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C:\Users\kr51\Desktop\"/>
    </mc:Choice>
  </mc:AlternateContent>
  <xr:revisionPtr revIDLastSave="0" documentId="13_ncr:1_{4F3CEBBB-A33A-4144-9360-9EF1C2A21347}" xr6:coauthVersionLast="41" xr6:coauthVersionMax="41" xr10:uidLastSave="{00000000-0000-0000-0000-000000000000}"/>
  <bookViews>
    <workbookView xWindow="28680" yWindow="60" windowWidth="29040" windowHeight="17640" xr2:uid="{078537EA-0C9E-4A8E-8EC7-E0C1A78B737C}"/>
  </bookViews>
  <sheets>
    <sheet name="Introduction" sheetId="63" r:id="rId1"/>
    <sheet name="EITI Countries" sheetId="38" r:id="rId2"/>
    <sheet name="Global comparison" sheetId="33" r:id="rId3"/>
    <sheet name="First Validations tables" sheetId="46" r:id="rId4"/>
    <sheet name="Applicability graphs" sheetId="42" state="hidden" r:id="rId5"/>
    <sheet name="Applicability" sheetId="40" r:id="rId6"/>
    <sheet name="Second Validations tables" sheetId="57" r:id="rId7"/>
    <sheet name="Raw Validation Database" sheetId="31" r:id="rId8"/>
    <sheet name="FirstValidations" sheetId="47" state="hidden" r:id="rId9"/>
    <sheet name="LastValidation" sheetId="49" state="hidden" r:id="rId10"/>
    <sheet name="First v Second (Last)" sheetId="60" r:id="rId11"/>
    <sheet name="ReferenceLists" sheetId="52" state="hidden" r:id="rId12"/>
  </sheets>
  <externalReferences>
    <externalReference r:id="rId13"/>
  </externalReferences>
  <definedNames>
    <definedName name="ExternalData_1" localSheetId="1" hidden="1">'EITI Countries'!$B$5:$J$66</definedName>
    <definedName name="ExternalData_2" localSheetId="7" hidden="1">'Raw Validation Database'!$B$4:$R$1772</definedName>
    <definedName name="ExternalData_3" localSheetId="8" hidden="1">FirstValidations!$B$2:$U$1430</definedName>
    <definedName name="ExternalData_4" localSheetId="10" hidden="1">'First v Second (Last)'!$B$4:$T$1432</definedName>
    <definedName name="ExternalData_4" localSheetId="9" hidden="1">LastValidation!$B$2:$U$1430</definedName>
    <definedName name="Requirements_List" localSheetId="0">[1]!Requirements[Requirements]</definedName>
    <definedName name="Requirements_List">Requirements[Requirements]</definedName>
    <definedName name="Slicer_Country">#N/A</definedName>
    <definedName name="Slicer_Country__Year">#N/A</definedName>
    <definedName name="Slicer_Requirement">#N/A</definedName>
  </definedNames>
  <calcPr calcId="191029"/>
  <pivotCaches>
    <pivotCache cacheId="0" r:id="rId14"/>
    <pivotCache cacheId="1" r:id="rId15"/>
    <pivotCache cacheId="2" r:id="rId16"/>
    <pivotCache cacheId="3" r:id="rId17"/>
  </pivotCaches>
  <extLst>
    <ext xmlns:x14="http://schemas.microsoft.com/office/spreadsheetml/2009/9/main" uri="{BBE1A952-AA13-448e-AADC-164F8A28A991}">
      <x14:slicerCaches>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5" i="60" l="1"/>
  <c r="U6" i="60"/>
  <c r="U7" i="60"/>
  <c r="U8" i="60"/>
  <c r="U9" i="60"/>
  <c r="U10" i="60"/>
  <c r="U11" i="60"/>
  <c r="U12" i="60"/>
  <c r="U13" i="60"/>
  <c r="U14" i="60"/>
  <c r="U15" i="60"/>
  <c r="U16" i="60"/>
  <c r="U17" i="60"/>
  <c r="U18" i="60"/>
  <c r="U19" i="60"/>
  <c r="U20" i="60"/>
  <c r="U21" i="60"/>
  <c r="U22" i="60"/>
  <c r="U23" i="60"/>
  <c r="U24" i="60"/>
  <c r="U25" i="60"/>
  <c r="U26" i="60"/>
  <c r="U27" i="60"/>
  <c r="U28" i="60"/>
  <c r="U29" i="60"/>
  <c r="U30" i="60"/>
  <c r="U31" i="60"/>
  <c r="U32" i="60"/>
  <c r="U33" i="60"/>
  <c r="U34" i="60"/>
  <c r="U35" i="60"/>
  <c r="U36" i="60"/>
  <c r="U37" i="60"/>
  <c r="U38" i="60"/>
  <c r="U39" i="60"/>
  <c r="U40" i="60"/>
  <c r="U41" i="60"/>
  <c r="U42" i="60"/>
  <c r="U43" i="60"/>
  <c r="U44" i="60"/>
  <c r="U45" i="60"/>
  <c r="U46" i="60"/>
  <c r="U47" i="60"/>
  <c r="U48" i="60"/>
  <c r="U49" i="60"/>
  <c r="U50" i="60"/>
  <c r="U51" i="60"/>
  <c r="U52" i="60"/>
  <c r="U53" i="60"/>
  <c r="U54" i="60"/>
  <c r="U55" i="60"/>
  <c r="U56" i="60"/>
  <c r="U57" i="60"/>
  <c r="U58" i="60"/>
  <c r="U59" i="60"/>
  <c r="U60" i="60"/>
  <c r="U61" i="60"/>
  <c r="U62" i="60"/>
  <c r="U63" i="60"/>
  <c r="U64" i="60"/>
  <c r="U65" i="60"/>
  <c r="U66" i="60"/>
  <c r="U67" i="60"/>
  <c r="U68" i="60"/>
  <c r="U69" i="60"/>
  <c r="U70" i="60"/>
  <c r="U71" i="60"/>
  <c r="U72" i="60"/>
  <c r="U73" i="60"/>
  <c r="U74" i="60"/>
  <c r="U75" i="60"/>
  <c r="U76" i="60"/>
  <c r="U77" i="60"/>
  <c r="U78" i="60"/>
  <c r="U79" i="60"/>
  <c r="U80" i="60"/>
  <c r="U81" i="60"/>
  <c r="U82" i="60"/>
  <c r="U83" i="60"/>
  <c r="U84" i="60"/>
  <c r="U85" i="60"/>
  <c r="U86" i="60"/>
  <c r="U87" i="60"/>
  <c r="U88" i="60"/>
  <c r="U89" i="60"/>
  <c r="U90" i="60"/>
  <c r="U91" i="60"/>
  <c r="U92" i="60"/>
  <c r="U93" i="60"/>
  <c r="U94" i="60"/>
  <c r="U95" i="60"/>
  <c r="U96" i="60"/>
  <c r="U97" i="60"/>
  <c r="U98" i="60"/>
  <c r="U99" i="60"/>
  <c r="U100" i="60"/>
  <c r="U101" i="60"/>
  <c r="U102" i="60"/>
  <c r="U103" i="60"/>
  <c r="U104" i="60"/>
  <c r="U105" i="60"/>
  <c r="U106" i="60"/>
  <c r="U107" i="60"/>
  <c r="U108" i="60"/>
  <c r="U109" i="60"/>
  <c r="U110" i="60"/>
  <c r="U111" i="60"/>
  <c r="U112" i="60"/>
  <c r="U113" i="60"/>
  <c r="U114" i="60"/>
  <c r="U115" i="60"/>
  <c r="U116" i="60"/>
  <c r="U117" i="60"/>
  <c r="U118" i="60"/>
  <c r="U119" i="60"/>
  <c r="U120" i="60"/>
  <c r="U121" i="60"/>
  <c r="U122" i="60"/>
  <c r="U123" i="60"/>
  <c r="U124" i="60"/>
  <c r="U125" i="60"/>
  <c r="U126" i="60"/>
  <c r="U127" i="60"/>
  <c r="U128" i="60"/>
  <c r="U129" i="60"/>
  <c r="U130" i="60"/>
  <c r="U131" i="60"/>
  <c r="U132" i="60"/>
  <c r="U133" i="60"/>
  <c r="U134" i="60"/>
  <c r="U135" i="60"/>
  <c r="U136" i="60"/>
  <c r="U137" i="60"/>
  <c r="U138" i="60"/>
  <c r="U139" i="60"/>
  <c r="U140" i="60"/>
  <c r="U141" i="60"/>
  <c r="U142" i="60"/>
  <c r="U143" i="60"/>
  <c r="U144" i="60"/>
  <c r="U145" i="60"/>
  <c r="U146" i="60"/>
  <c r="U147" i="60"/>
  <c r="U148" i="60"/>
  <c r="U149" i="60"/>
  <c r="U150" i="60"/>
  <c r="U151" i="60"/>
  <c r="U152" i="60"/>
  <c r="U153" i="60"/>
  <c r="U154" i="60"/>
  <c r="U155" i="60"/>
  <c r="U156" i="60"/>
  <c r="U157" i="60"/>
  <c r="U158" i="60"/>
  <c r="U159" i="60"/>
  <c r="U160" i="60"/>
  <c r="U161" i="60"/>
  <c r="U162" i="60"/>
  <c r="U163" i="60"/>
  <c r="U164" i="60"/>
  <c r="U165" i="60"/>
  <c r="U166" i="60"/>
  <c r="U167" i="60"/>
  <c r="U168" i="60"/>
  <c r="U169" i="60"/>
  <c r="U170" i="60"/>
  <c r="U171" i="60"/>
  <c r="U172" i="60"/>
  <c r="U173" i="60"/>
  <c r="U174" i="60"/>
  <c r="U175" i="60"/>
  <c r="U176" i="60"/>
  <c r="U177" i="60"/>
  <c r="U178" i="60"/>
  <c r="U179" i="60"/>
  <c r="U180" i="60"/>
  <c r="U181" i="60"/>
  <c r="U182" i="60"/>
  <c r="U183" i="60"/>
  <c r="U184" i="60"/>
  <c r="U185" i="60"/>
  <c r="U186" i="60"/>
  <c r="U187" i="60"/>
  <c r="U188" i="60"/>
  <c r="U189" i="60"/>
  <c r="U190" i="60"/>
  <c r="U191" i="60"/>
  <c r="U192" i="60"/>
  <c r="U193" i="60"/>
  <c r="U194" i="60"/>
  <c r="U195" i="60"/>
  <c r="U196" i="60"/>
  <c r="U197" i="60"/>
  <c r="U198" i="60"/>
  <c r="U199" i="60"/>
  <c r="U200" i="60"/>
  <c r="U201" i="60"/>
  <c r="U202" i="60"/>
  <c r="U203" i="60"/>
  <c r="U204" i="60"/>
  <c r="U205" i="60"/>
  <c r="U206" i="60"/>
  <c r="U207" i="60"/>
  <c r="U208" i="60"/>
  <c r="U209" i="60"/>
  <c r="U210" i="60"/>
  <c r="U211" i="60"/>
  <c r="U212" i="60"/>
  <c r="U213" i="60"/>
  <c r="U214" i="60"/>
  <c r="U215" i="60"/>
  <c r="U216" i="60"/>
  <c r="U217" i="60"/>
  <c r="U218" i="60"/>
  <c r="U219" i="60"/>
  <c r="U220" i="60"/>
  <c r="U221" i="60"/>
  <c r="U222" i="60"/>
  <c r="U223" i="60"/>
  <c r="U224" i="60"/>
  <c r="U225" i="60"/>
  <c r="U226" i="60"/>
  <c r="U227" i="60"/>
  <c r="U228" i="60"/>
  <c r="U229" i="60"/>
  <c r="U230" i="60"/>
  <c r="U231" i="60"/>
  <c r="U232" i="60"/>
  <c r="U233" i="60"/>
  <c r="U234" i="60"/>
  <c r="U235" i="60"/>
  <c r="U236" i="60"/>
  <c r="U237" i="60"/>
  <c r="U238" i="60"/>
  <c r="U239" i="60"/>
  <c r="U240" i="60"/>
  <c r="U241" i="60"/>
  <c r="U242" i="60"/>
  <c r="U243" i="60"/>
  <c r="U244" i="60"/>
  <c r="U245" i="60"/>
  <c r="U246" i="60"/>
  <c r="U247" i="60"/>
  <c r="U248" i="60"/>
  <c r="U249" i="60"/>
  <c r="U250" i="60"/>
  <c r="U251" i="60"/>
  <c r="U252" i="60"/>
  <c r="U253" i="60"/>
  <c r="U254" i="60"/>
  <c r="U255" i="60"/>
  <c r="U256" i="60"/>
  <c r="U257" i="60"/>
  <c r="U258" i="60"/>
  <c r="U259" i="60"/>
  <c r="U260" i="60"/>
  <c r="U261" i="60"/>
  <c r="U262" i="60"/>
  <c r="U263" i="60"/>
  <c r="U264" i="60"/>
  <c r="U265" i="60"/>
  <c r="U266" i="60"/>
  <c r="U267" i="60"/>
  <c r="U268" i="60"/>
  <c r="U269" i="60"/>
  <c r="U270" i="60"/>
  <c r="U271" i="60"/>
  <c r="U272" i="60"/>
  <c r="U273" i="60"/>
  <c r="U274" i="60"/>
  <c r="U275" i="60"/>
  <c r="U276" i="60"/>
  <c r="U277" i="60"/>
  <c r="U278" i="60"/>
  <c r="U279" i="60"/>
  <c r="U280" i="60"/>
  <c r="U281" i="60"/>
  <c r="U282" i="60"/>
  <c r="U283" i="60"/>
  <c r="U284" i="60"/>
  <c r="U285" i="60"/>
  <c r="U286" i="60"/>
  <c r="U287" i="60"/>
  <c r="U288" i="60"/>
  <c r="U289" i="60"/>
  <c r="U290" i="60"/>
  <c r="U291" i="60"/>
  <c r="U292" i="60"/>
  <c r="U293" i="60"/>
  <c r="U294" i="60"/>
  <c r="U295" i="60"/>
  <c r="U296" i="60"/>
  <c r="U297" i="60"/>
  <c r="U298" i="60"/>
  <c r="U299" i="60"/>
  <c r="U300" i="60"/>
  <c r="U301" i="60"/>
  <c r="U302" i="60"/>
  <c r="U303" i="60"/>
  <c r="U304" i="60"/>
  <c r="U305" i="60"/>
  <c r="U306" i="60"/>
  <c r="U307" i="60"/>
  <c r="U308" i="60"/>
  <c r="U309" i="60"/>
  <c r="U310" i="60"/>
  <c r="U311" i="60"/>
  <c r="U312" i="60"/>
  <c r="U313" i="60"/>
  <c r="U314" i="60"/>
  <c r="U315" i="60"/>
  <c r="U316" i="60"/>
  <c r="U317" i="60"/>
  <c r="U318" i="60"/>
  <c r="U319" i="60"/>
  <c r="U320" i="60"/>
  <c r="U321" i="60"/>
  <c r="U322" i="60"/>
  <c r="U323" i="60"/>
  <c r="U324" i="60"/>
  <c r="U325" i="60"/>
  <c r="U326" i="60"/>
  <c r="U327" i="60"/>
  <c r="U328" i="60"/>
  <c r="U329" i="60"/>
  <c r="U330" i="60"/>
  <c r="U331" i="60"/>
  <c r="U332" i="60"/>
  <c r="U333" i="60"/>
  <c r="U334" i="60"/>
  <c r="U335" i="60"/>
  <c r="U336" i="60"/>
  <c r="U337" i="60"/>
  <c r="U338" i="60"/>
  <c r="U339" i="60"/>
  <c r="U340" i="60"/>
  <c r="U341" i="60"/>
  <c r="U342" i="60"/>
  <c r="U343" i="60"/>
  <c r="U344" i="60"/>
  <c r="U345" i="60"/>
  <c r="U346" i="60"/>
  <c r="U347" i="60"/>
  <c r="U348" i="60"/>
  <c r="U349" i="60"/>
  <c r="U350" i="60"/>
  <c r="U351" i="60"/>
  <c r="U352" i="60"/>
  <c r="U353" i="60"/>
  <c r="U354" i="60"/>
  <c r="U355" i="60"/>
  <c r="U356" i="60"/>
  <c r="U357" i="60"/>
  <c r="U358" i="60"/>
  <c r="U359" i="60"/>
  <c r="U360" i="60"/>
  <c r="U361" i="60"/>
  <c r="U362" i="60"/>
  <c r="U363" i="60"/>
  <c r="U364" i="60"/>
  <c r="U365" i="60"/>
  <c r="U366" i="60"/>
  <c r="U367" i="60"/>
  <c r="U368" i="60"/>
  <c r="U369" i="60"/>
  <c r="U370" i="60"/>
  <c r="U371" i="60"/>
  <c r="U372" i="60"/>
  <c r="U373" i="60"/>
  <c r="U374" i="60"/>
  <c r="U375" i="60"/>
  <c r="U376" i="60"/>
  <c r="U377" i="60"/>
  <c r="U378" i="60"/>
  <c r="U379" i="60"/>
  <c r="U380" i="60"/>
  <c r="U381" i="60"/>
  <c r="U382" i="60"/>
  <c r="U383" i="60"/>
  <c r="U384" i="60"/>
  <c r="U385" i="60"/>
  <c r="U386" i="60"/>
  <c r="U387" i="60"/>
  <c r="U388" i="60"/>
  <c r="U389" i="60"/>
  <c r="U390" i="60"/>
  <c r="U391" i="60"/>
  <c r="U392" i="60"/>
  <c r="U393" i="60"/>
  <c r="U394" i="60"/>
  <c r="U395" i="60"/>
  <c r="U396" i="60"/>
  <c r="U397" i="60"/>
  <c r="U398" i="60"/>
  <c r="U399" i="60"/>
  <c r="U400" i="60"/>
  <c r="U401" i="60"/>
  <c r="U402" i="60"/>
  <c r="U403" i="60"/>
  <c r="U404" i="60"/>
  <c r="U405" i="60"/>
  <c r="U406" i="60"/>
  <c r="U407" i="60"/>
  <c r="U408" i="60"/>
  <c r="U409" i="60"/>
  <c r="U410" i="60"/>
  <c r="U411" i="60"/>
  <c r="U412" i="60"/>
  <c r="U413" i="60"/>
  <c r="U414" i="60"/>
  <c r="U415" i="60"/>
  <c r="U416" i="60"/>
  <c r="U417" i="60"/>
  <c r="U418" i="60"/>
  <c r="U419" i="60"/>
  <c r="U420" i="60"/>
  <c r="U421" i="60"/>
  <c r="U422" i="60"/>
  <c r="U423" i="60"/>
  <c r="U424" i="60"/>
  <c r="U425" i="60"/>
  <c r="U426" i="60"/>
  <c r="U427" i="60"/>
  <c r="U428" i="60"/>
  <c r="U429" i="60"/>
  <c r="U430" i="60"/>
  <c r="U431" i="60"/>
  <c r="U432" i="60"/>
  <c r="U433" i="60"/>
  <c r="U434" i="60"/>
  <c r="U435" i="60"/>
  <c r="U436" i="60"/>
  <c r="U437" i="60"/>
  <c r="U438" i="60"/>
  <c r="U439" i="60"/>
  <c r="U440" i="60"/>
  <c r="U441" i="60"/>
  <c r="U442" i="60"/>
  <c r="U443" i="60"/>
  <c r="U444" i="60"/>
  <c r="U445" i="60"/>
  <c r="U446" i="60"/>
  <c r="U447" i="60"/>
  <c r="U448" i="60"/>
  <c r="U449" i="60"/>
  <c r="U450" i="60"/>
  <c r="U451" i="60"/>
  <c r="U452" i="60"/>
  <c r="U453" i="60"/>
  <c r="U454" i="60"/>
  <c r="U455" i="60"/>
  <c r="U456" i="60"/>
  <c r="U457" i="60"/>
  <c r="U458" i="60"/>
  <c r="U459" i="60"/>
  <c r="U460" i="60"/>
  <c r="U461" i="60"/>
  <c r="U462" i="60"/>
  <c r="U463" i="60"/>
  <c r="U464" i="60"/>
  <c r="U465" i="60"/>
  <c r="U466" i="60"/>
  <c r="U467" i="60"/>
  <c r="U468" i="60"/>
  <c r="U469" i="60"/>
  <c r="U470" i="60"/>
  <c r="U471" i="60"/>
  <c r="U472" i="60"/>
  <c r="U473" i="60"/>
  <c r="U474" i="60"/>
  <c r="U475" i="60"/>
  <c r="U476" i="60"/>
  <c r="U477" i="60"/>
  <c r="U478" i="60"/>
  <c r="U479" i="60"/>
  <c r="U480" i="60"/>
  <c r="U481" i="60"/>
  <c r="U482" i="60"/>
  <c r="U483" i="60"/>
  <c r="U484" i="60"/>
  <c r="U485" i="60"/>
  <c r="U486" i="60"/>
  <c r="U487" i="60"/>
  <c r="U488" i="60"/>
  <c r="U489" i="60"/>
  <c r="U490" i="60"/>
  <c r="U491" i="60"/>
  <c r="U492" i="60"/>
  <c r="U493" i="60"/>
  <c r="U494" i="60"/>
  <c r="U495" i="60"/>
  <c r="U496" i="60"/>
  <c r="U497" i="60"/>
  <c r="U498" i="60"/>
  <c r="U499" i="60"/>
  <c r="U500" i="60"/>
  <c r="U501" i="60"/>
  <c r="U502" i="60"/>
  <c r="U503" i="60"/>
  <c r="U504" i="60"/>
  <c r="U505" i="60"/>
  <c r="U506" i="60"/>
  <c r="U507" i="60"/>
  <c r="U508" i="60"/>
  <c r="U509" i="60"/>
  <c r="U510" i="60"/>
  <c r="U511" i="60"/>
  <c r="U512" i="60"/>
  <c r="U513" i="60"/>
  <c r="U514" i="60"/>
  <c r="U515" i="60"/>
  <c r="U516" i="60"/>
  <c r="U517" i="60"/>
  <c r="U518" i="60"/>
  <c r="U519" i="60"/>
  <c r="U520" i="60"/>
  <c r="U521" i="60"/>
  <c r="U522" i="60"/>
  <c r="U523" i="60"/>
  <c r="U524" i="60"/>
  <c r="U525" i="60"/>
  <c r="U526" i="60"/>
  <c r="U527" i="60"/>
  <c r="U528" i="60"/>
  <c r="U529" i="60"/>
  <c r="U530" i="60"/>
  <c r="U531" i="60"/>
  <c r="U532" i="60"/>
  <c r="U533" i="60"/>
  <c r="U534" i="60"/>
  <c r="U535" i="60"/>
  <c r="U536" i="60"/>
  <c r="U537" i="60"/>
  <c r="U538" i="60"/>
  <c r="U539" i="60"/>
  <c r="U540" i="60"/>
  <c r="U541" i="60"/>
  <c r="U542" i="60"/>
  <c r="U543" i="60"/>
  <c r="U544" i="60"/>
  <c r="U545" i="60"/>
  <c r="U546" i="60"/>
  <c r="U547" i="60"/>
  <c r="U548" i="60"/>
  <c r="U549" i="60"/>
  <c r="U550" i="60"/>
  <c r="U551" i="60"/>
  <c r="U552" i="60"/>
  <c r="U553" i="60"/>
  <c r="U554" i="60"/>
  <c r="U555" i="60"/>
  <c r="U556" i="60"/>
  <c r="U557" i="60"/>
  <c r="U558" i="60"/>
  <c r="U559" i="60"/>
  <c r="U560" i="60"/>
  <c r="U561" i="60"/>
  <c r="U562" i="60"/>
  <c r="U563" i="60"/>
  <c r="U564" i="60"/>
  <c r="U565" i="60"/>
  <c r="U566" i="60"/>
  <c r="U567" i="60"/>
  <c r="U568" i="60"/>
  <c r="U569" i="60"/>
  <c r="U570" i="60"/>
  <c r="U571" i="60"/>
  <c r="U572" i="60"/>
  <c r="U573" i="60"/>
  <c r="U574" i="60"/>
  <c r="U575" i="60"/>
  <c r="U576" i="60"/>
  <c r="U577" i="60"/>
  <c r="U578" i="60"/>
  <c r="U579" i="60"/>
  <c r="U580" i="60"/>
  <c r="U581" i="60"/>
  <c r="U582" i="60"/>
  <c r="U583" i="60"/>
  <c r="U584" i="60"/>
  <c r="U585" i="60"/>
  <c r="U586" i="60"/>
  <c r="U587" i="60"/>
  <c r="U588" i="60"/>
  <c r="U589" i="60"/>
  <c r="U590" i="60"/>
  <c r="U591" i="60"/>
  <c r="U592" i="60"/>
  <c r="U593" i="60"/>
  <c r="U594" i="60"/>
  <c r="U595" i="60"/>
  <c r="U596" i="60"/>
  <c r="U597" i="60"/>
  <c r="U598" i="60"/>
  <c r="U599" i="60"/>
  <c r="U600" i="60"/>
  <c r="U601" i="60"/>
  <c r="U602" i="60"/>
  <c r="U603" i="60"/>
  <c r="U604" i="60"/>
  <c r="U605" i="60"/>
  <c r="U606" i="60"/>
  <c r="U607" i="60"/>
  <c r="U608" i="60"/>
  <c r="U609" i="60"/>
  <c r="U610" i="60"/>
  <c r="U611" i="60"/>
  <c r="U612" i="60"/>
  <c r="U613" i="60"/>
  <c r="U614" i="60"/>
  <c r="U615" i="60"/>
  <c r="U616" i="60"/>
  <c r="U617" i="60"/>
  <c r="U618" i="60"/>
  <c r="U619" i="60"/>
  <c r="U620" i="60"/>
  <c r="U621" i="60"/>
  <c r="U622" i="60"/>
  <c r="U623" i="60"/>
  <c r="U624" i="60"/>
  <c r="U625" i="60"/>
  <c r="U626" i="60"/>
  <c r="U627" i="60"/>
  <c r="U628" i="60"/>
  <c r="U629" i="60"/>
  <c r="U630" i="60"/>
  <c r="U631" i="60"/>
  <c r="U632" i="60"/>
  <c r="U633" i="60"/>
  <c r="U634" i="60"/>
  <c r="U635" i="60"/>
  <c r="U636" i="60"/>
  <c r="U637" i="60"/>
  <c r="U638" i="60"/>
  <c r="U639" i="60"/>
  <c r="U640" i="60"/>
  <c r="U641" i="60"/>
  <c r="U642" i="60"/>
  <c r="U643" i="60"/>
  <c r="U644" i="60"/>
  <c r="U645" i="60"/>
  <c r="U646" i="60"/>
  <c r="U647" i="60"/>
  <c r="U648" i="60"/>
  <c r="U649" i="60"/>
  <c r="U650" i="60"/>
  <c r="U651" i="60"/>
  <c r="U652" i="60"/>
  <c r="U653" i="60"/>
  <c r="U654" i="60"/>
  <c r="U655" i="60"/>
  <c r="U656" i="60"/>
  <c r="U657" i="60"/>
  <c r="U658" i="60"/>
  <c r="U659" i="60"/>
  <c r="U660" i="60"/>
  <c r="U661" i="60"/>
  <c r="U662" i="60"/>
  <c r="U663" i="60"/>
  <c r="U664" i="60"/>
  <c r="U665" i="60"/>
  <c r="U666" i="60"/>
  <c r="U667" i="60"/>
  <c r="U668" i="60"/>
  <c r="U669" i="60"/>
  <c r="U670" i="60"/>
  <c r="U671" i="60"/>
  <c r="U672" i="60"/>
  <c r="U673" i="60"/>
  <c r="U674" i="60"/>
  <c r="U675" i="60"/>
  <c r="U676" i="60"/>
  <c r="U677" i="60"/>
  <c r="U678" i="60"/>
  <c r="U679" i="60"/>
  <c r="U680" i="60"/>
  <c r="U681" i="60"/>
  <c r="U682" i="60"/>
  <c r="U683" i="60"/>
  <c r="U684" i="60"/>
  <c r="U685" i="60"/>
  <c r="U686" i="60"/>
  <c r="U687" i="60"/>
  <c r="U688" i="60"/>
  <c r="U689" i="60"/>
  <c r="U690" i="60"/>
  <c r="U691" i="60"/>
  <c r="U692" i="60"/>
  <c r="U693" i="60"/>
  <c r="U694" i="60"/>
  <c r="U695" i="60"/>
  <c r="U696" i="60"/>
  <c r="U697" i="60"/>
  <c r="U698" i="60"/>
  <c r="U699" i="60"/>
  <c r="U700" i="60"/>
  <c r="U701" i="60"/>
  <c r="U702" i="60"/>
  <c r="U703" i="60"/>
  <c r="U704" i="60"/>
  <c r="U705" i="60"/>
  <c r="U706" i="60"/>
  <c r="U707" i="60"/>
  <c r="U708" i="60"/>
  <c r="U709" i="60"/>
  <c r="U710" i="60"/>
  <c r="U711" i="60"/>
  <c r="U712" i="60"/>
  <c r="U713" i="60"/>
  <c r="U714" i="60"/>
  <c r="U715" i="60"/>
  <c r="U716" i="60"/>
  <c r="U717" i="60"/>
  <c r="U718" i="60"/>
  <c r="U719" i="60"/>
  <c r="U720" i="60"/>
  <c r="U721" i="60"/>
  <c r="U722" i="60"/>
  <c r="U723" i="60"/>
  <c r="U724" i="60"/>
  <c r="U725" i="60"/>
  <c r="U726" i="60"/>
  <c r="U727" i="60"/>
  <c r="U728" i="60"/>
  <c r="U729" i="60"/>
  <c r="U730" i="60"/>
  <c r="U731" i="60"/>
  <c r="U732" i="60"/>
  <c r="U733" i="60"/>
  <c r="U734" i="60"/>
  <c r="U735" i="60"/>
  <c r="U736" i="60"/>
  <c r="U737" i="60"/>
  <c r="U738" i="60"/>
  <c r="U739" i="60"/>
  <c r="U740" i="60"/>
  <c r="U741" i="60"/>
  <c r="U742" i="60"/>
  <c r="U743" i="60"/>
  <c r="U744" i="60"/>
  <c r="U745" i="60"/>
  <c r="U746" i="60"/>
  <c r="U747" i="60"/>
  <c r="U748" i="60"/>
  <c r="U749" i="60"/>
  <c r="U750" i="60"/>
  <c r="U751" i="60"/>
  <c r="U752" i="60"/>
  <c r="U753" i="60"/>
  <c r="U754" i="60"/>
  <c r="U755" i="60"/>
  <c r="U756" i="60"/>
  <c r="U757" i="60"/>
  <c r="U758" i="60"/>
  <c r="U759" i="60"/>
  <c r="U760" i="60"/>
  <c r="U761" i="60"/>
  <c r="U762" i="60"/>
  <c r="U763" i="60"/>
  <c r="U764" i="60"/>
  <c r="U765" i="60"/>
  <c r="U766" i="60"/>
  <c r="U767" i="60"/>
  <c r="U768" i="60"/>
  <c r="U769" i="60"/>
  <c r="U770" i="60"/>
  <c r="U771" i="60"/>
  <c r="U772" i="60"/>
  <c r="U773" i="60"/>
  <c r="U774" i="60"/>
  <c r="U775" i="60"/>
  <c r="U776" i="60"/>
  <c r="U777" i="60"/>
  <c r="U778" i="60"/>
  <c r="U779" i="60"/>
  <c r="U780" i="60"/>
  <c r="U781" i="60"/>
  <c r="U782" i="60"/>
  <c r="U783" i="60"/>
  <c r="U784" i="60"/>
  <c r="U785" i="60"/>
  <c r="U786" i="60"/>
  <c r="U787" i="60"/>
  <c r="U788" i="60"/>
  <c r="U789" i="60"/>
  <c r="U790" i="60"/>
  <c r="U791" i="60"/>
  <c r="U792" i="60"/>
  <c r="U793" i="60"/>
  <c r="U794" i="60"/>
  <c r="U795" i="60"/>
  <c r="U796" i="60"/>
  <c r="U797" i="60"/>
  <c r="U798" i="60"/>
  <c r="U799" i="60"/>
  <c r="U800" i="60"/>
  <c r="U801" i="60"/>
  <c r="U802" i="60"/>
  <c r="U803" i="60"/>
  <c r="U804" i="60"/>
  <c r="U805" i="60"/>
  <c r="U806" i="60"/>
  <c r="U807" i="60"/>
  <c r="U808" i="60"/>
  <c r="U809" i="60"/>
  <c r="U810" i="60"/>
  <c r="U811" i="60"/>
  <c r="U812" i="60"/>
  <c r="U813" i="60"/>
  <c r="U814" i="60"/>
  <c r="U815" i="60"/>
  <c r="U816" i="60"/>
  <c r="U817" i="60"/>
  <c r="U818" i="60"/>
  <c r="U819" i="60"/>
  <c r="U820" i="60"/>
  <c r="U821" i="60"/>
  <c r="U822" i="60"/>
  <c r="U823" i="60"/>
  <c r="U824" i="60"/>
  <c r="U825" i="60"/>
  <c r="U826" i="60"/>
  <c r="U827" i="60"/>
  <c r="U828" i="60"/>
  <c r="U829" i="60"/>
  <c r="U830" i="60"/>
  <c r="U831" i="60"/>
  <c r="U832" i="60"/>
  <c r="U833" i="60"/>
  <c r="U834" i="60"/>
  <c r="U835" i="60"/>
  <c r="U836" i="60"/>
  <c r="U837" i="60"/>
  <c r="U838" i="60"/>
  <c r="U839" i="60"/>
  <c r="U840" i="60"/>
  <c r="U841" i="60"/>
  <c r="U842" i="60"/>
  <c r="U843" i="60"/>
  <c r="U844" i="60"/>
  <c r="U845" i="60"/>
  <c r="U846" i="60"/>
  <c r="U847" i="60"/>
  <c r="U848" i="60"/>
  <c r="U849" i="60"/>
  <c r="U850" i="60"/>
  <c r="U851" i="60"/>
  <c r="U852" i="60"/>
  <c r="U853" i="60"/>
  <c r="U854" i="60"/>
  <c r="U855" i="60"/>
  <c r="U856" i="60"/>
  <c r="U857" i="60"/>
  <c r="U858" i="60"/>
  <c r="U859" i="60"/>
  <c r="U860" i="60"/>
  <c r="U861" i="60"/>
  <c r="U862" i="60"/>
  <c r="U863" i="60"/>
  <c r="U864" i="60"/>
  <c r="U865" i="60"/>
  <c r="U866" i="60"/>
  <c r="U867" i="60"/>
  <c r="U868" i="60"/>
  <c r="U869" i="60"/>
  <c r="U870" i="60"/>
  <c r="U871" i="60"/>
  <c r="U872" i="60"/>
  <c r="U873" i="60"/>
  <c r="U874" i="60"/>
  <c r="U875" i="60"/>
  <c r="U876" i="60"/>
  <c r="U877" i="60"/>
  <c r="U878" i="60"/>
  <c r="U879" i="60"/>
  <c r="U880" i="60"/>
  <c r="U881" i="60"/>
  <c r="U882" i="60"/>
  <c r="U883" i="60"/>
  <c r="U884" i="60"/>
  <c r="U885" i="60"/>
  <c r="U886" i="60"/>
  <c r="U887" i="60"/>
  <c r="U888" i="60"/>
  <c r="U889" i="60"/>
  <c r="U890" i="60"/>
  <c r="U891" i="60"/>
  <c r="U892" i="60"/>
  <c r="U893" i="60"/>
  <c r="U894" i="60"/>
  <c r="U895" i="60"/>
  <c r="U896" i="60"/>
  <c r="U897" i="60"/>
  <c r="U898" i="60"/>
  <c r="U899" i="60"/>
  <c r="U900" i="60"/>
  <c r="U901" i="60"/>
  <c r="U902" i="60"/>
  <c r="U903" i="60"/>
  <c r="U904" i="60"/>
  <c r="U905" i="60"/>
  <c r="U906" i="60"/>
  <c r="U907" i="60"/>
  <c r="U908" i="60"/>
  <c r="U909" i="60"/>
  <c r="U910" i="60"/>
  <c r="U911" i="60"/>
  <c r="U912" i="60"/>
  <c r="U913" i="60"/>
  <c r="U914" i="60"/>
  <c r="U915" i="60"/>
  <c r="U916" i="60"/>
  <c r="U917" i="60"/>
  <c r="U918" i="60"/>
  <c r="U919" i="60"/>
  <c r="U920" i="60"/>
  <c r="U921" i="60"/>
  <c r="U922" i="60"/>
  <c r="U923" i="60"/>
  <c r="U924" i="60"/>
  <c r="U925" i="60"/>
  <c r="U926" i="60"/>
  <c r="U927" i="60"/>
  <c r="U928" i="60"/>
  <c r="U929" i="60"/>
  <c r="U930" i="60"/>
  <c r="U931" i="60"/>
  <c r="U932" i="60"/>
  <c r="U933" i="60"/>
  <c r="U934" i="60"/>
  <c r="U935" i="60"/>
  <c r="U936" i="60"/>
  <c r="U937" i="60"/>
  <c r="U938" i="60"/>
  <c r="U939" i="60"/>
  <c r="U940" i="60"/>
  <c r="U941" i="60"/>
  <c r="U942" i="60"/>
  <c r="U943" i="60"/>
  <c r="U944" i="60"/>
  <c r="U945" i="60"/>
  <c r="U946" i="60"/>
  <c r="U947" i="60"/>
  <c r="U948" i="60"/>
  <c r="U949" i="60"/>
  <c r="U950" i="60"/>
  <c r="U951" i="60"/>
  <c r="U952" i="60"/>
  <c r="U953" i="60"/>
  <c r="U954" i="60"/>
  <c r="U955" i="60"/>
  <c r="U956" i="60"/>
  <c r="U957" i="60"/>
  <c r="U958" i="60"/>
  <c r="U959" i="60"/>
  <c r="U960" i="60"/>
  <c r="U961" i="60"/>
  <c r="U962" i="60"/>
  <c r="U963" i="60"/>
  <c r="U964" i="60"/>
  <c r="U965" i="60"/>
  <c r="U966" i="60"/>
  <c r="U967" i="60"/>
  <c r="U968" i="60"/>
  <c r="U969" i="60"/>
  <c r="U970" i="60"/>
  <c r="U971" i="60"/>
  <c r="U972" i="60"/>
  <c r="U973" i="60"/>
  <c r="U974" i="60"/>
  <c r="U975" i="60"/>
  <c r="U976" i="60"/>
  <c r="U977" i="60"/>
  <c r="U978" i="60"/>
  <c r="U979" i="60"/>
  <c r="U980" i="60"/>
  <c r="U981" i="60"/>
  <c r="U982" i="60"/>
  <c r="U983" i="60"/>
  <c r="U984" i="60"/>
  <c r="U985" i="60"/>
  <c r="U986" i="60"/>
  <c r="U987" i="60"/>
  <c r="U988" i="60"/>
  <c r="U989" i="60"/>
  <c r="U990" i="60"/>
  <c r="U991" i="60"/>
  <c r="U992" i="60"/>
  <c r="U993" i="60"/>
  <c r="U994" i="60"/>
  <c r="U995" i="60"/>
  <c r="U996" i="60"/>
  <c r="U997" i="60"/>
  <c r="U998" i="60"/>
  <c r="U999" i="60"/>
  <c r="U1000" i="60"/>
  <c r="U1001" i="60"/>
  <c r="U1002" i="60"/>
  <c r="U1003" i="60"/>
  <c r="U1004" i="60"/>
  <c r="U1005" i="60"/>
  <c r="U1006" i="60"/>
  <c r="U1007" i="60"/>
  <c r="U1008" i="60"/>
  <c r="U1009" i="60"/>
  <c r="U1010" i="60"/>
  <c r="U1011" i="60"/>
  <c r="U1012" i="60"/>
  <c r="U1013" i="60"/>
  <c r="U1014" i="60"/>
  <c r="U1015" i="60"/>
  <c r="U1016" i="60"/>
  <c r="U1017" i="60"/>
  <c r="U1018" i="60"/>
  <c r="U1019" i="60"/>
  <c r="U1020" i="60"/>
  <c r="U1021" i="60"/>
  <c r="U1022" i="60"/>
  <c r="U1023" i="60"/>
  <c r="U1024" i="60"/>
  <c r="U1025" i="60"/>
  <c r="U1026" i="60"/>
  <c r="U1027" i="60"/>
  <c r="U1028" i="60"/>
  <c r="U1029" i="60"/>
  <c r="U1030" i="60"/>
  <c r="U1031" i="60"/>
  <c r="U1032" i="60"/>
  <c r="U1033" i="60"/>
  <c r="U1034" i="60"/>
  <c r="U1035" i="60"/>
  <c r="U1036" i="60"/>
  <c r="U1037" i="60"/>
  <c r="U1038" i="60"/>
  <c r="U1039" i="60"/>
  <c r="U1040" i="60"/>
  <c r="U1041" i="60"/>
  <c r="U1042" i="60"/>
  <c r="U1043" i="60"/>
  <c r="U1044" i="60"/>
  <c r="U1045" i="60"/>
  <c r="U1046" i="60"/>
  <c r="U1047" i="60"/>
  <c r="U1048" i="60"/>
  <c r="U1049" i="60"/>
  <c r="U1050" i="60"/>
  <c r="U1051" i="60"/>
  <c r="U1052" i="60"/>
  <c r="U1053" i="60"/>
  <c r="U1054" i="60"/>
  <c r="U1055" i="60"/>
  <c r="U1056" i="60"/>
  <c r="U1057" i="60"/>
  <c r="U1058" i="60"/>
  <c r="U1059" i="60"/>
  <c r="U1060" i="60"/>
  <c r="U1061" i="60"/>
  <c r="U1062" i="60"/>
  <c r="U1063" i="60"/>
  <c r="U1064" i="60"/>
  <c r="U1065" i="60"/>
  <c r="U1066" i="60"/>
  <c r="U1067" i="60"/>
  <c r="U1068" i="60"/>
  <c r="U1069" i="60"/>
  <c r="U1070" i="60"/>
  <c r="U1071" i="60"/>
  <c r="U1072" i="60"/>
  <c r="U1073" i="60"/>
  <c r="U1074" i="60"/>
  <c r="U1075" i="60"/>
  <c r="U1076" i="60"/>
  <c r="U1077" i="60"/>
  <c r="U1078" i="60"/>
  <c r="U1079" i="60"/>
  <c r="U1080" i="60"/>
  <c r="U1081" i="60"/>
  <c r="U1082" i="60"/>
  <c r="U1083" i="60"/>
  <c r="U1084" i="60"/>
  <c r="U1085" i="60"/>
  <c r="U1086" i="60"/>
  <c r="U1087" i="60"/>
  <c r="U1088" i="60"/>
  <c r="U1089" i="60"/>
  <c r="U1090" i="60"/>
  <c r="U1091" i="60"/>
  <c r="U1092" i="60"/>
  <c r="U1093" i="60"/>
  <c r="U1094" i="60"/>
  <c r="U1095" i="60"/>
  <c r="U1096" i="60"/>
  <c r="U1097" i="60"/>
  <c r="U1098" i="60"/>
  <c r="U1099" i="60"/>
  <c r="U1100" i="60"/>
  <c r="U1101" i="60"/>
  <c r="U1102" i="60"/>
  <c r="U1103" i="60"/>
  <c r="U1104" i="60"/>
  <c r="U1105" i="60"/>
  <c r="U1106" i="60"/>
  <c r="U1107" i="60"/>
  <c r="U1108" i="60"/>
  <c r="U1109" i="60"/>
  <c r="U1110" i="60"/>
  <c r="U1111" i="60"/>
  <c r="U1112" i="60"/>
  <c r="U1113" i="60"/>
  <c r="U1114" i="60"/>
  <c r="U1115" i="60"/>
  <c r="U1116" i="60"/>
  <c r="U1117" i="60"/>
  <c r="U1118" i="60"/>
  <c r="U1119" i="60"/>
  <c r="U1120" i="60"/>
  <c r="U1121" i="60"/>
  <c r="U1122" i="60"/>
  <c r="U1123" i="60"/>
  <c r="U1124" i="60"/>
  <c r="U1125" i="60"/>
  <c r="U1126" i="60"/>
  <c r="U1127" i="60"/>
  <c r="U1128" i="60"/>
  <c r="U1129" i="60"/>
  <c r="U1130" i="60"/>
  <c r="U1131" i="60"/>
  <c r="U1132" i="60"/>
  <c r="U1133" i="60"/>
  <c r="U1134" i="60"/>
  <c r="U1135" i="60"/>
  <c r="U1136" i="60"/>
  <c r="U1137" i="60"/>
  <c r="U1138" i="60"/>
  <c r="U1139" i="60"/>
  <c r="U1140" i="60"/>
  <c r="U1141" i="60"/>
  <c r="U1142" i="60"/>
  <c r="U1143" i="60"/>
  <c r="U1144" i="60"/>
  <c r="U1145" i="60"/>
  <c r="U1146" i="60"/>
  <c r="U1147" i="60"/>
  <c r="U1148" i="60"/>
  <c r="U1149" i="60"/>
  <c r="U1150" i="60"/>
  <c r="U1151" i="60"/>
  <c r="U1152" i="60"/>
  <c r="U1153" i="60"/>
  <c r="U1154" i="60"/>
  <c r="U1155" i="60"/>
  <c r="U1156" i="60"/>
  <c r="U1157" i="60"/>
  <c r="U1158" i="60"/>
  <c r="U1159" i="60"/>
  <c r="U1160" i="60"/>
  <c r="U1161" i="60"/>
  <c r="U1162" i="60"/>
  <c r="U1163" i="60"/>
  <c r="U1164" i="60"/>
  <c r="U1165" i="60"/>
  <c r="U1166" i="60"/>
  <c r="U1167" i="60"/>
  <c r="U1168" i="60"/>
  <c r="U1169" i="60"/>
  <c r="U1170" i="60"/>
  <c r="U1171" i="60"/>
  <c r="U1172" i="60"/>
  <c r="U1173" i="60"/>
  <c r="U1174" i="60"/>
  <c r="U1175" i="60"/>
  <c r="U1176" i="60"/>
  <c r="U1177" i="60"/>
  <c r="U1178" i="60"/>
  <c r="U1179" i="60"/>
  <c r="U1180" i="60"/>
  <c r="U1181" i="60"/>
  <c r="U1182" i="60"/>
  <c r="U1183" i="60"/>
  <c r="U1184" i="60"/>
  <c r="U1185" i="60"/>
  <c r="U1186" i="60"/>
  <c r="U1187" i="60"/>
  <c r="U1188" i="60"/>
  <c r="U1189" i="60"/>
  <c r="U1190" i="60"/>
  <c r="U1191" i="60"/>
  <c r="U1192" i="60"/>
  <c r="U1193" i="60"/>
  <c r="U1194" i="60"/>
  <c r="U1195" i="60"/>
  <c r="U1196" i="60"/>
  <c r="U1197" i="60"/>
  <c r="U1198" i="60"/>
  <c r="U1199" i="60"/>
  <c r="U1200" i="60"/>
  <c r="U1201" i="60"/>
  <c r="U1202" i="60"/>
  <c r="U1203" i="60"/>
  <c r="U1204" i="60"/>
  <c r="U1205" i="60"/>
  <c r="U1206" i="60"/>
  <c r="U1207" i="60"/>
  <c r="U1208" i="60"/>
  <c r="U1209" i="60"/>
  <c r="U1210" i="60"/>
  <c r="U1211" i="60"/>
  <c r="U1212" i="60"/>
  <c r="U1213" i="60"/>
  <c r="U1214" i="60"/>
  <c r="U1215" i="60"/>
  <c r="U1216" i="60"/>
  <c r="U1217" i="60"/>
  <c r="U1218" i="60"/>
  <c r="U1219" i="60"/>
  <c r="U1220" i="60"/>
  <c r="U1221" i="60"/>
  <c r="U1222" i="60"/>
  <c r="U1223" i="60"/>
  <c r="U1224" i="60"/>
  <c r="U1225" i="60"/>
  <c r="U1226" i="60"/>
  <c r="U1227" i="60"/>
  <c r="U1228" i="60"/>
  <c r="U1229" i="60"/>
  <c r="U1230" i="60"/>
  <c r="U1231" i="60"/>
  <c r="U1232" i="60"/>
  <c r="U1233" i="60"/>
  <c r="U1234" i="60"/>
  <c r="U1235" i="60"/>
  <c r="U1236" i="60"/>
  <c r="U1237" i="60"/>
  <c r="U1238" i="60"/>
  <c r="U1239" i="60"/>
  <c r="U1240" i="60"/>
  <c r="U1241" i="60"/>
  <c r="U1242" i="60"/>
  <c r="U1243" i="60"/>
  <c r="U1244" i="60"/>
  <c r="U1245" i="60"/>
  <c r="U1246" i="60"/>
  <c r="U1247" i="60"/>
  <c r="U1248" i="60"/>
  <c r="U1249" i="60"/>
  <c r="U1250" i="60"/>
  <c r="U1251" i="60"/>
  <c r="U1252" i="60"/>
  <c r="U1253" i="60"/>
  <c r="U1254" i="60"/>
  <c r="U1255" i="60"/>
  <c r="U1256" i="60"/>
  <c r="U1257" i="60"/>
  <c r="U1258" i="60"/>
  <c r="U1259" i="60"/>
  <c r="U1260" i="60"/>
  <c r="U1261" i="60"/>
  <c r="U1262" i="60"/>
  <c r="U1263" i="60"/>
  <c r="U1264" i="60"/>
  <c r="U1265" i="60"/>
  <c r="U1266" i="60"/>
  <c r="U1267" i="60"/>
  <c r="U1268" i="60"/>
  <c r="U1269" i="60"/>
  <c r="U1270" i="60"/>
  <c r="U1271" i="60"/>
  <c r="U1272" i="60"/>
  <c r="U1273" i="60"/>
  <c r="U1274" i="60"/>
  <c r="U1275" i="60"/>
  <c r="U1276" i="60"/>
  <c r="U1277" i="60"/>
  <c r="U1278" i="60"/>
  <c r="U1279" i="60"/>
  <c r="U1280" i="60"/>
  <c r="U1281" i="60"/>
  <c r="U1282" i="60"/>
  <c r="U1283" i="60"/>
  <c r="U1284" i="60"/>
  <c r="U1285" i="60"/>
  <c r="U1286" i="60"/>
  <c r="U1287" i="60"/>
  <c r="U1288" i="60"/>
  <c r="U1289" i="60"/>
  <c r="U1290" i="60"/>
  <c r="U1291" i="60"/>
  <c r="U1292" i="60"/>
  <c r="U1293" i="60"/>
  <c r="U1294" i="60"/>
  <c r="U1295" i="60"/>
  <c r="U1296" i="60"/>
  <c r="U1297" i="60"/>
  <c r="U1298" i="60"/>
  <c r="U1299" i="60"/>
  <c r="U1300" i="60"/>
  <c r="U1301" i="60"/>
  <c r="U1302" i="60"/>
  <c r="U1303" i="60"/>
  <c r="U1304" i="60"/>
  <c r="U1305" i="60"/>
  <c r="U1306" i="60"/>
  <c r="U1307" i="60"/>
  <c r="U1308" i="60"/>
  <c r="U1309" i="60"/>
  <c r="U1310" i="60"/>
  <c r="U1311" i="60"/>
  <c r="U1312" i="60"/>
  <c r="U1313" i="60"/>
  <c r="U1314" i="60"/>
  <c r="U1315" i="60"/>
  <c r="U1316" i="60"/>
  <c r="U1317" i="60"/>
  <c r="U1318" i="60"/>
  <c r="U1319" i="60"/>
  <c r="U1320" i="60"/>
  <c r="U1321" i="60"/>
  <c r="U1322" i="60"/>
  <c r="U1323" i="60"/>
  <c r="U1324" i="60"/>
  <c r="U1325" i="60"/>
  <c r="U1326" i="60"/>
  <c r="U1327" i="60"/>
  <c r="U1328" i="60"/>
  <c r="U1329" i="60"/>
  <c r="U1330" i="60"/>
  <c r="U1331" i="60"/>
  <c r="U1332" i="60"/>
  <c r="U1333" i="60"/>
  <c r="U1334" i="60"/>
  <c r="U1335" i="60"/>
  <c r="U1336" i="60"/>
  <c r="U1337" i="60"/>
  <c r="U1338" i="60"/>
  <c r="U1339" i="60"/>
  <c r="U1340" i="60"/>
  <c r="U1341" i="60"/>
  <c r="U1342" i="60"/>
  <c r="U1343" i="60"/>
  <c r="U1344" i="60"/>
  <c r="U1345" i="60"/>
  <c r="U1346" i="60"/>
  <c r="U1347" i="60"/>
  <c r="U1348" i="60"/>
  <c r="U1349" i="60"/>
  <c r="U1350" i="60"/>
  <c r="U1351" i="60"/>
  <c r="U1352" i="60"/>
  <c r="U1353" i="60"/>
  <c r="U1354" i="60"/>
  <c r="U1355" i="60"/>
  <c r="U1356" i="60"/>
  <c r="U1357" i="60"/>
  <c r="U1358" i="60"/>
  <c r="U1359" i="60"/>
  <c r="U1360" i="60"/>
  <c r="U1361" i="60"/>
  <c r="U1362" i="60"/>
  <c r="U1363" i="60"/>
  <c r="U1364" i="60"/>
  <c r="U1365" i="60"/>
  <c r="U1366" i="60"/>
  <c r="U1367" i="60"/>
  <c r="U1368" i="60"/>
  <c r="U1369" i="60"/>
  <c r="U1370" i="60"/>
  <c r="U1371" i="60"/>
  <c r="U1372" i="60"/>
  <c r="U1373" i="60"/>
  <c r="U1374" i="60"/>
  <c r="U1375" i="60"/>
  <c r="U1376" i="60"/>
  <c r="U1377" i="60"/>
  <c r="U1378" i="60"/>
  <c r="U1379" i="60"/>
  <c r="U1380" i="60"/>
  <c r="U1381" i="60"/>
  <c r="U1382" i="60"/>
  <c r="U1383" i="60"/>
  <c r="U1384" i="60"/>
  <c r="U1385" i="60"/>
  <c r="U1386" i="60"/>
  <c r="U1387" i="60"/>
  <c r="U1388" i="60"/>
  <c r="U1389" i="60"/>
  <c r="U1390" i="60"/>
  <c r="U1391" i="60"/>
  <c r="U1392" i="60"/>
  <c r="U1393" i="60"/>
  <c r="U1394" i="60"/>
  <c r="U1395" i="60"/>
  <c r="U1396" i="60"/>
  <c r="U1397" i="60"/>
  <c r="U1398" i="60"/>
  <c r="U1399" i="60"/>
  <c r="U1400" i="60"/>
  <c r="U1401" i="60"/>
  <c r="U1402" i="60"/>
  <c r="U1403" i="60"/>
  <c r="U1404" i="60"/>
  <c r="U1405" i="60"/>
  <c r="U1406" i="60"/>
  <c r="U1407" i="60"/>
  <c r="U1408" i="60"/>
  <c r="U1409" i="60"/>
  <c r="U1410" i="60"/>
  <c r="U1411" i="60"/>
  <c r="U1412" i="60"/>
  <c r="U1413" i="60"/>
  <c r="U1414" i="60"/>
  <c r="U1415" i="60"/>
  <c r="U1416" i="60"/>
  <c r="U1417" i="60"/>
  <c r="U1418" i="60"/>
  <c r="U1419" i="60"/>
  <c r="U1420" i="60"/>
  <c r="U1421" i="60"/>
  <c r="U1422" i="60"/>
  <c r="U1423" i="60"/>
  <c r="U1424" i="60"/>
  <c r="U1425" i="60"/>
  <c r="U1426" i="60"/>
  <c r="U1427" i="60"/>
  <c r="U1428" i="60"/>
  <c r="U1429" i="60"/>
  <c r="U1430" i="60"/>
  <c r="U1431" i="60"/>
  <c r="U1432" i="60"/>
  <c r="V5" i="60"/>
  <c r="V6" i="60"/>
  <c r="V7" i="60"/>
  <c r="V8" i="60"/>
  <c r="V9" i="60"/>
  <c r="V10" i="60"/>
  <c r="V11" i="60"/>
  <c r="V12" i="60"/>
  <c r="V13" i="60"/>
  <c r="V14" i="60"/>
  <c r="V15" i="60"/>
  <c r="V16" i="60"/>
  <c r="V17" i="60"/>
  <c r="V18" i="60"/>
  <c r="V19" i="60"/>
  <c r="V20" i="60"/>
  <c r="V21" i="60"/>
  <c r="V22" i="60"/>
  <c r="V23" i="60"/>
  <c r="V24" i="60"/>
  <c r="V25" i="60"/>
  <c r="V26" i="60"/>
  <c r="V27" i="60"/>
  <c r="V28" i="60"/>
  <c r="V29" i="60"/>
  <c r="V30" i="60"/>
  <c r="V31" i="60"/>
  <c r="V32" i="60"/>
  <c r="V33" i="60"/>
  <c r="V34" i="60"/>
  <c r="V35" i="60"/>
  <c r="V36" i="60"/>
  <c r="V37" i="60"/>
  <c r="V38" i="60"/>
  <c r="V39" i="60"/>
  <c r="V40" i="60"/>
  <c r="V41" i="60"/>
  <c r="V42" i="60"/>
  <c r="V43" i="60"/>
  <c r="V44" i="60"/>
  <c r="V45" i="60"/>
  <c r="V46" i="60"/>
  <c r="V47" i="60"/>
  <c r="V48" i="60"/>
  <c r="V49" i="60"/>
  <c r="V50" i="60"/>
  <c r="V51" i="60"/>
  <c r="V52" i="60"/>
  <c r="V53" i="60"/>
  <c r="V54" i="60"/>
  <c r="V55" i="60"/>
  <c r="V56" i="60"/>
  <c r="V57" i="60"/>
  <c r="V58" i="60"/>
  <c r="V59" i="60"/>
  <c r="V60" i="60"/>
  <c r="V61" i="60"/>
  <c r="V62" i="60"/>
  <c r="V63" i="60"/>
  <c r="V64" i="60"/>
  <c r="V65" i="60"/>
  <c r="V66" i="60"/>
  <c r="V67" i="60"/>
  <c r="V68" i="60"/>
  <c r="V69" i="60"/>
  <c r="V70" i="60"/>
  <c r="V71" i="60"/>
  <c r="V72" i="60"/>
  <c r="V73" i="60"/>
  <c r="V74" i="60"/>
  <c r="V75" i="60"/>
  <c r="V76" i="60"/>
  <c r="V77" i="60"/>
  <c r="V78" i="60"/>
  <c r="V79" i="60"/>
  <c r="V80" i="60"/>
  <c r="V81" i="60"/>
  <c r="V82" i="60"/>
  <c r="V83" i="60"/>
  <c r="V84" i="60"/>
  <c r="V85" i="60"/>
  <c r="V86" i="60"/>
  <c r="V87" i="60"/>
  <c r="V88" i="60"/>
  <c r="V89" i="60"/>
  <c r="V90" i="60"/>
  <c r="V91" i="60"/>
  <c r="V92" i="60"/>
  <c r="V93" i="60"/>
  <c r="V94" i="60"/>
  <c r="V95" i="60"/>
  <c r="V96" i="60"/>
  <c r="V97" i="60"/>
  <c r="V98" i="60"/>
  <c r="V99" i="60"/>
  <c r="V100" i="60"/>
  <c r="V101" i="60"/>
  <c r="V102" i="60"/>
  <c r="V103" i="60"/>
  <c r="V104" i="60"/>
  <c r="V105" i="60"/>
  <c r="V106" i="60"/>
  <c r="V107" i="60"/>
  <c r="V108" i="60"/>
  <c r="V109" i="60"/>
  <c r="V110" i="60"/>
  <c r="V111" i="60"/>
  <c r="V112" i="60"/>
  <c r="V113" i="60"/>
  <c r="V114" i="60"/>
  <c r="V115" i="60"/>
  <c r="V116" i="60"/>
  <c r="V117" i="60"/>
  <c r="V118" i="60"/>
  <c r="V119" i="60"/>
  <c r="V120" i="60"/>
  <c r="V121" i="60"/>
  <c r="V122" i="60"/>
  <c r="V123" i="60"/>
  <c r="V124" i="60"/>
  <c r="V125" i="60"/>
  <c r="V126" i="60"/>
  <c r="V127" i="60"/>
  <c r="V128" i="60"/>
  <c r="V129" i="60"/>
  <c r="V130" i="60"/>
  <c r="V131" i="60"/>
  <c r="V132" i="60"/>
  <c r="V133" i="60"/>
  <c r="V134" i="60"/>
  <c r="V135" i="60"/>
  <c r="V136" i="60"/>
  <c r="V137" i="60"/>
  <c r="V138" i="60"/>
  <c r="V139" i="60"/>
  <c r="V140" i="60"/>
  <c r="V141" i="60"/>
  <c r="V142" i="60"/>
  <c r="V143" i="60"/>
  <c r="V144" i="60"/>
  <c r="V145" i="60"/>
  <c r="V146" i="60"/>
  <c r="V147" i="60"/>
  <c r="V148" i="60"/>
  <c r="V149" i="60"/>
  <c r="V150" i="60"/>
  <c r="V151" i="60"/>
  <c r="V152" i="60"/>
  <c r="V153" i="60"/>
  <c r="V154" i="60"/>
  <c r="V155" i="60"/>
  <c r="V156" i="60"/>
  <c r="V157" i="60"/>
  <c r="V158" i="60"/>
  <c r="V159" i="60"/>
  <c r="V160" i="60"/>
  <c r="V161" i="60"/>
  <c r="V162" i="60"/>
  <c r="V163" i="60"/>
  <c r="V164" i="60"/>
  <c r="V165" i="60"/>
  <c r="V166" i="60"/>
  <c r="V167" i="60"/>
  <c r="V168" i="60"/>
  <c r="V169" i="60"/>
  <c r="V170" i="60"/>
  <c r="V171" i="60"/>
  <c r="V172" i="60"/>
  <c r="V173" i="60"/>
  <c r="V174" i="60"/>
  <c r="V175" i="60"/>
  <c r="V176" i="60"/>
  <c r="V177" i="60"/>
  <c r="V178" i="60"/>
  <c r="V179" i="60"/>
  <c r="V180" i="60"/>
  <c r="V181" i="60"/>
  <c r="V182" i="60"/>
  <c r="V183" i="60"/>
  <c r="V184" i="60"/>
  <c r="V185" i="60"/>
  <c r="V186" i="60"/>
  <c r="V187" i="60"/>
  <c r="V188" i="60"/>
  <c r="V189" i="60"/>
  <c r="V190" i="60"/>
  <c r="V191" i="60"/>
  <c r="V192" i="60"/>
  <c r="V193" i="60"/>
  <c r="V194" i="60"/>
  <c r="V195" i="60"/>
  <c r="V196" i="60"/>
  <c r="V197" i="60"/>
  <c r="V198" i="60"/>
  <c r="V199" i="60"/>
  <c r="V200" i="60"/>
  <c r="V201" i="60"/>
  <c r="V202" i="60"/>
  <c r="V203" i="60"/>
  <c r="V204" i="60"/>
  <c r="V205" i="60"/>
  <c r="V206" i="60"/>
  <c r="V207" i="60"/>
  <c r="V208" i="60"/>
  <c r="V209" i="60"/>
  <c r="V210" i="60"/>
  <c r="V211" i="60"/>
  <c r="V212" i="60"/>
  <c r="V213" i="60"/>
  <c r="V214" i="60"/>
  <c r="V215" i="60"/>
  <c r="V216" i="60"/>
  <c r="V217" i="60"/>
  <c r="V218" i="60"/>
  <c r="V219" i="60"/>
  <c r="V220" i="60"/>
  <c r="V221" i="60"/>
  <c r="V222" i="60"/>
  <c r="V223" i="60"/>
  <c r="V224" i="60"/>
  <c r="V225" i="60"/>
  <c r="V226" i="60"/>
  <c r="V227" i="60"/>
  <c r="V228" i="60"/>
  <c r="V229" i="60"/>
  <c r="V230" i="60"/>
  <c r="V231" i="60"/>
  <c r="V232" i="60"/>
  <c r="V233" i="60"/>
  <c r="V234" i="60"/>
  <c r="V235" i="60"/>
  <c r="V236" i="60"/>
  <c r="V237" i="60"/>
  <c r="V238" i="60"/>
  <c r="V239" i="60"/>
  <c r="V240" i="60"/>
  <c r="V241" i="60"/>
  <c r="V242" i="60"/>
  <c r="V243" i="60"/>
  <c r="V244" i="60"/>
  <c r="V245" i="60"/>
  <c r="V246" i="60"/>
  <c r="V247" i="60"/>
  <c r="V248" i="60"/>
  <c r="V249" i="60"/>
  <c r="V250" i="60"/>
  <c r="V251" i="60"/>
  <c r="V252" i="60"/>
  <c r="V253" i="60"/>
  <c r="V254" i="60"/>
  <c r="V255" i="60"/>
  <c r="V256" i="60"/>
  <c r="V257" i="60"/>
  <c r="V258" i="60"/>
  <c r="V259" i="60"/>
  <c r="V260" i="60"/>
  <c r="V261" i="60"/>
  <c r="V262" i="60"/>
  <c r="V263" i="60"/>
  <c r="V264" i="60"/>
  <c r="V265" i="60"/>
  <c r="V266" i="60"/>
  <c r="V267" i="60"/>
  <c r="V268" i="60"/>
  <c r="V269" i="60"/>
  <c r="V270" i="60"/>
  <c r="V271" i="60"/>
  <c r="V272" i="60"/>
  <c r="V273" i="60"/>
  <c r="V274" i="60"/>
  <c r="V275" i="60"/>
  <c r="V276" i="60"/>
  <c r="V277" i="60"/>
  <c r="V278" i="60"/>
  <c r="V279" i="60"/>
  <c r="V280" i="60"/>
  <c r="V281" i="60"/>
  <c r="V282" i="60"/>
  <c r="V283" i="60"/>
  <c r="V284" i="60"/>
  <c r="V285" i="60"/>
  <c r="V286" i="60"/>
  <c r="V287" i="60"/>
  <c r="V288" i="60"/>
  <c r="V289" i="60"/>
  <c r="V290" i="60"/>
  <c r="V291" i="60"/>
  <c r="V292" i="60"/>
  <c r="V293" i="60"/>
  <c r="V294" i="60"/>
  <c r="V295" i="60"/>
  <c r="V296" i="60"/>
  <c r="V297" i="60"/>
  <c r="V298" i="60"/>
  <c r="V299" i="60"/>
  <c r="V300" i="60"/>
  <c r="V301" i="60"/>
  <c r="V302" i="60"/>
  <c r="V303" i="60"/>
  <c r="V304" i="60"/>
  <c r="V305" i="60"/>
  <c r="V306" i="60"/>
  <c r="V307" i="60"/>
  <c r="V308" i="60"/>
  <c r="V309" i="60"/>
  <c r="V310" i="60"/>
  <c r="V311" i="60"/>
  <c r="V312" i="60"/>
  <c r="V313" i="60"/>
  <c r="V314" i="60"/>
  <c r="V315" i="60"/>
  <c r="V316" i="60"/>
  <c r="V317" i="60"/>
  <c r="V318" i="60"/>
  <c r="V319" i="60"/>
  <c r="V320" i="60"/>
  <c r="V321" i="60"/>
  <c r="V322" i="60"/>
  <c r="V323" i="60"/>
  <c r="V324" i="60"/>
  <c r="V325" i="60"/>
  <c r="V326" i="60"/>
  <c r="V327" i="60"/>
  <c r="V328" i="60"/>
  <c r="V329" i="60"/>
  <c r="V330" i="60"/>
  <c r="V331" i="60"/>
  <c r="V332" i="60"/>
  <c r="V333" i="60"/>
  <c r="V334" i="60"/>
  <c r="V335" i="60"/>
  <c r="V336" i="60"/>
  <c r="V337" i="60"/>
  <c r="V338" i="60"/>
  <c r="V339" i="60"/>
  <c r="V340" i="60"/>
  <c r="V341" i="60"/>
  <c r="V342" i="60"/>
  <c r="V343" i="60"/>
  <c r="V344" i="60"/>
  <c r="V345" i="60"/>
  <c r="V346" i="60"/>
  <c r="V347" i="60"/>
  <c r="V348" i="60"/>
  <c r="V349" i="60"/>
  <c r="V350" i="60"/>
  <c r="V351" i="60"/>
  <c r="V352" i="60"/>
  <c r="V353" i="60"/>
  <c r="V354" i="60"/>
  <c r="V355" i="60"/>
  <c r="V356" i="60"/>
  <c r="V357" i="60"/>
  <c r="V358" i="60"/>
  <c r="V359" i="60"/>
  <c r="V360" i="60"/>
  <c r="V361" i="60"/>
  <c r="V362" i="60"/>
  <c r="V363" i="60"/>
  <c r="V364" i="60"/>
  <c r="V365" i="60"/>
  <c r="V366" i="60"/>
  <c r="V367" i="60"/>
  <c r="V368" i="60"/>
  <c r="V369" i="60"/>
  <c r="V370" i="60"/>
  <c r="V371" i="60"/>
  <c r="V372" i="60"/>
  <c r="V373" i="60"/>
  <c r="V374" i="60"/>
  <c r="V375" i="60"/>
  <c r="V376" i="60"/>
  <c r="V377" i="60"/>
  <c r="V378" i="60"/>
  <c r="V379" i="60"/>
  <c r="V380" i="60"/>
  <c r="V381" i="60"/>
  <c r="V382" i="60"/>
  <c r="V383" i="60"/>
  <c r="V384" i="60"/>
  <c r="V385" i="60"/>
  <c r="V386" i="60"/>
  <c r="V387" i="60"/>
  <c r="V388" i="60"/>
  <c r="V389" i="60"/>
  <c r="V390" i="60"/>
  <c r="V391" i="60"/>
  <c r="V392" i="60"/>
  <c r="V393" i="60"/>
  <c r="V394" i="60"/>
  <c r="V395" i="60"/>
  <c r="V396" i="60"/>
  <c r="V397" i="60"/>
  <c r="V398" i="60"/>
  <c r="V399" i="60"/>
  <c r="V400" i="60"/>
  <c r="V401" i="60"/>
  <c r="V402" i="60"/>
  <c r="V403" i="60"/>
  <c r="V404" i="60"/>
  <c r="V405" i="60"/>
  <c r="V406" i="60"/>
  <c r="V407" i="60"/>
  <c r="V408" i="60"/>
  <c r="V409" i="60"/>
  <c r="V410" i="60"/>
  <c r="V411" i="60"/>
  <c r="V412" i="60"/>
  <c r="V413" i="60"/>
  <c r="V414" i="60"/>
  <c r="V415" i="60"/>
  <c r="V416" i="60"/>
  <c r="V417" i="60"/>
  <c r="V418" i="60"/>
  <c r="V419" i="60"/>
  <c r="V420" i="60"/>
  <c r="V421" i="60"/>
  <c r="V422" i="60"/>
  <c r="V423" i="60"/>
  <c r="V424" i="60"/>
  <c r="V425" i="60"/>
  <c r="V426" i="60"/>
  <c r="V427" i="60"/>
  <c r="V428" i="60"/>
  <c r="V429" i="60"/>
  <c r="V430" i="60"/>
  <c r="V431" i="60"/>
  <c r="V432" i="60"/>
  <c r="V433" i="60"/>
  <c r="V434" i="60"/>
  <c r="V435" i="60"/>
  <c r="V436" i="60"/>
  <c r="V437" i="60"/>
  <c r="V438" i="60"/>
  <c r="V439" i="60"/>
  <c r="V440" i="60"/>
  <c r="V441" i="60"/>
  <c r="V442" i="60"/>
  <c r="V443" i="60"/>
  <c r="V444" i="60"/>
  <c r="V445" i="60"/>
  <c r="V446" i="60"/>
  <c r="V447" i="60"/>
  <c r="V448" i="60"/>
  <c r="V449" i="60"/>
  <c r="V450" i="60"/>
  <c r="V451" i="60"/>
  <c r="V452" i="60"/>
  <c r="V453" i="60"/>
  <c r="V454" i="60"/>
  <c r="V455" i="60"/>
  <c r="V456" i="60"/>
  <c r="V457" i="60"/>
  <c r="V458" i="60"/>
  <c r="V459" i="60"/>
  <c r="V460" i="60"/>
  <c r="V461" i="60"/>
  <c r="V462" i="60"/>
  <c r="V463" i="60"/>
  <c r="V464" i="60"/>
  <c r="V465" i="60"/>
  <c r="V466" i="60"/>
  <c r="V467" i="60"/>
  <c r="V468" i="60"/>
  <c r="V469" i="60"/>
  <c r="V470" i="60"/>
  <c r="V471" i="60"/>
  <c r="V472" i="60"/>
  <c r="V473" i="60"/>
  <c r="V474" i="60"/>
  <c r="V475" i="60"/>
  <c r="V476" i="60"/>
  <c r="V477" i="60"/>
  <c r="V478" i="60"/>
  <c r="V479" i="60"/>
  <c r="V480" i="60"/>
  <c r="V481" i="60"/>
  <c r="V482" i="60"/>
  <c r="V483" i="60"/>
  <c r="V484" i="60"/>
  <c r="V485" i="60"/>
  <c r="V486" i="60"/>
  <c r="V487" i="60"/>
  <c r="V488" i="60"/>
  <c r="V489" i="60"/>
  <c r="V490" i="60"/>
  <c r="V491" i="60"/>
  <c r="V492" i="60"/>
  <c r="V493" i="60"/>
  <c r="V494" i="60"/>
  <c r="V495" i="60"/>
  <c r="V496" i="60"/>
  <c r="V497" i="60"/>
  <c r="V498" i="60"/>
  <c r="V499" i="60"/>
  <c r="V500" i="60"/>
  <c r="V501" i="60"/>
  <c r="V502" i="60"/>
  <c r="V503" i="60"/>
  <c r="V504" i="60"/>
  <c r="V505" i="60"/>
  <c r="V506" i="60"/>
  <c r="V507" i="60"/>
  <c r="V508" i="60"/>
  <c r="V509" i="60"/>
  <c r="V510" i="60"/>
  <c r="V511" i="60"/>
  <c r="V512" i="60"/>
  <c r="V513" i="60"/>
  <c r="V514" i="60"/>
  <c r="V515" i="60"/>
  <c r="V516" i="60"/>
  <c r="V517" i="60"/>
  <c r="V518" i="60"/>
  <c r="V519" i="60"/>
  <c r="V520" i="60"/>
  <c r="V521" i="60"/>
  <c r="V522" i="60"/>
  <c r="V523" i="60"/>
  <c r="V524" i="60"/>
  <c r="V525" i="60"/>
  <c r="V526" i="60"/>
  <c r="V527" i="60"/>
  <c r="V528" i="60"/>
  <c r="V529" i="60"/>
  <c r="V530" i="60"/>
  <c r="V531" i="60"/>
  <c r="V532" i="60"/>
  <c r="V533" i="60"/>
  <c r="V534" i="60"/>
  <c r="V535" i="60"/>
  <c r="V536" i="60"/>
  <c r="V537" i="60"/>
  <c r="V538" i="60"/>
  <c r="V539" i="60"/>
  <c r="V540" i="60"/>
  <c r="V541" i="60"/>
  <c r="V542" i="60"/>
  <c r="V543" i="60"/>
  <c r="V544" i="60"/>
  <c r="V545" i="60"/>
  <c r="V546" i="60"/>
  <c r="V547" i="60"/>
  <c r="V548" i="60"/>
  <c r="V549" i="60"/>
  <c r="V550" i="60"/>
  <c r="V551" i="60"/>
  <c r="V552" i="60"/>
  <c r="V553" i="60"/>
  <c r="V554" i="60"/>
  <c r="V555" i="60"/>
  <c r="V556" i="60"/>
  <c r="V557" i="60"/>
  <c r="V558" i="60"/>
  <c r="V559" i="60"/>
  <c r="V560" i="60"/>
  <c r="V561" i="60"/>
  <c r="V562" i="60"/>
  <c r="V563" i="60"/>
  <c r="V564" i="60"/>
  <c r="V565" i="60"/>
  <c r="V566" i="60"/>
  <c r="V567" i="60"/>
  <c r="V568" i="60"/>
  <c r="V569" i="60"/>
  <c r="V570" i="60"/>
  <c r="V571" i="60"/>
  <c r="V572" i="60"/>
  <c r="V573" i="60"/>
  <c r="V574" i="60"/>
  <c r="V575" i="60"/>
  <c r="V576" i="60"/>
  <c r="V577" i="60"/>
  <c r="V578" i="60"/>
  <c r="V579" i="60"/>
  <c r="V580" i="60"/>
  <c r="V581" i="60"/>
  <c r="V582" i="60"/>
  <c r="V583" i="60"/>
  <c r="V584" i="60"/>
  <c r="V585" i="60"/>
  <c r="V586" i="60"/>
  <c r="V587" i="60"/>
  <c r="V588" i="60"/>
  <c r="V589" i="60"/>
  <c r="V590" i="60"/>
  <c r="V591" i="60"/>
  <c r="V592" i="60"/>
  <c r="V593" i="60"/>
  <c r="V594" i="60"/>
  <c r="V595" i="60"/>
  <c r="V596" i="60"/>
  <c r="V597" i="60"/>
  <c r="V598" i="60"/>
  <c r="V599" i="60"/>
  <c r="V600" i="60"/>
  <c r="V601" i="60"/>
  <c r="V602" i="60"/>
  <c r="V603" i="60"/>
  <c r="V604" i="60"/>
  <c r="V605" i="60"/>
  <c r="V606" i="60"/>
  <c r="V607" i="60"/>
  <c r="V608" i="60"/>
  <c r="V609" i="60"/>
  <c r="V610" i="60"/>
  <c r="V611" i="60"/>
  <c r="V612" i="60"/>
  <c r="V613" i="60"/>
  <c r="V614" i="60"/>
  <c r="V615" i="60"/>
  <c r="V616" i="60"/>
  <c r="V617" i="60"/>
  <c r="V618" i="60"/>
  <c r="V619" i="60"/>
  <c r="V620" i="60"/>
  <c r="V621" i="60"/>
  <c r="V622" i="60"/>
  <c r="V623" i="60"/>
  <c r="V624" i="60"/>
  <c r="V625" i="60"/>
  <c r="V626" i="60"/>
  <c r="V627" i="60"/>
  <c r="V628" i="60"/>
  <c r="V629" i="60"/>
  <c r="V630" i="60"/>
  <c r="V631" i="60"/>
  <c r="V632" i="60"/>
  <c r="V633" i="60"/>
  <c r="V634" i="60"/>
  <c r="V635" i="60"/>
  <c r="V636" i="60"/>
  <c r="V637" i="60"/>
  <c r="V638" i="60"/>
  <c r="V639" i="60"/>
  <c r="V640" i="60"/>
  <c r="V641" i="60"/>
  <c r="V642" i="60"/>
  <c r="V643" i="60"/>
  <c r="V644" i="60"/>
  <c r="V645" i="60"/>
  <c r="V646" i="60"/>
  <c r="V647" i="60"/>
  <c r="V648" i="60"/>
  <c r="V649" i="60"/>
  <c r="V650" i="60"/>
  <c r="V651" i="60"/>
  <c r="V652" i="60"/>
  <c r="V653" i="60"/>
  <c r="V654" i="60"/>
  <c r="V655" i="60"/>
  <c r="V656" i="60"/>
  <c r="V657" i="60"/>
  <c r="V658" i="60"/>
  <c r="V659" i="60"/>
  <c r="V660" i="60"/>
  <c r="V661" i="60"/>
  <c r="V662" i="60"/>
  <c r="V663" i="60"/>
  <c r="V664" i="60"/>
  <c r="V665" i="60"/>
  <c r="V666" i="60"/>
  <c r="V667" i="60"/>
  <c r="V668" i="60"/>
  <c r="V669" i="60"/>
  <c r="V670" i="60"/>
  <c r="V671" i="60"/>
  <c r="V672" i="60"/>
  <c r="V673" i="60"/>
  <c r="V674" i="60"/>
  <c r="V675" i="60"/>
  <c r="V676" i="60"/>
  <c r="V677" i="60"/>
  <c r="V678" i="60"/>
  <c r="V679" i="60"/>
  <c r="V680" i="60"/>
  <c r="V681" i="60"/>
  <c r="V682" i="60"/>
  <c r="V683" i="60"/>
  <c r="V684" i="60"/>
  <c r="V685" i="60"/>
  <c r="V686" i="60"/>
  <c r="V687" i="60"/>
  <c r="V688" i="60"/>
  <c r="V689" i="60"/>
  <c r="V690" i="60"/>
  <c r="V691" i="60"/>
  <c r="V692" i="60"/>
  <c r="V693" i="60"/>
  <c r="V694" i="60"/>
  <c r="V695" i="60"/>
  <c r="V696" i="60"/>
  <c r="V697" i="60"/>
  <c r="V698" i="60"/>
  <c r="V699" i="60"/>
  <c r="V700" i="60"/>
  <c r="V701" i="60"/>
  <c r="V702" i="60"/>
  <c r="V703" i="60"/>
  <c r="V704" i="60"/>
  <c r="V705" i="60"/>
  <c r="V706" i="60"/>
  <c r="V707" i="60"/>
  <c r="V708" i="60"/>
  <c r="V709" i="60"/>
  <c r="V710" i="60"/>
  <c r="V711" i="60"/>
  <c r="V712" i="60"/>
  <c r="V713" i="60"/>
  <c r="V714" i="60"/>
  <c r="V715" i="60"/>
  <c r="V716" i="60"/>
  <c r="V717" i="60"/>
  <c r="V718" i="60"/>
  <c r="V719" i="60"/>
  <c r="V720" i="60"/>
  <c r="V721" i="60"/>
  <c r="V722" i="60"/>
  <c r="V723" i="60"/>
  <c r="V724" i="60"/>
  <c r="V725" i="60"/>
  <c r="V726" i="60"/>
  <c r="V727" i="60"/>
  <c r="V728" i="60"/>
  <c r="V729" i="60"/>
  <c r="V730" i="60"/>
  <c r="V731" i="60"/>
  <c r="V732" i="60"/>
  <c r="V733" i="60"/>
  <c r="V734" i="60"/>
  <c r="V735" i="60"/>
  <c r="V736" i="60"/>
  <c r="V737" i="60"/>
  <c r="V738" i="60"/>
  <c r="V739" i="60"/>
  <c r="V740" i="60"/>
  <c r="V741" i="60"/>
  <c r="V742" i="60"/>
  <c r="V743" i="60"/>
  <c r="V744" i="60"/>
  <c r="V745" i="60"/>
  <c r="V746" i="60"/>
  <c r="V747" i="60"/>
  <c r="V748" i="60"/>
  <c r="V749" i="60"/>
  <c r="V750" i="60"/>
  <c r="V751" i="60"/>
  <c r="V752" i="60"/>
  <c r="V753" i="60"/>
  <c r="V754" i="60"/>
  <c r="V755" i="60"/>
  <c r="V756" i="60"/>
  <c r="V757" i="60"/>
  <c r="V758" i="60"/>
  <c r="V759" i="60"/>
  <c r="V760" i="60"/>
  <c r="V761" i="60"/>
  <c r="V762" i="60"/>
  <c r="V763" i="60"/>
  <c r="V764" i="60"/>
  <c r="V765" i="60"/>
  <c r="V766" i="60"/>
  <c r="V767" i="60"/>
  <c r="V768" i="60"/>
  <c r="V769" i="60"/>
  <c r="V770" i="60"/>
  <c r="V771" i="60"/>
  <c r="V772" i="60"/>
  <c r="V773" i="60"/>
  <c r="V774" i="60"/>
  <c r="V775" i="60"/>
  <c r="V776" i="60"/>
  <c r="V777" i="60"/>
  <c r="V778" i="60"/>
  <c r="V779" i="60"/>
  <c r="V780" i="60"/>
  <c r="V781" i="60"/>
  <c r="V782" i="60"/>
  <c r="V783" i="60"/>
  <c r="V784" i="60"/>
  <c r="V785" i="60"/>
  <c r="V786" i="60"/>
  <c r="V787" i="60"/>
  <c r="V788" i="60"/>
  <c r="V789" i="60"/>
  <c r="V790" i="60"/>
  <c r="V791" i="60"/>
  <c r="V792" i="60"/>
  <c r="V793" i="60"/>
  <c r="V794" i="60"/>
  <c r="V795" i="60"/>
  <c r="V796" i="60"/>
  <c r="V797" i="60"/>
  <c r="V798" i="60"/>
  <c r="V799" i="60"/>
  <c r="V800" i="60"/>
  <c r="V801" i="60"/>
  <c r="V802" i="60"/>
  <c r="V803" i="60"/>
  <c r="V804" i="60"/>
  <c r="V805" i="60"/>
  <c r="V806" i="60"/>
  <c r="V807" i="60"/>
  <c r="V808" i="60"/>
  <c r="V809" i="60"/>
  <c r="V810" i="60"/>
  <c r="V811" i="60"/>
  <c r="V812" i="60"/>
  <c r="V813" i="60"/>
  <c r="V814" i="60"/>
  <c r="V815" i="60"/>
  <c r="V816" i="60"/>
  <c r="V817" i="60"/>
  <c r="V818" i="60"/>
  <c r="V819" i="60"/>
  <c r="V820" i="60"/>
  <c r="V821" i="60"/>
  <c r="V822" i="60"/>
  <c r="V823" i="60"/>
  <c r="V824" i="60"/>
  <c r="V825" i="60"/>
  <c r="V826" i="60"/>
  <c r="V827" i="60"/>
  <c r="V828" i="60"/>
  <c r="V829" i="60"/>
  <c r="V830" i="60"/>
  <c r="V831" i="60"/>
  <c r="V832" i="60"/>
  <c r="V833" i="60"/>
  <c r="V834" i="60"/>
  <c r="V835" i="60"/>
  <c r="V836" i="60"/>
  <c r="V837" i="60"/>
  <c r="V838" i="60"/>
  <c r="V839" i="60"/>
  <c r="V840" i="60"/>
  <c r="V841" i="60"/>
  <c r="V842" i="60"/>
  <c r="V843" i="60"/>
  <c r="V844" i="60"/>
  <c r="V845" i="60"/>
  <c r="V846" i="60"/>
  <c r="V847" i="60"/>
  <c r="V848" i="60"/>
  <c r="V849" i="60"/>
  <c r="V850" i="60"/>
  <c r="V851" i="60"/>
  <c r="V852" i="60"/>
  <c r="V853" i="60"/>
  <c r="V854" i="60"/>
  <c r="V855" i="60"/>
  <c r="V856" i="60"/>
  <c r="V857" i="60"/>
  <c r="V858" i="60"/>
  <c r="V859" i="60"/>
  <c r="V860" i="60"/>
  <c r="V861" i="60"/>
  <c r="V862" i="60"/>
  <c r="V863" i="60"/>
  <c r="V864" i="60"/>
  <c r="V865" i="60"/>
  <c r="V866" i="60"/>
  <c r="V867" i="60"/>
  <c r="V868" i="60"/>
  <c r="V869" i="60"/>
  <c r="V870" i="60"/>
  <c r="V871" i="60"/>
  <c r="V872" i="60"/>
  <c r="V873" i="60"/>
  <c r="V874" i="60"/>
  <c r="V875" i="60"/>
  <c r="V876" i="60"/>
  <c r="V877" i="60"/>
  <c r="V878" i="60"/>
  <c r="V879" i="60"/>
  <c r="V880" i="60"/>
  <c r="V881" i="60"/>
  <c r="V882" i="60"/>
  <c r="V883" i="60"/>
  <c r="V884" i="60"/>
  <c r="V885" i="60"/>
  <c r="V886" i="60"/>
  <c r="V887" i="60"/>
  <c r="V888" i="60"/>
  <c r="V889" i="60"/>
  <c r="V890" i="60"/>
  <c r="V891" i="60"/>
  <c r="V892" i="60"/>
  <c r="V893" i="60"/>
  <c r="V894" i="60"/>
  <c r="V895" i="60"/>
  <c r="V896" i="60"/>
  <c r="V897" i="60"/>
  <c r="V898" i="60"/>
  <c r="V899" i="60"/>
  <c r="V900" i="60"/>
  <c r="V901" i="60"/>
  <c r="V902" i="60"/>
  <c r="V903" i="60"/>
  <c r="V904" i="60"/>
  <c r="V905" i="60"/>
  <c r="V906" i="60"/>
  <c r="V907" i="60"/>
  <c r="V908" i="60"/>
  <c r="V909" i="60"/>
  <c r="V910" i="60"/>
  <c r="V911" i="60"/>
  <c r="V912" i="60"/>
  <c r="V913" i="60"/>
  <c r="V914" i="60"/>
  <c r="V915" i="60"/>
  <c r="V916" i="60"/>
  <c r="V917" i="60"/>
  <c r="V918" i="60"/>
  <c r="V919" i="60"/>
  <c r="V920" i="60"/>
  <c r="V921" i="60"/>
  <c r="V922" i="60"/>
  <c r="V923" i="60"/>
  <c r="V924" i="60"/>
  <c r="V925" i="60"/>
  <c r="V926" i="60"/>
  <c r="V927" i="60"/>
  <c r="V928" i="60"/>
  <c r="V929" i="60"/>
  <c r="V930" i="60"/>
  <c r="V931" i="60"/>
  <c r="V932" i="60"/>
  <c r="V933" i="60"/>
  <c r="V934" i="60"/>
  <c r="V935" i="60"/>
  <c r="V936" i="60"/>
  <c r="V937" i="60"/>
  <c r="V938" i="60"/>
  <c r="V939" i="60"/>
  <c r="V940" i="60"/>
  <c r="V941" i="60"/>
  <c r="V942" i="60"/>
  <c r="V943" i="60"/>
  <c r="V944" i="60"/>
  <c r="V945" i="60"/>
  <c r="V946" i="60"/>
  <c r="V947" i="60"/>
  <c r="V948" i="60"/>
  <c r="V949" i="60"/>
  <c r="V950" i="60"/>
  <c r="V951" i="60"/>
  <c r="V952" i="60"/>
  <c r="V953" i="60"/>
  <c r="V954" i="60"/>
  <c r="V955" i="60"/>
  <c r="V956" i="60"/>
  <c r="V957" i="60"/>
  <c r="V958" i="60"/>
  <c r="V959" i="60"/>
  <c r="V960" i="60"/>
  <c r="V961" i="60"/>
  <c r="V962" i="60"/>
  <c r="V963" i="60"/>
  <c r="V964" i="60"/>
  <c r="V965" i="60"/>
  <c r="V966" i="60"/>
  <c r="V967" i="60"/>
  <c r="V968" i="60"/>
  <c r="V969" i="60"/>
  <c r="V970" i="60"/>
  <c r="V971" i="60"/>
  <c r="V972" i="60"/>
  <c r="V973" i="60"/>
  <c r="V974" i="60"/>
  <c r="V975" i="60"/>
  <c r="V976" i="60"/>
  <c r="V977" i="60"/>
  <c r="V978" i="60"/>
  <c r="V979" i="60"/>
  <c r="V980" i="60"/>
  <c r="V981" i="60"/>
  <c r="V982" i="60"/>
  <c r="V983" i="60"/>
  <c r="V984" i="60"/>
  <c r="V985" i="60"/>
  <c r="V986" i="60"/>
  <c r="V987" i="60"/>
  <c r="V988" i="60"/>
  <c r="V989" i="60"/>
  <c r="V990" i="60"/>
  <c r="V991" i="60"/>
  <c r="V992" i="60"/>
  <c r="V993" i="60"/>
  <c r="V994" i="60"/>
  <c r="V995" i="60"/>
  <c r="V996" i="60"/>
  <c r="V997" i="60"/>
  <c r="V998" i="60"/>
  <c r="V999" i="60"/>
  <c r="V1000" i="60"/>
  <c r="V1001" i="60"/>
  <c r="V1002" i="60"/>
  <c r="V1003" i="60"/>
  <c r="V1004" i="60"/>
  <c r="V1005" i="60"/>
  <c r="V1006" i="60"/>
  <c r="V1007" i="60"/>
  <c r="V1008" i="60"/>
  <c r="V1009" i="60"/>
  <c r="V1010" i="60"/>
  <c r="V1011" i="60"/>
  <c r="V1012" i="60"/>
  <c r="V1013" i="60"/>
  <c r="V1014" i="60"/>
  <c r="V1015" i="60"/>
  <c r="V1016" i="60"/>
  <c r="V1017" i="60"/>
  <c r="V1018" i="60"/>
  <c r="V1019" i="60"/>
  <c r="V1020" i="60"/>
  <c r="V1021" i="60"/>
  <c r="V1022" i="60"/>
  <c r="V1023" i="60"/>
  <c r="V1024" i="60"/>
  <c r="V1025" i="60"/>
  <c r="V1026" i="60"/>
  <c r="V1027" i="60"/>
  <c r="V1028" i="60"/>
  <c r="V1029" i="60"/>
  <c r="V1030" i="60"/>
  <c r="V1031" i="60"/>
  <c r="V1032" i="60"/>
  <c r="V1033" i="60"/>
  <c r="V1034" i="60"/>
  <c r="V1035" i="60"/>
  <c r="V1036" i="60"/>
  <c r="V1037" i="60"/>
  <c r="V1038" i="60"/>
  <c r="V1039" i="60"/>
  <c r="V1040" i="60"/>
  <c r="V1041" i="60"/>
  <c r="V1042" i="60"/>
  <c r="V1043" i="60"/>
  <c r="V1044" i="60"/>
  <c r="V1045" i="60"/>
  <c r="V1046" i="60"/>
  <c r="V1047" i="60"/>
  <c r="V1048" i="60"/>
  <c r="V1049" i="60"/>
  <c r="V1050" i="60"/>
  <c r="V1051" i="60"/>
  <c r="V1052" i="60"/>
  <c r="V1053" i="60"/>
  <c r="V1054" i="60"/>
  <c r="V1055" i="60"/>
  <c r="V1056" i="60"/>
  <c r="V1057" i="60"/>
  <c r="V1058" i="60"/>
  <c r="V1059" i="60"/>
  <c r="V1060" i="60"/>
  <c r="V1061" i="60"/>
  <c r="V1062" i="60"/>
  <c r="V1063" i="60"/>
  <c r="V1064" i="60"/>
  <c r="V1065" i="60"/>
  <c r="V1066" i="60"/>
  <c r="V1067" i="60"/>
  <c r="V1068" i="60"/>
  <c r="V1069" i="60"/>
  <c r="V1070" i="60"/>
  <c r="V1071" i="60"/>
  <c r="V1072" i="60"/>
  <c r="V1073" i="60"/>
  <c r="V1074" i="60"/>
  <c r="V1075" i="60"/>
  <c r="V1076" i="60"/>
  <c r="V1077" i="60"/>
  <c r="V1078" i="60"/>
  <c r="V1079" i="60"/>
  <c r="V1080" i="60"/>
  <c r="V1081" i="60"/>
  <c r="V1082" i="60"/>
  <c r="V1083" i="60"/>
  <c r="V1084" i="60"/>
  <c r="V1085" i="60"/>
  <c r="V1086" i="60"/>
  <c r="V1087" i="60"/>
  <c r="V1088" i="60"/>
  <c r="V1089" i="60"/>
  <c r="V1090" i="60"/>
  <c r="V1091" i="60"/>
  <c r="V1092" i="60"/>
  <c r="V1093" i="60"/>
  <c r="V1094" i="60"/>
  <c r="V1095" i="60"/>
  <c r="V1096" i="60"/>
  <c r="V1097" i="60"/>
  <c r="V1098" i="60"/>
  <c r="V1099" i="60"/>
  <c r="V1100" i="60"/>
  <c r="V1101" i="60"/>
  <c r="V1102" i="60"/>
  <c r="V1103" i="60"/>
  <c r="V1104" i="60"/>
  <c r="V1105" i="60"/>
  <c r="V1106" i="60"/>
  <c r="V1107" i="60"/>
  <c r="V1108" i="60"/>
  <c r="V1109" i="60"/>
  <c r="V1110" i="60"/>
  <c r="V1111" i="60"/>
  <c r="V1112" i="60"/>
  <c r="V1113" i="60"/>
  <c r="V1114" i="60"/>
  <c r="V1115" i="60"/>
  <c r="V1116" i="60"/>
  <c r="V1117" i="60"/>
  <c r="V1118" i="60"/>
  <c r="V1119" i="60"/>
  <c r="V1120" i="60"/>
  <c r="V1121" i="60"/>
  <c r="V1122" i="60"/>
  <c r="V1123" i="60"/>
  <c r="V1124" i="60"/>
  <c r="V1125" i="60"/>
  <c r="V1126" i="60"/>
  <c r="V1127" i="60"/>
  <c r="V1128" i="60"/>
  <c r="V1129" i="60"/>
  <c r="V1130" i="60"/>
  <c r="V1131" i="60"/>
  <c r="V1132" i="60"/>
  <c r="V1133" i="60"/>
  <c r="V1134" i="60"/>
  <c r="V1135" i="60"/>
  <c r="V1136" i="60"/>
  <c r="V1137" i="60"/>
  <c r="V1138" i="60"/>
  <c r="V1139" i="60"/>
  <c r="V1140" i="60"/>
  <c r="V1141" i="60"/>
  <c r="V1142" i="60"/>
  <c r="V1143" i="60"/>
  <c r="V1144" i="60"/>
  <c r="V1145" i="60"/>
  <c r="V1146" i="60"/>
  <c r="V1147" i="60"/>
  <c r="V1148" i="60"/>
  <c r="V1149" i="60"/>
  <c r="V1150" i="60"/>
  <c r="V1151" i="60"/>
  <c r="V1152" i="60"/>
  <c r="V1153" i="60"/>
  <c r="V1154" i="60"/>
  <c r="V1155" i="60"/>
  <c r="V1156" i="60"/>
  <c r="V1157" i="60"/>
  <c r="V1158" i="60"/>
  <c r="V1159" i="60"/>
  <c r="V1160" i="60"/>
  <c r="V1161" i="60"/>
  <c r="V1162" i="60"/>
  <c r="V1163" i="60"/>
  <c r="V1164" i="60"/>
  <c r="V1165" i="60"/>
  <c r="V1166" i="60"/>
  <c r="V1167" i="60"/>
  <c r="V1168" i="60"/>
  <c r="V1169" i="60"/>
  <c r="V1170" i="60"/>
  <c r="V1171" i="60"/>
  <c r="V1172" i="60"/>
  <c r="V1173" i="60"/>
  <c r="V1174" i="60"/>
  <c r="V1175" i="60"/>
  <c r="V1176" i="60"/>
  <c r="V1177" i="60"/>
  <c r="V1178" i="60"/>
  <c r="V1179" i="60"/>
  <c r="V1180" i="60"/>
  <c r="V1181" i="60"/>
  <c r="V1182" i="60"/>
  <c r="V1183" i="60"/>
  <c r="V1184" i="60"/>
  <c r="V1185" i="60"/>
  <c r="V1186" i="60"/>
  <c r="V1187" i="60"/>
  <c r="V1188" i="60"/>
  <c r="V1189" i="60"/>
  <c r="V1190" i="60"/>
  <c r="V1191" i="60"/>
  <c r="V1192" i="60"/>
  <c r="V1193" i="60"/>
  <c r="V1194" i="60"/>
  <c r="V1195" i="60"/>
  <c r="V1196" i="60"/>
  <c r="V1197" i="60"/>
  <c r="V1198" i="60"/>
  <c r="V1199" i="60"/>
  <c r="V1200" i="60"/>
  <c r="V1201" i="60"/>
  <c r="V1202" i="60"/>
  <c r="V1203" i="60"/>
  <c r="V1204" i="60"/>
  <c r="V1205" i="60"/>
  <c r="V1206" i="60"/>
  <c r="V1207" i="60"/>
  <c r="V1208" i="60"/>
  <c r="V1209" i="60"/>
  <c r="V1210" i="60"/>
  <c r="V1211" i="60"/>
  <c r="V1212" i="60"/>
  <c r="V1213" i="60"/>
  <c r="V1214" i="60"/>
  <c r="V1215" i="60"/>
  <c r="V1216" i="60"/>
  <c r="V1217" i="60"/>
  <c r="V1218" i="60"/>
  <c r="V1219" i="60"/>
  <c r="V1220" i="60"/>
  <c r="V1221" i="60"/>
  <c r="V1222" i="60"/>
  <c r="V1223" i="60"/>
  <c r="V1224" i="60"/>
  <c r="V1225" i="60"/>
  <c r="V1226" i="60"/>
  <c r="V1227" i="60"/>
  <c r="V1228" i="60"/>
  <c r="V1229" i="60"/>
  <c r="V1230" i="60"/>
  <c r="V1231" i="60"/>
  <c r="V1232" i="60"/>
  <c r="V1233" i="60"/>
  <c r="V1234" i="60"/>
  <c r="V1235" i="60"/>
  <c r="V1236" i="60"/>
  <c r="V1237" i="60"/>
  <c r="V1238" i="60"/>
  <c r="V1239" i="60"/>
  <c r="V1240" i="60"/>
  <c r="V1241" i="60"/>
  <c r="V1242" i="60"/>
  <c r="V1243" i="60"/>
  <c r="V1244" i="60"/>
  <c r="V1245" i="60"/>
  <c r="V1246" i="60"/>
  <c r="V1247" i="60"/>
  <c r="V1248" i="60"/>
  <c r="V1249" i="60"/>
  <c r="V1250" i="60"/>
  <c r="V1251" i="60"/>
  <c r="V1252" i="60"/>
  <c r="V1253" i="60"/>
  <c r="V1254" i="60"/>
  <c r="V1255" i="60"/>
  <c r="V1256" i="60"/>
  <c r="V1257" i="60"/>
  <c r="V1258" i="60"/>
  <c r="V1259" i="60"/>
  <c r="V1260" i="60"/>
  <c r="V1261" i="60"/>
  <c r="V1262" i="60"/>
  <c r="V1263" i="60"/>
  <c r="V1264" i="60"/>
  <c r="V1265" i="60"/>
  <c r="V1266" i="60"/>
  <c r="V1267" i="60"/>
  <c r="V1268" i="60"/>
  <c r="V1269" i="60"/>
  <c r="V1270" i="60"/>
  <c r="V1271" i="60"/>
  <c r="V1272" i="60"/>
  <c r="V1273" i="60"/>
  <c r="V1274" i="60"/>
  <c r="V1275" i="60"/>
  <c r="V1276" i="60"/>
  <c r="V1277" i="60"/>
  <c r="V1278" i="60"/>
  <c r="V1279" i="60"/>
  <c r="V1280" i="60"/>
  <c r="V1281" i="60"/>
  <c r="V1282" i="60"/>
  <c r="V1283" i="60"/>
  <c r="V1284" i="60"/>
  <c r="V1285" i="60"/>
  <c r="V1286" i="60"/>
  <c r="V1287" i="60"/>
  <c r="V1288" i="60"/>
  <c r="V1289" i="60"/>
  <c r="V1290" i="60"/>
  <c r="V1291" i="60"/>
  <c r="V1292" i="60"/>
  <c r="V1293" i="60"/>
  <c r="V1294" i="60"/>
  <c r="V1295" i="60"/>
  <c r="V1296" i="60"/>
  <c r="V1297" i="60"/>
  <c r="V1298" i="60"/>
  <c r="V1299" i="60"/>
  <c r="V1300" i="60"/>
  <c r="V1301" i="60"/>
  <c r="V1302" i="60"/>
  <c r="V1303" i="60"/>
  <c r="V1304" i="60"/>
  <c r="V1305" i="60"/>
  <c r="V1306" i="60"/>
  <c r="V1307" i="60"/>
  <c r="V1308" i="60"/>
  <c r="V1309" i="60"/>
  <c r="V1310" i="60"/>
  <c r="V1311" i="60"/>
  <c r="V1312" i="60"/>
  <c r="V1313" i="60"/>
  <c r="V1314" i="60"/>
  <c r="V1315" i="60"/>
  <c r="V1316" i="60"/>
  <c r="V1317" i="60"/>
  <c r="V1318" i="60"/>
  <c r="V1319" i="60"/>
  <c r="V1320" i="60"/>
  <c r="V1321" i="60"/>
  <c r="V1322" i="60"/>
  <c r="V1323" i="60"/>
  <c r="V1324" i="60"/>
  <c r="V1325" i="60"/>
  <c r="V1326" i="60"/>
  <c r="V1327" i="60"/>
  <c r="V1328" i="60"/>
  <c r="V1329" i="60"/>
  <c r="V1330" i="60"/>
  <c r="V1331" i="60"/>
  <c r="V1332" i="60"/>
  <c r="V1333" i="60"/>
  <c r="V1334" i="60"/>
  <c r="V1335" i="60"/>
  <c r="V1336" i="60"/>
  <c r="V1337" i="60"/>
  <c r="V1338" i="60"/>
  <c r="V1339" i="60"/>
  <c r="V1340" i="60"/>
  <c r="V1341" i="60"/>
  <c r="V1342" i="60"/>
  <c r="V1343" i="60"/>
  <c r="V1344" i="60"/>
  <c r="V1345" i="60"/>
  <c r="V1346" i="60"/>
  <c r="V1347" i="60"/>
  <c r="V1348" i="60"/>
  <c r="V1349" i="60"/>
  <c r="V1350" i="60"/>
  <c r="V1351" i="60"/>
  <c r="V1352" i="60"/>
  <c r="V1353" i="60"/>
  <c r="V1354" i="60"/>
  <c r="V1355" i="60"/>
  <c r="V1356" i="60"/>
  <c r="V1357" i="60"/>
  <c r="V1358" i="60"/>
  <c r="V1359" i="60"/>
  <c r="V1360" i="60"/>
  <c r="V1361" i="60"/>
  <c r="V1362" i="60"/>
  <c r="V1363" i="60"/>
  <c r="V1364" i="60"/>
  <c r="V1365" i="60"/>
  <c r="V1366" i="60"/>
  <c r="V1367" i="60"/>
  <c r="V1368" i="60"/>
  <c r="V1369" i="60"/>
  <c r="V1370" i="60"/>
  <c r="V1371" i="60"/>
  <c r="V1372" i="60"/>
  <c r="V1373" i="60"/>
  <c r="V1374" i="60"/>
  <c r="V1375" i="60"/>
  <c r="V1376" i="60"/>
  <c r="V1377" i="60"/>
  <c r="V1378" i="60"/>
  <c r="V1379" i="60"/>
  <c r="V1380" i="60"/>
  <c r="V1381" i="60"/>
  <c r="V1382" i="60"/>
  <c r="V1383" i="60"/>
  <c r="V1384" i="60"/>
  <c r="V1385" i="60"/>
  <c r="V1386" i="60"/>
  <c r="V1387" i="60"/>
  <c r="V1388" i="60"/>
  <c r="V1389" i="60"/>
  <c r="V1390" i="60"/>
  <c r="V1391" i="60"/>
  <c r="V1392" i="60"/>
  <c r="V1393" i="60"/>
  <c r="V1394" i="60"/>
  <c r="V1395" i="60"/>
  <c r="V1396" i="60"/>
  <c r="V1397" i="60"/>
  <c r="V1398" i="60"/>
  <c r="V1399" i="60"/>
  <c r="V1400" i="60"/>
  <c r="V1401" i="60"/>
  <c r="V1402" i="60"/>
  <c r="V1403" i="60"/>
  <c r="V1404" i="60"/>
  <c r="V1405" i="60"/>
  <c r="V1406" i="60"/>
  <c r="V1407" i="60"/>
  <c r="V1408" i="60"/>
  <c r="V1409" i="60"/>
  <c r="V1410" i="60"/>
  <c r="V1411" i="60"/>
  <c r="V1412" i="60"/>
  <c r="V1413" i="60"/>
  <c r="V1414" i="60"/>
  <c r="V1415" i="60"/>
  <c r="V1416" i="60"/>
  <c r="V1417" i="60"/>
  <c r="V1418" i="60"/>
  <c r="V1419" i="60"/>
  <c r="V1420" i="60"/>
  <c r="V1421" i="60"/>
  <c r="V1422" i="60"/>
  <c r="V1423" i="60"/>
  <c r="V1424" i="60"/>
  <c r="V1425" i="60"/>
  <c r="V1426" i="60"/>
  <c r="V1427" i="60"/>
  <c r="V1428" i="60"/>
  <c r="V1429" i="60"/>
  <c r="V1430" i="60"/>
  <c r="V1431" i="60"/>
  <c r="V1432" i="60"/>
  <c r="W5" i="60"/>
  <c r="W6" i="60"/>
  <c r="W7" i="60"/>
  <c r="W8" i="60"/>
  <c r="W9" i="60"/>
  <c r="W10" i="60"/>
  <c r="W11" i="60"/>
  <c r="W12" i="60"/>
  <c r="W13" i="60"/>
  <c r="W14" i="60"/>
  <c r="W15" i="60"/>
  <c r="W16" i="60"/>
  <c r="W17" i="60"/>
  <c r="W18" i="60"/>
  <c r="W19" i="60"/>
  <c r="W20" i="60"/>
  <c r="W21" i="60"/>
  <c r="W22" i="60"/>
  <c r="W23" i="60"/>
  <c r="W24" i="60"/>
  <c r="W25" i="60"/>
  <c r="W26" i="60"/>
  <c r="W27" i="60"/>
  <c r="W28" i="60"/>
  <c r="W29" i="60"/>
  <c r="W30" i="60"/>
  <c r="W31" i="60"/>
  <c r="W32" i="60"/>
  <c r="W33" i="60"/>
  <c r="W34" i="60"/>
  <c r="W35" i="60"/>
  <c r="W36" i="60"/>
  <c r="W37" i="60"/>
  <c r="W38" i="60"/>
  <c r="W39" i="60"/>
  <c r="W40" i="60"/>
  <c r="W41" i="60"/>
  <c r="W42" i="60"/>
  <c r="W43" i="60"/>
  <c r="W44" i="60"/>
  <c r="W45" i="60"/>
  <c r="W46" i="60"/>
  <c r="W47" i="60"/>
  <c r="W48" i="60"/>
  <c r="W49" i="60"/>
  <c r="W50" i="60"/>
  <c r="W51" i="60"/>
  <c r="W52" i="60"/>
  <c r="W53" i="60"/>
  <c r="W54" i="60"/>
  <c r="W55" i="60"/>
  <c r="W56" i="60"/>
  <c r="W57" i="60"/>
  <c r="W58" i="60"/>
  <c r="W59" i="60"/>
  <c r="W60" i="60"/>
  <c r="W61" i="60"/>
  <c r="W62" i="60"/>
  <c r="W63" i="60"/>
  <c r="W64" i="60"/>
  <c r="W65" i="60"/>
  <c r="W66" i="60"/>
  <c r="W67" i="60"/>
  <c r="W68" i="60"/>
  <c r="W69" i="60"/>
  <c r="W70" i="60"/>
  <c r="W71" i="60"/>
  <c r="W72" i="60"/>
  <c r="W73" i="60"/>
  <c r="W74" i="60"/>
  <c r="W75" i="60"/>
  <c r="W76" i="60"/>
  <c r="W77" i="60"/>
  <c r="W78" i="60"/>
  <c r="W79" i="60"/>
  <c r="W80" i="60"/>
  <c r="W81" i="60"/>
  <c r="W82" i="60"/>
  <c r="W83" i="60"/>
  <c r="W84" i="60"/>
  <c r="W85" i="60"/>
  <c r="W86" i="60"/>
  <c r="W87" i="60"/>
  <c r="W88" i="60"/>
  <c r="W89" i="60"/>
  <c r="W90" i="60"/>
  <c r="W91" i="60"/>
  <c r="W92" i="60"/>
  <c r="W93" i="60"/>
  <c r="W94" i="60"/>
  <c r="W95" i="60"/>
  <c r="W96" i="60"/>
  <c r="W97" i="60"/>
  <c r="W98" i="60"/>
  <c r="W99" i="60"/>
  <c r="W100" i="60"/>
  <c r="W101" i="60"/>
  <c r="W102" i="60"/>
  <c r="W103" i="60"/>
  <c r="W104" i="60"/>
  <c r="W105" i="60"/>
  <c r="W106" i="60"/>
  <c r="W107" i="60"/>
  <c r="W108" i="60"/>
  <c r="W109" i="60"/>
  <c r="W110" i="60"/>
  <c r="W111" i="60"/>
  <c r="W112" i="60"/>
  <c r="W113" i="60"/>
  <c r="W114" i="60"/>
  <c r="W115" i="60"/>
  <c r="W116" i="60"/>
  <c r="W117" i="60"/>
  <c r="W118" i="60"/>
  <c r="W119" i="60"/>
  <c r="W120" i="60"/>
  <c r="W121" i="60"/>
  <c r="W122" i="60"/>
  <c r="W123" i="60"/>
  <c r="W124" i="60"/>
  <c r="W125" i="60"/>
  <c r="W126" i="60"/>
  <c r="W127" i="60"/>
  <c r="W128" i="60"/>
  <c r="W129" i="60"/>
  <c r="W130" i="60"/>
  <c r="W131" i="60"/>
  <c r="W132" i="60"/>
  <c r="W133" i="60"/>
  <c r="W134" i="60"/>
  <c r="W135" i="60"/>
  <c r="W136" i="60"/>
  <c r="W137" i="60"/>
  <c r="W138" i="60"/>
  <c r="W139" i="60"/>
  <c r="W140" i="60"/>
  <c r="W141" i="60"/>
  <c r="W142" i="60"/>
  <c r="W143" i="60"/>
  <c r="W144" i="60"/>
  <c r="W145" i="60"/>
  <c r="W146" i="60"/>
  <c r="W147" i="60"/>
  <c r="W148" i="60"/>
  <c r="W149" i="60"/>
  <c r="W150" i="60"/>
  <c r="W151" i="60"/>
  <c r="W152" i="60"/>
  <c r="W153" i="60"/>
  <c r="W154" i="60"/>
  <c r="W155" i="60"/>
  <c r="W156" i="60"/>
  <c r="W157" i="60"/>
  <c r="W158" i="60"/>
  <c r="W159" i="60"/>
  <c r="W160" i="60"/>
  <c r="W161" i="60"/>
  <c r="W162" i="60"/>
  <c r="W163" i="60"/>
  <c r="W164" i="60"/>
  <c r="W165" i="60"/>
  <c r="W166" i="60"/>
  <c r="W167" i="60"/>
  <c r="W168" i="60"/>
  <c r="W169" i="60"/>
  <c r="W170" i="60"/>
  <c r="W171" i="60"/>
  <c r="W172" i="60"/>
  <c r="W173" i="60"/>
  <c r="W174" i="60"/>
  <c r="W175" i="60"/>
  <c r="W176" i="60"/>
  <c r="W177" i="60"/>
  <c r="W178" i="60"/>
  <c r="W179" i="60"/>
  <c r="W180" i="60"/>
  <c r="W181" i="60"/>
  <c r="W182" i="60"/>
  <c r="W183" i="60"/>
  <c r="W184" i="60"/>
  <c r="W185" i="60"/>
  <c r="W186" i="60"/>
  <c r="W187" i="60"/>
  <c r="W188" i="60"/>
  <c r="W189" i="60"/>
  <c r="W190" i="60"/>
  <c r="W191" i="60"/>
  <c r="W192" i="60"/>
  <c r="W193" i="60"/>
  <c r="W194" i="60"/>
  <c r="W195" i="60"/>
  <c r="W196" i="60"/>
  <c r="W197" i="60"/>
  <c r="W198" i="60"/>
  <c r="W199" i="60"/>
  <c r="W200" i="60"/>
  <c r="W201" i="60"/>
  <c r="W202" i="60"/>
  <c r="W203" i="60"/>
  <c r="W204" i="60"/>
  <c r="W205" i="60"/>
  <c r="W206" i="60"/>
  <c r="W207" i="60"/>
  <c r="W208" i="60"/>
  <c r="W209" i="60"/>
  <c r="W210" i="60"/>
  <c r="W211" i="60"/>
  <c r="W212" i="60"/>
  <c r="W213" i="60"/>
  <c r="W214" i="60"/>
  <c r="W215" i="60"/>
  <c r="W216" i="60"/>
  <c r="W217" i="60"/>
  <c r="W218" i="60"/>
  <c r="W219" i="60"/>
  <c r="W220" i="60"/>
  <c r="W221" i="60"/>
  <c r="W222" i="60"/>
  <c r="W223" i="60"/>
  <c r="W224" i="60"/>
  <c r="W225" i="60"/>
  <c r="W226" i="60"/>
  <c r="W227" i="60"/>
  <c r="W228" i="60"/>
  <c r="W229" i="60"/>
  <c r="W230" i="60"/>
  <c r="W231" i="60"/>
  <c r="W232" i="60"/>
  <c r="W233" i="60"/>
  <c r="W234" i="60"/>
  <c r="W235" i="60"/>
  <c r="W236" i="60"/>
  <c r="W237" i="60"/>
  <c r="W238" i="60"/>
  <c r="W239" i="60"/>
  <c r="W240" i="60"/>
  <c r="W241" i="60"/>
  <c r="W242" i="60"/>
  <c r="W243" i="60"/>
  <c r="W244" i="60"/>
  <c r="W245" i="60"/>
  <c r="W246" i="60"/>
  <c r="W247" i="60"/>
  <c r="W248" i="60"/>
  <c r="W249" i="60"/>
  <c r="W250" i="60"/>
  <c r="W251" i="60"/>
  <c r="W252" i="60"/>
  <c r="W253" i="60"/>
  <c r="W254" i="60"/>
  <c r="W255" i="60"/>
  <c r="W256" i="60"/>
  <c r="W257" i="60"/>
  <c r="W258" i="60"/>
  <c r="W259" i="60"/>
  <c r="W260" i="60"/>
  <c r="W261" i="60"/>
  <c r="W262" i="60"/>
  <c r="W263" i="60"/>
  <c r="W264" i="60"/>
  <c r="W265" i="60"/>
  <c r="W266" i="60"/>
  <c r="W267" i="60"/>
  <c r="W268" i="60"/>
  <c r="W269" i="60"/>
  <c r="W270" i="60"/>
  <c r="W271" i="60"/>
  <c r="W272" i="60"/>
  <c r="W273" i="60"/>
  <c r="W274" i="60"/>
  <c r="W275" i="60"/>
  <c r="W276" i="60"/>
  <c r="W277" i="60"/>
  <c r="W278" i="60"/>
  <c r="W279" i="60"/>
  <c r="W280" i="60"/>
  <c r="W281" i="60"/>
  <c r="W282" i="60"/>
  <c r="W283" i="60"/>
  <c r="W284" i="60"/>
  <c r="W285" i="60"/>
  <c r="W286" i="60"/>
  <c r="W287" i="60"/>
  <c r="W288" i="60"/>
  <c r="W289" i="60"/>
  <c r="W290" i="60"/>
  <c r="W291" i="60"/>
  <c r="W292" i="60"/>
  <c r="W293" i="60"/>
  <c r="W294" i="60"/>
  <c r="W295" i="60"/>
  <c r="W296" i="60"/>
  <c r="W297" i="60"/>
  <c r="W298" i="60"/>
  <c r="W299" i="60"/>
  <c r="W300" i="60"/>
  <c r="W301" i="60"/>
  <c r="W302" i="60"/>
  <c r="W303" i="60"/>
  <c r="W304" i="60"/>
  <c r="W305" i="60"/>
  <c r="W306" i="60"/>
  <c r="W307" i="60"/>
  <c r="W308" i="60"/>
  <c r="W309" i="60"/>
  <c r="W310" i="60"/>
  <c r="W311" i="60"/>
  <c r="W312" i="60"/>
  <c r="W313" i="60"/>
  <c r="W314" i="60"/>
  <c r="W315" i="60"/>
  <c r="W316" i="60"/>
  <c r="W317" i="60"/>
  <c r="W318" i="60"/>
  <c r="W319" i="60"/>
  <c r="W320" i="60"/>
  <c r="W321" i="60"/>
  <c r="W322" i="60"/>
  <c r="W323" i="60"/>
  <c r="W324" i="60"/>
  <c r="W325" i="60"/>
  <c r="W326" i="60"/>
  <c r="W327" i="60"/>
  <c r="W328" i="60"/>
  <c r="W329" i="60"/>
  <c r="W330" i="60"/>
  <c r="W331" i="60"/>
  <c r="W332" i="60"/>
  <c r="W333" i="60"/>
  <c r="W334" i="60"/>
  <c r="W335" i="60"/>
  <c r="W336" i="60"/>
  <c r="W337" i="60"/>
  <c r="W338" i="60"/>
  <c r="W339" i="60"/>
  <c r="W340" i="60"/>
  <c r="W341" i="60"/>
  <c r="W342" i="60"/>
  <c r="W343" i="60"/>
  <c r="W344" i="60"/>
  <c r="W345" i="60"/>
  <c r="W346" i="60"/>
  <c r="W347" i="60"/>
  <c r="W348" i="60"/>
  <c r="W349" i="60"/>
  <c r="W350" i="60"/>
  <c r="W351" i="60"/>
  <c r="W352" i="60"/>
  <c r="W353" i="60"/>
  <c r="W354" i="60"/>
  <c r="W355" i="60"/>
  <c r="W356" i="60"/>
  <c r="W357" i="60"/>
  <c r="W358" i="60"/>
  <c r="W359" i="60"/>
  <c r="W360" i="60"/>
  <c r="W361" i="60"/>
  <c r="W362" i="60"/>
  <c r="W363" i="60"/>
  <c r="W364" i="60"/>
  <c r="W365" i="60"/>
  <c r="W366" i="60"/>
  <c r="W367" i="60"/>
  <c r="W368" i="60"/>
  <c r="W369" i="60"/>
  <c r="W370" i="60"/>
  <c r="W371" i="60"/>
  <c r="W372" i="60"/>
  <c r="W373" i="60"/>
  <c r="W374" i="60"/>
  <c r="W375" i="60"/>
  <c r="W376" i="60"/>
  <c r="W377" i="60"/>
  <c r="W378" i="60"/>
  <c r="W379" i="60"/>
  <c r="W380" i="60"/>
  <c r="W381" i="60"/>
  <c r="W382" i="60"/>
  <c r="W383" i="60"/>
  <c r="W384" i="60"/>
  <c r="W385" i="60"/>
  <c r="W386" i="60"/>
  <c r="W387" i="60"/>
  <c r="W388" i="60"/>
  <c r="W389" i="60"/>
  <c r="W390" i="60"/>
  <c r="W391" i="60"/>
  <c r="W392" i="60"/>
  <c r="W393" i="60"/>
  <c r="W394" i="60"/>
  <c r="W395" i="60"/>
  <c r="W396" i="60"/>
  <c r="W397" i="60"/>
  <c r="W398" i="60"/>
  <c r="W399" i="60"/>
  <c r="W400" i="60"/>
  <c r="W401" i="60"/>
  <c r="W402" i="60"/>
  <c r="W403" i="60"/>
  <c r="W404" i="60"/>
  <c r="W405" i="60"/>
  <c r="W406" i="60"/>
  <c r="W407" i="60"/>
  <c r="W408" i="60"/>
  <c r="W409" i="60"/>
  <c r="W410" i="60"/>
  <c r="W411" i="60"/>
  <c r="W412" i="60"/>
  <c r="W413" i="60"/>
  <c r="W414" i="60"/>
  <c r="W415" i="60"/>
  <c r="W416" i="60"/>
  <c r="W417" i="60"/>
  <c r="W418" i="60"/>
  <c r="W419" i="60"/>
  <c r="W420" i="60"/>
  <c r="W421" i="60"/>
  <c r="W422" i="60"/>
  <c r="W423" i="60"/>
  <c r="W424" i="60"/>
  <c r="W425" i="60"/>
  <c r="W426" i="60"/>
  <c r="W427" i="60"/>
  <c r="W428" i="60"/>
  <c r="W429" i="60"/>
  <c r="W430" i="60"/>
  <c r="W431" i="60"/>
  <c r="W432" i="60"/>
  <c r="W433" i="60"/>
  <c r="W434" i="60"/>
  <c r="W435" i="60"/>
  <c r="W436" i="60"/>
  <c r="W437" i="60"/>
  <c r="W438" i="60"/>
  <c r="W439" i="60"/>
  <c r="W440" i="60"/>
  <c r="W441" i="60"/>
  <c r="W442" i="60"/>
  <c r="W443" i="60"/>
  <c r="W444" i="60"/>
  <c r="W445" i="60"/>
  <c r="W446" i="60"/>
  <c r="W447" i="60"/>
  <c r="W448" i="60"/>
  <c r="W449" i="60"/>
  <c r="W450" i="60"/>
  <c r="W451" i="60"/>
  <c r="W452" i="60"/>
  <c r="W453" i="60"/>
  <c r="W454" i="60"/>
  <c r="W455" i="60"/>
  <c r="W456" i="60"/>
  <c r="W457" i="60"/>
  <c r="W458" i="60"/>
  <c r="W459" i="60"/>
  <c r="W460" i="60"/>
  <c r="W461" i="60"/>
  <c r="W462" i="60"/>
  <c r="W463" i="60"/>
  <c r="W464" i="60"/>
  <c r="W465" i="60"/>
  <c r="W466" i="60"/>
  <c r="W467" i="60"/>
  <c r="W468" i="60"/>
  <c r="W469" i="60"/>
  <c r="W470" i="60"/>
  <c r="W471" i="60"/>
  <c r="W472" i="60"/>
  <c r="W473" i="60"/>
  <c r="W474" i="60"/>
  <c r="W475" i="60"/>
  <c r="W476" i="60"/>
  <c r="W477" i="60"/>
  <c r="W478" i="60"/>
  <c r="W479" i="60"/>
  <c r="W480" i="60"/>
  <c r="W481" i="60"/>
  <c r="W482" i="60"/>
  <c r="W483" i="60"/>
  <c r="W484" i="60"/>
  <c r="W485" i="60"/>
  <c r="W486" i="60"/>
  <c r="W487" i="60"/>
  <c r="W488" i="60"/>
  <c r="W489" i="60"/>
  <c r="W490" i="60"/>
  <c r="W491" i="60"/>
  <c r="W492" i="60"/>
  <c r="W493" i="60"/>
  <c r="W494" i="60"/>
  <c r="W495" i="60"/>
  <c r="W496" i="60"/>
  <c r="W497" i="60"/>
  <c r="W498" i="60"/>
  <c r="W499" i="60"/>
  <c r="W500" i="60"/>
  <c r="W501" i="60"/>
  <c r="W502" i="60"/>
  <c r="W503" i="60"/>
  <c r="W504" i="60"/>
  <c r="W505" i="60"/>
  <c r="W506" i="60"/>
  <c r="W507" i="60"/>
  <c r="W508" i="60"/>
  <c r="W509" i="60"/>
  <c r="W510" i="60"/>
  <c r="W511" i="60"/>
  <c r="W512" i="60"/>
  <c r="W513" i="60"/>
  <c r="W514" i="60"/>
  <c r="W515" i="60"/>
  <c r="W516" i="60"/>
  <c r="W517" i="60"/>
  <c r="W518" i="60"/>
  <c r="W519" i="60"/>
  <c r="W520" i="60"/>
  <c r="W521" i="60"/>
  <c r="W522" i="60"/>
  <c r="W523" i="60"/>
  <c r="W524" i="60"/>
  <c r="W525" i="60"/>
  <c r="W526" i="60"/>
  <c r="W527" i="60"/>
  <c r="W528" i="60"/>
  <c r="W529" i="60"/>
  <c r="W530" i="60"/>
  <c r="W531" i="60"/>
  <c r="W532" i="60"/>
  <c r="W533" i="60"/>
  <c r="W534" i="60"/>
  <c r="W535" i="60"/>
  <c r="W536" i="60"/>
  <c r="W537" i="60"/>
  <c r="W538" i="60"/>
  <c r="W539" i="60"/>
  <c r="W540" i="60"/>
  <c r="W541" i="60"/>
  <c r="W542" i="60"/>
  <c r="W543" i="60"/>
  <c r="W544" i="60"/>
  <c r="W545" i="60"/>
  <c r="W546" i="60"/>
  <c r="W547" i="60"/>
  <c r="W548" i="60"/>
  <c r="W549" i="60"/>
  <c r="W550" i="60"/>
  <c r="W551" i="60"/>
  <c r="W552" i="60"/>
  <c r="W553" i="60"/>
  <c r="W554" i="60"/>
  <c r="W555" i="60"/>
  <c r="W556" i="60"/>
  <c r="W557" i="60"/>
  <c r="W558" i="60"/>
  <c r="W559" i="60"/>
  <c r="W560" i="60"/>
  <c r="W561" i="60"/>
  <c r="W562" i="60"/>
  <c r="W563" i="60"/>
  <c r="W564" i="60"/>
  <c r="W565" i="60"/>
  <c r="W566" i="60"/>
  <c r="W567" i="60"/>
  <c r="W568" i="60"/>
  <c r="W569" i="60"/>
  <c r="W570" i="60"/>
  <c r="W571" i="60"/>
  <c r="W572" i="60"/>
  <c r="W573" i="60"/>
  <c r="W574" i="60"/>
  <c r="W575" i="60"/>
  <c r="W576" i="60"/>
  <c r="W577" i="60"/>
  <c r="W578" i="60"/>
  <c r="W579" i="60"/>
  <c r="W580" i="60"/>
  <c r="W581" i="60"/>
  <c r="W582" i="60"/>
  <c r="W583" i="60"/>
  <c r="W584" i="60"/>
  <c r="W585" i="60"/>
  <c r="W586" i="60"/>
  <c r="W587" i="60"/>
  <c r="W588" i="60"/>
  <c r="W589" i="60"/>
  <c r="W590" i="60"/>
  <c r="W591" i="60"/>
  <c r="W592" i="60"/>
  <c r="W593" i="60"/>
  <c r="W594" i="60"/>
  <c r="W595" i="60"/>
  <c r="W596" i="60"/>
  <c r="W597" i="60"/>
  <c r="W598" i="60"/>
  <c r="W599" i="60"/>
  <c r="W600" i="60"/>
  <c r="W601" i="60"/>
  <c r="W602" i="60"/>
  <c r="W603" i="60"/>
  <c r="W604" i="60"/>
  <c r="W605" i="60"/>
  <c r="W606" i="60"/>
  <c r="W607" i="60"/>
  <c r="W608" i="60"/>
  <c r="W609" i="60"/>
  <c r="W610" i="60"/>
  <c r="W611" i="60"/>
  <c r="W612" i="60"/>
  <c r="W613" i="60"/>
  <c r="W614" i="60"/>
  <c r="W615" i="60"/>
  <c r="W616" i="60"/>
  <c r="W617" i="60"/>
  <c r="W618" i="60"/>
  <c r="W619" i="60"/>
  <c r="W620" i="60"/>
  <c r="W621" i="60"/>
  <c r="W622" i="60"/>
  <c r="W623" i="60"/>
  <c r="W624" i="60"/>
  <c r="W625" i="60"/>
  <c r="W626" i="60"/>
  <c r="W627" i="60"/>
  <c r="W628" i="60"/>
  <c r="W629" i="60"/>
  <c r="W630" i="60"/>
  <c r="W631" i="60"/>
  <c r="W632" i="60"/>
  <c r="W633" i="60"/>
  <c r="W634" i="60"/>
  <c r="W635" i="60"/>
  <c r="W636" i="60"/>
  <c r="W637" i="60"/>
  <c r="W638" i="60"/>
  <c r="W639" i="60"/>
  <c r="W640" i="60"/>
  <c r="W641" i="60"/>
  <c r="W642" i="60"/>
  <c r="W643" i="60"/>
  <c r="W644" i="60"/>
  <c r="W645" i="60"/>
  <c r="W646" i="60"/>
  <c r="W647" i="60"/>
  <c r="W648" i="60"/>
  <c r="W649" i="60"/>
  <c r="W650" i="60"/>
  <c r="W651" i="60"/>
  <c r="W652" i="60"/>
  <c r="W653" i="60"/>
  <c r="W654" i="60"/>
  <c r="W655" i="60"/>
  <c r="W656" i="60"/>
  <c r="W657" i="60"/>
  <c r="W658" i="60"/>
  <c r="W659" i="60"/>
  <c r="W660" i="60"/>
  <c r="W661" i="60"/>
  <c r="W662" i="60"/>
  <c r="W663" i="60"/>
  <c r="W664" i="60"/>
  <c r="W665" i="60"/>
  <c r="W666" i="60"/>
  <c r="W667" i="60"/>
  <c r="W668" i="60"/>
  <c r="W669" i="60"/>
  <c r="W670" i="60"/>
  <c r="W671" i="60"/>
  <c r="W672" i="60"/>
  <c r="W673" i="60"/>
  <c r="W674" i="60"/>
  <c r="W675" i="60"/>
  <c r="W676" i="60"/>
  <c r="W677" i="60"/>
  <c r="W678" i="60"/>
  <c r="W679" i="60"/>
  <c r="W680" i="60"/>
  <c r="W681" i="60"/>
  <c r="W682" i="60"/>
  <c r="W683" i="60"/>
  <c r="W684" i="60"/>
  <c r="W685" i="60"/>
  <c r="W686" i="60"/>
  <c r="W687" i="60"/>
  <c r="W688" i="60"/>
  <c r="W689" i="60"/>
  <c r="W690" i="60"/>
  <c r="W691" i="60"/>
  <c r="W692" i="60"/>
  <c r="W693" i="60"/>
  <c r="W694" i="60"/>
  <c r="W695" i="60"/>
  <c r="W696" i="60"/>
  <c r="W697" i="60"/>
  <c r="W698" i="60"/>
  <c r="W699" i="60"/>
  <c r="W700" i="60"/>
  <c r="W701" i="60"/>
  <c r="W702" i="60"/>
  <c r="W703" i="60"/>
  <c r="W704" i="60"/>
  <c r="W705" i="60"/>
  <c r="W706" i="60"/>
  <c r="W707" i="60"/>
  <c r="W708" i="60"/>
  <c r="W709" i="60"/>
  <c r="W710" i="60"/>
  <c r="W711" i="60"/>
  <c r="W712" i="60"/>
  <c r="W713" i="60"/>
  <c r="W714" i="60"/>
  <c r="W715" i="60"/>
  <c r="W716" i="60"/>
  <c r="W717" i="60"/>
  <c r="W718" i="60"/>
  <c r="W719" i="60"/>
  <c r="W720" i="60"/>
  <c r="W721" i="60"/>
  <c r="W722" i="60"/>
  <c r="W723" i="60"/>
  <c r="W724" i="60"/>
  <c r="W725" i="60"/>
  <c r="W726" i="60"/>
  <c r="W727" i="60"/>
  <c r="W728" i="60"/>
  <c r="W729" i="60"/>
  <c r="W730" i="60"/>
  <c r="W731" i="60"/>
  <c r="W732" i="60"/>
  <c r="W733" i="60"/>
  <c r="W734" i="60"/>
  <c r="W735" i="60"/>
  <c r="W736" i="60"/>
  <c r="W737" i="60"/>
  <c r="W738" i="60"/>
  <c r="W739" i="60"/>
  <c r="W740" i="60"/>
  <c r="W741" i="60"/>
  <c r="W742" i="60"/>
  <c r="W743" i="60"/>
  <c r="W744" i="60"/>
  <c r="W745" i="60"/>
  <c r="W746" i="60"/>
  <c r="W747" i="60"/>
  <c r="W748" i="60"/>
  <c r="W749" i="60"/>
  <c r="W750" i="60"/>
  <c r="W751" i="60"/>
  <c r="W752" i="60"/>
  <c r="W753" i="60"/>
  <c r="W754" i="60"/>
  <c r="W755" i="60"/>
  <c r="W756" i="60"/>
  <c r="W757" i="60"/>
  <c r="W758" i="60"/>
  <c r="W759" i="60"/>
  <c r="W760" i="60"/>
  <c r="W761" i="60"/>
  <c r="W762" i="60"/>
  <c r="W763" i="60"/>
  <c r="W764" i="60"/>
  <c r="W765" i="60"/>
  <c r="W766" i="60"/>
  <c r="W767" i="60"/>
  <c r="W768" i="60"/>
  <c r="W769" i="60"/>
  <c r="W770" i="60"/>
  <c r="W771" i="60"/>
  <c r="W772" i="60"/>
  <c r="W773" i="60"/>
  <c r="W774" i="60"/>
  <c r="W775" i="60"/>
  <c r="W776" i="60"/>
  <c r="W777" i="60"/>
  <c r="W778" i="60"/>
  <c r="W779" i="60"/>
  <c r="W780" i="60"/>
  <c r="W781" i="60"/>
  <c r="W782" i="60"/>
  <c r="W783" i="60"/>
  <c r="W784" i="60"/>
  <c r="W785" i="60"/>
  <c r="W786" i="60"/>
  <c r="W787" i="60"/>
  <c r="W788" i="60"/>
  <c r="W789" i="60"/>
  <c r="W790" i="60"/>
  <c r="W791" i="60"/>
  <c r="W792" i="60"/>
  <c r="W793" i="60"/>
  <c r="W794" i="60"/>
  <c r="W795" i="60"/>
  <c r="W796" i="60"/>
  <c r="W797" i="60"/>
  <c r="W798" i="60"/>
  <c r="W799" i="60"/>
  <c r="W800" i="60"/>
  <c r="W801" i="60"/>
  <c r="W802" i="60"/>
  <c r="W803" i="60"/>
  <c r="W804" i="60"/>
  <c r="W805" i="60"/>
  <c r="W806" i="60"/>
  <c r="W807" i="60"/>
  <c r="W808" i="60"/>
  <c r="W809" i="60"/>
  <c r="W810" i="60"/>
  <c r="W811" i="60"/>
  <c r="W812" i="60"/>
  <c r="W813" i="60"/>
  <c r="W814" i="60"/>
  <c r="W815" i="60"/>
  <c r="W816" i="60"/>
  <c r="W817" i="60"/>
  <c r="W818" i="60"/>
  <c r="W819" i="60"/>
  <c r="W820" i="60"/>
  <c r="W821" i="60"/>
  <c r="W822" i="60"/>
  <c r="W823" i="60"/>
  <c r="W824" i="60"/>
  <c r="W825" i="60"/>
  <c r="W826" i="60"/>
  <c r="W827" i="60"/>
  <c r="W828" i="60"/>
  <c r="W829" i="60"/>
  <c r="W830" i="60"/>
  <c r="W831" i="60"/>
  <c r="W832" i="60"/>
  <c r="W833" i="60"/>
  <c r="W834" i="60"/>
  <c r="W835" i="60"/>
  <c r="W836" i="60"/>
  <c r="W837" i="60"/>
  <c r="W838" i="60"/>
  <c r="W839" i="60"/>
  <c r="W840" i="60"/>
  <c r="W841" i="60"/>
  <c r="W842" i="60"/>
  <c r="W843" i="60"/>
  <c r="W844" i="60"/>
  <c r="W845" i="60"/>
  <c r="W846" i="60"/>
  <c r="W847" i="60"/>
  <c r="W848" i="60"/>
  <c r="W849" i="60"/>
  <c r="W850" i="60"/>
  <c r="W851" i="60"/>
  <c r="W852" i="60"/>
  <c r="W853" i="60"/>
  <c r="W854" i="60"/>
  <c r="W855" i="60"/>
  <c r="W856" i="60"/>
  <c r="W857" i="60"/>
  <c r="W858" i="60"/>
  <c r="W859" i="60"/>
  <c r="W860" i="60"/>
  <c r="W861" i="60"/>
  <c r="W862" i="60"/>
  <c r="W863" i="60"/>
  <c r="W864" i="60"/>
  <c r="W865" i="60"/>
  <c r="W866" i="60"/>
  <c r="W867" i="60"/>
  <c r="W868" i="60"/>
  <c r="W869" i="60"/>
  <c r="W870" i="60"/>
  <c r="W871" i="60"/>
  <c r="W872" i="60"/>
  <c r="W873" i="60"/>
  <c r="W874" i="60"/>
  <c r="W875" i="60"/>
  <c r="W876" i="60"/>
  <c r="W877" i="60"/>
  <c r="W878" i="60"/>
  <c r="W879" i="60"/>
  <c r="W880" i="60"/>
  <c r="W881" i="60"/>
  <c r="W882" i="60"/>
  <c r="W883" i="60"/>
  <c r="W884" i="60"/>
  <c r="W885" i="60"/>
  <c r="W886" i="60"/>
  <c r="W887" i="60"/>
  <c r="W888" i="60"/>
  <c r="W889" i="60"/>
  <c r="W890" i="60"/>
  <c r="W891" i="60"/>
  <c r="W892" i="60"/>
  <c r="W893" i="60"/>
  <c r="W894" i="60"/>
  <c r="W895" i="60"/>
  <c r="W896" i="60"/>
  <c r="W897" i="60"/>
  <c r="W898" i="60"/>
  <c r="W899" i="60"/>
  <c r="W900" i="60"/>
  <c r="W901" i="60"/>
  <c r="W902" i="60"/>
  <c r="W903" i="60"/>
  <c r="W904" i="60"/>
  <c r="W905" i="60"/>
  <c r="W906" i="60"/>
  <c r="W907" i="60"/>
  <c r="W908" i="60"/>
  <c r="W909" i="60"/>
  <c r="W910" i="60"/>
  <c r="W911" i="60"/>
  <c r="W912" i="60"/>
  <c r="W913" i="60"/>
  <c r="W914" i="60"/>
  <c r="W915" i="60"/>
  <c r="W916" i="60"/>
  <c r="W917" i="60"/>
  <c r="W918" i="60"/>
  <c r="W919" i="60"/>
  <c r="W920" i="60"/>
  <c r="W921" i="60"/>
  <c r="W922" i="60"/>
  <c r="W923" i="60"/>
  <c r="W924" i="60"/>
  <c r="W925" i="60"/>
  <c r="W926" i="60"/>
  <c r="W927" i="60"/>
  <c r="W928" i="60"/>
  <c r="W929" i="60"/>
  <c r="W930" i="60"/>
  <c r="W931" i="60"/>
  <c r="W932" i="60"/>
  <c r="W933" i="60"/>
  <c r="W934" i="60"/>
  <c r="W935" i="60"/>
  <c r="W936" i="60"/>
  <c r="W937" i="60"/>
  <c r="W938" i="60"/>
  <c r="W939" i="60"/>
  <c r="W940" i="60"/>
  <c r="W941" i="60"/>
  <c r="W942" i="60"/>
  <c r="W943" i="60"/>
  <c r="W944" i="60"/>
  <c r="W945" i="60"/>
  <c r="W946" i="60"/>
  <c r="W947" i="60"/>
  <c r="W948" i="60"/>
  <c r="W949" i="60"/>
  <c r="W950" i="60"/>
  <c r="W951" i="60"/>
  <c r="W952" i="60"/>
  <c r="W953" i="60"/>
  <c r="W954" i="60"/>
  <c r="W955" i="60"/>
  <c r="W956" i="60"/>
  <c r="W957" i="60"/>
  <c r="W958" i="60"/>
  <c r="W959" i="60"/>
  <c r="W960" i="60"/>
  <c r="W961" i="60"/>
  <c r="W962" i="60"/>
  <c r="W963" i="60"/>
  <c r="W964" i="60"/>
  <c r="W965" i="60"/>
  <c r="W966" i="60"/>
  <c r="W967" i="60"/>
  <c r="W968" i="60"/>
  <c r="W969" i="60"/>
  <c r="W970" i="60"/>
  <c r="W971" i="60"/>
  <c r="W972" i="60"/>
  <c r="W973" i="60"/>
  <c r="W974" i="60"/>
  <c r="W975" i="60"/>
  <c r="W976" i="60"/>
  <c r="W977" i="60"/>
  <c r="W978" i="60"/>
  <c r="W979" i="60"/>
  <c r="W980" i="60"/>
  <c r="W981" i="60"/>
  <c r="W982" i="60"/>
  <c r="W983" i="60"/>
  <c r="W984" i="60"/>
  <c r="W985" i="60"/>
  <c r="W986" i="60"/>
  <c r="W987" i="60"/>
  <c r="W988" i="60"/>
  <c r="W989" i="60"/>
  <c r="W990" i="60"/>
  <c r="W991" i="60"/>
  <c r="W992" i="60"/>
  <c r="W993" i="60"/>
  <c r="W994" i="60"/>
  <c r="W995" i="60"/>
  <c r="W996" i="60"/>
  <c r="W997" i="60"/>
  <c r="W998" i="60"/>
  <c r="W999" i="60"/>
  <c r="W1000" i="60"/>
  <c r="W1001" i="60"/>
  <c r="W1002" i="60"/>
  <c r="W1003" i="60"/>
  <c r="W1004" i="60"/>
  <c r="W1005" i="60"/>
  <c r="W1006" i="60"/>
  <c r="W1007" i="60"/>
  <c r="W1008" i="60"/>
  <c r="W1009" i="60"/>
  <c r="W1010" i="60"/>
  <c r="W1011" i="60"/>
  <c r="W1012" i="60"/>
  <c r="W1013" i="60"/>
  <c r="W1014" i="60"/>
  <c r="W1015" i="60"/>
  <c r="W1016" i="60"/>
  <c r="W1017" i="60"/>
  <c r="W1018" i="60"/>
  <c r="W1019" i="60"/>
  <c r="W1020" i="60"/>
  <c r="W1021" i="60"/>
  <c r="W1022" i="60"/>
  <c r="W1023" i="60"/>
  <c r="W1024" i="60"/>
  <c r="W1025" i="60"/>
  <c r="W1026" i="60"/>
  <c r="W1027" i="60"/>
  <c r="W1028" i="60"/>
  <c r="W1029" i="60"/>
  <c r="W1030" i="60"/>
  <c r="W1031" i="60"/>
  <c r="W1032" i="60"/>
  <c r="W1033" i="60"/>
  <c r="W1034" i="60"/>
  <c r="W1035" i="60"/>
  <c r="W1036" i="60"/>
  <c r="W1037" i="60"/>
  <c r="W1038" i="60"/>
  <c r="W1039" i="60"/>
  <c r="W1040" i="60"/>
  <c r="W1041" i="60"/>
  <c r="W1042" i="60"/>
  <c r="W1043" i="60"/>
  <c r="W1044" i="60"/>
  <c r="W1045" i="60"/>
  <c r="W1046" i="60"/>
  <c r="W1047" i="60"/>
  <c r="W1048" i="60"/>
  <c r="W1049" i="60"/>
  <c r="W1050" i="60"/>
  <c r="W1051" i="60"/>
  <c r="W1052" i="60"/>
  <c r="W1053" i="60"/>
  <c r="W1054" i="60"/>
  <c r="W1055" i="60"/>
  <c r="W1056" i="60"/>
  <c r="W1057" i="60"/>
  <c r="W1058" i="60"/>
  <c r="W1059" i="60"/>
  <c r="W1060" i="60"/>
  <c r="W1061" i="60"/>
  <c r="W1062" i="60"/>
  <c r="W1063" i="60"/>
  <c r="W1064" i="60"/>
  <c r="W1065" i="60"/>
  <c r="W1066" i="60"/>
  <c r="W1067" i="60"/>
  <c r="W1068" i="60"/>
  <c r="W1069" i="60"/>
  <c r="W1070" i="60"/>
  <c r="W1071" i="60"/>
  <c r="W1072" i="60"/>
  <c r="W1073" i="60"/>
  <c r="W1074" i="60"/>
  <c r="W1075" i="60"/>
  <c r="W1076" i="60"/>
  <c r="W1077" i="60"/>
  <c r="W1078" i="60"/>
  <c r="W1079" i="60"/>
  <c r="W1080" i="60"/>
  <c r="W1081" i="60"/>
  <c r="W1082" i="60"/>
  <c r="W1083" i="60"/>
  <c r="W1084" i="60"/>
  <c r="W1085" i="60"/>
  <c r="W1086" i="60"/>
  <c r="W1087" i="60"/>
  <c r="W1088" i="60"/>
  <c r="W1089" i="60"/>
  <c r="W1090" i="60"/>
  <c r="W1091" i="60"/>
  <c r="W1092" i="60"/>
  <c r="W1093" i="60"/>
  <c r="W1094" i="60"/>
  <c r="W1095" i="60"/>
  <c r="W1096" i="60"/>
  <c r="W1097" i="60"/>
  <c r="W1098" i="60"/>
  <c r="W1099" i="60"/>
  <c r="W1100" i="60"/>
  <c r="W1101" i="60"/>
  <c r="W1102" i="60"/>
  <c r="W1103" i="60"/>
  <c r="W1104" i="60"/>
  <c r="W1105" i="60"/>
  <c r="W1106" i="60"/>
  <c r="W1107" i="60"/>
  <c r="W1108" i="60"/>
  <c r="W1109" i="60"/>
  <c r="W1110" i="60"/>
  <c r="W1111" i="60"/>
  <c r="W1112" i="60"/>
  <c r="W1113" i="60"/>
  <c r="W1114" i="60"/>
  <c r="W1115" i="60"/>
  <c r="W1116" i="60"/>
  <c r="W1117" i="60"/>
  <c r="W1118" i="60"/>
  <c r="W1119" i="60"/>
  <c r="W1120" i="60"/>
  <c r="W1121" i="60"/>
  <c r="W1122" i="60"/>
  <c r="W1123" i="60"/>
  <c r="W1124" i="60"/>
  <c r="W1125" i="60"/>
  <c r="W1126" i="60"/>
  <c r="W1127" i="60"/>
  <c r="W1128" i="60"/>
  <c r="W1129" i="60"/>
  <c r="W1130" i="60"/>
  <c r="W1131" i="60"/>
  <c r="W1132" i="60"/>
  <c r="W1133" i="60"/>
  <c r="W1134" i="60"/>
  <c r="W1135" i="60"/>
  <c r="W1136" i="60"/>
  <c r="W1137" i="60"/>
  <c r="W1138" i="60"/>
  <c r="W1139" i="60"/>
  <c r="W1140" i="60"/>
  <c r="W1141" i="60"/>
  <c r="W1142" i="60"/>
  <c r="W1143" i="60"/>
  <c r="W1144" i="60"/>
  <c r="W1145" i="60"/>
  <c r="W1146" i="60"/>
  <c r="W1147" i="60"/>
  <c r="W1148" i="60"/>
  <c r="W1149" i="60"/>
  <c r="W1150" i="60"/>
  <c r="W1151" i="60"/>
  <c r="W1152" i="60"/>
  <c r="W1153" i="60"/>
  <c r="W1154" i="60"/>
  <c r="W1155" i="60"/>
  <c r="W1156" i="60"/>
  <c r="W1157" i="60"/>
  <c r="W1158" i="60"/>
  <c r="W1159" i="60"/>
  <c r="W1160" i="60"/>
  <c r="W1161" i="60"/>
  <c r="W1162" i="60"/>
  <c r="W1163" i="60"/>
  <c r="W1164" i="60"/>
  <c r="W1165" i="60"/>
  <c r="W1166" i="60"/>
  <c r="W1167" i="60"/>
  <c r="W1168" i="60"/>
  <c r="W1169" i="60"/>
  <c r="W1170" i="60"/>
  <c r="W1171" i="60"/>
  <c r="W1172" i="60"/>
  <c r="W1173" i="60"/>
  <c r="W1174" i="60"/>
  <c r="W1175" i="60"/>
  <c r="W1176" i="60"/>
  <c r="W1177" i="60"/>
  <c r="W1178" i="60"/>
  <c r="W1179" i="60"/>
  <c r="W1180" i="60"/>
  <c r="W1181" i="60"/>
  <c r="W1182" i="60"/>
  <c r="W1183" i="60"/>
  <c r="W1184" i="60"/>
  <c r="W1185" i="60"/>
  <c r="W1186" i="60"/>
  <c r="W1187" i="60"/>
  <c r="W1188" i="60"/>
  <c r="W1189" i="60"/>
  <c r="W1190" i="60"/>
  <c r="W1191" i="60"/>
  <c r="W1192" i="60"/>
  <c r="W1193" i="60"/>
  <c r="W1194" i="60"/>
  <c r="W1195" i="60"/>
  <c r="W1196" i="60"/>
  <c r="W1197" i="60"/>
  <c r="W1198" i="60"/>
  <c r="W1199" i="60"/>
  <c r="W1200" i="60"/>
  <c r="W1201" i="60"/>
  <c r="W1202" i="60"/>
  <c r="W1203" i="60"/>
  <c r="W1204" i="60"/>
  <c r="W1205" i="60"/>
  <c r="W1206" i="60"/>
  <c r="W1207" i="60"/>
  <c r="W1208" i="60"/>
  <c r="W1209" i="60"/>
  <c r="W1210" i="60"/>
  <c r="W1211" i="60"/>
  <c r="W1212" i="60"/>
  <c r="W1213" i="60"/>
  <c r="W1214" i="60"/>
  <c r="W1215" i="60"/>
  <c r="W1216" i="60"/>
  <c r="W1217" i="60"/>
  <c r="W1218" i="60"/>
  <c r="W1219" i="60"/>
  <c r="W1220" i="60"/>
  <c r="W1221" i="60"/>
  <c r="W1222" i="60"/>
  <c r="W1223" i="60"/>
  <c r="W1224" i="60"/>
  <c r="W1225" i="60"/>
  <c r="W1226" i="60"/>
  <c r="W1227" i="60"/>
  <c r="W1228" i="60"/>
  <c r="W1229" i="60"/>
  <c r="W1230" i="60"/>
  <c r="W1231" i="60"/>
  <c r="W1232" i="60"/>
  <c r="W1233" i="60"/>
  <c r="W1234" i="60"/>
  <c r="W1235" i="60"/>
  <c r="W1236" i="60"/>
  <c r="W1237" i="60"/>
  <c r="W1238" i="60"/>
  <c r="W1239" i="60"/>
  <c r="W1240" i="60"/>
  <c r="W1241" i="60"/>
  <c r="W1242" i="60"/>
  <c r="W1243" i="60"/>
  <c r="W1244" i="60"/>
  <c r="W1245" i="60"/>
  <c r="W1246" i="60"/>
  <c r="W1247" i="60"/>
  <c r="W1248" i="60"/>
  <c r="W1249" i="60"/>
  <c r="W1250" i="60"/>
  <c r="W1251" i="60"/>
  <c r="W1252" i="60"/>
  <c r="W1253" i="60"/>
  <c r="W1254" i="60"/>
  <c r="W1255" i="60"/>
  <c r="W1256" i="60"/>
  <c r="W1257" i="60"/>
  <c r="W1258" i="60"/>
  <c r="W1259" i="60"/>
  <c r="W1260" i="60"/>
  <c r="W1261" i="60"/>
  <c r="W1262" i="60"/>
  <c r="W1263" i="60"/>
  <c r="W1264" i="60"/>
  <c r="W1265" i="60"/>
  <c r="W1266" i="60"/>
  <c r="W1267" i="60"/>
  <c r="W1268" i="60"/>
  <c r="W1269" i="60"/>
  <c r="W1270" i="60"/>
  <c r="W1271" i="60"/>
  <c r="W1272" i="60"/>
  <c r="W1273" i="60"/>
  <c r="W1274" i="60"/>
  <c r="W1275" i="60"/>
  <c r="W1276" i="60"/>
  <c r="W1277" i="60"/>
  <c r="W1278" i="60"/>
  <c r="W1279" i="60"/>
  <c r="W1280" i="60"/>
  <c r="W1281" i="60"/>
  <c r="W1282" i="60"/>
  <c r="W1283" i="60"/>
  <c r="W1284" i="60"/>
  <c r="W1285" i="60"/>
  <c r="W1286" i="60"/>
  <c r="W1287" i="60"/>
  <c r="W1288" i="60"/>
  <c r="W1289" i="60"/>
  <c r="W1290" i="60"/>
  <c r="W1291" i="60"/>
  <c r="W1292" i="60"/>
  <c r="W1293" i="60"/>
  <c r="W1294" i="60"/>
  <c r="W1295" i="60"/>
  <c r="W1296" i="60"/>
  <c r="W1297" i="60"/>
  <c r="W1298" i="60"/>
  <c r="W1299" i="60"/>
  <c r="W1300" i="60"/>
  <c r="W1301" i="60"/>
  <c r="W1302" i="60"/>
  <c r="W1303" i="60"/>
  <c r="W1304" i="60"/>
  <c r="W1305" i="60"/>
  <c r="W1306" i="60"/>
  <c r="W1307" i="60"/>
  <c r="W1308" i="60"/>
  <c r="W1309" i="60"/>
  <c r="W1310" i="60"/>
  <c r="W1311" i="60"/>
  <c r="W1312" i="60"/>
  <c r="W1313" i="60"/>
  <c r="W1314" i="60"/>
  <c r="W1315" i="60"/>
  <c r="W1316" i="60"/>
  <c r="W1317" i="60"/>
  <c r="W1318" i="60"/>
  <c r="W1319" i="60"/>
  <c r="W1320" i="60"/>
  <c r="W1321" i="60"/>
  <c r="W1322" i="60"/>
  <c r="W1323" i="60"/>
  <c r="W1324" i="60"/>
  <c r="W1325" i="60"/>
  <c r="W1326" i="60"/>
  <c r="W1327" i="60"/>
  <c r="W1328" i="60"/>
  <c r="W1329" i="60"/>
  <c r="W1330" i="60"/>
  <c r="W1331" i="60"/>
  <c r="W1332" i="60"/>
  <c r="W1333" i="60"/>
  <c r="W1334" i="60"/>
  <c r="W1335" i="60"/>
  <c r="W1336" i="60"/>
  <c r="W1337" i="60"/>
  <c r="W1338" i="60"/>
  <c r="W1339" i="60"/>
  <c r="W1340" i="60"/>
  <c r="W1341" i="60"/>
  <c r="W1342" i="60"/>
  <c r="W1343" i="60"/>
  <c r="W1344" i="60"/>
  <c r="W1345" i="60"/>
  <c r="W1346" i="60"/>
  <c r="W1347" i="60"/>
  <c r="W1348" i="60"/>
  <c r="W1349" i="60"/>
  <c r="W1350" i="60"/>
  <c r="W1351" i="60"/>
  <c r="W1352" i="60"/>
  <c r="W1353" i="60"/>
  <c r="W1354" i="60"/>
  <c r="W1355" i="60"/>
  <c r="W1356" i="60"/>
  <c r="W1357" i="60"/>
  <c r="W1358" i="60"/>
  <c r="W1359" i="60"/>
  <c r="W1360" i="60"/>
  <c r="W1361" i="60"/>
  <c r="W1362" i="60"/>
  <c r="W1363" i="60"/>
  <c r="W1364" i="60"/>
  <c r="W1365" i="60"/>
  <c r="W1366" i="60"/>
  <c r="W1367" i="60"/>
  <c r="W1368" i="60"/>
  <c r="W1369" i="60"/>
  <c r="W1370" i="60"/>
  <c r="W1371" i="60"/>
  <c r="W1372" i="60"/>
  <c r="W1373" i="60"/>
  <c r="W1374" i="60"/>
  <c r="W1375" i="60"/>
  <c r="W1376" i="60"/>
  <c r="W1377" i="60"/>
  <c r="W1378" i="60"/>
  <c r="W1379" i="60"/>
  <c r="W1380" i="60"/>
  <c r="W1381" i="60"/>
  <c r="W1382" i="60"/>
  <c r="W1383" i="60"/>
  <c r="W1384" i="60"/>
  <c r="W1385" i="60"/>
  <c r="W1386" i="60"/>
  <c r="W1387" i="60"/>
  <c r="W1388" i="60"/>
  <c r="W1389" i="60"/>
  <c r="W1390" i="60"/>
  <c r="W1391" i="60"/>
  <c r="W1392" i="60"/>
  <c r="W1393" i="60"/>
  <c r="W1394" i="60"/>
  <c r="W1395" i="60"/>
  <c r="W1396" i="60"/>
  <c r="W1397" i="60"/>
  <c r="W1398" i="60"/>
  <c r="W1399" i="60"/>
  <c r="W1400" i="60"/>
  <c r="W1401" i="60"/>
  <c r="W1402" i="60"/>
  <c r="W1403" i="60"/>
  <c r="W1404" i="60"/>
  <c r="W1405" i="60"/>
  <c r="W1406" i="60"/>
  <c r="W1407" i="60"/>
  <c r="W1408" i="60"/>
  <c r="W1409" i="60"/>
  <c r="W1410" i="60"/>
  <c r="W1411" i="60"/>
  <c r="W1412" i="60"/>
  <c r="W1413" i="60"/>
  <c r="W1414" i="60"/>
  <c r="W1415" i="60"/>
  <c r="W1416" i="60"/>
  <c r="W1417" i="60"/>
  <c r="W1418" i="60"/>
  <c r="W1419" i="60"/>
  <c r="W1420" i="60"/>
  <c r="W1421" i="60"/>
  <c r="W1422" i="60"/>
  <c r="W1423" i="60"/>
  <c r="W1424" i="60"/>
  <c r="W1425" i="60"/>
  <c r="W1426" i="60"/>
  <c r="W1427" i="60"/>
  <c r="W1428" i="60"/>
  <c r="W1429" i="60"/>
  <c r="W1430" i="60"/>
  <c r="W1431" i="60"/>
  <c r="W1432" i="60"/>
  <c r="X5" i="60"/>
  <c r="X6" i="60"/>
  <c r="X7" i="60"/>
  <c r="X8" i="60"/>
  <c r="X9" i="60"/>
  <c r="X10" i="60"/>
  <c r="X11" i="60"/>
  <c r="X12" i="60"/>
  <c r="X13" i="60"/>
  <c r="X14" i="60"/>
  <c r="X15" i="60"/>
  <c r="X16" i="60"/>
  <c r="X17" i="60"/>
  <c r="X18" i="60"/>
  <c r="X19" i="60"/>
  <c r="X20" i="60"/>
  <c r="X21" i="60"/>
  <c r="X22" i="60"/>
  <c r="X23" i="60"/>
  <c r="X24" i="60"/>
  <c r="X25" i="60"/>
  <c r="X26" i="60"/>
  <c r="X27" i="60"/>
  <c r="X28" i="60"/>
  <c r="X29" i="60"/>
  <c r="X30" i="60"/>
  <c r="X31" i="60"/>
  <c r="X32" i="60"/>
  <c r="X33" i="60"/>
  <c r="X34" i="60"/>
  <c r="X35" i="60"/>
  <c r="X36" i="60"/>
  <c r="X37" i="60"/>
  <c r="X38" i="60"/>
  <c r="X39" i="60"/>
  <c r="X40" i="60"/>
  <c r="X41" i="60"/>
  <c r="X42" i="60"/>
  <c r="X43" i="60"/>
  <c r="X44" i="60"/>
  <c r="X45" i="60"/>
  <c r="X46" i="60"/>
  <c r="X47" i="60"/>
  <c r="X48" i="60"/>
  <c r="X49" i="60"/>
  <c r="X50" i="60"/>
  <c r="X51" i="60"/>
  <c r="X52" i="60"/>
  <c r="X53" i="60"/>
  <c r="X54" i="60"/>
  <c r="X55" i="60"/>
  <c r="X56" i="60"/>
  <c r="X57" i="60"/>
  <c r="X58" i="60"/>
  <c r="X59" i="60"/>
  <c r="X60" i="60"/>
  <c r="X61" i="60"/>
  <c r="X62" i="60"/>
  <c r="X63" i="60"/>
  <c r="X64" i="60"/>
  <c r="X65" i="60"/>
  <c r="X66" i="60"/>
  <c r="X67" i="60"/>
  <c r="X68" i="60"/>
  <c r="X69" i="60"/>
  <c r="X70" i="60"/>
  <c r="X71" i="60"/>
  <c r="X72" i="60"/>
  <c r="X73" i="60"/>
  <c r="X74" i="60"/>
  <c r="X75" i="60"/>
  <c r="X76" i="60"/>
  <c r="X77" i="60"/>
  <c r="X78" i="60"/>
  <c r="X79" i="60"/>
  <c r="X80" i="60"/>
  <c r="X81" i="60"/>
  <c r="X82" i="60"/>
  <c r="X83" i="60"/>
  <c r="X84" i="60"/>
  <c r="X85" i="60"/>
  <c r="X86" i="60"/>
  <c r="X87" i="60"/>
  <c r="X88" i="60"/>
  <c r="X89" i="60"/>
  <c r="X90" i="60"/>
  <c r="X91" i="60"/>
  <c r="X92" i="60"/>
  <c r="X93" i="60"/>
  <c r="X94" i="60"/>
  <c r="X95" i="60"/>
  <c r="X96" i="60"/>
  <c r="X97" i="60"/>
  <c r="X98" i="60"/>
  <c r="X99" i="60"/>
  <c r="X100" i="60"/>
  <c r="X101" i="60"/>
  <c r="X102" i="60"/>
  <c r="X103" i="60"/>
  <c r="X104" i="60"/>
  <c r="X105" i="60"/>
  <c r="X106" i="60"/>
  <c r="X107" i="60"/>
  <c r="X108" i="60"/>
  <c r="X109" i="60"/>
  <c r="X110" i="60"/>
  <c r="X111" i="60"/>
  <c r="X112" i="60"/>
  <c r="X113" i="60"/>
  <c r="X114" i="60"/>
  <c r="X115" i="60"/>
  <c r="X116" i="60"/>
  <c r="X117" i="60"/>
  <c r="X118" i="60"/>
  <c r="X119" i="60"/>
  <c r="X120" i="60"/>
  <c r="X121" i="60"/>
  <c r="X122" i="60"/>
  <c r="X123" i="60"/>
  <c r="X124" i="60"/>
  <c r="X125" i="60"/>
  <c r="X126" i="60"/>
  <c r="X127" i="60"/>
  <c r="X128" i="60"/>
  <c r="X129" i="60"/>
  <c r="X130" i="60"/>
  <c r="X131" i="60"/>
  <c r="X132" i="60"/>
  <c r="X133" i="60"/>
  <c r="X134" i="60"/>
  <c r="X135" i="60"/>
  <c r="X136" i="60"/>
  <c r="X137" i="60"/>
  <c r="X138" i="60"/>
  <c r="X139" i="60"/>
  <c r="X140" i="60"/>
  <c r="X141" i="60"/>
  <c r="X142" i="60"/>
  <c r="X143" i="60"/>
  <c r="X144" i="60"/>
  <c r="X145" i="60"/>
  <c r="X146" i="60"/>
  <c r="X147" i="60"/>
  <c r="X148" i="60"/>
  <c r="X149" i="60"/>
  <c r="X150" i="60"/>
  <c r="X151" i="60"/>
  <c r="X152" i="60"/>
  <c r="X153" i="60"/>
  <c r="X154" i="60"/>
  <c r="X155" i="60"/>
  <c r="X156" i="60"/>
  <c r="X157" i="60"/>
  <c r="X158" i="60"/>
  <c r="X159" i="60"/>
  <c r="X160" i="60"/>
  <c r="X161" i="60"/>
  <c r="X162" i="60"/>
  <c r="X163" i="60"/>
  <c r="X164" i="60"/>
  <c r="X165" i="60"/>
  <c r="X166" i="60"/>
  <c r="X167" i="60"/>
  <c r="X168" i="60"/>
  <c r="X169" i="60"/>
  <c r="X170" i="60"/>
  <c r="X171" i="60"/>
  <c r="X172" i="60"/>
  <c r="X173" i="60"/>
  <c r="X174" i="60"/>
  <c r="X175" i="60"/>
  <c r="X176" i="60"/>
  <c r="X177" i="60"/>
  <c r="X178" i="60"/>
  <c r="X179" i="60"/>
  <c r="X180" i="60"/>
  <c r="X181" i="60"/>
  <c r="X182" i="60"/>
  <c r="X183" i="60"/>
  <c r="X184" i="60"/>
  <c r="X185" i="60"/>
  <c r="X186" i="60"/>
  <c r="X187" i="60"/>
  <c r="X188" i="60"/>
  <c r="X189" i="60"/>
  <c r="X190" i="60"/>
  <c r="X191" i="60"/>
  <c r="X192" i="60"/>
  <c r="X193" i="60"/>
  <c r="X194" i="60"/>
  <c r="X195" i="60"/>
  <c r="X196" i="60"/>
  <c r="X197" i="60"/>
  <c r="X198" i="60"/>
  <c r="X199" i="60"/>
  <c r="X200" i="60"/>
  <c r="X201" i="60"/>
  <c r="X202" i="60"/>
  <c r="X203" i="60"/>
  <c r="X204" i="60"/>
  <c r="X205" i="60"/>
  <c r="X206" i="60"/>
  <c r="X207" i="60"/>
  <c r="X208" i="60"/>
  <c r="X209" i="60"/>
  <c r="X210" i="60"/>
  <c r="X211" i="60"/>
  <c r="X212" i="60"/>
  <c r="X213" i="60"/>
  <c r="X214" i="60"/>
  <c r="X215" i="60"/>
  <c r="X216" i="60"/>
  <c r="X217" i="60"/>
  <c r="X218" i="60"/>
  <c r="X219" i="60"/>
  <c r="X220" i="60"/>
  <c r="X221" i="60"/>
  <c r="X222" i="60"/>
  <c r="X223" i="60"/>
  <c r="X224" i="60"/>
  <c r="X225" i="60"/>
  <c r="X226" i="60"/>
  <c r="X227" i="60"/>
  <c r="X228" i="60"/>
  <c r="X229" i="60"/>
  <c r="X230" i="60"/>
  <c r="X231" i="60"/>
  <c r="X232" i="60"/>
  <c r="X233" i="60"/>
  <c r="X234" i="60"/>
  <c r="X235" i="60"/>
  <c r="X236" i="60"/>
  <c r="X237" i="60"/>
  <c r="X238" i="60"/>
  <c r="X239" i="60"/>
  <c r="X240" i="60"/>
  <c r="X241" i="60"/>
  <c r="X242" i="60"/>
  <c r="X243" i="60"/>
  <c r="X244" i="60"/>
  <c r="X245" i="60"/>
  <c r="X246" i="60"/>
  <c r="X247" i="60"/>
  <c r="X248" i="60"/>
  <c r="X249" i="60"/>
  <c r="X250" i="60"/>
  <c r="X251" i="60"/>
  <c r="X252" i="60"/>
  <c r="X253" i="60"/>
  <c r="X254" i="60"/>
  <c r="X255" i="60"/>
  <c r="X256" i="60"/>
  <c r="X257" i="60"/>
  <c r="X258" i="60"/>
  <c r="X259" i="60"/>
  <c r="X260" i="60"/>
  <c r="X261" i="60"/>
  <c r="X262" i="60"/>
  <c r="X263" i="60"/>
  <c r="X264" i="60"/>
  <c r="X265" i="60"/>
  <c r="X266" i="60"/>
  <c r="X267" i="60"/>
  <c r="X268" i="60"/>
  <c r="X269" i="60"/>
  <c r="X270" i="60"/>
  <c r="X271" i="60"/>
  <c r="X272" i="60"/>
  <c r="X273" i="60"/>
  <c r="X274" i="60"/>
  <c r="X275" i="60"/>
  <c r="X276" i="60"/>
  <c r="X277" i="60"/>
  <c r="X278" i="60"/>
  <c r="X279" i="60"/>
  <c r="X280" i="60"/>
  <c r="X281" i="60"/>
  <c r="X282" i="60"/>
  <c r="X283" i="60"/>
  <c r="X284" i="60"/>
  <c r="X285" i="60"/>
  <c r="X286" i="60"/>
  <c r="X287" i="60"/>
  <c r="X288" i="60"/>
  <c r="X289" i="60"/>
  <c r="X290" i="60"/>
  <c r="X291" i="60"/>
  <c r="X292" i="60"/>
  <c r="X293" i="60"/>
  <c r="X294" i="60"/>
  <c r="X295" i="60"/>
  <c r="X296" i="60"/>
  <c r="X297" i="60"/>
  <c r="X298" i="60"/>
  <c r="X299" i="60"/>
  <c r="X300" i="60"/>
  <c r="X301" i="60"/>
  <c r="X302" i="60"/>
  <c r="X303" i="60"/>
  <c r="X304" i="60"/>
  <c r="X305" i="60"/>
  <c r="X306" i="60"/>
  <c r="X307" i="60"/>
  <c r="X308" i="60"/>
  <c r="X309" i="60"/>
  <c r="X310" i="60"/>
  <c r="X311" i="60"/>
  <c r="X312" i="60"/>
  <c r="X313" i="60"/>
  <c r="X314" i="60"/>
  <c r="X315" i="60"/>
  <c r="X316" i="60"/>
  <c r="X317" i="60"/>
  <c r="X318" i="60"/>
  <c r="X319" i="60"/>
  <c r="X320" i="60"/>
  <c r="X321" i="60"/>
  <c r="X322" i="60"/>
  <c r="X323" i="60"/>
  <c r="X324" i="60"/>
  <c r="X325" i="60"/>
  <c r="X326" i="60"/>
  <c r="X327" i="60"/>
  <c r="X328" i="60"/>
  <c r="X329" i="60"/>
  <c r="X330" i="60"/>
  <c r="X331" i="60"/>
  <c r="X332" i="60"/>
  <c r="X333" i="60"/>
  <c r="X334" i="60"/>
  <c r="X335" i="60"/>
  <c r="X336" i="60"/>
  <c r="X337" i="60"/>
  <c r="X338" i="60"/>
  <c r="X339" i="60"/>
  <c r="X340" i="60"/>
  <c r="X341" i="60"/>
  <c r="X342" i="60"/>
  <c r="X343" i="60"/>
  <c r="X344" i="60"/>
  <c r="X345" i="60"/>
  <c r="X346" i="60"/>
  <c r="X347" i="60"/>
  <c r="X348" i="60"/>
  <c r="X349" i="60"/>
  <c r="X350" i="60"/>
  <c r="X351" i="60"/>
  <c r="X352" i="60"/>
  <c r="X353" i="60"/>
  <c r="X354" i="60"/>
  <c r="X355" i="60"/>
  <c r="X356" i="60"/>
  <c r="X357" i="60"/>
  <c r="X358" i="60"/>
  <c r="X359" i="60"/>
  <c r="X360" i="60"/>
  <c r="X361" i="60"/>
  <c r="X362" i="60"/>
  <c r="X363" i="60"/>
  <c r="X364" i="60"/>
  <c r="X365" i="60"/>
  <c r="X366" i="60"/>
  <c r="X367" i="60"/>
  <c r="X368" i="60"/>
  <c r="X369" i="60"/>
  <c r="X370" i="60"/>
  <c r="X371" i="60"/>
  <c r="X372" i="60"/>
  <c r="X373" i="60"/>
  <c r="X374" i="60"/>
  <c r="X375" i="60"/>
  <c r="X376" i="60"/>
  <c r="X377" i="60"/>
  <c r="X378" i="60"/>
  <c r="X379" i="60"/>
  <c r="X380" i="60"/>
  <c r="X381" i="60"/>
  <c r="X382" i="60"/>
  <c r="X383" i="60"/>
  <c r="X384" i="60"/>
  <c r="X385" i="60"/>
  <c r="X386" i="60"/>
  <c r="X387" i="60"/>
  <c r="X388" i="60"/>
  <c r="X389" i="60"/>
  <c r="X390" i="60"/>
  <c r="X391" i="60"/>
  <c r="X392" i="60"/>
  <c r="X393" i="60"/>
  <c r="X394" i="60"/>
  <c r="X395" i="60"/>
  <c r="X396" i="60"/>
  <c r="X397" i="60"/>
  <c r="X398" i="60"/>
  <c r="X399" i="60"/>
  <c r="X400" i="60"/>
  <c r="X401" i="60"/>
  <c r="X402" i="60"/>
  <c r="X403" i="60"/>
  <c r="X404" i="60"/>
  <c r="X405" i="60"/>
  <c r="X406" i="60"/>
  <c r="X407" i="60"/>
  <c r="X408" i="60"/>
  <c r="X409" i="60"/>
  <c r="X410" i="60"/>
  <c r="X411" i="60"/>
  <c r="X412" i="60"/>
  <c r="X413" i="60"/>
  <c r="X414" i="60"/>
  <c r="X415" i="60"/>
  <c r="X416" i="60"/>
  <c r="X417" i="60"/>
  <c r="X418" i="60"/>
  <c r="X419" i="60"/>
  <c r="X420" i="60"/>
  <c r="X421" i="60"/>
  <c r="X422" i="60"/>
  <c r="X423" i="60"/>
  <c r="X424" i="60"/>
  <c r="X425" i="60"/>
  <c r="X426" i="60"/>
  <c r="X427" i="60"/>
  <c r="X428" i="60"/>
  <c r="X429" i="60"/>
  <c r="X430" i="60"/>
  <c r="X431" i="60"/>
  <c r="X432" i="60"/>
  <c r="X433" i="60"/>
  <c r="X434" i="60"/>
  <c r="X435" i="60"/>
  <c r="X436" i="60"/>
  <c r="X437" i="60"/>
  <c r="X438" i="60"/>
  <c r="X439" i="60"/>
  <c r="X440" i="60"/>
  <c r="X441" i="60"/>
  <c r="X442" i="60"/>
  <c r="X443" i="60"/>
  <c r="X444" i="60"/>
  <c r="X445" i="60"/>
  <c r="X446" i="60"/>
  <c r="X447" i="60"/>
  <c r="X448" i="60"/>
  <c r="X449" i="60"/>
  <c r="X450" i="60"/>
  <c r="X451" i="60"/>
  <c r="X452" i="60"/>
  <c r="X453" i="60"/>
  <c r="X454" i="60"/>
  <c r="X455" i="60"/>
  <c r="X456" i="60"/>
  <c r="X457" i="60"/>
  <c r="X458" i="60"/>
  <c r="X459" i="60"/>
  <c r="X460" i="60"/>
  <c r="X461" i="60"/>
  <c r="X462" i="60"/>
  <c r="X463" i="60"/>
  <c r="X464" i="60"/>
  <c r="X465" i="60"/>
  <c r="X466" i="60"/>
  <c r="X467" i="60"/>
  <c r="X468" i="60"/>
  <c r="X469" i="60"/>
  <c r="X470" i="60"/>
  <c r="X471" i="60"/>
  <c r="X472" i="60"/>
  <c r="X473" i="60"/>
  <c r="X474" i="60"/>
  <c r="X475" i="60"/>
  <c r="X476" i="60"/>
  <c r="X477" i="60"/>
  <c r="X478" i="60"/>
  <c r="X479" i="60"/>
  <c r="X480" i="60"/>
  <c r="X481" i="60"/>
  <c r="X482" i="60"/>
  <c r="X483" i="60"/>
  <c r="X484" i="60"/>
  <c r="X485" i="60"/>
  <c r="X486" i="60"/>
  <c r="X487" i="60"/>
  <c r="X488" i="60"/>
  <c r="X489" i="60"/>
  <c r="X490" i="60"/>
  <c r="X491" i="60"/>
  <c r="X492" i="60"/>
  <c r="X493" i="60"/>
  <c r="X494" i="60"/>
  <c r="X495" i="60"/>
  <c r="X496" i="60"/>
  <c r="X497" i="60"/>
  <c r="X498" i="60"/>
  <c r="X499" i="60"/>
  <c r="X500" i="60"/>
  <c r="X501" i="60"/>
  <c r="X502" i="60"/>
  <c r="X503" i="60"/>
  <c r="X504" i="60"/>
  <c r="X505" i="60"/>
  <c r="X506" i="60"/>
  <c r="X507" i="60"/>
  <c r="X508" i="60"/>
  <c r="X509" i="60"/>
  <c r="X510" i="60"/>
  <c r="X511" i="60"/>
  <c r="X512" i="60"/>
  <c r="X513" i="60"/>
  <c r="X514" i="60"/>
  <c r="X515" i="60"/>
  <c r="X516" i="60"/>
  <c r="X517" i="60"/>
  <c r="X518" i="60"/>
  <c r="X519" i="60"/>
  <c r="X520" i="60"/>
  <c r="X521" i="60"/>
  <c r="X522" i="60"/>
  <c r="X523" i="60"/>
  <c r="X524" i="60"/>
  <c r="X525" i="60"/>
  <c r="X526" i="60"/>
  <c r="X527" i="60"/>
  <c r="X528" i="60"/>
  <c r="X529" i="60"/>
  <c r="X530" i="60"/>
  <c r="X531" i="60"/>
  <c r="X532" i="60"/>
  <c r="X533" i="60"/>
  <c r="X534" i="60"/>
  <c r="X535" i="60"/>
  <c r="X536" i="60"/>
  <c r="X537" i="60"/>
  <c r="X538" i="60"/>
  <c r="X539" i="60"/>
  <c r="X540" i="60"/>
  <c r="X541" i="60"/>
  <c r="X542" i="60"/>
  <c r="X543" i="60"/>
  <c r="X544" i="60"/>
  <c r="X545" i="60"/>
  <c r="X546" i="60"/>
  <c r="X547" i="60"/>
  <c r="X548" i="60"/>
  <c r="X549" i="60"/>
  <c r="X550" i="60"/>
  <c r="X551" i="60"/>
  <c r="X552" i="60"/>
  <c r="X553" i="60"/>
  <c r="X554" i="60"/>
  <c r="X555" i="60"/>
  <c r="X556" i="60"/>
  <c r="X557" i="60"/>
  <c r="X558" i="60"/>
  <c r="X559" i="60"/>
  <c r="X560" i="60"/>
  <c r="X561" i="60"/>
  <c r="X562" i="60"/>
  <c r="X563" i="60"/>
  <c r="X564" i="60"/>
  <c r="X565" i="60"/>
  <c r="X566" i="60"/>
  <c r="X567" i="60"/>
  <c r="X568" i="60"/>
  <c r="X569" i="60"/>
  <c r="X570" i="60"/>
  <c r="X571" i="60"/>
  <c r="X572" i="60"/>
  <c r="X573" i="60"/>
  <c r="X574" i="60"/>
  <c r="X575" i="60"/>
  <c r="X576" i="60"/>
  <c r="X577" i="60"/>
  <c r="X578" i="60"/>
  <c r="X579" i="60"/>
  <c r="X580" i="60"/>
  <c r="X581" i="60"/>
  <c r="X582" i="60"/>
  <c r="X583" i="60"/>
  <c r="X584" i="60"/>
  <c r="X585" i="60"/>
  <c r="X586" i="60"/>
  <c r="X587" i="60"/>
  <c r="X588" i="60"/>
  <c r="X589" i="60"/>
  <c r="X590" i="60"/>
  <c r="X591" i="60"/>
  <c r="X592" i="60"/>
  <c r="X593" i="60"/>
  <c r="X594" i="60"/>
  <c r="X595" i="60"/>
  <c r="X596" i="60"/>
  <c r="X597" i="60"/>
  <c r="X598" i="60"/>
  <c r="X599" i="60"/>
  <c r="X600" i="60"/>
  <c r="X601" i="60"/>
  <c r="X602" i="60"/>
  <c r="X603" i="60"/>
  <c r="X604" i="60"/>
  <c r="X605" i="60"/>
  <c r="X606" i="60"/>
  <c r="X607" i="60"/>
  <c r="X608" i="60"/>
  <c r="X609" i="60"/>
  <c r="X610" i="60"/>
  <c r="X611" i="60"/>
  <c r="X612" i="60"/>
  <c r="X613" i="60"/>
  <c r="X614" i="60"/>
  <c r="X615" i="60"/>
  <c r="X616" i="60"/>
  <c r="X617" i="60"/>
  <c r="X618" i="60"/>
  <c r="X619" i="60"/>
  <c r="X620" i="60"/>
  <c r="X621" i="60"/>
  <c r="X622" i="60"/>
  <c r="X623" i="60"/>
  <c r="X624" i="60"/>
  <c r="X625" i="60"/>
  <c r="X626" i="60"/>
  <c r="X627" i="60"/>
  <c r="X628" i="60"/>
  <c r="X629" i="60"/>
  <c r="X630" i="60"/>
  <c r="X631" i="60"/>
  <c r="X632" i="60"/>
  <c r="X633" i="60"/>
  <c r="X634" i="60"/>
  <c r="X635" i="60"/>
  <c r="X636" i="60"/>
  <c r="X637" i="60"/>
  <c r="X638" i="60"/>
  <c r="X639" i="60"/>
  <c r="X640" i="60"/>
  <c r="X641" i="60"/>
  <c r="X642" i="60"/>
  <c r="X643" i="60"/>
  <c r="X644" i="60"/>
  <c r="X645" i="60"/>
  <c r="X646" i="60"/>
  <c r="X647" i="60"/>
  <c r="X648" i="60"/>
  <c r="X649" i="60"/>
  <c r="X650" i="60"/>
  <c r="X651" i="60"/>
  <c r="X652" i="60"/>
  <c r="X653" i="60"/>
  <c r="X654" i="60"/>
  <c r="X655" i="60"/>
  <c r="X656" i="60"/>
  <c r="X657" i="60"/>
  <c r="X658" i="60"/>
  <c r="X659" i="60"/>
  <c r="X660" i="60"/>
  <c r="X661" i="60"/>
  <c r="X662" i="60"/>
  <c r="X663" i="60"/>
  <c r="X664" i="60"/>
  <c r="X665" i="60"/>
  <c r="X666" i="60"/>
  <c r="X667" i="60"/>
  <c r="X668" i="60"/>
  <c r="X669" i="60"/>
  <c r="X670" i="60"/>
  <c r="X671" i="60"/>
  <c r="X672" i="60"/>
  <c r="X673" i="60"/>
  <c r="X674" i="60"/>
  <c r="X675" i="60"/>
  <c r="X676" i="60"/>
  <c r="X677" i="60"/>
  <c r="X678" i="60"/>
  <c r="X679" i="60"/>
  <c r="X680" i="60"/>
  <c r="X681" i="60"/>
  <c r="X682" i="60"/>
  <c r="X683" i="60"/>
  <c r="X684" i="60"/>
  <c r="X685" i="60"/>
  <c r="X686" i="60"/>
  <c r="X687" i="60"/>
  <c r="X688" i="60"/>
  <c r="X689" i="60"/>
  <c r="X690" i="60"/>
  <c r="X691" i="60"/>
  <c r="X692" i="60"/>
  <c r="X693" i="60"/>
  <c r="X694" i="60"/>
  <c r="X695" i="60"/>
  <c r="X696" i="60"/>
  <c r="X697" i="60"/>
  <c r="X698" i="60"/>
  <c r="X699" i="60"/>
  <c r="X700" i="60"/>
  <c r="X701" i="60"/>
  <c r="X702" i="60"/>
  <c r="X703" i="60"/>
  <c r="X704" i="60"/>
  <c r="X705" i="60"/>
  <c r="X706" i="60"/>
  <c r="X707" i="60"/>
  <c r="X708" i="60"/>
  <c r="X709" i="60"/>
  <c r="X710" i="60"/>
  <c r="X711" i="60"/>
  <c r="X712" i="60"/>
  <c r="X713" i="60"/>
  <c r="X714" i="60"/>
  <c r="X715" i="60"/>
  <c r="X716" i="60"/>
  <c r="X717" i="60"/>
  <c r="X718" i="60"/>
  <c r="X719" i="60"/>
  <c r="X720" i="60"/>
  <c r="X721" i="60"/>
  <c r="X722" i="60"/>
  <c r="X723" i="60"/>
  <c r="X724" i="60"/>
  <c r="X725" i="60"/>
  <c r="X726" i="60"/>
  <c r="X727" i="60"/>
  <c r="X728" i="60"/>
  <c r="X729" i="60"/>
  <c r="X730" i="60"/>
  <c r="X731" i="60"/>
  <c r="X732" i="60"/>
  <c r="X733" i="60"/>
  <c r="X734" i="60"/>
  <c r="X735" i="60"/>
  <c r="X736" i="60"/>
  <c r="X737" i="60"/>
  <c r="X738" i="60"/>
  <c r="X739" i="60"/>
  <c r="X740" i="60"/>
  <c r="X741" i="60"/>
  <c r="X742" i="60"/>
  <c r="X743" i="60"/>
  <c r="X744" i="60"/>
  <c r="X745" i="60"/>
  <c r="X746" i="60"/>
  <c r="X747" i="60"/>
  <c r="X748" i="60"/>
  <c r="X749" i="60"/>
  <c r="X750" i="60"/>
  <c r="X751" i="60"/>
  <c r="X752" i="60"/>
  <c r="X753" i="60"/>
  <c r="X754" i="60"/>
  <c r="X755" i="60"/>
  <c r="X756" i="60"/>
  <c r="X757" i="60"/>
  <c r="X758" i="60"/>
  <c r="X759" i="60"/>
  <c r="X760" i="60"/>
  <c r="X761" i="60"/>
  <c r="X762" i="60"/>
  <c r="X763" i="60"/>
  <c r="X764" i="60"/>
  <c r="X765" i="60"/>
  <c r="X766" i="60"/>
  <c r="X767" i="60"/>
  <c r="X768" i="60"/>
  <c r="X769" i="60"/>
  <c r="X770" i="60"/>
  <c r="X771" i="60"/>
  <c r="X772" i="60"/>
  <c r="X773" i="60"/>
  <c r="X774" i="60"/>
  <c r="X775" i="60"/>
  <c r="X776" i="60"/>
  <c r="X777" i="60"/>
  <c r="X778" i="60"/>
  <c r="X779" i="60"/>
  <c r="X780" i="60"/>
  <c r="X781" i="60"/>
  <c r="X782" i="60"/>
  <c r="X783" i="60"/>
  <c r="X784" i="60"/>
  <c r="X785" i="60"/>
  <c r="X786" i="60"/>
  <c r="X787" i="60"/>
  <c r="X788" i="60"/>
  <c r="X789" i="60"/>
  <c r="X790" i="60"/>
  <c r="X791" i="60"/>
  <c r="X792" i="60"/>
  <c r="X793" i="60"/>
  <c r="X794" i="60"/>
  <c r="X795" i="60"/>
  <c r="X796" i="60"/>
  <c r="X797" i="60"/>
  <c r="X798" i="60"/>
  <c r="X799" i="60"/>
  <c r="X800" i="60"/>
  <c r="X801" i="60"/>
  <c r="X802" i="60"/>
  <c r="X803" i="60"/>
  <c r="X804" i="60"/>
  <c r="X805" i="60"/>
  <c r="X806" i="60"/>
  <c r="X807" i="60"/>
  <c r="X808" i="60"/>
  <c r="X809" i="60"/>
  <c r="X810" i="60"/>
  <c r="X811" i="60"/>
  <c r="X812" i="60"/>
  <c r="X813" i="60"/>
  <c r="X814" i="60"/>
  <c r="X815" i="60"/>
  <c r="X816" i="60"/>
  <c r="X817" i="60"/>
  <c r="X818" i="60"/>
  <c r="X819" i="60"/>
  <c r="X820" i="60"/>
  <c r="X821" i="60"/>
  <c r="X822" i="60"/>
  <c r="X823" i="60"/>
  <c r="X824" i="60"/>
  <c r="X825" i="60"/>
  <c r="X826" i="60"/>
  <c r="X827" i="60"/>
  <c r="X828" i="60"/>
  <c r="X829" i="60"/>
  <c r="X830" i="60"/>
  <c r="X831" i="60"/>
  <c r="X832" i="60"/>
  <c r="X833" i="60"/>
  <c r="X834" i="60"/>
  <c r="X835" i="60"/>
  <c r="X836" i="60"/>
  <c r="X837" i="60"/>
  <c r="X838" i="60"/>
  <c r="X839" i="60"/>
  <c r="X840" i="60"/>
  <c r="X841" i="60"/>
  <c r="X842" i="60"/>
  <c r="X843" i="60"/>
  <c r="X844" i="60"/>
  <c r="X845" i="60"/>
  <c r="X846" i="60"/>
  <c r="X847" i="60"/>
  <c r="X848" i="60"/>
  <c r="X849" i="60"/>
  <c r="X850" i="60"/>
  <c r="X851" i="60"/>
  <c r="X852" i="60"/>
  <c r="X853" i="60"/>
  <c r="X854" i="60"/>
  <c r="X855" i="60"/>
  <c r="X856" i="60"/>
  <c r="X857" i="60"/>
  <c r="X858" i="60"/>
  <c r="X859" i="60"/>
  <c r="X860" i="60"/>
  <c r="X861" i="60"/>
  <c r="X862" i="60"/>
  <c r="X863" i="60"/>
  <c r="X864" i="60"/>
  <c r="X865" i="60"/>
  <c r="X866" i="60"/>
  <c r="X867" i="60"/>
  <c r="X868" i="60"/>
  <c r="X869" i="60"/>
  <c r="X870" i="60"/>
  <c r="X871" i="60"/>
  <c r="X872" i="60"/>
  <c r="X873" i="60"/>
  <c r="X874" i="60"/>
  <c r="X875" i="60"/>
  <c r="X876" i="60"/>
  <c r="X877" i="60"/>
  <c r="X878" i="60"/>
  <c r="X879" i="60"/>
  <c r="X880" i="60"/>
  <c r="X881" i="60"/>
  <c r="X882" i="60"/>
  <c r="X883" i="60"/>
  <c r="X884" i="60"/>
  <c r="X885" i="60"/>
  <c r="X886" i="60"/>
  <c r="X887" i="60"/>
  <c r="X888" i="60"/>
  <c r="X889" i="60"/>
  <c r="X890" i="60"/>
  <c r="X891" i="60"/>
  <c r="X892" i="60"/>
  <c r="X893" i="60"/>
  <c r="X894" i="60"/>
  <c r="X895" i="60"/>
  <c r="X896" i="60"/>
  <c r="X897" i="60"/>
  <c r="X898" i="60"/>
  <c r="X899" i="60"/>
  <c r="X900" i="60"/>
  <c r="X901" i="60"/>
  <c r="X902" i="60"/>
  <c r="X903" i="60"/>
  <c r="X904" i="60"/>
  <c r="X905" i="60"/>
  <c r="X906" i="60"/>
  <c r="X907" i="60"/>
  <c r="X908" i="60"/>
  <c r="X909" i="60"/>
  <c r="X910" i="60"/>
  <c r="X911" i="60"/>
  <c r="X912" i="60"/>
  <c r="X913" i="60"/>
  <c r="X914" i="60"/>
  <c r="X915" i="60"/>
  <c r="X916" i="60"/>
  <c r="X917" i="60"/>
  <c r="X918" i="60"/>
  <c r="X919" i="60"/>
  <c r="X920" i="60"/>
  <c r="X921" i="60"/>
  <c r="X922" i="60"/>
  <c r="X923" i="60"/>
  <c r="X924" i="60"/>
  <c r="X925" i="60"/>
  <c r="X926" i="60"/>
  <c r="X927" i="60"/>
  <c r="X928" i="60"/>
  <c r="X929" i="60"/>
  <c r="X930" i="60"/>
  <c r="X931" i="60"/>
  <c r="X932" i="60"/>
  <c r="X933" i="60"/>
  <c r="X934" i="60"/>
  <c r="X935" i="60"/>
  <c r="X936" i="60"/>
  <c r="X937" i="60"/>
  <c r="X938" i="60"/>
  <c r="X939" i="60"/>
  <c r="X940" i="60"/>
  <c r="X941" i="60"/>
  <c r="X942" i="60"/>
  <c r="X943" i="60"/>
  <c r="X944" i="60"/>
  <c r="X945" i="60"/>
  <c r="X946" i="60"/>
  <c r="X947" i="60"/>
  <c r="X948" i="60"/>
  <c r="X949" i="60"/>
  <c r="X950" i="60"/>
  <c r="X951" i="60"/>
  <c r="X952" i="60"/>
  <c r="X953" i="60"/>
  <c r="X954" i="60"/>
  <c r="X955" i="60"/>
  <c r="X956" i="60"/>
  <c r="X957" i="60"/>
  <c r="X958" i="60"/>
  <c r="X959" i="60"/>
  <c r="X960" i="60"/>
  <c r="X961" i="60"/>
  <c r="X962" i="60"/>
  <c r="X963" i="60"/>
  <c r="X964" i="60"/>
  <c r="X965" i="60"/>
  <c r="X966" i="60"/>
  <c r="X967" i="60"/>
  <c r="X968" i="60"/>
  <c r="X969" i="60"/>
  <c r="X970" i="60"/>
  <c r="X971" i="60"/>
  <c r="X972" i="60"/>
  <c r="X973" i="60"/>
  <c r="X974" i="60"/>
  <c r="X975" i="60"/>
  <c r="X976" i="60"/>
  <c r="X977" i="60"/>
  <c r="X978" i="60"/>
  <c r="X979" i="60"/>
  <c r="X980" i="60"/>
  <c r="X981" i="60"/>
  <c r="X982" i="60"/>
  <c r="X983" i="60"/>
  <c r="X984" i="60"/>
  <c r="X985" i="60"/>
  <c r="X986" i="60"/>
  <c r="X987" i="60"/>
  <c r="X988" i="60"/>
  <c r="X989" i="60"/>
  <c r="X990" i="60"/>
  <c r="X991" i="60"/>
  <c r="X992" i="60"/>
  <c r="X993" i="60"/>
  <c r="X994" i="60"/>
  <c r="X995" i="60"/>
  <c r="X996" i="60"/>
  <c r="X997" i="60"/>
  <c r="X998" i="60"/>
  <c r="X999" i="60"/>
  <c r="X1000" i="60"/>
  <c r="X1001" i="60"/>
  <c r="X1002" i="60"/>
  <c r="X1003" i="60"/>
  <c r="X1004" i="60"/>
  <c r="X1005" i="60"/>
  <c r="X1006" i="60"/>
  <c r="X1007" i="60"/>
  <c r="X1008" i="60"/>
  <c r="X1009" i="60"/>
  <c r="X1010" i="60"/>
  <c r="X1011" i="60"/>
  <c r="X1012" i="60"/>
  <c r="X1013" i="60"/>
  <c r="X1014" i="60"/>
  <c r="X1015" i="60"/>
  <c r="X1016" i="60"/>
  <c r="X1017" i="60"/>
  <c r="X1018" i="60"/>
  <c r="X1019" i="60"/>
  <c r="X1020" i="60"/>
  <c r="X1021" i="60"/>
  <c r="X1022" i="60"/>
  <c r="X1023" i="60"/>
  <c r="X1024" i="60"/>
  <c r="X1025" i="60"/>
  <c r="X1026" i="60"/>
  <c r="X1027" i="60"/>
  <c r="X1028" i="60"/>
  <c r="X1029" i="60"/>
  <c r="X1030" i="60"/>
  <c r="X1031" i="60"/>
  <c r="X1032" i="60"/>
  <c r="X1033" i="60"/>
  <c r="X1034" i="60"/>
  <c r="X1035" i="60"/>
  <c r="X1036" i="60"/>
  <c r="X1037" i="60"/>
  <c r="X1038" i="60"/>
  <c r="X1039" i="60"/>
  <c r="X1040" i="60"/>
  <c r="X1041" i="60"/>
  <c r="X1042" i="60"/>
  <c r="X1043" i="60"/>
  <c r="X1044" i="60"/>
  <c r="X1045" i="60"/>
  <c r="X1046" i="60"/>
  <c r="X1047" i="60"/>
  <c r="X1048" i="60"/>
  <c r="X1049" i="60"/>
  <c r="X1050" i="60"/>
  <c r="X1051" i="60"/>
  <c r="X1052" i="60"/>
  <c r="X1053" i="60"/>
  <c r="X1054" i="60"/>
  <c r="X1055" i="60"/>
  <c r="X1056" i="60"/>
  <c r="X1057" i="60"/>
  <c r="X1058" i="60"/>
  <c r="X1059" i="60"/>
  <c r="X1060" i="60"/>
  <c r="X1061" i="60"/>
  <c r="X1062" i="60"/>
  <c r="X1063" i="60"/>
  <c r="X1064" i="60"/>
  <c r="X1065" i="60"/>
  <c r="X1066" i="60"/>
  <c r="X1067" i="60"/>
  <c r="X1068" i="60"/>
  <c r="X1069" i="60"/>
  <c r="X1070" i="60"/>
  <c r="X1071" i="60"/>
  <c r="X1072" i="60"/>
  <c r="X1073" i="60"/>
  <c r="X1074" i="60"/>
  <c r="X1075" i="60"/>
  <c r="X1076" i="60"/>
  <c r="X1077" i="60"/>
  <c r="X1078" i="60"/>
  <c r="X1079" i="60"/>
  <c r="X1080" i="60"/>
  <c r="X1081" i="60"/>
  <c r="X1082" i="60"/>
  <c r="X1083" i="60"/>
  <c r="X1084" i="60"/>
  <c r="X1085" i="60"/>
  <c r="X1086" i="60"/>
  <c r="X1087" i="60"/>
  <c r="X1088" i="60"/>
  <c r="X1089" i="60"/>
  <c r="X1090" i="60"/>
  <c r="X1091" i="60"/>
  <c r="X1092" i="60"/>
  <c r="X1093" i="60"/>
  <c r="X1094" i="60"/>
  <c r="X1095" i="60"/>
  <c r="X1096" i="60"/>
  <c r="X1097" i="60"/>
  <c r="X1098" i="60"/>
  <c r="X1099" i="60"/>
  <c r="X1100" i="60"/>
  <c r="X1101" i="60"/>
  <c r="X1102" i="60"/>
  <c r="X1103" i="60"/>
  <c r="X1104" i="60"/>
  <c r="X1105" i="60"/>
  <c r="X1106" i="60"/>
  <c r="X1107" i="60"/>
  <c r="X1108" i="60"/>
  <c r="X1109" i="60"/>
  <c r="X1110" i="60"/>
  <c r="X1111" i="60"/>
  <c r="X1112" i="60"/>
  <c r="X1113" i="60"/>
  <c r="X1114" i="60"/>
  <c r="X1115" i="60"/>
  <c r="X1116" i="60"/>
  <c r="X1117" i="60"/>
  <c r="X1118" i="60"/>
  <c r="X1119" i="60"/>
  <c r="X1120" i="60"/>
  <c r="X1121" i="60"/>
  <c r="X1122" i="60"/>
  <c r="X1123" i="60"/>
  <c r="X1124" i="60"/>
  <c r="X1125" i="60"/>
  <c r="X1126" i="60"/>
  <c r="X1127" i="60"/>
  <c r="X1128" i="60"/>
  <c r="X1129" i="60"/>
  <c r="X1130" i="60"/>
  <c r="X1131" i="60"/>
  <c r="X1132" i="60"/>
  <c r="X1133" i="60"/>
  <c r="X1134" i="60"/>
  <c r="X1135" i="60"/>
  <c r="X1136" i="60"/>
  <c r="X1137" i="60"/>
  <c r="X1138" i="60"/>
  <c r="X1139" i="60"/>
  <c r="X1140" i="60"/>
  <c r="X1141" i="60"/>
  <c r="X1142" i="60"/>
  <c r="X1143" i="60"/>
  <c r="X1144" i="60"/>
  <c r="X1145" i="60"/>
  <c r="X1146" i="60"/>
  <c r="X1147" i="60"/>
  <c r="X1148" i="60"/>
  <c r="X1149" i="60"/>
  <c r="X1150" i="60"/>
  <c r="X1151" i="60"/>
  <c r="X1152" i="60"/>
  <c r="X1153" i="60"/>
  <c r="X1154" i="60"/>
  <c r="X1155" i="60"/>
  <c r="X1156" i="60"/>
  <c r="X1157" i="60"/>
  <c r="X1158" i="60"/>
  <c r="X1159" i="60"/>
  <c r="X1160" i="60"/>
  <c r="X1161" i="60"/>
  <c r="X1162" i="60"/>
  <c r="X1163" i="60"/>
  <c r="X1164" i="60"/>
  <c r="X1165" i="60"/>
  <c r="X1166" i="60"/>
  <c r="X1167" i="60"/>
  <c r="X1168" i="60"/>
  <c r="X1169" i="60"/>
  <c r="X1170" i="60"/>
  <c r="X1171" i="60"/>
  <c r="X1172" i="60"/>
  <c r="X1173" i="60"/>
  <c r="X1174" i="60"/>
  <c r="X1175" i="60"/>
  <c r="X1176" i="60"/>
  <c r="X1177" i="60"/>
  <c r="X1178" i="60"/>
  <c r="X1179" i="60"/>
  <c r="X1180" i="60"/>
  <c r="X1181" i="60"/>
  <c r="X1182" i="60"/>
  <c r="X1183" i="60"/>
  <c r="X1184" i="60"/>
  <c r="X1185" i="60"/>
  <c r="X1186" i="60"/>
  <c r="X1187" i="60"/>
  <c r="X1188" i="60"/>
  <c r="X1189" i="60"/>
  <c r="X1190" i="60"/>
  <c r="X1191" i="60"/>
  <c r="X1192" i="60"/>
  <c r="X1193" i="60"/>
  <c r="X1194" i="60"/>
  <c r="X1195" i="60"/>
  <c r="X1196" i="60"/>
  <c r="X1197" i="60"/>
  <c r="X1198" i="60"/>
  <c r="X1199" i="60"/>
  <c r="X1200" i="60"/>
  <c r="X1201" i="60"/>
  <c r="X1202" i="60"/>
  <c r="X1203" i="60"/>
  <c r="X1204" i="60"/>
  <c r="X1205" i="60"/>
  <c r="X1206" i="60"/>
  <c r="X1207" i="60"/>
  <c r="X1208" i="60"/>
  <c r="X1209" i="60"/>
  <c r="X1210" i="60"/>
  <c r="X1211" i="60"/>
  <c r="X1212" i="60"/>
  <c r="X1213" i="60"/>
  <c r="X1214" i="60"/>
  <c r="X1215" i="60"/>
  <c r="X1216" i="60"/>
  <c r="X1217" i="60"/>
  <c r="X1218" i="60"/>
  <c r="X1219" i="60"/>
  <c r="X1220" i="60"/>
  <c r="X1221" i="60"/>
  <c r="X1222" i="60"/>
  <c r="X1223" i="60"/>
  <c r="X1224" i="60"/>
  <c r="X1225" i="60"/>
  <c r="X1226" i="60"/>
  <c r="X1227" i="60"/>
  <c r="X1228" i="60"/>
  <c r="X1229" i="60"/>
  <c r="X1230" i="60"/>
  <c r="X1231" i="60"/>
  <c r="X1232" i="60"/>
  <c r="X1233" i="60"/>
  <c r="X1234" i="60"/>
  <c r="X1235" i="60"/>
  <c r="X1236" i="60"/>
  <c r="X1237" i="60"/>
  <c r="X1238" i="60"/>
  <c r="X1239" i="60"/>
  <c r="X1240" i="60"/>
  <c r="X1241" i="60"/>
  <c r="X1242" i="60"/>
  <c r="X1243" i="60"/>
  <c r="X1244" i="60"/>
  <c r="X1245" i="60"/>
  <c r="X1246" i="60"/>
  <c r="X1247" i="60"/>
  <c r="X1248" i="60"/>
  <c r="X1249" i="60"/>
  <c r="X1250" i="60"/>
  <c r="X1251" i="60"/>
  <c r="X1252" i="60"/>
  <c r="X1253" i="60"/>
  <c r="X1254" i="60"/>
  <c r="X1255" i="60"/>
  <c r="X1256" i="60"/>
  <c r="X1257" i="60"/>
  <c r="X1258" i="60"/>
  <c r="X1259" i="60"/>
  <c r="X1260" i="60"/>
  <c r="X1261" i="60"/>
  <c r="X1262" i="60"/>
  <c r="X1263" i="60"/>
  <c r="X1264" i="60"/>
  <c r="X1265" i="60"/>
  <c r="X1266" i="60"/>
  <c r="X1267" i="60"/>
  <c r="X1268" i="60"/>
  <c r="X1269" i="60"/>
  <c r="X1270" i="60"/>
  <c r="X1271" i="60"/>
  <c r="X1272" i="60"/>
  <c r="X1273" i="60"/>
  <c r="X1274" i="60"/>
  <c r="X1275" i="60"/>
  <c r="X1276" i="60"/>
  <c r="X1277" i="60"/>
  <c r="X1278" i="60"/>
  <c r="X1279" i="60"/>
  <c r="X1280" i="60"/>
  <c r="X1281" i="60"/>
  <c r="X1282" i="60"/>
  <c r="X1283" i="60"/>
  <c r="X1284" i="60"/>
  <c r="X1285" i="60"/>
  <c r="X1286" i="60"/>
  <c r="X1287" i="60"/>
  <c r="X1288" i="60"/>
  <c r="X1289" i="60"/>
  <c r="X1290" i="60"/>
  <c r="X1291" i="60"/>
  <c r="X1292" i="60"/>
  <c r="X1293" i="60"/>
  <c r="X1294" i="60"/>
  <c r="X1295" i="60"/>
  <c r="X1296" i="60"/>
  <c r="X1297" i="60"/>
  <c r="X1298" i="60"/>
  <c r="X1299" i="60"/>
  <c r="X1300" i="60"/>
  <c r="X1301" i="60"/>
  <c r="X1302" i="60"/>
  <c r="X1303" i="60"/>
  <c r="X1304" i="60"/>
  <c r="X1305" i="60"/>
  <c r="X1306" i="60"/>
  <c r="X1307" i="60"/>
  <c r="X1308" i="60"/>
  <c r="X1309" i="60"/>
  <c r="X1310" i="60"/>
  <c r="X1311" i="60"/>
  <c r="X1312" i="60"/>
  <c r="X1313" i="60"/>
  <c r="X1314" i="60"/>
  <c r="X1315" i="60"/>
  <c r="X1316" i="60"/>
  <c r="X1317" i="60"/>
  <c r="X1318" i="60"/>
  <c r="X1319" i="60"/>
  <c r="X1320" i="60"/>
  <c r="X1321" i="60"/>
  <c r="X1322" i="60"/>
  <c r="X1323" i="60"/>
  <c r="X1324" i="60"/>
  <c r="X1325" i="60"/>
  <c r="X1326" i="60"/>
  <c r="X1327" i="60"/>
  <c r="X1328" i="60"/>
  <c r="X1329" i="60"/>
  <c r="X1330" i="60"/>
  <c r="X1331" i="60"/>
  <c r="X1332" i="60"/>
  <c r="X1333" i="60"/>
  <c r="X1334" i="60"/>
  <c r="X1335" i="60"/>
  <c r="X1336" i="60"/>
  <c r="X1337" i="60"/>
  <c r="X1338" i="60"/>
  <c r="X1339" i="60"/>
  <c r="X1340" i="60"/>
  <c r="X1341" i="60"/>
  <c r="X1342" i="60"/>
  <c r="X1343" i="60"/>
  <c r="X1344" i="60"/>
  <c r="X1345" i="60"/>
  <c r="X1346" i="60"/>
  <c r="X1347" i="60"/>
  <c r="X1348" i="60"/>
  <c r="X1349" i="60"/>
  <c r="X1350" i="60"/>
  <c r="X1351" i="60"/>
  <c r="X1352" i="60"/>
  <c r="X1353" i="60"/>
  <c r="X1354" i="60"/>
  <c r="X1355" i="60"/>
  <c r="X1356" i="60"/>
  <c r="X1357" i="60"/>
  <c r="X1358" i="60"/>
  <c r="X1359" i="60"/>
  <c r="X1360" i="60"/>
  <c r="X1361" i="60"/>
  <c r="X1362" i="60"/>
  <c r="X1363" i="60"/>
  <c r="X1364" i="60"/>
  <c r="X1365" i="60"/>
  <c r="X1366" i="60"/>
  <c r="X1367" i="60"/>
  <c r="X1368" i="60"/>
  <c r="X1369" i="60"/>
  <c r="X1370" i="60"/>
  <c r="X1371" i="60"/>
  <c r="X1372" i="60"/>
  <c r="X1373" i="60"/>
  <c r="X1374" i="60"/>
  <c r="X1375" i="60"/>
  <c r="X1376" i="60"/>
  <c r="X1377" i="60"/>
  <c r="X1378" i="60"/>
  <c r="X1379" i="60"/>
  <c r="X1380" i="60"/>
  <c r="X1381" i="60"/>
  <c r="X1382" i="60"/>
  <c r="X1383" i="60"/>
  <c r="X1384" i="60"/>
  <c r="X1385" i="60"/>
  <c r="X1386" i="60"/>
  <c r="X1387" i="60"/>
  <c r="X1388" i="60"/>
  <c r="X1389" i="60"/>
  <c r="X1390" i="60"/>
  <c r="X1391" i="60"/>
  <c r="X1392" i="60"/>
  <c r="X1393" i="60"/>
  <c r="X1394" i="60"/>
  <c r="X1395" i="60"/>
  <c r="X1396" i="60"/>
  <c r="X1397" i="60"/>
  <c r="X1398" i="60"/>
  <c r="X1399" i="60"/>
  <c r="X1400" i="60"/>
  <c r="X1401" i="60"/>
  <c r="X1402" i="60"/>
  <c r="X1403" i="60"/>
  <c r="X1404" i="60"/>
  <c r="X1405" i="60"/>
  <c r="X1406" i="60"/>
  <c r="X1407" i="60"/>
  <c r="X1408" i="60"/>
  <c r="X1409" i="60"/>
  <c r="X1410" i="60"/>
  <c r="X1411" i="60"/>
  <c r="X1412" i="60"/>
  <c r="X1413" i="60"/>
  <c r="X1414" i="60"/>
  <c r="X1415" i="60"/>
  <c r="X1416" i="60"/>
  <c r="X1417" i="60"/>
  <c r="X1418" i="60"/>
  <c r="X1419" i="60"/>
  <c r="X1420" i="60"/>
  <c r="X1421" i="60"/>
  <c r="X1422" i="60"/>
  <c r="X1423" i="60"/>
  <c r="X1424" i="60"/>
  <c r="X1425" i="60"/>
  <c r="X1426" i="60"/>
  <c r="X1427" i="60"/>
  <c r="X1428" i="60"/>
  <c r="X1429" i="60"/>
  <c r="X1430" i="60"/>
  <c r="X1431" i="60"/>
  <c r="X1432" i="60"/>
  <c r="Y5" i="60"/>
  <c r="Y6" i="60"/>
  <c r="Y7" i="60"/>
  <c r="Y8" i="60"/>
  <c r="Y9" i="60"/>
  <c r="Y10" i="60"/>
  <c r="Y11" i="60"/>
  <c r="Y12" i="60"/>
  <c r="Y13" i="60"/>
  <c r="Y14" i="60"/>
  <c r="Y15" i="60"/>
  <c r="Y16" i="60"/>
  <c r="Y17" i="60"/>
  <c r="Y18" i="60"/>
  <c r="Y19" i="60"/>
  <c r="Y20" i="60"/>
  <c r="Y21" i="60"/>
  <c r="Y22" i="60"/>
  <c r="Y23" i="60"/>
  <c r="Y24" i="60"/>
  <c r="Y25" i="60"/>
  <c r="Y26" i="60"/>
  <c r="Y27" i="60"/>
  <c r="Y28" i="60"/>
  <c r="Y29" i="60"/>
  <c r="Y30" i="60"/>
  <c r="Y31" i="60"/>
  <c r="Y32" i="60"/>
  <c r="Y33" i="60"/>
  <c r="Y34" i="60"/>
  <c r="Y35" i="60"/>
  <c r="Y36" i="60"/>
  <c r="Y37" i="60"/>
  <c r="Y38" i="60"/>
  <c r="Y39" i="60"/>
  <c r="Y40" i="60"/>
  <c r="Y41" i="60"/>
  <c r="Y42" i="60"/>
  <c r="Y43" i="60"/>
  <c r="Y44" i="60"/>
  <c r="Y45" i="60"/>
  <c r="Y46" i="60"/>
  <c r="Y47" i="60"/>
  <c r="Y48" i="60"/>
  <c r="Y49" i="60"/>
  <c r="Y50" i="60"/>
  <c r="Y51" i="60"/>
  <c r="Y52" i="60"/>
  <c r="Y53" i="60"/>
  <c r="Y54" i="60"/>
  <c r="Y55" i="60"/>
  <c r="Y56" i="60"/>
  <c r="Y57" i="60"/>
  <c r="Y58" i="60"/>
  <c r="Y59" i="60"/>
  <c r="Y60" i="60"/>
  <c r="Y61" i="60"/>
  <c r="Y62" i="60"/>
  <c r="Y63" i="60"/>
  <c r="Y64" i="60"/>
  <c r="Y65" i="60"/>
  <c r="Y66" i="60"/>
  <c r="Y67" i="60"/>
  <c r="Y68" i="60"/>
  <c r="Y69" i="60"/>
  <c r="Y70" i="60"/>
  <c r="Y71" i="60"/>
  <c r="Y72" i="60"/>
  <c r="Y73" i="60"/>
  <c r="Y74" i="60"/>
  <c r="Y75" i="60"/>
  <c r="Y76" i="60"/>
  <c r="Y77" i="60"/>
  <c r="Y78" i="60"/>
  <c r="Y79" i="60"/>
  <c r="Y80" i="60"/>
  <c r="Y81" i="60"/>
  <c r="Y82" i="60"/>
  <c r="Y83" i="60"/>
  <c r="Y84" i="60"/>
  <c r="Y85" i="60"/>
  <c r="Y86" i="60"/>
  <c r="Y87" i="60"/>
  <c r="Y88" i="60"/>
  <c r="Y89" i="60"/>
  <c r="Y90" i="60"/>
  <c r="Y91" i="60"/>
  <c r="Y92" i="60"/>
  <c r="Y93" i="60"/>
  <c r="Y94" i="60"/>
  <c r="Y95" i="60"/>
  <c r="Y96" i="60"/>
  <c r="Y97" i="60"/>
  <c r="Y98" i="60"/>
  <c r="Y99" i="60"/>
  <c r="Y100" i="60"/>
  <c r="Y101" i="60"/>
  <c r="Y102" i="60"/>
  <c r="Y103" i="60"/>
  <c r="Y104" i="60"/>
  <c r="Y105" i="60"/>
  <c r="Y106" i="60"/>
  <c r="Y107" i="60"/>
  <c r="Y108" i="60"/>
  <c r="Y109" i="60"/>
  <c r="Y110" i="60"/>
  <c r="Y111" i="60"/>
  <c r="Y112" i="60"/>
  <c r="Y113" i="60"/>
  <c r="Y114" i="60"/>
  <c r="Y115" i="60"/>
  <c r="Y116" i="60"/>
  <c r="Y117" i="60"/>
  <c r="Y118" i="60"/>
  <c r="Y119" i="60"/>
  <c r="Y120" i="60"/>
  <c r="Y121" i="60"/>
  <c r="Y122" i="60"/>
  <c r="Y123" i="60"/>
  <c r="Y124" i="60"/>
  <c r="Y125" i="60"/>
  <c r="Y126" i="60"/>
  <c r="Y127" i="60"/>
  <c r="Y128" i="60"/>
  <c r="Y129" i="60"/>
  <c r="Y130" i="60"/>
  <c r="Y131" i="60"/>
  <c r="Y132" i="60"/>
  <c r="Y133" i="60"/>
  <c r="Y134" i="60"/>
  <c r="Y135" i="60"/>
  <c r="Y136" i="60"/>
  <c r="Y137" i="60"/>
  <c r="Y138" i="60"/>
  <c r="Y139" i="60"/>
  <c r="Y140" i="60"/>
  <c r="Y141" i="60"/>
  <c r="Y142" i="60"/>
  <c r="Y143" i="60"/>
  <c r="Y144" i="60"/>
  <c r="Y145" i="60"/>
  <c r="Y146" i="60"/>
  <c r="Y147" i="60"/>
  <c r="Y148" i="60"/>
  <c r="Y149" i="60"/>
  <c r="Y150" i="60"/>
  <c r="Y151" i="60"/>
  <c r="Y152" i="60"/>
  <c r="Y153" i="60"/>
  <c r="Y154" i="60"/>
  <c r="Y155" i="60"/>
  <c r="Y156" i="60"/>
  <c r="Y157" i="60"/>
  <c r="Y158" i="60"/>
  <c r="Y159" i="60"/>
  <c r="Y160" i="60"/>
  <c r="Y161" i="60"/>
  <c r="Y162" i="60"/>
  <c r="Y163" i="60"/>
  <c r="Y164" i="60"/>
  <c r="Y165" i="60"/>
  <c r="Y166" i="60"/>
  <c r="Y167" i="60"/>
  <c r="Y168" i="60"/>
  <c r="Y169" i="60"/>
  <c r="Y170" i="60"/>
  <c r="Y171" i="60"/>
  <c r="Y172" i="60"/>
  <c r="Y173" i="60"/>
  <c r="Y174" i="60"/>
  <c r="Y175" i="60"/>
  <c r="Y176" i="60"/>
  <c r="Y177" i="60"/>
  <c r="Y178" i="60"/>
  <c r="Y179" i="60"/>
  <c r="Y180" i="60"/>
  <c r="Y181" i="60"/>
  <c r="Y182" i="60"/>
  <c r="Y183" i="60"/>
  <c r="Y184" i="60"/>
  <c r="Y185" i="60"/>
  <c r="Y186" i="60"/>
  <c r="Y187" i="60"/>
  <c r="Y188" i="60"/>
  <c r="Y189" i="60"/>
  <c r="Y190" i="60"/>
  <c r="Y191" i="60"/>
  <c r="Y192" i="60"/>
  <c r="Y193" i="60"/>
  <c r="Y194" i="60"/>
  <c r="Y195" i="60"/>
  <c r="Y196" i="60"/>
  <c r="Y197" i="60"/>
  <c r="Y198" i="60"/>
  <c r="Y199" i="60"/>
  <c r="Y200" i="60"/>
  <c r="Y201" i="60"/>
  <c r="Y202" i="60"/>
  <c r="Y203" i="60"/>
  <c r="Y204" i="60"/>
  <c r="Y205" i="60"/>
  <c r="Y206" i="60"/>
  <c r="Y207" i="60"/>
  <c r="Y208" i="60"/>
  <c r="Y209" i="60"/>
  <c r="Y210" i="60"/>
  <c r="Y211" i="60"/>
  <c r="Y212" i="60"/>
  <c r="Y213" i="60"/>
  <c r="Y214" i="60"/>
  <c r="Y215" i="60"/>
  <c r="Y216" i="60"/>
  <c r="Y217" i="60"/>
  <c r="Y218" i="60"/>
  <c r="Y219" i="60"/>
  <c r="Y220" i="60"/>
  <c r="Y221" i="60"/>
  <c r="Y222" i="60"/>
  <c r="Y223" i="60"/>
  <c r="Y224" i="60"/>
  <c r="Y225" i="60"/>
  <c r="Y226" i="60"/>
  <c r="Y227" i="60"/>
  <c r="Y228" i="60"/>
  <c r="Y229" i="60"/>
  <c r="Y230" i="60"/>
  <c r="Y231" i="60"/>
  <c r="Y232" i="60"/>
  <c r="Y233" i="60"/>
  <c r="Y234" i="60"/>
  <c r="Y235" i="60"/>
  <c r="Y236" i="60"/>
  <c r="Y237" i="60"/>
  <c r="Y238" i="60"/>
  <c r="Y239" i="60"/>
  <c r="Y240" i="60"/>
  <c r="Y241" i="60"/>
  <c r="Y242" i="60"/>
  <c r="Y243" i="60"/>
  <c r="Y244" i="60"/>
  <c r="Y245" i="60"/>
  <c r="Y246" i="60"/>
  <c r="Y247" i="60"/>
  <c r="Y248" i="60"/>
  <c r="Y249" i="60"/>
  <c r="Y250" i="60"/>
  <c r="Y251" i="60"/>
  <c r="Y252" i="60"/>
  <c r="Y253" i="60"/>
  <c r="Y254" i="60"/>
  <c r="Y255" i="60"/>
  <c r="Y256" i="60"/>
  <c r="Y257" i="60"/>
  <c r="Y258" i="60"/>
  <c r="Y259" i="60"/>
  <c r="Y260" i="60"/>
  <c r="Y261" i="60"/>
  <c r="Y262" i="60"/>
  <c r="Y263" i="60"/>
  <c r="Y264" i="60"/>
  <c r="Y265" i="60"/>
  <c r="Y266" i="60"/>
  <c r="Y267" i="60"/>
  <c r="Y268" i="60"/>
  <c r="Y269" i="60"/>
  <c r="Y270" i="60"/>
  <c r="Y271" i="60"/>
  <c r="Y272" i="60"/>
  <c r="Y273" i="60"/>
  <c r="Y274" i="60"/>
  <c r="Y275" i="60"/>
  <c r="Y276" i="60"/>
  <c r="Y277" i="60"/>
  <c r="Y278" i="60"/>
  <c r="Y279" i="60"/>
  <c r="Y280" i="60"/>
  <c r="Y281" i="60"/>
  <c r="Y282" i="60"/>
  <c r="Y283" i="60"/>
  <c r="Y284" i="60"/>
  <c r="Y285" i="60"/>
  <c r="Y286" i="60"/>
  <c r="Y287" i="60"/>
  <c r="Y288" i="60"/>
  <c r="Y289" i="60"/>
  <c r="Y290" i="60"/>
  <c r="Y291" i="60"/>
  <c r="Y292" i="60"/>
  <c r="Y293" i="60"/>
  <c r="Y294" i="60"/>
  <c r="Y295" i="60"/>
  <c r="Y296" i="60"/>
  <c r="Y297" i="60"/>
  <c r="Y298" i="60"/>
  <c r="Y299" i="60"/>
  <c r="Y300" i="60"/>
  <c r="Y301" i="60"/>
  <c r="Y302" i="60"/>
  <c r="Y303" i="60"/>
  <c r="Y304" i="60"/>
  <c r="Y305" i="60"/>
  <c r="Y306" i="60"/>
  <c r="Y307" i="60"/>
  <c r="Y308" i="60"/>
  <c r="Y309" i="60"/>
  <c r="Y310" i="60"/>
  <c r="Y311" i="60"/>
  <c r="Y312" i="60"/>
  <c r="Y313" i="60"/>
  <c r="Y314" i="60"/>
  <c r="Y315" i="60"/>
  <c r="Y316" i="60"/>
  <c r="Y317" i="60"/>
  <c r="Y318" i="60"/>
  <c r="Y319" i="60"/>
  <c r="Y320" i="60"/>
  <c r="Y321" i="60"/>
  <c r="Y322" i="60"/>
  <c r="Y323" i="60"/>
  <c r="Y324" i="60"/>
  <c r="Y325" i="60"/>
  <c r="Y326" i="60"/>
  <c r="Y327" i="60"/>
  <c r="Y328" i="60"/>
  <c r="Y329" i="60"/>
  <c r="Y330" i="60"/>
  <c r="Y331" i="60"/>
  <c r="Y332" i="60"/>
  <c r="Y333" i="60"/>
  <c r="Y334" i="60"/>
  <c r="Y335" i="60"/>
  <c r="Y336" i="60"/>
  <c r="Y337" i="60"/>
  <c r="Y338" i="60"/>
  <c r="Y339" i="60"/>
  <c r="Y340" i="60"/>
  <c r="Y341" i="60"/>
  <c r="Y342" i="60"/>
  <c r="Y343" i="60"/>
  <c r="Y344" i="60"/>
  <c r="Y345" i="60"/>
  <c r="Y346" i="60"/>
  <c r="Y347" i="60"/>
  <c r="Y348" i="60"/>
  <c r="Y349" i="60"/>
  <c r="Y350" i="60"/>
  <c r="Y351" i="60"/>
  <c r="Y352" i="60"/>
  <c r="Y353" i="60"/>
  <c r="Y354" i="60"/>
  <c r="Y355" i="60"/>
  <c r="Y356" i="60"/>
  <c r="Y357" i="60"/>
  <c r="Y358" i="60"/>
  <c r="Y359" i="60"/>
  <c r="Y360" i="60"/>
  <c r="Y361" i="60"/>
  <c r="Y362" i="60"/>
  <c r="Y363" i="60"/>
  <c r="Y364" i="60"/>
  <c r="Y365" i="60"/>
  <c r="Y366" i="60"/>
  <c r="Y367" i="60"/>
  <c r="Y368" i="60"/>
  <c r="Y369" i="60"/>
  <c r="Y370" i="60"/>
  <c r="Y371" i="60"/>
  <c r="Y372" i="60"/>
  <c r="Y373" i="60"/>
  <c r="Y374" i="60"/>
  <c r="Y375" i="60"/>
  <c r="Y376" i="60"/>
  <c r="Y377" i="60"/>
  <c r="Y378" i="60"/>
  <c r="Y379" i="60"/>
  <c r="Y380" i="60"/>
  <c r="Y381" i="60"/>
  <c r="Y382" i="60"/>
  <c r="Y383" i="60"/>
  <c r="Y384" i="60"/>
  <c r="Y385" i="60"/>
  <c r="Y386" i="60"/>
  <c r="Y387" i="60"/>
  <c r="Y388" i="60"/>
  <c r="Y389" i="60"/>
  <c r="Y390" i="60"/>
  <c r="Y391" i="60"/>
  <c r="Y392" i="60"/>
  <c r="Y393" i="60"/>
  <c r="Y394" i="60"/>
  <c r="Y395" i="60"/>
  <c r="Y396" i="60"/>
  <c r="Y397" i="60"/>
  <c r="Y398" i="60"/>
  <c r="Y399" i="60"/>
  <c r="Y400" i="60"/>
  <c r="Y401" i="60"/>
  <c r="Y402" i="60"/>
  <c r="Y403" i="60"/>
  <c r="Y404" i="60"/>
  <c r="Y405" i="60"/>
  <c r="Y406" i="60"/>
  <c r="Y407" i="60"/>
  <c r="Y408" i="60"/>
  <c r="Y409" i="60"/>
  <c r="Y410" i="60"/>
  <c r="Y411" i="60"/>
  <c r="Y412" i="60"/>
  <c r="Y413" i="60"/>
  <c r="Y414" i="60"/>
  <c r="Y415" i="60"/>
  <c r="Y416" i="60"/>
  <c r="Y417" i="60"/>
  <c r="Y418" i="60"/>
  <c r="Y419" i="60"/>
  <c r="Y420" i="60"/>
  <c r="Y421" i="60"/>
  <c r="Y422" i="60"/>
  <c r="Y423" i="60"/>
  <c r="Y424" i="60"/>
  <c r="Y425" i="60"/>
  <c r="Y426" i="60"/>
  <c r="Y427" i="60"/>
  <c r="Y428" i="60"/>
  <c r="Y429" i="60"/>
  <c r="Y430" i="60"/>
  <c r="Y431" i="60"/>
  <c r="Y432" i="60"/>
  <c r="Y433" i="60"/>
  <c r="Y434" i="60"/>
  <c r="Y435" i="60"/>
  <c r="Y436" i="60"/>
  <c r="Y437" i="60"/>
  <c r="Y438" i="60"/>
  <c r="Y439" i="60"/>
  <c r="Y440" i="60"/>
  <c r="Y441" i="60"/>
  <c r="Y442" i="60"/>
  <c r="Y443" i="60"/>
  <c r="Y444" i="60"/>
  <c r="Y445" i="60"/>
  <c r="Y446" i="60"/>
  <c r="Y447" i="60"/>
  <c r="Y448" i="60"/>
  <c r="Y449" i="60"/>
  <c r="Y450" i="60"/>
  <c r="Y451" i="60"/>
  <c r="Y452" i="60"/>
  <c r="Y453" i="60"/>
  <c r="Y454" i="60"/>
  <c r="Y455" i="60"/>
  <c r="Y456" i="60"/>
  <c r="Y457" i="60"/>
  <c r="Y458" i="60"/>
  <c r="Y459" i="60"/>
  <c r="Y460" i="60"/>
  <c r="Y461" i="60"/>
  <c r="Y462" i="60"/>
  <c r="Y463" i="60"/>
  <c r="Y464" i="60"/>
  <c r="Y465" i="60"/>
  <c r="Y466" i="60"/>
  <c r="Y467" i="60"/>
  <c r="Y468" i="60"/>
  <c r="Y469" i="60"/>
  <c r="Y470" i="60"/>
  <c r="Y471" i="60"/>
  <c r="Y472" i="60"/>
  <c r="Y473" i="60"/>
  <c r="Y474" i="60"/>
  <c r="Y475" i="60"/>
  <c r="Y476" i="60"/>
  <c r="Y477" i="60"/>
  <c r="Y478" i="60"/>
  <c r="Y479" i="60"/>
  <c r="Y480" i="60"/>
  <c r="Y481" i="60"/>
  <c r="Y482" i="60"/>
  <c r="Y483" i="60"/>
  <c r="Y484" i="60"/>
  <c r="Y485" i="60"/>
  <c r="Y486" i="60"/>
  <c r="Y487" i="60"/>
  <c r="Y488" i="60"/>
  <c r="Y489" i="60"/>
  <c r="Y490" i="60"/>
  <c r="Y491" i="60"/>
  <c r="Y492" i="60"/>
  <c r="Y493" i="60"/>
  <c r="Y494" i="60"/>
  <c r="Y495" i="60"/>
  <c r="Y496" i="60"/>
  <c r="Y497" i="60"/>
  <c r="Y498" i="60"/>
  <c r="Y499" i="60"/>
  <c r="Y500" i="60"/>
  <c r="Y501" i="60"/>
  <c r="Y502" i="60"/>
  <c r="Y503" i="60"/>
  <c r="Y504" i="60"/>
  <c r="Y505" i="60"/>
  <c r="Y506" i="60"/>
  <c r="Y507" i="60"/>
  <c r="Y508" i="60"/>
  <c r="Y509" i="60"/>
  <c r="Y510" i="60"/>
  <c r="Y511" i="60"/>
  <c r="Y512" i="60"/>
  <c r="Y513" i="60"/>
  <c r="Y514" i="60"/>
  <c r="Y515" i="60"/>
  <c r="Y516" i="60"/>
  <c r="Y517" i="60"/>
  <c r="Y518" i="60"/>
  <c r="Y519" i="60"/>
  <c r="Y520" i="60"/>
  <c r="Y521" i="60"/>
  <c r="Y522" i="60"/>
  <c r="Y523" i="60"/>
  <c r="Y524" i="60"/>
  <c r="Y525" i="60"/>
  <c r="Y526" i="60"/>
  <c r="Y527" i="60"/>
  <c r="Y528" i="60"/>
  <c r="Y529" i="60"/>
  <c r="Y530" i="60"/>
  <c r="Y531" i="60"/>
  <c r="Y532" i="60"/>
  <c r="Y533" i="60"/>
  <c r="Y534" i="60"/>
  <c r="Y535" i="60"/>
  <c r="Y536" i="60"/>
  <c r="Y537" i="60"/>
  <c r="Y538" i="60"/>
  <c r="Y539" i="60"/>
  <c r="Y540" i="60"/>
  <c r="Y541" i="60"/>
  <c r="Y542" i="60"/>
  <c r="Y543" i="60"/>
  <c r="Y544" i="60"/>
  <c r="Y545" i="60"/>
  <c r="Y546" i="60"/>
  <c r="Y547" i="60"/>
  <c r="Y548" i="60"/>
  <c r="Y549" i="60"/>
  <c r="Y550" i="60"/>
  <c r="Y551" i="60"/>
  <c r="Y552" i="60"/>
  <c r="Y553" i="60"/>
  <c r="Y554" i="60"/>
  <c r="Y555" i="60"/>
  <c r="Y556" i="60"/>
  <c r="Y557" i="60"/>
  <c r="Y558" i="60"/>
  <c r="Y559" i="60"/>
  <c r="Y560" i="60"/>
  <c r="Y561" i="60"/>
  <c r="Y562" i="60"/>
  <c r="Y563" i="60"/>
  <c r="Y564" i="60"/>
  <c r="Y565" i="60"/>
  <c r="Y566" i="60"/>
  <c r="Y567" i="60"/>
  <c r="Y568" i="60"/>
  <c r="Y569" i="60"/>
  <c r="Y570" i="60"/>
  <c r="Y571" i="60"/>
  <c r="Y572" i="60"/>
  <c r="Y573" i="60"/>
  <c r="Y574" i="60"/>
  <c r="Y575" i="60"/>
  <c r="Y576" i="60"/>
  <c r="Y577" i="60"/>
  <c r="Y578" i="60"/>
  <c r="Y579" i="60"/>
  <c r="Y580" i="60"/>
  <c r="Y581" i="60"/>
  <c r="Y582" i="60"/>
  <c r="Y583" i="60"/>
  <c r="Y584" i="60"/>
  <c r="Y585" i="60"/>
  <c r="Y586" i="60"/>
  <c r="Y587" i="60"/>
  <c r="Y588" i="60"/>
  <c r="Y589" i="60"/>
  <c r="Y590" i="60"/>
  <c r="Y591" i="60"/>
  <c r="Y592" i="60"/>
  <c r="Y593" i="60"/>
  <c r="Y594" i="60"/>
  <c r="Y595" i="60"/>
  <c r="Y596" i="60"/>
  <c r="Y597" i="60"/>
  <c r="Y598" i="60"/>
  <c r="Y599" i="60"/>
  <c r="Y600" i="60"/>
  <c r="Y601" i="60"/>
  <c r="Y602" i="60"/>
  <c r="Y603" i="60"/>
  <c r="Y604" i="60"/>
  <c r="Y605" i="60"/>
  <c r="Y606" i="60"/>
  <c r="Y607" i="60"/>
  <c r="Y608" i="60"/>
  <c r="Y609" i="60"/>
  <c r="Y610" i="60"/>
  <c r="Y611" i="60"/>
  <c r="Y612" i="60"/>
  <c r="Y613" i="60"/>
  <c r="Y614" i="60"/>
  <c r="Y615" i="60"/>
  <c r="Y616" i="60"/>
  <c r="Y617" i="60"/>
  <c r="Y618" i="60"/>
  <c r="Y619" i="60"/>
  <c r="Y620" i="60"/>
  <c r="Y621" i="60"/>
  <c r="Y622" i="60"/>
  <c r="Y623" i="60"/>
  <c r="Y624" i="60"/>
  <c r="Y625" i="60"/>
  <c r="Y626" i="60"/>
  <c r="Y627" i="60"/>
  <c r="Y628" i="60"/>
  <c r="Y629" i="60"/>
  <c r="Y630" i="60"/>
  <c r="Y631" i="60"/>
  <c r="Y632" i="60"/>
  <c r="Y633" i="60"/>
  <c r="Y634" i="60"/>
  <c r="Y635" i="60"/>
  <c r="Y636" i="60"/>
  <c r="Y637" i="60"/>
  <c r="Y638" i="60"/>
  <c r="Y639" i="60"/>
  <c r="Y640" i="60"/>
  <c r="Y641" i="60"/>
  <c r="Y642" i="60"/>
  <c r="Y643" i="60"/>
  <c r="Y644" i="60"/>
  <c r="Y645" i="60"/>
  <c r="Y646" i="60"/>
  <c r="Y647" i="60"/>
  <c r="Y648" i="60"/>
  <c r="Y649" i="60"/>
  <c r="Y650" i="60"/>
  <c r="Y651" i="60"/>
  <c r="Y652" i="60"/>
  <c r="Y653" i="60"/>
  <c r="Y654" i="60"/>
  <c r="Y655" i="60"/>
  <c r="Y656" i="60"/>
  <c r="Y657" i="60"/>
  <c r="Y658" i="60"/>
  <c r="Y659" i="60"/>
  <c r="Y660" i="60"/>
  <c r="Y661" i="60"/>
  <c r="Y662" i="60"/>
  <c r="Y663" i="60"/>
  <c r="Y664" i="60"/>
  <c r="Y665" i="60"/>
  <c r="Y666" i="60"/>
  <c r="Y667" i="60"/>
  <c r="Y668" i="60"/>
  <c r="Y669" i="60"/>
  <c r="Y670" i="60"/>
  <c r="Y671" i="60"/>
  <c r="Y672" i="60"/>
  <c r="Y673" i="60"/>
  <c r="Y674" i="60"/>
  <c r="Y675" i="60"/>
  <c r="Y676" i="60"/>
  <c r="Y677" i="60"/>
  <c r="Y678" i="60"/>
  <c r="Y679" i="60"/>
  <c r="Y680" i="60"/>
  <c r="Y681" i="60"/>
  <c r="Y682" i="60"/>
  <c r="Y683" i="60"/>
  <c r="Y684" i="60"/>
  <c r="Y685" i="60"/>
  <c r="Y686" i="60"/>
  <c r="Y687" i="60"/>
  <c r="Y688" i="60"/>
  <c r="Y689" i="60"/>
  <c r="Y690" i="60"/>
  <c r="Y691" i="60"/>
  <c r="Y692" i="60"/>
  <c r="Y693" i="60"/>
  <c r="Y694" i="60"/>
  <c r="Y695" i="60"/>
  <c r="Y696" i="60"/>
  <c r="Y697" i="60"/>
  <c r="Y698" i="60"/>
  <c r="Y699" i="60"/>
  <c r="Y700" i="60"/>
  <c r="Y701" i="60"/>
  <c r="Y702" i="60"/>
  <c r="Y703" i="60"/>
  <c r="Y704" i="60"/>
  <c r="Y705" i="60"/>
  <c r="Y706" i="60"/>
  <c r="Y707" i="60"/>
  <c r="Y708" i="60"/>
  <c r="Y709" i="60"/>
  <c r="Y710" i="60"/>
  <c r="Y711" i="60"/>
  <c r="Y712" i="60"/>
  <c r="Y713" i="60"/>
  <c r="Y714" i="60"/>
  <c r="Y715" i="60"/>
  <c r="Y716" i="60"/>
  <c r="Y717" i="60"/>
  <c r="Y718" i="60"/>
  <c r="Y719" i="60"/>
  <c r="Y720" i="60"/>
  <c r="Y721" i="60"/>
  <c r="Y722" i="60"/>
  <c r="Y723" i="60"/>
  <c r="Y724" i="60"/>
  <c r="Y725" i="60"/>
  <c r="Y726" i="60"/>
  <c r="Y727" i="60"/>
  <c r="Y728" i="60"/>
  <c r="Y729" i="60"/>
  <c r="Y730" i="60"/>
  <c r="Y731" i="60"/>
  <c r="Y732" i="60"/>
  <c r="Y733" i="60"/>
  <c r="Y734" i="60"/>
  <c r="Y735" i="60"/>
  <c r="Y736" i="60"/>
  <c r="Y737" i="60"/>
  <c r="Y738" i="60"/>
  <c r="Y739" i="60"/>
  <c r="Y740" i="60"/>
  <c r="Y741" i="60"/>
  <c r="Y742" i="60"/>
  <c r="Y743" i="60"/>
  <c r="Y744" i="60"/>
  <c r="Y745" i="60"/>
  <c r="Y746" i="60"/>
  <c r="Y747" i="60"/>
  <c r="Y748" i="60"/>
  <c r="Y749" i="60"/>
  <c r="Y750" i="60"/>
  <c r="Y751" i="60"/>
  <c r="Y752" i="60"/>
  <c r="Y753" i="60"/>
  <c r="Y754" i="60"/>
  <c r="Y755" i="60"/>
  <c r="Y756" i="60"/>
  <c r="Y757" i="60"/>
  <c r="Y758" i="60"/>
  <c r="Y759" i="60"/>
  <c r="Y760" i="60"/>
  <c r="Y761" i="60"/>
  <c r="Y762" i="60"/>
  <c r="Y763" i="60"/>
  <c r="Y764" i="60"/>
  <c r="Y765" i="60"/>
  <c r="Y766" i="60"/>
  <c r="Y767" i="60"/>
  <c r="Y768" i="60"/>
  <c r="Y769" i="60"/>
  <c r="Y770" i="60"/>
  <c r="Y771" i="60"/>
  <c r="Y772" i="60"/>
  <c r="Y773" i="60"/>
  <c r="Y774" i="60"/>
  <c r="Y775" i="60"/>
  <c r="Y776" i="60"/>
  <c r="Y777" i="60"/>
  <c r="Y778" i="60"/>
  <c r="Y779" i="60"/>
  <c r="Y780" i="60"/>
  <c r="Y781" i="60"/>
  <c r="Y782" i="60"/>
  <c r="Y783" i="60"/>
  <c r="Y784" i="60"/>
  <c r="Y785" i="60"/>
  <c r="Y786" i="60"/>
  <c r="Y787" i="60"/>
  <c r="Y788" i="60"/>
  <c r="Y789" i="60"/>
  <c r="Y790" i="60"/>
  <c r="Y791" i="60"/>
  <c r="Y792" i="60"/>
  <c r="Y793" i="60"/>
  <c r="Y794" i="60"/>
  <c r="Y795" i="60"/>
  <c r="Y796" i="60"/>
  <c r="Y797" i="60"/>
  <c r="Y798" i="60"/>
  <c r="Y799" i="60"/>
  <c r="Y800" i="60"/>
  <c r="Y801" i="60"/>
  <c r="Y802" i="60"/>
  <c r="Y803" i="60"/>
  <c r="Y804" i="60"/>
  <c r="Y805" i="60"/>
  <c r="Y806" i="60"/>
  <c r="Y807" i="60"/>
  <c r="Y808" i="60"/>
  <c r="Y809" i="60"/>
  <c r="Y810" i="60"/>
  <c r="Y811" i="60"/>
  <c r="Y812" i="60"/>
  <c r="Y813" i="60"/>
  <c r="Y814" i="60"/>
  <c r="Y815" i="60"/>
  <c r="Y816" i="60"/>
  <c r="Y817" i="60"/>
  <c r="Y818" i="60"/>
  <c r="Y819" i="60"/>
  <c r="Y820" i="60"/>
  <c r="Y821" i="60"/>
  <c r="Y822" i="60"/>
  <c r="Y823" i="60"/>
  <c r="Y824" i="60"/>
  <c r="Y825" i="60"/>
  <c r="Y826" i="60"/>
  <c r="Y827" i="60"/>
  <c r="Y828" i="60"/>
  <c r="Y829" i="60"/>
  <c r="Y830" i="60"/>
  <c r="Y831" i="60"/>
  <c r="Y832" i="60"/>
  <c r="Y833" i="60"/>
  <c r="Y834" i="60"/>
  <c r="Y835" i="60"/>
  <c r="Y836" i="60"/>
  <c r="Y837" i="60"/>
  <c r="Y838" i="60"/>
  <c r="Y839" i="60"/>
  <c r="Y840" i="60"/>
  <c r="Y841" i="60"/>
  <c r="Y842" i="60"/>
  <c r="Y843" i="60"/>
  <c r="Y844" i="60"/>
  <c r="Y845" i="60"/>
  <c r="Y846" i="60"/>
  <c r="Y847" i="60"/>
  <c r="Y848" i="60"/>
  <c r="Y849" i="60"/>
  <c r="Y850" i="60"/>
  <c r="Y851" i="60"/>
  <c r="Y852" i="60"/>
  <c r="Y853" i="60"/>
  <c r="Y854" i="60"/>
  <c r="Y855" i="60"/>
  <c r="Y856" i="60"/>
  <c r="Y857" i="60"/>
  <c r="Y858" i="60"/>
  <c r="Y859" i="60"/>
  <c r="Y860" i="60"/>
  <c r="Y861" i="60"/>
  <c r="Y862" i="60"/>
  <c r="Y863" i="60"/>
  <c r="Y864" i="60"/>
  <c r="Y865" i="60"/>
  <c r="Y866" i="60"/>
  <c r="Y867" i="60"/>
  <c r="Y868" i="60"/>
  <c r="Y869" i="60"/>
  <c r="Y870" i="60"/>
  <c r="Y871" i="60"/>
  <c r="Y872" i="60"/>
  <c r="Y873" i="60"/>
  <c r="Y874" i="60"/>
  <c r="Y875" i="60"/>
  <c r="Y876" i="60"/>
  <c r="Y877" i="60"/>
  <c r="Y878" i="60"/>
  <c r="Y879" i="60"/>
  <c r="Y880" i="60"/>
  <c r="Y881" i="60"/>
  <c r="Y882" i="60"/>
  <c r="Y883" i="60"/>
  <c r="Y884" i="60"/>
  <c r="Y885" i="60"/>
  <c r="Y886" i="60"/>
  <c r="Y887" i="60"/>
  <c r="Y888" i="60"/>
  <c r="Y889" i="60"/>
  <c r="Y890" i="60"/>
  <c r="Y891" i="60"/>
  <c r="Y892" i="60"/>
  <c r="Y893" i="60"/>
  <c r="Y894" i="60"/>
  <c r="Y895" i="60"/>
  <c r="Y896" i="60"/>
  <c r="Y897" i="60"/>
  <c r="Y898" i="60"/>
  <c r="Y899" i="60"/>
  <c r="Y900" i="60"/>
  <c r="Y901" i="60"/>
  <c r="Y902" i="60"/>
  <c r="Y903" i="60"/>
  <c r="Y904" i="60"/>
  <c r="Y905" i="60"/>
  <c r="Y906" i="60"/>
  <c r="Y907" i="60"/>
  <c r="Y908" i="60"/>
  <c r="Y909" i="60"/>
  <c r="Y910" i="60"/>
  <c r="Y911" i="60"/>
  <c r="Y912" i="60"/>
  <c r="Y913" i="60"/>
  <c r="Y914" i="60"/>
  <c r="Y915" i="60"/>
  <c r="Y916" i="60"/>
  <c r="Y917" i="60"/>
  <c r="Y918" i="60"/>
  <c r="Y919" i="60"/>
  <c r="Y920" i="60"/>
  <c r="Y921" i="60"/>
  <c r="Y922" i="60"/>
  <c r="Y923" i="60"/>
  <c r="Y924" i="60"/>
  <c r="Y925" i="60"/>
  <c r="Y926" i="60"/>
  <c r="Y927" i="60"/>
  <c r="Y928" i="60"/>
  <c r="Y929" i="60"/>
  <c r="Y930" i="60"/>
  <c r="Y931" i="60"/>
  <c r="Y932" i="60"/>
  <c r="Y933" i="60"/>
  <c r="Y934" i="60"/>
  <c r="Y935" i="60"/>
  <c r="Y936" i="60"/>
  <c r="Y937" i="60"/>
  <c r="Y938" i="60"/>
  <c r="Y939" i="60"/>
  <c r="Y940" i="60"/>
  <c r="Y941" i="60"/>
  <c r="Y942" i="60"/>
  <c r="Y943" i="60"/>
  <c r="Y944" i="60"/>
  <c r="Y945" i="60"/>
  <c r="Y946" i="60"/>
  <c r="Y947" i="60"/>
  <c r="Y948" i="60"/>
  <c r="Y949" i="60"/>
  <c r="Y950" i="60"/>
  <c r="Y951" i="60"/>
  <c r="Y952" i="60"/>
  <c r="Y953" i="60"/>
  <c r="Y954" i="60"/>
  <c r="Y955" i="60"/>
  <c r="Y956" i="60"/>
  <c r="Y957" i="60"/>
  <c r="Y958" i="60"/>
  <c r="Y959" i="60"/>
  <c r="Y960" i="60"/>
  <c r="Y961" i="60"/>
  <c r="Y962" i="60"/>
  <c r="Y963" i="60"/>
  <c r="Y964" i="60"/>
  <c r="Y965" i="60"/>
  <c r="Y966" i="60"/>
  <c r="Y967" i="60"/>
  <c r="Y968" i="60"/>
  <c r="Y969" i="60"/>
  <c r="Y970" i="60"/>
  <c r="Y971" i="60"/>
  <c r="Y972" i="60"/>
  <c r="Y973" i="60"/>
  <c r="Y974" i="60"/>
  <c r="Y975" i="60"/>
  <c r="Y976" i="60"/>
  <c r="Y977" i="60"/>
  <c r="Y978" i="60"/>
  <c r="Y979" i="60"/>
  <c r="Y980" i="60"/>
  <c r="Y981" i="60"/>
  <c r="Y982" i="60"/>
  <c r="Y983" i="60"/>
  <c r="Y984" i="60"/>
  <c r="Y985" i="60"/>
  <c r="Y986" i="60"/>
  <c r="Y987" i="60"/>
  <c r="Y988" i="60"/>
  <c r="Y989" i="60"/>
  <c r="Y990" i="60"/>
  <c r="Y991" i="60"/>
  <c r="Y992" i="60"/>
  <c r="Y993" i="60"/>
  <c r="Y994" i="60"/>
  <c r="Y995" i="60"/>
  <c r="Y996" i="60"/>
  <c r="Y997" i="60"/>
  <c r="Y998" i="60"/>
  <c r="Y999" i="60"/>
  <c r="Y1000" i="60"/>
  <c r="Y1001" i="60"/>
  <c r="Y1002" i="60"/>
  <c r="Y1003" i="60"/>
  <c r="Y1004" i="60"/>
  <c r="Y1005" i="60"/>
  <c r="Y1006" i="60"/>
  <c r="Y1007" i="60"/>
  <c r="Y1008" i="60"/>
  <c r="Y1009" i="60"/>
  <c r="Y1010" i="60"/>
  <c r="Y1011" i="60"/>
  <c r="Y1012" i="60"/>
  <c r="Y1013" i="60"/>
  <c r="Y1014" i="60"/>
  <c r="Y1015" i="60"/>
  <c r="Y1016" i="60"/>
  <c r="Y1017" i="60"/>
  <c r="Y1018" i="60"/>
  <c r="Y1019" i="60"/>
  <c r="Y1020" i="60"/>
  <c r="Y1021" i="60"/>
  <c r="Y1022" i="60"/>
  <c r="Y1023" i="60"/>
  <c r="Y1024" i="60"/>
  <c r="Y1025" i="60"/>
  <c r="Y1026" i="60"/>
  <c r="Y1027" i="60"/>
  <c r="Y1028" i="60"/>
  <c r="Y1029" i="60"/>
  <c r="Y1030" i="60"/>
  <c r="Y1031" i="60"/>
  <c r="Y1032" i="60"/>
  <c r="Y1033" i="60"/>
  <c r="Y1034" i="60"/>
  <c r="Y1035" i="60"/>
  <c r="Y1036" i="60"/>
  <c r="Y1037" i="60"/>
  <c r="Y1038" i="60"/>
  <c r="Y1039" i="60"/>
  <c r="Y1040" i="60"/>
  <c r="Y1041" i="60"/>
  <c r="Y1042" i="60"/>
  <c r="Y1043" i="60"/>
  <c r="Y1044" i="60"/>
  <c r="Y1045" i="60"/>
  <c r="Y1046" i="60"/>
  <c r="Y1047" i="60"/>
  <c r="Y1048" i="60"/>
  <c r="Y1049" i="60"/>
  <c r="Y1050" i="60"/>
  <c r="Y1051" i="60"/>
  <c r="Y1052" i="60"/>
  <c r="Y1053" i="60"/>
  <c r="Y1054" i="60"/>
  <c r="Y1055" i="60"/>
  <c r="Y1056" i="60"/>
  <c r="Y1057" i="60"/>
  <c r="Y1058" i="60"/>
  <c r="Y1059" i="60"/>
  <c r="Y1060" i="60"/>
  <c r="Y1061" i="60"/>
  <c r="Y1062" i="60"/>
  <c r="Y1063" i="60"/>
  <c r="Y1064" i="60"/>
  <c r="Y1065" i="60"/>
  <c r="Y1066" i="60"/>
  <c r="Y1067" i="60"/>
  <c r="Y1068" i="60"/>
  <c r="Y1069" i="60"/>
  <c r="Y1070" i="60"/>
  <c r="Y1071" i="60"/>
  <c r="Y1072" i="60"/>
  <c r="Y1073" i="60"/>
  <c r="Y1074" i="60"/>
  <c r="Y1075" i="60"/>
  <c r="Y1076" i="60"/>
  <c r="Y1077" i="60"/>
  <c r="Y1078" i="60"/>
  <c r="Y1079" i="60"/>
  <c r="Y1080" i="60"/>
  <c r="Y1081" i="60"/>
  <c r="Y1082" i="60"/>
  <c r="Y1083" i="60"/>
  <c r="Y1084" i="60"/>
  <c r="Y1085" i="60"/>
  <c r="Y1086" i="60"/>
  <c r="Y1087" i="60"/>
  <c r="Y1088" i="60"/>
  <c r="Y1089" i="60"/>
  <c r="Y1090" i="60"/>
  <c r="Y1091" i="60"/>
  <c r="Y1092" i="60"/>
  <c r="Y1093" i="60"/>
  <c r="Y1094" i="60"/>
  <c r="Y1095" i="60"/>
  <c r="Y1096" i="60"/>
  <c r="Y1097" i="60"/>
  <c r="Y1098" i="60"/>
  <c r="Y1099" i="60"/>
  <c r="Y1100" i="60"/>
  <c r="Y1101" i="60"/>
  <c r="Y1102" i="60"/>
  <c r="Y1103" i="60"/>
  <c r="Y1104" i="60"/>
  <c r="Y1105" i="60"/>
  <c r="Y1106" i="60"/>
  <c r="Y1107" i="60"/>
  <c r="Y1108" i="60"/>
  <c r="Y1109" i="60"/>
  <c r="Y1110" i="60"/>
  <c r="Y1111" i="60"/>
  <c r="Y1112" i="60"/>
  <c r="Y1113" i="60"/>
  <c r="Y1114" i="60"/>
  <c r="Y1115" i="60"/>
  <c r="Y1116" i="60"/>
  <c r="Y1117" i="60"/>
  <c r="Y1118" i="60"/>
  <c r="Y1119" i="60"/>
  <c r="Y1120" i="60"/>
  <c r="Y1121" i="60"/>
  <c r="Y1122" i="60"/>
  <c r="Y1123" i="60"/>
  <c r="Y1124" i="60"/>
  <c r="Y1125" i="60"/>
  <c r="Y1126" i="60"/>
  <c r="Y1127" i="60"/>
  <c r="Y1128" i="60"/>
  <c r="Y1129" i="60"/>
  <c r="Y1130" i="60"/>
  <c r="Y1131" i="60"/>
  <c r="Y1132" i="60"/>
  <c r="Y1133" i="60"/>
  <c r="Y1134" i="60"/>
  <c r="Y1135" i="60"/>
  <c r="Y1136" i="60"/>
  <c r="Y1137" i="60"/>
  <c r="Y1138" i="60"/>
  <c r="Y1139" i="60"/>
  <c r="Y1140" i="60"/>
  <c r="Y1141" i="60"/>
  <c r="Y1142" i="60"/>
  <c r="Y1143" i="60"/>
  <c r="Y1144" i="60"/>
  <c r="Y1145" i="60"/>
  <c r="Y1146" i="60"/>
  <c r="Y1147" i="60"/>
  <c r="Y1148" i="60"/>
  <c r="Y1149" i="60"/>
  <c r="Y1150" i="60"/>
  <c r="Y1151" i="60"/>
  <c r="Y1152" i="60"/>
  <c r="Y1153" i="60"/>
  <c r="Y1154" i="60"/>
  <c r="Y1155" i="60"/>
  <c r="Y1156" i="60"/>
  <c r="Y1157" i="60"/>
  <c r="Y1158" i="60"/>
  <c r="Y1159" i="60"/>
  <c r="Y1160" i="60"/>
  <c r="Y1161" i="60"/>
  <c r="Y1162" i="60"/>
  <c r="Y1163" i="60"/>
  <c r="Y1164" i="60"/>
  <c r="Y1165" i="60"/>
  <c r="Y1166" i="60"/>
  <c r="Y1167" i="60"/>
  <c r="Y1168" i="60"/>
  <c r="Y1169" i="60"/>
  <c r="Y1170" i="60"/>
  <c r="Y1171" i="60"/>
  <c r="Y1172" i="60"/>
  <c r="Y1173" i="60"/>
  <c r="Y1174" i="60"/>
  <c r="Y1175" i="60"/>
  <c r="Y1176" i="60"/>
  <c r="Y1177" i="60"/>
  <c r="Y1178" i="60"/>
  <c r="Y1179" i="60"/>
  <c r="Y1180" i="60"/>
  <c r="Y1181" i="60"/>
  <c r="Y1182" i="60"/>
  <c r="Y1183" i="60"/>
  <c r="Y1184" i="60"/>
  <c r="Y1185" i="60"/>
  <c r="Y1186" i="60"/>
  <c r="Y1187" i="60"/>
  <c r="Y1188" i="60"/>
  <c r="Y1189" i="60"/>
  <c r="Y1190" i="60"/>
  <c r="Y1191" i="60"/>
  <c r="Y1192" i="60"/>
  <c r="Y1193" i="60"/>
  <c r="Y1194" i="60"/>
  <c r="Y1195" i="60"/>
  <c r="Y1196" i="60"/>
  <c r="Y1197" i="60"/>
  <c r="Y1198" i="60"/>
  <c r="Y1199" i="60"/>
  <c r="Y1200" i="60"/>
  <c r="Y1201" i="60"/>
  <c r="Y1202" i="60"/>
  <c r="Y1203" i="60"/>
  <c r="Y1204" i="60"/>
  <c r="Y1205" i="60"/>
  <c r="Y1206" i="60"/>
  <c r="Y1207" i="60"/>
  <c r="Y1208" i="60"/>
  <c r="Y1209" i="60"/>
  <c r="Y1210" i="60"/>
  <c r="Y1211" i="60"/>
  <c r="Y1212" i="60"/>
  <c r="Y1213" i="60"/>
  <c r="Y1214" i="60"/>
  <c r="Y1215" i="60"/>
  <c r="Y1216" i="60"/>
  <c r="Y1217" i="60"/>
  <c r="Y1218" i="60"/>
  <c r="Y1219" i="60"/>
  <c r="Y1220" i="60"/>
  <c r="Y1221" i="60"/>
  <c r="Y1222" i="60"/>
  <c r="Y1223" i="60"/>
  <c r="Y1224" i="60"/>
  <c r="Y1225" i="60"/>
  <c r="Y1226" i="60"/>
  <c r="Y1227" i="60"/>
  <c r="Y1228" i="60"/>
  <c r="Y1229" i="60"/>
  <c r="Y1230" i="60"/>
  <c r="Y1231" i="60"/>
  <c r="Y1232" i="60"/>
  <c r="Y1233" i="60"/>
  <c r="Y1234" i="60"/>
  <c r="Y1235" i="60"/>
  <c r="Y1236" i="60"/>
  <c r="Y1237" i="60"/>
  <c r="Y1238" i="60"/>
  <c r="Y1239" i="60"/>
  <c r="Y1240" i="60"/>
  <c r="Y1241" i="60"/>
  <c r="Y1242" i="60"/>
  <c r="Y1243" i="60"/>
  <c r="Y1244" i="60"/>
  <c r="Y1245" i="60"/>
  <c r="Y1246" i="60"/>
  <c r="Y1247" i="60"/>
  <c r="Y1248" i="60"/>
  <c r="Y1249" i="60"/>
  <c r="Y1250" i="60"/>
  <c r="Y1251" i="60"/>
  <c r="Y1252" i="60"/>
  <c r="Y1253" i="60"/>
  <c r="Y1254" i="60"/>
  <c r="Y1255" i="60"/>
  <c r="Y1256" i="60"/>
  <c r="Y1257" i="60"/>
  <c r="Y1258" i="60"/>
  <c r="Y1259" i="60"/>
  <c r="Y1260" i="60"/>
  <c r="Y1261" i="60"/>
  <c r="Y1262" i="60"/>
  <c r="Y1263" i="60"/>
  <c r="Y1264" i="60"/>
  <c r="Y1265" i="60"/>
  <c r="Y1266" i="60"/>
  <c r="Y1267" i="60"/>
  <c r="Y1268" i="60"/>
  <c r="Y1269" i="60"/>
  <c r="Y1270" i="60"/>
  <c r="Y1271" i="60"/>
  <c r="Y1272" i="60"/>
  <c r="Y1273" i="60"/>
  <c r="Y1274" i="60"/>
  <c r="Y1275" i="60"/>
  <c r="Y1276" i="60"/>
  <c r="Y1277" i="60"/>
  <c r="Y1278" i="60"/>
  <c r="Y1279" i="60"/>
  <c r="Y1280" i="60"/>
  <c r="Y1281" i="60"/>
  <c r="Y1282" i="60"/>
  <c r="Y1283" i="60"/>
  <c r="Y1284" i="60"/>
  <c r="Y1285" i="60"/>
  <c r="Y1286" i="60"/>
  <c r="Y1287" i="60"/>
  <c r="Y1288" i="60"/>
  <c r="Y1289" i="60"/>
  <c r="Y1290" i="60"/>
  <c r="Y1291" i="60"/>
  <c r="Y1292" i="60"/>
  <c r="Y1293" i="60"/>
  <c r="Y1294" i="60"/>
  <c r="Y1295" i="60"/>
  <c r="Y1296" i="60"/>
  <c r="Y1297" i="60"/>
  <c r="Y1298" i="60"/>
  <c r="Y1299" i="60"/>
  <c r="Y1300" i="60"/>
  <c r="Y1301" i="60"/>
  <c r="Y1302" i="60"/>
  <c r="Y1303" i="60"/>
  <c r="Y1304" i="60"/>
  <c r="Y1305" i="60"/>
  <c r="Y1306" i="60"/>
  <c r="Y1307" i="60"/>
  <c r="Y1308" i="60"/>
  <c r="Y1309" i="60"/>
  <c r="Y1310" i="60"/>
  <c r="Y1311" i="60"/>
  <c r="Y1312" i="60"/>
  <c r="Y1313" i="60"/>
  <c r="Y1314" i="60"/>
  <c r="Y1315" i="60"/>
  <c r="Y1316" i="60"/>
  <c r="Y1317" i="60"/>
  <c r="Y1318" i="60"/>
  <c r="Y1319" i="60"/>
  <c r="Y1320" i="60"/>
  <c r="Y1321" i="60"/>
  <c r="Y1322" i="60"/>
  <c r="Y1323" i="60"/>
  <c r="Y1324" i="60"/>
  <c r="Y1325" i="60"/>
  <c r="Y1326" i="60"/>
  <c r="Y1327" i="60"/>
  <c r="Y1328" i="60"/>
  <c r="Y1329" i="60"/>
  <c r="Y1330" i="60"/>
  <c r="Y1331" i="60"/>
  <c r="Y1332" i="60"/>
  <c r="Y1333" i="60"/>
  <c r="Y1334" i="60"/>
  <c r="Y1335" i="60"/>
  <c r="Y1336" i="60"/>
  <c r="Y1337" i="60"/>
  <c r="Y1338" i="60"/>
  <c r="Y1339" i="60"/>
  <c r="Y1340" i="60"/>
  <c r="Y1341" i="60"/>
  <c r="Y1342" i="60"/>
  <c r="Y1343" i="60"/>
  <c r="Y1344" i="60"/>
  <c r="Y1345" i="60"/>
  <c r="Y1346" i="60"/>
  <c r="Y1347" i="60"/>
  <c r="Y1348" i="60"/>
  <c r="Y1349" i="60"/>
  <c r="Y1350" i="60"/>
  <c r="Y1351" i="60"/>
  <c r="Y1352" i="60"/>
  <c r="Y1353" i="60"/>
  <c r="Y1354" i="60"/>
  <c r="Y1355" i="60"/>
  <c r="Y1356" i="60"/>
  <c r="Y1357" i="60"/>
  <c r="Y1358" i="60"/>
  <c r="Y1359" i="60"/>
  <c r="Y1360" i="60"/>
  <c r="Y1361" i="60"/>
  <c r="Y1362" i="60"/>
  <c r="Y1363" i="60"/>
  <c r="Y1364" i="60"/>
  <c r="Y1365" i="60"/>
  <c r="Y1366" i="60"/>
  <c r="Y1367" i="60"/>
  <c r="Y1368" i="60"/>
  <c r="Y1369" i="60"/>
  <c r="Y1370" i="60"/>
  <c r="Y1371" i="60"/>
  <c r="Y1372" i="60"/>
  <c r="Y1373" i="60"/>
  <c r="Y1374" i="60"/>
  <c r="Y1375" i="60"/>
  <c r="Y1376" i="60"/>
  <c r="Y1377" i="60"/>
  <c r="Y1378" i="60"/>
  <c r="Y1379" i="60"/>
  <c r="Y1380" i="60"/>
  <c r="Y1381" i="60"/>
  <c r="Y1382" i="60"/>
  <c r="Y1383" i="60"/>
  <c r="Y1384" i="60"/>
  <c r="Y1385" i="60"/>
  <c r="Y1386" i="60"/>
  <c r="Y1387" i="60"/>
  <c r="Y1388" i="60"/>
  <c r="Y1389" i="60"/>
  <c r="Y1390" i="60"/>
  <c r="Y1391" i="60"/>
  <c r="Y1392" i="60"/>
  <c r="Y1393" i="60"/>
  <c r="Y1394" i="60"/>
  <c r="Y1395" i="60"/>
  <c r="Y1396" i="60"/>
  <c r="Y1397" i="60"/>
  <c r="Y1398" i="60"/>
  <c r="Y1399" i="60"/>
  <c r="Y1400" i="60"/>
  <c r="Y1401" i="60"/>
  <c r="Y1402" i="60"/>
  <c r="Y1403" i="60"/>
  <c r="Y1404" i="60"/>
  <c r="Y1405" i="60"/>
  <c r="Y1406" i="60"/>
  <c r="Y1407" i="60"/>
  <c r="Y1408" i="60"/>
  <c r="Y1409" i="60"/>
  <c r="Y1410" i="60"/>
  <c r="Y1411" i="60"/>
  <c r="Y1412" i="60"/>
  <c r="Y1413" i="60"/>
  <c r="Y1414" i="60"/>
  <c r="Y1415" i="60"/>
  <c r="Y1416" i="60"/>
  <c r="Y1417" i="60"/>
  <c r="Y1418" i="60"/>
  <c r="Y1419" i="60"/>
  <c r="Y1420" i="60"/>
  <c r="Y1421" i="60"/>
  <c r="Y1422" i="60"/>
  <c r="Y1423" i="60"/>
  <c r="Y1424" i="60"/>
  <c r="Y1425" i="60"/>
  <c r="Y1426" i="60"/>
  <c r="Y1427" i="60"/>
  <c r="Y1428" i="60"/>
  <c r="Y1429" i="60"/>
  <c r="Y1430" i="60"/>
  <c r="Y1431" i="60"/>
  <c r="Y1432" i="60"/>
  <c r="Z5" i="60"/>
  <c r="Z6" i="60"/>
  <c r="Z7" i="60"/>
  <c r="Z8" i="60"/>
  <c r="Z9" i="60"/>
  <c r="Z10" i="60"/>
  <c r="Z11" i="60"/>
  <c r="Z12" i="60"/>
  <c r="Z13" i="60"/>
  <c r="Z14" i="60"/>
  <c r="Z15" i="60"/>
  <c r="Z16" i="60"/>
  <c r="Z17" i="60"/>
  <c r="Z18" i="60"/>
  <c r="Z19" i="60"/>
  <c r="Z20" i="60"/>
  <c r="Z21" i="60"/>
  <c r="Z22" i="60"/>
  <c r="Z23" i="60"/>
  <c r="Z24" i="60"/>
  <c r="Z25" i="60"/>
  <c r="Z26" i="60"/>
  <c r="Z27" i="60"/>
  <c r="Z28" i="60"/>
  <c r="Z29" i="60"/>
  <c r="Z30" i="60"/>
  <c r="Z31" i="60"/>
  <c r="Z32" i="60"/>
  <c r="Z33" i="60"/>
  <c r="Z34" i="60"/>
  <c r="Z35" i="60"/>
  <c r="Z36" i="60"/>
  <c r="Z37" i="60"/>
  <c r="Z38" i="60"/>
  <c r="Z39" i="60"/>
  <c r="Z40" i="60"/>
  <c r="Z41" i="60"/>
  <c r="Z42" i="60"/>
  <c r="Z43" i="60"/>
  <c r="Z44" i="60"/>
  <c r="Z45" i="60"/>
  <c r="Z46" i="60"/>
  <c r="Z47" i="60"/>
  <c r="Z48" i="60"/>
  <c r="Z49" i="60"/>
  <c r="Z50" i="60"/>
  <c r="Z51" i="60"/>
  <c r="Z52" i="60"/>
  <c r="Z53" i="60"/>
  <c r="Z54" i="60"/>
  <c r="Z55" i="60"/>
  <c r="Z56" i="60"/>
  <c r="Z57" i="60"/>
  <c r="Z58" i="60"/>
  <c r="Z59" i="60"/>
  <c r="Z60" i="60"/>
  <c r="Z61" i="60"/>
  <c r="Z62" i="60"/>
  <c r="Z63" i="60"/>
  <c r="Z64" i="60"/>
  <c r="Z65" i="60"/>
  <c r="Z66" i="60"/>
  <c r="Z67" i="60"/>
  <c r="Z68" i="60"/>
  <c r="Z69" i="60"/>
  <c r="Z70" i="60"/>
  <c r="Z71" i="60"/>
  <c r="Z72" i="60"/>
  <c r="Z73" i="60"/>
  <c r="Z74" i="60"/>
  <c r="Z75" i="60"/>
  <c r="Z76" i="60"/>
  <c r="Z77" i="60"/>
  <c r="Z78" i="60"/>
  <c r="Z79" i="60"/>
  <c r="Z80" i="60"/>
  <c r="Z81" i="60"/>
  <c r="Z82" i="60"/>
  <c r="Z83" i="60"/>
  <c r="Z84" i="60"/>
  <c r="Z85" i="60"/>
  <c r="Z86" i="60"/>
  <c r="Z87" i="60"/>
  <c r="Z88" i="60"/>
  <c r="Z89" i="60"/>
  <c r="Z90" i="60"/>
  <c r="Z91" i="60"/>
  <c r="Z92" i="60"/>
  <c r="Z93" i="60"/>
  <c r="Z94" i="60"/>
  <c r="Z95" i="60"/>
  <c r="Z96" i="60"/>
  <c r="Z97" i="60"/>
  <c r="Z98" i="60"/>
  <c r="Z99" i="60"/>
  <c r="Z100" i="60"/>
  <c r="Z101" i="60"/>
  <c r="Z102" i="60"/>
  <c r="Z103" i="60"/>
  <c r="Z104" i="60"/>
  <c r="Z105" i="60"/>
  <c r="Z106" i="60"/>
  <c r="Z107" i="60"/>
  <c r="Z108" i="60"/>
  <c r="Z109" i="60"/>
  <c r="Z110" i="60"/>
  <c r="Z111" i="60"/>
  <c r="Z112" i="60"/>
  <c r="Z113" i="60"/>
  <c r="Z114" i="60"/>
  <c r="Z115" i="60"/>
  <c r="Z116" i="60"/>
  <c r="Z117" i="60"/>
  <c r="Z118" i="60"/>
  <c r="Z119" i="60"/>
  <c r="Z120" i="60"/>
  <c r="Z121" i="60"/>
  <c r="Z122" i="60"/>
  <c r="Z123" i="60"/>
  <c r="Z124" i="60"/>
  <c r="Z125" i="60"/>
  <c r="Z126" i="60"/>
  <c r="Z127" i="60"/>
  <c r="Z128" i="60"/>
  <c r="Z129" i="60"/>
  <c r="Z130" i="60"/>
  <c r="Z131" i="60"/>
  <c r="Z132" i="60"/>
  <c r="Z133" i="60"/>
  <c r="Z134" i="60"/>
  <c r="Z135" i="60"/>
  <c r="Z136" i="60"/>
  <c r="Z137" i="60"/>
  <c r="Z138" i="60"/>
  <c r="Z139" i="60"/>
  <c r="Z140" i="60"/>
  <c r="Z141" i="60"/>
  <c r="Z142" i="60"/>
  <c r="Z143" i="60"/>
  <c r="Z144" i="60"/>
  <c r="Z145" i="60"/>
  <c r="Z146" i="60"/>
  <c r="Z147" i="60"/>
  <c r="Z148" i="60"/>
  <c r="Z149" i="60"/>
  <c r="Z150" i="60"/>
  <c r="Z151" i="60"/>
  <c r="Z152" i="60"/>
  <c r="Z153" i="60"/>
  <c r="Z154" i="60"/>
  <c r="Z155" i="60"/>
  <c r="Z156" i="60"/>
  <c r="Z157" i="60"/>
  <c r="Z158" i="60"/>
  <c r="Z159" i="60"/>
  <c r="Z160" i="60"/>
  <c r="Z161" i="60"/>
  <c r="Z162" i="60"/>
  <c r="Z163" i="60"/>
  <c r="Z164" i="60"/>
  <c r="Z165" i="60"/>
  <c r="Z166" i="60"/>
  <c r="Z167" i="60"/>
  <c r="Z168" i="60"/>
  <c r="Z169" i="60"/>
  <c r="Z170" i="60"/>
  <c r="Z171" i="60"/>
  <c r="Z172" i="60"/>
  <c r="Z173" i="60"/>
  <c r="Z174" i="60"/>
  <c r="Z175" i="60"/>
  <c r="Z176" i="60"/>
  <c r="Z177" i="60"/>
  <c r="Z178" i="60"/>
  <c r="Z179" i="60"/>
  <c r="Z180" i="60"/>
  <c r="Z181" i="60"/>
  <c r="Z182" i="60"/>
  <c r="Z183" i="60"/>
  <c r="Z184" i="60"/>
  <c r="Z185" i="60"/>
  <c r="Z186" i="60"/>
  <c r="Z187" i="60"/>
  <c r="Z188" i="60"/>
  <c r="Z189" i="60"/>
  <c r="Z190" i="60"/>
  <c r="Z191" i="60"/>
  <c r="Z192" i="60"/>
  <c r="Z193" i="60"/>
  <c r="Z194" i="60"/>
  <c r="Z195" i="60"/>
  <c r="Z196" i="60"/>
  <c r="Z197" i="60"/>
  <c r="Z198" i="60"/>
  <c r="Z199" i="60"/>
  <c r="Z200" i="60"/>
  <c r="Z201" i="60"/>
  <c r="Z202" i="60"/>
  <c r="Z203" i="60"/>
  <c r="Z204" i="60"/>
  <c r="Z205" i="60"/>
  <c r="Z206" i="60"/>
  <c r="Z207" i="60"/>
  <c r="Z208" i="60"/>
  <c r="Z209" i="60"/>
  <c r="Z210" i="60"/>
  <c r="Z211" i="60"/>
  <c r="Z212" i="60"/>
  <c r="Z213" i="60"/>
  <c r="Z214" i="60"/>
  <c r="Z215" i="60"/>
  <c r="Z216" i="60"/>
  <c r="Z217" i="60"/>
  <c r="Z218" i="60"/>
  <c r="Z219" i="60"/>
  <c r="Z220" i="60"/>
  <c r="Z221" i="60"/>
  <c r="Z222" i="60"/>
  <c r="Z223" i="60"/>
  <c r="Z224" i="60"/>
  <c r="Z225" i="60"/>
  <c r="Z226" i="60"/>
  <c r="Z227" i="60"/>
  <c r="Z228" i="60"/>
  <c r="Z229" i="60"/>
  <c r="Z230" i="60"/>
  <c r="Z231" i="60"/>
  <c r="Z232" i="60"/>
  <c r="Z233" i="60"/>
  <c r="Z234" i="60"/>
  <c r="Z235" i="60"/>
  <c r="Z236" i="60"/>
  <c r="Z237" i="60"/>
  <c r="Z238" i="60"/>
  <c r="Z239" i="60"/>
  <c r="Z240" i="60"/>
  <c r="Z241" i="60"/>
  <c r="Z242" i="60"/>
  <c r="Z243" i="60"/>
  <c r="Z244" i="60"/>
  <c r="Z245" i="60"/>
  <c r="Z246" i="60"/>
  <c r="Z247" i="60"/>
  <c r="Z248" i="60"/>
  <c r="Z249" i="60"/>
  <c r="Z250" i="60"/>
  <c r="Z251" i="60"/>
  <c r="Z252" i="60"/>
  <c r="Z253" i="60"/>
  <c r="Z254" i="60"/>
  <c r="Z255" i="60"/>
  <c r="Z256" i="60"/>
  <c r="Z257" i="60"/>
  <c r="Z258" i="60"/>
  <c r="Z259" i="60"/>
  <c r="Z260" i="60"/>
  <c r="Z261" i="60"/>
  <c r="Z262" i="60"/>
  <c r="Z263" i="60"/>
  <c r="Z264" i="60"/>
  <c r="Z265" i="60"/>
  <c r="Z266" i="60"/>
  <c r="Z267" i="60"/>
  <c r="Z268" i="60"/>
  <c r="Z269" i="60"/>
  <c r="Z270" i="60"/>
  <c r="Z271" i="60"/>
  <c r="Z272" i="60"/>
  <c r="Z273" i="60"/>
  <c r="Z274" i="60"/>
  <c r="Z275" i="60"/>
  <c r="Z276" i="60"/>
  <c r="Z277" i="60"/>
  <c r="Z278" i="60"/>
  <c r="Z279" i="60"/>
  <c r="Z280" i="60"/>
  <c r="Z281" i="60"/>
  <c r="Z282" i="60"/>
  <c r="Z283" i="60"/>
  <c r="Z284" i="60"/>
  <c r="Z285" i="60"/>
  <c r="Z286" i="60"/>
  <c r="Z287" i="60"/>
  <c r="Z288" i="60"/>
  <c r="Z289" i="60"/>
  <c r="Z290" i="60"/>
  <c r="Z291" i="60"/>
  <c r="Z292" i="60"/>
  <c r="Z293" i="60"/>
  <c r="Z294" i="60"/>
  <c r="Z295" i="60"/>
  <c r="Z296" i="60"/>
  <c r="Z297" i="60"/>
  <c r="Z298" i="60"/>
  <c r="Z299" i="60"/>
  <c r="Z300" i="60"/>
  <c r="Z301" i="60"/>
  <c r="Z302" i="60"/>
  <c r="Z303" i="60"/>
  <c r="Z304" i="60"/>
  <c r="Z305" i="60"/>
  <c r="Z306" i="60"/>
  <c r="Z307" i="60"/>
  <c r="Z308" i="60"/>
  <c r="Z309" i="60"/>
  <c r="Z310" i="60"/>
  <c r="Z311" i="60"/>
  <c r="Z312" i="60"/>
  <c r="Z313" i="60"/>
  <c r="Z314" i="60"/>
  <c r="Z315" i="60"/>
  <c r="Z316" i="60"/>
  <c r="Z317" i="60"/>
  <c r="Z318" i="60"/>
  <c r="Z319" i="60"/>
  <c r="Z320" i="60"/>
  <c r="Z321" i="60"/>
  <c r="Z322" i="60"/>
  <c r="Z323" i="60"/>
  <c r="Z324" i="60"/>
  <c r="Z325" i="60"/>
  <c r="Z326" i="60"/>
  <c r="Z327" i="60"/>
  <c r="Z328" i="60"/>
  <c r="Z329" i="60"/>
  <c r="Z330" i="60"/>
  <c r="Z331" i="60"/>
  <c r="Z332" i="60"/>
  <c r="Z333" i="60"/>
  <c r="Z334" i="60"/>
  <c r="Z335" i="60"/>
  <c r="Z336" i="60"/>
  <c r="Z337" i="60"/>
  <c r="Z338" i="60"/>
  <c r="Z339" i="60"/>
  <c r="Z340" i="60"/>
  <c r="Z341" i="60"/>
  <c r="Z342" i="60"/>
  <c r="Z343" i="60"/>
  <c r="Z344" i="60"/>
  <c r="Z345" i="60"/>
  <c r="Z346" i="60"/>
  <c r="Z347" i="60"/>
  <c r="Z348" i="60"/>
  <c r="Z349" i="60"/>
  <c r="Z350" i="60"/>
  <c r="Z351" i="60"/>
  <c r="Z352" i="60"/>
  <c r="Z353" i="60"/>
  <c r="Z354" i="60"/>
  <c r="Z355" i="60"/>
  <c r="Z356" i="60"/>
  <c r="Z357" i="60"/>
  <c r="Z358" i="60"/>
  <c r="Z359" i="60"/>
  <c r="Z360" i="60"/>
  <c r="Z361" i="60"/>
  <c r="Z362" i="60"/>
  <c r="Z363" i="60"/>
  <c r="Z364" i="60"/>
  <c r="Z365" i="60"/>
  <c r="Z366" i="60"/>
  <c r="Z367" i="60"/>
  <c r="Z368" i="60"/>
  <c r="Z369" i="60"/>
  <c r="Z370" i="60"/>
  <c r="Z371" i="60"/>
  <c r="Z372" i="60"/>
  <c r="Z373" i="60"/>
  <c r="Z374" i="60"/>
  <c r="Z375" i="60"/>
  <c r="Z376" i="60"/>
  <c r="Z377" i="60"/>
  <c r="Z378" i="60"/>
  <c r="Z379" i="60"/>
  <c r="Z380" i="60"/>
  <c r="Z381" i="60"/>
  <c r="Z382" i="60"/>
  <c r="Z383" i="60"/>
  <c r="Z384" i="60"/>
  <c r="Z385" i="60"/>
  <c r="Z386" i="60"/>
  <c r="Z387" i="60"/>
  <c r="Z388" i="60"/>
  <c r="Z389" i="60"/>
  <c r="Z390" i="60"/>
  <c r="Z391" i="60"/>
  <c r="Z392" i="60"/>
  <c r="Z393" i="60"/>
  <c r="Z394" i="60"/>
  <c r="Z395" i="60"/>
  <c r="Z396" i="60"/>
  <c r="Z397" i="60"/>
  <c r="Z398" i="60"/>
  <c r="Z399" i="60"/>
  <c r="Z400" i="60"/>
  <c r="Z401" i="60"/>
  <c r="Z402" i="60"/>
  <c r="Z403" i="60"/>
  <c r="Z404" i="60"/>
  <c r="Z405" i="60"/>
  <c r="Z406" i="60"/>
  <c r="Z407" i="60"/>
  <c r="Z408" i="60"/>
  <c r="Z409" i="60"/>
  <c r="Z410" i="60"/>
  <c r="Z411" i="60"/>
  <c r="Z412" i="60"/>
  <c r="Z413" i="60"/>
  <c r="Z414" i="60"/>
  <c r="Z415" i="60"/>
  <c r="Z416" i="60"/>
  <c r="Z417" i="60"/>
  <c r="Z418" i="60"/>
  <c r="Z419" i="60"/>
  <c r="Z420" i="60"/>
  <c r="Z421" i="60"/>
  <c r="Z422" i="60"/>
  <c r="Z423" i="60"/>
  <c r="Z424" i="60"/>
  <c r="Z425" i="60"/>
  <c r="Z426" i="60"/>
  <c r="Z427" i="60"/>
  <c r="Z428" i="60"/>
  <c r="Z429" i="60"/>
  <c r="Z430" i="60"/>
  <c r="Z431" i="60"/>
  <c r="Z432" i="60"/>
  <c r="Z433" i="60"/>
  <c r="Z434" i="60"/>
  <c r="Z435" i="60"/>
  <c r="Z436" i="60"/>
  <c r="Z437" i="60"/>
  <c r="Z438" i="60"/>
  <c r="Z439" i="60"/>
  <c r="Z440" i="60"/>
  <c r="Z441" i="60"/>
  <c r="Z442" i="60"/>
  <c r="Z443" i="60"/>
  <c r="Z444" i="60"/>
  <c r="Z445" i="60"/>
  <c r="Z446" i="60"/>
  <c r="Z447" i="60"/>
  <c r="Z448" i="60"/>
  <c r="Z449" i="60"/>
  <c r="Z450" i="60"/>
  <c r="Z451" i="60"/>
  <c r="Z452" i="60"/>
  <c r="Z453" i="60"/>
  <c r="Z454" i="60"/>
  <c r="Z455" i="60"/>
  <c r="Z456" i="60"/>
  <c r="Z457" i="60"/>
  <c r="Z458" i="60"/>
  <c r="Z459" i="60"/>
  <c r="Z460" i="60"/>
  <c r="Z461" i="60"/>
  <c r="Z462" i="60"/>
  <c r="Z463" i="60"/>
  <c r="Z464" i="60"/>
  <c r="Z465" i="60"/>
  <c r="Z466" i="60"/>
  <c r="Z467" i="60"/>
  <c r="Z468" i="60"/>
  <c r="Z469" i="60"/>
  <c r="Z470" i="60"/>
  <c r="Z471" i="60"/>
  <c r="Z472" i="60"/>
  <c r="Z473" i="60"/>
  <c r="Z474" i="60"/>
  <c r="Z475" i="60"/>
  <c r="Z476" i="60"/>
  <c r="Z477" i="60"/>
  <c r="Z478" i="60"/>
  <c r="Z479" i="60"/>
  <c r="Z480" i="60"/>
  <c r="Z481" i="60"/>
  <c r="Z482" i="60"/>
  <c r="Z483" i="60"/>
  <c r="Z484" i="60"/>
  <c r="Z485" i="60"/>
  <c r="Z486" i="60"/>
  <c r="Z487" i="60"/>
  <c r="Z488" i="60"/>
  <c r="Z489" i="60"/>
  <c r="Z490" i="60"/>
  <c r="Z491" i="60"/>
  <c r="Z492" i="60"/>
  <c r="Z493" i="60"/>
  <c r="Z494" i="60"/>
  <c r="Z495" i="60"/>
  <c r="Z496" i="60"/>
  <c r="Z497" i="60"/>
  <c r="Z498" i="60"/>
  <c r="Z499" i="60"/>
  <c r="Z500" i="60"/>
  <c r="Z501" i="60"/>
  <c r="Z502" i="60"/>
  <c r="Z503" i="60"/>
  <c r="Z504" i="60"/>
  <c r="Z505" i="60"/>
  <c r="Z506" i="60"/>
  <c r="Z507" i="60"/>
  <c r="Z508" i="60"/>
  <c r="Z509" i="60"/>
  <c r="Z510" i="60"/>
  <c r="Z511" i="60"/>
  <c r="Z512" i="60"/>
  <c r="Z513" i="60"/>
  <c r="Z514" i="60"/>
  <c r="Z515" i="60"/>
  <c r="Z516" i="60"/>
  <c r="Z517" i="60"/>
  <c r="Z518" i="60"/>
  <c r="Z519" i="60"/>
  <c r="Z520" i="60"/>
  <c r="Z521" i="60"/>
  <c r="Z522" i="60"/>
  <c r="Z523" i="60"/>
  <c r="Z524" i="60"/>
  <c r="Z525" i="60"/>
  <c r="Z526" i="60"/>
  <c r="Z527" i="60"/>
  <c r="Z528" i="60"/>
  <c r="Z529" i="60"/>
  <c r="Z530" i="60"/>
  <c r="Z531" i="60"/>
  <c r="Z532" i="60"/>
  <c r="Z533" i="60"/>
  <c r="Z534" i="60"/>
  <c r="Z535" i="60"/>
  <c r="Z536" i="60"/>
  <c r="Z537" i="60"/>
  <c r="Z538" i="60"/>
  <c r="Z539" i="60"/>
  <c r="Z540" i="60"/>
  <c r="Z541" i="60"/>
  <c r="Z542" i="60"/>
  <c r="Z543" i="60"/>
  <c r="Z544" i="60"/>
  <c r="Z545" i="60"/>
  <c r="Z546" i="60"/>
  <c r="Z547" i="60"/>
  <c r="Z548" i="60"/>
  <c r="Z549" i="60"/>
  <c r="Z550" i="60"/>
  <c r="Z551" i="60"/>
  <c r="Z552" i="60"/>
  <c r="Z553" i="60"/>
  <c r="Z554" i="60"/>
  <c r="Z555" i="60"/>
  <c r="Z556" i="60"/>
  <c r="Z557" i="60"/>
  <c r="Z558" i="60"/>
  <c r="Z559" i="60"/>
  <c r="Z560" i="60"/>
  <c r="Z561" i="60"/>
  <c r="Z562" i="60"/>
  <c r="Z563" i="60"/>
  <c r="Z564" i="60"/>
  <c r="Z565" i="60"/>
  <c r="Z566" i="60"/>
  <c r="Z567" i="60"/>
  <c r="Z568" i="60"/>
  <c r="Z569" i="60"/>
  <c r="Z570" i="60"/>
  <c r="Z571" i="60"/>
  <c r="Z572" i="60"/>
  <c r="Z573" i="60"/>
  <c r="Z574" i="60"/>
  <c r="Z575" i="60"/>
  <c r="Z576" i="60"/>
  <c r="Z577" i="60"/>
  <c r="Z578" i="60"/>
  <c r="Z579" i="60"/>
  <c r="Z580" i="60"/>
  <c r="Z581" i="60"/>
  <c r="Z582" i="60"/>
  <c r="Z583" i="60"/>
  <c r="Z584" i="60"/>
  <c r="Z585" i="60"/>
  <c r="Z586" i="60"/>
  <c r="Z587" i="60"/>
  <c r="Z588" i="60"/>
  <c r="Z589" i="60"/>
  <c r="Z590" i="60"/>
  <c r="Z591" i="60"/>
  <c r="Z592" i="60"/>
  <c r="Z593" i="60"/>
  <c r="Z594" i="60"/>
  <c r="Z595" i="60"/>
  <c r="Z596" i="60"/>
  <c r="Z597" i="60"/>
  <c r="Z598" i="60"/>
  <c r="Z599" i="60"/>
  <c r="Z600" i="60"/>
  <c r="Z601" i="60"/>
  <c r="Z602" i="60"/>
  <c r="Z603" i="60"/>
  <c r="Z604" i="60"/>
  <c r="Z605" i="60"/>
  <c r="Z606" i="60"/>
  <c r="Z607" i="60"/>
  <c r="Z608" i="60"/>
  <c r="Z609" i="60"/>
  <c r="Z610" i="60"/>
  <c r="Z611" i="60"/>
  <c r="Z612" i="60"/>
  <c r="Z613" i="60"/>
  <c r="Z614" i="60"/>
  <c r="Z615" i="60"/>
  <c r="Z616" i="60"/>
  <c r="Z617" i="60"/>
  <c r="Z618" i="60"/>
  <c r="Z619" i="60"/>
  <c r="Z620" i="60"/>
  <c r="Z621" i="60"/>
  <c r="Z622" i="60"/>
  <c r="Z623" i="60"/>
  <c r="Z624" i="60"/>
  <c r="Z625" i="60"/>
  <c r="Z626" i="60"/>
  <c r="Z627" i="60"/>
  <c r="Z628" i="60"/>
  <c r="Z629" i="60"/>
  <c r="Z630" i="60"/>
  <c r="Z631" i="60"/>
  <c r="Z632" i="60"/>
  <c r="Z633" i="60"/>
  <c r="Z634" i="60"/>
  <c r="Z635" i="60"/>
  <c r="Z636" i="60"/>
  <c r="Z637" i="60"/>
  <c r="Z638" i="60"/>
  <c r="Z639" i="60"/>
  <c r="Z640" i="60"/>
  <c r="Z641" i="60"/>
  <c r="Z642" i="60"/>
  <c r="Z643" i="60"/>
  <c r="Z644" i="60"/>
  <c r="Z645" i="60"/>
  <c r="Z646" i="60"/>
  <c r="Z647" i="60"/>
  <c r="Z648" i="60"/>
  <c r="Z649" i="60"/>
  <c r="Z650" i="60"/>
  <c r="Z651" i="60"/>
  <c r="Z652" i="60"/>
  <c r="Z653" i="60"/>
  <c r="Z654" i="60"/>
  <c r="Z655" i="60"/>
  <c r="Z656" i="60"/>
  <c r="Z657" i="60"/>
  <c r="Z658" i="60"/>
  <c r="Z659" i="60"/>
  <c r="Z660" i="60"/>
  <c r="Z661" i="60"/>
  <c r="Z662" i="60"/>
  <c r="Z663" i="60"/>
  <c r="Z664" i="60"/>
  <c r="Z665" i="60"/>
  <c r="Z666" i="60"/>
  <c r="Z667" i="60"/>
  <c r="Z668" i="60"/>
  <c r="Z669" i="60"/>
  <c r="Z670" i="60"/>
  <c r="Z671" i="60"/>
  <c r="Z672" i="60"/>
  <c r="Z673" i="60"/>
  <c r="Z674" i="60"/>
  <c r="Z675" i="60"/>
  <c r="Z676" i="60"/>
  <c r="Z677" i="60"/>
  <c r="Z678" i="60"/>
  <c r="Z679" i="60"/>
  <c r="Z680" i="60"/>
  <c r="Z681" i="60"/>
  <c r="Z682" i="60"/>
  <c r="Z683" i="60"/>
  <c r="Z684" i="60"/>
  <c r="Z685" i="60"/>
  <c r="Z686" i="60"/>
  <c r="Z687" i="60"/>
  <c r="Z688" i="60"/>
  <c r="Z689" i="60"/>
  <c r="Z690" i="60"/>
  <c r="Z691" i="60"/>
  <c r="Z692" i="60"/>
  <c r="Z693" i="60"/>
  <c r="Z694" i="60"/>
  <c r="Z695" i="60"/>
  <c r="Z696" i="60"/>
  <c r="Z697" i="60"/>
  <c r="Z698" i="60"/>
  <c r="Z699" i="60"/>
  <c r="Z700" i="60"/>
  <c r="Z701" i="60"/>
  <c r="Z702" i="60"/>
  <c r="Z703" i="60"/>
  <c r="Z704" i="60"/>
  <c r="Z705" i="60"/>
  <c r="Z706" i="60"/>
  <c r="Z707" i="60"/>
  <c r="Z708" i="60"/>
  <c r="Z709" i="60"/>
  <c r="Z710" i="60"/>
  <c r="Z711" i="60"/>
  <c r="Z712" i="60"/>
  <c r="Z713" i="60"/>
  <c r="Z714" i="60"/>
  <c r="Z715" i="60"/>
  <c r="Z716" i="60"/>
  <c r="Z717" i="60"/>
  <c r="Z718" i="60"/>
  <c r="Z719" i="60"/>
  <c r="Z720" i="60"/>
  <c r="Z721" i="60"/>
  <c r="Z722" i="60"/>
  <c r="Z723" i="60"/>
  <c r="Z724" i="60"/>
  <c r="Z725" i="60"/>
  <c r="Z726" i="60"/>
  <c r="Z727" i="60"/>
  <c r="Z728" i="60"/>
  <c r="Z729" i="60"/>
  <c r="Z730" i="60"/>
  <c r="Z731" i="60"/>
  <c r="Z732" i="60"/>
  <c r="Z733" i="60"/>
  <c r="Z734" i="60"/>
  <c r="Z735" i="60"/>
  <c r="Z736" i="60"/>
  <c r="Z737" i="60"/>
  <c r="Z738" i="60"/>
  <c r="Z739" i="60"/>
  <c r="Z740" i="60"/>
  <c r="Z741" i="60"/>
  <c r="Z742" i="60"/>
  <c r="Z743" i="60"/>
  <c r="Z744" i="60"/>
  <c r="Z745" i="60"/>
  <c r="Z746" i="60"/>
  <c r="Z747" i="60"/>
  <c r="Z748" i="60"/>
  <c r="Z749" i="60"/>
  <c r="Z750" i="60"/>
  <c r="Z751" i="60"/>
  <c r="Z752" i="60"/>
  <c r="Z753" i="60"/>
  <c r="Z754" i="60"/>
  <c r="Z755" i="60"/>
  <c r="Z756" i="60"/>
  <c r="Z757" i="60"/>
  <c r="Z758" i="60"/>
  <c r="Z759" i="60"/>
  <c r="Z760" i="60"/>
  <c r="Z761" i="60"/>
  <c r="Z762" i="60"/>
  <c r="Z763" i="60"/>
  <c r="Z764" i="60"/>
  <c r="Z765" i="60"/>
  <c r="Z766" i="60"/>
  <c r="Z767" i="60"/>
  <c r="Z768" i="60"/>
  <c r="Z769" i="60"/>
  <c r="Z770" i="60"/>
  <c r="Z771" i="60"/>
  <c r="Z772" i="60"/>
  <c r="Z773" i="60"/>
  <c r="Z774" i="60"/>
  <c r="Z775" i="60"/>
  <c r="Z776" i="60"/>
  <c r="Z777" i="60"/>
  <c r="Z778" i="60"/>
  <c r="Z779" i="60"/>
  <c r="Z780" i="60"/>
  <c r="Z781" i="60"/>
  <c r="Z782" i="60"/>
  <c r="Z783" i="60"/>
  <c r="Z784" i="60"/>
  <c r="Z785" i="60"/>
  <c r="Z786" i="60"/>
  <c r="Z787" i="60"/>
  <c r="Z788" i="60"/>
  <c r="Z789" i="60"/>
  <c r="Z790" i="60"/>
  <c r="Z791" i="60"/>
  <c r="Z792" i="60"/>
  <c r="Z793" i="60"/>
  <c r="Z794" i="60"/>
  <c r="Z795" i="60"/>
  <c r="Z796" i="60"/>
  <c r="Z797" i="60"/>
  <c r="Z798" i="60"/>
  <c r="Z799" i="60"/>
  <c r="Z800" i="60"/>
  <c r="Z801" i="60"/>
  <c r="Z802" i="60"/>
  <c r="Z803" i="60"/>
  <c r="Z804" i="60"/>
  <c r="Z805" i="60"/>
  <c r="Z806" i="60"/>
  <c r="Z807" i="60"/>
  <c r="Z808" i="60"/>
  <c r="Z809" i="60"/>
  <c r="Z810" i="60"/>
  <c r="Z811" i="60"/>
  <c r="Z812" i="60"/>
  <c r="Z813" i="60"/>
  <c r="Z814" i="60"/>
  <c r="Z815" i="60"/>
  <c r="Z816" i="60"/>
  <c r="Z817" i="60"/>
  <c r="Z818" i="60"/>
  <c r="Z819" i="60"/>
  <c r="Z820" i="60"/>
  <c r="Z821" i="60"/>
  <c r="Z822" i="60"/>
  <c r="Z823" i="60"/>
  <c r="Z824" i="60"/>
  <c r="Z825" i="60"/>
  <c r="Z826" i="60"/>
  <c r="Z827" i="60"/>
  <c r="Z828" i="60"/>
  <c r="Z829" i="60"/>
  <c r="Z830" i="60"/>
  <c r="Z831" i="60"/>
  <c r="Z832" i="60"/>
  <c r="Z833" i="60"/>
  <c r="Z834" i="60"/>
  <c r="Z835" i="60"/>
  <c r="Z836" i="60"/>
  <c r="Z837" i="60"/>
  <c r="Z838" i="60"/>
  <c r="Z839" i="60"/>
  <c r="Z840" i="60"/>
  <c r="Z841" i="60"/>
  <c r="Z842" i="60"/>
  <c r="Z843" i="60"/>
  <c r="Z844" i="60"/>
  <c r="Z845" i="60"/>
  <c r="Z846" i="60"/>
  <c r="Z847" i="60"/>
  <c r="Z848" i="60"/>
  <c r="Z849" i="60"/>
  <c r="Z850" i="60"/>
  <c r="Z851" i="60"/>
  <c r="Z852" i="60"/>
  <c r="Z853" i="60"/>
  <c r="Z854" i="60"/>
  <c r="Z855" i="60"/>
  <c r="Z856" i="60"/>
  <c r="Z857" i="60"/>
  <c r="Z858" i="60"/>
  <c r="Z859" i="60"/>
  <c r="Z860" i="60"/>
  <c r="Z861" i="60"/>
  <c r="Z862" i="60"/>
  <c r="Z863" i="60"/>
  <c r="Z864" i="60"/>
  <c r="Z865" i="60"/>
  <c r="Z866" i="60"/>
  <c r="Z867" i="60"/>
  <c r="Z868" i="60"/>
  <c r="Z869" i="60"/>
  <c r="Z870" i="60"/>
  <c r="Z871" i="60"/>
  <c r="Z872" i="60"/>
  <c r="Z873" i="60"/>
  <c r="Z874" i="60"/>
  <c r="Z875" i="60"/>
  <c r="Z876" i="60"/>
  <c r="Z877" i="60"/>
  <c r="Z878" i="60"/>
  <c r="Z879" i="60"/>
  <c r="Z880" i="60"/>
  <c r="Z881" i="60"/>
  <c r="Z882" i="60"/>
  <c r="Z883" i="60"/>
  <c r="Z884" i="60"/>
  <c r="Z885" i="60"/>
  <c r="Z886" i="60"/>
  <c r="Z887" i="60"/>
  <c r="Z888" i="60"/>
  <c r="Z889" i="60"/>
  <c r="Z890" i="60"/>
  <c r="Z891" i="60"/>
  <c r="Z892" i="60"/>
  <c r="Z893" i="60"/>
  <c r="Z894" i="60"/>
  <c r="Z895" i="60"/>
  <c r="Z896" i="60"/>
  <c r="Z897" i="60"/>
  <c r="Z898" i="60"/>
  <c r="Z899" i="60"/>
  <c r="Z900" i="60"/>
  <c r="Z901" i="60"/>
  <c r="Z902" i="60"/>
  <c r="Z903" i="60"/>
  <c r="Z904" i="60"/>
  <c r="Z905" i="60"/>
  <c r="Z906" i="60"/>
  <c r="Z907" i="60"/>
  <c r="Z908" i="60"/>
  <c r="Z909" i="60"/>
  <c r="Z910" i="60"/>
  <c r="Z911" i="60"/>
  <c r="Z912" i="60"/>
  <c r="Z913" i="60"/>
  <c r="Z914" i="60"/>
  <c r="Z915" i="60"/>
  <c r="Z916" i="60"/>
  <c r="Z917" i="60"/>
  <c r="Z918" i="60"/>
  <c r="Z919" i="60"/>
  <c r="Z920" i="60"/>
  <c r="Z921" i="60"/>
  <c r="Z922" i="60"/>
  <c r="Z923" i="60"/>
  <c r="Z924" i="60"/>
  <c r="Z925" i="60"/>
  <c r="Z926" i="60"/>
  <c r="Z927" i="60"/>
  <c r="Z928" i="60"/>
  <c r="Z929" i="60"/>
  <c r="Z930" i="60"/>
  <c r="Z931" i="60"/>
  <c r="Z932" i="60"/>
  <c r="Z933" i="60"/>
  <c r="Z934" i="60"/>
  <c r="Z935" i="60"/>
  <c r="Z936" i="60"/>
  <c r="Z937" i="60"/>
  <c r="Z938" i="60"/>
  <c r="Z939" i="60"/>
  <c r="Z940" i="60"/>
  <c r="Z941" i="60"/>
  <c r="Z942" i="60"/>
  <c r="Z943" i="60"/>
  <c r="Z944" i="60"/>
  <c r="Z945" i="60"/>
  <c r="Z946" i="60"/>
  <c r="Z947" i="60"/>
  <c r="Z948" i="60"/>
  <c r="Z949" i="60"/>
  <c r="Z950" i="60"/>
  <c r="Z951" i="60"/>
  <c r="Z952" i="60"/>
  <c r="Z953" i="60"/>
  <c r="Z954" i="60"/>
  <c r="Z955" i="60"/>
  <c r="Z956" i="60"/>
  <c r="Z957" i="60"/>
  <c r="Z958" i="60"/>
  <c r="Z959" i="60"/>
  <c r="Z960" i="60"/>
  <c r="Z961" i="60"/>
  <c r="Z962" i="60"/>
  <c r="Z963" i="60"/>
  <c r="Z964" i="60"/>
  <c r="Z965" i="60"/>
  <c r="Z966" i="60"/>
  <c r="Z967" i="60"/>
  <c r="Z968" i="60"/>
  <c r="Z969" i="60"/>
  <c r="Z970" i="60"/>
  <c r="Z971" i="60"/>
  <c r="Z972" i="60"/>
  <c r="Z973" i="60"/>
  <c r="Z974" i="60"/>
  <c r="Z975" i="60"/>
  <c r="Z976" i="60"/>
  <c r="Z977" i="60"/>
  <c r="Z978" i="60"/>
  <c r="Z979" i="60"/>
  <c r="Z980" i="60"/>
  <c r="Z981" i="60"/>
  <c r="Z982" i="60"/>
  <c r="Z983" i="60"/>
  <c r="Z984" i="60"/>
  <c r="Z985" i="60"/>
  <c r="Z986" i="60"/>
  <c r="Z987" i="60"/>
  <c r="Z988" i="60"/>
  <c r="Z989" i="60"/>
  <c r="Z990" i="60"/>
  <c r="Z991" i="60"/>
  <c r="Z992" i="60"/>
  <c r="Z993" i="60"/>
  <c r="Z994" i="60"/>
  <c r="Z995" i="60"/>
  <c r="Z996" i="60"/>
  <c r="Z997" i="60"/>
  <c r="Z998" i="60"/>
  <c r="Z999" i="60"/>
  <c r="Z1000" i="60"/>
  <c r="Z1001" i="60"/>
  <c r="Z1002" i="60"/>
  <c r="Z1003" i="60"/>
  <c r="Z1004" i="60"/>
  <c r="Z1005" i="60"/>
  <c r="Z1006" i="60"/>
  <c r="Z1007" i="60"/>
  <c r="Z1008" i="60"/>
  <c r="Z1009" i="60"/>
  <c r="Z1010" i="60"/>
  <c r="Z1011" i="60"/>
  <c r="Z1012" i="60"/>
  <c r="Z1013" i="60"/>
  <c r="Z1014" i="60"/>
  <c r="Z1015" i="60"/>
  <c r="Z1016" i="60"/>
  <c r="Z1017" i="60"/>
  <c r="Z1018" i="60"/>
  <c r="Z1019" i="60"/>
  <c r="Z1020" i="60"/>
  <c r="Z1021" i="60"/>
  <c r="Z1022" i="60"/>
  <c r="Z1023" i="60"/>
  <c r="Z1024" i="60"/>
  <c r="Z1025" i="60"/>
  <c r="Z1026" i="60"/>
  <c r="Z1027" i="60"/>
  <c r="Z1028" i="60"/>
  <c r="Z1029" i="60"/>
  <c r="Z1030" i="60"/>
  <c r="Z1031" i="60"/>
  <c r="Z1032" i="60"/>
  <c r="Z1033" i="60"/>
  <c r="Z1034" i="60"/>
  <c r="Z1035" i="60"/>
  <c r="Z1036" i="60"/>
  <c r="Z1037" i="60"/>
  <c r="Z1038" i="60"/>
  <c r="Z1039" i="60"/>
  <c r="Z1040" i="60"/>
  <c r="Z1041" i="60"/>
  <c r="Z1042" i="60"/>
  <c r="Z1043" i="60"/>
  <c r="Z1044" i="60"/>
  <c r="Z1045" i="60"/>
  <c r="Z1046" i="60"/>
  <c r="Z1047" i="60"/>
  <c r="Z1048" i="60"/>
  <c r="Z1049" i="60"/>
  <c r="Z1050" i="60"/>
  <c r="Z1051" i="60"/>
  <c r="Z1052" i="60"/>
  <c r="Z1053" i="60"/>
  <c r="Z1054" i="60"/>
  <c r="Z1055" i="60"/>
  <c r="Z1056" i="60"/>
  <c r="Z1057" i="60"/>
  <c r="Z1058" i="60"/>
  <c r="Z1059" i="60"/>
  <c r="Z1060" i="60"/>
  <c r="Z1061" i="60"/>
  <c r="Z1062" i="60"/>
  <c r="Z1063" i="60"/>
  <c r="Z1064" i="60"/>
  <c r="Z1065" i="60"/>
  <c r="Z1066" i="60"/>
  <c r="Z1067" i="60"/>
  <c r="Z1068" i="60"/>
  <c r="Z1069" i="60"/>
  <c r="Z1070" i="60"/>
  <c r="Z1071" i="60"/>
  <c r="Z1072" i="60"/>
  <c r="Z1073" i="60"/>
  <c r="Z1074" i="60"/>
  <c r="Z1075" i="60"/>
  <c r="Z1076" i="60"/>
  <c r="Z1077" i="60"/>
  <c r="Z1078" i="60"/>
  <c r="Z1079" i="60"/>
  <c r="Z1080" i="60"/>
  <c r="Z1081" i="60"/>
  <c r="Z1082" i="60"/>
  <c r="Z1083" i="60"/>
  <c r="Z1084" i="60"/>
  <c r="Z1085" i="60"/>
  <c r="Z1086" i="60"/>
  <c r="Z1087" i="60"/>
  <c r="Z1088" i="60"/>
  <c r="Z1089" i="60"/>
  <c r="Z1090" i="60"/>
  <c r="Z1091" i="60"/>
  <c r="Z1092" i="60"/>
  <c r="Z1093" i="60"/>
  <c r="Z1094" i="60"/>
  <c r="Z1095" i="60"/>
  <c r="Z1096" i="60"/>
  <c r="Z1097" i="60"/>
  <c r="Z1098" i="60"/>
  <c r="Z1099" i="60"/>
  <c r="Z1100" i="60"/>
  <c r="Z1101" i="60"/>
  <c r="Z1102" i="60"/>
  <c r="Z1103" i="60"/>
  <c r="Z1104" i="60"/>
  <c r="Z1105" i="60"/>
  <c r="Z1106" i="60"/>
  <c r="Z1107" i="60"/>
  <c r="Z1108" i="60"/>
  <c r="Z1109" i="60"/>
  <c r="Z1110" i="60"/>
  <c r="Z1111" i="60"/>
  <c r="Z1112" i="60"/>
  <c r="Z1113" i="60"/>
  <c r="Z1114" i="60"/>
  <c r="Z1115" i="60"/>
  <c r="Z1116" i="60"/>
  <c r="Z1117" i="60"/>
  <c r="Z1118" i="60"/>
  <c r="Z1119" i="60"/>
  <c r="Z1120" i="60"/>
  <c r="Z1121" i="60"/>
  <c r="Z1122" i="60"/>
  <c r="Z1123" i="60"/>
  <c r="Z1124" i="60"/>
  <c r="Z1125" i="60"/>
  <c r="Z1126" i="60"/>
  <c r="Z1127" i="60"/>
  <c r="Z1128" i="60"/>
  <c r="Z1129" i="60"/>
  <c r="Z1130" i="60"/>
  <c r="Z1131" i="60"/>
  <c r="Z1132" i="60"/>
  <c r="Z1133" i="60"/>
  <c r="Z1134" i="60"/>
  <c r="Z1135" i="60"/>
  <c r="Z1136" i="60"/>
  <c r="Z1137" i="60"/>
  <c r="Z1138" i="60"/>
  <c r="Z1139" i="60"/>
  <c r="Z1140" i="60"/>
  <c r="Z1141" i="60"/>
  <c r="Z1142" i="60"/>
  <c r="Z1143" i="60"/>
  <c r="Z1144" i="60"/>
  <c r="Z1145" i="60"/>
  <c r="Z1146" i="60"/>
  <c r="Z1147" i="60"/>
  <c r="Z1148" i="60"/>
  <c r="Z1149" i="60"/>
  <c r="Z1150" i="60"/>
  <c r="Z1151" i="60"/>
  <c r="Z1152" i="60"/>
  <c r="Z1153" i="60"/>
  <c r="Z1154" i="60"/>
  <c r="Z1155" i="60"/>
  <c r="Z1156" i="60"/>
  <c r="Z1157" i="60"/>
  <c r="Z1158" i="60"/>
  <c r="Z1159" i="60"/>
  <c r="Z1160" i="60"/>
  <c r="Z1161" i="60"/>
  <c r="Z1162" i="60"/>
  <c r="Z1163" i="60"/>
  <c r="Z1164" i="60"/>
  <c r="Z1165" i="60"/>
  <c r="Z1166" i="60"/>
  <c r="Z1167" i="60"/>
  <c r="Z1168" i="60"/>
  <c r="Z1169" i="60"/>
  <c r="Z1170" i="60"/>
  <c r="Z1171" i="60"/>
  <c r="Z1172" i="60"/>
  <c r="Z1173" i="60"/>
  <c r="Z1174" i="60"/>
  <c r="Z1175" i="60"/>
  <c r="Z1176" i="60"/>
  <c r="Z1177" i="60"/>
  <c r="Z1178" i="60"/>
  <c r="Z1179" i="60"/>
  <c r="Z1180" i="60"/>
  <c r="Z1181" i="60"/>
  <c r="Z1182" i="60"/>
  <c r="Z1183" i="60"/>
  <c r="Z1184" i="60"/>
  <c r="Z1185" i="60"/>
  <c r="Z1186" i="60"/>
  <c r="Z1187" i="60"/>
  <c r="Z1188" i="60"/>
  <c r="Z1189" i="60"/>
  <c r="Z1190" i="60"/>
  <c r="Z1191" i="60"/>
  <c r="Z1192" i="60"/>
  <c r="Z1193" i="60"/>
  <c r="Z1194" i="60"/>
  <c r="Z1195" i="60"/>
  <c r="Z1196" i="60"/>
  <c r="Z1197" i="60"/>
  <c r="Z1198" i="60"/>
  <c r="Z1199" i="60"/>
  <c r="Z1200" i="60"/>
  <c r="Z1201" i="60"/>
  <c r="Z1202" i="60"/>
  <c r="Z1203" i="60"/>
  <c r="Z1204" i="60"/>
  <c r="Z1205" i="60"/>
  <c r="Z1206" i="60"/>
  <c r="Z1207" i="60"/>
  <c r="Z1208" i="60"/>
  <c r="Z1209" i="60"/>
  <c r="Z1210" i="60"/>
  <c r="Z1211" i="60"/>
  <c r="Z1212" i="60"/>
  <c r="Z1213" i="60"/>
  <c r="Z1214" i="60"/>
  <c r="Z1215" i="60"/>
  <c r="Z1216" i="60"/>
  <c r="Z1217" i="60"/>
  <c r="Z1218" i="60"/>
  <c r="Z1219" i="60"/>
  <c r="Z1220" i="60"/>
  <c r="Z1221" i="60"/>
  <c r="Z1222" i="60"/>
  <c r="Z1223" i="60"/>
  <c r="Z1224" i="60"/>
  <c r="Z1225" i="60"/>
  <c r="Z1226" i="60"/>
  <c r="Z1227" i="60"/>
  <c r="Z1228" i="60"/>
  <c r="Z1229" i="60"/>
  <c r="Z1230" i="60"/>
  <c r="Z1231" i="60"/>
  <c r="Z1232" i="60"/>
  <c r="Z1233" i="60"/>
  <c r="Z1234" i="60"/>
  <c r="Z1235" i="60"/>
  <c r="Z1236" i="60"/>
  <c r="Z1237" i="60"/>
  <c r="Z1238" i="60"/>
  <c r="Z1239" i="60"/>
  <c r="Z1240" i="60"/>
  <c r="Z1241" i="60"/>
  <c r="Z1242" i="60"/>
  <c r="Z1243" i="60"/>
  <c r="Z1244" i="60"/>
  <c r="Z1245" i="60"/>
  <c r="Z1246" i="60"/>
  <c r="Z1247" i="60"/>
  <c r="Z1248" i="60"/>
  <c r="Z1249" i="60"/>
  <c r="Z1250" i="60"/>
  <c r="Z1251" i="60"/>
  <c r="Z1252" i="60"/>
  <c r="Z1253" i="60"/>
  <c r="Z1254" i="60"/>
  <c r="Z1255" i="60"/>
  <c r="Z1256" i="60"/>
  <c r="Z1257" i="60"/>
  <c r="Z1258" i="60"/>
  <c r="Z1259" i="60"/>
  <c r="Z1260" i="60"/>
  <c r="Z1261" i="60"/>
  <c r="Z1262" i="60"/>
  <c r="Z1263" i="60"/>
  <c r="Z1264" i="60"/>
  <c r="Z1265" i="60"/>
  <c r="Z1266" i="60"/>
  <c r="Z1267" i="60"/>
  <c r="Z1268" i="60"/>
  <c r="Z1269" i="60"/>
  <c r="Z1270" i="60"/>
  <c r="Z1271" i="60"/>
  <c r="Z1272" i="60"/>
  <c r="Z1273" i="60"/>
  <c r="Z1274" i="60"/>
  <c r="Z1275" i="60"/>
  <c r="Z1276" i="60"/>
  <c r="Z1277" i="60"/>
  <c r="Z1278" i="60"/>
  <c r="Z1279" i="60"/>
  <c r="Z1280" i="60"/>
  <c r="Z1281" i="60"/>
  <c r="Z1282" i="60"/>
  <c r="Z1283" i="60"/>
  <c r="Z1284" i="60"/>
  <c r="Z1285" i="60"/>
  <c r="Z1286" i="60"/>
  <c r="Z1287" i="60"/>
  <c r="Z1288" i="60"/>
  <c r="Z1289" i="60"/>
  <c r="Z1290" i="60"/>
  <c r="Z1291" i="60"/>
  <c r="Z1292" i="60"/>
  <c r="Z1293" i="60"/>
  <c r="Z1294" i="60"/>
  <c r="Z1295" i="60"/>
  <c r="Z1296" i="60"/>
  <c r="Z1297" i="60"/>
  <c r="Z1298" i="60"/>
  <c r="Z1299" i="60"/>
  <c r="Z1300" i="60"/>
  <c r="Z1301" i="60"/>
  <c r="Z1302" i="60"/>
  <c r="Z1303" i="60"/>
  <c r="Z1304" i="60"/>
  <c r="Z1305" i="60"/>
  <c r="Z1306" i="60"/>
  <c r="Z1307" i="60"/>
  <c r="Z1308" i="60"/>
  <c r="Z1309" i="60"/>
  <c r="Z1310" i="60"/>
  <c r="Z1311" i="60"/>
  <c r="Z1312" i="60"/>
  <c r="Z1313" i="60"/>
  <c r="Z1314" i="60"/>
  <c r="Z1315" i="60"/>
  <c r="Z1316" i="60"/>
  <c r="Z1317" i="60"/>
  <c r="Z1318" i="60"/>
  <c r="Z1319" i="60"/>
  <c r="Z1320" i="60"/>
  <c r="Z1321" i="60"/>
  <c r="Z1322" i="60"/>
  <c r="Z1323" i="60"/>
  <c r="Z1324" i="60"/>
  <c r="Z1325" i="60"/>
  <c r="Z1326" i="60"/>
  <c r="Z1327" i="60"/>
  <c r="Z1328" i="60"/>
  <c r="Z1329" i="60"/>
  <c r="Z1330" i="60"/>
  <c r="Z1331" i="60"/>
  <c r="Z1332" i="60"/>
  <c r="Z1333" i="60"/>
  <c r="Z1334" i="60"/>
  <c r="Z1335" i="60"/>
  <c r="Z1336" i="60"/>
  <c r="Z1337" i="60"/>
  <c r="Z1338" i="60"/>
  <c r="Z1339" i="60"/>
  <c r="Z1340" i="60"/>
  <c r="Z1341" i="60"/>
  <c r="Z1342" i="60"/>
  <c r="Z1343" i="60"/>
  <c r="Z1344" i="60"/>
  <c r="Z1345" i="60"/>
  <c r="Z1346" i="60"/>
  <c r="Z1347" i="60"/>
  <c r="Z1348" i="60"/>
  <c r="Z1349" i="60"/>
  <c r="Z1350" i="60"/>
  <c r="Z1351" i="60"/>
  <c r="Z1352" i="60"/>
  <c r="Z1353" i="60"/>
  <c r="Z1354" i="60"/>
  <c r="Z1355" i="60"/>
  <c r="Z1356" i="60"/>
  <c r="Z1357" i="60"/>
  <c r="Z1358" i="60"/>
  <c r="Z1359" i="60"/>
  <c r="Z1360" i="60"/>
  <c r="Z1361" i="60"/>
  <c r="Z1362" i="60"/>
  <c r="Z1363" i="60"/>
  <c r="Z1364" i="60"/>
  <c r="Z1365" i="60"/>
  <c r="Z1366" i="60"/>
  <c r="Z1367" i="60"/>
  <c r="Z1368" i="60"/>
  <c r="Z1369" i="60"/>
  <c r="Z1370" i="60"/>
  <c r="Z1371" i="60"/>
  <c r="Z1372" i="60"/>
  <c r="Z1373" i="60"/>
  <c r="Z1374" i="60"/>
  <c r="Z1375" i="60"/>
  <c r="Z1376" i="60"/>
  <c r="Z1377" i="60"/>
  <c r="Z1378" i="60"/>
  <c r="Z1379" i="60"/>
  <c r="Z1380" i="60"/>
  <c r="Z1381" i="60"/>
  <c r="Z1382" i="60"/>
  <c r="Z1383" i="60"/>
  <c r="Z1384" i="60"/>
  <c r="Z1385" i="60"/>
  <c r="Z1386" i="60"/>
  <c r="Z1387" i="60"/>
  <c r="Z1388" i="60"/>
  <c r="Z1389" i="60"/>
  <c r="Z1390" i="60"/>
  <c r="Z1391" i="60"/>
  <c r="Z1392" i="60"/>
  <c r="Z1393" i="60"/>
  <c r="Z1394" i="60"/>
  <c r="Z1395" i="60"/>
  <c r="Z1396" i="60"/>
  <c r="Z1397" i="60"/>
  <c r="Z1398" i="60"/>
  <c r="Z1399" i="60"/>
  <c r="Z1400" i="60"/>
  <c r="Z1401" i="60"/>
  <c r="Z1402" i="60"/>
  <c r="Z1403" i="60"/>
  <c r="Z1404" i="60"/>
  <c r="Z1405" i="60"/>
  <c r="Z1406" i="60"/>
  <c r="Z1407" i="60"/>
  <c r="Z1408" i="60"/>
  <c r="Z1409" i="60"/>
  <c r="Z1410" i="60"/>
  <c r="Z1411" i="60"/>
  <c r="Z1412" i="60"/>
  <c r="Z1413" i="60"/>
  <c r="Z1414" i="60"/>
  <c r="Z1415" i="60"/>
  <c r="Z1416" i="60"/>
  <c r="Z1417" i="60"/>
  <c r="Z1418" i="60"/>
  <c r="Z1419" i="60"/>
  <c r="Z1420" i="60"/>
  <c r="Z1421" i="60"/>
  <c r="Z1422" i="60"/>
  <c r="Z1423" i="60"/>
  <c r="Z1424" i="60"/>
  <c r="Z1425" i="60"/>
  <c r="Z1426" i="60"/>
  <c r="Z1427" i="60"/>
  <c r="Z1428" i="60"/>
  <c r="Z1429" i="60"/>
  <c r="Z1430" i="60"/>
  <c r="Z1431" i="60"/>
  <c r="Z1432" i="60"/>
  <c r="AA5"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AA66" i="60"/>
  <c r="AA67" i="60"/>
  <c r="AA68" i="60"/>
  <c r="AA69" i="60"/>
  <c r="AA70" i="60"/>
  <c r="AA71" i="60"/>
  <c r="AA72" i="60"/>
  <c r="AA73" i="60"/>
  <c r="AA74" i="60"/>
  <c r="AA75" i="60"/>
  <c r="AA76" i="60"/>
  <c r="AA77" i="60"/>
  <c r="AA78" i="60"/>
  <c r="AA79" i="60"/>
  <c r="AA80" i="60"/>
  <c r="AA81" i="60"/>
  <c r="AA82" i="60"/>
  <c r="AA83" i="60"/>
  <c r="AA84" i="60"/>
  <c r="AA85" i="60"/>
  <c r="AA86" i="60"/>
  <c r="AA87" i="60"/>
  <c r="AA88" i="60"/>
  <c r="AA89" i="60"/>
  <c r="AA90" i="60"/>
  <c r="AA91" i="60"/>
  <c r="AA92" i="60"/>
  <c r="AA93" i="60"/>
  <c r="AA94" i="60"/>
  <c r="AA95" i="60"/>
  <c r="AA96" i="60"/>
  <c r="AA97" i="60"/>
  <c r="AA98" i="60"/>
  <c r="AA99" i="60"/>
  <c r="AA100" i="60"/>
  <c r="AA101" i="60"/>
  <c r="AA102" i="60"/>
  <c r="AA103" i="60"/>
  <c r="AA104" i="60"/>
  <c r="AA105" i="60"/>
  <c r="AA106" i="60"/>
  <c r="AA107" i="60"/>
  <c r="AA108" i="60"/>
  <c r="AA109" i="60"/>
  <c r="AA110" i="60"/>
  <c r="AA111" i="60"/>
  <c r="AA112" i="60"/>
  <c r="AA113" i="60"/>
  <c r="AA114" i="60"/>
  <c r="AA115" i="60"/>
  <c r="AA116" i="60"/>
  <c r="AA117" i="60"/>
  <c r="AA118" i="60"/>
  <c r="AA119" i="60"/>
  <c r="AA120" i="60"/>
  <c r="AA121" i="60"/>
  <c r="AA122" i="60"/>
  <c r="AA123" i="60"/>
  <c r="AA124" i="60"/>
  <c r="AA125" i="60"/>
  <c r="AA126" i="60"/>
  <c r="AA127" i="60"/>
  <c r="AA128" i="60"/>
  <c r="AA129" i="60"/>
  <c r="AA130" i="60"/>
  <c r="AA131" i="60"/>
  <c r="AA132" i="60"/>
  <c r="AA133" i="60"/>
  <c r="AA134" i="60"/>
  <c r="AA135" i="60"/>
  <c r="AA136" i="60"/>
  <c r="AA137" i="60"/>
  <c r="AA138" i="60"/>
  <c r="AA139" i="60"/>
  <c r="AA140" i="60"/>
  <c r="AA141" i="60"/>
  <c r="AA142" i="60"/>
  <c r="AA143" i="60"/>
  <c r="AA144" i="60"/>
  <c r="AA145" i="60"/>
  <c r="AA146" i="60"/>
  <c r="AA147" i="60"/>
  <c r="AA148" i="60"/>
  <c r="AA149" i="60"/>
  <c r="AA150" i="60"/>
  <c r="AA151" i="60"/>
  <c r="AA152" i="60"/>
  <c r="AA153" i="60"/>
  <c r="AA154" i="60"/>
  <c r="AA155" i="60"/>
  <c r="AA156" i="60"/>
  <c r="AA157" i="60"/>
  <c r="AA158" i="60"/>
  <c r="AA159" i="60"/>
  <c r="AA160" i="60"/>
  <c r="AA161" i="60"/>
  <c r="AA162" i="60"/>
  <c r="AA163" i="60"/>
  <c r="AA164" i="60"/>
  <c r="AA165" i="60"/>
  <c r="AA166" i="60"/>
  <c r="AA167" i="60"/>
  <c r="AA168" i="60"/>
  <c r="AA169" i="60"/>
  <c r="AA170" i="60"/>
  <c r="AA171" i="60"/>
  <c r="AA172" i="60"/>
  <c r="AA173" i="60"/>
  <c r="AA174" i="60"/>
  <c r="AA175" i="60"/>
  <c r="AA176" i="60"/>
  <c r="AA177" i="60"/>
  <c r="AA178" i="60"/>
  <c r="AA179" i="60"/>
  <c r="AA180" i="60"/>
  <c r="AA181" i="60"/>
  <c r="AA182" i="60"/>
  <c r="AA183" i="60"/>
  <c r="AA184" i="60"/>
  <c r="AA185" i="60"/>
  <c r="AA186" i="60"/>
  <c r="AA187" i="60"/>
  <c r="AA188" i="60"/>
  <c r="AA189" i="60"/>
  <c r="AA190" i="60"/>
  <c r="AA191" i="60"/>
  <c r="AA192" i="60"/>
  <c r="AA193" i="60"/>
  <c r="AA194" i="60"/>
  <c r="AA195" i="60"/>
  <c r="AA196" i="60"/>
  <c r="AA197" i="60"/>
  <c r="AA198" i="60"/>
  <c r="AA199" i="60"/>
  <c r="AA200" i="60"/>
  <c r="AA201" i="60"/>
  <c r="AA202" i="60"/>
  <c r="AA203" i="60"/>
  <c r="AA204" i="60"/>
  <c r="AA205" i="60"/>
  <c r="AA206" i="60"/>
  <c r="AA207" i="60"/>
  <c r="AA208" i="60"/>
  <c r="AA209" i="60"/>
  <c r="AA210" i="60"/>
  <c r="AA211" i="60"/>
  <c r="AA212" i="60"/>
  <c r="AA213" i="60"/>
  <c r="AA214" i="60"/>
  <c r="AA215" i="60"/>
  <c r="AA216" i="60"/>
  <c r="AA217" i="60"/>
  <c r="AA218" i="60"/>
  <c r="AA219" i="60"/>
  <c r="AA220" i="60"/>
  <c r="AA221" i="60"/>
  <c r="AA222" i="60"/>
  <c r="AA223" i="60"/>
  <c r="AA224" i="60"/>
  <c r="AA225" i="60"/>
  <c r="AA226" i="60"/>
  <c r="AA227" i="60"/>
  <c r="AA228" i="60"/>
  <c r="AA229" i="60"/>
  <c r="AA230" i="60"/>
  <c r="AA231" i="60"/>
  <c r="AA232" i="60"/>
  <c r="AA233" i="60"/>
  <c r="AA234" i="60"/>
  <c r="AA235" i="60"/>
  <c r="AA236" i="60"/>
  <c r="AA237" i="60"/>
  <c r="AA238" i="60"/>
  <c r="AA239" i="60"/>
  <c r="AA240" i="60"/>
  <c r="AA241" i="60"/>
  <c r="AA242" i="60"/>
  <c r="AA243" i="60"/>
  <c r="AA244" i="60"/>
  <c r="AA245" i="60"/>
  <c r="AA246" i="60"/>
  <c r="AA247" i="60"/>
  <c r="AA248" i="60"/>
  <c r="AA249" i="60"/>
  <c r="AA250" i="60"/>
  <c r="AA251" i="60"/>
  <c r="AA252" i="60"/>
  <c r="AA253" i="60"/>
  <c r="AA254" i="60"/>
  <c r="AA255" i="60"/>
  <c r="AA256" i="60"/>
  <c r="AA257" i="60"/>
  <c r="AA258" i="60"/>
  <c r="AA259" i="60"/>
  <c r="AA260" i="60"/>
  <c r="AA261" i="60"/>
  <c r="AA262" i="60"/>
  <c r="AA263" i="60"/>
  <c r="AA264" i="60"/>
  <c r="AA265" i="60"/>
  <c r="AA266" i="60"/>
  <c r="AA267" i="60"/>
  <c r="AA268" i="60"/>
  <c r="AA269" i="60"/>
  <c r="AA270" i="60"/>
  <c r="AA271" i="60"/>
  <c r="AA272" i="60"/>
  <c r="AA273" i="60"/>
  <c r="AA274" i="60"/>
  <c r="AA275" i="60"/>
  <c r="AA276" i="60"/>
  <c r="AA277" i="60"/>
  <c r="AA278" i="60"/>
  <c r="AA279" i="60"/>
  <c r="AA280" i="60"/>
  <c r="AA281" i="60"/>
  <c r="AA282" i="60"/>
  <c r="AA283" i="60"/>
  <c r="AA284" i="60"/>
  <c r="AA285" i="60"/>
  <c r="AA286" i="60"/>
  <c r="AA287" i="60"/>
  <c r="AA288" i="60"/>
  <c r="AA289" i="60"/>
  <c r="AA290" i="60"/>
  <c r="AA291" i="60"/>
  <c r="AA292" i="60"/>
  <c r="AA293" i="60"/>
  <c r="AA294" i="60"/>
  <c r="AA295" i="60"/>
  <c r="AA296" i="60"/>
  <c r="AA297" i="60"/>
  <c r="AA298" i="60"/>
  <c r="AA299" i="60"/>
  <c r="AA300" i="60"/>
  <c r="AA301" i="60"/>
  <c r="AA302" i="60"/>
  <c r="AA303" i="60"/>
  <c r="AA304" i="60"/>
  <c r="AA305" i="60"/>
  <c r="AA306" i="60"/>
  <c r="AA307" i="60"/>
  <c r="AA308" i="60"/>
  <c r="AA309" i="60"/>
  <c r="AA310" i="60"/>
  <c r="AA311" i="60"/>
  <c r="AA312" i="60"/>
  <c r="AA313" i="60"/>
  <c r="AA314" i="60"/>
  <c r="AA315" i="60"/>
  <c r="AA316" i="60"/>
  <c r="AA317" i="60"/>
  <c r="AA318" i="60"/>
  <c r="AA319" i="60"/>
  <c r="AA320" i="60"/>
  <c r="AA321" i="60"/>
  <c r="AA322" i="60"/>
  <c r="AA323" i="60"/>
  <c r="AA324" i="60"/>
  <c r="AA325" i="60"/>
  <c r="AA326" i="60"/>
  <c r="AA327" i="60"/>
  <c r="AA328" i="60"/>
  <c r="AA329" i="60"/>
  <c r="AA330" i="60"/>
  <c r="AA331" i="60"/>
  <c r="AA332" i="60"/>
  <c r="AA333" i="60"/>
  <c r="AA334" i="60"/>
  <c r="AA335" i="60"/>
  <c r="AA336" i="60"/>
  <c r="AA337" i="60"/>
  <c r="AA338" i="60"/>
  <c r="AA339" i="60"/>
  <c r="AA340" i="60"/>
  <c r="AA341" i="60"/>
  <c r="AA342" i="60"/>
  <c r="AA343" i="60"/>
  <c r="AA344" i="60"/>
  <c r="AA345" i="60"/>
  <c r="AA346" i="60"/>
  <c r="AA347" i="60"/>
  <c r="AA348" i="60"/>
  <c r="AA349" i="60"/>
  <c r="AA350" i="60"/>
  <c r="AA351" i="60"/>
  <c r="AA352" i="60"/>
  <c r="AA353" i="60"/>
  <c r="AA354" i="60"/>
  <c r="AA355" i="60"/>
  <c r="AA356" i="60"/>
  <c r="AA357" i="60"/>
  <c r="AA358" i="60"/>
  <c r="AA359" i="60"/>
  <c r="AA360" i="60"/>
  <c r="AA361" i="60"/>
  <c r="AA362" i="60"/>
  <c r="AA363" i="60"/>
  <c r="AA364" i="60"/>
  <c r="AA365" i="60"/>
  <c r="AA366" i="60"/>
  <c r="AA367" i="60"/>
  <c r="AA368" i="60"/>
  <c r="AA369" i="60"/>
  <c r="AA370" i="60"/>
  <c r="AA371" i="60"/>
  <c r="AA372" i="60"/>
  <c r="AA373" i="60"/>
  <c r="AA374" i="60"/>
  <c r="AA375" i="60"/>
  <c r="AA376" i="60"/>
  <c r="AA377" i="60"/>
  <c r="AA378" i="60"/>
  <c r="AA379" i="60"/>
  <c r="AA380" i="60"/>
  <c r="AA381" i="60"/>
  <c r="AA382" i="60"/>
  <c r="AA383" i="60"/>
  <c r="AA384" i="60"/>
  <c r="AA385" i="60"/>
  <c r="AA386" i="60"/>
  <c r="AA387" i="60"/>
  <c r="AA388" i="60"/>
  <c r="AA389" i="60"/>
  <c r="AA390" i="60"/>
  <c r="AA391" i="60"/>
  <c r="AA392" i="60"/>
  <c r="AA393" i="60"/>
  <c r="AA394" i="60"/>
  <c r="AA395" i="60"/>
  <c r="AA396" i="60"/>
  <c r="AA397" i="60"/>
  <c r="AA398" i="60"/>
  <c r="AA399" i="60"/>
  <c r="AA400" i="60"/>
  <c r="AA401" i="60"/>
  <c r="AA402" i="60"/>
  <c r="AA403" i="60"/>
  <c r="AA404" i="60"/>
  <c r="AA405" i="60"/>
  <c r="AA406" i="60"/>
  <c r="AA407" i="60"/>
  <c r="AA408" i="60"/>
  <c r="AA409" i="60"/>
  <c r="AA410" i="60"/>
  <c r="AA411" i="60"/>
  <c r="AA412" i="60"/>
  <c r="AA413" i="60"/>
  <c r="AA414" i="60"/>
  <c r="AA415" i="60"/>
  <c r="AA416" i="60"/>
  <c r="AA417" i="60"/>
  <c r="AA418" i="60"/>
  <c r="AA419" i="60"/>
  <c r="AA420" i="60"/>
  <c r="AA421" i="60"/>
  <c r="AA422" i="60"/>
  <c r="AA423" i="60"/>
  <c r="AA424" i="60"/>
  <c r="AA425" i="60"/>
  <c r="AA426" i="60"/>
  <c r="AA427" i="60"/>
  <c r="AA428" i="60"/>
  <c r="AA429" i="60"/>
  <c r="AA430" i="60"/>
  <c r="AA431" i="60"/>
  <c r="AA432" i="60"/>
  <c r="AA433" i="60"/>
  <c r="AA434" i="60"/>
  <c r="AA435" i="60"/>
  <c r="AA436" i="60"/>
  <c r="AA437" i="60"/>
  <c r="AA438" i="60"/>
  <c r="AA439" i="60"/>
  <c r="AA440" i="60"/>
  <c r="AA441" i="60"/>
  <c r="AA442" i="60"/>
  <c r="AA443" i="60"/>
  <c r="AA444" i="60"/>
  <c r="AA445" i="60"/>
  <c r="AA446" i="60"/>
  <c r="AA447" i="60"/>
  <c r="AA448" i="60"/>
  <c r="AA449" i="60"/>
  <c r="AA450" i="60"/>
  <c r="AA451" i="60"/>
  <c r="AA452" i="60"/>
  <c r="AA453" i="60"/>
  <c r="AA454" i="60"/>
  <c r="AA455" i="60"/>
  <c r="AA456" i="60"/>
  <c r="AA457" i="60"/>
  <c r="AA458" i="60"/>
  <c r="AA459" i="60"/>
  <c r="AA460" i="60"/>
  <c r="AA461" i="60"/>
  <c r="AA462" i="60"/>
  <c r="AA463" i="60"/>
  <c r="AA464" i="60"/>
  <c r="AA465" i="60"/>
  <c r="AA466" i="60"/>
  <c r="AA467" i="60"/>
  <c r="AA468" i="60"/>
  <c r="AA469" i="60"/>
  <c r="AA470" i="60"/>
  <c r="AA471" i="60"/>
  <c r="AA472" i="60"/>
  <c r="AA473" i="60"/>
  <c r="AA474" i="60"/>
  <c r="AA475" i="60"/>
  <c r="AA476" i="60"/>
  <c r="AA477" i="60"/>
  <c r="AA478" i="60"/>
  <c r="AA479" i="60"/>
  <c r="AA480" i="60"/>
  <c r="AA481" i="60"/>
  <c r="AA482" i="60"/>
  <c r="AA483" i="60"/>
  <c r="AA484" i="60"/>
  <c r="AA485" i="60"/>
  <c r="AA486" i="60"/>
  <c r="AA487" i="60"/>
  <c r="AA488" i="60"/>
  <c r="AA489" i="60"/>
  <c r="AA490" i="60"/>
  <c r="AA491" i="60"/>
  <c r="AA492" i="60"/>
  <c r="AA493" i="60"/>
  <c r="AA494" i="60"/>
  <c r="AA495" i="60"/>
  <c r="AA496" i="60"/>
  <c r="AA497" i="60"/>
  <c r="AA498" i="60"/>
  <c r="AA499" i="60"/>
  <c r="AA500" i="60"/>
  <c r="AA501" i="60"/>
  <c r="AA502" i="60"/>
  <c r="AA503" i="60"/>
  <c r="AA504" i="60"/>
  <c r="AA505" i="60"/>
  <c r="AA506" i="60"/>
  <c r="AA507" i="60"/>
  <c r="AA508" i="60"/>
  <c r="AA509" i="60"/>
  <c r="AA510" i="60"/>
  <c r="AA511" i="60"/>
  <c r="AA512" i="60"/>
  <c r="AA513" i="60"/>
  <c r="AA514" i="60"/>
  <c r="AA515" i="60"/>
  <c r="AA516" i="60"/>
  <c r="AA517" i="60"/>
  <c r="AA518" i="60"/>
  <c r="AA519" i="60"/>
  <c r="AA520" i="60"/>
  <c r="AA521" i="60"/>
  <c r="AA522" i="60"/>
  <c r="AA523" i="60"/>
  <c r="AA524" i="60"/>
  <c r="AA525" i="60"/>
  <c r="AA526" i="60"/>
  <c r="AA527" i="60"/>
  <c r="AA528" i="60"/>
  <c r="AA529" i="60"/>
  <c r="AA530" i="60"/>
  <c r="AA531" i="60"/>
  <c r="AA532" i="60"/>
  <c r="AA533" i="60"/>
  <c r="AA534" i="60"/>
  <c r="AA535" i="60"/>
  <c r="AA536" i="60"/>
  <c r="AA537" i="60"/>
  <c r="AA538" i="60"/>
  <c r="AA539" i="60"/>
  <c r="AA540" i="60"/>
  <c r="AA541" i="60"/>
  <c r="AA542" i="60"/>
  <c r="AA543" i="60"/>
  <c r="AA544" i="60"/>
  <c r="AA545" i="60"/>
  <c r="AA546" i="60"/>
  <c r="AA547" i="60"/>
  <c r="AA548" i="60"/>
  <c r="AA549" i="60"/>
  <c r="AA550" i="60"/>
  <c r="AA551" i="60"/>
  <c r="AA552" i="60"/>
  <c r="AA553" i="60"/>
  <c r="AA554" i="60"/>
  <c r="AA555" i="60"/>
  <c r="AA556" i="60"/>
  <c r="AA557" i="60"/>
  <c r="AA558" i="60"/>
  <c r="AA559" i="60"/>
  <c r="AA560" i="60"/>
  <c r="AA561" i="60"/>
  <c r="AA562" i="60"/>
  <c r="AA563" i="60"/>
  <c r="AA564" i="60"/>
  <c r="AA565" i="60"/>
  <c r="AA566" i="60"/>
  <c r="AA567" i="60"/>
  <c r="AA568" i="60"/>
  <c r="AA569" i="60"/>
  <c r="AA570" i="60"/>
  <c r="AA571" i="60"/>
  <c r="AA572" i="60"/>
  <c r="AA573" i="60"/>
  <c r="AA574" i="60"/>
  <c r="AA575" i="60"/>
  <c r="AA576" i="60"/>
  <c r="AA577" i="60"/>
  <c r="AA578" i="60"/>
  <c r="AA579" i="60"/>
  <c r="AA580" i="60"/>
  <c r="AA581" i="60"/>
  <c r="AA582" i="60"/>
  <c r="AA583" i="60"/>
  <c r="AA584" i="60"/>
  <c r="AA585" i="60"/>
  <c r="AA586" i="60"/>
  <c r="AA587" i="60"/>
  <c r="AA588" i="60"/>
  <c r="AA589" i="60"/>
  <c r="AA590" i="60"/>
  <c r="AA591" i="60"/>
  <c r="AA592" i="60"/>
  <c r="AA593" i="60"/>
  <c r="AA594" i="60"/>
  <c r="AA595" i="60"/>
  <c r="AA596" i="60"/>
  <c r="AA597" i="60"/>
  <c r="AA598" i="60"/>
  <c r="AA599" i="60"/>
  <c r="AA600" i="60"/>
  <c r="AA601" i="60"/>
  <c r="AA602" i="60"/>
  <c r="AA603" i="60"/>
  <c r="AA604" i="60"/>
  <c r="AA605" i="60"/>
  <c r="AA606" i="60"/>
  <c r="AA607" i="60"/>
  <c r="AA608" i="60"/>
  <c r="AA609" i="60"/>
  <c r="AA610" i="60"/>
  <c r="AA611" i="60"/>
  <c r="AA612" i="60"/>
  <c r="AA613" i="60"/>
  <c r="AA614" i="60"/>
  <c r="AA615" i="60"/>
  <c r="AA616" i="60"/>
  <c r="AA617" i="60"/>
  <c r="AA618" i="60"/>
  <c r="AA619" i="60"/>
  <c r="AA620" i="60"/>
  <c r="AA621" i="60"/>
  <c r="AA622" i="60"/>
  <c r="AA623" i="60"/>
  <c r="AA624" i="60"/>
  <c r="AA625" i="60"/>
  <c r="AA626" i="60"/>
  <c r="AA627" i="60"/>
  <c r="AA628" i="60"/>
  <c r="AA629" i="60"/>
  <c r="AA630" i="60"/>
  <c r="AA631" i="60"/>
  <c r="AA632" i="60"/>
  <c r="AA633" i="60"/>
  <c r="AA634" i="60"/>
  <c r="AA635" i="60"/>
  <c r="AA636" i="60"/>
  <c r="AA637" i="60"/>
  <c r="AA638" i="60"/>
  <c r="AA639" i="60"/>
  <c r="AA640" i="60"/>
  <c r="AA641" i="60"/>
  <c r="AA642" i="60"/>
  <c r="AA643" i="60"/>
  <c r="AA644" i="60"/>
  <c r="AA645" i="60"/>
  <c r="AA646" i="60"/>
  <c r="AA647" i="60"/>
  <c r="AA648" i="60"/>
  <c r="AA649" i="60"/>
  <c r="AA650" i="60"/>
  <c r="AA651" i="60"/>
  <c r="AA652" i="60"/>
  <c r="AA653" i="60"/>
  <c r="AA654" i="60"/>
  <c r="AA655" i="60"/>
  <c r="AA656" i="60"/>
  <c r="AA657" i="60"/>
  <c r="AA658" i="60"/>
  <c r="AA659" i="60"/>
  <c r="AA660" i="60"/>
  <c r="AA661" i="60"/>
  <c r="AA662" i="60"/>
  <c r="AA663" i="60"/>
  <c r="AA664" i="60"/>
  <c r="AA665" i="60"/>
  <c r="AA666" i="60"/>
  <c r="AA667" i="60"/>
  <c r="AA668" i="60"/>
  <c r="AA669" i="60"/>
  <c r="AA670" i="60"/>
  <c r="AA671" i="60"/>
  <c r="AA672" i="60"/>
  <c r="AA673" i="60"/>
  <c r="AA674" i="60"/>
  <c r="AA675" i="60"/>
  <c r="AA676" i="60"/>
  <c r="AA677" i="60"/>
  <c r="AA678" i="60"/>
  <c r="AA679" i="60"/>
  <c r="AA680" i="60"/>
  <c r="AA681" i="60"/>
  <c r="AA682" i="60"/>
  <c r="AA683" i="60"/>
  <c r="AA684" i="60"/>
  <c r="AA685" i="60"/>
  <c r="AA686" i="60"/>
  <c r="AA687" i="60"/>
  <c r="AA688" i="60"/>
  <c r="AA689" i="60"/>
  <c r="AA690" i="60"/>
  <c r="AA691" i="60"/>
  <c r="AA692" i="60"/>
  <c r="AA693" i="60"/>
  <c r="AA694" i="60"/>
  <c r="AA695" i="60"/>
  <c r="AA696" i="60"/>
  <c r="AA697" i="60"/>
  <c r="AA698" i="60"/>
  <c r="AA699" i="60"/>
  <c r="AA700" i="60"/>
  <c r="AA701" i="60"/>
  <c r="AA702" i="60"/>
  <c r="AA703" i="60"/>
  <c r="AA704" i="60"/>
  <c r="AA705" i="60"/>
  <c r="AA706" i="60"/>
  <c r="AA707" i="60"/>
  <c r="AA708" i="60"/>
  <c r="AA709" i="60"/>
  <c r="AA710" i="60"/>
  <c r="AA711" i="60"/>
  <c r="AA712" i="60"/>
  <c r="AA713" i="60"/>
  <c r="AA714" i="60"/>
  <c r="AA715" i="60"/>
  <c r="AA716" i="60"/>
  <c r="AA717" i="60"/>
  <c r="AA718" i="60"/>
  <c r="AA719" i="60"/>
  <c r="AA720" i="60"/>
  <c r="AA721" i="60"/>
  <c r="AA722" i="60"/>
  <c r="AA723" i="60"/>
  <c r="AA724" i="60"/>
  <c r="AA725" i="60"/>
  <c r="AA726" i="60"/>
  <c r="AA727" i="60"/>
  <c r="AA728" i="60"/>
  <c r="AA729" i="60"/>
  <c r="AA730" i="60"/>
  <c r="AA731" i="60"/>
  <c r="AA732" i="60"/>
  <c r="AA733" i="60"/>
  <c r="AA734" i="60"/>
  <c r="AA735" i="60"/>
  <c r="AA736" i="60"/>
  <c r="AA737" i="60"/>
  <c r="AA738" i="60"/>
  <c r="AA739" i="60"/>
  <c r="AA740" i="60"/>
  <c r="AA741" i="60"/>
  <c r="AA742" i="60"/>
  <c r="AA743" i="60"/>
  <c r="AA744" i="60"/>
  <c r="AA745" i="60"/>
  <c r="AA746" i="60"/>
  <c r="AA747" i="60"/>
  <c r="AA748" i="60"/>
  <c r="AA749" i="60"/>
  <c r="AA750" i="60"/>
  <c r="AA751" i="60"/>
  <c r="AA752" i="60"/>
  <c r="AA753" i="60"/>
  <c r="AA754" i="60"/>
  <c r="AA755" i="60"/>
  <c r="AA756" i="60"/>
  <c r="AA757" i="60"/>
  <c r="AA758" i="60"/>
  <c r="AA759" i="60"/>
  <c r="AA760" i="60"/>
  <c r="AA761" i="60"/>
  <c r="AA762" i="60"/>
  <c r="AA763" i="60"/>
  <c r="AA764" i="60"/>
  <c r="AA765" i="60"/>
  <c r="AA766" i="60"/>
  <c r="AA767" i="60"/>
  <c r="AA768" i="60"/>
  <c r="AA769" i="60"/>
  <c r="AA770" i="60"/>
  <c r="AA771" i="60"/>
  <c r="AA772" i="60"/>
  <c r="AA773" i="60"/>
  <c r="AA774" i="60"/>
  <c r="AA775" i="60"/>
  <c r="AA776" i="60"/>
  <c r="AA777" i="60"/>
  <c r="AA778" i="60"/>
  <c r="AA779" i="60"/>
  <c r="AA780" i="60"/>
  <c r="AA781" i="60"/>
  <c r="AA782" i="60"/>
  <c r="AA783" i="60"/>
  <c r="AA784" i="60"/>
  <c r="AA785" i="60"/>
  <c r="AA786" i="60"/>
  <c r="AA787" i="60"/>
  <c r="AA788" i="60"/>
  <c r="AA789" i="60"/>
  <c r="AA790" i="60"/>
  <c r="AA791" i="60"/>
  <c r="AA792" i="60"/>
  <c r="AA793" i="60"/>
  <c r="AA794" i="60"/>
  <c r="AA795" i="60"/>
  <c r="AA796" i="60"/>
  <c r="AA797" i="60"/>
  <c r="AA798" i="60"/>
  <c r="AA799" i="60"/>
  <c r="AA800" i="60"/>
  <c r="AA801" i="60"/>
  <c r="AA802" i="60"/>
  <c r="AA803" i="60"/>
  <c r="AA804" i="60"/>
  <c r="AA805" i="60"/>
  <c r="AA806" i="60"/>
  <c r="AA807" i="60"/>
  <c r="AA808" i="60"/>
  <c r="AA809" i="60"/>
  <c r="AA810" i="60"/>
  <c r="AA811" i="60"/>
  <c r="AA812" i="60"/>
  <c r="AA813" i="60"/>
  <c r="AA814" i="60"/>
  <c r="AA815" i="60"/>
  <c r="AA816" i="60"/>
  <c r="AA817" i="60"/>
  <c r="AA818" i="60"/>
  <c r="AA819" i="60"/>
  <c r="AA820" i="60"/>
  <c r="AA821" i="60"/>
  <c r="AA822" i="60"/>
  <c r="AA823" i="60"/>
  <c r="AA824" i="60"/>
  <c r="AA825" i="60"/>
  <c r="AA826" i="60"/>
  <c r="AA827" i="60"/>
  <c r="AA828" i="60"/>
  <c r="AA829" i="60"/>
  <c r="AA830" i="60"/>
  <c r="AA831" i="60"/>
  <c r="AA832" i="60"/>
  <c r="AA833" i="60"/>
  <c r="AA834" i="60"/>
  <c r="AA835" i="60"/>
  <c r="AA836" i="60"/>
  <c r="AA837" i="60"/>
  <c r="AA838" i="60"/>
  <c r="AA839" i="60"/>
  <c r="AA840" i="60"/>
  <c r="AA841" i="60"/>
  <c r="AA842" i="60"/>
  <c r="AA843" i="60"/>
  <c r="AA844" i="60"/>
  <c r="AA845" i="60"/>
  <c r="AA846" i="60"/>
  <c r="AA847" i="60"/>
  <c r="AA848" i="60"/>
  <c r="AA849" i="60"/>
  <c r="AA850" i="60"/>
  <c r="AA851" i="60"/>
  <c r="AA852" i="60"/>
  <c r="AA853" i="60"/>
  <c r="AA854" i="60"/>
  <c r="AA855" i="60"/>
  <c r="AA856" i="60"/>
  <c r="AA857" i="60"/>
  <c r="AA858" i="60"/>
  <c r="AA859" i="60"/>
  <c r="AA860" i="60"/>
  <c r="AA861" i="60"/>
  <c r="AA862" i="60"/>
  <c r="AA863" i="60"/>
  <c r="AA864" i="60"/>
  <c r="AA865" i="60"/>
  <c r="AA866" i="60"/>
  <c r="AA867" i="60"/>
  <c r="AA868" i="60"/>
  <c r="AA869" i="60"/>
  <c r="AA870" i="60"/>
  <c r="AA871" i="60"/>
  <c r="AA872" i="60"/>
  <c r="AA873" i="60"/>
  <c r="AA874" i="60"/>
  <c r="AA875" i="60"/>
  <c r="AA876" i="60"/>
  <c r="AA877" i="60"/>
  <c r="AA878" i="60"/>
  <c r="AA879" i="60"/>
  <c r="AA880" i="60"/>
  <c r="AA881" i="60"/>
  <c r="AA882" i="60"/>
  <c r="AA883" i="60"/>
  <c r="AA884" i="60"/>
  <c r="AA885" i="60"/>
  <c r="AA886" i="60"/>
  <c r="AA887" i="60"/>
  <c r="AA888" i="60"/>
  <c r="AA889" i="60"/>
  <c r="AA890" i="60"/>
  <c r="AA891" i="60"/>
  <c r="AA892" i="60"/>
  <c r="AA893" i="60"/>
  <c r="AA894" i="60"/>
  <c r="AA895" i="60"/>
  <c r="AA896" i="60"/>
  <c r="AA897" i="60"/>
  <c r="AA898" i="60"/>
  <c r="AA899" i="60"/>
  <c r="AA900" i="60"/>
  <c r="AA901" i="60"/>
  <c r="AA902" i="60"/>
  <c r="AA903" i="60"/>
  <c r="AA904" i="60"/>
  <c r="AA905" i="60"/>
  <c r="AA906" i="60"/>
  <c r="AA907" i="60"/>
  <c r="AA908" i="60"/>
  <c r="AA909" i="60"/>
  <c r="AA910" i="60"/>
  <c r="AA911" i="60"/>
  <c r="AA912" i="60"/>
  <c r="AA913" i="60"/>
  <c r="AA914" i="60"/>
  <c r="AA915" i="60"/>
  <c r="AA916" i="60"/>
  <c r="AA917" i="60"/>
  <c r="AA918" i="60"/>
  <c r="AA919" i="60"/>
  <c r="AA920" i="60"/>
  <c r="AA921" i="60"/>
  <c r="AA922" i="60"/>
  <c r="AA923" i="60"/>
  <c r="AA924" i="60"/>
  <c r="AA925" i="60"/>
  <c r="AA926" i="60"/>
  <c r="AA927" i="60"/>
  <c r="AA928" i="60"/>
  <c r="AA929" i="60"/>
  <c r="AA930" i="60"/>
  <c r="AA931" i="60"/>
  <c r="AA932" i="60"/>
  <c r="AA933" i="60"/>
  <c r="AA934" i="60"/>
  <c r="AA935" i="60"/>
  <c r="AA936" i="60"/>
  <c r="AA937" i="60"/>
  <c r="AA938" i="60"/>
  <c r="AA939" i="60"/>
  <c r="AA940" i="60"/>
  <c r="AA941" i="60"/>
  <c r="AA942" i="60"/>
  <c r="AA943" i="60"/>
  <c r="AA944" i="60"/>
  <c r="AA945" i="60"/>
  <c r="AA946" i="60"/>
  <c r="AA947" i="60"/>
  <c r="AA948" i="60"/>
  <c r="AA949" i="60"/>
  <c r="AA950" i="60"/>
  <c r="AA951" i="60"/>
  <c r="AA952" i="60"/>
  <c r="AA953" i="60"/>
  <c r="AA954" i="60"/>
  <c r="AA955" i="60"/>
  <c r="AA956" i="60"/>
  <c r="AA957" i="60"/>
  <c r="AA958" i="60"/>
  <c r="AA959" i="60"/>
  <c r="AA960" i="60"/>
  <c r="AA961" i="60"/>
  <c r="AA962" i="60"/>
  <c r="AA963" i="60"/>
  <c r="AA964" i="60"/>
  <c r="AA965" i="60"/>
  <c r="AA966" i="60"/>
  <c r="AA967" i="60"/>
  <c r="AA968" i="60"/>
  <c r="AA969" i="60"/>
  <c r="AA970" i="60"/>
  <c r="AA971" i="60"/>
  <c r="AA972" i="60"/>
  <c r="AA973" i="60"/>
  <c r="AA974" i="60"/>
  <c r="AA975" i="60"/>
  <c r="AA976" i="60"/>
  <c r="AA977" i="60"/>
  <c r="AA978" i="60"/>
  <c r="AA979" i="60"/>
  <c r="AA980" i="60"/>
  <c r="AA981" i="60"/>
  <c r="AA982" i="60"/>
  <c r="AA983" i="60"/>
  <c r="AA984" i="60"/>
  <c r="AA985" i="60"/>
  <c r="AA986" i="60"/>
  <c r="AA987" i="60"/>
  <c r="AA988" i="60"/>
  <c r="AA989" i="60"/>
  <c r="AA990" i="60"/>
  <c r="AA991" i="60"/>
  <c r="AA992" i="60"/>
  <c r="AA993" i="60"/>
  <c r="AA994" i="60"/>
  <c r="AA995" i="60"/>
  <c r="AA996" i="60"/>
  <c r="AA997" i="60"/>
  <c r="AA998" i="60"/>
  <c r="AA999" i="60"/>
  <c r="AA1000" i="60"/>
  <c r="AA1001" i="60"/>
  <c r="AA1002" i="60"/>
  <c r="AA1003" i="60"/>
  <c r="AA1004" i="60"/>
  <c r="AA1005" i="60"/>
  <c r="AA1006" i="60"/>
  <c r="AA1007" i="60"/>
  <c r="AA1008" i="60"/>
  <c r="AA1009" i="60"/>
  <c r="AA1010" i="60"/>
  <c r="AA1011" i="60"/>
  <c r="AA1012" i="60"/>
  <c r="AA1013" i="60"/>
  <c r="AA1014" i="60"/>
  <c r="AA1015" i="60"/>
  <c r="AA1016" i="60"/>
  <c r="AA1017" i="60"/>
  <c r="AA1018" i="60"/>
  <c r="AA1019" i="60"/>
  <c r="AA1020" i="60"/>
  <c r="AA1021" i="60"/>
  <c r="AA1022" i="60"/>
  <c r="AA1023" i="60"/>
  <c r="AA1024" i="60"/>
  <c r="AA1025" i="60"/>
  <c r="AA1026" i="60"/>
  <c r="AA1027" i="60"/>
  <c r="AA1028" i="60"/>
  <c r="AA1029" i="60"/>
  <c r="AA1030" i="60"/>
  <c r="AA1031" i="60"/>
  <c r="AA1032" i="60"/>
  <c r="AA1033" i="60"/>
  <c r="AA1034" i="60"/>
  <c r="AA1035" i="60"/>
  <c r="AA1036" i="60"/>
  <c r="AA1037" i="60"/>
  <c r="AA1038" i="60"/>
  <c r="AA1039" i="60"/>
  <c r="AA1040" i="60"/>
  <c r="AA1041" i="60"/>
  <c r="AA1042" i="60"/>
  <c r="AA1043" i="60"/>
  <c r="AA1044" i="60"/>
  <c r="AA1045" i="60"/>
  <c r="AA1046" i="60"/>
  <c r="AA1047" i="60"/>
  <c r="AA1048" i="60"/>
  <c r="AA1049" i="60"/>
  <c r="AA1050" i="60"/>
  <c r="AA1051" i="60"/>
  <c r="AA1052" i="60"/>
  <c r="AA1053" i="60"/>
  <c r="AA1054" i="60"/>
  <c r="AA1055" i="60"/>
  <c r="AA1056" i="60"/>
  <c r="AA1057" i="60"/>
  <c r="AA1058" i="60"/>
  <c r="AA1059" i="60"/>
  <c r="AA1060" i="60"/>
  <c r="AA1061" i="60"/>
  <c r="AA1062" i="60"/>
  <c r="AA1063" i="60"/>
  <c r="AA1064" i="60"/>
  <c r="AA1065" i="60"/>
  <c r="AA1066" i="60"/>
  <c r="AA1067" i="60"/>
  <c r="AA1068" i="60"/>
  <c r="AA1069" i="60"/>
  <c r="AA1070" i="60"/>
  <c r="AA1071" i="60"/>
  <c r="AA1072" i="60"/>
  <c r="AA1073" i="60"/>
  <c r="AA1074" i="60"/>
  <c r="AA1075" i="60"/>
  <c r="AA1076" i="60"/>
  <c r="AA1077" i="60"/>
  <c r="AA1078" i="60"/>
  <c r="AA1079" i="60"/>
  <c r="AA1080" i="60"/>
  <c r="AA1081" i="60"/>
  <c r="AA1082" i="60"/>
  <c r="AA1083" i="60"/>
  <c r="AA1084" i="60"/>
  <c r="AA1085" i="60"/>
  <c r="AA1086" i="60"/>
  <c r="AA1087" i="60"/>
  <c r="AA1088" i="60"/>
  <c r="AA1089" i="60"/>
  <c r="AA1090" i="60"/>
  <c r="AA1091" i="60"/>
  <c r="AA1092" i="60"/>
  <c r="AA1093" i="60"/>
  <c r="AA1094" i="60"/>
  <c r="AA1095" i="60"/>
  <c r="AA1096" i="60"/>
  <c r="AA1097" i="60"/>
  <c r="AA1098" i="60"/>
  <c r="AA1099" i="60"/>
  <c r="AA1100" i="60"/>
  <c r="AA1101" i="60"/>
  <c r="AA1102" i="60"/>
  <c r="AA1103" i="60"/>
  <c r="AA1104" i="60"/>
  <c r="AA1105" i="60"/>
  <c r="AA1106" i="60"/>
  <c r="AA1107" i="60"/>
  <c r="AA1108" i="60"/>
  <c r="AA1109" i="60"/>
  <c r="AA1110" i="60"/>
  <c r="AA1111" i="60"/>
  <c r="AA1112" i="60"/>
  <c r="AA1113" i="60"/>
  <c r="AA1114" i="60"/>
  <c r="AA1115" i="60"/>
  <c r="AA1116" i="60"/>
  <c r="AA1117" i="60"/>
  <c r="AA1118" i="60"/>
  <c r="AA1119" i="60"/>
  <c r="AA1120" i="60"/>
  <c r="AA1121" i="60"/>
  <c r="AA1122" i="60"/>
  <c r="AA1123" i="60"/>
  <c r="AA1124" i="60"/>
  <c r="AA1125" i="60"/>
  <c r="AA1126" i="60"/>
  <c r="AA1127" i="60"/>
  <c r="AA1128" i="60"/>
  <c r="AA1129" i="60"/>
  <c r="AA1130" i="60"/>
  <c r="AA1131" i="60"/>
  <c r="AA1132" i="60"/>
  <c r="AA1133" i="60"/>
  <c r="AA1134" i="60"/>
  <c r="AA1135" i="60"/>
  <c r="AA1136" i="60"/>
  <c r="AA1137" i="60"/>
  <c r="AA1138" i="60"/>
  <c r="AA1139" i="60"/>
  <c r="AA1140" i="60"/>
  <c r="AA1141" i="60"/>
  <c r="AA1142" i="60"/>
  <c r="AA1143" i="60"/>
  <c r="AA1144" i="60"/>
  <c r="AA1145" i="60"/>
  <c r="AA1146" i="60"/>
  <c r="AA1147" i="60"/>
  <c r="AA1148" i="60"/>
  <c r="AA1149" i="60"/>
  <c r="AA1150" i="60"/>
  <c r="AA1151" i="60"/>
  <c r="AA1152" i="60"/>
  <c r="AA1153" i="60"/>
  <c r="AA1154" i="60"/>
  <c r="AA1155" i="60"/>
  <c r="AA1156" i="60"/>
  <c r="AA1157" i="60"/>
  <c r="AA1158" i="60"/>
  <c r="AA1159" i="60"/>
  <c r="AA1160" i="60"/>
  <c r="AA1161" i="60"/>
  <c r="AA1162" i="60"/>
  <c r="AA1163" i="60"/>
  <c r="AA1164" i="60"/>
  <c r="AA1165" i="60"/>
  <c r="AA1166" i="60"/>
  <c r="AA1167" i="60"/>
  <c r="AA1168" i="60"/>
  <c r="AA1169" i="60"/>
  <c r="AA1170" i="60"/>
  <c r="AA1171" i="60"/>
  <c r="AA1172" i="60"/>
  <c r="AA1173" i="60"/>
  <c r="AA1174" i="60"/>
  <c r="AA1175" i="60"/>
  <c r="AA1176" i="60"/>
  <c r="AA1177" i="60"/>
  <c r="AA1178" i="60"/>
  <c r="AA1179" i="60"/>
  <c r="AA1180" i="60"/>
  <c r="AA1181" i="60"/>
  <c r="AA1182" i="60"/>
  <c r="AA1183" i="60"/>
  <c r="AA1184" i="60"/>
  <c r="AA1185" i="60"/>
  <c r="AA1186" i="60"/>
  <c r="AA1187" i="60"/>
  <c r="AA1188" i="60"/>
  <c r="AA1189" i="60"/>
  <c r="AA1190" i="60"/>
  <c r="AA1191" i="60"/>
  <c r="AA1192" i="60"/>
  <c r="AA1193" i="60"/>
  <c r="AA1194" i="60"/>
  <c r="AA1195" i="60"/>
  <c r="AA1196" i="60"/>
  <c r="AA1197" i="60"/>
  <c r="AA1198" i="60"/>
  <c r="AA1199" i="60"/>
  <c r="AA1200" i="60"/>
  <c r="AA1201" i="60"/>
  <c r="AA1202" i="60"/>
  <c r="AA1203" i="60"/>
  <c r="AA1204" i="60"/>
  <c r="AA1205" i="60"/>
  <c r="AA1206" i="60"/>
  <c r="AA1207" i="60"/>
  <c r="AA1208" i="60"/>
  <c r="AA1209" i="60"/>
  <c r="AA1210" i="60"/>
  <c r="AA1211" i="60"/>
  <c r="AA1212" i="60"/>
  <c r="AA1213" i="60"/>
  <c r="AA1214" i="60"/>
  <c r="AA1215" i="60"/>
  <c r="AA1216" i="60"/>
  <c r="AA1217" i="60"/>
  <c r="AA1218" i="60"/>
  <c r="AA1219" i="60"/>
  <c r="AA1220" i="60"/>
  <c r="AA1221" i="60"/>
  <c r="AA1222" i="60"/>
  <c r="AA1223" i="60"/>
  <c r="AA1224" i="60"/>
  <c r="AA1225" i="60"/>
  <c r="AA1226" i="60"/>
  <c r="AA1227" i="60"/>
  <c r="AA1228" i="60"/>
  <c r="AA1229" i="60"/>
  <c r="AA1230" i="60"/>
  <c r="AA1231" i="60"/>
  <c r="AA1232" i="60"/>
  <c r="AA1233" i="60"/>
  <c r="AA1234" i="60"/>
  <c r="AA1235" i="60"/>
  <c r="AA1236" i="60"/>
  <c r="AA1237" i="60"/>
  <c r="AA1238" i="60"/>
  <c r="AA1239" i="60"/>
  <c r="AA1240" i="60"/>
  <c r="AA1241" i="60"/>
  <c r="AA1242" i="60"/>
  <c r="AA1243" i="60"/>
  <c r="AA1244" i="60"/>
  <c r="AA1245" i="60"/>
  <c r="AA1246" i="60"/>
  <c r="AA1247" i="60"/>
  <c r="AA1248" i="60"/>
  <c r="AA1249" i="60"/>
  <c r="AA1250" i="60"/>
  <c r="AA1251" i="60"/>
  <c r="AA1252" i="60"/>
  <c r="AA1253" i="60"/>
  <c r="AA1254" i="60"/>
  <c r="AA1255" i="60"/>
  <c r="AA1256" i="60"/>
  <c r="AA1257" i="60"/>
  <c r="AA1258" i="60"/>
  <c r="AA1259" i="60"/>
  <c r="AA1260" i="60"/>
  <c r="AA1261" i="60"/>
  <c r="AA1262" i="60"/>
  <c r="AA1263" i="60"/>
  <c r="AA1264" i="60"/>
  <c r="AA1265" i="60"/>
  <c r="AA1266" i="60"/>
  <c r="AA1267" i="60"/>
  <c r="AA1268" i="60"/>
  <c r="AA1269" i="60"/>
  <c r="AA1270" i="60"/>
  <c r="AA1271" i="60"/>
  <c r="AA1272" i="60"/>
  <c r="AA1273" i="60"/>
  <c r="AA1274" i="60"/>
  <c r="AA1275" i="60"/>
  <c r="AA1276" i="60"/>
  <c r="AA1277" i="60"/>
  <c r="AA1278" i="60"/>
  <c r="AA1279" i="60"/>
  <c r="AA1280" i="60"/>
  <c r="AA1281" i="60"/>
  <c r="AA1282" i="60"/>
  <c r="AA1283" i="60"/>
  <c r="AA1284" i="60"/>
  <c r="AA1285" i="60"/>
  <c r="AA1286" i="60"/>
  <c r="AA1287" i="60"/>
  <c r="AA1288" i="60"/>
  <c r="AA1289" i="60"/>
  <c r="AA1290" i="60"/>
  <c r="AA1291" i="60"/>
  <c r="AA1292" i="60"/>
  <c r="AA1293" i="60"/>
  <c r="AA1294" i="60"/>
  <c r="AA1295" i="60"/>
  <c r="AA1296" i="60"/>
  <c r="AA1297" i="60"/>
  <c r="AA1298" i="60"/>
  <c r="AA1299" i="60"/>
  <c r="AA1300" i="60"/>
  <c r="AA1301" i="60"/>
  <c r="AA1302" i="60"/>
  <c r="AA1303" i="60"/>
  <c r="AA1304" i="60"/>
  <c r="AA1305" i="60"/>
  <c r="AA1306" i="60"/>
  <c r="AA1307" i="60"/>
  <c r="AA1308" i="60"/>
  <c r="AA1309" i="60"/>
  <c r="AA1310" i="60"/>
  <c r="AA1311" i="60"/>
  <c r="AA1312" i="60"/>
  <c r="AA1313" i="60"/>
  <c r="AA1314" i="60"/>
  <c r="AA1315" i="60"/>
  <c r="AA1316" i="60"/>
  <c r="AA1317" i="60"/>
  <c r="AA1318" i="60"/>
  <c r="AA1319" i="60"/>
  <c r="AA1320" i="60"/>
  <c r="AA1321" i="60"/>
  <c r="AA1322" i="60"/>
  <c r="AA1323" i="60"/>
  <c r="AA1324" i="60"/>
  <c r="AA1325" i="60"/>
  <c r="AA1326" i="60"/>
  <c r="AA1327" i="60"/>
  <c r="AA1328" i="60"/>
  <c r="AA1329" i="60"/>
  <c r="AA1330" i="60"/>
  <c r="AA1331" i="60"/>
  <c r="AA1332" i="60"/>
  <c r="AA1333" i="60"/>
  <c r="AA1334" i="60"/>
  <c r="AA1335" i="60"/>
  <c r="AA1336" i="60"/>
  <c r="AA1337" i="60"/>
  <c r="AA1338" i="60"/>
  <c r="AA1339" i="60"/>
  <c r="AA1340" i="60"/>
  <c r="AA1341" i="60"/>
  <c r="AA1342" i="60"/>
  <c r="AA1343" i="60"/>
  <c r="AA1344" i="60"/>
  <c r="AA1345" i="60"/>
  <c r="AA1346" i="60"/>
  <c r="AA1347" i="60"/>
  <c r="AA1348" i="60"/>
  <c r="AA1349" i="60"/>
  <c r="AA1350" i="60"/>
  <c r="AA1351" i="60"/>
  <c r="AA1352" i="60"/>
  <c r="AA1353" i="60"/>
  <c r="AA1354" i="60"/>
  <c r="AA1355" i="60"/>
  <c r="AA1356" i="60"/>
  <c r="AA1357" i="60"/>
  <c r="AA1358" i="60"/>
  <c r="AA1359" i="60"/>
  <c r="AA1360" i="60"/>
  <c r="AA1361" i="60"/>
  <c r="AA1362" i="60"/>
  <c r="AA1363" i="60"/>
  <c r="AA1364" i="60"/>
  <c r="AA1365" i="60"/>
  <c r="AA1366" i="60"/>
  <c r="AA1367" i="60"/>
  <c r="AA1368" i="60"/>
  <c r="AA1369" i="60"/>
  <c r="AA1370" i="60"/>
  <c r="AA1371" i="60"/>
  <c r="AA1372" i="60"/>
  <c r="AA1373" i="60"/>
  <c r="AA1374" i="60"/>
  <c r="AA1375" i="60"/>
  <c r="AA1376" i="60"/>
  <c r="AA1377" i="60"/>
  <c r="AA1378" i="60"/>
  <c r="AA1379" i="60"/>
  <c r="AA1380" i="60"/>
  <c r="AA1381" i="60"/>
  <c r="AA1382" i="60"/>
  <c r="AA1383" i="60"/>
  <c r="AA1384" i="60"/>
  <c r="AA1385" i="60"/>
  <c r="AA1386" i="60"/>
  <c r="AA1387" i="60"/>
  <c r="AA1388" i="60"/>
  <c r="AA1389" i="60"/>
  <c r="AA1390" i="60"/>
  <c r="AA1391" i="60"/>
  <c r="AA1392" i="60"/>
  <c r="AA1393" i="60"/>
  <c r="AA1394" i="60"/>
  <c r="AA1395" i="60"/>
  <c r="AA1396" i="60"/>
  <c r="AA1397" i="60"/>
  <c r="AA1398" i="60"/>
  <c r="AA1399" i="60"/>
  <c r="AA1400" i="60"/>
  <c r="AA1401" i="60"/>
  <c r="AA1402" i="60"/>
  <c r="AA1403" i="60"/>
  <c r="AA1404" i="60"/>
  <c r="AA1405" i="60"/>
  <c r="AA1406" i="60"/>
  <c r="AA1407" i="60"/>
  <c r="AA1408" i="60"/>
  <c r="AA1409" i="60"/>
  <c r="AA1410" i="60"/>
  <c r="AA1411" i="60"/>
  <c r="AA1412" i="60"/>
  <c r="AA1413" i="60"/>
  <c r="AA1414" i="60"/>
  <c r="AA1415" i="60"/>
  <c r="AA1416" i="60"/>
  <c r="AA1417" i="60"/>
  <c r="AA1418" i="60"/>
  <c r="AA1419" i="60"/>
  <c r="AA1420" i="60"/>
  <c r="AA1421" i="60"/>
  <c r="AA1422" i="60"/>
  <c r="AA1423" i="60"/>
  <c r="AA1424" i="60"/>
  <c r="AA1425" i="60"/>
  <c r="AA1426" i="60"/>
  <c r="AA1427" i="60"/>
  <c r="AA1428" i="60"/>
  <c r="AA1429" i="60"/>
  <c r="AA1430" i="60"/>
  <c r="AA1431" i="60"/>
  <c r="AA1432" i="60"/>
  <c r="AB5" i="60"/>
  <c r="AB6" i="60"/>
  <c r="AB7" i="60"/>
  <c r="AB8" i="60"/>
  <c r="AB9" i="60"/>
  <c r="AB10" i="60"/>
  <c r="AB11" i="60"/>
  <c r="AB12" i="60"/>
  <c r="AB13" i="60"/>
  <c r="AB14" i="60"/>
  <c r="AB15" i="60"/>
  <c r="AB16" i="60"/>
  <c r="AB17" i="60"/>
  <c r="AB18" i="60"/>
  <c r="AB19" i="60"/>
  <c r="AB20" i="60"/>
  <c r="AB21" i="60"/>
  <c r="AB22" i="60"/>
  <c r="AB23" i="60"/>
  <c r="AB24" i="60"/>
  <c r="AB25" i="60"/>
  <c r="AB26" i="60"/>
  <c r="AB27" i="60"/>
  <c r="AB28" i="60"/>
  <c r="AB29" i="60"/>
  <c r="AB30" i="60"/>
  <c r="AB31" i="60"/>
  <c r="AB32" i="60"/>
  <c r="AB33" i="60"/>
  <c r="AB34" i="60"/>
  <c r="AB35" i="60"/>
  <c r="AB36" i="60"/>
  <c r="AB37" i="60"/>
  <c r="AB38" i="60"/>
  <c r="AB39" i="60"/>
  <c r="AB40" i="60"/>
  <c r="AB41" i="60"/>
  <c r="AB42" i="60"/>
  <c r="AB43" i="60"/>
  <c r="AB44" i="60"/>
  <c r="AB45" i="60"/>
  <c r="AB46" i="60"/>
  <c r="AB47" i="60"/>
  <c r="AB48" i="60"/>
  <c r="AB49" i="60"/>
  <c r="AB50" i="60"/>
  <c r="AB51" i="60"/>
  <c r="AB52" i="60"/>
  <c r="AB53" i="60"/>
  <c r="AB54" i="60"/>
  <c r="AB55" i="60"/>
  <c r="AB56" i="60"/>
  <c r="AB57" i="60"/>
  <c r="AB58" i="60"/>
  <c r="AB59" i="60"/>
  <c r="AB60" i="60"/>
  <c r="AB61" i="60"/>
  <c r="AB62" i="60"/>
  <c r="AB63" i="60"/>
  <c r="AB64" i="60"/>
  <c r="AB65" i="60"/>
  <c r="AB66" i="60"/>
  <c r="AB67" i="60"/>
  <c r="AB68" i="60"/>
  <c r="AB69" i="60"/>
  <c r="AB70" i="60"/>
  <c r="AB71" i="60"/>
  <c r="AB72" i="60"/>
  <c r="AB73" i="60"/>
  <c r="AB74" i="60"/>
  <c r="AB75" i="60"/>
  <c r="AB76" i="60"/>
  <c r="AB77" i="60"/>
  <c r="AB78" i="60"/>
  <c r="AB79" i="60"/>
  <c r="AB80" i="60"/>
  <c r="AB81" i="60"/>
  <c r="AB82" i="60"/>
  <c r="AB83" i="60"/>
  <c r="AB84" i="60"/>
  <c r="AB85" i="60"/>
  <c r="AB86" i="60"/>
  <c r="AB87" i="60"/>
  <c r="AB88" i="60"/>
  <c r="AB89" i="60"/>
  <c r="AB90" i="60"/>
  <c r="AB91" i="60"/>
  <c r="AB92" i="60"/>
  <c r="AB93" i="60"/>
  <c r="AB94" i="60"/>
  <c r="AB95" i="60"/>
  <c r="AB96" i="60"/>
  <c r="AB97" i="60"/>
  <c r="AB98" i="60"/>
  <c r="AB99" i="60"/>
  <c r="AB100" i="60"/>
  <c r="AB101" i="60"/>
  <c r="AB102" i="60"/>
  <c r="AB103" i="60"/>
  <c r="AB104" i="60"/>
  <c r="AB105" i="60"/>
  <c r="AB106" i="60"/>
  <c r="AB107" i="60"/>
  <c r="AB108" i="60"/>
  <c r="AB109" i="60"/>
  <c r="AB110" i="60"/>
  <c r="AB111" i="60"/>
  <c r="AB112" i="60"/>
  <c r="AB113" i="60"/>
  <c r="AB114" i="60"/>
  <c r="AB115" i="60"/>
  <c r="AB116" i="60"/>
  <c r="AB117" i="60"/>
  <c r="AB118" i="60"/>
  <c r="AB119" i="60"/>
  <c r="AB120" i="60"/>
  <c r="AB121" i="60"/>
  <c r="AB122" i="60"/>
  <c r="AB123" i="60"/>
  <c r="AB124" i="60"/>
  <c r="AB125" i="60"/>
  <c r="AB126" i="60"/>
  <c r="AB127" i="60"/>
  <c r="AB128" i="60"/>
  <c r="AB129" i="60"/>
  <c r="AB130" i="60"/>
  <c r="AB131" i="60"/>
  <c r="AB132" i="60"/>
  <c r="AB133" i="60"/>
  <c r="AB134" i="60"/>
  <c r="AB135" i="60"/>
  <c r="AB136" i="60"/>
  <c r="AB137" i="60"/>
  <c r="AB138" i="60"/>
  <c r="AB139" i="60"/>
  <c r="AB140" i="60"/>
  <c r="AB141" i="60"/>
  <c r="AB142" i="60"/>
  <c r="AB143" i="60"/>
  <c r="AB144" i="60"/>
  <c r="AB145" i="60"/>
  <c r="AB146" i="60"/>
  <c r="AB147" i="60"/>
  <c r="AB148" i="60"/>
  <c r="AB149" i="60"/>
  <c r="AB150" i="60"/>
  <c r="AB151" i="60"/>
  <c r="AB152" i="60"/>
  <c r="AB153" i="60"/>
  <c r="AB154" i="60"/>
  <c r="AB155" i="60"/>
  <c r="AB156" i="60"/>
  <c r="AB157" i="60"/>
  <c r="AB158" i="60"/>
  <c r="AB159" i="60"/>
  <c r="AB160" i="60"/>
  <c r="AB161" i="60"/>
  <c r="AB162" i="60"/>
  <c r="AB163" i="60"/>
  <c r="AB164" i="60"/>
  <c r="AB165" i="60"/>
  <c r="AB166" i="60"/>
  <c r="AB167" i="60"/>
  <c r="AB168" i="60"/>
  <c r="AB169" i="60"/>
  <c r="AB170" i="60"/>
  <c r="AB171" i="60"/>
  <c r="AB172" i="60"/>
  <c r="AB173" i="60"/>
  <c r="AB174" i="60"/>
  <c r="AB175" i="60"/>
  <c r="AB176" i="60"/>
  <c r="AB177" i="60"/>
  <c r="AB178" i="60"/>
  <c r="AB179" i="60"/>
  <c r="AB180" i="60"/>
  <c r="AB181" i="60"/>
  <c r="AB182" i="60"/>
  <c r="AB183" i="60"/>
  <c r="AB184" i="60"/>
  <c r="AB185" i="60"/>
  <c r="AB186" i="60"/>
  <c r="AB187" i="60"/>
  <c r="AB188" i="60"/>
  <c r="AB189" i="60"/>
  <c r="AB190" i="60"/>
  <c r="AB191" i="60"/>
  <c r="AB192" i="60"/>
  <c r="AB193" i="60"/>
  <c r="AB194" i="60"/>
  <c r="AB195" i="60"/>
  <c r="AB196" i="60"/>
  <c r="AB197" i="60"/>
  <c r="AB198" i="60"/>
  <c r="AB199" i="60"/>
  <c r="AB200" i="60"/>
  <c r="AB201" i="60"/>
  <c r="AB202" i="60"/>
  <c r="AB203" i="60"/>
  <c r="AB204" i="60"/>
  <c r="AB205" i="60"/>
  <c r="AB206" i="60"/>
  <c r="AB207" i="60"/>
  <c r="AB208" i="60"/>
  <c r="AB209" i="60"/>
  <c r="AB210" i="60"/>
  <c r="AB211" i="60"/>
  <c r="AB212" i="60"/>
  <c r="AB213" i="60"/>
  <c r="AB214" i="60"/>
  <c r="AB215" i="60"/>
  <c r="AB216" i="60"/>
  <c r="AB217" i="60"/>
  <c r="AB218" i="60"/>
  <c r="AB219" i="60"/>
  <c r="AB220" i="60"/>
  <c r="AB221" i="60"/>
  <c r="AB222" i="60"/>
  <c r="AB223" i="60"/>
  <c r="AB224" i="60"/>
  <c r="AB225" i="60"/>
  <c r="AB226" i="60"/>
  <c r="AB227" i="60"/>
  <c r="AB228" i="60"/>
  <c r="AB229" i="60"/>
  <c r="AB230" i="60"/>
  <c r="AB231" i="60"/>
  <c r="AB232" i="60"/>
  <c r="AB233" i="60"/>
  <c r="AB234" i="60"/>
  <c r="AB235" i="60"/>
  <c r="AB236" i="60"/>
  <c r="AB237" i="60"/>
  <c r="AB238" i="60"/>
  <c r="AB239" i="60"/>
  <c r="AB240" i="60"/>
  <c r="AB241" i="60"/>
  <c r="AB242" i="60"/>
  <c r="AB243" i="60"/>
  <c r="AB244" i="60"/>
  <c r="AB245" i="60"/>
  <c r="AB246" i="60"/>
  <c r="AB247" i="60"/>
  <c r="AB248" i="60"/>
  <c r="AB249" i="60"/>
  <c r="AB250" i="60"/>
  <c r="AB251" i="60"/>
  <c r="AB252" i="60"/>
  <c r="AB253" i="60"/>
  <c r="AB254" i="60"/>
  <c r="AB255" i="60"/>
  <c r="AB256" i="60"/>
  <c r="AB257" i="60"/>
  <c r="AB258" i="60"/>
  <c r="AB259" i="60"/>
  <c r="AB260" i="60"/>
  <c r="AB261" i="60"/>
  <c r="AB262" i="60"/>
  <c r="AB263" i="60"/>
  <c r="AB264" i="60"/>
  <c r="AB265" i="60"/>
  <c r="AB266" i="60"/>
  <c r="AB267" i="60"/>
  <c r="AB268" i="60"/>
  <c r="AB269" i="60"/>
  <c r="AB270" i="60"/>
  <c r="AB271" i="60"/>
  <c r="AB272" i="60"/>
  <c r="AB273" i="60"/>
  <c r="AB274" i="60"/>
  <c r="AB275" i="60"/>
  <c r="AB276" i="60"/>
  <c r="AB277" i="60"/>
  <c r="AB278" i="60"/>
  <c r="AB279" i="60"/>
  <c r="AB280" i="60"/>
  <c r="AB281" i="60"/>
  <c r="AB282" i="60"/>
  <c r="AB283" i="60"/>
  <c r="AB284" i="60"/>
  <c r="AB285" i="60"/>
  <c r="AB286" i="60"/>
  <c r="AB287" i="60"/>
  <c r="AB288" i="60"/>
  <c r="AB289" i="60"/>
  <c r="AB290" i="60"/>
  <c r="AB291" i="60"/>
  <c r="AB292" i="60"/>
  <c r="AB293" i="60"/>
  <c r="AB294" i="60"/>
  <c r="AB295" i="60"/>
  <c r="AB296" i="60"/>
  <c r="AB297" i="60"/>
  <c r="AB298" i="60"/>
  <c r="AB299" i="60"/>
  <c r="AB300" i="60"/>
  <c r="AB301" i="60"/>
  <c r="AB302" i="60"/>
  <c r="AB303" i="60"/>
  <c r="AB304" i="60"/>
  <c r="AB305" i="60"/>
  <c r="AB306" i="60"/>
  <c r="AB307" i="60"/>
  <c r="AB308" i="60"/>
  <c r="AB309" i="60"/>
  <c r="AB310" i="60"/>
  <c r="AB311" i="60"/>
  <c r="AB312" i="60"/>
  <c r="AB313" i="60"/>
  <c r="AB314" i="60"/>
  <c r="AB315" i="60"/>
  <c r="AB316" i="60"/>
  <c r="AB317" i="60"/>
  <c r="AB318" i="60"/>
  <c r="AB319" i="60"/>
  <c r="AB320" i="60"/>
  <c r="AB321" i="60"/>
  <c r="AB322" i="60"/>
  <c r="AB323" i="60"/>
  <c r="AB324" i="60"/>
  <c r="AB325" i="60"/>
  <c r="AB326" i="60"/>
  <c r="AB327" i="60"/>
  <c r="AB328" i="60"/>
  <c r="AB329" i="60"/>
  <c r="AB330" i="60"/>
  <c r="AB331" i="60"/>
  <c r="AB332" i="60"/>
  <c r="AB333" i="60"/>
  <c r="AB334" i="60"/>
  <c r="AB335" i="60"/>
  <c r="AB336" i="60"/>
  <c r="AB337" i="60"/>
  <c r="AB338" i="60"/>
  <c r="AB339" i="60"/>
  <c r="AB340" i="60"/>
  <c r="AB341" i="60"/>
  <c r="AB342" i="60"/>
  <c r="AB343" i="60"/>
  <c r="AB344" i="60"/>
  <c r="AB345" i="60"/>
  <c r="AB346" i="60"/>
  <c r="AB347" i="60"/>
  <c r="AB348" i="60"/>
  <c r="AB349" i="60"/>
  <c r="AB350" i="60"/>
  <c r="AB351" i="60"/>
  <c r="AB352" i="60"/>
  <c r="AB353" i="60"/>
  <c r="AB354" i="60"/>
  <c r="AB355" i="60"/>
  <c r="AB356" i="60"/>
  <c r="AB357" i="60"/>
  <c r="AB358" i="60"/>
  <c r="AB359" i="60"/>
  <c r="AB360" i="60"/>
  <c r="AB361" i="60"/>
  <c r="AB362" i="60"/>
  <c r="AB363" i="60"/>
  <c r="AB364" i="60"/>
  <c r="AB365" i="60"/>
  <c r="AB366" i="60"/>
  <c r="AB367" i="60"/>
  <c r="AB368" i="60"/>
  <c r="AB369" i="60"/>
  <c r="AB370" i="60"/>
  <c r="AB371" i="60"/>
  <c r="AB372" i="60"/>
  <c r="AB373" i="60"/>
  <c r="AB374" i="60"/>
  <c r="AB375" i="60"/>
  <c r="AB376" i="60"/>
  <c r="AB377" i="60"/>
  <c r="AB378" i="60"/>
  <c r="AB379" i="60"/>
  <c r="AB380" i="60"/>
  <c r="AB381" i="60"/>
  <c r="AB382" i="60"/>
  <c r="AB383" i="60"/>
  <c r="AB384" i="60"/>
  <c r="AB385" i="60"/>
  <c r="AB386" i="60"/>
  <c r="AB387" i="60"/>
  <c r="AB388" i="60"/>
  <c r="AB389" i="60"/>
  <c r="AB390" i="60"/>
  <c r="AB391" i="60"/>
  <c r="AB392" i="60"/>
  <c r="AB393" i="60"/>
  <c r="AB394" i="60"/>
  <c r="AB395" i="60"/>
  <c r="AB396" i="60"/>
  <c r="AB397" i="60"/>
  <c r="AB398" i="60"/>
  <c r="AB399" i="60"/>
  <c r="AB400" i="60"/>
  <c r="AB401" i="60"/>
  <c r="AB402" i="60"/>
  <c r="AB403" i="60"/>
  <c r="AB404" i="60"/>
  <c r="AB405" i="60"/>
  <c r="AB406" i="60"/>
  <c r="AB407" i="60"/>
  <c r="AB408" i="60"/>
  <c r="AB409" i="60"/>
  <c r="AB410" i="60"/>
  <c r="AB411" i="60"/>
  <c r="AB412" i="60"/>
  <c r="AB413" i="60"/>
  <c r="AB414" i="60"/>
  <c r="AB415" i="60"/>
  <c r="AB416" i="60"/>
  <c r="AB417" i="60"/>
  <c r="AB418" i="60"/>
  <c r="AB419" i="60"/>
  <c r="AB420" i="60"/>
  <c r="AB421" i="60"/>
  <c r="AB422" i="60"/>
  <c r="AB423" i="60"/>
  <c r="AB424" i="60"/>
  <c r="AB425" i="60"/>
  <c r="AB426" i="60"/>
  <c r="AB427" i="60"/>
  <c r="AB428" i="60"/>
  <c r="AB429" i="60"/>
  <c r="AB430" i="60"/>
  <c r="AB431" i="60"/>
  <c r="AB432" i="60"/>
  <c r="AB433" i="60"/>
  <c r="AB434" i="60"/>
  <c r="AB435" i="60"/>
  <c r="AB436" i="60"/>
  <c r="AB437" i="60"/>
  <c r="AB438" i="60"/>
  <c r="AB439" i="60"/>
  <c r="AB440" i="60"/>
  <c r="AB441" i="60"/>
  <c r="AB442" i="60"/>
  <c r="AB443" i="60"/>
  <c r="AB444" i="60"/>
  <c r="AB445" i="60"/>
  <c r="AB446" i="60"/>
  <c r="AB447" i="60"/>
  <c r="AB448" i="60"/>
  <c r="AB449" i="60"/>
  <c r="AB450" i="60"/>
  <c r="AB451" i="60"/>
  <c r="AB452" i="60"/>
  <c r="AB453" i="60"/>
  <c r="AB454" i="60"/>
  <c r="AB455" i="60"/>
  <c r="AB456" i="60"/>
  <c r="AB457" i="60"/>
  <c r="AB458" i="60"/>
  <c r="AB459" i="60"/>
  <c r="AB460" i="60"/>
  <c r="AB461" i="60"/>
  <c r="AB462" i="60"/>
  <c r="AB463" i="60"/>
  <c r="AB464" i="60"/>
  <c r="AB465" i="60"/>
  <c r="AB466" i="60"/>
  <c r="AB467" i="60"/>
  <c r="AB468" i="60"/>
  <c r="AB469" i="60"/>
  <c r="AB470" i="60"/>
  <c r="AB471" i="60"/>
  <c r="AB472" i="60"/>
  <c r="AB473" i="60"/>
  <c r="AB474" i="60"/>
  <c r="AB475" i="60"/>
  <c r="AB476" i="60"/>
  <c r="AB477" i="60"/>
  <c r="AB478" i="60"/>
  <c r="AB479" i="60"/>
  <c r="AB480" i="60"/>
  <c r="AB481" i="60"/>
  <c r="AB482" i="60"/>
  <c r="AB483" i="60"/>
  <c r="AB484" i="60"/>
  <c r="AB485" i="60"/>
  <c r="AB486" i="60"/>
  <c r="AB487" i="60"/>
  <c r="AB488" i="60"/>
  <c r="AB489" i="60"/>
  <c r="AB490" i="60"/>
  <c r="AB491" i="60"/>
  <c r="AB492" i="60"/>
  <c r="AB493" i="60"/>
  <c r="AB494" i="60"/>
  <c r="AB495" i="60"/>
  <c r="AB496" i="60"/>
  <c r="AB497" i="60"/>
  <c r="AB498" i="60"/>
  <c r="AB499" i="60"/>
  <c r="AB500" i="60"/>
  <c r="AB501" i="60"/>
  <c r="AB502" i="60"/>
  <c r="AB503" i="60"/>
  <c r="AB504" i="60"/>
  <c r="AB505" i="60"/>
  <c r="AB506" i="60"/>
  <c r="AB507" i="60"/>
  <c r="AB508" i="60"/>
  <c r="AB509" i="60"/>
  <c r="AB510" i="60"/>
  <c r="AB511" i="60"/>
  <c r="AB512" i="60"/>
  <c r="AB513" i="60"/>
  <c r="AB514" i="60"/>
  <c r="AB515" i="60"/>
  <c r="AB516" i="60"/>
  <c r="AB517" i="60"/>
  <c r="AB518" i="60"/>
  <c r="AB519" i="60"/>
  <c r="AB520" i="60"/>
  <c r="AB521" i="60"/>
  <c r="AB522" i="60"/>
  <c r="AB523" i="60"/>
  <c r="AB524" i="60"/>
  <c r="AB525" i="60"/>
  <c r="AB526" i="60"/>
  <c r="AB527" i="60"/>
  <c r="AB528" i="60"/>
  <c r="AB529" i="60"/>
  <c r="AB530" i="60"/>
  <c r="AB531" i="60"/>
  <c r="AB532" i="60"/>
  <c r="AB533" i="60"/>
  <c r="AB534" i="60"/>
  <c r="AB535" i="60"/>
  <c r="AB536" i="60"/>
  <c r="AB537" i="60"/>
  <c r="AB538" i="60"/>
  <c r="AB539" i="60"/>
  <c r="AB540" i="60"/>
  <c r="AB541" i="60"/>
  <c r="AB542" i="60"/>
  <c r="AB543" i="60"/>
  <c r="AB544" i="60"/>
  <c r="AB545" i="60"/>
  <c r="AB546" i="60"/>
  <c r="AB547" i="60"/>
  <c r="AB548" i="60"/>
  <c r="AB549" i="60"/>
  <c r="AB550" i="60"/>
  <c r="AB551" i="60"/>
  <c r="AB552" i="60"/>
  <c r="AB553" i="60"/>
  <c r="AB554" i="60"/>
  <c r="AB555" i="60"/>
  <c r="AB556" i="60"/>
  <c r="AB557" i="60"/>
  <c r="AB558" i="60"/>
  <c r="AB559" i="60"/>
  <c r="AB560" i="60"/>
  <c r="AB561" i="60"/>
  <c r="AB562" i="60"/>
  <c r="AB563" i="60"/>
  <c r="AB564" i="60"/>
  <c r="AB565" i="60"/>
  <c r="AB566" i="60"/>
  <c r="AB567" i="60"/>
  <c r="AB568" i="60"/>
  <c r="AB569" i="60"/>
  <c r="AB570" i="60"/>
  <c r="AB571" i="60"/>
  <c r="AB572" i="60"/>
  <c r="AB573" i="60"/>
  <c r="AB574" i="60"/>
  <c r="AB575" i="60"/>
  <c r="AB576" i="60"/>
  <c r="AB577" i="60"/>
  <c r="AB578" i="60"/>
  <c r="AB579" i="60"/>
  <c r="AB580" i="60"/>
  <c r="AB581" i="60"/>
  <c r="AB582" i="60"/>
  <c r="AB583" i="60"/>
  <c r="AB584" i="60"/>
  <c r="AB585" i="60"/>
  <c r="AB586" i="60"/>
  <c r="AB587" i="60"/>
  <c r="AB588" i="60"/>
  <c r="AB589" i="60"/>
  <c r="AB590" i="60"/>
  <c r="AB591" i="60"/>
  <c r="AB592" i="60"/>
  <c r="AB593" i="60"/>
  <c r="AB594" i="60"/>
  <c r="AB595" i="60"/>
  <c r="AB596" i="60"/>
  <c r="AB597" i="60"/>
  <c r="AB598" i="60"/>
  <c r="AB599" i="60"/>
  <c r="AB600" i="60"/>
  <c r="AB601" i="60"/>
  <c r="AB602" i="60"/>
  <c r="AB603" i="60"/>
  <c r="AB604" i="60"/>
  <c r="AB605" i="60"/>
  <c r="AB606" i="60"/>
  <c r="AB607" i="60"/>
  <c r="AB608" i="60"/>
  <c r="AB609" i="60"/>
  <c r="AB610" i="60"/>
  <c r="AB611" i="60"/>
  <c r="AB612" i="60"/>
  <c r="AB613" i="60"/>
  <c r="AB614" i="60"/>
  <c r="AB615" i="60"/>
  <c r="AB616" i="60"/>
  <c r="AB617" i="60"/>
  <c r="AB618" i="60"/>
  <c r="AB619" i="60"/>
  <c r="AB620" i="60"/>
  <c r="AB621" i="60"/>
  <c r="AB622" i="60"/>
  <c r="AB623" i="60"/>
  <c r="AB624" i="60"/>
  <c r="AB625" i="60"/>
  <c r="AB626" i="60"/>
  <c r="AB627" i="60"/>
  <c r="AB628" i="60"/>
  <c r="AB629" i="60"/>
  <c r="AB630" i="60"/>
  <c r="AB631" i="60"/>
  <c r="AB632" i="60"/>
  <c r="AB633" i="60"/>
  <c r="AB634" i="60"/>
  <c r="AB635" i="60"/>
  <c r="AB636" i="60"/>
  <c r="AB637" i="60"/>
  <c r="AB638" i="60"/>
  <c r="AB639" i="60"/>
  <c r="AB640" i="60"/>
  <c r="AB641" i="60"/>
  <c r="AB642" i="60"/>
  <c r="AB643" i="60"/>
  <c r="AB644" i="60"/>
  <c r="AB645" i="60"/>
  <c r="AB646" i="60"/>
  <c r="AB647" i="60"/>
  <c r="AB648" i="60"/>
  <c r="AB649" i="60"/>
  <c r="AB650" i="60"/>
  <c r="AB651" i="60"/>
  <c r="AB652" i="60"/>
  <c r="AB653" i="60"/>
  <c r="AB654" i="60"/>
  <c r="AB655" i="60"/>
  <c r="AB656" i="60"/>
  <c r="AB657" i="60"/>
  <c r="AB658" i="60"/>
  <c r="AB659" i="60"/>
  <c r="AB660" i="60"/>
  <c r="AB661" i="60"/>
  <c r="AB662" i="60"/>
  <c r="AB663" i="60"/>
  <c r="AB664" i="60"/>
  <c r="AB665" i="60"/>
  <c r="AB666" i="60"/>
  <c r="AB667" i="60"/>
  <c r="AB668" i="60"/>
  <c r="AB669" i="60"/>
  <c r="AB670" i="60"/>
  <c r="AB671" i="60"/>
  <c r="AB672" i="60"/>
  <c r="AB673" i="60"/>
  <c r="AB674" i="60"/>
  <c r="AB675" i="60"/>
  <c r="AB676" i="60"/>
  <c r="AB677" i="60"/>
  <c r="AB678" i="60"/>
  <c r="AB679" i="60"/>
  <c r="AB680" i="60"/>
  <c r="AB681" i="60"/>
  <c r="AB682" i="60"/>
  <c r="AB683" i="60"/>
  <c r="AB684" i="60"/>
  <c r="AB685" i="60"/>
  <c r="AB686" i="60"/>
  <c r="AB687" i="60"/>
  <c r="AB688" i="60"/>
  <c r="AB689" i="60"/>
  <c r="AB690" i="60"/>
  <c r="AB691" i="60"/>
  <c r="AB692" i="60"/>
  <c r="AB693" i="60"/>
  <c r="AB694" i="60"/>
  <c r="AB695" i="60"/>
  <c r="AB696" i="60"/>
  <c r="AB697" i="60"/>
  <c r="AB698" i="60"/>
  <c r="AB699" i="60"/>
  <c r="AB700" i="60"/>
  <c r="AB701" i="60"/>
  <c r="AB702" i="60"/>
  <c r="AB703" i="60"/>
  <c r="AB704" i="60"/>
  <c r="AB705" i="60"/>
  <c r="AB706" i="60"/>
  <c r="AB707" i="60"/>
  <c r="AB708" i="60"/>
  <c r="AB709" i="60"/>
  <c r="AB710" i="60"/>
  <c r="AB711" i="60"/>
  <c r="AB712" i="60"/>
  <c r="AB713" i="60"/>
  <c r="AB714" i="60"/>
  <c r="AB715" i="60"/>
  <c r="AB716" i="60"/>
  <c r="AB717" i="60"/>
  <c r="AB718" i="60"/>
  <c r="AB719" i="60"/>
  <c r="AB720" i="60"/>
  <c r="AB721" i="60"/>
  <c r="AB722" i="60"/>
  <c r="AB723" i="60"/>
  <c r="AB724" i="60"/>
  <c r="AB725" i="60"/>
  <c r="AB726" i="60"/>
  <c r="AB727" i="60"/>
  <c r="AB728" i="60"/>
  <c r="AB729" i="60"/>
  <c r="AB730" i="60"/>
  <c r="AB731" i="60"/>
  <c r="AB732" i="60"/>
  <c r="AB733" i="60"/>
  <c r="AB734" i="60"/>
  <c r="AB735" i="60"/>
  <c r="AB736" i="60"/>
  <c r="AB737" i="60"/>
  <c r="AB738" i="60"/>
  <c r="AB739" i="60"/>
  <c r="AB740" i="60"/>
  <c r="AB741" i="60"/>
  <c r="AB742" i="60"/>
  <c r="AB743" i="60"/>
  <c r="AB744" i="60"/>
  <c r="AB745" i="60"/>
  <c r="AB746" i="60"/>
  <c r="AB747" i="60"/>
  <c r="AB748" i="60"/>
  <c r="AB749" i="60"/>
  <c r="AB750" i="60"/>
  <c r="AB751" i="60"/>
  <c r="AB752" i="60"/>
  <c r="AB753" i="60"/>
  <c r="AB754" i="60"/>
  <c r="AB755" i="60"/>
  <c r="AB756" i="60"/>
  <c r="AB757" i="60"/>
  <c r="AB758" i="60"/>
  <c r="AB759" i="60"/>
  <c r="AB760" i="60"/>
  <c r="AB761" i="60"/>
  <c r="AB762" i="60"/>
  <c r="AB763" i="60"/>
  <c r="AB764" i="60"/>
  <c r="AB765" i="60"/>
  <c r="AB766" i="60"/>
  <c r="AB767" i="60"/>
  <c r="AB768" i="60"/>
  <c r="AB769" i="60"/>
  <c r="AB770" i="60"/>
  <c r="AB771" i="60"/>
  <c r="AB772" i="60"/>
  <c r="AB773" i="60"/>
  <c r="AB774" i="60"/>
  <c r="AB775" i="60"/>
  <c r="AB776" i="60"/>
  <c r="AB777" i="60"/>
  <c r="AB778" i="60"/>
  <c r="AB779" i="60"/>
  <c r="AB780" i="60"/>
  <c r="AB781" i="60"/>
  <c r="AB782" i="60"/>
  <c r="AB783" i="60"/>
  <c r="AB784" i="60"/>
  <c r="AB785" i="60"/>
  <c r="AB786" i="60"/>
  <c r="AB787" i="60"/>
  <c r="AB788" i="60"/>
  <c r="AB789" i="60"/>
  <c r="AB790" i="60"/>
  <c r="AB791" i="60"/>
  <c r="AB792" i="60"/>
  <c r="AB793" i="60"/>
  <c r="AB794" i="60"/>
  <c r="AB795" i="60"/>
  <c r="AB796" i="60"/>
  <c r="AB797" i="60"/>
  <c r="AB798" i="60"/>
  <c r="AB799" i="60"/>
  <c r="AB800" i="60"/>
  <c r="AB801" i="60"/>
  <c r="AB802" i="60"/>
  <c r="AB803" i="60"/>
  <c r="AB804" i="60"/>
  <c r="AB805" i="60"/>
  <c r="AB806" i="60"/>
  <c r="AB807" i="60"/>
  <c r="AB808" i="60"/>
  <c r="AB809" i="60"/>
  <c r="AB810" i="60"/>
  <c r="AB811" i="60"/>
  <c r="AB812" i="60"/>
  <c r="AB813" i="60"/>
  <c r="AB814" i="60"/>
  <c r="AB815" i="60"/>
  <c r="AB816" i="60"/>
  <c r="AB817" i="60"/>
  <c r="AB818" i="60"/>
  <c r="AB819" i="60"/>
  <c r="AB820" i="60"/>
  <c r="AB821" i="60"/>
  <c r="AB822" i="60"/>
  <c r="AB823" i="60"/>
  <c r="AB824" i="60"/>
  <c r="AB825" i="60"/>
  <c r="AB826" i="60"/>
  <c r="AB827" i="60"/>
  <c r="AB828" i="60"/>
  <c r="AB829" i="60"/>
  <c r="AB830" i="60"/>
  <c r="AB831" i="60"/>
  <c r="AB832" i="60"/>
  <c r="AB833" i="60"/>
  <c r="AB834" i="60"/>
  <c r="AB835" i="60"/>
  <c r="AB836" i="60"/>
  <c r="AB837" i="60"/>
  <c r="AB838" i="60"/>
  <c r="AB839" i="60"/>
  <c r="AB840" i="60"/>
  <c r="AB841" i="60"/>
  <c r="AB842" i="60"/>
  <c r="AB843" i="60"/>
  <c r="AB844" i="60"/>
  <c r="AB845" i="60"/>
  <c r="AB846" i="60"/>
  <c r="AB847" i="60"/>
  <c r="AB848" i="60"/>
  <c r="AB849" i="60"/>
  <c r="AB850" i="60"/>
  <c r="AB851" i="60"/>
  <c r="AB852" i="60"/>
  <c r="AB853" i="60"/>
  <c r="AB854" i="60"/>
  <c r="AB855" i="60"/>
  <c r="AB856" i="60"/>
  <c r="AB857" i="60"/>
  <c r="AB858" i="60"/>
  <c r="AB859" i="60"/>
  <c r="AB860" i="60"/>
  <c r="AB861" i="60"/>
  <c r="AB862" i="60"/>
  <c r="AB863" i="60"/>
  <c r="AB864" i="60"/>
  <c r="AB865" i="60"/>
  <c r="AB866" i="60"/>
  <c r="AB867" i="60"/>
  <c r="AB868" i="60"/>
  <c r="AB869" i="60"/>
  <c r="AB870" i="60"/>
  <c r="AB871" i="60"/>
  <c r="AB872" i="60"/>
  <c r="AB873" i="60"/>
  <c r="AB874" i="60"/>
  <c r="AB875" i="60"/>
  <c r="AB876" i="60"/>
  <c r="AB877" i="60"/>
  <c r="AB878" i="60"/>
  <c r="AB879" i="60"/>
  <c r="AB880" i="60"/>
  <c r="AB881" i="60"/>
  <c r="AB882" i="60"/>
  <c r="AB883" i="60"/>
  <c r="AB884" i="60"/>
  <c r="AB885" i="60"/>
  <c r="AB886" i="60"/>
  <c r="AB887" i="60"/>
  <c r="AB888" i="60"/>
  <c r="AB889" i="60"/>
  <c r="AB890" i="60"/>
  <c r="AB891" i="60"/>
  <c r="AB892" i="60"/>
  <c r="AB893" i="60"/>
  <c r="AB894" i="60"/>
  <c r="AB895" i="60"/>
  <c r="AB896" i="60"/>
  <c r="AB897" i="60"/>
  <c r="AB898" i="60"/>
  <c r="AB899" i="60"/>
  <c r="AB900" i="60"/>
  <c r="AB901" i="60"/>
  <c r="AB902" i="60"/>
  <c r="AB903" i="60"/>
  <c r="AB904" i="60"/>
  <c r="AB905" i="60"/>
  <c r="AB906" i="60"/>
  <c r="AB907" i="60"/>
  <c r="AB908" i="60"/>
  <c r="AB909" i="60"/>
  <c r="AB910" i="60"/>
  <c r="AB911" i="60"/>
  <c r="AB912" i="60"/>
  <c r="AB913" i="60"/>
  <c r="AB914" i="60"/>
  <c r="AB915" i="60"/>
  <c r="AB916" i="60"/>
  <c r="AB917" i="60"/>
  <c r="AB918" i="60"/>
  <c r="AB919" i="60"/>
  <c r="AB920" i="60"/>
  <c r="AB921" i="60"/>
  <c r="AB922" i="60"/>
  <c r="AB923" i="60"/>
  <c r="AB924" i="60"/>
  <c r="AB925" i="60"/>
  <c r="AB926" i="60"/>
  <c r="AB927" i="60"/>
  <c r="AB928" i="60"/>
  <c r="AB929" i="60"/>
  <c r="AB930" i="60"/>
  <c r="AB931" i="60"/>
  <c r="AB932" i="60"/>
  <c r="AB933" i="60"/>
  <c r="AB934" i="60"/>
  <c r="AB935" i="60"/>
  <c r="AB936" i="60"/>
  <c r="AB937" i="60"/>
  <c r="AB938" i="60"/>
  <c r="AB939" i="60"/>
  <c r="AB940" i="60"/>
  <c r="AB941" i="60"/>
  <c r="AB942" i="60"/>
  <c r="AB943" i="60"/>
  <c r="AB944" i="60"/>
  <c r="AB945" i="60"/>
  <c r="AB946" i="60"/>
  <c r="AB947" i="60"/>
  <c r="AB948" i="60"/>
  <c r="AB949" i="60"/>
  <c r="AB950" i="60"/>
  <c r="AB951" i="60"/>
  <c r="AB952" i="60"/>
  <c r="AB953" i="60"/>
  <c r="AB954" i="60"/>
  <c r="AB955" i="60"/>
  <c r="AB956" i="60"/>
  <c r="AB957" i="60"/>
  <c r="AB958" i="60"/>
  <c r="AB959" i="60"/>
  <c r="AB960" i="60"/>
  <c r="AB961" i="60"/>
  <c r="AB962" i="60"/>
  <c r="AB963" i="60"/>
  <c r="AB964" i="60"/>
  <c r="AB965" i="60"/>
  <c r="AB966" i="60"/>
  <c r="AB967" i="60"/>
  <c r="AB968" i="60"/>
  <c r="AB969" i="60"/>
  <c r="AB970" i="60"/>
  <c r="AB971" i="60"/>
  <c r="AB972" i="60"/>
  <c r="AB973" i="60"/>
  <c r="AB974" i="60"/>
  <c r="AB975" i="60"/>
  <c r="AB976" i="60"/>
  <c r="AB977" i="60"/>
  <c r="AB978" i="60"/>
  <c r="AB979" i="60"/>
  <c r="AB980" i="60"/>
  <c r="AB981" i="60"/>
  <c r="AB982" i="60"/>
  <c r="AB983" i="60"/>
  <c r="AB984" i="60"/>
  <c r="AB985" i="60"/>
  <c r="AB986" i="60"/>
  <c r="AB987" i="60"/>
  <c r="AB988" i="60"/>
  <c r="AB989" i="60"/>
  <c r="AB990" i="60"/>
  <c r="AB991" i="60"/>
  <c r="AB992" i="60"/>
  <c r="AB993" i="60"/>
  <c r="AB994" i="60"/>
  <c r="AB995" i="60"/>
  <c r="AB996" i="60"/>
  <c r="AB997" i="60"/>
  <c r="AB998" i="60"/>
  <c r="AB999" i="60"/>
  <c r="AB1000" i="60"/>
  <c r="AB1001" i="60"/>
  <c r="AB1002" i="60"/>
  <c r="AB1003" i="60"/>
  <c r="AB1004" i="60"/>
  <c r="AB1005" i="60"/>
  <c r="AB1006" i="60"/>
  <c r="AB1007" i="60"/>
  <c r="AB1008" i="60"/>
  <c r="AB1009" i="60"/>
  <c r="AB1010" i="60"/>
  <c r="AB1011" i="60"/>
  <c r="AB1012" i="60"/>
  <c r="AB1013" i="60"/>
  <c r="AB1014" i="60"/>
  <c r="AB1015" i="60"/>
  <c r="AB1016" i="60"/>
  <c r="AB1017" i="60"/>
  <c r="AB1018" i="60"/>
  <c r="AB1019" i="60"/>
  <c r="AB1020" i="60"/>
  <c r="AB1021" i="60"/>
  <c r="AB1022" i="60"/>
  <c r="AB1023" i="60"/>
  <c r="AB1024" i="60"/>
  <c r="AB1025" i="60"/>
  <c r="AB1026" i="60"/>
  <c r="AB1027" i="60"/>
  <c r="AB1028" i="60"/>
  <c r="AB1029" i="60"/>
  <c r="AB1030" i="60"/>
  <c r="AB1031" i="60"/>
  <c r="AB1032" i="60"/>
  <c r="AB1033" i="60"/>
  <c r="AB1034" i="60"/>
  <c r="AB1035" i="60"/>
  <c r="AB1036" i="60"/>
  <c r="AB1037" i="60"/>
  <c r="AB1038" i="60"/>
  <c r="AB1039" i="60"/>
  <c r="AB1040" i="60"/>
  <c r="AB1041" i="60"/>
  <c r="AB1042" i="60"/>
  <c r="AB1043" i="60"/>
  <c r="AB1044" i="60"/>
  <c r="AB1045" i="60"/>
  <c r="AB1046" i="60"/>
  <c r="AB1047" i="60"/>
  <c r="AB1048" i="60"/>
  <c r="AB1049" i="60"/>
  <c r="AB1050" i="60"/>
  <c r="AB1051" i="60"/>
  <c r="AB1052" i="60"/>
  <c r="AB1053" i="60"/>
  <c r="AB1054" i="60"/>
  <c r="AB1055" i="60"/>
  <c r="AB1056" i="60"/>
  <c r="AB1057" i="60"/>
  <c r="AB1058" i="60"/>
  <c r="AB1059" i="60"/>
  <c r="AB1060" i="60"/>
  <c r="AB1061" i="60"/>
  <c r="AB1062" i="60"/>
  <c r="AB1063" i="60"/>
  <c r="AB1064" i="60"/>
  <c r="AB1065" i="60"/>
  <c r="AB1066" i="60"/>
  <c r="AB1067" i="60"/>
  <c r="AB1068" i="60"/>
  <c r="AB1069" i="60"/>
  <c r="AB1070" i="60"/>
  <c r="AB1071" i="60"/>
  <c r="AB1072" i="60"/>
  <c r="AB1073" i="60"/>
  <c r="AB1074" i="60"/>
  <c r="AB1075" i="60"/>
  <c r="AB1076" i="60"/>
  <c r="AB1077" i="60"/>
  <c r="AB1078" i="60"/>
  <c r="AB1079" i="60"/>
  <c r="AB1080" i="60"/>
  <c r="AB1081" i="60"/>
  <c r="AB1082" i="60"/>
  <c r="AB1083" i="60"/>
  <c r="AB1084" i="60"/>
  <c r="AB1085" i="60"/>
  <c r="AB1086" i="60"/>
  <c r="AB1087" i="60"/>
  <c r="AB1088" i="60"/>
  <c r="AB1089" i="60"/>
  <c r="AB1090" i="60"/>
  <c r="AB1091" i="60"/>
  <c r="AB1092" i="60"/>
  <c r="AB1093" i="60"/>
  <c r="AB1094" i="60"/>
  <c r="AB1095" i="60"/>
  <c r="AB1096" i="60"/>
  <c r="AB1097" i="60"/>
  <c r="AB1098" i="60"/>
  <c r="AB1099" i="60"/>
  <c r="AB1100" i="60"/>
  <c r="AB1101" i="60"/>
  <c r="AB1102" i="60"/>
  <c r="AB1103" i="60"/>
  <c r="AB1104" i="60"/>
  <c r="AB1105" i="60"/>
  <c r="AB1106" i="60"/>
  <c r="AB1107" i="60"/>
  <c r="AB1108" i="60"/>
  <c r="AB1109" i="60"/>
  <c r="AB1110" i="60"/>
  <c r="AB1111" i="60"/>
  <c r="AB1112" i="60"/>
  <c r="AB1113" i="60"/>
  <c r="AB1114" i="60"/>
  <c r="AB1115" i="60"/>
  <c r="AB1116" i="60"/>
  <c r="AB1117" i="60"/>
  <c r="AB1118" i="60"/>
  <c r="AB1119" i="60"/>
  <c r="AB1120" i="60"/>
  <c r="AB1121" i="60"/>
  <c r="AB1122" i="60"/>
  <c r="AB1123" i="60"/>
  <c r="AB1124" i="60"/>
  <c r="AB1125" i="60"/>
  <c r="AB1126" i="60"/>
  <c r="AB1127" i="60"/>
  <c r="AB1128" i="60"/>
  <c r="AB1129" i="60"/>
  <c r="AB1130" i="60"/>
  <c r="AB1131" i="60"/>
  <c r="AB1132" i="60"/>
  <c r="AB1133" i="60"/>
  <c r="AB1134" i="60"/>
  <c r="AB1135" i="60"/>
  <c r="AB1136" i="60"/>
  <c r="AB1137" i="60"/>
  <c r="AB1138" i="60"/>
  <c r="AB1139" i="60"/>
  <c r="AB1140" i="60"/>
  <c r="AB1141" i="60"/>
  <c r="AB1142" i="60"/>
  <c r="AB1143" i="60"/>
  <c r="AB1144" i="60"/>
  <c r="AB1145" i="60"/>
  <c r="AB1146" i="60"/>
  <c r="AB1147" i="60"/>
  <c r="AB1148" i="60"/>
  <c r="AB1149" i="60"/>
  <c r="AB1150" i="60"/>
  <c r="AB1151" i="60"/>
  <c r="AB1152" i="60"/>
  <c r="AB1153" i="60"/>
  <c r="AB1154" i="60"/>
  <c r="AB1155" i="60"/>
  <c r="AB1156" i="60"/>
  <c r="AB1157" i="60"/>
  <c r="AB1158" i="60"/>
  <c r="AB1159" i="60"/>
  <c r="AB1160" i="60"/>
  <c r="AB1161" i="60"/>
  <c r="AB1162" i="60"/>
  <c r="AB1163" i="60"/>
  <c r="AB1164" i="60"/>
  <c r="AB1165" i="60"/>
  <c r="AB1166" i="60"/>
  <c r="AB1167" i="60"/>
  <c r="AB1168" i="60"/>
  <c r="AB1169" i="60"/>
  <c r="AB1170" i="60"/>
  <c r="AB1171" i="60"/>
  <c r="AB1172" i="60"/>
  <c r="AB1173" i="60"/>
  <c r="AB1174" i="60"/>
  <c r="AB1175" i="60"/>
  <c r="AB1176" i="60"/>
  <c r="AB1177" i="60"/>
  <c r="AB1178" i="60"/>
  <c r="AB1179" i="60"/>
  <c r="AB1180" i="60"/>
  <c r="AB1181" i="60"/>
  <c r="AB1182" i="60"/>
  <c r="AB1183" i="60"/>
  <c r="AB1184" i="60"/>
  <c r="AB1185" i="60"/>
  <c r="AB1186" i="60"/>
  <c r="AB1187" i="60"/>
  <c r="AB1188" i="60"/>
  <c r="AB1189" i="60"/>
  <c r="AB1190" i="60"/>
  <c r="AB1191" i="60"/>
  <c r="AB1192" i="60"/>
  <c r="AB1193" i="60"/>
  <c r="AB1194" i="60"/>
  <c r="AB1195" i="60"/>
  <c r="AB1196" i="60"/>
  <c r="AB1197" i="60"/>
  <c r="AB1198" i="60"/>
  <c r="AB1199" i="60"/>
  <c r="AB1200" i="60"/>
  <c r="AB1201" i="60"/>
  <c r="AB1202" i="60"/>
  <c r="AB1203" i="60"/>
  <c r="AB1204" i="60"/>
  <c r="AB1205" i="60"/>
  <c r="AB1206" i="60"/>
  <c r="AB1207" i="60"/>
  <c r="AB1208" i="60"/>
  <c r="AB1209" i="60"/>
  <c r="AB1210" i="60"/>
  <c r="AB1211" i="60"/>
  <c r="AB1212" i="60"/>
  <c r="AB1213" i="60"/>
  <c r="AB1214" i="60"/>
  <c r="AB1215" i="60"/>
  <c r="AB1216" i="60"/>
  <c r="AB1217" i="60"/>
  <c r="AB1218" i="60"/>
  <c r="AB1219" i="60"/>
  <c r="AB1220" i="60"/>
  <c r="AB1221" i="60"/>
  <c r="AB1222" i="60"/>
  <c r="AB1223" i="60"/>
  <c r="AB1224" i="60"/>
  <c r="AB1225" i="60"/>
  <c r="AB1226" i="60"/>
  <c r="AB1227" i="60"/>
  <c r="AB1228" i="60"/>
  <c r="AB1229" i="60"/>
  <c r="AB1230" i="60"/>
  <c r="AB1231" i="60"/>
  <c r="AB1232" i="60"/>
  <c r="AB1233" i="60"/>
  <c r="AB1234" i="60"/>
  <c r="AB1235" i="60"/>
  <c r="AB1236" i="60"/>
  <c r="AB1237" i="60"/>
  <c r="AB1238" i="60"/>
  <c r="AB1239" i="60"/>
  <c r="AB1240" i="60"/>
  <c r="AB1241" i="60"/>
  <c r="AB1242" i="60"/>
  <c r="AB1243" i="60"/>
  <c r="AB1244" i="60"/>
  <c r="AB1245" i="60"/>
  <c r="AB1246" i="60"/>
  <c r="AB1247" i="60"/>
  <c r="AB1248" i="60"/>
  <c r="AB1249" i="60"/>
  <c r="AB1250" i="60"/>
  <c r="AB1251" i="60"/>
  <c r="AB1252" i="60"/>
  <c r="AB1253" i="60"/>
  <c r="AB1254" i="60"/>
  <c r="AB1255" i="60"/>
  <c r="AB1256" i="60"/>
  <c r="AB1257" i="60"/>
  <c r="AB1258" i="60"/>
  <c r="AB1259" i="60"/>
  <c r="AB1260" i="60"/>
  <c r="AB1261" i="60"/>
  <c r="AB1262" i="60"/>
  <c r="AB1263" i="60"/>
  <c r="AB1264" i="60"/>
  <c r="AB1265" i="60"/>
  <c r="AB1266" i="60"/>
  <c r="AB1267" i="60"/>
  <c r="AB1268" i="60"/>
  <c r="AB1269" i="60"/>
  <c r="AB1270" i="60"/>
  <c r="AB1271" i="60"/>
  <c r="AB1272" i="60"/>
  <c r="AB1273" i="60"/>
  <c r="AB1274" i="60"/>
  <c r="AB1275" i="60"/>
  <c r="AB1276" i="60"/>
  <c r="AB1277" i="60"/>
  <c r="AB1278" i="60"/>
  <c r="AB1279" i="60"/>
  <c r="AB1280" i="60"/>
  <c r="AB1281" i="60"/>
  <c r="AB1282" i="60"/>
  <c r="AB1283" i="60"/>
  <c r="AB1284" i="60"/>
  <c r="AB1285" i="60"/>
  <c r="AB1286" i="60"/>
  <c r="AB1287" i="60"/>
  <c r="AB1288" i="60"/>
  <c r="AB1289" i="60"/>
  <c r="AB1290" i="60"/>
  <c r="AB1291" i="60"/>
  <c r="AB1292" i="60"/>
  <c r="AB1293" i="60"/>
  <c r="AB1294" i="60"/>
  <c r="AB1295" i="60"/>
  <c r="AB1296" i="60"/>
  <c r="AB1297" i="60"/>
  <c r="AB1298" i="60"/>
  <c r="AB1299" i="60"/>
  <c r="AB1300" i="60"/>
  <c r="AB1301" i="60"/>
  <c r="AB1302" i="60"/>
  <c r="AB1303" i="60"/>
  <c r="AB1304" i="60"/>
  <c r="AB1305" i="60"/>
  <c r="AB1306" i="60"/>
  <c r="AB1307" i="60"/>
  <c r="AB1308" i="60"/>
  <c r="AB1309" i="60"/>
  <c r="AB1310" i="60"/>
  <c r="AB1311" i="60"/>
  <c r="AB1312" i="60"/>
  <c r="AB1313" i="60"/>
  <c r="AB1314" i="60"/>
  <c r="AB1315" i="60"/>
  <c r="AB1316" i="60"/>
  <c r="AB1317" i="60"/>
  <c r="AB1318" i="60"/>
  <c r="AB1319" i="60"/>
  <c r="AB1320" i="60"/>
  <c r="AB1321" i="60"/>
  <c r="AB1322" i="60"/>
  <c r="AB1323" i="60"/>
  <c r="AB1324" i="60"/>
  <c r="AB1325" i="60"/>
  <c r="AB1326" i="60"/>
  <c r="AB1327" i="60"/>
  <c r="AB1328" i="60"/>
  <c r="AB1329" i="60"/>
  <c r="AB1330" i="60"/>
  <c r="AB1331" i="60"/>
  <c r="AB1332" i="60"/>
  <c r="AB1333" i="60"/>
  <c r="AB1334" i="60"/>
  <c r="AB1335" i="60"/>
  <c r="AB1336" i="60"/>
  <c r="AB1337" i="60"/>
  <c r="AB1338" i="60"/>
  <c r="AB1339" i="60"/>
  <c r="AB1340" i="60"/>
  <c r="AB1341" i="60"/>
  <c r="AB1342" i="60"/>
  <c r="AB1343" i="60"/>
  <c r="AB1344" i="60"/>
  <c r="AB1345" i="60"/>
  <c r="AB1346" i="60"/>
  <c r="AB1347" i="60"/>
  <c r="AB1348" i="60"/>
  <c r="AB1349" i="60"/>
  <c r="AB1350" i="60"/>
  <c r="AB1351" i="60"/>
  <c r="AB1352" i="60"/>
  <c r="AB1353" i="60"/>
  <c r="AB1354" i="60"/>
  <c r="AB1355" i="60"/>
  <c r="AB1356" i="60"/>
  <c r="AB1357" i="60"/>
  <c r="AB1358" i="60"/>
  <c r="AB1359" i="60"/>
  <c r="AB1360" i="60"/>
  <c r="AB1361" i="60"/>
  <c r="AB1362" i="60"/>
  <c r="AB1363" i="60"/>
  <c r="AB1364" i="60"/>
  <c r="AB1365" i="60"/>
  <c r="AB1366" i="60"/>
  <c r="AB1367" i="60"/>
  <c r="AB1368" i="60"/>
  <c r="AB1369" i="60"/>
  <c r="AB1370" i="60"/>
  <c r="AB1371" i="60"/>
  <c r="AB1372" i="60"/>
  <c r="AB1373" i="60"/>
  <c r="AB1374" i="60"/>
  <c r="AB1375" i="60"/>
  <c r="AB1376" i="60"/>
  <c r="AB1377" i="60"/>
  <c r="AB1378" i="60"/>
  <c r="AB1379" i="60"/>
  <c r="AB1380" i="60"/>
  <c r="AB1381" i="60"/>
  <c r="AB1382" i="60"/>
  <c r="AB1383" i="60"/>
  <c r="AB1384" i="60"/>
  <c r="AB1385" i="60"/>
  <c r="AB1386" i="60"/>
  <c r="AB1387" i="60"/>
  <c r="AB1388" i="60"/>
  <c r="AB1389" i="60"/>
  <c r="AB1390" i="60"/>
  <c r="AB1391" i="60"/>
  <c r="AB1392" i="60"/>
  <c r="AB1393" i="60"/>
  <c r="AB1394" i="60"/>
  <c r="AB1395" i="60"/>
  <c r="AB1396" i="60"/>
  <c r="AB1397" i="60"/>
  <c r="AB1398" i="60"/>
  <c r="AB1399" i="60"/>
  <c r="AB1400" i="60"/>
  <c r="AB1401" i="60"/>
  <c r="AB1402" i="60"/>
  <c r="AB1403" i="60"/>
  <c r="AB1404" i="60"/>
  <c r="AB1405" i="60"/>
  <c r="AB1406" i="60"/>
  <c r="AB1407" i="60"/>
  <c r="AB1408" i="60"/>
  <c r="AB1409" i="60"/>
  <c r="AB1410" i="60"/>
  <c r="AB1411" i="60"/>
  <c r="AB1412" i="60"/>
  <c r="AB1413" i="60"/>
  <c r="AB1414" i="60"/>
  <c r="AB1415" i="60"/>
  <c r="AB1416" i="60"/>
  <c r="AB1417" i="60"/>
  <c r="AB1418" i="60"/>
  <c r="AB1419" i="60"/>
  <c r="AB1420" i="60"/>
  <c r="AB1421" i="60"/>
  <c r="AB1422" i="60"/>
  <c r="AB1423" i="60"/>
  <c r="AB1424" i="60"/>
  <c r="AB1425" i="60"/>
  <c r="AB1426" i="60"/>
  <c r="AB1427" i="60"/>
  <c r="AB1428" i="60"/>
  <c r="AB1429" i="60"/>
  <c r="AB1430" i="60"/>
  <c r="AB1431" i="60"/>
  <c r="AB1432" i="60"/>
  <c r="AC5" i="60"/>
  <c r="AC6" i="60"/>
  <c r="AC7" i="60"/>
  <c r="AC8" i="60"/>
  <c r="AC9" i="60"/>
  <c r="AC10" i="60"/>
  <c r="AC11" i="60"/>
  <c r="AC12" i="60"/>
  <c r="AC13" i="60"/>
  <c r="AC14" i="60"/>
  <c r="AC15" i="60"/>
  <c r="AC16" i="60"/>
  <c r="AC17" i="60"/>
  <c r="AC18" i="60"/>
  <c r="AC19" i="60"/>
  <c r="AC20" i="60"/>
  <c r="AC21" i="60"/>
  <c r="AC22" i="60"/>
  <c r="AC23" i="60"/>
  <c r="AC24" i="60"/>
  <c r="AC25" i="60"/>
  <c r="AC26" i="60"/>
  <c r="AC27" i="60"/>
  <c r="AC28" i="60"/>
  <c r="AC29" i="60"/>
  <c r="AC30" i="60"/>
  <c r="AC31" i="60"/>
  <c r="AC32" i="60"/>
  <c r="AC33" i="60"/>
  <c r="AC34" i="60"/>
  <c r="AC35" i="60"/>
  <c r="AC36" i="60"/>
  <c r="AC37" i="60"/>
  <c r="AC38" i="60"/>
  <c r="AC39" i="60"/>
  <c r="AC40" i="60"/>
  <c r="AC41" i="60"/>
  <c r="AC42" i="60"/>
  <c r="AC43" i="60"/>
  <c r="AC44" i="60"/>
  <c r="AC45" i="60"/>
  <c r="AC46" i="60"/>
  <c r="AC47" i="60"/>
  <c r="AC48" i="60"/>
  <c r="AC49" i="60"/>
  <c r="AC50" i="60"/>
  <c r="AC51" i="60"/>
  <c r="AC52" i="60"/>
  <c r="AC53" i="60"/>
  <c r="AC54" i="60"/>
  <c r="AC55" i="60"/>
  <c r="AC56" i="60"/>
  <c r="AC57" i="60"/>
  <c r="AC58" i="60"/>
  <c r="AC59" i="60"/>
  <c r="AC60" i="60"/>
  <c r="AC61" i="60"/>
  <c r="AC62" i="60"/>
  <c r="AC63" i="60"/>
  <c r="AC64" i="60"/>
  <c r="AC65" i="60"/>
  <c r="AC66" i="60"/>
  <c r="AC67" i="60"/>
  <c r="AC68" i="60"/>
  <c r="AC69" i="60"/>
  <c r="AC70" i="60"/>
  <c r="AC71" i="60"/>
  <c r="AC72" i="60"/>
  <c r="AC73" i="60"/>
  <c r="AC74" i="60"/>
  <c r="AC75" i="60"/>
  <c r="AC76" i="60"/>
  <c r="AC77" i="60"/>
  <c r="AC78" i="60"/>
  <c r="AC79" i="60"/>
  <c r="AC80" i="60"/>
  <c r="AC81" i="60"/>
  <c r="AC82" i="60"/>
  <c r="AC83" i="60"/>
  <c r="AC84" i="60"/>
  <c r="AC85" i="60"/>
  <c r="AC86" i="60"/>
  <c r="AC87" i="60"/>
  <c r="AC88" i="60"/>
  <c r="AC89" i="60"/>
  <c r="AC90" i="60"/>
  <c r="AC91" i="60"/>
  <c r="AC92" i="60"/>
  <c r="AC93" i="60"/>
  <c r="AC94" i="60"/>
  <c r="AC95" i="60"/>
  <c r="AC96" i="60"/>
  <c r="AC97" i="60"/>
  <c r="AC98" i="60"/>
  <c r="AC99" i="60"/>
  <c r="AC100" i="60"/>
  <c r="AC101" i="60"/>
  <c r="AC102" i="60"/>
  <c r="AC103" i="60"/>
  <c r="AC104" i="60"/>
  <c r="AC105" i="60"/>
  <c r="AC106" i="60"/>
  <c r="AC107" i="60"/>
  <c r="AC108" i="60"/>
  <c r="AC109" i="60"/>
  <c r="AC110" i="60"/>
  <c r="AC111" i="60"/>
  <c r="AC112" i="60"/>
  <c r="AC113" i="60"/>
  <c r="AC114" i="60"/>
  <c r="AC115" i="60"/>
  <c r="AC116" i="60"/>
  <c r="AC117" i="60"/>
  <c r="AC118" i="60"/>
  <c r="AC119" i="60"/>
  <c r="AC120" i="60"/>
  <c r="AC121" i="60"/>
  <c r="AC122" i="60"/>
  <c r="AC123" i="60"/>
  <c r="AC124" i="60"/>
  <c r="AC125" i="60"/>
  <c r="AC126" i="60"/>
  <c r="AC127" i="60"/>
  <c r="AC128" i="60"/>
  <c r="AC129" i="60"/>
  <c r="AC130" i="60"/>
  <c r="AC131" i="60"/>
  <c r="AC132" i="60"/>
  <c r="AC133" i="60"/>
  <c r="AC134" i="60"/>
  <c r="AC135" i="60"/>
  <c r="AC136" i="60"/>
  <c r="AC137" i="60"/>
  <c r="AC138" i="60"/>
  <c r="AC139" i="60"/>
  <c r="AC140" i="60"/>
  <c r="AC141" i="60"/>
  <c r="AC142" i="60"/>
  <c r="AC143" i="60"/>
  <c r="AC144" i="60"/>
  <c r="AC145" i="60"/>
  <c r="AC146" i="60"/>
  <c r="AC147" i="60"/>
  <c r="AC148" i="60"/>
  <c r="AC149" i="60"/>
  <c r="AC150" i="60"/>
  <c r="AC151" i="60"/>
  <c r="AC152" i="60"/>
  <c r="AC153" i="60"/>
  <c r="AC154" i="60"/>
  <c r="AC155" i="60"/>
  <c r="AC156" i="60"/>
  <c r="AC157" i="60"/>
  <c r="AC158" i="60"/>
  <c r="AC159" i="60"/>
  <c r="AC160" i="60"/>
  <c r="AC161" i="60"/>
  <c r="AC162" i="60"/>
  <c r="AC163" i="60"/>
  <c r="AC164" i="60"/>
  <c r="AC165" i="60"/>
  <c r="AC166" i="60"/>
  <c r="AC167" i="60"/>
  <c r="AC168" i="60"/>
  <c r="AC169" i="60"/>
  <c r="AC170" i="60"/>
  <c r="AC171" i="60"/>
  <c r="AC172" i="60"/>
  <c r="AC173" i="60"/>
  <c r="AC174" i="60"/>
  <c r="AC175" i="60"/>
  <c r="AC176" i="60"/>
  <c r="AC177" i="60"/>
  <c r="AC178" i="60"/>
  <c r="AC179" i="60"/>
  <c r="AC180" i="60"/>
  <c r="AC181" i="60"/>
  <c r="AC182" i="60"/>
  <c r="AC183" i="60"/>
  <c r="AC184" i="60"/>
  <c r="AC185" i="60"/>
  <c r="AC186" i="60"/>
  <c r="AC187" i="60"/>
  <c r="AC188" i="60"/>
  <c r="AC189" i="60"/>
  <c r="AC190" i="60"/>
  <c r="AC191" i="60"/>
  <c r="AC192" i="60"/>
  <c r="AC193" i="60"/>
  <c r="AC194" i="60"/>
  <c r="AC195" i="60"/>
  <c r="AC196" i="60"/>
  <c r="AC197" i="60"/>
  <c r="AC198" i="60"/>
  <c r="AC199" i="60"/>
  <c r="AC200" i="60"/>
  <c r="AC201" i="60"/>
  <c r="AC202" i="60"/>
  <c r="AC203" i="60"/>
  <c r="AC204" i="60"/>
  <c r="AC205" i="60"/>
  <c r="AC206" i="60"/>
  <c r="AC207" i="60"/>
  <c r="AC208" i="60"/>
  <c r="AC209" i="60"/>
  <c r="AC210" i="60"/>
  <c r="AC211" i="60"/>
  <c r="AC212" i="60"/>
  <c r="AC213" i="60"/>
  <c r="AC214" i="60"/>
  <c r="AC215" i="60"/>
  <c r="AC216" i="60"/>
  <c r="AC217" i="60"/>
  <c r="AC218" i="60"/>
  <c r="AC219" i="60"/>
  <c r="AC220" i="60"/>
  <c r="AC221" i="60"/>
  <c r="AC222" i="60"/>
  <c r="AC223" i="60"/>
  <c r="AC224" i="60"/>
  <c r="AC225" i="60"/>
  <c r="AC226" i="60"/>
  <c r="AC227" i="60"/>
  <c r="AC228" i="60"/>
  <c r="AC229" i="60"/>
  <c r="AC230" i="60"/>
  <c r="AC231" i="60"/>
  <c r="AC232" i="60"/>
  <c r="AC233" i="60"/>
  <c r="AC234" i="60"/>
  <c r="AC235" i="60"/>
  <c r="AC236" i="60"/>
  <c r="AC237" i="60"/>
  <c r="AC238" i="60"/>
  <c r="AC239" i="60"/>
  <c r="AC240" i="60"/>
  <c r="AC241" i="60"/>
  <c r="AC242" i="60"/>
  <c r="AC243" i="60"/>
  <c r="AC244" i="60"/>
  <c r="AC245" i="60"/>
  <c r="AC246" i="60"/>
  <c r="AC247" i="60"/>
  <c r="AC248" i="60"/>
  <c r="AC249" i="60"/>
  <c r="AC250" i="60"/>
  <c r="AC251" i="60"/>
  <c r="AC252" i="60"/>
  <c r="AC253" i="60"/>
  <c r="AC254" i="60"/>
  <c r="AC255" i="60"/>
  <c r="AC256" i="60"/>
  <c r="AC257" i="60"/>
  <c r="AC258" i="60"/>
  <c r="AC259" i="60"/>
  <c r="AC260" i="60"/>
  <c r="AC261" i="60"/>
  <c r="AC262" i="60"/>
  <c r="AC263" i="60"/>
  <c r="AC264" i="60"/>
  <c r="AC265" i="60"/>
  <c r="AC266" i="60"/>
  <c r="AC267" i="60"/>
  <c r="AC268" i="60"/>
  <c r="AC269" i="60"/>
  <c r="AC270" i="60"/>
  <c r="AC271" i="60"/>
  <c r="AC272" i="60"/>
  <c r="AC273" i="60"/>
  <c r="AC274" i="60"/>
  <c r="AC275" i="60"/>
  <c r="AC276" i="60"/>
  <c r="AC277" i="60"/>
  <c r="AC278" i="60"/>
  <c r="AC279" i="60"/>
  <c r="AC280" i="60"/>
  <c r="AC281" i="60"/>
  <c r="AC282" i="60"/>
  <c r="AC283" i="60"/>
  <c r="AC284" i="60"/>
  <c r="AC285" i="60"/>
  <c r="AC286" i="60"/>
  <c r="AC287" i="60"/>
  <c r="AC288" i="60"/>
  <c r="AC289" i="60"/>
  <c r="AC290" i="60"/>
  <c r="AC291" i="60"/>
  <c r="AC292" i="60"/>
  <c r="AC293" i="60"/>
  <c r="AC294" i="60"/>
  <c r="AC295" i="60"/>
  <c r="AC296" i="60"/>
  <c r="AC297" i="60"/>
  <c r="AC298" i="60"/>
  <c r="AC299" i="60"/>
  <c r="AC300" i="60"/>
  <c r="AC301" i="60"/>
  <c r="AC302" i="60"/>
  <c r="AC303" i="60"/>
  <c r="AC304" i="60"/>
  <c r="AC305" i="60"/>
  <c r="AC306" i="60"/>
  <c r="AC307" i="60"/>
  <c r="AC308" i="60"/>
  <c r="AC309" i="60"/>
  <c r="AC310" i="60"/>
  <c r="AC311" i="60"/>
  <c r="AC312" i="60"/>
  <c r="AC313" i="60"/>
  <c r="AC314" i="60"/>
  <c r="AC315" i="60"/>
  <c r="AC316" i="60"/>
  <c r="AC317" i="60"/>
  <c r="AC318" i="60"/>
  <c r="AC319" i="60"/>
  <c r="AC320" i="60"/>
  <c r="AC321" i="60"/>
  <c r="AC322" i="60"/>
  <c r="AC323" i="60"/>
  <c r="AC324" i="60"/>
  <c r="AC325" i="60"/>
  <c r="AC326" i="60"/>
  <c r="AC327" i="60"/>
  <c r="AC328" i="60"/>
  <c r="AC329" i="60"/>
  <c r="AC330" i="60"/>
  <c r="AC331" i="60"/>
  <c r="AC332" i="60"/>
  <c r="AC333" i="60"/>
  <c r="AC334" i="60"/>
  <c r="AC335" i="60"/>
  <c r="AC336" i="60"/>
  <c r="AC337" i="60"/>
  <c r="AC338" i="60"/>
  <c r="AC339" i="60"/>
  <c r="AC340" i="60"/>
  <c r="AC341" i="60"/>
  <c r="AC342" i="60"/>
  <c r="AC343" i="60"/>
  <c r="AC344" i="60"/>
  <c r="AC345" i="60"/>
  <c r="AC346" i="60"/>
  <c r="AC347" i="60"/>
  <c r="AC348" i="60"/>
  <c r="AC349" i="60"/>
  <c r="AC350" i="60"/>
  <c r="AC351" i="60"/>
  <c r="AC352" i="60"/>
  <c r="AC353" i="60"/>
  <c r="AC354" i="60"/>
  <c r="AC355" i="60"/>
  <c r="AC356" i="60"/>
  <c r="AC357" i="60"/>
  <c r="AC358" i="60"/>
  <c r="AC359" i="60"/>
  <c r="AC360" i="60"/>
  <c r="AC361" i="60"/>
  <c r="AC362" i="60"/>
  <c r="AC363" i="60"/>
  <c r="AC364" i="60"/>
  <c r="AC365" i="60"/>
  <c r="AC366" i="60"/>
  <c r="AC367" i="60"/>
  <c r="AC368" i="60"/>
  <c r="AC369" i="60"/>
  <c r="AC370" i="60"/>
  <c r="AC371" i="60"/>
  <c r="AC372" i="60"/>
  <c r="AC373" i="60"/>
  <c r="AC374" i="60"/>
  <c r="AC375" i="60"/>
  <c r="AC376" i="60"/>
  <c r="AC377" i="60"/>
  <c r="AC378" i="60"/>
  <c r="AC379" i="60"/>
  <c r="AC380" i="60"/>
  <c r="AC381" i="60"/>
  <c r="AC382" i="60"/>
  <c r="AC383" i="60"/>
  <c r="AC384" i="60"/>
  <c r="AC385" i="60"/>
  <c r="AC386" i="60"/>
  <c r="AC387" i="60"/>
  <c r="AC388" i="60"/>
  <c r="AC389" i="60"/>
  <c r="AC390" i="60"/>
  <c r="AC391" i="60"/>
  <c r="AC392" i="60"/>
  <c r="AC393" i="60"/>
  <c r="AC394" i="60"/>
  <c r="AC395" i="60"/>
  <c r="AC396" i="60"/>
  <c r="AC397" i="60"/>
  <c r="AC398" i="60"/>
  <c r="AC399" i="60"/>
  <c r="AC400" i="60"/>
  <c r="AC401" i="60"/>
  <c r="AC402" i="60"/>
  <c r="AC403" i="60"/>
  <c r="AC404" i="60"/>
  <c r="AC405" i="60"/>
  <c r="AC406" i="60"/>
  <c r="AC407" i="60"/>
  <c r="AC408" i="60"/>
  <c r="AC409" i="60"/>
  <c r="AC410" i="60"/>
  <c r="AC411" i="60"/>
  <c r="AC412" i="60"/>
  <c r="AC413" i="60"/>
  <c r="AC414" i="60"/>
  <c r="AC415" i="60"/>
  <c r="AC416" i="60"/>
  <c r="AC417" i="60"/>
  <c r="AC418" i="60"/>
  <c r="AC419" i="60"/>
  <c r="AC420" i="60"/>
  <c r="AC421" i="60"/>
  <c r="AC422" i="60"/>
  <c r="AC423" i="60"/>
  <c r="AC424" i="60"/>
  <c r="AC425" i="60"/>
  <c r="AC426" i="60"/>
  <c r="AC427" i="60"/>
  <c r="AC428" i="60"/>
  <c r="AC429" i="60"/>
  <c r="AC430" i="60"/>
  <c r="AC431" i="60"/>
  <c r="AC432" i="60"/>
  <c r="AC433" i="60"/>
  <c r="AC434" i="60"/>
  <c r="AC435" i="60"/>
  <c r="AC436" i="60"/>
  <c r="AC437" i="60"/>
  <c r="AC438" i="60"/>
  <c r="AC439" i="60"/>
  <c r="AC440" i="60"/>
  <c r="AC441" i="60"/>
  <c r="AC442" i="60"/>
  <c r="AC443" i="60"/>
  <c r="AC444" i="60"/>
  <c r="AC445" i="60"/>
  <c r="AC446" i="60"/>
  <c r="AC447" i="60"/>
  <c r="AC448" i="60"/>
  <c r="AC449" i="60"/>
  <c r="AC450" i="60"/>
  <c r="AC451" i="60"/>
  <c r="AC452" i="60"/>
  <c r="AC453" i="60"/>
  <c r="AC454" i="60"/>
  <c r="AC455" i="60"/>
  <c r="AC456" i="60"/>
  <c r="AC457" i="60"/>
  <c r="AC458" i="60"/>
  <c r="AC459" i="60"/>
  <c r="AC460" i="60"/>
  <c r="AC461" i="60"/>
  <c r="AC462" i="60"/>
  <c r="AC463" i="60"/>
  <c r="AC464" i="60"/>
  <c r="AC465" i="60"/>
  <c r="AC466" i="60"/>
  <c r="AC467" i="60"/>
  <c r="AC468" i="60"/>
  <c r="AC469" i="60"/>
  <c r="AC470" i="60"/>
  <c r="AC471" i="60"/>
  <c r="AC472" i="60"/>
  <c r="AC473" i="60"/>
  <c r="AC474" i="60"/>
  <c r="AC475" i="60"/>
  <c r="AC476" i="60"/>
  <c r="AC477" i="60"/>
  <c r="AC478" i="60"/>
  <c r="AC479" i="60"/>
  <c r="AC480" i="60"/>
  <c r="AC481" i="60"/>
  <c r="AC482" i="60"/>
  <c r="AC483" i="60"/>
  <c r="AC484" i="60"/>
  <c r="AC485" i="60"/>
  <c r="AC486" i="60"/>
  <c r="AC487" i="60"/>
  <c r="AC488" i="60"/>
  <c r="AC489" i="60"/>
  <c r="AC490" i="60"/>
  <c r="AC491" i="60"/>
  <c r="AC492" i="60"/>
  <c r="AC493" i="60"/>
  <c r="AC494" i="60"/>
  <c r="AC495" i="60"/>
  <c r="AC496" i="60"/>
  <c r="AC497" i="60"/>
  <c r="AC498" i="60"/>
  <c r="AC499" i="60"/>
  <c r="AC500" i="60"/>
  <c r="AC501" i="60"/>
  <c r="AC502" i="60"/>
  <c r="AC503" i="60"/>
  <c r="AC504" i="60"/>
  <c r="AC505" i="60"/>
  <c r="AC506" i="60"/>
  <c r="AC507" i="60"/>
  <c r="AC508" i="60"/>
  <c r="AC509" i="60"/>
  <c r="AC510" i="60"/>
  <c r="AC511" i="60"/>
  <c r="AC512" i="60"/>
  <c r="AC513" i="60"/>
  <c r="AC514" i="60"/>
  <c r="AC515" i="60"/>
  <c r="AC516" i="60"/>
  <c r="AC517" i="60"/>
  <c r="AC518" i="60"/>
  <c r="AC519" i="60"/>
  <c r="AC520" i="60"/>
  <c r="AC521" i="60"/>
  <c r="AC522" i="60"/>
  <c r="AC523" i="60"/>
  <c r="AC524" i="60"/>
  <c r="AC525" i="60"/>
  <c r="AC526" i="60"/>
  <c r="AC527" i="60"/>
  <c r="AC528" i="60"/>
  <c r="AC529" i="60"/>
  <c r="AC530" i="60"/>
  <c r="AC531" i="60"/>
  <c r="AC532" i="60"/>
  <c r="AC533" i="60"/>
  <c r="AC534" i="60"/>
  <c r="AC535" i="60"/>
  <c r="AC536" i="60"/>
  <c r="AC537" i="60"/>
  <c r="AC538" i="60"/>
  <c r="AC539" i="60"/>
  <c r="AC540" i="60"/>
  <c r="AC541" i="60"/>
  <c r="AC542" i="60"/>
  <c r="AC543" i="60"/>
  <c r="AC544" i="60"/>
  <c r="AC545" i="60"/>
  <c r="AC546" i="60"/>
  <c r="AC547" i="60"/>
  <c r="AC548" i="60"/>
  <c r="AC549" i="60"/>
  <c r="AC550" i="60"/>
  <c r="AC551" i="60"/>
  <c r="AC552" i="60"/>
  <c r="AC553" i="60"/>
  <c r="AC554" i="60"/>
  <c r="AC555" i="60"/>
  <c r="AC556" i="60"/>
  <c r="AC557" i="60"/>
  <c r="AC558" i="60"/>
  <c r="AC559" i="60"/>
  <c r="AC560" i="60"/>
  <c r="AC561" i="60"/>
  <c r="AC562" i="60"/>
  <c r="AC563" i="60"/>
  <c r="AC564" i="60"/>
  <c r="AC565" i="60"/>
  <c r="AC566" i="60"/>
  <c r="AC567" i="60"/>
  <c r="AC568" i="60"/>
  <c r="AC569" i="60"/>
  <c r="AC570" i="60"/>
  <c r="AC571" i="60"/>
  <c r="AC572" i="60"/>
  <c r="AC573" i="60"/>
  <c r="AC574" i="60"/>
  <c r="AC575" i="60"/>
  <c r="AC576" i="60"/>
  <c r="AC577" i="60"/>
  <c r="AC578" i="60"/>
  <c r="AC579" i="60"/>
  <c r="AC580" i="60"/>
  <c r="AC581" i="60"/>
  <c r="AC582" i="60"/>
  <c r="AC583" i="60"/>
  <c r="AC584" i="60"/>
  <c r="AC585" i="60"/>
  <c r="AC586" i="60"/>
  <c r="AC587" i="60"/>
  <c r="AC588" i="60"/>
  <c r="AC589" i="60"/>
  <c r="AC590" i="60"/>
  <c r="AC591" i="60"/>
  <c r="AC592" i="60"/>
  <c r="AC593" i="60"/>
  <c r="AC594" i="60"/>
  <c r="AC595" i="60"/>
  <c r="AC596" i="60"/>
  <c r="AC597" i="60"/>
  <c r="AC598" i="60"/>
  <c r="AC599" i="60"/>
  <c r="AC600" i="60"/>
  <c r="AC601" i="60"/>
  <c r="AC602" i="60"/>
  <c r="AC603" i="60"/>
  <c r="AC604" i="60"/>
  <c r="AC605" i="60"/>
  <c r="AC606" i="60"/>
  <c r="AC607" i="60"/>
  <c r="AC608" i="60"/>
  <c r="AC609" i="60"/>
  <c r="AC610" i="60"/>
  <c r="AC611" i="60"/>
  <c r="AC612" i="60"/>
  <c r="AC613" i="60"/>
  <c r="AC614" i="60"/>
  <c r="AC615" i="60"/>
  <c r="AC616" i="60"/>
  <c r="AC617" i="60"/>
  <c r="AC618" i="60"/>
  <c r="AC619" i="60"/>
  <c r="AC620" i="60"/>
  <c r="AC621" i="60"/>
  <c r="AC622" i="60"/>
  <c r="AC623" i="60"/>
  <c r="AC624" i="60"/>
  <c r="AC625" i="60"/>
  <c r="AC626" i="60"/>
  <c r="AC627" i="60"/>
  <c r="AC628" i="60"/>
  <c r="AC629" i="60"/>
  <c r="AC630" i="60"/>
  <c r="AC631" i="60"/>
  <c r="AC632" i="60"/>
  <c r="AC633" i="60"/>
  <c r="AC634" i="60"/>
  <c r="AC635" i="60"/>
  <c r="AC636" i="60"/>
  <c r="AC637" i="60"/>
  <c r="AC638" i="60"/>
  <c r="AC639" i="60"/>
  <c r="AC640" i="60"/>
  <c r="AC641" i="60"/>
  <c r="AC642" i="60"/>
  <c r="AC643" i="60"/>
  <c r="AC644" i="60"/>
  <c r="AC645" i="60"/>
  <c r="AC646" i="60"/>
  <c r="AC647" i="60"/>
  <c r="AC648" i="60"/>
  <c r="AC649" i="60"/>
  <c r="AC650" i="60"/>
  <c r="AC651" i="60"/>
  <c r="AC652" i="60"/>
  <c r="AC653" i="60"/>
  <c r="AC654" i="60"/>
  <c r="AC655" i="60"/>
  <c r="AC656" i="60"/>
  <c r="AC657" i="60"/>
  <c r="AC658" i="60"/>
  <c r="AC659" i="60"/>
  <c r="AC660" i="60"/>
  <c r="AC661" i="60"/>
  <c r="AC662" i="60"/>
  <c r="AC663" i="60"/>
  <c r="AC664" i="60"/>
  <c r="AC665" i="60"/>
  <c r="AC666" i="60"/>
  <c r="AC667" i="60"/>
  <c r="AC668" i="60"/>
  <c r="AC669" i="60"/>
  <c r="AC670" i="60"/>
  <c r="AC671" i="60"/>
  <c r="AC672" i="60"/>
  <c r="AC673" i="60"/>
  <c r="AC674" i="60"/>
  <c r="AC675" i="60"/>
  <c r="AC676" i="60"/>
  <c r="AC677" i="60"/>
  <c r="AC678" i="60"/>
  <c r="AC679" i="60"/>
  <c r="AC680" i="60"/>
  <c r="AC681" i="60"/>
  <c r="AC682" i="60"/>
  <c r="AC683" i="60"/>
  <c r="AC684" i="60"/>
  <c r="AC685" i="60"/>
  <c r="AC686" i="60"/>
  <c r="AC687" i="60"/>
  <c r="AC688" i="60"/>
  <c r="AC689" i="60"/>
  <c r="AC690" i="60"/>
  <c r="AC691" i="60"/>
  <c r="AC692" i="60"/>
  <c r="AC693" i="60"/>
  <c r="AC694" i="60"/>
  <c r="AC695" i="60"/>
  <c r="AC696" i="60"/>
  <c r="AC697" i="60"/>
  <c r="AC698" i="60"/>
  <c r="AC699" i="60"/>
  <c r="AC700" i="60"/>
  <c r="AC701" i="60"/>
  <c r="AC702" i="60"/>
  <c r="AC703" i="60"/>
  <c r="AC704" i="60"/>
  <c r="AC705" i="60"/>
  <c r="AC706" i="60"/>
  <c r="AC707" i="60"/>
  <c r="AC708" i="60"/>
  <c r="AC709" i="60"/>
  <c r="AC710" i="60"/>
  <c r="AC711" i="60"/>
  <c r="AC712" i="60"/>
  <c r="AC713" i="60"/>
  <c r="AC714" i="60"/>
  <c r="AC715" i="60"/>
  <c r="AC716" i="60"/>
  <c r="AC717" i="60"/>
  <c r="AC718" i="60"/>
  <c r="AC719" i="60"/>
  <c r="AC720" i="60"/>
  <c r="AC721" i="60"/>
  <c r="AC722" i="60"/>
  <c r="AC723" i="60"/>
  <c r="AC724" i="60"/>
  <c r="AC725" i="60"/>
  <c r="AC726" i="60"/>
  <c r="AC727" i="60"/>
  <c r="AC728" i="60"/>
  <c r="AC729" i="60"/>
  <c r="AC730" i="60"/>
  <c r="AC731" i="60"/>
  <c r="AC732" i="60"/>
  <c r="AC733" i="60"/>
  <c r="AC734" i="60"/>
  <c r="AC735" i="60"/>
  <c r="AC736" i="60"/>
  <c r="AC737" i="60"/>
  <c r="AC738" i="60"/>
  <c r="AC739" i="60"/>
  <c r="AC740" i="60"/>
  <c r="AC741" i="60"/>
  <c r="AC742" i="60"/>
  <c r="AC743" i="60"/>
  <c r="AC744" i="60"/>
  <c r="AC745" i="60"/>
  <c r="AC746" i="60"/>
  <c r="AC747" i="60"/>
  <c r="AC748" i="60"/>
  <c r="AC749" i="60"/>
  <c r="AC750" i="60"/>
  <c r="AC751" i="60"/>
  <c r="AC752" i="60"/>
  <c r="AC753" i="60"/>
  <c r="AC754" i="60"/>
  <c r="AC755" i="60"/>
  <c r="AC756" i="60"/>
  <c r="AC757" i="60"/>
  <c r="AC758" i="60"/>
  <c r="AC759" i="60"/>
  <c r="AC760" i="60"/>
  <c r="AC761" i="60"/>
  <c r="AC762" i="60"/>
  <c r="AC763" i="60"/>
  <c r="AC764" i="60"/>
  <c r="AC765" i="60"/>
  <c r="AC766" i="60"/>
  <c r="AC767" i="60"/>
  <c r="AC768" i="60"/>
  <c r="AC769" i="60"/>
  <c r="AC770" i="60"/>
  <c r="AC771" i="60"/>
  <c r="AC772" i="60"/>
  <c r="AC773" i="60"/>
  <c r="AC774" i="60"/>
  <c r="AC775" i="60"/>
  <c r="AC776" i="60"/>
  <c r="AC777" i="60"/>
  <c r="AC778" i="60"/>
  <c r="AC779" i="60"/>
  <c r="AC780" i="60"/>
  <c r="AC781" i="60"/>
  <c r="AC782" i="60"/>
  <c r="AC783" i="60"/>
  <c r="AC784" i="60"/>
  <c r="AC785" i="60"/>
  <c r="AC786" i="60"/>
  <c r="AC787" i="60"/>
  <c r="AC788" i="60"/>
  <c r="AC789" i="60"/>
  <c r="AC790" i="60"/>
  <c r="AC791" i="60"/>
  <c r="AC792" i="60"/>
  <c r="AC793" i="60"/>
  <c r="AC794" i="60"/>
  <c r="AC795" i="60"/>
  <c r="AC796" i="60"/>
  <c r="AC797" i="60"/>
  <c r="AC798" i="60"/>
  <c r="AC799" i="60"/>
  <c r="AC800" i="60"/>
  <c r="AC801" i="60"/>
  <c r="AC802" i="60"/>
  <c r="AC803" i="60"/>
  <c r="AC804" i="60"/>
  <c r="AC805" i="60"/>
  <c r="AC806" i="60"/>
  <c r="AC807" i="60"/>
  <c r="AC808" i="60"/>
  <c r="AC809" i="60"/>
  <c r="AC810" i="60"/>
  <c r="AC811" i="60"/>
  <c r="AC812" i="60"/>
  <c r="AC813" i="60"/>
  <c r="AC814" i="60"/>
  <c r="AC815" i="60"/>
  <c r="AC816" i="60"/>
  <c r="AC817" i="60"/>
  <c r="AC818" i="60"/>
  <c r="AC819" i="60"/>
  <c r="AC820" i="60"/>
  <c r="AC821" i="60"/>
  <c r="AC822" i="60"/>
  <c r="AC823" i="60"/>
  <c r="AC824" i="60"/>
  <c r="AC825" i="60"/>
  <c r="AC826" i="60"/>
  <c r="AC827" i="60"/>
  <c r="AC828" i="60"/>
  <c r="AC829" i="60"/>
  <c r="AC830" i="60"/>
  <c r="AC831" i="60"/>
  <c r="AC832" i="60"/>
  <c r="AC833" i="60"/>
  <c r="AC834" i="60"/>
  <c r="AC835" i="60"/>
  <c r="AC836" i="60"/>
  <c r="AC837" i="60"/>
  <c r="AC838" i="60"/>
  <c r="AC839" i="60"/>
  <c r="AC840" i="60"/>
  <c r="AC841" i="60"/>
  <c r="AC842" i="60"/>
  <c r="AC843" i="60"/>
  <c r="AC844" i="60"/>
  <c r="AC845" i="60"/>
  <c r="AC846" i="60"/>
  <c r="AC847" i="60"/>
  <c r="AC848" i="60"/>
  <c r="AC849" i="60"/>
  <c r="AC850" i="60"/>
  <c r="AC851" i="60"/>
  <c r="AC852" i="60"/>
  <c r="AC853" i="60"/>
  <c r="AC854" i="60"/>
  <c r="AC855" i="60"/>
  <c r="AC856" i="60"/>
  <c r="AC857" i="60"/>
  <c r="AC858" i="60"/>
  <c r="AC859" i="60"/>
  <c r="AC860" i="60"/>
  <c r="AC861" i="60"/>
  <c r="AC862" i="60"/>
  <c r="AC863" i="60"/>
  <c r="AC864" i="60"/>
  <c r="AC865" i="60"/>
  <c r="AC866" i="60"/>
  <c r="AC867" i="60"/>
  <c r="AC868" i="60"/>
  <c r="AC869" i="60"/>
  <c r="AC870" i="60"/>
  <c r="AC871" i="60"/>
  <c r="AC872" i="60"/>
  <c r="AC873" i="60"/>
  <c r="AC874" i="60"/>
  <c r="AC875" i="60"/>
  <c r="AC876" i="60"/>
  <c r="AC877" i="60"/>
  <c r="AC878" i="60"/>
  <c r="AC879" i="60"/>
  <c r="AC880" i="60"/>
  <c r="AC881" i="60"/>
  <c r="AC882" i="60"/>
  <c r="AC883" i="60"/>
  <c r="AC884" i="60"/>
  <c r="AC885" i="60"/>
  <c r="AC886" i="60"/>
  <c r="AC887" i="60"/>
  <c r="AC888" i="60"/>
  <c r="AC889" i="60"/>
  <c r="AC890" i="60"/>
  <c r="AC891" i="60"/>
  <c r="AC892" i="60"/>
  <c r="AC893" i="60"/>
  <c r="AC894" i="60"/>
  <c r="AC895" i="60"/>
  <c r="AC896" i="60"/>
  <c r="AC897" i="60"/>
  <c r="AC898" i="60"/>
  <c r="AC899" i="60"/>
  <c r="AC900" i="60"/>
  <c r="AC901" i="60"/>
  <c r="AC902" i="60"/>
  <c r="AC903" i="60"/>
  <c r="AC904" i="60"/>
  <c r="AC905" i="60"/>
  <c r="AC906" i="60"/>
  <c r="AC907" i="60"/>
  <c r="AC908" i="60"/>
  <c r="AC909" i="60"/>
  <c r="AC910" i="60"/>
  <c r="AC911" i="60"/>
  <c r="AC912" i="60"/>
  <c r="AC913" i="60"/>
  <c r="AC914" i="60"/>
  <c r="AC915" i="60"/>
  <c r="AC916" i="60"/>
  <c r="AC917" i="60"/>
  <c r="AC918" i="60"/>
  <c r="AC919" i="60"/>
  <c r="AC920" i="60"/>
  <c r="AC921" i="60"/>
  <c r="AC922" i="60"/>
  <c r="AC923" i="60"/>
  <c r="AC924" i="60"/>
  <c r="AC925" i="60"/>
  <c r="AC926" i="60"/>
  <c r="AC927" i="60"/>
  <c r="AC928" i="60"/>
  <c r="AC929" i="60"/>
  <c r="AC930" i="60"/>
  <c r="AC931" i="60"/>
  <c r="AC932" i="60"/>
  <c r="AC933" i="60"/>
  <c r="AC934" i="60"/>
  <c r="AC935" i="60"/>
  <c r="AC936" i="60"/>
  <c r="AC937" i="60"/>
  <c r="AC938" i="60"/>
  <c r="AC939" i="60"/>
  <c r="AC940" i="60"/>
  <c r="AC941" i="60"/>
  <c r="AC942" i="60"/>
  <c r="AC943" i="60"/>
  <c r="AC944" i="60"/>
  <c r="AC945" i="60"/>
  <c r="AC946" i="60"/>
  <c r="AC947" i="60"/>
  <c r="AC948" i="60"/>
  <c r="AC949" i="60"/>
  <c r="AC950" i="60"/>
  <c r="AC951" i="60"/>
  <c r="AC952" i="60"/>
  <c r="AC953" i="60"/>
  <c r="AC954" i="60"/>
  <c r="AC955" i="60"/>
  <c r="AC956" i="60"/>
  <c r="AC957" i="60"/>
  <c r="AC958" i="60"/>
  <c r="AC959" i="60"/>
  <c r="AC960" i="60"/>
  <c r="AC961" i="60"/>
  <c r="AC962" i="60"/>
  <c r="AC963" i="60"/>
  <c r="AC964" i="60"/>
  <c r="AC965" i="60"/>
  <c r="AC966" i="60"/>
  <c r="AC967" i="60"/>
  <c r="AC968" i="60"/>
  <c r="AC969" i="60"/>
  <c r="AC970" i="60"/>
  <c r="AC971" i="60"/>
  <c r="AC972" i="60"/>
  <c r="AC973" i="60"/>
  <c r="AC974" i="60"/>
  <c r="AC975" i="60"/>
  <c r="AC976" i="60"/>
  <c r="AC977" i="60"/>
  <c r="AC978" i="60"/>
  <c r="AC979" i="60"/>
  <c r="AC980" i="60"/>
  <c r="AC981" i="60"/>
  <c r="AC982" i="60"/>
  <c r="AC983" i="60"/>
  <c r="AC984" i="60"/>
  <c r="AC985" i="60"/>
  <c r="AC986" i="60"/>
  <c r="AC987" i="60"/>
  <c r="AC988" i="60"/>
  <c r="AC989" i="60"/>
  <c r="AC990" i="60"/>
  <c r="AC991" i="60"/>
  <c r="AC992" i="60"/>
  <c r="AC993" i="60"/>
  <c r="AC994" i="60"/>
  <c r="AC995" i="60"/>
  <c r="AC996" i="60"/>
  <c r="AC997" i="60"/>
  <c r="AC998" i="60"/>
  <c r="AC999" i="60"/>
  <c r="AC1000" i="60"/>
  <c r="AC1001" i="60"/>
  <c r="AC1002" i="60"/>
  <c r="AC1003" i="60"/>
  <c r="AC1004" i="60"/>
  <c r="AC1005" i="60"/>
  <c r="AC1006" i="60"/>
  <c r="AC1007" i="60"/>
  <c r="AC1008" i="60"/>
  <c r="AC1009" i="60"/>
  <c r="AC1010" i="60"/>
  <c r="AC1011" i="60"/>
  <c r="AC1012" i="60"/>
  <c r="AC1013" i="60"/>
  <c r="AC1014" i="60"/>
  <c r="AC1015" i="60"/>
  <c r="AC1016" i="60"/>
  <c r="AC1017" i="60"/>
  <c r="AC1018" i="60"/>
  <c r="AC1019" i="60"/>
  <c r="AC1020" i="60"/>
  <c r="AC1021" i="60"/>
  <c r="AC1022" i="60"/>
  <c r="AC1023" i="60"/>
  <c r="AC1024" i="60"/>
  <c r="AC1025" i="60"/>
  <c r="AC1026" i="60"/>
  <c r="AC1027" i="60"/>
  <c r="AC1028" i="60"/>
  <c r="AC1029" i="60"/>
  <c r="AC1030" i="60"/>
  <c r="AC1031" i="60"/>
  <c r="AC1032" i="60"/>
  <c r="AC1033" i="60"/>
  <c r="AC1034" i="60"/>
  <c r="AC1035" i="60"/>
  <c r="AC1036" i="60"/>
  <c r="AC1037" i="60"/>
  <c r="AC1038" i="60"/>
  <c r="AC1039" i="60"/>
  <c r="AC1040" i="60"/>
  <c r="AC1041" i="60"/>
  <c r="AC1042" i="60"/>
  <c r="AC1043" i="60"/>
  <c r="AC1044" i="60"/>
  <c r="AC1045" i="60"/>
  <c r="AC1046" i="60"/>
  <c r="AC1047" i="60"/>
  <c r="AC1048" i="60"/>
  <c r="AC1049" i="60"/>
  <c r="AC1050" i="60"/>
  <c r="AC1051" i="60"/>
  <c r="AC1052" i="60"/>
  <c r="AC1053" i="60"/>
  <c r="AC1054" i="60"/>
  <c r="AC1055" i="60"/>
  <c r="AC1056" i="60"/>
  <c r="AC1057" i="60"/>
  <c r="AC1058" i="60"/>
  <c r="AC1059" i="60"/>
  <c r="AC1060" i="60"/>
  <c r="AC1061" i="60"/>
  <c r="AC1062" i="60"/>
  <c r="AC1063" i="60"/>
  <c r="AC1064" i="60"/>
  <c r="AC1065" i="60"/>
  <c r="AC1066" i="60"/>
  <c r="AC1067" i="60"/>
  <c r="AC1068" i="60"/>
  <c r="AC1069" i="60"/>
  <c r="AC1070" i="60"/>
  <c r="AC1071" i="60"/>
  <c r="AC1072" i="60"/>
  <c r="AC1073" i="60"/>
  <c r="AC1074" i="60"/>
  <c r="AC1075" i="60"/>
  <c r="AC1076" i="60"/>
  <c r="AC1077" i="60"/>
  <c r="AC1078" i="60"/>
  <c r="AC1079" i="60"/>
  <c r="AC1080" i="60"/>
  <c r="AC1081" i="60"/>
  <c r="AC1082" i="60"/>
  <c r="AC1083" i="60"/>
  <c r="AC1084" i="60"/>
  <c r="AC1085" i="60"/>
  <c r="AC1086" i="60"/>
  <c r="AC1087" i="60"/>
  <c r="AC1088" i="60"/>
  <c r="AC1089" i="60"/>
  <c r="AC1090" i="60"/>
  <c r="AC1091" i="60"/>
  <c r="AC1092" i="60"/>
  <c r="AC1093" i="60"/>
  <c r="AC1094" i="60"/>
  <c r="AC1095" i="60"/>
  <c r="AC1096" i="60"/>
  <c r="AC1097" i="60"/>
  <c r="AC1098" i="60"/>
  <c r="AC1099" i="60"/>
  <c r="AC1100" i="60"/>
  <c r="AC1101" i="60"/>
  <c r="AC1102" i="60"/>
  <c r="AC1103" i="60"/>
  <c r="AC1104" i="60"/>
  <c r="AC1105" i="60"/>
  <c r="AC1106" i="60"/>
  <c r="AC1107" i="60"/>
  <c r="AC1108" i="60"/>
  <c r="AC1109" i="60"/>
  <c r="AC1110" i="60"/>
  <c r="AC1111" i="60"/>
  <c r="AC1112" i="60"/>
  <c r="AC1113" i="60"/>
  <c r="AC1114" i="60"/>
  <c r="AC1115" i="60"/>
  <c r="AC1116" i="60"/>
  <c r="AC1117" i="60"/>
  <c r="AC1118" i="60"/>
  <c r="AC1119" i="60"/>
  <c r="AC1120" i="60"/>
  <c r="AC1121" i="60"/>
  <c r="AC1122" i="60"/>
  <c r="AC1123" i="60"/>
  <c r="AC1124" i="60"/>
  <c r="AC1125" i="60"/>
  <c r="AC1126" i="60"/>
  <c r="AC1127" i="60"/>
  <c r="AC1128" i="60"/>
  <c r="AC1129" i="60"/>
  <c r="AC1130" i="60"/>
  <c r="AC1131" i="60"/>
  <c r="AC1132" i="60"/>
  <c r="AC1133" i="60"/>
  <c r="AC1134" i="60"/>
  <c r="AC1135" i="60"/>
  <c r="AC1136" i="60"/>
  <c r="AC1137" i="60"/>
  <c r="AC1138" i="60"/>
  <c r="AC1139" i="60"/>
  <c r="AC1140" i="60"/>
  <c r="AC1141" i="60"/>
  <c r="AC1142" i="60"/>
  <c r="AC1143" i="60"/>
  <c r="AC1144" i="60"/>
  <c r="AC1145" i="60"/>
  <c r="AC1146" i="60"/>
  <c r="AC1147" i="60"/>
  <c r="AC1148" i="60"/>
  <c r="AC1149" i="60"/>
  <c r="AC1150" i="60"/>
  <c r="AC1151" i="60"/>
  <c r="AC1152" i="60"/>
  <c r="AC1153" i="60"/>
  <c r="AC1154" i="60"/>
  <c r="AC1155" i="60"/>
  <c r="AC1156" i="60"/>
  <c r="AC1157" i="60"/>
  <c r="AC1158" i="60"/>
  <c r="AC1159" i="60"/>
  <c r="AC1160" i="60"/>
  <c r="AC1161" i="60"/>
  <c r="AC1162" i="60"/>
  <c r="AC1163" i="60"/>
  <c r="AC1164" i="60"/>
  <c r="AC1165" i="60"/>
  <c r="AC1166" i="60"/>
  <c r="AC1167" i="60"/>
  <c r="AC1168" i="60"/>
  <c r="AC1169" i="60"/>
  <c r="AC1170" i="60"/>
  <c r="AC1171" i="60"/>
  <c r="AC1172" i="60"/>
  <c r="AC1173" i="60"/>
  <c r="AC1174" i="60"/>
  <c r="AC1175" i="60"/>
  <c r="AC1176" i="60"/>
  <c r="AC1177" i="60"/>
  <c r="AC1178" i="60"/>
  <c r="AC1179" i="60"/>
  <c r="AC1180" i="60"/>
  <c r="AC1181" i="60"/>
  <c r="AC1182" i="60"/>
  <c r="AC1183" i="60"/>
  <c r="AC1184" i="60"/>
  <c r="AC1185" i="60"/>
  <c r="AC1186" i="60"/>
  <c r="AC1187" i="60"/>
  <c r="AC1188" i="60"/>
  <c r="AC1189" i="60"/>
  <c r="AC1190" i="60"/>
  <c r="AC1191" i="60"/>
  <c r="AC1192" i="60"/>
  <c r="AC1193" i="60"/>
  <c r="AC1194" i="60"/>
  <c r="AC1195" i="60"/>
  <c r="AC1196" i="60"/>
  <c r="AC1197" i="60"/>
  <c r="AC1198" i="60"/>
  <c r="AC1199" i="60"/>
  <c r="AC1200" i="60"/>
  <c r="AC1201" i="60"/>
  <c r="AC1202" i="60"/>
  <c r="AC1203" i="60"/>
  <c r="AC1204" i="60"/>
  <c r="AC1205" i="60"/>
  <c r="AC1206" i="60"/>
  <c r="AC1207" i="60"/>
  <c r="AC1208" i="60"/>
  <c r="AC1209" i="60"/>
  <c r="AC1210" i="60"/>
  <c r="AC1211" i="60"/>
  <c r="AC1212" i="60"/>
  <c r="AC1213" i="60"/>
  <c r="AC1214" i="60"/>
  <c r="AC1215" i="60"/>
  <c r="AC1216" i="60"/>
  <c r="AC1217" i="60"/>
  <c r="AC1218" i="60"/>
  <c r="AC1219" i="60"/>
  <c r="AC1220" i="60"/>
  <c r="AC1221" i="60"/>
  <c r="AC1222" i="60"/>
  <c r="AC1223" i="60"/>
  <c r="AC1224" i="60"/>
  <c r="AC1225" i="60"/>
  <c r="AC1226" i="60"/>
  <c r="AC1227" i="60"/>
  <c r="AC1228" i="60"/>
  <c r="AC1229" i="60"/>
  <c r="AC1230" i="60"/>
  <c r="AC1231" i="60"/>
  <c r="AC1232" i="60"/>
  <c r="AC1233" i="60"/>
  <c r="AC1234" i="60"/>
  <c r="AC1235" i="60"/>
  <c r="AC1236" i="60"/>
  <c r="AC1237" i="60"/>
  <c r="AC1238" i="60"/>
  <c r="AC1239" i="60"/>
  <c r="AC1240" i="60"/>
  <c r="AC1241" i="60"/>
  <c r="AC1242" i="60"/>
  <c r="AC1243" i="60"/>
  <c r="AC1244" i="60"/>
  <c r="AC1245" i="60"/>
  <c r="AC1246" i="60"/>
  <c r="AC1247" i="60"/>
  <c r="AC1248" i="60"/>
  <c r="AC1249" i="60"/>
  <c r="AC1250" i="60"/>
  <c r="AC1251" i="60"/>
  <c r="AC1252" i="60"/>
  <c r="AC1253" i="60"/>
  <c r="AC1254" i="60"/>
  <c r="AC1255" i="60"/>
  <c r="AC1256" i="60"/>
  <c r="AC1257" i="60"/>
  <c r="AC1258" i="60"/>
  <c r="AC1259" i="60"/>
  <c r="AC1260" i="60"/>
  <c r="AC1261" i="60"/>
  <c r="AC1262" i="60"/>
  <c r="AC1263" i="60"/>
  <c r="AC1264" i="60"/>
  <c r="AC1265" i="60"/>
  <c r="AC1266" i="60"/>
  <c r="AC1267" i="60"/>
  <c r="AC1268" i="60"/>
  <c r="AC1269" i="60"/>
  <c r="AC1270" i="60"/>
  <c r="AC1271" i="60"/>
  <c r="AC1272" i="60"/>
  <c r="AC1273" i="60"/>
  <c r="AC1274" i="60"/>
  <c r="AC1275" i="60"/>
  <c r="AC1276" i="60"/>
  <c r="AC1277" i="60"/>
  <c r="AC1278" i="60"/>
  <c r="AC1279" i="60"/>
  <c r="AC1280" i="60"/>
  <c r="AC1281" i="60"/>
  <c r="AC1282" i="60"/>
  <c r="AC1283" i="60"/>
  <c r="AC1284" i="60"/>
  <c r="AC1285" i="60"/>
  <c r="AC1286" i="60"/>
  <c r="AC1287" i="60"/>
  <c r="AC1288" i="60"/>
  <c r="AC1289" i="60"/>
  <c r="AC1290" i="60"/>
  <c r="AC1291" i="60"/>
  <c r="AC1292" i="60"/>
  <c r="AC1293" i="60"/>
  <c r="AC1294" i="60"/>
  <c r="AC1295" i="60"/>
  <c r="AC1296" i="60"/>
  <c r="AC1297" i="60"/>
  <c r="AC1298" i="60"/>
  <c r="AC1299" i="60"/>
  <c r="AC1300" i="60"/>
  <c r="AC1301" i="60"/>
  <c r="AC1302" i="60"/>
  <c r="AC1303" i="60"/>
  <c r="AC1304" i="60"/>
  <c r="AC1305" i="60"/>
  <c r="AC1306" i="60"/>
  <c r="AC1307" i="60"/>
  <c r="AC1308" i="60"/>
  <c r="AC1309" i="60"/>
  <c r="AC1310" i="60"/>
  <c r="AC1311" i="60"/>
  <c r="AC1312" i="60"/>
  <c r="AC1313" i="60"/>
  <c r="AC1314" i="60"/>
  <c r="AC1315" i="60"/>
  <c r="AC1316" i="60"/>
  <c r="AC1317" i="60"/>
  <c r="AC1318" i="60"/>
  <c r="AC1319" i="60"/>
  <c r="AC1320" i="60"/>
  <c r="AC1321" i="60"/>
  <c r="AC1322" i="60"/>
  <c r="AC1323" i="60"/>
  <c r="AC1324" i="60"/>
  <c r="AC1325" i="60"/>
  <c r="AC1326" i="60"/>
  <c r="AC1327" i="60"/>
  <c r="AC1328" i="60"/>
  <c r="AC1329" i="60"/>
  <c r="AC1330" i="60"/>
  <c r="AC1331" i="60"/>
  <c r="AC1332" i="60"/>
  <c r="AC1333" i="60"/>
  <c r="AC1334" i="60"/>
  <c r="AC1335" i="60"/>
  <c r="AC1336" i="60"/>
  <c r="AC1337" i="60"/>
  <c r="AC1338" i="60"/>
  <c r="AC1339" i="60"/>
  <c r="AC1340" i="60"/>
  <c r="AC1341" i="60"/>
  <c r="AC1342" i="60"/>
  <c r="AC1343" i="60"/>
  <c r="AC1344" i="60"/>
  <c r="AC1345" i="60"/>
  <c r="AC1346" i="60"/>
  <c r="AC1347" i="60"/>
  <c r="AC1348" i="60"/>
  <c r="AC1349" i="60"/>
  <c r="AC1350" i="60"/>
  <c r="AC1351" i="60"/>
  <c r="AC1352" i="60"/>
  <c r="AC1353" i="60"/>
  <c r="AC1354" i="60"/>
  <c r="AC1355" i="60"/>
  <c r="AC1356" i="60"/>
  <c r="AC1357" i="60"/>
  <c r="AC1358" i="60"/>
  <c r="AC1359" i="60"/>
  <c r="AC1360" i="60"/>
  <c r="AC1361" i="60"/>
  <c r="AC1362" i="60"/>
  <c r="AC1363" i="60"/>
  <c r="AC1364" i="60"/>
  <c r="AC1365" i="60"/>
  <c r="AC1366" i="60"/>
  <c r="AC1367" i="60"/>
  <c r="AC1368" i="60"/>
  <c r="AC1369" i="60"/>
  <c r="AC1370" i="60"/>
  <c r="AC1371" i="60"/>
  <c r="AC1372" i="60"/>
  <c r="AC1373" i="60"/>
  <c r="AC1374" i="60"/>
  <c r="AC1375" i="60"/>
  <c r="AC1376" i="60"/>
  <c r="AC1377" i="60"/>
  <c r="AC1378" i="60"/>
  <c r="AC1379" i="60"/>
  <c r="AC1380" i="60"/>
  <c r="AC1381" i="60"/>
  <c r="AC1382" i="60"/>
  <c r="AC1383" i="60"/>
  <c r="AC1384" i="60"/>
  <c r="AC1385" i="60"/>
  <c r="AC1386" i="60"/>
  <c r="AC1387" i="60"/>
  <c r="AC1388" i="60"/>
  <c r="AC1389" i="60"/>
  <c r="AC1390" i="60"/>
  <c r="AC1391" i="60"/>
  <c r="AC1392" i="60"/>
  <c r="AC1393" i="60"/>
  <c r="AC1394" i="60"/>
  <c r="AC1395" i="60"/>
  <c r="AC1396" i="60"/>
  <c r="AC1397" i="60"/>
  <c r="AC1398" i="60"/>
  <c r="AC1399" i="60"/>
  <c r="AC1400" i="60"/>
  <c r="AC1401" i="60"/>
  <c r="AC1402" i="60"/>
  <c r="AC1403" i="60"/>
  <c r="AC1404" i="60"/>
  <c r="AC1405" i="60"/>
  <c r="AC1406" i="60"/>
  <c r="AC1407" i="60"/>
  <c r="AC1408" i="60"/>
  <c r="AC1409" i="60"/>
  <c r="AC1410" i="60"/>
  <c r="AC1411" i="60"/>
  <c r="AC1412" i="60"/>
  <c r="AC1413" i="60"/>
  <c r="AC1414" i="60"/>
  <c r="AC1415" i="60"/>
  <c r="AC1416" i="60"/>
  <c r="AC1417" i="60"/>
  <c r="AC1418" i="60"/>
  <c r="AC1419" i="60"/>
  <c r="AC1420" i="60"/>
  <c r="AC1421" i="60"/>
  <c r="AC1422" i="60"/>
  <c r="AC1423" i="60"/>
  <c r="AC1424" i="60"/>
  <c r="AC1425" i="60"/>
  <c r="AC1426" i="60"/>
  <c r="AC1427" i="60"/>
  <c r="AC1428" i="60"/>
  <c r="AC1429" i="60"/>
  <c r="AC1430" i="60"/>
  <c r="AC1431" i="60"/>
  <c r="AC1432" i="60"/>
  <c r="AD5" i="60"/>
  <c r="AD6" i="60"/>
  <c r="AD7" i="60"/>
  <c r="AD8" i="60"/>
  <c r="AD9" i="60"/>
  <c r="AD10" i="60"/>
  <c r="AD11" i="60"/>
  <c r="AD12" i="60"/>
  <c r="AD13" i="60"/>
  <c r="AD14" i="60"/>
  <c r="AD15" i="60"/>
  <c r="AD16" i="60"/>
  <c r="AD17" i="60"/>
  <c r="AD18" i="60"/>
  <c r="AD19" i="60"/>
  <c r="AD20" i="60"/>
  <c r="AD21" i="60"/>
  <c r="AD22" i="60"/>
  <c r="AD23" i="60"/>
  <c r="AD24" i="60"/>
  <c r="AD25" i="60"/>
  <c r="AD26" i="60"/>
  <c r="AD27" i="60"/>
  <c r="AD28" i="60"/>
  <c r="AD29" i="60"/>
  <c r="AD30" i="60"/>
  <c r="AD31" i="60"/>
  <c r="AD32" i="60"/>
  <c r="AD33" i="60"/>
  <c r="AD34" i="60"/>
  <c r="AD35" i="60"/>
  <c r="AD36" i="60"/>
  <c r="AD37" i="60"/>
  <c r="AD38" i="60"/>
  <c r="AD39" i="60"/>
  <c r="AD40" i="60"/>
  <c r="AD41" i="60"/>
  <c r="AD42" i="60"/>
  <c r="AD43" i="60"/>
  <c r="AD44" i="60"/>
  <c r="AD45" i="60"/>
  <c r="AD46" i="60"/>
  <c r="AD47" i="60"/>
  <c r="AD48" i="60"/>
  <c r="AD49" i="60"/>
  <c r="AD50" i="60"/>
  <c r="AD51" i="60"/>
  <c r="AD52" i="60"/>
  <c r="AD53" i="60"/>
  <c r="AD54" i="60"/>
  <c r="AD55" i="60"/>
  <c r="AD56" i="60"/>
  <c r="AD57" i="60"/>
  <c r="AD58" i="60"/>
  <c r="AD59" i="60"/>
  <c r="AD60" i="60"/>
  <c r="AD61" i="60"/>
  <c r="AD62" i="60"/>
  <c r="AD63" i="60"/>
  <c r="AD64" i="60"/>
  <c r="AD65" i="60"/>
  <c r="AD66" i="60"/>
  <c r="AD67" i="60"/>
  <c r="AD68" i="60"/>
  <c r="AD69" i="60"/>
  <c r="AD70" i="60"/>
  <c r="AD71" i="60"/>
  <c r="AD72" i="60"/>
  <c r="AD73" i="60"/>
  <c r="AD74" i="60"/>
  <c r="AD75" i="60"/>
  <c r="AD76" i="60"/>
  <c r="AD77" i="60"/>
  <c r="AD78" i="60"/>
  <c r="AD79" i="60"/>
  <c r="AD80" i="60"/>
  <c r="AD81" i="60"/>
  <c r="AD82" i="60"/>
  <c r="AD83" i="60"/>
  <c r="AD84" i="60"/>
  <c r="AD85" i="60"/>
  <c r="AD86" i="60"/>
  <c r="AD87" i="60"/>
  <c r="AD88" i="60"/>
  <c r="AD89" i="60"/>
  <c r="AD90" i="60"/>
  <c r="AD91" i="60"/>
  <c r="AD92" i="60"/>
  <c r="AD93" i="60"/>
  <c r="AD94" i="60"/>
  <c r="AD95" i="60"/>
  <c r="AD96" i="60"/>
  <c r="AD97" i="60"/>
  <c r="AD98" i="60"/>
  <c r="AD99" i="60"/>
  <c r="AD100" i="60"/>
  <c r="AD101" i="60"/>
  <c r="AD102" i="60"/>
  <c r="AD103" i="60"/>
  <c r="AD104" i="60"/>
  <c r="AD105" i="60"/>
  <c r="AD106" i="60"/>
  <c r="AD107" i="60"/>
  <c r="AD108" i="60"/>
  <c r="AD109" i="60"/>
  <c r="AD110" i="60"/>
  <c r="AD111" i="60"/>
  <c r="AD112" i="60"/>
  <c r="AD113" i="60"/>
  <c r="AD114" i="60"/>
  <c r="AD115" i="60"/>
  <c r="AD116" i="60"/>
  <c r="AD117" i="60"/>
  <c r="AD118" i="60"/>
  <c r="AD119" i="60"/>
  <c r="AD120" i="60"/>
  <c r="AD121" i="60"/>
  <c r="AD122" i="60"/>
  <c r="AD123" i="60"/>
  <c r="AD124" i="60"/>
  <c r="AD125" i="60"/>
  <c r="AD126" i="60"/>
  <c r="AD127" i="60"/>
  <c r="AD128" i="60"/>
  <c r="AD129" i="60"/>
  <c r="AD130" i="60"/>
  <c r="AD131" i="60"/>
  <c r="AD132" i="60"/>
  <c r="AD133" i="60"/>
  <c r="AD134" i="60"/>
  <c r="AD135" i="60"/>
  <c r="AD136" i="60"/>
  <c r="AD137" i="60"/>
  <c r="AD138" i="60"/>
  <c r="AD139" i="60"/>
  <c r="AD140" i="60"/>
  <c r="AD141" i="60"/>
  <c r="AD142" i="60"/>
  <c r="AD143" i="60"/>
  <c r="AD144" i="60"/>
  <c r="AD145" i="60"/>
  <c r="AD146" i="60"/>
  <c r="AD147" i="60"/>
  <c r="AD148" i="60"/>
  <c r="AD149" i="60"/>
  <c r="AD150" i="60"/>
  <c r="AD151" i="60"/>
  <c r="AD152" i="60"/>
  <c r="AD153" i="60"/>
  <c r="AD154" i="60"/>
  <c r="AD155" i="60"/>
  <c r="AD156" i="60"/>
  <c r="AD157" i="60"/>
  <c r="AD158" i="60"/>
  <c r="AD159" i="60"/>
  <c r="AD160" i="60"/>
  <c r="AD161" i="60"/>
  <c r="AD162" i="60"/>
  <c r="AD163" i="60"/>
  <c r="AD164" i="60"/>
  <c r="AD165" i="60"/>
  <c r="AD166" i="60"/>
  <c r="AD167" i="60"/>
  <c r="AD168" i="60"/>
  <c r="AD169" i="60"/>
  <c r="AD170" i="60"/>
  <c r="AD171" i="60"/>
  <c r="AD172" i="60"/>
  <c r="AD173" i="60"/>
  <c r="AD174" i="60"/>
  <c r="AD175" i="60"/>
  <c r="AD176" i="60"/>
  <c r="AD177" i="60"/>
  <c r="AD178" i="60"/>
  <c r="AD179" i="60"/>
  <c r="AD180" i="60"/>
  <c r="AD181" i="60"/>
  <c r="AD182" i="60"/>
  <c r="AD183" i="60"/>
  <c r="AD184" i="60"/>
  <c r="AD185" i="60"/>
  <c r="AD186" i="60"/>
  <c r="AD187" i="60"/>
  <c r="AD188" i="60"/>
  <c r="AD189" i="60"/>
  <c r="AD190" i="60"/>
  <c r="AD191" i="60"/>
  <c r="AD192" i="60"/>
  <c r="AD193" i="60"/>
  <c r="AD194" i="60"/>
  <c r="AD195" i="60"/>
  <c r="AD196" i="60"/>
  <c r="AD197" i="60"/>
  <c r="AD198" i="60"/>
  <c r="AD199" i="60"/>
  <c r="AD200" i="60"/>
  <c r="AD201" i="60"/>
  <c r="AD202" i="60"/>
  <c r="AD203" i="60"/>
  <c r="AD204" i="60"/>
  <c r="AD205" i="60"/>
  <c r="AD206" i="60"/>
  <c r="AD207" i="60"/>
  <c r="AD208" i="60"/>
  <c r="AD209" i="60"/>
  <c r="AD210" i="60"/>
  <c r="AD211" i="60"/>
  <c r="AD212" i="60"/>
  <c r="AD213" i="60"/>
  <c r="AD214" i="60"/>
  <c r="AD215" i="60"/>
  <c r="AD216" i="60"/>
  <c r="AD217" i="60"/>
  <c r="AD218" i="60"/>
  <c r="AD219" i="60"/>
  <c r="AD220" i="60"/>
  <c r="AD221" i="60"/>
  <c r="AD222" i="60"/>
  <c r="AD223" i="60"/>
  <c r="AD224" i="60"/>
  <c r="AD225" i="60"/>
  <c r="AD226" i="60"/>
  <c r="AD227" i="60"/>
  <c r="AD228" i="60"/>
  <c r="AD229" i="60"/>
  <c r="AD230" i="60"/>
  <c r="AD231" i="60"/>
  <c r="AD232" i="60"/>
  <c r="AD233" i="60"/>
  <c r="AD234" i="60"/>
  <c r="AD235" i="60"/>
  <c r="AD236" i="60"/>
  <c r="AD237" i="60"/>
  <c r="AD238" i="60"/>
  <c r="AD239" i="60"/>
  <c r="AD240" i="60"/>
  <c r="AD241" i="60"/>
  <c r="AD242" i="60"/>
  <c r="AD243" i="60"/>
  <c r="AD244" i="60"/>
  <c r="AD245" i="60"/>
  <c r="AD246" i="60"/>
  <c r="AD247" i="60"/>
  <c r="AD248" i="60"/>
  <c r="AD249" i="60"/>
  <c r="AD250" i="60"/>
  <c r="AD251" i="60"/>
  <c r="AD252" i="60"/>
  <c r="AD253" i="60"/>
  <c r="AD254" i="60"/>
  <c r="AD255" i="60"/>
  <c r="AD256" i="60"/>
  <c r="AD257" i="60"/>
  <c r="AD258" i="60"/>
  <c r="AD259" i="60"/>
  <c r="AD260" i="60"/>
  <c r="AD261" i="60"/>
  <c r="AD262" i="60"/>
  <c r="AD263" i="60"/>
  <c r="AD264" i="60"/>
  <c r="AD265" i="60"/>
  <c r="AD266" i="60"/>
  <c r="AD267" i="60"/>
  <c r="AD268" i="60"/>
  <c r="AD269" i="60"/>
  <c r="AD270" i="60"/>
  <c r="AD271" i="60"/>
  <c r="AD272" i="60"/>
  <c r="AD273" i="60"/>
  <c r="AD274" i="60"/>
  <c r="AD275" i="60"/>
  <c r="AD276" i="60"/>
  <c r="AD277" i="60"/>
  <c r="AD278" i="60"/>
  <c r="AD279" i="60"/>
  <c r="AD280" i="60"/>
  <c r="AD281" i="60"/>
  <c r="AD282" i="60"/>
  <c r="AD283" i="60"/>
  <c r="AD284" i="60"/>
  <c r="AD285" i="60"/>
  <c r="AD286" i="60"/>
  <c r="AD287" i="60"/>
  <c r="AD288" i="60"/>
  <c r="AD289" i="60"/>
  <c r="AD290" i="60"/>
  <c r="AD291" i="60"/>
  <c r="AD292" i="60"/>
  <c r="AD293" i="60"/>
  <c r="AD294" i="60"/>
  <c r="AD295" i="60"/>
  <c r="AD296" i="60"/>
  <c r="AD297" i="60"/>
  <c r="AD298" i="60"/>
  <c r="AD299" i="60"/>
  <c r="AD300" i="60"/>
  <c r="AD301" i="60"/>
  <c r="AD302" i="60"/>
  <c r="AD303" i="60"/>
  <c r="AD304" i="60"/>
  <c r="AD305" i="60"/>
  <c r="AD306" i="60"/>
  <c r="AD307" i="60"/>
  <c r="AD308" i="60"/>
  <c r="AD309" i="60"/>
  <c r="AD310" i="60"/>
  <c r="AD311" i="60"/>
  <c r="AD312" i="60"/>
  <c r="AD313" i="60"/>
  <c r="AD314" i="60"/>
  <c r="AD315" i="60"/>
  <c r="AD316" i="60"/>
  <c r="AD317" i="60"/>
  <c r="AD318" i="60"/>
  <c r="AD319" i="60"/>
  <c r="AD320" i="60"/>
  <c r="AD321" i="60"/>
  <c r="AD322" i="60"/>
  <c r="AD323" i="60"/>
  <c r="AD324" i="60"/>
  <c r="AD325" i="60"/>
  <c r="AD326" i="60"/>
  <c r="AD327" i="60"/>
  <c r="AD328" i="60"/>
  <c r="AD329" i="60"/>
  <c r="AD330" i="60"/>
  <c r="AD331" i="60"/>
  <c r="AD332" i="60"/>
  <c r="AD333" i="60"/>
  <c r="AD334" i="60"/>
  <c r="AD335" i="60"/>
  <c r="AD336" i="60"/>
  <c r="AD337" i="60"/>
  <c r="AD338" i="60"/>
  <c r="AD339" i="60"/>
  <c r="AD340" i="60"/>
  <c r="AD341" i="60"/>
  <c r="AD342" i="60"/>
  <c r="AD343" i="60"/>
  <c r="AD344" i="60"/>
  <c r="AD345" i="60"/>
  <c r="AD346" i="60"/>
  <c r="AD347" i="60"/>
  <c r="AD348" i="60"/>
  <c r="AD349" i="60"/>
  <c r="AD350" i="60"/>
  <c r="AD351" i="60"/>
  <c r="AD352" i="60"/>
  <c r="AD353" i="60"/>
  <c r="AD354" i="60"/>
  <c r="AD355" i="60"/>
  <c r="AD356" i="60"/>
  <c r="AD357" i="60"/>
  <c r="AD358" i="60"/>
  <c r="AD359" i="60"/>
  <c r="AD360" i="60"/>
  <c r="AD361" i="60"/>
  <c r="AD362" i="60"/>
  <c r="AD363" i="60"/>
  <c r="AD364" i="60"/>
  <c r="AD365" i="60"/>
  <c r="AD366" i="60"/>
  <c r="AD367" i="60"/>
  <c r="AD368" i="60"/>
  <c r="AD369" i="60"/>
  <c r="AD370" i="60"/>
  <c r="AD371" i="60"/>
  <c r="AD372" i="60"/>
  <c r="AD373" i="60"/>
  <c r="AD374" i="60"/>
  <c r="AD375" i="60"/>
  <c r="AD376" i="60"/>
  <c r="AD377" i="60"/>
  <c r="AD378" i="60"/>
  <c r="AD379" i="60"/>
  <c r="AD380" i="60"/>
  <c r="AD381" i="60"/>
  <c r="AD382" i="60"/>
  <c r="AD383" i="60"/>
  <c r="AD384" i="60"/>
  <c r="AD385" i="60"/>
  <c r="AD386" i="60"/>
  <c r="AD387" i="60"/>
  <c r="AD388" i="60"/>
  <c r="AD389" i="60"/>
  <c r="AD390" i="60"/>
  <c r="AD391" i="60"/>
  <c r="AD392" i="60"/>
  <c r="AD393" i="60"/>
  <c r="AD394" i="60"/>
  <c r="AD395" i="60"/>
  <c r="AD396" i="60"/>
  <c r="AD397" i="60"/>
  <c r="AD398" i="60"/>
  <c r="AD399" i="60"/>
  <c r="AD400" i="60"/>
  <c r="AD401" i="60"/>
  <c r="AD402" i="60"/>
  <c r="AD403" i="60"/>
  <c r="AD404" i="60"/>
  <c r="AD405" i="60"/>
  <c r="AD406" i="60"/>
  <c r="AD407" i="60"/>
  <c r="AD408" i="60"/>
  <c r="AD409" i="60"/>
  <c r="AD410" i="60"/>
  <c r="AD411" i="60"/>
  <c r="AD412" i="60"/>
  <c r="AD413" i="60"/>
  <c r="AD414" i="60"/>
  <c r="AD415" i="60"/>
  <c r="AD416" i="60"/>
  <c r="AD417" i="60"/>
  <c r="AD418" i="60"/>
  <c r="AD419" i="60"/>
  <c r="AD420" i="60"/>
  <c r="AD421" i="60"/>
  <c r="AD422" i="60"/>
  <c r="AD423" i="60"/>
  <c r="AD424" i="60"/>
  <c r="AD425" i="60"/>
  <c r="AD426" i="60"/>
  <c r="AD427" i="60"/>
  <c r="AD428" i="60"/>
  <c r="AD429" i="60"/>
  <c r="AD430" i="60"/>
  <c r="AD431" i="60"/>
  <c r="AD432" i="60"/>
  <c r="AD433" i="60"/>
  <c r="AD434" i="60"/>
  <c r="AD435" i="60"/>
  <c r="AD436" i="60"/>
  <c r="AD437" i="60"/>
  <c r="AD438" i="60"/>
  <c r="AD439" i="60"/>
  <c r="AD440" i="60"/>
  <c r="AD441" i="60"/>
  <c r="AD442" i="60"/>
  <c r="AD443" i="60"/>
  <c r="AD444" i="60"/>
  <c r="AD445" i="60"/>
  <c r="AD446" i="60"/>
  <c r="AD447" i="60"/>
  <c r="AD448" i="60"/>
  <c r="AD449" i="60"/>
  <c r="AD450" i="60"/>
  <c r="AD451" i="60"/>
  <c r="AD452" i="60"/>
  <c r="AD453" i="60"/>
  <c r="AD454" i="60"/>
  <c r="AD455" i="60"/>
  <c r="AD456" i="60"/>
  <c r="AD457" i="60"/>
  <c r="AD458" i="60"/>
  <c r="AD459" i="60"/>
  <c r="AD460" i="60"/>
  <c r="AD461" i="60"/>
  <c r="AD462" i="60"/>
  <c r="AD463" i="60"/>
  <c r="AD464" i="60"/>
  <c r="AD465" i="60"/>
  <c r="AD466" i="60"/>
  <c r="AD467" i="60"/>
  <c r="AD468" i="60"/>
  <c r="AD469" i="60"/>
  <c r="AD470" i="60"/>
  <c r="AD471" i="60"/>
  <c r="AD472" i="60"/>
  <c r="AD473" i="60"/>
  <c r="AD474" i="60"/>
  <c r="AD475" i="60"/>
  <c r="AD476" i="60"/>
  <c r="AD477" i="60"/>
  <c r="AD478" i="60"/>
  <c r="AD479" i="60"/>
  <c r="AD480" i="60"/>
  <c r="AD481" i="60"/>
  <c r="AD482" i="60"/>
  <c r="AD483" i="60"/>
  <c r="AD484" i="60"/>
  <c r="AD485" i="60"/>
  <c r="AD486" i="60"/>
  <c r="AD487" i="60"/>
  <c r="AD488" i="60"/>
  <c r="AD489" i="60"/>
  <c r="AD490" i="60"/>
  <c r="AD491" i="60"/>
  <c r="AD492" i="60"/>
  <c r="AD493" i="60"/>
  <c r="AD494" i="60"/>
  <c r="AD495" i="60"/>
  <c r="AD496" i="60"/>
  <c r="AD497" i="60"/>
  <c r="AD498" i="60"/>
  <c r="AD499" i="60"/>
  <c r="AD500" i="60"/>
  <c r="AD501" i="60"/>
  <c r="AD502" i="60"/>
  <c r="AD503" i="60"/>
  <c r="AD504" i="60"/>
  <c r="AD505" i="60"/>
  <c r="AD506" i="60"/>
  <c r="AD507" i="60"/>
  <c r="AD508" i="60"/>
  <c r="AD509" i="60"/>
  <c r="AD510" i="60"/>
  <c r="AD511" i="60"/>
  <c r="AD512" i="60"/>
  <c r="AD513" i="60"/>
  <c r="AD514" i="60"/>
  <c r="AD515" i="60"/>
  <c r="AD516" i="60"/>
  <c r="AD517" i="60"/>
  <c r="AD518" i="60"/>
  <c r="AD519" i="60"/>
  <c r="AD520" i="60"/>
  <c r="AD521" i="60"/>
  <c r="AD522" i="60"/>
  <c r="AD523" i="60"/>
  <c r="AD524" i="60"/>
  <c r="AD525" i="60"/>
  <c r="AD526" i="60"/>
  <c r="AD527" i="60"/>
  <c r="AD528" i="60"/>
  <c r="AD529" i="60"/>
  <c r="AD530" i="60"/>
  <c r="AD531" i="60"/>
  <c r="AD532" i="60"/>
  <c r="AD533" i="60"/>
  <c r="AD534" i="60"/>
  <c r="AD535" i="60"/>
  <c r="AD536" i="60"/>
  <c r="AD537" i="60"/>
  <c r="AD538" i="60"/>
  <c r="AD539" i="60"/>
  <c r="AD540" i="60"/>
  <c r="AD541" i="60"/>
  <c r="AD542" i="60"/>
  <c r="AD543" i="60"/>
  <c r="AD544" i="60"/>
  <c r="AD545" i="60"/>
  <c r="AD546" i="60"/>
  <c r="AD547" i="60"/>
  <c r="AD548" i="60"/>
  <c r="AD549" i="60"/>
  <c r="AD550" i="60"/>
  <c r="AD551" i="60"/>
  <c r="AD552" i="60"/>
  <c r="AD553" i="60"/>
  <c r="AD554" i="60"/>
  <c r="AD555" i="60"/>
  <c r="AD556" i="60"/>
  <c r="AD557" i="60"/>
  <c r="AD558" i="60"/>
  <c r="AD559" i="60"/>
  <c r="AD560" i="60"/>
  <c r="AD561" i="60"/>
  <c r="AD562" i="60"/>
  <c r="AD563" i="60"/>
  <c r="AD564" i="60"/>
  <c r="AD565" i="60"/>
  <c r="AD566" i="60"/>
  <c r="AD567" i="60"/>
  <c r="AD568" i="60"/>
  <c r="AD569" i="60"/>
  <c r="AD570" i="60"/>
  <c r="AD571" i="60"/>
  <c r="AD572" i="60"/>
  <c r="AD573" i="60"/>
  <c r="AD574" i="60"/>
  <c r="AD575" i="60"/>
  <c r="AD576" i="60"/>
  <c r="AD577" i="60"/>
  <c r="AD578" i="60"/>
  <c r="AD579" i="60"/>
  <c r="AD580" i="60"/>
  <c r="AD581" i="60"/>
  <c r="AD582" i="60"/>
  <c r="AD583" i="60"/>
  <c r="AD584" i="60"/>
  <c r="AD585" i="60"/>
  <c r="AD586" i="60"/>
  <c r="AD587" i="60"/>
  <c r="AD588" i="60"/>
  <c r="AD589" i="60"/>
  <c r="AD590" i="60"/>
  <c r="AD591" i="60"/>
  <c r="AD592" i="60"/>
  <c r="AD593" i="60"/>
  <c r="AD594" i="60"/>
  <c r="AD595" i="60"/>
  <c r="AD596" i="60"/>
  <c r="AD597" i="60"/>
  <c r="AD598" i="60"/>
  <c r="AD599" i="60"/>
  <c r="AD600" i="60"/>
  <c r="AD601" i="60"/>
  <c r="AD602" i="60"/>
  <c r="AD603" i="60"/>
  <c r="AD604" i="60"/>
  <c r="AD605" i="60"/>
  <c r="AD606" i="60"/>
  <c r="AD607" i="60"/>
  <c r="AD608" i="60"/>
  <c r="AD609" i="60"/>
  <c r="AD610" i="60"/>
  <c r="AD611" i="60"/>
  <c r="AD612" i="60"/>
  <c r="AD613" i="60"/>
  <c r="AD614" i="60"/>
  <c r="AD615" i="60"/>
  <c r="AD616" i="60"/>
  <c r="AD617" i="60"/>
  <c r="AD618" i="60"/>
  <c r="AD619" i="60"/>
  <c r="AD620" i="60"/>
  <c r="AD621" i="60"/>
  <c r="AD622" i="60"/>
  <c r="AD623" i="60"/>
  <c r="AD624" i="60"/>
  <c r="AD625" i="60"/>
  <c r="AD626" i="60"/>
  <c r="AD627" i="60"/>
  <c r="AD628" i="60"/>
  <c r="AD629" i="60"/>
  <c r="AD630" i="60"/>
  <c r="AD631" i="60"/>
  <c r="AD632" i="60"/>
  <c r="AD633" i="60"/>
  <c r="AD634" i="60"/>
  <c r="AD635" i="60"/>
  <c r="AD636" i="60"/>
  <c r="AD637" i="60"/>
  <c r="AD638" i="60"/>
  <c r="AD639" i="60"/>
  <c r="AD640" i="60"/>
  <c r="AD641" i="60"/>
  <c r="AD642" i="60"/>
  <c r="AD643" i="60"/>
  <c r="AD644" i="60"/>
  <c r="AD645" i="60"/>
  <c r="AD646" i="60"/>
  <c r="AD647" i="60"/>
  <c r="AD648" i="60"/>
  <c r="AD649" i="60"/>
  <c r="AD650" i="60"/>
  <c r="AD651" i="60"/>
  <c r="AD652" i="60"/>
  <c r="AD653" i="60"/>
  <c r="AD654" i="60"/>
  <c r="AD655" i="60"/>
  <c r="AD656" i="60"/>
  <c r="AD657" i="60"/>
  <c r="AD658" i="60"/>
  <c r="AD659" i="60"/>
  <c r="AD660" i="60"/>
  <c r="AD661" i="60"/>
  <c r="AD662" i="60"/>
  <c r="AD663" i="60"/>
  <c r="AD664" i="60"/>
  <c r="AD665" i="60"/>
  <c r="AD666" i="60"/>
  <c r="AD667" i="60"/>
  <c r="AD668" i="60"/>
  <c r="AD669" i="60"/>
  <c r="AD670" i="60"/>
  <c r="AD671" i="60"/>
  <c r="AD672" i="60"/>
  <c r="AD673" i="60"/>
  <c r="AD674" i="60"/>
  <c r="AD675" i="60"/>
  <c r="AD676" i="60"/>
  <c r="AD677" i="60"/>
  <c r="AD678" i="60"/>
  <c r="AD679" i="60"/>
  <c r="AD680" i="60"/>
  <c r="AD681" i="60"/>
  <c r="AD682" i="60"/>
  <c r="AD683" i="60"/>
  <c r="AD684" i="60"/>
  <c r="AD685" i="60"/>
  <c r="AD686" i="60"/>
  <c r="AD687" i="60"/>
  <c r="AD688" i="60"/>
  <c r="AD689" i="60"/>
  <c r="AD690" i="60"/>
  <c r="AD691" i="60"/>
  <c r="AD692" i="60"/>
  <c r="AD693" i="60"/>
  <c r="AD694" i="60"/>
  <c r="AD695" i="60"/>
  <c r="AD696" i="60"/>
  <c r="AD697" i="60"/>
  <c r="AD698" i="60"/>
  <c r="AD699" i="60"/>
  <c r="AD700" i="60"/>
  <c r="AD701" i="60"/>
  <c r="AD702" i="60"/>
  <c r="AD703" i="60"/>
  <c r="AD704" i="60"/>
  <c r="AD705" i="60"/>
  <c r="AD706" i="60"/>
  <c r="AD707" i="60"/>
  <c r="AD708" i="60"/>
  <c r="AD709" i="60"/>
  <c r="AD710" i="60"/>
  <c r="AD711" i="60"/>
  <c r="AD712" i="60"/>
  <c r="AD713" i="60"/>
  <c r="AD714" i="60"/>
  <c r="AD715" i="60"/>
  <c r="AD716" i="60"/>
  <c r="AD717" i="60"/>
  <c r="AD718" i="60"/>
  <c r="AD719" i="60"/>
  <c r="AD720" i="60"/>
  <c r="AD721" i="60"/>
  <c r="AD722" i="60"/>
  <c r="AD723" i="60"/>
  <c r="AD724" i="60"/>
  <c r="AD725" i="60"/>
  <c r="AD726" i="60"/>
  <c r="AD727" i="60"/>
  <c r="AD728" i="60"/>
  <c r="AD729" i="60"/>
  <c r="AD730" i="60"/>
  <c r="AD731" i="60"/>
  <c r="AD732" i="60"/>
  <c r="AD733" i="60"/>
  <c r="AD734" i="60"/>
  <c r="AD735" i="60"/>
  <c r="AD736" i="60"/>
  <c r="AD737" i="60"/>
  <c r="AD738" i="60"/>
  <c r="AD739" i="60"/>
  <c r="AD740" i="60"/>
  <c r="AD741" i="60"/>
  <c r="AD742" i="60"/>
  <c r="AD743" i="60"/>
  <c r="AD744" i="60"/>
  <c r="AD745" i="60"/>
  <c r="AD746" i="60"/>
  <c r="AD747" i="60"/>
  <c r="AD748" i="60"/>
  <c r="AD749" i="60"/>
  <c r="AD750" i="60"/>
  <c r="AD751" i="60"/>
  <c r="AD752" i="60"/>
  <c r="AD753" i="60"/>
  <c r="AD754" i="60"/>
  <c r="AD755" i="60"/>
  <c r="AD756" i="60"/>
  <c r="AD757" i="60"/>
  <c r="AD758" i="60"/>
  <c r="AD759" i="60"/>
  <c r="AD760" i="60"/>
  <c r="AD761" i="60"/>
  <c r="AD762" i="60"/>
  <c r="AD763" i="60"/>
  <c r="AD764" i="60"/>
  <c r="AD765" i="60"/>
  <c r="AD766" i="60"/>
  <c r="AD767" i="60"/>
  <c r="AD768" i="60"/>
  <c r="AD769" i="60"/>
  <c r="AD770" i="60"/>
  <c r="AD771" i="60"/>
  <c r="AD772" i="60"/>
  <c r="AD773" i="60"/>
  <c r="AD774" i="60"/>
  <c r="AD775" i="60"/>
  <c r="AD776" i="60"/>
  <c r="AD777" i="60"/>
  <c r="AD778" i="60"/>
  <c r="AD779" i="60"/>
  <c r="AD780" i="60"/>
  <c r="AD781" i="60"/>
  <c r="AD782" i="60"/>
  <c r="AD783" i="60"/>
  <c r="AD784" i="60"/>
  <c r="AD785" i="60"/>
  <c r="AD786" i="60"/>
  <c r="AD787" i="60"/>
  <c r="AD788" i="60"/>
  <c r="AD789" i="60"/>
  <c r="AD790" i="60"/>
  <c r="AD791" i="60"/>
  <c r="AD792" i="60"/>
  <c r="AD793" i="60"/>
  <c r="AD794" i="60"/>
  <c r="AD795" i="60"/>
  <c r="AD796" i="60"/>
  <c r="AD797" i="60"/>
  <c r="AD798" i="60"/>
  <c r="AD799" i="60"/>
  <c r="AD800" i="60"/>
  <c r="AD801" i="60"/>
  <c r="AD802" i="60"/>
  <c r="AD803" i="60"/>
  <c r="AD804" i="60"/>
  <c r="AD805" i="60"/>
  <c r="AD806" i="60"/>
  <c r="AD807" i="60"/>
  <c r="AD808" i="60"/>
  <c r="AD809" i="60"/>
  <c r="AD810" i="60"/>
  <c r="AD811" i="60"/>
  <c r="AD812" i="60"/>
  <c r="AD813" i="60"/>
  <c r="AD814" i="60"/>
  <c r="AD815" i="60"/>
  <c r="AD816" i="60"/>
  <c r="AD817" i="60"/>
  <c r="AD818" i="60"/>
  <c r="AD819" i="60"/>
  <c r="AD820" i="60"/>
  <c r="AD821" i="60"/>
  <c r="AD822" i="60"/>
  <c r="AD823" i="60"/>
  <c r="AD824" i="60"/>
  <c r="AD825" i="60"/>
  <c r="AD826" i="60"/>
  <c r="AD827" i="60"/>
  <c r="AD828" i="60"/>
  <c r="AD829" i="60"/>
  <c r="AD830" i="60"/>
  <c r="AD831" i="60"/>
  <c r="AD832" i="60"/>
  <c r="AD833" i="60"/>
  <c r="AD834" i="60"/>
  <c r="AD835" i="60"/>
  <c r="AD836" i="60"/>
  <c r="AD837" i="60"/>
  <c r="AD838" i="60"/>
  <c r="AD839" i="60"/>
  <c r="AD840" i="60"/>
  <c r="AD841" i="60"/>
  <c r="AD842" i="60"/>
  <c r="AD843" i="60"/>
  <c r="AD844" i="60"/>
  <c r="AD845" i="60"/>
  <c r="AD846" i="60"/>
  <c r="AD847" i="60"/>
  <c r="AD848" i="60"/>
  <c r="AD849" i="60"/>
  <c r="AD850" i="60"/>
  <c r="AD851" i="60"/>
  <c r="AD852" i="60"/>
  <c r="AD853" i="60"/>
  <c r="AD854" i="60"/>
  <c r="AD855" i="60"/>
  <c r="AD856" i="60"/>
  <c r="AD857" i="60"/>
  <c r="AD858" i="60"/>
  <c r="AD859" i="60"/>
  <c r="AD860" i="60"/>
  <c r="AD861" i="60"/>
  <c r="AD862" i="60"/>
  <c r="AD863" i="60"/>
  <c r="AD864" i="60"/>
  <c r="AD865" i="60"/>
  <c r="AD866" i="60"/>
  <c r="AD867" i="60"/>
  <c r="AD868" i="60"/>
  <c r="AD869" i="60"/>
  <c r="AD870" i="60"/>
  <c r="AD871" i="60"/>
  <c r="AD872" i="60"/>
  <c r="AD873" i="60"/>
  <c r="AD874" i="60"/>
  <c r="AD875" i="60"/>
  <c r="AD876" i="60"/>
  <c r="AD877" i="60"/>
  <c r="AD878" i="60"/>
  <c r="AD879" i="60"/>
  <c r="AD880" i="60"/>
  <c r="AD881" i="60"/>
  <c r="AD882" i="60"/>
  <c r="AD883" i="60"/>
  <c r="AD884" i="60"/>
  <c r="AD885" i="60"/>
  <c r="AD886" i="60"/>
  <c r="AD887" i="60"/>
  <c r="AD888" i="60"/>
  <c r="AD889" i="60"/>
  <c r="AD890" i="60"/>
  <c r="AD891" i="60"/>
  <c r="AD892" i="60"/>
  <c r="AD893" i="60"/>
  <c r="AD894" i="60"/>
  <c r="AD895" i="60"/>
  <c r="AD896" i="60"/>
  <c r="AD897" i="60"/>
  <c r="AD898" i="60"/>
  <c r="AD899" i="60"/>
  <c r="AD900" i="60"/>
  <c r="AD901" i="60"/>
  <c r="AD902" i="60"/>
  <c r="AD903" i="60"/>
  <c r="AD904" i="60"/>
  <c r="AD905" i="60"/>
  <c r="AD906" i="60"/>
  <c r="AD907" i="60"/>
  <c r="AD908" i="60"/>
  <c r="AD909" i="60"/>
  <c r="AD910" i="60"/>
  <c r="AD911" i="60"/>
  <c r="AD912" i="60"/>
  <c r="AD913" i="60"/>
  <c r="AD914" i="60"/>
  <c r="AD915" i="60"/>
  <c r="AD916" i="60"/>
  <c r="AD917" i="60"/>
  <c r="AD918" i="60"/>
  <c r="AD919" i="60"/>
  <c r="AD920" i="60"/>
  <c r="AD921" i="60"/>
  <c r="AD922" i="60"/>
  <c r="AD923" i="60"/>
  <c r="AD924" i="60"/>
  <c r="AD925" i="60"/>
  <c r="AD926" i="60"/>
  <c r="AD927" i="60"/>
  <c r="AD928" i="60"/>
  <c r="AD929" i="60"/>
  <c r="AD930" i="60"/>
  <c r="AD931" i="60"/>
  <c r="AD932" i="60"/>
  <c r="AD933" i="60"/>
  <c r="AD934" i="60"/>
  <c r="AD935" i="60"/>
  <c r="AD936" i="60"/>
  <c r="AD937" i="60"/>
  <c r="AD938" i="60"/>
  <c r="AD939" i="60"/>
  <c r="AD940" i="60"/>
  <c r="AD941" i="60"/>
  <c r="AD942" i="60"/>
  <c r="AD943" i="60"/>
  <c r="AD944" i="60"/>
  <c r="AD945" i="60"/>
  <c r="AD946" i="60"/>
  <c r="AD947" i="60"/>
  <c r="AD948" i="60"/>
  <c r="AD949" i="60"/>
  <c r="AD950" i="60"/>
  <c r="AD951" i="60"/>
  <c r="AD952" i="60"/>
  <c r="AD953" i="60"/>
  <c r="AD954" i="60"/>
  <c r="AD955" i="60"/>
  <c r="AD956" i="60"/>
  <c r="AD957" i="60"/>
  <c r="AD958" i="60"/>
  <c r="AD959" i="60"/>
  <c r="AD960" i="60"/>
  <c r="AD961" i="60"/>
  <c r="AD962" i="60"/>
  <c r="AD963" i="60"/>
  <c r="AD964" i="60"/>
  <c r="AD965" i="60"/>
  <c r="AD966" i="60"/>
  <c r="AD967" i="60"/>
  <c r="AD968" i="60"/>
  <c r="AD969" i="60"/>
  <c r="AD970" i="60"/>
  <c r="AD971" i="60"/>
  <c r="AD972" i="60"/>
  <c r="AD973" i="60"/>
  <c r="AD974" i="60"/>
  <c r="AD975" i="60"/>
  <c r="AD976" i="60"/>
  <c r="AD977" i="60"/>
  <c r="AD978" i="60"/>
  <c r="AD979" i="60"/>
  <c r="AD980" i="60"/>
  <c r="AD981" i="60"/>
  <c r="AD982" i="60"/>
  <c r="AD983" i="60"/>
  <c r="AD984" i="60"/>
  <c r="AD985" i="60"/>
  <c r="AD986" i="60"/>
  <c r="AD987" i="60"/>
  <c r="AD988" i="60"/>
  <c r="AD989" i="60"/>
  <c r="AD990" i="60"/>
  <c r="AD991" i="60"/>
  <c r="AD992" i="60"/>
  <c r="AD993" i="60"/>
  <c r="AD994" i="60"/>
  <c r="AD995" i="60"/>
  <c r="AD996" i="60"/>
  <c r="AD997" i="60"/>
  <c r="AD998" i="60"/>
  <c r="AD999" i="60"/>
  <c r="AD1000" i="60"/>
  <c r="AD1001" i="60"/>
  <c r="AD1002" i="60"/>
  <c r="AD1003" i="60"/>
  <c r="AD1004" i="60"/>
  <c r="AD1005" i="60"/>
  <c r="AD1006" i="60"/>
  <c r="AD1007" i="60"/>
  <c r="AD1008" i="60"/>
  <c r="AD1009" i="60"/>
  <c r="AD1010" i="60"/>
  <c r="AD1011" i="60"/>
  <c r="AD1012" i="60"/>
  <c r="AD1013" i="60"/>
  <c r="AD1014" i="60"/>
  <c r="AD1015" i="60"/>
  <c r="AD1016" i="60"/>
  <c r="AD1017" i="60"/>
  <c r="AD1018" i="60"/>
  <c r="AD1019" i="60"/>
  <c r="AD1020" i="60"/>
  <c r="AD1021" i="60"/>
  <c r="AD1022" i="60"/>
  <c r="AD1023" i="60"/>
  <c r="AD1024" i="60"/>
  <c r="AD1025" i="60"/>
  <c r="AD1026" i="60"/>
  <c r="AD1027" i="60"/>
  <c r="AD1028" i="60"/>
  <c r="AD1029" i="60"/>
  <c r="AD1030" i="60"/>
  <c r="AD1031" i="60"/>
  <c r="AD1032" i="60"/>
  <c r="AD1033" i="60"/>
  <c r="AD1034" i="60"/>
  <c r="AD1035" i="60"/>
  <c r="AD1036" i="60"/>
  <c r="AD1037" i="60"/>
  <c r="AD1038" i="60"/>
  <c r="AD1039" i="60"/>
  <c r="AD1040" i="60"/>
  <c r="AD1041" i="60"/>
  <c r="AD1042" i="60"/>
  <c r="AD1043" i="60"/>
  <c r="AD1044" i="60"/>
  <c r="AD1045" i="60"/>
  <c r="AD1046" i="60"/>
  <c r="AD1047" i="60"/>
  <c r="AD1048" i="60"/>
  <c r="AD1049" i="60"/>
  <c r="AD1050" i="60"/>
  <c r="AD1051" i="60"/>
  <c r="AD1052" i="60"/>
  <c r="AD1053" i="60"/>
  <c r="AD1054" i="60"/>
  <c r="AD1055" i="60"/>
  <c r="AD1056" i="60"/>
  <c r="AD1057" i="60"/>
  <c r="AD1058" i="60"/>
  <c r="AD1059" i="60"/>
  <c r="AD1060" i="60"/>
  <c r="AD1061" i="60"/>
  <c r="AD1062" i="60"/>
  <c r="AD1063" i="60"/>
  <c r="AD1064" i="60"/>
  <c r="AD1065" i="60"/>
  <c r="AD1066" i="60"/>
  <c r="AD1067" i="60"/>
  <c r="AD1068" i="60"/>
  <c r="AD1069" i="60"/>
  <c r="AD1070" i="60"/>
  <c r="AD1071" i="60"/>
  <c r="AD1072" i="60"/>
  <c r="AD1073" i="60"/>
  <c r="AD1074" i="60"/>
  <c r="AD1075" i="60"/>
  <c r="AD1076" i="60"/>
  <c r="AD1077" i="60"/>
  <c r="AD1078" i="60"/>
  <c r="AD1079" i="60"/>
  <c r="AD1080" i="60"/>
  <c r="AD1081" i="60"/>
  <c r="AD1082" i="60"/>
  <c r="AD1083" i="60"/>
  <c r="AD1084" i="60"/>
  <c r="AD1085" i="60"/>
  <c r="AD1086" i="60"/>
  <c r="AD1087" i="60"/>
  <c r="AD1088" i="60"/>
  <c r="AD1089" i="60"/>
  <c r="AD1090" i="60"/>
  <c r="AD1091" i="60"/>
  <c r="AD1092" i="60"/>
  <c r="AD1093" i="60"/>
  <c r="AD1094" i="60"/>
  <c r="AD1095" i="60"/>
  <c r="AD1096" i="60"/>
  <c r="AD1097" i="60"/>
  <c r="AD1098" i="60"/>
  <c r="AD1099" i="60"/>
  <c r="AD1100" i="60"/>
  <c r="AD1101" i="60"/>
  <c r="AD1102" i="60"/>
  <c r="AD1103" i="60"/>
  <c r="AD1104" i="60"/>
  <c r="AD1105" i="60"/>
  <c r="AD1106" i="60"/>
  <c r="AD1107" i="60"/>
  <c r="AD1108" i="60"/>
  <c r="AD1109" i="60"/>
  <c r="AD1110" i="60"/>
  <c r="AD1111" i="60"/>
  <c r="AD1112" i="60"/>
  <c r="AD1113" i="60"/>
  <c r="AD1114" i="60"/>
  <c r="AD1115" i="60"/>
  <c r="AD1116" i="60"/>
  <c r="AD1117" i="60"/>
  <c r="AD1118" i="60"/>
  <c r="AD1119" i="60"/>
  <c r="AD1120" i="60"/>
  <c r="AD1121" i="60"/>
  <c r="AD1122" i="60"/>
  <c r="AD1123" i="60"/>
  <c r="AD1124" i="60"/>
  <c r="AD1125" i="60"/>
  <c r="AD1126" i="60"/>
  <c r="AD1127" i="60"/>
  <c r="AD1128" i="60"/>
  <c r="AD1129" i="60"/>
  <c r="AD1130" i="60"/>
  <c r="AD1131" i="60"/>
  <c r="AD1132" i="60"/>
  <c r="AD1133" i="60"/>
  <c r="AD1134" i="60"/>
  <c r="AD1135" i="60"/>
  <c r="AD1136" i="60"/>
  <c r="AD1137" i="60"/>
  <c r="AD1138" i="60"/>
  <c r="AD1139" i="60"/>
  <c r="AD1140" i="60"/>
  <c r="AD1141" i="60"/>
  <c r="AD1142" i="60"/>
  <c r="AD1143" i="60"/>
  <c r="AD1144" i="60"/>
  <c r="AD1145" i="60"/>
  <c r="AD1146" i="60"/>
  <c r="AD1147" i="60"/>
  <c r="AD1148" i="60"/>
  <c r="AD1149" i="60"/>
  <c r="AD1150" i="60"/>
  <c r="AD1151" i="60"/>
  <c r="AD1152" i="60"/>
  <c r="AD1153" i="60"/>
  <c r="AD1154" i="60"/>
  <c r="AD1155" i="60"/>
  <c r="AD1156" i="60"/>
  <c r="AD1157" i="60"/>
  <c r="AD1158" i="60"/>
  <c r="AD1159" i="60"/>
  <c r="AD1160" i="60"/>
  <c r="AD1161" i="60"/>
  <c r="AD1162" i="60"/>
  <c r="AD1163" i="60"/>
  <c r="AD1164" i="60"/>
  <c r="AD1165" i="60"/>
  <c r="AD1166" i="60"/>
  <c r="AD1167" i="60"/>
  <c r="AD1168" i="60"/>
  <c r="AD1169" i="60"/>
  <c r="AD1170" i="60"/>
  <c r="AD1171" i="60"/>
  <c r="AD1172" i="60"/>
  <c r="AD1173" i="60"/>
  <c r="AD1174" i="60"/>
  <c r="AD1175" i="60"/>
  <c r="AD1176" i="60"/>
  <c r="AD1177" i="60"/>
  <c r="AD1178" i="60"/>
  <c r="AD1179" i="60"/>
  <c r="AD1180" i="60"/>
  <c r="AD1181" i="60"/>
  <c r="AD1182" i="60"/>
  <c r="AD1183" i="60"/>
  <c r="AD1184" i="60"/>
  <c r="AD1185" i="60"/>
  <c r="AD1186" i="60"/>
  <c r="AD1187" i="60"/>
  <c r="AD1188" i="60"/>
  <c r="AD1189" i="60"/>
  <c r="AD1190" i="60"/>
  <c r="AD1191" i="60"/>
  <c r="AD1192" i="60"/>
  <c r="AD1193" i="60"/>
  <c r="AD1194" i="60"/>
  <c r="AD1195" i="60"/>
  <c r="AD1196" i="60"/>
  <c r="AD1197" i="60"/>
  <c r="AD1198" i="60"/>
  <c r="AD1199" i="60"/>
  <c r="AD1200" i="60"/>
  <c r="AD1201" i="60"/>
  <c r="AD1202" i="60"/>
  <c r="AD1203" i="60"/>
  <c r="AD1204" i="60"/>
  <c r="AD1205" i="60"/>
  <c r="AD1206" i="60"/>
  <c r="AD1207" i="60"/>
  <c r="AD1208" i="60"/>
  <c r="AD1209" i="60"/>
  <c r="AD1210" i="60"/>
  <c r="AD1211" i="60"/>
  <c r="AD1212" i="60"/>
  <c r="AD1213" i="60"/>
  <c r="AD1214" i="60"/>
  <c r="AD1215" i="60"/>
  <c r="AD1216" i="60"/>
  <c r="AD1217" i="60"/>
  <c r="AD1218" i="60"/>
  <c r="AD1219" i="60"/>
  <c r="AD1220" i="60"/>
  <c r="AD1221" i="60"/>
  <c r="AD1222" i="60"/>
  <c r="AD1223" i="60"/>
  <c r="AD1224" i="60"/>
  <c r="AD1225" i="60"/>
  <c r="AD1226" i="60"/>
  <c r="AD1227" i="60"/>
  <c r="AD1228" i="60"/>
  <c r="AD1229" i="60"/>
  <c r="AD1230" i="60"/>
  <c r="AD1231" i="60"/>
  <c r="AD1232" i="60"/>
  <c r="AD1233" i="60"/>
  <c r="AD1234" i="60"/>
  <c r="AD1235" i="60"/>
  <c r="AD1236" i="60"/>
  <c r="AD1237" i="60"/>
  <c r="AD1238" i="60"/>
  <c r="AD1239" i="60"/>
  <c r="AD1240" i="60"/>
  <c r="AD1241" i="60"/>
  <c r="AD1242" i="60"/>
  <c r="AD1243" i="60"/>
  <c r="AD1244" i="60"/>
  <c r="AD1245" i="60"/>
  <c r="AD1246" i="60"/>
  <c r="AD1247" i="60"/>
  <c r="AD1248" i="60"/>
  <c r="AD1249" i="60"/>
  <c r="AD1250" i="60"/>
  <c r="AD1251" i="60"/>
  <c r="AD1252" i="60"/>
  <c r="AD1253" i="60"/>
  <c r="AD1254" i="60"/>
  <c r="AD1255" i="60"/>
  <c r="AD1256" i="60"/>
  <c r="AD1257" i="60"/>
  <c r="AD1258" i="60"/>
  <c r="AD1259" i="60"/>
  <c r="AD1260" i="60"/>
  <c r="AD1261" i="60"/>
  <c r="AD1262" i="60"/>
  <c r="AD1263" i="60"/>
  <c r="AD1264" i="60"/>
  <c r="AD1265" i="60"/>
  <c r="AD1266" i="60"/>
  <c r="AD1267" i="60"/>
  <c r="AD1268" i="60"/>
  <c r="AD1269" i="60"/>
  <c r="AD1270" i="60"/>
  <c r="AD1271" i="60"/>
  <c r="AD1272" i="60"/>
  <c r="AD1273" i="60"/>
  <c r="AD1274" i="60"/>
  <c r="AD1275" i="60"/>
  <c r="AD1276" i="60"/>
  <c r="AD1277" i="60"/>
  <c r="AD1278" i="60"/>
  <c r="AD1279" i="60"/>
  <c r="AD1280" i="60"/>
  <c r="AD1281" i="60"/>
  <c r="AD1282" i="60"/>
  <c r="AD1283" i="60"/>
  <c r="AD1284" i="60"/>
  <c r="AD1285" i="60"/>
  <c r="AD1286" i="60"/>
  <c r="AD1287" i="60"/>
  <c r="AD1288" i="60"/>
  <c r="AD1289" i="60"/>
  <c r="AD1290" i="60"/>
  <c r="AD1291" i="60"/>
  <c r="AD1292" i="60"/>
  <c r="AD1293" i="60"/>
  <c r="AD1294" i="60"/>
  <c r="AD1295" i="60"/>
  <c r="AD1296" i="60"/>
  <c r="AD1297" i="60"/>
  <c r="AD1298" i="60"/>
  <c r="AD1299" i="60"/>
  <c r="AD1300" i="60"/>
  <c r="AD1301" i="60"/>
  <c r="AD1302" i="60"/>
  <c r="AD1303" i="60"/>
  <c r="AD1304" i="60"/>
  <c r="AD1305" i="60"/>
  <c r="AD1306" i="60"/>
  <c r="AD1307" i="60"/>
  <c r="AD1308" i="60"/>
  <c r="AD1309" i="60"/>
  <c r="AD1310" i="60"/>
  <c r="AD1311" i="60"/>
  <c r="AD1312" i="60"/>
  <c r="AD1313" i="60"/>
  <c r="AD1314" i="60"/>
  <c r="AD1315" i="60"/>
  <c r="AD1316" i="60"/>
  <c r="AD1317" i="60"/>
  <c r="AD1318" i="60"/>
  <c r="AD1319" i="60"/>
  <c r="AD1320" i="60"/>
  <c r="AD1321" i="60"/>
  <c r="AD1322" i="60"/>
  <c r="AD1323" i="60"/>
  <c r="AD1324" i="60"/>
  <c r="AD1325" i="60"/>
  <c r="AD1326" i="60"/>
  <c r="AD1327" i="60"/>
  <c r="AD1328" i="60"/>
  <c r="AD1329" i="60"/>
  <c r="AD1330" i="60"/>
  <c r="AD1331" i="60"/>
  <c r="AD1332" i="60"/>
  <c r="AD1333" i="60"/>
  <c r="AD1334" i="60"/>
  <c r="AD1335" i="60"/>
  <c r="AD1336" i="60"/>
  <c r="AD1337" i="60"/>
  <c r="AD1338" i="60"/>
  <c r="AD1339" i="60"/>
  <c r="AD1340" i="60"/>
  <c r="AD1341" i="60"/>
  <c r="AD1342" i="60"/>
  <c r="AD1343" i="60"/>
  <c r="AD1344" i="60"/>
  <c r="AD1345" i="60"/>
  <c r="AD1346" i="60"/>
  <c r="AD1347" i="60"/>
  <c r="AD1348" i="60"/>
  <c r="AD1349" i="60"/>
  <c r="AD1350" i="60"/>
  <c r="AD1351" i="60"/>
  <c r="AD1352" i="60"/>
  <c r="AD1353" i="60"/>
  <c r="AD1354" i="60"/>
  <c r="AD1355" i="60"/>
  <c r="AD1356" i="60"/>
  <c r="AD1357" i="60"/>
  <c r="AD1358" i="60"/>
  <c r="AD1359" i="60"/>
  <c r="AD1360" i="60"/>
  <c r="AD1361" i="60"/>
  <c r="AD1362" i="60"/>
  <c r="AD1363" i="60"/>
  <c r="AD1364" i="60"/>
  <c r="AD1365" i="60"/>
  <c r="AD1366" i="60"/>
  <c r="AD1367" i="60"/>
  <c r="AD1368" i="60"/>
  <c r="AD1369" i="60"/>
  <c r="AD1370" i="60"/>
  <c r="AD1371" i="60"/>
  <c r="AD1372" i="60"/>
  <c r="AD1373" i="60"/>
  <c r="AD1374" i="60"/>
  <c r="AD1375" i="60"/>
  <c r="AD1376" i="60"/>
  <c r="AD1377" i="60"/>
  <c r="AD1378" i="60"/>
  <c r="AD1379" i="60"/>
  <c r="AD1380" i="60"/>
  <c r="AD1381" i="60"/>
  <c r="AD1382" i="60"/>
  <c r="AD1383" i="60"/>
  <c r="AD1384" i="60"/>
  <c r="AD1385" i="60"/>
  <c r="AD1386" i="60"/>
  <c r="AD1387" i="60"/>
  <c r="AD1388" i="60"/>
  <c r="AD1389" i="60"/>
  <c r="AD1390" i="60"/>
  <c r="AD1391" i="60"/>
  <c r="AD1392" i="60"/>
  <c r="AD1393" i="60"/>
  <c r="AD1394" i="60"/>
  <c r="AD1395" i="60"/>
  <c r="AD1396" i="60"/>
  <c r="AD1397" i="60"/>
  <c r="AD1398" i="60"/>
  <c r="AD1399" i="60"/>
  <c r="AD1400" i="60"/>
  <c r="AD1401" i="60"/>
  <c r="AD1402" i="60"/>
  <c r="AD1403" i="60"/>
  <c r="AD1404" i="60"/>
  <c r="AD1405" i="60"/>
  <c r="AD1406" i="60"/>
  <c r="AD1407" i="60"/>
  <c r="AD1408" i="60"/>
  <c r="AD1409" i="60"/>
  <c r="AD1410" i="60"/>
  <c r="AD1411" i="60"/>
  <c r="AD1412" i="60"/>
  <c r="AD1413" i="60"/>
  <c r="AD1414" i="60"/>
  <c r="AD1415" i="60"/>
  <c r="AD1416" i="60"/>
  <c r="AD1417" i="60"/>
  <c r="AD1418" i="60"/>
  <c r="AD1419" i="60"/>
  <c r="AD1420" i="60"/>
  <c r="AD1421" i="60"/>
  <c r="AD1422" i="60"/>
  <c r="AD1423" i="60"/>
  <c r="AD1424" i="60"/>
  <c r="AD1425" i="60"/>
  <c r="AD1426" i="60"/>
  <c r="AD1427" i="60"/>
  <c r="AD1428" i="60"/>
  <c r="AD1429" i="60"/>
  <c r="AD1430" i="60"/>
  <c r="AD1431" i="60"/>
  <c r="AD1432" i="60"/>
  <c r="AE5" i="60"/>
  <c r="AE6" i="60"/>
  <c r="AE7" i="60"/>
  <c r="AE8" i="60"/>
  <c r="AE9" i="60"/>
  <c r="AE10" i="60"/>
  <c r="AE11" i="60"/>
  <c r="AE12" i="60"/>
  <c r="AE13" i="60"/>
  <c r="AE14" i="60"/>
  <c r="AE15" i="60"/>
  <c r="AE16" i="60"/>
  <c r="AE17" i="60"/>
  <c r="AE18" i="60"/>
  <c r="AE19" i="60"/>
  <c r="AE20" i="60"/>
  <c r="AE21" i="60"/>
  <c r="AE22" i="60"/>
  <c r="AE23" i="60"/>
  <c r="AE24" i="60"/>
  <c r="AE25" i="60"/>
  <c r="AE26" i="60"/>
  <c r="AE27" i="60"/>
  <c r="AE28" i="60"/>
  <c r="AE29" i="60"/>
  <c r="AE30" i="60"/>
  <c r="AE31" i="60"/>
  <c r="AE32" i="60"/>
  <c r="AE33" i="60"/>
  <c r="AE34" i="60"/>
  <c r="AE35" i="60"/>
  <c r="AE36" i="60"/>
  <c r="AE37" i="60"/>
  <c r="AE38" i="60"/>
  <c r="AE39" i="60"/>
  <c r="AE40" i="60"/>
  <c r="AE41" i="60"/>
  <c r="AE42" i="60"/>
  <c r="AE43" i="60"/>
  <c r="AE44" i="60"/>
  <c r="AE45" i="60"/>
  <c r="AE46" i="60"/>
  <c r="AE47" i="60"/>
  <c r="AE48" i="60"/>
  <c r="AE49" i="60"/>
  <c r="AE50" i="60"/>
  <c r="AE51" i="60"/>
  <c r="AE52" i="60"/>
  <c r="AE53" i="60"/>
  <c r="AE54" i="60"/>
  <c r="AE55" i="60"/>
  <c r="AE56" i="60"/>
  <c r="AE57" i="60"/>
  <c r="AE58" i="60"/>
  <c r="AE59" i="60"/>
  <c r="AE60" i="60"/>
  <c r="AE61" i="60"/>
  <c r="AE62" i="60"/>
  <c r="AE63" i="60"/>
  <c r="AE64" i="60"/>
  <c r="AE65" i="60"/>
  <c r="AE66" i="60"/>
  <c r="AE67" i="60"/>
  <c r="AE68" i="60"/>
  <c r="AE69" i="60"/>
  <c r="AE70" i="60"/>
  <c r="AE71" i="60"/>
  <c r="AE72" i="60"/>
  <c r="AE73" i="60"/>
  <c r="AE74" i="60"/>
  <c r="AE75" i="60"/>
  <c r="AE76" i="60"/>
  <c r="AE77" i="60"/>
  <c r="AE78" i="60"/>
  <c r="AE79" i="60"/>
  <c r="AE80" i="60"/>
  <c r="AE81" i="60"/>
  <c r="AE82" i="60"/>
  <c r="AE83" i="60"/>
  <c r="AE84" i="60"/>
  <c r="AE85" i="60"/>
  <c r="AE86" i="60"/>
  <c r="AE87" i="60"/>
  <c r="AE88" i="60"/>
  <c r="AE89" i="60"/>
  <c r="AE90" i="60"/>
  <c r="AE91" i="60"/>
  <c r="AE92" i="60"/>
  <c r="AE93" i="60"/>
  <c r="AE94" i="60"/>
  <c r="AE95" i="60"/>
  <c r="AE96" i="60"/>
  <c r="AE97" i="60"/>
  <c r="AE98" i="60"/>
  <c r="AE99" i="60"/>
  <c r="AE100" i="60"/>
  <c r="AE101" i="60"/>
  <c r="AE102" i="60"/>
  <c r="AE103" i="60"/>
  <c r="AE104" i="60"/>
  <c r="AE105" i="60"/>
  <c r="AE106" i="60"/>
  <c r="AE107" i="60"/>
  <c r="AE108" i="60"/>
  <c r="AE109" i="60"/>
  <c r="AE110" i="60"/>
  <c r="AE111" i="60"/>
  <c r="AE112" i="60"/>
  <c r="AE113" i="60"/>
  <c r="AE114" i="60"/>
  <c r="AE115" i="60"/>
  <c r="AE116" i="60"/>
  <c r="AE117" i="60"/>
  <c r="AE118" i="60"/>
  <c r="AE119" i="60"/>
  <c r="AE120" i="60"/>
  <c r="AE121" i="60"/>
  <c r="AE122" i="60"/>
  <c r="AE123" i="60"/>
  <c r="AE124" i="60"/>
  <c r="AE125" i="60"/>
  <c r="AE126" i="60"/>
  <c r="AE127" i="60"/>
  <c r="AE128" i="60"/>
  <c r="AE129" i="60"/>
  <c r="AE130" i="60"/>
  <c r="AE131" i="60"/>
  <c r="AE132" i="60"/>
  <c r="AE133" i="60"/>
  <c r="AE134" i="60"/>
  <c r="AE135" i="60"/>
  <c r="AE136" i="60"/>
  <c r="AE137" i="60"/>
  <c r="AE138" i="60"/>
  <c r="AE139" i="60"/>
  <c r="AE140" i="60"/>
  <c r="AE141" i="60"/>
  <c r="AE142" i="60"/>
  <c r="AE143" i="60"/>
  <c r="AE144" i="60"/>
  <c r="AE145" i="60"/>
  <c r="AE146" i="60"/>
  <c r="AE147" i="60"/>
  <c r="AE148" i="60"/>
  <c r="AE149" i="60"/>
  <c r="AE150" i="60"/>
  <c r="AE151" i="60"/>
  <c r="AE152" i="60"/>
  <c r="AE153" i="60"/>
  <c r="AE154" i="60"/>
  <c r="AE155" i="60"/>
  <c r="AE156" i="60"/>
  <c r="AE157" i="60"/>
  <c r="AE158" i="60"/>
  <c r="AE159" i="60"/>
  <c r="AE160" i="60"/>
  <c r="AE161" i="60"/>
  <c r="AE162" i="60"/>
  <c r="AE163" i="60"/>
  <c r="AE164" i="60"/>
  <c r="AE165" i="60"/>
  <c r="AE166" i="60"/>
  <c r="AE167" i="60"/>
  <c r="AE168" i="60"/>
  <c r="AE169" i="60"/>
  <c r="AE170" i="60"/>
  <c r="AE171" i="60"/>
  <c r="AE172" i="60"/>
  <c r="AE173" i="60"/>
  <c r="AE174" i="60"/>
  <c r="AE175" i="60"/>
  <c r="AE176" i="60"/>
  <c r="AE177" i="60"/>
  <c r="AE178" i="60"/>
  <c r="AE179" i="60"/>
  <c r="AE180" i="60"/>
  <c r="AE181" i="60"/>
  <c r="AE182" i="60"/>
  <c r="AE183" i="60"/>
  <c r="AE184" i="60"/>
  <c r="AE185" i="60"/>
  <c r="AE186" i="60"/>
  <c r="AE187" i="60"/>
  <c r="AE188" i="60"/>
  <c r="AE189" i="60"/>
  <c r="AE190" i="60"/>
  <c r="AE191" i="60"/>
  <c r="AE192" i="60"/>
  <c r="AE193" i="60"/>
  <c r="AE194" i="60"/>
  <c r="AE195" i="60"/>
  <c r="AE196" i="60"/>
  <c r="AE197" i="60"/>
  <c r="AE198" i="60"/>
  <c r="AE199" i="60"/>
  <c r="AE200" i="60"/>
  <c r="AE201" i="60"/>
  <c r="AE202" i="60"/>
  <c r="AE203" i="60"/>
  <c r="AE204" i="60"/>
  <c r="AE205" i="60"/>
  <c r="AE206" i="60"/>
  <c r="AE207" i="60"/>
  <c r="AE208" i="60"/>
  <c r="AE209" i="60"/>
  <c r="AE210" i="60"/>
  <c r="AE211" i="60"/>
  <c r="AE212" i="60"/>
  <c r="AE213" i="60"/>
  <c r="AE214" i="60"/>
  <c r="AE215" i="60"/>
  <c r="AE216" i="60"/>
  <c r="AE217" i="60"/>
  <c r="AE218" i="60"/>
  <c r="AE219" i="60"/>
  <c r="AE220" i="60"/>
  <c r="AE221" i="60"/>
  <c r="AE222" i="60"/>
  <c r="AE223" i="60"/>
  <c r="AE224" i="60"/>
  <c r="AE225" i="60"/>
  <c r="AE226" i="60"/>
  <c r="AE227" i="60"/>
  <c r="AE228" i="60"/>
  <c r="AE229" i="60"/>
  <c r="AE230" i="60"/>
  <c r="AE231" i="60"/>
  <c r="AE232" i="60"/>
  <c r="AE233" i="60"/>
  <c r="AE234" i="60"/>
  <c r="AE235" i="60"/>
  <c r="AE236" i="60"/>
  <c r="AE237" i="60"/>
  <c r="AE238" i="60"/>
  <c r="AE239" i="60"/>
  <c r="AE240" i="60"/>
  <c r="AE241" i="60"/>
  <c r="AE242" i="60"/>
  <c r="AE243" i="60"/>
  <c r="AE244" i="60"/>
  <c r="AE245" i="60"/>
  <c r="AE246" i="60"/>
  <c r="AE247" i="60"/>
  <c r="AE248" i="60"/>
  <c r="AE249" i="60"/>
  <c r="AE250" i="60"/>
  <c r="AE251" i="60"/>
  <c r="AE252" i="60"/>
  <c r="AE253" i="60"/>
  <c r="AE254" i="60"/>
  <c r="AE255" i="60"/>
  <c r="AE256" i="60"/>
  <c r="AE257" i="60"/>
  <c r="AE258" i="60"/>
  <c r="AE259" i="60"/>
  <c r="AE260" i="60"/>
  <c r="AE261" i="60"/>
  <c r="AE262" i="60"/>
  <c r="AE263" i="60"/>
  <c r="AE264" i="60"/>
  <c r="AE265" i="60"/>
  <c r="AE266" i="60"/>
  <c r="AE267" i="60"/>
  <c r="AE268" i="60"/>
  <c r="AE269" i="60"/>
  <c r="AE270" i="60"/>
  <c r="AE271" i="60"/>
  <c r="AE272" i="60"/>
  <c r="AE273" i="60"/>
  <c r="AE274" i="60"/>
  <c r="AE275" i="60"/>
  <c r="AE276" i="60"/>
  <c r="AE277" i="60"/>
  <c r="AE278" i="60"/>
  <c r="AE279" i="60"/>
  <c r="AE280" i="60"/>
  <c r="AE281" i="60"/>
  <c r="AE282" i="60"/>
  <c r="AE283" i="60"/>
  <c r="AE284" i="60"/>
  <c r="AE285" i="60"/>
  <c r="AE286" i="60"/>
  <c r="AE287" i="60"/>
  <c r="AE288" i="60"/>
  <c r="AE289" i="60"/>
  <c r="AE290" i="60"/>
  <c r="AE291" i="60"/>
  <c r="AE292" i="60"/>
  <c r="AE293" i="60"/>
  <c r="AE294" i="60"/>
  <c r="AE295" i="60"/>
  <c r="AE296" i="60"/>
  <c r="AE297" i="60"/>
  <c r="AE298" i="60"/>
  <c r="AE299" i="60"/>
  <c r="AE300" i="60"/>
  <c r="AE301" i="60"/>
  <c r="AE302" i="60"/>
  <c r="AE303" i="60"/>
  <c r="AE304" i="60"/>
  <c r="AE305" i="60"/>
  <c r="AE306" i="60"/>
  <c r="AE307" i="60"/>
  <c r="AE308" i="60"/>
  <c r="AE309" i="60"/>
  <c r="AE310" i="60"/>
  <c r="AE311" i="60"/>
  <c r="AE312" i="60"/>
  <c r="AE313" i="60"/>
  <c r="AE314" i="60"/>
  <c r="AE315" i="60"/>
  <c r="AE316" i="60"/>
  <c r="AE317" i="60"/>
  <c r="AE318" i="60"/>
  <c r="AE319" i="60"/>
  <c r="AE320" i="60"/>
  <c r="AE321" i="60"/>
  <c r="AE322" i="60"/>
  <c r="AE323" i="60"/>
  <c r="AE324" i="60"/>
  <c r="AE325" i="60"/>
  <c r="AE326" i="60"/>
  <c r="AE327" i="60"/>
  <c r="AE328" i="60"/>
  <c r="AE329" i="60"/>
  <c r="AE330" i="60"/>
  <c r="AE331" i="60"/>
  <c r="AE332" i="60"/>
  <c r="AE333" i="60"/>
  <c r="AE334" i="60"/>
  <c r="AE335" i="60"/>
  <c r="AE336" i="60"/>
  <c r="AE337" i="60"/>
  <c r="AE338" i="60"/>
  <c r="AE339" i="60"/>
  <c r="AE340" i="60"/>
  <c r="AE341" i="60"/>
  <c r="AE342" i="60"/>
  <c r="AE343" i="60"/>
  <c r="AE344" i="60"/>
  <c r="AE345" i="60"/>
  <c r="AE346" i="60"/>
  <c r="AE347" i="60"/>
  <c r="AE348" i="60"/>
  <c r="AE349" i="60"/>
  <c r="AE350" i="60"/>
  <c r="AE351" i="60"/>
  <c r="AE352" i="60"/>
  <c r="AE353" i="60"/>
  <c r="AE354" i="60"/>
  <c r="AE355" i="60"/>
  <c r="AE356" i="60"/>
  <c r="AE357" i="60"/>
  <c r="AE358" i="60"/>
  <c r="AE359" i="60"/>
  <c r="AE360" i="60"/>
  <c r="AE361" i="60"/>
  <c r="AE362" i="60"/>
  <c r="AE363" i="60"/>
  <c r="AE364" i="60"/>
  <c r="AE365" i="60"/>
  <c r="AE366" i="60"/>
  <c r="AE367" i="60"/>
  <c r="AE368" i="60"/>
  <c r="AE369" i="60"/>
  <c r="AE370" i="60"/>
  <c r="AE371" i="60"/>
  <c r="AE372" i="60"/>
  <c r="AE373" i="60"/>
  <c r="AE374" i="60"/>
  <c r="AE375" i="60"/>
  <c r="AE376" i="60"/>
  <c r="AE377" i="60"/>
  <c r="AE378" i="60"/>
  <c r="AE379" i="60"/>
  <c r="AE380" i="60"/>
  <c r="AE381" i="60"/>
  <c r="AE382" i="60"/>
  <c r="AE383" i="60"/>
  <c r="AE384" i="60"/>
  <c r="AE385" i="60"/>
  <c r="AE386" i="60"/>
  <c r="AE387" i="60"/>
  <c r="AE388" i="60"/>
  <c r="AE389" i="60"/>
  <c r="AE390" i="60"/>
  <c r="AE391" i="60"/>
  <c r="AE392" i="60"/>
  <c r="AE393" i="60"/>
  <c r="AE394" i="60"/>
  <c r="AE395" i="60"/>
  <c r="AE396" i="60"/>
  <c r="AE397" i="60"/>
  <c r="AE398" i="60"/>
  <c r="AE399" i="60"/>
  <c r="AE400" i="60"/>
  <c r="AE401" i="60"/>
  <c r="AE402" i="60"/>
  <c r="AE403" i="60"/>
  <c r="AE404" i="60"/>
  <c r="AE405" i="60"/>
  <c r="AE406" i="60"/>
  <c r="AE407" i="60"/>
  <c r="AE408" i="60"/>
  <c r="AE409" i="60"/>
  <c r="AE410" i="60"/>
  <c r="AE411" i="60"/>
  <c r="AE412" i="60"/>
  <c r="AE413" i="60"/>
  <c r="AE414" i="60"/>
  <c r="AE415" i="60"/>
  <c r="AE416" i="60"/>
  <c r="AE417" i="60"/>
  <c r="AE418" i="60"/>
  <c r="AE419" i="60"/>
  <c r="AE420" i="60"/>
  <c r="AE421" i="60"/>
  <c r="AE422" i="60"/>
  <c r="AE423" i="60"/>
  <c r="AE424" i="60"/>
  <c r="AE425" i="60"/>
  <c r="AE426" i="60"/>
  <c r="AE427" i="60"/>
  <c r="AE428" i="60"/>
  <c r="AE429" i="60"/>
  <c r="AE430" i="60"/>
  <c r="AE431" i="60"/>
  <c r="AE432" i="60"/>
  <c r="AE433" i="60"/>
  <c r="AE434" i="60"/>
  <c r="AE435" i="60"/>
  <c r="AE436" i="60"/>
  <c r="AE437" i="60"/>
  <c r="AE438" i="60"/>
  <c r="AE439" i="60"/>
  <c r="AE440" i="60"/>
  <c r="AE441" i="60"/>
  <c r="AE442" i="60"/>
  <c r="AE443" i="60"/>
  <c r="AE444" i="60"/>
  <c r="AE445" i="60"/>
  <c r="AE446" i="60"/>
  <c r="AE447" i="60"/>
  <c r="AE448" i="60"/>
  <c r="AE449" i="60"/>
  <c r="AE450" i="60"/>
  <c r="AE451" i="60"/>
  <c r="AE452" i="60"/>
  <c r="AE453" i="60"/>
  <c r="AE454" i="60"/>
  <c r="AE455" i="60"/>
  <c r="AE456" i="60"/>
  <c r="AE457" i="60"/>
  <c r="AE458" i="60"/>
  <c r="AE459" i="60"/>
  <c r="AE460" i="60"/>
  <c r="AE461" i="60"/>
  <c r="AE462" i="60"/>
  <c r="AE463" i="60"/>
  <c r="AE464" i="60"/>
  <c r="AE465" i="60"/>
  <c r="AE466" i="60"/>
  <c r="AE467" i="60"/>
  <c r="AE468" i="60"/>
  <c r="AE469" i="60"/>
  <c r="AE470" i="60"/>
  <c r="AE471" i="60"/>
  <c r="AE472" i="60"/>
  <c r="AE473" i="60"/>
  <c r="AE474" i="60"/>
  <c r="AE475" i="60"/>
  <c r="AE476" i="60"/>
  <c r="AE477" i="60"/>
  <c r="AE478" i="60"/>
  <c r="AE479" i="60"/>
  <c r="AE480" i="60"/>
  <c r="AE481" i="60"/>
  <c r="AE482" i="60"/>
  <c r="AE483" i="60"/>
  <c r="AE484" i="60"/>
  <c r="AE485" i="60"/>
  <c r="AE486" i="60"/>
  <c r="AE487" i="60"/>
  <c r="AE488" i="60"/>
  <c r="AE489" i="60"/>
  <c r="AE490" i="60"/>
  <c r="AE491" i="60"/>
  <c r="AE492" i="60"/>
  <c r="AE493" i="60"/>
  <c r="AE494" i="60"/>
  <c r="AE495" i="60"/>
  <c r="AE496" i="60"/>
  <c r="AE497" i="60"/>
  <c r="AE498" i="60"/>
  <c r="AE499" i="60"/>
  <c r="AE500" i="60"/>
  <c r="AE501" i="60"/>
  <c r="AE502" i="60"/>
  <c r="AE503" i="60"/>
  <c r="AE504" i="60"/>
  <c r="AE505" i="60"/>
  <c r="AE506" i="60"/>
  <c r="AE507" i="60"/>
  <c r="AE508" i="60"/>
  <c r="AE509" i="60"/>
  <c r="AE510" i="60"/>
  <c r="AE511" i="60"/>
  <c r="AE512" i="60"/>
  <c r="AE513" i="60"/>
  <c r="AE514" i="60"/>
  <c r="AE515" i="60"/>
  <c r="AE516" i="60"/>
  <c r="AE517" i="60"/>
  <c r="AE518" i="60"/>
  <c r="AE519" i="60"/>
  <c r="AE520" i="60"/>
  <c r="AE521" i="60"/>
  <c r="AE522" i="60"/>
  <c r="AE523" i="60"/>
  <c r="AE524" i="60"/>
  <c r="AE525" i="60"/>
  <c r="AE526" i="60"/>
  <c r="AE527" i="60"/>
  <c r="AE528" i="60"/>
  <c r="AE529" i="60"/>
  <c r="AE530" i="60"/>
  <c r="AE531" i="60"/>
  <c r="AE532" i="60"/>
  <c r="AE533" i="60"/>
  <c r="AE534" i="60"/>
  <c r="AE535" i="60"/>
  <c r="AE536" i="60"/>
  <c r="AE537" i="60"/>
  <c r="AE538" i="60"/>
  <c r="AE539" i="60"/>
  <c r="AE540" i="60"/>
  <c r="AE541" i="60"/>
  <c r="AE542" i="60"/>
  <c r="AE543" i="60"/>
  <c r="AE544" i="60"/>
  <c r="AE545" i="60"/>
  <c r="AE546" i="60"/>
  <c r="AE547" i="60"/>
  <c r="AE548" i="60"/>
  <c r="AE549" i="60"/>
  <c r="AE550" i="60"/>
  <c r="AE551" i="60"/>
  <c r="AE552" i="60"/>
  <c r="AE553" i="60"/>
  <c r="AE554" i="60"/>
  <c r="AE555" i="60"/>
  <c r="AE556" i="60"/>
  <c r="AE557" i="60"/>
  <c r="AE558" i="60"/>
  <c r="AE559" i="60"/>
  <c r="AE560" i="60"/>
  <c r="AE561" i="60"/>
  <c r="AE562" i="60"/>
  <c r="AE563" i="60"/>
  <c r="AE564" i="60"/>
  <c r="AE565" i="60"/>
  <c r="AE566" i="60"/>
  <c r="AE567" i="60"/>
  <c r="AE568" i="60"/>
  <c r="AE569" i="60"/>
  <c r="AE570" i="60"/>
  <c r="AE571" i="60"/>
  <c r="AE572" i="60"/>
  <c r="AE573" i="60"/>
  <c r="AE574" i="60"/>
  <c r="AE575" i="60"/>
  <c r="AE576" i="60"/>
  <c r="AE577" i="60"/>
  <c r="AE578" i="60"/>
  <c r="AE579" i="60"/>
  <c r="AE580" i="60"/>
  <c r="AE581" i="60"/>
  <c r="AE582" i="60"/>
  <c r="AE583" i="60"/>
  <c r="AE584" i="60"/>
  <c r="AE585" i="60"/>
  <c r="AE586" i="60"/>
  <c r="AE587" i="60"/>
  <c r="AE588" i="60"/>
  <c r="AE589" i="60"/>
  <c r="AE590" i="60"/>
  <c r="AE591" i="60"/>
  <c r="AE592" i="60"/>
  <c r="AE593" i="60"/>
  <c r="AE594" i="60"/>
  <c r="AE595" i="60"/>
  <c r="AE596" i="60"/>
  <c r="AE597" i="60"/>
  <c r="AE598" i="60"/>
  <c r="AE599" i="60"/>
  <c r="AE600" i="60"/>
  <c r="AE601" i="60"/>
  <c r="AE602" i="60"/>
  <c r="AE603" i="60"/>
  <c r="AE604" i="60"/>
  <c r="AE605" i="60"/>
  <c r="AE606" i="60"/>
  <c r="AE607" i="60"/>
  <c r="AE608" i="60"/>
  <c r="AE609" i="60"/>
  <c r="AE610" i="60"/>
  <c r="AE611" i="60"/>
  <c r="AE612" i="60"/>
  <c r="AE613" i="60"/>
  <c r="AE614" i="60"/>
  <c r="AE615" i="60"/>
  <c r="AE616" i="60"/>
  <c r="AE617" i="60"/>
  <c r="AE618" i="60"/>
  <c r="AE619" i="60"/>
  <c r="AE620" i="60"/>
  <c r="AE621" i="60"/>
  <c r="AE622" i="60"/>
  <c r="AE623" i="60"/>
  <c r="AE624" i="60"/>
  <c r="AE625" i="60"/>
  <c r="AE626" i="60"/>
  <c r="AE627" i="60"/>
  <c r="AE628" i="60"/>
  <c r="AE629" i="60"/>
  <c r="AE630" i="60"/>
  <c r="AE631" i="60"/>
  <c r="AE632" i="60"/>
  <c r="AE633" i="60"/>
  <c r="AE634" i="60"/>
  <c r="AE635" i="60"/>
  <c r="AE636" i="60"/>
  <c r="AE637" i="60"/>
  <c r="AE638" i="60"/>
  <c r="AE639" i="60"/>
  <c r="AE640" i="60"/>
  <c r="AE641" i="60"/>
  <c r="AE642" i="60"/>
  <c r="AE643" i="60"/>
  <c r="AE644" i="60"/>
  <c r="AE645" i="60"/>
  <c r="AE646" i="60"/>
  <c r="AE647" i="60"/>
  <c r="AE648" i="60"/>
  <c r="AE649" i="60"/>
  <c r="AE650" i="60"/>
  <c r="AE651" i="60"/>
  <c r="AE652" i="60"/>
  <c r="AE653" i="60"/>
  <c r="AE654" i="60"/>
  <c r="AE655" i="60"/>
  <c r="AE656" i="60"/>
  <c r="AE657" i="60"/>
  <c r="AE658" i="60"/>
  <c r="AE659" i="60"/>
  <c r="AE660" i="60"/>
  <c r="AE661" i="60"/>
  <c r="AE662" i="60"/>
  <c r="AE663" i="60"/>
  <c r="AE664" i="60"/>
  <c r="AE665" i="60"/>
  <c r="AE666" i="60"/>
  <c r="AE667" i="60"/>
  <c r="AE668" i="60"/>
  <c r="AE669" i="60"/>
  <c r="AE670" i="60"/>
  <c r="AE671" i="60"/>
  <c r="AE672" i="60"/>
  <c r="AE673" i="60"/>
  <c r="AE674" i="60"/>
  <c r="AE675" i="60"/>
  <c r="AE676" i="60"/>
  <c r="AE677" i="60"/>
  <c r="AE678" i="60"/>
  <c r="AE679" i="60"/>
  <c r="AE680" i="60"/>
  <c r="AE681" i="60"/>
  <c r="AE682" i="60"/>
  <c r="AE683" i="60"/>
  <c r="AE684" i="60"/>
  <c r="AE685" i="60"/>
  <c r="AE686" i="60"/>
  <c r="AE687" i="60"/>
  <c r="AE688" i="60"/>
  <c r="AE689" i="60"/>
  <c r="AE690" i="60"/>
  <c r="AE691" i="60"/>
  <c r="AE692" i="60"/>
  <c r="AE693" i="60"/>
  <c r="AE694" i="60"/>
  <c r="AE695" i="60"/>
  <c r="AE696" i="60"/>
  <c r="AE697" i="60"/>
  <c r="AE698" i="60"/>
  <c r="AE699" i="60"/>
  <c r="AE700" i="60"/>
  <c r="AE701" i="60"/>
  <c r="AE702" i="60"/>
  <c r="AE703" i="60"/>
  <c r="AE704" i="60"/>
  <c r="AE705" i="60"/>
  <c r="AE706" i="60"/>
  <c r="AE707" i="60"/>
  <c r="AE708" i="60"/>
  <c r="AE709" i="60"/>
  <c r="AE710" i="60"/>
  <c r="AE711" i="60"/>
  <c r="AE712" i="60"/>
  <c r="AE713" i="60"/>
  <c r="AE714" i="60"/>
  <c r="AE715" i="60"/>
  <c r="AE716" i="60"/>
  <c r="AE717" i="60"/>
  <c r="AE718" i="60"/>
  <c r="AE719" i="60"/>
  <c r="AE720" i="60"/>
  <c r="AE721" i="60"/>
  <c r="AE722" i="60"/>
  <c r="AE723" i="60"/>
  <c r="AE724" i="60"/>
  <c r="AE725" i="60"/>
  <c r="AE726" i="60"/>
  <c r="AE727" i="60"/>
  <c r="AE728" i="60"/>
  <c r="AE729" i="60"/>
  <c r="AE730" i="60"/>
  <c r="AE731" i="60"/>
  <c r="AE732" i="60"/>
  <c r="AE733" i="60"/>
  <c r="AE734" i="60"/>
  <c r="AE735" i="60"/>
  <c r="AE736" i="60"/>
  <c r="AE737" i="60"/>
  <c r="AE738" i="60"/>
  <c r="AE739" i="60"/>
  <c r="AE740" i="60"/>
  <c r="AE741" i="60"/>
  <c r="AE742" i="60"/>
  <c r="AE743" i="60"/>
  <c r="AE744" i="60"/>
  <c r="AE745" i="60"/>
  <c r="AE746" i="60"/>
  <c r="AE747" i="60"/>
  <c r="AE748" i="60"/>
  <c r="AE749" i="60"/>
  <c r="AE750" i="60"/>
  <c r="AE751" i="60"/>
  <c r="AE752" i="60"/>
  <c r="AE753" i="60"/>
  <c r="AE754" i="60"/>
  <c r="AE755" i="60"/>
  <c r="AE756" i="60"/>
  <c r="AE757" i="60"/>
  <c r="AE758" i="60"/>
  <c r="AE759" i="60"/>
  <c r="AE760" i="60"/>
  <c r="AE761" i="60"/>
  <c r="AE762" i="60"/>
  <c r="AE763" i="60"/>
  <c r="AE764" i="60"/>
  <c r="AE765" i="60"/>
  <c r="AE766" i="60"/>
  <c r="AE767" i="60"/>
  <c r="AE768" i="60"/>
  <c r="AE769" i="60"/>
  <c r="AE770" i="60"/>
  <c r="AE771" i="60"/>
  <c r="AE772" i="60"/>
  <c r="AE773" i="60"/>
  <c r="AE774" i="60"/>
  <c r="AE775" i="60"/>
  <c r="AE776" i="60"/>
  <c r="AE777" i="60"/>
  <c r="AE778" i="60"/>
  <c r="AE779" i="60"/>
  <c r="AE780" i="60"/>
  <c r="AE781" i="60"/>
  <c r="AE782" i="60"/>
  <c r="AE783" i="60"/>
  <c r="AE784" i="60"/>
  <c r="AE785" i="60"/>
  <c r="AE786" i="60"/>
  <c r="AE787" i="60"/>
  <c r="AE788" i="60"/>
  <c r="AE789" i="60"/>
  <c r="AE790" i="60"/>
  <c r="AE791" i="60"/>
  <c r="AE792" i="60"/>
  <c r="AE793" i="60"/>
  <c r="AE794" i="60"/>
  <c r="AE795" i="60"/>
  <c r="AE796" i="60"/>
  <c r="AE797" i="60"/>
  <c r="AE798" i="60"/>
  <c r="AE799" i="60"/>
  <c r="AE800" i="60"/>
  <c r="AE801" i="60"/>
  <c r="AE802" i="60"/>
  <c r="AE803" i="60"/>
  <c r="AE804" i="60"/>
  <c r="AE805" i="60"/>
  <c r="AE806" i="60"/>
  <c r="AE807" i="60"/>
  <c r="AE808" i="60"/>
  <c r="AE809" i="60"/>
  <c r="AE810" i="60"/>
  <c r="AE811" i="60"/>
  <c r="AE812" i="60"/>
  <c r="AE813" i="60"/>
  <c r="AE814" i="60"/>
  <c r="AE815" i="60"/>
  <c r="AE816" i="60"/>
  <c r="AE817" i="60"/>
  <c r="AE818" i="60"/>
  <c r="AE819" i="60"/>
  <c r="AE820" i="60"/>
  <c r="AE821" i="60"/>
  <c r="AE822" i="60"/>
  <c r="AE823" i="60"/>
  <c r="AE824" i="60"/>
  <c r="AE825" i="60"/>
  <c r="AE826" i="60"/>
  <c r="AE827" i="60"/>
  <c r="AE828" i="60"/>
  <c r="AE829" i="60"/>
  <c r="AE830" i="60"/>
  <c r="AE831" i="60"/>
  <c r="AE832" i="60"/>
  <c r="AE833" i="60"/>
  <c r="AE834" i="60"/>
  <c r="AE835" i="60"/>
  <c r="AE836" i="60"/>
  <c r="AE837" i="60"/>
  <c r="AE838" i="60"/>
  <c r="AE839" i="60"/>
  <c r="AE840" i="60"/>
  <c r="AE841" i="60"/>
  <c r="AE842" i="60"/>
  <c r="AE843" i="60"/>
  <c r="AE844" i="60"/>
  <c r="AE845" i="60"/>
  <c r="AE846" i="60"/>
  <c r="AE847" i="60"/>
  <c r="AE848" i="60"/>
  <c r="AE849" i="60"/>
  <c r="AE850" i="60"/>
  <c r="AE851" i="60"/>
  <c r="AE852" i="60"/>
  <c r="AE853" i="60"/>
  <c r="AE854" i="60"/>
  <c r="AE855" i="60"/>
  <c r="AE856" i="60"/>
  <c r="AE857" i="60"/>
  <c r="AE858" i="60"/>
  <c r="AE859" i="60"/>
  <c r="AE860" i="60"/>
  <c r="AE861" i="60"/>
  <c r="AE862" i="60"/>
  <c r="AE863" i="60"/>
  <c r="AE864" i="60"/>
  <c r="AE865" i="60"/>
  <c r="AE866" i="60"/>
  <c r="AE867" i="60"/>
  <c r="AE868" i="60"/>
  <c r="AE869" i="60"/>
  <c r="AE870" i="60"/>
  <c r="AE871" i="60"/>
  <c r="AE872" i="60"/>
  <c r="AE873" i="60"/>
  <c r="AE874" i="60"/>
  <c r="AE875" i="60"/>
  <c r="AE876" i="60"/>
  <c r="AE877" i="60"/>
  <c r="AE878" i="60"/>
  <c r="AE879" i="60"/>
  <c r="AE880" i="60"/>
  <c r="AE881" i="60"/>
  <c r="AE882" i="60"/>
  <c r="AE883" i="60"/>
  <c r="AE884" i="60"/>
  <c r="AE885" i="60"/>
  <c r="AE886" i="60"/>
  <c r="AE887" i="60"/>
  <c r="AE888" i="60"/>
  <c r="AE889" i="60"/>
  <c r="AE890" i="60"/>
  <c r="AE891" i="60"/>
  <c r="AE892" i="60"/>
  <c r="AE893" i="60"/>
  <c r="AE894" i="60"/>
  <c r="AE895" i="60"/>
  <c r="AE896" i="60"/>
  <c r="AE897" i="60"/>
  <c r="AE898" i="60"/>
  <c r="AE899" i="60"/>
  <c r="AE900" i="60"/>
  <c r="AE901" i="60"/>
  <c r="AE902" i="60"/>
  <c r="AE903" i="60"/>
  <c r="AE904" i="60"/>
  <c r="AE905" i="60"/>
  <c r="AE906" i="60"/>
  <c r="AE907" i="60"/>
  <c r="AE908" i="60"/>
  <c r="AE909" i="60"/>
  <c r="AE910" i="60"/>
  <c r="AE911" i="60"/>
  <c r="AE912" i="60"/>
  <c r="AE913" i="60"/>
  <c r="AE914" i="60"/>
  <c r="AE915" i="60"/>
  <c r="AE916" i="60"/>
  <c r="AE917" i="60"/>
  <c r="AE918" i="60"/>
  <c r="AE919" i="60"/>
  <c r="AE920" i="60"/>
  <c r="AE921" i="60"/>
  <c r="AE922" i="60"/>
  <c r="AE923" i="60"/>
  <c r="AE924" i="60"/>
  <c r="AE925" i="60"/>
  <c r="AE926" i="60"/>
  <c r="AE927" i="60"/>
  <c r="AE928" i="60"/>
  <c r="AE929" i="60"/>
  <c r="AE930" i="60"/>
  <c r="AE931" i="60"/>
  <c r="AE932" i="60"/>
  <c r="AE933" i="60"/>
  <c r="AE934" i="60"/>
  <c r="AE935" i="60"/>
  <c r="AE936" i="60"/>
  <c r="AE937" i="60"/>
  <c r="AE938" i="60"/>
  <c r="AE939" i="60"/>
  <c r="AE940" i="60"/>
  <c r="AE941" i="60"/>
  <c r="AE942" i="60"/>
  <c r="AE943" i="60"/>
  <c r="AE944" i="60"/>
  <c r="AE945" i="60"/>
  <c r="AE946" i="60"/>
  <c r="AE947" i="60"/>
  <c r="AE948" i="60"/>
  <c r="AE949" i="60"/>
  <c r="AE950" i="60"/>
  <c r="AE951" i="60"/>
  <c r="AE952" i="60"/>
  <c r="AE953" i="60"/>
  <c r="AE954" i="60"/>
  <c r="AE955" i="60"/>
  <c r="AE956" i="60"/>
  <c r="AE957" i="60"/>
  <c r="AE958" i="60"/>
  <c r="AE959" i="60"/>
  <c r="AE960" i="60"/>
  <c r="AE961" i="60"/>
  <c r="AE962" i="60"/>
  <c r="AE963" i="60"/>
  <c r="AE964" i="60"/>
  <c r="AE965" i="60"/>
  <c r="AE966" i="60"/>
  <c r="AE967" i="60"/>
  <c r="AE968" i="60"/>
  <c r="AE969" i="60"/>
  <c r="AE970" i="60"/>
  <c r="AE971" i="60"/>
  <c r="AE972" i="60"/>
  <c r="AE973" i="60"/>
  <c r="AE974" i="60"/>
  <c r="AE975" i="60"/>
  <c r="AE976" i="60"/>
  <c r="AE977" i="60"/>
  <c r="AE978" i="60"/>
  <c r="AE979" i="60"/>
  <c r="AE980" i="60"/>
  <c r="AE981" i="60"/>
  <c r="AE982" i="60"/>
  <c r="AE983" i="60"/>
  <c r="AE984" i="60"/>
  <c r="AE985" i="60"/>
  <c r="AE986" i="60"/>
  <c r="AE987" i="60"/>
  <c r="AE988" i="60"/>
  <c r="AE989" i="60"/>
  <c r="AE990" i="60"/>
  <c r="AE991" i="60"/>
  <c r="AE992" i="60"/>
  <c r="AE993" i="60"/>
  <c r="AE994" i="60"/>
  <c r="AE995" i="60"/>
  <c r="AE996" i="60"/>
  <c r="AE997" i="60"/>
  <c r="AE998" i="60"/>
  <c r="AE999" i="60"/>
  <c r="AE1000" i="60"/>
  <c r="AE1001" i="60"/>
  <c r="AE1002" i="60"/>
  <c r="AE1003" i="60"/>
  <c r="AE1004" i="60"/>
  <c r="AE1005" i="60"/>
  <c r="AE1006" i="60"/>
  <c r="AE1007" i="60"/>
  <c r="AE1008" i="60"/>
  <c r="AE1009" i="60"/>
  <c r="AE1010" i="60"/>
  <c r="AE1011" i="60"/>
  <c r="AE1012" i="60"/>
  <c r="AE1013" i="60"/>
  <c r="AE1014" i="60"/>
  <c r="AE1015" i="60"/>
  <c r="AE1016" i="60"/>
  <c r="AE1017" i="60"/>
  <c r="AE1018" i="60"/>
  <c r="AE1019" i="60"/>
  <c r="AE1020" i="60"/>
  <c r="AE1021" i="60"/>
  <c r="AE1022" i="60"/>
  <c r="AE1023" i="60"/>
  <c r="AE1024" i="60"/>
  <c r="AE1025" i="60"/>
  <c r="AE1026" i="60"/>
  <c r="AE1027" i="60"/>
  <c r="AE1028" i="60"/>
  <c r="AE1029" i="60"/>
  <c r="AE1030" i="60"/>
  <c r="AE1031" i="60"/>
  <c r="AE1032" i="60"/>
  <c r="AE1033" i="60"/>
  <c r="AE1034" i="60"/>
  <c r="AE1035" i="60"/>
  <c r="AE1036" i="60"/>
  <c r="AE1037" i="60"/>
  <c r="AE1038" i="60"/>
  <c r="AE1039" i="60"/>
  <c r="AE1040" i="60"/>
  <c r="AE1041" i="60"/>
  <c r="AE1042" i="60"/>
  <c r="AE1043" i="60"/>
  <c r="AE1044" i="60"/>
  <c r="AE1045" i="60"/>
  <c r="AE1046" i="60"/>
  <c r="AE1047" i="60"/>
  <c r="AE1048" i="60"/>
  <c r="AE1049" i="60"/>
  <c r="AE1050" i="60"/>
  <c r="AE1051" i="60"/>
  <c r="AE1052" i="60"/>
  <c r="AE1053" i="60"/>
  <c r="AE1054" i="60"/>
  <c r="AE1055" i="60"/>
  <c r="AE1056" i="60"/>
  <c r="AE1057" i="60"/>
  <c r="AE1058" i="60"/>
  <c r="AE1059" i="60"/>
  <c r="AE1060" i="60"/>
  <c r="AE1061" i="60"/>
  <c r="AE1062" i="60"/>
  <c r="AE1063" i="60"/>
  <c r="AE1064" i="60"/>
  <c r="AE1065" i="60"/>
  <c r="AE1066" i="60"/>
  <c r="AE1067" i="60"/>
  <c r="AE1068" i="60"/>
  <c r="AE1069" i="60"/>
  <c r="AE1070" i="60"/>
  <c r="AE1071" i="60"/>
  <c r="AE1072" i="60"/>
  <c r="AE1073" i="60"/>
  <c r="AE1074" i="60"/>
  <c r="AE1075" i="60"/>
  <c r="AE1076" i="60"/>
  <c r="AE1077" i="60"/>
  <c r="AE1078" i="60"/>
  <c r="AE1079" i="60"/>
  <c r="AE1080" i="60"/>
  <c r="AE1081" i="60"/>
  <c r="AE1082" i="60"/>
  <c r="AE1083" i="60"/>
  <c r="AE1084" i="60"/>
  <c r="AE1085" i="60"/>
  <c r="AE1086" i="60"/>
  <c r="AE1087" i="60"/>
  <c r="AE1088" i="60"/>
  <c r="AE1089" i="60"/>
  <c r="AE1090" i="60"/>
  <c r="AE1091" i="60"/>
  <c r="AE1092" i="60"/>
  <c r="AE1093" i="60"/>
  <c r="AE1094" i="60"/>
  <c r="AE1095" i="60"/>
  <c r="AE1096" i="60"/>
  <c r="AE1097" i="60"/>
  <c r="AE1098" i="60"/>
  <c r="AE1099" i="60"/>
  <c r="AE1100" i="60"/>
  <c r="AE1101" i="60"/>
  <c r="AE1102" i="60"/>
  <c r="AE1103" i="60"/>
  <c r="AE1104" i="60"/>
  <c r="AE1105" i="60"/>
  <c r="AE1106" i="60"/>
  <c r="AE1107" i="60"/>
  <c r="AE1108" i="60"/>
  <c r="AE1109" i="60"/>
  <c r="AE1110" i="60"/>
  <c r="AE1111" i="60"/>
  <c r="AE1112" i="60"/>
  <c r="AE1113" i="60"/>
  <c r="AE1114" i="60"/>
  <c r="AE1115" i="60"/>
  <c r="AE1116" i="60"/>
  <c r="AE1117" i="60"/>
  <c r="AE1118" i="60"/>
  <c r="AE1119" i="60"/>
  <c r="AE1120" i="60"/>
  <c r="AE1121" i="60"/>
  <c r="AE1122" i="60"/>
  <c r="AE1123" i="60"/>
  <c r="AE1124" i="60"/>
  <c r="AE1125" i="60"/>
  <c r="AE1126" i="60"/>
  <c r="AE1127" i="60"/>
  <c r="AE1128" i="60"/>
  <c r="AE1129" i="60"/>
  <c r="AE1130" i="60"/>
  <c r="AE1131" i="60"/>
  <c r="AE1132" i="60"/>
  <c r="AE1133" i="60"/>
  <c r="AE1134" i="60"/>
  <c r="AE1135" i="60"/>
  <c r="AE1136" i="60"/>
  <c r="AE1137" i="60"/>
  <c r="AE1138" i="60"/>
  <c r="AE1139" i="60"/>
  <c r="AE1140" i="60"/>
  <c r="AE1141" i="60"/>
  <c r="AE1142" i="60"/>
  <c r="AE1143" i="60"/>
  <c r="AE1144" i="60"/>
  <c r="AE1145" i="60"/>
  <c r="AE1146" i="60"/>
  <c r="AE1147" i="60"/>
  <c r="AE1148" i="60"/>
  <c r="AE1149" i="60"/>
  <c r="AE1150" i="60"/>
  <c r="AE1151" i="60"/>
  <c r="AE1152" i="60"/>
  <c r="AE1153" i="60"/>
  <c r="AE1154" i="60"/>
  <c r="AE1155" i="60"/>
  <c r="AE1156" i="60"/>
  <c r="AE1157" i="60"/>
  <c r="AE1158" i="60"/>
  <c r="AE1159" i="60"/>
  <c r="AE1160" i="60"/>
  <c r="AE1161" i="60"/>
  <c r="AE1162" i="60"/>
  <c r="AE1163" i="60"/>
  <c r="AE1164" i="60"/>
  <c r="AE1165" i="60"/>
  <c r="AE1166" i="60"/>
  <c r="AE1167" i="60"/>
  <c r="AE1168" i="60"/>
  <c r="AE1169" i="60"/>
  <c r="AE1170" i="60"/>
  <c r="AE1171" i="60"/>
  <c r="AE1172" i="60"/>
  <c r="AE1173" i="60"/>
  <c r="AE1174" i="60"/>
  <c r="AE1175" i="60"/>
  <c r="AE1176" i="60"/>
  <c r="AE1177" i="60"/>
  <c r="AE1178" i="60"/>
  <c r="AE1179" i="60"/>
  <c r="AE1180" i="60"/>
  <c r="AE1181" i="60"/>
  <c r="AE1182" i="60"/>
  <c r="AE1183" i="60"/>
  <c r="AE1184" i="60"/>
  <c r="AE1185" i="60"/>
  <c r="AE1186" i="60"/>
  <c r="AE1187" i="60"/>
  <c r="AE1188" i="60"/>
  <c r="AE1189" i="60"/>
  <c r="AE1190" i="60"/>
  <c r="AE1191" i="60"/>
  <c r="AE1192" i="60"/>
  <c r="AE1193" i="60"/>
  <c r="AE1194" i="60"/>
  <c r="AE1195" i="60"/>
  <c r="AE1196" i="60"/>
  <c r="AE1197" i="60"/>
  <c r="AE1198" i="60"/>
  <c r="AE1199" i="60"/>
  <c r="AE1200" i="60"/>
  <c r="AE1201" i="60"/>
  <c r="AE1202" i="60"/>
  <c r="AE1203" i="60"/>
  <c r="AE1204" i="60"/>
  <c r="AE1205" i="60"/>
  <c r="AE1206" i="60"/>
  <c r="AE1207" i="60"/>
  <c r="AE1208" i="60"/>
  <c r="AE1209" i="60"/>
  <c r="AE1210" i="60"/>
  <c r="AE1211" i="60"/>
  <c r="AE1212" i="60"/>
  <c r="AE1213" i="60"/>
  <c r="AE1214" i="60"/>
  <c r="AE1215" i="60"/>
  <c r="AE1216" i="60"/>
  <c r="AE1217" i="60"/>
  <c r="AE1218" i="60"/>
  <c r="AE1219" i="60"/>
  <c r="AE1220" i="60"/>
  <c r="AE1221" i="60"/>
  <c r="AE1222" i="60"/>
  <c r="AE1223" i="60"/>
  <c r="AE1224" i="60"/>
  <c r="AE1225" i="60"/>
  <c r="AE1226" i="60"/>
  <c r="AE1227" i="60"/>
  <c r="AE1228" i="60"/>
  <c r="AE1229" i="60"/>
  <c r="AE1230" i="60"/>
  <c r="AE1231" i="60"/>
  <c r="AE1232" i="60"/>
  <c r="AE1233" i="60"/>
  <c r="AE1234" i="60"/>
  <c r="AE1235" i="60"/>
  <c r="AE1236" i="60"/>
  <c r="AE1237" i="60"/>
  <c r="AE1238" i="60"/>
  <c r="AE1239" i="60"/>
  <c r="AE1240" i="60"/>
  <c r="AE1241" i="60"/>
  <c r="AE1242" i="60"/>
  <c r="AE1243" i="60"/>
  <c r="AE1244" i="60"/>
  <c r="AE1245" i="60"/>
  <c r="AE1246" i="60"/>
  <c r="AE1247" i="60"/>
  <c r="AE1248" i="60"/>
  <c r="AE1249" i="60"/>
  <c r="AE1250" i="60"/>
  <c r="AE1251" i="60"/>
  <c r="AE1252" i="60"/>
  <c r="AE1253" i="60"/>
  <c r="AE1254" i="60"/>
  <c r="AE1255" i="60"/>
  <c r="AE1256" i="60"/>
  <c r="AE1257" i="60"/>
  <c r="AE1258" i="60"/>
  <c r="AE1259" i="60"/>
  <c r="AE1260" i="60"/>
  <c r="AE1261" i="60"/>
  <c r="AE1262" i="60"/>
  <c r="AE1263" i="60"/>
  <c r="AE1264" i="60"/>
  <c r="AE1265" i="60"/>
  <c r="AE1266" i="60"/>
  <c r="AE1267" i="60"/>
  <c r="AE1268" i="60"/>
  <c r="AE1269" i="60"/>
  <c r="AE1270" i="60"/>
  <c r="AE1271" i="60"/>
  <c r="AE1272" i="60"/>
  <c r="AE1273" i="60"/>
  <c r="AE1274" i="60"/>
  <c r="AE1275" i="60"/>
  <c r="AE1276" i="60"/>
  <c r="AE1277" i="60"/>
  <c r="AE1278" i="60"/>
  <c r="AE1279" i="60"/>
  <c r="AE1280" i="60"/>
  <c r="AE1281" i="60"/>
  <c r="AE1282" i="60"/>
  <c r="AE1283" i="60"/>
  <c r="AE1284" i="60"/>
  <c r="AE1285" i="60"/>
  <c r="AE1286" i="60"/>
  <c r="AE1287" i="60"/>
  <c r="AE1288" i="60"/>
  <c r="AE1289" i="60"/>
  <c r="AE1290" i="60"/>
  <c r="AE1291" i="60"/>
  <c r="AE1292" i="60"/>
  <c r="AE1293" i="60"/>
  <c r="AE1294" i="60"/>
  <c r="AE1295" i="60"/>
  <c r="AE1296" i="60"/>
  <c r="AE1297" i="60"/>
  <c r="AE1298" i="60"/>
  <c r="AE1299" i="60"/>
  <c r="AE1300" i="60"/>
  <c r="AE1301" i="60"/>
  <c r="AE1302" i="60"/>
  <c r="AE1303" i="60"/>
  <c r="AE1304" i="60"/>
  <c r="AE1305" i="60"/>
  <c r="AE1306" i="60"/>
  <c r="AE1307" i="60"/>
  <c r="AE1308" i="60"/>
  <c r="AE1309" i="60"/>
  <c r="AE1310" i="60"/>
  <c r="AE1311" i="60"/>
  <c r="AE1312" i="60"/>
  <c r="AE1313" i="60"/>
  <c r="AE1314" i="60"/>
  <c r="AE1315" i="60"/>
  <c r="AE1316" i="60"/>
  <c r="AE1317" i="60"/>
  <c r="AE1318" i="60"/>
  <c r="AE1319" i="60"/>
  <c r="AE1320" i="60"/>
  <c r="AE1321" i="60"/>
  <c r="AE1322" i="60"/>
  <c r="AE1323" i="60"/>
  <c r="AE1324" i="60"/>
  <c r="AE1325" i="60"/>
  <c r="AE1326" i="60"/>
  <c r="AE1327" i="60"/>
  <c r="AE1328" i="60"/>
  <c r="AE1329" i="60"/>
  <c r="AE1330" i="60"/>
  <c r="AE1331" i="60"/>
  <c r="AE1332" i="60"/>
  <c r="AE1333" i="60"/>
  <c r="AE1334" i="60"/>
  <c r="AE1335" i="60"/>
  <c r="AE1336" i="60"/>
  <c r="AE1337" i="60"/>
  <c r="AE1338" i="60"/>
  <c r="AE1339" i="60"/>
  <c r="AE1340" i="60"/>
  <c r="AE1341" i="60"/>
  <c r="AE1342" i="60"/>
  <c r="AE1343" i="60"/>
  <c r="AE1344" i="60"/>
  <c r="AE1345" i="60"/>
  <c r="AE1346" i="60"/>
  <c r="AE1347" i="60"/>
  <c r="AE1348" i="60"/>
  <c r="AE1349" i="60"/>
  <c r="AE1350" i="60"/>
  <c r="AE1351" i="60"/>
  <c r="AE1352" i="60"/>
  <c r="AE1353" i="60"/>
  <c r="AE1354" i="60"/>
  <c r="AE1355" i="60"/>
  <c r="AE1356" i="60"/>
  <c r="AE1357" i="60"/>
  <c r="AE1358" i="60"/>
  <c r="AE1359" i="60"/>
  <c r="AE1360" i="60"/>
  <c r="AE1361" i="60"/>
  <c r="AE1362" i="60"/>
  <c r="AE1363" i="60"/>
  <c r="AE1364" i="60"/>
  <c r="AE1365" i="60"/>
  <c r="AE1366" i="60"/>
  <c r="AE1367" i="60"/>
  <c r="AE1368" i="60"/>
  <c r="AE1369" i="60"/>
  <c r="AE1370" i="60"/>
  <c r="AE1371" i="60"/>
  <c r="AE1372" i="60"/>
  <c r="AE1373" i="60"/>
  <c r="AE1374" i="60"/>
  <c r="AE1375" i="60"/>
  <c r="AE1376" i="60"/>
  <c r="AE1377" i="60"/>
  <c r="AE1378" i="60"/>
  <c r="AE1379" i="60"/>
  <c r="AE1380" i="60"/>
  <c r="AE1381" i="60"/>
  <c r="AE1382" i="60"/>
  <c r="AE1383" i="60"/>
  <c r="AE1384" i="60"/>
  <c r="AE1385" i="60"/>
  <c r="AE1386" i="60"/>
  <c r="AE1387" i="60"/>
  <c r="AE1388" i="60"/>
  <c r="AE1389" i="60"/>
  <c r="AE1390" i="60"/>
  <c r="AE1391" i="60"/>
  <c r="AE1392" i="60"/>
  <c r="AE1393" i="60"/>
  <c r="AE1394" i="60"/>
  <c r="AE1395" i="60"/>
  <c r="AE1396" i="60"/>
  <c r="AE1397" i="60"/>
  <c r="AE1398" i="60"/>
  <c r="AE1399" i="60"/>
  <c r="AE1400" i="60"/>
  <c r="AE1401" i="60"/>
  <c r="AE1402" i="60"/>
  <c r="AE1403" i="60"/>
  <c r="AE1404" i="60"/>
  <c r="AE1405" i="60"/>
  <c r="AE1406" i="60"/>
  <c r="AE1407" i="60"/>
  <c r="AE1408" i="60"/>
  <c r="AE1409" i="60"/>
  <c r="AE1410" i="60"/>
  <c r="AE1411" i="60"/>
  <c r="AE1412" i="60"/>
  <c r="AE1413" i="60"/>
  <c r="AE1414" i="60"/>
  <c r="AE1415" i="60"/>
  <c r="AE1416" i="60"/>
  <c r="AE1417" i="60"/>
  <c r="AE1418" i="60"/>
  <c r="AE1419" i="60"/>
  <c r="AE1420" i="60"/>
  <c r="AE1421" i="60"/>
  <c r="AE1422" i="60"/>
  <c r="AE1423" i="60"/>
  <c r="AE1424" i="60"/>
  <c r="AE1425" i="60"/>
  <c r="AE1426" i="60"/>
  <c r="AE1427" i="60"/>
  <c r="AE1428" i="60"/>
  <c r="AE1429" i="60"/>
  <c r="AE1430" i="60"/>
  <c r="AE1431" i="60"/>
  <c r="AE1432" i="60"/>
  <c r="AF5" i="60"/>
  <c r="AF6" i="60"/>
  <c r="AF7" i="60"/>
  <c r="AF8" i="60"/>
  <c r="AF9" i="60"/>
  <c r="AF10" i="60"/>
  <c r="AF11" i="60"/>
  <c r="AF12" i="60"/>
  <c r="AF13" i="60"/>
  <c r="AF14" i="60"/>
  <c r="AF15" i="60"/>
  <c r="AF16" i="60"/>
  <c r="AF17" i="60"/>
  <c r="AF18" i="60"/>
  <c r="AF19" i="60"/>
  <c r="AF20" i="60"/>
  <c r="AF21" i="60"/>
  <c r="AF22" i="60"/>
  <c r="AF23" i="60"/>
  <c r="AF24" i="60"/>
  <c r="AF25" i="60"/>
  <c r="AF26" i="60"/>
  <c r="AF27" i="60"/>
  <c r="AF28" i="60"/>
  <c r="AF29" i="60"/>
  <c r="AF30" i="60"/>
  <c r="AF31" i="60"/>
  <c r="AF32" i="60"/>
  <c r="AF33" i="60"/>
  <c r="AF34" i="60"/>
  <c r="AF35" i="60"/>
  <c r="AF36" i="60"/>
  <c r="AF37" i="60"/>
  <c r="AF38" i="60"/>
  <c r="AF39" i="60"/>
  <c r="AF40" i="60"/>
  <c r="AF41" i="60"/>
  <c r="AF42" i="60"/>
  <c r="AF43" i="60"/>
  <c r="AF44" i="60"/>
  <c r="AF45" i="60"/>
  <c r="AF46" i="60"/>
  <c r="AF47" i="60"/>
  <c r="AF48" i="60"/>
  <c r="AF49" i="60"/>
  <c r="AF50" i="60"/>
  <c r="AF51" i="60"/>
  <c r="AF52" i="60"/>
  <c r="AF53" i="60"/>
  <c r="AF54" i="60"/>
  <c r="AF55" i="60"/>
  <c r="AF56" i="60"/>
  <c r="AF57" i="60"/>
  <c r="AF58" i="60"/>
  <c r="AF59" i="60"/>
  <c r="AF60" i="60"/>
  <c r="AF61" i="60"/>
  <c r="AF62" i="60"/>
  <c r="AF63" i="60"/>
  <c r="AF64" i="60"/>
  <c r="AF65" i="60"/>
  <c r="AF66" i="60"/>
  <c r="AF67" i="60"/>
  <c r="AF68" i="60"/>
  <c r="AF69" i="60"/>
  <c r="AF70" i="60"/>
  <c r="AF71" i="60"/>
  <c r="AF72" i="60"/>
  <c r="AF73" i="60"/>
  <c r="AF74" i="60"/>
  <c r="AF75" i="60"/>
  <c r="AF76" i="60"/>
  <c r="AF77" i="60"/>
  <c r="AF78" i="60"/>
  <c r="AF79" i="60"/>
  <c r="AF80" i="60"/>
  <c r="AF81" i="60"/>
  <c r="AF82" i="60"/>
  <c r="AF83" i="60"/>
  <c r="AF84" i="60"/>
  <c r="AF85" i="60"/>
  <c r="AF86" i="60"/>
  <c r="AF87" i="60"/>
  <c r="AF88" i="60"/>
  <c r="AF89" i="60"/>
  <c r="AF90" i="60"/>
  <c r="AF91" i="60"/>
  <c r="AF92" i="60"/>
  <c r="AF93" i="60"/>
  <c r="AF94" i="60"/>
  <c r="AF95" i="60"/>
  <c r="AF96" i="60"/>
  <c r="AF97" i="60"/>
  <c r="AF98" i="60"/>
  <c r="AF99" i="60"/>
  <c r="AF100" i="60"/>
  <c r="AF101" i="60"/>
  <c r="AF102" i="60"/>
  <c r="AF103" i="60"/>
  <c r="AF104" i="60"/>
  <c r="AF105" i="60"/>
  <c r="AF106" i="60"/>
  <c r="AF107" i="60"/>
  <c r="AF108" i="60"/>
  <c r="AF109" i="60"/>
  <c r="AF110" i="60"/>
  <c r="AF111" i="60"/>
  <c r="AF112" i="60"/>
  <c r="AF113" i="60"/>
  <c r="AF114" i="60"/>
  <c r="AF115" i="60"/>
  <c r="AF116" i="60"/>
  <c r="AF117" i="60"/>
  <c r="AF118" i="60"/>
  <c r="AF119" i="60"/>
  <c r="AF120" i="60"/>
  <c r="AF121" i="60"/>
  <c r="AF122" i="60"/>
  <c r="AF123" i="60"/>
  <c r="AF124" i="60"/>
  <c r="AF125" i="60"/>
  <c r="AF126" i="60"/>
  <c r="AF127" i="60"/>
  <c r="AF128" i="60"/>
  <c r="AF129" i="60"/>
  <c r="AF130" i="60"/>
  <c r="AF131" i="60"/>
  <c r="AF132" i="60"/>
  <c r="AF133" i="60"/>
  <c r="AF134" i="60"/>
  <c r="AF135" i="60"/>
  <c r="AF136" i="60"/>
  <c r="AF137" i="60"/>
  <c r="AF138" i="60"/>
  <c r="AF139" i="60"/>
  <c r="AF140" i="60"/>
  <c r="AF141" i="60"/>
  <c r="AF142" i="60"/>
  <c r="AF143" i="60"/>
  <c r="AF144" i="60"/>
  <c r="AF145" i="60"/>
  <c r="AF146" i="60"/>
  <c r="AF147" i="60"/>
  <c r="AF148" i="60"/>
  <c r="AF149" i="60"/>
  <c r="AF150" i="60"/>
  <c r="AF151" i="60"/>
  <c r="AF152" i="60"/>
  <c r="AF153" i="60"/>
  <c r="AF154" i="60"/>
  <c r="AF155" i="60"/>
  <c r="AF156" i="60"/>
  <c r="AF157" i="60"/>
  <c r="AF158" i="60"/>
  <c r="AF159" i="60"/>
  <c r="AF160" i="60"/>
  <c r="AF161" i="60"/>
  <c r="AF162" i="60"/>
  <c r="AF163" i="60"/>
  <c r="AF164" i="60"/>
  <c r="AF165" i="60"/>
  <c r="AF166" i="60"/>
  <c r="AF167" i="60"/>
  <c r="AF168" i="60"/>
  <c r="AF169" i="60"/>
  <c r="AF170" i="60"/>
  <c r="AF171" i="60"/>
  <c r="AF172" i="60"/>
  <c r="AF173" i="60"/>
  <c r="AF174" i="60"/>
  <c r="AF175" i="60"/>
  <c r="AF176" i="60"/>
  <c r="AF177" i="60"/>
  <c r="AF178" i="60"/>
  <c r="AF179" i="60"/>
  <c r="AF180" i="60"/>
  <c r="AF181" i="60"/>
  <c r="AF182" i="60"/>
  <c r="AF183" i="60"/>
  <c r="AF184" i="60"/>
  <c r="AF185" i="60"/>
  <c r="AF186" i="60"/>
  <c r="AF187" i="60"/>
  <c r="AF188" i="60"/>
  <c r="AF189" i="60"/>
  <c r="AF190" i="60"/>
  <c r="AF191" i="60"/>
  <c r="AF192" i="60"/>
  <c r="AF193" i="60"/>
  <c r="AF194" i="60"/>
  <c r="AF195" i="60"/>
  <c r="AF196" i="60"/>
  <c r="AF197" i="60"/>
  <c r="AF198" i="60"/>
  <c r="AF199" i="60"/>
  <c r="AF200" i="60"/>
  <c r="AF201" i="60"/>
  <c r="AF202" i="60"/>
  <c r="AF203" i="60"/>
  <c r="AF204" i="60"/>
  <c r="AF205" i="60"/>
  <c r="AF206" i="60"/>
  <c r="AF207" i="60"/>
  <c r="AF208" i="60"/>
  <c r="AF209" i="60"/>
  <c r="AF210" i="60"/>
  <c r="AF211" i="60"/>
  <c r="AF212" i="60"/>
  <c r="AF213" i="60"/>
  <c r="AF214" i="60"/>
  <c r="AF215" i="60"/>
  <c r="AF216" i="60"/>
  <c r="AF217" i="60"/>
  <c r="AF218" i="60"/>
  <c r="AF219" i="60"/>
  <c r="AF220" i="60"/>
  <c r="AF221" i="60"/>
  <c r="AF222" i="60"/>
  <c r="AF223" i="60"/>
  <c r="AF224" i="60"/>
  <c r="AF225" i="60"/>
  <c r="AF226" i="60"/>
  <c r="AF227" i="60"/>
  <c r="AF228" i="60"/>
  <c r="AF229" i="60"/>
  <c r="AF230" i="60"/>
  <c r="AF231" i="60"/>
  <c r="AF232" i="60"/>
  <c r="AF233" i="60"/>
  <c r="AF234" i="60"/>
  <c r="AF235" i="60"/>
  <c r="AF236" i="60"/>
  <c r="AF237" i="60"/>
  <c r="AF238" i="60"/>
  <c r="AF239" i="60"/>
  <c r="AF240" i="60"/>
  <c r="AF241" i="60"/>
  <c r="AF242" i="60"/>
  <c r="AF243" i="60"/>
  <c r="AF244" i="60"/>
  <c r="AF245" i="60"/>
  <c r="AF246" i="60"/>
  <c r="AF247" i="60"/>
  <c r="AF248" i="60"/>
  <c r="AF249" i="60"/>
  <c r="AF250" i="60"/>
  <c r="AF251" i="60"/>
  <c r="AF252" i="60"/>
  <c r="AF253" i="60"/>
  <c r="AF254" i="60"/>
  <c r="AF255" i="60"/>
  <c r="AF256" i="60"/>
  <c r="AF257" i="60"/>
  <c r="AF258" i="60"/>
  <c r="AF259" i="60"/>
  <c r="AF260" i="60"/>
  <c r="AF261" i="60"/>
  <c r="AF262" i="60"/>
  <c r="AF263" i="60"/>
  <c r="AF264" i="60"/>
  <c r="AF265" i="60"/>
  <c r="AF266" i="60"/>
  <c r="AF267" i="60"/>
  <c r="AF268" i="60"/>
  <c r="AF269" i="60"/>
  <c r="AF270" i="60"/>
  <c r="AF271" i="60"/>
  <c r="AF272" i="60"/>
  <c r="AF273" i="60"/>
  <c r="AF274" i="60"/>
  <c r="AF275" i="60"/>
  <c r="AF276" i="60"/>
  <c r="AF277" i="60"/>
  <c r="AF278" i="60"/>
  <c r="AF279" i="60"/>
  <c r="AF280" i="60"/>
  <c r="AF281" i="60"/>
  <c r="AF282" i="60"/>
  <c r="AF283" i="60"/>
  <c r="AF284" i="60"/>
  <c r="AF285" i="60"/>
  <c r="AF286" i="60"/>
  <c r="AF287" i="60"/>
  <c r="AF288" i="60"/>
  <c r="AF289" i="60"/>
  <c r="AF290" i="60"/>
  <c r="AF291" i="60"/>
  <c r="AF292" i="60"/>
  <c r="AF293" i="60"/>
  <c r="AF294" i="60"/>
  <c r="AF295" i="60"/>
  <c r="AF296" i="60"/>
  <c r="AF297" i="60"/>
  <c r="AF298" i="60"/>
  <c r="AF299" i="60"/>
  <c r="AF300" i="60"/>
  <c r="AF301" i="60"/>
  <c r="AF302" i="60"/>
  <c r="AF303" i="60"/>
  <c r="AF304" i="60"/>
  <c r="AF305" i="60"/>
  <c r="AF306" i="60"/>
  <c r="AF307" i="60"/>
  <c r="AF308" i="60"/>
  <c r="AF309" i="60"/>
  <c r="AF310" i="60"/>
  <c r="AF311" i="60"/>
  <c r="AF312" i="60"/>
  <c r="AF313" i="60"/>
  <c r="AF314" i="60"/>
  <c r="AF315" i="60"/>
  <c r="AF316" i="60"/>
  <c r="AF317" i="60"/>
  <c r="AF318" i="60"/>
  <c r="AF319" i="60"/>
  <c r="AF320" i="60"/>
  <c r="AF321" i="60"/>
  <c r="AF322" i="60"/>
  <c r="AF323" i="60"/>
  <c r="AF324" i="60"/>
  <c r="AF325" i="60"/>
  <c r="AF326" i="60"/>
  <c r="AF327" i="60"/>
  <c r="AF328" i="60"/>
  <c r="AF329" i="60"/>
  <c r="AF330" i="60"/>
  <c r="AF331" i="60"/>
  <c r="AF332" i="60"/>
  <c r="AF333" i="60"/>
  <c r="AF334" i="60"/>
  <c r="AF335" i="60"/>
  <c r="AF336" i="60"/>
  <c r="AF337" i="60"/>
  <c r="AF338" i="60"/>
  <c r="AF339" i="60"/>
  <c r="AF340" i="60"/>
  <c r="AF341" i="60"/>
  <c r="AF342" i="60"/>
  <c r="AF343" i="60"/>
  <c r="AF344" i="60"/>
  <c r="AF345" i="60"/>
  <c r="AF346" i="60"/>
  <c r="AF347" i="60"/>
  <c r="AF348" i="60"/>
  <c r="AF349" i="60"/>
  <c r="AF350" i="60"/>
  <c r="AF351" i="60"/>
  <c r="AF352" i="60"/>
  <c r="AF353" i="60"/>
  <c r="AF354" i="60"/>
  <c r="AF355" i="60"/>
  <c r="AF356" i="60"/>
  <c r="AF357" i="60"/>
  <c r="AF358" i="60"/>
  <c r="AF359" i="60"/>
  <c r="AF360" i="60"/>
  <c r="AF361" i="60"/>
  <c r="AF362" i="60"/>
  <c r="AF363" i="60"/>
  <c r="AF364" i="60"/>
  <c r="AF365" i="60"/>
  <c r="AF366" i="60"/>
  <c r="AF367" i="60"/>
  <c r="AF368" i="60"/>
  <c r="AF369" i="60"/>
  <c r="AF370" i="60"/>
  <c r="AF371" i="60"/>
  <c r="AF372" i="60"/>
  <c r="AF373" i="60"/>
  <c r="AF374" i="60"/>
  <c r="AF375" i="60"/>
  <c r="AF376" i="60"/>
  <c r="AF377" i="60"/>
  <c r="AF378" i="60"/>
  <c r="AF379" i="60"/>
  <c r="AF380" i="60"/>
  <c r="AF381" i="60"/>
  <c r="AF382" i="60"/>
  <c r="AF383" i="60"/>
  <c r="AF384" i="60"/>
  <c r="AF385" i="60"/>
  <c r="AF386" i="60"/>
  <c r="AF387" i="60"/>
  <c r="AF388" i="60"/>
  <c r="AF389" i="60"/>
  <c r="AF390" i="60"/>
  <c r="AF391" i="60"/>
  <c r="AF392" i="60"/>
  <c r="AF393" i="60"/>
  <c r="AF394" i="60"/>
  <c r="AF395" i="60"/>
  <c r="AF396" i="60"/>
  <c r="AF397" i="60"/>
  <c r="AF398" i="60"/>
  <c r="AF399" i="60"/>
  <c r="AF400" i="60"/>
  <c r="AF401" i="60"/>
  <c r="AF402" i="60"/>
  <c r="AF403" i="60"/>
  <c r="AF404" i="60"/>
  <c r="AF405" i="60"/>
  <c r="AF406" i="60"/>
  <c r="AF407" i="60"/>
  <c r="AF408" i="60"/>
  <c r="AF409" i="60"/>
  <c r="AF410" i="60"/>
  <c r="AF411" i="60"/>
  <c r="AF412" i="60"/>
  <c r="AF413" i="60"/>
  <c r="AF414" i="60"/>
  <c r="AF415" i="60"/>
  <c r="AF416" i="60"/>
  <c r="AF417" i="60"/>
  <c r="AF418" i="60"/>
  <c r="AF419" i="60"/>
  <c r="AF420" i="60"/>
  <c r="AF421" i="60"/>
  <c r="AF422" i="60"/>
  <c r="AF423" i="60"/>
  <c r="AF424" i="60"/>
  <c r="AF425" i="60"/>
  <c r="AF426" i="60"/>
  <c r="AF427" i="60"/>
  <c r="AF428" i="60"/>
  <c r="AF429" i="60"/>
  <c r="AF430" i="60"/>
  <c r="AF431" i="60"/>
  <c r="AF432" i="60"/>
  <c r="AF433" i="60"/>
  <c r="AF434" i="60"/>
  <c r="AF435" i="60"/>
  <c r="AF436" i="60"/>
  <c r="AF437" i="60"/>
  <c r="AF438" i="60"/>
  <c r="AF439" i="60"/>
  <c r="AF440" i="60"/>
  <c r="AF441" i="60"/>
  <c r="AF442" i="60"/>
  <c r="AF443" i="60"/>
  <c r="AF444" i="60"/>
  <c r="AF445" i="60"/>
  <c r="AF446" i="60"/>
  <c r="AF447" i="60"/>
  <c r="AF448" i="60"/>
  <c r="AF449" i="60"/>
  <c r="AF450" i="60"/>
  <c r="AF451" i="60"/>
  <c r="AF452" i="60"/>
  <c r="AF453" i="60"/>
  <c r="AF454" i="60"/>
  <c r="AF455" i="60"/>
  <c r="AF456" i="60"/>
  <c r="AF457" i="60"/>
  <c r="AF458" i="60"/>
  <c r="AF459" i="60"/>
  <c r="AF460" i="60"/>
  <c r="AF461" i="60"/>
  <c r="AF462" i="60"/>
  <c r="AF463" i="60"/>
  <c r="AF464" i="60"/>
  <c r="AF465" i="60"/>
  <c r="AF466" i="60"/>
  <c r="AF467" i="60"/>
  <c r="AF468" i="60"/>
  <c r="AF469" i="60"/>
  <c r="AF470" i="60"/>
  <c r="AF471" i="60"/>
  <c r="AF472" i="60"/>
  <c r="AF473" i="60"/>
  <c r="AF474" i="60"/>
  <c r="AF475" i="60"/>
  <c r="AF476" i="60"/>
  <c r="AF477" i="60"/>
  <c r="AF478" i="60"/>
  <c r="AF479" i="60"/>
  <c r="AF480" i="60"/>
  <c r="AF481" i="60"/>
  <c r="AF482" i="60"/>
  <c r="AF483" i="60"/>
  <c r="AF484" i="60"/>
  <c r="AF485" i="60"/>
  <c r="AF486" i="60"/>
  <c r="AF487" i="60"/>
  <c r="AF488" i="60"/>
  <c r="AF489" i="60"/>
  <c r="AF490" i="60"/>
  <c r="AF491" i="60"/>
  <c r="AF492" i="60"/>
  <c r="AF493" i="60"/>
  <c r="AF494" i="60"/>
  <c r="AF495" i="60"/>
  <c r="AF496" i="60"/>
  <c r="AF497" i="60"/>
  <c r="AF498" i="60"/>
  <c r="AF499" i="60"/>
  <c r="AF500" i="60"/>
  <c r="AF501" i="60"/>
  <c r="AF502" i="60"/>
  <c r="AF503" i="60"/>
  <c r="AF504" i="60"/>
  <c r="AF505" i="60"/>
  <c r="AF506" i="60"/>
  <c r="AF507" i="60"/>
  <c r="AF508" i="60"/>
  <c r="AF509" i="60"/>
  <c r="AF510" i="60"/>
  <c r="AF511" i="60"/>
  <c r="AF512" i="60"/>
  <c r="AF513" i="60"/>
  <c r="AF514" i="60"/>
  <c r="AF515" i="60"/>
  <c r="AF516" i="60"/>
  <c r="AF517" i="60"/>
  <c r="AF518" i="60"/>
  <c r="AF519" i="60"/>
  <c r="AF520" i="60"/>
  <c r="AF521" i="60"/>
  <c r="AF522" i="60"/>
  <c r="AF523" i="60"/>
  <c r="AF524" i="60"/>
  <c r="AF525" i="60"/>
  <c r="AF526" i="60"/>
  <c r="AF527" i="60"/>
  <c r="AF528" i="60"/>
  <c r="AF529" i="60"/>
  <c r="AF530" i="60"/>
  <c r="AF531" i="60"/>
  <c r="AF532" i="60"/>
  <c r="AF533" i="60"/>
  <c r="AF534" i="60"/>
  <c r="AF535" i="60"/>
  <c r="AF536" i="60"/>
  <c r="AF537" i="60"/>
  <c r="AF538" i="60"/>
  <c r="AF539" i="60"/>
  <c r="AF540" i="60"/>
  <c r="AF541" i="60"/>
  <c r="AF542" i="60"/>
  <c r="AF543" i="60"/>
  <c r="AF544" i="60"/>
  <c r="AF545" i="60"/>
  <c r="AF546" i="60"/>
  <c r="AF547" i="60"/>
  <c r="AF548" i="60"/>
  <c r="AF549" i="60"/>
  <c r="AF550" i="60"/>
  <c r="AF551" i="60"/>
  <c r="AF552" i="60"/>
  <c r="AF553" i="60"/>
  <c r="AF554" i="60"/>
  <c r="AF555" i="60"/>
  <c r="AF556" i="60"/>
  <c r="AF557" i="60"/>
  <c r="AF558" i="60"/>
  <c r="AF559" i="60"/>
  <c r="AF560" i="60"/>
  <c r="AF561" i="60"/>
  <c r="AF562" i="60"/>
  <c r="AF563" i="60"/>
  <c r="AF564" i="60"/>
  <c r="AF565" i="60"/>
  <c r="AF566" i="60"/>
  <c r="AF567" i="60"/>
  <c r="AF568" i="60"/>
  <c r="AF569" i="60"/>
  <c r="AF570" i="60"/>
  <c r="AF571" i="60"/>
  <c r="AF572" i="60"/>
  <c r="AF573" i="60"/>
  <c r="AF574" i="60"/>
  <c r="AF575" i="60"/>
  <c r="AF576" i="60"/>
  <c r="AF577" i="60"/>
  <c r="AF578" i="60"/>
  <c r="AF579" i="60"/>
  <c r="AF580" i="60"/>
  <c r="AF581" i="60"/>
  <c r="AF582" i="60"/>
  <c r="AF583" i="60"/>
  <c r="AF584" i="60"/>
  <c r="AF585" i="60"/>
  <c r="AF586" i="60"/>
  <c r="AF587" i="60"/>
  <c r="AF588" i="60"/>
  <c r="AF589" i="60"/>
  <c r="AF590" i="60"/>
  <c r="AF591" i="60"/>
  <c r="AF592" i="60"/>
  <c r="AF593" i="60"/>
  <c r="AF594" i="60"/>
  <c r="AF595" i="60"/>
  <c r="AF596" i="60"/>
  <c r="AF597" i="60"/>
  <c r="AF598" i="60"/>
  <c r="AF599" i="60"/>
  <c r="AF600" i="60"/>
  <c r="AF601" i="60"/>
  <c r="AF602" i="60"/>
  <c r="AF603" i="60"/>
  <c r="AF604" i="60"/>
  <c r="AF605" i="60"/>
  <c r="AF606" i="60"/>
  <c r="AF607" i="60"/>
  <c r="AF608" i="60"/>
  <c r="AF609" i="60"/>
  <c r="AF610" i="60"/>
  <c r="AF611" i="60"/>
  <c r="AF612" i="60"/>
  <c r="AF613" i="60"/>
  <c r="AF614" i="60"/>
  <c r="AF615" i="60"/>
  <c r="AF616" i="60"/>
  <c r="AF617" i="60"/>
  <c r="AF618" i="60"/>
  <c r="AF619" i="60"/>
  <c r="AF620" i="60"/>
  <c r="AF621" i="60"/>
  <c r="AF622" i="60"/>
  <c r="AF623" i="60"/>
  <c r="AF624" i="60"/>
  <c r="AF625" i="60"/>
  <c r="AF626" i="60"/>
  <c r="AF627" i="60"/>
  <c r="AF628" i="60"/>
  <c r="AF629" i="60"/>
  <c r="AF630" i="60"/>
  <c r="AF631" i="60"/>
  <c r="AF632" i="60"/>
  <c r="AF633" i="60"/>
  <c r="AF634" i="60"/>
  <c r="AF635" i="60"/>
  <c r="AF636" i="60"/>
  <c r="AF637" i="60"/>
  <c r="AF638" i="60"/>
  <c r="AF639" i="60"/>
  <c r="AF640" i="60"/>
  <c r="AF641" i="60"/>
  <c r="AF642" i="60"/>
  <c r="AF643" i="60"/>
  <c r="AF644" i="60"/>
  <c r="AF645" i="60"/>
  <c r="AF646" i="60"/>
  <c r="AF647" i="60"/>
  <c r="AF648" i="60"/>
  <c r="AF649" i="60"/>
  <c r="AF650" i="60"/>
  <c r="AF651" i="60"/>
  <c r="AF652" i="60"/>
  <c r="AF653" i="60"/>
  <c r="AF654" i="60"/>
  <c r="AF655" i="60"/>
  <c r="AF656" i="60"/>
  <c r="AF657" i="60"/>
  <c r="AF658" i="60"/>
  <c r="AF659" i="60"/>
  <c r="AF660" i="60"/>
  <c r="AF661" i="60"/>
  <c r="AF662" i="60"/>
  <c r="AF663" i="60"/>
  <c r="AF664" i="60"/>
  <c r="AF665" i="60"/>
  <c r="AF666" i="60"/>
  <c r="AF667" i="60"/>
  <c r="AF668" i="60"/>
  <c r="AF669" i="60"/>
  <c r="AF670" i="60"/>
  <c r="AF671" i="60"/>
  <c r="AF672" i="60"/>
  <c r="AF673" i="60"/>
  <c r="AF674" i="60"/>
  <c r="AF675" i="60"/>
  <c r="AF676" i="60"/>
  <c r="AF677" i="60"/>
  <c r="AF678" i="60"/>
  <c r="AF679" i="60"/>
  <c r="AF680" i="60"/>
  <c r="AF681" i="60"/>
  <c r="AF682" i="60"/>
  <c r="AF683" i="60"/>
  <c r="AF684" i="60"/>
  <c r="AF685" i="60"/>
  <c r="AF686" i="60"/>
  <c r="AF687" i="60"/>
  <c r="AF688" i="60"/>
  <c r="AF689" i="60"/>
  <c r="AF690" i="60"/>
  <c r="AF691" i="60"/>
  <c r="AF692" i="60"/>
  <c r="AF693" i="60"/>
  <c r="AF694" i="60"/>
  <c r="AF695" i="60"/>
  <c r="AF696" i="60"/>
  <c r="AF697" i="60"/>
  <c r="AF698" i="60"/>
  <c r="AF699" i="60"/>
  <c r="AF700" i="60"/>
  <c r="AF701" i="60"/>
  <c r="AF702" i="60"/>
  <c r="AF703" i="60"/>
  <c r="AF704" i="60"/>
  <c r="AF705" i="60"/>
  <c r="AF706" i="60"/>
  <c r="AF707" i="60"/>
  <c r="AF708" i="60"/>
  <c r="AF709" i="60"/>
  <c r="AF710" i="60"/>
  <c r="AF711" i="60"/>
  <c r="AF712" i="60"/>
  <c r="AF713" i="60"/>
  <c r="AF714" i="60"/>
  <c r="AF715" i="60"/>
  <c r="AF716" i="60"/>
  <c r="AF717" i="60"/>
  <c r="AF718" i="60"/>
  <c r="AF719" i="60"/>
  <c r="AF720" i="60"/>
  <c r="AF721" i="60"/>
  <c r="AF722" i="60"/>
  <c r="AF723" i="60"/>
  <c r="AF724" i="60"/>
  <c r="AF725" i="60"/>
  <c r="AF726" i="60"/>
  <c r="AF727" i="60"/>
  <c r="AF728" i="60"/>
  <c r="AF729" i="60"/>
  <c r="AF730" i="60"/>
  <c r="AF731" i="60"/>
  <c r="AF732" i="60"/>
  <c r="AF733" i="60"/>
  <c r="AF734" i="60"/>
  <c r="AF735" i="60"/>
  <c r="AF736" i="60"/>
  <c r="AF737" i="60"/>
  <c r="AF738" i="60"/>
  <c r="AF739" i="60"/>
  <c r="AF740" i="60"/>
  <c r="AF741" i="60"/>
  <c r="AF742" i="60"/>
  <c r="AF743" i="60"/>
  <c r="AF744" i="60"/>
  <c r="AF745" i="60"/>
  <c r="AF746" i="60"/>
  <c r="AF747" i="60"/>
  <c r="AF748" i="60"/>
  <c r="AF749" i="60"/>
  <c r="AF750" i="60"/>
  <c r="AF751" i="60"/>
  <c r="AF752" i="60"/>
  <c r="AF753" i="60"/>
  <c r="AF754" i="60"/>
  <c r="AF755" i="60"/>
  <c r="AF756" i="60"/>
  <c r="AF757" i="60"/>
  <c r="AF758" i="60"/>
  <c r="AF759" i="60"/>
  <c r="AF760" i="60"/>
  <c r="AF761" i="60"/>
  <c r="AF762" i="60"/>
  <c r="AF763" i="60"/>
  <c r="AF764" i="60"/>
  <c r="AF765" i="60"/>
  <c r="AF766" i="60"/>
  <c r="AF767" i="60"/>
  <c r="AF768" i="60"/>
  <c r="AF769" i="60"/>
  <c r="AF770" i="60"/>
  <c r="AF771" i="60"/>
  <c r="AF772" i="60"/>
  <c r="AF773" i="60"/>
  <c r="AF774" i="60"/>
  <c r="AF775" i="60"/>
  <c r="AF776" i="60"/>
  <c r="AF777" i="60"/>
  <c r="AF778" i="60"/>
  <c r="AF779" i="60"/>
  <c r="AF780" i="60"/>
  <c r="AF781" i="60"/>
  <c r="AF782" i="60"/>
  <c r="AF783" i="60"/>
  <c r="AF784" i="60"/>
  <c r="AF785" i="60"/>
  <c r="AF786" i="60"/>
  <c r="AF787" i="60"/>
  <c r="AF788" i="60"/>
  <c r="AF789" i="60"/>
  <c r="AF790" i="60"/>
  <c r="AF791" i="60"/>
  <c r="AF792" i="60"/>
  <c r="AF793" i="60"/>
  <c r="AF794" i="60"/>
  <c r="AF795" i="60"/>
  <c r="AF796" i="60"/>
  <c r="AF797" i="60"/>
  <c r="AF798" i="60"/>
  <c r="AF799" i="60"/>
  <c r="AF800" i="60"/>
  <c r="AF801" i="60"/>
  <c r="AF802" i="60"/>
  <c r="AF803" i="60"/>
  <c r="AF804" i="60"/>
  <c r="AF805" i="60"/>
  <c r="AF806" i="60"/>
  <c r="AF807" i="60"/>
  <c r="AF808" i="60"/>
  <c r="AF809" i="60"/>
  <c r="AF810" i="60"/>
  <c r="AF811" i="60"/>
  <c r="AF812" i="60"/>
  <c r="AF813" i="60"/>
  <c r="AF814" i="60"/>
  <c r="AF815" i="60"/>
  <c r="AF816" i="60"/>
  <c r="AF817" i="60"/>
  <c r="AF818" i="60"/>
  <c r="AF819" i="60"/>
  <c r="AF820" i="60"/>
  <c r="AF821" i="60"/>
  <c r="AF822" i="60"/>
  <c r="AF823" i="60"/>
  <c r="AF824" i="60"/>
  <c r="AF825" i="60"/>
  <c r="AF826" i="60"/>
  <c r="AF827" i="60"/>
  <c r="AF828" i="60"/>
  <c r="AF829" i="60"/>
  <c r="AF830" i="60"/>
  <c r="AF831" i="60"/>
  <c r="AF832" i="60"/>
  <c r="AF833" i="60"/>
  <c r="AF834" i="60"/>
  <c r="AF835" i="60"/>
  <c r="AF836" i="60"/>
  <c r="AF837" i="60"/>
  <c r="AF838" i="60"/>
  <c r="AF839" i="60"/>
  <c r="AF840" i="60"/>
  <c r="AF841" i="60"/>
  <c r="AF842" i="60"/>
  <c r="AF843" i="60"/>
  <c r="AF844" i="60"/>
  <c r="AF845" i="60"/>
  <c r="AF846" i="60"/>
  <c r="AF847" i="60"/>
  <c r="AF848" i="60"/>
  <c r="AF849" i="60"/>
  <c r="AF850" i="60"/>
  <c r="AF851" i="60"/>
  <c r="AF852" i="60"/>
  <c r="AF853" i="60"/>
  <c r="AF854" i="60"/>
  <c r="AF855" i="60"/>
  <c r="AF856" i="60"/>
  <c r="AF857" i="60"/>
  <c r="AF858" i="60"/>
  <c r="AF859" i="60"/>
  <c r="AF860" i="60"/>
  <c r="AF861" i="60"/>
  <c r="AF862" i="60"/>
  <c r="AF863" i="60"/>
  <c r="AF864" i="60"/>
  <c r="AF865" i="60"/>
  <c r="AF866" i="60"/>
  <c r="AF867" i="60"/>
  <c r="AF868" i="60"/>
  <c r="AF869" i="60"/>
  <c r="AF870" i="60"/>
  <c r="AF871" i="60"/>
  <c r="AF872" i="60"/>
  <c r="AF873" i="60"/>
  <c r="AF874" i="60"/>
  <c r="AF875" i="60"/>
  <c r="AF876" i="60"/>
  <c r="AF877" i="60"/>
  <c r="AF878" i="60"/>
  <c r="AF879" i="60"/>
  <c r="AF880" i="60"/>
  <c r="AF881" i="60"/>
  <c r="AF882" i="60"/>
  <c r="AF883" i="60"/>
  <c r="AF884" i="60"/>
  <c r="AF885" i="60"/>
  <c r="AF886" i="60"/>
  <c r="AF887" i="60"/>
  <c r="AF888" i="60"/>
  <c r="AF889" i="60"/>
  <c r="AF890" i="60"/>
  <c r="AF891" i="60"/>
  <c r="AF892" i="60"/>
  <c r="AF893" i="60"/>
  <c r="AF894" i="60"/>
  <c r="AF895" i="60"/>
  <c r="AF896" i="60"/>
  <c r="AF897" i="60"/>
  <c r="AF898" i="60"/>
  <c r="AF899" i="60"/>
  <c r="AF900" i="60"/>
  <c r="AF901" i="60"/>
  <c r="AF902" i="60"/>
  <c r="AF903" i="60"/>
  <c r="AF904" i="60"/>
  <c r="AF905" i="60"/>
  <c r="AF906" i="60"/>
  <c r="AF907" i="60"/>
  <c r="AF908" i="60"/>
  <c r="AF909" i="60"/>
  <c r="AF910" i="60"/>
  <c r="AF911" i="60"/>
  <c r="AF912" i="60"/>
  <c r="AF913" i="60"/>
  <c r="AF914" i="60"/>
  <c r="AF915" i="60"/>
  <c r="AF916" i="60"/>
  <c r="AF917" i="60"/>
  <c r="AF918" i="60"/>
  <c r="AF919" i="60"/>
  <c r="AF920" i="60"/>
  <c r="AF921" i="60"/>
  <c r="AF922" i="60"/>
  <c r="AF923" i="60"/>
  <c r="AF924" i="60"/>
  <c r="AF925" i="60"/>
  <c r="AF926" i="60"/>
  <c r="AF927" i="60"/>
  <c r="AF928" i="60"/>
  <c r="AF929" i="60"/>
  <c r="AF930" i="60"/>
  <c r="AF931" i="60"/>
  <c r="AF932" i="60"/>
  <c r="AF933" i="60"/>
  <c r="AF934" i="60"/>
  <c r="AF935" i="60"/>
  <c r="AF936" i="60"/>
  <c r="AF937" i="60"/>
  <c r="AF938" i="60"/>
  <c r="AF939" i="60"/>
  <c r="AF940" i="60"/>
  <c r="AF941" i="60"/>
  <c r="AF942" i="60"/>
  <c r="AF943" i="60"/>
  <c r="AF944" i="60"/>
  <c r="AF945" i="60"/>
  <c r="AF946" i="60"/>
  <c r="AF947" i="60"/>
  <c r="AF948" i="60"/>
  <c r="AF949" i="60"/>
  <c r="AF950" i="60"/>
  <c r="AF951" i="60"/>
  <c r="AF952" i="60"/>
  <c r="AF953" i="60"/>
  <c r="AF954" i="60"/>
  <c r="AF955" i="60"/>
  <c r="AF956" i="60"/>
  <c r="AF957" i="60"/>
  <c r="AF958" i="60"/>
  <c r="AF959" i="60"/>
  <c r="AF960" i="60"/>
  <c r="AF961" i="60"/>
  <c r="AF962" i="60"/>
  <c r="AF963" i="60"/>
  <c r="AF964" i="60"/>
  <c r="AF965" i="60"/>
  <c r="AF966" i="60"/>
  <c r="AF967" i="60"/>
  <c r="AF968" i="60"/>
  <c r="AF969" i="60"/>
  <c r="AF970" i="60"/>
  <c r="AF971" i="60"/>
  <c r="AF972" i="60"/>
  <c r="AF973" i="60"/>
  <c r="AF974" i="60"/>
  <c r="AF975" i="60"/>
  <c r="AF976" i="60"/>
  <c r="AF977" i="60"/>
  <c r="AF978" i="60"/>
  <c r="AF979" i="60"/>
  <c r="AF980" i="60"/>
  <c r="AF981" i="60"/>
  <c r="AF982" i="60"/>
  <c r="AF983" i="60"/>
  <c r="AF984" i="60"/>
  <c r="AF985" i="60"/>
  <c r="AF986" i="60"/>
  <c r="AF987" i="60"/>
  <c r="AF988" i="60"/>
  <c r="AF989" i="60"/>
  <c r="AF990" i="60"/>
  <c r="AF991" i="60"/>
  <c r="AF992" i="60"/>
  <c r="AF993" i="60"/>
  <c r="AF994" i="60"/>
  <c r="AF995" i="60"/>
  <c r="AF996" i="60"/>
  <c r="AF997" i="60"/>
  <c r="AF998" i="60"/>
  <c r="AF999" i="60"/>
  <c r="AF1000" i="60"/>
  <c r="AF1001" i="60"/>
  <c r="AF1002" i="60"/>
  <c r="AF1003" i="60"/>
  <c r="AF1004" i="60"/>
  <c r="AF1005" i="60"/>
  <c r="AF1006" i="60"/>
  <c r="AF1007" i="60"/>
  <c r="AF1008" i="60"/>
  <c r="AF1009" i="60"/>
  <c r="AF1010" i="60"/>
  <c r="AF1011" i="60"/>
  <c r="AF1012" i="60"/>
  <c r="AF1013" i="60"/>
  <c r="AF1014" i="60"/>
  <c r="AF1015" i="60"/>
  <c r="AF1016" i="60"/>
  <c r="AF1017" i="60"/>
  <c r="AF1018" i="60"/>
  <c r="AF1019" i="60"/>
  <c r="AF1020" i="60"/>
  <c r="AF1021" i="60"/>
  <c r="AF1022" i="60"/>
  <c r="AF1023" i="60"/>
  <c r="AF1024" i="60"/>
  <c r="AF1025" i="60"/>
  <c r="AF1026" i="60"/>
  <c r="AF1027" i="60"/>
  <c r="AF1028" i="60"/>
  <c r="AF1029" i="60"/>
  <c r="AF1030" i="60"/>
  <c r="AF1031" i="60"/>
  <c r="AF1032" i="60"/>
  <c r="AF1033" i="60"/>
  <c r="AF1034" i="60"/>
  <c r="AF1035" i="60"/>
  <c r="AF1036" i="60"/>
  <c r="AF1037" i="60"/>
  <c r="AF1038" i="60"/>
  <c r="AF1039" i="60"/>
  <c r="AF1040" i="60"/>
  <c r="AF1041" i="60"/>
  <c r="AF1042" i="60"/>
  <c r="AF1043" i="60"/>
  <c r="AF1044" i="60"/>
  <c r="AF1045" i="60"/>
  <c r="AF1046" i="60"/>
  <c r="AF1047" i="60"/>
  <c r="AF1048" i="60"/>
  <c r="AF1049" i="60"/>
  <c r="AF1050" i="60"/>
  <c r="AF1051" i="60"/>
  <c r="AF1052" i="60"/>
  <c r="AF1053" i="60"/>
  <c r="AF1054" i="60"/>
  <c r="AF1055" i="60"/>
  <c r="AF1056" i="60"/>
  <c r="AF1057" i="60"/>
  <c r="AF1058" i="60"/>
  <c r="AF1059" i="60"/>
  <c r="AF1060" i="60"/>
  <c r="AF1061" i="60"/>
  <c r="AF1062" i="60"/>
  <c r="AF1063" i="60"/>
  <c r="AF1064" i="60"/>
  <c r="AF1065" i="60"/>
  <c r="AF1066" i="60"/>
  <c r="AF1067" i="60"/>
  <c r="AF1068" i="60"/>
  <c r="AF1069" i="60"/>
  <c r="AF1070" i="60"/>
  <c r="AF1071" i="60"/>
  <c r="AF1072" i="60"/>
  <c r="AF1073" i="60"/>
  <c r="AF1074" i="60"/>
  <c r="AF1075" i="60"/>
  <c r="AF1076" i="60"/>
  <c r="AF1077" i="60"/>
  <c r="AF1078" i="60"/>
  <c r="AF1079" i="60"/>
  <c r="AF1080" i="60"/>
  <c r="AF1081" i="60"/>
  <c r="AF1082" i="60"/>
  <c r="AF1083" i="60"/>
  <c r="AF1084" i="60"/>
  <c r="AF1085" i="60"/>
  <c r="AF1086" i="60"/>
  <c r="AF1087" i="60"/>
  <c r="AF1088" i="60"/>
  <c r="AF1089" i="60"/>
  <c r="AF1090" i="60"/>
  <c r="AF1091" i="60"/>
  <c r="AF1092" i="60"/>
  <c r="AF1093" i="60"/>
  <c r="AF1094" i="60"/>
  <c r="AF1095" i="60"/>
  <c r="AF1096" i="60"/>
  <c r="AF1097" i="60"/>
  <c r="AF1098" i="60"/>
  <c r="AF1099" i="60"/>
  <c r="AF1100" i="60"/>
  <c r="AF1101" i="60"/>
  <c r="AF1102" i="60"/>
  <c r="AF1103" i="60"/>
  <c r="AF1104" i="60"/>
  <c r="AF1105" i="60"/>
  <c r="AF1106" i="60"/>
  <c r="AF1107" i="60"/>
  <c r="AF1108" i="60"/>
  <c r="AF1109" i="60"/>
  <c r="AF1110" i="60"/>
  <c r="AF1111" i="60"/>
  <c r="AF1112" i="60"/>
  <c r="AF1113" i="60"/>
  <c r="AF1114" i="60"/>
  <c r="AF1115" i="60"/>
  <c r="AF1116" i="60"/>
  <c r="AF1117" i="60"/>
  <c r="AF1118" i="60"/>
  <c r="AF1119" i="60"/>
  <c r="AF1120" i="60"/>
  <c r="AF1121" i="60"/>
  <c r="AF1122" i="60"/>
  <c r="AF1123" i="60"/>
  <c r="AF1124" i="60"/>
  <c r="AF1125" i="60"/>
  <c r="AF1126" i="60"/>
  <c r="AF1127" i="60"/>
  <c r="AF1128" i="60"/>
  <c r="AF1129" i="60"/>
  <c r="AF1130" i="60"/>
  <c r="AF1131" i="60"/>
  <c r="AF1132" i="60"/>
  <c r="AF1133" i="60"/>
  <c r="AF1134" i="60"/>
  <c r="AF1135" i="60"/>
  <c r="AF1136" i="60"/>
  <c r="AF1137" i="60"/>
  <c r="AF1138" i="60"/>
  <c r="AF1139" i="60"/>
  <c r="AF1140" i="60"/>
  <c r="AF1141" i="60"/>
  <c r="AF1142" i="60"/>
  <c r="AF1143" i="60"/>
  <c r="AF1144" i="60"/>
  <c r="AF1145" i="60"/>
  <c r="AF1146" i="60"/>
  <c r="AF1147" i="60"/>
  <c r="AF1148" i="60"/>
  <c r="AF1149" i="60"/>
  <c r="AF1150" i="60"/>
  <c r="AF1151" i="60"/>
  <c r="AF1152" i="60"/>
  <c r="AF1153" i="60"/>
  <c r="AF1154" i="60"/>
  <c r="AF1155" i="60"/>
  <c r="AF1156" i="60"/>
  <c r="AF1157" i="60"/>
  <c r="AF1158" i="60"/>
  <c r="AF1159" i="60"/>
  <c r="AF1160" i="60"/>
  <c r="AF1161" i="60"/>
  <c r="AF1162" i="60"/>
  <c r="AF1163" i="60"/>
  <c r="AF1164" i="60"/>
  <c r="AF1165" i="60"/>
  <c r="AF1166" i="60"/>
  <c r="AF1167" i="60"/>
  <c r="AF1168" i="60"/>
  <c r="AF1169" i="60"/>
  <c r="AF1170" i="60"/>
  <c r="AF1171" i="60"/>
  <c r="AF1172" i="60"/>
  <c r="AF1173" i="60"/>
  <c r="AF1174" i="60"/>
  <c r="AF1175" i="60"/>
  <c r="AF1176" i="60"/>
  <c r="AF1177" i="60"/>
  <c r="AF1178" i="60"/>
  <c r="AF1179" i="60"/>
  <c r="AF1180" i="60"/>
  <c r="AF1181" i="60"/>
  <c r="AF1182" i="60"/>
  <c r="AF1183" i="60"/>
  <c r="AF1184" i="60"/>
  <c r="AF1185" i="60"/>
  <c r="AF1186" i="60"/>
  <c r="AF1187" i="60"/>
  <c r="AF1188" i="60"/>
  <c r="AF1189" i="60"/>
  <c r="AF1190" i="60"/>
  <c r="AF1191" i="60"/>
  <c r="AF1192" i="60"/>
  <c r="AF1193" i="60"/>
  <c r="AF1194" i="60"/>
  <c r="AF1195" i="60"/>
  <c r="AF1196" i="60"/>
  <c r="AF1197" i="60"/>
  <c r="AF1198" i="60"/>
  <c r="AF1199" i="60"/>
  <c r="AF1200" i="60"/>
  <c r="AF1201" i="60"/>
  <c r="AF1202" i="60"/>
  <c r="AF1203" i="60"/>
  <c r="AF1204" i="60"/>
  <c r="AF1205" i="60"/>
  <c r="AF1206" i="60"/>
  <c r="AF1207" i="60"/>
  <c r="AF1208" i="60"/>
  <c r="AF1209" i="60"/>
  <c r="AF1210" i="60"/>
  <c r="AF1211" i="60"/>
  <c r="AF1212" i="60"/>
  <c r="AF1213" i="60"/>
  <c r="AF1214" i="60"/>
  <c r="AF1215" i="60"/>
  <c r="AF1216" i="60"/>
  <c r="AF1217" i="60"/>
  <c r="AF1218" i="60"/>
  <c r="AF1219" i="60"/>
  <c r="AF1220" i="60"/>
  <c r="AF1221" i="60"/>
  <c r="AF1222" i="60"/>
  <c r="AF1223" i="60"/>
  <c r="AF1224" i="60"/>
  <c r="AF1225" i="60"/>
  <c r="AF1226" i="60"/>
  <c r="AF1227" i="60"/>
  <c r="AF1228" i="60"/>
  <c r="AF1229" i="60"/>
  <c r="AF1230" i="60"/>
  <c r="AF1231" i="60"/>
  <c r="AF1232" i="60"/>
  <c r="AF1233" i="60"/>
  <c r="AF1234" i="60"/>
  <c r="AF1235" i="60"/>
  <c r="AF1236" i="60"/>
  <c r="AF1237" i="60"/>
  <c r="AF1238" i="60"/>
  <c r="AF1239" i="60"/>
  <c r="AF1240" i="60"/>
  <c r="AF1241" i="60"/>
  <c r="AF1242" i="60"/>
  <c r="AF1243" i="60"/>
  <c r="AF1244" i="60"/>
  <c r="AF1245" i="60"/>
  <c r="AF1246" i="60"/>
  <c r="AF1247" i="60"/>
  <c r="AF1248" i="60"/>
  <c r="AF1249" i="60"/>
  <c r="AF1250" i="60"/>
  <c r="AF1251" i="60"/>
  <c r="AF1252" i="60"/>
  <c r="AF1253" i="60"/>
  <c r="AF1254" i="60"/>
  <c r="AF1255" i="60"/>
  <c r="AF1256" i="60"/>
  <c r="AF1257" i="60"/>
  <c r="AF1258" i="60"/>
  <c r="AF1259" i="60"/>
  <c r="AF1260" i="60"/>
  <c r="AF1261" i="60"/>
  <c r="AF1262" i="60"/>
  <c r="AF1263" i="60"/>
  <c r="AF1264" i="60"/>
  <c r="AF1265" i="60"/>
  <c r="AF1266" i="60"/>
  <c r="AF1267" i="60"/>
  <c r="AF1268" i="60"/>
  <c r="AF1269" i="60"/>
  <c r="AF1270" i="60"/>
  <c r="AF1271" i="60"/>
  <c r="AF1272" i="60"/>
  <c r="AF1273" i="60"/>
  <c r="AF1274" i="60"/>
  <c r="AF1275" i="60"/>
  <c r="AF1276" i="60"/>
  <c r="AF1277" i="60"/>
  <c r="AF1278" i="60"/>
  <c r="AF1279" i="60"/>
  <c r="AF1280" i="60"/>
  <c r="AF1281" i="60"/>
  <c r="AF1282" i="60"/>
  <c r="AF1283" i="60"/>
  <c r="AF1284" i="60"/>
  <c r="AF1285" i="60"/>
  <c r="AF1286" i="60"/>
  <c r="AF1287" i="60"/>
  <c r="AF1288" i="60"/>
  <c r="AF1289" i="60"/>
  <c r="AF1290" i="60"/>
  <c r="AF1291" i="60"/>
  <c r="AF1292" i="60"/>
  <c r="AF1293" i="60"/>
  <c r="AF1294" i="60"/>
  <c r="AF1295" i="60"/>
  <c r="AF1296" i="60"/>
  <c r="AF1297" i="60"/>
  <c r="AF1298" i="60"/>
  <c r="AF1299" i="60"/>
  <c r="AF1300" i="60"/>
  <c r="AF1301" i="60"/>
  <c r="AF1302" i="60"/>
  <c r="AF1303" i="60"/>
  <c r="AF1304" i="60"/>
  <c r="AF1305" i="60"/>
  <c r="AF1306" i="60"/>
  <c r="AF1307" i="60"/>
  <c r="AF1308" i="60"/>
  <c r="AF1309" i="60"/>
  <c r="AF1310" i="60"/>
  <c r="AF1311" i="60"/>
  <c r="AF1312" i="60"/>
  <c r="AF1313" i="60"/>
  <c r="AF1314" i="60"/>
  <c r="AF1315" i="60"/>
  <c r="AF1316" i="60"/>
  <c r="AF1317" i="60"/>
  <c r="AF1318" i="60"/>
  <c r="AF1319" i="60"/>
  <c r="AF1320" i="60"/>
  <c r="AF1321" i="60"/>
  <c r="AF1322" i="60"/>
  <c r="AF1323" i="60"/>
  <c r="AF1324" i="60"/>
  <c r="AF1325" i="60"/>
  <c r="AF1326" i="60"/>
  <c r="AF1327" i="60"/>
  <c r="AF1328" i="60"/>
  <c r="AF1329" i="60"/>
  <c r="AF1330" i="60"/>
  <c r="AF1331" i="60"/>
  <c r="AF1332" i="60"/>
  <c r="AF1333" i="60"/>
  <c r="AF1334" i="60"/>
  <c r="AF1335" i="60"/>
  <c r="AF1336" i="60"/>
  <c r="AF1337" i="60"/>
  <c r="AF1338" i="60"/>
  <c r="AF1339" i="60"/>
  <c r="AF1340" i="60"/>
  <c r="AF1341" i="60"/>
  <c r="AF1342" i="60"/>
  <c r="AF1343" i="60"/>
  <c r="AF1344" i="60"/>
  <c r="AF1345" i="60"/>
  <c r="AF1346" i="60"/>
  <c r="AF1347" i="60"/>
  <c r="AF1348" i="60"/>
  <c r="AF1349" i="60"/>
  <c r="AF1350" i="60"/>
  <c r="AF1351" i="60"/>
  <c r="AF1352" i="60"/>
  <c r="AF1353" i="60"/>
  <c r="AF1354" i="60"/>
  <c r="AF1355" i="60"/>
  <c r="AF1356" i="60"/>
  <c r="AF1357" i="60"/>
  <c r="AF1358" i="60"/>
  <c r="AF1359" i="60"/>
  <c r="AF1360" i="60"/>
  <c r="AF1361" i="60"/>
  <c r="AF1362" i="60"/>
  <c r="AF1363" i="60"/>
  <c r="AF1364" i="60"/>
  <c r="AF1365" i="60"/>
  <c r="AF1366" i="60"/>
  <c r="AF1367" i="60"/>
  <c r="AF1368" i="60"/>
  <c r="AF1369" i="60"/>
  <c r="AF1370" i="60"/>
  <c r="AF1371" i="60"/>
  <c r="AF1372" i="60"/>
  <c r="AF1373" i="60"/>
  <c r="AF1374" i="60"/>
  <c r="AF1375" i="60"/>
  <c r="AF1376" i="60"/>
  <c r="AF1377" i="60"/>
  <c r="AF1378" i="60"/>
  <c r="AF1379" i="60"/>
  <c r="AF1380" i="60"/>
  <c r="AF1381" i="60"/>
  <c r="AF1382" i="60"/>
  <c r="AF1383" i="60"/>
  <c r="AF1384" i="60"/>
  <c r="AF1385" i="60"/>
  <c r="AF1386" i="60"/>
  <c r="AF1387" i="60"/>
  <c r="AF1388" i="60"/>
  <c r="AF1389" i="60"/>
  <c r="AF1390" i="60"/>
  <c r="AF1391" i="60"/>
  <c r="AF1392" i="60"/>
  <c r="AF1393" i="60"/>
  <c r="AF1394" i="60"/>
  <c r="AF1395" i="60"/>
  <c r="AF1396" i="60"/>
  <c r="AF1397" i="60"/>
  <c r="AF1398" i="60"/>
  <c r="AF1399" i="60"/>
  <c r="AF1400" i="60"/>
  <c r="AF1401" i="60"/>
  <c r="AF1402" i="60"/>
  <c r="AF1403" i="60"/>
  <c r="AF1404" i="60"/>
  <c r="AF1405" i="60"/>
  <c r="AF1406" i="60"/>
  <c r="AF1407" i="60"/>
  <c r="AF1408" i="60"/>
  <c r="AF1409" i="60"/>
  <c r="AF1410" i="60"/>
  <c r="AF1411" i="60"/>
  <c r="AF1412" i="60"/>
  <c r="AF1413" i="60"/>
  <c r="AF1414" i="60"/>
  <c r="AF1415" i="60"/>
  <c r="AF1416" i="60"/>
  <c r="AF1417" i="60"/>
  <c r="AF1418" i="60"/>
  <c r="AF1419" i="60"/>
  <c r="AF1420" i="60"/>
  <c r="AF1421" i="60"/>
  <c r="AF1422" i="60"/>
  <c r="AF1423" i="60"/>
  <c r="AF1424" i="60"/>
  <c r="AF1425" i="60"/>
  <c r="AF1426" i="60"/>
  <c r="AF1427" i="60"/>
  <c r="AF1428" i="60"/>
  <c r="AF1429" i="60"/>
  <c r="AF1430" i="60"/>
  <c r="AF1431" i="60"/>
  <c r="AF1432" i="60"/>
  <c r="AG5" i="60"/>
  <c r="AG6" i="60"/>
  <c r="AG7" i="60"/>
  <c r="AG8" i="60"/>
  <c r="AG9" i="60"/>
  <c r="AG10" i="60"/>
  <c r="AG11" i="60"/>
  <c r="AT11" i="60" s="1"/>
  <c r="AG12" i="60"/>
  <c r="AT12" i="60" s="1"/>
  <c r="AG13" i="60"/>
  <c r="AG14" i="60"/>
  <c r="AG15" i="60"/>
  <c r="AG16" i="60"/>
  <c r="AG17" i="60"/>
  <c r="AG18" i="60"/>
  <c r="AG19" i="60"/>
  <c r="AT19" i="60" s="1"/>
  <c r="AG20" i="60"/>
  <c r="AT20" i="60" s="1"/>
  <c r="AG21" i="60"/>
  <c r="AG22" i="60"/>
  <c r="AG23" i="60"/>
  <c r="AG24" i="60"/>
  <c r="AG25" i="60"/>
  <c r="AG26" i="60"/>
  <c r="AG27" i="60"/>
  <c r="AT27" i="60" s="1"/>
  <c r="AG28" i="60"/>
  <c r="AT28" i="60" s="1"/>
  <c r="AG29" i="60"/>
  <c r="AG30" i="60"/>
  <c r="AG31" i="60"/>
  <c r="AG32" i="60"/>
  <c r="AG33" i="60"/>
  <c r="AG34" i="60"/>
  <c r="AG35" i="60"/>
  <c r="AT35" i="60" s="1"/>
  <c r="AG36" i="60"/>
  <c r="AT36" i="60" s="1"/>
  <c r="AG37" i="60"/>
  <c r="AG38" i="60"/>
  <c r="AG39" i="60"/>
  <c r="AG40" i="60"/>
  <c r="AG41" i="60"/>
  <c r="AG42" i="60"/>
  <c r="AG43" i="60"/>
  <c r="AT43" i="60" s="1"/>
  <c r="AG44" i="60"/>
  <c r="AT44" i="60" s="1"/>
  <c r="AG45" i="60"/>
  <c r="AG46" i="60"/>
  <c r="AG47" i="60"/>
  <c r="AG48" i="60"/>
  <c r="AG49" i="60"/>
  <c r="AG50" i="60"/>
  <c r="AG51" i="60"/>
  <c r="AT51" i="60" s="1"/>
  <c r="AG52" i="60"/>
  <c r="AT52" i="60" s="1"/>
  <c r="AG53" i="60"/>
  <c r="AG54" i="60"/>
  <c r="AG55" i="60"/>
  <c r="AG56" i="60"/>
  <c r="AG57" i="60"/>
  <c r="AG58" i="60"/>
  <c r="AG59" i="60"/>
  <c r="AT59" i="60" s="1"/>
  <c r="AG60" i="60"/>
  <c r="AT60" i="60" s="1"/>
  <c r="AG61" i="60"/>
  <c r="AG62" i="60"/>
  <c r="AG63" i="60"/>
  <c r="AG64" i="60"/>
  <c r="AG65" i="60"/>
  <c r="AG66" i="60"/>
  <c r="AG67" i="60"/>
  <c r="AG68" i="60"/>
  <c r="AT68" i="60" s="1"/>
  <c r="AG69" i="60"/>
  <c r="AG70" i="60"/>
  <c r="AG71" i="60"/>
  <c r="AG72" i="60"/>
  <c r="AG73" i="60"/>
  <c r="AG74" i="60"/>
  <c r="AG75" i="60"/>
  <c r="AT75" i="60" s="1"/>
  <c r="AG76" i="60"/>
  <c r="AT76" i="60" s="1"/>
  <c r="AG77" i="60"/>
  <c r="AG78" i="60"/>
  <c r="AG79" i="60"/>
  <c r="AG80" i="60"/>
  <c r="AG81" i="60"/>
  <c r="AG82" i="60"/>
  <c r="AG83" i="60"/>
  <c r="AT83" i="60" s="1"/>
  <c r="AG84" i="60"/>
  <c r="AT84" i="60" s="1"/>
  <c r="AG85" i="60"/>
  <c r="AG86" i="60"/>
  <c r="AG87" i="60"/>
  <c r="AG88" i="60"/>
  <c r="AG89" i="60"/>
  <c r="AG90" i="60"/>
  <c r="AG91" i="60"/>
  <c r="AT91" i="60" s="1"/>
  <c r="AG92" i="60"/>
  <c r="AT92" i="60" s="1"/>
  <c r="AG93" i="60"/>
  <c r="AG94" i="60"/>
  <c r="AG95" i="60"/>
  <c r="AG96" i="60"/>
  <c r="AG97" i="60"/>
  <c r="AG98" i="60"/>
  <c r="AG99" i="60"/>
  <c r="AT99" i="60" s="1"/>
  <c r="AG100" i="60"/>
  <c r="AT100" i="60" s="1"/>
  <c r="AG101" i="60"/>
  <c r="AG102" i="60"/>
  <c r="AG103" i="60"/>
  <c r="AG104" i="60"/>
  <c r="AG105" i="60"/>
  <c r="AG106" i="60"/>
  <c r="AG107" i="60"/>
  <c r="AT107" i="60" s="1"/>
  <c r="AG108" i="60"/>
  <c r="AT108" i="60" s="1"/>
  <c r="AG109" i="60"/>
  <c r="AG110" i="60"/>
  <c r="AG111" i="60"/>
  <c r="AG112" i="60"/>
  <c r="AG113" i="60"/>
  <c r="AG114" i="60"/>
  <c r="AG115" i="60"/>
  <c r="AT115" i="60" s="1"/>
  <c r="AG116" i="60"/>
  <c r="AT116" i="60" s="1"/>
  <c r="AG117" i="60"/>
  <c r="AG118" i="60"/>
  <c r="AG119" i="60"/>
  <c r="AG120" i="60"/>
  <c r="AG121" i="60"/>
  <c r="AG122" i="60"/>
  <c r="AG123" i="60"/>
  <c r="AT123" i="60" s="1"/>
  <c r="AG124" i="60"/>
  <c r="AT124" i="60" s="1"/>
  <c r="AG125" i="60"/>
  <c r="AG126" i="60"/>
  <c r="AG127" i="60"/>
  <c r="AG128" i="60"/>
  <c r="AG129" i="60"/>
  <c r="AG130" i="60"/>
  <c r="AG131" i="60"/>
  <c r="AT131" i="60" s="1"/>
  <c r="AG132" i="60"/>
  <c r="AT132" i="60" s="1"/>
  <c r="AG133" i="60"/>
  <c r="AG134" i="60"/>
  <c r="AG135" i="60"/>
  <c r="AG136" i="60"/>
  <c r="AG137" i="60"/>
  <c r="AG138" i="60"/>
  <c r="AG139" i="60"/>
  <c r="AT139" i="60" s="1"/>
  <c r="AG140" i="60"/>
  <c r="AT140" i="60" s="1"/>
  <c r="AG141" i="60"/>
  <c r="AG142" i="60"/>
  <c r="AG143" i="60"/>
  <c r="AG144" i="60"/>
  <c r="AG145" i="60"/>
  <c r="AG146" i="60"/>
  <c r="AG147" i="60"/>
  <c r="AT147" i="60" s="1"/>
  <c r="AG148" i="60"/>
  <c r="AT148" i="60" s="1"/>
  <c r="AG149" i="60"/>
  <c r="AG150" i="60"/>
  <c r="AG151" i="60"/>
  <c r="AG152" i="60"/>
  <c r="AG153" i="60"/>
  <c r="AG154" i="60"/>
  <c r="AG155" i="60"/>
  <c r="AT155" i="60" s="1"/>
  <c r="AG156" i="60"/>
  <c r="AT156" i="60" s="1"/>
  <c r="AG157" i="60"/>
  <c r="AG158" i="60"/>
  <c r="AG159" i="60"/>
  <c r="AG160" i="60"/>
  <c r="AG161" i="60"/>
  <c r="AG162" i="60"/>
  <c r="AG163" i="60"/>
  <c r="AT163" i="60" s="1"/>
  <c r="AG164" i="60"/>
  <c r="AT164" i="60" s="1"/>
  <c r="AG165" i="60"/>
  <c r="AG166" i="60"/>
  <c r="AG167" i="60"/>
  <c r="AG168" i="60"/>
  <c r="AG169" i="60"/>
  <c r="AG170" i="60"/>
  <c r="AG171" i="60"/>
  <c r="AT171" i="60" s="1"/>
  <c r="AG172" i="60"/>
  <c r="AT172" i="60" s="1"/>
  <c r="AG173" i="60"/>
  <c r="AG174" i="60"/>
  <c r="AG175" i="60"/>
  <c r="AG176" i="60"/>
  <c r="AG177" i="60"/>
  <c r="AG178" i="60"/>
  <c r="AG179" i="60"/>
  <c r="AT179" i="60" s="1"/>
  <c r="AG180" i="60"/>
  <c r="AT180" i="60" s="1"/>
  <c r="AG181" i="60"/>
  <c r="AG182" i="60"/>
  <c r="AG183" i="60"/>
  <c r="AG184" i="60"/>
  <c r="AG185" i="60"/>
  <c r="AG186" i="60"/>
  <c r="AG187" i="60"/>
  <c r="AT187" i="60" s="1"/>
  <c r="AG188" i="60"/>
  <c r="AT188" i="60" s="1"/>
  <c r="AG189" i="60"/>
  <c r="AG190" i="60"/>
  <c r="AG191" i="60"/>
  <c r="AG192" i="60"/>
  <c r="AG193" i="60"/>
  <c r="AG194" i="60"/>
  <c r="AG195" i="60"/>
  <c r="AT195" i="60" s="1"/>
  <c r="AG196" i="60"/>
  <c r="AT196" i="60" s="1"/>
  <c r="AG197" i="60"/>
  <c r="AG198" i="60"/>
  <c r="AG199" i="60"/>
  <c r="AG200" i="60"/>
  <c r="AG201" i="60"/>
  <c r="AG202" i="60"/>
  <c r="AG203" i="60"/>
  <c r="AT203" i="60" s="1"/>
  <c r="AG204" i="60"/>
  <c r="AT204" i="60" s="1"/>
  <c r="AG205" i="60"/>
  <c r="AG206" i="60"/>
  <c r="AG207" i="60"/>
  <c r="AG208" i="60"/>
  <c r="AG209" i="60"/>
  <c r="AG210" i="60"/>
  <c r="AG211" i="60"/>
  <c r="AT211" i="60" s="1"/>
  <c r="AG212" i="60"/>
  <c r="AT212" i="60" s="1"/>
  <c r="AG213" i="60"/>
  <c r="AG214" i="60"/>
  <c r="AG215" i="60"/>
  <c r="AG216" i="60"/>
  <c r="AG217" i="60"/>
  <c r="AG218" i="60"/>
  <c r="AG219" i="60"/>
  <c r="AT219" i="60" s="1"/>
  <c r="AG220" i="60"/>
  <c r="AT220" i="60" s="1"/>
  <c r="AG221" i="60"/>
  <c r="AG222" i="60"/>
  <c r="AG223" i="60"/>
  <c r="AG224" i="60"/>
  <c r="AG225" i="60"/>
  <c r="AG226" i="60"/>
  <c r="AG227" i="60"/>
  <c r="AT227" i="60" s="1"/>
  <c r="AG228" i="60"/>
  <c r="AT228" i="60" s="1"/>
  <c r="AG229" i="60"/>
  <c r="AG230" i="60"/>
  <c r="AG231" i="60"/>
  <c r="AG232" i="60"/>
  <c r="AG233" i="60"/>
  <c r="AG234" i="60"/>
  <c r="AG235" i="60"/>
  <c r="AT235" i="60" s="1"/>
  <c r="AG236" i="60"/>
  <c r="AT236" i="60" s="1"/>
  <c r="AG237" i="60"/>
  <c r="AG238" i="60"/>
  <c r="AG239" i="60"/>
  <c r="AG240" i="60"/>
  <c r="AG241" i="60"/>
  <c r="AG242" i="60"/>
  <c r="AG243" i="60"/>
  <c r="AT243" i="60" s="1"/>
  <c r="AG244" i="60"/>
  <c r="AT244" i="60" s="1"/>
  <c r="AG245" i="60"/>
  <c r="AG246" i="60"/>
  <c r="AG247" i="60"/>
  <c r="AG248" i="60"/>
  <c r="AG249" i="60"/>
  <c r="AG250" i="60"/>
  <c r="AG251" i="60"/>
  <c r="AG252" i="60"/>
  <c r="AT252" i="60" s="1"/>
  <c r="AG253" i="60"/>
  <c r="AG254" i="60"/>
  <c r="AG255" i="60"/>
  <c r="AG256" i="60"/>
  <c r="AG257" i="60"/>
  <c r="AG258" i="60"/>
  <c r="AG259" i="60"/>
  <c r="AT259" i="60" s="1"/>
  <c r="AG260" i="60"/>
  <c r="AT260" i="60" s="1"/>
  <c r="AG261" i="60"/>
  <c r="AG262" i="60"/>
  <c r="AG263" i="60"/>
  <c r="AG264" i="60"/>
  <c r="AG265" i="60"/>
  <c r="AG266" i="60"/>
  <c r="AG267" i="60"/>
  <c r="AT267" i="60" s="1"/>
  <c r="AG268" i="60"/>
  <c r="AT268" i="60" s="1"/>
  <c r="AG269" i="60"/>
  <c r="AG270" i="60"/>
  <c r="AG271" i="60"/>
  <c r="AG272" i="60"/>
  <c r="AG273" i="60"/>
  <c r="AG274" i="60"/>
  <c r="AG275" i="60"/>
  <c r="AT275" i="60" s="1"/>
  <c r="AG276" i="60"/>
  <c r="AT276" i="60" s="1"/>
  <c r="AG277" i="60"/>
  <c r="AG278" i="60"/>
  <c r="AG279" i="60"/>
  <c r="AG280" i="60"/>
  <c r="AG281" i="60"/>
  <c r="AG282" i="60"/>
  <c r="AG283" i="60"/>
  <c r="AT283" i="60" s="1"/>
  <c r="AG284" i="60"/>
  <c r="AT284" i="60" s="1"/>
  <c r="AG285" i="60"/>
  <c r="AG286" i="60"/>
  <c r="AG287" i="60"/>
  <c r="AG288" i="60"/>
  <c r="AG289" i="60"/>
  <c r="AG290" i="60"/>
  <c r="AG291" i="60"/>
  <c r="AT291" i="60" s="1"/>
  <c r="AG292" i="60"/>
  <c r="AT292" i="60" s="1"/>
  <c r="AG293" i="60"/>
  <c r="AG294" i="60"/>
  <c r="AG295" i="60"/>
  <c r="AG296" i="60"/>
  <c r="AG297" i="60"/>
  <c r="AG298" i="60"/>
  <c r="AG299" i="60"/>
  <c r="AT299" i="60" s="1"/>
  <c r="AG300" i="60"/>
  <c r="AT300" i="60" s="1"/>
  <c r="AG301" i="60"/>
  <c r="AG302" i="60"/>
  <c r="AG303" i="60"/>
  <c r="AG304" i="60"/>
  <c r="AG305" i="60"/>
  <c r="AG306" i="60"/>
  <c r="AG307" i="60"/>
  <c r="AT307" i="60" s="1"/>
  <c r="AG308" i="60"/>
  <c r="AT308" i="60" s="1"/>
  <c r="AG309" i="60"/>
  <c r="AG310" i="60"/>
  <c r="AG311" i="60"/>
  <c r="AG312" i="60"/>
  <c r="AG313" i="60"/>
  <c r="AG314" i="60"/>
  <c r="AG315" i="60"/>
  <c r="AT315" i="60" s="1"/>
  <c r="AG316" i="60"/>
  <c r="AT316" i="60" s="1"/>
  <c r="AG317" i="60"/>
  <c r="AG318" i="60"/>
  <c r="AG319" i="60"/>
  <c r="AG320" i="60"/>
  <c r="AG321" i="60"/>
  <c r="AG322" i="60"/>
  <c r="AG323" i="60"/>
  <c r="AT323" i="60" s="1"/>
  <c r="AG324" i="60"/>
  <c r="AT324" i="60" s="1"/>
  <c r="AG325" i="60"/>
  <c r="AG326" i="60"/>
  <c r="AG327" i="60"/>
  <c r="AG328" i="60"/>
  <c r="AG329" i="60"/>
  <c r="AG330" i="60"/>
  <c r="AG331" i="60"/>
  <c r="AT331" i="60" s="1"/>
  <c r="AG332" i="60"/>
  <c r="AT332" i="60" s="1"/>
  <c r="AG333" i="60"/>
  <c r="AG334" i="60"/>
  <c r="AG335" i="60"/>
  <c r="AG336" i="60"/>
  <c r="AG337" i="60"/>
  <c r="AG338" i="60"/>
  <c r="AG339" i="60"/>
  <c r="AT339" i="60" s="1"/>
  <c r="AG340" i="60"/>
  <c r="AT340" i="60" s="1"/>
  <c r="AG341" i="60"/>
  <c r="AG342" i="60"/>
  <c r="AG343" i="60"/>
  <c r="AG344" i="60"/>
  <c r="AG345" i="60"/>
  <c r="AG346" i="60"/>
  <c r="AG347" i="60"/>
  <c r="AT347" i="60" s="1"/>
  <c r="AG348" i="60"/>
  <c r="AT348" i="60" s="1"/>
  <c r="AG349" i="60"/>
  <c r="AG350" i="60"/>
  <c r="AG351" i="60"/>
  <c r="AG352" i="60"/>
  <c r="AG353" i="60"/>
  <c r="AG354" i="60"/>
  <c r="AG355" i="60"/>
  <c r="AT355" i="60" s="1"/>
  <c r="AG356" i="60"/>
  <c r="AT356" i="60" s="1"/>
  <c r="AG357" i="60"/>
  <c r="AG358" i="60"/>
  <c r="AG359" i="60"/>
  <c r="AG360" i="60"/>
  <c r="AG361" i="60"/>
  <c r="AG362" i="60"/>
  <c r="AG363" i="60"/>
  <c r="AT363" i="60" s="1"/>
  <c r="AG364" i="60"/>
  <c r="AT364" i="60" s="1"/>
  <c r="AG365" i="60"/>
  <c r="AG366" i="60"/>
  <c r="AG367" i="60"/>
  <c r="AG368" i="60"/>
  <c r="AG369" i="60"/>
  <c r="AG370" i="60"/>
  <c r="AG371" i="60"/>
  <c r="AT371" i="60" s="1"/>
  <c r="AG372" i="60"/>
  <c r="AT372" i="60" s="1"/>
  <c r="AG373" i="60"/>
  <c r="AG374" i="60"/>
  <c r="AG375" i="60"/>
  <c r="AG376" i="60"/>
  <c r="AG377" i="60"/>
  <c r="AG378" i="60"/>
  <c r="AG379" i="60"/>
  <c r="AT379" i="60" s="1"/>
  <c r="AG380" i="60"/>
  <c r="AT380" i="60" s="1"/>
  <c r="AG381" i="60"/>
  <c r="AG382" i="60"/>
  <c r="AG383" i="60"/>
  <c r="AG384" i="60"/>
  <c r="AG385" i="60"/>
  <c r="AG386" i="60"/>
  <c r="AG387" i="60"/>
  <c r="AT387" i="60" s="1"/>
  <c r="AG388" i="60"/>
  <c r="AT388" i="60" s="1"/>
  <c r="AG389" i="60"/>
  <c r="AG390" i="60"/>
  <c r="AG391" i="60"/>
  <c r="AG392" i="60"/>
  <c r="AG393" i="60"/>
  <c r="AG394" i="60"/>
  <c r="AG395" i="60"/>
  <c r="AT395" i="60" s="1"/>
  <c r="AG396" i="60"/>
  <c r="AT396" i="60" s="1"/>
  <c r="AG397" i="60"/>
  <c r="AG398" i="60"/>
  <c r="AG399" i="60"/>
  <c r="AG400" i="60"/>
  <c r="AG401" i="60"/>
  <c r="AG402" i="60"/>
  <c r="AG403" i="60"/>
  <c r="AT403" i="60" s="1"/>
  <c r="AG404" i="60"/>
  <c r="AT404" i="60" s="1"/>
  <c r="AG405" i="60"/>
  <c r="AG406" i="60"/>
  <c r="AG407" i="60"/>
  <c r="AG408" i="60"/>
  <c r="AG409" i="60"/>
  <c r="AG410" i="60"/>
  <c r="AG411" i="60"/>
  <c r="AT411" i="60" s="1"/>
  <c r="AG412" i="60"/>
  <c r="AT412" i="60" s="1"/>
  <c r="AG413" i="60"/>
  <c r="AG414" i="60"/>
  <c r="AG415" i="60"/>
  <c r="AG416" i="60"/>
  <c r="AG417" i="60"/>
  <c r="AG418" i="60"/>
  <c r="AG419" i="60"/>
  <c r="AT419" i="60" s="1"/>
  <c r="AG420" i="60"/>
  <c r="AT420" i="60" s="1"/>
  <c r="AG421" i="60"/>
  <c r="AG422" i="60"/>
  <c r="AG423" i="60"/>
  <c r="AG424" i="60"/>
  <c r="AG425" i="60"/>
  <c r="AG426" i="60"/>
  <c r="AG427" i="60"/>
  <c r="AT427" i="60" s="1"/>
  <c r="AG428" i="60"/>
  <c r="AT428" i="60" s="1"/>
  <c r="AG429" i="60"/>
  <c r="AG430" i="60"/>
  <c r="AG431" i="60"/>
  <c r="AG432" i="60"/>
  <c r="AG433" i="60"/>
  <c r="AG434" i="60"/>
  <c r="AG435" i="60"/>
  <c r="AT435" i="60" s="1"/>
  <c r="AG436" i="60"/>
  <c r="AT436" i="60" s="1"/>
  <c r="AG437" i="60"/>
  <c r="AG438" i="60"/>
  <c r="AG439" i="60"/>
  <c r="AG440" i="60"/>
  <c r="AG441" i="60"/>
  <c r="AG442" i="60"/>
  <c r="AG443" i="60"/>
  <c r="AT443" i="60" s="1"/>
  <c r="AG444" i="60"/>
  <c r="AT444" i="60" s="1"/>
  <c r="AG445" i="60"/>
  <c r="AG446" i="60"/>
  <c r="AG447" i="60"/>
  <c r="AG448" i="60"/>
  <c r="AG449" i="60"/>
  <c r="AG450" i="60"/>
  <c r="AG451" i="60"/>
  <c r="AT451" i="60" s="1"/>
  <c r="AG452" i="60"/>
  <c r="AT452" i="60" s="1"/>
  <c r="AG453" i="60"/>
  <c r="AG454" i="60"/>
  <c r="AG455" i="60"/>
  <c r="AG456" i="60"/>
  <c r="AG457" i="60"/>
  <c r="AG458" i="60"/>
  <c r="AG459" i="60"/>
  <c r="AT459" i="60" s="1"/>
  <c r="AG460" i="60"/>
  <c r="AT460" i="60" s="1"/>
  <c r="AG461" i="60"/>
  <c r="AG462" i="60"/>
  <c r="AG463" i="60"/>
  <c r="AG464" i="60"/>
  <c r="AG465" i="60"/>
  <c r="AG466" i="60"/>
  <c r="AG467" i="60"/>
  <c r="AT467" i="60" s="1"/>
  <c r="AG468" i="60"/>
  <c r="AT468" i="60" s="1"/>
  <c r="AG469" i="60"/>
  <c r="AG470" i="60"/>
  <c r="AG471" i="60"/>
  <c r="AG472" i="60"/>
  <c r="AG473" i="60"/>
  <c r="AG474" i="60"/>
  <c r="AG475" i="60"/>
  <c r="AT475" i="60" s="1"/>
  <c r="AG476" i="60"/>
  <c r="AT476" i="60" s="1"/>
  <c r="AG477" i="60"/>
  <c r="AG478" i="60"/>
  <c r="AG479" i="60"/>
  <c r="AG480" i="60"/>
  <c r="AG481" i="60"/>
  <c r="AG482" i="60"/>
  <c r="AG483" i="60"/>
  <c r="AT483" i="60" s="1"/>
  <c r="AG484" i="60"/>
  <c r="AT484" i="60" s="1"/>
  <c r="AG485" i="60"/>
  <c r="AG486" i="60"/>
  <c r="AG487" i="60"/>
  <c r="AG488" i="60"/>
  <c r="AG489" i="60"/>
  <c r="AG490" i="60"/>
  <c r="AG491" i="60"/>
  <c r="AT491" i="60" s="1"/>
  <c r="AG492" i="60"/>
  <c r="AT492" i="60" s="1"/>
  <c r="AG493" i="60"/>
  <c r="AG494" i="60"/>
  <c r="AG495" i="60"/>
  <c r="AG496" i="60"/>
  <c r="AG497" i="60"/>
  <c r="AG498" i="60"/>
  <c r="AG499" i="60"/>
  <c r="AT499" i="60" s="1"/>
  <c r="AG500" i="60"/>
  <c r="AT500" i="60" s="1"/>
  <c r="AG501" i="60"/>
  <c r="AG502" i="60"/>
  <c r="AG503" i="60"/>
  <c r="AG504" i="60"/>
  <c r="AG505" i="60"/>
  <c r="AG506" i="60"/>
  <c r="AG507" i="60"/>
  <c r="AG508" i="60"/>
  <c r="AT508" i="60" s="1"/>
  <c r="AG509" i="60"/>
  <c r="AG510" i="60"/>
  <c r="AG511" i="60"/>
  <c r="AG512" i="60"/>
  <c r="AG513" i="60"/>
  <c r="AG514" i="60"/>
  <c r="AG515" i="60"/>
  <c r="AT515" i="60" s="1"/>
  <c r="AG516" i="60"/>
  <c r="AT516" i="60" s="1"/>
  <c r="AG517" i="60"/>
  <c r="AG518" i="60"/>
  <c r="AG519" i="60"/>
  <c r="AG520" i="60"/>
  <c r="AG521" i="60"/>
  <c r="AG522" i="60"/>
  <c r="AG523" i="60"/>
  <c r="AT523" i="60" s="1"/>
  <c r="AG524" i="60"/>
  <c r="AT524" i="60" s="1"/>
  <c r="AG525" i="60"/>
  <c r="AG526" i="60"/>
  <c r="AG527" i="60"/>
  <c r="AG528" i="60"/>
  <c r="AG529" i="60"/>
  <c r="AG530" i="60"/>
  <c r="AG531" i="60"/>
  <c r="AT531" i="60" s="1"/>
  <c r="AG532" i="60"/>
  <c r="AT532" i="60" s="1"/>
  <c r="AG533" i="60"/>
  <c r="AG534" i="60"/>
  <c r="AG535" i="60"/>
  <c r="AG536" i="60"/>
  <c r="AG537" i="60"/>
  <c r="AG538" i="60"/>
  <c r="AG539" i="60"/>
  <c r="AT539" i="60" s="1"/>
  <c r="AG540" i="60"/>
  <c r="AT540" i="60" s="1"/>
  <c r="AG541" i="60"/>
  <c r="AG542" i="60"/>
  <c r="AG543" i="60"/>
  <c r="AG544" i="60"/>
  <c r="AG545" i="60"/>
  <c r="AG546" i="60"/>
  <c r="AG547" i="60"/>
  <c r="AT547" i="60" s="1"/>
  <c r="AG548" i="60"/>
  <c r="AT548" i="60" s="1"/>
  <c r="AG549" i="60"/>
  <c r="AG550" i="60"/>
  <c r="AG551" i="60"/>
  <c r="AG552" i="60"/>
  <c r="AG553" i="60"/>
  <c r="AG554" i="60"/>
  <c r="AG555" i="60"/>
  <c r="AT555" i="60" s="1"/>
  <c r="AG556" i="60"/>
  <c r="AT556" i="60" s="1"/>
  <c r="AG557" i="60"/>
  <c r="AG558" i="60"/>
  <c r="AG559" i="60"/>
  <c r="AG560" i="60"/>
  <c r="AG561" i="60"/>
  <c r="AG562" i="60"/>
  <c r="AG563" i="60"/>
  <c r="AT563" i="60" s="1"/>
  <c r="AG564" i="60"/>
  <c r="AT564" i="60" s="1"/>
  <c r="AG565" i="60"/>
  <c r="AG566" i="60"/>
  <c r="AG567" i="60"/>
  <c r="AG568" i="60"/>
  <c r="AG569" i="60"/>
  <c r="AG570" i="60"/>
  <c r="AG571" i="60"/>
  <c r="AT571" i="60" s="1"/>
  <c r="AG572" i="60"/>
  <c r="AT572" i="60" s="1"/>
  <c r="AG573" i="60"/>
  <c r="AG574" i="60"/>
  <c r="AG575" i="60"/>
  <c r="AG576" i="60"/>
  <c r="AG577" i="60"/>
  <c r="AG578" i="60"/>
  <c r="AG579" i="60"/>
  <c r="AT579" i="60" s="1"/>
  <c r="AG580" i="60"/>
  <c r="AT580" i="60" s="1"/>
  <c r="AG581" i="60"/>
  <c r="AG582" i="60"/>
  <c r="AG583" i="60"/>
  <c r="AG584" i="60"/>
  <c r="AG585" i="60"/>
  <c r="AG586" i="60"/>
  <c r="AG587" i="60"/>
  <c r="AT587" i="60" s="1"/>
  <c r="AG588" i="60"/>
  <c r="AT588" i="60" s="1"/>
  <c r="AG589" i="60"/>
  <c r="AG590" i="60"/>
  <c r="AG591" i="60"/>
  <c r="AG592" i="60"/>
  <c r="AG593" i="60"/>
  <c r="AG594" i="60"/>
  <c r="AG595" i="60"/>
  <c r="AT595" i="60" s="1"/>
  <c r="AG596" i="60"/>
  <c r="AT596" i="60" s="1"/>
  <c r="AG597" i="60"/>
  <c r="AG598" i="60"/>
  <c r="AG599" i="60"/>
  <c r="AG600" i="60"/>
  <c r="AG601" i="60"/>
  <c r="AG602" i="60"/>
  <c r="AG603" i="60"/>
  <c r="AT603" i="60" s="1"/>
  <c r="AG604" i="60"/>
  <c r="AT604" i="60" s="1"/>
  <c r="AG605" i="60"/>
  <c r="AG606" i="60"/>
  <c r="AG607" i="60"/>
  <c r="AG608" i="60"/>
  <c r="AG609" i="60"/>
  <c r="AG610" i="60"/>
  <c r="AG611" i="60"/>
  <c r="AT611" i="60" s="1"/>
  <c r="AG612" i="60"/>
  <c r="AT612" i="60" s="1"/>
  <c r="AG613" i="60"/>
  <c r="AG614" i="60"/>
  <c r="AG615" i="60"/>
  <c r="AG616" i="60"/>
  <c r="AG617" i="60"/>
  <c r="AG618" i="60"/>
  <c r="AG619" i="60"/>
  <c r="AT619" i="60" s="1"/>
  <c r="AG620" i="60"/>
  <c r="AT620" i="60" s="1"/>
  <c r="AG621" i="60"/>
  <c r="AG622" i="60"/>
  <c r="AG623" i="60"/>
  <c r="AG624" i="60"/>
  <c r="AG625" i="60"/>
  <c r="AG626" i="60"/>
  <c r="AG627" i="60"/>
  <c r="AT627" i="60" s="1"/>
  <c r="AG628" i="60"/>
  <c r="AT628" i="60" s="1"/>
  <c r="AG629" i="60"/>
  <c r="AG630" i="60"/>
  <c r="AG631" i="60"/>
  <c r="AG632" i="60"/>
  <c r="AG633" i="60"/>
  <c r="AG634" i="60"/>
  <c r="AG635" i="60"/>
  <c r="AT635" i="60" s="1"/>
  <c r="AG636" i="60"/>
  <c r="AT636" i="60" s="1"/>
  <c r="AG637" i="60"/>
  <c r="AG638" i="60"/>
  <c r="AG639" i="60"/>
  <c r="AG640" i="60"/>
  <c r="AG641" i="60"/>
  <c r="AG642" i="60"/>
  <c r="AG643" i="60"/>
  <c r="AT643" i="60" s="1"/>
  <c r="AG644" i="60"/>
  <c r="AT644" i="60" s="1"/>
  <c r="AG645" i="60"/>
  <c r="AG646" i="60"/>
  <c r="AG647" i="60"/>
  <c r="AG648" i="60"/>
  <c r="AG649" i="60"/>
  <c r="AG650" i="60"/>
  <c r="AG651" i="60"/>
  <c r="AT651" i="60" s="1"/>
  <c r="AG652" i="60"/>
  <c r="AT652" i="60" s="1"/>
  <c r="AG653" i="60"/>
  <c r="AG654" i="60"/>
  <c r="AG655" i="60"/>
  <c r="AG656" i="60"/>
  <c r="AG657" i="60"/>
  <c r="AG658" i="60"/>
  <c r="AG659" i="60"/>
  <c r="AT659" i="60" s="1"/>
  <c r="AG660" i="60"/>
  <c r="AT660" i="60" s="1"/>
  <c r="AG661" i="60"/>
  <c r="AG662" i="60"/>
  <c r="AG663" i="60"/>
  <c r="AG664" i="60"/>
  <c r="AG665" i="60"/>
  <c r="AG666" i="60"/>
  <c r="AG667" i="60"/>
  <c r="AT667" i="60" s="1"/>
  <c r="AG668" i="60"/>
  <c r="AT668" i="60" s="1"/>
  <c r="AG669" i="60"/>
  <c r="AG670" i="60"/>
  <c r="AG671" i="60"/>
  <c r="AG672" i="60"/>
  <c r="AG673" i="60"/>
  <c r="AG674" i="60"/>
  <c r="AG675" i="60"/>
  <c r="AT675" i="60" s="1"/>
  <c r="AG676" i="60"/>
  <c r="AT676" i="60" s="1"/>
  <c r="AG677" i="60"/>
  <c r="AG678" i="60"/>
  <c r="AG679" i="60"/>
  <c r="AG680" i="60"/>
  <c r="AG681" i="60"/>
  <c r="AG682" i="60"/>
  <c r="AG683" i="60"/>
  <c r="AT683" i="60" s="1"/>
  <c r="AG684" i="60"/>
  <c r="AT684" i="60" s="1"/>
  <c r="AG685" i="60"/>
  <c r="AG686" i="60"/>
  <c r="AG687" i="60"/>
  <c r="AG688" i="60"/>
  <c r="AG689" i="60"/>
  <c r="AG690" i="60"/>
  <c r="AG691" i="60"/>
  <c r="AT691" i="60" s="1"/>
  <c r="AG692" i="60"/>
  <c r="AT692" i="60" s="1"/>
  <c r="AG693" i="60"/>
  <c r="AG694" i="60"/>
  <c r="AG695" i="60"/>
  <c r="AG696" i="60"/>
  <c r="AG697" i="60"/>
  <c r="AG698" i="60"/>
  <c r="AG699" i="60"/>
  <c r="AT699" i="60" s="1"/>
  <c r="AG700" i="60"/>
  <c r="AT700" i="60" s="1"/>
  <c r="AG701" i="60"/>
  <c r="AG702" i="60"/>
  <c r="AG703" i="60"/>
  <c r="AG704" i="60"/>
  <c r="AG705" i="60"/>
  <c r="AG706" i="60"/>
  <c r="AG707" i="60"/>
  <c r="AT707" i="60" s="1"/>
  <c r="AG708" i="60"/>
  <c r="AT708" i="60" s="1"/>
  <c r="AG709" i="60"/>
  <c r="AG710" i="60"/>
  <c r="AG711" i="60"/>
  <c r="AG712" i="60"/>
  <c r="AG713" i="60"/>
  <c r="AG714" i="60"/>
  <c r="AG715" i="60"/>
  <c r="AT715" i="60" s="1"/>
  <c r="AG716" i="60"/>
  <c r="AT716" i="60" s="1"/>
  <c r="AG717" i="60"/>
  <c r="AG718" i="60"/>
  <c r="AG719" i="60"/>
  <c r="AG720" i="60"/>
  <c r="AG721" i="60"/>
  <c r="AG722" i="60"/>
  <c r="AG723" i="60"/>
  <c r="AT723" i="60" s="1"/>
  <c r="AG724" i="60"/>
  <c r="AT724" i="60" s="1"/>
  <c r="AG725" i="60"/>
  <c r="AG726" i="60"/>
  <c r="AG727" i="60"/>
  <c r="AG728" i="60"/>
  <c r="AG729" i="60"/>
  <c r="AG730" i="60"/>
  <c r="AG731" i="60"/>
  <c r="AT731" i="60" s="1"/>
  <c r="AG732" i="60"/>
  <c r="AT732" i="60" s="1"/>
  <c r="AG733" i="60"/>
  <c r="AG734" i="60"/>
  <c r="AG735" i="60"/>
  <c r="AG736" i="60"/>
  <c r="AG737" i="60"/>
  <c r="AG738" i="60"/>
  <c r="AG739" i="60"/>
  <c r="AT739" i="60" s="1"/>
  <c r="AG740" i="60"/>
  <c r="AT740" i="60" s="1"/>
  <c r="AG741" i="60"/>
  <c r="AG742" i="60"/>
  <c r="AG743" i="60"/>
  <c r="AG744" i="60"/>
  <c r="AG745" i="60"/>
  <c r="AG746" i="60"/>
  <c r="AG747" i="60"/>
  <c r="AT747" i="60" s="1"/>
  <c r="AG748" i="60"/>
  <c r="AT748" i="60" s="1"/>
  <c r="AG749" i="60"/>
  <c r="AG750" i="60"/>
  <c r="AG751" i="60"/>
  <c r="AG752" i="60"/>
  <c r="AG753" i="60"/>
  <c r="AG754" i="60"/>
  <c r="AG755" i="60"/>
  <c r="AT755" i="60" s="1"/>
  <c r="AG756" i="60"/>
  <c r="AT756" i="60" s="1"/>
  <c r="AG757" i="60"/>
  <c r="AG758" i="60"/>
  <c r="AG759" i="60"/>
  <c r="AG760" i="60"/>
  <c r="AG761" i="60"/>
  <c r="AG762" i="60"/>
  <c r="AG763" i="60"/>
  <c r="AT763" i="60" s="1"/>
  <c r="AG764" i="60"/>
  <c r="AT764" i="60" s="1"/>
  <c r="AG765" i="60"/>
  <c r="AG766" i="60"/>
  <c r="AG767" i="60"/>
  <c r="AG768" i="60"/>
  <c r="AG769" i="60"/>
  <c r="AG770" i="60"/>
  <c r="AG771" i="60"/>
  <c r="AT771" i="60" s="1"/>
  <c r="AG772" i="60"/>
  <c r="AT772" i="60" s="1"/>
  <c r="AG773" i="60"/>
  <c r="AG774" i="60"/>
  <c r="AG775" i="60"/>
  <c r="AG776" i="60"/>
  <c r="AG777" i="60"/>
  <c r="AG778" i="60"/>
  <c r="AG779" i="60"/>
  <c r="AT779" i="60" s="1"/>
  <c r="AG780" i="60"/>
  <c r="AT780" i="60" s="1"/>
  <c r="AG781" i="60"/>
  <c r="AG782" i="60"/>
  <c r="AG783" i="60"/>
  <c r="AG784" i="60"/>
  <c r="AG785" i="60"/>
  <c r="AG786" i="60"/>
  <c r="AG787" i="60"/>
  <c r="AT787" i="60" s="1"/>
  <c r="AG788" i="60"/>
  <c r="AT788" i="60" s="1"/>
  <c r="AG789" i="60"/>
  <c r="AG790" i="60"/>
  <c r="AG791" i="60"/>
  <c r="AG792" i="60"/>
  <c r="AG793" i="60"/>
  <c r="AG794" i="60"/>
  <c r="AG795" i="60"/>
  <c r="AT795" i="60" s="1"/>
  <c r="AG796" i="60"/>
  <c r="AT796" i="60" s="1"/>
  <c r="AG797" i="60"/>
  <c r="AG798" i="60"/>
  <c r="AG799" i="60"/>
  <c r="AG800" i="60"/>
  <c r="AG801" i="60"/>
  <c r="AG802" i="60"/>
  <c r="AG803" i="60"/>
  <c r="AT803" i="60" s="1"/>
  <c r="AG804" i="60"/>
  <c r="AT804" i="60" s="1"/>
  <c r="AG805" i="60"/>
  <c r="AG806" i="60"/>
  <c r="AG807" i="60"/>
  <c r="AG808" i="60"/>
  <c r="AG809" i="60"/>
  <c r="AG810" i="60"/>
  <c r="AG811" i="60"/>
  <c r="AT811" i="60" s="1"/>
  <c r="AG812" i="60"/>
  <c r="AT812" i="60" s="1"/>
  <c r="AG813" i="60"/>
  <c r="AG814" i="60"/>
  <c r="AG815" i="60"/>
  <c r="AG816" i="60"/>
  <c r="AG817" i="60"/>
  <c r="AG818" i="60"/>
  <c r="AG819" i="60"/>
  <c r="AT819" i="60" s="1"/>
  <c r="AG820" i="60"/>
  <c r="AT820" i="60" s="1"/>
  <c r="AG821" i="60"/>
  <c r="AG822" i="60"/>
  <c r="AG823" i="60"/>
  <c r="AG824" i="60"/>
  <c r="AG825" i="60"/>
  <c r="AG826" i="60"/>
  <c r="AG827" i="60"/>
  <c r="AT827" i="60" s="1"/>
  <c r="AG828" i="60"/>
  <c r="AT828" i="60" s="1"/>
  <c r="AG829" i="60"/>
  <c r="AG830" i="60"/>
  <c r="AG831" i="60"/>
  <c r="AG832" i="60"/>
  <c r="AG833" i="60"/>
  <c r="AG834" i="60"/>
  <c r="AG835" i="60"/>
  <c r="AT835" i="60" s="1"/>
  <c r="AG836" i="60"/>
  <c r="AT836" i="60" s="1"/>
  <c r="AG837" i="60"/>
  <c r="AG838" i="60"/>
  <c r="AG839" i="60"/>
  <c r="AG840" i="60"/>
  <c r="AG841" i="60"/>
  <c r="AG842" i="60"/>
  <c r="AG843" i="60"/>
  <c r="AT843" i="60" s="1"/>
  <c r="AG844" i="60"/>
  <c r="AT844" i="60" s="1"/>
  <c r="AG845" i="60"/>
  <c r="AG846" i="60"/>
  <c r="AG847" i="60"/>
  <c r="AG848" i="60"/>
  <c r="AG849" i="60"/>
  <c r="AG850" i="60"/>
  <c r="AG851" i="60"/>
  <c r="AT851" i="60" s="1"/>
  <c r="AG852" i="60"/>
  <c r="AT852" i="60" s="1"/>
  <c r="AG853" i="60"/>
  <c r="AG854" i="60"/>
  <c r="AG855" i="60"/>
  <c r="AG856" i="60"/>
  <c r="AG857" i="60"/>
  <c r="AG858" i="60"/>
  <c r="AG859" i="60"/>
  <c r="AT859" i="60" s="1"/>
  <c r="AG860" i="60"/>
  <c r="AT860" i="60" s="1"/>
  <c r="AG861" i="60"/>
  <c r="AG862" i="60"/>
  <c r="AG863" i="60"/>
  <c r="AG864" i="60"/>
  <c r="AG865" i="60"/>
  <c r="AG866" i="60"/>
  <c r="AG867" i="60"/>
  <c r="AT867" i="60" s="1"/>
  <c r="AG868" i="60"/>
  <c r="AT868" i="60" s="1"/>
  <c r="AG869" i="60"/>
  <c r="AG870" i="60"/>
  <c r="AG871" i="60"/>
  <c r="AG872" i="60"/>
  <c r="AG873" i="60"/>
  <c r="AG874" i="60"/>
  <c r="AG875" i="60"/>
  <c r="AT875" i="60" s="1"/>
  <c r="AG876" i="60"/>
  <c r="AT876" i="60" s="1"/>
  <c r="AG877" i="60"/>
  <c r="AG878" i="60"/>
  <c r="AG879" i="60"/>
  <c r="AG880" i="60"/>
  <c r="AG881" i="60"/>
  <c r="AG882" i="60"/>
  <c r="AG883" i="60"/>
  <c r="AT883" i="60" s="1"/>
  <c r="AG884" i="60"/>
  <c r="AT884" i="60" s="1"/>
  <c r="AG885" i="60"/>
  <c r="AG886" i="60"/>
  <c r="AG887" i="60"/>
  <c r="AG888" i="60"/>
  <c r="AG889" i="60"/>
  <c r="AG890" i="60"/>
  <c r="AG891" i="60"/>
  <c r="AT891" i="60" s="1"/>
  <c r="AG892" i="60"/>
  <c r="AT892" i="60" s="1"/>
  <c r="AG893" i="60"/>
  <c r="AG894" i="60"/>
  <c r="AG895" i="60"/>
  <c r="AG896" i="60"/>
  <c r="AG897" i="60"/>
  <c r="AG898" i="60"/>
  <c r="AG899" i="60"/>
  <c r="AT899" i="60" s="1"/>
  <c r="AG900" i="60"/>
  <c r="AT900" i="60" s="1"/>
  <c r="AG901" i="60"/>
  <c r="AG902" i="60"/>
  <c r="AG903" i="60"/>
  <c r="AG904" i="60"/>
  <c r="AG905" i="60"/>
  <c r="AG906" i="60"/>
  <c r="AG907" i="60"/>
  <c r="AT907" i="60" s="1"/>
  <c r="AG908" i="60"/>
  <c r="AT908" i="60" s="1"/>
  <c r="AG909" i="60"/>
  <c r="AG910" i="60"/>
  <c r="AG911" i="60"/>
  <c r="AG912" i="60"/>
  <c r="AG913" i="60"/>
  <c r="AG914" i="60"/>
  <c r="AG915" i="60"/>
  <c r="AT915" i="60" s="1"/>
  <c r="AG916" i="60"/>
  <c r="AT916" i="60" s="1"/>
  <c r="AG917" i="60"/>
  <c r="AG918" i="60"/>
  <c r="AG919" i="60"/>
  <c r="AG920" i="60"/>
  <c r="AG921" i="60"/>
  <c r="AG922" i="60"/>
  <c r="AG923" i="60"/>
  <c r="AT923" i="60" s="1"/>
  <c r="AG924" i="60"/>
  <c r="AT924" i="60" s="1"/>
  <c r="AG925" i="60"/>
  <c r="AG926" i="60"/>
  <c r="AG927" i="60"/>
  <c r="AG928" i="60"/>
  <c r="AG929" i="60"/>
  <c r="AG930" i="60"/>
  <c r="AG931" i="60"/>
  <c r="AT931" i="60" s="1"/>
  <c r="AG932" i="60"/>
  <c r="AT932" i="60" s="1"/>
  <c r="AG933" i="60"/>
  <c r="AG934" i="60"/>
  <c r="AG935" i="60"/>
  <c r="AG936" i="60"/>
  <c r="AG937" i="60"/>
  <c r="AG938" i="60"/>
  <c r="AG939" i="60"/>
  <c r="AT939" i="60" s="1"/>
  <c r="AG940" i="60"/>
  <c r="AT940" i="60" s="1"/>
  <c r="AG941" i="60"/>
  <c r="AG942" i="60"/>
  <c r="AG943" i="60"/>
  <c r="AG944" i="60"/>
  <c r="AG945" i="60"/>
  <c r="AG946" i="60"/>
  <c r="AG947" i="60"/>
  <c r="AT947" i="60" s="1"/>
  <c r="AG948" i="60"/>
  <c r="AT948" i="60" s="1"/>
  <c r="AG949" i="60"/>
  <c r="AG950" i="60"/>
  <c r="AG951" i="60"/>
  <c r="AG952" i="60"/>
  <c r="AG953" i="60"/>
  <c r="AG954" i="60"/>
  <c r="AG955" i="60"/>
  <c r="AG956" i="60"/>
  <c r="AT956" i="60" s="1"/>
  <c r="AG957" i="60"/>
  <c r="AG958" i="60"/>
  <c r="AG959" i="60"/>
  <c r="AG960" i="60"/>
  <c r="AG961" i="60"/>
  <c r="AG962" i="60"/>
  <c r="AG963" i="60"/>
  <c r="AT963" i="60" s="1"/>
  <c r="AG964" i="60"/>
  <c r="AT964" i="60" s="1"/>
  <c r="AG965" i="60"/>
  <c r="AG966" i="60"/>
  <c r="AG967" i="60"/>
  <c r="AG968" i="60"/>
  <c r="AG969" i="60"/>
  <c r="AG970" i="60"/>
  <c r="AG971" i="60"/>
  <c r="AT971" i="60" s="1"/>
  <c r="AG972" i="60"/>
  <c r="AT972" i="60" s="1"/>
  <c r="AG973" i="60"/>
  <c r="AG974" i="60"/>
  <c r="AG975" i="60"/>
  <c r="AG976" i="60"/>
  <c r="AG977" i="60"/>
  <c r="AG978" i="60"/>
  <c r="AG979" i="60"/>
  <c r="AT979" i="60" s="1"/>
  <c r="AG980" i="60"/>
  <c r="AT980" i="60" s="1"/>
  <c r="AG981" i="60"/>
  <c r="AG982" i="60"/>
  <c r="AG983" i="60"/>
  <c r="AG984" i="60"/>
  <c r="AG985" i="60"/>
  <c r="AG986" i="60"/>
  <c r="AG987" i="60"/>
  <c r="AT987" i="60" s="1"/>
  <c r="AG988" i="60"/>
  <c r="AT988" i="60" s="1"/>
  <c r="AG989" i="60"/>
  <c r="AG990" i="60"/>
  <c r="AG991" i="60"/>
  <c r="AG992" i="60"/>
  <c r="AG993" i="60"/>
  <c r="AG994" i="60"/>
  <c r="AG995" i="60"/>
  <c r="AT995" i="60" s="1"/>
  <c r="AG996" i="60"/>
  <c r="AT996" i="60" s="1"/>
  <c r="AG997" i="60"/>
  <c r="AG998" i="60"/>
  <c r="AG999" i="60"/>
  <c r="AG1000" i="60"/>
  <c r="AG1001" i="60"/>
  <c r="AG1002" i="60"/>
  <c r="AG1003" i="60"/>
  <c r="AT1003" i="60" s="1"/>
  <c r="AG1004" i="60"/>
  <c r="AT1004" i="60" s="1"/>
  <c r="AG1005" i="60"/>
  <c r="AG1006" i="60"/>
  <c r="AG1007" i="60"/>
  <c r="AG1008" i="60"/>
  <c r="AG1009" i="60"/>
  <c r="AG1010" i="60"/>
  <c r="AG1011" i="60"/>
  <c r="AT1011" i="60" s="1"/>
  <c r="AG1012" i="60"/>
  <c r="AT1012" i="60" s="1"/>
  <c r="AG1013" i="60"/>
  <c r="AG1014" i="60"/>
  <c r="AG1015" i="60"/>
  <c r="AG1016" i="60"/>
  <c r="AG1017" i="60"/>
  <c r="AG1018" i="60"/>
  <c r="AG1019" i="60"/>
  <c r="AT1019" i="60" s="1"/>
  <c r="AG1020" i="60"/>
  <c r="AT1020" i="60" s="1"/>
  <c r="AG1021" i="60"/>
  <c r="AG1022" i="60"/>
  <c r="AG1023" i="60"/>
  <c r="AG1024" i="60"/>
  <c r="AG1025" i="60"/>
  <c r="AG1026" i="60"/>
  <c r="AG1027" i="60"/>
  <c r="AT1027" i="60" s="1"/>
  <c r="AG1028" i="60"/>
  <c r="AT1028" i="60" s="1"/>
  <c r="AG1029" i="60"/>
  <c r="AG1030" i="60"/>
  <c r="AG1031" i="60"/>
  <c r="AG1032" i="60"/>
  <c r="AG1033" i="60"/>
  <c r="AG1034" i="60"/>
  <c r="AG1035" i="60"/>
  <c r="AT1035" i="60" s="1"/>
  <c r="AG1036" i="60"/>
  <c r="AT1036" i="60" s="1"/>
  <c r="AG1037" i="60"/>
  <c r="AG1038" i="60"/>
  <c r="AG1039" i="60"/>
  <c r="AG1040" i="60"/>
  <c r="AG1041" i="60"/>
  <c r="AG1042" i="60"/>
  <c r="AG1043" i="60"/>
  <c r="AT1043" i="60" s="1"/>
  <c r="AG1044" i="60"/>
  <c r="AT1044" i="60" s="1"/>
  <c r="AG1045" i="60"/>
  <c r="AG1046" i="60"/>
  <c r="AG1047" i="60"/>
  <c r="AG1048" i="60"/>
  <c r="AG1049" i="60"/>
  <c r="AG1050" i="60"/>
  <c r="AG1051" i="60"/>
  <c r="AT1051" i="60" s="1"/>
  <c r="AG1052" i="60"/>
  <c r="AT1052" i="60" s="1"/>
  <c r="AG1053" i="60"/>
  <c r="AG1054" i="60"/>
  <c r="AG1055" i="60"/>
  <c r="AG1056" i="60"/>
  <c r="AG1057" i="60"/>
  <c r="AG1058" i="60"/>
  <c r="AG1059" i="60"/>
  <c r="AT1059" i="60" s="1"/>
  <c r="AG1060" i="60"/>
  <c r="AT1060" i="60" s="1"/>
  <c r="AG1061" i="60"/>
  <c r="AG1062" i="60"/>
  <c r="AG1063" i="60"/>
  <c r="AG1064" i="60"/>
  <c r="AG1065" i="60"/>
  <c r="AG1066" i="60"/>
  <c r="AG1067" i="60"/>
  <c r="AT1067" i="60" s="1"/>
  <c r="AG1068" i="60"/>
  <c r="AT1068" i="60" s="1"/>
  <c r="AG1069" i="60"/>
  <c r="AG1070" i="60"/>
  <c r="AG1071" i="60"/>
  <c r="AG1072" i="60"/>
  <c r="AG1073" i="60"/>
  <c r="AG1074" i="60"/>
  <c r="AG1075" i="60"/>
  <c r="AT1075" i="60" s="1"/>
  <c r="AG1076" i="60"/>
  <c r="AT1076" i="60" s="1"/>
  <c r="AG1077" i="60"/>
  <c r="AG1078" i="60"/>
  <c r="AG1079" i="60"/>
  <c r="AG1080" i="60"/>
  <c r="AG1081" i="60"/>
  <c r="AG1082" i="60"/>
  <c r="AG1083" i="60"/>
  <c r="AT1083" i="60" s="1"/>
  <c r="AG1084" i="60"/>
  <c r="AT1084" i="60" s="1"/>
  <c r="AG1085" i="60"/>
  <c r="AG1086" i="60"/>
  <c r="AG1087" i="60"/>
  <c r="AG1088" i="60"/>
  <c r="AG1089" i="60"/>
  <c r="AG1090" i="60"/>
  <c r="AG1091" i="60"/>
  <c r="AT1091" i="60" s="1"/>
  <c r="AG1092" i="60"/>
  <c r="AT1092" i="60" s="1"/>
  <c r="AG1093" i="60"/>
  <c r="AG1094" i="60"/>
  <c r="AG1095" i="60"/>
  <c r="AG1096" i="60"/>
  <c r="AG1097" i="60"/>
  <c r="AG1098" i="60"/>
  <c r="AG1099" i="60"/>
  <c r="AT1099" i="60" s="1"/>
  <c r="AG1100" i="60"/>
  <c r="AT1100" i="60" s="1"/>
  <c r="AG1101" i="60"/>
  <c r="AG1102" i="60"/>
  <c r="AG1103" i="60"/>
  <c r="AG1104" i="60"/>
  <c r="AG1105" i="60"/>
  <c r="AG1106" i="60"/>
  <c r="AG1107" i="60"/>
  <c r="AT1107" i="60" s="1"/>
  <c r="AG1108" i="60"/>
  <c r="AT1108" i="60" s="1"/>
  <c r="AG1109" i="60"/>
  <c r="AG1110" i="60"/>
  <c r="AG1111" i="60"/>
  <c r="AG1112" i="60"/>
  <c r="AG1113" i="60"/>
  <c r="AG1114" i="60"/>
  <c r="AG1115" i="60"/>
  <c r="AT1115" i="60" s="1"/>
  <c r="AG1116" i="60"/>
  <c r="AT1116" i="60" s="1"/>
  <c r="AG1117" i="60"/>
  <c r="AG1118" i="60"/>
  <c r="AG1119" i="60"/>
  <c r="AG1120" i="60"/>
  <c r="AG1121" i="60"/>
  <c r="AG1122" i="60"/>
  <c r="AG1123" i="60"/>
  <c r="AT1123" i="60" s="1"/>
  <c r="AG1124" i="60"/>
  <c r="AT1124" i="60" s="1"/>
  <c r="AG1125" i="60"/>
  <c r="AG1126" i="60"/>
  <c r="AG1127" i="60"/>
  <c r="AG1128" i="60"/>
  <c r="AG1129" i="60"/>
  <c r="AG1130" i="60"/>
  <c r="AG1131" i="60"/>
  <c r="AT1131" i="60" s="1"/>
  <c r="AG1132" i="60"/>
  <c r="AT1132" i="60" s="1"/>
  <c r="AG1133" i="60"/>
  <c r="AG1134" i="60"/>
  <c r="AG1135" i="60"/>
  <c r="AG1136" i="60"/>
  <c r="AG1137" i="60"/>
  <c r="AG1138" i="60"/>
  <c r="AG1139" i="60"/>
  <c r="AT1139" i="60" s="1"/>
  <c r="AG1140" i="60"/>
  <c r="AT1140" i="60" s="1"/>
  <c r="AG1141" i="60"/>
  <c r="AG1142" i="60"/>
  <c r="AG1143" i="60"/>
  <c r="AG1144" i="60"/>
  <c r="AG1145" i="60"/>
  <c r="AG1146" i="60"/>
  <c r="AG1147" i="60"/>
  <c r="AT1147" i="60" s="1"/>
  <c r="AG1148" i="60"/>
  <c r="AT1148" i="60" s="1"/>
  <c r="AG1149" i="60"/>
  <c r="AG1150" i="60"/>
  <c r="AG1151" i="60"/>
  <c r="AG1152" i="60"/>
  <c r="AG1153" i="60"/>
  <c r="AG1154" i="60"/>
  <c r="AG1155" i="60"/>
  <c r="AT1155" i="60" s="1"/>
  <c r="AG1156" i="60"/>
  <c r="AT1156" i="60" s="1"/>
  <c r="AG1157" i="60"/>
  <c r="AG1158" i="60"/>
  <c r="AG1159" i="60"/>
  <c r="AG1160" i="60"/>
  <c r="AG1161" i="60"/>
  <c r="AG1162" i="60"/>
  <c r="AG1163" i="60"/>
  <c r="AT1163" i="60" s="1"/>
  <c r="AG1164" i="60"/>
  <c r="AT1164" i="60" s="1"/>
  <c r="AG1165" i="60"/>
  <c r="AG1166" i="60"/>
  <c r="AG1167" i="60"/>
  <c r="AG1168" i="60"/>
  <c r="AG1169" i="60"/>
  <c r="AG1170" i="60"/>
  <c r="AG1171" i="60"/>
  <c r="AT1171" i="60" s="1"/>
  <c r="AG1172" i="60"/>
  <c r="AT1172" i="60" s="1"/>
  <c r="AG1173" i="60"/>
  <c r="AG1174" i="60"/>
  <c r="AG1175" i="60"/>
  <c r="AG1176" i="60"/>
  <c r="AG1177" i="60"/>
  <c r="AG1178" i="60"/>
  <c r="AG1179" i="60"/>
  <c r="AT1179" i="60" s="1"/>
  <c r="AG1180" i="60"/>
  <c r="AT1180" i="60" s="1"/>
  <c r="AG1181" i="60"/>
  <c r="AG1182" i="60"/>
  <c r="AG1183" i="60"/>
  <c r="AG1184" i="60"/>
  <c r="AG1185" i="60"/>
  <c r="AG1186" i="60"/>
  <c r="AG1187" i="60"/>
  <c r="AT1187" i="60" s="1"/>
  <c r="AG1188" i="60"/>
  <c r="AT1188" i="60" s="1"/>
  <c r="AG1189" i="60"/>
  <c r="AG1190" i="60"/>
  <c r="AG1191" i="60"/>
  <c r="AG1192" i="60"/>
  <c r="AG1193" i="60"/>
  <c r="AG1194" i="60"/>
  <c r="AG1195" i="60"/>
  <c r="AT1195" i="60" s="1"/>
  <c r="AG1196" i="60"/>
  <c r="AT1196" i="60" s="1"/>
  <c r="AG1197" i="60"/>
  <c r="AG1198" i="60"/>
  <c r="AG1199" i="60"/>
  <c r="AG1200" i="60"/>
  <c r="AG1201" i="60"/>
  <c r="AG1202" i="60"/>
  <c r="AG1203" i="60"/>
  <c r="AT1203" i="60" s="1"/>
  <c r="AG1204" i="60"/>
  <c r="AT1204" i="60" s="1"/>
  <c r="AG1205" i="60"/>
  <c r="AG1206" i="60"/>
  <c r="AG1207" i="60"/>
  <c r="AG1208" i="60"/>
  <c r="AG1209" i="60"/>
  <c r="AG1210" i="60"/>
  <c r="AG1211" i="60"/>
  <c r="AT1211" i="60" s="1"/>
  <c r="AG1212" i="60"/>
  <c r="AT1212" i="60" s="1"/>
  <c r="AG1213" i="60"/>
  <c r="AG1214" i="60"/>
  <c r="AG1215" i="60"/>
  <c r="AG1216" i="60"/>
  <c r="AG1217" i="60"/>
  <c r="AG1218" i="60"/>
  <c r="AG1219" i="60"/>
  <c r="AT1219" i="60" s="1"/>
  <c r="AG1220" i="60"/>
  <c r="AT1220" i="60" s="1"/>
  <c r="AG1221" i="60"/>
  <c r="AG1222" i="60"/>
  <c r="AG1223" i="60"/>
  <c r="AG1224" i="60"/>
  <c r="AG1225" i="60"/>
  <c r="AG1226" i="60"/>
  <c r="AG1227" i="60"/>
  <c r="AT1227" i="60" s="1"/>
  <c r="AG1228" i="60"/>
  <c r="AT1228" i="60" s="1"/>
  <c r="AG1229" i="60"/>
  <c r="AG1230" i="60"/>
  <c r="AG1231" i="60"/>
  <c r="AG1232" i="60"/>
  <c r="AG1233" i="60"/>
  <c r="AG1234" i="60"/>
  <c r="AG1235" i="60"/>
  <c r="AT1235" i="60" s="1"/>
  <c r="AG1236" i="60"/>
  <c r="AT1236" i="60" s="1"/>
  <c r="AG1237" i="60"/>
  <c r="AG1238" i="60"/>
  <c r="AG1239" i="60"/>
  <c r="AG1240" i="60"/>
  <c r="AG1241" i="60"/>
  <c r="AG1242" i="60"/>
  <c r="AG1243" i="60"/>
  <c r="AT1243" i="60" s="1"/>
  <c r="AG1244" i="60"/>
  <c r="AT1244" i="60" s="1"/>
  <c r="AG1245" i="60"/>
  <c r="AG1246" i="60"/>
  <c r="AG1247" i="60"/>
  <c r="AG1248" i="60"/>
  <c r="AG1249" i="60"/>
  <c r="AG1250" i="60"/>
  <c r="AG1251" i="60"/>
  <c r="AT1251" i="60" s="1"/>
  <c r="AG1252" i="60"/>
  <c r="AT1252" i="60" s="1"/>
  <c r="AG1253" i="60"/>
  <c r="AG1254" i="60"/>
  <c r="AG1255" i="60"/>
  <c r="AG1256" i="60"/>
  <c r="AG1257" i="60"/>
  <c r="AG1258" i="60"/>
  <c r="AG1259" i="60"/>
  <c r="AT1259" i="60" s="1"/>
  <c r="AG1260" i="60"/>
  <c r="AT1260" i="60" s="1"/>
  <c r="AG1261" i="60"/>
  <c r="AG1262" i="60"/>
  <c r="AG1263" i="60"/>
  <c r="AG1264" i="60"/>
  <c r="AG1265" i="60"/>
  <c r="AG1266" i="60"/>
  <c r="AG1267" i="60"/>
  <c r="AT1267" i="60" s="1"/>
  <c r="AG1268" i="60"/>
  <c r="AT1268" i="60" s="1"/>
  <c r="AG1269" i="60"/>
  <c r="AG1270" i="60"/>
  <c r="AG1271" i="60"/>
  <c r="AG1272" i="60"/>
  <c r="AG1273" i="60"/>
  <c r="AG1274" i="60"/>
  <c r="AG1275" i="60"/>
  <c r="AT1275" i="60" s="1"/>
  <c r="AG1276" i="60"/>
  <c r="AT1276" i="60" s="1"/>
  <c r="AG1277" i="60"/>
  <c r="AG1278" i="60"/>
  <c r="AG1279" i="60"/>
  <c r="AG1280" i="60"/>
  <c r="AG1281" i="60"/>
  <c r="AG1282" i="60"/>
  <c r="AG1283" i="60"/>
  <c r="AT1283" i="60" s="1"/>
  <c r="AG1284" i="60"/>
  <c r="AT1284" i="60" s="1"/>
  <c r="AG1285" i="60"/>
  <c r="AG1286" i="60"/>
  <c r="AG1287" i="60"/>
  <c r="AG1288" i="60"/>
  <c r="AG1289" i="60"/>
  <c r="AG1290" i="60"/>
  <c r="AG1291" i="60"/>
  <c r="AT1291" i="60" s="1"/>
  <c r="AG1292" i="60"/>
  <c r="AT1292" i="60" s="1"/>
  <c r="AG1293" i="60"/>
  <c r="AG1294" i="60"/>
  <c r="AG1295" i="60"/>
  <c r="AG1296" i="60"/>
  <c r="AG1297" i="60"/>
  <c r="AG1298" i="60"/>
  <c r="AG1299" i="60"/>
  <c r="AT1299" i="60" s="1"/>
  <c r="AG1300" i="60"/>
  <c r="AT1300" i="60" s="1"/>
  <c r="AG1301" i="60"/>
  <c r="AG1302" i="60"/>
  <c r="AG1303" i="60"/>
  <c r="AG1304" i="60"/>
  <c r="AG1305" i="60"/>
  <c r="AG1306" i="60"/>
  <c r="AG1307" i="60"/>
  <c r="AT1307" i="60" s="1"/>
  <c r="AG1308" i="60"/>
  <c r="AT1308" i="60" s="1"/>
  <c r="AG1309" i="60"/>
  <c r="AG1310" i="60"/>
  <c r="AG1311" i="60"/>
  <c r="AG1312" i="60"/>
  <c r="AG1313" i="60"/>
  <c r="AG1314" i="60"/>
  <c r="AG1315" i="60"/>
  <c r="AT1315" i="60" s="1"/>
  <c r="AG1316" i="60"/>
  <c r="AT1316" i="60" s="1"/>
  <c r="AG1317" i="60"/>
  <c r="AG1318" i="60"/>
  <c r="AG1319" i="60"/>
  <c r="AG1320" i="60"/>
  <c r="AG1321" i="60"/>
  <c r="AG1322" i="60"/>
  <c r="AG1323" i="60"/>
  <c r="AT1323" i="60" s="1"/>
  <c r="AG1324" i="60"/>
  <c r="AT1324" i="60" s="1"/>
  <c r="AG1325" i="60"/>
  <c r="AG1326" i="60"/>
  <c r="AG1327" i="60"/>
  <c r="AG1328" i="60"/>
  <c r="AG1329" i="60"/>
  <c r="AG1330" i="60"/>
  <c r="AG1331" i="60"/>
  <c r="AT1331" i="60" s="1"/>
  <c r="AG1332" i="60"/>
  <c r="AT1332" i="60" s="1"/>
  <c r="AG1333" i="60"/>
  <c r="AG1334" i="60"/>
  <c r="AG1335" i="60"/>
  <c r="AG1336" i="60"/>
  <c r="AG1337" i="60"/>
  <c r="AG1338" i="60"/>
  <c r="AG1339" i="60"/>
  <c r="AT1339" i="60" s="1"/>
  <c r="AG1340" i="60"/>
  <c r="AT1340" i="60" s="1"/>
  <c r="AG1341" i="60"/>
  <c r="AG1342" i="60"/>
  <c r="AG1343" i="60"/>
  <c r="AG1344" i="60"/>
  <c r="AG1345" i="60"/>
  <c r="AG1346" i="60"/>
  <c r="AG1347" i="60"/>
  <c r="AT1347" i="60" s="1"/>
  <c r="AG1348" i="60"/>
  <c r="AT1348" i="60" s="1"/>
  <c r="AG1349" i="60"/>
  <c r="AG1350" i="60"/>
  <c r="AG1351" i="60"/>
  <c r="AG1352" i="60"/>
  <c r="AG1353" i="60"/>
  <c r="AG1354" i="60"/>
  <c r="AG1355" i="60"/>
  <c r="AT1355" i="60" s="1"/>
  <c r="AG1356" i="60"/>
  <c r="AT1356" i="60" s="1"/>
  <c r="AG1357" i="60"/>
  <c r="AG1358" i="60"/>
  <c r="AG1359" i="60"/>
  <c r="AG1360" i="60"/>
  <c r="AG1361" i="60"/>
  <c r="AG1362" i="60"/>
  <c r="AG1363" i="60"/>
  <c r="AT1363" i="60" s="1"/>
  <c r="AG1364" i="60"/>
  <c r="AT1364" i="60" s="1"/>
  <c r="AG1365" i="60"/>
  <c r="AG1366" i="60"/>
  <c r="AG1367" i="60"/>
  <c r="AG1368" i="60"/>
  <c r="AG1369" i="60"/>
  <c r="AG1370" i="60"/>
  <c r="AG1371" i="60"/>
  <c r="AT1371" i="60" s="1"/>
  <c r="AG1372" i="60"/>
  <c r="AT1372" i="60" s="1"/>
  <c r="AG1373" i="60"/>
  <c r="AG1374" i="60"/>
  <c r="AG1375" i="60"/>
  <c r="AG1376" i="60"/>
  <c r="AG1377" i="60"/>
  <c r="AG1378" i="60"/>
  <c r="AG1379" i="60"/>
  <c r="AT1379" i="60" s="1"/>
  <c r="AG1380" i="60"/>
  <c r="AT1380" i="60" s="1"/>
  <c r="AG1381" i="60"/>
  <c r="AG1382" i="60"/>
  <c r="AG1383" i="60"/>
  <c r="AG1384" i="60"/>
  <c r="AG1385" i="60"/>
  <c r="AG1386" i="60"/>
  <c r="AG1387" i="60"/>
  <c r="AT1387" i="60" s="1"/>
  <c r="AG1388" i="60"/>
  <c r="AT1388" i="60" s="1"/>
  <c r="AG1389" i="60"/>
  <c r="AG1390" i="60"/>
  <c r="AG1391" i="60"/>
  <c r="AG1392" i="60"/>
  <c r="AG1393" i="60"/>
  <c r="AG1394" i="60"/>
  <c r="AG1395" i="60"/>
  <c r="AT1395" i="60" s="1"/>
  <c r="AG1396" i="60"/>
  <c r="AT1396" i="60" s="1"/>
  <c r="AG1397" i="60"/>
  <c r="AG1398" i="60"/>
  <c r="AG1399" i="60"/>
  <c r="AG1400" i="60"/>
  <c r="AG1401" i="60"/>
  <c r="AG1402" i="60"/>
  <c r="AG1403" i="60"/>
  <c r="AT1403" i="60" s="1"/>
  <c r="AG1404" i="60"/>
  <c r="AT1404" i="60" s="1"/>
  <c r="AG1405" i="60"/>
  <c r="AG1406" i="60"/>
  <c r="AG1407" i="60"/>
  <c r="AG1408" i="60"/>
  <c r="AG1409" i="60"/>
  <c r="AG1410" i="60"/>
  <c r="AG1411" i="60"/>
  <c r="AT1411" i="60" s="1"/>
  <c r="AG1412" i="60"/>
  <c r="AT1412" i="60" s="1"/>
  <c r="AG1413" i="60"/>
  <c r="AG1414" i="60"/>
  <c r="AG1415" i="60"/>
  <c r="AG1416" i="60"/>
  <c r="AG1417" i="60"/>
  <c r="AG1418" i="60"/>
  <c r="AG1419" i="60"/>
  <c r="AT1419" i="60" s="1"/>
  <c r="AG1420" i="60"/>
  <c r="AT1420" i="60" s="1"/>
  <c r="AG1421" i="60"/>
  <c r="AG1422" i="60"/>
  <c r="AG1423" i="60"/>
  <c r="AG1424" i="60"/>
  <c r="AG1425" i="60"/>
  <c r="AG1426" i="60"/>
  <c r="AG1427" i="60"/>
  <c r="AT1427" i="60" s="1"/>
  <c r="AG1428" i="60"/>
  <c r="AT1428" i="60" s="1"/>
  <c r="AG1429" i="60"/>
  <c r="AG1430" i="60"/>
  <c r="AG1431" i="60"/>
  <c r="AG1432" i="60"/>
  <c r="AH5" i="60"/>
  <c r="AH6" i="60"/>
  <c r="AH7" i="60"/>
  <c r="AQ7" i="60" s="1"/>
  <c r="AH8" i="60"/>
  <c r="AH9" i="60"/>
  <c r="AH10" i="60"/>
  <c r="AH11" i="60"/>
  <c r="AH12" i="60"/>
  <c r="AH13" i="60"/>
  <c r="AH14" i="60"/>
  <c r="AH15" i="60"/>
  <c r="AQ15" i="60" s="1"/>
  <c r="AH16" i="60"/>
  <c r="AH17" i="60"/>
  <c r="AH18" i="60"/>
  <c r="AH19" i="60"/>
  <c r="AH20" i="60"/>
  <c r="AH21" i="60"/>
  <c r="AH22" i="60"/>
  <c r="AH23" i="60"/>
  <c r="AQ23" i="60" s="1"/>
  <c r="AH24" i="60"/>
  <c r="AH25" i="60"/>
  <c r="AH26" i="60"/>
  <c r="AH27" i="60"/>
  <c r="AH28" i="60"/>
  <c r="AH29" i="60"/>
  <c r="AH30" i="60"/>
  <c r="AH31" i="60"/>
  <c r="AQ31" i="60" s="1"/>
  <c r="AH32" i="60"/>
  <c r="AH33" i="60"/>
  <c r="AH34" i="60"/>
  <c r="AH35" i="60"/>
  <c r="AH36" i="60"/>
  <c r="AH37" i="60"/>
  <c r="AH38" i="60"/>
  <c r="AH39" i="60"/>
  <c r="AQ39" i="60" s="1"/>
  <c r="AH40" i="60"/>
  <c r="AH41" i="60"/>
  <c r="AH42" i="60"/>
  <c r="AH43" i="60"/>
  <c r="AH44" i="60"/>
  <c r="AH45" i="60"/>
  <c r="AH46" i="60"/>
  <c r="AH47" i="60"/>
  <c r="AQ47" i="60" s="1"/>
  <c r="AH48" i="60"/>
  <c r="AH49" i="60"/>
  <c r="AH50" i="60"/>
  <c r="AH51" i="60"/>
  <c r="AH52" i="60"/>
  <c r="AH53" i="60"/>
  <c r="AH54" i="60"/>
  <c r="AH55" i="60"/>
  <c r="AQ55" i="60" s="1"/>
  <c r="AH56" i="60"/>
  <c r="AH57" i="60"/>
  <c r="AH58" i="60"/>
  <c r="AH59" i="60"/>
  <c r="AH60" i="60"/>
  <c r="AH61" i="60"/>
  <c r="AH62" i="60"/>
  <c r="AH63" i="60"/>
  <c r="AQ63" i="60" s="1"/>
  <c r="AH64" i="60"/>
  <c r="AH65" i="60"/>
  <c r="AH66" i="60"/>
  <c r="AH67" i="60"/>
  <c r="AH68" i="60"/>
  <c r="AH69" i="60"/>
  <c r="AH70" i="60"/>
  <c r="AH71" i="60"/>
  <c r="AQ71" i="60" s="1"/>
  <c r="AH72" i="60"/>
  <c r="AH73" i="60"/>
  <c r="AH74" i="60"/>
  <c r="AH75" i="60"/>
  <c r="AH76" i="60"/>
  <c r="AH77" i="60"/>
  <c r="AH78" i="60"/>
  <c r="AH79" i="60"/>
  <c r="AQ79" i="60" s="1"/>
  <c r="AH80" i="60"/>
  <c r="AH81" i="60"/>
  <c r="AH82" i="60"/>
  <c r="AH83" i="60"/>
  <c r="AH84" i="60"/>
  <c r="AH85" i="60"/>
  <c r="AH86" i="60"/>
  <c r="AH87" i="60"/>
  <c r="AQ87" i="60" s="1"/>
  <c r="AH88" i="60"/>
  <c r="AH89" i="60"/>
  <c r="AH90" i="60"/>
  <c r="AH91" i="60"/>
  <c r="AH92" i="60"/>
  <c r="AH93" i="60"/>
  <c r="AH94" i="60"/>
  <c r="AH95" i="60"/>
  <c r="AQ95" i="60" s="1"/>
  <c r="AH96" i="60"/>
  <c r="AH97" i="60"/>
  <c r="AH98" i="60"/>
  <c r="AH99" i="60"/>
  <c r="AH100" i="60"/>
  <c r="AH101" i="60"/>
  <c r="AH102" i="60"/>
  <c r="AH103" i="60"/>
  <c r="AQ103" i="60" s="1"/>
  <c r="AH104" i="60"/>
  <c r="AH105" i="60"/>
  <c r="AH106" i="60"/>
  <c r="AH107" i="60"/>
  <c r="AH108" i="60"/>
  <c r="AH109" i="60"/>
  <c r="AH110" i="60"/>
  <c r="AH111" i="60"/>
  <c r="AQ111" i="60" s="1"/>
  <c r="AH112" i="60"/>
  <c r="AH113" i="60"/>
  <c r="AH114" i="60"/>
  <c r="AH115" i="60"/>
  <c r="AH116" i="60"/>
  <c r="AH117" i="60"/>
  <c r="AH118" i="60"/>
  <c r="AH119" i="60"/>
  <c r="AQ119" i="60" s="1"/>
  <c r="AH120" i="60"/>
  <c r="AH121" i="60"/>
  <c r="AH122" i="60"/>
  <c r="AH123" i="60"/>
  <c r="AH124" i="60"/>
  <c r="AH125" i="60"/>
  <c r="AH126" i="60"/>
  <c r="AH127" i="60"/>
  <c r="AQ127" i="60" s="1"/>
  <c r="AH128" i="60"/>
  <c r="AH129" i="60"/>
  <c r="AH130" i="60"/>
  <c r="AH131" i="60"/>
  <c r="AH132" i="60"/>
  <c r="AH133" i="60"/>
  <c r="AH134" i="60"/>
  <c r="AH135" i="60"/>
  <c r="AQ135" i="60" s="1"/>
  <c r="AH136" i="60"/>
  <c r="AH137" i="60"/>
  <c r="AH138" i="60"/>
  <c r="AH139" i="60"/>
  <c r="AH140" i="60"/>
  <c r="AH141" i="60"/>
  <c r="AH142" i="60"/>
  <c r="AH143" i="60"/>
  <c r="AQ143" i="60" s="1"/>
  <c r="AH144" i="60"/>
  <c r="AH145" i="60"/>
  <c r="AH146" i="60"/>
  <c r="AH147" i="60"/>
  <c r="AH148" i="60"/>
  <c r="AH149" i="60"/>
  <c r="AH150" i="60"/>
  <c r="AH151" i="60"/>
  <c r="AQ151" i="60" s="1"/>
  <c r="AH152" i="60"/>
  <c r="AH153" i="60"/>
  <c r="AH154" i="60"/>
  <c r="AH155" i="60"/>
  <c r="AH156" i="60"/>
  <c r="AH157" i="60"/>
  <c r="AH158" i="60"/>
  <c r="AH159" i="60"/>
  <c r="AQ159" i="60" s="1"/>
  <c r="AH160" i="60"/>
  <c r="AH161" i="60"/>
  <c r="AH162" i="60"/>
  <c r="AH163" i="60"/>
  <c r="AH164" i="60"/>
  <c r="AH165" i="60"/>
  <c r="AH166" i="60"/>
  <c r="AH167" i="60"/>
  <c r="AQ167" i="60" s="1"/>
  <c r="AH168" i="60"/>
  <c r="AH169" i="60"/>
  <c r="AH170" i="60"/>
  <c r="AH171" i="60"/>
  <c r="AH172" i="60"/>
  <c r="AH173" i="60"/>
  <c r="AH174" i="60"/>
  <c r="AH175" i="60"/>
  <c r="AQ175" i="60" s="1"/>
  <c r="AH176" i="60"/>
  <c r="AH177" i="60"/>
  <c r="AH178" i="60"/>
  <c r="AH179" i="60"/>
  <c r="AH180" i="60"/>
  <c r="AH181" i="60"/>
  <c r="AH182" i="60"/>
  <c r="AH183" i="60"/>
  <c r="AQ183" i="60" s="1"/>
  <c r="AH184" i="60"/>
  <c r="AH185" i="60"/>
  <c r="AH186" i="60"/>
  <c r="AH187" i="60"/>
  <c r="AH188" i="60"/>
  <c r="AH189" i="60"/>
  <c r="AH190" i="60"/>
  <c r="AH191" i="60"/>
  <c r="AQ191" i="60" s="1"/>
  <c r="AH192" i="60"/>
  <c r="AH193" i="60"/>
  <c r="AH194" i="60"/>
  <c r="AH195" i="60"/>
  <c r="AH196" i="60"/>
  <c r="AH197" i="60"/>
  <c r="AH198" i="60"/>
  <c r="AH199" i="60"/>
  <c r="AQ199" i="60" s="1"/>
  <c r="AH200" i="60"/>
  <c r="AH201" i="60"/>
  <c r="AH202" i="60"/>
  <c r="AH203" i="60"/>
  <c r="AH204" i="60"/>
  <c r="AH205" i="60"/>
  <c r="AH206" i="60"/>
  <c r="AH207" i="60"/>
  <c r="AQ207" i="60" s="1"/>
  <c r="AH208" i="60"/>
  <c r="AH209" i="60"/>
  <c r="AH210" i="60"/>
  <c r="AH211" i="60"/>
  <c r="AH212" i="60"/>
  <c r="AH213" i="60"/>
  <c r="AH214" i="60"/>
  <c r="AH215" i="60"/>
  <c r="AQ215" i="60" s="1"/>
  <c r="AH216" i="60"/>
  <c r="AH217" i="60"/>
  <c r="AH218" i="60"/>
  <c r="AH219" i="60"/>
  <c r="AH220" i="60"/>
  <c r="AH221" i="60"/>
  <c r="AH222" i="60"/>
  <c r="AH223" i="60"/>
  <c r="AQ223" i="60" s="1"/>
  <c r="AH224" i="60"/>
  <c r="AH225" i="60"/>
  <c r="AH226" i="60"/>
  <c r="AH227" i="60"/>
  <c r="AH228" i="60"/>
  <c r="AH229" i="60"/>
  <c r="AH230" i="60"/>
  <c r="AH231" i="60"/>
  <c r="AQ231" i="60" s="1"/>
  <c r="AH232" i="60"/>
  <c r="AH233" i="60"/>
  <c r="AH234" i="60"/>
  <c r="AH235" i="60"/>
  <c r="AH236" i="60"/>
  <c r="AH237" i="60"/>
  <c r="AH238" i="60"/>
  <c r="AH239" i="60"/>
  <c r="AQ239" i="60" s="1"/>
  <c r="AH240" i="60"/>
  <c r="AH241" i="60"/>
  <c r="AH242" i="60"/>
  <c r="AH243" i="60"/>
  <c r="AH244" i="60"/>
  <c r="AH245" i="60"/>
  <c r="AH246" i="60"/>
  <c r="AH247" i="60"/>
  <c r="AQ247" i="60" s="1"/>
  <c r="AH248" i="60"/>
  <c r="AH249" i="60"/>
  <c r="AH250" i="60"/>
  <c r="AH251" i="60"/>
  <c r="AH252" i="60"/>
  <c r="AH253" i="60"/>
  <c r="AH254" i="60"/>
  <c r="AH255" i="60"/>
  <c r="AQ255" i="60" s="1"/>
  <c r="AH256" i="60"/>
  <c r="AH257" i="60"/>
  <c r="AH258" i="60"/>
  <c r="AH259" i="60"/>
  <c r="AH260" i="60"/>
  <c r="AH261" i="60"/>
  <c r="AH262" i="60"/>
  <c r="AH263" i="60"/>
  <c r="AQ263" i="60" s="1"/>
  <c r="AH264" i="60"/>
  <c r="AH265" i="60"/>
  <c r="AH266" i="60"/>
  <c r="AH267" i="60"/>
  <c r="AH268" i="60"/>
  <c r="AH269" i="60"/>
  <c r="AH270" i="60"/>
  <c r="AH271" i="60"/>
  <c r="AQ271" i="60" s="1"/>
  <c r="AH272" i="60"/>
  <c r="AH273" i="60"/>
  <c r="AH274" i="60"/>
  <c r="AH275" i="60"/>
  <c r="AH276" i="60"/>
  <c r="AH277" i="60"/>
  <c r="AH278" i="60"/>
  <c r="AH279" i="60"/>
  <c r="AQ279" i="60" s="1"/>
  <c r="AH280" i="60"/>
  <c r="AH281" i="60"/>
  <c r="AH282" i="60"/>
  <c r="AH283" i="60"/>
  <c r="AH284" i="60"/>
  <c r="AH285" i="60"/>
  <c r="AH286" i="60"/>
  <c r="AH287" i="60"/>
  <c r="AQ287" i="60" s="1"/>
  <c r="AH288" i="60"/>
  <c r="AH289" i="60"/>
  <c r="AH290" i="60"/>
  <c r="AH291" i="60"/>
  <c r="AH292" i="60"/>
  <c r="AH293" i="60"/>
  <c r="AH294" i="60"/>
  <c r="AH295" i="60"/>
  <c r="AQ295" i="60" s="1"/>
  <c r="AH296" i="60"/>
  <c r="AH297" i="60"/>
  <c r="AH298" i="60"/>
  <c r="AH299" i="60"/>
  <c r="AH300" i="60"/>
  <c r="AH301" i="60"/>
  <c r="AH302" i="60"/>
  <c r="AH303" i="60"/>
  <c r="AQ303" i="60" s="1"/>
  <c r="AH304" i="60"/>
  <c r="AH305" i="60"/>
  <c r="AH306" i="60"/>
  <c r="AH307" i="60"/>
  <c r="AH308" i="60"/>
  <c r="AH309" i="60"/>
  <c r="AH310" i="60"/>
  <c r="AH311" i="60"/>
  <c r="AQ311" i="60" s="1"/>
  <c r="AH312" i="60"/>
  <c r="AH313" i="60"/>
  <c r="AH314" i="60"/>
  <c r="AH315" i="60"/>
  <c r="AH316" i="60"/>
  <c r="AH317" i="60"/>
  <c r="AH318" i="60"/>
  <c r="AH319" i="60"/>
  <c r="AQ319" i="60" s="1"/>
  <c r="AH320" i="60"/>
  <c r="AH321" i="60"/>
  <c r="AH322" i="60"/>
  <c r="AH323" i="60"/>
  <c r="AH324" i="60"/>
  <c r="AH325" i="60"/>
  <c r="AH326" i="60"/>
  <c r="AH327" i="60"/>
  <c r="AQ327" i="60" s="1"/>
  <c r="AH328" i="60"/>
  <c r="AH329" i="60"/>
  <c r="AH330" i="60"/>
  <c r="AH331" i="60"/>
  <c r="AH332" i="60"/>
  <c r="AH333" i="60"/>
  <c r="AH334" i="60"/>
  <c r="AH335" i="60"/>
  <c r="AQ335" i="60" s="1"/>
  <c r="AH336" i="60"/>
  <c r="AH337" i="60"/>
  <c r="AH338" i="60"/>
  <c r="AH339" i="60"/>
  <c r="AH340" i="60"/>
  <c r="AH341" i="60"/>
  <c r="AH342" i="60"/>
  <c r="AH343" i="60"/>
  <c r="AQ343" i="60" s="1"/>
  <c r="AH344" i="60"/>
  <c r="AH345" i="60"/>
  <c r="AH346" i="60"/>
  <c r="AH347" i="60"/>
  <c r="AH348" i="60"/>
  <c r="AH349" i="60"/>
  <c r="AH350" i="60"/>
  <c r="AH351" i="60"/>
  <c r="AQ351" i="60" s="1"/>
  <c r="AH352" i="60"/>
  <c r="AH353" i="60"/>
  <c r="AH354" i="60"/>
  <c r="AH355" i="60"/>
  <c r="AH356" i="60"/>
  <c r="AH357" i="60"/>
  <c r="AH358" i="60"/>
  <c r="AH359" i="60"/>
  <c r="AQ359" i="60" s="1"/>
  <c r="AH360" i="60"/>
  <c r="AH361" i="60"/>
  <c r="AH362" i="60"/>
  <c r="AH363" i="60"/>
  <c r="AH364" i="60"/>
  <c r="AH365" i="60"/>
  <c r="AH366" i="60"/>
  <c r="AH367" i="60"/>
  <c r="AQ367" i="60" s="1"/>
  <c r="AH368" i="60"/>
  <c r="AH369" i="60"/>
  <c r="AH370" i="60"/>
  <c r="AH371" i="60"/>
  <c r="AH372" i="60"/>
  <c r="AH373" i="60"/>
  <c r="AH374" i="60"/>
  <c r="AH375" i="60"/>
  <c r="AQ375" i="60" s="1"/>
  <c r="AH376" i="60"/>
  <c r="AH377" i="60"/>
  <c r="AH378" i="60"/>
  <c r="AH379" i="60"/>
  <c r="AH380" i="60"/>
  <c r="AH381" i="60"/>
  <c r="AH382" i="60"/>
  <c r="AH383" i="60"/>
  <c r="AQ383" i="60" s="1"/>
  <c r="AH384" i="60"/>
  <c r="AH385" i="60"/>
  <c r="AH386" i="60"/>
  <c r="AH387" i="60"/>
  <c r="AH388" i="60"/>
  <c r="AH389" i="60"/>
  <c r="AH390" i="60"/>
  <c r="AH391" i="60"/>
  <c r="AQ391" i="60" s="1"/>
  <c r="AH392" i="60"/>
  <c r="AH393" i="60"/>
  <c r="AH394" i="60"/>
  <c r="AH395" i="60"/>
  <c r="AH396" i="60"/>
  <c r="AH397" i="60"/>
  <c r="AH398" i="60"/>
  <c r="AH399" i="60"/>
  <c r="AQ399" i="60" s="1"/>
  <c r="AH400" i="60"/>
  <c r="AH401" i="60"/>
  <c r="AH402" i="60"/>
  <c r="AH403" i="60"/>
  <c r="AH404" i="60"/>
  <c r="AH405" i="60"/>
  <c r="AH406" i="60"/>
  <c r="AH407" i="60"/>
  <c r="AQ407" i="60" s="1"/>
  <c r="AH408" i="60"/>
  <c r="AH409" i="60"/>
  <c r="AH410" i="60"/>
  <c r="AH411" i="60"/>
  <c r="AH412" i="60"/>
  <c r="AH413" i="60"/>
  <c r="AH414" i="60"/>
  <c r="AH415" i="60"/>
  <c r="AQ415" i="60" s="1"/>
  <c r="AH416" i="60"/>
  <c r="AH417" i="60"/>
  <c r="AH418" i="60"/>
  <c r="AH419" i="60"/>
  <c r="AH420" i="60"/>
  <c r="AH421" i="60"/>
  <c r="AH422" i="60"/>
  <c r="AH423" i="60"/>
  <c r="AQ423" i="60" s="1"/>
  <c r="AH424" i="60"/>
  <c r="AH425" i="60"/>
  <c r="AH426" i="60"/>
  <c r="AH427" i="60"/>
  <c r="AH428" i="60"/>
  <c r="AH429" i="60"/>
  <c r="AH430" i="60"/>
  <c r="AH431" i="60"/>
  <c r="AQ431" i="60" s="1"/>
  <c r="AH432" i="60"/>
  <c r="AH433" i="60"/>
  <c r="AH434" i="60"/>
  <c r="AH435" i="60"/>
  <c r="AH436" i="60"/>
  <c r="AH437" i="60"/>
  <c r="AH438" i="60"/>
  <c r="AH439" i="60"/>
  <c r="AQ439" i="60" s="1"/>
  <c r="AH440" i="60"/>
  <c r="AH441" i="60"/>
  <c r="AH442" i="60"/>
  <c r="AH443" i="60"/>
  <c r="AH444" i="60"/>
  <c r="AH445" i="60"/>
  <c r="AH446" i="60"/>
  <c r="AH447" i="60"/>
  <c r="AQ447" i="60" s="1"/>
  <c r="AH448" i="60"/>
  <c r="AH449" i="60"/>
  <c r="AH450" i="60"/>
  <c r="AH451" i="60"/>
  <c r="AH452" i="60"/>
  <c r="AH453" i="60"/>
  <c r="AH454" i="60"/>
  <c r="AH455" i="60"/>
  <c r="AQ455" i="60" s="1"/>
  <c r="AH456" i="60"/>
  <c r="AH457" i="60"/>
  <c r="AH458" i="60"/>
  <c r="AH459" i="60"/>
  <c r="AH460" i="60"/>
  <c r="AH461" i="60"/>
  <c r="AH462" i="60"/>
  <c r="AH463" i="60"/>
  <c r="AQ463" i="60" s="1"/>
  <c r="AH464" i="60"/>
  <c r="AH465" i="60"/>
  <c r="AH466" i="60"/>
  <c r="AH467" i="60"/>
  <c r="AH468" i="60"/>
  <c r="AH469" i="60"/>
  <c r="AH470" i="60"/>
  <c r="AH471" i="60"/>
  <c r="AQ471" i="60" s="1"/>
  <c r="AH472" i="60"/>
  <c r="AH473" i="60"/>
  <c r="AH474" i="60"/>
  <c r="AH475" i="60"/>
  <c r="AH476" i="60"/>
  <c r="AH477" i="60"/>
  <c r="AH478" i="60"/>
  <c r="AH479" i="60"/>
  <c r="AQ479" i="60" s="1"/>
  <c r="AH480" i="60"/>
  <c r="AH481" i="60"/>
  <c r="AH482" i="60"/>
  <c r="AH483" i="60"/>
  <c r="AH484" i="60"/>
  <c r="AH485" i="60"/>
  <c r="AH486" i="60"/>
  <c r="AH487" i="60"/>
  <c r="AQ487" i="60" s="1"/>
  <c r="AH488" i="60"/>
  <c r="AH489" i="60"/>
  <c r="AH490" i="60"/>
  <c r="AH491" i="60"/>
  <c r="AH492" i="60"/>
  <c r="AH493" i="60"/>
  <c r="AH494" i="60"/>
  <c r="AH495" i="60"/>
  <c r="AQ495" i="60" s="1"/>
  <c r="AH496" i="60"/>
  <c r="AH497" i="60"/>
  <c r="AH498" i="60"/>
  <c r="AH499" i="60"/>
  <c r="AH500" i="60"/>
  <c r="AH501" i="60"/>
  <c r="AH502" i="60"/>
  <c r="AH503" i="60"/>
  <c r="AQ503" i="60" s="1"/>
  <c r="AH504" i="60"/>
  <c r="AH505" i="60"/>
  <c r="AH506" i="60"/>
  <c r="AH507" i="60"/>
  <c r="AH508" i="60"/>
  <c r="AH509" i="60"/>
  <c r="AH510" i="60"/>
  <c r="AH511" i="60"/>
  <c r="AQ511" i="60" s="1"/>
  <c r="AH512" i="60"/>
  <c r="AH513" i="60"/>
  <c r="AH514" i="60"/>
  <c r="AH515" i="60"/>
  <c r="AH516" i="60"/>
  <c r="AH517" i="60"/>
  <c r="AH518" i="60"/>
  <c r="AH519" i="60"/>
  <c r="AQ519" i="60" s="1"/>
  <c r="AH520" i="60"/>
  <c r="AH521" i="60"/>
  <c r="AH522" i="60"/>
  <c r="AH523" i="60"/>
  <c r="AH524" i="60"/>
  <c r="AH525" i="60"/>
  <c r="AH526" i="60"/>
  <c r="AH527" i="60"/>
  <c r="AQ527" i="60" s="1"/>
  <c r="AH528" i="60"/>
  <c r="AH529" i="60"/>
  <c r="AH530" i="60"/>
  <c r="AH531" i="60"/>
  <c r="AH532" i="60"/>
  <c r="AH533" i="60"/>
  <c r="AH534" i="60"/>
  <c r="AH535" i="60"/>
  <c r="AQ535" i="60" s="1"/>
  <c r="AH536" i="60"/>
  <c r="AH537" i="60"/>
  <c r="AH538" i="60"/>
  <c r="AH539" i="60"/>
  <c r="AH540" i="60"/>
  <c r="AH541" i="60"/>
  <c r="AH542" i="60"/>
  <c r="AH543" i="60"/>
  <c r="AQ543" i="60" s="1"/>
  <c r="AH544" i="60"/>
  <c r="AH545" i="60"/>
  <c r="AH546" i="60"/>
  <c r="AH547" i="60"/>
  <c r="AH548" i="60"/>
  <c r="AH549" i="60"/>
  <c r="AH550" i="60"/>
  <c r="AH551" i="60"/>
  <c r="AQ551" i="60" s="1"/>
  <c r="AH552" i="60"/>
  <c r="AH553" i="60"/>
  <c r="AH554" i="60"/>
  <c r="AH555" i="60"/>
  <c r="AH556" i="60"/>
  <c r="AH557" i="60"/>
  <c r="AH558" i="60"/>
  <c r="AH559" i="60"/>
  <c r="AQ559" i="60" s="1"/>
  <c r="AH560" i="60"/>
  <c r="AH561" i="60"/>
  <c r="AH562" i="60"/>
  <c r="AH563" i="60"/>
  <c r="AH564" i="60"/>
  <c r="AH565" i="60"/>
  <c r="AH566" i="60"/>
  <c r="AH567" i="60"/>
  <c r="AQ567" i="60" s="1"/>
  <c r="AH568" i="60"/>
  <c r="AH569" i="60"/>
  <c r="AH570" i="60"/>
  <c r="AH571" i="60"/>
  <c r="AH572" i="60"/>
  <c r="AH573" i="60"/>
  <c r="AH574" i="60"/>
  <c r="AH575" i="60"/>
  <c r="AQ575" i="60" s="1"/>
  <c r="AH576" i="60"/>
  <c r="AH577" i="60"/>
  <c r="AH578" i="60"/>
  <c r="AH579" i="60"/>
  <c r="AH580" i="60"/>
  <c r="AH581" i="60"/>
  <c r="AH582" i="60"/>
  <c r="AH583" i="60"/>
  <c r="AQ583" i="60" s="1"/>
  <c r="AH584" i="60"/>
  <c r="AH585" i="60"/>
  <c r="AH586" i="60"/>
  <c r="AH587" i="60"/>
  <c r="AH588" i="60"/>
  <c r="AH589" i="60"/>
  <c r="AH590" i="60"/>
  <c r="AH591" i="60"/>
  <c r="AQ591" i="60" s="1"/>
  <c r="AH592" i="60"/>
  <c r="AH593" i="60"/>
  <c r="AH594" i="60"/>
  <c r="AH595" i="60"/>
  <c r="AH596" i="60"/>
  <c r="AH597" i="60"/>
  <c r="AH598" i="60"/>
  <c r="AH599" i="60"/>
  <c r="AQ599" i="60" s="1"/>
  <c r="AH600" i="60"/>
  <c r="AH601" i="60"/>
  <c r="AH602" i="60"/>
  <c r="AH603" i="60"/>
  <c r="AH604" i="60"/>
  <c r="AH605" i="60"/>
  <c r="AH606" i="60"/>
  <c r="AH607" i="60"/>
  <c r="AQ607" i="60" s="1"/>
  <c r="AH608" i="60"/>
  <c r="AH609" i="60"/>
  <c r="AH610" i="60"/>
  <c r="AH611" i="60"/>
  <c r="AH612" i="60"/>
  <c r="AH613" i="60"/>
  <c r="AH614" i="60"/>
  <c r="AH615" i="60"/>
  <c r="AQ615" i="60" s="1"/>
  <c r="AH616" i="60"/>
  <c r="AH617" i="60"/>
  <c r="AH618" i="60"/>
  <c r="AH619" i="60"/>
  <c r="AH620" i="60"/>
  <c r="AH621" i="60"/>
  <c r="AH622" i="60"/>
  <c r="AH623" i="60"/>
  <c r="AQ623" i="60" s="1"/>
  <c r="AH624" i="60"/>
  <c r="AH625" i="60"/>
  <c r="AH626" i="60"/>
  <c r="AH627" i="60"/>
  <c r="AH628" i="60"/>
  <c r="AH629" i="60"/>
  <c r="AH630" i="60"/>
  <c r="AH631" i="60"/>
  <c r="AQ631" i="60" s="1"/>
  <c r="AH632" i="60"/>
  <c r="AH633" i="60"/>
  <c r="AH634" i="60"/>
  <c r="AH635" i="60"/>
  <c r="AH636" i="60"/>
  <c r="AH637" i="60"/>
  <c r="AH638" i="60"/>
  <c r="AH639" i="60"/>
  <c r="AQ639" i="60" s="1"/>
  <c r="AH640" i="60"/>
  <c r="AH641" i="60"/>
  <c r="AH642" i="60"/>
  <c r="AH643" i="60"/>
  <c r="AH644" i="60"/>
  <c r="AH645" i="60"/>
  <c r="AH646" i="60"/>
  <c r="AH647" i="60"/>
  <c r="AQ647" i="60" s="1"/>
  <c r="AH648" i="60"/>
  <c r="AH649" i="60"/>
  <c r="AH650" i="60"/>
  <c r="AH651" i="60"/>
  <c r="AH652" i="60"/>
  <c r="AH653" i="60"/>
  <c r="AH654" i="60"/>
  <c r="AH655" i="60"/>
  <c r="AQ655" i="60" s="1"/>
  <c r="AH656" i="60"/>
  <c r="AH657" i="60"/>
  <c r="AH658" i="60"/>
  <c r="AH659" i="60"/>
  <c r="AH660" i="60"/>
  <c r="AH661" i="60"/>
  <c r="AH662" i="60"/>
  <c r="AH663" i="60"/>
  <c r="AQ663" i="60" s="1"/>
  <c r="AH664" i="60"/>
  <c r="AH665" i="60"/>
  <c r="AH666" i="60"/>
  <c r="AH667" i="60"/>
  <c r="AH668" i="60"/>
  <c r="AH669" i="60"/>
  <c r="AH670" i="60"/>
  <c r="AH671" i="60"/>
  <c r="AQ671" i="60" s="1"/>
  <c r="AH672" i="60"/>
  <c r="AH673" i="60"/>
  <c r="AH674" i="60"/>
  <c r="AH675" i="60"/>
  <c r="AH676" i="60"/>
  <c r="AH677" i="60"/>
  <c r="AH678" i="60"/>
  <c r="AH679" i="60"/>
  <c r="AQ679" i="60" s="1"/>
  <c r="AH680" i="60"/>
  <c r="AH681" i="60"/>
  <c r="AH682" i="60"/>
  <c r="AH683" i="60"/>
  <c r="AH684" i="60"/>
  <c r="AH685" i="60"/>
  <c r="AH686" i="60"/>
  <c r="AH687" i="60"/>
  <c r="AQ687" i="60" s="1"/>
  <c r="AH688" i="60"/>
  <c r="AH689" i="60"/>
  <c r="AH690" i="60"/>
  <c r="AH691" i="60"/>
  <c r="AH692" i="60"/>
  <c r="AH693" i="60"/>
  <c r="AH694" i="60"/>
  <c r="AH695" i="60"/>
  <c r="AQ695" i="60" s="1"/>
  <c r="AH696" i="60"/>
  <c r="AH697" i="60"/>
  <c r="AH698" i="60"/>
  <c r="AH699" i="60"/>
  <c r="AH700" i="60"/>
  <c r="AH701" i="60"/>
  <c r="AH702" i="60"/>
  <c r="AH703" i="60"/>
  <c r="AQ703" i="60" s="1"/>
  <c r="AH704" i="60"/>
  <c r="AH705" i="60"/>
  <c r="AH706" i="60"/>
  <c r="AH707" i="60"/>
  <c r="AH708" i="60"/>
  <c r="AH709" i="60"/>
  <c r="AH710" i="60"/>
  <c r="AH711" i="60"/>
  <c r="AQ711" i="60" s="1"/>
  <c r="AH712" i="60"/>
  <c r="AH713" i="60"/>
  <c r="AH714" i="60"/>
  <c r="AH715" i="60"/>
  <c r="AH716" i="60"/>
  <c r="AH717" i="60"/>
  <c r="AH718" i="60"/>
  <c r="AH719" i="60"/>
  <c r="AQ719" i="60" s="1"/>
  <c r="AH720" i="60"/>
  <c r="AH721" i="60"/>
  <c r="AH722" i="60"/>
  <c r="AH723" i="60"/>
  <c r="AH724" i="60"/>
  <c r="AH725" i="60"/>
  <c r="AH726" i="60"/>
  <c r="AH727" i="60"/>
  <c r="AQ727" i="60" s="1"/>
  <c r="AH728" i="60"/>
  <c r="AH729" i="60"/>
  <c r="AH730" i="60"/>
  <c r="AH731" i="60"/>
  <c r="AH732" i="60"/>
  <c r="AH733" i="60"/>
  <c r="AH734" i="60"/>
  <c r="AH735" i="60"/>
  <c r="AQ735" i="60" s="1"/>
  <c r="AH736" i="60"/>
  <c r="AH737" i="60"/>
  <c r="AH738" i="60"/>
  <c r="AH739" i="60"/>
  <c r="AH740" i="60"/>
  <c r="AH741" i="60"/>
  <c r="AH742" i="60"/>
  <c r="AH743" i="60"/>
  <c r="AQ743" i="60" s="1"/>
  <c r="AH744" i="60"/>
  <c r="AH745" i="60"/>
  <c r="AH746" i="60"/>
  <c r="AH747" i="60"/>
  <c r="AH748" i="60"/>
  <c r="AH749" i="60"/>
  <c r="AH750" i="60"/>
  <c r="AH751" i="60"/>
  <c r="AQ751" i="60" s="1"/>
  <c r="AH752" i="60"/>
  <c r="AH753" i="60"/>
  <c r="AH754" i="60"/>
  <c r="AH755" i="60"/>
  <c r="AH756" i="60"/>
  <c r="AH757" i="60"/>
  <c r="AH758" i="60"/>
  <c r="AH759" i="60"/>
  <c r="AQ759" i="60" s="1"/>
  <c r="AH760" i="60"/>
  <c r="AH761" i="60"/>
  <c r="AH762" i="60"/>
  <c r="AH763" i="60"/>
  <c r="AH764" i="60"/>
  <c r="AH765" i="60"/>
  <c r="AH766" i="60"/>
  <c r="AH767" i="60"/>
  <c r="AQ767" i="60" s="1"/>
  <c r="AH768" i="60"/>
  <c r="AH769" i="60"/>
  <c r="AH770" i="60"/>
  <c r="AH771" i="60"/>
  <c r="AH772" i="60"/>
  <c r="AH773" i="60"/>
  <c r="AH774" i="60"/>
  <c r="AH775" i="60"/>
  <c r="AQ775" i="60" s="1"/>
  <c r="AH776" i="60"/>
  <c r="AH777" i="60"/>
  <c r="AH778" i="60"/>
  <c r="AH779" i="60"/>
  <c r="AH780" i="60"/>
  <c r="AH781" i="60"/>
  <c r="AH782" i="60"/>
  <c r="AH783" i="60"/>
  <c r="AQ783" i="60" s="1"/>
  <c r="AH784" i="60"/>
  <c r="AH785" i="60"/>
  <c r="AH786" i="60"/>
  <c r="AH787" i="60"/>
  <c r="AH788" i="60"/>
  <c r="AH789" i="60"/>
  <c r="AH790" i="60"/>
  <c r="AH791" i="60"/>
  <c r="AQ791" i="60" s="1"/>
  <c r="AH792" i="60"/>
  <c r="AH793" i="60"/>
  <c r="AH794" i="60"/>
  <c r="AH795" i="60"/>
  <c r="AH796" i="60"/>
  <c r="AH797" i="60"/>
  <c r="AH798" i="60"/>
  <c r="AH799" i="60"/>
  <c r="AQ799" i="60" s="1"/>
  <c r="AH800" i="60"/>
  <c r="AH801" i="60"/>
  <c r="AH802" i="60"/>
  <c r="AH803" i="60"/>
  <c r="AH804" i="60"/>
  <c r="AH805" i="60"/>
  <c r="AH806" i="60"/>
  <c r="AH807" i="60"/>
  <c r="AQ807" i="60" s="1"/>
  <c r="AH808" i="60"/>
  <c r="AH809" i="60"/>
  <c r="AH810" i="60"/>
  <c r="AH811" i="60"/>
  <c r="AH812" i="60"/>
  <c r="AH813" i="60"/>
  <c r="AH814" i="60"/>
  <c r="AH815" i="60"/>
  <c r="AQ815" i="60" s="1"/>
  <c r="AH816" i="60"/>
  <c r="AH817" i="60"/>
  <c r="AH818" i="60"/>
  <c r="AH819" i="60"/>
  <c r="AH820" i="60"/>
  <c r="AH821" i="60"/>
  <c r="AH822" i="60"/>
  <c r="AH823" i="60"/>
  <c r="AQ823" i="60" s="1"/>
  <c r="AH824" i="60"/>
  <c r="AH825" i="60"/>
  <c r="AH826" i="60"/>
  <c r="AH827" i="60"/>
  <c r="AH828" i="60"/>
  <c r="AH829" i="60"/>
  <c r="AH830" i="60"/>
  <c r="AH831" i="60"/>
  <c r="AQ831" i="60" s="1"/>
  <c r="AH832" i="60"/>
  <c r="AH833" i="60"/>
  <c r="AH834" i="60"/>
  <c r="AH835" i="60"/>
  <c r="AH836" i="60"/>
  <c r="AH837" i="60"/>
  <c r="AH838" i="60"/>
  <c r="AH839" i="60"/>
  <c r="AQ839" i="60" s="1"/>
  <c r="AH840" i="60"/>
  <c r="AH841" i="60"/>
  <c r="AH842" i="60"/>
  <c r="AH843" i="60"/>
  <c r="AH844" i="60"/>
  <c r="AH845" i="60"/>
  <c r="AH846" i="60"/>
  <c r="AH847" i="60"/>
  <c r="AQ847" i="60" s="1"/>
  <c r="AH848" i="60"/>
  <c r="AH849" i="60"/>
  <c r="AH850" i="60"/>
  <c r="AH851" i="60"/>
  <c r="AH852" i="60"/>
  <c r="AH853" i="60"/>
  <c r="AH854" i="60"/>
  <c r="AH855" i="60"/>
  <c r="AQ855" i="60" s="1"/>
  <c r="AH856" i="60"/>
  <c r="AH857" i="60"/>
  <c r="AH858" i="60"/>
  <c r="AH859" i="60"/>
  <c r="AH860" i="60"/>
  <c r="AH861" i="60"/>
  <c r="AH862" i="60"/>
  <c r="AH863" i="60"/>
  <c r="AQ863" i="60" s="1"/>
  <c r="AH864" i="60"/>
  <c r="AH865" i="60"/>
  <c r="AH866" i="60"/>
  <c r="AH867" i="60"/>
  <c r="AH868" i="60"/>
  <c r="AH869" i="60"/>
  <c r="AH870" i="60"/>
  <c r="AH871" i="60"/>
  <c r="AQ871" i="60" s="1"/>
  <c r="AH872" i="60"/>
  <c r="AH873" i="60"/>
  <c r="AH874" i="60"/>
  <c r="AH875" i="60"/>
  <c r="AH876" i="60"/>
  <c r="AH877" i="60"/>
  <c r="AP877" i="60" s="1"/>
  <c r="AH878" i="60"/>
  <c r="AH879" i="60"/>
  <c r="AH880" i="60"/>
  <c r="AH881" i="60"/>
  <c r="AH882" i="60"/>
  <c r="AH883" i="60"/>
  <c r="AH884" i="60"/>
  <c r="AH885" i="60"/>
  <c r="AP885" i="60" s="1"/>
  <c r="AH886" i="60"/>
  <c r="AH887" i="60"/>
  <c r="AH888" i="60"/>
  <c r="AH889" i="60"/>
  <c r="AH890" i="60"/>
  <c r="AH891" i="60"/>
  <c r="AH892" i="60"/>
  <c r="AH893" i="60"/>
  <c r="AP893" i="60" s="1"/>
  <c r="AH894" i="60"/>
  <c r="AH895" i="60"/>
  <c r="AH896" i="60"/>
  <c r="AH897" i="60"/>
  <c r="AH898" i="60"/>
  <c r="AH899" i="60"/>
  <c r="AH900" i="60"/>
  <c r="AH901" i="60"/>
  <c r="AP901" i="60" s="1"/>
  <c r="AH902" i="60"/>
  <c r="AH903" i="60"/>
  <c r="AH904" i="60"/>
  <c r="AP904" i="60" s="1"/>
  <c r="AH905" i="60"/>
  <c r="AH906" i="60"/>
  <c r="AH907" i="60"/>
  <c r="AH908" i="60"/>
  <c r="AH909" i="60"/>
  <c r="AP909" i="60" s="1"/>
  <c r="AH910" i="60"/>
  <c r="AH911" i="60"/>
  <c r="AH912" i="60"/>
  <c r="AH913" i="60"/>
  <c r="AH914" i="60"/>
  <c r="AH915" i="60"/>
  <c r="AH916" i="60"/>
  <c r="AH917" i="60"/>
  <c r="AH918" i="60"/>
  <c r="AH919" i="60"/>
  <c r="AH920" i="60"/>
  <c r="AH921" i="60"/>
  <c r="AH922" i="60"/>
  <c r="AH923" i="60"/>
  <c r="AH924" i="60"/>
  <c r="AH925" i="60"/>
  <c r="AP925" i="60" s="1"/>
  <c r="AH926" i="60"/>
  <c r="AH927" i="60"/>
  <c r="AH928" i="60"/>
  <c r="AH929" i="60"/>
  <c r="AH930" i="60"/>
  <c r="AH931" i="60"/>
  <c r="AH932" i="60"/>
  <c r="AH933" i="60"/>
  <c r="AP933" i="60" s="1"/>
  <c r="AH934" i="60"/>
  <c r="AH935" i="60"/>
  <c r="AH936" i="60"/>
  <c r="AH937" i="60"/>
  <c r="AH938" i="60"/>
  <c r="AH939" i="60"/>
  <c r="AH940" i="60"/>
  <c r="AH941" i="60"/>
  <c r="AP941" i="60" s="1"/>
  <c r="AH942" i="60"/>
  <c r="AH943" i="60"/>
  <c r="AH944" i="60"/>
  <c r="AP944" i="60" s="1"/>
  <c r="AH945" i="60"/>
  <c r="AH946" i="60"/>
  <c r="AH947" i="60"/>
  <c r="AH948" i="60"/>
  <c r="AH949" i="60"/>
  <c r="AP949" i="60" s="1"/>
  <c r="AH950" i="60"/>
  <c r="AH951" i="60"/>
  <c r="AH952" i="60"/>
  <c r="AH953" i="60"/>
  <c r="AH954" i="60"/>
  <c r="AH955" i="60"/>
  <c r="AH956" i="60"/>
  <c r="AH957" i="60"/>
  <c r="AH958" i="60"/>
  <c r="AH959" i="60"/>
  <c r="AH960" i="60"/>
  <c r="AH961" i="60"/>
  <c r="AH962" i="60"/>
  <c r="AH963" i="60"/>
  <c r="AH964" i="60"/>
  <c r="AH965" i="60"/>
  <c r="AP965" i="60" s="1"/>
  <c r="AH966" i="60"/>
  <c r="AH967" i="60"/>
  <c r="AH968" i="60"/>
  <c r="AP968" i="60" s="1"/>
  <c r="AH969" i="60"/>
  <c r="AH970" i="60"/>
  <c r="AH971" i="60"/>
  <c r="AH972" i="60"/>
  <c r="AH973" i="60"/>
  <c r="AP973" i="60" s="1"/>
  <c r="AH974" i="60"/>
  <c r="AH975" i="60"/>
  <c r="AH976" i="60"/>
  <c r="AH977" i="60"/>
  <c r="AH978" i="60"/>
  <c r="AH979" i="60"/>
  <c r="AH980" i="60"/>
  <c r="AH981" i="60"/>
  <c r="AH982" i="60"/>
  <c r="AR982" i="60" s="1"/>
  <c r="AH983" i="60"/>
  <c r="AH984" i="60"/>
  <c r="AH985" i="60"/>
  <c r="AH986" i="60"/>
  <c r="AH987" i="60"/>
  <c r="AH988" i="60"/>
  <c r="AH989" i="60"/>
  <c r="AP989" i="60" s="1"/>
  <c r="AH990" i="60"/>
  <c r="AP990" i="60" s="1"/>
  <c r="AH991" i="60"/>
  <c r="AH992" i="60"/>
  <c r="AP992" i="60" s="1"/>
  <c r="AH993" i="60"/>
  <c r="AH994" i="60"/>
  <c r="AH995" i="60"/>
  <c r="AH996" i="60"/>
  <c r="AH997" i="60"/>
  <c r="AP997" i="60" s="1"/>
  <c r="AH998" i="60"/>
  <c r="AQ998" i="60" s="1"/>
  <c r="AH999" i="60"/>
  <c r="AH1000" i="60"/>
  <c r="AH1001" i="60"/>
  <c r="AH1002" i="60"/>
  <c r="AH1003" i="60"/>
  <c r="AH1004" i="60"/>
  <c r="AH1005" i="60"/>
  <c r="AP1005" i="60" s="1"/>
  <c r="AH1006" i="60"/>
  <c r="AQ1006" i="60" s="1"/>
  <c r="AH1007" i="60"/>
  <c r="AH1008" i="60"/>
  <c r="AH1009" i="60"/>
  <c r="AH1010" i="60"/>
  <c r="AH1011" i="60"/>
  <c r="AH1012" i="60"/>
  <c r="AH1013" i="60"/>
  <c r="AH1014" i="60"/>
  <c r="AP1014" i="60" s="1"/>
  <c r="AH1015" i="60"/>
  <c r="AH1016" i="60"/>
  <c r="AP1016" i="60" s="1"/>
  <c r="AH1017" i="60"/>
  <c r="AH1018" i="60"/>
  <c r="AH1019" i="60"/>
  <c r="AH1020" i="60"/>
  <c r="AH1021" i="60"/>
  <c r="AP1021" i="60" s="1"/>
  <c r="AH1022" i="60"/>
  <c r="AH1023" i="60"/>
  <c r="AH1024" i="60"/>
  <c r="AH1025" i="60"/>
  <c r="AH1026" i="60"/>
  <c r="AH1027" i="60"/>
  <c r="AH1028" i="60"/>
  <c r="AH1029" i="60"/>
  <c r="AP1029" i="60" s="1"/>
  <c r="AH1030" i="60"/>
  <c r="AR1030" i="60" s="1"/>
  <c r="AH1031" i="60"/>
  <c r="AH1032" i="60"/>
  <c r="AH1033" i="60"/>
  <c r="AH1034" i="60"/>
  <c r="AH1035" i="60"/>
  <c r="AH1036" i="60"/>
  <c r="AH1037" i="60"/>
  <c r="AP1037" i="60" s="1"/>
  <c r="AH1038" i="60"/>
  <c r="AR1038" i="60" s="1"/>
  <c r="AH1039" i="60"/>
  <c r="AH1040" i="60"/>
  <c r="AH1041" i="60"/>
  <c r="AH1042" i="60"/>
  <c r="AH1043" i="60"/>
  <c r="AH1044" i="60"/>
  <c r="AH1045" i="60"/>
  <c r="AP1045" i="60" s="1"/>
  <c r="AH1046" i="60"/>
  <c r="AH1047" i="60"/>
  <c r="AH1048" i="60"/>
  <c r="AP1048" i="60" s="1"/>
  <c r="AH1049" i="60"/>
  <c r="AH1050" i="60"/>
  <c r="AH1051" i="60"/>
  <c r="AH1052" i="60"/>
  <c r="AH1053" i="60"/>
  <c r="AH1054" i="60"/>
  <c r="AQ1054" i="60" s="1"/>
  <c r="AH1055" i="60"/>
  <c r="AH1056" i="60"/>
  <c r="AH1057" i="60"/>
  <c r="AH1058" i="60"/>
  <c r="AH1059" i="60"/>
  <c r="AH1060" i="60"/>
  <c r="AH1061" i="60"/>
  <c r="AP1061" i="60" s="1"/>
  <c r="AH1062" i="60"/>
  <c r="AH1063" i="60"/>
  <c r="AH1064" i="60"/>
  <c r="AH1065" i="60"/>
  <c r="AH1066" i="60"/>
  <c r="AH1067" i="60"/>
  <c r="AH1068" i="60"/>
  <c r="AH1069" i="60"/>
  <c r="AP1069" i="60" s="1"/>
  <c r="AH1070" i="60"/>
  <c r="AH1071" i="60"/>
  <c r="AH1072" i="60"/>
  <c r="AP1072" i="60" s="1"/>
  <c r="AH1073" i="60"/>
  <c r="AH1074" i="60"/>
  <c r="AH1075" i="60"/>
  <c r="AH1076" i="60"/>
  <c r="AH1077" i="60"/>
  <c r="AP1077" i="60" s="1"/>
  <c r="AH1078" i="60"/>
  <c r="AP1078" i="60" s="1"/>
  <c r="AH1079" i="60"/>
  <c r="AH1080" i="60"/>
  <c r="AP1080" i="60" s="1"/>
  <c r="AH1081" i="60"/>
  <c r="AH1082" i="60"/>
  <c r="AH1083" i="60"/>
  <c r="AH1084" i="60"/>
  <c r="AH1085" i="60"/>
  <c r="AH1086" i="60"/>
  <c r="AH1087" i="60"/>
  <c r="AH1088" i="60"/>
  <c r="AH1089" i="60"/>
  <c r="AH1090" i="60"/>
  <c r="AH1091" i="60"/>
  <c r="AH1092" i="60"/>
  <c r="AH1093" i="60"/>
  <c r="AP1093" i="60" s="1"/>
  <c r="AH1094" i="60"/>
  <c r="AR1094" i="60" s="1"/>
  <c r="AH1095" i="60"/>
  <c r="AH1096" i="60"/>
  <c r="AH1097" i="60"/>
  <c r="AH1098" i="60"/>
  <c r="AH1099" i="60"/>
  <c r="AH1100" i="60"/>
  <c r="AH1101" i="60"/>
  <c r="AP1101" i="60" s="1"/>
  <c r="AH1102" i="60"/>
  <c r="AP1102" i="60" s="1"/>
  <c r="AH1103" i="60"/>
  <c r="AH1104" i="60"/>
  <c r="AP1104" i="60" s="1"/>
  <c r="AH1105" i="60"/>
  <c r="AH1106" i="60"/>
  <c r="AH1107" i="60"/>
  <c r="AH1108" i="60"/>
  <c r="AH1109" i="60"/>
  <c r="AP1109" i="60" s="1"/>
  <c r="AH1110" i="60"/>
  <c r="AQ1110" i="60" s="1"/>
  <c r="AH1111" i="60"/>
  <c r="AH1112" i="60"/>
  <c r="AP1112" i="60" s="1"/>
  <c r="AH1113" i="60"/>
  <c r="AH1114" i="60"/>
  <c r="AH1115" i="60"/>
  <c r="AH1116" i="60"/>
  <c r="AH1117" i="60"/>
  <c r="AP1117" i="60" s="1"/>
  <c r="AH1118" i="60"/>
  <c r="AH1119" i="60"/>
  <c r="AH1120" i="60"/>
  <c r="AH1121" i="60"/>
  <c r="AH1122" i="60"/>
  <c r="AH1123" i="60"/>
  <c r="AH1124" i="60"/>
  <c r="AH1125" i="60"/>
  <c r="AH1126" i="60"/>
  <c r="AP1126" i="60" s="1"/>
  <c r="AH1127" i="60"/>
  <c r="AH1128" i="60"/>
  <c r="AH1129" i="60"/>
  <c r="AH1130" i="60"/>
  <c r="AH1131" i="60"/>
  <c r="AH1132" i="60"/>
  <c r="AH1133" i="60"/>
  <c r="AP1133" i="60" s="1"/>
  <c r="AH1134" i="60"/>
  <c r="AH1135" i="60"/>
  <c r="AH1136" i="60"/>
  <c r="AP1136" i="60" s="1"/>
  <c r="AH1137" i="60"/>
  <c r="AH1138" i="60"/>
  <c r="AH1139" i="60"/>
  <c r="AH1140" i="60"/>
  <c r="AH1141" i="60"/>
  <c r="AP1141" i="60" s="1"/>
  <c r="AH1142" i="60"/>
  <c r="AH1143" i="60"/>
  <c r="AH1144" i="60"/>
  <c r="AH1145" i="60"/>
  <c r="AH1146" i="60"/>
  <c r="AH1147" i="60"/>
  <c r="AH1148" i="60"/>
  <c r="AH1149" i="60"/>
  <c r="AP1149" i="60" s="1"/>
  <c r="AH1150" i="60"/>
  <c r="AQ1150" i="60" s="1"/>
  <c r="AH1151" i="60"/>
  <c r="AH1152" i="60"/>
  <c r="AH1153" i="60"/>
  <c r="AH1154" i="60"/>
  <c r="AH1155" i="60"/>
  <c r="AH1156" i="60"/>
  <c r="AH1157" i="60"/>
  <c r="AH1158" i="60"/>
  <c r="AR1158" i="60" s="1"/>
  <c r="AH1159" i="60"/>
  <c r="AH1160" i="60"/>
  <c r="AP1160" i="60" s="1"/>
  <c r="AH1161" i="60"/>
  <c r="AH1162" i="60"/>
  <c r="AH1163" i="60"/>
  <c r="AH1164" i="60"/>
  <c r="AH1165" i="60"/>
  <c r="AP1165" i="60" s="1"/>
  <c r="AH1166" i="60"/>
  <c r="AH1167" i="60"/>
  <c r="AH1168" i="60"/>
  <c r="AH1169" i="60"/>
  <c r="AH1170" i="60"/>
  <c r="AH1171" i="60"/>
  <c r="AH1172" i="60"/>
  <c r="AH1173" i="60"/>
  <c r="AP1173" i="60" s="1"/>
  <c r="AH1174" i="60"/>
  <c r="AH1175" i="60"/>
  <c r="AH1176" i="60"/>
  <c r="AP1176" i="60" s="1"/>
  <c r="AH1177" i="60"/>
  <c r="AH1178" i="60"/>
  <c r="AH1179" i="60"/>
  <c r="AH1180" i="60"/>
  <c r="AH1181" i="60"/>
  <c r="AH1182" i="60"/>
  <c r="AH1183" i="60"/>
  <c r="AH1184" i="60"/>
  <c r="AP1184" i="60" s="1"/>
  <c r="AH1185" i="60"/>
  <c r="AH1186" i="60"/>
  <c r="AH1187" i="60"/>
  <c r="AH1188" i="60"/>
  <c r="AH1189" i="60"/>
  <c r="AH1190" i="60"/>
  <c r="AH1191" i="60"/>
  <c r="AH1192" i="60"/>
  <c r="AH1193" i="60"/>
  <c r="AH1194" i="60"/>
  <c r="AH1195" i="60"/>
  <c r="AH1196" i="60"/>
  <c r="AH1197" i="60"/>
  <c r="AP1197" i="60" s="1"/>
  <c r="AH1198" i="60"/>
  <c r="AH1199" i="60"/>
  <c r="AH1200" i="60"/>
  <c r="AP1200" i="60" s="1"/>
  <c r="AH1201" i="60"/>
  <c r="AH1202" i="60"/>
  <c r="AH1203" i="60"/>
  <c r="AH1204" i="60"/>
  <c r="AH1205" i="60"/>
  <c r="AP1205" i="60" s="1"/>
  <c r="AH1206" i="60"/>
  <c r="AQ1206" i="60" s="1"/>
  <c r="AH1207" i="60"/>
  <c r="AH1208" i="60"/>
  <c r="AP1208" i="60" s="1"/>
  <c r="AH1209" i="60"/>
  <c r="AH1210" i="60"/>
  <c r="AH1211" i="60"/>
  <c r="AH1212" i="60"/>
  <c r="AH1213" i="60"/>
  <c r="AH1214" i="60"/>
  <c r="AR1214" i="60" s="1"/>
  <c r="AH1215" i="60"/>
  <c r="AH1216" i="60"/>
  <c r="AH1217" i="60"/>
  <c r="AH1218" i="60"/>
  <c r="AH1219" i="60"/>
  <c r="AH1220" i="60"/>
  <c r="AH1221" i="60"/>
  <c r="AH1222" i="60"/>
  <c r="AP1222" i="60" s="1"/>
  <c r="AH1223" i="60"/>
  <c r="AH1224" i="60"/>
  <c r="AH1225" i="60"/>
  <c r="AH1226" i="60"/>
  <c r="AH1227" i="60"/>
  <c r="AH1228" i="60"/>
  <c r="AH1229" i="60"/>
  <c r="AH1230" i="60"/>
  <c r="AH1231" i="60"/>
  <c r="AH1232" i="60"/>
  <c r="AP1232" i="60" s="1"/>
  <c r="AH1233" i="60"/>
  <c r="AH1234" i="60"/>
  <c r="AH1235" i="60"/>
  <c r="AH1236" i="60"/>
  <c r="AH1237" i="60"/>
  <c r="AH1238" i="60"/>
  <c r="AH1239" i="60"/>
  <c r="AH1240" i="60"/>
  <c r="AP1240" i="60" s="1"/>
  <c r="AH1241" i="60"/>
  <c r="AH1242" i="60"/>
  <c r="AH1243" i="60"/>
  <c r="AH1244" i="60"/>
  <c r="AH1245" i="60"/>
  <c r="AP1245" i="60" s="1"/>
  <c r="AH1246" i="60"/>
  <c r="AP1246" i="60" s="1"/>
  <c r="AH1247" i="60"/>
  <c r="AH1248" i="60"/>
  <c r="AH1249" i="60"/>
  <c r="AH1250" i="60"/>
  <c r="AH1251" i="60"/>
  <c r="AH1252" i="60"/>
  <c r="AH1253" i="60"/>
  <c r="AP1253" i="60" s="1"/>
  <c r="AH1254" i="60"/>
  <c r="AH1255" i="60"/>
  <c r="AH1256" i="60"/>
  <c r="AP1256" i="60" s="1"/>
  <c r="AH1257" i="60"/>
  <c r="AH1258" i="60"/>
  <c r="AH1259" i="60"/>
  <c r="AH1260" i="60"/>
  <c r="AH1261" i="60"/>
  <c r="AH1262" i="60"/>
  <c r="AQ1262" i="60" s="1"/>
  <c r="AH1263" i="60"/>
  <c r="AH1264" i="60"/>
  <c r="AP1264" i="60" s="1"/>
  <c r="AH1265" i="60"/>
  <c r="AH1266" i="60"/>
  <c r="AH1267" i="60"/>
  <c r="AH1268" i="60"/>
  <c r="AH1269" i="60"/>
  <c r="AH1270" i="60"/>
  <c r="AP1270" i="60" s="1"/>
  <c r="AH1271" i="60"/>
  <c r="AH1272" i="60"/>
  <c r="AP1272" i="60" s="1"/>
  <c r="AH1273" i="60"/>
  <c r="AH1274" i="60"/>
  <c r="AH1275" i="60"/>
  <c r="AH1276" i="60"/>
  <c r="AH1277" i="60"/>
  <c r="AH1278" i="60"/>
  <c r="AR1278" i="60" s="1"/>
  <c r="AH1279" i="60"/>
  <c r="AH1280" i="60"/>
  <c r="AH1281" i="60"/>
  <c r="AH1282" i="60"/>
  <c r="AH1283" i="60"/>
  <c r="AH1284" i="60"/>
  <c r="AH1285" i="60"/>
  <c r="AP1285" i="60" s="1"/>
  <c r="AH1286" i="60"/>
  <c r="AH1287" i="60"/>
  <c r="AH1288" i="60"/>
  <c r="AH1289" i="60"/>
  <c r="AH1290" i="60"/>
  <c r="AH1291" i="60"/>
  <c r="AH1292" i="60"/>
  <c r="AH1293" i="60"/>
  <c r="AH1294" i="60"/>
  <c r="AP1294" i="60" s="1"/>
  <c r="AH1295" i="60"/>
  <c r="AH1296" i="60"/>
  <c r="AH1297" i="60"/>
  <c r="AH1298" i="60"/>
  <c r="AH1299" i="60"/>
  <c r="AH1300" i="60"/>
  <c r="AH1301" i="60"/>
  <c r="AP1301" i="60" s="1"/>
  <c r="AH1302" i="60"/>
  <c r="AH1303" i="60"/>
  <c r="AH1304" i="60"/>
  <c r="AH1305" i="60"/>
  <c r="AH1306" i="60"/>
  <c r="AH1307" i="60"/>
  <c r="AH1308" i="60"/>
  <c r="AH1309" i="60"/>
  <c r="AP1309" i="60" s="1"/>
  <c r="AH1310" i="60"/>
  <c r="AH1311" i="60"/>
  <c r="AH1312" i="60"/>
  <c r="AH1313" i="60"/>
  <c r="AH1314" i="60"/>
  <c r="AH1315" i="60"/>
  <c r="AH1316" i="60"/>
  <c r="AH1317" i="60"/>
  <c r="AH1318" i="60"/>
  <c r="AP1318" i="60" s="1"/>
  <c r="AH1319" i="60"/>
  <c r="AH1320" i="60"/>
  <c r="AH1321" i="60"/>
  <c r="AH1322" i="60"/>
  <c r="AH1323" i="60"/>
  <c r="AH1324" i="60"/>
  <c r="AH1325" i="60"/>
  <c r="AH1326" i="60"/>
  <c r="AQ1326" i="60" s="1"/>
  <c r="AH1327" i="60"/>
  <c r="AH1328" i="60"/>
  <c r="AH1329" i="60"/>
  <c r="AH1330" i="60"/>
  <c r="AH1331" i="60"/>
  <c r="AH1332" i="60"/>
  <c r="AH1333" i="60"/>
  <c r="AP1333" i="60" s="1"/>
  <c r="AH1334" i="60"/>
  <c r="AQ1334" i="60" s="1"/>
  <c r="AH1335" i="60"/>
  <c r="AH1336" i="60"/>
  <c r="AP1336" i="60" s="1"/>
  <c r="AH1337" i="60"/>
  <c r="AH1338" i="60"/>
  <c r="AH1339" i="60"/>
  <c r="AH1340" i="60"/>
  <c r="AH1341" i="60"/>
  <c r="AP1341" i="60" s="1"/>
  <c r="AH1342" i="60"/>
  <c r="AH1343" i="60"/>
  <c r="AH1344" i="60"/>
  <c r="AH1345" i="60"/>
  <c r="AH1346" i="60"/>
  <c r="AH1347" i="60"/>
  <c r="AH1348" i="60"/>
  <c r="AH1349" i="60"/>
  <c r="AP1349" i="60" s="1"/>
  <c r="AH1350" i="60"/>
  <c r="AH1351" i="60"/>
  <c r="AH1352" i="60"/>
  <c r="AH1353" i="60"/>
  <c r="AH1354" i="60"/>
  <c r="AH1355" i="60"/>
  <c r="AH1356" i="60"/>
  <c r="AH1357" i="60"/>
  <c r="AP1357" i="60" s="1"/>
  <c r="AH1358" i="60"/>
  <c r="AP1358" i="60" s="1"/>
  <c r="AH1359" i="60"/>
  <c r="AH1360" i="60"/>
  <c r="AH1361" i="60"/>
  <c r="AH1362" i="60"/>
  <c r="AH1363" i="60"/>
  <c r="AH1364" i="60"/>
  <c r="AH1365" i="60"/>
  <c r="AH1366" i="60"/>
  <c r="AH1367" i="60"/>
  <c r="AH1368" i="60"/>
  <c r="AH1369" i="60"/>
  <c r="AH1370" i="60"/>
  <c r="AH1371" i="60"/>
  <c r="AH1372" i="60"/>
  <c r="AH1373" i="60"/>
  <c r="AP1373" i="60" s="1"/>
  <c r="AH1374" i="60"/>
  <c r="AR1374" i="60" s="1"/>
  <c r="AH1375" i="60"/>
  <c r="AH1376" i="60"/>
  <c r="AH1377" i="60"/>
  <c r="AH1378" i="60"/>
  <c r="AH1379" i="60"/>
  <c r="AH1380" i="60"/>
  <c r="AH1381" i="60"/>
  <c r="AP1381" i="60" s="1"/>
  <c r="AH1382" i="60"/>
  <c r="AP1382" i="60" s="1"/>
  <c r="AH1383" i="60"/>
  <c r="AH1384" i="60"/>
  <c r="AH1385" i="60"/>
  <c r="AH1386" i="60"/>
  <c r="AH1387" i="60"/>
  <c r="AH1388" i="60"/>
  <c r="AH1389" i="60"/>
  <c r="AP1389" i="60" s="1"/>
  <c r="AH1390" i="60"/>
  <c r="AQ1390" i="60" s="1"/>
  <c r="AH1391" i="60"/>
  <c r="AH1392" i="60"/>
  <c r="AP1392" i="60" s="1"/>
  <c r="AH1393" i="60"/>
  <c r="AH1394" i="60"/>
  <c r="AH1395" i="60"/>
  <c r="AH1396" i="60"/>
  <c r="AH1397" i="60"/>
  <c r="AH1398" i="60"/>
  <c r="AP1398" i="60" s="1"/>
  <c r="AH1399" i="60"/>
  <c r="AH1400" i="60"/>
  <c r="AH1401" i="60"/>
  <c r="AH1402" i="60"/>
  <c r="AH1403" i="60"/>
  <c r="AH1404" i="60"/>
  <c r="AH1405" i="60"/>
  <c r="AH1406" i="60"/>
  <c r="AP1406" i="60" s="1"/>
  <c r="AH1407" i="60"/>
  <c r="AH1408" i="60"/>
  <c r="AH1409" i="60"/>
  <c r="AH1410" i="60"/>
  <c r="AH1411" i="60"/>
  <c r="AH1412" i="60"/>
  <c r="AH1413" i="60"/>
  <c r="AH1414" i="60"/>
  <c r="AH1415" i="60"/>
  <c r="AH1416" i="60"/>
  <c r="AH1417" i="60"/>
  <c r="AH1418" i="60"/>
  <c r="AH1419" i="60"/>
  <c r="AH1420" i="60"/>
  <c r="AH1421" i="60"/>
  <c r="AP1421" i="60" s="1"/>
  <c r="AH1422" i="60"/>
  <c r="AH1423" i="60"/>
  <c r="AH1424" i="60"/>
  <c r="AH1425" i="60"/>
  <c r="AH1426" i="60"/>
  <c r="AH1427" i="60"/>
  <c r="AH1428" i="60"/>
  <c r="AH1429" i="60"/>
  <c r="AP1429" i="60" s="1"/>
  <c r="AH1430" i="60"/>
  <c r="AP1430" i="60" s="1"/>
  <c r="AH1431" i="60"/>
  <c r="AH1432" i="60"/>
  <c r="AI5" i="60"/>
  <c r="AI6" i="60"/>
  <c r="AI7" i="60"/>
  <c r="AI8" i="60"/>
  <c r="AI9" i="60"/>
  <c r="AI10" i="60"/>
  <c r="AI11" i="60"/>
  <c r="AI12" i="60"/>
  <c r="AI13" i="60"/>
  <c r="AI14" i="60"/>
  <c r="AI15" i="60"/>
  <c r="AI16" i="60"/>
  <c r="AI17" i="60"/>
  <c r="AI18" i="60"/>
  <c r="AI19" i="60"/>
  <c r="AI20" i="60"/>
  <c r="AI21" i="60"/>
  <c r="AI22" i="60"/>
  <c r="AI23" i="60"/>
  <c r="AI24" i="60"/>
  <c r="AI25" i="60"/>
  <c r="AI26" i="60"/>
  <c r="AI27" i="60"/>
  <c r="AI28" i="60"/>
  <c r="AI29" i="60"/>
  <c r="AI30" i="60"/>
  <c r="AI31" i="60"/>
  <c r="AI32" i="60"/>
  <c r="AI33" i="60"/>
  <c r="AI34" i="60"/>
  <c r="AI35" i="60"/>
  <c r="AI36" i="60"/>
  <c r="AI37" i="60"/>
  <c r="AI38" i="60"/>
  <c r="AI39" i="60"/>
  <c r="AI40" i="60"/>
  <c r="AI41" i="60"/>
  <c r="AI42" i="60"/>
  <c r="AI43" i="60"/>
  <c r="AI44" i="60"/>
  <c r="AI45" i="60"/>
  <c r="AI46" i="60"/>
  <c r="AI47" i="60"/>
  <c r="AI48" i="60"/>
  <c r="AI49" i="60"/>
  <c r="AI50" i="60"/>
  <c r="AI51" i="60"/>
  <c r="AI52" i="60"/>
  <c r="AI53" i="60"/>
  <c r="AI54" i="60"/>
  <c r="AI55" i="60"/>
  <c r="AI56" i="60"/>
  <c r="AI57" i="60"/>
  <c r="AI58" i="60"/>
  <c r="AI59" i="60"/>
  <c r="AI60" i="60"/>
  <c r="AI61" i="60"/>
  <c r="AI62" i="60"/>
  <c r="AI63" i="60"/>
  <c r="AI64" i="60"/>
  <c r="AI65" i="60"/>
  <c r="AI66" i="60"/>
  <c r="AI67" i="60"/>
  <c r="AI68" i="60"/>
  <c r="AI69" i="60"/>
  <c r="AI70" i="60"/>
  <c r="AI71" i="60"/>
  <c r="AI72" i="60"/>
  <c r="AI73" i="60"/>
  <c r="AI74" i="60"/>
  <c r="AI75" i="60"/>
  <c r="AI76" i="60"/>
  <c r="AI77" i="60"/>
  <c r="AI78" i="60"/>
  <c r="AI79" i="60"/>
  <c r="AI80" i="60"/>
  <c r="AI81" i="60"/>
  <c r="AI82" i="60"/>
  <c r="AI83" i="60"/>
  <c r="AI84" i="60"/>
  <c r="AI85" i="60"/>
  <c r="AI86" i="60"/>
  <c r="AI87" i="60"/>
  <c r="AI88" i="60"/>
  <c r="AI89" i="60"/>
  <c r="AI90" i="60"/>
  <c r="AI91" i="60"/>
  <c r="AI92" i="60"/>
  <c r="AI93" i="60"/>
  <c r="AI94" i="60"/>
  <c r="AI95" i="60"/>
  <c r="AI96" i="60"/>
  <c r="AI97" i="60"/>
  <c r="AI98" i="60"/>
  <c r="AI99" i="60"/>
  <c r="AI100" i="60"/>
  <c r="AI101" i="60"/>
  <c r="AI102" i="60"/>
  <c r="AI103" i="60"/>
  <c r="AI104" i="60"/>
  <c r="AI105" i="60"/>
  <c r="AI106" i="60"/>
  <c r="AI107" i="60"/>
  <c r="AI108" i="60"/>
  <c r="AI109" i="60"/>
  <c r="AI110" i="60"/>
  <c r="AI111" i="60"/>
  <c r="AI112" i="60"/>
  <c r="AI113" i="60"/>
  <c r="AI114" i="60"/>
  <c r="AI115" i="60"/>
  <c r="AI116" i="60"/>
  <c r="AI117" i="60"/>
  <c r="AI118" i="60"/>
  <c r="AI119" i="60"/>
  <c r="AI120" i="60"/>
  <c r="AI121" i="60"/>
  <c r="AI122" i="60"/>
  <c r="AI123" i="60"/>
  <c r="AI124" i="60"/>
  <c r="AI125" i="60"/>
  <c r="AI126" i="60"/>
  <c r="AI127" i="60"/>
  <c r="AI128" i="60"/>
  <c r="AI129" i="60"/>
  <c r="AI130" i="60"/>
  <c r="AI131" i="60"/>
  <c r="AI132" i="60"/>
  <c r="AI133" i="60"/>
  <c r="AI134" i="60"/>
  <c r="AI135" i="60"/>
  <c r="AI136" i="60"/>
  <c r="AI137" i="60"/>
  <c r="AI138" i="60"/>
  <c r="AI139" i="60"/>
  <c r="AI140" i="60"/>
  <c r="AI141" i="60"/>
  <c r="AI142" i="60"/>
  <c r="AI143" i="60"/>
  <c r="AI144" i="60"/>
  <c r="AI145" i="60"/>
  <c r="AI146" i="60"/>
  <c r="AI147" i="60"/>
  <c r="AI148" i="60"/>
  <c r="AI149" i="60"/>
  <c r="AI150" i="60"/>
  <c r="AI151" i="60"/>
  <c r="AI152" i="60"/>
  <c r="AI153" i="60"/>
  <c r="AI154" i="60"/>
  <c r="AI155" i="60"/>
  <c r="AI156" i="60"/>
  <c r="AI157" i="60"/>
  <c r="AI158" i="60"/>
  <c r="AI159" i="60"/>
  <c r="AI160" i="60"/>
  <c r="AI161" i="60"/>
  <c r="AI162" i="60"/>
  <c r="AI163" i="60"/>
  <c r="AI164" i="60"/>
  <c r="AI165" i="60"/>
  <c r="AI166" i="60"/>
  <c r="AI167" i="60"/>
  <c r="AI168" i="60"/>
  <c r="AI169" i="60"/>
  <c r="AI170" i="60"/>
  <c r="AI171" i="60"/>
  <c r="AI172" i="60"/>
  <c r="AI173" i="60"/>
  <c r="AI174" i="60"/>
  <c r="AI175" i="60"/>
  <c r="AI176" i="60"/>
  <c r="AI177" i="60"/>
  <c r="AI178" i="60"/>
  <c r="AI179" i="60"/>
  <c r="AI180" i="60"/>
  <c r="AI181" i="60"/>
  <c r="AI182" i="60"/>
  <c r="AI183" i="60"/>
  <c r="AI184" i="60"/>
  <c r="AI185" i="60"/>
  <c r="AI186" i="60"/>
  <c r="AI187" i="60"/>
  <c r="AI188" i="60"/>
  <c r="AI189" i="60"/>
  <c r="AI190" i="60"/>
  <c r="AI191" i="60"/>
  <c r="AI192" i="60"/>
  <c r="AI193" i="60"/>
  <c r="AI194" i="60"/>
  <c r="AI195" i="60"/>
  <c r="AI196" i="60"/>
  <c r="AI197" i="60"/>
  <c r="AI198" i="60"/>
  <c r="AI199" i="60"/>
  <c r="AI200" i="60"/>
  <c r="AI201" i="60"/>
  <c r="AI202" i="60"/>
  <c r="AI203" i="60"/>
  <c r="AI204" i="60"/>
  <c r="AI205" i="60"/>
  <c r="AI206" i="60"/>
  <c r="AI207" i="60"/>
  <c r="AI208" i="60"/>
  <c r="AI209" i="60"/>
  <c r="AI210" i="60"/>
  <c r="AI211" i="60"/>
  <c r="AI212" i="60"/>
  <c r="AI213" i="60"/>
  <c r="AI214" i="60"/>
  <c r="AI215" i="60"/>
  <c r="AI216" i="60"/>
  <c r="AI217" i="60"/>
  <c r="AI218" i="60"/>
  <c r="AI219" i="60"/>
  <c r="AI220" i="60"/>
  <c r="AI221" i="60"/>
  <c r="AI222" i="60"/>
  <c r="AI223" i="60"/>
  <c r="AI224" i="60"/>
  <c r="AI225" i="60"/>
  <c r="AI226" i="60"/>
  <c r="AI227" i="60"/>
  <c r="AI228" i="60"/>
  <c r="AI229" i="60"/>
  <c r="AI230" i="60"/>
  <c r="AI231" i="60"/>
  <c r="AI232" i="60"/>
  <c r="AI233" i="60"/>
  <c r="AI234" i="60"/>
  <c r="AI235" i="60"/>
  <c r="AI236" i="60"/>
  <c r="AI237" i="60"/>
  <c r="AI238" i="60"/>
  <c r="AI239" i="60"/>
  <c r="AI240" i="60"/>
  <c r="AI241" i="60"/>
  <c r="AI242" i="60"/>
  <c r="AI243" i="60"/>
  <c r="AI244" i="60"/>
  <c r="AI245" i="60"/>
  <c r="AI246" i="60"/>
  <c r="AI247" i="60"/>
  <c r="AI248" i="60"/>
  <c r="AI249" i="60"/>
  <c r="AI250" i="60"/>
  <c r="AI251" i="60"/>
  <c r="AI252" i="60"/>
  <c r="AI253" i="60"/>
  <c r="AI254" i="60"/>
  <c r="AI255" i="60"/>
  <c r="AI256" i="60"/>
  <c r="AI257" i="60"/>
  <c r="AI258" i="60"/>
  <c r="AI259" i="60"/>
  <c r="AI260" i="60"/>
  <c r="AI261" i="60"/>
  <c r="AI262" i="60"/>
  <c r="AI263" i="60"/>
  <c r="AI264" i="60"/>
  <c r="AI265" i="60"/>
  <c r="AI266" i="60"/>
  <c r="AI267" i="60"/>
  <c r="AI268" i="60"/>
  <c r="AI269" i="60"/>
  <c r="AI270" i="60"/>
  <c r="AI271" i="60"/>
  <c r="AI272" i="60"/>
  <c r="AI273" i="60"/>
  <c r="AI274" i="60"/>
  <c r="AI275" i="60"/>
  <c r="AI276" i="60"/>
  <c r="AI277" i="60"/>
  <c r="AI278" i="60"/>
  <c r="AI279" i="60"/>
  <c r="AI280" i="60"/>
  <c r="AI281" i="60"/>
  <c r="AI282" i="60"/>
  <c r="AI283" i="60"/>
  <c r="AI284" i="60"/>
  <c r="AI285" i="60"/>
  <c r="AI286" i="60"/>
  <c r="AI287" i="60"/>
  <c r="AI288" i="60"/>
  <c r="AI289" i="60"/>
  <c r="AI290" i="60"/>
  <c r="AI291" i="60"/>
  <c r="AI292" i="60"/>
  <c r="AI293" i="60"/>
  <c r="AI294" i="60"/>
  <c r="AI295" i="60"/>
  <c r="AI296" i="60"/>
  <c r="AI297" i="60"/>
  <c r="AI298" i="60"/>
  <c r="AI299" i="60"/>
  <c r="AI300" i="60"/>
  <c r="AI301" i="60"/>
  <c r="AI302" i="60"/>
  <c r="AI303" i="60"/>
  <c r="AI304" i="60"/>
  <c r="AI305" i="60"/>
  <c r="AI306" i="60"/>
  <c r="AI307" i="60"/>
  <c r="AI308" i="60"/>
  <c r="AI309" i="60"/>
  <c r="AI310" i="60"/>
  <c r="AI311" i="60"/>
  <c r="AI312" i="60"/>
  <c r="AI313" i="60"/>
  <c r="AI314" i="60"/>
  <c r="AI315" i="60"/>
  <c r="AI316" i="60"/>
  <c r="AI317" i="60"/>
  <c r="AI318" i="60"/>
  <c r="AI319" i="60"/>
  <c r="AI320" i="60"/>
  <c r="AI321" i="60"/>
  <c r="AI322" i="60"/>
  <c r="AI323" i="60"/>
  <c r="AI324" i="60"/>
  <c r="AI325" i="60"/>
  <c r="AI326" i="60"/>
  <c r="AI327" i="60"/>
  <c r="AI328" i="60"/>
  <c r="AI329" i="60"/>
  <c r="AI330" i="60"/>
  <c r="AI331" i="60"/>
  <c r="AI332" i="60"/>
  <c r="AI333" i="60"/>
  <c r="AI334" i="60"/>
  <c r="AI335" i="60"/>
  <c r="AI336" i="60"/>
  <c r="AI337" i="60"/>
  <c r="AI338" i="60"/>
  <c r="AI339" i="60"/>
  <c r="AI340" i="60"/>
  <c r="AI341" i="60"/>
  <c r="AI342" i="60"/>
  <c r="AI343" i="60"/>
  <c r="AI344" i="60"/>
  <c r="AI345" i="60"/>
  <c r="AI346" i="60"/>
  <c r="AI347" i="60"/>
  <c r="AI348" i="60"/>
  <c r="AI349" i="60"/>
  <c r="AI350" i="60"/>
  <c r="AI351" i="60"/>
  <c r="AI352" i="60"/>
  <c r="AI353" i="60"/>
  <c r="AI354" i="60"/>
  <c r="AI355" i="60"/>
  <c r="AI356" i="60"/>
  <c r="AI357" i="60"/>
  <c r="AI358" i="60"/>
  <c r="AI359" i="60"/>
  <c r="AI360" i="60"/>
  <c r="AI361" i="60"/>
  <c r="AI362" i="60"/>
  <c r="AI363" i="60"/>
  <c r="AI364" i="60"/>
  <c r="AI365" i="60"/>
  <c r="AI366" i="60"/>
  <c r="AI367" i="60"/>
  <c r="AI368" i="60"/>
  <c r="AI369" i="60"/>
  <c r="AI370" i="60"/>
  <c r="AI371" i="60"/>
  <c r="AI372" i="60"/>
  <c r="AI373" i="60"/>
  <c r="AI374" i="60"/>
  <c r="AI375" i="60"/>
  <c r="AI376" i="60"/>
  <c r="AI377" i="60"/>
  <c r="AI378" i="60"/>
  <c r="AI379" i="60"/>
  <c r="AI380" i="60"/>
  <c r="AI381" i="60"/>
  <c r="AI382" i="60"/>
  <c r="AI383" i="60"/>
  <c r="AI384" i="60"/>
  <c r="AI385" i="60"/>
  <c r="AI386" i="60"/>
  <c r="AI387" i="60"/>
  <c r="AI388" i="60"/>
  <c r="AI389" i="60"/>
  <c r="AI390" i="60"/>
  <c r="AI391" i="60"/>
  <c r="AI392" i="60"/>
  <c r="AI393" i="60"/>
  <c r="AI394" i="60"/>
  <c r="AI395" i="60"/>
  <c r="AI396" i="60"/>
  <c r="AI397" i="60"/>
  <c r="AI398" i="60"/>
  <c r="AI399" i="60"/>
  <c r="AI400" i="60"/>
  <c r="AI401" i="60"/>
  <c r="AI402" i="60"/>
  <c r="AI403" i="60"/>
  <c r="AI404" i="60"/>
  <c r="AI405" i="60"/>
  <c r="AI406" i="60"/>
  <c r="AI407" i="60"/>
  <c r="AI408" i="60"/>
  <c r="AI409" i="60"/>
  <c r="AI410" i="60"/>
  <c r="AI411" i="60"/>
  <c r="AI412" i="60"/>
  <c r="AI413" i="60"/>
  <c r="AI414" i="60"/>
  <c r="AI415" i="60"/>
  <c r="AI416" i="60"/>
  <c r="AI417" i="60"/>
  <c r="AI418" i="60"/>
  <c r="AI419" i="60"/>
  <c r="AI420" i="60"/>
  <c r="AI421" i="60"/>
  <c r="AI422" i="60"/>
  <c r="AI423" i="60"/>
  <c r="AI424" i="60"/>
  <c r="AI425" i="60"/>
  <c r="AI426" i="60"/>
  <c r="AI427" i="60"/>
  <c r="AI428" i="60"/>
  <c r="AI429" i="60"/>
  <c r="AI430" i="60"/>
  <c r="AI431" i="60"/>
  <c r="AI432" i="60"/>
  <c r="AI433" i="60"/>
  <c r="AI434" i="60"/>
  <c r="AI435" i="60"/>
  <c r="AI436" i="60"/>
  <c r="AI437" i="60"/>
  <c r="AI438" i="60"/>
  <c r="AI439" i="60"/>
  <c r="AI440" i="60"/>
  <c r="AI441" i="60"/>
  <c r="AI442" i="60"/>
  <c r="AI443" i="60"/>
  <c r="AI444" i="60"/>
  <c r="AI445" i="60"/>
  <c r="AI446" i="60"/>
  <c r="AI447" i="60"/>
  <c r="AI448" i="60"/>
  <c r="AI449" i="60"/>
  <c r="AI450" i="60"/>
  <c r="AI451" i="60"/>
  <c r="AI452" i="60"/>
  <c r="AI453" i="60"/>
  <c r="AI454" i="60"/>
  <c r="AI455" i="60"/>
  <c r="AI456" i="60"/>
  <c r="AI457" i="60"/>
  <c r="AI458" i="60"/>
  <c r="AI459" i="60"/>
  <c r="AI460" i="60"/>
  <c r="AI461" i="60"/>
  <c r="AI462" i="60"/>
  <c r="AI463" i="60"/>
  <c r="AI464" i="60"/>
  <c r="AI465" i="60"/>
  <c r="AI466" i="60"/>
  <c r="AI467" i="60"/>
  <c r="AI468" i="60"/>
  <c r="AI469" i="60"/>
  <c r="AI470" i="60"/>
  <c r="AI471" i="60"/>
  <c r="AI472" i="60"/>
  <c r="AI473" i="60"/>
  <c r="AI474" i="60"/>
  <c r="AI475" i="60"/>
  <c r="AI476" i="60"/>
  <c r="AI477" i="60"/>
  <c r="AI478" i="60"/>
  <c r="AI479" i="60"/>
  <c r="AI480" i="60"/>
  <c r="AI481" i="60"/>
  <c r="AI482" i="60"/>
  <c r="AI483" i="60"/>
  <c r="AI484" i="60"/>
  <c r="AI485" i="60"/>
  <c r="AI486" i="60"/>
  <c r="AI487" i="60"/>
  <c r="AI488" i="60"/>
  <c r="AI489" i="60"/>
  <c r="AI490" i="60"/>
  <c r="AI491" i="60"/>
  <c r="AI492" i="60"/>
  <c r="AI493" i="60"/>
  <c r="AI494" i="60"/>
  <c r="AI495" i="60"/>
  <c r="AI496" i="60"/>
  <c r="AI497" i="60"/>
  <c r="AI498" i="60"/>
  <c r="AI499" i="60"/>
  <c r="AI500" i="60"/>
  <c r="AI501" i="60"/>
  <c r="AI502" i="60"/>
  <c r="AI503" i="60"/>
  <c r="AI504" i="60"/>
  <c r="AI505" i="60"/>
  <c r="AI506" i="60"/>
  <c r="AI507" i="60"/>
  <c r="AI508" i="60"/>
  <c r="AI509" i="60"/>
  <c r="AI510" i="60"/>
  <c r="AI511" i="60"/>
  <c r="AI512" i="60"/>
  <c r="AI513" i="60"/>
  <c r="AI514" i="60"/>
  <c r="AI515" i="60"/>
  <c r="AI516" i="60"/>
  <c r="AI517" i="60"/>
  <c r="AI518" i="60"/>
  <c r="AI519" i="60"/>
  <c r="AI520" i="60"/>
  <c r="AI521" i="60"/>
  <c r="AI522" i="60"/>
  <c r="AI523" i="60"/>
  <c r="AI524" i="60"/>
  <c r="AI525" i="60"/>
  <c r="AI526" i="60"/>
  <c r="AI527" i="60"/>
  <c r="AI528" i="60"/>
  <c r="AI529" i="60"/>
  <c r="AI530" i="60"/>
  <c r="AI531" i="60"/>
  <c r="AI532" i="60"/>
  <c r="AI533" i="60"/>
  <c r="AI534" i="60"/>
  <c r="AI535" i="60"/>
  <c r="AI536" i="60"/>
  <c r="AI537" i="60"/>
  <c r="AI538" i="60"/>
  <c r="AI539" i="60"/>
  <c r="AI540" i="60"/>
  <c r="AI541" i="60"/>
  <c r="AI542" i="60"/>
  <c r="AI543" i="60"/>
  <c r="AI544" i="60"/>
  <c r="AI545" i="60"/>
  <c r="AI546" i="60"/>
  <c r="AI547" i="60"/>
  <c r="AI548" i="60"/>
  <c r="AI549" i="60"/>
  <c r="AI550" i="60"/>
  <c r="AI551" i="60"/>
  <c r="AI552" i="60"/>
  <c r="AI553" i="60"/>
  <c r="AI554" i="60"/>
  <c r="AI555" i="60"/>
  <c r="AI556" i="60"/>
  <c r="AI557" i="60"/>
  <c r="AI558" i="60"/>
  <c r="AI559" i="60"/>
  <c r="AI560" i="60"/>
  <c r="AI561" i="60"/>
  <c r="AI562" i="60"/>
  <c r="AI563" i="60"/>
  <c r="AI564" i="60"/>
  <c r="AI565" i="60"/>
  <c r="AI566" i="60"/>
  <c r="AI567" i="60"/>
  <c r="AI568" i="60"/>
  <c r="AI569" i="60"/>
  <c r="AI570" i="60"/>
  <c r="AI571" i="60"/>
  <c r="AI572" i="60"/>
  <c r="AI573" i="60"/>
  <c r="AI574" i="60"/>
  <c r="AI575" i="60"/>
  <c r="AI576" i="60"/>
  <c r="AI577" i="60"/>
  <c r="AI578" i="60"/>
  <c r="AI579" i="60"/>
  <c r="AI580" i="60"/>
  <c r="AI581" i="60"/>
  <c r="AI582" i="60"/>
  <c r="AI583" i="60"/>
  <c r="AI584" i="60"/>
  <c r="AI585" i="60"/>
  <c r="AI586" i="60"/>
  <c r="AI587" i="60"/>
  <c r="AI588" i="60"/>
  <c r="AI589" i="60"/>
  <c r="AI590" i="60"/>
  <c r="AI591" i="60"/>
  <c r="AI592" i="60"/>
  <c r="AI593" i="60"/>
  <c r="AI594" i="60"/>
  <c r="AI595" i="60"/>
  <c r="AI596" i="60"/>
  <c r="AI597" i="60"/>
  <c r="AI598" i="60"/>
  <c r="AI599" i="60"/>
  <c r="AI600" i="60"/>
  <c r="AI601" i="60"/>
  <c r="AI602" i="60"/>
  <c r="AI603" i="60"/>
  <c r="AI604" i="60"/>
  <c r="AI605" i="60"/>
  <c r="AI606" i="60"/>
  <c r="AI607" i="60"/>
  <c r="AI608" i="60"/>
  <c r="AI609" i="60"/>
  <c r="AI610" i="60"/>
  <c r="AI611" i="60"/>
  <c r="AI612" i="60"/>
  <c r="AI613" i="60"/>
  <c r="AI614" i="60"/>
  <c r="AI615" i="60"/>
  <c r="AI616" i="60"/>
  <c r="AI617" i="60"/>
  <c r="AI618" i="60"/>
  <c r="AI619" i="60"/>
  <c r="AI620" i="60"/>
  <c r="AI621" i="60"/>
  <c r="AI622" i="60"/>
  <c r="AI623" i="60"/>
  <c r="AI624" i="60"/>
  <c r="AI625" i="60"/>
  <c r="AI626" i="60"/>
  <c r="AI627" i="60"/>
  <c r="AI628" i="60"/>
  <c r="AI629" i="60"/>
  <c r="AI630" i="60"/>
  <c r="AI631" i="60"/>
  <c r="AI632" i="60"/>
  <c r="AI633" i="60"/>
  <c r="AI634" i="60"/>
  <c r="AI635" i="60"/>
  <c r="AI636" i="60"/>
  <c r="AI637" i="60"/>
  <c r="AI638" i="60"/>
  <c r="AI639" i="60"/>
  <c r="AI640" i="60"/>
  <c r="AI641" i="60"/>
  <c r="AI642" i="60"/>
  <c r="AI643" i="60"/>
  <c r="AI644" i="60"/>
  <c r="AI645" i="60"/>
  <c r="AI646" i="60"/>
  <c r="AI647" i="60"/>
  <c r="AI648" i="60"/>
  <c r="AI649" i="60"/>
  <c r="AI650" i="60"/>
  <c r="AI651" i="60"/>
  <c r="AI652" i="60"/>
  <c r="AI653" i="60"/>
  <c r="AI654" i="60"/>
  <c r="AI655" i="60"/>
  <c r="AI656" i="60"/>
  <c r="AI657" i="60"/>
  <c r="AI658" i="60"/>
  <c r="AI659" i="60"/>
  <c r="AI660" i="60"/>
  <c r="AI661" i="60"/>
  <c r="AI662" i="60"/>
  <c r="AI663" i="60"/>
  <c r="AI664" i="60"/>
  <c r="AI665" i="60"/>
  <c r="AI666" i="60"/>
  <c r="AI667" i="60"/>
  <c r="AI668" i="60"/>
  <c r="AI669" i="60"/>
  <c r="AI670" i="60"/>
  <c r="AI671" i="60"/>
  <c r="AI672" i="60"/>
  <c r="AI673" i="60"/>
  <c r="AI674" i="60"/>
  <c r="AI675" i="60"/>
  <c r="AI676" i="60"/>
  <c r="AI677" i="60"/>
  <c r="AI678" i="60"/>
  <c r="AI679" i="60"/>
  <c r="AI680" i="60"/>
  <c r="AI681" i="60"/>
  <c r="AI682" i="60"/>
  <c r="AI683" i="60"/>
  <c r="AI684" i="60"/>
  <c r="AI685" i="60"/>
  <c r="AI686" i="60"/>
  <c r="AI687" i="60"/>
  <c r="AI688" i="60"/>
  <c r="AI689" i="60"/>
  <c r="AI690" i="60"/>
  <c r="AI691" i="60"/>
  <c r="AI692" i="60"/>
  <c r="AI693" i="60"/>
  <c r="AI694" i="60"/>
  <c r="AI695" i="60"/>
  <c r="AI696" i="60"/>
  <c r="AI697" i="60"/>
  <c r="AI698" i="60"/>
  <c r="AI699" i="60"/>
  <c r="AI700" i="60"/>
  <c r="AI701" i="60"/>
  <c r="AI702" i="60"/>
  <c r="AI703" i="60"/>
  <c r="AI704" i="60"/>
  <c r="AI705" i="60"/>
  <c r="AI706" i="60"/>
  <c r="AI707" i="60"/>
  <c r="AI708" i="60"/>
  <c r="AI709" i="60"/>
  <c r="AI710" i="60"/>
  <c r="AI711" i="60"/>
  <c r="AI712" i="60"/>
  <c r="AI713" i="60"/>
  <c r="AI714" i="60"/>
  <c r="AI715" i="60"/>
  <c r="AI716" i="60"/>
  <c r="AI717" i="60"/>
  <c r="AI718" i="60"/>
  <c r="AI719" i="60"/>
  <c r="AI720" i="60"/>
  <c r="AI721" i="60"/>
  <c r="AI722" i="60"/>
  <c r="AI723" i="60"/>
  <c r="AI724" i="60"/>
  <c r="AI725" i="60"/>
  <c r="AI726" i="60"/>
  <c r="AI727" i="60"/>
  <c r="AI728" i="60"/>
  <c r="AI729" i="60"/>
  <c r="AI730" i="60"/>
  <c r="AI731" i="60"/>
  <c r="AI732" i="60"/>
  <c r="AI733" i="60"/>
  <c r="AI734" i="60"/>
  <c r="AI735" i="60"/>
  <c r="AI736" i="60"/>
  <c r="AI737" i="60"/>
  <c r="AI738" i="60"/>
  <c r="AI739" i="60"/>
  <c r="AI740" i="60"/>
  <c r="AI741" i="60"/>
  <c r="AI742" i="60"/>
  <c r="AI743" i="60"/>
  <c r="AI744" i="60"/>
  <c r="AI745" i="60"/>
  <c r="AI746" i="60"/>
  <c r="AI747" i="60"/>
  <c r="AI748" i="60"/>
  <c r="AI749" i="60"/>
  <c r="AI750" i="60"/>
  <c r="AI751" i="60"/>
  <c r="AI752" i="60"/>
  <c r="AI753" i="60"/>
  <c r="AI754" i="60"/>
  <c r="AI755" i="60"/>
  <c r="AI756" i="60"/>
  <c r="AI757" i="60"/>
  <c r="AI758" i="60"/>
  <c r="AI759" i="60"/>
  <c r="AI760" i="60"/>
  <c r="AI761" i="60"/>
  <c r="AI762" i="60"/>
  <c r="AI763" i="60"/>
  <c r="AI764" i="60"/>
  <c r="AI765" i="60"/>
  <c r="AI766" i="60"/>
  <c r="AI767" i="60"/>
  <c r="AI768" i="60"/>
  <c r="AI769" i="60"/>
  <c r="AI770" i="60"/>
  <c r="AI771" i="60"/>
  <c r="AI772" i="60"/>
  <c r="AI773" i="60"/>
  <c r="AI774" i="60"/>
  <c r="AI775" i="60"/>
  <c r="AI776" i="60"/>
  <c r="AI777" i="60"/>
  <c r="AI778" i="60"/>
  <c r="AI779" i="60"/>
  <c r="AI780" i="60"/>
  <c r="AI781" i="60"/>
  <c r="AI782" i="60"/>
  <c r="AI783" i="60"/>
  <c r="AI784" i="60"/>
  <c r="AI785" i="60"/>
  <c r="AI786" i="60"/>
  <c r="AI787" i="60"/>
  <c r="AI788" i="60"/>
  <c r="AI789" i="60"/>
  <c r="AI790" i="60"/>
  <c r="AI791" i="60"/>
  <c r="AI792" i="60"/>
  <c r="AI793" i="60"/>
  <c r="AI794" i="60"/>
  <c r="AI795" i="60"/>
  <c r="AI796" i="60"/>
  <c r="AI797" i="60"/>
  <c r="AI798" i="60"/>
  <c r="AI799" i="60"/>
  <c r="AI800" i="60"/>
  <c r="AI801" i="60"/>
  <c r="AI802" i="60"/>
  <c r="AI803" i="60"/>
  <c r="AI804" i="60"/>
  <c r="AI805" i="60"/>
  <c r="AI806" i="60"/>
  <c r="AI807" i="60"/>
  <c r="AI808" i="60"/>
  <c r="AI809" i="60"/>
  <c r="AI810" i="60"/>
  <c r="AI811" i="60"/>
  <c r="AI812" i="60"/>
  <c r="AI813" i="60"/>
  <c r="AI814" i="60"/>
  <c r="AI815" i="60"/>
  <c r="AI816" i="60"/>
  <c r="AI817" i="60"/>
  <c r="AI818" i="60"/>
  <c r="AI819" i="60"/>
  <c r="AI820" i="60"/>
  <c r="AI821" i="60"/>
  <c r="AI822" i="60"/>
  <c r="AI823" i="60"/>
  <c r="AI824" i="60"/>
  <c r="AI825" i="60"/>
  <c r="AI826" i="60"/>
  <c r="AI827" i="60"/>
  <c r="AI828" i="60"/>
  <c r="AI829" i="60"/>
  <c r="AI830" i="60"/>
  <c r="AI831" i="60"/>
  <c r="AI832" i="60"/>
  <c r="AI833" i="60"/>
  <c r="AI834" i="60"/>
  <c r="AI835" i="60"/>
  <c r="AI836" i="60"/>
  <c r="AI837" i="60"/>
  <c r="AI838" i="60"/>
  <c r="AI839" i="60"/>
  <c r="AI840" i="60"/>
  <c r="AI841" i="60"/>
  <c r="AI842" i="60"/>
  <c r="AI843" i="60"/>
  <c r="AI844" i="60"/>
  <c r="AI845" i="60"/>
  <c r="AI846" i="60"/>
  <c r="AI847" i="60"/>
  <c r="AI848" i="60"/>
  <c r="AI849" i="60"/>
  <c r="AI850" i="60"/>
  <c r="AI851" i="60"/>
  <c r="AI852" i="60"/>
  <c r="AI853" i="60"/>
  <c r="AI854" i="60"/>
  <c r="AI855" i="60"/>
  <c r="AI856" i="60"/>
  <c r="AI857" i="60"/>
  <c r="AI858" i="60"/>
  <c r="AI859" i="60"/>
  <c r="AI860" i="60"/>
  <c r="AI861" i="60"/>
  <c r="AI862" i="60"/>
  <c r="AI863" i="60"/>
  <c r="AI864" i="60"/>
  <c r="AI865" i="60"/>
  <c r="AI866" i="60"/>
  <c r="AI867" i="60"/>
  <c r="AI868" i="60"/>
  <c r="AI869" i="60"/>
  <c r="AI870" i="60"/>
  <c r="AI871" i="60"/>
  <c r="AI872" i="60"/>
  <c r="AI873" i="60"/>
  <c r="AI874" i="60"/>
  <c r="AI875" i="60"/>
  <c r="AI876" i="60"/>
  <c r="AI877" i="60"/>
  <c r="AI878" i="60"/>
  <c r="AI879" i="60"/>
  <c r="AI880" i="60"/>
  <c r="AI881" i="60"/>
  <c r="AI882" i="60"/>
  <c r="AI883" i="60"/>
  <c r="AI884" i="60"/>
  <c r="AI885" i="60"/>
  <c r="AI886" i="60"/>
  <c r="AI887" i="60"/>
  <c r="AI888" i="60"/>
  <c r="AI889" i="60"/>
  <c r="AI890" i="60"/>
  <c r="AI891" i="60"/>
  <c r="AI892" i="60"/>
  <c r="AI893" i="60"/>
  <c r="AI894" i="60"/>
  <c r="AI895" i="60"/>
  <c r="AI896" i="60"/>
  <c r="AI897" i="60"/>
  <c r="AI898" i="60"/>
  <c r="AI899" i="60"/>
  <c r="AI900" i="60"/>
  <c r="AI901" i="60"/>
  <c r="AI902" i="60"/>
  <c r="AI903" i="60"/>
  <c r="AI904" i="60"/>
  <c r="AI905" i="60"/>
  <c r="AI906" i="60"/>
  <c r="AI907" i="60"/>
  <c r="AI908" i="60"/>
  <c r="AI909" i="60"/>
  <c r="AI910" i="60"/>
  <c r="AI911" i="60"/>
  <c r="AI912" i="60"/>
  <c r="AI913" i="60"/>
  <c r="AI914" i="60"/>
  <c r="AI915" i="60"/>
  <c r="AI916" i="60"/>
  <c r="AI917" i="60"/>
  <c r="AI918" i="60"/>
  <c r="AI919" i="60"/>
  <c r="AI920" i="60"/>
  <c r="AI921" i="60"/>
  <c r="AI922" i="60"/>
  <c r="AI923" i="60"/>
  <c r="AI924" i="60"/>
  <c r="AI925" i="60"/>
  <c r="AI926" i="60"/>
  <c r="AI927" i="60"/>
  <c r="AI928" i="60"/>
  <c r="AI929" i="60"/>
  <c r="AI930" i="60"/>
  <c r="AI931" i="60"/>
  <c r="AI932" i="60"/>
  <c r="AI933" i="60"/>
  <c r="AI934" i="60"/>
  <c r="AI935" i="60"/>
  <c r="AI936" i="60"/>
  <c r="AI937" i="60"/>
  <c r="AI938" i="60"/>
  <c r="AI939" i="60"/>
  <c r="AI940" i="60"/>
  <c r="AI941" i="60"/>
  <c r="AI942" i="60"/>
  <c r="AI943" i="60"/>
  <c r="AI944" i="60"/>
  <c r="AI945" i="60"/>
  <c r="AI946" i="60"/>
  <c r="AI947" i="60"/>
  <c r="AI948" i="60"/>
  <c r="AI949" i="60"/>
  <c r="AI950" i="60"/>
  <c r="AI951" i="60"/>
  <c r="AI952" i="60"/>
  <c r="AI953" i="60"/>
  <c r="AI954" i="60"/>
  <c r="AI955" i="60"/>
  <c r="AI956" i="60"/>
  <c r="AI957" i="60"/>
  <c r="AI958" i="60"/>
  <c r="AI959" i="60"/>
  <c r="AI960" i="60"/>
  <c r="AI961" i="60"/>
  <c r="AI962" i="60"/>
  <c r="AI963" i="60"/>
  <c r="AI964" i="60"/>
  <c r="AI965" i="60"/>
  <c r="AI966" i="60"/>
  <c r="AI967" i="60"/>
  <c r="AI968" i="60"/>
  <c r="AI969" i="60"/>
  <c r="AI970" i="60"/>
  <c r="AI971" i="60"/>
  <c r="AI972" i="60"/>
  <c r="AI973" i="60"/>
  <c r="AI974" i="60"/>
  <c r="AI975" i="60"/>
  <c r="AI976" i="60"/>
  <c r="AI977" i="60"/>
  <c r="AI978" i="60"/>
  <c r="AI979" i="60"/>
  <c r="AI980" i="60"/>
  <c r="AI981" i="60"/>
  <c r="AI982" i="60"/>
  <c r="AI983" i="60"/>
  <c r="AI984" i="60"/>
  <c r="AI985" i="60"/>
  <c r="AI986" i="60"/>
  <c r="AI987" i="60"/>
  <c r="AI988" i="60"/>
  <c r="AI989" i="60"/>
  <c r="AI990" i="60"/>
  <c r="AI991" i="60"/>
  <c r="AI992" i="60"/>
  <c r="AI993" i="60"/>
  <c r="AI994" i="60"/>
  <c r="AI995" i="60"/>
  <c r="AI996" i="60"/>
  <c r="AI997" i="60"/>
  <c r="AI998" i="60"/>
  <c r="AI999" i="60"/>
  <c r="AI1000" i="60"/>
  <c r="AI1001" i="60"/>
  <c r="AI1002" i="60"/>
  <c r="AI1003" i="60"/>
  <c r="AI1004" i="60"/>
  <c r="AI1005" i="60"/>
  <c r="AI1006" i="60"/>
  <c r="AI1007" i="60"/>
  <c r="AI1008" i="60"/>
  <c r="AI1009" i="60"/>
  <c r="AI1010" i="60"/>
  <c r="AI1011" i="60"/>
  <c r="AI1012" i="60"/>
  <c r="AI1013" i="60"/>
  <c r="AI1014" i="60"/>
  <c r="AI1015" i="60"/>
  <c r="AI1016" i="60"/>
  <c r="AI1017" i="60"/>
  <c r="AI1018" i="60"/>
  <c r="AI1019" i="60"/>
  <c r="AI1020" i="60"/>
  <c r="AI1021" i="60"/>
  <c r="AI1022" i="60"/>
  <c r="AI1023" i="60"/>
  <c r="AI1024" i="60"/>
  <c r="AI1025" i="60"/>
  <c r="AI1026" i="60"/>
  <c r="AI1027" i="60"/>
  <c r="AI1028" i="60"/>
  <c r="AI1029" i="60"/>
  <c r="AI1030" i="60"/>
  <c r="AI1031" i="60"/>
  <c r="AI1032" i="60"/>
  <c r="AI1033" i="60"/>
  <c r="AI1034" i="60"/>
  <c r="AI1035" i="60"/>
  <c r="AI1036" i="60"/>
  <c r="AI1037" i="60"/>
  <c r="AI1038" i="60"/>
  <c r="AI1039" i="60"/>
  <c r="AI1040" i="60"/>
  <c r="AI1041" i="60"/>
  <c r="AI1042" i="60"/>
  <c r="AI1043" i="60"/>
  <c r="AI1044" i="60"/>
  <c r="AI1045" i="60"/>
  <c r="AI1046" i="60"/>
  <c r="AI1047" i="60"/>
  <c r="AI1048" i="60"/>
  <c r="AI1049" i="60"/>
  <c r="AI1050" i="60"/>
  <c r="AI1051" i="60"/>
  <c r="AI1052" i="60"/>
  <c r="AI1053" i="60"/>
  <c r="AI1054" i="60"/>
  <c r="AI1055" i="60"/>
  <c r="AI1056" i="60"/>
  <c r="AI1057" i="60"/>
  <c r="AI1058" i="60"/>
  <c r="AI1059" i="60"/>
  <c r="AI1060" i="60"/>
  <c r="AI1061" i="60"/>
  <c r="AI1062" i="60"/>
  <c r="AI1063" i="60"/>
  <c r="AI1064" i="60"/>
  <c r="AI1065" i="60"/>
  <c r="AI1066" i="60"/>
  <c r="AI1067" i="60"/>
  <c r="AI1068" i="60"/>
  <c r="AI1069" i="60"/>
  <c r="AI1070" i="60"/>
  <c r="AI1071" i="60"/>
  <c r="AI1072" i="60"/>
  <c r="AI1073" i="60"/>
  <c r="AI1074" i="60"/>
  <c r="AI1075" i="60"/>
  <c r="AI1076" i="60"/>
  <c r="AI1077" i="60"/>
  <c r="AI1078" i="60"/>
  <c r="AI1079" i="60"/>
  <c r="AI1080" i="60"/>
  <c r="AI1081" i="60"/>
  <c r="AI1082" i="60"/>
  <c r="AI1083" i="60"/>
  <c r="AI1084" i="60"/>
  <c r="AI1085" i="60"/>
  <c r="AI1086" i="60"/>
  <c r="AI1087" i="60"/>
  <c r="AI1088" i="60"/>
  <c r="AI1089" i="60"/>
  <c r="AI1090" i="60"/>
  <c r="AI1091" i="60"/>
  <c r="AI1092" i="60"/>
  <c r="AI1093" i="60"/>
  <c r="AI1094" i="60"/>
  <c r="AI1095" i="60"/>
  <c r="AI1096" i="60"/>
  <c r="AI1097" i="60"/>
  <c r="AI1098" i="60"/>
  <c r="AI1099" i="60"/>
  <c r="AI1100" i="60"/>
  <c r="AI1101" i="60"/>
  <c r="AI1102" i="60"/>
  <c r="AI1103" i="60"/>
  <c r="AI1104" i="60"/>
  <c r="AI1105" i="60"/>
  <c r="AI1106" i="60"/>
  <c r="AI1107" i="60"/>
  <c r="AI1108" i="60"/>
  <c r="AI1109" i="60"/>
  <c r="AI1110" i="60"/>
  <c r="AI1111" i="60"/>
  <c r="AI1112" i="60"/>
  <c r="AI1113" i="60"/>
  <c r="AI1114" i="60"/>
  <c r="AI1115" i="60"/>
  <c r="AI1116" i="60"/>
  <c r="AI1117" i="60"/>
  <c r="AI1118" i="60"/>
  <c r="AI1119" i="60"/>
  <c r="AI1120" i="60"/>
  <c r="AI1121" i="60"/>
  <c r="AI1122" i="60"/>
  <c r="AI1123" i="60"/>
  <c r="AI1124" i="60"/>
  <c r="AI1125" i="60"/>
  <c r="AI1126" i="60"/>
  <c r="AI1127" i="60"/>
  <c r="AI1128" i="60"/>
  <c r="AI1129" i="60"/>
  <c r="AI1130" i="60"/>
  <c r="AI1131" i="60"/>
  <c r="AI1132" i="60"/>
  <c r="AI1133" i="60"/>
  <c r="AI1134" i="60"/>
  <c r="AI1135" i="60"/>
  <c r="AI1136" i="60"/>
  <c r="AI1137" i="60"/>
  <c r="AI1138" i="60"/>
  <c r="AI1139" i="60"/>
  <c r="AI1140" i="60"/>
  <c r="AI1141" i="60"/>
  <c r="AI1142" i="60"/>
  <c r="AI1143" i="60"/>
  <c r="AI1144" i="60"/>
  <c r="AI1145" i="60"/>
  <c r="AI1146" i="60"/>
  <c r="AI1147" i="60"/>
  <c r="AI1148" i="60"/>
  <c r="AI1149" i="60"/>
  <c r="AI1150" i="60"/>
  <c r="AI1151" i="60"/>
  <c r="AI1152" i="60"/>
  <c r="AI1153" i="60"/>
  <c r="AI1154" i="60"/>
  <c r="AI1155" i="60"/>
  <c r="AI1156" i="60"/>
  <c r="AI1157" i="60"/>
  <c r="AI1158" i="60"/>
  <c r="AI1159" i="60"/>
  <c r="AI1160" i="60"/>
  <c r="AI1161" i="60"/>
  <c r="AI1162" i="60"/>
  <c r="AI1163" i="60"/>
  <c r="AI1164" i="60"/>
  <c r="AI1165" i="60"/>
  <c r="AI1166" i="60"/>
  <c r="AI1167" i="60"/>
  <c r="AI1168" i="60"/>
  <c r="AI1169" i="60"/>
  <c r="AI1170" i="60"/>
  <c r="AI1171" i="60"/>
  <c r="AI1172" i="60"/>
  <c r="AI1173" i="60"/>
  <c r="AI1174" i="60"/>
  <c r="AI1175" i="60"/>
  <c r="AI1176" i="60"/>
  <c r="AI1177" i="60"/>
  <c r="AI1178" i="60"/>
  <c r="AI1179" i="60"/>
  <c r="AI1180" i="60"/>
  <c r="AI1181" i="60"/>
  <c r="AI1182" i="60"/>
  <c r="AI1183" i="60"/>
  <c r="AI1184" i="60"/>
  <c r="AI1185" i="60"/>
  <c r="AI1186" i="60"/>
  <c r="AI1187" i="60"/>
  <c r="AI1188" i="60"/>
  <c r="AI1189" i="60"/>
  <c r="AI1190" i="60"/>
  <c r="AI1191" i="60"/>
  <c r="AI1192" i="60"/>
  <c r="AI1193" i="60"/>
  <c r="AI1194" i="60"/>
  <c r="AI1195" i="60"/>
  <c r="AI1196" i="60"/>
  <c r="AI1197" i="60"/>
  <c r="AI1198" i="60"/>
  <c r="AI1199" i="60"/>
  <c r="AI1200" i="60"/>
  <c r="AI1201" i="60"/>
  <c r="AI1202" i="60"/>
  <c r="AI1203" i="60"/>
  <c r="AI1204" i="60"/>
  <c r="AI1205" i="60"/>
  <c r="AI1206" i="60"/>
  <c r="AI1207" i="60"/>
  <c r="AI1208" i="60"/>
  <c r="AI1209" i="60"/>
  <c r="AI1210" i="60"/>
  <c r="AI1211" i="60"/>
  <c r="AI1212" i="60"/>
  <c r="AI1213" i="60"/>
  <c r="AI1214" i="60"/>
  <c r="AI1215" i="60"/>
  <c r="AI1216" i="60"/>
  <c r="AI1217" i="60"/>
  <c r="AI1218" i="60"/>
  <c r="AI1219" i="60"/>
  <c r="AI1220" i="60"/>
  <c r="AI1221" i="60"/>
  <c r="AI1222" i="60"/>
  <c r="AI1223" i="60"/>
  <c r="AI1224" i="60"/>
  <c r="AI1225" i="60"/>
  <c r="AI1226" i="60"/>
  <c r="AI1227" i="60"/>
  <c r="AI1228" i="60"/>
  <c r="AI1229" i="60"/>
  <c r="AI1230" i="60"/>
  <c r="AI1231" i="60"/>
  <c r="AI1232" i="60"/>
  <c r="AI1233" i="60"/>
  <c r="AI1234" i="60"/>
  <c r="AI1235" i="60"/>
  <c r="AI1236" i="60"/>
  <c r="AI1237" i="60"/>
  <c r="AI1238" i="60"/>
  <c r="AI1239" i="60"/>
  <c r="AI1240" i="60"/>
  <c r="AI1241" i="60"/>
  <c r="AI1242" i="60"/>
  <c r="AI1243" i="60"/>
  <c r="AI1244" i="60"/>
  <c r="AI1245" i="60"/>
  <c r="AI1246" i="60"/>
  <c r="AI1247" i="60"/>
  <c r="AI1248" i="60"/>
  <c r="AI1249" i="60"/>
  <c r="AI1250" i="60"/>
  <c r="AI1251" i="60"/>
  <c r="AI1252" i="60"/>
  <c r="AI1253" i="60"/>
  <c r="AI1254" i="60"/>
  <c r="AI1255" i="60"/>
  <c r="AI1256" i="60"/>
  <c r="AI1257" i="60"/>
  <c r="AI1258" i="60"/>
  <c r="AI1259" i="60"/>
  <c r="AI1260" i="60"/>
  <c r="AI1261" i="60"/>
  <c r="AI1262" i="60"/>
  <c r="AI1263" i="60"/>
  <c r="AI1264" i="60"/>
  <c r="AI1265" i="60"/>
  <c r="AI1266" i="60"/>
  <c r="AI1267" i="60"/>
  <c r="AI1268" i="60"/>
  <c r="AI1269" i="60"/>
  <c r="AI1270" i="60"/>
  <c r="AI1271" i="60"/>
  <c r="AI1272" i="60"/>
  <c r="AI1273" i="60"/>
  <c r="AI1274" i="60"/>
  <c r="AI1275" i="60"/>
  <c r="AI1276" i="60"/>
  <c r="AI1277" i="60"/>
  <c r="AI1278" i="60"/>
  <c r="AI1279" i="60"/>
  <c r="AI1280" i="60"/>
  <c r="AI1281" i="60"/>
  <c r="AI1282" i="60"/>
  <c r="AI1283" i="60"/>
  <c r="AI1284" i="60"/>
  <c r="AI1285" i="60"/>
  <c r="AI1286" i="60"/>
  <c r="AI1287" i="60"/>
  <c r="AI1288" i="60"/>
  <c r="AI1289" i="60"/>
  <c r="AI1290" i="60"/>
  <c r="AI1291" i="60"/>
  <c r="AI1292" i="60"/>
  <c r="AI1293" i="60"/>
  <c r="AI1294" i="60"/>
  <c r="AI1295" i="60"/>
  <c r="AI1296" i="60"/>
  <c r="AI1297" i="60"/>
  <c r="AI1298" i="60"/>
  <c r="AI1299" i="60"/>
  <c r="AI1300" i="60"/>
  <c r="AI1301" i="60"/>
  <c r="AI1302" i="60"/>
  <c r="AI1303" i="60"/>
  <c r="AI1304" i="60"/>
  <c r="AI1305" i="60"/>
  <c r="AI1306" i="60"/>
  <c r="AI1307" i="60"/>
  <c r="AI1308" i="60"/>
  <c r="AI1309" i="60"/>
  <c r="AI1310" i="60"/>
  <c r="AI1311" i="60"/>
  <c r="AI1312" i="60"/>
  <c r="AI1313" i="60"/>
  <c r="AI1314" i="60"/>
  <c r="AI1315" i="60"/>
  <c r="AI1316" i="60"/>
  <c r="AI1317" i="60"/>
  <c r="AI1318" i="60"/>
  <c r="AI1319" i="60"/>
  <c r="AI1320" i="60"/>
  <c r="AI1321" i="60"/>
  <c r="AI1322" i="60"/>
  <c r="AI1323" i="60"/>
  <c r="AI1324" i="60"/>
  <c r="AI1325" i="60"/>
  <c r="AI1326" i="60"/>
  <c r="AI1327" i="60"/>
  <c r="AI1328" i="60"/>
  <c r="AI1329" i="60"/>
  <c r="AI1330" i="60"/>
  <c r="AI1331" i="60"/>
  <c r="AI1332" i="60"/>
  <c r="AI1333" i="60"/>
  <c r="AI1334" i="60"/>
  <c r="AI1335" i="60"/>
  <c r="AI1336" i="60"/>
  <c r="AI1337" i="60"/>
  <c r="AI1338" i="60"/>
  <c r="AI1339" i="60"/>
  <c r="AI1340" i="60"/>
  <c r="AI1341" i="60"/>
  <c r="AI1342" i="60"/>
  <c r="AI1343" i="60"/>
  <c r="AI1344" i="60"/>
  <c r="AI1345" i="60"/>
  <c r="AI1346" i="60"/>
  <c r="AI1347" i="60"/>
  <c r="AI1348" i="60"/>
  <c r="AI1349" i="60"/>
  <c r="AI1350" i="60"/>
  <c r="AI1351" i="60"/>
  <c r="AI1352" i="60"/>
  <c r="AI1353" i="60"/>
  <c r="AI1354" i="60"/>
  <c r="AI1355" i="60"/>
  <c r="AI1356" i="60"/>
  <c r="AI1357" i="60"/>
  <c r="AI1358" i="60"/>
  <c r="AI1359" i="60"/>
  <c r="AI1360" i="60"/>
  <c r="AI1361" i="60"/>
  <c r="AI1362" i="60"/>
  <c r="AI1363" i="60"/>
  <c r="AI1364" i="60"/>
  <c r="AI1365" i="60"/>
  <c r="AI1366" i="60"/>
  <c r="AI1367" i="60"/>
  <c r="AI1368" i="60"/>
  <c r="AI1369" i="60"/>
  <c r="AI1370" i="60"/>
  <c r="AI1371" i="60"/>
  <c r="AI1372" i="60"/>
  <c r="AI1373" i="60"/>
  <c r="AI1374" i="60"/>
  <c r="AI1375" i="60"/>
  <c r="AI1376" i="60"/>
  <c r="AI1377" i="60"/>
  <c r="AI1378" i="60"/>
  <c r="AI1379" i="60"/>
  <c r="AI1380" i="60"/>
  <c r="AI1381" i="60"/>
  <c r="AI1382" i="60"/>
  <c r="AI1383" i="60"/>
  <c r="AI1384" i="60"/>
  <c r="AI1385" i="60"/>
  <c r="AI1386" i="60"/>
  <c r="AI1387" i="60"/>
  <c r="AI1388" i="60"/>
  <c r="AI1389" i="60"/>
  <c r="AI1390" i="60"/>
  <c r="AI1391" i="60"/>
  <c r="AI1392" i="60"/>
  <c r="AI1393" i="60"/>
  <c r="AI1394" i="60"/>
  <c r="AI1395" i="60"/>
  <c r="AI1396" i="60"/>
  <c r="AI1397" i="60"/>
  <c r="AI1398" i="60"/>
  <c r="AI1399" i="60"/>
  <c r="AI1400" i="60"/>
  <c r="AI1401" i="60"/>
  <c r="AI1402" i="60"/>
  <c r="AI1403" i="60"/>
  <c r="AI1404" i="60"/>
  <c r="AI1405" i="60"/>
  <c r="AI1406" i="60"/>
  <c r="AI1407" i="60"/>
  <c r="AI1408" i="60"/>
  <c r="AI1409" i="60"/>
  <c r="AI1410" i="60"/>
  <c r="AI1411" i="60"/>
  <c r="AI1412" i="60"/>
  <c r="AI1413" i="60"/>
  <c r="AI1414" i="60"/>
  <c r="AI1415" i="60"/>
  <c r="AI1416" i="60"/>
  <c r="AI1417" i="60"/>
  <c r="AI1418" i="60"/>
  <c r="AI1419" i="60"/>
  <c r="AI1420" i="60"/>
  <c r="AI1421" i="60"/>
  <c r="AI1422" i="60"/>
  <c r="AI1423" i="60"/>
  <c r="AI1424" i="60"/>
  <c r="AI1425" i="60"/>
  <c r="AI1426" i="60"/>
  <c r="AI1427" i="60"/>
  <c r="AI1428" i="60"/>
  <c r="AI1429" i="60"/>
  <c r="AI1430" i="60"/>
  <c r="AI1431" i="60"/>
  <c r="AI1432" i="60"/>
  <c r="AJ5" i="60"/>
  <c r="AJ6" i="60"/>
  <c r="AJ7" i="60"/>
  <c r="AJ8" i="60"/>
  <c r="AJ9" i="60"/>
  <c r="AJ10" i="60"/>
  <c r="AJ11" i="60"/>
  <c r="AJ12" i="60"/>
  <c r="AJ13" i="60"/>
  <c r="AJ14" i="60"/>
  <c r="AJ15" i="60"/>
  <c r="AJ16" i="60"/>
  <c r="AJ17" i="60"/>
  <c r="AJ18" i="60"/>
  <c r="AJ19" i="60"/>
  <c r="AJ20" i="60"/>
  <c r="AJ21" i="60"/>
  <c r="AJ22" i="60"/>
  <c r="AJ23" i="60"/>
  <c r="AJ24" i="60"/>
  <c r="AJ25" i="60"/>
  <c r="AJ26" i="60"/>
  <c r="AJ27" i="60"/>
  <c r="AJ28" i="60"/>
  <c r="AJ29" i="60"/>
  <c r="AJ30" i="60"/>
  <c r="AJ31" i="60"/>
  <c r="AJ32" i="60"/>
  <c r="AJ33" i="60"/>
  <c r="AJ34" i="60"/>
  <c r="AJ35" i="60"/>
  <c r="AJ36" i="60"/>
  <c r="AJ37" i="60"/>
  <c r="AJ38" i="60"/>
  <c r="AJ39" i="60"/>
  <c r="AJ40" i="60"/>
  <c r="AJ41" i="60"/>
  <c r="AJ42" i="60"/>
  <c r="AJ43" i="60"/>
  <c r="AJ44" i="60"/>
  <c r="AJ45" i="60"/>
  <c r="AJ46" i="60"/>
  <c r="AJ47" i="60"/>
  <c r="AJ48" i="60"/>
  <c r="AJ49" i="60"/>
  <c r="AJ50" i="60"/>
  <c r="AJ51" i="60"/>
  <c r="AJ52" i="60"/>
  <c r="AJ53" i="60"/>
  <c r="AJ54" i="60"/>
  <c r="AJ55" i="60"/>
  <c r="AJ56" i="60"/>
  <c r="AJ57" i="60"/>
  <c r="AJ58" i="60"/>
  <c r="AJ59" i="60"/>
  <c r="AJ60" i="60"/>
  <c r="AJ61" i="60"/>
  <c r="AJ62" i="60"/>
  <c r="AJ63" i="60"/>
  <c r="AJ64" i="60"/>
  <c r="AJ65" i="60"/>
  <c r="AJ66" i="60"/>
  <c r="AJ67" i="60"/>
  <c r="AJ68" i="60"/>
  <c r="AJ69" i="60"/>
  <c r="AJ70" i="60"/>
  <c r="AJ71" i="60"/>
  <c r="AJ72" i="60"/>
  <c r="AJ73" i="60"/>
  <c r="AJ74" i="60"/>
  <c r="AJ75" i="60"/>
  <c r="AJ76" i="60"/>
  <c r="AJ77" i="60"/>
  <c r="AJ78" i="60"/>
  <c r="AJ79" i="60"/>
  <c r="AJ80" i="60"/>
  <c r="AJ81" i="60"/>
  <c r="AJ82" i="60"/>
  <c r="AJ83" i="60"/>
  <c r="AJ84" i="60"/>
  <c r="AJ85" i="60"/>
  <c r="AJ86" i="60"/>
  <c r="AJ87" i="60"/>
  <c r="AJ88" i="60"/>
  <c r="AJ89" i="60"/>
  <c r="AJ90" i="60"/>
  <c r="AJ91" i="60"/>
  <c r="AJ92" i="60"/>
  <c r="AJ93" i="60"/>
  <c r="AJ94" i="60"/>
  <c r="AJ95" i="60"/>
  <c r="AJ96" i="60"/>
  <c r="AJ97" i="60"/>
  <c r="AJ98" i="60"/>
  <c r="AJ99" i="60"/>
  <c r="AJ100" i="60"/>
  <c r="AJ101" i="60"/>
  <c r="AJ102" i="60"/>
  <c r="AJ103" i="60"/>
  <c r="AJ104" i="60"/>
  <c r="AJ105" i="60"/>
  <c r="AJ106" i="60"/>
  <c r="AJ107" i="60"/>
  <c r="AJ108" i="60"/>
  <c r="AJ109" i="60"/>
  <c r="AJ110" i="60"/>
  <c r="AJ111" i="60"/>
  <c r="AJ112" i="60"/>
  <c r="AJ113" i="60"/>
  <c r="AJ114" i="60"/>
  <c r="AJ115" i="60"/>
  <c r="AJ116" i="60"/>
  <c r="AJ117" i="60"/>
  <c r="AJ118" i="60"/>
  <c r="AJ119" i="60"/>
  <c r="AJ120" i="60"/>
  <c r="AJ121" i="60"/>
  <c r="AJ122" i="60"/>
  <c r="AJ123" i="60"/>
  <c r="AJ124" i="60"/>
  <c r="AJ125" i="60"/>
  <c r="AJ126" i="60"/>
  <c r="AJ127" i="60"/>
  <c r="AJ128" i="60"/>
  <c r="AJ129" i="60"/>
  <c r="AJ130" i="60"/>
  <c r="AJ131" i="60"/>
  <c r="AJ132" i="60"/>
  <c r="AJ133" i="60"/>
  <c r="AJ134" i="60"/>
  <c r="AJ135" i="60"/>
  <c r="AJ136" i="60"/>
  <c r="AJ137" i="60"/>
  <c r="AJ138" i="60"/>
  <c r="AJ139" i="60"/>
  <c r="AJ140" i="60"/>
  <c r="AJ141" i="60"/>
  <c r="AJ142" i="60"/>
  <c r="AJ143" i="60"/>
  <c r="AJ144" i="60"/>
  <c r="AJ145" i="60"/>
  <c r="AJ146" i="60"/>
  <c r="AJ147" i="60"/>
  <c r="AJ148" i="60"/>
  <c r="AJ149" i="60"/>
  <c r="AJ150" i="60"/>
  <c r="AJ151" i="60"/>
  <c r="AJ152" i="60"/>
  <c r="AJ153" i="60"/>
  <c r="AJ154" i="60"/>
  <c r="AJ155" i="60"/>
  <c r="AJ156" i="60"/>
  <c r="AJ157" i="60"/>
  <c r="AJ158" i="60"/>
  <c r="AJ159" i="60"/>
  <c r="AJ160" i="60"/>
  <c r="AJ161" i="60"/>
  <c r="AJ162" i="60"/>
  <c r="AJ163" i="60"/>
  <c r="AJ164" i="60"/>
  <c r="AJ165" i="60"/>
  <c r="AJ166" i="60"/>
  <c r="AJ167" i="60"/>
  <c r="AJ168" i="60"/>
  <c r="AJ169" i="60"/>
  <c r="AJ170" i="60"/>
  <c r="AJ171" i="60"/>
  <c r="AJ172" i="60"/>
  <c r="AJ173" i="60"/>
  <c r="AJ174" i="60"/>
  <c r="AJ175" i="60"/>
  <c r="AJ176" i="60"/>
  <c r="AJ177" i="60"/>
  <c r="AJ178" i="60"/>
  <c r="AJ179" i="60"/>
  <c r="AJ180" i="60"/>
  <c r="AJ181" i="60"/>
  <c r="AJ182" i="60"/>
  <c r="AJ183" i="60"/>
  <c r="AJ184" i="60"/>
  <c r="AJ185" i="60"/>
  <c r="AJ186" i="60"/>
  <c r="AJ187" i="60"/>
  <c r="AJ188" i="60"/>
  <c r="AJ189" i="60"/>
  <c r="AJ190" i="60"/>
  <c r="AJ191" i="60"/>
  <c r="AJ192" i="60"/>
  <c r="AJ193" i="60"/>
  <c r="AJ194" i="60"/>
  <c r="AJ195" i="60"/>
  <c r="AJ196" i="60"/>
  <c r="AJ197" i="60"/>
  <c r="AJ198" i="60"/>
  <c r="AJ199" i="60"/>
  <c r="AJ200" i="60"/>
  <c r="AJ201" i="60"/>
  <c r="AJ202" i="60"/>
  <c r="AJ203" i="60"/>
  <c r="AJ204" i="60"/>
  <c r="AJ205" i="60"/>
  <c r="AJ206" i="60"/>
  <c r="AJ207" i="60"/>
  <c r="AJ208" i="60"/>
  <c r="AJ209" i="60"/>
  <c r="AJ210" i="60"/>
  <c r="AJ211" i="60"/>
  <c r="AJ212" i="60"/>
  <c r="AJ213" i="60"/>
  <c r="AJ214" i="60"/>
  <c r="AJ215" i="60"/>
  <c r="AJ216" i="60"/>
  <c r="AJ217" i="60"/>
  <c r="AJ218" i="60"/>
  <c r="AJ219" i="60"/>
  <c r="AJ220" i="60"/>
  <c r="AJ221" i="60"/>
  <c r="AJ222" i="60"/>
  <c r="AJ223" i="60"/>
  <c r="AJ224" i="60"/>
  <c r="AJ225" i="60"/>
  <c r="AJ226" i="60"/>
  <c r="AJ227" i="60"/>
  <c r="AJ228" i="60"/>
  <c r="AJ229" i="60"/>
  <c r="AJ230" i="60"/>
  <c r="AJ231" i="60"/>
  <c r="AJ232" i="60"/>
  <c r="AJ233" i="60"/>
  <c r="AJ234" i="60"/>
  <c r="AJ235" i="60"/>
  <c r="AJ236" i="60"/>
  <c r="AJ237" i="60"/>
  <c r="AJ238" i="60"/>
  <c r="AJ239" i="60"/>
  <c r="AJ240" i="60"/>
  <c r="AJ241" i="60"/>
  <c r="AJ242" i="60"/>
  <c r="AJ243" i="60"/>
  <c r="AJ244" i="60"/>
  <c r="AJ245" i="60"/>
  <c r="AJ246" i="60"/>
  <c r="AJ247" i="60"/>
  <c r="AJ248" i="60"/>
  <c r="AJ249" i="60"/>
  <c r="AJ250" i="60"/>
  <c r="AJ251" i="60"/>
  <c r="AJ252" i="60"/>
  <c r="AJ253" i="60"/>
  <c r="AJ254" i="60"/>
  <c r="AJ255" i="60"/>
  <c r="AJ256" i="60"/>
  <c r="AJ257" i="60"/>
  <c r="AJ258" i="60"/>
  <c r="AJ259" i="60"/>
  <c r="AJ260" i="60"/>
  <c r="AJ261" i="60"/>
  <c r="AJ262" i="60"/>
  <c r="AJ263" i="60"/>
  <c r="AJ264" i="60"/>
  <c r="AJ265" i="60"/>
  <c r="AJ266" i="60"/>
  <c r="AJ267" i="60"/>
  <c r="AJ268" i="60"/>
  <c r="AJ269" i="60"/>
  <c r="AJ270" i="60"/>
  <c r="AJ271" i="60"/>
  <c r="AJ272" i="60"/>
  <c r="AJ273" i="60"/>
  <c r="AJ274" i="60"/>
  <c r="AJ275" i="60"/>
  <c r="AJ276" i="60"/>
  <c r="AJ277" i="60"/>
  <c r="AJ278" i="60"/>
  <c r="AJ279" i="60"/>
  <c r="AJ280" i="60"/>
  <c r="AJ281" i="60"/>
  <c r="AJ282" i="60"/>
  <c r="AJ283" i="60"/>
  <c r="AJ284" i="60"/>
  <c r="AJ285" i="60"/>
  <c r="AJ286" i="60"/>
  <c r="AJ287" i="60"/>
  <c r="AJ288" i="60"/>
  <c r="AJ289" i="60"/>
  <c r="AJ290" i="60"/>
  <c r="AJ291" i="60"/>
  <c r="AJ292" i="60"/>
  <c r="AJ293" i="60"/>
  <c r="AJ294" i="60"/>
  <c r="AJ295" i="60"/>
  <c r="AJ296" i="60"/>
  <c r="AJ297" i="60"/>
  <c r="AJ298" i="60"/>
  <c r="AJ299" i="60"/>
  <c r="AJ300" i="60"/>
  <c r="AJ301" i="60"/>
  <c r="AJ302" i="60"/>
  <c r="AJ303" i="60"/>
  <c r="AJ304" i="60"/>
  <c r="AJ305" i="60"/>
  <c r="AJ306" i="60"/>
  <c r="AJ307" i="60"/>
  <c r="AJ308" i="60"/>
  <c r="AJ309" i="60"/>
  <c r="AJ310" i="60"/>
  <c r="AJ311" i="60"/>
  <c r="AJ312" i="60"/>
  <c r="AJ313" i="60"/>
  <c r="AJ314" i="60"/>
  <c r="AJ315" i="60"/>
  <c r="AJ316" i="60"/>
  <c r="AJ317" i="60"/>
  <c r="AJ318" i="60"/>
  <c r="AJ319" i="60"/>
  <c r="AJ320" i="60"/>
  <c r="AJ321" i="60"/>
  <c r="AJ322" i="60"/>
  <c r="AJ323" i="60"/>
  <c r="AJ324" i="60"/>
  <c r="AJ325" i="60"/>
  <c r="AJ326" i="60"/>
  <c r="AJ327" i="60"/>
  <c r="AJ328" i="60"/>
  <c r="AJ329" i="60"/>
  <c r="AJ330" i="60"/>
  <c r="AJ331" i="60"/>
  <c r="AJ332" i="60"/>
  <c r="AJ333" i="60"/>
  <c r="AJ334" i="60"/>
  <c r="AJ335" i="60"/>
  <c r="AJ336" i="60"/>
  <c r="AJ337" i="60"/>
  <c r="AJ338" i="60"/>
  <c r="AJ339" i="60"/>
  <c r="AJ340" i="60"/>
  <c r="AJ341" i="60"/>
  <c r="AJ342" i="60"/>
  <c r="AJ343" i="60"/>
  <c r="AJ344" i="60"/>
  <c r="AJ345" i="60"/>
  <c r="AJ346" i="60"/>
  <c r="AJ347" i="60"/>
  <c r="AJ348" i="60"/>
  <c r="AJ349" i="60"/>
  <c r="AJ350" i="60"/>
  <c r="AJ351" i="60"/>
  <c r="AJ352" i="60"/>
  <c r="AJ353" i="60"/>
  <c r="AJ354" i="60"/>
  <c r="AJ355" i="60"/>
  <c r="AJ356" i="60"/>
  <c r="AJ357" i="60"/>
  <c r="AJ358" i="60"/>
  <c r="AJ359" i="60"/>
  <c r="AJ360" i="60"/>
  <c r="AJ361" i="60"/>
  <c r="AJ362" i="60"/>
  <c r="AJ363" i="60"/>
  <c r="AJ364" i="60"/>
  <c r="AJ365" i="60"/>
  <c r="AJ366" i="60"/>
  <c r="AJ367" i="60"/>
  <c r="AJ368" i="60"/>
  <c r="AJ369" i="60"/>
  <c r="AJ370" i="60"/>
  <c r="AJ371" i="60"/>
  <c r="AJ372" i="60"/>
  <c r="AJ373" i="60"/>
  <c r="AJ374" i="60"/>
  <c r="AJ375" i="60"/>
  <c r="AJ376" i="60"/>
  <c r="AJ377" i="60"/>
  <c r="AJ378" i="60"/>
  <c r="AJ379" i="60"/>
  <c r="AJ380" i="60"/>
  <c r="AJ381" i="60"/>
  <c r="AJ382" i="60"/>
  <c r="AJ383" i="60"/>
  <c r="AJ384" i="60"/>
  <c r="AJ385" i="60"/>
  <c r="AJ386" i="60"/>
  <c r="AJ387" i="60"/>
  <c r="AJ388" i="60"/>
  <c r="AJ389" i="60"/>
  <c r="AJ390" i="60"/>
  <c r="AJ391" i="60"/>
  <c r="AJ392" i="60"/>
  <c r="AJ393" i="60"/>
  <c r="AJ394" i="60"/>
  <c r="AJ395" i="60"/>
  <c r="AJ396" i="60"/>
  <c r="AJ397" i="60"/>
  <c r="AJ398" i="60"/>
  <c r="AJ399" i="60"/>
  <c r="AJ400" i="60"/>
  <c r="AJ401" i="60"/>
  <c r="AJ402" i="60"/>
  <c r="AJ403" i="60"/>
  <c r="AJ404" i="60"/>
  <c r="AJ405" i="60"/>
  <c r="AJ406" i="60"/>
  <c r="AJ407" i="60"/>
  <c r="AJ408" i="60"/>
  <c r="AJ409" i="60"/>
  <c r="AJ410" i="60"/>
  <c r="AJ411" i="60"/>
  <c r="AJ412" i="60"/>
  <c r="AJ413" i="60"/>
  <c r="AJ414" i="60"/>
  <c r="AJ415" i="60"/>
  <c r="AJ416" i="60"/>
  <c r="AJ417" i="60"/>
  <c r="AJ418" i="60"/>
  <c r="AJ419" i="60"/>
  <c r="AJ420" i="60"/>
  <c r="AJ421" i="60"/>
  <c r="AJ422" i="60"/>
  <c r="AJ423" i="60"/>
  <c r="AJ424" i="60"/>
  <c r="AJ425" i="60"/>
  <c r="AJ426" i="60"/>
  <c r="AJ427" i="60"/>
  <c r="AJ428" i="60"/>
  <c r="AJ429" i="60"/>
  <c r="AJ430" i="60"/>
  <c r="AJ431" i="60"/>
  <c r="AJ432" i="60"/>
  <c r="AJ433" i="60"/>
  <c r="AJ434" i="60"/>
  <c r="AJ435" i="60"/>
  <c r="AJ436" i="60"/>
  <c r="AJ437" i="60"/>
  <c r="AJ438" i="60"/>
  <c r="AJ439" i="60"/>
  <c r="AJ440" i="60"/>
  <c r="AJ441" i="60"/>
  <c r="AJ442" i="60"/>
  <c r="AJ443" i="60"/>
  <c r="AJ444" i="60"/>
  <c r="AJ445" i="60"/>
  <c r="AJ446" i="60"/>
  <c r="AJ447" i="60"/>
  <c r="AJ448" i="60"/>
  <c r="AJ449" i="60"/>
  <c r="AJ450" i="60"/>
  <c r="AJ451" i="60"/>
  <c r="AJ452" i="60"/>
  <c r="AJ453" i="60"/>
  <c r="AJ454" i="60"/>
  <c r="AJ455" i="60"/>
  <c r="AJ456" i="60"/>
  <c r="AJ457" i="60"/>
  <c r="AJ458" i="60"/>
  <c r="AJ459" i="60"/>
  <c r="AJ460" i="60"/>
  <c r="AJ461" i="60"/>
  <c r="AJ462" i="60"/>
  <c r="AJ463" i="60"/>
  <c r="AJ464" i="60"/>
  <c r="AJ465" i="60"/>
  <c r="AJ466" i="60"/>
  <c r="AJ467" i="60"/>
  <c r="AJ468" i="60"/>
  <c r="AJ469" i="60"/>
  <c r="AJ470" i="60"/>
  <c r="AJ471" i="60"/>
  <c r="AJ472" i="60"/>
  <c r="AJ473" i="60"/>
  <c r="AJ474" i="60"/>
  <c r="AJ475" i="60"/>
  <c r="AJ476" i="60"/>
  <c r="AJ477" i="60"/>
  <c r="AJ478" i="60"/>
  <c r="AJ479" i="60"/>
  <c r="AJ480" i="60"/>
  <c r="AJ481" i="60"/>
  <c r="AJ482" i="60"/>
  <c r="AJ483" i="60"/>
  <c r="AJ484" i="60"/>
  <c r="AJ485" i="60"/>
  <c r="AJ486" i="60"/>
  <c r="AJ487" i="60"/>
  <c r="AJ488" i="60"/>
  <c r="AJ489" i="60"/>
  <c r="AJ490" i="60"/>
  <c r="AJ491" i="60"/>
  <c r="AJ492" i="60"/>
  <c r="AJ493" i="60"/>
  <c r="AJ494" i="60"/>
  <c r="AJ495" i="60"/>
  <c r="AJ496" i="60"/>
  <c r="AJ497" i="60"/>
  <c r="AJ498" i="60"/>
  <c r="AJ499" i="60"/>
  <c r="AJ500" i="60"/>
  <c r="AJ501" i="60"/>
  <c r="AJ502" i="60"/>
  <c r="AJ503" i="60"/>
  <c r="AJ504" i="60"/>
  <c r="AJ505" i="60"/>
  <c r="AJ506" i="60"/>
  <c r="AJ507" i="60"/>
  <c r="AJ508" i="60"/>
  <c r="AJ509" i="60"/>
  <c r="AJ510" i="60"/>
  <c r="AJ511" i="60"/>
  <c r="AJ512" i="60"/>
  <c r="AJ513" i="60"/>
  <c r="AJ514" i="60"/>
  <c r="AJ515" i="60"/>
  <c r="AJ516" i="60"/>
  <c r="AJ517" i="60"/>
  <c r="AJ518" i="60"/>
  <c r="AJ519" i="60"/>
  <c r="AJ520" i="60"/>
  <c r="AJ521" i="60"/>
  <c r="AJ522" i="60"/>
  <c r="AJ523" i="60"/>
  <c r="AJ524" i="60"/>
  <c r="AJ525" i="60"/>
  <c r="AJ526" i="60"/>
  <c r="AJ527" i="60"/>
  <c r="AJ528" i="60"/>
  <c r="AJ529" i="60"/>
  <c r="AJ530" i="60"/>
  <c r="AJ531" i="60"/>
  <c r="AJ532" i="60"/>
  <c r="AJ533" i="60"/>
  <c r="AJ534" i="60"/>
  <c r="AJ535" i="60"/>
  <c r="AJ536" i="60"/>
  <c r="AJ537" i="60"/>
  <c r="AJ538" i="60"/>
  <c r="AJ539" i="60"/>
  <c r="AJ540" i="60"/>
  <c r="AJ541" i="60"/>
  <c r="AJ542" i="60"/>
  <c r="AJ543" i="60"/>
  <c r="AJ544" i="60"/>
  <c r="AJ545" i="60"/>
  <c r="AJ546" i="60"/>
  <c r="AJ547" i="60"/>
  <c r="AJ548" i="60"/>
  <c r="AJ549" i="60"/>
  <c r="AJ550" i="60"/>
  <c r="AJ551" i="60"/>
  <c r="AJ552" i="60"/>
  <c r="AJ553" i="60"/>
  <c r="AJ554" i="60"/>
  <c r="AJ555" i="60"/>
  <c r="AJ556" i="60"/>
  <c r="AJ557" i="60"/>
  <c r="AJ558" i="60"/>
  <c r="AJ559" i="60"/>
  <c r="AJ560" i="60"/>
  <c r="AJ561" i="60"/>
  <c r="AJ562" i="60"/>
  <c r="AJ563" i="60"/>
  <c r="AJ564" i="60"/>
  <c r="AJ565" i="60"/>
  <c r="AJ566" i="60"/>
  <c r="AJ567" i="60"/>
  <c r="AJ568" i="60"/>
  <c r="AJ569" i="60"/>
  <c r="AJ570" i="60"/>
  <c r="AJ571" i="60"/>
  <c r="AJ572" i="60"/>
  <c r="AJ573" i="60"/>
  <c r="AJ574" i="60"/>
  <c r="AJ575" i="60"/>
  <c r="AJ576" i="60"/>
  <c r="AJ577" i="60"/>
  <c r="AJ578" i="60"/>
  <c r="AJ579" i="60"/>
  <c r="AJ580" i="60"/>
  <c r="AJ581" i="60"/>
  <c r="AJ582" i="60"/>
  <c r="AJ583" i="60"/>
  <c r="AJ584" i="60"/>
  <c r="AJ585" i="60"/>
  <c r="AJ586" i="60"/>
  <c r="AJ587" i="60"/>
  <c r="AJ588" i="60"/>
  <c r="AJ589" i="60"/>
  <c r="AJ590" i="60"/>
  <c r="AJ591" i="60"/>
  <c r="AJ592" i="60"/>
  <c r="AJ593" i="60"/>
  <c r="AJ594" i="60"/>
  <c r="AJ595" i="60"/>
  <c r="AJ596" i="60"/>
  <c r="AJ597" i="60"/>
  <c r="AJ598" i="60"/>
  <c r="AJ599" i="60"/>
  <c r="AJ600" i="60"/>
  <c r="AJ601" i="60"/>
  <c r="AJ602" i="60"/>
  <c r="AJ603" i="60"/>
  <c r="AJ604" i="60"/>
  <c r="AJ605" i="60"/>
  <c r="AJ606" i="60"/>
  <c r="AJ607" i="60"/>
  <c r="AJ608" i="60"/>
  <c r="AJ609" i="60"/>
  <c r="AJ610" i="60"/>
  <c r="AJ611" i="60"/>
  <c r="AJ612" i="60"/>
  <c r="AJ613" i="60"/>
  <c r="AJ614" i="60"/>
  <c r="AJ615" i="60"/>
  <c r="AJ616" i="60"/>
  <c r="AJ617" i="60"/>
  <c r="AJ618" i="60"/>
  <c r="AJ619" i="60"/>
  <c r="AJ620" i="60"/>
  <c r="AJ621" i="60"/>
  <c r="AJ622" i="60"/>
  <c r="AJ623" i="60"/>
  <c r="AJ624" i="60"/>
  <c r="AJ625" i="60"/>
  <c r="AJ626" i="60"/>
  <c r="AJ627" i="60"/>
  <c r="AJ628" i="60"/>
  <c r="AJ629" i="60"/>
  <c r="AJ630" i="60"/>
  <c r="AJ631" i="60"/>
  <c r="AJ632" i="60"/>
  <c r="AJ633" i="60"/>
  <c r="AJ634" i="60"/>
  <c r="AJ635" i="60"/>
  <c r="AJ636" i="60"/>
  <c r="AJ637" i="60"/>
  <c r="AJ638" i="60"/>
  <c r="AJ639" i="60"/>
  <c r="AJ640" i="60"/>
  <c r="AJ641" i="60"/>
  <c r="AJ642" i="60"/>
  <c r="AJ643" i="60"/>
  <c r="AJ644" i="60"/>
  <c r="AJ645" i="60"/>
  <c r="AJ646" i="60"/>
  <c r="AJ647" i="60"/>
  <c r="AJ648" i="60"/>
  <c r="AJ649" i="60"/>
  <c r="AJ650" i="60"/>
  <c r="AJ651" i="60"/>
  <c r="AJ652" i="60"/>
  <c r="AJ653" i="60"/>
  <c r="AJ654" i="60"/>
  <c r="AJ655" i="60"/>
  <c r="AJ656" i="60"/>
  <c r="AJ657" i="60"/>
  <c r="AJ658" i="60"/>
  <c r="AJ659" i="60"/>
  <c r="AJ660" i="60"/>
  <c r="AJ661" i="60"/>
  <c r="AJ662" i="60"/>
  <c r="AJ663" i="60"/>
  <c r="AJ664" i="60"/>
  <c r="AJ665" i="60"/>
  <c r="AJ666" i="60"/>
  <c r="AJ667" i="60"/>
  <c r="AJ668" i="60"/>
  <c r="AJ669" i="60"/>
  <c r="AJ670" i="60"/>
  <c r="AJ671" i="60"/>
  <c r="AJ672" i="60"/>
  <c r="AJ673" i="60"/>
  <c r="AJ674" i="60"/>
  <c r="AJ675" i="60"/>
  <c r="AJ676" i="60"/>
  <c r="AJ677" i="60"/>
  <c r="AJ678" i="60"/>
  <c r="AJ679" i="60"/>
  <c r="AJ680" i="60"/>
  <c r="AJ681" i="60"/>
  <c r="AJ682" i="60"/>
  <c r="AJ683" i="60"/>
  <c r="AJ684" i="60"/>
  <c r="AJ685" i="60"/>
  <c r="AJ686" i="60"/>
  <c r="AJ687" i="60"/>
  <c r="AJ688" i="60"/>
  <c r="AJ689" i="60"/>
  <c r="AJ690" i="60"/>
  <c r="AJ691" i="60"/>
  <c r="AJ692" i="60"/>
  <c r="AJ693" i="60"/>
  <c r="AJ694" i="60"/>
  <c r="AJ695" i="60"/>
  <c r="AJ696" i="60"/>
  <c r="AJ697" i="60"/>
  <c r="AJ698" i="60"/>
  <c r="AJ699" i="60"/>
  <c r="AJ700" i="60"/>
  <c r="AJ701" i="60"/>
  <c r="AJ702" i="60"/>
  <c r="AJ703" i="60"/>
  <c r="AJ704" i="60"/>
  <c r="AJ705" i="60"/>
  <c r="AJ706" i="60"/>
  <c r="AJ707" i="60"/>
  <c r="AJ708" i="60"/>
  <c r="AJ709" i="60"/>
  <c r="AJ710" i="60"/>
  <c r="AJ711" i="60"/>
  <c r="AJ712" i="60"/>
  <c r="AJ713" i="60"/>
  <c r="AJ714" i="60"/>
  <c r="AJ715" i="60"/>
  <c r="AJ716" i="60"/>
  <c r="AJ717" i="60"/>
  <c r="AJ718" i="60"/>
  <c r="AJ719" i="60"/>
  <c r="AJ720" i="60"/>
  <c r="AJ721" i="60"/>
  <c r="AJ722" i="60"/>
  <c r="AJ723" i="60"/>
  <c r="AJ724" i="60"/>
  <c r="AJ725" i="60"/>
  <c r="AJ726" i="60"/>
  <c r="AJ727" i="60"/>
  <c r="AJ728" i="60"/>
  <c r="AJ729" i="60"/>
  <c r="AJ730" i="60"/>
  <c r="AJ731" i="60"/>
  <c r="AJ732" i="60"/>
  <c r="AJ733" i="60"/>
  <c r="AJ734" i="60"/>
  <c r="AJ735" i="60"/>
  <c r="AJ736" i="60"/>
  <c r="AJ737" i="60"/>
  <c r="AJ738" i="60"/>
  <c r="AJ739" i="60"/>
  <c r="AJ740" i="60"/>
  <c r="AJ741" i="60"/>
  <c r="AJ742" i="60"/>
  <c r="AJ743" i="60"/>
  <c r="AJ744" i="60"/>
  <c r="AJ745" i="60"/>
  <c r="AJ746" i="60"/>
  <c r="AJ747" i="60"/>
  <c r="AJ748" i="60"/>
  <c r="AJ749" i="60"/>
  <c r="AJ750" i="60"/>
  <c r="AJ751" i="60"/>
  <c r="AJ752" i="60"/>
  <c r="AJ753" i="60"/>
  <c r="AJ754" i="60"/>
  <c r="AJ755" i="60"/>
  <c r="AJ756" i="60"/>
  <c r="AJ757" i="60"/>
  <c r="AJ758" i="60"/>
  <c r="AJ759" i="60"/>
  <c r="AJ760" i="60"/>
  <c r="AJ761" i="60"/>
  <c r="AJ762" i="60"/>
  <c r="AJ763" i="60"/>
  <c r="AJ764" i="60"/>
  <c r="AJ765" i="60"/>
  <c r="AJ766" i="60"/>
  <c r="AJ767" i="60"/>
  <c r="AJ768" i="60"/>
  <c r="AJ769" i="60"/>
  <c r="AJ770" i="60"/>
  <c r="AJ771" i="60"/>
  <c r="AJ772" i="60"/>
  <c r="AJ773" i="60"/>
  <c r="AJ774" i="60"/>
  <c r="AJ775" i="60"/>
  <c r="AJ776" i="60"/>
  <c r="AJ777" i="60"/>
  <c r="AJ778" i="60"/>
  <c r="AJ779" i="60"/>
  <c r="AJ780" i="60"/>
  <c r="AJ781" i="60"/>
  <c r="AJ782" i="60"/>
  <c r="AJ783" i="60"/>
  <c r="AJ784" i="60"/>
  <c r="AJ785" i="60"/>
  <c r="AJ786" i="60"/>
  <c r="AJ787" i="60"/>
  <c r="AJ788" i="60"/>
  <c r="AJ789" i="60"/>
  <c r="AJ790" i="60"/>
  <c r="AJ791" i="60"/>
  <c r="AJ792" i="60"/>
  <c r="AJ793" i="60"/>
  <c r="AJ794" i="60"/>
  <c r="AJ795" i="60"/>
  <c r="AJ796" i="60"/>
  <c r="AJ797" i="60"/>
  <c r="AJ798" i="60"/>
  <c r="AJ799" i="60"/>
  <c r="AJ800" i="60"/>
  <c r="AJ801" i="60"/>
  <c r="AJ802" i="60"/>
  <c r="AJ803" i="60"/>
  <c r="AJ804" i="60"/>
  <c r="AJ805" i="60"/>
  <c r="AJ806" i="60"/>
  <c r="AJ807" i="60"/>
  <c r="AJ808" i="60"/>
  <c r="AJ809" i="60"/>
  <c r="AJ810" i="60"/>
  <c r="AJ811" i="60"/>
  <c r="AJ812" i="60"/>
  <c r="AJ813" i="60"/>
  <c r="AJ814" i="60"/>
  <c r="AJ815" i="60"/>
  <c r="AJ816" i="60"/>
  <c r="AJ817" i="60"/>
  <c r="AJ818" i="60"/>
  <c r="AJ819" i="60"/>
  <c r="AJ820" i="60"/>
  <c r="AJ821" i="60"/>
  <c r="AJ822" i="60"/>
  <c r="AJ823" i="60"/>
  <c r="AJ824" i="60"/>
  <c r="AJ825" i="60"/>
  <c r="AJ826" i="60"/>
  <c r="AJ827" i="60"/>
  <c r="AJ828" i="60"/>
  <c r="AJ829" i="60"/>
  <c r="AJ830" i="60"/>
  <c r="AJ831" i="60"/>
  <c r="AJ832" i="60"/>
  <c r="AJ833" i="60"/>
  <c r="AJ834" i="60"/>
  <c r="AJ835" i="60"/>
  <c r="AJ836" i="60"/>
  <c r="AJ837" i="60"/>
  <c r="AJ838" i="60"/>
  <c r="AJ839" i="60"/>
  <c r="AJ840" i="60"/>
  <c r="AJ841" i="60"/>
  <c r="AJ842" i="60"/>
  <c r="AJ843" i="60"/>
  <c r="AJ844" i="60"/>
  <c r="AJ845" i="60"/>
  <c r="AJ846" i="60"/>
  <c r="AJ847" i="60"/>
  <c r="AJ848" i="60"/>
  <c r="AJ849" i="60"/>
  <c r="AJ850" i="60"/>
  <c r="AJ851" i="60"/>
  <c r="AJ852" i="60"/>
  <c r="AJ853" i="60"/>
  <c r="AJ854" i="60"/>
  <c r="AJ855" i="60"/>
  <c r="AJ856" i="60"/>
  <c r="AJ857" i="60"/>
  <c r="AJ858" i="60"/>
  <c r="AJ859" i="60"/>
  <c r="AJ860" i="60"/>
  <c r="AJ861" i="60"/>
  <c r="AJ862" i="60"/>
  <c r="AJ863" i="60"/>
  <c r="AJ864" i="60"/>
  <c r="AJ865" i="60"/>
  <c r="AJ866" i="60"/>
  <c r="AJ867" i="60"/>
  <c r="AJ868" i="60"/>
  <c r="AJ869" i="60"/>
  <c r="AJ870" i="60"/>
  <c r="AJ871" i="60"/>
  <c r="AJ872" i="60"/>
  <c r="AJ873" i="60"/>
  <c r="AJ874" i="60"/>
  <c r="AJ875" i="60"/>
  <c r="AJ876" i="60"/>
  <c r="AJ877" i="60"/>
  <c r="AJ878" i="60"/>
  <c r="AJ879" i="60"/>
  <c r="AJ880" i="60"/>
  <c r="AJ881" i="60"/>
  <c r="AJ882" i="60"/>
  <c r="AJ883" i="60"/>
  <c r="AJ884" i="60"/>
  <c r="AJ885" i="60"/>
  <c r="AJ886" i="60"/>
  <c r="AJ887" i="60"/>
  <c r="AJ888" i="60"/>
  <c r="AJ889" i="60"/>
  <c r="AJ890" i="60"/>
  <c r="AJ891" i="60"/>
  <c r="AJ892" i="60"/>
  <c r="AJ893" i="60"/>
  <c r="AJ894" i="60"/>
  <c r="AJ895" i="60"/>
  <c r="AJ896" i="60"/>
  <c r="AJ897" i="60"/>
  <c r="AJ898" i="60"/>
  <c r="AJ899" i="60"/>
  <c r="AJ900" i="60"/>
  <c r="AJ901" i="60"/>
  <c r="AJ902" i="60"/>
  <c r="AJ903" i="60"/>
  <c r="AJ904" i="60"/>
  <c r="AJ905" i="60"/>
  <c r="AJ906" i="60"/>
  <c r="AJ907" i="60"/>
  <c r="AJ908" i="60"/>
  <c r="AJ909" i="60"/>
  <c r="AJ910" i="60"/>
  <c r="AJ911" i="60"/>
  <c r="AJ912" i="60"/>
  <c r="AJ913" i="60"/>
  <c r="AJ914" i="60"/>
  <c r="AJ915" i="60"/>
  <c r="AJ916" i="60"/>
  <c r="AJ917" i="60"/>
  <c r="AJ918" i="60"/>
  <c r="AJ919" i="60"/>
  <c r="AJ920" i="60"/>
  <c r="AJ921" i="60"/>
  <c r="AJ922" i="60"/>
  <c r="AJ923" i="60"/>
  <c r="AJ924" i="60"/>
  <c r="AJ925" i="60"/>
  <c r="AJ926" i="60"/>
  <c r="AJ927" i="60"/>
  <c r="AJ928" i="60"/>
  <c r="AJ929" i="60"/>
  <c r="AJ930" i="60"/>
  <c r="AJ931" i="60"/>
  <c r="AJ932" i="60"/>
  <c r="AJ933" i="60"/>
  <c r="AJ934" i="60"/>
  <c r="AJ935" i="60"/>
  <c r="AJ936" i="60"/>
  <c r="AJ937" i="60"/>
  <c r="AJ938" i="60"/>
  <c r="AJ939" i="60"/>
  <c r="AJ940" i="60"/>
  <c r="AJ941" i="60"/>
  <c r="AJ942" i="60"/>
  <c r="AJ943" i="60"/>
  <c r="AJ944" i="60"/>
  <c r="AJ945" i="60"/>
  <c r="AJ946" i="60"/>
  <c r="AJ947" i="60"/>
  <c r="AJ948" i="60"/>
  <c r="AJ949" i="60"/>
  <c r="AJ950" i="60"/>
  <c r="AJ951" i="60"/>
  <c r="AJ952" i="60"/>
  <c r="AJ953" i="60"/>
  <c r="AJ954" i="60"/>
  <c r="AJ955" i="60"/>
  <c r="AJ956" i="60"/>
  <c r="AJ957" i="60"/>
  <c r="AJ958" i="60"/>
  <c r="AJ959" i="60"/>
  <c r="AJ960" i="60"/>
  <c r="AJ961" i="60"/>
  <c r="AJ962" i="60"/>
  <c r="AJ963" i="60"/>
  <c r="AJ964" i="60"/>
  <c r="AJ965" i="60"/>
  <c r="AJ966" i="60"/>
  <c r="AJ967" i="60"/>
  <c r="AJ968" i="60"/>
  <c r="AJ969" i="60"/>
  <c r="AJ970" i="60"/>
  <c r="AJ971" i="60"/>
  <c r="AJ972" i="60"/>
  <c r="AJ973" i="60"/>
  <c r="AJ974" i="60"/>
  <c r="AJ975" i="60"/>
  <c r="AJ976" i="60"/>
  <c r="AJ977" i="60"/>
  <c r="AJ978" i="60"/>
  <c r="AJ979" i="60"/>
  <c r="AJ980" i="60"/>
  <c r="AJ981" i="60"/>
  <c r="AJ982" i="60"/>
  <c r="AJ983" i="60"/>
  <c r="AJ984" i="60"/>
  <c r="AJ985" i="60"/>
  <c r="AJ986" i="60"/>
  <c r="AJ987" i="60"/>
  <c r="AJ988" i="60"/>
  <c r="AJ989" i="60"/>
  <c r="AJ990" i="60"/>
  <c r="AJ991" i="60"/>
  <c r="AJ992" i="60"/>
  <c r="AJ993" i="60"/>
  <c r="AJ994" i="60"/>
  <c r="AJ995" i="60"/>
  <c r="AJ996" i="60"/>
  <c r="AJ997" i="60"/>
  <c r="AJ998" i="60"/>
  <c r="AJ999" i="60"/>
  <c r="AJ1000" i="60"/>
  <c r="AJ1001" i="60"/>
  <c r="AJ1002" i="60"/>
  <c r="AJ1003" i="60"/>
  <c r="AJ1004" i="60"/>
  <c r="AJ1005" i="60"/>
  <c r="AJ1006" i="60"/>
  <c r="AJ1007" i="60"/>
  <c r="AJ1008" i="60"/>
  <c r="AJ1009" i="60"/>
  <c r="AJ1010" i="60"/>
  <c r="AJ1011" i="60"/>
  <c r="AJ1012" i="60"/>
  <c r="AJ1013" i="60"/>
  <c r="AJ1014" i="60"/>
  <c r="AJ1015" i="60"/>
  <c r="AJ1016" i="60"/>
  <c r="AJ1017" i="60"/>
  <c r="AJ1018" i="60"/>
  <c r="AJ1019" i="60"/>
  <c r="AJ1020" i="60"/>
  <c r="AJ1021" i="60"/>
  <c r="AJ1022" i="60"/>
  <c r="AJ1023" i="60"/>
  <c r="AJ1024" i="60"/>
  <c r="AJ1025" i="60"/>
  <c r="AJ1026" i="60"/>
  <c r="AJ1027" i="60"/>
  <c r="AJ1028" i="60"/>
  <c r="AJ1029" i="60"/>
  <c r="AJ1030" i="60"/>
  <c r="AJ1031" i="60"/>
  <c r="AJ1032" i="60"/>
  <c r="AJ1033" i="60"/>
  <c r="AJ1034" i="60"/>
  <c r="AJ1035" i="60"/>
  <c r="AJ1036" i="60"/>
  <c r="AJ1037" i="60"/>
  <c r="AJ1038" i="60"/>
  <c r="AJ1039" i="60"/>
  <c r="AJ1040" i="60"/>
  <c r="AJ1041" i="60"/>
  <c r="AJ1042" i="60"/>
  <c r="AJ1043" i="60"/>
  <c r="AJ1044" i="60"/>
  <c r="AJ1045" i="60"/>
  <c r="AJ1046" i="60"/>
  <c r="AJ1047" i="60"/>
  <c r="AJ1048" i="60"/>
  <c r="AJ1049" i="60"/>
  <c r="AJ1050" i="60"/>
  <c r="AJ1051" i="60"/>
  <c r="AJ1052" i="60"/>
  <c r="AJ1053" i="60"/>
  <c r="AJ1054" i="60"/>
  <c r="AJ1055" i="60"/>
  <c r="AJ1056" i="60"/>
  <c r="AJ1057" i="60"/>
  <c r="AJ1058" i="60"/>
  <c r="AJ1059" i="60"/>
  <c r="AJ1060" i="60"/>
  <c r="AJ1061" i="60"/>
  <c r="AJ1062" i="60"/>
  <c r="AJ1063" i="60"/>
  <c r="AJ1064" i="60"/>
  <c r="AJ1065" i="60"/>
  <c r="AJ1066" i="60"/>
  <c r="AJ1067" i="60"/>
  <c r="AJ1068" i="60"/>
  <c r="AJ1069" i="60"/>
  <c r="AJ1070" i="60"/>
  <c r="AJ1071" i="60"/>
  <c r="AJ1072" i="60"/>
  <c r="AJ1073" i="60"/>
  <c r="AJ1074" i="60"/>
  <c r="AJ1075" i="60"/>
  <c r="AJ1076" i="60"/>
  <c r="AJ1077" i="60"/>
  <c r="AJ1078" i="60"/>
  <c r="AJ1079" i="60"/>
  <c r="AJ1080" i="60"/>
  <c r="AJ1081" i="60"/>
  <c r="AJ1082" i="60"/>
  <c r="AJ1083" i="60"/>
  <c r="AJ1084" i="60"/>
  <c r="AJ1085" i="60"/>
  <c r="AJ1086" i="60"/>
  <c r="AJ1087" i="60"/>
  <c r="AJ1088" i="60"/>
  <c r="AJ1089" i="60"/>
  <c r="AJ1090" i="60"/>
  <c r="AJ1091" i="60"/>
  <c r="AJ1092" i="60"/>
  <c r="AJ1093" i="60"/>
  <c r="AJ1094" i="60"/>
  <c r="AJ1095" i="60"/>
  <c r="AJ1096" i="60"/>
  <c r="AJ1097" i="60"/>
  <c r="AJ1098" i="60"/>
  <c r="AJ1099" i="60"/>
  <c r="AJ1100" i="60"/>
  <c r="AJ1101" i="60"/>
  <c r="AJ1102" i="60"/>
  <c r="AJ1103" i="60"/>
  <c r="AJ1104" i="60"/>
  <c r="AJ1105" i="60"/>
  <c r="AJ1106" i="60"/>
  <c r="AJ1107" i="60"/>
  <c r="AJ1108" i="60"/>
  <c r="AJ1109" i="60"/>
  <c r="AJ1110" i="60"/>
  <c r="AJ1111" i="60"/>
  <c r="AJ1112" i="60"/>
  <c r="AJ1113" i="60"/>
  <c r="AJ1114" i="60"/>
  <c r="AJ1115" i="60"/>
  <c r="AJ1116" i="60"/>
  <c r="AJ1117" i="60"/>
  <c r="AJ1118" i="60"/>
  <c r="AJ1119" i="60"/>
  <c r="AJ1120" i="60"/>
  <c r="AJ1121" i="60"/>
  <c r="AJ1122" i="60"/>
  <c r="AJ1123" i="60"/>
  <c r="AJ1124" i="60"/>
  <c r="AJ1125" i="60"/>
  <c r="AJ1126" i="60"/>
  <c r="AJ1127" i="60"/>
  <c r="AJ1128" i="60"/>
  <c r="AJ1129" i="60"/>
  <c r="AJ1130" i="60"/>
  <c r="AJ1131" i="60"/>
  <c r="AJ1132" i="60"/>
  <c r="AJ1133" i="60"/>
  <c r="AJ1134" i="60"/>
  <c r="AJ1135" i="60"/>
  <c r="AJ1136" i="60"/>
  <c r="AJ1137" i="60"/>
  <c r="AJ1138" i="60"/>
  <c r="AJ1139" i="60"/>
  <c r="AJ1140" i="60"/>
  <c r="AJ1141" i="60"/>
  <c r="AJ1142" i="60"/>
  <c r="AJ1143" i="60"/>
  <c r="AJ1144" i="60"/>
  <c r="AJ1145" i="60"/>
  <c r="AJ1146" i="60"/>
  <c r="AJ1147" i="60"/>
  <c r="AJ1148" i="60"/>
  <c r="AJ1149" i="60"/>
  <c r="AJ1150" i="60"/>
  <c r="AJ1151" i="60"/>
  <c r="AJ1152" i="60"/>
  <c r="AJ1153" i="60"/>
  <c r="AJ1154" i="60"/>
  <c r="AJ1155" i="60"/>
  <c r="AJ1156" i="60"/>
  <c r="AJ1157" i="60"/>
  <c r="AJ1158" i="60"/>
  <c r="AJ1159" i="60"/>
  <c r="AJ1160" i="60"/>
  <c r="AJ1161" i="60"/>
  <c r="AJ1162" i="60"/>
  <c r="AJ1163" i="60"/>
  <c r="AJ1164" i="60"/>
  <c r="AJ1165" i="60"/>
  <c r="AJ1166" i="60"/>
  <c r="AJ1167" i="60"/>
  <c r="AJ1168" i="60"/>
  <c r="AJ1169" i="60"/>
  <c r="AJ1170" i="60"/>
  <c r="AJ1171" i="60"/>
  <c r="AJ1172" i="60"/>
  <c r="AJ1173" i="60"/>
  <c r="AJ1174" i="60"/>
  <c r="AJ1175" i="60"/>
  <c r="AJ1176" i="60"/>
  <c r="AJ1177" i="60"/>
  <c r="AJ1178" i="60"/>
  <c r="AJ1179" i="60"/>
  <c r="AJ1180" i="60"/>
  <c r="AJ1181" i="60"/>
  <c r="AJ1182" i="60"/>
  <c r="AJ1183" i="60"/>
  <c r="AJ1184" i="60"/>
  <c r="AJ1185" i="60"/>
  <c r="AJ1186" i="60"/>
  <c r="AJ1187" i="60"/>
  <c r="AJ1188" i="60"/>
  <c r="AJ1189" i="60"/>
  <c r="AJ1190" i="60"/>
  <c r="AJ1191" i="60"/>
  <c r="AJ1192" i="60"/>
  <c r="AJ1193" i="60"/>
  <c r="AJ1194" i="60"/>
  <c r="AJ1195" i="60"/>
  <c r="AJ1196" i="60"/>
  <c r="AJ1197" i="60"/>
  <c r="AJ1198" i="60"/>
  <c r="AJ1199" i="60"/>
  <c r="AJ1200" i="60"/>
  <c r="AJ1201" i="60"/>
  <c r="AJ1202" i="60"/>
  <c r="AJ1203" i="60"/>
  <c r="AJ1204" i="60"/>
  <c r="AJ1205" i="60"/>
  <c r="AJ1206" i="60"/>
  <c r="AJ1207" i="60"/>
  <c r="AJ1208" i="60"/>
  <c r="AJ1209" i="60"/>
  <c r="AJ1210" i="60"/>
  <c r="AJ1211" i="60"/>
  <c r="AJ1212" i="60"/>
  <c r="AJ1213" i="60"/>
  <c r="AJ1214" i="60"/>
  <c r="AJ1215" i="60"/>
  <c r="AJ1216" i="60"/>
  <c r="AJ1217" i="60"/>
  <c r="AJ1218" i="60"/>
  <c r="AJ1219" i="60"/>
  <c r="AJ1220" i="60"/>
  <c r="AJ1221" i="60"/>
  <c r="AJ1222" i="60"/>
  <c r="AJ1223" i="60"/>
  <c r="AJ1224" i="60"/>
  <c r="AJ1225" i="60"/>
  <c r="AJ1226" i="60"/>
  <c r="AJ1227" i="60"/>
  <c r="AJ1228" i="60"/>
  <c r="AJ1229" i="60"/>
  <c r="AJ1230" i="60"/>
  <c r="AJ1231" i="60"/>
  <c r="AJ1232" i="60"/>
  <c r="AJ1233" i="60"/>
  <c r="AJ1234" i="60"/>
  <c r="AJ1235" i="60"/>
  <c r="AJ1236" i="60"/>
  <c r="AJ1237" i="60"/>
  <c r="AJ1238" i="60"/>
  <c r="AJ1239" i="60"/>
  <c r="AJ1240" i="60"/>
  <c r="AJ1241" i="60"/>
  <c r="AJ1242" i="60"/>
  <c r="AJ1243" i="60"/>
  <c r="AJ1244" i="60"/>
  <c r="AJ1245" i="60"/>
  <c r="AJ1246" i="60"/>
  <c r="AJ1247" i="60"/>
  <c r="AJ1248" i="60"/>
  <c r="AJ1249" i="60"/>
  <c r="AJ1250" i="60"/>
  <c r="AJ1251" i="60"/>
  <c r="AJ1252" i="60"/>
  <c r="AJ1253" i="60"/>
  <c r="AJ1254" i="60"/>
  <c r="AJ1255" i="60"/>
  <c r="AJ1256" i="60"/>
  <c r="AJ1257" i="60"/>
  <c r="AJ1258" i="60"/>
  <c r="AJ1259" i="60"/>
  <c r="AJ1260" i="60"/>
  <c r="AJ1261" i="60"/>
  <c r="AJ1262" i="60"/>
  <c r="AJ1263" i="60"/>
  <c r="AJ1264" i="60"/>
  <c r="AJ1265" i="60"/>
  <c r="AJ1266" i="60"/>
  <c r="AJ1267" i="60"/>
  <c r="AJ1268" i="60"/>
  <c r="AJ1269" i="60"/>
  <c r="AJ1270" i="60"/>
  <c r="AJ1271" i="60"/>
  <c r="AJ1272" i="60"/>
  <c r="AJ1273" i="60"/>
  <c r="AJ1274" i="60"/>
  <c r="AJ1275" i="60"/>
  <c r="AJ1276" i="60"/>
  <c r="AJ1277" i="60"/>
  <c r="AJ1278" i="60"/>
  <c r="AJ1279" i="60"/>
  <c r="AJ1280" i="60"/>
  <c r="AJ1281" i="60"/>
  <c r="AJ1282" i="60"/>
  <c r="AJ1283" i="60"/>
  <c r="AJ1284" i="60"/>
  <c r="AJ1285" i="60"/>
  <c r="AJ1286" i="60"/>
  <c r="AJ1287" i="60"/>
  <c r="AJ1288" i="60"/>
  <c r="AJ1289" i="60"/>
  <c r="AJ1290" i="60"/>
  <c r="AJ1291" i="60"/>
  <c r="AJ1292" i="60"/>
  <c r="AJ1293" i="60"/>
  <c r="AJ1294" i="60"/>
  <c r="AJ1295" i="60"/>
  <c r="AJ1296" i="60"/>
  <c r="AJ1297" i="60"/>
  <c r="AJ1298" i="60"/>
  <c r="AJ1299" i="60"/>
  <c r="AJ1300" i="60"/>
  <c r="AJ1301" i="60"/>
  <c r="AJ1302" i="60"/>
  <c r="AJ1303" i="60"/>
  <c r="AJ1304" i="60"/>
  <c r="AJ1305" i="60"/>
  <c r="AJ1306" i="60"/>
  <c r="AJ1307" i="60"/>
  <c r="AJ1308" i="60"/>
  <c r="AJ1309" i="60"/>
  <c r="AJ1310" i="60"/>
  <c r="AJ1311" i="60"/>
  <c r="AJ1312" i="60"/>
  <c r="AJ1313" i="60"/>
  <c r="AJ1314" i="60"/>
  <c r="AJ1315" i="60"/>
  <c r="AJ1316" i="60"/>
  <c r="AJ1317" i="60"/>
  <c r="AJ1318" i="60"/>
  <c r="AJ1319" i="60"/>
  <c r="AJ1320" i="60"/>
  <c r="AJ1321" i="60"/>
  <c r="AJ1322" i="60"/>
  <c r="AJ1323" i="60"/>
  <c r="AJ1324" i="60"/>
  <c r="AJ1325" i="60"/>
  <c r="AJ1326" i="60"/>
  <c r="AJ1327" i="60"/>
  <c r="AJ1328" i="60"/>
  <c r="AJ1329" i="60"/>
  <c r="AJ1330" i="60"/>
  <c r="AJ1331" i="60"/>
  <c r="AJ1332" i="60"/>
  <c r="AJ1333" i="60"/>
  <c r="AJ1334" i="60"/>
  <c r="AJ1335" i="60"/>
  <c r="AJ1336" i="60"/>
  <c r="AJ1337" i="60"/>
  <c r="AJ1338" i="60"/>
  <c r="AJ1339" i="60"/>
  <c r="AJ1340" i="60"/>
  <c r="AJ1341" i="60"/>
  <c r="AJ1342" i="60"/>
  <c r="AJ1343" i="60"/>
  <c r="AJ1344" i="60"/>
  <c r="AJ1345" i="60"/>
  <c r="AJ1346" i="60"/>
  <c r="AJ1347" i="60"/>
  <c r="AJ1348" i="60"/>
  <c r="AJ1349" i="60"/>
  <c r="AJ1350" i="60"/>
  <c r="AJ1351" i="60"/>
  <c r="AJ1352" i="60"/>
  <c r="AJ1353" i="60"/>
  <c r="AJ1354" i="60"/>
  <c r="AJ1355" i="60"/>
  <c r="AJ1356" i="60"/>
  <c r="AJ1357" i="60"/>
  <c r="AJ1358" i="60"/>
  <c r="AJ1359" i="60"/>
  <c r="AJ1360" i="60"/>
  <c r="AJ1361" i="60"/>
  <c r="AJ1362" i="60"/>
  <c r="AJ1363" i="60"/>
  <c r="AJ1364" i="60"/>
  <c r="AJ1365" i="60"/>
  <c r="AJ1366" i="60"/>
  <c r="AJ1367" i="60"/>
  <c r="AJ1368" i="60"/>
  <c r="AJ1369" i="60"/>
  <c r="AJ1370" i="60"/>
  <c r="AJ1371" i="60"/>
  <c r="AJ1372" i="60"/>
  <c r="AJ1373" i="60"/>
  <c r="AJ1374" i="60"/>
  <c r="AJ1375" i="60"/>
  <c r="AJ1376" i="60"/>
  <c r="AJ1377" i="60"/>
  <c r="AJ1378" i="60"/>
  <c r="AJ1379" i="60"/>
  <c r="AJ1380" i="60"/>
  <c r="AJ1381" i="60"/>
  <c r="AJ1382" i="60"/>
  <c r="AJ1383" i="60"/>
  <c r="AJ1384" i="60"/>
  <c r="AJ1385" i="60"/>
  <c r="AJ1386" i="60"/>
  <c r="AJ1387" i="60"/>
  <c r="AJ1388" i="60"/>
  <c r="AJ1389" i="60"/>
  <c r="AJ1390" i="60"/>
  <c r="AJ1391" i="60"/>
  <c r="AJ1392" i="60"/>
  <c r="AJ1393" i="60"/>
  <c r="AJ1394" i="60"/>
  <c r="AJ1395" i="60"/>
  <c r="AJ1396" i="60"/>
  <c r="AJ1397" i="60"/>
  <c r="AJ1398" i="60"/>
  <c r="AJ1399" i="60"/>
  <c r="AJ1400" i="60"/>
  <c r="AJ1401" i="60"/>
  <c r="AJ1402" i="60"/>
  <c r="AJ1403" i="60"/>
  <c r="AJ1404" i="60"/>
  <c r="AJ1405" i="60"/>
  <c r="AJ1406" i="60"/>
  <c r="AJ1407" i="60"/>
  <c r="AJ1408" i="60"/>
  <c r="AJ1409" i="60"/>
  <c r="AJ1410" i="60"/>
  <c r="AJ1411" i="60"/>
  <c r="AJ1412" i="60"/>
  <c r="AJ1413" i="60"/>
  <c r="AJ1414" i="60"/>
  <c r="AJ1415" i="60"/>
  <c r="AJ1416" i="60"/>
  <c r="AJ1417" i="60"/>
  <c r="AJ1418" i="60"/>
  <c r="AJ1419" i="60"/>
  <c r="AJ1420" i="60"/>
  <c r="AJ1421" i="60"/>
  <c r="AJ1422" i="60"/>
  <c r="AJ1423" i="60"/>
  <c r="AJ1424" i="60"/>
  <c r="AJ1425" i="60"/>
  <c r="AJ1426" i="60"/>
  <c r="AJ1427" i="60"/>
  <c r="AJ1428" i="60"/>
  <c r="AJ1429" i="60"/>
  <c r="AJ1430" i="60"/>
  <c r="AJ1431" i="60"/>
  <c r="AJ1432" i="60"/>
  <c r="AK5" i="60"/>
  <c r="AK6" i="60"/>
  <c r="AK7" i="60"/>
  <c r="AK8" i="60"/>
  <c r="AK9" i="60"/>
  <c r="AK10" i="60"/>
  <c r="AK11" i="60"/>
  <c r="AK12" i="60"/>
  <c r="AK13" i="60"/>
  <c r="AK14" i="60"/>
  <c r="AK15" i="60"/>
  <c r="AK16" i="60"/>
  <c r="AK17" i="60"/>
  <c r="AK18" i="60"/>
  <c r="AK19" i="60"/>
  <c r="AK20" i="60"/>
  <c r="AK21" i="60"/>
  <c r="AK22" i="60"/>
  <c r="AK23" i="60"/>
  <c r="AK24" i="60"/>
  <c r="AK25" i="60"/>
  <c r="AK26" i="60"/>
  <c r="AK27" i="60"/>
  <c r="AK28" i="60"/>
  <c r="AK29" i="60"/>
  <c r="AK30" i="60"/>
  <c r="AK31" i="60"/>
  <c r="AK32" i="60"/>
  <c r="AK33" i="60"/>
  <c r="AK34" i="60"/>
  <c r="AK35" i="60"/>
  <c r="AK36" i="60"/>
  <c r="AK37" i="60"/>
  <c r="AK38" i="60"/>
  <c r="AK39" i="60"/>
  <c r="AK40" i="60"/>
  <c r="AK41" i="60"/>
  <c r="AK42" i="60"/>
  <c r="AK43" i="60"/>
  <c r="AK44" i="60"/>
  <c r="AK45" i="60"/>
  <c r="AK46" i="60"/>
  <c r="AK47" i="60"/>
  <c r="AK48" i="60"/>
  <c r="AK49" i="60"/>
  <c r="AK50" i="60"/>
  <c r="AK51" i="60"/>
  <c r="AK52" i="60"/>
  <c r="AK53" i="60"/>
  <c r="AK54" i="60"/>
  <c r="AK55" i="60"/>
  <c r="AK56" i="60"/>
  <c r="AK57" i="60"/>
  <c r="AK58" i="60"/>
  <c r="AK59" i="60"/>
  <c r="AK60" i="60"/>
  <c r="AK61" i="60"/>
  <c r="AK62" i="60"/>
  <c r="AK63" i="60"/>
  <c r="AK64" i="60"/>
  <c r="AK65" i="60"/>
  <c r="AK66" i="60"/>
  <c r="AK67" i="60"/>
  <c r="AK68" i="60"/>
  <c r="AK69" i="60"/>
  <c r="AK70" i="60"/>
  <c r="AK71" i="60"/>
  <c r="AK72" i="60"/>
  <c r="AK73" i="60"/>
  <c r="AK74" i="60"/>
  <c r="AK75" i="60"/>
  <c r="AK76" i="60"/>
  <c r="AK77" i="60"/>
  <c r="AK78" i="60"/>
  <c r="AK79" i="60"/>
  <c r="AK80" i="60"/>
  <c r="AK81" i="60"/>
  <c r="AK82" i="60"/>
  <c r="AK83" i="60"/>
  <c r="AK84" i="60"/>
  <c r="AK85" i="60"/>
  <c r="AK86" i="60"/>
  <c r="AK87" i="60"/>
  <c r="AK88" i="60"/>
  <c r="AK89" i="60"/>
  <c r="AK90" i="60"/>
  <c r="AK91" i="60"/>
  <c r="AK92" i="60"/>
  <c r="AK93" i="60"/>
  <c r="AK94" i="60"/>
  <c r="AK95" i="60"/>
  <c r="AK96" i="60"/>
  <c r="AK97" i="60"/>
  <c r="AK98" i="60"/>
  <c r="AK99" i="60"/>
  <c r="AK100" i="60"/>
  <c r="AK101" i="60"/>
  <c r="AK102" i="60"/>
  <c r="AK103" i="60"/>
  <c r="AK104" i="60"/>
  <c r="AK105" i="60"/>
  <c r="AK106" i="60"/>
  <c r="AK107" i="60"/>
  <c r="AK108" i="60"/>
  <c r="AK109" i="60"/>
  <c r="AK110" i="60"/>
  <c r="AK111" i="60"/>
  <c r="AK112" i="60"/>
  <c r="AK113" i="60"/>
  <c r="AK114" i="60"/>
  <c r="AK115" i="60"/>
  <c r="AK116" i="60"/>
  <c r="AK117" i="60"/>
  <c r="AK118" i="60"/>
  <c r="AK119" i="60"/>
  <c r="AK120" i="60"/>
  <c r="AK121" i="60"/>
  <c r="AK122" i="60"/>
  <c r="AK123" i="60"/>
  <c r="AK124" i="60"/>
  <c r="AK125" i="60"/>
  <c r="AK126" i="60"/>
  <c r="AK127" i="60"/>
  <c r="AK128" i="60"/>
  <c r="AK129" i="60"/>
  <c r="AK130" i="60"/>
  <c r="AK131" i="60"/>
  <c r="AK132" i="60"/>
  <c r="AK133" i="60"/>
  <c r="AK134" i="60"/>
  <c r="AK135" i="60"/>
  <c r="AK136" i="60"/>
  <c r="AK137" i="60"/>
  <c r="AK138" i="60"/>
  <c r="AK139" i="60"/>
  <c r="AK140" i="60"/>
  <c r="AK141" i="60"/>
  <c r="AK142" i="60"/>
  <c r="AK143" i="60"/>
  <c r="AK144" i="60"/>
  <c r="AK145" i="60"/>
  <c r="AK146" i="60"/>
  <c r="AK147" i="60"/>
  <c r="AK148" i="60"/>
  <c r="AK149" i="60"/>
  <c r="AK150" i="60"/>
  <c r="AK151" i="60"/>
  <c r="AK152" i="60"/>
  <c r="AK153" i="60"/>
  <c r="AK154" i="60"/>
  <c r="AK155" i="60"/>
  <c r="AK156" i="60"/>
  <c r="AK157" i="60"/>
  <c r="AK158" i="60"/>
  <c r="AK159" i="60"/>
  <c r="AK160" i="60"/>
  <c r="AK161" i="60"/>
  <c r="AK162" i="60"/>
  <c r="AK163" i="60"/>
  <c r="AK164" i="60"/>
  <c r="AK165" i="60"/>
  <c r="AK166" i="60"/>
  <c r="AK167" i="60"/>
  <c r="AK168" i="60"/>
  <c r="AK169" i="60"/>
  <c r="AK170" i="60"/>
  <c r="AK171" i="60"/>
  <c r="AK172" i="60"/>
  <c r="AK173" i="60"/>
  <c r="AK174" i="60"/>
  <c r="AK175" i="60"/>
  <c r="AK176" i="60"/>
  <c r="AK177" i="60"/>
  <c r="AK178" i="60"/>
  <c r="AK179" i="60"/>
  <c r="AK180" i="60"/>
  <c r="AK181" i="60"/>
  <c r="AK182" i="60"/>
  <c r="AK183" i="60"/>
  <c r="AK184" i="60"/>
  <c r="AK185" i="60"/>
  <c r="AK186" i="60"/>
  <c r="AK187" i="60"/>
  <c r="AK188" i="60"/>
  <c r="AK189" i="60"/>
  <c r="AK190" i="60"/>
  <c r="AK191" i="60"/>
  <c r="AK192" i="60"/>
  <c r="AK193" i="60"/>
  <c r="AK194" i="60"/>
  <c r="AK195" i="60"/>
  <c r="AK196" i="60"/>
  <c r="AK197" i="60"/>
  <c r="AK198" i="60"/>
  <c r="AK199" i="60"/>
  <c r="AK200" i="60"/>
  <c r="AK201" i="60"/>
  <c r="AK202" i="60"/>
  <c r="AK203" i="60"/>
  <c r="AK204" i="60"/>
  <c r="AK205" i="60"/>
  <c r="AK206" i="60"/>
  <c r="AK207" i="60"/>
  <c r="AK208" i="60"/>
  <c r="AK209" i="60"/>
  <c r="AK210" i="60"/>
  <c r="AK211" i="60"/>
  <c r="AK212" i="60"/>
  <c r="AK213" i="60"/>
  <c r="AK214" i="60"/>
  <c r="AK215" i="60"/>
  <c r="AK216" i="60"/>
  <c r="AK217" i="60"/>
  <c r="AK218" i="60"/>
  <c r="AK219" i="60"/>
  <c r="AK220" i="60"/>
  <c r="AK221" i="60"/>
  <c r="AK222" i="60"/>
  <c r="AK223" i="60"/>
  <c r="AK224" i="60"/>
  <c r="AK225" i="60"/>
  <c r="AK226" i="60"/>
  <c r="AK227" i="60"/>
  <c r="AK228" i="60"/>
  <c r="AK229" i="60"/>
  <c r="AK230" i="60"/>
  <c r="AK231" i="60"/>
  <c r="AK232" i="60"/>
  <c r="AK233" i="60"/>
  <c r="AK234" i="60"/>
  <c r="AK235" i="60"/>
  <c r="AK236" i="60"/>
  <c r="AK237" i="60"/>
  <c r="AK238" i="60"/>
  <c r="AK239" i="60"/>
  <c r="AK240" i="60"/>
  <c r="AK241" i="60"/>
  <c r="AK242" i="60"/>
  <c r="AK243" i="60"/>
  <c r="AK244" i="60"/>
  <c r="AK245" i="60"/>
  <c r="AK246" i="60"/>
  <c r="AK247" i="60"/>
  <c r="AK248" i="60"/>
  <c r="AK249" i="60"/>
  <c r="AK250" i="60"/>
  <c r="AK251" i="60"/>
  <c r="AK252" i="60"/>
  <c r="AK253" i="60"/>
  <c r="AK254" i="60"/>
  <c r="AK255" i="60"/>
  <c r="AK256" i="60"/>
  <c r="AK257" i="60"/>
  <c r="AK258" i="60"/>
  <c r="AK259" i="60"/>
  <c r="AK260" i="60"/>
  <c r="AK261" i="60"/>
  <c r="AK262" i="60"/>
  <c r="AK263" i="60"/>
  <c r="AK264" i="60"/>
  <c r="AK265" i="60"/>
  <c r="AK266" i="60"/>
  <c r="AK267" i="60"/>
  <c r="AK268" i="60"/>
  <c r="AK269" i="60"/>
  <c r="AK270" i="60"/>
  <c r="AK271" i="60"/>
  <c r="AK272" i="60"/>
  <c r="AK273" i="60"/>
  <c r="AK274" i="60"/>
  <c r="AK275" i="60"/>
  <c r="AK276" i="60"/>
  <c r="AK277" i="60"/>
  <c r="AK278" i="60"/>
  <c r="AK279" i="60"/>
  <c r="AK280" i="60"/>
  <c r="AK281" i="60"/>
  <c r="AK282" i="60"/>
  <c r="AK283" i="60"/>
  <c r="AK284" i="60"/>
  <c r="AK285" i="60"/>
  <c r="AK286" i="60"/>
  <c r="AK287" i="60"/>
  <c r="AK288" i="60"/>
  <c r="AK289" i="60"/>
  <c r="AK290" i="60"/>
  <c r="AK291" i="60"/>
  <c r="AK292" i="60"/>
  <c r="AK293" i="60"/>
  <c r="AK294" i="60"/>
  <c r="AK295" i="60"/>
  <c r="AK296" i="60"/>
  <c r="AK297" i="60"/>
  <c r="AK298" i="60"/>
  <c r="AK299" i="60"/>
  <c r="AK300" i="60"/>
  <c r="AK301" i="60"/>
  <c r="AK302" i="60"/>
  <c r="AK303" i="60"/>
  <c r="AK304" i="60"/>
  <c r="AK305" i="60"/>
  <c r="AK306" i="60"/>
  <c r="AK307" i="60"/>
  <c r="AK308" i="60"/>
  <c r="AK309" i="60"/>
  <c r="AK310" i="60"/>
  <c r="AK311" i="60"/>
  <c r="AK312" i="60"/>
  <c r="AK313" i="60"/>
  <c r="AK314" i="60"/>
  <c r="AK315" i="60"/>
  <c r="AK316" i="60"/>
  <c r="AK317" i="60"/>
  <c r="AK318" i="60"/>
  <c r="AK319" i="60"/>
  <c r="AK320" i="60"/>
  <c r="AK321" i="60"/>
  <c r="AK322" i="60"/>
  <c r="AK323" i="60"/>
  <c r="AK324" i="60"/>
  <c r="AK325" i="60"/>
  <c r="AK326" i="60"/>
  <c r="AK327" i="60"/>
  <c r="AK328" i="60"/>
  <c r="AK329" i="60"/>
  <c r="AK330" i="60"/>
  <c r="AK331" i="60"/>
  <c r="AK332" i="60"/>
  <c r="AK333" i="60"/>
  <c r="AK334" i="60"/>
  <c r="AK335" i="60"/>
  <c r="AK336" i="60"/>
  <c r="AK337" i="60"/>
  <c r="AK338" i="60"/>
  <c r="AK339" i="60"/>
  <c r="AK340" i="60"/>
  <c r="AK341" i="60"/>
  <c r="AK342" i="60"/>
  <c r="AK343" i="60"/>
  <c r="AK344" i="60"/>
  <c r="AK345" i="60"/>
  <c r="AK346" i="60"/>
  <c r="AK347" i="60"/>
  <c r="AK348" i="60"/>
  <c r="AK349" i="60"/>
  <c r="AK350" i="60"/>
  <c r="AK351" i="60"/>
  <c r="AK352" i="60"/>
  <c r="AK353" i="60"/>
  <c r="AK354" i="60"/>
  <c r="AK355" i="60"/>
  <c r="AK356" i="60"/>
  <c r="AK357" i="60"/>
  <c r="AK358" i="60"/>
  <c r="AK359" i="60"/>
  <c r="AK360" i="60"/>
  <c r="AK361" i="60"/>
  <c r="AK362" i="60"/>
  <c r="AK363" i="60"/>
  <c r="AK364" i="60"/>
  <c r="AK365" i="60"/>
  <c r="AK366" i="60"/>
  <c r="AK367" i="60"/>
  <c r="AK368" i="60"/>
  <c r="AK369" i="60"/>
  <c r="AK370" i="60"/>
  <c r="AK371" i="60"/>
  <c r="AK372" i="60"/>
  <c r="AK373" i="60"/>
  <c r="AK374" i="60"/>
  <c r="AK375" i="60"/>
  <c r="AK376" i="60"/>
  <c r="AK377" i="60"/>
  <c r="AK378" i="60"/>
  <c r="AK379" i="60"/>
  <c r="AK380" i="60"/>
  <c r="AK381" i="60"/>
  <c r="AK382" i="60"/>
  <c r="AK383" i="60"/>
  <c r="AK384" i="60"/>
  <c r="AK385" i="60"/>
  <c r="AK386" i="60"/>
  <c r="AK387" i="60"/>
  <c r="AK388" i="60"/>
  <c r="AK389" i="60"/>
  <c r="AK390" i="60"/>
  <c r="AK391" i="60"/>
  <c r="AK392" i="60"/>
  <c r="AK393" i="60"/>
  <c r="AK394" i="60"/>
  <c r="AK395" i="60"/>
  <c r="AK396" i="60"/>
  <c r="AK397" i="60"/>
  <c r="AK398" i="60"/>
  <c r="AK399" i="60"/>
  <c r="AK400" i="60"/>
  <c r="AK401" i="60"/>
  <c r="AK402" i="60"/>
  <c r="AK403" i="60"/>
  <c r="AK404" i="60"/>
  <c r="AK405" i="60"/>
  <c r="AK406" i="60"/>
  <c r="AK407" i="60"/>
  <c r="AK408" i="60"/>
  <c r="AK409" i="60"/>
  <c r="AK410" i="60"/>
  <c r="AK411" i="60"/>
  <c r="AK412" i="60"/>
  <c r="AK413" i="60"/>
  <c r="AK414" i="60"/>
  <c r="AK415" i="60"/>
  <c r="AK416" i="60"/>
  <c r="AK417" i="60"/>
  <c r="AK418" i="60"/>
  <c r="AK419" i="60"/>
  <c r="AK420" i="60"/>
  <c r="AK421" i="60"/>
  <c r="AK422" i="60"/>
  <c r="AK423" i="60"/>
  <c r="AK424" i="60"/>
  <c r="AK425" i="60"/>
  <c r="AK426" i="60"/>
  <c r="AK427" i="60"/>
  <c r="AK428" i="60"/>
  <c r="AK429" i="60"/>
  <c r="AK430" i="60"/>
  <c r="AK431" i="60"/>
  <c r="AK432" i="60"/>
  <c r="AK433" i="60"/>
  <c r="AK434" i="60"/>
  <c r="AK435" i="60"/>
  <c r="AK436" i="60"/>
  <c r="AK437" i="60"/>
  <c r="AK438" i="60"/>
  <c r="AK439" i="60"/>
  <c r="AK440" i="60"/>
  <c r="AK441" i="60"/>
  <c r="AK442" i="60"/>
  <c r="AK443" i="60"/>
  <c r="AK444" i="60"/>
  <c r="AK445" i="60"/>
  <c r="AK446" i="60"/>
  <c r="AK447" i="60"/>
  <c r="AK448" i="60"/>
  <c r="AK449" i="60"/>
  <c r="AK450" i="60"/>
  <c r="AK451" i="60"/>
  <c r="AK452" i="60"/>
  <c r="AK453" i="60"/>
  <c r="AK454" i="60"/>
  <c r="AK455" i="60"/>
  <c r="AK456" i="60"/>
  <c r="AK457" i="60"/>
  <c r="AK458" i="60"/>
  <c r="AK459" i="60"/>
  <c r="AK460" i="60"/>
  <c r="AK461" i="60"/>
  <c r="AK462" i="60"/>
  <c r="AK463" i="60"/>
  <c r="AK464" i="60"/>
  <c r="AK465" i="60"/>
  <c r="AK466" i="60"/>
  <c r="AK467" i="60"/>
  <c r="AK468" i="60"/>
  <c r="AK469" i="60"/>
  <c r="AK470" i="60"/>
  <c r="AK471" i="60"/>
  <c r="AK472" i="60"/>
  <c r="AK473" i="60"/>
  <c r="AK474" i="60"/>
  <c r="AK475" i="60"/>
  <c r="AK476" i="60"/>
  <c r="AK477" i="60"/>
  <c r="AK478" i="60"/>
  <c r="AK479" i="60"/>
  <c r="AK480" i="60"/>
  <c r="AK481" i="60"/>
  <c r="AK482" i="60"/>
  <c r="AK483" i="60"/>
  <c r="AK484" i="60"/>
  <c r="AK485" i="60"/>
  <c r="AK486" i="60"/>
  <c r="AK487" i="60"/>
  <c r="AK488" i="60"/>
  <c r="AK489" i="60"/>
  <c r="AK490" i="60"/>
  <c r="AK491" i="60"/>
  <c r="AK492" i="60"/>
  <c r="AK493" i="60"/>
  <c r="AK494" i="60"/>
  <c r="AK495" i="60"/>
  <c r="AK496" i="60"/>
  <c r="AK497" i="60"/>
  <c r="AK498" i="60"/>
  <c r="AK499" i="60"/>
  <c r="AK500" i="60"/>
  <c r="AK501" i="60"/>
  <c r="AK502" i="60"/>
  <c r="AK503" i="60"/>
  <c r="AK504" i="60"/>
  <c r="AK505" i="60"/>
  <c r="AK506" i="60"/>
  <c r="AK507" i="60"/>
  <c r="AK508" i="60"/>
  <c r="AK509" i="60"/>
  <c r="AK510" i="60"/>
  <c r="AK511" i="60"/>
  <c r="AK512" i="60"/>
  <c r="AK513" i="60"/>
  <c r="AK514" i="60"/>
  <c r="AK515" i="60"/>
  <c r="AK516" i="60"/>
  <c r="AK517" i="60"/>
  <c r="AK518" i="60"/>
  <c r="AK519" i="60"/>
  <c r="AK520" i="60"/>
  <c r="AK521" i="60"/>
  <c r="AK522" i="60"/>
  <c r="AK523" i="60"/>
  <c r="AK524" i="60"/>
  <c r="AK525" i="60"/>
  <c r="AK526" i="60"/>
  <c r="AK527" i="60"/>
  <c r="AK528" i="60"/>
  <c r="AK529" i="60"/>
  <c r="AK530" i="60"/>
  <c r="AK531" i="60"/>
  <c r="AK532" i="60"/>
  <c r="AK533" i="60"/>
  <c r="AK534" i="60"/>
  <c r="AK535" i="60"/>
  <c r="AK536" i="60"/>
  <c r="AK537" i="60"/>
  <c r="AK538" i="60"/>
  <c r="AK539" i="60"/>
  <c r="AK540" i="60"/>
  <c r="AK541" i="60"/>
  <c r="AK542" i="60"/>
  <c r="AK543" i="60"/>
  <c r="AK544" i="60"/>
  <c r="AK545" i="60"/>
  <c r="AK546" i="60"/>
  <c r="AK547" i="60"/>
  <c r="AK548" i="60"/>
  <c r="AK549" i="60"/>
  <c r="AK550" i="60"/>
  <c r="AK551" i="60"/>
  <c r="AK552" i="60"/>
  <c r="AK553" i="60"/>
  <c r="AK554" i="60"/>
  <c r="AK555" i="60"/>
  <c r="AK556" i="60"/>
  <c r="AK557" i="60"/>
  <c r="AK558" i="60"/>
  <c r="AK559" i="60"/>
  <c r="AK560" i="60"/>
  <c r="AK561" i="60"/>
  <c r="AK562" i="60"/>
  <c r="AK563" i="60"/>
  <c r="AK564" i="60"/>
  <c r="AK565" i="60"/>
  <c r="AK566" i="60"/>
  <c r="AK567" i="60"/>
  <c r="AK568" i="60"/>
  <c r="AK569" i="60"/>
  <c r="AK570" i="60"/>
  <c r="AK571" i="60"/>
  <c r="AK572" i="60"/>
  <c r="AK573" i="60"/>
  <c r="AK574" i="60"/>
  <c r="AK575" i="60"/>
  <c r="AK576" i="60"/>
  <c r="AK577" i="60"/>
  <c r="AK578" i="60"/>
  <c r="AK579" i="60"/>
  <c r="AK580" i="60"/>
  <c r="AK581" i="60"/>
  <c r="AK582" i="60"/>
  <c r="AK583" i="60"/>
  <c r="AK584" i="60"/>
  <c r="AK585" i="60"/>
  <c r="AK586" i="60"/>
  <c r="AK587" i="60"/>
  <c r="AK588" i="60"/>
  <c r="AK589" i="60"/>
  <c r="AK590" i="60"/>
  <c r="AK591" i="60"/>
  <c r="AK592" i="60"/>
  <c r="AK593" i="60"/>
  <c r="AK594" i="60"/>
  <c r="AK595" i="60"/>
  <c r="AK596" i="60"/>
  <c r="AK597" i="60"/>
  <c r="AK598" i="60"/>
  <c r="AK599" i="60"/>
  <c r="AK600" i="60"/>
  <c r="AK601" i="60"/>
  <c r="AK602" i="60"/>
  <c r="AK603" i="60"/>
  <c r="AK604" i="60"/>
  <c r="AK605" i="60"/>
  <c r="AK606" i="60"/>
  <c r="AK607" i="60"/>
  <c r="AK608" i="60"/>
  <c r="AK609" i="60"/>
  <c r="AK610" i="60"/>
  <c r="AK611" i="60"/>
  <c r="AK612" i="60"/>
  <c r="AK613" i="60"/>
  <c r="AK614" i="60"/>
  <c r="AK615" i="60"/>
  <c r="AK616" i="60"/>
  <c r="AK617" i="60"/>
  <c r="AK618" i="60"/>
  <c r="AK619" i="60"/>
  <c r="AK620" i="60"/>
  <c r="AK621" i="60"/>
  <c r="AK622" i="60"/>
  <c r="AK623" i="60"/>
  <c r="AK624" i="60"/>
  <c r="AK625" i="60"/>
  <c r="AK626" i="60"/>
  <c r="AK627" i="60"/>
  <c r="AK628" i="60"/>
  <c r="AK629" i="60"/>
  <c r="AK630" i="60"/>
  <c r="AK631" i="60"/>
  <c r="AK632" i="60"/>
  <c r="AK633" i="60"/>
  <c r="AK634" i="60"/>
  <c r="AK635" i="60"/>
  <c r="AK636" i="60"/>
  <c r="AK637" i="60"/>
  <c r="AK638" i="60"/>
  <c r="AK639" i="60"/>
  <c r="AK640" i="60"/>
  <c r="AK641" i="60"/>
  <c r="AK642" i="60"/>
  <c r="AK643" i="60"/>
  <c r="AK644" i="60"/>
  <c r="AK645" i="60"/>
  <c r="AK646" i="60"/>
  <c r="AK647" i="60"/>
  <c r="AK648" i="60"/>
  <c r="AK649" i="60"/>
  <c r="AK650" i="60"/>
  <c r="AK651" i="60"/>
  <c r="AK652" i="60"/>
  <c r="AK653" i="60"/>
  <c r="AK654" i="60"/>
  <c r="AK655" i="60"/>
  <c r="AK656" i="60"/>
  <c r="AK657" i="60"/>
  <c r="AK658" i="60"/>
  <c r="AK659" i="60"/>
  <c r="AK660" i="60"/>
  <c r="AK661" i="60"/>
  <c r="AK662" i="60"/>
  <c r="AK663" i="60"/>
  <c r="AK664" i="60"/>
  <c r="AK665" i="60"/>
  <c r="AK666" i="60"/>
  <c r="AK667" i="60"/>
  <c r="AK668" i="60"/>
  <c r="AK669" i="60"/>
  <c r="AK670" i="60"/>
  <c r="AK671" i="60"/>
  <c r="AK672" i="60"/>
  <c r="AK673" i="60"/>
  <c r="AK674" i="60"/>
  <c r="AK675" i="60"/>
  <c r="AK676" i="60"/>
  <c r="AK677" i="60"/>
  <c r="AK678" i="60"/>
  <c r="AK679" i="60"/>
  <c r="AK680" i="60"/>
  <c r="AK681" i="60"/>
  <c r="AK682" i="60"/>
  <c r="AK683" i="60"/>
  <c r="AK684" i="60"/>
  <c r="AK685" i="60"/>
  <c r="AK686" i="60"/>
  <c r="AK687" i="60"/>
  <c r="AK688" i="60"/>
  <c r="AK689" i="60"/>
  <c r="AK690" i="60"/>
  <c r="AK691" i="60"/>
  <c r="AK692" i="60"/>
  <c r="AK693" i="60"/>
  <c r="AK694" i="60"/>
  <c r="AK695" i="60"/>
  <c r="AK696" i="60"/>
  <c r="AK697" i="60"/>
  <c r="AK698" i="60"/>
  <c r="AK699" i="60"/>
  <c r="AK700" i="60"/>
  <c r="AK701" i="60"/>
  <c r="AK702" i="60"/>
  <c r="AK703" i="60"/>
  <c r="AK704" i="60"/>
  <c r="AK705" i="60"/>
  <c r="AK706" i="60"/>
  <c r="AK707" i="60"/>
  <c r="AK708" i="60"/>
  <c r="AK709" i="60"/>
  <c r="AK710" i="60"/>
  <c r="AK711" i="60"/>
  <c r="AK712" i="60"/>
  <c r="AK713" i="60"/>
  <c r="AK714" i="60"/>
  <c r="AK715" i="60"/>
  <c r="AK716" i="60"/>
  <c r="AK717" i="60"/>
  <c r="AK718" i="60"/>
  <c r="AK719" i="60"/>
  <c r="AK720" i="60"/>
  <c r="AK721" i="60"/>
  <c r="AK722" i="60"/>
  <c r="AK723" i="60"/>
  <c r="AK724" i="60"/>
  <c r="AK725" i="60"/>
  <c r="AK726" i="60"/>
  <c r="AK727" i="60"/>
  <c r="AK728" i="60"/>
  <c r="AK729" i="60"/>
  <c r="AK730" i="60"/>
  <c r="AK731" i="60"/>
  <c r="AK732" i="60"/>
  <c r="AK733" i="60"/>
  <c r="AK734" i="60"/>
  <c r="AK735" i="60"/>
  <c r="AK736" i="60"/>
  <c r="AK737" i="60"/>
  <c r="AK738" i="60"/>
  <c r="AK739" i="60"/>
  <c r="AK740" i="60"/>
  <c r="AK741" i="60"/>
  <c r="AK742" i="60"/>
  <c r="AK743" i="60"/>
  <c r="AK744" i="60"/>
  <c r="AK745" i="60"/>
  <c r="AK746" i="60"/>
  <c r="AK747" i="60"/>
  <c r="AK748" i="60"/>
  <c r="AK749" i="60"/>
  <c r="AK750" i="60"/>
  <c r="AK751" i="60"/>
  <c r="AK752" i="60"/>
  <c r="AK753" i="60"/>
  <c r="AK754" i="60"/>
  <c r="AK755" i="60"/>
  <c r="AK756" i="60"/>
  <c r="AK757" i="60"/>
  <c r="AK758" i="60"/>
  <c r="AK759" i="60"/>
  <c r="AK760" i="60"/>
  <c r="AK761" i="60"/>
  <c r="AK762" i="60"/>
  <c r="AK763" i="60"/>
  <c r="AK764" i="60"/>
  <c r="AK765" i="60"/>
  <c r="AK766" i="60"/>
  <c r="AK767" i="60"/>
  <c r="AK768" i="60"/>
  <c r="AK769" i="60"/>
  <c r="AK770" i="60"/>
  <c r="AK771" i="60"/>
  <c r="AK772" i="60"/>
  <c r="AK773" i="60"/>
  <c r="AK774" i="60"/>
  <c r="AK775" i="60"/>
  <c r="AK776" i="60"/>
  <c r="AK777" i="60"/>
  <c r="AK778" i="60"/>
  <c r="AK779" i="60"/>
  <c r="AK780" i="60"/>
  <c r="AK781" i="60"/>
  <c r="AK782" i="60"/>
  <c r="AK783" i="60"/>
  <c r="AK784" i="60"/>
  <c r="AK785" i="60"/>
  <c r="AK786" i="60"/>
  <c r="AK787" i="60"/>
  <c r="AK788" i="60"/>
  <c r="AK789" i="60"/>
  <c r="AK790" i="60"/>
  <c r="AK791" i="60"/>
  <c r="AK792" i="60"/>
  <c r="AK793" i="60"/>
  <c r="AK794" i="60"/>
  <c r="AK795" i="60"/>
  <c r="AK796" i="60"/>
  <c r="AK797" i="60"/>
  <c r="AK798" i="60"/>
  <c r="AK799" i="60"/>
  <c r="AK800" i="60"/>
  <c r="AK801" i="60"/>
  <c r="AK802" i="60"/>
  <c r="AK803" i="60"/>
  <c r="AK804" i="60"/>
  <c r="AK805" i="60"/>
  <c r="AK806" i="60"/>
  <c r="AK807" i="60"/>
  <c r="AK808" i="60"/>
  <c r="AK809" i="60"/>
  <c r="AK810" i="60"/>
  <c r="AK811" i="60"/>
  <c r="AK812" i="60"/>
  <c r="AK813" i="60"/>
  <c r="AK814" i="60"/>
  <c r="AK815" i="60"/>
  <c r="AK816" i="60"/>
  <c r="AK817" i="60"/>
  <c r="AK818" i="60"/>
  <c r="AK819" i="60"/>
  <c r="AK820" i="60"/>
  <c r="AK821" i="60"/>
  <c r="AK822" i="60"/>
  <c r="AK823" i="60"/>
  <c r="AK824" i="60"/>
  <c r="AK825" i="60"/>
  <c r="AK826" i="60"/>
  <c r="AK827" i="60"/>
  <c r="AK828" i="60"/>
  <c r="AK829" i="60"/>
  <c r="AK830" i="60"/>
  <c r="AK831" i="60"/>
  <c r="AK832" i="60"/>
  <c r="AK833" i="60"/>
  <c r="AK834" i="60"/>
  <c r="AK835" i="60"/>
  <c r="AK836" i="60"/>
  <c r="AK837" i="60"/>
  <c r="AK838" i="60"/>
  <c r="AK839" i="60"/>
  <c r="AK840" i="60"/>
  <c r="AK841" i="60"/>
  <c r="AK842" i="60"/>
  <c r="AK843" i="60"/>
  <c r="AK844" i="60"/>
  <c r="AK845" i="60"/>
  <c r="AK846" i="60"/>
  <c r="AK847" i="60"/>
  <c r="AK848" i="60"/>
  <c r="AK849" i="60"/>
  <c r="AK850" i="60"/>
  <c r="AK851" i="60"/>
  <c r="AK852" i="60"/>
  <c r="AK853" i="60"/>
  <c r="AK854" i="60"/>
  <c r="AK855" i="60"/>
  <c r="AK856" i="60"/>
  <c r="AK857" i="60"/>
  <c r="AK858" i="60"/>
  <c r="AK859" i="60"/>
  <c r="AK860" i="60"/>
  <c r="AK861" i="60"/>
  <c r="AK862" i="60"/>
  <c r="AK863" i="60"/>
  <c r="AK864" i="60"/>
  <c r="AK865" i="60"/>
  <c r="AK866" i="60"/>
  <c r="AK867" i="60"/>
  <c r="AK868" i="60"/>
  <c r="AK869" i="60"/>
  <c r="AK870" i="60"/>
  <c r="AK871" i="60"/>
  <c r="AK872" i="60"/>
  <c r="AK873" i="60"/>
  <c r="AK874" i="60"/>
  <c r="AK875" i="60"/>
  <c r="AK876" i="60"/>
  <c r="AK877" i="60"/>
  <c r="AK878" i="60"/>
  <c r="AK879" i="60"/>
  <c r="AK880" i="60"/>
  <c r="AK881" i="60"/>
  <c r="AK882" i="60"/>
  <c r="AK883" i="60"/>
  <c r="AK884" i="60"/>
  <c r="AK885" i="60"/>
  <c r="AK886" i="60"/>
  <c r="AK887" i="60"/>
  <c r="AK888" i="60"/>
  <c r="AK889" i="60"/>
  <c r="AK890" i="60"/>
  <c r="AK891" i="60"/>
  <c r="AK892" i="60"/>
  <c r="AK893" i="60"/>
  <c r="AK894" i="60"/>
  <c r="AK895" i="60"/>
  <c r="AK896" i="60"/>
  <c r="AK897" i="60"/>
  <c r="AK898" i="60"/>
  <c r="AK899" i="60"/>
  <c r="AK900" i="60"/>
  <c r="AK901" i="60"/>
  <c r="AK902" i="60"/>
  <c r="AK903" i="60"/>
  <c r="AK904" i="60"/>
  <c r="AK905" i="60"/>
  <c r="AK906" i="60"/>
  <c r="AK907" i="60"/>
  <c r="AK908" i="60"/>
  <c r="AK909" i="60"/>
  <c r="AK910" i="60"/>
  <c r="AK911" i="60"/>
  <c r="AK912" i="60"/>
  <c r="AK913" i="60"/>
  <c r="AK914" i="60"/>
  <c r="AK915" i="60"/>
  <c r="AK916" i="60"/>
  <c r="AK917" i="60"/>
  <c r="AK918" i="60"/>
  <c r="AK919" i="60"/>
  <c r="AK920" i="60"/>
  <c r="AK921" i="60"/>
  <c r="AK922" i="60"/>
  <c r="AK923" i="60"/>
  <c r="AK924" i="60"/>
  <c r="AK925" i="60"/>
  <c r="AK926" i="60"/>
  <c r="AK927" i="60"/>
  <c r="AK928" i="60"/>
  <c r="AK929" i="60"/>
  <c r="AK930" i="60"/>
  <c r="AK931" i="60"/>
  <c r="AK932" i="60"/>
  <c r="AK933" i="60"/>
  <c r="AK934" i="60"/>
  <c r="AK935" i="60"/>
  <c r="AK936" i="60"/>
  <c r="AK937" i="60"/>
  <c r="AK938" i="60"/>
  <c r="AK939" i="60"/>
  <c r="AK940" i="60"/>
  <c r="AK941" i="60"/>
  <c r="AK942" i="60"/>
  <c r="AK943" i="60"/>
  <c r="AK944" i="60"/>
  <c r="AK945" i="60"/>
  <c r="AK946" i="60"/>
  <c r="AK947" i="60"/>
  <c r="AK948" i="60"/>
  <c r="AK949" i="60"/>
  <c r="AK950" i="60"/>
  <c r="AK951" i="60"/>
  <c r="AK952" i="60"/>
  <c r="AK953" i="60"/>
  <c r="AK954" i="60"/>
  <c r="AK955" i="60"/>
  <c r="AK956" i="60"/>
  <c r="AK957" i="60"/>
  <c r="AK958" i="60"/>
  <c r="AK959" i="60"/>
  <c r="AK960" i="60"/>
  <c r="AK961" i="60"/>
  <c r="AK962" i="60"/>
  <c r="AK963" i="60"/>
  <c r="AK964" i="60"/>
  <c r="AK965" i="60"/>
  <c r="AK966" i="60"/>
  <c r="AK967" i="60"/>
  <c r="AK968" i="60"/>
  <c r="AK969" i="60"/>
  <c r="AK970" i="60"/>
  <c r="AK971" i="60"/>
  <c r="AK972" i="60"/>
  <c r="AK973" i="60"/>
  <c r="AK974" i="60"/>
  <c r="AK975" i="60"/>
  <c r="AK976" i="60"/>
  <c r="AK977" i="60"/>
  <c r="AK978" i="60"/>
  <c r="AK979" i="60"/>
  <c r="AK980" i="60"/>
  <c r="AK981" i="60"/>
  <c r="AK982" i="60"/>
  <c r="AK983" i="60"/>
  <c r="AK984" i="60"/>
  <c r="AK985" i="60"/>
  <c r="AK986" i="60"/>
  <c r="AK987" i="60"/>
  <c r="AK988" i="60"/>
  <c r="AK989" i="60"/>
  <c r="AK990" i="60"/>
  <c r="AK991" i="60"/>
  <c r="AK992" i="60"/>
  <c r="AK993" i="60"/>
  <c r="AK994" i="60"/>
  <c r="AK995" i="60"/>
  <c r="AK996" i="60"/>
  <c r="AK997" i="60"/>
  <c r="AK998" i="60"/>
  <c r="AK999" i="60"/>
  <c r="AK1000" i="60"/>
  <c r="AK1001" i="60"/>
  <c r="AK1002" i="60"/>
  <c r="AK1003" i="60"/>
  <c r="AK1004" i="60"/>
  <c r="AK1005" i="60"/>
  <c r="AK1006" i="60"/>
  <c r="AK1007" i="60"/>
  <c r="AK1008" i="60"/>
  <c r="AK1009" i="60"/>
  <c r="AK1010" i="60"/>
  <c r="AK1011" i="60"/>
  <c r="AK1012" i="60"/>
  <c r="AK1013" i="60"/>
  <c r="AK1014" i="60"/>
  <c r="AK1015" i="60"/>
  <c r="AK1016" i="60"/>
  <c r="AK1017" i="60"/>
  <c r="AK1018" i="60"/>
  <c r="AK1019" i="60"/>
  <c r="AK1020" i="60"/>
  <c r="AK1021" i="60"/>
  <c r="AK1022" i="60"/>
  <c r="AK1023" i="60"/>
  <c r="AK1024" i="60"/>
  <c r="AK1025" i="60"/>
  <c r="AK1026" i="60"/>
  <c r="AK1027" i="60"/>
  <c r="AK1028" i="60"/>
  <c r="AK1029" i="60"/>
  <c r="AK1030" i="60"/>
  <c r="AK1031" i="60"/>
  <c r="AK1032" i="60"/>
  <c r="AK1033" i="60"/>
  <c r="AK1034" i="60"/>
  <c r="AK1035" i="60"/>
  <c r="AK1036" i="60"/>
  <c r="AK1037" i="60"/>
  <c r="AK1038" i="60"/>
  <c r="AK1039" i="60"/>
  <c r="AK1040" i="60"/>
  <c r="AK1041" i="60"/>
  <c r="AK1042" i="60"/>
  <c r="AK1043" i="60"/>
  <c r="AK1044" i="60"/>
  <c r="AK1045" i="60"/>
  <c r="AK1046" i="60"/>
  <c r="AK1047" i="60"/>
  <c r="AK1048" i="60"/>
  <c r="AK1049" i="60"/>
  <c r="AK1050" i="60"/>
  <c r="AK1051" i="60"/>
  <c r="AK1052" i="60"/>
  <c r="AK1053" i="60"/>
  <c r="AK1054" i="60"/>
  <c r="AK1055" i="60"/>
  <c r="AK1056" i="60"/>
  <c r="AK1057" i="60"/>
  <c r="AK1058" i="60"/>
  <c r="AK1059" i="60"/>
  <c r="AK1060" i="60"/>
  <c r="AK1061" i="60"/>
  <c r="AK1062" i="60"/>
  <c r="AK1063" i="60"/>
  <c r="AK1064" i="60"/>
  <c r="AK1065" i="60"/>
  <c r="AK1066" i="60"/>
  <c r="AK1067" i="60"/>
  <c r="AK1068" i="60"/>
  <c r="AK1069" i="60"/>
  <c r="AK1070" i="60"/>
  <c r="AK1071" i="60"/>
  <c r="AK1072" i="60"/>
  <c r="AK1073" i="60"/>
  <c r="AK1074" i="60"/>
  <c r="AK1075" i="60"/>
  <c r="AK1076" i="60"/>
  <c r="AK1077" i="60"/>
  <c r="AK1078" i="60"/>
  <c r="AK1079" i="60"/>
  <c r="AK1080" i="60"/>
  <c r="AK1081" i="60"/>
  <c r="AK1082" i="60"/>
  <c r="AK1083" i="60"/>
  <c r="AK1084" i="60"/>
  <c r="AK1085" i="60"/>
  <c r="AK1086" i="60"/>
  <c r="AK1087" i="60"/>
  <c r="AK1088" i="60"/>
  <c r="AK1089" i="60"/>
  <c r="AK1090" i="60"/>
  <c r="AK1091" i="60"/>
  <c r="AK1092" i="60"/>
  <c r="AK1093" i="60"/>
  <c r="AK1094" i="60"/>
  <c r="AK1095" i="60"/>
  <c r="AK1096" i="60"/>
  <c r="AK1097" i="60"/>
  <c r="AK1098" i="60"/>
  <c r="AK1099" i="60"/>
  <c r="AK1100" i="60"/>
  <c r="AK1101" i="60"/>
  <c r="AK1102" i="60"/>
  <c r="AK1103" i="60"/>
  <c r="AK1104" i="60"/>
  <c r="AK1105" i="60"/>
  <c r="AK1106" i="60"/>
  <c r="AK1107" i="60"/>
  <c r="AK1108" i="60"/>
  <c r="AK1109" i="60"/>
  <c r="AK1110" i="60"/>
  <c r="AK1111" i="60"/>
  <c r="AK1112" i="60"/>
  <c r="AK1113" i="60"/>
  <c r="AK1114" i="60"/>
  <c r="AK1115" i="60"/>
  <c r="AK1116" i="60"/>
  <c r="AK1117" i="60"/>
  <c r="AK1118" i="60"/>
  <c r="AK1119" i="60"/>
  <c r="AK1120" i="60"/>
  <c r="AK1121" i="60"/>
  <c r="AK1122" i="60"/>
  <c r="AK1123" i="60"/>
  <c r="AK1124" i="60"/>
  <c r="AK1125" i="60"/>
  <c r="AK1126" i="60"/>
  <c r="AK1127" i="60"/>
  <c r="AK1128" i="60"/>
  <c r="AK1129" i="60"/>
  <c r="AK1130" i="60"/>
  <c r="AK1131" i="60"/>
  <c r="AK1132" i="60"/>
  <c r="AK1133" i="60"/>
  <c r="AK1134" i="60"/>
  <c r="AK1135" i="60"/>
  <c r="AK1136" i="60"/>
  <c r="AK1137" i="60"/>
  <c r="AK1138" i="60"/>
  <c r="AK1139" i="60"/>
  <c r="AK1140" i="60"/>
  <c r="AK1141" i="60"/>
  <c r="AK1142" i="60"/>
  <c r="AK1143" i="60"/>
  <c r="AK1144" i="60"/>
  <c r="AK1145" i="60"/>
  <c r="AK1146" i="60"/>
  <c r="AK1147" i="60"/>
  <c r="AK1148" i="60"/>
  <c r="AK1149" i="60"/>
  <c r="AK1150" i="60"/>
  <c r="AK1151" i="60"/>
  <c r="AK1152" i="60"/>
  <c r="AK1153" i="60"/>
  <c r="AK1154" i="60"/>
  <c r="AK1155" i="60"/>
  <c r="AK1156" i="60"/>
  <c r="AK1157" i="60"/>
  <c r="AK1158" i="60"/>
  <c r="AK1159" i="60"/>
  <c r="AK1160" i="60"/>
  <c r="AK1161" i="60"/>
  <c r="AK1162" i="60"/>
  <c r="AK1163" i="60"/>
  <c r="AK1164" i="60"/>
  <c r="AK1165" i="60"/>
  <c r="AK1166" i="60"/>
  <c r="AK1167" i="60"/>
  <c r="AK1168" i="60"/>
  <c r="AK1169" i="60"/>
  <c r="AK1170" i="60"/>
  <c r="AK1171" i="60"/>
  <c r="AK1172" i="60"/>
  <c r="AK1173" i="60"/>
  <c r="AK1174" i="60"/>
  <c r="AK1175" i="60"/>
  <c r="AK1176" i="60"/>
  <c r="AK1177" i="60"/>
  <c r="AK1178" i="60"/>
  <c r="AK1179" i="60"/>
  <c r="AK1180" i="60"/>
  <c r="AK1181" i="60"/>
  <c r="AK1182" i="60"/>
  <c r="AK1183" i="60"/>
  <c r="AK1184" i="60"/>
  <c r="AK1185" i="60"/>
  <c r="AK1186" i="60"/>
  <c r="AK1187" i="60"/>
  <c r="AK1188" i="60"/>
  <c r="AK1189" i="60"/>
  <c r="AK1190" i="60"/>
  <c r="AK1191" i="60"/>
  <c r="AK1192" i="60"/>
  <c r="AK1193" i="60"/>
  <c r="AK1194" i="60"/>
  <c r="AK1195" i="60"/>
  <c r="AK1196" i="60"/>
  <c r="AK1197" i="60"/>
  <c r="AK1198" i="60"/>
  <c r="AK1199" i="60"/>
  <c r="AK1200" i="60"/>
  <c r="AK1201" i="60"/>
  <c r="AK1202" i="60"/>
  <c r="AK1203" i="60"/>
  <c r="AK1204" i="60"/>
  <c r="AK1205" i="60"/>
  <c r="AK1206" i="60"/>
  <c r="AK1207" i="60"/>
  <c r="AK1208" i="60"/>
  <c r="AK1209" i="60"/>
  <c r="AK1210" i="60"/>
  <c r="AK1211" i="60"/>
  <c r="AK1212" i="60"/>
  <c r="AK1213" i="60"/>
  <c r="AK1214" i="60"/>
  <c r="AK1215" i="60"/>
  <c r="AK1216" i="60"/>
  <c r="AK1217" i="60"/>
  <c r="AK1218" i="60"/>
  <c r="AK1219" i="60"/>
  <c r="AK1220" i="60"/>
  <c r="AK1221" i="60"/>
  <c r="AK1222" i="60"/>
  <c r="AK1223" i="60"/>
  <c r="AK1224" i="60"/>
  <c r="AK1225" i="60"/>
  <c r="AK1226" i="60"/>
  <c r="AK1227" i="60"/>
  <c r="AK1228" i="60"/>
  <c r="AK1229" i="60"/>
  <c r="AK1230" i="60"/>
  <c r="AK1231" i="60"/>
  <c r="AK1232" i="60"/>
  <c r="AK1233" i="60"/>
  <c r="AK1234" i="60"/>
  <c r="AK1235" i="60"/>
  <c r="AK1236" i="60"/>
  <c r="AK1237" i="60"/>
  <c r="AK1238" i="60"/>
  <c r="AK1239" i="60"/>
  <c r="AK1240" i="60"/>
  <c r="AK1241" i="60"/>
  <c r="AK1242" i="60"/>
  <c r="AK1243" i="60"/>
  <c r="AK1244" i="60"/>
  <c r="AK1245" i="60"/>
  <c r="AK1246" i="60"/>
  <c r="AK1247" i="60"/>
  <c r="AK1248" i="60"/>
  <c r="AK1249" i="60"/>
  <c r="AK1250" i="60"/>
  <c r="AK1251" i="60"/>
  <c r="AK1252" i="60"/>
  <c r="AK1253" i="60"/>
  <c r="AK1254" i="60"/>
  <c r="AK1255" i="60"/>
  <c r="AK1256" i="60"/>
  <c r="AK1257" i="60"/>
  <c r="AK1258" i="60"/>
  <c r="AK1259" i="60"/>
  <c r="AK1260" i="60"/>
  <c r="AK1261" i="60"/>
  <c r="AK1262" i="60"/>
  <c r="AK1263" i="60"/>
  <c r="AK1264" i="60"/>
  <c r="AK1265" i="60"/>
  <c r="AK1266" i="60"/>
  <c r="AK1267" i="60"/>
  <c r="AK1268" i="60"/>
  <c r="AK1269" i="60"/>
  <c r="AK1270" i="60"/>
  <c r="AK1271" i="60"/>
  <c r="AK1272" i="60"/>
  <c r="AK1273" i="60"/>
  <c r="AK1274" i="60"/>
  <c r="AK1275" i="60"/>
  <c r="AK1276" i="60"/>
  <c r="AK1277" i="60"/>
  <c r="AK1278" i="60"/>
  <c r="AK1279" i="60"/>
  <c r="AK1280" i="60"/>
  <c r="AK1281" i="60"/>
  <c r="AK1282" i="60"/>
  <c r="AK1283" i="60"/>
  <c r="AK1284" i="60"/>
  <c r="AK1285" i="60"/>
  <c r="AK1286" i="60"/>
  <c r="AK1287" i="60"/>
  <c r="AK1288" i="60"/>
  <c r="AK1289" i="60"/>
  <c r="AK1290" i="60"/>
  <c r="AK1291" i="60"/>
  <c r="AK1292" i="60"/>
  <c r="AK1293" i="60"/>
  <c r="AK1294" i="60"/>
  <c r="AK1295" i="60"/>
  <c r="AK1296" i="60"/>
  <c r="AK1297" i="60"/>
  <c r="AK1298" i="60"/>
  <c r="AK1299" i="60"/>
  <c r="AK1300" i="60"/>
  <c r="AK1301" i="60"/>
  <c r="AK1302" i="60"/>
  <c r="AK1303" i="60"/>
  <c r="AK1304" i="60"/>
  <c r="AK1305" i="60"/>
  <c r="AK1306" i="60"/>
  <c r="AK1307" i="60"/>
  <c r="AK1308" i="60"/>
  <c r="AK1309" i="60"/>
  <c r="AK1310" i="60"/>
  <c r="AK1311" i="60"/>
  <c r="AK1312" i="60"/>
  <c r="AK1313" i="60"/>
  <c r="AK1314" i="60"/>
  <c r="AK1315" i="60"/>
  <c r="AK1316" i="60"/>
  <c r="AK1317" i="60"/>
  <c r="AK1318" i="60"/>
  <c r="AK1319" i="60"/>
  <c r="AK1320" i="60"/>
  <c r="AK1321" i="60"/>
  <c r="AK1322" i="60"/>
  <c r="AK1323" i="60"/>
  <c r="AK1324" i="60"/>
  <c r="AK1325" i="60"/>
  <c r="AK1326" i="60"/>
  <c r="AK1327" i="60"/>
  <c r="AK1328" i="60"/>
  <c r="AK1329" i="60"/>
  <c r="AK1330" i="60"/>
  <c r="AK1331" i="60"/>
  <c r="AK1332" i="60"/>
  <c r="AK1333" i="60"/>
  <c r="AK1334" i="60"/>
  <c r="AK1335" i="60"/>
  <c r="AK1336" i="60"/>
  <c r="AK1337" i="60"/>
  <c r="AK1338" i="60"/>
  <c r="AK1339" i="60"/>
  <c r="AK1340" i="60"/>
  <c r="AK1341" i="60"/>
  <c r="AK1342" i="60"/>
  <c r="AK1343" i="60"/>
  <c r="AK1344" i="60"/>
  <c r="AK1345" i="60"/>
  <c r="AK1346" i="60"/>
  <c r="AK1347" i="60"/>
  <c r="AK1348" i="60"/>
  <c r="AK1349" i="60"/>
  <c r="AK1350" i="60"/>
  <c r="AK1351" i="60"/>
  <c r="AK1352" i="60"/>
  <c r="AK1353" i="60"/>
  <c r="AK1354" i="60"/>
  <c r="AK1355" i="60"/>
  <c r="AK1356" i="60"/>
  <c r="AK1357" i="60"/>
  <c r="AK1358" i="60"/>
  <c r="AK1359" i="60"/>
  <c r="AK1360" i="60"/>
  <c r="AK1361" i="60"/>
  <c r="AK1362" i="60"/>
  <c r="AK1363" i="60"/>
  <c r="AK1364" i="60"/>
  <c r="AK1365" i="60"/>
  <c r="AK1366" i="60"/>
  <c r="AK1367" i="60"/>
  <c r="AK1368" i="60"/>
  <c r="AK1369" i="60"/>
  <c r="AK1370" i="60"/>
  <c r="AK1371" i="60"/>
  <c r="AK1372" i="60"/>
  <c r="AK1373" i="60"/>
  <c r="AK1374" i="60"/>
  <c r="AK1375" i="60"/>
  <c r="AK1376" i="60"/>
  <c r="AK1377" i="60"/>
  <c r="AK1378" i="60"/>
  <c r="AK1379" i="60"/>
  <c r="AK1380" i="60"/>
  <c r="AK1381" i="60"/>
  <c r="AK1382" i="60"/>
  <c r="AK1383" i="60"/>
  <c r="AK1384" i="60"/>
  <c r="AK1385" i="60"/>
  <c r="AK1386" i="60"/>
  <c r="AK1387" i="60"/>
  <c r="AK1388" i="60"/>
  <c r="AK1389" i="60"/>
  <c r="AK1390" i="60"/>
  <c r="AK1391" i="60"/>
  <c r="AK1392" i="60"/>
  <c r="AK1393" i="60"/>
  <c r="AK1394" i="60"/>
  <c r="AK1395" i="60"/>
  <c r="AK1396" i="60"/>
  <c r="AK1397" i="60"/>
  <c r="AK1398" i="60"/>
  <c r="AK1399" i="60"/>
  <c r="AK1400" i="60"/>
  <c r="AK1401" i="60"/>
  <c r="AK1402" i="60"/>
  <c r="AK1403" i="60"/>
  <c r="AK1404" i="60"/>
  <c r="AK1405" i="60"/>
  <c r="AK1406" i="60"/>
  <c r="AK1407" i="60"/>
  <c r="AK1408" i="60"/>
  <c r="AK1409" i="60"/>
  <c r="AK1410" i="60"/>
  <c r="AK1411" i="60"/>
  <c r="AK1412" i="60"/>
  <c r="AK1413" i="60"/>
  <c r="AK1414" i="60"/>
  <c r="AK1415" i="60"/>
  <c r="AK1416" i="60"/>
  <c r="AK1417" i="60"/>
  <c r="AK1418" i="60"/>
  <c r="AK1419" i="60"/>
  <c r="AK1420" i="60"/>
  <c r="AK1421" i="60"/>
  <c r="AK1422" i="60"/>
  <c r="AK1423" i="60"/>
  <c r="AK1424" i="60"/>
  <c r="AK1425" i="60"/>
  <c r="AK1426" i="60"/>
  <c r="AK1427" i="60"/>
  <c r="AK1428" i="60"/>
  <c r="AK1429" i="60"/>
  <c r="AK1430" i="60"/>
  <c r="AK1431" i="60"/>
  <c r="AK1432" i="60"/>
  <c r="AL5" i="60"/>
  <c r="AL6" i="60"/>
  <c r="AL7" i="60"/>
  <c r="AL8" i="60"/>
  <c r="AL9" i="60"/>
  <c r="AL10" i="60"/>
  <c r="AL11" i="60"/>
  <c r="AL12" i="60"/>
  <c r="AL13" i="60"/>
  <c r="AL14" i="60"/>
  <c r="AL15" i="60"/>
  <c r="AL16" i="60"/>
  <c r="AL17" i="60"/>
  <c r="AL18" i="60"/>
  <c r="AL19" i="60"/>
  <c r="AL20" i="60"/>
  <c r="AL21" i="60"/>
  <c r="AL22" i="60"/>
  <c r="AL23" i="60"/>
  <c r="AL24" i="60"/>
  <c r="AL25" i="60"/>
  <c r="AL26" i="60"/>
  <c r="AL27" i="60"/>
  <c r="AL28" i="60"/>
  <c r="AL29" i="60"/>
  <c r="AL30" i="60"/>
  <c r="AL31" i="60"/>
  <c r="AL32" i="60"/>
  <c r="AL33" i="60"/>
  <c r="AL34" i="60"/>
  <c r="AL35" i="60"/>
  <c r="AL36" i="60"/>
  <c r="AL37" i="60"/>
  <c r="AL38" i="60"/>
  <c r="AL39" i="60"/>
  <c r="AL40" i="60"/>
  <c r="AL41" i="60"/>
  <c r="AL42" i="60"/>
  <c r="AL43" i="60"/>
  <c r="AL44" i="60"/>
  <c r="AL45" i="60"/>
  <c r="AL46" i="60"/>
  <c r="AL47" i="60"/>
  <c r="AL48" i="60"/>
  <c r="AL49" i="60"/>
  <c r="AL50" i="60"/>
  <c r="AL51" i="60"/>
  <c r="AL52" i="60"/>
  <c r="AL53" i="60"/>
  <c r="AL54" i="60"/>
  <c r="AL55" i="60"/>
  <c r="AL56" i="60"/>
  <c r="AL57" i="60"/>
  <c r="AL58" i="60"/>
  <c r="AL59" i="60"/>
  <c r="AL60" i="60"/>
  <c r="AL61" i="60"/>
  <c r="AL62" i="60"/>
  <c r="AL63" i="60"/>
  <c r="AL64" i="60"/>
  <c r="AL65" i="60"/>
  <c r="AL66" i="60"/>
  <c r="AL67" i="60"/>
  <c r="AL68" i="60"/>
  <c r="AL69" i="60"/>
  <c r="AL70" i="60"/>
  <c r="AL71" i="60"/>
  <c r="AL72" i="60"/>
  <c r="AL73" i="60"/>
  <c r="AL74" i="60"/>
  <c r="AL75" i="60"/>
  <c r="AL76" i="60"/>
  <c r="AL77" i="60"/>
  <c r="AL78" i="60"/>
  <c r="AL79" i="60"/>
  <c r="AL80" i="60"/>
  <c r="AL81" i="60"/>
  <c r="AL82" i="60"/>
  <c r="AL83" i="60"/>
  <c r="AL84" i="60"/>
  <c r="AL85" i="60"/>
  <c r="AL86" i="60"/>
  <c r="AL87" i="60"/>
  <c r="AL88" i="60"/>
  <c r="AL89" i="60"/>
  <c r="AL90" i="60"/>
  <c r="AL91" i="60"/>
  <c r="AL92" i="60"/>
  <c r="AL93" i="60"/>
  <c r="AL94" i="60"/>
  <c r="AL95" i="60"/>
  <c r="AL96" i="60"/>
  <c r="AL97" i="60"/>
  <c r="AL98" i="60"/>
  <c r="AL99" i="60"/>
  <c r="AL100" i="60"/>
  <c r="AL101" i="60"/>
  <c r="AL102" i="60"/>
  <c r="AL103" i="60"/>
  <c r="AL104" i="60"/>
  <c r="AL105" i="60"/>
  <c r="AL106" i="60"/>
  <c r="AL107" i="60"/>
  <c r="AL108" i="60"/>
  <c r="AL109" i="60"/>
  <c r="AL110" i="60"/>
  <c r="AL111" i="60"/>
  <c r="AL112" i="60"/>
  <c r="AL113" i="60"/>
  <c r="AL114" i="60"/>
  <c r="AL115" i="60"/>
  <c r="AL116" i="60"/>
  <c r="AL117" i="60"/>
  <c r="AL118" i="60"/>
  <c r="AL119" i="60"/>
  <c r="AL120" i="60"/>
  <c r="AL121" i="60"/>
  <c r="AL122" i="60"/>
  <c r="AL123" i="60"/>
  <c r="AL124" i="60"/>
  <c r="AL125" i="60"/>
  <c r="AL126" i="60"/>
  <c r="AL127" i="60"/>
  <c r="AL128" i="60"/>
  <c r="AL129" i="60"/>
  <c r="AL130" i="60"/>
  <c r="AL131" i="60"/>
  <c r="AL132" i="60"/>
  <c r="AL133" i="60"/>
  <c r="AL134" i="60"/>
  <c r="AL135" i="60"/>
  <c r="AL136" i="60"/>
  <c r="AL137" i="60"/>
  <c r="AL138" i="60"/>
  <c r="AL139" i="60"/>
  <c r="AL140" i="60"/>
  <c r="AL141" i="60"/>
  <c r="AL142" i="60"/>
  <c r="AL143" i="60"/>
  <c r="AL144" i="60"/>
  <c r="AL145" i="60"/>
  <c r="AL146" i="60"/>
  <c r="AL147" i="60"/>
  <c r="AL148" i="60"/>
  <c r="AL149" i="60"/>
  <c r="AL150" i="60"/>
  <c r="AL151" i="60"/>
  <c r="AL152" i="60"/>
  <c r="AL153" i="60"/>
  <c r="AL154" i="60"/>
  <c r="AL155" i="60"/>
  <c r="AL156" i="60"/>
  <c r="AL157" i="60"/>
  <c r="AL158" i="60"/>
  <c r="AL159" i="60"/>
  <c r="AL160" i="60"/>
  <c r="AL161" i="60"/>
  <c r="AL162" i="60"/>
  <c r="AL163" i="60"/>
  <c r="AL164" i="60"/>
  <c r="AL165" i="60"/>
  <c r="AL166" i="60"/>
  <c r="AL167" i="60"/>
  <c r="AL168" i="60"/>
  <c r="AL169" i="60"/>
  <c r="AL170" i="60"/>
  <c r="AL171" i="60"/>
  <c r="AL172" i="60"/>
  <c r="AL173" i="60"/>
  <c r="AL174" i="60"/>
  <c r="AL175" i="60"/>
  <c r="AL176" i="60"/>
  <c r="AL177" i="60"/>
  <c r="AL178" i="60"/>
  <c r="AL179" i="60"/>
  <c r="AL180" i="60"/>
  <c r="AL181" i="60"/>
  <c r="AL182" i="60"/>
  <c r="AL183" i="60"/>
  <c r="AL184" i="60"/>
  <c r="AL185" i="60"/>
  <c r="AL186" i="60"/>
  <c r="AL187" i="60"/>
  <c r="AL188" i="60"/>
  <c r="AL189" i="60"/>
  <c r="AL190" i="60"/>
  <c r="AL191" i="60"/>
  <c r="AL192" i="60"/>
  <c r="AL193" i="60"/>
  <c r="AL194" i="60"/>
  <c r="AL195" i="60"/>
  <c r="AL196" i="60"/>
  <c r="AL197" i="60"/>
  <c r="AL198" i="60"/>
  <c r="AL199" i="60"/>
  <c r="AL200" i="60"/>
  <c r="AL201" i="60"/>
  <c r="AL202" i="60"/>
  <c r="AL203" i="60"/>
  <c r="AL204" i="60"/>
  <c r="AL205" i="60"/>
  <c r="AL206" i="60"/>
  <c r="AL207" i="60"/>
  <c r="AL208" i="60"/>
  <c r="AL209" i="60"/>
  <c r="AL210" i="60"/>
  <c r="AL211" i="60"/>
  <c r="AL212" i="60"/>
  <c r="AL213" i="60"/>
  <c r="AL214" i="60"/>
  <c r="AL215" i="60"/>
  <c r="AL216" i="60"/>
  <c r="AL217" i="60"/>
  <c r="AL218" i="60"/>
  <c r="AL219" i="60"/>
  <c r="AL220" i="60"/>
  <c r="AL221" i="60"/>
  <c r="AL222" i="60"/>
  <c r="AL223" i="60"/>
  <c r="AL224" i="60"/>
  <c r="AL225" i="60"/>
  <c r="AL226" i="60"/>
  <c r="AL227" i="60"/>
  <c r="AL228" i="60"/>
  <c r="AL229" i="60"/>
  <c r="AL230" i="60"/>
  <c r="AL231" i="60"/>
  <c r="AL232" i="60"/>
  <c r="AL233" i="60"/>
  <c r="AL234" i="60"/>
  <c r="AL235" i="60"/>
  <c r="AL236" i="60"/>
  <c r="AL237" i="60"/>
  <c r="AL238" i="60"/>
  <c r="AL239" i="60"/>
  <c r="AL240" i="60"/>
  <c r="AL241" i="60"/>
  <c r="AL242" i="60"/>
  <c r="AL243" i="60"/>
  <c r="AL244" i="60"/>
  <c r="AL245" i="60"/>
  <c r="AL246" i="60"/>
  <c r="AL247" i="60"/>
  <c r="AL248" i="60"/>
  <c r="AL249" i="60"/>
  <c r="AL250" i="60"/>
  <c r="AL251" i="60"/>
  <c r="AL252" i="60"/>
  <c r="AL253" i="60"/>
  <c r="AL254" i="60"/>
  <c r="AL255" i="60"/>
  <c r="AL256" i="60"/>
  <c r="AL257" i="60"/>
  <c r="AL258" i="60"/>
  <c r="AL259" i="60"/>
  <c r="AL260" i="60"/>
  <c r="AL261" i="60"/>
  <c r="AL262" i="60"/>
  <c r="AL263" i="60"/>
  <c r="AL264" i="60"/>
  <c r="AL265" i="60"/>
  <c r="AL266" i="60"/>
  <c r="AL267" i="60"/>
  <c r="AL268" i="60"/>
  <c r="AL269" i="60"/>
  <c r="AL270" i="60"/>
  <c r="AL271" i="60"/>
  <c r="AL272" i="60"/>
  <c r="AL273" i="60"/>
  <c r="AL274" i="60"/>
  <c r="AL275" i="60"/>
  <c r="AL276" i="60"/>
  <c r="AL277" i="60"/>
  <c r="AL278" i="60"/>
  <c r="AL279" i="60"/>
  <c r="AL280" i="60"/>
  <c r="AL281" i="60"/>
  <c r="AL282" i="60"/>
  <c r="AL283" i="60"/>
  <c r="AL284" i="60"/>
  <c r="AL285" i="60"/>
  <c r="AL286" i="60"/>
  <c r="AL287" i="60"/>
  <c r="AL288" i="60"/>
  <c r="AL289" i="60"/>
  <c r="AL290" i="60"/>
  <c r="AL291" i="60"/>
  <c r="AL292" i="60"/>
  <c r="AL293" i="60"/>
  <c r="AL294" i="60"/>
  <c r="AL295" i="60"/>
  <c r="AL296" i="60"/>
  <c r="AL297" i="60"/>
  <c r="AL298" i="60"/>
  <c r="AL299" i="60"/>
  <c r="AL300" i="60"/>
  <c r="AL301" i="60"/>
  <c r="AL302" i="60"/>
  <c r="AL303" i="60"/>
  <c r="AL304" i="60"/>
  <c r="AL305" i="60"/>
  <c r="AL306" i="60"/>
  <c r="AL307" i="60"/>
  <c r="AL308" i="60"/>
  <c r="AL309" i="60"/>
  <c r="AL310" i="60"/>
  <c r="AL311" i="60"/>
  <c r="AL312" i="60"/>
  <c r="AL313" i="60"/>
  <c r="AL314" i="60"/>
  <c r="AL315" i="60"/>
  <c r="AL316" i="60"/>
  <c r="AL317" i="60"/>
  <c r="AL318" i="60"/>
  <c r="AL319" i="60"/>
  <c r="AL320" i="60"/>
  <c r="AL321" i="60"/>
  <c r="AL322" i="60"/>
  <c r="AL323" i="60"/>
  <c r="AL324" i="60"/>
  <c r="AL325" i="60"/>
  <c r="AL326" i="60"/>
  <c r="AL327" i="60"/>
  <c r="AL328" i="60"/>
  <c r="AL329" i="60"/>
  <c r="AL330" i="60"/>
  <c r="AL331" i="60"/>
  <c r="AL332" i="60"/>
  <c r="AL333" i="60"/>
  <c r="AL334" i="60"/>
  <c r="AL335" i="60"/>
  <c r="AL336" i="60"/>
  <c r="AL337" i="60"/>
  <c r="AL338" i="60"/>
  <c r="AL339" i="60"/>
  <c r="AL340" i="60"/>
  <c r="AL341" i="60"/>
  <c r="AL342" i="60"/>
  <c r="AL343" i="60"/>
  <c r="AL344" i="60"/>
  <c r="AL345" i="60"/>
  <c r="AL346" i="60"/>
  <c r="AL347" i="60"/>
  <c r="AL348" i="60"/>
  <c r="AL349" i="60"/>
  <c r="AL350" i="60"/>
  <c r="AL351" i="60"/>
  <c r="AL352" i="60"/>
  <c r="AL353" i="60"/>
  <c r="AL354" i="60"/>
  <c r="AL355" i="60"/>
  <c r="AL356" i="60"/>
  <c r="AL357" i="60"/>
  <c r="AL358" i="60"/>
  <c r="AL359" i="60"/>
  <c r="AL360" i="60"/>
  <c r="AL361" i="60"/>
  <c r="AL362" i="60"/>
  <c r="AL363" i="60"/>
  <c r="AL364" i="60"/>
  <c r="AL365" i="60"/>
  <c r="AL366" i="60"/>
  <c r="AL367" i="60"/>
  <c r="AL368" i="60"/>
  <c r="AL369" i="60"/>
  <c r="AL370" i="60"/>
  <c r="AL371" i="60"/>
  <c r="AL372" i="60"/>
  <c r="AL373" i="60"/>
  <c r="AL374" i="60"/>
  <c r="AL375" i="60"/>
  <c r="AL376" i="60"/>
  <c r="AL377" i="60"/>
  <c r="AL378" i="60"/>
  <c r="AL379" i="60"/>
  <c r="AL380" i="60"/>
  <c r="AL381" i="60"/>
  <c r="AL382" i="60"/>
  <c r="AL383" i="60"/>
  <c r="AL384" i="60"/>
  <c r="AL385" i="60"/>
  <c r="AL386" i="60"/>
  <c r="AL387" i="60"/>
  <c r="AL388" i="60"/>
  <c r="AL389" i="60"/>
  <c r="AL390" i="60"/>
  <c r="AL391" i="60"/>
  <c r="AL392" i="60"/>
  <c r="AL393" i="60"/>
  <c r="AL394" i="60"/>
  <c r="AL395" i="60"/>
  <c r="AL396" i="60"/>
  <c r="AL397" i="60"/>
  <c r="AL398" i="60"/>
  <c r="AL399" i="60"/>
  <c r="AL400" i="60"/>
  <c r="AL401" i="60"/>
  <c r="AL402" i="60"/>
  <c r="AL403" i="60"/>
  <c r="AL404" i="60"/>
  <c r="AL405" i="60"/>
  <c r="AL406" i="60"/>
  <c r="AL407" i="60"/>
  <c r="AL408" i="60"/>
  <c r="AL409" i="60"/>
  <c r="AL410" i="60"/>
  <c r="AL411" i="60"/>
  <c r="AL412" i="60"/>
  <c r="AL413" i="60"/>
  <c r="AL414" i="60"/>
  <c r="AL415" i="60"/>
  <c r="AL416" i="60"/>
  <c r="AL417" i="60"/>
  <c r="AL418" i="60"/>
  <c r="AL419" i="60"/>
  <c r="AL420" i="60"/>
  <c r="AL421" i="60"/>
  <c r="AL422" i="60"/>
  <c r="AL423" i="60"/>
  <c r="AL424" i="60"/>
  <c r="AL425" i="60"/>
  <c r="AL426" i="60"/>
  <c r="AL427" i="60"/>
  <c r="AL428" i="60"/>
  <c r="AL429" i="60"/>
  <c r="AL430" i="60"/>
  <c r="AL431" i="60"/>
  <c r="AL432" i="60"/>
  <c r="AL433" i="60"/>
  <c r="AL434" i="60"/>
  <c r="AL435" i="60"/>
  <c r="AL436" i="60"/>
  <c r="AL437" i="60"/>
  <c r="AL438" i="60"/>
  <c r="AL439" i="60"/>
  <c r="AL440" i="60"/>
  <c r="AL441" i="60"/>
  <c r="AL442" i="60"/>
  <c r="AL443" i="60"/>
  <c r="AL444" i="60"/>
  <c r="AL445" i="60"/>
  <c r="AL446" i="60"/>
  <c r="AL447" i="60"/>
  <c r="AL448" i="60"/>
  <c r="AL449" i="60"/>
  <c r="AL450" i="60"/>
  <c r="AL451" i="60"/>
  <c r="AL452" i="60"/>
  <c r="AL453" i="60"/>
  <c r="AL454" i="60"/>
  <c r="AL455" i="60"/>
  <c r="AL456" i="60"/>
  <c r="AL457" i="60"/>
  <c r="AL458" i="60"/>
  <c r="AL459" i="60"/>
  <c r="AL460" i="60"/>
  <c r="AL461" i="60"/>
  <c r="AL462" i="60"/>
  <c r="AL463" i="60"/>
  <c r="AL464" i="60"/>
  <c r="AL465" i="60"/>
  <c r="AL466" i="60"/>
  <c r="AL467" i="60"/>
  <c r="AL468" i="60"/>
  <c r="AL469" i="60"/>
  <c r="AL470" i="60"/>
  <c r="AL471" i="60"/>
  <c r="AL472" i="60"/>
  <c r="AL473" i="60"/>
  <c r="AL474" i="60"/>
  <c r="AL475" i="60"/>
  <c r="AL476" i="60"/>
  <c r="AL477" i="60"/>
  <c r="AL478" i="60"/>
  <c r="AL479" i="60"/>
  <c r="AL480" i="60"/>
  <c r="AL481" i="60"/>
  <c r="AL482" i="60"/>
  <c r="AL483" i="60"/>
  <c r="AL484" i="60"/>
  <c r="AL485" i="60"/>
  <c r="AL486" i="60"/>
  <c r="AL487" i="60"/>
  <c r="AL488" i="60"/>
  <c r="AL489" i="60"/>
  <c r="AL490" i="60"/>
  <c r="AL491" i="60"/>
  <c r="AL492" i="60"/>
  <c r="AL493" i="60"/>
  <c r="AL494" i="60"/>
  <c r="AL495" i="60"/>
  <c r="AL496" i="60"/>
  <c r="AL497" i="60"/>
  <c r="AL498" i="60"/>
  <c r="AL499" i="60"/>
  <c r="AL500" i="60"/>
  <c r="AL501" i="60"/>
  <c r="AL502" i="60"/>
  <c r="AL503" i="60"/>
  <c r="AL504" i="60"/>
  <c r="AL505" i="60"/>
  <c r="AL506" i="60"/>
  <c r="AL507" i="60"/>
  <c r="AL508" i="60"/>
  <c r="AL509" i="60"/>
  <c r="AL510" i="60"/>
  <c r="AL511" i="60"/>
  <c r="AL512" i="60"/>
  <c r="AL513" i="60"/>
  <c r="AL514" i="60"/>
  <c r="AL515" i="60"/>
  <c r="AL516" i="60"/>
  <c r="AL517" i="60"/>
  <c r="AL518" i="60"/>
  <c r="AL519" i="60"/>
  <c r="AL520" i="60"/>
  <c r="AL521" i="60"/>
  <c r="AL522" i="60"/>
  <c r="AL523" i="60"/>
  <c r="AL524" i="60"/>
  <c r="AL525" i="60"/>
  <c r="AL526" i="60"/>
  <c r="AL527" i="60"/>
  <c r="AL528" i="60"/>
  <c r="AL529" i="60"/>
  <c r="AL530" i="60"/>
  <c r="AL531" i="60"/>
  <c r="AL532" i="60"/>
  <c r="AL533" i="60"/>
  <c r="AL534" i="60"/>
  <c r="AL535" i="60"/>
  <c r="AL536" i="60"/>
  <c r="AL537" i="60"/>
  <c r="AL538" i="60"/>
  <c r="AL539" i="60"/>
  <c r="AL540" i="60"/>
  <c r="AL541" i="60"/>
  <c r="AL542" i="60"/>
  <c r="AL543" i="60"/>
  <c r="AL544" i="60"/>
  <c r="AL545" i="60"/>
  <c r="AL546" i="60"/>
  <c r="AL547" i="60"/>
  <c r="AL548" i="60"/>
  <c r="AL549" i="60"/>
  <c r="AL550" i="60"/>
  <c r="AL551" i="60"/>
  <c r="AL552" i="60"/>
  <c r="AL553" i="60"/>
  <c r="AL554" i="60"/>
  <c r="AL555" i="60"/>
  <c r="AL556" i="60"/>
  <c r="AL557" i="60"/>
  <c r="AL558" i="60"/>
  <c r="AL559" i="60"/>
  <c r="AL560" i="60"/>
  <c r="AL561" i="60"/>
  <c r="AL562" i="60"/>
  <c r="AL563" i="60"/>
  <c r="AL564" i="60"/>
  <c r="AL565" i="60"/>
  <c r="AL566" i="60"/>
  <c r="AL567" i="60"/>
  <c r="AL568" i="60"/>
  <c r="AL569" i="60"/>
  <c r="AL570" i="60"/>
  <c r="AL571" i="60"/>
  <c r="AL572" i="60"/>
  <c r="AL573" i="60"/>
  <c r="AL574" i="60"/>
  <c r="AL575" i="60"/>
  <c r="AL576" i="60"/>
  <c r="AL577" i="60"/>
  <c r="AL578" i="60"/>
  <c r="AL579" i="60"/>
  <c r="AL580" i="60"/>
  <c r="AL581" i="60"/>
  <c r="AL582" i="60"/>
  <c r="AL583" i="60"/>
  <c r="AL584" i="60"/>
  <c r="AL585" i="60"/>
  <c r="AL586" i="60"/>
  <c r="AL587" i="60"/>
  <c r="AL588" i="60"/>
  <c r="AL589" i="60"/>
  <c r="AL590" i="60"/>
  <c r="AL591" i="60"/>
  <c r="AL592" i="60"/>
  <c r="AL593" i="60"/>
  <c r="AL594" i="60"/>
  <c r="AL595" i="60"/>
  <c r="AL596" i="60"/>
  <c r="AL597" i="60"/>
  <c r="AL598" i="60"/>
  <c r="AL599" i="60"/>
  <c r="AL600" i="60"/>
  <c r="AL601" i="60"/>
  <c r="AL602" i="60"/>
  <c r="AL603" i="60"/>
  <c r="AL604" i="60"/>
  <c r="AL605" i="60"/>
  <c r="AL606" i="60"/>
  <c r="AL607" i="60"/>
  <c r="AL608" i="60"/>
  <c r="AL609" i="60"/>
  <c r="AL610" i="60"/>
  <c r="AL611" i="60"/>
  <c r="AL612" i="60"/>
  <c r="AL613" i="60"/>
  <c r="AL614" i="60"/>
  <c r="AL615" i="60"/>
  <c r="AL616" i="60"/>
  <c r="AL617" i="60"/>
  <c r="AL618" i="60"/>
  <c r="AL619" i="60"/>
  <c r="AL620" i="60"/>
  <c r="AL621" i="60"/>
  <c r="AL622" i="60"/>
  <c r="AL623" i="60"/>
  <c r="AL624" i="60"/>
  <c r="AL625" i="60"/>
  <c r="AL626" i="60"/>
  <c r="AL627" i="60"/>
  <c r="AL628" i="60"/>
  <c r="AL629" i="60"/>
  <c r="AL630" i="60"/>
  <c r="AL631" i="60"/>
  <c r="AL632" i="60"/>
  <c r="AL633" i="60"/>
  <c r="AL634" i="60"/>
  <c r="AL635" i="60"/>
  <c r="AL636" i="60"/>
  <c r="AL637" i="60"/>
  <c r="AL638" i="60"/>
  <c r="AL639" i="60"/>
  <c r="AL640" i="60"/>
  <c r="AL641" i="60"/>
  <c r="AL642" i="60"/>
  <c r="AL643" i="60"/>
  <c r="AL644" i="60"/>
  <c r="AL645" i="60"/>
  <c r="AL646" i="60"/>
  <c r="AL647" i="60"/>
  <c r="AL648" i="60"/>
  <c r="AL649" i="60"/>
  <c r="AL650" i="60"/>
  <c r="AL651" i="60"/>
  <c r="AL652" i="60"/>
  <c r="AL653" i="60"/>
  <c r="AL654" i="60"/>
  <c r="AL655" i="60"/>
  <c r="AL656" i="60"/>
  <c r="AL657" i="60"/>
  <c r="AL658" i="60"/>
  <c r="AL659" i="60"/>
  <c r="AL660" i="60"/>
  <c r="AL661" i="60"/>
  <c r="AL662" i="60"/>
  <c r="AL663" i="60"/>
  <c r="AL664" i="60"/>
  <c r="AL665" i="60"/>
  <c r="AL666" i="60"/>
  <c r="AL667" i="60"/>
  <c r="AL668" i="60"/>
  <c r="AL669" i="60"/>
  <c r="AL670" i="60"/>
  <c r="AL671" i="60"/>
  <c r="AL672" i="60"/>
  <c r="AL673" i="60"/>
  <c r="AL674" i="60"/>
  <c r="AL675" i="60"/>
  <c r="AL676" i="60"/>
  <c r="AL677" i="60"/>
  <c r="AL678" i="60"/>
  <c r="AL679" i="60"/>
  <c r="AL680" i="60"/>
  <c r="AL681" i="60"/>
  <c r="AL682" i="60"/>
  <c r="AL683" i="60"/>
  <c r="AL684" i="60"/>
  <c r="AL685" i="60"/>
  <c r="AL686" i="60"/>
  <c r="AL687" i="60"/>
  <c r="AL688" i="60"/>
  <c r="AL689" i="60"/>
  <c r="AL690" i="60"/>
  <c r="AL691" i="60"/>
  <c r="AL692" i="60"/>
  <c r="AL693" i="60"/>
  <c r="AL694" i="60"/>
  <c r="AL695" i="60"/>
  <c r="AL696" i="60"/>
  <c r="AL697" i="60"/>
  <c r="AL698" i="60"/>
  <c r="AL699" i="60"/>
  <c r="AL700" i="60"/>
  <c r="AL701" i="60"/>
  <c r="AL702" i="60"/>
  <c r="AL703" i="60"/>
  <c r="AL704" i="60"/>
  <c r="AL705" i="60"/>
  <c r="AL706" i="60"/>
  <c r="AL707" i="60"/>
  <c r="AL708" i="60"/>
  <c r="AL709" i="60"/>
  <c r="AL710" i="60"/>
  <c r="AL711" i="60"/>
  <c r="AL712" i="60"/>
  <c r="AL713" i="60"/>
  <c r="AL714" i="60"/>
  <c r="AL715" i="60"/>
  <c r="AL716" i="60"/>
  <c r="AL717" i="60"/>
  <c r="AL718" i="60"/>
  <c r="AL719" i="60"/>
  <c r="AL720" i="60"/>
  <c r="AL721" i="60"/>
  <c r="AL722" i="60"/>
  <c r="AL723" i="60"/>
  <c r="AL724" i="60"/>
  <c r="AL725" i="60"/>
  <c r="AL726" i="60"/>
  <c r="AL727" i="60"/>
  <c r="AL728" i="60"/>
  <c r="AL729" i="60"/>
  <c r="AL730" i="60"/>
  <c r="AL731" i="60"/>
  <c r="AL732" i="60"/>
  <c r="AL733" i="60"/>
  <c r="AL734" i="60"/>
  <c r="AL735" i="60"/>
  <c r="AL736" i="60"/>
  <c r="AL737" i="60"/>
  <c r="AL738" i="60"/>
  <c r="AL739" i="60"/>
  <c r="AL740" i="60"/>
  <c r="AL741" i="60"/>
  <c r="AL742" i="60"/>
  <c r="AL743" i="60"/>
  <c r="AL744" i="60"/>
  <c r="AL745" i="60"/>
  <c r="AL746" i="60"/>
  <c r="AL747" i="60"/>
  <c r="AL748" i="60"/>
  <c r="AL749" i="60"/>
  <c r="AL750" i="60"/>
  <c r="AL751" i="60"/>
  <c r="AL752" i="60"/>
  <c r="AL753" i="60"/>
  <c r="AL754" i="60"/>
  <c r="AL755" i="60"/>
  <c r="AL756" i="60"/>
  <c r="AL757" i="60"/>
  <c r="AL758" i="60"/>
  <c r="AL759" i="60"/>
  <c r="AL760" i="60"/>
  <c r="AL761" i="60"/>
  <c r="AL762" i="60"/>
  <c r="AL763" i="60"/>
  <c r="AL764" i="60"/>
  <c r="AL765" i="60"/>
  <c r="AL766" i="60"/>
  <c r="AL767" i="60"/>
  <c r="AL768" i="60"/>
  <c r="AL769" i="60"/>
  <c r="AL770" i="60"/>
  <c r="AL771" i="60"/>
  <c r="AL772" i="60"/>
  <c r="AL773" i="60"/>
  <c r="AL774" i="60"/>
  <c r="AL775" i="60"/>
  <c r="AL776" i="60"/>
  <c r="AL777" i="60"/>
  <c r="AL778" i="60"/>
  <c r="AL779" i="60"/>
  <c r="AL780" i="60"/>
  <c r="AL781" i="60"/>
  <c r="AL782" i="60"/>
  <c r="AL783" i="60"/>
  <c r="AL784" i="60"/>
  <c r="AL785" i="60"/>
  <c r="AL786" i="60"/>
  <c r="AL787" i="60"/>
  <c r="AL788" i="60"/>
  <c r="AL789" i="60"/>
  <c r="AL790" i="60"/>
  <c r="AL791" i="60"/>
  <c r="AL792" i="60"/>
  <c r="AL793" i="60"/>
  <c r="AL794" i="60"/>
  <c r="AL795" i="60"/>
  <c r="AL796" i="60"/>
  <c r="AL797" i="60"/>
  <c r="AL798" i="60"/>
  <c r="AL799" i="60"/>
  <c r="AL800" i="60"/>
  <c r="AL801" i="60"/>
  <c r="AL802" i="60"/>
  <c r="AL803" i="60"/>
  <c r="AL804" i="60"/>
  <c r="AL805" i="60"/>
  <c r="AL806" i="60"/>
  <c r="AL807" i="60"/>
  <c r="AL808" i="60"/>
  <c r="AL809" i="60"/>
  <c r="AL810" i="60"/>
  <c r="AL811" i="60"/>
  <c r="AL812" i="60"/>
  <c r="AL813" i="60"/>
  <c r="AL814" i="60"/>
  <c r="AL815" i="60"/>
  <c r="AL816" i="60"/>
  <c r="AL817" i="60"/>
  <c r="AL818" i="60"/>
  <c r="AL819" i="60"/>
  <c r="AL820" i="60"/>
  <c r="AL821" i="60"/>
  <c r="AL822" i="60"/>
  <c r="AL823" i="60"/>
  <c r="AL824" i="60"/>
  <c r="AL825" i="60"/>
  <c r="AL826" i="60"/>
  <c r="AL827" i="60"/>
  <c r="AL828" i="60"/>
  <c r="AL829" i="60"/>
  <c r="AL830" i="60"/>
  <c r="AL831" i="60"/>
  <c r="AL832" i="60"/>
  <c r="AL833" i="60"/>
  <c r="AL834" i="60"/>
  <c r="AL835" i="60"/>
  <c r="AL836" i="60"/>
  <c r="AL837" i="60"/>
  <c r="AL838" i="60"/>
  <c r="AL839" i="60"/>
  <c r="AL840" i="60"/>
  <c r="AL841" i="60"/>
  <c r="AL842" i="60"/>
  <c r="AL843" i="60"/>
  <c r="AL844" i="60"/>
  <c r="AL845" i="60"/>
  <c r="AL846" i="60"/>
  <c r="AL847" i="60"/>
  <c r="AL848" i="60"/>
  <c r="AL849" i="60"/>
  <c r="AL850" i="60"/>
  <c r="AL851" i="60"/>
  <c r="AL852" i="60"/>
  <c r="AL853" i="60"/>
  <c r="AL854" i="60"/>
  <c r="AL855" i="60"/>
  <c r="AL856" i="60"/>
  <c r="AL857" i="60"/>
  <c r="AL858" i="60"/>
  <c r="AL859" i="60"/>
  <c r="AL860" i="60"/>
  <c r="AL861" i="60"/>
  <c r="AL862" i="60"/>
  <c r="AL863" i="60"/>
  <c r="AL864" i="60"/>
  <c r="AL865" i="60"/>
  <c r="AL866" i="60"/>
  <c r="AL867" i="60"/>
  <c r="AL868" i="60"/>
  <c r="AL869" i="60"/>
  <c r="AL870" i="60"/>
  <c r="AL871" i="60"/>
  <c r="AL872" i="60"/>
  <c r="AL873" i="60"/>
  <c r="AL874" i="60"/>
  <c r="AL875" i="60"/>
  <c r="AL876" i="60"/>
  <c r="AL877" i="60"/>
  <c r="AL878" i="60"/>
  <c r="AL879" i="60"/>
  <c r="AL880" i="60"/>
  <c r="AL881" i="60"/>
  <c r="AL882" i="60"/>
  <c r="AL883" i="60"/>
  <c r="AL884" i="60"/>
  <c r="AL885" i="60"/>
  <c r="AL886" i="60"/>
  <c r="AL887" i="60"/>
  <c r="AL888" i="60"/>
  <c r="AL889" i="60"/>
  <c r="AL890" i="60"/>
  <c r="AL891" i="60"/>
  <c r="AL892" i="60"/>
  <c r="AL893" i="60"/>
  <c r="AL894" i="60"/>
  <c r="AL895" i="60"/>
  <c r="AL896" i="60"/>
  <c r="AL897" i="60"/>
  <c r="AL898" i="60"/>
  <c r="AL899" i="60"/>
  <c r="AL900" i="60"/>
  <c r="AL901" i="60"/>
  <c r="AL902" i="60"/>
  <c r="AL903" i="60"/>
  <c r="AL904" i="60"/>
  <c r="AL905" i="60"/>
  <c r="AL906" i="60"/>
  <c r="AL907" i="60"/>
  <c r="AL908" i="60"/>
  <c r="AL909" i="60"/>
  <c r="AL910" i="60"/>
  <c r="AL911" i="60"/>
  <c r="AL912" i="60"/>
  <c r="AL913" i="60"/>
  <c r="AL914" i="60"/>
  <c r="AL915" i="60"/>
  <c r="AL916" i="60"/>
  <c r="AL917" i="60"/>
  <c r="AL918" i="60"/>
  <c r="AL919" i="60"/>
  <c r="AL920" i="60"/>
  <c r="AL921" i="60"/>
  <c r="AL922" i="60"/>
  <c r="AL923" i="60"/>
  <c r="AL924" i="60"/>
  <c r="AL925" i="60"/>
  <c r="AL926" i="60"/>
  <c r="AL927" i="60"/>
  <c r="AL928" i="60"/>
  <c r="AL929" i="60"/>
  <c r="AL930" i="60"/>
  <c r="AL931" i="60"/>
  <c r="AL932" i="60"/>
  <c r="AL933" i="60"/>
  <c r="AL934" i="60"/>
  <c r="AL935" i="60"/>
  <c r="AL936" i="60"/>
  <c r="AL937" i="60"/>
  <c r="AL938" i="60"/>
  <c r="AL939" i="60"/>
  <c r="AL940" i="60"/>
  <c r="AL941" i="60"/>
  <c r="AL942" i="60"/>
  <c r="AL943" i="60"/>
  <c r="AL944" i="60"/>
  <c r="AL945" i="60"/>
  <c r="AL946" i="60"/>
  <c r="AL947" i="60"/>
  <c r="AL948" i="60"/>
  <c r="AL949" i="60"/>
  <c r="AL950" i="60"/>
  <c r="AL951" i="60"/>
  <c r="AL952" i="60"/>
  <c r="AL953" i="60"/>
  <c r="AL954" i="60"/>
  <c r="AL955" i="60"/>
  <c r="AL956" i="60"/>
  <c r="AL957" i="60"/>
  <c r="AL958" i="60"/>
  <c r="AL959" i="60"/>
  <c r="AL960" i="60"/>
  <c r="AL961" i="60"/>
  <c r="AL962" i="60"/>
  <c r="AL963" i="60"/>
  <c r="AL964" i="60"/>
  <c r="AL965" i="60"/>
  <c r="AL966" i="60"/>
  <c r="AL967" i="60"/>
  <c r="AL968" i="60"/>
  <c r="AL969" i="60"/>
  <c r="AL970" i="60"/>
  <c r="AL971" i="60"/>
  <c r="AL972" i="60"/>
  <c r="AL973" i="60"/>
  <c r="AL974" i="60"/>
  <c r="AL975" i="60"/>
  <c r="AL976" i="60"/>
  <c r="AL977" i="60"/>
  <c r="AL978" i="60"/>
  <c r="AL979" i="60"/>
  <c r="AL980" i="60"/>
  <c r="AL981" i="60"/>
  <c r="AL982" i="60"/>
  <c r="AL983" i="60"/>
  <c r="AL984" i="60"/>
  <c r="AL985" i="60"/>
  <c r="AL986" i="60"/>
  <c r="AL987" i="60"/>
  <c r="AL988" i="60"/>
  <c r="AL989" i="60"/>
  <c r="AL990" i="60"/>
  <c r="AL991" i="60"/>
  <c r="AL992" i="60"/>
  <c r="AL993" i="60"/>
  <c r="AL994" i="60"/>
  <c r="AL995" i="60"/>
  <c r="AL996" i="60"/>
  <c r="AL997" i="60"/>
  <c r="AL998" i="60"/>
  <c r="AL999" i="60"/>
  <c r="AL1000" i="60"/>
  <c r="AL1001" i="60"/>
  <c r="AL1002" i="60"/>
  <c r="AL1003" i="60"/>
  <c r="AL1004" i="60"/>
  <c r="AL1005" i="60"/>
  <c r="AL1006" i="60"/>
  <c r="AL1007" i="60"/>
  <c r="AL1008" i="60"/>
  <c r="AL1009" i="60"/>
  <c r="AL1010" i="60"/>
  <c r="AL1011" i="60"/>
  <c r="AL1012" i="60"/>
  <c r="AL1013" i="60"/>
  <c r="AL1014" i="60"/>
  <c r="AL1015" i="60"/>
  <c r="AL1016" i="60"/>
  <c r="AL1017" i="60"/>
  <c r="AL1018" i="60"/>
  <c r="AL1019" i="60"/>
  <c r="AL1020" i="60"/>
  <c r="AL1021" i="60"/>
  <c r="AL1022" i="60"/>
  <c r="AL1023" i="60"/>
  <c r="AL1024" i="60"/>
  <c r="AL1025" i="60"/>
  <c r="AL1026" i="60"/>
  <c r="AL1027" i="60"/>
  <c r="AL1028" i="60"/>
  <c r="AL1029" i="60"/>
  <c r="AL1030" i="60"/>
  <c r="AL1031" i="60"/>
  <c r="AL1032" i="60"/>
  <c r="AL1033" i="60"/>
  <c r="AL1034" i="60"/>
  <c r="AL1035" i="60"/>
  <c r="AL1036" i="60"/>
  <c r="AL1037" i="60"/>
  <c r="AL1038" i="60"/>
  <c r="AL1039" i="60"/>
  <c r="AL1040" i="60"/>
  <c r="AL1041" i="60"/>
  <c r="AL1042" i="60"/>
  <c r="AL1043" i="60"/>
  <c r="AL1044" i="60"/>
  <c r="AL1045" i="60"/>
  <c r="AL1046" i="60"/>
  <c r="AL1047" i="60"/>
  <c r="AL1048" i="60"/>
  <c r="AL1049" i="60"/>
  <c r="AL1050" i="60"/>
  <c r="AL1051" i="60"/>
  <c r="AL1052" i="60"/>
  <c r="AL1053" i="60"/>
  <c r="AL1054" i="60"/>
  <c r="AL1055" i="60"/>
  <c r="AL1056" i="60"/>
  <c r="AL1057" i="60"/>
  <c r="AL1058" i="60"/>
  <c r="AL1059" i="60"/>
  <c r="AL1060" i="60"/>
  <c r="AL1061" i="60"/>
  <c r="AL1062" i="60"/>
  <c r="AL1063" i="60"/>
  <c r="AL1064" i="60"/>
  <c r="AL1065" i="60"/>
  <c r="AL1066" i="60"/>
  <c r="AL1067" i="60"/>
  <c r="AL1068" i="60"/>
  <c r="AL1069" i="60"/>
  <c r="AL1070" i="60"/>
  <c r="AL1071" i="60"/>
  <c r="AL1072" i="60"/>
  <c r="AL1073" i="60"/>
  <c r="AL1074" i="60"/>
  <c r="AL1075" i="60"/>
  <c r="AL1076" i="60"/>
  <c r="AL1077" i="60"/>
  <c r="AL1078" i="60"/>
  <c r="AL1079" i="60"/>
  <c r="AL1080" i="60"/>
  <c r="AL1081" i="60"/>
  <c r="AL1082" i="60"/>
  <c r="AL1083" i="60"/>
  <c r="AL1084" i="60"/>
  <c r="AL1085" i="60"/>
  <c r="AL1086" i="60"/>
  <c r="AL1087" i="60"/>
  <c r="AL1088" i="60"/>
  <c r="AL1089" i="60"/>
  <c r="AL1090" i="60"/>
  <c r="AL1091" i="60"/>
  <c r="AL1092" i="60"/>
  <c r="AL1093" i="60"/>
  <c r="AL1094" i="60"/>
  <c r="AL1095" i="60"/>
  <c r="AL1096" i="60"/>
  <c r="AL1097" i="60"/>
  <c r="AL1098" i="60"/>
  <c r="AL1099" i="60"/>
  <c r="AL1100" i="60"/>
  <c r="AL1101" i="60"/>
  <c r="AL1102" i="60"/>
  <c r="AL1103" i="60"/>
  <c r="AL1104" i="60"/>
  <c r="AL1105" i="60"/>
  <c r="AL1106" i="60"/>
  <c r="AL1107" i="60"/>
  <c r="AL1108" i="60"/>
  <c r="AL1109" i="60"/>
  <c r="AL1110" i="60"/>
  <c r="AL1111" i="60"/>
  <c r="AL1112" i="60"/>
  <c r="AL1113" i="60"/>
  <c r="AL1114" i="60"/>
  <c r="AL1115" i="60"/>
  <c r="AL1116" i="60"/>
  <c r="AL1117" i="60"/>
  <c r="AL1118" i="60"/>
  <c r="AL1119" i="60"/>
  <c r="AL1120" i="60"/>
  <c r="AL1121" i="60"/>
  <c r="AL1122" i="60"/>
  <c r="AL1123" i="60"/>
  <c r="AL1124" i="60"/>
  <c r="AL1125" i="60"/>
  <c r="AL1126" i="60"/>
  <c r="AL1127" i="60"/>
  <c r="AL1128" i="60"/>
  <c r="AL1129" i="60"/>
  <c r="AL1130" i="60"/>
  <c r="AL1131" i="60"/>
  <c r="AL1132" i="60"/>
  <c r="AL1133" i="60"/>
  <c r="AL1134" i="60"/>
  <c r="AL1135" i="60"/>
  <c r="AL1136" i="60"/>
  <c r="AL1137" i="60"/>
  <c r="AL1138" i="60"/>
  <c r="AL1139" i="60"/>
  <c r="AL1140" i="60"/>
  <c r="AL1141" i="60"/>
  <c r="AL1142" i="60"/>
  <c r="AL1143" i="60"/>
  <c r="AL1144" i="60"/>
  <c r="AL1145" i="60"/>
  <c r="AL1146" i="60"/>
  <c r="AL1147" i="60"/>
  <c r="AL1148" i="60"/>
  <c r="AL1149" i="60"/>
  <c r="AL1150" i="60"/>
  <c r="AL1151" i="60"/>
  <c r="AL1152" i="60"/>
  <c r="AL1153" i="60"/>
  <c r="AL1154" i="60"/>
  <c r="AL1155" i="60"/>
  <c r="AL1156" i="60"/>
  <c r="AL1157" i="60"/>
  <c r="AL1158" i="60"/>
  <c r="AL1159" i="60"/>
  <c r="AL1160" i="60"/>
  <c r="AL1161" i="60"/>
  <c r="AL1162" i="60"/>
  <c r="AL1163" i="60"/>
  <c r="AL1164" i="60"/>
  <c r="AL1165" i="60"/>
  <c r="AL1166" i="60"/>
  <c r="AL1167" i="60"/>
  <c r="AL1168" i="60"/>
  <c r="AL1169" i="60"/>
  <c r="AL1170" i="60"/>
  <c r="AL1171" i="60"/>
  <c r="AL1172" i="60"/>
  <c r="AL1173" i="60"/>
  <c r="AL1174" i="60"/>
  <c r="AL1175" i="60"/>
  <c r="AL1176" i="60"/>
  <c r="AL1177" i="60"/>
  <c r="AL1178" i="60"/>
  <c r="AL1179" i="60"/>
  <c r="AL1180" i="60"/>
  <c r="AL1181" i="60"/>
  <c r="AL1182" i="60"/>
  <c r="AL1183" i="60"/>
  <c r="AL1184" i="60"/>
  <c r="AL1185" i="60"/>
  <c r="AL1186" i="60"/>
  <c r="AL1187" i="60"/>
  <c r="AL1188" i="60"/>
  <c r="AL1189" i="60"/>
  <c r="AL1190" i="60"/>
  <c r="AL1191" i="60"/>
  <c r="AL1192" i="60"/>
  <c r="AL1193" i="60"/>
  <c r="AL1194" i="60"/>
  <c r="AL1195" i="60"/>
  <c r="AL1196" i="60"/>
  <c r="AL1197" i="60"/>
  <c r="AL1198" i="60"/>
  <c r="AL1199" i="60"/>
  <c r="AL1200" i="60"/>
  <c r="AL1201" i="60"/>
  <c r="AL1202" i="60"/>
  <c r="AL1203" i="60"/>
  <c r="AL1204" i="60"/>
  <c r="AL1205" i="60"/>
  <c r="AL1206" i="60"/>
  <c r="AL1207" i="60"/>
  <c r="AL1208" i="60"/>
  <c r="AL1209" i="60"/>
  <c r="AL1210" i="60"/>
  <c r="AL1211" i="60"/>
  <c r="AL1212" i="60"/>
  <c r="AL1213" i="60"/>
  <c r="AL1214" i="60"/>
  <c r="AL1215" i="60"/>
  <c r="AL1216" i="60"/>
  <c r="AL1217" i="60"/>
  <c r="AL1218" i="60"/>
  <c r="AL1219" i="60"/>
  <c r="AL1220" i="60"/>
  <c r="AL1221" i="60"/>
  <c r="AL1222" i="60"/>
  <c r="AL1223" i="60"/>
  <c r="AL1224" i="60"/>
  <c r="AL1225" i="60"/>
  <c r="AL1226" i="60"/>
  <c r="AL1227" i="60"/>
  <c r="AL1228" i="60"/>
  <c r="AL1229" i="60"/>
  <c r="AL1230" i="60"/>
  <c r="AL1231" i="60"/>
  <c r="AL1232" i="60"/>
  <c r="AL1233" i="60"/>
  <c r="AL1234" i="60"/>
  <c r="AL1235" i="60"/>
  <c r="AL1236" i="60"/>
  <c r="AL1237" i="60"/>
  <c r="AL1238" i="60"/>
  <c r="AL1239" i="60"/>
  <c r="AL1240" i="60"/>
  <c r="AL1241" i="60"/>
  <c r="AL1242" i="60"/>
  <c r="AL1243" i="60"/>
  <c r="AL1244" i="60"/>
  <c r="AL1245" i="60"/>
  <c r="AL1246" i="60"/>
  <c r="AL1247" i="60"/>
  <c r="AL1248" i="60"/>
  <c r="AL1249" i="60"/>
  <c r="AL1250" i="60"/>
  <c r="AL1251" i="60"/>
  <c r="AL1252" i="60"/>
  <c r="AL1253" i="60"/>
  <c r="AL1254" i="60"/>
  <c r="AL1255" i="60"/>
  <c r="AL1256" i="60"/>
  <c r="AL1257" i="60"/>
  <c r="AL1258" i="60"/>
  <c r="AL1259" i="60"/>
  <c r="AL1260" i="60"/>
  <c r="AL1261" i="60"/>
  <c r="AL1262" i="60"/>
  <c r="AL1263" i="60"/>
  <c r="AL1264" i="60"/>
  <c r="AL1265" i="60"/>
  <c r="AL1266" i="60"/>
  <c r="AL1267" i="60"/>
  <c r="AL1268" i="60"/>
  <c r="AL1269" i="60"/>
  <c r="AL1270" i="60"/>
  <c r="AL1271" i="60"/>
  <c r="AL1272" i="60"/>
  <c r="AL1273" i="60"/>
  <c r="AL1274" i="60"/>
  <c r="AL1275" i="60"/>
  <c r="AL1276" i="60"/>
  <c r="AL1277" i="60"/>
  <c r="AL1278" i="60"/>
  <c r="AL1279" i="60"/>
  <c r="AL1280" i="60"/>
  <c r="AL1281" i="60"/>
  <c r="AL1282" i="60"/>
  <c r="AL1283" i="60"/>
  <c r="AL1284" i="60"/>
  <c r="AL1285" i="60"/>
  <c r="AL1286" i="60"/>
  <c r="AL1287" i="60"/>
  <c r="AL1288" i="60"/>
  <c r="AL1289" i="60"/>
  <c r="AL1290" i="60"/>
  <c r="AL1291" i="60"/>
  <c r="AL1292" i="60"/>
  <c r="AL1293" i="60"/>
  <c r="AL1294" i="60"/>
  <c r="AL1295" i="60"/>
  <c r="AL1296" i="60"/>
  <c r="AL1297" i="60"/>
  <c r="AL1298" i="60"/>
  <c r="AL1299" i="60"/>
  <c r="AL1300" i="60"/>
  <c r="AL1301" i="60"/>
  <c r="AL1302" i="60"/>
  <c r="AL1303" i="60"/>
  <c r="AL1304" i="60"/>
  <c r="AL1305" i="60"/>
  <c r="AL1306" i="60"/>
  <c r="AL1307" i="60"/>
  <c r="AL1308" i="60"/>
  <c r="AL1309" i="60"/>
  <c r="AL1310" i="60"/>
  <c r="AL1311" i="60"/>
  <c r="AL1312" i="60"/>
  <c r="AL1313" i="60"/>
  <c r="AL1314" i="60"/>
  <c r="AL1315" i="60"/>
  <c r="AL1316" i="60"/>
  <c r="AL1317" i="60"/>
  <c r="AL1318" i="60"/>
  <c r="AL1319" i="60"/>
  <c r="AL1320" i="60"/>
  <c r="AL1321" i="60"/>
  <c r="AL1322" i="60"/>
  <c r="AL1323" i="60"/>
  <c r="AL1324" i="60"/>
  <c r="AL1325" i="60"/>
  <c r="AL1326" i="60"/>
  <c r="AL1327" i="60"/>
  <c r="AL1328" i="60"/>
  <c r="AL1329" i="60"/>
  <c r="AL1330" i="60"/>
  <c r="AL1331" i="60"/>
  <c r="AL1332" i="60"/>
  <c r="AL1333" i="60"/>
  <c r="AL1334" i="60"/>
  <c r="AL1335" i="60"/>
  <c r="AL1336" i="60"/>
  <c r="AL1337" i="60"/>
  <c r="AL1338" i="60"/>
  <c r="AL1339" i="60"/>
  <c r="AL1340" i="60"/>
  <c r="AL1341" i="60"/>
  <c r="AL1342" i="60"/>
  <c r="AL1343" i="60"/>
  <c r="AL1344" i="60"/>
  <c r="AL1345" i="60"/>
  <c r="AL1346" i="60"/>
  <c r="AL1347" i="60"/>
  <c r="AL1348" i="60"/>
  <c r="AL1349" i="60"/>
  <c r="AL1350" i="60"/>
  <c r="AL1351" i="60"/>
  <c r="AL1352" i="60"/>
  <c r="AL1353" i="60"/>
  <c r="AL1354" i="60"/>
  <c r="AL1355" i="60"/>
  <c r="AL1356" i="60"/>
  <c r="AL1357" i="60"/>
  <c r="AL1358" i="60"/>
  <c r="AL1359" i="60"/>
  <c r="AL1360" i="60"/>
  <c r="AL1361" i="60"/>
  <c r="AL1362" i="60"/>
  <c r="AL1363" i="60"/>
  <c r="AL1364" i="60"/>
  <c r="AL1365" i="60"/>
  <c r="AL1366" i="60"/>
  <c r="AL1367" i="60"/>
  <c r="AL1368" i="60"/>
  <c r="AL1369" i="60"/>
  <c r="AL1370" i="60"/>
  <c r="AL1371" i="60"/>
  <c r="AL1372" i="60"/>
  <c r="AL1373" i="60"/>
  <c r="AL1374" i="60"/>
  <c r="AL1375" i="60"/>
  <c r="AL1376" i="60"/>
  <c r="AL1377" i="60"/>
  <c r="AL1378" i="60"/>
  <c r="AL1379" i="60"/>
  <c r="AL1380" i="60"/>
  <c r="AL1381" i="60"/>
  <c r="AL1382" i="60"/>
  <c r="AL1383" i="60"/>
  <c r="AL1384" i="60"/>
  <c r="AL1385" i="60"/>
  <c r="AL1386" i="60"/>
  <c r="AL1387" i="60"/>
  <c r="AL1388" i="60"/>
  <c r="AL1389" i="60"/>
  <c r="AL1390" i="60"/>
  <c r="AL1391" i="60"/>
  <c r="AL1392" i="60"/>
  <c r="AL1393" i="60"/>
  <c r="AL1394" i="60"/>
  <c r="AL1395" i="60"/>
  <c r="AL1396" i="60"/>
  <c r="AL1397" i="60"/>
  <c r="AL1398" i="60"/>
  <c r="AL1399" i="60"/>
  <c r="AL1400" i="60"/>
  <c r="AL1401" i="60"/>
  <c r="AL1402" i="60"/>
  <c r="AL1403" i="60"/>
  <c r="AL1404" i="60"/>
  <c r="AL1405" i="60"/>
  <c r="AL1406" i="60"/>
  <c r="AL1407" i="60"/>
  <c r="AL1408" i="60"/>
  <c r="AL1409" i="60"/>
  <c r="AL1410" i="60"/>
  <c r="AL1411" i="60"/>
  <c r="AL1412" i="60"/>
  <c r="AL1413" i="60"/>
  <c r="AL1414" i="60"/>
  <c r="AL1415" i="60"/>
  <c r="AL1416" i="60"/>
  <c r="AL1417" i="60"/>
  <c r="AL1418" i="60"/>
  <c r="AL1419" i="60"/>
  <c r="AL1420" i="60"/>
  <c r="AL1421" i="60"/>
  <c r="AL1422" i="60"/>
  <c r="AL1423" i="60"/>
  <c r="AL1424" i="60"/>
  <c r="AL1425" i="60"/>
  <c r="AL1426" i="60"/>
  <c r="AL1427" i="60"/>
  <c r="AL1428" i="60"/>
  <c r="AL1429" i="60"/>
  <c r="AL1430" i="60"/>
  <c r="AL1431" i="60"/>
  <c r="AL1432" i="60"/>
  <c r="AM5" i="6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M66" i="60"/>
  <c r="AM67" i="60"/>
  <c r="AM68" i="60"/>
  <c r="AM69" i="60"/>
  <c r="AM70" i="60"/>
  <c r="AM71" i="60"/>
  <c r="AM72" i="60"/>
  <c r="AM73" i="60"/>
  <c r="AM74" i="60"/>
  <c r="AM75" i="60"/>
  <c r="AM76" i="60"/>
  <c r="AM77" i="60"/>
  <c r="AM78" i="60"/>
  <c r="AM79" i="60"/>
  <c r="AM80" i="60"/>
  <c r="AM81" i="60"/>
  <c r="AM82" i="60"/>
  <c r="AM83" i="60"/>
  <c r="AM84" i="60"/>
  <c r="AM85" i="60"/>
  <c r="AM86" i="60"/>
  <c r="AM87" i="60"/>
  <c r="AM88" i="60"/>
  <c r="AM89" i="60"/>
  <c r="AM90" i="60"/>
  <c r="AM91" i="60"/>
  <c r="AM92" i="60"/>
  <c r="AM93" i="60"/>
  <c r="AM94" i="60"/>
  <c r="AM95" i="60"/>
  <c r="AM96" i="60"/>
  <c r="AM97" i="60"/>
  <c r="AM98" i="60"/>
  <c r="AM99" i="60"/>
  <c r="AM100" i="60"/>
  <c r="AM101" i="60"/>
  <c r="AM102" i="60"/>
  <c r="AM103" i="60"/>
  <c r="AM104" i="60"/>
  <c r="AM105" i="60"/>
  <c r="AM106" i="60"/>
  <c r="AM107" i="60"/>
  <c r="AM108" i="60"/>
  <c r="AM109" i="60"/>
  <c r="AM110" i="60"/>
  <c r="AM111" i="60"/>
  <c r="AM112" i="60"/>
  <c r="AM113" i="60"/>
  <c r="AM114" i="60"/>
  <c r="AM115" i="60"/>
  <c r="AM116" i="60"/>
  <c r="AM117" i="60"/>
  <c r="AM118" i="60"/>
  <c r="AM119" i="60"/>
  <c r="AM120" i="60"/>
  <c r="AM121" i="60"/>
  <c r="AM122" i="60"/>
  <c r="AM123" i="60"/>
  <c r="AM124" i="60"/>
  <c r="AM125" i="60"/>
  <c r="AM126" i="60"/>
  <c r="AM127" i="60"/>
  <c r="AM128" i="60"/>
  <c r="AM129" i="60"/>
  <c r="AM130" i="60"/>
  <c r="AM131" i="60"/>
  <c r="AM132" i="60"/>
  <c r="AM133" i="60"/>
  <c r="AM134" i="60"/>
  <c r="AM135" i="60"/>
  <c r="AM136" i="60"/>
  <c r="AM137" i="60"/>
  <c r="AM138" i="60"/>
  <c r="AM139" i="60"/>
  <c r="AM140" i="60"/>
  <c r="AM141" i="60"/>
  <c r="AM142" i="60"/>
  <c r="AM143" i="60"/>
  <c r="AM144" i="60"/>
  <c r="AM145" i="60"/>
  <c r="AM146" i="60"/>
  <c r="AM147" i="60"/>
  <c r="AM148" i="60"/>
  <c r="AM149" i="60"/>
  <c r="AM150" i="60"/>
  <c r="AM151" i="60"/>
  <c r="AM152" i="60"/>
  <c r="AM153" i="60"/>
  <c r="AM154" i="60"/>
  <c r="AM155" i="60"/>
  <c r="AM156" i="60"/>
  <c r="AM157" i="60"/>
  <c r="AM158" i="60"/>
  <c r="AM159" i="60"/>
  <c r="AM160" i="60"/>
  <c r="AM161" i="60"/>
  <c r="AM162" i="60"/>
  <c r="AM163" i="60"/>
  <c r="AM164" i="60"/>
  <c r="AM165" i="60"/>
  <c r="AM166" i="60"/>
  <c r="AM167" i="60"/>
  <c r="AM168" i="60"/>
  <c r="AM169" i="60"/>
  <c r="AM170" i="60"/>
  <c r="AM171" i="60"/>
  <c r="AM172" i="60"/>
  <c r="AM173" i="60"/>
  <c r="AM174" i="60"/>
  <c r="AM175" i="60"/>
  <c r="AM176" i="60"/>
  <c r="AM177" i="60"/>
  <c r="AM178" i="60"/>
  <c r="AM179" i="60"/>
  <c r="AM180" i="60"/>
  <c r="AM181" i="60"/>
  <c r="AM182" i="60"/>
  <c r="AM183" i="60"/>
  <c r="AM184" i="60"/>
  <c r="AM185" i="60"/>
  <c r="AM186" i="60"/>
  <c r="AM187" i="60"/>
  <c r="AM188" i="60"/>
  <c r="AM189" i="60"/>
  <c r="AM190" i="60"/>
  <c r="AM191" i="60"/>
  <c r="AM192" i="60"/>
  <c r="AM193" i="60"/>
  <c r="AM194" i="60"/>
  <c r="AM195" i="60"/>
  <c r="AM196" i="60"/>
  <c r="AM197" i="60"/>
  <c r="AM198" i="60"/>
  <c r="AM199" i="60"/>
  <c r="AM200" i="60"/>
  <c r="AM201" i="60"/>
  <c r="AM202" i="60"/>
  <c r="AM203" i="60"/>
  <c r="AM204" i="60"/>
  <c r="AM205" i="60"/>
  <c r="AM206" i="60"/>
  <c r="AM207" i="60"/>
  <c r="AM208" i="60"/>
  <c r="AM209" i="60"/>
  <c r="AM210" i="60"/>
  <c r="AM211" i="60"/>
  <c r="AM212" i="60"/>
  <c r="AM213" i="60"/>
  <c r="AM214" i="60"/>
  <c r="AM215" i="60"/>
  <c r="AM216" i="60"/>
  <c r="AM217" i="60"/>
  <c r="AM218" i="60"/>
  <c r="AM219" i="60"/>
  <c r="AM220" i="60"/>
  <c r="AM221" i="60"/>
  <c r="AM222" i="60"/>
  <c r="AM223" i="60"/>
  <c r="AM224" i="60"/>
  <c r="AM225" i="60"/>
  <c r="AM226" i="60"/>
  <c r="AM227" i="60"/>
  <c r="AM228" i="60"/>
  <c r="AM229" i="60"/>
  <c r="AM230" i="60"/>
  <c r="AM231" i="60"/>
  <c r="AM232" i="60"/>
  <c r="AM233" i="60"/>
  <c r="AM234" i="60"/>
  <c r="AM235" i="60"/>
  <c r="AM236" i="60"/>
  <c r="AM237" i="60"/>
  <c r="AM238" i="60"/>
  <c r="AM239" i="60"/>
  <c r="AM240" i="60"/>
  <c r="AM241" i="60"/>
  <c r="AM242" i="60"/>
  <c r="AM243" i="60"/>
  <c r="AM244" i="60"/>
  <c r="AM245" i="60"/>
  <c r="AM246" i="60"/>
  <c r="AM247" i="60"/>
  <c r="AM248" i="60"/>
  <c r="AM249" i="60"/>
  <c r="AM250" i="60"/>
  <c r="AM251" i="60"/>
  <c r="AM252" i="60"/>
  <c r="AM253" i="60"/>
  <c r="AM254" i="60"/>
  <c r="AM255" i="60"/>
  <c r="AM256" i="60"/>
  <c r="AM257" i="60"/>
  <c r="AM258" i="60"/>
  <c r="AM259" i="60"/>
  <c r="AM260" i="60"/>
  <c r="AM261" i="60"/>
  <c r="AM262" i="60"/>
  <c r="AM263" i="60"/>
  <c r="AM264" i="60"/>
  <c r="AM265" i="60"/>
  <c r="AM266" i="60"/>
  <c r="AM267" i="60"/>
  <c r="AM268" i="60"/>
  <c r="AM269" i="60"/>
  <c r="AM270" i="60"/>
  <c r="AM271" i="60"/>
  <c r="AM272" i="60"/>
  <c r="AM273" i="60"/>
  <c r="AM274" i="60"/>
  <c r="AM275" i="60"/>
  <c r="AM276" i="60"/>
  <c r="AM277" i="60"/>
  <c r="AM278" i="60"/>
  <c r="AM279" i="60"/>
  <c r="AM280" i="60"/>
  <c r="AM281" i="60"/>
  <c r="AM282" i="60"/>
  <c r="AM283" i="60"/>
  <c r="AM284" i="60"/>
  <c r="AM285" i="60"/>
  <c r="AM286" i="60"/>
  <c r="AM287" i="60"/>
  <c r="AM288" i="60"/>
  <c r="AM289" i="60"/>
  <c r="AM290" i="60"/>
  <c r="AM291" i="60"/>
  <c r="AM292" i="60"/>
  <c r="AM293" i="60"/>
  <c r="AM294" i="60"/>
  <c r="AM295" i="60"/>
  <c r="AM296" i="60"/>
  <c r="AM297" i="60"/>
  <c r="AM298" i="60"/>
  <c r="AM299" i="60"/>
  <c r="AM300" i="60"/>
  <c r="AM301" i="60"/>
  <c r="AM302" i="60"/>
  <c r="AM303" i="60"/>
  <c r="AM304" i="60"/>
  <c r="AM305" i="60"/>
  <c r="AM306" i="60"/>
  <c r="AM307" i="60"/>
  <c r="AM308" i="60"/>
  <c r="AM309" i="60"/>
  <c r="AM310" i="60"/>
  <c r="AM311" i="60"/>
  <c r="AM312" i="60"/>
  <c r="AM313" i="60"/>
  <c r="AM314" i="60"/>
  <c r="AM315" i="60"/>
  <c r="AM316" i="60"/>
  <c r="AM317" i="60"/>
  <c r="AM318" i="60"/>
  <c r="AM319" i="60"/>
  <c r="AM320" i="60"/>
  <c r="AM321" i="60"/>
  <c r="AM322" i="60"/>
  <c r="AM323" i="60"/>
  <c r="AM324" i="60"/>
  <c r="AM325" i="60"/>
  <c r="AM326" i="60"/>
  <c r="AM327" i="60"/>
  <c r="AM328" i="60"/>
  <c r="AM329" i="60"/>
  <c r="AM330" i="60"/>
  <c r="AM331" i="60"/>
  <c r="AM332" i="60"/>
  <c r="AM333" i="60"/>
  <c r="AM334" i="60"/>
  <c r="AM335" i="60"/>
  <c r="AM336" i="60"/>
  <c r="AM337" i="60"/>
  <c r="AM338" i="60"/>
  <c r="AM339" i="60"/>
  <c r="AM340" i="60"/>
  <c r="AM341" i="60"/>
  <c r="AM342" i="60"/>
  <c r="AM343" i="60"/>
  <c r="AM344" i="60"/>
  <c r="AM345" i="60"/>
  <c r="AM346" i="60"/>
  <c r="AM347" i="60"/>
  <c r="AM348" i="60"/>
  <c r="AM349" i="60"/>
  <c r="AM350" i="60"/>
  <c r="AM351" i="60"/>
  <c r="AM352" i="60"/>
  <c r="AM353" i="60"/>
  <c r="AM354" i="60"/>
  <c r="AM355" i="60"/>
  <c r="AM356" i="60"/>
  <c r="AM357" i="60"/>
  <c r="AM358" i="60"/>
  <c r="AM359" i="60"/>
  <c r="AM360" i="60"/>
  <c r="AM361" i="60"/>
  <c r="AM362" i="60"/>
  <c r="AM363" i="60"/>
  <c r="AM364" i="60"/>
  <c r="AM365" i="60"/>
  <c r="AM366" i="60"/>
  <c r="AM367" i="60"/>
  <c r="AM368" i="60"/>
  <c r="AM369" i="60"/>
  <c r="AM370" i="60"/>
  <c r="AM371" i="60"/>
  <c r="AM372" i="60"/>
  <c r="AM373" i="60"/>
  <c r="AM374" i="60"/>
  <c r="AM375" i="60"/>
  <c r="AM376" i="60"/>
  <c r="AM377" i="60"/>
  <c r="AM378" i="60"/>
  <c r="AM379" i="60"/>
  <c r="AM380" i="60"/>
  <c r="AM381" i="60"/>
  <c r="AM382" i="60"/>
  <c r="AM383" i="60"/>
  <c r="AM384" i="60"/>
  <c r="AM385" i="60"/>
  <c r="AM386" i="60"/>
  <c r="AM387" i="60"/>
  <c r="AM388" i="60"/>
  <c r="AM389" i="60"/>
  <c r="AM390" i="60"/>
  <c r="AM391" i="60"/>
  <c r="AM392" i="60"/>
  <c r="AM393" i="60"/>
  <c r="AM394" i="60"/>
  <c r="AM395" i="60"/>
  <c r="AM396" i="60"/>
  <c r="AM397" i="60"/>
  <c r="AM398" i="60"/>
  <c r="AM399" i="60"/>
  <c r="AM400" i="60"/>
  <c r="AM401" i="60"/>
  <c r="AM402" i="60"/>
  <c r="AM403" i="60"/>
  <c r="AM404" i="60"/>
  <c r="AM405" i="60"/>
  <c r="AM406" i="60"/>
  <c r="AM407" i="60"/>
  <c r="AM408" i="60"/>
  <c r="AM409" i="60"/>
  <c r="AM410" i="60"/>
  <c r="AM411" i="60"/>
  <c r="AM412" i="60"/>
  <c r="AM413" i="60"/>
  <c r="AM414" i="60"/>
  <c r="AM415" i="60"/>
  <c r="AM416" i="60"/>
  <c r="AM417" i="60"/>
  <c r="AM418" i="60"/>
  <c r="AM419" i="60"/>
  <c r="AM420" i="60"/>
  <c r="AM421" i="60"/>
  <c r="AM422" i="60"/>
  <c r="AM423" i="60"/>
  <c r="AM424" i="60"/>
  <c r="AM425" i="60"/>
  <c r="AM426" i="60"/>
  <c r="AM427" i="60"/>
  <c r="AM428" i="60"/>
  <c r="AM429" i="60"/>
  <c r="AM430" i="60"/>
  <c r="AM431" i="60"/>
  <c r="AM432" i="60"/>
  <c r="AM433" i="60"/>
  <c r="AM434" i="60"/>
  <c r="AM435" i="60"/>
  <c r="AM436" i="60"/>
  <c r="AM437" i="60"/>
  <c r="AM438" i="60"/>
  <c r="AM439" i="60"/>
  <c r="AM440" i="60"/>
  <c r="AM441" i="60"/>
  <c r="AM442" i="60"/>
  <c r="AM443" i="60"/>
  <c r="AM444" i="60"/>
  <c r="AM445" i="60"/>
  <c r="AM446" i="60"/>
  <c r="AM447" i="60"/>
  <c r="AM448" i="60"/>
  <c r="AM449" i="60"/>
  <c r="AM450" i="60"/>
  <c r="AM451" i="60"/>
  <c r="AM452" i="60"/>
  <c r="AM453" i="60"/>
  <c r="AM454" i="60"/>
  <c r="AM455" i="60"/>
  <c r="AM456" i="60"/>
  <c r="AM457" i="60"/>
  <c r="AM458" i="60"/>
  <c r="AM459" i="60"/>
  <c r="AM460" i="60"/>
  <c r="AM461" i="60"/>
  <c r="AM462" i="60"/>
  <c r="AM463" i="60"/>
  <c r="AM464" i="60"/>
  <c r="AM465" i="60"/>
  <c r="AM466" i="60"/>
  <c r="AM467" i="60"/>
  <c r="AM468" i="60"/>
  <c r="AM469" i="60"/>
  <c r="AM470" i="60"/>
  <c r="AM471" i="60"/>
  <c r="AM472" i="60"/>
  <c r="AM473" i="60"/>
  <c r="AM474" i="60"/>
  <c r="AM475" i="60"/>
  <c r="AM476" i="60"/>
  <c r="AM477" i="60"/>
  <c r="AM478" i="60"/>
  <c r="AM479" i="60"/>
  <c r="AM480" i="60"/>
  <c r="AM481" i="60"/>
  <c r="AM482" i="60"/>
  <c r="AM483" i="60"/>
  <c r="AM484" i="60"/>
  <c r="AM485" i="60"/>
  <c r="AM486" i="60"/>
  <c r="AM487" i="60"/>
  <c r="AM488" i="60"/>
  <c r="AM489" i="60"/>
  <c r="AM490" i="60"/>
  <c r="AM491" i="60"/>
  <c r="AM492" i="60"/>
  <c r="AM493" i="60"/>
  <c r="AM494" i="60"/>
  <c r="AM495" i="60"/>
  <c r="AM496" i="60"/>
  <c r="AM497" i="60"/>
  <c r="AM498" i="60"/>
  <c r="AM499" i="60"/>
  <c r="AM500" i="60"/>
  <c r="AM501" i="60"/>
  <c r="AM502" i="60"/>
  <c r="AM503" i="60"/>
  <c r="AM504" i="60"/>
  <c r="AM505" i="60"/>
  <c r="AM506" i="60"/>
  <c r="AM507" i="60"/>
  <c r="AM508" i="60"/>
  <c r="AM509" i="60"/>
  <c r="AM510" i="60"/>
  <c r="AM511" i="60"/>
  <c r="AM512" i="60"/>
  <c r="AM513" i="60"/>
  <c r="AM514" i="60"/>
  <c r="AM515" i="60"/>
  <c r="AM516" i="60"/>
  <c r="AM517" i="60"/>
  <c r="AM518" i="60"/>
  <c r="AM519" i="60"/>
  <c r="AM520" i="60"/>
  <c r="AM521" i="60"/>
  <c r="AM522" i="60"/>
  <c r="AM523" i="60"/>
  <c r="AM524" i="60"/>
  <c r="AM525" i="60"/>
  <c r="AM526" i="60"/>
  <c r="AM527" i="60"/>
  <c r="AM528" i="60"/>
  <c r="AM529" i="60"/>
  <c r="AM530" i="60"/>
  <c r="AM531" i="60"/>
  <c r="AM532" i="60"/>
  <c r="AM533" i="60"/>
  <c r="AM534" i="60"/>
  <c r="AM535" i="60"/>
  <c r="AM536" i="60"/>
  <c r="AM537" i="60"/>
  <c r="AM538" i="60"/>
  <c r="AM539" i="60"/>
  <c r="AM540" i="60"/>
  <c r="AM541" i="60"/>
  <c r="AM542" i="60"/>
  <c r="AM543" i="60"/>
  <c r="AM544" i="60"/>
  <c r="AM545" i="60"/>
  <c r="AM546" i="60"/>
  <c r="AM547" i="60"/>
  <c r="AM548" i="60"/>
  <c r="AM549" i="60"/>
  <c r="AM550" i="60"/>
  <c r="AM551" i="60"/>
  <c r="AM552" i="60"/>
  <c r="AM553" i="60"/>
  <c r="AM554" i="60"/>
  <c r="AM555" i="60"/>
  <c r="AM556" i="60"/>
  <c r="AM557" i="60"/>
  <c r="AM558" i="60"/>
  <c r="AM559" i="60"/>
  <c r="AM560" i="60"/>
  <c r="AM561" i="60"/>
  <c r="AM562" i="60"/>
  <c r="AM563" i="60"/>
  <c r="AM564" i="60"/>
  <c r="AM565" i="60"/>
  <c r="AM566" i="60"/>
  <c r="AM567" i="60"/>
  <c r="AM568" i="60"/>
  <c r="AM569" i="60"/>
  <c r="AM570" i="60"/>
  <c r="AM571" i="60"/>
  <c r="AM572" i="60"/>
  <c r="AM573" i="60"/>
  <c r="AM574" i="60"/>
  <c r="AM575" i="60"/>
  <c r="AM576" i="60"/>
  <c r="AM577" i="60"/>
  <c r="AM578" i="60"/>
  <c r="AM579" i="60"/>
  <c r="AM580" i="60"/>
  <c r="AM581" i="60"/>
  <c r="AM582" i="60"/>
  <c r="AM583" i="60"/>
  <c r="AM584" i="60"/>
  <c r="AM585" i="60"/>
  <c r="AM586" i="60"/>
  <c r="AM587" i="60"/>
  <c r="AM588" i="60"/>
  <c r="AM589" i="60"/>
  <c r="AM590" i="60"/>
  <c r="AM591" i="60"/>
  <c r="AM592" i="60"/>
  <c r="AM593" i="60"/>
  <c r="AM594" i="60"/>
  <c r="AM595" i="60"/>
  <c r="AM596" i="60"/>
  <c r="AM597" i="60"/>
  <c r="AM598" i="60"/>
  <c r="AM599" i="60"/>
  <c r="AM600" i="60"/>
  <c r="AM601" i="60"/>
  <c r="AM602" i="60"/>
  <c r="AM603" i="60"/>
  <c r="AM604" i="60"/>
  <c r="AM605" i="60"/>
  <c r="AM606" i="60"/>
  <c r="AM607" i="60"/>
  <c r="AM608" i="60"/>
  <c r="AM609" i="60"/>
  <c r="AM610" i="60"/>
  <c r="AM611" i="60"/>
  <c r="AM612" i="60"/>
  <c r="AM613" i="60"/>
  <c r="AM614" i="60"/>
  <c r="AM615" i="60"/>
  <c r="AM616" i="60"/>
  <c r="AM617" i="60"/>
  <c r="AM618" i="60"/>
  <c r="AM619" i="60"/>
  <c r="AM620" i="60"/>
  <c r="AM621" i="60"/>
  <c r="AM622" i="60"/>
  <c r="AM623" i="60"/>
  <c r="AM624" i="60"/>
  <c r="AM625" i="60"/>
  <c r="AM626" i="60"/>
  <c r="AM627" i="60"/>
  <c r="AM628" i="60"/>
  <c r="AM629" i="60"/>
  <c r="AM630" i="60"/>
  <c r="AM631" i="60"/>
  <c r="AM632" i="60"/>
  <c r="AM633" i="60"/>
  <c r="AM634" i="60"/>
  <c r="AM635" i="60"/>
  <c r="AM636" i="60"/>
  <c r="AM637" i="60"/>
  <c r="AM638" i="60"/>
  <c r="AM639" i="60"/>
  <c r="AM640" i="60"/>
  <c r="AM641" i="60"/>
  <c r="AM642" i="60"/>
  <c r="AM643" i="60"/>
  <c r="AM644" i="60"/>
  <c r="AM645" i="60"/>
  <c r="AM646" i="60"/>
  <c r="AM647" i="60"/>
  <c r="AM648" i="60"/>
  <c r="AM649" i="60"/>
  <c r="AM650" i="60"/>
  <c r="AM651" i="60"/>
  <c r="AM652" i="60"/>
  <c r="AM653" i="60"/>
  <c r="AM654" i="60"/>
  <c r="AM655" i="60"/>
  <c r="AM656" i="60"/>
  <c r="AM657" i="60"/>
  <c r="AM658" i="60"/>
  <c r="AM659" i="60"/>
  <c r="AM660" i="60"/>
  <c r="AM661" i="60"/>
  <c r="AM662" i="60"/>
  <c r="AM663" i="60"/>
  <c r="AM664" i="60"/>
  <c r="AM665" i="60"/>
  <c r="AM666" i="60"/>
  <c r="AM667" i="60"/>
  <c r="AM668" i="60"/>
  <c r="AM669" i="60"/>
  <c r="AM670" i="60"/>
  <c r="AM671" i="60"/>
  <c r="AM672" i="60"/>
  <c r="AM673" i="60"/>
  <c r="AM674" i="60"/>
  <c r="AM675" i="60"/>
  <c r="AM676" i="60"/>
  <c r="AM677" i="60"/>
  <c r="AM678" i="60"/>
  <c r="AM679" i="60"/>
  <c r="AM680" i="60"/>
  <c r="AM681" i="60"/>
  <c r="AM682" i="60"/>
  <c r="AM683" i="60"/>
  <c r="AM684" i="60"/>
  <c r="AM685" i="60"/>
  <c r="AM686" i="60"/>
  <c r="AM687" i="60"/>
  <c r="AM688" i="60"/>
  <c r="AM689" i="60"/>
  <c r="AM690" i="60"/>
  <c r="AM691" i="60"/>
  <c r="AM692" i="60"/>
  <c r="AM693" i="60"/>
  <c r="AM694" i="60"/>
  <c r="AM695" i="60"/>
  <c r="AM696" i="60"/>
  <c r="AM697" i="60"/>
  <c r="AM698" i="60"/>
  <c r="AM699" i="60"/>
  <c r="AM700" i="60"/>
  <c r="AM701" i="60"/>
  <c r="AM702" i="60"/>
  <c r="AM703" i="60"/>
  <c r="AM704" i="60"/>
  <c r="AM705" i="60"/>
  <c r="AM706" i="60"/>
  <c r="AM707" i="60"/>
  <c r="AM708" i="60"/>
  <c r="AM709" i="60"/>
  <c r="AM710" i="60"/>
  <c r="AM711" i="60"/>
  <c r="AM712" i="60"/>
  <c r="AM713" i="60"/>
  <c r="AM714" i="60"/>
  <c r="AM715" i="60"/>
  <c r="AM716" i="60"/>
  <c r="AM717" i="60"/>
  <c r="AM718" i="60"/>
  <c r="AM719" i="60"/>
  <c r="AM720" i="60"/>
  <c r="AM721" i="60"/>
  <c r="AM722" i="60"/>
  <c r="AM723" i="60"/>
  <c r="AM724" i="60"/>
  <c r="AM725" i="60"/>
  <c r="AM726" i="60"/>
  <c r="AM727" i="60"/>
  <c r="AM728" i="60"/>
  <c r="AM729" i="60"/>
  <c r="AM730" i="60"/>
  <c r="AM731" i="60"/>
  <c r="AM732" i="60"/>
  <c r="AM733" i="60"/>
  <c r="AM734" i="60"/>
  <c r="AM735" i="60"/>
  <c r="AM736" i="60"/>
  <c r="AM737" i="60"/>
  <c r="AM738" i="60"/>
  <c r="AM739" i="60"/>
  <c r="AM740" i="60"/>
  <c r="AM741" i="60"/>
  <c r="AM742" i="60"/>
  <c r="AM743" i="60"/>
  <c r="AM744" i="60"/>
  <c r="AM745" i="60"/>
  <c r="AM746" i="60"/>
  <c r="AM747" i="60"/>
  <c r="AM748" i="60"/>
  <c r="AM749" i="60"/>
  <c r="AM750" i="60"/>
  <c r="AM751" i="60"/>
  <c r="AM752" i="60"/>
  <c r="AM753" i="60"/>
  <c r="AM754" i="60"/>
  <c r="AM755" i="60"/>
  <c r="AM756" i="60"/>
  <c r="AM757" i="60"/>
  <c r="AM758" i="60"/>
  <c r="AM759" i="60"/>
  <c r="AM760" i="60"/>
  <c r="AM761" i="60"/>
  <c r="AM762" i="60"/>
  <c r="AM763" i="60"/>
  <c r="AM764" i="60"/>
  <c r="AM765" i="60"/>
  <c r="AM766" i="60"/>
  <c r="AM767" i="60"/>
  <c r="AM768" i="60"/>
  <c r="AM769" i="60"/>
  <c r="AM770" i="60"/>
  <c r="AM771" i="60"/>
  <c r="AM772" i="60"/>
  <c r="AM773" i="60"/>
  <c r="AM774" i="60"/>
  <c r="AM775" i="60"/>
  <c r="AM776" i="60"/>
  <c r="AM777" i="60"/>
  <c r="AM778" i="60"/>
  <c r="AM779" i="60"/>
  <c r="AM780" i="60"/>
  <c r="AM781" i="60"/>
  <c r="AM782" i="60"/>
  <c r="AM783" i="60"/>
  <c r="AM784" i="60"/>
  <c r="AM785" i="60"/>
  <c r="AM786" i="60"/>
  <c r="AM787" i="60"/>
  <c r="AM788" i="60"/>
  <c r="AM789" i="60"/>
  <c r="AM790" i="60"/>
  <c r="AM791" i="60"/>
  <c r="AM792" i="60"/>
  <c r="AM793" i="60"/>
  <c r="AM794" i="60"/>
  <c r="AM795" i="60"/>
  <c r="AM796" i="60"/>
  <c r="AM797" i="60"/>
  <c r="AM798" i="60"/>
  <c r="AM799" i="60"/>
  <c r="AM800" i="60"/>
  <c r="AM801" i="60"/>
  <c r="AM802" i="60"/>
  <c r="AM803" i="60"/>
  <c r="AM804" i="60"/>
  <c r="AM805" i="60"/>
  <c r="AM806" i="60"/>
  <c r="AM807" i="60"/>
  <c r="AM808" i="60"/>
  <c r="AM809" i="60"/>
  <c r="AM810" i="60"/>
  <c r="AM811" i="60"/>
  <c r="AM812" i="60"/>
  <c r="AM813" i="60"/>
  <c r="AM814" i="60"/>
  <c r="AM815" i="60"/>
  <c r="AM816" i="60"/>
  <c r="AM817" i="60"/>
  <c r="AM818" i="60"/>
  <c r="AM819" i="60"/>
  <c r="AM820" i="60"/>
  <c r="AM821" i="60"/>
  <c r="AM822" i="60"/>
  <c r="AM823" i="60"/>
  <c r="AM824" i="60"/>
  <c r="AM825" i="60"/>
  <c r="AM826" i="60"/>
  <c r="AM827" i="60"/>
  <c r="AM828" i="60"/>
  <c r="AM829" i="60"/>
  <c r="AM830" i="60"/>
  <c r="AM831" i="60"/>
  <c r="AM832" i="60"/>
  <c r="AM833" i="60"/>
  <c r="AM834" i="60"/>
  <c r="AM835" i="60"/>
  <c r="AM836" i="60"/>
  <c r="AM837" i="60"/>
  <c r="AM838" i="60"/>
  <c r="AM839" i="60"/>
  <c r="AM840" i="60"/>
  <c r="AM841" i="60"/>
  <c r="AM842" i="60"/>
  <c r="AM843" i="60"/>
  <c r="AM844" i="60"/>
  <c r="AM845" i="60"/>
  <c r="AM846" i="60"/>
  <c r="AM847" i="60"/>
  <c r="AM848" i="60"/>
  <c r="AM849" i="60"/>
  <c r="AM850" i="60"/>
  <c r="AM851" i="60"/>
  <c r="AM852" i="60"/>
  <c r="AM853" i="60"/>
  <c r="AM854" i="60"/>
  <c r="AM855" i="60"/>
  <c r="AM856" i="60"/>
  <c r="AM857" i="60"/>
  <c r="AM858" i="60"/>
  <c r="AM859" i="60"/>
  <c r="AM860" i="60"/>
  <c r="AM861" i="60"/>
  <c r="AM862" i="60"/>
  <c r="AM863" i="60"/>
  <c r="AM864" i="60"/>
  <c r="AM865" i="60"/>
  <c r="AM866" i="60"/>
  <c r="AM867" i="60"/>
  <c r="AM868" i="60"/>
  <c r="AM869" i="60"/>
  <c r="AM870" i="60"/>
  <c r="AM871" i="60"/>
  <c r="AM872" i="60"/>
  <c r="AM873" i="60"/>
  <c r="AM874" i="60"/>
  <c r="AM875" i="60"/>
  <c r="AM876" i="60"/>
  <c r="AM877" i="60"/>
  <c r="AM878" i="60"/>
  <c r="AM879" i="60"/>
  <c r="AM880" i="60"/>
  <c r="AM881" i="60"/>
  <c r="AM882" i="60"/>
  <c r="AM883" i="60"/>
  <c r="AM884" i="60"/>
  <c r="AM885" i="60"/>
  <c r="AM886" i="60"/>
  <c r="AM887" i="60"/>
  <c r="AM888" i="60"/>
  <c r="AM889" i="60"/>
  <c r="AM890" i="60"/>
  <c r="AM891" i="60"/>
  <c r="AM892" i="60"/>
  <c r="AM893" i="60"/>
  <c r="AM894" i="60"/>
  <c r="AM895" i="60"/>
  <c r="AM896" i="60"/>
  <c r="AM897" i="60"/>
  <c r="AM898" i="60"/>
  <c r="AM899" i="60"/>
  <c r="AM900" i="60"/>
  <c r="AM901" i="60"/>
  <c r="AM902" i="60"/>
  <c r="AM903" i="60"/>
  <c r="AM904" i="60"/>
  <c r="AM905" i="60"/>
  <c r="AM906" i="60"/>
  <c r="AM907" i="60"/>
  <c r="AM908" i="60"/>
  <c r="AM909" i="60"/>
  <c r="AM910" i="60"/>
  <c r="AM911" i="60"/>
  <c r="AM912" i="60"/>
  <c r="AM913" i="60"/>
  <c r="AM914" i="60"/>
  <c r="AM915" i="60"/>
  <c r="AM916" i="60"/>
  <c r="AM917" i="60"/>
  <c r="AM918" i="60"/>
  <c r="AM919" i="60"/>
  <c r="AM920" i="60"/>
  <c r="AM921" i="60"/>
  <c r="AM922" i="60"/>
  <c r="AM923" i="60"/>
  <c r="AM924" i="60"/>
  <c r="AM925" i="60"/>
  <c r="AM926" i="60"/>
  <c r="AM927" i="60"/>
  <c r="AM928" i="60"/>
  <c r="AM929" i="60"/>
  <c r="AM930" i="60"/>
  <c r="AM931" i="60"/>
  <c r="AM932" i="60"/>
  <c r="AM933" i="60"/>
  <c r="AM934" i="60"/>
  <c r="AM935" i="60"/>
  <c r="AM936" i="60"/>
  <c r="AM937" i="60"/>
  <c r="AM938" i="60"/>
  <c r="AM939" i="60"/>
  <c r="AM940" i="60"/>
  <c r="AM941" i="60"/>
  <c r="AM942" i="60"/>
  <c r="AM943" i="60"/>
  <c r="AM944" i="60"/>
  <c r="AM945" i="60"/>
  <c r="AM946" i="60"/>
  <c r="AM947" i="60"/>
  <c r="AM948" i="60"/>
  <c r="AM949" i="60"/>
  <c r="AM950" i="60"/>
  <c r="AM951" i="60"/>
  <c r="AM952" i="60"/>
  <c r="AM953" i="60"/>
  <c r="AM954" i="60"/>
  <c r="AM955" i="60"/>
  <c r="AM956" i="60"/>
  <c r="AM957" i="60"/>
  <c r="AM958" i="60"/>
  <c r="AM959" i="60"/>
  <c r="AM960" i="60"/>
  <c r="AM961" i="60"/>
  <c r="AM962" i="60"/>
  <c r="AM963" i="60"/>
  <c r="AM964" i="60"/>
  <c r="AM965" i="60"/>
  <c r="AM966" i="60"/>
  <c r="AM967" i="60"/>
  <c r="AM968" i="60"/>
  <c r="AM969" i="60"/>
  <c r="AM970" i="60"/>
  <c r="AM971" i="60"/>
  <c r="AM972" i="60"/>
  <c r="AM973" i="60"/>
  <c r="AM974" i="60"/>
  <c r="AM975" i="60"/>
  <c r="AM976" i="60"/>
  <c r="AM977" i="60"/>
  <c r="AM978" i="60"/>
  <c r="AM979" i="60"/>
  <c r="AM980" i="60"/>
  <c r="AM981" i="60"/>
  <c r="AM982" i="60"/>
  <c r="AM983" i="60"/>
  <c r="AM984" i="60"/>
  <c r="AM985" i="60"/>
  <c r="AM986" i="60"/>
  <c r="AM987" i="60"/>
  <c r="AM988" i="60"/>
  <c r="AM989" i="60"/>
  <c r="AM990" i="60"/>
  <c r="AM991" i="60"/>
  <c r="AM992" i="60"/>
  <c r="AM993" i="60"/>
  <c r="AM994" i="60"/>
  <c r="AM995" i="60"/>
  <c r="AM996" i="60"/>
  <c r="AM997" i="60"/>
  <c r="AM998" i="60"/>
  <c r="AM999" i="60"/>
  <c r="AM1000" i="60"/>
  <c r="AM1001" i="60"/>
  <c r="AM1002" i="60"/>
  <c r="AM1003" i="60"/>
  <c r="AM1004" i="60"/>
  <c r="AM1005" i="60"/>
  <c r="AM1006" i="60"/>
  <c r="AM1007" i="60"/>
  <c r="AM1008" i="60"/>
  <c r="AM1009" i="60"/>
  <c r="AM1010" i="60"/>
  <c r="AM1011" i="60"/>
  <c r="AM1012" i="60"/>
  <c r="AM1013" i="60"/>
  <c r="AM1014" i="60"/>
  <c r="AM1015" i="60"/>
  <c r="AM1016" i="60"/>
  <c r="AM1017" i="60"/>
  <c r="AM1018" i="60"/>
  <c r="AM1019" i="60"/>
  <c r="AM1020" i="60"/>
  <c r="AM1021" i="60"/>
  <c r="AM1022" i="60"/>
  <c r="AM1023" i="60"/>
  <c r="AM1024" i="60"/>
  <c r="AM1025" i="60"/>
  <c r="AM1026" i="60"/>
  <c r="AM1027" i="60"/>
  <c r="AM1028" i="60"/>
  <c r="AM1029" i="60"/>
  <c r="AM1030" i="60"/>
  <c r="AM1031" i="60"/>
  <c r="AM1032" i="60"/>
  <c r="AM1033" i="60"/>
  <c r="AM1034" i="60"/>
  <c r="AM1035" i="60"/>
  <c r="AM1036" i="60"/>
  <c r="AM1037" i="60"/>
  <c r="AM1038" i="60"/>
  <c r="AM1039" i="60"/>
  <c r="AM1040" i="60"/>
  <c r="AM1041" i="60"/>
  <c r="AM1042" i="60"/>
  <c r="AM1043" i="60"/>
  <c r="AM1044" i="60"/>
  <c r="AM1045" i="60"/>
  <c r="AM1046" i="60"/>
  <c r="AM1047" i="60"/>
  <c r="AM1048" i="60"/>
  <c r="AM1049" i="60"/>
  <c r="AM1050" i="60"/>
  <c r="AM1051" i="60"/>
  <c r="AM1052" i="60"/>
  <c r="AM1053" i="60"/>
  <c r="AM1054" i="60"/>
  <c r="AM1055" i="60"/>
  <c r="AM1056" i="60"/>
  <c r="AM1057" i="60"/>
  <c r="AM1058" i="60"/>
  <c r="AM1059" i="60"/>
  <c r="AM1060" i="60"/>
  <c r="AM1061" i="60"/>
  <c r="AM1062" i="60"/>
  <c r="AM1063" i="60"/>
  <c r="AM1064" i="60"/>
  <c r="AM1065" i="60"/>
  <c r="AM1066" i="60"/>
  <c r="AM1067" i="60"/>
  <c r="AM1068" i="60"/>
  <c r="AM1069" i="60"/>
  <c r="AM1070" i="60"/>
  <c r="AM1071" i="60"/>
  <c r="AM1072" i="60"/>
  <c r="AM1073" i="60"/>
  <c r="AM1074" i="60"/>
  <c r="AM1075" i="60"/>
  <c r="AM1076" i="60"/>
  <c r="AM1077" i="60"/>
  <c r="AM1078" i="60"/>
  <c r="AM1079" i="60"/>
  <c r="AM1080" i="60"/>
  <c r="AM1081" i="60"/>
  <c r="AM1082" i="60"/>
  <c r="AM1083" i="60"/>
  <c r="AM1084" i="60"/>
  <c r="AM1085" i="60"/>
  <c r="AM1086" i="60"/>
  <c r="AM1087" i="60"/>
  <c r="AM1088" i="60"/>
  <c r="AM1089" i="60"/>
  <c r="AM1090" i="60"/>
  <c r="AM1091" i="60"/>
  <c r="AM1092" i="60"/>
  <c r="AM1093" i="60"/>
  <c r="AM1094" i="60"/>
  <c r="AM1095" i="60"/>
  <c r="AM1096" i="60"/>
  <c r="AM1097" i="60"/>
  <c r="AM1098" i="60"/>
  <c r="AM1099" i="60"/>
  <c r="AM1100" i="60"/>
  <c r="AM1101" i="60"/>
  <c r="AM1102" i="60"/>
  <c r="AM1103" i="60"/>
  <c r="AM1104" i="60"/>
  <c r="AM1105" i="60"/>
  <c r="AM1106" i="60"/>
  <c r="AM1107" i="60"/>
  <c r="AM1108" i="60"/>
  <c r="AM1109" i="60"/>
  <c r="AM1110" i="60"/>
  <c r="AM1111" i="60"/>
  <c r="AM1112" i="60"/>
  <c r="AM1113" i="60"/>
  <c r="AM1114" i="60"/>
  <c r="AM1115" i="60"/>
  <c r="AM1116" i="60"/>
  <c r="AM1117" i="60"/>
  <c r="AM1118" i="60"/>
  <c r="AM1119" i="60"/>
  <c r="AM1120" i="60"/>
  <c r="AM1121" i="60"/>
  <c r="AM1122" i="60"/>
  <c r="AM1123" i="60"/>
  <c r="AM1124" i="60"/>
  <c r="AM1125" i="60"/>
  <c r="AM1126" i="60"/>
  <c r="AM1127" i="60"/>
  <c r="AM1128" i="60"/>
  <c r="AM1129" i="60"/>
  <c r="AM1130" i="60"/>
  <c r="AM1131" i="60"/>
  <c r="AM1132" i="60"/>
  <c r="AM1133" i="60"/>
  <c r="AM1134" i="60"/>
  <c r="AM1135" i="60"/>
  <c r="AM1136" i="60"/>
  <c r="AM1137" i="60"/>
  <c r="AM1138" i="60"/>
  <c r="AM1139" i="60"/>
  <c r="AM1140" i="60"/>
  <c r="AM1141" i="60"/>
  <c r="AM1142" i="60"/>
  <c r="AM1143" i="60"/>
  <c r="AM1144" i="60"/>
  <c r="AM1145" i="60"/>
  <c r="AM1146" i="60"/>
  <c r="AM1147" i="60"/>
  <c r="AM1148" i="60"/>
  <c r="AM1149" i="60"/>
  <c r="AM1150" i="60"/>
  <c r="AM1151" i="60"/>
  <c r="AM1152" i="60"/>
  <c r="AM1153" i="60"/>
  <c r="AM1154" i="60"/>
  <c r="AM1155" i="60"/>
  <c r="AM1156" i="60"/>
  <c r="AM1157" i="60"/>
  <c r="AM1158" i="60"/>
  <c r="AM1159" i="60"/>
  <c r="AM1160" i="60"/>
  <c r="AM1161" i="60"/>
  <c r="AM1162" i="60"/>
  <c r="AM1163" i="60"/>
  <c r="AM1164" i="60"/>
  <c r="AM1165" i="60"/>
  <c r="AM1166" i="60"/>
  <c r="AM1167" i="60"/>
  <c r="AM1168" i="60"/>
  <c r="AM1169" i="60"/>
  <c r="AM1170" i="60"/>
  <c r="AM1171" i="60"/>
  <c r="AM1172" i="60"/>
  <c r="AM1173" i="60"/>
  <c r="AM1174" i="60"/>
  <c r="AM1175" i="60"/>
  <c r="AM1176" i="60"/>
  <c r="AM1177" i="60"/>
  <c r="AM1178" i="60"/>
  <c r="AM1179" i="60"/>
  <c r="AM1180" i="60"/>
  <c r="AM1181" i="60"/>
  <c r="AM1182" i="60"/>
  <c r="AM1183" i="60"/>
  <c r="AM1184" i="60"/>
  <c r="AM1185" i="60"/>
  <c r="AM1186" i="60"/>
  <c r="AM1187" i="60"/>
  <c r="AM1188" i="60"/>
  <c r="AM1189" i="60"/>
  <c r="AM1190" i="60"/>
  <c r="AM1191" i="60"/>
  <c r="AM1192" i="60"/>
  <c r="AM1193" i="60"/>
  <c r="AM1194" i="60"/>
  <c r="AM1195" i="60"/>
  <c r="AM1196" i="60"/>
  <c r="AM1197" i="60"/>
  <c r="AM1198" i="60"/>
  <c r="AM1199" i="60"/>
  <c r="AM1200" i="60"/>
  <c r="AM1201" i="60"/>
  <c r="AM1202" i="60"/>
  <c r="AM1203" i="60"/>
  <c r="AM1204" i="60"/>
  <c r="AM1205" i="60"/>
  <c r="AM1206" i="60"/>
  <c r="AM1207" i="60"/>
  <c r="AM1208" i="60"/>
  <c r="AM1209" i="60"/>
  <c r="AM1210" i="60"/>
  <c r="AM1211" i="60"/>
  <c r="AM1212" i="60"/>
  <c r="AM1213" i="60"/>
  <c r="AM1214" i="60"/>
  <c r="AM1215" i="60"/>
  <c r="AM1216" i="60"/>
  <c r="AM1217" i="60"/>
  <c r="AM1218" i="60"/>
  <c r="AM1219" i="60"/>
  <c r="AM1220" i="60"/>
  <c r="AM1221" i="60"/>
  <c r="AM1222" i="60"/>
  <c r="AM1223" i="60"/>
  <c r="AM1224" i="60"/>
  <c r="AM1225" i="60"/>
  <c r="AM1226" i="60"/>
  <c r="AM1227" i="60"/>
  <c r="AM1228" i="60"/>
  <c r="AM1229" i="60"/>
  <c r="AM1230" i="60"/>
  <c r="AM1231" i="60"/>
  <c r="AM1232" i="60"/>
  <c r="AM1233" i="60"/>
  <c r="AM1234" i="60"/>
  <c r="AM1235" i="60"/>
  <c r="AM1236" i="60"/>
  <c r="AM1237" i="60"/>
  <c r="AM1238" i="60"/>
  <c r="AM1239" i="60"/>
  <c r="AM1240" i="60"/>
  <c r="AM1241" i="60"/>
  <c r="AM1242" i="60"/>
  <c r="AM1243" i="60"/>
  <c r="AM1244" i="60"/>
  <c r="AM1245" i="60"/>
  <c r="AM1246" i="60"/>
  <c r="AM1247" i="60"/>
  <c r="AM1248" i="60"/>
  <c r="AM1249" i="60"/>
  <c r="AM1250" i="60"/>
  <c r="AM1251" i="60"/>
  <c r="AM1252" i="60"/>
  <c r="AM1253" i="60"/>
  <c r="AM1254" i="60"/>
  <c r="AM1255" i="60"/>
  <c r="AM1256" i="60"/>
  <c r="AM1257" i="60"/>
  <c r="AM1258" i="60"/>
  <c r="AM1259" i="60"/>
  <c r="AM1260" i="60"/>
  <c r="AM1261" i="60"/>
  <c r="AM1262" i="60"/>
  <c r="AM1263" i="60"/>
  <c r="AM1264" i="60"/>
  <c r="AM1265" i="60"/>
  <c r="AM1266" i="60"/>
  <c r="AM1267" i="60"/>
  <c r="AM1268" i="60"/>
  <c r="AM1269" i="60"/>
  <c r="AM1270" i="60"/>
  <c r="AM1271" i="60"/>
  <c r="AM1272" i="60"/>
  <c r="AM1273" i="60"/>
  <c r="AM1274" i="60"/>
  <c r="AM1275" i="60"/>
  <c r="AM1276" i="60"/>
  <c r="AM1277" i="60"/>
  <c r="AM1278" i="60"/>
  <c r="AM1279" i="60"/>
  <c r="AM1280" i="60"/>
  <c r="AM1281" i="60"/>
  <c r="AM1282" i="60"/>
  <c r="AM1283" i="60"/>
  <c r="AM1284" i="60"/>
  <c r="AM1285" i="60"/>
  <c r="AM1286" i="60"/>
  <c r="AM1287" i="60"/>
  <c r="AM1288" i="60"/>
  <c r="AM1289" i="60"/>
  <c r="AM1290" i="60"/>
  <c r="AM1291" i="60"/>
  <c r="AM1292" i="60"/>
  <c r="AM1293" i="60"/>
  <c r="AM1294" i="60"/>
  <c r="AM1295" i="60"/>
  <c r="AM1296" i="60"/>
  <c r="AM1297" i="60"/>
  <c r="AM1298" i="60"/>
  <c r="AM1299" i="60"/>
  <c r="AM1300" i="60"/>
  <c r="AM1301" i="60"/>
  <c r="AM1302" i="60"/>
  <c r="AM1303" i="60"/>
  <c r="AM1304" i="60"/>
  <c r="AM1305" i="60"/>
  <c r="AM1306" i="60"/>
  <c r="AM1307" i="60"/>
  <c r="AM1308" i="60"/>
  <c r="AM1309" i="60"/>
  <c r="AM1310" i="60"/>
  <c r="AM1311" i="60"/>
  <c r="AM1312" i="60"/>
  <c r="AM1313" i="60"/>
  <c r="AM1314" i="60"/>
  <c r="AM1315" i="60"/>
  <c r="AM1316" i="60"/>
  <c r="AM1317" i="60"/>
  <c r="AM1318" i="60"/>
  <c r="AM1319" i="60"/>
  <c r="AM1320" i="60"/>
  <c r="AM1321" i="60"/>
  <c r="AM1322" i="60"/>
  <c r="AM1323" i="60"/>
  <c r="AM1324" i="60"/>
  <c r="AM1325" i="60"/>
  <c r="AM1326" i="60"/>
  <c r="AM1327" i="60"/>
  <c r="AM1328" i="60"/>
  <c r="AM1329" i="60"/>
  <c r="AM1330" i="60"/>
  <c r="AM1331" i="60"/>
  <c r="AM1332" i="60"/>
  <c r="AM1333" i="60"/>
  <c r="AM1334" i="60"/>
  <c r="AM1335" i="60"/>
  <c r="AM1336" i="60"/>
  <c r="AM1337" i="60"/>
  <c r="AM1338" i="60"/>
  <c r="AM1339" i="60"/>
  <c r="AM1340" i="60"/>
  <c r="AM1341" i="60"/>
  <c r="AM1342" i="60"/>
  <c r="AM1343" i="60"/>
  <c r="AM1344" i="60"/>
  <c r="AM1345" i="60"/>
  <c r="AM1346" i="60"/>
  <c r="AM1347" i="60"/>
  <c r="AM1348" i="60"/>
  <c r="AM1349" i="60"/>
  <c r="AM1350" i="60"/>
  <c r="AM1351" i="60"/>
  <c r="AM1352" i="60"/>
  <c r="AM1353" i="60"/>
  <c r="AM1354" i="60"/>
  <c r="AM1355" i="60"/>
  <c r="AM1356" i="60"/>
  <c r="AM1357" i="60"/>
  <c r="AM1358" i="60"/>
  <c r="AM1359" i="60"/>
  <c r="AM1360" i="60"/>
  <c r="AM1361" i="60"/>
  <c r="AM1362" i="60"/>
  <c r="AM1363" i="60"/>
  <c r="AM1364" i="60"/>
  <c r="AM1365" i="60"/>
  <c r="AM1366" i="60"/>
  <c r="AM1367" i="60"/>
  <c r="AM1368" i="60"/>
  <c r="AM1369" i="60"/>
  <c r="AM1370" i="60"/>
  <c r="AM1371" i="60"/>
  <c r="AM1372" i="60"/>
  <c r="AM1373" i="60"/>
  <c r="AM1374" i="60"/>
  <c r="AM1375" i="60"/>
  <c r="AM1376" i="60"/>
  <c r="AM1377" i="60"/>
  <c r="AM1378" i="60"/>
  <c r="AM1379" i="60"/>
  <c r="AM1380" i="60"/>
  <c r="AM1381" i="60"/>
  <c r="AM1382" i="60"/>
  <c r="AM1383" i="60"/>
  <c r="AM1384" i="60"/>
  <c r="AM1385" i="60"/>
  <c r="AM1386" i="60"/>
  <c r="AM1387" i="60"/>
  <c r="AM1388" i="60"/>
  <c r="AM1389" i="60"/>
  <c r="AM1390" i="60"/>
  <c r="AM1391" i="60"/>
  <c r="AM1392" i="60"/>
  <c r="AM1393" i="60"/>
  <c r="AM1394" i="60"/>
  <c r="AM1395" i="60"/>
  <c r="AM1396" i="60"/>
  <c r="AM1397" i="60"/>
  <c r="AM1398" i="60"/>
  <c r="AM1399" i="60"/>
  <c r="AM1400" i="60"/>
  <c r="AM1401" i="60"/>
  <c r="AM1402" i="60"/>
  <c r="AM1403" i="60"/>
  <c r="AM1404" i="60"/>
  <c r="AM1405" i="60"/>
  <c r="AM1406" i="60"/>
  <c r="AM1407" i="60"/>
  <c r="AM1408" i="60"/>
  <c r="AM1409" i="60"/>
  <c r="AM1410" i="60"/>
  <c r="AM1411" i="60"/>
  <c r="AM1412" i="60"/>
  <c r="AM1413" i="60"/>
  <c r="AM1414" i="60"/>
  <c r="AM1415" i="60"/>
  <c r="AM1416" i="60"/>
  <c r="AM1417" i="60"/>
  <c r="AM1418" i="60"/>
  <c r="AM1419" i="60"/>
  <c r="AM1420" i="60"/>
  <c r="AM1421" i="60"/>
  <c r="AM1422" i="60"/>
  <c r="AM1423" i="60"/>
  <c r="AM1424" i="60"/>
  <c r="AM1425" i="60"/>
  <c r="AM1426" i="60"/>
  <c r="AM1427" i="60"/>
  <c r="AM1428" i="60"/>
  <c r="AM1429" i="60"/>
  <c r="AM1430" i="60"/>
  <c r="AM1431" i="60"/>
  <c r="AM1432" i="60"/>
  <c r="AN5" i="60"/>
  <c r="AS5" i="60" s="1"/>
  <c r="AN6" i="60"/>
  <c r="AS6" i="60" s="1"/>
  <c r="AN7" i="60"/>
  <c r="AS7" i="60" s="1"/>
  <c r="AN8" i="60"/>
  <c r="AS8" i="60" s="1"/>
  <c r="AN9" i="60"/>
  <c r="AN10" i="60"/>
  <c r="AN11" i="60"/>
  <c r="AS11" i="60" s="1"/>
  <c r="AN12" i="60"/>
  <c r="AN13" i="60"/>
  <c r="AS13" i="60" s="1"/>
  <c r="AN14" i="60"/>
  <c r="AS14" i="60" s="1"/>
  <c r="AN15" i="60"/>
  <c r="AS15" i="60" s="1"/>
  <c r="AN16" i="60"/>
  <c r="AS16" i="60" s="1"/>
  <c r="AN17" i="60"/>
  <c r="AS17" i="60" s="1"/>
  <c r="AN18" i="60"/>
  <c r="AN19" i="60"/>
  <c r="AS19" i="60" s="1"/>
  <c r="AN20" i="60"/>
  <c r="AN21" i="60"/>
  <c r="AS21" i="60" s="1"/>
  <c r="AN22" i="60"/>
  <c r="AS22" i="60" s="1"/>
  <c r="AN23" i="60"/>
  <c r="AS23" i="60" s="1"/>
  <c r="AN24" i="60"/>
  <c r="AS24" i="60" s="1"/>
  <c r="AN25" i="60"/>
  <c r="AS25" i="60" s="1"/>
  <c r="AN26" i="60"/>
  <c r="AS26" i="60" s="1"/>
  <c r="AN27" i="60"/>
  <c r="AN28" i="60"/>
  <c r="AS28" i="60" s="1"/>
  <c r="AN29" i="60"/>
  <c r="AS29" i="60" s="1"/>
  <c r="AN30" i="60"/>
  <c r="AS30" i="60" s="1"/>
  <c r="AN31" i="60"/>
  <c r="AS31" i="60" s="1"/>
  <c r="AN32" i="60"/>
  <c r="AS32" i="60" s="1"/>
  <c r="AN33" i="60"/>
  <c r="AS33" i="60" s="1"/>
  <c r="AN34" i="60"/>
  <c r="AS34" i="60" s="1"/>
  <c r="AN35" i="60"/>
  <c r="AS35" i="60" s="1"/>
  <c r="AN36" i="60"/>
  <c r="AS36" i="60" s="1"/>
  <c r="AN37" i="60"/>
  <c r="AS37" i="60" s="1"/>
  <c r="AN38" i="60"/>
  <c r="AS38" i="60" s="1"/>
  <c r="AN39" i="60"/>
  <c r="AS39" i="60" s="1"/>
  <c r="AN40" i="60"/>
  <c r="AS40" i="60" s="1"/>
  <c r="AN41" i="60"/>
  <c r="AN42" i="60"/>
  <c r="AS42" i="60" s="1"/>
  <c r="AN43" i="60"/>
  <c r="AS43" i="60" s="1"/>
  <c r="AN44" i="60"/>
  <c r="AS44" i="60" s="1"/>
  <c r="AN45" i="60"/>
  <c r="AS45" i="60" s="1"/>
  <c r="AN46" i="60"/>
  <c r="AS46" i="60" s="1"/>
  <c r="AN47" i="60"/>
  <c r="AS47" i="60" s="1"/>
  <c r="AN48" i="60"/>
  <c r="AS48" i="60" s="1"/>
  <c r="AN49" i="60"/>
  <c r="AS49" i="60" s="1"/>
  <c r="AN50" i="60"/>
  <c r="AN51" i="60"/>
  <c r="AS51" i="60" s="1"/>
  <c r="AN52" i="60"/>
  <c r="AN53" i="60"/>
  <c r="AS53" i="60" s="1"/>
  <c r="AN54" i="60"/>
  <c r="AS54" i="60" s="1"/>
  <c r="AN55" i="60"/>
  <c r="AS55" i="60" s="1"/>
  <c r="AN56" i="60"/>
  <c r="AS56" i="60" s="1"/>
  <c r="AN57" i="60"/>
  <c r="AN58" i="60"/>
  <c r="AS58" i="60" s="1"/>
  <c r="AN59" i="60"/>
  <c r="AN60" i="60"/>
  <c r="AS60" i="60" s="1"/>
  <c r="AN61" i="60"/>
  <c r="AS61" i="60" s="1"/>
  <c r="AN62" i="60"/>
  <c r="AS62" i="60" s="1"/>
  <c r="AN63" i="60"/>
  <c r="AS63" i="60" s="1"/>
  <c r="AN64" i="60"/>
  <c r="AS64" i="60" s="1"/>
  <c r="AN65" i="60"/>
  <c r="AS65" i="60" s="1"/>
  <c r="AN66" i="60"/>
  <c r="AS66" i="60" s="1"/>
  <c r="AN67" i="60"/>
  <c r="AS67" i="60" s="1"/>
  <c r="AN68" i="60"/>
  <c r="AS68" i="60" s="1"/>
  <c r="AN69" i="60"/>
  <c r="AS69" i="60" s="1"/>
  <c r="AN70" i="60"/>
  <c r="AS70" i="60" s="1"/>
  <c r="AN71" i="60"/>
  <c r="AS71" i="60" s="1"/>
  <c r="AN72" i="60"/>
  <c r="AS72" i="60" s="1"/>
  <c r="AN73" i="60"/>
  <c r="AS73" i="60" s="1"/>
  <c r="AN74" i="60"/>
  <c r="AS74" i="60" s="1"/>
  <c r="AN75" i="60"/>
  <c r="AS75" i="60" s="1"/>
  <c r="AN76" i="60"/>
  <c r="AS76" i="60" s="1"/>
  <c r="AN77" i="60"/>
  <c r="AN78" i="60"/>
  <c r="AS78" i="60" s="1"/>
  <c r="AN79" i="60"/>
  <c r="AS79" i="60" s="1"/>
  <c r="AN80" i="60"/>
  <c r="AS80" i="60" s="1"/>
  <c r="AN81" i="60"/>
  <c r="AN82" i="60"/>
  <c r="AS82" i="60" s="1"/>
  <c r="AN83" i="60"/>
  <c r="AN84" i="60"/>
  <c r="AS84" i="60" s="1"/>
  <c r="AN85" i="60"/>
  <c r="AS85" i="60" s="1"/>
  <c r="AN86" i="60"/>
  <c r="AS86" i="60" s="1"/>
  <c r="AN87" i="60"/>
  <c r="AS87" i="60" s="1"/>
  <c r="AN88" i="60"/>
  <c r="AS88" i="60" s="1"/>
  <c r="AN89" i="60"/>
  <c r="AN90" i="60"/>
  <c r="AN91" i="60"/>
  <c r="AS91" i="60" s="1"/>
  <c r="AN92" i="60"/>
  <c r="AS92" i="60" s="1"/>
  <c r="AN93" i="60"/>
  <c r="AS93" i="60" s="1"/>
  <c r="AN94" i="60"/>
  <c r="AS94" i="60" s="1"/>
  <c r="AN95" i="60"/>
  <c r="AS95" i="60" s="1"/>
  <c r="AN96" i="60"/>
  <c r="AS96" i="60" s="1"/>
  <c r="AN97" i="60"/>
  <c r="AN98" i="60"/>
  <c r="AS98" i="60" s="1"/>
  <c r="AN99" i="60"/>
  <c r="AN100" i="60"/>
  <c r="AS100" i="60" s="1"/>
  <c r="AN101" i="60"/>
  <c r="AS101" i="60" s="1"/>
  <c r="AN102" i="60"/>
  <c r="AS102" i="60" s="1"/>
  <c r="AN103" i="60"/>
  <c r="AS103" i="60" s="1"/>
  <c r="AN104" i="60"/>
  <c r="AS104" i="60" s="1"/>
  <c r="AN105" i="60"/>
  <c r="AN106" i="60"/>
  <c r="AS106" i="60" s="1"/>
  <c r="AN107" i="60"/>
  <c r="AS107" i="60" s="1"/>
  <c r="AN108" i="60"/>
  <c r="AS108" i="60" s="1"/>
  <c r="AN109" i="60"/>
  <c r="AS109" i="60" s="1"/>
  <c r="AN110" i="60"/>
  <c r="AS110" i="60" s="1"/>
  <c r="AN111" i="60"/>
  <c r="AS111" i="60" s="1"/>
  <c r="AN112" i="60"/>
  <c r="AS112" i="60" s="1"/>
  <c r="AN113" i="60"/>
  <c r="AN114" i="60"/>
  <c r="AN115" i="60"/>
  <c r="AS115" i="60" s="1"/>
  <c r="AN116" i="60"/>
  <c r="AS116" i="60" s="1"/>
  <c r="AN117" i="60"/>
  <c r="AS117" i="60" s="1"/>
  <c r="AN118" i="60"/>
  <c r="AS118" i="60" s="1"/>
  <c r="AN119" i="60"/>
  <c r="AS119" i="60" s="1"/>
  <c r="AN120" i="60"/>
  <c r="AS120" i="60" s="1"/>
  <c r="AN121" i="60"/>
  <c r="AN122" i="60"/>
  <c r="AN123" i="60"/>
  <c r="AS123" i="60" s="1"/>
  <c r="AN124" i="60"/>
  <c r="AS124" i="60" s="1"/>
  <c r="AN125" i="60"/>
  <c r="AS125" i="60" s="1"/>
  <c r="AN126" i="60"/>
  <c r="AS126" i="60" s="1"/>
  <c r="AN127" i="60"/>
  <c r="AS127" i="60" s="1"/>
  <c r="AN128" i="60"/>
  <c r="AS128" i="60" s="1"/>
  <c r="AN129" i="60"/>
  <c r="AS129" i="60" s="1"/>
  <c r="AN130" i="60"/>
  <c r="AN131" i="60"/>
  <c r="AS131" i="60" s="1"/>
  <c r="AN132" i="60"/>
  <c r="AS132" i="60" s="1"/>
  <c r="AN133" i="60"/>
  <c r="AS133" i="60" s="1"/>
  <c r="AN134" i="60"/>
  <c r="AS134" i="60" s="1"/>
  <c r="AN135" i="60"/>
  <c r="AS135" i="60" s="1"/>
  <c r="AN136" i="60"/>
  <c r="AS136" i="60" s="1"/>
  <c r="AN137" i="60"/>
  <c r="AS137" i="60" s="1"/>
  <c r="AN138" i="60"/>
  <c r="AN139" i="60"/>
  <c r="AS139" i="60" s="1"/>
  <c r="AN140" i="60"/>
  <c r="AS140" i="60" s="1"/>
  <c r="AN141" i="60"/>
  <c r="AS141" i="60" s="1"/>
  <c r="AN142" i="60"/>
  <c r="AS142" i="60" s="1"/>
  <c r="AN143" i="60"/>
  <c r="AS143" i="60" s="1"/>
  <c r="AN144" i="60"/>
  <c r="AS144" i="60" s="1"/>
  <c r="AN145" i="60"/>
  <c r="AS145" i="60" s="1"/>
  <c r="AN146" i="60"/>
  <c r="AS146" i="60" s="1"/>
  <c r="AN147" i="60"/>
  <c r="AS147" i="60" s="1"/>
  <c r="AN148" i="60"/>
  <c r="AS148" i="60" s="1"/>
  <c r="AN149" i="60"/>
  <c r="AS149" i="60" s="1"/>
  <c r="AN150" i="60"/>
  <c r="AS150" i="60" s="1"/>
  <c r="AN151" i="60"/>
  <c r="AS151" i="60" s="1"/>
  <c r="AN152" i="60"/>
  <c r="AS152" i="60" s="1"/>
  <c r="AN153" i="60"/>
  <c r="AN154" i="60"/>
  <c r="AS154" i="60" s="1"/>
  <c r="AN155" i="60"/>
  <c r="AS155" i="60" s="1"/>
  <c r="AN156" i="60"/>
  <c r="AS156" i="60" s="1"/>
  <c r="AN157" i="60"/>
  <c r="AS157" i="60" s="1"/>
  <c r="AN158" i="60"/>
  <c r="AS158" i="60" s="1"/>
  <c r="AN159" i="60"/>
  <c r="AS159" i="60" s="1"/>
  <c r="AN160" i="60"/>
  <c r="AS160" i="60" s="1"/>
  <c r="AN161" i="60"/>
  <c r="AS161" i="60" s="1"/>
  <c r="AN162" i="60"/>
  <c r="AS162" i="60" s="1"/>
  <c r="AN163" i="60"/>
  <c r="AS163" i="60" s="1"/>
  <c r="AN164" i="60"/>
  <c r="AS164" i="60" s="1"/>
  <c r="AN165" i="60"/>
  <c r="AN166" i="60"/>
  <c r="AS166" i="60" s="1"/>
  <c r="AN167" i="60"/>
  <c r="AS167" i="60" s="1"/>
  <c r="AN168" i="60"/>
  <c r="AS168" i="60" s="1"/>
  <c r="AN169" i="60"/>
  <c r="AN170" i="60"/>
  <c r="AN171" i="60"/>
  <c r="AS171" i="60" s="1"/>
  <c r="AN172" i="60"/>
  <c r="AS172" i="60" s="1"/>
  <c r="AN173" i="60"/>
  <c r="AS173" i="60" s="1"/>
  <c r="AN174" i="60"/>
  <c r="AS174" i="60" s="1"/>
  <c r="AN175" i="60"/>
  <c r="AS175" i="60" s="1"/>
  <c r="AN176" i="60"/>
  <c r="AS176" i="60" s="1"/>
  <c r="AN177" i="60"/>
  <c r="AS177" i="60" s="1"/>
  <c r="AN178" i="60"/>
  <c r="AS178" i="60" s="1"/>
  <c r="AN179" i="60"/>
  <c r="AS179" i="60" s="1"/>
  <c r="AN180" i="60"/>
  <c r="AN181" i="60"/>
  <c r="AN182" i="60"/>
  <c r="AS182" i="60" s="1"/>
  <c r="AN183" i="60"/>
  <c r="AS183" i="60" s="1"/>
  <c r="AN184" i="60"/>
  <c r="AS184" i="60" s="1"/>
  <c r="AN185" i="60"/>
  <c r="AN186" i="60"/>
  <c r="AN187" i="60"/>
  <c r="AS187" i="60" s="1"/>
  <c r="AN188" i="60"/>
  <c r="AN189" i="60"/>
  <c r="AS189" i="60" s="1"/>
  <c r="AN190" i="60"/>
  <c r="AS190" i="60" s="1"/>
  <c r="AN191" i="60"/>
  <c r="AS191" i="60" s="1"/>
  <c r="AN192" i="60"/>
  <c r="AS192" i="60" s="1"/>
  <c r="AN193" i="60"/>
  <c r="AN194" i="60"/>
  <c r="AN195" i="60"/>
  <c r="AS195" i="60" s="1"/>
  <c r="AN196" i="60"/>
  <c r="AS196" i="60" s="1"/>
  <c r="AN197" i="60"/>
  <c r="AS197" i="60" s="1"/>
  <c r="AN198" i="60"/>
  <c r="AS198" i="60" s="1"/>
  <c r="AN199" i="60"/>
  <c r="AS199" i="60" s="1"/>
  <c r="AN200" i="60"/>
  <c r="AS200" i="60" s="1"/>
  <c r="AN201" i="60"/>
  <c r="AS201" i="60" s="1"/>
  <c r="AN202" i="60"/>
  <c r="AN203" i="60"/>
  <c r="AS203" i="60" s="1"/>
  <c r="AN204" i="60"/>
  <c r="AS204" i="60" s="1"/>
  <c r="AN205" i="60"/>
  <c r="AS205" i="60" s="1"/>
  <c r="AN206" i="60"/>
  <c r="AS206" i="60" s="1"/>
  <c r="AN207" i="60"/>
  <c r="AS207" i="60" s="1"/>
  <c r="AN208" i="60"/>
  <c r="AS208" i="60" s="1"/>
  <c r="AN209" i="60"/>
  <c r="AN210" i="60"/>
  <c r="AN211" i="60"/>
  <c r="AS211" i="60" s="1"/>
  <c r="AN212" i="60"/>
  <c r="AS212" i="60" s="1"/>
  <c r="AN213" i="60"/>
  <c r="AS213" i="60" s="1"/>
  <c r="AN214" i="60"/>
  <c r="AS214" i="60" s="1"/>
  <c r="AN215" i="60"/>
  <c r="AS215" i="60" s="1"/>
  <c r="AN216" i="60"/>
  <c r="AS216" i="60" s="1"/>
  <c r="AN217" i="60"/>
  <c r="AN218" i="60"/>
  <c r="AN219" i="60"/>
  <c r="AS219" i="60" s="1"/>
  <c r="AN220" i="60"/>
  <c r="AN221" i="60"/>
  <c r="AS221" i="60" s="1"/>
  <c r="AN222" i="60"/>
  <c r="AS222" i="60" s="1"/>
  <c r="AN223" i="60"/>
  <c r="AS223" i="60" s="1"/>
  <c r="AN224" i="60"/>
  <c r="AS224" i="60" s="1"/>
  <c r="AN225" i="60"/>
  <c r="AS225" i="60" s="1"/>
  <c r="AN226" i="60"/>
  <c r="AN227" i="60"/>
  <c r="AS227" i="60" s="1"/>
  <c r="AN228" i="60"/>
  <c r="AS228" i="60" s="1"/>
  <c r="AN229" i="60"/>
  <c r="AS229" i="60" s="1"/>
  <c r="AN230" i="60"/>
  <c r="AS230" i="60" s="1"/>
  <c r="AN231" i="60"/>
  <c r="AS231" i="60" s="1"/>
  <c r="AN232" i="60"/>
  <c r="AS232" i="60" s="1"/>
  <c r="AN233" i="60"/>
  <c r="AS233" i="60" s="1"/>
  <c r="AN234" i="60"/>
  <c r="AS234" i="60" s="1"/>
  <c r="AN235" i="60"/>
  <c r="AS235" i="60" s="1"/>
  <c r="AN236" i="60"/>
  <c r="AS236" i="60" s="1"/>
  <c r="AN237" i="60"/>
  <c r="AS237" i="60" s="1"/>
  <c r="AN238" i="60"/>
  <c r="AS238" i="60" s="1"/>
  <c r="AN239" i="60"/>
  <c r="AS239" i="60" s="1"/>
  <c r="AN240" i="60"/>
  <c r="AS240" i="60" s="1"/>
  <c r="AN241" i="60"/>
  <c r="AN242" i="60"/>
  <c r="AN243" i="60"/>
  <c r="AS243" i="60" s="1"/>
  <c r="AN244" i="60"/>
  <c r="AS244" i="60" s="1"/>
  <c r="AN245" i="60"/>
  <c r="AS245" i="60" s="1"/>
  <c r="AN246" i="60"/>
  <c r="AS246" i="60" s="1"/>
  <c r="AN247" i="60"/>
  <c r="AS247" i="60" s="1"/>
  <c r="AN248" i="60"/>
  <c r="AS248" i="60" s="1"/>
  <c r="AN249" i="60"/>
  <c r="AN250" i="60"/>
  <c r="AS250" i="60" s="1"/>
  <c r="AN251" i="60"/>
  <c r="AS251" i="60" s="1"/>
  <c r="AN252" i="60"/>
  <c r="AN253" i="60"/>
  <c r="AS253" i="60" s="1"/>
  <c r="AN254" i="60"/>
  <c r="AS254" i="60" s="1"/>
  <c r="AN255" i="60"/>
  <c r="AS255" i="60" s="1"/>
  <c r="AN256" i="60"/>
  <c r="AS256" i="60" s="1"/>
  <c r="AN257" i="60"/>
  <c r="AN258" i="60"/>
  <c r="AS258" i="60" s="1"/>
  <c r="AN259" i="60"/>
  <c r="AN260" i="60"/>
  <c r="AS260" i="60" s="1"/>
  <c r="AN261" i="60"/>
  <c r="AS261" i="60" s="1"/>
  <c r="AN262" i="60"/>
  <c r="AS262" i="60" s="1"/>
  <c r="AN263" i="60"/>
  <c r="AS263" i="60" s="1"/>
  <c r="AN264" i="60"/>
  <c r="AS264" i="60" s="1"/>
  <c r="AN265" i="60"/>
  <c r="AS265" i="60" s="1"/>
  <c r="AN266" i="60"/>
  <c r="AN267" i="60"/>
  <c r="AS267" i="60" s="1"/>
  <c r="AN268" i="60"/>
  <c r="AS268" i="60" s="1"/>
  <c r="AN269" i="60"/>
  <c r="AS269" i="60" s="1"/>
  <c r="AN270" i="60"/>
  <c r="AS270" i="60" s="1"/>
  <c r="AN271" i="60"/>
  <c r="AS271" i="60" s="1"/>
  <c r="AN272" i="60"/>
  <c r="AS272" i="60" s="1"/>
  <c r="AN273" i="60"/>
  <c r="AS273" i="60" s="1"/>
  <c r="AN274" i="60"/>
  <c r="AS274" i="60" s="1"/>
  <c r="AN275" i="60"/>
  <c r="AS275" i="60" s="1"/>
  <c r="AN276" i="60"/>
  <c r="AS276" i="60" s="1"/>
  <c r="AN277" i="60"/>
  <c r="AS277" i="60" s="1"/>
  <c r="AN278" i="60"/>
  <c r="AS278" i="60" s="1"/>
  <c r="AN279" i="60"/>
  <c r="AS279" i="60" s="1"/>
  <c r="AN280" i="60"/>
  <c r="AS280" i="60" s="1"/>
  <c r="AN281" i="60"/>
  <c r="AN282" i="60"/>
  <c r="AN283" i="60"/>
  <c r="AS283" i="60" s="1"/>
  <c r="AN284" i="60"/>
  <c r="AN285" i="60"/>
  <c r="AS285" i="60" s="1"/>
  <c r="AN286" i="60"/>
  <c r="AS286" i="60" s="1"/>
  <c r="AN287" i="60"/>
  <c r="AS287" i="60" s="1"/>
  <c r="AN288" i="60"/>
  <c r="AS288" i="60" s="1"/>
  <c r="AN289" i="60"/>
  <c r="AN290" i="60"/>
  <c r="AS290" i="60" s="1"/>
  <c r="AN291" i="60"/>
  <c r="AS291" i="60" s="1"/>
  <c r="AN292" i="60"/>
  <c r="AS292" i="60" s="1"/>
  <c r="AN293" i="60"/>
  <c r="AS293" i="60" s="1"/>
  <c r="AN294" i="60"/>
  <c r="AS294" i="60" s="1"/>
  <c r="AN295" i="60"/>
  <c r="AS295" i="60" s="1"/>
  <c r="AN296" i="60"/>
  <c r="AS296" i="60" s="1"/>
  <c r="AN297" i="60"/>
  <c r="AS297" i="60" s="1"/>
  <c r="AN298" i="60"/>
  <c r="AS298" i="60" s="1"/>
  <c r="AN299" i="60"/>
  <c r="AS299" i="60" s="1"/>
  <c r="AN300" i="60"/>
  <c r="AN301" i="60"/>
  <c r="AS301" i="60" s="1"/>
  <c r="AN302" i="60"/>
  <c r="AS302" i="60" s="1"/>
  <c r="AN303" i="60"/>
  <c r="AS303" i="60" s="1"/>
  <c r="AN304" i="60"/>
  <c r="AS304" i="60" s="1"/>
  <c r="AN305" i="60"/>
  <c r="AN306" i="60"/>
  <c r="AS306" i="60" s="1"/>
  <c r="AN307" i="60"/>
  <c r="AS307" i="60" s="1"/>
  <c r="AN308" i="60"/>
  <c r="AS308" i="60" s="1"/>
  <c r="AN309" i="60"/>
  <c r="AS309" i="60" s="1"/>
  <c r="AN310" i="60"/>
  <c r="AS310" i="60" s="1"/>
  <c r="AN311" i="60"/>
  <c r="AS311" i="60" s="1"/>
  <c r="AN312" i="60"/>
  <c r="AS312" i="60" s="1"/>
  <c r="AN313" i="60"/>
  <c r="AS313" i="60" s="1"/>
  <c r="AN314" i="60"/>
  <c r="AN315" i="60"/>
  <c r="AS315" i="60" s="1"/>
  <c r="AN316" i="60"/>
  <c r="AN317" i="60"/>
  <c r="AS317" i="60" s="1"/>
  <c r="AN318" i="60"/>
  <c r="AS318" i="60" s="1"/>
  <c r="AN319" i="60"/>
  <c r="AS319" i="60" s="1"/>
  <c r="AN320" i="60"/>
  <c r="AS320" i="60" s="1"/>
  <c r="AN321" i="60"/>
  <c r="AS321" i="60" s="1"/>
  <c r="AN322" i="60"/>
  <c r="AS322" i="60" s="1"/>
  <c r="AN323" i="60"/>
  <c r="AS323" i="60" s="1"/>
  <c r="AN324" i="60"/>
  <c r="AN325" i="60"/>
  <c r="AS325" i="60" s="1"/>
  <c r="AN326" i="60"/>
  <c r="AS326" i="60" s="1"/>
  <c r="AN327" i="60"/>
  <c r="AS327" i="60" s="1"/>
  <c r="AN328" i="60"/>
  <c r="AS328" i="60" s="1"/>
  <c r="AN329" i="60"/>
  <c r="AS329" i="60" s="1"/>
  <c r="AN330" i="60"/>
  <c r="AS330" i="60" s="1"/>
  <c r="AN331" i="60"/>
  <c r="AS331" i="60" s="1"/>
  <c r="AN332" i="60"/>
  <c r="AN333" i="60"/>
  <c r="AS333" i="60" s="1"/>
  <c r="AN334" i="60"/>
  <c r="AS334" i="60" s="1"/>
  <c r="AN335" i="60"/>
  <c r="AS335" i="60" s="1"/>
  <c r="AN336" i="60"/>
  <c r="AS336" i="60" s="1"/>
  <c r="AN337" i="60"/>
  <c r="AS337" i="60" s="1"/>
  <c r="AN338" i="60"/>
  <c r="AS338" i="60" s="1"/>
  <c r="AN339" i="60"/>
  <c r="AS339" i="60" s="1"/>
  <c r="AN340" i="60"/>
  <c r="AS340" i="60" s="1"/>
  <c r="AN341" i="60"/>
  <c r="AS341" i="60" s="1"/>
  <c r="AN342" i="60"/>
  <c r="AS342" i="60" s="1"/>
  <c r="AN343" i="60"/>
  <c r="AS343" i="60" s="1"/>
  <c r="AN344" i="60"/>
  <c r="AS344" i="60" s="1"/>
  <c r="AN345" i="60"/>
  <c r="AN346" i="60"/>
  <c r="AN347" i="60"/>
  <c r="AS347" i="60" s="1"/>
  <c r="AN348" i="60"/>
  <c r="AS348" i="60" s="1"/>
  <c r="AN349" i="60"/>
  <c r="AS349" i="60" s="1"/>
  <c r="AN350" i="60"/>
  <c r="AS350" i="60" s="1"/>
  <c r="AN351" i="60"/>
  <c r="AS351" i="60" s="1"/>
  <c r="AN352" i="60"/>
  <c r="AS352" i="60" s="1"/>
  <c r="AN353" i="60"/>
  <c r="AS353" i="60" s="1"/>
  <c r="AN354" i="60"/>
  <c r="AN355" i="60"/>
  <c r="AS355" i="60" s="1"/>
  <c r="AN356" i="60"/>
  <c r="AS356" i="60" s="1"/>
  <c r="AN357" i="60"/>
  <c r="AS357" i="60" s="1"/>
  <c r="AN358" i="60"/>
  <c r="AS358" i="60" s="1"/>
  <c r="AN359" i="60"/>
  <c r="AS359" i="60" s="1"/>
  <c r="AN360" i="60"/>
  <c r="AS360" i="60" s="1"/>
  <c r="AN361" i="60"/>
  <c r="AN362" i="60"/>
  <c r="AS362" i="60" s="1"/>
  <c r="AN363" i="60"/>
  <c r="AS363" i="60" s="1"/>
  <c r="AN364" i="60"/>
  <c r="AS364" i="60" s="1"/>
  <c r="AN365" i="60"/>
  <c r="AS365" i="60" s="1"/>
  <c r="AN366" i="60"/>
  <c r="AS366" i="60" s="1"/>
  <c r="AN367" i="60"/>
  <c r="AS367" i="60" s="1"/>
  <c r="AN368" i="60"/>
  <c r="AS368" i="60" s="1"/>
  <c r="AN369" i="60"/>
  <c r="AN370" i="60"/>
  <c r="AS370" i="60" s="1"/>
  <c r="AN371" i="60"/>
  <c r="AS371" i="60" s="1"/>
  <c r="AN372" i="60"/>
  <c r="AS372" i="60" s="1"/>
  <c r="AN373" i="60"/>
  <c r="AS373" i="60" s="1"/>
  <c r="AN374" i="60"/>
  <c r="AS374" i="60" s="1"/>
  <c r="AN375" i="60"/>
  <c r="AS375" i="60" s="1"/>
  <c r="AN376" i="60"/>
  <c r="AS376" i="60" s="1"/>
  <c r="AN377" i="60"/>
  <c r="AN378" i="60"/>
  <c r="AS378" i="60" s="1"/>
  <c r="AN379" i="60"/>
  <c r="AS379" i="60" s="1"/>
  <c r="AN380" i="60"/>
  <c r="AN381" i="60"/>
  <c r="AS381" i="60" s="1"/>
  <c r="AN382" i="60"/>
  <c r="AS382" i="60" s="1"/>
  <c r="AN383" i="60"/>
  <c r="AS383" i="60" s="1"/>
  <c r="AN384" i="60"/>
  <c r="AS384" i="60" s="1"/>
  <c r="AN385" i="60"/>
  <c r="AN386" i="60"/>
  <c r="AN387" i="60"/>
  <c r="AS387" i="60" s="1"/>
  <c r="AN388" i="60"/>
  <c r="AS388" i="60" s="1"/>
  <c r="AN389" i="60"/>
  <c r="AS389" i="60" s="1"/>
  <c r="AN390" i="60"/>
  <c r="AS390" i="60" s="1"/>
  <c r="AN391" i="60"/>
  <c r="AS391" i="60" s="1"/>
  <c r="AN392" i="60"/>
  <c r="AS392" i="60" s="1"/>
  <c r="AN393" i="60"/>
  <c r="AS393" i="60" s="1"/>
  <c r="AN394" i="60"/>
  <c r="AN395" i="60"/>
  <c r="AN396" i="60"/>
  <c r="AS396" i="60" s="1"/>
  <c r="AN397" i="60"/>
  <c r="AN398" i="60"/>
  <c r="AS398" i="60" s="1"/>
  <c r="AN399" i="60"/>
  <c r="AS399" i="60" s="1"/>
  <c r="AN400" i="60"/>
  <c r="AS400" i="60" s="1"/>
  <c r="AN401" i="60"/>
  <c r="AN402" i="60"/>
  <c r="AN403" i="60"/>
  <c r="AS403" i="60" s="1"/>
  <c r="AN404" i="60"/>
  <c r="AS404" i="60" s="1"/>
  <c r="AN405" i="60"/>
  <c r="AS405" i="60" s="1"/>
  <c r="AN406" i="60"/>
  <c r="AS406" i="60" s="1"/>
  <c r="AN407" i="60"/>
  <c r="AS407" i="60" s="1"/>
  <c r="AN408" i="60"/>
  <c r="AS408" i="60" s="1"/>
  <c r="AN409" i="60"/>
  <c r="AS409" i="60" s="1"/>
  <c r="AN410" i="60"/>
  <c r="AN411" i="60"/>
  <c r="AS411" i="60" s="1"/>
  <c r="AN412" i="60"/>
  <c r="AS412" i="60" s="1"/>
  <c r="AN413" i="60"/>
  <c r="AS413" i="60" s="1"/>
  <c r="AN414" i="60"/>
  <c r="AS414" i="60" s="1"/>
  <c r="AN415" i="60"/>
  <c r="AS415" i="60" s="1"/>
  <c r="AN416" i="60"/>
  <c r="AS416" i="60" s="1"/>
  <c r="AN417" i="60"/>
  <c r="AN418" i="60"/>
  <c r="AS418" i="60" s="1"/>
  <c r="AN419" i="60"/>
  <c r="AN420" i="60"/>
  <c r="AS420" i="60" s="1"/>
  <c r="AN421" i="60"/>
  <c r="AS421" i="60" s="1"/>
  <c r="AN422" i="60"/>
  <c r="AS422" i="60" s="1"/>
  <c r="AN423" i="60"/>
  <c r="AS423" i="60" s="1"/>
  <c r="AN424" i="60"/>
  <c r="AS424" i="60" s="1"/>
  <c r="AN425" i="60"/>
  <c r="AS425" i="60" s="1"/>
  <c r="AN426" i="60"/>
  <c r="AN427" i="60"/>
  <c r="AN428" i="60"/>
  <c r="AN429" i="60"/>
  <c r="AS429" i="60" s="1"/>
  <c r="AN430" i="60"/>
  <c r="AS430" i="60" s="1"/>
  <c r="AN431" i="60"/>
  <c r="AS431" i="60" s="1"/>
  <c r="AN432" i="60"/>
  <c r="AS432" i="60" s="1"/>
  <c r="AN433" i="60"/>
  <c r="AN434" i="60"/>
  <c r="AN435" i="60"/>
  <c r="AS435" i="60" s="1"/>
  <c r="AN436" i="60"/>
  <c r="AN437" i="60"/>
  <c r="AS437" i="60" s="1"/>
  <c r="AN438" i="60"/>
  <c r="AS438" i="60" s="1"/>
  <c r="AN439" i="60"/>
  <c r="AS439" i="60" s="1"/>
  <c r="AN440" i="60"/>
  <c r="AS440" i="60" s="1"/>
  <c r="AN441" i="60"/>
  <c r="AS441" i="60" s="1"/>
  <c r="AN442" i="60"/>
  <c r="AS442" i="60" s="1"/>
  <c r="AN443" i="60"/>
  <c r="AS443" i="60" s="1"/>
  <c r="AN444" i="60"/>
  <c r="AS444" i="60" s="1"/>
  <c r="AN445" i="60"/>
  <c r="AS445" i="60" s="1"/>
  <c r="AN446" i="60"/>
  <c r="AS446" i="60" s="1"/>
  <c r="AN447" i="60"/>
  <c r="AS447" i="60" s="1"/>
  <c r="AN448" i="60"/>
  <c r="AS448" i="60" s="1"/>
  <c r="AN449" i="60"/>
  <c r="AS449" i="60" s="1"/>
  <c r="AN450" i="60"/>
  <c r="AS450" i="60" s="1"/>
  <c r="AN451" i="60"/>
  <c r="AN452" i="60"/>
  <c r="AN453" i="60"/>
  <c r="AS453" i="60" s="1"/>
  <c r="AN454" i="60"/>
  <c r="AS454" i="60" s="1"/>
  <c r="AN455" i="60"/>
  <c r="AS455" i="60" s="1"/>
  <c r="AN456" i="60"/>
  <c r="AS456" i="60" s="1"/>
  <c r="AN457" i="60"/>
  <c r="AS457" i="60" s="1"/>
  <c r="AN458" i="60"/>
  <c r="AS458" i="60" s="1"/>
  <c r="AN459" i="60"/>
  <c r="AS459" i="60" s="1"/>
  <c r="AN460" i="60"/>
  <c r="AS460" i="60" s="1"/>
  <c r="AN461" i="60"/>
  <c r="AS461" i="60" s="1"/>
  <c r="AN462" i="60"/>
  <c r="AS462" i="60" s="1"/>
  <c r="AN463" i="60"/>
  <c r="AS463" i="60" s="1"/>
  <c r="AN464" i="60"/>
  <c r="AS464" i="60" s="1"/>
  <c r="AN465" i="60"/>
  <c r="AN466" i="60"/>
  <c r="AS466" i="60" s="1"/>
  <c r="AN467" i="60"/>
  <c r="AS467" i="60" s="1"/>
  <c r="AN468" i="60"/>
  <c r="AS468" i="60" s="1"/>
  <c r="AN469" i="60"/>
  <c r="AS469" i="60" s="1"/>
  <c r="AN470" i="60"/>
  <c r="AS470" i="60" s="1"/>
  <c r="AN471" i="60"/>
  <c r="AS471" i="60" s="1"/>
  <c r="AN472" i="60"/>
  <c r="AS472" i="60" s="1"/>
  <c r="AN473" i="60"/>
  <c r="AN474" i="60"/>
  <c r="AS474" i="60" s="1"/>
  <c r="AN475" i="60"/>
  <c r="AS475" i="60" s="1"/>
  <c r="AN476" i="60"/>
  <c r="AS476" i="60" s="1"/>
  <c r="AN477" i="60"/>
  <c r="AS477" i="60" s="1"/>
  <c r="AN478" i="60"/>
  <c r="AS478" i="60" s="1"/>
  <c r="AN479" i="60"/>
  <c r="AS479" i="60" s="1"/>
  <c r="AN480" i="60"/>
  <c r="AS480" i="60" s="1"/>
  <c r="AN481" i="60"/>
  <c r="AN482" i="60"/>
  <c r="AS482" i="60" s="1"/>
  <c r="AN483" i="60"/>
  <c r="AN484" i="60"/>
  <c r="AS484" i="60" s="1"/>
  <c r="AN485" i="60"/>
  <c r="AS485" i="60" s="1"/>
  <c r="AN486" i="60"/>
  <c r="AS486" i="60" s="1"/>
  <c r="AN487" i="60"/>
  <c r="AS487" i="60" s="1"/>
  <c r="AN488" i="60"/>
  <c r="AS488" i="60" s="1"/>
  <c r="AN489" i="60"/>
  <c r="AS489" i="60" s="1"/>
  <c r="AN490" i="60"/>
  <c r="AN491" i="60"/>
  <c r="AS491" i="60" s="1"/>
  <c r="AN492" i="60"/>
  <c r="AS492" i="60" s="1"/>
  <c r="AN493" i="60"/>
  <c r="AS493" i="60" s="1"/>
  <c r="AN494" i="60"/>
  <c r="AS494" i="60" s="1"/>
  <c r="AN495" i="60"/>
  <c r="AS495" i="60" s="1"/>
  <c r="AN496" i="60"/>
  <c r="AS496" i="60" s="1"/>
  <c r="AN497" i="60"/>
  <c r="AS497" i="60" s="1"/>
  <c r="AN498" i="60"/>
  <c r="AN499" i="60"/>
  <c r="AS499" i="60" s="1"/>
  <c r="AN500" i="60"/>
  <c r="AS500" i="60" s="1"/>
  <c r="AN501" i="60"/>
  <c r="AS501" i="60" s="1"/>
  <c r="AN502" i="60"/>
  <c r="AS502" i="60" s="1"/>
  <c r="AN503" i="60"/>
  <c r="AS503" i="60" s="1"/>
  <c r="AN504" i="60"/>
  <c r="AS504" i="60" s="1"/>
  <c r="AN505" i="60"/>
  <c r="AS505" i="60" s="1"/>
  <c r="AN506" i="60"/>
  <c r="AS506" i="60" s="1"/>
  <c r="AN507" i="60"/>
  <c r="AS507" i="60" s="1"/>
  <c r="AN508" i="60"/>
  <c r="AN509" i="60"/>
  <c r="AS509" i="60" s="1"/>
  <c r="AN510" i="60"/>
  <c r="AS510" i="60" s="1"/>
  <c r="AN511" i="60"/>
  <c r="AS511" i="60" s="1"/>
  <c r="AN512" i="60"/>
  <c r="AS512" i="60" s="1"/>
  <c r="AN513" i="60"/>
  <c r="AN514" i="60"/>
  <c r="AN515" i="60"/>
  <c r="AS515" i="60" s="1"/>
  <c r="AN516" i="60"/>
  <c r="AS516" i="60" s="1"/>
  <c r="AN517" i="60"/>
  <c r="AS517" i="60" s="1"/>
  <c r="AN518" i="60"/>
  <c r="AS518" i="60" s="1"/>
  <c r="AN519" i="60"/>
  <c r="AS519" i="60" s="1"/>
  <c r="AN520" i="60"/>
  <c r="AS520" i="60" s="1"/>
  <c r="AN521" i="60"/>
  <c r="AN522" i="60"/>
  <c r="AN523" i="60"/>
  <c r="AS523" i="60" s="1"/>
  <c r="AN524" i="60"/>
  <c r="AS524" i="60" s="1"/>
  <c r="AN525" i="60"/>
  <c r="AS525" i="60" s="1"/>
  <c r="AN526" i="60"/>
  <c r="AS526" i="60" s="1"/>
  <c r="AN527" i="60"/>
  <c r="AS527" i="60" s="1"/>
  <c r="AN528" i="60"/>
  <c r="AS528" i="60" s="1"/>
  <c r="AN529" i="60"/>
  <c r="AS529" i="60" s="1"/>
  <c r="AN530" i="60"/>
  <c r="AN531" i="60"/>
  <c r="AS531" i="60" s="1"/>
  <c r="AN532" i="60"/>
  <c r="AS532" i="60" s="1"/>
  <c r="AN533" i="60"/>
  <c r="AS533" i="60" s="1"/>
  <c r="AN534" i="60"/>
  <c r="AS534" i="60" s="1"/>
  <c r="AN535" i="60"/>
  <c r="AS535" i="60" s="1"/>
  <c r="AN536" i="60"/>
  <c r="AS536" i="60" s="1"/>
  <c r="AN537" i="60"/>
  <c r="AS537" i="60" s="1"/>
  <c r="AN538" i="60"/>
  <c r="AN539" i="60"/>
  <c r="AS539" i="60" s="1"/>
  <c r="AN540" i="60"/>
  <c r="AS540" i="60" s="1"/>
  <c r="AN541" i="60"/>
  <c r="AS541" i="60" s="1"/>
  <c r="AN542" i="60"/>
  <c r="AS542" i="60" s="1"/>
  <c r="AN543" i="60"/>
  <c r="AS543" i="60" s="1"/>
  <c r="AN544" i="60"/>
  <c r="AS544" i="60" s="1"/>
  <c r="AN545" i="60"/>
  <c r="AN546" i="60"/>
  <c r="AS546" i="60" s="1"/>
  <c r="AN547" i="60"/>
  <c r="AN548" i="60"/>
  <c r="AN549" i="60"/>
  <c r="AS549" i="60" s="1"/>
  <c r="AN550" i="60"/>
  <c r="AS550" i="60" s="1"/>
  <c r="AN551" i="60"/>
  <c r="AS551" i="60" s="1"/>
  <c r="AN552" i="60"/>
  <c r="AS552" i="60" s="1"/>
  <c r="AN553" i="60"/>
  <c r="AS553" i="60" s="1"/>
  <c r="AN554" i="60"/>
  <c r="AS554" i="60" s="1"/>
  <c r="AN555" i="60"/>
  <c r="AS555" i="60" s="1"/>
  <c r="AN556" i="60"/>
  <c r="AS556" i="60" s="1"/>
  <c r="AN557" i="60"/>
  <c r="AS557" i="60" s="1"/>
  <c r="AN558" i="60"/>
  <c r="AS558" i="60" s="1"/>
  <c r="AN559" i="60"/>
  <c r="AS559" i="60" s="1"/>
  <c r="AN560" i="60"/>
  <c r="AS560" i="60" s="1"/>
  <c r="AN561" i="60"/>
  <c r="AS561" i="60" s="1"/>
  <c r="AN562" i="60"/>
  <c r="AN563" i="60"/>
  <c r="AS563" i="60" s="1"/>
  <c r="AN564" i="60"/>
  <c r="AS564" i="60" s="1"/>
  <c r="AN565" i="60"/>
  <c r="AS565" i="60" s="1"/>
  <c r="AN566" i="60"/>
  <c r="AS566" i="60" s="1"/>
  <c r="AN567" i="60"/>
  <c r="AS567" i="60" s="1"/>
  <c r="AN568" i="60"/>
  <c r="AS568" i="60" s="1"/>
  <c r="AN569" i="60"/>
  <c r="AN570" i="60"/>
  <c r="AN571" i="60"/>
  <c r="AS571" i="60" s="1"/>
  <c r="AN572" i="60"/>
  <c r="AN573" i="60"/>
  <c r="AS573" i="60" s="1"/>
  <c r="AN574" i="60"/>
  <c r="AS574" i="60" s="1"/>
  <c r="AN575" i="60"/>
  <c r="AS575" i="60" s="1"/>
  <c r="AN576" i="60"/>
  <c r="AS576" i="60" s="1"/>
  <c r="AN577" i="60"/>
  <c r="AN578" i="60"/>
  <c r="AN579" i="60"/>
  <c r="AS579" i="60" s="1"/>
  <c r="AN580" i="60"/>
  <c r="AS580" i="60" s="1"/>
  <c r="AN581" i="60"/>
  <c r="AS581" i="60" s="1"/>
  <c r="AN582" i="60"/>
  <c r="AS582" i="60" s="1"/>
  <c r="AN583" i="60"/>
  <c r="AS583" i="60" s="1"/>
  <c r="AN584" i="60"/>
  <c r="AS584" i="60" s="1"/>
  <c r="AN585" i="60"/>
  <c r="AN586" i="60"/>
  <c r="AS586" i="60" s="1"/>
  <c r="AN587" i="60"/>
  <c r="AS587" i="60" s="1"/>
  <c r="AN588" i="60"/>
  <c r="AS588" i="60" s="1"/>
  <c r="AN589" i="60"/>
  <c r="AS589" i="60" s="1"/>
  <c r="AN590" i="60"/>
  <c r="AS590" i="60" s="1"/>
  <c r="AN591" i="60"/>
  <c r="AS591" i="60" s="1"/>
  <c r="AN592" i="60"/>
  <c r="AS592" i="60" s="1"/>
  <c r="AN593" i="60"/>
  <c r="AS593" i="60" s="1"/>
  <c r="AN594" i="60"/>
  <c r="AS594" i="60" s="1"/>
  <c r="AN595" i="60"/>
  <c r="AS595" i="60" s="1"/>
  <c r="AN596" i="60"/>
  <c r="AS596" i="60" s="1"/>
  <c r="AN597" i="60"/>
  <c r="AS597" i="60" s="1"/>
  <c r="AN598" i="60"/>
  <c r="AS598" i="60" s="1"/>
  <c r="AN599" i="60"/>
  <c r="AS599" i="60" s="1"/>
  <c r="AN600" i="60"/>
  <c r="AS600" i="60" s="1"/>
  <c r="AN601" i="60"/>
  <c r="AS601" i="60" s="1"/>
  <c r="AN602" i="60"/>
  <c r="AS602" i="60" s="1"/>
  <c r="AN603" i="60"/>
  <c r="AS603" i="60" s="1"/>
  <c r="AN604" i="60"/>
  <c r="AS604" i="60" s="1"/>
  <c r="AN605" i="60"/>
  <c r="AS605" i="60" s="1"/>
  <c r="AN606" i="60"/>
  <c r="AS606" i="60" s="1"/>
  <c r="AN607" i="60"/>
  <c r="AS607" i="60" s="1"/>
  <c r="AN608" i="60"/>
  <c r="AS608" i="60" s="1"/>
  <c r="AN609" i="60"/>
  <c r="AN610" i="60"/>
  <c r="AS610" i="60" s="1"/>
  <c r="AN611" i="60"/>
  <c r="AN612" i="60"/>
  <c r="AS612" i="60" s="1"/>
  <c r="AN613" i="60"/>
  <c r="AS613" i="60" s="1"/>
  <c r="AN614" i="60"/>
  <c r="AS614" i="60" s="1"/>
  <c r="AN615" i="60"/>
  <c r="AS615" i="60" s="1"/>
  <c r="AN616" i="60"/>
  <c r="AS616" i="60" s="1"/>
  <c r="AN617" i="60"/>
  <c r="AN618" i="60"/>
  <c r="AN619" i="60"/>
  <c r="AS619" i="60" s="1"/>
  <c r="AN620" i="60"/>
  <c r="AS620" i="60" s="1"/>
  <c r="AN621" i="60"/>
  <c r="AS621" i="60" s="1"/>
  <c r="AN622" i="60"/>
  <c r="AS622" i="60" s="1"/>
  <c r="AN623" i="60"/>
  <c r="AS623" i="60" s="1"/>
  <c r="AN624" i="60"/>
  <c r="AS624" i="60" s="1"/>
  <c r="AN625" i="60"/>
  <c r="AS625" i="60" s="1"/>
  <c r="AN626" i="60"/>
  <c r="AN627" i="60"/>
  <c r="AS627" i="60" s="1"/>
  <c r="AN628" i="60"/>
  <c r="AN629" i="60"/>
  <c r="AS629" i="60" s="1"/>
  <c r="AN630" i="60"/>
  <c r="AS630" i="60" s="1"/>
  <c r="AN631" i="60"/>
  <c r="AS631" i="60" s="1"/>
  <c r="AN632" i="60"/>
  <c r="AS632" i="60" s="1"/>
  <c r="AN633" i="60"/>
  <c r="AS633" i="60" s="1"/>
  <c r="AN634" i="60"/>
  <c r="AS634" i="60" s="1"/>
  <c r="AN635" i="60"/>
  <c r="AN636" i="60"/>
  <c r="AS636" i="60" s="1"/>
  <c r="AN637" i="60"/>
  <c r="AS637" i="60" s="1"/>
  <c r="AN638" i="60"/>
  <c r="AS638" i="60" s="1"/>
  <c r="AN639" i="60"/>
  <c r="AS639" i="60" s="1"/>
  <c r="AN640" i="60"/>
  <c r="AS640" i="60" s="1"/>
  <c r="AN641" i="60"/>
  <c r="AN642" i="60"/>
  <c r="AS642" i="60" s="1"/>
  <c r="AN643" i="60"/>
  <c r="AS643" i="60" s="1"/>
  <c r="AN644" i="60"/>
  <c r="AS644" i="60" s="1"/>
  <c r="AN645" i="60"/>
  <c r="AS645" i="60" s="1"/>
  <c r="AN646" i="60"/>
  <c r="AS646" i="60" s="1"/>
  <c r="AN647" i="60"/>
  <c r="AS647" i="60" s="1"/>
  <c r="AN648" i="60"/>
  <c r="AS648" i="60" s="1"/>
  <c r="AN649" i="60"/>
  <c r="AN650" i="60"/>
  <c r="AS650" i="60" s="1"/>
  <c r="AN651" i="60"/>
  <c r="AS651" i="60" s="1"/>
  <c r="AN652" i="60"/>
  <c r="AN653" i="60"/>
  <c r="AS653" i="60" s="1"/>
  <c r="AN654" i="60"/>
  <c r="AS654" i="60" s="1"/>
  <c r="AN655" i="60"/>
  <c r="AS655" i="60" s="1"/>
  <c r="AN656" i="60"/>
  <c r="AS656" i="60" s="1"/>
  <c r="AN657" i="60"/>
  <c r="AN658" i="60"/>
  <c r="AN659" i="60"/>
  <c r="AS659" i="60" s="1"/>
  <c r="AN660" i="60"/>
  <c r="AS660" i="60" s="1"/>
  <c r="AN661" i="60"/>
  <c r="AS661" i="60" s="1"/>
  <c r="AN662" i="60"/>
  <c r="AS662" i="60" s="1"/>
  <c r="AN663" i="60"/>
  <c r="AS663" i="60" s="1"/>
  <c r="AN664" i="60"/>
  <c r="AS664" i="60" s="1"/>
  <c r="AN665" i="60"/>
  <c r="AN666" i="60"/>
  <c r="AS666" i="60" s="1"/>
  <c r="AN667" i="60"/>
  <c r="AS667" i="60" s="1"/>
  <c r="AN668" i="60"/>
  <c r="AS668" i="60" s="1"/>
  <c r="AN669" i="60"/>
  <c r="AS669" i="60" s="1"/>
  <c r="AN670" i="60"/>
  <c r="AS670" i="60" s="1"/>
  <c r="AN671" i="60"/>
  <c r="AS671" i="60" s="1"/>
  <c r="AN672" i="60"/>
  <c r="AS672" i="60" s="1"/>
  <c r="AN673" i="60"/>
  <c r="AS673" i="60" s="1"/>
  <c r="AN674" i="60"/>
  <c r="AS674" i="60" s="1"/>
  <c r="AN675" i="60"/>
  <c r="AS675" i="60" s="1"/>
  <c r="AN676" i="60"/>
  <c r="AN677" i="60"/>
  <c r="AS677" i="60" s="1"/>
  <c r="AN678" i="60"/>
  <c r="AS678" i="60" s="1"/>
  <c r="AN679" i="60"/>
  <c r="AS679" i="60" s="1"/>
  <c r="AN680" i="60"/>
  <c r="AS680" i="60" s="1"/>
  <c r="AN681" i="60"/>
  <c r="AN682" i="60"/>
  <c r="AS682" i="60" s="1"/>
  <c r="AN683" i="60"/>
  <c r="AS683" i="60" s="1"/>
  <c r="AN684" i="60"/>
  <c r="AS684" i="60" s="1"/>
  <c r="AN685" i="60"/>
  <c r="AS685" i="60" s="1"/>
  <c r="AN686" i="60"/>
  <c r="AS686" i="60" s="1"/>
  <c r="AN687" i="60"/>
  <c r="AS687" i="60" s="1"/>
  <c r="AN688" i="60"/>
  <c r="AS688" i="60" s="1"/>
  <c r="AN689" i="60"/>
  <c r="AN690" i="60"/>
  <c r="AN691" i="60"/>
  <c r="AS691" i="60" s="1"/>
  <c r="AN692" i="60"/>
  <c r="AS692" i="60" s="1"/>
  <c r="AN693" i="60"/>
  <c r="AS693" i="60" s="1"/>
  <c r="AN694" i="60"/>
  <c r="AS694" i="60" s="1"/>
  <c r="AN695" i="60"/>
  <c r="AS695" i="60" s="1"/>
  <c r="AN696" i="60"/>
  <c r="AS696" i="60" s="1"/>
  <c r="AN697" i="60"/>
  <c r="AS697" i="60" s="1"/>
  <c r="AN698" i="60"/>
  <c r="AN699" i="60"/>
  <c r="AS699" i="60" s="1"/>
  <c r="AN700" i="60"/>
  <c r="AS700" i="60" s="1"/>
  <c r="AN701" i="60"/>
  <c r="AS701" i="60" s="1"/>
  <c r="AN702" i="60"/>
  <c r="AS702" i="60" s="1"/>
  <c r="AN703" i="60"/>
  <c r="AS703" i="60" s="1"/>
  <c r="AN704" i="60"/>
  <c r="AS704" i="60" s="1"/>
  <c r="AN705" i="60"/>
  <c r="AN706" i="60"/>
  <c r="AS706" i="60" s="1"/>
  <c r="AN707" i="60"/>
  <c r="AS707" i="60" s="1"/>
  <c r="AN708" i="60"/>
  <c r="AS708" i="60" s="1"/>
  <c r="AN709" i="60"/>
  <c r="AS709" i="60" s="1"/>
  <c r="AN710" i="60"/>
  <c r="AS710" i="60" s="1"/>
  <c r="AN711" i="60"/>
  <c r="AS711" i="60" s="1"/>
  <c r="AN712" i="60"/>
  <c r="AS712" i="60" s="1"/>
  <c r="AN713" i="60"/>
  <c r="AS713" i="60" s="1"/>
  <c r="AN714" i="60"/>
  <c r="AS714" i="60" s="1"/>
  <c r="AN715" i="60"/>
  <c r="AS715" i="60" s="1"/>
  <c r="AN716" i="60"/>
  <c r="AS716" i="60" s="1"/>
  <c r="AN717" i="60"/>
  <c r="AS717" i="60" s="1"/>
  <c r="AN718" i="60"/>
  <c r="AS718" i="60" s="1"/>
  <c r="AN719" i="60"/>
  <c r="AS719" i="60" s="1"/>
  <c r="AN720" i="60"/>
  <c r="AS720" i="60" s="1"/>
  <c r="AN721" i="60"/>
  <c r="AN722" i="60"/>
  <c r="AS722" i="60" s="1"/>
  <c r="AN723" i="60"/>
  <c r="AS723" i="60" s="1"/>
  <c r="AN724" i="60"/>
  <c r="AN725" i="60"/>
  <c r="AS725" i="60" s="1"/>
  <c r="AN726" i="60"/>
  <c r="AS726" i="60" s="1"/>
  <c r="AN727" i="60"/>
  <c r="AS727" i="60" s="1"/>
  <c r="AN728" i="60"/>
  <c r="AS728" i="60" s="1"/>
  <c r="AN729" i="60"/>
  <c r="AN730" i="60"/>
  <c r="AS730" i="60" s="1"/>
  <c r="AN731" i="60"/>
  <c r="AS731" i="60" s="1"/>
  <c r="AN732" i="60"/>
  <c r="AS732" i="60" s="1"/>
  <c r="AN733" i="60"/>
  <c r="AS733" i="60" s="1"/>
  <c r="AN734" i="60"/>
  <c r="AS734" i="60" s="1"/>
  <c r="AN735" i="60"/>
  <c r="AS735" i="60" s="1"/>
  <c r="AN736" i="60"/>
  <c r="AS736" i="60" s="1"/>
  <c r="AN737" i="60"/>
  <c r="AN738" i="60"/>
  <c r="AN739" i="60"/>
  <c r="AN740" i="60"/>
  <c r="AS740" i="60" s="1"/>
  <c r="AN741" i="60"/>
  <c r="AS741" i="60" s="1"/>
  <c r="AN742" i="60"/>
  <c r="AS742" i="60" s="1"/>
  <c r="AN743" i="60"/>
  <c r="AS743" i="60" s="1"/>
  <c r="AN744" i="60"/>
  <c r="AS744" i="60" s="1"/>
  <c r="AN745" i="60"/>
  <c r="AS745" i="60" s="1"/>
  <c r="AN746" i="60"/>
  <c r="AN747" i="60"/>
  <c r="AS747" i="60" s="1"/>
  <c r="AN748" i="60"/>
  <c r="AS748" i="60" s="1"/>
  <c r="AN749" i="60"/>
  <c r="AS749" i="60" s="1"/>
  <c r="AN750" i="60"/>
  <c r="AS750" i="60" s="1"/>
  <c r="AN751" i="60"/>
  <c r="AS751" i="60" s="1"/>
  <c r="AN752" i="60"/>
  <c r="AS752" i="60" s="1"/>
  <c r="AN753" i="60"/>
  <c r="AS753" i="60" s="1"/>
  <c r="AN754" i="60"/>
  <c r="AN755" i="60"/>
  <c r="AS755" i="60" s="1"/>
  <c r="AN756" i="60"/>
  <c r="AS756" i="60" s="1"/>
  <c r="AN757" i="60"/>
  <c r="AS757" i="60" s="1"/>
  <c r="AN758" i="60"/>
  <c r="AS758" i="60" s="1"/>
  <c r="AN759" i="60"/>
  <c r="AS759" i="60" s="1"/>
  <c r="AN760" i="60"/>
  <c r="AS760" i="60" s="1"/>
  <c r="AN761" i="60"/>
  <c r="AN762" i="60"/>
  <c r="AS762" i="60" s="1"/>
  <c r="AN763" i="60"/>
  <c r="AS763" i="60" s="1"/>
  <c r="AN764" i="60"/>
  <c r="AS764" i="60" s="1"/>
  <c r="AN765" i="60"/>
  <c r="AS765" i="60" s="1"/>
  <c r="AN766" i="60"/>
  <c r="AS766" i="60" s="1"/>
  <c r="AN767" i="60"/>
  <c r="AS767" i="60" s="1"/>
  <c r="AN768" i="60"/>
  <c r="AS768" i="60" s="1"/>
  <c r="AN769" i="60"/>
  <c r="AN770" i="60"/>
  <c r="AS770" i="60" s="1"/>
  <c r="AN771" i="60"/>
  <c r="AN772" i="60"/>
  <c r="AS772" i="60" s="1"/>
  <c r="AN773" i="60"/>
  <c r="AS773" i="60" s="1"/>
  <c r="AN774" i="60"/>
  <c r="AS774" i="60" s="1"/>
  <c r="AN775" i="60"/>
  <c r="AS775" i="60" s="1"/>
  <c r="AN776" i="60"/>
  <c r="AS776" i="60" s="1"/>
  <c r="AN777" i="60"/>
  <c r="AS777" i="60" s="1"/>
  <c r="AN778" i="60"/>
  <c r="AN779" i="60"/>
  <c r="AS779" i="60" s="1"/>
  <c r="AN780" i="60"/>
  <c r="AS780" i="60" s="1"/>
  <c r="AN781" i="60"/>
  <c r="AS781" i="60" s="1"/>
  <c r="AN782" i="60"/>
  <c r="AS782" i="60" s="1"/>
  <c r="AN783" i="60"/>
  <c r="AS783" i="60" s="1"/>
  <c r="AN784" i="60"/>
  <c r="AS784" i="60" s="1"/>
  <c r="AN785" i="60"/>
  <c r="AN786" i="60"/>
  <c r="AN787" i="60"/>
  <c r="AS787" i="60" s="1"/>
  <c r="AN788" i="60"/>
  <c r="AS788" i="60" s="1"/>
  <c r="AN789" i="60"/>
  <c r="AS789" i="60" s="1"/>
  <c r="AN790" i="60"/>
  <c r="AS790" i="60" s="1"/>
  <c r="AN791" i="60"/>
  <c r="AS791" i="60" s="1"/>
  <c r="AN792" i="60"/>
  <c r="AS792" i="60" s="1"/>
  <c r="AN793" i="60"/>
  <c r="AS793" i="60" s="1"/>
  <c r="AN794" i="60"/>
  <c r="AS794" i="60" s="1"/>
  <c r="AN795" i="60"/>
  <c r="AN796" i="60"/>
  <c r="AN797" i="60"/>
  <c r="AS797" i="60" s="1"/>
  <c r="AN798" i="60"/>
  <c r="AS798" i="60" s="1"/>
  <c r="AN799" i="60"/>
  <c r="AS799" i="60" s="1"/>
  <c r="AN800" i="60"/>
  <c r="AS800" i="60" s="1"/>
  <c r="AN801" i="60"/>
  <c r="AS801" i="60" s="1"/>
  <c r="AN802" i="60"/>
  <c r="AS802" i="60" s="1"/>
  <c r="AN803" i="60"/>
  <c r="AS803" i="60" s="1"/>
  <c r="AN804" i="60"/>
  <c r="AS804" i="60" s="1"/>
  <c r="AN805" i="60"/>
  <c r="AS805" i="60" s="1"/>
  <c r="AN806" i="60"/>
  <c r="AS806" i="60" s="1"/>
  <c r="AN807" i="60"/>
  <c r="AS807" i="60" s="1"/>
  <c r="AN808" i="60"/>
  <c r="AS808" i="60" s="1"/>
  <c r="AN809" i="60"/>
  <c r="AN810" i="60"/>
  <c r="AS810" i="60" s="1"/>
  <c r="AN811" i="60"/>
  <c r="AS811" i="60" s="1"/>
  <c r="AN812" i="60"/>
  <c r="AS812" i="60" s="1"/>
  <c r="AN813" i="60"/>
  <c r="AS813" i="60" s="1"/>
  <c r="AN814" i="60"/>
  <c r="AS814" i="60" s="1"/>
  <c r="AN815" i="60"/>
  <c r="AS815" i="60" s="1"/>
  <c r="AN816" i="60"/>
  <c r="AS816" i="60" s="1"/>
  <c r="AN817" i="60"/>
  <c r="AS817" i="60" s="1"/>
  <c r="AN818" i="60"/>
  <c r="AS818" i="60" s="1"/>
  <c r="AN819" i="60"/>
  <c r="AN820" i="60"/>
  <c r="AS820" i="60" s="1"/>
  <c r="AN821" i="60"/>
  <c r="AS821" i="60" s="1"/>
  <c r="AN822" i="60"/>
  <c r="AS822" i="60" s="1"/>
  <c r="AN823" i="60"/>
  <c r="AS823" i="60" s="1"/>
  <c r="AN824" i="60"/>
  <c r="AS824" i="60" s="1"/>
  <c r="AN825" i="60"/>
  <c r="AS825" i="60" s="1"/>
  <c r="AN826" i="60"/>
  <c r="AN827" i="60"/>
  <c r="AS827" i="60" s="1"/>
  <c r="AN828" i="60"/>
  <c r="AS828" i="60" s="1"/>
  <c r="AN829" i="60"/>
  <c r="AS829" i="60" s="1"/>
  <c r="AN830" i="60"/>
  <c r="AS830" i="60" s="1"/>
  <c r="AN831" i="60"/>
  <c r="AS831" i="60" s="1"/>
  <c r="AN832" i="60"/>
  <c r="AS832" i="60" s="1"/>
  <c r="AN833" i="60"/>
  <c r="AS833" i="60" s="1"/>
  <c r="AN834" i="60"/>
  <c r="AN835" i="60"/>
  <c r="AS835" i="60" s="1"/>
  <c r="AN836" i="60"/>
  <c r="AS836" i="60" s="1"/>
  <c r="AN837" i="60"/>
  <c r="AS837" i="60" s="1"/>
  <c r="AN838" i="60"/>
  <c r="AS838" i="60" s="1"/>
  <c r="AN839" i="60"/>
  <c r="AS839" i="60" s="1"/>
  <c r="AN840" i="60"/>
  <c r="AS840" i="60" s="1"/>
  <c r="AN841" i="60"/>
  <c r="AS841" i="60" s="1"/>
  <c r="AN842" i="60"/>
  <c r="AS842" i="60" s="1"/>
  <c r="AN843" i="60"/>
  <c r="AS843" i="60" s="1"/>
  <c r="AN844" i="60"/>
  <c r="AN845" i="60"/>
  <c r="AN846" i="60"/>
  <c r="AS846" i="60" s="1"/>
  <c r="AN847" i="60"/>
  <c r="AS847" i="60" s="1"/>
  <c r="AN848" i="60"/>
  <c r="AS848" i="60" s="1"/>
  <c r="AN849" i="60"/>
  <c r="AN850" i="60"/>
  <c r="AN851" i="60"/>
  <c r="AS851" i="60" s="1"/>
  <c r="AN852" i="60"/>
  <c r="AS852" i="60" s="1"/>
  <c r="AN853" i="60"/>
  <c r="AS853" i="60" s="1"/>
  <c r="AN854" i="60"/>
  <c r="AS854" i="60" s="1"/>
  <c r="AN855" i="60"/>
  <c r="AS855" i="60" s="1"/>
  <c r="AN856" i="60"/>
  <c r="AS856" i="60" s="1"/>
  <c r="AN857" i="60"/>
  <c r="AS857" i="60" s="1"/>
  <c r="AN858" i="60"/>
  <c r="AS858" i="60" s="1"/>
  <c r="AN859" i="60"/>
  <c r="AS859" i="60" s="1"/>
  <c r="AN860" i="60"/>
  <c r="AN861" i="60"/>
  <c r="AS861" i="60" s="1"/>
  <c r="AN862" i="60"/>
  <c r="AS862" i="60" s="1"/>
  <c r="AN863" i="60"/>
  <c r="AS863" i="60" s="1"/>
  <c r="AN864" i="60"/>
  <c r="AS864" i="60" s="1"/>
  <c r="AN865" i="60"/>
  <c r="AS865" i="60" s="1"/>
  <c r="AN866" i="60"/>
  <c r="AN867" i="60"/>
  <c r="AS867" i="60" s="1"/>
  <c r="AN868" i="60"/>
  <c r="AN869" i="60"/>
  <c r="AS869" i="60" s="1"/>
  <c r="AN870" i="60"/>
  <c r="AS870" i="60" s="1"/>
  <c r="AN871" i="60"/>
  <c r="AN872" i="60"/>
  <c r="AS872" i="60" s="1"/>
  <c r="AN873" i="60"/>
  <c r="AN874" i="60"/>
  <c r="AS874" i="60" s="1"/>
  <c r="AN875" i="60"/>
  <c r="AS875" i="60" s="1"/>
  <c r="AN876" i="60"/>
  <c r="AS876" i="60" s="1"/>
  <c r="AN877" i="60"/>
  <c r="AS877" i="60" s="1"/>
  <c r="AN878" i="60"/>
  <c r="AS878" i="60" s="1"/>
  <c r="AN879" i="60"/>
  <c r="AS879" i="60" s="1"/>
  <c r="AN880" i="60"/>
  <c r="AS880" i="60" s="1"/>
  <c r="AN881" i="60"/>
  <c r="AN882" i="60"/>
  <c r="AS882" i="60" s="1"/>
  <c r="AN883" i="60"/>
  <c r="AS883" i="60" s="1"/>
  <c r="AN884" i="60"/>
  <c r="AS884" i="60" s="1"/>
  <c r="AN885" i="60"/>
  <c r="AS885" i="60" s="1"/>
  <c r="AN886" i="60"/>
  <c r="AS886" i="60" s="1"/>
  <c r="AN887" i="60"/>
  <c r="AS887" i="60" s="1"/>
  <c r="AN888" i="60"/>
  <c r="AS888" i="60" s="1"/>
  <c r="AN889" i="60"/>
  <c r="AN890" i="60"/>
  <c r="AN891" i="60"/>
  <c r="AS891" i="60" s="1"/>
  <c r="AN892" i="60"/>
  <c r="AS892" i="60" s="1"/>
  <c r="AN893" i="60"/>
  <c r="AS893" i="60" s="1"/>
  <c r="AN894" i="60"/>
  <c r="AS894" i="60" s="1"/>
  <c r="AN895" i="60"/>
  <c r="AS895" i="60" s="1"/>
  <c r="AN896" i="60"/>
  <c r="AS896" i="60" s="1"/>
  <c r="AN897" i="60"/>
  <c r="AS897" i="60" s="1"/>
  <c r="AN898" i="60"/>
  <c r="AS898" i="60" s="1"/>
  <c r="AN899" i="60"/>
  <c r="AN900" i="60"/>
  <c r="AS900" i="60" s="1"/>
  <c r="AN901" i="60"/>
  <c r="AS901" i="60" s="1"/>
  <c r="AN902" i="60"/>
  <c r="AS902" i="60" s="1"/>
  <c r="AN903" i="60"/>
  <c r="AS903" i="60" s="1"/>
  <c r="AN904" i="60"/>
  <c r="AS904" i="60" s="1"/>
  <c r="AN905" i="60"/>
  <c r="AN906" i="60"/>
  <c r="AN907" i="60"/>
  <c r="AS907" i="60" s="1"/>
  <c r="AN908" i="60"/>
  <c r="AS908" i="60" s="1"/>
  <c r="AN909" i="60"/>
  <c r="AS909" i="60" s="1"/>
  <c r="AN910" i="60"/>
  <c r="AS910" i="60" s="1"/>
  <c r="AN911" i="60"/>
  <c r="AS911" i="60" s="1"/>
  <c r="AN912" i="60"/>
  <c r="AS912" i="60" s="1"/>
  <c r="AN913" i="60"/>
  <c r="AN914" i="60"/>
  <c r="AS914" i="60" s="1"/>
  <c r="AN915" i="60"/>
  <c r="AS915" i="60" s="1"/>
  <c r="AN916" i="60"/>
  <c r="AN917" i="60"/>
  <c r="AS917" i="60" s="1"/>
  <c r="AN918" i="60"/>
  <c r="AS918" i="60" s="1"/>
  <c r="AN919" i="60"/>
  <c r="AS919" i="60" s="1"/>
  <c r="AN920" i="60"/>
  <c r="AS920" i="60" s="1"/>
  <c r="AN921" i="60"/>
  <c r="AS921" i="60" s="1"/>
  <c r="AN922" i="60"/>
  <c r="AN923" i="60"/>
  <c r="AS923" i="60" s="1"/>
  <c r="AN924" i="60"/>
  <c r="AS924" i="60" s="1"/>
  <c r="AN925" i="60"/>
  <c r="AS925" i="60" s="1"/>
  <c r="AN926" i="60"/>
  <c r="AS926" i="60" s="1"/>
  <c r="AN927" i="60"/>
  <c r="AS927" i="60" s="1"/>
  <c r="AN928" i="60"/>
  <c r="AS928" i="60" s="1"/>
  <c r="AN929" i="60"/>
  <c r="AN930" i="60"/>
  <c r="AN931" i="60"/>
  <c r="AS931" i="60" s="1"/>
  <c r="AN932" i="60"/>
  <c r="AS932" i="60" s="1"/>
  <c r="AN933" i="60"/>
  <c r="AS933" i="60" s="1"/>
  <c r="AN934" i="60"/>
  <c r="AS934" i="60" s="1"/>
  <c r="AN935" i="60"/>
  <c r="AS935" i="60" s="1"/>
  <c r="AN936" i="60"/>
  <c r="AS936" i="60" s="1"/>
  <c r="AN937" i="60"/>
  <c r="AN938" i="60"/>
  <c r="AN939" i="60"/>
  <c r="AS939" i="60" s="1"/>
  <c r="AN940" i="60"/>
  <c r="AS940" i="60" s="1"/>
  <c r="AN941" i="60"/>
  <c r="AS941" i="60" s="1"/>
  <c r="AN942" i="60"/>
  <c r="AS942" i="60" s="1"/>
  <c r="AN943" i="60"/>
  <c r="AS943" i="60" s="1"/>
  <c r="AN944" i="60"/>
  <c r="AS944" i="60" s="1"/>
  <c r="AN945" i="60"/>
  <c r="AS945" i="60" s="1"/>
  <c r="AN946" i="60"/>
  <c r="AS946" i="60" s="1"/>
  <c r="AN947" i="60"/>
  <c r="AN948" i="60"/>
  <c r="AN949" i="60"/>
  <c r="AS949" i="60" s="1"/>
  <c r="AN950" i="60"/>
  <c r="AS950" i="60" s="1"/>
  <c r="AN951" i="60"/>
  <c r="AS951" i="60" s="1"/>
  <c r="AN952" i="60"/>
  <c r="AS952" i="60" s="1"/>
  <c r="AN953" i="60"/>
  <c r="AS953" i="60" s="1"/>
  <c r="AN954" i="60"/>
  <c r="AN955" i="60"/>
  <c r="AS955" i="60" s="1"/>
  <c r="AN956" i="60"/>
  <c r="AS956" i="60" s="1"/>
  <c r="AN957" i="60"/>
  <c r="AS957" i="60" s="1"/>
  <c r="AN958" i="60"/>
  <c r="AS958" i="60" s="1"/>
  <c r="AN959" i="60"/>
  <c r="AS959" i="60" s="1"/>
  <c r="AN960" i="60"/>
  <c r="AS960" i="60" s="1"/>
  <c r="AN961" i="60"/>
  <c r="AS961" i="60" s="1"/>
  <c r="AN962" i="60"/>
  <c r="AN963" i="60"/>
  <c r="AN964" i="60"/>
  <c r="AN965" i="60"/>
  <c r="AS965" i="60" s="1"/>
  <c r="AN966" i="60"/>
  <c r="AS966" i="60" s="1"/>
  <c r="AN967" i="60"/>
  <c r="AS967" i="60" s="1"/>
  <c r="AN968" i="60"/>
  <c r="AS968" i="60" s="1"/>
  <c r="AN969" i="60"/>
  <c r="AN970" i="60"/>
  <c r="AS970" i="60" s="1"/>
  <c r="AN971" i="60"/>
  <c r="AS971" i="60" s="1"/>
  <c r="AN972" i="60"/>
  <c r="AS972" i="60" s="1"/>
  <c r="AN973" i="60"/>
  <c r="AN974" i="60"/>
  <c r="AS974" i="60" s="1"/>
  <c r="AN975" i="60"/>
  <c r="AS975" i="60" s="1"/>
  <c r="AN976" i="60"/>
  <c r="AS976" i="60" s="1"/>
  <c r="AN977" i="60"/>
  <c r="AN978" i="60"/>
  <c r="AN979" i="60"/>
  <c r="AS979" i="60" s="1"/>
  <c r="AN980" i="60"/>
  <c r="AS980" i="60" s="1"/>
  <c r="AN981" i="60"/>
  <c r="AS981" i="60" s="1"/>
  <c r="AN982" i="60"/>
  <c r="AS982" i="60" s="1"/>
  <c r="AN983" i="60"/>
  <c r="AS983" i="60" s="1"/>
  <c r="AN984" i="60"/>
  <c r="AS984" i="60" s="1"/>
  <c r="AN985" i="60"/>
  <c r="AS985" i="60" s="1"/>
  <c r="AN986" i="60"/>
  <c r="AN987" i="60"/>
  <c r="AS987" i="60" s="1"/>
  <c r="AN988" i="60"/>
  <c r="AN989" i="60"/>
  <c r="AS989" i="60" s="1"/>
  <c r="AN990" i="60"/>
  <c r="AS990" i="60" s="1"/>
  <c r="AN991" i="60"/>
  <c r="AS991" i="60" s="1"/>
  <c r="AN992" i="60"/>
  <c r="AS992" i="60" s="1"/>
  <c r="AN993" i="60"/>
  <c r="AS993" i="60" s="1"/>
  <c r="AN994" i="60"/>
  <c r="AS994" i="60" s="1"/>
  <c r="AN995" i="60"/>
  <c r="AS995" i="60" s="1"/>
  <c r="AN996" i="60"/>
  <c r="AN997" i="60"/>
  <c r="AS997" i="60" s="1"/>
  <c r="AN998" i="60"/>
  <c r="AS998" i="60" s="1"/>
  <c r="AN999" i="60"/>
  <c r="AS999" i="60" s="1"/>
  <c r="AN1000" i="60"/>
  <c r="AS1000" i="60" s="1"/>
  <c r="AN1001" i="60"/>
  <c r="AN1002" i="60"/>
  <c r="AS1002" i="60" s="1"/>
  <c r="AN1003" i="60"/>
  <c r="AS1003" i="60" s="1"/>
  <c r="AN1004" i="60"/>
  <c r="AS1004" i="60" s="1"/>
  <c r="AN1005" i="60"/>
  <c r="AS1005" i="60" s="1"/>
  <c r="AN1006" i="60"/>
  <c r="AS1006" i="60" s="1"/>
  <c r="AN1007" i="60"/>
  <c r="AS1007" i="60" s="1"/>
  <c r="AN1008" i="60"/>
  <c r="AS1008" i="60" s="1"/>
  <c r="AN1009" i="60"/>
  <c r="AS1009" i="60" s="1"/>
  <c r="AN1010" i="60"/>
  <c r="AN1011" i="60"/>
  <c r="AS1011" i="60" s="1"/>
  <c r="AN1012" i="60"/>
  <c r="AS1012" i="60" s="1"/>
  <c r="AN1013" i="60"/>
  <c r="AS1013" i="60" s="1"/>
  <c r="AN1014" i="60"/>
  <c r="AS1014" i="60" s="1"/>
  <c r="AN1015" i="60"/>
  <c r="AS1015" i="60" s="1"/>
  <c r="AN1016" i="60"/>
  <c r="AS1016" i="60" s="1"/>
  <c r="AN1017" i="60"/>
  <c r="AN1018" i="60"/>
  <c r="AS1018" i="60" s="1"/>
  <c r="AN1019" i="60"/>
  <c r="AS1019" i="60" s="1"/>
  <c r="AN1020" i="60"/>
  <c r="AS1020" i="60" s="1"/>
  <c r="AN1021" i="60"/>
  <c r="AS1021" i="60" s="1"/>
  <c r="AN1022" i="60"/>
  <c r="AS1022" i="60" s="1"/>
  <c r="AN1023" i="60"/>
  <c r="AS1023" i="60" s="1"/>
  <c r="AN1024" i="60"/>
  <c r="AS1024" i="60" s="1"/>
  <c r="AN1025" i="60"/>
  <c r="AS1025" i="60" s="1"/>
  <c r="AN1026" i="60"/>
  <c r="AN1027" i="60"/>
  <c r="AS1027" i="60" s="1"/>
  <c r="AN1028" i="60"/>
  <c r="AS1028" i="60" s="1"/>
  <c r="AN1029" i="60"/>
  <c r="AS1029" i="60" s="1"/>
  <c r="AN1030" i="60"/>
  <c r="AS1030" i="60" s="1"/>
  <c r="AN1031" i="60"/>
  <c r="AS1031" i="60" s="1"/>
  <c r="AN1032" i="60"/>
  <c r="AS1032" i="60" s="1"/>
  <c r="AN1033" i="60"/>
  <c r="AN1034" i="60"/>
  <c r="AS1034" i="60" s="1"/>
  <c r="AN1035" i="60"/>
  <c r="AS1035" i="60" s="1"/>
  <c r="AN1036" i="60"/>
  <c r="AS1036" i="60" s="1"/>
  <c r="AN1037" i="60"/>
  <c r="AS1037" i="60" s="1"/>
  <c r="AN1038" i="60"/>
  <c r="AS1038" i="60" s="1"/>
  <c r="AN1039" i="60"/>
  <c r="AS1039" i="60" s="1"/>
  <c r="AN1040" i="60"/>
  <c r="AS1040" i="60" s="1"/>
  <c r="AN1041" i="60"/>
  <c r="AN1042" i="60"/>
  <c r="AN1043" i="60"/>
  <c r="AN1044" i="60"/>
  <c r="AS1044" i="60" s="1"/>
  <c r="AN1045" i="60"/>
  <c r="AS1045" i="60" s="1"/>
  <c r="AN1046" i="60"/>
  <c r="AS1046" i="60" s="1"/>
  <c r="AN1047" i="60"/>
  <c r="AS1047" i="60" s="1"/>
  <c r="AN1048" i="60"/>
  <c r="AS1048" i="60" s="1"/>
  <c r="AN1049" i="60"/>
  <c r="AS1049" i="60" s="1"/>
  <c r="AN1050" i="60"/>
  <c r="AS1050" i="60" s="1"/>
  <c r="AN1051" i="60"/>
  <c r="AN1052" i="60"/>
  <c r="AS1052" i="60" s="1"/>
  <c r="AN1053" i="60"/>
  <c r="AS1053" i="60" s="1"/>
  <c r="AN1054" i="60"/>
  <c r="AS1054" i="60" s="1"/>
  <c r="AN1055" i="60"/>
  <c r="AS1055" i="60" s="1"/>
  <c r="AN1056" i="60"/>
  <c r="AS1056" i="60" s="1"/>
  <c r="AN1057" i="60"/>
  <c r="AS1057" i="60" s="1"/>
  <c r="AN1058" i="60"/>
  <c r="AS1058" i="60" s="1"/>
  <c r="AN1059" i="60"/>
  <c r="AS1059" i="60" s="1"/>
  <c r="AN1060" i="60"/>
  <c r="AN1061" i="60"/>
  <c r="AS1061" i="60" s="1"/>
  <c r="AN1062" i="60"/>
  <c r="AS1062" i="60" s="1"/>
  <c r="AN1063" i="60"/>
  <c r="AS1063" i="60" s="1"/>
  <c r="AN1064" i="60"/>
  <c r="AS1064" i="60" s="1"/>
  <c r="AN1065" i="60"/>
  <c r="AS1065" i="60" s="1"/>
  <c r="AN1066" i="60"/>
  <c r="AS1066" i="60" s="1"/>
  <c r="AN1067" i="60"/>
  <c r="AS1067" i="60" s="1"/>
  <c r="AN1068" i="60"/>
  <c r="AN1069" i="60"/>
  <c r="AS1069" i="60" s="1"/>
  <c r="AN1070" i="60"/>
  <c r="AS1070" i="60" s="1"/>
  <c r="AN1071" i="60"/>
  <c r="AS1071" i="60" s="1"/>
  <c r="AN1072" i="60"/>
  <c r="AS1072" i="60" s="1"/>
  <c r="AN1073" i="60"/>
  <c r="AN1074" i="60"/>
  <c r="AN1075" i="60"/>
  <c r="AS1075" i="60" s="1"/>
  <c r="AN1076" i="60"/>
  <c r="AN1077" i="60"/>
  <c r="AS1077" i="60" s="1"/>
  <c r="AN1078" i="60"/>
  <c r="AS1078" i="60" s="1"/>
  <c r="AN1079" i="60"/>
  <c r="AS1079" i="60" s="1"/>
  <c r="AN1080" i="60"/>
  <c r="AS1080" i="60" s="1"/>
  <c r="AN1081" i="60"/>
  <c r="AS1081" i="60" s="1"/>
  <c r="AN1082" i="60"/>
  <c r="AS1082" i="60" s="1"/>
  <c r="AN1083" i="60"/>
  <c r="AN1084" i="60"/>
  <c r="AS1084" i="60" s="1"/>
  <c r="AN1085" i="60"/>
  <c r="AN1086" i="60"/>
  <c r="AS1086" i="60" s="1"/>
  <c r="AN1087" i="60"/>
  <c r="AS1087" i="60" s="1"/>
  <c r="AN1088" i="60"/>
  <c r="AS1088" i="60" s="1"/>
  <c r="AN1089" i="60"/>
  <c r="AS1089" i="60" s="1"/>
  <c r="AN1090" i="60"/>
  <c r="AS1090" i="60" s="1"/>
  <c r="AN1091" i="60"/>
  <c r="AN1092" i="60"/>
  <c r="AN1093" i="60"/>
  <c r="AS1093" i="60" s="1"/>
  <c r="AN1094" i="60"/>
  <c r="AS1094" i="60" s="1"/>
  <c r="AN1095" i="60"/>
  <c r="AS1095" i="60" s="1"/>
  <c r="AN1096" i="60"/>
  <c r="AS1096" i="60" s="1"/>
  <c r="AN1097" i="60"/>
  <c r="AS1097" i="60" s="1"/>
  <c r="AN1098" i="60"/>
  <c r="AN1099" i="60"/>
  <c r="AS1099" i="60" s="1"/>
  <c r="AN1100" i="60"/>
  <c r="AS1100" i="60" s="1"/>
  <c r="AN1101" i="60"/>
  <c r="AS1101" i="60" s="1"/>
  <c r="AN1102" i="60"/>
  <c r="AS1102" i="60" s="1"/>
  <c r="AN1103" i="60"/>
  <c r="AS1103" i="60" s="1"/>
  <c r="AN1104" i="60"/>
  <c r="AS1104" i="60" s="1"/>
  <c r="AN1105" i="60"/>
  <c r="AN1106" i="60"/>
  <c r="AS1106" i="60" s="1"/>
  <c r="AN1107" i="60"/>
  <c r="AS1107" i="60" s="1"/>
  <c r="AN1108" i="60"/>
  <c r="AN1109" i="60"/>
  <c r="AS1109" i="60" s="1"/>
  <c r="AN1110" i="60"/>
  <c r="AS1110" i="60" s="1"/>
  <c r="AN1111" i="60"/>
  <c r="AS1111" i="60" s="1"/>
  <c r="AN1112" i="60"/>
  <c r="AS1112" i="60" s="1"/>
  <c r="AN1113" i="60"/>
  <c r="AS1113" i="60" s="1"/>
  <c r="AN1114" i="60"/>
  <c r="AS1114" i="60" s="1"/>
  <c r="AN1115" i="60"/>
  <c r="AS1115" i="60" s="1"/>
  <c r="AN1116" i="60"/>
  <c r="AS1116" i="60" s="1"/>
  <c r="AN1117" i="60"/>
  <c r="AS1117" i="60" s="1"/>
  <c r="AN1118" i="60"/>
  <c r="AS1118" i="60" s="1"/>
  <c r="AN1119" i="60"/>
  <c r="AS1119" i="60" s="1"/>
  <c r="AN1120" i="60"/>
  <c r="AS1120" i="60" s="1"/>
  <c r="AN1121" i="60"/>
  <c r="AS1121" i="60" s="1"/>
  <c r="AN1122" i="60"/>
  <c r="AS1122" i="60" s="1"/>
  <c r="AN1123" i="60"/>
  <c r="AN1124" i="60"/>
  <c r="AN1125" i="60"/>
  <c r="AS1125" i="60" s="1"/>
  <c r="AN1126" i="60"/>
  <c r="AS1126" i="60" s="1"/>
  <c r="AN1127" i="60"/>
  <c r="AS1127" i="60" s="1"/>
  <c r="AN1128" i="60"/>
  <c r="AS1128" i="60" s="1"/>
  <c r="AN1129" i="60"/>
  <c r="AS1129" i="60" s="1"/>
  <c r="AN1130" i="60"/>
  <c r="AN1131" i="60"/>
  <c r="AS1131" i="60" s="1"/>
  <c r="AN1132" i="60"/>
  <c r="AS1132" i="60" s="1"/>
  <c r="AN1133" i="60"/>
  <c r="AS1133" i="60" s="1"/>
  <c r="AN1134" i="60"/>
  <c r="AS1134" i="60" s="1"/>
  <c r="AN1135" i="60"/>
  <c r="AS1135" i="60" s="1"/>
  <c r="AN1136" i="60"/>
  <c r="AS1136" i="60" s="1"/>
  <c r="AN1137" i="60"/>
  <c r="AN1138" i="60"/>
  <c r="AS1138" i="60" s="1"/>
  <c r="AN1139" i="60"/>
  <c r="AN1140" i="60"/>
  <c r="AS1140" i="60" s="1"/>
  <c r="AN1141" i="60"/>
  <c r="AS1141" i="60" s="1"/>
  <c r="AN1142" i="60"/>
  <c r="AS1142" i="60" s="1"/>
  <c r="AN1143" i="60"/>
  <c r="AS1143" i="60" s="1"/>
  <c r="AN1144" i="60"/>
  <c r="AS1144" i="60" s="1"/>
  <c r="AN1145" i="60"/>
  <c r="AN1146" i="60"/>
  <c r="AS1146" i="60" s="1"/>
  <c r="AN1147" i="60"/>
  <c r="AS1147" i="60" s="1"/>
  <c r="AN1148" i="60"/>
  <c r="AS1148" i="60" s="1"/>
  <c r="AN1149" i="60"/>
  <c r="AS1149" i="60" s="1"/>
  <c r="AN1150" i="60"/>
  <c r="AS1150" i="60" s="1"/>
  <c r="AN1151" i="60"/>
  <c r="AS1151" i="60" s="1"/>
  <c r="AN1152" i="60"/>
  <c r="AS1152" i="60" s="1"/>
  <c r="AN1153" i="60"/>
  <c r="AS1153" i="60" s="1"/>
  <c r="AN1154" i="60"/>
  <c r="AN1155" i="60"/>
  <c r="AS1155" i="60" s="1"/>
  <c r="AN1156" i="60"/>
  <c r="AS1156" i="60" s="1"/>
  <c r="AN1157" i="60"/>
  <c r="AS1157" i="60" s="1"/>
  <c r="AN1158" i="60"/>
  <c r="AS1158" i="60" s="1"/>
  <c r="AN1159" i="60"/>
  <c r="AS1159" i="60" s="1"/>
  <c r="AN1160" i="60"/>
  <c r="AS1160" i="60" s="1"/>
  <c r="AN1161" i="60"/>
  <c r="AS1161" i="60" s="1"/>
  <c r="AN1162" i="60"/>
  <c r="AS1162" i="60" s="1"/>
  <c r="AN1163" i="60"/>
  <c r="AN1164" i="60"/>
  <c r="AN1165" i="60"/>
  <c r="AS1165" i="60" s="1"/>
  <c r="AN1166" i="60"/>
  <c r="AS1166" i="60" s="1"/>
  <c r="AN1167" i="60"/>
  <c r="AS1167" i="60" s="1"/>
  <c r="AN1168" i="60"/>
  <c r="AS1168" i="60" s="1"/>
  <c r="AN1169" i="60"/>
  <c r="AN1170" i="60"/>
  <c r="AS1170" i="60" s="1"/>
  <c r="AN1171" i="60"/>
  <c r="AS1171" i="60" s="1"/>
  <c r="AN1172" i="60"/>
  <c r="AS1172" i="60" s="1"/>
  <c r="AN1173" i="60"/>
  <c r="AS1173" i="60" s="1"/>
  <c r="AN1174" i="60"/>
  <c r="AS1174" i="60" s="1"/>
  <c r="AN1175" i="60"/>
  <c r="AS1175" i="60" s="1"/>
  <c r="AN1176" i="60"/>
  <c r="AS1176" i="60" s="1"/>
  <c r="AN1177" i="60"/>
  <c r="AN1178" i="60"/>
  <c r="AN1179" i="60"/>
  <c r="AS1179" i="60" s="1"/>
  <c r="AN1180" i="60"/>
  <c r="AS1180" i="60" s="1"/>
  <c r="AN1181" i="60"/>
  <c r="AS1181" i="60" s="1"/>
  <c r="AN1182" i="60"/>
  <c r="AS1182" i="60" s="1"/>
  <c r="AN1183" i="60"/>
  <c r="AS1183" i="60" s="1"/>
  <c r="AN1184" i="60"/>
  <c r="AS1184" i="60" s="1"/>
  <c r="AN1185" i="60"/>
  <c r="AS1185" i="60" s="1"/>
  <c r="AN1186" i="60"/>
  <c r="AN1187" i="60"/>
  <c r="AS1187" i="60" s="1"/>
  <c r="AN1188" i="60"/>
  <c r="AS1188" i="60" s="1"/>
  <c r="AN1189" i="60"/>
  <c r="AS1189" i="60" s="1"/>
  <c r="AN1190" i="60"/>
  <c r="AS1190" i="60" s="1"/>
  <c r="AN1191" i="60"/>
  <c r="AS1191" i="60" s="1"/>
  <c r="AN1192" i="60"/>
  <c r="AS1192" i="60" s="1"/>
  <c r="AN1193" i="60"/>
  <c r="AN1194" i="60"/>
  <c r="AN1195" i="60"/>
  <c r="AS1195" i="60" s="1"/>
  <c r="AN1196" i="60"/>
  <c r="AS1196" i="60" s="1"/>
  <c r="AN1197" i="60"/>
  <c r="AS1197" i="60" s="1"/>
  <c r="AN1198" i="60"/>
  <c r="AS1198" i="60" s="1"/>
  <c r="AN1199" i="60"/>
  <c r="AS1199" i="60" s="1"/>
  <c r="AN1200" i="60"/>
  <c r="AS1200" i="60" s="1"/>
  <c r="AN1201" i="60"/>
  <c r="AN1202" i="60"/>
  <c r="AN1203" i="60"/>
  <c r="AS1203" i="60" s="1"/>
  <c r="AN1204" i="60"/>
  <c r="AN1205" i="60"/>
  <c r="AN1206" i="60"/>
  <c r="AS1206" i="60" s="1"/>
  <c r="AN1207" i="60"/>
  <c r="AS1207" i="60" s="1"/>
  <c r="AN1208" i="60"/>
  <c r="AS1208" i="60" s="1"/>
  <c r="AN1209" i="60"/>
  <c r="AS1209" i="60" s="1"/>
  <c r="AN1210" i="60"/>
  <c r="AN1211" i="60"/>
  <c r="AS1211" i="60" s="1"/>
  <c r="AN1212" i="60"/>
  <c r="AS1212" i="60" s="1"/>
  <c r="AN1213" i="60"/>
  <c r="AS1213" i="60" s="1"/>
  <c r="AN1214" i="60"/>
  <c r="AS1214" i="60" s="1"/>
  <c r="AN1215" i="60"/>
  <c r="AS1215" i="60" s="1"/>
  <c r="AN1216" i="60"/>
  <c r="AS1216" i="60" s="1"/>
  <c r="AN1217" i="60"/>
  <c r="AS1217" i="60" s="1"/>
  <c r="AN1218" i="60"/>
  <c r="AS1218" i="60" s="1"/>
  <c r="AN1219" i="60"/>
  <c r="AN1220" i="60"/>
  <c r="AN1221" i="60"/>
  <c r="AS1221" i="60" s="1"/>
  <c r="AN1222" i="60"/>
  <c r="AS1222" i="60" s="1"/>
  <c r="AN1223" i="60"/>
  <c r="AS1223" i="60" s="1"/>
  <c r="AN1224" i="60"/>
  <c r="AS1224" i="60" s="1"/>
  <c r="AN1225" i="60"/>
  <c r="AS1225" i="60" s="1"/>
  <c r="AN1226" i="60"/>
  <c r="AN1227" i="60"/>
  <c r="AS1227" i="60" s="1"/>
  <c r="AN1228" i="60"/>
  <c r="AS1228" i="60" s="1"/>
  <c r="AN1229" i="60"/>
  <c r="AS1229" i="60" s="1"/>
  <c r="AN1230" i="60"/>
  <c r="AS1230" i="60" s="1"/>
  <c r="AN1231" i="60"/>
  <c r="AS1231" i="60" s="1"/>
  <c r="AN1232" i="60"/>
  <c r="AS1232" i="60" s="1"/>
  <c r="AN1233" i="60"/>
  <c r="AN1234" i="60"/>
  <c r="AS1234" i="60" s="1"/>
  <c r="AN1235" i="60"/>
  <c r="AS1235" i="60" s="1"/>
  <c r="AN1236" i="60"/>
  <c r="AN1237" i="60"/>
  <c r="AS1237" i="60" s="1"/>
  <c r="AN1238" i="60"/>
  <c r="AS1238" i="60" s="1"/>
  <c r="AN1239" i="60"/>
  <c r="AS1239" i="60" s="1"/>
  <c r="AN1240" i="60"/>
  <c r="AS1240" i="60" s="1"/>
  <c r="AN1241" i="60"/>
  <c r="AN1242" i="60"/>
  <c r="AS1242" i="60" s="1"/>
  <c r="AN1243" i="60"/>
  <c r="AS1243" i="60" s="1"/>
  <c r="AN1244" i="60"/>
  <c r="AS1244" i="60" s="1"/>
  <c r="AN1245" i="60"/>
  <c r="AS1245" i="60" s="1"/>
  <c r="AN1246" i="60"/>
  <c r="AS1246" i="60" s="1"/>
  <c r="AN1247" i="60"/>
  <c r="AS1247" i="60" s="1"/>
  <c r="AN1248" i="60"/>
  <c r="AS1248" i="60" s="1"/>
  <c r="AN1249" i="60"/>
  <c r="AS1249" i="60" s="1"/>
  <c r="AN1250" i="60"/>
  <c r="AN1251" i="60"/>
  <c r="AS1251" i="60" s="1"/>
  <c r="AN1252" i="60"/>
  <c r="AS1252" i="60" s="1"/>
  <c r="AN1253" i="60"/>
  <c r="AS1253" i="60" s="1"/>
  <c r="AN1254" i="60"/>
  <c r="AS1254" i="60" s="1"/>
  <c r="AN1255" i="60"/>
  <c r="AS1255" i="60" s="1"/>
  <c r="AN1256" i="60"/>
  <c r="AS1256" i="60" s="1"/>
  <c r="AN1257" i="60"/>
  <c r="AS1257" i="60" s="1"/>
  <c r="AN1258" i="60"/>
  <c r="AS1258" i="60" s="1"/>
  <c r="AN1259" i="60"/>
  <c r="AS1259" i="60" s="1"/>
  <c r="AN1260" i="60"/>
  <c r="AS1260" i="60" s="1"/>
  <c r="AN1261" i="60"/>
  <c r="AS1261" i="60" s="1"/>
  <c r="AN1262" i="60"/>
  <c r="AS1262" i="60" s="1"/>
  <c r="AN1263" i="60"/>
  <c r="AS1263" i="60" s="1"/>
  <c r="AN1264" i="60"/>
  <c r="AS1264" i="60" s="1"/>
  <c r="AN1265" i="60"/>
  <c r="AN1266" i="60"/>
  <c r="AN1267" i="60"/>
  <c r="AS1267" i="60" s="1"/>
  <c r="AN1268" i="60"/>
  <c r="AS1268" i="60" s="1"/>
  <c r="AN1269" i="60"/>
  <c r="AS1269" i="60" s="1"/>
  <c r="AN1270" i="60"/>
  <c r="AS1270" i="60" s="1"/>
  <c r="AN1271" i="60"/>
  <c r="AS1271" i="60" s="1"/>
  <c r="AN1272" i="60"/>
  <c r="AS1272" i="60" s="1"/>
  <c r="AN1273" i="60"/>
  <c r="AS1273" i="60" s="1"/>
  <c r="AN1274" i="60"/>
  <c r="AS1274" i="60" s="1"/>
  <c r="AN1275" i="60"/>
  <c r="AS1275" i="60" s="1"/>
  <c r="AN1276" i="60"/>
  <c r="AN1277" i="60"/>
  <c r="AS1277" i="60" s="1"/>
  <c r="AN1278" i="60"/>
  <c r="AS1278" i="60" s="1"/>
  <c r="AN1279" i="60"/>
  <c r="AS1279" i="60" s="1"/>
  <c r="AN1280" i="60"/>
  <c r="AS1280" i="60" s="1"/>
  <c r="AN1281" i="60"/>
  <c r="AN1282" i="60"/>
  <c r="AN1283" i="60"/>
  <c r="AS1283" i="60" s="1"/>
  <c r="AN1284" i="60"/>
  <c r="AN1285" i="60"/>
  <c r="AS1285" i="60" s="1"/>
  <c r="AN1286" i="60"/>
  <c r="AS1286" i="60" s="1"/>
  <c r="AN1287" i="60"/>
  <c r="AS1287" i="60" s="1"/>
  <c r="AN1288" i="60"/>
  <c r="AS1288" i="60" s="1"/>
  <c r="AN1289" i="60"/>
  <c r="AS1289" i="60" s="1"/>
  <c r="AN1290" i="60"/>
  <c r="AS1290" i="60" s="1"/>
  <c r="AN1291" i="60"/>
  <c r="AS1291" i="60" s="1"/>
  <c r="AN1292" i="60"/>
  <c r="AS1292" i="60" s="1"/>
  <c r="AN1293" i="60"/>
  <c r="AS1293" i="60" s="1"/>
  <c r="AN1294" i="60"/>
  <c r="AS1294" i="60" s="1"/>
  <c r="AN1295" i="60"/>
  <c r="AS1295" i="60" s="1"/>
  <c r="AN1296" i="60"/>
  <c r="AS1296" i="60" s="1"/>
  <c r="AN1297" i="60"/>
  <c r="AS1297" i="60" s="1"/>
  <c r="AN1298" i="60"/>
  <c r="AS1298" i="60" s="1"/>
  <c r="AN1299" i="60"/>
  <c r="AS1299" i="60" s="1"/>
  <c r="AN1300" i="60"/>
  <c r="AS1300" i="60" s="1"/>
  <c r="AN1301" i="60"/>
  <c r="AN1302" i="60"/>
  <c r="AS1302" i="60" s="1"/>
  <c r="AN1303" i="60"/>
  <c r="AS1303" i="60" s="1"/>
  <c r="AN1304" i="60"/>
  <c r="AS1304" i="60" s="1"/>
  <c r="AN1305" i="60"/>
  <c r="AS1305" i="60" s="1"/>
  <c r="AN1306" i="60"/>
  <c r="AN1307" i="60"/>
  <c r="AS1307" i="60" s="1"/>
  <c r="AN1308" i="60"/>
  <c r="AS1308" i="60" s="1"/>
  <c r="AN1309" i="60"/>
  <c r="AS1309" i="60" s="1"/>
  <c r="AN1310" i="60"/>
  <c r="AS1310" i="60" s="1"/>
  <c r="AN1311" i="60"/>
  <c r="AS1311" i="60" s="1"/>
  <c r="AN1312" i="60"/>
  <c r="AS1312" i="60" s="1"/>
  <c r="AN1313" i="60"/>
  <c r="AN1314" i="60"/>
  <c r="AN1315" i="60"/>
  <c r="AS1315" i="60" s="1"/>
  <c r="AN1316" i="60"/>
  <c r="AN1317" i="60"/>
  <c r="AS1317" i="60" s="1"/>
  <c r="AN1318" i="60"/>
  <c r="AS1318" i="60" s="1"/>
  <c r="AN1319" i="60"/>
  <c r="AS1319" i="60" s="1"/>
  <c r="AN1320" i="60"/>
  <c r="AS1320" i="60" s="1"/>
  <c r="AN1321" i="60"/>
  <c r="AS1321" i="60" s="1"/>
  <c r="AN1322" i="60"/>
  <c r="AS1322" i="60" s="1"/>
  <c r="AN1323" i="60"/>
  <c r="AS1323" i="60" s="1"/>
  <c r="AN1324" i="60"/>
  <c r="AS1324" i="60" s="1"/>
  <c r="AN1325" i="60"/>
  <c r="AS1325" i="60" s="1"/>
  <c r="AN1326" i="60"/>
  <c r="AS1326" i="60" s="1"/>
  <c r="AN1327" i="60"/>
  <c r="AS1327" i="60" s="1"/>
  <c r="AN1328" i="60"/>
  <c r="AS1328" i="60" s="1"/>
  <c r="AN1329" i="60"/>
  <c r="AS1329" i="60" s="1"/>
  <c r="AN1330" i="60"/>
  <c r="AS1330" i="60" s="1"/>
  <c r="AN1331" i="60"/>
  <c r="AN1332" i="60"/>
  <c r="AS1332" i="60" s="1"/>
  <c r="AN1333" i="60"/>
  <c r="AS1333" i="60" s="1"/>
  <c r="AN1334" i="60"/>
  <c r="AS1334" i="60" s="1"/>
  <c r="AN1335" i="60"/>
  <c r="AS1335" i="60" s="1"/>
  <c r="AN1336" i="60"/>
  <c r="AS1336" i="60" s="1"/>
  <c r="AN1337" i="60"/>
  <c r="AS1337" i="60" s="1"/>
  <c r="AN1338" i="60"/>
  <c r="AS1338" i="60" s="1"/>
  <c r="AN1339" i="60"/>
  <c r="AS1339" i="60" s="1"/>
  <c r="AN1340" i="60"/>
  <c r="AS1340" i="60" s="1"/>
  <c r="AN1341" i="60"/>
  <c r="AS1341" i="60" s="1"/>
  <c r="AN1342" i="60"/>
  <c r="AS1342" i="60" s="1"/>
  <c r="AN1343" i="60"/>
  <c r="AS1343" i="60" s="1"/>
  <c r="AN1344" i="60"/>
  <c r="AS1344" i="60" s="1"/>
  <c r="AN1345" i="60"/>
  <c r="AS1345" i="60" s="1"/>
  <c r="AN1346" i="60"/>
  <c r="AN1347" i="60"/>
  <c r="AS1347" i="60" s="1"/>
  <c r="AN1348" i="60"/>
  <c r="AN1349" i="60"/>
  <c r="AS1349" i="60" s="1"/>
  <c r="AN1350" i="60"/>
  <c r="AS1350" i="60" s="1"/>
  <c r="AN1351" i="60"/>
  <c r="AS1351" i="60" s="1"/>
  <c r="AN1352" i="60"/>
  <c r="AS1352" i="60" s="1"/>
  <c r="AN1353" i="60"/>
  <c r="AN1354" i="60"/>
  <c r="AS1354" i="60" s="1"/>
  <c r="AN1355" i="60"/>
  <c r="AS1355" i="60" s="1"/>
  <c r="AN1356" i="60"/>
  <c r="AS1356" i="60" s="1"/>
  <c r="AN1357" i="60"/>
  <c r="AN1358" i="60"/>
  <c r="AS1358" i="60" s="1"/>
  <c r="AN1359" i="60"/>
  <c r="AS1359" i="60" s="1"/>
  <c r="AN1360" i="60"/>
  <c r="AS1360" i="60" s="1"/>
  <c r="AN1361" i="60"/>
  <c r="AN1362" i="60"/>
  <c r="AS1362" i="60" s="1"/>
  <c r="AN1363" i="60"/>
  <c r="AS1363" i="60" s="1"/>
  <c r="AN1364" i="60"/>
  <c r="AS1364" i="60" s="1"/>
  <c r="AN1365" i="60"/>
  <c r="AS1365" i="60" s="1"/>
  <c r="AN1366" i="60"/>
  <c r="AS1366" i="60" s="1"/>
  <c r="AN1367" i="60"/>
  <c r="AS1367" i="60" s="1"/>
  <c r="AN1368" i="60"/>
  <c r="AS1368" i="60" s="1"/>
  <c r="AN1369" i="60"/>
  <c r="AS1369" i="60" s="1"/>
  <c r="AN1370" i="60"/>
  <c r="AS1370" i="60" s="1"/>
  <c r="AN1371" i="60"/>
  <c r="AS1371" i="60" s="1"/>
  <c r="AN1372" i="60"/>
  <c r="AS1372" i="60" s="1"/>
  <c r="AN1373" i="60"/>
  <c r="AS1373" i="60" s="1"/>
  <c r="AN1374" i="60"/>
  <c r="AS1374" i="60" s="1"/>
  <c r="AN1375" i="60"/>
  <c r="AS1375" i="60" s="1"/>
  <c r="AN1376" i="60"/>
  <c r="AS1376" i="60" s="1"/>
  <c r="AN1377" i="60"/>
  <c r="AS1377" i="60" s="1"/>
  <c r="AN1378" i="60"/>
  <c r="AN1379" i="60"/>
  <c r="AS1379" i="60" s="1"/>
  <c r="AN1380" i="60"/>
  <c r="AS1380" i="60" s="1"/>
  <c r="AN1381" i="60"/>
  <c r="AS1381" i="60" s="1"/>
  <c r="AN1382" i="60"/>
  <c r="AS1382" i="60" s="1"/>
  <c r="AN1383" i="60"/>
  <c r="AS1383" i="60" s="1"/>
  <c r="AN1384" i="60"/>
  <c r="AS1384" i="60" s="1"/>
  <c r="AN1385" i="60"/>
  <c r="AS1385" i="60" s="1"/>
  <c r="AN1386" i="60"/>
  <c r="AS1386" i="60" s="1"/>
  <c r="AN1387" i="60"/>
  <c r="AS1387" i="60" s="1"/>
  <c r="AN1388" i="60"/>
  <c r="AS1388" i="60" s="1"/>
  <c r="AN1389" i="60"/>
  <c r="AS1389" i="60" s="1"/>
  <c r="AN1390" i="60"/>
  <c r="AS1390" i="60" s="1"/>
  <c r="AN1391" i="60"/>
  <c r="AS1391" i="60" s="1"/>
  <c r="AN1392" i="60"/>
  <c r="AS1392" i="60" s="1"/>
  <c r="AN1393" i="60"/>
  <c r="AS1393" i="60" s="1"/>
  <c r="AN1394" i="60"/>
  <c r="AN1395" i="60"/>
  <c r="AS1395" i="60" s="1"/>
  <c r="AN1396" i="60"/>
  <c r="AS1396" i="60" s="1"/>
  <c r="AN1397" i="60"/>
  <c r="AS1397" i="60" s="1"/>
  <c r="AN1398" i="60"/>
  <c r="AS1398" i="60" s="1"/>
  <c r="AN1399" i="60"/>
  <c r="AS1399" i="60" s="1"/>
  <c r="AN1400" i="60"/>
  <c r="AS1400" i="60" s="1"/>
  <c r="AN1401" i="60"/>
  <c r="AS1401" i="60" s="1"/>
  <c r="AN1402" i="60"/>
  <c r="AN1403" i="60"/>
  <c r="AS1403" i="60" s="1"/>
  <c r="AN1404" i="60"/>
  <c r="AN1405" i="60"/>
  <c r="AS1405" i="60" s="1"/>
  <c r="AN1406" i="60"/>
  <c r="AS1406" i="60" s="1"/>
  <c r="AN1407" i="60"/>
  <c r="AS1407" i="60" s="1"/>
  <c r="AN1408" i="60"/>
  <c r="AS1408" i="60" s="1"/>
  <c r="AN1409" i="60"/>
  <c r="AN1410" i="60"/>
  <c r="AN1411" i="60"/>
  <c r="AS1411" i="60" s="1"/>
  <c r="AN1412" i="60"/>
  <c r="AS1412" i="60" s="1"/>
  <c r="AN1413" i="60"/>
  <c r="AS1413" i="60" s="1"/>
  <c r="AN1414" i="60"/>
  <c r="AS1414" i="60" s="1"/>
  <c r="AN1415" i="60"/>
  <c r="AS1415" i="60" s="1"/>
  <c r="AN1416" i="60"/>
  <c r="AS1416" i="60" s="1"/>
  <c r="AN1417" i="60"/>
  <c r="AS1417" i="60" s="1"/>
  <c r="AN1418" i="60"/>
  <c r="AN1419" i="60"/>
  <c r="AS1419" i="60" s="1"/>
  <c r="AN1420" i="60"/>
  <c r="AS1420" i="60" s="1"/>
  <c r="AN1421" i="60"/>
  <c r="AS1421" i="60" s="1"/>
  <c r="AN1422" i="60"/>
  <c r="AS1422" i="60" s="1"/>
  <c r="AN1423" i="60"/>
  <c r="AS1423" i="60" s="1"/>
  <c r="AN1424" i="60"/>
  <c r="AS1424" i="60" s="1"/>
  <c r="AN1425" i="60"/>
  <c r="AN1426" i="60"/>
  <c r="AN1427" i="60"/>
  <c r="AS1427" i="60" s="1"/>
  <c r="AN1428" i="60"/>
  <c r="AN1429" i="60"/>
  <c r="AS1429" i="60" s="1"/>
  <c r="AN1430" i="60"/>
  <c r="AS1430" i="60" s="1"/>
  <c r="AN1431" i="60"/>
  <c r="AS1431" i="60" s="1"/>
  <c r="AN1432" i="60"/>
  <c r="AS1432" i="60" s="1"/>
  <c r="AO5" i="60"/>
  <c r="AO6" i="60"/>
  <c r="AO7" i="60"/>
  <c r="AO8" i="60"/>
  <c r="AO9" i="60"/>
  <c r="AO10" i="60"/>
  <c r="AO11" i="60"/>
  <c r="AR11" i="60" s="1"/>
  <c r="AO12" i="60"/>
  <c r="AO13" i="60"/>
  <c r="AO14" i="60"/>
  <c r="AO15" i="60"/>
  <c r="AO16" i="60"/>
  <c r="AO17" i="60"/>
  <c r="AR17" i="60" s="1"/>
  <c r="AO18" i="60"/>
  <c r="AO19" i="60"/>
  <c r="AO20" i="60"/>
  <c r="AO21" i="60"/>
  <c r="AO22" i="60"/>
  <c r="AO23" i="60"/>
  <c r="AO24" i="60"/>
  <c r="AO25" i="60"/>
  <c r="AO26" i="60"/>
  <c r="AO27" i="60"/>
  <c r="AO28" i="60"/>
  <c r="AO29" i="60"/>
  <c r="AO30" i="60"/>
  <c r="AO31" i="60"/>
  <c r="AO32" i="60"/>
  <c r="AO33" i="60"/>
  <c r="AO34" i="60"/>
  <c r="AO35" i="60"/>
  <c r="AO36" i="60"/>
  <c r="AO37" i="60"/>
  <c r="AO38" i="60"/>
  <c r="AO39" i="60"/>
  <c r="AO40" i="60"/>
  <c r="AO41" i="60"/>
  <c r="AO42" i="60"/>
  <c r="AO43" i="60"/>
  <c r="AO44" i="60"/>
  <c r="AO45" i="60"/>
  <c r="AO46" i="60"/>
  <c r="AO47" i="60"/>
  <c r="AO48" i="60"/>
  <c r="AO49" i="60"/>
  <c r="AR49" i="60" s="1"/>
  <c r="AO50" i="60"/>
  <c r="AO51" i="60"/>
  <c r="AO52" i="60"/>
  <c r="AO53" i="60"/>
  <c r="AO54" i="60"/>
  <c r="AO55" i="60"/>
  <c r="AO56" i="60"/>
  <c r="AO57" i="60"/>
  <c r="AO58" i="60"/>
  <c r="AO59" i="60"/>
  <c r="AQ59" i="60" s="1"/>
  <c r="AO60" i="60"/>
  <c r="AO61" i="60"/>
  <c r="AO62" i="60"/>
  <c r="AO63" i="60"/>
  <c r="AO64" i="60"/>
  <c r="AO65" i="60"/>
  <c r="AO66" i="60"/>
  <c r="AR66" i="60" s="1"/>
  <c r="AO67" i="60"/>
  <c r="AR67" i="60" s="1"/>
  <c r="AO68" i="60"/>
  <c r="AR68" i="60" s="1"/>
  <c r="AO69" i="60"/>
  <c r="AO70" i="60"/>
  <c r="AO71" i="60"/>
  <c r="AO72" i="60"/>
  <c r="AO73" i="60"/>
  <c r="AO74" i="60"/>
  <c r="AO75" i="60"/>
  <c r="AQ75" i="60" s="1"/>
  <c r="AO76" i="60"/>
  <c r="AQ76" i="60" s="1"/>
  <c r="AO77" i="60"/>
  <c r="AO78" i="60"/>
  <c r="AO79" i="60"/>
  <c r="AO80" i="60"/>
  <c r="AO81" i="60"/>
  <c r="AO82" i="60"/>
  <c r="AO83" i="60"/>
  <c r="AO84" i="60"/>
  <c r="AO85" i="60"/>
  <c r="AO86" i="60"/>
  <c r="AO87" i="60"/>
  <c r="AO88" i="60"/>
  <c r="AO89" i="60"/>
  <c r="AR89" i="60" s="1"/>
  <c r="AO90" i="60"/>
  <c r="AO91" i="60"/>
  <c r="AQ91" i="60" s="1"/>
  <c r="AO92" i="60"/>
  <c r="AO93" i="60"/>
  <c r="AO94" i="60"/>
  <c r="AO95" i="60"/>
  <c r="AO96" i="60"/>
  <c r="AO97" i="60"/>
  <c r="AO98" i="60"/>
  <c r="AO99" i="60"/>
  <c r="AO100" i="60"/>
  <c r="AO101" i="60"/>
  <c r="AO102" i="60"/>
  <c r="AO103" i="60"/>
  <c r="AO104" i="60"/>
  <c r="AO105" i="60"/>
  <c r="AO106" i="60"/>
  <c r="AO107" i="60"/>
  <c r="AQ107" i="60" s="1"/>
  <c r="AO108" i="60"/>
  <c r="AO109" i="60"/>
  <c r="AO110" i="60"/>
  <c r="AO111" i="60"/>
  <c r="AO112" i="60"/>
  <c r="AO113" i="60"/>
  <c r="AR113" i="60" s="1"/>
  <c r="AO114" i="60"/>
  <c r="AO115" i="60"/>
  <c r="AO116" i="60"/>
  <c r="AO117" i="60"/>
  <c r="AO118" i="60"/>
  <c r="AO119" i="60"/>
  <c r="AO120" i="60"/>
  <c r="AO121" i="60"/>
  <c r="AO122" i="60"/>
  <c r="AO123" i="60"/>
  <c r="AQ123" i="60" s="1"/>
  <c r="AO124" i="60"/>
  <c r="AO125" i="60"/>
  <c r="AO126" i="60"/>
  <c r="AO127" i="60"/>
  <c r="AO128" i="60"/>
  <c r="AO129" i="60"/>
  <c r="AO130" i="60"/>
  <c r="AO131" i="60"/>
  <c r="AO132" i="60"/>
  <c r="AO133" i="60"/>
  <c r="AO134" i="60"/>
  <c r="AO135" i="60"/>
  <c r="AO136" i="60"/>
  <c r="AO137" i="60"/>
  <c r="AO138" i="60"/>
  <c r="AR138" i="60" s="1"/>
  <c r="AO139" i="60"/>
  <c r="AQ139" i="60" s="1"/>
  <c r="AO140" i="60"/>
  <c r="AO141" i="60"/>
  <c r="AO142" i="60"/>
  <c r="AO143" i="60"/>
  <c r="AO144" i="60"/>
  <c r="AO145" i="60"/>
  <c r="AO146" i="60"/>
  <c r="AO147" i="60"/>
  <c r="AR147" i="60" s="1"/>
  <c r="AO148" i="60"/>
  <c r="AR148" i="60" s="1"/>
  <c r="AO149" i="60"/>
  <c r="AO150" i="60"/>
  <c r="AO151" i="60"/>
  <c r="AO152" i="60"/>
  <c r="AO153" i="60"/>
  <c r="AO154" i="60"/>
  <c r="AO155" i="60"/>
  <c r="AQ155" i="60" s="1"/>
  <c r="AO156" i="60"/>
  <c r="AO157" i="60"/>
  <c r="AO158" i="60"/>
  <c r="AO159" i="60"/>
  <c r="AO160" i="60"/>
  <c r="AO161" i="60"/>
  <c r="AR161" i="60" s="1"/>
  <c r="AO162" i="60"/>
  <c r="AO163" i="60"/>
  <c r="AO164" i="60"/>
  <c r="AR164" i="60" s="1"/>
  <c r="AO165" i="60"/>
  <c r="AO166" i="60"/>
  <c r="AO167" i="60"/>
  <c r="AO168" i="60"/>
  <c r="AO169" i="60"/>
  <c r="AO170" i="60"/>
  <c r="AO171" i="60"/>
  <c r="AQ171" i="60" s="1"/>
  <c r="AO172" i="60"/>
  <c r="AO173" i="60"/>
  <c r="AO174" i="60"/>
  <c r="AO175" i="60"/>
  <c r="AO176" i="60"/>
  <c r="AO177" i="60"/>
  <c r="AR177" i="60" s="1"/>
  <c r="AO178" i="60"/>
  <c r="AO179" i="60"/>
  <c r="AO180" i="60"/>
  <c r="AO181" i="60"/>
  <c r="AO182" i="60"/>
  <c r="AO183" i="60"/>
  <c r="AO184" i="60"/>
  <c r="AO185" i="60"/>
  <c r="AR185" i="60" s="1"/>
  <c r="AO186" i="60"/>
  <c r="AO187" i="60"/>
  <c r="AQ187" i="60" s="1"/>
  <c r="AO188" i="60"/>
  <c r="AO189" i="60"/>
  <c r="AO190" i="60"/>
  <c r="AO191" i="60"/>
  <c r="AO192" i="60"/>
  <c r="AO193" i="60"/>
  <c r="AO194" i="60"/>
  <c r="AR194" i="60" s="1"/>
  <c r="AO195" i="60"/>
  <c r="AO196" i="60"/>
  <c r="AO197" i="60"/>
  <c r="AO198" i="60"/>
  <c r="AO199" i="60"/>
  <c r="AO200" i="60"/>
  <c r="AO201" i="60"/>
  <c r="AR201" i="60" s="1"/>
  <c r="AO202" i="60"/>
  <c r="AR202" i="60" s="1"/>
  <c r="AO203" i="60"/>
  <c r="AO204" i="60"/>
  <c r="AO205" i="60"/>
  <c r="AO206" i="60"/>
  <c r="AO207" i="60"/>
  <c r="AO208" i="60"/>
  <c r="AO209" i="60"/>
  <c r="AO210" i="60"/>
  <c r="AO211" i="60"/>
  <c r="AR211" i="60" s="1"/>
  <c r="AO212" i="60"/>
  <c r="AR212" i="60" s="1"/>
  <c r="AO213" i="60"/>
  <c r="AO214" i="60"/>
  <c r="AO215" i="60"/>
  <c r="AO216" i="60"/>
  <c r="AO217" i="60"/>
  <c r="AR217" i="60" s="1"/>
  <c r="AO218" i="60"/>
  <c r="AO219" i="60"/>
  <c r="AO220" i="60"/>
  <c r="AO221" i="60"/>
  <c r="AO222" i="60"/>
  <c r="AO223" i="60"/>
  <c r="AO224" i="60"/>
  <c r="AO225" i="60"/>
  <c r="AO226" i="60"/>
  <c r="AO227" i="60"/>
  <c r="AO228" i="60"/>
  <c r="AR228" i="60" s="1"/>
  <c r="AO229" i="60"/>
  <c r="AO230" i="60"/>
  <c r="AO231" i="60"/>
  <c r="AO232" i="60"/>
  <c r="AO233" i="60"/>
  <c r="AO234" i="60"/>
  <c r="AO235" i="60"/>
  <c r="AO236" i="60"/>
  <c r="AO237" i="60"/>
  <c r="AO238" i="60"/>
  <c r="AO239" i="60"/>
  <c r="AO240" i="60"/>
  <c r="AO241" i="60"/>
  <c r="AR241" i="60" s="1"/>
  <c r="AO242" i="60"/>
  <c r="AO243" i="60"/>
  <c r="AO244" i="60"/>
  <c r="AO245" i="60"/>
  <c r="AO246" i="60"/>
  <c r="AO247" i="60"/>
  <c r="AO248" i="60"/>
  <c r="AO249" i="60"/>
  <c r="AR249" i="60" s="1"/>
  <c r="AO250" i="60"/>
  <c r="AO251" i="60"/>
  <c r="AR251" i="60" s="1"/>
  <c r="AO252" i="60"/>
  <c r="AO253" i="60"/>
  <c r="AO254" i="60"/>
  <c r="AO255" i="60"/>
  <c r="AO256" i="60"/>
  <c r="AO257" i="60"/>
  <c r="AO258" i="60"/>
  <c r="AO259" i="60"/>
  <c r="AO260" i="60"/>
  <c r="AO261" i="60"/>
  <c r="AO262" i="60"/>
  <c r="AO263" i="60"/>
  <c r="AO264" i="60"/>
  <c r="AO265" i="60"/>
  <c r="AO266" i="60"/>
  <c r="AO267" i="60"/>
  <c r="AQ267" i="60" s="1"/>
  <c r="AO268" i="60"/>
  <c r="AO269" i="60"/>
  <c r="AO270" i="60"/>
  <c r="AO271" i="60"/>
  <c r="AO272" i="60"/>
  <c r="AO273" i="60"/>
  <c r="AR273" i="60" s="1"/>
  <c r="AO274" i="60"/>
  <c r="AO275" i="60"/>
  <c r="AR275" i="60" s="1"/>
  <c r="AO276" i="60"/>
  <c r="AR276" i="60" s="1"/>
  <c r="AO277" i="60"/>
  <c r="AO278" i="60"/>
  <c r="AO279" i="60"/>
  <c r="AO280" i="60"/>
  <c r="AO281" i="60"/>
  <c r="AR281" i="60" s="1"/>
  <c r="AO282" i="60"/>
  <c r="AO283" i="60"/>
  <c r="AQ283" i="60" s="1"/>
  <c r="AO284" i="60"/>
  <c r="AQ284" i="60" s="1"/>
  <c r="AO285" i="60"/>
  <c r="AO286" i="60"/>
  <c r="AO287" i="60"/>
  <c r="AO288" i="60"/>
  <c r="AO289" i="60"/>
  <c r="AO290" i="60"/>
  <c r="AO291" i="60"/>
  <c r="AO292" i="60"/>
  <c r="AO293" i="60"/>
  <c r="AO294" i="60"/>
  <c r="AO295" i="60"/>
  <c r="AO296" i="60"/>
  <c r="AO297" i="60"/>
  <c r="AR297" i="60" s="1"/>
  <c r="AO298" i="60"/>
  <c r="AR298" i="60" s="1"/>
  <c r="AO299" i="60"/>
  <c r="AQ299" i="60" s="1"/>
  <c r="AO300" i="60"/>
  <c r="AO301" i="60"/>
  <c r="AO302" i="60"/>
  <c r="AO303" i="60"/>
  <c r="AO304" i="60"/>
  <c r="AO305" i="60"/>
  <c r="AO306" i="60"/>
  <c r="AO307" i="60"/>
  <c r="AO308" i="60"/>
  <c r="AO309" i="60"/>
  <c r="AO310" i="60"/>
  <c r="AO311" i="60"/>
  <c r="AO312" i="60"/>
  <c r="AO313" i="60"/>
  <c r="AO314" i="60"/>
  <c r="AR314" i="60" s="1"/>
  <c r="AO315" i="60"/>
  <c r="AQ315" i="60" s="1"/>
  <c r="AO316" i="60"/>
  <c r="AQ316" i="60" s="1"/>
  <c r="AO317" i="60"/>
  <c r="AO318" i="60"/>
  <c r="AO319" i="60"/>
  <c r="AO320" i="60"/>
  <c r="AO321" i="60"/>
  <c r="AR321" i="60" s="1"/>
  <c r="AO322" i="60"/>
  <c r="AO323" i="60"/>
  <c r="AO324" i="60"/>
  <c r="AO325" i="60"/>
  <c r="AO326" i="60"/>
  <c r="AO327" i="60"/>
  <c r="AO328" i="60"/>
  <c r="AO329" i="60"/>
  <c r="AO330" i="60"/>
  <c r="AO331" i="60"/>
  <c r="AQ331" i="60" s="1"/>
  <c r="AO332" i="60"/>
  <c r="AO333" i="60"/>
  <c r="AO334" i="60"/>
  <c r="AO335" i="60"/>
  <c r="AO336" i="60"/>
  <c r="AO337" i="60"/>
  <c r="AO338" i="60"/>
  <c r="AO339" i="60"/>
  <c r="AQ339" i="60" s="1"/>
  <c r="AO340" i="60"/>
  <c r="AO341" i="60"/>
  <c r="AO342" i="60"/>
  <c r="AO343" i="60"/>
  <c r="AO344" i="60"/>
  <c r="AO345" i="60"/>
  <c r="AO346" i="60"/>
  <c r="AO347" i="60"/>
  <c r="AO348" i="60"/>
  <c r="AO349" i="60"/>
  <c r="AO350" i="60"/>
  <c r="AO351" i="60"/>
  <c r="AO352" i="60"/>
  <c r="AO353" i="60"/>
  <c r="AR353" i="60" s="1"/>
  <c r="AO354" i="60"/>
  <c r="AO355" i="60"/>
  <c r="AQ355" i="60" s="1"/>
  <c r="AO356" i="60"/>
  <c r="AO357" i="60"/>
  <c r="AO358" i="60"/>
  <c r="AO359" i="60"/>
  <c r="AO360" i="60"/>
  <c r="AO361" i="60"/>
  <c r="AR361" i="60" s="1"/>
  <c r="AO362" i="60"/>
  <c r="AR362" i="60" s="1"/>
  <c r="AO363" i="60"/>
  <c r="AO364" i="60"/>
  <c r="AO365" i="60"/>
  <c r="AO366" i="60"/>
  <c r="AO367" i="60"/>
  <c r="AO368" i="60"/>
  <c r="AO369" i="60"/>
  <c r="AO370" i="60"/>
  <c r="AO371" i="60"/>
  <c r="AQ371" i="60" s="1"/>
  <c r="AO372" i="60"/>
  <c r="AQ372" i="60" s="1"/>
  <c r="AO373" i="60"/>
  <c r="AO374" i="60"/>
  <c r="AO375" i="60"/>
  <c r="AO376" i="60"/>
  <c r="AO377" i="60"/>
  <c r="AO378" i="60"/>
  <c r="AR378" i="60" s="1"/>
  <c r="AO379" i="60"/>
  <c r="AR379" i="60" s="1"/>
  <c r="AO380" i="60"/>
  <c r="AO381" i="60"/>
  <c r="AO382" i="60"/>
  <c r="AO383" i="60"/>
  <c r="AO384" i="60"/>
  <c r="AO385" i="60"/>
  <c r="AO386" i="60"/>
  <c r="AO387" i="60"/>
  <c r="AO388" i="60"/>
  <c r="AO389" i="60"/>
  <c r="AO390" i="60"/>
  <c r="AO391" i="60"/>
  <c r="AO392" i="60"/>
  <c r="AO393" i="60"/>
  <c r="AO394" i="60"/>
  <c r="AO395" i="60"/>
  <c r="AO396" i="60"/>
  <c r="AO397" i="60"/>
  <c r="AO398" i="60"/>
  <c r="AO399" i="60"/>
  <c r="AO400" i="60"/>
  <c r="AO401" i="60"/>
  <c r="AO402" i="60"/>
  <c r="AO403" i="60"/>
  <c r="AQ403" i="60" s="1"/>
  <c r="AO404" i="60"/>
  <c r="AO405" i="60"/>
  <c r="AO406" i="60"/>
  <c r="AO407" i="60"/>
  <c r="AO408" i="60"/>
  <c r="AO409" i="60"/>
  <c r="AR409" i="60" s="1"/>
  <c r="AO410" i="60"/>
  <c r="AO411" i="60"/>
  <c r="AO412" i="60"/>
  <c r="AO413" i="60"/>
  <c r="AO414" i="60"/>
  <c r="AO415" i="60"/>
  <c r="AO416" i="60"/>
  <c r="AO417" i="60"/>
  <c r="AO418" i="60"/>
  <c r="AO419" i="60"/>
  <c r="AO420" i="60"/>
  <c r="AO421" i="60"/>
  <c r="AO422" i="60"/>
  <c r="AO423" i="60"/>
  <c r="AO424" i="60"/>
  <c r="AO425" i="60"/>
  <c r="AO426" i="60"/>
  <c r="AR426" i="60" s="1"/>
  <c r="AO427" i="60"/>
  <c r="AQ427" i="60" s="1"/>
  <c r="AO428" i="60"/>
  <c r="AQ428" i="60" s="1"/>
  <c r="AO429" i="60"/>
  <c r="AO430" i="60"/>
  <c r="AO431" i="60"/>
  <c r="AO432" i="60"/>
  <c r="AO433" i="60"/>
  <c r="AR433" i="60" s="1"/>
  <c r="AO434" i="60"/>
  <c r="AO435" i="60"/>
  <c r="AO436" i="60"/>
  <c r="AO437" i="60"/>
  <c r="AO438" i="60"/>
  <c r="AO439" i="60"/>
  <c r="AO440" i="60"/>
  <c r="AO441" i="60"/>
  <c r="AO442" i="60"/>
  <c r="AR442" i="60" s="1"/>
  <c r="AO443" i="60"/>
  <c r="AR443" i="60" s="1"/>
  <c r="AO444" i="60"/>
  <c r="AO445" i="60"/>
  <c r="AO446" i="60"/>
  <c r="AO447" i="60"/>
  <c r="AO448" i="60"/>
  <c r="AO449" i="60"/>
  <c r="AO450" i="60"/>
  <c r="AO451" i="60"/>
  <c r="AR451" i="60" s="1"/>
  <c r="AO452" i="60"/>
  <c r="AO453" i="60"/>
  <c r="AO454" i="60"/>
  <c r="AO455" i="60"/>
  <c r="AO456" i="60"/>
  <c r="AO457" i="60"/>
  <c r="AO458" i="60"/>
  <c r="AO459" i="60"/>
  <c r="AQ459" i="60" s="1"/>
  <c r="AO460" i="60"/>
  <c r="AR460" i="60" s="1"/>
  <c r="AO461" i="60"/>
  <c r="AO462" i="60"/>
  <c r="AO463" i="60"/>
  <c r="AO464" i="60"/>
  <c r="AO465" i="60"/>
  <c r="AR465" i="60" s="1"/>
  <c r="AO466" i="60"/>
  <c r="AO467" i="60"/>
  <c r="AO468" i="60"/>
  <c r="AO469" i="60"/>
  <c r="AO470" i="60"/>
  <c r="AO471" i="60"/>
  <c r="AO472" i="60"/>
  <c r="AO473" i="60"/>
  <c r="AO474" i="60"/>
  <c r="AO475" i="60"/>
  <c r="AO476" i="60"/>
  <c r="AO477" i="60"/>
  <c r="AO478" i="60"/>
  <c r="AO479" i="60"/>
  <c r="AO480" i="60"/>
  <c r="AO481" i="60"/>
  <c r="AQ481" i="60" s="1"/>
  <c r="AO482" i="60"/>
  <c r="AO483" i="60"/>
  <c r="AO484" i="60"/>
  <c r="AO485" i="60"/>
  <c r="AO486" i="60"/>
  <c r="AO487" i="60"/>
  <c r="AO488" i="60"/>
  <c r="AO489" i="60"/>
  <c r="AR489" i="60" s="1"/>
  <c r="AO490" i="60"/>
  <c r="AR490" i="60" s="1"/>
  <c r="AO491" i="60"/>
  <c r="AQ491" i="60" s="1"/>
  <c r="AO492" i="60"/>
  <c r="AO493" i="60"/>
  <c r="AO494" i="60"/>
  <c r="AO495" i="60"/>
  <c r="AO496" i="60"/>
  <c r="AO497" i="60"/>
  <c r="AO498" i="60"/>
  <c r="AO499" i="60"/>
  <c r="AO500" i="60"/>
  <c r="AO501" i="60"/>
  <c r="AO502" i="60"/>
  <c r="AO503" i="60"/>
  <c r="AO504" i="60"/>
  <c r="AO505" i="60"/>
  <c r="AR505" i="60" s="1"/>
  <c r="AO506" i="60"/>
  <c r="AR506" i="60" s="1"/>
  <c r="AO507" i="60"/>
  <c r="AQ507" i="60" s="1"/>
  <c r="AO508" i="60"/>
  <c r="AO509" i="60"/>
  <c r="AO510" i="60"/>
  <c r="AO511" i="60"/>
  <c r="AO512" i="60"/>
  <c r="AO513" i="60"/>
  <c r="AR513" i="60" s="1"/>
  <c r="AO514" i="60"/>
  <c r="AO515" i="60"/>
  <c r="AR515" i="60" s="1"/>
  <c r="AO516" i="60"/>
  <c r="AQ516" i="60" s="1"/>
  <c r="AO517" i="60"/>
  <c r="AO518" i="60"/>
  <c r="AO519" i="60"/>
  <c r="AO520" i="60"/>
  <c r="AO521" i="60"/>
  <c r="AO522" i="60"/>
  <c r="AO523" i="60"/>
  <c r="AR523" i="60" s="1"/>
  <c r="AO524" i="60"/>
  <c r="AO525" i="60"/>
  <c r="AO526" i="60"/>
  <c r="AO527" i="60"/>
  <c r="AO528" i="60"/>
  <c r="AO529" i="60"/>
  <c r="AO530" i="60"/>
  <c r="AO531" i="60"/>
  <c r="AQ531" i="60" s="1"/>
  <c r="AO532" i="60"/>
  <c r="AO533" i="60"/>
  <c r="AO534" i="60"/>
  <c r="AO535" i="60"/>
  <c r="AO536" i="60"/>
  <c r="AO537" i="60"/>
  <c r="AO538" i="60"/>
  <c r="AO539" i="60"/>
  <c r="AO540" i="60"/>
  <c r="AO541" i="60"/>
  <c r="AO542" i="60"/>
  <c r="AO543" i="60"/>
  <c r="AO544" i="60"/>
  <c r="AO545" i="60"/>
  <c r="AO546" i="60"/>
  <c r="AO547" i="60"/>
  <c r="AQ547" i="60" s="1"/>
  <c r="AO548" i="60"/>
  <c r="AR548" i="60" s="1"/>
  <c r="AO549" i="60"/>
  <c r="AO550" i="60"/>
  <c r="AO551" i="60"/>
  <c r="AO552" i="60"/>
  <c r="AO553" i="60"/>
  <c r="AO554" i="60"/>
  <c r="AO555" i="60"/>
  <c r="AO556" i="60"/>
  <c r="AO557" i="60"/>
  <c r="AO558" i="60"/>
  <c r="AO559" i="60"/>
  <c r="AO560" i="60"/>
  <c r="AO561" i="60"/>
  <c r="AR561" i="60" s="1"/>
  <c r="AO562" i="60"/>
  <c r="AO563" i="60"/>
  <c r="AO564" i="60"/>
  <c r="AQ564" i="60" s="1"/>
  <c r="AO565" i="60"/>
  <c r="AO566" i="60"/>
  <c r="AO567" i="60"/>
  <c r="AO568" i="60"/>
  <c r="AO569" i="60"/>
  <c r="AO570" i="60"/>
  <c r="AO571" i="60"/>
  <c r="AO572" i="60"/>
  <c r="AO573" i="60"/>
  <c r="AO574" i="60"/>
  <c r="AO575" i="60"/>
  <c r="AO576" i="60"/>
  <c r="AO577" i="60"/>
  <c r="AO578" i="60"/>
  <c r="AO579" i="60"/>
  <c r="AQ579" i="60" s="1"/>
  <c r="AO580" i="60"/>
  <c r="AQ580" i="60" s="1"/>
  <c r="AO581" i="60"/>
  <c r="AO582" i="60"/>
  <c r="AO583" i="60"/>
  <c r="AO584" i="60"/>
  <c r="AO585" i="60"/>
  <c r="AR585" i="60" s="1"/>
  <c r="AO586" i="60"/>
  <c r="AR586" i="60" s="1"/>
  <c r="AO587" i="60"/>
  <c r="AO588" i="60"/>
  <c r="AO589" i="60"/>
  <c r="AO590" i="60"/>
  <c r="AO591" i="60"/>
  <c r="AO592" i="60"/>
  <c r="AO593" i="60"/>
  <c r="AO594" i="60"/>
  <c r="AO595" i="60"/>
  <c r="AQ595" i="60" s="1"/>
  <c r="AO596" i="60"/>
  <c r="AR596" i="60" s="1"/>
  <c r="AO597" i="60"/>
  <c r="AO598" i="60"/>
  <c r="AO599" i="60"/>
  <c r="AO600" i="60"/>
  <c r="AO601" i="60"/>
  <c r="AR601" i="60" s="1"/>
  <c r="AO602" i="60"/>
  <c r="AO603" i="60"/>
  <c r="AO604" i="60"/>
  <c r="AO605" i="60"/>
  <c r="AO606" i="60"/>
  <c r="AO607" i="60"/>
  <c r="AO608" i="60"/>
  <c r="AO609" i="60"/>
  <c r="AO610" i="60"/>
  <c r="AO611" i="60"/>
  <c r="AQ611" i="60" s="1"/>
  <c r="AO612" i="60"/>
  <c r="AR612" i="60" s="1"/>
  <c r="AO613" i="60"/>
  <c r="AO614" i="60"/>
  <c r="AO615" i="60"/>
  <c r="AO616" i="60"/>
  <c r="AO617" i="60"/>
  <c r="AO618" i="60"/>
  <c r="AO619" i="60"/>
  <c r="AO620" i="60"/>
  <c r="AO621" i="60"/>
  <c r="AO622" i="60"/>
  <c r="AO623" i="60"/>
  <c r="AO624" i="60"/>
  <c r="AO625" i="60"/>
  <c r="AO626" i="60"/>
  <c r="AO627" i="60"/>
  <c r="AO628" i="60"/>
  <c r="AO629" i="60"/>
  <c r="AO630" i="60"/>
  <c r="AO631" i="60"/>
  <c r="AO632" i="60"/>
  <c r="AO633" i="60"/>
  <c r="AR633" i="60" s="1"/>
  <c r="AO634" i="60"/>
  <c r="AO635" i="60"/>
  <c r="AO636" i="60"/>
  <c r="AQ636" i="60" s="1"/>
  <c r="AO637" i="60"/>
  <c r="AO638" i="60"/>
  <c r="AO639" i="60"/>
  <c r="AO640" i="60"/>
  <c r="AO641" i="60"/>
  <c r="AO642" i="60"/>
  <c r="AR642" i="60" s="1"/>
  <c r="AO643" i="60"/>
  <c r="AR643" i="60" s="1"/>
  <c r="AO644" i="60"/>
  <c r="AO645" i="60"/>
  <c r="AO646" i="60"/>
  <c r="AO647" i="60"/>
  <c r="AO648" i="60"/>
  <c r="AO649" i="60"/>
  <c r="AO650" i="60"/>
  <c r="AO651" i="60"/>
  <c r="AR651" i="60" s="1"/>
  <c r="AO652" i="60"/>
  <c r="AQ652" i="60" s="1"/>
  <c r="AO653" i="60"/>
  <c r="AO654" i="60"/>
  <c r="AO655" i="60"/>
  <c r="AO656" i="60"/>
  <c r="AO657" i="60"/>
  <c r="AO658" i="60"/>
  <c r="AO659" i="60"/>
  <c r="AO660" i="60"/>
  <c r="AO661" i="60"/>
  <c r="AO662" i="60"/>
  <c r="AO663" i="60"/>
  <c r="AO664" i="60"/>
  <c r="AO665" i="60"/>
  <c r="AR665" i="60" s="1"/>
  <c r="AO666" i="60"/>
  <c r="AO667" i="60"/>
  <c r="AQ667" i="60" s="1"/>
  <c r="AO668" i="60"/>
  <c r="AO669" i="60"/>
  <c r="AO670" i="60"/>
  <c r="AO671" i="60"/>
  <c r="AO672" i="60"/>
  <c r="AO673" i="60"/>
  <c r="AO674" i="60"/>
  <c r="AO675" i="60"/>
  <c r="AO676" i="60"/>
  <c r="AO677" i="60"/>
  <c r="AO678" i="60"/>
  <c r="AO679" i="60"/>
  <c r="AO680" i="60"/>
  <c r="AO681" i="60"/>
  <c r="AO682" i="60"/>
  <c r="AO683" i="60"/>
  <c r="AR683" i="60" s="1"/>
  <c r="AO684" i="60"/>
  <c r="AO685" i="60"/>
  <c r="AO686" i="60"/>
  <c r="AO687" i="60"/>
  <c r="AO688" i="60"/>
  <c r="AO689" i="60"/>
  <c r="AR689" i="60" s="1"/>
  <c r="AO690" i="60"/>
  <c r="AO691" i="60"/>
  <c r="AQ691" i="60" s="1"/>
  <c r="AO692" i="60"/>
  <c r="AO693" i="60"/>
  <c r="AO694" i="60"/>
  <c r="AO695" i="60"/>
  <c r="AO696" i="60"/>
  <c r="AO697" i="60"/>
  <c r="AO698" i="60"/>
  <c r="AO699" i="60"/>
  <c r="AO700" i="60"/>
  <c r="AO701" i="60"/>
  <c r="AO702" i="60"/>
  <c r="AO703" i="60"/>
  <c r="AO704" i="60"/>
  <c r="AO705" i="60"/>
  <c r="AR705" i="60" s="1"/>
  <c r="AO706" i="60"/>
  <c r="AR706" i="60" s="1"/>
  <c r="AO707" i="60"/>
  <c r="AR707" i="60" s="1"/>
  <c r="AO708" i="60"/>
  <c r="AO709" i="60"/>
  <c r="AO710" i="60"/>
  <c r="AO711" i="60"/>
  <c r="AO712" i="60"/>
  <c r="AO713" i="60"/>
  <c r="AO714" i="60"/>
  <c r="AO715" i="60"/>
  <c r="AQ715" i="60" s="1"/>
  <c r="AO716" i="60"/>
  <c r="AO717" i="60"/>
  <c r="AO718" i="60"/>
  <c r="AO719" i="60"/>
  <c r="AO720" i="60"/>
  <c r="AO721" i="60"/>
  <c r="AO722" i="60"/>
  <c r="AO723" i="60"/>
  <c r="AO724" i="60"/>
  <c r="AO725" i="60"/>
  <c r="AO726" i="60"/>
  <c r="AO727" i="60"/>
  <c r="AO728" i="60"/>
  <c r="AO729" i="60"/>
  <c r="AO730" i="60"/>
  <c r="AO731" i="60"/>
  <c r="AQ731" i="60" s="1"/>
  <c r="AO732" i="60"/>
  <c r="AO733" i="60"/>
  <c r="AO734" i="60"/>
  <c r="AO735" i="60"/>
  <c r="AO736" i="60"/>
  <c r="AO737" i="60"/>
  <c r="AO738" i="60"/>
  <c r="AR738" i="60" s="1"/>
  <c r="AO739" i="60"/>
  <c r="AO740" i="60"/>
  <c r="AO741" i="60"/>
  <c r="AO742" i="60"/>
  <c r="AO743" i="60"/>
  <c r="AO744" i="60"/>
  <c r="AO745" i="60"/>
  <c r="AO746" i="60"/>
  <c r="AO747" i="60"/>
  <c r="AO748" i="60"/>
  <c r="AO749" i="60"/>
  <c r="AO750" i="60"/>
  <c r="AO751" i="60"/>
  <c r="AO752" i="60"/>
  <c r="AO753" i="60"/>
  <c r="AR753" i="60" s="1"/>
  <c r="AO754" i="60"/>
  <c r="AO755" i="60"/>
  <c r="AO756" i="60"/>
  <c r="AO757" i="60"/>
  <c r="AO758" i="60"/>
  <c r="AO759" i="60"/>
  <c r="AO760" i="60"/>
  <c r="AO761" i="60"/>
  <c r="AR761" i="60" s="1"/>
  <c r="AO762" i="60"/>
  <c r="AR762" i="60" s="1"/>
  <c r="AO763" i="60"/>
  <c r="AO764" i="60"/>
  <c r="AO765" i="60"/>
  <c r="AO766" i="60"/>
  <c r="AO767" i="60"/>
  <c r="AO768" i="60"/>
  <c r="AO769" i="60"/>
  <c r="AO770" i="60"/>
  <c r="AO771" i="60"/>
  <c r="AO772" i="60"/>
  <c r="AO773" i="60"/>
  <c r="AO774" i="60"/>
  <c r="AO775" i="60"/>
  <c r="AO776" i="60"/>
  <c r="AO777" i="60"/>
  <c r="AO778" i="60"/>
  <c r="AR778" i="60" s="1"/>
  <c r="AO779" i="60"/>
  <c r="AO780" i="60"/>
  <c r="AQ780" i="60" s="1"/>
  <c r="AO781" i="60"/>
  <c r="AO782" i="60"/>
  <c r="AO783" i="60"/>
  <c r="AO784" i="60"/>
  <c r="AO785" i="60"/>
  <c r="AR785" i="60" s="1"/>
  <c r="AO786" i="60"/>
  <c r="AO787" i="60"/>
  <c r="AO788" i="60"/>
  <c r="AO789" i="60"/>
  <c r="AO790" i="60"/>
  <c r="AO791" i="60"/>
  <c r="AO792" i="60"/>
  <c r="AO793" i="60"/>
  <c r="AO794" i="60"/>
  <c r="AO795" i="60"/>
  <c r="AO796" i="60"/>
  <c r="AO797" i="60"/>
  <c r="AO798" i="60"/>
  <c r="AO799" i="60"/>
  <c r="AO800" i="60"/>
  <c r="AO801" i="60"/>
  <c r="AR801" i="60" s="1"/>
  <c r="AO802" i="60"/>
  <c r="AR802" i="60" s="1"/>
  <c r="AO803" i="60"/>
  <c r="AR803" i="60" s="1"/>
  <c r="AO804" i="60"/>
  <c r="AO805" i="60"/>
  <c r="AO806" i="60"/>
  <c r="AO807" i="60"/>
  <c r="AO808" i="60"/>
  <c r="AO809" i="60"/>
  <c r="AR809" i="60" s="1"/>
  <c r="AO810" i="60"/>
  <c r="AO811" i="60"/>
  <c r="AQ811" i="60" s="1"/>
  <c r="AO812" i="60"/>
  <c r="AO813" i="60"/>
  <c r="AO814" i="60"/>
  <c r="AO815" i="60"/>
  <c r="AO816" i="60"/>
  <c r="AO817" i="60"/>
  <c r="AO818" i="60"/>
  <c r="AO819" i="60"/>
  <c r="AO820" i="60"/>
  <c r="AO821" i="60"/>
  <c r="AO822" i="60"/>
  <c r="AO823" i="60"/>
  <c r="AO824" i="60"/>
  <c r="AO825" i="60"/>
  <c r="AR825" i="60" s="1"/>
  <c r="AO826" i="60"/>
  <c r="AR826" i="60" s="1"/>
  <c r="AO827" i="60"/>
  <c r="AQ827" i="60" s="1"/>
  <c r="AO828" i="60"/>
  <c r="AO829" i="60"/>
  <c r="AO830" i="60"/>
  <c r="AO831" i="60"/>
  <c r="AO832" i="60"/>
  <c r="AO833" i="60"/>
  <c r="AO834" i="60"/>
  <c r="AO835" i="60"/>
  <c r="AO836" i="60"/>
  <c r="AO837" i="60"/>
  <c r="AO838" i="60"/>
  <c r="AO839" i="60"/>
  <c r="AO840" i="60"/>
  <c r="AO841" i="60"/>
  <c r="AO842" i="60"/>
  <c r="AR842" i="60" s="1"/>
  <c r="AO843" i="60"/>
  <c r="AR843" i="60" s="1"/>
  <c r="AO844" i="60"/>
  <c r="AO845" i="60"/>
  <c r="AO846" i="60"/>
  <c r="AO847" i="60"/>
  <c r="AO848" i="60"/>
  <c r="AO849" i="60"/>
  <c r="AO850" i="60"/>
  <c r="AO851" i="60"/>
  <c r="AO852" i="60"/>
  <c r="AO853" i="60"/>
  <c r="AO854" i="60"/>
  <c r="AO855" i="60"/>
  <c r="AO856" i="60"/>
  <c r="AO857" i="60"/>
  <c r="AR857" i="60" s="1"/>
  <c r="AO858" i="60"/>
  <c r="AR858" i="60" s="1"/>
  <c r="AO859" i="60"/>
  <c r="AO860" i="60"/>
  <c r="AO861" i="60"/>
  <c r="AO862" i="60"/>
  <c r="AO863" i="60"/>
  <c r="AO864" i="60"/>
  <c r="AO865" i="60"/>
  <c r="AO866" i="60"/>
  <c r="AO867" i="60"/>
  <c r="AR867" i="60" s="1"/>
  <c r="AO868" i="60"/>
  <c r="AO869" i="60"/>
  <c r="AO870" i="60"/>
  <c r="AO871" i="60"/>
  <c r="AO872" i="60"/>
  <c r="AO873" i="60"/>
  <c r="AO874" i="60"/>
  <c r="AO875" i="60"/>
  <c r="AQ875" i="60" s="1"/>
  <c r="AO876" i="60"/>
  <c r="AO877" i="60"/>
  <c r="AO878" i="60"/>
  <c r="AO879" i="60"/>
  <c r="AO880" i="60"/>
  <c r="AO881" i="60"/>
  <c r="AR881" i="60" s="1"/>
  <c r="AO882" i="60"/>
  <c r="AO883" i="60"/>
  <c r="AO884" i="60"/>
  <c r="AO885" i="60"/>
  <c r="AO886" i="60"/>
  <c r="AO887" i="60"/>
  <c r="AO888" i="60"/>
  <c r="AO889" i="60"/>
  <c r="AO890" i="60"/>
  <c r="AO891" i="60"/>
  <c r="AQ891" i="60" s="1"/>
  <c r="AO892" i="60"/>
  <c r="AO893" i="60"/>
  <c r="AO894" i="60"/>
  <c r="AO895" i="60"/>
  <c r="AO896" i="60"/>
  <c r="AO897" i="60"/>
  <c r="AR897" i="60" s="1"/>
  <c r="AO898" i="60"/>
  <c r="AO899" i="60"/>
  <c r="AO900" i="60"/>
  <c r="AO901" i="60"/>
  <c r="AO902" i="60"/>
  <c r="AO903" i="60"/>
  <c r="AO904" i="60"/>
  <c r="AO905" i="60"/>
  <c r="AO906" i="60"/>
  <c r="AR906" i="60" s="1"/>
  <c r="AO907" i="60"/>
  <c r="AR907" i="60" s="1"/>
  <c r="AO908" i="60"/>
  <c r="AQ908" i="60" s="1"/>
  <c r="AO909" i="60"/>
  <c r="AO910" i="60"/>
  <c r="AO911" i="60"/>
  <c r="AO912" i="60"/>
  <c r="AO913" i="60"/>
  <c r="AR913" i="60" s="1"/>
  <c r="AO914" i="60"/>
  <c r="AO915" i="60"/>
  <c r="AO916" i="60"/>
  <c r="AO917" i="60"/>
  <c r="AO918" i="60"/>
  <c r="AO919" i="60"/>
  <c r="AO920" i="60"/>
  <c r="AO921" i="60"/>
  <c r="AO922" i="60"/>
  <c r="AO923" i="60"/>
  <c r="AQ923" i="60" s="1"/>
  <c r="AO924" i="60"/>
  <c r="AO925" i="60"/>
  <c r="AO926" i="60"/>
  <c r="AO927" i="60"/>
  <c r="AO928" i="60"/>
  <c r="AO929" i="60"/>
  <c r="AO930" i="60"/>
  <c r="AO931" i="60"/>
  <c r="AR931" i="60" s="1"/>
  <c r="AO932" i="60"/>
  <c r="AO933" i="60"/>
  <c r="AO934" i="60"/>
  <c r="AO935" i="60"/>
  <c r="AO936" i="60"/>
  <c r="AO937" i="60"/>
  <c r="AR937" i="60" s="1"/>
  <c r="AO938" i="60"/>
  <c r="AO939" i="60"/>
  <c r="AO940" i="60"/>
  <c r="AO941" i="60"/>
  <c r="AO942" i="60"/>
  <c r="AO943" i="60"/>
  <c r="AO944" i="60"/>
  <c r="AO945" i="60"/>
  <c r="AO946" i="60"/>
  <c r="AO947" i="60"/>
  <c r="AO948" i="60"/>
  <c r="AO949" i="60"/>
  <c r="AO950" i="60"/>
  <c r="AO951" i="60"/>
  <c r="AO952" i="60"/>
  <c r="AO953" i="60"/>
  <c r="AR953" i="60" s="1"/>
  <c r="AO954" i="60"/>
  <c r="AO955" i="60"/>
  <c r="AQ955" i="60" s="1"/>
  <c r="AO956" i="60"/>
  <c r="AQ956" i="60" s="1"/>
  <c r="AO957" i="60"/>
  <c r="AO958" i="60"/>
  <c r="AO959" i="60"/>
  <c r="AO960" i="60"/>
  <c r="AO961" i="60"/>
  <c r="AR961" i="60" s="1"/>
  <c r="AO962" i="60"/>
  <c r="AO963" i="60"/>
  <c r="AR963" i="60" s="1"/>
  <c r="AO964" i="60"/>
  <c r="AO965" i="60"/>
  <c r="AO966" i="60"/>
  <c r="AO967" i="60"/>
  <c r="AO968" i="60"/>
  <c r="AO969" i="60"/>
  <c r="AO970" i="60"/>
  <c r="AO971" i="60"/>
  <c r="AO972" i="60"/>
  <c r="AO973" i="60"/>
  <c r="AO974" i="60"/>
  <c r="AO975" i="60"/>
  <c r="AO976" i="60"/>
  <c r="AO977" i="60"/>
  <c r="AO978" i="60"/>
  <c r="AR978" i="60" s="1"/>
  <c r="AO979" i="60"/>
  <c r="AR979" i="60" s="1"/>
  <c r="AO980" i="60"/>
  <c r="AO981" i="60"/>
  <c r="AO982" i="60"/>
  <c r="AO983" i="60"/>
  <c r="AO984" i="60"/>
  <c r="AO985" i="60"/>
  <c r="AO986" i="60"/>
  <c r="AO987" i="60"/>
  <c r="AO988" i="60"/>
  <c r="AO989" i="60"/>
  <c r="AO990" i="60"/>
  <c r="AO991" i="60"/>
  <c r="AO992" i="60"/>
  <c r="AO993" i="60"/>
  <c r="AO994" i="60"/>
  <c r="AO995" i="60"/>
  <c r="AO996" i="60"/>
  <c r="AO997" i="60"/>
  <c r="AO998" i="60"/>
  <c r="AO999" i="60"/>
  <c r="AO1000" i="60"/>
  <c r="AO1001" i="60"/>
  <c r="AO1002" i="60"/>
  <c r="AO1003" i="60"/>
  <c r="AO1004" i="60"/>
  <c r="AO1005" i="60"/>
  <c r="AO1006" i="60"/>
  <c r="AO1007" i="60"/>
  <c r="AO1008" i="60"/>
  <c r="AO1009" i="60"/>
  <c r="AO1010" i="60"/>
  <c r="AO1011" i="60"/>
  <c r="AO1012" i="60"/>
  <c r="AR1012" i="60" s="1"/>
  <c r="AO1013" i="60"/>
  <c r="AO1014" i="60"/>
  <c r="AO1015" i="60"/>
  <c r="AO1016" i="60"/>
  <c r="AO1017" i="60"/>
  <c r="AO1018" i="60"/>
  <c r="AO1019" i="60"/>
  <c r="AO1020" i="60"/>
  <c r="AR1020" i="60" s="1"/>
  <c r="AO1021" i="60"/>
  <c r="AO1022" i="60"/>
  <c r="AO1023" i="60"/>
  <c r="AO1024" i="60"/>
  <c r="AO1025" i="60"/>
  <c r="AO1026" i="60"/>
  <c r="AO1027" i="60"/>
  <c r="AO1028" i="60"/>
  <c r="AO1029" i="60"/>
  <c r="AO1030" i="60"/>
  <c r="AO1031" i="60"/>
  <c r="AO1032" i="60"/>
  <c r="AO1033" i="60"/>
  <c r="AR1033" i="60" s="1"/>
  <c r="AO1034" i="60"/>
  <c r="AO1035" i="60"/>
  <c r="AO1036" i="60"/>
  <c r="AQ1036" i="60" s="1"/>
  <c r="AO1037" i="60"/>
  <c r="AO1038" i="60"/>
  <c r="AO1039" i="60"/>
  <c r="AO1040" i="60"/>
  <c r="AO1041" i="60"/>
  <c r="AO1042" i="60"/>
  <c r="AO1043" i="60"/>
  <c r="AO1044" i="60"/>
  <c r="AO1045" i="60"/>
  <c r="AO1046" i="60"/>
  <c r="AO1047" i="60"/>
  <c r="AO1048" i="60"/>
  <c r="AO1049" i="60"/>
  <c r="AR1049" i="60" s="1"/>
  <c r="AO1050" i="60"/>
  <c r="AO1051" i="60"/>
  <c r="AQ1051" i="60" s="1"/>
  <c r="AO1052" i="60"/>
  <c r="AR1052" i="60" s="1"/>
  <c r="AO1053" i="60"/>
  <c r="AO1054" i="60"/>
  <c r="AO1055" i="60"/>
  <c r="AO1056" i="60"/>
  <c r="AO1057" i="60"/>
  <c r="AR1057" i="60" s="1"/>
  <c r="AO1058" i="60"/>
  <c r="AO1059" i="60"/>
  <c r="AO1060" i="60"/>
  <c r="AO1061" i="60"/>
  <c r="AO1062" i="60"/>
  <c r="AO1063" i="60"/>
  <c r="AO1064" i="60"/>
  <c r="AO1065" i="60"/>
  <c r="AO1066" i="60"/>
  <c r="AO1067" i="60"/>
  <c r="AQ1067" i="60" s="1"/>
  <c r="AO1068" i="60"/>
  <c r="AO1069" i="60"/>
  <c r="AO1070" i="60"/>
  <c r="AO1071" i="60"/>
  <c r="AO1072" i="60"/>
  <c r="AO1073" i="60"/>
  <c r="AR1073" i="60" s="1"/>
  <c r="AO1074" i="60"/>
  <c r="AO1075" i="60"/>
  <c r="AO1076" i="60"/>
  <c r="AR1076" i="60" s="1"/>
  <c r="AO1077" i="60"/>
  <c r="AO1078" i="60"/>
  <c r="AO1079" i="60"/>
  <c r="AO1080" i="60"/>
  <c r="AO1081" i="60"/>
  <c r="AO1082" i="60"/>
  <c r="AO1083" i="60"/>
  <c r="AQ1083" i="60" s="1"/>
  <c r="AO1084" i="60"/>
  <c r="AR1084" i="60" s="1"/>
  <c r="AO1085" i="60"/>
  <c r="AO1086" i="60"/>
  <c r="AO1087" i="60"/>
  <c r="AO1088" i="60"/>
  <c r="AO1089" i="60"/>
  <c r="AO1090" i="60"/>
  <c r="AO1091" i="60"/>
  <c r="AO1092" i="60"/>
  <c r="AO1093" i="60"/>
  <c r="AO1094" i="60"/>
  <c r="AO1095" i="60"/>
  <c r="AO1096" i="60"/>
  <c r="AO1097" i="60"/>
  <c r="AO1098" i="60"/>
  <c r="AO1099" i="60"/>
  <c r="AQ1099" i="60" s="1"/>
  <c r="AO1100" i="60"/>
  <c r="AO1101" i="60"/>
  <c r="AO1102" i="60"/>
  <c r="AO1103" i="60"/>
  <c r="AO1104" i="60"/>
  <c r="AO1105" i="60"/>
  <c r="AR1105" i="60" s="1"/>
  <c r="AO1106" i="60"/>
  <c r="AO1107" i="60"/>
  <c r="AO1108" i="60"/>
  <c r="AR1108" i="60" s="1"/>
  <c r="AO1109" i="60"/>
  <c r="AO1110" i="60"/>
  <c r="AO1111" i="60"/>
  <c r="AO1112" i="60"/>
  <c r="AO1113" i="60"/>
  <c r="AO1114" i="60"/>
  <c r="AO1115" i="60"/>
  <c r="AO1116" i="60"/>
  <c r="AO1117" i="60"/>
  <c r="AO1118" i="60"/>
  <c r="AO1119" i="60"/>
  <c r="AO1120" i="60"/>
  <c r="AO1121" i="60"/>
  <c r="AO1122" i="60"/>
  <c r="AO1123" i="60"/>
  <c r="AO1124" i="60"/>
  <c r="AO1125" i="60"/>
  <c r="AO1126" i="60"/>
  <c r="AO1127" i="60"/>
  <c r="AO1128" i="60"/>
  <c r="AO1129" i="60"/>
  <c r="AO1130" i="60"/>
  <c r="AO1131" i="60"/>
  <c r="AO1132" i="60"/>
  <c r="AO1133" i="60"/>
  <c r="AO1134" i="60"/>
  <c r="AO1135" i="60"/>
  <c r="AO1136" i="60"/>
  <c r="AO1137" i="60"/>
  <c r="AO1138" i="60"/>
  <c r="AO1139" i="60"/>
  <c r="AQ1139" i="60" s="1"/>
  <c r="AO1140" i="60"/>
  <c r="AR1140" i="60" s="1"/>
  <c r="AO1141" i="60"/>
  <c r="AO1142" i="60"/>
  <c r="AO1143" i="60"/>
  <c r="AO1144" i="60"/>
  <c r="AO1145" i="60"/>
  <c r="AR1145" i="60" s="1"/>
  <c r="AO1146" i="60"/>
  <c r="AO1147" i="60"/>
  <c r="AQ1147" i="60" s="1"/>
  <c r="AO1148" i="60"/>
  <c r="AR1148" i="60" s="1"/>
  <c r="AO1149" i="60"/>
  <c r="AO1150" i="60"/>
  <c r="AO1151" i="60"/>
  <c r="AO1152" i="60"/>
  <c r="AO1153" i="60"/>
  <c r="AO1154" i="60"/>
  <c r="AO1155" i="60"/>
  <c r="AO1156" i="60"/>
  <c r="AO1157" i="60"/>
  <c r="AO1158" i="60"/>
  <c r="AO1159" i="60"/>
  <c r="AO1160" i="60"/>
  <c r="AO1161" i="60"/>
  <c r="AR1161" i="60" s="1"/>
  <c r="AO1162" i="60"/>
  <c r="AO1163" i="60"/>
  <c r="AQ1163" i="60" s="1"/>
  <c r="AO1164" i="60"/>
  <c r="AQ1164" i="60" s="1"/>
  <c r="AO1165" i="60"/>
  <c r="AO1166" i="60"/>
  <c r="AO1167" i="60"/>
  <c r="AO1168" i="60"/>
  <c r="AO1169" i="60"/>
  <c r="AO1170" i="60"/>
  <c r="AO1171" i="60"/>
  <c r="AO1172" i="60"/>
  <c r="AO1173" i="60"/>
  <c r="AO1174" i="60"/>
  <c r="AO1175" i="60"/>
  <c r="AO1176" i="60"/>
  <c r="AO1177" i="60"/>
  <c r="AO1178" i="60"/>
  <c r="AO1179" i="60"/>
  <c r="AQ1179" i="60" s="1"/>
  <c r="AO1180" i="60"/>
  <c r="AQ1180" i="60" s="1"/>
  <c r="AO1181" i="60"/>
  <c r="AO1182" i="60"/>
  <c r="AO1183" i="60"/>
  <c r="AO1184" i="60"/>
  <c r="AO1185" i="60"/>
  <c r="AO1186" i="60"/>
  <c r="AO1187" i="60"/>
  <c r="AO1188" i="60"/>
  <c r="AO1189" i="60"/>
  <c r="AO1190" i="60"/>
  <c r="AO1191" i="60"/>
  <c r="AO1192" i="60"/>
  <c r="AO1193" i="60"/>
  <c r="AR1193" i="60" s="1"/>
  <c r="AO1194" i="60"/>
  <c r="AO1195" i="60"/>
  <c r="AO1196" i="60"/>
  <c r="AO1197" i="60"/>
  <c r="AO1198" i="60"/>
  <c r="AO1199" i="60"/>
  <c r="AO1200" i="60"/>
  <c r="AO1201" i="60"/>
  <c r="AR1201" i="60" s="1"/>
  <c r="AO1202" i="60"/>
  <c r="AO1203" i="60"/>
  <c r="AO1204" i="60"/>
  <c r="AQ1204" i="60" s="1"/>
  <c r="AO1205" i="60"/>
  <c r="AO1206" i="60"/>
  <c r="AO1207" i="60"/>
  <c r="AO1208" i="60"/>
  <c r="AO1209" i="60"/>
  <c r="AO1210" i="60"/>
  <c r="AO1211" i="60"/>
  <c r="AQ1211" i="60" s="1"/>
  <c r="AO1212" i="60"/>
  <c r="AR1212" i="60" s="1"/>
  <c r="AO1213" i="60"/>
  <c r="AO1214" i="60"/>
  <c r="AO1215" i="60"/>
  <c r="AO1216" i="60"/>
  <c r="AO1217" i="60"/>
  <c r="AR1217" i="60" s="1"/>
  <c r="AO1218" i="60"/>
  <c r="AO1219" i="60"/>
  <c r="AO1220" i="60"/>
  <c r="AO1221" i="60"/>
  <c r="AO1222" i="60"/>
  <c r="AO1223" i="60"/>
  <c r="AO1224" i="60"/>
  <c r="AO1225" i="60"/>
  <c r="AR1225" i="60" s="1"/>
  <c r="AO1226" i="60"/>
  <c r="AO1227" i="60"/>
  <c r="AQ1227" i="60" s="1"/>
  <c r="AO1228" i="60"/>
  <c r="AQ1228" i="60" s="1"/>
  <c r="AO1229" i="60"/>
  <c r="AO1230" i="60"/>
  <c r="AO1231" i="60"/>
  <c r="AO1232" i="60"/>
  <c r="AO1233" i="60"/>
  <c r="AR1233" i="60" s="1"/>
  <c r="AO1234" i="60"/>
  <c r="AO1235" i="60"/>
  <c r="AO1236" i="60"/>
  <c r="AO1237" i="60"/>
  <c r="AO1238" i="60"/>
  <c r="AO1239" i="60"/>
  <c r="AO1240" i="60"/>
  <c r="AO1241" i="60"/>
  <c r="AR1241" i="60" s="1"/>
  <c r="AO1242" i="60"/>
  <c r="AO1243" i="60"/>
  <c r="AQ1243" i="60" s="1"/>
  <c r="AO1244" i="60"/>
  <c r="AO1245" i="60"/>
  <c r="AO1246" i="60"/>
  <c r="AO1247" i="60"/>
  <c r="AO1248" i="60"/>
  <c r="AO1249" i="60"/>
  <c r="AR1249" i="60" s="1"/>
  <c r="AO1250" i="60"/>
  <c r="AO1251" i="60"/>
  <c r="AO1252" i="60"/>
  <c r="AO1253" i="60"/>
  <c r="AO1254" i="60"/>
  <c r="AO1255" i="60"/>
  <c r="AO1256" i="60"/>
  <c r="AO1257" i="60"/>
  <c r="AR1257" i="60" s="1"/>
  <c r="AO1258" i="60"/>
  <c r="AO1259" i="60"/>
  <c r="AO1260" i="60"/>
  <c r="AO1261" i="60"/>
  <c r="AO1262" i="60"/>
  <c r="AO1263" i="60"/>
  <c r="AO1264" i="60"/>
  <c r="AO1265" i="60"/>
  <c r="AR1265" i="60" s="1"/>
  <c r="AO1266" i="60"/>
  <c r="AO1267" i="60"/>
  <c r="AO1268" i="60"/>
  <c r="AO1269" i="60"/>
  <c r="AO1270" i="60"/>
  <c r="AO1271" i="60"/>
  <c r="AO1272" i="60"/>
  <c r="AO1273" i="60"/>
  <c r="AR1273" i="60" s="1"/>
  <c r="AO1274" i="60"/>
  <c r="AO1275" i="60"/>
  <c r="AR1275" i="60" s="1"/>
  <c r="AO1276" i="60"/>
  <c r="AR1276" i="60" s="1"/>
  <c r="AO1277" i="60"/>
  <c r="AO1278" i="60"/>
  <c r="AO1279" i="60"/>
  <c r="AO1280" i="60"/>
  <c r="AO1281" i="60"/>
  <c r="AO1282" i="60"/>
  <c r="AO1283" i="60"/>
  <c r="AR1283" i="60" s="1"/>
  <c r="AO1284" i="60"/>
  <c r="AO1285" i="60"/>
  <c r="AO1286" i="60"/>
  <c r="AO1287" i="60"/>
  <c r="AO1288" i="60"/>
  <c r="AO1289" i="60"/>
  <c r="AQ1289" i="60" s="1"/>
  <c r="AO1290" i="60"/>
  <c r="AO1291" i="60"/>
  <c r="AO1292" i="60"/>
  <c r="AO1293" i="60"/>
  <c r="AO1294" i="60"/>
  <c r="AO1295" i="60"/>
  <c r="AO1296" i="60"/>
  <c r="AO1297" i="60"/>
  <c r="AQ1297" i="60" s="1"/>
  <c r="AO1298" i="60"/>
  <c r="AO1299" i="60"/>
  <c r="AO1300" i="60"/>
  <c r="AQ1300" i="60" s="1"/>
  <c r="AO1301" i="60"/>
  <c r="AO1302" i="60"/>
  <c r="AO1303" i="60"/>
  <c r="AO1304" i="60"/>
  <c r="AO1305" i="60"/>
  <c r="AQ1305" i="60" s="1"/>
  <c r="AO1306" i="60"/>
  <c r="AO1307" i="60"/>
  <c r="AR1307" i="60" s="1"/>
  <c r="AO1308" i="60"/>
  <c r="AR1308" i="60" s="1"/>
  <c r="AO1309" i="60"/>
  <c r="AO1310" i="60"/>
  <c r="AO1311" i="60"/>
  <c r="AO1312" i="60"/>
  <c r="AO1313" i="60"/>
  <c r="AO1314" i="60"/>
  <c r="AO1315" i="60"/>
  <c r="AR1315" i="60" s="1"/>
  <c r="AO1316" i="60"/>
  <c r="AO1317" i="60"/>
  <c r="AO1318" i="60"/>
  <c r="AO1319" i="60"/>
  <c r="AO1320" i="60"/>
  <c r="AO1321" i="60"/>
  <c r="AO1322" i="60"/>
  <c r="AO1323" i="60"/>
  <c r="AO1324" i="60"/>
  <c r="AO1325" i="60"/>
  <c r="AO1326" i="60"/>
  <c r="AO1327" i="60"/>
  <c r="AO1328" i="60"/>
  <c r="AO1329" i="60"/>
  <c r="AQ1329" i="60" s="1"/>
  <c r="AO1330" i="60"/>
  <c r="AO1331" i="60"/>
  <c r="AO1332" i="60"/>
  <c r="AO1333" i="60"/>
  <c r="AO1334" i="60"/>
  <c r="AO1335" i="60"/>
  <c r="AO1336" i="60"/>
  <c r="AO1337" i="60"/>
  <c r="AO1338" i="60"/>
  <c r="AO1339" i="60"/>
  <c r="AO1340" i="60"/>
  <c r="AR1340" i="60" s="1"/>
  <c r="AO1341" i="60"/>
  <c r="AO1342" i="60"/>
  <c r="AO1343" i="60"/>
  <c r="AO1344" i="60"/>
  <c r="AO1345" i="60"/>
  <c r="AQ1345" i="60" s="1"/>
  <c r="AO1346" i="60"/>
  <c r="AO1347" i="60"/>
  <c r="AR1347" i="60" s="1"/>
  <c r="AO1348" i="60"/>
  <c r="AO1349" i="60"/>
  <c r="AO1350" i="60"/>
  <c r="AO1351" i="60"/>
  <c r="AO1352" i="60"/>
  <c r="AO1353" i="60"/>
  <c r="AO1354" i="60"/>
  <c r="AO1355" i="60"/>
  <c r="AO1356" i="60"/>
  <c r="AO1357" i="60"/>
  <c r="AO1358" i="60"/>
  <c r="AO1359" i="60"/>
  <c r="AO1360" i="60"/>
  <c r="AO1361" i="60"/>
  <c r="AO1362" i="60"/>
  <c r="AO1363" i="60"/>
  <c r="AO1364" i="60"/>
  <c r="AO1365" i="60"/>
  <c r="AO1366" i="60"/>
  <c r="AO1367" i="60"/>
  <c r="AO1368" i="60"/>
  <c r="AO1369" i="60"/>
  <c r="AQ1369" i="60" s="1"/>
  <c r="AO1370" i="60"/>
  <c r="AO1371" i="60"/>
  <c r="AR1371" i="60" s="1"/>
  <c r="AO1372" i="60"/>
  <c r="AR1372" i="60" s="1"/>
  <c r="AO1373" i="60"/>
  <c r="AO1374" i="60"/>
  <c r="AO1375" i="60"/>
  <c r="AO1376" i="60"/>
  <c r="AO1377" i="60"/>
  <c r="AO1378" i="60"/>
  <c r="AO1379" i="60"/>
  <c r="AR1379" i="60" s="1"/>
  <c r="AO1380" i="60"/>
  <c r="AO1381" i="60"/>
  <c r="AO1382" i="60"/>
  <c r="AO1383" i="60"/>
  <c r="AO1384" i="60"/>
  <c r="AO1385" i="60"/>
  <c r="AQ1385" i="60" s="1"/>
  <c r="AO1386" i="60"/>
  <c r="AO1387" i="60"/>
  <c r="AO1388" i="60"/>
  <c r="AO1389" i="60"/>
  <c r="AO1390" i="60"/>
  <c r="AO1391" i="60"/>
  <c r="AO1392" i="60"/>
  <c r="AO1393" i="60"/>
  <c r="AQ1393" i="60" s="1"/>
  <c r="AO1394" i="60"/>
  <c r="AO1395" i="60"/>
  <c r="AQ1395" i="60" s="1"/>
  <c r="AO1396" i="60"/>
  <c r="AO1397" i="60"/>
  <c r="AO1398" i="60"/>
  <c r="AO1399" i="60"/>
  <c r="AO1400" i="60"/>
  <c r="AO1401" i="60"/>
  <c r="AO1402" i="60"/>
  <c r="AO1403" i="60"/>
  <c r="AR1403" i="60" s="1"/>
  <c r="AO1404" i="60"/>
  <c r="AR1404" i="60" s="1"/>
  <c r="AO1405" i="60"/>
  <c r="AO1406" i="60"/>
  <c r="AO1407" i="60"/>
  <c r="AO1408" i="60"/>
  <c r="AO1409" i="60"/>
  <c r="AO1410" i="60"/>
  <c r="AO1411" i="60"/>
  <c r="AR1411" i="60" s="1"/>
  <c r="AO1412" i="60"/>
  <c r="AO1413" i="60"/>
  <c r="AO1414" i="60"/>
  <c r="AO1415" i="60"/>
  <c r="AO1416" i="60"/>
  <c r="AO1417" i="60"/>
  <c r="AQ1417" i="60" s="1"/>
  <c r="AO1418" i="60"/>
  <c r="AO1419" i="60"/>
  <c r="AQ1419" i="60" s="1"/>
  <c r="AO1420" i="60"/>
  <c r="AO1421" i="60"/>
  <c r="AO1422" i="60"/>
  <c r="AO1423" i="60"/>
  <c r="AO1424" i="60"/>
  <c r="AO1425" i="60"/>
  <c r="AO1426" i="60"/>
  <c r="AO1427" i="60"/>
  <c r="AO1428" i="60"/>
  <c r="AO1429" i="60"/>
  <c r="AO1430" i="60"/>
  <c r="AO1431" i="60"/>
  <c r="AO1432" i="60"/>
  <c r="AP5" i="60"/>
  <c r="AP6" i="60"/>
  <c r="AP7" i="60"/>
  <c r="AP8" i="60"/>
  <c r="AP9" i="60"/>
  <c r="AP10" i="60"/>
  <c r="AP11" i="60"/>
  <c r="AP12" i="60"/>
  <c r="AP13" i="60"/>
  <c r="AP14" i="60"/>
  <c r="AP15" i="60"/>
  <c r="AP16" i="60"/>
  <c r="AP17" i="60"/>
  <c r="AP18" i="60"/>
  <c r="AP19" i="60"/>
  <c r="AP20" i="60"/>
  <c r="AP21" i="60"/>
  <c r="AP22" i="60"/>
  <c r="AP23" i="60"/>
  <c r="AP24" i="60"/>
  <c r="AP25" i="60"/>
  <c r="AP26" i="60"/>
  <c r="AP27" i="60"/>
  <c r="AP28" i="60"/>
  <c r="AP29" i="60"/>
  <c r="AP30" i="60"/>
  <c r="AP31" i="60"/>
  <c r="AP32" i="60"/>
  <c r="AP33" i="60"/>
  <c r="AP34" i="60"/>
  <c r="AP35" i="60"/>
  <c r="AP36" i="60"/>
  <c r="AP37" i="60"/>
  <c r="AP38" i="60"/>
  <c r="AP39" i="60"/>
  <c r="AP40" i="60"/>
  <c r="AP41" i="60"/>
  <c r="AP42" i="60"/>
  <c r="AP43" i="60"/>
  <c r="AP44" i="60"/>
  <c r="AP45" i="60"/>
  <c r="AP46" i="60"/>
  <c r="AP47" i="60"/>
  <c r="AP48" i="60"/>
  <c r="AP49" i="60"/>
  <c r="AP50" i="60"/>
  <c r="AP51" i="60"/>
  <c r="AP52" i="60"/>
  <c r="AP53" i="60"/>
  <c r="AP54" i="60"/>
  <c r="AP55" i="60"/>
  <c r="AP56" i="60"/>
  <c r="AP57" i="60"/>
  <c r="AP58" i="60"/>
  <c r="AP59" i="60"/>
  <c r="AP60" i="60"/>
  <c r="AP61" i="60"/>
  <c r="AP62" i="60"/>
  <c r="AP63" i="60"/>
  <c r="AP64" i="60"/>
  <c r="AP65" i="60"/>
  <c r="AP66" i="60"/>
  <c r="AP67" i="60"/>
  <c r="AP68" i="60"/>
  <c r="AP69" i="60"/>
  <c r="AP70" i="60"/>
  <c r="AP71" i="60"/>
  <c r="AP72" i="60"/>
  <c r="AP73" i="60"/>
  <c r="AP74" i="60"/>
  <c r="AP75" i="60"/>
  <c r="AP76" i="60"/>
  <c r="AP77" i="60"/>
  <c r="AP78" i="60"/>
  <c r="AP79" i="60"/>
  <c r="AP80" i="60"/>
  <c r="AP81" i="60"/>
  <c r="AP82" i="60"/>
  <c r="AP83" i="60"/>
  <c r="AP84" i="60"/>
  <c r="AP85" i="60"/>
  <c r="AP86" i="60"/>
  <c r="AP87" i="60"/>
  <c r="AP88" i="60"/>
  <c r="AP89" i="60"/>
  <c r="AP90" i="60"/>
  <c r="AP91" i="60"/>
  <c r="AP92" i="60"/>
  <c r="AP93" i="60"/>
  <c r="AP94" i="60"/>
  <c r="AP95" i="60"/>
  <c r="AP96" i="60"/>
  <c r="AP97" i="60"/>
  <c r="AP98" i="60"/>
  <c r="AP99" i="60"/>
  <c r="AP100" i="60"/>
  <c r="AP101" i="60"/>
  <c r="AP102" i="60"/>
  <c r="AP103" i="60"/>
  <c r="AP104" i="60"/>
  <c r="AP105" i="60"/>
  <c r="AP106" i="60"/>
  <c r="AP107" i="60"/>
  <c r="AP108" i="60"/>
  <c r="AP109" i="60"/>
  <c r="AP110" i="60"/>
  <c r="AP111" i="60"/>
  <c r="AP112" i="60"/>
  <c r="AP113" i="60"/>
  <c r="AP114" i="60"/>
  <c r="AP115" i="60"/>
  <c r="AP116" i="60"/>
  <c r="AP117" i="60"/>
  <c r="AP118" i="60"/>
  <c r="AP119" i="60"/>
  <c r="AP120" i="60"/>
  <c r="AP121" i="60"/>
  <c r="AP122" i="60"/>
  <c r="AP123" i="60"/>
  <c r="AP124" i="60"/>
  <c r="AP125" i="60"/>
  <c r="AP126" i="60"/>
  <c r="AP127" i="60"/>
  <c r="AP128" i="60"/>
  <c r="AP129" i="60"/>
  <c r="AP130" i="60"/>
  <c r="AP131" i="60"/>
  <c r="AP132" i="60"/>
  <c r="AP133" i="60"/>
  <c r="AP134" i="60"/>
  <c r="AP135" i="60"/>
  <c r="AP136" i="60"/>
  <c r="AP137" i="60"/>
  <c r="AP138" i="60"/>
  <c r="AP139" i="60"/>
  <c r="AP140" i="60"/>
  <c r="AP141" i="60"/>
  <c r="AP142" i="60"/>
  <c r="AP143" i="60"/>
  <c r="AP144" i="60"/>
  <c r="AP145" i="60"/>
  <c r="AP146" i="60"/>
  <c r="AP147" i="60"/>
  <c r="AP148" i="60"/>
  <c r="AP149" i="60"/>
  <c r="AP150" i="60"/>
  <c r="AP151" i="60"/>
  <c r="AP152" i="60"/>
  <c r="AP153" i="60"/>
  <c r="AP154" i="60"/>
  <c r="AP155" i="60"/>
  <c r="AP156" i="60"/>
  <c r="AP157" i="60"/>
  <c r="AP158" i="60"/>
  <c r="AP159" i="60"/>
  <c r="AP160" i="60"/>
  <c r="AP161" i="60"/>
  <c r="AP162" i="60"/>
  <c r="AP163" i="60"/>
  <c r="AP164" i="60"/>
  <c r="AP165" i="60"/>
  <c r="AP166" i="60"/>
  <c r="AP167" i="60"/>
  <c r="AP168" i="60"/>
  <c r="AP169" i="60"/>
  <c r="AP170" i="60"/>
  <c r="AP171" i="60"/>
  <c r="AP172" i="60"/>
  <c r="AP173" i="60"/>
  <c r="AP174" i="60"/>
  <c r="AP175" i="60"/>
  <c r="AP176" i="60"/>
  <c r="AP177" i="60"/>
  <c r="AP178" i="60"/>
  <c r="AP179" i="60"/>
  <c r="AP180" i="60"/>
  <c r="AP181" i="60"/>
  <c r="AP182" i="60"/>
  <c r="AP183" i="60"/>
  <c r="AP184" i="60"/>
  <c r="AP185" i="60"/>
  <c r="AP186" i="60"/>
  <c r="AP187" i="60"/>
  <c r="AP188" i="60"/>
  <c r="AP189" i="60"/>
  <c r="AP190" i="60"/>
  <c r="AP191" i="60"/>
  <c r="AP192" i="60"/>
  <c r="AP193" i="60"/>
  <c r="AP194" i="60"/>
  <c r="AP195" i="60"/>
  <c r="AP196" i="60"/>
  <c r="AP197" i="60"/>
  <c r="AP198" i="60"/>
  <c r="AP199" i="60"/>
  <c r="AP200" i="60"/>
  <c r="AP201" i="60"/>
  <c r="AP202" i="60"/>
  <c r="AP203" i="60"/>
  <c r="AP204" i="60"/>
  <c r="AP205" i="60"/>
  <c r="AP206" i="60"/>
  <c r="AP207" i="60"/>
  <c r="AP208" i="60"/>
  <c r="AP209" i="60"/>
  <c r="AP210" i="60"/>
  <c r="AP211" i="60"/>
  <c r="AP212" i="60"/>
  <c r="AP213" i="60"/>
  <c r="AP214" i="60"/>
  <c r="AP215" i="60"/>
  <c r="AP216" i="60"/>
  <c r="AP217" i="60"/>
  <c r="AP218" i="60"/>
  <c r="AP219" i="60"/>
  <c r="AP220" i="60"/>
  <c r="AP221" i="60"/>
  <c r="AP222" i="60"/>
  <c r="AP223" i="60"/>
  <c r="AP224" i="60"/>
  <c r="AP225" i="60"/>
  <c r="AP226" i="60"/>
  <c r="AP227" i="60"/>
  <c r="AP228" i="60"/>
  <c r="AP229" i="60"/>
  <c r="AP230" i="60"/>
  <c r="AP231" i="60"/>
  <c r="AP232" i="60"/>
  <c r="AP233" i="60"/>
  <c r="AP234" i="60"/>
  <c r="AP235" i="60"/>
  <c r="AP236" i="60"/>
  <c r="AP237" i="60"/>
  <c r="AP238" i="60"/>
  <c r="AP239" i="60"/>
  <c r="AP240" i="60"/>
  <c r="AP241" i="60"/>
  <c r="AP242" i="60"/>
  <c r="AP243" i="60"/>
  <c r="AP244" i="60"/>
  <c r="AP245" i="60"/>
  <c r="AP246" i="60"/>
  <c r="AP247" i="60"/>
  <c r="AP248" i="60"/>
  <c r="AP249" i="60"/>
  <c r="AP250" i="60"/>
  <c r="AP251" i="60"/>
  <c r="AP252" i="60"/>
  <c r="AP253" i="60"/>
  <c r="AP254" i="60"/>
  <c r="AP255" i="60"/>
  <c r="AP256" i="60"/>
  <c r="AP257" i="60"/>
  <c r="AP258" i="60"/>
  <c r="AP259" i="60"/>
  <c r="AP260" i="60"/>
  <c r="AP261" i="60"/>
  <c r="AP262" i="60"/>
  <c r="AP263" i="60"/>
  <c r="AP264" i="60"/>
  <c r="AP265" i="60"/>
  <c r="AP266" i="60"/>
  <c r="AP267" i="60"/>
  <c r="AP268" i="60"/>
  <c r="AP269" i="60"/>
  <c r="AP270" i="60"/>
  <c r="AP271" i="60"/>
  <c r="AP272" i="60"/>
  <c r="AP273" i="60"/>
  <c r="AP274" i="60"/>
  <c r="AP275" i="60"/>
  <c r="AP276" i="60"/>
  <c r="AP277" i="60"/>
  <c r="AP278" i="60"/>
  <c r="AP279" i="60"/>
  <c r="AP280" i="60"/>
  <c r="AP281" i="60"/>
  <c r="AP282" i="60"/>
  <c r="AP283" i="60"/>
  <c r="AP284" i="60"/>
  <c r="AP285" i="60"/>
  <c r="AP286" i="60"/>
  <c r="AP287" i="60"/>
  <c r="AP288" i="60"/>
  <c r="AP289" i="60"/>
  <c r="AP290" i="60"/>
  <c r="AP291" i="60"/>
  <c r="AP292" i="60"/>
  <c r="AP293" i="60"/>
  <c r="AP294" i="60"/>
  <c r="AP295" i="60"/>
  <c r="AP296" i="60"/>
  <c r="AP297" i="60"/>
  <c r="AP298" i="60"/>
  <c r="AP299" i="60"/>
  <c r="AP300" i="60"/>
  <c r="AP301" i="60"/>
  <c r="AP302" i="60"/>
  <c r="AP303" i="60"/>
  <c r="AP304" i="60"/>
  <c r="AP305" i="60"/>
  <c r="AP306" i="60"/>
  <c r="AP307" i="60"/>
  <c r="AP308" i="60"/>
  <c r="AP309" i="60"/>
  <c r="AP310" i="60"/>
  <c r="AP311" i="60"/>
  <c r="AP312" i="60"/>
  <c r="AP313" i="60"/>
  <c r="AP314" i="60"/>
  <c r="AP315" i="60"/>
  <c r="AP316" i="60"/>
  <c r="AP317" i="60"/>
  <c r="AP318" i="60"/>
  <c r="AP319" i="60"/>
  <c r="AP320" i="60"/>
  <c r="AP321" i="60"/>
  <c r="AP322" i="60"/>
  <c r="AP323" i="60"/>
  <c r="AP324" i="60"/>
  <c r="AP325" i="60"/>
  <c r="AP326" i="60"/>
  <c r="AP327" i="60"/>
  <c r="AP328" i="60"/>
  <c r="AP329" i="60"/>
  <c r="AP330" i="60"/>
  <c r="AP331" i="60"/>
  <c r="AP332" i="60"/>
  <c r="AP333" i="60"/>
  <c r="AP334" i="60"/>
  <c r="AP335" i="60"/>
  <c r="AP336" i="60"/>
  <c r="AP337" i="60"/>
  <c r="AP338" i="60"/>
  <c r="AP339" i="60"/>
  <c r="AP340" i="60"/>
  <c r="AP341" i="60"/>
  <c r="AP342" i="60"/>
  <c r="AP343" i="60"/>
  <c r="AP344" i="60"/>
  <c r="AP345" i="60"/>
  <c r="AP346" i="60"/>
  <c r="AP347" i="60"/>
  <c r="AP348" i="60"/>
  <c r="AP349" i="60"/>
  <c r="AP350" i="60"/>
  <c r="AP351" i="60"/>
  <c r="AP352" i="60"/>
  <c r="AP353" i="60"/>
  <c r="AP354" i="60"/>
  <c r="AP355" i="60"/>
  <c r="AP356" i="60"/>
  <c r="AP357" i="60"/>
  <c r="AP358" i="60"/>
  <c r="AP359" i="60"/>
  <c r="AP360" i="60"/>
  <c r="AP361" i="60"/>
  <c r="AP362" i="60"/>
  <c r="AP363" i="60"/>
  <c r="AP364" i="60"/>
  <c r="AP365" i="60"/>
  <c r="AP366" i="60"/>
  <c r="AP367" i="60"/>
  <c r="AP368" i="60"/>
  <c r="AP369" i="60"/>
  <c r="AP370" i="60"/>
  <c r="AP371" i="60"/>
  <c r="AP372" i="60"/>
  <c r="AP373" i="60"/>
  <c r="AP374" i="60"/>
  <c r="AP375" i="60"/>
  <c r="AP376" i="60"/>
  <c r="AP377" i="60"/>
  <c r="AP378" i="60"/>
  <c r="AP379" i="60"/>
  <c r="AP380" i="60"/>
  <c r="AP381" i="60"/>
  <c r="AP382" i="60"/>
  <c r="AP383" i="60"/>
  <c r="AP384" i="60"/>
  <c r="AP385" i="60"/>
  <c r="AP386" i="60"/>
  <c r="AP387" i="60"/>
  <c r="AP388" i="60"/>
  <c r="AP389" i="60"/>
  <c r="AP390" i="60"/>
  <c r="AP391" i="60"/>
  <c r="AP392" i="60"/>
  <c r="AP393" i="60"/>
  <c r="AP394" i="60"/>
  <c r="AP395" i="60"/>
  <c r="AP396" i="60"/>
  <c r="AP397" i="60"/>
  <c r="AP398" i="60"/>
  <c r="AP399" i="60"/>
  <c r="AP400" i="60"/>
  <c r="AP401" i="60"/>
  <c r="AP402" i="60"/>
  <c r="AP403" i="60"/>
  <c r="AP404" i="60"/>
  <c r="AP405" i="60"/>
  <c r="AP406" i="60"/>
  <c r="AP407" i="60"/>
  <c r="AP408" i="60"/>
  <c r="AP409" i="60"/>
  <c r="AP410" i="60"/>
  <c r="AP411" i="60"/>
  <c r="AP412" i="60"/>
  <c r="AP413" i="60"/>
  <c r="AP414" i="60"/>
  <c r="AP415" i="60"/>
  <c r="AP416" i="60"/>
  <c r="AP417" i="60"/>
  <c r="AP418" i="60"/>
  <c r="AP419" i="60"/>
  <c r="AP420" i="60"/>
  <c r="AP421" i="60"/>
  <c r="AP422" i="60"/>
  <c r="AP423" i="60"/>
  <c r="AP424" i="60"/>
  <c r="AP425" i="60"/>
  <c r="AP426" i="60"/>
  <c r="AP427" i="60"/>
  <c r="AP428" i="60"/>
  <c r="AP429" i="60"/>
  <c r="AP430" i="60"/>
  <c r="AP431" i="60"/>
  <c r="AP432" i="60"/>
  <c r="AP433" i="60"/>
  <c r="AP434" i="60"/>
  <c r="AP435" i="60"/>
  <c r="AP436" i="60"/>
  <c r="AP437" i="60"/>
  <c r="AP438" i="60"/>
  <c r="AP439" i="60"/>
  <c r="AP440" i="60"/>
  <c r="AP441" i="60"/>
  <c r="AP442" i="60"/>
  <c r="AP443" i="60"/>
  <c r="AP444" i="60"/>
  <c r="AP445" i="60"/>
  <c r="AP446" i="60"/>
  <c r="AP447" i="60"/>
  <c r="AP448" i="60"/>
  <c r="AP449" i="60"/>
  <c r="AP450" i="60"/>
  <c r="AP451" i="60"/>
  <c r="AP452" i="60"/>
  <c r="AP453" i="60"/>
  <c r="AP454" i="60"/>
  <c r="AP455" i="60"/>
  <c r="AP456" i="60"/>
  <c r="AP457" i="60"/>
  <c r="AP458" i="60"/>
  <c r="AP459" i="60"/>
  <c r="AP460" i="60"/>
  <c r="AP461" i="60"/>
  <c r="AP462" i="60"/>
  <c r="AP463" i="60"/>
  <c r="AP464" i="60"/>
  <c r="AP465" i="60"/>
  <c r="AP466" i="60"/>
  <c r="AP467" i="60"/>
  <c r="AP468" i="60"/>
  <c r="AP469" i="60"/>
  <c r="AP470" i="60"/>
  <c r="AP471" i="60"/>
  <c r="AP472" i="60"/>
  <c r="AP473" i="60"/>
  <c r="AP474" i="60"/>
  <c r="AP475" i="60"/>
  <c r="AP476" i="60"/>
  <c r="AP477" i="60"/>
  <c r="AP478" i="60"/>
  <c r="AP479" i="60"/>
  <c r="AP480" i="60"/>
  <c r="AP481" i="60"/>
  <c r="AP482" i="60"/>
  <c r="AP483" i="60"/>
  <c r="AP484" i="60"/>
  <c r="AP485" i="60"/>
  <c r="AP486" i="60"/>
  <c r="AP487" i="60"/>
  <c r="AP488" i="60"/>
  <c r="AP489" i="60"/>
  <c r="AP490" i="60"/>
  <c r="AP491" i="60"/>
  <c r="AP492" i="60"/>
  <c r="AP493" i="60"/>
  <c r="AP494" i="60"/>
  <c r="AP495" i="60"/>
  <c r="AP496" i="60"/>
  <c r="AP497" i="60"/>
  <c r="AP498" i="60"/>
  <c r="AP499" i="60"/>
  <c r="AP500" i="60"/>
  <c r="AP501" i="60"/>
  <c r="AP502" i="60"/>
  <c r="AP503" i="60"/>
  <c r="AP504" i="60"/>
  <c r="AP505" i="60"/>
  <c r="AP506" i="60"/>
  <c r="AP507" i="60"/>
  <c r="AP508" i="60"/>
  <c r="AP509" i="60"/>
  <c r="AP510" i="60"/>
  <c r="AP511" i="60"/>
  <c r="AP512" i="60"/>
  <c r="AP513" i="60"/>
  <c r="AP514" i="60"/>
  <c r="AP515" i="60"/>
  <c r="AP516" i="60"/>
  <c r="AP517" i="60"/>
  <c r="AP518" i="60"/>
  <c r="AP519" i="60"/>
  <c r="AP520" i="60"/>
  <c r="AP521" i="60"/>
  <c r="AP522" i="60"/>
  <c r="AP523" i="60"/>
  <c r="AP524" i="60"/>
  <c r="AP525" i="60"/>
  <c r="AP526" i="60"/>
  <c r="AP527" i="60"/>
  <c r="AP528" i="60"/>
  <c r="AP529" i="60"/>
  <c r="AP530" i="60"/>
  <c r="AP531" i="60"/>
  <c r="AP532" i="60"/>
  <c r="AP533" i="60"/>
  <c r="AP534" i="60"/>
  <c r="AP535" i="60"/>
  <c r="AP536" i="60"/>
  <c r="AP537" i="60"/>
  <c r="AP538" i="60"/>
  <c r="AP539" i="60"/>
  <c r="AP540" i="60"/>
  <c r="AP541" i="60"/>
  <c r="AP542" i="60"/>
  <c r="AP543" i="60"/>
  <c r="AP544" i="60"/>
  <c r="AP545" i="60"/>
  <c r="AP546" i="60"/>
  <c r="AP547" i="60"/>
  <c r="AP548" i="60"/>
  <c r="AP549" i="60"/>
  <c r="AP550" i="60"/>
  <c r="AP551" i="60"/>
  <c r="AP552" i="60"/>
  <c r="AP553" i="60"/>
  <c r="AP554" i="60"/>
  <c r="AP555" i="60"/>
  <c r="AP556" i="60"/>
  <c r="AP557" i="60"/>
  <c r="AP558" i="60"/>
  <c r="AP559" i="60"/>
  <c r="AP560" i="60"/>
  <c r="AP561" i="60"/>
  <c r="AP562" i="60"/>
  <c r="AP563" i="60"/>
  <c r="AP564" i="60"/>
  <c r="AP565" i="60"/>
  <c r="AP566" i="60"/>
  <c r="AP567" i="60"/>
  <c r="AP568" i="60"/>
  <c r="AP569" i="60"/>
  <c r="AP570" i="60"/>
  <c r="AP571" i="60"/>
  <c r="AP572" i="60"/>
  <c r="AP573" i="60"/>
  <c r="AP574" i="60"/>
  <c r="AP575" i="60"/>
  <c r="AP576" i="60"/>
  <c r="AP577" i="60"/>
  <c r="AP578" i="60"/>
  <c r="AP579" i="60"/>
  <c r="AP580" i="60"/>
  <c r="AP581" i="60"/>
  <c r="AP582" i="60"/>
  <c r="AP583" i="60"/>
  <c r="AP584" i="60"/>
  <c r="AP585" i="60"/>
  <c r="AP586" i="60"/>
  <c r="AP587" i="60"/>
  <c r="AP588" i="60"/>
  <c r="AP589" i="60"/>
  <c r="AP590" i="60"/>
  <c r="AP591" i="60"/>
  <c r="AP592" i="60"/>
  <c r="AP593" i="60"/>
  <c r="AP594" i="60"/>
  <c r="AP595" i="60"/>
  <c r="AP596" i="60"/>
  <c r="AP597" i="60"/>
  <c r="AP598" i="60"/>
  <c r="AP599" i="60"/>
  <c r="AP600" i="60"/>
  <c r="AP601" i="60"/>
  <c r="AP602" i="60"/>
  <c r="AP603" i="60"/>
  <c r="AP604" i="60"/>
  <c r="AP605" i="60"/>
  <c r="AP606" i="60"/>
  <c r="AP607" i="60"/>
  <c r="AP608" i="60"/>
  <c r="AP609" i="60"/>
  <c r="AP610" i="60"/>
  <c r="AP611" i="60"/>
  <c r="AP612" i="60"/>
  <c r="AP613" i="60"/>
  <c r="AP614" i="60"/>
  <c r="AP615" i="60"/>
  <c r="AP616" i="60"/>
  <c r="AP617" i="60"/>
  <c r="AP618" i="60"/>
  <c r="AP619" i="60"/>
  <c r="AP620" i="60"/>
  <c r="AP621" i="60"/>
  <c r="AP622" i="60"/>
  <c r="AP623" i="60"/>
  <c r="AP624" i="60"/>
  <c r="AP625" i="60"/>
  <c r="AP626" i="60"/>
  <c r="AP627" i="60"/>
  <c r="AP628" i="60"/>
  <c r="AP629" i="60"/>
  <c r="AP630" i="60"/>
  <c r="AP631" i="60"/>
  <c r="AP632" i="60"/>
  <c r="AP633" i="60"/>
  <c r="AP634" i="60"/>
  <c r="AP635" i="60"/>
  <c r="AP636" i="60"/>
  <c r="AP637" i="60"/>
  <c r="AP638" i="60"/>
  <c r="AP639" i="60"/>
  <c r="AP640" i="60"/>
  <c r="AP641" i="60"/>
  <c r="AP642" i="60"/>
  <c r="AP643" i="60"/>
  <c r="AP644" i="60"/>
  <c r="AP645" i="60"/>
  <c r="AP646" i="60"/>
  <c r="AP647" i="60"/>
  <c r="AP648" i="60"/>
  <c r="AP649" i="60"/>
  <c r="AP650" i="60"/>
  <c r="AP651" i="60"/>
  <c r="AP652" i="60"/>
  <c r="AP653" i="60"/>
  <c r="AP654" i="60"/>
  <c r="AP655" i="60"/>
  <c r="AP656" i="60"/>
  <c r="AP657" i="60"/>
  <c r="AP658" i="60"/>
  <c r="AP659" i="60"/>
  <c r="AP660" i="60"/>
  <c r="AP661" i="60"/>
  <c r="AP662" i="60"/>
  <c r="AP663" i="60"/>
  <c r="AP664" i="60"/>
  <c r="AP665" i="60"/>
  <c r="AP666" i="60"/>
  <c r="AP667" i="60"/>
  <c r="AP668" i="60"/>
  <c r="AP669" i="60"/>
  <c r="AP670" i="60"/>
  <c r="AP671" i="60"/>
  <c r="AP672" i="60"/>
  <c r="AP673" i="60"/>
  <c r="AP674" i="60"/>
  <c r="AP675" i="60"/>
  <c r="AP676" i="60"/>
  <c r="AP677" i="60"/>
  <c r="AP678" i="60"/>
  <c r="AP679" i="60"/>
  <c r="AP680" i="60"/>
  <c r="AP681" i="60"/>
  <c r="AP682" i="60"/>
  <c r="AP683" i="60"/>
  <c r="AP684" i="60"/>
  <c r="AP685" i="60"/>
  <c r="AP686" i="60"/>
  <c r="AP687" i="60"/>
  <c r="AP688" i="60"/>
  <c r="AP689" i="60"/>
  <c r="AP690" i="60"/>
  <c r="AP691" i="60"/>
  <c r="AP692" i="60"/>
  <c r="AP693" i="60"/>
  <c r="AP694" i="60"/>
  <c r="AP695" i="60"/>
  <c r="AP696" i="60"/>
  <c r="AP697" i="60"/>
  <c r="AP698" i="60"/>
  <c r="AP699" i="60"/>
  <c r="AP700" i="60"/>
  <c r="AP701" i="60"/>
  <c r="AP702" i="60"/>
  <c r="AP703" i="60"/>
  <c r="AP704" i="60"/>
  <c r="AP705" i="60"/>
  <c r="AP706" i="60"/>
  <c r="AP707" i="60"/>
  <c r="AP708" i="60"/>
  <c r="AP709" i="60"/>
  <c r="AP710" i="60"/>
  <c r="AP711" i="60"/>
  <c r="AP712" i="60"/>
  <c r="AP713" i="60"/>
  <c r="AP714" i="60"/>
  <c r="AP715" i="60"/>
  <c r="AP716" i="60"/>
  <c r="AP717" i="60"/>
  <c r="AP718" i="60"/>
  <c r="AP719" i="60"/>
  <c r="AP720" i="60"/>
  <c r="AP721" i="60"/>
  <c r="AP722" i="60"/>
  <c r="AP723" i="60"/>
  <c r="AP724" i="60"/>
  <c r="AP725" i="60"/>
  <c r="AP726" i="60"/>
  <c r="AP727" i="60"/>
  <c r="AP728" i="60"/>
  <c r="AP729" i="60"/>
  <c r="AP730" i="60"/>
  <c r="AP731" i="60"/>
  <c r="AP732" i="60"/>
  <c r="AP733" i="60"/>
  <c r="AP734" i="60"/>
  <c r="AP735" i="60"/>
  <c r="AP736" i="60"/>
  <c r="AP737" i="60"/>
  <c r="AP738" i="60"/>
  <c r="AP739" i="60"/>
  <c r="AP740" i="60"/>
  <c r="AP741" i="60"/>
  <c r="AP742" i="60"/>
  <c r="AP743" i="60"/>
  <c r="AP744" i="60"/>
  <c r="AP745" i="60"/>
  <c r="AP746" i="60"/>
  <c r="AP747" i="60"/>
  <c r="AP748" i="60"/>
  <c r="AP749" i="60"/>
  <c r="AP750" i="60"/>
  <c r="AP751" i="60"/>
  <c r="AP752" i="60"/>
  <c r="AP753" i="60"/>
  <c r="AP754" i="60"/>
  <c r="AP755" i="60"/>
  <c r="AP756" i="60"/>
  <c r="AP757" i="60"/>
  <c r="AP758" i="60"/>
  <c r="AP759" i="60"/>
  <c r="AP760" i="60"/>
  <c r="AP761" i="60"/>
  <c r="AP762" i="60"/>
  <c r="AP763" i="60"/>
  <c r="AP764" i="60"/>
  <c r="AP765" i="60"/>
  <c r="AP766" i="60"/>
  <c r="AP767" i="60"/>
  <c r="AP768" i="60"/>
  <c r="AP769" i="60"/>
  <c r="AP770" i="60"/>
  <c r="AP771" i="60"/>
  <c r="AP772" i="60"/>
  <c r="AP773" i="60"/>
  <c r="AP774" i="60"/>
  <c r="AP775" i="60"/>
  <c r="AP776" i="60"/>
  <c r="AP777" i="60"/>
  <c r="AP778" i="60"/>
  <c r="AP779" i="60"/>
  <c r="AP780" i="60"/>
  <c r="AP781" i="60"/>
  <c r="AP782" i="60"/>
  <c r="AP783" i="60"/>
  <c r="AP784" i="60"/>
  <c r="AP785" i="60"/>
  <c r="AP786" i="60"/>
  <c r="AP787" i="60"/>
  <c r="AP788" i="60"/>
  <c r="AP789" i="60"/>
  <c r="AP790" i="60"/>
  <c r="AP791" i="60"/>
  <c r="AP792" i="60"/>
  <c r="AP793" i="60"/>
  <c r="AP794" i="60"/>
  <c r="AP795" i="60"/>
  <c r="AP796" i="60"/>
  <c r="AP797" i="60"/>
  <c r="AP798" i="60"/>
  <c r="AP799" i="60"/>
  <c r="AP800" i="60"/>
  <c r="AP801" i="60"/>
  <c r="AP802" i="60"/>
  <c r="AP803" i="60"/>
  <c r="AP804" i="60"/>
  <c r="AP805" i="60"/>
  <c r="AP806" i="60"/>
  <c r="AP807" i="60"/>
  <c r="AP808" i="60"/>
  <c r="AP809" i="60"/>
  <c r="AP810" i="60"/>
  <c r="AP811" i="60"/>
  <c r="AP812" i="60"/>
  <c r="AP813" i="60"/>
  <c r="AP814" i="60"/>
  <c r="AP815" i="60"/>
  <c r="AP816" i="60"/>
  <c r="AP817" i="60"/>
  <c r="AP818" i="60"/>
  <c r="AP819" i="60"/>
  <c r="AP820" i="60"/>
  <c r="AP821" i="60"/>
  <c r="AP822" i="60"/>
  <c r="AP823" i="60"/>
  <c r="AP824" i="60"/>
  <c r="AP825" i="60"/>
  <c r="AP826" i="60"/>
  <c r="AP827" i="60"/>
  <c r="AP828" i="60"/>
  <c r="AP829" i="60"/>
  <c r="AP830" i="60"/>
  <c r="AP831" i="60"/>
  <c r="AP832" i="60"/>
  <c r="AP833" i="60"/>
  <c r="AP834" i="60"/>
  <c r="AP835" i="60"/>
  <c r="AP836" i="60"/>
  <c r="AP837" i="60"/>
  <c r="AP838" i="60"/>
  <c r="AP839" i="60"/>
  <c r="AP840" i="60"/>
  <c r="AP841" i="60"/>
  <c r="AP842" i="60"/>
  <c r="AP843" i="60"/>
  <c r="AP844" i="60"/>
  <c r="AP845" i="60"/>
  <c r="AP846" i="60"/>
  <c r="AP847" i="60"/>
  <c r="AP848" i="60"/>
  <c r="AP849" i="60"/>
  <c r="AP850" i="60"/>
  <c r="AP851" i="60"/>
  <c r="AP852" i="60"/>
  <c r="AP853" i="60"/>
  <c r="AP854" i="60"/>
  <c r="AP855" i="60"/>
  <c r="AP856" i="60"/>
  <c r="AP857" i="60"/>
  <c r="AP858" i="60"/>
  <c r="AP859" i="60"/>
  <c r="AP860" i="60"/>
  <c r="AP861" i="60"/>
  <c r="AP862" i="60"/>
  <c r="AP863" i="60"/>
  <c r="AP864" i="60"/>
  <c r="AP865" i="60"/>
  <c r="AP866" i="60"/>
  <c r="AP867" i="60"/>
  <c r="AP868" i="60"/>
  <c r="AP869" i="60"/>
  <c r="AP870" i="60"/>
  <c r="AP873" i="60"/>
  <c r="AP874" i="60"/>
  <c r="AP875" i="60"/>
  <c r="AP876" i="60"/>
  <c r="AP878" i="60"/>
  <c r="AP881" i="60"/>
  <c r="AP882" i="60"/>
  <c r="AP883" i="60"/>
  <c r="AP884" i="60"/>
  <c r="AP886" i="60"/>
  <c r="AP889" i="60"/>
  <c r="AP890" i="60"/>
  <c r="AP891" i="60"/>
  <c r="AP892" i="60"/>
  <c r="AP894" i="60"/>
  <c r="AP897" i="60"/>
  <c r="AP898" i="60"/>
  <c r="AP899" i="60"/>
  <c r="AP900" i="60"/>
  <c r="AP902" i="60"/>
  <c r="AP905" i="60"/>
  <c r="AP906" i="60"/>
  <c r="AP907" i="60"/>
  <c r="AP908" i="60"/>
  <c r="AP910" i="60"/>
  <c r="AP913" i="60"/>
  <c r="AP914" i="60"/>
  <c r="AP915" i="60"/>
  <c r="AP916" i="60"/>
  <c r="AP918" i="60"/>
  <c r="AP921" i="60"/>
  <c r="AP922" i="60"/>
  <c r="AP923" i="60"/>
  <c r="AP924" i="60"/>
  <c r="AP926" i="60"/>
  <c r="AP929" i="60"/>
  <c r="AP930" i="60"/>
  <c r="AP931" i="60"/>
  <c r="AP932" i="60"/>
  <c r="AP934" i="60"/>
  <c r="AP937" i="60"/>
  <c r="AP938" i="60"/>
  <c r="AP939" i="60"/>
  <c r="AP940" i="60"/>
  <c r="AP942" i="60"/>
  <c r="AP945" i="60"/>
  <c r="AP946" i="60"/>
  <c r="AP947" i="60"/>
  <c r="AP948" i="60"/>
  <c r="AP950" i="60"/>
  <c r="AP953" i="60"/>
  <c r="AP954" i="60"/>
  <c r="AP955" i="60"/>
  <c r="AP956" i="60"/>
  <c r="AP957" i="60"/>
  <c r="AP958" i="60"/>
  <c r="AP961" i="60"/>
  <c r="AP962" i="60"/>
  <c r="AP963" i="60"/>
  <c r="AP964" i="60"/>
  <c r="AP966" i="60"/>
  <c r="AP969" i="60"/>
  <c r="AP970" i="60"/>
  <c r="AP971" i="60"/>
  <c r="AP972" i="60"/>
  <c r="AP974" i="60"/>
  <c r="AP977" i="60"/>
  <c r="AP978" i="60"/>
  <c r="AP979" i="60"/>
  <c r="AP980" i="60"/>
  <c r="AP981" i="60"/>
  <c r="AP982" i="60"/>
  <c r="AP985" i="60"/>
  <c r="AP986" i="60"/>
  <c r="AP987" i="60"/>
  <c r="AP988" i="60"/>
  <c r="AP993" i="60"/>
  <c r="AP994" i="60"/>
  <c r="AP995" i="60"/>
  <c r="AP996" i="60"/>
  <c r="AP998" i="60"/>
  <c r="AP1001" i="60"/>
  <c r="AP1002" i="60"/>
  <c r="AP1003" i="60"/>
  <c r="AP1004" i="60"/>
  <c r="AP1006" i="60"/>
  <c r="AP1009" i="60"/>
  <c r="AP1010" i="60"/>
  <c r="AP1011" i="60"/>
  <c r="AP1012" i="60"/>
  <c r="AP1017" i="60"/>
  <c r="AP1018" i="60"/>
  <c r="AP1019" i="60"/>
  <c r="AP1020" i="60"/>
  <c r="AP1022" i="60"/>
  <c r="AP1025" i="60"/>
  <c r="AP1026" i="60"/>
  <c r="AP1027" i="60"/>
  <c r="AP1028" i="60"/>
  <c r="AP1030" i="60"/>
  <c r="AP1033" i="60"/>
  <c r="AP1034" i="60"/>
  <c r="AP1035" i="60"/>
  <c r="AP1036" i="60"/>
  <c r="AP1038" i="60"/>
  <c r="AP1041" i="60"/>
  <c r="AP1042" i="60"/>
  <c r="AP1043" i="60"/>
  <c r="AP1044" i="60"/>
  <c r="AP1046" i="60"/>
  <c r="AP1049" i="60"/>
  <c r="AP1050" i="60"/>
  <c r="AP1051" i="60"/>
  <c r="AP1052" i="60"/>
  <c r="AP1053" i="60"/>
  <c r="AP1054" i="60"/>
  <c r="AP1057" i="60"/>
  <c r="AP1058" i="60"/>
  <c r="AP1059" i="60"/>
  <c r="AP1060" i="60"/>
  <c r="AP1062" i="60"/>
  <c r="AP1065" i="60"/>
  <c r="AP1066" i="60"/>
  <c r="AP1067" i="60"/>
  <c r="AP1068" i="60"/>
  <c r="AP1070" i="60"/>
  <c r="AP1073" i="60"/>
  <c r="AP1074" i="60"/>
  <c r="AP1075" i="60"/>
  <c r="AP1076" i="60"/>
  <c r="AP1081" i="60"/>
  <c r="AP1082" i="60"/>
  <c r="AP1083" i="60"/>
  <c r="AP1084" i="60"/>
  <c r="AP1085" i="60"/>
  <c r="AP1086" i="60"/>
  <c r="AP1089" i="60"/>
  <c r="AP1090" i="60"/>
  <c r="AP1091" i="60"/>
  <c r="AP1092" i="60"/>
  <c r="AP1094" i="60"/>
  <c r="AP1097" i="60"/>
  <c r="AP1098" i="60"/>
  <c r="AP1099" i="60"/>
  <c r="AP1100" i="60"/>
  <c r="AP1105" i="60"/>
  <c r="AP1106" i="60"/>
  <c r="AP1107" i="60"/>
  <c r="AP1108" i="60"/>
  <c r="AP1110" i="60"/>
  <c r="AP1113" i="60"/>
  <c r="AP1114" i="60"/>
  <c r="AP1115" i="60"/>
  <c r="AP1116" i="60"/>
  <c r="AP1118" i="60"/>
  <c r="AP1121" i="60"/>
  <c r="AP1122" i="60"/>
  <c r="AP1123" i="60"/>
  <c r="AP1124" i="60"/>
  <c r="AP1129" i="60"/>
  <c r="AP1130" i="60"/>
  <c r="AP1131" i="60"/>
  <c r="AP1132" i="60"/>
  <c r="AP1134" i="60"/>
  <c r="AP1137" i="60"/>
  <c r="AP1138" i="60"/>
  <c r="AP1139" i="60"/>
  <c r="AP1140" i="60"/>
  <c r="AP1142" i="60"/>
  <c r="AP1145" i="60"/>
  <c r="AP1146" i="60"/>
  <c r="AP1147" i="60"/>
  <c r="AP1148" i="60"/>
  <c r="AP1150" i="60"/>
  <c r="AP1153" i="60"/>
  <c r="AP1154" i="60"/>
  <c r="AP1155" i="60"/>
  <c r="AP1156" i="60"/>
  <c r="AP1157" i="60"/>
  <c r="AP1158" i="60"/>
  <c r="AP1161" i="60"/>
  <c r="AP1162" i="60"/>
  <c r="AP1163" i="60"/>
  <c r="AP1164" i="60"/>
  <c r="AP1166" i="60"/>
  <c r="AP1169" i="60"/>
  <c r="AP1170" i="60"/>
  <c r="AP1171" i="60"/>
  <c r="AP1172" i="60"/>
  <c r="AP1174" i="60"/>
  <c r="AP1177" i="60"/>
  <c r="AP1178" i="60"/>
  <c r="AP1179" i="60"/>
  <c r="AP1180" i="60"/>
  <c r="AP1181" i="60"/>
  <c r="AP1182" i="60"/>
  <c r="AP1185" i="60"/>
  <c r="AP1186" i="60"/>
  <c r="AP1187" i="60"/>
  <c r="AP1188" i="60"/>
  <c r="AP1190" i="60"/>
  <c r="AP1193" i="60"/>
  <c r="AP1194" i="60"/>
  <c r="AP1195" i="60"/>
  <c r="AP1196" i="60"/>
  <c r="AP1198" i="60"/>
  <c r="AP1201" i="60"/>
  <c r="AP1202" i="60"/>
  <c r="AP1203" i="60"/>
  <c r="AP1204" i="60"/>
  <c r="AP1206" i="60"/>
  <c r="AP1209" i="60"/>
  <c r="AP1210" i="60"/>
  <c r="AP1211" i="60"/>
  <c r="AP1212" i="60"/>
  <c r="AP1213" i="60"/>
  <c r="AP1214" i="60"/>
  <c r="AP1217" i="60"/>
  <c r="AP1218" i="60"/>
  <c r="AP1219" i="60"/>
  <c r="AP1220" i="60"/>
  <c r="AP1221" i="60"/>
  <c r="AP1225" i="60"/>
  <c r="AP1226" i="60"/>
  <c r="AP1227" i="60"/>
  <c r="AP1228" i="60"/>
  <c r="AP1229" i="60"/>
  <c r="AP1230" i="60"/>
  <c r="AP1233" i="60"/>
  <c r="AP1234" i="60"/>
  <c r="AP1235" i="60"/>
  <c r="AP1236" i="60"/>
  <c r="AP1238" i="60"/>
  <c r="AP1241" i="60"/>
  <c r="AP1242" i="60"/>
  <c r="AP1243" i="60"/>
  <c r="AP1244" i="60"/>
  <c r="AP1249" i="60"/>
  <c r="AP1250" i="60"/>
  <c r="AP1251" i="60"/>
  <c r="AP1252" i="60"/>
  <c r="AP1254" i="60"/>
  <c r="AP1257" i="60"/>
  <c r="AP1258" i="60"/>
  <c r="AP1259" i="60"/>
  <c r="AP1260" i="60"/>
  <c r="AP1261" i="60"/>
  <c r="AP1265" i="60"/>
  <c r="AP1266" i="60"/>
  <c r="AP1267" i="60"/>
  <c r="AP1268" i="60"/>
  <c r="AP1273" i="60"/>
  <c r="AP1274" i="60"/>
  <c r="AP1275" i="60"/>
  <c r="AP1276" i="60"/>
  <c r="AP1278" i="60"/>
  <c r="AP1281" i="60"/>
  <c r="AP1282" i="60"/>
  <c r="AP1283" i="60"/>
  <c r="AP1284" i="60"/>
  <c r="AP1286" i="60"/>
  <c r="AP1289" i="60"/>
  <c r="AP1290" i="60"/>
  <c r="AP1291" i="60"/>
  <c r="AP1292" i="60"/>
  <c r="AP1293" i="60"/>
  <c r="AP1297" i="60"/>
  <c r="AP1298" i="60"/>
  <c r="AP1299" i="60"/>
  <c r="AP1300" i="60"/>
  <c r="AP1302" i="60"/>
  <c r="AP1305" i="60"/>
  <c r="AP1306" i="60"/>
  <c r="AP1307" i="60"/>
  <c r="AP1308" i="60"/>
  <c r="AP1310" i="60"/>
  <c r="AP1313" i="60"/>
  <c r="AP1314" i="60"/>
  <c r="AP1315" i="60"/>
  <c r="AP1316" i="60"/>
  <c r="AP1317" i="60"/>
  <c r="AP1321" i="60"/>
  <c r="AP1322" i="60"/>
  <c r="AP1323" i="60"/>
  <c r="AP1324" i="60"/>
  <c r="AP1326" i="60"/>
  <c r="AP1329" i="60"/>
  <c r="AP1330" i="60"/>
  <c r="AP1331" i="60"/>
  <c r="AP1332" i="60"/>
  <c r="AP1334" i="60"/>
  <c r="AP1337" i="60"/>
  <c r="AP1338" i="60"/>
  <c r="AP1339" i="60"/>
  <c r="AP1340" i="60"/>
  <c r="AP1342" i="60"/>
  <c r="AP1345" i="60"/>
  <c r="AP1346" i="60"/>
  <c r="AP1347" i="60"/>
  <c r="AP1348" i="60"/>
  <c r="AP1350" i="60"/>
  <c r="AP1353" i="60"/>
  <c r="AP1354" i="60"/>
  <c r="AP1355" i="60"/>
  <c r="AP1356" i="60"/>
  <c r="AP1361" i="60"/>
  <c r="AP1362" i="60"/>
  <c r="AP1363" i="60"/>
  <c r="AP1364" i="60"/>
  <c r="AP1366" i="60"/>
  <c r="AP1369" i="60"/>
  <c r="AP1370" i="60"/>
  <c r="AP1371" i="60"/>
  <c r="AP1372" i="60"/>
  <c r="AP1377" i="60"/>
  <c r="AP1378" i="60"/>
  <c r="AP1379" i="60"/>
  <c r="AP1380" i="60"/>
  <c r="AP1385" i="60"/>
  <c r="AP1386" i="60"/>
  <c r="AP1387" i="60"/>
  <c r="AP1388" i="60"/>
  <c r="AP1390" i="60"/>
  <c r="AP1393" i="60"/>
  <c r="AP1394" i="60"/>
  <c r="AP1395" i="60"/>
  <c r="AP1396" i="60"/>
  <c r="AP1397" i="60"/>
  <c r="AP1401" i="60"/>
  <c r="AP1402" i="60"/>
  <c r="AP1403" i="60"/>
  <c r="AP1404" i="60"/>
  <c r="AP1405" i="60"/>
  <c r="AP1409" i="60"/>
  <c r="AP1410" i="60"/>
  <c r="AP1411" i="60"/>
  <c r="AP1412" i="60"/>
  <c r="AP1413" i="60"/>
  <c r="AP1414" i="60"/>
  <c r="AP1417" i="60"/>
  <c r="AP1418" i="60"/>
  <c r="AP1419" i="60"/>
  <c r="AP1420" i="60"/>
  <c r="AP1422" i="60"/>
  <c r="AP1425" i="60"/>
  <c r="AP1426" i="60"/>
  <c r="AP1427" i="60"/>
  <c r="AP1428" i="60"/>
  <c r="AQ5" i="60"/>
  <c r="AQ6" i="60"/>
  <c r="AQ14" i="60"/>
  <c r="AQ22" i="60"/>
  <c r="AQ30" i="60"/>
  <c r="AQ38" i="60"/>
  <c r="AQ46" i="60"/>
  <c r="AQ54" i="60"/>
  <c r="AQ62" i="60"/>
  <c r="AQ70" i="60"/>
  <c r="AQ77" i="60"/>
  <c r="AQ78" i="60"/>
  <c r="AQ86" i="60"/>
  <c r="AQ93" i="60"/>
  <c r="AQ94" i="60"/>
  <c r="AQ102" i="60"/>
  <c r="AQ110" i="60"/>
  <c r="AQ118" i="60"/>
  <c r="AQ126" i="60"/>
  <c r="AQ134" i="60"/>
  <c r="AQ141" i="60"/>
  <c r="AQ142" i="60"/>
  <c r="AQ149" i="60"/>
  <c r="AQ150" i="60"/>
  <c r="AQ158" i="60"/>
  <c r="AQ161" i="60"/>
  <c r="AQ166" i="60"/>
  <c r="AQ174" i="60"/>
  <c r="AQ182" i="60"/>
  <c r="AQ190" i="60"/>
  <c r="AQ198" i="60"/>
  <c r="AQ206" i="60"/>
  <c r="AQ213" i="60"/>
  <c r="AQ214" i="60"/>
  <c r="AQ221" i="60"/>
  <c r="AQ222" i="60"/>
  <c r="AQ230" i="60"/>
  <c r="AQ238" i="60"/>
  <c r="AQ246" i="60"/>
  <c r="AQ254" i="60"/>
  <c r="AQ262" i="60"/>
  <c r="AQ270" i="60"/>
  <c r="AQ278" i="60"/>
  <c r="AQ286" i="60"/>
  <c r="AQ294" i="60"/>
  <c r="AQ302" i="60"/>
  <c r="AQ310" i="60"/>
  <c r="AQ318" i="60"/>
  <c r="AQ321" i="60"/>
  <c r="AQ326" i="60"/>
  <c r="AQ334" i="60"/>
  <c r="AQ342" i="60"/>
  <c r="AQ350" i="60"/>
  <c r="AQ358" i="60"/>
  <c r="AQ361" i="60"/>
  <c r="AQ366" i="60"/>
  <c r="AQ374" i="60"/>
  <c r="AQ382" i="60"/>
  <c r="AQ389" i="60"/>
  <c r="AQ390" i="60"/>
  <c r="AQ398" i="60"/>
  <c r="AQ406" i="60"/>
  <c r="AQ414" i="60"/>
  <c r="AQ422" i="60"/>
  <c r="AQ430" i="60"/>
  <c r="AQ438" i="60"/>
  <c r="AQ446" i="60"/>
  <c r="AQ454" i="60"/>
  <c r="AQ462" i="60"/>
  <c r="AQ469" i="60"/>
  <c r="AQ470" i="60"/>
  <c r="AQ478" i="60"/>
  <c r="AQ486" i="60"/>
  <c r="AQ494" i="60"/>
  <c r="AQ502" i="60"/>
  <c r="AQ510" i="60"/>
  <c r="AQ518" i="60"/>
  <c r="AQ526" i="60"/>
  <c r="AQ534" i="60"/>
  <c r="AQ542" i="60"/>
  <c r="AQ550" i="60"/>
  <c r="AQ558" i="60"/>
  <c r="AQ561" i="60"/>
  <c r="AQ566" i="60"/>
  <c r="AQ574" i="60"/>
  <c r="AQ582" i="60"/>
  <c r="AQ590" i="60"/>
  <c r="AQ598" i="60"/>
  <c r="AQ606" i="60"/>
  <c r="AQ614" i="60"/>
  <c r="AQ622" i="60"/>
  <c r="AQ630" i="60"/>
  <c r="AQ633" i="60"/>
  <c r="AQ638" i="60"/>
  <c r="AQ646" i="60"/>
  <c r="AQ654" i="60"/>
  <c r="AQ662" i="60"/>
  <c r="AQ670" i="60"/>
  <c r="AQ678" i="60"/>
  <c r="AQ686" i="60"/>
  <c r="AQ689" i="60"/>
  <c r="AQ694" i="60"/>
  <c r="AQ702" i="60"/>
  <c r="AQ710" i="60"/>
  <c r="AQ718" i="60"/>
  <c r="AQ726" i="60"/>
  <c r="AQ734" i="60"/>
  <c r="AQ742" i="60"/>
  <c r="AQ750" i="60"/>
  <c r="AQ758" i="60"/>
  <c r="AQ766" i="60"/>
  <c r="AQ774" i="60"/>
  <c r="AQ782" i="60"/>
  <c r="AQ790" i="60"/>
  <c r="AQ798" i="60"/>
  <c r="AQ806" i="60"/>
  <c r="AQ814" i="60"/>
  <c r="AQ822" i="60"/>
  <c r="AQ830" i="60"/>
  <c r="AQ838" i="60"/>
  <c r="AQ846" i="60"/>
  <c r="AQ854" i="60"/>
  <c r="AQ862" i="60"/>
  <c r="AQ870" i="60"/>
  <c r="AQ878" i="60"/>
  <c r="AQ881" i="60"/>
  <c r="AQ886" i="60"/>
  <c r="AQ894" i="60"/>
  <c r="AQ902" i="60"/>
  <c r="AQ910" i="60"/>
  <c r="AQ918" i="60"/>
  <c r="AQ926" i="60"/>
  <c r="AQ934" i="60"/>
  <c r="AQ937" i="60"/>
  <c r="AQ942" i="60"/>
  <c r="AQ950" i="60"/>
  <c r="AQ958" i="60"/>
  <c r="AQ966" i="60"/>
  <c r="AQ974" i="60"/>
  <c r="AQ982" i="60"/>
  <c r="AQ989" i="60"/>
  <c r="AQ990" i="60"/>
  <c r="AQ1014" i="60"/>
  <c r="AQ1022" i="60"/>
  <c r="AQ1030" i="60"/>
  <c r="AQ1038" i="60"/>
  <c r="AQ1046" i="60"/>
  <c r="AQ1049" i="60"/>
  <c r="AQ1053" i="60"/>
  <c r="AQ1062" i="60"/>
  <c r="AQ1070" i="60"/>
  <c r="AQ1078" i="60"/>
  <c r="AQ1086" i="60"/>
  <c r="AQ1094" i="60"/>
  <c r="AQ1102" i="60"/>
  <c r="AQ1105" i="60"/>
  <c r="AQ1118" i="60"/>
  <c r="AQ1126" i="60"/>
  <c r="AQ1134" i="60"/>
  <c r="AQ1142" i="60"/>
  <c r="AQ1145" i="60"/>
  <c r="AQ1149" i="60"/>
  <c r="AQ1166" i="60"/>
  <c r="AQ1174" i="60"/>
  <c r="AQ1182" i="60"/>
  <c r="AQ1190" i="60"/>
  <c r="AQ1198" i="60"/>
  <c r="AQ1201" i="60"/>
  <c r="AQ1222" i="60"/>
  <c r="AQ1230" i="60"/>
  <c r="AQ1238" i="60"/>
  <c r="AQ1246" i="60"/>
  <c r="AQ1253" i="60"/>
  <c r="AQ1254" i="60"/>
  <c r="AQ1278" i="60"/>
  <c r="AQ1286" i="60"/>
  <c r="AQ1294" i="60"/>
  <c r="AQ1302" i="60"/>
  <c r="AQ1310" i="60"/>
  <c r="AQ1318" i="60"/>
  <c r="AQ1342" i="60"/>
  <c r="AQ1350" i="60"/>
  <c r="AQ1357" i="60"/>
  <c r="AQ1358" i="60"/>
  <c r="AQ1366" i="60"/>
  <c r="AQ1374" i="60"/>
  <c r="AQ1398" i="60"/>
  <c r="AQ1414" i="60"/>
  <c r="AQ1422" i="60"/>
  <c r="AQ1430" i="60"/>
  <c r="AR6" i="60"/>
  <c r="AR14" i="60"/>
  <c r="AR22" i="60"/>
  <c r="AR30" i="60"/>
  <c r="AR37" i="60"/>
  <c r="AR38" i="60"/>
  <c r="AR46" i="60"/>
  <c r="AR54" i="60"/>
  <c r="AR62" i="60"/>
  <c r="AR70" i="60"/>
  <c r="AR78" i="60"/>
  <c r="AR85" i="60"/>
  <c r="AR86" i="60"/>
  <c r="AR93" i="60"/>
  <c r="AR94" i="60"/>
  <c r="AR102" i="60"/>
  <c r="AR110" i="60"/>
  <c r="AR117" i="60"/>
  <c r="AR118" i="60"/>
  <c r="AR125" i="60"/>
  <c r="AR126" i="60"/>
  <c r="AR134" i="60"/>
  <c r="AR142" i="60"/>
  <c r="AR150" i="60"/>
  <c r="AR158" i="60"/>
  <c r="AR166" i="60"/>
  <c r="AR174" i="60"/>
  <c r="AR182" i="60"/>
  <c r="AR190" i="60"/>
  <c r="AR198" i="60"/>
  <c r="AR206" i="60"/>
  <c r="AR214" i="60"/>
  <c r="AR222" i="60"/>
  <c r="AR230" i="60"/>
  <c r="AR238" i="60"/>
  <c r="AR246" i="60"/>
  <c r="AR254" i="60"/>
  <c r="AR262" i="60"/>
  <c r="AR269" i="60"/>
  <c r="AR270" i="60"/>
  <c r="AR278" i="60"/>
  <c r="AR286" i="60"/>
  <c r="AR294" i="60"/>
  <c r="AR302" i="60"/>
  <c r="AR310" i="60"/>
  <c r="AR318" i="60"/>
  <c r="AR326" i="60"/>
  <c r="AR334" i="60"/>
  <c r="AR342" i="60"/>
  <c r="AR350" i="60"/>
  <c r="AR358" i="60"/>
  <c r="AR365" i="60"/>
  <c r="AR366" i="60"/>
  <c r="AR373" i="60"/>
  <c r="AR374" i="60"/>
  <c r="AR382" i="60"/>
  <c r="AR390" i="60"/>
  <c r="AR397" i="60"/>
  <c r="AR398" i="60"/>
  <c r="AR406" i="60"/>
  <c r="AR414" i="60"/>
  <c r="AR421" i="60"/>
  <c r="AR422" i="60"/>
  <c r="AR430" i="60"/>
  <c r="AR438" i="60"/>
  <c r="AR446" i="60"/>
  <c r="AR453" i="60"/>
  <c r="AR454" i="60"/>
  <c r="AR462" i="60"/>
  <c r="AR469" i="60"/>
  <c r="AR470" i="60"/>
  <c r="AR477" i="60"/>
  <c r="AR478" i="60"/>
  <c r="AR481" i="60"/>
  <c r="AR485" i="60"/>
  <c r="AR486" i="60"/>
  <c r="AR494" i="60"/>
  <c r="AR502" i="60"/>
  <c r="AR510" i="60"/>
  <c r="AR518" i="60"/>
  <c r="AR526" i="60"/>
  <c r="AR533" i="60"/>
  <c r="AR534" i="60"/>
  <c r="AR541" i="60"/>
  <c r="AR542" i="60"/>
  <c r="AR550" i="60"/>
  <c r="AR558" i="60"/>
  <c r="AR566" i="60"/>
  <c r="AR574" i="60"/>
  <c r="AR582" i="60"/>
  <c r="AR590" i="60"/>
  <c r="AR598" i="60"/>
  <c r="AR606" i="60"/>
  <c r="AR614" i="60"/>
  <c r="AR622" i="60"/>
  <c r="AR630" i="60"/>
  <c r="AR638" i="60"/>
  <c r="AR646" i="60"/>
  <c r="AR654" i="60"/>
  <c r="AR662" i="60"/>
  <c r="AR670" i="60"/>
  <c r="AR678" i="60"/>
  <c r="AR685" i="60"/>
  <c r="AR686" i="60"/>
  <c r="AR693" i="60"/>
  <c r="AR694" i="60"/>
  <c r="AR702" i="60"/>
  <c r="AR710" i="60"/>
  <c r="AR718" i="60"/>
  <c r="AR726" i="60"/>
  <c r="AR734" i="60"/>
  <c r="AR742" i="60"/>
  <c r="AR750" i="60"/>
  <c r="AR758" i="60"/>
  <c r="AR766" i="60"/>
  <c r="AR774" i="60"/>
  <c r="AR781" i="60"/>
  <c r="AR782" i="60"/>
  <c r="AR790" i="60"/>
  <c r="AR798" i="60"/>
  <c r="AR806" i="60"/>
  <c r="AR813" i="60"/>
  <c r="AR814" i="60"/>
  <c r="AR822" i="60"/>
  <c r="AR830" i="60"/>
  <c r="AR838" i="60"/>
  <c r="AR846" i="60"/>
  <c r="AR854" i="60"/>
  <c r="AR862" i="60"/>
  <c r="AR870" i="60"/>
  <c r="AR878" i="60"/>
  <c r="AR886" i="60"/>
  <c r="AR894" i="60"/>
  <c r="AR902" i="60"/>
  <c r="AR909" i="60"/>
  <c r="AR910" i="60"/>
  <c r="AR918" i="60"/>
  <c r="AR926" i="60"/>
  <c r="AR934" i="60"/>
  <c r="AR941" i="60"/>
  <c r="AR942" i="60"/>
  <c r="AR950" i="60"/>
  <c r="AR957" i="60"/>
  <c r="AR958" i="60"/>
  <c r="AR966" i="60"/>
  <c r="AR974" i="60"/>
  <c r="AR989" i="60"/>
  <c r="AR990" i="60"/>
  <c r="AR998" i="60"/>
  <c r="AR1006" i="60"/>
  <c r="AR1014" i="60"/>
  <c r="AR1022" i="60"/>
  <c r="AR1046" i="60"/>
  <c r="AR1054" i="60"/>
  <c r="AR1062" i="60"/>
  <c r="AR1070" i="60"/>
  <c r="AR1078" i="60"/>
  <c r="AR1086" i="60"/>
  <c r="AR1110" i="60"/>
  <c r="AR1118" i="60"/>
  <c r="AR1126" i="60"/>
  <c r="AR1134" i="60"/>
  <c r="AR1142" i="60"/>
  <c r="AR1150" i="60"/>
  <c r="AR1165" i="60"/>
  <c r="AR1166" i="60"/>
  <c r="AR1174" i="60"/>
  <c r="AR1182" i="60"/>
  <c r="AR1190" i="60"/>
  <c r="AR1198" i="60"/>
  <c r="AR1206" i="60"/>
  <c r="AR1230" i="60"/>
  <c r="AR1238" i="60"/>
  <c r="AR1246" i="60"/>
  <c r="AR1253" i="60"/>
  <c r="AR1254" i="60"/>
  <c r="AR1262" i="60"/>
  <c r="AR1286" i="60"/>
  <c r="AR1294" i="60"/>
  <c r="AR1301" i="60"/>
  <c r="AR1302" i="60"/>
  <c r="AR1305" i="60"/>
  <c r="AR1310" i="60"/>
  <c r="AR1334" i="60"/>
  <c r="AR1342" i="60"/>
  <c r="AR1345" i="60"/>
  <c r="AR1350" i="60"/>
  <c r="AR1358" i="60"/>
  <c r="AR1366" i="60"/>
  <c r="AR1390" i="60"/>
  <c r="AR1398" i="60"/>
  <c r="AR1406" i="60"/>
  <c r="AR1414" i="60"/>
  <c r="AR1422" i="60"/>
  <c r="AR1430" i="60"/>
  <c r="AS9" i="60"/>
  <c r="AS10" i="60"/>
  <c r="AS12" i="60"/>
  <c r="AS18" i="60"/>
  <c r="AS20" i="60"/>
  <c r="AS27" i="60"/>
  <c r="AS41" i="60"/>
  <c r="AS50" i="60"/>
  <c r="AS52" i="60"/>
  <c r="AS57" i="60"/>
  <c r="AS59" i="60"/>
  <c r="AS77" i="60"/>
  <c r="AS81" i="60"/>
  <c r="AS83" i="60"/>
  <c r="AS89" i="60"/>
  <c r="AS90" i="60"/>
  <c r="AS97" i="60"/>
  <c r="AS99" i="60"/>
  <c r="AS105" i="60"/>
  <c r="AS113" i="60"/>
  <c r="AS114" i="60"/>
  <c r="AS121" i="60"/>
  <c r="AS122" i="60"/>
  <c r="AS130" i="60"/>
  <c r="AS138" i="60"/>
  <c r="AS153" i="60"/>
  <c r="AS165" i="60"/>
  <c r="AS169" i="60"/>
  <c r="AS170" i="60"/>
  <c r="AS180" i="60"/>
  <c r="AS181" i="60"/>
  <c r="AS185" i="60"/>
  <c r="AS186" i="60"/>
  <c r="AS188" i="60"/>
  <c r="AS193" i="60"/>
  <c r="AS194" i="60"/>
  <c r="AS202" i="60"/>
  <c r="AS209" i="60"/>
  <c r="AS210" i="60"/>
  <c r="AS217" i="60"/>
  <c r="AS218" i="60"/>
  <c r="AS220" i="60"/>
  <c r="AS226" i="60"/>
  <c r="AS241" i="60"/>
  <c r="AS242" i="60"/>
  <c r="AS249" i="60"/>
  <c r="AS252" i="60"/>
  <c r="AS257" i="60"/>
  <c r="AS259" i="60"/>
  <c r="AS266" i="60"/>
  <c r="AS281" i="60"/>
  <c r="AS282" i="60"/>
  <c r="AS284" i="60"/>
  <c r="AS289" i="60"/>
  <c r="AS300" i="60"/>
  <c r="AS305" i="60"/>
  <c r="AS314" i="60"/>
  <c r="AS316" i="60"/>
  <c r="AS324" i="60"/>
  <c r="AS332" i="60"/>
  <c r="AS345" i="60"/>
  <c r="AS346" i="60"/>
  <c r="AS354" i="60"/>
  <c r="AS361" i="60"/>
  <c r="AS369" i="60"/>
  <c r="AS377" i="60"/>
  <c r="AS380" i="60"/>
  <c r="AS385" i="60"/>
  <c r="AS386" i="60"/>
  <c r="AS394" i="60"/>
  <c r="AS395" i="60"/>
  <c r="AS397" i="60"/>
  <c r="AS401" i="60"/>
  <c r="AS402" i="60"/>
  <c r="AS410" i="60"/>
  <c r="AS417" i="60"/>
  <c r="AS419" i="60"/>
  <c r="AS426" i="60"/>
  <c r="AS427" i="60"/>
  <c r="AS428" i="60"/>
  <c r="AS433" i="60"/>
  <c r="AS434" i="60"/>
  <c r="AS436" i="60"/>
  <c r="AS451" i="60"/>
  <c r="AS452" i="60"/>
  <c r="AS465" i="60"/>
  <c r="AS473" i="60"/>
  <c r="AS481" i="60"/>
  <c r="AS483" i="60"/>
  <c r="AS490" i="60"/>
  <c r="AS498" i="60"/>
  <c r="AS508" i="60"/>
  <c r="AS513" i="60"/>
  <c r="AS514" i="60"/>
  <c r="AS521" i="60"/>
  <c r="AS522" i="60"/>
  <c r="AS530" i="60"/>
  <c r="AS538" i="60"/>
  <c r="AS545" i="60"/>
  <c r="AS547" i="60"/>
  <c r="AS548" i="60"/>
  <c r="AS562" i="60"/>
  <c r="AS569" i="60"/>
  <c r="AS570" i="60"/>
  <c r="AS572" i="60"/>
  <c r="AS577" i="60"/>
  <c r="AS578" i="60"/>
  <c r="AS585" i="60"/>
  <c r="AS609" i="60"/>
  <c r="AS611" i="60"/>
  <c r="AS617" i="60"/>
  <c r="AS618" i="60"/>
  <c r="AS626" i="60"/>
  <c r="AS628" i="60"/>
  <c r="AS635" i="60"/>
  <c r="AS641" i="60"/>
  <c r="AS649" i="60"/>
  <c r="AS652" i="60"/>
  <c r="AS657" i="60"/>
  <c r="AS658" i="60"/>
  <c r="AS665" i="60"/>
  <c r="AS676" i="60"/>
  <c r="AS681" i="60"/>
  <c r="AS689" i="60"/>
  <c r="AS690" i="60"/>
  <c r="AS698" i="60"/>
  <c r="AS705" i="60"/>
  <c r="AS721" i="60"/>
  <c r="AS724" i="60"/>
  <c r="AS729" i="60"/>
  <c r="AS737" i="60"/>
  <c r="AS738" i="60"/>
  <c r="AS739" i="60"/>
  <c r="AS746" i="60"/>
  <c r="AS754" i="60"/>
  <c r="AS761" i="60"/>
  <c r="AS769" i="60"/>
  <c r="AS771" i="60"/>
  <c r="AS778" i="60"/>
  <c r="AS785" i="60"/>
  <c r="AS786" i="60"/>
  <c r="AS795" i="60"/>
  <c r="AS796" i="60"/>
  <c r="AS809" i="60"/>
  <c r="AS819" i="60"/>
  <c r="AS826" i="60"/>
  <c r="AS834" i="60"/>
  <c r="AS844" i="60"/>
  <c r="AS845" i="60"/>
  <c r="AS849" i="60"/>
  <c r="AS850" i="60"/>
  <c r="AS860" i="60"/>
  <c r="AS866" i="60"/>
  <c r="AS868" i="60"/>
  <c r="AS873" i="60"/>
  <c r="AS881" i="60"/>
  <c r="AS889" i="60"/>
  <c r="AS890" i="60"/>
  <c r="AS899" i="60"/>
  <c r="AS905" i="60"/>
  <c r="AS906" i="60"/>
  <c r="AS913" i="60"/>
  <c r="AS916" i="60"/>
  <c r="AS922" i="60"/>
  <c r="AS929" i="60"/>
  <c r="AS930" i="60"/>
  <c r="AS937" i="60"/>
  <c r="AS938" i="60"/>
  <c r="AS947" i="60"/>
  <c r="AS948" i="60"/>
  <c r="AS954" i="60"/>
  <c r="AS962" i="60"/>
  <c r="AS963" i="60"/>
  <c r="AS964" i="60"/>
  <c r="AS969" i="60"/>
  <c r="AS973" i="60"/>
  <c r="AS977" i="60"/>
  <c r="AS978" i="60"/>
  <c r="AS986" i="60"/>
  <c r="AS988" i="60"/>
  <c r="AS996" i="60"/>
  <c r="AS1001" i="60"/>
  <c r="AS1010" i="60"/>
  <c r="AS1017" i="60"/>
  <c r="AS1026" i="60"/>
  <c r="AS1033" i="60"/>
  <c r="AS1041" i="60"/>
  <c r="AS1042" i="60"/>
  <c r="AS1043" i="60"/>
  <c r="AS1051" i="60"/>
  <c r="AS1060" i="60"/>
  <c r="AS1068" i="60"/>
  <c r="AS1073" i="60"/>
  <c r="AS1074" i="60"/>
  <c r="AS1076" i="60"/>
  <c r="AS1083" i="60"/>
  <c r="AS1085" i="60"/>
  <c r="AS1091" i="60"/>
  <c r="AS1092" i="60"/>
  <c r="AS1098" i="60"/>
  <c r="AS1105" i="60"/>
  <c r="AS1108" i="60"/>
  <c r="AS1123" i="60"/>
  <c r="AS1124" i="60"/>
  <c r="AS1130" i="60"/>
  <c r="AS1137" i="60"/>
  <c r="AS1139" i="60"/>
  <c r="AS1145" i="60"/>
  <c r="AS1154" i="60"/>
  <c r="AS1163" i="60"/>
  <c r="AS1164" i="60"/>
  <c r="AS1169" i="60"/>
  <c r="AS1177" i="60"/>
  <c r="AS1178" i="60"/>
  <c r="AS1186" i="60"/>
  <c r="AS1193" i="60"/>
  <c r="AS1194" i="60"/>
  <c r="AS1201" i="60"/>
  <c r="AS1202" i="60"/>
  <c r="AS1204" i="60"/>
  <c r="AS1205" i="60"/>
  <c r="AS1210" i="60"/>
  <c r="AS1219" i="60"/>
  <c r="AS1220" i="60"/>
  <c r="AS1226" i="60"/>
  <c r="AS1233" i="60"/>
  <c r="AS1236" i="60"/>
  <c r="AS1241" i="60"/>
  <c r="AS1250" i="60"/>
  <c r="AS1265" i="60"/>
  <c r="AS1266" i="60"/>
  <c r="AS1276" i="60"/>
  <c r="AS1281" i="60"/>
  <c r="AS1282" i="60"/>
  <c r="AS1284" i="60"/>
  <c r="AS1301" i="60"/>
  <c r="AS1306" i="60"/>
  <c r="AS1313" i="60"/>
  <c r="AS1314" i="60"/>
  <c r="AS1316" i="60"/>
  <c r="AS1331" i="60"/>
  <c r="AS1346" i="60"/>
  <c r="AS1348" i="60"/>
  <c r="AS1353" i="60"/>
  <c r="AS1357" i="60"/>
  <c r="AS1361" i="60"/>
  <c r="AS1378" i="60"/>
  <c r="AS1394" i="60"/>
  <c r="AS1402" i="60"/>
  <c r="AS1404" i="60"/>
  <c r="AS1409" i="60"/>
  <c r="AS1410" i="60"/>
  <c r="AS1418" i="60"/>
  <c r="AS1425" i="60"/>
  <c r="AS1426" i="60"/>
  <c r="AS1428" i="60"/>
  <c r="AT5" i="60"/>
  <c r="AT6" i="60"/>
  <c r="AT7" i="60"/>
  <c r="AT8" i="60"/>
  <c r="AT9" i="60"/>
  <c r="AT10" i="60"/>
  <c r="AT13" i="60"/>
  <c r="AT14" i="60"/>
  <c r="AT15" i="60"/>
  <c r="AT16" i="60"/>
  <c r="AT17" i="60"/>
  <c r="AT18" i="60"/>
  <c r="AT21" i="60"/>
  <c r="AT22" i="60"/>
  <c r="AT23" i="60"/>
  <c r="AT24" i="60"/>
  <c r="AT25" i="60"/>
  <c r="AT26" i="60"/>
  <c r="AT29" i="60"/>
  <c r="AT30" i="60"/>
  <c r="AT31" i="60"/>
  <c r="AT32" i="60"/>
  <c r="AT33" i="60"/>
  <c r="AT34" i="60"/>
  <c r="AT37" i="60"/>
  <c r="AT38" i="60"/>
  <c r="AT39" i="60"/>
  <c r="AT40" i="60"/>
  <c r="AT41" i="60"/>
  <c r="AT42" i="60"/>
  <c r="AT45" i="60"/>
  <c r="AT46" i="60"/>
  <c r="AT47" i="60"/>
  <c r="AT48" i="60"/>
  <c r="AT49" i="60"/>
  <c r="AT50" i="60"/>
  <c r="AT53" i="60"/>
  <c r="AT54" i="60"/>
  <c r="AT55" i="60"/>
  <c r="AT56" i="60"/>
  <c r="AT57" i="60"/>
  <c r="AT58" i="60"/>
  <c r="AT61" i="60"/>
  <c r="AT62" i="60"/>
  <c r="AT63" i="60"/>
  <c r="AT64" i="60"/>
  <c r="AT65" i="60"/>
  <c r="AT66" i="60"/>
  <c r="AT67" i="60"/>
  <c r="AT69" i="60"/>
  <c r="AT70" i="60"/>
  <c r="AT71" i="60"/>
  <c r="AT72" i="60"/>
  <c r="AT73" i="60"/>
  <c r="AT74" i="60"/>
  <c r="AT77" i="60"/>
  <c r="AT78" i="60"/>
  <c r="AT79" i="60"/>
  <c r="AT80" i="60"/>
  <c r="AT81" i="60"/>
  <c r="AT82" i="60"/>
  <c r="AT85" i="60"/>
  <c r="AT86" i="60"/>
  <c r="AT87" i="60"/>
  <c r="AT88" i="60"/>
  <c r="AT89" i="60"/>
  <c r="AT90" i="60"/>
  <c r="AT93" i="60"/>
  <c r="AT94" i="60"/>
  <c r="AT95" i="60"/>
  <c r="AT96" i="60"/>
  <c r="AT97" i="60"/>
  <c r="AT98" i="60"/>
  <c r="AT101" i="60"/>
  <c r="AT102" i="60"/>
  <c r="AT103" i="60"/>
  <c r="AT104" i="60"/>
  <c r="AT105" i="60"/>
  <c r="AT106" i="60"/>
  <c r="AT109" i="60"/>
  <c r="AT110" i="60"/>
  <c r="AT111" i="60"/>
  <c r="AT112" i="60"/>
  <c r="AT113" i="60"/>
  <c r="AT114" i="60"/>
  <c r="AT117" i="60"/>
  <c r="AT118" i="60"/>
  <c r="AT119" i="60"/>
  <c r="AT120" i="60"/>
  <c r="AT121" i="60"/>
  <c r="AT122" i="60"/>
  <c r="AT125" i="60"/>
  <c r="AT126" i="60"/>
  <c r="AT127" i="60"/>
  <c r="AT128" i="60"/>
  <c r="AT129" i="60"/>
  <c r="AT130" i="60"/>
  <c r="AT133" i="60"/>
  <c r="AT134" i="60"/>
  <c r="AT135" i="60"/>
  <c r="AT136" i="60"/>
  <c r="AT137" i="60"/>
  <c r="AT138" i="60"/>
  <c r="AT141" i="60"/>
  <c r="AT142" i="60"/>
  <c r="AT143" i="60"/>
  <c r="AT144" i="60"/>
  <c r="AT145" i="60"/>
  <c r="AT146" i="60"/>
  <c r="AT149" i="60"/>
  <c r="AT150" i="60"/>
  <c r="AT151" i="60"/>
  <c r="AT152" i="60"/>
  <c r="AT153" i="60"/>
  <c r="AT154" i="60"/>
  <c r="AT157" i="60"/>
  <c r="AT158" i="60"/>
  <c r="AT159" i="60"/>
  <c r="AT160" i="60"/>
  <c r="AT161" i="60"/>
  <c r="AT162" i="60"/>
  <c r="AT165" i="60"/>
  <c r="AT166" i="60"/>
  <c r="AT167" i="60"/>
  <c r="AT168" i="60"/>
  <c r="AT169" i="60"/>
  <c r="AT170" i="60"/>
  <c r="AT173" i="60"/>
  <c r="AT174" i="60"/>
  <c r="AT175" i="60"/>
  <c r="AT176" i="60"/>
  <c r="AT177" i="60"/>
  <c r="AT178" i="60"/>
  <c r="AT181" i="60"/>
  <c r="AT182" i="60"/>
  <c r="AT183" i="60"/>
  <c r="AT184" i="60"/>
  <c r="AT185" i="60"/>
  <c r="AT186" i="60"/>
  <c r="AT189" i="60"/>
  <c r="AT190" i="60"/>
  <c r="AT191" i="60"/>
  <c r="AT192" i="60"/>
  <c r="AT193" i="60"/>
  <c r="AT194" i="60"/>
  <c r="AT197" i="60"/>
  <c r="AT198" i="60"/>
  <c r="AT199" i="60"/>
  <c r="AT200" i="60"/>
  <c r="AT201" i="60"/>
  <c r="AT202" i="60"/>
  <c r="AT205" i="60"/>
  <c r="AT206" i="60"/>
  <c r="AT207" i="60"/>
  <c r="AT208" i="60"/>
  <c r="AT209" i="60"/>
  <c r="AT210" i="60"/>
  <c r="AT213" i="60"/>
  <c r="AT214" i="60"/>
  <c r="AT215" i="60"/>
  <c r="AT216" i="60"/>
  <c r="AT217" i="60"/>
  <c r="AT218" i="60"/>
  <c r="AT221" i="60"/>
  <c r="AT222" i="60"/>
  <c r="AT223" i="60"/>
  <c r="AT224" i="60"/>
  <c r="AT225" i="60"/>
  <c r="AT226" i="60"/>
  <c r="AT229" i="60"/>
  <c r="AT230" i="60"/>
  <c r="AT231" i="60"/>
  <c r="AT232" i="60"/>
  <c r="AT233" i="60"/>
  <c r="AT234" i="60"/>
  <c r="AT237" i="60"/>
  <c r="AT238" i="60"/>
  <c r="AT239" i="60"/>
  <c r="AT240" i="60"/>
  <c r="AT241" i="60"/>
  <c r="AT242" i="60"/>
  <c r="AT245" i="60"/>
  <c r="AT246" i="60"/>
  <c r="AT247" i="60"/>
  <c r="AT248" i="60"/>
  <c r="AT249" i="60"/>
  <c r="AT250" i="60"/>
  <c r="AT251" i="60"/>
  <c r="AT253" i="60"/>
  <c r="AT254" i="60"/>
  <c r="AT255" i="60"/>
  <c r="AT256" i="60"/>
  <c r="AT257" i="60"/>
  <c r="AT258" i="60"/>
  <c r="AT261" i="60"/>
  <c r="AT262" i="60"/>
  <c r="AT263" i="60"/>
  <c r="AT264" i="60"/>
  <c r="AT265" i="60"/>
  <c r="AT266" i="60"/>
  <c r="AT269" i="60"/>
  <c r="AT270" i="60"/>
  <c r="AT271" i="60"/>
  <c r="AT272" i="60"/>
  <c r="AT273" i="60"/>
  <c r="AT274" i="60"/>
  <c r="AT277" i="60"/>
  <c r="AT278" i="60"/>
  <c r="AT279" i="60"/>
  <c r="AT280" i="60"/>
  <c r="AT281" i="60"/>
  <c r="AT282" i="60"/>
  <c r="AT285" i="60"/>
  <c r="AT286" i="60"/>
  <c r="AT287" i="60"/>
  <c r="AT288" i="60"/>
  <c r="AT289" i="60"/>
  <c r="AT290" i="60"/>
  <c r="AT293" i="60"/>
  <c r="AT294" i="60"/>
  <c r="AT295" i="60"/>
  <c r="AT296" i="60"/>
  <c r="AT297" i="60"/>
  <c r="AT298" i="60"/>
  <c r="AT301" i="60"/>
  <c r="AT302" i="60"/>
  <c r="AT303" i="60"/>
  <c r="AT304" i="60"/>
  <c r="AT305" i="60"/>
  <c r="AT306" i="60"/>
  <c r="AT309" i="60"/>
  <c r="AT310" i="60"/>
  <c r="AT311" i="60"/>
  <c r="AT312" i="60"/>
  <c r="AT313" i="60"/>
  <c r="AT314" i="60"/>
  <c r="AT317" i="60"/>
  <c r="AT318" i="60"/>
  <c r="AT319" i="60"/>
  <c r="AT320" i="60"/>
  <c r="AT321" i="60"/>
  <c r="AT322" i="60"/>
  <c r="AT325" i="60"/>
  <c r="AT326" i="60"/>
  <c r="AT327" i="60"/>
  <c r="AT328" i="60"/>
  <c r="AT329" i="60"/>
  <c r="AT330" i="60"/>
  <c r="AT333" i="60"/>
  <c r="AT334" i="60"/>
  <c r="AT335" i="60"/>
  <c r="AT336" i="60"/>
  <c r="AT337" i="60"/>
  <c r="AT338" i="60"/>
  <c r="AT341" i="60"/>
  <c r="AT342" i="60"/>
  <c r="AT343" i="60"/>
  <c r="AT344" i="60"/>
  <c r="AT345" i="60"/>
  <c r="AT346" i="60"/>
  <c r="AT349" i="60"/>
  <c r="AT350" i="60"/>
  <c r="AT351" i="60"/>
  <c r="AT352" i="60"/>
  <c r="AT353" i="60"/>
  <c r="AT354" i="60"/>
  <c r="AT357" i="60"/>
  <c r="AT358" i="60"/>
  <c r="AT359" i="60"/>
  <c r="AT360" i="60"/>
  <c r="AT361" i="60"/>
  <c r="AT362" i="60"/>
  <c r="AT365" i="60"/>
  <c r="AT366" i="60"/>
  <c r="AT367" i="60"/>
  <c r="AT368" i="60"/>
  <c r="AT369" i="60"/>
  <c r="AT370" i="60"/>
  <c r="AT373" i="60"/>
  <c r="AT374" i="60"/>
  <c r="AT375" i="60"/>
  <c r="AT376" i="60"/>
  <c r="AT377" i="60"/>
  <c r="AT378" i="60"/>
  <c r="AT381" i="60"/>
  <c r="AT382" i="60"/>
  <c r="AT383" i="60"/>
  <c r="AT384" i="60"/>
  <c r="AT385" i="60"/>
  <c r="AT386" i="60"/>
  <c r="AT389" i="60"/>
  <c r="AT390" i="60"/>
  <c r="AT391" i="60"/>
  <c r="AT392" i="60"/>
  <c r="AT393" i="60"/>
  <c r="AT394" i="60"/>
  <c r="AT397" i="60"/>
  <c r="AT398" i="60"/>
  <c r="AT399" i="60"/>
  <c r="AT400" i="60"/>
  <c r="AT401" i="60"/>
  <c r="AT402" i="60"/>
  <c r="AT405" i="60"/>
  <c r="AT406" i="60"/>
  <c r="AT407" i="60"/>
  <c r="AT408" i="60"/>
  <c r="AT409" i="60"/>
  <c r="AT410" i="60"/>
  <c r="AT413" i="60"/>
  <c r="AT414" i="60"/>
  <c r="AT415" i="60"/>
  <c r="AT416" i="60"/>
  <c r="AT417" i="60"/>
  <c r="AT418" i="60"/>
  <c r="AT421" i="60"/>
  <c r="AT422" i="60"/>
  <c r="AT423" i="60"/>
  <c r="AT424" i="60"/>
  <c r="AT425" i="60"/>
  <c r="AT426" i="60"/>
  <c r="AT429" i="60"/>
  <c r="AT430" i="60"/>
  <c r="AT431" i="60"/>
  <c r="AT432" i="60"/>
  <c r="AT433" i="60"/>
  <c r="AT434" i="60"/>
  <c r="AT437" i="60"/>
  <c r="AT438" i="60"/>
  <c r="AT439" i="60"/>
  <c r="AT440" i="60"/>
  <c r="AT441" i="60"/>
  <c r="AT442" i="60"/>
  <c r="AT445" i="60"/>
  <c r="AT446" i="60"/>
  <c r="AT447" i="60"/>
  <c r="AT448" i="60"/>
  <c r="AT449" i="60"/>
  <c r="AT450" i="60"/>
  <c r="AT453" i="60"/>
  <c r="AT454" i="60"/>
  <c r="AT455" i="60"/>
  <c r="AT456" i="60"/>
  <c r="AT457" i="60"/>
  <c r="AT458" i="60"/>
  <c r="AT461" i="60"/>
  <c r="AT462" i="60"/>
  <c r="AT463" i="60"/>
  <c r="AT464" i="60"/>
  <c r="AT465" i="60"/>
  <c r="AT466" i="60"/>
  <c r="AT469" i="60"/>
  <c r="AT470" i="60"/>
  <c r="AT471" i="60"/>
  <c r="AT472" i="60"/>
  <c r="AT473" i="60"/>
  <c r="AT474" i="60"/>
  <c r="AT477" i="60"/>
  <c r="AT478" i="60"/>
  <c r="AT479" i="60"/>
  <c r="AT480" i="60"/>
  <c r="AT481" i="60"/>
  <c r="AT482" i="60"/>
  <c r="AT485" i="60"/>
  <c r="AT486" i="60"/>
  <c r="AT487" i="60"/>
  <c r="AT488" i="60"/>
  <c r="AT489" i="60"/>
  <c r="AT490" i="60"/>
  <c r="AT493" i="60"/>
  <c r="AT494" i="60"/>
  <c r="AT495" i="60"/>
  <c r="AT496" i="60"/>
  <c r="AT497" i="60"/>
  <c r="AT498" i="60"/>
  <c r="AT501" i="60"/>
  <c r="AT502" i="60"/>
  <c r="AT503" i="60"/>
  <c r="AT504" i="60"/>
  <c r="AT505" i="60"/>
  <c r="AT506" i="60"/>
  <c r="AT507" i="60"/>
  <c r="AT509" i="60"/>
  <c r="AT510" i="60"/>
  <c r="AT511" i="60"/>
  <c r="AT512" i="60"/>
  <c r="AT513" i="60"/>
  <c r="AT514" i="60"/>
  <c r="AT517" i="60"/>
  <c r="AT518" i="60"/>
  <c r="AT519" i="60"/>
  <c r="AT520" i="60"/>
  <c r="AT521" i="60"/>
  <c r="AT522" i="60"/>
  <c r="AT525" i="60"/>
  <c r="AT526" i="60"/>
  <c r="AT527" i="60"/>
  <c r="AT528" i="60"/>
  <c r="AT529" i="60"/>
  <c r="AT530" i="60"/>
  <c r="AT533" i="60"/>
  <c r="AT534" i="60"/>
  <c r="AT535" i="60"/>
  <c r="AT536" i="60"/>
  <c r="AT537" i="60"/>
  <c r="AT538" i="60"/>
  <c r="AT541" i="60"/>
  <c r="AT542" i="60"/>
  <c r="AT543" i="60"/>
  <c r="AT544" i="60"/>
  <c r="AT545" i="60"/>
  <c r="AT546" i="60"/>
  <c r="AT549" i="60"/>
  <c r="AT550" i="60"/>
  <c r="AT551" i="60"/>
  <c r="AT552" i="60"/>
  <c r="AT553" i="60"/>
  <c r="AT554" i="60"/>
  <c r="AT557" i="60"/>
  <c r="AT558" i="60"/>
  <c r="AT559" i="60"/>
  <c r="AT560" i="60"/>
  <c r="AT561" i="60"/>
  <c r="AT562" i="60"/>
  <c r="AT565" i="60"/>
  <c r="AT566" i="60"/>
  <c r="AT567" i="60"/>
  <c r="AT568" i="60"/>
  <c r="AT569" i="60"/>
  <c r="AT570" i="60"/>
  <c r="AT573" i="60"/>
  <c r="AT574" i="60"/>
  <c r="AT575" i="60"/>
  <c r="AT576" i="60"/>
  <c r="AT577" i="60"/>
  <c r="AT578" i="60"/>
  <c r="AT581" i="60"/>
  <c r="AT582" i="60"/>
  <c r="AT583" i="60"/>
  <c r="AT584" i="60"/>
  <c r="AT585" i="60"/>
  <c r="AT586" i="60"/>
  <c r="AT589" i="60"/>
  <c r="AT590" i="60"/>
  <c r="AT591" i="60"/>
  <c r="AT592" i="60"/>
  <c r="AT593" i="60"/>
  <c r="AT594" i="60"/>
  <c r="AT597" i="60"/>
  <c r="AT598" i="60"/>
  <c r="AT599" i="60"/>
  <c r="AT600" i="60"/>
  <c r="AT601" i="60"/>
  <c r="AT602" i="60"/>
  <c r="AT605" i="60"/>
  <c r="AT606" i="60"/>
  <c r="AT607" i="60"/>
  <c r="AT608" i="60"/>
  <c r="AT609" i="60"/>
  <c r="AT610" i="60"/>
  <c r="AT613" i="60"/>
  <c r="AT614" i="60"/>
  <c r="AT615" i="60"/>
  <c r="AT616" i="60"/>
  <c r="AT617" i="60"/>
  <c r="AT618" i="60"/>
  <c r="AT621" i="60"/>
  <c r="AT622" i="60"/>
  <c r="AT623" i="60"/>
  <c r="AT624" i="60"/>
  <c r="AT625" i="60"/>
  <c r="AT626" i="60"/>
  <c r="AT629" i="60"/>
  <c r="AT630" i="60"/>
  <c r="AT631" i="60"/>
  <c r="AT632" i="60"/>
  <c r="AT633" i="60"/>
  <c r="AT634" i="60"/>
  <c r="AT637" i="60"/>
  <c r="AT638" i="60"/>
  <c r="AT639" i="60"/>
  <c r="AT640" i="60"/>
  <c r="AT641" i="60"/>
  <c r="AT642" i="60"/>
  <c r="AT645" i="60"/>
  <c r="AT646" i="60"/>
  <c r="AT647" i="60"/>
  <c r="AT648" i="60"/>
  <c r="AT649" i="60"/>
  <c r="AT650" i="60"/>
  <c r="AT653" i="60"/>
  <c r="AT654" i="60"/>
  <c r="AT655" i="60"/>
  <c r="AT656" i="60"/>
  <c r="AT657" i="60"/>
  <c r="AT658" i="60"/>
  <c r="AT661" i="60"/>
  <c r="AT662" i="60"/>
  <c r="AT663" i="60"/>
  <c r="AT664" i="60"/>
  <c r="AT665" i="60"/>
  <c r="AT666" i="60"/>
  <c r="AT669" i="60"/>
  <c r="AT670" i="60"/>
  <c r="AT671" i="60"/>
  <c r="AT672" i="60"/>
  <c r="AT673" i="60"/>
  <c r="AT674" i="60"/>
  <c r="AT677" i="60"/>
  <c r="AT678" i="60"/>
  <c r="AT679" i="60"/>
  <c r="AT680" i="60"/>
  <c r="AT681" i="60"/>
  <c r="AT682" i="60"/>
  <c r="AT685" i="60"/>
  <c r="AT686" i="60"/>
  <c r="AT687" i="60"/>
  <c r="AT688" i="60"/>
  <c r="AT689" i="60"/>
  <c r="AT690" i="60"/>
  <c r="AT693" i="60"/>
  <c r="AT694" i="60"/>
  <c r="AT695" i="60"/>
  <c r="AT696" i="60"/>
  <c r="AT697" i="60"/>
  <c r="AT698" i="60"/>
  <c r="AT701" i="60"/>
  <c r="AT702" i="60"/>
  <c r="AT703" i="60"/>
  <c r="AT704" i="60"/>
  <c r="AT705" i="60"/>
  <c r="AT706" i="60"/>
  <c r="AT709" i="60"/>
  <c r="AT710" i="60"/>
  <c r="AT711" i="60"/>
  <c r="AT712" i="60"/>
  <c r="AT713" i="60"/>
  <c r="AT714" i="60"/>
  <c r="AT717" i="60"/>
  <c r="AT718" i="60"/>
  <c r="AT719" i="60"/>
  <c r="AT720" i="60"/>
  <c r="AT721" i="60"/>
  <c r="AT722" i="60"/>
  <c r="AT725" i="60"/>
  <c r="AT726" i="60"/>
  <c r="AT727" i="60"/>
  <c r="AT728" i="60"/>
  <c r="AT729" i="60"/>
  <c r="AT730" i="60"/>
  <c r="AT733" i="60"/>
  <c r="AT734" i="60"/>
  <c r="AT735" i="60"/>
  <c r="AT736" i="60"/>
  <c r="AT737" i="60"/>
  <c r="AT738" i="60"/>
  <c r="AT741" i="60"/>
  <c r="AT742" i="60"/>
  <c r="AT743" i="60"/>
  <c r="AT744" i="60"/>
  <c r="AT745" i="60"/>
  <c r="AT746" i="60"/>
  <c r="AT749" i="60"/>
  <c r="AT750" i="60"/>
  <c r="AT751" i="60"/>
  <c r="AT752" i="60"/>
  <c r="AT753" i="60"/>
  <c r="AT754" i="60"/>
  <c r="AT757" i="60"/>
  <c r="AT758" i="60"/>
  <c r="AT759" i="60"/>
  <c r="AT760" i="60"/>
  <c r="AT761" i="60"/>
  <c r="AT762" i="60"/>
  <c r="AT765" i="60"/>
  <c r="AT766" i="60"/>
  <c r="AT767" i="60"/>
  <c r="AT768" i="60"/>
  <c r="AT769" i="60"/>
  <c r="AT770" i="60"/>
  <c r="AT773" i="60"/>
  <c r="AT774" i="60"/>
  <c r="AT775" i="60"/>
  <c r="AT776" i="60"/>
  <c r="AT777" i="60"/>
  <c r="AT778" i="60"/>
  <c r="AT781" i="60"/>
  <c r="AT782" i="60"/>
  <c r="AT783" i="60"/>
  <c r="AT784" i="60"/>
  <c r="AT785" i="60"/>
  <c r="AT786" i="60"/>
  <c r="AT789" i="60"/>
  <c r="AT790" i="60"/>
  <c r="AT791" i="60"/>
  <c r="AT792" i="60"/>
  <c r="AT793" i="60"/>
  <c r="AT794" i="60"/>
  <c r="AT797" i="60"/>
  <c r="AT798" i="60"/>
  <c r="AT799" i="60"/>
  <c r="AT800" i="60"/>
  <c r="AT801" i="60"/>
  <c r="AT802" i="60"/>
  <c r="AT805" i="60"/>
  <c r="AT806" i="60"/>
  <c r="AT807" i="60"/>
  <c r="AT808" i="60"/>
  <c r="AT809" i="60"/>
  <c r="AT810" i="60"/>
  <c r="AT813" i="60"/>
  <c r="AT814" i="60"/>
  <c r="AT815" i="60"/>
  <c r="AT816" i="60"/>
  <c r="AT817" i="60"/>
  <c r="AT818" i="60"/>
  <c r="AT821" i="60"/>
  <c r="AT822" i="60"/>
  <c r="AT823" i="60"/>
  <c r="AT824" i="60"/>
  <c r="AT825" i="60"/>
  <c r="AT826" i="60"/>
  <c r="AT829" i="60"/>
  <c r="AT830" i="60"/>
  <c r="AT831" i="60"/>
  <c r="AT832" i="60"/>
  <c r="AT833" i="60"/>
  <c r="AT834" i="60"/>
  <c r="AT837" i="60"/>
  <c r="AT838" i="60"/>
  <c r="AT839" i="60"/>
  <c r="AT840" i="60"/>
  <c r="AT841" i="60"/>
  <c r="AT842" i="60"/>
  <c r="AT845" i="60"/>
  <c r="AT846" i="60"/>
  <c r="AT847" i="60"/>
  <c r="AT848" i="60"/>
  <c r="AT849" i="60"/>
  <c r="AT850" i="60"/>
  <c r="AT853" i="60"/>
  <c r="AT854" i="60"/>
  <c r="AT855" i="60"/>
  <c r="AT856" i="60"/>
  <c r="AT857" i="60"/>
  <c r="AT858" i="60"/>
  <c r="AT861" i="60"/>
  <c r="AT862" i="60"/>
  <c r="AT863" i="60"/>
  <c r="AT864" i="60"/>
  <c r="AT865" i="60"/>
  <c r="AT866" i="60"/>
  <c r="AT869" i="60"/>
  <c r="AT870" i="60"/>
  <c r="AT871" i="60"/>
  <c r="AT872" i="60"/>
  <c r="AT873" i="60"/>
  <c r="AT874" i="60"/>
  <c r="AT877" i="60"/>
  <c r="AT878" i="60"/>
  <c r="AT879" i="60"/>
  <c r="AT880" i="60"/>
  <c r="AT881" i="60"/>
  <c r="AT882" i="60"/>
  <c r="AT885" i="60"/>
  <c r="AT886" i="60"/>
  <c r="AT887" i="60"/>
  <c r="AT888" i="60"/>
  <c r="AT889" i="60"/>
  <c r="AT890" i="60"/>
  <c r="AT893" i="60"/>
  <c r="AT894" i="60"/>
  <c r="AT895" i="60"/>
  <c r="AT896" i="60"/>
  <c r="AT897" i="60"/>
  <c r="AT898" i="60"/>
  <c r="AT901" i="60"/>
  <c r="AT902" i="60"/>
  <c r="AT903" i="60"/>
  <c r="AT904" i="60"/>
  <c r="AT905" i="60"/>
  <c r="AT906" i="60"/>
  <c r="AT909" i="60"/>
  <c r="AT910" i="60"/>
  <c r="AT911" i="60"/>
  <c r="AT912" i="60"/>
  <c r="AT913" i="60"/>
  <c r="AT914" i="60"/>
  <c r="AT917" i="60"/>
  <c r="AT918" i="60"/>
  <c r="AT919" i="60"/>
  <c r="AT920" i="60"/>
  <c r="AT921" i="60"/>
  <c r="AT922" i="60"/>
  <c r="AT925" i="60"/>
  <c r="AT926" i="60"/>
  <c r="AT927" i="60"/>
  <c r="AT928" i="60"/>
  <c r="AT929" i="60"/>
  <c r="AT930" i="60"/>
  <c r="AT933" i="60"/>
  <c r="AT934" i="60"/>
  <c r="AT935" i="60"/>
  <c r="AT936" i="60"/>
  <c r="AT937" i="60"/>
  <c r="AT938" i="60"/>
  <c r="AT941" i="60"/>
  <c r="AT942" i="60"/>
  <c r="AT943" i="60"/>
  <c r="AT944" i="60"/>
  <c r="AT945" i="60"/>
  <c r="AT946" i="60"/>
  <c r="AT949" i="60"/>
  <c r="AT950" i="60"/>
  <c r="AT951" i="60"/>
  <c r="AT952" i="60"/>
  <c r="AT953" i="60"/>
  <c r="AT954" i="60"/>
  <c r="AT955" i="60"/>
  <c r="AT957" i="60"/>
  <c r="AT958" i="60"/>
  <c r="AT959" i="60"/>
  <c r="AT960" i="60"/>
  <c r="AT961" i="60"/>
  <c r="AT962" i="60"/>
  <c r="AT965" i="60"/>
  <c r="AT966" i="60"/>
  <c r="AT967" i="60"/>
  <c r="AT968" i="60"/>
  <c r="AT969" i="60"/>
  <c r="AT970" i="60"/>
  <c r="AT973" i="60"/>
  <c r="AT974" i="60"/>
  <c r="AT975" i="60"/>
  <c r="AT976" i="60"/>
  <c r="AT977" i="60"/>
  <c r="AT978" i="60"/>
  <c r="AT981" i="60"/>
  <c r="AT982" i="60"/>
  <c r="AT983" i="60"/>
  <c r="AT984" i="60"/>
  <c r="AT985" i="60"/>
  <c r="AT986" i="60"/>
  <c r="AT989" i="60"/>
  <c r="AT990" i="60"/>
  <c r="AT991" i="60"/>
  <c r="AT992" i="60"/>
  <c r="AT993" i="60"/>
  <c r="AT994" i="60"/>
  <c r="AT997" i="60"/>
  <c r="AT998" i="60"/>
  <c r="AT999" i="60"/>
  <c r="AT1000" i="60"/>
  <c r="AT1001" i="60"/>
  <c r="AT1002" i="60"/>
  <c r="AT1005" i="60"/>
  <c r="AT1006" i="60"/>
  <c r="AT1007" i="60"/>
  <c r="AT1008" i="60"/>
  <c r="AT1009" i="60"/>
  <c r="AT1010" i="60"/>
  <c r="AT1013" i="60"/>
  <c r="AT1014" i="60"/>
  <c r="AT1015" i="60"/>
  <c r="AT1016" i="60"/>
  <c r="AT1017" i="60"/>
  <c r="AT1018" i="60"/>
  <c r="AT1021" i="60"/>
  <c r="AT1022" i="60"/>
  <c r="AT1023" i="60"/>
  <c r="AT1024" i="60"/>
  <c r="AT1025" i="60"/>
  <c r="AT1026" i="60"/>
  <c r="AT1029" i="60"/>
  <c r="AT1030" i="60"/>
  <c r="AT1031" i="60"/>
  <c r="AT1032" i="60"/>
  <c r="AT1033" i="60"/>
  <c r="AT1034" i="60"/>
  <c r="AT1037" i="60"/>
  <c r="AT1038" i="60"/>
  <c r="AT1039" i="60"/>
  <c r="AT1040" i="60"/>
  <c r="AT1041" i="60"/>
  <c r="AT1042" i="60"/>
  <c r="AT1045" i="60"/>
  <c r="AT1046" i="60"/>
  <c r="AT1047" i="60"/>
  <c r="AT1048" i="60"/>
  <c r="AT1049" i="60"/>
  <c r="AT1050" i="60"/>
  <c r="AT1053" i="60"/>
  <c r="AT1054" i="60"/>
  <c r="AT1055" i="60"/>
  <c r="AT1056" i="60"/>
  <c r="AT1057" i="60"/>
  <c r="AT1058" i="60"/>
  <c r="AT1061" i="60"/>
  <c r="AT1062" i="60"/>
  <c r="AT1063" i="60"/>
  <c r="AT1064" i="60"/>
  <c r="AT1065" i="60"/>
  <c r="AT1066" i="60"/>
  <c r="AT1069" i="60"/>
  <c r="AT1070" i="60"/>
  <c r="AT1071" i="60"/>
  <c r="AT1072" i="60"/>
  <c r="AT1073" i="60"/>
  <c r="AT1074" i="60"/>
  <c r="AT1077" i="60"/>
  <c r="AT1078" i="60"/>
  <c r="AT1079" i="60"/>
  <c r="AT1080" i="60"/>
  <c r="AT1081" i="60"/>
  <c r="AT1082" i="60"/>
  <c r="AT1085" i="60"/>
  <c r="AT1086" i="60"/>
  <c r="AT1087" i="60"/>
  <c r="AT1088" i="60"/>
  <c r="AT1089" i="60"/>
  <c r="AT1090" i="60"/>
  <c r="AT1093" i="60"/>
  <c r="AT1094" i="60"/>
  <c r="AT1095" i="60"/>
  <c r="AT1096" i="60"/>
  <c r="AT1097" i="60"/>
  <c r="AT1098" i="60"/>
  <c r="AT1101" i="60"/>
  <c r="AT1102" i="60"/>
  <c r="AT1103" i="60"/>
  <c r="AT1104" i="60"/>
  <c r="AT1105" i="60"/>
  <c r="AT1106" i="60"/>
  <c r="AT1109" i="60"/>
  <c r="AT1110" i="60"/>
  <c r="AT1111" i="60"/>
  <c r="AT1112" i="60"/>
  <c r="AT1113" i="60"/>
  <c r="AT1114" i="60"/>
  <c r="AT1117" i="60"/>
  <c r="AT1118" i="60"/>
  <c r="AT1119" i="60"/>
  <c r="AT1120" i="60"/>
  <c r="AT1121" i="60"/>
  <c r="AT1122" i="60"/>
  <c r="AT1125" i="60"/>
  <c r="AT1126" i="60"/>
  <c r="AT1127" i="60"/>
  <c r="AT1128" i="60"/>
  <c r="AT1129" i="60"/>
  <c r="AT1130" i="60"/>
  <c r="AT1133" i="60"/>
  <c r="AT1134" i="60"/>
  <c r="AT1135" i="60"/>
  <c r="AT1136" i="60"/>
  <c r="AT1137" i="60"/>
  <c r="AT1138" i="60"/>
  <c r="AT1141" i="60"/>
  <c r="AT1142" i="60"/>
  <c r="AT1143" i="60"/>
  <c r="AT1144" i="60"/>
  <c r="AT1145" i="60"/>
  <c r="AT1146" i="60"/>
  <c r="AT1149" i="60"/>
  <c r="AT1150" i="60"/>
  <c r="AT1151" i="60"/>
  <c r="AT1152" i="60"/>
  <c r="AT1153" i="60"/>
  <c r="AT1154" i="60"/>
  <c r="AT1157" i="60"/>
  <c r="AT1158" i="60"/>
  <c r="AT1159" i="60"/>
  <c r="AT1160" i="60"/>
  <c r="AT1161" i="60"/>
  <c r="AT1162" i="60"/>
  <c r="AT1165" i="60"/>
  <c r="AT1166" i="60"/>
  <c r="AT1167" i="60"/>
  <c r="AT1168" i="60"/>
  <c r="AT1169" i="60"/>
  <c r="AT1170" i="60"/>
  <c r="AT1173" i="60"/>
  <c r="AT1174" i="60"/>
  <c r="AT1175" i="60"/>
  <c r="AT1176" i="60"/>
  <c r="AT1177" i="60"/>
  <c r="AT1178" i="60"/>
  <c r="AT1181" i="60"/>
  <c r="AT1182" i="60"/>
  <c r="AT1183" i="60"/>
  <c r="AT1184" i="60"/>
  <c r="AT1185" i="60"/>
  <c r="AT1186" i="60"/>
  <c r="AT1189" i="60"/>
  <c r="AT1190" i="60"/>
  <c r="AT1191" i="60"/>
  <c r="AT1192" i="60"/>
  <c r="AT1193" i="60"/>
  <c r="AT1194" i="60"/>
  <c r="AT1197" i="60"/>
  <c r="AT1198" i="60"/>
  <c r="AT1199" i="60"/>
  <c r="AT1200" i="60"/>
  <c r="AT1201" i="60"/>
  <c r="AT1202" i="60"/>
  <c r="AT1205" i="60"/>
  <c r="AT1206" i="60"/>
  <c r="AT1207" i="60"/>
  <c r="AT1208" i="60"/>
  <c r="AT1209" i="60"/>
  <c r="AT1210" i="60"/>
  <c r="AT1213" i="60"/>
  <c r="AT1214" i="60"/>
  <c r="AT1215" i="60"/>
  <c r="AT1216" i="60"/>
  <c r="AT1217" i="60"/>
  <c r="AT1218" i="60"/>
  <c r="AT1221" i="60"/>
  <c r="AT1222" i="60"/>
  <c r="AT1223" i="60"/>
  <c r="AT1224" i="60"/>
  <c r="AT1225" i="60"/>
  <c r="AT1226" i="60"/>
  <c r="AT1229" i="60"/>
  <c r="AT1230" i="60"/>
  <c r="AT1231" i="60"/>
  <c r="AT1232" i="60"/>
  <c r="AT1233" i="60"/>
  <c r="AT1234" i="60"/>
  <c r="AT1237" i="60"/>
  <c r="AT1238" i="60"/>
  <c r="AT1239" i="60"/>
  <c r="AT1240" i="60"/>
  <c r="AT1241" i="60"/>
  <c r="AT1242" i="60"/>
  <c r="AT1245" i="60"/>
  <c r="AT1246" i="60"/>
  <c r="AT1247" i="60"/>
  <c r="AT1248" i="60"/>
  <c r="AT1249" i="60"/>
  <c r="AT1250" i="60"/>
  <c r="AT1253" i="60"/>
  <c r="AT1254" i="60"/>
  <c r="AT1255" i="60"/>
  <c r="AT1256" i="60"/>
  <c r="AT1257" i="60"/>
  <c r="AT1258" i="60"/>
  <c r="AT1261" i="60"/>
  <c r="AT1262" i="60"/>
  <c r="AT1263" i="60"/>
  <c r="AT1264" i="60"/>
  <c r="AT1265" i="60"/>
  <c r="AT1266" i="60"/>
  <c r="AT1269" i="60"/>
  <c r="AT1270" i="60"/>
  <c r="AT1271" i="60"/>
  <c r="AT1272" i="60"/>
  <c r="AT1273" i="60"/>
  <c r="AT1274" i="60"/>
  <c r="AT1277" i="60"/>
  <c r="AT1278" i="60"/>
  <c r="AT1279" i="60"/>
  <c r="AT1280" i="60"/>
  <c r="AT1281" i="60"/>
  <c r="AT1282" i="60"/>
  <c r="AT1285" i="60"/>
  <c r="AT1286" i="60"/>
  <c r="AT1287" i="60"/>
  <c r="AT1288" i="60"/>
  <c r="AT1289" i="60"/>
  <c r="AT1290" i="60"/>
  <c r="AT1293" i="60"/>
  <c r="AT1294" i="60"/>
  <c r="AT1295" i="60"/>
  <c r="AT1296" i="60"/>
  <c r="AT1297" i="60"/>
  <c r="AT1298" i="60"/>
  <c r="AT1301" i="60"/>
  <c r="AT1302" i="60"/>
  <c r="AT1303" i="60"/>
  <c r="AT1304" i="60"/>
  <c r="AT1305" i="60"/>
  <c r="AT1306" i="60"/>
  <c r="AT1309" i="60"/>
  <c r="AT1310" i="60"/>
  <c r="AT1311" i="60"/>
  <c r="AT1312" i="60"/>
  <c r="AT1313" i="60"/>
  <c r="AT1314" i="60"/>
  <c r="AT1317" i="60"/>
  <c r="AT1318" i="60"/>
  <c r="AT1319" i="60"/>
  <c r="AT1320" i="60"/>
  <c r="AT1321" i="60"/>
  <c r="AT1322" i="60"/>
  <c r="AT1325" i="60"/>
  <c r="AT1326" i="60"/>
  <c r="AT1327" i="60"/>
  <c r="AT1328" i="60"/>
  <c r="AT1329" i="60"/>
  <c r="AT1330" i="60"/>
  <c r="AT1333" i="60"/>
  <c r="AT1334" i="60"/>
  <c r="AT1335" i="60"/>
  <c r="AT1336" i="60"/>
  <c r="AT1337" i="60"/>
  <c r="AT1338" i="60"/>
  <c r="AT1341" i="60"/>
  <c r="AT1342" i="60"/>
  <c r="AT1343" i="60"/>
  <c r="AT1344" i="60"/>
  <c r="AT1345" i="60"/>
  <c r="AT1346" i="60"/>
  <c r="AT1349" i="60"/>
  <c r="AT1350" i="60"/>
  <c r="AT1351" i="60"/>
  <c r="AT1352" i="60"/>
  <c r="AT1353" i="60"/>
  <c r="AT1354" i="60"/>
  <c r="AT1357" i="60"/>
  <c r="AT1358" i="60"/>
  <c r="AT1359" i="60"/>
  <c r="AT1360" i="60"/>
  <c r="AT1361" i="60"/>
  <c r="AT1362" i="60"/>
  <c r="AT1365" i="60"/>
  <c r="AT1366" i="60"/>
  <c r="AT1367" i="60"/>
  <c r="AT1368" i="60"/>
  <c r="AT1369" i="60"/>
  <c r="AT1370" i="60"/>
  <c r="AT1373" i="60"/>
  <c r="AT1374" i="60"/>
  <c r="AT1375" i="60"/>
  <c r="AT1376" i="60"/>
  <c r="AT1377" i="60"/>
  <c r="AT1378" i="60"/>
  <c r="AT1381" i="60"/>
  <c r="AT1382" i="60"/>
  <c r="AT1383" i="60"/>
  <c r="AT1384" i="60"/>
  <c r="AT1385" i="60"/>
  <c r="AT1386" i="60"/>
  <c r="AT1389" i="60"/>
  <c r="AT1390" i="60"/>
  <c r="AT1391" i="60"/>
  <c r="AT1392" i="60"/>
  <c r="AT1393" i="60"/>
  <c r="AT1394" i="60"/>
  <c r="AT1397" i="60"/>
  <c r="AT1398" i="60"/>
  <c r="AT1399" i="60"/>
  <c r="AT1400" i="60"/>
  <c r="AT1401" i="60"/>
  <c r="AT1402" i="60"/>
  <c r="AT1405" i="60"/>
  <c r="AT1406" i="60"/>
  <c r="AT1407" i="60"/>
  <c r="AT1408" i="60"/>
  <c r="AT1409" i="60"/>
  <c r="AT1410" i="60"/>
  <c r="AT1413" i="60"/>
  <c r="AT1414" i="60"/>
  <c r="AT1415" i="60"/>
  <c r="AT1416" i="60"/>
  <c r="AT1417" i="60"/>
  <c r="AT1418" i="60"/>
  <c r="AT1421" i="60"/>
  <c r="AT1422" i="60"/>
  <c r="AT1423" i="60"/>
  <c r="AT1424" i="60"/>
  <c r="AT1425" i="60"/>
  <c r="AT1426" i="60"/>
  <c r="AT1429" i="60"/>
  <c r="AT1430" i="60"/>
  <c r="AT1431" i="60"/>
  <c r="AT1432" i="60"/>
  <c r="V3" i="47"/>
  <c r="V4" i="47"/>
  <c r="V5" i="47"/>
  <c r="V6" i="47"/>
  <c r="V7" i="47"/>
  <c r="V8" i="47"/>
  <c r="V9" i="47"/>
  <c r="V10" i="47"/>
  <c r="V11" i="47"/>
  <c r="V12" i="47"/>
  <c r="V13" i="47"/>
  <c r="V14" i="47"/>
  <c r="V15" i="47"/>
  <c r="V16" i="47"/>
  <c r="V17" i="47"/>
  <c r="V18" i="47"/>
  <c r="V19" i="47"/>
  <c r="V20" i="47"/>
  <c r="V21" i="47"/>
  <c r="V22" i="47"/>
  <c r="V23" i="47"/>
  <c r="V24" i="47"/>
  <c r="V25" i="47"/>
  <c r="V26" i="47"/>
  <c r="V27" i="47"/>
  <c r="V28" i="47"/>
  <c r="V29" i="47"/>
  <c r="V30"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V109" i="47"/>
  <c r="V110" i="47"/>
  <c r="V111" i="47"/>
  <c r="V112" i="47"/>
  <c r="V113" i="47"/>
  <c r="V114" i="47"/>
  <c r="V115" i="47"/>
  <c r="V116" i="47"/>
  <c r="V117" i="47"/>
  <c r="V118" i="47"/>
  <c r="V119" i="47"/>
  <c r="V120" i="47"/>
  <c r="V121" i="47"/>
  <c r="V122" i="47"/>
  <c r="V123" i="47"/>
  <c r="V124" i="47"/>
  <c r="V125" i="47"/>
  <c r="V126" i="47"/>
  <c r="V127" i="47"/>
  <c r="V128" i="47"/>
  <c r="V129" i="47"/>
  <c r="V130" i="47"/>
  <c r="V131" i="47"/>
  <c r="V132" i="47"/>
  <c r="V133" i="47"/>
  <c r="V134" i="47"/>
  <c r="V135" i="47"/>
  <c r="V136" i="47"/>
  <c r="V137" i="47"/>
  <c r="V138" i="47"/>
  <c r="V139" i="47"/>
  <c r="V140" i="47"/>
  <c r="V141" i="47"/>
  <c r="V142" i="47"/>
  <c r="V143" i="47"/>
  <c r="V144" i="47"/>
  <c r="V145" i="47"/>
  <c r="V146" i="47"/>
  <c r="V147" i="47"/>
  <c r="V148" i="47"/>
  <c r="V149" i="47"/>
  <c r="V150" i="47"/>
  <c r="V151" i="47"/>
  <c r="V152" i="47"/>
  <c r="V153" i="47"/>
  <c r="V154" i="47"/>
  <c r="V155" i="47"/>
  <c r="V156" i="47"/>
  <c r="V157" i="47"/>
  <c r="V158" i="47"/>
  <c r="V159" i="47"/>
  <c r="V160" i="47"/>
  <c r="V161" i="47"/>
  <c r="V162" i="47"/>
  <c r="V163" i="47"/>
  <c r="V164" i="47"/>
  <c r="V165" i="47"/>
  <c r="V166" i="47"/>
  <c r="V167" i="47"/>
  <c r="V168" i="47"/>
  <c r="V169" i="47"/>
  <c r="V170" i="47"/>
  <c r="V171" i="47"/>
  <c r="V172" i="47"/>
  <c r="V173" i="47"/>
  <c r="V174" i="47"/>
  <c r="V175" i="47"/>
  <c r="V176" i="47"/>
  <c r="V177" i="47"/>
  <c r="V178" i="47"/>
  <c r="V179" i="47"/>
  <c r="V180" i="47"/>
  <c r="V181" i="47"/>
  <c r="V182" i="47"/>
  <c r="V183" i="47"/>
  <c r="V184" i="47"/>
  <c r="V185" i="47"/>
  <c r="V186" i="47"/>
  <c r="V187" i="47"/>
  <c r="V188" i="47"/>
  <c r="V189" i="47"/>
  <c r="V190" i="47"/>
  <c r="V191" i="47"/>
  <c r="V192" i="47"/>
  <c r="V193" i="47"/>
  <c r="V194" i="47"/>
  <c r="V195" i="47"/>
  <c r="V196" i="47"/>
  <c r="V197" i="47"/>
  <c r="V198" i="47"/>
  <c r="V199" i="47"/>
  <c r="V200" i="47"/>
  <c r="V201" i="47"/>
  <c r="V202" i="47"/>
  <c r="V203" i="47"/>
  <c r="V204" i="47"/>
  <c r="V205" i="47"/>
  <c r="V206" i="47"/>
  <c r="V207" i="47"/>
  <c r="V208" i="47"/>
  <c r="V209" i="47"/>
  <c r="V210" i="47"/>
  <c r="V211" i="47"/>
  <c r="V212" i="47"/>
  <c r="V213" i="47"/>
  <c r="V214" i="47"/>
  <c r="V215" i="47"/>
  <c r="V216" i="47"/>
  <c r="V217" i="47"/>
  <c r="V218" i="47"/>
  <c r="V219" i="47"/>
  <c r="V220" i="47"/>
  <c r="V221" i="47"/>
  <c r="V222" i="47"/>
  <c r="V223" i="47"/>
  <c r="V224" i="47"/>
  <c r="V225" i="47"/>
  <c r="V226" i="47"/>
  <c r="V227" i="47"/>
  <c r="V228" i="47"/>
  <c r="V229" i="47"/>
  <c r="V230" i="47"/>
  <c r="V231" i="47"/>
  <c r="V232" i="47"/>
  <c r="V233" i="47"/>
  <c r="V234" i="47"/>
  <c r="V235" i="47"/>
  <c r="V236" i="47"/>
  <c r="V237" i="47"/>
  <c r="V238" i="47"/>
  <c r="V239" i="47"/>
  <c r="V240" i="47"/>
  <c r="V241" i="47"/>
  <c r="V242" i="47"/>
  <c r="V243" i="47"/>
  <c r="V244" i="47"/>
  <c r="V245" i="47"/>
  <c r="V246" i="47"/>
  <c r="V247" i="47"/>
  <c r="V248" i="47"/>
  <c r="V249" i="47"/>
  <c r="V250" i="47"/>
  <c r="V251" i="47"/>
  <c r="V252" i="47"/>
  <c r="V253" i="47"/>
  <c r="V254" i="47"/>
  <c r="V255" i="47"/>
  <c r="V256" i="47"/>
  <c r="V257" i="47"/>
  <c r="V258" i="47"/>
  <c r="V259" i="47"/>
  <c r="V260" i="47"/>
  <c r="V261" i="47"/>
  <c r="V262" i="47"/>
  <c r="V263" i="47"/>
  <c r="V264" i="47"/>
  <c r="V265" i="47"/>
  <c r="V266" i="47"/>
  <c r="V267" i="47"/>
  <c r="V268" i="47"/>
  <c r="V269" i="47"/>
  <c r="V270" i="47"/>
  <c r="V271" i="47"/>
  <c r="V272" i="47"/>
  <c r="V273" i="47"/>
  <c r="V274" i="47"/>
  <c r="V275" i="47"/>
  <c r="V276" i="47"/>
  <c r="V277" i="47"/>
  <c r="V278" i="47"/>
  <c r="V279" i="47"/>
  <c r="V280" i="47"/>
  <c r="V281" i="47"/>
  <c r="V282" i="47"/>
  <c r="V283" i="47"/>
  <c r="V284" i="47"/>
  <c r="V285" i="47"/>
  <c r="V286" i="47"/>
  <c r="V287" i="47"/>
  <c r="V288" i="47"/>
  <c r="V289" i="47"/>
  <c r="V290" i="47"/>
  <c r="V291" i="47"/>
  <c r="V292" i="47"/>
  <c r="V293" i="47"/>
  <c r="V294" i="47"/>
  <c r="V295" i="47"/>
  <c r="V296" i="47"/>
  <c r="V297" i="47"/>
  <c r="V298" i="47"/>
  <c r="V299" i="47"/>
  <c r="V300" i="47"/>
  <c r="V301" i="47"/>
  <c r="V302" i="47"/>
  <c r="V303" i="47"/>
  <c r="V304" i="47"/>
  <c r="V305" i="47"/>
  <c r="V306" i="47"/>
  <c r="V307" i="47"/>
  <c r="V308" i="47"/>
  <c r="V309" i="47"/>
  <c r="V310" i="47"/>
  <c r="V311" i="47"/>
  <c r="V312" i="47"/>
  <c r="V313" i="47"/>
  <c r="V314" i="47"/>
  <c r="V315" i="47"/>
  <c r="V316" i="47"/>
  <c r="V317" i="47"/>
  <c r="V318" i="47"/>
  <c r="V319" i="47"/>
  <c r="V320" i="47"/>
  <c r="V321" i="47"/>
  <c r="V322" i="47"/>
  <c r="V323" i="47"/>
  <c r="V324" i="47"/>
  <c r="V325" i="47"/>
  <c r="V326" i="47"/>
  <c r="V327" i="47"/>
  <c r="V328" i="47"/>
  <c r="V329" i="47"/>
  <c r="V330" i="47"/>
  <c r="V331" i="47"/>
  <c r="V332" i="47"/>
  <c r="V333" i="47"/>
  <c r="V334" i="47"/>
  <c r="V335" i="47"/>
  <c r="V336" i="47"/>
  <c r="V337" i="47"/>
  <c r="V338" i="47"/>
  <c r="V339" i="47"/>
  <c r="V340" i="47"/>
  <c r="V341" i="47"/>
  <c r="V342" i="47"/>
  <c r="V343" i="47"/>
  <c r="V344" i="47"/>
  <c r="V345" i="47"/>
  <c r="V346" i="47"/>
  <c r="V347" i="47"/>
  <c r="V348" i="47"/>
  <c r="V349" i="47"/>
  <c r="V350" i="47"/>
  <c r="V351" i="47"/>
  <c r="V352" i="47"/>
  <c r="V353" i="47"/>
  <c r="V354" i="47"/>
  <c r="V355" i="47"/>
  <c r="V356" i="47"/>
  <c r="V357" i="47"/>
  <c r="V358" i="47"/>
  <c r="V359" i="47"/>
  <c r="V360" i="47"/>
  <c r="V361" i="47"/>
  <c r="V362" i="47"/>
  <c r="V363" i="47"/>
  <c r="V364" i="47"/>
  <c r="V365" i="47"/>
  <c r="V366" i="47"/>
  <c r="V367" i="47"/>
  <c r="V368" i="47"/>
  <c r="V369" i="47"/>
  <c r="V370" i="47"/>
  <c r="V371" i="47"/>
  <c r="V372" i="47"/>
  <c r="V373" i="47"/>
  <c r="V374" i="47"/>
  <c r="V375" i="47"/>
  <c r="V376" i="47"/>
  <c r="V377" i="47"/>
  <c r="V378" i="47"/>
  <c r="V379" i="47"/>
  <c r="V380" i="47"/>
  <c r="V381" i="47"/>
  <c r="V382" i="47"/>
  <c r="V383" i="47"/>
  <c r="V384" i="47"/>
  <c r="V385" i="47"/>
  <c r="V386" i="47"/>
  <c r="V387" i="47"/>
  <c r="V388" i="47"/>
  <c r="V389" i="47"/>
  <c r="V390" i="47"/>
  <c r="V391" i="47"/>
  <c r="V392" i="47"/>
  <c r="V393" i="47"/>
  <c r="V394" i="47"/>
  <c r="V395" i="47"/>
  <c r="V396" i="47"/>
  <c r="V397" i="47"/>
  <c r="V398" i="47"/>
  <c r="V399" i="47"/>
  <c r="V400" i="47"/>
  <c r="V401" i="47"/>
  <c r="V402" i="47"/>
  <c r="V403" i="47"/>
  <c r="V404" i="47"/>
  <c r="V405" i="47"/>
  <c r="V406" i="47"/>
  <c r="V407" i="47"/>
  <c r="V408" i="47"/>
  <c r="V409" i="47"/>
  <c r="V410" i="47"/>
  <c r="V411" i="47"/>
  <c r="V412" i="47"/>
  <c r="V413" i="47"/>
  <c r="V414" i="47"/>
  <c r="V415" i="47"/>
  <c r="V416" i="47"/>
  <c r="V417" i="47"/>
  <c r="V418" i="47"/>
  <c r="V419" i="47"/>
  <c r="V420" i="47"/>
  <c r="V421" i="47"/>
  <c r="V422" i="47"/>
  <c r="V423" i="47"/>
  <c r="V424" i="47"/>
  <c r="V425" i="47"/>
  <c r="V426" i="47"/>
  <c r="V427" i="47"/>
  <c r="V428" i="47"/>
  <c r="V429" i="47"/>
  <c r="V430" i="47"/>
  <c r="V431" i="47"/>
  <c r="V432" i="47"/>
  <c r="V433" i="47"/>
  <c r="V434" i="47"/>
  <c r="V435" i="47"/>
  <c r="V436" i="47"/>
  <c r="V437" i="47"/>
  <c r="V438" i="47"/>
  <c r="V439" i="47"/>
  <c r="V440" i="47"/>
  <c r="V441" i="47"/>
  <c r="V442" i="47"/>
  <c r="V443" i="47"/>
  <c r="V444" i="47"/>
  <c r="V445" i="47"/>
  <c r="V446" i="47"/>
  <c r="V447" i="47"/>
  <c r="V448" i="47"/>
  <c r="V449" i="47"/>
  <c r="V450" i="47"/>
  <c r="V451" i="47"/>
  <c r="V452" i="47"/>
  <c r="V453" i="47"/>
  <c r="V454" i="47"/>
  <c r="V455" i="47"/>
  <c r="V456" i="47"/>
  <c r="V457" i="47"/>
  <c r="V458" i="47"/>
  <c r="V459" i="47"/>
  <c r="V460" i="47"/>
  <c r="V461" i="47"/>
  <c r="V462" i="47"/>
  <c r="V463" i="47"/>
  <c r="V464" i="47"/>
  <c r="V465" i="47"/>
  <c r="V466" i="47"/>
  <c r="V467" i="47"/>
  <c r="V468" i="47"/>
  <c r="V469" i="47"/>
  <c r="V470" i="47"/>
  <c r="V471" i="47"/>
  <c r="V472" i="47"/>
  <c r="V473" i="47"/>
  <c r="V474" i="47"/>
  <c r="V475" i="47"/>
  <c r="V476" i="47"/>
  <c r="V477" i="47"/>
  <c r="V478" i="47"/>
  <c r="V479" i="47"/>
  <c r="V480" i="47"/>
  <c r="V481" i="47"/>
  <c r="V482" i="47"/>
  <c r="V483" i="47"/>
  <c r="V484" i="47"/>
  <c r="V485" i="47"/>
  <c r="V486" i="47"/>
  <c r="V487" i="47"/>
  <c r="V488" i="47"/>
  <c r="V489" i="47"/>
  <c r="V490" i="47"/>
  <c r="V491" i="47"/>
  <c r="V492" i="47"/>
  <c r="V493" i="47"/>
  <c r="V494" i="47"/>
  <c r="V495" i="47"/>
  <c r="V496" i="47"/>
  <c r="V497" i="47"/>
  <c r="V498" i="47"/>
  <c r="V499" i="47"/>
  <c r="V500" i="47"/>
  <c r="V501" i="47"/>
  <c r="V502" i="47"/>
  <c r="V503" i="47"/>
  <c r="V504" i="47"/>
  <c r="V505" i="47"/>
  <c r="V506" i="47"/>
  <c r="V507" i="47"/>
  <c r="V508" i="47"/>
  <c r="V509" i="47"/>
  <c r="V510" i="47"/>
  <c r="V511" i="47"/>
  <c r="V512" i="47"/>
  <c r="V513" i="47"/>
  <c r="V514" i="47"/>
  <c r="V515" i="47"/>
  <c r="V516" i="47"/>
  <c r="V517" i="47"/>
  <c r="V518" i="47"/>
  <c r="V519" i="47"/>
  <c r="V520" i="47"/>
  <c r="V521" i="47"/>
  <c r="V522" i="47"/>
  <c r="V523" i="47"/>
  <c r="V524" i="47"/>
  <c r="V525" i="47"/>
  <c r="V526" i="47"/>
  <c r="V527" i="47"/>
  <c r="V528" i="47"/>
  <c r="V529" i="47"/>
  <c r="V530" i="47"/>
  <c r="V531" i="47"/>
  <c r="V532" i="47"/>
  <c r="V533" i="47"/>
  <c r="V534" i="47"/>
  <c r="V535" i="47"/>
  <c r="V536" i="47"/>
  <c r="V537" i="47"/>
  <c r="V538" i="47"/>
  <c r="V539" i="47"/>
  <c r="V540" i="47"/>
  <c r="V541" i="47"/>
  <c r="V542" i="47"/>
  <c r="V543" i="47"/>
  <c r="V544" i="47"/>
  <c r="V545" i="47"/>
  <c r="V546" i="47"/>
  <c r="V547" i="47"/>
  <c r="V548" i="47"/>
  <c r="V549" i="47"/>
  <c r="V550" i="47"/>
  <c r="V551" i="47"/>
  <c r="V552" i="47"/>
  <c r="V553" i="47"/>
  <c r="V554" i="47"/>
  <c r="V555" i="47"/>
  <c r="V556" i="47"/>
  <c r="V557" i="47"/>
  <c r="V558" i="47"/>
  <c r="V559" i="47"/>
  <c r="V560" i="47"/>
  <c r="V561" i="47"/>
  <c r="V562" i="47"/>
  <c r="V563" i="47"/>
  <c r="V564" i="47"/>
  <c r="V565" i="47"/>
  <c r="V566" i="47"/>
  <c r="V567" i="47"/>
  <c r="V568" i="47"/>
  <c r="V569" i="47"/>
  <c r="V570" i="47"/>
  <c r="V571" i="47"/>
  <c r="V572" i="47"/>
  <c r="V573" i="47"/>
  <c r="V574" i="47"/>
  <c r="V575" i="47"/>
  <c r="V576" i="47"/>
  <c r="V577" i="47"/>
  <c r="V578" i="47"/>
  <c r="V579" i="47"/>
  <c r="V580" i="47"/>
  <c r="V581" i="47"/>
  <c r="V582" i="47"/>
  <c r="V583" i="47"/>
  <c r="V584" i="47"/>
  <c r="V585" i="47"/>
  <c r="V586" i="47"/>
  <c r="V587" i="47"/>
  <c r="V588" i="47"/>
  <c r="V589" i="47"/>
  <c r="V590" i="47"/>
  <c r="V591" i="47"/>
  <c r="V592" i="47"/>
  <c r="V593" i="47"/>
  <c r="V594" i="47"/>
  <c r="V595" i="47"/>
  <c r="V596" i="47"/>
  <c r="V597" i="47"/>
  <c r="V598" i="47"/>
  <c r="V599" i="47"/>
  <c r="V600" i="47"/>
  <c r="V601" i="47"/>
  <c r="V602" i="47"/>
  <c r="V603" i="47"/>
  <c r="V604" i="47"/>
  <c r="V605" i="47"/>
  <c r="V606" i="47"/>
  <c r="V607" i="47"/>
  <c r="V608" i="47"/>
  <c r="V609" i="47"/>
  <c r="V610" i="47"/>
  <c r="V611" i="47"/>
  <c r="V612" i="47"/>
  <c r="V613" i="47"/>
  <c r="V614" i="47"/>
  <c r="V615" i="47"/>
  <c r="V616" i="47"/>
  <c r="V617" i="47"/>
  <c r="V618" i="47"/>
  <c r="V619" i="47"/>
  <c r="V620" i="47"/>
  <c r="V621" i="47"/>
  <c r="V622" i="47"/>
  <c r="V623" i="47"/>
  <c r="V624" i="47"/>
  <c r="V625" i="47"/>
  <c r="V626" i="47"/>
  <c r="V627" i="47"/>
  <c r="V628" i="47"/>
  <c r="V629" i="47"/>
  <c r="V630" i="47"/>
  <c r="V631" i="47"/>
  <c r="V632" i="47"/>
  <c r="V633" i="47"/>
  <c r="V634" i="47"/>
  <c r="V635" i="47"/>
  <c r="V636" i="47"/>
  <c r="V637" i="47"/>
  <c r="V638" i="47"/>
  <c r="V639" i="47"/>
  <c r="V640" i="47"/>
  <c r="V641" i="47"/>
  <c r="V642" i="47"/>
  <c r="V643" i="47"/>
  <c r="V644" i="47"/>
  <c r="V645" i="47"/>
  <c r="V646" i="47"/>
  <c r="V647" i="47"/>
  <c r="V648" i="47"/>
  <c r="V649" i="47"/>
  <c r="V650" i="47"/>
  <c r="V651" i="47"/>
  <c r="V652" i="47"/>
  <c r="V653" i="47"/>
  <c r="V654" i="47"/>
  <c r="V655" i="47"/>
  <c r="V656" i="47"/>
  <c r="V657" i="47"/>
  <c r="V658" i="47"/>
  <c r="V659" i="47"/>
  <c r="V660" i="47"/>
  <c r="V661" i="47"/>
  <c r="V662" i="47"/>
  <c r="V663" i="47"/>
  <c r="V664" i="47"/>
  <c r="V665" i="47"/>
  <c r="V666" i="47"/>
  <c r="V667" i="47"/>
  <c r="V668" i="47"/>
  <c r="V669" i="47"/>
  <c r="V670" i="47"/>
  <c r="V671" i="47"/>
  <c r="V672" i="47"/>
  <c r="V673" i="47"/>
  <c r="V674" i="47"/>
  <c r="V675" i="47"/>
  <c r="V676" i="47"/>
  <c r="V677" i="47"/>
  <c r="V678" i="47"/>
  <c r="V679" i="47"/>
  <c r="V680" i="47"/>
  <c r="V681" i="47"/>
  <c r="V682" i="47"/>
  <c r="V683" i="47"/>
  <c r="V684" i="47"/>
  <c r="V685" i="47"/>
  <c r="V686" i="47"/>
  <c r="V687" i="47"/>
  <c r="V688" i="47"/>
  <c r="V689" i="47"/>
  <c r="V690" i="47"/>
  <c r="V691" i="47"/>
  <c r="V692" i="47"/>
  <c r="V693" i="47"/>
  <c r="V694" i="47"/>
  <c r="V695" i="47"/>
  <c r="V696" i="47"/>
  <c r="V697" i="47"/>
  <c r="V698" i="47"/>
  <c r="V699" i="47"/>
  <c r="V700" i="47"/>
  <c r="V701" i="47"/>
  <c r="V702" i="47"/>
  <c r="V703" i="47"/>
  <c r="V704" i="47"/>
  <c r="V705" i="47"/>
  <c r="V706" i="47"/>
  <c r="V707" i="47"/>
  <c r="V708" i="47"/>
  <c r="V709" i="47"/>
  <c r="V710" i="47"/>
  <c r="V711" i="47"/>
  <c r="V712" i="47"/>
  <c r="V713" i="47"/>
  <c r="V714" i="47"/>
  <c r="V715" i="47"/>
  <c r="V716" i="47"/>
  <c r="V717" i="47"/>
  <c r="V718" i="47"/>
  <c r="V719" i="47"/>
  <c r="V720" i="47"/>
  <c r="V721" i="47"/>
  <c r="V722" i="47"/>
  <c r="V723" i="47"/>
  <c r="V724" i="47"/>
  <c r="V725" i="47"/>
  <c r="V726" i="47"/>
  <c r="V727" i="47"/>
  <c r="V728" i="47"/>
  <c r="V729" i="47"/>
  <c r="V730" i="47"/>
  <c r="V731" i="47"/>
  <c r="V732" i="47"/>
  <c r="V733" i="47"/>
  <c r="V734" i="47"/>
  <c r="V735" i="47"/>
  <c r="V736" i="47"/>
  <c r="V737" i="47"/>
  <c r="V738" i="47"/>
  <c r="V739" i="47"/>
  <c r="V740" i="47"/>
  <c r="V741" i="47"/>
  <c r="V742" i="47"/>
  <c r="V743" i="47"/>
  <c r="V744" i="47"/>
  <c r="V745" i="47"/>
  <c r="V746" i="47"/>
  <c r="V747" i="47"/>
  <c r="V748" i="47"/>
  <c r="V749" i="47"/>
  <c r="V750" i="47"/>
  <c r="V751" i="47"/>
  <c r="V752" i="47"/>
  <c r="V753" i="47"/>
  <c r="V754" i="47"/>
  <c r="V755" i="47"/>
  <c r="V756" i="47"/>
  <c r="V757" i="47"/>
  <c r="V758" i="47"/>
  <c r="V759" i="47"/>
  <c r="V760" i="47"/>
  <c r="V761" i="47"/>
  <c r="V762" i="47"/>
  <c r="V763" i="47"/>
  <c r="V764" i="47"/>
  <c r="V765" i="47"/>
  <c r="V766" i="47"/>
  <c r="V767" i="47"/>
  <c r="V768" i="47"/>
  <c r="V769" i="47"/>
  <c r="V770" i="47"/>
  <c r="V771" i="47"/>
  <c r="V772" i="47"/>
  <c r="V773" i="47"/>
  <c r="V774" i="47"/>
  <c r="V775" i="47"/>
  <c r="V776" i="47"/>
  <c r="V777" i="47"/>
  <c r="V778" i="47"/>
  <c r="V779" i="47"/>
  <c r="V780" i="47"/>
  <c r="V781" i="47"/>
  <c r="V782" i="47"/>
  <c r="V783" i="47"/>
  <c r="V784" i="47"/>
  <c r="V785" i="47"/>
  <c r="V786" i="47"/>
  <c r="V787" i="47"/>
  <c r="V788" i="47"/>
  <c r="V789" i="47"/>
  <c r="V790" i="47"/>
  <c r="V791" i="47"/>
  <c r="V792" i="47"/>
  <c r="V793" i="47"/>
  <c r="V794" i="47"/>
  <c r="V795" i="47"/>
  <c r="V796" i="47"/>
  <c r="V797" i="47"/>
  <c r="V798" i="47"/>
  <c r="V799" i="47"/>
  <c r="V800" i="47"/>
  <c r="V801" i="47"/>
  <c r="V802" i="47"/>
  <c r="V803" i="47"/>
  <c r="V804" i="47"/>
  <c r="V805" i="47"/>
  <c r="V806" i="47"/>
  <c r="V807" i="47"/>
  <c r="V808" i="47"/>
  <c r="V809" i="47"/>
  <c r="V810" i="47"/>
  <c r="V811" i="47"/>
  <c r="V812" i="47"/>
  <c r="V813" i="47"/>
  <c r="V814" i="47"/>
  <c r="V815" i="47"/>
  <c r="V816" i="47"/>
  <c r="V817" i="47"/>
  <c r="V818" i="47"/>
  <c r="V819" i="47"/>
  <c r="V820" i="47"/>
  <c r="V821" i="47"/>
  <c r="V822" i="47"/>
  <c r="V823" i="47"/>
  <c r="V824" i="47"/>
  <c r="V825" i="47"/>
  <c r="V826" i="47"/>
  <c r="V827" i="47"/>
  <c r="V828" i="47"/>
  <c r="V829" i="47"/>
  <c r="V830" i="47"/>
  <c r="V831" i="47"/>
  <c r="V832" i="47"/>
  <c r="V833" i="47"/>
  <c r="V834" i="47"/>
  <c r="V835" i="47"/>
  <c r="V836" i="47"/>
  <c r="V837" i="47"/>
  <c r="V838" i="47"/>
  <c r="V839" i="47"/>
  <c r="V840" i="47"/>
  <c r="V841" i="47"/>
  <c r="V842" i="47"/>
  <c r="V843" i="47"/>
  <c r="V844" i="47"/>
  <c r="V845" i="47"/>
  <c r="V846" i="47"/>
  <c r="V847" i="47"/>
  <c r="V848" i="47"/>
  <c r="V849" i="47"/>
  <c r="V850" i="47"/>
  <c r="V851" i="47"/>
  <c r="V852" i="47"/>
  <c r="V853" i="47"/>
  <c r="V854" i="47"/>
  <c r="V855" i="47"/>
  <c r="V856" i="47"/>
  <c r="V857" i="47"/>
  <c r="V858" i="47"/>
  <c r="V859" i="47"/>
  <c r="V860" i="47"/>
  <c r="V861" i="47"/>
  <c r="V862" i="47"/>
  <c r="V863" i="47"/>
  <c r="V864" i="47"/>
  <c r="V865" i="47"/>
  <c r="V866" i="47"/>
  <c r="V867" i="47"/>
  <c r="V868" i="47"/>
  <c r="V869" i="47"/>
  <c r="V870" i="47"/>
  <c r="V871" i="47"/>
  <c r="V872" i="47"/>
  <c r="V873" i="47"/>
  <c r="V874" i="47"/>
  <c r="V875" i="47"/>
  <c r="V876" i="47"/>
  <c r="V877" i="47"/>
  <c r="V878" i="47"/>
  <c r="V879" i="47"/>
  <c r="V880" i="47"/>
  <c r="V881" i="47"/>
  <c r="V882" i="47"/>
  <c r="V883" i="47"/>
  <c r="V884" i="47"/>
  <c r="V885" i="47"/>
  <c r="V886" i="47"/>
  <c r="V887" i="47"/>
  <c r="V888" i="47"/>
  <c r="V889" i="47"/>
  <c r="V890" i="47"/>
  <c r="V891" i="47"/>
  <c r="V892" i="47"/>
  <c r="V893" i="47"/>
  <c r="V894" i="47"/>
  <c r="V895" i="47"/>
  <c r="V896" i="47"/>
  <c r="V897" i="47"/>
  <c r="V898" i="47"/>
  <c r="V899" i="47"/>
  <c r="V900" i="47"/>
  <c r="V901" i="47"/>
  <c r="V902" i="47"/>
  <c r="V903" i="47"/>
  <c r="V904" i="47"/>
  <c r="V905" i="47"/>
  <c r="V906" i="47"/>
  <c r="V907" i="47"/>
  <c r="V908" i="47"/>
  <c r="V909" i="47"/>
  <c r="V910" i="47"/>
  <c r="V911" i="47"/>
  <c r="V912" i="47"/>
  <c r="V913" i="47"/>
  <c r="V914" i="47"/>
  <c r="V915" i="47"/>
  <c r="V916" i="47"/>
  <c r="V917" i="47"/>
  <c r="V918" i="47"/>
  <c r="V919" i="47"/>
  <c r="V920" i="47"/>
  <c r="V921" i="47"/>
  <c r="V922" i="47"/>
  <c r="V923" i="47"/>
  <c r="V924" i="47"/>
  <c r="V925" i="47"/>
  <c r="V926" i="47"/>
  <c r="V927" i="47"/>
  <c r="V928" i="47"/>
  <c r="V929" i="47"/>
  <c r="V930" i="47"/>
  <c r="V931" i="47"/>
  <c r="V932" i="47"/>
  <c r="V933" i="47"/>
  <c r="V934" i="47"/>
  <c r="V935" i="47"/>
  <c r="V936" i="47"/>
  <c r="V937" i="47"/>
  <c r="V938" i="47"/>
  <c r="V939" i="47"/>
  <c r="V940" i="47"/>
  <c r="V941" i="47"/>
  <c r="V942" i="47"/>
  <c r="V943" i="47"/>
  <c r="V944" i="47"/>
  <c r="V945" i="47"/>
  <c r="V946" i="47"/>
  <c r="V947" i="47"/>
  <c r="V948" i="47"/>
  <c r="V949" i="47"/>
  <c r="V950" i="47"/>
  <c r="V951" i="47"/>
  <c r="V952" i="47"/>
  <c r="V953" i="47"/>
  <c r="V954" i="47"/>
  <c r="V955" i="47"/>
  <c r="V956" i="47"/>
  <c r="V957" i="47"/>
  <c r="V958" i="47"/>
  <c r="V959" i="47"/>
  <c r="V960" i="47"/>
  <c r="V961" i="47"/>
  <c r="V962" i="47"/>
  <c r="V963" i="47"/>
  <c r="V964" i="47"/>
  <c r="V965" i="47"/>
  <c r="V966" i="47"/>
  <c r="V967" i="47"/>
  <c r="V968" i="47"/>
  <c r="V969" i="47"/>
  <c r="V970" i="47"/>
  <c r="V971" i="47"/>
  <c r="V972" i="47"/>
  <c r="V973" i="47"/>
  <c r="V974" i="47"/>
  <c r="V975" i="47"/>
  <c r="V976" i="47"/>
  <c r="V977" i="47"/>
  <c r="V978" i="47"/>
  <c r="V979" i="47"/>
  <c r="V980" i="47"/>
  <c r="V981" i="47"/>
  <c r="V982" i="47"/>
  <c r="V983" i="47"/>
  <c r="V984" i="47"/>
  <c r="V985" i="47"/>
  <c r="V986" i="47"/>
  <c r="V987" i="47"/>
  <c r="V988" i="47"/>
  <c r="V989" i="47"/>
  <c r="V990" i="47"/>
  <c r="V991" i="47"/>
  <c r="V992" i="47"/>
  <c r="V993" i="47"/>
  <c r="V994" i="47"/>
  <c r="V995" i="47"/>
  <c r="V996" i="47"/>
  <c r="V997" i="47"/>
  <c r="V998" i="47"/>
  <c r="V999" i="47"/>
  <c r="V1000" i="47"/>
  <c r="V1001" i="47"/>
  <c r="V1002" i="47"/>
  <c r="V1003" i="47"/>
  <c r="V1004" i="47"/>
  <c r="V1005" i="47"/>
  <c r="V1006" i="47"/>
  <c r="V1007" i="47"/>
  <c r="V1008" i="47"/>
  <c r="V1009" i="47"/>
  <c r="V1010" i="47"/>
  <c r="V1011" i="47"/>
  <c r="V1012" i="47"/>
  <c r="V1013" i="47"/>
  <c r="V1014" i="47"/>
  <c r="V1015" i="47"/>
  <c r="V1016" i="47"/>
  <c r="V1017" i="47"/>
  <c r="V1018" i="47"/>
  <c r="V1019" i="47"/>
  <c r="V1020" i="47"/>
  <c r="V1021" i="47"/>
  <c r="V1022" i="47"/>
  <c r="V1023" i="47"/>
  <c r="V1024" i="47"/>
  <c r="V1025" i="47"/>
  <c r="V1026" i="47"/>
  <c r="V1027" i="47"/>
  <c r="V1028" i="47"/>
  <c r="V1029" i="47"/>
  <c r="V1030" i="47"/>
  <c r="V1031" i="47"/>
  <c r="V1032" i="47"/>
  <c r="V1033" i="47"/>
  <c r="V1034" i="47"/>
  <c r="V1035" i="47"/>
  <c r="V1036" i="47"/>
  <c r="V1037" i="47"/>
  <c r="V1038" i="47"/>
  <c r="V1039" i="47"/>
  <c r="V1040" i="47"/>
  <c r="V1041" i="47"/>
  <c r="V1042" i="47"/>
  <c r="V1043" i="47"/>
  <c r="V1044" i="47"/>
  <c r="V1045" i="47"/>
  <c r="V1046" i="47"/>
  <c r="V1047" i="47"/>
  <c r="V1048" i="47"/>
  <c r="V1049" i="47"/>
  <c r="V1050" i="47"/>
  <c r="V1051" i="47"/>
  <c r="V1052" i="47"/>
  <c r="V1053" i="47"/>
  <c r="V1054" i="47"/>
  <c r="V1055" i="47"/>
  <c r="V1056" i="47"/>
  <c r="V1057" i="47"/>
  <c r="V1058" i="47"/>
  <c r="V1059" i="47"/>
  <c r="V1060" i="47"/>
  <c r="V1061" i="47"/>
  <c r="V1062" i="47"/>
  <c r="V1063" i="47"/>
  <c r="V1064" i="47"/>
  <c r="V1065" i="47"/>
  <c r="V1066" i="47"/>
  <c r="V1067" i="47"/>
  <c r="V1068" i="47"/>
  <c r="V1069" i="47"/>
  <c r="V1070" i="47"/>
  <c r="V1071" i="47"/>
  <c r="V1072" i="47"/>
  <c r="V1073" i="47"/>
  <c r="V1074" i="47"/>
  <c r="V1075" i="47"/>
  <c r="V1076" i="47"/>
  <c r="V1077" i="47"/>
  <c r="V1078" i="47"/>
  <c r="V1079" i="47"/>
  <c r="V1080" i="47"/>
  <c r="V1081" i="47"/>
  <c r="V1082" i="47"/>
  <c r="V1083" i="47"/>
  <c r="V1084" i="47"/>
  <c r="V1085" i="47"/>
  <c r="V1086" i="47"/>
  <c r="V1087" i="47"/>
  <c r="V1088" i="47"/>
  <c r="V1089" i="47"/>
  <c r="V1090" i="47"/>
  <c r="V1091" i="47"/>
  <c r="V1092" i="47"/>
  <c r="V1093" i="47"/>
  <c r="V1094" i="47"/>
  <c r="V1095" i="47"/>
  <c r="V1096" i="47"/>
  <c r="V1097" i="47"/>
  <c r="V1098" i="47"/>
  <c r="V1099" i="47"/>
  <c r="V1100" i="47"/>
  <c r="V1101" i="47"/>
  <c r="V1102" i="47"/>
  <c r="V1103" i="47"/>
  <c r="V1104" i="47"/>
  <c r="V1105" i="47"/>
  <c r="V1106" i="47"/>
  <c r="V1107" i="47"/>
  <c r="V1108" i="47"/>
  <c r="V1109" i="47"/>
  <c r="V1110" i="47"/>
  <c r="V1111" i="47"/>
  <c r="V1112" i="47"/>
  <c r="V1113" i="47"/>
  <c r="V1114" i="47"/>
  <c r="V1115" i="47"/>
  <c r="V1116" i="47"/>
  <c r="V1117" i="47"/>
  <c r="V1118" i="47"/>
  <c r="V1119" i="47"/>
  <c r="V1120" i="47"/>
  <c r="V1121" i="47"/>
  <c r="V1122" i="47"/>
  <c r="V1123" i="47"/>
  <c r="V1124" i="47"/>
  <c r="V1125" i="47"/>
  <c r="V1126" i="47"/>
  <c r="V1127" i="47"/>
  <c r="V1128" i="47"/>
  <c r="V1129" i="47"/>
  <c r="V1130" i="47"/>
  <c r="V1131" i="47"/>
  <c r="V1132" i="47"/>
  <c r="V1133" i="47"/>
  <c r="V1134" i="47"/>
  <c r="V1135" i="47"/>
  <c r="V1136" i="47"/>
  <c r="V1137" i="47"/>
  <c r="V1138" i="47"/>
  <c r="V1139" i="47"/>
  <c r="V1140" i="47"/>
  <c r="V1141" i="47"/>
  <c r="V1142" i="47"/>
  <c r="V1143" i="47"/>
  <c r="V1144" i="47"/>
  <c r="V1145" i="47"/>
  <c r="V1146" i="47"/>
  <c r="V1147" i="47"/>
  <c r="V1148" i="47"/>
  <c r="V1149" i="47"/>
  <c r="V1150" i="47"/>
  <c r="V1151" i="47"/>
  <c r="V1152" i="47"/>
  <c r="V1153" i="47"/>
  <c r="V1154" i="47"/>
  <c r="V1155" i="47"/>
  <c r="V1156" i="47"/>
  <c r="V1157" i="47"/>
  <c r="V1158" i="47"/>
  <c r="V1159" i="47"/>
  <c r="V1160" i="47"/>
  <c r="V1161" i="47"/>
  <c r="V1162" i="47"/>
  <c r="V1163" i="47"/>
  <c r="V1164" i="47"/>
  <c r="V1165" i="47"/>
  <c r="V1166" i="47"/>
  <c r="V1167" i="47"/>
  <c r="V1168" i="47"/>
  <c r="V1169" i="47"/>
  <c r="V1170" i="47"/>
  <c r="V1171" i="47"/>
  <c r="V1172" i="47"/>
  <c r="V1173" i="47"/>
  <c r="V1174" i="47"/>
  <c r="V1175" i="47"/>
  <c r="V1176" i="47"/>
  <c r="V1177" i="47"/>
  <c r="V1178" i="47"/>
  <c r="V1179" i="47"/>
  <c r="V1180" i="47"/>
  <c r="V1181" i="47"/>
  <c r="V1182" i="47"/>
  <c r="V1183" i="47"/>
  <c r="V1184" i="47"/>
  <c r="V1185" i="47"/>
  <c r="V1186" i="47"/>
  <c r="V1187" i="47"/>
  <c r="V1188" i="47"/>
  <c r="V1189" i="47"/>
  <c r="V1190" i="47"/>
  <c r="V1191" i="47"/>
  <c r="V1192" i="47"/>
  <c r="V1193" i="47"/>
  <c r="V1194" i="47"/>
  <c r="V1195" i="47"/>
  <c r="V1196" i="47"/>
  <c r="V1197" i="47"/>
  <c r="V1198" i="47"/>
  <c r="V1199" i="47"/>
  <c r="V1200" i="47"/>
  <c r="V1201" i="47"/>
  <c r="V1202" i="47"/>
  <c r="V1203" i="47"/>
  <c r="V1204" i="47"/>
  <c r="V1205" i="47"/>
  <c r="V1206" i="47"/>
  <c r="V1207" i="47"/>
  <c r="V1208" i="47"/>
  <c r="V1209" i="47"/>
  <c r="V1210" i="47"/>
  <c r="V1211" i="47"/>
  <c r="V1212" i="47"/>
  <c r="V1213" i="47"/>
  <c r="V1214" i="47"/>
  <c r="V1215" i="47"/>
  <c r="V1216" i="47"/>
  <c r="V1217" i="47"/>
  <c r="V1218" i="47"/>
  <c r="V1219" i="47"/>
  <c r="V1220" i="47"/>
  <c r="V1221" i="47"/>
  <c r="V1222" i="47"/>
  <c r="V1223" i="47"/>
  <c r="V1224" i="47"/>
  <c r="V1225" i="47"/>
  <c r="V1226" i="47"/>
  <c r="V1227" i="47"/>
  <c r="V1228" i="47"/>
  <c r="V1229" i="47"/>
  <c r="V1230" i="47"/>
  <c r="V1231" i="47"/>
  <c r="V1232" i="47"/>
  <c r="V1233" i="47"/>
  <c r="V1234" i="47"/>
  <c r="V1235" i="47"/>
  <c r="V1236" i="47"/>
  <c r="V1237" i="47"/>
  <c r="V1238" i="47"/>
  <c r="V1239" i="47"/>
  <c r="V1240" i="47"/>
  <c r="V1241" i="47"/>
  <c r="V1242" i="47"/>
  <c r="V1243" i="47"/>
  <c r="V1244" i="47"/>
  <c r="V1245" i="47"/>
  <c r="V1246" i="47"/>
  <c r="V1247" i="47"/>
  <c r="V1248" i="47"/>
  <c r="V1249" i="47"/>
  <c r="V1250" i="47"/>
  <c r="V1251" i="47"/>
  <c r="V1252" i="47"/>
  <c r="V1253" i="47"/>
  <c r="V1254" i="47"/>
  <c r="V1255" i="47"/>
  <c r="V1256" i="47"/>
  <c r="V1257" i="47"/>
  <c r="V1258" i="47"/>
  <c r="V1259" i="47"/>
  <c r="V1260" i="47"/>
  <c r="V1261" i="47"/>
  <c r="V1262" i="47"/>
  <c r="V1263" i="47"/>
  <c r="V1264" i="47"/>
  <c r="V1265" i="47"/>
  <c r="V1266" i="47"/>
  <c r="V1267" i="47"/>
  <c r="V1268" i="47"/>
  <c r="V1269" i="47"/>
  <c r="V1270" i="47"/>
  <c r="V1271" i="47"/>
  <c r="V1272" i="47"/>
  <c r="V1273" i="47"/>
  <c r="V1274" i="47"/>
  <c r="V1275" i="47"/>
  <c r="V1276" i="47"/>
  <c r="V1277" i="47"/>
  <c r="V1278" i="47"/>
  <c r="V1279" i="47"/>
  <c r="V1280" i="47"/>
  <c r="V1281" i="47"/>
  <c r="V1282" i="47"/>
  <c r="V1283" i="47"/>
  <c r="V1284" i="47"/>
  <c r="V1285" i="47"/>
  <c r="V1286" i="47"/>
  <c r="V1287" i="47"/>
  <c r="V1288" i="47"/>
  <c r="V1289" i="47"/>
  <c r="V1290" i="47"/>
  <c r="V1291" i="47"/>
  <c r="V1292" i="47"/>
  <c r="V1293" i="47"/>
  <c r="V1294" i="47"/>
  <c r="V1295" i="47"/>
  <c r="V1296" i="47"/>
  <c r="V1297" i="47"/>
  <c r="V1298" i="47"/>
  <c r="V1299" i="47"/>
  <c r="V1300" i="47"/>
  <c r="V1301" i="47"/>
  <c r="V1302" i="47"/>
  <c r="V1303" i="47"/>
  <c r="V1304" i="47"/>
  <c r="V1305" i="47"/>
  <c r="V1306" i="47"/>
  <c r="V1307" i="47"/>
  <c r="V1308" i="47"/>
  <c r="V1309" i="47"/>
  <c r="V1310" i="47"/>
  <c r="V1311" i="47"/>
  <c r="V1312" i="47"/>
  <c r="V1313" i="47"/>
  <c r="V1314" i="47"/>
  <c r="V1315" i="47"/>
  <c r="V1316" i="47"/>
  <c r="V1317" i="47"/>
  <c r="V1318" i="47"/>
  <c r="V1319" i="47"/>
  <c r="V1320" i="47"/>
  <c r="V1321" i="47"/>
  <c r="V1322" i="47"/>
  <c r="V1323" i="47"/>
  <c r="V1324" i="47"/>
  <c r="V1325" i="47"/>
  <c r="V1326" i="47"/>
  <c r="V1327" i="47"/>
  <c r="V1328" i="47"/>
  <c r="V1329" i="47"/>
  <c r="V1330" i="47"/>
  <c r="V1331" i="47"/>
  <c r="V1332" i="47"/>
  <c r="V1333" i="47"/>
  <c r="V1334" i="47"/>
  <c r="V1335" i="47"/>
  <c r="V1336" i="47"/>
  <c r="V1337" i="47"/>
  <c r="V1338" i="47"/>
  <c r="V1339" i="47"/>
  <c r="V1340" i="47"/>
  <c r="V1341" i="47"/>
  <c r="V1342" i="47"/>
  <c r="V1343" i="47"/>
  <c r="V1344" i="47"/>
  <c r="V1345" i="47"/>
  <c r="V1346" i="47"/>
  <c r="V1347" i="47"/>
  <c r="V1348" i="47"/>
  <c r="V1349" i="47"/>
  <c r="V1350" i="47"/>
  <c r="V1351" i="47"/>
  <c r="V1352" i="47"/>
  <c r="V1353" i="47"/>
  <c r="V1354" i="47"/>
  <c r="V1355" i="47"/>
  <c r="V1356" i="47"/>
  <c r="V1357" i="47"/>
  <c r="V1358" i="47"/>
  <c r="V1359" i="47"/>
  <c r="V1360" i="47"/>
  <c r="V1361" i="47"/>
  <c r="V1362" i="47"/>
  <c r="V1363" i="47"/>
  <c r="V1364" i="47"/>
  <c r="V1365" i="47"/>
  <c r="V1366" i="47"/>
  <c r="V1367" i="47"/>
  <c r="V1368" i="47"/>
  <c r="V1369" i="47"/>
  <c r="V1370" i="47"/>
  <c r="V1371" i="47"/>
  <c r="V1372" i="47"/>
  <c r="V1373" i="47"/>
  <c r="V1374" i="47"/>
  <c r="V1375" i="47"/>
  <c r="V1376" i="47"/>
  <c r="V1377" i="47"/>
  <c r="V1378" i="47"/>
  <c r="V1379" i="47"/>
  <c r="V1380" i="47"/>
  <c r="V1381" i="47"/>
  <c r="V1382" i="47"/>
  <c r="V1383" i="47"/>
  <c r="V1384" i="47"/>
  <c r="V1385" i="47"/>
  <c r="V1386" i="47"/>
  <c r="V1387" i="47"/>
  <c r="V1388" i="47"/>
  <c r="V1389" i="47"/>
  <c r="V1390" i="47"/>
  <c r="V1391" i="47"/>
  <c r="V1392" i="47"/>
  <c r="V1393" i="47"/>
  <c r="V1394" i="47"/>
  <c r="V1395" i="47"/>
  <c r="V1396" i="47"/>
  <c r="V1397" i="47"/>
  <c r="V1398" i="47"/>
  <c r="V1399" i="47"/>
  <c r="V1400" i="47"/>
  <c r="V1401" i="47"/>
  <c r="V1402" i="47"/>
  <c r="V1403" i="47"/>
  <c r="V1404" i="47"/>
  <c r="V1405" i="47"/>
  <c r="V1406" i="47"/>
  <c r="V1407" i="47"/>
  <c r="V1408" i="47"/>
  <c r="V1409" i="47"/>
  <c r="V1410" i="47"/>
  <c r="V1411" i="47"/>
  <c r="V1412" i="47"/>
  <c r="V1413" i="47"/>
  <c r="V1414" i="47"/>
  <c r="V1415" i="47"/>
  <c r="V1416" i="47"/>
  <c r="V1417" i="47"/>
  <c r="V1418" i="47"/>
  <c r="V1419" i="47"/>
  <c r="V1420" i="47"/>
  <c r="V1421" i="47"/>
  <c r="V1422" i="47"/>
  <c r="V1423" i="47"/>
  <c r="V1424" i="47"/>
  <c r="V1425" i="47"/>
  <c r="V1426" i="47"/>
  <c r="V1427" i="47"/>
  <c r="V1428" i="47"/>
  <c r="V1429" i="47"/>
  <c r="V1430" i="47"/>
  <c r="V3" i="49"/>
  <c r="V4" i="49"/>
  <c r="V5" i="49"/>
  <c r="V6" i="49"/>
  <c r="V7" i="49"/>
  <c r="V8" i="49"/>
  <c r="V9" i="49"/>
  <c r="V10" i="49"/>
  <c r="V11" i="49"/>
  <c r="V12" i="49"/>
  <c r="V13" i="49"/>
  <c r="V14" i="49"/>
  <c r="V15"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6" i="49"/>
  <c r="V57" i="49"/>
  <c r="V58" i="49"/>
  <c r="V59" i="49"/>
  <c r="V60" i="49"/>
  <c r="V61" i="49"/>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111" i="49"/>
  <c r="V112" i="49"/>
  <c r="V113" i="49"/>
  <c r="V114" i="49"/>
  <c r="V115" i="49"/>
  <c r="V116" i="49"/>
  <c r="V117" i="49"/>
  <c r="V118" i="49"/>
  <c r="V119" i="49"/>
  <c r="V120" i="49"/>
  <c r="V121" i="49"/>
  <c r="V122" i="49"/>
  <c r="V123" i="49"/>
  <c r="V124" i="49"/>
  <c r="V125" i="49"/>
  <c r="V126" i="49"/>
  <c r="V127" i="49"/>
  <c r="V128" i="49"/>
  <c r="V129" i="49"/>
  <c r="V130" i="49"/>
  <c r="V131" i="49"/>
  <c r="V132" i="49"/>
  <c r="V133" i="49"/>
  <c r="V134" i="49"/>
  <c r="V135" i="49"/>
  <c r="V136" i="49"/>
  <c r="V137" i="49"/>
  <c r="V138" i="49"/>
  <c r="V139" i="49"/>
  <c r="V140" i="49"/>
  <c r="V141" i="49"/>
  <c r="V142" i="49"/>
  <c r="V143" i="49"/>
  <c r="V144" i="49"/>
  <c r="V145" i="49"/>
  <c r="V146" i="49"/>
  <c r="V147" i="49"/>
  <c r="V148" i="49"/>
  <c r="V149" i="49"/>
  <c r="V150" i="49"/>
  <c r="V151" i="49"/>
  <c r="V152" i="49"/>
  <c r="V153" i="49"/>
  <c r="V154" i="49"/>
  <c r="V155" i="49"/>
  <c r="V156" i="49"/>
  <c r="V157" i="49"/>
  <c r="V158" i="49"/>
  <c r="V159" i="49"/>
  <c r="V160" i="49"/>
  <c r="V161" i="49"/>
  <c r="V162" i="49"/>
  <c r="V163" i="49"/>
  <c r="V164" i="49"/>
  <c r="V165" i="49"/>
  <c r="V166" i="49"/>
  <c r="V167" i="49"/>
  <c r="V168" i="49"/>
  <c r="V169" i="49"/>
  <c r="V170" i="49"/>
  <c r="V171" i="49"/>
  <c r="V172" i="49"/>
  <c r="V173" i="49"/>
  <c r="V174" i="49"/>
  <c r="V175" i="49"/>
  <c r="V176" i="49"/>
  <c r="V177" i="49"/>
  <c r="V178" i="49"/>
  <c r="V179" i="49"/>
  <c r="V180" i="49"/>
  <c r="V181" i="49"/>
  <c r="V182" i="49"/>
  <c r="V183" i="49"/>
  <c r="V184" i="49"/>
  <c r="V185" i="49"/>
  <c r="V186" i="49"/>
  <c r="V187" i="49"/>
  <c r="V188" i="49"/>
  <c r="V189" i="49"/>
  <c r="V190" i="49"/>
  <c r="V191" i="49"/>
  <c r="V192" i="49"/>
  <c r="V193" i="49"/>
  <c r="V194" i="49"/>
  <c r="V195" i="49"/>
  <c r="V196" i="49"/>
  <c r="V197" i="49"/>
  <c r="V198" i="49"/>
  <c r="V199" i="49"/>
  <c r="V200" i="49"/>
  <c r="V201" i="49"/>
  <c r="V202" i="49"/>
  <c r="V203" i="49"/>
  <c r="V204" i="49"/>
  <c r="V205" i="49"/>
  <c r="V206" i="49"/>
  <c r="V207" i="49"/>
  <c r="V208" i="49"/>
  <c r="V209" i="49"/>
  <c r="V210" i="49"/>
  <c r="V211" i="49"/>
  <c r="V212" i="49"/>
  <c r="V213" i="49"/>
  <c r="V214" i="49"/>
  <c r="V215" i="49"/>
  <c r="V216" i="49"/>
  <c r="V217" i="49"/>
  <c r="V218" i="49"/>
  <c r="V219" i="49"/>
  <c r="V220" i="49"/>
  <c r="V221" i="49"/>
  <c r="V222" i="49"/>
  <c r="V223" i="49"/>
  <c r="V224" i="49"/>
  <c r="V225" i="49"/>
  <c r="V226" i="49"/>
  <c r="V227" i="49"/>
  <c r="V228" i="49"/>
  <c r="V229" i="49"/>
  <c r="V230" i="49"/>
  <c r="V231" i="49"/>
  <c r="V232" i="49"/>
  <c r="V233" i="49"/>
  <c r="V234" i="49"/>
  <c r="V235" i="49"/>
  <c r="V236" i="49"/>
  <c r="V237" i="49"/>
  <c r="V238" i="49"/>
  <c r="V239" i="49"/>
  <c r="V240" i="49"/>
  <c r="V241" i="49"/>
  <c r="V242" i="49"/>
  <c r="V243" i="49"/>
  <c r="V244" i="49"/>
  <c r="V245" i="49"/>
  <c r="V246" i="49"/>
  <c r="V247" i="49"/>
  <c r="V248" i="49"/>
  <c r="V249" i="49"/>
  <c r="V250" i="49"/>
  <c r="V251" i="49"/>
  <c r="V252" i="49"/>
  <c r="V253" i="49"/>
  <c r="V254" i="49"/>
  <c r="V255" i="49"/>
  <c r="V256" i="49"/>
  <c r="V257" i="49"/>
  <c r="V258" i="49"/>
  <c r="V259" i="49"/>
  <c r="V260" i="49"/>
  <c r="V261" i="49"/>
  <c r="V262" i="49"/>
  <c r="V263" i="49"/>
  <c r="V264" i="49"/>
  <c r="V265" i="49"/>
  <c r="V266" i="49"/>
  <c r="V267" i="49"/>
  <c r="V268" i="49"/>
  <c r="V269" i="49"/>
  <c r="V270" i="49"/>
  <c r="V271" i="49"/>
  <c r="V272" i="49"/>
  <c r="V273" i="49"/>
  <c r="V274" i="49"/>
  <c r="V275" i="49"/>
  <c r="V276" i="49"/>
  <c r="V277" i="49"/>
  <c r="V278" i="49"/>
  <c r="V279" i="49"/>
  <c r="V280" i="49"/>
  <c r="V281" i="49"/>
  <c r="V282" i="49"/>
  <c r="V283" i="49"/>
  <c r="V284" i="49"/>
  <c r="V285" i="49"/>
  <c r="V286" i="49"/>
  <c r="V287" i="49"/>
  <c r="V288" i="49"/>
  <c r="V289" i="49"/>
  <c r="V290" i="49"/>
  <c r="V291" i="49"/>
  <c r="V292" i="49"/>
  <c r="V293" i="49"/>
  <c r="V294" i="49"/>
  <c r="V295" i="49"/>
  <c r="V296" i="49"/>
  <c r="V297" i="49"/>
  <c r="V298" i="49"/>
  <c r="V299" i="49"/>
  <c r="V300" i="49"/>
  <c r="V301" i="49"/>
  <c r="V302" i="49"/>
  <c r="V303" i="49"/>
  <c r="V304" i="49"/>
  <c r="V305" i="49"/>
  <c r="V306" i="49"/>
  <c r="V307" i="49"/>
  <c r="V308" i="49"/>
  <c r="V309" i="49"/>
  <c r="V310" i="49"/>
  <c r="V311" i="49"/>
  <c r="V312" i="49"/>
  <c r="V313" i="49"/>
  <c r="V314" i="49"/>
  <c r="V315" i="49"/>
  <c r="V316" i="49"/>
  <c r="V317" i="49"/>
  <c r="V318" i="49"/>
  <c r="V319" i="49"/>
  <c r="V320" i="49"/>
  <c r="V321" i="49"/>
  <c r="V322" i="49"/>
  <c r="V323" i="49"/>
  <c r="V324" i="49"/>
  <c r="V325" i="49"/>
  <c r="V326" i="49"/>
  <c r="V327" i="49"/>
  <c r="V328" i="49"/>
  <c r="V329" i="49"/>
  <c r="V330" i="49"/>
  <c r="V331" i="49"/>
  <c r="V332" i="49"/>
  <c r="V333" i="49"/>
  <c r="V334" i="49"/>
  <c r="V335" i="49"/>
  <c r="V336" i="49"/>
  <c r="V337" i="49"/>
  <c r="V338" i="49"/>
  <c r="V339" i="49"/>
  <c r="V340" i="49"/>
  <c r="V341" i="49"/>
  <c r="V342" i="49"/>
  <c r="V343" i="49"/>
  <c r="V344" i="49"/>
  <c r="V345" i="49"/>
  <c r="V346" i="49"/>
  <c r="V347" i="49"/>
  <c r="V348" i="49"/>
  <c r="V349" i="49"/>
  <c r="V350" i="49"/>
  <c r="V351" i="49"/>
  <c r="V352" i="49"/>
  <c r="V353" i="49"/>
  <c r="V354" i="49"/>
  <c r="V355" i="49"/>
  <c r="V356" i="49"/>
  <c r="V357" i="49"/>
  <c r="V358" i="49"/>
  <c r="V359" i="49"/>
  <c r="V360" i="49"/>
  <c r="V361" i="49"/>
  <c r="V362" i="49"/>
  <c r="V363" i="49"/>
  <c r="V364" i="49"/>
  <c r="V365" i="49"/>
  <c r="V366" i="49"/>
  <c r="V367" i="49"/>
  <c r="V368" i="49"/>
  <c r="V369" i="49"/>
  <c r="V370" i="49"/>
  <c r="V371" i="49"/>
  <c r="V372" i="49"/>
  <c r="V373" i="49"/>
  <c r="V374" i="49"/>
  <c r="V375" i="49"/>
  <c r="V376" i="49"/>
  <c r="V377" i="49"/>
  <c r="V378" i="49"/>
  <c r="V379" i="49"/>
  <c r="V380" i="49"/>
  <c r="V381" i="49"/>
  <c r="V382" i="49"/>
  <c r="V383" i="49"/>
  <c r="V384" i="49"/>
  <c r="V385" i="49"/>
  <c r="V386" i="49"/>
  <c r="V387" i="49"/>
  <c r="V388" i="49"/>
  <c r="V389" i="49"/>
  <c r="V390" i="49"/>
  <c r="V391" i="49"/>
  <c r="V392" i="49"/>
  <c r="V393" i="49"/>
  <c r="V394" i="49"/>
  <c r="V395" i="49"/>
  <c r="V396" i="49"/>
  <c r="V397" i="49"/>
  <c r="V398" i="49"/>
  <c r="V399" i="49"/>
  <c r="V400" i="49"/>
  <c r="V401" i="49"/>
  <c r="V402" i="49"/>
  <c r="V403" i="49"/>
  <c r="V404" i="49"/>
  <c r="V405" i="49"/>
  <c r="V406" i="49"/>
  <c r="V407" i="49"/>
  <c r="V408" i="49"/>
  <c r="V409" i="49"/>
  <c r="V410" i="49"/>
  <c r="V411" i="49"/>
  <c r="V412" i="49"/>
  <c r="V413" i="49"/>
  <c r="V414" i="49"/>
  <c r="V415" i="49"/>
  <c r="V416" i="49"/>
  <c r="V417" i="49"/>
  <c r="V418" i="49"/>
  <c r="V419" i="49"/>
  <c r="V420" i="49"/>
  <c r="V421" i="49"/>
  <c r="V422" i="49"/>
  <c r="V423" i="49"/>
  <c r="V424" i="49"/>
  <c r="V425" i="49"/>
  <c r="V426" i="49"/>
  <c r="V427" i="49"/>
  <c r="V428" i="49"/>
  <c r="V429" i="49"/>
  <c r="V430" i="49"/>
  <c r="V431" i="49"/>
  <c r="V432" i="49"/>
  <c r="V433" i="49"/>
  <c r="V434" i="49"/>
  <c r="V435" i="49"/>
  <c r="V436" i="49"/>
  <c r="V437" i="49"/>
  <c r="V438" i="49"/>
  <c r="V439" i="49"/>
  <c r="V440" i="49"/>
  <c r="V441" i="49"/>
  <c r="V442" i="49"/>
  <c r="V443" i="49"/>
  <c r="V444" i="49"/>
  <c r="V445" i="49"/>
  <c r="V446" i="49"/>
  <c r="V447" i="49"/>
  <c r="V448" i="49"/>
  <c r="V449" i="49"/>
  <c r="V450" i="49"/>
  <c r="V451" i="49"/>
  <c r="V452" i="49"/>
  <c r="V453" i="49"/>
  <c r="V454" i="49"/>
  <c r="V455" i="49"/>
  <c r="V456" i="49"/>
  <c r="V457" i="49"/>
  <c r="V458" i="49"/>
  <c r="V459" i="49"/>
  <c r="V460" i="49"/>
  <c r="V461" i="49"/>
  <c r="V462" i="49"/>
  <c r="V463" i="49"/>
  <c r="V464" i="49"/>
  <c r="V465" i="49"/>
  <c r="V466" i="49"/>
  <c r="V467" i="49"/>
  <c r="V468" i="49"/>
  <c r="V469" i="49"/>
  <c r="V470" i="49"/>
  <c r="V471" i="49"/>
  <c r="V472" i="49"/>
  <c r="V473" i="49"/>
  <c r="V474" i="49"/>
  <c r="V475" i="49"/>
  <c r="V476" i="49"/>
  <c r="V477" i="49"/>
  <c r="V478" i="49"/>
  <c r="V479" i="49"/>
  <c r="V480" i="49"/>
  <c r="V481" i="49"/>
  <c r="V482" i="49"/>
  <c r="V483" i="49"/>
  <c r="V484" i="49"/>
  <c r="V485" i="49"/>
  <c r="V486" i="49"/>
  <c r="V487" i="49"/>
  <c r="V488" i="49"/>
  <c r="V489" i="49"/>
  <c r="V490" i="49"/>
  <c r="V491" i="49"/>
  <c r="V492" i="49"/>
  <c r="V493" i="49"/>
  <c r="V494" i="49"/>
  <c r="V495" i="49"/>
  <c r="V496" i="49"/>
  <c r="V497" i="49"/>
  <c r="V498" i="49"/>
  <c r="V499" i="49"/>
  <c r="V500" i="49"/>
  <c r="V501" i="49"/>
  <c r="V502" i="49"/>
  <c r="V503" i="49"/>
  <c r="V504" i="49"/>
  <c r="V505" i="49"/>
  <c r="V506" i="49"/>
  <c r="V507" i="49"/>
  <c r="V508" i="49"/>
  <c r="V509" i="49"/>
  <c r="V510" i="49"/>
  <c r="V511" i="49"/>
  <c r="V512" i="49"/>
  <c r="V513" i="49"/>
  <c r="V514" i="49"/>
  <c r="V515" i="49"/>
  <c r="V516" i="49"/>
  <c r="V517" i="49"/>
  <c r="V518" i="49"/>
  <c r="V519" i="49"/>
  <c r="V520" i="49"/>
  <c r="V521" i="49"/>
  <c r="V522" i="49"/>
  <c r="V523" i="49"/>
  <c r="V524" i="49"/>
  <c r="V525" i="49"/>
  <c r="V526" i="49"/>
  <c r="V527" i="49"/>
  <c r="V528" i="49"/>
  <c r="V529" i="49"/>
  <c r="V530" i="49"/>
  <c r="V531" i="49"/>
  <c r="V532" i="49"/>
  <c r="V533" i="49"/>
  <c r="V534" i="49"/>
  <c r="V535" i="49"/>
  <c r="V536" i="49"/>
  <c r="V537" i="49"/>
  <c r="V538" i="49"/>
  <c r="V539" i="49"/>
  <c r="V540" i="49"/>
  <c r="V541" i="49"/>
  <c r="V542" i="49"/>
  <c r="V543" i="49"/>
  <c r="V544" i="49"/>
  <c r="V545" i="49"/>
  <c r="V546" i="49"/>
  <c r="V547" i="49"/>
  <c r="V548" i="49"/>
  <c r="V549" i="49"/>
  <c r="V550" i="49"/>
  <c r="V551" i="49"/>
  <c r="V552" i="49"/>
  <c r="V553" i="49"/>
  <c r="V554" i="49"/>
  <c r="V555" i="49"/>
  <c r="V556" i="49"/>
  <c r="V557" i="49"/>
  <c r="V558" i="49"/>
  <c r="V559" i="49"/>
  <c r="V560" i="49"/>
  <c r="V561" i="49"/>
  <c r="V562" i="49"/>
  <c r="V563" i="49"/>
  <c r="V564" i="49"/>
  <c r="V565" i="49"/>
  <c r="V566" i="49"/>
  <c r="V567" i="49"/>
  <c r="V568" i="49"/>
  <c r="V569" i="49"/>
  <c r="V570" i="49"/>
  <c r="V571" i="49"/>
  <c r="V572" i="49"/>
  <c r="V573" i="49"/>
  <c r="V574" i="49"/>
  <c r="V575" i="49"/>
  <c r="V576" i="49"/>
  <c r="V577" i="49"/>
  <c r="V578" i="49"/>
  <c r="V579" i="49"/>
  <c r="V580" i="49"/>
  <c r="V581" i="49"/>
  <c r="V582" i="49"/>
  <c r="V583" i="49"/>
  <c r="V584" i="49"/>
  <c r="V585" i="49"/>
  <c r="V586" i="49"/>
  <c r="V587" i="49"/>
  <c r="V588" i="49"/>
  <c r="V589" i="49"/>
  <c r="V590" i="49"/>
  <c r="V591" i="49"/>
  <c r="V592" i="49"/>
  <c r="V593" i="49"/>
  <c r="V594" i="49"/>
  <c r="V595" i="49"/>
  <c r="V596" i="49"/>
  <c r="V597" i="49"/>
  <c r="V598" i="49"/>
  <c r="V599" i="49"/>
  <c r="V600" i="49"/>
  <c r="V601" i="49"/>
  <c r="V602" i="49"/>
  <c r="V603" i="49"/>
  <c r="V604" i="49"/>
  <c r="V605" i="49"/>
  <c r="V606" i="49"/>
  <c r="V607" i="49"/>
  <c r="V608" i="49"/>
  <c r="V609" i="49"/>
  <c r="V610" i="49"/>
  <c r="V611" i="49"/>
  <c r="V612" i="49"/>
  <c r="V613" i="49"/>
  <c r="V614" i="49"/>
  <c r="V615" i="49"/>
  <c r="V616" i="49"/>
  <c r="V617" i="49"/>
  <c r="V618" i="49"/>
  <c r="V619" i="49"/>
  <c r="V620" i="49"/>
  <c r="V621" i="49"/>
  <c r="V622" i="49"/>
  <c r="V623" i="49"/>
  <c r="V624" i="49"/>
  <c r="V625" i="49"/>
  <c r="V626" i="49"/>
  <c r="V627" i="49"/>
  <c r="V628" i="49"/>
  <c r="V629" i="49"/>
  <c r="V630" i="49"/>
  <c r="V631" i="49"/>
  <c r="V632" i="49"/>
  <c r="V633" i="49"/>
  <c r="V634" i="49"/>
  <c r="V635" i="49"/>
  <c r="V636" i="49"/>
  <c r="V637" i="49"/>
  <c r="V638" i="49"/>
  <c r="V639" i="49"/>
  <c r="V640" i="49"/>
  <c r="V641" i="49"/>
  <c r="V642" i="49"/>
  <c r="V643" i="49"/>
  <c r="V644" i="49"/>
  <c r="V645" i="49"/>
  <c r="V646" i="49"/>
  <c r="V647" i="49"/>
  <c r="V648" i="49"/>
  <c r="V649" i="49"/>
  <c r="V650" i="49"/>
  <c r="V651" i="49"/>
  <c r="V652" i="49"/>
  <c r="V653" i="49"/>
  <c r="V654" i="49"/>
  <c r="V655" i="49"/>
  <c r="V656" i="49"/>
  <c r="V657" i="49"/>
  <c r="V658" i="49"/>
  <c r="V659" i="49"/>
  <c r="V660" i="49"/>
  <c r="V661" i="49"/>
  <c r="V662" i="49"/>
  <c r="V663" i="49"/>
  <c r="V664" i="49"/>
  <c r="V665" i="49"/>
  <c r="V666" i="49"/>
  <c r="V667" i="49"/>
  <c r="V668" i="49"/>
  <c r="V669" i="49"/>
  <c r="V670" i="49"/>
  <c r="V671" i="49"/>
  <c r="V672" i="49"/>
  <c r="V673" i="49"/>
  <c r="V674" i="49"/>
  <c r="V675" i="49"/>
  <c r="V676" i="49"/>
  <c r="V677" i="49"/>
  <c r="V678" i="49"/>
  <c r="V679" i="49"/>
  <c r="V680" i="49"/>
  <c r="V681" i="49"/>
  <c r="V682" i="49"/>
  <c r="V683" i="49"/>
  <c r="V684" i="49"/>
  <c r="V685" i="49"/>
  <c r="V686" i="49"/>
  <c r="V687" i="49"/>
  <c r="V688" i="49"/>
  <c r="V689" i="49"/>
  <c r="V690" i="49"/>
  <c r="V691" i="49"/>
  <c r="V692" i="49"/>
  <c r="V693" i="49"/>
  <c r="V694" i="49"/>
  <c r="V695" i="49"/>
  <c r="V696" i="49"/>
  <c r="V697" i="49"/>
  <c r="V698" i="49"/>
  <c r="V699" i="49"/>
  <c r="V700" i="49"/>
  <c r="V701" i="49"/>
  <c r="V702" i="49"/>
  <c r="V703" i="49"/>
  <c r="V704" i="49"/>
  <c r="V705" i="49"/>
  <c r="V706" i="49"/>
  <c r="V707" i="49"/>
  <c r="V708" i="49"/>
  <c r="V709" i="49"/>
  <c r="V710" i="49"/>
  <c r="V711" i="49"/>
  <c r="V712" i="49"/>
  <c r="V713" i="49"/>
  <c r="V714" i="49"/>
  <c r="V715" i="49"/>
  <c r="V716" i="49"/>
  <c r="V717" i="49"/>
  <c r="V718" i="49"/>
  <c r="V719" i="49"/>
  <c r="V720" i="49"/>
  <c r="V721" i="49"/>
  <c r="V722" i="49"/>
  <c r="V723" i="49"/>
  <c r="V724" i="49"/>
  <c r="V725" i="49"/>
  <c r="V726" i="49"/>
  <c r="V727" i="49"/>
  <c r="V728" i="49"/>
  <c r="V729" i="49"/>
  <c r="V730" i="49"/>
  <c r="V731" i="49"/>
  <c r="V732" i="49"/>
  <c r="V733" i="49"/>
  <c r="V734" i="49"/>
  <c r="V735" i="49"/>
  <c r="V736" i="49"/>
  <c r="V737" i="49"/>
  <c r="V738" i="49"/>
  <c r="V739" i="49"/>
  <c r="V740" i="49"/>
  <c r="V741" i="49"/>
  <c r="V742" i="49"/>
  <c r="V743" i="49"/>
  <c r="V744" i="49"/>
  <c r="V745" i="49"/>
  <c r="V746" i="49"/>
  <c r="V747" i="49"/>
  <c r="V748" i="49"/>
  <c r="V749" i="49"/>
  <c r="V750" i="49"/>
  <c r="V751" i="49"/>
  <c r="V752" i="49"/>
  <c r="V753" i="49"/>
  <c r="V754" i="49"/>
  <c r="V755" i="49"/>
  <c r="V756" i="49"/>
  <c r="V757" i="49"/>
  <c r="V758" i="49"/>
  <c r="V759" i="49"/>
  <c r="V760" i="49"/>
  <c r="V761" i="49"/>
  <c r="V762" i="49"/>
  <c r="V763" i="49"/>
  <c r="V764" i="49"/>
  <c r="V765" i="49"/>
  <c r="V766" i="49"/>
  <c r="V767" i="49"/>
  <c r="V768" i="49"/>
  <c r="V769" i="49"/>
  <c r="V770" i="49"/>
  <c r="V771" i="49"/>
  <c r="V772" i="49"/>
  <c r="V773" i="49"/>
  <c r="V774" i="49"/>
  <c r="V775" i="49"/>
  <c r="V776" i="49"/>
  <c r="V777" i="49"/>
  <c r="V778" i="49"/>
  <c r="V779" i="49"/>
  <c r="V780" i="49"/>
  <c r="V781" i="49"/>
  <c r="V782" i="49"/>
  <c r="V783" i="49"/>
  <c r="V784" i="49"/>
  <c r="V785" i="49"/>
  <c r="V786" i="49"/>
  <c r="V787" i="49"/>
  <c r="V788" i="49"/>
  <c r="V789" i="49"/>
  <c r="V790" i="49"/>
  <c r="V791" i="49"/>
  <c r="V792" i="49"/>
  <c r="V793" i="49"/>
  <c r="V794" i="49"/>
  <c r="V795" i="49"/>
  <c r="V796" i="49"/>
  <c r="V797" i="49"/>
  <c r="V798" i="49"/>
  <c r="V799" i="49"/>
  <c r="V800" i="49"/>
  <c r="V801" i="49"/>
  <c r="V802" i="49"/>
  <c r="V803" i="49"/>
  <c r="V804" i="49"/>
  <c r="V805" i="49"/>
  <c r="V806" i="49"/>
  <c r="V807" i="49"/>
  <c r="V808" i="49"/>
  <c r="V809" i="49"/>
  <c r="V810" i="49"/>
  <c r="V811" i="49"/>
  <c r="V812" i="49"/>
  <c r="V813" i="49"/>
  <c r="V814" i="49"/>
  <c r="V815" i="49"/>
  <c r="V816" i="49"/>
  <c r="V817" i="49"/>
  <c r="V818" i="49"/>
  <c r="V819" i="49"/>
  <c r="V820" i="49"/>
  <c r="V821" i="49"/>
  <c r="V822" i="49"/>
  <c r="V823" i="49"/>
  <c r="V824" i="49"/>
  <c r="V825" i="49"/>
  <c r="V826" i="49"/>
  <c r="V827" i="49"/>
  <c r="V828" i="49"/>
  <c r="V829" i="49"/>
  <c r="V830" i="49"/>
  <c r="V831" i="49"/>
  <c r="V832" i="49"/>
  <c r="V833" i="49"/>
  <c r="V834" i="49"/>
  <c r="V835" i="49"/>
  <c r="V836" i="49"/>
  <c r="V837" i="49"/>
  <c r="V838" i="49"/>
  <c r="V839" i="49"/>
  <c r="V840" i="49"/>
  <c r="V841" i="49"/>
  <c r="V842" i="49"/>
  <c r="V843" i="49"/>
  <c r="V844" i="49"/>
  <c r="V845" i="49"/>
  <c r="V846" i="49"/>
  <c r="V847" i="49"/>
  <c r="V848" i="49"/>
  <c r="V849" i="49"/>
  <c r="V850" i="49"/>
  <c r="V851" i="49"/>
  <c r="V852" i="49"/>
  <c r="V853" i="49"/>
  <c r="V854" i="49"/>
  <c r="V855" i="49"/>
  <c r="V856" i="49"/>
  <c r="V857" i="49"/>
  <c r="V858" i="49"/>
  <c r="V859" i="49"/>
  <c r="V860" i="49"/>
  <c r="V861" i="49"/>
  <c r="V862" i="49"/>
  <c r="V863" i="49"/>
  <c r="V864" i="49"/>
  <c r="V865" i="49"/>
  <c r="V866" i="49"/>
  <c r="V867" i="49"/>
  <c r="V868" i="49"/>
  <c r="V869" i="49"/>
  <c r="V870" i="49"/>
  <c r="V871" i="49"/>
  <c r="V872" i="49"/>
  <c r="V873" i="49"/>
  <c r="V874" i="49"/>
  <c r="V875" i="49"/>
  <c r="V876" i="49"/>
  <c r="V877" i="49"/>
  <c r="V878" i="49"/>
  <c r="V879" i="49"/>
  <c r="V880" i="49"/>
  <c r="V881" i="49"/>
  <c r="V882" i="49"/>
  <c r="V883" i="49"/>
  <c r="V884" i="49"/>
  <c r="V885" i="49"/>
  <c r="V886" i="49"/>
  <c r="V887" i="49"/>
  <c r="V888" i="49"/>
  <c r="V889" i="49"/>
  <c r="V890" i="49"/>
  <c r="V891" i="49"/>
  <c r="V892" i="49"/>
  <c r="V893" i="49"/>
  <c r="V894" i="49"/>
  <c r="V895" i="49"/>
  <c r="V896" i="49"/>
  <c r="V897" i="49"/>
  <c r="V898" i="49"/>
  <c r="V899" i="49"/>
  <c r="V900" i="49"/>
  <c r="V901" i="49"/>
  <c r="V902" i="49"/>
  <c r="V903" i="49"/>
  <c r="V904" i="49"/>
  <c r="V905" i="49"/>
  <c r="V906" i="49"/>
  <c r="V907" i="49"/>
  <c r="V908" i="49"/>
  <c r="V909" i="49"/>
  <c r="V910" i="49"/>
  <c r="V911" i="49"/>
  <c r="V912" i="49"/>
  <c r="V913" i="49"/>
  <c r="V914" i="49"/>
  <c r="V915" i="49"/>
  <c r="V916" i="49"/>
  <c r="V917" i="49"/>
  <c r="V918" i="49"/>
  <c r="V919" i="49"/>
  <c r="V920" i="49"/>
  <c r="V921" i="49"/>
  <c r="V922" i="49"/>
  <c r="V923" i="49"/>
  <c r="V924" i="49"/>
  <c r="V925" i="49"/>
  <c r="V926" i="49"/>
  <c r="V927" i="49"/>
  <c r="V928" i="49"/>
  <c r="V929" i="49"/>
  <c r="V930" i="49"/>
  <c r="V931" i="49"/>
  <c r="V932" i="49"/>
  <c r="V933" i="49"/>
  <c r="V934" i="49"/>
  <c r="V935" i="49"/>
  <c r="V936" i="49"/>
  <c r="V937" i="49"/>
  <c r="V938" i="49"/>
  <c r="V939" i="49"/>
  <c r="V940" i="49"/>
  <c r="V941" i="49"/>
  <c r="V942" i="49"/>
  <c r="V943" i="49"/>
  <c r="V944" i="49"/>
  <c r="V945" i="49"/>
  <c r="V946" i="49"/>
  <c r="V947" i="49"/>
  <c r="V948" i="49"/>
  <c r="V949" i="49"/>
  <c r="V950" i="49"/>
  <c r="V951" i="49"/>
  <c r="V952" i="49"/>
  <c r="V953" i="49"/>
  <c r="V954" i="49"/>
  <c r="V955" i="49"/>
  <c r="V956" i="49"/>
  <c r="V957" i="49"/>
  <c r="V958" i="49"/>
  <c r="V959" i="49"/>
  <c r="V960" i="49"/>
  <c r="V961" i="49"/>
  <c r="V962" i="49"/>
  <c r="V963" i="49"/>
  <c r="V964" i="49"/>
  <c r="V965" i="49"/>
  <c r="V966" i="49"/>
  <c r="V967" i="49"/>
  <c r="V968" i="49"/>
  <c r="V969" i="49"/>
  <c r="V970" i="49"/>
  <c r="V971" i="49"/>
  <c r="V972" i="49"/>
  <c r="V973" i="49"/>
  <c r="V974" i="49"/>
  <c r="V975" i="49"/>
  <c r="V976" i="49"/>
  <c r="V977" i="49"/>
  <c r="V978" i="49"/>
  <c r="V979" i="49"/>
  <c r="V980" i="49"/>
  <c r="V981" i="49"/>
  <c r="V982" i="49"/>
  <c r="V983" i="49"/>
  <c r="V984" i="49"/>
  <c r="V985" i="49"/>
  <c r="V986" i="49"/>
  <c r="V987" i="49"/>
  <c r="V988" i="49"/>
  <c r="V989" i="49"/>
  <c r="V990" i="49"/>
  <c r="V991" i="49"/>
  <c r="V992" i="49"/>
  <c r="V993" i="49"/>
  <c r="V994" i="49"/>
  <c r="V995" i="49"/>
  <c r="V996" i="49"/>
  <c r="V997" i="49"/>
  <c r="V998" i="49"/>
  <c r="V999" i="49"/>
  <c r="V1000" i="49"/>
  <c r="V1001" i="49"/>
  <c r="V1002" i="49"/>
  <c r="V1003" i="49"/>
  <c r="V1004" i="49"/>
  <c r="V1005" i="49"/>
  <c r="V1006" i="49"/>
  <c r="V1007" i="49"/>
  <c r="V1008" i="49"/>
  <c r="V1009" i="49"/>
  <c r="V1010" i="49"/>
  <c r="V1011" i="49"/>
  <c r="V1012" i="49"/>
  <c r="V1013" i="49"/>
  <c r="V1014" i="49"/>
  <c r="V1015" i="49"/>
  <c r="V1016" i="49"/>
  <c r="V1017" i="49"/>
  <c r="V1018" i="49"/>
  <c r="V1019" i="49"/>
  <c r="V1020" i="49"/>
  <c r="V1021" i="49"/>
  <c r="V1022" i="49"/>
  <c r="V1023" i="49"/>
  <c r="V1024" i="49"/>
  <c r="V1025" i="49"/>
  <c r="V1026" i="49"/>
  <c r="V1027" i="49"/>
  <c r="V1028" i="49"/>
  <c r="V1029" i="49"/>
  <c r="V1030" i="49"/>
  <c r="V1031" i="49"/>
  <c r="V1032" i="49"/>
  <c r="V1033" i="49"/>
  <c r="V1034" i="49"/>
  <c r="V1035" i="49"/>
  <c r="V1036" i="49"/>
  <c r="V1037" i="49"/>
  <c r="V1038" i="49"/>
  <c r="V1039" i="49"/>
  <c r="V1040" i="49"/>
  <c r="V1041" i="49"/>
  <c r="V1042" i="49"/>
  <c r="V1043" i="49"/>
  <c r="V1044" i="49"/>
  <c r="V1045" i="49"/>
  <c r="V1046" i="49"/>
  <c r="V1047" i="49"/>
  <c r="V1048" i="49"/>
  <c r="V1049" i="49"/>
  <c r="V1050" i="49"/>
  <c r="V1051" i="49"/>
  <c r="V1052" i="49"/>
  <c r="V1053" i="49"/>
  <c r="V1054" i="49"/>
  <c r="V1055" i="49"/>
  <c r="V1056" i="49"/>
  <c r="V1057" i="49"/>
  <c r="V1058" i="49"/>
  <c r="V1059" i="49"/>
  <c r="V1060" i="49"/>
  <c r="V1061" i="49"/>
  <c r="V1062" i="49"/>
  <c r="V1063" i="49"/>
  <c r="V1064" i="49"/>
  <c r="V1065" i="49"/>
  <c r="V1066" i="49"/>
  <c r="V1067" i="49"/>
  <c r="V1068" i="49"/>
  <c r="V1069" i="49"/>
  <c r="V1070" i="49"/>
  <c r="V1071" i="49"/>
  <c r="V1072" i="49"/>
  <c r="V1073" i="49"/>
  <c r="V1074" i="49"/>
  <c r="V1075" i="49"/>
  <c r="V1076" i="49"/>
  <c r="V1077" i="49"/>
  <c r="V1078" i="49"/>
  <c r="V1079" i="49"/>
  <c r="V1080" i="49"/>
  <c r="V1081" i="49"/>
  <c r="V1082" i="49"/>
  <c r="V1083" i="49"/>
  <c r="V1084" i="49"/>
  <c r="V1085" i="49"/>
  <c r="V1086" i="49"/>
  <c r="V1087" i="49"/>
  <c r="V1088" i="49"/>
  <c r="V1089" i="49"/>
  <c r="V1090" i="49"/>
  <c r="V1091" i="49"/>
  <c r="V1092" i="49"/>
  <c r="V1093" i="49"/>
  <c r="V1094" i="49"/>
  <c r="V1095" i="49"/>
  <c r="V1096" i="49"/>
  <c r="V1097" i="49"/>
  <c r="V1098" i="49"/>
  <c r="V1099" i="49"/>
  <c r="V1100" i="49"/>
  <c r="V1101" i="49"/>
  <c r="V1102" i="49"/>
  <c r="V1103" i="49"/>
  <c r="V1104" i="49"/>
  <c r="V1105" i="49"/>
  <c r="V1106" i="49"/>
  <c r="V1107" i="49"/>
  <c r="V1108" i="49"/>
  <c r="V1109" i="49"/>
  <c r="V1110" i="49"/>
  <c r="V1111" i="49"/>
  <c r="V1112" i="49"/>
  <c r="V1113" i="49"/>
  <c r="V1114" i="49"/>
  <c r="V1115" i="49"/>
  <c r="V1116" i="49"/>
  <c r="V1117" i="49"/>
  <c r="V1118" i="49"/>
  <c r="V1119" i="49"/>
  <c r="V1120" i="49"/>
  <c r="V1121" i="49"/>
  <c r="V1122" i="49"/>
  <c r="V1123" i="49"/>
  <c r="V1124" i="49"/>
  <c r="V1125" i="49"/>
  <c r="V1126" i="49"/>
  <c r="V1127" i="49"/>
  <c r="V1128" i="49"/>
  <c r="V1129" i="49"/>
  <c r="V1130" i="49"/>
  <c r="V1131" i="49"/>
  <c r="V1132" i="49"/>
  <c r="V1133" i="49"/>
  <c r="V1134" i="49"/>
  <c r="V1135" i="49"/>
  <c r="V1136" i="49"/>
  <c r="V1137" i="49"/>
  <c r="V1138" i="49"/>
  <c r="V1139" i="49"/>
  <c r="V1140" i="49"/>
  <c r="V1141" i="49"/>
  <c r="V1142" i="49"/>
  <c r="V1143" i="49"/>
  <c r="V1144" i="49"/>
  <c r="V1145" i="49"/>
  <c r="V1146" i="49"/>
  <c r="V1147" i="49"/>
  <c r="V1148" i="49"/>
  <c r="V1149" i="49"/>
  <c r="V1150" i="49"/>
  <c r="V1151" i="49"/>
  <c r="V1152" i="49"/>
  <c r="V1153" i="49"/>
  <c r="V1154" i="49"/>
  <c r="V1155" i="49"/>
  <c r="V1156" i="49"/>
  <c r="V1157" i="49"/>
  <c r="V1158" i="49"/>
  <c r="V1159" i="49"/>
  <c r="V1160" i="49"/>
  <c r="V1161" i="49"/>
  <c r="V1162" i="49"/>
  <c r="V1163" i="49"/>
  <c r="V1164" i="49"/>
  <c r="V1165" i="49"/>
  <c r="V1166" i="49"/>
  <c r="V1167" i="49"/>
  <c r="V1168" i="49"/>
  <c r="V1169" i="49"/>
  <c r="V1170" i="49"/>
  <c r="V1171" i="49"/>
  <c r="V1172" i="49"/>
  <c r="V1173" i="49"/>
  <c r="V1174" i="49"/>
  <c r="V1175" i="49"/>
  <c r="V1176" i="49"/>
  <c r="V1177" i="49"/>
  <c r="V1178" i="49"/>
  <c r="V1179" i="49"/>
  <c r="V1180" i="49"/>
  <c r="V1181" i="49"/>
  <c r="V1182" i="49"/>
  <c r="V1183" i="49"/>
  <c r="V1184" i="49"/>
  <c r="V1185" i="49"/>
  <c r="V1186" i="49"/>
  <c r="V1187" i="49"/>
  <c r="V1188" i="49"/>
  <c r="V1189" i="49"/>
  <c r="V1190" i="49"/>
  <c r="V1191" i="49"/>
  <c r="V1192" i="49"/>
  <c r="V1193" i="49"/>
  <c r="V1194" i="49"/>
  <c r="V1195" i="49"/>
  <c r="V1196" i="49"/>
  <c r="V1197" i="49"/>
  <c r="V1198" i="49"/>
  <c r="V1199" i="49"/>
  <c r="V1200" i="49"/>
  <c r="V1201" i="49"/>
  <c r="V1202" i="49"/>
  <c r="V1203" i="49"/>
  <c r="V1204" i="49"/>
  <c r="V1205" i="49"/>
  <c r="V1206" i="49"/>
  <c r="V1207" i="49"/>
  <c r="V1208" i="49"/>
  <c r="V1209" i="49"/>
  <c r="V1210" i="49"/>
  <c r="V1211" i="49"/>
  <c r="V1212" i="49"/>
  <c r="V1213" i="49"/>
  <c r="V1214" i="49"/>
  <c r="V1215" i="49"/>
  <c r="V1216" i="49"/>
  <c r="V1217" i="49"/>
  <c r="V1218" i="49"/>
  <c r="V1219" i="49"/>
  <c r="V1220" i="49"/>
  <c r="V1221" i="49"/>
  <c r="V1222" i="49"/>
  <c r="V1223" i="49"/>
  <c r="V1224" i="49"/>
  <c r="V1225" i="49"/>
  <c r="V1226" i="49"/>
  <c r="V1227" i="49"/>
  <c r="V1228" i="49"/>
  <c r="V1229" i="49"/>
  <c r="V1230" i="49"/>
  <c r="V1231" i="49"/>
  <c r="V1232" i="49"/>
  <c r="V1233" i="49"/>
  <c r="V1234" i="49"/>
  <c r="V1235" i="49"/>
  <c r="V1236" i="49"/>
  <c r="V1237" i="49"/>
  <c r="V1238" i="49"/>
  <c r="V1239" i="49"/>
  <c r="V1240" i="49"/>
  <c r="V1241" i="49"/>
  <c r="V1242" i="49"/>
  <c r="V1243" i="49"/>
  <c r="V1244" i="49"/>
  <c r="V1245" i="49"/>
  <c r="V1246" i="49"/>
  <c r="V1247" i="49"/>
  <c r="V1248" i="49"/>
  <c r="V1249" i="49"/>
  <c r="V1250" i="49"/>
  <c r="V1251" i="49"/>
  <c r="V1252" i="49"/>
  <c r="V1253" i="49"/>
  <c r="V1254" i="49"/>
  <c r="V1255" i="49"/>
  <c r="V1256" i="49"/>
  <c r="V1257" i="49"/>
  <c r="V1258" i="49"/>
  <c r="V1259" i="49"/>
  <c r="V1260" i="49"/>
  <c r="V1261" i="49"/>
  <c r="V1262" i="49"/>
  <c r="V1263" i="49"/>
  <c r="V1264" i="49"/>
  <c r="V1265" i="49"/>
  <c r="V1266" i="49"/>
  <c r="V1267" i="49"/>
  <c r="V1268" i="49"/>
  <c r="V1269" i="49"/>
  <c r="V1270" i="49"/>
  <c r="V1271" i="49"/>
  <c r="V1272" i="49"/>
  <c r="V1273" i="49"/>
  <c r="V1274" i="49"/>
  <c r="V1275" i="49"/>
  <c r="V1276" i="49"/>
  <c r="V1277" i="49"/>
  <c r="V1278" i="49"/>
  <c r="V1279" i="49"/>
  <c r="V1280" i="49"/>
  <c r="V1281" i="49"/>
  <c r="V1282" i="49"/>
  <c r="V1283" i="49"/>
  <c r="V1284" i="49"/>
  <c r="V1285" i="49"/>
  <c r="V1286" i="49"/>
  <c r="V1287" i="49"/>
  <c r="V1288" i="49"/>
  <c r="V1289" i="49"/>
  <c r="V1290" i="49"/>
  <c r="V1291" i="49"/>
  <c r="V1292" i="49"/>
  <c r="V1293" i="49"/>
  <c r="V1294" i="49"/>
  <c r="V1295" i="49"/>
  <c r="V1296" i="49"/>
  <c r="V1297" i="49"/>
  <c r="V1298" i="49"/>
  <c r="V1299" i="49"/>
  <c r="V1300" i="49"/>
  <c r="V1301" i="49"/>
  <c r="V1302" i="49"/>
  <c r="V1303" i="49"/>
  <c r="V1304" i="49"/>
  <c r="V1305" i="49"/>
  <c r="V1306" i="49"/>
  <c r="V1307" i="49"/>
  <c r="V1308" i="49"/>
  <c r="V1309" i="49"/>
  <c r="V1310" i="49"/>
  <c r="V1311" i="49"/>
  <c r="V1312" i="49"/>
  <c r="V1313" i="49"/>
  <c r="V1314" i="49"/>
  <c r="V1315" i="49"/>
  <c r="V1316" i="49"/>
  <c r="V1317" i="49"/>
  <c r="V1318" i="49"/>
  <c r="V1319" i="49"/>
  <c r="V1320" i="49"/>
  <c r="V1321" i="49"/>
  <c r="V1322" i="49"/>
  <c r="V1323" i="49"/>
  <c r="V1324" i="49"/>
  <c r="V1325" i="49"/>
  <c r="V1326" i="49"/>
  <c r="V1327" i="49"/>
  <c r="V1328" i="49"/>
  <c r="V1329" i="49"/>
  <c r="V1330" i="49"/>
  <c r="V1331" i="49"/>
  <c r="V1332" i="49"/>
  <c r="V1333" i="49"/>
  <c r="V1334" i="49"/>
  <c r="V1335" i="49"/>
  <c r="V1336" i="49"/>
  <c r="V1337" i="49"/>
  <c r="V1338" i="49"/>
  <c r="V1339" i="49"/>
  <c r="V1340" i="49"/>
  <c r="V1341" i="49"/>
  <c r="V1342" i="49"/>
  <c r="V1343" i="49"/>
  <c r="V1344" i="49"/>
  <c r="V1345" i="49"/>
  <c r="V1346" i="49"/>
  <c r="V1347" i="49"/>
  <c r="V1348" i="49"/>
  <c r="V1349" i="49"/>
  <c r="V1350" i="49"/>
  <c r="V1351" i="49"/>
  <c r="V1352" i="49"/>
  <c r="V1353" i="49"/>
  <c r="V1354" i="49"/>
  <c r="V1355" i="49"/>
  <c r="V1356" i="49"/>
  <c r="V1357" i="49"/>
  <c r="V1358" i="49"/>
  <c r="V1359" i="49"/>
  <c r="V1360" i="49"/>
  <c r="V1361" i="49"/>
  <c r="V1362" i="49"/>
  <c r="V1363" i="49"/>
  <c r="V1364" i="49"/>
  <c r="V1365" i="49"/>
  <c r="V1366" i="49"/>
  <c r="V1367" i="49"/>
  <c r="V1368" i="49"/>
  <c r="V1369" i="49"/>
  <c r="V1370" i="49"/>
  <c r="V1371" i="49"/>
  <c r="V1372" i="49"/>
  <c r="V1373" i="49"/>
  <c r="V1374" i="49"/>
  <c r="V1375" i="49"/>
  <c r="V1376" i="49"/>
  <c r="V1377" i="49"/>
  <c r="V1378" i="49"/>
  <c r="V1379" i="49"/>
  <c r="V1380" i="49"/>
  <c r="V1381" i="49"/>
  <c r="V1382" i="49"/>
  <c r="V1383" i="49"/>
  <c r="V1384" i="49"/>
  <c r="V1385" i="49"/>
  <c r="V1386" i="49"/>
  <c r="V1387" i="49"/>
  <c r="V1388" i="49"/>
  <c r="V1389" i="49"/>
  <c r="V1390" i="49"/>
  <c r="V1391" i="49"/>
  <c r="V1392" i="49"/>
  <c r="V1393" i="49"/>
  <c r="V1394" i="49"/>
  <c r="V1395" i="49"/>
  <c r="V1396" i="49"/>
  <c r="V1397" i="49"/>
  <c r="V1398" i="49"/>
  <c r="V1399" i="49"/>
  <c r="V1400" i="49"/>
  <c r="V1401" i="49"/>
  <c r="V1402" i="49"/>
  <c r="V1403" i="49"/>
  <c r="V1404" i="49"/>
  <c r="V1405" i="49"/>
  <c r="V1406" i="49"/>
  <c r="V1407" i="49"/>
  <c r="V1408" i="49"/>
  <c r="V1409" i="49"/>
  <c r="V1410" i="49"/>
  <c r="V1411" i="49"/>
  <c r="V1412" i="49"/>
  <c r="V1413" i="49"/>
  <c r="V1414" i="49"/>
  <c r="V1415" i="49"/>
  <c r="V1416" i="49"/>
  <c r="V1417" i="49"/>
  <c r="V1418" i="49"/>
  <c r="V1419" i="49"/>
  <c r="V1420" i="49"/>
  <c r="V1421" i="49"/>
  <c r="V1422" i="49"/>
  <c r="V1423" i="49"/>
  <c r="V1424" i="49"/>
  <c r="V1425" i="49"/>
  <c r="V1426" i="49"/>
  <c r="V1427" i="49"/>
  <c r="V1428" i="49"/>
  <c r="V1429" i="49"/>
  <c r="V1430" i="49"/>
  <c r="H17" i="46"/>
  <c r="AQ1406" i="60" l="1"/>
  <c r="AP1374" i="60"/>
  <c r="AP1262" i="60"/>
  <c r="AR1382" i="60"/>
  <c r="AR1326" i="60"/>
  <c r="AR1222" i="60"/>
  <c r="AR1102" i="60"/>
  <c r="AQ1270" i="60"/>
  <c r="AQ1214" i="60"/>
  <c r="AQ1158" i="60"/>
  <c r="AR1318" i="60"/>
  <c r="AR1270" i="60"/>
  <c r="AQ1382" i="60"/>
  <c r="AR1408" i="60"/>
  <c r="AQ1328" i="60"/>
  <c r="AR1320" i="60"/>
  <c r="AR1312" i="60"/>
  <c r="AR1248" i="60"/>
  <c r="AR1128" i="60"/>
  <c r="AR1120" i="60"/>
  <c r="AQ1056" i="60"/>
  <c r="AR1032" i="60"/>
  <c r="AQ1000" i="60"/>
  <c r="AQ936" i="60"/>
  <c r="AR928" i="60"/>
  <c r="AQ880" i="60"/>
  <c r="AR872" i="60"/>
  <c r="AR864" i="60"/>
  <c r="AQ856" i="60"/>
  <c r="AR848" i="60"/>
  <c r="AR840" i="60"/>
  <c r="AR808" i="60"/>
  <c r="AR784" i="60"/>
  <c r="AQ752" i="60"/>
  <c r="AQ728" i="60"/>
  <c r="AR704" i="60"/>
  <c r="AR688" i="60"/>
  <c r="AQ680" i="60"/>
  <c r="AR664" i="60"/>
  <c r="AR656" i="60"/>
  <c r="AQ648" i="60"/>
  <c r="AQ640" i="60"/>
  <c r="AR632" i="60"/>
  <c r="AR608" i="60"/>
  <c r="AR592" i="60"/>
  <c r="AR576" i="60"/>
  <c r="AQ568" i="60"/>
  <c r="AR560" i="60"/>
  <c r="AQ544" i="60"/>
  <c r="AR536" i="60"/>
  <c r="AQ528" i="60"/>
  <c r="AR488" i="60"/>
  <c r="AR464" i="60"/>
  <c r="AQ456" i="60"/>
  <c r="AR424" i="60"/>
  <c r="AQ416" i="60"/>
  <c r="AQ376" i="60"/>
  <c r="AR368" i="60"/>
  <c r="AQ352" i="60"/>
  <c r="AQ336" i="60"/>
  <c r="AR328" i="60"/>
  <c r="AQ320" i="60"/>
  <c r="AR304" i="60"/>
  <c r="AQ296" i="60"/>
  <c r="AQ280" i="60"/>
  <c r="AQ272" i="60"/>
  <c r="AR264" i="60"/>
  <c r="AQ256" i="60"/>
  <c r="AR240" i="60"/>
  <c r="AR224" i="60"/>
  <c r="AR216" i="60"/>
  <c r="AR168" i="60"/>
  <c r="AQ160" i="60"/>
  <c r="AR152" i="60"/>
  <c r="AR144" i="60"/>
  <c r="AQ128" i="60"/>
  <c r="AR120" i="60"/>
  <c r="AQ48" i="60"/>
  <c r="AR8" i="60"/>
  <c r="AR1325" i="60"/>
  <c r="AR1189" i="60"/>
  <c r="AR981" i="60"/>
  <c r="AQ917" i="60"/>
  <c r="AR757" i="60"/>
  <c r="AR717" i="60"/>
  <c r="AR661" i="60"/>
  <c r="AR637" i="60"/>
  <c r="AR517" i="60"/>
  <c r="AR509" i="60"/>
  <c r="AQ413" i="60"/>
  <c r="AR349" i="60"/>
  <c r="AR341" i="60"/>
  <c r="AR301" i="60"/>
  <c r="AR253" i="60"/>
  <c r="AR245" i="60"/>
  <c r="AR229" i="60"/>
  <c r="AR197" i="60"/>
  <c r="AR173" i="60"/>
  <c r="AR101" i="60"/>
  <c r="AR61" i="60"/>
  <c r="AQ21" i="60"/>
  <c r="AR1297" i="60"/>
  <c r="AQ665" i="60"/>
  <c r="AQ353" i="60"/>
  <c r="AQ202" i="60"/>
  <c r="AR1329" i="60"/>
  <c r="AQ1073" i="60"/>
  <c r="AQ809" i="60"/>
  <c r="AQ762" i="60"/>
  <c r="AQ489" i="60"/>
  <c r="AQ297" i="60"/>
  <c r="AQ201" i="60"/>
  <c r="AQ913" i="60"/>
  <c r="AQ761" i="60"/>
  <c r="AQ801" i="60"/>
  <c r="AQ433" i="60"/>
  <c r="AR1376" i="60"/>
  <c r="AP1376" i="60"/>
  <c r="AR1093" i="60"/>
  <c r="AP1325" i="60"/>
  <c r="AP1189" i="60"/>
  <c r="AP917" i="60"/>
  <c r="AP1365" i="60"/>
  <c r="AR1365" i="60"/>
  <c r="AP1277" i="60"/>
  <c r="AR1277" i="60"/>
  <c r="AR1269" i="60"/>
  <c r="AP1269" i="60"/>
  <c r="AR1237" i="60"/>
  <c r="AP1237" i="60"/>
  <c r="AP1125" i="60"/>
  <c r="AQ1125" i="60"/>
  <c r="AR1125" i="60"/>
  <c r="AR1013" i="60"/>
  <c r="AP1013" i="60"/>
  <c r="AP872" i="60"/>
  <c r="AQ1325" i="60"/>
  <c r="AR1064" i="60"/>
  <c r="AP1064" i="60"/>
  <c r="AQ29" i="60"/>
  <c r="AR29" i="60"/>
  <c r="AQ301" i="60"/>
  <c r="AQ1421" i="60"/>
  <c r="AR1397" i="60"/>
  <c r="AQ1373" i="60"/>
  <c r="AQ1365" i="60"/>
  <c r="AR1357" i="60"/>
  <c r="AR1333" i="60"/>
  <c r="AR1309" i="60"/>
  <c r="AQ1301" i="60"/>
  <c r="AQ1277" i="60"/>
  <c r="AQ1269" i="60"/>
  <c r="AR1245" i="60"/>
  <c r="AQ1237" i="60"/>
  <c r="AQ1229" i="60"/>
  <c r="AR1221" i="60"/>
  <c r="AR1205" i="60"/>
  <c r="AR1197" i="60"/>
  <c r="AQ1189" i="60"/>
  <c r="AQ1165" i="60"/>
  <c r="AR1149" i="60"/>
  <c r="AR1141" i="60"/>
  <c r="AR1133" i="60"/>
  <c r="AR1101" i="60"/>
  <c r="AQ1093" i="60"/>
  <c r="AR1069" i="60"/>
  <c r="AR1053" i="60"/>
  <c r="AR1045" i="60"/>
  <c r="AR1037" i="60"/>
  <c r="AQ1013" i="60"/>
  <c r="AR1005" i="60"/>
  <c r="AQ981" i="60"/>
  <c r="AQ957" i="60"/>
  <c r="AQ941" i="60"/>
  <c r="AR925" i="60"/>
  <c r="AR917" i="60"/>
  <c r="AQ909" i="60"/>
  <c r="AQ901" i="60"/>
  <c r="AQ869" i="60"/>
  <c r="AQ853" i="60"/>
  <c r="AQ837" i="60"/>
  <c r="AQ821" i="60"/>
  <c r="AQ813" i="60"/>
  <c r="AQ781" i="60"/>
  <c r="AQ773" i="60"/>
  <c r="AQ765" i="60"/>
  <c r="AQ757" i="60"/>
  <c r="AQ741" i="60"/>
  <c r="AQ733" i="60"/>
  <c r="AQ717" i="60"/>
  <c r="AQ693" i="60"/>
  <c r="AQ685" i="60"/>
  <c r="AQ677" i="60"/>
  <c r="AQ661" i="60"/>
  <c r="AQ645" i="60"/>
  <c r="AQ637" i="60"/>
  <c r="AQ613" i="60"/>
  <c r="AQ557" i="60"/>
  <c r="AQ541" i="60"/>
  <c r="AQ533" i="60"/>
  <c r="AQ517" i="60"/>
  <c r="AQ509" i="60"/>
  <c r="AQ485" i="60"/>
  <c r="AQ477" i="60"/>
  <c r="AQ453" i="60"/>
  <c r="AQ445" i="60"/>
  <c r="AR429" i="60"/>
  <c r="AQ421" i="60"/>
  <c r="AR413" i="60"/>
  <c r="AR405" i="60"/>
  <c r="AQ397" i="60"/>
  <c r="AR389" i="60"/>
  <c r="AQ373" i="60"/>
  <c r="AQ365" i="60"/>
  <c r="AQ357" i="60"/>
  <c r="AQ349" i="60"/>
  <c r="AQ341" i="60"/>
  <c r="AQ269" i="60"/>
  <c r="AQ253" i="60"/>
  <c r="AQ245" i="60"/>
  <c r="AQ229" i="60"/>
  <c r="AR221" i="60"/>
  <c r="AR213" i="60"/>
  <c r="AR205" i="60"/>
  <c r="AQ197" i="60"/>
  <c r="AQ173" i="60"/>
  <c r="AR149" i="60"/>
  <c r="AR141" i="60"/>
  <c r="AR133" i="60"/>
  <c r="AQ125" i="60"/>
  <c r="AQ117" i="60"/>
  <c r="AQ101" i="60"/>
  <c r="AQ85" i="60"/>
  <c r="AR77" i="60"/>
  <c r="AQ61" i="60"/>
  <c r="AQ37" i="60"/>
  <c r="AR21" i="60"/>
  <c r="AR5" i="60"/>
  <c r="AR1172" i="60"/>
  <c r="AQ1172" i="60"/>
  <c r="AR1116" i="60"/>
  <c r="AQ1116" i="60"/>
  <c r="AQ1068" i="60"/>
  <c r="AR1068" i="60"/>
  <c r="AQ796" i="60"/>
  <c r="AR796" i="60"/>
  <c r="AQ732" i="60"/>
  <c r="AR732" i="60"/>
  <c r="AQ380" i="60"/>
  <c r="AR380" i="60"/>
  <c r="AR140" i="60"/>
  <c r="AQ140" i="60"/>
  <c r="AR84" i="60"/>
  <c r="AQ84" i="60"/>
  <c r="AQ36" i="60"/>
  <c r="AR36" i="60"/>
  <c r="AQ1424" i="60"/>
  <c r="AP1424" i="60"/>
  <c r="AR1416" i="60"/>
  <c r="AP1416" i="60"/>
  <c r="AQ1408" i="60"/>
  <c r="AP1408" i="60"/>
  <c r="AR1400" i="60"/>
  <c r="AP1400" i="60"/>
  <c r="AQ1384" i="60"/>
  <c r="AR1384" i="60"/>
  <c r="AR1368" i="60"/>
  <c r="AP1368" i="60"/>
  <c r="AQ1360" i="60"/>
  <c r="AP1360" i="60"/>
  <c r="AP1352" i="60"/>
  <c r="AR1352" i="60"/>
  <c r="AR1344" i="60"/>
  <c r="AP1344" i="60"/>
  <c r="AP1304" i="60"/>
  <c r="AQ1304" i="60"/>
  <c r="AQ1296" i="60"/>
  <c r="AP1296" i="60"/>
  <c r="AR1288" i="60"/>
  <c r="AP1288" i="60"/>
  <c r="AP1280" i="60"/>
  <c r="AR1280" i="60"/>
  <c r="AQ1224" i="60"/>
  <c r="AR1224" i="60"/>
  <c r="AP1224" i="60"/>
  <c r="AP1216" i="60"/>
  <c r="AR1216" i="60"/>
  <c r="AQ1192" i="60"/>
  <c r="AR1192" i="60"/>
  <c r="AQ1168" i="60"/>
  <c r="AP1168" i="60"/>
  <c r="AR1152" i="60"/>
  <c r="AP1152" i="60"/>
  <c r="AR1144" i="60"/>
  <c r="AQ1144" i="60"/>
  <c r="AP1144" i="60"/>
  <c r="AR1096" i="60"/>
  <c r="AP1096" i="60"/>
  <c r="AR1088" i="60"/>
  <c r="AP1088" i="60"/>
  <c r="AR1072" i="60"/>
  <c r="AQ1072" i="60"/>
  <c r="AR1040" i="60"/>
  <c r="AQ1040" i="60"/>
  <c r="AP1040" i="60"/>
  <c r="AQ1032" i="60"/>
  <c r="AP1032" i="60"/>
  <c r="AR1024" i="60"/>
  <c r="AP1024" i="60"/>
  <c r="AR1008" i="60"/>
  <c r="AQ1008" i="60"/>
  <c r="AR984" i="60"/>
  <c r="AP984" i="60"/>
  <c r="AP976" i="60"/>
  <c r="AQ976" i="60"/>
  <c r="AQ960" i="60"/>
  <c r="AR960" i="60"/>
  <c r="AP960" i="60"/>
  <c r="AR952" i="60"/>
  <c r="AP952" i="60"/>
  <c r="AR920" i="60"/>
  <c r="AP920" i="60"/>
  <c r="AQ912" i="60"/>
  <c r="AP912" i="60"/>
  <c r="AQ896" i="60"/>
  <c r="AR896" i="60"/>
  <c r="AP896" i="60"/>
  <c r="AR888" i="60"/>
  <c r="AP888" i="60"/>
  <c r="AR832" i="60"/>
  <c r="AQ832" i="60"/>
  <c r="AR736" i="60"/>
  <c r="AQ736" i="60"/>
  <c r="AQ616" i="60"/>
  <c r="AR616" i="60"/>
  <c r="AQ600" i="60"/>
  <c r="AR600" i="60"/>
  <c r="AR520" i="60"/>
  <c r="AQ520" i="60"/>
  <c r="AQ448" i="60"/>
  <c r="AR448" i="60"/>
  <c r="AQ440" i="60"/>
  <c r="AR440" i="60"/>
  <c r="AR392" i="60"/>
  <c r="AQ392" i="60"/>
  <c r="AR200" i="60"/>
  <c r="AQ200" i="60"/>
  <c r="AR176" i="60"/>
  <c r="AQ176" i="60"/>
  <c r="AR112" i="60"/>
  <c r="AQ112" i="60"/>
  <c r="AR64" i="60"/>
  <c r="AQ64" i="60"/>
  <c r="AQ972" i="60"/>
  <c r="AR972" i="60"/>
  <c r="AQ892" i="60"/>
  <c r="AR892" i="60"/>
  <c r="AQ828" i="60"/>
  <c r="AR828" i="60"/>
  <c r="AQ476" i="60"/>
  <c r="AR476" i="60"/>
  <c r="AQ1131" i="60"/>
  <c r="AR1131" i="60"/>
  <c r="AR987" i="60"/>
  <c r="AQ987" i="60"/>
  <c r="AQ795" i="60"/>
  <c r="AR795" i="60"/>
  <c r="AR747" i="60"/>
  <c r="AQ747" i="60"/>
  <c r="AR1348" i="60"/>
  <c r="AQ1348" i="60"/>
  <c r="AQ1044" i="60"/>
  <c r="AR1044" i="60"/>
  <c r="AR388" i="60"/>
  <c r="AQ388" i="60"/>
  <c r="AQ1339" i="60"/>
  <c r="AR1339" i="60"/>
  <c r="AR203" i="60"/>
  <c r="AQ203" i="60"/>
  <c r="AR131" i="60"/>
  <c r="AQ131" i="60"/>
  <c r="AQ1423" i="60"/>
  <c r="AP1423" i="60"/>
  <c r="AQ1375" i="60"/>
  <c r="AP1375" i="60"/>
  <c r="AQ1359" i="60"/>
  <c r="AP1359" i="60"/>
  <c r="AQ1311" i="60"/>
  <c r="AP1311" i="60"/>
  <c r="AQ1279" i="60"/>
  <c r="AP1279" i="60"/>
  <c r="AR1239" i="60"/>
  <c r="AP1239" i="60"/>
  <c r="AQ1207" i="60"/>
  <c r="AP1207" i="60"/>
  <c r="AQ1175" i="60"/>
  <c r="AP1175" i="60"/>
  <c r="AQ1143" i="60"/>
  <c r="AP1143" i="60"/>
  <c r="AQ1103" i="60"/>
  <c r="AP1103" i="60"/>
  <c r="AQ1055" i="60"/>
  <c r="AP1055" i="60"/>
  <c r="AQ1023" i="60"/>
  <c r="AP1023" i="60"/>
  <c r="AQ983" i="60"/>
  <c r="AP983" i="60"/>
  <c r="AQ943" i="60"/>
  <c r="AP943" i="60"/>
  <c r="AQ903" i="60"/>
  <c r="AP903" i="60"/>
  <c r="AQ879" i="60"/>
  <c r="AP879" i="60"/>
  <c r="AQ328" i="60"/>
  <c r="AP1192" i="60"/>
  <c r="AP880" i="60"/>
  <c r="AR1412" i="60"/>
  <c r="AQ1412" i="60"/>
  <c r="AR1316" i="60"/>
  <c r="AQ1316" i="60"/>
  <c r="AQ1252" i="60"/>
  <c r="AR1252" i="60"/>
  <c r="AQ860" i="60"/>
  <c r="AR860" i="60"/>
  <c r="AQ188" i="60"/>
  <c r="AR188" i="60"/>
  <c r="AQ971" i="60"/>
  <c r="AR971" i="60"/>
  <c r="AQ699" i="60"/>
  <c r="AR699" i="60"/>
  <c r="AQ475" i="60"/>
  <c r="AR475" i="60"/>
  <c r="AQ1399" i="60"/>
  <c r="AP1399" i="60"/>
  <c r="AQ1335" i="60"/>
  <c r="AP1335" i="60"/>
  <c r="AQ1287" i="60"/>
  <c r="AP1287" i="60"/>
  <c r="AQ1255" i="60"/>
  <c r="AP1255" i="60"/>
  <c r="AQ1215" i="60"/>
  <c r="AP1215" i="60"/>
  <c r="AQ1167" i="60"/>
  <c r="AP1167" i="60"/>
  <c r="AQ1127" i="60"/>
  <c r="AP1127" i="60"/>
  <c r="AQ1095" i="60"/>
  <c r="AP1095" i="60"/>
  <c r="AQ1063" i="60"/>
  <c r="AP1063" i="60"/>
  <c r="AQ1039" i="60"/>
  <c r="AP1039" i="60"/>
  <c r="AQ991" i="60"/>
  <c r="AP991" i="60"/>
  <c r="AQ951" i="60"/>
  <c r="AP951" i="60"/>
  <c r="AQ911" i="60"/>
  <c r="AP911" i="60"/>
  <c r="AQ1324" i="60"/>
  <c r="AR1324" i="60"/>
  <c r="AQ812" i="60"/>
  <c r="AR812" i="60"/>
  <c r="AQ748" i="60"/>
  <c r="AR748" i="60"/>
  <c r="AQ156" i="60"/>
  <c r="AR156" i="60"/>
  <c r="AP1384" i="60"/>
  <c r="AQ35" i="60"/>
  <c r="AR35" i="60"/>
  <c r="AQ1415" i="60"/>
  <c r="AP1415" i="60"/>
  <c r="AQ1383" i="60"/>
  <c r="AP1383" i="60"/>
  <c r="AQ1351" i="60"/>
  <c r="AP1351" i="60"/>
  <c r="AQ1319" i="60"/>
  <c r="AP1319" i="60"/>
  <c r="AQ1271" i="60"/>
  <c r="AP1271" i="60"/>
  <c r="AQ1231" i="60"/>
  <c r="AP1231" i="60"/>
  <c r="AQ1191" i="60"/>
  <c r="AP1191" i="60"/>
  <c r="AQ1151" i="60"/>
  <c r="AP1151" i="60"/>
  <c r="AQ1111" i="60"/>
  <c r="AP1111" i="60"/>
  <c r="AQ1071" i="60"/>
  <c r="AP1071" i="60"/>
  <c r="AQ1031" i="60"/>
  <c r="AP1031" i="60"/>
  <c r="AQ975" i="60"/>
  <c r="AP975" i="60"/>
  <c r="AQ935" i="60"/>
  <c r="AP935" i="60"/>
  <c r="AQ895" i="60"/>
  <c r="AP895" i="60"/>
  <c r="AR1176" i="60"/>
  <c r="AQ464" i="60"/>
  <c r="AP1312" i="60"/>
  <c r="AP1000" i="60"/>
  <c r="AQ704" i="60"/>
  <c r="AQ664" i="60"/>
  <c r="AP1320" i="60"/>
  <c r="AP1120" i="60"/>
  <c r="AP1008" i="60"/>
  <c r="AR1380" i="60"/>
  <c r="AQ1380" i="60"/>
  <c r="AQ716" i="60"/>
  <c r="AR716" i="60"/>
  <c r="AR524" i="60"/>
  <c r="AQ524" i="60"/>
  <c r="AR100" i="60"/>
  <c r="AQ100" i="60"/>
  <c r="AR587" i="60"/>
  <c r="AQ587" i="60"/>
  <c r="AQ1431" i="60"/>
  <c r="AP1431" i="60"/>
  <c r="AQ1391" i="60"/>
  <c r="AP1391" i="60"/>
  <c r="AQ1343" i="60"/>
  <c r="AP1343" i="60"/>
  <c r="AQ1295" i="60"/>
  <c r="AP1295" i="60"/>
  <c r="AQ1247" i="60"/>
  <c r="AP1247" i="60"/>
  <c r="AQ1183" i="60"/>
  <c r="AP1183" i="60"/>
  <c r="AQ1135" i="60"/>
  <c r="AP1135" i="60"/>
  <c r="AQ1079" i="60"/>
  <c r="AP1079" i="60"/>
  <c r="AQ1007" i="60"/>
  <c r="AP1007" i="60"/>
  <c r="AQ967" i="60"/>
  <c r="AP967" i="60"/>
  <c r="AQ927" i="60"/>
  <c r="AP927" i="60"/>
  <c r="AQ944" i="60"/>
  <c r="AP1328" i="60"/>
  <c r="AP1128" i="60"/>
  <c r="AP928" i="60"/>
  <c r="AQ988" i="60"/>
  <c r="AR988" i="60"/>
  <c r="AR588" i="60"/>
  <c r="AQ588" i="60"/>
  <c r="AQ252" i="60"/>
  <c r="AR252" i="60"/>
  <c r="AR1432" i="60"/>
  <c r="AP1432" i="60"/>
  <c r="AQ1003" i="60"/>
  <c r="AR1003" i="60"/>
  <c r="AQ51" i="60"/>
  <c r="AR51" i="60"/>
  <c r="AQ1407" i="60"/>
  <c r="AP1407" i="60"/>
  <c r="AQ1367" i="60"/>
  <c r="AP1367" i="60"/>
  <c r="AQ1327" i="60"/>
  <c r="AP1327" i="60"/>
  <c r="AQ1303" i="60"/>
  <c r="AP1303" i="60"/>
  <c r="AQ1263" i="60"/>
  <c r="AP1263" i="60"/>
  <c r="AQ1223" i="60"/>
  <c r="AP1223" i="60"/>
  <c r="AR1199" i="60"/>
  <c r="AP1199" i="60"/>
  <c r="AQ1159" i="60"/>
  <c r="AP1159" i="60"/>
  <c r="AQ1119" i="60"/>
  <c r="AP1119" i="60"/>
  <c r="AQ1087" i="60"/>
  <c r="AP1087" i="60"/>
  <c r="AQ1047" i="60"/>
  <c r="AP1047" i="60"/>
  <c r="AQ999" i="60"/>
  <c r="AP999" i="60"/>
  <c r="AQ959" i="60"/>
  <c r="AP959" i="60"/>
  <c r="AQ919" i="60"/>
  <c r="AP919" i="60"/>
  <c r="AQ887" i="60"/>
  <c r="AP887" i="60"/>
  <c r="AR1328" i="60"/>
  <c r="AP1248" i="60"/>
  <c r="AP936" i="60"/>
  <c r="AR1284" i="60"/>
  <c r="AQ1284" i="60"/>
  <c r="AR1236" i="60"/>
  <c r="AQ1236" i="60"/>
  <c r="AQ876" i="60"/>
  <c r="AR876" i="60"/>
  <c r="AQ700" i="60"/>
  <c r="AR700" i="60"/>
  <c r="AR452" i="60"/>
  <c r="AQ452" i="60"/>
  <c r="AR12" i="60"/>
  <c r="AQ12" i="60"/>
  <c r="AQ1015" i="60"/>
  <c r="AP1015" i="60"/>
  <c r="AR1000" i="60"/>
  <c r="AQ1336" i="60"/>
  <c r="AQ1176" i="60"/>
  <c r="AP1056" i="60"/>
  <c r="AQ1352" i="60"/>
  <c r="AQ1320" i="60"/>
  <c r="AQ1280" i="60"/>
  <c r="AR986" i="60"/>
  <c r="AQ986" i="60"/>
  <c r="AR954" i="60"/>
  <c r="AQ954" i="60"/>
  <c r="AR898" i="60"/>
  <c r="AQ898" i="60"/>
  <c r="AR746" i="60"/>
  <c r="AQ746" i="60"/>
  <c r="AR682" i="60"/>
  <c r="AQ682" i="60"/>
  <c r="AR666" i="60"/>
  <c r="AQ666" i="60"/>
  <c r="AR578" i="60"/>
  <c r="AQ578" i="60"/>
  <c r="AR514" i="60"/>
  <c r="AQ514" i="60"/>
  <c r="AR266" i="60"/>
  <c r="AQ266" i="60"/>
  <c r="AR130" i="60"/>
  <c r="AQ130" i="60"/>
  <c r="AR74" i="60"/>
  <c r="AQ74" i="60"/>
  <c r="AR1209" i="60"/>
  <c r="AQ1209" i="60"/>
  <c r="AR1177" i="60"/>
  <c r="AQ1177" i="60"/>
  <c r="AR1129" i="60"/>
  <c r="AQ1129" i="60"/>
  <c r="AR1121" i="60"/>
  <c r="AQ1121" i="60"/>
  <c r="AR1097" i="60"/>
  <c r="AQ1097" i="60"/>
  <c r="AR1081" i="60"/>
  <c r="AQ1081" i="60"/>
  <c r="AR1065" i="60"/>
  <c r="AQ1065" i="60"/>
  <c r="AR1009" i="60"/>
  <c r="AQ1009" i="60"/>
  <c r="AR985" i="60"/>
  <c r="AQ985" i="60"/>
  <c r="AR969" i="60"/>
  <c r="AQ969" i="60"/>
  <c r="AR921" i="60"/>
  <c r="AQ921" i="60"/>
  <c r="AR905" i="60"/>
  <c r="AQ905" i="60"/>
  <c r="AR889" i="60"/>
  <c r="AQ889" i="60"/>
  <c r="AR873" i="60"/>
  <c r="AQ873" i="60"/>
  <c r="AR849" i="60"/>
  <c r="AQ849" i="60"/>
  <c r="AR833" i="60"/>
  <c r="AQ833" i="60"/>
  <c r="AR793" i="60"/>
  <c r="AQ793" i="60"/>
  <c r="AR777" i="60"/>
  <c r="AQ777" i="60"/>
  <c r="AR769" i="60"/>
  <c r="AQ769" i="60"/>
  <c r="AR745" i="60"/>
  <c r="AQ745" i="60"/>
  <c r="AR737" i="60"/>
  <c r="AQ737" i="60"/>
  <c r="AR729" i="60"/>
  <c r="AQ729" i="60"/>
  <c r="AR721" i="60"/>
  <c r="AQ721" i="60"/>
  <c r="AR713" i="60"/>
  <c r="AQ713" i="60"/>
  <c r="AR697" i="60"/>
  <c r="AQ697" i="60"/>
  <c r="AR681" i="60"/>
  <c r="AQ681" i="60"/>
  <c r="AR673" i="60"/>
  <c r="AQ673" i="60"/>
  <c r="AR657" i="60"/>
  <c r="AQ657" i="60"/>
  <c r="AR649" i="60"/>
  <c r="AQ649" i="60"/>
  <c r="AR641" i="60"/>
  <c r="AQ641" i="60"/>
  <c r="AR625" i="60"/>
  <c r="AQ625" i="60"/>
  <c r="AR617" i="60"/>
  <c r="AQ617" i="60"/>
  <c r="AR609" i="60"/>
  <c r="AQ609" i="60"/>
  <c r="AR593" i="60"/>
  <c r="AQ593" i="60"/>
  <c r="AR577" i="60"/>
  <c r="AQ577" i="60"/>
  <c r="AR569" i="60"/>
  <c r="AQ569" i="60"/>
  <c r="AR553" i="60"/>
  <c r="AQ553" i="60"/>
  <c r="AQ545" i="60"/>
  <c r="AR545" i="60"/>
  <c r="AR537" i="60"/>
  <c r="AQ537" i="60"/>
  <c r="AR529" i="60"/>
  <c r="AQ529" i="60"/>
  <c r="AQ521" i="60"/>
  <c r="AR521" i="60"/>
  <c r="AQ497" i="60"/>
  <c r="AR497" i="60"/>
  <c r="AR473" i="60"/>
  <c r="AQ473" i="60"/>
  <c r="AQ457" i="60"/>
  <c r="AR457" i="60"/>
  <c r="AR449" i="60"/>
  <c r="AQ449" i="60"/>
  <c r="AR441" i="60"/>
  <c r="AQ441" i="60"/>
  <c r="AR425" i="60"/>
  <c r="AQ425" i="60"/>
  <c r="AQ417" i="60"/>
  <c r="AR417" i="60"/>
  <c r="AR401" i="60"/>
  <c r="AQ401" i="60"/>
  <c r="AR393" i="60"/>
  <c r="AQ393" i="60"/>
  <c r="AR385" i="60"/>
  <c r="AQ385" i="60"/>
  <c r="AR377" i="60"/>
  <c r="AQ377" i="60"/>
  <c r="AR369" i="60"/>
  <c r="AQ369" i="60"/>
  <c r="AR345" i="60"/>
  <c r="AQ345" i="60"/>
  <c r="AR337" i="60"/>
  <c r="AQ337" i="60"/>
  <c r="AR329" i="60"/>
  <c r="AQ329" i="60"/>
  <c r="AR313" i="60"/>
  <c r="AQ313" i="60"/>
  <c r="AR305" i="60"/>
  <c r="AQ305" i="60"/>
  <c r="AR289" i="60"/>
  <c r="AQ289" i="60"/>
  <c r="AR265" i="60"/>
  <c r="AQ265" i="60"/>
  <c r="AR257" i="60"/>
  <c r="AQ257" i="60"/>
  <c r="AR233" i="60"/>
  <c r="AQ233" i="60"/>
  <c r="AR225" i="60"/>
  <c r="AQ225" i="60"/>
  <c r="AR209" i="60"/>
  <c r="AQ209" i="60"/>
  <c r="AR193" i="60"/>
  <c r="AQ193" i="60"/>
  <c r="AR169" i="60"/>
  <c r="AQ169" i="60"/>
  <c r="AR153" i="60"/>
  <c r="AQ153" i="60"/>
  <c r="AR145" i="60"/>
  <c r="AQ145" i="60"/>
  <c r="AR137" i="60"/>
  <c r="AQ137" i="60"/>
  <c r="AR129" i="60"/>
  <c r="AQ129" i="60"/>
  <c r="AR121" i="60"/>
  <c r="AQ121" i="60"/>
  <c r="AR105" i="60"/>
  <c r="AQ105" i="60"/>
  <c r="AR97" i="60"/>
  <c r="AQ97" i="60"/>
  <c r="AR81" i="60"/>
  <c r="AQ81" i="60"/>
  <c r="AQ73" i="60"/>
  <c r="AR73" i="60"/>
  <c r="AR65" i="60"/>
  <c r="AQ65" i="60"/>
  <c r="AR57" i="60"/>
  <c r="AQ57" i="60"/>
  <c r="AR41" i="60"/>
  <c r="AQ41" i="60"/>
  <c r="AR33" i="60"/>
  <c r="AQ33" i="60"/>
  <c r="AR25" i="60"/>
  <c r="AQ25" i="60"/>
  <c r="AQ9" i="60"/>
  <c r="AR9" i="60"/>
  <c r="AQ1425" i="60"/>
  <c r="AR1425" i="60"/>
  <c r="AQ1353" i="60"/>
  <c r="AR1353" i="60"/>
  <c r="AQ1337" i="60"/>
  <c r="AR1337" i="60"/>
  <c r="AQ1313" i="60"/>
  <c r="AR1313" i="60"/>
  <c r="AR1169" i="60"/>
  <c r="AQ1169" i="60"/>
  <c r="AR1153" i="60"/>
  <c r="AQ1153" i="60"/>
  <c r="AR1089" i="60"/>
  <c r="AQ1089" i="60"/>
  <c r="AR1041" i="60"/>
  <c r="AQ1041" i="60"/>
  <c r="AR1017" i="60"/>
  <c r="AQ1017" i="60"/>
  <c r="AR993" i="60"/>
  <c r="AQ993" i="60"/>
  <c r="AR945" i="60"/>
  <c r="AQ945" i="60"/>
  <c r="AR865" i="60"/>
  <c r="AQ865" i="60"/>
  <c r="AR841" i="60"/>
  <c r="AQ841" i="60"/>
  <c r="AR817" i="60"/>
  <c r="AQ817" i="60"/>
  <c r="AR1369" i="60"/>
  <c r="AQ961" i="60"/>
  <c r="AQ586" i="60"/>
  <c r="AQ513" i="60"/>
  <c r="AQ281" i="60"/>
  <c r="AQ217" i="60"/>
  <c r="AQ1432" i="60"/>
  <c r="AR1424" i="60"/>
  <c r="AQ1416" i="60"/>
  <c r="AQ1400" i="60"/>
  <c r="AR1392" i="60"/>
  <c r="AQ1392" i="60"/>
  <c r="AQ1376" i="60"/>
  <c r="AQ1368" i="60"/>
  <c r="AR1360" i="60"/>
  <c r="AQ1344" i="60"/>
  <c r="AR1336" i="60"/>
  <c r="AQ1312" i="60"/>
  <c r="AR1304" i="60"/>
  <c r="AR1296" i="60"/>
  <c r="AQ1288" i="60"/>
  <c r="AQ1272" i="60"/>
  <c r="AR1272" i="60"/>
  <c r="AQ1264" i="60"/>
  <c r="AR1264" i="60"/>
  <c r="AQ1256" i="60"/>
  <c r="AR1256" i="60"/>
  <c r="AQ1248" i="60"/>
  <c r="AQ1240" i="60"/>
  <c r="AR1240" i="60"/>
  <c r="AQ1232" i="60"/>
  <c r="AR1232" i="60"/>
  <c r="AR1168" i="60"/>
  <c r="AQ1128" i="60"/>
  <c r="AQ1096" i="60"/>
  <c r="AQ1048" i="60"/>
  <c r="AR1016" i="60"/>
  <c r="AQ984" i="60"/>
  <c r="AR880" i="60"/>
  <c r="AQ872" i="60"/>
  <c r="AQ808" i="60"/>
  <c r="AR728" i="60"/>
  <c r="AR640" i="60"/>
  <c r="AQ592" i="60"/>
  <c r="AQ536" i="60"/>
  <c r="AR528" i="60"/>
  <c r="AR416" i="60"/>
  <c r="AQ368" i="60"/>
  <c r="AR280" i="60"/>
  <c r="AR160" i="60"/>
  <c r="AQ72" i="60"/>
  <c r="AR16" i="60"/>
  <c r="AQ1409" i="60"/>
  <c r="AR1409" i="60"/>
  <c r="AQ1401" i="60"/>
  <c r="AR1401" i="60"/>
  <c r="AQ1377" i="60"/>
  <c r="AR1377" i="60"/>
  <c r="AQ1361" i="60"/>
  <c r="AR1361" i="60"/>
  <c r="AQ1321" i="60"/>
  <c r="AR1321" i="60"/>
  <c r="AQ1281" i="60"/>
  <c r="AR1281" i="60"/>
  <c r="AR1185" i="60"/>
  <c r="AQ1185" i="60"/>
  <c r="AR1137" i="60"/>
  <c r="AQ1137" i="60"/>
  <c r="AR1113" i="60"/>
  <c r="AQ1113" i="60"/>
  <c r="AR1025" i="60"/>
  <c r="AQ1025" i="60"/>
  <c r="AR1001" i="60"/>
  <c r="AQ1001" i="60"/>
  <c r="AR977" i="60"/>
  <c r="AQ977" i="60"/>
  <c r="AR929" i="60"/>
  <c r="AQ929" i="60"/>
  <c r="AR1421" i="60"/>
  <c r="AR1393" i="60"/>
  <c r="AR1289" i="60"/>
  <c r="AQ1193" i="60"/>
  <c r="AQ1057" i="60"/>
  <c r="AQ1033" i="60"/>
  <c r="AQ897" i="60"/>
  <c r="AQ825" i="60"/>
  <c r="AQ785" i="60"/>
  <c r="AQ753" i="60"/>
  <c r="AQ585" i="60"/>
  <c r="AQ249" i="60"/>
  <c r="AQ185" i="60"/>
  <c r="AQ89" i="60"/>
  <c r="AQ49" i="60"/>
  <c r="AQ17" i="60"/>
  <c r="AR1417" i="60"/>
  <c r="AQ1161" i="60"/>
  <c r="AQ857" i="60"/>
  <c r="AQ601" i="60"/>
  <c r="AQ505" i="60"/>
  <c r="AQ409" i="60"/>
  <c r="AR1385" i="60"/>
  <c r="AQ953" i="60"/>
  <c r="AQ778" i="60"/>
  <c r="AQ705" i="60"/>
  <c r="AQ465" i="60"/>
  <c r="AQ273" i="60"/>
  <c r="AQ241" i="60"/>
  <c r="AQ177" i="60"/>
  <c r="AQ113" i="60"/>
  <c r="AQ1429" i="60"/>
  <c r="AR1429" i="60"/>
  <c r="AR1413" i="60"/>
  <c r="AQ1413" i="60"/>
  <c r="AQ1405" i="60"/>
  <c r="AR1405" i="60"/>
  <c r="AR1389" i="60"/>
  <c r="AQ1389" i="60"/>
  <c r="AR1381" i="60"/>
  <c r="AQ1381" i="60"/>
  <c r="AR1349" i="60"/>
  <c r="AQ1349" i="60"/>
  <c r="AQ1341" i="60"/>
  <c r="AR1341" i="60"/>
  <c r="AQ1317" i="60"/>
  <c r="AR1317" i="60"/>
  <c r="AR1293" i="60"/>
  <c r="AQ1293" i="60"/>
  <c r="AR1285" i="60"/>
  <c r="AQ1285" i="60"/>
  <c r="AR1261" i="60"/>
  <c r="AQ1261" i="60"/>
  <c r="AR1213" i="60"/>
  <c r="AQ1213" i="60"/>
  <c r="AR1181" i="60"/>
  <c r="AQ1181" i="60"/>
  <c r="AQ1173" i="60"/>
  <c r="AR1173" i="60"/>
  <c r="AR1157" i="60"/>
  <c r="AQ1157" i="60"/>
  <c r="AR1117" i="60"/>
  <c r="AQ1117" i="60"/>
  <c r="AQ1109" i="60"/>
  <c r="AR1109" i="60"/>
  <c r="AR1085" i="60"/>
  <c r="AQ1085" i="60"/>
  <c r="AQ1077" i="60"/>
  <c r="AR1077" i="60"/>
  <c r="AR1061" i="60"/>
  <c r="AQ1061" i="60"/>
  <c r="AQ1029" i="60"/>
  <c r="AR1029" i="60"/>
  <c r="AR1021" i="60"/>
  <c r="AQ1021" i="60"/>
  <c r="AQ997" i="60"/>
  <c r="AR997" i="60"/>
  <c r="AQ973" i="60"/>
  <c r="AR973" i="60"/>
  <c r="AQ949" i="60"/>
  <c r="AR949" i="60"/>
  <c r="AQ933" i="60"/>
  <c r="AR933" i="60"/>
  <c r="AQ893" i="60"/>
  <c r="AR893" i="60"/>
  <c r="AQ877" i="60"/>
  <c r="AR877" i="60"/>
  <c r="AQ861" i="60"/>
  <c r="AR861" i="60"/>
  <c r="AQ1216" i="60"/>
  <c r="AQ1208" i="60"/>
  <c r="AQ1200" i="60"/>
  <c r="AR1200" i="60"/>
  <c r="AR1184" i="60"/>
  <c r="AQ1184" i="60"/>
  <c r="AR1160" i="60"/>
  <c r="AQ1160" i="60"/>
  <c r="AQ1152" i="60"/>
  <c r="AQ1136" i="60"/>
  <c r="AQ1120" i="60"/>
  <c r="AQ1112" i="60"/>
  <c r="AR1112" i="60"/>
  <c r="AQ1104" i="60"/>
  <c r="AQ1088" i="60"/>
  <c r="AQ1080" i="60"/>
  <c r="AR1080" i="60"/>
  <c r="AQ1064" i="60"/>
  <c r="AR1056" i="60"/>
  <c r="AQ1024" i="60"/>
  <c r="AQ992" i="60"/>
  <c r="AR992" i="60"/>
  <c r="AR976" i="60"/>
  <c r="AR968" i="60"/>
  <c r="AQ968" i="60"/>
  <c r="AQ952" i="60"/>
  <c r="AR944" i="60"/>
  <c r="AR936" i="60"/>
  <c r="AQ928" i="60"/>
  <c r="AQ920" i="60"/>
  <c r="AR912" i="60"/>
  <c r="AR904" i="60"/>
  <c r="AQ888" i="60"/>
  <c r="AQ864" i="60"/>
  <c r="AR856" i="60"/>
  <c r="AQ848" i="60"/>
  <c r="AQ840" i="60"/>
  <c r="AQ824" i="60"/>
  <c r="AR824" i="60"/>
  <c r="AR816" i="60"/>
  <c r="AQ816" i="60"/>
  <c r="AQ800" i="60"/>
  <c r="AR800" i="60"/>
  <c r="AQ792" i="60"/>
  <c r="AQ784" i="60"/>
  <c r="AR776" i="60"/>
  <c r="AQ776" i="60"/>
  <c r="AR768" i="60"/>
  <c r="AQ768" i="60"/>
  <c r="AQ760" i="60"/>
  <c r="AR752" i="60"/>
  <c r="AR744" i="60"/>
  <c r="AQ720" i="60"/>
  <c r="AR720" i="60"/>
  <c r="AR712" i="60"/>
  <c r="AQ696" i="60"/>
  <c r="AQ688" i="60"/>
  <c r="AR680" i="60"/>
  <c r="AR672" i="60"/>
  <c r="AQ672" i="60"/>
  <c r="AQ656" i="60"/>
  <c r="AR648" i="60"/>
  <c r="AQ632" i="60"/>
  <c r="AR624" i="60"/>
  <c r="AQ608" i="60"/>
  <c r="AR584" i="60"/>
  <c r="AQ584" i="60"/>
  <c r="AQ576" i="60"/>
  <c r="AR568" i="60"/>
  <c r="AQ560" i="60"/>
  <c r="AQ552" i="60"/>
  <c r="AR544" i="60"/>
  <c r="AR512" i="60"/>
  <c r="AR504" i="60"/>
  <c r="AQ504" i="60"/>
  <c r="AQ496" i="60"/>
  <c r="AQ488" i="60"/>
  <c r="AR480" i="60"/>
  <c r="AR472" i="60"/>
  <c r="AQ472" i="60"/>
  <c r="AR456" i="60"/>
  <c r="AR432" i="60"/>
  <c r="AQ432" i="60"/>
  <c r="AQ424" i="60"/>
  <c r="AR408" i="60"/>
  <c r="AQ408" i="60"/>
  <c r="AQ400" i="60"/>
  <c r="AR400" i="60"/>
  <c r="AR384" i="60"/>
  <c r="AQ384" i="60"/>
  <c r="AR376" i="60"/>
  <c r="AR360" i="60"/>
  <c r="AQ360" i="60"/>
  <c r="AR352" i="60"/>
  <c r="AR344" i="60"/>
  <c r="AQ344" i="60"/>
  <c r="AR336" i="60"/>
  <c r="AR320" i="60"/>
  <c r="AQ312" i="60"/>
  <c r="AQ304" i="60"/>
  <c r="AR296" i="60"/>
  <c r="AR288" i="60"/>
  <c r="AQ288" i="60"/>
  <c r="AR272" i="60"/>
  <c r="AQ264" i="60"/>
  <c r="AR256" i="60"/>
  <c r="AQ248" i="60"/>
  <c r="AQ240" i="60"/>
  <c r="AR232" i="60"/>
  <c r="AQ224" i="60"/>
  <c r="AQ216" i="60"/>
  <c r="AR208" i="60"/>
  <c r="AQ208" i="60"/>
  <c r="AQ192" i="60"/>
  <c r="AR184" i="60"/>
  <c r="AQ168" i="60"/>
  <c r="AQ152" i="60"/>
  <c r="AQ144" i="60"/>
  <c r="AQ136" i="60"/>
  <c r="AR136" i="60"/>
  <c r="AR128" i="60"/>
  <c r="AQ120" i="60"/>
  <c r="AQ104" i="60"/>
  <c r="AR104" i="60"/>
  <c r="AR96" i="60"/>
  <c r="AQ88" i="60"/>
  <c r="AR88" i="60"/>
  <c r="AQ80" i="60"/>
  <c r="AR80" i="60"/>
  <c r="AR56" i="60"/>
  <c r="AQ56" i="60"/>
  <c r="AR48" i="60"/>
  <c r="AQ40" i="60"/>
  <c r="AR32" i="60"/>
  <c r="AQ32" i="60"/>
  <c r="AR24" i="60"/>
  <c r="AQ24" i="60"/>
  <c r="AQ8" i="60"/>
  <c r="AR1208" i="60"/>
  <c r="AR1048" i="60"/>
  <c r="AR765" i="60"/>
  <c r="AR733" i="60"/>
  <c r="AR677" i="60"/>
  <c r="AR645" i="60"/>
  <c r="AR557" i="60"/>
  <c r="AR496" i="60"/>
  <c r="AR357" i="60"/>
  <c r="AR248" i="60"/>
  <c r="AR192" i="60"/>
  <c r="AQ1016" i="60"/>
  <c r="AQ904" i="60"/>
  <c r="AQ712" i="60"/>
  <c r="AQ512" i="60"/>
  <c r="AQ480" i="60"/>
  <c r="AQ429" i="60"/>
  <c r="AQ184" i="60"/>
  <c r="AQ133" i="60"/>
  <c r="AQ16" i="60"/>
  <c r="AR1136" i="60"/>
  <c r="AR1104" i="60"/>
  <c r="AR792" i="60"/>
  <c r="AR760" i="60"/>
  <c r="AR696" i="60"/>
  <c r="AR613" i="60"/>
  <c r="AR552" i="60"/>
  <c r="AR445" i="60"/>
  <c r="AR312" i="60"/>
  <c r="AR72" i="60"/>
  <c r="AR40" i="60"/>
  <c r="AQ744" i="60"/>
  <c r="AQ624" i="60"/>
  <c r="AQ232" i="60"/>
  <c r="AQ96" i="60"/>
  <c r="AQ797" i="60"/>
  <c r="AR797" i="60"/>
  <c r="AQ725" i="60"/>
  <c r="AR725" i="60"/>
  <c r="AQ701" i="60"/>
  <c r="AR701" i="60"/>
  <c r="AQ653" i="60"/>
  <c r="AR653" i="60"/>
  <c r="AQ621" i="60"/>
  <c r="AR621" i="60"/>
  <c r="AQ605" i="60"/>
  <c r="AR605" i="60"/>
  <c r="AR597" i="60"/>
  <c r="AQ597" i="60"/>
  <c r="AR589" i="60"/>
  <c r="AQ589" i="60"/>
  <c r="AQ581" i="60"/>
  <c r="AR581" i="60"/>
  <c r="AQ573" i="60"/>
  <c r="AR573" i="60"/>
  <c r="AQ565" i="60"/>
  <c r="AR565" i="60"/>
  <c r="AR525" i="60"/>
  <c r="AQ525" i="60"/>
  <c r="AQ501" i="60"/>
  <c r="AR501" i="60"/>
  <c r="AQ493" i="60"/>
  <c r="AR493" i="60"/>
  <c r="AQ461" i="60"/>
  <c r="AR461" i="60"/>
  <c r="AQ437" i="60"/>
  <c r="AR437" i="60"/>
  <c r="AQ381" i="60"/>
  <c r="AR381" i="60"/>
  <c r="AR333" i="60"/>
  <c r="AQ333" i="60"/>
  <c r="AQ325" i="60"/>
  <c r="AR325" i="60"/>
  <c r="AQ309" i="60"/>
  <c r="AR309" i="60"/>
  <c r="AQ293" i="60"/>
  <c r="AR293" i="60"/>
  <c r="AQ285" i="60"/>
  <c r="AR285" i="60"/>
  <c r="AR277" i="60"/>
  <c r="AQ277" i="60"/>
  <c r="AR261" i="60"/>
  <c r="AQ261" i="60"/>
  <c r="AQ237" i="60"/>
  <c r="AR237" i="60"/>
  <c r="AQ181" i="60"/>
  <c r="AR181" i="60"/>
  <c r="AQ165" i="60"/>
  <c r="AR165" i="60"/>
  <c r="AQ157" i="60"/>
  <c r="AR157" i="60"/>
  <c r="AR109" i="60"/>
  <c r="AQ109" i="60"/>
  <c r="AR69" i="60"/>
  <c r="AQ69" i="60"/>
  <c r="AQ53" i="60"/>
  <c r="AR53" i="60"/>
  <c r="AR45" i="60"/>
  <c r="AQ45" i="60"/>
  <c r="AR13" i="60"/>
  <c r="AQ13" i="60"/>
  <c r="AR1235" i="60"/>
  <c r="AQ1235" i="60"/>
  <c r="AR1155" i="60"/>
  <c r="AQ1155" i="60"/>
  <c r="AR1115" i="60"/>
  <c r="AQ1115" i="60"/>
  <c r="AR1075" i="60"/>
  <c r="AQ1075" i="60"/>
  <c r="AR899" i="60"/>
  <c r="AQ899" i="60"/>
  <c r="AR771" i="60"/>
  <c r="AQ771" i="60"/>
  <c r="AQ619" i="60"/>
  <c r="AR619" i="60"/>
  <c r="AQ571" i="60"/>
  <c r="AR571" i="60"/>
  <c r="AR179" i="60"/>
  <c r="AQ179" i="60"/>
  <c r="AR1395" i="60"/>
  <c r="AR955" i="60"/>
  <c r="AR507" i="60"/>
  <c r="AR491" i="60"/>
  <c r="AR459" i="60"/>
  <c r="AR403" i="60"/>
  <c r="AR139" i="60"/>
  <c r="AQ683" i="60"/>
  <c r="AQ651" i="60"/>
  <c r="AQ515" i="60"/>
  <c r="AQ251" i="60"/>
  <c r="AQ1428" i="60"/>
  <c r="AR1428" i="60"/>
  <c r="AR1420" i="60"/>
  <c r="AQ1420" i="60"/>
  <c r="AR1396" i="60"/>
  <c r="AQ1396" i="60"/>
  <c r="AQ1388" i="60"/>
  <c r="AR1388" i="60"/>
  <c r="AQ1364" i="60"/>
  <c r="AR1364" i="60"/>
  <c r="AR1356" i="60"/>
  <c r="AQ1356" i="60"/>
  <c r="AR1332" i="60"/>
  <c r="AQ1332" i="60"/>
  <c r="AR1292" i="60"/>
  <c r="AQ1292" i="60"/>
  <c r="AQ1268" i="60"/>
  <c r="AR1268" i="60"/>
  <c r="AR1260" i="60"/>
  <c r="AQ1260" i="60"/>
  <c r="AR1244" i="60"/>
  <c r="AQ1244" i="60"/>
  <c r="AR1220" i="60"/>
  <c r="AQ1220" i="60"/>
  <c r="AR1196" i="60"/>
  <c r="AQ1196" i="60"/>
  <c r="AQ1188" i="60"/>
  <c r="AR1188" i="60"/>
  <c r="AR1156" i="60"/>
  <c r="AQ1156" i="60"/>
  <c r="AR1132" i="60"/>
  <c r="AQ1132" i="60"/>
  <c r="AR1124" i="60"/>
  <c r="AQ1124" i="60"/>
  <c r="AR1100" i="60"/>
  <c r="AQ1100" i="60"/>
  <c r="AR1092" i="60"/>
  <c r="AQ1092" i="60"/>
  <c r="AR1060" i="60"/>
  <c r="AQ1060" i="60"/>
  <c r="AR1028" i="60"/>
  <c r="AQ1028" i="60"/>
  <c r="AR1004" i="60"/>
  <c r="AQ1004" i="60"/>
  <c r="AR996" i="60"/>
  <c r="AQ996" i="60"/>
  <c r="AQ980" i="60"/>
  <c r="AR980" i="60"/>
  <c r="AR964" i="60"/>
  <c r="AQ964" i="60"/>
  <c r="AQ948" i="60"/>
  <c r="AR948" i="60"/>
  <c r="AQ940" i="60"/>
  <c r="AR940" i="60"/>
  <c r="AR932" i="60"/>
  <c r="AQ932" i="60"/>
  <c r="AQ924" i="60"/>
  <c r="AR924" i="60"/>
  <c r="AQ916" i="60"/>
  <c r="AR916" i="60"/>
  <c r="AR900" i="60"/>
  <c r="AQ900" i="60"/>
  <c r="AQ884" i="60"/>
  <c r="AR884" i="60"/>
  <c r="AR868" i="60"/>
  <c r="AQ868" i="60"/>
  <c r="AQ852" i="60"/>
  <c r="AR852" i="60"/>
  <c r="AQ844" i="60"/>
  <c r="AR844" i="60"/>
  <c r="AR836" i="60"/>
  <c r="AQ836" i="60"/>
  <c r="AQ820" i="60"/>
  <c r="AR820" i="60"/>
  <c r="AR804" i="60"/>
  <c r="AQ804" i="60"/>
  <c r="AQ788" i="60"/>
  <c r="AR788" i="60"/>
  <c r="AR772" i="60"/>
  <c r="AQ772" i="60"/>
  <c r="AQ764" i="60"/>
  <c r="AR764" i="60"/>
  <c r="AQ756" i="60"/>
  <c r="AR756" i="60"/>
  <c r="AR740" i="60"/>
  <c r="AQ740" i="60"/>
  <c r="AQ724" i="60"/>
  <c r="AR724" i="60"/>
  <c r="AR708" i="60"/>
  <c r="AQ708" i="60"/>
  <c r="AQ692" i="60"/>
  <c r="AR692" i="60"/>
  <c r="AQ684" i="60"/>
  <c r="AR684" i="60"/>
  <c r="AR676" i="60"/>
  <c r="AQ676" i="60"/>
  <c r="AQ668" i="60"/>
  <c r="AR668" i="60"/>
  <c r="AQ660" i="60"/>
  <c r="AR660" i="60"/>
  <c r="AR644" i="60"/>
  <c r="AQ644" i="60"/>
  <c r="AQ628" i="60"/>
  <c r="AR628" i="60"/>
  <c r="AR620" i="60"/>
  <c r="AQ620" i="60"/>
  <c r="AQ604" i="60"/>
  <c r="AR604" i="60"/>
  <c r="AR572" i="60"/>
  <c r="AQ572" i="60"/>
  <c r="AQ556" i="60"/>
  <c r="AR556" i="60"/>
  <c r="AQ540" i="60"/>
  <c r="AR540" i="60"/>
  <c r="AR532" i="60"/>
  <c r="AQ532" i="60"/>
  <c r="AR508" i="60"/>
  <c r="AQ508" i="60"/>
  <c r="AR500" i="60"/>
  <c r="AQ500" i="60"/>
  <c r="AR492" i="60"/>
  <c r="AQ492" i="60"/>
  <c r="AR484" i="60"/>
  <c r="AQ484" i="60"/>
  <c r="AR468" i="60"/>
  <c r="AQ468" i="60"/>
  <c r="AQ444" i="60"/>
  <c r="AR444" i="60"/>
  <c r="AQ436" i="60"/>
  <c r="AR436" i="60"/>
  <c r="AR420" i="60"/>
  <c r="AQ420" i="60"/>
  <c r="AQ412" i="60"/>
  <c r="AR412" i="60"/>
  <c r="AR404" i="60"/>
  <c r="AQ404" i="60"/>
  <c r="AR396" i="60"/>
  <c r="AQ396" i="60"/>
  <c r="AR364" i="60"/>
  <c r="AQ364" i="60"/>
  <c r="AR356" i="60"/>
  <c r="AQ356" i="60"/>
  <c r="AR348" i="60"/>
  <c r="AQ348" i="60"/>
  <c r="AQ340" i="60"/>
  <c r="AR340" i="60"/>
  <c r="AR332" i="60"/>
  <c r="AQ332" i="60"/>
  <c r="AR324" i="60"/>
  <c r="AQ324" i="60"/>
  <c r="AQ308" i="60"/>
  <c r="AR308" i="60"/>
  <c r="AR300" i="60"/>
  <c r="AQ300" i="60"/>
  <c r="AR292" i="60"/>
  <c r="AQ292" i="60"/>
  <c r="AR268" i="60"/>
  <c r="AQ268" i="60"/>
  <c r="AR260" i="60"/>
  <c r="AQ260" i="60"/>
  <c r="AQ244" i="60"/>
  <c r="AR244" i="60"/>
  <c r="AR236" i="60"/>
  <c r="AQ236" i="60"/>
  <c r="AR220" i="60"/>
  <c r="AQ220" i="60"/>
  <c r="AR204" i="60"/>
  <c r="AQ204" i="60"/>
  <c r="AR196" i="60"/>
  <c r="AQ196" i="60"/>
  <c r="AQ180" i="60"/>
  <c r="AR180" i="60"/>
  <c r="AR172" i="60"/>
  <c r="AQ172" i="60"/>
  <c r="AR132" i="60"/>
  <c r="AQ132" i="60"/>
  <c r="AQ124" i="60"/>
  <c r="AR124" i="60"/>
  <c r="AQ116" i="60"/>
  <c r="AR116" i="60"/>
  <c r="AQ108" i="60"/>
  <c r="AR108" i="60"/>
  <c r="AR92" i="60"/>
  <c r="AQ92" i="60"/>
  <c r="AR60" i="60"/>
  <c r="AQ60" i="60"/>
  <c r="AQ52" i="60"/>
  <c r="AR52" i="60"/>
  <c r="AQ44" i="60"/>
  <c r="AR44" i="60"/>
  <c r="AR28" i="60"/>
  <c r="AQ28" i="60"/>
  <c r="AR20" i="60"/>
  <c r="AQ20" i="60"/>
  <c r="AQ1387" i="60"/>
  <c r="AR1387" i="60"/>
  <c r="AQ1323" i="60"/>
  <c r="AR1323" i="60"/>
  <c r="AR1035" i="60"/>
  <c r="AQ1035" i="60"/>
  <c r="AQ755" i="60"/>
  <c r="AR755" i="60"/>
  <c r="AQ659" i="60"/>
  <c r="AR659" i="60"/>
  <c r="AQ627" i="60"/>
  <c r="AR627" i="60"/>
  <c r="AQ227" i="60"/>
  <c r="AR227" i="60"/>
  <c r="AQ43" i="60"/>
  <c r="AR43" i="60"/>
  <c r="AR1211" i="60"/>
  <c r="AQ1379" i="60"/>
  <c r="AQ451" i="60"/>
  <c r="AR1370" i="60"/>
  <c r="AQ1370" i="60"/>
  <c r="AR1322" i="60"/>
  <c r="AQ1322" i="60"/>
  <c r="AR1282" i="60"/>
  <c r="AQ1282" i="60"/>
  <c r="AR1234" i="60"/>
  <c r="AQ1234" i="60"/>
  <c r="AR1194" i="60"/>
  <c r="AQ1194" i="60"/>
  <c r="AR1154" i="60"/>
  <c r="AQ1154" i="60"/>
  <c r="AR1106" i="60"/>
  <c r="AQ1106" i="60"/>
  <c r="AR1066" i="60"/>
  <c r="AQ1066" i="60"/>
  <c r="AR1018" i="60"/>
  <c r="AQ1018" i="60"/>
  <c r="AR922" i="60"/>
  <c r="AQ922" i="60"/>
  <c r="AR770" i="60"/>
  <c r="AQ770" i="60"/>
  <c r="AR730" i="60"/>
  <c r="AQ730" i="60"/>
  <c r="AR626" i="60"/>
  <c r="AQ626" i="60"/>
  <c r="AR594" i="60"/>
  <c r="AQ594" i="60"/>
  <c r="AR546" i="60"/>
  <c r="AQ546" i="60"/>
  <c r="AR522" i="60"/>
  <c r="AQ522" i="60"/>
  <c r="AR474" i="60"/>
  <c r="AQ474" i="60"/>
  <c r="AR434" i="60"/>
  <c r="AQ434" i="60"/>
  <c r="AR330" i="60"/>
  <c r="AQ330" i="60"/>
  <c r="AR306" i="60"/>
  <c r="AQ306" i="60"/>
  <c r="AR258" i="60"/>
  <c r="AQ258" i="60"/>
  <c r="AR226" i="60"/>
  <c r="AQ226" i="60"/>
  <c r="AR178" i="60"/>
  <c r="AQ178" i="60"/>
  <c r="AR154" i="60"/>
  <c r="AQ154" i="60"/>
  <c r="AR106" i="60"/>
  <c r="AQ106" i="60"/>
  <c r="AR58" i="60"/>
  <c r="AQ58" i="60"/>
  <c r="AR1355" i="60"/>
  <c r="AQ1355" i="60"/>
  <c r="AR1299" i="60"/>
  <c r="AQ1299" i="60"/>
  <c r="AQ1267" i="60"/>
  <c r="AR1267" i="60"/>
  <c r="AR1219" i="60"/>
  <c r="AQ1219" i="60"/>
  <c r="AR1171" i="60"/>
  <c r="AQ1171" i="60"/>
  <c r="AQ1123" i="60"/>
  <c r="AR1123" i="60"/>
  <c r="AR939" i="60"/>
  <c r="AQ939" i="60"/>
  <c r="AQ835" i="60"/>
  <c r="AR835" i="60"/>
  <c r="AQ787" i="60"/>
  <c r="AR787" i="60"/>
  <c r="AQ499" i="60"/>
  <c r="AR499" i="60"/>
  <c r="AQ467" i="60"/>
  <c r="AR467" i="60"/>
  <c r="AQ419" i="60"/>
  <c r="AR419" i="60"/>
  <c r="AR307" i="60"/>
  <c r="AQ307" i="60"/>
  <c r="AQ259" i="60"/>
  <c r="AR259" i="60"/>
  <c r="AQ27" i="60"/>
  <c r="AR27" i="60"/>
  <c r="AR715" i="60"/>
  <c r="AQ1283" i="60"/>
  <c r="AR1402" i="60"/>
  <c r="AQ1402" i="60"/>
  <c r="AR1354" i="60"/>
  <c r="AQ1354" i="60"/>
  <c r="AR1314" i="60"/>
  <c r="AQ1314" i="60"/>
  <c r="AR1266" i="60"/>
  <c r="AQ1266" i="60"/>
  <c r="AR1218" i="60"/>
  <c r="AQ1218" i="60"/>
  <c r="AR1170" i="60"/>
  <c r="AQ1170" i="60"/>
  <c r="AR1114" i="60"/>
  <c r="AQ1114" i="60"/>
  <c r="AR1074" i="60"/>
  <c r="AQ1074" i="60"/>
  <c r="AR1034" i="60"/>
  <c r="AQ1034" i="60"/>
  <c r="AR1002" i="60"/>
  <c r="AQ1002" i="60"/>
  <c r="AR962" i="60"/>
  <c r="AQ962" i="60"/>
  <c r="AR810" i="60"/>
  <c r="AQ810" i="60"/>
  <c r="AR722" i="60"/>
  <c r="AQ722" i="60"/>
  <c r="AR690" i="60"/>
  <c r="AQ690" i="60"/>
  <c r="AR658" i="60"/>
  <c r="AQ658" i="60"/>
  <c r="AR610" i="60"/>
  <c r="AQ610" i="60"/>
  <c r="AR562" i="60"/>
  <c r="AQ562" i="60"/>
  <c r="AR394" i="60"/>
  <c r="AQ394" i="60"/>
  <c r="AR346" i="60"/>
  <c r="AQ346" i="60"/>
  <c r="AR234" i="60"/>
  <c r="AQ234" i="60"/>
  <c r="AR186" i="60"/>
  <c r="AQ186" i="60"/>
  <c r="AR146" i="60"/>
  <c r="AQ146" i="60"/>
  <c r="AR34" i="60"/>
  <c r="AQ34" i="60"/>
  <c r="AR1147" i="60"/>
  <c r="AR1083" i="60"/>
  <c r="AR908" i="60"/>
  <c r="AR891" i="60"/>
  <c r="AR827" i="60"/>
  <c r="AR267" i="60"/>
  <c r="AR187" i="60"/>
  <c r="AQ1212" i="60"/>
  <c r="AQ1140" i="60"/>
  <c r="AQ1084" i="60"/>
  <c r="AQ1012" i="60"/>
  <c r="AQ907" i="60"/>
  <c r="AQ858" i="60"/>
  <c r="AQ843" i="60"/>
  <c r="AQ826" i="60"/>
  <c r="AQ612" i="60"/>
  <c r="AQ596" i="60"/>
  <c r="AQ276" i="60"/>
  <c r="AQ228" i="60"/>
  <c r="AQ11" i="60"/>
  <c r="AP871" i="60"/>
  <c r="AQ1363" i="60"/>
  <c r="AR1363" i="60"/>
  <c r="AQ1107" i="60"/>
  <c r="AR1107" i="60"/>
  <c r="AR1059" i="60"/>
  <c r="AQ1059" i="60"/>
  <c r="AQ1011" i="60"/>
  <c r="AR1011" i="60"/>
  <c r="AR915" i="60"/>
  <c r="AQ915" i="60"/>
  <c r="AQ883" i="60"/>
  <c r="AR883" i="60"/>
  <c r="AR779" i="60"/>
  <c r="AQ779" i="60"/>
  <c r="AQ603" i="60"/>
  <c r="AR603" i="60"/>
  <c r="AQ555" i="60"/>
  <c r="AR555" i="60"/>
  <c r="AQ395" i="60"/>
  <c r="AR395" i="60"/>
  <c r="AR347" i="60"/>
  <c r="AQ347" i="60"/>
  <c r="AQ235" i="60"/>
  <c r="AR235" i="60"/>
  <c r="AR83" i="60"/>
  <c r="AQ83" i="60"/>
  <c r="AS871" i="60"/>
  <c r="AQ1411" i="60"/>
  <c r="AR1426" i="60"/>
  <c r="AQ1426" i="60"/>
  <c r="AR1394" i="60"/>
  <c r="AQ1394" i="60"/>
  <c r="AR1346" i="60"/>
  <c r="AQ1346" i="60"/>
  <c r="AR1298" i="60"/>
  <c r="AQ1298" i="60"/>
  <c r="AR1258" i="60"/>
  <c r="AQ1258" i="60"/>
  <c r="AR1210" i="60"/>
  <c r="AQ1210" i="60"/>
  <c r="AR1162" i="60"/>
  <c r="AQ1162" i="60"/>
  <c r="AR1122" i="60"/>
  <c r="AQ1122" i="60"/>
  <c r="AR1082" i="60"/>
  <c r="AQ1082" i="60"/>
  <c r="AR1042" i="60"/>
  <c r="AQ1042" i="60"/>
  <c r="AR1010" i="60"/>
  <c r="AQ1010" i="60"/>
  <c r="AR970" i="60"/>
  <c r="AQ970" i="60"/>
  <c r="AR938" i="60"/>
  <c r="AQ938" i="60"/>
  <c r="AR890" i="60"/>
  <c r="AQ890" i="60"/>
  <c r="AR794" i="60"/>
  <c r="AQ794" i="60"/>
  <c r="AR698" i="60"/>
  <c r="AQ698" i="60"/>
  <c r="AR674" i="60"/>
  <c r="AQ674" i="60"/>
  <c r="AR618" i="60"/>
  <c r="AQ618" i="60"/>
  <c r="AR570" i="60"/>
  <c r="AQ570" i="60"/>
  <c r="AR466" i="60"/>
  <c r="AQ466" i="60"/>
  <c r="AR418" i="60"/>
  <c r="AQ418" i="60"/>
  <c r="AR386" i="60"/>
  <c r="AQ386" i="60"/>
  <c r="AR274" i="60"/>
  <c r="AQ274" i="60"/>
  <c r="AR162" i="60"/>
  <c r="AQ162" i="60"/>
  <c r="AR114" i="60"/>
  <c r="AQ114" i="60"/>
  <c r="AR90" i="60"/>
  <c r="AQ90" i="60"/>
  <c r="AR42" i="60"/>
  <c r="AQ42" i="60"/>
  <c r="AR1228" i="60"/>
  <c r="AR923" i="60"/>
  <c r="AR636" i="60"/>
  <c r="AR547" i="60"/>
  <c r="AR531" i="60"/>
  <c r="AR516" i="60"/>
  <c r="AR339" i="60"/>
  <c r="AR284" i="60"/>
  <c r="AR76" i="60"/>
  <c r="AQ906" i="60"/>
  <c r="AQ842" i="60"/>
  <c r="AQ707" i="60"/>
  <c r="AQ643" i="60"/>
  <c r="AQ490" i="60"/>
  <c r="AQ460" i="60"/>
  <c r="AQ275" i="60"/>
  <c r="AQ212" i="60"/>
  <c r="AQ164" i="60"/>
  <c r="AQ148" i="60"/>
  <c r="AQ138" i="60"/>
  <c r="AR1259" i="60"/>
  <c r="AQ1259" i="60"/>
  <c r="AQ1187" i="60"/>
  <c r="AR1187" i="60"/>
  <c r="AQ1043" i="60"/>
  <c r="AR1043" i="60"/>
  <c r="AQ995" i="60"/>
  <c r="AR995" i="60"/>
  <c r="AQ851" i="60"/>
  <c r="AR851" i="60"/>
  <c r="AR819" i="60"/>
  <c r="AQ819" i="60"/>
  <c r="AQ763" i="60"/>
  <c r="AR763" i="60"/>
  <c r="AR723" i="60"/>
  <c r="AQ723" i="60"/>
  <c r="AR675" i="60"/>
  <c r="AQ675" i="60"/>
  <c r="AQ635" i="60"/>
  <c r="AR635" i="60"/>
  <c r="AQ539" i="60"/>
  <c r="AR539" i="60"/>
  <c r="AQ411" i="60"/>
  <c r="AR411" i="60"/>
  <c r="AQ363" i="60"/>
  <c r="AR363" i="60"/>
  <c r="AQ195" i="60"/>
  <c r="AR195" i="60"/>
  <c r="AR19" i="60"/>
  <c r="AQ19" i="60"/>
  <c r="AR171" i="60"/>
  <c r="AR1410" i="60"/>
  <c r="AQ1410" i="60"/>
  <c r="AR1362" i="60"/>
  <c r="AQ1362" i="60"/>
  <c r="AR1306" i="60"/>
  <c r="AQ1306" i="60"/>
  <c r="AR1242" i="60"/>
  <c r="AQ1242" i="60"/>
  <c r="AR1186" i="60"/>
  <c r="AQ1186" i="60"/>
  <c r="AR1130" i="60"/>
  <c r="AQ1130" i="60"/>
  <c r="AR1058" i="60"/>
  <c r="AQ1058" i="60"/>
  <c r="AR930" i="60"/>
  <c r="AQ930" i="60"/>
  <c r="AR882" i="60"/>
  <c r="AQ882" i="60"/>
  <c r="AR834" i="60"/>
  <c r="AQ834" i="60"/>
  <c r="AR634" i="60"/>
  <c r="AQ634" i="60"/>
  <c r="AR602" i="60"/>
  <c r="AQ602" i="60"/>
  <c r="AR554" i="60"/>
  <c r="AQ554" i="60"/>
  <c r="AR530" i="60"/>
  <c r="AQ530" i="60"/>
  <c r="AR482" i="60"/>
  <c r="AQ482" i="60"/>
  <c r="AR450" i="60"/>
  <c r="AQ450" i="60"/>
  <c r="AR402" i="60"/>
  <c r="AQ402" i="60"/>
  <c r="AR354" i="60"/>
  <c r="AQ354" i="60"/>
  <c r="AR322" i="60"/>
  <c r="AQ322" i="60"/>
  <c r="AR282" i="60"/>
  <c r="AQ282" i="60"/>
  <c r="AR242" i="60"/>
  <c r="AQ242" i="60"/>
  <c r="AR210" i="60"/>
  <c r="AQ210" i="60"/>
  <c r="AR170" i="60"/>
  <c r="AQ170" i="60"/>
  <c r="AR122" i="60"/>
  <c r="AQ122" i="60"/>
  <c r="AR82" i="60"/>
  <c r="AQ82" i="60"/>
  <c r="AR26" i="60"/>
  <c r="AQ26" i="60"/>
  <c r="AR1419" i="60"/>
  <c r="AR1243" i="60"/>
  <c r="AR1227" i="60"/>
  <c r="AR1204" i="60"/>
  <c r="AR1180" i="60"/>
  <c r="AR1164" i="60"/>
  <c r="AR1099" i="60"/>
  <c r="AR1036" i="60"/>
  <c r="AR691" i="60"/>
  <c r="AR652" i="60"/>
  <c r="AR580" i="60"/>
  <c r="AR564" i="60"/>
  <c r="AR428" i="60"/>
  <c r="AR372" i="60"/>
  <c r="AR355" i="60"/>
  <c r="AR316" i="60"/>
  <c r="AR299" i="60"/>
  <c r="AR283" i="60"/>
  <c r="AR91" i="60"/>
  <c r="AR75" i="60"/>
  <c r="AR59" i="60"/>
  <c r="AQ1404" i="60"/>
  <c r="AQ1372" i="60"/>
  <c r="AQ1340" i="60"/>
  <c r="AQ1308" i="60"/>
  <c r="AQ1276" i="60"/>
  <c r="AQ1108" i="60"/>
  <c r="AQ1052" i="60"/>
  <c r="AQ706" i="60"/>
  <c r="AQ642" i="60"/>
  <c r="AQ548" i="60"/>
  <c r="AQ506" i="60"/>
  <c r="AQ211" i="60"/>
  <c r="AQ147" i="60"/>
  <c r="AQ68" i="60"/>
  <c r="AR1195" i="60"/>
  <c r="AQ1195" i="60"/>
  <c r="AQ1091" i="60"/>
  <c r="AR1091" i="60"/>
  <c r="AQ1027" i="60"/>
  <c r="AR1027" i="60"/>
  <c r="AQ483" i="60"/>
  <c r="AR483" i="60"/>
  <c r="AQ435" i="60"/>
  <c r="AR435" i="60"/>
  <c r="AR323" i="60"/>
  <c r="AQ323" i="60"/>
  <c r="AQ291" i="60"/>
  <c r="AR291" i="60"/>
  <c r="AQ243" i="60"/>
  <c r="AR243" i="60"/>
  <c r="AQ163" i="60"/>
  <c r="AR163" i="60"/>
  <c r="AQ115" i="60"/>
  <c r="AR115" i="60"/>
  <c r="AR875" i="60"/>
  <c r="AR731" i="60"/>
  <c r="AQ1315" i="60"/>
  <c r="AQ1199" i="60"/>
  <c r="AR1418" i="60"/>
  <c r="AQ1418" i="60"/>
  <c r="AR1378" i="60"/>
  <c r="AQ1378" i="60"/>
  <c r="AR1338" i="60"/>
  <c r="AQ1338" i="60"/>
  <c r="AR1290" i="60"/>
  <c r="AQ1290" i="60"/>
  <c r="AR1250" i="60"/>
  <c r="AQ1250" i="60"/>
  <c r="AQ1202" i="60"/>
  <c r="AR1202" i="60"/>
  <c r="AR1146" i="60"/>
  <c r="AQ1146" i="60"/>
  <c r="AR1098" i="60"/>
  <c r="AQ1098" i="60"/>
  <c r="AR1050" i="60"/>
  <c r="AQ1050" i="60"/>
  <c r="AR946" i="60"/>
  <c r="AQ946" i="60"/>
  <c r="AR914" i="60"/>
  <c r="AQ914" i="60"/>
  <c r="AR874" i="60"/>
  <c r="AQ874" i="60"/>
  <c r="AR850" i="60"/>
  <c r="AQ850" i="60"/>
  <c r="AR818" i="60"/>
  <c r="AQ818" i="60"/>
  <c r="AR786" i="60"/>
  <c r="AQ786" i="60"/>
  <c r="AR754" i="60"/>
  <c r="AQ754" i="60"/>
  <c r="AR714" i="60"/>
  <c r="AQ714" i="60"/>
  <c r="AR410" i="60"/>
  <c r="AQ410" i="60"/>
  <c r="AR370" i="60"/>
  <c r="AQ370" i="60"/>
  <c r="AR250" i="60"/>
  <c r="AQ250" i="60"/>
  <c r="AR218" i="60"/>
  <c r="AQ218" i="60"/>
  <c r="AR1300" i="60"/>
  <c r="AR1179" i="60"/>
  <c r="AR1163" i="60"/>
  <c r="AR1139" i="60"/>
  <c r="AR667" i="60"/>
  <c r="AR611" i="60"/>
  <c r="AR595" i="60"/>
  <c r="AR579" i="60"/>
  <c r="AR427" i="60"/>
  <c r="AR371" i="60"/>
  <c r="AR315" i="60"/>
  <c r="AR107" i="60"/>
  <c r="AQ1403" i="60"/>
  <c r="AQ1371" i="60"/>
  <c r="AQ1307" i="60"/>
  <c r="AQ1275" i="60"/>
  <c r="AQ1239" i="60"/>
  <c r="AQ979" i="60"/>
  <c r="AQ963" i="60"/>
  <c r="AQ931" i="60"/>
  <c r="AQ803" i="60"/>
  <c r="AQ738" i="60"/>
  <c r="AQ443" i="60"/>
  <c r="AQ379" i="60"/>
  <c r="AQ194" i="60"/>
  <c r="AQ67" i="60"/>
  <c r="AR1427" i="60"/>
  <c r="AQ1427" i="60"/>
  <c r="AR1331" i="60"/>
  <c r="AQ1331" i="60"/>
  <c r="AR1291" i="60"/>
  <c r="AQ1291" i="60"/>
  <c r="AQ1251" i="60"/>
  <c r="AR1251" i="60"/>
  <c r="AQ1203" i="60"/>
  <c r="AR1203" i="60"/>
  <c r="AR1019" i="60"/>
  <c r="AQ1019" i="60"/>
  <c r="AQ947" i="60"/>
  <c r="AR947" i="60"/>
  <c r="AQ859" i="60"/>
  <c r="AR859" i="60"/>
  <c r="AQ739" i="60"/>
  <c r="AR739" i="60"/>
  <c r="AR563" i="60"/>
  <c r="AQ563" i="60"/>
  <c r="AR387" i="60"/>
  <c r="AQ387" i="60"/>
  <c r="AR219" i="60"/>
  <c r="AQ219" i="60"/>
  <c r="AQ99" i="60"/>
  <c r="AR99" i="60"/>
  <c r="AR1067" i="60"/>
  <c r="AR811" i="60"/>
  <c r="AR155" i="60"/>
  <c r="AQ1347" i="60"/>
  <c r="AQ523" i="60"/>
  <c r="AR1386" i="60"/>
  <c r="AQ1386" i="60"/>
  <c r="AR1330" i="60"/>
  <c r="AQ1330" i="60"/>
  <c r="AR1274" i="60"/>
  <c r="AQ1274" i="60"/>
  <c r="AR1226" i="60"/>
  <c r="AQ1226" i="60"/>
  <c r="AR1178" i="60"/>
  <c r="AQ1178" i="60"/>
  <c r="AR1138" i="60"/>
  <c r="AQ1138" i="60"/>
  <c r="AR1090" i="60"/>
  <c r="AQ1090" i="60"/>
  <c r="AR1026" i="60"/>
  <c r="AQ1026" i="60"/>
  <c r="AR994" i="60"/>
  <c r="AQ994" i="60"/>
  <c r="AR866" i="60"/>
  <c r="AQ866" i="60"/>
  <c r="AR650" i="60"/>
  <c r="AQ650" i="60"/>
  <c r="AR538" i="60"/>
  <c r="AQ538" i="60"/>
  <c r="AR498" i="60"/>
  <c r="AQ498" i="60"/>
  <c r="AR458" i="60"/>
  <c r="AQ458" i="60"/>
  <c r="AR338" i="60"/>
  <c r="AQ338" i="60"/>
  <c r="AR290" i="60"/>
  <c r="AQ290" i="60"/>
  <c r="AQ98" i="60"/>
  <c r="AR98" i="60"/>
  <c r="AR50" i="60"/>
  <c r="AQ50" i="60"/>
  <c r="AR18" i="60"/>
  <c r="AQ18" i="60"/>
  <c r="AR10" i="60"/>
  <c r="AQ10" i="60"/>
  <c r="AR1051" i="60"/>
  <c r="AR956" i="60"/>
  <c r="AR780" i="60"/>
  <c r="AR331" i="60"/>
  <c r="AR123" i="60"/>
  <c r="AQ1148" i="60"/>
  <c r="AQ1076" i="60"/>
  <c r="AQ1020" i="60"/>
  <c r="AQ978" i="60"/>
  <c r="AQ867" i="60"/>
  <c r="AQ802" i="60"/>
  <c r="AQ442" i="60"/>
  <c r="AQ426" i="60"/>
  <c r="AQ378" i="60"/>
  <c r="AQ362" i="60"/>
  <c r="AQ314" i="60"/>
  <c r="AQ298" i="60"/>
  <c r="AQ66" i="60"/>
  <c r="AQ1221" i="60"/>
  <c r="AR1373" i="60"/>
  <c r="AR901" i="60"/>
  <c r="AR869" i="60"/>
  <c r="AR853" i="60"/>
  <c r="AR837" i="60"/>
  <c r="AR821" i="60"/>
  <c r="AR773" i="60"/>
  <c r="AR741" i="60"/>
  <c r="AQ1397" i="60"/>
  <c r="AQ1333" i="60"/>
  <c r="AQ1245" i="60"/>
  <c r="AQ1197" i="60"/>
  <c r="AQ1133" i="60"/>
  <c r="AQ1101" i="60"/>
  <c r="AQ1069" i="60"/>
  <c r="AQ1037" i="60"/>
  <c r="AQ1005" i="60"/>
  <c r="AQ925" i="60"/>
  <c r="AQ405" i="60"/>
  <c r="AQ205" i="60"/>
  <c r="AR1229" i="60"/>
  <c r="AQ1309" i="60"/>
  <c r="AQ1205" i="60"/>
  <c r="AQ1141" i="60"/>
  <c r="AQ1045" i="60"/>
  <c r="AQ965" i="60"/>
  <c r="AR965" i="60"/>
  <c r="AQ885" i="60"/>
  <c r="AR885" i="60"/>
  <c r="AQ845" i="60"/>
  <c r="AR845" i="60"/>
  <c r="AQ829" i="60"/>
  <c r="AR829" i="60"/>
  <c r="AQ805" i="60"/>
  <c r="AR805" i="60"/>
  <c r="AQ789" i="60"/>
  <c r="AR789" i="60"/>
  <c r="AQ749" i="60"/>
  <c r="AR749" i="60"/>
  <c r="AQ709" i="60"/>
  <c r="AR709" i="60"/>
  <c r="AQ669" i="60"/>
  <c r="AR669" i="60"/>
  <c r="AQ629" i="60"/>
  <c r="AR629" i="60"/>
  <c r="AQ549" i="60"/>
  <c r="AR549" i="60"/>
  <c r="AQ317" i="60"/>
  <c r="AR317" i="60"/>
  <c r="AQ189" i="60"/>
  <c r="AR189" i="60"/>
  <c r="AQ1273" i="60"/>
  <c r="AQ1265" i="60"/>
  <c r="AQ1257" i="60"/>
  <c r="AQ1249" i="60"/>
  <c r="AQ1241" i="60"/>
  <c r="AQ1233" i="60"/>
  <c r="AQ1225" i="60"/>
  <c r="AQ1217" i="60"/>
  <c r="AR1431" i="60"/>
  <c r="AR1423" i="60"/>
  <c r="AR1415" i="60"/>
  <c r="AR1407" i="60"/>
  <c r="AR1399" i="60"/>
  <c r="AR1391" i="60"/>
  <c r="AR1383" i="60"/>
  <c r="AR1375" i="60"/>
  <c r="AR1367" i="60"/>
  <c r="AR1359" i="60"/>
  <c r="AR1351" i="60"/>
  <c r="AR1343" i="60"/>
  <c r="AR1335" i="60"/>
  <c r="AR1327" i="60"/>
  <c r="AR1319" i="60"/>
  <c r="AR1311" i="60"/>
  <c r="AR1303" i="60"/>
  <c r="AR1295" i="60"/>
  <c r="AR1287" i="60"/>
  <c r="AR1279" i="60"/>
  <c r="AR1271" i="60"/>
  <c r="AR1263" i="60"/>
  <c r="AR1255" i="60"/>
  <c r="AR1247" i="60"/>
  <c r="AR1231" i="60"/>
  <c r="AR1223" i="60"/>
  <c r="AR1215" i="60"/>
  <c r="AR1207" i="60"/>
  <c r="AR1191" i="60"/>
  <c r="AR1183" i="60"/>
  <c r="AR1175" i="60"/>
  <c r="AR1167" i="60"/>
  <c r="AR1159" i="60"/>
  <c r="AR1151" i="60"/>
  <c r="AR1143" i="60"/>
  <c r="AR1135" i="60"/>
  <c r="AR1127" i="60"/>
  <c r="AR1119" i="60"/>
  <c r="AR1111" i="60"/>
  <c r="AR1103" i="60"/>
  <c r="AR1095" i="60"/>
  <c r="AR1087" i="60"/>
  <c r="AR1079" i="60"/>
  <c r="AR1071" i="60"/>
  <c r="AR1063" i="60"/>
  <c r="AR1055" i="60"/>
  <c r="AR1047" i="60"/>
  <c r="AR1039" i="60"/>
  <c r="AR1031" i="60"/>
  <c r="AR1023" i="60"/>
  <c r="AR1015" i="60"/>
  <c r="AR1007" i="60"/>
  <c r="AR999" i="60"/>
  <c r="AR991" i="60"/>
  <c r="AR983" i="60"/>
  <c r="AR975" i="60"/>
  <c r="AR967" i="60"/>
  <c r="AR959" i="60"/>
  <c r="AR951" i="60"/>
  <c r="AR943" i="60"/>
  <c r="AR935" i="60"/>
  <c r="AR927" i="60"/>
  <c r="AR919" i="60"/>
  <c r="AR911" i="60"/>
  <c r="AR903" i="60"/>
  <c r="AR895" i="60"/>
  <c r="AR887" i="60"/>
  <c r="AR879" i="60"/>
  <c r="AR871" i="60"/>
  <c r="AR863" i="60"/>
  <c r="AR855" i="60"/>
  <c r="AR847" i="60"/>
  <c r="AR839" i="60"/>
  <c r="AR831" i="60"/>
  <c r="AR823" i="60"/>
  <c r="AR815" i="60"/>
  <c r="AR807" i="60"/>
  <c r="AR799" i="60"/>
  <c r="AR791" i="60"/>
  <c r="AR783" i="60"/>
  <c r="AR775" i="60"/>
  <c r="AR767" i="60"/>
  <c r="AR759" i="60"/>
  <c r="AR751" i="60"/>
  <c r="AR743" i="60"/>
  <c r="AR735" i="60"/>
  <c r="AR727" i="60"/>
  <c r="AR719" i="60"/>
  <c r="AR711" i="60"/>
  <c r="AR703" i="60"/>
  <c r="AR695" i="60"/>
  <c r="AR687" i="60"/>
  <c r="AR679" i="60"/>
  <c r="AR671" i="60"/>
  <c r="AR663" i="60"/>
  <c r="AR655" i="60"/>
  <c r="AR647" i="60"/>
  <c r="AR639" i="60"/>
  <c r="AR631" i="60"/>
  <c r="AR623" i="60"/>
  <c r="AR615" i="60"/>
  <c r="AR607" i="60"/>
  <c r="AR599" i="60"/>
  <c r="AR591" i="60"/>
  <c r="AR583" i="60"/>
  <c r="AR575" i="60"/>
  <c r="AR567" i="60"/>
  <c r="AR559" i="60"/>
  <c r="AR551" i="60"/>
  <c r="AR543" i="60"/>
  <c r="AR535" i="60"/>
  <c r="AR527" i="60"/>
  <c r="AR519" i="60"/>
  <c r="AR511" i="60"/>
  <c r="AR503" i="60"/>
  <c r="AR495" i="60"/>
  <c r="AR487" i="60"/>
  <c r="AR479" i="60"/>
  <c r="AR471" i="60"/>
  <c r="AR463" i="60"/>
  <c r="AR455" i="60"/>
  <c r="AR447" i="60"/>
  <c r="AR439" i="60"/>
  <c r="AR431" i="60"/>
  <c r="AR423" i="60"/>
  <c r="AR415" i="60"/>
  <c r="AR407" i="60"/>
  <c r="AR399" i="60"/>
  <c r="AR391" i="60"/>
  <c r="AR383" i="60"/>
  <c r="AR375" i="60"/>
  <c r="AR367" i="60"/>
  <c r="AR359" i="60"/>
  <c r="AR351" i="60"/>
  <c r="AR343" i="60"/>
  <c r="AR335" i="60"/>
  <c r="AR327" i="60"/>
  <c r="AR319" i="60"/>
  <c r="AR311" i="60"/>
  <c r="AR303" i="60"/>
  <c r="AR295" i="60"/>
  <c r="AR287" i="60"/>
  <c r="AR279" i="60"/>
  <c r="AR271" i="60"/>
  <c r="AR263" i="60"/>
  <c r="AR255" i="60"/>
  <c r="AR247" i="60"/>
  <c r="AR239" i="60"/>
  <c r="AR231" i="60"/>
  <c r="AR223" i="60"/>
  <c r="AR215" i="60"/>
  <c r="AR207" i="60"/>
  <c r="AR199" i="60"/>
  <c r="AR191" i="60"/>
  <c r="AR183" i="60"/>
  <c r="AR175" i="60"/>
  <c r="AR167" i="60"/>
  <c r="AR159" i="60"/>
  <c r="AR151" i="60"/>
  <c r="AR143" i="60"/>
  <c r="AR135" i="60"/>
  <c r="AR127" i="60"/>
  <c r="AR119" i="60"/>
  <c r="AR111" i="60"/>
  <c r="AR103" i="60"/>
  <c r="AR95" i="60"/>
  <c r="AR87" i="60"/>
  <c r="AR79" i="60"/>
  <c r="AR71" i="60"/>
  <c r="AR63" i="60"/>
  <c r="AR55" i="60"/>
  <c r="AR47" i="60"/>
  <c r="AR39" i="60"/>
  <c r="AR31" i="60"/>
  <c r="AR23" i="60"/>
  <c r="AR15" i="60"/>
  <c r="AR7" i="60"/>
  <c r="AY39" i="6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B06525D-3E3F-44FD-BFBA-FFB520D77AEF}" keepAlive="1" name="Query - Countries" description="Connection to the 'Countries' query in the workbook." type="5" refreshedVersion="6" background="1" saveData="1">
    <dbPr connection="Provider=Microsoft.Mashup.OleDb.1;Data Source=$Workbook$;Location=Countries;Extended Properties=&quot;&quot;" command="SELECT * FROM [Countries]"/>
  </connection>
  <connection id="2" xr16:uid="{59BCFCB5-E056-4BA4-B5A8-70DBC2637B47}" keepAlive="1" name="Query - Country / Validation overview" description="Connection to the 'Country / Validation overview' query in the workbook." type="5" refreshedVersion="6" background="1" saveData="1">
    <dbPr connection="Provider=Microsoft.Mashup.OleDb.1;Data Source=$Workbook$;Location=Country / Validation overview;Extended Properties=&quot;&quot;" command="SELECT * FROM [Country / Validation overview]"/>
  </connection>
  <connection id="3" xr16:uid="{D2D97A20-E4F0-4B51-8A56-08E6DFD5FC3A}" keepAlive="1" name="Query - First Validations" description="Connection to the 'First Validations' query in the workbook." type="5" refreshedVersion="6" background="1" saveData="1">
    <dbPr connection="Provider=Microsoft.Mashup.OleDb.1;Data Source=$Workbook$;Location=First Validations;Extended Properties=&quot;&quot;" command="SELECT * FROM [First Validations]"/>
  </connection>
  <connection id="4" xr16:uid="{98C2E8A1-E113-45AC-AE56-7D7323C56853}" keepAlive="1" name="Query - First Validations (2)" description="Connection to the 'First Validations (2)' query in the workbook." type="5" refreshedVersion="6" background="1" saveData="1">
    <dbPr connection="Provider=Microsoft.Mashup.OleDb.1;Data Source=$Workbook$;Location=First Validations (2);Extended Properties=&quot;&quot;" command="SELECT * FROM [First Validations (2)]"/>
  </connection>
  <connection id="5" xr16:uid="{973E1BB6-DF6F-4A1A-B7AF-38792336783D}" keepAlive="1" name="Query - GetCountries" description="Connection to the 'GetCountries' query in the workbook." type="5" refreshedVersion="0" background="1">
    <dbPr connection="Provider=Microsoft.Mashup.OleDb.1;Data Source=$Workbook$;Location=GetCountries;Extended Properties=&quot;&quot;" command="SELECT * FROM [GetCountries]"/>
  </connection>
  <connection id="6" xr16:uid="{51D94408-E8F5-4C22-B41D-43409A0D8836}" keepAlive="1" name="Query - GetValidation" description="Connection to the 'GetValidation' query in the workbook." type="5" refreshedVersion="0" background="1">
    <dbPr connection="Provider=Microsoft.Mashup.OleDb.1;Data Source=$Workbook$;Location=GetValidation;Extended Properties=&quot;&quot;" command="SELECT * FROM [GetValidation]"/>
  </connection>
  <connection id="7" xr16:uid="{E20DCAE4-C755-40C0-A87F-E8C3B3A7A5DA}" keepAlive="1" name="Query - implementing_country" description="Connection to the 'implementing_country' query in the workbook." type="5" refreshedVersion="6" background="1" saveData="1">
    <dbPr connection="Provider=Microsoft.Mashup.OleDb.1;Data Source=$Workbook$;Location=implementing_country;Extended Properties=&quot;&quot;" command="SELECT * FROM [implementing_country]"/>
  </connection>
  <connection id="8" xr16:uid="{89EBC985-B3E4-4131-B540-3CE5E9145E0B}" keepAlive="1" name="Query - implementing_country (2)" description="Connection to the 'implementing_country (2)' query in the workbook." type="5" refreshedVersion="6" background="1" saveData="1">
    <dbPr connection="Provider=Microsoft.Mashup.OleDb.1;Data Source=$Workbook$;Location=&quot;implementing_country (2)&quot;;Extended Properties=&quot;&quot;" command="SELECT * FROM [implementing_country (2)]"/>
  </connection>
  <connection id="9" xr16:uid="{F37A7132-8797-4CA8-AC57-3E9380C79552}" keepAlive="1" name="Query - Last Validations" description="Connection to the 'Last Validations' query in the workbook." type="5" refreshedVersion="6" background="1" saveData="1">
    <dbPr connection="Provider=Microsoft.Mashup.OleDb.1;Data Source=$Workbook$;Location=Last Validations;Extended Properties=&quot;&quot;" command="SELECT * FROM [Last Validations]"/>
  </connection>
  <connection id="10" xr16:uid="{F6983216-9FF3-437A-9936-5609EF8A7D05}" keepAlive="1" name="Query - organisation" description="Connection to the 'organisation' query in the workbook." type="5" refreshedVersion="0" background="1">
    <dbPr connection="Provider=Microsoft.Mashup.OleDb.1;Data Source=$Workbook$;Location=organisation;Extended Properties=&quot;&quot;" command="SELECT * FROM [organisation]"/>
  </connection>
  <connection id="11" xr16:uid="{0CB46597-E9B5-4639-AF93-9F4EE84202D3}" keepAlive="1" name="Query - ValidationQuery" description="Connection to the 'ValidationQuery' query in the workbook." type="5" refreshedVersion="6" background="1" saveData="1">
    <dbPr connection="Provider=Microsoft.Mashup.OleDb.1;Data Source=$Workbook$;Location=ValidationQuery;Extended Properties=&quot;&quot;" command="SELECT * FROM [ValidationQuery]"/>
  </connection>
</connections>
</file>

<file path=xl/sharedStrings.xml><?xml version="1.0" encoding="utf-8"?>
<sst xmlns="http://schemas.openxmlformats.org/spreadsheetml/2006/main" count="82913" uniqueCount="3555">
  <si>
    <t>Other</t>
  </si>
  <si>
    <t/>
  </si>
  <si>
    <t>Mali</t>
  </si>
  <si>
    <t>MMR</t>
  </si>
  <si>
    <t>Not applicable</t>
  </si>
  <si>
    <t>AM</t>
  </si>
  <si>
    <t>Country: Year</t>
  </si>
  <si>
    <t>Mongolia: 2016</t>
  </si>
  <si>
    <t>https://eiti.org/document/validation-mongolia-2016-documentation</t>
  </si>
  <si>
    <t>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t>
  </si>
  <si>
    <t>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t>
  </si>
  <si>
    <t>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t>
  </si>
  <si>
    <t>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t>
  </si>
  <si>
    <t>Licenses and contracts</t>
  </si>
  <si>
    <t>The 2014 EITI Report address the relevant laws, regulations and fiscal regime.</t>
  </si>
  <si>
    <t>While the 2014 EITI Report provides some useful information on license awards and transfers, the exact numbers of licenses that were allocated or transferred remains unclear. The report also fails to disclose whether there were any deviations from the license allocation procedures.</t>
  </si>
  <si>
    <t>Most aspects of 2.3 are addressed in the 2014 EITI Report and/or are publicly available through the MRAM cadastre and the eReporting system. However information on dates of application is not available for mining licenses. In the oil and gas sector, there is no information on dates of application, commodities produced and license coordinates.</t>
  </si>
  <si>
    <t>The 2014 EITI Report clarifies government contract disclosure policy and provides a review of actual disclosure practice. There has been follow up by the MSWG to develop a contracts portal, amend the model oil and gas PSAs to remove confidentiality clauses and to disclose all PSAs.</t>
  </si>
  <si>
    <t>The MSWG has considered beneficial ownership disclosure in detail at several MSWG meetings and has conducted initial work on disclosure of legal ownership information (which includes some beneficial ownership disclosures) in the 2013 and 2014 EITI Reports.</t>
  </si>
  <si>
    <t>The 2014 EITI Report lists 21 extractives companies in which the state holds majority equity, some of the rules and practices governing financial transfers between government and SOEs and some details of loans and loan guarantees. However, the rules and practices related to SOEs’ retained earnings and reinvestment are not described. The report does not clarify any changes in ownership of extractives SOEs or their subsidiaries in 2014 and it remains unclear whether disclosures of loans or loan guarantees are comprehensive.</t>
  </si>
  <si>
    <t>Monitoring production</t>
  </si>
  <si>
    <t>The 2014 EITI Report includes a detailed description of the extractive industries, including informal activities, and of significant exploration activities.</t>
  </si>
  <si>
    <t>The 2014 EITI Report includes volumes of production in mining and crude oil. While the location of mining production is provided for only some mining licenses, it is possible to reconstitute the location of production using the EITIM data portal.</t>
  </si>
  <si>
    <t>Revenue collection</t>
  </si>
  <si>
    <t>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t>
  </si>
  <si>
    <t>The 2014 EITI Report states that the two producing oil and gas PSA operators commercialise the state’s share of in-kind revenues (Profit Oil). There are no in-kind revenues in mining. The value of cash proceeds from the sale of the state’s Profit Oil is provided.</t>
  </si>
  <si>
    <t>The 2014 EITI Report details infrastructure provisions and notes that no barters exist.</t>
  </si>
  <si>
    <t>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t>
  </si>
  <si>
    <t>The MSWG has considered the transactions between SOEs and government and disclosed dividends from the 21 SOEs operating in the extractive industries. While the 2014 EITI Report includes SOEs’ payments to subnational government, there is confusion between “subnational direct payments” and “subnational transfers”.</t>
  </si>
  <si>
    <t>The MSWG has considered subnational direct payments, disclosed and reconciled them in the 2014 EITI Report, disaggregated by payment stream. However, there is confusion between SOEs’ “subnational direct payments” and “subnational transfers”.</t>
  </si>
  <si>
    <t>While the 2014 EITI Report does not present all data disaggregated by revenue stream and by company, the EITIM data portal provides access to this level of disaggregated information.</t>
  </si>
  <si>
    <t>The eReporting system has had a significant impact on timeliness of reporting and reconciliation of payments now takes place within 12 months of the end of the fiscal year under review.</t>
  </si>
  <si>
    <t>The MSWG has never undertaken a review of auditing practices prior to agreeing quality assurance procedures. Issues of data quality assurance (for both companies and government) are significant in 2014 EITI Report. While the eReporting system used for the 2014 EITI Report has addressed concerns over the confidentiality of EITI financial information pre-reconciliation, it does not appear to have resolved data quality assurance challenges. While the 2014 EITI Report provides overview of quality assurances, the materiality of omissions by reporting companies and government entities is not assessed.</t>
  </si>
  <si>
    <t>Revenue allocation</t>
  </si>
  <si>
    <t>The 2014 EITI Report discloses how revenues are allocated.</t>
  </si>
  <si>
    <t>The general formula for calculating subnational transfers is disclosed in the 2014 EITI Report, although the formula for calculating transfers to individual aimags and soums is not provided. Discrepancies between actual and calculated transfers are not disclosed.</t>
  </si>
  <si>
    <t>The 2014 EITI Report discloses the management of earmarked revenues.</t>
  </si>
  <si>
    <t>Socio-economic contribution</t>
  </si>
  <si>
    <t>Although the MSWG has considered social expenditures in detail and disclosed these in the 2013 and 2014 EITI Reports, the distinction between mandatory and voluntary social expenditures seems to have been made by reporting entities themselves. The comprehensiveness of disclosures of mandatory social expenditures is unclear. The nature and basis for reporting in-kind expenditures is not described. No details on the identity of non-governmental recipients are provided.</t>
  </si>
  <si>
    <t>The 2014 EITI Report provides details of only one SOE’s quasi-fiscal expenditures, but the comprehensiveness of assessments of quasi-fiscal expenditures is unclear. There also appears to be confusion about the classification of a number of SOEs’ “payments to subnational governments”. The MSWG does not appear to have considered whether such expenditures exist, despite the widespread knowledge of subsidised state-owned coal sales to power plants.</t>
  </si>
  <si>
    <t>The 2014 EITI Report expands on previous EITI Reports’ description of the contribution to the economy. It includes, in absolute and relative terms, the size of the extractive industries, their contribution to government revenue, exports and employment.</t>
  </si>
  <si>
    <t>Outcomes and impact</t>
  </si>
  <si>
    <t>The MSWG has sought to ensure the EITI Report is comprehensible, accessible and actively promoted, particularly through aimag and soum level reports. EITI information has generated public debate, particularly at the subnational level.</t>
  </si>
  <si>
    <t>EITI data is accessible, references international classifications, machine-readable and actively disseminated through the eReporting website.</t>
  </si>
  <si>
    <t>Recommendations of EITI Reports are followed up on by the MSWG, even if they are not consistently implemented.</t>
  </si>
  <si>
    <t>The MSWG has produced annual progress reports documenting progress and outcomes of implementation, although not tracking its impact. It appears that only one of the three stakeholder groups provided input to the 2015 annual activity report. Further work on assessing impact is needed and stakeholder engagement in developing the annual progress report should be strengthened.</t>
  </si>
  <si>
    <t>Nigeria: 2016</t>
  </si>
  <si>
    <t>https://eiti.org/document/validation-nigeria-2016-documentation</t>
  </si>
  <si>
    <t xml:space="preserve">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t>
  </si>
  <si>
    <t xml:space="preserve">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t>
  </si>
  <si>
    <t xml:space="preserve">Civil society in Nigeria is able to engage in public debate without restraint, coercion or reprisal, and its representatives are able to operate freely in relation to the EITI process. NEITI has developed a structure to ensure that civil society representatives are able to be fully, actively and effectively engaged in the design, implementation, monitoring and evaluation of the EITI process. However, stakeholder consultations indicate that civil society on the MSG does not function as a link between the EITI and the broader constituency. </t>
  </si>
  <si>
    <t>The dual nature of NEITI as both an autonomous self-accounting body and as a secretariat supporting EITI implementation poses a number of challenges. The MSG acts more as a consultative board rather than a representative decision-making group, and there is little evidence that broader constituencies participated in the establishment of the MSG. At the same time, it is clear that NEITI and the MSG have taken internal governance seriously and has developed a number of governing documents to guide their work.</t>
  </si>
  <si>
    <t>While work plans are made publicly available, there were delays in approving the 2016 work plan. The objectives for implementation have remained the same since 2012, while the scope of NEITI’s activities have expanded beyond the publication of annual audits.</t>
  </si>
  <si>
    <t>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t>
  </si>
  <si>
    <t>The 2013 EITI Report includes information on the petroleum license allocation and transfer procedures, but does not disclose details on technical and financial criteria used for assessing license allocations and the practice of license transfers and renewals in 2013. For mining, the 2013 EITI Report does not clarify the number of licenses awarded or transferred to material companies in the year under review, nor does it describe the actual practice of these license allocations and transfers.</t>
  </si>
  <si>
    <t>The 2013 EITI Report provides information on petroleum licenses including names of license holders and dates of award, although license coordinates and dates of application and expiry are not included. The report provides information on mining licenses including dates of award and expiry, commodity covered and license-holder name, but not dates of application or license coordinates.</t>
  </si>
  <si>
    <t xml:space="preserve">The 2013 EITI Reports do not clarify government policy on contract disclosure, nor any planned or ongoing reforms in this area. They do not comment on actual contract disclosure practice, despite the fact that some 31 oil and gas contracts are in the public domain. </t>
  </si>
  <si>
    <t>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t>
  </si>
  <si>
    <t>In oil and gas, the MSG has undertaken significant efforts over the past ten years to disclose information on the operation of Nigerian National Petroleum Corporation’s (NNPC, a state-owned enterprise) and its subsidiaries. The 2013 EITI Report states that state-owned enterprises (SOEs) made material payments to government and provides information on some SOEs, the rules governing financial relations between the state and SOEs both statutorily and in practice, some information on changes in state ownership and on loans contracted by SOEs. The 2013 EITI Report provides information on the transfers of NNPC shares in joint venturelicenses prior to 2013. However, the list of SOEs does not appear to be comprehensive and the report does not address any loans or loan guarantees extended by the government  or SOEs to oil and gas companies.</t>
  </si>
  <si>
    <t xml:space="preserve">The EITI Reports provide extensive information on the solid minerals, oil and gas sectors, including information on history, reserves, location, trade profile and significant exploration activities. </t>
  </si>
  <si>
    <t>Nigeria has gone beyond the requirement by not only publishing production volumes for crude oil and natural gas but also reconciling oil and gas production lifting figures.  The 2013 EITI Report provided minerals production volumes for the eight most significant minerals by volume but not values.</t>
  </si>
  <si>
    <t xml:space="preserve">The EITI Reports provide export volumes for crude oil, natural gas and oil export values, although the value of natural gas exports is not disclosed. They also provide the export values for the three largest solid mineral exports, but only export volumes for companies included in the report. </t>
  </si>
  <si>
    <t>The 2013 EITI Reports defines materiality thresholds for selecting material companies and revenue streams, listed material entities, described material revenue streams and identified omissions in reporting. Gaps related to documentation of changes to the materiality threshold, the list of material companies, the assessment of the comprehensiveness of the reports and full government disclosure are identified in the reports.</t>
  </si>
  <si>
    <t>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t>
  </si>
  <si>
    <t xml:space="preserve">In oil and gas, the 2013 EITI Report discloses terms and assesses performance of barters of crude oil for refined products as well as some information on infrastructure provisions, although these infrastructure provisions may be social expenditures that have been mis-categorised. This requirement is not applicable in the solid minerals sector. </t>
  </si>
  <si>
    <t>In oil and gas, while the 2013 EITI Report describes arrangements for the transportation and storage of crude oil by joint ventures majority-owned by NNPC, there is no evidence of the MSG’s assessment of the materiality of transportation revenues. This requirement is not applicable in the solid minerals sector.</t>
  </si>
  <si>
    <t xml:space="preserve">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t>
  </si>
  <si>
    <t>The MSG has made efforts to go beyond the requirement by publishing a standalone report, disclosing information on the management and allocation of revenues to nine states . The EITI Reports provide company disclosures of payments to state and local governments. However, the MSG does not appear to have considered the materiality of subnational direct payments and did not reconcile such payments.</t>
  </si>
  <si>
    <t>The 2013 EITI Reports disclose of revenue data disaggregated by individual company, government entity, and revenue stream.</t>
  </si>
  <si>
    <t xml:space="preserve">There appears to have been consistent delays in Nigeria’s EITI reporting. Nigeria submitted a request for a six-month extension to the reporting deadline for its 2013 EITI Reports, which were published more than five months after the 31 December 2015 deadline. </t>
  </si>
  <si>
    <t>While the MSG has agreed quality assurance procedures for the 2013 EITI Report, gaps were identified in assessing data quality, including assurance mechanisms being agreed prior to the Independent Administrators’ review of auditing procedures and a lack of  overview of audit procedures for companies. Procedures adopted to ensure the reliability of data in are not sufficiently described and the 2013 EITI Report does not provide an assessment of whether the payments and revenues were subject to credible, independent audit, applying international auditing standards.</t>
  </si>
  <si>
    <t xml:space="preserve">The EITI Reports clearly state which extractives revenues were recorded in the federal budget, deviations in practice from statutory rules and the use of revenues collected by federal entities not recorded in the budget. </t>
  </si>
  <si>
    <t>The 2013 EITI Reports provide the general formula for calculating subnational transfers, but not the actual formula used for calculating transfers to individual states and local government. Discrepancies between actual and calculated transfers are not described.</t>
  </si>
  <si>
    <t xml:space="preserve">The MSG has attempted to include information on the federal budget-making process and links to some of the relevant government websites in the EITI Reports. </t>
  </si>
  <si>
    <t>The 2013 EITI Report discloses mandatory and voluntary social expenditures by mining companies, both cash and in-kind. The data are not disaggregated by project and the identity of beneficiaries was not disclosed. There are no mandatory social expenditures in Nigeria in the oil and gas sector.
The 2013 EITI Reports contain descriptions and some figures of voluntary corporate social responsibility projects by some companies, without being consistent and comprehensive across the oil/gas and mining sectors.</t>
  </si>
  <si>
    <t>While the 2013 EITI Report provide disclosures of quasi-fiscal expenditures undertaken by NNPC’s joint ventures, these expenditures appear to be social expenditures that have been miscategorised. While the 2013 EITI Report also discloses subsidy payments for refined products, it discloses the share covered by the Federal budget, the share retained at source by NNPC but not the share of subsidies absorbed by NNPC without compensation. Finally, the MSG does not appear to have considered other expenditures which might constitute quasi-fiscal expenditures. This requirement is not applicable for mining.</t>
  </si>
  <si>
    <t xml:space="preserve">Most of the information on the extractive sectors’ constribution to GDP, revenue, exports and employment is provided, although some elements are missing. The report provides an overview of informal activities and of the location of activities. </t>
  </si>
  <si>
    <t>The MSG has taken steps to ensure that the EITI Report is comprehensible, actively promoted and publicly accessible. Through the organisation of dissemination events and workshops, NEITI has ensured that the EITI has also contributed to public debate.</t>
  </si>
  <si>
    <t>EITI Reports, and particularly their simplified versions, are accessible, provided in machine readable format, and actively disseminated.</t>
  </si>
  <si>
    <t>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t>
  </si>
  <si>
    <t xml:space="preserve">NEITI uses the Annual Progress Reports to benchmark its strategic decisions to its overall record of achievements, identify shortcomings and look at future projections. </t>
  </si>
  <si>
    <t>Peru: 2016</t>
  </si>
  <si>
    <t>https://eiti.org/document/validation-peru-2016-documentation</t>
  </si>
  <si>
    <t>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t>
  </si>
  <si>
    <t>There is an enabling environment for company participation. Companies are actively and effectively engaged in the EITI process. Obstacles to company participation regarding taxpayer confidentiality provisions have successfully addressed.</t>
  </si>
  <si>
    <t>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t>
  </si>
  <si>
    <t xml:space="preserve">The CMPE comprises relevant actors and appears to function well with an inclusive decision-making process. Stakeholders have identified opportunities for reviewing the representation of government entities.  
The ToRs for the CMPE largely addresses the requirements of the EITI Standard and appears to be followed in practice. </t>
  </si>
  <si>
    <t>The work plan does not include clear objectives for the EITI, linked to national priorities for the extractive sector. It also lacks a clear account of costs, and details on capacity building priorities. The work plan needs to be finalised, formally approved by the CMPE and made publicly available.</t>
  </si>
  <si>
    <t xml:space="preserve">Comprehensive disclosure of relevant laws, regulations and fiscal regime in the 2014 Report. Improvement in the disclosure vis-ávis the 2013 Report. </t>
  </si>
  <si>
    <t xml:space="preserve">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t>
  </si>
  <si>
    <t xml:space="preserve">The information required is publically available through the webpages of INGEMMET and Perupetro. </t>
  </si>
  <si>
    <t xml:space="preserve">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t>
  </si>
  <si>
    <t xml:space="preserve">There is no evidence that the CMPE has discussed this topic in any detail. </t>
  </si>
  <si>
    <t>The CMPE does not appear to have thoroughly reviewed the arrangements relating to state participation in the oil and gas sector and whether this gives rise to material revenue payments.</t>
  </si>
  <si>
    <t xml:space="preserve">The EITI Reports provides an overview of exploration including significant exploration activities.  Links to further reading are provided. Stakeholders were satisfied with these disclosures. </t>
  </si>
  <si>
    <t>Production data by commodity is included in Peru’s EITI reports and on government websites</t>
  </si>
  <si>
    <t xml:space="preserve">The EITI Report contains the value of exports by main commodities. Although export volumes are not disclosed as part of the EITI Report, the International Secretariat has confirmed this data is readily available through other official publications. </t>
  </si>
  <si>
    <t xml:space="preserve">The CMPE has agreed a definition of materiality based on value of production which is not optimal. The documentation of the CMPE’s discussions and decisions on the scope of reporting scope is not sufficiently detailed. Based on the agreed scope and materiality definition, Peru has provided a comprehensive reconciliation of government revenues and company payments except for one company (Minera Chinalco Peru). While the coverage of the reconciliation process is high, it is not possible to reliably estimate Chinalco’s tax payments based on the information provided. It appears likely that Chinalco’s tax payments are material. </t>
  </si>
  <si>
    <t xml:space="preserve">Based on the information that is publically available, it seems clear that this requirement is not applicable.  </t>
  </si>
  <si>
    <t xml:space="preserve">While stakeholders take the view that the Peruvian legal framework does not allow for these kind of transactions, the provision in the Law No 29230 that allows deductions for investment in public infrastructure warrants furthers investigation. Representatives from civil society organisations expressed interest in gaining a better understanding of the application of regulations related to fiscal credits such as the “infrastructure for taxes”, which maybe be relevant to this requirement and/or the coverage of social payments (see Requirement 6). </t>
  </si>
  <si>
    <t>The assessment confirms that the government does not collect material revenues from transportation of oil, gas or minerals.</t>
  </si>
  <si>
    <t>The 2013 EITI Report addresses the role of the state-owned enterprises. Material revenues collected by Perupetro are well documented in the assessment of Requirement 4.1. Revenues collected by Petroperu are related to the downstream sector and are not relevant for the EITI in Peru.</t>
  </si>
  <si>
    <t xml:space="preserve">The International Secretariat could establish that subnational government entities do not levy any specific taxes to the extractives industries. Other taxes collected by subnational governments as registration fees appear to be immaterial. </t>
  </si>
  <si>
    <t xml:space="preserve">It has been confirmed that the report is fully disaggregated by company and revenue stream. </t>
  </si>
  <si>
    <t xml:space="preserve">Peru has published timely EITI Reports covering four fiscal years (2011-2014).  Minutes of CMPE meetings document the decision regarding the fiscal period covered by the reports, the approval of the reports and a decision to pilot an online disclosure system.  </t>
  </si>
  <si>
    <t>The provisions of this requirement are substantially met. However, the standard ToRs for IAs have not been consistently applied. This has resulted in lacking of confirmation of a number of scoping and coverage decisions. Examples of these are the lack of clarity regarding the materiality of direct ownership of oil blocks by Perupetro and Petroperu and fees paid to OSINERGMIN and contributions to the social fund FISE.</t>
  </si>
  <si>
    <t xml:space="preserve">EITI reports indicate how the income from the extractives revenues are distributed. Peru has a publicly available system disclosing the distribution and use of these revenues. </t>
  </si>
  <si>
    <t xml:space="preserve">Statutory subnational transfers in Peru are disclosed. Two regions are piloting EITI implementation.) </t>
  </si>
  <si>
    <t xml:space="preserve">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t>
  </si>
  <si>
    <t>Mandatory social expenditures appear to not apply to Peru. However, discretionary expenditures appear to be an integral part of companies’ social license to operate. It is unclear the legal nature of the different agreements signed between companies and mining communities, therefore is not possible to determine if this requirement is applicable to Peru.</t>
  </si>
  <si>
    <t xml:space="preserve">Based on the information available, the understanding of the International Secretariat is that SOE’s quasi-fiscal expenditures are not applicable in Peru. </t>
  </si>
  <si>
    <t>Information regarding the contribution of the extractive sector to the economy is widely available in the webpages of public entities as well as in the EITI Reports</t>
  </si>
  <si>
    <t>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t>
  </si>
  <si>
    <t>EITI-Peru has undertaken some work to make data from EITI Reports accessible like an online visualization tool. Nevertheless, additional efforts should be implemented to fully address this provision.</t>
  </si>
  <si>
    <t>EITI-Peru has taken steps to act upon minor technical recommendations arising for EITI Reports. Discrepancies have been found to be immaterial and representatives of the CMPE seemed to be satisfied with this result.  The lack of evidence of any discussion regarding strengthening the impact of EITI implementation in natural resource governance is problematic.</t>
  </si>
  <si>
    <t>EITI-Peru has produced Annual Progress Reports in the last three years. These reports only provide an account of the previous year’s activities. They failed to document the multi-stakeholder group’s review of progress against the objectives in the work plan, progress toward compliance with EITI Requirements and addressing recommendations from reconciliation reports. Although different stakeholders have informally discussed progress and outcomes of EITI implementation, there is no evidence that the CMPE has formally reviewed the outcomes and impact of EITI implementation.</t>
  </si>
  <si>
    <t>https://eiti.org/document/validation-stp-2016-documentation</t>
  </si>
  <si>
    <t>2017-03-08</t>
  </si>
  <si>
    <t>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t>
  </si>
  <si>
    <t>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t>
  </si>
  <si>
    <t>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t>
  </si>
  <si>
    <t xml:space="preserve">The multi-stakeholder group (MSG) meets regularly and has adequate representation of each of the stakeholder groups, although there is a need for stronger industry representation. The consistency of MSG meetings has recently improved, although these were sporadically held prior to 2015. Minutes of certain critical MSG discussions have not been captured and at times neither MSG discussions nor resulting decisions are properly documented. A review of the Terms of Reference has commenced and as part of this process the multi-stakeholder group is reconsidering the number of participants from each constituency, the requirement that MSG members liaise with their constituencies and any capacity constraints MSG members face in fulfilling their responsibilities. </t>
  </si>
  <si>
    <t>The 2016 work plan objectives reflect national priorities for the sector as well as findings and recommendations from EITI reporting. It was however not made publicly available in a timely manner. While there has been a documented effort to make clearer links between the work plan objectives and the government’s priorities for the extractive sector, the links between these objectives and the planned activities could be made stronger. The work plan might benefit from broader consultations with stakeholders.</t>
  </si>
  <si>
    <t>The 2014 EITI Report contains an overview of the legal framework and fiscal regime governing the extractive sector.</t>
  </si>
  <si>
    <t>For the 2014 EITI Report, there is adequate coverage of the award of licenses in the Exclusive Economic Zone. There was no reporting from companies in the Joint Development Zone. While there do not appear to have been any licenses awarded in the Joint Development Zone in 2014, there is a lack of information related to licences awarded in the zone for the period 2003-2013 report. These issues are highlighted in the 2014 EITI Report recommendations. The 2014 EITI Report does not indicate any deviations from the legal and regulatory framework in the allocation or transfer of licenses, and the procedure for transferring licenses is not described.</t>
  </si>
  <si>
    <t>The 2014 EITI Report includes details on the licenses held in the Exclusive Economic Zone including date of award, duration of license and license size/area. Date of application is not included. There is limited public information available on the licenses within the Joint Development Zone and is not fully disclosed in the EITI Reports in accordance with EITI Requirement 2.3.</t>
  </si>
  <si>
    <t>The 2014 EITI Report describes the government’s policy on contract disclosure, actual practice and how the public can access petroleum contracts at the Records and Public Information Office. The report also documents the policy and practice for disclosure of the Joint Development Zone contracts and recommends that the policy should be followed.</t>
  </si>
  <si>
    <t>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t>
  </si>
  <si>
    <t>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t>
  </si>
  <si>
    <t>The 2014 EITI Report provides a detailed overview of the extractive industries and activities in the Exclusive Economic Zone including exploration. An overview of the Joint Development Zone is also included, but information on exploration activities is lacking in the 2014 EITI Report and for prior years.</t>
  </si>
  <si>
    <t>There is no production in the Exclusive Economic Zone and the Joint Development Zone. The requirement on production data is therefore not applicable to São Tomé and Princípe.</t>
  </si>
  <si>
    <t>There being no production, there are no exports from the Exclusive Economic Zone or the Joint Development Zone. The requirement on export data is therefore not applicable to São Tomé and Princípe.</t>
  </si>
  <si>
    <t xml:space="preserve">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t>
  </si>
  <si>
    <t>There is no production and thus no in-kind revenue collected by the government. The requirement on in-kind revenues is therefore not applicable to São Tomé and Princípe.</t>
  </si>
  <si>
    <t>There is no evidence suggesting that infrastructure provisions and barter arrangements exist. The requirement on infrastructure provisions and barter arrangements is therefore not applicable to São Tomé and Princípe.</t>
  </si>
  <si>
    <t>There is no indication that revenues from the transportation of commodities would constitute one of the largest revenue streams. The requirement on transportation revenue is not applicable to São Tomé and Princípe.</t>
  </si>
  <si>
    <t>There is no extractive sector state-owned enterprise in São Tomé and Princípe. The requirement on transactions between state-owned enterprises and government is therefore not applicable.</t>
  </si>
  <si>
    <t>There are no provisions on direct subnational payments and no indication that extractive companies make payments to sub-national levels of government. The requirement on subnational direct payments is therefore not applicable to São Tomé and Principe.</t>
  </si>
  <si>
    <t>The 2014 EITI Report presents revenue data by individual company and revenue stream, and revenue is also presented by individual government entity.</t>
  </si>
  <si>
    <t>The 2014 EITI Report was published in October 2015, less than one year after the end of the financial year.</t>
  </si>
  <si>
    <t xml:space="preserve">The EITI Report appears to be of high quality, but closer adherence to the EITI’s Requirements is needed. The report does not include a clear indication of whether all companies and government entities within the agreed scope of the EITI reporting process provided the requested information. There is no discussion of any gaps or weaknesses in reporting to the Independent Administrator, including naming any entities that failed to comply with the agreed procedures. </t>
  </si>
  <si>
    <t>The 2014 EITI Report discloses how revenues are allocated and describes fees that are not recorded in the budget.</t>
  </si>
  <si>
    <t>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t>
  </si>
  <si>
    <t>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t>
  </si>
  <si>
    <t>Contracts for research and exploration in the Exclusive Economic Zone include provisions for mandatory social contributions, mostly in-kind as direct project contributions or training scholarships. A description of the management of social payments, overview of cash flows and the agencies involved is provided. Mandatory payments are disclosed, with nature and value disclosed for in-kind payments. Payments for training to the National Petroleum Agency and the government are disclosed, but there is little information on how parts of these are spent. This is highlighted as a gap and recommendations are provided.</t>
  </si>
  <si>
    <t>There is no extractive sector state-owned enterprise in São Tomé and Princípe. The requirement on quasi-fiscal expenditures by state-owned enterprises is therefore not applicable.</t>
  </si>
  <si>
    <t>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t>
  </si>
  <si>
    <t>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t>
  </si>
  <si>
    <t>EITI data is accessible, machine-readable and actively disseminated, both in print and summarised formats. There is no reference to national revenue classification systems or international standards in the EITI Reports.</t>
  </si>
  <si>
    <t>Recommendations of EITI Reports are to some extent followed up on and addressed by the multi-stakeholder group, by for instance including specific objectives related to these in the work plan. A more concerted effort is however need to document and follow up recommendations from the EITI reporting process.</t>
  </si>
  <si>
    <t>The MSG has approved an Annual Progress Report for 2015 which meets the requirements with regards to content. This was however not made publicly available in a timely manner. The Annual Progress Report requires broader consultative efforts and should demonstrate stakeholder consensus, and can be used more effectively to assess outcomes and impacts of EITI implementation.</t>
  </si>
  <si>
    <t>Ghana: 2016</t>
  </si>
  <si>
    <t>https://eiti.org/document/validation-ghana-2016-documentation</t>
  </si>
  <si>
    <t xml:space="preserve">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t>
  </si>
  <si>
    <t xml:space="preserve">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t>
  </si>
  <si>
    <t>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t>
  </si>
  <si>
    <t>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t>
  </si>
  <si>
    <t>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t>
  </si>
  <si>
    <t>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t>
  </si>
  <si>
    <t>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t>
  </si>
  <si>
    <t>The EITI Reports have for some time recommended to establish an online cadastre system, and a mining cadastre is in its final stages and is likely to address many of the gaps. In the absence still of the almost-ready online cadastre, the reports document outstanding licenses fairly comprehensively, but not fully so and required data points are missing.</t>
  </si>
  <si>
    <t>The government’s policy of not publishing contracts is clearly described in the 2014 EITI Reports. The report also describes the actual practice of publishing certain contracts. The reports have recommended to make contract public.</t>
  </si>
  <si>
    <t>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t>
  </si>
  <si>
    <t>The 2014 oil and gas report contains interesting information about the role of Ghana National Petroleum Corporation’s (GNPC) and its operations, but is missing information on own account and as conduit for government revenue. Its financial relationships with the government are not clear, and the requisite quantification cannot be traced.</t>
  </si>
  <si>
    <t>The 2014 EITI Reports contain informative overviews of both the oil/gas and mining sectors and broad information on exploration activities.</t>
  </si>
  <si>
    <t xml:space="preserve">Production volumes, but not values, for oil, gas and mining are adequately disclosed in the 2014 EITI Reports, including oil production by major field. </t>
  </si>
  <si>
    <t>Export values, but not volumes, are adequately disclosed in the two reports, including by export commodity and from the artisanal and small-scale mining sector. For the artisanal and small-scale mining sector, export volumes are deemed to be equal to production volumes.</t>
  </si>
  <si>
    <t>In each sector, all producing companies are deemed material (as measured by royalty payments). This does not include exploration companies. Although there is good coverage of the payments, there is no materiality definition. Good participation of selected companies; only one notable exception in the oil sector which leaves a significant gap in the reconciliation. Commendable coverage of ASM sector.</t>
  </si>
  <si>
    <t>While there is much information provided on the in-kind revenue collected, there is no clear thread running through the 2014 EITI Report of the oil/gas report that would allow the public to understand the management of in-kind revenues collected on the behalf of the government by GNPC, including the process of oil lifting by GNPC on behalf of the state, commercialisation of the in-kind revenue collected, transfer of the sales proceeds to the government and disclosure of taxes paid and reconciliation with company records. There do not appear to be any in-kind revenues in the mining sector.</t>
  </si>
  <si>
    <t>The requirement on infrastructure provisions and barter arrangements is not applicable to Ghana.</t>
  </si>
  <si>
    <t>No evidence that such revenues exist in Ghana. The requirement on transportation revenue is therefore not applicable to Ghana.</t>
  </si>
  <si>
    <t>The 2014 EITI Report on oil and gas contains much information on transactions between Ghana National Petroleum Corporation (GNPC) and the government, but contradictory statements on the direction of flows between GNPC and the government result in confusion despite otherwise significant disclosures. The oil/gas report does not address GNPC transactions on own account.</t>
  </si>
  <si>
    <t>Subnational direct payments exist in the mining sector, and the 2014 EITI Report adequately explains direct payment of property rates by mining companies to District Assemblies.</t>
  </si>
  <si>
    <t>The 2014 EITI Reports disclose of revenue data disaggregated by individual company, government entity, and revenue stream.</t>
  </si>
  <si>
    <t>The 2014 EITI Reports were published on 18 January 2016, about one year after the end of the financial year covered.</t>
  </si>
  <si>
    <t xml:space="preserve">All templates submitted by companies and government entities met the previously agreed completeness, integrity, and reliability tests, concluding that the data provided was reliable. </t>
  </si>
  <si>
    <t xml:space="preserve">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t>
  </si>
  <si>
    <t>The 2014 Ghana EITI mining report discloses sub-national transfers and the applicable revenue sharing formula. There is no discussion of sub-national transfers in the oil and gas report, and there is no evidence that such revenues exist in Ghana.</t>
  </si>
  <si>
    <t>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t>
  </si>
  <si>
    <t>The 2014 EITI Reports explain that there are no mandatory social expenditures in Ghana. 
The 2014 EITI Reports contain descriptions and some figures of voluntary corporate social responsibility projects by some companies, without being consistent and comprehensive across each sector.</t>
  </si>
  <si>
    <t>The oil and gas report does not give a clear picture of GNPC finances and does not mention quasi-fiscal expenditures, when there appear to be such expenditures.</t>
  </si>
  <si>
    <t>The 2014 EITI Report includes, in absolute and relative terms, the contribution of the extractive industries to GDP, government revenue, exports and employment. The only small exception is information on key regions of non-gold production in the mining report.</t>
  </si>
  <si>
    <t>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t>
  </si>
  <si>
    <t>The EITI Reports are accessible in print and summarised formats. They are not machine readable, although key information is available from the Ghana EITI open data dashboard. The data is from the 2012/13 reports and do not include 2014 data.</t>
  </si>
  <si>
    <t>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t>
  </si>
  <si>
    <t>The annual progress report 2015 was submitted within the deadline and adequately reflects Ghana EITI’s main activities and progress made during 2015. The report and the completion of a formal impact assessment demonstrates openness to public scrutiny.</t>
  </si>
  <si>
    <t>Kyrgyz Republic: 2016</t>
  </si>
  <si>
    <t>The government was actively engaged in the EITI implementation at the early stages, and has recently taken more ownership and resumed a more active role. However, in the period 2012-2015, government engagement was low and this significantly affected progress with implementation.</t>
  </si>
  <si>
    <t>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t>
  </si>
  <si>
    <t>There is an enabling environment for civil society to operate in the Kyrgyz Republic, and no concerns about civil society’s ability to participate in the EITI process.</t>
  </si>
  <si>
    <t>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t>
  </si>
  <si>
    <t>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t>
  </si>
  <si>
    <t>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t>
  </si>
  <si>
    <t>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t>
  </si>
  <si>
    <t>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t>
  </si>
  <si>
    <t>The 2013-2014 EITI Report does not describe the government’s policy or reforms underway with regards to contract transparency. It notes that in practice, details on the obligations contained in the license agreement are not public.</t>
  </si>
  <si>
    <t>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t>
  </si>
  <si>
    <t>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t>
  </si>
  <si>
    <t>The EITI Report provides a comprehensive overview of mineral resources and deposits, including “attractive” extractive projects, most of which are significant exploration projects.</t>
  </si>
  <si>
    <t>The 2013-14 EITI Report provides production volumes by commodity. The data is not disaggregated by state or region. Production values are not disclosed.</t>
  </si>
  <si>
    <t>Kyrgyzstan exports gold and coal, and some other minerals. Only limited export statistics are available in the report. Comprehensive disclosure of export volumes and values per commodity are not provided.</t>
  </si>
  <si>
    <t>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t>
  </si>
  <si>
    <t>The 2013-14 EITI Report does not provide information on whether the government collects revenues in-kind. Government officials confirmed that in-kind revenues are not practiced.</t>
  </si>
  <si>
    <t>The 2013-14 EITI Report does not provide information on infrastructure and barter transactions, nor does the MSG appear to have discussed the issue.</t>
  </si>
  <si>
    <t>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t>
  </si>
  <si>
    <t>It has not been possible to ascertain whether there are other transactions between the government and SoEs beyond regular payments by the company to the government.</t>
  </si>
  <si>
    <t>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t>
  </si>
  <si>
    <t>Data is disaggregated by individual payment, individual company and individual government entity. The data is not presented by project.</t>
  </si>
  <si>
    <t>The draft 2013-2014 EITI Report was published online on 31 December 2015. The final 2013-2014 EITI Report was published and distributed among stakeholders on 16 February 2016.</t>
  </si>
  <si>
    <t>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t>
  </si>
  <si>
    <t>The 2013-14 EITI Report provides a list of revenues recorded in the national and local budgets. Stakeholders confirmed that all revenues are allocated in the budget.</t>
  </si>
  <si>
    <t>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t>
  </si>
  <si>
    <t>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t>
  </si>
  <si>
    <t>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t>
  </si>
  <si>
    <t xml:space="preserve">The 2013-14 EITI Report does not address quasi-fiscal expenditures of state-owned enterprises, nor is there any evidence that the MSG has discussed this. Stakeholder consultations reveal that quasi-fiscal expenditures exist. </t>
  </si>
  <si>
    <t>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t>
  </si>
  <si>
    <t>The MSG has taken limited steps to ensure that the EITI Report is actively promoted within public. Incompleteness of planned dissemination activities is due to the lack of funds.</t>
  </si>
  <si>
    <t>Kyrgyz Republic’s EITI does not yet provide EITI data in easily accessible format. The MSG held a discussion to address this encouraged requirement, no actions were taken.</t>
  </si>
  <si>
    <t>There is little evidence about the discussion of the Independent Administrator’s recommendations by the members of the MSG following the publication of the Report.</t>
  </si>
  <si>
    <t>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t>
  </si>
  <si>
    <t>Mauritania: 2016</t>
  </si>
  <si>
    <t>https://eiti.org/document/mauritania-2016-documentation</t>
  </si>
  <si>
    <t>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t>
  </si>
  <si>
    <t>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t>
  </si>
  <si>
    <t>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t>
  </si>
  <si>
    <t xml:space="preserve">The multi-stakeholder group (MSG) has been formed and comprises relevant actors, with most stakeholders feel adequately represented. The Terms of Reference (ToR) for the MSG addresses the requirements of the EITI Standard, but it has not been fully implemented. The nominations procedures for current MSG members are unclear and the level of consultations within each constituency about MSG representation is a concern. The MSG meets frequently and attendance is sufficient to reach the quorum, but MSG deliberations are poorly documented. Government and industry representatives have strong capacities to carry out their work, but weak capacity within civil society has negatively impacted on the functioning of the MSG. </t>
  </si>
  <si>
    <t xml:space="preserve">The work plan is available on the EITI Mauritania website and is costed, although sources of funding are not specified. The MSG has not considered linking objectives of EITI implementation to broader national priorities and stakeholder input to the development of the work plan was limited. The work plan included activities related to overcoming general capacity constraints. The work plan did not address the scope of EITI reporting, despite including activities aimed at expanding EITI reporting to other sectors, and did not include activities related to following up on EITI recommendations. Nonetheless delays in implementing activities in the work plan appear reasonable in light of funding constraints. </t>
  </si>
  <si>
    <t>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t>
  </si>
  <si>
    <t>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t>
  </si>
  <si>
    <t>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t>
  </si>
  <si>
    <t>The 2014 EITI Report did not document the government’s policy on disclosure of contracts and licenses that govern the exploration and exploitation of oil, gas and minerals. It provided only partial details of relevant legal provisions and actual disclosure practices, but did not include a commentary on any reforms that are planned or underway. The 2014 EITI Report did not provide an overview of the contracts and licenses that are publicly available.</t>
  </si>
  <si>
    <t>The MSG has considered beneficial ownership disclosure at several MSG meetings and has conducted initial work on disclosure of legal ownership information, but not the government’s policy, in the 2013 and 2014 EITI Reports.</t>
  </si>
  <si>
    <t>While the 2014 EITI Report listed two extractives companies in which the state holds majority equity and some of the rules and practices governing financial transfers between SOEs and government, including relevant laws and practices related to dividends and third-party lending, it did not clarify whether there were any changes in ownership of extractives SOEs or their subsidiaries in 2014 and it remains unclear whether disclosures of loans or loan guarantees are comprehensive. The terms associated with government equity in each company were not disclosed, and the rules and practices governing SOEs’ retained earnings and reinvestment were not described.</t>
  </si>
  <si>
    <t>The 2014 EITI Report includes a detailed description of the extractive industries and of significant exploration activities. There does not appear to be significant informal activities in the extractive industries in 2014.</t>
  </si>
  <si>
    <t>The 2014 EITI Report provides production volumes and values for all of Mauritania’s mineral and oil production, disaggregated by commodity.</t>
  </si>
  <si>
    <t>The 2014 EITI Report provides export volumes and values for all of Mauritania’s exported mineral and oil commodities, disaggregated by commodity.</t>
  </si>
  <si>
    <t>The MSG agreed a set of materiality thresholds that ensure sufficiently comprehensive coverage for the 2014 EITI Report, which provides justification for the two materiality thresholds and lists all material revenue streams and companies. The materiality of non-reporting was assessed and full unilateral government disclosure was provided, albeit disaggregated by company. While a quantitative threshold was not provided for selecting companies, the MSG’s agreed approach provided sufficiently comprehensive coverage of extractives revenues. However, the 2014 EITI Report did not include the Independent Administorator’s clear statement regarding the comprehensiveness of the EITI Report nor full unilateral government disclosures disaggregated by revenue stream.</t>
  </si>
  <si>
    <t>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t>
  </si>
  <si>
    <t>The MSG has considered the existence of barter and infrastructure agreements and concluded that this requirement was not applicable to Mauritania in 2014.</t>
  </si>
  <si>
    <t>The MSG has considered the existence of transport revenues and concluded this requirement was not applicable to Mauritania in 2014.</t>
  </si>
  <si>
    <t>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t>
  </si>
  <si>
    <t>The 2014 EITI Report incorrectly categorises three types of payments as direct subnational payments, as these payments were paid to the central government and earmarked for transfer to specific communes.</t>
  </si>
  <si>
    <t>All reconciled financial data in the 2014 EITI Report was presented disaggregated by company, revenue stream and receiving government entity, although government unilateral disclosures were only disaggregated by company not by revenue streams.</t>
  </si>
  <si>
    <t>Mauritania published its 2011, 2012, 2013 and 2014 EITI Reports within two years of the start of the fiscal year under review.</t>
  </si>
  <si>
    <t>The MSG adopted a ToR for the IA in line with the standard ToR approved by the EITI Board. Although it did not have final approval over the selection of the IA, MSG members considered that they had adequate oversight of the selection process. The 2014 EITI Report described statutory audit procedures for companies and government as well as deviations in practice from these procedures on the part of government. It described the quality assurance procedures for reporting entities, assessed the materiality of non-compliance by companies, provided the coverage of reconciliation and included the IA’s overall assessment of the reliability of the 2014 EITI Report. It also reviewed progress in following up on past EITI recommendations and formulated new recommendations. However, the MSG and IA do not appear to have undertaken a review of actual auditing practice by companies in 2014 prior to agreeing quality assurance procedures. The 2014 EITI Report did not describe the agreed procedures for the IGF’s certification of government disclosures, nor reference to where this information was publicly-accessible, and did not provide the IA’s assessment of any non-compliance by government entities with the quality assurance procedures.</t>
  </si>
  <si>
    <t>While the 2014 EITI Report defined the extractives revenue streams that are not recorded in the national budget and raised concerns over the lack of audit if oil and gas revenues collected by the FNRH, the MSG has not used the EITI Report to clarify the asset allocation practices for FNRH funds.</t>
  </si>
  <si>
    <t>While the 2014 EITI Report listed three types of payment flows earmarked for communes and referred to companies’ unilateral disclosures of such payments, it does not describe the statutory mechanism nor the barriers to implementation of such subnational transfers, nor the payments themselves.</t>
  </si>
  <si>
    <t>The 2014 EITI Report provided limited information on earmarked revenues.</t>
  </si>
  <si>
    <t>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t>
  </si>
  <si>
    <t xml:space="preserve">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t>
  </si>
  <si>
    <t>The 2014 EITI Report provided, in absolute and relative terms, the size of the extractive industries, their contribution to government revenue, exports and employment.</t>
  </si>
  <si>
    <t xml:space="preserve">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t>
  </si>
  <si>
    <t>Mauritania’s EITI data is available in machine readable format on the EITI global website, drawing on summary data tables completed by the national secretariat. However, these are not published on the EITI Mauritania website.</t>
  </si>
  <si>
    <t>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t>
  </si>
  <si>
    <t>The MSG has produced annual progress reports documenting progress and outcomes of implementation, with some limited assessments of impact. However, the 2015 annual progress report focused more on outcomes than on impact and the overall impact of EITI Mauritania remains unclear.</t>
  </si>
  <si>
    <t>Tajikistan: 2016</t>
  </si>
  <si>
    <t>The government is committed to the EITI and relevant government representatives are part of the multi-stakeholder group (MSG).</t>
  </si>
  <si>
    <t>While there are no legal obstacles preventing company participation, Industry engagement is limited.</t>
  </si>
  <si>
    <t>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t>
  </si>
  <si>
    <t xml:space="preserve">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t>
  </si>
  <si>
    <t>The work plan has clear objectives linked to national priorities for the extractive sector, as well as detailed actions and timelines. Although there were significant delays in implementation of previous work plans, the execution of the current work plan appears to be on track.</t>
  </si>
  <si>
    <t>The 2014 EITI Report discloses legal and fiscal framework, with a brief description of the roles and responsibilities of government agencies involved in the extractive sector.</t>
  </si>
  <si>
    <t>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t>
  </si>
  <si>
    <t>The 2014 EITI report confirms that a license register exists and is accessible subject to a fee. The report includes a list of licenses for all extractive companies. The date of application for the licenses, and the coordinates of the license areas are not included.</t>
  </si>
  <si>
    <t>The 2014 EITI Report confirms the actual practice in terms of contract transparency, but does not contain any reference to a government policy or relevant legal provisions, nor any commentary on reforms underway.</t>
  </si>
  <si>
    <t>Tajikistan has already commenced work on beneficial ownership through the beneficial ownership pilot project. In addition, the EITI Council has proposed amendments to the subsoil use law aimed at making beneficial ownership transparency mandatory.</t>
  </si>
  <si>
    <t>The 2014 EITI Report provide detail related to the financial relationship between the government and the SOEs. There is an overview of the companies in which the government holds a stake, but further details are not included.</t>
  </si>
  <si>
    <t>The 2014 EITI Report provides a comprehensive overview of the extractive sector, including exploration activities.</t>
  </si>
  <si>
    <t>Production volumes are provided for oil, gas, gold, silver and coal, but not for other metals/minerals even if it was reported by stakeholders that this information is available. Production volumes are not disaggregated by producing region, apart from coal. No production is included.</t>
  </si>
  <si>
    <t>Export volumes are only provided for natural sands, gold, zinc, lead and antimony, not for other commodities. No export values are provided.</t>
  </si>
  <si>
    <t>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t>
  </si>
  <si>
    <t>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t>
  </si>
  <si>
    <t>The EITI Report confirms that barter arrangements were not material in 2014, however stakeholder consultations seem to indicate that such arrangements exist. There is no evidence of any EITI Council discussion on this matter.</t>
  </si>
  <si>
    <t>The 2014 EITI Report contains a description of transportation arrangements on p.33. The Report confirms that there were no material transportation payments in 2014 (p. 57).</t>
  </si>
  <si>
    <t>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t>
  </si>
  <si>
    <t>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t>
  </si>
  <si>
    <t>The 2014 EITI Report is disaggregated to the levels required by the EITI Standard.</t>
  </si>
  <si>
    <t>The 2014 EITI Report was published in November 2015 and, therefore, meets the requirement on data timeliness.</t>
  </si>
  <si>
    <t>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t>
  </si>
  <si>
    <t>In the 2014 EITI Report the proportion of the distribution between the central and local budgets is determined by the law on budget for the specific year. This is not limited to distribution of extractive industry revenues, but all revenues.</t>
  </si>
  <si>
    <t>The 2014 EITI Report confused budget allocations to local governments with subnational transfers. However, stakeholder consultations have confirmed that there are no statutory or mandatory transfers of extractive industry revenue in Tajikistan.</t>
  </si>
  <si>
    <t>The Supplementary Report provides some limited information on revenue management and expenditures.</t>
  </si>
  <si>
    <t>The 2014 EITI Report does not establish whether social expenditures are voluntary or mandatory, and only discloses limited details on social expenditures. Stakeholder consultations reveal that it is likely that there are mandatory social expenditures.</t>
  </si>
  <si>
    <t>In the 2014 EITI Report, information on quasi-fiscal expenditures, directly or indirectly related to the activities of state-owned companies or companies with the state share of participation, is not available (p.40).</t>
  </si>
  <si>
    <t>The 2014 EITI Report provides comprehensive overview of the contribution of the extractive industry to the economy.</t>
  </si>
  <si>
    <t>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t>
  </si>
  <si>
    <t>Tajikistan’s 2014 EITI Report is not machine-readable. Tajikistan adopted the Classification system on revenues and expenditures with instruction of use, however, it does not seem to be used in the 2014 EITI Report.</t>
  </si>
  <si>
    <t>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t>
  </si>
  <si>
    <t>The MSG has reviewed progress and outcomes of implementation on a regular basis, including by publishing annual progress reports over the past three years. However, the APR lacks an impact assessment and does not list recommendation from the 2014 EITI Report.</t>
  </si>
  <si>
    <t>Solomon Islands: 2016</t>
  </si>
  <si>
    <t>In the initial stages of the EITI, there were several statements of support from the government. This support seems to have faded since the new government was appointed in late 2014. Several stakeholders expressed concern about the government’s commitment to implementation.</t>
  </si>
  <si>
    <t>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t>
  </si>
  <si>
    <t>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t>
  </si>
  <si>
    <t>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t>
  </si>
  <si>
    <t>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t>
  </si>
  <si>
    <t>The latest 2014 EITI Report lacks detail pertaining to fiscal devolution and regulatory framework. It does, however, contain a very brief discussion of relevant laws without further elaborating on how the sector is regulated. The roles of government agencies are also omitted.</t>
  </si>
  <si>
    <t>Several licenses were allocated in 2013 and one license was granted in 2014. The latest EITI Report does not disclose the details of each license award as required by the EITI Standard, but highlights significant gaps in the licensing procedures.</t>
  </si>
  <si>
    <t>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t>
  </si>
  <si>
    <t>There is no information about the government’s policy and actual practice related to contract disclosure in the 2014 EITI Report, nor any comments on reforms underway.</t>
  </si>
  <si>
    <t>There is no evidence that the multi-stakeholder group has discussed beneficial ownership disclosures yet.</t>
  </si>
  <si>
    <t>Both the 2014 and 2013 EITI Reports confirm that this requirement is not applicable in the Solomon Islands.</t>
  </si>
  <si>
    <t>The 2014 EITI Report contains a comprehensive overview of extractive sector activities and exploration potential.</t>
  </si>
  <si>
    <t>The 2014 EITI Report has information on production volume for gold and silver but no production values. Bauxite production volumes and values are also missing.</t>
  </si>
  <si>
    <t>Export values are disclosed by commodity, but export volumes are not included. No data is provided on bauxite exports.</t>
  </si>
  <si>
    <t>Although all material revenue streams appear to have been included in the scope of the 2014 EITI Report, two material companies and one government agency failed to report. In addition, the Independent Administrator expressed concern about the comprehensiveness of the report.</t>
  </si>
  <si>
    <t>The 2014 and 2013 EITI reports confirm that in-kind revenues are not applicable in the Solomon Islands.</t>
  </si>
  <si>
    <t>The 2014 and 2013 EITI reports confirm that barter and infrastructure arrangements are not applicable in the Solomon Islands.</t>
  </si>
  <si>
    <t>The 2014 and 2013 EITI reports include a reference to a “road access fee” but it appears that this not a material source of revenue.</t>
  </si>
  <si>
    <t>The 2014 and 2013 EITI Reports confirm that transactions between SOEs and government are not applicable in the Solomon Islands.</t>
  </si>
  <si>
    <t>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t>
  </si>
  <si>
    <t>The 2014 EITI Report contains disclosures from each government agency disaggregated by company but it does not show how much each company paid for each revenue stream. It has government disclosures for each revenue stream. Company figures are not provided in the 2014 EITI Report.</t>
  </si>
  <si>
    <t>Both the 2014 and 2013 Reports contain up to date data covering not more than two years prior to the publication of the report.</t>
  </si>
  <si>
    <t>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t>
  </si>
  <si>
    <t>The 2014 EITI Report clarifies that revenues mandated by law become part of the budget, including the extractive industry revenues.</t>
  </si>
  <si>
    <t>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t>
  </si>
  <si>
    <t>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t>
  </si>
  <si>
    <t>None of the EITI Reports clarify whether mandatory social expenditures exist in the Solomon Islands. Even though stakeholder consultations confirm that these exist,  there is no indication that the SIEINSG has agreed an approach to mandatory versus discretionary social expenditures.</t>
  </si>
  <si>
    <t>State-participation in the extractive sector is not applicable in the Solomon Islands.</t>
  </si>
  <si>
    <t>Most of the data on the contribution to the economy has been provided, however estimates of informal sector activity is missing.</t>
  </si>
  <si>
    <t>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t>
  </si>
  <si>
    <t>The multi-stakeholder group does not yet provide EITI data in open data formats.</t>
  </si>
  <si>
    <t xml:space="preserve">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t>
  </si>
  <si>
    <t>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t>
  </si>
  <si>
    <t>Timor-Leste: 2016</t>
  </si>
  <si>
    <t>The government is committed to the EITI and relevant government representatives are part of the multi-stakeholder group (MSG)</t>
  </si>
  <si>
    <t>Companies are actively engaged in the design and implementation of the EITI, including MSG deliberations. However, the lack of enabling legislation seems to affect companies’ willingness to disclose information such as disaggregated revenue and production data. In addition, the lengthy review processes, insistence on confidentiality agreements, and lack of substantiation of arguments that certain information is confidential, makes it difficult to conclude that companies are effectively engaged in the EITI process in a way that supports the principles of the EITI.</t>
  </si>
  <si>
    <t>There is an enabling environment for civil society participation. Civil society is involved in implementation. However, capacity constraints are affecting their ability to be fully and effectively engaged in the design, implementation, monitoring and evaluation of the EITI process.</t>
  </si>
  <si>
    <t>The multi-stakeholder group (MSG) comprises relevant actors and all stakeholders feel adequately represented. The TOR for the MSG addresses the requirements of the EITI Standard and appears to be largely followed in practice. There have been concerns about decision-making, however since the fallout in 2013, there is no evidence that any new decisions have been taken without consensus. The MSG meets frequently and attendance and record keeping appears adequate. While capacity is strong among government and companies, there is limited evidence that civil society MSG members have sufficient capacity to carry out their duties.</t>
  </si>
  <si>
    <t>The work plan has clear objectives linked to national priorities for the extractive sector, as well as more detailed actions and timelines. Costing is missing for some items, and implementation is slightly behind schedule.</t>
  </si>
  <si>
    <t>Comprehensive disclosure of relevant laws, regulations and fiscal regime in both the 2012 and 2013 EITI Reports.</t>
  </si>
  <si>
    <t>The 2013 EITI Report and the Supplementary Report provide sufficient detail about license allocations including the financial and technical criteria and deviations applicable to PSC 11-106. This requirement was not applicable in 2012 as no licenses were transferred or awarded.</t>
  </si>
  <si>
    <t>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t>
  </si>
  <si>
    <t>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t>
  </si>
  <si>
    <t>There is no evidence that the multi-stakeholder group has discussed this topic in any detail.</t>
  </si>
  <si>
    <t>The 2013 EITI Report states that this requirement is not applicable in Timor-Leste as state-participation does not yet give rise to material revenues. However, some information related to Timor Gap has been provided.</t>
  </si>
  <si>
    <t>The 2013 EITI Report provides an overview of the sector, including a brief overview of one exploration activity.</t>
  </si>
  <si>
    <t>Production volumes are not disaggregated by commodity, and production values by commodity are not included in the EITI Report but ANPM (National Petroleum and Mineral Authorities) subsequently provided this information on their website.</t>
  </si>
  <si>
    <t>Export values are not disaggregated by commodity, and export volumes by commodity are not included in the EITI Report but ANPM (National Petroleum and Mineral Authorities) subsequently provided this information on their website.</t>
  </si>
  <si>
    <t>For both 2013 and 2013 EITI Reports, disclosures of payments and revenues are comprehensive.</t>
  </si>
  <si>
    <t>The 2013 and 2012 EITI Reports confirm that in-kind revenues were not applicable in 2012.</t>
  </si>
  <si>
    <t>There was no mention of barter and infrastructure payments in the 2013 and 2012 EITI Reports. However, the 2015 Annual Activity Report confirms that barter and infrastructure arrangements are not applicable.</t>
  </si>
  <si>
    <t>The 2013 and 2012 EITI Reports include disclosure of a pipeline fee. Given that the fee is not material relative to total government revenues from the sector, the International Secretariat’s initial assessment is that this requirement is not applicable.</t>
  </si>
  <si>
    <t>The 2013 Report discusses Timor GAP’s (the national oil company) financial relationship with the government, as well as its management of Tasi Mane project and provides all disclosures related to transactions between the government and Timor GAP.</t>
  </si>
  <si>
    <t>There was no reference to subnational direct payments in the 2013 and 2012 EITI Reports. However, the 2015 EITI Annual Activity Report confirms that subnational direct payments are not applicable.</t>
  </si>
  <si>
    <t xml:space="preserve">The EITI Standard requires that the financial data is disaggregated by individual company, government entity and revenue stream. The 2013 and the 2012 EITI Reports only provides aggregated revenue data per company, and aggregated data per revenue stream. Even though government subsequently published disaggregated figures for payments collected by ANPM (National Petroleum and Mineral Authorities) such as profit oil, FTP and royalties, other taxes collected by NDPT such as income taxes are still not disaggregated. </t>
  </si>
  <si>
    <t>The 2013 EITI Report was published by the deadline of 31 December 2015. The national multi-stakeholder group is encouraged to explore opportunities for publishing more timely EITI data.</t>
  </si>
  <si>
    <t>The assessment of data quality highlights gaps in the use of the agreed upon procedure for EITI Reports, including concerns about reporting templates and cumbersome reporting procedures caused by confidentiality agreements.</t>
  </si>
  <si>
    <t>The 2012 and 2013 EITI Reports disclose how revenues are allocated.</t>
  </si>
  <si>
    <t>The 2014 Annual Activity Report confirms that sub-national transfers are not applicable.</t>
  </si>
  <si>
    <t>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t>
  </si>
  <si>
    <t>The 2013 EITI Report contains only aggregated data on value and spending of social expenditures by company. The ANPM (National Petroleum Agency) annual report for 2013 likewise only provides aggregate figures. In light of this, it is difficult to conclude that the “nature and the deemed value of the in-kind transaction” is disclosed.</t>
  </si>
  <si>
    <t>State-participation in the extractive sector does not yet give rise to material revenue in Timor-Leste both for the 2012 and 2013 EITI Reports.</t>
  </si>
  <si>
    <t>Most of this data has been provided, however estimates of informal sector activity and data on extractive industry revenue as a percentage of total government revenue should be disclosed in the future.</t>
  </si>
  <si>
    <t>The national multi-stakeholder group has taken steps to ensure that the EITI Report is comprehensible, actively promoted and publicly accessible. Through the organisation of dissemination events and workshops, TL-EITI has ensured that the EITI has also contributed to public debate.</t>
  </si>
  <si>
    <t>TL-EITI does not yet provide EITI data in open data formats. There are considerable efforts underway to mainstream transparency in government systems.</t>
  </si>
  <si>
    <t xml:space="preserve">The national multi-stakeholder group has taken steps to act upon lessons learnt, to identify, investigate and address the causes of any discrepancies and to consider the recommendations for improvements from the Independent Administrator.
</t>
  </si>
  <si>
    <t xml:space="preserve">The national multi-stakeholder group has produced annual progress reports documenting progress and outcomes of implementation. Further work on assessing impact should be considered.
</t>
  </si>
  <si>
    <t>Liberia: 2016</t>
  </si>
  <si>
    <t>2017-05-24</t>
  </si>
  <si>
    <t xml:space="preserve">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t>
  </si>
  <si>
    <t xml:space="preserve">Companies are actively and effectively engaged in the EITI process, but only mostly as providers of information. The LEITI Act of 2009 provides an enabling legal environment for EITI reporting and there do not appear to be legal barriers to company disclosure. </t>
  </si>
  <si>
    <t xml:space="preserve">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t>
  </si>
  <si>
    <t xml:space="preserve">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t>
  </si>
  <si>
    <t>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t>
  </si>
  <si>
    <t xml:space="preserve">LEITI Reports describe the legal environment and fiscal framework for the sector. Additional information on relevant reforms could help track regulatory reforms and their impact. </t>
  </si>
  <si>
    <t>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t>
  </si>
  <si>
    <t>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t>
  </si>
  <si>
    <t xml:space="preserve">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t>
  </si>
  <si>
    <t>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t>
  </si>
  <si>
    <t>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t>
  </si>
  <si>
    <t>The 2013-14 EITI Report provides an overview of the mining and petroleum sectors, including significant exploration activities. However, the lack of a description of informal activities is a concern given the prevalence of artisanal and small-scale mining for gold and diamonds.</t>
  </si>
  <si>
    <t>The 2013-14 EITI Report discloses production volumes for each commodity, but it did not provide values of production or average prices for the period under review.</t>
  </si>
  <si>
    <t>The 2013-14 EITI Report discloses export values for each commodity, but it does not provide export volumes for the period under review.</t>
  </si>
  <si>
    <t>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t>
  </si>
  <si>
    <t>This requirement was not applicable in Liberia in the time under review.</t>
  </si>
  <si>
    <t>The EITI Reports do not refer to any contractual provisions for the development of infrastructure for third-party use, despite widespread knowledge of such provisions in five Mineral Development Agreements (MDAs).</t>
  </si>
  <si>
    <t xml:space="preserve">The 2013-2014 EITI Report discloses SOE transactions with government, although vaguely. The Report comprehensively disclosed and reconciled statutory payments from the SOE to the Government. </t>
  </si>
  <si>
    <t>While the 2013-2014 EITI Report refers to company-level reconciliation sheets available on the LEITI website, these were only available upon request from the LEITI Secretariat.</t>
  </si>
  <si>
    <t xml:space="preserve">LEITI has published its reports in a timely manner. </t>
  </si>
  <si>
    <t>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t>
  </si>
  <si>
    <t>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t>
  </si>
  <si>
    <t>The MSG has made some attempt to including information on revenue management and expenditures in the 2013-14 EITI Report, although it has not disclosed the management of earmarked extractives revenues.</t>
  </si>
  <si>
    <t xml:space="preserve">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
</t>
  </si>
  <si>
    <t>There is no evidence of the MSG’s discussions related to the existence or materiality of quasi-fiscal expenditures and the 2013-14 EITI Report does not refer to quasi-fiscal expenditures.</t>
  </si>
  <si>
    <t xml:space="preserve">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t>
  </si>
  <si>
    <t>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t>
  </si>
  <si>
    <t>EITI Reports are accessible through the LEITI website and roadshows, while report summaries have been produced in the past. Machine-readable EITI data is available through the EITI international website, but is not actively disseminated by LEITI.</t>
  </si>
  <si>
    <t xml:space="preserve">While recommendations of EITI Reports are not consistently implemented, the MSG has regularly debated the recommendations – even if the pace of follow-up on EITI recommendations has slowed since 2014. </t>
  </si>
  <si>
    <t>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t>
  </si>
  <si>
    <t>Mali: 2016</t>
  </si>
  <si>
    <t>Evidence from multi-stakeholder group (MSG) meeting minutes and conversations with stakeholders show that the government has created structures designed to ensure its participation in the process. Government commitment has fluctuated with changes of leadership at the Ministry of Mines, but remained relatively strong during the period under review (2013-2014). The government has provided funding and government representatives take part in outreach efforts.</t>
  </si>
  <si>
    <t xml:space="preserve">Evidence such as MSG meeting minutes and conversations with stakeholders show that companies are actively engaged in the design and implementation of the EITI process, through participation in MSG meetings and input to the EITI reporting process. Capacity among company representatives is strong although coordination of industry positions could be improved in advance of meetings. Companies could also benefit from a clear system for appointing their alternates to the MSG. There do not seem to be any legal obstacles preventing company participation in the EITI. </t>
  </si>
  <si>
    <t>The International Secretariat did not find legal or regulatory barriers to civil society participation in the EITI process. Civil society representatives participate actively in MSG meetings and working groups. The International Secretariat did not find restrictions to civil society freedom of expression outside MSG meetings. Stakeholders recognised weak capacities and poor coordination within the civil society constituency, but civil society representatives also acknowledged the MSG’s efforts to strengthen the capacities of its members.</t>
  </si>
  <si>
    <t>The MSG meets frequently and attendance and record keeping occurs for every meeting. However, the meeting records are not necessarily a reflection of MSG discussions and further efforts could be made to ensure that MSG members always have the documents at hand during decision making. The effectiveness of the MSG could be improved with more regular meetings of its three sub-committees. It would also be useful for the actual per diem policy to be reflected in the MSG’s terms of reference. Lack of civil society capacity seem to be preventing civil society from fully and actively contributing to the design and implementation of the EITI and further capacity building should be undertaken.</t>
  </si>
  <si>
    <t xml:space="preserve">The MSG has not considered opportunities for linking implementation to national priorities for the sector. Although there was limited consultation with stakeholders outside the MSG on these objectives, stakeholders confirm that they respond to interests voiced during interactions with persons in affected communities. 
The 2016 work plan includes a timeline and specific activities to achieve the objectives. It should be noted, however, that there is still no costing for some items and a few activities planned for the first quarter of 2016, namely the outreach activities and capacity building are behind schedule. Nonetheless, in general, the work plan appears to address most of the EITI Requirements. </t>
  </si>
  <si>
    <t>The 2013 EITI Report describes the legal framework and fiscal regime governing the extractive industries, including an overview of the relevant laws and regulations, and information on the roles and responsibilities of the relevant government agencies. The report highlightes ongoing reforms. The MSG may wish to clarify ambiguities related various fiscal regimes applicable to mining companies due to stabilisation clauses. Future EITI Reports could also consider documenting deviations from the applicable fiscal regime.</t>
  </si>
  <si>
    <t>Although the 2013 report provides a general overview of the process of allocating licences, the report doesn’t include a clear description of the process for awarding licenses in the fiscal period covered. The criteria for allocating licenses and to what extent these criteria were followed was not addressed. Following the update of the mining cadastre, the Mining Cadastre Administration System (MCAS) (https://revenuedevelopmentdotorg.wordpress.com/mcas/) shows that payments of licensing fees related to 75% of licences issued up to 2013 were still outstanding at the end of 2015 when the 2013 EITI Report was published. The report did not identify any deviation to the criteria used for issuing license, whereas these outstanding payments are evidently deviations to the criteria for issuing licenses.</t>
  </si>
  <si>
    <t>The 2013 EITI Report provides a link to an online cadastre that includes information set out in provision 2.3.a-b for all the licenses held by mining companies covered in the EITI reporting process, but not for the oil and gas company Petroma, which was also included in the EITI reporting process. For mining companies not covered by the EITI reporting process, information set out in provision 2.3.b is also available for the licenses held. The Report explains that the lack of full disclosure is due to a lack of an up-to-date cadastre system and documents government plans to overcome these barriers through a project for the modernisation of the oil, gas and mining cadastre led by the German aid agency, GIZ.</t>
  </si>
  <si>
    <t>The 2013 EITI Report includes a list of publicly accessible contracts and a link to the Ministry of Mine website. Although the 2013 EITI Report states that there is no formal government policy on contract transparency, government representatives have explained that the policy is line with the current practice of full disclosure of contracts in the mining sector and publication of the model production-sharing contract agreement for the oil and gas sector.</t>
  </si>
  <si>
    <t xml:space="preserve">The MSG, together with the IA, have included beneficial ownership disclosure as part of reporting for those companies in the scope of reconciliation. The 2013 EITI Report provides beneficial ownership information or links to publicly listed companies for 13 of the 18 companies included in the reconciliation. Implementing countries are not yet required to address beneficial ownership, but more work is needed to ensure full implementation of this requirement. </t>
  </si>
  <si>
    <t>The 2013 EITI Report confirms that state-participation in the extractive sector gave rise to material revenues in the form of dividends, which are disclosed in the report. Given that there were no state-owned enterprises (SOEs) operating in the extractive sector, significant aspects of this requirement are not applicable in Mali. The MSG has disclosed relevant information on state participation in accordance with the applicable aspects of the requirement.</t>
  </si>
  <si>
    <t xml:space="preserve">The 2013 EITI Report provides background on solid minerals, including artisanal and small-scale mining (ASM), quarrying activities and on the hydrocarbon sector, which is still in the exploration phase. For the mining sector the 2013 EITI Report provide an overview of proven reserves for bauxite, gold, iron ore, phosphate and other solid minerals. </t>
  </si>
  <si>
    <t xml:space="preserve">The 2013 EITI Report includes volumes of production for each producing mine from 2010 to 2013, the value of export of gold over the period 2009 to 2013, and reconciliation of production volumes and values between disclosures from government and companies. </t>
  </si>
  <si>
    <t xml:space="preserve">The 2013 EITI Report includes information on volumes and values of production of refined gold and silver by company. </t>
  </si>
  <si>
    <t>The MSG has considered various options and agreed a clear materiality threshold in accordance with EITI requirement 4.1.a. While all government agencies provided information for companies included in the reconciliation in accordance with Requirement 4.1.c, only two government entities fully reported all receipts including revenues below the materiality thresholds. Although significant aspects of the requirement have been implemented, the broader objective of comprehensive disclosure by reporting entities have not been achieved.</t>
  </si>
  <si>
    <t>According the 2013 EITI Report the state does not collect any revenue in-kind, as it holds its stakes in mining directly and there is no SOE. Furthermore Mali did not produce oil or gas during the reporting period.</t>
  </si>
  <si>
    <t>The scoping report adopted on 30 September notes that the independent administrator (IA) did not any infrastructure or barter provisions in Mali. The 2013 EITI Report confirmed these findings.</t>
  </si>
  <si>
    <t xml:space="preserve">The IA states in the 2013 EITI Report that they had not been aware of the existence of significant revenues from mineral transport activities, and stakeholders confirmed that transport revenues were not material. Mali being a landlocked country, gold production is refined near mining site and transported by trucks and/or by air for export. </t>
  </si>
  <si>
    <t>Mali does not have SOEs participating in the extractive sector, neither does the applicable legal and regulatory framework provide for an SOE. This was confirmed by the stakeholders.</t>
  </si>
  <si>
    <t>According to the 2013 EITI Report, there are no direct subnational payments. MSG members confirmed that there are no direct subnational payments and that no laws or regulations provide for any extractive industry payments to be made directly to local governments.</t>
  </si>
  <si>
    <t>Both the 2012 and 2013 EITI Reports show financial data disaggregated by individual company, government entity and revenue stream, in accordance with the EITI Standard. Unilateral disclosures for companies below the materiality threshold and payments made by subcontractors were not disaggregated by individual company,but these aggregated figures were not part of the reconciliation process.</t>
  </si>
  <si>
    <t>Both reports under the Standard were published in accordance with two year reporting requirement. MSG members stated that they were satisfied with the regularity and timeliness of EITI Reporting, but stakeholders outside the MSG noted two-year-old EITI data was not necessarily useful at the time of publication, reports from dissemination campaigns show that local communities are interested in more recent data, particularly as it relates to subnational transfers. Thus the MSG is encouraged to include disaggregated payments for companies below the materiality threshold.</t>
  </si>
  <si>
    <t>Significant aspects of this requirement have not been fully implemented, and the underlining objective of ensuring reliability of financial information disclosed in EITI reports has not been achieved. The IA has reviewed the auditing practices and recommended quality assurance procedures, which have not been followed by a large number of companies and government entities participating in EITI reporting, seriously undermining the credibility of the disclosed financial information.</t>
  </si>
  <si>
    <t>The 2012 and 2013 EITI Reports disclose how revenues are allocated in accordance with requirement 5.1. The 2013 EITI Report shows that 93.7% of reported revenues from the extractive sector were recorded in the state budget. The MSG may wish to provide a brief overview of the state budget, particularly as it relates to social expenditures, such as health and education, and provide links to a public document of the state budget.</t>
  </si>
  <si>
    <t xml:space="preserve">Although the MSG identified subnational transfers as material revenue stream in the scope of the report and the subsequent reporting templates, no materiality threshold was set for subnational transfers, meaning that the threshold was effectively zero and all subnational payments and transfers are therefore material. Based on this significant aspects of requirement 5.2.a have not been implemented. </t>
  </si>
  <si>
    <t xml:space="preserve">The 2013 EITI Report shows that 93.7% of reported revenues from the extractive sector were recorded in the state budget, described the different phases in the process of preparation and adoption of the state budget, referred to the revenue collection process as it relates to extractive revenues and allocation of revenues from extractive industries. Disclosing information on revenue management and expenditures is only recommended and will not count in the assessment of compliance. </t>
  </si>
  <si>
    <t>The 2012 and 2013 EITI Reports both disclosed mandatory social payments made by companies in accordance with Requirement 6.1.a.  Disclosure of voluntary social expenditure appears to correspond with disclosure of mandatory payments. Beneficiaries of social payments were not government agencies and these payments were therefore unilaterally disclosed by companies.</t>
  </si>
  <si>
    <t>The 2013 report confirms that when state participation gives rise to material payments in the form of dividends, these payments are paid directly to the state treasury. Mali does not have an SOE operating in the extractive sector and hence this requirement is not applicable in Mali.</t>
  </si>
  <si>
    <t>The 2012 and 2013 EITI Reports include most of the information set out in requirement 6.3 apart from estimates of employment in the informal sector. The 2013 EITI Report provides an overview of the size of the extractive sector in absolute terms and as a share of GDP, an estimate of informal activity (ASM estimated production volumes), total government revenues in absolute terms and as a share of total revenue, exports in absolute and relative terms, employment in the sector and key regions where production is located.</t>
  </si>
  <si>
    <t>The MSG had taken steps to ensure that the 2012 EITI report is comprehensible, actively promoted and publicly accessible. Through the organisation of dissemination events and workshops, Mali EITI has ensured that the EITI has also contributed to public debate. The EITI provided a platform for discussions and debates about how the mining sector is managed, in particular discussion regarding sub-national payments. However, this work has not been undertaken for the 2013 EITI Report.</t>
  </si>
  <si>
    <t>Requirement 7.2 encourages the MSG to make EITI Reports accessible to public in open data formats. The Mali EITI as not yet started its work on making EITI Reports machine readable. However, mainstreaming has been included in one of the functions of the MSG, providing a mandate for the EITI to undertake more work on this requirement.</t>
  </si>
  <si>
    <t>The MSG has taken steps to act upon lessons learnt, to identify, investigate and address the causes of any discrepancies and to consider the recommendations for improvements from the Independent Administrator. It has also formulated its own recommendations on improving reporting through the supervisory committee. However, given that weaknesses in reporting templates have been highlighted by the Independent Administrator over the last three reporting cycles, the MSG ought to consider necessary improvements in consultation with the Independent Administrator for future EITI Reports.</t>
  </si>
  <si>
    <t xml:space="preserve">The MSG has reviewed progress and outcomes of implementation on a regular basis, including by publishing annual progress reports over the past four years. 
The 2015 annual progress report contains a brief section on impact but further details and information could be given. Mali EITI may wish to consider undertaking an impact assessment, with a view to identify opportunities to increase impact. </t>
  </si>
  <si>
    <t>Philippines: 2017</t>
  </si>
  <si>
    <t>2017-10-05</t>
  </si>
  <si>
    <t>There are regular, public statements of support from the government, a senior individual has been appointed to lead on the implementation of the EITI, and senior government officials are represented on the MSG.</t>
  </si>
  <si>
    <t>Mining, oil and gas companies are actively and effectively engaged in the EITI process, both as providers of information and in the design, implementation, monitoring and evaluation of the EITI process.</t>
  </si>
  <si>
    <t xml:space="preserve">There are no suggestions of any legal, regulatory or practical barriers to civil society’s ability to engage in the EITI. Civil society is fully, actively and effectively engaged in the design, implementation, monitoring and evaluation of the EITI process.  </t>
  </si>
  <si>
    <t>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t>
  </si>
  <si>
    <t>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t>
  </si>
  <si>
    <t>The 2014 EITI Report describes the legal environment and fiscal framework. The Philippines has also gone beyond the minimum requirements by providing a detailed account of reform efforts.</t>
  </si>
  <si>
    <t xml:space="preserve">The 2014 EITI Report describes the procedures for awarding and transferring licenses, including technical and financial criteria, bidding processes and non-trivial deviations in practice. </t>
  </si>
  <si>
    <t>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t>
  </si>
  <si>
    <t>The 2014 EITI Report clarifies the government’s policy on contract disclosure and actual practice. In addition, the Philippines has gone beyond the minimum requirements by making contracts public as encouraged by the EITI Standard.</t>
  </si>
  <si>
    <t>EITI has produced a beneficial ownership roadmap and provided contextual information about beneficial ownership reporting requirements in the Philippines.</t>
  </si>
  <si>
    <t>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t>
  </si>
  <si>
    <t>The 2014 EITI Report provides a comprehensive overview of the extractive sector, including significant exploration activities.</t>
  </si>
  <si>
    <t xml:space="preserve">The 2014 EITI Report discloses production volumes and values disaggregated by commodity and region. There is a minor deficiency in that the coal production values pertain to 2012.  </t>
  </si>
  <si>
    <t>The 2013 and 2014 EITI Reports together provide the required information regarding export volumes and values for financial year 2014. The data is disaggregated by commodity and region.</t>
  </si>
  <si>
    <t xml:space="preserve">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t>
  </si>
  <si>
    <t>The EITI Report and stakeholder views have confirmed that no company make payments of royalty, the government’s share of production or other payments in-kind. The contractual framework only allows cash payments.</t>
  </si>
  <si>
    <t>The EITI Report has confirmed that there are no barter and infrastructure transactions in the Philippines.</t>
  </si>
  <si>
    <t>The EITI Report and stakeholder views have confirmed that no government agency or SOE collect material revenues for the transportation of oil, gas and minerals.</t>
  </si>
  <si>
    <t>Despite not giving rise to material revenues, the EITI Report has disclosed information about relevant mandatory transactions between the government, SOEs and private companies, notably dividends, and royalty fees and commitment fees.</t>
  </si>
  <si>
    <t>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t>
  </si>
  <si>
    <t>Data in EITI Reports is reported by individual company, revenue stream and recipient government entity.</t>
  </si>
  <si>
    <t>Data covering financial year 2014 was published by the end of 2016, in accordance with the EITI’s timeliness requirements.</t>
  </si>
  <si>
    <t>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t>
  </si>
  <si>
    <t>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t>
  </si>
  <si>
    <t>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t>
  </si>
  <si>
    <t>EITI has gone beyond the minimum requirements by providing additional information on revenue management and expenditures as encouraged by the EITI Standard.</t>
  </si>
  <si>
    <t>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t>
  </si>
  <si>
    <t>The EITI Report and stakeholder consultations have confirmed that quasi-fiscal expenditures do not occur in the extractive sector in the Philippines.</t>
  </si>
  <si>
    <t>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t>
  </si>
  <si>
    <t>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t>
  </si>
  <si>
    <t>EITI has published data in machine readable format and summaries of EITI Reports in accessible infographic format.</t>
  </si>
  <si>
    <t>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t>
  </si>
  <si>
    <t>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t>
  </si>
  <si>
    <t>Iraq: 2017</t>
  </si>
  <si>
    <t>2017-10-26</t>
  </si>
  <si>
    <t>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t>
  </si>
  <si>
    <t>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t>
  </si>
  <si>
    <t>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t>
  </si>
  <si>
    <t xml:space="preserve">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t>
  </si>
  <si>
    <t xml:space="preserve">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t>
  </si>
  <si>
    <t>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t>
  </si>
  <si>
    <t>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t>
  </si>
  <si>
    <t>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t>
  </si>
  <si>
    <t>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t>
  </si>
  <si>
    <t>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
relevant.</t>
  </si>
  <si>
    <t>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t>
  </si>
  <si>
    <t>The 2015 IEITI Report provides an overview of the extractive sector, including information on significant exploration activities.</t>
  </si>
  <si>
    <t>The 2015 IEITI Report provides the volumes of production of oil, gas and four minerals, but only provides the production value for crude oil and natural gas, not the minerals. Volumes and values are not provided for natural gas production in the Kurdish Regional Government (KRG).</t>
  </si>
  <si>
    <t>The 2015 IEITI Report provides the volumes and values of crude oil exports. There is no evidence of any Iraqi exports of natural gas or minerals in 2015.</t>
  </si>
  <si>
    <t>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t>
  </si>
  <si>
    <t>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t>
  </si>
  <si>
    <t>EITI Requirement 4.3 on barter and infrastructure transactions is not applicable to Iraq.</t>
  </si>
  <si>
    <t>EITI Requirement 4.4 on transport revenues is not applicable to Iraq.</t>
  </si>
  <si>
    <t>The 2015 IEITI Report discloses some transactions between the government and state owned enterprises but not all.</t>
  </si>
  <si>
    <t>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t>
  </si>
  <si>
    <t xml:space="preserve">The 2015 IEITI Reports present reconciled oil sales data disaggregated by company, but only presents reconciled tax payments disaggregated by oilfield, not by company. This does not allow readers to calculate each company’s share of payments to government. </t>
  </si>
  <si>
    <t>Iraq now publishes EITI Reports within one year of the close of the fiscal period under review.</t>
  </si>
  <si>
    <t>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t>
  </si>
  <si>
    <t>The 2015 IEITI Report does not address off-budget oil and gas revenues earmarked for the UN Compensation Fund or explain the allocation of any mining, oil or gas revenues that are not recorded in the national budget.</t>
  </si>
  <si>
    <t xml:space="preserve">The 2015 IEITI Report provides only a cursory description of statutory allocations and subational transfers to the Kurdish Regional Government. There is insufficient information to identify any discrepancies between amounts that should have beentransferred and actual transfers.  </t>
  </si>
  <si>
    <t>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t>
  </si>
  <si>
    <t xml:space="preserve">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t>
  </si>
  <si>
    <t>This requirement is not applicable in Iraq.</t>
  </si>
  <si>
    <t>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t>
  </si>
  <si>
    <t>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t>
  </si>
  <si>
    <t>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t>
  </si>
  <si>
    <t>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t>
  </si>
  <si>
    <t>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t>
  </si>
  <si>
    <t>Zambia: 2017</t>
  </si>
  <si>
    <t>https://eiti.org/document/validation-of-zambia-2017-documentation</t>
  </si>
  <si>
    <t>2017-10-25</t>
  </si>
  <si>
    <t>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t>
  </si>
  <si>
    <t xml:space="preserve">Companies are fully and effectively engaged in the EITI process. The government has ensured an enabling environment for company participation. </t>
  </si>
  <si>
    <t>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t>
  </si>
  <si>
    <t xml:space="preserve">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t>
  </si>
  <si>
    <t>Zambia EITI’s work plan is a result of consultations with key stakeholders and endorsed by the multi-stakeholder group (MSG), and is made publicly available.</t>
  </si>
  <si>
    <t xml:space="preserve">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t>
  </si>
  <si>
    <t xml:space="preserve">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t>
  </si>
  <si>
    <t>Comprehensive information on the licenses held by material and non-material companies is included in the mining cadastre. Data on the date of application / submission of bid is not available for petroleum licenses, althouh this is not sufficient for the requirement to be unmet.</t>
  </si>
  <si>
    <t>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t>
  </si>
  <si>
    <t>Implementing countries are not yet required to address beneficial ownership and progress with this requirement does not yet have any implications for a country’s EITI status. The multi-stakeholder group published its roadmap by the deadline of 1 January 2017 as required.</t>
  </si>
  <si>
    <t>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t>
  </si>
  <si>
    <t xml:space="preserve">The EITI Report provides an overview of the extractive sector, including exploration activities and estimates of mineral reserves. </t>
  </si>
  <si>
    <t>The EITI Report provides information on production volumes by commodity, and documents the government’s effort to collect reliable information on production values.</t>
  </si>
  <si>
    <t>The EITI Report discloses total export values by commodity, and export volumes are disclosed for each of the major commodities exported.</t>
  </si>
  <si>
    <t>The multi-stakeholder group (MSG) has documented its discussions and rationale for selecting a materiality threshold which has resulted in comprehensive reconciliation of the payments and revenues in the extractive sector.</t>
  </si>
  <si>
    <t>EITI Requirement 4.2 on in-kind revenues is not applicable in Zambia.</t>
  </si>
  <si>
    <t>EITI Requirement 4.3 on barter and infrastructure transactions is not applicable to Zambia.</t>
  </si>
  <si>
    <t>EITI Requirement 4.4 on transport revenues is not applicable to Zambia.</t>
  </si>
  <si>
    <t>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t>
  </si>
  <si>
    <t>Direct payments made by companies to subnational government entities are reconciled in the EITI Report. These payments consist of property rates and annual business fees paid by companies directly to local councils.</t>
  </si>
  <si>
    <t>The 2015 EITI Report was published one year after the end of the financial year covered by the report, well ahead of the two-year deadline.</t>
  </si>
  <si>
    <t>The EITI Report provides a clear account of the reporting procedures and an assessment of the reliability of the data.</t>
  </si>
  <si>
    <t>The EITI Report describes the distribution of revenues and explains that only revenues collected by local councils are not deposited into the consolidated account.</t>
  </si>
  <si>
    <t>EITI Requirement 5.2 on sub-national transfers is not applicable in Zambia.</t>
  </si>
  <si>
    <t>The EITI Report includes some information on the budget-making process. Reporting on revenue management and expenditures is encouraged but not required by the EITI Standard and progress with this requirement will not have any implications for a country’s EITI status.</t>
  </si>
  <si>
    <t xml:space="preserve">There are no mandatory social payments from the extractive sector in Zambia. Requirement 6.1.a is therefore not applicable. The EITI Report discloses voluntary Corporate Social Responsibility payments per company, both in cash and in-kind. </t>
  </si>
  <si>
    <t>The SOE operating in the mining sector, Zambia Consolidated Copper Mines – Investment Holding (ZCCM-IH), does not appear to make material quasi-fiscal payments. There is only evidence of smaller social contributions being made, which are disclosed in the company’s annual financial report.</t>
  </si>
  <si>
    <t>The 2015 EITI Report provides a brief overview of the contribution of the extractive industry to the economy and provides key figures on contribution to GDP, government revenues, exports and employment.</t>
  </si>
  <si>
    <t xml:space="preserve">There is ample evidence that a country-wide dissemination campaign has been made and that EITI Reports have been actively promoted. The multi-stakeholder group has agreed on a policy to the access, release and reuse of EITI data. </t>
  </si>
  <si>
    <t>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t>
  </si>
  <si>
    <t>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t>
  </si>
  <si>
    <t>The multi-stakeholder group (MSG) has reviewed the outcomes and impact of EITI implementation on natural resource governance through the production of annual progress reports, agreed by the MSG and made publicly available.</t>
  </si>
  <si>
    <t>Tanzania: 2017</t>
  </si>
  <si>
    <t>https://eiti.org/document/validation-of-tanzania-2017-documentation</t>
  </si>
  <si>
    <t xml:space="preserve">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t>
  </si>
  <si>
    <t xml:space="preserve">Tanzania’s record of respecting civil society’s rights and freedoms as key to EITI implementation has traditionally been strong. Overall, the freedoms guarded by the Civil Society Protocol are not impeded. </t>
  </si>
  <si>
    <t>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t>
  </si>
  <si>
    <t xml:space="preserve">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t>
  </si>
  <si>
    <t>The legal framework and fiscal regime of extractive industries and the responsibilities of relevant government agencies are disclosed. Ongoing and proposed reforms are also described.</t>
  </si>
  <si>
    <t xml:space="preserve">Disclosures in the EITI Report on license allocations fall well short of the information mandated/encouraged by this provision. </t>
  </si>
  <si>
    <t xml:space="preserve">The online license register for the mining sector meets all requirements except for license area coordinates. The oil and gas sector does not have a public license register, nor does the EITI Report disclose any license information. </t>
  </si>
  <si>
    <t xml:space="preserve">The government's policy and actual practice on contract disclosure is not described in the EITI Report or on MEM’s website. Looking ahead, the TEITA Act includes provisions related to contract transparency, which are described in the EITI Report. </t>
  </si>
  <si>
    <t>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t>
  </si>
  <si>
    <t xml:space="preserve">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t>
  </si>
  <si>
    <t>The EITI Report contains an overview of the extractive sector, including exploration activities.</t>
  </si>
  <si>
    <t>Production volume and value data are not consistently disclosed across the extractive sector with some details on production values for gas missing. The EITI Report discloses additional information on production volumes and values by the 15 main producing mining companies.</t>
  </si>
  <si>
    <t>Export volumes and values are not consistently disclosed in the EITI Report, with export values not being comprehensively reported. The report does provide additional information on prices for certain commodities.</t>
  </si>
  <si>
    <t>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t>
  </si>
  <si>
    <t>EITI Requirement 4.2 on in-kind revenues is not applicable in Tanzania.</t>
  </si>
  <si>
    <t>EITI Requirement 4.3 on barter and infrastructure transactions is not applicable to Tanzania.</t>
  </si>
  <si>
    <t>The EITI Report does not mention actual or possible revenue from the transportation of oil/gas and minerals, despite the use of several gas pipelines in the country.</t>
  </si>
  <si>
    <t>Disclosure of Tanzania Petroleum Development Corporation (TPDC)’s transactions in the EITI Report is incomplete, missing the accounting for revenues that TPDC should pass on to the Ministry of Energy and Mines after deducting its costs.</t>
  </si>
  <si>
    <t>The EITI Report discloses and reconciles subnational direct payments (local levies) to local government authorities, although these are not disaggregated by each local authory hosting extractive operations.</t>
  </si>
  <si>
    <t xml:space="preserve">EITI data is disaggregated by company and revenue stream, with the exception of direct subnational payments to local authorities which are not disaggregated by receiving government entity. </t>
  </si>
  <si>
    <t xml:space="preserve">The record across six EITI Reports shows efforts to ensure that EITI reporting is timely, with a delay only in the 2012/13 EITI Report. </t>
  </si>
  <si>
    <t>Data quality are adequately assured in the EITI Report. Approval of the ToR and the appointment of the IA are documented in the  MSG minutes.</t>
  </si>
  <si>
    <t xml:space="preserve">The distribution of extractive sector revenue is not disclosed, beyond the first receiving government entity. Extractive sector revenue is not put into a broader budgetary context, and revenue classification systems are not referenced. </t>
  </si>
  <si>
    <t>Sub-national transfers do not appear to be part of the extractive sector revenue system in Tanzania. Rqeuirement 5.2 on sub-national transfers is therefore not applicable to Tanzania.</t>
  </si>
  <si>
    <t>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t>
  </si>
  <si>
    <t>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t>
  </si>
  <si>
    <t xml:space="preserve">Despite an assurance to the contrary, there is evidence in the EITI Report of quasi-fiscal expenditures by Tanzania Petroleum Development Corporation (TPDC), whose details remain undisclosed. </t>
  </si>
  <si>
    <t>The contribution of the extractive sector to the economy is addressed separately for oil/gas and mining, with some details on the share of GDP, exports and employment missing.</t>
  </si>
  <si>
    <t>Tanzania EITI maintains only a low level of dissemination and outreach activities, with limited evidence of public debate. The multi-stakeholder group (MSG) has not agreed on a clear policy on access, release and re-use of EITI data.</t>
  </si>
  <si>
    <t>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t>
  </si>
  <si>
    <t>Recommendations from EITI Reports are aimed at EITI process rather than wider issues arising from the EITI data. The multi-stakeholder group (MSG) has taken some steps to act upon lessons learned and in responding to the EITI Report recommendations.</t>
  </si>
  <si>
    <t xml:space="preserve">The Annual Progress Report 2015 was published within the deadline, and the report reflects Tanzania EITI’s main activities and progress made during 2015. </t>
  </si>
  <si>
    <t>Mozambique: 2017</t>
  </si>
  <si>
    <t xml:space="preserve">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t>
  </si>
  <si>
    <t>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t>
  </si>
  <si>
    <t>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t>
  </si>
  <si>
    <t xml:space="preserve">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t>
  </si>
  <si>
    <t>The MSG has agreed a work plan which reflects the national priorities for the sector, and there is evidence of progress in more clearly articulating the objectives of EITI implementation.</t>
  </si>
  <si>
    <t>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t>
  </si>
  <si>
    <t>The 2013-14 EITI Report describes the licensing process and details on some of the licenses awarded. There is limited information on the process for transferring licenses and the technical and financial criteria used.</t>
  </si>
  <si>
    <t>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t>
  </si>
  <si>
    <t>The 2013-14 EITI Report outlines the government’s policy on contract transparency as mandated by the 2014 Petroleum and Mining Laws, as well as actual practice.</t>
  </si>
  <si>
    <t xml:space="preserve">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t>
  </si>
  <si>
    <t xml:space="preserve">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t>
  </si>
  <si>
    <t>The 2013-14 EITI Report includes a comprehensive overview of both the mining and oil and hydrocarbon sector, including reserves, new development projects and ongoing exploration activities.</t>
  </si>
  <si>
    <t>The 2013-14 EITI Report includes information on production values and volumes, and has attempted to obtain information disaggregated by company through the EITI reporting process.</t>
  </si>
  <si>
    <t>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t>
  </si>
  <si>
    <t xml:space="preserve">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t>
  </si>
  <si>
    <t>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t>
  </si>
  <si>
    <t xml:space="preserve">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t>
  </si>
  <si>
    <t>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t>
  </si>
  <si>
    <t>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t>
  </si>
  <si>
    <t xml:space="preserve">The 2013-14 EITI Report contains financial data disaggregated by individual company and revenue flow. The data is not explicitly disaggregated by government entity, although it indicates which entity receives each revenue stream. </t>
  </si>
  <si>
    <t>The 2013-14 EITI Report was published less than one year following the end of the latest financial year covered by the report.</t>
  </si>
  <si>
    <t>While the 2013-14 EITI Report refers to government agencies having been audited, it does not include a review of whether government agencies have been audited in accordance with the legislation, nor does it give an overview of company auditing practices and relevant regulations.</t>
  </si>
  <si>
    <t xml:space="preserve">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t>
  </si>
  <si>
    <t xml:space="preserve">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t>
  </si>
  <si>
    <t>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t>
  </si>
  <si>
    <t>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t>
  </si>
  <si>
    <t>The 2013-14 EITI Report does not document whether quasi-fiscal expenditures by SOEs exist and whether they are material.</t>
  </si>
  <si>
    <t>The 2013-14 EITI Report provides information on the contribution of the extractive sector to the economy, although there is some inconsistency in total revenue figures and some missing details related to GDP contribution and employment.</t>
  </si>
  <si>
    <t xml:space="preserve">Various efforts have been made to ensure that EITI Reports are comprehensible and actively promoted and publicly accessible. There is limited evidence of strategic outreach activities and that EITI has led to public debate in the country. </t>
  </si>
  <si>
    <t>EITI Mozambique has made various efforts to make data available such as producing summary briefs and brochures. However, all EITI Reports published by Mozambique EITI are in PDF format and are not machine-readable which makes accessibility to data files challenging.</t>
  </si>
  <si>
    <t>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t>
  </si>
  <si>
    <t xml:space="preserve">The multi-stakeholder group (MSG) has reviewed the outcomes and impact of EITI implementation on natural resource governance through the production of annual progress reports. </t>
  </si>
  <si>
    <t>Niger: 2016</t>
  </si>
  <si>
    <t>https://eiti.org/document/validation-of-niger-2017-documentation</t>
  </si>
  <si>
    <t xml:space="preserve">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t>
  </si>
  <si>
    <t xml:space="preserve">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t>
  </si>
  <si>
    <t>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t>
  </si>
  <si>
    <t>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t>
  </si>
  <si>
    <t>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t>
  </si>
  <si>
    <t>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t>
  </si>
  <si>
    <t xml:space="preserve">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t>
  </si>
  <si>
    <t>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t>
  </si>
  <si>
    <t xml:space="preserve">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t>
  </si>
  <si>
    <t xml:space="preserve">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t>
  </si>
  <si>
    <t xml:space="preserve">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t>
  </si>
  <si>
    <t xml:space="preserve">The EITI Report provides an overview of the extractive industries, including exploration activities. This description could be more forward looking in future EITI reports, so as to provide more visibility in the sector’s potential and emerging governance challenges. </t>
  </si>
  <si>
    <t>Production volumes, disaggregated by commodity and by mining site have been disclosed, but not the values of commodities produced. The disclosed information was not clearly sourced and information on how production data was calculated was not disclosed in the Report.</t>
  </si>
  <si>
    <t xml:space="preserve">Total export volumes and the value of exports by commodity have been disclosed. The MSG has disclosed the sources of export data, but did not provide information on how export data was calculated. </t>
  </si>
  <si>
    <t xml:space="preserve">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t>
  </si>
  <si>
    <t xml:space="preserve">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t>
  </si>
  <si>
    <t xml:space="preserve">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t>
  </si>
  <si>
    <t>The MSG did not agree a definition of materiality with regards to revenues from transport, but based on stakeholders’ consultation during the fact finding mission, the Secretariat concludes that transport revenues were immaterial during the reporting period.</t>
  </si>
  <si>
    <t xml:space="preserve">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t>
  </si>
  <si>
    <t>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t>
  </si>
  <si>
    <t>The Report provides disaggregated figures by revenue stream and by company.</t>
  </si>
  <si>
    <t xml:space="preserve">The 2014 Report was published in November 2016, which meets the timeliness requirement. The MSG approved the reporting period and cash-accounting basis of EITI reporting. </t>
  </si>
  <si>
    <t>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t>
  </si>
  <si>
    <t>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t>
  </si>
  <si>
    <t>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t>
  </si>
  <si>
    <t xml:space="preserve">The MSG has made some attempt to including information on the budget-making process in the EITI Report. </t>
  </si>
  <si>
    <t>The MSG did not define materiality with regards to mandatory social expenditures. Despite, partial disclosure of social payments by two companies, there is no evidence that mandatory social expenditures have been disclosed   and reconciled in accordance with EITI Requirement 6.1.</t>
  </si>
  <si>
    <t>The MSG did not define materiality with regards to quasi-fiscal expenditures by SOEs, including SOE subsidiaries and joint ventures. The MSG gave a long list of activities completed by SOPAMIN without stating the cost of these activities.</t>
  </si>
  <si>
    <t>Estimates of the sector’s contribution to the economy did not include local coal consumption. Only nine companies disclosed employment figures and the sector’s contribution to the government’s budget is not always reliable.</t>
  </si>
  <si>
    <t xml:space="preserve">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t>
  </si>
  <si>
    <t>Some of Niger’s EITI data is available in machine readable format through the EITI global website albeit not for its latest EITI Report covering 2014. EITI data is not accessible on the EITI Niger website.</t>
  </si>
  <si>
    <t xml:space="preserve">The MSG and the government have taken steps to act upon lessons learnt, to identify, investigate and address the causes of any discrepancies and weaknesses of the EITI process and to consider the recommendations for improvements from the Independent Administrator. </t>
  </si>
  <si>
    <t>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t>
  </si>
  <si>
    <t>Honduras: 2017</t>
  </si>
  <si>
    <t>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t>
  </si>
  <si>
    <t>There is an enabling environment for company participation. Industry is engaged in the EITI. However, Industry could do more to help lift the process up and increase the EITI’s value and impact.</t>
  </si>
  <si>
    <t xml:space="preserve">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t>
  </si>
  <si>
    <t xml:space="preserve">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t>
  </si>
  <si>
    <t xml:space="preserve">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t>
  </si>
  <si>
    <t>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t>
  </si>
  <si>
    <t xml:space="preserve">The required information regarding the award and transfer of licenses are disclosed in the EITI Report.  </t>
  </si>
  <si>
    <t xml:space="preserve">Information regarding licenses awarded to companies in the extractive sector, as required in the EITI Standard, is publicly available register in the EITI Report. This information is extracted from the official register kept in the regulator’s information system SIHMON. </t>
  </si>
  <si>
    <t>The Government of Honduras supports and practices contract transparency. Contractual arrangements in the mining sector are uniform per the mining law and available publicly. Oil and gas contracts are published in the official gazette and in the Ministry of Natural Resources’ portal.</t>
  </si>
  <si>
    <t xml:space="preserve">Honduras has published a roadmap for disclosing beneficial ownership information in accordance with requirement 2.5.b. ii.  </t>
  </si>
  <si>
    <t xml:space="preserve">The Government, through INHGEOMIN, confirmed it does not have any participation in any mining or hydrocarbon projects. </t>
  </si>
  <si>
    <t>The 2014 EITI Report provided an overview of the extractive industries including exploration activities.</t>
  </si>
  <si>
    <t xml:space="preserve">Production information was based on export data, as all metallic sector production is exported. </t>
  </si>
  <si>
    <t xml:space="preserve">The 2014 Report provided comprehensive data on export volumes and values. It did not address how the values were calculated. However, this is only suggested in the Standard. </t>
  </si>
  <si>
    <t xml:space="preserve">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t>
  </si>
  <si>
    <t xml:space="preserve">Honduras’ legal framework does not allow taxes or fees to be collected other than in cash. </t>
  </si>
  <si>
    <t>Honduras’s legal framework does not allow for these types of transactions in the oil, gas and mining activities.</t>
  </si>
  <si>
    <t>Transportation of minerals in Honduras is entirely provided by the private sector and the state does not participate in the provision of those services.</t>
  </si>
  <si>
    <t>There are no state-owned enterprises involved in the exploration, exploitation and commercialization of minerals or hydrocarbons.</t>
  </si>
  <si>
    <t xml:space="preserve">An effort was made to address direct subnational payments. There were some large discrepancies as some municipalities reported incompletely. The report does not address the quality of the municipal data. </t>
  </si>
  <si>
    <t>The 2014 EITI Report is disaggregated by individual company, government entity (including municipality) and revenue stream.</t>
  </si>
  <si>
    <t>The first EITI Report (2012 and 2013) was published in May 2015 and the second report covering 2014 in September 2016.</t>
  </si>
  <si>
    <t xml:space="preserve">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t>
  </si>
  <si>
    <t>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t>
  </si>
  <si>
    <t>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t>
  </si>
  <si>
    <t>In accordance with the Presidential Decree No 199 of 2011 , the Population security fee is directed to the Protection and Population Security Fund. The 2014 EITI Report indicates that 5% of the municipal tax is destined for the Municipal Social Investment Fund</t>
  </si>
  <si>
    <t xml:space="preserve">The 2014 EITI Report includes the unilateral disclosure of aggregated social payments made by the companies but does not provide information on the beneficiaries of such contributions. </t>
  </si>
  <si>
    <t>Honduras does not have any active state-owned enterprises or QFEs.</t>
  </si>
  <si>
    <t>The EITI Report disclosed the information required such as share of GDP, exports, employment but does not address EI revenues as a percentage of total government revenues.</t>
  </si>
  <si>
    <t xml:space="preserve">Honduras has conducted a reasonable amount of communication and outreach efforts, especially in 2014 and 2015. However, these efforts have been drastically reduced in 2016. The 2014 EITI Report has been barely communicated and discussed. </t>
  </si>
  <si>
    <t xml:space="preserve">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t>
  </si>
  <si>
    <t>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t>
  </si>
  <si>
    <t xml:space="preserve">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t>
  </si>
  <si>
    <t>Kazakhstan: 2017</t>
  </si>
  <si>
    <t>https://eiti.org/BD/2018-13</t>
  </si>
  <si>
    <t>https://eiti.org/document/kazakhstan-validation-2017</t>
  </si>
  <si>
    <t>2018-02-13</t>
  </si>
  <si>
    <t xml:space="preserve">The government is fully, actively and effectively engaged in the EITI process, including through senior government participation and by providing funding for implementation. </t>
  </si>
  <si>
    <t xml:space="preserve">Companies are providing substantial input to the EITI process and there is an enabling legal framework facilitating company participation in the EITI. </t>
  </si>
  <si>
    <t>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t>
  </si>
  <si>
    <t xml:space="preserve">The government has established a well-functioning MSG with clear governance rules and practices. Most constituencies have developed procedures for liaison and nominations.Some improvments can be made to ensure inclusive representation of civil society in the MSG. </t>
  </si>
  <si>
    <t>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t>
  </si>
  <si>
    <t>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t>
  </si>
  <si>
    <t xml:space="preserve">Kazakhstan has disclosed the required details related to contracts awarded and transferred in 2015. </t>
  </si>
  <si>
    <t>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t>
  </si>
  <si>
    <t>The 2015 EITI Report and the draft supplementary report clarify that contract transparency is not practiced, and set out the legal provisions preventing contract transparency.</t>
  </si>
  <si>
    <t xml:space="preserve">Kazakhstan has made good progress on developing a legal framework for beneficial ownership reporting, although further work is needed to ensure that the new Subsoil code provides a sound foundation for comprehensive reporting and publication of this information. </t>
  </si>
  <si>
    <t xml:space="preserve">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t>
  </si>
  <si>
    <t xml:space="preserve">Kazakhstan has disclosed an overview of the extractive sector, information about exploration activities as well as additional information on geological prospecting and reserves.  </t>
  </si>
  <si>
    <t>Kazakhstan has disclosed all data apart from production values for minerals and metals. This information should be available online from the National Statistics Committee, but Validation was not able to confirm this.</t>
  </si>
  <si>
    <t xml:space="preserve">Kazakhstan has disclosed all data related to export volumes and export values, as well as additional information on main export destinations.  </t>
  </si>
  <si>
    <t>Kazakhstan has ensured comprehensive disclosed of all payments and revenues pertaining to the extractive sector.</t>
  </si>
  <si>
    <t>Although companies operating under PSAs in Kazakhstan has the option of paying production share in-kind, all such payments were effectuated in monetary payments in 2015.</t>
  </si>
  <si>
    <t xml:space="preserve">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t>
  </si>
  <si>
    <t xml:space="preserve">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t>
  </si>
  <si>
    <t xml:space="preserve">The only direct financial transactions between SOEs and the government appears to take the form of dividends (to Samruk-Kazyna) and the payment of taxes (to the Treasury and National Fund).  These transactions have been fully disclosed. </t>
  </si>
  <si>
    <t>Although some taxes are channelled to the local level upon payment, there is a centralised taxes and payments collection system monitored by the MoF.</t>
  </si>
  <si>
    <t>The 2015 EITI Report is disaggregated by individual revenue stream, company and government entity.</t>
  </si>
  <si>
    <t>Kazakhstan is well within the deadlines for annual EITI Reporting, and has also gone beyond the requirement by exploring opportunities to disclose data as soon as practically possible through continuous online disclosures as encouraged by the EITI Standard.</t>
  </si>
  <si>
    <t xml:space="preserve">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t>
  </si>
  <si>
    <t xml:space="preserve">Kazakhstan has disclosed which extractive industry revenues are recorded in the national budget, and which once are allocated to the National Fund. In addition, the report references national budget classification codes as encouraged by the EITI Standard. </t>
  </si>
  <si>
    <t xml:space="preserve">The 2015 EITI Report confirms that there are no statutory subnational transfers particular to the extractive sector in Kazakhstan. </t>
  </si>
  <si>
    <t>The 2015 EITI Report discloses ad hoc spending of National Fund revenue earmarked for particular projects. It also includes an explanation of the budgeting process.</t>
  </si>
  <si>
    <t>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t>
  </si>
  <si>
    <t>EITI reporting recognises challenges in disclosing quasi-fiscal expenditures, and indicates that the NSC has plans for following this up through a separate study.</t>
  </si>
  <si>
    <t>The 2015 EITI Reports discloses information on the contribution of the extractive sector to Kazakhstan's economy.</t>
  </si>
  <si>
    <t>The NSC has ensured that the EITI Report is comprehensible, actively promoted, publicly accessible and contributes to public debate. Although no open data policy has been published, this does not seem to have affected the NSC practices of publishing all data in excel format.</t>
  </si>
  <si>
    <t>Kazakhstan has ensured that financial EITI data is available in machine readable format from Kazakhstan’s EITI website as well as from EGSU, the government's online portal. Further steps are also underway with regards to mainstreaming and open data.</t>
  </si>
  <si>
    <t>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t>
  </si>
  <si>
    <t>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t>
  </si>
  <si>
    <t>Albania: 2017</t>
  </si>
  <si>
    <t>https://eiti.org/BD/2018-11</t>
  </si>
  <si>
    <t>https://eiti.org/document/albania-validation-2017</t>
  </si>
  <si>
    <t>The government is committed to the EITI. A senior individual has been appointed to lead on the implementation of the EITI and relevant government officials are represented on the MSG.</t>
  </si>
  <si>
    <t>Oil, gas and mining companies are actively and effectively engaged in the EITI process, both as providers of information and in the design, implementation, monitoring and evaluation of the EITI process. Hydro-power companies participate on a voluntary basis.</t>
  </si>
  <si>
    <t>There is an enabling environment for civil society participation in Albania. Civil society is involved in implementation. However, capacity constraints are affecting their ability to be fully and effectively engaged in the design, implementation, monitoring and evaluation of the EITI process.</t>
  </si>
  <si>
    <t>The MSG has been formed and includes self-appointed representatives from each stakeholder group with no suggestion of interference or coercion. The MSG meets frequently and attendance and record keeping appears adequate. While capacity is strong among government and companies, there is limited evidence that civil society MSG members have sufficient capacity to carry out their duties.</t>
  </si>
  <si>
    <t xml:space="preserve">The 2016 AlbEITI work plan is in line with provisions of Requirement 1.5. It has clear objectives linked to national priorities for the extractive sector, as well as more detailed actions and timelines. The execution of the current work plan appears to be on track.  </t>
  </si>
  <si>
    <t>The 2015 EITI Report includes an overview of relevant laws, government entities, fiscal terms in the mining, oil and gas sector, the degree of fiscal devolution and brief commentary on current reforms.</t>
  </si>
  <si>
    <t xml:space="preserve">While the 2015 EITI Report provides a list of mining licenses awarded in 2015, and implies that no new oil and gas license was awarded in 2015, it only describes the statutory license allocation process, including the technical and financial criteria, but not any deviation in practice. There is evidence of one oil and gas license allocation in July 2015. The process for transferring licenses is described for the oil and gas sector, but not for mining, and the report does not clearly state whether any mining, oil and gas licenses were transferred in the year under review. Given the fact that the mining licenses were awarded through bidding, the list of unsuccessful bidders and actual bid criteria for each round should have been disclosed. </t>
  </si>
  <si>
    <t xml:space="preserve">The 2015 EITI Report provides a link to the public mining, oil and gas license register, although there are gaps in the public provision of dates of application and coordinates for some mining, oil and gas licenses. </t>
  </si>
  <si>
    <t>The 2015 EITI Report clarifies the government’s policy on contract disclosure in the oil and gas sector, but not in mining. The report does not comment on actual contract disclosure practice despite key stakeholders being aware of several contracts being available in the public domain.</t>
  </si>
  <si>
    <t>The 2015 EITI Report does not clarify the government’s policy on beneficial ownership disclosure in extractives companies but the names of legal owners of all material companies are publicly available on the National Registration Centre website.</t>
  </si>
  <si>
    <t xml:space="preserve">The 2015 EITI Report does not provide a comprehensive list of companies operating in the mining, oil and gas sectors in which the government holds equity, although it does provide reference to the rules (but not practices) related to the financial relations between SOEs and the government, albeit only concerning retained earnings and reinvestment, not third-party funding. The existence of loans or loans guarantees from the state or any SOE to companies operating in the mining, oil and gas sectors is unclear in the 2015 EITI Report, although there is extensive information on state loans and guarantees to hydro-power companies. </t>
  </si>
  <si>
    <t>The 2015 EITI Report provides an overview of the mining, oil and gas sectors, including significant exploration activities. In the International Secretariat’s view, Albania has made efforts to go beyond the requirement by including extensive information on the hydro-electricity sector.</t>
  </si>
  <si>
    <t>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t>
  </si>
  <si>
    <t>The 2015 EITI Report provides export values for crude oil, but not specific oil export volumes, and the value of the main three mineral exports, but not volumes and values of all exported minerals.</t>
  </si>
  <si>
    <t>The 2015 EITI Report includes the MSG’s definition of the materiality thresholds for payments and companies to be included in reconciliation based on production volumes, including a justification for why the thresholds were set in this way and at this level. However, the setting of a qualitative rather than quantitative threshold for selecting material revenue streams (as a share of government revenues for instance) is a concern. The companies that did not report are named and the value of their payments to government is provided relative to government-reported revenues. The share of non-reporting companies appears to be insignificant. The 2015 EITI Report does not explicitly state whether all material government entities reported all revenues, although stakeholder consultations confirmed that all national government entities had fully reported and that omissions from local governments were not considered material. While the commentary from the IA on the comprehensiveness of the EITI Report is limited to a statement on the lack of assurances, it is possible to calculate the materiality of omissions.</t>
  </si>
  <si>
    <t xml:space="preserve">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t>
  </si>
  <si>
    <t xml:space="preserve">The International Secretariat’s initial assessment is that this requirement is not applicable to Albania in the year under review (2015). However, the 2015 EITI Report’s lack of comment on the MSG’s consideration of Requirement 4.3 is a concern. </t>
  </si>
  <si>
    <t>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t>
  </si>
  <si>
    <t>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t>
  </si>
  <si>
    <t>It is possible that further work on this issue would demonstrate that this requirement is not applicable in Albania, as it seems likely that subnational payments to LGUs are not material. However, the MSG clearly agreed to include subnational payments to LGUs within the scope of the reporting process, noting the significance of these payments to local communities. In the absence of comprehensive government data, the approach adopted based on selecting LGUs for reconciliation based on company data appears reasonable. However, there appear to be significant gaps in the reporting from companies and in the participation of LGUs.</t>
  </si>
  <si>
    <t xml:space="preserve">The 2015 EITI Report presents reconciled information disaggregated by company, revenue stream and government entity. </t>
  </si>
  <si>
    <t>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t>
  </si>
  <si>
    <t>The MSG appears to have approved the selection of the IA for the 2015 EITI Report, including a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It is unclear why the industry MSG members approved quality assurance procedures that no company followed in practice. The 2015 EITI Report does not assess the materiality of payments from entities that did not comply with the agreed quality assurance procedures. The lack of any assurance from the IA on the comprehensiveness and reliability of reconciled data is a concern and represents a deviation from the IA’s ToRs for the 2015 EITI Report. The IA has prepared summary tables of data in the Albania’s EITI Reports.</t>
  </si>
  <si>
    <t>While the 2015 EITI Report highlights extractives revenues collected by AKBN and Albpetrol as being off-budget (i.e. not recorded in the national budget), it only provides an explanation of the allocation of funds collected by Albpetrol, not AKBN. While the report does not refer to national or international revenue classification systems, the International Secretariat understands that national revenue classification systems are based on GFS-2001 classifications.</t>
  </si>
  <si>
    <t>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t>
  </si>
  <si>
    <t>It is encouraging that the MSG has made some attempt to including information on the auditing process in the 2015 EITI Report, although the International Secretariat’s view is that AlbEITI has made only modest efforts to include additional information on the budget-making process.</t>
  </si>
  <si>
    <t>The MSG does not seem to have assessed whether mandatory social expenditures exist under contractual terms ahead of data collection and there is widespread confusion over whether any such mandatory social expenditures exist. The 2015 EITI Report provides unilateral reporting of social expenditures by one oil and gas company (although this may have been erroneously included), but does not clarify whether these were mandatory and does not include the IA’s concerns over the comprehensiveness of reporting of mandatory social expenditures in the 2015 EITI Report. The MSG appears to have made no attempt to distinguish between mandatory and voluntary social expenditures, cash and in-kind expenditures nor to clarify the identity of any non-government recipient of mandatory social expenditures.</t>
  </si>
  <si>
    <t>There is no evidence that the MSG has ever considered the issue of quasi-fiscal expenditures in relation to Albpetrol or any other extractives SOE.</t>
  </si>
  <si>
    <t>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t>
  </si>
  <si>
    <t>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t>
  </si>
  <si>
    <t>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t>
  </si>
  <si>
    <t xml:space="preserve">There is limited evidence the MSG has taken serious actions to act upon lessons learnt, to identify, investigate and address the causes of discrepancies and to consider the recommendations for improvements from the IA for the EITI Reports. The MSG meetings minutes do not show that there were discussions on the recommendations and lessons learnt from the publication of the EITI Reports. The IA provided the same recommendations for the last two EITI Reports and little action was taken to address them. To some extent, a limited assessment of MSG’s views on recommendations was provided in the 2016 Annual Progress Report. The AlbEITI developed a work plan to follow up on recommendation from the 2015 EITI Report. </t>
  </si>
  <si>
    <t>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t>
  </si>
  <si>
    <t>Timor-Leste: 2018</t>
  </si>
  <si>
    <t>https://eiti.org/BD/2018-15</t>
  </si>
  <si>
    <t>https://eiti.org/document/timorleste-validation-2018</t>
  </si>
  <si>
    <t xml:space="preserve">The issues regarding disaggregated data and confidentiality agreements were addressed during the preparation of the 2014 and 2015 EITI Reports. Discussions during MSWG meetings subsequent to the first Validation show that the companies are continuously engaged in the EITI process and are willing to adhere to the principles of the EITI. Even though the constituency has reserved the right to require confidentiality agreements if it becomes necessary, it appears that the companies are willing to forego these agreements as long as they are satisfied with the credibility of the Independent Administrator (IA). To ensure this, companies were closely involved in the selection of the IA for the 2014 and 2015 EITI Reports. </t>
  </si>
  <si>
    <t xml:space="preserve">Civil society has made efforts to improve the quality of their participation in the EITI process as shown by the contributions to the discussions of the EITI Report, annual progress report and mainstreaming, consultations with local CSOs, regular participation in MSWG meetings and efforts to improve the process for selecting representatives to the MSWG. 
</t>
  </si>
  <si>
    <t xml:space="preserve"> It appears that the CSO representatives have implemented the activities in the capacity building plan and have sought external assistance from government and international partners to improve their understanding of the sector and of revenue management. Civil society has also addressed the issue of language barrier by pushing for the use of Tetum in all meetings and documents. Consequently, they have been able to participate in the technical discussions related to EITI reporting such as the sustainability of the petroleum fund, the need for disaggregated data for social expenditures and local content, and the scope of beneficial ownership disclosures. </t>
  </si>
  <si>
    <t xml:space="preserve"> All revenues in the 2014 and 2015 EITI Reports are disclosed to the levels required by the Standard. Further, the data is disaggregated by individual project. Consequently, the corrective action on Requirement 4.7 has been addressed.</t>
  </si>
  <si>
    <t xml:space="preserve">The Secretariat is satisfied that the 2014 and 2015 EITI Reports were produced in accordance with the ‘agreed upon procedure for EITI reports’ as outlined in the standard Terms of Reference for Independent Administrators developed by the EITI Board. There was a concerted effort from the MSWG to address the deficiencies in the reporting process, particularly in ensuring that the templates were developed in consultation with the IA. The 2014 and 2015 EITI reports also now clearly explain the assurance procedures for companies and government. Concerns regarding the credibility of the IA have been addressed, with the MSWG members confirming that they perceive the current IA to be credible and competent. </t>
  </si>
  <si>
    <t xml:space="preserve">The Secretariat is satisfied that the type and value of mandatory social expenditures have been sufficiently explained and disclosed for all relevant companies in the 2014 and 2015 EITI Reports to the levels required by the Standard. Extensive discussions on the type and nature of social expenditures of companies were had during the International Secretariat’s meeting with the MSWG in April 2017. The inputs provided by ANPM and the companies during that meeting clarified what should be considered mandatory social expenditures in Timor-Leste and these were accordingly reflected in the 2014 and 2015 EITI Reports. </t>
  </si>
  <si>
    <t>The national multi-stakeholder group has taken steps to act upon lessons learnt, to identify, investigate and address the causes of any discrepancies and to consider the recommendations for improvements from the Independent Administrator.</t>
  </si>
  <si>
    <t xml:space="preserve">The Secretariat is satisfied that the MWSG has exerted efforts to assess impact and outcomes from their EITI implementation as documented in their 2016 Annual Progress Report. Consequently, the corrective action on Requirement 7.4 has been addressed. 
</t>
  </si>
  <si>
    <t>Burkina Faso: 2017</t>
  </si>
  <si>
    <t>https://eiti.org/BD/2018-12</t>
  </si>
  <si>
    <t>https://eiti.org/document/burkina-faso-validation-2017</t>
  </si>
  <si>
    <t xml:space="preserve">There is a strong political commitment on behalf of the government.
The government has enacted legal reforms to facilitate EITI implementation, and provided adequate funding for EITI implementation. </t>
  </si>
  <si>
    <t>Mining companies are actively and effectively engaged in the EITI 
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t>
  </si>
  <si>
    <t xml:space="preserve">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t>
  </si>
  <si>
    <t>The MSG includes self-appointed representatives from each 
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t>
  </si>
  <si>
    <t>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t>
  </si>
  <si>
    <t>The 2015 EITI Report includes a summary description of the fiscal 
regime, including the level of fiscal devolution, an overview of the relevant laws and regulation and information on the roles and responsibilities of the relevant government agencies. The report also includes coverage of ongoing reforms.</t>
  </si>
  <si>
    <t xml:space="preserve">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t>
  </si>
  <si>
    <t xml:space="preserve">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t>
  </si>
  <si>
    <t>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t>
  </si>
  <si>
    <t>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t>
  </si>
  <si>
    <t xml:space="preserve">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t>
  </si>
  <si>
    <t>The 2015 EITI Report includes an overview of the extractive industries, including any significant exploration activities.</t>
  </si>
  <si>
    <t>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t>
  </si>
  <si>
    <t xml:space="preserve">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t>
  </si>
  <si>
    <t>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t>
  </si>
  <si>
    <t>The 2015 EITI Report states that the Mining Code and model mining contract do not provide for the possibility of paying any mining-related taxes or fees in kind.</t>
  </si>
  <si>
    <t>This Requirement 4.3 is not applicable to Burkina Faso in the year under review (2015), given the lack of evidence of any payments related to infrastructure provisions of the Tambao contract and the consensus amongst stakeholders consulted over the absence of such payments in 2015.</t>
  </si>
  <si>
    <t>The 2015 EITI Report states that the government does not receive
transportation revenues related to the transport of mineral commodities, in the sense of Requirement 4.4.</t>
  </si>
  <si>
    <t>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t>
  </si>
  <si>
    <t>The 2015 EITI Report clearly states that municipal taxes are not 
specific to mining companies and thus not considered extractives-related direct subnational payments.</t>
  </si>
  <si>
    <t>The data in the 2015 EITI Report is disaggregated by individual 
company, government entity and reporting entity.</t>
  </si>
  <si>
    <t>All of Burkina Faso’s EITI Reports under the EITI Standard have been published within two years of the close of the fiscal year(s) under review.</t>
  </si>
  <si>
    <t>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t>
  </si>
  <si>
    <t>The 2015 EITI Report indicates that all extractive industry revenues are recorded in the national budget, highlighting non-extractives revenues that are not recorded in the national budget.</t>
  </si>
  <si>
    <t>The 2015 EITI Report describes statutory subnational transfers of 
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t>
  </si>
  <si>
    <t>The 2015 EITI Report clearly describes and discloses the value of earmarked extractives revenues in 2015 and provides some information on the government’s budget-making and audit procedures.</t>
  </si>
  <si>
    <t>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t>
  </si>
  <si>
    <t>While the 2015 EITI Report does not sufficiently address the issue of quasi-fiscal expenditures, stakeholder consultations confirmed that SOEs did not undertake such expenditures in 2015.</t>
  </si>
  <si>
    <t>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t>
  </si>
  <si>
    <t xml:space="preserve">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t>
  </si>
  <si>
    <t xml:space="preserve">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t>
  </si>
  <si>
    <t>The 2016 annual progress report includes a summary of activities and assessments of progress in meeting EITI Requirements, in achieving the objectives set out in the EITI work plan and in addressing the recommendations from reconciliation and Validation.</t>
  </si>
  <si>
    <t>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t>
  </si>
  <si>
    <t>Mongolia: 2018</t>
  </si>
  <si>
    <t>https://eiti.org/BD/2018-14</t>
  </si>
  <si>
    <t>https://eiti.org/document/mongolia-validation-2018</t>
  </si>
  <si>
    <t xml:space="preserve">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
</t>
  </si>
  <si>
    <t xml:space="preserve">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
</t>
  </si>
  <si>
    <t>Each constituency publicly codified its MSWG membership nominations procedures in January 2018. The lack of safeguards in the MSWG’s decision-making has been resolved through revisions to the MSWG’s ToR in November 2017. Attendance at MSWG meetings has improved over 2017 and the MSWG ensured strong quorum rules in its revised ToR. There is growing constituency coordination on key issues ahead of MSWG meetings.</t>
  </si>
  <si>
    <t xml:space="preserve">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t>
  </si>
  <si>
    <t xml:space="preserve">The 2016 EITI Report discloses which mining, oil, and gas licenses were awarded and transferred during the year, highlighting any non-trivial deviations from the applicable legal and regulatory framework governing license awards and transfers. The extensive work on assessing deviations in practice constitutes a good example of increasing awareness of how criteria are assessed during the allocation process. </t>
  </si>
  <si>
    <t xml:space="preserve">The 2016 EITI Report provides guidance on accessing license coordinates in the oil and gas sector. Having made efforts to secure dates of applications for licenses held by material companies, he MSWG disclosed dates of application for 251 of the 661 mining licenses and eight of the 11 PSAs held by material companies in the 2016 EITI Report. It has been transparent about obstacles hindering disclosure of dates of application for licenses awarded under the previous system and included activities in its 2018 work plan to secure remaining dates of application. </t>
  </si>
  <si>
    <t xml:space="preserve">The 2014 EITI Report clarifies government contract disclosure policy and provides a review of actual disclosure practice. There has been follow up by the MSWG to develop a contracts portal, amend the model oil and gas PSAs to remove confidentiality clauses and to disclose all PSAs.
</t>
  </si>
  <si>
    <t xml:space="preserve">The 2016 EITI Report clearly defines a set of nine SOEs making material payments to government and describes their statutory financial relations with the state, including loans and guarantees, as well as non-trivial deviations in the year under review. </t>
  </si>
  <si>
    <t xml:space="preserve">The 2014 EITI Report includes volumes of production in mining and crude oil. While the location of mining production is provided for only some mining licenses, it is possible to reconstitute the location of production using the EITIM data portal.
</t>
  </si>
  <si>
    <t xml:space="preserve">The 2014 EITI Report states that the two producing oil and gas PSA operators commercialise the state’s share of in-kind revenues (Profit Oil). There are no in-kind revenues in mining. The value of cash proceeds from the sale of the state’s Profit Oil is provided.
</t>
  </si>
  <si>
    <t xml:space="preserve">The 2016 EITI Report clearly distinguishes SOE-specific transactions from other types of payments from SOEs (e.g. common taxes). Dividends from SOEs were below the MSWG’s materiality threshold for selecting revenue streams and were thus unilaterally disclosed. </t>
  </si>
  <si>
    <t>The 2016 EITI Report provides a detailed description of the approach to ensuring the reliability of reconciled data, including review of audit and assurance procedures and practices, a description of the assurance procedures and an assessment of the materiality of non-complying entities. The report includes a clear statement by the IA of the comprehensiveness and reliability of the reconciled data.</t>
  </si>
  <si>
    <t>The 2016 EITI Report provides the detailed formulas for calculating GLDF transfers to LDFs of aimags as well as direct royalty transfers by the Ministry of Finance  to LDFs of aimags. The values of planned subnational transfers according to the formula and actual 2016 transfers are provided for both aimags, the direct recipients of subnational transfers, and for soums, who receive transfers from aimags. While the discrepancies between planned and realised transfers are only explained in general, the disaggregation of data by aimag and soum allows for traceability of extractives revenues at the subnational level.</t>
  </si>
  <si>
    <t xml:space="preserve">The 2016 EITI Report provides a clear differentiation between mandatory and voluntary social expenditures, distinguished from other types of payments such as quasi-fiscal expenditures by SOEs. The results of the MSWG’s reconciliation of mandatory social expenditures are provided, disaggregated between cash and in-kind (with the nature and value of in-kind expenditures provided) and highlighting the identity of the few non-government beneficiaries. The 2016 EITI Report included material voluntary social expenditures. </t>
  </si>
  <si>
    <t xml:space="preserve">The 2016 EITI Report describes the MSWG’s definition of quasi-fiscal expenditures (consistent with the EITI Standard’s), its assessment of their materiality and reporting of SOEs’ unilateral disclosures of material quasi-fiscal expenditures in 2016. </t>
  </si>
  <si>
    <t xml:space="preserve">The 2017 annual progress report provides a summary of the MSWG’s follow-up on past recommendations from Validation and EITI Reports, as well as a narrative account of efforts to strengthen implementation and general observations on the impact of EITI implementation. Stakeholders were given an opportunity to provide input to drafting the annual progress report.  </t>
  </si>
  <si>
    <t xml:space="preserve">The MSWG has considered subnational direct payments, disclosed and reconciled them in the 2014 EITI Report, disaggregated by payment stream. However, there is confusion between SOEs’ “subnational direct payments” and “subnational transfers”.
</t>
  </si>
  <si>
    <t xml:space="preserve">The 2014 EITI Report discloses how revenues are allocated.
</t>
  </si>
  <si>
    <t xml:space="preserve">The 2014 EITI Report discloses the management of earmarked revenues.
</t>
  </si>
  <si>
    <t xml:space="preserve">The 2014 EITI Report expands on previous EITI Reports’ description of the contribution to the economy. It includes, in absolute and relative terms, the size of the extractive industries, their contribution to government revenue, exports and employment.
</t>
  </si>
  <si>
    <t xml:space="preserve">The MSWG has sought to ensure the EITI Report is comprehensible, accessible and actively promoted, particularly through aimag and soum level reports. EITI information has generated public debate, particularly at the subnational level.
</t>
  </si>
  <si>
    <t xml:space="preserve">EITI data is accessible, references international classifications, machine-readable and actively disseminated through the eReporting website.
</t>
  </si>
  <si>
    <t xml:space="preserve">Recommendations of EITI Reports are followed up on by the MSWG, even if they are not consistently implemented.
</t>
  </si>
  <si>
    <t>Senegal: 2017</t>
  </si>
  <si>
    <t>https://eiti.org/BD/2018-23</t>
  </si>
  <si>
    <t>https://eiti.org/document/senegal-validation-2017</t>
  </si>
  <si>
    <t>2018-05-08</t>
  </si>
  <si>
    <t>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t>
  </si>
  <si>
    <t>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t>
  </si>
  <si>
    <t>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t>
  </si>
  <si>
    <t>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t>
  </si>
  <si>
    <t>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t>
  </si>
  <si>
    <t>The 2014 EITI Report provides an overview of relevant laws and 
regulations, government entities and fiscal terms, including the degree of fiscal devolution, in the mining, oil and gas sectors as well as brief commentary on current reforms.</t>
  </si>
  <si>
    <t>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t>
  </si>
  <si>
    <t>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t>
  </si>
  <si>
    <t>The 2014 EITI Report clarifies the government’s policy on publishing all mining, oil and gas contracts and describes the actual practice. In the Secretariat’s view, Senegal has also gone beyond the minimum requirements by making contracts public as encouraged by the EITI Standard.</t>
  </si>
  <si>
    <t>The Government of Senegal has publicly stated its policy on beneficial ownership disclosure and the 2014 EITI Report provides the names of legal owners and their level of ownership of all but four material companies.</t>
  </si>
  <si>
    <t>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t>
  </si>
  <si>
    <t>The 2014 EITI Report provides an overview of the extractives industries, including significant exploration activities.</t>
  </si>
  <si>
    <t>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t>
  </si>
  <si>
    <t>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t>
  </si>
  <si>
    <t>The 2014 EITI Report includes a definition of the materiality 
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t>
  </si>
  <si>
    <t>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t>
  </si>
  <si>
    <t xml:space="preserve">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t>
  </si>
  <si>
    <t>The 2014 EITI Report describes two arrangements whereby the 
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t>
  </si>
  <si>
    <t>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t>
  </si>
  <si>
    <t>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t>
  </si>
  <si>
    <t>The data is disaggregated by individual company, revenue stream and government entity for all revenue streams. It is also encouraging that EITI Senegal has made detailed reconciliation tables in open data format available on its website.</t>
  </si>
  <si>
    <t>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t>
  </si>
  <si>
    <t>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t>
  </si>
  <si>
    <t>The 2014 EITI Report clearly highlights the extractives revenues that are not recorded in the national budget and provides a general explanation for the allocation of off-budget extractives revenues, such as those retained by Petrosen.</t>
  </si>
  <si>
    <t>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t>
  </si>
  <si>
    <t>It is encouraging that the MSG has made some attempt to including information on the budget-making auditing process in the 2014 EITI Report.</t>
  </si>
  <si>
    <t>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t>
  </si>
  <si>
    <t>The 2014 EITI Report could have been clearer in describing the MSG’s approach to demonstrating the lack of quasi-fiscal expenditures by either Miferso or Petrosen.</t>
  </si>
  <si>
    <t>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t>
  </si>
  <si>
    <t>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t>
  </si>
  <si>
    <t>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t>
  </si>
  <si>
    <t>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t>
  </si>
  <si>
    <t>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t>
  </si>
  <si>
    <t>Côte d'Ivoire: 2017</t>
  </si>
  <si>
    <t>https://eiti.org/BD/2018-22</t>
  </si>
  <si>
    <t>https://eiti.org/document/cote-divoire-validation-2017</t>
  </si>
  <si>
    <t>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t>
  </si>
  <si>
    <t>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t>
  </si>
  <si>
    <t>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t>
  </si>
  <si>
    <t>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t>
  </si>
  <si>
    <t>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t>
  </si>
  <si>
    <t xml:space="preserve">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t>
  </si>
  <si>
    <t>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t>
  </si>
  <si>
    <t>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t>
  </si>
  <si>
    <t>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t>
  </si>
  <si>
    <t>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t>
  </si>
  <si>
    <t>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t>
  </si>
  <si>
    <t>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t>
  </si>
  <si>
    <t>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t>
  </si>
  <si>
    <t>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t>
  </si>
  <si>
    <t>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t>
  </si>
  <si>
    <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t>
  </si>
  <si>
    <t>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t>
  </si>
  <si>
    <t>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t>
  </si>
  <si>
    <t>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t>
  </si>
  <si>
    <t>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t>
  </si>
  <si>
    <t>The MSG has made significant improvements in the timeliness of EITI reporting and regularly published timely EITI Reports in accordance with the EITI Requirement.</t>
  </si>
  <si>
    <t>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t>
  </si>
  <si>
    <t>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t>
  </si>
  <si>
    <t>The 2015 EITI Report describes statutory subnational transfers of revenues to municipalities but does not provide the amount paid in practice. The International Secretariat concludes that the statutory subnational transfers were material in 2015, but not reported by the treasury.</t>
  </si>
  <si>
    <t>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t>
  </si>
  <si>
    <t>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t>
  </si>
  <si>
    <t>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t>
  </si>
  <si>
    <t>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t>
  </si>
  <si>
    <t>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t>
  </si>
  <si>
    <t>EITI data for 2014 and 2015 is available in machine readable format through the EITI Cote d’Ivoire website. Such efforts are encouraged but not required and are not assessed in determining compliance with the EITI Standard.</t>
  </si>
  <si>
    <t>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t>
  </si>
  <si>
    <t>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t>
  </si>
  <si>
    <t>Togo: 2017</t>
  </si>
  <si>
    <t>https://eiti.org/BD/2018-24</t>
  </si>
  <si>
    <t>https://eiti.org/document/togo-validation-2017</t>
  </si>
  <si>
    <t>2018-05-09</t>
  </si>
  <si>
    <t>Government stakeholders appear fully, actively and effectively
engaged in all aspects of EITI implementation, including scoping, reporting, dissemination and outreach.</t>
  </si>
  <si>
    <t>Mining and water companies are actively and effectively engaged in
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t>
  </si>
  <si>
    <t xml:space="preserve">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t>
  </si>
  <si>
    <t>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t>
  </si>
  <si>
    <t>While significant aspects of the work plan have been implemented, due to limited funding, other aspects such as broad dissemination of EITI Reports, have not been achieved. Further attention could be given to links with national priorities.</t>
  </si>
  <si>
    <t>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t>
  </si>
  <si>
    <t xml:space="preserve">The EITI 2014 Report indicates the process for awarding or transferring the license(s), and gives information on the award of licenses. Information on transfers were included in the stakeholder consultations. There was no evidence of competitive bidding in 2014. </t>
  </si>
  <si>
    <t xml:space="preserve">The 2014 EITI Report includes the names of licence holders and date of award and expiry for all the licenses. Further information on  the dates of application and coordinates for all licenses is on the Ministry of Mines' website. </t>
  </si>
  <si>
    <t xml:space="preserve">The government does not have a clear written policy on the publication of contracts including the relevant legal provisions and any reforms that are planned or underway. However, the report gives information on actual disclosure of allocation decrees. </t>
  </si>
  <si>
    <t>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t>
  </si>
  <si>
    <t xml:space="preserve">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t>
  </si>
  <si>
    <t>The EITI Report gives an overview of the extractive sector, including on exploration activities.</t>
  </si>
  <si>
    <t>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t>
  </si>
  <si>
    <t>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t>
  </si>
  <si>
    <t>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t>
  </si>
  <si>
    <t xml:space="preserve">The EITI Report and stakeholder views have confirmed the absence of in-kind revenues as per requirement 4.2. of the EITI Standard. </t>
  </si>
  <si>
    <t>Barter and infrastructure agreements exist in Togo, but documentation linked to this is not publicly available and has not been extensively disclosed by the MSG.</t>
  </si>
  <si>
    <t xml:space="preserve">The report includes a description of the transport agreements including transportation of minerals by rail. The report states that payment of transport-specific taxes amounted to zero in fiscal 2014. </t>
  </si>
  <si>
    <t>The SOE, SNPT, disclosed its payments to the government. Although SNPT comprehensively disclosed its payments to the government, it did not provide detailed receipts allowing for more in-depth reconciliation with government figures.</t>
  </si>
  <si>
    <t>The 2014 EITI Report discloses payments by companies and receipts by local government units. Where possible, these flows are also reconciled. This process could be better detailed in EITI Reports.</t>
  </si>
  <si>
    <t>In accordance with Requirement 4.7 of the 2016 EITI Standard, the 2014 EITI Report notes that data was reported by company, by revenue streams and by reporting public entities.</t>
  </si>
  <si>
    <t>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t>
  </si>
  <si>
    <t>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t>
  </si>
  <si>
    <t xml:space="preserve">The report covers the main subnational transfers, but the actual revenue sharing formula used and the discrepancies between the amount transferred and the amount calculated were not clear to stakeholders. </t>
  </si>
  <si>
    <t xml:space="preserve">It is encouraging that the MSG has made some attempt to including information on the budget-making process and audit processes the EITI Report. </t>
  </si>
  <si>
    <t>The 2014 EITI Report discloses the nature and value of discretionary social expenditures, including identifying the beneficiaries.</t>
  </si>
  <si>
    <t>Stakeholder consultations have confirmed that quasi-fiscal expenditures do not occur in the extractive sector in Togo.</t>
  </si>
  <si>
    <t xml:space="preserve">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t>
  </si>
  <si>
    <t xml:space="preserve">The EITI Reports are comprehensible, actively promoted through varied channels, publicly accessible and have tangibly contributed to public debate on the extractive industries. </t>
  </si>
  <si>
    <t>EITI-Togo has published data in machine-readable format and summaries of EITI Reports in accessible infographic format.</t>
  </si>
  <si>
    <t>The MSG and the government have taken steps to act upon EITI recommendations which have positively impacted mining revenue governance in Togo.</t>
  </si>
  <si>
    <t>The Steering Committee used annual progress reports and Validation self-assessments to document the impact of the EITI. These assessments could be done in a more systematic manner.</t>
  </si>
  <si>
    <t>Norway: 2016</t>
  </si>
  <si>
    <t>https://eiti.org/document/norway-validation-2016</t>
  </si>
  <si>
    <t>Colombia: 2018</t>
  </si>
  <si>
    <t>https://eiti.org/BD/2018-38</t>
  </si>
  <si>
    <t>https://eiti.org/document/colombia-validation-2018</t>
  </si>
  <si>
    <t>2018-06-29</t>
  </si>
  <si>
    <t xml:space="preserve">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t>
  </si>
  <si>
    <t>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t>
  </si>
  <si>
    <t xml:space="preserve">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t>
  </si>
  <si>
    <t>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t>
  </si>
  <si>
    <t xml:space="preserve">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t>
  </si>
  <si>
    <t>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t>
  </si>
  <si>
    <t>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t>
  </si>
  <si>
    <t xml:space="preserve">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t>
  </si>
  <si>
    <t xml:space="preserve">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t>
  </si>
  <si>
    <t>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t>
  </si>
  <si>
    <t xml:space="preserve">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t>
  </si>
  <si>
    <t xml:space="preserve">The 2016 EITI Report provides an overview of the extractive industries including exploration activities and procedures applicable to these activities in both the hydrocarbon and mining sectors. </t>
  </si>
  <si>
    <t xml:space="preserve">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t>
  </si>
  <si>
    <t xml:space="preserve">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t>
  </si>
  <si>
    <t xml:space="preserve">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t>
  </si>
  <si>
    <t>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t>
  </si>
  <si>
    <t xml:space="preserve">There are no agreements involving the provisions of good and services in exchange for oil, gas and mining exploration or production concessions. </t>
  </si>
  <si>
    <t xml:space="preserve">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t>
  </si>
  <si>
    <t>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t>
  </si>
  <si>
    <t>Direct payments made by companies to subnational level, based on a thorough assessment, were not material. Yet, to gain a better understanding of the importance of these revenues, the MSG contracted a study on direct subnational payments based on voluntary company reporting.</t>
  </si>
  <si>
    <t>In accordance with Requirement 4.7, the data is disaggregated by individual company, revenue stream and government entity for all revenue streams. Relevant reconciled data is not disaggregated by project.</t>
  </si>
  <si>
    <t>In accordance with Requirement 4.8, Colombia has published EITI Reports on an annual basis and the data has not been older than the second to the last complete accounting period. There is evidence the MSG approved the reporting period of EITI Reports.</t>
  </si>
  <si>
    <t xml:space="preserve">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t>
  </si>
  <si>
    <t xml:space="preserve">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t>
  </si>
  <si>
    <t xml:space="preserve">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t>
  </si>
  <si>
    <t xml:space="preserve">In the International Secretariat’s view, Colombia has gone beyond the minimum requirements by providing additional information on revenue management and expenditures as encouraged by the EITI Standard.  </t>
  </si>
  <si>
    <t>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t>
  </si>
  <si>
    <t>The 2016 EITI Report demonstrates that Ecopetrol does not undertake any quasi-fiscal expenditures.</t>
  </si>
  <si>
    <t xml:space="preserve">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t>
  </si>
  <si>
    <t xml:space="preserve">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t>
  </si>
  <si>
    <t>Requirement 7.2 encourages the MSGs to make EITI reports accessible to public in open data formats. Such efforts are encouraged but not required and are not assessed in determining compliance with the EITI Standard. Colombia has made pioneering efforts to address these issues.</t>
  </si>
  <si>
    <t xml:space="preserve">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t>
  </si>
  <si>
    <t xml:space="preserve">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t>
  </si>
  <si>
    <t>Republic of the Congo: 2017</t>
  </si>
  <si>
    <t>https://eiti.org/BD/2018-34</t>
  </si>
  <si>
    <t>https://eiti.org/document/republic-of-congo-validation-2017</t>
  </si>
  <si>
    <t xml:space="preserve">The government is committed to the EITI and relevant government representatives are part of the MSG. Participation in MSG meetings is relatively low, but meetings are usually quorate. </t>
  </si>
  <si>
    <t xml:space="preserve">Companies are actively engaged in the design and implementation of the EITI, including MSG deliberations. </t>
  </si>
  <si>
    <t>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t>
  </si>
  <si>
    <t xml:space="preserve">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t>
  </si>
  <si>
    <t>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t>
  </si>
  <si>
    <t>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t>
  </si>
  <si>
    <t>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t>
  </si>
  <si>
    <t>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t>
  </si>
  <si>
    <t>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t>
  </si>
  <si>
    <t>EITI Congo has agreed a three-year beneficial ownership roadmap and the March 2017 Transparency Law codifies government beneficial ownership policy, although the 2014 EITI Report does not explicitly address beneficial ownership.</t>
  </si>
  <si>
    <t>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t>
  </si>
  <si>
    <t>The 2014 EITI Report provides an overview of the mining, oil and gas sectors, but does not provide a clear description of significant exploration activities undertaken in 2014.</t>
  </si>
  <si>
    <t>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t>
  </si>
  <si>
    <t>The 2014 EITI Report provides export volumes and values for crude oil and diamonds, but not for gold from artisanal mining.</t>
  </si>
  <si>
    <t>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t>
  </si>
  <si>
    <t>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t>
  </si>
  <si>
    <t>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t>
  </si>
  <si>
    <t>While there is evidence of the MSG’s assessment of the materiality of the Maritime Tax (see Requirement 4.1), the Maritime Tax is a payment from oil and gas companies to a private company.</t>
  </si>
  <si>
    <t>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t>
  </si>
  <si>
    <t>While the 2014 EITI Report could be clearer in stating that direct subnational payments from extractives companies do not exist, the International Secretariat’s understanding is that this is not applicable in the period under review.</t>
  </si>
  <si>
    <t>The 2014 EITI Report presents reconciled financial data disaggregated by receiving government entity, by company and by revenue stream.</t>
  </si>
  <si>
    <t>Although the timeliness of the ROC’s EITI reporting has slipped since 2014, data in the ROC’s EITI Reports has always been published within two years of the end of the fiscal period under review.</t>
  </si>
  <si>
    <t>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t>
  </si>
  <si>
    <t>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t>
  </si>
  <si>
    <t>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t>
  </si>
  <si>
    <t xml:space="preserve">EITI Congo has made modest efforts to include additional information on earmarks of extractives revenues for off-budget infrastructure projects (see Requirements 4.3 and 5.1) and the budget-making and audit processes.  </t>
  </si>
  <si>
    <t>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t>
  </si>
  <si>
    <t>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t>
  </si>
  <si>
    <t>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t>
  </si>
  <si>
    <t>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t>
  </si>
  <si>
    <t>EITI-Congo does not yet provide EITI data in open data formats, despite some effort to develop an online portal with SAP. However, mainstreaming transparency in government systems through the transparency law has been a major achievement for the MSG.</t>
  </si>
  <si>
    <t>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t>
  </si>
  <si>
    <t xml:space="preserve">EITI-Congo has produced annual progress reports for 2014 and 2015 that thoroughly document progress and outcomes of implementation. </t>
  </si>
  <si>
    <t>Ukraine: 2017</t>
  </si>
  <si>
    <t>https://eiti.org/BD/2018-37</t>
  </si>
  <si>
    <t>https://eiti.org/document/ukraine-validation-2017</t>
  </si>
  <si>
    <t xml:space="preserve">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t>
  </si>
  <si>
    <t xml:space="preserve">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t>
  </si>
  <si>
    <t>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t>
  </si>
  <si>
    <t xml:space="preserve">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t>
  </si>
  <si>
    <t xml:space="preserve">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t>
  </si>
  <si>
    <t xml:space="preserve">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t>
  </si>
  <si>
    <t xml:space="preserve">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t>
  </si>
  <si>
    <t>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t>
  </si>
  <si>
    <t xml:space="preserve">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t>
  </si>
  <si>
    <t xml:space="preserve">Implementing countries are not yet required to address beneficial ownership and progress with this requirement. However, Ukraine has gone beyond this requirement by creating a publicly accessible register of beneficial owners as encouraged by the EITI Standard. </t>
  </si>
  <si>
    <t xml:space="preserve">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t>
  </si>
  <si>
    <t xml:space="preserve">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t>
  </si>
  <si>
    <t xml:space="preserve">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t>
  </si>
  <si>
    <t xml:space="preserve">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t>
  </si>
  <si>
    <t xml:space="preserve">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t>
  </si>
  <si>
    <t xml:space="preserve">This requirement is not applicable in Ukraine. </t>
  </si>
  <si>
    <t xml:space="preserve">Transport revenues are material in Ukraine. While the MSG has made efforts to increase transparency in transportation arrangements, the revenues received in tariffs and other payments are not disaggregated by paying company. </t>
  </si>
  <si>
    <t xml:space="preserve">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t>
  </si>
  <si>
    <t xml:space="preserve">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t>
  </si>
  <si>
    <t xml:space="preserve">The 2015 EITI Report is disaggregated by individual revenue stream, company and government entity. </t>
  </si>
  <si>
    <t xml:space="preserve">The 2014-15 EITI Report was published within extended deadline agreed by the EITI Board. </t>
  </si>
  <si>
    <t>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t>
  </si>
  <si>
    <t xml:space="preserve">The 2014-15 EITI Report explains how revenues are recorded in the national budget. Ukraine has also gone beyond the minimum requirements by including references to the national budget classification systems as encouraged by the EITI Standard. </t>
  </si>
  <si>
    <t xml:space="preserve">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t>
  </si>
  <si>
    <t xml:space="preserve">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t>
  </si>
  <si>
    <t>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t>
  </si>
  <si>
    <t xml:space="preserve">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t>
  </si>
  <si>
    <t>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t>
  </si>
  <si>
    <t xml:space="preserve">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t>
  </si>
  <si>
    <t xml:space="preserve">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t>
  </si>
  <si>
    <t xml:space="preserve">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t>
  </si>
  <si>
    <t xml:space="preserve">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t>
  </si>
  <si>
    <t>Cameroon: 2017</t>
  </si>
  <si>
    <t>https://eiti.org/BD/2018-32a</t>
  </si>
  <si>
    <t>https://eiti.org/document/cameroon-validation-2017</t>
  </si>
  <si>
    <t xml:space="preserve">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t>
  </si>
  <si>
    <t>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t>
  </si>
  <si>
    <t xml:space="preserve">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t>
  </si>
  <si>
    <t>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t>
  </si>
  <si>
    <t>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t>
  </si>
  <si>
    <t>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t>
  </si>
  <si>
    <t xml:space="preserve">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t>
  </si>
  <si>
    <t>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t>
  </si>
  <si>
    <t>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t>
  </si>
  <si>
    <t>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t>
  </si>
  <si>
    <t>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t>
  </si>
  <si>
    <t>The 2014 EITI Report provides an overview of the extractive industries, including significant exploration activities.</t>
  </si>
  <si>
    <t>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t>
  </si>
  <si>
    <t>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t>
  </si>
  <si>
    <t>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t>
  </si>
  <si>
    <t xml:space="preserve">The 2014 EITI Report provides the volumes of the state’s in-kind revenues of oil, gas, condensate and gold collected in 2014 and the proceeds of sales of the state’s in-kind revenues, but does not provide information on volumes sold nor disaggregate sales information by buyer. </t>
  </si>
  <si>
    <t>While the evidence for the MSG’s assessment is not provided in the 2014 EITI Report, the report states that there were no barters or infrastructure provisions in force in 2014.</t>
  </si>
  <si>
    <t>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t>
  </si>
  <si>
    <t>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t>
  </si>
  <si>
    <t>The 2014 EITI Report confirms the centralised nature of the government’s extractives revenue collection, which implies a lack of direct subnational transfers.</t>
  </si>
  <si>
    <t>The 2014 EITI Report presents reconciled financial data disaggregated by receiving government entity, by company and by revenue stream. There is partial project-by-project EITI reporting in Cameroon (oil and gas, not mining).</t>
  </si>
  <si>
    <t>Cameroon has consistently published EITI Reports within two years of the end of the fiscal period(s) covered.</t>
  </si>
  <si>
    <t>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t>
  </si>
  <si>
    <t xml:space="preserve">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t>
  </si>
  <si>
    <t>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t>
  </si>
  <si>
    <t>It is encouraging that the MSG has made some attempt at including information on the budget-making process and revenue earmarks in the 2014 EITI Report.</t>
  </si>
  <si>
    <t>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t>
  </si>
  <si>
    <t>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t>
  </si>
  <si>
    <t xml:space="preserve">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t>
  </si>
  <si>
    <t>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t>
  </si>
  <si>
    <t>As of 1 July 2017, data from all of Cameroon’s EITI Reports aside from the latest covering 2014, is available in machine readable format through the EITI Cameroon country page of the EITI global website.</t>
  </si>
  <si>
    <t>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t>
  </si>
  <si>
    <t>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t>
  </si>
  <si>
    <t>Madagascar: 2017</t>
  </si>
  <si>
    <t>https://eiti.org/BD/2018-35</t>
  </si>
  <si>
    <t>https://eiti.org/document/madagascar-validation-2017</t>
  </si>
  <si>
    <t xml:space="preserve">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t>
  </si>
  <si>
    <t xml:space="preserve">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t>
  </si>
  <si>
    <t xml:space="preserve">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t>
  </si>
  <si>
    <t xml:space="preserve">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t>
  </si>
  <si>
    <t xml:space="preserve">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t>
  </si>
  <si>
    <t xml:space="preserve">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t>
  </si>
  <si>
    <t xml:space="preserve">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t>
  </si>
  <si>
    <t xml:space="preserve">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t>
  </si>
  <si>
    <t xml:space="preserve">While the 2014 EITI Report comments on the practice of contract disclosure, it does not clarify government policy, which remains unclear to stakeholders consulted. </t>
  </si>
  <si>
    <t xml:space="preserve">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t>
  </si>
  <si>
    <t xml:space="preserve">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t>
  </si>
  <si>
    <t xml:space="preserve">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t>
  </si>
  <si>
    <t xml:space="preserve">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t>
  </si>
  <si>
    <t xml:space="preserve">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t>
  </si>
  <si>
    <t xml:space="preserve">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t>
  </si>
  <si>
    <t xml:space="preserve">The 2014 EITI Report clearly states that the government did not collect any revenues in-kind in 2014. </t>
  </si>
  <si>
    <t xml:space="preserve">The 2014 EITI Report demonstrates that there were no barters or infrastructure provisions in force in 2014. </t>
  </si>
  <si>
    <t xml:space="preserve">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t>
  </si>
  <si>
    <t xml:space="preserve">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t>
  </si>
  <si>
    <t xml:space="preserve">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t>
  </si>
  <si>
    <t xml:space="preserve">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t>
  </si>
  <si>
    <t xml:space="preserve">The 2014 EITI Report was published within two years of the end of the fiscal period under review, in December 2016, and the MSG agreed the reporting period. </t>
  </si>
  <si>
    <t xml:space="preserve">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t>
  </si>
  <si>
    <t xml:space="preserve">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t>
  </si>
  <si>
    <t xml:space="preserve">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t>
  </si>
  <si>
    <t xml:space="preserve">It is encouraging that Madagascar provided additional information on revenue management and expenditures. </t>
  </si>
  <si>
    <t xml:space="preserve">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t>
  </si>
  <si>
    <t xml:space="preserve">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t>
  </si>
  <si>
    <t xml:space="preserve">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t>
  </si>
  <si>
    <t xml:space="preserve">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t>
  </si>
  <si>
    <t xml:space="preserve">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t>
  </si>
  <si>
    <t xml:space="preserve">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t>
  </si>
  <si>
    <t xml:space="preserve">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t>
  </si>
  <si>
    <t>https://eiti.org/BD/2018-36</t>
  </si>
  <si>
    <t>https://eiti.org/document/sao-tome-principe-validation-2018</t>
  </si>
  <si>
    <t xml:space="preserve">The MSG approved a revised ToR in 2017, defining the MSG’s roles and responsibilities in accordance with Requirement 1.4.b. The MSG has initiated a renewal of its membership, ensuring that all constituencies are adequately represented and qualified. Internal nominations procedures for selecting MSG representatives have been codified. </t>
  </si>
  <si>
    <t xml:space="preserve">In accordance with requirement 1.5, the MSG approved an updated fully-costed work plan in October 2017. The objectives are in harmony with national priorities and outline plans for addressing capacity constraints that could form obstacles to EITI implementation. The work plan addresses the scope of EITI reporting. </t>
  </si>
  <si>
    <t>The 2015 EITI Report contains a description of the process for transferring or awarding licenses and information about the recipients and consortium members where applicable. Information on transfers and non-trivial deviations from the applicable framework governing license transfers aren’t reported.</t>
  </si>
  <si>
    <t xml:space="preserve">Dates of application are not publicly available for contracts and licenses held by companies within the scope of reporting. </t>
  </si>
  <si>
    <t xml:space="preserve">Building on its clarification of the government’s policy on contract disclosure in previous EITI Reports, the MSG has worked with relevant stakeholders to publish all active oil and gas contracts, aside from the PSC for Block 2 concluded with Sinoangol, as encouraged by the EITI Standard. </t>
  </si>
  <si>
    <t xml:space="preserve">The 2015 EITI Report provides an overview of the extractive industries in STP, including significant exploration activities in the EEZ. Gaps in coverage of activities in the JDZ are not assessed in terms of compliance with Requirement 3.1, given the Board’s prior approval of adapted implementation for the 2015 and 2016 EITI Reports. </t>
  </si>
  <si>
    <t xml:space="preserve">The 2015 EITI Report provides a detailed description of the approach to ensuring the reliability of reconciled data, review of audit and assurance procedures and practices, description of the assurance procedures and an assessment of the materiality of non-complying entities. The report excludes a clear statement by the IA on the comprehensiveness and reliability of the reconciled financial data. </t>
  </si>
  <si>
    <t xml:space="preserve">Extractive revenues that are not recorded in the budget and their relation to the national budget are explained in the 2015 EITI Report. The detailed description of off-budget revenues and the reconciliation of transfers from the national oil account to the budget demonstrates that STP has gone beyond Requirement 5.1. </t>
  </si>
  <si>
    <t xml:space="preserve">The 2015 EITI Report clearly distinguishes between mandatory and voluntary social expenditures. It discloses comprehensive information on mandatory social contributions by companies in accordance to the PSCs, disclosures of mandatory social expenditures by companies disaggregated by project, beneficiary and between cash and in-kind expenditures. </t>
  </si>
  <si>
    <t xml:space="preserve">The 2016 annual progress report and 2015 EITI Report detail the MSG’s follow-up on recommendations of STP’s EITI Reports and Validation. The MSG has actively followed up on past recommendations and the 2017-18 work plan has been updated with specific objectives and activities related to follow-up on EITI recommendations. </t>
  </si>
  <si>
    <t xml:space="preserve">The 2016 annual progress report has been made publicly available and provides a summary of the MSG’s follow-up on past EITI recommendations, as well as a narrative account of efforts to strengthen implementation and general observations on the impact of EITI implementation. </t>
  </si>
  <si>
    <t>Seychelles: 2018</t>
  </si>
  <si>
    <t>https://eiti.org/BD/2018-49</t>
  </si>
  <si>
    <t>https://eiti.org/document/seychelles-validation-2018</t>
  </si>
  <si>
    <t>2018-10-01</t>
  </si>
  <si>
    <t>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t>
  </si>
  <si>
    <t>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t>
  </si>
  <si>
    <t>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t>
  </si>
  <si>
    <t>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t>
  </si>
  <si>
    <t xml:space="preserve">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t>
  </si>
  <si>
    <t xml:space="preserve">Various government agencies disclose descriptions or full documents of laws and regulations governing the sector, which are also described in the 2015-16 EITI Report.
</t>
  </si>
  <si>
    <t>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t>
  </si>
  <si>
    <t>License information on petroleum and quarrying agreements has been made available through government websites and in the EITI Report, although dates of application and award of the licenses are not disclosed.</t>
  </si>
  <si>
    <t>The report describes the government’s policy on not disclosing contracts or license agreements, noting a lack of clear policy. In practice, quarrying leases and agreements appear to be accessible in person from the Registrar General’s Office.</t>
  </si>
  <si>
    <t>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t>
  </si>
  <si>
    <t xml:space="preserve">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t>
  </si>
  <si>
    <t xml:space="preserve">The PetroSeychelles website provides information on petroleum exploration activities. Further details on the extractive sectors including exploration activities is provided in the 2015-16 EITI Report. </t>
  </si>
  <si>
    <t>There is currently no production in the petroleum sector. The 2015-16 EITI Report provides production data on volumes and values from quarrying activities are provided by commodity and by company.</t>
  </si>
  <si>
    <t>There are no exports of oil, gas and minerals from Seychelles, which is confirmed in the 2015-16 EITI Report and stakeholder consultations</t>
  </si>
  <si>
    <t>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t>
  </si>
  <si>
    <t>There is no production and thus no in-kind revenue collected by the government. The requirement on in-kind revenues is therefore not applicable to Seychelles.</t>
  </si>
  <si>
    <t>There is no evidence suggesting that infrastructure provisions and barter arrangements exist. The requirement on infrastructure provisions and barter arrangements is therefore not applicable to Seychelles.</t>
  </si>
  <si>
    <t>There is no indication that revenues from the transportation of commodities would constitute material payments. The requirement on transportation revenue is not applicable to Seychelles.</t>
  </si>
  <si>
    <t>The 2015-16 EITI Report comprehensively discloses the transactions between the government and SOEs.</t>
  </si>
  <si>
    <t xml:space="preserve">There are no provisions on direct subnational payments and no indication that 
extractive companies make payments to sub-national levels of government. The requirement on subnational direct payments is therefore not applicable to Seychelles.
</t>
  </si>
  <si>
    <t xml:space="preserve">The 2015-16 EITI Report discloses the revenue data disaggregated by individual company, government entity and revenue stream. The report does not systematically disclose revenues by project. </t>
  </si>
  <si>
    <t>The EITI disclosures for 2015 were published ten days after the deadline, while the 2016 data in the report was published well in advance of the deadline (i.e. 31 December 2018).</t>
  </si>
  <si>
    <t>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t>
  </si>
  <si>
    <t>The 2015-16 EITI Report provides an explanation of the flows of revenues in the extractive sector and while revenues are recorded in the national budget.</t>
  </si>
  <si>
    <t>Available documentation and the 2015-16 EITI Report indicate that sub-national transfers of extractive sector revenues do not exist in Seychelles. The requirement on subnational transfers is therefore not applicable to Seychelles.</t>
  </si>
  <si>
    <t>The 2015-16 EITI Report provides an overview of the national budgeting process including a description of the role of key government agencies and auditing procedures.</t>
  </si>
  <si>
    <t>The 2015-16 EITI Report confirms that manatory social expenditures do not exist in Secyhelles. The requirement on social expenditure is therefore not applicable to Seychelles. Voluntary social expenditures were disclosed by reporting companies.</t>
  </si>
  <si>
    <t>EITI reporting and stakeholder consultations confirmed that SOE quasi fiscal expenditures do not exist. The requirement on quasi-fiscal expenditures by state-owned enterprises is therefore not applicable.</t>
  </si>
  <si>
    <t xml:space="preserve">The 2015-16 EITI Report provides details on the contribution of the sector. There are some immaterial inconsistencies in one of the figure provided in the report explaining the share of the contribution to the extractive sector to total government revenue. </t>
  </si>
  <si>
    <t>The MSG has made considerable efforts to disseminate information about the EITI and the information disclosed, considering that petroleum exploration is not high on the public agenda unless there are any reports of a commercially viable petroleum discovery.</t>
  </si>
  <si>
    <t>The Seychelles’ EITI Reports are in machine readable format. There are some obstacles to publishing EITI documents without Cabinet approval, and the draft open data policy has not been published.</t>
  </si>
  <si>
    <t>The MSG has considered the findings and recommendations from EITI reporting, and made progress on implementing these.</t>
  </si>
  <si>
    <t>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t>
  </si>
  <si>
    <t>Afghanistan: 2017</t>
  </si>
  <si>
    <t>https://eiti.org/BD/2019-1</t>
  </si>
  <si>
    <t>https://eiti.org/document/afghanistan-validation-2017</t>
  </si>
  <si>
    <t xml:space="preserve">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t>
  </si>
  <si>
    <t xml:space="preserve">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t>
  </si>
  <si>
    <t>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t>
  </si>
  <si>
    <t>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t>
  </si>
  <si>
    <t xml:space="preserve">Whilst Afghanistan regularly publishes workplans, additional work is needed to ensure they are fully-costed, updated regularly following consultations with stakeholders, consistently published online and are aligned with EITI deadlines. </t>
  </si>
  <si>
    <t xml:space="preserve">The 2014-2015 Afghanistan EITI Report provides information regarding the legal and fiscal framework governing the extractive sector, including recent reforms to the minerals law. </t>
  </si>
  <si>
    <t xml:space="preserve">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t>
  </si>
  <si>
    <t>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t>
  </si>
  <si>
    <t>Afghanistan has disclosed the government’s policy on contract disclosure and contracts are available on the Ministry of Mines and Petroleum’s website</t>
  </si>
  <si>
    <t xml:space="preserve">Afghanistan has committed to establish an economy-wide register of beneficial owners and is taking steps towards its establishment. AEITI has agreed a roadmap to publish beneficial owners of companies that operate, bid for or own licenses in the sector by 2020. </t>
  </si>
  <si>
    <t>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t>
  </si>
  <si>
    <t xml:space="preserve">The 2014-2015 EITI Report provides an overview of the extractive industries, including significant exploration and informal activities. </t>
  </si>
  <si>
    <t>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t>
  </si>
  <si>
    <t>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t>
  </si>
  <si>
    <t xml:space="preserve">Afghanistan has made a commendable attempt at ensuring that reports are comprehensive given the absence of reliably comprehensive data. Nevertheless, inconsistencies in record-keeping raise questions over the comprehensiveness of government revenues disclosed. </t>
  </si>
  <si>
    <t xml:space="preserve">This requirement is not applicable in Afghanistan. </t>
  </si>
  <si>
    <t>The 2014-15 EITI Report refers to four arrangements that do not give rise to transportation revenues. While these are likely immaterial, the lack of clear assessment of the materiality of these revenues is a concern.</t>
  </si>
  <si>
    <t xml:space="preserve">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t>
  </si>
  <si>
    <t>This requirement is not applicable in Afghanistan.</t>
  </si>
  <si>
    <t>The 2015 EITI Report is disaggregated by company, revenue flow and collecting government entity.</t>
  </si>
  <si>
    <t>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t>
  </si>
  <si>
    <t>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t>
  </si>
  <si>
    <t>The 2014-15 EITI Report describes the statutory provisions for subnational transfers of mining revenues and explains the MSG’s assessment that the requirement was not applicable given the lack of implementation of the legal provisions to date.</t>
  </si>
  <si>
    <t xml:space="preserve">The MSG made modest efforts to include some information on the government accounting process. </t>
  </si>
  <si>
    <t xml:space="preserve">Whilst the 2014-15 Report states that there are no mandatory social expenditures, several stakeholders confirmed that specific mining companies had undertaken mandatory social expenditures in the year under review. </t>
  </si>
  <si>
    <t xml:space="preserve">There is insufficient information in the 2014-2015 EITI Report to assess whether material quasi-fiscal expenditures exist in Afghanistan. </t>
  </si>
  <si>
    <t>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t>
  </si>
  <si>
    <t>AEITI Reports are available in local languages and outreach activities are carried out despite the security situation. AEITI has a communications strategy, however outreach and communications have slowed significantly over the last 3 years.</t>
  </si>
  <si>
    <t>AEITI has an open data policy and publishes summary reports, however the policy is not public and EITI reports are not published in machine-readable format.</t>
  </si>
  <si>
    <t>Stakeholders have taken some steps to act upon lessons learned and investigate and address causes of discrepancies, however efforts have been severely hampered by lack of coordination between the MSG and relevant government agencies.</t>
  </si>
  <si>
    <t>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t>
  </si>
  <si>
    <t>Papua New Guinea: 2018</t>
  </si>
  <si>
    <t>https://eiti.org/BD/2018-55</t>
  </si>
  <si>
    <t>https://eiti.org/document/papua-new-guinea-validation-2018</t>
  </si>
  <si>
    <t>2018-10-30</t>
  </si>
  <si>
    <t>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t>
  </si>
  <si>
    <t>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t>
  </si>
  <si>
    <t>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t>
  </si>
  <si>
    <t>All constituencies regularly attend MSG meetings and actively participate in the design and implementation of the EITI, and engage in substantive conversations about the issues in the sector.</t>
  </si>
  <si>
    <t>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t>
  </si>
  <si>
    <t>The 2016 EITI Report contains sufficient information on the governing laws in the sector and the roles of the regulatory agencies. It provides an overview of the applicable fiscal regime and the level of fiscal devolution. Policy reforms are also mentioned.</t>
  </si>
  <si>
    <t>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t>
  </si>
  <si>
    <t>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t>
  </si>
  <si>
    <t>The 2016 EITI Report sufficiently explains the government’s policy and actual practice when it comes to contract disclosure. It should be noted, however, that contracts in PNG are not publicly accessible due to confidentiality provisions in the contracts.</t>
  </si>
  <si>
    <t>The 2016 EITI Report does not contain any information on beneficial owners, although it provides some information on legal owners of mining companies. No such information was given for oil and gas companies.</t>
  </si>
  <si>
    <t>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t>
  </si>
  <si>
    <t>The 2016 EITI Report provides an overview of the mining, oil and gas sectors, including significant exploration activities.</t>
  </si>
  <si>
    <t>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t>
  </si>
  <si>
    <t>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t>
  </si>
  <si>
    <t>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t>
  </si>
  <si>
    <t>Although the report does not explicitly state that the government is not entitled to in-kind revenues as fiscal payments, there was consensus among stakeholders consulted that this requirement was not applicable to PNG under the current fiscal regime.</t>
  </si>
  <si>
    <t>While the 2016 EITI Report categorises expenditures under infrastructure tax credit (ITC) mechanism as a form of barter arrangement, stakeholders confirmed that extractives companies were not required to undertake expenditures under the ITC scheme.</t>
  </si>
  <si>
    <t>The 2016 EITI Report confirms that according to Treasury, transport revenues do not exist in PNG except for pipeline fees, which are not material.</t>
  </si>
  <si>
    <t>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t>
  </si>
  <si>
    <t>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t>
  </si>
  <si>
    <t>The data is disaggregated to the levels required by the Standard, i.e., by individual company, revenue stream and government entity for all revenue streams.</t>
  </si>
  <si>
    <t>PNG is ahead of the required reporting cycle, having published 2016 data on 30 December 2017. The 2015 data was also published on 30 December 2017.</t>
  </si>
  <si>
    <t>The report does not provide a clear statement on the comprehensiveness and reliability of financial data, coverage of reconciliation, nor the materiality of payments from reporting entities that did not provide required quality assurances.</t>
  </si>
  <si>
    <t>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t>
  </si>
  <si>
    <t>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t>
  </si>
  <si>
    <t>It is encouraging that the MSG has made an attempt to include information on the budget-making process, as well as some information on revenue management in the 2016 EITI Report.</t>
  </si>
  <si>
    <t>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t>
  </si>
  <si>
    <t>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t>
  </si>
  <si>
    <t>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t>
  </si>
  <si>
    <t>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t>
  </si>
  <si>
    <t>While EITI summary data templates are regularly published, there are no efforts to analyse and simplify data. It is not clear how revenues in the report correspond to the reference system adopted by government.</t>
  </si>
  <si>
    <t>The quality of the recommendations from PNG EITI Reports are remarkable. There is progress in some significant recommendations while the rest of the recommendations have been discussed with agencies. The MSG has adopted a formal mechanism to follow-up on these recommendations.</t>
  </si>
  <si>
    <t>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t>
  </si>
  <si>
    <t>Nigeria: 2018</t>
  </si>
  <si>
    <t>https://eiti.org/BD/2019-20</t>
  </si>
  <si>
    <t>https://eiti.org/document/nigeria-validation-2018</t>
  </si>
  <si>
    <t>2019-02-27</t>
  </si>
  <si>
    <t xml:space="preserve">There is no evidence of any breaches of the Civil Society Protocol. The civil society constituency developed and implemented an action plan for addressing the deficiencies in civil society engagement within three months of the Board’s decision. Evidence suggests that the civil society constituency is fully, actively and effectively engaged in all aspects of EITI implementation. </t>
  </si>
  <si>
    <t xml:space="preserve">The civil society constituency has revised and clarified its procedures for nominating and appointing its NSWG members. Each constituency is entitled to provide their binding recommendations on nomination of their NSWG members by the President of Nigeria. The formalisation of the MoU between the Companies’ Forum and NEITI has ensured that industry NSWG representation covers the interests of all extractives companies. The amendments to the NEITI Board Charter in June 2018 strengthened constituency coordination and consultation requirements. </t>
  </si>
  <si>
    <t xml:space="preserve">The NSWG has updated NEITI's four-year strategic plan, including objectives, in December 2016 and has revisited objectives through the annual updates to the NEITI work plan in 2017 and 2018. Analysis of the 2018 work plan indicates that all aspects of Requirement 1.5 have been fulfilled and that the broader objective of annual work planning has been met. </t>
  </si>
  <si>
    <t xml:space="preserve">NEITI has disclosed information on the mining, oil and gas licenses awarded and transferred in 2015, including in the NSTP-JDZ, confirming the lack of non-trivial deviations from the applicable legal and regulatory framework. It has publicly described the process for awarding and transferring licenses, including technical and financial criteria assessed and the list of bidders for the three oil and gas licenses awarded in 2015 through competitive tender. </t>
  </si>
  <si>
    <t>NEITI has published information on all licenses held by material companies covering all data points per Requirement 2.3, aside from dates of application for 15 of the 23 oil and gas production licenses and license coordinates for three oil and gas licenses. There was no oil and gas production associated with these three licenses in 2015. The MMSD’s GeoMining Investor Portal provides all information per Requirement 2.3 aside from dates of application and license coordinates. However, this data is publicly-accessible free of charge upon request to the MCO’s head office.</t>
  </si>
  <si>
    <t xml:space="preserve">While there are only licenses, no contracts, in the solid minerals sector, Nigeria has clarified the government’s policy on contract disclosure and reviewed actual practice in the oil and gas sector. </t>
  </si>
  <si>
    <t xml:space="preserve">There were no material SOEs in mining in 2015. NEITI has published information confirming that state participation in oil and gas is material, disclosed a list of companies and joint ventures in which NNPC held equity and a list of PSCs in which NNPC held participating interests, including the lack of changes in 2015. NEITI has provided an overview of the statutory rules governing the financial relations between NNPC and government and highlighted deviations in practice. Finally, NEITI has disclosed information on loans and guarantees. </t>
  </si>
  <si>
    <t>The 2015 EITI Reports provided the 2015 production volumes and values for all extractives commodities produced in 2015.</t>
  </si>
  <si>
    <t>The 2015 EITI Reports provided the 2015 export volumes and values for every extractives commodity exported in 2015.</t>
  </si>
  <si>
    <t xml:space="preserve">The 2015 EITI Reports provide the NSWG's definition of the materiality thresholds for selecting revenues and companies. All material companies and government entities reported comprehensively all material payments and revenues in the 2015 EITI Reports. While the exclusion from reconciliation of revenue flows listed in Requirement 4.1.b poses a procedural challenge, it is considered that the broader objective of revenue transparency was achieved given the exclusion of these revenues on quantitative materiality grounds. Full unilateral government disclosures of material revenues was provided. </t>
  </si>
  <si>
    <t>The 2015 EITI Report confirms the lack of barters or infrastructure arrangements in mining in 2015. The 2015 EITI Report identifies Offshore Processing Agreements (OPAs) as barters and provides a comprehensive description of the terms of the relevant agreements and contracts, the parties involved, the resources pledged by the state, the value of the balancing benefit stream, and the materiality of these agreements relative to conventional contracts.</t>
  </si>
  <si>
    <t>The 2015 EITI Report confirms the lack of transport revenues related to mining in 2015. The 2015 EITI Report describes transport revenues in oil and gas and the operator’s unilateral disclosure of such transport revenues in 2015, although these were not considered material. Although there is no evidence of the NSWG considering the materiality of revenues collected by NLNG from the transportation of LNG, the EITI Report clarifies that NLNG is not considered a SOE for EITI reporting purposes.</t>
  </si>
  <si>
    <t xml:space="preserve">Through the 2015 EITI Reports, NEITI has demonstrated that it does not consider direct subnational payments, either in oil and gas or in solid minerals, to be material in 2015. </t>
  </si>
  <si>
    <t xml:space="preserve">The 2015 EITI Reports covering solid minerals and oil and gas were both published in 2017, within two years of the end of the fiscal period covered. While additional information was published subsequent to two years after the end of the fiscal period covered, the reconciled financial data was published in a sufficiently timely manner. </t>
  </si>
  <si>
    <t xml:space="preserve">The reconciliations of payments and revenues have been undertaken by two IAs, appointed by the NSWG, and applying international professional standards. The ToRs used for the production of the 2015 EITI Reports were not consistent with the standard ToR approved by the EITI Board, although all key steps were followed nonetheless. Appropriate safeguards were established to preserve the integrity of financial information pre-reconciliation. The 2015 EITI Reports provide the IAs' assessments of the comprehensiveness and reliability of the (financial) data presented. Reconciliation coverages are provided. The reports include informative summaries of the work performed by the IAs and the limitations of the assessments provided. There is clear evidence that NEITI has followed up on past EITI recommendations and presented clear recommendations for 2015. </t>
  </si>
  <si>
    <t xml:space="preserve">The 2015 EITI Reports describe statutory subnational transfers linked to extractives revenues and provide the revenue-sharing formulas. NEITI has disclosed the value of actual subnational transfers in 2015 and highlighted discrepancies with calculations according to the revenue-sharing formulas. </t>
  </si>
  <si>
    <t xml:space="preserve">NEITI has publicly described mandatory social expenditures in both mining and oil and gas, comprehensively disclosing and reconciling these expenditures, with additional information in line with Requirement 6.1.a. </t>
  </si>
  <si>
    <t xml:space="preserve">There are no quasi-fiscal expenditures in mining. In oil and gas, NEITI has disclosed information on off-budget fuel subsidies by NNPC. While the lack of access to NNPC’s audited financial statements raise questions over the comprehensiveness of NEITI’s reporting, there was consensus among stakeholders consulted that the 2015 EITI Report was comprehensive of NNPC’s quasi-fiscal expenditures. </t>
  </si>
  <si>
    <t xml:space="preserve">NEITI has published data on the contribution, in absolute and relative terms, of both oil and gas and solid minerals to GDP, government revenues, exports and employment, identifying the location of production.    </t>
  </si>
  <si>
    <t>Mauritania: 2018</t>
  </si>
  <si>
    <t>eiti.org/BD/2019-19</t>
  </si>
  <si>
    <t>https://eiti.org/document/mauritania-validation-2018</t>
  </si>
  <si>
    <t xml:space="preserve">The civil society constituency has agreed on criteria and procedures for the nomination of their representatives on the MSG, which are public and confirm the right of each constituency to appoint its own representatives. The industry constituency has agreed on eligibility criteria for their representation on the MSG, however there appears to be no clear selection procedures for industry representatives on the MSG. While these ad-hoc procedures do not have a negative impact on industry participation at this stage, it could be an issue in the future.  </t>
  </si>
  <si>
    <t>The 2018-2019 work plan objectives reflect national priorities for the extractive industries. While the civil society constituency has canvassed broadly in the preparation of the workplan, there is no evidence that industry representatives have sought inputs from the industry constituency more broadly (see Requirement 1.4 above).</t>
  </si>
  <si>
    <t>Through the 2015 EITI Report and the notes published subsequently by the Ministry of Mines and Hydrocarbon, the MSG has documented the government’s policy on disclosure of contracts and licenses that govern the exploration and production of oil, gas and minerals.</t>
  </si>
  <si>
    <t xml:space="preserve">While the report describes the terms associated with the state’s free carried equity in mining companies, it does not detail the terms associated with state equity in other mining companies. Although the report states that there were no loans or guarantees, it notes the existence of a sovereign guarantee on a third-party loan to SNIM, without providing details of the terms of the loan guarantee (e.g. interest rate, tenor).  </t>
  </si>
  <si>
    <t xml:space="preserve">The 2015 EITI Report provides, for both oil and gas and mining, a definition of the materiality thresholds for payments and companies to be included in reconciliation, including a justification for why the thresholds were set at these levels. The MSG was involved in setting the materiality thresholds for payments and for companies. The materiality of omissions from non-reporting companies is assessed and considered not to affect the comprehensiveness of the reconciliation. Full unilateral government disclosures of material revenues, including from non-material companies, was provided. </t>
  </si>
  <si>
    <t>In accordance with Requirement 4.9, the reconciliation of payments and revenues has been undertaken by an IA, appointed by the MSG, and applying international professional standards. The report includes an informative summary of the work performed by the IA and the limitations of the assessments provided. The report includes follow up on recommendations from past EITI Reports and Validation, as well as a set of new recommendations. Summary data tables have been published for the 2015 EITI Report.</t>
  </si>
  <si>
    <t xml:space="preserve">The 2015 EITI Report highlights the extractives revenue streams that are not recorded in the national budget and provides a general description of the management of these funds. Mauritania EITI has subsequently published an addendum from the FNRH with the fund’s general statutory asset allocation guidelines and the Cour des Comptes’ report on the FNRH as part of the 2015 budget execution report, which raises concerns over the lack of a clear asset allocation policy from the Ministry of Finance but adequately describes the allocation of FNRH assets in 2015. </t>
  </si>
  <si>
    <t>Despite ambiguities in the 2015 EITI Report regarding the existence of statutory subnational transfers, the MSG has followed up with relevant government entities and published addendums, including from the central bank, confirming the lack of subnational transfers in Mauritania.</t>
  </si>
  <si>
    <t xml:space="preserve">The 2017 annual progress report focused more on activities and outcomes than on impact. The report provided cursory details on follow up to recommendations and progress in meeting EITI requirements. Although there remains a lack of clarity around the impact of EITI implementation in Mauritania, there is no evidence that the MSG has prioritised its plans for undertaking a standalone impact assessment. </t>
  </si>
  <si>
    <t>Ghana: 2018</t>
  </si>
  <si>
    <t>https://eiti.org/BD/2019-16</t>
  </si>
  <si>
    <t>https://eiti.org/document/ghana-validation-2018</t>
  </si>
  <si>
    <t>Despite gaps and inconsistencies in the 2016 EITI Reports, Ghana’s Petroleum Register and Online (mining) Repository provide all information required by Requirement 2.3.b for all active mining, oil and gas licenses.</t>
  </si>
  <si>
    <t>There were no material revenues related to SOEs in mining in 2016. The 2016 EITI Report confirms the materiality of state participation in oil and gas, and comprehensively lists all state participations upstream, including the lack of changes in 2016. The terms associated with GNPC’s equity participations are described in the EITI Report and GNPC’s published 2016 audited financial statements. The report describes loan and guarantee arrangements.</t>
  </si>
  <si>
    <t>The 2016 EITI Reports provide official production volumes and values for all six key extractives commodities produced in 2016.</t>
  </si>
  <si>
    <t>The 2016 EITI Reports provide official export volumes and values for each of the five extractives commodities exported in 2016.</t>
  </si>
  <si>
    <t>The 2016 EITI Reports provide a definition of the materiality thresholds for selecting companies and revenues. While the exclusion of three oil and gas revenue streams for not being extractives-specific is a concern, the lack of payments associated with these three is demonstrated in the report. While all government entities reported comprehensively, four material oil and gas companies accounting for 51.9% of total government oil and gas revenues in 2016 did not report. Full unilateral government disclosures of material revenues is provided.</t>
  </si>
  <si>
    <t>There are no in-kind revenues in mining. In oil and gas, the 2016 EITI Report and the pilot commodity trading report disclose the volumes of the state’s in-kind revenues of oil and gas collected in 2016 and the proceeds of sales of the state’s in-kind revenues, disaggregated by buyer. The pilot trading report reconciles sales of oil, not gas.</t>
  </si>
  <si>
    <t>There were no material SOEs in mining in 2016. In oil and gas, the 2016 EITI Report discloses and reconciles companies’ in-kind payments to GNPC, although there are significant gaps in the reconciliation of in-kind gas revenues. The report confirms the lack of dividend payments from GNPC and discloses, but does not reconcile, budget transfers to GNPC, although these transfers are reflected in both GNPC’s 2016 audited financial statements and the 2016 national budget.</t>
  </si>
  <si>
    <t>There were no quasi-fiscal expenditures in mining in 2016. In oil and gas, the 2016 EITI Report provides a partial description of four types of expenditures that it categorises as quasi-fiscal, although these expenditures either did not take in the year under review (2016) or do not appear to fit the categorisation of quasi-fiscal expenditures. There is publicly-available evidence of other GNPC expenditures in 2016 that could be considered quasi-fiscal.</t>
  </si>
  <si>
    <t>Malawi: 2018</t>
  </si>
  <si>
    <t>https://eiti.org/BD/2019-18</t>
  </si>
  <si>
    <t>https://eiti.org/document/malawi-validation-2018</t>
  </si>
  <si>
    <t>The government is fully engaged, and agencies are cooperating to address recommendations from reporting and EITI Requirements.</t>
  </si>
  <si>
    <t>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t>
  </si>
  <si>
    <t>Civil society is an active stakeholder in the process and can fully engage. CSOs support the EITI, use it to promote reforms and produce analysis of the sector. Networks that enable coordination have been successfully formed.</t>
  </si>
  <si>
    <t>The MSG functions in an equitable and effective manner, and the ToR is followed. Constituencies are adequately represented. The nomination process of CSO members was free and transparent.</t>
  </si>
  <si>
    <t>The work plan is linked to priorities and includes relevant activities, but the level of stakeholder consultation remains unclear and funding has not been identified for most activities. The plan has not been widely available to the public.</t>
  </si>
  <si>
    <t>MWEITI provides a description and overview of the existing legal and fiscal frameworks. This also encompasses on-going reforms and recommendations for further reforms.</t>
  </si>
  <si>
    <t>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t>
  </si>
  <si>
    <t>The Department of Mines systematically discloses information through a license registry. Coordinates are not explicitly detailed, but contracted areas are visible on a scale of 1:5,000. The score has been downgraded due to limitations with petroleum license data.</t>
  </si>
  <si>
    <t>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t>
  </si>
  <si>
    <t>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t>
  </si>
  <si>
    <t>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t>
  </si>
  <si>
    <t>The 2015-16 Report provides a current overview of the extractive industries, and lists the main type of mineral reserves, prospective projects, and a brief history of the sectors in Malawi.</t>
  </si>
  <si>
    <t>The report includes production volumes and values for each commodity, by company and license. MWEITI supplementing data from different sources when unavailable or unreliable. 
Malawi have gone beyond the minimum requirements by highlighting differences between different reports and provides recommendations for improving production statistics.</t>
  </si>
  <si>
    <t>The MWEITI Report covers available data for export volumes and values for all commodities, combining various sources to ensure comprehensiveness. Differences in numbers are noted, although the methodology for ensuring comparability is not identified.</t>
  </si>
  <si>
    <t>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t>
  </si>
  <si>
    <t>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t>
  </si>
  <si>
    <t>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t>
  </si>
  <si>
    <t>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t>
  </si>
  <si>
    <t>The International Secretariat’s initial assessment is this requirement is not applicable in Malawi. For more details please refer to requirement 2.6 on state participation and the existence of state-owned enterprises.</t>
  </si>
  <si>
    <t>The 2015-16 MWEITI Report presents ambiguous statements of the applicability of direct sub-national payments in Malawi, but further documentation and stakeholder consultations confirm that no such fees are extractive specific nor material.</t>
  </si>
  <si>
    <t>Reconciled financial data in the 2015-16 EITI Report is disaggregated by company, revenue stream and government entity. The report also presents recommendations for further disaggregation of data by individual project.</t>
  </si>
  <si>
    <t>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t>
  </si>
  <si>
    <t>MWEITI deviates from the standard procedures, but all are met by an expanded inception report. However, public access to the report must be ensured.
The does not conclude that data is reliable, but stakeholders remain confident. However, contrary to the overall objective of #4.9, only three companies adhered to quality assurances, limiting data quality.</t>
  </si>
  <si>
    <t>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t>
  </si>
  <si>
    <t>The 2015-16 MWEITI Report presents ambiguous statements of the applicability of sub-national transfers in Malawi, but further documentation and stakeholder consultations confirm that there are no such transfers in Malawi.</t>
  </si>
  <si>
    <t>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t>
  </si>
  <si>
    <t>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t>
  </si>
  <si>
    <t>The International Secretariat’s initial assessment is this requirement is not applicable in Malawi. For more details please refer to requirement 2.6 on state participation.</t>
  </si>
  <si>
    <t>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t>
  </si>
  <si>
    <t>EITI Reports are comprehensible, and CSOs and the media are spreading awareness. Especially contract transparency has contributed to public debate. Data is available in open formats and its use is not restricted.</t>
  </si>
  <si>
    <t>MWEITI has made efforts to make data accessible. There is further potential for systematic disclosures.</t>
  </si>
  <si>
    <t>MWEITI has produced remedial action plans, which it used to follow up on recommendations from reporting. Government agencies have collaborated to address recommendations, and the MSG has discussed progress.</t>
  </si>
  <si>
    <t>The annual progress report captures activities and follow-up on recommendations but lacks a review of the impact of EITI implementation. The description of progress in meeting EITI requirements is vague.</t>
  </si>
  <si>
    <t>Trinidad and Tobago: 2018</t>
  </si>
  <si>
    <t>https://eiti.org/BD/2019-23</t>
  </si>
  <si>
    <t>https://eiti.org/document/trinidad-tobago-validation-2018</t>
  </si>
  <si>
    <t>2019-02-26</t>
  </si>
  <si>
    <t>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t>
  </si>
  <si>
    <t>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t>
  </si>
  <si>
    <t>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t>
  </si>
  <si>
    <t>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t>
  </si>
  <si>
    <t>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t>
  </si>
  <si>
    <t>The 2016 EITI Report provides a comprehensive description of the legal framework and fiscal regime governing the extractive industries, including the degree of fiscal devolution, and addresses recent reforms. It also includes a description of the roles of the main regulatory bodies.</t>
  </si>
  <si>
    <t xml:space="preserve">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t>
  </si>
  <si>
    <t>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t>
  </si>
  <si>
    <t>The government’s policy on contract transparency is described in the 2016 EITI Report, which also provides an overview of current disclosure practice.</t>
  </si>
  <si>
    <t>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t>
  </si>
  <si>
    <t>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t>
  </si>
  <si>
    <t>The 2016 EITI Report provides an overview of the extractive industries including the invitation to companies to express interest in exploration activities.</t>
  </si>
  <si>
    <t>The volume and value of oil and gas production is disclosed. However, for mining, production values are missing.</t>
  </si>
  <si>
    <t>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t>
  </si>
  <si>
    <t>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t>
  </si>
  <si>
    <t>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t>
  </si>
  <si>
    <t>The International Secretariat’s initial assessment is that this requirement is not applicable in Trinidad and Tobago.</t>
  </si>
  <si>
    <t>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t>
  </si>
  <si>
    <t>Payments from SOEs to the government are disclosed and reconciled. Lack of comprehensive information about in-kind payments to SOEs is reflected in the assessment of Requirement 4.2.</t>
  </si>
  <si>
    <t xml:space="preserve">The EITI Report and Supplementary Report details the legal provisions that norms the payments made by extractive companies in Trinidad and Tobago. None of them include payments to regional corporations. </t>
  </si>
  <si>
    <t>TTEITI has reported at project level for the fiscal year 2016 ahead of the required by the Standard. In accordance with Requirement 4.7, the data is disaggregated by individual company (i.e. project), revenue stream and government entity for all revenue streams.</t>
  </si>
  <si>
    <t xml:space="preserve">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t>
  </si>
  <si>
    <t xml:space="preserve">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t>
  </si>
  <si>
    <t>The 2016 Report included a description of the distribution of revenues from extractive industries including those recorded in the national budget and in the Heritage and Stabilization Fund.</t>
  </si>
  <si>
    <t>The 2016 Report (Supplementary Report) stated that the Constitution and the Municipal Corporation Act do not provide for any transfer of extractive revenues to local governments.</t>
  </si>
  <si>
    <t>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t>
  </si>
  <si>
    <t>Some companies made voluntary social contributions in 2016. The 2016 EITI Report includes voluntary social expenditures for nine companies including the two SOEs NGC and Petrotrin in the hydrocarbon sector.</t>
  </si>
  <si>
    <t>The 2016 EITI Report demonstrates that SOE does not undertake any quasi-fiscal expenditures.</t>
  </si>
  <si>
    <t>The 2016 EITI Report includes all the information required on the contribution of the extractive sector to the economy.</t>
  </si>
  <si>
    <t>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t>
  </si>
  <si>
    <t xml:space="preserve">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t>
  </si>
  <si>
    <t>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t>
  </si>
  <si>
    <t>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t>
  </si>
  <si>
    <t>Guinea: 2018</t>
  </si>
  <si>
    <t>https://eiti.org/BD/2019-17</t>
  </si>
  <si>
    <t>https://eiti.org/document/guinea-validation-2018</t>
  </si>
  <si>
    <t>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t>
  </si>
  <si>
    <t xml:space="preserve">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t>
  </si>
  <si>
    <t xml:space="preserve">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t>
  </si>
  <si>
    <t xml:space="preserve">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t>
  </si>
  <si>
    <t xml:space="preserve">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t>
  </si>
  <si>
    <t>The 2016 EITI Report provides an overview of relevant laws and regulations, government entities and fiscal terms, including the degree of fiscal devolution, in the mining, oil and gas sectors as well as brief commentary on current reforms.</t>
  </si>
  <si>
    <t xml:space="preserve">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t>
  </si>
  <si>
    <t xml:space="preserve">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t>
  </si>
  <si>
    <t>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t>
  </si>
  <si>
    <t xml:space="preserve"> The Government of Guinea has enshrined its policy on beneficial ownership disclosure for mining companies in national legislation and the 2016 EITI Report provides the names of legal owners and their level of ownership for around half of the material companies.</t>
  </si>
  <si>
    <t xml:space="preserve">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t>
  </si>
  <si>
    <t>The 2016 EITI Report provides an overview of the extractive industries, including significant exploration activities and informal mining.</t>
  </si>
  <si>
    <t>The 2016 EITI Report provides production volumes and values for all commodities (minerals) produced in the year under review.</t>
  </si>
  <si>
    <t>The 2016 EITI Report provides export volumes and values for the three (mineral) commodities exported from Guinea in the year under review.</t>
  </si>
  <si>
    <t>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t>
  </si>
  <si>
    <t xml:space="preserve">Despite not collecting in-kind revenues as a fiscal agent, the 2016 EITI Report describes SOGUIPAMI’s role as marketing agent for government and company shares of production.
This requirement is not applicable in Guinea. 
</t>
  </si>
  <si>
    <t>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t>
  </si>
  <si>
    <t>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t>
  </si>
  <si>
    <t>The 2016 EITI Report discloses and reconciles extractives company payments to SOEs as well as transfers between SOEs and government. The exclusion of oil and gas company payments to ONAP from the scope of reconciliation is justified on materiality grounds (see Requirement 4.1).</t>
  </si>
  <si>
    <t>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t>
  </si>
  <si>
    <t>Reconciled financial data in the 2016 EITI Report is presented dis-aggregated by company, revenue stream and collecting government entity. Reconciled financial data is not yet presented dis-aggregated by project.</t>
  </si>
  <si>
    <t>The 2016 EITI Report was published within two years of the end of the fiscal period under review, in June 2018, and the MSG agreed the reporting period</t>
  </si>
  <si>
    <t xml:space="preserve">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t>
  </si>
  <si>
    <t>The 2016 EITI Report explains how extractives revenues are recorded in the national budget and provides a. general description of the allocation of the small share of extractives revenues retained by individual government entities.</t>
  </si>
  <si>
    <t xml:space="preserve">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
Not applicable in Guinea
</t>
  </si>
  <si>
    <t>It is encouraging that the MSG has made some attempt at including information on the budget-making and government audit processes and revenue earmarks in the 2016 EITI Report.</t>
  </si>
  <si>
    <t>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t>
  </si>
  <si>
    <t>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t>
  </si>
  <si>
    <t>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t>
  </si>
  <si>
    <t>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t>
  </si>
  <si>
    <t xml:space="preserve">EITI Guinea published a summary of the 2016 EITI Report. The government has adopted and published a clear policy on public access, release and re-use of EITI data. However there have been no concrete initiative to promote the use of EITI data among the Guinean open data community.  </t>
  </si>
  <si>
    <t xml:space="preserve">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t>
  </si>
  <si>
    <t>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t>
  </si>
  <si>
    <t>Norway: 2018</t>
  </si>
  <si>
    <t>https://eiti.org/BD/2019-22</t>
  </si>
  <si>
    <t>https://eiti.org/document/norway-validation-2018</t>
  </si>
  <si>
    <t>Ethiopia: 2018</t>
  </si>
  <si>
    <t>https://eiti.org/BD/2019-21</t>
  </si>
  <si>
    <t>https://eiti.org/document/ethiopia-validation-2018</t>
  </si>
  <si>
    <t>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t>
  </si>
  <si>
    <t>Companies are fully, actively and effectively engaged in the EITI process. The government has ensured that there is an enabling environment for company participation with provisions in the 2013 Mining Operations Proclamation mandating payments disclosures as required by EITI.</t>
  </si>
  <si>
    <t xml:space="preserve">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t>
  </si>
  <si>
    <t>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t>
  </si>
  <si>
    <t>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t>
  </si>
  <si>
    <t>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t>
  </si>
  <si>
    <t>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t>
  </si>
  <si>
    <t>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t>
  </si>
  <si>
    <t>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t>
  </si>
  <si>
    <t>Ethiopia EITI has agreed a three-year beneficial ownership roadmap and has piloted EITI reporting of legal and beneficial ownership of roughly half of material companies.</t>
  </si>
  <si>
    <t xml:space="preserve">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t>
  </si>
  <si>
    <t>The 2015/16 EITI Report provides an overview of the extractive industries, including informal activities and significant exploration work.</t>
  </si>
  <si>
    <t>The 2015/16 EITI Report highlights weaknesses in official government production data and provides companies’ reporting of production volumes and values for each of the 14 mineral commodities produced in 2015/16.</t>
  </si>
  <si>
    <t>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t>
  </si>
  <si>
    <t>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t>
  </si>
  <si>
    <t xml:space="preserve">This requirement was demonstrated as not applicable in Ethiopia in 2015/16. </t>
  </si>
  <si>
    <t>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t>
  </si>
  <si>
    <t>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t>
  </si>
  <si>
    <t>The 2015/16 EITI Report presents reconciled financial data disaggregated by company, government entity and revenue stream, although not yet per project for payments levied on a per-project basis.</t>
  </si>
  <si>
    <t>The 2015/16 EITI Report was published within two years of the end of the fiscal period covered.</t>
  </si>
  <si>
    <t xml:space="preserve">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t>
  </si>
  <si>
    <t>The 2015/16 EITI Report illustrates that all extractives revenues collected by the Federal Government (aside from training fee contributions to the Petroleum Training Fund) are transferred to the Consolidated Revenue account and recorded in the national budget.</t>
  </si>
  <si>
    <t>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t>
  </si>
  <si>
    <t>It is encouraging that the MSG has made some attempts to include some information on the budget-making process and audit procedures in the EITI Report.</t>
  </si>
  <si>
    <t>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t>
  </si>
  <si>
    <t xml:space="preserve">The 2015-16 EITI Report included data collection on quasi-fiscal expenditures from some, but not all, state-owned enterprises. The report does not document the multi-stakeholder group’s discussion of any quasi-fiscal expenditures undertaken by state-owned enterprises. </t>
  </si>
  <si>
    <t>The 2015-16 EITI Report provides, in absolute and relative terms, the extractive industries contribution to GDP, government revenues, exports, employment as well as the location of production. The report is transparent about weaknesses in official government GDP and employment data.</t>
  </si>
  <si>
    <t>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t>
  </si>
  <si>
    <t>At the time of Ethiopia’s Validation data from the three EITI reporting years (2013/14- 2015/16) is available in machine readable format through the EITI global website.</t>
  </si>
  <si>
    <t>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t>
  </si>
  <si>
    <t>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t>
  </si>
  <si>
    <t>Column1</t>
  </si>
  <si>
    <t>AF</t>
  </si>
  <si>
    <t>Afghanistan</t>
  </si>
  <si>
    <t>AFG</t>
  </si>
  <si>
    <t>2010-02-10</t>
  </si>
  <si>
    <t>www.aeiti.af/en</t>
  </si>
  <si>
    <t>AL</t>
  </si>
  <si>
    <t>Albania</t>
  </si>
  <si>
    <t>ALB</t>
  </si>
  <si>
    <t>2009-05-15</t>
  </si>
  <si>
    <t>http://www.albeiti.org/</t>
  </si>
  <si>
    <t>Armenia</t>
  </si>
  <si>
    <t>ARM</t>
  </si>
  <si>
    <t>2017-09-03</t>
  </si>
  <si>
    <t>https://www.eiti.am/en/</t>
  </si>
  <si>
    <t>AR</t>
  </si>
  <si>
    <t>Argentina</t>
  </si>
  <si>
    <t>ARG</t>
  </si>
  <si>
    <t>https://www.argentina.gob.ar/eiti</t>
  </si>
  <si>
    <t>AU</t>
  </si>
  <si>
    <t xml:space="preserve">Australia </t>
  </si>
  <si>
    <t>AUS</t>
  </si>
  <si>
    <t>https://industry.gov.au/resource/Programs/ExtractiveIndustriesTransparencyInitiative/Pages/default.aspx</t>
  </si>
  <si>
    <t>AZ</t>
  </si>
  <si>
    <t>Azerbaijan</t>
  </si>
  <si>
    <t>AZE</t>
  </si>
  <si>
    <t>2007-09-27</t>
  </si>
  <si>
    <t>2017-03-10</t>
  </si>
  <si>
    <t>http://www.eiti.az/index.php/en/</t>
  </si>
  <si>
    <t>BF</t>
  </si>
  <si>
    <t>Burkina Faso</t>
  </si>
  <si>
    <t>BFA</t>
  </si>
  <si>
    <t>http://www.itie-bf.gov.bf/</t>
  </si>
  <si>
    <t>CD</t>
  </si>
  <si>
    <t>Democratic Republic of Congo</t>
  </si>
  <si>
    <t>COD</t>
  </si>
  <si>
    <t>http://www.itierdc.net/</t>
  </si>
  <si>
    <t>CF</t>
  </si>
  <si>
    <t>Central African Republic</t>
  </si>
  <si>
    <t>CAF</t>
  </si>
  <si>
    <t>2008-11-21</t>
  </si>
  <si>
    <t>http://www.itierca.org/</t>
  </si>
  <si>
    <t>CG</t>
  </si>
  <si>
    <t>Republic of the Congo</t>
  </si>
  <si>
    <t>COG</t>
  </si>
  <si>
    <t>http://www.itie-congo.org/</t>
  </si>
  <si>
    <t>CI</t>
  </si>
  <si>
    <t>Côte d'Ivoire</t>
  </si>
  <si>
    <t>CIV</t>
  </si>
  <si>
    <t>2008-05-12</t>
  </si>
  <si>
    <t>http://www.cnitie.ci/</t>
  </si>
  <si>
    <t>CM</t>
  </si>
  <si>
    <t>Cameroon</t>
  </si>
  <si>
    <t>CMR</t>
  </si>
  <si>
    <t>http://www.eiticameroon.org/en.html</t>
  </si>
  <si>
    <t>CO</t>
  </si>
  <si>
    <t>Colombia</t>
  </si>
  <si>
    <t>COL</t>
  </si>
  <si>
    <t>2014-10-15</t>
  </si>
  <si>
    <t>http://www.eiticolombia.gov.co/</t>
  </si>
  <si>
    <t>DE</t>
  </si>
  <si>
    <t>Germany</t>
  </si>
  <si>
    <t>DEU</t>
  </si>
  <si>
    <t>2016-02-23</t>
  </si>
  <si>
    <t>http://www.d-eiti.de/en/</t>
  </si>
  <si>
    <t>DO</t>
  </si>
  <si>
    <t>Dominican Republic</t>
  </si>
  <si>
    <t>DOM</t>
  </si>
  <si>
    <t>https://eitird.mem.gob.do/</t>
  </si>
  <si>
    <t>ET</t>
  </si>
  <si>
    <t>Ethiopia</t>
  </si>
  <si>
    <t>ETH</t>
  </si>
  <si>
    <t>2014-03-19</t>
  </si>
  <si>
    <t>http://www.eeiti.org.et/</t>
  </si>
  <si>
    <t>FR</t>
  </si>
  <si>
    <t>France</t>
  </si>
  <si>
    <t>FRA</t>
  </si>
  <si>
    <t>GA</t>
  </si>
  <si>
    <t>Gabon</t>
  </si>
  <si>
    <t>GAB</t>
  </si>
  <si>
    <t>2013-02-27</t>
  </si>
  <si>
    <t>GB</t>
  </si>
  <si>
    <t>United Kingdom</t>
  </si>
  <si>
    <t>GBR</t>
  </si>
  <si>
    <t>https://www.gov.uk/guidance/extractive-industries-transparency-initiative</t>
  </si>
  <si>
    <t>GH</t>
  </si>
  <si>
    <t>Ghana</t>
  </si>
  <si>
    <t>GHA</t>
  </si>
  <si>
    <t>http://www.gheiti.gov.gh</t>
  </si>
  <si>
    <t>GN</t>
  </si>
  <si>
    <t>Guinea</t>
  </si>
  <si>
    <t>GIN</t>
  </si>
  <si>
    <t>http://www.itie-guinee.org/</t>
  </si>
  <si>
    <t>GQ</t>
  </si>
  <si>
    <t>Equatorial Guinea</t>
  </si>
  <si>
    <t>GNQ</t>
  </si>
  <si>
    <t>2008-02-22</t>
  </si>
  <si>
    <t>2010-04-16</t>
  </si>
  <si>
    <t>GT</t>
  </si>
  <si>
    <t>Guatemala</t>
  </si>
  <si>
    <t>GTM</t>
  </si>
  <si>
    <t>2011-03-01</t>
  </si>
  <si>
    <t>http://eitiguatemala.org.gt/</t>
  </si>
  <si>
    <t>GY</t>
  </si>
  <si>
    <t>Guyana</t>
  </si>
  <si>
    <t>GUY</t>
  </si>
  <si>
    <t>https://gyeiti.org/</t>
  </si>
  <si>
    <t>HN</t>
  </si>
  <si>
    <t>Honduras</t>
  </si>
  <si>
    <t>HND</t>
  </si>
  <si>
    <t>2013-05-22</t>
  </si>
  <si>
    <t>ID</t>
  </si>
  <si>
    <t>Indonesia</t>
  </si>
  <si>
    <t>IDN</t>
  </si>
  <si>
    <t>2010-10-19</t>
  </si>
  <si>
    <t>http://eiti.ekon.go.id/en/</t>
  </si>
  <si>
    <t>IQ</t>
  </si>
  <si>
    <t>Iraq</t>
  </si>
  <si>
    <t>IRQ</t>
  </si>
  <si>
    <t>http://ieiti.org.iq/</t>
  </si>
  <si>
    <t>KG</t>
  </si>
  <si>
    <t>Kyrgyz Republic</t>
  </si>
  <si>
    <t>KGZ</t>
  </si>
  <si>
    <t>https://keitiweb.wordpress.com/</t>
  </si>
  <si>
    <t>KZ</t>
  </si>
  <si>
    <t>Kazakhstan</t>
  </si>
  <si>
    <t>KAZ</t>
  </si>
  <si>
    <t>http://eiti.geology.gov.kz/en/</t>
  </si>
  <si>
    <t>LR</t>
  </si>
  <si>
    <t>Liberia</t>
  </si>
  <si>
    <t>LBR</t>
  </si>
  <si>
    <t>2008-09-27</t>
  </si>
  <si>
    <t>http://www.leiti.org.lr/</t>
  </si>
  <si>
    <t>MG</t>
  </si>
  <si>
    <t>Madagascar</t>
  </si>
  <si>
    <t>MDG</t>
  </si>
  <si>
    <t>http://eiti-madagascar.org/</t>
  </si>
  <si>
    <t>ML</t>
  </si>
  <si>
    <t>MLI</t>
  </si>
  <si>
    <t>http://itie.ml/</t>
  </si>
  <si>
    <t>MM</t>
  </si>
  <si>
    <t>Myanmar</t>
  </si>
  <si>
    <t>2014-07-02</t>
  </si>
  <si>
    <t>http://myanmareiti.org/</t>
  </si>
  <si>
    <t>MN</t>
  </si>
  <si>
    <t>Mongolia</t>
  </si>
  <si>
    <t>MNG</t>
  </si>
  <si>
    <t>http://www.eitimongolia.mn/en</t>
  </si>
  <si>
    <t>MR</t>
  </si>
  <si>
    <t>Mauritania</t>
  </si>
  <si>
    <t>MRT</t>
  </si>
  <si>
    <t>http://www.cnitie.mr/itie-fr/</t>
  </si>
  <si>
    <t>MW</t>
  </si>
  <si>
    <t>Malawi</t>
  </si>
  <si>
    <t>MWI</t>
  </si>
  <si>
    <t>2015-10-22</t>
  </si>
  <si>
    <t>http://mweiti.gov.mw/</t>
  </si>
  <si>
    <t>MX</t>
  </si>
  <si>
    <t>Mexico</t>
  </si>
  <si>
    <t>MEX</t>
  </si>
  <si>
    <t>https://eiti.transparenciapresupuestaria.gob.mx/swb/eiti/home</t>
  </si>
  <si>
    <t>MZ</t>
  </si>
  <si>
    <t>Mozambique</t>
  </si>
  <si>
    <t>MOZ</t>
  </si>
  <si>
    <t>http://www.itie.org.mz/</t>
  </si>
  <si>
    <t>NE</t>
  </si>
  <si>
    <t>Niger</t>
  </si>
  <si>
    <t>NER</t>
  </si>
  <si>
    <t>2007-01-01</t>
  </si>
  <si>
    <t>http://www.itieniger.ne/index.php/en/</t>
  </si>
  <si>
    <t>NG</t>
  </si>
  <si>
    <t>Nigeria</t>
  </si>
  <si>
    <t>NGA</t>
  </si>
  <si>
    <t>http://www.neiti.org.ng/</t>
  </si>
  <si>
    <t>NL</t>
  </si>
  <si>
    <t>Netherlands</t>
  </si>
  <si>
    <t>NLD</t>
  </si>
  <si>
    <t>2018-06-28</t>
  </si>
  <si>
    <t>www.eiti.nl</t>
  </si>
  <si>
    <t>NO</t>
  </si>
  <si>
    <t>Norway</t>
  </si>
  <si>
    <t>NOR</t>
  </si>
  <si>
    <t>2009-02-11</t>
  </si>
  <si>
    <t>http://www.eiti.no/</t>
  </si>
  <si>
    <t>PE</t>
  </si>
  <si>
    <t>Peru</t>
  </si>
  <si>
    <t>PER</t>
  </si>
  <si>
    <t>http://eitiperu.minem.gob.pe/</t>
  </si>
  <si>
    <t>PG</t>
  </si>
  <si>
    <t>Papua New Guinea</t>
  </si>
  <si>
    <t>PNG</t>
  </si>
  <si>
    <t>http://www.pngeiti.org.pg/</t>
  </si>
  <si>
    <t>PH</t>
  </si>
  <si>
    <t>Philippines</t>
  </si>
  <si>
    <t>PHL</t>
  </si>
  <si>
    <t>http://www.ph-eiti.org/</t>
  </si>
  <si>
    <t>SB</t>
  </si>
  <si>
    <t>Solomon Islands</t>
  </si>
  <si>
    <t>SLB</t>
  </si>
  <si>
    <t>2012-01-01</t>
  </si>
  <si>
    <t>http://www.sieiti.gov.sb/</t>
  </si>
  <si>
    <t>SC</t>
  </si>
  <si>
    <t>Seychelles</t>
  </si>
  <si>
    <t>SYC</t>
  </si>
  <si>
    <t>http://www.petroseychelles.com/index.php/seiti</t>
  </si>
  <si>
    <t>SL</t>
  </si>
  <si>
    <t>Sierra Leone</t>
  </si>
  <si>
    <t>SLE</t>
  </si>
  <si>
    <t>http://www.sleiti.gov.sl/index.php</t>
  </si>
  <si>
    <t>SN</t>
  </si>
  <si>
    <t>Senegal</t>
  </si>
  <si>
    <t>SEN</t>
  </si>
  <si>
    <t>2013-10-17</t>
  </si>
  <si>
    <t>http://itie.sn/</t>
  </si>
  <si>
    <t>SR</t>
  </si>
  <si>
    <t>Suriname</t>
  </si>
  <si>
    <t>SUR</t>
  </si>
  <si>
    <t>ST</t>
  </si>
  <si>
    <t>STP</t>
  </si>
  <si>
    <t>http://www.eiti.st/</t>
  </si>
  <si>
    <t>TD</t>
  </si>
  <si>
    <t>Chad</t>
  </si>
  <si>
    <t>TCD</t>
  </si>
  <si>
    <t>http://itie-tchad.org/</t>
  </si>
  <si>
    <t>TG</t>
  </si>
  <si>
    <t>Togo</t>
  </si>
  <si>
    <t>TGO</t>
  </si>
  <si>
    <t>http://www.itietogo.org/</t>
  </si>
  <si>
    <t>TJ</t>
  </si>
  <si>
    <t>Tajikistan</t>
  </si>
  <si>
    <t>TJK</t>
  </si>
  <si>
    <t>2013-02-26</t>
  </si>
  <si>
    <t>http://eiti.tj</t>
  </si>
  <si>
    <t>TL</t>
  </si>
  <si>
    <t>Timor-Leste</t>
  </si>
  <si>
    <t>TLS</t>
  </si>
  <si>
    <t>http://www.eiti.tl/</t>
  </si>
  <si>
    <t>TT</t>
  </si>
  <si>
    <t>Trinidad and Tobago</t>
  </si>
  <si>
    <t>TTO</t>
  </si>
  <si>
    <t>http://www.tteiti.org.tt/</t>
  </si>
  <si>
    <t>TZ</t>
  </si>
  <si>
    <t>Tanzania</t>
  </si>
  <si>
    <t>TZA</t>
  </si>
  <si>
    <t>2009-02-16</t>
  </si>
  <si>
    <t>http://www.teiti.or.tz/</t>
  </si>
  <si>
    <t>UA</t>
  </si>
  <si>
    <t>Ukraine</t>
  </si>
  <si>
    <t>UKR</t>
  </si>
  <si>
    <t>http://eiti.org.ua/</t>
  </si>
  <si>
    <t>US</t>
  </si>
  <si>
    <t>United States of America</t>
  </si>
  <si>
    <t>USA</t>
  </si>
  <si>
    <t>2017-11-02</t>
  </si>
  <si>
    <t>https://useiti.doi.gov/</t>
  </si>
  <si>
    <t>YE</t>
  </si>
  <si>
    <t>Yemen</t>
  </si>
  <si>
    <t>YEM</t>
  </si>
  <si>
    <t>http://www.yeiti.org/en</t>
  </si>
  <si>
    <t>ZM</t>
  </si>
  <si>
    <t>Zambia</t>
  </si>
  <si>
    <t>ZMB</t>
  </si>
  <si>
    <t>www.zambiaeiti.org</t>
  </si>
  <si>
    <t>Country</t>
  </si>
  <si>
    <t>Column Labels</t>
  </si>
  <si>
    <t>São Tomé and Príncipe</t>
  </si>
  <si>
    <t>São Tomé and Príncipe: 2016</t>
  </si>
  <si>
    <t>São Tomé and Príncipe: 2018</t>
  </si>
  <si>
    <t>Germany: 2018</t>
  </si>
  <si>
    <t>https://eiti.org/document/germany-validation-2018</t>
  </si>
  <si>
    <t>2019-05-08</t>
  </si>
  <si>
    <t xml:space="preserve">The government is fully and actively engaged in the EITI process. Agencies both on the federal and state-level contribute to disclosures, discussions and drafting the EITI Report. </t>
  </si>
  <si>
    <t>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t>
  </si>
  <si>
    <t xml:space="preserve">Civil society is fully, actively and effectively engaged in EITI implementation. There are no indications of any legal, regulatory or practical barriers to civil society’s ability to engage in EITI-related public debate, to operate freely, to communicate and cooperate with each other. </t>
  </si>
  <si>
    <t>The MSG functions in an equitable and effective manner, and the Terms of Reference is followed. The MSG reflects a broad representation of constituencies. The MSG contributes to the EITI Report and has explored topics beyond the scope of the EITI Standard.</t>
  </si>
  <si>
    <t>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t>
  </si>
  <si>
    <t>All information under Requirement 2.1 is provided in the EITI Report, including reforms in the sector. Due to the federal structure, the EITI Report and the D-EITI online portal are useful tools for collating information and links to state-level sources.</t>
  </si>
  <si>
    <t>The process and criteria for awarding and transferring licenses is defined in legislation. Awards and transfers of oil, gas and mining licenses in 2016 are publicly available.</t>
  </si>
  <si>
    <t xml:space="preserve">Information about licenses is mostly available in online license cadastres maintained by states. D-EITI also publishes a list of all licenses on its website. </t>
  </si>
  <si>
    <t>The EITI Report addresses the requirement, both policy and practice, only superficially. On balance, the terms of exploration and extraction are strictly defined in legislation.</t>
  </si>
  <si>
    <t>Germany is affected by EU legislation that requires beneficial ownership transparency by January 2020. Following transposition of an earlier Anti-Money Laundering Directive, Germany has already established a register that is accessible upon proof of legitimate interest.</t>
  </si>
  <si>
    <t>Technically Südwestdeutsche Salzwerke AG is a state-owned enterprise. However, while dividends from one company give rise to material revenues on the level of individual payments, state participation in the extractive sector is not material as a whole.</t>
  </si>
  <si>
    <t>The EITI Report includes an overview of the production of key commodities and other public sources include further information. No significant exploration activities are taking place.</t>
  </si>
  <si>
    <t>The EITI Report and the D-EITI online portal provide clear and comprehensive production data.</t>
  </si>
  <si>
    <t>The EITI Report includes the volumes and value of exports by four commodity groups. Data disaggregated by each commodity is publicly available in the database of the Federal Statistics Office.</t>
  </si>
  <si>
    <t>The MSG’s decisions on materiality are well documented. The overall comprehensiveness of reconciliation is over 80%, and all companies making significant payments submitted data.</t>
  </si>
  <si>
    <t>Trade tax payments to municipalities are reconciled. The MSG’s decision that trade taxes are the only material revenue stream paid to subnational government entities is justified.</t>
  </si>
  <si>
    <t>Data is disclosed by company, revenue stream and government agency in the electronic data files published online.</t>
  </si>
  <si>
    <t>The 2016 EITI Report was published within two years from the end of the reporting period. The MSG is seeking to further align the timing of EITI reporting with mandatory reporting deadlines.</t>
  </si>
  <si>
    <t>The EITI Report is based on audited data and no discrepancies were identified. The Independent Administrator is considered credible and technically competent.</t>
  </si>
  <si>
    <t>The federal structure affects the collection and allocation of revenues, which involves a complex re-allocation mechanism. The distribution of extractive revenues is explained in the EITI Report and other public sources.</t>
  </si>
  <si>
    <t xml:space="preserve">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t>
  </si>
  <si>
    <t>It is commendable that the EITI Report includes information about state subsidiesand tax concessions for extractive companies, as well as environmental compensation.</t>
  </si>
  <si>
    <t>The EITI Report includes all the information required in Requirement 6.3, including extractive sector contribution to GDP, an estimate of total government extractive revenues, export data and employment figures.</t>
  </si>
  <si>
    <t>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t>
  </si>
  <si>
    <t>The data of the report has been made available in machine-readable format.The open data concept has been put into practice and the website code is freely available. Systematic disclosure is being dicussed by the MSG.</t>
  </si>
  <si>
    <t>Germany EITI has followed-up on recommendations from reporting and have included next steps in the work plan.</t>
  </si>
  <si>
    <t>The annual progress report captures activities and follow-up on recommendations and an evaluation of impact. A strategy working group has dealt with the question on how to increase impact of EITI implementation in Germany and internationally.</t>
  </si>
  <si>
    <t>Sierra Leone: 2018</t>
  </si>
  <si>
    <t>https://eiti.org/document/board-agreed-that-sierra-leone-has-made-meaningful-progress-in-implementing-eiti-standard</t>
  </si>
  <si>
    <t>https://eiti.org/document/sierra-leone-validation-2018</t>
  </si>
  <si>
    <t>2019-06-17</t>
  </si>
  <si>
    <t>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t>
  </si>
  <si>
    <t>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t>
  </si>
  <si>
    <t>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t>
  </si>
  <si>
    <t>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t>
  </si>
  <si>
    <t>The MSG’s objectives have not changed since 2016. The 2017-2019 workplan was costed and available online, but the MSG have not updated a workplan for 2018 onwards. Still, evidence suggests SLEITI does use workplans and APRs as planning and monitoring tools for EITI implementation.</t>
  </si>
  <si>
    <t>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t>
  </si>
  <si>
    <t>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t>
  </si>
  <si>
    <t>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t>
  </si>
  <si>
    <t>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t>
  </si>
  <si>
    <t>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t>
  </si>
  <si>
    <t>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t>
  </si>
  <si>
    <t>The 2016 EITI Report provides a general overview of the country’s extractive industries, including significant exploration activities.</t>
  </si>
  <si>
    <t>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t>
  </si>
  <si>
    <t>The 2016 EITI Report provides export volumes and values for all mineral commodities exported in 2016, disaggregated by subsector, companies and commodities. It is possible to estimate the location of exports based on data provided.</t>
  </si>
  <si>
    <t>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t>
  </si>
  <si>
    <t>The 2016 Report confirms that no state-owned enterprise exists through which government receives in-kind revenues, nor does any private company provide revenues in kind.</t>
  </si>
  <si>
    <t>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t>
  </si>
  <si>
    <t xml:space="preserve">The report states that there were no transportation revenues in 2016. Payments uncovered during Validation revealed flat-fee revenues and not tariffs associated with transportation of commodities. </t>
  </si>
  <si>
    <t>The report does clarify that there were no state-owned enterprises in the upstream extractive sector giving rise to revenues to the government.</t>
  </si>
  <si>
    <t>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t>
  </si>
  <si>
    <t>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t>
  </si>
  <si>
    <t>Although online publication of the 2016 SLEITI Report was delayed to after the commencement of Validation, stakeholder consultation and other documentation implies that EITI data was available ahead of the two-year deadline.</t>
  </si>
  <si>
    <t>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t>
  </si>
  <si>
    <t>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t>
  </si>
  <si>
    <t>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t>
  </si>
  <si>
    <t xml:space="preserve">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t>
  </si>
  <si>
    <t>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t>
  </si>
  <si>
    <t>The International Secretariat’s initial assessment is that this requirement is not applicable in Sierra Leone in the year under review (2016). The 2016 EITI Report confirms the lack of extractives SOEs in Sierra Leone in 2016.</t>
  </si>
  <si>
    <t>The report adequately describes the extractive industries’ contribution, in absolute and relative terms, to gross domestic product, exports, government revenues, employment as well as some information on the location of mining production.</t>
  </si>
  <si>
    <t>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t>
  </si>
  <si>
    <t>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t>
  </si>
  <si>
    <t>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t>
  </si>
  <si>
    <t>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t>
  </si>
  <si>
    <t>Albania: 2019</t>
  </si>
  <si>
    <t>https://eiti.org/BD/2019-44</t>
  </si>
  <si>
    <t>https://eiti.org/document/albania-validation-2019</t>
  </si>
  <si>
    <t>There is no evidence of any legal, regulatory or practical barriers to civil society’s ability to engage in EITI nor to their ability to freely operate, communicate and cooperate with the broader constituency. The civil society constituency developed an action plan for addressing the deficiencies in civil society engagement documented in the first Validation, but did not disclose it until March 2019. Implementation of the project only began in December 2018. While there is evidence that mechanisms for the constituency’s coordination and canvassing of opinions have recently been established, leading to more regular ongoing contacts and renewed representation on the AlbEITI MSG, the number of organisations involved in the constituency appears too narrow. There is growing evidence of civil society input to the MSG’s technical discussions, outreach and dissemination, although this appears to be entirely focused on subnational royalty transfers rather than other EITI-related issues.</t>
  </si>
  <si>
    <t>The MSG has been formed and includes self-appointed representatives from each stakeholder group with no suggestion of interference or coercion, even if nominations procedures for industry had yet to be publicly codified at the commencement of Validation (13 February 2019). The constituency guidelines for nominating industry representatives were published on the websites of AlbEITI and the industry association (FIAA) after the commencement of Validation, in March 2019.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Attendance of the large majority of MSG members is consistent. The MSG does not practice a per diem policy.</t>
  </si>
  <si>
    <t>The 2016 EITI Report and mining, oil and gas license registers published on the AlbEITI website identify the mining, oil and gas licenses awarded and the license transfers in 2016. While descriptions of the general processes for awarding and transferring licenses are publicly available for both mining and oil and gas, there is no evidence that the detailed technical and financial criteria for mining, oil and gas license awards and transfers are available to the public. Although the 2016 EITI Report highlights the MSG’s assessment of non-trivial deviations in mining, oil and gas license awards, it does not describe the MSG’s approach to assessing non-trivial deviations in license transfers in 2016. The report is transparent about legal constraints hindering disclosure of non-winning bidders for mining licenses awarded through licensing rounds, although this could be a significant challenge to Albania’s adherence to Requirement 2.5.</t>
  </si>
  <si>
    <t>The 2016 EITI Report and mining, oil and gas license registers published on the AlbEITI website provide all of the information listed under Requirement 2.3.b (including license-holder name, dates of award and expiry, commodity(ies) covered and coordinates), albeit not the dates of application for licenses held by material companies. The report is transparent about challenges in sourcing dates of application. The International Secretariat’s view is that the lack of publicly-accessible dates of application is a marginal issue that does not affect Albania’s progress in meeting the overall objective of transparency in license information.</t>
  </si>
  <si>
    <t xml:space="preserve">The 2016 EITI Report clarifies the government’s policy on contract disclosure in the oil and gas sector, but not in the mining sector. Stakeholder consultations confirmed that the government had a pro-disclosure policy in practice in the mining sector. While there is little evidence that the MSG has taken steps to codify this government policy for the mining sector, the Secretariat’s view is that the government’s pro-disclosure policy for mining contracts in practice, combined with the small number of contracts in the mining sector (three), mean that the broader objective of contract transparency has been achieved. </t>
  </si>
  <si>
    <t>The 2016 EITI Report clarifies that Albpetrol was the only material SOE for EITI reporting purposes in 2016 and describes the financial relations between Albpetrol and the state, both statutorily and in practice, aside from the rules related to its ability to raise third-party financing. Stakeholder consultations confirmed that the Albpetrol company statutes clearly codified the rules related to third-party financing, although the public accessibility of these statutes was unclear during Validation. The report provides an overview of state equity in extractive companies, including terms associated with state equity, and stakeholder consultations confirmed that there were no changes in state participation in 2016. The report only confirms the lack of outstanding loans and guarantees from Albpetrol to extractive companies in 2016, without reference to any government loans or guarantees to extractive companies.</t>
  </si>
  <si>
    <t xml:space="preserve">The 2016 EITI Report includes the MSG’s definition of the materiality thresholds for payments and companies to be included in reconciliation, including a justification for this approach to scoping. While two of the revenue flows listed in Requirement 4.1.b have only been excluded from reconciliation based on general reference to their lack of materiality, stakeholders confirmed that their value in 2016 was below the materiality threshold for revenues. The companies that did not report are named and the value of their payments to government is provided relative to government-reported revenues. A total of 39 of the 121 material extractive (mining) companies did not report, up from six non-reporting companies in 2015, accounting for 19% of total mining revenues and 4,62% of total extractive revenues unilaterally disclosed by government. Although 38 of these 39 non-reporting companies accounted for less than 0,5% of total extractive revenues each, one company, Gener 2 that is one of Albania’s largest construction companies accounting for 1,47% of extractive revenues in 2016. There is little evidence of follow-up with non-reporting companies on the part of government or industry. Full government unilateral disclosure of material revenues was provided.  </t>
  </si>
  <si>
    <t xml:space="preserve">The 2016 EITI Report provides a summary of the MSG’s assessment of the materiality of direct subnational payments and its selection of seven material local governments on the basis of regional production data. There are significant gaps in local governments’ reporting of direct subnational revenues, with only four of the seven material local governments submitting EITI reporting templates. </t>
  </si>
  <si>
    <t>The reconciliation of payments and revenues has been undertaken by an IA, appointed by the MSG, and applying international professional standards. The IA and the MSG agreed ToR for the production of the 2016 EITI Report consistent with the standard ToR and agreed upon procedures issued by the EITI Board, and applied this ToR and procedures in practice. The final report provides a statement from the IA on the comprehensiveness of the (financial) data presented, including an informative summary of the work performed by the IA and the limitations of the assessment provided, but does not provide the IA’s assessment of the reliability of the reconciled data. It is possible to calculate the final reconciliation coverage and there is sufficient information in the report to assess the materiality of payments from reporting companies that did not adhere to the agreed quality assurances for their EITI reporting, which are significant. The 2016 EITI Report adequately sources information, provides an overview of follow-up on recommendations from EITI Reports and Validation and provides a new set of recommendations. Summary EITI data tables have been prepared.</t>
  </si>
  <si>
    <t xml:space="preserve">The 2016 EITI Report identifies the extractives revenue streams that are not recorded in the national budget and provide an explanation of and links to audited financial statements of Albpetrol, which collected and retained around 10% of government oil and gas revenues in 2016. While the report identifies AKBN as a government agency collecting and retaining 0,4% of government oil and gas revenues in 2016 without providing a link to the agency’s financial statements, it does provide a cursory explanation of AKBN’s management of retained revenues. </t>
  </si>
  <si>
    <t>The 2016 EITI Report states categorically that there are no mandatory social expenditures in either mining or oil and gas, based on its review of available contracts and consultations with government and industry stakeholders. While material companies were requested to report details of their voluntary social expenditures in the 2016 EITI Report, none of the reporting mining, oil and gas companies reported such payments.</t>
  </si>
  <si>
    <t>The 2016 EITI Report includes a summary of the MSG’s deliberations on quasi-fiscal expenditures and its conclusions that Albpetrol did not undertake any quasi-fiscal expenditures in the year under review (2016).</t>
  </si>
  <si>
    <t xml:space="preserve">The AlbEITI MSG has, belatedly (in February 2019), established a working group with a time-bound plan to act upon lessons learnt, to identify, investigate and address the causes of any discrepancies and weaknesses of the EITI process and to consider the recommendations for improvements from the IA. </t>
  </si>
  <si>
    <t>http://seiti.org/en/</t>
  </si>
  <si>
    <t>EITI Status</t>
  </si>
  <si>
    <t>Inadequate progress / suspended</t>
  </si>
  <si>
    <t>Meaningful progress</t>
  </si>
  <si>
    <t>Satisfactory progress</t>
  </si>
  <si>
    <t>Suspended for missing deadline</t>
  </si>
  <si>
    <t>Validation ID</t>
  </si>
  <si>
    <t>Country code ISO 3</t>
  </si>
  <si>
    <t>Column1.board_decision_url</t>
  </si>
  <si>
    <t>Column1.validation_documentation</t>
  </si>
  <si>
    <t>Validation year</t>
  </si>
  <si>
    <t>Latest Validation</t>
  </si>
  <si>
    <t>Country status</t>
  </si>
  <si>
    <t>Requirement (#)</t>
  </si>
  <si>
    <t>Validation score</t>
  </si>
  <si>
    <t>Requirement progress</t>
  </si>
  <si>
    <t>Requirement description</t>
  </si>
  <si>
    <t>Scorecard URL</t>
  </si>
  <si>
    <t>National EITI website</t>
  </si>
  <si>
    <t>Data source</t>
  </si>
  <si>
    <t>Government engagement (#1.1)</t>
  </si>
  <si>
    <t>https://eiti.org/mongolia#mongolias-progress-by-requirement</t>
  </si>
  <si>
    <t>https://eiti.org/api/v1.0/score_data/1</t>
  </si>
  <si>
    <t>Industry engagement (#1.2)</t>
  </si>
  <si>
    <t>Civil society engagement (#1.3)</t>
  </si>
  <si>
    <t>MSG governance (#1.4)</t>
  </si>
  <si>
    <t>Workplan (#1.5)</t>
  </si>
  <si>
    <t>Legal framework (#2.1)</t>
  </si>
  <si>
    <t>License allocations (#2.2)</t>
  </si>
  <si>
    <t>License register (#2.3)</t>
  </si>
  <si>
    <t>Policy on contract disclosure (#2.4)</t>
  </si>
  <si>
    <t>Beneficial ownership (#2.5)</t>
  </si>
  <si>
    <t>Not required (recommended)</t>
  </si>
  <si>
    <t>State participation (#2.6)</t>
  </si>
  <si>
    <t>Inadequate progress</t>
  </si>
  <si>
    <t>Exploration data (#3.1)</t>
  </si>
  <si>
    <t>Production data (#3.2)</t>
  </si>
  <si>
    <t>Export data (#3.3)</t>
  </si>
  <si>
    <t>Comprehensiveness (#4.1)</t>
  </si>
  <si>
    <t>In-kind revenues (#4.2)</t>
  </si>
  <si>
    <t>Barter agreements (#4.3)</t>
  </si>
  <si>
    <t>Transportation revenues (#4.4)</t>
  </si>
  <si>
    <t>SOE transactions (#4.5)</t>
  </si>
  <si>
    <t>Direct subnational payments (#4.6)</t>
  </si>
  <si>
    <t>Disaggregation (#4.7)</t>
  </si>
  <si>
    <t>Data timeliness (#4.8)</t>
  </si>
  <si>
    <t>Data quality (#4.9)</t>
  </si>
  <si>
    <t>Distribution of revenues (#5.1)</t>
  </si>
  <si>
    <t>Subnational transfers (#5.2)</t>
  </si>
  <si>
    <t>Revenue management and expenditures (#5.3)</t>
  </si>
  <si>
    <t>Mandatory social expenditures (#6.1)</t>
  </si>
  <si>
    <t>SOE quasi-fiscal expenditures (#6.2)</t>
  </si>
  <si>
    <t>Economic contribution (#6.3)</t>
  </si>
  <si>
    <t>Beyond</t>
  </si>
  <si>
    <t>Public debate (#7.1)</t>
  </si>
  <si>
    <t>Data accessibility (#7.2)</t>
  </si>
  <si>
    <t>Follow up on recommendations (#7.3)</t>
  </si>
  <si>
    <t>Outcomes and impact of implementation (#7.4)</t>
  </si>
  <si>
    <t>Overall Progress (#0.0)</t>
  </si>
  <si>
    <t>https://eiti.org/nigeria#nigerias-progress-by-requirement</t>
  </si>
  <si>
    <t>https://eiti.org/api/v1.0/score_data/3</t>
  </si>
  <si>
    <t>https://eiti.org/api/v1.0/score_data/4</t>
  </si>
  <si>
    <t>https://eiti.org/api/v1.0/score_data/5</t>
  </si>
  <si>
    <t>https://eiti.org/api/v1.0/score_data/6</t>
  </si>
  <si>
    <t>https://eiti.org/api/v1.0/score_data/7</t>
  </si>
  <si>
    <t>No progress</t>
  </si>
  <si>
    <t>https://eiti.org/mauritania#mauritanias-progress-by-requirement</t>
  </si>
  <si>
    <t>https://eiti.org/api/v1.0/score_data/8</t>
  </si>
  <si>
    <t>https://eiti.org/api/v1.0/score_data/9</t>
  </si>
  <si>
    <t>https://eiti.org/api/v1.0/score_data/10</t>
  </si>
  <si>
    <t>https://eiti.org/timorleste#timor-lestes-progress-by-requirement</t>
  </si>
  <si>
    <t>https://eiti.org/api/v1.0/score_data/11</t>
  </si>
  <si>
    <t>https://eiti.org/api/v1.0/score_data/12</t>
  </si>
  <si>
    <t>https://eiti.org/api/v1.0/score_data/13</t>
  </si>
  <si>
    <t>https://eiti.org/api/v1.0/score_data/14</t>
  </si>
  <si>
    <t>https://eiti.org/api/v1.0/score_data/15</t>
  </si>
  <si>
    <t>https://eiti.org/zambia#zambia-progress-by-requirement</t>
  </si>
  <si>
    <t>https://eiti.org/api/v1.0/score_data/16</t>
  </si>
  <si>
    <t>https://eiti.org/api/v1.0/score_data/17</t>
  </si>
  <si>
    <t>https://eiti.org/api/v1.0/score_data/18</t>
  </si>
  <si>
    <t>https://eiti.org/api/v1.0/score_data/19</t>
  </si>
  <si>
    <t>https://eiti.org/api/v1.0/score_data/20</t>
  </si>
  <si>
    <t>https://eiti.org/kazakhstan#kazakhstans-progress-by-requirement</t>
  </si>
  <si>
    <t>https://eiti.org/api/v1.0/score_data/21</t>
  </si>
  <si>
    <t>https://eiti.org/albania#albanias-progress-by-requirement</t>
  </si>
  <si>
    <t>https://eiti.org/api/v1.0/score_data/22</t>
  </si>
  <si>
    <t>https://eiti.org/api/v1.0/score_data/24</t>
  </si>
  <si>
    <t>https://eiti.org/burkina-faso#burkina-fasos-progress-by-requirement</t>
  </si>
  <si>
    <t>https://eiti.org/api/v1.0/score_data/26</t>
  </si>
  <si>
    <t>https://eiti.org/api/v1.0/score_data/28</t>
  </si>
  <si>
    <t>https://eiti.org/senegal#senegals-progress-by-requirement</t>
  </si>
  <si>
    <t>https://eiti.org/api/v1.0/score_data/29</t>
  </si>
  <si>
    <t>https://eiti.org/cote-divoire#cte-divoires-progress-by-requirement</t>
  </si>
  <si>
    <t>https://eiti.org/api/v1.0/score_data/30</t>
  </si>
  <si>
    <t>https://eiti.org/togo#togos-progress-by-requirement</t>
  </si>
  <si>
    <t>https://eiti.org/api/v1.0/score_data/31</t>
  </si>
  <si>
    <t>https://eiti.org/norway#norways-progress-by-requirement</t>
  </si>
  <si>
    <t>https://eiti.org/api/v1.0/score_data/32</t>
  </si>
  <si>
    <t>https://eiti.org/colombia#colombias-progress-by-requirement</t>
  </si>
  <si>
    <t>https://eiti.org/api/v1.0/score_data/33</t>
  </si>
  <si>
    <t>https://eiti.org/api/v1.0/score_data/34</t>
  </si>
  <si>
    <t>https://eiti.org/api/v1.0/score_data/35</t>
  </si>
  <si>
    <t>https://eiti.org/api/v1.0/score_data/36</t>
  </si>
  <si>
    <t>https://eiti.org/api/v1.0/score_data/37</t>
  </si>
  <si>
    <t>https://eiti.org/api/v1.0/score_data/38</t>
  </si>
  <si>
    <t>https://eiti.org/api/v1.0/score_data/39</t>
  </si>
  <si>
    <t>https://eiti.org/api/v1.0/score_data/41</t>
  </si>
  <si>
    <t>https://eiti.org/api/v1.0/score_data/42</t>
  </si>
  <si>
    <t>https://eiti.org/api/v1.0/score_data/43</t>
  </si>
  <si>
    <t>https://eiti.org/api/v1.0/score_data/45</t>
  </si>
  <si>
    <t>https://eiti.org/api/v1.0/score_data/46</t>
  </si>
  <si>
    <t>Following the conclusion of Malawi’s Validation of 2018, the EITI Board concludes that Malawi has made meaningful progress overall in implementing the EITI Standard.</t>
  </si>
  <si>
    <t>https://eiti.org/malawi#malawis-progress-by-requirement</t>
  </si>
  <si>
    <t>https://eiti.org/api/v1.0/score_data/48</t>
  </si>
  <si>
    <t>https://eiti.org/api/v1.0/score_data/49</t>
  </si>
  <si>
    <t>https://eiti.org/guinea#guineas-progress-by-requirement</t>
  </si>
  <si>
    <t>https://eiti.org/api/v1.0/score_data/53</t>
  </si>
  <si>
    <t>https://eiti.org/api/v1.0/score_data/54</t>
  </si>
  <si>
    <t>https://eiti.org/ethiopia#ethiopias-progress-by-requirement</t>
  </si>
  <si>
    <t>https://eiti.org/api/v1.0/score_data/55</t>
  </si>
  <si>
    <t>https://eiti.org/api/v1.0/score_data/58</t>
  </si>
  <si>
    <t>https://eiti.org/BD/2019-46</t>
  </si>
  <si>
    <t>https://eiti.org/api/v1.0/score_data/60</t>
  </si>
  <si>
    <t>The Board agrees that Sierra Leone has made meaningful progress overall in implementing the EITI Standard. In accordance with requirement 8.3c, Sierra Leone will be requested to undertake corrective actions before the second Validation on 17 December 2020.</t>
  </si>
  <si>
    <t>https://eiti.org/api/v1.0/score_data/65</t>
  </si>
  <si>
    <t xml:space="preserve">Meaningful progress, with considerable improvements  </t>
  </si>
  <si>
    <t>Global comparison table</t>
  </si>
  <si>
    <t>Categories</t>
  </si>
  <si>
    <t>Requirements</t>
  </si>
  <si>
    <t>MSG Oversight</t>
  </si>
  <si>
    <t>Overall assessment</t>
  </si>
  <si>
    <t>Stripes</t>
  </si>
  <si>
    <t>Grey</t>
  </si>
  <si>
    <t>Red</t>
  </si>
  <si>
    <t>Yellow</t>
  </si>
  <si>
    <t>Light green</t>
  </si>
  <si>
    <t>Dark green</t>
  </si>
  <si>
    <t>Blue</t>
  </si>
  <si>
    <t>Interpretation</t>
  </si>
  <si>
    <t>Encouraged</t>
  </si>
  <si>
    <t>217,217,217</t>
  </si>
  <si>
    <t>192,0,0</t>
  </si>
  <si>
    <t>250,196,51</t>
  </si>
  <si>
    <t>132,173,66</t>
  </si>
  <si>
    <t>45,139,42</t>
  </si>
  <si>
    <t>0,118,175</t>
  </si>
  <si>
    <t>CountryCode ISO2</t>
  </si>
  <si>
    <t>CountryCode ISO3</t>
  </si>
  <si>
    <t>Date Joined</t>
  </si>
  <si>
    <t>Date Left</t>
  </si>
  <si>
    <t>National EITI Website</t>
  </si>
  <si>
    <t>Suspended: Inadequate Progress</t>
  </si>
  <si>
    <t>Meaningful Progress</t>
  </si>
  <si>
    <t>Satisfactory Progress</t>
  </si>
  <si>
    <t>Suspended: Missing Deadline</t>
  </si>
  <si>
    <t>2019-01-18</t>
  </si>
  <si>
    <t>Validation Years</t>
  </si>
  <si>
    <t>2017</t>
  </si>
  <si>
    <t>2017; 2019</t>
  </si>
  <si>
    <t>2018</t>
  </si>
  <si>
    <t>2016; 2018</t>
  </si>
  <si>
    <t>2016</t>
  </si>
  <si>
    <t>EITI Countries</t>
  </si>
  <si>
    <t>In the table below we present an overview of each country's current progress towards the EITI Standard, and other key information.</t>
  </si>
  <si>
    <t>Yet to be assessed</t>
  </si>
  <si>
    <t>Requirement applicability</t>
  </si>
  <si>
    <t>Row Labels</t>
  </si>
  <si>
    <t>Grand Total</t>
  </si>
  <si>
    <t>Applicable</t>
  </si>
  <si>
    <t>Total Requirements</t>
  </si>
  <si>
    <t>Total %</t>
  </si>
  <si>
    <t>%</t>
  </si>
  <si>
    <t>… by country</t>
  </si>
  <si>
    <t>(All)</t>
  </si>
  <si>
    <t>… by requirement</t>
  </si>
  <si>
    <t>Count of Country</t>
  </si>
  <si>
    <t>Sum of Validation score</t>
  </si>
  <si>
    <t>Chad: 2018</t>
  </si>
  <si>
    <t>https://eiti.org/BD/2019-38</t>
  </si>
  <si>
    <t xml:space="preserve">https://eiti.org/document/chad-validation-2018 </t>
  </si>
  <si>
    <t>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t>
  </si>
  <si>
    <t>https://eiti.org/chad#progress-by-requirement</t>
  </si>
  <si>
    <t>https://eiti.org/api/v1.0/score_data/59</t>
  </si>
  <si>
    <t>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t>
  </si>
  <si>
    <t>The Board agreed that Chad had made satisfactory progress on Requirement 1.3. For a summary of the assessment, please refer to the Validation Report and initial assessment.</t>
  </si>
  <si>
    <t>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t>
  </si>
  <si>
    <t xml:space="preserve">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t>
  </si>
  <si>
    <t>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t>
  </si>
  <si>
    <t xml:space="preserve">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t>
  </si>
  <si>
    <t>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t>
  </si>
  <si>
    <t>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t>
  </si>
  <si>
    <t>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t>
  </si>
  <si>
    <t>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t>
  </si>
  <si>
    <t>The 2016 EITI Report provides an overview of the extractive industries, including the oil transportation and refining sectors, estimates of reserves for eight key oil fields and an overview of significant exploration activities.</t>
  </si>
  <si>
    <t xml:space="preserve">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t>
  </si>
  <si>
    <t xml:space="preserve">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t>
  </si>
  <si>
    <t xml:space="preserve">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t>
  </si>
  <si>
    <t>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t>
  </si>
  <si>
    <t>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t>
  </si>
  <si>
    <t>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t>
  </si>
  <si>
    <t>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t>
  </si>
  <si>
    <t xml:space="preserve">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t>
  </si>
  <si>
    <t>Chad provided financial information disaggregated by individual company, government entity and revenue stream. In addition, it reported data on the sale of the State’s share of production and revenues collected in-kind by cargo.</t>
  </si>
  <si>
    <t>The 2016 EITI Report was published within two years of the end of the fiscal period covered and the MSG approved the reporting period.</t>
  </si>
  <si>
    <t>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t>
  </si>
  <si>
    <t xml:space="preserve">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t>
  </si>
  <si>
    <t>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t>
  </si>
  <si>
    <t>It is encouraging that Chad has included some information on the budget-making process in EITI reporting and that the MFB website provides key documents about the management of public finances, including forecasted oil revenues.</t>
  </si>
  <si>
    <t>The 2016 EITI Report implies and stakeholders consulted confirmed that mandatory social expenditures did not exist for extractives companies in Chad in 2016. Nonetheless, the report discloses some information on companies’ voluntary social expenditures.</t>
  </si>
  <si>
    <t>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t>
  </si>
  <si>
    <t>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t>
  </si>
  <si>
    <t xml:space="preserve">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t>
  </si>
  <si>
    <t>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t>
  </si>
  <si>
    <t>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t>
  </si>
  <si>
    <t>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t>
  </si>
  <si>
    <t>Total Countries</t>
  </si>
  <si>
    <t>Countries</t>
  </si>
  <si>
    <t>Country: Year.1</t>
  </si>
  <si>
    <t>Country.1</t>
  </si>
  <si>
    <t># of countries at 1st Validation</t>
  </si>
  <si>
    <t>(Multiple Items)</t>
  </si>
  <si>
    <t># of countries at 2nd Validation</t>
  </si>
  <si>
    <t>First Validation</t>
  </si>
  <si>
    <t>FirstValidation.Column1</t>
  </si>
  <si>
    <t>FirstValidation.Validation ID</t>
  </si>
  <si>
    <t>FirstValidation.Country: Year</t>
  </si>
  <si>
    <t>FirstValidation.Country code ISO 3</t>
  </si>
  <si>
    <t>FirstValidation.Country</t>
  </si>
  <si>
    <t>FirstValidation.Column1.board_decision_url</t>
  </si>
  <si>
    <t>FirstValidation.Column1.validation_documentation</t>
  </si>
  <si>
    <t>FirstValidation.Validation year</t>
  </si>
  <si>
    <t>FirstValidation.Latest Validation</t>
  </si>
  <si>
    <t>FirstValidation.Country status</t>
  </si>
  <si>
    <t>FirstValidation.Requirement (#)</t>
  </si>
  <si>
    <t>FirstValidation.Validation score</t>
  </si>
  <si>
    <t>FirstValidation.Requirement progress</t>
  </si>
  <si>
    <t>FirstValidation.Requirement description</t>
  </si>
  <si>
    <t>FirstValidation.Scorecard URL</t>
  </si>
  <si>
    <t>FirstValidation.National EITI website</t>
  </si>
  <si>
    <t>FirstValidation.Data source</t>
  </si>
  <si>
    <t>CountryReq</t>
  </si>
  <si>
    <t>AfghanistanData quality (#4.9)</t>
  </si>
  <si>
    <t>AfghanistanData timeliness (#4.8)</t>
  </si>
  <si>
    <t>AfghanistanSubnational transfers (#5.2)</t>
  </si>
  <si>
    <t>AfghanistanDistribution of revenues (#5.1)</t>
  </si>
  <si>
    <t>AfghanistanSOE transactions (#4.5)</t>
  </si>
  <si>
    <t>AfghanistanTransportation revenues (#4.4)</t>
  </si>
  <si>
    <t>AfghanistanDisaggregation (#4.7)</t>
  </si>
  <si>
    <t>AfghanistanDirect subnational payments (#4.6)</t>
  </si>
  <si>
    <t>AfghanistanRevenue management and expenditures (#5.3)</t>
  </si>
  <si>
    <t>AfghanistanFollow up on recommendations (#7.3)</t>
  </si>
  <si>
    <t>AfghanistanData accessibility (#7.2)</t>
  </si>
  <si>
    <t>AfghanistanOverall Progress (#0.0)</t>
  </si>
  <si>
    <t>AfghanistanOutcomes and impact of implementation (#7.4)</t>
  </si>
  <si>
    <t>AfghanistanSOE quasi-fiscal expenditures (#6.2)</t>
  </si>
  <si>
    <t>AfghanistanMandatory social expenditures (#6.1)</t>
  </si>
  <si>
    <t>AfghanistanPublic debate (#7.1)</t>
  </si>
  <si>
    <t>AfghanistanEconomic contribution (#6.3)</t>
  </si>
  <si>
    <t>AfghanistanLegal framework (#2.1)</t>
  </si>
  <si>
    <t>AfghanistanWorkplan (#1.5)</t>
  </si>
  <si>
    <t>AfghanistanLicense register (#2.3)</t>
  </si>
  <si>
    <t>AfghanistanLicense allocations (#2.2)</t>
  </si>
  <si>
    <t>AfghanistanIndustry engagement (#1.2)</t>
  </si>
  <si>
    <t>AfghanistanGovernment engagement (#1.1)</t>
  </si>
  <si>
    <t>AfghanistanMSG governance (#1.4)</t>
  </si>
  <si>
    <t>AfghanistanCivil society engagement (#1.3)</t>
  </si>
  <si>
    <t>AfghanistanPolicy on contract disclosure (#2.4)</t>
  </si>
  <si>
    <t>AfghanistanComprehensiveness (#4.1)</t>
  </si>
  <si>
    <t>AfghanistanExport data (#3.3)</t>
  </si>
  <si>
    <t>AfghanistanBarter agreements (#4.3)</t>
  </si>
  <si>
    <t>AfghanistanIn-kind revenues (#4.2)</t>
  </si>
  <si>
    <t>AfghanistanState participation (#2.6)</t>
  </si>
  <si>
    <t>AfghanistanBeneficial ownership (#2.5)</t>
  </si>
  <si>
    <t>AfghanistanProduction data (#3.2)</t>
  </si>
  <si>
    <t>AfghanistanExploration data (#3.1)</t>
  </si>
  <si>
    <t>AlbaniaExploration data (#3.1)</t>
  </si>
  <si>
    <t>AlbaniaProduction data (#3.2)</t>
  </si>
  <si>
    <t>AlbaniaBeneficial ownership (#2.5)</t>
  </si>
  <si>
    <t>AlbaniaState participation (#2.6)</t>
  </si>
  <si>
    <t>AlbaniaIn-kind revenues (#4.2)</t>
  </si>
  <si>
    <t>AlbaniaBarter agreements (#4.3)</t>
  </si>
  <si>
    <t>AlbaniaExport data (#3.3)</t>
  </si>
  <si>
    <t>AlbaniaComprehensiveness (#4.1)</t>
  </si>
  <si>
    <t>AlbaniaPolicy on contract disclosure (#2.4)</t>
  </si>
  <si>
    <t>AlbaniaCivil society engagement (#1.3)</t>
  </si>
  <si>
    <t>AlbaniaMSG governance (#1.4)</t>
  </si>
  <si>
    <t>AlbaniaGovernment engagement (#1.1)</t>
  </si>
  <si>
    <t>AlbaniaIndustry engagement (#1.2)</t>
  </si>
  <si>
    <t>AlbaniaLicense allocations (#2.2)</t>
  </si>
  <si>
    <t>AlbaniaLicense register (#2.3)</t>
  </si>
  <si>
    <t>AlbaniaWorkplan (#1.5)</t>
  </si>
  <si>
    <t>AlbaniaLegal framework (#2.1)</t>
  </si>
  <si>
    <t>AlbaniaEconomic contribution (#6.3)</t>
  </si>
  <si>
    <t>AlbaniaPublic debate (#7.1)</t>
  </si>
  <si>
    <t>AlbaniaMandatory social expenditures (#6.1)</t>
  </si>
  <si>
    <t>AlbaniaSOE quasi-fiscal expenditures (#6.2)</t>
  </si>
  <si>
    <t>AlbaniaOutcomes and impact of implementation (#7.4)</t>
  </si>
  <si>
    <t>AlbaniaOverall Progress (#0.0)</t>
  </si>
  <si>
    <t>AlbaniaData accessibility (#7.2)</t>
  </si>
  <si>
    <t>AlbaniaFollow up on recommendations (#7.3)</t>
  </si>
  <si>
    <t>AlbaniaRevenue management and expenditures (#5.3)</t>
  </si>
  <si>
    <t>AlbaniaDirect subnational payments (#4.6)</t>
  </si>
  <si>
    <t>AlbaniaDisaggregation (#4.7)</t>
  </si>
  <si>
    <t>AlbaniaTransportation revenues (#4.4)</t>
  </si>
  <si>
    <t>AlbaniaSOE transactions (#4.5)</t>
  </si>
  <si>
    <t>AlbaniaDistribution of revenues (#5.1)</t>
  </si>
  <si>
    <t>AlbaniaSubnational transfers (#5.2)</t>
  </si>
  <si>
    <t>AlbaniaData timeliness (#4.8)</t>
  </si>
  <si>
    <t>AlbaniaData quality (#4.9)</t>
  </si>
  <si>
    <t>Burkina FasoExploration data (#3.1)</t>
  </si>
  <si>
    <t>Burkina FasoProduction data (#3.2)</t>
  </si>
  <si>
    <t>Burkina FasoBeneficial ownership (#2.5)</t>
  </si>
  <si>
    <t>Burkina FasoState participation (#2.6)</t>
  </si>
  <si>
    <t>Burkina FasoIn-kind revenues (#4.2)</t>
  </si>
  <si>
    <t>Burkina FasoBarter agreements (#4.3)</t>
  </si>
  <si>
    <t>Burkina FasoExport data (#3.3)</t>
  </si>
  <si>
    <t>Burkina FasoComprehensiveness (#4.1)</t>
  </si>
  <si>
    <t>Burkina FasoPolicy on contract disclosure (#2.4)</t>
  </si>
  <si>
    <t>Burkina FasoCivil society engagement (#1.3)</t>
  </si>
  <si>
    <t>Burkina FasoMSG governance (#1.4)</t>
  </si>
  <si>
    <t>Burkina FasoGovernment engagement (#1.1)</t>
  </si>
  <si>
    <t>Burkina FasoIndustry engagement (#1.2)</t>
  </si>
  <si>
    <t>Burkina FasoLicense allocations (#2.2)</t>
  </si>
  <si>
    <t>Burkina FasoLicense register (#2.3)</t>
  </si>
  <si>
    <t>Burkina FasoWorkplan (#1.5)</t>
  </si>
  <si>
    <t>Burkina FasoLegal framework (#2.1)</t>
  </si>
  <si>
    <t>Burkina FasoPublic debate (#7.1)</t>
  </si>
  <si>
    <t>Burkina FasoData accessibility (#7.2)</t>
  </si>
  <si>
    <t>Burkina FasoMandatory social expenditures (#6.1)</t>
  </si>
  <si>
    <t>Burkina FasoSOE quasi-fiscal expenditures (#6.2)</t>
  </si>
  <si>
    <t>Burkina FasoOverall Progress (#0.0)</t>
  </si>
  <si>
    <t>Burkina FasoEconomic contribution (#6.3)</t>
  </si>
  <si>
    <t>Burkina FasoFollow up on recommendations (#7.3)</t>
  </si>
  <si>
    <t>Burkina FasoOutcomes and impact of implementation (#7.4)</t>
  </si>
  <si>
    <t>Burkina FasoRevenue management and expenditures (#5.3)</t>
  </si>
  <si>
    <t>Burkina FasoDirect subnational payments (#4.6)</t>
  </si>
  <si>
    <t>Burkina FasoDisaggregation (#4.7)</t>
  </si>
  <si>
    <t>Burkina FasoTransportation revenues (#4.4)</t>
  </si>
  <si>
    <t>Burkina FasoSOE transactions (#4.5)</t>
  </si>
  <si>
    <t>Burkina FasoDistribution of revenues (#5.1)</t>
  </si>
  <si>
    <t>Burkina FasoSubnational transfers (#5.2)</t>
  </si>
  <si>
    <t>Burkina FasoData timeliness (#4.8)</t>
  </si>
  <si>
    <t>Burkina FasoData quality (#4.9)</t>
  </si>
  <si>
    <t>CameroonState participation (#2.6)</t>
  </si>
  <si>
    <t>CameroonExploration data (#3.1)</t>
  </si>
  <si>
    <t>CameroonPolicy on contract disclosure (#2.4)</t>
  </si>
  <si>
    <t>CameroonBeneficial ownership (#2.5)</t>
  </si>
  <si>
    <t>CameroonComprehensiveness (#4.1)</t>
  </si>
  <si>
    <t>CameroonIn-kind revenues (#4.2)</t>
  </si>
  <si>
    <t>CameroonProduction data (#3.2)</t>
  </si>
  <si>
    <t>CameroonExport data (#3.3)</t>
  </si>
  <si>
    <t>CameroonLicense register (#2.3)</t>
  </si>
  <si>
    <t>CameroonIndustry engagement (#1.2)</t>
  </si>
  <si>
    <t>CameroonCivil society engagement (#1.3)</t>
  </si>
  <si>
    <t>CameroonOverall Progress (#0.0)</t>
  </si>
  <si>
    <t>CameroonGovernment engagement (#1.1)</t>
  </si>
  <si>
    <t>CameroonLegal framework (#2.1)</t>
  </si>
  <si>
    <t>CameroonLicense allocations (#2.2)</t>
  </si>
  <si>
    <t>CameroonMSG governance (#1.4)</t>
  </si>
  <si>
    <t>CameroonWorkplan (#1.5)</t>
  </si>
  <si>
    <t>CameroonSOE quasi-fiscal expenditures (#6.2)</t>
  </si>
  <si>
    <t>CameroonEconomic contribution (#6.3)</t>
  </si>
  <si>
    <t>CameroonRevenue management and expenditures (#5.3)</t>
  </si>
  <si>
    <t>CameroonMandatory social expenditures (#6.1)</t>
  </si>
  <si>
    <t>CameroonFollow up on recommendations (#7.3)</t>
  </si>
  <si>
    <t>CameroonOutcomes and impact of implementation (#7.4)</t>
  </si>
  <si>
    <t>CameroonPublic debate (#7.1)</t>
  </si>
  <si>
    <t>CameroonData accessibility (#7.2)</t>
  </si>
  <si>
    <t>CameroonSubnational transfers (#5.2)</t>
  </si>
  <si>
    <t>CameroonSOE transactions (#4.5)</t>
  </si>
  <si>
    <t>CameroonDirect subnational payments (#4.6)</t>
  </si>
  <si>
    <t>CameroonBarter agreements (#4.3)</t>
  </si>
  <si>
    <t>CameroonTransportation revenues (#4.4)</t>
  </si>
  <si>
    <t>CameroonData quality (#4.9)</t>
  </si>
  <si>
    <t>CameroonDistribution of revenues (#5.1)</t>
  </si>
  <si>
    <t>CameroonDisaggregation (#4.7)</t>
  </si>
  <si>
    <t>CameroonData timeliness (#4.8)</t>
  </si>
  <si>
    <t>ChadOverall Progress (#0.0)</t>
  </si>
  <si>
    <t>ChadDistribution of revenues (#5.1)</t>
  </si>
  <si>
    <t>ChadData quality (#4.9)</t>
  </si>
  <si>
    <t>ChadRevenue management and expenditures (#5.3)</t>
  </si>
  <si>
    <t>ChadSubnational transfers (#5.2)</t>
  </si>
  <si>
    <t>ChadDirect subnational payments (#4.6)</t>
  </si>
  <si>
    <t>ChadSOE transactions (#4.5)</t>
  </si>
  <si>
    <t>ChadData timeliness (#4.8)</t>
  </si>
  <si>
    <t>ChadDisaggregation (#4.7)</t>
  </si>
  <si>
    <t>ChadFollow up on recommendations (#7.3)</t>
  </si>
  <si>
    <t>ChadData accessibility (#7.2)</t>
  </si>
  <si>
    <t>ChadGovernment engagement (#1.1)</t>
  </si>
  <si>
    <t>ChadOutcomes and impact of implementation (#7.4)</t>
  </si>
  <si>
    <t>ChadSOE quasi-fiscal expenditures (#6.2)</t>
  </si>
  <si>
    <t>ChadMandatory social expenditures (#6.1)</t>
  </si>
  <si>
    <t>ChadPublic debate (#7.1)</t>
  </si>
  <si>
    <t>ChadEconomic contribution (#6.3)</t>
  </si>
  <si>
    <t>ChadLicense allocations (#2.2)</t>
  </si>
  <si>
    <t>ChadLegal framework (#2.1)</t>
  </si>
  <si>
    <t>ChadBeneficial ownership (#2.5)</t>
  </si>
  <si>
    <t>ChadPolicy on contract disclosure (#2.4)</t>
  </si>
  <si>
    <t>ChadCivil society engagement (#1.3)</t>
  </si>
  <si>
    <t>ChadIndustry engagement (#1.2)</t>
  </si>
  <si>
    <t>ChadWorkplan (#1.5)</t>
  </si>
  <si>
    <t>ChadMSG governance (#1.4)</t>
  </si>
  <si>
    <t>ChadIn-kind revenues (#4.2)</t>
  </si>
  <si>
    <t>ChadComprehensiveness (#4.1)</t>
  </si>
  <si>
    <t>ChadTransportation revenues (#4.4)</t>
  </si>
  <si>
    <t>ChadBarter agreements (#4.3)</t>
  </si>
  <si>
    <t>ChadExploration data (#3.1)</t>
  </si>
  <si>
    <t>ChadState participation (#2.6)</t>
  </si>
  <si>
    <t>ChadExport data (#3.3)</t>
  </si>
  <si>
    <t>ChadProduction data (#3.2)</t>
  </si>
  <si>
    <t>ChadLicense register (#2.3)</t>
  </si>
  <si>
    <t>ColombiaRevenue management and expenditures (#5.3)</t>
  </si>
  <si>
    <t>ColombiaSubnational transfers (#5.2)</t>
  </si>
  <si>
    <t>ColombiaSOE quasi-fiscal expenditures (#6.2)</t>
  </si>
  <si>
    <t>ColombiaMandatory social expenditures (#6.1)</t>
  </si>
  <si>
    <t>ColombiaData timeliness (#4.8)</t>
  </si>
  <si>
    <t>ColombiaDisaggregation (#4.7)</t>
  </si>
  <si>
    <t>ColombiaDistribution of revenues (#5.1)</t>
  </si>
  <si>
    <t>ColombiaData quality (#4.9)</t>
  </si>
  <si>
    <t>ColombiaOutcomes and impact of implementation (#7.4)</t>
  </si>
  <si>
    <t>ColombiaFollow up on recommendations (#7.3)</t>
  </si>
  <si>
    <t>ColombiaCivil society engagement (#1.3)</t>
  </si>
  <si>
    <t>ColombiaOverall Progress (#0.0)</t>
  </si>
  <si>
    <t>ColombiaIndustry engagement (#1.2)</t>
  </si>
  <si>
    <t>ColombiaEconomic contribution (#6.3)</t>
  </si>
  <si>
    <t>ColombiaData accessibility (#7.2)</t>
  </si>
  <si>
    <t>ColombiaPublic debate (#7.1)</t>
  </si>
  <si>
    <t>ColombiaPolicy on contract disclosure (#2.4)</t>
  </si>
  <si>
    <t>ColombiaLicense register (#2.3)</t>
  </si>
  <si>
    <t>ColombiaState participation (#2.6)</t>
  </si>
  <si>
    <t>ColombiaBeneficial ownership (#2.5)</t>
  </si>
  <si>
    <t>ColombiaWorkplan (#1.5)</t>
  </si>
  <si>
    <t>ColombiaMSG governance (#1.4)</t>
  </si>
  <si>
    <t>ColombiaLicense allocations (#2.2)</t>
  </si>
  <si>
    <t>ColombiaLegal framework (#2.1)</t>
  </si>
  <si>
    <t>ColombiaExploration data (#3.1)</t>
  </si>
  <si>
    <t>ColombiaTransportation revenues (#4.4)</t>
  </si>
  <si>
    <t>ColombiaBarter agreements (#4.3)</t>
  </si>
  <si>
    <t>ColombiaDirect subnational payments (#4.6)</t>
  </si>
  <si>
    <t>ColombiaSOE transactions (#4.5)</t>
  </si>
  <si>
    <t>ColombiaExport data (#3.3)</t>
  </si>
  <si>
    <t>ColombiaProduction data (#3.2)</t>
  </si>
  <si>
    <t>ColombiaIn-kind revenues (#4.2)</t>
  </si>
  <si>
    <t>ColombiaComprehensiveness (#4.1)</t>
  </si>
  <si>
    <t>ColombiaGovernment engagement (#1.1)</t>
  </si>
  <si>
    <t>Côte d'IvoireDistribution of revenues (#5.1)</t>
  </si>
  <si>
    <t>Côte d'IvoireData quality (#4.9)</t>
  </si>
  <si>
    <t>Côte d'IvoireRevenue management and expenditures (#5.3)</t>
  </si>
  <si>
    <t>Côte d'IvoireSubnational transfers (#5.2)</t>
  </si>
  <si>
    <t>Côte d'IvoireDirect subnational payments (#4.6)</t>
  </si>
  <si>
    <t>Côte d'IvoireSOE transactions (#4.5)</t>
  </si>
  <si>
    <t>Côte d'IvoireData timeliness (#4.8)</t>
  </si>
  <si>
    <t>Côte d'IvoireDisaggregation (#4.7)</t>
  </si>
  <si>
    <t>Côte d'IvoireMandatory social expenditures (#6.1)</t>
  </si>
  <si>
    <t>Côte d'IvoireOutcomes and impact of implementation (#7.4)</t>
  </si>
  <si>
    <t>Côte d'IvoireFollow up on recommendations (#7.3)</t>
  </si>
  <si>
    <t>Côte d'IvoireGovernment engagement (#1.1)</t>
  </si>
  <si>
    <t>Côte d'IvoireOverall Progress (#0.0)</t>
  </si>
  <si>
    <t>Côte d'IvoireEconomic contribution (#6.3)</t>
  </si>
  <si>
    <t>Côte d'IvoireSOE quasi-fiscal expenditures (#6.2)</t>
  </si>
  <si>
    <t>Côte d'IvoireData accessibility (#7.2)</t>
  </si>
  <si>
    <t>Côte d'IvoirePublic debate (#7.1)</t>
  </si>
  <si>
    <t>Côte d'IvoireLicense allocations (#2.2)</t>
  </si>
  <si>
    <t>Côte d'IvoireLegal framework (#2.1)</t>
  </si>
  <si>
    <t>Côte d'IvoirePolicy on contract disclosure (#2.4)</t>
  </si>
  <si>
    <t>Côte d'IvoireLicense register (#2.3)</t>
  </si>
  <si>
    <t>Côte d'IvoireCivil society engagement (#1.3)</t>
  </si>
  <si>
    <t>Côte d'IvoireIndustry engagement (#1.2)</t>
  </si>
  <si>
    <t>Côte d'IvoireWorkplan (#1.5)</t>
  </si>
  <si>
    <t>Côte d'IvoireMSG governance (#1.4)</t>
  </si>
  <si>
    <t>Côte d'IvoireBeneficial ownership (#2.5)</t>
  </si>
  <si>
    <t>Côte d'IvoireIn-kind revenues (#4.2)</t>
  </si>
  <si>
    <t>Côte d'IvoireComprehensiveness (#4.1)</t>
  </si>
  <si>
    <t>Côte d'IvoireTransportation revenues (#4.4)</t>
  </si>
  <si>
    <t>Côte d'IvoireBarter agreements (#4.3)</t>
  </si>
  <si>
    <t>Côte d'IvoireExploration data (#3.1)</t>
  </si>
  <si>
    <t>Côte d'IvoireState participation (#2.6)</t>
  </si>
  <si>
    <t>Côte d'IvoireExport data (#3.3)</t>
  </si>
  <si>
    <t>Côte d'IvoireProduction data (#3.2)</t>
  </si>
  <si>
    <t>EthiopiaDistribution of revenues (#5.1)</t>
  </si>
  <si>
    <t>EthiopiaData quality (#4.9)</t>
  </si>
  <si>
    <t>EthiopiaRevenue management and expenditures (#5.3)</t>
  </si>
  <si>
    <t>EthiopiaSubnational transfers (#5.2)</t>
  </si>
  <si>
    <t>EthiopiaDirect subnational payments (#4.6)</t>
  </si>
  <si>
    <t>EthiopiaSOE transactions (#4.5)</t>
  </si>
  <si>
    <t>EthiopiaData timeliness (#4.8)</t>
  </si>
  <si>
    <t>EthiopiaDisaggregation (#4.7)</t>
  </si>
  <si>
    <t>EthiopiaFollow up on recommendations (#7.3)</t>
  </si>
  <si>
    <t>EthiopiaData accessibility (#7.2)</t>
  </si>
  <si>
    <t>EthiopiaOverall Progress (#0.0)</t>
  </si>
  <si>
    <t>EthiopiaOutcomes and impact of implementation (#7.4)</t>
  </si>
  <si>
    <t>EthiopiaSOE quasi-fiscal expenditures (#6.2)</t>
  </si>
  <si>
    <t>EthiopiaMandatory social expenditures (#6.1)</t>
  </si>
  <si>
    <t>EthiopiaPublic debate (#7.1)</t>
  </si>
  <si>
    <t>EthiopiaEconomic contribution (#6.3)</t>
  </si>
  <si>
    <t>EthiopiaTransportation revenues (#4.4)</t>
  </si>
  <si>
    <t>EthiopiaLegal framework (#2.1)</t>
  </si>
  <si>
    <t>EthiopiaWorkplan (#1.5)</t>
  </si>
  <si>
    <t>EthiopiaLicense register (#2.3)</t>
  </si>
  <si>
    <t>EthiopiaLicense allocations (#2.2)</t>
  </si>
  <si>
    <t>EthiopiaIndustry engagement (#1.2)</t>
  </si>
  <si>
    <t>EthiopiaGovernment engagement (#1.1)</t>
  </si>
  <si>
    <t>EthiopiaMSG governance (#1.4)</t>
  </si>
  <si>
    <t>EthiopiaCivil society engagement (#1.3)</t>
  </si>
  <si>
    <t>EthiopiaPolicy on contract disclosure (#2.4)</t>
  </si>
  <si>
    <t>EthiopiaComprehensiveness (#4.1)</t>
  </si>
  <si>
    <t>EthiopiaExport data (#3.3)</t>
  </si>
  <si>
    <t>EthiopiaBarter agreements (#4.3)</t>
  </si>
  <si>
    <t>EthiopiaIn-kind revenues (#4.2)</t>
  </si>
  <si>
    <t>EthiopiaState participation (#2.6)</t>
  </si>
  <si>
    <t>EthiopiaBeneficial ownership (#2.5)</t>
  </si>
  <si>
    <t>EthiopiaExploration data (#3.1)</t>
  </si>
  <si>
    <t>EthiopiaProduction data (#3.2)</t>
  </si>
  <si>
    <t>GermanyData quality (#4.9)</t>
  </si>
  <si>
    <t>GermanyData timeliness (#4.8)</t>
  </si>
  <si>
    <t>GermanySubnational transfers (#5.2)</t>
  </si>
  <si>
    <t>GermanyDistribution of revenues (#5.1)</t>
  </si>
  <si>
    <t>GermanySOE transactions (#4.5)</t>
  </si>
  <si>
    <t>GermanyTransportation revenues (#4.4)</t>
  </si>
  <si>
    <t>GermanyDisaggregation (#4.7)</t>
  </si>
  <si>
    <t>GermanyDirect subnational payments (#4.6)</t>
  </si>
  <si>
    <t>GermanyRevenue management and expenditures (#5.3)</t>
  </si>
  <si>
    <t>GermanyFollow up on recommendations (#7.3)</t>
  </si>
  <si>
    <t>GermanyData accessibility (#7.2)</t>
  </si>
  <si>
    <t>GermanyOverall Progress (#0.0)</t>
  </si>
  <si>
    <t>GermanyOutcomes and impact of implementation (#7.4)</t>
  </si>
  <si>
    <t>GermanySOE quasi-fiscal expenditures (#6.2)</t>
  </si>
  <si>
    <t>GermanyMandatory social expenditures (#6.1)</t>
  </si>
  <si>
    <t>GermanyPublic debate (#7.1)</t>
  </si>
  <si>
    <t>GermanyEconomic contribution (#6.3)</t>
  </si>
  <si>
    <t>GermanyBarter agreements (#4.3)</t>
  </si>
  <si>
    <t>GermanyLegal framework (#2.1)</t>
  </si>
  <si>
    <t>GermanyWorkplan (#1.5)</t>
  </si>
  <si>
    <t>GermanyLicense register (#2.3)</t>
  </si>
  <si>
    <t>GermanyLicense allocations (#2.2)</t>
  </si>
  <si>
    <t>GermanyIndustry engagement (#1.2)</t>
  </si>
  <si>
    <t>GermanyGovernment engagement (#1.1)</t>
  </si>
  <si>
    <t>GermanyMSG governance (#1.4)</t>
  </si>
  <si>
    <t>GermanyCivil society engagement (#1.3)</t>
  </si>
  <si>
    <t>GermanyExport data (#3.3)</t>
  </si>
  <si>
    <t>GermanyProduction data (#3.2)</t>
  </si>
  <si>
    <t>GermanyIn-kind revenues (#4.2)</t>
  </si>
  <si>
    <t>GermanyComprehensiveness (#4.1)</t>
  </si>
  <si>
    <t>GermanyBeneficial ownership (#2.5)</t>
  </si>
  <si>
    <t>GermanyPolicy on contract disclosure (#2.4)</t>
  </si>
  <si>
    <t>GermanyExploration data (#3.1)</t>
  </si>
  <si>
    <t>GermanyState participation (#2.6)</t>
  </si>
  <si>
    <t>GhanaProduction data (#3.2)</t>
  </si>
  <si>
    <t>GhanaExport data (#3.3)</t>
  </si>
  <si>
    <t>GhanaState participation (#2.6)</t>
  </si>
  <si>
    <t>GhanaExploration data (#3.1)</t>
  </si>
  <si>
    <t>GhanaBarter agreements (#4.3)</t>
  </si>
  <si>
    <t>GhanaTransportation revenues (#4.4)</t>
  </si>
  <si>
    <t>GhanaComprehensiveness (#4.1)</t>
  </si>
  <si>
    <t>GhanaIn-kind revenues (#4.2)</t>
  </si>
  <si>
    <t>GhanaBeneficial ownership (#2.5)</t>
  </si>
  <si>
    <t>GhanaMSG governance (#1.4)</t>
  </si>
  <si>
    <t>GhanaWorkplan (#1.5)</t>
  </si>
  <si>
    <t>GhanaIndustry engagement (#1.2)</t>
  </si>
  <si>
    <t>GhanaCivil society engagement (#1.3)</t>
  </si>
  <si>
    <t>GhanaLicense register (#2.3)</t>
  </si>
  <si>
    <t>GhanaPolicy on contract disclosure (#2.4)</t>
  </si>
  <si>
    <t>GhanaLegal framework (#2.1)</t>
  </si>
  <si>
    <t>GhanaLicense allocations (#2.2)</t>
  </si>
  <si>
    <t>GhanaPublic debate (#7.1)</t>
  </si>
  <si>
    <t>GhanaData accessibility (#7.2)</t>
  </si>
  <si>
    <t>GhanaSOE quasi-fiscal expenditures (#6.2)</t>
  </si>
  <si>
    <t>GhanaEconomic contribution (#6.3)</t>
  </si>
  <si>
    <t>GhanaOverall Progress (#0.0)</t>
  </si>
  <si>
    <t>GhanaGovernment engagement (#1.1)</t>
  </si>
  <si>
    <t>GhanaFollow up on recommendations (#7.3)</t>
  </si>
  <si>
    <t>GhanaOutcomes and impact of implementation (#7.4)</t>
  </si>
  <si>
    <t>GhanaMandatory social expenditures (#6.1)</t>
  </si>
  <si>
    <t>GhanaDisaggregation (#4.7)</t>
  </si>
  <si>
    <t>GhanaData timeliness (#4.8)</t>
  </si>
  <si>
    <t>GhanaSOE transactions (#4.5)</t>
  </si>
  <si>
    <t>GhanaDirect subnational payments (#4.6)</t>
  </si>
  <si>
    <t>GhanaSubnational transfers (#5.2)</t>
  </si>
  <si>
    <t>GhanaRevenue management and expenditures (#5.3)</t>
  </si>
  <si>
    <t>GhanaData quality (#4.9)</t>
  </si>
  <si>
    <t>GhanaDistribution of revenues (#5.1)</t>
  </si>
  <si>
    <t>GuineaExploration data (#3.1)</t>
  </si>
  <si>
    <t>GuineaProduction data (#3.2)</t>
  </si>
  <si>
    <t>GuineaBeneficial ownership (#2.5)</t>
  </si>
  <si>
    <t>GuineaState participation (#2.6)</t>
  </si>
  <si>
    <t>GuineaIn-kind revenues (#4.2)</t>
  </si>
  <si>
    <t>GuineaBarter agreements (#4.3)</t>
  </si>
  <si>
    <t>GuineaExport data (#3.3)</t>
  </si>
  <si>
    <t>GuineaComprehensiveness (#4.1)</t>
  </si>
  <si>
    <t>GuineaPolicy on contract disclosure (#2.4)</t>
  </si>
  <si>
    <t>GuineaCivil society engagement (#1.3)</t>
  </si>
  <si>
    <t>GuineaMSG governance (#1.4)</t>
  </si>
  <si>
    <t>GuineaGovernment engagement (#1.1)</t>
  </si>
  <si>
    <t>GuineaIndustry engagement (#1.2)</t>
  </si>
  <si>
    <t>GuineaLicense allocations (#2.2)</t>
  </si>
  <si>
    <t>GuineaLicense register (#2.3)</t>
  </si>
  <si>
    <t>GuineaWorkplan (#1.5)</t>
  </si>
  <si>
    <t>GuineaLegal framework (#2.1)</t>
  </si>
  <si>
    <t>GuineaEconomic contribution (#6.3)</t>
  </si>
  <si>
    <t>GuineaPublic debate (#7.1)</t>
  </si>
  <si>
    <t>GuineaMandatory social expenditures (#6.1)</t>
  </si>
  <si>
    <t>GuineaSOE quasi-fiscal expenditures (#6.2)</t>
  </si>
  <si>
    <t>GuineaOutcomes and impact of implementation (#7.4)</t>
  </si>
  <si>
    <t>GuineaOverall Progress (#0.0)</t>
  </si>
  <si>
    <t>GuineaData accessibility (#7.2)</t>
  </si>
  <si>
    <t>GuineaFollow up on recommendations (#7.3)</t>
  </si>
  <si>
    <t>GuineaRevenue management and expenditures (#5.3)</t>
  </si>
  <si>
    <t>GuineaDirect subnational payments (#4.6)</t>
  </si>
  <si>
    <t>GuineaDisaggregation (#4.7)</t>
  </si>
  <si>
    <t>GuineaTransportation revenues (#4.4)</t>
  </si>
  <si>
    <t>GuineaSOE transactions (#4.5)</t>
  </si>
  <si>
    <t>GuineaDistribution of revenues (#5.1)</t>
  </si>
  <si>
    <t>GuineaSubnational transfers (#5.2)</t>
  </si>
  <si>
    <t>GuineaData timeliness (#4.8)</t>
  </si>
  <si>
    <t>GuineaData quality (#4.9)</t>
  </si>
  <si>
    <t>HondurasExploration data (#3.1)</t>
  </si>
  <si>
    <t>HondurasProduction data (#3.2)</t>
  </si>
  <si>
    <t>HondurasBeneficial ownership (#2.5)</t>
  </si>
  <si>
    <t>HondurasState participation (#2.6)</t>
  </si>
  <si>
    <t>HondurasIn-kind revenues (#4.2)</t>
  </si>
  <si>
    <t>HondurasBarter agreements (#4.3)</t>
  </si>
  <si>
    <t>HondurasExport data (#3.3)</t>
  </si>
  <si>
    <t>HondurasComprehensiveness (#4.1)</t>
  </si>
  <si>
    <t>HondurasPolicy on contract disclosure (#2.4)</t>
  </si>
  <si>
    <t>HondurasCivil society engagement (#1.3)</t>
  </si>
  <si>
    <t>HondurasMSG governance (#1.4)</t>
  </si>
  <si>
    <t>HondurasGovernment engagement (#1.1)</t>
  </si>
  <si>
    <t>HondurasIndustry engagement (#1.2)</t>
  </si>
  <si>
    <t>HondurasLicense allocations (#2.2)</t>
  </si>
  <si>
    <t>HondurasLicense register (#2.3)</t>
  </si>
  <si>
    <t>HondurasWorkplan (#1.5)</t>
  </si>
  <si>
    <t>HondurasLegal framework (#2.1)</t>
  </si>
  <si>
    <t>HondurasEconomic contribution (#6.3)</t>
  </si>
  <si>
    <t>HondurasPublic debate (#7.1)</t>
  </si>
  <si>
    <t>HondurasMandatory social expenditures (#6.1)</t>
  </si>
  <si>
    <t>HondurasSOE quasi-fiscal expenditures (#6.2)</t>
  </si>
  <si>
    <t>HondurasOutcomes and impact of implementation (#7.4)</t>
  </si>
  <si>
    <t>HondurasOverall Progress (#0.0)</t>
  </si>
  <si>
    <t>HondurasData accessibility (#7.2)</t>
  </si>
  <si>
    <t>HondurasFollow up on recommendations (#7.3)</t>
  </si>
  <si>
    <t>HondurasRevenue management and expenditures (#5.3)</t>
  </si>
  <si>
    <t>HondurasDirect subnational payments (#4.6)</t>
  </si>
  <si>
    <t>HondurasDisaggregation (#4.7)</t>
  </si>
  <si>
    <t>HondurasTransportation revenues (#4.4)</t>
  </si>
  <si>
    <t>HondurasSOE transactions (#4.5)</t>
  </si>
  <si>
    <t>HondurasDistribution of revenues (#5.1)</t>
  </si>
  <si>
    <t>HondurasSubnational transfers (#5.2)</t>
  </si>
  <si>
    <t>HondurasData timeliness (#4.8)</t>
  </si>
  <si>
    <t>HondurasData quality (#4.9)</t>
  </si>
  <si>
    <t>IraqData quality (#4.9)</t>
  </si>
  <si>
    <t>IraqData timeliness (#4.8)</t>
  </si>
  <si>
    <t>IraqSubnational transfers (#5.2)</t>
  </si>
  <si>
    <t>IraqDistribution of revenues (#5.1)</t>
  </si>
  <si>
    <t>IraqSOE transactions (#4.5)</t>
  </si>
  <si>
    <t>IraqTransportation revenues (#4.4)</t>
  </si>
  <si>
    <t>IraqDisaggregation (#4.7)</t>
  </si>
  <si>
    <t>IraqDirect subnational payments (#4.6)</t>
  </si>
  <si>
    <t>IraqRevenue management and expenditures (#5.3)</t>
  </si>
  <si>
    <t>IraqFollow up on recommendations (#7.3)</t>
  </si>
  <si>
    <t>IraqData accessibility (#7.2)</t>
  </si>
  <si>
    <t>IraqOverall Progress (#0.0)</t>
  </si>
  <si>
    <t>IraqOutcomes and impact of implementation (#7.4)</t>
  </si>
  <si>
    <t>IraqSOE quasi-fiscal expenditures (#6.2)</t>
  </si>
  <si>
    <t>IraqMandatory social expenditures (#6.1)</t>
  </si>
  <si>
    <t>IraqPublic debate (#7.1)</t>
  </si>
  <si>
    <t>IraqEconomic contribution (#6.3)</t>
  </si>
  <si>
    <t>IraqLegal framework (#2.1)</t>
  </si>
  <si>
    <t>IraqWorkplan (#1.5)</t>
  </si>
  <si>
    <t>IraqLicense register (#2.3)</t>
  </si>
  <si>
    <t>IraqLicense allocations (#2.2)</t>
  </si>
  <si>
    <t>IraqIndustry engagement (#1.2)</t>
  </si>
  <si>
    <t>IraqGovernment engagement (#1.1)</t>
  </si>
  <si>
    <t>IraqMSG governance (#1.4)</t>
  </si>
  <si>
    <t>IraqCivil society engagement (#1.3)</t>
  </si>
  <si>
    <t>IraqPolicy on contract disclosure (#2.4)</t>
  </si>
  <si>
    <t>IraqComprehensiveness (#4.1)</t>
  </si>
  <si>
    <t>IraqExport data (#3.3)</t>
  </si>
  <si>
    <t>IraqBarter agreements (#4.3)</t>
  </si>
  <si>
    <t>IraqIn-kind revenues (#4.2)</t>
  </si>
  <si>
    <t>IraqState participation (#2.6)</t>
  </si>
  <si>
    <t>IraqBeneficial ownership (#2.5)</t>
  </si>
  <si>
    <t>IraqProduction data (#3.2)</t>
  </si>
  <si>
    <t>IraqExploration data (#3.1)</t>
  </si>
  <si>
    <t>KazakhstanDistribution of revenues (#5.1)</t>
  </si>
  <si>
    <t>KazakhstanData quality (#4.9)</t>
  </si>
  <si>
    <t>KazakhstanRevenue management and expenditures (#5.3)</t>
  </si>
  <si>
    <t>KazakhstanSubnational transfers (#5.2)</t>
  </si>
  <si>
    <t>KazakhstanDirect subnational payments (#4.6)</t>
  </si>
  <si>
    <t>KazakhstanSOE transactions (#4.5)</t>
  </si>
  <si>
    <t>KazakhstanData timeliness (#4.8)</t>
  </si>
  <si>
    <t>KazakhstanDisaggregation (#4.7)</t>
  </si>
  <si>
    <t>KazakhstanMandatory social expenditures (#6.1)</t>
  </si>
  <si>
    <t>KazakhstanOutcomes and impact of implementation (#7.4)</t>
  </si>
  <si>
    <t>KazakhstanFollow up on recommendations (#7.3)</t>
  </si>
  <si>
    <t>KazakhstanGovernment engagement (#1.1)</t>
  </si>
  <si>
    <t>KazakhstanOverall Progress (#0.0)</t>
  </si>
  <si>
    <t>KazakhstanEconomic contribution (#6.3)</t>
  </si>
  <si>
    <t>KazakhstanSOE quasi-fiscal expenditures (#6.2)</t>
  </si>
  <si>
    <t>KazakhstanData accessibility (#7.2)</t>
  </si>
  <si>
    <t>KazakhstanPublic debate (#7.1)</t>
  </si>
  <si>
    <t>KazakhstanLicense allocations (#2.2)</t>
  </si>
  <si>
    <t>KazakhstanLegal framework (#2.1)</t>
  </si>
  <si>
    <t>KazakhstanPolicy on contract disclosure (#2.4)</t>
  </si>
  <si>
    <t>KazakhstanLicense register (#2.3)</t>
  </si>
  <si>
    <t>KazakhstanCivil society engagement (#1.3)</t>
  </si>
  <si>
    <t>KazakhstanIndustry engagement (#1.2)</t>
  </si>
  <si>
    <t>KazakhstanWorkplan (#1.5)</t>
  </si>
  <si>
    <t>KazakhstanMSG governance (#1.4)</t>
  </si>
  <si>
    <t>KazakhstanBeneficial ownership (#2.5)</t>
  </si>
  <si>
    <t>KazakhstanIn-kind revenues (#4.2)</t>
  </si>
  <si>
    <t>KazakhstanComprehensiveness (#4.1)</t>
  </si>
  <si>
    <t>KazakhstanTransportation revenues (#4.4)</t>
  </si>
  <si>
    <t>KazakhstanBarter agreements (#4.3)</t>
  </si>
  <si>
    <t>KazakhstanExploration data (#3.1)</t>
  </si>
  <si>
    <t>KazakhstanState participation (#2.6)</t>
  </si>
  <si>
    <t>KazakhstanExport data (#3.3)</t>
  </si>
  <si>
    <t>KazakhstanProduction data (#3.2)</t>
  </si>
  <si>
    <t>Kyrgyz RepublicData quality (#4.9)</t>
  </si>
  <si>
    <t>Kyrgyz RepublicData timeliness (#4.8)</t>
  </si>
  <si>
    <t>Kyrgyz RepublicSubnational transfers (#5.2)</t>
  </si>
  <si>
    <t>Kyrgyz RepublicDistribution of revenues (#5.1)</t>
  </si>
  <si>
    <t>Kyrgyz RepublicSOE transactions (#4.5)</t>
  </si>
  <si>
    <t>Kyrgyz RepublicTransportation revenues (#4.4)</t>
  </si>
  <si>
    <t>Kyrgyz RepublicDisaggregation (#4.7)</t>
  </si>
  <si>
    <t>Kyrgyz RepublicDirect subnational payments (#4.6)</t>
  </si>
  <si>
    <t>Kyrgyz RepublicRevenue management and expenditures (#5.3)</t>
  </si>
  <si>
    <t>Kyrgyz RepublicFollow up on recommendations (#7.3)</t>
  </si>
  <si>
    <t>Kyrgyz RepublicData accessibility (#7.2)</t>
  </si>
  <si>
    <t>Kyrgyz RepublicOverall Progress (#0.0)</t>
  </si>
  <si>
    <t>Kyrgyz RepublicOutcomes and impact of implementation (#7.4)</t>
  </si>
  <si>
    <t>Kyrgyz RepublicSOE quasi-fiscal expenditures (#6.2)</t>
  </si>
  <si>
    <t>Kyrgyz RepublicMandatory social expenditures (#6.1)</t>
  </si>
  <si>
    <t>Kyrgyz RepublicPublic debate (#7.1)</t>
  </si>
  <si>
    <t>Kyrgyz RepublicEconomic contribution (#6.3)</t>
  </si>
  <si>
    <t>Kyrgyz RepublicLegal framework (#2.1)</t>
  </si>
  <si>
    <t>Kyrgyz RepublicWorkplan (#1.5)</t>
  </si>
  <si>
    <t>Kyrgyz RepublicLicense register (#2.3)</t>
  </si>
  <si>
    <t>Kyrgyz RepublicLicense allocations (#2.2)</t>
  </si>
  <si>
    <t>Kyrgyz RepublicIndustry engagement (#1.2)</t>
  </si>
  <si>
    <t>Kyrgyz RepublicGovernment engagement (#1.1)</t>
  </si>
  <si>
    <t>Kyrgyz RepublicMSG governance (#1.4)</t>
  </si>
  <si>
    <t>Kyrgyz RepublicCivil society engagement (#1.3)</t>
  </si>
  <si>
    <t>Kyrgyz RepublicPolicy on contract disclosure (#2.4)</t>
  </si>
  <si>
    <t>Kyrgyz RepublicComprehensiveness (#4.1)</t>
  </si>
  <si>
    <t>Kyrgyz RepublicExport data (#3.3)</t>
  </si>
  <si>
    <t>Kyrgyz RepublicBarter agreements (#4.3)</t>
  </si>
  <si>
    <t>Kyrgyz RepublicIn-kind revenues (#4.2)</t>
  </si>
  <si>
    <t>Kyrgyz RepublicState participation (#2.6)</t>
  </si>
  <si>
    <t>Kyrgyz RepublicBeneficial ownership (#2.5)</t>
  </si>
  <si>
    <t>Kyrgyz RepublicProduction data (#3.2)</t>
  </si>
  <si>
    <t>Kyrgyz RepublicExploration data (#3.1)</t>
  </si>
  <si>
    <t>LiberiaState participation (#2.6)</t>
  </si>
  <si>
    <t>LiberiaExploration data (#3.1)</t>
  </si>
  <si>
    <t>LiberiaPolicy on contract disclosure (#2.4)</t>
  </si>
  <si>
    <t>LiberiaBeneficial ownership (#2.5)</t>
  </si>
  <si>
    <t>LiberiaComprehensiveness (#4.1)</t>
  </si>
  <si>
    <t>LiberiaIn-kind revenues (#4.2)</t>
  </si>
  <si>
    <t>LiberiaProduction data (#3.2)</t>
  </si>
  <si>
    <t>LiberiaExport data (#3.3)</t>
  </si>
  <si>
    <t>LiberiaLicense register (#2.3)</t>
  </si>
  <si>
    <t>LiberiaIndustry engagement (#1.2)</t>
  </si>
  <si>
    <t>LiberiaCivil society engagement (#1.3)</t>
  </si>
  <si>
    <t>LiberiaSubnational transfers (#5.2)</t>
  </si>
  <si>
    <t>LiberiaGovernment engagement (#1.1)</t>
  </si>
  <si>
    <t>LiberiaLegal framework (#2.1)</t>
  </si>
  <si>
    <t>LiberiaLicense allocations (#2.2)</t>
  </si>
  <si>
    <t>LiberiaMSG governance (#1.4)</t>
  </si>
  <si>
    <t>LiberiaWorkplan (#1.5)</t>
  </si>
  <si>
    <t>LiberiaSOE quasi-fiscal expenditures (#6.2)</t>
  </si>
  <si>
    <t>LiberiaEconomic contribution (#6.3)</t>
  </si>
  <si>
    <t>LiberiaRevenue management and expenditures (#5.3)</t>
  </si>
  <si>
    <t>LiberiaMandatory social expenditures (#6.1)</t>
  </si>
  <si>
    <t>LiberiaPublic debate (#7.1)</t>
  </si>
  <si>
    <t>LiberiaOutcomes and impact of implementation (#7.4)</t>
  </si>
  <si>
    <t>LiberiaOverall Progress (#0.0)</t>
  </si>
  <si>
    <t>LiberiaData accessibility (#7.2)</t>
  </si>
  <si>
    <t>LiberiaFollow up on recommendations (#7.3)</t>
  </si>
  <si>
    <t>LiberiaDirect subnational payments (#4.6)</t>
  </si>
  <si>
    <t>LiberiaDisaggregation (#4.7)</t>
  </si>
  <si>
    <t>LiberiaBarter agreements (#4.3)</t>
  </si>
  <si>
    <t>LiberiaSOE transactions (#4.5)</t>
  </si>
  <si>
    <t>LiberiaDistribution of revenues (#5.1)</t>
  </si>
  <si>
    <t>LiberiaTransportation revenues (#4.4)</t>
  </si>
  <si>
    <t>LiberiaData timeliness (#4.8)</t>
  </si>
  <si>
    <t>LiberiaData quality (#4.9)</t>
  </si>
  <si>
    <t>MadagascarSubnational transfers (#5.2)</t>
  </si>
  <si>
    <t>MadagascarDistribution of revenues (#5.1)</t>
  </si>
  <si>
    <t>MadagascarSOE transactions (#4.5)</t>
  </si>
  <si>
    <t>MadagascarRevenue management and expenditures (#5.3)</t>
  </si>
  <si>
    <t>MadagascarDisaggregation (#4.7)</t>
  </si>
  <si>
    <t>MadagascarDirect subnational payments (#4.6)</t>
  </si>
  <si>
    <t>MadagascarData quality (#4.9)</t>
  </si>
  <si>
    <t>MadagascarData timeliness (#4.8)</t>
  </si>
  <si>
    <t>MadagascarOutcomes and impact of implementation (#7.4)</t>
  </si>
  <si>
    <t>MadagascarFollow up on recommendations (#7.3)</t>
  </si>
  <si>
    <t>MadagascarBeneficial ownership (#2.5)</t>
  </si>
  <si>
    <t>MadagascarOverall Progress (#0.0)</t>
  </si>
  <si>
    <t>MadagascarData accessibility (#7.2)</t>
  </si>
  <si>
    <t>MadagascarSOE quasi-fiscal expenditures (#6.2)</t>
  </si>
  <si>
    <t>MadagascarMandatory social expenditures (#6.1)</t>
  </si>
  <si>
    <t>MadagascarPublic debate (#7.1)</t>
  </si>
  <si>
    <t>MadagascarEconomic contribution (#6.3)</t>
  </si>
  <si>
    <t>MadagascarLegal framework (#2.1)</t>
  </si>
  <si>
    <t>MadagascarWorkplan (#1.5)</t>
  </si>
  <si>
    <t>MadagascarLicense register (#2.3)</t>
  </si>
  <si>
    <t>MadagascarLicense allocations (#2.2)</t>
  </si>
  <si>
    <t>MadagascarIndustry engagement (#1.2)</t>
  </si>
  <si>
    <t>MadagascarGovernment engagement (#1.1)</t>
  </si>
  <si>
    <t>MadagascarMSG governance (#1.4)</t>
  </si>
  <si>
    <t>MadagascarCivil society engagement (#1.3)</t>
  </si>
  <si>
    <t>MadagascarPolicy on contract disclosure (#2.4)</t>
  </si>
  <si>
    <t>MadagascarIn-kind revenues (#4.2)</t>
  </si>
  <si>
    <t>MadagascarComprehensiveness (#4.1)</t>
  </si>
  <si>
    <t>MadagascarTransportation revenues (#4.4)</t>
  </si>
  <si>
    <t>MadagascarBarter agreements (#4.3)</t>
  </si>
  <si>
    <t>MadagascarExploration data (#3.1)</t>
  </si>
  <si>
    <t>MadagascarState participation (#2.6)</t>
  </si>
  <si>
    <t>MadagascarExport data (#3.3)</t>
  </si>
  <si>
    <t>MadagascarProduction data (#3.2)</t>
  </si>
  <si>
    <t>MalawiDistribution of revenues (#5.1)</t>
  </si>
  <si>
    <t>MalawiData quality (#4.9)</t>
  </si>
  <si>
    <t>MalawiTransportation revenues (#4.4)</t>
  </si>
  <si>
    <t>MalawiSubnational transfers (#5.2)</t>
  </si>
  <si>
    <t>MalawiDirect subnational payments (#4.6)</t>
  </si>
  <si>
    <t>MalawiSOE transactions (#4.5)</t>
  </si>
  <si>
    <t>MalawiData timeliness (#4.8)</t>
  </si>
  <si>
    <t>MalawiDisaggregation (#4.7)</t>
  </si>
  <si>
    <t>MalawiFollow up on recommendations (#7.3)</t>
  </si>
  <si>
    <t>MalawiData accessibility (#7.2)</t>
  </si>
  <si>
    <t>MalawiPolicy on contract disclosure (#2.4)</t>
  </si>
  <si>
    <t>MalawiOutcomes and impact of implementation (#7.4)</t>
  </si>
  <si>
    <t>MalawiPublic debate (#7.1)</t>
  </si>
  <si>
    <t>MalawiMandatory social expenditures (#6.1)</t>
  </si>
  <si>
    <t>MalawiRevenue management and expenditures (#5.3)</t>
  </si>
  <si>
    <t>MalawiEconomic contribution (#6.3)</t>
  </si>
  <si>
    <t>MalawiSOE quasi-fiscal expenditures (#6.2)</t>
  </si>
  <si>
    <t>MalawiWorkplan (#1.5)</t>
  </si>
  <si>
    <t>MalawiMSG governance (#1.4)</t>
  </si>
  <si>
    <t>MalawiLicense allocations (#2.2)</t>
  </si>
  <si>
    <t>MalawiLegal framework (#2.1)</t>
  </si>
  <si>
    <t>MalawiGovernment engagement (#1.1)</t>
  </si>
  <si>
    <t>MalawiOverall Progress (#0.0)</t>
  </si>
  <si>
    <t>MalawiCivil society engagement (#1.3)</t>
  </si>
  <si>
    <t>MalawiIndustry engagement (#1.2)</t>
  </si>
  <si>
    <t>MalawiLicense register (#2.3)</t>
  </si>
  <si>
    <t>MalawiComprehensiveness (#4.1)</t>
  </si>
  <si>
    <t>MalawiExport data (#3.3)</t>
  </si>
  <si>
    <t>MalawiBarter agreements (#4.3)</t>
  </si>
  <si>
    <t>MalawiIn-kind revenues (#4.2)</t>
  </si>
  <si>
    <t>MalawiState participation (#2.6)</t>
  </si>
  <si>
    <t>MalawiBeneficial ownership (#2.5)</t>
  </si>
  <si>
    <t>MalawiProduction data (#3.2)</t>
  </si>
  <si>
    <t>MalawiExploration data (#3.1)</t>
  </si>
  <si>
    <t>MaliProduction data (#3.2)</t>
  </si>
  <si>
    <t>MaliExport data (#3.3)</t>
  </si>
  <si>
    <t>MaliState participation (#2.6)</t>
  </si>
  <si>
    <t>MaliExploration data (#3.1)</t>
  </si>
  <si>
    <t>MaliBarter agreements (#4.3)</t>
  </si>
  <si>
    <t>MaliTransportation revenues (#4.4)</t>
  </si>
  <si>
    <t>MaliComprehensiveness (#4.1)</t>
  </si>
  <si>
    <t>MaliIn-kind revenues (#4.2)</t>
  </si>
  <si>
    <t>MaliBeneficial ownership (#2.5)</t>
  </si>
  <si>
    <t>MaliMSG governance (#1.4)</t>
  </si>
  <si>
    <t>MaliWorkplan (#1.5)</t>
  </si>
  <si>
    <t>MaliIndustry engagement (#1.2)</t>
  </si>
  <si>
    <t>MaliCivil society engagement (#1.3)</t>
  </si>
  <si>
    <t>MaliLicense register (#2.3)</t>
  </si>
  <si>
    <t>MaliPolicy on contract disclosure (#2.4)</t>
  </si>
  <si>
    <t>MaliLegal framework (#2.1)</t>
  </si>
  <si>
    <t>MaliLicense allocations (#2.2)</t>
  </si>
  <si>
    <t>MaliEconomic contribution (#6.3)</t>
  </si>
  <si>
    <t>MaliPublic debate (#7.1)</t>
  </si>
  <si>
    <t>MaliMandatory social expenditures (#6.1)</t>
  </si>
  <si>
    <t>MaliSOE quasi-fiscal expenditures (#6.2)</t>
  </si>
  <si>
    <t>MaliOutcomes and impact of implementation (#7.4)</t>
  </si>
  <si>
    <t>MaliOverall Progress (#0.0)</t>
  </si>
  <si>
    <t>MaliData accessibility (#7.2)</t>
  </si>
  <si>
    <t>MaliFollow up on recommendations (#7.3)</t>
  </si>
  <si>
    <t>MaliGovernment engagement (#1.1)</t>
  </si>
  <si>
    <t>MaliDisaggregation (#4.7)</t>
  </si>
  <si>
    <t>MaliData timeliness (#4.8)</t>
  </si>
  <si>
    <t>MaliSOE transactions (#4.5)</t>
  </si>
  <si>
    <t>MaliDirect subnational payments (#4.6)</t>
  </si>
  <si>
    <t>MaliSubnational transfers (#5.2)</t>
  </si>
  <si>
    <t>MaliRevenue management and expenditures (#5.3)</t>
  </si>
  <si>
    <t>MaliData quality (#4.9)</t>
  </si>
  <si>
    <t>MaliDistribution of revenues (#5.1)</t>
  </si>
  <si>
    <t>MauritaniaState participation (#2.6)</t>
  </si>
  <si>
    <t>MauritaniaExploration data (#3.1)</t>
  </si>
  <si>
    <t>MauritaniaPolicy on contract disclosure (#2.4)</t>
  </si>
  <si>
    <t>MauritaniaBeneficial ownership (#2.5)</t>
  </si>
  <si>
    <t>MauritaniaComprehensiveness (#4.1)</t>
  </si>
  <si>
    <t>MauritaniaIn-kind revenues (#4.2)</t>
  </si>
  <si>
    <t>MauritaniaProduction data (#3.2)</t>
  </si>
  <si>
    <t>MauritaniaExport data (#3.3)</t>
  </si>
  <si>
    <t>MauritaniaCivil society engagement (#1.3)</t>
  </si>
  <si>
    <t>MauritaniaMSG governance (#1.4)</t>
  </si>
  <si>
    <t>MauritaniaGovernment engagement (#1.1)</t>
  </si>
  <si>
    <t>MauritaniaIndustry engagement (#1.2)</t>
  </si>
  <si>
    <t>MauritaniaLicense allocations (#2.2)</t>
  </si>
  <si>
    <t>MauritaniaLicense register (#2.3)</t>
  </si>
  <si>
    <t>MauritaniaWorkplan (#1.5)</t>
  </si>
  <si>
    <t>MauritaniaLegal framework (#2.1)</t>
  </si>
  <si>
    <t>MauritaniaBarter agreements (#4.3)</t>
  </si>
  <si>
    <t>MauritaniaEconomic contribution (#6.3)</t>
  </si>
  <si>
    <t>MauritaniaPublic debate (#7.1)</t>
  </si>
  <si>
    <t>MauritaniaMandatory social expenditures (#6.1)</t>
  </si>
  <si>
    <t>MauritaniaSOE quasi-fiscal expenditures (#6.2)</t>
  </si>
  <si>
    <t>MauritaniaOutcomes and impact of implementation (#7.4)</t>
  </si>
  <si>
    <t>MauritaniaOverall Progress (#0.0)</t>
  </si>
  <si>
    <t>MauritaniaData accessibility (#7.2)</t>
  </si>
  <si>
    <t>MauritaniaFollow up on recommendations (#7.3)</t>
  </si>
  <si>
    <t>MauritaniaRevenue management and expenditures (#5.3)</t>
  </si>
  <si>
    <t>MauritaniaDirect subnational payments (#4.6)</t>
  </si>
  <si>
    <t>MauritaniaDisaggregation (#4.7)</t>
  </si>
  <si>
    <t>MauritaniaTransportation revenues (#4.4)</t>
  </si>
  <si>
    <t>MauritaniaSOE transactions (#4.5)</t>
  </si>
  <si>
    <t>MauritaniaDistribution of revenues (#5.1)</t>
  </si>
  <si>
    <t>MauritaniaSubnational transfers (#5.2)</t>
  </si>
  <si>
    <t>MauritaniaData timeliness (#4.8)</t>
  </si>
  <si>
    <t>MauritaniaData quality (#4.9)</t>
  </si>
  <si>
    <t>MongoliaGovernment engagement (#1.1)</t>
  </si>
  <si>
    <t>MongoliaData quality (#4.9)</t>
  </si>
  <si>
    <t>MongoliaData timeliness (#4.8)</t>
  </si>
  <si>
    <t>MongoliaSubnational transfers (#5.2)</t>
  </si>
  <si>
    <t>MongoliaDistribution of revenues (#5.1)</t>
  </si>
  <si>
    <t>MongoliaSOE transactions (#4.5)</t>
  </si>
  <si>
    <t>MongoliaTransportation revenues (#4.4)</t>
  </si>
  <si>
    <t>MongoliaDisaggregation (#4.7)</t>
  </si>
  <si>
    <t>MongoliaDirect subnational payments (#4.6)</t>
  </si>
  <si>
    <t>MongoliaData accessibility (#7.2)</t>
  </si>
  <si>
    <t>MongoliaPublic debate (#7.1)</t>
  </si>
  <si>
    <t>MongoliaOutcomes and impact of implementation (#7.4)</t>
  </si>
  <si>
    <t>MongoliaFollow up on recommendations (#7.3)</t>
  </si>
  <si>
    <t>MongoliaMandatory social expenditures (#6.1)</t>
  </si>
  <si>
    <t>MongoliaRevenue management and expenditures (#5.3)</t>
  </si>
  <si>
    <t>MongoliaEconomic contribution (#6.3)</t>
  </si>
  <si>
    <t>MongoliaSOE quasi-fiscal expenditures (#6.2)</t>
  </si>
  <si>
    <t>MongoliaBarter agreements (#4.3)</t>
  </si>
  <si>
    <t>MongoliaLegal framework (#2.1)</t>
  </si>
  <si>
    <t>MongoliaWorkplan (#1.5)</t>
  </si>
  <si>
    <t>MongoliaLicense register (#2.3)</t>
  </si>
  <si>
    <t>MongoliaLicense allocations (#2.2)</t>
  </si>
  <si>
    <t>MongoliaIndustry engagement (#1.2)</t>
  </si>
  <si>
    <t>MongoliaOverall Progress (#0.0)</t>
  </si>
  <si>
    <t>MongoliaMSG governance (#1.4)</t>
  </si>
  <si>
    <t>MongoliaCivil society engagement (#1.3)</t>
  </si>
  <si>
    <t>MongoliaExport data (#3.3)</t>
  </si>
  <si>
    <t>MongoliaProduction data (#3.2)</t>
  </si>
  <si>
    <t>MongoliaIn-kind revenues (#4.2)</t>
  </si>
  <si>
    <t>MongoliaComprehensiveness (#4.1)</t>
  </si>
  <si>
    <t>MongoliaBeneficial ownership (#2.5)</t>
  </si>
  <si>
    <t>MongoliaPolicy on contract disclosure (#2.4)</t>
  </si>
  <si>
    <t>MongoliaExploration data (#3.1)</t>
  </si>
  <si>
    <t>MongoliaState participation (#2.6)</t>
  </si>
  <si>
    <t>MozambiqueData quality (#4.9)</t>
  </si>
  <si>
    <t>MozambiqueData timeliness (#4.8)</t>
  </si>
  <si>
    <t>MozambiqueSubnational transfers (#5.2)</t>
  </si>
  <si>
    <t>MozambiqueDistribution of revenues (#5.1)</t>
  </si>
  <si>
    <t>MozambiqueSOE transactions (#4.5)</t>
  </si>
  <si>
    <t>MozambiqueTransportation revenues (#4.4)</t>
  </si>
  <si>
    <t>MozambiqueDisaggregation (#4.7)</t>
  </si>
  <si>
    <t>MozambiqueDirect subnational payments (#4.6)</t>
  </si>
  <si>
    <t>MozambiqueRevenue management and expenditures (#5.3)</t>
  </si>
  <si>
    <t>MozambiqueFollow up on recommendations (#7.3)</t>
  </si>
  <si>
    <t>MozambiqueData accessibility (#7.2)</t>
  </si>
  <si>
    <t>MozambiqueOverall Progress (#0.0)</t>
  </si>
  <si>
    <t>MozambiqueOutcomes and impact of implementation (#7.4)</t>
  </si>
  <si>
    <t>MozambiqueSOE quasi-fiscal expenditures (#6.2)</t>
  </si>
  <si>
    <t>MozambiqueMandatory social expenditures (#6.1)</t>
  </si>
  <si>
    <t>MozambiquePublic debate (#7.1)</t>
  </si>
  <si>
    <t>MozambiqueEconomic contribution (#6.3)</t>
  </si>
  <si>
    <t>MozambiqueLegal framework (#2.1)</t>
  </si>
  <si>
    <t>MozambiqueWorkplan (#1.5)</t>
  </si>
  <si>
    <t>MozambiqueLicense register (#2.3)</t>
  </si>
  <si>
    <t>MozambiqueLicense allocations (#2.2)</t>
  </si>
  <si>
    <t>MozambiqueIndustry engagement (#1.2)</t>
  </si>
  <si>
    <t>MozambiqueGovernment engagement (#1.1)</t>
  </si>
  <si>
    <t>MozambiqueMSG governance (#1.4)</t>
  </si>
  <si>
    <t>MozambiqueCivil society engagement (#1.3)</t>
  </si>
  <si>
    <t>MozambiquePolicy on contract disclosure (#2.4)</t>
  </si>
  <si>
    <t>MozambiqueComprehensiveness (#4.1)</t>
  </si>
  <si>
    <t>MozambiqueExport data (#3.3)</t>
  </si>
  <si>
    <t>MozambiqueBarter agreements (#4.3)</t>
  </si>
  <si>
    <t>MozambiqueIn-kind revenues (#4.2)</t>
  </si>
  <si>
    <t>MozambiqueState participation (#2.6)</t>
  </si>
  <si>
    <t>MozambiqueBeneficial ownership (#2.5)</t>
  </si>
  <si>
    <t>MozambiqueProduction data (#3.2)</t>
  </si>
  <si>
    <t>MozambiqueExploration data (#3.1)</t>
  </si>
  <si>
    <t>NigerExploration data (#3.1)</t>
  </si>
  <si>
    <t>NigerProduction data (#3.2)</t>
  </si>
  <si>
    <t>NigerBeneficial ownership (#2.5)</t>
  </si>
  <si>
    <t>NigerState participation (#2.6)</t>
  </si>
  <si>
    <t>NigerIn-kind revenues (#4.2)</t>
  </si>
  <si>
    <t>NigerBarter agreements (#4.3)</t>
  </si>
  <si>
    <t>NigerExport data (#3.3)</t>
  </si>
  <si>
    <t>NigerComprehensiveness (#4.1)</t>
  </si>
  <si>
    <t>NigerPolicy on contract disclosure (#2.4)</t>
  </si>
  <si>
    <t>NigerCivil society engagement (#1.3)</t>
  </si>
  <si>
    <t>NigerMSG governance (#1.4)</t>
  </si>
  <si>
    <t>NigerGovernment engagement (#1.1)</t>
  </si>
  <si>
    <t>NigerIndustry engagement (#1.2)</t>
  </si>
  <si>
    <t>NigerLicense allocations (#2.2)</t>
  </si>
  <si>
    <t>NigerLicense register (#2.3)</t>
  </si>
  <si>
    <t>NigerWorkplan (#1.5)</t>
  </si>
  <si>
    <t>NigerLegal framework (#2.1)</t>
  </si>
  <si>
    <t>NigerEconomic contribution (#6.3)</t>
  </si>
  <si>
    <t>NigerPublic debate (#7.1)</t>
  </si>
  <si>
    <t>NigerMandatory social expenditures (#6.1)</t>
  </si>
  <si>
    <t>NigerSOE quasi-fiscal expenditures (#6.2)</t>
  </si>
  <si>
    <t>NigerOutcomes and impact of implementation (#7.4)</t>
  </si>
  <si>
    <t>NigerOverall Progress (#0.0)</t>
  </si>
  <si>
    <t>NigerData accessibility (#7.2)</t>
  </si>
  <si>
    <t>NigerFollow up on recommendations (#7.3)</t>
  </si>
  <si>
    <t>NigerRevenue management and expenditures (#5.3)</t>
  </si>
  <si>
    <t>NigerDirect subnational payments (#4.6)</t>
  </si>
  <si>
    <t>NigerDisaggregation (#4.7)</t>
  </si>
  <si>
    <t>NigerTransportation revenues (#4.4)</t>
  </si>
  <si>
    <t>NigerSOE transactions (#4.5)</t>
  </si>
  <si>
    <t>NigerDistribution of revenues (#5.1)</t>
  </si>
  <si>
    <t>NigerSubnational transfers (#5.2)</t>
  </si>
  <si>
    <t>NigerData timeliness (#4.8)</t>
  </si>
  <si>
    <t>NigerData quality (#4.9)</t>
  </si>
  <si>
    <t>NigeriaData quality (#4.9)</t>
  </si>
  <si>
    <t>NigeriaData timeliness (#4.8)</t>
  </si>
  <si>
    <t>NigeriaSubnational transfers (#5.2)</t>
  </si>
  <si>
    <t>NigeriaDistribution of revenues (#5.1)</t>
  </si>
  <si>
    <t>NigeriaSOE transactions (#4.5)</t>
  </si>
  <si>
    <t>NigeriaTransportation revenues (#4.4)</t>
  </si>
  <si>
    <t>NigeriaDisaggregation (#4.7)</t>
  </si>
  <si>
    <t>NigeriaDirect subnational payments (#4.6)</t>
  </si>
  <si>
    <t>NigeriaRevenue management and expenditures (#5.3)</t>
  </si>
  <si>
    <t>NigeriaFollow up on recommendations (#7.3)</t>
  </si>
  <si>
    <t>NigeriaData accessibility (#7.2)</t>
  </si>
  <si>
    <t>NigeriaOverall Progress (#0.0)</t>
  </si>
  <si>
    <t>NigeriaOutcomes and impact of implementation (#7.4)</t>
  </si>
  <si>
    <t>NigeriaSOE quasi-fiscal expenditures (#6.2)</t>
  </si>
  <si>
    <t>NigeriaMandatory social expenditures (#6.1)</t>
  </si>
  <si>
    <t>NigeriaPublic debate (#7.1)</t>
  </si>
  <si>
    <t>NigeriaEconomic contribution (#6.3)</t>
  </si>
  <si>
    <t>NigeriaLegal framework (#2.1)</t>
  </si>
  <si>
    <t>NigeriaWorkplan (#1.5)</t>
  </si>
  <si>
    <t>NigeriaLicense register (#2.3)</t>
  </si>
  <si>
    <t>NigeriaLicense allocations (#2.2)</t>
  </si>
  <si>
    <t>NigeriaIndustry engagement (#1.2)</t>
  </si>
  <si>
    <t>NigeriaGovernment engagement (#1.1)</t>
  </si>
  <si>
    <t>NigeriaMSG governance (#1.4)</t>
  </si>
  <si>
    <t>NigeriaCivil society engagement (#1.3)</t>
  </si>
  <si>
    <t>NigeriaPolicy on contract disclosure (#2.4)</t>
  </si>
  <si>
    <t>NigeriaComprehensiveness (#4.1)</t>
  </si>
  <si>
    <t>NigeriaExport data (#3.3)</t>
  </si>
  <si>
    <t>NigeriaBarter agreements (#4.3)</t>
  </si>
  <si>
    <t>NigeriaIn-kind revenues (#4.2)</t>
  </si>
  <si>
    <t>NigeriaState participation (#2.6)</t>
  </si>
  <si>
    <t>NigeriaBeneficial ownership (#2.5)</t>
  </si>
  <si>
    <t>NigeriaProduction data (#3.2)</t>
  </si>
  <si>
    <t>NigeriaExploration data (#3.1)</t>
  </si>
  <si>
    <t>NorwayData timeliness (#4.8)</t>
  </si>
  <si>
    <t>NorwayDisaggregation (#4.7)</t>
  </si>
  <si>
    <t>NorwayDistribution of revenues (#5.1)</t>
  </si>
  <si>
    <t>NorwayData quality (#4.9)</t>
  </si>
  <si>
    <t>NorwayTransportation revenues (#4.4)</t>
  </si>
  <si>
    <t>NorwayBarter agreements (#4.3)</t>
  </si>
  <si>
    <t>NorwayDirect subnational payments (#4.6)</t>
  </si>
  <si>
    <t>NorwaySOE transactions (#4.5)</t>
  </si>
  <si>
    <t>NorwaySubnational transfers (#5.2)</t>
  </si>
  <si>
    <t>NorwayData accessibility (#7.2)</t>
  </si>
  <si>
    <t>NorwayPublic debate (#7.1)</t>
  </si>
  <si>
    <t>NorwayOverall Progress (#0.0)</t>
  </si>
  <si>
    <t>NorwayFollow up on recommendations (#7.3)</t>
  </si>
  <si>
    <t>NorwayMandatory social expenditures (#6.1)</t>
  </si>
  <si>
    <t>NorwayRevenue management and expenditures (#5.3)</t>
  </si>
  <si>
    <t>NorwayEconomic contribution (#6.3)</t>
  </si>
  <si>
    <t>NorwaySOE quasi-fiscal expenditures (#6.2)</t>
  </si>
  <si>
    <t>NorwayWorkplan (#1.5)</t>
  </si>
  <si>
    <t>NorwayMSG governance (#1.4)</t>
  </si>
  <si>
    <t>NorwayLicense allocations (#2.2)</t>
  </si>
  <si>
    <t>NorwayLegal framework (#2.1)</t>
  </si>
  <si>
    <t>NorwayGovernment engagement (#1.1)</t>
  </si>
  <si>
    <t>NorwayOutcomes and impact of implementation (#7.4)</t>
  </si>
  <si>
    <t>NorwayCivil society engagement (#1.3)</t>
  </si>
  <si>
    <t>NorwayIndustry engagement (#1.2)</t>
  </si>
  <si>
    <t>NorwayLicense register (#2.3)</t>
  </si>
  <si>
    <t>NorwayExport data (#3.3)</t>
  </si>
  <si>
    <t>NorwayProduction data (#3.2)</t>
  </si>
  <si>
    <t>NorwayIn-kind revenues (#4.2)</t>
  </si>
  <si>
    <t>NorwayComprehensiveness (#4.1)</t>
  </si>
  <si>
    <t>NorwayBeneficial ownership (#2.5)</t>
  </si>
  <si>
    <t>NorwayPolicy on contract disclosure (#2.4)</t>
  </si>
  <si>
    <t>NorwayExploration data (#3.1)</t>
  </si>
  <si>
    <t>NorwayState participation (#2.6)</t>
  </si>
  <si>
    <t>Papua New GuineaGovernment engagement (#1.1)</t>
  </si>
  <si>
    <t>Papua New GuineaExploration data (#3.1)</t>
  </si>
  <si>
    <t>Papua New GuineaProduction data (#3.2)</t>
  </si>
  <si>
    <t>Papua New GuineaBeneficial ownership (#2.5)</t>
  </si>
  <si>
    <t>Papua New GuineaState participation (#2.6)</t>
  </si>
  <si>
    <t>Papua New GuineaIn-kind revenues (#4.2)</t>
  </si>
  <si>
    <t>Papua New GuineaBarter agreements (#4.3)</t>
  </si>
  <si>
    <t>Papua New GuineaExport data (#3.3)</t>
  </si>
  <si>
    <t>Papua New GuineaComprehensiveness (#4.1)</t>
  </si>
  <si>
    <t>Papua New GuineaMSG governance (#1.4)</t>
  </si>
  <si>
    <t>Papua New GuineaWorkplan (#1.5)</t>
  </si>
  <si>
    <t>Papua New GuineaIndustry engagement (#1.2)</t>
  </si>
  <si>
    <t>Papua New GuineaCivil society engagement (#1.3)</t>
  </si>
  <si>
    <t>Papua New GuineaLicense register (#2.3)</t>
  </si>
  <si>
    <t>Papua New GuineaPolicy on contract disclosure (#2.4)</t>
  </si>
  <si>
    <t>Papua New GuineaLegal framework (#2.1)</t>
  </si>
  <si>
    <t>Papua New GuineaLicense allocations (#2.2)</t>
  </si>
  <si>
    <t>Papua New GuineaTransportation revenues (#4.4)</t>
  </si>
  <si>
    <t>Papua New GuineaEconomic contribution (#6.3)</t>
  </si>
  <si>
    <t>Papua New GuineaPublic debate (#7.1)</t>
  </si>
  <si>
    <t>Papua New GuineaMandatory social expenditures (#6.1)</t>
  </si>
  <si>
    <t>Papua New GuineaSOE quasi-fiscal expenditures (#6.2)</t>
  </si>
  <si>
    <t>Papua New GuineaOutcomes and impact of implementation (#7.4)</t>
  </si>
  <si>
    <t>Papua New GuineaOverall Progress (#0.0)</t>
  </si>
  <si>
    <t>Papua New GuineaData accessibility (#7.2)</t>
  </si>
  <si>
    <t>Papua New GuineaFollow up on recommendations (#7.3)</t>
  </si>
  <si>
    <t>Papua New GuineaDisaggregation (#4.7)</t>
  </si>
  <si>
    <t>Papua New GuineaData timeliness (#4.8)</t>
  </si>
  <si>
    <t>Papua New GuineaSOE transactions (#4.5)</t>
  </si>
  <si>
    <t>Papua New GuineaDirect subnational payments (#4.6)</t>
  </si>
  <si>
    <t>Papua New GuineaSubnational transfers (#5.2)</t>
  </si>
  <si>
    <t>Papua New GuineaRevenue management and expenditures (#5.3)</t>
  </si>
  <si>
    <t>Papua New GuineaData quality (#4.9)</t>
  </si>
  <si>
    <t>Papua New GuineaDistribution of revenues (#5.1)</t>
  </si>
  <si>
    <t>PeruExploration data (#3.1)</t>
  </si>
  <si>
    <t>PeruProduction data (#3.2)</t>
  </si>
  <si>
    <t>PeruBeneficial ownership (#2.5)</t>
  </si>
  <si>
    <t>PeruState participation (#2.6)</t>
  </si>
  <si>
    <t>PeruIn-kind revenues (#4.2)</t>
  </si>
  <si>
    <t>PeruBarter agreements (#4.3)</t>
  </si>
  <si>
    <t>PeruExport data (#3.3)</t>
  </si>
  <si>
    <t>PeruComprehensiveness (#4.1)</t>
  </si>
  <si>
    <t>PeruPolicy on contract disclosure (#2.4)</t>
  </si>
  <si>
    <t>PeruCivil society engagement (#1.3)</t>
  </si>
  <si>
    <t>PeruMSG governance (#1.4)</t>
  </si>
  <si>
    <t>PeruGovernment engagement (#1.1)</t>
  </si>
  <si>
    <t>PeruIndustry engagement (#1.2)</t>
  </si>
  <si>
    <t>PeruLicense allocations (#2.2)</t>
  </si>
  <si>
    <t>PeruLicense register (#2.3)</t>
  </si>
  <si>
    <t>PeruWorkplan (#1.5)</t>
  </si>
  <si>
    <t>PeruLegal framework (#2.1)</t>
  </si>
  <si>
    <t>PeruEconomic contribution (#6.3)</t>
  </si>
  <si>
    <t>PeruPublic debate (#7.1)</t>
  </si>
  <si>
    <t>PeruMandatory social expenditures (#6.1)</t>
  </si>
  <si>
    <t>PeruSOE quasi-fiscal expenditures (#6.2)</t>
  </si>
  <si>
    <t>PeruOutcomes and impact of implementation (#7.4)</t>
  </si>
  <si>
    <t>PeruOverall Progress (#0.0)</t>
  </si>
  <si>
    <t>PeruData accessibility (#7.2)</t>
  </si>
  <si>
    <t>PeruFollow up on recommendations (#7.3)</t>
  </si>
  <si>
    <t>PeruRevenue management and expenditures (#5.3)</t>
  </si>
  <si>
    <t>PeruDirect subnational payments (#4.6)</t>
  </si>
  <si>
    <t>PeruDisaggregation (#4.7)</t>
  </si>
  <si>
    <t>PeruTransportation revenues (#4.4)</t>
  </si>
  <si>
    <t>PeruSOE transactions (#4.5)</t>
  </si>
  <si>
    <t>PeruDistribution of revenues (#5.1)</t>
  </si>
  <si>
    <t>PeruSubnational transfers (#5.2)</t>
  </si>
  <si>
    <t>PeruData timeliness (#4.8)</t>
  </si>
  <si>
    <t>PeruData quality (#4.9)</t>
  </si>
  <si>
    <t>PhilippinesData quality (#4.9)</t>
  </si>
  <si>
    <t>PhilippinesData timeliness (#4.8)</t>
  </si>
  <si>
    <t>PhilippinesSubnational transfers (#5.2)</t>
  </si>
  <si>
    <t>PhilippinesDistribution of revenues (#5.1)</t>
  </si>
  <si>
    <t>PhilippinesSOE transactions (#4.5)</t>
  </si>
  <si>
    <t>PhilippinesTransportation revenues (#4.4)</t>
  </si>
  <si>
    <t>PhilippinesDisaggregation (#4.7)</t>
  </si>
  <si>
    <t>PhilippinesDirect subnational payments (#4.6)</t>
  </si>
  <si>
    <t>PhilippinesData accessibility (#7.2)</t>
  </si>
  <si>
    <t>PhilippinesPublic debate (#7.1)</t>
  </si>
  <si>
    <t>PhilippinesOutcomes and impact of implementation (#7.4)</t>
  </si>
  <si>
    <t>PhilippinesFollow up on recommendations (#7.3)</t>
  </si>
  <si>
    <t>PhilippinesMandatory social expenditures (#6.1)</t>
  </si>
  <si>
    <t>PhilippinesRevenue management and expenditures (#5.3)</t>
  </si>
  <si>
    <t>PhilippinesEconomic contribution (#6.3)</t>
  </si>
  <si>
    <t>PhilippinesSOE quasi-fiscal expenditures (#6.2)</t>
  </si>
  <si>
    <t>PhilippinesBarter agreements (#4.3)</t>
  </si>
  <si>
    <t>PhilippinesLegal framework (#2.1)</t>
  </si>
  <si>
    <t>PhilippinesWorkplan (#1.5)</t>
  </si>
  <si>
    <t>PhilippinesLicense register (#2.3)</t>
  </si>
  <si>
    <t>PhilippinesLicense allocations (#2.2)</t>
  </si>
  <si>
    <t>PhilippinesIndustry engagement (#1.2)</t>
  </si>
  <si>
    <t>PhilippinesGovernment engagement (#1.1)</t>
  </si>
  <si>
    <t>PhilippinesMSG governance (#1.4)</t>
  </si>
  <si>
    <t>PhilippinesCivil society engagement (#1.3)</t>
  </si>
  <si>
    <t>PhilippinesExport data (#3.3)</t>
  </si>
  <si>
    <t>PhilippinesProduction data (#3.2)</t>
  </si>
  <si>
    <t>PhilippinesIn-kind revenues (#4.2)</t>
  </si>
  <si>
    <t>PhilippinesComprehensiveness (#4.1)</t>
  </si>
  <si>
    <t>PhilippinesBeneficial ownership (#2.5)</t>
  </si>
  <si>
    <t>PhilippinesPolicy on contract disclosure (#2.4)</t>
  </si>
  <si>
    <t>PhilippinesExploration data (#3.1)</t>
  </si>
  <si>
    <t>PhilippinesState participation (#2.6)</t>
  </si>
  <si>
    <t>PhilippinesOverall Progress (#0.0)</t>
  </si>
  <si>
    <t>Republic of the CongoState participation (#2.6)</t>
  </si>
  <si>
    <t>Republic of the CongoExploration data (#3.1)</t>
  </si>
  <si>
    <t>Republic of the CongoPolicy on contract disclosure (#2.4)</t>
  </si>
  <si>
    <t>Republic of the CongoBeneficial ownership (#2.5)</t>
  </si>
  <si>
    <t>Republic of the CongoComprehensiveness (#4.1)</t>
  </si>
  <si>
    <t>Republic of the CongoIn-kind revenues (#4.2)</t>
  </si>
  <si>
    <t>Republic of the CongoProduction data (#3.2)</t>
  </si>
  <si>
    <t>Republic of the CongoExport data (#3.3)</t>
  </si>
  <si>
    <t>Republic of the CongoLicense register (#2.3)</t>
  </si>
  <si>
    <t>Republic of the CongoIndustry engagement (#1.2)</t>
  </si>
  <si>
    <t>Republic of the CongoCivil society engagement (#1.3)</t>
  </si>
  <si>
    <t>Republic of the CongoOverall Progress (#0.0)</t>
  </si>
  <si>
    <t>Republic of the CongoGovernment engagement (#1.1)</t>
  </si>
  <si>
    <t>Republic of the CongoLegal framework (#2.1)</t>
  </si>
  <si>
    <t>Republic of the CongoLicense allocations (#2.2)</t>
  </si>
  <si>
    <t>Republic of the CongoMSG governance (#1.4)</t>
  </si>
  <si>
    <t>Republic of the CongoWorkplan (#1.5)</t>
  </si>
  <si>
    <t>Republic of the CongoSOE quasi-fiscal expenditures (#6.2)</t>
  </si>
  <si>
    <t>Republic of the CongoEconomic contribution (#6.3)</t>
  </si>
  <si>
    <t>Republic of the CongoRevenue management and expenditures (#5.3)</t>
  </si>
  <si>
    <t>Republic of the CongoMandatory social expenditures (#6.1)</t>
  </si>
  <si>
    <t>Republic of the CongoFollow up on recommendations (#7.3)</t>
  </si>
  <si>
    <t>Republic of the CongoOutcomes and impact of implementation (#7.4)</t>
  </si>
  <si>
    <t>Republic of the CongoPublic debate (#7.1)</t>
  </si>
  <si>
    <t>Republic of the CongoData accessibility (#7.2)</t>
  </si>
  <si>
    <t>Republic of the CongoSubnational transfers (#5.2)</t>
  </si>
  <si>
    <t>Republic of the CongoSOE transactions (#4.5)</t>
  </si>
  <si>
    <t>Republic of the CongoDirect subnational payments (#4.6)</t>
  </si>
  <si>
    <t>Republic of the CongoBarter agreements (#4.3)</t>
  </si>
  <si>
    <t>Republic of the CongoTransportation revenues (#4.4)</t>
  </si>
  <si>
    <t>Republic of the CongoData quality (#4.9)</t>
  </si>
  <si>
    <t>Republic of the CongoDistribution of revenues (#5.1)</t>
  </si>
  <si>
    <t>Republic of the CongoDisaggregation (#4.7)</t>
  </si>
  <si>
    <t>Republic of the CongoData timeliness (#4.8)</t>
  </si>
  <si>
    <t>SenegalDistribution of revenues (#5.1)</t>
  </si>
  <si>
    <t>SenegalData quality (#4.9)</t>
  </si>
  <si>
    <t>SenegalRevenue management and expenditures (#5.3)</t>
  </si>
  <si>
    <t>SenegalSubnational transfers (#5.2)</t>
  </si>
  <si>
    <t>SenegalDirect subnational payments (#4.6)</t>
  </si>
  <si>
    <t>SenegalSOE transactions (#4.5)</t>
  </si>
  <si>
    <t>SenegalData timeliness (#4.8)</t>
  </si>
  <si>
    <t>SenegalDisaggregation (#4.7)</t>
  </si>
  <si>
    <t>SenegalMandatory social expenditures (#6.1)</t>
  </si>
  <si>
    <t>SenegalOutcomes and impact of implementation (#7.4)</t>
  </si>
  <si>
    <t>SenegalFollow up on recommendations (#7.3)</t>
  </si>
  <si>
    <t>SenegalGovernment engagement (#1.1)</t>
  </si>
  <si>
    <t>SenegalOverall Progress (#0.0)</t>
  </si>
  <si>
    <t>SenegalEconomic contribution (#6.3)</t>
  </si>
  <si>
    <t>SenegalSOE quasi-fiscal expenditures (#6.2)</t>
  </si>
  <si>
    <t>SenegalData accessibility (#7.2)</t>
  </si>
  <si>
    <t>SenegalPublic debate (#7.1)</t>
  </si>
  <si>
    <t>SenegalLicense allocations (#2.2)</t>
  </si>
  <si>
    <t>SenegalLegal framework (#2.1)</t>
  </si>
  <si>
    <t>SenegalPolicy on contract disclosure (#2.4)</t>
  </si>
  <si>
    <t>SenegalLicense register (#2.3)</t>
  </si>
  <si>
    <t>SenegalCivil society engagement (#1.3)</t>
  </si>
  <si>
    <t>SenegalIndustry engagement (#1.2)</t>
  </si>
  <si>
    <t>SenegalWorkplan (#1.5)</t>
  </si>
  <si>
    <t>SenegalMSG governance (#1.4)</t>
  </si>
  <si>
    <t>SenegalBeneficial ownership (#2.5)</t>
  </si>
  <si>
    <t>SenegalIn-kind revenues (#4.2)</t>
  </si>
  <si>
    <t>SenegalComprehensiveness (#4.1)</t>
  </si>
  <si>
    <t>SenegalTransportation revenues (#4.4)</t>
  </si>
  <si>
    <t>SenegalBarter agreements (#4.3)</t>
  </si>
  <si>
    <t>SenegalExploration data (#3.1)</t>
  </si>
  <si>
    <t>SenegalState participation (#2.6)</t>
  </si>
  <si>
    <t>SenegalExport data (#3.3)</t>
  </si>
  <si>
    <t>SenegalProduction data (#3.2)</t>
  </si>
  <si>
    <t>SeychellesState participation (#2.6)</t>
  </si>
  <si>
    <t>SeychellesExploration data (#3.1)</t>
  </si>
  <si>
    <t>SeychellesPolicy on contract disclosure (#2.4)</t>
  </si>
  <si>
    <t>SeychellesBeneficial ownership (#2.5)</t>
  </si>
  <si>
    <t>SeychellesComprehensiveness (#4.1)</t>
  </si>
  <si>
    <t>SeychellesIn-kind revenues (#4.2)</t>
  </si>
  <si>
    <t>SeychellesProduction data (#3.2)</t>
  </si>
  <si>
    <t>SeychellesExport data (#3.3)</t>
  </si>
  <si>
    <t>SeychellesLicense register (#2.3)</t>
  </si>
  <si>
    <t>SeychellesIndustry engagement (#1.2)</t>
  </si>
  <si>
    <t>SeychellesCivil society engagement (#1.3)</t>
  </si>
  <si>
    <t>SeychellesOverall Progress (#0.0)</t>
  </si>
  <si>
    <t>SeychellesGovernment engagement (#1.1)</t>
  </si>
  <si>
    <t>SeychellesLegal framework (#2.1)</t>
  </si>
  <si>
    <t>SeychellesLicense allocations (#2.2)</t>
  </si>
  <si>
    <t>SeychellesMSG governance (#1.4)</t>
  </si>
  <si>
    <t>SeychellesWorkplan (#1.5)</t>
  </si>
  <si>
    <t>SeychellesSOE quasi-fiscal expenditures (#6.2)</t>
  </si>
  <si>
    <t>SeychellesEconomic contribution (#6.3)</t>
  </si>
  <si>
    <t>SeychellesRevenue management and expenditures (#5.3)</t>
  </si>
  <si>
    <t>SeychellesMandatory social expenditures (#6.1)</t>
  </si>
  <si>
    <t>SeychellesFollow up on recommendations (#7.3)</t>
  </si>
  <si>
    <t>SeychellesOutcomes and impact of implementation (#7.4)</t>
  </si>
  <si>
    <t>SeychellesPublic debate (#7.1)</t>
  </si>
  <si>
    <t>SeychellesData accessibility (#7.2)</t>
  </si>
  <si>
    <t>SeychellesSubnational transfers (#5.2)</t>
  </si>
  <si>
    <t>SeychellesSOE transactions (#4.5)</t>
  </si>
  <si>
    <t>SeychellesDirect subnational payments (#4.6)</t>
  </si>
  <si>
    <t>SeychellesBarter agreements (#4.3)</t>
  </si>
  <si>
    <t>SeychellesTransportation revenues (#4.4)</t>
  </si>
  <si>
    <t>SeychellesData quality (#4.9)</t>
  </si>
  <si>
    <t>SeychellesDistribution of revenues (#5.1)</t>
  </si>
  <si>
    <t>SeychellesDisaggregation (#4.7)</t>
  </si>
  <si>
    <t>SeychellesData timeliness (#4.8)</t>
  </si>
  <si>
    <t>Sierra LeoneGovernment engagement (#1.1)</t>
  </si>
  <si>
    <t>Sierra LeoneExploration data (#3.1)</t>
  </si>
  <si>
    <t>Sierra LeoneProduction data (#3.2)</t>
  </si>
  <si>
    <t>Sierra LeoneBeneficial ownership (#2.5)</t>
  </si>
  <si>
    <t>Sierra LeoneState participation (#2.6)</t>
  </si>
  <si>
    <t>Sierra LeoneIn-kind revenues (#4.2)</t>
  </si>
  <si>
    <t>Sierra LeoneBarter agreements (#4.3)</t>
  </si>
  <si>
    <t>Sierra LeoneExport data (#3.3)</t>
  </si>
  <si>
    <t>Sierra LeoneComprehensiveness (#4.1)</t>
  </si>
  <si>
    <t>Sierra LeoneMSG governance (#1.4)</t>
  </si>
  <si>
    <t>Sierra LeoneWorkplan (#1.5)</t>
  </si>
  <si>
    <t>Sierra LeoneIndustry engagement (#1.2)</t>
  </si>
  <si>
    <t>Sierra LeoneCivil society engagement (#1.3)</t>
  </si>
  <si>
    <t>Sierra LeoneLicense register (#2.3)</t>
  </si>
  <si>
    <t>Sierra LeonePolicy on contract disclosure (#2.4)</t>
  </si>
  <si>
    <t>Sierra LeoneLegal framework (#2.1)</t>
  </si>
  <si>
    <t>Sierra LeoneLicense allocations (#2.2)</t>
  </si>
  <si>
    <t>Sierra LeoneTransportation revenues (#4.4)</t>
  </si>
  <si>
    <t>Sierra LeoneEconomic contribution (#6.3)</t>
  </si>
  <si>
    <t>Sierra LeonePublic debate (#7.1)</t>
  </si>
  <si>
    <t>Sierra LeoneMandatory social expenditures (#6.1)</t>
  </si>
  <si>
    <t>Sierra LeoneSOE quasi-fiscal expenditures (#6.2)</t>
  </si>
  <si>
    <t>Sierra LeoneOutcomes and impact of implementation (#7.4)</t>
  </si>
  <si>
    <t>Sierra LeoneOverall Progress (#0.0)</t>
  </si>
  <si>
    <t>Sierra LeoneData accessibility (#7.2)</t>
  </si>
  <si>
    <t>Sierra LeoneFollow up on recommendations (#7.3)</t>
  </si>
  <si>
    <t>Sierra LeoneDisaggregation (#4.7)</t>
  </si>
  <si>
    <t>Sierra LeoneData timeliness (#4.8)</t>
  </si>
  <si>
    <t>Sierra LeoneSOE transactions (#4.5)</t>
  </si>
  <si>
    <t>Sierra LeoneDirect subnational payments (#4.6)</t>
  </si>
  <si>
    <t>Sierra LeoneSubnational transfers (#5.2)</t>
  </si>
  <si>
    <t>Sierra LeoneRevenue management and expenditures (#5.3)</t>
  </si>
  <si>
    <t>Sierra LeoneData quality (#4.9)</t>
  </si>
  <si>
    <t>Sierra LeoneDistribution of revenues (#5.1)</t>
  </si>
  <si>
    <t>Solomon IslandsDistribution of revenues (#5.1)</t>
  </si>
  <si>
    <t>Solomon IslandsData quality (#4.9)</t>
  </si>
  <si>
    <t>Solomon IslandsRevenue management and expenditures (#5.3)</t>
  </si>
  <si>
    <t>Solomon IslandsSubnational transfers (#5.2)</t>
  </si>
  <si>
    <t>Solomon IslandsDirect subnational payments (#4.6)</t>
  </si>
  <si>
    <t>Solomon IslandsSOE transactions (#4.5)</t>
  </si>
  <si>
    <t>Solomon IslandsData timeliness (#4.8)</t>
  </si>
  <si>
    <t>Solomon IslandsDisaggregation (#4.7)</t>
  </si>
  <si>
    <t>Solomon IslandsMandatory social expenditures (#6.1)</t>
  </si>
  <si>
    <t>Solomon IslandsOutcomes and impact of implementation (#7.4)</t>
  </si>
  <si>
    <t>Solomon IslandsFollow up on recommendations (#7.3)</t>
  </si>
  <si>
    <t>Solomon IslandsGovernment engagement (#1.1)</t>
  </si>
  <si>
    <t>Solomon IslandsOverall Progress (#0.0)</t>
  </si>
  <si>
    <t>Solomon IslandsEconomic contribution (#6.3)</t>
  </si>
  <si>
    <t>Solomon IslandsSOE quasi-fiscal expenditures (#6.2)</t>
  </si>
  <si>
    <t>Solomon IslandsData accessibility (#7.2)</t>
  </si>
  <si>
    <t>Solomon IslandsPublic debate (#7.1)</t>
  </si>
  <si>
    <t>Solomon IslandsLicense allocations (#2.2)</t>
  </si>
  <si>
    <t>Solomon IslandsLegal framework (#2.1)</t>
  </si>
  <si>
    <t>Solomon IslandsPolicy on contract disclosure (#2.4)</t>
  </si>
  <si>
    <t>Solomon IslandsLicense register (#2.3)</t>
  </si>
  <si>
    <t>Solomon IslandsCivil society engagement (#1.3)</t>
  </si>
  <si>
    <t>Solomon IslandsIndustry engagement (#1.2)</t>
  </si>
  <si>
    <t>Solomon IslandsWorkplan (#1.5)</t>
  </si>
  <si>
    <t>Solomon IslandsMSG governance (#1.4)</t>
  </si>
  <si>
    <t>Solomon IslandsBeneficial ownership (#2.5)</t>
  </si>
  <si>
    <t>Solomon IslandsIn-kind revenues (#4.2)</t>
  </si>
  <si>
    <t>Solomon IslandsComprehensiveness (#4.1)</t>
  </si>
  <si>
    <t>Solomon IslandsTransportation revenues (#4.4)</t>
  </si>
  <si>
    <t>Solomon IslandsBarter agreements (#4.3)</t>
  </si>
  <si>
    <t>Solomon IslandsExploration data (#3.1)</t>
  </si>
  <si>
    <t>Solomon IslandsState participation (#2.6)</t>
  </si>
  <si>
    <t>Solomon IslandsExport data (#3.3)</t>
  </si>
  <si>
    <t>Solomon IslandsProduction data (#3.2)</t>
  </si>
  <si>
    <t>São Tomé and PríncipeDistribution of revenues (#5.1)</t>
  </si>
  <si>
    <t>São Tomé and PríncipeData quality (#4.9)</t>
  </si>
  <si>
    <t>São Tomé and PríncipeRevenue management and expenditures (#5.3)</t>
  </si>
  <si>
    <t>São Tomé and PríncipeSubnational transfers (#5.2)</t>
  </si>
  <si>
    <t>São Tomé and PríncipeDirect subnational payments (#4.6)</t>
  </si>
  <si>
    <t>São Tomé and PríncipeSOE transactions (#4.5)</t>
  </si>
  <si>
    <t>São Tomé and PríncipeData timeliness (#4.8)</t>
  </si>
  <si>
    <t>São Tomé and PríncipeDisaggregation (#4.7)</t>
  </si>
  <si>
    <t>São Tomé and PríncipeMandatory social expenditures (#6.1)</t>
  </si>
  <si>
    <t>São Tomé and PríncipeOutcomes and impact of implementation (#7.4)</t>
  </si>
  <si>
    <t>São Tomé and PríncipeFollow up on recommendations (#7.3)</t>
  </si>
  <si>
    <t>São Tomé and PríncipeBarter agreements (#4.3)</t>
  </si>
  <si>
    <t>São Tomé and PríncipeOverall Progress (#0.0)</t>
  </si>
  <si>
    <t>São Tomé and PríncipeEconomic contribution (#6.3)</t>
  </si>
  <si>
    <t>São Tomé and PríncipeSOE quasi-fiscal expenditures (#6.2)</t>
  </si>
  <si>
    <t>São Tomé and PríncipeData accessibility (#7.2)</t>
  </si>
  <si>
    <t>São Tomé and PríncipePublic debate (#7.1)</t>
  </si>
  <si>
    <t>São Tomé and PríncipeTransportation revenues (#4.4)</t>
  </si>
  <si>
    <t>São Tomé and PríncipeLicense allocations (#2.2)</t>
  </si>
  <si>
    <t>São Tomé and PríncipeLegal framework (#2.1)</t>
  </si>
  <si>
    <t>São Tomé and PríncipePolicy on contract disclosure (#2.4)</t>
  </si>
  <si>
    <t>São Tomé and PríncipeLicense register (#2.3)</t>
  </si>
  <si>
    <t>São Tomé and PríncipeCivil society engagement (#1.3)</t>
  </si>
  <si>
    <t>São Tomé and PríncipeIndustry engagement (#1.2)</t>
  </si>
  <si>
    <t>São Tomé and PríncipeWorkplan (#1.5)</t>
  </si>
  <si>
    <t>São Tomé and PríncipeMSG governance (#1.4)</t>
  </si>
  <si>
    <t>São Tomé and PríncipeComprehensiveness (#4.1)</t>
  </si>
  <si>
    <t>São Tomé and PríncipeExport data (#3.3)</t>
  </si>
  <si>
    <t>São Tomé and PríncipeGovernment engagement (#1.1)</t>
  </si>
  <si>
    <t>São Tomé and PríncipeIn-kind revenues (#4.2)</t>
  </si>
  <si>
    <t>São Tomé and PríncipeState participation (#2.6)</t>
  </si>
  <si>
    <t>São Tomé and PríncipeBeneficial ownership (#2.5)</t>
  </si>
  <si>
    <t>São Tomé and PríncipeProduction data (#3.2)</t>
  </si>
  <si>
    <t>São Tomé and PríncipeExploration data (#3.1)</t>
  </si>
  <si>
    <t>TajikistanBarter agreements (#4.3)</t>
  </si>
  <si>
    <t>TajikistanState participation (#2.6)</t>
  </si>
  <si>
    <t>TajikistanExploration data (#3.1)</t>
  </si>
  <si>
    <t>TajikistanPolicy on contract disclosure (#2.4)</t>
  </si>
  <si>
    <t>TajikistanBeneficial ownership (#2.5)</t>
  </si>
  <si>
    <t>TajikistanComprehensiveness (#4.1)</t>
  </si>
  <si>
    <t>TajikistanIn-kind revenues (#4.2)</t>
  </si>
  <si>
    <t>TajikistanProduction data (#3.2)</t>
  </si>
  <si>
    <t>TajikistanExport data (#3.3)</t>
  </si>
  <si>
    <t>TajikistanCivil society engagement (#1.3)</t>
  </si>
  <si>
    <t>TajikistanMSG governance (#1.4)</t>
  </si>
  <si>
    <t>TajikistanGovernment engagement (#1.1)</t>
  </si>
  <si>
    <t>TajikistanIndustry engagement (#1.2)</t>
  </si>
  <si>
    <t>TajikistanLicense allocations (#2.2)</t>
  </si>
  <si>
    <t>TajikistanLicense register (#2.3)</t>
  </si>
  <si>
    <t>TajikistanWorkplan (#1.5)</t>
  </si>
  <si>
    <t>TajikistanLegal framework (#2.1)</t>
  </si>
  <si>
    <t>TajikistanTransportation revenues (#4.4)</t>
  </si>
  <si>
    <t>TajikistanEconomic contribution (#6.3)</t>
  </si>
  <si>
    <t>TajikistanPublic debate (#7.1)</t>
  </si>
  <si>
    <t>TajikistanMandatory social expenditures (#6.1)</t>
  </si>
  <si>
    <t>TajikistanSOE quasi-fiscal expenditures (#6.2)</t>
  </si>
  <si>
    <t>TajikistanOutcomes and impact of implementation (#7.4)</t>
  </si>
  <si>
    <t>TajikistanOverall Progress (#0.0)</t>
  </si>
  <si>
    <t>TajikistanData accessibility (#7.2)</t>
  </si>
  <si>
    <t>TajikistanFollow up on recommendations (#7.3)</t>
  </si>
  <si>
    <t>TajikistanDisaggregation (#4.7)</t>
  </si>
  <si>
    <t>TajikistanData timeliness (#4.8)</t>
  </si>
  <si>
    <t>TajikistanSOE transactions (#4.5)</t>
  </si>
  <si>
    <t>TajikistanDirect subnational payments (#4.6)</t>
  </si>
  <si>
    <t>TajikistanSubnational transfers (#5.2)</t>
  </si>
  <si>
    <t>TajikistanRevenue management and expenditures (#5.3)</t>
  </si>
  <si>
    <t>TajikistanData quality (#4.9)</t>
  </si>
  <si>
    <t>TajikistanDistribution of revenues (#5.1)</t>
  </si>
  <si>
    <t>TanzaniaExploration data (#3.1)</t>
  </si>
  <si>
    <t>TanzaniaProduction data (#3.2)</t>
  </si>
  <si>
    <t>TanzaniaBeneficial ownership (#2.5)</t>
  </si>
  <si>
    <t>TanzaniaState participation (#2.6)</t>
  </si>
  <si>
    <t>TanzaniaIn-kind revenues (#4.2)</t>
  </si>
  <si>
    <t>TanzaniaTransportation revenues (#4.4)</t>
  </si>
  <si>
    <t>TanzaniaExport data (#3.3)</t>
  </si>
  <si>
    <t>TanzaniaComprehensiveness (#4.1)</t>
  </si>
  <si>
    <t>TanzaniaPolicy on contract disclosure (#2.4)</t>
  </si>
  <si>
    <t>TanzaniaCivil society engagement (#1.3)</t>
  </si>
  <si>
    <t>TanzaniaMSG governance (#1.4)</t>
  </si>
  <si>
    <t>TanzaniaGovernment engagement (#1.1)</t>
  </si>
  <si>
    <t>TanzaniaIndustry engagement (#1.2)</t>
  </si>
  <si>
    <t>TanzaniaLicense allocations (#2.2)</t>
  </si>
  <si>
    <t>TanzaniaLicense register (#2.3)</t>
  </si>
  <si>
    <t>TanzaniaWorkplan (#1.5)</t>
  </si>
  <si>
    <t>TanzaniaLegal framework (#2.1)</t>
  </si>
  <si>
    <t>TanzaniaEconomic contribution (#6.3)</t>
  </si>
  <si>
    <t>TanzaniaPublic debate (#7.1)</t>
  </si>
  <si>
    <t>TanzaniaMandatory social expenditures (#6.1)</t>
  </si>
  <si>
    <t>TanzaniaSOE quasi-fiscal expenditures (#6.2)</t>
  </si>
  <si>
    <t>TanzaniaData accessibility (#7.2)</t>
  </si>
  <si>
    <t>TanzaniaOverall Progress (#0.0)</t>
  </si>
  <si>
    <t>TanzaniaBarter agreements (#4.3)</t>
  </si>
  <si>
    <t>TanzaniaFollow up on recommendations (#7.3)</t>
  </si>
  <si>
    <t>TanzaniaOutcomes and impact of implementation (#7.4)</t>
  </si>
  <si>
    <t>TanzaniaDisaggregation (#4.7)</t>
  </si>
  <si>
    <t>TanzaniaData timeliness (#4.8)</t>
  </si>
  <si>
    <t>TanzaniaSOE transactions (#4.5)</t>
  </si>
  <si>
    <t>TanzaniaDirect subnational payments (#4.6)</t>
  </si>
  <si>
    <t>TanzaniaSubnational transfers (#5.2)</t>
  </si>
  <si>
    <t>TanzaniaRevenue management and expenditures (#5.3)</t>
  </si>
  <si>
    <t>TanzaniaData quality (#4.9)</t>
  </si>
  <si>
    <t>TanzaniaDistribution of revenues (#5.1)</t>
  </si>
  <si>
    <t>Timor-LesteGovernment engagement (#1.1)</t>
  </si>
  <si>
    <t>Timor-LesteDistribution of revenues (#5.1)</t>
  </si>
  <si>
    <t>Timor-LesteData quality (#4.9)</t>
  </si>
  <si>
    <t>Timor-LesteRevenue management and expenditures (#5.3)</t>
  </si>
  <si>
    <t>Timor-LesteSubnational transfers (#5.2)</t>
  </si>
  <si>
    <t>Timor-LesteDirect subnational payments (#4.6)</t>
  </si>
  <si>
    <t>Timor-LesteSOE transactions (#4.5)</t>
  </si>
  <si>
    <t>Timor-LesteData timeliness (#4.8)</t>
  </si>
  <si>
    <t>Timor-LesteDisaggregation (#4.7)</t>
  </si>
  <si>
    <t>Timor-LesteFollow up on recommendations (#7.3)</t>
  </si>
  <si>
    <t>Timor-LesteData accessibility (#7.2)</t>
  </si>
  <si>
    <t>Timor-LesteOverall Progress (#0.0)</t>
  </si>
  <si>
    <t>Timor-LesteOutcomes and impact of implementation (#7.4)</t>
  </si>
  <si>
    <t>Timor-LesteSOE quasi-fiscal expenditures (#6.2)</t>
  </si>
  <si>
    <t>Timor-LesteMandatory social expenditures (#6.1)</t>
  </si>
  <si>
    <t>Timor-LestePublic debate (#7.1)</t>
  </si>
  <si>
    <t>Timor-LesteEconomic contribution (#6.3)</t>
  </si>
  <si>
    <t>Timor-LesteTransportation revenues (#4.4)</t>
  </si>
  <si>
    <t>Timor-LesteLicense allocations (#2.2)</t>
  </si>
  <si>
    <t>Timor-LesteLegal framework (#2.1)</t>
  </si>
  <si>
    <t>Timor-LestePolicy on contract disclosure (#2.4)</t>
  </si>
  <si>
    <t>Timor-LesteLicense register (#2.3)</t>
  </si>
  <si>
    <t>Timor-LesteCivil society engagement (#1.3)</t>
  </si>
  <si>
    <t>Timor-LesteIndustry engagement (#1.2)</t>
  </si>
  <si>
    <t>Timor-LesteWorkplan (#1.5)</t>
  </si>
  <si>
    <t>Timor-LesteMSG governance (#1.4)</t>
  </si>
  <si>
    <t>Timor-LesteComprehensiveness (#4.1)</t>
  </si>
  <si>
    <t>Timor-LesteExport data (#3.3)</t>
  </si>
  <si>
    <t>Timor-LesteBarter agreements (#4.3)</t>
  </si>
  <si>
    <t>Timor-LesteIn-kind revenues (#4.2)</t>
  </si>
  <si>
    <t>Timor-LesteState participation (#2.6)</t>
  </si>
  <si>
    <t>Timor-LesteBeneficial ownership (#2.5)</t>
  </si>
  <si>
    <t>Timor-LesteProduction data (#3.2)</t>
  </si>
  <si>
    <t>Timor-LesteExploration data (#3.1)</t>
  </si>
  <si>
    <t>TogoBarter agreements (#4.3)</t>
  </si>
  <si>
    <t>TogoState participation (#2.6)</t>
  </si>
  <si>
    <t>TogoExploration data (#3.1)</t>
  </si>
  <si>
    <t>TogoPolicy on contract disclosure (#2.4)</t>
  </si>
  <si>
    <t>TogoBeneficial ownership (#2.5)</t>
  </si>
  <si>
    <t>TogoComprehensiveness (#4.1)</t>
  </si>
  <si>
    <t>TogoIn-kind revenues (#4.2)</t>
  </si>
  <si>
    <t>TogoProduction data (#3.2)</t>
  </si>
  <si>
    <t>TogoExport data (#3.3)</t>
  </si>
  <si>
    <t>TogoCivil society engagement (#1.3)</t>
  </si>
  <si>
    <t>TogoMSG governance (#1.4)</t>
  </si>
  <si>
    <t>TogoGovernment engagement (#1.1)</t>
  </si>
  <si>
    <t>TogoIndustry engagement (#1.2)</t>
  </si>
  <si>
    <t>TogoLicense allocations (#2.2)</t>
  </si>
  <si>
    <t>TogoLicense register (#2.3)</t>
  </si>
  <si>
    <t>TogoWorkplan (#1.5)</t>
  </si>
  <si>
    <t>TogoLegal framework (#2.1)</t>
  </si>
  <si>
    <t>TogoTransportation revenues (#4.4)</t>
  </si>
  <si>
    <t>TogoEconomic contribution (#6.3)</t>
  </si>
  <si>
    <t>TogoPublic debate (#7.1)</t>
  </si>
  <si>
    <t>TogoMandatory social expenditures (#6.1)</t>
  </si>
  <si>
    <t>TogoSOE quasi-fiscal expenditures (#6.2)</t>
  </si>
  <si>
    <t>TogoOutcomes and impact of implementation (#7.4)</t>
  </si>
  <si>
    <t>TogoOverall Progress (#0.0)</t>
  </si>
  <si>
    <t>TogoData accessibility (#7.2)</t>
  </si>
  <si>
    <t>TogoFollow up on recommendations (#7.3)</t>
  </si>
  <si>
    <t>TogoDisaggregation (#4.7)</t>
  </si>
  <si>
    <t>TogoData timeliness (#4.8)</t>
  </si>
  <si>
    <t>TogoSOE transactions (#4.5)</t>
  </si>
  <si>
    <t>TogoDirect subnational payments (#4.6)</t>
  </si>
  <si>
    <t>TogoSubnational transfers (#5.2)</t>
  </si>
  <si>
    <t>TogoRevenue management and expenditures (#5.3)</t>
  </si>
  <si>
    <t>TogoData quality (#4.9)</t>
  </si>
  <si>
    <t>TogoDistribution of revenues (#5.1)</t>
  </si>
  <si>
    <t>Trinidad and TobagoIndustry engagement (#1.2)</t>
  </si>
  <si>
    <t>Trinidad and TobagoSubnational transfers (#5.2)</t>
  </si>
  <si>
    <t>Trinidad and TobagoDistribution of revenues (#5.1)</t>
  </si>
  <si>
    <t>Trinidad and TobagoMandatory social expenditures (#6.1)</t>
  </si>
  <si>
    <t>Trinidad and TobagoRevenue management and expenditures (#5.3)</t>
  </si>
  <si>
    <t>Trinidad and TobagoDisaggregation (#4.7)</t>
  </si>
  <si>
    <t>Trinidad and TobagoDirect subnational payments (#4.6)</t>
  </si>
  <si>
    <t>Trinidad and TobagoData quality (#4.9)</t>
  </si>
  <si>
    <t>Trinidad and TobagoData timeliness (#4.8)</t>
  </si>
  <si>
    <t>Trinidad and TobagoOutcomes and impact of implementation (#7.4)</t>
  </si>
  <si>
    <t>Trinidad and TobagoFollow up on recommendations (#7.3)</t>
  </si>
  <si>
    <t>Trinidad and TobagoGovernment engagement (#1.1)</t>
  </si>
  <si>
    <t>Trinidad and TobagoOverall Progress (#0.0)</t>
  </si>
  <si>
    <t>Trinidad and TobagoEconomic contribution (#6.3)</t>
  </si>
  <si>
    <t>Trinidad and TobagoSOE quasi-fiscal expenditures (#6.2)</t>
  </si>
  <si>
    <t>Trinidad and TobagoData accessibility (#7.2)</t>
  </si>
  <si>
    <t>Trinidad and TobagoPublic debate (#7.1)</t>
  </si>
  <si>
    <t>Trinidad and TobagoSOE transactions (#4.5)</t>
  </si>
  <si>
    <t>Trinidad and TobagoLicense register (#2.3)</t>
  </si>
  <si>
    <t>Trinidad and TobagoLicense allocations (#2.2)</t>
  </si>
  <si>
    <t>Trinidad and TobagoBeneficial ownership (#2.5)</t>
  </si>
  <si>
    <t>Trinidad and TobagoPolicy on contract disclosure (#2.4)</t>
  </si>
  <si>
    <t>Trinidad and TobagoMSG governance (#1.4)</t>
  </si>
  <si>
    <t>Trinidad and TobagoCivil society engagement (#1.3)</t>
  </si>
  <si>
    <t>Trinidad and TobagoLegal framework (#2.1)</t>
  </si>
  <si>
    <t>Trinidad and TobagoWorkplan (#1.5)</t>
  </si>
  <si>
    <t>Trinidad and TobagoIn-kind revenues (#4.2)</t>
  </si>
  <si>
    <t>Trinidad and TobagoComprehensiveness (#4.1)</t>
  </si>
  <si>
    <t>Trinidad and TobagoTransportation revenues (#4.4)</t>
  </si>
  <si>
    <t>Trinidad and TobagoBarter agreements (#4.3)</t>
  </si>
  <si>
    <t>Trinidad and TobagoExploration data (#3.1)</t>
  </si>
  <si>
    <t>Trinidad and TobagoState participation (#2.6)</t>
  </si>
  <si>
    <t>Trinidad and TobagoExport data (#3.3)</t>
  </si>
  <si>
    <t>Trinidad and TobagoProduction data (#3.2)</t>
  </si>
  <si>
    <t>UkraineOverall Progress (#0.0)</t>
  </si>
  <si>
    <t>UkraineProduction data (#3.2)</t>
  </si>
  <si>
    <t>UkraineExport data (#3.3)</t>
  </si>
  <si>
    <t>UkraineState participation (#2.6)</t>
  </si>
  <si>
    <t>UkraineExploration data (#3.1)</t>
  </si>
  <si>
    <t>UkraineBarter agreements (#4.3)</t>
  </si>
  <si>
    <t>UkraineTransportation revenues (#4.4)</t>
  </si>
  <si>
    <t>UkraineComprehensiveness (#4.1)</t>
  </si>
  <si>
    <t>UkraineIn-kind revenues (#4.2)</t>
  </si>
  <si>
    <t>UkraineWorkplan (#1.5)</t>
  </si>
  <si>
    <t>UkraineLegal framework (#2.1)</t>
  </si>
  <si>
    <t>UkraineCivil society engagement (#1.3)</t>
  </si>
  <si>
    <t>UkraineMSG governance (#1.4)</t>
  </si>
  <si>
    <t>UkrainePolicy on contract disclosure (#2.4)</t>
  </si>
  <si>
    <t>UkraineBeneficial ownership (#2.5)</t>
  </si>
  <si>
    <t>UkraineLicense allocations (#2.2)</t>
  </si>
  <si>
    <t>UkraineLicense register (#2.3)</t>
  </si>
  <si>
    <t>UkraineIndustry engagement (#1.2)</t>
  </si>
  <si>
    <t>UkraineEconomic contribution (#6.3)</t>
  </si>
  <si>
    <t>UkrainePublic debate (#7.1)</t>
  </si>
  <si>
    <t>UkraineMandatory social expenditures (#6.1)</t>
  </si>
  <si>
    <t>UkraineSOE quasi-fiscal expenditures (#6.2)</t>
  </si>
  <si>
    <t>UkraineOutcomes and impact of implementation (#7.4)</t>
  </si>
  <si>
    <t>UkraineGovernment engagement (#1.1)</t>
  </si>
  <si>
    <t>UkraineData accessibility (#7.2)</t>
  </si>
  <si>
    <t>UkraineFollow up on recommendations (#7.3)</t>
  </si>
  <si>
    <t>UkraineDisaggregation (#4.7)</t>
  </si>
  <si>
    <t>UkraineData timeliness (#4.8)</t>
  </si>
  <si>
    <t>UkraineSOE transactions (#4.5)</t>
  </si>
  <si>
    <t>UkraineDirect subnational payments (#4.6)</t>
  </si>
  <si>
    <t>UkraineSubnational transfers (#5.2)</t>
  </si>
  <si>
    <t>UkraineRevenue management and expenditures (#5.3)</t>
  </si>
  <si>
    <t>UkraineData quality (#4.9)</t>
  </si>
  <si>
    <t>UkraineDistribution of revenues (#5.1)</t>
  </si>
  <si>
    <t>ZambiaBarter agreements (#4.3)</t>
  </si>
  <si>
    <t>ZambiaState participation (#2.6)</t>
  </si>
  <si>
    <t>ZambiaExploration data (#3.1)</t>
  </si>
  <si>
    <t>ZambiaPolicy on contract disclosure (#2.4)</t>
  </si>
  <si>
    <t>ZambiaBeneficial ownership (#2.5)</t>
  </si>
  <si>
    <t>ZambiaComprehensiveness (#4.1)</t>
  </si>
  <si>
    <t>ZambiaIn-kind revenues (#4.2)</t>
  </si>
  <si>
    <t>ZambiaProduction data (#3.2)</t>
  </si>
  <si>
    <t>ZambiaExport data (#3.3)</t>
  </si>
  <si>
    <t>ZambiaCivil society engagement (#1.3)</t>
  </si>
  <si>
    <t>ZambiaMSG governance (#1.4)</t>
  </si>
  <si>
    <t>ZambiaGovernment engagement (#1.1)</t>
  </si>
  <si>
    <t>ZambiaIndustry engagement (#1.2)</t>
  </si>
  <si>
    <t>ZambiaLicense allocations (#2.2)</t>
  </si>
  <si>
    <t>ZambiaLicense register (#2.3)</t>
  </si>
  <si>
    <t>ZambiaWorkplan (#1.5)</t>
  </si>
  <si>
    <t>ZambiaLegal framework (#2.1)</t>
  </si>
  <si>
    <t>ZambiaTransportation revenues (#4.4)</t>
  </si>
  <si>
    <t>ZambiaEconomic contribution (#6.3)</t>
  </si>
  <si>
    <t>ZambiaPublic debate (#7.1)</t>
  </si>
  <si>
    <t>ZambiaMandatory social expenditures (#6.1)</t>
  </si>
  <si>
    <t>ZambiaSOE quasi-fiscal expenditures (#6.2)</t>
  </si>
  <si>
    <t>ZambiaOutcomes and impact of implementation (#7.4)</t>
  </si>
  <si>
    <t>ZambiaOverall Progress (#0.0)</t>
  </si>
  <si>
    <t>ZambiaData accessibility (#7.2)</t>
  </si>
  <si>
    <t>ZambiaFollow up on recommendations (#7.3)</t>
  </si>
  <si>
    <t>ZambiaDisaggregation (#4.7)</t>
  </si>
  <si>
    <t>ZambiaData timeliness (#4.8)</t>
  </si>
  <si>
    <t>ZambiaSOE transactions (#4.5)</t>
  </si>
  <si>
    <t>ZambiaDirect subnational payments (#4.6)</t>
  </si>
  <si>
    <t>ZambiaSubnational transfers (#5.2)</t>
  </si>
  <si>
    <t>ZambiaRevenue management and expenditures (#5.3)</t>
  </si>
  <si>
    <t>ZambiaData quality (#4.9)</t>
  </si>
  <si>
    <t>ZambiaDistribution of revenues (#5.1)</t>
  </si>
  <si>
    <t>CountryReq2</t>
  </si>
  <si>
    <t>Validation #</t>
  </si>
  <si>
    <t>Second / Last</t>
  </si>
  <si>
    <t>Country2</t>
  </si>
  <si>
    <t>Progress change</t>
  </si>
  <si>
    <t>Corrective actions fully addressed</t>
  </si>
  <si>
    <t>Backsliding</t>
  </si>
  <si>
    <t xml:space="preserve">Corrective actions fully addressed </t>
  </si>
  <si>
    <t xml:space="preserve">Backsliding </t>
  </si>
  <si>
    <t>Category</t>
  </si>
  <si>
    <t>Categories2</t>
  </si>
  <si>
    <t>2014-08-05</t>
  </si>
  <si>
    <t>2009-05-14</t>
  </si>
  <si>
    <t>2016-10-26</t>
  </si>
  <si>
    <t>2007-09-26</t>
  </si>
  <si>
    <t>2019-06-05</t>
  </si>
  <si>
    <t>2016; 2019</t>
  </si>
  <si>
    <t>Peru: 2018</t>
  </si>
  <si>
    <t>http://eiti.org/BD/2019-45</t>
  </si>
  <si>
    <t>https://eiti.org/document/peru-validation-2018</t>
  </si>
  <si>
    <t>https://eiti.org/api/v1.0/score_data/47</t>
  </si>
  <si>
    <t>Peru has an updated work plan that sets out the key aspects of the EITI process, aligned with national priorities. The work plan is publicly accessible with specific and measurable implementation objectives. Stakeholders and companies were adequately engaged in the EITI work plan´s preparation.</t>
  </si>
  <si>
    <t>With respect to Activos Mineros, EITI Peru provided a detailed explanation of the prevailing rules and practices regarding the financial relationship between this state-owned enterprise and the government. Activos Mineros has no ownership in any operating company within the country’s extractive sector. EITI Peru provided a clear description of Perupetro’s activities and revenues, including the operation of Block Z-2B. The coverage of royalty payments from license contracts appears to be comprehensive.</t>
  </si>
  <si>
    <t xml:space="preserve">EITI Peru have agreed a definition of materiality in terms of the value of production. However, the EITI Board has been clear that basing the definition of materiality on the value of production alone is not sufficient. An ex post assessment of the coverage of payments showed that a material company have been omitted. </t>
  </si>
  <si>
    <t>This requirement is not applicable in Peru. The Independent Administrator has confirmed the inapplicability of the “Works for Taxes” regime under 4.3 Requirement, noting its coverage under income tax payments under requirement 4.1.</t>
  </si>
  <si>
    <t>Although the standard ToRs for Independent Administrator services has not been consistent with the Board-approved template, the 2015-2016 EITI Report addresses most of the key requirements and the overall objective of safeguarding reliable data has been satisfied. The Independent Administrator has reviewed the scope of the payments (and revenues) to be reported and reviewed the associated audit and assurance procedures. The Independent Administrator commented on the comprehensiveness and reliability of the data.</t>
  </si>
  <si>
    <t xml:space="preserve">EITI Peru have agreed on the existence of mandatory social expenditures in the oil and the mining sector. There remains however a lack of comprehensive disclosure of social expenditures codified in provisions of mining companies’ mandatory environmental impact assessments and oil and gas mandatory social expenditures by law or terms of the contract governing extractives activities. </t>
  </si>
  <si>
    <t xml:space="preserve">The MSG has taken steps to act upon lessons learnt, to identify weaknesses of the EITI process and to consider the recommendations for improvements from the Independent Administrator. There is evidence that stakeholders have discussed how to strengthen EITI’s impact.  </t>
  </si>
  <si>
    <t>The APR notes on recommendations provided by the Independent Administrator. Even though an impact assessment was not launched, there is evidence on regularly discussions to identify opportunities to increase impact. EITI Peru has an active role in developing recommendations and exploring options for addressing issues of greatest relevance such as subnational implementation.</t>
  </si>
  <si>
    <t>Mali: 2019</t>
  </si>
  <si>
    <t>https://eiti.org/BD/2019-47</t>
  </si>
  <si>
    <t>https://eiti.org/document/mali-validation-2019</t>
  </si>
  <si>
    <t>https://eiti.org/api/v1.0/score_data/62</t>
  </si>
  <si>
    <t>The MSG has clarified and updated MSG governance procedures, leading to a partial renewal of MSG membership, limited to government and industry. Industry has agreed on a clear selection procedure for its representatives on the MSG. Civil society has published a code of conduct to govern its participation on the MSG. There is no evidence however that these procedures have been implemented in practice.</t>
  </si>
  <si>
    <t xml:space="preserve">In accordance with Requirement 1.5, Mali approved a triennial work plan (2017-2019) and a 2019 work plan with implementation objectives that reflect national priorities. The work plan includes a broad timeline for achieving the objectives, as well as costings and proposed funding sources. In practice, the work plan is well managed and followed by all stakeholders. </t>
  </si>
  <si>
    <t xml:space="preserve">The 2016 EITI Report lists the licenses awarded and transferred and provides a general overview of the licence allocation and transfer procedures in Mali.  However, it does not specifically describe the technical and financial criteria used in practice in licence allocations and transfers. </t>
  </si>
  <si>
    <t xml:space="preserve">The 2016 EITI Report and Mali’s mining cadastre provide all of the information required under Requirement 2.3.b. </t>
  </si>
  <si>
    <t xml:space="preserve">The 2016 EITI Report provides a comprehensive reconciliation of government revenues and company payments. A definition of the materiality thresholds for payments and companies were included in the scope of reconciliation, including a justification for why the thresholds were set at these levels. The materiality of omissions from non-reporting companies is assessed and considered not to affect the comprehensiveness of the reconciliation. </t>
  </si>
  <si>
    <t xml:space="preserve">There is evidence that Mali EITI and the IA took steps to ensure that material payments and revenues were certified. In accordance with Requirement 4.9, the 2016 EITI Report includes an assessment of the materiality of payments from companies and government entities that did not comply with the agreed quality assurances. The 2016 Report provides a clear assessment that the reconciled financial data presented is reliable. </t>
  </si>
  <si>
    <t xml:space="preserve">The MSG disclosed and reconciled payments of the “patente” tax, a subnational transfer that was not linked exclusively to extractives companies, hence this requirement is not strictly applicable in Mali. The MSG’s efforts were in response to demands for information on the ‘patente’ for the development of local communities in mining regions. </t>
  </si>
  <si>
    <t xml:space="preserve">Mali EITI Reports are published and actively promoted through various channels. The MSG adopted an Open Data Policy, which covers the terms of access, use and reuse of EITI data. The MSG disseminated a synthesis of the 2015 and 2016 EITI Reports in the three main mining regions of Mali. There is evidence that Civil society used EITI data in research on the economic impact of mining at the local level. </t>
  </si>
  <si>
    <t xml:space="preserve">There is evidence that the MSG has taken steps to act upon lessons learnt, to identify weaknesses of the EITI process and to consider the recommendations for improvements from the Independent Administrator by adoption a roadmap. There is no evidence however that the MSG has adopted a mechanism for consistent follow up to recommendations. </t>
  </si>
  <si>
    <t xml:space="preserve">The Mali EITI APR focused on activities and outcomes, but not on results and impact.  Although the MSG developed processes to measure impact, there is no evidence that consultations on assessing the impact of EITI implementation were conducted in practice and that a standalone impact assessment was undertaken. </t>
  </si>
  <si>
    <t>Azerbaijan: 2016</t>
  </si>
  <si>
    <t>https://eiti.org/BD/2016-23</t>
  </si>
  <si>
    <t>https://eiti.org/document/validation-azerbaijan-2016-documentation</t>
  </si>
  <si>
    <t>https://eiti.org/api/v1.0/score_data/66</t>
  </si>
  <si>
    <t>AzerbaijanOverall Progress (#0.0)</t>
  </si>
  <si>
    <t>AzerbaijanData quality (#4.9)</t>
  </si>
  <si>
    <t>AzerbaijanData timeliness (#4.8)</t>
  </si>
  <si>
    <t>AzerbaijanSubnational transfers (#5.2)</t>
  </si>
  <si>
    <t>AzerbaijanDistribution of revenues (#5.1)</t>
  </si>
  <si>
    <t>AzerbaijanSOE transactions (#4.5)</t>
  </si>
  <si>
    <t>AzerbaijanTransportation revenues (#4.4)</t>
  </si>
  <si>
    <t>AzerbaijanDisaggregation (#4.7)</t>
  </si>
  <si>
    <t>AzerbaijanDirect subnational payments (#4.6)</t>
  </si>
  <si>
    <t>AzerbaijanData accessibility (#7.2)</t>
  </si>
  <si>
    <t>AzerbaijanPublic debate (#7.1)</t>
  </si>
  <si>
    <t>AzerbaijanOutcomes and impact of implementation (#7.4)</t>
  </si>
  <si>
    <t>AzerbaijanFollow up on recommendations (#7.3)</t>
  </si>
  <si>
    <t>AzerbaijanMandatory social expenditures (#6.1)</t>
  </si>
  <si>
    <t>AzerbaijanRevenue management and expenditures (#5.3)</t>
  </si>
  <si>
    <t>AzerbaijanEconomic contribution (#6.3)</t>
  </si>
  <si>
    <t>AzerbaijanSOE quasi-fiscal expenditures (#6.2)</t>
  </si>
  <si>
    <t>AzerbaijanBarter agreements (#4.3)</t>
  </si>
  <si>
    <t>AzerbaijanLegal framework (#2.1)</t>
  </si>
  <si>
    <t>AzerbaijanWorkplan (#1.5)</t>
  </si>
  <si>
    <t>AzerbaijanLicense register (#2.3)</t>
  </si>
  <si>
    <t>AzerbaijanLicense allocations (#2.2)</t>
  </si>
  <si>
    <t>AzerbaijanIndustry engagement (#1.2)</t>
  </si>
  <si>
    <t>AzerbaijanGovernment engagement (#1.1)</t>
  </si>
  <si>
    <t>AzerbaijanMSG governance (#1.4)</t>
  </si>
  <si>
    <t>AzerbaijanCivil society engagement (#1.3)</t>
  </si>
  <si>
    <t>AzerbaijanExport data (#3.3)</t>
  </si>
  <si>
    <t>AzerbaijanProduction data (#3.2)</t>
  </si>
  <si>
    <t>AzerbaijanIn-kind revenues (#4.2)</t>
  </si>
  <si>
    <t>AzerbaijanComprehensiveness (#4.1)</t>
  </si>
  <si>
    <t>AzerbaijanBeneficial ownership (#2.5)</t>
  </si>
  <si>
    <t>AzerbaijanPolicy on contract disclosure (#2.4)</t>
  </si>
  <si>
    <t>AzerbaijanExploration data (#3.1)</t>
  </si>
  <si>
    <t>AzerbaijanState participation (#2.6)</t>
  </si>
  <si>
    <t>Corrective action not fully addressed</t>
  </si>
  <si>
    <t>https://eiti.org/board-decision/2019-39</t>
  </si>
  <si>
    <t>https://eiti.org/board-decision/2017-8</t>
  </si>
  <si>
    <t>https://eiti.org/board-decision/2017-52</t>
  </si>
  <si>
    <t>https://eiti.org/document/validation-of-honduras-2017-reports</t>
  </si>
  <si>
    <t>https://eiti.org/board-decision/2017-55</t>
  </si>
  <si>
    <t>https://eiti.org/document/validation-of-iraq-2017-reports</t>
  </si>
  <si>
    <t>https://eiti.org/board-decision/2017-9</t>
  </si>
  <si>
    <t>https://eiti.org/document/validation-kyrgyz-republic-2016-reports</t>
  </si>
  <si>
    <t>https://eiti.org/board-decision/2017-28</t>
  </si>
  <si>
    <t>https://eiti.org/document/validation-of-liberia-2016-reports</t>
  </si>
  <si>
    <t>https://eiti.org/board-decision/2017-29</t>
  </si>
  <si>
    <t>https://eiti.org/document/validation-of-mali-2016-reports</t>
  </si>
  <si>
    <t>https://eiti.org/board-decision/2017-10</t>
  </si>
  <si>
    <t>https://eiti.org/board-decision/2017-1</t>
  </si>
  <si>
    <t>https://eiti.org/board-decision/2017-51</t>
  </si>
  <si>
    <t>https://eiti.org/document/validation-of-mozambique-2017-reports</t>
  </si>
  <si>
    <t>https://eiti.org/board-decision/2017-56</t>
  </si>
  <si>
    <t>https://eiti.org/board-decision/2017-2</t>
  </si>
  <si>
    <t>https://eiti.org/board-decision/2017-62</t>
  </si>
  <si>
    <t>https://eiti.org/board-decision/2017-3</t>
  </si>
  <si>
    <t>https://eiti.org/board-decision/2017-40</t>
  </si>
  <si>
    <t>https://eiti.org/document/validation-of-philippines-2017-reports</t>
  </si>
  <si>
    <t>https://eiti.org/board-decision/2017-12</t>
  </si>
  <si>
    <t>https://eiti.org/document/validation-solomon-islands-2016-reports</t>
  </si>
  <si>
    <t>https://eiti.org/board-decision/2017-11</t>
  </si>
  <si>
    <t>https://eiti.org/board-decision/2017-13</t>
  </si>
  <si>
    <t>https://eiti.org/document/validation-tajikistan-2016-reports</t>
  </si>
  <si>
    <t>https://eiti.org/board-decision/2017-53</t>
  </si>
  <si>
    <t>https://eiti.org/board-decision/2017-4</t>
  </si>
  <si>
    <t>https://eiti.org/document/validation-timorleste-2016-reports</t>
  </si>
  <si>
    <t>https://eiti.org/board-decision/2017-54</t>
  </si>
  <si>
    <t>Corrective action</t>
  </si>
  <si>
    <t>Corrective action not fully addressed*</t>
  </si>
  <si>
    <t>Validation review - Automatic Tables and Charts</t>
  </si>
  <si>
    <t>File introduction and description</t>
  </si>
  <si>
    <t>Last update on 24 July 2019</t>
  </si>
  <si>
    <r>
      <rPr>
        <sz val="11"/>
        <rFont val="Franklin Gothic Book"/>
        <family val="2"/>
      </rPr>
      <t xml:space="preserve">The data provides a snapshot of available data from Validation of EITI implementation. For more information about EITI Validation, please see </t>
    </r>
    <r>
      <rPr>
        <i/>
        <u/>
        <sz val="11"/>
        <color theme="10"/>
        <rFont val="Franklin Gothic Book"/>
        <family val="2"/>
      </rPr>
      <t>https://eiti.org/validation</t>
    </r>
    <r>
      <rPr>
        <sz val="11"/>
        <rFont val="Franklin Gothic Book"/>
        <family val="2"/>
      </rPr>
      <t>.</t>
    </r>
  </si>
  <si>
    <t>Spreadsheet name</t>
  </si>
  <si>
    <t>Description</t>
  </si>
  <si>
    <t>This table presents an overview of EITI countries' membership, including current status, Validation dates, and dates of membership. Countries listed as 'Others' are not considered current EITI countries.</t>
  </si>
  <si>
    <t>This figure presents and overivew of the results from each EITI Validation, and the EITI Board's decision on each individual requirement per Validation. A legend explaining the differences between colour-codes is included in the sheet.</t>
  </si>
  <si>
    <t>Applicability</t>
  </si>
  <si>
    <t>First Validation tables</t>
  </si>
  <si>
    <t>Second Validation tables</t>
  </si>
  <si>
    <t>First vs Second / Last</t>
  </si>
  <si>
    <t>Disclaimer</t>
  </si>
  <si>
    <r>
      <rPr>
        <i/>
        <sz val="10.5"/>
        <rFont val="Franklin Gothic Book"/>
        <family val="2"/>
      </rPr>
      <t xml:space="preserve">For more information, please visist </t>
    </r>
    <r>
      <rPr>
        <i/>
        <u/>
        <sz val="10.5"/>
        <color theme="10"/>
        <rFont val="Franklin Gothic Book"/>
        <family val="2"/>
      </rPr>
      <t>EITI.org</t>
    </r>
  </si>
  <si>
    <r>
      <rPr>
        <i/>
        <sz val="10.5"/>
        <rFont val="Franklin Gothic Book"/>
        <family val="2"/>
      </rPr>
      <t xml:space="preserve">Other questions? contact us at </t>
    </r>
    <r>
      <rPr>
        <i/>
        <u/>
        <sz val="10.5"/>
        <color theme="10"/>
        <rFont val="Franklin Gothic Book"/>
        <family val="2"/>
      </rPr>
      <t>secretariat@eiti.org</t>
    </r>
  </si>
  <si>
    <t>EITI countries</t>
  </si>
  <si>
    <t>This table loads all of the results of countries, listed alphabetically by countries and Validation year</t>
  </si>
  <si>
    <t>LEGEND</t>
  </si>
  <si>
    <t>Colour</t>
  </si>
  <si>
    <t>Code</t>
  </si>
  <si>
    <t>RGB Code</t>
  </si>
  <si>
    <t>Figure 1 - Overall assessments</t>
  </si>
  <si>
    <t>Figure 1 - Assessment of individual requirements</t>
  </si>
  <si>
    <t>Figure 2 - Assessments of individual requirements</t>
  </si>
  <si>
    <t>Contains three figures that presents various results from all first Validations of EITI countries (42 as of 24 July 2019). Figure 1 presents results of overall assessments, as well as results for each individual requirement. Figure 2 presents the full proportion of results, per requirement.</t>
  </si>
  <si>
    <t>Figure 3 - Applicability of the EITI Standard by country</t>
  </si>
  <si>
    <t>Figure 3 - Applicability of the EITI Standard by requirement</t>
  </si>
  <si>
    <t>This spreadsheet includes two figures, presenting how many EITI Requirements are applicable in 1) each EITI country, and 2) by each requirement. In order to focus on specific countries or requirements, users can choose/filter among the countries and Requirements listed in the two 'slicers'. To select multiple countries or requirements, click while pressing the Ctrl or Shift buttons.</t>
  </si>
  <si>
    <t>Figure 5 - Overall progress in second Validations</t>
  </si>
  <si>
    <t>Figure 5 - Individual requirements in second Validations</t>
  </si>
  <si>
    <t>Figure 5 - Progress on corrective actions by category</t>
  </si>
  <si>
    <t>Summary of findings from second Validations</t>
  </si>
  <si>
    <t>Summary of findings from first Validations</t>
  </si>
  <si>
    <t>Raw Validation database</t>
  </si>
  <si>
    <t>First Validations versus second Validations results, and movement of progress</t>
  </si>
  <si>
    <t>Contains three figures that presents various results from all second Validations of EITI countries (10 as of 24 July 2019). Figure 5 presents results of overall assessments, as well as results for each individual requirement. Lastly, it presents progress on corrective actions from first Validations to subsequent ones.</t>
  </si>
  <si>
    <r>
      <t xml:space="preserve">This spreadsheet includes the raw data table, pulled directly from </t>
    </r>
    <r>
      <rPr>
        <i/>
        <u/>
        <sz val="11"/>
        <color rgb="FF0076AF"/>
        <rFont val="Franklin Gothic Book"/>
        <family val="2"/>
      </rPr>
      <t>https://eiti.org/api/v1.0/score_data</t>
    </r>
    <r>
      <rPr>
        <i/>
        <sz val="11"/>
        <rFont val="Franklin Gothic Book"/>
        <family val="2"/>
      </rPr>
      <t xml:space="preserve">. </t>
    </r>
    <r>
      <rPr>
        <sz val="11"/>
        <rFont val="Franklin Gothic Book"/>
        <family val="2"/>
      </rPr>
      <t>It has been included for the benefit of data users to make pivot tables and other custom analyses.</t>
    </r>
  </si>
  <si>
    <t>This spreadsheet includes a modified table which presents, per country, Validation results from first and last Validations. Here we monitor changes in progress on individual requirements, otherwise know as corrective actions. One Board-approved corrective action is developed for each requirement where countries have not made Satisfactory progress. The table enables comparison of changes in assessments by the EITI Board on these corrective actions.</t>
  </si>
  <si>
    <t>EITI shall neither be liable for the contents of the datasets made available through this file, nor for the documentation associated with the contents. EITI shall not be liable for content errors or incorrect inferences from the datasets and the data contained therein.
In accordance with EITI Principles, we believe that impoved access to data and other information can help public debate and inform choice of appropriate and realistic options for sustainable development (EITI Principle 4). Therefore we encourage the use and re-use of this data, in accordance with the sources' requirements and restrictions for their respective datasets.</t>
  </si>
  <si>
    <r>
      <rPr>
        <i/>
        <u/>
        <sz val="11"/>
        <rFont val="Franklin Gothic Book"/>
        <family val="2"/>
      </rPr>
      <t>How to update the dataset:</t>
    </r>
    <r>
      <rPr>
        <i/>
        <sz val="11"/>
        <rFont val="Franklin Gothic Book"/>
        <family val="2"/>
      </rPr>
      <t xml:space="preserve"> This file is connected to various parts of EITI's API via </t>
    </r>
    <r>
      <rPr>
        <i/>
        <u/>
        <sz val="11"/>
        <color theme="10"/>
        <rFont val="Franklin Gothic Book"/>
        <family val="2"/>
      </rPr>
      <t>https://eiti.org/api/v1.0/score_data</t>
    </r>
    <r>
      <rPr>
        <i/>
        <sz val="11"/>
        <rFont val="Franklin Gothic Book"/>
        <family val="2"/>
      </rPr>
      <t xml:space="preserve"> and </t>
    </r>
    <r>
      <rPr>
        <i/>
        <u/>
        <sz val="11"/>
        <color theme="10"/>
        <rFont val="Franklin Gothic Book"/>
        <family val="2"/>
      </rPr>
      <t>https://eiti.org/api/v2.0/implementing_country</t>
    </r>
    <r>
      <rPr>
        <i/>
        <sz val="11"/>
        <rFont val="Franklin Gothic Book"/>
        <family val="2"/>
      </rPr>
      <t xml:space="preserve">. This dataset was latest updated on 24 July 2019. </t>
    </r>
    <r>
      <rPr>
        <b/>
        <i/>
        <sz val="11"/>
        <rFont val="Franklin Gothic Book"/>
        <family val="2"/>
      </rPr>
      <t>To see the same analysis using the latest data, go to the tab "Data" on your excel and then click "Refresh all" once. Allow the queries to work for about 60 seconds, and click "Refresh all" once more. The data should then load within a couple of seconds.</t>
    </r>
  </si>
  <si>
    <r>
      <rPr>
        <sz val="11"/>
        <rFont val="Franklin Gothic Book"/>
        <family val="2"/>
      </rPr>
      <t xml:space="preserve">The EITI regularly monitors and reviews its procedures and results. This dataset was used to inform the EITI Board through its Validation Committee, please see our blog on the uses and limitations of this EITI data on </t>
    </r>
    <r>
      <rPr>
        <i/>
        <u/>
        <sz val="11"/>
        <color theme="10"/>
        <rFont val="Franklin Gothic Book"/>
        <family val="2"/>
      </rPr>
      <t>https://eiti.org/blog/crunching-numbers-on-eiti-validation</t>
    </r>
    <r>
      <rPr>
        <sz val="11"/>
        <rFont val="Franklin Gothic Book"/>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</si>
</sst>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_-"/>
    <numFmt numFmtId="165" formatCode="0.0%"/>
  </numFmts>
  <fonts count="44">
    <font>
      <sz val="11"/>
      <color theme="1"/>
      <name val="Calibri"/>
      <family val="2"/>
      <scheme val="minor"/>
    </font>
    <font>
      <sz val="11"/>
      <color theme="1"/>
      <name val="Franklin Gothic Book"/>
      <family val="2"/>
    </font>
    <font>
      <sz val="10.5"/>
      <color theme="1"/>
      <name val="Myriad Pro"/>
      <family val="2"/>
    </font>
    <font>
      <sz val="10.5"/>
      <color theme="1"/>
      <name val="Calibri"/>
      <family val="2"/>
    </font>
    <font>
      <b/>
      <sz val="10.5"/>
      <color theme="1"/>
      <name val="Calibri"/>
      <family val="2"/>
    </font>
    <font>
      <b/>
      <sz val="10.5"/>
      <color rgb="FFFF0000"/>
      <name val="Calibri"/>
      <family val="2"/>
    </font>
    <font>
      <sz val="12"/>
      <color theme="1"/>
      <name val="Calibri"/>
      <family val="2"/>
      <scheme val="minor"/>
    </font>
    <font>
      <sz val="11"/>
      <color theme="1"/>
      <name val="Calibri"/>
      <family val="2"/>
      <scheme val="minor"/>
    </font>
    <font>
      <b/>
      <sz val="11"/>
      <color theme="1"/>
      <name val="Calibri"/>
      <family val="2"/>
      <scheme val="minor"/>
    </font>
    <font>
      <b/>
      <sz val="20"/>
      <color theme="1"/>
      <name val="Calibri"/>
      <family val="2"/>
      <scheme val="minor"/>
    </font>
    <font>
      <sz val="16"/>
      <color theme="1"/>
      <name val="Calibri"/>
      <family val="2"/>
      <scheme val="minor"/>
    </font>
    <font>
      <i/>
      <sz val="16"/>
      <color theme="1"/>
      <name val="Calibri"/>
      <family val="2"/>
      <scheme val="minor"/>
    </font>
    <font>
      <sz val="20"/>
      <color theme="1"/>
      <name val="Calibri"/>
      <family val="2"/>
      <scheme val="minor"/>
    </font>
    <font>
      <b/>
      <sz val="11"/>
      <color theme="1"/>
      <name val="Franklin Gothic Book"/>
      <family val="2"/>
    </font>
    <font>
      <u/>
      <sz val="11"/>
      <color theme="10"/>
      <name val="Calibri"/>
      <family val="2"/>
      <scheme val="minor"/>
    </font>
    <font>
      <sz val="12"/>
      <color theme="1"/>
      <name val="Franklin Gothic Book"/>
      <family val="2"/>
    </font>
    <font>
      <b/>
      <sz val="16"/>
      <color theme="1"/>
      <name val="Franklin Gothic Book"/>
      <family val="2"/>
    </font>
    <font>
      <i/>
      <sz val="12"/>
      <color theme="1"/>
      <name val="Franklin Gothic Book"/>
      <family val="2"/>
    </font>
    <font>
      <i/>
      <sz val="11"/>
      <color theme="1"/>
      <name val="Franklin Gothic Book"/>
      <family val="2"/>
    </font>
    <font>
      <u/>
      <sz val="11"/>
      <color theme="10"/>
      <name val="Franklin Gothic Book"/>
      <family val="2"/>
    </font>
    <font>
      <sz val="11"/>
      <name val="Franklin Gothic Book"/>
      <family val="2"/>
    </font>
    <font>
      <i/>
      <u/>
      <sz val="11"/>
      <color theme="10"/>
      <name val="Franklin Gothic Book"/>
      <family val="2"/>
    </font>
    <font>
      <i/>
      <sz val="11"/>
      <name val="Franklin Gothic Book"/>
      <family val="2"/>
    </font>
    <font>
      <b/>
      <i/>
      <sz val="11"/>
      <name val="Franklin Gothic Book"/>
      <family val="2"/>
    </font>
    <font>
      <sz val="10.5"/>
      <color theme="1"/>
      <name val="Franklin Gothic Book"/>
      <family val="2"/>
    </font>
    <font>
      <b/>
      <i/>
      <sz val="11"/>
      <color rgb="FFFFFFFF"/>
      <name val="Franklin Gothic Book"/>
      <family val="2"/>
    </font>
    <font>
      <b/>
      <sz val="11"/>
      <color rgb="FF000000"/>
      <name val="Franklin Gothic Book"/>
      <family val="2"/>
    </font>
    <font>
      <sz val="11"/>
      <color rgb="FF000000"/>
      <name val="Franklin Gothic Book"/>
      <family val="2"/>
    </font>
    <font>
      <b/>
      <i/>
      <sz val="14"/>
      <color rgb="FFFFFFFF"/>
      <name val="Franklin Gothic Book"/>
      <family val="2"/>
    </font>
    <font>
      <i/>
      <sz val="11"/>
      <color rgb="FF000000"/>
      <name val="Franklin Gothic Book"/>
      <family val="2"/>
    </font>
    <font>
      <i/>
      <u/>
      <sz val="10.5"/>
      <color theme="10"/>
      <name val="Franklin Gothic Book"/>
      <family val="2"/>
    </font>
    <font>
      <i/>
      <sz val="10.5"/>
      <name val="Franklin Gothic Book"/>
      <family val="2"/>
    </font>
    <font>
      <b/>
      <sz val="20"/>
      <color theme="1"/>
      <name val="Franklin Gothic Book"/>
      <family val="2"/>
    </font>
    <font>
      <b/>
      <sz val="14"/>
      <color theme="1"/>
      <name val="Franklin Gothic Book"/>
      <family val="2"/>
    </font>
    <font>
      <b/>
      <sz val="10.5"/>
      <color theme="1"/>
      <name val="Franklin Gothic Book"/>
      <family val="2"/>
    </font>
    <font>
      <b/>
      <sz val="10.5"/>
      <color rgb="FFFF0000"/>
      <name val="Franklin Gothic Book"/>
      <family val="2"/>
    </font>
    <font>
      <sz val="20"/>
      <color theme="1"/>
      <name val="Franklin Gothic Book"/>
      <family val="2"/>
    </font>
    <font>
      <i/>
      <sz val="16"/>
      <color theme="1"/>
      <name val="Franklin Gothic Book"/>
      <family val="2"/>
    </font>
    <font>
      <sz val="16"/>
      <color theme="1"/>
      <name val="Franklin Gothic Book"/>
      <family val="2"/>
    </font>
    <font>
      <b/>
      <sz val="12"/>
      <color theme="1"/>
      <name val="Franklin Gothic Book"/>
      <family val="2"/>
    </font>
    <font>
      <b/>
      <sz val="20"/>
      <name val="Franklin Gothic Book"/>
      <family val="2"/>
    </font>
    <font>
      <b/>
      <u/>
      <sz val="20"/>
      <color theme="1"/>
      <name val="Franklin Gothic Book"/>
      <family val="2"/>
    </font>
    <font>
      <i/>
      <u/>
      <sz val="11"/>
      <color rgb="FF0076AF"/>
      <name val="Franklin Gothic Book"/>
      <family val="2"/>
    </font>
    <font>
      <i/>
      <u/>
      <sz val="11"/>
      <name val="Franklin Gothic Book"/>
      <family val="2"/>
    </font>
  </fonts>
  <fills count="1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AC433"/>
        <bgColor indexed="64"/>
      </patternFill>
    </fill>
    <fill>
      <patternFill patternType="solid">
        <fgColor rgb="FF0076AF"/>
        <bgColor indexed="64"/>
      </patternFill>
    </fill>
    <fill>
      <patternFill patternType="solid">
        <fgColor rgb="FFC00000"/>
        <bgColor indexed="64"/>
      </patternFill>
    </fill>
    <fill>
      <patternFill patternType="solid">
        <fgColor rgb="FFD9D9D9"/>
        <bgColor indexed="64"/>
      </patternFill>
    </fill>
    <fill>
      <patternFill patternType="solid">
        <fgColor rgb="FF86AF49"/>
        <bgColor indexed="64"/>
      </patternFill>
    </fill>
    <fill>
      <patternFill patternType="solid">
        <fgColor rgb="FF328243"/>
        <bgColor indexed="64"/>
      </patternFill>
    </fill>
    <fill>
      <patternFill patternType="darkUp"/>
    </fill>
    <fill>
      <patternFill patternType="solid">
        <fgColor rgb="FF4BACC6"/>
        <bgColor indexed="64"/>
      </patternFill>
    </fill>
    <fill>
      <patternFill patternType="solid">
        <fgColor rgb="FFDAEEF3"/>
        <bgColor indexed="64"/>
      </patternFill>
    </fill>
    <fill>
      <patternFill patternType="solid">
        <fgColor rgb="FFDBEEF3"/>
        <bgColor indexed="64"/>
      </patternFill>
    </fill>
    <fill>
      <patternFill patternType="solid">
        <fgColor rgb="FFFFFFFF"/>
        <bgColor indexed="64"/>
      </patternFill>
    </fill>
  </fills>
  <borders count="16">
    <border>
      <left/>
      <right/>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auto="1"/>
      </right>
      <top style="thin">
        <color auto="1"/>
      </top>
      <bottom style="thin">
        <color auto="1"/>
      </bottom>
      <diagonal/>
    </border>
    <border>
      <left/>
      <right/>
      <top/>
      <bottom style="medium">
        <color indexed="64"/>
      </bottom>
      <diagonal/>
    </border>
    <border>
      <left style="thin">
        <color indexed="64"/>
      </left>
      <right/>
      <top style="medium">
        <color indexed="64"/>
      </top>
      <bottom/>
      <diagonal/>
    </border>
    <border>
      <left/>
      <right/>
      <top style="medium">
        <color indexed="64"/>
      </top>
      <bottom/>
      <diagonal/>
    </border>
    <border>
      <left/>
      <right/>
      <top style="medium">
        <color rgb="FF000000"/>
      </top>
      <bottom style="medium">
        <color indexed="64"/>
      </bottom>
      <diagonal/>
    </border>
    <border>
      <left/>
      <right/>
      <top/>
      <bottom style="medium">
        <color rgb="FF000000"/>
      </bottom>
      <diagonal/>
    </border>
    <border>
      <left/>
      <right style="thin">
        <color indexed="64"/>
      </right>
      <top/>
      <bottom style="thin">
        <color indexed="64"/>
      </bottom>
      <diagonal/>
    </border>
    <border>
      <left/>
      <right/>
      <top/>
      <bottom style="thin">
        <color indexed="64"/>
      </bottom>
      <diagonal/>
    </border>
  </borders>
  <cellStyleXfs count="5">
    <xf numFmtId="0" fontId="0" fillId="0" borderId="0"/>
    <xf numFmtId="0" fontId="2" fillId="0" borderId="0"/>
    <xf numFmtId="0" fontId="6" fillId="0" borderId="0"/>
    <xf numFmtId="9" fontId="7" fillId="0" borderId="0" applyFont="0" applyFill="0" applyBorder="0" applyAlignment="0" applyProtection="0"/>
    <xf numFmtId="0" fontId="14" fillId="0" borderId="0" applyNumberFormat="0" applyFill="0" applyBorder="0" applyAlignment="0" applyProtection="0"/>
  </cellStyleXfs>
  <cellXfs count="123">
    <xf numFmtId="0" fontId="0" fillId="0" borderId="0" xfId="0"/>
    <xf numFmtId="0" fontId="0" fillId="0" borderId="0" xfId="0" applyAlignment="1">
      <alignment horizontal="left"/>
    </xf>
    <xf numFmtId="0" fontId="4" fillId="2" borderId="1" xfId="1" applyFont="1" applyFill="1" applyBorder="1" applyAlignment="1">
      <alignment horizontal="left" indent="2"/>
    </xf>
    <xf numFmtId="0" fontId="9" fillId="0" borderId="0" xfId="0" applyFont="1"/>
    <xf numFmtId="0" fontId="0" fillId="0" borderId="0" xfId="0" pivotButton="1"/>
    <xf numFmtId="10" fontId="0" fillId="0" borderId="0" xfId="0" applyNumberFormat="1"/>
    <xf numFmtId="9" fontId="0" fillId="0" borderId="0" xfId="3" applyFont="1"/>
    <xf numFmtId="10" fontId="0" fillId="0" borderId="0" xfId="0" applyNumberFormat="1" applyBorder="1"/>
    <xf numFmtId="0" fontId="10" fillId="0" borderId="0" xfId="0" applyFont="1"/>
    <xf numFmtId="0" fontId="11" fillId="0" borderId="0" xfId="0" applyFont="1"/>
    <xf numFmtId="0" fontId="0" fillId="0" borderId="9" xfId="0" pivotButton="1" applyBorder="1"/>
    <xf numFmtId="0" fontId="0" fillId="0" borderId="9" xfId="0" applyBorder="1"/>
    <xf numFmtId="0" fontId="0" fillId="0" borderId="0" xfId="0" applyBorder="1" applyAlignment="1">
      <alignment horizontal="left"/>
    </xf>
    <xf numFmtId="0" fontId="0" fillId="0" borderId="9" xfId="0" applyBorder="1" applyAlignment="1">
      <alignment horizontal="left"/>
    </xf>
    <xf numFmtId="10" fontId="0" fillId="0" borderId="9" xfId="0" applyNumberFormat="1" applyBorder="1"/>
    <xf numFmtId="0" fontId="8" fillId="0" borderId="9" xfId="0" applyFont="1" applyBorder="1" applyAlignment="1">
      <alignment horizontal="left"/>
    </xf>
    <xf numFmtId="0" fontId="12" fillId="0" borderId="0" xfId="0" applyFont="1"/>
    <xf numFmtId="9" fontId="12" fillId="0" borderId="0" xfId="3" applyFont="1"/>
    <xf numFmtId="9" fontId="10" fillId="0" borderId="0" xfId="3" applyFont="1"/>
    <xf numFmtId="0" fontId="5" fillId="0" borderId="5" xfId="1" applyFont="1" applyFill="1" applyBorder="1" applyAlignment="1">
      <alignment horizontal="left" indent="2"/>
    </xf>
    <xf numFmtId="0" fontId="15" fillId="0" borderId="0" xfId="2" applyFont="1" applyAlignment="1">
      <alignment vertical="center"/>
    </xf>
    <xf numFmtId="0" fontId="17" fillId="0" borderId="0" xfId="2" applyFont="1" applyBorder="1" applyAlignment="1">
      <alignment vertical="center"/>
    </xf>
    <xf numFmtId="0" fontId="24" fillId="0" borderId="0" xfId="0" applyFont="1" applyAlignment="1">
      <alignment vertical="center"/>
    </xf>
    <xf numFmtId="0" fontId="25" fillId="11" borderId="12" xfId="0" applyFont="1" applyFill="1" applyBorder="1" applyAlignment="1">
      <alignment vertical="center" wrapText="1"/>
    </xf>
    <xf numFmtId="0" fontId="26" fillId="12" borderId="11" xfId="0" applyFont="1" applyFill="1" applyBorder="1" applyAlignment="1">
      <alignment vertical="center" wrapText="1"/>
    </xf>
    <xf numFmtId="0" fontId="27" fillId="13" borderId="11" xfId="0" applyFont="1" applyFill="1" applyBorder="1" applyAlignment="1">
      <alignment vertical="center" wrapText="1"/>
    </xf>
    <xf numFmtId="0" fontId="26" fillId="14" borderId="0" xfId="0" applyFont="1" applyFill="1" applyBorder="1" applyAlignment="1">
      <alignment vertical="center" wrapText="1"/>
    </xf>
    <xf numFmtId="0" fontId="27" fillId="14" borderId="0" xfId="0" applyFont="1" applyFill="1" applyBorder="1" applyAlignment="1">
      <alignment vertical="center" wrapText="1"/>
    </xf>
    <xf numFmtId="0" fontId="26" fillId="12" borderId="0" xfId="0" applyFont="1" applyFill="1" applyBorder="1" applyAlignment="1">
      <alignment vertical="center" wrapText="1"/>
    </xf>
    <xf numFmtId="0" fontId="20" fillId="13" borderId="0" xfId="4" applyFont="1" applyFill="1" applyBorder="1" applyAlignment="1">
      <alignment vertical="center" wrapText="1"/>
    </xf>
    <xf numFmtId="0" fontId="26" fillId="12" borderId="9" xfId="0" applyFont="1" applyFill="1" applyBorder="1" applyAlignment="1">
      <alignment vertical="center" wrapText="1"/>
    </xf>
    <xf numFmtId="0" fontId="20" fillId="13" borderId="9" xfId="4" applyFont="1" applyFill="1" applyBorder="1" applyAlignment="1">
      <alignment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0" borderId="0" xfId="0" applyFont="1"/>
    <xf numFmtId="0" fontId="18" fillId="0" borderId="0" xfId="0" applyFont="1"/>
    <xf numFmtId="0" fontId="1" fillId="0" borderId="0" xfId="0" applyNumberFormat="1" applyFont="1"/>
    <xf numFmtId="0" fontId="24" fillId="0" borderId="0" xfId="1" applyFont="1"/>
    <xf numFmtId="0" fontId="1" fillId="2" borderId="0" xfId="0" applyFont="1" applyFill="1"/>
    <xf numFmtId="0" fontId="1" fillId="2" borderId="0" xfId="0" applyFont="1" applyFill="1" applyAlignment="1">
      <alignment textRotation="90"/>
    </xf>
    <xf numFmtId="0" fontId="34" fillId="2" borderId="1" xfId="1" applyFont="1" applyFill="1" applyBorder="1" applyAlignment="1">
      <alignment horizontal="left" indent="2"/>
    </xf>
    <xf numFmtId="0" fontId="1" fillId="2" borderId="1" xfId="0" applyFont="1" applyFill="1" applyBorder="1" applyAlignment="1">
      <alignment horizontal="left" indent="2"/>
    </xf>
    <xf numFmtId="0" fontId="1" fillId="2" borderId="6" xfId="0" applyFont="1" applyFill="1" applyBorder="1" applyAlignment="1">
      <alignment textRotation="90"/>
    </xf>
    <xf numFmtId="0" fontId="1" fillId="0" borderId="2" xfId="0" applyFont="1" applyBorder="1" applyAlignment="1">
      <alignment horizontal="left" indent="2"/>
    </xf>
    <xf numFmtId="0" fontId="1" fillId="0" borderId="3" xfId="0" applyNumberFormat="1" applyFont="1" applyBorder="1"/>
    <xf numFmtId="0" fontId="1" fillId="0" borderId="1" xfId="0" applyFont="1" applyBorder="1" applyAlignment="1">
      <alignment horizontal="left" indent="2"/>
    </xf>
    <xf numFmtId="0" fontId="1" fillId="0" borderId="6" xfId="0" applyNumberFormat="1" applyFont="1" applyBorder="1"/>
    <xf numFmtId="0" fontId="1" fillId="0" borderId="0" xfId="0" applyFont="1" applyAlignment="1">
      <alignment horizontal="left" indent="2"/>
    </xf>
    <xf numFmtId="0" fontId="35" fillId="0" borderId="7" xfId="1" applyFont="1" applyFill="1" applyBorder="1" applyAlignment="1">
      <alignment horizontal="left" indent="2"/>
    </xf>
    <xf numFmtId="0" fontId="27" fillId="0" borderId="6" xfId="0" applyNumberFormat="1" applyFont="1" applyBorder="1" applyAlignment="1"/>
    <xf numFmtId="0" fontId="36" fillId="0" borderId="0" xfId="0" applyFont="1"/>
    <xf numFmtId="0" fontId="37" fillId="0" borderId="0" xfId="0" applyFont="1"/>
    <xf numFmtId="0" fontId="38" fillId="0" borderId="0" xfId="0" applyFont="1"/>
    <xf numFmtId="9" fontId="38" fillId="0" borderId="0" xfId="3" applyFont="1"/>
    <xf numFmtId="0" fontId="1" fillId="0" borderId="0" xfId="0" pivotButton="1" applyFont="1"/>
    <xf numFmtId="0" fontId="1" fillId="0" borderId="0" xfId="0" applyFont="1" applyAlignment="1">
      <alignment horizontal="left"/>
    </xf>
    <xf numFmtId="10" fontId="1" fillId="0" borderId="0" xfId="0" applyNumberFormat="1" applyFont="1"/>
    <xf numFmtId="0" fontId="1" fillId="0" borderId="9" xfId="0" pivotButton="1" applyFont="1" applyBorder="1"/>
    <xf numFmtId="0" fontId="1" fillId="0" borderId="9" xfId="0" applyFont="1" applyBorder="1"/>
    <xf numFmtId="0" fontId="1" fillId="0" borderId="0" xfId="0" applyFont="1" applyBorder="1" applyAlignment="1">
      <alignment horizontal="left"/>
    </xf>
    <xf numFmtId="0" fontId="1" fillId="0" borderId="0" xfId="0" applyNumberFormat="1" applyFont="1" applyBorder="1"/>
    <xf numFmtId="10" fontId="1" fillId="0" borderId="0" xfId="0" applyNumberFormat="1" applyFont="1" applyBorder="1"/>
    <xf numFmtId="9" fontId="1" fillId="0" borderId="0" xfId="3" applyFont="1"/>
    <xf numFmtId="0" fontId="1" fillId="0" borderId="9" xfId="0" applyNumberFormat="1" applyFont="1" applyBorder="1"/>
    <xf numFmtId="10" fontId="1" fillId="0" borderId="9" xfId="0" applyNumberFormat="1" applyFont="1" applyBorder="1"/>
    <xf numFmtId="0" fontId="13" fillId="0" borderId="9" xfId="0" applyFont="1" applyBorder="1" applyAlignment="1">
      <alignment horizontal="left"/>
    </xf>
    <xf numFmtId="0" fontId="13" fillId="0" borderId="9" xfId="0" applyNumberFormat="1" applyFont="1" applyBorder="1"/>
    <xf numFmtId="10" fontId="13" fillId="0" borderId="9" xfId="0" applyNumberFormat="1" applyFont="1" applyBorder="1"/>
    <xf numFmtId="0" fontId="13" fillId="0" borderId="0" xfId="0" applyFont="1"/>
    <xf numFmtId="164" fontId="1" fillId="0" borderId="0" xfId="0" applyNumberFormat="1" applyFont="1" applyAlignment="1">
      <alignment horizontal="center"/>
    </xf>
    <xf numFmtId="165" fontId="1" fillId="0" borderId="0" xfId="0" applyNumberFormat="1" applyFont="1"/>
    <xf numFmtId="0" fontId="32" fillId="0" borderId="0" xfId="0" applyFont="1" applyAlignment="1">
      <alignment horizontal="center"/>
    </xf>
    <xf numFmtId="0" fontId="1" fillId="0" borderId="0" xfId="0" quotePrefix="1" applyFont="1"/>
    <xf numFmtId="0" fontId="24" fillId="7" borderId="14" xfId="1" applyFont="1" applyFill="1" applyBorder="1"/>
    <xf numFmtId="0" fontId="39" fillId="0" borderId="15" xfId="2" applyFont="1" applyBorder="1"/>
    <xf numFmtId="0" fontId="39" fillId="0" borderId="15" xfId="1" applyFont="1" applyBorder="1" applyAlignment="1">
      <alignment horizontal="center"/>
    </xf>
    <xf numFmtId="0" fontId="39" fillId="0" borderId="15" xfId="1" applyFont="1" applyBorder="1" applyAlignment="1">
      <alignment horizontal="right"/>
    </xf>
    <xf numFmtId="0" fontId="15" fillId="10" borderId="3" xfId="2" applyFont="1" applyFill="1" applyBorder="1" applyAlignment="1">
      <alignment horizontal="left" vertical="center"/>
    </xf>
    <xf numFmtId="0" fontId="15" fillId="0" borderId="0" xfId="2" applyFont="1" applyBorder="1" applyAlignment="1">
      <alignment horizontal="left" vertical="center" wrapText="1"/>
    </xf>
    <xf numFmtId="0" fontId="15" fillId="0" borderId="0" xfId="1" applyFont="1" applyAlignment="1">
      <alignment horizontal="center"/>
    </xf>
    <xf numFmtId="0" fontId="15" fillId="0" borderId="0" xfId="1" applyFont="1" applyAlignment="1">
      <alignment horizontal="right"/>
    </xf>
    <xf numFmtId="0" fontId="15" fillId="7" borderId="8" xfId="2" applyFont="1" applyFill="1" applyBorder="1" applyAlignment="1">
      <alignment horizontal="left" vertical="center"/>
    </xf>
    <xf numFmtId="0" fontId="15" fillId="0" borderId="0" xfId="2" applyFont="1" applyAlignment="1">
      <alignment horizontal="left" vertical="center" wrapText="1"/>
    </xf>
    <xf numFmtId="0" fontId="15" fillId="6" borderId="3" xfId="2" applyFont="1" applyFill="1" applyBorder="1" applyAlignment="1">
      <alignment horizontal="left" vertical="center"/>
    </xf>
    <xf numFmtId="0" fontId="15" fillId="4" borderId="3" xfId="2" applyFont="1" applyFill="1" applyBorder="1" applyAlignment="1">
      <alignment horizontal="left" vertical="center"/>
    </xf>
    <xf numFmtId="0" fontId="15" fillId="8" borderId="3" xfId="2" applyFont="1" applyFill="1" applyBorder="1" applyAlignment="1">
      <alignment horizontal="left" vertical="center"/>
    </xf>
    <xf numFmtId="0" fontId="15" fillId="9" borderId="3" xfId="2" applyFont="1" applyFill="1" applyBorder="1" applyAlignment="1">
      <alignment horizontal="left" vertical="center"/>
    </xf>
    <xf numFmtId="0" fontId="15" fillId="5" borderId="3" xfId="2" applyFont="1" applyFill="1" applyBorder="1" applyAlignment="1">
      <alignment horizontal="left" vertical="center"/>
    </xf>
    <xf numFmtId="0" fontId="15" fillId="0" borderId="9" xfId="1" applyFont="1" applyBorder="1"/>
    <xf numFmtId="0" fontId="15" fillId="0" borderId="9" xfId="1" applyFont="1" applyBorder="1" applyAlignment="1">
      <alignment horizontal="center"/>
    </xf>
    <xf numFmtId="0" fontId="15" fillId="0" borderId="9" xfId="1" applyFont="1" applyBorder="1" applyAlignment="1">
      <alignment horizontal="right"/>
    </xf>
    <xf numFmtId="0" fontId="15" fillId="0" borderId="0" xfId="1" applyFont="1"/>
    <xf numFmtId="0" fontId="1" fillId="0" borderId="9" xfId="0" applyFont="1" applyBorder="1" applyAlignment="1">
      <alignment horizontal="left"/>
    </xf>
    <xf numFmtId="0" fontId="33" fillId="0" borderId="0" xfId="0" applyFont="1" applyAlignment="1">
      <alignment horizontal="center"/>
    </xf>
    <xf numFmtId="0" fontId="1" fillId="0" borderId="0" xfId="0" applyFont="1" applyAlignment="1">
      <alignment wrapText="1"/>
    </xf>
    <xf numFmtId="0" fontId="15" fillId="0" borderId="0" xfId="2" applyFont="1" applyAlignment="1">
      <alignment vertical="center"/>
    </xf>
    <xf numFmtId="0" fontId="41" fillId="0" borderId="9" xfId="2" applyFont="1" applyBorder="1" applyAlignment="1">
      <alignment vertical="center"/>
    </xf>
    <xf numFmtId="0" fontId="15" fillId="0" borderId="11" xfId="2" applyFont="1" applyBorder="1" applyAlignment="1">
      <alignment vertical="center"/>
    </xf>
    <xf numFmtId="0" fontId="16" fillId="0" borderId="9" xfId="2" applyFont="1" applyBorder="1" applyAlignment="1">
      <alignment vertical="center"/>
    </xf>
    <xf numFmtId="0" fontId="17" fillId="0" borderId="11" xfId="2" applyFont="1" applyBorder="1" applyAlignment="1">
      <alignment vertical="center"/>
    </xf>
    <xf numFmtId="0" fontId="30" fillId="0" borderId="11" xfId="4" applyFont="1" applyBorder="1" applyAlignment="1">
      <alignment horizontal="center" vertical="center"/>
    </xf>
    <xf numFmtId="0" fontId="30" fillId="0" borderId="0" xfId="4" applyFont="1" applyAlignment="1">
      <alignment horizontal="center" vertical="center"/>
    </xf>
    <xf numFmtId="0" fontId="17" fillId="0" borderId="0" xfId="2" applyFont="1" applyAlignment="1">
      <alignment vertical="center"/>
    </xf>
    <xf numFmtId="0" fontId="19" fillId="0" borderId="0" xfId="4" applyFont="1" applyBorder="1" applyAlignment="1">
      <alignment vertical="center" wrapText="1"/>
    </xf>
    <xf numFmtId="0" fontId="21" fillId="0" borderId="0" xfId="4" applyFont="1" applyBorder="1" applyAlignment="1">
      <alignment vertical="center" wrapText="1"/>
    </xf>
    <xf numFmtId="0" fontId="28" fillId="11" borderId="12" xfId="0" applyFont="1" applyFill="1" applyBorder="1" applyAlignment="1">
      <alignment vertical="center" wrapText="1"/>
    </xf>
    <xf numFmtId="0" fontId="29" fillId="12" borderId="11" xfId="0" applyFont="1" applyFill="1" applyBorder="1" applyAlignment="1">
      <alignment vertical="center" wrapText="1"/>
    </xf>
    <xf numFmtId="0" fontId="29" fillId="12" borderId="0" xfId="0" applyFont="1" applyFill="1" applyBorder="1" applyAlignment="1">
      <alignment vertical="center" wrapText="1"/>
    </xf>
    <xf numFmtId="0" fontId="29" fillId="12" borderId="9" xfId="0" applyFont="1" applyFill="1" applyBorder="1" applyAlignment="1">
      <alignment vertical="center" wrapText="1"/>
    </xf>
    <xf numFmtId="0" fontId="32" fillId="0" borderId="9" xfId="0" applyFont="1" applyBorder="1"/>
    <xf numFmtId="0" fontId="18" fillId="0" borderId="0" xfId="0" applyFont="1"/>
    <xf numFmtId="0" fontId="39" fillId="0" borderId="9" xfId="1" applyFont="1" applyBorder="1"/>
    <xf numFmtId="0" fontId="40" fillId="0" borderId="9" xfId="1" applyFont="1" applyBorder="1"/>
    <xf numFmtId="0" fontId="17" fillId="0" borderId="0" xfId="1" applyFont="1"/>
    <xf numFmtId="0" fontId="24" fillId="3" borderId="4" xfId="1" applyFont="1" applyFill="1" applyBorder="1" applyAlignment="1">
      <alignment horizontal="left" vertical="center" indent="2"/>
    </xf>
    <xf numFmtId="0" fontId="24" fillId="3" borderId="5" xfId="1" applyFont="1" applyFill="1" applyBorder="1" applyAlignment="1">
      <alignment horizontal="left" vertical="center" indent="2"/>
    </xf>
    <xf numFmtId="0" fontId="33" fillId="0" borderId="9" xfId="0" applyFont="1" applyBorder="1" applyAlignment="1">
      <alignment horizontal="center"/>
    </xf>
    <xf numFmtId="0" fontId="1" fillId="0" borderId="0" xfId="0" applyFont="1" applyAlignment="1">
      <alignment wrapText="1"/>
    </xf>
    <xf numFmtId="0" fontId="32" fillId="0" borderId="9" xfId="0" applyFont="1" applyBorder="1" applyAlignment="1">
      <alignment horizontal="left"/>
    </xf>
    <xf numFmtId="0" fontId="3" fillId="3" borderId="4" xfId="1" applyFont="1" applyFill="1" applyBorder="1" applyAlignment="1">
      <alignment horizontal="left" vertical="center" indent="2"/>
    </xf>
    <xf numFmtId="0" fontId="3" fillId="3" borderId="5" xfId="1" applyFont="1" applyFill="1" applyBorder="1" applyAlignment="1">
      <alignment horizontal="left" vertical="center" indent="2"/>
    </xf>
    <xf numFmtId="0" fontId="3" fillId="3" borderId="10" xfId="1" applyFont="1" applyFill="1" applyBorder="1" applyAlignment="1">
      <alignment horizontal="left" vertical="center" indent="2"/>
    </xf>
    <xf numFmtId="0" fontId="19" fillId="0" borderId="0" xfId="4" applyFont="1" applyAlignment="1">
      <alignment vertical="center" wrapText="1"/>
    </xf>
  </cellXfs>
  <cellStyles count="5">
    <cellStyle name="Hyperlink" xfId="4" builtinId="8"/>
    <cellStyle name="Normal" xfId="0" builtinId="0"/>
    <cellStyle name="Normal 2" xfId="1" xr:uid="{3E322E8A-7B69-4A50-B4C3-13941B18DF37}"/>
    <cellStyle name="Normal 2 2" xfId="2" xr:uid="{17B08220-5566-4BC2-9678-BFF6C664D622}"/>
    <cellStyle name="Percent" xfId="3" builtinId="5"/>
  </cellStyles>
  <dxfs count="280">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b/>
        <i val="0"/>
        <strike val="0"/>
        <condense val="0"/>
        <extend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numFmt numFmtId="0" formatCode="General"/>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border>
        <bottom style="medium">
          <color indexed="64"/>
        </bottom>
      </border>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b/>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b/>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border>
        <bottom style="medium">
          <color indexed="64"/>
        </bottom>
      </border>
    </dxf>
    <dxf>
      <border>
        <bottom style="medium">
          <color indexed="64"/>
        </bottom>
      </border>
    </dxf>
    <dxf>
      <numFmt numFmtId="14" formatCode="0.00%"/>
    </dxf>
    <dxf>
      <border>
        <bottom style="medium">
          <color indexed="64"/>
        </bottom>
      </border>
    </dxf>
    <dxf>
      <border>
        <bottom style="medium">
          <color indexed="64"/>
        </bottom>
      </border>
    </dxf>
    <dxf>
      <border>
        <bottom style="medium">
          <color indexed="64"/>
        </bottom>
      </border>
    </dxf>
    <dxf>
      <border>
        <bottom style="medium">
          <color indexed="64"/>
        </bottom>
      </border>
    </dxf>
    <dxf>
      <font>
        <b/>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alignment horizontal="center"/>
    </dxf>
    <dxf>
      <numFmt numFmtId="164" formatCode="_-* #,##0_-;\-* #,##0_-;_-* &quot;-&quot;??_-;_-@_-"/>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numFmt numFmtId="165" formatCode="0.0%"/>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alignment horizontal="center"/>
    </dxf>
    <dxf>
      <numFmt numFmtId="164" formatCode="_-* #,##0_-;\-* #,##0_-;_-* &quot;-&quot;??_-;_-@_-"/>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font>
        <name val="Franklin Gothic Book"/>
        <scheme val="none"/>
      </font>
    </dxf>
    <dxf>
      <border>
        <bottom style="medium">
          <color indexed="64"/>
        </bottom>
      </border>
    </dxf>
    <dxf>
      <border>
        <bottom style="medium">
          <color indexed="64"/>
        </bottom>
      </border>
    </dxf>
    <dxf>
      <alignment indent="2"/>
    </dxf>
    <dxf>
      <alignment indent="2"/>
    </dxf>
    <dxf>
      <font>
        <name val="Calibri"/>
      </font>
    </dxf>
    <dxf>
      <font>
        <name val="Calibri"/>
      </font>
    </dxf>
    <dxf>
      <font>
        <name val="Calibri"/>
      </font>
    </dxf>
    <dxf>
      <font>
        <name val="Calibri"/>
      </font>
    </dxf>
    <dxf>
      <border>
        <bottom style="medium">
          <color indexed="64"/>
        </bottom>
      </border>
    </dxf>
    <dxf>
      <border>
        <bottom style="medium">
          <color indexed="64"/>
        </bottom>
      </border>
    </dxf>
    <dxf>
      <alignment relativeIndent="1"/>
    </dxf>
    <dxf>
      <alignment horizontal="left" relativeIndent="1"/>
    </dxf>
    <dxf>
      <alignment relativeIndent="1"/>
    </dxf>
    <dxf>
      <alignment relativeIndent="1"/>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medium">
          <color indexed="64"/>
        </bottom>
      </border>
    </dxf>
    <dxf>
      <border>
        <left style="thin">
          <color indexed="64"/>
        </left>
        <right style="thin">
          <color indexed="64"/>
        </right>
        <top style="thin">
          <color indexed="64"/>
        </top>
        <horizontal style="thin">
          <color indexed="64"/>
        </horizontal>
      </border>
    </dxf>
    <dxf>
      <border>
        <vertical style="thin">
          <color indexed="64"/>
        </vertical>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thick">
          <color indexed="64"/>
        </top>
        <bottom style="thick">
          <color indexed="64"/>
        </bottom>
        <horizontal style="thin">
          <color indexed="64"/>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ont>
        <color rgb="FF000000"/>
      </font>
      <alignment vertical="center"/>
    </dxf>
    <dxf>
      <alignment textRotation="90"/>
    </dxf>
    <dxf>
      <alignment textRotation="90"/>
    </dxf>
    <dxf>
      <alignment textRotation="90"/>
    </dxf>
    <dxf>
      <numFmt numFmtId="166" formatCode="_ * #,##0.00_ ;_ * \-#,##0.00_ ;_ * &quot;-&quot;??_ ;_ @_ "/>
    </dxf>
    <dxf>
      <numFmt numFmtId="166" formatCode="_ * #,##0.00_ ;_ * \-#,##0.00_ ;_ * &quot;-&quot;??_ ;_ @_ "/>
    </dxf>
    <dxf>
      <fill>
        <patternFill>
          <bgColor rgb="FF0076AF"/>
        </patternFill>
      </fill>
    </dxf>
    <dxf>
      <fill>
        <patternFill>
          <bgColor rgb="FF2D8B2A"/>
        </patternFill>
      </fill>
    </dxf>
    <dxf>
      <fill>
        <patternFill>
          <bgColor rgb="FF84AD42"/>
        </patternFill>
      </fill>
    </dxf>
    <dxf>
      <fill>
        <patternFill>
          <bgColor rgb="FFFAC433"/>
        </patternFill>
      </fill>
    </dxf>
    <dxf>
      <fill>
        <patternFill>
          <bgColor rgb="FFC00000"/>
        </patternFill>
      </fill>
    </dxf>
    <dxf>
      <fill>
        <patternFill>
          <bgColor rgb="FFD9D9D9"/>
        </patternFill>
      </fill>
    </dxf>
    <dxf>
      <font>
        <color auto="1"/>
      </font>
      <numFmt numFmtId="0" formatCode="General"/>
      <fill>
        <patternFill patternType="darkUp"/>
      </fill>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numFmt numFmtId="0" formatCode="General"/>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
      <font>
        <strike val="0"/>
        <outline val="0"/>
        <shadow val="0"/>
        <u val="none"/>
        <vertAlign val="baseline"/>
        <color theme="1"/>
        <name val="Franklin Gothic Book"/>
        <family val="2"/>
        <scheme val="none"/>
      </font>
    </dxf>
  </dxfs>
  <tableStyles count="0" defaultTableStyle="TableStyleMedium2" defaultPivotStyle="PivotStyleLight16"/>
  <colors>
    <mruColors>
      <color rgb="FF0076AF"/>
      <color rgb="FFD9D9D9"/>
      <color rgb="FFC00000"/>
      <color rgb="FFFAC433"/>
      <color rgb="FF84AD42"/>
      <color rgb="FF2D8B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3.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data.xlsx]First Validations tables!PivotTable8</c:name>
    <c:fmtId val="3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2D8B2A"/>
          </a:solidFill>
          <a:ln>
            <a:noFill/>
          </a:ln>
          <a:effectLst/>
        </c:spPr>
      </c:pivotFmt>
      <c:pivotFmt>
        <c:idx val="2"/>
        <c:spPr>
          <a:solidFill>
            <a:srgbClr val="84AD42"/>
          </a:solidFill>
          <a:ln>
            <a:noFill/>
          </a:ln>
          <a:effectLst/>
        </c:spPr>
      </c:pivotFmt>
      <c:pivotFmt>
        <c:idx val="3"/>
        <c:spPr>
          <a:solidFill>
            <a:srgbClr val="FAC433"/>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2D8B2A"/>
          </a:solidFill>
          <a:ln>
            <a:noFill/>
          </a:ln>
          <a:effectLst/>
        </c:spPr>
      </c:pivotFmt>
      <c:pivotFmt>
        <c:idx val="6"/>
        <c:spPr>
          <a:solidFill>
            <a:srgbClr val="84AD42"/>
          </a:solidFill>
          <a:ln>
            <a:noFill/>
          </a:ln>
          <a:effectLst/>
        </c:spPr>
      </c:pivotFmt>
      <c:pivotFmt>
        <c:idx val="7"/>
        <c:spPr>
          <a:solidFill>
            <a:srgbClr val="FAC433"/>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2D8B2A"/>
          </a:solidFill>
          <a:ln>
            <a:noFill/>
          </a:ln>
          <a:effectLst/>
        </c:spPr>
      </c:pivotFmt>
      <c:pivotFmt>
        <c:idx val="10"/>
        <c:spPr>
          <a:solidFill>
            <a:srgbClr val="84AD42"/>
          </a:solidFill>
          <a:ln>
            <a:noFill/>
          </a:ln>
          <a:effectLst/>
        </c:spPr>
      </c:pivotFmt>
      <c:pivotFmt>
        <c:idx val="11"/>
        <c:spPr>
          <a:solidFill>
            <a:srgbClr val="FAC433"/>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2D8B2A"/>
          </a:solidFill>
          <a:ln>
            <a:noFill/>
          </a:ln>
          <a:effectLst/>
        </c:spPr>
      </c:pivotFmt>
      <c:pivotFmt>
        <c:idx val="14"/>
        <c:spPr>
          <a:solidFill>
            <a:srgbClr val="84AD42"/>
          </a:solidFill>
          <a:ln>
            <a:noFill/>
          </a:ln>
          <a:effectLst/>
        </c:spPr>
      </c:pivotFmt>
      <c:pivotFmt>
        <c:idx val="15"/>
        <c:spPr>
          <a:solidFill>
            <a:srgbClr val="FAC433"/>
          </a:solidFill>
          <a:ln>
            <a:noFill/>
          </a:ln>
          <a:effectLst/>
        </c:spPr>
      </c:pivotFmt>
    </c:pivotFmts>
    <c:plotArea>
      <c:layout/>
      <c:barChart>
        <c:barDir val="col"/>
        <c:grouping val="clustered"/>
        <c:varyColors val="0"/>
        <c:ser>
          <c:idx val="0"/>
          <c:order val="0"/>
          <c:tx>
            <c:strRef>
              <c:f>'First Validations tables'!$C$8</c:f>
              <c:strCache>
                <c:ptCount val="1"/>
                <c:pt idx="0">
                  <c:v>Total</c:v>
                </c:pt>
              </c:strCache>
            </c:strRef>
          </c:tx>
          <c:spPr>
            <a:solidFill>
              <a:schemeClr val="accent1"/>
            </a:solidFill>
            <a:ln>
              <a:noFill/>
            </a:ln>
            <a:effectLst/>
          </c:spPr>
          <c:invertIfNegative val="0"/>
          <c:dPt>
            <c:idx val="0"/>
            <c:invertIfNegative val="0"/>
            <c:bubble3D val="0"/>
            <c:spPr>
              <a:solidFill>
                <a:srgbClr val="2D8B2A"/>
              </a:solidFill>
              <a:ln>
                <a:noFill/>
              </a:ln>
              <a:effectLst/>
            </c:spPr>
            <c:extLst>
              <c:ext xmlns:c16="http://schemas.microsoft.com/office/drawing/2014/chart" uri="{C3380CC4-5D6E-409C-BE32-E72D297353CC}">
                <c16:uniqueId val="{00000001-5E4D-47C4-86A7-991EE0E8B3CC}"/>
              </c:ext>
            </c:extLst>
          </c:dPt>
          <c:dPt>
            <c:idx val="1"/>
            <c:invertIfNegative val="0"/>
            <c:bubble3D val="0"/>
            <c:spPr>
              <a:solidFill>
                <a:srgbClr val="84AD42"/>
              </a:solidFill>
              <a:ln>
                <a:noFill/>
              </a:ln>
              <a:effectLst/>
            </c:spPr>
            <c:extLst>
              <c:ext xmlns:c16="http://schemas.microsoft.com/office/drawing/2014/chart" uri="{C3380CC4-5D6E-409C-BE32-E72D297353CC}">
                <c16:uniqueId val="{00000003-5E4D-47C4-86A7-991EE0E8B3CC}"/>
              </c:ext>
            </c:extLst>
          </c:dPt>
          <c:dPt>
            <c:idx val="2"/>
            <c:invertIfNegative val="0"/>
            <c:bubble3D val="0"/>
            <c:spPr>
              <a:solidFill>
                <a:srgbClr val="FAC433"/>
              </a:solidFill>
              <a:ln>
                <a:noFill/>
              </a:ln>
              <a:effectLst/>
            </c:spPr>
            <c:extLst>
              <c:ext xmlns:c16="http://schemas.microsoft.com/office/drawing/2014/chart" uri="{C3380CC4-5D6E-409C-BE32-E72D297353CC}">
                <c16:uniqueId val="{00000005-5E4D-47C4-86A7-991EE0E8B3CC}"/>
              </c:ext>
            </c:extLst>
          </c:dPt>
          <c:dPt>
            <c:idx val="3"/>
            <c:invertIfNegative val="0"/>
            <c:bubble3D val="0"/>
            <c:extLst>
              <c:ext xmlns:c16="http://schemas.microsoft.com/office/drawing/2014/chart" uri="{C3380CC4-5D6E-409C-BE32-E72D297353CC}">
                <c16:uniqueId val="{00000006-FB23-470C-ADE5-CBF84A208731}"/>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'First Validations tables'!$B$9:$B$12</c:f>
              <c:strCache>
                <c:ptCount val="3"/>
                <c:pt idx="0">
                  <c:v>Satisfactory progress</c:v>
                </c:pt>
                <c:pt idx="1">
                  <c:v>Meaningful progress</c:v>
                </c:pt>
                <c:pt idx="2">
                  <c:v>Inadequate progress</c:v>
                </c:pt>
              </c:strCache>
            </c:strRef>
          </c:cat>
          <c:val>
            <c:numRef>
              <c:f>'First Validations tables'!$C$9:$C$12</c:f>
              <c:numCache>
                <c:formatCode>_-* #,##0_-;\-* #,##0_-;_-* "-"??_-;_-@_-</c:formatCode>
                <c:ptCount val="3"/>
                <c:pt idx="0">
                  <c:v>4</c:v>
                </c:pt>
                <c:pt idx="1">
                  <c:v>32</c:v>
                </c:pt>
                <c:pt idx="2">
                  <c:v>6</c:v>
                </c:pt>
              </c:numCache>
            </c:numRef>
          </c:val>
          <c:extLst>
            <c:ext xmlns:c16="http://schemas.microsoft.com/office/drawing/2014/chart" uri="{C3380CC4-5D6E-409C-BE32-E72D297353CC}">
              <c16:uniqueId val="{00000006-5E4D-47C4-86A7-991EE0E8B3CC}"/>
            </c:ext>
          </c:extLst>
        </c:ser>
        <c:dLbls>
          <c:showLegendKey val="0"/>
          <c:showVal val="0"/>
          <c:showCatName val="0"/>
          <c:showSerName val="0"/>
          <c:showPercent val="0"/>
          <c:showBubbleSize val="0"/>
        </c:dLbls>
        <c:gapWidth val="40"/>
        <c:overlap val="-27"/>
        <c:axId val="1106706288"/>
        <c:axId val="1106708256"/>
      </c:barChart>
      <c:catAx>
        <c:axId val="11067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crossAx val="1106708256"/>
        <c:crosses val="autoZero"/>
        <c:auto val="1"/>
        <c:lblAlgn val="ctr"/>
        <c:lblOffset val="100"/>
        <c:noMultiLvlLbl val="0"/>
      </c:catAx>
      <c:valAx>
        <c:axId val="110670825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crossAx val="110670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1000" b="1">
          <a:solidFill>
            <a:schemeClr val="tx1">
              <a:lumMod val="75000"/>
              <a:lumOff val="25000"/>
            </a:schemeClr>
          </a:solidFill>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data.xlsx]First Validations tables!PivotTable9</c:name>
    <c:fmtId val="17"/>
  </c:pivotSource>
  <c:chart>
    <c:autoTitleDeleted val="1"/>
    <c:pivotFmts>
      <c:pivotFmt>
        <c:idx val="0"/>
        <c:spPr>
          <a:solidFill>
            <a:schemeClr val="accent1"/>
          </a:solidFill>
          <a:ln>
            <a:noFill/>
          </a:ln>
          <a:effectLst/>
        </c:spPr>
        <c:marker>
          <c:symbol val="none"/>
        </c:marker>
      </c:pivotFmt>
      <c:pivotFmt>
        <c:idx val="1"/>
        <c:spPr>
          <a:solidFill>
            <a:srgbClr val="0076AF"/>
          </a:solidFill>
          <a:ln>
            <a:noFill/>
          </a:ln>
          <a:effectLst/>
        </c:spPr>
      </c:pivotFmt>
      <c:pivotFmt>
        <c:idx val="2"/>
        <c:spPr>
          <a:solidFill>
            <a:srgbClr val="2D8B2A"/>
          </a:solidFill>
          <a:ln>
            <a:noFill/>
          </a:ln>
          <a:effectLst/>
        </c:spPr>
      </c:pivotFmt>
      <c:pivotFmt>
        <c:idx val="3"/>
        <c:spPr>
          <a:solidFill>
            <a:srgbClr val="84AD42"/>
          </a:solidFill>
          <a:ln>
            <a:noFill/>
          </a:ln>
          <a:effectLst/>
        </c:spPr>
      </c:pivotFmt>
      <c:pivotFmt>
        <c:idx val="4"/>
        <c:spPr>
          <a:solidFill>
            <a:srgbClr val="FAC433"/>
          </a:solidFill>
          <a:ln>
            <a:noFill/>
          </a:ln>
          <a:effectLst/>
        </c:spPr>
      </c:pivotFmt>
      <c:pivotFmt>
        <c:idx val="5"/>
        <c:spPr>
          <a:solidFill>
            <a:srgbClr val="C00000"/>
          </a:solidFill>
          <a:ln>
            <a:noFill/>
          </a:ln>
          <a:effectLst/>
        </c:spPr>
      </c:pivotFmt>
      <c:pivotFmt>
        <c:idx val="6"/>
        <c:spPr>
          <a:solidFill>
            <a:srgbClr val="D9D9D9"/>
          </a:solidFill>
          <a:ln>
            <a:noFill/>
          </a:ln>
          <a:effectLst/>
        </c:spPr>
      </c:pivotFmt>
      <c:pivotFmt>
        <c:idx val="7"/>
        <c:spPr>
          <a:pattFill prst="dkUpDiag">
            <a:fgClr>
              <a:schemeClr val="tx1"/>
            </a:fgClr>
            <a:bgClr>
              <a:schemeClr val="bg1"/>
            </a:bgClr>
          </a:pattFill>
          <a:ln>
            <a:noFill/>
          </a:ln>
          <a:effectLst/>
        </c:spPr>
      </c:pivotFmt>
      <c:pivotFmt>
        <c:idx val="8"/>
        <c:spPr>
          <a:solidFill>
            <a:schemeClr val="accent1"/>
          </a:solidFill>
          <a:ln>
            <a:noFill/>
          </a:ln>
          <a:effectLst/>
        </c:spPr>
        <c:marker>
          <c:symbol val="none"/>
        </c:marker>
      </c:pivotFmt>
      <c:pivotFmt>
        <c:idx val="9"/>
        <c:spPr>
          <a:pattFill prst="dkUpDiag">
            <a:fgClr>
              <a:schemeClr val="tx1"/>
            </a:fgClr>
            <a:bgClr>
              <a:schemeClr val="bg1"/>
            </a:bgClr>
          </a:pattFill>
          <a:ln>
            <a:noFill/>
          </a:ln>
          <a:effectLst/>
        </c:spPr>
      </c:pivotFmt>
      <c:pivotFmt>
        <c:idx val="10"/>
        <c:spPr>
          <a:solidFill>
            <a:srgbClr val="D9D9D9"/>
          </a:solidFill>
          <a:ln>
            <a:noFill/>
          </a:ln>
          <a:effectLst/>
        </c:spPr>
      </c:pivotFmt>
      <c:pivotFmt>
        <c:idx val="11"/>
        <c:spPr>
          <a:solidFill>
            <a:srgbClr val="C00000"/>
          </a:solidFill>
          <a:ln>
            <a:noFill/>
          </a:ln>
          <a:effectLst/>
        </c:spPr>
      </c:pivotFmt>
      <c:pivotFmt>
        <c:idx val="12"/>
        <c:spPr>
          <a:solidFill>
            <a:srgbClr val="FAC433"/>
          </a:solidFill>
          <a:ln>
            <a:noFill/>
          </a:ln>
          <a:effectLst/>
        </c:spPr>
      </c:pivotFmt>
      <c:pivotFmt>
        <c:idx val="13"/>
        <c:spPr>
          <a:solidFill>
            <a:srgbClr val="84AD42"/>
          </a:solidFill>
          <a:ln>
            <a:noFill/>
          </a:ln>
          <a:effectLst/>
        </c:spPr>
      </c:pivotFmt>
      <c:pivotFmt>
        <c:idx val="14"/>
        <c:spPr>
          <a:solidFill>
            <a:srgbClr val="2D8B2A"/>
          </a:solidFill>
          <a:ln>
            <a:noFill/>
          </a:ln>
          <a:effectLst/>
        </c:spPr>
      </c:pivotFmt>
      <c:pivotFmt>
        <c:idx val="15"/>
        <c:spPr>
          <a:solidFill>
            <a:srgbClr val="0076AF"/>
          </a:solidFill>
          <a:ln>
            <a:noFill/>
          </a:ln>
          <a:effectLst/>
        </c:spPr>
      </c:pivotFmt>
      <c:pivotFmt>
        <c:idx val="16"/>
        <c:spPr>
          <a:solidFill>
            <a:schemeClr val="accent1"/>
          </a:solidFill>
          <a:ln>
            <a:noFill/>
          </a:ln>
          <a:effectLst/>
        </c:spPr>
        <c:marker>
          <c:symbol val="none"/>
        </c:marker>
      </c:pivotFmt>
      <c:pivotFmt>
        <c:idx val="17"/>
        <c:spPr>
          <a:pattFill prst="dkUpDiag">
            <a:fgClr>
              <a:schemeClr val="tx1"/>
            </a:fgClr>
            <a:bgClr>
              <a:schemeClr val="bg1"/>
            </a:bgClr>
          </a:pattFill>
          <a:ln>
            <a:noFill/>
          </a:ln>
          <a:effectLst/>
        </c:spPr>
      </c:pivotFmt>
      <c:pivotFmt>
        <c:idx val="18"/>
        <c:spPr>
          <a:solidFill>
            <a:srgbClr val="D9D9D9"/>
          </a:solidFill>
          <a:ln>
            <a:noFill/>
          </a:ln>
          <a:effectLst/>
        </c:spPr>
      </c:pivotFmt>
      <c:pivotFmt>
        <c:idx val="19"/>
        <c:spPr>
          <a:solidFill>
            <a:srgbClr val="C00000"/>
          </a:solidFill>
          <a:ln>
            <a:noFill/>
          </a:ln>
          <a:effectLst/>
        </c:spPr>
      </c:pivotFmt>
      <c:pivotFmt>
        <c:idx val="20"/>
        <c:spPr>
          <a:solidFill>
            <a:srgbClr val="FAC433"/>
          </a:solidFill>
          <a:ln>
            <a:noFill/>
          </a:ln>
          <a:effectLst/>
        </c:spPr>
      </c:pivotFmt>
      <c:pivotFmt>
        <c:idx val="21"/>
        <c:spPr>
          <a:solidFill>
            <a:srgbClr val="84AD42"/>
          </a:solidFill>
          <a:ln>
            <a:noFill/>
          </a:ln>
          <a:effectLst/>
        </c:spPr>
      </c:pivotFmt>
      <c:pivotFmt>
        <c:idx val="22"/>
        <c:spPr>
          <a:solidFill>
            <a:srgbClr val="2D8B2A"/>
          </a:solidFill>
          <a:ln>
            <a:noFill/>
          </a:ln>
          <a:effectLst/>
        </c:spPr>
      </c:pivotFmt>
      <c:pivotFmt>
        <c:idx val="23"/>
        <c:spPr>
          <a:solidFill>
            <a:srgbClr val="0076AF"/>
          </a:solidFill>
          <a:ln>
            <a:noFill/>
          </a:ln>
          <a:effectLst/>
        </c:spPr>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pattFill prst="dkUpDiag">
            <a:fgClr>
              <a:schemeClr val="tx1"/>
            </a:fgClr>
            <a:bgClr>
              <a:schemeClr val="bg1"/>
            </a:bgClr>
          </a:pattFill>
          <a:ln>
            <a:noFill/>
          </a:ln>
          <a:effectLst/>
        </c:spPr>
      </c:pivotFmt>
      <c:pivotFmt>
        <c:idx val="26"/>
        <c:spPr>
          <a:solidFill>
            <a:srgbClr val="D9D9D9"/>
          </a:solidFill>
          <a:ln>
            <a:noFill/>
          </a:ln>
          <a:effectLst/>
        </c:spPr>
      </c:pivotFmt>
      <c:pivotFmt>
        <c:idx val="27"/>
        <c:spPr>
          <a:solidFill>
            <a:srgbClr val="C00000"/>
          </a:solidFill>
          <a:ln>
            <a:noFill/>
          </a:ln>
          <a:effectLst/>
        </c:spPr>
      </c:pivotFmt>
      <c:pivotFmt>
        <c:idx val="28"/>
        <c:spPr>
          <a:solidFill>
            <a:srgbClr val="FAC433"/>
          </a:solidFill>
          <a:ln>
            <a:noFill/>
          </a:ln>
          <a:effectLst/>
        </c:spPr>
      </c:pivotFmt>
      <c:pivotFmt>
        <c:idx val="29"/>
        <c:spPr>
          <a:solidFill>
            <a:srgbClr val="84AD42"/>
          </a:solidFill>
          <a:ln>
            <a:noFill/>
          </a:ln>
          <a:effectLst/>
        </c:spPr>
      </c:pivotFmt>
      <c:pivotFmt>
        <c:idx val="30"/>
        <c:spPr>
          <a:solidFill>
            <a:srgbClr val="2D8B2A"/>
          </a:solidFill>
          <a:ln>
            <a:noFill/>
          </a:ln>
          <a:effectLst/>
        </c:spPr>
      </c:pivotFmt>
      <c:pivotFmt>
        <c:idx val="31"/>
        <c:spPr>
          <a:solidFill>
            <a:srgbClr val="0076AF"/>
          </a:solidFill>
          <a:ln>
            <a:noFill/>
          </a:ln>
          <a:effectLst/>
        </c:spPr>
      </c:pivotFmt>
    </c:pivotFmts>
    <c:plotArea>
      <c:layout>
        <c:manualLayout>
          <c:layoutTarget val="inner"/>
          <c:xMode val="edge"/>
          <c:yMode val="edge"/>
          <c:x val="0.47250275958495852"/>
          <c:y val="5.5443548387096774E-2"/>
          <c:w val="0.43014529725840345"/>
          <c:h val="0.81507056451612903"/>
        </c:manualLayout>
      </c:layout>
      <c:barChart>
        <c:barDir val="bar"/>
        <c:grouping val="clustered"/>
        <c:varyColors val="0"/>
        <c:ser>
          <c:idx val="0"/>
          <c:order val="0"/>
          <c:tx>
            <c:strRef>
              <c:f>'First Validations tables'!$I$8</c:f>
              <c:strCache>
                <c:ptCount val="1"/>
                <c:pt idx="0">
                  <c:v>Total</c:v>
                </c:pt>
              </c:strCache>
            </c:strRef>
          </c:tx>
          <c:spPr>
            <a:solidFill>
              <a:schemeClr val="accent1"/>
            </a:solidFill>
            <a:ln>
              <a:noFill/>
            </a:ln>
            <a:effectLst/>
          </c:spPr>
          <c:invertIfNegative val="0"/>
          <c:dPt>
            <c:idx val="0"/>
            <c:invertIfNegative val="0"/>
            <c:bubble3D val="0"/>
            <c:spPr>
              <a:pattFill prst="dkUpDiag">
                <a:fgClr>
                  <a:schemeClr val="tx1"/>
                </a:fgClr>
                <a:bgClr>
                  <a:schemeClr val="bg1"/>
                </a:bgClr>
              </a:pattFill>
              <a:ln>
                <a:noFill/>
              </a:ln>
              <a:effectLst/>
            </c:spPr>
            <c:extLst>
              <c:ext xmlns:c16="http://schemas.microsoft.com/office/drawing/2014/chart" uri="{C3380CC4-5D6E-409C-BE32-E72D297353CC}">
                <c16:uniqueId val="{00000001-B71B-4024-A462-78DD8FA8722F}"/>
              </c:ext>
            </c:extLst>
          </c:dPt>
          <c:dPt>
            <c:idx val="1"/>
            <c:invertIfNegative val="0"/>
            <c:bubble3D val="0"/>
            <c:spPr>
              <a:solidFill>
                <a:srgbClr val="D9D9D9"/>
              </a:solidFill>
              <a:ln>
                <a:noFill/>
              </a:ln>
              <a:effectLst/>
            </c:spPr>
            <c:extLst>
              <c:ext xmlns:c16="http://schemas.microsoft.com/office/drawing/2014/chart" uri="{C3380CC4-5D6E-409C-BE32-E72D297353CC}">
                <c16:uniqueId val="{00000003-B71B-4024-A462-78DD8FA8722F}"/>
              </c:ext>
            </c:extLst>
          </c:dPt>
          <c:dPt>
            <c:idx val="2"/>
            <c:invertIfNegative val="0"/>
            <c:bubble3D val="0"/>
            <c:spPr>
              <a:solidFill>
                <a:srgbClr val="C00000"/>
              </a:solidFill>
              <a:ln>
                <a:noFill/>
              </a:ln>
              <a:effectLst/>
            </c:spPr>
            <c:extLst>
              <c:ext xmlns:c16="http://schemas.microsoft.com/office/drawing/2014/chart" uri="{C3380CC4-5D6E-409C-BE32-E72D297353CC}">
                <c16:uniqueId val="{00000005-B71B-4024-A462-78DD8FA8722F}"/>
              </c:ext>
            </c:extLst>
          </c:dPt>
          <c:dPt>
            <c:idx val="3"/>
            <c:invertIfNegative val="0"/>
            <c:bubble3D val="0"/>
            <c:spPr>
              <a:solidFill>
                <a:srgbClr val="FAC433"/>
              </a:solidFill>
              <a:ln>
                <a:noFill/>
              </a:ln>
              <a:effectLst/>
            </c:spPr>
            <c:extLst>
              <c:ext xmlns:c16="http://schemas.microsoft.com/office/drawing/2014/chart" uri="{C3380CC4-5D6E-409C-BE32-E72D297353CC}">
                <c16:uniqueId val="{00000007-B71B-4024-A462-78DD8FA8722F}"/>
              </c:ext>
            </c:extLst>
          </c:dPt>
          <c:dPt>
            <c:idx val="4"/>
            <c:invertIfNegative val="0"/>
            <c:bubble3D val="0"/>
            <c:spPr>
              <a:solidFill>
                <a:srgbClr val="84AD42"/>
              </a:solidFill>
              <a:ln>
                <a:noFill/>
              </a:ln>
              <a:effectLst/>
            </c:spPr>
            <c:extLst>
              <c:ext xmlns:c16="http://schemas.microsoft.com/office/drawing/2014/chart" uri="{C3380CC4-5D6E-409C-BE32-E72D297353CC}">
                <c16:uniqueId val="{00000009-B71B-4024-A462-78DD8FA8722F}"/>
              </c:ext>
            </c:extLst>
          </c:dPt>
          <c:dPt>
            <c:idx val="5"/>
            <c:invertIfNegative val="0"/>
            <c:bubble3D val="0"/>
            <c:spPr>
              <a:solidFill>
                <a:srgbClr val="2D8B2A"/>
              </a:solidFill>
              <a:ln>
                <a:noFill/>
              </a:ln>
              <a:effectLst/>
            </c:spPr>
            <c:extLst>
              <c:ext xmlns:c16="http://schemas.microsoft.com/office/drawing/2014/chart" uri="{C3380CC4-5D6E-409C-BE32-E72D297353CC}">
                <c16:uniqueId val="{0000000B-B71B-4024-A462-78DD8FA8722F}"/>
              </c:ext>
            </c:extLst>
          </c:dPt>
          <c:dPt>
            <c:idx val="6"/>
            <c:invertIfNegative val="0"/>
            <c:bubble3D val="0"/>
            <c:spPr>
              <a:solidFill>
                <a:srgbClr val="0076AF"/>
              </a:solidFill>
              <a:ln>
                <a:noFill/>
              </a:ln>
              <a:effectLst/>
            </c:spPr>
            <c:extLst>
              <c:ext xmlns:c16="http://schemas.microsoft.com/office/drawing/2014/chart" uri="{C3380CC4-5D6E-409C-BE32-E72D297353CC}">
                <c16:uniqueId val="{0000000D-B71B-4024-A462-78DD8FA8722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'First Validations tables'!$H$9:$H$16</c:f>
              <c:strCache>
                <c:ptCount val="7"/>
                <c:pt idx="0">
                  <c:v>Not applicable</c:v>
                </c:pt>
                <c:pt idx="1">
                  <c:v>Not required (recommended)</c:v>
                </c:pt>
                <c:pt idx="2">
                  <c:v>No progress</c:v>
                </c:pt>
                <c:pt idx="3">
                  <c:v>Inadequate progress</c:v>
                </c:pt>
                <c:pt idx="4">
                  <c:v>Meaningful progress</c:v>
                </c:pt>
                <c:pt idx="5">
                  <c:v>Satisfactory progress</c:v>
                </c:pt>
                <c:pt idx="6">
                  <c:v>Beyond</c:v>
                </c:pt>
              </c:strCache>
            </c:strRef>
          </c:cat>
          <c:val>
            <c:numRef>
              <c:f>'First Validations tables'!$I$9:$I$16</c:f>
              <c:numCache>
                <c:formatCode>_-* #,##0_-;\-* #,##0_-;_-* "-"??_-;_-@_-</c:formatCode>
                <c:ptCount val="7"/>
                <c:pt idx="0">
                  <c:v>164</c:v>
                </c:pt>
                <c:pt idx="1">
                  <c:v>120</c:v>
                </c:pt>
                <c:pt idx="2">
                  <c:v>18</c:v>
                </c:pt>
                <c:pt idx="3">
                  <c:v>133</c:v>
                </c:pt>
                <c:pt idx="4">
                  <c:v>315</c:v>
                </c:pt>
                <c:pt idx="5">
                  <c:v>573</c:v>
                </c:pt>
                <c:pt idx="6">
                  <c:v>63</c:v>
                </c:pt>
              </c:numCache>
            </c:numRef>
          </c:val>
          <c:extLst>
            <c:ext xmlns:c16="http://schemas.microsoft.com/office/drawing/2014/chart" uri="{C3380CC4-5D6E-409C-BE32-E72D297353CC}">
              <c16:uniqueId val="{0000000E-B71B-4024-A462-78DD8FA8722F}"/>
            </c:ext>
          </c:extLst>
        </c:ser>
        <c:dLbls>
          <c:dLblPos val="outEnd"/>
          <c:showLegendKey val="0"/>
          <c:showVal val="1"/>
          <c:showCatName val="0"/>
          <c:showSerName val="0"/>
          <c:showPercent val="0"/>
          <c:showBubbleSize val="0"/>
        </c:dLbls>
        <c:gapWidth val="182"/>
        <c:axId val="754024896"/>
        <c:axId val="753397760"/>
      </c:barChart>
      <c:catAx>
        <c:axId val="754024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753397760"/>
        <c:crosses val="autoZero"/>
        <c:auto val="1"/>
        <c:lblAlgn val="ctr"/>
        <c:lblOffset val="100"/>
        <c:noMultiLvlLbl val="0"/>
      </c:catAx>
      <c:valAx>
        <c:axId val="753397760"/>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754024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1100" b="1">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data.xlsx]First Validations tables!PivotTable11</c:name>
    <c:fmtId val="1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0076AF"/>
          </a:solidFill>
          <a:ln>
            <a:noFill/>
          </a:ln>
          <a:effectLst/>
        </c:spPr>
        <c:marker>
          <c:symbol val="none"/>
        </c:marker>
      </c:pivotFmt>
      <c:pivotFmt>
        <c:idx val="22"/>
        <c:spPr>
          <a:solidFill>
            <a:srgbClr val="2D8B2A"/>
          </a:solidFill>
          <a:ln>
            <a:noFill/>
          </a:ln>
          <a:effectLst/>
        </c:spPr>
        <c:marker>
          <c:symbol val="none"/>
        </c:marker>
      </c:pivotFmt>
      <c:pivotFmt>
        <c:idx val="23"/>
        <c:spPr>
          <a:solidFill>
            <a:srgbClr val="84AD42"/>
          </a:solidFill>
          <a:ln>
            <a:noFill/>
          </a:ln>
          <a:effectLst/>
        </c:spPr>
        <c:marker>
          <c:symbol val="none"/>
        </c:marker>
      </c:pivotFmt>
      <c:pivotFmt>
        <c:idx val="24"/>
        <c:spPr>
          <a:solidFill>
            <a:srgbClr val="FAC433"/>
          </a:solidFill>
          <a:ln>
            <a:noFill/>
          </a:ln>
          <a:effectLst/>
        </c:spPr>
        <c:marker>
          <c:symbol val="none"/>
        </c:marker>
      </c:pivotFmt>
      <c:pivotFmt>
        <c:idx val="25"/>
        <c:spPr>
          <a:solidFill>
            <a:srgbClr val="C00000"/>
          </a:solidFill>
          <a:ln>
            <a:noFill/>
          </a:ln>
          <a:effectLst/>
        </c:spPr>
        <c:marker>
          <c:symbol val="none"/>
        </c:marker>
      </c:pivotFmt>
      <c:pivotFmt>
        <c:idx val="26"/>
        <c:spPr>
          <a:solidFill>
            <a:srgbClr val="D9D9D9"/>
          </a:solidFill>
          <a:ln>
            <a:noFill/>
          </a:ln>
          <a:effectLst/>
        </c:spPr>
        <c:marker>
          <c:symbol val="none"/>
        </c:marker>
      </c:pivotFmt>
      <c:pivotFmt>
        <c:idx val="27"/>
        <c:spPr>
          <a:pattFill prst="dkUpDiag">
            <a:fgClr>
              <a:sysClr val="windowText" lastClr="000000"/>
            </a:fgClr>
            <a:bgClr>
              <a:schemeClr val="bg1"/>
            </a:bgClr>
          </a:pattFill>
          <a:ln>
            <a:noFill/>
          </a:ln>
          <a:effectLst/>
        </c:spPr>
        <c:marker>
          <c:symbol val="none"/>
        </c:marker>
      </c:pivotFmt>
    </c:pivotFmts>
    <c:plotArea>
      <c:layout/>
      <c:barChart>
        <c:barDir val="bar"/>
        <c:grouping val="percentStacked"/>
        <c:varyColors val="0"/>
        <c:ser>
          <c:idx val="0"/>
          <c:order val="0"/>
          <c:tx>
            <c:strRef>
              <c:f>'First Validations tables'!$C$24:$C$25</c:f>
              <c:strCache>
                <c:ptCount val="1"/>
                <c:pt idx="0">
                  <c:v>Beyond</c:v>
                </c:pt>
              </c:strCache>
            </c:strRef>
          </c:tx>
          <c:spPr>
            <a:solidFill>
              <a:srgbClr val="0076AF"/>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tables'!$C$26:$C$60</c:f>
              <c:numCache>
                <c:formatCode>0.0%</c:formatCode>
                <c:ptCount val="34"/>
                <c:pt idx="0">
                  <c:v>2.3809523809523808E-2</c:v>
                </c:pt>
                <c:pt idx="1">
                  <c:v>4.7619047619047616E-2</c:v>
                </c:pt>
                <c:pt idx="2">
                  <c:v>2.3809523809523808E-2</c:v>
                </c:pt>
                <c:pt idx="3">
                  <c:v>0.11904761904761904</c:v>
                </c:pt>
                <c:pt idx="4">
                  <c:v>7.1428571428571425E-2</c:v>
                </c:pt>
                <c:pt idx="5">
                  <c:v>0</c:v>
                </c:pt>
                <c:pt idx="6">
                  <c:v>0.16666666666666666</c:v>
                </c:pt>
                <c:pt idx="7">
                  <c:v>9.5238095238095233E-2</c:v>
                </c:pt>
                <c:pt idx="8">
                  <c:v>4.7619047619047616E-2</c:v>
                </c:pt>
                <c:pt idx="9">
                  <c:v>0.11904761904761904</c:v>
                </c:pt>
                <c:pt idx="10">
                  <c:v>0</c:v>
                </c:pt>
                <c:pt idx="11">
                  <c:v>4.7619047619047616E-2</c:v>
                </c:pt>
                <c:pt idx="12">
                  <c:v>2.3809523809523808E-2</c:v>
                </c:pt>
                <c:pt idx="13">
                  <c:v>0</c:v>
                </c:pt>
                <c:pt idx="14">
                  <c:v>0</c:v>
                </c:pt>
                <c:pt idx="15">
                  <c:v>0</c:v>
                </c:pt>
                <c:pt idx="16">
                  <c:v>0</c:v>
                </c:pt>
                <c:pt idx="17">
                  <c:v>7.1428571428571425E-2</c:v>
                </c:pt>
                <c:pt idx="18">
                  <c:v>0</c:v>
                </c:pt>
                <c:pt idx="19">
                  <c:v>4.7619047619047616E-2</c:v>
                </c:pt>
                <c:pt idx="20">
                  <c:v>4.7619047619047616E-2</c:v>
                </c:pt>
                <c:pt idx="21">
                  <c:v>9.5238095238095233E-2</c:v>
                </c:pt>
                <c:pt idx="22">
                  <c:v>2.3809523809523808E-2</c:v>
                </c:pt>
                <c:pt idx="23">
                  <c:v>2.3809523809523808E-2</c:v>
                </c:pt>
                <c:pt idx="24">
                  <c:v>0.14285714285714285</c:v>
                </c:pt>
                <c:pt idx="25">
                  <c:v>2.3809523809523808E-2</c:v>
                </c:pt>
                <c:pt idx="26">
                  <c:v>2.3809523809523808E-2</c:v>
                </c:pt>
                <c:pt idx="27">
                  <c:v>7.1428571428571425E-2</c:v>
                </c:pt>
                <c:pt idx="28">
                  <c:v>4.7619047619047616E-2</c:v>
                </c:pt>
                <c:pt idx="29">
                  <c:v>2.3809523809523808E-2</c:v>
                </c:pt>
                <c:pt idx="30">
                  <c:v>4.7619047619047616E-2</c:v>
                </c:pt>
                <c:pt idx="31">
                  <c:v>2.3809523809523808E-2</c:v>
                </c:pt>
                <c:pt idx="32">
                  <c:v>0</c:v>
                </c:pt>
                <c:pt idx="33">
                  <c:v>0</c:v>
                </c:pt>
              </c:numCache>
            </c:numRef>
          </c:val>
          <c:extLst>
            <c:ext xmlns:c16="http://schemas.microsoft.com/office/drawing/2014/chart" uri="{C3380CC4-5D6E-409C-BE32-E72D297353CC}">
              <c16:uniqueId val="{00000000-B578-4E66-B92B-09D37897A60E}"/>
            </c:ext>
          </c:extLst>
        </c:ser>
        <c:ser>
          <c:idx val="1"/>
          <c:order val="1"/>
          <c:tx>
            <c:strRef>
              <c:f>'First Validations tables'!$D$24:$D$25</c:f>
              <c:strCache>
                <c:ptCount val="1"/>
                <c:pt idx="0">
                  <c:v>Satisfactory progress</c:v>
                </c:pt>
              </c:strCache>
            </c:strRef>
          </c:tx>
          <c:spPr>
            <a:solidFill>
              <a:srgbClr val="2D8B2A"/>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tables'!$D$26:$D$60</c:f>
              <c:numCache>
                <c:formatCode>0.0%</c:formatCode>
                <c:ptCount val="34"/>
                <c:pt idx="0">
                  <c:v>0.38095238095238093</c:v>
                </c:pt>
                <c:pt idx="1">
                  <c:v>0.59523809523809523</c:v>
                </c:pt>
                <c:pt idx="2">
                  <c:v>0</c:v>
                </c:pt>
                <c:pt idx="3">
                  <c:v>0.52380952380952384</c:v>
                </c:pt>
                <c:pt idx="4">
                  <c:v>0.61904761904761907</c:v>
                </c:pt>
                <c:pt idx="5">
                  <c:v>0</c:v>
                </c:pt>
                <c:pt idx="6">
                  <c:v>9.5238095238095233E-2</c:v>
                </c:pt>
                <c:pt idx="7">
                  <c:v>0</c:v>
                </c:pt>
                <c:pt idx="8">
                  <c:v>0.14285714285714285</c:v>
                </c:pt>
                <c:pt idx="9">
                  <c:v>0.52380952380952384</c:v>
                </c:pt>
                <c:pt idx="10">
                  <c:v>0.35714285714285715</c:v>
                </c:pt>
                <c:pt idx="11">
                  <c:v>0.9285714285714286</c:v>
                </c:pt>
                <c:pt idx="12">
                  <c:v>0.8571428571428571</c:v>
                </c:pt>
                <c:pt idx="13">
                  <c:v>0.19047619047619047</c:v>
                </c:pt>
                <c:pt idx="14">
                  <c:v>0.40476190476190477</c:v>
                </c:pt>
                <c:pt idx="15">
                  <c:v>0.19047619047619047</c:v>
                </c:pt>
                <c:pt idx="16">
                  <c:v>2.3809523809523808E-2</c:v>
                </c:pt>
                <c:pt idx="17">
                  <c:v>0.11904761904761904</c:v>
                </c:pt>
                <c:pt idx="18">
                  <c:v>0.52380952380952384</c:v>
                </c:pt>
                <c:pt idx="19">
                  <c:v>0.66666666666666663</c:v>
                </c:pt>
                <c:pt idx="20">
                  <c:v>0.5</c:v>
                </c:pt>
                <c:pt idx="21">
                  <c:v>0.88095238095238093</c:v>
                </c:pt>
                <c:pt idx="22">
                  <c:v>0.21428571428571427</c:v>
                </c:pt>
                <c:pt idx="23">
                  <c:v>0</c:v>
                </c:pt>
                <c:pt idx="24">
                  <c:v>0.52380952380952384</c:v>
                </c:pt>
                <c:pt idx="25">
                  <c:v>0.33333333333333331</c:v>
                </c:pt>
                <c:pt idx="26">
                  <c:v>0.30952380952380953</c:v>
                </c:pt>
                <c:pt idx="27">
                  <c:v>0.8571428571428571</c:v>
                </c:pt>
                <c:pt idx="28">
                  <c:v>0.47619047619047616</c:v>
                </c:pt>
                <c:pt idx="29">
                  <c:v>0.26190476190476192</c:v>
                </c:pt>
                <c:pt idx="30">
                  <c:v>0.59523809523809523</c:v>
                </c:pt>
                <c:pt idx="31">
                  <c:v>0.73809523809523814</c:v>
                </c:pt>
                <c:pt idx="32">
                  <c:v>0.80952380952380953</c:v>
                </c:pt>
                <c:pt idx="33">
                  <c:v>9.5238095238095233E-2</c:v>
                </c:pt>
              </c:numCache>
            </c:numRef>
          </c:val>
          <c:extLst>
            <c:ext xmlns:c16="http://schemas.microsoft.com/office/drawing/2014/chart" uri="{C3380CC4-5D6E-409C-BE32-E72D297353CC}">
              <c16:uniqueId val="{00000001-B578-4E66-B92B-09D37897A60E}"/>
            </c:ext>
          </c:extLst>
        </c:ser>
        <c:ser>
          <c:idx val="2"/>
          <c:order val="2"/>
          <c:tx>
            <c:strRef>
              <c:f>'First Validations tables'!$E$24:$E$25</c:f>
              <c:strCache>
                <c:ptCount val="1"/>
                <c:pt idx="0">
                  <c:v>Meaningful progress</c:v>
                </c:pt>
              </c:strCache>
            </c:strRef>
          </c:tx>
          <c:spPr>
            <a:solidFill>
              <a:srgbClr val="84AD42"/>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tables'!$E$26:$E$60</c:f>
              <c:numCache>
                <c:formatCode>0.0%</c:formatCode>
                <c:ptCount val="34"/>
                <c:pt idx="0">
                  <c:v>0.5714285714285714</c:v>
                </c:pt>
                <c:pt idx="1">
                  <c:v>0.33333333333333331</c:v>
                </c:pt>
                <c:pt idx="2">
                  <c:v>0</c:v>
                </c:pt>
                <c:pt idx="3">
                  <c:v>0.30952380952380953</c:v>
                </c:pt>
                <c:pt idx="4">
                  <c:v>0.2857142857142857</c:v>
                </c:pt>
                <c:pt idx="5">
                  <c:v>0.11904761904761904</c:v>
                </c:pt>
                <c:pt idx="6">
                  <c:v>0.2857142857142857</c:v>
                </c:pt>
                <c:pt idx="7">
                  <c:v>0</c:v>
                </c:pt>
                <c:pt idx="8">
                  <c:v>0.14285714285714285</c:v>
                </c:pt>
                <c:pt idx="9">
                  <c:v>0.19047619047619047</c:v>
                </c:pt>
                <c:pt idx="10">
                  <c:v>0.47619047619047616</c:v>
                </c:pt>
                <c:pt idx="11">
                  <c:v>2.3809523809523808E-2</c:v>
                </c:pt>
                <c:pt idx="12">
                  <c:v>9.5238095238095233E-2</c:v>
                </c:pt>
                <c:pt idx="13">
                  <c:v>0.19047619047619047</c:v>
                </c:pt>
                <c:pt idx="14">
                  <c:v>0.23809523809523808</c:v>
                </c:pt>
                <c:pt idx="15">
                  <c:v>9.5238095238095233E-2</c:v>
                </c:pt>
                <c:pt idx="16">
                  <c:v>0.16666666666666666</c:v>
                </c:pt>
                <c:pt idx="17">
                  <c:v>0.14285714285714285</c:v>
                </c:pt>
                <c:pt idx="18">
                  <c:v>0.35714285714285715</c:v>
                </c:pt>
                <c:pt idx="19">
                  <c:v>0.14285714285714285</c:v>
                </c:pt>
                <c:pt idx="20">
                  <c:v>0.33333333333333331</c:v>
                </c:pt>
                <c:pt idx="21">
                  <c:v>2.3809523809523808E-2</c:v>
                </c:pt>
                <c:pt idx="22">
                  <c:v>0.30952380952380953</c:v>
                </c:pt>
                <c:pt idx="23">
                  <c:v>0</c:v>
                </c:pt>
                <c:pt idx="24">
                  <c:v>0.21428571428571427</c:v>
                </c:pt>
                <c:pt idx="25">
                  <c:v>0.54761904761904767</c:v>
                </c:pt>
                <c:pt idx="26">
                  <c:v>0.40476190476190477</c:v>
                </c:pt>
                <c:pt idx="27">
                  <c:v>0</c:v>
                </c:pt>
                <c:pt idx="28">
                  <c:v>0.38095238095238093</c:v>
                </c:pt>
                <c:pt idx="29">
                  <c:v>0.45238095238095238</c:v>
                </c:pt>
                <c:pt idx="30">
                  <c:v>0.33333333333333331</c:v>
                </c:pt>
                <c:pt idx="31">
                  <c:v>0.19047619047619047</c:v>
                </c:pt>
                <c:pt idx="32">
                  <c:v>0.14285714285714285</c:v>
                </c:pt>
                <c:pt idx="33">
                  <c:v>0.76190476190476186</c:v>
                </c:pt>
              </c:numCache>
            </c:numRef>
          </c:val>
          <c:extLst>
            <c:ext xmlns:c16="http://schemas.microsoft.com/office/drawing/2014/chart" uri="{C3380CC4-5D6E-409C-BE32-E72D297353CC}">
              <c16:uniqueId val="{00000002-B578-4E66-B92B-09D37897A60E}"/>
            </c:ext>
          </c:extLst>
        </c:ser>
        <c:ser>
          <c:idx val="3"/>
          <c:order val="3"/>
          <c:tx>
            <c:strRef>
              <c:f>'First Validations tables'!$F$24:$F$25</c:f>
              <c:strCache>
                <c:ptCount val="1"/>
                <c:pt idx="0">
                  <c:v>Inadequate progress</c:v>
                </c:pt>
              </c:strCache>
            </c:strRef>
          </c:tx>
          <c:spPr>
            <a:solidFill>
              <a:srgbClr val="FAC433"/>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tables'!$F$26:$F$60</c:f>
              <c:numCache>
                <c:formatCode>0.0%</c:formatCode>
                <c:ptCount val="34"/>
                <c:pt idx="0">
                  <c:v>2.3809523809523808E-2</c:v>
                </c:pt>
                <c:pt idx="1">
                  <c:v>2.3809523809523808E-2</c:v>
                </c:pt>
                <c:pt idx="2">
                  <c:v>0</c:v>
                </c:pt>
                <c:pt idx="3">
                  <c:v>4.7619047619047616E-2</c:v>
                </c:pt>
                <c:pt idx="4">
                  <c:v>2.3809523809523808E-2</c:v>
                </c:pt>
                <c:pt idx="5">
                  <c:v>0.21428571428571427</c:v>
                </c:pt>
                <c:pt idx="6">
                  <c:v>0.21428571428571427</c:v>
                </c:pt>
                <c:pt idx="7">
                  <c:v>0</c:v>
                </c:pt>
                <c:pt idx="8">
                  <c:v>0.26190476190476192</c:v>
                </c:pt>
                <c:pt idx="9">
                  <c:v>0.16666666666666666</c:v>
                </c:pt>
                <c:pt idx="10">
                  <c:v>0.16666666666666666</c:v>
                </c:pt>
                <c:pt idx="11">
                  <c:v>0</c:v>
                </c:pt>
                <c:pt idx="12">
                  <c:v>2.3809523809523808E-2</c:v>
                </c:pt>
                <c:pt idx="13">
                  <c:v>0.16666666666666666</c:v>
                </c:pt>
                <c:pt idx="14">
                  <c:v>0.14285714285714285</c:v>
                </c:pt>
                <c:pt idx="15">
                  <c:v>7.1428571428571425E-2</c:v>
                </c:pt>
                <c:pt idx="16">
                  <c:v>7.1428571428571425E-2</c:v>
                </c:pt>
                <c:pt idx="17">
                  <c:v>0</c:v>
                </c:pt>
                <c:pt idx="18">
                  <c:v>0.11904761904761904</c:v>
                </c:pt>
                <c:pt idx="19">
                  <c:v>7.1428571428571425E-2</c:v>
                </c:pt>
                <c:pt idx="20">
                  <c:v>7.1428571428571425E-2</c:v>
                </c:pt>
                <c:pt idx="21">
                  <c:v>0</c:v>
                </c:pt>
                <c:pt idx="22">
                  <c:v>0.33333333333333331</c:v>
                </c:pt>
                <c:pt idx="23">
                  <c:v>0</c:v>
                </c:pt>
                <c:pt idx="24">
                  <c:v>9.5238095238095233E-2</c:v>
                </c:pt>
                <c:pt idx="25">
                  <c:v>9.5238095238095233E-2</c:v>
                </c:pt>
                <c:pt idx="26">
                  <c:v>0.21428571428571427</c:v>
                </c:pt>
                <c:pt idx="27">
                  <c:v>7.1428571428571425E-2</c:v>
                </c:pt>
                <c:pt idx="28">
                  <c:v>9.5238095238095233E-2</c:v>
                </c:pt>
                <c:pt idx="29">
                  <c:v>0.26190476190476192</c:v>
                </c:pt>
                <c:pt idx="30">
                  <c:v>2.3809523809523808E-2</c:v>
                </c:pt>
                <c:pt idx="31">
                  <c:v>4.7619047619047616E-2</c:v>
                </c:pt>
                <c:pt idx="32">
                  <c:v>4.7619047619047616E-2</c:v>
                </c:pt>
                <c:pt idx="33">
                  <c:v>0.14285714285714285</c:v>
                </c:pt>
              </c:numCache>
            </c:numRef>
          </c:val>
          <c:extLst>
            <c:ext xmlns:c16="http://schemas.microsoft.com/office/drawing/2014/chart" uri="{C3380CC4-5D6E-409C-BE32-E72D297353CC}">
              <c16:uniqueId val="{00000003-B578-4E66-B92B-09D37897A60E}"/>
            </c:ext>
          </c:extLst>
        </c:ser>
        <c:ser>
          <c:idx val="4"/>
          <c:order val="4"/>
          <c:tx>
            <c:strRef>
              <c:f>'First Validations tables'!$G$24:$G$25</c:f>
              <c:strCache>
                <c:ptCount val="1"/>
                <c:pt idx="0">
                  <c:v>No progress</c:v>
                </c:pt>
              </c:strCache>
            </c:strRef>
          </c:tx>
          <c:spPr>
            <a:solidFill>
              <a:srgbClr val="C00000"/>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tables'!$G$26:$G$60</c:f>
              <c:numCache>
                <c:formatCode>0.0%</c:formatCode>
                <c:ptCount val="34"/>
                <c:pt idx="0">
                  <c:v>0</c:v>
                </c:pt>
                <c:pt idx="1">
                  <c:v>0</c:v>
                </c:pt>
                <c:pt idx="2">
                  <c:v>0</c:v>
                </c:pt>
                <c:pt idx="3">
                  <c:v>0</c:v>
                </c:pt>
                <c:pt idx="4">
                  <c:v>0</c:v>
                </c:pt>
                <c:pt idx="5">
                  <c:v>0.19047619047619047</c:v>
                </c:pt>
                <c:pt idx="6">
                  <c:v>0</c:v>
                </c:pt>
                <c:pt idx="7">
                  <c:v>0</c:v>
                </c:pt>
                <c:pt idx="8">
                  <c:v>0</c:v>
                </c:pt>
                <c:pt idx="9">
                  <c:v>0</c:v>
                </c:pt>
                <c:pt idx="10">
                  <c:v>0</c:v>
                </c:pt>
                <c:pt idx="11">
                  <c:v>0</c:v>
                </c:pt>
                <c:pt idx="12">
                  <c:v>0</c:v>
                </c:pt>
                <c:pt idx="13">
                  <c:v>2.3809523809523808E-2</c:v>
                </c:pt>
                <c:pt idx="14">
                  <c:v>0</c:v>
                </c:pt>
                <c:pt idx="15">
                  <c:v>4.7619047619047616E-2</c:v>
                </c:pt>
                <c:pt idx="16">
                  <c:v>7.1428571428571425E-2</c:v>
                </c:pt>
                <c:pt idx="17">
                  <c:v>2.3809523809523808E-2</c:v>
                </c:pt>
                <c:pt idx="18">
                  <c:v>0</c:v>
                </c:pt>
                <c:pt idx="19">
                  <c:v>2.3809523809523808E-2</c:v>
                </c:pt>
                <c:pt idx="20">
                  <c:v>0</c:v>
                </c:pt>
                <c:pt idx="21">
                  <c:v>0</c:v>
                </c:pt>
                <c:pt idx="22">
                  <c:v>0</c:v>
                </c:pt>
                <c:pt idx="23">
                  <c:v>0</c:v>
                </c:pt>
                <c:pt idx="24">
                  <c:v>2.3809523809523808E-2</c:v>
                </c:pt>
                <c:pt idx="25">
                  <c:v>0</c:v>
                </c:pt>
                <c:pt idx="26">
                  <c:v>2.3809523809523808E-2</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B578-4E66-B92B-09D37897A60E}"/>
            </c:ext>
          </c:extLst>
        </c:ser>
        <c:ser>
          <c:idx val="5"/>
          <c:order val="5"/>
          <c:tx>
            <c:strRef>
              <c:f>'First Validations tables'!$H$24:$H$25</c:f>
              <c:strCache>
                <c:ptCount val="1"/>
                <c:pt idx="0">
                  <c:v>Not required (recommended)</c:v>
                </c:pt>
              </c:strCache>
            </c:strRef>
          </c:tx>
          <c:spPr>
            <a:solidFill>
              <a:srgbClr val="D9D9D9"/>
            </a:solid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tables'!$H$26:$H$60</c:f>
              <c:numCache>
                <c:formatCode>0.0%</c:formatCode>
                <c:ptCount val="34"/>
                <c:pt idx="0">
                  <c:v>0</c:v>
                </c:pt>
                <c:pt idx="1">
                  <c:v>0</c:v>
                </c:pt>
                <c:pt idx="2">
                  <c:v>0.97619047619047616</c:v>
                </c:pt>
                <c:pt idx="3">
                  <c:v>0</c:v>
                </c:pt>
                <c:pt idx="4">
                  <c:v>0</c:v>
                </c:pt>
                <c:pt idx="5">
                  <c:v>0</c:v>
                </c:pt>
                <c:pt idx="6">
                  <c:v>0</c:v>
                </c:pt>
                <c:pt idx="7">
                  <c:v>0.90476190476190477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0.97619047619047616</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5-B578-4E66-B92B-09D37897A60E}"/>
            </c:ext>
          </c:extLst>
        </c:ser>
        <c:ser>
          <c:idx val="6"/>
          <c:order val="6"/>
          <c:tx>
            <c:strRef>
              <c:f>'First Validations tables'!$I$24:$I$25</c:f>
              <c:strCache>
                <c:ptCount val="1"/>
                <c:pt idx="0">
                  <c:v>Not applicable</c:v>
                </c:pt>
              </c:strCache>
            </c:strRef>
          </c:tx>
          <c:spPr>
            <a:pattFill prst="dkUpDiag">
              <a:fgClr>
                <a:sysClr val="windowText" lastClr="000000"/>
              </a:fgClr>
              <a:bgClr>
                <a:schemeClr val="bg1"/>
              </a:bgClr>
            </a:pattFill>
            <a:ln>
              <a:noFill/>
            </a:ln>
            <a:effectLst/>
          </c:spPr>
          <c:invertIfNegative val="0"/>
          <c:cat>
            <c:strRef>
              <c:f>'First Validations tables'!$B$26:$B$60</c:f>
              <c:strCache>
                <c:ptCount val="34"/>
                <c:pt idx="0">
                  <c:v>Outcomes and impact of implementation (#7.4)</c:v>
                </c:pt>
                <c:pt idx="1">
                  <c:v>Follow up on recommendations (#7.3)</c:v>
                </c:pt>
                <c:pt idx="2">
                  <c:v>Data accessibility (#7.2)</c:v>
                </c:pt>
                <c:pt idx="3">
                  <c:v>Public debate (#7.1)</c:v>
                </c:pt>
                <c:pt idx="4">
                  <c:v>Economic contribution (#6.3)</c:v>
                </c:pt>
                <c:pt idx="5">
                  <c:v>SOE quasi-fiscal expenditures (#6.2)</c:v>
                </c:pt>
                <c:pt idx="6">
                  <c:v>Mandatory social expenditures (#6.1)</c:v>
                </c:pt>
                <c:pt idx="7">
                  <c:v>Revenue management and expenditures (#5.3)</c:v>
                </c:pt>
                <c:pt idx="8">
                  <c:v>Subnational transfers (#5.2)</c:v>
                </c:pt>
                <c:pt idx="9">
                  <c:v>Distribution of revenues (#5.1)</c:v>
                </c:pt>
                <c:pt idx="10">
                  <c:v>Data quality (#4.9)</c:v>
                </c:pt>
                <c:pt idx="11">
                  <c:v>Data timeliness (#4.8)</c:v>
                </c:pt>
                <c:pt idx="12">
                  <c:v>Disaggregation (#4.7)</c:v>
                </c:pt>
                <c:pt idx="13">
                  <c:v>Direct subnational payments (#4.6)</c:v>
                </c:pt>
                <c:pt idx="14">
                  <c:v>SOE transactions (#4.5)</c:v>
                </c:pt>
                <c:pt idx="15">
                  <c:v>Transportation revenues (#4.4)</c:v>
                </c:pt>
                <c:pt idx="16">
                  <c:v>Barter agreements (#4.3)</c:v>
                </c:pt>
                <c:pt idx="17">
                  <c:v>In-kind revenues (#4.2)</c:v>
                </c:pt>
                <c:pt idx="18">
                  <c:v>Comprehensiveness (#4.1)</c:v>
                </c:pt>
                <c:pt idx="19">
                  <c:v>Export data (#3.3)</c:v>
                </c:pt>
                <c:pt idx="20">
                  <c:v>Production data (#3.2)</c:v>
                </c:pt>
                <c:pt idx="21">
                  <c:v>Exploration data (#3.1)</c:v>
                </c:pt>
                <c:pt idx="22">
                  <c:v>State participation (#2.6)</c:v>
                </c:pt>
                <c:pt idx="23">
                  <c:v>Beneficial ownership (#2.5)</c:v>
                </c:pt>
                <c:pt idx="24">
                  <c:v>Policy on contract disclosure (#2.4)</c:v>
                </c:pt>
                <c:pt idx="25">
                  <c:v>License register (#2.3)</c:v>
                </c:pt>
                <c:pt idx="26">
                  <c:v>License allocations (#2.2)</c:v>
                </c:pt>
                <c:pt idx="27">
                  <c:v>Legal framework (#2.1)</c:v>
                </c:pt>
                <c:pt idx="28">
                  <c:v>Workplan (#1.5)</c:v>
                </c:pt>
                <c:pt idx="29">
                  <c:v>MSG governance (#1.4)</c:v>
                </c:pt>
                <c:pt idx="30">
                  <c:v>Civil society engagement (#1.3)</c:v>
                </c:pt>
                <c:pt idx="31">
                  <c:v>Industry engagement (#1.2)</c:v>
                </c:pt>
                <c:pt idx="32">
                  <c:v>Government engagement (#1.1)</c:v>
                </c:pt>
                <c:pt idx="33">
                  <c:v>Overall Progress (#0.0)</c:v>
                </c:pt>
              </c:strCache>
            </c:strRef>
          </c:cat>
          <c:val>
            <c:numRef>
              <c:f>'First Validations tables'!$I$26:$I$60</c:f>
              <c:numCache>
                <c:formatCode>0.0%</c:formatCode>
                <c:ptCount val="34"/>
                <c:pt idx="0">
                  <c:v>0</c:v>
                </c:pt>
                <c:pt idx="1">
                  <c:v>0</c:v>
                </c:pt>
                <c:pt idx="2">
                  <c:v>0</c:v>
                </c:pt>
                <c:pt idx="3">
                  <c:v>0</c:v>
                </c:pt>
                <c:pt idx="4">
                  <c:v>0</c:v>
                </c:pt>
                <c:pt idx="5">
                  <c:v>0.47619047619047616</c:v>
                </c:pt>
                <c:pt idx="6">
                  <c:v>0.23809523809523808</c:v>
                </c:pt>
                <c:pt idx="7">
                  <c:v>0</c:v>
                </c:pt>
                <c:pt idx="8">
                  <c:v>0.40476190476190477</c:v>
                </c:pt>
                <c:pt idx="9">
                  <c:v>0</c:v>
                </c:pt>
                <c:pt idx="10">
                  <c:v>0</c:v>
                </c:pt>
                <c:pt idx="11">
                  <c:v>0</c:v>
                </c:pt>
                <c:pt idx="12">
                  <c:v>0</c:v>
                </c:pt>
                <c:pt idx="13">
                  <c:v>0.42857142857142855</c:v>
                </c:pt>
                <c:pt idx="14">
                  <c:v>0.21428571428571427</c:v>
                </c:pt>
                <c:pt idx="15">
                  <c:v>0.59523809523809523</c:v>
                </c:pt>
                <c:pt idx="16">
                  <c:v>0.66666666666666663</c:v>
                </c:pt>
                <c:pt idx="17">
                  <c:v>0.6428571428571429</c:v>
                </c:pt>
                <c:pt idx="18">
                  <c:v>0</c:v>
                </c:pt>
                <c:pt idx="19">
                  <c:v>4.7619047619047616E-2</c:v>
                </c:pt>
                <c:pt idx="20">
                  <c:v>4.7619047619047616E-2</c:v>
                </c:pt>
                <c:pt idx="21">
                  <c:v>0</c:v>
                </c:pt>
                <c:pt idx="22">
                  <c:v>0.11904761904761904</c:v>
                </c:pt>
                <c:pt idx="23">
                  <c:v>0</c:v>
                </c:pt>
                <c:pt idx="24">
                  <c:v>0</c:v>
                </c:pt>
                <c:pt idx="25">
                  <c:v>0</c:v>
                </c:pt>
                <c:pt idx="26">
                  <c:v>2.3809523809523808E-2</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6-B578-4E66-B92B-09D37897A60E}"/>
            </c:ext>
          </c:extLst>
        </c:ser>
        <c:dLbls>
          <c:showLegendKey val="0"/>
          <c:showVal val="0"/>
          <c:showCatName val="0"/>
          <c:showSerName val="0"/>
          <c:showPercent val="0"/>
          <c:showBubbleSize val="0"/>
        </c:dLbls>
        <c:gapWidth val="150"/>
        <c:overlap val="100"/>
        <c:axId val="1238281456"/>
        <c:axId val="1238281784"/>
      </c:barChart>
      <c:catAx>
        <c:axId val="123828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238281784"/>
        <c:crosses val="autoZero"/>
        <c:auto val="1"/>
        <c:lblAlgn val="ctr"/>
        <c:lblOffset val="100"/>
        <c:noMultiLvlLbl val="0"/>
      </c:catAx>
      <c:valAx>
        <c:axId val="1238281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238281456"/>
        <c:crosses val="autoZero"/>
        <c:crossBetween val="between"/>
      </c:valAx>
      <c:spPr>
        <a:noFill/>
        <a:ln>
          <a:noFill/>
        </a:ln>
        <a:effectLst/>
      </c:spPr>
    </c:plotArea>
    <c:legend>
      <c:legendPos val="b"/>
      <c:layout>
        <c:manualLayout>
          <c:xMode val="edge"/>
          <c:yMode val="edge"/>
          <c:x val="4.8784490174022387E-2"/>
          <c:y val="0.88078231355832293"/>
          <c:w val="0.90243084320342315"/>
          <c:h val="0.10976142166626335"/>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1050" b="1">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data.xlsx]Applicability graphs!PivotTable1</c:name>
    <c:fmtId val="32"/>
  </c:pivotSource>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GB"/>
              <a:t>By country</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'Applicability graphs'!$B$5:$B$6</c:f>
              <c:strCache>
                <c:ptCount val="1"/>
                <c:pt idx="0">
                  <c:v>Not applicable</c:v>
                </c:pt>
              </c:strCache>
            </c:strRef>
          </c:tx>
          <c:spPr>
            <a:solidFill>
              <a:schemeClr val="accent1"/>
            </a:solidFill>
            <a:ln>
              <a:noFill/>
            </a:ln>
            <a:effectLst/>
          </c:spPr>
          <c:invertIfNegative val="0"/>
          <c:cat>
            <c:strRef>
              <c:f>'Applicability graphs'!$A$7:$A$58</c:f>
              <c:strCache>
                <c:ptCount val="52"/>
                <c:pt idx="0">
                  <c:v>Seychelles: 2018</c:v>
                </c:pt>
                <c:pt idx="1">
                  <c:v>São Tomé and Príncipe: 2018</c:v>
                </c:pt>
                <c:pt idx="2">
                  <c:v>Norway: 2018</c:v>
                </c:pt>
                <c:pt idx="3">
                  <c:v>São Tomé and Príncipe: 2016</c:v>
                </c:pt>
                <c:pt idx="4">
                  <c:v>Malawi: 2018</c:v>
                </c:pt>
                <c:pt idx="5">
                  <c:v>Honduras: 2017</c:v>
                </c:pt>
                <c:pt idx="6">
                  <c:v>Timor-Leste: 2018</c:v>
                </c:pt>
                <c:pt idx="7">
                  <c:v>Germany: 2018</c:v>
                </c:pt>
                <c:pt idx="8">
                  <c:v>Timor-Leste: 2016</c:v>
                </c:pt>
                <c:pt idx="9">
                  <c:v>Mauritania: 2018</c:v>
                </c:pt>
                <c:pt idx="10">
                  <c:v>Solomon Islands: 2016</c:v>
                </c:pt>
                <c:pt idx="11">
                  <c:v>Mali: 2016</c:v>
                </c:pt>
                <c:pt idx="12">
                  <c:v>Zambia: 2017</c:v>
                </c:pt>
                <c:pt idx="13">
                  <c:v>Burkina Faso: 2017</c:v>
                </c:pt>
                <c:pt idx="14">
                  <c:v>Mali: 2019</c:v>
                </c:pt>
                <c:pt idx="15">
                  <c:v>Norway: 2016</c:v>
                </c:pt>
                <c:pt idx="16">
                  <c:v>Peru: 2018</c:v>
                </c:pt>
                <c:pt idx="17">
                  <c:v>Trinidad and Tobago: 2018</c:v>
                </c:pt>
                <c:pt idx="18">
                  <c:v>Azerbaijan: 2016</c:v>
                </c:pt>
                <c:pt idx="19">
                  <c:v>Mauritania: 2016</c:v>
                </c:pt>
                <c:pt idx="20">
                  <c:v>Peru: 2016</c:v>
                </c:pt>
                <c:pt idx="21">
                  <c:v>Liberia: 2016</c:v>
                </c:pt>
                <c:pt idx="22">
                  <c:v>Afghanistan: 2017</c:v>
                </c:pt>
                <c:pt idx="23">
                  <c:v>Sierra Leone: 2018</c:v>
                </c:pt>
                <c:pt idx="24">
                  <c:v>Senegal: 2017</c:v>
                </c:pt>
                <c:pt idx="25">
                  <c:v>Philippines: 2017</c:v>
                </c:pt>
                <c:pt idx="26">
                  <c:v>Albania: 2019</c:v>
                </c:pt>
                <c:pt idx="27">
                  <c:v>Tanzania: 2017</c:v>
                </c:pt>
                <c:pt idx="28">
                  <c:v>Tajikistan: 2016</c:v>
                </c:pt>
                <c:pt idx="29">
                  <c:v>Togo: 2017</c:v>
                </c:pt>
                <c:pt idx="30">
                  <c:v>Republic of the Congo: 2017</c:v>
                </c:pt>
                <c:pt idx="31">
                  <c:v>Ghana: 2016</c:v>
                </c:pt>
                <c:pt idx="32">
                  <c:v>Madagascar: 2017</c:v>
                </c:pt>
                <c:pt idx="33">
                  <c:v>Ukraine: 2017</c:v>
                </c:pt>
                <c:pt idx="34">
                  <c:v>Iraq: 2017</c:v>
                </c:pt>
                <c:pt idx="35">
                  <c:v>Papua New Guinea: 2018</c:v>
                </c:pt>
                <c:pt idx="36">
                  <c:v>Ghana: 2018</c:v>
                </c:pt>
                <c:pt idx="37">
                  <c:v>Ethiopia: 2018</c:v>
                </c:pt>
                <c:pt idx="38">
                  <c:v>Mongolia: 2018</c:v>
                </c:pt>
                <c:pt idx="39">
                  <c:v>Mongolia: 2016</c:v>
                </c:pt>
                <c:pt idx="40">
                  <c:v>Kazakhstan: 2017</c:v>
                </c:pt>
                <c:pt idx="41">
                  <c:v>Guinea: 2018</c:v>
                </c:pt>
                <c:pt idx="42">
                  <c:v>Côte d'Ivoire: 2017</c:v>
                </c:pt>
                <c:pt idx="43">
                  <c:v>Albania: 2017</c:v>
                </c:pt>
                <c:pt idx="44">
                  <c:v>Colombia: 2018</c:v>
                </c:pt>
                <c:pt idx="45">
                  <c:v>Niger: 2016</c:v>
                </c:pt>
                <c:pt idx="46">
                  <c:v>Chad: 2018</c:v>
                </c:pt>
                <c:pt idx="47">
                  <c:v>Cameroon: 2017</c:v>
                </c:pt>
                <c:pt idx="48">
                  <c:v>Kyrgyz Republic: 2016</c:v>
                </c:pt>
                <c:pt idx="49">
                  <c:v>Mozambique: 2017</c:v>
                </c:pt>
                <c:pt idx="50">
                  <c:v>Nigeria: 2018</c:v>
                </c:pt>
                <c:pt idx="51">
                  <c:v>Nigeria: 2016</c:v>
                </c:pt>
              </c:strCache>
            </c:strRef>
          </c:cat>
          <c:val>
            <c:numRef>
              <c:f>'Applicability graphs'!$B$7:$B$58</c:f>
              <c:numCache>
                <c:formatCode>0.00%</c:formatCode>
                <c:ptCount val="52"/>
                <c:pt idx="0">
                  <c:v>0.26470588235294118</c:v>
                </c:pt>
                <c:pt idx="1">
                  <c:v>0.26470588235294118</c:v>
                </c:pt>
                <c:pt idx="2">
                  <c:v>0.23529411764705882</c:v>
                </c:pt>
                <c:pt idx="3">
                  <c:v>0.23529411764705882</c:v>
                </c:pt>
                <c:pt idx="4">
                  <c:v>0.23529411764705882</c:v>
                </c:pt>
                <c:pt idx="5">
                  <c:v>0.20588235294117646</c:v>
                </c:pt>
                <c:pt idx="6">
                  <c:v>0.20588235294117646</c:v>
                </c:pt>
                <c:pt idx="7">
                  <c:v>0.20588235294117646</c:v>
                </c:pt>
                <c:pt idx="8">
                  <c:v>0.20588235294117646</c:v>
                </c:pt>
                <c:pt idx="9">
                  <c:v>0.17647058823529413</c:v>
                </c:pt>
                <c:pt idx="10">
                  <c:v>0.17647058823529413</c:v>
                </c:pt>
                <c:pt idx="11">
                  <c:v>0.17647058823529413</c:v>
                </c:pt>
                <c:pt idx="12">
                  <c:v>0.17647058823529413</c:v>
                </c:pt>
                <c:pt idx="13">
                  <c:v>0.17647058823529413</c:v>
                </c:pt>
                <c:pt idx="14">
                  <c:v>0.17647058823529413</c:v>
                </c:pt>
                <c:pt idx="15">
                  <c:v>0.14705882352941177</c:v>
                </c:pt>
                <c:pt idx="16">
                  <c:v>0.14705882352941177</c:v>
                </c:pt>
                <c:pt idx="17">
                  <c:v>0.14705882352941177</c:v>
                </c:pt>
                <c:pt idx="18">
                  <c:v>0.14705882352941177</c:v>
                </c:pt>
                <c:pt idx="19">
                  <c:v>0.14705882352941177</c:v>
                </c:pt>
                <c:pt idx="20">
                  <c:v>0.11764705882352941</c:v>
                </c:pt>
                <c:pt idx="21">
                  <c:v>0.11764705882352941</c:v>
                </c:pt>
                <c:pt idx="22">
                  <c:v>0.11764705882352941</c:v>
                </c:pt>
                <c:pt idx="23">
                  <c:v>0.11764705882352941</c:v>
                </c:pt>
                <c:pt idx="24">
                  <c:v>0.11764705882352941</c:v>
                </c:pt>
                <c:pt idx="25">
                  <c:v>0.11764705882352941</c:v>
                </c:pt>
                <c:pt idx="26">
                  <c:v>0.11764705882352941</c:v>
                </c:pt>
                <c:pt idx="27">
                  <c:v>0.11764705882352941</c:v>
                </c:pt>
                <c:pt idx="28">
                  <c:v>8.8235294117647065E-2</c:v>
                </c:pt>
                <c:pt idx="29">
                  <c:v>8.8235294117647065E-2</c:v>
                </c:pt>
                <c:pt idx="30">
                  <c:v>8.8235294117647065E-2</c:v>
                </c:pt>
                <c:pt idx="31">
                  <c:v>8.8235294117647065E-2</c:v>
                </c:pt>
                <c:pt idx="32">
                  <c:v>8.8235294117647065E-2</c:v>
                </c:pt>
                <c:pt idx="33">
                  <c:v>8.8235294117647065E-2</c:v>
                </c:pt>
                <c:pt idx="34">
                  <c:v>8.8235294117647065E-2</c:v>
                </c:pt>
                <c:pt idx="35">
                  <c:v>8.8235294117647065E-2</c:v>
                </c:pt>
                <c:pt idx="36">
                  <c:v>8.8235294117647065E-2</c:v>
                </c:pt>
                <c:pt idx="37">
                  <c:v>8.8235294117647065E-2</c:v>
                </c:pt>
                <c:pt idx="38">
                  <c:v>5.8823529411764705E-2</c:v>
                </c:pt>
                <c:pt idx="39">
                  <c:v>5.8823529411764705E-2</c:v>
                </c:pt>
                <c:pt idx="40">
                  <c:v>5.8823529411764705E-2</c:v>
                </c:pt>
                <c:pt idx="41">
                  <c:v>5.8823529411764705E-2</c:v>
                </c:pt>
                <c:pt idx="42">
                  <c:v>5.8823529411764705E-2</c:v>
                </c:pt>
                <c:pt idx="43">
                  <c:v>5.8823529411764705E-2</c:v>
                </c:pt>
                <c:pt idx="44">
                  <c:v>5.8823529411764705E-2</c:v>
                </c:pt>
                <c:pt idx="45">
                  <c:v>5.8823529411764705E-2</c:v>
                </c:pt>
                <c:pt idx="46">
                  <c:v>5.8823529411764705E-2</c:v>
                </c:pt>
                <c:pt idx="47">
                  <c:v>5.8823529411764705E-2</c:v>
                </c:pt>
                <c:pt idx="48">
                  <c:v>2.9411764705882353E-2</c:v>
                </c:pt>
                <c:pt idx="49">
                  <c:v>0</c:v>
                </c:pt>
                <c:pt idx="50">
                  <c:v>0</c:v>
                </c:pt>
                <c:pt idx="51">
                  <c:v>0</c:v>
                </c:pt>
              </c:numCache>
            </c:numRef>
          </c:val>
          <c:extLst>
            <c:ext xmlns:c16="http://schemas.microsoft.com/office/drawing/2014/chart" uri="{C3380CC4-5D6E-409C-BE32-E72D297353CC}">
              <c16:uniqueId val="{00000000-0070-4008-AEA6-02A509DE36BA}"/>
            </c:ext>
          </c:extLst>
        </c:ser>
        <c:ser>
          <c:idx val="1"/>
          <c:order val="1"/>
          <c:tx>
            <c:strRef>
              <c:f>'Applicability graphs'!$C$5:$C$6</c:f>
              <c:strCache>
                <c:ptCount val="1"/>
                <c:pt idx="0">
                  <c:v>Applicable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'Applicability graphs'!$A$7:$A$58</c:f>
              <c:strCache>
                <c:ptCount val="52"/>
                <c:pt idx="0">
                  <c:v>Seychelles: 2018</c:v>
                </c:pt>
                <c:pt idx="1">
                  <c:v>São Tomé and Príncipe: 2018</c:v>
                </c:pt>
                <c:pt idx="2">
                  <c:v>Norway: 2018</c:v>
                </c:pt>
                <c:pt idx="3">
                  <c:v>São Tomé and Príncipe: 2016</c:v>
                </c:pt>
                <c:pt idx="4">
                  <c:v>Malawi: 2018</c:v>
                </c:pt>
                <c:pt idx="5">
                  <c:v>Honduras: 2017</c:v>
                </c:pt>
                <c:pt idx="6">
                  <c:v>Timor-Leste: 2018</c:v>
                </c:pt>
                <c:pt idx="7">
                  <c:v>Germany: 2018</c:v>
                </c:pt>
                <c:pt idx="8">
                  <c:v>Timor-Leste: 2016</c:v>
                </c:pt>
                <c:pt idx="9">
                  <c:v>Mauritania: 2018</c:v>
                </c:pt>
                <c:pt idx="10">
                  <c:v>Solomon Islands: 2016</c:v>
                </c:pt>
                <c:pt idx="11">
                  <c:v>Mali: 2016</c:v>
                </c:pt>
                <c:pt idx="12">
                  <c:v>Zambia: 2017</c:v>
                </c:pt>
                <c:pt idx="13">
                  <c:v>Burkina Faso: 2017</c:v>
                </c:pt>
                <c:pt idx="14">
                  <c:v>Mali: 2019</c:v>
                </c:pt>
                <c:pt idx="15">
                  <c:v>Norway: 2016</c:v>
                </c:pt>
                <c:pt idx="16">
                  <c:v>Peru: 2018</c:v>
                </c:pt>
                <c:pt idx="17">
                  <c:v>Trinidad and Tobago: 2018</c:v>
                </c:pt>
                <c:pt idx="18">
                  <c:v>Azerbaijan: 2016</c:v>
                </c:pt>
                <c:pt idx="19">
                  <c:v>Mauritania: 2016</c:v>
                </c:pt>
                <c:pt idx="20">
                  <c:v>Peru: 2016</c:v>
                </c:pt>
                <c:pt idx="21">
                  <c:v>Liberia: 2016</c:v>
                </c:pt>
                <c:pt idx="22">
                  <c:v>Afghanistan: 2017</c:v>
                </c:pt>
                <c:pt idx="23">
                  <c:v>Sierra Leone: 2018</c:v>
                </c:pt>
                <c:pt idx="24">
                  <c:v>Senegal: 2017</c:v>
                </c:pt>
                <c:pt idx="25">
                  <c:v>Philippines: 2017</c:v>
                </c:pt>
                <c:pt idx="26">
                  <c:v>Albania: 2019</c:v>
                </c:pt>
                <c:pt idx="27">
                  <c:v>Tanzania: 2017</c:v>
                </c:pt>
                <c:pt idx="28">
                  <c:v>Tajikistan: 2016</c:v>
                </c:pt>
                <c:pt idx="29">
                  <c:v>Togo: 2017</c:v>
                </c:pt>
                <c:pt idx="30">
                  <c:v>Republic of the Congo: 2017</c:v>
                </c:pt>
                <c:pt idx="31">
                  <c:v>Ghana: 2016</c:v>
                </c:pt>
                <c:pt idx="32">
                  <c:v>Madagascar: 2017</c:v>
                </c:pt>
                <c:pt idx="33">
                  <c:v>Ukraine: 2017</c:v>
                </c:pt>
                <c:pt idx="34">
                  <c:v>Iraq: 2017</c:v>
                </c:pt>
                <c:pt idx="35">
                  <c:v>Papua New Guinea: 2018</c:v>
                </c:pt>
                <c:pt idx="36">
                  <c:v>Ghana: 2018</c:v>
                </c:pt>
                <c:pt idx="37">
                  <c:v>Ethiopia: 2018</c:v>
                </c:pt>
                <c:pt idx="38">
                  <c:v>Mongolia: 2018</c:v>
                </c:pt>
                <c:pt idx="39">
                  <c:v>Mongolia: 2016</c:v>
                </c:pt>
                <c:pt idx="40">
                  <c:v>Kazakhstan: 2017</c:v>
                </c:pt>
                <c:pt idx="41">
                  <c:v>Guinea: 2018</c:v>
                </c:pt>
                <c:pt idx="42">
                  <c:v>Côte d'Ivoire: 2017</c:v>
                </c:pt>
                <c:pt idx="43">
                  <c:v>Albania: 2017</c:v>
                </c:pt>
                <c:pt idx="44">
                  <c:v>Colombia: 2018</c:v>
                </c:pt>
                <c:pt idx="45">
                  <c:v>Niger: 2016</c:v>
                </c:pt>
                <c:pt idx="46">
                  <c:v>Chad: 2018</c:v>
                </c:pt>
                <c:pt idx="47">
                  <c:v>Cameroon: 2017</c:v>
                </c:pt>
                <c:pt idx="48">
                  <c:v>Kyrgyz Republic: 2016</c:v>
                </c:pt>
                <c:pt idx="49">
                  <c:v>Mozambique: 2017</c:v>
                </c:pt>
                <c:pt idx="50">
                  <c:v>Nigeria: 2018</c:v>
                </c:pt>
                <c:pt idx="51">
                  <c:v>Nigeria: 2016</c:v>
                </c:pt>
              </c:strCache>
            </c:strRef>
          </c:cat>
          <c:val>
            <c:numRef>
              <c:f>'Applicability graphs'!$C$7:$C$58</c:f>
              <c:numCache>
                <c:formatCode>0.00%</c:formatCode>
                <c:ptCount val="52"/>
                <c:pt idx="0">
                  <c:v>0.73529411764705888</c:v>
                </c:pt>
                <c:pt idx="1">
                  <c:v>0.73529411764705888</c:v>
                </c:pt>
                <c:pt idx="2">
                  <c:v>0.76470588235294112</c:v>
                </c:pt>
                <c:pt idx="3">
                  <c:v>0.76470588235294112</c:v>
                </c:pt>
                <c:pt idx="4">
                  <c:v>0.76470588235294112</c:v>
                </c:pt>
                <c:pt idx="5">
                  <c:v>0.79411764705882348</c:v>
                </c:pt>
                <c:pt idx="6">
                  <c:v>0.79411764705882348</c:v>
                </c:pt>
                <c:pt idx="7">
                  <c:v>0.79411764705882348</c:v>
                </c:pt>
                <c:pt idx="8">
                  <c:v>0.79411764705882348</c:v>
                </c:pt>
                <c:pt idx="9">
                  <c:v>0.82352941176470584</c:v>
                </c:pt>
                <c:pt idx="10">
                  <c:v>0.82352941176470584</c:v>
                </c:pt>
                <c:pt idx="11">
                  <c:v>0.82352941176470584</c:v>
                </c:pt>
                <c:pt idx="12">
                  <c:v>0.82352941176470584</c:v>
                </c:pt>
                <c:pt idx="13">
                  <c:v>0.82352941176470584</c:v>
                </c:pt>
                <c:pt idx="14">
                  <c:v>0.82352941176470584</c:v>
                </c:pt>
                <c:pt idx="15">
                  <c:v>0.8529411764705882</c:v>
                </c:pt>
                <c:pt idx="16">
                  <c:v>0.8529411764705882</c:v>
                </c:pt>
                <c:pt idx="17">
                  <c:v>0.8529411764705882</c:v>
                </c:pt>
                <c:pt idx="18">
                  <c:v>0.8529411764705882</c:v>
                </c:pt>
                <c:pt idx="19">
                  <c:v>0.8529411764705882</c:v>
                </c:pt>
                <c:pt idx="20">
                  <c:v>0.88235294117647056</c:v>
                </c:pt>
                <c:pt idx="21">
                  <c:v>0.88235294117647056</c:v>
                </c:pt>
                <c:pt idx="22">
                  <c:v>0.88235294117647056</c:v>
                </c:pt>
                <c:pt idx="23">
                  <c:v>0.88235294117647056</c:v>
                </c:pt>
                <c:pt idx="24">
                  <c:v>0.88235294117647056</c:v>
                </c:pt>
                <c:pt idx="25">
                  <c:v>0.88235294117647056</c:v>
                </c:pt>
                <c:pt idx="26">
                  <c:v>0.88235294117647056</c:v>
                </c:pt>
                <c:pt idx="27">
                  <c:v>0.88235294117647056</c:v>
                </c:pt>
                <c:pt idx="28">
                  <c:v>0.91176470588235292</c:v>
                </c:pt>
                <c:pt idx="29">
                  <c:v>0.91176470588235292</c:v>
                </c:pt>
                <c:pt idx="30">
                  <c:v>0.91176470588235292</c:v>
                </c:pt>
                <c:pt idx="31">
                  <c:v>0.91176470588235292</c:v>
                </c:pt>
                <c:pt idx="32">
                  <c:v>0.91176470588235292</c:v>
                </c:pt>
                <c:pt idx="33">
                  <c:v>0.91176470588235292</c:v>
                </c:pt>
                <c:pt idx="34">
                  <c:v>0.91176470588235292</c:v>
                </c:pt>
                <c:pt idx="35">
                  <c:v>0.91176470588235292</c:v>
                </c:pt>
                <c:pt idx="36">
                  <c:v>0.91176470588235292</c:v>
                </c:pt>
                <c:pt idx="37">
                  <c:v>0.91176470588235292</c:v>
                </c:pt>
                <c:pt idx="38">
                  <c:v>0.94117647058823528</c:v>
                </c:pt>
                <c:pt idx="39">
                  <c:v>0.94117647058823528</c:v>
                </c:pt>
                <c:pt idx="40">
                  <c:v>0.94117647058823528</c:v>
                </c:pt>
                <c:pt idx="41">
                  <c:v>0.94117647058823528</c:v>
                </c:pt>
                <c:pt idx="42">
                  <c:v>0.94117647058823528</c:v>
                </c:pt>
                <c:pt idx="43">
                  <c:v>0.94117647058823528</c:v>
                </c:pt>
                <c:pt idx="44">
                  <c:v>0.94117647058823528</c:v>
                </c:pt>
                <c:pt idx="45">
                  <c:v>0.94117647058823528</c:v>
                </c:pt>
                <c:pt idx="46">
                  <c:v>0.94117647058823528</c:v>
                </c:pt>
                <c:pt idx="47">
                  <c:v>0.94117647058823528</c:v>
                </c:pt>
                <c:pt idx="48">
                  <c:v>0.97058823529411764</c:v>
                </c:pt>
                <c:pt idx="49">
                  <c:v>1</c:v>
                </c:pt>
                <c:pt idx="50">
                  <c:v>1</c:v>
                </c:pt>
                <c:pt idx="51">
                  <c:v>1</c:v>
                </c:pt>
              </c:numCache>
            </c:numRef>
          </c:val>
          <c:extLst>
            <c:ext xmlns:c16="http://schemas.microsoft.com/office/drawing/2014/chart" uri="{C3380CC4-5D6E-409C-BE32-E72D297353CC}">
              <c16:uniqueId val="{00000001-0070-4008-AEA6-02A509DE36BA}"/>
            </c:ext>
          </c:extLst>
        </c:ser>
        <c:dLbls>
          <c:showLegendKey val="0"/>
          <c:showVal val="0"/>
          <c:showCatName val="0"/>
          <c:showSerName val="0"/>
          <c:showPercent val="0"/>
          <c:showBubbleSize val="0"/>
        </c:dLbls>
        <c:gapWidth val="150"/>
        <c:overlap val="100"/>
        <c:axId val="1301418896"/>
        <c:axId val="1301417256"/>
      </c:barChart>
      <c:catAx>
        <c:axId val="130141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301417256"/>
        <c:crosses val="autoZero"/>
        <c:auto val="1"/>
        <c:lblAlgn val="ctr"/>
        <c:lblOffset val="100"/>
        <c:noMultiLvlLbl val="0"/>
      </c:catAx>
      <c:valAx>
        <c:axId val="13014172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301418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1100" b="1">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data.xlsx]Applicability graphs!PivotTable4</c:name>
    <c:fmtId val="3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GB"/>
              <a:t>By requirement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'Applicability graphs'!$K$5:$K$6</c:f>
              <c:strCache>
                <c:ptCount val="1"/>
                <c:pt idx="0">
                  <c:v>Not applicable</c:v>
                </c:pt>
              </c:strCache>
            </c:strRef>
          </c:tx>
          <c:spPr>
            <a:solidFill>
              <a:schemeClr val="accent1"/>
            </a:solidFill>
            <a:ln>
              <a:noFill/>
            </a:ln>
            <a:effectLst/>
          </c:spPr>
          <c:invertIfNegative val="0"/>
          <c:cat>
            <c:strRef>
              <c:f>'Applicability graphs'!$J$7:$J$40</c:f>
              <c:strCache>
                <c:ptCount val="34"/>
                <c:pt idx="0">
                  <c:v>Barter agreements (#4.3)</c:v>
                </c:pt>
                <c:pt idx="1">
                  <c:v>In-kind revenues (#4.2)</c:v>
                </c:pt>
                <c:pt idx="2">
                  <c:v>Transportation revenues (#4.4)</c:v>
                </c:pt>
                <c:pt idx="3">
                  <c:v>SOE quasi-fiscal expenditures (#6.2)</c:v>
                </c:pt>
                <c:pt idx="4">
                  <c:v>Direct subnational payments (#4.6)</c:v>
                </c:pt>
                <c:pt idx="5">
                  <c:v>Subnational transfers (#5.2)</c:v>
                </c:pt>
                <c:pt idx="6">
                  <c:v>Mandatory social expenditures (#6.1)</c:v>
                </c:pt>
                <c:pt idx="7">
                  <c:v>SOE transactions (#4.5)</c:v>
                </c:pt>
                <c:pt idx="8">
                  <c:v>State participation (#2.6)</c:v>
                </c:pt>
                <c:pt idx="9">
                  <c:v>Export data (#3.3)</c:v>
                </c:pt>
                <c:pt idx="10">
                  <c:v>Production data (#3.2)</c:v>
                </c:pt>
                <c:pt idx="11">
                  <c:v>MSG governance (#1.4)</c:v>
                </c:pt>
                <c:pt idx="12">
                  <c:v>Workplan (#1.5)</c:v>
                </c:pt>
                <c:pt idx="13">
                  <c:v>Outcomes and impact of implementation (#7.4)</c:v>
                </c:pt>
                <c:pt idx="14">
                  <c:v>License allocations (#2.2)</c:v>
                </c:pt>
                <c:pt idx="15">
                  <c:v>Disaggregation (#4.7)</c:v>
                </c:pt>
                <c:pt idx="16">
                  <c:v>Legal framework (#2.1)</c:v>
                </c:pt>
                <c:pt idx="17">
                  <c:v>Revenue management and expenditures (#5.3)</c:v>
                </c:pt>
                <c:pt idx="18">
                  <c:v>Industry engagement (#1.2)</c:v>
                </c:pt>
                <c:pt idx="19">
                  <c:v>Comprehensiveness (#4.1)</c:v>
                </c:pt>
                <c:pt idx="20">
                  <c:v>Exploration data (#3.1)</c:v>
                </c:pt>
                <c:pt idx="21">
                  <c:v>License register (#2.3)</c:v>
                </c:pt>
                <c:pt idx="22">
                  <c:v>Data timeliness (#4.8)</c:v>
                </c:pt>
                <c:pt idx="23">
                  <c:v>Economic contribution (#6.3)</c:v>
                </c:pt>
                <c:pt idx="24">
                  <c:v>Distribution of revenues (#5.1)</c:v>
                </c:pt>
                <c:pt idx="25">
                  <c:v>Public debate (#7.1)</c:v>
                </c:pt>
                <c:pt idx="26">
                  <c:v>Beneficial ownership (#2.5)</c:v>
                </c:pt>
                <c:pt idx="27">
                  <c:v>Data accessibility (#7.2)</c:v>
                </c:pt>
                <c:pt idx="28">
                  <c:v>Data quality (#4.9)</c:v>
                </c:pt>
                <c:pt idx="29">
                  <c:v>Follow up on recommendations (#7.3)</c:v>
                </c:pt>
                <c:pt idx="30">
                  <c:v>Policy on contract disclosure (#2.4)</c:v>
                </c:pt>
                <c:pt idx="31">
                  <c:v>Civil society engagement (#1.3)</c:v>
                </c:pt>
                <c:pt idx="32">
                  <c:v>Government engagement (#1.1)</c:v>
                </c:pt>
                <c:pt idx="33">
                  <c:v>Overall Progress (#0.0)</c:v>
                </c:pt>
              </c:strCache>
            </c:strRef>
          </c:cat>
          <c:val>
            <c:numRef>
              <c:f>'Applicability graphs'!$K$7:$K$40</c:f>
              <c:numCache>
                <c:formatCode>0.00%</c:formatCode>
                <c:ptCount val="34"/>
                <c:pt idx="0">
                  <c:v>0.71153846153846156</c:v>
                </c:pt>
                <c:pt idx="1">
                  <c:v>0.63461538461538458</c:v>
                </c:pt>
                <c:pt idx="2">
                  <c:v>0.61538461538461542</c:v>
                </c:pt>
                <c:pt idx="3">
                  <c:v>0.51923076923076927</c:v>
                </c:pt>
                <c:pt idx="4">
                  <c:v>0.44230769230769229</c:v>
                </c:pt>
                <c:pt idx="5">
                  <c:v>0.40384615384615385</c:v>
                </c:pt>
                <c:pt idx="6">
                  <c:v>0.26923076923076922</c:v>
                </c:pt>
                <c:pt idx="7">
                  <c:v>0.21153846153846154</c:v>
                </c:pt>
                <c:pt idx="8">
                  <c:v>0.11538461538461539</c:v>
                </c:pt>
                <c:pt idx="9">
                  <c:v>5.7692307692307696E-2</c:v>
                </c:pt>
                <c:pt idx="10">
                  <c:v>5.7692307692307696E-2</c:v>
                </c:pt>
                <c:pt idx="11">
                  <c:v>1.9230769230769232E-2</c:v>
                </c:pt>
                <c:pt idx="12">
                  <c:v>1.9230769230769232E-2</c:v>
                </c:pt>
                <c:pt idx="13">
                  <c:v>1.9230769230769232E-2</c:v>
                </c:pt>
                <c:pt idx="14">
                  <c:v>1.9230769230769232E-2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E775-4E09-9AC7-13C1510E264A}"/>
            </c:ext>
          </c:extLst>
        </c:ser>
        <c:ser>
          <c:idx val="1"/>
          <c:order val="1"/>
          <c:tx>
            <c:strRef>
              <c:f>'Applicability graphs'!$L$5:$L$6</c:f>
              <c:strCache>
                <c:ptCount val="1"/>
                <c:pt idx="0">
                  <c:v>Applicable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'Applicability graphs'!$J$7:$J$40</c:f>
              <c:strCache>
                <c:ptCount val="34"/>
                <c:pt idx="0">
                  <c:v>Barter agreements (#4.3)</c:v>
                </c:pt>
                <c:pt idx="1">
                  <c:v>In-kind revenues (#4.2)</c:v>
                </c:pt>
                <c:pt idx="2">
                  <c:v>Transportation revenues (#4.4)</c:v>
                </c:pt>
                <c:pt idx="3">
                  <c:v>SOE quasi-fiscal expenditures (#6.2)</c:v>
                </c:pt>
                <c:pt idx="4">
                  <c:v>Direct subnational payments (#4.6)</c:v>
                </c:pt>
                <c:pt idx="5">
                  <c:v>Subnational transfers (#5.2)</c:v>
                </c:pt>
                <c:pt idx="6">
                  <c:v>Mandatory social expenditures (#6.1)</c:v>
                </c:pt>
                <c:pt idx="7">
                  <c:v>SOE transactions (#4.5)</c:v>
                </c:pt>
                <c:pt idx="8">
                  <c:v>State participation (#2.6)</c:v>
                </c:pt>
                <c:pt idx="9">
                  <c:v>Export data (#3.3)</c:v>
                </c:pt>
                <c:pt idx="10">
                  <c:v>Production data (#3.2)</c:v>
                </c:pt>
                <c:pt idx="11">
                  <c:v>MSG governance (#1.4)</c:v>
                </c:pt>
                <c:pt idx="12">
                  <c:v>Workplan (#1.5)</c:v>
                </c:pt>
                <c:pt idx="13">
                  <c:v>Outcomes and impact of implementation (#7.4)</c:v>
                </c:pt>
                <c:pt idx="14">
                  <c:v>License allocations (#2.2)</c:v>
                </c:pt>
                <c:pt idx="15">
                  <c:v>Disaggregation (#4.7)</c:v>
                </c:pt>
                <c:pt idx="16">
                  <c:v>Legal framework (#2.1)</c:v>
                </c:pt>
                <c:pt idx="17">
                  <c:v>Revenue management and expenditures (#5.3)</c:v>
                </c:pt>
                <c:pt idx="18">
                  <c:v>Industry engagement (#1.2)</c:v>
                </c:pt>
                <c:pt idx="19">
                  <c:v>Comprehensiveness (#4.1)</c:v>
                </c:pt>
                <c:pt idx="20">
                  <c:v>Exploration data (#3.1)</c:v>
                </c:pt>
                <c:pt idx="21">
                  <c:v>License register (#2.3)</c:v>
                </c:pt>
                <c:pt idx="22">
                  <c:v>Data timeliness (#4.8)</c:v>
                </c:pt>
                <c:pt idx="23">
                  <c:v>Economic contribution (#6.3)</c:v>
                </c:pt>
                <c:pt idx="24">
                  <c:v>Distribution of revenues (#5.1)</c:v>
                </c:pt>
                <c:pt idx="25">
                  <c:v>Public debate (#7.1)</c:v>
                </c:pt>
                <c:pt idx="26">
                  <c:v>Beneficial ownership (#2.5)</c:v>
                </c:pt>
                <c:pt idx="27">
                  <c:v>Data accessibility (#7.2)</c:v>
                </c:pt>
                <c:pt idx="28">
                  <c:v>Data quality (#4.9)</c:v>
                </c:pt>
                <c:pt idx="29">
                  <c:v>Follow up on recommendations (#7.3)</c:v>
                </c:pt>
                <c:pt idx="30">
                  <c:v>Policy on contract disclosure (#2.4)</c:v>
                </c:pt>
                <c:pt idx="31">
                  <c:v>Civil society engagement (#1.3)</c:v>
                </c:pt>
                <c:pt idx="32">
                  <c:v>Government engagement (#1.1)</c:v>
                </c:pt>
                <c:pt idx="33">
                  <c:v>Overall Progress (#0.0)</c:v>
                </c:pt>
              </c:strCache>
            </c:strRef>
          </c:cat>
          <c:val>
            <c:numRef>
              <c:f>'Applicability graphs'!$L$7:$L$40</c:f>
              <c:numCache>
                <c:formatCode>0.00%</c:formatCode>
                <c:ptCount val="34"/>
                <c:pt idx="0">
                  <c:v>0.28846153846153844</c:v>
                </c:pt>
                <c:pt idx="1">
                  <c:v>0.36538461538461536</c:v>
                </c:pt>
                <c:pt idx="2">
                  <c:v>0.38461538461538464</c:v>
                </c:pt>
                <c:pt idx="3">
                  <c:v>0.48076923076923078</c:v>
                </c:pt>
                <c:pt idx="4">
                  <c:v>0.55769230769230771</c:v>
                </c:pt>
                <c:pt idx="5">
                  <c:v>0.59615384615384615</c:v>
                </c:pt>
                <c:pt idx="6">
                  <c:v>0.73076923076923073</c:v>
                </c:pt>
                <c:pt idx="7">
                  <c:v>0.78846153846153844</c:v>
                </c:pt>
                <c:pt idx="8">
                  <c:v>0.88461538461538458</c:v>
                </c:pt>
                <c:pt idx="9">
                  <c:v>0.94230769230769229</c:v>
                </c:pt>
                <c:pt idx="10">
                  <c:v>0.94230769230769229</c:v>
                </c:pt>
                <c:pt idx="11">
                  <c:v>0.98076923076923073</c:v>
                </c:pt>
                <c:pt idx="12">
                  <c:v>0.98076923076923073</c:v>
                </c:pt>
                <c:pt idx="13">
                  <c:v>0.98076923076923073</c:v>
                </c:pt>
                <c:pt idx="14">
                  <c:v>0.98076923076923073</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numCache>
            </c:numRef>
          </c:val>
          <c:extLst>
            <c:ext xmlns:c16="http://schemas.microsoft.com/office/drawing/2014/chart" uri="{C3380CC4-5D6E-409C-BE32-E72D297353CC}">
              <c16:uniqueId val="{00000001-E775-4E09-9AC7-13C1510E264A}"/>
            </c:ext>
          </c:extLst>
        </c:ser>
        <c:dLbls>
          <c:showLegendKey val="0"/>
          <c:showVal val="0"/>
          <c:showCatName val="0"/>
          <c:showSerName val="0"/>
          <c:showPercent val="0"/>
          <c:showBubbleSize val="0"/>
        </c:dLbls>
        <c:gapWidth val="150"/>
        <c:overlap val="100"/>
        <c:axId val="1304283304"/>
        <c:axId val="1598816336"/>
      </c:barChart>
      <c:catAx>
        <c:axId val="1304283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598816336"/>
        <c:crosses val="autoZero"/>
        <c:auto val="1"/>
        <c:lblAlgn val="ctr"/>
        <c:lblOffset val="100"/>
        <c:noMultiLvlLbl val="0"/>
      </c:catAx>
      <c:valAx>
        <c:axId val="15988163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304283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b="1">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data.xlsx]Second Validations tables!PivotTable12</c:name>
    <c:fmtId val="10"/>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Overall progress in second Validations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rgbClr val="0076AF"/>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2D8B2A"/>
          </a:solidFill>
          <a:ln>
            <a:noFill/>
          </a:ln>
          <a:effectLst>
            <a:outerShdw blurRad="57150" dist="19050" dir="5400000" algn="ctr" rotWithShape="0">
              <a:srgbClr val="000000">
                <a:alpha val="63000"/>
              </a:srgbClr>
            </a:outerShdw>
          </a:effectLst>
        </c:spPr>
      </c:pivotFmt>
      <c:pivotFmt>
        <c:idx val="5"/>
        <c:spPr>
          <a:solidFill>
            <a:srgbClr val="84AD42"/>
          </a:solidFill>
          <a:ln>
            <a:noFill/>
          </a:ln>
          <a:effectLst>
            <a:outerShdw blurRad="57150" dist="19050" dir="5400000" algn="ctr" rotWithShape="0">
              <a:srgbClr val="000000">
                <a:alpha val="63000"/>
              </a:srgbClr>
            </a:outerShdw>
          </a:effectLst>
        </c:spPr>
      </c:pivotFmt>
    </c:pivotFmts>
    <c:plotArea>
      <c:layout/>
      <c:barChart>
        <c:barDir val="col"/>
        <c:grouping val="clustered"/>
        <c:varyColors val="0"/>
        <c:ser>
          <c:idx val="0"/>
          <c:order val="0"/>
          <c:tx>
            <c:strRef>
              <c:f>'Second Validations tables'!$C$9</c:f>
              <c:strCache>
                <c:ptCount val="1"/>
                <c:pt idx="0">
                  <c:v>Total</c:v>
                </c:pt>
              </c:strCache>
            </c:strRef>
          </c:tx>
          <c:spPr>
            <a:solidFill>
              <a:srgbClr val="0076AF"/>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2D8B2A"/>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D258-4B1B-BD19-F038136D2894}"/>
              </c:ext>
            </c:extLst>
          </c:dPt>
          <c:dPt>
            <c:idx val="1"/>
            <c:invertIfNegative val="0"/>
            <c:bubble3D val="0"/>
            <c:spPr>
              <a:solidFill>
                <a:srgbClr val="84AD42"/>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D258-4B1B-BD19-F038136D28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'Second Validations tables'!$B$10:$B$12</c:f>
              <c:strCache>
                <c:ptCount val="2"/>
                <c:pt idx="0">
                  <c:v>Satisfactory progress</c:v>
                </c:pt>
                <c:pt idx="1">
                  <c:v>Meaningful progress</c:v>
                </c:pt>
              </c:strCache>
            </c:strRef>
          </c:cat>
          <c:val>
            <c:numRef>
              <c:f>'Second Validations tables'!$C$10:$C$12</c:f>
              <c:numCache>
                <c:formatCode>General</c:formatCode>
                <c:ptCount val="2"/>
                <c:pt idx="0">
                  <c:v>4</c:v>
                </c:pt>
                <c:pt idx="1">
                  <c:v>6</c:v>
                </c:pt>
              </c:numCache>
            </c:numRef>
          </c:val>
          <c:extLst>
            <c:ext xmlns:c16="http://schemas.microsoft.com/office/drawing/2014/chart" uri="{C3380CC4-5D6E-409C-BE32-E72D297353CC}">
              <c16:uniqueId val="{00000004-D258-4B1B-BD19-F038136D2894}"/>
            </c:ext>
          </c:extLst>
        </c:ser>
        <c:dLbls>
          <c:showLegendKey val="0"/>
          <c:showVal val="0"/>
          <c:showCatName val="0"/>
          <c:showSerName val="0"/>
          <c:showPercent val="0"/>
          <c:showBubbleSize val="0"/>
        </c:dLbls>
        <c:gapWidth val="100"/>
        <c:overlap val="-24"/>
        <c:axId val="1238341480"/>
        <c:axId val="1238343120"/>
      </c:barChart>
      <c:catAx>
        <c:axId val="1238341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8343120"/>
        <c:crosses val="autoZero"/>
        <c:auto val="1"/>
        <c:lblAlgn val="ctr"/>
        <c:lblOffset val="100"/>
        <c:noMultiLvlLbl val="0"/>
      </c:catAx>
      <c:valAx>
        <c:axId val="123834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8341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b="1"/>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[Validation review data.xlsx]Second Validations tables!PivotTable5</c:name>
    <c:fmtId val="14"/>
  </c:pivotSource>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GB"/>
              <a:t>Progress on corrective</a:t>
            </a:r>
            <a:r>
              <a:rPr lang="en-GB" baseline="0"/>
              <a:t> actions by category</a:t>
            </a:r>
            <a:endParaRPr lang="en-GB"/>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rgbClr val="2D8B2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AC43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2D8B2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AC43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2D8B2A"/>
          </a:solidFill>
          <a:ln>
            <a:noFill/>
          </a:ln>
          <a:effectLst>
            <a:outerShdw blurRad="63500" sx="102000" sy="102000" algn="ctr"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FAC433"/>
          </a:solidFill>
          <a:ln>
            <a:noFill/>
          </a:ln>
          <a:effectLst>
            <a:outerShdw blurRad="63500" sx="102000" sy="102000" algn="ctr"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C0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'Second Validations tables'!$C$38</c:f>
              <c:strCache>
                <c:ptCount val="1"/>
                <c:pt idx="0">
                  <c:v>Corrective actions fully addressed </c:v>
                </c:pt>
              </c:strCache>
            </c:strRef>
          </c:tx>
          <c:spPr>
            <a:solidFill>
              <a:srgbClr val="2D8B2A"/>
            </a:solidFill>
            <a:ln>
              <a:noFill/>
            </a:ln>
            <a:effectLst>
              <a:outerShdw blurRad="63500" sx="102000" sy="102000" algn="ctr"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'Second Validations tables'!$B$39:$B$46</c:f>
              <c:strCache>
                <c:ptCount val="7"/>
                <c:pt idx="0">
                  <c:v>Outcomes and impact</c:v>
                </c:pt>
                <c:pt idx="1">
                  <c:v>Socio-economic contribution</c:v>
                </c:pt>
                <c:pt idx="2">
                  <c:v>Revenue allocation</c:v>
                </c:pt>
                <c:pt idx="3">
                  <c:v>Revenue collection</c:v>
                </c:pt>
                <c:pt idx="4">
                  <c:v>Monitoring production</c:v>
                </c:pt>
                <c:pt idx="5">
                  <c:v>Licenses and contracts</c:v>
                </c:pt>
                <c:pt idx="6">
                  <c:v>MSG Oversight</c:v>
                </c:pt>
              </c:strCache>
            </c:strRef>
          </c:cat>
          <c:val>
            <c:numRef>
              <c:f>'Second Validations tables'!$C$39:$C$46</c:f>
              <c:numCache>
                <c:formatCode>General</c:formatCode>
                <c:ptCount val="7"/>
                <c:pt idx="0">
                  <c:v>10</c:v>
                </c:pt>
                <c:pt idx="1">
                  <c:v>9</c:v>
                </c:pt>
                <c:pt idx="2">
                  <c:v>6</c:v>
                </c:pt>
                <c:pt idx="3">
                  <c:v>19</c:v>
                </c:pt>
                <c:pt idx="4">
                  <c:v>5</c:v>
                </c:pt>
                <c:pt idx="5">
                  <c:v>14</c:v>
                </c:pt>
                <c:pt idx="6">
                  <c:v>17</c:v>
                </c:pt>
              </c:numCache>
            </c:numRef>
          </c:val>
          <c:extLst>
            <c:ext xmlns:c16="http://schemas.microsoft.com/office/drawing/2014/chart" uri="{C3380CC4-5D6E-409C-BE32-E72D297353CC}">
              <c16:uniqueId val="{00000000-2622-45CB-AE5D-AB351C776D9B}"/>
            </c:ext>
          </c:extLst>
        </c:ser>
        <c:ser>
          <c:idx val="1"/>
          <c:order val="1"/>
          <c:tx>
            <c:strRef>
              <c:f>'Second Validations tables'!$D$38</c:f>
              <c:strCache>
                <c:ptCount val="1"/>
                <c:pt idx="0">
                  <c:v>Corrective action not fully addressed*</c:v>
                </c:pt>
              </c:strCache>
            </c:strRef>
          </c:tx>
          <c:spPr>
            <a:solidFill>
              <a:srgbClr val="FAC433"/>
            </a:solidFill>
            <a:ln>
              <a:noFill/>
            </a:ln>
            <a:effectLst>
              <a:outerShdw blurRad="63500" sx="102000" sy="102000" algn="ctr"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'Second Validations tables'!$B$39:$B$46</c:f>
              <c:strCache>
                <c:ptCount val="7"/>
                <c:pt idx="0">
                  <c:v>Outcomes and impact</c:v>
                </c:pt>
                <c:pt idx="1">
                  <c:v>Socio-economic contribution</c:v>
                </c:pt>
                <c:pt idx="2">
                  <c:v>Revenue allocation</c:v>
                </c:pt>
                <c:pt idx="3">
                  <c:v>Revenue collection</c:v>
                </c:pt>
                <c:pt idx="4">
                  <c:v>Monitoring production</c:v>
                </c:pt>
                <c:pt idx="5">
                  <c:v>Licenses and contracts</c:v>
                </c:pt>
                <c:pt idx="6">
                  <c:v>MSG Oversight</c:v>
                </c:pt>
              </c:strCache>
            </c:strRef>
          </c:cat>
          <c:val>
            <c:numRef>
              <c:f>'Second Validations tables'!$D$39:$D$46</c:f>
              <c:numCache>
                <c:formatCode>General</c:formatCode>
                <c:ptCount val="7"/>
                <c:pt idx="0">
                  <c:v>3</c:v>
                </c:pt>
                <c:pt idx="1">
                  <c:v>2</c:v>
                </c:pt>
                <c:pt idx="2">
                  <c:v>0</c:v>
                </c:pt>
                <c:pt idx="3">
                  <c:v>5</c:v>
                </c:pt>
                <c:pt idx="4">
                  <c:v>0</c:v>
                </c:pt>
                <c:pt idx="5">
                  <c:v>8</c:v>
                </c:pt>
                <c:pt idx="6">
                  <c:v>2</c:v>
                </c:pt>
              </c:numCache>
            </c:numRef>
          </c:val>
          <c:extLst>
            <c:ext xmlns:c16="http://schemas.microsoft.com/office/drawing/2014/chart" uri="{C3380CC4-5D6E-409C-BE32-E72D297353CC}">
              <c16:uniqueId val="{00000001-2622-45CB-AE5D-AB351C776D9B}"/>
            </c:ext>
          </c:extLst>
        </c:ser>
        <c:ser>
          <c:idx val="2"/>
          <c:order val="2"/>
          <c:tx>
            <c:strRef>
              <c:f>'Second Validations tables'!$E$38</c:f>
              <c:strCache>
                <c:ptCount val="1"/>
                <c:pt idx="0">
                  <c:v>Backsliding </c:v>
                </c:pt>
              </c:strCache>
            </c:strRef>
          </c:tx>
          <c:spPr>
            <a:solidFill>
              <a:srgbClr val="C00000"/>
            </a:solidFill>
            <a:ln>
              <a:noFill/>
            </a:ln>
            <a:effectLst/>
          </c:spPr>
          <c:invertIfNegative val="0"/>
          <c:dPt>
            <c:idx val="0"/>
            <c:invertIfNegative val="0"/>
            <c:bubble3D val="0"/>
            <c:extLst>
              <c:ext xmlns:c16="http://schemas.microsoft.com/office/drawing/2014/chart" uri="{C3380CC4-5D6E-409C-BE32-E72D297353CC}">
                <c16:uniqueId val="{00000002-2622-45CB-AE5D-AB351C776D9B}"/>
              </c:ext>
            </c:extLst>
          </c:dPt>
          <c:dPt>
            <c:idx val="1"/>
            <c:invertIfNegative val="0"/>
            <c:bubble3D val="0"/>
            <c:extLst>
              <c:ext xmlns:c16="http://schemas.microsoft.com/office/drawing/2014/chart" uri="{C3380CC4-5D6E-409C-BE32-E72D297353CC}">
                <c16:uniqueId val="{00000003-2622-45CB-AE5D-AB351C776D9B}"/>
              </c:ext>
            </c:extLst>
          </c:dPt>
          <c:dPt>
            <c:idx val="2"/>
            <c:invertIfNegative val="0"/>
            <c:bubble3D val="0"/>
            <c:extLst>
              <c:ext xmlns:c16="http://schemas.microsoft.com/office/drawing/2014/chart" uri="{C3380CC4-5D6E-409C-BE32-E72D297353CC}">
                <c16:uniqueId val="{00000004-2622-45CB-AE5D-AB351C776D9B}"/>
              </c:ext>
            </c:extLst>
          </c:dPt>
          <c:dPt>
            <c:idx val="4"/>
            <c:invertIfNegative val="0"/>
            <c:bubble3D val="0"/>
            <c:extLst>
              <c:ext xmlns:c16="http://schemas.microsoft.com/office/drawing/2014/chart" uri="{C3380CC4-5D6E-409C-BE32-E72D297353CC}">
                <c16:uniqueId val="{00000005-2622-45CB-AE5D-AB351C776D9B}"/>
              </c:ext>
            </c:extLst>
          </c:dPt>
          <c:dPt>
            <c:idx val="5"/>
            <c:invertIfNegative val="0"/>
            <c:bubble3D val="0"/>
            <c:extLst>
              <c:ext xmlns:c16="http://schemas.microsoft.com/office/drawing/2014/chart" uri="{C3380CC4-5D6E-409C-BE32-E72D297353CC}">
                <c16:uniqueId val="{00000006-2622-45CB-AE5D-AB351C776D9B}"/>
              </c:ext>
            </c:extLst>
          </c:dPt>
          <c:dPt>
            <c:idx val="6"/>
            <c:invertIfNegative val="0"/>
            <c:bubble3D val="0"/>
            <c:extLst>
              <c:ext xmlns:c16="http://schemas.microsoft.com/office/drawing/2014/chart" uri="{C3380CC4-5D6E-409C-BE32-E72D297353CC}">
                <c16:uniqueId val="{00000007-2622-45CB-AE5D-AB351C776D9B}"/>
              </c:ext>
            </c:extLst>
          </c:dPt>
          <c:dLbls>
            <c:dLbl>
              <c:idx val="0"/>
              <c:delete val="1"/>
              <c:extLst>
                <c:ext xmlns:c15="http://schemas.microsoft.com/office/drawing/2012/chart" uri="{CE6537A1-D6FC-4f65-9D91-7224C49458BB}"/>
                <c:ext xmlns:c16="http://schemas.microsoft.com/office/drawing/2014/chart" uri="{C3380CC4-5D6E-409C-BE32-E72D297353CC}">
                  <c16:uniqueId val="{00000002-2622-45CB-AE5D-AB351C776D9B}"/>
                </c:ext>
              </c:extLst>
            </c:dLbl>
            <c:dLbl>
              <c:idx val="1"/>
              <c:delete val="1"/>
              <c:extLst>
                <c:ext xmlns:c15="http://schemas.microsoft.com/office/drawing/2012/chart" uri="{CE6537A1-D6FC-4f65-9D91-7224C49458BB}"/>
                <c:ext xmlns:c16="http://schemas.microsoft.com/office/drawing/2014/chart" uri="{C3380CC4-5D6E-409C-BE32-E72D297353CC}">
                  <c16:uniqueId val="{00000003-2622-45CB-AE5D-AB351C776D9B}"/>
                </c:ext>
              </c:extLst>
            </c:dLbl>
            <c:dLbl>
              <c:idx val="2"/>
              <c:delete val="1"/>
              <c:extLst>
                <c:ext xmlns:c15="http://schemas.microsoft.com/office/drawing/2012/chart" uri="{CE6537A1-D6FC-4f65-9D91-7224C49458BB}"/>
                <c:ext xmlns:c16="http://schemas.microsoft.com/office/drawing/2014/chart" uri="{C3380CC4-5D6E-409C-BE32-E72D297353CC}">
                  <c16:uniqueId val="{00000004-2622-45CB-AE5D-AB351C776D9B}"/>
                </c:ext>
              </c:extLst>
            </c:dLbl>
            <c:dLbl>
              <c:idx val="4"/>
              <c:delete val="1"/>
              <c:extLst>
                <c:ext xmlns:c15="http://schemas.microsoft.com/office/drawing/2012/chart" uri="{CE6537A1-D6FC-4f65-9D91-7224C49458BB}"/>
                <c:ext xmlns:c16="http://schemas.microsoft.com/office/drawing/2014/chart" uri="{C3380CC4-5D6E-409C-BE32-E72D297353CC}">
                  <c16:uniqueId val="{00000005-2622-45CB-AE5D-AB351C776D9B}"/>
                </c:ext>
              </c:extLst>
            </c:dLbl>
            <c:dLbl>
              <c:idx val="5"/>
              <c:delete val="1"/>
              <c:extLst>
                <c:ext xmlns:c15="http://schemas.microsoft.com/office/drawing/2012/chart" uri="{CE6537A1-D6FC-4f65-9D91-7224C49458BB}"/>
                <c:ext xmlns:c16="http://schemas.microsoft.com/office/drawing/2014/chart" uri="{C3380CC4-5D6E-409C-BE32-E72D297353CC}">
                  <c16:uniqueId val="{00000006-2622-45CB-AE5D-AB351C776D9B}"/>
                </c:ext>
              </c:extLst>
            </c:dLbl>
            <c:dLbl>
              <c:idx val="6"/>
              <c:delete val="1"/>
              <c:extLst>
                <c:ext xmlns:c15="http://schemas.microsoft.com/office/drawing/2012/chart" uri="{CE6537A1-D6FC-4f65-9D91-7224C49458BB}"/>
                <c:ext xmlns:c16="http://schemas.microsoft.com/office/drawing/2014/chart" uri="{C3380CC4-5D6E-409C-BE32-E72D297353CC}">
                  <c16:uniqueId val="{00000007-2622-45CB-AE5D-AB351C776D9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'Second Validations tables'!$B$39:$B$46</c:f>
              <c:strCache>
                <c:ptCount val="7"/>
                <c:pt idx="0">
                  <c:v>Outcomes and impact</c:v>
                </c:pt>
                <c:pt idx="1">
                  <c:v>Socio-economic contribution</c:v>
                </c:pt>
                <c:pt idx="2">
                  <c:v>Revenue allocation</c:v>
                </c:pt>
                <c:pt idx="3">
                  <c:v>Revenue collection</c:v>
                </c:pt>
                <c:pt idx="4">
                  <c:v>Monitoring production</c:v>
                </c:pt>
                <c:pt idx="5">
                  <c:v>Licenses and contracts</c:v>
                </c:pt>
                <c:pt idx="6">
                  <c:v>MSG Oversight</c:v>
                </c:pt>
              </c:strCache>
            </c:strRef>
          </c:cat>
          <c:val>
            <c:numRef>
              <c:f>'Second Validations tables'!$E$39:$E$46</c:f>
              <c:numCache>
                <c:formatCode>General</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8-2622-45CB-AE5D-AB351C776D9B}"/>
            </c:ext>
          </c:extLst>
        </c:ser>
        <c:dLbls>
          <c:dLblPos val="ctr"/>
          <c:showLegendKey val="0"/>
          <c:showVal val="1"/>
          <c:showCatName val="0"/>
          <c:showSerName val="0"/>
          <c:showPercent val="0"/>
          <c:showBubbleSize val="0"/>
        </c:dLbls>
        <c:gapWidth val="150"/>
        <c:overlap val="100"/>
        <c:axId val="1238296872"/>
        <c:axId val="1238297200"/>
      </c:barChart>
      <c:catAx>
        <c:axId val="1238296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238297200"/>
        <c:crosses val="autoZero"/>
        <c:auto val="1"/>
        <c:lblAlgn val="ctr"/>
        <c:lblOffset val="100"/>
        <c:noMultiLvlLbl val="0"/>
      </c:catAx>
      <c:valAx>
        <c:axId val="1238297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238296872"/>
        <c:crosses val="autoZero"/>
        <c:crossBetween val="between"/>
      </c:valAx>
      <c:spPr>
        <a:noFill/>
        <a:ln>
          <a:noFill/>
        </a:ln>
        <a:effectLst/>
      </c:spPr>
    </c:plotArea>
    <c:legend>
      <c:legendPos val="b"/>
      <c:layout>
        <c:manualLayout>
          <c:xMode val="edge"/>
          <c:yMode val="edge"/>
          <c:x val="1.6352889110897873E-2"/>
          <c:y val="0.87889353261248204"/>
          <c:w val="0.96729404650795947"/>
          <c:h val="9.332866786538925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1100" b="1">
          <a:latin typeface="Franklin Gothic Book" panose="020B0503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xdr:col>
      <xdr:colOff>6450106</xdr:colOff>
      <xdr:row>0</xdr:row>
      <xdr:rowOff>0</xdr:rowOff>
    </xdr:from>
    <xdr:to>
      <xdr:col>2</xdr:col>
      <xdr:colOff>7440706</xdr:colOff>
      <xdr:row>1</xdr:row>
      <xdr:rowOff>466725</xdr:rowOff>
    </xdr:to>
    <xdr:pic>
      <xdr:nvPicPr>
        <xdr:cNvPr id="2" name="Picture 1">
          <a:extLst>
            <a:ext uri="{FF2B5EF4-FFF2-40B4-BE49-F238E27FC236}">
              <a16:creationId xmlns:a16="http://schemas.microsoft.com/office/drawing/2014/main" id="{6C631CF7-EC21-4779-9BED-56B8963DB1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7981" y="0"/>
          <a:ext cx="990600" cy="6286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1647824</xdr:colOff>
      <xdr:row>5</xdr:row>
      <xdr:rowOff>0</xdr:rowOff>
    </xdr:from>
    <xdr:to>
      <xdr:col>4</xdr:col>
      <xdr:colOff>1523999</xdr:colOff>
      <xdr:row>16</xdr:row>
      <xdr:rowOff>400049</xdr:rowOff>
    </xdr:to>
    <xdr:graphicFrame macro="">
      <xdr:nvGraphicFramePr>
        <xdr:cNvPr id="10" name="Chart 9">
          <a:extLst>
            <a:ext uri="{FF2B5EF4-FFF2-40B4-BE49-F238E27FC236}">
              <a16:creationId xmlns:a16="http://schemas.microsoft.com/office/drawing/2014/main" id="{2AE56C0E-1229-4244-8410-37C2CF92DE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xdr:row>
      <xdr:rowOff>0</xdr:rowOff>
    </xdr:from>
    <xdr:to>
      <xdr:col>12</xdr:col>
      <xdr:colOff>0</xdr:colOff>
      <xdr:row>17</xdr:row>
      <xdr:rowOff>0</xdr:rowOff>
    </xdr:to>
    <xdr:graphicFrame macro="">
      <xdr:nvGraphicFramePr>
        <xdr:cNvPr id="11" name="Chart 10">
          <a:extLst>
            <a:ext uri="{FF2B5EF4-FFF2-40B4-BE49-F238E27FC236}">
              <a16:creationId xmlns:a16="http://schemas.microsoft.com/office/drawing/2014/main" id="{78C33BC8-74E3-46AA-A100-0639337AFF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12</xdr:col>
      <xdr:colOff>0</xdr:colOff>
      <xdr:row>65</xdr:row>
      <xdr:rowOff>22225</xdr:rowOff>
    </xdr:to>
    <xdr:graphicFrame macro="">
      <xdr:nvGraphicFramePr>
        <xdr:cNvPr id="12" name="Chart 11">
          <a:extLst>
            <a:ext uri="{FF2B5EF4-FFF2-40B4-BE49-F238E27FC236}">
              <a16:creationId xmlns:a16="http://schemas.microsoft.com/office/drawing/2014/main" id="{26456F55-C06D-4D9C-945E-E35FE79B29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11</xdr:col>
      <xdr:colOff>0</xdr:colOff>
      <xdr:row>49</xdr:row>
      <xdr:rowOff>192180</xdr:rowOff>
    </xdr:to>
    <mc:AlternateContent xmlns:mc="http://schemas.openxmlformats.org/markup-compatibility/2006" xmlns:a14="http://schemas.microsoft.com/office/drawing/2010/main">
      <mc:Choice Requires="a14">
        <xdr:graphicFrame macro="">
          <xdr:nvGraphicFramePr>
            <xdr:cNvPr id="6" name="Country">
              <a:extLst>
                <a:ext uri="{FF2B5EF4-FFF2-40B4-BE49-F238E27FC236}">
                  <a16:creationId xmlns:a16="http://schemas.microsoft.com/office/drawing/2014/main" id="{9B2C2E6B-DF2B-430D-A426-B278DF3803C5}"/>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11149853" y="1299882"/>
              <a:ext cx="2386853" cy="90672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0</xdr:colOff>
      <xdr:row>5</xdr:row>
      <xdr:rowOff>0</xdr:rowOff>
    </xdr:from>
    <xdr:to>
      <xdr:col>13</xdr:col>
      <xdr:colOff>0</xdr:colOff>
      <xdr:row>49</xdr:row>
      <xdr:rowOff>190500</xdr:rowOff>
    </xdr:to>
    <mc:AlternateContent xmlns:mc="http://schemas.openxmlformats.org/markup-compatibility/2006" xmlns:a14="http://schemas.microsoft.com/office/drawing/2010/main">
      <mc:Choice Requires="a14">
        <xdr:graphicFrame macro="">
          <xdr:nvGraphicFramePr>
            <xdr:cNvPr id="8" name="Requirement (#)">
              <a:extLst>
                <a:ext uri="{FF2B5EF4-FFF2-40B4-BE49-F238E27FC236}">
                  <a16:creationId xmlns:a16="http://schemas.microsoft.com/office/drawing/2014/main" id="{9F233C1C-964A-4FAE-B16A-672AC7D9D818}"/>
                </a:ext>
              </a:extLst>
            </xdr:cNvPr>
            <xdr:cNvGraphicFramePr/>
          </xdr:nvGraphicFramePr>
          <xdr:xfrm>
            <a:off x="0" y="0"/>
            <a:ext cx="0" cy="0"/>
          </xdr:xfrm>
          <a:graphic>
            <a:graphicData uri="http://schemas.microsoft.com/office/drawing/2010/slicer">
              <sle:slicer xmlns:sle="http://schemas.microsoft.com/office/drawing/2010/slicer" name="Requirement (#)"/>
            </a:graphicData>
          </a:graphic>
        </xdr:graphicFrame>
      </mc:Choice>
      <mc:Fallback xmlns="">
        <xdr:sp macro="" textlink="">
          <xdr:nvSpPr>
            <xdr:cNvPr id="0" name=""/>
            <xdr:cNvSpPr>
              <a:spLocks noTextEdit="1"/>
            </xdr:cNvSpPr>
          </xdr:nvSpPr>
          <xdr:spPr>
            <a:xfrm>
              <a:off x="13536706" y="1299882"/>
              <a:ext cx="4773706" cy="906555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0</xdr:colOff>
      <xdr:row>5</xdr:row>
      <xdr:rowOff>0</xdr:rowOff>
    </xdr:from>
    <xdr:to>
      <xdr:col>10</xdr:col>
      <xdr:colOff>0</xdr:colOff>
      <xdr:row>50</xdr:row>
      <xdr:rowOff>38100</xdr:rowOff>
    </xdr:to>
    <xdr:graphicFrame macro="">
      <xdr:nvGraphicFramePr>
        <xdr:cNvPr id="9" name="Chart 8">
          <a:extLst>
            <a:ext uri="{FF2B5EF4-FFF2-40B4-BE49-F238E27FC236}">
              <a16:creationId xmlns:a16="http://schemas.microsoft.com/office/drawing/2014/main" id="{6F0D1680-8F9B-470D-81BC-971DD330CD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56</xdr:row>
      <xdr:rowOff>0</xdr:rowOff>
    </xdr:from>
    <xdr:to>
      <xdr:col>10</xdr:col>
      <xdr:colOff>0</xdr:colOff>
      <xdr:row>100</xdr:row>
      <xdr:rowOff>185874</xdr:rowOff>
    </xdr:to>
    <xdr:graphicFrame macro="">
      <xdr:nvGraphicFramePr>
        <xdr:cNvPr id="11" name="Chart 10">
          <a:extLst>
            <a:ext uri="{FF2B5EF4-FFF2-40B4-BE49-F238E27FC236}">
              <a16:creationId xmlns:a16="http://schemas.microsoft.com/office/drawing/2014/main" id="{27A6B23E-C040-4916-9A86-59E43A89C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12</xdr:row>
      <xdr:rowOff>76200</xdr:rowOff>
    </xdr:from>
    <xdr:to>
      <xdr:col>2</xdr:col>
      <xdr:colOff>2805545</xdr:colOff>
      <xdr:row>29</xdr:row>
      <xdr:rowOff>0</xdr:rowOff>
    </xdr:to>
    <mc:AlternateContent xmlns:mc="http://schemas.openxmlformats.org/markup-compatibility/2006" xmlns:a14="http://schemas.microsoft.com/office/drawing/2010/main">
      <mc:Choice Requires="a14">
        <xdr:graphicFrame macro="">
          <xdr:nvGraphicFramePr>
            <xdr:cNvPr id="2" name="Country: Year">
              <a:extLst>
                <a:ext uri="{FF2B5EF4-FFF2-40B4-BE49-F238E27FC236}">
                  <a16:creationId xmlns:a16="http://schemas.microsoft.com/office/drawing/2014/main" id="{9F2B537F-056F-4FC2-937A-2688789F1F9F}"/>
                </a:ext>
              </a:extLst>
            </xdr:cNvPr>
            <xdr:cNvGraphicFramePr/>
          </xdr:nvGraphicFramePr>
          <xdr:xfrm>
            <a:off x="0" y="0"/>
            <a:ext cx="0" cy="0"/>
          </xdr:xfrm>
          <a:graphic>
            <a:graphicData uri="http://schemas.microsoft.com/office/drawing/2010/slicer">
              <sle:slicer xmlns:sle="http://schemas.microsoft.com/office/drawing/2010/slicer" name="Country: Year"/>
            </a:graphicData>
          </a:graphic>
        </xdr:graphicFrame>
      </mc:Choice>
      <mc:Fallback xmlns="">
        <xdr:sp macro="" textlink="">
          <xdr:nvSpPr>
            <xdr:cNvPr id="0" name=""/>
            <xdr:cNvSpPr>
              <a:spLocks noTextEdit="1"/>
            </xdr:cNvSpPr>
          </xdr:nvSpPr>
          <xdr:spPr>
            <a:xfrm>
              <a:off x="209550" y="2828925"/>
              <a:ext cx="4958195" cy="33242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1</xdr:colOff>
      <xdr:row>5</xdr:row>
      <xdr:rowOff>0</xdr:rowOff>
    </xdr:from>
    <xdr:to>
      <xdr:col>4</xdr:col>
      <xdr:colOff>1</xdr:colOff>
      <xdr:row>29</xdr:row>
      <xdr:rowOff>0</xdr:rowOff>
    </xdr:to>
    <xdr:graphicFrame macro="">
      <xdr:nvGraphicFramePr>
        <xdr:cNvPr id="4" name="Chart 3">
          <a:extLst>
            <a:ext uri="{FF2B5EF4-FFF2-40B4-BE49-F238E27FC236}">
              <a16:creationId xmlns:a16="http://schemas.microsoft.com/office/drawing/2014/main" id="{5C475B69-ACC0-4266-A62D-17909130F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381000</xdr:colOff>
      <xdr:row>34</xdr:row>
      <xdr:rowOff>0</xdr:rowOff>
    </xdr:from>
    <xdr:to>
      <xdr:col>12</xdr:col>
      <xdr:colOff>0</xdr:colOff>
      <xdr:row>53</xdr:row>
      <xdr:rowOff>1</xdr:rowOff>
    </xdr:to>
    <xdr:graphicFrame macro="">
      <xdr:nvGraphicFramePr>
        <xdr:cNvPr id="5" name="Chart 4">
          <a:extLst>
            <a:ext uri="{FF2B5EF4-FFF2-40B4-BE49-F238E27FC236}">
              <a16:creationId xmlns:a16="http://schemas.microsoft.com/office/drawing/2014/main" id="{26372D90-3F5A-4097-AB1E-F31994CBF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y%20Drive\Projects\05%20-%20Data%20analyses\190913%20-%20Validation%20review%20data_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ITI Countries"/>
      <sheetName val="Global comparison"/>
      <sheetName val="Applicability"/>
      <sheetName val="First Validation tables"/>
      <sheetName val="Applicability graphs"/>
      <sheetName val="Second Validation tables"/>
      <sheetName val="Progress change"/>
      <sheetName val="Validation Database"/>
      <sheetName val="FirstValidations"/>
      <sheetName val="LastValidation"/>
      <sheetName val="First v Second (Last)"/>
      <sheetName val="Correlations of progress"/>
      <sheetName val="ReferenceLists"/>
      <sheetName val="190913 - Validation revie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ffer Claussen" refreshedDate="43670.401442939816" createdVersion="6" refreshedVersion="6" minRefreshableVersion="3" recordCount="1768" xr:uid="{943A9F71-F76B-4D72-B048-C0EA7FE3C646}">
  <cacheSource type="worksheet">
    <worksheetSource name="ValidationQuery"/>
  </cacheSource>
  <cacheFields count="18">
    <cacheField name="Column1" numFmtId="0">
      <sharedItems containsSemiMixedTypes="0" containsString="0" containsNumber="1" containsInteger="1" minValue="1" maxValue="2"/>
    </cacheField>
    <cacheField name="Validation ID" numFmtId="0">
      <sharedItems containsSemiMixedTypes="0" containsString="0" containsNumber="1" containsInteger="1" minValue="1" maxValue="66"/>
    </cacheField>
    <cacheField name="Country: Year" numFmtId="0">
      <sharedItems count="52">
        <s v="Mongolia: 2016"/>
        <s v="Nigeria: 2016"/>
        <s v="Peru: 2016"/>
        <s v="São Tomé and Príncipe: 2016"/>
        <s v="Ghana: 2016"/>
        <s v="Kyrgyz Republic: 2016"/>
        <s v="Mauritania: 2016"/>
        <s v="Tajikistan: 2016"/>
        <s v="Solomon Islands: 2016"/>
        <s v="Timor-Leste: 2016"/>
        <s v="Liberia: 2016"/>
        <s v="Mali: 2016"/>
        <s v="Philippines: 2017"/>
        <s v="Iraq: 2017"/>
        <s v="Zambia: 2017"/>
        <s v="Tanzania: 2017"/>
        <s v="Mozambique: 2017"/>
        <s v="Niger: 2016"/>
        <s v="Honduras: 2017"/>
        <s v="Kazakhstan: 2017"/>
        <s v="Albania: 2017"/>
        <s v="Timor-Leste: 2018"/>
        <s v="Burkina Faso: 2017"/>
        <s v="Mongolia: 2018"/>
        <s v="Senegal: 2017"/>
        <s v="Côte d'Ivoire: 2017"/>
        <s v="Togo: 2017"/>
        <s v="Norway: 2016"/>
        <s v="Colombia: 2018"/>
        <s v="Republic of the Congo: 2017"/>
        <s v="Ukraine: 2017"/>
        <s v="Cameroon: 2017"/>
        <s v="Madagascar: 2017"/>
        <s v="São Tomé and Príncipe: 2018"/>
        <s v="Seychelles: 2018"/>
        <s v="Afghanistan: 2017"/>
        <s v="Papua New Guinea: 2018"/>
        <s v="Nigeria: 2018"/>
        <s v="Mauritania: 2018"/>
        <s v="Ghana: 2018"/>
        <s v="Peru: 2018"/>
        <s v="Malawi: 2018"/>
        <s v="Trinidad and Tobago: 2018"/>
        <s v="Guinea: 2018"/>
        <s v="Norway: 2018"/>
        <s v="Ethiopia: 2018"/>
        <s v="Germany: 2018"/>
        <s v="Chad: 2018"/>
        <s v="Sierra Leone: 2018"/>
        <s v="Mali: 2019"/>
        <s v="Albania: 2019"/>
        <s v="Azerbaijan: 2016"/>
      </sharedItems>
    </cacheField>
    <cacheField name="Country code ISO 3" numFmtId="0">
      <sharedItems/>
    </cacheField>
    <cacheField name="Country" numFmtId="0">
      <sharedItems count="42">
        <s v="Mongolia"/>
        <s v="Nigeria"/>
        <s v="Peru"/>
        <s v="São Tomé and Príncipe"/>
        <s v="Ghana"/>
        <s v="Kyrgyz Republic"/>
        <s v="Mauritania"/>
        <s v="Tajikistan"/>
        <s v="Solomon Islands"/>
        <s v="Timor-Leste"/>
        <s v="Liberia"/>
        <s v="Mali"/>
        <s v="Philippines"/>
        <s v="Iraq"/>
        <s v="Zambia"/>
        <s v="Tanzania"/>
        <s v="Mozambique"/>
        <s v="Niger"/>
        <s v="Honduras"/>
        <s v="Kazakhstan"/>
        <s v="Albania"/>
        <s v="Burkina Faso"/>
        <s v="Senegal"/>
        <s v="Côte d'Ivoire"/>
        <s v="Togo"/>
        <s v="Norway"/>
        <s v="Colombia"/>
        <s v="Republic of the Congo"/>
        <s v="Ukraine"/>
        <s v="Cameroon"/>
        <s v="Madagascar"/>
        <s v="Seychelles"/>
        <s v="Afghanistan"/>
        <s v="Papua New Guinea"/>
        <s v="Malawi"/>
        <s v="Trinidad and Tobago"/>
        <s v="Guinea"/>
        <s v="Ethiopia"/>
        <s v="Germany"/>
        <s v="Chad"/>
        <s v="Sierra Leone"/>
        <s v="Azerbaijan"/>
      </sharedItems>
    </cacheField>
    <cacheField name="Column1.board_decision_url" numFmtId="0">
      <sharedItems/>
    </cacheField>
    <cacheField name="Column1.validation_documentation" numFmtId="0">
      <sharedItems/>
    </cacheField>
    <cacheField name="Validation year" numFmtId="0">
      <sharedItems containsSemiMixedTypes="0" containsString="0" containsNumber="1" containsInteger="1" minValue="2016" maxValue="2019"/>
    </cacheField>
    <cacheField name="Latest Validation" numFmtId="0">
      <sharedItems containsString="0" containsBlank="1" containsNumber="1" containsInteger="1" minValue="2017" maxValue="2019"/>
    </cacheField>
    <cacheField name="Country status" numFmtId="0">
      <sharedItems/>
    </cacheField>
    <cacheField name="Requirement (#)" numFmtId="0">
      <sharedItems count="34">
        <s v="Government engagement (#1.1)"/>
        <s v="Industry engagement (#1.2)"/>
        <s v="Civil society engagement (#1.3)"/>
        <s v="MSG governance (#1.4)"/>
        <s v="Workplan (#1.5)"/>
        <s v="Legal framework (#2.1)"/>
        <s v="License allocations (#2.2)"/>
        <s v="License register (#2.3)"/>
        <s v="Policy on contract disclosure (#2.4)"/>
        <s v="Beneficial ownership (#2.5)"/>
        <s v="State participation (#2.6)"/>
        <s v="Exploration data (#3.1)"/>
        <s v="Production data (#3.2)"/>
        <s v="Export data (#3.3)"/>
        <s v="Comprehensiveness (#4.1)"/>
        <s v="In-kind revenues (#4.2)"/>
        <s v="Barter agreements (#4.3)"/>
        <s v="Transportation revenues (#4.4)"/>
        <s v="SOE transactions (#4.5)"/>
        <s v="Direct subnational payments (#4.6)"/>
        <s v="Disaggregation (#4.7)"/>
        <s v="Data timeliness (#4.8)"/>
        <s v="Data quality (#4.9)"/>
        <s v="Distribution of revenues (#5.1)"/>
        <s v="Subnational transfers (#5.2)"/>
        <s v="Revenue management and expenditures (#5.3)"/>
        <s v="Mandatory social expenditures (#6.1)"/>
        <s v="SOE quasi-fiscal expenditures (#6.2)"/>
        <s v="Economic contribution (#6.3)"/>
        <s v="Public debate (#7.1)"/>
        <s v="Data accessibility (#7.2)"/>
        <s v="Follow up on recommendations (#7.3)"/>
        <s v="Outcomes and impact of implementation (#7.4)"/>
        <s v="Overall Progress (#0.0)"/>
      </sharedItems>
    </cacheField>
    <cacheField name="Validation score" numFmtId="0">
      <sharedItems containsSemiMixedTypes="0" containsString="0" containsNumber="1" containsInteger="1" minValue="0" maxValue="6" count="7">
        <n v="5"/>
        <n v="4"/>
        <n v="1"/>
        <n v="3"/>
        <n v="0"/>
        <n v="6"/>
        <n v="2"/>
      </sharedItems>
      <fieldGroup par="17"/>
    </cacheField>
    <cacheField name="Requirement progress" numFmtId="0">
      <sharedItems/>
    </cacheField>
    <cacheField name="Requirement description" numFmtId="0">
      <sharedItems longText="1"/>
    </cacheField>
    <cacheField name="Scorecard URL" numFmtId="0">
      <sharedItems containsBlank="1"/>
    </cacheField>
    <cacheField name="National EITI website" numFmtId="0">
      <sharedItems containsBlank="1"/>
    </cacheField>
    <cacheField name="Data source" numFmtId="0">
      <sharedItems/>
    </cacheField>
    <cacheField name="Validation score2" numFmtId="0" databaseField="0">
      <fieldGroup base="11">
        <discretePr count="7">
          <x v="1"/>
          <x v="1"/>
          <x v="1"/>
          <x v="1"/>
          <x v="0"/>
          <x v="1"/>
          <x v="1"/>
        </discretePr>
        <groupItems count="2">
          <n v="0"/>
          <s v="Group1"/>
        </groupItems>
      </fieldGroup>
    </cacheField>
  </cacheFields>
  <extLst>
    <ext xmlns:x14="http://schemas.microsoft.com/office/spreadsheetml/2009/9/main" uri="{725AE2AE-9491-48be-B2B4-4EB974FC3084}">
      <x14:pivotCacheDefinition pivotCacheId="106665221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ffer Claussen" refreshedDate="43670.403163078707" createdVersion="6" refreshedVersion="6" minRefreshableVersion="3" recordCount="1428" xr:uid="{503846B6-6381-454D-879A-BBE4F2B45960}">
  <cacheSource type="worksheet">
    <worksheetSource name="Last_Validations"/>
  </cacheSource>
  <cacheFields count="22">
    <cacheField name="CountryReq2" numFmtId="0">
      <sharedItems/>
    </cacheField>
    <cacheField name="Country: Year" numFmtId="0">
      <sharedItems count="44">
        <s v="Afghanistan: 2017"/>
        <s v="Albania: 2019"/>
        <s v="Azerbaijan: 2016"/>
        <s v="Burkina Faso: 2017"/>
        <s v="Cameroon: 2017"/>
        <s v="Chad: 2018"/>
        <s v="Colombia: 2018"/>
        <s v="Côte d'Ivoire: 2017"/>
        <s v="Ethiopia: 2018"/>
        <s v="Germany: 2018"/>
        <s v="Ghana: 2018"/>
        <s v="Guinea: 2018"/>
        <s v="Honduras: 2017"/>
        <s v="Iraq: 2017"/>
        <s v="Kazakhstan: 2017"/>
        <s v="Kyrgyz Republic: 2016"/>
        <s v="Liberia: 2016"/>
        <s v="Madagascar: 2017"/>
        <s v="Malawi: 2018"/>
        <s v="Mali: 2019"/>
        <s v="Mauritania: 2018"/>
        <s v="Mongolia: 2018"/>
        <s v="Mozambique: 2017"/>
        <s v="Niger: 2016"/>
        <s v="Nigeria: 2018"/>
        <s v="Norway: 2018"/>
        <s v="Papua New Guinea: 2018"/>
        <s v="Peru: 2018"/>
        <s v="Philippines: 2017"/>
        <s v="Republic of the Congo: 2017"/>
        <s v="Senegal: 2017"/>
        <s v="Seychelles: 2018"/>
        <s v="Sierra Leone: 2018"/>
        <s v="Solomon Islands: 2016"/>
        <s v="São Tomé and Príncipe: 2018"/>
        <s v="Tajikistan: 2016"/>
        <s v="Tanzania: 2017"/>
        <s v="Timor-Leste: 2018"/>
        <s v="Togo: 2017"/>
        <s v="Trinidad and Tobago: 2018"/>
        <s v="Ukraine: 2017"/>
        <s v="Zambia: 2017"/>
        <s v="Mali: 2016" u="1"/>
        <s v="Peru: 2016" u="1"/>
      </sharedItems>
    </cacheField>
    <cacheField name="Country" numFmtId="0">
      <sharedItems count="42">
        <s v="Afghanistan"/>
        <s v="Albania"/>
        <s v="Azerbaijan"/>
        <s v="Burkina Faso"/>
        <s v="Cameroon"/>
        <s v="Chad"/>
        <s v="Colombia"/>
        <s v="Côte d'Ivoire"/>
        <s v="Ethiopia"/>
        <s v="Germany"/>
        <s v="Ghana"/>
        <s v="Guinea"/>
        <s v="Honduras"/>
        <s v="Iraq"/>
        <s v="Kazakhstan"/>
        <s v="Kyrgyz Republic"/>
        <s v="Liberia"/>
        <s v="Madagascar"/>
        <s v="Malawi"/>
        <s v="Mali"/>
        <s v="Mauritania"/>
        <s v="Mongolia"/>
        <s v="Mozambique"/>
        <s v="Niger"/>
        <s v="Nigeria"/>
        <s v="Norway"/>
        <s v="Papua New Guinea"/>
        <s v="Peru"/>
        <s v="Philippines"/>
        <s v="Republic of the Congo"/>
        <s v="Senegal"/>
        <s v="Seychelles"/>
        <s v="Sierra Leone"/>
        <s v="Solomon Islands"/>
        <s v="São Tomé and Príncipe"/>
        <s v="Tajikistan"/>
        <s v="Tanzania"/>
        <s v="Timor-Leste"/>
        <s v="Togo"/>
        <s v="Trinidad and Tobago"/>
        <s v="Ukraine"/>
        <s v="Zambia"/>
      </sharedItems>
    </cacheField>
    <cacheField name="Column1" numFmtId="0">
      <sharedItems containsSemiMixedTypes="0" containsString="0" containsNumber="1" containsInteger="1" minValue="1" maxValue="2"/>
    </cacheField>
    <cacheField name="Validation ID" numFmtId="0">
      <sharedItems containsSemiMixedTypes="0" containsString="0" containsNumber="1" containsInteger="1" minValue="7" maxValue="66"/>
    </cacheField>
    <cacheField name="Country: Year.1" numFmtId="0">
      <sharedItems/>
    </cacheField>
    <cacheField name="Country code ISO 3" numFmtId="0">
      <sharedItems/>
    </cacheField>
    <cacheField name="Country.1" numFmtId="0">
      <sharedItems/>
    </cacheField>
    <cacheField name="Column1.board_decision_url" numFmtId="0">
      <sharedItems/>
    </cacheField>
    <cacheField name="Column1.validation_documentation" numFmtId="0">
      <sharedItems/>
    </cacheField>
    <cacheField name="Validation year" numFmtId="0">
      <sharedItems containsSemiMixedTypes="0" containsString="0" containsNumber="1" containsInteger="1" minValue="2016" maxValue="2019"/>
    </cacheField>
    <cacheField name="Latest Validation" numFmtId="0">
      <sharedItems containsString="0" containsBlank="1" containsNumber="1" containsInteger="1" minValue="2017" maxValue="2019"/>
    </cacheField>
    <cacheField name="Country status" numFmtId="0">
      <sharedItems/>
    </cacheField>
    <cacheField name="Requirement (#)" numFmtId="0">
      <sharedItems count="34">
        <s v="Distribution of revenues (#5.1)"/>
        <s v="Data quality (#4.9)"/>
        <s v="Revenue management and expenditures (#5.3)"/>
        <s v="Subnational transfers (#5.2)"/>
        <s v="Direct subnational payments (#4.6)"/>
        <s v="SOE transactions (#4.5)"/>
        <s v="Data timeliness (#4.8)"/>
        <s v="Disaggregation (#4.7)"/>
        <s v="Mandatory social expenditures (#6.1)"/>
        <s v="Outcomes and impact of implementation (#7.4)"/>
        <s v="Follow up on recommendations (#7.3)"/>
        <s v="Industry engagement (#1.2)"/>
        <s v="Overall Progress (#0.0)"/>
        <s v="Economic contribution (#6.3)"/>
        <s v="SOE quasi-fiscal expenditures (#6.2)"/>
        <s v="Data accessibility (#7.2)"/>
        <s v="Public debate (#7.1)"/>
        <s v="License allocations (#2.2)"/>
        <s v="Legal framework (#2.1)"/>
        <s v="Policy on contract disclosure (#2.4)"/>
        <s v="License register (#2.3)"/>
        <s v="Civil society engagement (#1.3)"/>
        <s v="Government engagement (#1.1)"/>
        <s v="Workplan (#1.5)"/>
        <s v="MSG governance (#1.4)"/>
        <s v="Beneficial ownership (#2.5)"/>
        <s v="In-kind revenues (#4.2)"/>
        <s v="Comprehensiveness (#4.1)"/>
        <s v="Transportation revenues (#4.4)"/>
        <s v="Barter agreements (#4.3)"/>
        <s v="Exploration data (#3.1)"/>
        <s v="State participation (#2.6)"/>
        <s v="Export data (#3.3)"/>
        <s v="Production data (#3.2)"/>
      </sharedItems>
    </cacheField>
    <cacheField name="Validation score" numFmtId="0">
      <sharedItems containsSemiMixedTypes="0" containsString="0" containsNumber="1" containsInteger="1" minValue="0" maxValue="6"/>
    </cacheField>
    <cacheField name="Requirement progress" numFmtId="0">
      <sharedItems count="7">
        <s v="Inadequate progress"/>
        <s v="Meaningful progress"/>
        <s v="Not required (recommended)"/>
        <s v="Not applicable"/>
        <s v="Satisfactory progress"/>
        <s v="No progress"/>
        <s v="Beyond"/>
      </sharedItems>
      <fieldGroup par="21"/>
    </cacheField>
    <cacheField name="Requirement description" numFmtId="0">
      <sharedItems longText="1"/>
    </cacheField>
    <cacheField name="Scorecard URL" numFmtId="0">
      <sharedItems containsBlank="1"/>
    </cacheField>
    <cacheField name="National EITI website" numFmtId="0">
      <sharedItems containsBlank="1"/>
    </cacheField>
    <cacheField name="Data source" numFmtId="0">
      <sharedItems/>
    </cacheField>
    <cacheField name="First Validation" numFmtId="0">
      <sharedItems count="4">
        <s v="First"/>
        <s v="Second / Last"/>
        <s v="Second/Last" u="1"/>
        <e v="#REF!" u="1"/>
      </sharedItems>
    </cacheField>
    <cacheField name="Requirement progress2" numFmtId="0" databaseField="0">
      <fieldGroup base="15">
        <discretePr count="7">
          <x v="0"/>
          <x v="0"/>
          <x v="2"/>
          <x v="2"/>
          <x v="1"/>
          <x v="0"/>
          <x v="1"/>
        </discretePr>
        <groupItems count="3">
          <s v="Group1"/>
          <s v="Group2"/>
          <s v="Group3"/>
        </groupItems>
      </fieldGroup>
    </cacheField>
  </cacheFields>
  <extLst>
    <ext xmlns:x14="http://schemas.microsoft.com/office/spreadsheetml/2009/9/main" uri="{725AE2AE-9491-48be-B2B4-4EB974FC3084}">
      <x14:pivotCacheDefinition pivotCacheId="561960848"/>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ffer Claussen" refreshedDate="43670.403373611109" createdVersion="6" refreshedVersion="6" minRefreshableVersion="3" recordCount="1428" xr:uid="{F1B7E628-9251-4AC3-BA89-A7DE1F9D7139}">
  <cacheSource type="worksheet">
    <worksheetSource name="First_Validations__2"/>
  </cacheSource>
  <cacheFields count="47">
    <cacheField name="Country" numFmtId="0">
      <sharedItems count="42">
        <s v="Afghanistan"/>
        <s v="Albania"/>
        <s v="Azerbaijan"/>
        <s v="Burkina Faso"/>
        <s v="Cameroon"/>
        <s v="Chad"/>
        <s v="Colombia"/>
        <s v="Côte d'Ivoire"/>
        <s v="Ethiopia"/>
        <s v="Germany"/>
        <s v="Ghana"/>
        <s v="Guinea"/>
        <s v="Honduras"/>
        <s v="Iraq"/>
        <s v="Kazakhstan"/>
        <s v="Kyrgyz Republic"/>
        <s v="Liberia"/>
        <s v="Madagascar"/>
        <s v="Malawi"/>
        <s v="Mali"/>
        <s v="Mauritania"/>
        <s v="Mongolia"/>
        <s v="Mozambique"/>
        <s v="Niger"/>
        <s v="Nigeria"/>
        <s v="Norway"/>
        <s v="Papua New Guinea"/>
        <s v="Peru"/>
        <s v="Philippines"/>
        <s v="Republic of the Congo"/>
        <s v="Senegal"/>
        <s v="Seychelles"/>
        <s v="Sierra Leone"/>
        <s v="Solomon Islands"/>
        <s v="São Tomé and Príncipe"/>
        <s v="Tajikistan"/>
        <s v="Tanzania"/>
        <s v="Timor-Leste"/>
        <s v="Togo"/>
        <s v="Trinidad and Tobago"/>
        <s v="Ukraine"/>
        <s v="Zambia"/>
      </sharedItems>
    </cacheField>
    <cacheField name="FirstValidation.Column1" numFmtId="0">
      <sharedItems containsSemiMixedTypes="0" containsString="0" containsNumber="1" containsInteger="1" minValue="1" maxValue="2"/>
    </cacheField>
    <cacheField name="FirstValidation.Validation ID" numFmtId="0">
      <sharedItems containsSemiMixedTypes="0" containsString="0" containsNumber="1" containsInteger="1" minValue="1" maxValue="66"/>
    </cacheField>
    <cacheField name="FirstValidation.Country: Year" numFmtId="0">
      <sharedItems/>
    </cacheField>
    <cacheField name="FirstValidation.Country code ISO 3" numFmtId="0">
      <sharedItems/>
    </cacheField>
    <cacheField name="FirstValidation.Country" numFmtId="0">
      <sharedItems/>
    </cacheField>
    <cacheField name="FirstValidation.Column1.board_decision_url" numFmtId="0">
      <sharedItems/>
    </cacheField>
    <cacheField name="FirstValidation.Column1.validation_documentation" numFmtId="0">
      <sharedItems/>
    </cacheField>
    <cacheField name="FirstValidation.Validation year" numFmtId="0">
      <sharedItems containsSemiMixedTypes="0" containsString="0" containsNumber="1" containsInteger="1" minValue="2016" maxValue="2018"/>
    </cacheField>
    <cacheField name="FirstValidation.Latest Validation" numFmtId="0">
      <sharedItems containsString="0" containsBlank="1" containsNumber="1" containsInteger="1" minValue="2017" maxValue="2019"/>
    </cacheField>
    <cacheField name="FirstValidation.Country status" numFmtId="0">
      <sharedItems/>
    </cacheField>
    <cacheField name="FirstValidation.Requirement (#)" numFmtId="0">
      <sharedItems count="34">
        <s v="Data quality (#4.9)"/>
        <s v="Data timeliness (#4.8)"/>
        <s v="Subnational transfers (#5.2)"/>
        <s v="Distribution of revenues (#5.1)"/>
        <s v="SOE transactions (#4.5)"/>
        <s v="Transportation revenues (#4.4)"/>
        <s v="Disaggregation (#4.7)"/>
        <s v="Direct subnational payments (#4.6)"/>
        <s v="Revenue management and expenditures (#5.3)"/>
        <s v="Follow up on recommendations (#7.3)"/>
        <s v="Data accessibility (#7.2)"/>
        <s v="Overall Progress (#0.0)"/>
        <s v="Outcomes and impact of implementation (#7.4)"/>
        <s v="SOE quasi-fiscal expenditures (#6.2)"/>
        <s v="Mandatory social expenditures (#6.1)"/>
        <s v="Public debate (#7.1)"/>
        <s v="Economic contribution (#6.3)"/>
        <s v="Legal framework (#2.1)"/>
        <s v="Workplan (#1.5)"/>
        <s v="License register (#2.3)"/>
        <s v="License allocations (#2.2)"/>
        <s v="Industry engagement (#1.2)"/>
        <s v="Government engagement (#1.1)"/>
        <s v="MSG governance (#1.4)"/>
        <s v="Civil society engagement (#1.3)"/>
        <s v="Policy on contract disclosure (#2.4)"/>
        <s v="Comprehensiveness (#4.1)"/>
        <s v="Export data (#3.3)"/>
        <s v="Barter agreements (#4.3)"/>
        <s v="In-kind revenues (#4.2)"/>
        <s v="State participation (#2.6)"/>
        <s v="Beneficial ownership (#2.5)"/>
        <s v="Production data (#3.2)"/>
        <s v="Exploration data (#3.1)"/>
      </sharedItems>
    </cacheField>
    <cacheField name="FirstValidation.Validation score" numFmtId="0">
      <sharedItems containsSemiMixedTypes="0" containsString="0" containsNumber="1" containsInteger="1" minValue="0" maxValue="6"/>
    </cacheField>
    <cacheField name="FirstValidation.Requirement progress" numFmtId="0">
      <sharedItems count="7">
        <s v="Meaningful progress"/>
        <s v="Satisfactory progress"/>
        <s v="Not applicable"/>
        <s v="Inadequate progress"/>
        <s v="Not required (recommended)"/>
        <s v="No progress"/>
        <s v="Beyond"/>
      </sharedItems>
      <fieldGroup par="45"/>
    </cacheField>
    <cacheField name="FirstValidation.Requirement description" numFmtId="0">
      <sharedItems longText="1"/>
    </cacheField>
    <cacheField name="FirstValidation.Scorecard URL" numFmtId="0">
      <sharedItems containsBlank="1"/>
    </cacheField>
    <cacheField name="FirstValidation.National EITI website" numFmtId="0">
      <sharedItems containsBlank="1"/>
    </cacheField>
    <cacheField name="FirstValidation.Data source" numFmtId="0">
      <sharedItems/>
    </cacheField>
    <cacheField name="CountryReq" numFmtId="0">
      <sharedItems/>
    </cacheField>
    <cacheField name="Country: Year" numFmtId="0">
      <sharedItems/>
    </cacheField>
    <cacheField name="Country2" numFmtId="0">
      <sharedItems/>
    </cacheField>
    <cacheField name="Column1" numFmtId="0">
      <sharedItems containsSemiMixedTypes="0" containsString="0" containsNumber="1" containsInteger="1" minValue="1" maxValue="2"/>
    </cacheField>
    <cacheField name="Validation ID" numFmtId="0">
      <sharedItems containsSemiMixedTypes="0" containsString="0" containsNumber="1" containsInteger="1" minValue="7" maxValue="66"/>
    </cacheField>
    <cacheField name="Country: Year.1" numFmtId="0">
      <sharedItems/>
    </cacheField>
    <cacheField name="Country code ISO 3" numFmtId="0">
      <sharedItems/>
    </cacheField>
    <cacheField name="Country.1" numFmtId="0">
      <sharedItems/>
    </cacheField>
    <cacheField name="Column1.board_decision_url" numFmtId="0">
      <sharedItems/>
    </cacheField>
    <cacheField name="Column1.validation_documentation" numFmtId="0">
      <sharedItems/>
    </cacheField>
    <cacheField name="Validation year" numFmtId="0">
      <sharedItems containsSemiMixedTypes="0" containsString="0" containsNumber="1" containsInteger="1" minValue="2016" maxValue="2019"/>
    </cacheField>
    <cacheField name="Latest Validation" numFmtId="0">
      <sharedItems containsSemiMixedTypes="0" containsString="0" containsNumber="1" containsInteger="1" minValue="0" maxValue="2019"/>
    </cacheField>
    <cacheField name="Country status" numFmtId="0">
      <sharedItems/>
    </cacheField>
    <cacheField name="Requirement (#)" numFmtId="0">
      <sharedItems/>
    </cacheField>
    <cacheField name="Validation score" numFmtId="0">
      <sharedItems containsSemiMixedTypes="0" containsString="0" containsNumber="1" containsInteger="1" minValue="0" maxValue="6"/>
    </cacheField>
    <cacheField name="Requirement progress" numFmtId="0">
      <sharedItems count="7">
        <s v="Meaningful progress"/>
        <s v="Satisfactory progress"/>
        <s v="Not applicable"/>
        <s v="Inadequate progress"/>
        <s v="Not required (recommended)"/>
        <s v="No progress"/>
        <s v="Beyond"/>
      </sharedItems>
      <fieldGroup par="46"/>
    </cacheField>
    <cacheField name="Requirement description" numFmtId="0">
      <sharedItems longText="1"/>
    </cacheField>
    <cacheField name="Scorecard URL" numFmtId="0">
      <sharedItems containsMixedTypes="1" containsNumber="1" containsInteger="1" minValue="0" maxValue="0"/>
    </cacheField>
    <cacheField name="National EITI website" numFmtId="0">
      <sharedItems containsMixedTypes="1" containsNumber="1" containsInteger="1" minValue="0" maxValue="0"/>
    </cacheField>
    <cacheField name="Data source" numFmtId="0">
      <sharedItems/>
    </cacheField>
    <cacheField name="Validation #" numFmtId="0">
      <sharedItems count="2">
        <s v="First"/>
        <s v="Second / Last"/>
      </sharedItems>
    </cacheField>
    <cacheField name="Corrective action" numFmtId="0">
      <sharedItems containsSemiMixedTypes="0" containsString="0" containsNumber="1" containsInteger="1" minValue="0" maxValue="1"/>
    </cacheField>
    <cacheField name="Progress change" numFmtId="0">
      <sharedItems containsSemiMixedTypes="0" containsString="0" containsNumber="1" containsInteger="1" minValue="-4" maxValue="4"/>
    </cacheField>
    <cacheField name="Corrective action not fully addressed" numFmtId="0">
      <sharedItems containsSemiMixedTypes="0" containsString="0" containsNumber="1" containsInteger="1" minValue="0" maxValue="1"/>
    </cacheField>
    <cacheField name="Corrective actions fully addressed" numFmtId="0">
      <sharedItems containsSemiMixedTypes="0" containsString="0" containsNumber="1" containsInteger="1" minValue="0" maxValue="1"/>
    </cacheField>
    <cacheField name="Backsliding" numFmtId="0">
      <sharedItems containsSemiMixedTypes="0" containsString="0" containsNumber="1" containsInteger="1" minValue="0" maxValue="1"/>
    </cacheField>
    <cacheField name="Category" numFmtId="0">
      <sharedItems count="8">
        <s v="Revenue collection"/>
        <s v="Revenue allocation"/>
        <s v="Outcomes and impact"/>
        <s v="Overall assessment"/>
        <s v="Socio-economic contribution"/>
        <s v="Licenses and contracts"/>
        <s v="MSG Oversight"/>
        <s v="Monitoring production"/>
      </sharedItems>
    </cacheField>
    <cacheField name="FirstValidation.Requirement progress2" numFmtId="0" databaseField="0">
      <fieldGroup base="13">
        <discretePr count="7">
          <x v="1"/>
          <x v="1"/>
          <x v="0"/>
          <x v="1"/>
          <x v="1"/>
          <x v="1"/>
          <x v="1"/>
        </discretePr>
        <groupItems count="2">
          <s v="Not applicable"/>
          <s v="Group1"/>
        </groupItems>
      </fieldGroup>
    </cacheField>
    <cacheField name="Requirement progress2" numFmtId="0" databaseField="0">
      <fieldGroup base="33">
        <discretePr count="7">
          <x v="1"/>
          <x v="1"/>
          <x v="0"/>
          <x v="1"/>
          <x v="1"/>
          <x v="1"/>
          <x v="1"/>
        </discretePr>
        <groupItems count="2">
          <s v="Not applicable"/>
          <s v="Group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ffer Claussen" refreshedDate="43670.403567939815" createdVersion="6" refreshedVersion="6" minRefreshableVersion="3" recordCount="1428" xr:uid="{08C9CDE7-38E8-4DFB-BBBC-0AFD77A2B9B5}">
  <cacheSource type="worksheet">
    <worksheetSource name="First_Validations"/>
  </cacheSource>
  <cacheFields count="22">
    <cacheField name="Country: Year" numFmtId="0">
      <sharedItems count="42">
        <s v="Afghanistan: 2017"/>
        <s v="Albania: 2017"/>
        <s v="Azerbaijan: 2016"/>
        <s v="Burkina Faso: 2017"/>
        <s v="Cameroon: 2017"/>
        <s v="Chad: 2018"/>
        <s v="Colombia: 2018"/>
        <s v="Côte d'Ivoire: 2017"/>
        <s v="Ethiopia: 2018"/>
        <s v="Germany: 2018"/>
        <s v="Ghana: 2016"/>
        <s v="Guinea: 2018"/>
        <s v="Honduras: 2017"/>
        <s v="Iraq: 2017"/>
        <s v="Kazakhstan: 2017"/>
        <s v="Kyrgyz Republic: 2016"/>
        <s v="Liberia: 2016"/>
        <s v="Madagascar: 2017"/>
        <s v="Malawi: 2018"/>
        <s v="Mali: 2016"/>
        <s v="Mauritania: 2016"/>
        <s v="Mongolia: 2016"/>
        <s v="Mozambique: 2017"/>
        <s v="Niger: 2016"/>
        <s v="Nigeria: 2016"/>
        <s v="Norway: 2016"/>
        <s v="Papua New Guinea: 2018"/>
        <s v="Peru: 2016"/>
        <s v="Philippines: 2017"/>
        <s v="Republic of the Congo: 2017"/>
        <s v="Senegal: 2017"/>
        <s v="Seychelles: 2018"/>
        <s v="Sierra Leone: 2018"/>
        <s v="Solomon Islands: 2016"/>
        <s v="São Tomé and Príncipe: 2016"/>
        <s v="Tajikistan: 2016"/>
        <s v="Tanzania: 2017"/>
        <s v="Timor-Leste: 2016"/>
        <s v="Togo: 2017"/>
        <s v="Trinidad and Tobago: 2018"/>
        <s v="Ukraine: 2017"/>
        <s v="Zambia: 2017"/>
      </sharedItems>
    </cacheField>
    <cacheField name="Country" numFmtId="0">
      <sharedItems count="42">
        <s v="Afghanistan"/>
        <s v="Albania"/>
        <s v="Azerbaijan"/>
        <s v="Burkina Faso"/>
        <s v="Cameroon"/>
        <s v="Chad"/>
        <s v="Colombia"/>
        <s v="Côte d'Ivoire"/>
        <s v="Ethiopia"/>
        <s v="Germany"/>
        <s v="Ghana"/>
        <s v="Guinea"/>
        <s v="Honduras"/>
        <s v="Iraq"/>
        <s v="Kazakhstan"/>
        <s v="Kyrgyz Republic"/>
        <s v="Liberia"/>
        <s v="Madagascar"/>
        <s v="Malawi"/>
        <s v="Mali"/>
        <s v="Mauritania"/>
        <s v="Mongolia"/>
        <s v="Mozambique"/>
        <s v="Niger"/>
        <s v="Nigeria"/>
        <s v="Norway"/>
        <s v="Papua New Guinea"/>
        <s v="Peru"/>
        <s v="Philippines"/>
        <s v="Republic of the Congo"/>
        <s v="Senegal"/>
        <s v="Seychelles"/>
        <s v="Sierra Leone"/>
        <s v="Solomon Islands"/>
        <s v="São Tomé and Príncipe"/>
        <s v="Tajikistan"/>
        <s v="Tanzania"/>
        <s v="Timor-Leste"/>
        <s v="Togo"/>
        <s v="Trinidad and Tobago"/>
        <s v="Ukraine"/>
        <s v="Zambia"/>
      </sharedItems>
    </cacheField>
    <cacheField name="FirstValidation.Column1" numFmtId="0">
      <sharedItems containsSemiMixedTypes="0" containsString="0" containsNumber="1" containsInteger="1" minValue="1" maxValue="2"/>
    </cacheField>
    <cacheField name="FirstValidation.Validation ID" numFmtId="0">
      <sharedItems containsSemiMixedTypes="0" containsString="0" containsNumber="1" containsInteger="1" minValue="1" maxValue="66"/>
    </cacheField>
    <cacheField name="FirstValidation.Country: Year" numFmtId="0">
      <sharedItems/>
    </cacheField>
    <cacheField name="FirstValidation.Country code ISO 3" numFmtId="0">
      <sharedItems/>
    </cacheField>
    <cacheField name="FirstValidation.Country" numFmtId="0">
      <sharedItems/>
    </cacheField>
    <cacheField name="FirstValidation.Column1.board_decision_url" numFmtId="0">
      <sharedItems/>
    </cacheField>
    <cacheField name="FirstValidation.Column1.validation_documentation" numFmtId="0">
      <sharedItems/>
    </cacheField>
    <cacheField name="FirstValidation.Validation year" numFmtId="0">
      <sharedItems containsSemiMixedTypes="0" containsString="0" containsNumber="1" containsInteger="1" minValue="2016" maxValue="2018"/>
    </cacheField>
    <cacheField name="FirstValidation.Latest Validation" numFmtId="0">
      <sharedItems containsString="0" containsBlank="1" containsNumber="1" containsInteger="1" minValue="2017" maxValue="2019"/>
    </cacheField>
    <cacheField name="FirstValidation.Country status" numFmtId="0">
      <sharedItems/>
    </cacheField>
    <cacheField name="FirstValidation.Requirement (#)" numFmtId="0">
      <sharedItems count="34">
        <s v="Data quality (#4.9)"/>
        <s v="Data timeliness (#4.8)"/>
        <s v="Subnational transfers (#5.2)"/>
        <s v="Distribution of revenues (#5.1)"/>
        <s v="SOE transactions (#4.5)"/>
        <s v="Transportation revenues (#4.4)"/>
        <s v="Disaggregation (#4.7)"/>
        <s v="Direct subnational payments (#4.6)"/>
        <s v="Revenue management and expenditures (#5.3)"/>
        <s v="Follow up on recommendations (#7.3)"/>
        <s v="Data accessibility (#7.2)"/>
        <s v="Overall Progress (#0.0)"/>
        <s v="Outcomes and impact of implementation (#7.4)"/>
        <s v="SOE quasi-fiscal expenditures (#6.2)"/>
        <s v="Mandatory social expenditures (#6.1)"/>
        <s v="Public debate (#7.1)"/>
        <s v="Economic contribution (#6.3)"/>
        <s v="Legal framework (#2.1)"/>
        <s v="Workplan (#1.5)"/>
        <s v="License register (#2.3)"/>
        <s v="License allocations (#2.2)"/>
        <s v="Industry engagement (#1.2)"/>
        <s v="Government engagement (#1.1)"/>
        <s v="MSG governance (#1.4)"/>
        <s v="Civil society engagement (#1.3)"/>
        <s v="Policy on contract disclosure (#2.4)"/>
        <s v="Comprehensiveness (#4.1)"/>
        <s v="Export data (#3.3)"/>
        <s v="Barter agreements (#4.3)"/>
        <s v="In-kind revenues (#4.2)"/>
        <s v="State participation (#2.6)"/>
        <s v="Beneficial ownership (#2.5)"/>
        <s v="Production data (#3.2)"/>
        <s v="Exploration data (#3.1)"/>
      </sharedItems>
      <fieldGroup par="21"/>
    </cacheField>
    <cacheField name="FirstValidation.Validation score" numFmtId="0">
      <sharedItems containsSemiMixedTypes="0" containsString="0" containsNumber="1" containsInteger="1" minValue="0" maxValue="6"/>
    </cacheField>
    <cacheField name="FirstValidation.Requirement progress" numFmtId="0">
      <sharedItems count="7">
        <s v="Meaningful progress"/>
        <s v="Satisfactory progress"/>
        <s v="Not applicable"/>
        <s v="Inadequate progress"/>
        <s v="Not required (recommended)"/>
        <s v="No progress"/>
        <s v="Beyond"/>
      </sharedItems>
    </cacheField>
    <cacheField name="FirstValidation.Requirement description" numFmtId="0">
      <sharedItems longText="1"/>
    </cacheField>
    <cacheField name="FirstValidation.Scorecard URL" numFmtId="0">
      <sharedItems containsBlank="1"/>
    </cacheField>
    <cacheField name="FirstValidation.National EITI website" numFmtId="0">
      <sharedItems containsBlank="1"/>
    </cacheField>
    <cacheField name="FirstValidation.Data source" numFmtId="0">
      <sharedItems/>
    </cacheField>
    <cacheField name="CountryReq" numFmtId="0">
      <sharedItems/>
    </cacheField>
    <cacheField name="First Validation" numFmtId="0">
      <sharedItems count="4">
        <s v="First"/>
        <s v="Second / Last"/>
        <s v="Second/Last" u="1"/>
        <e v="#REF!" u="1"/>
      </sharedItems>
    </cacheField>
    <cacheField name="FirstValidation.Requirement (#)2" numFmtId="0" databaseField="0">
      <fieldGroup base="12">
        <discretePr count="34">
          <x v="28"/>
          <x v="0"/>
          <x v="1"/>
          <x v="2"/>
          <x v="26"/>
          <x v="3"/>
          <x v="4"/>
          <x v="5"/>
          <x v="6"/>
          <x v="7"/>
          <x v="8"/>
          <x v="9"/>
          <x v="27"/>
          <x v="26"/>
          <x v="10"/>
          <x v="11"/>
          <x v="12"/>
          <x v="13"/>
          <x v="27"/>
          <x v="14"/>
          <x v="15"/>
          <x v="16"/>
          <x v="17"/>
          <x v="27"/>
          <x v="18"/>
          <x v="19"/>
          <x v="28"/>
          <x v="20"/>
          <x v="21"/>
          <x v="22"/>
          <x v="26"/>
          <x v="23"/>
          <x v="24"/>
          <x v="25"/>
        </discretePr>
        <groupItems count="29">
          <s v="Data timeliness (#4.8)"/>
          <s v="Subnational transfers (#5.2)"/>
          <s v="Distribution of revenues (#5.1)"/>
          <s v="Transportation revenues (#4.4)"/>
          <s v="Disaggregation (#4.7)"/>
          <s v="Direct subnational payments (#4.6)"/>
          <s v="Revenue management and expenditures (#5.3)"/>
          <s v="Follow up on recommendations (#7.3)"/>
          <s v="Data accessibility (#7.2)"/>
          <s v="Overall Progress (#0.0)"/>
          <s v="Mandatory social expenditures (#6.1)"/>
          <s v="Public debate (#7.1)"/>
          <s v="Economic contribution (#6.3)"/>
          <s v="Legal framework (#2.1)"/>
          <s v="License register (#2.3)"/>
          <s v="License allocations (#2.2)"/>
          <s v="Industry engagement (#1.2)"/>
          <s v="Government engagement (#1.1)"/>
          <s v="Civil society engagement (#1.3)"/>
          <s v="Policy on contract disclosure (#2.4)"/>
          <s v="Export data (#3.3)"/>
          <s v="Barter agreements (#4.3)"/>
          <s v="In-kind revenues (#4.2)"/>
          <s v="Beneficial ownership (#2.5)"/>
          <s v="Production data (#3.2)"/>
          <s v="Exploration data (#3.1)"/>
          <s v="Group1"/>
          <s v="Group2"/>
          <s v="Group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8">
  <r>
    <n v="1"/>
    <n v="1"/>
    <x v="0"/>
    <s v="MNG"/>
    <x v="0"/>
    <s v="https://eiti.org/board-decision/2017-1"/>
    <s v="https://eiti.org/document/validation-mongolia-2016-documentation"/>
    <n v="2016"/>
    <n v="2018"/>
    <s v="Satisfactory progress"/>
    <x v="0"/>
    <x v="0"/>
    <s v="Satisfactory progress"/>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
    <x v="0"/>
    <s v="Satisfactory progress"/>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
    <x v="0"/>
    <s v="Satisfactory progress"/>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3"/>
    <x v="1"/>
    <s v="Meaningful progress"/>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4"/>
    <x v="0"/>
    <s v="Satisfactory progress"/>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5"/>
    <x v="0"/>
    <s v="Satisfactory progress"/>
    <s v="The 2014 EITI Report address the relevant laws, regulations and fiscal regime."/>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6"/>
    <x v="1"/>
    <s v="Meaningful progress"/>
    <s v="While the 2014 EITI Report provides some useful information on license awards and transfers, the exact numbers of licenses that were allocated or transferred remains unclear. The report also fails to disclose whether there were any deviations from the license allocation procedure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7"/>
    <x v="1"/>
    <s v="Meaningful progress"/>
    <s v="Most aspects of 2.3 are addressed in the 2014 EITI Report and/or are publicly available through the MRAM cadastre and the eReporting system. However information on dates of application is not available for mining licenses. In the oil and gas sector, there is no information on dates of application, commodities produced and license coordinate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8"/>
    <x v="0"/>
    <s v="Satisfactory progress"/>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9"/>
    <x v="2"/>
    <s v="Not required (recommended)"/>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0"/>
    <x v="3"/>
    <s v="Inadequate progress"/>
    <s v="The 2014 EITI Report lists 21 extractives companies in which the state holds majority equity, some of the rules and practices governing financial transfers between government and SOEs and some details of loans and loan guarantees. However, the rules and practices related to SOEs’ retained earnings and reinvestment are not described. The report does not clarify any changes in ownership of extractives SOEs or their subsidiaries in 2014 and it remains unclear whether disclosures of loans or loan guarantees are comprehensive."/>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1"/>
    <x v="0"/>
    <s v="Satisfactory progress"/>
    <s v="The 2014 EITI Report includes a detailed description of the extractive industries, including informal activities, and of significant exploration activitie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2"/>
    <x v="0"/>
    <s v="Satisfactory progress"/>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3"/>
    <x v="0"/>
    <s v="Satisfactory progress"/>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4"/>
    <x v="0"/>
    <s v="Satisfactory progress"/>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5"/>
    <x v="4"/>
    <s v="Not applicable"/>
    <s v="The 2014 EITI Report states that the two producing oil and gas PSA operators commercialise the state’s share of in-kind revenues (Profit Oil). There are no in-kind revenues in mining. The value of cash proceeds from the sale of the state’s Profit Oil is provid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6"/>
    <x v="4"/>
    <s v="Not applicable"/>
    <s v="The 2014 EITI Report details infrastructure provisions and notes that no barters exist."/>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7"/>
    <x v="0"/>
    <s v="Satisfactory progress"/>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8"/>
    <x v="1"/>
    <s v="Meaningful progress"/>
    <s v="The MSWG has considered the transactions between SOEs and government and disclosed dividends from the 21 SOEs operating in the extractive industries. While the 2014 EITI Report includes SOEs’ payments to subnational government, there is confusion between “subnational direct payments” and “subnational transfer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19"/>
    <x v="0"/>
    <s v="Satisfactory progress"/>
    <s v="The MSWG has considered subnational direct payments, disclosed and reconciled them in the 2014 EITI Report, disaggregated by payment stream. However, there is confusion between SOEs’ “subnational direct payments” and “subnational transfer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0"/>
    <x v="0"/>
    <s v="Satisfactory progress"/>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1"/>
    <x v="0"/>
    <s v="Satisfactory progress"/>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2"/>
    <x v="1"/>
    <s v="Meaningful progress"/>
    <s v="The MSWG has never undertaken a review of auditing practices prior to agreeing quality assurance procedures. Issues of data quality assurance (for both companies and government) are significant in 2014 EITI Report. While the eReporting system used for the 2014 EITI Report has addressed concerns over the confidentiality of EITI financial information pre-reconciliation, it does not appear to have resolved data quality assurance challenges. While the 2014 EITI Report provides overview of quality assurances, the materiality of omissions by reporting companies and government entities is not assess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3"/>
    <x v="0"/>
    <s v="Satisfactory progress"/>
    <s v="The 2014 EITI Report discloses how revenues are allocat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4"/>
    <x v="1"/>
    <s v="Meaningful progress"/>
    <s v="The general formula for calculating subnational transfers is disclosed in the 2014 EITI Report, although the formula for calculating transfers to individual aimags and soums is not provided. Discrepancies between actual and calculated transfers are not disclos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5"/>
    <x v="2"/>
    <s v="Not required (recommended)"/>
    <s v="The 2014 EITI Report discloses the management of earmarked revenue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6"/>
    <x v="1"/>
    <s v="Meaningful progress"/>
    <s v="Although the MSWG has considered social expenditures in detail and disclosed these in the 2013 and 2014 EITI Reports, the distinction between mandatory and voluntary social expenditures seems to have been made by reporting entities themselves. The comprehensiveness of disclosures of mandatory social expenditures is unclear. The nature and basis for reporting in-kind expenditures is not described. No details on the identity of non-governmental recipients are provid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7"/>
    <x v="3"/>
    <s v="Inadequate progress"/>
    <s v="The 2014 EITI Report provides details of only one SOE’s quasi-fiscal expenditures, but the comprehensiveness of assessments of quasi-fiscal expenditures is unclear. There also appears to be confusion about the classification of a number of SOEs’ “payments to subnational governments”. The MSWG does not appear to have considered whether such expenditures exist, despite the widespread knowledge of subsidised state-owned coal sales to power plants."/>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8"/>
    <x v="5"/>
    <s v="Beyond"/>
    <s v="The 2014 EITI Report expands on previous EITI Reports’ description of the contribution to the economy. It includes, in absolute and relative terms, the size of the extractive industries, their contribution to government revenue, exports and employment."/>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29"/>
    <x v="0"/>
    <s v="Satisfactory progress"/>
    <s v="The MSWG has sought to ensure the EITI Report is comprehensible, accessible and actively promoted, particularly through aimag and soum level reports. EITI information has generated public debate, particularly at the subnational level."/>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30"/>
    <x v="2"/>
    <s v="Not required (recommended)"/>
    <s v="EITI data is accessible, references international classifications, machine-readable and actively disseminated through the eReporting website."/>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31"/>
    <x v="0"/>
    <s v="Satisfactory progress"/>
    <s v="Recommendations of EITI Reports are followed up on by the MSWG, even if they are not consistently implement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32"/>
    <x v="1"/>
    <s v="Meaningful progress"/>
    <s v="The MSWG has produced annual progress reports documenting progress and outcomes of implementation, although not tracking its impact. It appears that only one of the three stakeholder groups provided input to the 2015 annual activity report. Further work on assessing impact is needed and stakeholder engagement in developing the annual progress report should be strengthened."/>
    <s v="https://eiti.org/mongolia#mongolias-progress-by-requirement"/>
    <s v="http://www.eitimongolia.mn/en"/>
    <s v="https://eiti.org/api/v1.0/score_data/1"/>
  </r>
  <r>
    <n v="1"/>
    <n v="1"/>
    <x v="0"/>
    <s v="MNG"/>
    <x v="0"/>
    <s v="https://eiti.org/board-decision/2017-1"/>
    <s v="https://eiti.org/document/validation-mongolia-2016-documentation"/>
    <n v="2016"/>
    <n v="2018"/>
    <s v="Satisfactory progress"/>
    <x v="33"/>
    <x v="1"/>
    <s v="Meaningful progress"/>
    <s v=""/>
    <s v="https://eiti.org/mongolia#mongolias-progress-by-requirement"/>
    <s v="http://www.eitimongolia.mn/en"/>
    <s v="https://eiti.org/api/v1.0/score_data/1"/>
  </r>
  <r>
    <n v="1"/>
    <n v="3"/>
    <x v="1"/>
    <s v="NGA"/>
    <x v="1"/>
    <s v="https://eiti.org/board-decision/2017-2"/>
    <s v="https://eiti.org/document/validation-nigeria-2016-documentation"/>
    <n v="2016"/>
    <n v="2018"/>
    <s v="Satisfactory progress"/>
    <x v="0"/>
    <x v="0"/>
    <s v="Satisfactory progress"/>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3"/>
  </r>
  <r>
    <n v="1"/>
    <n v="3"/>
    <x v="1"/>
    <s v="NGA"/>
    <x v="1"/>
    <s v="https://eiti.org/board-decision/2017-2"/>
    <s v="https://eiti.org/document/validation-nigeria-2016-documentation"/>
    <n v="2016"/>
    <n v="2018"/>
    <s v="Satisfactory progress"/>
    <x v="1"/>
    <x v="0"/>
    <s v="Satisfactory progress"/>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3"/>
  </r>
  <r>
    <n v="1"/>
    <n v="3"/>
    <x v="1"/>
    <s v="NGA"/>
    <x v="1"/>
    <s v="https://eiti.org/board-decision/2017-2"/>
    <s v="https://eiti.org/document/validation-nigeria-2016-documentation"/>
    <n v="2016"/>
    <n v="2018"/>
    <s v="Satisfactory progress"/>
    <x v="2"/>
    <x v="1"/>
    <s v="Meaningful progress"/>
    <s v="Civil society in Nigeria is able to engage in public debate without restraint, coercion or reprisal, and its representatives are able to operate freely in relation to the EITI process. NEITI has developed a structure to ensure that civil society representatives are able to be fully, actively and effectively engaged in the design, implementation, monitoring and evaluation of the EITI process. However, stakeholder consultations indicate that civil society on the MSG does not function as a link between the EITI and the broader constituency. "/>
    <s v="https://eiti.org/nigeria#nigerias-progress-by-requirement"/>
    <s v="http://www.neiti.org.ng/"/>
    <s v="https://eiti.org/api/v1.0/score_data/3"/>
  </r>
  <r>
    <n v="1"/>
    <n v="3"/>
    <x v="1"/>
    <s v="NGA"/>
    <x v="1"/>
    <s v="https://eiti.org/board-decision/2017-2"/>
    <s v="https://eiti.org/document/validation-nigeria-2016-documentation"/>
    <n v="2016"/>
    <n v="2018"/>
    <s v="Satisfactory progress"/>
    <x v="3"/>
    <x v="1"/>
    <s v="Meaningful progress"/>
    <s v="The dual nature of NEITI as both an autonomous self-accounting body and as a secretariat supporting EITI implementation poses a number of challenges. The MSG acts more as a consultative board rather than a representative decision-making group, and there is little evidence that broader constituencies participated in the establishment of the MSG. At the same time, it is clear that NEITI and the MSG have taken internal governance seriously and has developed a number of governing documents to guide their work."/>
    <s v="https://eiti.org/nigeria#nigerias-progress-by-requirement"/>
    <s v="http://www.neiti.org.ng/"/>
    <s v="https://eiti.org/api/v1.0/score_data/3"/>
  </r>
  <r>
    <n v="1"/>
    <n v="3"/>
    <x v="1"/>
    <s v="NGA"/>
    <x v="1"/>
    <s v="https://eiti.org/board-decision/2017-2"/>
    <s v="https://eiti.org/document/validation-nigeria-2016-documentation"/>
    <n v="2016"/>
    <n v="2018"/>
    <s v="Satisfactory progress"/>
    <x v="4"/>
    <x v="1"/>
    <s v="Meaningful progress"/>
    <s v="While work plans are made publicly available, there were delays in approving the 2016 work plan. The objectives for implementation have remained the same since 2012, while the scope of NEITI’s activities have expanded beyond the publication of annual audits."/>
    <s v="https://eiti.org/nigeria#nigerias-progress-by-requirement"/>
    <s v="http://www.neiti.org.ng/"/>
    <s v="https://eiti.org/api/v1.0/score_data/3"/>
  </r>
  <r>
    <n v="1"/>
    <n v="3"/>
    <x v="1"/>
    <s v="NGA"/>
    <x v="1"/>
    <s v="https://eiti.org/board-decision/2017-2"/>
    <s v="https://eiti.org/document/validation-nigeria-2016-documentation"/>
    <n v="2016"/>
    <n v="2018"/>
    <s v="Satisfactory progress"/>
    <x v="5"/>
    <x v="0"/>
    <s v="Satisfactory progress"/>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3"/>
  </r>
  <r>
    <n v="1"/>
    <n v="3"/>
    <x v="1"/>
    <s v="NGA"/>
    <x v="1"/>
    <s v="https://eiti.org/board-decision/2017-2"/>
    <s v="https://eiti.org/document/validation-nigeria-2016-documentation"/>
    <n v="2016"/>
    <n v="2018"/>
    <s v="Satisfactory progress"/>
    <x v="6"/>
    <x v="1"/>
    <s v="Meaningful progress"/>
    <s v="The 2013 EITI Report includes information on the petroleum license allocation and transfer procedures, but does not disclose details on technical and financial criteria used for assessing license allocations and the practice of license transfers and renewals in 2013. For mining, the 2013 EITI Report does not clarify the number of licenses awarded or transferred to material companies in the year under review, nor does it describe the actual practice of these license allocations and transfers."/>
    <s v="https://eiti.org/nigeria#nigerias-progress-by-requirement"/>
    <s v="http://www.neiti.org.ng/"/>
    <s v="https://eiti.org/api/v1.0/score_data/3"/>
  </r>
  <r>
    <n v="1"/>
    <n v="3"/>
    <x v="1"/>
    <s v="NGA"/>
    <x v="1"/>
    <s v="https://eiti.org/board-decision/2017-2"/>
    <s v="https://eiti.org/document/validation-nigeria-2016-documentation"/>
    <n v="2016"/>
    <n v="2018"/>
    <s v="Satisfactory progress"/>
    <x v="7"/>
    <x v="1"/>
    <s v="Meaningful progress"/>
    <s v="The 2013 EITI Report provides information on petroleum licenses including names of license holders and dates of award, although license coordinates and dates of application and expiry are not included. The report provides information on mining licenses including dates of award and expiry, commodity covered and license-holder name, but not dates of application or license coordinates."/>
    <s v="https://eiti.org/nigeria#nigerias-progress-by-requirement"/>
    <s v="http://www.neiti.org.ng/"/>
    <s v="https://eiti.org/api/v1.0/score_data/3"/>
  </r>
  <r>
    <n v="1"/>
    <n v="3"/>
    <x v="1"/>
    <s v="NGA"/>
    <x v="1"/>
    <s v="https://eiti.org/board-decision/2017-2"/>
    <s v="https://eiti.org/document/validation-nigeria-2016-documentation"/>
    <n v="2016"/>
    <n v="2018"/>
    <s v="Satisfactory progress"/>
    <x v="8"/>
    <x v="3"/>
    <s v="Inadequate progress"/>
    <s v="The 2013 EITI Reports do not clarify government policy on contract disclosure, nor any planned or ongoing reforms in this area. They do not comment on actual contract disclosure practice, despite the fact that some 31 oil and gas contracts are in the public domain. "/>
    <s v="https://eiti.org/nigeria#nigerias-progress-by-requirement"/>
    <s v="http://www.neiti.org.ng/"/>
    <s v="https://eiti.org/api/v1.0/score_data/3"/>
  </r>
  <r>
    <n v="1"/>
    <n v="3"/>
    <x v="1"/>
    <s v="NGA"/>
    <x v="1"/>
    <s v="https://eiti.org/board-decision/2017-2"/>
    <s v="https://eiti.org/document/validation-nigeria-2016-documentation"/>
    <n v="2016"/>
    <n v="2018"/>
    <s v="Satisfactory progress"/>
    <x v="9"/>
    <x v="2"/>
    <s v="Not required (recommended)"/>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3"/>
  </r>
  <r>
    <n v="1"/>
    <n v="3"/>
    <x v="1"/>
    <s v="NGA"/>
    <x v="1"/>
    <s v="https://eiti.org/board-decision/2017-2"/>
    <s v="https://eiti.org/document/validation-nigeria-2016-documentation"/>
    <n v="2016"/>
    <n v="2018"/>
    <s v="Satisfactory progress"/>
    <x v="10"/>
    <x v="1"/>
    <s v="Meaningful progress"/>
    <s v="In oil and gas, the MSG has undertaken significant efforts over the past ten years to disclose information on the operation of Nigerian National Petroleum Corporation’s (NNPC, a state-owned enterprise) and its subsidiaries. The 2013 EITI Report states that state-owned enterprises (SOEs) made material payments to government and provides information on some SOEs, the rules governing financial relations between the state and SOEs both statutorily and in practice, some information on changes in state ownership and on loans contracted by SOEs. The 2013 EITI Report provides information on the transfers of NNPC shares in joint venturelicenses prior to 2013. However, the list of SOEs does not appear to be comprehensive and the report does not address any loans or loan guarantees extended by the government  or SOEs to oil and gas companies."/>
    <s v="https://eiti.org/nigeria#nigerias-progress-by-requirement"/>
    <s v="http://www.neiti.org.ng/"/>
    <s v="https://eiti.org/api/v1.0/score_data/3"/>
  </r>
  <r>
    <n v="1"/>
    <n v="3"/>
    <x v="1"/>
    <s v="NGA"/>
    <x v="1"/>
    <s v="https://eiti.org/board-decision/2017-2"/>
    <s v="https://eiti.org/document/validation-nigeria-2016-documentation"/>
    <n v="2016"/>
    <n v="2018"/>
    <s v="Satisfactory progress"/>
    <x v="11"/>
    <x v="0"/>
    <s v="Satisfactory progress"/>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3"/>
  </r>
  <r>
    <n v="1"/>
    <n v="3"/>
    <x v="1"/>
    <s v="NGA"/>
    <x v="1"/>
    <s v="https://eiti.org/board-decision/2017-2"/>
    <s v="https://eiti.org/document/validation-nigeria-2016-documentation"/>
    <n v="2016"/>
    <n v="2018"/>
    <s v="Satisfactory progress"/>
    <x v="12"/>
    <x v="1"/>
    <s v="Meaningful progress"/>
    <s v="Nigeria has gone beyond the requirement by not only publishing production volumes for crude oil and natural gas but also reconciling oil and gas production lifting figures.  The 2013 EITI Report provided minerals production volumes for the eight most significant minerals by volume but not values."/>
    <s v="https://eiti.org/nigeria#nigerias-progress-by-requirement"/>
    <s v="http://www.neiti.org.ng/"/>
    <s v="https://eiti.org/api/v1.0/score_data/3"/>
  </r>
  <r>
    <n v="1"/>
    <n v="3"/>
    <x v="1"/>
    <s v="NGA"/>
    <x v="1"/>
    <s v="https://eiti.org/board-decision/2017-2"/>
    <s v="https://eiti.org/document/validation-nigeria-2016-documentation"/>
    <n v="2016"/>
    <n v="2018"/>
    <s v="Satisfactory progress"/>
    <x v="13"/>
    <x v="1"/>
    <s v="Meaningful progress"/>
    <s v="The EITI Reports provide export volumes for crude oil, natural gas and oil export values, although the value of natural gas exports is not disclosed. They also provide the export values for the three largest solid mineral exports, but only export volumes for companies included in the report. "/>
    <s v="https://eiti.org/nigeria#nigerias-progress-by-requirement"/>
    <s v="http://www.neiti.org.ng/"/>
    <s v="https://eiti.org/api/v1.0/score_data/3"/>
  </r>
  <r>
    <n v="1"/>
    <n v="3"/>
    <x v="1"/>
    <s v="NGA"/>
    <x v="1"/>
    <s v="https://eiti.org/board-decision/2017-2"/>
    <s v="https://eiti.org/document/validation-nigeria-2016-documentation"/>
    <n v="2016"/>
    <n v="2018"/>
    <s v="Satisfactory progress"/>
    <x v="14"/>
    <x v="1"/>
    <s v="Meaningful progress"/>
    <s v="The 2013 EITI Reports defines materiality thresholds for selecting material companies and revenue streams, listed material entities, described material revenue streams and identified omissions in reporting. Gaps related to documentation of changes to the materiality threshold, the list of material companies, the assessment of the comprehensiveness of the reports and full government disclosure are identified in the reports."/>
    <s v="https://eiti.org/nigeria#nigerias-progress-by-requirement"/>
    <s v="http://www.neiti.org.ng/"/>
    <s v="https://eiti.org/api/v1.0/score_data/3"/>
  </r>
  <r>
    <n v="1"/>
    <n v="3"/>
    <x v="1"/>
    <s v="NGA"/>
    <x v="1"/>
    <s v="https://eiti.org/board-decision/2017-2"/>
    <s v="https://eiti.org/document/validation-nigeria-2016-documentation"/>
    <n v="2016"/>
    <n v="2018"/>
    <s v="Satisfactory progress"/>
    <x v="15"/>
    <x v="5"/>
    <s v="Beyond"/>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3"/>
  </r>
  <r>
    <n v="1"/>
    <n v="3"/>
    <x v="1"/>
    <s v="NGA"/>
    <x v="1"/>
    <s v="https://eiti.org/board-decision/2017-2"/>
    <s v="https://eiti.org/document/validation-nigeria-2016-documentation"/>
    <n v="2016"/>
    <n v="2018"/>
    <s v="Satisfactory progress"/>
    <x v="16"/>
    <x v="1"/>
    <s v="Meaningful progress"/>
    <s v="In oil and gas, the 2013 EITI Report discloses terms and assesses performance of barters of crude oil for refined products as well as some information on infrastructure provisions, although these infrastructure provisions may be social expenditures that have been mis-categorised. This requirement is not applicable in the solid minerals sector. "/>
    <s v="https://eiti.org/nigeria#nigerias-progress-by-requirement"/>
    <s v="http://www.neiti.org.ng/"/>
    <s v="https://eiti.org/api/v1.0/score_data/3"/>
  </r>
  <r>
    <n v="1"/>
    <n v="3"/>
    <x v="1"/>
    <s v="NGA"/>
    <x v="1"/>
    <s v="https://eiti.org/board-decision/2017-2"/>
    <s v="https://eiti.org/document/validation-nigeria-2016-documentation"/>
    <n v="2016"/>
    <n v="2018"/>
    <s v="Satisfactory progress"/>
    <x v="17"/>
    <x v="1"/>
    <s v="Meaningful progress"/>
    <s v="In oil and gas, while the 2013 EITI Report describes arrangements for the transportation and storage of crude oil by joint ventures majority-owned by NNPC, there is no evidence of the MSG’s assessment of the materiality of transportation revenues. This requirement is not applicable in the solid minerals sector."/>
    <s v="https://eiti.org/nigeria#nigerias-progress-by-requirement"/>
    <s v="http://www.neiti.org.ng/"/>
    <s v="https://eiti.org/api/v1.0/score_data/3"/>
  </r>
  <r>
    <n v="1"/>
    <n v="3"/>
    <x v="1"/>
    <s v="NGA"/>
    <x v="1"/>
    <s v="https://eiti.org/board-decision/2017-2"/>
    <s v="https://eiti.org/document/validation-nigeria-2016-documentation"/>
    <n v="2016"/>
    <n v="2018"/>
    <s v="Satisfactory progress"/>
    <x v="18"/>
    <x v="0"/>
    <s v="Satisfactory progress"/>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3"/>
  </r>
  <r>
    <n v="1"/>
    <n v="3"/>
    <x v="1"/>
    <s v="NGA"/>
    <x v="1"/>
    <s v="https://eiti.org/board-decision/2017-2"/>
    <s v="https://eiti.org/document/validation-nigeria-2016-documentation"/>
    <n v="2016"/>
    <n v="2018"/>
    <s v="Satisfactory progress"/>
    <x v="19"/>
    <x v="1"/>
    <s v="Meaningful progress"/>
    <s v="The MSG has made efforts to go beyond the requirement by publishing a standalone report, disclosing information on the management and allocation of revenues to nine states . The EITI Reports provide company disclosures of payments to state and local governments. However, the MSG does not appear to have considered the materiality of subnational direct payments and did not reconcile such payments."/>
    <s v="https://eiti.org/nigeria#nigerias-progress-by-requirement"/>
    <s v="http://www.neiti.org.ng/"/>
    <s v="https://eiti.org/api/v1.0/score_data/3"/>
  </r>
  <r>
    <n v="1"/>
    <n v="3"/>
    <x v="1"/>
    <s v="NGA"/>
    <x v="1"/>
    <s v="https://eiti.org/board-decision/2017-2"/>
    <s v="https://eiti.org/document/validation-nigeria-2016-documentation"/>
    <n v="2016"/>
    <n v="2018"/>
    <s v="Satisfactory progress"/>
    <x v="20"/>
    <x v="0"/>
    <s v="Satisfactory progress"/>
    <s v="The 2013 EITI Reports disclose of revenue data disaggregated by individual company, government entity, and revenue stream."/>
    <s v="https://eiti.org/nigeria#nigerias-progress-by-requirement"/>
    <s v="http://www.neiti.org.ng/"/>
    <s v="https://eiti.org/api/v1.0/score_data/3"/>
  </r>
  <r>
    <n v="1"/>
    <n v="3"/>
    <x v="1"/>
    <s v="NGA"/>
    <x v="1"/>
    <s v="https://eiti.org/board-decision/2017-2"/>
    <s v="https://eiti.org/document/validation-nigeria-2016-documentation"/>
    <n v="2016"/>
    <n v="2018"/>
    <s v="Satisfactory progress"/>
    <x v="21"/>
    <x v="1"/>
    <s v="Meaningful progress"/>
    <s v="There appears to have been consistent delays in Nigeria’s EITI reporting. Nigeria submitted a request for a six-month extension to the reporting deadline for its 2013 EITI Reports, which were published more than five months after the 31 December 2015 deadline. "/>
    <s v="https://eiti.org/nigeria#nigerias-progress-by-requirement"/>
    <s v="http://www.neiti.org.ng/"/>
    <s v="https://eiti.org/api/v1.0/score_data/3"/>
  </r>
  <r>
    <n v="1"/>
    <n v="3"/>
    <x v="1"/>
    <s v="NGA"/>
    <x v="1"/>
    <s v="https://eiti.org/board-decision/2017-2"/>
    <s v="https://eiti.org/document/validation-nigeria-2016-documentation"/>
    <n v="2016"/>
    <n v="2018"/>
    <s v="Satisfactory progress"/>
    <x v="22"/>
    <x v="1"/>
    <s v="Meaningful progress"/>
    <s v="While the MSG has agreed quality assurance procedures for the 2013 EITI Report, gaps were identified in assessing data quality, including assurance mechanisms being agreed prior to the Independent Administrators’ review of auditing procedures and a lack of  overview of audit procedures for companies. Procedures adopted to ensure the reliability of data in are not sufficiently described and the 2013 EITI Report does not provide an assessment of whether the payments and revenues were subject to credible, independent audit, applying international auditing standards."/>
    <s v="https://eiti.org/nigeria#nigerias-progress-by-requirement"/>
    <s v="http://www.neiti.org.ng/"/>
    <s v="https://eiti.org/api/v1.0/score_data/3"/>
  </r>
  <r>
    <n v="1"/>
    <n v="3"/>
    <x v="1"/>
    <s v="NGA"/>
    <x v="1"/>
    <s v="https://eiti.org/board-decision/2017-2"/>
    <s v="https://eiti.org/document/validation-nigeria-2016-documentation"/>
    <n v="2016"/>
    <n v="2018"/>
    <s v="Satisfactory progress"/>
    <x v="23"/>
    <x v="0"/>
    <s v="Satisfactory progress"/>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3"/>
  </r>
  <r>
    <n v="1"/>
    <n v="3"/>
    <x v="1"/>
    <s v="NGA"/>
    <x v="1"/>
    <s v="https://eiti.org/board-decision/2017-2"/>
    <s v="https://eiti.org/document/validation-nigeria-2016-documentation"/>
    <n v="2016"/>
    <n v="2018"/>
    <s v="Satisfactory progress"/>
    <x v="24"/>
    <x v="1"/>
    <s v="Meaningful progress"/>
    <s v="The 2013 EITI Reports provide the general formula for calculating subnational transfers, but not the actual formula used for calculating transfers to individual states and local government. Discrepancies between actual and calculated transfers are not described."/>
    <s v="https://eiti.org/nigeria#nigerias-progress-by-requirement"/>
    <s v="http://www.neiti.org.ng/"/>
    <s v="https://eiti.org/api/v1.0/score_data/3"/>
  </r>
  <r>
    <n v="1"/>
    <n v="3"/>
    <x v="1"/>
    <s v="NGA"/>
    <x v="1"/>
    <s v="https://eiti.org/board-decision/2017-2"/>
    <s v="https://eiti.org/document/validation-nigeria-2016-documentation"/>
    <n v="2016"/>
    <n v="2018"/>
    <s v="Satisfactory progress"/>
    <x v="25"/>
    <x v="2"/>
    <s v="Not required (recommended)"/>
    <s v="The MSG has attempted to include information on the federal budget-making process and links to some of the relevant government websites in the EITI Reports. "/>
    <s v="https://eiti.org/nigeria#nigerias-progress-by-requirement"/>
    <s v="http://www.neiti.org.ng/"/>
    <s v="https://eiti.org/api/v1.0/score_data/3"/>
  </r>
  <r>
    <n v="1"/>
    <n v="3"/>
    <x v="1"/>
    <s v="NGA"/>
    <x v="1"/>
    <s v="https://eiti.org/board-decision/2017-2"/>
    <s v="https://eiti.org/document/validation-nigeria-2016-documentation"/>
    <n v="2016"/>
    <n v="2018"/>
    <s v="Satisfactory progress"/>
    <x v="26"/>
    <x v="1"/>
    <s v="Meaningful progress"/>
    <s v="The 2013 EITI Report discloses mandatory and voluntary social expenditures by mining companies, both cash and in-kind. The data are not disaggregated by project and the identity of beneficiaries was not disclosed. There are no mandatory social expenditures in Nigeria in the oil and gas sector._x000a_The 2013 EITI Reports contain descriptions and some figures of voluntary corporate social responsibility projects by some companies, without being consistent and comprehensive across the oil/gas and mining sectors."/>
    <s v="https://eiti.org/nigeria#nigerias-progress-by-requirement"/>
    <s v="http://www.neiti.org.ng/"/>
    <s v="https://eiti.org/api/v1.0/score_data/3"/>
  </r>
  <r>
    <n v="1"/>
    <n v="3"/>
    <x v="1"/>
    <s v="NGA"/>
    <x v="1"/>
    <s v="https://eiti.org/board-decision/2017-2"/>
    <s v="https://eiti.org/document/validation-nigeria-2016-documentation"/>
    <n v="2016"/>
    <n v="2018"/>
    <s v="Satisfactory progress"/>
    <x v="27"/>
    <x v="1"/>
    <s v="Meaningful progress"/>
    <s v="While the 2013 EITI Report provide disclosures of quasi-fiscal expenditures undertaken by NNPC’s joint ventures, these expenditures appear to be social expenditures that have been miscategorised. While the 2013 EITI Report also discloses subsidy payments for refined products, it discloses the share covered by the Federal budget, the share retained at source by NNPC but not the share of subsidies absorbed by NNPC without compensation. Finally, the MSG does not appear to have considered other expenditures which might constitute quasi-fiscal expenditures. This requirement is not applicable for mining."/>
    <s v="https://eiti.org/nigeria#nigerias-progress-by-requirement"/>
    <s v="http://www.neiti.org.ng/"/>
    <s v="https://eiti.org/api/v1.0/score_data/3"/>
  </r>
  <r>
    <n v="1"/>
    <n v="3"/>
    <x v="1"/>
    <s v="NGA"/>
    <x v="1"/>
    <s v="https://eiti.org/board-decision/2017-2"/>
    <s v="https://eiti.org/document/validation-nigeria-2016-documentation"/>
    <n v="2016"/>
    <n v="2018"/>
    <s v="Satisfactory progress"/>
    <x v="28"/>
    <x v="1"/>
    <s v="Meaningful progress"/>
    <s v="Most of the information on the extractive sectors’ constribution to GDP, revenue, exports and employment is provided, although some elements are missing. The report provides an overview of informal activities and of the location of activities. "/>
    <s v="https://eiti.org/nigeria#nigerias-progress-by-requirement"/>
    <s v="http://www.neiti.org.ng/"/>
    <s v="https://eiti.org/api/v1.0/score_data/3"/>
  </r>
  <r>
    <n v="1"/>
    <n v="3"/>
    <x v="1"/>
    <s v="NGA"/>
    <x v="1"/>
    <s v="https://eiti.org/board-decision/2017-2"/>
    <s v="https://eiti.org/document/validation-nigeria-2016-documentation"/>
    <n v="2016"/>
    <n v="2018"/>
    <s v="Satisfactory progress"/>
    <x v="29"/>
    <x v="5"/>
    <s v="Beyond"/>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3"/>
  </r>
  <r>
    <n v="1"/>
    <n v="3"/>
    <x v="1"/>
    <s v="NGA"/>
    <x v="1"/>
    <s v="https://eiti.org/board-decision/2017-2"/>
    <s v="https://eiti.org/document/validation-nigeria-2016-documentation"/>
    <n v="2016"/>
    <n v="2018"/>
    <s v="Satisfactory progress"/>
    <x v="30"/>
    <x v="2"/>
    <s v="Not required (recommended)"/>
    <s v="EITI Reports, and particularly their simplified versions, are accessible, provided in machine readable format, and actively disseminated."/>
    <s v="https://eiti.org/nigeria#nigerias-progress-by-requirement"/>
    <s v="http://www.neiti.org.ng/"/>
    <s v="https://eiti.org/api/v1.0/score_data/3"/>
  </r>
  <r>
    <n v="1"/>
    <n v="3"/>
    <x v="1"/>
    <s v="NGA"/>
    <x v="1"/>
    <s v="https://eiti.org/board-decision/2017-2"/>
    <s v="https://eiti.org/document/validation-nigeria-2016-documentation"/>
    <n v="2016"/>
    <n v="2018"/>
    <s v="Satisfactory progress"/>
    <x v="31"/>
    <x v="0"/>
    <s v="Satisfactory progress"/>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3"/>
  </r>
  <r>
    <n v="1"/>
    <n v="3"/>
    <x v="1"/>
    <s v="NGA"/>
    <x v="1"/>
    <s v="https://eiti.org/board-decision/2017-2"/>
    <s v="https://eiti.org/document/validation-nigeria-2016-documentation"/>
    <n v="2016"/>
    <n v="2018"/>
    <s v="Satisfactory progress"/>
    <x v="32"/>
    <x v="0"/>
    <s v="Satisfactory progress"/>
    <s v="NEITI uses the Annual Progress Reports to benchmark its strategic decisions to its overall record of achievements, identify shortcomings and look at future projections. "/>
    <s v="https://eiti.org/nigeria#nigerias-progress-by-requirement"/>
    <s v="http://www.neiti.org.ng/"/>
    <s v="https://eiti.org/api/v1.0/score_data/3"/>
  </r>
  <r>
    <n v="1"/>
    <n v="3"/>
    <x v="1"/>
    <s v="NGA"/>
    <x v="1"/>
    <s v="https://eiti.org/board-decision/2017-2"/>
    <s v="https://eiti.org/document/validation-nigeria-2016-documentation"/>
    <n v="2016"/>
    <n v="2018"/>
    <s v="Satisfactory progress"/>
    <x v="33"/>
    <x v="1"/>
    <s v="Meaningful progress"/>
    <s v=""/>
    <s v="https://eiti.org/nigeria#nigerias-progress-by-requirement"/>
    <s v="http://www.neiti.org.ng/"/>
    <s v="https://eiti.org/api/v1.0/score_data/3"/>
  </r>
  <r>
    <n v="1"/>
    <n v="4"/>
    <x v="2"/>
    <s v="PER"/>
    <x v="2"/>
    <s v="https://eiti.org/board-decision/2017-3"/>
    <s v="https://eiti.org/document/validation-peru-2016-documentation"/>
    <n v="2016"/>
    <m/>
    <s v="Meaningful progress"/>
    <x v="0"/>
    <x v="0"/>
    <s v="Satisfactory progress"/>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m/>
    <s v="http://eitiperu.minem.gob.pe/"/>
    <s v="https://eiti.org/api/v1.0/score_data/4"/>
  </r>
  <r>
    <n v="1"/>
    <n v="4"/>
    <x v="2"/>
    <s v="PER"/>
    <x v="2"/>
    <s v="https://eiti.org/board-decision/2017-3"/>
    <s v="https://eiti.org/document/validation-peru-2016-documentation"/>
    <n v="2016"/>
    <m/>
    <s v="Meaningful progress"/>
    <x v="1"/>
    <x v="0"/>
    <s v="Satisfactory progress"/>
    <s v="There is an enabling environment for company participation. Companies are actively and effectively engaged in the EITI process. Obstacles to company participation regarding taxpayer confidentiality provisions have successfully addressed."/>
    <m/>
    <s v="http://eitiperu.minem.gob.pe/"/>
    <s v="https://eiti.org/api/v1.0/score_data/4"/>
  </r>
  <r>
    <n v="1"/>
    <n v="4"/>
    <x v="2"/>
    <s v="PER"/>
    <x v="2"/>
    <s v="https://eiti.org/board-decision/2017-3"/>
    <s v="https://eiti.org/document/validation-peru-2016-documentation"/>
    <n v="2016"/>
    <m/>
    <s v="Meaningful progress"/>
    <x v="2"/>
    <x v="0"/>
    <s v="Satisfactory progress"/>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m/>
    <s v="http://eitiperu.minem.gob.pe/"/>
    <s v="https://eiti.org/api/v1.0/score_data/4"/>
  </r>
  <r>
    <n v="1"/>
    <n v="4"/>
    <x v="2"/>
    <s v="PER"/>
    <x v="2"/>
    <s v="https://eiti.org/board-decision/2017-3"/>
    <s v="https://eiti.org/document/validation-peru-2016-documentation"/>
    <n v="2016"/>
    <m/>
    <s v="Meaningful progress"/>
    <x v="3"/>
    <x v="0"/>
    <s v="Satisfactory progress"/>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m/>
    <s v="http://eitiperu.minem.gob.pe/"/>
    <s v="https://eiti.org/api/v1.0/score_data/4"/>
  </r>
  <r>
    <n v="1"/>
    <n v="4"/>
    <x v="2"/>
    <s v="PER"/>
    <x v="2"/>
    <s v="https://eiti.org/board-decision/2017-3"/>
    <s v="https://eiti.org/document/validation-peru-2016-documentation"/>
    <n v="2016"/>
    <m/>
    <s v="Meaningful progress"/>
    <x v="4"/>
    <x v="1"/>
    <s v="Meaningful progress"/>
    <s v="The work plan does not include clear objectives for the EITI, linked to national priorities for the extractive sector. It also lacks a clear account of costs, and details on capacity building priorities. The work plan needs to be finalised, formally approved by the CMPE and made publicly available."/>
    <m/>
    <s v="http://eitiperu.minem.gob.pe/"/>
    <s v="https://eiti.org/api/v1.0/score_data/4"/>
  </r>
  <r>
    <n v="1"/>
    <n v="4"/>
    <x v="2"/>
    <s v="PER"/>
    <x v="2"/>
    <s v="https://eiti.org/board-decision/2017-3"/>
    <s v="https://eiti.org/document/validation-peru-2016-documentation"/>
    <n v="2016"/>
    <m/>
    <s v="Meaningful progress"/>
    <x v="5"/>
    <x v="0"/>
    <s v="Satisfactory progress"/>
    <s v="Comprehensive disclosure of relevant laws, regulations and fiscal regime in the 2014 Report. Improvement in the disclosure vis-ávis the 2013 Report. "/>
    <m/>
    <s v="http://eitiperu.minem.gob.pe/"/>
    <s v="https://eiti.org/api/v1.0/score_data/4"/>
  </r>
  <r>
    <n v="1"/>
    <n v="4"/>
    <x v="2"/>
    <s v="PER"/>
    <x v="2"/>
    <s v="https://eiti.org/board-decision/2017-3"/>
    <s v="https://eiti.org/document/validation-peru-2016-documentation"/>
    <n v="2016"/>
    <m/>
    <s v="Meaningful progress"/>
    <x v="6"/>
    <x v="0"/>
    <s v="Satisfactory progress"/>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m/>
    <s v="http://eitiperu.minem.gob.pe/"/>
    <s v="https://eiti.org/api/v1.0/score_data/4"/>
  </r>
  <r>
    <n v="1"/>
    <n v="4"/>
    <x v="2"/>
    <s v="PER"/>
    <x v="2"/>
    <s v="https://eiti.org/board-decision/2017-3"/>
    <s v="https://eiti.org/document/validation-peru-2016-documentation"/>
    <n v="2016"/>
    <m/>
    <s v="Meaningful progress"/>
    <x v="7"/>
    <x v="0"/>
    <s v="Satisfactory progress"/>
    <s v="The information required is publically available through the webpages of INGEMMET and Perupetro. "/>
    <m/>
    <s v="http://eitiperu.minem.gob.pe/"/>
    <s v="https://eiti.org/api/v1.0/score_data/4"/>
  </r>
  <r>
    <n v="1"/>
    <n v="4"/>
    <x v="2"/>
    <s v="PER"/>
    <x v="2"/>
    <s v="https://eiti.org/board-decision/2017-3"/>
    <s v="https://eiti.org/document/validation-peru-2016-documentation"/>
    <n v="2016"/>
    <m/>
    <s v="Meaningful progress"/>
    <x v="8"/>
    <x v="0"/>
    <s v="Satisfactory progress"/>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m/>
    <s v="http://eitiperu.minem.gob.pe/"/>
    <s v="https://eiti.org/api/v1.0/score_data/4"/>
  </r>
  <r>
    <n v="1"/>
    <n v="4"/>
    <x v="2"/>
    <s v="PER"/>
    <x v="2"/>
    <s v="https://eiti.org/board-decision/2017-3"/>
    <s v="https://eiti.org/document/validation-peru-2016-documentation"/>
    <n v="2016"/>
    <m/>
    <s v="Meaningful progress"/>
    <x v="9"/>
    <x v="2"/>
    <s v="Not required (recommended)"/>
    <s v="There is no evidence that the CMPE has discussed this topic in any detail. "/>
    <m/>
    <s v="http://eitiperu.minem.gob.pe/"/>
    <s v="https://eiti.org/api/v1.0/score_data/4"/>
  </r>
  <r>
    <n v="1"/>
    <n v="4"/>
    <x v="2"/>
    <s v="PER"/>
    <x v="2"/>
    <s v="https://eiti.org/board-decision/2017-3"/>
    <s v="https://eiti.org/document/validation-peru-2016-documentation"/>
    <n v="2016"/>
    <m/>
    <s v="Meaningful progress"/>
    <x v="10"/>
    <x v="1"/>
    <s v="Meaningful progress"/>
    <s v="The CMPE does not appear to have thoroughly reviewed the arrangements relating to state participation in the oil and gas sector and whether this gives rise to material revenue payments."/>
    <m/>
    <s v="http://eitiperu.minem.gob.pe/"/>
    <s v="https://eiti.org/api/v1.0/score_data/4"/>
  </r>
  <r>
    <n v="1"/>
    <n v="4"/>
    <x v="2"/>
    <s v="PER"/>
    <x v="2"/>
    <s v="https://eiti.org/board-decision/2017-3"/>
    <s v="https://eiti.org/document/validation-peru-2016-documentation"/>
    <n v="2016"/>
    <m/>
    <s v="Meaningful progress"/>
    <x v="11"/>
    <x v="0"/>
    <s v="Satisfactory progress"/>
    <s v="The EITI Reports provides an overview of exploration including significant exploration activities.  Links to further reading are provided. Stakeholders were satisfied with these disclosures. "/>
    <m/>
    <s v="http://eitiperu.minem.gob.pe/"/>
    <s v="https://eiti.org/api/v1.0/score_data/4"/>
  </r>
  <r>
    <n v="1"/>
    <n v="4"/>
    <x v="2"/>
    <s v="PER"/>
    <x v="2"/>
    <s v="https://eiti.org/board-decision/2017-3"/>
    <s v="https://eiti.org/document/validation-peru-2016-documentation"/>
    <n v="2016"/>
    <m/>
    <s v="Meaningful progress"/>
    <x v="12"/>
    <x v="5"/>
    <s v="Beyond"/>
    <s v="Production data by commodity is included in Peru’s EITI reports and on government websites"/>
    <m/>
    <s v="http://eitiperu.minem.gob.pe/"/>
    <s v="https://eiti.org/api/v1.0/score_data/4"/>
  </r>
  <r>
    <n v="1"/>
    <n v="4"/>
    <x v="2"/>
    <s v="PER"/>
    <x v="2"/>
    <s v="https://eiti.org/board-decision/2017-3"/>
    <s v="https://eiti.org/document/validation-peru-2016-documentation"/>
    <n v="2016"/>
    <m/>
    <s v="Meaningful progress"/>
    <x v="13"/>
    <x v="0"/>
    <s v="Satisfactory progress"/>
    <s v="The EITI Report contains the value of exports by main commodities. Although export volumes are not disclosed as part of the EITI Report, the International Secretariat has confirmed this data is readily available through other official publications. "/>
    <m/>
    <s v="http://eitiperu.minem.gob.pe/"/>
    <s v="https://eiti.org/api/v1.0/score_data/4"/>
  </r>
  <r>
    <n v="1"/>
    <n v="4"/>
    <x v="2"/>
    <s v="PER"/>
    <x v="2"/>
    <s v="https://eiti.org/board-decision/2017-3"/>
    <s v="https://eiti.org/document/validation-peru-2016-documentation"/>
    <n v="2016"/>
    <m/>
    <s v="Meaningful progress"/>
    <x v="14"/>
    <x v="1"/>
    <s v="Meaningful progress"/>
    <s v="The CMPE has agreed a definition of materiality based on value of production which is not optimal. The documentation of the CMPE’s discussions and decisions on the scope of reporting scope is not sufficiently detailed. Based on the agreed scope and materiality definition, Peru has provided a comprehensive reconciliation of government revenues and company payments except for one company (Minera Chinalco Peru). While the coverage of the reconciliation process is high, it is not possible to reliably estimate Chinalco’s tax payments based on the information provided. It appears likely that Chinalco’s tax payments are material. "/>
    <m/>
    <s v="http://eitiperu.minem.gob.pe/"/>
    <s v="https://eiti.org/api/v1.0/score_data/4"/>
  </r>
  <r>
    <n v="1"/>
    <n v="4"/>
    <x v="2"/>
    <s v="PER"/>
    <x v="2"/>
    <s v="https://eiti.org/board-decision/2017-3"/>
    <s v="https://eiti.org/document/validation-peru-2016-documentation"/>
    <n v="2016"/>
    <m/>
    <s v="Meaningful progress"/>
    <x v="15"/>
    <x v="4"/>
    <s v="Not applicable"/>
    <s v="Based on the information that is publically available, it seems clear that this requirement is not applicable.  "/>
    <m/>
    <s v="http://eitiperu.minem.gob.pe/"/>
    <s v="https://eiti.org/api/v1.0/score_data/4"/>
  </r>
  <r>
    <n v="1"/>
    <n v="4"/>
    <x v="2"/>
    <s v="PER"/>
    <x v="2"/>
    <s v="https://eiti.org/board-decision/2017-3"/>
    <s v="https://eiti.org/document/validation-peru-2016-documentation"/>
    <n v="2016"/>
    <m/>
    <s v="Meaningful progress"/>
    <x v="16"/>
    <x v="1"/>
    <s v="Meaningful progress"/>
    <s v="While stakeholders take the view that the Peruvian legal framework does not allow for these kind of transactions, the provision in the Law No 29230 that allows deductions for investment in public infrastructure warrants furthers investigation. Representatives from civil society organisations expressed interest in gaining a better understanding of the application of regulations related to fiscal credits such as the “infrastructure for taxes”, which maybe be relevant to this requirement and/or the coverage of social payments (see Requirement 6). "/>
    <m/>
    <s v="http://eitiperu.minem.gob.pe/"/>
    <s v="https://eiti.org/api/v1.0/score_data/4"/>
  </r>
  <r>
    <n v="1"/>
    <n v="4"/>
    <x v="2"/>
    <s v="PER"/>
    <x v="2"/>
    <s v="https://eiti.org/board-decision/2017-3"/>
    <s v="https://eiti.org/document/validation-peru-2016-documentation"/>
    <n v="2016"/>
    <m/>
    <s v="Meaningful progress"/>
    <x v="17"/>
    <x v="4"/>
    <s v="Not applicable"/>
    <s v="The assessment confirms that the government does not collect material revenues from transportation of oil, gas or minerals."/>
    <m/>
    <s v="http://eitiperu.minem.gob.pe/"/>
    <s v="https://eiti.org/api/v1.0/score_data/4"/>
  </r>
  <r>
    <n v="1"/>
    <n v="4"/>
    <x v="2"/>
    <s v="PER"/>
    <x v="2"/>
    <s v="https://eiti.org/board-decision/2017-3"/>
    <s v="https://eiti.org/document/validation-peru-2016-documentation"/>
    <n v="2016"/>
    <m/>
    <s v="Meaningful progress"/>
    <x v="18"/>
    <x v="0"/>
    <s v="Satisfactory progress"/>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m/>
    <s v="http://eitiperu.minem.gob.pe/"/>
    <s v="https://eiti.org/api/v1.0/score_data/4"/>
  </r>
  <r>
    <n v="1"/>
    <n v="4"/>
    <x v="2"/>
    <s v="PER"/>
    <x v="2"/>
    <s v="https://eiti.org/board-decision/2017-3"/>
    <s v="https://eiti.org/document/validation-peru-2016-documentation"/>
    <n v="2016"/>
    <m/>
    <s v="Meaningful progress"/>
    <x v="19"/>
    <x v="4"/>
    <s v="Not applicable"/>
    <s v="The International Secretariat could establish that subnational government entities do not levy any specific taxes to the extractives industries. Other taxes collected by subnational governments as registration fees appear to be immaterial. "/>
    <m/>
    <s v="http://eitiperu.minem.gob.pe/"/>
    <s v="https://eiti.org/api/v1.0/score_data/4"/>
  </r>
  <r>
    <n v="1"/>
    <n v="4"/>
    <x v="2"/>
    <s v="PER"/>
    <x v="2"/>
    <s v="https://eiti.org/board-decision/2017-3"/>
    <s v="https://eiti.org/document/validation-peru-2016-documentation"/>
    <n v="2016"/>
    <m/>
    <s v="Meaningful progress"/>
    <x v="20"/>
    <x v="0"/>
    <s v="Satisfactory progress"/>
    <s v="It has been confirmed that the report is fully disaggregated by company and revenue stream. "/>
    <m/>
    <s v="http://eitiperu.minem.gob.pe/"/>
    <s v="https://eiti.org/api/v1.0/score_data/4"/>
  </r>
  <r>
    <n v="1"/>
    <n v="4"/>
    <x v="2"/>
    <s v="PER"/>
    <x v="2"/>
    <s v="https://eiti.org/board-decision/2017-3"/>
    <s v="https://eiti.org/document/validation-peru-2016-documentation"/>
    <n v="2016"/>
    <m/>
    <s v="Meaningful progress"/>
    <x v="21"/>
    <x v="0"/>
    <s v="Satisfactory progress"/>
    <s v="Peru has published timely EITI Reports covering four fiscal years (2011-2014).  Minutes of CMPE meetings document the decision regarding the fiscal period covered by the reports, the approval of the reports and a decision to pilot an online disclosure system.  "/>
    <m/>
    <s v="http://eitiperu.minem.gob.pe/"/>
    <s v="https://eiti.org/api/v1.0/score_data/4"/>
  </r>
  <r>
    <n v="1"/>
    <n v="4"/>
    <x v="2"/>
    <s v="PER"/>
    <x v="2"/>
    <s v="https://eiti.org/board-decision/2017-3"/>
    <s v="https://eiti.org/document/validation-peru-2016-documentation"/>
    <n v="2016"/>
    <m/>
    <s v="Meaningful progress"/>
    <x v="22"/>
    <x v="1"/>
    <s v="Meaningful progress"/>
    <s v="The provisions of this requirement are substantially met. However, the standard ToRs for IAs have not been consistently applied. This has resulted in lacking of confirmation of a number of scoping and coverage decisions. Examples of these are the lack of clarity regarding the materiality of direct ownership of oil blocks by Perupetro and Petroperu and fees paid to OSINERGMIN and contributions to the social fund FISE."/>
    <m/>
    <s v="http://eitiperu.minem.gob.pe/"/>
    <s v="https://eiti.org/api/v1.0/score_data/4"/>
  </r>
  <r>
    <n v="1"/>
    <n v="4"/>
    <x v="2"/>
    <s v="PER"/>
    <x v="2"/>
    <s v="https://eiti.org/board-decision/2017-3"/>
    <s v="https://eiti.org/document/validation-peru-2016-documentation"/>
    <n v="2016"/>
    <m/>
    <s v="Meaningful progress"/>
    <x v="23"/>
    <x v="5"/>
    <s v="Beyond"/>
    <s v="EITI reports indicate how the income from the extractives revenues are distributed. Peru has a publicly available system disclosing the distribution and use of these revenues. "/>
    <m/>
    <s v="http://eitiperu.minem.gob.pe/"/>
    <s v="https://eiti.org/api/v1.0/score_data/4"/>
  </r>
  <r>
    <n v="1"/>
    <n v="4"/>
    <x v="2"/>
    <s v="PER"/>
    <x v="2"/>
    <s v="https://eiti.org/board-decision/2017-3"/>
    <s v="https://eiti.org/document/validation-peru-2016-documentation"/>
    <n v="2016"/>
    <m/>
    <s v="Meaningful progress"/>
    <x v="24"/>
    <x v="5"/>
    <s v="Beyond"/>
    <s v="Statutory subnational transfers in Peru are disclosed. Two regions are piloting EITI implementation.) "/>
    <m/>
    <s v="http://eitiperu.minem.gob.pe/"/>
    <s v="https://eiti.org/api/v1.0/score_data/4"/>
  </r>
  <r>
    <n v="1"/>
    <n v="4"/>
    <x v="2"/>
    <s v="PER"/>
    <x v="2"/>
    <s v="https://eiti.org/board-decision/2017-3"/>
    <s v="https://eiti.org/document/validation-peru-2016-documentation"/>
    <n v="2016"/>
    <m/>
    <s v="Meaningful progress"/>
    <x v="25"/>
    <x v="2"/>
    <s v="Not required (recommended)"/>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m/>
    <s v="http://eitiperu.minem.gob.pe/"/>
    <s v="https://eiti.org/api/v1.0/score_data/4"/>
  </r>
  <r>
    <n v="1"/>
    <n v="4"/>
    <x v="2"/>
    <s v="PER"/>
    <x v="2"/>
    <s v="https://eiti.org/board-decision/2017-3"/>
    <s v="https://eiti.org/document/validation-peru-2016-documentation"/>
    <n v="2016"/>
    <m/>
    <s v="Meaningful progress"/>
    <x v="26"/>
    <x v="1"/>
    <s v="Meaningful progress"/>
    <s v="Mandatory social expenditures appear to not apply to Peru. However, discretionary expenditures appear to be an integral part of companies’ social license to operate. It is unclear the legal nature of the different agreements signed between companies and mining communities, therefore is not possible to determine if this requirement is applicable to Peru."/>
    <m/>
    <s v="http://eitiperu.minem.gob.pe/"/>
    <s v="https://eiti.org/api/v1.0/score_data/4"/>
  </r>
  <r>
    <n v="1"/>
    <n v="4"/>
    <x v="2"/>
    <s v="PER"/>
    <x v="2"/>
    <s v="https://eiti.org/board-decision/2017-3"/>
    <s v="https://eiti.org/document/validation-peru-2016-documentation"/>
    <n v="2016"/>
    <m/>
    <s v="Meaningful progress"/>
    <x v="27"/>
    <x v="4"/>
    <s v="Not applicable"/>
    <s v="Based on the information available, the understanding of the International Secretariat is that SOE’s quasi-fiscal expenditures are not applicable in Peru. "/>
    <m/>
    <s v="http://eitiperu.minem.gob.pe/"/>
    <s v="https://eiti.org/api/v1.0/score_data/4"/>
  </r>
  <r>
    <n v="1"/>
    <n v="4"/>
    <x v="2"/>
    <s v="PER"/>
    <x v="2"/>
    <s v="https://eiti.org/board-decision/2017-3"/>
    <s v="https://eiti.org/document/validation-peru-2016-documentation"/>
    <n v="2016"/>
    <m/>
    <s v="Meaningful progress"/>
    <x v="28"/>
    <x v="0"/>
    <s v="Satisfactory progress"/>
    <s v="Information regarding the contribution of the extractive sector to the economy is widely available in the webpages of public entities as well as in the EITI Reports"/>
    <m/>
    <s v="http://eitiperu.minem.gob.pe/"/>
    <s v="https://eiti.org/api/v1.0/score_data/4"/>
  </r>
  <r>
    <n v="1"/>
    <n v="4"/>
    <x v="2"/>
    <s v="PER"/>
    <x v="2"/>
    <s v="https://eiti.org/board-decision/2017-3"/>
    <s v="https://eiti.org/document/validation-peru-2016-documentation"/>
    <n v="2016"/>
    <m/>
    <s v="Meaningful progress"/>
    <x v="29"/>
    <x v="0"/>
    <s v="Satisfactory progress"/>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m/>
    <s v="http://eitiperu.minem.gob.pe/"/>
    <s v="https://eiti.org/api/v1.0/score_data/4"/>
  </r>
  <r>
    <n v="1"/>
    <n v="4"/>
    <x v="2"/>
    <s v="PER"/>
    <x v="2"/>
    <s v="https://eiti.org/board-decision/2017-3"/>
    <s v="https://eiti.org/document/validation-peru-2016-documentation"/>
    <n v="2016"/>
    <m/>
    <s v="Meaningful progress"/>
    <x v="30"/>
    <x v="2"/>
    <s v="Not required (recommended)"/>
    <s v="EITI-Peru has undertaken some work to make data from EITI Reports accessible like an online visualization tool. Nevertheless, additional efforts should be implemented to fully address this provision."/>
    <m/>
    <s v="http://eitiperu.minem.gob.pe/"/>
    <s v="https://eiti.org/api/v1.0/score_data/4"/>
  </r>
  <r>
    <n v="1"/>
    <n v="4"/>
    <x v="2"/>
    <s v="PER"/>
    <x v="2"/>
    <s v="https://eiti.org/board-decision/2017-3"/>
    <s v="https://eiti.org/document/validation-peru-2016-documentation"/>
    <n v="2016"/>
    <m/>
    <s v="Meaningful progress"/>
    <x v="31"/>
    <x v="1"/>
    <s v="Meaningful progress"/>
    <s v="EITI-Peru has taken steps to act upon minor technical recommendations arising for EITI Reports. Discrepancies have been found to be immaterial and representatives of the CMPE seemed to be satisfied with this result.  The lack of evidence of any discussion regarding strengthening the impact of EITI implementation in natural resource governance is problematic."/>
    <m/>
    <s v="http://eitiperu.minem.gob.pe/"/>
    <s v="https://eiti.org/api/v1.0/score_data/4"/>
  </r>
  <r>
    <n v="1"/>
    <n v="4"/>
    <x v="2"/>
    <s v="PER"/>
    <x v="2"/>
    <s v="https://eiti.org/board-decision/2017-3"/>
    <s v="https://eiti.org/document/validation-peru-2016-documentation"/>
    <n v="2016"/>
    <m/>
    <s v="Meaningful progress"/>
    <x v="32"/>
    <x v="1"/>
    <s v="Meaningful progress"/>
    <s v="EITI-Peru has produced Annual Progress Reports in the last three years. These reports only provide an account of the previous year’s activities. They failed to document the multi-stakeholder group’s review of progress against the objectives in the work plan, progress toward compliance with EITI Requirements and addressing recommendations from reconciliation reports. Although different stakeholders have informally discussed progress and outcomes of EITI implementation, there is no evidence that the CMPE has formally reviewed the outcomes and impact of EITI implementation."/>
    <m/>
    <s v="http://eitiperu.minem.gob.pe/"/>
    <s v="https://eiti.org/api/v1.0/score_data/4"/>
  </r>
  <r>
    <n v="1"/>
    <n v="4"/>
    <x v="2"/>
    <s v="PER"/>
    <x v="2"/>
    <s v="https://eiti.org/board-decision/2017-3"/>
    <s v="https://eiti.org/document/validation-peru-2016-documentation"/>
    <n v="2016"/>
    <m/>
    <s v="Meaningful progress"/>
    <x v="33"/>
    <x v="1"/>
    <s v="Meaningful progress"/>
    <s v=""/>
    <m/>
    <s v="http://eitiperu.minem.gob.pe/"/>
    <s v="https://eiti.org/api/v1.0/score_data/4"/>
  </r>
  <r>
    <n v="1"/>
    <n v="5"/>
    <x v="3"/>
    <s v="STP"/>
    <x v="3"/>
    <s v="https://eiti.org/board-decision/2017-11"/>
    <s v="https://eiti.org/document/validation-stp-2016-documentation"/>
    <n v="2016"/>
    <n v="2017"/>
    <s v="Meaningful progress"/>
    <x v="0"/>
    <x v="0"/>
    <s v="Satisfactory progress"/>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5"/>
  </r>
  <r>
    <n v="1"/>
    <n v="5"/>
    <x v="3"/>
    <s v="STP"/>
    <x v="3"/>
    <s v="https://eiti.org/board-decision/2017-11"/>
    <s v="https://eiti.org/document/validation-stp-2016-documentation"/>
    <n v="2016"/>
    <n v="2017"/>
    <s v="Meaningful progress"/>
    <x v="1"/>
    <x v="0"/>
    <s v="Satisfactory progress"/>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5"/>
  </r>
  <r>
    <n v="1"/>
    <n v="5"/>
    <x v="3"/>
    <s v="STP"/>
    <x v="3"/>
    <s v="https://eiti.org/board-decision/2017-11"/>
    <s v="https://eiti.org/document/validation-stp-2016-documentation"/>
    <n v="2016"/>
    <n v="2017"/>
    <s v="Meaningful progress"/>
    <x v="2"/>
    <x v="0"/>
    <s v="Satisfactory progress"/>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5"/>
  </r>
  <r>
    <n v="1"/>
    <n v="5"/>
    <x v="3"/>
    <s v="STP"/>
    <x v="3"/>
    <s v="https://eiti.org/board-decision/2017-11"/>
    <s v="https://eiti.org/document/validation-stp-2016-documentation"/>
    <n v="2016"/>
    <n v="2017"/>
    <s v="Meaningful progress"/>
    <x v="3"/>
    <x v="1"/>
    <s v="Meaningful progress"/>
    <s v="The multi-stakeholder group (MSG) meets regularly and has adequate representation of each of the stakeholder groups, although there is a need for stronger industry representation. The consistency of MSG meetings has recently improved, although these were sporadically held prior to 2015. Minutes of certain critical MSG discussions have not been captured and at times neither MSG discussions nor resulting decisions are properly documented. A review of the Terms of Reference has commenced and as part of this process the multi-stakeholder group is reconsidering the number of participants from each constituency, the requirement that MSG members liaise with their constituencies and any capacity constraints MSG members face in fulfilling their responsibilities. "/>
    <s v="https://eiti.org/document/sao-tome-principe-validation-2018"/>
    <s v="http://www.eiti.st/"/>
    <s v="https://eiti.org/api/v1.0/score_data/5"/>
  </r>
  <r>
    <n v="1"/>
    <n v="5"/>
    <x v="3"/>
    <s v="STP"/>
    <x v="3"/>
    <s v="https://eiti.org/board-decision/2017-11"/>
    <s v="https://eiti.org/document/validation-stp-2016-documentation"/>
    <n v="2016"/>
    <n v="2017"/>
    <s v="Meaningful progress"/>
    <x v="4"/>
    <x v="1"/>
    <s v="Meaningful progress"/>
    <s v="The 2016 work plan objectives reflect national priorities for the sector as well as findings and recommendations from EITI reporting. It was however not made publicly available in a timely manner. While there has been a documented effort to make clearer links between the work plan objectives and the government’s priorities for the extractive sector, the links between these objectives and the planned activities could be made stronger. The work plan might benefit from broader consultations with stakeholders."/>
    <s v="https://eiti.org/document/sao-tome-principe-validation-2018"/>
    <s v="http://www.eiti.st/"/>
    <s v="https://eiti.org/api/v1.0/score_data/5"/>
  </r>
  <r>
    <n v="1"/>
    <n v="5"/>
    <x v="3"/>
    <s v="STP"/>
    <x v="3"/>
    <s v="https://eiti.org/board-decision/2017-11"/>
    <s v="https://eiti.org/document/validation-stp-2016-documentation"/>
    <n v="2016"/>
    <n v="2017"/>
    <s v="Meaningful progress"/>
    <x v="5"/>
    <x v="0"/>
    <s v="Satisfactory progress"/>
    <s v="The 2014 EITI Report contains an overview of the legal framework and fiscal regime governing the extractive sector."/>
    <s v="https://eiti.org/document/sao-tome-principe-validation-2018"/>
    <s v="http://www.eiti.st/"/>
    <s v="https://eiti.org/api/v1.0/score_data/5"/>
  </r>
  <r>
    <n v="1"/>
    <n v="5"/>
    <x v="3"/>
    <s v="STP"/>
    <x v="3"/>
    <s v="https://eiti.org/board-decision/2017-11"/>
    <s v="https://eiti.org/document/validation-stp-2016-documentation"/>
    <n v="2016"/>
    <n v="2017"/>
    <s v="Meaningful progress"/>
    <x v="6"/>
    <x v="1"/>
    <s v="Meaningful progress"/>
    <s v="For the 2014 EITI Report, there is adequate coverage of the award of licenses in the Exclusive Economic Zone. There was no reporting from companies in the Joint Development Zone. While there do not appear to have been any licenses awarded in the Joint Development Zone in 2014, there is a lack of information related to licences awarded in the zone for the period 2003-2013 report. These issues are highlighted in the 2014 EITI Report recommendations. The 2014 EITI Report does not indicate any deviations from the legal and regulatory framework in the allocation or transfer of licenses, and the procedure for transferring licenses is not described."/>
    <s v="https://eiti.org/document/sao-tome-principe-validation-2018"/>
    <s v="http://www.eiti.st/"/>
    <s v="https://eiti.org/api/v1.0/score_data/5"/>
  </r>
  <r>
    <n v="1"/>
    <n v="5"/>
    <x v="3"/>
    <s v="STP"/>
    <x v="3"/>
    <s v="https://eiti.org/board-decision/2017-11"/>
    <s v="https://eiti.org/document/validation-stp-2016-documentation"/>
    <n v="2016"/>
    <n v="2017"/>
    <s v="Meaningful progress"/>
    <x v="7"/>
    <x v="1"/>
    <s v="Meaningful progress"/>
    <s v="The 2014 EITI Report includes details on the licenses held in the Exclusive Economic Zone including date of award, duration of license and license size/area. Date of application is not included. There is limited public information available on the licenses within the Joint Development Zone and is not fully disclosed in the EITI Reports in accordance with EITI Requirement 2.3."/>
    <s v="https://eiti.org/document/sao-tome-principe-validation-2018"/>
    <s v="http://www.eiti.st/"/>
    <s v="https://eiti.org/api/v1.0/score_data/5"/>
  </r>
  <r>
    <n v="1"/>
    <n v="5"/>
    <x v="3"/>
    <s v="STP"/>
    <x v="3"/>
    <s v="https://eiti.org/board-decision/2017-11"/>
    <s v="https://eiti.org/document/validation-stp-2016-documentation"/>
    <n v="2016"/>
    <n v="2017"/>
    <s v="Meaningful progress"/>
    <x v="8"/>
    <x v="0"/>
    <s v="Satisfactory progress"/>
    <s v="The 2014 EITI Report describes the government’s policy on contract disclosure, actual practice and how the public can access petroleum contracts at the Records and Public Information Office. The report also documents the policy and practice for disclosure of the Joint Development Zone contracts and recommends that the policy should be followed."/>
    <s v="https://eiti.org/document/sao-tome-principe-validation-2018"/>
    <s v="http://www.eiti.st/"/>
    <s v="https://eiti.org/api/v1.0/score_data/5"/>
  </r>
  <r>
    <n v="1"/>
    <n v="5"/>
    <x v="3"/>
    <s v="STP"/>
    <x v="3"/>
    <s v="https://eiti.org/board-decision/2017-11"/>
    <s v="https://eiti.org/document/validation-stp-2016-documentation"/>
    <n v="2016"/>
    <n v="2017"/>
    <s v="Meaningful progress"/>
    <x v="9"/>
    <x v="2"/>
    <s v="Not required (recommended)"/>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5"/>
  </r>
  <r>
    <n v="1"/>
    <n v="5"/>
    <x v="3"/>
    <s v="STP"/>
    <x v="3"/>
    <s v="https://eiti.org/board-decision/2017-11"/>
    <s v="https://eiti.org/document/validation-stp-2016-documentation"/>
    <n v="2016"/>
    <n v="2017"/>
    <s v="Meaningful progress"/>
    <x v="10"/>
    <x v="0"/>
    <s v="Satisfactory progress"/>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5"/>
  </r>
  <r>
    <n v="1"/>
    <n v="5"/>
    <x v="3"/>
    <s v="STP"/>
    <x v="3"/>
    <s v="https://eiti.org/board-decision/2017-11"/>
    <s v="https://eiti.org/document/validation-stp-2016-documentation"/>
    <n v="2016"/>
    <n v="2017"/>
    <s v="Meaningful progress"/>
    <x v="11"/>
    <x v="1"/>
    <s v="Meaningful progress"/>
    <s v="The 2014 EITI Report provides a detailed overview of the extractive industries and activities in the Exclusive Economic Zone including exploration. An overview of the Joint Development Zone is also included, but information on exploration activities is lacking in the 2014 EITI Report and for prior years."/>
    <s v="https://eiti.org/document/sao-tome-principe-validation-2018"/>
    <s v="http://www.eiti.st/"/>
    <s v="https://eiti.org/api/v1.0/score_data/5"/>
  </r>
  <r>
    <n v="1"/>
    <n v="5"/>
    <x v="3"/>
    <s v="STP"/>
    <x v="3"/>
    <s v="https://eiti.org/board-decision/2017-11"/>
    <s v="https://eiti.org/document/validation-stp-2016-documentation"/>
    <n v="2016"/>
    <n v="2017"/>
    <s v="Meaningful progress"/>
    <x v="12"/>
    <x v="4"/>
    <s v="Not applicable"/>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5"/>
  </r>
  <r>
    <n v="1"/>
    <n v="5"/>
    <x v="3"/>
    <s v="STP"/>
    <x v="3"/>
    <s v="https://eiti.org/board-decision/2017-11"/>
    <s v="https://eiti.org/document/validation-stp-2016-documentation"/>
    <n v="2016"/>
    <n v="2017"/>
    <s v="Meaningful progress"/>
    <x v="13"/>
    <x v="4"/>
    <s v="Not applicable"/>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5"/>
  </r>
  <r>
    <n v="1"/>
    <n v="5"/>
    <x v="3"/>
    <s v="STP"/>
    <x v="3"/>
    <s v="https://eiti.org/board-decision/2017-11"/>
    <s v="https://eiti.org/document/validation-stp-2016-documentation"/>
    <n v="2016"/>
    <n v="2017"/>
    <s v="Meaningful progress"/>
    <x v="14"/>
    <x v="0"/>
    <s v="Satisfactory progress"/>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5"/>
  </r>
  <r>
    <n v="1"/>
    <n v="5"/>
    <x v="3"/>
    <s v="STP"/>
    <x v="3"/>
    <s v="https://eiti.org/board-decision/2017-11"/>
    <s v="https://eiti.org/document/validation-stp-2016-documentation"/>
    <n v="2016"/>
    <n v="2017"/>
    <s v="Meaningful progress"/>
    <x v="15"/>
    <x v="4"/>
    <s v="Not applicable"/>
    <s v="There is no production and thus no in-kind revenue collected by the government. The requirement on in-kind revenues is therefore not applicable to São Tomé and Princípe."/>
    <s v="https://eiti.org/document/sao-tome-principe-validation-2018"/>
    <s v="http://www.eiti.st/"/>
    <s v="https://eiti.org/api/v1.0/score_data/5"/>
  </r>
  <r>
    <n v="1"/>
    <n v="5"/>
    <x v="3"/>
    <s v="STP"/>
    <x v="3"/>
    <s v="https://eiti.org/board-decision/2017-11"/>
    <s v="https://eiti.org/document/validation-stp-2016-documentation"/>
    <n v="2016"/>
    <n v="2017"/>
    <s v="Meaningful progress"/>
    <x v="16"/>
    <x v="4"/>
    <s v="Not applicable"/>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5"/>
  </r>
  <r>
    <n v="1"/>
    <n v="5"/>
    <x v="3"/>
    <s v="STP"/>
    <x v="3"/>
    <s v="https://eiti.org/board-decision/2017-11"/>
    <s v="https://eiti.org/document/validation-stp-2016-documentation"/>
    <n v="2016"/>
    <n v="2017"/>
    <s v="Meaningful progress"/>
    <x v="17"/>
    <x v="4"/>
    <s v="Not applicable"/>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5"/>
  </r>
  <r>
    <n v="1"/>
    <n v="5"/>
    <x v="3"/>
    <s v="STP"/>
    <x v="3"/>
    <s v="https://eiti.org/board-decision/2017-11"/>
    <s v="https://eiti.org/document/validation-stp-2016-documentation"/>
    <n v="2016"/>
    <n v="2017"/>
    <s v="Meaningful progress"/>
    <x v="18"/>
    <x v="4"/>
    <s v="Not applicable"/>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5"/>
  </r>
  <r>
    <n v="1"/>
    <n v="5"/>
    <x v="3"/>
    <s v="STP"/>
    <x v="3"/>
    <s v="https://eiti.org/board-decision/2017-11"/>
    <s v="https://eiti.org/document/validation-stp-2016-documentation"/>
    <n v="2016"/>
    <n v="2017"/>
    <s v="Meaningful progress"/>
    <x v="19"/>
    <x v="1"/>
    <s v="Meaningful progress"/>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5"/>
  </r>
  <r>
    <n v="1"/>
    <n v="5"/>
    <x v="3"/>
    <s v="STP"/>
    <x v="3"/>
    <s v="https://eiti.org/board-decision/2017-11"/>
    <s v="https://eiti.org/document/validation-stp-2016-documentation"/>
    <n v="2016"/>
    <n v="2017"/>
    <s v="Meaningful progress"/>
    <x v="20"/>
    <x v="0"/>
    <s v="Satisfactory progress"/>
    <s v="The 2014 EITI Report presents revenue data by individual company and revenue stream, and revenue is also presented by individual government entity."/>
    <s v="https://eiti.org/document/sao-tome-principe-validation-2018"/>
    <s v="http://www.eiti.st/"/>
    <s v="https://eiti.org/api/v1.0/score_data/5"/>
  </r>
  <r>
    <n v="1"/>
    <n v="5"/>
    <x v="3"/>
    <s v="STP"/>
    <x v="3"/>
    <s v="https://eiti.org/board-decision/2017-11"/>
    <s v="https://eiti.org/document/validation-stp-2016-documentation"/>
    <n v="2016"/>
    <n v="2017"/>
    <s v="Meaningful progress"/>
    <x v="21"/>
    <x v="0"/>
    <s v="Satisfactory progress"/>
    <s v="The 2014 EITI Report was published in October 2015, less than one year after the end of the financial year."/>
    <s v="https://eiti.org/document/sao-tome-principe-validation-2018"/>
    <s v="http://www.eiti.st/"/>
    <s v="https://eiti.org/api/v1.0/score_data/5"/>
  </r>
  <r>
    <n v="1"/>
    <n v="5"/>
    <x v="3"/>
    <s v="STP"/>
    <x v="3"/>
    <s v="https://eiti.org/board-decision/2017-11"/>
    <s v="https://eiti.org/document/validation-stp-2016-documentation"/>
    <n v="2016"/>
    <n v="2017"/>
    <s v="Meaningful progress"/>
    <x v="22"/>
    <x v="1"/>
    <s v="Meaningful progress"/>
    <s v="The EITI Report appears to be of high quality, but closer adherence to the EITI’s Requirements is needed. The report does not include a clear indication of whether all companies and government entities within the agreed scope of the EITI reporting process provided the requested information. There is no discussion of any gaps or weaknesses in reporting to the Independent Administrator, including naming any entities that failed to comply with the agreed procedures. "/>
    <s v="https://eiti.org/document/sao-tome-principe-validation-2018"/>
    <s v="http://www.eiti.st/"/>
    <s v="https://eiti.org/api/v1.0/score_data/5"/>
  </r>
  <r>
    <n v="1"/>
    <n v="5"/>
    <x v="3"/>
    <s v="STP"/>
    <x v="3"/>
    <s v="https://eiti.org/board-decision/2017-11"/>
    <s v="https://eiti.org/document/validation-stp-2016-documentation"/>
    <n v="2016"/>
    <n v="2017"/>
    <s v="Meaningful progress"/>
    <x v="23"/>
    <x v="0"/>
    <s v="Satisfactory progress"/>
    <s v="The 2014 EITI Report discloses how revenues are allocated and describes fees that are not recorded in the budget."/>
    <s v="https://eiti.org/document/sao-tome-principe-validation-2018"/>
    <s v="http://www.eiti.st/"/>
    <s v="https://eiti.org/api/v1.0/score_data/5"/>
  </r>
  <r>
    <n v="1"/>
    <n v="5"/>
    <x v="3"/>
    <s v="STP"/>
    <x v="3"/>
    <s v="https://eiti.org/board-decision/2017-11"/>
    <s v="https://eiti.org/document/validation-stp-2016-documentation"/>
    <n v="2016"/>
    <n v="2017"/>
    <s v="Meaningful progress"/>
    <x v="24"/>
    <x v="4"/>
    <s v="Not applicable"/>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5"/>
  </r>
  <r>
    <n v="1"/>
    <n v="5"/>
    <x v="3"/>
    <s v="STP"/>
    <x v="3"/>
    <s v="https://eiti.org/board-decision/2017-11"/>
    <s v="https://eiti.org/document/validation-stp-2016-documentation"/>
    <n v="2016"/>
    <n v="2017"/>
    <s v="Meaningful progress"/>
    <x v="25"/>
    <x v="2"/>
    <s v="Not required (recommended)"/>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5"/>
  </r>
  <r>
    <n v="1"/>
    <n v="5"/>
    <x v="3"/>
    <s v="STP"/>
    <x v="3"/>
    <s v="https://eiti.org/board-decision/2017-11"/>
    <s v="https://eiti.org/document/validation-stp-2016-documentation"/>
    <n v="2016"/>
    <n v="2017"/>
    <s v="Meaningful progress"/>
    <x v="26"/>
    <x v="1"/>
    <s v="Meaningful progress"/>
    <s v="Contracts for research and exploration in the Exclusive Economic Zone include provisions for mandatory social contributions, mostly in-kind as direct project contributions or training scholarships. A description of the management of social payments, overview of cash flows and the agencies involved is provided. Mandatory payments are disclosed, with nature and value disclosed for in-kind payments. Payments for training to the National Petroleum Agency and the government are disclosed, but there is little information on how parts of these are spent. This is highlighted as a gap and recommendations are provided."/>
    <s v="https://eiti.org/document/sao-tome-principe-validation-2018"/>
    <s v="http://www.eiti.st/"/>
    <s v="https://eiti.org/api/v1.0/score_data/5"/>
  </r>
  <r>
    <n v="1"/>
    <n v="5"/>
    <x v="3"/>
    <s v="STP"/>
    <x v="3"/>
    <s v="https://eiti.org/board-decision/2017-11"/>
    <s v="https://eiti.org/document/validation-stp-2016-documentation"/>
    <n v="2016"/>
    <n v="2017"/>
    <s v="Meaningful progress"/>
    <x v="27"/>
    <x v="4"/>
    <s v="Not applicable"/>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5"/>
  </r>
  <r>
    <n v="1"/>
    <n v="5"/>
    <x v="3"/>
    <s v="STP"/>
    <x v="3"/>
    <s v="https://eiti.org/board-decision/2017-11"/>
    <s v="https://eiti.org/document/validation-stp-2016-documentation"/>
    <n v="2016"/>
    <n v="2017"/>
    <s v="Meaningful progress"/>
    <x v="28"/>
    <x v="0"/>
    <s v="Satisfactory progress"/>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5"/>
  </r>
  <r>
    <n v="1"/>
    <n v="5"/>
    <x v="3"/>
    <s v="STP"/>
    <x v="3"/>
    <s v="https://eiti.org/board-decision/2017-11"/>
    <s v="https://eiti.org/document/validation-stp-2016-documentation"/>
    <n v="2016"/>
    <n v="2017"/>
    <s v="Meaningful progress"/>
    <x v="29"/>
    <x v="0"/>
    <s v="Satisfactory progress"/>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5"/>
  </r>
  <r>
    <n v="1"/>
    <n v="5"/>
    <x v="3"/>
    <s v="STP"/>
    <x v="3"/>
    <s v="https://eiti.org/board-decision/2017-11"/>
    <s v="https://eiti.org/document/validation-stp-2016-documentation"/>
    <n v="2016"/>
    <n v="2017"/>
    <s v="Meaningful progress"/>
    <x v="30"/>
    <x v="2"/>
    <s v="Not required (recommended)"/>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5"/>
  </r>
  <r>
    <n v="1"/>
    <n v="5"/>
    <x v="3"/>
    <s v="STP"/>
    <x v="3"/>
    <s v="https://eiti.org/board-decision/2017-11"/>
    <s v="https://eiti.org/document/validation-stp-2016-documentation"/>
    <n v="2016"/>
    <n v="2017"/>
    <s v="Meaningful progress"/>
    <x v="31"/>
    <x v="1"/>
    <s v="Meaningful progress"/>
    <s v="Recommendations of EITI Reports are to some extent followed up on and addressed by the multi-stakeholder group, by for instance including specific objectives related to these in the work plan. A more concerted effort is however need to document and follow up recommendations from the EITI reporting process."/>
    <s v="https://eiti.org/document/sao-tome-principe-validation-2018"/>
    <s v="http://www.eiti.st/"/>
    <s v="https://eiti.org/api/v1.0/score_data/5"/>
  </r>
  <r>
    <n v="1"/>
    <n v="5"/>
    <x v="3"/>
    <s v="STP"/>
    <x v="3"/>
    <s v="https://eiti.org/board-decision/2017-11"/>
    <s v="https://eiti.org/document/validation-stp-2016-documentation"/>
    <n v="2016"/>
    <n v="2017"/>
    <s v="Meaningful progress"/>
    <x v="32"/>
    <x v="1"/>
    <s v="Meaningful progress"/>
    <s v="The MSG has approved an Annual Progress Report for 2015 which meets the requirements with regards to content. This was however not made publicly available in a timely manner. The Annual Progress Report requires broader consultative efforts and should demonstrate stakeholder consensus, and can be used more effectively to assess outcomes and impacts of EITI implementation."/>
    <s v="https://eiti.org/document/sao-tome-principe-validation-2018"/>
    <s v="http://www.eiti.st/"/>
    <s v="https://eiti.org/api/v1.0/score_data/5"/>
  </r>
  <r>
    <n v="1"/>
    <n v="5"/>
    <x v="3"/>
    <s v="STP"/>
    <x v="3"/>
    <s v="https://eiti.org/board-decision/2017-11"/>
    <s v="https://eiti.org/document/validation-stp-2016-documentation"/>
    <n v="2016"/>
    <n v="2017"/>
    <s v="Meaningful progress"/>
    <x v="33"/>
    <x v="1"/>
    <s v="Meaningful progress"/>
    <s v=""/>
    <s v="https://eiti.org/document/sao-tome-principe-validation-2018"/>
    <s v="http://www.eiti.st/"/>
    <s v="https://eiti.org/api/v1.0/score_data/5"/>
  </r>
  <r>
    <n v="1"/>
    <n v="6"/>
    <x v="4"/>
    <s v="GHA"/>
    <x v="4"/>
    <s v="https://eiti.org/board-decision/2017-8"/>
    <s v="https://eiti.org/document/validation-ghana-2016-documentation"/>
    <n v="2016"/>
    <n v="2018"/>
    <s v="Meaningful progress"/>
    <x v="0"/>
    <x v="0"/>
    <s v="Satisfactory progress"/>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m/>
    <s v="http://www.gheiti.gov.gh"/>
    <s v="https://eiti.org/api/v1.0/score_data/6"/>
  </r>
  <r>
    <n v="1"/>
    <n v="6"/>
    <x v="4"/>
    <s v="GHA"/>
    <x v="4"/>
    <s v="https://eiti.org/board-decision/2017-8"/>
    <s v="https://eiti.org/document/validation-ghana-2016-documentation"/>
    <n v="2016"/>
    <n v="2018"/>
    <s v="Meaningful progress"/>
    <x v="1"/>
    <x v="0"/>
    <s v="Satisfactory progress"/>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m/>
    <s v="http://www.gheiti.gov.gh"/>
    <s v="https://eiti.org/api/v1.0/score_data/6"/>
  </r>
  <r>
    <n v="1"/>
    <n v="6"/>
    <x v="4"/>
    <s v="GHA"/>
    <x v="4"/>
    <s v="https://eiti.org/board-decision/2017-8"/>
    <s v="https://eiti.org/document/validation-ghana-2016-documentation"/>
    <n v="2016"/>
    <n v="2018"/>
    <s v="Meaningful progress"/>
    <x v="2"/>
    <x v="0"/>
    <s v="Satisfactory progress"/>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m/>
    <s v="http://www.gheiti.gov.gh"/>
    <s v="https://eiti.org/api/v1.0/score_data/6"/>
  </r>
  <r>
    <n v="1"/>
    <n v="6"/>
    <x v="4"/>
    <s v="GHA"/>
    <x v="4"/>
    <s v="https://eiti.org/board-decision/2017-8"/>
    <s v="https://eiti.org/document/validation-ghana-2016-documentation"/>
    <n v="2016"/>
    <n v="2018"/>
    <s v="Meaningful progress"/>
    <x v="3"/>
    <x v="0"/>
    <s v="Satisfactory progress"/>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m/>
    <s v="http://www.gheiti.gov.gh"/>
    <s v="https://eiti.org/api/v1.0/score_data/6"/>
  </r>
  <r>
    <n v="1"/>
    <n v="6"/>
    <x v="4"/>
    <s v="GHA"/>
    <x v="4"/>
    <s v="https://eiti.org/board-decision/2017-8"/>
    <s v="https://eiti.org/document/validation-ghana-2016-documentation"/>
    <n v="2016"/>
    <n v="2018"/>
    <s v="Meaningful progress"/>
    <x v="4"/>
    <x v="0"/>
    <s v="Satisfactory progress"/>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m/>
    <s v="http://www.gheiti.gov.gh"/>
    <s v="https://eiti.org/api/v1.0/score_data/6"/>
  </r>
  <r>
    <n v="1"/>
    <n v="6"/>
    <x v="4"/>
    <s v="GHA"/>
    <x v="4"/>
    <s v="https://eiti.org/board-decision/2017-8"/>
    <s v="https://eiti.org/document/validation-ghana-2016-documentation"/>
    <n v="2016"/>
    <n v="2018"/>
    <s v="Meaningful progress"/>
    <x v="5"/>
    <x v="0"/>
    <s v="Satisfactory progress"/>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m/>
    <s v="http://www.gheiti.gov.gh"/>
    <s v="https://eiti.org/api/v1.0/score_data/6"/>
  </r>
  <r>
    <n v="1"/>
    <n v="6"/>
    <x v="4"/>
    <s v="GHA"/>
    <x v="4"/>
    <s v="https://eiti.org/board-decision/2017-8"/>
    <s v="https://eiti.org/document/validation-ghana-2016-documentation"/>
    <n v="2016"/>
    <n v="2018"/>
    <s v="Meaningful progress"/>
    <x v="6"/>
    <x v="0"/>
    <s v="Satisfactory progress"/>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m/>
    <s v="http://www.gheiti.gov.gh"/>
    <s v="https://eiti.org/api/v1.0/score_data/6"/>
  </r>
  <r>
    <n v="1"/>
    <n v="6"/>
    <x v="4"/>
    <s v="GHA"/>
    <x v="4"/>
    <s v="https://eiti.org/board-decision/2017-8"/>
    <s v="https://eiti.org/document/validation-ghana-2016-documentation"/>
    <n v="2016"/>
    <n v="2018"/>
    <s v="Meaningful progress"/>
    <x v="7"/>
    <x v="1"/>
    <s v="Meaningful progress"/>
    <s v="The EITI Reports have for some time recommended to establish an online cadastre system, and a mining cadastre is in its final stages and is likely to address many of the gaps. In the absence still of the almost-ready online cadastre, the reports document outstanding licenses fairly comprehensively, but not fully so and required data points are missing."/>
    <m/>
    <s v="http://www.gheiti.gov.gh"/>
    <s v="https://eiti.org/api/v1.0/score_data/6"/>
  </r>
  <r>
    <n v="1"/>
    <n v="6"/>
    <x v="4"/>
    <s v="GHA"/>
    <x v="4"/>
    <s v="https://eiti.org/board-decision/2017-8"/>
    <s v="https://eiti.org/document/validation-ghana-2016-documentation"/>
    <n v="2016"/>
    <n v="2018"/>
    <s v="Meaningful progress"/>
    <x v="8"/>
    <x v="0"/>
    <s v="Satisfactory progress"/>
    <s v="The government’s policy of not publishing contracts is clearly described in the 2014 EITI Reports. The report also describes the actual practice of publishing certain contracts. The reports have recommended to make contract public."/>
    <m/>
    <s v="http://www.gheiti.gov.gh"/>
    <s v="https://eiti.org/api/v1.0/score_data/6"/>
  </r>
  <r>
    <n v="1"/>
    <n v="6"/>
    <x v="4"/>
    <s v="GHA"/>
    <x v="4"/>
    <s v="https://eiti.org/board-decision/2017-8"/>
    <s v="https://eiti.org/document/validation-ghana-2016-documentation"/>
    <n v="2016"/>
    <n v="2018"/>
    <s v="Meaningful progress"/>
    <x v="9"/>
    <x v="2"/>
    <s v="Not required (recommended)"/>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m/>
    <s v="http://www.gheiti.gov.gh"/>
    <s v="https://eiti.org/api/v1.0/score_data/6"/>
  </r>
  <r>
    <n v="1"/>
    <n v="6"/>
    <x v="4"/>
    <s v="GHA"/>
    <x v="4"/>
    <s v="https://eiti.org/board-decision/2017-8"/>
    <s v="https://eiti.org/document/validation-ghana-2016-documentation"/>
    <n v="2016"/>
    <n v="2018"/>
    <s v="Meaningful progress"/>
    <x v="10"/>
    <x v="1"/>
    <s v="Meaningful progress"/>
    <s v="The 2014 oil and gas report contains interesting information about the role of Ghana National Petroleum Corporation’s (GNPC) and its operations, but is missing information on own account and as conduit for government revenue. Its financial relationships with the government are not clear, and the requisite quantification cannot be traced."/>
    <m/>
    <s v="http://www.gheiti.gov.gh"/>
    <s v="https://eiti.org/api/v1.0/score_data/6"/>
  </r>
  <r>
    <n v="1"/>
    <n v="6"/>
    <x v="4"/>
    <s v="GHA"/>
    <x v="4"/>
    <s v="https://eiti.org/board-decision/2017-8"/>
    <s v="https://eiti.org/document/validation-ghana-2016-documentation"/>
    <n v="2016"/>
    <n v="2018"/>
    <s v="Meaningful progress"/>
    <x v="11"/>
    <x v="0"/>
    <s v="Satisfactory progress"/>
    <s v="The 2014 EITI Reports contain informative overviews of both the oil/gas and mining sectors and broad information on exploration activities."/>
    <m/>
    <s v="http://www.gheiti.gov.gh"/>
    <s v="https://eiti.org/api/v1.0/score_data/6"/>
  </r>
  <r>
    <n v="1"/>
    <n v="6"/>
    <x v="4"/>
    <s v="GHA"/>
    <x v="4"/>
    <s v="https://eiti.org/board-decision/2017-8"/>
    <s v="https://eiti.org/document/validation-ghana-2016-documentation"/>
    <n v="2016"/>
    <n v="2018"/>
    <s v="Meaningful progress"/>
    <x v="12"/>
    <x v="1"/>
    <s v="Meaningful progress"/>
    <s v="Production volumes, but not values, for oil, gas and mining are adequately disclosed in the 2014 EITI Reports, including oil production by major field. "/>
    <m/>
    <s v="http://www.gheiti.gov.gh"/>
    <s v="https://eiti.org/api/v1.0/score_data/6"/>
  </r>
  <r>
    <n v="1"/>
    <n v="6"/>
    <x v="4"/>
    <s v="GHA"/>
    <x v="4"/>
    <s v="https://eiti.org/board-decision/2017-8"/>
    <s v="https://eiti.org/document/validation-ghana-2016-documentation"/>
    <n v="2016"/>
    <n v="2018"/>
    <s v="Meaningful progress"/>
    <x v="13"/>
    <x v="1"/>
    <s v="Meaningful progress"/>
    <s v="Export values, but not volumes, are adequately disclosed in the two reports, including by export commodity and from the artisanal and small-scale mining sector. For the artisanal and small-scale mining sector, export volumes are deemed to be equal to production volumes."/>
    <m/>
    <s v="http://www.gheiti.gov.gh"/>
    <s v="https://eiti.org/api/v1.0/score_data/6"/>
  </r>
  <r>
    <n v="1"/>
    <n v="6"/>
    <x v="4"/>
    <s v="GHA"/>
    <x v="4"/>
    <s v="https://eiti.org/board-decision/2017-8"/>
    <s v="https://eiti.org/document/validation-ghana-2016-documentation"/>
    <n v="2016"/>
    <n v="2018"/>
    <s v="Meaningful progress"/>
    <x v="14"/>
    <x v="1"/>
    <s v="Meaningful progress"/>
    <s v="In each sector, all producing companies are deemed material (as measured by royalty payments). This does not include exploration companies. Although there is good coverage of the payments, there is no materiality definition. Good participation of selected companies; only one notable exception in the oil sector which leaves a significant gap in the reconciliation. Commendable coverage of ASM sector."/>
    <m/>
    <s v="http://www.gheiti.gov.gh"/>
    <s v="https://eiti.org/api/v1.0/score_data/6"/>
  </r>
  <r>
    <n v="1"/>
    <n v="6"/>
    <x v="4"/>
    <s v="GHA"/>
    <x v="4"/>
    <s v="https://eiti.org/board-decision/2017-8"/>
    <s v="https://eiti.org/document/validation-ghana-2016-documentation"/>
    <n v="2016"/>
    <n v="2018"/>
    <s v="Meaningful progress"/>
    <x v="15"/>
    <x v="1"/>
    <s v="Meaningful progress"/>
    <s v="While there is much information provided on the in-kind revenue collected, there is no clear thread running through the 2014 EITI Report of the oil/gas report that would allow the public to understand the management of in-kind revenues collected on the behalf of the government by GNPC, including the process of oil lifting by GNPC on behalf of the state, commercialisation of the in-kind revenue collected, transfer of the sales proceeds to the government and disclosure of taxes paid and reconciliation with company records. There do not appear to be any in-kind revenues in the mining sector."/>
    <m/>
    <s v="http://www.gheiti.gov.gh"/>
    <s v="https://eiti.org/api/v1.0/score_data/6"/>
  </r>
  <r>
    <n v="1"/>
    <n v="6"/>
    <x v="4"/>
    <s v="GHA"/>
    <x v="4"/>
    <s v="https://eiti.org/board-decision/2017-8"/>
    <s v="https://eiti.org/document/validation-ghana-2016-documentation"/>
    <n v="2016"/>
    <n v="2018"/>
    <s v="Meaningful progress"/>
    <x v="16"/>
    <x v="4"/>
    <s v="Not applicable"/>
    <s v="The requirement on infrastructure provisions and barter arrangements is not applicable to Ghana."/>
    <m/>
    <s v="http://www.gheiti.gov.gh"/>
    <s v="https://eiti.org/api/v1.0/score_data/6"/>
  </r>
  <r>
    <n v="1"/>
    <n v="6"/>
    <x v="4"/>
    <s v="GHA"/>
    <x v="4"/>
    <s v="https://eiti.org/board-decision/2017-8"/>
    <s v="https://eiti.org/document/validation-ghana-2016-documentation"/>
    <n v="2016"/>
    <n v="2018"/>
    <s v="Meaningful progress"/>
    <x v="17"/>
    <x v="4"/>
    <s v="Not applicable"/>
    <s v="No evidence that such revenues exist in Ghana. The requirement on transportation revenue is therefore not applicable to Ghana."/>
    <m/>
    <s v="http://www.gheiti.gov.gh"/>
    <s v="https://eiti.org/api/v1.0/score_data/6"/>
  </r>
  <r>
    <n v="1"/>
    <n v="6"/>
    <x v="4"/>
    <s v="GHA"/>
    <x v="4"/>
    <s v="https://eiti.org/board-decision/2017-8"/>
    <s v="https://eiti.org/document/validation-ghana-2016-documentation"/>
    <n v="2016"/>
    <n v="2018"/>
    <s v="Meaningful progress"/>
    <x v="18"/>
    <x v="1"/>
    <s v="Meaningful progress"/>
    <s v="The 2014 EITI Report on oil and gas contains much information on transactions between Ghana National Petroleum Corporation (GNPC) and the government, but contradictory statements on the direction of flows between GNPC and the government result in confusion despite otherwise significant disclosures. The oil/gas report does not address GNPC transactions on own account."/>
    <m/>
    <s v="http://www.gheiti.gov.gh"/>
    <s v="https://eiti.org/api/v1.0/score_data/6"/>
  </r>
  <r>
    <n v="1"/>
    <n v="6"/>
    <x v="4"/>
    <s v="GHA"/>
    <x v="4"/>
    <s v="https://eiti.org/board-decision/2017-8"/>
    <s v="https://eiti.org/document/validation-ghana-2016-documentation"/>
    <n v="2016"/>
    <n v="2018"/>
    <s v="Meaningful progress"/>
    <x v="19"/>
    <x v="0"/>
    <s v="Satisfactory progress"/>
    <s v="Subnational direct payments exist in the mining sector, and the 2014 EITI Report adequately explains direct payment of property rates by mining companies to District Assemblies."/>
    <m/>
    <s v="http://www.gheiti.gov.gh"/>
    <s v="https://eiti.org/api/v1.0/score_data/6"/>
  </r>
  <r>
    <n v="1"/>
    <n v="6"/>
    <x v="4"/>
    <s v="GHA"/>
    <x v="4"/>
    <s v="https://eiti.org/board-decision/2017-8"/>
    <s v="https://eiti.org/document/validation-ghana-2016-documentation"/>
    <n v="2016"/>
    <n v="2018"/>
    <s v="Meaningful progress"/>
    <x v="20"/>
    <x v="0"/>
    <s v="Satisfactory progress"/>
    <s v="The 2014 EITI Reports disclose of revenue data disaggregated by individual company, government entity, and revenue stream."/>
    <m/>
    <s v="http://www.gheiti.gov.gh"/>
    <s v="https://eiti.org/api/v1.0/score_data/6"/>
  </r>
  <r>
    <n v="1"/>
    <n v="6"/>
    <x v="4"/>
    <s v="GHA"/>
    <x v="4"/>
    <s v="https://eiti.org/board-decision/2017-8"/>
    <s v="https://eiti.org/document/validation-ghana-2016-documentation"/>
    <n v="2016"/>
    <n v="2018"/>
    <s v="Meaningful progress"/>
    <x v="21"/>
    <x v="0"/>
    <s v="Satisfactory progress"/>
    <s v="The 2014 EITI Reports were published on 18 January 2016, about one year after the end of the financial year covered."/>
    <m/>
    <s v="http://www.gheiti.gov.gh"/>
    <s v="https://eiti.org/api/v1.0/score_data/6"/>
  </r>
  <r>
    <n v="1"/>
    <n v="6"/>
    <x v="4"/>
    <s v="GHA"/>
    <x v="4"/>
    <s v="https://eiti.org/board-decision/2017-8"/>
    <s v="https://eiti.org/document/validation-ghana-2016-documentation"/>
    <n v="2016"/>
    <n v="2018"/>
    <s v="Meaningful progress"/>
    <x v="22"/>
    <x v="0"/>
    <s v="Satisfactory progress"/>
    <s v="All templates submitted by companies and government entities met the previously agreed completeness, integrity, and reliability tests, concluding that the data provided was reliable. "/>
    <m/>
    <s v="http://www.gheiti.gov.gh"/>
    <s v="https://eiti.org/api/v1.0/score_data/6"/>
  </r>
  <r>
    <n v="1"/>
    <n v="6"/>
    <x v="4"/>
    <s v="GHA"/>
    <x v="4"/>
    <s v="https://eiti.org/board-decision/2017-8"/>
    <s v="https://eiti.org/document/validation-ghana-2016-documentation"/>
    <n v="2016"/>
    <n v="2018"/>
    <s v="Meaningful progress"/>
    <x v="23"/>
    <x v="0"/>
    <s v="Satisfactory progress"/>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m/>
    <s v="http://www.gheiti.gov.gh"/>
    <s v="https://eiti.org/api/v1.0/score_data/6"/>
  </r>
  <r>
    <n v="1"/>
    <n v="6"/>
    <x v="4"/>
    <s v="GHA"/>
    <x v="4"/>
    <s v="https://eiti.org/board-decision/2017-8"/>
    <s v="https://eiti.org/document/validation-ghana-2016-documentation"/>
    <n v="2016"/>
    <n v="2018"/>
    <s v="Meaningful progress"/>
    <x v="24"/>
    <x v="0"/>
    <s v="Satisfactory progress"/>
    <s v="The 2014 Ghana EITI mining report discloses sub-national transfers and the applicable revenue sharing formula. There is no discussion of sub-national transfers in the oil and gas report, and there is no evidence that such revenues exist in Ghana."/>
    <m/>
    <s v="http://www.gheiti.gov.gh"/>
    <s v="https://eiti.org/api/v1.0/score_data/6"/>
  </r>
  <r>
    <n v="1"/>
    <n v="6"/>
    <x v="4"/>
    <s v="GHA"/>
    <x v="4"/>
    <s v="https://eiti.org/board-decision/2017-8"/>
    <s v="https://eiti.org/document/validation-ghana-2016-documentation"/>
    <n v="2016"/>
    <n v="2018"/>
    <s v="Meaningful progress"/>
    <x v="25"/>
    <x v="2"/>
    <s v="Not required (recommended)"/>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m/>
    <s v="http://www.gheiti.gov.gh"/>
    <s v="https://eiti.org/api/v1.0/score_data/6"/>
  </r>
  <r>
    <n v="1"/>
    <n v="6"/>
    <x v="4"/>
    <s v="GHA"/>
    <x v="4"/>
    <s v="https://eiti.org/board-decision/2017-8"/>
    <s v="https://eiti.org/document/validation-ghana-2016-documentation"/>
    <n v="2016"/>
    <n v="2018"/>
    <s v="Meaningful progress"/>
    <x v="26"/>
    <x v="4"/>
    <s v="Not applicable"/>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m/>
    <s v="http://www.gheiti.gov.gh"/>
    <s v="https://eiti.org/api/v1.0/score_data/6"/>
  </r>
  <r>
    <n v="1"/>
    <n v="6"/>
    <x v="4"/>
    <s v="GHA"/>
    <x v="4"/>
    <s v="https://eiti.org/board-decision/2017-8"/>
    <s v="https://eiti.org/document/validation-ghana-2016-documentation"/>
    <n v="2016"/>
    <n v="2018"/>
    <s v="Meaningful progress"/>
    <x v="27"/>
    <x v="1"/>
    <s v="Meaningful progress"/>
    <s v="The oil and gas report does not give a clear picture of GNPC finances and does not mention quasi-fiscal expenditures, when there appear to be such expenditures."/>
    <m/>
    <s v="http://www.gheiti.gov.gh"/>
    <s v="https://eiti.org/api/v1.0/score_data/6"/>
  </r>
  <r>
    <n v="1"/>
    <n v="6"/>
    <x v="4"/>
    <s v="GHA"/>
    <x v="4"/>
    <s v="https://eiti.org/board-decision/2017-8"/>
    <s v="https://eiti.org/document/validation-ghana-2016-documentation"/>
    <n v="2016"/>
    <n v="2018"/>
    <s v="Meaningful progress"/>
    <x v="28"/>
    <x v="0"/>
    <s v="Satisfactory progress"/>
    <s v="The 2014 EITI Report includes, in absolute and relative terms, the contribution of the extractive industries to GDP, government revenue, exports and employment. The only small exception is information on key regions of non-gold production in the mining report."/>
    <m/>
    <s v="http://www.gheiti.gov.gh"/>
    <s v="https://eiti.org/api/v1.0/score_data/6"/>
  </r>
  <r>
    <n v="1"/>
    <n v="6"/>
    <x v="4"/>
    <s v="GHA"/>
    <x v="4"/>
    <s v="https://eiti.org/board-decision/2017-8"/>
    <s v="https://eiti.org/document/validation-ghana-2016-documentation"/>
    <n v="2016"/>
    <n v="2018"/>
    <s v="Meaningful progress"/>
    <x v="29"/>
    <x v="0"/>
    <s v="Satisfactory progress"/>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m/>
    <s v="http://www.gheiti.gov.gh"/>
    <s v="https://eiti.org/api/v1.0/score_data/6"/>
  </r>
  <r>
    <n v="1"/>
    <n v="6"/>
    <x v="4"/>
    <s v="GHA"/>
    <x v="4"/>
    <s v="https://eiti.org/board-decision/2017-8"/>
    <s v="https://eiti.org/document/validation-ghana-2016-documentation"/>
    <n v="2016"/>
    <n v="2018"/>
    <s v="Meaningful progress"/>
    <x v="30"/>
    <x v="2"/>
    <s v="Not required (recommended)"/>
    <s v="The EITI Reports are accessible in print and summarised formats. They are not machine readable, although key information is available from the Ghana EITI open data dashboard. The data is from the 2012/13 reports and do not include 2014 data."/>
    <m/>
    <s v="http://www.gheiti.gov.gh"/>
    <s v="https://eiti.org/api/v1.0/score_data/6"/>
  </r>
  <r>
    <n v="1"/>
    <n v="6"/>
    <x v="4"/>
    <s v="GHA"/>
    <x v="4"/>
    <s v="https://eiti.org/board-decision/2017-8"/>
    <s v="https://eiti.org/document/validation-ghana-2016-documentation"/>
    <n v="2016"/>
    <n v="2018"/>
    <s v="Meaningful progress"/>
    <x v="31"/>
    <x v="0"/>
    <s v="Satisfactory progress"/>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m/>
    <s v="http://www.gheiti.gov.gh"/>
    <s v="https://eiti.org/api/v1.0/score_data/6"/>
  </r>
  <r>
    <n v="1"/>
    <n v="6"/>
    <x v="4"/>
    <s v="GHA"/>
    <x v="4"/>
    <s v="https://eiti.org/board-decision/2017-8"/>
    <s v="https://eiti.org/document/validation-ghana-2016-documentation"/>
    <n v="2016"/>
    <n v="2018"/>
    <s v="Meaningful progress"/>
    <x v="32"/>
    <x v="0"/>
    <s v="Satisfactory progress"/>
    <s v="The annual progress report 2015 was submitted within the deadline and adequately reflects Ghana EITI’s main activities and progress made during 2015. The report and the completion of a formal impact assessment demonstrates openness to public scrutiny."/>
    <m/>
    <s v="http://www.gheiti.gov.gh"/>
    <s v="https://eiti.org/api/v1.0/score_data/6"/>
  </r>
  <r>
    <n v="1"/>
    <n v="6"/>
    <x v="4"/>
    <s v="GHA"/>
    <x v="4"/>
    <s v="https://eiti.org/board-decision/2017-8"/>
    <s v="https://eiti.org/document/validation-ghana-2016-documentation"/>
    <n v="2016"/>
    <n v="2018"/>
    <s v="Meaningful progress"/>
    <x v="33"/>
    <x v="1"/>
    <s v="Meaningful progress"/>
    <s v=""/>
    <m/>
    <s v="http://www.gheiti.gov.gh"/>
    <s v="https://eiti.org/api/v1.0/score_data/6"/>
  </r>
  <r>
    <n v="1"/>
    <n v="7"/>
    <x v="5"/>
    <s v="KGZ"/>
    <x v="5"/>
    <s v="https://eiti.org/board-decision/2017-9"/>
    <s v="https://eiti.org/document/validation-kyrgyz-republic-2016-reports"/>
    <n v="2016"/>
    <m/>
    <s v="Inadequate progress / suspended"/>
    <x v="0"/>
    <x v="1"/>
    <s v="Meaningful progress"/>
    <s v="The government was actively engaged in the EITI implementation at the early stages, and has recently taken more ownership and resumed a more active role. However, in the period 2012-2015, government engagement was low and this significantly affected progress with implementation."/>
    <m/>
    <s v="https://keitiweb.wordpress.com/"/>
    <s v="https://eiti.org/api/v1.0/score_data/7"/>
  </r>
  <r>
    <n v="1"/>
    <n v="7"/>
    <x v="5"/>
    <s v="KGZ"/>
    <x v="5"/>
    <s v="https://eiti.org/board-decision/2017-9"/>
    <s v="https://eiti.org/document/validation-kyrgyz-republic-2016-reports"/>
    <n v="2016"/>
    <m/>
    <s v="Inadequate progress / suspended"/>
    <x v="1"/>
    <x v="0"/>
    <s v="Satisfactory progress"/>
    <s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
    <m/>
    <s v="https://keitiweb.wordpress.com/"/>
    <s v="https://eiti.org/api/v1.0/score_data/7"/>
  </r>
  <r>
    <n v="1"/>
    <n v="7"/>
    <x v="5"/>
    <s v="KGZ"/>
    <x v="5"/>
    <s v="https://eiti.org/board-decision/2017-9"/>
    <s v="https://eiti.org/document/validation-kyrgyz-republic-2016-reports"/>
    <n v="2016"/>
    <m/>
    <s v="Inadequate progress / suspended"/>
    <x v="2"/>
    <x v="0"/>
    <s v="Satisfactory progress"/>
    <s v="There is an enabling environment for civil society to operate in the Kyrgyz Republic, and no concerns about civil society’s ability to participate in the EITI process."/>
    <m/>
    <s v="https://keitiweb.wordpress.com/"/>
    <s v="https://eiti.org/api/v1.0/score_data/7"/>
  </r>
  <r>
    <n v="1"/>
    <n v="7"/>
    <x v="5"/>
    <s v="KGZ"/>
    <x v="5"/>
    <s v="https://eiti.org/board-decision/2017-9"/>
    <s v="https://eiti.org/document/validation-kyrgyz-republic-2016-reports"/>
    <n v="2016"/>
    <m/>
    <s v="Inadequate progress / suspended"/>
    <x v="3"/>
    <x v="1"/>
    <s v="Meaningful progress"/>
    <s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
    <m/>
    <s v="https://keitiweb.wordpress.com/"/>
    <s v="https://eiti.org/api/v1.0/score_data/7"/>
  </r>
  <r>
    <n v="1"/>
    <n v="7"/>
    <x v="5"/>
    <s v="KGZ"/>
    <x v="5"/>
    <s v="https://eiti.org/board-decision/2017-9"/>
    <s v="https://eiti.org/document/validation-kyrgyz-republic-2016-reports"/>
    <n v="2016"/>
    <m/>
    <s v="Inadequate progress / suspended"/>
    <x v="4"/>
    <x v="0"/>
    <s v="Satisfactory progress"/>
    <s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
    <m/>
    <s v="https://keitiweb.wordpress.com/"/>
    <s v="https://eiti.org/api/v1.0/score_data/7"/>
  </r>
  <r>
    <n v="1"/>
    <n v="7"/>
    <x v="5"/>
    <s v="KGZ"/>
    <x v="5"/>
    <s v="https://eiti.org/board-decision/2017-9"/>
    <s v="https://eiti.org/document/validation-kyrgyz-republic-2016-reports"/>
    <n v="2016"/>
    <m/>
    <s v="Inadequate progress / suspended"/>
    <x v="5"/>
    <x v="0"/>
    <s v="Satisfactory progress"/>
    <s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
    <m/>
    <s v="https://keitiweb.wordpress.com/"/>
    <s v="https://eiti.org/api/v1.0/score_data/7"/>
  </r>
  <r>
    <n v="1"/>
    <n v="7"/>
    <x v="5"/>
    <s v="KGZ"/>
    <x v="5"/>
    <s v="https://eiti.org/board-decision/2017-9"/>
    <s v="https://eiti.org/document/validation-kyrgyz-republic-2016-reports"/>
    <n v="2016"/>
    <m/>
    <s v="Inadequate progress / suspended"/>
    <x v="6"/>
    <x v="1"/>
    <s v="Meaningful progress"/>
    <s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
    <m/>
    <s v="https://keitiweb.wordpress.com/"/>
    <s v="https://eiti.org/api/v1.0/score_data/7"/>
  </r>
  <r>
    <n v="1"/>
    <n v="7"/>
    <x v="5"/>
    <s v="KGZ"/>
    <x v="5"/>
    <s v="https://eiti.org/board-decision/2017-9"/>
    <s v="https://eiti.org/document/validation-kyrgyz-republic-2016-reports"/>
    <n v="2016"/>
    <m/>
    <s v="Inadequate progress / suspended"/>
    <x v="7"/>
    <x v="1"/>
    <s v="Meaningful progress"/>
    <s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
    <m/>
    <s v="https://keitiweb.wordpress.com/"/>
    <s v="https://eiti.org/api/v1.0/score_data/7"/>
  </r>
  <r>
    <n v="1"/>
    <n v="7"/>
    <x v="5"/>
    <s v="KGZ"/>
    <x v="5"/>
    <s v="https://eiti.org/board-decision/2017-9"/>
    <s v="https://eiti.org/document/validation-kyrgyz-republic-2016-reports"/>
    <n v="2016"/>
    <m/>
    <s v="Inadequate progress / suspended"/>
    <x v="8"/>
    <x v="1"/>
    <s v="Meaningful progress"/>
    <s v="The 2013-2014 EITI Report does not describe the government’s policy or reforms underway with regards to contract transparency. It notes that in practice, details on the obligations contained in the license agreement are not public."/>
    <m/>
    <s v="https://keitiweb.wordpress.com/"/>
    <s v="https://eiti.org/api/v1.0/score_data/7"/>
  </r>
  <r>
    <n v="1"/>
    <n v="7"/>
    <x v="5"/>
    <s v="KGZ"/>
    <x v="5"/>
    <s v="https://eiti.org/board-decision/2017-9"/>
    <s v="https://eiti.org/document/validation-kyrgyz-republic-2016-reports"/>
    <n v="2016"/>
    <m/>
    <s v="Inadequate progress / suspended"/>
    <x v="9"/>
    <x v="2"/>
    <s v="Not required (recommended)"/>
    <s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
    <m/>
    <s v="https://keitiweb.wordpress.com/"/>
    <s v="https://eiti.org/api/v1.0/score_data/7"/>
  </r>
  <r>
    <n v="1"/>
    <n v="7"/>
    <x v="5"/>
    <s v="KGZ"/>
    <x v="5"/>
    <s v="https://eiti.org/board-decision/2017-9"/>
    <s v="https://eiti.org/document/validation-kyrgyz-republic-2016-reports"/>
    <n v="2016"/>
    <m/>
    <s v="Inadequate progress / suspended"/>
    <x v="10"/>
    <x v="3"/>
    <s v="Inadequate progress"/>
    <s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
    <m/>
    <s v="https://keitiweb.wordpress.com/"/>
    <s v="https://eiti.org/api/v1.0/score_data/7"/>
  </r>
  <r>
    <n v="1"/>
    <n v="7"/>
    <x v="5"/>
    <s v="KGZ"/>
    <x v="5"/>
    <s v="https://eiti.org/board-decision/2017-9"/>
    <s v="https://eiti.org/document/validation-kyrgyz-republic-2016-reports"/>
    <n v="2016"/>
    <m/>
    <s v="Inadequate progress / suspended"/>
    <x v="11"/>
    <x v="0"/>
    <s v="Satisfactory progress"/>
    <s v="The EITI Report provides a comprehensive overview of mineral resources and deposits, including “attractive” extractive projects, most of which are significant exploration projects."/>
    <m/>
    <s v="https://keitiweb.wordpress.com/"/>
    <s v="https://eiti.org/api/v1.0/score_data/7"/>
  </r>
  <r>
    <n v="1"/>
    <n v="7"/>
    <x v="5"/>
    <s v="KGZ"/>
    <x v="5"/>
    <s v="https://eiti.org/board-decision/2017-9"/>
    <s v="https://eiti.org/document/validation-kyrgyz-republic-2016-reports"/>
    <n v="2016"/>
    <m/>
    <s v="Inadequate progress / suspended"/>
    <x v="12"/>
    <x v="1"/>
    <s v="Meaningful progress"/>
    <s v="The 2013-14 EITI Report provides production volumes by commodity. The data is not disaggregated by state or region. Production values are not disclosed."/>
    <m/>
    <s v="https://keitiweb.wordpress.com/"/>
    <s v="https://eiti.org/api/v1.0/score_data/7"/>
  </r>
  <r>
    <n v="1"/>
    <n v="7"/>
    <x v="5"/>
    <s v="KGZ"/>
    <x v="5"/>
    <s v="https://eiti.org/board-decision/2017-9"/>
    <s v="https://eiti.org/document/validation-kyrgyz-republic-2016-reports"/>
    <n v="2016"/>
    <m/>
    <s v="Inadequate progress / suspended"/>
    <x v="13"/>
    <x v="3"/>
    <s v="Inadequate progress"/>
    <s v="Kyrgyzstan exports gold and coal, and some other minerals. Only limited export statistics are available in the report. Comprehensive disclosure of export volumes and values per commodity are not provided."/>
    <m/>
    <s v="https://keitiweb.wordpress.com/"/>
    <s v="https://eiti.org/api/v1.0/score_data/7"/>
  </r>
  <r>
    <n v="1"/>
    <n v="7"/>
    <x v="5"/>
    <s v="KGZ"/>
    <x v="5"/>
    <s v="https://eiti.org/board-decision/2017-9"/>
    <s v="https://eiti.org/document/validation-kyrgyz-republic-2016-reports"/>
    <n v="2016"/>
    <m/>
    <s v="Inadequate progress / suspended"/>
    <x v="14"/>
    <x v="0"/>
    <s v="Satisfactory progress"/>
    <s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
    <m/>
    <s v="https://keitiweb.wordpress.com/"/>
    <s v="https://eiti.org/api/v1.0/score_data/7"/>
  </r>
  <r>
    <n v="1"/>
    <n v="7"/>
    <x v="5"/>
    <s v="KGZ"/>
    <x v="5"/>
    <s v="https://eiti.org/board-decision/2017-9"/>
    <s v="https://eiti.org/document/validation-kyrgyz-republic-2016-reports"/>
    <n v="2016"/>
    <m/>
    <s v="Inadequate progress / suspended"/>
    <x v="15"/>
    <x v="4"/>
    <s v="Not applicable"/>
    <s v="The 2013-14 EITI Report does not provide information on whether the government collects revenues in-kind. Government officials confirmed that in-kind revenues are not practiced."/>
    <m/>
    <s v="https://keitiweb.wordpress.com/"/>
    <s v="https://eiti.org/api/v1.0/score_data/7"/>
  </r>
  <r>
    <n v="1"/>
    <n v="7"/>
    <x v="5"/>
    <s v="KGZ"/>
    <x v="5"/>
    <s v="https://eiti.org/board-decision/2017-9"/>
    <s v="https://eiti.org/document/validation-kyrgyz-republic-2016-reports"/>
    <n v="2016"/>
    <m/>
    <s v="Inadequate progress / suspended"/>
    <x v="16"/>
    <x v="6"/>
    <s v="No progress"/>
    <s v="The 2013-14 EITI Report does not provide information on infrastructure and barter transactions, nor does the MSG appear to have discussed the issue."/>
    <m/>
    <s v="https://keitiweb.wordpress.com/"/>
    <s v="https://eiti.org/api/v1.0/score_data/7"/>
  </r>
  <r>
    <n v="1"/>
    <n v="7"/>
    <x v="5"/>
    <s v="KGZ"/>
    <x v="5"/>
    <s v="https://eiti.org/board-decision/2017-9"/>
    <s v="https://eiti.org/document/validation-kyrgyz-republic-2016-reports"/>
    <n v="2016"/>
    <m/>
    <s v="Inadequate progress / suspended"/>
    <x v="17"/>
    <x v="6"/>
    <s v="No progress"/>
    <s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
    <m/>
    <s v="https://keitiweb.wordpress.com/"/>
    <s v="https://eiti.org/api/v1.0/score_data/7"/>
  </r>
  <r>
    <n v="1"/>
    <n v="7"/>
    <x v="5"/>
    <s v="KGZ"/>
    <x v="5"/>
    <s v="https://eiti.org/board-decision/2017-9"/>
    <s v="https://eiti.org/document/validation-kyrgyz-republic-2016-reports"/>
    <n v="2016"/>
    <m/>
    <s v="Inadequate progress / suspended"/>
    <x v="18"/>
    <x v="3"/>
    <s v="Inadequate progress"/>
    <s v="It has not been possible to ascertain whether there are other transactions between the government and SoEs beyond regular payments by the company to the government."/>
    <m/>
    <s v="https://keitiweb.wordpress.com/"/>
    <s v="https://eiti.org/api/v1.0/score_data/7"/>
  </r>
  <r>
    <n v="1"/>
    <n v="7"/>
    <x v="5"/>
    <s v="KGZ"/>
    <x v="5"/>
    <s v="https://eiti.org/board-decision/2017-9"/>
    <s v="https://eiti.org/document/validation-kyrgyz-republic-2016-reports"/>
    <n v="2016"/>
    <m/>
    <s v="Inadequate progress / suspended"/>
    <x v="19"/>
    <x v="3"/>
    <s v="Inadequate progress"/>
    <s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
    <m/>
    <s v="https://keitiweb.wordpress.com/"/>
    <s v="https://eiti.org/api/v1.0/score_data/7"/>
  </r>
  <r>
    <n v="1"/>
    <n v="7"/>
    <x v="5"/>
    <s v="KGZ"/>
    <x v="5"/>
    <s v="https://eiti.org/board-decision/2017-9"/>
    <s v="https://eiti.org/document/validation-kyrgyz-republic-2016-reports"/>
    <n v="2016"/>
    <m/>
    <s v="Inadequate progress / suspended"/>
    <x v="20"/>
    <x v="0"/>
    <s v="Satisfactory progress"/>
    <s v="Data is disaggregated by individual payment, individual company and individual government entity. The data is not presented by project."/>
    <m/>
    <s v="https://keitiweb.wordpress.com/"/>
    <s v="https://eiti.org/api/v1.0/score_data/7"/>
  </r>
  <r>
    <n v="1"/>
    <n v="7"/>
    <x v="5"/>
    <s v="KGZ"/>
    <x v="5"/>
    <s v="https://eiti.org/board-decision/2017-9"/>
    <s v="https://eiti.org/document/validation-kyrgyz-republic-2016-reports"/>
    <n v="2016"/>
    <m/>
    <s v="Inadequate progress / suspended"/>
    <x v="21"/>
    <x v="0"/>
    <s v="Satisfactory progress"/>
    <s v="The draft 2013-2014 EITI Report was published online on 31 December 2015. The final 2013-2014 EITI Report was published and distributed among stakeholders on 16 February 2016."/>
    <m/>
    <s v="https://keitiweb.wordpress.com/"/>
    <s v="https://eiti.org/api/v1.0/score_data/7"/>
  </r>
  <r>
    <n v="1"/>
    <n v="7"/>
    <x v="5"/>
    <s v="KGZ"/>
    <x v="5"/>
    <s v="https://eiti.org/board-decision/2017-9"/>
    <s v="https://eiti.org/document/validation-kyrgyz-republic-2016-reports"/>
    <n v="2016"/>
    <m/>
    <s v="Inadequate progress / suspended"/>
    <x v="22"/>
    <x v="3"/>
    <s v="Inadequate progress"/>
    <s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
    <m/>
    <s v="https://keitiweb.wordpress.com/"/>
    <s v="https://eiti.org/api/v1.0/score_data/7"/>
  </r>
  <r>
    <n v="1"/>
    <n v="7"/>
    <x v="5"/>
    <s v="KGZ"/>
    <x v="5"/>
    <s v="https://eiti.org/board-decision/2017-9"/>
    <s v="https://eiti.org/document/validation-kyrgyz-republic-2016-reports"/>
    <n v="2016"/>
    <m/>
    <s v="Inadequate progress / suspended"/>
    <x v="23"/>
    <x v="0"/>
    <s v="Satisfactory progress"/>
    <s v="The 2013-14 EITI Report provides a list of revenues recorded in the national and local budgets. Stakeholders confirmed that all revenues are allocated in the budget."/>
    <m/>
    <s v="https://keitiweb.wordpress.com/"/>
    <s v="https://eiti.org/api/v1.0/score_data/7"/>
  </r>
  <r>
    <n v="1"/>
    <n v="7"/>
    <x v="5"/>
    <s v="KGZ"/>
    <x v="5"/>
    <s v="https://eiti.org/board-decision/2017-9"/>
    <s v="https://eiti.org/document/validation-kyrgyz-republic-2016-reports"/>
    <n v="2016"/>
    <m/>
    <s v="Inadequate progress / suspended"/>
    <x v="24"/>
    <x v="3"/>
    <s v="Inadequate progress"/>
    <s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
    <m/>
    <s v="https://keitiweb.wordpress.com/"/>
    <s v="https://eiti.org/api/v1.0/score_data/7"/>
  </r>
  <r>
    <n v="1"/>
    <n v="7"/>
    <x v="5"/>
    <s v="KGZ"/>
    <x v="5"/>
    <s v="https://eiti.org/board-decision/2017-9"/>
    <s v="https://eiti.org/document/validation-kyrgyz-republic-2016-reports"/>
    <n v="2016"/>
    <m/>
    <s v="Inadequate progress / suspended"/>
    <x v="25"/>
    <x v="2"/>
    <s v="Not required (recommended)"/>
    <s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
    <m/>
    <s v="https://keitiweb.wordpress.com/"/>
    <s v="https://eiti.org/api/v1.0/score_data/7"/>
  </r>
  <r>
    <n v="1"/>
    <n v="7"/>
    <x v="5"/>
    <s v="KGZ"/>
    <x v="5"/>
    <s v="https://eiti.org/board-decision/2017-9"/>
    <s v="https://eiti.org/document/validation-kyrgyz-republic-2016-reports"/>
    <n v="2016"/>
    <m/>
    <s v="Inadequate progress / suspended"/>
    <x v="26"/>
    <x v="3"/>
    <s v="Inadequate progress"/>
    <s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
    <m/>
    <s v="https://keitiweb.wordpress.com/"/>
    <s v="https://eiti.org/api/v1.0/score_data/7"/>
  </r>
  <r>
    <n v="1"/>
    <n v="7"/>
    <x v="5"/>
    <s v="KGZ"/>
    <x v="5"/>
    <s v="https://eiti.org/board-decision/2017-9"/>
    <s v="https://eiti.org/document/validation-kyrgyz-republic-2016-reports"/>
    <n v="2016"/>
    <m/>
    <s v="Inadequate progress / suspended"/>
    <x v="27"/>
    <x v="6"/>
    <s v="No progress"/>
    <s v="The 2013-14 EITI Report does not address quasi-fiscal expenditures of state-owned enterprises, nor is there any evidence that the MSG has discussed this. Stakeholder consultations reveal that quasi-fiscal expenditures exist. "/>
    <m/>
    <s v="https://keitiweb.wordpress.com/"/>
    <s v="https://eiti.org/api/v1.0/score_data/7"/>
  </r>
  <r>
    <n v="1"/>
    <n v="7"/>
    <x v="5"/>
    <s v="KGZ"/>
    <x v="5"/>
    <s v="https://eiti.org/board-decision/2017-9"/>
    <s v="https://eiti.org/document/validation-kyrgyz-republic-2016-reports"/>
    <n v="2016"/>
    <m/>
    <s v="Inadequate progress / suspended"/>
    <x v="28"/>
    <x v="1"/>
    <s v="Meaningful progress"/>
    <s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
    <m/>
    <s v="https://keitiweb.wordpress.com/"/>
    <s v="https://eiti.org/api/v1.0/score_data/7"/>
  </r>
  <r>
    <n v="1"/>
    <n v="7"/>
    <x v="5"/>
    <s v="KGZ"/>
    <x v="5"/>
    <s v="https://eiti.org/board-decision/2017-9"/>
    <s v="https://eiti.org/document/validation-kyrgyz-republic-2016-reports"/>
    <n v="2016"/>
    <m/>
    <s v="Inadequate progress / suspended"/>
    <x v="29"/>
    <x v="1"/>
    <s v="Meaningful progress"/>
    <s v="The MSG has taken limited steps to ensure that the EITI Report is actively promoted within public. Incompleteness of planned dissemination activities is due to the lack of funds."/>
    <m/>
    <s v="https://keitiweb.wordpress.com/"/>
    <s v="https://eiti.org/api/v1.0/score_data/7"/>
  </r>
  <r>
    <n v="1"/>
    <n v="7"/>
    <x v="5"/>
    <s v="KGZ"/>
    <x v="5"/>
    <s v="https://eiti.org/board-decision/2017-9"/>
    <s v="https://eiti.org/document/validation-kyrgyz-republic-2016-reports"/>
    <n v="2016"/>
    <m/>
    <s v="Inadequate progress / suspended"/>
    <x v="30"/>
    <x v="2"/>
    <s v="Not required (recommended)"/>
    <s v="Kyrgyz Republic’s EITI does not yet provide EITI data in easily accessible format. The MSG held a discussion to address this encouraged requirement, no actions were taken."/>
    <m/>
    <s v="https://keitiweb.wordpress.com/"/>
    <s v="https://eiti.org/api/v1.0/score_data/7"/>
  </r>
  <r>
    <n v="1"/>
    <n v="7"/>
    <x v="5"/>
    <s v="KGZ"/>
    <x v="5"/>
    <s v="https://eiti.org/board-decision/2017-9"/>
    <s v="https://eiti.org/document/validation-kyrgyz-republic-2016-reports"/>
    <n v="2016"/>
    <m/>
    <s v="Inadequate progress / suspended"/>
    <x v="31"/>
    <x v="3"/>
    <s v="Inadequate progress"/>
    <s v="There is little evidence about the discussion of the Independent Administrator’s recommendations by the members of the MSG following the publication of the Report."/>
    <m/>
    <s v="https://keitiweb.wordpress.com/"/>
    <s v="https://eiti.org/api/v1.0/score_data/7"/>
  </r>
  <r>
    <n v="1"/>
    <n v="7"/>
    <x v="5"/>
    <s v="KGZ"/>
    <x v="5"/>
    <s v="https://eiti.org/board-decision/2017-9"/>
    <s v="https://eiti.org/document/validation-kyrgyz-republic-2016-reports"/>
    <n v="2016"/>
    <m/>
    <s v="Inadequate progress / suspended"/>
    <x v="32"/>
    <x v="1"/>
    <s v="Meaningful progress"/>
    <s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
    <m/>
    <s v="https://keitiweb.wordpress.com/"/>
    <s v="https://eiti.org/api/v1.0/score_data/7"/>
  </r>
  <r>
    <n v="1"/>
    <n v="7"/>
    <x v="5"/>
    <s v="KGZ"/>
    <x v="5"/>
    <s v="https://eiti.org/board-decision/2017-9"/>
    <s v="https://eiti.org/document/validation-kyrgyz-republic-2016-reports"/>
    <n v="2016"/>
    <m/>
    <s v="Inadequate progress / suspended"/>
    <x v="33"/>
    <x v="3"/>
    <s v="Inadequate progress"/>
    <s v=""/>
    <m/>
    <s v="https://keitiweb.wordpress.com/"/>
    <s v="https://eiti.org/api/v1.0/score_data/7"/>
  </r>
  <r>
    <n v="1"/>
    <n v="8"/>
    <x v="6"/>
    <s v="MRT"/>
    <x v="6"/>
    <s v="https://eiti.org/board-decision/2017-10"/>
    <s v="https://eiti.org/document/mauritania-2016-documentation"/>
    <n v="2016"/>
    <n v="2018"/>
    <s v="Meaningful progress"/>
    <x v="0"/>
    <x v="0"/>
    <s v="Satisfactory progress"/>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8"/>
  </r>
  <r>
    <n v="1"/>
    <n v="8"/>
    <x v="6"/>
    <s v="MRT"/>
    <x v="6"/>
    <s v="https://eiti.org/board-decision/2017-10"/>
    <s v="https://eiti.org/document/mauritania-2016-documentation"/>
    <n v="2016"/>
    <n v="2018"/>
    <s v="Meaningful progress"/>
    <x v="1"/>
    <x v="0"/>
    <s v="Satisfactory progress"/>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8"/>
  </r>
  <r>
    <n v="1"/>
    <n v="8"/>
    <x v="6"/>
    <s v="MRT"/>
    <x v="6"/>
    <s v="https://eiti.org/board-decision/2017-10"/>
    <s v="https://eiti.org/document/mauritania-2016-documentation"/>
    <n v="2016"/>
    <n v="2018"/>
    <s v="Meaningful progress"/>
    <x v="2"/>
    <x v="0"/>
    <s v="Satisfactory progress"/>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8"/>
  </r>
  <r>
    <n v="1"/>
    <n v="8"/>
    <x v="6"/>
    <s v="MRT"/>
    <x v="6"/>
    <s v="https://eiti.org/board-decision/2017-10"/>
    <s v="https://eiti.org/document/mauritania-2016-documentation"/>
    <n v="2016"/>
    <n v="2018"/>
    <s v="Meaningful progress"/>
    <x v="3"/>
    <x v="1"/>
    <s v="Meaningful progress"/>
    <s v="The multi-stakeholder group (MSG) has been formed and comprises relevant actors, with most stakeholders feel adequately represented. The Terms of Reference (ToR) for the MSG addresses the requirements of the EITI Standard, but it has not been fully implemented. The nominations procedures for current MSG members are unclear and the level of consultations within each constituency about MSG representation is a concern. The MSG meets frequently and attendance is sufficient to reach the quorum, but MSG deliberations are poorly documented. Government and industry representatives have strong capacities to carry out their work, but weak capacity within civil society has negatively impacted on the functioning of the MSG. "/>
    <s v="https://eiti.org/mauritania#mauritanias-progress-by-requirement"/>
    <s v="http://www.cnitie.mr/itie-fr/"/>
    <s v="https://eiti.org/api/v1.0/score_data/8"/>
  </r>
  <r>
    <n v="1"/>
    <n v="8"/>
    <x v="6"/>
    <s v="MRT"/>
    <x v="6"/>
    <s v="https://eiti.org/board-decision/2017-10"/>
    <s v="https://eiti.org/document/mauritania-2016-documentation"/>
    <n v="2016"/>
    <n v="2018"/>
    <s v="Meaningful progress"/>
    <x v="4"/>
    <x v="1"/>
    <s v="Meaningful progress"/>
    <s v="The work plan is available on the EITI Mauritania website and is costed, although sources of funding are not specified. The MSG has not considered linking objectives of EITI implementation to broader national priorities and stakeholder input to the development of the work plan was limited. The work plan included activities related to overcoming general capacity constraints. The work plan did not address the scope of EITI reporting, despite including activities aimed at expanding EITI reporting to other sectors, and did not include activities related to following up on EITI recommendations. Nonetheless delays in implementing activities in the work plan appear reasonable in light of funding constraints. "/>
    <s v="https://eiti.org/mauritania#mauritanias-progress-by-requirement"/>
    <s v="http://www.cnitie.mr/itie-fr/"/>
    <s v="https://eiti.org/api/v1.0/score_data/8"/>
  </r>
  <r>
    <n v="1"/>
    <n v="8"/>
    <x v="6"/>
    <s v="MRT"/>
    <x v="6"/>
    <s v="https://eiti.org/board-decision/2017-10"/>
    <s v="https://eiti.org/document/mauritania-2016-documentation"/>
    <n v="2016"/>
    <n v="2018"/>
    <s v="Meaningful progress"/>
    <x v="5"/>
    <x v="0"/>
    <s v="Satisfactory progress"/>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8"/>
  </r>
  <r>
    <n v="1"/>
    <n v="8"/>
    <x v="6"/>
    <s v="MRT"/>
    <x v="6"/>
    <s v="https://eiti.org/board-decision/2017-10"/>
    <s v="https://eiti.org/document/mauritania-2016-documentation"/>
    <n v="2016"/>
    <n v="2018"/>
    <s v="Meaningful progress"/>
    <x v="6"/>
    <x v="1"/>
    <s v="Meaningful progress"/>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8"/>
  </r>
  <r>
    <n v="1"/>
    <n v="8"/>
    <x v="6"/>
    <s v="MRT"/>
    <x v="6"/>
    <s v="https://eiti.org/board-decision/2017-10"/>
    <s v="https://eiti.org/document/mauritania-2016-documentation"/>
    <n v="2016"/>
    <n v="2018"/>
    <s v="Meaningful progress"/>
    <x v="7"/>
    <x v="1"/>
    <s v="Meaningful progress"/>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8"/>
  </r>
  <r>
    <n v="1"/>
    <n v="8"/>
    <x v="6"/>
    <s v="MRT"/>
    <x v="6"/>
    <s v="https://eiti.org/board-decision/2017-10"/>
    <s v="https://eiti.org/document/mauritania-2016-documentation"/>
    <n v="2016"/>
    <n v="2018"/>
    <s v="Meaningful progress"/>
    <x v="8"/>
    <x v="3"/>
    <s v="Inadequate progress"/>
    <s v="The 2014 EITI Report did not document the government’s policy on disclosure of contracts and licenses that govern the exploration and exploitation of oil, gas and minerals. It provided only partial details of relevant legal provisions and actual disclosure practices, but did not include a commentary on any reforms that are planned or underway. The 2014 EITI Report did not provide an overview of the contracts and licenses that are publicly available."/>
    <s v="https://eiti.org/mauritania#mauritanias-progress-by-requirement"/>
    <s v="http://www.cnitie.mr/itie-fr/"/>
    <s v="https://eiti.org/api/v1.0/score_data/8"/>
  </r>
  <r>
    <n v="1"/>
    <n v="8"/>
    <x v="6"/>
    <s v="MRT"/>
    <x v="6"/>
    <s v="https://eiti.org/board-decision/2017-10"/>
    <s v="https://eiti.org/document/mauritania-2016-documentation"/>
    <n v="2016"/>
    <n v="2018"/>
    <s v="Meaningful progress"/>
    <x v="9"/>
    <x v="2"/>
    <s v="Not required (recommended)"/>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8"/>
  </r>
  <r>
    <n v="1"/>
    <n v="8"/>
    <x v="6"/>
    <s v="MRT"/>
    <x v="6"/>
    <s v="https://eiti.org/board-decision/2017-10"/>
    <s v="https://eiti.org/document/mauritania-2016-documentation"/>
    <n v="2016"/>
    <n v="2018"/>
    <s v="Meaningful progress"/>
    <x v="10"/>
    <x v="3"/>
    <s v="Inadequate progress"/>
    <s v="While the 2014 EITI Report listed two extractives companies in which the state holds majority equity and some of the rules and practices governing financial transfers between SOEs and government, including relevant laws and practices related to dividends and third-party lending, it did not clarify whether there were any changes in ownership of extractives SOEs or their subsidiaries in 2014 and it remains unclear whether disclosures of loans or loan guarantees are comprehensive. The terms associated with government equity in each company were not disclosed, and the rules and practices governing SOEs’ retained earnings and reinvestment were not described."/>
    <s v="https://eiti.org/mauritania#mauritanias-progress-by-requirement"/>
    <s v="http://www.cnitie.mr/itie-fr/"/>
    <s v="https://eiti.org/api/v1.0/score_data/8"/>
  </r>
  <r>
    <n v="1"/>
    <n v="8"/>
    <x v="6"/>
    <s v="MRT"/>
    <x v="6"/>
    <s v="https://eiti.org/board-decision/2017-10"/>
    <s v="https://eiti.org/document/mauritania-2016-documentation"/>
    <n v="2016"/>
    <n v="2018"/>
    <s v="Meaningful progress"/>
    <x v="11"/>
    <x v="0"/>
    <s v="Satisfactory progress"/>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8"/>
  </r>
  <r>
    <n v="1"/>
    <n v="8"/>
    <x v="6"/>
    <s v="MRT"/>
    <x v="6"/>
    <s v="https://eiti.org/board-decision/2017-10"/>
    <s v="https://eiti.org/document/mauritania-2016-documentation"/>
    <n v="2016"/>
    <n v="2018"/>
    <s v="Meaningful progress"/>
    <x v="12"/>
    <x v="0"/>
    <s v="Satisfactory progress"/>
    <s v="The 2014 EITI Report provides production volumes and values for all of Mauritania’s mineral and oil production, disaggregated by commodity."/>
    <s v="https://eiti.org/mauritania#mauritanias-progress-by-requirement"/>
    <s v="http://www.cnitie.mr/itie-fr/"/>
    <s v="https://eiti.org/api/v1.0/score_data/8"/>
  </r>
  <r>
    <n v="1"/>
    <n v="8"/>
    <x v="6"/>
    <s v="MRT"/>
    <x v="6"/>
    <s v="https://eiti.org/board-decision/2017-10"/>
    <s v="https://eiti.org/document/mauritania-2016-documentation"/>
    <n v="2016"/>
    <n v="2018"/>
    <s v="Meaningful progress"/>
    <x v="13"/>
    <x v="0"/>
    <s v="Satisfactory progress"/>
    <s v="The 2014 EITI Report provides export volumes and values for all of Mauritania’s exported mineral and oil commodities, disaggregated by commodity."/>
    <s v="https://eiti.org/mauritania#mauritanias-progress-by-requirement"/>
    <s v="http://www.cnitie.mr/itie-fr/"/>
    <s v="https://eiti.org/api/v1.0/score_data/8"/>
  </r>
  <r>
    <n v="1"/>
    <n v="8"/>
    <x v="6"/>
    <s v="MRT"/>
    <x v="6"/>
    <s v="https://eiti.org/board-decision/2017-10"/>
    <s v="https://eiti.org/document/mauritania-2016-documentation"/>
    <n v="2016"/>
    <n v="2018"/>
    <s v="Meaningful progress"/>
    <x v="14"/>
    <x v="1"/>
    <s v="Meaningful progress"/>
    <s v="The MSG agreed a set of materiality thresholds that ensure sufficiently comprehensive coverage for the 2014 EITI Report, which provides justification for the two materiality thresholds and lists all material revenue streams and companies. The materiality of non-reporting was assessed and full unilateral government disclosure was provided, albeit disaggregated by company. While a quantitative threshold was not provided for selecting companies, the MSG’s agreed approach provided sufficiently comprehensive coverage of extractives revenues. However, the 2014 EITI Report did not include the Independent Administorator’s clear statement regarding the comprehensiveness of the EITI Report nor full unilateral government disclosures disaggregated by revenue stream."/>
    <s v="https://eiti.org/mauritania#mauritanias-progress-by-requirement"/>
    <s v="http://www.cnitie.mr/itie-fr/"/>
    <s v="https://eiti.org/api/v1.0/score_data/8"/>
  </r>
  <r>
    <n v="1"/>
    <n v="8"/>
    <x v="6"/>
    <s v="MRT"/>
    <x v="6"/>
    <s v="https://eiti.org/board-decision/2017-10"/>
    <s v="https://eiti.org/document/mauritania-2016-documentation"/>
    <n v="2016"/>
    <n v="2018"/>
    <s v="Meaningful progress"/>
    <x v="15"/>
    <x v="0"/>
    <s v="Satisfactory progress"/>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8"/>
  </r>
  <r>
    <n v="1"/>
    <n v="8"/>
    <x v="6"/>
    <s v="MRT"/>
    <x v="6"/>
    <s v="https://eiti.org/board-decision/2017-10"/>
    <s v="https://eiti.org/document/mauritania-2016-documentation"/>
    <n v="2016"/>
    <n v="2018"/>
    <s v="Meaningful progress"/>
    <x v="16"/>
    <x v="4"/>
    <s v="Not applicable"/>
    <s v="The MSG has considered the existence of barter and infrastructure agreements and concluded that this requirement was not applicable to Mauritania in 2014."/>
    <s v="https://eiti.org/mauritania#mauritanias-progress-by-requirement"/>
    <s v="http://www.cnitie.mr/itie-fr/"/>
    <s v="https://eiti.org/api/v1.0/score_data/8"/>
  </r>
  <r>
    <n v="1"/>
    <n v="8"/>
    <x v="6"/>
    <s v="MRT"/>
    <x v="6"/>
    <s v="https://eiti.org/board-decision/2017-10"/>
    <s v="https://eiti.org/document/mauritania-2016-documentation"/>
    <n v="2016"/>
    <n v="2018"/>
    <s v="Meaningful progress"/>
    <x v="17"/>
    <x v="4"/>
    <s v="Not applicable"/>
    <s v="The MSG has considered the existence of transport revenues and concluded this requirement was not applicable to Mauritania in 2014."/>
    <s v="https://eiti.org/mauritania#mauritanias-progress-by-requirement"/>
    <s v="http://www.cnitie.mr/itie-fr/"/>
    <s v="https://eiti.org/api/v1.0/score_data/8"/>
  </r>
  <r>
    <n v="1"/>
    <n v="8"/>
    <x v="6"/>
    <s v="MRT"/>
    <x v="6"/>
    <s v="https://eiti.org/board-decision/2017-10"/>
    <s v="https://eiti.org/document/mauritania-2016-documentation"/>
    <n v="2016"/>
    <n v="2018"/>
    <s v="Meaningful progress"/>
    <x v="18"/>
    <x v="0"/>
    <s v="Satisfactory progress"/>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8"/>
  </r>
  <r>
    <n v="1"/>
    <n v="8"/>
    <x v="6"/>
    <s v="MRT"/>
    <x v="6"/>
    <s v="https://eiti.org/board-decision/2017-10"/>
    <s v="https://eiti.org/document/mauritania-2016-documentation"/>
    <n v="2016"/>
    <n v="2018"/>
    <s v="Meaningful progress"/>
    <x v="19"/>
    <x v="4"/>
    <s v="Not applicable"/>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8"/>
  </r>
  <r>
    <n v="1"/>
    <n v="8"/>
    <x v="6"/>
    <s v="MRT"/>
    <x v="6"/>
    <s v="https://eiti.org/board-decision/2017-10"/>
    <s v="https://eiti.org/document/mauritania-2016-documentation"/>
    <n v="2016"/>
    <n v="2018"/>
    <s v="Meaningful progress"/>
    <x v="20"/>
    <x v="0"/>
    <s v="Satisfactory progress"/>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8"/>
  </r>
  <r>
    <n v="1"/>
    <n v="8"/>
    <x v="6"/>
    <s v="MRT"/>
    <x v="6"/>
    <s v="https://eiti.org/board-decision/2017-10"/>
    <s v="https://eiti.org/document/mauritania-2016-documentation"/>
    <n v="2016"/>
    <n v="2018"/>
    <s v="Meaningful progress"/>
    <x v="21"/>
    <x v="0"/>
    <s v="Satisfactory progress"/>
    <s v="Mauritania published its 2011, 2012, 2013 and 2014 EITI Reports within two years of the start of the fiscal year under review."/>
    <s v="https://eiti.org/mauritania#mauritanias-progress-by-requirement"/>
    <s v="http://www.cnitie.mr/itie-fr/"/>
    <s v="https://eiti.org/api/v1.0/score_data/8"/>
  </r>
  <r>
    <n v="1"/>
    <n v="8"/>
    <x v="6"/>
    <s v="MRT"/>
    <x v="6"/>
    <s v="https://eiti.org/board-decision/2017-10"/>
    <s v="https://eiti.org/document/mauritania-2016-documentation"/>
    <n v="2016"/>
    <n v="2018"/>
    <s v="Meaningful progress"/>
    <x v="22"/>
    <x v="1"/>
    <s v="Meaningful progress"/>
    <s v="The MSG adopted a ToR for the IA in line with the standard ToR approved by the EITI Board. Although it did not have final approval over the selection of the IA, MSG members considered that they had adequate oversight of the selection process. The 2014 EITI Report described statutory audit procedures for companies and government as well as deviations in practice from these procedures on the part of government. It described the quality assurance procedures for reporting entities, assessed the materiality of non-compliance by companies, provided the coverage of reconciliation and included the IA’s overall assessment of the reliability of the 2014 EITI Report. It also reviewed progress in following up on past EITI recommendations and formulated new recommendations. However, the MSG and IA do not appear to have undertaken a review of actual auditing practice by companies in 2014 prior to agreeing quality assurance procedures. The 2014 EITI Report did not describe the agreed procedures for the IGF’s certification of government disclosures, nor reference to where this information was publicly-accessible, and did not provide the IA’s assessment of any non-compliance by government entities with the quality assurance procedures."/>
    <s v="https://eiti.org/mauritania#mauritanias-progress-by-requirement"/>
    <s v="http://www.cnitie.mr/itie-fr/"/>
    <s v="https://eiti.org/api/v1.0/score_data/8"/>
  </r>
  <r>
    <n v="1"/>
    <n v="8"/>
    <x v="6"/>
    <s v="MRT"/>
    <x v="6"/>
    <s v="https://eiti.org/board-decision/2017-10"/>
    <s v="https://eiti.org/document/mauritania-2016-documentation"/>
    <n v="2016"/>
    <n v="2018"/>
    <s v="Meaningful progress"/>
    <x v="23"/>
    <x v="1"/>
    <s v="Meaningful progress"/>
    <s v="While the 2014 EITI Report defined the extractives revenue streams that are not recorded in the national budget and raised concerns over the lack of audit if oil and gas revenues collected by the FNRH, the MSG has not used the EITI Report to clarify the asset allocation practices for FNRH funds."/>
    <s v="https://eiti.org/mauritania#mauritanias-progress-by-requirement"/>
    <s v="http://www.cnitie.mr/itie-fr/"/>
    <s v="https://eiti.org/api/v1.0/score_data/8"/>
  </r>
  <r>
    <n v="1"/>
    <n v="8"/>
    <x v="6"/>
    <s v="MRT"/>
    <x v="6"/>
    <s v="https://eiti.org/board-decision/2017-10"/>
    <s v="https://eiti.org/document/mauritania-2016-documentation"/>
    <n v="2016"/>
    <n v="2018"/>
    <s v="Meaningful progress"/>
    <x v="24"/>
    <x v="3"/>
    <s v="Inadequate progress"/>
    <s v="While the 2014 EITI Report listed three types of payment flows earmarked for communes and referred to companies’ unilateral disclosures of such payments, it does not describe the statutory mechanism nor the barriers to implementation of such subnational transfers, nor the payments themselves."/>
    <s v="https://eiti.org/mauritania#mauritanias-progress-by-requirement"/>
    <s v="http://www.cnitie.mr/itie-fr/"/>
    <s v="https://eiti.org/api/v1.0/score_data/8"/>
  </r>
  <r>
    <n v="1"/>
    <n v="8"/>
    <x v="6"/>
    <s v="MRT"/>
    <x v="6"/>
    <s v="https://eiti.org/board-decision/2017-10"/>
    <s v="https://eiti.org/document/mauritania-2016-documentation"/>
    <n v="2016"/>
    <n v="2018"/>
    <s v="Meaningful progress"/>
    <x v="25"/>
    <x v="2"/>
    <s v="Not required (recommended)"/>
    <s v="The 2014 EITI Report provided limited information on earmarked revenues."/>
    <s v="https://eiti.org/mauritania#mauritanias-progress-by-requirement"/>
    <s v="http://www.cnitie.mr/itie-fr/"/>
    <s v="https://eiti.org/api/v1.0/score_data/8"/>
  </r>
  <r>
    <n v="1"/>
    <n v="8"/>
    <x v="6"/>
    <s v="MRT"/>
    <x v="6"/>
    <s v="https://eiti.org/board-decision/2017-10"/>
    <s v="https://eiti.org/document/mauritania-2016-documentation"/>
    <n v="2016"/>
    <n v="2018"/>
    <s v="Meaningful progress"/>
    <x v="26"/>
    <x v="4"/>
    <s v="Not applicable"/>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8"/>
  </r>
  <r>
    <n v="1"/>
    <n v="8"/>
    <x v="6"/>
    <s v="MRT"/>
    <x v="6"/>
    <s v="https://eiti.org/board-decision/2017-10"/>
    <s v="https://eiti.org/document/mauritania-2016-documentation"/>
    <n v="2016"/>
    <n v="2018"/>
    <s v="Meaningful progress"/>
    <x v="27"/>
    <x v="4"/>
    <s v="Not applicable"/>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8"/>
  </r>
  <r>
    <n v="1"/>
    <n v="8"/>
    <x v="6"/>
    <s v="MRT"/>
    <x v="6"/>
    <s v="https://eiti.org/board-decision/2017-10"/>
    <s v="https://eiti.org/document/mauritania-2016-documentation"/>
    <n v="2016"/>
    <n v="2018"/>
    <s v="Meaningful progress"/>
    <x v="28"/>
    <x v="0"/>
    <s v="Satisfactory progress"/>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8"/>
  </r>
  <r>
    <n v="1"/>
    <n v="8"/>
    <x v="6"/>
    <s v="MRT"/>
    <x v="6"/>
    <s v="https://eiti.org/board-decision/2017-10"/>
    <s v="https://eiti.org/document/mauritania-2016-documentation"/>
    <n v="2016"/>
    <n v="2018"/>
    <s v="Meaningful progress"/>
    <x v="29"/>
    <x v="0"/>
    <s v="Satisfactory progress"/>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8"/>
  </r>
  <r>
    <n v="1"/>
    <n v="8"/>
    <x v="6"/>
    <s v="MRT"/>
    <x v="6"/>
    <s v="https://eiti.org/board-decision/2017-10"/>
    <s v="https://eiti.org/document/mauritania-2016-documentation"/>
    <n v="2016"/>
    <n v="2018"/>
    <s v="Meaningful progress"/>
    <x v="30"/>
    <x v="2"/>
    <s v="Not required (recommended)"/>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8"/>
  </r>
  <r>
    <n v="1"/>
    <n v="8"/>
    <x v="6"/>
    <s v="MRT"/>
    <x v="6"/>
    <s v="https://eiti.org/board-decision/2017-10"/>
    <s v="https://eiti.org/document/mauritania-2016-documentation"/>
    <n v="2016"/>
    <n v="2018"/>
    <s v="Meaningful progress"/>
    <x v="31"/>
    <x v="0"/>
    <s v="Satisfactory progress"/>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8"/>
  </r>
  <r>
    <n v="1"/>
    <n v="8"/>
    <x v="6"/>
    <s v="MRT"/>
    <x v="6"/>
    <s v="https://eiti.org/board-decision/2017-10"/>
    <s v="https://eiti.org/document/mauritania-2016-documentation"/>
    <n v="2016"/>
    <n v="2018"/>
    <s v="Meaningful progress"/>
    <x v="32"/>
    <x v="1"/>
    <s v="Meaningful progress"/>
    <s v="The MSG has produced annual progress reports documenting progress and outcomes of implementation, with some limited assessments of impact. However, the 2015 annual progress report focused more on outcomes than on impact and the overall impact of EITI Mauritania remains unclear."/>
    <s v="https://eiti.org/mauritania#mauritanias-progress-by-requirement"/>
    <s v="http://www.cnitie.mr/itie-fr/"/>
    <s v="https://eiti.org/api/v1.0/score_data/8"/>
  </r>
  <r>
    <n v="1"/>
    <n v="8"/>
    <x v="6"/>
    <s v="MRT"/>
    <x v="6"/>
    <s v="https://eiti.org/board-decision/2017-10"/>
    <s v="https://eiti.org/document/mauritania-2016-documentation"/>
    <n v="2016"/>
    <n v="2018"/>
    <s v="Meaningful progress"/>
    <x v="33"/>
    <x v="1"/>
    <s v="Meaningful progress"/>
    <s v=""/>
    <s v="https://eiti.org/mauritania#mauritanias-progress-by-requirement"/>
    <s v="http://www.cnitie.mr/itie-fr/"/>
    <s v="https://eiti.org/api/v1.0/score_data/8"/>
  </r>
  <r>
    <n v="1"/>
    <n v="9"/>
    <x v="7"/>
    <s v="TJK"/>
    <x v="7"/>
    <s v="https://eiti.org/board-decision/2017-13"/>
    <s v="https://eiti.org/document/validation-tajikistan-2016-reports"/>
    <n v="2016"/>
    <m/>
    <s v="Inadequate progress / suspended"/>
    <x v="0"/>
    <x v="0"/>
    <s v="Satisfactory progress"/>
    <s v="The government is committed to the EITI and relevant government representatives are part of the multi-stakeholder group (MSG)."/>
    <m/>
    <s v="http://eiti.tj"/>
    <s v="https://eiti.org/api/v1.0/score_data/9"/>
  </r>
  <r>
    <n v="1"/>
    <n v="9"/>
    <x v="7"/>
    <s v="TJK"/>
    <x v="7"/>
    <s v="https://eiti.org/board-decision/2017-13"/>
    <s v="https://eiti.org/document/validation-tajikistan-2016-reports"/>
    <n v="2016"/>
    <m/>
    <s v="Inadequate progress / suspended"/>
    <x v="1"/>
    <x v="1"/>
    <s v="Meaningful progress"/>
    <s v="While there are no legal obstacles preventing company participation, Industry engagement is limited."/>
    <m/>
    <s v="http://eiti.tj"/>
    <s v="https://eiti.org/api/v1.0/score_data/9"/>
  </r>
  <r>
    <n v="1"/>
    <n v="9"/>
    <x v="7"/>
    <s v="TJK"/>
    <x v="7"/>
    <s v="https://eiti.org/board-decision/2017-13"/>
    <s v="https://eiti.org/document/validation-tajikistan-2016-reports"/>
    <n v="2016"/>
    <m/>
    <s v="Inadequate progress / suspended"/>
    <x v="2"/>
    <x v="1"/>
    <s v="Meaningful progress"/>
    <s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
    <m/>
    <s v="http://eiti.tj"/>
    <s v="https://eiti.org/api/v1.0/score_data/9"/>
  </r>
  <r>
    <n v="1"/>
    <n v="9"/>
    <x v="7"/>
    <s v="TJK"/>
    <x v="7"/>
    <s v="https://eiti.org/board-decision/2017-13"/>
    <s v="https://eiti.org/document/validation-tajikistan-2016-reports"/>
    <n v="2016"/>
    <m/>
    <s v="Inadequate progress / suspended"/>
    <x v="3"/>
    <x v="0"/>
    <s v="Satisfactory progress"/>
    <s v="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
    <m/>
    <s v="http://eiti.tj"/>
    <s v="https://eiti.org/api/v1.0/score_data/9"/>
  </r>
  <r>
    <n v="1"/>
    <n v="9"/>
    <x v="7"/>
    <s v="TJK"/>
    <x v="7"/>
    <s v="https://eiti.org/board-decision/2017-13"/>
    <s v="https://eiti.org/document/validation-tajikistan-2016-reports"/>
    <n v="2016"/>
    <m/>
    <s v="Inadequate progress / suspended"/>
    <x v="4"/>
    <x v="0"/>
    <s v="Satisfactory progress"/>
    <s v="The work plan has clear objectives linked to national priorities for the extractive sector, as well as detailed actions and timelines. Although there were significant delays in implementation of previous work plans, the execution of the current work plan appears to be on track."/>
    <m/>
    <s v="http://eiti.tj"/>
    <s v="https://eiti.org/api/v1.0/score_data/9"/>
  </r>
  <r>
    <n v="1"/>
    <n v="9"/>
    <x v="7"/>
    <s v="TJK"/>
    <x v="7"/>
    <s v="https://eiti.org/board-decision/2017-13"/>
    <s v="https://eiti.org/document/validation-tajikistan-2016-reports"/>
    <n v="2016"/>
    <m/>
    <s v="Inadequate progress / suspended"/>
    <x v="5"/>
    <x v="0"/>
    <s v="Satisfactory progress"/>
    <s v="The 2014 EITI Report discloses legal and fiscal framework, with a brief description of the roles and responsibilities of government agencies involved in the extractive sector."/>
    <m/>
    <s v="http://eiti.tj"/>
    <s v="https://eiti.org/api/v1.0/score_data/9"/>
  </r>
  <r>
    <n v="1"/>
    <n v="9"/>
    <x v="7"/>
    <s v="TJK"/>
    <x v="7"/>
    <s v="https://eiti.org/board-decision/2017-13"/>
    <s v="https://eiti.org/document/validation-tajikistan-2016-reports"/>
    <n v="2016"/>
    <m/>
    <s v="Inadequate progress / suspended"/>
    <x v="6"/>
    <x v="3"/>
    <s v="Inadequate progress"/>
    <s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
    <m/>
    <s v="http://eiti.tj"/>
    <s v="https://eiti.org/api/v1.0/score_data/9"/>
  </r>
  <r>
    <n v="1"/>
    <n v="9"/>
    <x v="7"/>
    <s v="TJK"/>
    <x v="7"/>
    <s v="https://eiti.org/board-decision/2017-13"/>
    <s v="https://eiti.org/document/validation-tajikistan-2016-reports"/>
    <n v="2016"/>
    <m/>
    <s v="Inadequate progress / suspended"/>
    <x v="7"/>
    <x v="1"/>
    <s v="Meaningful progress"/>
    <s v="The 2014 EITI report confirms that a license register exists and is accessible subject to a fee. The report includes a list of licenses for all extractive companies. The date of application for the licenses, and the coordinates of the license areas are not included."/>
    <m/>
    <s v="http://eiti.tj"/>
    <s v="https://eiti.org/api/v1.0/score_data/9"/>
  </r>
  <r>
    <n v="1"/>
    <n v="9"/>
    <x v="7"/>
    <s v="TJK"/>
    <x v="7"/>
    <s v="https://eiti.org/board-decision/2017-13"/>
    <s v="https://eiti.org/document/validation-tajikistan-2016-reports"/>
    <n v="2016"/>
    <m/>
    <s v="Inadequate progress / suspended"/>
    <x v="8"/>
    <x v="1"/>
    <s v="Meaningful progress"/>
    <s v="The 2014 EITI Report confirms the actual practice in terms of contract transparency, but does not contain any reference to a government policy or relevant legal provisions, nor any commentary on reforms underway."/>
    <m/>
    <s v="http://eiti.tj"/>
    <s v="https://eiti.org/api/v1.0/score_data/9"/>
  </r>
  <r>
    <n v="1"/>
    <n v="9"/>
    <x v="7"/>
    <s v="TJK"/>
    <x v="7"/>
    <s v="https://eiti.org/board-decision/2017-13"/>
    <s v="https://eiti.org/document/validation-tajikistan-2016-reports"/>
    <n v="2016"/>
    <m/>
    <s v="Inadequate progress / suspended"/>
    <x v="9"/>
    <x v="2"/>
    <s v="Not required (recommended)"/>
    <s v="Tajikistan has already commenced work on beneficial ownership through the beneficial ownership pilot project. In addition, the EITI Council has proposed amendments to the subsoil use law aimed at making beneficial ownership transparency mandatory."/>
    <m/>
    <s v="http://eiti.tj"/>
    <s v="https://eiti.org/api/v1.0/score_data/9"/>
  </r>
  <r>
    <n v="1"/>
    <n v="9"/>
    <x v="7"/>
    <s v="TJK"/>
    <x v="7"/>
    <s v="https://eiti.org/board-decision/2017-13"/>
    <s v="https://eiti.org/document/validation-tajikistan-2016-reports"/>
    <n v="2016"/>
    <m/>
    <s v="Inadequate progress / suspended"/>
    <x v="10"/>
    <x v="3"/>
    <s v="Inadequate progress"/>
    <s v="The 2014 EITI Report provide detail related to the financial relationship between the government and the SOEs. There is an overview of the companies in which the government holds a stake, but further details are not included."/>
    <m/>
    <s v="http://eiti.tj"/>
    <s v="https://eiti.org/api/v1.0/score_data/9"/>
  </r>
  <r>
    <n v="1"/>
    <n v="9"/>
    <x v="7"/>
    <s v="TJK"/>
    <x v="7"/>
    <s v="https://eiti.org/board-decision/2017-13"/>
    <s v="https://eiti.org/document/validation-tajikistan-2016-reports"/>
    <n v="2016"/>
    <m/>
    <s v="Inadequate progress / suspended"/>
    <x v="11"/>
    <x v="0"/>
    <s v="Satisfactory progress"/>
    <s v="The 2014 EITI Report provides a comprehensive overview of the extractive sector, including exploration activities."/>
    <m/>
    <s v="http://eiti.tj"/>
    <s v="https://eiti.org/api/v1.0/score_data/9"/>
  </r>
  <r>
    <n v="1"/>
    <n v="9"/>
    <x v="7"/>
    <s v="TJK"/>
    <x v="7"/>
    <s v="https://eiti.org/board-decision/2017-13"/>
    <s v="https://eiti.org/document/validation-tajikistan-2016-reports"/>
    <n v="2016"/>
    <m/>
    <s v="Inadequate progress / suspended"/>
    <x v="12"/>
    <x v="3"/>
    <s v="Inadequate progress"/>
    <s v="Production volumes are provided for oil, gas, gold, silver and coal, but not for other metals/minerals even if it was reported by stakeholders that this information is available. Production volumes are not disaggregated by producing region, apart from coal. No production is included."/>
    <m/>
    <s v="http://eiti.tj"/>
    <s v="https://eiti.org/api/v1.0/score_data/9"/>
  </r>
  <r>
    <n v="1"/>
    <n v="9"/>
    <x v="7"/>
    <s v="TJK"/>
    <x v="7"/>
    <s v="https://eiti.org/board-decision/2017-13"/>
    <s v="https://eiti.org/document/validation-tajikistan-2016-reports"/>
    <n v="2016"/>
    <m/>
    <s v="Inadequate progress / suspended"/>
    <x v="13"/>
    <x v="3"/>
    <s v="Inadequate progress"/>
    <s v="Export volumes are only provided for natural sands, gold, zinc, lead and antimony, not for other commodities. No export values are provided."/>
    <m/>
    <s v="http://eiti.tj"/>
    <s v="https://eiti.org/api/v1.0/score_data/9"/>
  </r>
  <r>
    <n v="1"/>
    <n v="9"/>
    <x v="7"/>
    <s v="TJK"/>
    <x v="7"/>
    <s v="https://eiti.org/board-decision/2017-13"/>
    <s v="https://eiti.org/document/validation-tajikistan-2016-reports"/>
    <n v="2016"/>
    <m/>
    <s v="Inadequate progress / suspended"/>
    <x v="14"/>
    <x v="1"/>
    <s v="Meaningful progress"/>
    <s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
    <m/>
    <s v="http://eiti.tj"/>
    <s v="https://eiti.org/api/v1.0/score_data/9"/>
  </r>
  <r>
    <n v="1"/>
    <n v="9"/>
    <x v="7"/>
    <s v="TJK"/>
    <x v="7"/>
    <s v="https://eiti.org/board-decision/2017-13"/>
    <s v="https://eiti.org/document/validation-tajikistan-2016-reports"/>
    <n v="2016"/>
    <m/>
    <s v="Inadequate progress / suspended"/>
    <x v="15"/>
    <x v="6"/>
    <s v="No progress"/>
    <s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
    <m/>
    <s v="http://eiti.tj"/>
    <s v="https://eiti.org/api/v1.0/score_data/9"/>
  </r>
  <r>
    <n v="1"/>
    <n v="9"/>
    <x v="7"/>
    <s v="TJK"/>
    <x v="7"/>
    <s v="https://eiti.org/board-decision/2017-13"/>
    <s v="https://eiti.org/document/validation-tajikistan-2016-reports"/>
    <n v="2016"/>
    <m/>
    <s v="Inadequate progress / suspended"/>
    <x v="16"/>
    <x v="3"/>
    <s v="Inadequate progress"/>
    <s v="The EITI Report confirms that barter arrangements were not material in 2014, however stakeholder consultations seem to indicate that such arrangements exist. There is no evidence of any EITI Council discussion on this matter."/>
    <m/>
    <s v="http://eiti.tj"/>
    <s v="https://eiti.org/api/v1.0/score_data/9"/>
  </r>
  <r>
    <n v="1"/>
    <n v="9"/>
    <x v="7"/>
    <s v="TJK"/>
    <x v="7"/>
    <s v="https://eiti.org/board-decision/2017-13"/>
    <s v="https://eiti.org/document/validation-tajikistan-2016-reports"/>
    <n v="2016"/>
    <m/>
    <s v="Inadequate progress / suspended"/>
    <x v="17"/>
    <x v="4"/>
    <s v="Not applicable"/>
    <s v="The 2014 EITI Report contains a description of transportation arrangements on p.33. The Report confirms that there were no material transportation payments in 2014 (p. 57)."/>
    <m/>
    <s v="http://eiti.tj"/>
    <s v="https://eiti.org/api/v1.0/score_data/9"/>
  </r>
  <r>
    <n v="1"/>
    <n v="9"/>
    <x v="7"/>
    <s v="TJK"/>
    <x v="7"/>
    <s v="https://eiti.org/board-decision/2017-13"/>
    <s v="https://eiti.org/document/validation-tajikistan-2016-reports"/>
    <n v="2016"/>
    <m/>
    <s v="Inadequate progress / suspended"/>
    <x v="18"/>
    <x v="3"/>
    <s v="Inadequate progress"/>
    <s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
    <m/>
    <s v="http://eiti.tj"/>
    <s v="https://eiti.org/api/v1.0/score_data/9"/>
  </r>
  <r>
    <n v="1"/>
    <n v="9"/>
    <x v="7"/>
    <s v="TJK"/>
    <x v="7"/>
    <s v="https://eiti.org/board-decision/2017-13"/>
    <s v="https://eiti.org/document/validation-tajikistan-2016-reports"/>
    <n v="2016"/>
    <m/>
    <s v="Inadequate progress / suspended"/>
    <x v="19"/>
    <x v="4"/>
    <s v="Not applicable"/>
    <s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
    <m/>
    <s v="http://eiti.tj"/>
    <s v="https://eiti.org/api/v1.0/score_data/9"/>
  </r>
  <r>
    <n v="1"/>
    <n v="9"/>
    <x v="7"/>
    <s v="TJK"/>
    <x v="7"/>
    <s v="https://eiti.org/board-decision/2017-13"/>
    <s v="https://eiti.org/document/validation-tajikistan-2016-reports"/>
    <n v="2016"/>
    <m/>
    <s v="Inadequate progress / suspended"/>
    <x v="20"/>
    <x v="0"/>
    <s v="Satisfactory progress"/>
    <s v="The 2014 EITI Report is disaggregated to the levels required by the EITI Standard."/>
    <m/>
    <s v="http://eiti.tj"/>
    <s v="https://eiti.org/api/v1.0/score_data/9"/>
  </r>
  <r>
    <n v="1"/>
    <n v="9"/>
    <x v="7"/>
    <s v="TJK"/>
    <x v="7"/>
    <s v="https://eiti.org/board-decision/2017-13"/>
    <s v="https://eiti.org/document/validation-tajikistan-2016-reports"/>
    <n v="2016"/>
    <m/>
    <s v="Inadequate progress / suspended"/>
    <x v="21"/>
    <x v="0"/>
    <s v="Satisfactory progress"/>
    <s v="The 2014 EITI Report was published in November 2015 and, therefore, meets the requirement on data timeliness."/>
    <m/>
    <s v="http://eiti.tj"/>
    <s v="https://eiti.org/api/v1.0/score_data/9"/>
  </r>
  <r>
    <n v="1"/>
    <n v="9"/>
    <x v="7"/>
    <s v="TJK"/>
    <x v="7"/>
    <s v="https://eiti.org/board-decision/2017-13"/>
    <s v="https://eiti.org/document/validation-tajikistan-2016-reports"/>
    <n v="2016"/>
    <m/>
    <s v="Inadequate progress / suspended"/>
    <x v="22"/>
    <x v="1"/>
    <s v="Meaningful progress"/>
    <s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
    <m/>
    <s v="http://eiti.tj"/>
    <s v="https://eiti.org/api/v1.0/score_data/9"/>
  </r>
  <r>
    <n v="1"/>
    <n v="9"/>
    <x v="7"/>
    <s v="TJK"/>
    <x v="7"/>
    <s v="https://eiti.org/board-decision/2017-13"/>
    <s v="https://eiti.org/document/validation-tajikistan-2016-reports"/>
    <n v="2016"/>
    <m/>
    <s v="Inadequate progress / suspended"/>
    <x v="23"/>
    <x v="0"/>
    <s v="Satisfactory progress"/>
    <s v="In the 2014 EITI Report the proportion of the distribution between the central and local budgets is determined by the law on budget for the specific year. This is not limited to distribution of extractive industry revenues, but all revenues."/>
    <m/>
    <s v="http://eiti.tj"/>
    <s v="https://eiti.org/api/v1.0/score_data/9"/>
  </r>
  <r>
    <n v="1"/>
    <n v="9"/>
    <x v="7"/>
    <s v="TJK"/>
    <x v="7"/>
    <s v="https://eiti.org/board-decision/2017-13"/>
    <s v="https://eiti.org/document/validation-tajikistan-2016-reports"/>
    <n v="2016"/>
    <m/>
    <s v="Inadequate progress / suspended"/>
    <x v="24"/>
    <x v="4"/>
    <s v="Not applicable"/>
    <s v="The 2014 EITI Report confused budget allocations to local governments with subnational transfers. However, stakeholder consultations have confirmed that there are no statutory or mandatory transfers of extractive industry revenue in Tajikistan."/>
    <m/>
    <s v="http://eiti.tj"/>
    <s v="https://eiti.org/api/v1.0/score_data/9"/>
  </r>
  <r>
    <n v="1"/>
    <n v="9"/>
    <x v="7"/>
    <s v="TJK"/>
    <x v="7"/>
    <s v="https://eiti.org/board-decision/2017-13"/>
    <s v="https://eiti.org/document/validation-tajikistan-2016-reports"/>
    <n v="2016"/>
    <m/>
    <s v="Inadequate progress / suspended"/>
    <x v="25"/>
    <x v="2"/>
    <s v="Not required (recommended)"/>
    <s v="The Supplementary Report provides some limited information on revenue management and expenditures."/>
    <m/>
    <s v="http://eiti.tj"/>
    <s v="https://eiti.org/api/v1.0/score_data/9"/>
  </r>
  <r>
    <n v="1"/>
    <n v="9"/>
    <x v="7"/>
    <s v="TJK"/>
    <x v="7"/>
    <s v="https://eiti.org/board-decision/2017-13"/>
    <s v="https://eiti.org/document/validation-tajikistan-2016-reports"/>
    <n v="2016"/>
    <m/>
    <s v="Inadequate progress / suspended"/>
    <x v="26"/>
    <x v="3"/>
    <s v="Inadequate progress"/>
    <s v="The 2014 EITI Report does not establish whether social expenditures are voluntary or mandatory, and only discloses limited details on social expenditures. Stakeholder consultations reveal that it is likely that there are mandatory social expenditures."/>
    <m/>
    <s v="http://eiti.tj"/>
    <s v="https://eiti.org/api/v1.0/score_data/9"/>
  </r>
  <r>
    <n v="1"/>
    <n v="9"/>
    <x v="7"/>
    <s v="TJK"/>
    <x v="7"/>
    <s v="https://eiti.org/board-decision/2017-13"/>
    <s v="https://eiti.org/document/validation-tajikistan-2016-reports"/>
    <n v="2016"/>
    <m/>
    <s v="Inadequate progress / suspended"/>
    <x v="27"/>
    <x v="6"/>
    <s v="No progress"/>
    <s v="In the 2014 EITI Report, information on quasi-fiscal expenditures, directly or indirectly related to the activities of state-owned companies or companies with the state share of participation, is not available (p.40)."/>
    <m/>
    <s v="http://eiti.tj"/>
    <s v="https://eiti.org/api/v1.0/score_data/9"/>
  </r>
  <r>
    <n v="1"/>
    <n v="9"/>
    <x v="7"/>
    <s v="TJK"/>
    <x v="7"/>
    <s v="https://eiti.org/board-decision/2017-13"/>
    <s v="https://eiti.org/document/validation-tajikistan-2016-reports"/>
    <n v="2016"/>
    <m/>
    <s v="Inadequate progress / suspended"/>
    <x v="28"/>
    <x v="0"/>
    <s v="Satisfactory progress"/>
    <s v="The 2014 EITI Report provides comprehensive overview of the contribution of the extractive industry to the economy."/>
    <m/>
    <s v="http://eiti.tj"/>
    <s v="https://eiti.org/api/v1.0/score_data/9"/>
  </r>
  <r>
    <n v="1"/>
    <n v="9"/>
    <x v="7"/>
    <s v="TJK"/>
    <x v="7"/>
    <s v="https://eiti.org/board-decision/2017-13"/>
    <s v="https://eiti.org/document/validation-tajikistan-2016-reports"/>
    <n v="2016"/>
    <m/>
    <s v="Inadequate progress / suspended"/>
    <x v="29"/>
    <x v="1"/>
    <s v="Meaningful progress"/>
    <s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
    <m/>
    <s v="http://eiti.tj"/>
    <s v="https://eiti.org/api/v1.0/score_data/9"/>
  </r>
  <r>
    <n v="1"/>
    <n v="9"/>
    <x v="7"/>
    <s v="TJK"/>
    <x v="7"/>
    <s v="https://eiti.org/board-decision/2017-13"/>
    <s v="https://eiti.org/document/validation-tajikistan-2016-reports"/>
    <n v="2016"/>
    <m/>
    <s v="Inadequate progress / suspended"/>
    <x v="30"/>
    <x v="2"/>
    <s v="Not required (recommended)"/>
    <s v="Tajikistan’s 2014 EITI Report is not machine-readable. Tajikistan adopted the Classification system on revenues and expenditures with instruction of use, however, it does not seem to be used in the 2014 EITI Report."/>
    <m/>
    <s v="http://eiti.tj"/>
    <s v="https://eiti.org/api/v1.0/score_data/9"/>
  </r>
  <r>
    <n v="1"/>
    <n v="9"/>
    <x v="7"/>
    <s v="TJK"/>
    <x v="7"/>
    <s v="https://eiti.org/board-decision/2017-13"/>
    <s v="https://eiti.org/document/validation-tajikistan-2016-reports"/>
    <n v="2016"/>
    <m/>
    <s v="Inadequate progress / suspended"/>
    <x v="31"/>
    <x v="0"/>
    <s v="Satisfactory progress"/>
    <s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
    <m/>
    <s v="http://eiti.tj"/>
    <s v="https://eiti.org/api/v1.0/score_data/9"/>
  </r>
  <r>
    <n v="1"/>
    <n v="9"/>
    <x v="7"/>
    <s v="TJK"/>
    <x v="7"/>
    <s v="https://eiti.org/board-decision/2017-13"/>
    <s v="https://eiti.org/document/validation-tajikistan-2016-reports"/>
    <n v="2016"/>
    <m/>
    <s v="Inadequate progress / suspended"/>
    <x v="32"/>
    <x v="1"/>
    <s v="Meaningful progress"/>
    <s v="The MSG has reviewed progress and outcomes of implementation on a regular basis, including by publishing annual progress reports over the past three years. However, the APR lacks an impact assessment and does not list recommendation from the 2014 EITI Report."/>
    <m/>
    <s v="http://eiti.tj"/>
    <s v="https://eiti.org/api/v1.0/score_data/9"/>
  </r>
  <r>
    <n v="1"/>
    <n v="9"/>
    <x v="7"/>
    <s v="TJK"/>
    <x v="7"/>
    <s v="https://eiti.org/board-decision/2017-13"/>
    <s v="https://eiti.org/document/validation-tajikistan-2016-reports"/>
    <n v="2016"/>
    <m/>
    <s v="Inadequate progress / suspended"/>
    <x v="33"/>
    <x v="3"/>
    <s v="Inadequate progress"/>
    <s v=""/>
    <m/>
    <s v="http://eiti.tj"/>
    <s v="https://eiti.org/api/v1.0/score_data/9"/>
  </r>
  <r>
    <n v="1"/>
    <n v="10"/>
    <x v="8"/>
    <s v="SLB"/>
    <x v="8"/>
    <s v="https://eiti.org/board-decision/2017-12"/>
    <s v="https://eiti.org/document/validation-solomon-islands-2016-reports"/>
    <n v="2016"/>
    <m/>
    <s v="Other"/>
    <x v="0"/>
    <x v="3"/>
    <s v="Inadequate progress"/>
    <s v="In the initial stages of the EITI, there were several statements of support from the government. This support seems to have faded since the new government was appointed in late 2014. Several stakeholders expressed concern about the government’s commitment to implementation."/>
    <m/>
    <s v="http://www.sieiti.gov.sb/"/>
    <s v="https://eiti.org/api/v1.0/score_data/10"/>
  </r>
  <r>
    <n v="1"/>
    <n v="10"/>
    <x v="8"/>
    <s v="SLB"/>
    <x v="8"/>
    <s v="https://eiti.org/board-decision/2017-12"/>
    <s v="https://eiti.org/document/validation-solomon-islands-2016-reports"/>
    <n v="2016"/>
    <m/>
    <s v="Other"/>
    <x v="1"/>
    <x v="3"/>
    <s v="Inadequate progress"/>
    <s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
    <m/>
    <s v="http://www.sieiti.gov.sb/"/>
    <s v="https://eiti.org/api/v1.0/score_data/10"/>
  </r>
  <r>
    <n v="1"/>
    <n v="10"/>
    <x v="8"/>
    <s v="SLB"/>
    <x v="8"/>
    <s v="https://eiti.org/board-decision/2017-12"/>
    <s v="https://eiti.org/document/validation-solomon-islands-2016-reports"/>
    <n v="2016"/>
    <m/>
    <s v="Other"/>
    <x v="2"/>
    <x v="1"/>
    <s v="Meaningful progress"/>
    <s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
    <m/>
    <s v="http://www.sieiti.gov.sb/"/>
    <s v="https://eiti.org/api/v1.0/score_data/10"/>
  </r>
  <r>
    <n v="1"/>
    <n v="10"/>
    <x v="8"/>
    <s v="SLB"/>
    <x v="8"/>
    <s v="https://eiti.org/board-decision/2017-12"/>
    <s v="https://eiti.org/document/validation-solomon-islands-2016-reports"/>
    <n v="2016"/>
    <m/>
    <s v="Other"/>
    <x v="3"/>
    <x v="1"/>
    <s v="Meaningful progress"/>
    <s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
    <m/>
    <s v="http://www.sieiti.gov.sb/"/>
    <s v="https://eiti.org/api/v1.0/score_data/10"/>
  </r>
  <r>
    <n v="1"/>
    <n v="10"/>
    <x v="8"/>
    <s v="SLB"/>
    <x v="8"/>
    <s v="https://eiti.org/board-decision/2017-12"/>
    <s v="https://eiti.org/document/validation-solomon-islands-2016-reports"/>
    <n v="2016"/>
    <m/>
    <s v="Other"/>
    <x v="4"/>
    <x v="3"/>
    <s v="Inadequate progress"/>
    <s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
    <m/>
    <s v="http://www.sieiti.gov.sb/"/>
    <s v="https://eiti.org/api/v1.0/score_data/10"/>
  </r>
  <r>
    <n v="1"/>
    <n v="10"/>
    <x v="8"/>
    <s v="SLB"/>
    <x v="8"/>
    <s v="https://eiti.org/board-decision/2017-12"/>
    <s v="https://eiti.org/document/validation-solomon-islands-2016-reports"/>
    <n v="2016"/>
    <m/>
    <s v="Other"/>
    <x v="5"/>
    <x v="3"/>
    <s v="Inadequate progress"/>
    <s v="The latest 2014 EITI Report lacks detail pertaining to fiscal devolution and regulatory framework. It does, however, contain a very brief discussion of relevant laws without further elaborating on how the sector is regulated. The roles of government agencies are also omitted."/>
    <m/>
    <s v="http://www.sieiti.gov.sb/"/>
    <s v="https://eiti.org/api/v1.0/score_data/10"/>
  </r>
  <r>
    <n v="1"/>
    <n v="10"/>
    <x v="8"/>
    <s v="SLB"/>
    <x v="8"/>
    <s v="https://eiti.org/board-decision/2017-12"/>
    <s v="https://eiti.org/document/validation-solomon-islands-2016-reports"/>
    <n v="2016"/>
    <m/>
    <s v="Other"/>
    <x v="6"/>
    <x v="6"/>
    <s v="No progress"/>
    <s v="Several licenses were allocated in 2013 and one license was granted in 2014. The latest EITI Report does not disclose the details of each license award as required by the EITI Standard, but highlights significant gaps in the licensing procedures."/>
    <m/>
    <s v="http://www.sieiti.gov.sb/"/>
    <s v="https://eiti.org/api/v1.0/score_data/10"/>
  </r>
  <r>
    <n v="1"/>
    <n v="10"/>
    <x v="8"/>
    <s v="SLB"/>
    <x v="8"/>
    <s v="https://eiti.org/board-decision/2017-12"/>
    <s v="https://eiti.org/document/validation-solomon-islands-2016-reports"/>
    <n v="2016"/>
    <m/>
    <s v="Other"/>
    <x v="7"/>
    <x v="3"/>
    <s v="Inadequate progress"/>
    <s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
    <m/>
    <s v="http://www.sieiti.gov.sb/"/>
    <s v="https://eiti.org/api/v1.0/score_data/10"/>
  </r>
  <r>
    <n v="1"/>
    <n v="10"/>
    <x v="8"/>
    <s v="SLB"/>
    <x v="8"/>
    <s v="https://eiti.org/board-decision/2017-12"/>
    <s v="https://eiti.org/document/validation-solomon-islands-2016-reports"/>
    <n v="2016"/>
    <m/>
    <s v="Other"/>
    <x v="8"/>
    <x v="6"/>
    <s v="No progress"/>
    <s v="There is no information about the government’s policy and actual practice related to contract disclosure in the 2014 EITI Report, nor any comments on reforms underway."/>
    <m/>
    <s v="http://www.sieiti.gov.sb/"/>
    <s v="https://eiti.org/api/v1.0/score_data/10"/>
  </r>
  <r>
    <n v="1"/>
    <n v="10"/>
    <x v="8"/>
    <s v="SLB"/>
    <x v="8"/>
    <s v="https://eiti.org/board-decision/2017-12"/>
    <s v="https://eiti.org/document/validation-solomon-islands-2016-reports"/>
    <n v="2016"/>
    <m/>
    <s v="Other"/>
    <x v="9"/>
    <x v="2"/>
    <s v="Not required (recommended)"/>
    <s v="There is no evidence that the multi-stakeholder group has discussed beneficial ownership disclosures yet."/>
    <m/>
    <s v="http://www.sieiti.gov.sb/"/>
    <s v="https://eiti.org/api/v1.0/score_data/10"/>
  </r>
  <r>
    <n v="1"/>
    <n v="10"/>
    <x v="8"/>
    <s v="SLB"/>
    <x v="8"/>
    <s v="https://eiti.org/board-decision/2017-12"/>
    <s v="https://eiti.org/document/validation-solomon-islands-2016-reports"/>
    <n v="2016"/>
    <m/>
    <s v="Other"/>
    <x v="10"/>
    <x v="4"/>
    <s v="Not applicable"/>
    <s v="Both the 2014 and 2013 EITI Reports confirm that this requirement is not applicable in the Solomon Islands."/>
    <m/>
    <s v="http://www.sieiti.gov.sb/"/>
    <s v="https://eiti.org/api/v1.0/score_data/10"/>
  </r>
  <r>
    <n v="1"/>
    <n v="10"/>
    <x v="8"/>
    <s v="SLB"/>
    <x v="8"/>
    <s v="https://eiti.org/board-decision/2017-12"/>
    <s v="https://eiti.org/document/validation-solomon-islands-2016-reports"/>
    <n v="2016"/>
    <m/>
    <s v="Other"/>
    <x v="11"/>
    <x v="0"/>
    <s v="Satisfactory progress"/>
    <s v="The 2014 EITI Report contains a comprehensive overview of extractive sector activities and exploration potential."/>
    <m/>
    <s v="http://www.sieiti.gov.sb/"/>
    <s v="https://eiti.org/api/v1.0/score_data/10"/>
  </r>
  <r>
    <n v="1"/>
    <n v="10"/>
    <x v="8"/>
    <s v="SLB"/>
    <x v="8"/>
    <s v="https://eiti.org/board-decision/2017-12"/>
    <s v="https://eiti.org/document/validation-solomon-islands-2016-reports"/>
    <n v="2016"/>
    <m/>
    <s v="Other"/>
    <x v="12"/>
    <x v="1"/>
    <s v="Meaningful progress"/>
    <s v="The 2014 EITI Report has information on production volume for gold and silver but no production values. Bauxite production volumes and values are also missing."/>
    <m/>
    <s v="http://www.sieiti.gov.sb/"/>
    <s v="https://eiti.org/api/v1.0/score_data/10"/>
  </r>
  <r>
    <n v="1"/>
    <n v="10"/>
    <x v="8"/>
    <s v="SLB"/>
    <x v="8"/>
    <s v="https://eiti.org/board-decision/2017-12"/>
    <s v="https://eiti.org/document/validation-solomon-islands-2016-reports"/>
    <n v="2016"/>
    <m/>
    <s v="Other"/>
    <x v="13"/>
    <x v="3"/>
    <s v="Inadequate progress"/>
    <s v="Export values are disclosed by commodity, but export volumes are not included. No data is provided on bauxite exports."/>
    <m/>
    <s v="http://www.sieiti.gov.sb/"/>
    <s v="https://eiti.org/api/v1.0/score_data/10"/>
  </r>
  <r>
    <n v="1"/>
    <n v="10"/>
    <x v="8"/>
    <s v="SLB"/>
    <x v="8"/>
    <s v="https://eiti.org/board-decision/2017-12"/>
    <s v="https://eiti.org/document/validation-solomon-islands-2016-reports"/>
    <n v="2016"/>
    <m/>
    <s v="Other"/>
    <x v="14"/>
    <x v="3"/>
    <s v="Inadequate progress"/>
    <s v="Although all material revenue streams appear to have been included in the scope of the 2014 EITI Report, two material companies and one government agency failed to report. In addition, the Independent Administrator expressed concern about the comprehensiveness of the report."/>
    <m/>
    <s v="http://www.sieiti.gov.sb/"/>
    <s v="https://eiti.org/api/v1.0/score_data/10"/>
  </r>
  <r>
    <n v="1"/>
    <n v="10"/>
    <x v="8"/>
    <s v="SLB"/>
    <x v="8"/>
    <s v="https://eiti.org/board-decision/2017-12"/>
    <s v="https://eiti.org/document/validation-solomon-islands-2016-reports"/>
    <n v="2016"/>
    <m/>
    <s v="Other"/>
    <x v="15"/>
    <x v="4"/>
    <s v="Not applicable"/>
    <s v="The 2014 and 2013 EITI reports confirm that in-kind revenues are not applicable in the Solomon Islands."/>
    <m/>
    <s v="http://www.sieiti.gov.sb/"/>
    <s v="https://eiti.org/api/v1.0/score_data/10"/>
  </r>
  <r>
    <n v="1"/>
    <n v="10"/>
    <x v="8"/>
    <s v="SLB"/>
    <x v="8"/>
    <s v="https://eiti.org/board-decision/2017-12"/>
    <s v="https://eiti.org/document/validation-solomon-islands-2016-reports"/>
    <n v="2016"/>
    <m/>
    <s v="Other"/>
    <x v="16"/>
    <x v="4"/>
    <s v="Not applicable"/>
    <s v="The 2014 and 2013 EITI reports confirm that barter and infrastructure arrangements are not applicable in the Solomon Islands."/>
    <m/>
    <s v="http://www.sieiti.gov.sb/"/>
    <s v="https://eiti.org/api/v1.0/score_data/10"/>
  </r>
  <r>
    <n v="1"/>
    <n v="10"/>
    <x v="8"/>
    <s v="SLB"/>
    <x v="8"/>
    <s v="https://eiti.org/board-decision/2017-12"/>
    <s v="https://eiti.org/document/validation-solomon-islands-2016-reports"/>
    <n v="2016"/>
    <m/>
    <s v="Other"/>
    <x v="17"/>
    <x v="4"/>
    <s v="Not applicable"/>
    <s v="The 2014 and 2013 EITI reports include a reference to a “road access fee” but it appears that this not a material source of revenue."/>
    <m/>
    <s v="http://www.sieiti.gov.sb/"/>
    <s v="https://eiti.org/api/v1.0/score_data/10"/>
  </r>
  <r>
    <n v="1"/>
    <n v="10"/>
    <x v="8"/>
    <s v="SLB"/>
    <x v="8"/>
    <s v="https://eiti.org/board-decision/2017-12"/>
    <s v="https://eiti.org/document/validation-solomon-islands-2016-reports"/>
    <n v="2016"/>
    <m/>
    <s v="Other"/>
    <x v="18"/>
    <x v="4"/>
    <s v="Not applicable"/>
    <s v="The 2014 and 2013 EITI Reports confirm that transactions between SOEs and government are not applicable in the Solomon Islands."/>
    <m/>
    <s v="http://www.sieiti.gov.sb/"/>
    <s v="https://eiti.org/api/v1.0/score_data/10"/>
  </r>
  <r>
    <n v="1"/>
    <n v="10"/>
    <x v="8"/>
    <s v="SLB"/>
    <x v="8"/>
    <s v="https://eiti.org/board-decision/2017-12"/>
    <s v="https://eiti.org/document/validation-solomon-islands-2016-reports"/>
    <n v="2016"/>
    <m/>
    <s v="Other"/>
    <x v="19"/>
    <x v="1"/>
    <s v="Meaningful progress"/>
    <s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
    <m/>
    <s v="http://www.sieiti.gov.sb/"/>
    <s v="https://eiti.org/api/v1.0/score_data/10"/>
  </r>
  <r>
    <n v="1"/>
    <n v="10"/>
    <x v="8"/>
    <s v="SLB"/>
    <x v="8"/>
    <s v="https://eiti.org/board-decision/2017-12"/>
    <s v="https://eiti.org/document/validation-solomon-islands-2016-reports"/>
    <n v="2016"/>
    <m/>
    <s v="Other"/>
    <x v="20"/>
    <x v="3"/>
    <s v="Inadequate progress"/>
    <s v="The 2014 EITI Report contains disclosures from each government agency disaggregated by company but it does not show how much each company paid for each revenue stream. It has government disclosures for each revenue stream. Company figures are not provided in the 2014 EITI Report."/>
    <m/>
    <s v="http://www.sieiti.gov.sb/"/>
    <s v="https://eiti.org/api/v1.0/score_data/10"/>
  </r>
  <r>
    <n v="1"/>
    <n v="10"/>
    <x v="8"/>
    <s v="SLB"/>
    <x v="8"/>
    <s v="https://eiti.org/board-decision/2017-12"/>
    <s v="https://eiti.org/document/validation-solomon-islands-2016-reports"/>
    <n v="2016"/>
    <m/>
    <s v="Other"/>
    <x v="21"/>
    <x v="0"/>
    <s v="Satisfactory progress"/>
    <s v="Both the 2014 and 2013 Reports contain up to date data covering not more than two years prior to the publication of the report."/>
    <m/>
    <s v="http://www.sieiti.gov.sb/"/>
    <s v="https://eiti.org/api/v1.0/score_data/10"/>
  </r>
  <r>
    <n v="1"/>
    <n v="10"/>
    <x v="8"/>
    <s v="SLB"/>
    <x v="8"/>
    <s v="https://eiti.org/board-decision/2017-12"/>
    <s v="https://eiti.org/document/validation-solomon-islands-2016-reports"/>
    <n v="2016"/>
    <m/>
    <s v="Other"/>
    <x v="22"/>
    <x v="3"/>
    <s v="Inadequate progress"/>
    <s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
    <m/>
    <s v="http://www.sieiti.gov.sb/"/>
    <s v="https://eiti.org/api/v1.0/score_data/10"/>
  </r>
  <r>
    <n v="1"/>
    <n v="10"/>
    <x v="8"/>
    <s v="SLB"/>
    <x v="8"/>
    <s v="https://eiti.org/board-decision/2017-12"/>
    <s v="https://eiti.org/document/validation-solomon-islands-2016-reports"/>
    <n v="2016"/>
    <m/>
    <s v="Other"/>
    <x v="23"/>
    <x v="1"/>
    <s v="Meaningful progress"/>
    <s v="The 2014 EITI Report clarifies that revenues mandated by law become part of the budget, including the extractive industry revenues."/>
    <m/>
    <s v="http://www.sieiti.gov.sb/"/>
    <s v="https://eiti.org/api/v1.0/score_data/10"/>
  </r>
  <r>
    <n v="1"/>
    <n v="10"/>
    <x v="8"/>
    <s v="SLB"/>
    <x v="8"/>
    <s v="https://eiti.org/board-decision/2017-12"/>
    <s v="https://eiti.org/document/validation-solomon-islands-2016-reports"/>
    <n v="2016"/>
    <m/>
    <s v="Other"/>
    <x v="24"/>
    <x v="3"/>
    <s v="Inadequate progress"/>
    <s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
    <m/>
    <s v="http://www.sieiti.gov.sb/"/>
    <s v="https://eiti.org/api/v1.0/score_data/10"/>
  </r>
  <r>
    <n v="1"/>
    <n v="10"/>
    <x v="8"/>
    <s v="SLB"/>
    <x v="8"/>
    <s v="https://eiti.org/board-decision/2017-12"/>
    <s v="https://eiti.org/document/validation-solomon-islands-2016-reports"/>
    <n v="2016"/>
    <m/>
    <s v="Other"/>
    <x v="25"/>
    <x v="2"/>
    <s v="Not required (recommended)"/>
    <s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
    <m/>
    <s v="http://www.sieiti.gov.sb/"/>
    <s v="https://eiti.org/api/v1.0/score_data/10"/>
  </r>
  <r>
    <n v="1"/>
    <n v="10"/>
    <x v="8"/>
    <s v="SLB"/>
    <x v="8"/>
    <s v="https://eiti.org/board-decision/2017-12"/>
    <s v="https://eiti.org/document/validation-solomon-islands-2016-reports"/>
    <n v="2016"/>
    <m/>
    <s v="Other"/>
    <x v="26"/>
    <x v="3"/>
    <s v="Inadequate progress"/>
    <s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
    <m/>
    <s v="http://www.sieiti.gov.sb/"/>
    <s v="https://eiti.org/api/v1.0/score_data/10"/>
  </r>
  <r>
    <n v="1"/>
    <n v="10"/>
    <x v="8"/>
    <s v="SLB"/>
    <x v="8"/>
    <s v="https://eiti.org/board-decision/2017-12"/>
    <s v="https://eiti.org/document/validation-solomon-islands-2016-reports"/>
    <n v="2016"/>
    <m/>
    <s v="Other"/>
    <x v="27"/>
    <x v="4"/>
    <s v="Not applicable"/>
    <s v="State-participation in the extractive sector is not applicable in the Solomon Islands."/>
    <m/>
    <s v="http://www.sieiti.gov.sb/"/>
    <s v="https://eiti.org/api/v1.0/score_data/10"/>
  </r>
  <r>
    <n v="1"/>
    <n v="10"/>
    <x v="8"/>
    <s v="SLB"/>
    <x v="8"/>
    <s v="https://eiti.org/board-decision/2017-12"/>
    <s v="https://eiti.org/document/validation-solomon-islands-2016-reports"/>
    <n v="2016"/>
    <m/>
    <s v="Other"/>
    <x v="28"/>
    <x v="1"/>
    <s v="Meaningful progress"/>
    <s v="Most of the data on the contribution to the economy has been provided, however estimates of informal sector activity is missing."/>
    <m/>
    <s v="http://www.sieiti.gov.sb/"/>
    <s v="https://eiti.org/api/v1.0/score_data/10"/>
  </r>
  <r>
    <n v="1"/>
    <n v="10"/>
    <x v="8"/>
    <s v="SLB"/>
    <x v="8"/>
    <s v="https://eiti.org/board-decision/2017-12"/>
    <s v="https://eiti.org/document/validation-solomon-islands-2016-reports"/>
    <n v="2016"/>
    <m/>
    <s v="Other"/>
    <x v="29"/>
    <x v="0"/>
    <s v="Satisfactory progress"/>
    <s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
    <m/>
    <s v="http://www.sieiti.gov.sb/"/>
    <s v="https://eiti.org/api/v1.0/score_data/10"/>
  </r>
  <r>
    <n v="1"/>
    <n v="10"/>
    <x v="8"/>
    <s v="SLB"/>
    <x v="8"/>
    <s v="https://eiti.org/board-decision/2017-12"/>
    <s v="https://eiti.org/document/validation-solomon-islands-2016-reports"/>
    <n v="2016"/>
    <m/>
    <s v="Other"/>
    <x v="30"/>
    <x v="2"/>
    <s v="Not required (recommended)"/>
    <s v="The multi-stakeholder group does not yet provide EITI data in open data formats."/>
    <m/>
    <s v="http://www.sieiti.gov.sb/"/>
    <s v="https://eiti.org/api/v1.0/score_data/10"/>
  </r>
  <r>
    <n v="1"/>
    <n v="10"/>
    <x v="8"/>
    <s v="SLB"/>
    <x v="8"/>
    <s v="https://eiti.org/board-decision/2017-12"/>
    <s v="https://eiti.org/document/validation-solomon-islands-2016-reports"/>
    <n v="2016"/>
    <m/>
    <s v="Other"/>
    <x v="31"/>
    <x v="1"/>
    <s v="Meaningful progress"/>
    <s v="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
    <m/>
    <s v="http://www.sieiti.gov.sb/"/>
    <s v="https://eiti.org/api/v1.0/score_data/10"/>
  </r>
  <r>
    <n v="1"/>
    <n v="10"/>
    <x v="8"/>
    <s v="SLB"/>
    <x v="8"/>
    <s v="https://eiti.org/board-decision/2017-12"/>
    <s v="https://eiti.org/document/validation-solomon-islands-2016-reports"/>
    <n v="2016"/>
    <m/>
    <s v="Other"/>
    <x v="32"/>
    <x v="1"/>
    <s v="Meaningful progress"/>
    <s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
    <m/>
    <s v="http://www.sieiti.gov.sb/"/>
    <s v="https://eiti.org/api/v1.0/score_data/10"/>
  </r>
  <r>
    <n v="1"/>
    <n v="10"/>
    <x v="8"/>
    <s v="SLB"/>
    <x v="8"/>
    <s v="https://eiti.org/board-decision/2017-12"/>
    <s v="https://eiti.org/document/validation-solomon-islands-2016-reports"/>
    <n v="2016"/>
    <m/>
    <s v="Other"/>
    <x v="33"/>
    <x v="3"/>
    <s v="Inadequate progress"/>
    <s v=""/>
    <m/>
    <s v="http://www.sieiti.gov.sb/"/>
    <s v="https://eiti.org/api/v1.0/score_data/10"/>
  </r>
  <r>
    <n v="1"/>
    <n v="11"/>
    <x v="9"/>
    <s v="TLS"/>
    <x v="9"/>
    <s v="https://eiti.org/board-decision/2017-4"/>
    <s v="https://eiti.org/document/validation-timorleste-2016-reports"/>
    <n v="2016"/>
    <n v="2018"/>
    <s v="Satisfactory progress"/>
    <x v="0"/>
    <x v="0"/>
    <s v="Satisfactory progress"/>
    <s v="The government is committed to the EITI and relevant government representatives are part of the multi-stakeholder group (MSG)"/>
    <s v="https://eiti.org/timorleste#timor-lestes-progress-by-requirement"/>
    <s v="http://www.eiti.tl/"/>
    <s v="https://eiti.org/api/v1.0/score_data/11"/>
  </r>
  <r>
    <n v="1"/>
    <n v="11"/>
    <x v="9"/>
    <s v="TLS"/>
    <x v="9"/>
    <s v="https://eiti.org/board-decision/2017-4"/>
    <s v="https://eiti.org/document/validation-timorleste-2016-reports"/>
    <n v="2016"/>
    <n v="2018"/>
    <s v="Satisfactory progress"/>
    <x v="1"/>
    <x v="1"/>
    <s v="Meaningful progress"/>
    <s v="Companies are actively engaged in the design and implementation of the EITI, including MSG deliberations. However, the lack of enabling legislation seems to affect companies’ willingness to disclose information such as disaggregated revenue and production data. In addition, the lengthy review processes, insistence on confidentiality agreements, and lack of substantiation of arguments that certain information is confidential, makes it difficult to conclude that companies are effectively engaged in the EITI process in a way that supports the principles of the EITI."/>
    <s v="https://eiti.org/timorleste#timor-lestes-progress-by-requirement"/>
    <s v="http://www.eiti.tl/"/>
    <s v="https://eiti.org/api/v1.0/score_data/11"/>
  </r>
  <r>
    <n v="1"/>
    <n v="11"/>
    <x v="9"/>
    <s v="TLS"/>
    <x v="9"/>
    <s v="https://eiti.org/board-decision/2017-4"/>
    <s v="https://eiti.org/document/validation-timorleste-2016-reports"/>
    <n v="2016"/>
    <n v="2018"/>
    <s v="Satisfactory progress"/>
    <x v="2"/>
    <x v="1"/>
    <s v="Meaningful progress"/>
    <s v="There is an enabling environment for civil society participation. Civil society is involved in implementation. However, capacity constraints are affecting their ability to be fully and effectively engaged in the design, implementation, monitoring and evaluation of the EITI process."/>
    <s v="https://eiti.org/timorleste#timor-lestes-progress-by-requirement"/>
    <s v="http://www.eiti.tl/"/>
    <s v="https://eiti.org/api/v1.0/score_data/11"/>
  </r>
  <r>
    <n v="1"/>
    <n v="11"/>
    <x v="9"/>
    <s v="TLS"/>
    <x v="9"/>
    <s v="https://eiti.org/board-decision/2017-4"/>
    <s v="https://eiti.org/document/validation-timorleste-2016-reports"/>
    <n v="2016"/>
    <n v="2018"/>
    <s v="Satisfactory progress"/>
    <x v="3"/>
    <x v="1"/>
    <s v="Meaningful progress"/>
    <s v="The multi-stakeholder group (MSG) comprises relevant actors and all stakeholders feel adequately represented. The TOR for the MSG addresses the requirements of the EITI Standard and appears to be largely followed in practice. There have been concerns about decision-making, however since the fallout in 2013, there is no evidence that any new decisions have been taken without consensus. The MSG meets frequently and attendance and record keeping appears adequate. While capacity is strong among government and companies, there is limited evidence that civil society MSG members have sufficient capacity to carry out their duties."/>
    <s v="https://eiti.org/timorleste#timor-lestes-progress-by-requirement"/>
    <s v="http://www.eiti.tl/"/>
    <s v="https://eiti.org/api/v1.0/score_data/11"/>
  </r>
  <r>
    <n v="1"/>
    <n v="11"/>
    <x v="9"/>
    <s v="TLS"/>
    <x v="9"/>
    <s v="https://eiti.org/board-decision/2017-4"/>
    <s v="https://eiti.org/document/validation-timorleste-2016-reports"/>
    <n v="2016"/>
    <n v="2018"/>
    <s v="Satisfactory progress"/>
    <x v="4"/>
    <x v="0"/>
    <s v="Satisfactory progress"/>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11"/>
  </r>
  <r>
    <n v="1"/>
    <n v="11"/>
    <x v="9"/>
    <s v="TLS"/>
    <x v="9"/>
    <s v="https://eiti.org/board-decision/2017-4"/>
    <s v="https://eiti.org/document/validation-timorleste-2016-reports"/>
    <n v="2016"/>
    <n v="2018"/>
    <s v="Satisfactory progress"/>
    <x v="5"/>
    <x v="0"/>
    <s v="Satisfactory progress"/>
    <s v="Comprehensive disclosure of relevant laws, regulations and fiscal regime in both the 2012 and 2013 EITI Reports."/>
    <s v="https://eiti.org/timorleste#timor-lestes-progress-by-requirement"/>
    <s v="http://www.eiti.tl/"/>
    <s v="https://eiti.org/api/v1.0/score_data/11"/>
  </r>
  <r>
    <n v="1"/>
    <n v="11"/>
    <x v="9"/>
    <s v="TLS"/>
    <x v="9"/>
    <s v="https://eiti.org/board-decision/2017-4"/>
    <s v="https://eiti.org/document/validation-timorleste-2016-reports"/>
    <n v="2016"/>
    <n v="2018"/>
    <s v="Satisfactory progress"/>
    <x v="6"/>
    <x v="0"/>
    <s v="Satisfactory progress"/>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11"/>
  </r>
  <r>
    <n v="1"/>
    <n v="11"/>
    <x v="9"/>
    <s v="TLS"/>
    <x v="9"/>
    <s v="https://eiti.org/board-decision/2017-4"/>
    <s v="https://eiti.org/document/validation-timorleste-2016-reports"/>
    <n v="2016"/>
    <n v="2018"/>
    <s v="Satisfactory progress"/>
    <x v="7"/>
    <x v="0"/>
    <s v="Satisfactory progress"/>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11"/>
  </r>
  <r>
    <n v="1"/>
    <n v="11"/>
    <x v="9"/>
    <s v="TLS"/>
    <x v="9"/>
    <s v="https://eiti.org/board-decision/2017-4"/>
    <s v="https://eiti.org/document/validation-timorleste-2016-reports"/>
    <n v="2016"/>
    <n v="2018"/>
    <s v="Satisfactory progress"/>
    <x v="8"/>
    <x v="0"/>
    <s v="Satisfactory progress"/>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11"/>
  </r>
  <r>
    <n v="1"/>
    <n v="11"/>
    <x v="9"/>
    <s v="TLS"/>
    <x v="9"/>
    <s v="https://eiti.org/board-decision/2017-4"/>
    <s v="https://eiti.org/document/validation-timorleste-2016-reports"/>
    <n v="2016"/>
    <n v="2018"/>
    <s v="Satisfactory progress"/>
    <x v="9"/>
    <x v="2"/>
    <s v="Not required (recommended)"/>
    <s v="There is no evidence that the multi-stakeholder group has discussed this topic in any detail."/>
    <s v="https://eiti.org/timorleste#timor-lestes-progress-by-requirement"/>
    <s v="http://www.eiti.tl/"/>
    <s v="https://eiti.org/api/v1.0/score_data/11"/>
  </r>
  <r>
    <n v="1"/>
    <n v="11"/>
    <x v="9"/>
    <s v="TLS"/>
    <x v="9"/>
    <s v="https://eiti.org/board-decision/2017-4"/>
    <s v="https://eiti.org/document/validation-timorleste-2016-reports"/>
    <n v="2016"/>
    <n v="2018"/>
    <s v="Satisfactory progress"/>
    <x v="10"/>
    <x v="4"/>
    <s v="Not applicable"/>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11"/>
  </r>
  <r>
    <n v="1"/>
    <n v="11"/>
    <x v="9"/>
    <s v="TLS"/>
    <x v="9"/>
    <s v="https://eiti.org/board-decision/2017-4"/>
    <s v="https://eiti.org/document/validation-timorleste-2016-reports"/>
    <n v="2016"/>
    <n v="2018"/>
    <s v="Satisfactory progress"/>
    <x v="11"/>
    <x v="0"/>
    <s v="Satisfactory progress"/>
    <s v="The 2013 EITI Report provides an overview of the sector, including a brief overview of one exploration activity."/>
    <s v="https://eiti.org/timorleste#timor-lestes-progress-by-requirement"/>
    <s v="http://www.eiti.tl/"/>
    <s v="https://eiti.org/api/v1.0/score_data/11"/>
  </r>
  <r>
    <n v="1"/>
    <n v="11"/>
    <x v="9"/>
    <s v="TLS"/>
    <x v="9"/>
    <s v="https://eiti.org/board-decision/2017-4"/>
    <s v="https://eiti.org/document/validation-timorleste-2016-reports"/>
    <n v="2016"/>
    <n v="2018"/>
    <s v="Satisfactory progress"/>
    <x v="12"/>
    <x v="0"/>
    <s v="Satisfactory progress"/>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11"/>
  </r>
  <r>
    <n v="1"/>
    <n v="11"/>
    <x v="9"/>
    <s v="TLS"/>
    <x v="9"/>
    <s v="https://eiti.org/board-decision/2017-4"/>
    <s v="https://eiti.org/document/validation-timorleste-2016-reports"/>
    <n v="2016"/>
    <n v="2018"/>
    <s v="Satisfactory progress"/>
    <x v="13"/>
    <x v="0"/>
    <s v="Satisfactory progress"/>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11"/>
  </r>
  <r>
    <n v="1"/>
    <n v="11"/>
    <x v="9"/>
    <s v="TLS"/>
    <x v="9"/>
    <s v="https://eiti.org/board-decision/2017-4"/>
    <s v="https://eiti.org/document/validation-timorleste-2016-reports"/>
    <n v="2016"/>
    <n v="2018"/>
    <s v="Satisfactory progress"/>
    <x v="14"/>
    <x v="0"/>
    <s v="Satisfactory progress"/>
    <s v="For both 2013 and 2013 EITI Reports, disclosures of payments and revenues are comprehensive."/>
    <s v="https://eiti.org/timorleste#timor-lestes-progress-by-requirement"/>
    <s v="http://www.eiti.tl/"/>
    <s v="https://eiti.org/api/v1.0/score_data/11"/>
  </r>
  <r>
    <n v="1"/>
    <n v="11"/>
    <x v="9"/>
    <s v="TLS"/>
    <x v="9"/>
    <s v="https://eiti.org/board-decision/2017-4"/>
    <s v="https://eiti.org/document/validation-timorleste-2016-reports"/>
    <n v="2016"/>
    <n v="2018"/>
    <s v="Satisfactory progress"/>
    <x v="15"/>
    <x v="4"/>
    <s v="Not applicable"/>
    <s v="The 2013 and 2012 EITI Reports confirm that in-kind revenues were not applicable in 2012."/>
    <s v="https://eiti.org/timorleste#timor-lestes-progress-by-requirement"/>
    <s v="http://www.eiti.tl/"/>
    <s v="https://eiti.org/api/v1.0/score_data/11"/>
  </r>
  <r>
    <n v="1"/>
    <n v="11"/>
    <x v="9"/>
    <s v="TLS"/>
    <x v="9"/>
    <s v="https://eiti.org/board-decision/2017-4"/>
    <s v="https://eiti.org/document/validation-timorleste-2016-reports"/>
    <n v="2016"/>
    <n v="2018"/>
    <s v="Satisfactory progress"/>
    <x v="16"/>
    <x v="4"/>
    <s v="Not applicable"/>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11"/>
  </r>
  <r>
    <n v="1"/>
    <n v="11"/>
    <x v="9"/>
    <s v="TLS"/>
    <x v="9"/>
    <s v="https://eiti.org/board-decision/2017-4"/>
    <s v="https://eiti.org/document/validation-timorleste-2016-reports"/>
    <n v="2016"/>
    <n v="2018"/>
    <s v="Satisfactory progress"/>
    <x v="17"/>
    <x v="4"/>
    <s v="Not applicable"/>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11"/>
  </r>
  <r>
    <n v="1"/>
    <n v="11"/>
    <x v="9"/>
    <s v="TLS"/>
    <x v="9"/>
    <s v="https://eiti.org/board-decision/2017-4"/>
    <s v="https://eiti.org/document/validation-timorleste-2016-reports"/>
    <n v="2016"/>
    <n v="2018"/>
    <s v="Satisfactory progress"/>
    <x v="18"/>
    <x v="0"/>
    <s v="Satisfactory progress"/>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11"/>
  </r>
  <r>
    <n v="1"/>
    <n v="11"/>
    <x v="9"/>
    <s v="TLS"/>
    <x v="9"/>
    <s v="https://eiti.org/board-decision/2017-4"/>
    <s v="https://eiti.org/document/validation-timorleste-2016-reports"/>
    <n v="2016"/>
    <n v="2018"/>
    <s v="Satisfactory progress"/>
    <x v="19"/>
    <x v="4"/>
    <s v="Not applicable"/>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11"/>
  </r>
  <r>
    <n v="1"/>
    <n v="11"/>
    <x v="9"/>
    <s v="TLS"/>
    <x v="9"/>
    <s v="https://eiti.org/board-decision/2017-4"/>
    <s v="https://eiti.org/document/validation-timorleste-2016-reports"/>
    <n v="2016"/>
    <n v="2018"/>
    <s v="Satisfactory progress"/>
    <x v="20"/>
    <x v="1"/>
    <s v="Meaningful progress"/>
    <s v="The EITI Standard requires that the financial data is disaggregated by individual company, government entity and revenue stream. The 2013 and the 2012 EITI Reports only provides aggregated revenue data per company, and aggregated data per revenue stream. Even though government subsequently published disaggregated figures for payments collected by ANPM (National Petroleum and Mineral Authorities) such as profit oil, FTP and royalties, other taxes collected by NDPT such as income taxes are still not disaggregated. "/>
    <s v="https://eiti.org/timorleste#timor-lestes-progress-by-requirement"/>
    <s v="http://www.eiti.tl/"/>
    <s v="https://eiti.org/api/v1.0/score_data/11"/>
  </r>
  <r>
    <n v="1"/>
    <n v="11"/>
    <x v="9"/>
    <s v="TLS"/>
    <x v="9"/>
    <s v="https://eiti.org/board-decision/2017-4"/>
    <s v="https://eiti.org/document/validation-timorleste-2016-reports"/>
    <n v="2016"/>
    <n v="2018"/>
    <s v="Satisfactory progress"/>
    <x v="21"/>
    <x v="0"/>
    <s v="Satisfactory progress"/>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11"/>
  </r>
  <r>
    <n v="1"/>
    <n v="11"/>
    <x v="9"/>
    <s v="TLS"/>
    <x v="9"/>
    <s v="https://eiti.org/board-decision/2017-4"/>
    <s v="https://eiti.org/document/validation-timorleste-2016-reports"/>
    <n v="2016"/>
    <n v="2018"/>
    <s v="Satisfactory progress"/>
    <x v="22"/>
    <x v="1"/>
    <s v="Meaningful progress"/>
    <s v="The assessment of data quality highlights gaps in the use of the agreed upon procedure for EITI Reports, including concerns about reporting templates and cumbersome reporting procedures caused by confidentiality agreements."/>
    <s v="https://eiti.org/timorleste#timor-lestes-progress-by-requirement"/>
    <s v="http://www.eiti.tl/"/>
    <s v="https://eiti.org/api/v1.0/score_data/11"/>
  </r>
  <r>
    <n v="1"/>
    <n v="11"/>
    <x v="9"/>
    <s v="TLS"/>
    <x v="9"/>
    <s v="https://eiti.org/board-decision/2017-4"/>
    <s v="https://eiti.org/document/validation-timorleste-2016-reports"/>
    <n v="2016"/>
    <n v="2018"/>
    <s v="Satisfactory progress"/>
    <x v="23"/>
    <x v="0"/>
    <s v="Satisfactory progress"/>
    <s v="The 2012 and 2013 EITI Reports disclose how revenues are allocated."/>
    <s v="https://eiti.org/timorleste#timor-lestes-progress-by-requirement"/>
    <s v="http://www.eiti.tl/"/>
    <s v="https://eiti.org/api/v1.0/score_data/11"/>
  </r>
  <r>
    <n v="1"/>
    <n v="11"/>
    <x v="9"/>
    <s v="TLS"/>
    <x v="9"/>
    <s v="https://eiti.org/board-decision/2017-4"/>
    <s v="https://eiti.org/document/validation-timorleste-2016-reports"/>
    <n v="2016"/>
    <n v="2018"/>
    <s v="Satisfactory progress"/>
    <x v="24"/>
    <x v="4"/>
    <s v="Not applicable"/>
    <s v="The 2014 Annual Activity Report confirms that sub-national transfers are not applicable."/>
    <s v="https://eiti.org/timorleste#timor-lestes-progress-by-requirement"/>
    <s v="http://www.eiti.tl/"/>
    <s v="https://eiti.org/api/v1.0/score_data/11"/>
  </r>
  <r>
    <n v="1"/>
    <n v="11"/>
    <x v="9"/>
    <s v="TLS"/>
    <x v="9"/>
    <s v="https://eiti.org/board-decision/2017-4"/>
    <s v="https://eiti.org/document/validation-timorleste-2016-reports"/>
    <n v="2016"/>
    <n v="2018"/>
    <s v="Satisfactory progress"/>
    <x v="25"/>
    <x v="2"/>
    <s v="Not required (recommended)"/>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11"/>
  </r>
  <r>
    <n v="1"/>
    <n v="11"/>
    <x v="9"/>
    <s v="TLS"/>
    <x v="9"/>
    <s v="https://eiti.org/board-decision/2017-4"/>
    <s v="https://eiti.org/document/validation-timorleste-2016-reports"/>
    <n v="2016"/>
    <n v="2018"/>
    <s v="Satisfactory progress"/>
    <x v="26"/>
    <x v="1"/>
    <s v="Meaningful progress"/>
    <s v="The 2013 EITI Report contains only aggregated data on value and spending of social expenditures by company. The ANPM (National Petroleum Agency) annual report for 2013 likewise only provides aggregate figures. In light of this, it is difficult to conclude that the “nature and the deemed value of the in-kind transaction” is disclosed."/>
    <s v="https://eiti.org/timorleste#timor-lestes-progress-by-requirement"/>
    <s v="http://www.eiti.tl/"/>
    <s v="https://eiti.org/api/v1.0/score_data/11"/>
  </r>
  <r>
    <n v="1"/>
    <n v="11"/>
    <x v="9"/>
    <s v="TLS"/>
    <x v="9"/>
    <s v="https://eiti.org/board-decision/2017-4"/>
    <s v="https://eiti.org/document/validation-timorleste-2016-reports"/>
    <n v="2016"/>
    <n v="2018"/>
    <s v="Satisfactory progress"/>
    <x v="27"/>
    <x v="4"/>
    <s v="Not applicable"/>
    <s v="State-participation in the extractive sector does not yet give rise to material revenue in Timor-Leste both for the 2012 and 2013 EITI Reports."/>
    <s v="https://eiti.org/timorleste#timor-lestes-progress-by-requirement"/>
    <s v="http://www.eiti.tl/"/>
    <s v="https://eiti.org/api/v1.0/score_data/11"/>
  </r>
  <r>
    <n v="1"/>
    <n v="11"/>
    <x v="9"/>
    <s v="TLS"/>
    <x v="9"/>
    <s v="https://eiti.org/board-decision/2017-4"/>
    <s v="https://eiti.org/document/validation-timorleste-2016-reports"/>
    <n v="2016"/>
    <n v="2018"/>
    <s v="Satisfactory progress"/>
    <x v="28"/>
    <x v="0"/>
    <s v="Satisfactory progress"/>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11"/>
  </r>
  <r>
    <n v="1"/>
    <n v="11"/>
    <x v="9"/>
    <s v="TLS"/>
    <x v="9"/>
    <s v="https://eiti.org/board-decision/2017-4"/>
    <s v="https://eiti.org/document/validation-timorleste-2016-reports"/>
    <n v="2016"/>
    <n v="2018"/>
    <s v="Satisfactory progress"/>
    <x v="29"/>
    <x v="0"/>
    <s v="Satisfactory progress"/>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11"/>
  </r>
  <r>
    <n v="1"/>
    <n v="11"/>
    <x v="9"/>
    <s v="TLS"/>
    <x v="9"/>
    <s v="https://eiti.org/board-decision/2017-4"/>
    <s v="https://eiti.org/document/validation-timorleste-2016-reports"/>
    <n v="2016"/>
    <n v="2018"/>
    <s v="Satisfactory progress"/>
    <x v="30"/>
    <x v="2"/>
    <s v="Not required (recommended)"/>
    <s v="TL-EITI does not yet provide EITI data in open data formats. There are considerable efforts underway to mainstream transparency in government systems."/>
    <s v="https://eiti.org/timorleste#timor-lestes-progress-by-requirement"/>
    <s v="http://www.eiti.tl/"/>
    <s v="https://eiti.org/api/v1.0/score_data/11"/>
  </r>
  <r>
    <n v="1"/>
    <n v="11"/>
    <x v="9"/>
    <s v="TLS"/>
    <x v="9"/>
    <s v="https://eiti.org/board-decision/2017-4"/>
    <s v="https://eiti.org/document/validation-timorleste-2016-reports"/>
    <n v="2016"/>
    <n v="2018"/>
    <s v="Satisfactory progress"/>
    <x v="31"/>
    <x v="0"/>
    <s v="Satisfactory progress"/>
    <s v="The national multi-stakeholder group has taken steps to act upon lessons learnt, to identify, investigate and address the causes of any discrepancies and to consider the recommendations for improvements from the Independent Administrator._x000a_"/>
    <s v="https://eiti.org/timorleste#timor-lestes-progress-by-requirement"/>
    <s v="http://www.eiti.tl/"/>
    <s v="https://eiti.org/api/v1.0/score_data/11"/>
  </r>
  <r>
    <n v="1"/>
    <n v="11"/>
    <x v="9"/>
    <s v="TLS"/>
    <x v="9"/>
    <s v="https://eiti.org/board-decision/2017-4"/>
    <s v="https://eiti.org/document/validation-timorleste-2016-reports"/>
    <n v="2016"/>
    <n v="2018"/>
    <s v="Satisfactory progress"/>
    <x v="32"/>
    <x v="1"/>
    <s v="Meaningful progress"/>
    <s v="The national multi-stakeholder group has produced annual progress reports documenting progress and outcomes of implementation. Further work on assessing impact should be considered._x000a_"/>
    <s v="https://eiti.org/timorleste#timor-lestes-progress-by-requirement"/>
    <s v="http://www.eiti.tl/"/>
    <s v="https://eiti.org/api/v1.0/score_data/11"/>
  </r>
  <r>
    <n v="1"/>
    <n v="11"/>
    <x v="9"/>
    <s v="TLS"/>
    <x v="9"/>
    <s v="https://eiti.org/board-decision/2017-4"/>
    <s v="https://eiti.org/document/validation-timorleste-2016-reports"/>
    <n v="2016"/>
    <n v="2018"/>
    <s v="Satisfactory progress"/>
    <x v="33"/>
    <x v="1"/>
    <s v="Meaningful progress"/>
    <s v=""/>
    <s v="https://eiti.org/timorleste#timor-lestes-progress-by-requirement"/>
    <s v="http://www.eiti.tl/"/>
    <s v="https://eiti.org/api/v1.0/score_data/11"/>
  </r>
  <r>
    <n v="1"/>
    <n v="12"/>
    <x v="10"/>
    <s v="LBR"/>
    <x v="10"/>
    <s v="https://eiti.org/board-decision/2017-28"/>
    <s v="https://eiti.org/document/validation-of-liberia-2016-reports"/>
    <n v="2016"/>
    <m/>
    <s v="Suspended for missing deadline"/>
    <x v="0"/>
    <x v="0"/>
    <s v="Satisfactory progress"/>
    <s v="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
    <m/>
    <s v="http://www.leiti.org.lr/"/>
    <s v="https://eiti.org/api/v1.0/score_data/12"/>
  </r>
  <r>
    <n v="1"/>
    <n v="12"/>
    <x v="10"/>
    <s v="LBR"/>
    <x v="10"/>
    <s v="https://eiti.org/board-decision/2017-28"/>
    <s v="https://eiti.org/document/validation-of-liberia-2016-reports"/>
    <n v="2016"/>
    <m/>
    <s v="Suspended for missing deadline"/>
    <x v="1"/>
    <x v="0"/>
    <s v="Satisfactory progress"/>
    <s v="Companies are actively and effectively engaged in the EITI process, but only mostly as providers of information. The LEITI Act of 2009 provides an enabling legal environment for EITI reporting and there do not appear to be legal barriers to company disclosure. "/>
    <m/>
    <s v="http://www.leiti.org.lr/"/>
    <s v="https://eiti.org/api/v1.0/score_data/12"/>
  </r>
  <r>
    <n v="1"/>
    <n v="12"/>
    <x v="10"/>
    <s v="LBR"/>
    <x v="10"/>
    <s v="https://eiti.org/board-decision/2017-28"/>
    <s v="https://eiti.org/document/validation-of-liberia-2016-reports"/>
    <n v="2016"/>
    <m/>
    <s v="Suspended for missing deadline"/>
    <x v="2"/>
    <x v="0"/>
    <s v="Satisfactory progress"/>
    <s v="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
    <m/>
    <s v="http://www.leiti.org.lr/"/>
    <s v="https://eiti.org/api/v1.0/score_data/12"/>
  </r>
  <r>
    <n v="1"/>
    <n v="12"/>
    <x v="10"/>
    <s v="LBR"/>
    <x v="10"/>
    <s v="https://eiti.org/board-decision/2017-28"/>
    <s v="https://eiti.org/document/validation-of-liberia-2016-reports"/>
    <n v="2016"/>
    <m/>
    <s v="Suspended for missing deadline"/>
    <x v="3"/>
    <x v="1"/>
    <s v="Meaningful progress"/>
    <s v="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
    <m/>
    <s v="http://www.leiti.org.lr/"/>
    <s v="https://eiti.org/api/v1.0/score_data/12"/>
  </r>
  <r>
    <n v="1"/>
    <n v="12"/>
    <x v="10"/>
    <s v="LBR"/>
    <x v="10"/>
    <s v="https://eiti.org/board-decision/2017-28"/>
    <s v="https://eiti.org/document/validation-of-liberia-2016-reports"/>
    <n v="2016"/>
    <m/>
    <s v="Suspended for missing deadline"/>
    <x v="4"/>
    <x v="1"/>
    <s v="Meaningful progress"/>
    <s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
    <m/>
    <s v="http://www.leiti.org.lr/"/>
    <s v="https://eiti.org/api/v1.0/score_data/12"/>
  </r>
  <r>
    <n v="1"/>
    <n v="12"/>
    <x v="10"/>
    <s v="LBR"/>
    <x v="10"/>
    <s v="https://eiti.org/board-decision/2017-28"/>
    <s v="https://eiti.org/document/validation-of-liberia-2016-reports"/>
    <n v="2016"/>
    <m/>
    <s v="Suspended for missing deadline"/>
    <x v="5"/>
    <x v="0"/>
    <s v="Satisfactory progress"/>
    <s v="LEITI Reports describe the legal environment and fiscal framework for the sector. Additional information on relevant reforms could help track regulatory reforms and their impact. "/>
    <m/>
    <s v="http://www.leiti.org.lr/"/>
    <s v="https://eiti.org/api/v1.0/score_data/12"/>
  </r>
  <r>
    <n v="1"/>
    <n v="12"/>
    <x v="10"/>
    <s v="LBR"/>
    <x v="10"/>
    <s v="https://eiti.org/board-decision/2017-28"/>
    <s v="https://eiti.org/document/validation-of-liberia-2016-reports"/>
    <n v="2016"/>
    <m/>
    <s v="Suspended for missing deadline"/>
    <x v="6"/>
    <x v="1"/>
    <s v="Meaningful progress"/>
    <s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
    <m/>
    <s v="http://www.leiti.org.lr/"/>
    <s v="https://eiti.org/api/v1.0/score_data/12"/>
  </r>
  <r>
    <n v="1"/>
    <n v="12"/>
    <x v="10"/>
    <s v="LBR"/>
    <x v="10"/>
    <s v="https://eiti.org/board-decision/2017-28"/>
    <s v="https://eiti.org/document/validation-of-liberia-2016-reports"/>
    <n v="2016"/>
    <m/>
    <s v="Suspended for missing deadline"/>
    <x v="7"/>
    <x v="1"/>
    <s v="Meaningful progress"/>
    <s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
    <m/>
    <s v="http://www.leiti.org.lr/"/>
    <s v="https://eiti.org/api/v1.0/score_data/12"/>
  </r>
  <r>
    <n v="1"/>
    <n v="12"/>
    <x v="10"/>
    <s v="LBR"/>
    <x v="10"/>
    <s v="https://eiti.org/board-decision/2017-28"/>
    <s v="https://eiti.org/document/validation-of-liberia-2016-reports"/>
    <n v="2016"/>
    <m/>
    <s v="Suspended for missing deadline"/>
    <x v="8"/>
    <x v="0"/>
    <s v="Satisfactory progress"/>
    <s v="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
    <m/>
    <s v="http://www.leiti.org.lr/"/>
    <s v="https://eiti.org/api/v1.0/score_data/12"/>
  </r>
  <r>
    <n v="1"/>
    <n v="12"/>
    <x v="10"/>
    <s v="LBR"/>
    <x v="10"/>
    <s v="https://eiti.org/board-decision/2017-28"/>
    <s v="https://eiti.org/document/validation-of-liberia-2016-reports"/>
    <n v="2016"/>
    <m/>
    <s v="Suspended for missing deadline"/>
    <x v="9"/>
    <x v="2"/>
    <s v="Not required (recommended)"/>
    <s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
    <m/>
    <s v="http://www.leiti.org.lr/"/>
    <s v="https://eiti.org/api/v1.0/score_data/12"/>
  </r>
  <r>
    <n v="1"/>
    <n v="12"/>
    <x v="10"/>
    <s v="LBR"/>
    <x v="10"/>
    <s v="https://eiti.org/board-decision/2017-28"/>
    <s v="https://eiti.org/document/validation-of-liberia-2016-reports"/>
    <n v="2016"/>
    <m/>
    <s v="Suspended for missing deadline"/>
    <x v="10"/>
    <x v="3"/>
    <s v="Inadequate progress"/>
    <s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
    <m/>
    <s v="http://www.leiti.org.lr/"/>
    <s v="https://eiti.org/api/v1.0/score_data/12"/>
  </r>
  <r>
    <n v="1"/>
    <n v="12"/>
    <x v="10"/>
    <s v="LBR"/>
    <x v="10"/>
    <s v="https://eiti.org/board-decision/2017-28"/>
    <s v="https://eiti.org/document/validation-of-liberia-2016-reports"/>
    <n v="2016"/>
    <m/>
    <s v="Suspended for missing deadline"/>
    <x v="11"/>
    <x v="0"/>
    <s v="Satisfactory progress"/>
    <s v="The 2013-14 EITI Report provides an overview of the mining and petroleum sectors, including significant exploration activities. However, the lack of a description of informal activities is a concern given the prevalence of artisanal and small-scale mining for gold and diamonds."/>
    <m/>
    <s v="http://www.leiti.org.lr/"/>
    <s v="https://eiti.org/api/v1.0/score_data/12"/>
  </r>
  <r>
    <n v="1"/>
    <n v="12"/>
    <x v="10"/>
    <s v="LBR"/>
    <x v="10"/>
    <s v="https://eiti.org/board-decision/2017-28"/>
    <s v="https://eiti.org/document/validation-of-liberia-2016-reports"/>
    <n v="2016"/>
    <m/>
    <s v="Suspended for missing deadline"/>
    <x v="12"/>
    <x v="0"/>
    <s v="Satisfactory progress"/>
    <s v="The 2013-14 EITI Report discloses production volumes for each commodity, but it did not provide values of production or average prices for the period under review."/>
    <m/>
    <s v="http://www.leiti.org.lr/"/>
    <s v="https://eiti.org/api/v1.0/score_data/12"/>
  </r>
  <r>
    <n v="1"/>
    <n v="12"/>
    <x v="10"/>
    <s v="LBR"/>
    <x v="10"/>
    <s v="https://eiti.org/board-decision/2017-28"/>
    <s v="https://eiti.org/document/validation-of-liberia-2016-reports"/>
    <n v="2016"/>
    <m/>
    <s v="Suspended for missing deadline"/>
    <x v="13"/>
    <x v="0"/>
    <s v="Satisfactory progress"/>
    <s v="The 2013-14 EITI Report discloses export values for each commodity, but it does not provide export volumes for the period under review."/>
    <m/>
    <s v="http://www.leiti.org.lr/"/>
    <s v="https://eiti.org/api/v1.0/score_data/12"/>
  </r>
  <r>
    <n v="1"/>
    <n v="12"/>
    <x v="10"/>
    <s v="LBR"/>
    <x v="10"/>
    <s v="https://eiti.org/board-decision/2017-28"/>
    <s v="https://eiti.org/document/validation-of-liberia-2016-reports"/>
    <n v="2016"/>
    <m/>
    <s v="Suspended for missing deadline"/>
    <x v="14"/>
    <x v="1"/>
    <s v="Meaningful progress"/>
    <s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
    <m/>
    <s v="http://www.leiti.org.lr/"/>
    <s v="https://eiti.org/api/v1.0/score_data/12"/>
  </r>
  <r>
    <n v="1"/>
    <n v="12"/>
    <x v="10"/>
    <s v="LBR"/>
    <x v="10"/>
    <s v="https://eiti.org/board-decision/2017-28"/>
    <s v="https://eiti.org/document/validation-of-liberia-2016-reports"/>
    <n v="2016"/>
    <m/>
    <s v="Suspended for missing deadline"/>
    <x v="15"/>
    <x v="4"/>
    <s v="Not applicable"/>
    <s v="This requirement was not applicable in Liberia in the time under review."/>
    <m/>
    <s v="http://www.leiti.org.lr/"/>
    <s v="https://eiti.org/api/v1.0/score_data/12"/>
  </r>
  <r>
    <n v="1"/>
    <n v="12"/>
    <x v="10"/>
    <s v="LBR"/>
    <x v="10"/>
    <s v="https://eiti.org/board-decision/2017-28"/>
    <s v="https://eiti.org/document/validation-of-liberia-2016-reports"/>
    <n v="2016"/>
    <m/>
    <s v="Suspended for missing deadline"/>
    <x v="16"/>
    <x v="6"/>
    <s v="No progress"/>
    <s v="The EITI Reports do not refer to any contractual provisions for the development of infrastructure for third-party use, despite widespread knowledge of such provisions in five Mineral Development Agreements (MDAs)."/>
    <m/>
    <s v="http://www.leiti.org.lr/"/>
    <s v="https://eiti.org/api/v1.0/score_data/12"/>
  </r>
  <r>
    <n v="1"/>
    <n v="12"/>
    <x v="10"/>
    <s v="LBR"/>
    <x v="10"/>
    <s v="https://eiti.org/board-decision/2017-28"/>
    <s v="https://eiti.org/document/validation-of-liberia-2016-reports"/>
    <n v="2016"/>
    <m/>
    <s v="Suspended for missing deadline"/>
    <x v="17"/>
    <x v="4"/>
    <s v="Not applicable"/>
    <s v="This requirement was not applicable in Liberia in the time under review."/>
    <m/>
    <s v="http://www.leiti.org.lr/"/>
    <s v="https://eiti.org/api/v1.0/score_data/12"/>
  </r>
  <r>
    <n v="1"/>
    <n v="12"/>
    <x v="10"/>
    <s v="LBR"/>
    <x v="10"/>
    <s v="https://eiti.org/board-decision/2017-28"/>
    <s v="https://eiti.org/document/validation-of-liberia-2016-reports"/>
    <n v="2016"/>
    <m/>
    <s v="Suspended for missing deadline"/>
    <x v="18"/>
    <x v="0"/>
    <s v="Satisfactory progress"/>
    <s v="The 2013-2014 EITI Report discloses SOE transactions with government, although vaguely. The Report comprehensively disclosed and reconciled statutory payments from the SOE to the Government. "/>
    <m/>
    <s v="http://www.leiti.org.lr/"/>
    <s v="https://eiti.org/api/v1.0/score_data/12"/>
  </r>
  <r>
    <n v="1"/>
    <n v="12"/>
    <x v="10"/>
    <s v="LBR"/>
    <x v="10"/>
    <s v="https://eiti.org/board-decision/2017-28"/>
    <s v="https://eiti.org/document/validation-of-liberia-2016-reports"/>
    <n v="2016"/>
    <m/>
    <s v="Suspended for missing deadline"/>
    <x v="19"/>
    <x v="4"/>
    <s v="Not applicable"/>
    <s v="This requirement was not applicable in Liberia in the time under review."/>
    <m/>
    <s v="http://www.leiti.org.lr/"/>
    <s v="https://eiti.org/api/v1.0/score_data/12"/>
  </r>
  <r>
    <n v="1"/>
    <n v="12"/>
    <x v="10"/>
    <s v="LBR"/>
    <x v="10"/>
    <s v="https://eiti.org/board-decision/2017-28"/>
    <s v="https://eiti.org/document/validation-of-liberia-2016-reports"/>
    <n v="2016"/>
    <m/>
    <s v="Suspended for missing deadline"/>
    <x v="20"/>
    <x v="1"/>
    <s v="Meaningful progress"/>
    <s v="While the 2013-2014 EITI Report refers to company-level reconciliation sheets available on the LEITI website, these were only available upon request from the LEITI Secretariat."/>
    <m/>
    <s v="http://www.leiti.org.lr/"/>
    <s v="https://eiti.org/api/v1.0/score_data/12"/>
  </r>
  <r>
    <n v="1"/>
    <n v="12"/>
    <x v="10"/>
    <s v="LBR"/>
    <x v="10"/>
    <s v="https://eiti.org/board-decision/2017-28"/>
    <s v="https://eiti.org/document/validation-of-liberia-2016-reports"/>
    <n v="2016"/>
    <m/>
    <s v="Suspended for missing deadline"/>
    <x v="21"/>
    <x v="0"/>
    <s v="Satisfactory progress"/>
    <s v="LEITI has published its reports in a timely manner. "/>
    <m/>
    <s v="http://www.leiti.org.lr/"/>
    <s v="https://eiti.org/api/v1.0/score_data/12"/>
  </r>
  <r>
    <n v="1"/>
    <n v="12"/>
    <x v="10"/>
    <s v="LBR"/>
    <x v="10"/>
    <s v="https://eiti.org/board-decision/2017-28"/>
    <s v="https://eiti.org/document/validation-of-liberia-2016-reports"/>
    <n v="2016"/>
    <m/>
    <s v="Suspended for missing deadline"/>
    <x v="22"/>
    <x v="3"/>
    <s v="Inadequate progress"/>
    <s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
    <m/>
    <s v="http://www.leiti.org.lr/"/>
    <s v="https://eiti.org/api/v1.0/score_data/12"/>
  </r>
  <r>
    <n v="1"/>
    <n v="12"/>
    <x v="10"/>
    <s v="LBR"/>
    <x v="10"/>
    <s v="https://eiti.org/board-decision/2017-28"/>
    <s v="https://eiti.org/document/validation-of-liberia-2016-reports"/>
    <n v="2016"/>
    <m/>
    <s v="Suspended for missing deadline"/>
    <x v="23"/>
    <x v="3"/>
    <s v="Inadequate progress"/>
    <s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
    <m/>
    <s v="http://www.leiti.org.lr/"/>
    <s v="https://eiti.org/api/v1.0/score_data/12"/>
  </r>
  <r>
    <n v="1"/>
    <n v="12"/>
    <x v="10"/>
    <s v="LBR"/>
    <x v="10"/>
    <s v="https://eiti.org/board-decision/2017-28"/>
    <s v="https://eiti.org/document/validation-of-liberia-2016-reports"/>
    <n v="2016"/>
    <m/>
    <s v="Suspended for missing deadline"/>
    <x v="24"/>
    <x v="4"/>
    <s v="Not applicable"/>
    <s v="This requirement was not applicable in Liberia in the time under review."/>
    <m/>
    <s v="http://www.leiti.org.lr/"/>
    <s v="https://eiti.org/api/v1.0/score_data/12"/>
  </r>
  <r>
    <n v="1"/>
    <n v="12"/>
    <x v="10"/>
    <s v="LBR"/>
    <x v="10"/>
    <s v="https://eiti.org/board-decision/2017-28"/>
    <s v="https://eiti.org/document/validation-of-liberia-2016-reports"/>
    <n v="2016"/>
    <m/>
    <s v="Suspended for missing deadline"/>
    <x v="25"/>
    <x v="2"/>
    <s v="Not required (recommended)"/>
    <s v="The MSG has made some attempt to including information on revenue management and expenditures in the 2013-14 EITI Report, although it has not disclosed the management of earmarked extractives revenues."/>
    <m/>
    <s v="http://www.leiti.org.lr/"/>
    <s v="https://eiti.org/api/v1.0/score_data/12"/>
  </r>
  <r>
    <n v="1"/>
    <n v="12"/>
    <x v="10"/>
    <s v="LBR"/>
    <x v="10"/>
    <s v="https://eiti.org/board-decision/2017-28"/>
    <s v="https://eiti.org/document/validation-of-liberia-2016-reports"/>
    <n v="2016"/>
    <m/>
    <s v="Suspended for missing deadline"/>
    <x v="26"/>
    <x v="1"/>
    <s v="Meaningful progress"/>
    <s v="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_x000a_"/>
    <m/>
    <s v="http://www.leiti.org.lr/"/>
    <s v="https://eiti.org/api/v1.0/score_data/12"/>
  </r>
  <r>
    <n v="1"/>
    <n v="12"/>
    <x v="10"/>
    <s v="LBR"/>
    <x v="10"/>
    <s v="https://eiti.org/board-decision/2017-28"/>
    <s v="https://eiti.org/document/validation-of-liberia-2016-reports"/>
    <n v="2016"/>
    <m/>
    <s v="Suspended for missing deadline"/>
    <x v="27"/>
    <x v="3"/>
    <s v="Inadequate progress"/>
    <s v="There is no evidence of the MSG’s discussions related to the existence or materiality of quasi-fiscal expenditures and the 2013-14 EITI Report does not refer to quasi-fiscal expenditures."/>
    <m/>
    <s v="http://www.leiti.org.lr/"/>
    <s v="https://eiti.org/api/v1.0/score_data/12"/>
  </r>
  <r>
    <n v="1"/>
    <n v="12"/>
    <x v="10"/>
    <s v="LBR"/>
    <x v="10"/>
    <s v="https://eiti.org/board-decision/2017-28"/>
    <s v="https://eiti.org/document/validation-of-liberia-2016-reports"/>
    <n v="2016"/>
    <m/>
    <s v="Suspended for missing deadline"/>
    <x v="28"/>
    <x v="1"/>
    <s v="Meaningful progress"/>
    <s v="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
    <m/>
    <s v="http://www.leiti.org.lr/"/>
    <s v="https://eiti.org/api/v1.0/score_data/12"/>
  </r>
  <r>
    <n v="1"/>
    <n v="12"/>
    <x v="10"/>
    <s v="LBR"/>
    <x v="10"/>
    <s v="https://eiti.org/board-decision/2017-28"/>
    <s v="https://eiti.org/document/validation-of-liberia-2016-reports"/>
    <n v="2016"/>
    <m/>
    <s v="Suspended for missing deadline"/>
    <x v="29"/>
    <x v="0"/>
    <s v="Satisfactory progress"/>
    <s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
    <m/>
    <s v="http://www.leiti.org.lr/"/>
    <s v="https://eiti.org/api/v1.0/score_data/12"/>
  </r>
  <r>
    <n v="1"/>
    <n v="12"/>
    <x v="10"/>
    <s v="LBR"/>
    <x v="10"/>
    <s v="https://eiti.org/board-decision/2017-28"/>
    <s v="https://eiti.org/document/validation-of-liberia-2016-reports"/>
    <n v="2016"/>
    <m/>
    <s v="Suspended for missing deadline"/>
    <x v="30"/>
    <x v="2"/>
    <s v="Not required (recommended)"/>
    <s v="EITI Reports are accessible through the LEITI website and roadshows, while report summaries have been produced in the past. Machine-readable EITI data is available through the EITI international website, but is not actively disseminated by LEITI."/>
    <m/>
    <s v="http://www.leiti.org.lr/"/>
    <s v="https://eiti.org/api/v1.0/score_data/12"/>
  </r>
  <r>
    <n v="1"/>
    <n v="12"/>
    <x v="10"/>
    <s v="LBR"/>
    <x v="10"/>
    <s v="https://eiti.org/board-decision/2017-28"/>
    <s v="https://eiti.org/document/validation-of-liberia-2016-reports"/>
    <n v="2016"/>
    <m/>
    <s v="Suspended for missing deadline"/>
    <x v="31"/>
    <x v="0"/>
    <s v="Satisfactory progress"/>
    <s v="While recommendations of EITI Reports are not consistently implemented, the MSG has regularly debated the recommendations – even if the pace of follow-up on EITI recommendations has slowed since 2014. "/>
    <m/>
    <s v="http://www.leiti.org.lr/"/>
    <s v="https://eiti.org/api/v1.0/score_data/12"/>
  </r>
  <r>
    <n v="1"/>
    <n v="12"/>
    <x v="10"/>
    <s v="LBR"/>
    <x v="10"/>
    <s v="https://eiti.org/board-decision/2017-28"/>
    <s v="https://eiti.org/document/validation-of-liberia-2016-reports"/>
    <n v="2016"/>
    <m/>
    <s v="Suspended for missing deadline"/>
    <x v="32"/>
    <x v="1"/>
    <s v="Meaningful progress"/>
    <s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
    <m/>
    <s v="http://www.leiti.org.lr/"/>
    <s v="https://eiti.org/api/v1.0/score_data/12"/>
  </r>
  <r>
    <n v="1"/>
    <n v="12"/>
    <x v="10"/>
    <s v="LBR"/>
    <x v="10"/>
    <s v="https://eiti.org/board-decision/2017-28"/>
    <s v="https://eiti.org/document/validation-of-liberia-2016-reports"/>
    <n v="2016"/>
    <m/>
    <s v="Suspended for missing deadline"/>
    <x v="33"/>
    <x v="1"/>
    <s v="Meaningful progress"/>
    <s v=""/>
    <m/>
    <s v="http://www.leiti.org.lr/"/>
    <s v="https://eiti.org/api/v1.0/score_data/12"/>
  </r>
  <r>
    <n v="1"/>
    <n v="13"/>
    <x v="11"/>
    <s v="MLI"/>
    <x v="11"/>
    <s v="https://eiti.org/board-decision/2017-29"/>
    <s v="https://eiti.org/document/validation-of-mali-2016-reports"/>
    <n v="2016"/>
    <m/>
    <s v="Meaningful progress"/>
    <x v="0"/>
    <x v="0"/>
    <s v="Satisfactory progress"/>
    <s v="Evidence from multi-stakeholder group (MSG) meeting minutes and conversations with stakeholders show that the government has created structures designed to ensure its participation in the process. Government commitment has fluctuated with changes of leadership at the Ministry of Mines, but remained relatively strong during the period under review (2013-2014). The government has provided funding and government representatives take part in outreach efforts."/>
    <m/>
    <s v="http://itie.ml/"/>
    <s v="https://eiti.org/api/v1.0/score_data/13"/>
  </r>
  <r>
    <n v="1"/>
    <n v="13"/>
    <x v="11"/>
    <s v="MLI"/>
    <x v="11"/>
    <s v="https://eiti.org/board-decision/2017-29"/>
    <s v="https://eiti.org/document/validation-of-mali-2016-reports"/>
    <n v="2016"/>
    <m/>
    <s v="Meaningful progress"/>
    <x v="1"/>
    <x v="0"/>
    <s v="Satisfactory progress"/>
    <s v="Evidence such as MSG meeting minutes and conversations with stakeholders show that companies are actively engaged in the design and implementation of the EITI process, through participation in MSG meetings and input to the EITI reporting process. Capacity among company representatives is strong although coordination of industry positions could be improved in advance of meetings. Companies could also benefit from a clear system for appointing their alternates to the MSG. There do not seem to be any legal obstacles preventing company participation in the EITI. "/>
    <m/>
    <s v="http://itie.ml/"/>
    <s v="https://eiti.org/api/v1.0/score_data/13"/>
  </r>
  <r>
    <n v="1"/>
    <n v="13"/>
    <x v="11"/>
    <s v="MLI"/>
    <x v="11"/>
    <s v="https://eiti.org/board-decision/2017-29"/>
    <s v="https://eiti.org/document/validation-of-mali-2016-reports"/>
    <n v="2016"/>
    <m/>
    <s v="Meaningful progress"/>
    <x v="2"/>
    <x v="0"/>
    <s v="Satisfactory progress"/>
    <s v="The International Secretariat did not find legal or regulatory barriers to civil society participation in the EITI process. Civil society representatives participate actively in MSG meetings and working groups. The International Secretariat did not find restrictions to civil society freedom of expression outside MSG meetings. Stakeholders recognised weak capacities and poor coordination within the civil society constituency, but civil society representatives also acknowledged the MSG’s efforts to strengthen the capacities of its members."/>
    <m/>
    <s v="http://itie.ml/"/>
    <s v="https://eiti.org/api/v1.0/score_data/13"/>
  </r>
  <r>
    <n v="1"/>
    <n v="13"/>
    <x v="11"/>
    <s v="MLI"/>
    <x v="11"/>
    <s v="https://eiti.org/board-decision/2017-29"/>
    <s v="https://eiti.org/document/validation-of-mali-2016-reports"/>
    <n v="2016"/>
    <m/>
    <s v="Meaningful progress"/>
    <x v="3"/>
    <x v="3"/>
    <s v="Inadequate progress"/>
    <s v="The MSG meets frequently and attendance and record keeping occurs for every meeting. However, the meeting records are not necessarily a reflection of MSG discussions and further efforts could be made to ensure that MSG members always have the documents at hand during decision making. The effectiveness of the MSG could be improved with more regular meetings of its three sub-committees. It would also be useful for the actual per diem policy to be reflected in the MSG’s terms of reference. Lack of civil society capacity seem to be preventing civil society from fully and actively contributing to the design and implementation of the EITI and further capacity building should be undertaken."/>
    <m/>
    <s v="http://itie.ml/"/>
    <s v="https://eiti.org/api/v1.0/score_data/13"/>
  </r>
  <r>
    <n v="1"/>
    <n v="13"/>
    <x v="11"/>
    <s v="MLI"/>
    <x v="11"/>
    <s v="https://eiti.org/board-decision/2017-29"/>
    <s v="https://eiti.org/document/validation-of-mali-2016-reports"/>
    <n v="2016"/>
    <m/>
    <s v="Meaningful progress"/>
    <x v="4"/>
    <x v="1"/>
    <s v="Meaningful progress"/>
    <s v="The MSG has not considered opportunities for linking implementation to national priorities for the sector. Although there was limited consultation with stakeholders outside the MSG on these objectives, stakeholders confirm that they respond to interests voiced during interactions with persons in affected communities. _x000a_The 2016 work plan includes a timeline and specific activities to achieve the objectives. It should be noted, however, that there is still no costing for some items and a few activities planned for the first quarter of 2016, namely the outreach activities and capacity building are behind schedule. Nonetheless, in general, the work plan appears to address most of the EITI Requirements. "/>
    <m/>
    <s v="http://itie.ml/"/>
    <s v="https://eiti.org/api/v1.0/score_data/13"/>
  </r>
  <r>
    <n v="1"/>
    <n v="13"/>
    <x v="11"/>
    <s v="MLI"/>
    <x v="11"/>
    <s v="https://eiti.org/board-decision/2017-29"/>
    <s v="https://eiti.org/document/validation-of-mali-2016-reports"/>
    <n v="2016"/>
    <m/>
    <s v="Meaningful progress"/>
    <x v="5"/>
    <x v="0"/>
    <s v="Satisfactory progress"/>
    <s v="The 2013 EITI Report describes the legal framework and fiscal regime governing the extractive industries, including an overview of the relevant laws and regulations, and information on the roles and responsibilities of the relevant government agencies. The report highlightes ongoing reforms. The MSG may wish to clarify ambiguities related various fiscal regimes applicable to mining companies due to stabilisation clauses. Future EITI Reports could also consider documenting deviations from the applicable fiscal regime."/>
    <m/>
    <s v="http://itie.ml/"/>
    <s v="https://eiti.org/api/v1.0/score_data/13"/>
  </r>
  <r>
    <n v="1"/>
    <n v="13"/>
    <x v="11"/>
    <s v="MLI"/>
    <x v="11"/>
    <s v="https://eiti.org/board-decision/2017-29"/>
    <s v="https://eiti.org/document/validation-of-mali-2016-reports"/>
    <n v="2016"/>
    <m/>
    <s v="Meaningful progress"/>
    <x v="6"/>
    <x v="3"/>
    <s v="Inadequate progress"/>
    <s v="Although the 2013 report provides a general overview of the process of allocating licences, the report doesn’t include a clear description of the process for awarding licenses in the fiscal period covered. The criteria for allocating licenses and to what extent these criteria were followed was not addressed. Following the update of the mining cadastre, the Mining Cadastre Administration System (MCAS) (https://revenuedevelopmentdotorg.wordpress.com/mcas/) shows that payments of licensing fees related to 75% of licences issued up to 2013 were still outstanding at the end of 2015 when the 2013 EITI Report was published. The report did not identify any deviation to the criteria used for issuing license, whereas these outstanding payments are evidently deviations to the criteria for issuing licenses."/>
    <m/>
    <s v="http://itie.ml/"/>
    <s v="https://eiti.org/api/v1.0/score_data/13"/>
  </r>
  <r>
    <n v="1"/>
    <n v="13"/>
    <x v="11"/>
    <s v="MLI"/>
    <x v="11"/>
    <s v="https://eiti.org/board-decision/2017-29"/>
    <s v="https://eiti.org/document/validation-of-mali-2016-reports"/>
    <n v="2016"/>
    <m/>
    <s v="Meaningful progress"/>
    <x v="7"/>
    <x v="1"/>
    <s v="Meaningful progress"/>
    <s v="The 2013 EITI Report provides a link to an online cadastre that includes information set out in provision 2.3.a-b for all the licenses held by mining companies covered in the EITI reporting process, but not for the oil and gas company Petroma, which was also included in the EITI reporting process. For mining companies not covered by the EITI reporting process, information set out in provision 2.3.b is also available for the licenses held. The Report explains that the lack of full disclosure is due to a lack of an up-to-date cadastre system and documents government plans to overcome these barriers through a project for the modernisation of the oil, gas and mining cadastre led by the German aid agency, GIZ."/>
    <m/>
    <s v="http://itie.ml/"/>
    <s v="https://eiti.org/api/v1.0/score_data/13"/>
  </r>
  <r>
    <n v="1"/>
    <n v="13"/>
    <x v="11"/>
    <s v="MLI"/>
    <x v="11"/>
    <s v="https://eiti.org/board-decision/2017-29"/>
    <s v="https://eiti.org/document/validation-of-mali-2016-reports"/>
    <n v="2016"/>
    <m/>
    <s v="Meaningful progress"/>
    <x v="8"/>
    <x v="0"/>
    <s v="Satisfactory progress"/>
    <s v="The 2013 EITI Report includes a list of publicly accessible contracts and a link to the Ministry of Mine website. Although the 2013 EITI Report states that there is no formal government policy on contract transparency, government representatives have explained that the policy is line with the current practice of full disclosure of contracts in the mining sector and publication of the model production-sharing contract agreement for the oil and gas sector."/>
    <m/>
    <s v="http://itie.ml/"/>
    <s v="https://eiti.org/api/v1.0/score_data/13"/>
  </r>
  <r>
    <n v="1"/>
    <n v="13"/>
    <x v="11"/>
    <s v="MLI"/>
    <x v="11"/>
    <s v="https://eiti.org/board-decision/2017-29"/>
    <s v="https://eiti.org/document/validation-of-mali-2016-reports"/>
    <n v="2016"/>
    <m/>
    <s v="Meaningful progress"/>
    <x v="9"/>
    <x v="2"/>
    <s v="Not required (recommended)"/>
    <s v="The MSG, together with the IA, have included beneficial ownership disclosure as part of reporting for those companies in the scope of reconciliation. The 2013 EITI Report provides beneficial ownership information or links to publicly listed companies for 13 of the 18 companies included in the reconciliation. Implementing countries are not yet required to address beneficial ownership, but more work is needed to ensure full implementation of this requirement. "/>
    <m/>
    <s v="http://itie.ml/"/>
    <s v="https://eiti.org/api/v1.0/score_data/13"/>
  </r>
  <r>
    <n v="1"/>
    <n v="13"/>
    <x v="11"/>
    <s v="MLI"/>
    <x v="11"/>
    <s v="https://eiti.org/board-decision/2017-29"/>
    <s v="https://eiti.org/document/validation-of-mali-2016-reports"/>
    <n v="2016"/>
    <m/>
    <s v="Meaningful progress"/>
    <x v="10"/>
    <x v="0"/>
    <s v="Satisfactory progress"/>
    <s v="The 2013 EITI Report confirms that state-participation in the extractive sector gave rise to material revenues in the form of dividends, which are disclosed in the report. Given that there were no state-owned enterprises (SOEs) operating in the extractive sector, significant aspects of this requirement are not applicable in Mali. The MSG has disclosed relevant information on state participation in accordance with the applicable aspects of the requirement."/>
    <m/>
    <s v="http://itie.ml/"/>
    <s v="https://eiti.org/api/v1.0/score_data/13"/>
  </r>
  <r>
    <n v="1"/>
    <n v="13"/>
    <x v="11"/>
    <s v="MLI"/>
    <x v="11"/>
    <s v="https://eiti.org/board-decision/2017-29"/>
    <s v="https://eiti.org/document/validation-of-mali-2016-reports"/>
    <n v="2016"/>
    <m/>
    <s v="Meaningful progress"/>
    <x v="11"/>
    <x v="0"/>
    <s v="Satisfactory progress"/>
    <s v="The 2013 EITI Report provides background on solid minerals, including artisanal and small-scale mining (ASM), quarrying activities and on the hydrocarbon sector, which is still in the exploration phase. For the mining sector the 2013 EITI Report provide an overview of proven reserves for bauxite, gold, iron ore, phosphate and other solid minerals. "/>
    <m/>
    <s v="http://itie.ml/"/>
    <s v="https://eiti.org/api/v1.0/score_data/13"/>
  </r>
  <r>
    <n v="1"/>
    <n v="13"/>
    <x v="11"/>
    <s v="MLI"/>
    <x v="11"/>
    <s v="https://eiti.org/board-decision/2017-29"/>
    <s v="https://eiti.org/document/validation-of-mali-2016-reports"/>
    <n v="2016"/>
    <m/>
    <s v="Meaningful progress"/>
    <x v="12"/>
    <x v="0"/>
    <s v="Satisfactory progress"/>
    <s v="The 2013 EITI Report includes volumes of production for each producing mine from 2010 to 2013, the value of export of gold over the period 2009 to 2013, and reconciliation of production volumes and values between disclosures from government and companies. "/>
    <m/>
    <s v="http://itie.ml/"/>
    <s v="https://eiti.org/api/v1.0/score_data/13"/>
  </r>
  <r>
    <n v="1"/>
    <n v="13"/>
    <x v="11"/>
    <s v="MLI"/>
    <x v="11"/>
    <s v="https://eiti.org/board-decision/2017-29"/>
    <s v="https://eiti.org/document/validation-of-mali-2016-reports"/>
    <n v="2016"/>
    <m/>
    <s v="Meaningful progress"/>
    <x v="13"/>
    <x v="0"/>
    <s v="Satisfactory progress"/>
    <s v="The 2013 EITI Report includes information on volumes and values of production of refined gold and silver by company. "/>
    <m/>
    <s v="http://itie.ml/"/>
    <s v="https://eiti.org/api/v1.0/score_data/13"/>
  </r>
  <r>
    <n v="1"/>
    <n v="13"/>
    <x v="11"/>
    <s v="MLI"/>
    <x v="11"/>
    <s v="https://eiti.org/board-decision/2017-29"/>
    <s v="https://eiti.org/document/validation-of-mali-2016-reports"/>
    <n v="2016"/>
    <m/>
    <s v="Meaningful progress"/>
    <x v="14"/>
    <x v="1"/>
    <s v="Meaningful progress"/>
    <s v="The MSG has considered various options and agreed a clear materiality threshold in accordance with EITI requirement 4.1.a. While all government agencies provided information for companies included in the reconciliation in accordance with Requirement 4.1.c, only two government entities fully reported all receipts including revenues below the materiality thresholds. Although significant aspects of the requirement have been implemented, the broader objective of comprehensive disclosure by reporting entities have not been achieved."/>
    <m/>
    <s v="http://itie.ml/"/>
    <s v="https://eiti.org/api/v1.0/score_data/13"/>
  </r>
  <r>
    <n v="1"/>
    <n v="13"/>
    <x v="11"/>
    <s v="MLI"/>
    <x v="11"/>
    <s v="https://eiti.org/board-decision/2017-29"/>
    <s v="https://eiti.org/document/validation-of-mali-2016-reports"/>
    <n v="2016"/>
    <m/>
    <s v="Meaningful progress"/>
    <x v="15"/>
    <x v="4"/>
    <s v="Not applicable"/>
    <s v="According the 2013 EITI Report the state does not collect any revenue in-kind, as it holds its stakes in mining directly and there is no SOE. Furthermore Mali did not produce oil or gas during the reporting period."/>
    <m/>
    <s v="http://itie.ml/"/>
    <s v="https://eiti.org/api/v1.0/score_data/13"/>
  </r>
  <r>
    <n v="1"/>
    <n v="13"/>
    <x v="11"/>
    <s v="MLI"/>
    <x v="11"/>
    <s v="https://eiti.org/board-decision/2017-29"/>
    <s v="https://eiti.org/document/validation-of-mali-2016-reports"/>
    <n v="2016"/>
    <m/>
    <s v="Meaningful progress"/>
    <x v="16"/>
    <x v="4"/>
    <s v="Not applicable"/>
    <s v="The scoping report adopted on 30 September notes that the independent administrator (IA) did not any infrastructure or barter provisions in Mali. The 2013 EITI Report confirmed these findings."/>
    <m/>
    <s v="http://itie.ml/"/>
    <s v="https://eiti.org/api/v1.0/score_data/13"/>
  </r>
  <r>
    <n v="1"/>
    <n v="13"/>
    <x v="11"/>
    <s v="MLI"/>
    <x v="11"/>
    <s v="https://eiti.org/board-decision/2017-29"/>
    <s v="https://eiti.org/document/validation-of-mali-2016-reports"/>
    <n v="2016"/>
    <m/>
    <s v="Meaningful progress"/>
    <x v="17"/>
    <x v="4"/>
    <s v="Not applicable"/>
    <s v="The IA states in the 2013 EITI Report that they had not been aware of the existence of significant revenues from mineral transport activities, and stakeholders confirmed that transport revenues were not material. Mali being a landlocked country, gold production is refined near mining site and transported by trucks and/or by air for export. "/>
    <m/>
    <s v="http://itie.ml/"/>
    <s v="https://eiti.org/api/v1.0/score_data/13"/>
  </r>
  <r>
    <n v="1"/>
    <n v="13"/>
    <x v="11"/>
    <s v="MLI"/>
    <x v="11"/>
    <s v="https://eiti.org/board-decision/2017-29"/>
    <s v="https://eiti.org/document/validation-of-mali-2016-reports"/>
    <n v="2016"/>
    <m/>
    <s v="Meaningful progress"/>
    <x v="18"/>
    <x v="4"/>
    <s v="Not applicable"/>
    <s v="Mali does not have SOEs participating in the extractive sector, neither does the applicable legal and regulatory framework provide for an SOE. This was confirmed by the stakeholders."/>
    <m/>
    <s v="http://itie.ml/"/>
    <s v="https://eiti.org/api/v1.0/score_data/13"/>
  </r>
  <r>
    <n v="1"/>
    <n v="13"/>
    <x v="11"/>
    <s v="MLI"/>
    <x v="11"/>
    <s v="https://eiti.org/board-decision/2017-29"/>
    <s v="https://eiti.org/document/validation-of-mali-2016-reports"/>
    <n v="2016"/>
    <m/>
    <s v="Meaningful progress"/>
    <x v="19"/>
    <x v="4"/>
    <s v="Not applicable"/>
    <s v="According to the 2013 EITI Report, there are no direct subnational payments. MSG members confirmed that there are no direct subnational payments and that no laws or regulations provide for any extractive industry payments to be made directly to local governments."/>
    <m/>
    <s v="http://itie.ml/"/>
    <s v="https://eiti.org/api/v1.0/score_data/13"/>
  </r>
  <r>
    <n v="1"/>
    <n v="13"/>
    <x v="11"/>
    <s v="MLI"/>
    <x v="11"/>
    <s v="https://eiti.org/board-decision/2017-29"/>
    <s v="https://eiti.org/document/validation-of-mali-2016-reports"/>
    <n v="2016"/>
    <m/>
    <s v="Meaningful progress"/>
    <x v="20"/>
    <x v="0"/>
    <s v="Satisfactory progress"/>
    <s v="Both the 2012 and 2013 EITI Reports show financial data disaggregated by individual company, government entity and revenue stream, in accordance with the EITI Standard. Unilateral disclosures for companies below the materiality threshold and payments made by subcontractors were not disaggregated by individual company,but these aggregated figures were not part of the reconciliation process."/>
    <m/>
    <s v="http://itie.ml/"/>
    <s v="https://eiti.org/api/v1.0/score_data/13"/>
  </r>
  <r>
    <n v="1"/>
    <n v="13"/>
    <x v="11"/>
    <s v="MLI"/>
    <x v="11"/>
    <s v="https://eiti.org/board-decision/2017-29"/>
    <s v="https://eiti.org/document/validation-of-mali-2016-reports"/>
    <n v="2016"/>
    <m/>
    <s v="Meaningful progress"/>
    <x v="21"/>
    <x v="0"/>
    <s v="Satisfactory progress"/>
    <s v="Both reports under the Standard were published in accordance with two year reporting requirement. MSG members stated that they were satisfied with the regularity and timeliness of EITI Reporting, but stakeholders outside the MSG noted two-year-old EITI data was not necessarily useful at the time of publication, reports from dissemination campaigns show that local communities are interested in more recent data, particularly as it relates to subnational transfers. Thus the MSG is encouraged to include disaggregated payments for companies below the materiality threshold."/>
    <m/>
    <s v="http://itie.ml/"/>
    <s v="https://eiti.org/api/v1.0/score_data/13"/>
  </r>
  <r>
    <n v="1"/>
    <n v="13"/>
    <x v="11"/>
    <s v="MLI"/>
    <x v="11"/>
    <s v="https://eiti.org/board-decision/2017-29"/>
    <s v="https://eiti.org/document/validation-of-mali-2016-reports"/>
    <n v="2016"/>
    <m/>
    <s v="Meaningful progress"/>
    <x v="22"/>
    <x v="3"/>
    <s v="Inadequate progress"/>
    <s v="Significant aspects of this requirement have not been fully implemented, and the underlining objective of ensuring reliability of financial information disclosed in EITI reports has not been achieved. The IA has reviewed the auditing practices and recommended quality assurance procedures, which have not been followed by a large number of companies and government entities participating in EITI reporting, seriously undermining the credibility of the disclosed financial information."/>
    <m/>
    <s v="http://itie.ml/"/>
    <s v="https://eiti.org/api/v1.0/score_data/13"/>
  </r>
  <r>
    <n v="1"/>
    <n v="13"/>
    <x v="11"/>
    <s v="MLI"/>
    <x v="11"/>
    <s v="https://eiti.org/board-decision/2017-29"/>
    <s v="https://eiti.org/document/validation-of-mali-2016-reports"/>
    <n v="2016"/>
    <m/>
    <s v="Meaningful progress"/>
    <x v="23"/>
    <x v="0"/>
    <s v="Satisfactory progress"/>
    <s v="The 2012 and 2013 EITI Reports disclose how revenues are allocated in accordance with requirement 5.1. The 2013 EITI Report shows that 93.7% of reported revenues from the extractive sector were recorded in the state budget. The MSG may wish to provide a brief overview of the state budget, particularly as it relates to social expenditures, such as health and education, and provide links to a public document of the state budget."/>
    <m/>
    <s v="http://itie.ml/"/>
    <s v="https://eiti.org/api/v1.0/score_data/13"/>
  </r>
  <r>
    <n v="1"/>
    <n v="13"/>
    <x v="11"/>
    <s v="MLI"/>
    <x v="11"/>
    <s v="https://eiti.org/board-decision/2017-29"/>
    <s v="https://eiti.org/document/validation-of-mali-2016-reports"/>
    <n v="2016"/>
    <m/>
    <s v="Meaningful progress"/>
    <x v="24"/>
    <x v="3"/>
    <s v="Inadequate progress"/>
    <s v="Although the MSG identified subnational transfers as material revenue stream in the scope of the report and the subsequent reporting templates, no materiality threshold was set for subnational transfers, meaning that the threshold was effectively zero and all subnational payments and transfers are therefore material. Based on this significant aspects of requirement 5.2.a have not been implemented. "/>
    <m/>
    <s v="http://itie.ml/"/>
    <s v="https://eiti.org/api/v1.0/score_data/13"/>
  </r>
  <r>
    <n v="1"/>
    <n v="13"/>
    <x v="11"/>
    <s v="MLI"/>
    <x v="11"/>
    <s v="https://eiti.org/board-decision/2017-29"/>
    <s v="https://eiti.org/document/validation-of-mali-2016-reports"/>
    <n v="2016"/>
    <m/>
    <s v="Meaningful progress"/>
    <x v="25"/>
    <x v="2"/>
    <s v="Not required (recommended)"/>
    <s v="The 2013 EITI Report shows that 93.7% of reported revenues from the extractive sector were recorded in the state budget, described the different phases in the process of preparation and adoption of the state budget, referred to the revenue collection process as it relates to extractive revenues and allocation of revenues from extractive industries. Disclosing information on revenue management and expenditures is only recommended and will not count in the assessment of compliance. "/>
    <m/>
    <s v="http://itie.ml/"/>
    <s v="https://eiti.org/api/v1.0/score_data/13"/>
  </r>
  <r>
    <n v="1"/>
    <n v="13"/>
    <x v="11"/>
    <s v="MLI"/>
    <x v="11"/>
    <s v="https://eiti.org/board-decision/2017-29"/>
    <s v="https://eiti.org/document/validation-of-mali-2016-reports"/>
    <n v="2016"/>
    <m/>
    <s v="Meaningful progress"/>
    <x v="26"/>
    <x v="0"/>
    <s v="Satisfactory progress"/>
    <s v="The 2012 and 2013 EITI Reports both disclosed mandatory social payments made by companies in accordance with Requirement 6.1.a.  Disclosure of voluntary social expenditure appears to correspond with disclosure of mandatory payments. Beneficiaries of social payments were not government agencies and these payments were therefore unilaterally disclosed by companies."/>
    <m/>
    <s v="http://itie.ml/"/>
    <s v="https://eiti.org/api/v1.0/score_data/13"/>
  </r>
  <r>
    <n v="1"/>
    <n v="13"/>
    <x v="11"/>
    <s v="MLI"/>
    <x v="11"/>
    <s v="https://eiti.org/board-decision/2017-29"/>
    <s v="https://eiti.org/document/validation-of-mali-2016-reports"/>
    <n v="2016"/>
    <m/>
    <s v="Meaningful progress"/>
    <x v="27"/>
    <x v="4"/>
    <s v="Not applicable"/>
    <s v="The 2013 report confirms that when state participation gives rise to material payments in the form of dividends, these payments are paid directly to the state treasury. Mali does not have an SOE operating in the extractive sector and hence this requirement is not applicable in Mali."/>
    <m/>
    <s v="http://itie.ml/"/>
    <s v="https://eiti.org/api/v1.0/score_data/13"/>
  </r>
  <r>
    <n v="1"/>
    <n v="13"/>
    <x v="11"/>
    <s v="MLI"/>
    <x v="11"/>
    <s v="https://eiti.org/board-decision/2017-29"/>
    <s v="https://eiti.org/document/validation-of-mali-2016-reports"/>
    <n v="2016"/>
    <m/>
    <s v="Meaningful progress"/>
    <x v="28"/>
    <x v="0"/>
    <s v="Satisfactory progress"/>
    <s v="The 2012 and 2013 EITI Reports include most of the information set out in requirement 6.3 apart from estimates of employment in the informal sector. The 2013 EITI Report provides an overview of the size of the extractive sector in absolute terms and as a share of GDP, an estimate of informal activity (ASM estimated production volumes), total government revenues in absolute terms and as a share of total revenue, exports in absolute and relative terms, employment in the sector and key regions where production is located."/>
    <m/>
    <s v="http://itie.ml/"/>
    <s v="https://eiti.org/api/v1.0/score_data/13"/>
  </r>
  <r>
    <n v="1"/>
    <n v="13"/>
    <x v="11"/>
    <s v="MLI"/>
    <x v="11"/>
    <s v="https://eiti.org/board-decision/2017-29"/>
    <s v="https://eiti.org/document/validation-of-mali-2016-reports"/>
    <n v="2016"/>
    <m/>
    <s v="Meaningful progress"/>
    <x v="29"/>
    <x v="1"/>
    <s v="Meaningful progress"/>
    <s v="The MSG had taken steps to ensure that the 2012 EITI report is comprehensible, actively promoted and publicly accessible. Through the organisation of dissemination events and workshops, Mali EITI has ensured that the EITI has also contributed to public debate. The EITI provided a platform for discussions and debates about how the mining sector is managed, in particular discussion regarding sub-national payments. However, this work has not been undertaken for the 2013 EITI Report."/>
    <m/>
    <s v="http://itie.ml/"/>
    <s v="https://eiti.org/api/v1.0/score_data/13"/>
  </r>
  <r>
    <n v="1"/>
    <n v="13"/>
    <x v="11"/>
    <s v="MLI"/>
    <x v="11"/>
    <s v="https://eiti.org/board-decision/2017-29"/>
    <s v="https://eiti.org/document/validation-of-mali-2016-reports"/>
    <n v="2016"/>
    <m/>
    <s v="Meaningful progress"/>
    <x v="30"/>
    <x v="2"/>
    <s v="Not required (recommended)"/>
    <s v="Requirement 7.2 encourages the MSG to make EITI Reports accessible to public in open data formats. The Mali EITI as not yet started its work on making EITI Reports machine readable. However, mainstreaming has been included in one of the functions of the MSG, providing a mandate for the EITI to undertake more work on this requirement."/>
    <m/>
    <s v="http://itie.ml/"/>
    <s v="https://eiti.org/api/v1.0/score_data/13"/>
  </r>
  <r>
    <n v="1"/>
    <n v="13"/>
    <x v="11"/>
    <s v="MLI"/>
    <x v="11"/>
    <s v="https://eiti.org/board-decision/2017-29"/>
    <s v="https://eiti.org/document/validation-of-mali-2016-reports"/>
    <n v="2016"/>
    <m/>
    <s v="Meaningful progress"/>
    <x v="31"/>
    <x v="1"/>
    <s v="Meaningful progress"/>
    <s v="The MSG has taken steps to act upon lessons learnt, to identify, investigate and address the causes of any discrepancies and to consider the recommendations for improvements from the Independent Administrator. It has also formulated its own recommendations on improving reporting through the supervisory committee. However, given that weaknesses in reporting templates have been highlighted by the Independent Administrator over the last three reporting cycles, the MSG ought to consider necessary improvements in consultation with the Independent Administrator for future EITI Reports."/>
    <m/>
    <s v="http://itie.ml/"/>
    <s v="https://eiti.org/api/v1.0/score_data/13"/>
  </r>
  <r>
    <n v="1"/>
    <n v="13"/>
    <x v="11"/>
    <s v="MLI"/>
    <x v="11"/>
    <s v="https://eiti.org/board-decision/2017-29"/>
    <s v="https://eiti.org/document/validation-of-mali-2016-reports"/>
    <n v="2016"/>
    <m/>
    <s v="Meaningful progress"/>
    <x v="32"/>
    <x v="1"/>
    <s v="Meaningful progress"/>
    <s v="The MSG has reviewed progress and outcomes of implementation on a regular basis, including by publishing annual progress reports over the past four years. _x000a_The 2015 annual progress report contains a brief section on impact but further details and information could be given. Mali EITI may wish to consider undertaking an impact assessment, with a view to identify opportunities to increase impact. "/>
    <m/>
    <s v="http://itie.ml/"/>
    <s v="https://eiti.org/api/v1.0/score_data/13"/>
  </r>
  <r>
    <n v="1"/>
    <n v="13"/>
    <x v="11"/>
    <s v="MLI"/>
    <x v="11"/>
    <s v="https://eiti.org/board-decision/2017-29"/>
    <s v="https://eiti.org/document/validation-of-mali-2016-reports"/>
    <n v="2016"/>
    <m/>
    <s v="Meaningful progress"/>
    <x v="33"/>
    <x v="1"/>
    <s v="Meaningful progress"/>
    <s v=""/>
    <m/>
    <s v="http://itie.ml/"/>
    <s v="https://eiti.org/api/v1.0/score_data/13"/>
  </r>
  <r>
    <n v="1"/>
    <n v="14"/>
    <x v="12"/>
    <s v="PHL"/>
    <x v="12"/>
    <s v="https://eiti.org/board-decision/2017-40"/>
    <s v="https://eiti.org/document/validation-of-philippines-2017-reports"/>
    <n v="2017"/>
    <n v="2017"/>
    <s v="Satisfactory progress"/>
    <x v="0"/>
    <x v="0"/>
    <s v="Satisfactory progress"/>
    <s v="There are regular, public statements of support from the government, a senior individual has been appointed to lead on the implementation of the EITI, and senior government officials are represented on the MSG."/>
    <m/>
    <s v="http://www.ph-eiti.org/"/>
    <s v="https://eiti.org/api/v1.0/score_data/14"/>
  </r>
  <r>
    <n v="1"/>
    <n v="14"/>
    <x v="12"/>
    <s v="PHL"/>
    <x v="12"/>
    <s v="https://eiti.org/board-decision/2017-40"/>
    <s v="https://eiti.org/document/validation-of-philippines-2017-reports"/>
    <n v="2017"/>
    <n v="2017"/>
    <s v="Satisfactory progress"/>
    <x v="1"/>
    <x v="0"/>
    <s v="Satisfactory progress"/>
    <s v="Mining, oil and gas companies are actively and effectively engaged in the EITI process, both as providers of information and in the design, implementation, monitoring and evaluation of the EITI process."/>
    <m/>
    <s v="http://www.ph-eiti.org/"/>
    <s v="https://eiti.org/api/v1.0/score_data/14"/>
  </r>
  <r>
    <n v="1"/>
    <n v="14"/>
    <x v="12"/>
    <s v="PHL"/>
    <x v="12"/>
    <s v="https://eiti.org/board-decision/2017-40"/>
    <s v="https://eiti.org/document/validation-of-philippines-2017-reports"/>
    <n v="2017"/>
    <n v="2017"/>
    <s v="Satisfactory progress"/>
    <x v="2"/>
    <x v="0"/>
    <s v="Satisfactory progress"/>
    <s v="There are no suggestions of any legal, regulatory or practical barriers to civil society’s ability to engage in the EITI. Civil society is fully, actively and effectively engaged in the design, implementation, monitoring and evaluation of the EITI process.  "/>
    <m/>
    <s v="http://www.ph-eiti.org/"/>
    <s v="https://eiti.org/api/v1.0/score_data/14"/>
  </r>
  <r>
    <n v="1"/>
    <n v="14"/>
    <x v="12"/>
    <s v="PHL"/>
    <x v="12"/>
    <s v="https://eiti.org/board-decision/2017-40"/>
    <s v="https://eiti.org/document/validation-of-philippines-2017-reports"/>
    <n v="2017"/>
    <n v="2017"/>
    <s v="Satisfactory progress"/>
    <x v="3"/>
    <x v="5"/>
    <s v="Beyond"/>
    <s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
    <m/>
    <s v="http://www.ph-eiti.org/"/>
    <s v="https://eiti.org/api/v1.0/score_data/14"/>
  </r>
  <r>
    <n v="1"/>
    <n v="14"/>
    <x v="12"/>
    <s v="PHL"/>
    <x v="12"/>
    <s v="https://eiti.org/board-decision/2017-40"/>
    <s v="https://eiti.org/document/validation-of-philippines-2017-reports"/>
    <n v="2017"/>
    <n v="2017"/>
    <s v="Satisfactory progress"/>
    <x v="4"/>
    <x v="5"/>
    <s v="Beyond"/>
    <s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
    <m/>
    <s v="http://www.ph-eiti.org/"/>
    <s v="https://eiti.org/api/v1.0/score_data/14"/>
  </r>
  <r>
    <n v="1"/>
    <n v="14"/>
    <x v="12"/>
    <s v="PHL"/>
    <x v="12"/>
    <s v="https://eiti.org/board-decision/2017-40"/>
    <s v="https://eiti.org/document/validation-of-philippines-2017-reports"/>
    <n v="2017"/>
    <n v="2017"/>
    <s v="Satisfactory progress"/>
    <x v="5"/>
    <x v="5"/>
    <s v="Beyond"/>
    <s v="The 2014 EITI Report describes the legal environment and fiscal framework. The Philippines has also gone beyond the minimum requirements by providing a detailed account of reform efforts."/>
    <m/>
    <s v="http://www.ph-eiti.org/"/>
    <s v="https://eiti.org/api/v1.0/score_data/14"/>
  </r>
  <r>
    <n v="1"/>
    <n v="14"/>
    <x v="12"/>
    <s v="PHL"/>
    <x v="12"/>
    <s v="https://eiti.org/board-decision/2017-40"/>
    <s v="https://eiti.org/document/validation-of-philippines-2017-reports"/>
    <n v="2017"/>
    <n v="2017"/>
    <s v="Satisfactory progress"/>
    <x v="6"/>
    <x v="0"/>
    <s v="Satisfactory progress"/>
    <s v="The 2014 EITI Report describes the procedures for awarding and transferring licenses, including technical and financial criteria, bidding processes and non-trivial deviations in practice. "/>
    <m/>
    <s v="http://www.ph-eiti.org/"/>
    <s v="https://eiti.org/api/v1.0/score_data/14"/>
  </r>
  <r>
    <n v="1"/>
    <n v="14"/>
    <x v="12"/>
    <s v="PHL"/>
    <x v="12"/>
    <s v="https://eiti.org/board-decision/2017-40"/>
    <s v="https://eiti.org/document/validation-of-philippines-2017-reports"/>
    <n v="2017"/>
    <n v="2017"/>
    <s v="Satisfactory progress"/>
    <x v="7"/>
    <x v="0"/>
    <s v="Satisfactory progress"/>
    <s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
    <m/>
    <s v="http://www.ph-eiti.org/"/>
    <s v="https://eiti.org/api/v1.0/score_data/14"/>
  </r>
  <r>
    <n v="1"/>
    <n v="14"/>
    <x v="12"/>
    <s v="PHL"/>
    <x v="12"/>
    <s v="https://eiti.org/board-decision/2017-40"/>
    <s v="https://eiti.org/document/validation-of-philippines-2017-reports"/>
    <n v="2017"/>
    <n v="2017"/>
    <s v="Satisfactory progress"/>
    <x v="8"/>
    <x v="5"/>
    <s v="Beyond"/>
    <s v="The 2014 EITI Report clarifies the government’s policy on contract disclosure and actual practice. In addition, the Philippines has gone beyond the minimum requirements by making contracts public as encouraged by the EITI Standard."/>
    <m/>
    <s v="http://www.ph-eiti.org/"/>
    <s v="https://eiti.org/api/v1.0/score_data/14"/>
  </r>
  <r>
    <n v="1"/>
    <n v="14"/>
    <x v="12"/>
    <s v="PHL"/>
    <x v="12"/>
    <s v="https://eiti.org/board-decision/2017-40"/>
    <s v="https://eiti.org/document/validation-of-philippines-2017-reports"/>
    <n v="2017"/>
    <n v="2017"/>
    <s v="Satisfactory progress"/>
    <x v="9"/>
    <x v="2"/>
    <s v="Not required (recommended)"/>
    <s v="EITI has produced a beneficial ownership roadmap and provided contextual information about beneficial ownership reporting requirements in the Philippines."/>
    <m/>
    <s v="http://www.ph-eiti.org/"/>
    <s v="https://eiti.org/api/v1.0/score_data/14"/>
  </r>
  <r>
    <n v="1"/>
    <n v="14"/>
    <x v="12"/>
    <s v="PHL"/>
    <x v="12"/>
    <s v="https://eiti.org/board-decision/2017-40"/>
    <s v="https://eiti.org/document/validation-of-philippines-2017-reports"/>
    <n v="2017"/>
    <n v="2017"/>
    <s v="Satisfactory progress"/>
    <x v="10"/>
    <x v="0"/>
    <s v="Satisfactory progress"/>
    <s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
    <m/>
    <s v="http://www.ph-eiti.org/"/>
    <s v="https://eiti.org/api/v1.0/score_data/14"/>
  </r>
  <r>
    <n v="1"/>
    <n v="14"/>
    <x v="12"/>
    <s v="PHL"/>
    <x v="12"/>
    <s v="https://eiti.org/board-decision/2017-40"/>
    <s v="https://eiti.org/document/validation-of-philippines-2017-reports"/>
    <n v="2017"/>
    <n v="2017"/>
    <s v="Satisfactory progress"/>
    <x v="11"/>
    <x v="0"/>
    <s v="Satisfactory progress"/>
    <s v="The 2014 EITI Report provides a comprehensive overview of the extractive sector, including significant exploration activities."/>
    <m/>
    <s v="http://www.ph-eiti.org/"/>
    <s v="https://eiti.org/api/v1.0/score_data/14"/>
  </r>
  <r>
    <n v="1"/>
    <n v="14"/>
    <x v="12"/>
    <s v="PHL"/>
    <x v="12"/>
    <s v="https://eiti.org/board-decision/2017-40"/>
    <s v="https://eiti.org/document/validation-of-philippines-2017-reports"/>
    <n v="2017"/>
    <n v="2017"/>
    <s v="Satisfactory progress"/>
    <x v="12"/>
    <x v="0"/>
    <s v="Satisfactory progress"/>
    <s v="The 2014 EITI Report discloses production volumes and values disaggregated by commodity and region. There is a minor deficiency in that the coal production values pertain to 2012.  "/>
    <m/>
    <s v="http://www.ph-eiti.org/"/>
    <s v="https://eiti.org/api/v1.0/score_data/14"/>
  </r>
  <r>
    <n v="1"/>
    <n v="14"/>
    <x v="12"/>
    <s v="PHL"/>
    <x v="12"/>
    <s v="https://eiti.org/board-decision/2017-40"/>
    <s v="https://eiti.org/document/validation-of-philippines-2017-reports"/>
    <n v="2017"/>
    <n v="2017"/>
    <s v="Satisfactory progress"/>
    <x v="13"/>
    <x v="0"/>
    <s v="Satisfactory progress"/>
    <s v="The 2013 and 2014 EITI Reports together provide the required information regarding export volumes and values for financial year 2014. The data is disaggregated by commodity and region."/>
    <m/>
    <s v="http://www.ph-eiti.org/"/>
    <s v="https://eiti.org/api/v1.0/score_data/14"/>
  </r>
  <r>
    <n v="1"/>
    <n v="14"/>
    <x v="12"/>
    <s v="PHL"/>
    <x v="12"/>
    <s v="https://eiti.org/board-decision/2017-40"/>
    <s v="https://eiti.org/document/validation-of-philippines-2017-reports"/>
    <n v="2017"/>
    <n v="2017"/>
    <s v="Satisfactory progress"/>
    <x v="14"/>
    <x v="0"/>
    <s v="Satisfactory progress"/>
    <s v="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
    <m/>
    <s v="http://www.ph-eiti.org/"/>
    <s v="https://eiti.org/api/v1.0/score_data/14"/>
  </r>
  <r>
    <n v="1"/>
    <n v="14"/>
    <x v="12"/>
    <s v="PHL"/>
    <x v="12"/>
    <s v="https://eiti.org/board-decision/2017-40"/>
    <s v="https://eiti.org/document/validation-of-philippines-2017-reports"/>
    <n v="2017"/>
    <n v="2017"/>
    <s v="Satisfactory progress"/>
    <x v="15"/>
    <x v="4"/>
    <s v="Not applicable"/>
    <s v="The EITI Report and stakeholder views have confirmed that no company make payments of royalty, the government’s share of production or other payments in-kind. The contractual framework only allows cash payments."/>
    <m/>
    <s v="http://www.ph-eiti.org/"/>
    <s v="https://eiti.org/api/v1.0/score_data/14"/>
  </r>
  <r>
    <n v="1"/>
    <n v="14"/>
    <x v="12"/>
    <s v="PHL"/>
    <x v="12"/>
    <s v="https://eiti.org/board-decision/2017-40"/>
    <s v="https://eiti.org/document/validation-of-philippines-2017-reports"/>
    <n v="2017"/>
    <n v="2017"/>
    <s v="Satisfactory progress"/>
    <x v="16"/>
    <x v="4"/>
    <s v="Not applicable"/>
    <s v="The EITI Report has confirmed that there are no barter and infrastructure transactions in the Philippines."/>
    <m/>
    <s v="http://www.ph-eiti.org/"/>
    <s v="https://eiti.org/api/v1.0/score_data/14"/>
  </r>
  <r>
    <n v="1"/>
    <n v="14"/>
    <x v="12"/>
    <s v="PHL"/>
    <x v="12"/>
    <s v="https://eiti.org/board-decision/2017-40"/>
    <s v="https://eiti.org/document/validation-of-philippines-2017-reports"/>
    <n v="2017"/>
    <n v="2017"/>
    <s v="Satisfactory progress"/>
    <x v="17"/>
    <x v="4"/>
    <s v="Not applicable"/>
    <s v="The EITI Report and stakeholder views have confirmed that no government agency or SOE collect material revenues for the transportation of oil, gas and minerals."/>
    <m/>
    <s v="http://www.ph-eiti.org/"/>
    <s v="https://eiti.org/api/v1.0/score_data/14"/>
  </r>
  <r>
    <n v="1"/>
    <n v="14"/>
    <x v="12"/>
    <s v="PHL"/>
    <x v="12"/>
    <s v="https://eiti.org/board-decision/2017-40"/>
    <s v="https://eiti.org/document/validation-of-philippines-2017-reports"/>
    <n v="2017"/>
    <n v="2017"/>
    <s v="Satisfactory progress"/>
    <x v="18"/>
    <x v="0"/>
    <s v="Satisfactory progress"/>
    <s v="Despite not giving rise to material revenues, the EITI Report has disclosed information about relevant mandatory transactions between the government, SOEs and private companies, notably dividends, and royalty fees and commitment fees."/>
    <m/>
    <s v="http://www.ph-eiti.org/"/>
    <s v="https://eiti.org/api/v1.0/score_data/14"/>
  </r>
  <r>
    <n v="1"/>
    <n v="14"/>
    <x v="12"/>
    <s v="PHL"/>
    <x v="12"/>
    <s v="https://eiti.org/board-decision/2017-40"/>
    <s v="https://eiti.org/document/validation-of-philippines-2017-reports"/>
    <n v="2017"/>
    <n v="2017"/>
    <s v="Satisfactory progress"/>
    <x v="19"/>
    <x v="0"/>
    <s v="Satisfactory progress"/>
    <s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
    <m/>
    <s v="http://www.ph-eiti.org/"/>
    <s v="https://eiti.org/api/v1.0/score_data/14"/>
  </r>
  <r>
    <n v="1"/>
    <n v="14"/>
    <x v="12"/>
    <s v="PHL"/>
    <x v="12"/>
    <s v="https://eiti.org/board-decision/2017-40"/>
    <s v="https://eiti.org/document/validation-of-philippines-2017-reports"/>
    <n v="2017"/>
    <n v="2017"/>
    <s v="Satisfactory progress"/>
    <x v="20"/>
    <x v="0"/>
    <s v="Satisfactory progress"/>
    <s v="Data in EITI Reports is reported by individual company, revenue stream and recipient government entity."/>
    <m/>
    <s v="http://www.ph-eiti.org/"/>
    <s v="https://eiti.org/api/v1.0/score_data/14"/>
  </r>
  <r>
    <n v="1"/>
    <n v="14"/>
    <x v="12"/>
    <s v="PHL"/>
    <x v="12"/>
    <s v="https://eiti.org/board-decision/2017-40"/>
    <s v="https://eiti.org/document/validation-of-philippines-2017-reports"/>
    <n v="2017"/>
    <n v="2017"/>
    <s v="Satisfactory progress"/>
    <x v="21"/>
    <x v="0"/>
    <s v="Satisfactory progress"/>
    <s v="Data covering financial year 2014 was published by the end of 2016, in accordance with the EITI’s timeliness requirements."/>
    <m/>
    <s v="http://www.ph-eiti.org/"/>
    <s v="https://eiti.org/api/v1.0/score_data/14"/>
  </r>
  <r>
    <n v="1"/>
    <n v="14"/>
    <x v="12"/>
    <s v="PHL"/>
    <x v="12"/>
    <s v="https://eiti.org/board-decision/2017-40"/>
    <s v="https://eiti.org/document/validation-of-philippines-2017-reports"/>
    <n v="2017"/>
    <n v="2017"/>
    <s v="Satisfactory progress"/>
    <x v="22"/>
    <x v="0"/>
    <s v="Satisfactory progress"/>
    <s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
    <m/>
    <s v="http://www.ph-eiti.org/"/>
    <s v="https://eiti.org/api/v1.0/score_data/14"/>
  </r>
  <r>
    <n v="1"/>
    <n v="14"/>
    <x v="12"/>
    <s v="PHL"/>
    <x v="12"/>
    <s v="https://eiti.org/board-decision/2017-40"/>
    <s v="https://eiti.org/document/validation-of-philippines-2017-reports"/>
    <n v="2017"/>
    <n v="2017"/>
    <s v="Satisfactory progress"/>
    <x v="23"/>
    <x v="5"/>
    <s v="Beyond"/>
    <s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
    <m/>
    <s v="http://www.ph-eiti.org/"/>
    <s v="https://eiti.org/api/v1.0/score_data/14"/>
  </r>
  <r>
    <n v="1"/>
    <n v="14"/>
    <x v="12"/>
    <s v="PHL"/>
    <x v="12"/>
    <s v="https://eiti.org/board-decision/2017-40"/>
    <s v="https://eiti.org/document/validation-of-philippines-2017-reports"/>
    <n v="2017"/>
    <n v="2017"/>
    <s v="Satisfactory progress"/>
    <x v="24"/>
    <x v="0"/>
    <s v="Satisfactory progress"/>
    <s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
    <m/>
    <s v="http://www.ph-eiti.org/"/>
    <s v="https://eiti.org/api/v1.0/score_data/14"/>
  </r>
  <r>
    <n v="1"/>
    <n v="14"/>
    <x v="12"/>
    <s v="PHL"/>
    <x v="12"/>
    <s v="https://eiti.org/board-decision/2017-40"/>
    <s v="https://eiti.org/document/validation-of-philippines-2017-reports"/>
    <n v="2017"/>
    <n v="2017"/>
    <s v="Satisfactory progress"/>
    <x v="25"/>
    <x v="5"/>
    <s v="Beyond"/>
    <s v="EITI has gone beyond the minimum requirements by providing additional information on revenue management and expenditures as encouraged by the EITI Standard."/>
    <m/>
    <s v="http://www.ph-eiti.org/"/>
    <s v="https://eiti.org/api/v1.0/score_data/14"/>
  </r>
  <r>
    <n v="1"/>
    <n v="14"/>
    <x v="12"/>
    <s v="PHL"/>
    <x v="12"/>
    <s v="https://eiti.org/board-decision/2017-40"/>
    <s v="https://eiti.org/document/validation-of-philippines-2017-reports"/>
    <n v="2017"/>
    <n v="2017"/>
    <s v="Satisfactory progress"/>
    <x v="26"/>
    <x v="5"/>
    <s v="Beyond"/>
    <s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
    <m/>
    <s v="http://www.ph-eiti.org/"/>
    <s v="https://eiti.org/api/v1.0/score_data/14"/>
  </r>
  <r>
    <n v="1"/>
    <n v="14"/>
    <x v="12"/>
    <s v="PHL"/>
    <x v="12"/>
    <s v="https://eiti.org/board-decision/2017-40"/>
    <s v="https://eiti.org/document/validation-of-philippines-2017-reports"/>
    <n v="2017"/>
    <n v="2017"/>
    <s v="Satisfactory progress"/>
    <x v="27"/>
    <x v="4"/>
    <s v="Not applicable"/>
    <s v="The EITI Report and stakeholder consultations have confirmed that quasi-fiscal expenditures do not occur in the extractive sector in the Philippines."/>
    <m/>
    <s v="http://www.ph-eiti.org/"/>
    <s v="https://eiti.org/api/v1.0/score_data/14"/>
  </r>
  <r>
    <n v="1"/>
    <n v="14"/>
    <x v="12"/>
    <s v="PHL"/>
    <x v="12"/>
    <s v="https://eiti.org/board-decision/2017-40"/>
    <s v="https://eiti.org/document/validation-of-philippines-2017-reports"/>
    <n v="2017"/>
    <n v="2017"/>
    <s v="Satisfactory progress"/>
    <x v="28"/>
    <x v="0"/>
    <s v="Satisfactory progress"/>
    <s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
    <m/>
    <s v="http://www.ph-eiti.org/"/>
    <s v="https://eiti.org/api/v1.0/score_data/14"/>
  </r>
  <r>
    <n v="1"/>
    <n v="14"/>
    <x v="12"/>
    <s v="PHL"/>
    <x v="12"/>
    <s v="https://eiti.org/board-decision/2017-40"/>
    <s v="https://eiti.org/document/validation-of-philippines-2017-reports"/>
    <n v="2017"/>
    <n v="2017"/>
    <s v="Satisfactory progress"/>
    <x v="29"/>
    <x v="5"/>
    <s v="Beyond"/>
    <s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
    <m/>
    <s v="http://www.ph-eiti.org/"/>
    <s v="https://eiti.org/api/v1.0/score_data/14"/>
  </r>
  <r>
    <n v="1"/>
    <n v="14"/>
    <x v="12"/>
    <s v="PHL"/>
    <x v="12"/>
    <s v="https://eiti.org/board-decision/2017-40"/>
    <s v="https://eiti.org/document/validation-of-philippines-2017-reports"/>
    <n v="2017"/>
    <n v="2017"/>
    <s v="Satisfactory progress"/>
    <x v="30"/>
    <x v="2"/>
    <s v="Not required (recommended)"/>
    <s v="EITI has published data in machine readable format and summaries of EITI Reports in accessible infographic format."/>
    <m/>
    <s v="http://www.ph-eiti.org/"/>
    <s v="https://eiti.org/api/v1.0/score_data/14"/>
  </r>
  <r>
    <n v="1"/>
    <n v="14"/>
    <x v="12"/>
    <s v="PHL"/>
    <x v="12"/>
    <s v="https://eiti.org/board-decision/2017-40"/>
    <s v="https://eiti.org/document/validation-of-philippines-2017-reports"/>
    <n v="2017"/>
    <n v="2017"/>
    <s v="Satisfactory progress"/>
    <x v="31"/>
    <x v="5"/>
    <s v="Beyond"/>
    <s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
    <m/>
    <s v="http://www.ph-eiti.org/"/>
    <s v="https://eiti.org/api/v1.0/score_data/14"/>
  </r>
  <r>
    <n v="1"/>
    <n v="14"/>
    <x v="12"/>
    <s v="PHL"/>
    <x v="12"/>
    <s v="https://eiti.org/board-decision/2017-40"/>
    <s v="https://eiti.org/document/validation-of-philippines-2017-reports"/>
    <n v="2017"/>
    <n v="2017"/>
    <s v="Satisfactory progress"/>
    <x v="32"/>
    <x v="5"/>
    <s v="Beyond"/>
    <s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
    <m/>
    <s v="http://www.ph-eiti.org/"/>
    <s v="https://eiti.org/api/v1.0/score_data/14"/>
  </r>
  <r>
    <n v="1"/>
    <n v="14"/>
    <x v="12"/>
    <s v="PHL"/>
    <x v="12"/>
    <s v="https://eiti.org/board-decision/2017-40"/>
    <s v="https://eiti.org/document/validation-of-philippines-2017-reports"/>
    <n v="2017"/>
    <n v="2017"/>
    <s v="Satisfactory progress"/>
    <x v="33"/>
    <x v="0"/>
    <s v="Satisfactory progress"/>
    <s v=""/>
    <m/>
    <s v="http://www.ph-eiti.org/"/>
    <s v="https://eiti.org/api/v1.0/score_data/14"/>
  </r>
  <r>
    <n v="1"/>
    <n v="15"/>
    <x v="13"/>
    <s v="IRQ"/>
    <x v="13"/>
    <s v="https://eiti.org/board-decision/2017-55"/>
    <s v="https://eiti.org/document/validation-of-iraq-2017-reports"/>
    <n v="2017"/>
    <m/>
    <s v="Inadequate progress / suspended"/>
    <x v="0"/>
    <x v="3"/>
    <s v="Inadequate progress"/>
    <s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
    <m/>
    <s v="http://ieiti.org.iq/"/>
    <s v="https://eiti.org/api/v1.0/score_data/15"/>
  </r>
  <r>
    <n v="1"/>
    <n v="15"/>
    <x v="13"/>
    <s v="IRQ"/>
    <x v="13"/>
    <s v="https://eiti.org/board-decision/2017-55"/>
    <s v="https://eiti.org/document/validation-of-iraq-2017-reports"/>
    <n v="2017"/>
    <m/>
    <s v="Inadequate progress / suspended"/>
    <x v="1"/>
    <x v="3"/>
    <s v="Inadequate progress"/>
    <s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
    <m/>
    <s v="http://ieiti.org.iq/"/>
    <s v="https://eiti.org/api/v1.0/score_data/15"/>
  </r>
  <r>
    <n v="1"/>
    <n v="15"/>
    <x v="13"/>
    <s v="IRQ"/>
    <x v="13"/>
    <s v="https://eiti.org/board-decision/2017-55"/>
    <s v="https://eiti.org/document/validation-of-iraq-2017-reports"/>
    <n v="2017"/>
    <m/>
    <s v="Inadequate progress / suspended"/>
    <x v="2"/>
    <x v="0"/>
    <s v="Satisfactory progress"/>
    <s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
    <m/>
    <s v="http://ieiti.org.iq/"/>
    <s v="https://eiti.org/api/v1.0/score_data/15"/>
  </r>
  <r>
    <n v="1"/>
    <n v="15"/>
    <x v="13"/>
    <s v="IRQ"/>
    <x v="13"/>
    <s v="https://eiti.org/board-decision/2017-55"/>
    <s v="https://eiti.org/document/validation-of-iraq-2017-reports"/>
    <n v="2017"/>
    <m/>
    <s v="Inadequate progress / suspended"/>
    <x v="3"/>
    <x v="3"/>
    <s v="Inadequate progress"/>
    <s v="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
    <m/>
    <s v="http://ieiti.org.iq/"/>
    <s v="https://eiti.org/api/v1.0/score_data/15"/>
  </r>
  <r>
    <n v="1"/>
    <n v="15"/>
    <x v="13"/>
    <s v="IRQ"/>
    <x v="13"/>
    <s v="https://eiti.org/board-decision/2017-55"/>
    <s v="https://eiti.org/document/validation-of-iraq-2017-reports"/>
    <n v="2017"/>
    <m/>
    <s v="Inadequate progress / suspended"/>
    <x v="4"/>
    <x v="1"/>
    <s v="Meaningful progress"/>
    <s v="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
    <m/>
    <s v="http://ieiti.org.iq/"/>
    <s v="https://eiti.org/api/v1.0/score_data/15"/>
  </r>
  <r>
    <n v="1"/>
    <n v="15"/>
    <x v="13"/>
    <s v="IRQ"/>
    <x v="13"/>
    <s v="https://eiti.org/board-decision/2017-55"/>
    <s v="https://eiti.org/document/validation-of-iraq-2017-reports"/>
    <n v="2017"/>
    <m/>
    <s v="Inadequate progress / suspended"/>
    <x v="5"/>
    <x v="3"/>
    <s v="Inadequate progress"/>
    <s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
    <m/>
    <s v="http://ieiti.org.iq/"/>
    <s v="https://eiti.org/api/v1.0/score_data/15"/>
  </r>
  <r>
    <n v="1"/>
    <n v="15"/>
    <x v="13"/>
    <s v="IRQ"/>
    <x v="13"/>
    <s v="https://eiti.org/board-decision/2017-55"/>
    <s v="https://eiti.org/document/validation-of-iraq-2017-reports"/>
    <n v="2017"/>
    <m/>
    <s v="Inadequate progress / suspended"/>
    <x v="6"/>
    <x v="3"/>
    <s v="Inadequate progress"/>
    <s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
    <m/>
    <s v="http://ieiti.org.iq/"/>
    <s v="https://eiti.org/api/v1.0/score_data/15"/>
  </r>
  <r>
    <n v="1"/>
    <n v="15"/>
    <x v="13"/>
    <s v="IRQ"/>
    <x v="13"/>
    <s v="https://eiti.org/board-decision/2017-55"/>
    <s v="https://eiti.org/document/validation-of-iraq-2017-reports"/>
    <n v="2017"/>
    <m/>
    <s v="Inadequate progress / suspended"/>
    <x v="7"/>
    <x v="3"/>
    <s v="Inadequate progress"/>
    <s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
    <m/>
    <s v="http://ieiti.org.iq/"/>
    <s v="https://eiti.org/api/v1.0/score_data/15"/>
  </r>
  <r>
    <n v="1"/>
    <n v="15"/>
    <x v="13"/>
    <s v="IRQ"/>
    <x v="13"/>
    <s v="https://eiti.org/board-decision/2017-55"/>
    <s v="https://eiti.org/document/validation-of-iraq-2017-reports"/>
    <n v="2017"/>
    <m/>
    <s v="Inadequate progress / suspended"/>
    <x v="8"/>
    <x v="3"/>
    <s v="Inadequate progress"/>
    <s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
    <m/>
    <s v="http://ieiti.org.iq/"/>
    <s v="https://eiti.org/api/v1.0/score_data/15"/>
  </r>
  <r>
    <n v="1"/>
    <n v="15"/>
    <x v="13"/>
    <s v="IRQ"/>
    <x v="13"/>
    <s v="https://eiti.org/board-decision/2017-55"/>
    <s v="https://eiti.org/document/validation-of-iraq-2017-reports"/>
    <n v="2017"/>
    <m/>
    <s v="Inadequate progress / suspended"/>
    <x v="9"/>
    <x v="2"/>
    <s v="Not required (recommended)"/>
    <s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_x000a_relevant."/>
    <m/>
    <s v="http://ieiti.org.iq/"/>
    <s v="https://eiti.org/api/v1.0/score_data/15"/>
  </r>
  <r>
    <n v="1"/>
    <n v="15"/>
    <x v="13"/>
    <s v="IRQ"/>
    <x v="13"/>
    <s v="https://eiti.org/board-decision/2017-55"/>
    <s v="https://eiti.org/document/validation-of-iraq-2017-reports"/>
    <n v="2017"/>
    <m/>
    <s v="Inadequate progress / suspended"/>
    <x v="10"/>
    <x v="3"/>
    <s v="Inadequate progress"/>
    <s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
    <m/>
    <s v="http://ieiti.org.iq/"/>
    <s v="https://eiti.org/api/v1.0/score_data/15"/>
  </r>
  <r>
    <n v="1"/>
    <n v="15"/>
    <x v="13"/>
    <s v="IRQ"/>
    <x v="13"/>
    <s v="https://eiti.org/board-decision/2017-55"/>
    <s v="https://eiti.org/document/validation-of-iraq-2017-reports"/>
    <n v="2017"/>
    <m/>
    <s v="Inadequate progress / suspended"/>
    <x v="11"/>
    <x v="0"/>
    <s v="Satisfactory progress"/>
    <s v="The 2015 IEITI Report provides an overview of the extractive sector, including information on significant exploration activities."/>
    <m/>
    <s v="http://ieiti.org.iq/"/>
    <s v="https://eiti.org/api/v1.0/score_data/15"/>
  </r>
  <r>
    <n v="1"/>
    <n v="15"/>
    <x v="13"/>
    <s v="IRQ"/>
    <x v="13"/>
    <s v="https://eiti.org/board-decision/2017-55"/>
    <s v="https://eiti.org/document/validation-of-iraq-2017-reports"/>
    <n v="2017"/>
    <m/>
    <s v="Inadequate progress / suspended"/>
    <x v="12"/>
    <x v="1"/>
    <s v="Meaningful progress"/>
    <s v="The 2015 IEITI Report provides the volumes of production of oil, gas and four minerals, but only provides the production value for crude oil and natural gas, not the minerals. Volumes and values are not provided for natural gas production in the Kurdish Regional Government (KRG)."/>
    <m/>
    <s v="http://ieiti.org.iq/"/>
    <s v="https://eiti.org/api/v1.0/score_data/15"/>
  </r>
  <r>
    <n v="1"/>
    <n v="15"/>
    <x v="13"/>
    <s v="IRQ"/>
    <x v="13"/>
    <s v="https://eiti.org/board-decision/2017-55"/>
    <s v="https://eiti.org/document/validation-of-iraq-2017-reports"/>
    <n v="2017"/>
    <m/>
    <s v="Inadequate progress / suspended"/>
    <x v="13"/>
    <x v="0"/>
    <s v="Satisfactory progress"/>
    <s v="The 2015 IEITI Report provides the volumes and values of crude oil exports. There is no evidence of any Iraqi exports of natural gas or minerals in 2015."/>
    <m/>
    <s v="http://ieiti.org.iq/"/>
    <s v="https://eiti.org/api/v1.0/score_data/15"/>
  </r>
  <r>
    <n v="1"/>
    <n v="15"/>
    <x v="13"/>
    <s v="IRQ"/>
    <x v="13"/>
    <s v="https://eiti.org/board-decision/2017-55"/>
    <s v="https://eiti.org/document/validation-of-iraq-2017-reports"/>
    <n v="2017"/>
    <m/>
    <s v="Inadequate progress / suspended"/>
    <x v="14"/>
    <x v="3"/>
    <s v="Inadequate progress"/>
    <s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
    <m/>
    <s v="http://ieiti.org.iq/"/>
    <s v="https://eiti.org/api/v1.0/score_data/15"/>
  </r>
  <r>
    <n v="1"/>
    <n v="15"/>
    <x v="13"/>
    <s v="IRQ"/>
    <x v="13"/>
    <s v="https://eiti.org/board-decision/2017-55"/>
    <s v="https://eiti.org/document/validation-of-iraq-2017-reports"/>
    <n v="2017"/>
    <m/>
    <s v="Inadequate progress / suspended"/>
    <x v="15"/>
    <x v="5"/>
    <s v="Beyond"/>
    <s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
    <m/>
    <s v="http://ieiti.org.iq/"/>
    <s v="https://eiti.org/api/v1.0/score_data/15"/>
  </r>
  <r>
    <n v="1"/>
    <n v="15"/>
    <x v="13"/>
    <s v="IRQ"/>
    <x v="13"/>
    <s v="https://eiti.org/board-decision/2017-55"/>
    <s v="https://eiti.org/document/validation-of-iraq-2017-reports"/>
    <n v="2017"/>
    <m/>
    <s v="Inadequate progress / suspended"/>
    <x v="16"/>
    <x v="4"/>
    <s v="Not applicable"/>
    <s v="EITI Requirement 4.3 on barter and infrastructure transactions is not applicable to Iraq."/>
    <m/>
    <s v="http://ieiti.org.iq/"/>
    <s v="https://eiti.org/api/v1.0/score_data/15"/>
  </r>
  <r>
    <n v="1"/>
    <n v="15"/>
    <x v="13"/>
    <s v="IRQ"/>
    <x v="13"/>
    <s v="https://eiti.org/board-decision/2017-55"/>
    <s v="https://eiti.org/document/validation-of-iraq-2017-reports"/>
    <n v="2017"/>
    <m/>
    <s v="Inadequate progress / suspended"/>
    <x v="17"/>
    <x v="4"/>
    <s v="Not applicable"/>
    <s v="EITI Requirement 4.4 on transport revenues is not applicable to Iraq."/>
    <m/>
    <s v="http://ieiti.org.iq/"/>
    <s v="https://eiti.org/api/v1.0/score_data/15"/>
  </r>
  <r>
    <n v="1"/>
    <n v="15"/>
    <x v="13"/>
    <s v="IRQ"/>
    <x v="13"/>
    <s v="https://eiti.org/board-decision/2017-55"/>
    <s v="https://eiti.org/document/validation-of-iraq-2017-reports"/>
    <n v="2017"/>
    <m/>
    <s v="Inadequate progress / suspended"/>
    <x v="18"/>
    <x v="1"/>
    <s v="Meaningful progress"/>
    <s v="The 2015 IEITI Report discloses some transactions between the government and state owned enterprises but not all."/>
    <m/>
    <s v="http://ieiti.org.iq/"/>
    <s v="https://eiti.org/api/v1.0/score_data/15"/>
  </r>
  <r>
    <n v="1"/>
    <n v="15"/>
    <x v="13"/>
    <s v="IRQ"/>
    <x v="13"/>
    <s v="https://eiti.org/board-decision/2017-55"/>
    <s v="https://eiti.org/document/validation-of-iraq-2017-reports"/>
    <n v="2017"/>
    <m/>
    <s v="Inadequate progress / suspended"/>
    <x v="19"/>
    <x v="6"/>
    <s v="No progress"/>
    <s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
    <m/>
    <s v="http://ieiti.org.iq/"/>
    <s v="https://eiti.org/api/v1.0/score_data/15"/>
  </r>
  <r>
    <n v="1"/>
    <n v="15"/>
    <x v="13"/>
    <s v="IRQ"/>
    <x v="13"/>
    <s v="https://eiti.org/board-decision/2017-55"/>
    <s v="https://eiti.org/document/validation-of-iraq-2017-reports"/>
    <n v="2017"/>
    <m/>
    <s v="Inadequate progress / suspended"/>
    <x v="20"/>
    <x v="1"/>
    <s v="Meaningful progress"/>
    <s v="The 2015 IEITI Reports present reconciled oil sales data disaggregated by company, but only presents reconciled tax payments disaggregated by oilfield, not by company. This does not allow readers to calculate each company’s share of payments to government. "/>
    <m/>
    <s v="http://ieiti.org.iq/"/>
    <s v="https://eiti.org/api/v1.0/score_data/15"/>
  </r>
  <r>
    <n v="1"/>
    <n v="15"/>
    <x v="13"/>
    <s v="IRQ"/>
    <x v="13"/>
    <s v="https://eiti.org/board-decision/2017-55"/>
    <s v="https://eiti.org/document/validation-of-iraq-2017-reports"/>
    <n v="2017"/>
    <m/>
    <s v="Inadequate progress / suspended"/>
    <x v="21"/>
    <x v="0"/>
    <s v="Satisfactory progress"/>
    <s v="Iraq now publishes EITI Reports within one year of the close of the fiscal period under review."/>
    <m/>
    <s v="http://ieiti.org.iq/"/>
    <s v="https://eiti.org/api/v1.0/score_data/15"/>
  </r>
  <r>
    <n v="1"/>
    <n v="15"/>
    <x v="13"/>
    <s v="IRQ"/>
    <x v="13"/>
    <s v="https://eiti.org/board-decision/2017-55"/>
    <s v="https://eiti.org/document/validation-of-iraq-2017-reports"/>
    <n v="2017"/>
    <m/>
    <s v="Inadequate progress / suspended"/>
    <x v="22"/>
    <x v="3"/>
    <s v="Inadequate progress"/>
    <s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
    <m/>
    <s v="http://ieiti.org.iq/"/>
    <s v="https://eiti.org/api/v1.0/score_data/15"/>
  </r>
  <r>
    <n v="1"/>
    <n v="15"/>
    <x v="13"/>
    <s v="IRQ"/>
    <x v="13"/>
    <s v="https://eiti.org/board-decision/2017-55"/>
    <s v="https://eiti.org/document/validation-of-iraq-2017-reports"/>
    <n v="2017"/>
    <m/>
    <s v="Inadequate progress / suspended"/>
    <x v="23"/>
    <x v="3"/>
    <s v="Inadequate progress"/>
    <s v="The 2015 IEITI Report does not address off-budget oil and gas revenues earmarked for the UN Compensation Fund or explain the allocation of any mining, oil or gas revenues that are not recorded in the national budget."/>
    <m/>
    <s v="http://ieiti.org.iq/"/>
    <s v="https://eiti.org/api/v1.0/score_data/15"/>
  </r>
  <r>
    <n v="1"/>
    <n v="15"/>
    <x v="13"/>
    <s v="IRQ"/>
    <x v="13"/>
    <s v="https://eiti.org/board-decision/2017-55"/>
    <s v="https://eiti.org/document/validation-of-iraq-2017-reports"/>
    <n v="2017"/>
    <m/>
    <s v="Inadequate progress / suspended"/>
    <x v="24"/>
    <x v="3"/>
    <s v="Inadequate progress"/>
    <s v="The 2015 IEITI Report provides only a cursory description of statutory allocations and subational transfers to the Kurdish Regional Government. There is insufficient information to identify any discrepancies between amounts that should have beentransferred and actual transfers.  "/>
    <m/>
    <s v="http://ieiti.org.iq/"/>
    <s v="https://eiti.org/api/v1.0/score_data/15"/>
  </r>
  <r>
    <n v="1"/>
    <n v="15"/>
    <x v="13"/>
    <s v="IRQ"/>
    <x v="13"/>
    <s v="https://eiti.org/board-decision/2017-55"/>
    <s v="https://eiti.org/document/validation-of-iraq-2017-reports"/>
    <n v="2017"/>
    <m/>
    <s v="Inadequate progress / suspended"/>
    <x v="25"/>
    <x v="2"/>
    <s v="Not required (recommended)"/>
    <s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
    <m/>
    <s v="http://ieiti.org.iq/"/>
    <s v="https://eiti.org/api/v1.0/score_data/15"/>
  </r>
  <r>
    <n v="1"/>
    <n v="15"/>
    <x v="13"/>
    <s v="IRQ"/>
    <x v="13"/>
    <s v="https://eiti.org/board-decision/2017-55"/>
    <s v="https://eiti.org/document/validation-of-iraq-2017-reports"/>
    <n v="2017"/>
    <m/>
    <s v="Inadequate progress / suspended"/>
    <x v="26"/>
    <x v="3"/>
    <s v="Inadequate progress"/>
    <s v="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
    <m/>
    <s v="http://ieiti.org.iq/"/>
    <s v="https://eiti.org/api/v1.0/score_data/15"/>
  </r>
  <r>
    <n v="1"/>
    <n v="15"/>
    <x v="13"/>
    <s v="IRQ"/>
    <x v="13"/>
    <s v="https://eiti.org/board-decision/2017-55"/>
    <s v="https://eiti.org/document/validation-of-iraq-2017-reports"/>
    <n v="2017"/>
    <m/>
    <s v="Inadequate progress / suspended"/>
    <x v="27"/>
    <x v="4"/>
    <s v="Not applicable"/>
    <s v="This requirement is not applicable in Iraq."/>
    <m/>
    <s v="http://ieiti.org.iq/"/>
    <s v="https://eiti.org/api/v1.0/score_data/15"/>
  </r>
  <r>
    <n v="1"/>
    <n v="15"/>
    <x v="13"/>
    <s v="IRQ"/>
    <x v="13"/>
    <s v="https://eiti.org/board-decision/2017-55"/>
    <s v="https://eiti.org/document/validation-of-iraq-2017-reports"/>
    <n v="2017"/>
    <m/>
    <s v="Inadequate progress / suspended"/>
    <x v="28"/>
    <x v="1"/>
    <s v="Meaningful progress"/>
    <s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
    <m/>
    <s v="http://ieiti.org.iq/"/>
    <s v="https://eiti.org/api/v1.0/score_data/15"/>
  </r>
  <r>
    <n v="1"/>
    <n v="15"/>
    <x v="13"/>
    <s v="IRQ"/>
    <x v="13"/>
    <s v="https://eiti.org/board-decision/2017-55"/>
    <s v="https://eiti.org/document/validation-of-iraq-2017-reports"/>
    <n v="2017"/>
    <m/>
    <s v="Inadequate progress / suspended"/>
    <x v="29"/>
    <x v="1"/>
    <s v="Meaningful progress"/>
    <s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
    <m/>
    <s v="http://ieiti.org.iq/"/>
    <s v="https://eiti.org/api/v1.0/score_data/15"/>
  </r>
  <r>
    <n v="1"/>
    <n v="15"/>
    <x v="13"/>
    <s v="IRQ"/>
    <x v="13"/>
    <s v="https://eiti.org/board-decision/2017-55"/>
    <s v="https://eiti.org/document/validation-of-iraq-2017-reports"/>
    <n v="2017"/>
    <m/>
    <s v="Inadequate progress / suspended"/>
    <x v="30"/>
    <x v="2"/>
    <s v="Not required (recommended)"/>
    <s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
    <m/>
    <s v="http://ieiti.org.iq/"/>
    <s v="https://eiti.org/api/v1.0/score_data/15"/>
  </r>
  <r>
    <n v="1"/>
    <n v="15"/>
    <x v="13"/>
    <s v="IRQ"/>
    <x v="13"/>
    <s v="https://eiti.org/board-decision/2017-55"/>
    <s v="https://eiti.org/document/validation-of-iraq-2017-reports"/>
    <n v="2017"/>
    <m/>
    <s v="Inadequate progress / suspended"/>
    <x v="31"/>
    <x v="1"/>
    <s v="Meaningful progress"/>
    <s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
    <m/>
    <s v="http://ieiti.org.iq/"/>
    <s v="https://eiti.org/api/v1.0/score_data/15"/>
  </r>
  <r>
    <n v="1"/>
    <n v="15"/>
    <x v="13"/>
    <s v="IRQ"/>
    <x v="13"/>
    <s v="https://eiti.org/board-decision/2017-55"/>
    <s v="https://eiti.org/document/validation-of-iraq-2017-reports"/>
    <n v="2017"/>
    <m/>
    <s v="Inadequate progress / suspended"/>
    <x v="32"/>
    <x v="3"/>
    <s v="Inadequate progress"/>
    <s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
    <m/>
    <s v="http://ieiti.org.iq/"/>
    <s v="https://eiti.org/api/v1.0/score_data/15"/>
  </r>
  <r>
    <n v="1"/>
    <n v="15"/>
    <x v="13"/>
    <s v="IRQ"/>
    <x v="13"/>
    <s v="https://eiti.org/board-decision/2017-55"/>
    <s v="https://eiti.org/document/validation-of-iraq-2017-reports"/>
    <n v="2017"/>
    <m/>
    <s v="Inadequate progress / suspended"/>
    <x v="33"/>
    <x v="3"/>
    <s v="Inadequate progress"/>
    <s v=""/>
    <m/>
    <s v="http://ieiti.org.iq/"/>
    <s v="https://eiti.org/api/v1.0/score_data/15"/>
  </r>
  <r>
    <n v="1"/>
    <n v="16"/>
    <x v="14"/>
    <s v="ZMB"/>
    <x v="14"/>
    <s v="https://eiti.org/board-decision/2017-54"/>
    <s v="https://eiti.org/document/validation-of-zambia-2017-documentation"/>
    <n v="2017"/>
    <n v="2017"/>
    <s v="Meaningful progress"/>
    <x v="0"/>
    <x v="0"/>
    <s v="Satisfactory progress"/>
    <s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
    <s v="https://eiti.org/zambia#zambia-progress-by-requirement"/>
    <s v="www.zambiaeiti.org"/>
    <s v="https://eiti.org/api/v1.0/score_data/16"/>
  </r>
  <r>
    <n v="1"/>
    <n v="16"/>
    <x v="14"/>
    <s v="ZMB"/>
    <x v="14"/>
    <s v="https://eiti.org/board-decision/2017-54"/>
    <s v="https://eiti.org/document/validation-of-zambia-2017-documentation"/>
    <n v="2017"/>
    <n v="2017"/>
    <s v="Meaningful progress"/>
    <x v="1"/>
    <x v="0"/>
    <s v="Satisfactory progress"/>
    <s v="Companies are fully and effectively engaged in the EITI process. The government has ensured an enabling environment for company participation. "/>
    <s v="https://eiti.org/zambia#zambia-progress-by-requirement"/>
    <s v="www.zambiaeiti.org"/>
    <s v="https://eiti.org/api/v1.0/score_data/16"/>
  </r>
  <r>
    <n v="1"/>
    <n v="16"/>
    <x v="14"/>
    <s v="ZMB"/>
    <x v="14"/>
    <s v="https://eiti.org/board-decision/2017-54"/>
    <s v="https://eiti.org/document/validation-of-zambia-2017-documentation"/>
    <n v="2017"/>
    <n v="2017"/>
    <s v="Meaningful progress"/>
    <x v="2"/>
    <x v="0"/>
    <s v="Satisfactory progress"/>
    <s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
    <s v="https://eiti.org/zambia#zambia-progress-by-requirement"/>
    <s v="www.zambiaeiti.org"/>
    <s v="https://eiti.org/api/v1.0/score_data/16"/>
  </r>
  <r>
    <n v="1"/>
    <n v="16"/>
    <x v="14"/>
    <s v="ZMB"/>
    <x v="14"/>
    <s v="https://eiti.org/board-decision/2017-54"/>
    <s v="https://eiti.org/document/validation-of-zambia-2017-documentation"/>
    <n v="2017"/>
    <n v="2017"/>
    <s v="Meaningful progress"/>
    <x v="3"/>
    <x v="0"/>
    <s v="Satisfactory progress"/>
    <s v="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
    <s v="https://eiti.org/zambia#zambia-progress-by-requirement"/>
    <s v="www.zambiaeiti.org"/>
    <s v="https://eiti.org/api/v1.0/score_data/16"/>
  </r>
  <r>
    <n v="1"/>
    <n v="16"/>
    <x v="14"/>
    <s v="ZMB"/>
    <x v="14"/>
    <s v="https://eiti.org/board-decision/2017-54"/>
    <s v="https://eiti.org/document/validation-of-zambia-2017-documentation"/>
    <n v="2017"/>
    <n v="2017"/>
    <s v="Meaningful progress"/>
    <x v="4"/>
    <x v="0"/>
    <s v="Satisfactory progress"/>
    <s v="Zambia EITI’s work plan is a result of consultations with key stakeholders and endorsed by the multi-stakeholder group (MSG), and is made publicly available."/>
    <s v="https://eiti.org/zambia#zambia-progress-by-requirement"/>
    <s v="www.zambiaeiti.org"/>
    <s v="https://eiti.org/api/v1.0/score_data/16"/>
  </r>
  <r>
    <n v="1"/>
    <n v="16"/>
    <x v="14"/>
    <s v="ZMB"/>
    <x v="14"/>
    <s v="https://eiti.org/board-decision/2017-54"/>
    <s v="https://eiti.org/document/validation-of-zambia-2017-documentation"/>
    <n v="2017"/>
    <n v="2017"/>
    <s v="Meaningful progress"/>
    <x v="5"/>
    <x v="0"/>
    <s v="Satisfactory progress"/>
    <s v="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
    <s v="https://eiti.org/zambia#zambia-progress-by-requirement"/>
    <s v="www.zambiaeiti.org"/>
    <s v="https://eiti.org/api/v1.0/score_data/16"/>
  </r>
  <r>
    <n v="1"/>
    <n v="16"/>
    <x v="14"/>
    <s v="ZMB"/>
    <x v="14"/>
    <s v="https://eiti.org/board-decision/2017-54"/>
    <s v="https://eiti.org/document/validation-of-zambia-2017-documentation"/>
    <n v="2017"/>
    <n v="2017"/>
    <s v="Meaningful progress"/>
    <x v="6"/>
    <x v="3"/>
    <s v="Inadequate progress"/>
    <s v="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
    <s v="https://eiti.org/zambia#zambia-progress-by-requirement"/>
    <s v="www.zambiaeiti.org"/>
    <s v="https://eiti.org/api/v1.0/score_data/16"/>
  </r>
  <r>
    <n v="1"/>
    <n v="16"/>
    <x v="14"/>
    <s v="ZMB"/>
    <x v="14"/>
    <s v="https://eiti.org/board-decision/2017-54"/>
    <s v="https://eiti.org/document/validation-of-zambia-2017-documentation"/>
    <n v="2017"/>
    <n v="2017"/>
    <s v="Meaningful progress"/>
    <x v="7"/>
    <x v="0"/>
    <s v="Satisfactory progress"/>
    <s v="Comprehensive information on the licenses held by material and non-material companies is included in the mining cadastre. Data on the date of application / submission of bid is not available for petroleum licenses, althouh this is not sufficient for the requirement to be unmet."/>
    <s v="https://eiti.org/zambia#zambia-progress-by-requirement"/>
    <s v="www.zambiaeiti.org"/>
    <s v="https://eiti.org/api/v1.0/score_data/16"/>
  </r>
  <r>
    <n v="1"/>
    <n v="16"/>
    <x v="14"/>
    <s v="ZMB"/>
    <x v="14"/>
    <s v="https://eiti.org/board-decision/2017-54"/>
    <s v="https://eiti.org/document/validation-of-zambia-2017-documentation"/>
    <n v="2017"/>
    <n v="2017"/>
    <s v="Meaningful progress"/>
    <x v="8"/>
    <x v="1"/>
    <s v="Meaningful progress"/>
    <s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
    <s v="https://eiti.org/zambia#zambia-progress-by-requirement"/>
    <s v="www.zambiaeiti.org"/>
    <s v="https://eiti.org/api/v1.0/score_data/16"/>
  </r>
  <r>
    <n v="1"/>
    <n v="16"/>
    <x v="14"/>
    <s v="ZMB"/>
    <x v="14"/>
    <s v="https://eiti.org/board-decision/2017-54"/>
    <s v="https://eiti.org/document/validation-of-zambia-2017-documentation"/>
    <n v="2017"/>
    <n v="2017"/>
    <s v="Meaningful progress"/>
    <x v="9"/>
    <x v="2"/>
    <s v="Not required (recommended)"/>
    <s v="Implementing countries are not yet required to address beneficial ownership and progress with this requirement does not yet have any implications for a country’s EITI status. The multi-stakeholder group published its roadmap by the deadline of 1 January 2017 as required."/>
    <s v="https://eiti.org/zambia#zambia-progress-by-requirement"/>
    <s v="www.zambiaeiti.org"/>
    <s v="https://eiti.org/api/v1.0/score_data/16"/>
  </r>
  <r>
    <n v="1"/>
    <n v="16"/>
    <x v="14"/>
    <s v="ZMB"/>
    <x v="14"/>
    <s v="https://eiti.org/board-decision/2017-54"/>
    <s v="https://eiti.org/document/validation-of-zambia-2017-documentation"/>
    <n v="2017"/>
    <n v="2017"/>
    <s v="Meaningful progress"/>
    <x v="10"/>
    <x v="0"/>
    <s v="Satisfactory progress"/>
    <s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
    <s v="https://eiti.org/zambia#zambia-progress-by-requirement"/>
    <s v="www.zambiaeiti.org"/>
    <s v="https://eiti.org/api/v1.0/score_data/16"/>
  </r>
  <r>
    <n v="1"/>
    <n v="16"/>
    <x v="14"/>
    <s v="ZMB"/>
    <x v="14"/>
    <s v="https://eiti.org/board-decision/2017-54"/>
    <s v="https://eiti.org/document/validation-of-zambia-2017-documentation"/>
    <n v="2017"/>
    <n v="2017"/>
    <s v="Meaningful progress"/>
    <x v="11"/>
    <x v="0"/>
    <s v="Satisfactory progress"/>
    <s v="The EITI Report provides an overview of the extractive sector, including exploration activities and estimates of mineral reserves. "/>
    <s v="https://eiti.org/zambia#zambia-progress-by-requirement"/>
    <s v="www.zambiaeiti.org"/>
    <s v="https://eiti.org/api/v1.0/score_data/16"/>
  </r>
  <r>
    <n v="1"/>
    <n v="16"/>
    <x v="14"/>
    <s v="ZMB"/>
    <x v="14"/>
    <s v="https://eiti.org/board-decision/2017-54"/>
    <s v="https://eiti.org/document/validation-of-zambia-2017-documentation"/>
    <n v="2017"/>
    <n v="2017"/>
    <s v="Meaningful progress"/>
    <x v="12"/>
    <x v="1"/>
    <s v="Meaningful progress"/>
    <s v="The EITI Report provides information on production volumes by commodity, and documents the government’s effort to collect reliable information on production values."/>
    <s v="https://eiti.org/zambia#zambia-progress-by-requirement"/>
    <s v="www.zambiaeiti.org"/>
    <s v="https://eiti.org/api/v1.0/score_data/16"/>
  </r>
  <r>
    <n v="1"/>
    <n v="16"/>
    <x v="14"/>
    <s v="ZMB"/>
    <x v="14"/>
    <s v="https://eiti.org/board-decision/2017-54"/>
    <s v="https://eiti.org/document/validation-of-zambia-2017-documentation"/>
    <n v="2017"/>
    <n v="2017"/>
    <s v="Meaningful progress"/>
    <x v="13"/>
    <x v="0"/>
    <s v="Satisfactory progress"/>
    <s v="The EITI Report discloses total export values by commodity, and export volumes are disclosed for each of the major commodities exported."/>
    <s v="https://eiti.org/zambia#zambia-progress-by-requirement"/>
    <s v="www.zambiaeiti.org"/>
    <s v="https://eiti.org/api/v1.0/score_data/16"/>
  </r>
  <r>
    <n v="1"/>
    <n v="16"/>
    <x v="14"/>
    <s v="ZMB"/>
    <x v="14"/>
    <s v="https://eiti.org/board-decision/2017-54"/>
    <s v="https://eiti.org/document/validation-of-zambia-2017-documentation"/>
    <n v="2017"/>
    <n v="2017"/>
    <s v="Meaningful progress"/>
    <x v="14"/>
    <x v="0"/>
    <s v="Satisfactory progress"/>
    <s v="The multi-stakeholder group (MSG) has documented its discussions and rationale for selecting a materiality threshold which has resulted in comprehensive reconciliation of the payments and revenues in the extractive sector."/>
    <s v="https://eiti.org/zambia#zambia-progress-by-requirement"/>
    <s v="www.zambiaeiti.org"/>
    <s v="https://eiti.org/api/v1.0/score_data/16"/>
  </r>
  <r>
    <n v="1"/>
    <n v="16"/>
    <x v="14"/>
    <s v="ZMB"/>
    <x v="14"/>
    <s v="https://eiti.org/board-decision/2017-54"/>
    <s v="https://eiti.org/document/validation-of-zambia-2017-documentation"/>
    <n v="2017"/>
    <n v="2017"/>
    <s v="Meaningful progress"/>
    <x v="15"/>
    <x v="4"/>
    <s v="Not applicable"/>
    <s v="EITI Requirement 4.2 on in-kind revenues is not applicable in Zambia."/>
    <s v="https://eiti.org/zambia#zambia-progress-by-requirement"/>
    <s v="www.zambiaeiti.org"/>
    <s v="https://eiti.org/api/v1.0/score_data/16"/>
  </r>
  <r>
    <n v="1"/>
    <n v="16"/>
    <x v="14"/>
    <s v="ZMB"/>
    <x v="14"/>
    <s v="https://eiti.org/board-decision/2017-54"/>
    <s v="https://eiti.org/document/validation-of-zambia-2017-documentation"/>
    <n v="2017"/>
    <n v="2017"/>
    <s v="Meaningful progress"/>
    <x v="16"/>
    <x v="4"/>
    <s v="Not applicable"/>
    <s v="EITI Requirement 4.3 on barter and infrastructure transactions is not applicable to Zambia."/>
    <s v="https://eiti.org/zambia#zambia-progress-by-requirement"/>
    <s v="www.zambiaeiti.org"/>
    <s v="https://eiti.org/api/v1.0/score_data/16"/>
  </r>
  <r>
    <n v="1"/>
    <n v="16"/>
    <x v="14"/>
    <s v="ZMB"/>
    <x v="14"/>
    <s v="https://eiti.org/board-decision/2017-54"/>
    <s v="https://eiti.org/document/validation-of-zambia-2017-documentation"/>
    <n v="2017"/>
    <n v="2017"/>
    <s v="Meaningful progress"/>
    <x v="17"/>
    <x v="4"/>
    <s v="Not applicable"/>
    <s v="EITI Requirement 4.4 on transport revenues is not applicable to Zambia."/>
    <s v="https://eiti.org/zambia#zambia-progress-by-requirement"/>
    <s v="www.zambiaeiti.org"/>
    <s v="https://eiti.org/api/v1.0/score_data/16"/>
  </r>
  <r>
    <n v="1"/>
    <n v="16"/>
    <x v="14"/>
    <s v="ZMB"/>
    <x v="14"/>
    <s v="https://eiti.org/board-decision/2017-54"/>
    <s v="https://eiti.org/document/validation-of-zambia-2017-documentation"/>
    <n v="2017"/>
    <n v="2017"/>
    <s v="Meaningful progress"/>
    <x v="18"/>
    <x v="0"/>
    <s v="Satisfactory progress"/>
    <s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
    <s v="https://eiti.org/zambia#zambia-progress-by-requirement"/>
    <s v="www.zambiaeiti.org"/>
    <s v="https://eiti.org/api/v1.0/score_data/16"/>
  </r>
  <r>
    <n v="1"/>
    <n v="16"/>
    <x v="14"/>
    <s v="ZMB"/>
    <x v="14"/>
    <s v="https://eiti.org/board-decision/2017-54"/>
    <s v="https://eiti.org/document/validation-of-zambia-2017-documentation"/>
    <n v="2017"/>
    <n v="2017"/>
    <s v="Meaningful progress"/>
    <x v="19"/>
    <x v="0"/>
    <s v="Satisfactory progress"/>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r>
  <r>
    <n v="1"/>
    <n v="16"/>
    <x v="14"/>
    <s v="ZMB"/>
    <x v="14"/>
    <s v="https://eiti.org/board-decision/2017-54"/>
    <s v="https://eiti.org/document/validation-of-zambia-2017-documentation"/>
    <n v="2017"/>
    <n v="2017"/>
    <s v="Meaningful progress"/>
    <x v="20"/>
    <x v="0"/>
    <s v="Satisfactory progress"/>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r>
  <r>
    <n v="1"/>
    <n v="16"/>
    <x v="14"/>
    <s v="ZMB"/>
    <x v="14"/>
    <s v="https://eiti.org/board-decision/2017-54"/>
    <s v="https://eiti.org/document/validation-of-zambia-2017-documentation"/>
    <n v="2017"/>
    <n v="2017"/>
    <s v="Meaningful progress"/>
    <x v="21"/>
    <x v="0"/>
    <s v="Satisfactory progress"/>
    <s v="The 2015 EITI Report was published one year after the end of the financial year covered by the report, well ahead of the two-year deadline."/>
    <s v="https://eiti.org/zambia#zambia-progress-by-requirement"/>
    <s v="www.zambiaeiti.org"/>
    <s v="https://eiti.org/api/v1.0/score_data/16"/>
  </r>
  <r>
    <n v="1"/>
    <n v="16"/>
    <x v="14"/>
    <s v="ZMB"/>
    <x v="14"/>
    <s v="https://eiti.org/board-decision/2017-54"/>
    <s v="https://eiti.org/document/validation-of-zambia-2017-documentation"/>
    <n v="2017"/>
    <n v="2017"/>
    <s v="Meaningful progress"/>
    <x v="22"/>
    <x v="0"/>
    <s v="Satisfactory progress"/>
    <s v="The EITI Report provides a clear account of the reporting procedures and an assessment of the reliability of the data."/>
    <s v="https://eiti.org/zambia#zambia-progress-by-requirement"/>
    <s v="www.zambiaeiti.org"/>
    <s v="https://eiti.org/api/v1.0/score_data/16"/>
  </r>
  <r>
    <n v="1"/>
    <n v="16"/>
    <x v="14"/>
    <s v="ZMB"/>
    <x v="14"/>
    <s v="https://eiti.org/board-decision/2017-54"/>
    <s v="https://eiti.org/document/validation-of-zambia-2017-documentation"/>
    <n v="2017"/>
    <n v="2017"/>
    <s v="Meaningful progress"/>
    <x v="23"/>
    <x v="0"/>
    <s v="Satisfactory progress"/>
    <s v="The EITI Report describes the distribution of revenues and explains that only revenues collected by local councils are not deposited into the consolidated account."/>
    <s v="https://eiti.org/zambia#zambia-progress-by-requirement"/>
    <s v="www.zambiaeiti.org"/>
    <s v="https://eiti.org/api/v1.0/score_data/16"/>
  </r>
  <r>
    <n v="1"/>
    <n v="16"/>
    <x v="14"/>
    <s v="ZMB"/>
    <x v="14"/>
    <s v="https://eiti.org/board-decision/2017-54"/>
    <s v="https://eiti.org/document/validation-of-zambia-2017-documentation"/>
    <n v="2017"/>
    <n v="2017"/>
    <s v="Meaningful progress"/>
    <x v="24"/>
    <x v="4"/>
    <s v="Not applicable"/>
    <s v="EITI Requirement 5.2 on sub-national transfers is not applicable in Zambia."/>
    <s v="https://eiti.org/zambia#zambia-progress-by-requirement"/>
    <s v="www.zambiaeiti.org"/>
    <s v="https://eiti.org/api/v1.0/score_data/16"/>
  </r>
  <r>
    <n v="1"/>
    <n v="16"/>
    <x v="14"/>
    <s v="ZMB"/>
    <x v="14"/>
    <s v="https://eiti.org/board-decision/2017-54"/>
    <s v="https://eiti.org/document/validation-of-zambia-2017-documentation"/>
    <n v="2017"/>
    <n v="2017"/>
    <s v="Meaningful progress"/>
    <x v="25"/>
    <x v="2"/>
    <s v="Not required (recommended)"/>
    <s v="The EITI Report includes some information on the budget-making process. Reporting on revenue management and expenditures is encouraged but not required by the EITI Standard and progress with this requirement will not have any implications for a country’s EITI status."/>
    <s v="https://eiti.org/zambia#zambia-progress-by-requirement"/>
    <s v="www.zambiaeiti.org"/>
    <s v="https://eiti.org/api/v1.0/score_data/16"/>
  </r>
  <r>
    <n v="1"/>
    <n v="16"/>
    <x v="14"/>
    <s v="ZMB"/>
    <x v="14"/>
    <s v="https://eiti.org/board-decision/2017-54"/>
    <s v="https://eiti.org/document/validation-of-zambia-2017-documentation"/>
    <n v="2017"/>
    <n v="2017"/>
    <s v="Meaningful progress"/>
    <x v="26"/>
    <x v="4"/>
    <s v="Not applicable"/>
    <s v="There are no mandatory social payments from the extractive sector in Zambia. Requirement 6.1.a is therefore not applicable. The EITI Report discloses voluntary Corporate Social Responsibility payments per company, both in cash and in-kind. "/>
    <s v="https://eiti.org/zambia#zambia-progress-by-requirement"/>
    <s v="www.zambiaeiti.org"/>
    <s v="https://eiti.org/api/v1.0/score_data/16"/>
  </r>
  <r>
    <n v="1"/>
    <n v="16"/>
    <x v="14"/>
    <s v="ZMB"/>
    <x v="14"/>
    <s v="https://eiti.org/board-decision/2017-54"/>
    <s v="https://eiti.org/document/validation-of-zambia-2017-documentation"/>
    <n v="2017"/>
    <n v="2017"/>
    <s v="Meaningful progress"/>
    <x v="27"/>
    <x v="4"/>
    <s v="Not applicable"/>
    <s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
    <s v="https://eiti.org/zambia#zambia-progress-by-requirement"/>
    <s v="www.zambiaeiti.org"/>
    <s v="https://eiti.org/api/v1.0/score_data/16"/>
  </r>
  <r>
    <n v="1"/>
    <n v="16"/>
    <x v="14"/>
    <s v="ZMB"/>
    <x v="14"/>
    <s v="https://eiti.org/board-decision/2017-54"/>
    <s v="https://eiti.org/document/validation-of-zambia-2017-documentation"/>
    <n v="2017"/>
    <n v="2017"/>
    <s v="Meaningful progress"/>
    <x v="28"/>
    <x v="0"/>
    <s v="Satisfactory progress"/>
    <s v="The 2015 EITI Report provides a brief overview of the contribution of the extractive industry to the economy and provides key figures on contribution to GDP, government revenues, exports and employment."/>
    <s v="https://eiti.org/zambia#zambia-progress-by-requirement"/>
    <s v="www.zambiaeiti.org"/>
    <s v="https://eiti.org/api/v1.0/score_data/16"/>
  </r>
  <r>
    <n v="1"/>
    <n v="16"/>
    <x v="14"/>
    <s v="ZMB"/>
    <x v="14"/>
    <s v="https://eiti.org/board-decision/2017-54"/>
    <s v="https://eiti.org/document/validation-of-zambia-2017-documentation"/>
    <n v="2017"/>
    <n v="2017"/>
    <s v="Meaningful progress"/>
    <x v="29"/>
    <x v="0"/>
    <s v="Satisfactory progress"/>
    <s v="There is ample evidence that a country-wide dissemination campaign has been made and that EITI Reports have been actively promoted. The multi-stakeholder group has agreed on a policy to the access, release and reuse of EITI data. "/>
    <s v="https://eiti.org/zambia#zambia-progress-by-requirement"/>
    <s v="www.zambiaeiti.org"/>
    <s v="https://eiti.org/api/v1.0/score_data/16"/>
  </r>
  <r>
    <n v="1"/>
    <n v="16"/>
    <x v="14"/>
    <s v="ZMB"/>
    <x v="14"/>
    <s v="https://eiti.org/board-decision/2017-54"/>
    <s v="https://eiti.org/document/validation-of-zambia-2017-documentation"/>
    <n v="2017"/>
    <n v="2017"/>
    <s v="Meaningful progress"/>
    <x v="30"/>
    <x v="2"/>
    <s v="Not required (recommended)"/>
    <s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
    <s v="https://eiti.org/zambia#zambia-progress-by-requirement"/>
    <s v="www.zambiaeiti.org"/>
    <s v="https://eiti.org/api/v1.0/score_data/16"/>
  </r>
  <r>
    <n v="1"/>
    <n v="16"/>
    <x v="14"/>
    <s v="ZMB"/>
    <x v="14"/>
    <s v="https://eiti.org/board-decision/2017-54"/>
    <s v="https://eiti.org/document/validation-of-zambia-2017-documentation"/>
    <n v="2017"/>
    <n v="2017"/>
    <s v="Meaningful progress"/>
    <x v="31"/>
    <x v="1"/>
    <s v="Meaningful progress"/>
    <s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
    <s v="https://eiti.org/zambia#zambia-progress-by-requirement"/>
    <s v="www.zambiaeiti.org"/>
    <s v="https://eiti.org/api/v1.0/score_data/16"/>
  </r>
  <r>
    <n v="1"/>
    <n v="16"/>
    <x v="14"/>
    <s v="ZMB"/>
    <x v="14"/>
    <s v="https://eiti.org/board-decision/2017-54"/>
    <s v="https://eiti.org/document/validation-of-zambia-2017-documentation"/>
    <n v="2017"/>
    <n v="2017"/>
    <s v="Meaningful progress"/>
    <x v="32"/>
    <x v="0"/>
    <s v="Satisfactory progress"/>
    <s v="The multi-stakeholder group (MSG) has reviewed the outcomes and impact of EITI implementation on natural resource governance through the production of annual progress reports, agreed by the MSG and made publicly available."/>
    <s v="https://eiti.org/zambia#zambia-progress-by-requirement"/>
    <s v="www.zambiaeiti.org"/>
    <s v="https://eiti.org/api/v1.0/score_data/16"/>
  </r>
  <r>
    <n v="1"/>
    <n v="16"/>
    <x v="14"/>
    <s v="ZMB"/>
    <x v="14"/>
    <s v="https://eiti.org/board-decision/2017-54"/>
    <s v="https://eiti.org/document/validation-of-zambia-2017-documentation"/>
    <n v="2017"/>
    <n v="2017"/>
    <s v="Meaningful progress"/>
    <x v="33"/>
    <x v="1"/>
    <s v="Meaningful progress"/>
    <s v=""/>
    <s v="https://eiti.org/zambia#zambia-progress-by-requirement"/>
    <s v="www.zambiaeiti.org"/>
    <s v="https://eiti.org/api/v1.0/score_data/16"/>
  </r>
  <r>
    <n v="1"/>
    <n v="17"/>
    <x v="15"/>
    <s v="TZA"/>
    <x v="15"/>
    <s v="https://eiti.org/board-decision/2017-53"/>
    <s v="https://eiti.org/document/validation-of-tanzania-2017-documentation"/>
    <n v="2017"/>
    <m/>
    <s v="Meaningful progress"/>
    <x v="0"/>
    <x v="1"/>
    <s v="Meaningful progress"/>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r>
  <r>
    <n v="1"/>
    <n v="17"/>
    <x v="15"/>
    <s v="TZA"/>
    <x v="15"/>
    <s v="https://eiti.org/board-decision/2017-53"/>
    <s v="https://eiti.org/document/validation-of-tanzania-2017-documentation"/>
    <n v="2017"/>
    <m/>
    <s v="Meaningful progress"/>
    <x v="1"/>
    <x v="0"/>
    <s v="Satisfactory progress"/>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r>
  <r>
    <n v="1"/>
    <n v="17"/>
    <x v="15"/>
    <s v="TZA"/>
    <x v="15"/>
    <s v="https://eiti.org/board-decision/2017-53"/>
    <s v="https://eiti.org/document/validation-of-tanzania-2017-documentation"/>
    <n v="2017"/>
    <m/>
    <s v="Meaningful progress"/>
    <x v="2"/>
    <x v="0"/>
    <s v="Satisfactory progress"/>
    <s v="Tanzania’s record of respecting civil society’s rights and freedoms as key to EITI implementation has traditionally been strong. Overall, the freedoms guarded by the Civil Society Protocol are not impeded. "/>
    <m/>
    <s v="http://www.teiti.or.tz/"/>
    <s v="https://eiti.org/api/v1.0/score_data/17"/>
  </r>
  <r>
    <n v="1"/>
    <n v="17"/>
    <x v="15"/>
    <s v="TZA"/>
    <x v="15"/>
    <s v="https://eiti.org/board-decision/2017-53"/>
    <s v="https://eiti.org/document/validation-of-tanzania-2017-documentation"/>
    <n v="2017"/>
    <m/>
    <s v="Meaningful progress"/>
    <x v="3"/>
    <x v="1"/>
    <s v="Meaningful progress"/>
    <s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
    <m/>
    <s v="http://www.teiti.or.tz/"/>
    <s v="https://eiti.org/api/v1.0/score_data/17"/>
  </r>
  <r>
    <n v="1"/>
    <n v="17"/>
    <x v="15"/>
    <s v="TZA"/>
    <x v="15"/>
    <s v="https://eiti.org/board-decision/2017-53"/>
    <s v="https://eiti.org/document/validation-of-tanzania-2017-documentation"/>
    <n v="2017"/>
    <m/>
    <s v="Meaningful progress"/>
    <x v="4"/>
    <x v="1"/>
    <s v="Meaningful progress"/>
    <s v="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
    <m/>
    <s v="http://www.teiti.or.tz/"/>
    <s v="https://eiti.org/api/v1.0/score_data/17"/>
  </r>
  <r>
    <n v="1"/>
    <n v="17"/>
    <x v="15"/>
    <s v="TZA"/>
    <x v="15"/>
    <s v="https://eiti.org/board-decision/2017-53"/>
    <s v="https://eiti.org/document/validation-of-tanzania-2017-documentation"/>
    <n v="2017"/>
    <m/>
    <s v="Meaningful progress"/>
    <x v="5"/>
    <x v="0"/>
    <s v="Satisfactory progress"/>
    <s v="The legal framework and fiscal regime of extractive industries and the responsibilities of relevant government agencies are disclosed. Ongoing and proposed reforms are also described."/>
    <m/>
    <s v="http://www.teiti.or.tz/"/>
    <s v="https://eiti.org/api/v1.0/score_data/17"/>
  </r>
  <r>
    <n v="1"/>
    <n v="17"/>
    <x v="15"/>
    <s v="TZA"/>
    <x v="15"/>
    <s v="https://eiti.org/board-decision/2017-53"/>
    <s v="https://eiti.org/document/validation-of-tanzania-2017-documentation"/>
    <n v="2017"/>
    <m/>
    <s v="Meaningful progress"/>
    <x v="6"/>
    <x v="3"/>
    <s v="Inadequate progress"/>
    <s v="Disclosures in the EITI Report on license allocations fall well short of the information mandated/encouraged by this provision. "/>
    <m/>
    <s v="http://www.teiti.or.tz/"/>
    <s v="https://eiti.org/api/v1.0/score_data/17"/>
  </r>
  <r>
    <n v="1"/>
    <n v="17"/>
    <x v="15"/>
    <s v="TZA"/>
    <x v="15"/>
    <s v="https://eiti.org/board-decision/2017-53"/>
    <s v="https://eiti.org/document/validation-of-tanzania-2017-documentation"/>
    <n v="2017"/>
    <m/>
    <s v="Meaningful progress"/>
    <x v="7"/>
    <x v="3"/>
    <s v="Inadequate progress"/>
    <s v="The online license register for the mining sector meets all requirements except for license area coordinates. The oil and gas sector does not have a public license register, nor does the EITI Report disclose any license information. "/>
    <m/>
    <s v="http://www.teiti.or.tz/"/>
    <s v="https://eiti.org/api/v1.0/score_data/17"/>
  </r>
  <r>
    <n v="1"/>
    <n v="17"/>
    <x v="15"/>
    <s v="TZA"/>
    <x v="15"/>
    <s v="https://eiti.org/board-decision/2017-53"/>
    <s v="https://eiti.org/document/validation-of-tanzania-2017-documentation"/>
    <n v="2017"/>
    <m/>
    <s v="Meaningful progress"/>
    <x v="8"/>
    <x v="1"/>
    <s v="Meaningful progress"/>
    <s v="The government's policy and actual practice on contract disclosure is not described in the EITI Report or on MEM’s website. Looking ahead, the TEITA Act includes provisions related to contract transparency, which are described in the EITI Report. "/>
    <m/>
    <s v="http://www.teiti.or.tz/"/>
    <s v="https://eiti.org/api/v1.0/score_data/17"/>
  </r>
  <r>
    <n v="1"/>
    <n v="17"/>
    <x v="15"/>
    <s v="TZA"/>
    <x v="15"/>
    <s v="https://eiti.org/board-decision/2017-53"/>
    <s v="https://eiti.org/document/validation-of-tanzania-2017-documentation"/>
    <n v="2017"/>
    <m/>
    <s v="Meaningful progress"/>
    <x v="9"/>
    <x v="2"/>
    <s v="Not required (recommended)"/>
    <s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
    <m/>
    <s v="http://www.teiti.or.tz/"/>
    <s v="https://eiti.org/api/v1.0/score_data/17"/>
  </r>
  <r>
    <n v="1"/>
    <n v="17"/>
    <x v="15"/>
    <s v="TZA"/>
    <x v="15"/>
    <s v="https://eiti.org/board-decision/2017-53"/>
    <s v="https://eiti.org/document/validation-of-tanzania-2017-documentation"/>
    <n v="2017"/>
    <m/>
    <s v="Meaningful progress"/>
    <x v="10"/>
    <x v="1"/>
    <s v="Meaningful progress"/>
    <s v="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
    <m/>
    <s v="http://www.teiti.or.tz/"/>
    <s v="https://eiti.org/api/v1.0/score_data/17"/>
  </r>
  <r>
    <n v="1"/>
    <n v="17"/>
    <x v="15"/>
    <s v="TZA"/>
    <x v="15"/>
    <s v="https://eiti.org/board-decision/2017-53"/>
    <s v="https://eiti.org/document/validation-of-tanzania-2017-documentation"/>
    <n v="2017"/>
    <m/>
    <s v="Meaningful progress"/>
    <x v="11"/>
    <x v="0"/>
    <s v="Satisfactory progress"/>
    <s v="The EITI Report contains an overview of the extractive sector, including exploration activities."/>
    <m/>
    <s v="http://www.teiti.or.tz/"/>
    <s v="https://eiti.org/api/v1.0/score_data/17"/>
  </r>
  <r>
    <n v="1"/>
    <n v="17"/>
    <x v="15"/>
    <s v="TZA"/>
    <x v="15"/>
    <s v="https://eiti.org/board-decision/2017-53"/>
    <s v="https://eiti.org/document/validation-of-tanzania-2017-documentation"/>
    <n v="2017"/>
    <m/>
    <s v="Meaningful progress"/>
    <x v="12"/>
    <x v="1"/>
    <s v="Meaningful progress"/>
    <s v="Production volume and value data are not consistently disclosed across the extractive sector with some details on production values for gas missing. The EITI Report discloses additional information on production volumes and values by the 15 main producing mining companies."/>
    <m/>
    <s v="http://www.teiti.or.tz/"/>
    <s v="https://eiti.org/api/v1.0/score_data/17"/>
  </r>
  <r>
    <n v="1"/>
    <n v="17"/>
    <x v="15"/>
    <s v="TZA"/>
    <x v="15"/>
    <s v="https://eiti.org/board-decision/2017-53"/>
    <s v="https://eiti.org/document/validation-of-tanzania-2017-documentation"/>
    <n v="2017"/>
    <m/>
    <s v="Meaningful progress"/>
    <x v="13"/>
    <x v="1"/>
    <s v="Meaningful progress"/>
    <s v="Export volumes and values are not consistently disclosed in the EITI Report, with export values not being comprehensively reported. The report does provide additional information on prices for certain commodities."/>
    <m/>
    <s v="http://www.teiti.or.tz/"/>
    <s v="https://eiti.org/api/v1.0/score_data/17"/>
  </r>
  <r>
    <n v="1"/>
    <n v="17"/>
    <x v="15"/>
    <s v="TZA"/>
    <x v="15"/>
    <s v="https://eiti.org/board-decision/2017-53"/>
    <s v="https://eiti.org/document/validation-of-tanzania-2017-documentation"/>
    <n v="2017"/>
    <m/>
    <s v="Meaningful progress"/>
    <x v="14"/>
    <x v="1"/>
    <s v="Meaningful progress"/>
    <s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
    <m/>
    <s v="http://www.teiti.or.tz/"/>
    <s v="https://eiti.org/api/v1.0/score_data/17"/>
  </r>
  <r>
    <n v="1"/>
    <n v="17"/>
    <x v="15"/>
    <s v="TZA"/>
    <x v="15"/>
    <s v="https://eiti.org/board-decision/2017-53"/>
    <s v="https://eiti.org/document/validation-of-tanzania-2017-documentation"/>
    <n v="2017"/>
    <m/>
    <s v="Meaningful progress"/>
    <x v="15"/>
    <x v="4"/>
    <s v="Not applicable"/>
    <s v="EITI Requirement 4.2 on in-kind revenues is not applicable in Tanzania."/>
    <m/>
    <s v="http://www.teiti.or.tz/"/>
    <s v="https://eiti.org/api/v1.0/score_data/17"/>
  </r>
  <r>
    <n v="1"/>
    <n v="17"/>
    <x v="15"/>
    <s v="TZA"/>
    <x v="15"/>
    <s v="https://eiti.org/board-decision/2017-53"/>
    <s v="https://eiti.org/document/validation-of-tanzania-2017-documentation"/>
    <n v="2017"/>
    <m/>
    <s v="Meaningful progress"/>
    <x v="16"/>
    <x v="4"/>
    <s v="Not applicable"/>
    <s v="EITI Requirement 4.3 on barter and infrastructure transactions is not applicable to Tanzania."/>
    <m/>
    <s v="http://www.teiti.or.tz/"/>
    <s v="https://eiti.org/api/v1.0/score_data/17"/>
  </r>
  <r>
    <n v="1"/>
    <n v="17"/>
    <x v="15"/>
    <s v="TZA"/>
    <x v="15"/>
    <s v="https://eiti.org/board-decision/2017-53"/>
    <s v="https://eiti.org/document/validation-of-tanzania-2017-documentation"/>
    <n v="2017"/>
    <m/>
    <s v="Meaningful progress"/>
    <x v="17"/>
    <x v="6"/>
    <s v="No progress"/>
    <s v="The EITI Report does not mention actual or possible revenue from the transportation of oil/gas and minerals, despite the use of several gas pipelines in the country."/>
    <m/>
    <s v="http://www.teiti.or.tz/"/>
    <s v="https://eiti.org/api/v1.0/score_data/17"/>
  </r>
  <r>
    <n v="1"/>
    <n v="17"/>
    <x v="15"/>
    <s v="TZA"/>
    <x v="15"/>
    <s v="https://eiti.org/board-decision/2017-53"/>
    <s v="https://eiti.org/document/validation-of-tanzania-2017-documentation"/>
    <n v="2017"/>
    <m/>
    <s v="Meaningful progress"/>
    <x v="18"/>
    <x v="3"/>
    <s v="Inadequate progress"/>
    <s v="Disclosure of Tanzania Petroleum Development Corporation (TPDC)’s transactions in the EITI Report is incomplete, missing the accounting for revenues that TPDC should pass on to the Ministry of Energy and Mines after deducting its costs."/>
    <m/>
    <s v="http://www.teiti.or.tz/"/>
    <s v="https://eiti.org/api/v1.0/score_data/17"/>
  </r>
  <r>
    <n v="1"/>
    <n v="17"/>
    <x v="15"/>
    <s v="TZA"/>
    <x v="15"/>
    <s v="https://eiti.org/board-decision/2017-53"/>
    <s v="https://eiti.org/document/validation-of-tanzania-2017-documentation"/>
    <n v="2017"/>
    <m/>
    <s v="Meaningful progress"/>
    <x v="19"/>
    <x v="1"/>
    <s v="Meaningful progress"/>
    <s v="The EITI Report discloses and reconciles subnational direct payments (local levies) to local government authorities, although these are not disaggregated by each local authory hosting extractive operations."/>
    <m/>
    <s v="http://www.teiti.or.tz/"/>
    <s v="https://eiti.org/api/v1.0/score_data/17"/>
  </r>
  <r>
    <n v="1"/>
    <n v="17"/>
    <x v="15"/>
    <s v="TZA"/>
    <x v="15"/>
    <s v="https://eiti.org/board-decision/2017-53"/>
    <s v="https://eiti.org/document/validation-of-tanzania-2017-documentation"/>
    <n v="2017"/>
    <m/>
    <s v="Meaningful progress"/>
    <x v="20"/>
    <x v="0"/>
    <s v="Satisfactory progress"/>
    <s v="EITI data is disaggregated by company and revenue stream, with the exception of direct subnational payments to local authorities which are not disaggregated by receiving government entity. "/>
    <m/>
    <s v="http://www.teiti.or.tz/"/>
    <s v="https://eiti.org/api/v1.0/score_data/17"/>
  </r>
  <r>
    <n v="1"/>
    <n v="17"/>
    <x v="15"/>
    <s v="TZA"/>
    <x v="15"/>
    <s v="https://eiti.org/board-decision/2017-53"/>
    <s v="https://eiti.org/document/validation-of-tanzania-2017-documentation"/>
    <n v="2017"/>
    <m/>
    <s v="Meaningful progress"/>
    <x v="21"/>
    <x v="0"/>
    <s v="Satisfactory progress"/>
    <s v="The record across six EITI Reports shows efforts to ensure that EITI reporting is timely, with a delay only in the 2012/13 EITI Report. "/>
    <m/>
    <s v="http://www.teiti.or.tz/"/>
    <s v="https://eiti.org/api/v1.0/score_data/17"/>
  </r>
  <r>
    <n v="1"/>
    <n v="17"/>
    <x v="15"/>
    <s v="TZA"/>
    <x v="15"/>
    <s v="https://eiti.org/board-decision/2017-53"/>
    <s v="https://eiti.org/document/validation-of-tanzania-2017-documentation"/>
    <n v="2017"/>
    <m/>
    <s v="Meaningful progress"/>
    <x v="22"/>
    <x v="0"/>
    <s v="Satisfactory progress"/>
    <s v="Data quality are adequately assured in the EITI Report. Approval of the ToR and the appointment of the IA are documented in the  MSG minutes."/>
    <m/>
    <s v="http://www.teiti.or.tz/"/>
    <s v="https://eiti.org/api/v1.0/score_data/17"/>
  </r>
  <r>
    <n v="1"/>
    <n v="17"/>
    <x v="15"/>
    <s v="TZA"/>
    <x v="15"/>
    <s v="https://eiti.org/board-decision/2017-53"/>
    <s v="https://eiti.org/document/validation-of-tanzania-2017-documentation"/>
    <n v="2017"/>
    <m/>
    <s v="Meaningful progress"/>
    <x v="23"/>
    <x v="3"/>
    <s v="Inadequate progress"/>
    <s v="The distribution of extractive sector revenue is not disclosed, beyond the first receiving government entity. Extractive sector revenue is not put into a broader budgetary context, and revenue classification systems are not referenced. "/>
    <m/>
    <s v="http://www.teiti.or.tz/"/>
    <s v="https://eiti.org/api/v1.0/score_data/17"/>
  </r>
  <r>
    <n v="1"/>
    <n v="17"/>
    <x v="15"/>
    <s v="TZA"/>
    <x v="15"/>
    <s v="https://eiti.org/board-decision/2017-53"/>
    <s v="https://eiti.org/document/validation-of-tanzania-2017-documentation"/>
    <n v="2017"/>
    <m/>
    <s v="Meaningful progress"/>
    <x v="24"/>
    <x v="4"/>
    <s v="Not applicable"/>
    <s v="Sub-national transfers do not appear to be part of the extractive sector revenue system in Tanzania. Rqeuirement 5.2 on sub-national transfers is therefore not applicable to Tanzania."/>
    <m/>
    <s v="http://www.teiti.or.tz/"/>
    <s v="https://eiti.org/api/v1.0/score_data/17"/>
  </r>
  <r>
    <n v="1"/>
    <n v="17"/>
    <x v="15"/>
    <s v="TZA"/>
    <x v="15"/>
    <s v="https://eiti.org/board-decision/2017-53"/>
    <s v="https://eiti.org/document/validation-of-tanzania-2017-documentation"/>
    <n v="2017"/>
    <m/>
    <s v="Meaningful progress"/>
    <x v="25"/>
    <x v="2"/>
    <s v="Not required (recommended)"/>
    <s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
    <m/>
    <s v="http://www.teiti.or.tz/"/>
    <s v="https://eiti.org/api/v1.0/score_data/17"/>
  </r>
  <r>
    <n v="1"/>
    <n v="17"/>
    <x v="15"/>
    <s v="TZA"/>
    <x v="15"/>
    <s v="https://eiti.org/board-decision/2017-53"/>
    <s v="https://eiti.org/document/validation-of-tanzania-2017-documentation"/>
    <n v="2017"/>
    <m/>
    <s v="Meaningful progress"/>
    <x v="26"/>
    <x v="4"/>
    <s v="Not applicable"/>
    <s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
    <m/>
    <s v="http://www.teiti.or.tz/"/>
    <s v="https://eiti.org/api/v1.0/score_data/17"/>
  </r>
  <r>
    <n v="1"/>
    <n v="17"/>
    <x v="15"/>
    <s v="TZA"/>
    <x v="15"/>
    <s v="https://eiti.org/board-decision/2017-53"/>
    <s v="https://eiti.org/document/validation-of-tanzania-2017-documentation"/>
    <n v="2017"/>
    <m/>
    <s v="Meaningful progress"/>
    <x v="27"/>
    <x v="6"/>
    <s v="No progress"/>
    <s v="Despite an assurance to the contrary, there is evidence in the EITI Report of quasi-fiscal expenditures by Tanzania Petroleum Development Corporation (TPDC), whose details remain undisclosed. "/>
    <m/>
    <s v="http://www.teiti.or.tz/"/>
    <s v="https://eiti.org/api/v1.0/score_data/17"/>
  </r>
  <r>
    <n v="1"/>
    <n v="17"/>
    <x v="15"/>
    <s v="TZA"/>
    <x v="15"/>
    <s v="https://eiti.org/board-decision/2017-53"/>
    <s v="https://eiti.org/document/validation-of-tanzania-2017-documentation"/>
    <n v="2017"/>
    <m/>
    <s v="Meaningful progress"/>
    <x v="28"/>
    <x v="1"/>
    <s v="Meaningful progress"/>
    <s v="The contribution of the extractive sector to the economy is addressed separately for oil/gas and mining, with some details on the share of GDP, exports and employment missing."/>
    <m/>
    <s v="http://www.teiti.or.tz/"/>
    <s v="https://eiti.org/api/v1.0/score_data/17"/>
  </r>
  <r>
    <n v="1"/>
    <n v="17"/>
    <x v="15"/>
    <s v="TZA"/>
    <x v="15"/>
    <s v="https://eiti.org/board-decision/2017-53"/>
    <s v="https://eiti.org/document/validation-of-tanzania-2017-documentation"/>
    <n v="2017"/>
    <m/>
    <s v="Meaningful progress"/>
    <x v="29"/>
    <x v="1"/>
    <s v="Meaningful progress"/>
    <s v="Tanzania EITI maintains only a low level of dissemination and outreach activities, with limited evidence of public debate. The multi-stakeholder group (MSG) has not agreed on a clear policy on access, release and re-use of EITI data."/>
    <m/>
    <s v="http://www.teiti.or.tz/"/>
    <s v="https://eiti.org/api/v1.0/score_data/17"/>
  </r>
  <r>
    <n v="1"/>
    <n v="17"/>
    <x v="15"/>
    <s v="TZA"/>
    <x v="15"/>
    <s v="https://eiti.org/board-decision/2017-53"/>
    <s v="https://eiti.org/document/validation-of-tanzania-2017-documentation"/>
    <n v="2017"/>
    <m/>
    <s v="Meaningful progress"/>
    <x v="30"/>
    <x v="2"/>
    <s v="Not required (recommended)"/>
    <s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
    <m/>
    <s v="http://www.teiti.or.tz/"/>
    <s v="https://eiti.org/api/v1.0/score_data/17"/>
  </r>
  <r>
    <n v="1"/>
    <n v="17"/>
    <x v="15"/>
    <s v="TZA"/>
    <x v="15"/>
    <s v="https://eiti.org/board-decision/2017-53"/>
    <s v="https://eiti.org/document/validation-of-tanzania-2017-documentation"/>
    <n v="2017"/>
    <m/>
    <s v="Meaningful progress"/>
    <x v="31"/>
    <x v="1"/>
    <s v="Meaningful progress"/>
    <s v="Recommendations from EITI Reports are aimed at EITI process rather than wider issues arising from the EITI data. The multi-stakeholder group (MSG) has taken some steps to act upon lessons learned and in responding to the EITI Report recommendations."/>
    <m/>
    <s v="http://www.teiti.or.tz/"/>
    <s v="https://eiti.org/api/v1.0/score_data/17"/>
  </r>
  <r>
    <n v="1"/>
    <n v="17"/>
    <x v="15"/>
    <s v="TZA"/>
    <x v="15"/>
    <s v="https://eiti.org/board-decision/2017-53"/>
    <s v="https://eiti.org/document/validation-of-tanzania-2017-documentation"/>
    <n v="2017"/>
    <m/>
    <s v="Meaningful progress"/>
    <x v="32"/>
    <x v="0"/>
    <s v="Satisfactory progress"/>
    <s v="The Annual Progress Report 2015 was published within the deadline, and the report reflects Tanzania EITI’s main activities and progress made during 2015. "/>
    <m/>
    <s v="http://www.teiti.or.tz/"/>
    <s v="https://eiti.org/api/v1.0/score_data/17"/>
  </r>
  <r>
    <n v="1"/>
    <n v="17"/>
    <x v="15"/>
    <s v="TZA"/>
    <x v="15"/>
    <s v="https://eiti.org/board-decision/2017-53"/>
    <s v="https://eiti.org/document/validation-of-tanzania-2017-documentation"/>
    <n v="2017"/>
    <m/>
    <s v="Meaningful progress"/>
    <x v="33"/>
    <x v="1"/>
    <s v="Meaningful progress"/>
    <s v=""/>
    <m/>
    <s v="http://www.teiti.or.tz/"/>
    <s v="https://eiti.org/api/v1.0/score_data/17"/>
  </r>
  <r>
    <n v="1"/>
    <n v="18"/>
    <x v="16"/>
    <s v="MOZ"/>
    <x v="16"/>
    <s v="https://eiti.org/board-decision/2017-51"/>
    <s v="https://eiti.org/document/validation-of-mozambique-2017-reports"/>
    <n v="2017"/>
    <m/>
    <s v="Meaningful progress"/>
    <x v="0"/>
    <x v="1"/>
    <s v="Meaningful progress"/>
    <s v="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
    <m/>
    <s v="http://www.itie.org.mz/"/>
    <s v="https://eiti.org/api/v1.0/score_data/18"/>
  </r>
  <r>
    <n v="1"/>
    <n v="18"/>
    <x v="16"/>
    <s v="MOZ"/>
    <x v="16"/>
    <s v="https://eiti.org/board-decision/2017-51"/>
    <s v="https://eiti.org/document/validation-of-mozambique-2017-reports"/>
    <n v="2017"/>
    <m/>
    <s v="Meaningful progress"/>
    <x v="1"/>
    <x v="1"/>
    <s v="Meaningful progress"/>
    <s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
    <m/>
    <s v="http://www.itie.org.mz/"/>
    <s v="https://eiti.org/api/v1.0/score_data/18"/>
  </r>
  <r>
    <n v="1"/>
    <n v="18"/>
    <x v="16"/>
    <s v="MOZ"/>
    <x v="16"/>
    <s v="https://eiti.org/board-decision/2017-51"/>
    <s v="https://eiti.org/document/validation-of-mozambique-2017-reports"/>
    <n v="2017"/>
    <m/>
    <s v="Meaningful progress"/>
    <x v="2"/>
    <x v="0"/>
    <s v="Satisfactory progress"/>
    <s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
    <m/>
    <s v="http://www.itie.org.mz/"/>
    <s v="https://eiti.org/api/v1.0/score_data/18"/>
  </r>
  <r>
    <n v="1"/>
    <n v="18"/>
    <x v="16"/>
    <s v="MOZ"/>
    <x v="16"/>
    <s v="https://eiti.org/board-decision/2017-51"/>
    <s v="https://eiti.org/document/validation-of-mozambique-2017-reports"/>
    <n v="2017"/>
    <m/>
    <s v="Meaningful progress"/>
    <x v="3"/>
    <x v="1"/>
    <s v="Meaningful progress"/>
    <s v="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
    <m/>
    <s v="http://www.itie.org.mz/"/>
    <s v="https://eiti.org/api/v1.0/score_data/18"/>
  </r>
  <r>
    <n v="1"/>
    <n v="18"/>
    <x v="16"/>
    <s v="MOZ"/>
    <x v="16"/>
    <s v="https://eiti.org/board-decision/2017-51"/>
    <s v="https://eiti.org/document/validation-of-mozambique-2017-reports"/>
    <n v="2017"/>
    <m/>
    <s v="Meaningful progress"/>
    <x v="4"/>
    <x v="0"/>
    <s v="Satisfactory progress"/>
    <s v="The MSG has agreed a work plan which reflects the national priorities for the sector, and there is evidence of progress in more clearly articulating the objectives of EITI implementation."/>
    <m/>
    <s v="http://www.itie.org.mz/"/>
    <s v="https://eiti.org/api/v1.0/score_data/18"/>
  </r>
  <r>
    <n v="1"/>
    <n v="18"/>
    <x v="16"/>
    <s v="MOZ"/>
    <x v="16"/>
    <s v="https://eiti.org/board-decision/2017-51"/>
    <s v="https://eiti.org/document/validation-of-mozambique-2017-reports"/>
    <n v="2017"/>
    <m/>
    <s v="Meaningful progress"/>
    <x v="5"/>
    <x v="0"/>
    <s v="Satisfactory progress"/>
    <s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
    <m/>
    <s v="http://www.itie.org.mz/"/>
    <s v="https://eiti.org/api/v1.0/score_data/18"/>
  </r>
  <r>
    <n v="1"/>
    <n v="18"/>
    <x v="16"/>
    <s v="MOZ"/>
    <x v="16"/>
    <s v="https://eiti.org/board-decision/2017-51"/>
    <s v="https://eiti.org/document/validation-of-mozambique-2017-reports"/>
    <n v="2017"/>
    <m/>
    <s v="Meaningful progress"/>
    <x v="6"/>
    <x v="1"/>
    <s v="Meaningful progress"/>
    <s v="The 2013-14 EITI Report describes the licensing process and details on some of the licenses awarded. There is limited information on the process for transferring licenses and the technical and financial criteria used."/>
    <m/>
    <s v="http://www.itie.org.mz/"/>
    <s v="https://eiti.org/api/v1.0/score_data/18"/>
  </r>
  <r>
    <n v="1"/>
    <n v="18"/>
    <x v="16"/>
    <s v="MOZ"/>
    <x v="16"/>
    <s v="https://eiti.org/board-decision/2017-51"/>
    <s v="https://eiti.org/document/validation-of-mozambique-2017-reports"/>
    <n v="2017"/>
    <m/>
    <s v="Meaningful progress"/>
    <x v="7"/>
    <x v="1"/>
    <s v="Meaningful progress"/>
    <s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
    <m/>
    <s v="http://www.itie.org.mz/"/>
    <s v="https://eiti.org/api/v1.0/score_data/18"/>
  </r>
  <r>
    <n v="1"/>
    <n v="18"/>
    <x v="16"/>
    <s v="MOZ"/>
    <x v="16"/>
    <s v="https://eiti.org/board-decision/2017-51"/>
    <s v="https://eiti.org/document/validation-of-mozambique-2017-reports"/>
    <n v="2017"/>
    <m/>
    <s v="Meaningful progress"/>
    <x v="8"/>
    <x v="0"/>
    <s v="Satisfactory progress"/>
    <s v="The 2013-14 EITI Report outlines the government’s policy on contract transparency as mandated by the 2014 Petroleum and Mining Laws, as well as actual practice."/>
    <m/>
    <s v="http://www.itie.org.mz/"/>
    <s v="https://eiti.org/api/v1.0/score_data/18"/>
  </r>
  <r>
    <n v="1"/>
    <n v="18"/>
    <x v="16"/>
    <s v="MOZ"/>
    <x v="16"/>
    <s v="https://eiti.org/board-decision/2017-51"/>
    <s v="https://eiti.org/document/validation-of-mozambique-2017-reports"/>
    <n v="2017"/>
    <m/>
    <s v="Meaningful progress"/>
    <x v="9"/>
    <x v="2"/>
    <s v="Not required (recommended)"/>
    <s v="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
    <m/>
    <s v="http://www.itie.org.mz/"/>
    <s v="https://eiti.org/api/v1.0/score_data/18"/>
  </r>
  <r>
    <n v="1"/>
    <n v="18"/>
    <x v="16"/>
    <s v="MOZ"/>
    <x v="16"/>
    <s v="https://eiti.org/board-decision/2017-51"/>
    <s v="https://eiti.org/document/validation-of-mozambique-2017-reports"/>
    <n v="2017"/>
    <m/>
    <s v="Meaningful progress"/>
    <x v="10"/>
    <x v="3"/>
    <s v="Inadequate progress"/>
    <s v="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
    <m/>
    <s v="http://www.itie.org.mz/"/>
    <s v="https://eiti.org/api/v1.0/score_data/18"/>
  </r>
  <r>
    <n v="1"/>
    <n v="18"/>
    <x v="16"/>
    <s v="MOZ"/>
    <x v="16"/>
    <s v="https://eiti.org/board-decision/2017-51"/>
    <s v="https://eiti.org/document/validation-of-mozambique-2017-reports"/>
    <n v="2017"/>
    <m/>
    <s v="Meaningful progress"/>
    <x v="11"/>
    <x v="0"/>
    <s v="Satisfactory progress"/>
    <s v="The 2013-14 EITI Report includes a comprehensive overview of both the mining and oil and hydrocarbon sector, including reserves, new development projects and ongoing exploration activities."/>
    <m/>
    <s v="http://www.itie.org.mz/"/>
    <s v="https://eiti.org/api/v1.0/score_data/18"/>
  </r>
  <r>
    <n v="1"/>
    <n v="18"/>
    <x v="16"/>
    <s v="MOZ"/>
    <x v="16"/>
    <s v="https://eiti.org/board-decision/2017-51"/>
    <s v="https://eiti.org/document/validation-of-mozambique-2017-reports"/>
    <n v="2017"/>
    <m/>
    <s v="Meaningful progress"/>
    <x v="12"/>
    <x v="0"/>
    <s v="Satisfactory progress"/>
    <s v="The 2013-14 EITI Report includes information on production values and volumes, and has attempted to obtain information disaggregated by company through the EITI reporting process."/>
    <m/>
    <s v="http://www.itie.org.mz/"/>
    <s v="https://eiti.org/api/v1.0/score_data/18"/>
  </r>
  <r>
    <n v="1"/>
    <n v="18"/>
    <x v="16"/>
    <s v="MOZ"/>
    <x v="16"/>
    <s v="https://eiti.org/board-decision/2017-51"/>
    <s v="https://eiti.org/document/validation-of-mozambique-2017-reports"/>
    <n v="2017"/>
    <m/>
    <s v="Meaningful progress"/>
    <x v="13"/>
    <x v="0"/>
    <s v="Satisfactory progress"/>
    <s v="The 2013-14 EITI Report includes information on production values and volumes, and has attempted to obtain information disaggregated by company through the EITI reporting process."/>
    <m/>
    <s v="http://www.itie.org.mz/"/>
    <s v="https://eiti.org/api/v1.0/score_data/18"/>
  </r>
  <r>
    <n v="1"/>
    <n v="18"/>
    <x v="16"/>
    <s v="MOZ"/>
    <x v="16"/>
    <s v="https://eiti.org/board-decision/2017-51"/>
    <s v="https://eiti.org/document/validation-of-mozambique-2017-reports"/>
    <n v="2017"/>
    <m/>
    <s v="Meaningful progress"/>
    <x v="14"/>
    <x v="0"/>
    <s v="Satisfactory progress"/>
    <s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
    <m/>
    <s v="http://www.itie.org.mz/"/>
    <s v="https://eiti.org/api/v1.0/score_data/18"/>
  </r>
  <r>
    <n v="1"/>
    <n v="18"/>
    <x v="16"/>
    <s v="MOZ"/>
    <x v="16"/>
    <s v="https://eiti.org/board-decision/2017-51"/>
    <s v="https://eiti.org/document/validation-of-mozambique-2017-reports"/>
    <n v="2017"/>
    <m/>
    <s v="Meaningful progress"/>
    <x v="15"/>
    <x v="1"/>
    <s v="Meaningful progress"/>
    <s v="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
    <m/>
    <s v="http://www.itie.org.mz/"/>
    <s v="https://eiti.org/api/v1.0/score_data/18"/>
  </r>
  <r>
    <n v="1"/>
    <n v="18"/>
    <x v="16"/>
    <s v="MOZ"/>
    <x v="16"/>
    <s v="https://eiti.org/board-decision/2017-51"/>
    <s v="https://eiti.org/document/validation-of-mozambique-2017-reports"/>
    <n v="2017"/>
    <m/>
    <s v="Meaningful progress"/>
    <x v="16"/>
    <x v="1"/>
    <s v="Meaningful progress"/>
    <s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
    <m/>
    <s v="http://www.itie.org.mz/"/>
    <s v="https://eiti.org/api/v1.0/score_data/18"/>
  </r>
  <r>
    <n v="1"/>
    <n v="18"/>
    <x v="16"/>
    <s v="MOZ"/>
    <x v="16"/>
    <s v="https://eiti.org/board-decision/2017-51"/>
    <s v="https://eiti.org/document/validation-of-mozambique-2017-reports"/>
    <n v="2017"/>
    <m/>
    <s v="Meaningful progress"/>
    <x v="17"/>
    <x v="3"/>
    <s v="Inadequate progress"/>
    <s v="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
    <m/>
    <s v="http://www.itie.org.mz/"/>
    <s v="https://eiti.org/api/v1.0/score_data/18"/>
  </r>
  <r>
    <n v="1"/>
    <n v="18"/>
    <x v="16"/>
    <s v="MOZ"/>
    <x v="16"/>
    <s v="https://eiti.org/board-decision/2017-51"/>
    <s v="https://eiti.org/document/validation-of-mozambique-2017-reports"/>
    <n v="2017"/>
    <m/>
    <s v="Meaningful progress"/>
    <x v="18"/>
    <x v="3"/>
    <s v="Inadequate progress"/>
    <s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
    <m/>
    <s v="http://www.itie.org.mz/"/>
    <s v="https://eiti.org/api/v1.0/score_data/18"/>
  </r>
  <r>
    <n v="1"/>
    <n v="18"/>
    <x v="16"/>
    <s v="MOZ"/>
    <x v="16"/>
    <s v="https://eiti.org/board-decision/2017-51"/>
    <s v="https://eiti.org/document/validation-of-mozambique-2017-reports"/>
    <n v="2017"/>
    <m/>
    <s v="Meaningful progress"/>
    <x v="19"/>
    <x v="1"/>
    <s v="Meaningful progress"/>
    <s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
    <m/>
    <s v="http://www.itie.org.mz/"/>
    <s v="https://eiti.org/api/v1.0/score_data/18"/>
  </r>
  <r>
    <n v="1"/>
    <n v="18"/>
    <x v="16"/>
    <s v="MOZ"/>
    <x v="16"/>
    <s v="https://eiti.org/board-decision/2017-51"/>
    <s v="https://eiti.org/document/validation-of-mozambique-2017-reports"/>
    <n v="2017"/>
    <m/>
    <s v="Meaningful progress"/>
    <x v="20"/>
    <x v="0"/>
    <s v="Satisfactory progress"/>
    <s v="The 2013-14 EITI Report contains financial data disaggregated by individual company and revenue flow. The data is not explicitly disaggregated by government entity, although it indicates which entity receives each revenue stream. "/>
    <m/>
    <s v="http://www.itie.org.mz/"/>
    <s v="https://eiti.org/api/v1.0/score_data/18"/>
  </r>
  <r>
    <n v="1"/>
    <n v="18"/>
    <x v="16"/>
    <s v="MOZ"/>
    <x v="16"/>
    <s v="https://eiti.org/board-decision/2017-51"/>
    <s v="https://eiti.org/document/validation-of-mozambique-2017-reports"/>
    <n v="2017"/>
    <m/>
    <s v="Meaningful progress"/>
    <x v="21"/>
    <x v="0"/>
    <s v="Satisfactory progress"/>
    <s v="The 2013-14 EITI Report was published less than one year following the end of the latest financial year covered by the report."/>
    <m/>
    <s v="http://www.itie.org.mz/"/>
    <s v="https://eiti.org/api/v1.0/score_data/18"/>
  </r>
  <r>
    <n v="1"/>
    <n v="18"/>
    <x v="16"/>
    <s v="MOZ"/>
    <x v="16"/>
    <s v="https://eiti.org/board-decision/2017-51"/>
    <s v="https://eiti.org/document/validation-of-mozambique-2017-reports"/>
    <n v="2017"/>
    <m/>
    <s v="Meaningful progress"/>
    <x v="22"/>
    <x v="1"/>
    <s v="Meaningful progress"/>
    <s v="While the 2013-14 EITI Report refers to government agencies having been audited, it does not include a review of whether government agencies have been audited in accordance with the legislation, nor does it give an overview of company auditing practices and relevant regulations."/>
    <m/>
    <s v="http://www.itie.org.mz/"/>
    <s v="https://eiti.org/api/v1.0/score_data/18"/>
  </r>
  <r>
    <n v="1"/>
    <n v="18"/>
    <x v="16"/>
    <s v="MOZ"/>
    <x v="16"/>
    <s v="https://eiti.org/board-decision/2017-51"/>
    <s v="https://eiti.org/document/validation-of-mozambique-2017-reports"/>
    <n v="2017"/>
    <m/>
    <s v="Meaningful progress"/>
    <x v="23"/>
    <x v="1"/>
    <s v="Meaningful progress"/>
    <s v="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
    <m/>
    <s v="http://www.itie.org.mz/"/>
    <s v="https://eiti.org/api/v1.0/score_data/18"/>
  </r>
  <r>
    <n v="1"/>
    <n v="18"/>
    <x v="16"/>
    <s v="MOZ"/>
    <x v="16"/>
    <s v="https://eiti.org/board-decision/2017-51"/>
    <s v="https://eiti.org/document/validation-of-mozambique-2017-reports"/>
    <n v="2017"/>
    <m/>
    <s v="Meaningful progress"/>
    <x v="24"/>
    <x v="1"/>
    <s v="Meaningful progress"/>
    <s v="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
    <m/>
    <s v="http://www.itie.org.mz/"/>
    <s v="https://eiti.org/api/v1.0/score_data/18"/>
  </r>
  <r>
    <n v="1"/>
    <n v="18"/>
    <x v="16"/>
    <s v="MOZ"/>
    <x v="16"/>
    <s v="https://eiti.org/board-decision/2017-51"/>
    <s v="https://eiti.org/document/validation-of-mozambique-2017-reports"/>
    <n v="2017"/>
    <m/>
    <s v="Meaningful progress"/>
    <x v="25"/>
    <x v="2"/>
    <s v="Not required (recommended)"/>
    <s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
    <m/>
    <s v="http://www.itie.org.mz/"/>
    <s v="https://eiti.org/api/v1.0/score_data/18"/>
  </r>
  <r>
    <n v="1"/>
    <n v="18"/>
    <x v="16"/>
    <s v="MOZ"/>
    <x v="16"/>
    <s v="https://eiti.org/board-decision/2017-51"/>
    <s v="https://eiti.org/document/validation-of-mozambique-2017-reports"/>
    <n v="2017"/>
    <m/>
    <s v="Meaningful progress"/>
    <x v="26"/>
    <x v="1"/>
    <s v="Meaningful progress"/>
    <s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
    <m/>
    <s v="http://www.itie.org.mz/"/>
    <s v="https://eiti.org/api/v1.0/score_data/18"/>
  </r>
  <r>
    <n v="1"/>
    <n v="18"/>
    <x v="16"/>
    <s v="MOZ"/>
    <x v="16"/>
    <s v="https://eiti.org/board-decision/2017-51"/>
    <s v="https://eiti.org/document/validation-of-mozambique-2017-reports"/>
    <n v="2017"/>
    <m/>
    <s v="Meaningful progress"/>
    <x v="27"/>
    <x v="6"/>
    <s v="No progress"/>
    <s v="The 2013-14 EITI Report does not document whether quasi-fiscal expenditures by SOEs exist and whether they are material."/>
    <m/>
    <s v="http://www.itie.org.mz/"/>
    <s v="https://eiti.org/api/v1.0/score_data/18"/>
  </r>
  <r>
    <n v="1"/>
    <n v="18"/>
    <x v="16"/>
    <s v="MOZ"/>
    <x v="16"/>
    <s v="https://eiti.org/board-decision/2017-51"/>
    <s v="https://eiti.org/document/validation-of-mozambique-2017-reports"/>
    <n v="2017"/>
    <m/>
    <s v="Meaningful progress"/>
    <x v="28"/>
    <x v="1"/>
    <s v="Meaningful progress"/>
    <s v="The 2013-14 EITI Report provides information on the contribution of the extractive sector to the economy, although there is some inconsistency in total revenue figures and some missing details related to GDP contribution and employment."/>
    <m/>
    <s v="http://www.itie.org.mz/"/>
    <s v="https://eiti.org/api/v1.0/score_data/18"/>
  </r>
  <r>
    <n v="1"/>
    <n v="18"/>
    <x v="16"/>
    <s v="MOZ"/>
    <x v="16"/>
    <s v="https://eiti.org/board-decision/2017-51"/>
    <s v="https://eiti.org/document/validation-of-mozambique-2017-reports"/>
    <n v="2017"/>
    <m/>
    <s v="Meaningful progress"/>
    <x v="29"/>
    <x v="1"/>
    <s v="Meaningful progress"/>
    <s v="Various efforts have been made to ensure that EITI Reports are comprehensible and actively promoted and publicly accessible. There is limited evidence of strategic outreach activities and that EITI has led to public debate in the country. "/>
    <m/>
    <s v="http://www.itie.org.mz/"/>
    <s v="https://eiti.org/api/v1.0/score_data/18"/>
  </r>
  <r>
    <n v="1"/>
    <n v="18"/>
    <x v="16"/>
    <s v="MOZ"/>
    <x v="16"/>
    <s v="https://eiti.org/board-decision/2017-51"/>
    <s v="https://eiti.org/document/validation-of-mozambique-2017-reports"/>
    <n v="2017"/>
    <m/>
    <s v="Meaningful progress"/>
    <x v="30"/>
    <x v="2"/>
    <s v="Not required (recommended)"/>
    <s v="EITI Mozambique has made various efforts to make data available such as producing summary briefs and brochures. However, all EITI Reports published by Mozambique EITI are in PDF format and are not machine-readable which makes accessibility to data files challenging."/>
    <m/>
    <s v="http://www.itie.org.mz/"/>
    <s v="https://eiti.org/api/v1.0/score_data/18"/>
  </r>
  <r>
    <n v="1"/>
    <n v="18"/>
    <x v="16"/>
    <s v="MOZ"/>
    <x v="16"/>
    <s v="https://eiti.org/board-decision/2017-51"/>
    <s v="https://eiti.org/document/validation-of-mozambique-2017-reports"/>
    <n v="2017"/>
    <m/>
    <s v="Meaningful progress"/>
    <x v="31"/>
    <x v="1"/>
    <s v="Meaningful progress"/>
    <s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
    <m/>
    <s v="http://www.itie.org.mz/"/>
    <s v="https://eiti.org/api/v1.0/score_data/18"/>
  </r>
  <r>
    <n v="1"/>
    <n v="18"/>
    <x v="16"/>
    <s v="MOZ"/>
    <x v="16"/>
    <s v="https://eiti.org/board-decision/2017-51"/>
    <s v="https://eiti.org/document/validation-of-mozambique-2017-reports"/>
    <n v="2017"/>
    <m/>
    <s v="Meaningful progress"/>
    <x v="32"/>
    <x v="0"/>
    <s v="Satisfactory progress"/>
    <s v="The multi-stakeholder group (MSG) has reviewed the outcomes and impact of EITI implementation on natural resource governance through the production of annual progress reports. "/>
    <m/>
    <s v="http://www.itie.org.mz/"/>
    <s v="https://eiti.org/api/v1.0/score_data/18"/>
  </r>
  <r>
    <n v="1"/>
    <n v="18"/>
    <x v="16"/>
    <s v="MOZ"/>
    <x v="16"/>
    <s v="https://eiti.org/board-decision/2017-51"/>
    <s v="https://eiti.org/document/validation-of-mozambique-2017-reports"/>
    <n v="2017"/>
    <m/>
    <s v="Meaningful progress"/>
    <x v="33"/>
    <x v="1"/>
    <s v="Meaningful progress"/>
    <s v=""/>
    <m/>
    <s v="http://www.itie.org.mz/"/>
    <s v="https://eiti.org/api/v1.0/score_data/18"/>
  </r>
  <r>
    <n v="1"/>
    <n v="19"/>
    <x v="17"/>
    <s v="NER"/>
    <x v="17"/>
    <s v="https://eiti.org/board-decision/2017-56"/>
    <s v="https://eiti.org/document/validation-of-niger-2017-documentation"/>
    <n v="2016"/>
    <m/>
    <s v="Other"/>
    <x v="0"/>
    <x v="0"/>
    <s v="Satisfactory progress"/>
    <s v="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
    <m/>
    <s v="http://www.itieniger.ne/index.php/en/"/>
    <s v="https://eiti.org/api/v1.0/score_data/19"/>
  </r>
  <r>
    <n v="1"/>
    <n v="19"/>
    <x v="17"/>
    <s v="NER"/>
    <x v="17"/>
    <s v="https://eiti.org/board-decision/2017-56"/>
    <s v="https://eiti.org/document/validation-of-niger-2017-documentation"/>
    <n v="2016"/>
    <m/>
    <s v="Other"/>
    <x v="1"/>
    <x v="1"/>
    <s v="Meaningful progress"/>
    <s v="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
    <m/>
    <s v="http://www.itieniger.ne/index.php/en/"/>
    <s v="https://eiti.org/api/v1.0/score_data/19"/>
  </r>
  <r>
    <n v="1"/>
    <n v="19"/>
    <x v="17"/>
    <s v="NER"/>
    <x v="17"/>
    <s v="https://eiti.org/board-decision/2017-56"/>
    <s v="https://eiti.org/document/validation-of-niger-2017-documentation"/>
    <n v="2016"/>
    <m/>
    <s v="Other"/>
    <x v="2"/>
    <x v="3"/>
    <s v="Inadequate progress"/>
    <s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
    <m/>
    <s v="http://www.itieniger.ne/index.php/en/"/>
    <s v="https://eiti.org/api/v1.0/score_data/19"/>
  </r>
  <r>
    <n v="1"/>
    <n v="19"/>
    <x v="17"/>
    <s v="NER"/>
    <x v="17"/>
    <s v="https://eiti.org/board-decision/2017-56"/>
    <s v="https://eiti.org/document/validation-of-niger-2017-documentation"/>
    <n v="2016"/>
    <m/>
    <s v="Other"/>
    <x v="3"/>
    <x v="3"/>
    <s v="Inadequate progress"/>
    <s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
    <m/>
    <s v="http://www.itieniger.ne/index.php/en/"/>
    <s v="https://eiti.org/api/v1.0/score_data/19"/>
  </r>
  <r>
    <n v="1"/>
    <n v="19"/>
    <x v="17"/>
    <s v="NER"/>
    <x v="17"/>
    <s v="https://eiti.org/board-decision/2017-56"/>
    <s v="https://eiti.org/document/validation-of-niger-2017-documentation"/>
    <n v="2016"/>
    <m/>
    <s v="Other"/>
    <x v="4"/>
    <x v="1"/>
    <s v="Meaningful progress"/>
    <s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
    <m/>
    <s v="http://www.itieniger.ne/index.php/en/"/>
    <s v="https://eiti.org/api/v1.0/score_data/19"/>
  </r>
  <r>
    <n v="1"/>
    <n v="19"/>
    <x v="17"/>
    <s v="NER"/>
    <x v="17"/>
    <s v="https://eiti.org/board-decision/2017-56"/>
    <s v="https://eiti.org/document/validation-of-niger-2017-documentation"/>
    <n v="2016"/>
    <m/>
    <s v="Other"/>
    <x v="5"/>
    <x v="3"/>
    <s v="Inadequate progress"/>
    <s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
    <m/>
    <s v="http://www.itieniger.ne/index.php/en/"/>
    <s v="https://eiti.org/api/v1.0/score_data/19"/>
  </r>
  <r>
    <n v="1"/>
    <n v="19"/>
    <x v="17"/>
    <s v="NER"/>
    <x v="17"/>
    <s v="https://eiti.org/board-decision/2017-56"/>
    <s v="https://eiti.org/document/validation-of-niger-2017-documentation"/>
    <n v="2016"/>
    <m/>
    <s v="Other"/>
    <x v="6"/>
    <x v="3"/>
    <s v="Inadequate progress"/>
    <s v="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
    <m/>
    <s v="http://www.itieniger.ne/index.php/en/"/>
    <s v="https://eiti.org/api/v1.0/score_data/19"/>
  </r>
  <r>
    <n v="1"/>
    <n v="19"/>
    <x v="17"/>
    <s v="NER"/>
    <x v="17"/>
    <s v="https://eiti.org/board-decision/2017-56"/>
    <s v="https://eiti.org/document/validation-of-niger-2017-documentation"/>
    <n v="2016"/>
    <m/>
    <s v="Other"/>
    <x v="7"/>
    <x v="3"/>
    <s v="Inadequate progress"/>
    <s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
    <m/>
    <s v="http://www.itieniger.ne/index.php/en/"/>
    <s v="https://eiti.org/api/v1.0/score_data/19"/>
  </r>
  <r>
    <n v="1"/>
    <n v="19"/>
    <x v="17"/>
    <s v="NER"/>
    <x v="17"/>
    <s v="https://eiti.org/board-decision/2017-56"/>
    <s v="https://eiti.org/document/validation-of-niger-2017-documentation"/>
    <n v="2016"/>
    <m/>
    <s v="Other"/>
    <x v="8"/>
    <x v="3"/>
    <s v="Inadequate progress"/>
    <s v="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
    <m/>
    <s v="http://www.itieniger.ne/index.php/en/"/>
    <s v="https://eiti.org/api/v1.0/score_data/19"/>
  </r>
  <r>
    <n v="1"/>
    <n v="19"/>
    <x v="17"/>
    <s v="NER"/>
    <x v="17"/>
    <s v="https://eiti.org/board-decision/2017-56"/>
    <s v="https://eiti.org/document/validation-of-niger-2017-documentation"/>
    <n v="2016"/>
    <m/>
    <s v="Other"/>
    <x v="9"/>
    <x v="2"/>
    <s v="Not required (recommended)"/>
    <s v="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
    <m/>
    <s v="http://www.itieniger.ne/index.php/en/"/>
    <s v="https://eiti.org/api/v1.0/score_data/19"/>
  </r>
  <r>
    <n v="1"/>
    <n v="19"/>
    <x v="17"/>
    <s v="NER"/>
    <x v="17"/>
    <s v="https://eiti.org/board-decision/2017-56"/>
    <s v="https://eiti.org/document/validation-of-niger-2017-documentation"/>
    <n v="2016"/>
    <m/>
    <s v="Other"/>
    <x v="10"/>
    <x v="3"/>
    <s v="Inadequate progress"/>
    <s v="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
    <m/>
    <s v="http://www.itieniger.ne/index.php/en/"/>
    <s v="https://eiti.org/api/v1.0/score_data/19"/>
  </r>
  <r>
    <n v="1"/>
    <n v="19"/>
    <x v="17"/>
    <s v="NER"/>
    <x v="17"/>
    <s v="https://eiti.org/board-decision/2017-56"/>
    <s v="https://eiti.org/document/validation-of-niger-2017-documentation"/>
    <n v="2016"/>
    <m/>
    <s v="Other"/>
    <x v="11"/>
    <x v="0"/>
    <s v="Satisfactory progress"/>
    <s v="The EITI Report provides an overview of the extractive industries, including exploration activities. This description could be more forward looking in future EITI reports, so as to provide more visibility in the sector’s potential and emerging governance challenges. "/>
    <m/>
    <s v="http://www.itieniger.ne/index.php/en/"/>
    <s v="https://eiti.org/api/v1.0/score_data/19"/>
  </r>
  <r>
    <n v="1"/>
    <n v="19"/>
    <x v="17"/>
    <s v="NER"/>
    <x v="17"/>
    <s v="https://eiti.org/board-decision/2017-56"/>
    <s v="https://eiti.org/document/validation-of-niger-2017-documentation"/>
    <n v="2016"/>
    <m/>
    <s v="Other"/>
    <x v="12"/>
    <x v="1"/>
    <s v="Meaningful progress"/>
    <s v="Production volumes, disaggregated by commodity and by mining site have been disclosed, but not the values of commodities produced. The disclosed information was not clearly sourced and information on how production data was calculated was not disclosed in the Report."/>
    <m/>
    <s v="http://www.itieniger.ne/index.php/en/"/>
    <s v="https://eiti.org/api/v1.0/score_data/19"/>
  </r>
  <r>
    <n v="1"/>
    <n v="19"/>
    <x v="17"/>
    <s v="NER"/>
    <x v="17"/>
    <s v="https://eiti.org/board-decision/2017-56"/>
    <s v="https://eiti.org/document/validation-of-niger-2017-documentation"/>
    <n v="2016"/>
    <m/>
    <s v="Other"/>
    <x v="13"/>
    <x v="0"/>
    <s v="Satisfactory progress"/>
    <s v="Total export volumes and the value of exports by commodity have been disclosed. The MSG has disclosed the sources of export data, but did not provide information on how export data was calculated. "/>
    <m/>
    <s v="http://www.itieniger.ne/index.php/en/"/>
    <s v="https://eiti.org/api/v1.0/score_data/19"/>
  </r>
  <r>
    <n v="1"/>
    <n v="19"/>
    <x v="17"/>
    <s v="NER"/>
    <x v="17"/>
    <s v="https://eiti.org/board-decision/2017-56"/>
    <s v="https://eiti.org/document/validation-of-niger-2017-documentation"/>
    <n v="2016"/>
    <m/>
    <s v="Other"/>
    <x v="14"/>
    <x v="3"/>
    <s v="Inadequate progress"/>
    <s v="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
    <m/>
    <s v="http://www.itieniger.ne/index.php/en/"/>
    <s v="https://eiti.org/api/v1.0/score_data/19"/>
  </r>
  <r>
    <n v="1"/>
    <n v="19"/>
    <x v="17"/>
    <s v="NER"/>
    <x v="17"/>
    <s v="https://eiti.org/board-decision/2017-56"/>
    <s v="https://eiti.org/document/validation-of-niger-2017-documentation"/>
    <n v="2016"/>
    <m/>
    <s v="Other"/>
    <x v="15"/>
    <x v="4"/>
    <s v="Not applicable"/>
    <s v="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
    <m/>
    <s v="http://www.itieniger.ne/index.php/en/"/>
    <s v="https://eiti.org/api/v1.0/score_data/19"/>
  </r>
  <r>
    <n v="1"/>
    <n v="19"/>
    <x v="17"/>
    <s v="NER"/>
    <x v="17"/>
    <s v="https://eiti.org/board-decision/2017-56"/>
    <s v="https://eiti.org/document/validation-of-niger-2017-documentation"/>
    <n v="2016"/>
    <m/>
    <s v="Other"/>
    <x v="16"/>
    <x v="6"/>
    <s v="No progress"/>
    <s v="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
    <m/>
    <s v="http://www.itieniger.ne/index.php/en/"/>
    <s v="https://eiti.org/api/v1.0/score_data/19"/>
  </r>
  <r>
    <n v="1"/>
    <n v="19"/>
    <x v="17"/>
    <s v="NER"/>
    <x v="17"/>
    <s v="https://eiti.org/board-decision/2017-56"/>
    <s v="https://eiti.org/document/validation-of-niger-2017-documentation"/>
    <n v="2016"/>
    <m/>
    <s v="Other"/>
    <x v="17"/>
    <x v="4"/>
    <s v="Not applicable"/>
    <s v="The MSG did not agree a definition of materiality with regards to revenues from transport, but based on stakeholders’ consultation during the fact finding mission, the Secretariat concludes that transport revenues were immaterial during the reporting period."/>
    <m/>
    <s v="http://www.itieniger.ne/index.php/en/"/>
    <s v="https://eiti.org/api/v1.0/score_data/19"/>
  </r>
  <r>
    <n v="1"/>
    <n v="19"/>
    <x v="17"/>
    <s v="NER"/>
    <x v="17"/>
    <s v="https://eiti.org/board-decision/2017-56"/>
    <s v="https://eiti.org/document/validation-of-niger-2017-documentation"/>
    <n v="2016"/>
    <m/>
    <s v="Other"/>
    <x v="18"/>
    <x v="3"/>
    <s v="Inadequate progress"/>
    <s v="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
    <m/>
    <s v="http://www.itieniger.ne/index.php/en/"/>
    <s v="https://eiti.org/api/v1.0/score_data/19"/>
  </r>
  <r>
    <n v="1"/>
    <n v="19"/>
    <x v="17"/>
    <s v="NER"/>
    <x v="17"/>
    <s v="https://eiti.org/board-decision/2017-56"/>
    <s v="https://eiti.org/document/validation-of-niger-2017-documentation"/>
    <n v="2016"/>
    <m/>
    <s v="Other"/>
    <x v="19"/>
    <x v="3"/>
    <s v="Inadequate progress"/>
    <s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
    <m/>
    <s v="http://www.itieniger.ne/index.php/en/"/>
    <s v="https://eiti.org/api/v1.0/score_data/19"/>
  </r>
  <r>
    <n v="1"/>
    <n v="19"/>
    <x v="17"/>
    <s v="NER"/>
    <x v="17"/>
    <s v="https://eiti.org/board-decision/2017-56"/>
    <s v="https://eiti.org/document/validation-of-niger-2017-documentation"/>
    <n v="2016"/>
    <m/>
    <s v="Other"/>
    <x v="20"/>
    <x v="0"/>
    <s v="Satisfactory progress"/>
    <s v="The Report provides disaggregated figures by revenue stream and by company."/>
    <m/>
    <s v="http://www.itieniger.ne/index.php/en/"/>
    <s v="https://eiti.org/api/v1.0/score_data/19"/>
  </r>
  <r>
    <n v="1"/>
    <n v="19"/>
    <x v="17"/>
    <s v="NER"/>
    <x v="17"/>
    <s v="https://eiti.org/board-decision/2017-56"/>
    <s v="https://eiti.org/document/validation-of-niger-2017-documentation"/>
    <n v="2016"/>
    <m/>
    <s v="Other"/>
    <x v="21"/>
    <x v="0"/>
    <s v="Satisfactory progress"/>
    <s v="The 2014 Report was published in November 2016, which meets the timeliness requirement. The MSG approved the reporting period and cash-accounting basis of EITI reporting. "/>
    <m/>
    <s v="http://www.itieniger.ne/index.php/en/"/>
    <s v="https://eiti.org/api/v1.0/score_data/19"/>
  </r>
  <r>
    <n v="1"/>
    <n v="19"/>
    <x v="17"/>
    <s v="NER"/>
    <x v="17"/>
    <s v="https://eiti.org/board-decision/2017-56"/>
    <s v="https://eiti.org/document/validation-of-niger-2017-documentation"/>
    <n v="2016"/>
    <m/>
    <s v="Other"/>
    <x v="22"/>
    <x v="3"/>
    <s v="Inadequate progress"/>
    <s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
    <m/>
    <s v="http://www.itieniger.ne/index.php/en/"/>
    <s v="https://eiti.org/api/v1.0/score_data/19"/>
  </r>
  <r>
    <n v="1"/>
    <n v="19"/>
    <x v="17"/>
    <s v="NER"/>
    <x v="17"/>
    <s v="https://eiti.org/board-decision/2017-56"/>
    <s v="https://eiti.org/document/validation-of-niger-2017-documentation"/>
    <n v="2016"/>
    <m/>
    <s v="Other"/>
    <x v="23"/>
    <x v="1"/>
    <s v="Meaningful progress"/>
    <s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
    <m/>
    <s v="http://www.itieniger.ne/index.php/en/"/>
    <s v="https://eiti.org/api/v1.0/score_data/19"/>
  </r>
  <r>
    <n v="1"/>
    <n v="19"/>
    <x v="17"/>
    <s v="NER"/>
    <x v="17"/>
    <s v="https://eiti.org/board-decision/2017-56"/>
    <s v="https://eiti.org/document/validation-of-niger-2017-documentation"/>
    <n v="2016"/>
    <m/>
    <s v="Other"/>
    <x v="24"/>
    <x v="3"/>
    <s v="Inadequate progress"/>
    <s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
    <m/>
    <s v="http://www.itieniger.ne/index.php/en/"/>
    <s v="https://eiti.org/api/v1.0/score_data/19"/>
  </r>
  <r>
    <n v="1"/>
    <n v="19"/>
    <x v="17"/>
    <s v="NER"/>
    <x v="17"/>
    <s v="https://eiti.org/board-decision/2017-56"/>
    <s v="https://eiti.org/document/validation-of-niger-2017-documentation"/>
    <n v="2016"/>
    <m/>
    <s v="Other"/>
    <x v="25"/>
    <x v="2"/>
    <s v="Not required (recommended)"/>
    <s v="The MSG has made some attempt to including information on the budget-making process in the EITI Report. "/>
    <m/>
    <s v="http://www.itieniger.ne/index.php/en/"/>
    <s v="https://eiti.org/api/v1.0/score_data/19"/>
  </r>
  <r>
    <n v="1"/>
    <n v="19"/>
    <x v="17"/>
    <s v="NER"/>
    <x v="17"/>
    <s v="https://eiti.org/board-decision/2017-56"/>
    <s v="https://eiti.org/document/validation-of-niger-2017-documentation"/>
    <n v="2016"/>
    <m/>
    <s v="Other"/>
    <x v="26"/>
    <x v="3"/>
    <s v="Inadequate progress"/>
    <s v="The MSG did not define materiality with regards to mandatory social expenditures. Despite, partial disclosure of social payments by two companies, there is no evidence that mandatory social expenditures have been disclosed   and reconciled in accordance with EITI Requirement 6.1."/>
    <m/>
    <s v="http://www.itieniger.ne/index.php/en/"/>
    <s v="https://eiti.org/api/v1.0/score_data/19"/>
  </r>
  <r>
    <n v="1"/>
    <n v="19"/>
    <x v="17"/>
    <s v="NER"/>
    <x v="17"/>
    <s v="https://eiti.org/board-decision/2017-56"/>
    <s v="https://eiti.org/document/validation-of-niger-2017-documentation"/>
    <n v="2016"/>
    <m/>
    <s v="Other"/>
    <x v="27"/>
    <x v="3"/>
    <s v="Inadequate progress"/>
    <s v="The MSG did not define materiality with regards to quasi-fiscal expenditures by SOEs, including SOE subsidiaries and joint ventures. The MSG gave a long list of activities completed by SOPAMIN without stating the cost of these activities."/>
    <m/>
    <s v="http://www.itieniger.ne/index.php/en/"/>
    <s v="https://eiti.org/api/v1.0/score_data/19"/>
  </r>
  <r>
    <n v="1"/>
    <n v="19"/>
    <x v="17"/>
    <s v="NER"/>
    <x v="17"/>
    <s v="https://eiti.org/board-decision/2017-56"/>
    <s v="https://eiti.org/document/validation-of-niger-2017-documentation"/>
    <n v="2016"/>
    <m/>
    <s v="Other"/>
    <x v="28"/>
    <x v="1"/>
    <s v="Meaningful progress"/>
    <s v="Estimates of the sector’s contribution to the economy did not include local coal consumption. Only nine companies disclosed employment figures and the sector’s contribution to the government’s budget is not always reliable."/>
    <m/>
    <s v="http://www.itieniger.ne/index.php/en/"/>
    <s v="https://eiti.org/api/v1.0/score_data/19"/>
  </r>
  <r>
    <n v="1"/>
    <n v="19"/>
    <x v="17"/>
    <s v="NER"/>
    <x v="17"/>
    <s v="https://eiti.org/board-decision/2017-56"/>
    <s v="https://eiti.org/document/validation-of-niger-2017-documentation"/>
    <n v="2016"/>
    <m/>
    <s v="Other"/>
    <x v="29"/>
    <x v="1"/>
    <s v="Meaningful progress"/>
    <s v="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
    <m/>
    <s v="http://www.itieniger.ne/index.php/en/"/>
    <s v="https://eiti.org/api/v1.0/score_data/19"/>
  </r>
  <r>
    <n v="1"/>
    <n v="19"/>
    <x v="17"/>
    <s v="NER"/>
    <x v="17"/>
    <s v="https://eiti.org/board-decision/2017-56"/>
    <s v="https://eiti.org/document/validation-of-niger-2017-documentation"/>
    <n v="2016"/>
    <m/>
    <s v="Other"/>
    <x v="30"/>
    <x v="2"/>
    <s v="Not required (recommended)"/>
    <s v="Some of Niger’s EITI data is available in machine readable format through the EITI global website albeit not for its latest EITI Report covering 2014. EITI data is not accessible on the EITI Niger website."/>
    <m/>
    <s v="http://www.itieniger.ne/index.php/en/"/>
    <s v="https://eiti.org/api/v1.0/score_data/19"/>
  </r>
  <r>
    <n v="1"/>
    <n v="19"/>
    <x v="17"/>
    <s v="NER"/>
    <x v="17"/>
    <s v="https://eiti.org/board-decision/2017-56"/>
    <s v="https://eiti.org/document/validation-of-niger-2017-documentation"/>
    <n v="2016"/>
    <m/>
    <s v="Other"/>
    <x v="31"/>
    <x v="0"/>
    <s v="Satisfactory progress"/>
    <s v="The MSG and the government have taken steps to act upon lessons learnt, to identify, investigate and address the causes of any discrepancies and weaknesses of the EITI process and to consider the recommendations for improvements from the Independent Administrator. "/>
    <m/>
    <s v="http://www.itieniger.ne/index.php/en/"/>
    <s v="https://eiti.org/api/v1.0/score_data/19"/>
  </r>
  <r>
    <n v="1"/>
    <n v="19"/>
    <x v="17"/>
    <s v="NER"/>
    <x v="17"/>
    <s v="https://eiti.org/board-decision/2017-56"/>
    <s v="https://eiti.org/document/validation-of-niger-2017-documentation"/>
    <n v="2016"/>
    <m/>
    <s v="Other"/>
    <x v="32"/>
    <x v="1"/>
    <s v="Meaningful progress"/>
    <s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
    <m/>
    <s v="http://www.itieniger.ne/index.php/en/"/>
    <s v="https://eiti.org/api/v1.0/score_data/19"/>
  </r>
  <r>
    <n v="1"/>
    <n v="19"/>
    <x v="17"/>
    <s v="NER"/>
    <x v="17"/>
    <s v="https://eiti.org/board-decision/2017-56"/>
    <s v="https://eiti.org/document/validation-of-niger-2017-documentation"/>
    <n v="2016"/>
    <m/>
    <s v="Other"/>
    <x v="33"/>
    <x v="3"/>
    <s v="Inadequate progress"/>
    <s v=""/>
    <m/>
    <s v="http://www.itieniger.ne/index.php/en/"/>
    <s v="https://eiti.org/api/v1.0/score_data/19"/>
  </r>
  <r>
    <n v="1"/>
    <n v="20"/>
    <x v="18"/>
    <s v="HND"/>
    <x v="18"/>
    <s v="https://eiti.org/board-decision/2017-52"/>
    <s v="https://eiti.org/document/validation-of-honduras-2017-reports"/>
    <n v="2017"/>
    <m/>
    <s v="Meaningful progress"/>
    <x v="0"/>
    <x v="1"/>
    <s v="Meaningful progress"/>
    <s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
    <m/>
    <m/>
    <s v="https://eiti.org/api/v1.0/score_data/20"/>
  </r>
  <r>
    <n v="1"/>
    <n v="20"/>
    <x v="18"/>
    <s v="HND"/>
    <x v="18"/>
    <s v="https://eiti.org/board-decision/2017-52"/>
    <s v="https://eiti.org/document/validation-of-honduras-2017-reports"/>
    <n v="2017"/>
    <m/>
    <s v="Meaningful progress"/>
    <x v="1"/>
    <x v="1"/>
    <s v="Meaningful progress"/>
    <s v="There is an enabling environment for company participation. Industry is engaged in the EITI. However, Industry could do more to help lift the process up and increase the EITI’s value and impact."/>
    <m/>
    <m/>
    <s v="https://eiti.org/api/v1.0/score_data/20"/>
  </r>
  <r>
    <n v="1"/>
    <n v="20"/>
    <x v="18"/>
    <s v="HND"/>
    <x v="18"/>
    <s v="https://eiti.org/board-decision/2017-52"/>
    <s v="https://eiti.org/document/validation-of-honduras-2017-reports"/>
    <n v="2017"/>
    <m/>
    <s v="Meaningful progress"/>
    <x v="2"/>
    <x v="1"/>
    <s v="Meaningful progress"/>
    <s v="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
    <m/>
    <m/>
    <s v="https://eiti.org/api/v1.0/score_data/20"/>
  </r>
  <r>
    <n v="1"/>
    <n v="20"/>
    <x v="18"/>
    <s v="HND"/>
    <x v="18"/>
    <s v="https://eiti.org/board-decision/2017-52"/>
    <s v="https://eiti.org/document/validation-of-honduras-2017-reports"/>
    <n v="2017"/>
    <m/>
    <s v="Meaningful progress"/>
    <x v="3"/>
    <x v="0"/>
    <s v="Satisfactory progress"/>
    <s v="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
    <m/>
    <m/>
    <s v="https://eiti.org/api/v1.0/score_data/20"/>
  </r>
  <r>
    <n v="1"/>
    <n v="20"/>
    <x v="18"/>
    <s v="HND"/>
    <x v="18"/>
    <s v="https://eiti.org/board-decision/2017-52"/>
    <s v="https://eiti.org/document/validation-of-honduras-2017-reports"/>
    <n v="2017"/>
    <m/>
    <s v="Meaningful progress"/>
    <x v="4"/>
    <x v="3"/>
    <s v="Inadequate progress"/>
    <s v="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
    <m/>
    <m/>
    <s v="https://eiti.org/api/v1.0/score_data/20"/>
  </r>
  <r>
    <n v="1"/>
    <n v="20"/>
    <x v="18"/>
    <s v="HND"/>
    <x v="18"/>
    <s v="https://eiti.org/board-decision/2017-52"/>
    <s v="https://eiti.org/document/validation-of-honduras-2017-reports"/>
    <n v="2017"/>
    <m/>
    <s v="Meaningful progress"/>
    <x v="5"/>
    <x v="0"/>
    <s v="Satisfactory progress"/>
    <s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
    <m/>
    <m/>
    <s v="https://eiti.org/api/v1.0/score_data/20"/>
  </r>
  <r>
    <n v="1"/>
    <n v="20"/>
    <x v="18"/>
    <s v="HND"/>
    <x v="18"/>
    <s v="https://eiti.org/board-decision/2017-52"/>
    <s v="https://eiti.org/document/validation-of-honduras-2017-reports"/>
    <n v="2017"/>
    <m/>
    <s v="Meaningful progress"/>
    <x v="6"/>
    <x v="0"/>
    <s v="Satisfactory progress"/>
    <s v="The required information regarding the award and transfer of licenses are disclosed in the EITI Report.  "/>
    <m/>
    <m/>
    <s v="https://eiti.org/api/v1.0/score_data/20"/>
  </r>
  <r>
    <n v="1"/>
    <n v="20"/>
    <x v="18"/>
    <s v="HND"/>
    <x v="18"/>
    <s v="https://eiti.org/board-decision/2017-52"/>
    <s v="https://eiti.org/document/validation-of-honduras-2017-reports"/>
    <n v="2017"/>
    <m/>
    <s v="Meaningful progress"/>
    <x v="7"/>
    <x v="0"/>
    <s v="Satisfactory progress"/>
    <s v="Information regarding licenses awarded to companies in the extractive sector, as required in the EITI Standard, is publicly available register in the EITI Report. This information is extracted from the official register kept in the regulator’s information system SIHMON. "/>
    <m/>
    <m/>
    <s v="https://eiti.org/api/v1.0/score_data/20"/>
  </r>
  <r>
    <n v="1"/>
    <n v="20"/>
    <x v="18"/>
    <s v="HND"/>
    <x v="18"/>
    <s v="https://eiti.org/board-decision/2017-52"/>
    <s v="https://eiti.org/document/validation-of-honduras-2017-reports"/>
    <n v="2017"/>
    <m/>
    <s v="Meaningful progress"/>
    <x v="8"/>
    <x v="0"/>
    <s v="Satisfactory progress"/>
    <s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
    <m/>
    <m/>
    <s v="https://eiti.org/api/v1.0/score_data/20"/>
  </r>
  <r>
    <n v="1"/>
    <n v="20"/>
    <x v="18"/>
    <s v="HND"/>
    <x v="18"/>
    <s v="https://eiti.org/board-decision/2017-52"/>
    <s v="https://eiti.org/document/validation-of-honduras-2017-reports"/>
    <n v="2017"/>
    <m/>
    <s v="Meaningful progress"/>
    <x v="9"/>
    <x v="2"/>
    <s v="Not required (recommended)"/>
    <s v="Honduras has published a roadmap for disclosing beneficial ownership information in accordance with requirement 2.5.b. ii.  "/>
    <m/>
    <m/>
    <s v="https://eiti.org/api/v1.0/score_data/20"/>
  </r>
  <r>
    <n v="1"/>
    <n v="20"/>
    <x v="18"/>
    <s v="HND"/>
    <x v="18"/>
    <s v="https://eiti.org/board-decision/2017-52"/>
    <s v="https://eiti.org/document/validation-of-honduras-2017-reports"/>
    <n v="2017"/>
    <m/>
    <s v="Meaningful progress"/>
    <x v="10"/>
    <x v="4"/>
    <s v="Not applicable"/>
    <s v="The Government, through INHGEOMIN, confirmed it does not have any participation in any mining or hydrocarbon projects. "/>
    <m/>
    <m/>
    <s v="https://eiti.org/api/v1.0/score_data/20"/>
  </r>
  <r>
    <n v="1"/>
    <n v="20"/>
    <x v="18"/>
    <s v="HND"/>
    <x v="18"/>
    <s v="https://eiti.org/board-decision/2017-52"/>
    <s v="https://eiti.org/document/validation-of-honduras-2017-reports"/>
    <n v="2017"/>
    <m/>
    <s v="Meaningful progress"/>
    <x v="11"/>
    <x v="0"/>
    <s v="Satisfactory progress"/>
    <s v="The 2014 EITI Report provided an overview of the extractive industries including exploration activities."/>
    <m/>
    <m/>
    <s v="https://eiti.org/api/v1.0/score_data/20"/>
  </r>
  <r>
    <n v="1"/>
    <n v="20"/>
    <x v="18"/>
    <s v="HND"/>
    <x v="18"/>
    <s v="https://eiti.org/board-decision/2017-52"/>
    <s v="https://eiti.org/document/validation-of-honduras-2017-reports"/>
    <n v="2017"/>
    <m/>
    <s v="Meaningful progress"/>
    <x v="12"/>
    <x v="0"/>
    <s v="Satisfactory progress"/>
    <s v="Production information was based on export data, as all metallic sector production is exported. "/>
    <m/>
    <m/>
    <s v="https://eiti.org/api/v1.0/score_data/20"/>
  </r>
  <r>
    <n v="1"/>
    <n v="20"/>
    <x v="18"/>
    <s v="HND"/>
    <x v="18"/>
    <s v="https://eiti.org/board-decision/2017-52"/>
    <s v="https://eiti.org/document/validation-of-honduras-2017-reports"/>
    <n v="2017"/>
    <m/>
    <s v="Meaningful progress"/>
    <x v="13"/>
    <x v="0"/>
    <s v="Satisfactory progress"/>
    <s v="The 2014 Report provided comprehensive data on export volumes and values. It did not address how the values were calculated. However, this is only suggested in the Standard. "/>
    <m/>
    <m/>
    <s v="https://eiti.org/api/v1.0/score_data/20"/>
  </r>
  <r>
    <n v="1"/>
    <n v="20"/>
    <x v="18"/>
    <s v="HND"/>
    <x v="18"/>
    <s v="https://eiti.org/board-decision/2017-52"/>
    <s v="https://eiti.org/document/validation-of-honduras-2017-reports"/>
    <n v="2017"/>
    <m/>
    <s v="Meaningful progress"/>
    <x v="14"/>
    <x v="1"/>
    <s v="Meaningful progress"/>
    <s v="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
    <m/>
    <m/>
    <s v="https://eiti.org/api/v1.0/score_data/20"/>
  </r>
  <r>
    <n v="1"/>
    <n v="20"/>
    <x v="18"/>
    <s v="HND"/>
    <x v="18"/>
    <s v="https://eiti.org/board-decision/2017-52"/>
    <s v="https://eiti.org/document/validation-of-honduras-2017-reports"/>
    <n v="2017"/>
    <m/>
    <s v="Meaningful progress"/>
    <x v="15"/>
    <x v="4"/>
    <s v="Not applicable"/>
    <s v="Honduras’ legal framework does not allow taxes or fees to be collected other than in cash. "/>
    <m/>
    <m/>
    <s v="https://eiti.org/api/v1.0/score_data/20"/>
  </r>
  <r>
    <n v="1"/>
    <n v="20"/>
    <x v="18"/>
    <s v="HND"/>
    <x v="18"/>
    <s v="https://eiti.org/board-decision/2017-52"/>
    <s v="https://eiti.org/document/validation-of-honduras-2017-reports"/>
    <n v="2017"/>
    <m/>
    <s v="Meaningful progress"/>
    <x v="16"/>
    <x v="4"/>
    <s v="Not applicable"/>
    <s v="Honduras’s legal framework does not allow for these types of transactions in the oil, gas and mining activities."/>
    <m/>
    <m/>
    <s v="https://eiti.org/api/v1.0/score_data/20"/>
  </r>
  <r>
    <n v="1"/>
    <n v="20"/>
    <x v="18"/>
    <s v="HND"/>
    <x v="18"/>
    <s v="https://eiti.org/board-decision/2017-52"/>
    <s v="https://eiti.org/document/validation-of-honduras-2017-reports"/>
    <n v="2017"/>
    <m/>
    <s v="Meaningful progress"/>
    <x v="17"/>
    <x v="4"/>
    <s v="Not applicable"/>
    <s v="Transportation of minerals in Honduras is entirely provided by the private sector and the state does not participate in the provision of those services."/>
    <m/>
    <m/>
    <s v="https://eiti.org/api/v1.0/score_data/20"/>
  </r>
  <r>
    <n v="1"/>
    <n v="20"/>
    <x v="18"/>
    <s v="HND"/>
    <x v="18"/>
    <s v="https://eiti.org/board-decision/2017-52"/>
    <s v="https://eiti.org/document/validation-of-honduras-2017-reports"/>
    <n v="2017"/>
    <m/>
    <s v="Meaningful progress"/>
    <x v="18"/>
    <x v="4"/>
    <s v="Not applicable"/>
    <s v="There are no state-owned enterprises involved in the exploration, exploitation and commercialization of minerals or hydrocarbons."/>
    <m/>
    <m/>
    <s v="https://eiti.org/api/v1.0/score_data/20"/>
  </r>
  <r>
    <n v="1"/>
    <n v="20"/>
    <x v="18"/>
    <s v="HND"/>
    <x v="18"/>
    <s v="https://eiti.org/board-decision/2017-52"/>
    <s v="https://eiti.org/document/validation-of-honduras-2017-reports"/>
    <n v="2017"/>
    <m/>
    <s v="Meaningful progress"/>
    <x v="19"/>
    <x v="3"/>
    <s v="Inadequate progress"/>
    <s v="An effort was made to address direct subnational payments. There were some large discrepancies as some municipalities reported incompletely. The report does not address the quality of the municipal data. "/>
    <m/>
    <m/>
    <s v="https://eiti.org/api/v1.0/score_data/20"/>
  </r>
  <r>
    <n v="1"/>
    <n v="20"/>
    <x v="18"/>
    <s v="HND"/>
    <x v="18"/>
    <s v="https://eiti.org/board-decision/2017-52"/>
    <s v="https://eiti.org/document/validation-of-honduras-2017-reports"/>
    <n v="2017"/>
    <m/>
    <s v="Meaningful progress"/>
    <x v="20"/>
    <x v="0"/>
    <s v="Satisfactory progress"/>
    <s v="The 2014 EITI Report is disaggregated by individual company, government entity (including municipality) and revenue stream."/>
    <m/>
    <m/>
    <s v="https://eiti.org/api/v1.0/score_data/20"/>
  </r>
  <r>
    <n v="1"/>
    <n v="20"/>
    <x v="18"/>
    <s v="HND"/>
    <x v="18"/>
    <s v="https://eiti.org/board-decision/2017-52"/>
    <s v="https://eiti.org/document/validation-of-honduras-2017-reports"/>
    <n v="2017"/>
    <m/>
    <s v="Meaningful progress"/>
    <x v="21"/>
    <x v="0"/>
    <s v="Satisfactory progress"/>
    <s v="The first EITI Report (2012 and 2013) was published in May 2015 and the second report covering 2014 in September 2016."/>
    <m/>
    <m/>
    <s v="https://eiti.org/api/v1.0/score_data/20"/>
  </r>
  <r>
    <n v="1"/>
    <n v="20"/>
    <x v="18"/>
    <s v="HND"/>
    <x v="18"/>
    <s v="https://eiti.org/board-decision/2017-52"/>
    <s v="https://eiti.org/document/validation-of-honduras-2017-reports"/>
    <n v="2017"/>
    <m/>
    <s v="Meaningful progress"/>
    <x v="22"/>
    <x v="1"/>
    <s v="Meaningful progress"/>
    <s v="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
    <m/>
    <m/>
    <s v="https://eiti.org/api/v1.0/score_data/20"/>
  </r>
  <r>
    <n v="1"/>
    <n v="20"/>
    <x v="18"/>
    <s v="HND"/>
    <x v="18"/>
    <s v="https://eiti.org/board-decision/2017-52"/>
    <s v="https://eiti.org/document/validation-of-honduras-2017-reports"/>
    <n v="2017"/>
    <m/>
    <s v="Meaningful progress"/>
    <x v="23"/>
    <x v="0"/>
    <s v="Satisfactory progress"/>
    <s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
    <m/>
    <m/>
    <s v="https://eiti.org/api/v1.0/score_data/20"/>
  </r>
  <r>
    <n v="1"/>
    <n v="20"/>
    <x v="18"/>
    <s v="HND"/>
    <x v="18"/>
    <s v="https://eiti.org/board-decision/2017-52"/>
    <s v="https://eiti.org/document/validation-of-honduras-2017-reports"/>
    <n v="2017"/>
    <m/>
    <s v="Meaningful progress"/>
    <x v="24"/>
    <x v="4"/>
    <s v="Not applicable"/>
    <s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
    <m/>
    <m/>
    <s v="https://eiti.org/api/v1.0/score_data/20"/>
  </r>
  <r>
    <n v="1"/>
    <n v="20"/>
    <x v="18"/>
    <s v="HND"/>
    <x v="18"/>
    <s v="https://eiti.org/board-decision/2017-52"/>
    <s v="https://eiti.org/document/validation-of-honduras-2017-reports"/>
    <n v="2017"/>
    <m/>
    <s v="Meaningful progress"/>
    <x v="25"/>
    <x v="2"/>
    <s v="Not required (recommended)"/>
    <s v="In accordance with the Presidential Decree No 199 of 2011 , the Population security fee is directed to the Protection and Population Security Fund. The 2014 EITI Report indicates that 5% of the municipal tax is destined for the Municipal Social Investment Fund"/>
    <m/>
    <m/>
    <s v="https://eiti.org/api/v1.0/score_data/20"/>
  </r>
  <r>
    <n v="1"/>
    <n v="20"/>
    <x v="18"/>
    <s v="HND"/>
    <x v="18"/>
    <s v="https://eiti.org/board-decision/2017-52"/>
    <s v="https://eiti.org/document/validation-of-honduras-2017-reports"/>
    <n v="2017"/>
    <m/>
    <s v="Meaningful progress"/>
    <x v="26"/>
    <x v="1"/>
    <s v="Meaningful progress"/>
    <s v="The 2014 EITI Report includes the unilateral disclosure of aggregated social payments made by the companies but does not provide information on the beneficiaries of such contributions. "/>
    <m/>
    <m/>
    <s v="https://eiti.org/api/v1.0/score_data/20"/>
  </r>
  <r>
    <n v="1"/>
    <n v="20"/>
    <x v="18"/>
    <s v="HND"/>
    <x v="18"/>
    <s v="https://eiti.org/board-decision/2017-52"/>
    <s v="https://eiti.org/document/validation-of-honduras-2017-reports"/>
    <n v="2017"/>
    <m/>
    <s v="Meaningful progress"/>
    <x v="27"/>
    <x v="4"/>
    <s v="Not applicable"/>
    <s v="Honduras does not have any active state-owned enterprises or QFEs."/>
    <m/>
    <m/>
    <s v="https://eiti.org/api/v1.0/score_data/20"/>
  </r>
  <r>
    <n v="1"/>
    <n v="20"/>
    <x v="18"/>
    <s v="HND"/>
    <x v="18"/>
    <s v="https://eiti.org/board-decision/2017-52"/>
    <s v="https://eiti.org/document/validation-of-honduras-2017-reports"/>
    <n v="2017"/>
    <m/>
    <s v="Meaningful progress"/>
    <x v="28"/>
    <x v="1"/>
    <s v="Meaningful progress"/>
    <s v="The EITI Report disclosed the information required such as share of GDP, exports, employment but does not address EI revenues as a percentage of total government revenues."/>
    <m/>
    <m/>
    <s v="https://eiti.org/api/v1.0/score_data/20"/>
  </r>
  <r>
    <n v="1"/>
    <n v="20"/>
    <x v="18"/>
    <s v="HND"/>
    <x v="18"/>
    <s v="https://eiti.org/board-decision/2017-52"/>
    <s v="https://eiti.org/document/validation-of-honduras-2017-reports"/>
    <n v="2017"/>
    <m/>
    <s v="Meaningful progress"/>
    <x v="29"/>
    <x v="3"/>
    <s v="Inadequate progress"/>
    <s v="Honduras has conducted a reasonable amount of communication and outreach efforts, especially in 2014 and 2015. However, these efforts have been drastically reduced in 2016. The 2014 EITI Report has been barely communicated and discussed. "/>
    <m/>
    <m/>
    <s v="https://eiti.org/api/v1.0/score_data/20"/>
  </r>
  <r>
    <n v="1"/>
    <n v="20"/>
    <x v="18"/>
    <s v="HND"/>
    <x v="18"/>
    <s v="https://eiti.org/board-decision/2017-52"/>
    <s v="https://eiti.org/document/validation-of-honduras-2017-reports"/>
    <n v="2017"/>
    <m/>
    <s v="Meaningful progress"/>
    <x v="30"/>
    <x v="2"/>
    <s v="Not required (recommended)"/>
    <s v="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
    <m/>
    <m/>
    <s v="https://eiti.org/api/v1.0/score_data/20"/>
  </r>
  <r>
    <n v="1"/>
    <n v="20"/>
    <x v="18"/>
    <s v="HND"/>
    <x v="18"/>
    <s v="https://eiti.org/board-decision/2017-52"/>
    <s v="https://eiti.org/document/validation-of-honduras-2017-reports"/>
    <n v="2017"/>
    <m/>
    <s v="Meaningful progress"/>
    <x v="31"/>
    <x v="1"/>
    <s v="Meaningful progress"/>
    <s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
    <m/>
    <m/>
    <s v="https://eiti.org/api/v1.0/score_data/20"/>
  </r>
  <r>
    <n v="1"/>
    <n v="20"/>
    <x v="18"/>
    <s v="HND"/>
    <x v="18"/>
    <s v="https://eiti.org/board-decision/2017-52"/>
    <s v="https://eiti.org/document/validation-of-honduras-2017-reports"/>
    <n v="2017"/>
    <m/>
    <s v="Meaningful progress"/>
    <x v="32"/>
    <x v="1"/>
    <s v="Meaningful progress"/>
    <s v="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
    <m/>
    <m/>
    <s v="https://eiti.org/api/v1.0/score_data/20"/>
  </r>
  <r>
    <n v="1"/>
    <n v="20"/>
    <x v="18"/>
    <s v="HND"/>
    <x v="18"/>
    <s v="https://eiti.org/board-decision/2017-52"/>
    <s v="https://eiti.org/document/validation-of-honduras-2017-reports"/>
    <n v="2017"/>
    <m/>
    <s v="Meaningful progress"/>
    <x v="33"/>
    <x v="1"/>
    <s v="Meaningful progress"/>
    <s v=""/>
    <m/>
    <m/>
    <s v="https://eiti.org/api/v1.0/score_data/20"/>
  </r>
  <r>
    <n v="1"/>
    <n v="21"/>
    <x v="19"/>
    <s v="KAZ"/>
    <x v="19"/>
    <s v="https://eiti.org/BD/2018-13"/>
    <s v="https://eiti.org/document/kazakhstan-validation-2017"/>
    <n v="2017"/>
    <n v="2017"/>
    <s v="Meaningful progress"/>
    <x v="0"/>
    <x v="0"/>
    <s v="Satisfactory progress"/>
    <s v="The government is fully, actively and effectively engaged in the EITI process, including through senior government participation and by providing funding for implementation. "/>
    <s v="https://eiti.org/kazakhstan#kazakhstans-progress-by-requirement"/>
    <s v="http://eiti.geology.gov.kz/en/"/>
    <s v="https://eiti.org/api/v1.0/score_data/21"/>
  </r>
  <r>
    <n v="1"/>
    <n v="21"/>
    <x v="19"/>
    <s v="KAZ"/>
    <x v="19"/>
    <s v="https://eiti.org/BD/2018-13"/>
    <s v="https://eiti.org/document/kazakhstan-validation-2017"/>
    <n v="2017"/>
    <n v="2017"/>
    <s v="Meaningful progress"/>
    <x v="1"/>
    <x v="0"/>
    <s v="Satisfactory progress"/>
    <s v="Companies are providing substantial input to the EITI process and there is an enabling legal framework facilitating company participation in the EITI. "/>
    <s v="https://eiti.org/kazakhstan#kazakhstans-progress-by-requirement"/>
    <s v="http://eiti.geology.gov.kz/en/"/>
    <s v="https://eiti.org/api/v1.0/score_data/21"/>
  </r>
  <r>
    <n v="1"/>
    <n v="21"/>
    <x v="19"/>
    <s v="KAZ"/>
    <x v="19"/>
    <s v="https://eiti.org/BD/2018-13"/>
    <s v="https://eiti.org/document/kazakhstan-validation-2017"/>
    <n v="2017"/>
    <n v="2017"/>
    <s v="Meaningful progress"/>
    <x v="2"/>
    <x v="0"/>
    <s v="Satisfactory progress"/>
    <s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
    <s v="https://eiti.org/kazakhstan#kazakhstans-progress-by-requirement"/>
    <s v="http://eiti.geology.gov.kz/en/"/>
    <s v="https://eiti.org/api/v1.0/score_data/21"/>
  </r>
  <r>
    <n v="1"/>
    <n v="21"/>
    <x v="19"/>
    <s v="KAZ"/>
    <x v="19"/>
    <s v="https://eiti.org/BD/2018-13"/>
    <s v="https://eiti.org/document/kazakhstan-validation-2017"/>
    <n v="2017"/>
    <n v="2017"/>
    <s v="Meaningful progress"/>
    <x v="3"/>
    <x v="1"/>
    <s v="Meaningful progress"/>
    <s v="The government has established a well-functioning MSG with clear governance rules and practices. Most constituencies have developed procedures for liaison and nominations.Some improvments can be made to ensure inclusive representation of civil society in the MSG. "/>
    <s v="https://eiti.org/kazakhstan#kazakhstans-progress-by-requirement"/>
    <s v="http://eiti.geology.gov.kz/en/"/>
    <s v="https://eiti.org/api/v1.0/score_data/21"/>
  </r>
  <r>
    <n v="1"/>
    <n v="21"/>
    <x v="19"/>
    <s v="KAZ"/>
    <x v="19"/>
    <s v="https://eiti.org/BD/2018-13"/>
    <s v="https://eiti.org/document/kazakhstan-validation-2017"/>
    <n v="2017"/>
    <n v="2017"/>
    <s v="Meaningful progress"/>
    <x v="4"/>
    <x v="0"/>
    <s v="Satisfactory progress"/>
    <s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
    <s v="https://eiti.org/kazakhstan#kazakhstans-progress-by-requirement"/>
    <s v="http://eiti.geology.gov.kz/en/"/>
    <s v="https://eiti.org/api/v1.0/score_data/21"/>
  </r>
  <r>
    <n v="1"/>
    <n v="21"/>
    <x v="19"/>
    <s v="KAZ"/>
    <x v="19"/>
    <s v="https://eiti.org/BD/2018-13"/>
    <s v="https://eiti.org/document/kazakhstan-validation-2017"/>
    <n v="2017"/>
    <n v="2017"/>
    <s v="Meaningful progress"/>
    <x v="5"/>
    <x v="5"/>
    <s v="Beyond"/>
    <s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
    <s v="https://eiti.org/kazakhstan#kazakhstans-progress-by-requirement"/>
    <s v="http://eiti.geology.gov.kz/en/"/>
    <s v="https://eiti.org/api/v1.0/score_data/21"/>
  </r>
  <r>
    <n v="1"/>
    <n v="21"/>
    <x v="19"/>
    <s v="KAZ"/>
    <x v="19"/>
    <s v="https://eiti.org/BD/2018-13"/>
    <s v="https://eiti.org/document/kazakhstan-validation-2017"/>
    <n v="2017"/>
    <n v="2017"/>
    <s v="Meaningful progress"/>
    <x v="6"/>
    <x v="0"/>
    <s v="Satisfactory progress"/>
    <s v="Kazakhstan has disclosed the required details related to contracts awarded and transferred in 2015. "/>
    <s v="https://eiti.org/kazakhstan#kazakhstans-progress-by-requirement"/>
    <s v="http://eiti.geology.gov.kz/en/"/>
    <s v="https://eiti.org/api/v1.0/score_data/21"/>
  </r>
  <r>
    <n v="1"/>
    <n v="21"/>
    <x v="19"/>
    <s v="KAZ"/>
    <x v="19"/>
    <s v="https://eiti.org/BD/2018-13"/>
    <s v="https://eiti.org/document/kazakhstan-validation-2017"/>
    <n v="2017"/>
    <n v="2017"/>
    <s v="Meaningful progress"/>
    <x v="7"/>
    <x v="1"/>
    <s v="Meaningful progress"/>
    <s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
    <s v="https://eiti.org/kazakhstan#kazakhstans-progress-by-requirement"/>
    <s v="http://eiti.geology.gov.kz/en/"/>
    <s v="https://eiti.org/api/v1.0/score_data/21"/>
  </r>
  <r>
    <n v="1"/>
    <n v="21"/>
    <x v="19"/>
    <s v="KAZ"/>
    <x v="19"/>
    <s v="https://eiti.org/BD/2018-13"/>
    <s v="https://eiti.org/document/kazakhstan-validation-2017"/>
    <n v="2017"/>
    <n v="2017"/>
    <s v="Meaningful progress"/>
    <x v="8"/>
    <x v="0"/>
    <s v="Satisfactory progress"/>
    <s v="The 2015 EITI Report and the draft supplementary report clarify that contract transparency is not practiced, and set out the legal provisions preventing contract transparency."/>
    <s v="https://eiti.org/kazakhstan#kazakhstans-progress-by-requirement"/>
    <s v="http://eiti.geology.gov.kz/en/"/>
    <s v="https://eiti.org/api/v1.0/score_data/21"/>
  </r>
  <r>
    <n v="1"/>
    <n v="21"/>
    <x v="19"/>
    <s v="KAZ"/>
    <x v="19"/>
    <s v="https://eiti.org/BD/2018-13"/>
    <s v="https://eiti.org/document/kazakhstan-validation-2017"/>
    <n v="2017"/>
    <n v="2017"/>
    <s v="Meaningful progress"/>
    <x v="9"/>
    <x v="2"/>
    <s v="Not required (recommended)"/>
    <s v="Kazakhstan has made good progress on developing a legal framework for beneficial ownership reporting, although further work is needed to ensure that the new Subsoil code provides a sound foundation for comprehensive reporting and publication of this information. "/>
    <s v="https://eiti.org/kazakhstan#kazakhstans-progress-by-requirement"/>
    <s v="http://eiti.geology.gov.kz/en/"/>
    <s v="https://eiti.org/api/v1.0/score_data/21"/>
  </r>
  <r>
    <n v="1"/>
    <n v="21"/>
    <x v="19"/>
    <s v="KAZ"/>
    <x v="19"/>
    <s v="https://eiti.org/BD/2018-13"/>
    <s v="https://eiti.org/document/kazakhstan-validation-2017"/>
    <n v="2017"/>
    <n v="2017"/>
    <s v="Meaningful progress"/>
    <x v="10"/>
    <x v="1"/>
    <s v="Meaningful progress"/>
    <s v="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
    <s v="https://eiti.org/kazakhstan#kazakhstans-progress-by-requirement"/>
    <s v="http://eiti.geology.gov.kz/en/"/>
    <s v="https://eiti.org/api/v1.0/score_data/21"/>
  </r>
  <r>
    <n v="1"/>
    <n v="21"/>
    <x v="19"/>
    <s v="KAZ"/>
    <x v="19"/>
    <s v="https://eiti.org/BD/2018-13"/>
    <s v="https://eiti.org/document/kazakhstan-validation-2017"/>
    <n v="2017"/>
    <n v="2017"/>
    <s v="Meaningful progress"/>
    <x v="11"/>
    <x v="5"/>
    <s v="Beyond"/>
    <s v="Kazakhstan has disclosed an overview of the extractive sector, information about exploration activities as well as additional information on geological prospecting and reserves.  "/>
    <s v="https://eiti.org/kazakhstan#kazakhstans-progress-by-requirement"/>
    <s v="http://eiti.geology.gov.kz/en/"/>
    <s v="https://eiti.org/api/v1.0/score_data/21"/>
  </r>
  <r>
    <n v="1"/>
    <n v="21"/>
    <x v="19"/>
    <s v="KAZ"/>
    <x v="19"/>
    <s v="https://eiti.org/BD/2018-13"/>
    <s v="https://eiti.org/document/kazakhstan-validation-2017"/>
    <n v="2017"/>
    <n v="2017"/>
    <s v="Meaningful progress"/>
    <x v="12"/>
    <x v="1"/>
    <s v="Meaningful progress"/>
    <s v="Kazakhstan has disclosed all data apart from production values for minerals and metals. This information should be available online from the National Statistics Committee, but Validation was not able to confirm this."/>
    <s v="https://eiti.org/kazakhstan#kazakhstans-progress-by-requirement"/>
    <s v="http://eiti.geology.gov.kz/en/"/>
    <s v="https://eiti.org/api/v1.0/score_data/21"/>
  </r>
  <r>
    <n v="1"/>
    <n v="21"/>
    <x v="19"/>
    <s v="KAZ"/>
    <x v="19"/>
    <s v="https://eiti.org/BD/2018-13"/>
    <s v="https://eiti.org/document/kazakhstan-validation-2017"/>
    <n v="2017"/>
    <n v="2017"/>
    <s v="Meaningful progress"/>
    <x v="13"/>
    <x v="5"/>
    <s v="Beyond"/>
    <s v="Kazakhstan has disclosed all data related to export volumes and export values, as well as additional information on main export destinations.  "/>
    <s v="https://eiti.org/kazakhstan#kazakhstans-progress-by-requirement"/>
    <s v="http://eiti.geology.gov.kz/en/"/>
    <s v="https://eiti.org/api/v1.0/score_data/21"/>
  </r>
  <r>
    <n v="1"/>
    <n v="21"/>
    <x v="19"/>
    <s v="KAZ"/>
    <x v="19"/>
    <s v="https://eiti.org/BD/2018-13"/>
    <s v="https://eiti.org/document/kazakhstan-validation-2017"/>
    <n v="2017"/>
    <n v="2017"/>
    <s v="Meaningful progress"/>
    <x v="14"/>
    <x v="0"/>
    <s v="Satisfactory progress"/>
    <s v="Kazakhstan has ensured comprehensive disclosed of all payments and revenues pertaining to the extractive sector."/>
    <s v="https://eiti.org/kazakhstan#kazakhstans-progress-by-requirement"/>
    <s v="http://eiti.geology.gov.kz/en/"/>
    <s v="https://eiti.org/api/v1.0/score_data/21"/>
  </r>
  <r>
    <n v="1"/>
    <n v="21"/>
    <x v="19"/>
    <s v="KAZ"/>
    <x v="19"/>
    <s v="https://eiti.org/BD/2018-13"/>
    <s v="https://eiti.org/document/kazakhstan-validation-2017"/>
    <n v="2017"/>
    <n v="2017"/>
    <s v="Meaningful progress"/>
    <x v="15"/>
    <x v="0"/>
    <s v="Satisfactory progress"/>
    <s v="Although companies operating under PSAs in Kazakhstan has the option of paying production share in-kind, all such payments were effectuated in monetary payments in 2015."/>
    <s v="https://eiti.org/kazakhstan#kazakhstans-progress-by-requirement"/>
    <s v="http://eiti.geology.gov.kz/en/"/>
    <s v="https://eiti.org/api/v1.0/score_data/21"/>
  </r>
  <r>
    <n v="1"/>
    <n v="21"/>
    <x v="19"/>
    <s v="KAZ"/>
    <x v="19"/>
    <s v="https://eiti.org/BD/2018-13"/>
    <s v="https://eiti.org/document/kazakhstan-validation-2017"/>
    <n v="2017"/>
    <n v="2017"/>
    <s v="Meaningful progress"/>
    <x v="16"/>
    <x v="1"/>
    <s v="Meaningful progress"/>
    <s v="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
    <s v="https://eiti.org/kazakhstan#kazakhstans-progress-by-requirement"/>
    <s v="http://eiti.geology.gov.kz/en/"/>
    <s v="https://eiti.org/api/v1.0/score_data/21"/>
  </r>
  <r>
    <n v="1"/>
    <n v="21"/>
    <x v="19"/>
    <s v="KAZ"/>
    <x v="19"/>
    <s v="https://eiti.org/BD/2018-13"/>
    <s v="https://eiti.org/document/kazakhstan-validation-2017"/>
    <n v="2017"/>
    <n v="2017"/>
    <s v="Meaningful progress"/>
    <x v="17"/>
    <x v="1"/>
    <s v="Meaningful progress"/>
    <s v="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
    <s v="https://eiti.org/kazakhstan#kazakhstans-progress-by-requirement"/>
    <s v="http://eiti.geology.gov.kz/en/"/>
    <s v="https://eiti.org/api/v1.0/score_data/21"/>
  </r>
  <r>
    <n v="1"/>
    <n v="21"/>
    <x v="19"/>
    <s v="KAZ"/>
    <x v="19"/>
    <s v="https://eiti.org/BD/2018-13"/>
    <s v="https://eiti.org/document/kazakhstan-validation-2017"/>
    <n v="2017"/>
    <n v="2017"/>
    <s v="Meaningful progress"/>
    <x v="18"/>
    <x v="0"/>
    <s v="Satisfactory progress"/>
    <s v="The only direct financial transactions between SOEs and the government appears to take the form of dividends (to Samruk-Kazyna) and the payment of taxes (to the Treasury and National Fund).  These transactions have been fully disclosed. "/>
    <s v="https://eiti.org/kazakhstan#kazakhstans-progress-by-requirement"/>
    <s v="http://eiti.geology.gov.kz/en/"/>
    <s v="https://eiti.org/api/v1.0/score_data/21"/>
  </r>
  <r>
    <n v="1"/>
    <n v="21"/>
    <x v="19"/>
    <s v="KAZ"/>
    <x v="19"/>
    <s v="https://eiti.org/BD/2018-13"/>
    <s v="https://eiti.org/document/kazakhstan-validation-2017"/>
    <n v="2017"/>
    <n v="2017"/>
    <s v="Meaningful progress"/>
    <x v="19"/>
    <x v="4"/>
    <s v="Not applicable"/>
    <s v="Although some taxes are channelled to the local level upon payment, there is a centralised taxes and payments collection system monitored by the MoF."/>
    <s v="https://eiti.org/kazakhstan#kazakhstans-progress-by-requirement"/>
    <s v="http://eiti.geology.gov.kz/en/"/>
    <s v="https://eiti.org/api/v1.0/score_data/21"/>
  </r>
  <r>
    <n v="1"/>
    <n v="21"/>
    <x v="19"/>
    <s v="KAZ"/>
    <x v="19"/>
    <s v="https://eiti.org/BD/2018-13"/>
    <s v="https://eiti.org/document/kazakhstan-validation-2017"/>
    <n v="2017"/>
    <n v="2017"/>
    <s v="Meaningful progress"/>
    <x v="20"/>
    <x v="0"/>
    <s v="Satisfactory progress"/>
    <s v="The 2015 EITI Report is disaggregated by individual revenue stream, company and government entity."/>
    <s v="https://eiti.org/kazakhstan#kazakhstans-progress-by-requirement"/>
    <s v="http://eiti.geology.gov.kz/en/"/>
    <s v="https://eiti.org/api/v1.0/score_data/21"/>
  </r>
  <r>
    <n v="1"/>
    <n v="21"/>
    <x v="19"/>
    <s v="KAZ"/>
    <x v="19"/>
    <s v="https://eiti.org/BD/2018-13"/>
    <s v="https://eiti.org/document/kazakhstan-validation-2017"/>
    <n v="2017"/>
    <n v="2017"/>
    <s v="Meaningful progress"/>
    <x v="21"/>
    <x v="5"/>
    <s v="Beyond"/>
    <s v="Kazakhstan is well within the deadlines for annual EITI Reporting, and has also gone beyond the requirement by exploring opportunities to disclose data as soon as practically possible through continuous online disclosures as encouraged by the EITI Standard."/>
    <s v="https://eiti.org/kazakhstan#kazakhstans-progress-by-requirement"/>
    <s v="http://eiti.geology.gov.kz/en/"/>
    <s v="https://eiti.org/api/v1.0/score_data/21"/>
  </r>
  <r>
    <n v="1"/>
    <n v="21"/>
    <x v="19"/>
    <s v="KAZ"/>
    <x v="19"/>
    <s v="https://eiti.org/BD/2018-13"/>
    <s v="https://eiti.org/document/kazakhstan-validation-2017"/>
    <n v="2017"/>
    <n v="2017"/>
    <s v="Meaningful progress"/>
    <x v="22"/>
    <x v="1"/>
    <s v="Meaningful progress"/>
    <s v="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
    <s v="https://eiti.org/kazakhstan#kazakhstans-progress-by-requirement"/>
    <s v="http://eiti.geology.gov.kz/en/"/>
    <s v="https://eiti.org/api/v1.0/score_data/21"/>
  </r>
  <r>
    <n v="1"/>
    <n v="21"/>
    <x v="19"/>
    <s v="KAZ"/>
    <x v="19"/>
    <s v="https://eiti.org/BD/2018-13"/>
    <s v="https://eiti.org/document/kazakhstan-validation-2017"/>
    <n v="2017"/>
    <n v="2017"/>
    <s v="Meaningful progress"/>
    <x v="23"/>
    <x v="5"/>
    <s v="Beyond"/>
    <s v="Kazakhstan has disclosed which extractive industry revenues are recorded in the national budget, and which once are allocated to the National Fund. In addition, the report references national budget classification codes as encouraged by the EITI Standard. "/>
    <s v="https://eiti.org/kazakhstan#kazakhstans-progress-by-requirement"/>
    <s v="http://eiti.geology.gov.kz/en/"/>
    <s v="https://eiti.org/api/v1.0/score_data/21"/>
  </r>
  <r>
    <n v="1"/>
    <n v="21"/>
    <x v="19"/>
    <s v="KAZ"/>
    <x v="19"/>
    <s v="https://eiti.org/BD/2018-13"/>
    <s v="https://eiti.org/document/kazakhstan-validation-2017"/>
    <n v="2017"/>
    <n v="2017"/>
    <s v="Meaningful progress"/>
    <x v="24"/>
    <x v="4"/>
    <s v="Not applicable"/>
    <s v="The 2015 EITI Report confirms that there are no statutory subnational transfers particular to the extractive sector in Kazakhstan. "/>
    <s v="https://eiti.org/kazakhstan#kazakhstans-progress-by-requirement"/>
    <s v="http://eiti.geology.gov.kz/en/"/>
    <s v="https://eiti.org/api/v1.0/score_data/21"/>
  </r>
  <r>
    <n v="1"/>
    <n v="21"/>
    <x v="19"/>
    <s v="KAZ"/>
    <x v="19"/>
    <s v="https://eiti.org/BD/2018-13"/>
    <s v="https://eiti.org/document/kazakhstan-validation-2017"/>
    <n v="2017"/>
    <n v="2017"/>
    <s v="Meaningful progress"/>
    <x v="25"/>
    <x v="5"/>
    <s v="Beyond"/>
    <s v="The 2015 EITI Report discloses ad hoc spending of National Fund revenue earmarked for particular projects. It also includes an explanation of the budgeting process."/>
    <s v="https://eiti.org/kazakhstan#kazakhstans-progress-by-requirement"/>
    <s v="http://eiti.geology.gov.kz/en/"/>
    <s v="https://eiti.org/api/v1.0/score_data/21"/>
  </r>
  <r>
    <n v="1"/>
    <n v="21"/>
    <x v="19"/>
    <s v="KAZ"/>
    <x v="19"/>
    <s v="https://eiti.org/BD/2018-13"/>
    <s v="https://eiti.org/document/kazakhstan-validation-2017"/>
    <n v="2017"/>
    <n v="2017"/>
    <s v="Meaningful progress"/>
    <x v="26"/>
    <x v="1"/>
    <s v="Meaningful progress"/>
    <s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
    <s v="https://eiti.org/kazakhstan#kazakhstans-progress-by-requirement"/>
    <s v="http://eiti.geology.gov.kz/en/"/>
    <s v="https://eiti.org/api/v1.0/score_data/21"/>
  </r>
  <r>
    <n v="1"/>
    <n v="21"/>
    <x v="19"/>
    <s v="KAZ"/>
    <x v="19"/>
    <s v="https://eiti.org/BD/2018-13"/>
    <s v="https://eiti.org/document/kazakhstan-validation-2017"/>
    <n v="2017"/>
    <n v="2017"/>
    <s v="Meaningful progress"/>
    <x v="27"/>
    <x v="3"/>
    <s v="Inadequate progress"/>
    <s v="EITI reporting recognises challenges in disclosing quasi-fiscal expenditures, and indicates that the NSC has plans for following this up through a separate study."/>
    <s v="https://eiti.org/kazakhstan#kazakhstans-progress-by-requirement"/>
    <s v="http://eiti.geology.gov.kz/en/"/>
    <s v="https://eiti.org/api/v1.0/score_data/21"/>
  </r>
  <r>
    <n v="1"/>
    <n v="21"/>
    <x v="19"/>
    <s v="KAZ"/>
    <x v="19"/>
    <s v="https://eiti.org/BD/2018-13"/>
    <s v="https://eiti.org/document/kazakhstan-validation-2017"/>
    <n v="2017"/>
    <n v="2017"/>
    <s v="Meaningful progress"/>
    <x v="28"/>
    <x v="0"/>
    <s v="Satisfactory progress"/>
    <s v="The 2015 EITI Reports discloses information on the contribution of the extractive sector to Kazakhstan's economy."/>
    <s v="https://eiti.org/kazakhstan#kazakhstans-progress-by-requirement"/>
    <s v="http://eiti.geology.gov.kz/en/"/>
    <s v="https://eiti.org/api/v1.0/score_data/21"/>
  </r>
  <r>
    <n v="1"/>
    <n v="21"/>
    <x v="19"/>
    <s v="KAZ"/>
    <x v="19"/>
    <s v="https://eiti.org/BD/2018-13"/>
    <s v="https://eiti.org/document/kazakhstan-validation-2017"/>
    <n v="2017"/>
    <n v="2017"/>
    <s v="Meaningful progress"/>
    <x v="29"/>
    <x v="0"/>
    <s v="Satisfactory progress"/>
    <s v="The NSC has ensured that the EITI Report is comprehensible, actively promoted, publicly accessible and contributes to public debate. Although no open data policy has been published, this does not seem to have affected the NSC practices of publishing all data in excel format."/>
    <s v="https://eiti.org/kazakhstan#kazakhstans-progress-by-requirement"/>
    <s v="http://eiti.geology.gov.kz/en/"/>
    <s v="https://eiti.org/api/v1.0/score_data/21"/>
  </r>
  <r>
    <n v="1"/>
    <n v="21"/>
    <x v="19"/>
    <s v="KAZ"/>
    <x v="19"/>
    <s v="https://eiti.org/BD/2018-13"/>
    <s v="https://eiti.org/document/kazakhstan-validation-2017"/>
    <n v="2017"/>
    <n v="2017"/>
    <s v="Meaningful progress"/>
    <x v="30"/>
    <x v="5"/>
    <s v="Beyond"/>
    <s v="Kazakhstan has ensured that financial EITI data is available in machine readable format from Kazakhstan’s EITI website as well as from EGSU, the government's online portal. Further steps are also underway with regards to mainstreaming and open data."/>
    <s v="https://eiti.org/kazakhstan#kazakhstans-progress-by-requirement"/>
    <s v="http://eiti.geology.gov.kz/en/"/>
    <s v="https://eiti.org/api/v1.0/score_data/21"/>
  </r>
  <r>
    <n v="1"/>
    <n v="21"/>
    <x v="19"/>
    <s v="KAZ"/>
    <x v="19"/>
    <s v="https://eiti.org/BD/2018-13"/>
    <s v="https://eiti.org/document/kazakhstan-validation-2017"/>
    <n v="2017"/>
    <n v="2017"/>
    <s v="Meaningful progress"/>
    <x v="31"/>
    <x v="0"/>
    <s v="Satisfactory progress"/>
    <s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
    <s v="https://eiti.org/kazakhstan#kazakhstans-progress-by-requirement"/>
    <s v="http://eiti.geology.gov.kz/en/"/>
    <s v="https://eiti.org/api/v1.0/score_data/21"/>
  </r>
  <r>
    <n v="1"/>
    <n v="21"/>
    <x v="19"/>
    <s v="KAZ"/>
    <x v="19"/>
    <s v="https://eiti.org/BD/2018-13"/>
    <s v="https://eiti.org/document/kazakhstan-validation-2017"/>
    <n v="2017"/>
    <n v="2017"/>
    <s v="Meaningful progress"/>
    <x v="32"/>
    <x v="1"/>
    <s v="Meaningful progress"/>
    <s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
    <s v="https://eiti.org/kazakhstan#kazakhstans-progress-by-requirement"/>
    <s v="http://eiti.geology.gov.kz/en/"/>
    <s v="https://eiti.org/api/v1.0/score_data/21"/>
  </r>
  <r>
    <n v="1"/>
    <n v="21"/>
    <x v="19"/>
    <s v="KAZ"/>
    <x v="19"/>
    <s v="https://eiti.org/BD/2018-13"/>
    <s v="https://eiti.org/document/kazakhstan-validation-2017"/>
    <n v="2017"/>
    <n v="2017"/>
    <s v="Meaningful progress"/>
    <x v="33"/>
    <x v="1"/>
    <s v="Meaningful progress"/>
    <s v=""/>
    <s v="https://eiti.org/kazakhstan#kazakhstans-progress-by-requirement"/>
    <s v="http://eiti.geology.gov.kz/en/"/>
    <s v="https://eiti.org/api/v1.0/score_data/21"/>
  </r>
  <r>
    <n v="1"/>
    <n v="22"/>
    <x v="20"/>
    <s v="ALB"/>
    <x v="20"/>
    <s v="https://eiti.org/BD/2018-11"/>
    <s v="https://eiti.org/document/albania-validation-2017"/>
    <n v="2017"/>
    <n v="2018"/>
    <s v="Meaningful progress"/>
    <x v="0"/>
    <x v="0"/>
    <s v="Satisfactory progress"/>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22"/>
  </r>
  <r>
    <n v="1"/>
    <n v="22"/>
    <x v="20"/>
    <s v="ALB"/>
    <x v="20"/>
    <s v="https://eiti.org/BD/2018-11"/>
    <s v="https://eiti.org/document/albania-validation-2017"/>
    <n v="2017"/>
    <n v="2018"/>
    <s v="Meaningful progress"/>
    <x v="1"/>
    <x v="0"/>
    <s v="Satisfactory progress"/>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22"/>
  </r>
  <r>
    <n v="1"/>
    <n v="22"/>
    <x v="20"/>
    <s v="ALB"/>
    <x v="20"/>
    <s v="https://eiti.org/BD/2018-11"/>
    <s v="https://eiti.org/document/albania-validation-2017"/>
    <n v="2017"/>
    <n v="2018"/>
    <s v="Meaningful progress"/>
    <x v="2"/>
    <x v="1"/>
    <s v="Meaningful progress"/>
    <s v="There is an enabling environment for civil society participation in Albania. Civil society is involved in implementation. However, capacity constraints are affecting their ability to be fully and effectively engaged in the design, implementation, monitoring and evaluation of the EITI process."/>
    <s v="https://eiti.org/albania#albanias-progress-by-requirement"/>
    <s v="http://www.albeiti.org/"/>
    <s v="https://eiti.org/api/v1.0/score_data/22"/>
  </r>
  <r>
    <n v="1"/>
    <n v="22"/>
    <x v="20"/>
    <s v="ALB"/>
    <x v="20"/>
    <s v="https://eiti.org/BD/2018-11"/>
    <s v="https://eiti.org/document/albania-validation-2017"/>
    <n v="2017"/>
    <n v="2018"/>
    <s v="Meaningful progress"/>
    <x v="3"/>
    <x v="1"/>
    <s v="Meaningful progress"/>
    <s v="The MSG has been formed and includes self-appointed representatives from each stakeholder group with no suggestion of interference or coercion. The MSG meets frequently and attendance and record keeping appears adequate. While capacity is strong among government and companies, there is limited evidence that civil society MSG members have sufficient capacity to carry out their duties."/>
    <s v="https://eiti.org/albania#albanias-progress-by-requirement"/>
    <s v="http://www.albeiti.org/"/>
    <s v="https://eiti.org/api/v1.0/score_data/22"/>
  </r>
  <r>
    <n v="1"/>
    <n v="22"/>
    <x v="20"/>
    <s v="ALB"/>
    <x v="20"/>
    <s v="https://eiti.org/BD/2018-11"/>
    <s v="https://eiti.org/document/albania-validation-2017"/>
    <n v="2017"/>
    <n v="2018"/>
    <s v="Meaningful progress"/>
    <x v="4"/>
    <x v="0"/>
    <s v="Satisfactory progress"/>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22"/>
  </r>
  <r>
    <n v="1"/>
    <n v="22"/>
    <x v="20"/>
    <s v="ALB"/>
    <x v="20"/>
    <s v="https://eiti.org/BD/2018-11"/>
    <s v="https://eiti.org/document/albania-validation-2017"/>
    <n v="2017"/>
    <n v="2018"/>
    <s v="Meaningful progress"/>
    <x v="5"/>
    <x v="0"/>
    <s v="Satisfactory progress"/>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22"/>
  </r>
  <r>
    <n v="1"/>
    <n v="22"/>
    <x v="20"/>
    <s v="ALB"/>
    <x v="20"/>
    <s v="https://eiti.org/BD/2018-11"/>
    <s v="https://eiti.org/document/albania-validation-2017"/>
    <n v="2017"/>
    <n v="2018"/>
    <s v="Meaningful progress"/>
    <x v="6"/>
    <x v="1"/>
    <s v="Meaningful progress"/>
    <s v="While the 2015 EITI Report provides a list of mining licenses awarded in 2015, and implies that no new oil and gas license was awarded in 2015, it only describes the statutory license allocation process, including the technical and financial criteria, but not any deviation in practice. There is evidence of one oil and gas license allocation in July 2015. The process for transferring licenses is described for the oil and gas sector, but not for mining, and the report does not clearly state whether any mining, oil and gas licenses were transferred in the year under review. Given the fact that the mining licenses were awarded through bidding, the list of unsuccessful bidders and actual bid criteria for each round should have been disclosed. "/>
    <s v="https://eiti.org/albania#albanias-progress-by-requirement"/>
    <s v="http://www.albeiti.org/"/>
    <s v="https://eiti.org/api/v1.0/score_data/22"/>
  </r>
  <r>
    <n v="1"/>
    <n v="22"/>
    <x v="20"/>
    <s v="ALB"/>
    <x v="20"/>
    <s v="https://eiti.org/BD/2018-11"/>
    <s v="https://eiti.org/document/albania-validation-2017"/>
    <n v="2017"/>
    <n v="2018"/>
    <s v="Meaningful progress"/>
    <x v="7"/>
    <x v="1"/>
    <s v="Meaningful progress"/>
    <s v="The 2015 EITI Report provides a link to the public mining, oil and gas license register, although there are gaps in the public provision of dates of application and coordinates for some mining, oil and gas licenses. "/>
    <s v="https://eiti.org/albania#albanias-progress-by-requirement"/>
    <s v="http://www.albeiti.org/"/>
    <s v="https://eiti.org/api/v1.0/score_data/22"/>
  </r>
  <r>
    <n v="1"/>
    <n v="22"/>
    <x v="20"/>
    <s v="ALB"/>
    <x v="20"/>
    <s v="https://eiti.org/BD/2018-11"/>
    <s v="https://eiti.org/document/albania-validation-2017"/>
    <n v="2017"/>
    <n v="2018"/>
    <s v="Meaningful progress"/>
    <x v="8"/>
    <x v="1"/>
    <s v="Meaningful progress"/>
    <s v="The 2015 EITI Report clarifies the government’s policy on contract disclosure in the oil and gas sector, but not in mining. The report does not comment on actual contract disclosure practice despite key stakeholders being aware of several contracts being available in the public domain."/>
    <s v="https://eiti.org/albania#albanias-progress-by-requirement"/>
    <s v="http://www.albeiti.org/"/>
    <s v="https://eiti.org/api/v1.0/score_data/22"/>
  </r>
  <r>
    <n v="1"/>
    <n v="22"/>
    <x v="20"/>
    <s v="ALB"/>
    <x v="20"/>
    <s v="https://eiti.org/BD/2018-11"/>
    <s v="https://eiti.org/document/albania-validation-2017"/>
    <n v="2017"/>
    <n v="2018"/>
    <s v="Meaningful progress"/>
    <x v="9"/>
    <x v="2"/>
    <s v="Not required (recommended)"/>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22"/>
  </r>
  <r>
    <n v="1"/>
    <n v="22"/>
    <x v="20"/>
    <s v="ALB"/>
    <x v="20"/>
    <s v="https://eiti.org/BD/2018-11"/>
    <s v="https://eiti.org/document/albania-validation-2017"/>
    <n v="2017"/>
    <n v="2018"/>
    <s v="Meaningful progress"/>
    <x v="10"/>
    <x v="1"/>
    <s v="Meaningful progress"/>
    <s v="The 2015 EITI Report does not provide a comprehensive list of companies operating in the mining, oil and gas sectors in which the government holds equity, although it does provide reference to the rules (but not practices) related to the financial relations between SOEs and the government, albeit only concerning retained earnings and reinvestment, not third-party funding. The existence of loans or loans guarantees from the state or any SOE to companies operating in the mining, oil and gas sectors is unclear in the 2015 EITI Report, although there is extensive information on state loans and guarantees to hydro-power companies. "/>
    <s v="https://eiti.org/albania#albanias-progress-by-requirement"/>
    <s v="http://www.albeiti.org/"/>
    <s v="https://eiti.org/api/v1.0/score_data/22"/>
  </r>
  <r>
    <n v="1"/>
    <n v="22"/>
    <x v="20"/>
    <s v="ALB"/>
    <x v="20"/>
    <s v="https://eiti.org/BD/2018-11"/>
    <s v="https://eiti.org/document/albania-validation-2017"/>
    <n v="2017"/>
    <n v="2018"/>
    <s v="Meaningful progress"/>
    <x v="11"/>
    <x v="0"/>
    <s v="Satisfactory progress"/>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22"/>
  </r>
  <r>
    <n v="1"/>
    <n v="22"/>
    <x v="20"/>
    <s v="ALB"/>
    <x v="20"/>
    <s v="https://eiti.org/BD/2018-11"/>
    <s v="https://eiti.org/document/albania-validation-2017"/>
    <n v="2017"/>
    <n v="2018"/>
    <s v="Meaningful progress"/>
    <x v="12"/>
    <x v="0"/>
    <s v="Satisfactory progress"/>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22"/>
  </r>
  <r>
    <n v="1"/>
    <n v="22"/>
    <x v="20"/>
    <s v="ALB"/>
    <x v="20"/>
    <s v="https://eiti.org/BD/2018-11"/>
    <s v="https://eiti.org/document/albania-validation-2017"/>
    <n v="2017"/>
    <n v="2018"/>
    <s v="Meaningful progress"/>
    <x v="13"/>
    <x v="0"/>
    <s v="Satisfactory progress"/>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22"/>
  </r>
  <r>
    <n v="1"/>
    <n v="22"/>
    <x v="20"/>
    <s v="ALB"/>
    <x v="20"/>
    <s v="https://eiti.org/BD/2018-11"/>
    <s v="https://eiti.org/document/albania-validation-2017"/>
    <n v="2017"/>
    <n v="2018"/>
    <s v="Meaningful progress"/>
    <x v="14"/>
    <x v="0"/>
    <s v="Satisfactory progress"/>
    <s v="The 2015 EITI Report includes the MSG’s definition of the materiality thresholds for payments and companies to be included in reconciliation based on production volumes, including a justification for why the thresholds were set in this way and at this level. However, the setting of a qualitative rather than quantitative threshold for selecting material revenue streams (as a share of government revenues for instance) is a concern. The companies that did not report are named and the value of their payments to government is provided relative to government-reported revenues. The share of non-reporting companies appears to be insignificant. The 2015 EITI Report does not explicitly state whether all material government entities reported all revenues, although stakeholder consultations confirmed that all national government entities had fully reported and that omissions from local governments were not considered material. While the commentary from the IA on the comprehensiveness of the EITI Report is limited to a statement on the lack of assurances, it is possible to calculate the materiality of omissions."/>
    <s v="https://eiti.org/albania#albanias-progress-by-requirement"/>
    <s v="http://www.albeiti.org/"/>
    <s v="https://eiti.org/api/v1.0/score_data/22"/>
  </r>
  <r>
    <n v="1"/>
    <n v="22"/>
    <x v="20"/>
    <s v="ALB"/>
    <x v="20"/>
    <s v="https://eiti.org/BD/2018-11"/>
    <s v="https://eiti.org/document/albania-validation-2017"/>
    <n v="2017"/>
    <n v="2018"/>
    <s v="Meaningful progress"/>
    <x v="15"/>
    <x v="0"/>
    <s v="Satisfactory progress"/>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22"/>
  </r>
  <r>
    <n v="1"/>
    <n v="22"/>
    <x v="20"/>
    <s v="ALB"/>
    <x v="20"/>
    <s v="https://eiti.org/BD/2018-11"/>
    <s v="https://eiti.org/document/albania-validation-2017"/>
    <n v="2017"/>
    <n v="2018"/>
    <s v="Meaningful progress"/>
    <x v="16"/>
    <x v="4"/>
    <s v="Not applicable"/>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22"/>
  </r>
  <r>
    <n v="1"/>
    <n v="22"/>
    <x v="20"/>
    <s v="ALB"/>
    <x v="20"/>
    <s v="https://eiti.org/BD/2018-11"/>
    <s v="https://eiti.org/document/albania-validation-2017"/>
    <n v="2017"/>
    <n v="2018"/>
    <s v="Meaningful progress"/>
    <x v="17"/>
    <x v="4"/>
    <s v="Not applicable"/>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22"/>
  </r>
  <r>
    <n v="1"/>
    <n v="22"/>
    <x v="20"/>
    <s v="ALB"/>
    <x v="20"/>
    <s v="https://eiti.org/BD/2018-11"/>
    <s v="https://eiti.org/document/albania-validation-2017"/>
    <n v="2017"/>
    <n v="2018"/>
    <s v="Meaningful progress"/>
    <x v="18"/>
    <x v="0"/>
    <s v="Satisfactory progress"/>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22"/>
  </r>
  <r>
    <n v="1"/>
    <n v="22"/>
    <x v="20"/>
    <s v="ALB"/>
    <x v="20"/>
    <s v="https://eiti.org/BD/2018-11"/>
    <s v="https://eiti.org/document/albania-validation-2017"/>
    <n v="2017"/>
    <n v="2018"/>
    <s v="Meaningful progress"/>
    <x v="19"/>
    <x v="1"/>
    <s v="Meaningful progress"/>
    <s v="It is possible that further work on this issue would demonstrate that this requirement is not applicable in Albania, as it seems likely that subnational payments to LGUs are not material. However, the MSG clearly agreed to include subnational payments to LGUs within the scope of the reporting process, noting the significance of these payments to local communities. In the absence of comprehensive government data, the approach adopted based on selecting LGUs for reconciliation based on company data appears reasonable. However, there appear to be significant gaps in the reporting from companies and in the participation of LGUs."/>
    <s v="https://eiti.org/albania#albanias-progress-by-requirement"/>
    <s v="http://www.albeiti.org/"/>
    <s v="https://eiti.org/api/v1.0/score_data/22"/>
  </r>
  <r>
    <n v="1"/>
    <n v="22"/>
    <x v="20"/>
    <s v="ALB"/>
    <x v="20"/>
    <s v="https://eiti.org/BD/2018-11"/>
    <s v="https://eiti.org/document/albania-validation-2017"/>
    <n v="2017"/>
    <n v="2018"/>
    <s v="Meaningful progress"/>
    <x v="20"/>
    <x v="0"/>
    <s v="Satisfactory progress"/>
    <s v="The 2015 EITI Report presents reconciled information disaggregated by company, revenue stream and government entity. "/>
    <s v="https://eiti.org/albania#albanias-progress-by-requirement"/>
    <s v="http://www.albeiti.org/"/>
    <s v="https://eiti.org/api/v1.0/score_data/22"/>
  </r>
  <r>
    <n v="1"/>
    <n v="22"/>
    <x v="20"/>
    <s v="ALB"/>
    <x v="20"/>
    <s v="https://eiti.org/BD/2018-11"/>
    <s v="https://eiti.org/document/albania-validation-2017"/>
    <n v="2017"/>
    <n v="2018"/>
    <s v="Meaningful progress"/>
    <x v="21"/>
    <x v="0"/>
    <s v="Satisfactory progress"/>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22"/>
  </r>
  <r>
    <n v="1"/>
    <n v="22"/>
    <x v="20"/>
    <s v="ALB"/>
    <x v="20"/>
    <s v="https://eiti.org/BD/2018-11"/>
    <s v="https://eiti.org/document/albania-validation-2017"/>
    <n v="2017"/>
    <n v="2018"/>
    <s v="Meaningful progress"/>
    <x v="22"/>
    <x v="1"/>
    <s v="Meaningful progress"/>
    <s v="The MSG appears to have approved the selection of the IA for the 2015 EITI Report, including a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It is unclear why the industry MSG members approved quality assurance procedures that no company followed in practice. The 2015 EITI Report does not assess the materiality of payments from entities that did not comply with the agreed quality assurance procedures. The lack of any assurance from the IA on the comprehensiveness and reliability of reconciled data is a concern and represents a deviation from the IA’s ToRs for the 2015 EITI Report. The IA has prepared summary tables of data in the Albania’s EITI Reports."/>
    <s v="https://eiti.org/albania#albanias-progress-by-requirement"/>
    <s v="http://www.albeiti.org/"/>
    <s v="https://eiti.org/api/v1.0/score_data/22"/>
  </r>
  <r>
    <n v="1"/>
    <n v="22"/>
    <x v="20"/>
    <s v="ALB"/>
    <x v="20"/>
    <s v="https://eiti.org/BD/2018-11"/>
    <s v="https://eiti.org/document/albania-validation-2017"/>
    <n v="2017"/>
    <n v="2018"/>
    <s v="Meaningful progress"/>
    <x v="23"/>
    <x v="1"/>
    <s v="Meaningful progress"/>
    <s v="While the 2015 EITI Report highlights extractives revenues collected by AKBN and Albpetrol as being off-budget (i.e. not recorded in the national budget), it only provides an explanation of the allocation of funds collected by Albpetrol, not AKBN. While the report does not refer to national or international revenue classification systems, the International Secretariat understands that national revenue classification systems are based on GFS-2001 classifications."/>
    <s v="https://eiti.org/albania#albanias-progress-by-requirement"/>
    <s v="http://www.albeiti.org/"/>
    <s v="https://eiti.org/api/v1.0/score_data/22"/>
  </r>
  <r>
    <n v="1"/>
    <n v="22"/>
    <x v="20"/>
    <s v="ALB"/>
    <x v="20"/>
    <s v="https://eiti.org/BD/2018-11"/>
    <s v="https://eiti.org/document/albania-validation-2017"/>
    <n v="2017"/>
    <n v="2018"/>
    <s v="Meaningful progress"/>
    <x v="24"/>
    <x v="0"/>
    <s v="Satisfactory progress"/>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22"/>
  </r>
  <r>
    <n v="1"/>
    <n v="22"/>
    <x v="20"/>
    <s v="ALB"/>
    <x v="20"/>
    <s v="https://eiti.org/BD/2018-11"/>
    <s v="https://eiti.org/document/albania-validation-2017"/>
    <n v="2017"/>
    <n v="2018"/>
    <s v="Meaningful progress"/>
    <x v="25"/>
    <x v="2"/>
    <s v="Not required (recommended)"/>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22"/>
  </r>
  <r>
    <n v="1"/>
    <n v="22"/>
    <x v="20"/>
    <s v="ALB"/>
    <x v="20"/>
    <s v="https://eiti.org/BD/2018-11"/>
    <s v="https://eiti.org/document/albania-validation-2017"/>
    <n v="2017"/>
    <n v="2018"/>
    <s v="Meaningful progress"/>
    <x v="26"/>
    <x v="3"/>
    <s v="Inadequate progress"/>
    <s v="The MSG does not seem to have assessed whether mandatory social expenditures exist under contractual terms ahead of data collection and there is widespread confusion over whether any such mandatory social expenditures exist. The 2015 EITI Report provides unilateral reporting of social expenditures by one oil and gas company (although this may have been erroneously included), but does not clarify whether these were mandatory and does not include the IA’s concerns over the comprehensiveness of reporting of mandatory social expenditures in the 2015 EITI Report. The MSG appears to have made no attempt to distinguish between mandatory and voluntary social expenditures, cash and in-kind expenditures nor to clarify the identity of any non-government recipient of mandatory social expenditures."/>
    <s v="https://eiti.org/albania#albanias-progress-by-requirement"/>
    <s v="http://www.albeiti.org/"/>
    <s v="https://eiti.org/api/v1.0/score_data/22"/>
  </r>
  <r>
    <n v="1"/>
    <n v="22"/>
    <x v="20"/>
    <s v="ALB"/>
    <x v="20"/>
    <s v="https://eiti.org/BD/2018-11"/>
    <s v="https://eiti.org/document/albania-validation-2017"/>
    <n v="2017"/>
    <n v="2018"/>
    <s v="Meaningful progress"/>
    <x v="27"/>
    <x v="6"/>
    <s v="No progress"/>
    <s v="There is no evidence that the MSG has ever considered the issue of quasi-fiscal expenditures in relation to Albpetrol or any other extractives SOE."/>
    <s v="https://eiti.org/albania#albanias-progress-by-requirement"/>
    <s v="http://www.albeiti.org/"/>
    <s v="https://eiti.org/api/v1.0/score_data/22"/>
  </r>
  <r>
    <n v="1"/>
    <n v="22"/>
    <x v="20"/>
    <s v="ALB"/>
    <x v="20"/>
    <s v="https://eiti.org/BD/2018-11"/>
    <s v="https://eiti.org/document/albania-validation-2017"/>
    <n v="2017"/>
    <n v="2018"/>
    <s v="Meaningful progress"/>
    <x v="28"/>
    <x v="0"/>
    <s v="Satisfactory progress"/>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22"/>
  </r>
  <r>
    <n v="1"/>
    <n v="22"/>
    <x v="20"/>
    <s v="ALB"/>
    <x v="20"/>
    <s v="https://eiti.org/BD/2018-11"/>
    <s v="https://eiti.org/document/albania-validation-2017"/>
    <n v="2017"/>
    <n v="2018"/>
    <s v="Meaningful progress"/>
    <x v="29"/>
    <x v="0"/>
    <s v="Satisfactory progress"/>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22"/>
  </r>
  <r>
    <n v="1"/>
    <n v="22"/>
    <x v="20"/>
    <s v="ALB"/>
    <x v="20"/>
    <s v="https://eiti.org/BD/2018-11"/>
    <s v="https://eiti.org/document/albania-validation-2017"/>
    <n v="2017"/>
    <n v="2018"/>
    <s v="Meaningful progress"/>
    <x v="30"/>
    <x v="2"/>
    <s v="Not required (recommended)"/>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22"/>
  </r>
  <r>
    <n v="1"/>
    <n v="22"/>
    <x v="20"/>
    <s v="ALB"/>
    <x v="20"/>
    <s v="https://eiti.org/BD/2018-11"/>
    <s v="https://eiti.org/document/albania-validation-2017"/>
    <n v="2017"/>
    <n v="2018"/>
    <s v="Meaningful progress"/>
    <x v="31"/>
    <x v="1"/>
    <s v="Meaningful progress"/>
    <s v="There is limited evidence the MSG has taken serious actions to act upon lessons learnt, to identify, investigate and address the causes of discrepancies and to consider the recommendations for improvements from the IA for the EITI Reports. The MSG meetings minutes do not show that there were discussions on the recommendations and lessons learnt from the publication of the EITI Reports. The IA provided the same recommendations for the last two EITI Reports and little action was taken to address them. To some extent, a limited assessment of MSG’s views on recommendations was provided in the 2016 Annual Progress Report. The AlbEITI developed a work plan to follow up on recommendation from the 2015 EITI Report. "/>
    <s v="https://eiti.org/albania#albanias-progress-by-requirement"/>
    <s v="http://www.albeiti.org/"/>
    <s v="https://eiti.org/api/v1.0/score_data/22"/>
  </r>
  <r>
    <n v="1"/>
    <n v="22"/>
    <x v="20"/>
    <s v="ALB"/>
    <x v="20"/>
    <s v="https://eiti.org/BD/2018-11"/>
    <s v="https://eiti.org/document/albania-validation-2017"/>
    <n v="2017"/>
    <n v="2018"/>
    <s v="Meaningful progress"/>
    <x v="32"/>
    <x v="0"/>
    <s v="Satisfactory progress"/>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22"/>
  </r>
  <r>
    <n v="1"/>
    <n v="22"/>
    <x v="20"/>
    <s v="ALB"/>
    <x v="20"/>
    <s v="https://eiti.org/BD/2018-11"/>
    <s v="https://eiti.org/document/albania-validation-2017"/>
    <n v="2017"/>
    <n v="2018"/>
    <s v="Meaningful progress"/>
    <x v="33"/>
    <x v="1"/>
    <s v="Meaningful progress"/>
    <s v=""/>
    <s v="https://eiti.org/albania#albanias-progress-by-requirement"/>
    <s v="http://www.albeiti.org/"/>
    <s v="https://eiti.org/api/v1.0/score_data/22"/>
  </r>
  <r>
    <n v="1"/>
    <n v="24"/>
    <x v="21"/>
    <s v="TLS"/>
    <x v="9"/>
    <s v="https://eiti.org/BD/2018-15"/>
    <s v="https://eiti.org/document/timorleste-validation-2018"/>
    <n v="2018"/>
    <n v="2018"/>
    <s v="Satisfactory progress"/>
    <x v="0"/>
    <x v="0"/>
    <s v="Satisfactory progress"/>
    <s v="The government is committed to the EITI and relevant government representatives are part of the multi-stakeholder group (MSG)."/>
    <s v="https://eiti.org/timorleste#timor-lestes-progress-by-requirement"/>
    <s v="http://www.eiti.tl/"/>
    <s v="https://eiti.org/api/v1.0/score_data/24"/>
  </r>
  <r>
    <n v="1"/>
    <n v="24"/>
    <x v="21"/>
    <s v="TLS"/>
    <x v="9"/>
    <s v="https://eiti.org/BD/2018-15"/>
    <s v="https://eiti.org/document/timorleste-validation-2018"/>
    <n v="2018"/>
    <n v="2018"/>
    <s v="Satisfactory progress"/>
    <x v="1"/>
    <x v="0"/>
    <s v="Satisfactory progress"/>
    <s v="The issues regarding disaggregated data and confidentiality agreements were addressed during the preparation of the 2014 and 2015 EITI Reports. Discussions during MSWG meetings subsequent to the first Validation show that the companies are continuously engaged in the EITI process and are willing to adhere to the principles of the EITI. Even though the constituency has reserved the right to require confidentiality agreements if it becomes necessary, it appears that the companies are willing to forego these agreements as long as they are satisfied with the credibility of the Independent Administrator (IA). To ensure this, companies were closely involved in the selection of the IA for the 2014 and 2015 EITI Reports. "/>
    <s v="https://eiti.org/timorleste#timor-lestes-progress-by-requirement"/>
    <s v="http://www.eiti.tl/"/>
    <s v="https://eiti.org/api/v1.0/score_data/24"/>
  </r>
  <r>
    <n v="1"/>
    <n v="24"/>
    <x v="21"/>
    <s v="TLS"/>
    <x v="9"/>
    <s v="https://eiti.org/BD/2018-15"/>
    <s v="https://eiti.org/document/timorleste-validation-2018"/>
    <n v="2018"/>
    <n v="2018"/>
    <s v="Satisfactory progress"/>
    <x v="2"/>
    <x v="0"/>
    <s v="Satisfactory progress"/>
    <s v="Civil society has made efforts to improve the quality of their participation in the EITI process as shown by the contributions to the discussions of the EITI Report, annual progress report and mainstreaming, consultations with local CSOs, regular participation in MSWG meetings and efforts to improve the process for selecting representatives to the MSWG. _x000a_"/>
    <s v="https://eiti.org/timorleste#timor-lestes-progress-by-requirement"/>
    <s v="http://www.eiti.tl/"/>
    <s v="https://eiti.org/api/v1.0/score_data/24"/>
  </r>
  <r>
    <n v="1"/>
    <n v="24"/>
    <x v="21"/>
    <s v="TLS"/>
    <x v="9"/>
    <s v="https://eiti.org/BD/2018-15"/>
    <s v="https://eiti.org/document/timorleste-validation-2018"/>
    <n v="2018"/>
    <n v="2018"/>
    <s v="Satisfactory progress"/>
    <x v="3"/>
    <x v="0"/>
    <s v="Satisfactory progress"/>
    <s v=" It appears that the CSO representatives have implemented the activities in the capacity building plan and have sought external assistance from government and international partners to improve their understanding of the sector and of revenue management. Civil society has also addressed the issue of language barrier by pushing for the use of Tetum in all meetings and documents. Consequently, they have been able to participate in the technical discussions related to EITI reporting such as the sustainability of the petroleum fund, the need for disaggregated data for social expenditures and local content, and the scope of beneficial ownership disclosures. "/>
    <s v="https://eiti.org/timorleste#timor-lestes-progress-by-requirement"/>
    <s v="http://www.eiti.tl/"/>
    <s v="https://eiti.org/api/v1.0/score_data/24"/>
  </r>
  <r>
    <n v="1"/>
    <n v="24"/>
    <x v="21"/>
    <s v="TLS"/>
    <x v="9"/>
    <s v="https://eiti.org/BD/2018-15"/>
    <s v="https://eiti.org/document/timorleste-validation-2018"/>
    <n v="2018"/>
    <n v="2018"/>
    <s v="Satisfactory progress"/>
    <x v="4"/>
    <x v="0"/>
    <s v="Satisfactory progress"/>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24"/>
  </r>
  <r>
    <n v="1"/>
    <n v="24"/>
    <x v="21"/>
    <s v="TLS"/>
    <x v="9"/>
    <s v="https://eiti.org/BD/2018-15"/>
    <s v="https://eiti.org/document/timorleste-validation-2018"/>
    <n v="2018"/>
    <n v="2018"/>
    <s v="Satisfactory progress"/>
    <x v="5"/>
    <x v="0"/>
    <s v="Satisfactory progress"/>
    <s v="Comprehensive disclosure of relevant laws, regulations and fiscal regime in both the 2012 and 2013 EITI Reports."/>
    <s v="https://eiti.org/timorleste#timor-lestes-progress-by-requirement"/>
    <s v="http://www.eiti.tl/"/>
    <s v="https://eiti.org/api/v1.0/score_data/24"/>
  </r>
  <r>
    <n v="1"/>
    <n v="24"/>
    <x v="21"/>
    <s v="TLS"/>
    <x v="9"/>
    <s v="https://eiti.org/BD/2018-15"/>
    <s v="https://eiti.org/document/timorleste-validation-2018"/>
    <n v="2018"/>
    <n v="2018"/>
    <s v="Satisfactory progress"/>
    <x v="6"/>
    <x v="0"/>
    <s v="Satisfactory progress"/>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24"/>
  </r>
  <r>
    <n v="1"/>
    <n v="24"/>
    <x v="21"/>
    <s v="TLS"/>
    <x v="9"/>
    <s v="https://eiti.org/BD/2018-15"/>
    <s v="https://eiti.org/document/timorleste-validation-2018"/>
    <n v="2018"/>
    <n v="2018"/>
    <s v="Satisfactory progress"/>
    <x v="7"/>
    <x v="0"/>
    <s v="Satisfactory progress"/>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24"/>
  </r>
  <r>
    <n v="1"/>
    <n v="24"/>
    <x v="21"/>
    <s v="TLS"/>
    <x v="9"/>
    <s v="https://eiti.org/BD/2018-15"/>
    <s v="https://eiti.org/document/timorleste-validation-2018"/>
    <n v="2018"/>
    <n v="2018"/>
    <s v="Satisfactory progress"/>
    <x v="8"/>
    <x v="0"/>
    <s v="Satisfactory progress"/>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24"/>
  </r>
  <r>
    <n v="1"/>
    <n v="24"/>
    <x v="21"/>
    <s v="TLS"/>
    <x v="9"/>
    <s v="https://eiti.org/BD/2018-15"/>
    <s v="https://eiti.org/document/timorleste-validation-2018"/>
    <n v="2018"/>
    <n v="2018"/>
    <s v="Satisfactory progress"/>
    <x v="9"/>
    <x v="2"/>
    <s v="Not required (recommended)"/>
    <s v="There is no evidence that the multi-stakeholder group has discussed this topic in any detail."/>
    <s v="https://eiti.org/timorleste#timor-lestes-progress-by-requirement"/>
    <s v="http://www.eiti.tl/"/>
    <s v="https://eiti.org/api/v1.0/score_data/24"/>
  </r>
  <r>
    <n v="1"/>
    <n v="24"/>
    <x v="21"/>
    <s v="TLS"/>
    <x v="9"/>
    <s v="https://eiti.org/BD/2018-15"/>
    <s v="https://eiti.org/document/timorleste-validation-2018"/>
    <n v="2018"/>
    <n v="2018"/>
    <s v="Satisfactory progress"/>
    <x v="10"/>
    <x v="4"/>
    <s v="Not applicable"/>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24"/>
  </r>
  <r>
    <n v="1"/>
    <n v="24"/>
    <x v="21"/>
    <s v="TLS"/>
    <x v="9"/>
    <s v="https://eiti.org/BD/2018-15"/>
    <s v="https://eiti.org/document/timorleste-validation-2018"/>
    <n v="2018"/>
    <n v="2018"/>
    <s v="Satisfactory progress"/>
    <x v="11"/>
    <x v="0"/>
    <s v="Satisfactory progress"/>
    <s v="The 2013 EITI Report provides an overview of the sector, including a brief overview of one exploration activity."/>
    <s v="https://eiti.org/timorleste#timor-lestes-progress-by-requirement"/>
    <s v="http://www.eiti.tl/"/>
    <s v="https://eiti.org/api/v1.0/score_data/24"/>
  </r>
  <r>
    <n v="1"/>
    <n v="24"/>
    <x v="21"/>
    <s v="TLS"/>
    <x v="9"/>
    <s v="https://eiti.org/BD/2018-15"/>
    <s v="https://eiti.org/document/timorleste-validation-2018"/>
    <n v="2018"/>
    <n v="2018"/>
    <s v="Satisfactory progress"/>
    <x v="12"/>
    <x v="0"/>
    <s v="Satisfactory progress"/>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24"/>
  </r>
  <r>
    <n v="1"/>
    <n v="24"/>
    <x v="21"/>
    <s v="TLS"/>
    <x v="9"/>
    <s v="https://eiti.org/BD/2018-15"/>
    <s v="https://eiti.org/document/timorleste-validation-2018"/>
    <n v="2018"/>
    <n v="2018"/>
    <s v="Satisfactory progress"/>
    <x v="13"/>
    <x v="0"/>
    <s v="Satisfactory progress"/>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24"/>
  </r>
  <r>
    <n v="1"/>
    <n v="24"/>
    <x v="21"/>
    <s v="TLS"/>
    <x v="9"/>
    <s v="https://eiti.org/BD/2018-15"/>
    <s v="https://eiti.org/document/timorleste-validation-2018"/>
    <n v="2018"/>
    <n v="2018"/>
    <s v="Satisfactory progress"/>
    <x v="14"/>
    <x v="0"/>
    <s v="Satisfactory progress"/>
    <s v="For both 2013 and 2013 EITI Reports, disclosures of payments and revenues are comprehensive."/>
    <s v="https://eiti.org/timorleste#timor-lestes-progress-by-requirement"/>
    <s v="http://www.eiti.tl/"/>
    <s v="https://eiti.org/api/v1.0/score_data/24"/>
  </r>
  <r>
    <n v="1"/>
    <n v="24"/>
    <x v="21"/>
    <s v="TLS"/>
    <x v="9"/>
    <s v="https://eiti.org/BD/2018-15"/>
    <s v="https://eiti.org/document/timorleste-validation-2018"/>
    <n v="2018"/>
    <n v="2018"/>
    <s v="Satisfactory progress"/>
    <x v="15"/>
    <x v="4"/>
    <s v="Not applicable"/>
    <s v="The 2013 and 2012 EITI Reports confirm that in-kind revenues were not applicable in 2012."/>
    <s v="https://eiti.org/timorleste#timor-lestes-progress-by-requirement"/>
    <s v="http://www.eiti.tl/"/>
    <s v="https://eiti.org/api/v1.0/score_data/24"/>
  </r>
  <r>
    <n v="1"/>
    <n v="24"/>
    <x v="21"/>
    <s v="TLS"/>
    <x v="9"/>
    <s v="https://eiti.org/BD/2018-15"/>
    <s v="https://eiti.org/document/timorleste-validation-2018"/>
    <n v="2018"/>
    <n v="2018"/>
    <s v="Satisfactory progress"/>
    <x v="16"/>
    <x v="4"/>
    <s v="Not applicable"/>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24"/>
  </r>
  <r>
    <n v="1"/>
    <n v="24"/>
    <x v="21"/>
    <s v="TLS"/>
    <x v="9"/>
    <s v="https://eiti.org/BD/2018-15"/>
    <s v="https://eiti.org/document/timorleste-validation-2018"/>
    <n v="2018"/>
    <n v="2018"/>
    <s v="Satisfactory progress"/>
    <x v="17"/>
    <x v="4"/>
    <s v="Not applicable"/>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24"/>
  </r>
  <r>
    <n v="1"/>
    <n v="24"/>
    <x v="21"/>
    <s v="TLS"/>
    <x v="9"/>
    <s v="https://eiti.org/BD/2018-15"/>
    <s v="https://eiti.org/document/timorleste-validation-2018"/>
    <n v="2018"/>
    <n v="2018"/>
    <s v="Satisfactory progress"/>
    <x v="18"/>
    <x v="0"/>
    <s v="Satisfactory progress"/>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24"/>
  </r>
  <r>
    <n v="1"/>
    <n v="24"/>
    <x v="21"/>
    <s v="TLS"/>
    <x v="9"/>
    <s v="https://eiti.org/BD/2018-15"/>
    <s v="https://eiti.org/document/timorleste-validation-2018"/>
    <n v="2018"/>
    <n v="2018"/>
    <s v="Satisfactory progress"/>
    <x v="19"/>
    <x v="4"/>
    <s v="Not applicable"/>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24"/>
  </r>
  <r>
    <n v="1"/>
    <n v="24"/>
    <x v="21"/>
    <s v="TLS"/>
    <x v="9"/>
    <s v="https://eiti.org/BD/2018-15"/>
    <s v="https://eiti.org/document/timorleste-validation-2018"/>
    <n v="2018"/>
    <n v="2018"/>
    <s v="Satisfactory progress"/>
    <x v="20"/>
    <x v="0"/>
    <s v="Satisfactory progress"/>
    <s v=" All revenues in the 2014 and 2015 EITI Reports are disclosed to the levels required by the Standard. Further, the data is disaggregated by individual project. Consequently, the corrective action on Requirement 4.7 has been addressed."/>
    <s v="https://eiti.org/timorleste#timor-lestes-progress-by-requirement"/>
    <s v="http://www.eiti.tl/"/>
    <s v="https://eiti.org/api/v1.0/score_data/24"/>
  </r>
  <r>
    <n v="1"/>
    <n v="24"/>
    <x v="21"/>
    <s v="TLS"/>
    <x v="9"/>
    <s v="https://eiti.org/BD/2018-15"/>
    <s v="https://eiti.org/document/timorleste-validation-2018"/>
    <n v="2018"/>
    <n v="2018"/>
    <s v="Satisfactory progress"/>
    <x v="21"/>
    <x v="0"/>
    <s v="Satisfactory progress"/>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24"/>
  </r>
  <r>
    <n v="1"/>
    <n v="24"/>
    <x v="21"/>
    <s v="TLS"/>
    <x v="9"/>
    <s v="https://eiti.org/BD/2018-15"/>
    <s v="https://eiti.org/document/timorleste-validation-2018"/>
    <n v="2018"/>
    <n v="2018"/>
    <s v="Satisfactory progress"/>
    <x v="22"/>
    <x v="0"/>
    <s v="Satisfactory progress"/>
    <s v="The Secretariat is satisfied that the 2014 and 2015 EITI Reports were produced in accordance with the ‘agreed upon procedure for EITI reports’ as outlined in the standard Terms of Reference for Independent Administrators developed by the EITI Board. There was a concerted effort from the MSWG to address the deficiencies in the reporting process, particularly in ensuring that the templates were developed in consultation with the IA. The 2014 and 2015 EITI reports also now clearly explain the assurance procedures for companies and government. Concerns regarding the credibility of the IA have been addressed, with the MSWG members confirming that they perceive the current IA to be credible and competent. "/>
    <s v="https://eiti.org/timorleste#timor-lestes-progress-by-requirement"/>
    <s v="http://www.eiti.tl/"/>
    <s v="https://eiti.org/api/v1.0/score_data/24"/>
  </r>
  <r>
    <n v="1"/>
    <n v="24"/>
    <x v="21"/>
    <s v="TLS"/>
    <x v="9"/>
    <s v="https://eiti.org/BD/2018-15"/>
    <s v="https://eiti.org/document/timorleste-validation-2018"/>
    <n v="2018"/>
    <n v="2018"/>
    <s v="Satisfactory progress"/>
    <x v="23"/>
    <x v="0"/>
    <s v="Satisfactory progress"/>
    <s v="The 2012 and 2013 EITI Reports disclose how revenues are allocated."/>
    <s v="https://eiti.org/timorleste#timor-lestes-progress-by-requirement"/>
    <s v="http://www.eiti.tl/"/>
    <s v="https://eiti.org/api/v1.0/score_data/24"/>
  </r>
  <r>
    <n v="1"/>
    <n v="24"/>
    <x v="21"/>
    <s v="TLS"/>
    <x v="9"/>
    <s v="https://eiti.org/BD/2018-15"/>
    <s v="https://eiti.org/document/timorleste-validation-2018"/>
    <n v="2018"/>
    <n v="2018"/>
    <s v="Satisfactory progress"/>
    <x v="24"/>
    <x v="4"/>
    <s v="Not applicable"/>
    <s v="The 2014 Annual Activity Report confirms that sub-national transfers are not applicable."/>
    <s v="https://eiti.org/timorleste#timor-lestes-progress-by-requirement"/>
    <s v="http://www.eiti.tl/"/>
    <s v="https://eiti.org/api/v1.0/score_data/24"/>
  </r>
  <r>
    <n v="1"/>
    <n v="24"/>
    <x v="21"/>
    <s v="TLS"/>
    <x v="9"/>
    <s v="https://eiti.org/BD/2018-15"/>
    <s v="https://eiti.org/document/timorleste-validation-2018"/>
    <n v="2018"/>
    <n v="2018"/>
    <s v="Satisfactory progress"/>
    <x v="25"/>
    <x v="2"/>
    <s v="Not required (recommended)"/>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24"/>
  </r>
  <r>
    <n v="1"/>
    <n v="24"/>
    <x v="21"/>
    <s v="TLS"/>
    <x v="9"/>
    <s v="https://eiti.org/BD/2018-15"/>
    <s v="https://eiti.org/document/timorleste-validation-2018"/>
    <n v="2018"/>
    <n v="2018"/>
    <s v="Satisfactory progress"/>
    <x v="26"/>
    <x v="0"/>
    <s v="Satisfactory progress"/>
    <s v="The Secretariat is satisfied that the type and value of mandatory social expenditures have been sufficiently explained and disclosed for all relevant companies in the 2014 and 2015 EITI Reports to the levels required by the Standard. Extensive discussions on the type and nature of social expenditures of companies were had during the International Secretariat’s meeting with the MSWG in April 2017. The inputs provided by ANPM and the companies during that meeting clarified what should be considered mandatory social expenditures in Timor-Leste and these were accordingly reflected in the 2014 and 2015 EITI Reports. "/>
    <s v="https://eiti.org/timorleste#timor-lestes-progress-by-requirement"/>
    <s v="http://www.eiti.tl/"/>
    <s v="https://eiti.org/api/v1.0/score_data/24"/>
  </r>
  <r>
    <n v="1"/>
    <n v="24"/>
    <x v="21"/>
    <s v="TLS"/>
    <x v="9"/>
    <s v="https://eiti.org/BD/2018-15"/>
    <s v="https://eiti.org/document/timorleste-validation-2018"/>
    <n v="2018"/>
    <n v="2018"/>
    <s v="Satisfactory progress"/>
    <x v="27"/>
    <x v="4"/>
    <s v="Not applicable"/>
    <s v="State-participation in the extractive sector does not yet give rise to material revenue in Timor-Leste both for the 2012 and 2013 EITI Reports."/>
    <s v="https://eiti.org/timorleste#timor-lestes-progress-by-requirement"/>
    <s v="http://www.eiti.tl/"/>
    <s v="https://eiti.org/api/v1.0/score_data/24"/>
  </r>
  <r>
    <n v="1"/>
    <n v="24"/>
    <x v="21"/>
    <s v="TLS"/>
    <x v="9"/>
    <s v="https://eiti.org/BD/2018-15"/>
    <s v="https://eiti.org/document/timorleste-validation-2018"/>
    <n v="2018"/>
    <n v="2018"/>
    <s v="Satisfactory progress"/>
    <x v="28"/>
    <x v="0"/>
    <s v="Satisfactory progress"/>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24"/>
  </r>
  <r>
    <n v="1"/>
    <n v="24"/>
    <x v="21"/>
    <s v="TLS"/>
    <x v="9"/>
    <s v="https://eiti.org/BD/2018-15"/>
    <s v="https://eiti.org/document/timorleste-validation-2018"/>
    <n v="2018"/>
    <n v="2018"/>
    <s v="Satisfactory progress"/>
    <x v="29"/>
    <x v="0"/>
    <s v="Satisfactory progress"/>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24"/>
  </r>
  <r>
    <n v="1"/>
    <n v="24"/>
    <x v="21"/>
    <s v="TLS"/>
    <x v="9"/>
    <s v="https://eiti.org/BD/2018-15"/>
    <s v="https://eiti.org/document/timorleste-validation-2018"/>
    <n v="2018"/>
    <n v="2018"/>
    <s v="Satisfactory progress"/>
    <x v="30"/>
    <x v="2"/>
    <s v="Not required (recommended)"/>
    <s v="TL-EITI does not yet provide EITI data in open data formats. There are considerable efforts underway to mainstream transparency in government systems."/>
    <s v="https://eiti.org/timorleste#timor-lestes-progress-by-requirement"/>
    <s v="http://www.eiti.tl/"/>
    <s v="https://eiti.org/api/v1.0/score_data/24"/>
  </r>
  <r>
    <n v="1"/>
    <n v="24"/>
    <x v="21"/>
    <s v="TLS"/>
    <x v="9"/>
    <s v="https://eiti.org/BD/2018-15"/>
    <s v="https://eiti.org/document/timorleste-validation-2018"/>
    <n v="2018"/>
    <n v="2018"/>
    <s v="Satisfactory progress"/>
    <x v="31"/>
    <x v="0"/>
    <s v="Satisfactory progress"/>
    <s v="The national multi-stakeholder group has taken steps to act upon lessons learnt, to identify, investigate and address the causes of any discrepancies and to consider the recommendations for improvements from the Independent Administrator."/>
    <s v="https://eiti.org/timorleste#timor-lestes-progress-by-requirement"/>
    <s v="http://www.eiti.tl/"/>
    <s v="https://eiti.org/api/v1.0/score_data/24"/>
  </r>
  <r>
    <n v="1"/>
    <n v="24"/>
    <x v="21"/>
    <s v="TLS"/>
    <x v="9"/>
    <s v="https://eiti.org/BD/2018-15"/>
    <s v="https://eiti.org/document/timorleste-validation-2018"/>
    <n v="2018"/>
    <n v="2018"/>
    <s v="Satisfactory progress"/>
    <x v="32"/>
    <x v="0"/>
    <s v="Satisfactory progress"/>
    <s v="The Secretariat is satisfied that the MWSG has exerted efforts to assess impact and outcomes from their EITI implementation as documented in their 2016 Annual Progress Report. Consequently, the corrective action on Requirement 7.4 has been addressed. _x000a_"/>
    <s v="https://eiti.org/timorleste#timor-lestes-progress-by-requirement"/>
    <s v="http://www.eiti.tl/"/>
    <s v="https://eiti.org/api/v1.0/score_data/24"/>
  </r>
  <r>
    <n v="1"/>
    <n v="24"/>
    <x v="21"/>
    <s v="TLS"/>
    <x v="9"/>
    <s v="https://eiti.org/BD/2018-15"/>
    <s v="https://eiti.org/document/timorleste-validation-2018"/>
    <n v="2018"/>
    <n v="2018"/>
    <s v="Satisfactory progress"/>
    <x v="33"/>
    <x v="0"/>
    <s v="Satisfactory progress"/>
    <s v=""/>
    <s v="https://eiti.org/timorleste#timor-lestes-progress-by-requirement"/>
    <s v="http://www.eiti.tl/"/>
    <s v="https://eiti.org/api/v1.0/score_data/24"/>
  </r>
  <r>
    <n v="1"/>
    <n v="26"/>
    <x v="22"/>
    <s v="BFA"/>
    <x v="21"/>
    <s v="https://eiti.org/BD/2018-12"/>
    <s v="https://eiti.org/document/burkina-faso-validation-2017"/>
    <n v="2017"/>
    <n v="2018"/>
    <s v="Meaningful progress"/>
    <x v="0"/>
    <x v="0"/>
    <s v="Satisfactory progress"/>
    <s v="There is a strong political commitment on behalf of the government._x000a_The government has enacted legal reforms to facilitate EITI implementation, and provided adequate funding for EITI implementation. "/>
    <s v="https://eiti.org/burkina-faso#burkina-fasos-progress-by-requirement"/>
    <s v="http://www.itie-bf.gov.bf/"/>
    <s v="https://eiti.org/api/v1.0/score_data/26"/>
  </r>
  <r>
    <n v="1"/>
    <n v="26"/>
    <x v="22"/>
    <s v="BFA"/>
    <x v="21"/>
    <s v="https://eiti.org/BD/2018-12"/>
    <s v="https://eiti.org/document/burkina-faso-validation-2017"/>
    <n v="2017"/>
    <n v="2018"/>
    <s v="Meaningful progress"/>
    <x v="1"/>
    <x v="0"/>
    <s v="Satisfactory progress"/>
    <s v="Mining companies are actively and effectively engaged in the EITI _x000a_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
    <s v="https://eiti.org/burkina-faso#burkina-fasos-progress-by-requirement"/>
    <s v="http://www.itie-bf.gov.bf/"/>
    <s v="https://eiti.org/api/v1.0/score_data/26"/>
  </r>
  <r>
    <n v="1"/>
    <n v="26"/>
    <x v="22"/>
    <s v="BFA"/>
    <x v="21"/>
    <s v="https://eiti.org/BD/2018-12"/>
    <s v="https://eiti.org/document/burkina-faso-validation-2017"/>
    <n v="2017"/>
    <n v="2018"/>
    <s v="Meaningful progress"/>
    <x v="2"/>
    <x v="5"/>
    <s v="Beyond"/>
    <s v="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
    <s v="https://eiti.org/burkina-faso#burkina-fasos-progress-by-requirement"/>
    <s v="http://www.itie-bf.gov.bf/"/>
    <s v="https://eiti.org/api/v1.0/score_data/26"/>
  </r>
  <r>
    <n v="1"/>
    <n v="26"/>
    <x v="22"/>
    <s v="BFA"/>
    <x v="21"/>
    <s v="https://eiti.org/BD/2018-12"/>
    <s v="https://eiti.org/document/burkina-faso-validation-2017"/>
    <n v="2017"/>
    <n v="2018"/>
    <s v="Meaningful progress"/>
    <x v="3"/>
    <x v="3"/>
    <s v="Inadequate progress"/>
    <s v="The MSG includes self-appointed representatives from each _x000a_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
    <s v="https://eiti.org/burkina-faso#burkina-fasos-progress-by-requirement"/>
    <s v="http://www.itie-bf.gov.bf/"/>
    <s v="https://eiti.org/api/v1.0/score_data/26"/>
  </r>
  <r>
    <n v="1"/>
    <n v="26"/>
    <x v="22"/>
    <s v="BFA"/>
    <x v="21"/>
    <s v="https://eiti.org/BD/2018-12"/>
    <s v="https://eiti.org/document/burkina-faso-validation-2017"/>
    <n v="2017"/>
    <n v="2018"/>
    <s v="Meaningful progress"/>
    <x v="4"/>
    <x v="1"/>
    <s v="Meaningful progress"/>
    <s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
    <s v="https://eiti.org/burkina-faso#burkina-fasos-progress-by-requirement"/>
    <s v="http://www.itie-bf.gov.bf/"/>
    <s v="https://eiti.org/api/v1.0/score_data/26"/>
  </r>
  <r>
    <n v="1"/>
    <n v="26"/>
    <x v="22"/>
    <s v="BFA"/>
    <x v="21"/>
    <s v="https://eiti.org/BD/2018-12"/>
    <s v="https://eiti.org/document/burkina-faso-validation-2017"/>
    <n v="2017"/>
    <n v="2018"/>
    <s v="Meaningful progress"/>
    <x v="5"/>
    <x v="0"/>
    <s v="Satisfactory progress"/>
    <s v="The 2015 EITI Report includes a summary description of the fiscal _x000a_regime, including the level of fiscal devolution, an overview of the relevant laws and regulation and information on the roles and responsibilities of the relevant government agencies. The report also includes coverage of ongoing reforms."/>
    <s v="https://eiti.org/burkina-faso#burkina-fasos-progress-by-requirement"/>
    <s v="http://www.itie-bf.gov.bf/"/>
    <s v="https://eiti.org/api/v1.0/score_data/26"/>
  </r>
  <r>
    <n v="1"/>
    <n v="26"/>
    <x v="22"/>
    <s v="BFA"/>
    <x v="21"/>
    <s v="https://eiti.org/BD/2018-12"/>
    <s v="https://eiti.org/document/burkina-faso-validation-2017"/>
    <n v="2017"/>
    <n v="2018"/>
    <s v="Meaningful progress"/>
    <x v="6"/>
    <x v="1"/>
    <s v="Meaningful progress"/>
    <s v="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
    <s v="https://eiti.org/burkina-faso#burkina-fasos-progress-by-requirement"/>
    <s v="http://www.itie-bf.gov.bf/"/>
    <s v="https://eiti.org/api/v1.0/score_data/26"/>
  </r>
  <r>
    <n v="1"/>
    <n v="26"/>
    <x v="22"/>
    <s v="BFA"/>
    <x v="21"/>
    <s v="https://eiti.org/BD/2018-12"/>
    <s v="https://eiti.org/document/burkina-faso-validation-2017"/>
    <n v="2017"/>
    <n v="2018"/>
    <s v="Meaningful progress"/>
    <x v="7"/>
    <x v="1"/>
    <s v="Meaningful progress"/>
    <s v="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
    <s v="https://eiti.org/burkina-faso#burkina-fasos-progress-by-requirement"/>
    <s v="http://www.itie-bf.gov.bf/"/>
    <s v="https://eiti.org/api/v1.0/score_data/26"/>
  </r>
  <r>
    <n v="1"/>
    <n v="26"/>
    <x v="22"/>
    <s v="BFA"/>
    <x v="21"/>
    <s v="https://eiti.org/BD/2018-12"/>
    <s v="https://eiti.org/document/burkina-faso-validation-2017"/>
    <n v="2017"/>
    <n v="2018"/>
    <s v="Meaningful progress"/>
    <x v="8"/>
    <x v="0"/>
    <s v="Satisfactory progress"/>
    <s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
    <s v="https://eiti.org/burkina-faso#burkina-fasos-progress-by-requirement"/>
    <s v="http://www.itie-bf.gov.bf/"/>
    <s v="https://eiti.org/api/v1.0/score_data/26"/>
  </r>
  <r>
    <n v="1"/>
    <n v="26"/>
    <x v="22"/>
    <s v="BFA"/>
    <x v="21"/>
    <s v="https://eiti.org/BD/2018-12"/>
    <s v="https://eiti.org/document/burkina-faso-validation-2017"/>
    <n v="2017"/>
    <n v="2018"/>
    <s v="Meaningful progress"/>
    <x v="9"/>
    <x v="2"/>
    <s v="Not required (recommended)"/>
    <s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
    <s v="https://eiti.org/burkina-faso#burkina-fasos-progress-by-requirement"/>
    <s v="http://www.itie-bf.gov.bf/"/>
    <s v="https://eiti.org/api/v1.0/score_data/26"/>
  </r>
  <r>
    <n v="1"/>
    <n v="26"/>
    <x v="22"/>
    <s v="BFA"/>
    <x v="21"/>
    <s v="https://eiti.org/BD/2018-12"/>
    <s v="https://eiti.org/document/burkina-faso-validation-2017"/>
    <n v="2017"/>
    <n v="2018"/>
    <s v="Meaningful progress"/>
    <x v="10"/>
    <x v="3"/>
    <s v="Inadequate progress"/>
    <s v="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
    <s v="https://eiti.org/burkina-faso#burkina-fasos-progress-by-requirement"/>
    <s v="http://www.itie-bf.gov.bf/"/>
    <s v="https://eiti.org/api/v1.0/score_data/26"/>
  </r>
  <r>
    <n v="1"/>
    <n v="26"/>
    <x v="22"/>
    <s v="BFA"/>
    <x v="21"/>
    <s v="https://eiti.org/BD/2018-12"/>
    <s v="https://eiti.org/document/burkina-faso-validation-2017"/>
    <n v="2017"/>
    <n v="2018"/>
    <s v="Meaningful progress"/>
    <x v="11"/>
    <x v="0"/>
    <s v="Satisfactory progress"/>
    <s v="The 2015 EITI Report includes an overview of the extractive industries, including any significant exploration activities."/>
    <s v="https://eiti.org/burkina-faso#burkina-fasos-progress-by-requirement"/>
    <s v="http://www.itie-bf.gov.bf/"/>
    <s v="https://eiti.org/api/v1.0/score_data/26"/>
  </r>
  <r>
    <n v="1"/>
    <n v="26"/>
    <x v="22"/>
    <s v="BFA"/>
    <x v="21"/>
    <s v="https://eiti.org/BD/2018-12"/>
    <s v="https://eiti.org/document/burkina-faso-validation-2017"/>
    <n v="2017"/>
    <n v="2018"/>
    <s v="Meaningful progress"/>
    <x v="12"/>
    <x v="0"/>
    <s v="Satisfactory progress"/>
    <s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
    <s v="https://eiti.org/burkina-faso#burkina-fasos-progress-by-requirement"/>
    <s v="http://www.itie-bf.gov.bf/"/>
    <s v="https://eiti.org/api/v1.0/score_data/26"/>
  </r>
  <r>
    <n v="1"/>
    <n v="26"/>
    <x v="22"/>
    <s v="BFA"/>
    <x v="21"/>
    <s v="https://eiti.org/BD/2018-12"/>
    <s v="https://eiti.org/document/burkina-faso-validation-2017"/>
    <n v="2017"/>
    <n v="2018"/>
    <s v="Meaningful progress"/>
    <x v="13"/>
    <x v="0"/>
    <s v="Satisfactory progress"/>
    <s v="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
    <s v="https://eiti.org/burkina-faso#burkina-fasos-progress-by-requirement"/>
    <s v="http://www.itie-bf.gov.bf/"/>
    <s v="https://eiti.org/api/v1.0/score_data/26"/>
  </r>
  <r>
    <n v="1"/>
    <n v="26"/>
    <x v="22"/>
    <s v="BFA"/>
    <x v="21"/>
    <s v="https://eiti.org/BD/2018-12"/>
    <s v="https://eiti.org/document/burkina-faso-validation-2017"/>
    <n v="2017"/>
    <n v="2018"/>
    <s v="Meaningful progress"/>
    <x v="14"/>
    <x v="0"/>
    <s v="Satisfactory progress"/>
    <s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
    <s v="https://eiti.org/burkina-faso#burkina-fasos-progress-by-requirement"/>
    <s v="http://www.itie-bf.gov.bf/"/>
    <s v="https://eiti.org/api/v1.0/score_data/26"/>
  </r>
  <r>
    <n v="1"/>
    <n v="26"/>
    <x v="22"/>
    <s v="BFA"/>
    <x v="21"/>
    <s v="https://eiti.org/BD/2018-12"/>
    <s v="https://eiti.org/document/burkina-faso-validation-2017"/>
    <n v="2017"/>
    <n v="2018"/>
    <s v="Meaningful progress"/>
    <x v="15"/>
    <x v="4"/>
    <s v="Not applicable"/>
    <s v="The 2015 EITI Report states that the Mining Code and model mining contract do not provide for the possibility of paying any mining-related taxes or fees in kind."/>
    <s v="https://eiti.org/burkina-faso#burkina-fasos-progress-by-requirement"/>
    <s v="http://www.itie-bf.gov.bf/"/>
    <s v="https://eiti.org/api/v1.0/score_data/26"/>
  </r>
  <r>
    <n v="1"/>
    <n v="26"/>
    <x v="22"/>
    <s v="BFA"/>
    <x v="21"/>
    <s v="https://eiti.org/BD/2018-12"/>
    <s v="https://eiti.org/document/burkina-faso-validation-2017"/>
    <n v="2017"/>
    <n v="2018"/>
    <s v="Meaningful progress"/>
    <x v="16"/>
    <x v="4"/>
    <s v="Not applicable"/>
    <s v="This Requirement 4.3 is not applicable to Burkina Faso in the year under review (2015), given the lack of evidence of any payments related to infrastructure provisions of the Tambao contract and the consensus amongst stakeholders consulted over the absence of such payments in 2015."/>
    <s v="https://eiti.org/burkina-faso#burkina-fasos-progress-by-requirement"/>
    <s v="http://www.itie-bf.gov.bf/"/>
    <s v="https://eiti.org/api/v1.0/score_data/26"/>
  </r>
  <r>
    <n v="1"/>
    <n v="26"/>
    <x v="22"/>
    <s v="BFA"/>
    <x v="21"/>
    <s v="https://eiti.org/BD/2018-12"/>
    <s v="https://eiti.org/document/burkina-faso-validation-2017"/>
    <n v="2017"/>
    <n v="2018"/>
    <s v="Meaningful progress"/>
    <x v="17"/>
    <x v="4"/>
    <s v="Not applicable"/>
    <s v="The 2015 EITI Report states that the government does not receive_x000a_transportation revenues related to the transport of mineral commodities, in the sense of Requirement 4.4."/>
    <s v="https://eiti.org/burkina-faso#burkina-fasos-progress-by-requirement"/>
    <s v="http://www.itie-bf.gov.bf/"/>
    <s v="https://eiti.org/api/v1.0/score_data/26"/>
  </r>
  <r>
    <n v="1"/>
    <n v="26"/>
    <x v="22"/>
    <s v="BFA"/>
    <x v="21"/>
    <s v="https://eiti.org/BD/2018-12"/>
    <s v="https://eiti.org/document/burkina-faso-validation-2017"/>
    <n v="2017"/>
    <n v="2018"/>
    <s v="Meaningful progress"/>
    <x v="18"/>
    <x v="4"/>
    <s v="Not applicable"/>
    <s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
    <s v="https://eiti.org/burkina-faso#burkina-fasos-progress-by-requirement"/>
    <s v="http://www.itie-bf.gov.bf/"/>
    <s v="https://eiti.org/api/v1.0/score_data/26"/>
  </r>
  <r>
    <n v="1"/>
    <n v="26"/>
    <x v="22"/>
    <s v="BFA"/>
    <x v="21"/>
    <s v="https://eiti.org/BD/2018-12"/>
    <s v="https://eiti.org/document/burkina-faso-validation-2017"/>
    <n v="2017"/>
    <n v="2018"/>
    <s v="Meaningful progress"/>
    <x v="19"/>
    <x v="4"/>
    <s v="Not applicable"/>
    <s v="The 2015 EITI Report clearly states that municipal taxes are not _x000a_specific to mining companies and thus not considered extractives-related direct subnational payments."/>
    <s v="https://eiti.org/burkina-faso#burkina-fasos-progress-by-requirement"/>
    <s v="http://www.itie-bf.gov.bf/"/>
    <s v="https://eiti.org/api/v1.0/score_data/26"/>
  </r>
  <r>
    <n v="1"/>
    <n v="26"/>
    <x v="22"/>
    <s v="BFA"/>
    <x v="21"/>
    <s v="https://eiti.org/BD/2018-12"/>
    <s v="https://eiti.org/document/burkina-faso-validation-2017"/>
    <n v="2017"/>
    <n v="2018"/>
    <s v="Meaningful progress"/>
    <x v="20"/>
    <x v="0"/>
    <s v="Satisfactory progress"/>
    <s v="The data in the 2015 EITI Report is disaggregated by individual _x000a_company, government entity and reporting entity."/>
    <s v="https://eiti.org/burkina-faso#burkina-fasos-progress-by-requirement"/>
    <s v="http://www.itie-bf.gov.bf/"/>
    <s v="https://eiti.org/api/v1.0/score_data/26"/>
  </r>
  <r>
    <n v="1"/>
    <n v="26"/>
    <x v="22"/>
    <s v="BFA"/>
    <x v="21"/>
    <s v="https://eiti.org/BD/2018-12"/>
    <s v="https://eiti.org/document/burkina-faso-validation-2017"/>
    <n v="2017"/>
    <n v="2018"/>
    <s v="Meaningful progress"/>
    <x v="21"/>
    <x v="0"/>
    <s v="Satisfactory progress"/>
    <s v="All of Burkina Faso’s EITI Reports under the EITI Standard have been published within two years of the close of the fiscal year(s) under review."/>
    <s v="https://eiti.org/burkina-faso#burkina-fasos-progress-by-requirement"/>
    <s v="http://www.itie-bf.gov.bf/"/>
    <s v="https://eiti.org/api/v1.0/score_data/26"/>
  </r>
  <r>
    <n v="1"/>
    <n v="26"/>
    <x v="22"/>
    <s v="BFA"/>
    <x v="21"/>
    <s v="https://eiti.org/BD/2018-12"/>
    <s v="https://eiti.org/document/burkina-faso-validation-2017"/>
    <n v="2017"/>
    <n v="2018"/>
    <s v="Meaningful progress"/>
    <x v="22"/>
    <x v="0"/>
    <s v="Satisfactory progress"/>
    <s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
    <s v="https://eiti.org/burkina-faso#burkina-fasos-progress-by-requirement"/>
    <s v="http://www.itie-bf.gov.bf/"/>
    <s v="https://eiti.org/api/v1.0/score_data/26"/>
  </r>
  <r>
    <n v="1"/>
    <n v="26"/>
    <x v="22"/>
    <s v="BFA"/>
    <x v="21"/>
    <s v="https://eiti.org/BD/2018-12"/>
    <s v="https://eiti.org/document/burkina-faso-validation-2017"/>
    <n v="2017"/>
    <n v="2018"/>
    <s v="Meaningful progress"/>
    <x v="23"/>
    <x v="0"/>
    <s v="Satisfactory progress"/>
    <s v="The 2015 EITI Report indicates that all extractive industry revenues are recorded in the national budget, highlighting non-extractives revenues that are not recorded in the national budget."/>
    <s v="https://eiti.org/burkina-faso#burkina-fasos-progress-by-requirement"/>
    <s v="http://www.itie-bf.gov.bf/"/>
    <s v="https://eiti.org/api/v1.0/score_data/26"/>
  </r>
  <r>
    <n v="1"/>
    <n v="26"/>
    <x v="22"/>
    <s v="BFA"/>
    <x v="21"/>
    <s v="https://eiti.org/BD/2018-12"/>
    <s v="https://eiti.org/document/burkina-faso-validation-2017"/>
    <n v="2017"/>
    <n v="2018"/>
    <s v="Meaningful progress"/>
    <x v="24"/>
    <x v="0"/>
    <s v="Satisfactory progress"/>
    <s v="The 2015 EITI Report describes statutory subnational transfers of _x000a_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
    <s v="https://eiti.org/burkina-faso#burkina-fasos-progress-by-requirement"/>
    <s v="http://www.itie-bf.gov.bf/"/>
    <s v="https://eiti.org/api/v1.0/score_data/26"/>
  </r>
  <r>
    <n v="1"/>
    <n v="26"/>
    <x v="22"/>
    <s v="BFA"/>
    <x v="21"/>
    <s v="https://eiti.org/BD/2018-12"/>
    <s v="https://eiti.org/document/burkina-faso-validation-2017"/>
    <n v="2017"/>
    <n v="2018"/>
    <s v="Meaningful progress"/>
    <x v="25"/>
    <x v="2"/>
    <s v="Not required (recommended)"/>
    <s v="The 2015 EITI Report clearly describes and discloses the value of earmarked extractives revenues in 2015 and provides some information on the government’s budget-making and audit procedures."/>
    <s v="https://eiti.org/burkina-faso#burkina-fasos-progress-by-requirement"/>
    <s v="http://www.itie-bf.gov.bf/"/>
    <s v="https://eiti.org/api/v1.0/score_data/26"/>
  </r>
  <r>
    <n v="1"/>
    <n v="26"/>
    <x v="22"/>
    <s v="BFA"/>
    <x v="21"/>
    <s v="https://eiti.org/BD/2018-12"/>
    <s v="https://eiti.org/document/burkina-faso-validation-2017"/>
    <n v="2017"/>
    <n v="2018"/>
    <s v="Meaningful progress"/>
    <x v="26"/>
    <x v="5"/>
    <s v="Beyond"/>
    <s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
    <s v="https://eiti.org/burkina-faso#burkina-fasos-progress-by-requirement"/>
    <s v="http://www.itie-bf.gov.bf/"/>
    <s v="https://eiti.org/api/v1.0/score_data/26"/>
  </r>
  <r>
    <n v="1"/>
    <n v="26"/>
    <x v="22"/>
    <s v="BFA"/>
    <x v="21"/>
    <s v="https://eiti.org/BD/2018-12"/>
    <s v="https://eiti.org/document/burkina-faso-validation-2017"/>
    <n v="2017"/>
    <n v="2018"/>
    <s v="Meaningful progress"/>
    <x v="27"/>
    <x v="4"/>
    <s v="Not applicable"/>
    <s v="While the 2015 EITI Report does not sufficiently address the issue of quasi-fiscal expenditures, stakeholder consultations confirmed that SOEs did not undertake such expenditures in 2015."/>
    <s v="https://eiti.org/burkina-faso#burkina-fasos-progress-by-requirement"/>
    <s v="http://www.itie-bf.gov.bf/"/>
    <s v="https://eiti.org/api/v1.0/score_data/26"/>
  </r>
  <r>
    <n v="1"/>
    <n v="26"/>
    <x v="22"/>
    <s v="BFA"/>
    <x v="21"/>
    <s v="https://eiti.org/BD/2018-12"/>
    <s v="https://eiti.org/document/burkina-faso-validation-2017"/>
    <n v="2017"/>
    <n v="2018"/>
    <s v="Meaningful progress"/>
    <x v="29"/>
    <x v="0"/>
    <s v="Satisfactory progress"/>
    <s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
    <s v="https://eiti.org/burkina-faso#burkina-fasos-progress-by-requirement"/>
    <s v="http://www.itie-bf.gov.bf/"/>
    <s v="https://eiti.org/api/v1.0/score_data/26"/>
  </r>
  <r>
    <n v="1"/>
    <n v="26"/>
    <x v="22"/>
    <s v="BFA"/>
    <x v="21"/>
    <s v="https://eiti.org/BD/2018-12"/>
    <s v="https://eiti.org/document/burkina-faso-validation-2017"/>
    <n v="2017"/>
    <n v="2018"/>
    <s v="Meaningful progress"/>
    <x v="30"/>
    <x v="2"/>
    <s v="Not required (recommended)"/>
    <s v="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
    <s v="https://eiti.org/burkina-faso#burkina-fasos-progress-by-requirement"/>
    <s v="http://www.itie-bf.gov.bf/"/>
    <s v="https://eiti.org/api/v1.0/score_data/26"/>
  </r>
  <r>
    <n v="1"/>
    <n v="26"/>
    <x v="22"/>
    <s v="BFA"/>
    <x v="21"/>
    <s v="https://eiti.org/BD/2018-12"/>
    <s v="https://eiti.org/document/burkina-faso-validation-2017"/>
    <n v="2017"/>
    <n v="2018"/>
    <s v="Meaningful progress"/>
    <x v="31"/>
    <x v="1"/>
    <s v="Meaningful progress"/>
    <s v="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
    <s v="https://eiti.org/burkina-faso#burkina-fasos-progress-by-requirement"/>
    <s v="http://www.itie-bf.gov.bf/"/>
    <s v="https://eiti.org/api/v1.0/score_data/26"/>
  </r>
  <r>
    <n v="1"/>
    <n v="26"/>
    <x v="22"/>
    <s v="BFA"/>
    <x v="21"/>
    <s v="https://eiti.org/BD/2018-12"/>
    <s v="https://eiti.org/document/burkina-faso-validation-2017"/>
    <n v="2017"/>
    <n v="2018"/>
    <s v="Meaningful progress"/>
    <x v="32"/>
    <x v="0"/>
    <s v="Satisfactory progress"/>
    <s v="The 2016 annual progress report includes a summary of activities and assessments of progress in meeting EITI Requirements, in achieving the objectives set out in the EITI work plan and in addressing the recommendations from reconciliation and Validation."/>
    <s v="https://eiti.org/burkina-faso#burkina-fasos-progress-by-requirement"/>
    <s v="http://www.itie-bf.gov.bf/"/>
    <s v="https://eiti.org/api/v1.0/score_data/26"/>
  </r>
  <r>
    <n v="1"/>
    <n v="26"/>
    <x v="22"/>
    <s v="BFA"/>
    <x v="21"/>
    <s v="https://eiti.org/BD/2018-12"/>
    <s v="https://eiti.org/document/burkina-faso-validation-2017"/>
    <n v="2017"/>
    <n v="2018"/>
    <s v="Meaningful progress"/>
    <x v="33"/>
    <x v="1"/>
    <s v="Meaningful progress"/>
    <s v=""/>
    <s v="https://eiti.org/burkina-faso#burkina-fasos-progress-by-requirement"/>
    <s v="http://www.itie-bf.gov.bf/"/>
    <s v="https://eiti.org/api/v1.0/score_data/26"/>
  </r>
  <r>
    <n v="1"/>
    <n v="26"/>
    <x v="22"/>
    <s v="BFA"/>
    <x v="21"/>
    <s v="https://eiti.org/BD/2018-12"/>
    <s v="https://eiti.org/document/burkina-faso-validation-2017"/>
    <n v="2017"/>
    <n v="2018"/>
    <s v="Meaningful progress"/>
    <x v="28"/>
    <x v="1"/>
    <s v="Meaningful progress"/>
    <s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
    <s v="https://eiti.org/burkina-faso#burkina-fasos-progress-by-requirement"/>
    <s v="http://www.itie-bf.gov.bf/"/>
    <s v="https://eiti.org/api/v1.0/score_data/26"/>
  </r>
  <r>
    <n v="1"/>
    <n v="28"/>
    <x v="23"/>
    <s v="MNG"/>
    <x v="0"/>
    <s v="https://eiti.org/BD/2018-14"/>
    <s v="https://eiti.org/document/mongolia-validation-2018"/>
    <n v="2018"/>
    <n v="2018"/>
    <s v="Satisfactory progress"/>
    <x v="0"/>
    <x v="0"/>
    <s v="Satisfactory progress"/>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28"/>
  </r>
  <r>
    <n v="1"/>
    <n v="28"/>
    <x v="23"/>
    <s v="MNG"/>
    <x v="0"/>
    <s v="https://eiti.org/BD/2018-14"/>
    <s v="https://eiti.org/document/mongolia-validation-2018"/>
    <n v="2018"/>
    <n v="2018"/>
    <s v="Satisfactory progress"/>
    <x v="1"/>
    <x v="0"/>
    <s v="Satisfactory progress"/>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_x000a_"/>
    <s v="https://eiti.org/mongolia#mongolias-progress-by-requirement"/>
    <s v="http://www.eitimongolia.mn/en"/>
    <s v="https://eiti.org/api/v1.0/score_data/28"/>
  </r>
  <r>
    <n v="1"/>
    <n v="28"/>
    <x v="23"/>
    <s v="MNG"/>
    <x v="0"/>
    <s v="https://eiti.org/BD/2018-14"/>
    <s v="https://eiti.org/document/mongolia-validation-2018"/>
    <n v="2018"/>
    <n v="2018"/>
    <s v="Satisfactory progress"/>
    <x v="2"/>
    <x v="0"/>
    <s v="Satisfactory progress"/>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_x000a_"/>
    <s v="https://eiti.org/mongolia#mongolias-progress-by-requirement"/>
    <s v="http://www.eitimongolia.mn/en"/>
    <s v="https://eiti.org/api/v1.0/score_data/28"/>
  </r>
  <r>
    <n v="1"/>
    <n v="28"/>
    <x v="23"/>
    <s v="MNG"/>
    <x v="0"/>
    <s v="https://eiti.org/BD/2018-14"/>
    <s v="https://eiti.org/document/mongolia-validation-2018"/>
    <n v="2018"/>
    <n v="2018"/>
    <s v="Satisfactory progress"/>
    <x v="3"/>
    <x v="0"/>
    <s v="Satisfactory progress"/>
    <s v="Each constituency publicly codified its MSWG membership nominations procedures in January 2018. The lack of safeguards in the MSWG’s decision-making has been resolved through revisions to the MSWG’s ToR in November 2017. Attendance at MSWG meetings has improved over 2017 and the MSWG ensured strong quorum rules in its revised ToR. There is growing constituency coordination on key issues ahead of MSWG meetings."/>
    <s v="https://eiti.org/mongolia#mongolias-progress-by-requirement"/>
    <s v="http://www.eitimongolia.mn/en"/>
    <s v="https://eiti.org/api/v1.0/score_data/28"/>
  </r>
  <r>
    <n v="1"/>
    <n v="28"/>
    <x v="23"/>
    <s v="MNG"/>
    <x v="0"/>
    <s v="https://eiti.org/BD/2018-14"/>
    <s v="https://eiti.org/document/mongolia-validation-2018"/>
    <n v="2018"/>
    <n v="2018"/>
    <s v="Satisfactory progress"/>
    <x v="4"/>
    <x v="0"/>
    <s v="Satisfactory progress"/>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_x000a_"/>
    <s v="https://eiti.org/mongolia#mongolias-progress-by-requirement"/>
    <s v="http://www.eitimongolia.mn/en"/>
    <s v="https://eiti.org/api/v1.0/score_data/28"/>
  </r>
  <r>
    <n v="1"/>
    <n v="28"/>
    <x v="23"/>
    <s v="MNG"/>
    <x v="0"/>
    <s v="https://eiti.org/BD/2018-14"/>
    <s v="https://eiti.org/document/mongolia-validation-2018"/>
    <n v="2018"/>
    <n v="2018"/>
    <s v="Satisfactory progress"/>
    <x v="5"/>
    <x v="0"/>
    <s v="Satisfactory progress"/>
    <s v="The 2014 EITI Report address the relevant laws, regulations and fiscal regime."/>
    <s v="https://eiti.org/mongolia#mongolias-progress-by-requirement"/>
    <s v="http://www.eitimongolia.mn/en"/>
    <s v="https://eiti.org/api/v1.0/score_data/28"/>
  </r>
  <r>
    <n v="1"/>
    <n v="28"/>
    <x v="23"/>
    <s v="MNG"/>
    <x v="0"/>
    <s v="https://eiti.org/BD/2018-14"/>
    <s v="https://eiti.org/document/mongolia-validation-2018"/>
    <n v="2018"/>
    <n v="2018"/>
    <s v="Satisfactory progress"/>
    <x v="6"/>
    <x v="0"/>
    <s v="Satisfactory progress"/>
    <s v="The 2016 EITI Report discloses which mining, oil, and gas licenses were awarded and transferred during the year, highlighting any non-trivial deviations from the applicable legal and regulatory framework governing license awards and transfers. The extensive work on assessing deviations in practice constitutes a good example of increasing awareness of how criteria are assessed during the allocation process. "/>
    <s v="https://eiti.org/mongolia#mongolias-progress-by-requirement"/>
    <s v="http://www.eitimongolia.mn/en"/>
    <s v="https://eiti.org/api/v1.0/score_data/28"/>
  </r>
  <r>
    <n v="1"/>
    <n v="28"/>
    <x v="23"/>
    <s v="MNG"/>
    <x v="0"/>
    <s v="https://eiti.org/BD/2018-14"/>
    <s v="https://eiti.org/document/mongolia-validation-2018"/>
    <n v="2018"/>
    <n v="2018"/>
    <s v="Satisfactory progress"/>
    <x v="7"/>
    <x v="0"/>
    <s v="Satisfactory progress"/>
    <s v="The 2016 EITI Report provides guidance on accessing license coordinates in the oil and gas sector. Having made efforts to secure dates of applications for licenses held by material companies, he MSWG disclosed dates of application for 251 of the 661 mining licenses and eight of the 11 PSAs held by material companies in the 2016 EITI Report. It has been transparent about obstacles hindering disclosure of dates of application for licenses awarded under the previous system and included activities in its 2018 work plan to secure remaining dates of application. "/>
    <s v="https://eiti.org/mongolia#mongolias-progress-by-requirement"/>
    <s v="http://www.eitimongolia.mn/en"/>
    <s v="https://eiti.org/api/v1.0/score_data/28"/>
  </r>
  <r>
    <n v="1"/>
    <n v="28"/>
    <x v="23"/>
    <s v="MNG"/>
    <x v="0"/>
    <s v="https://eiti.org/BD/2018-14"/>
    <s v="https://eiti.org/document/mongolia-validation-2018"/>
    <n v="2018"/>
    <n v="2018"/>
    <s v="Satisfactory progress"/>
    <x v="8"/>
    <x v="0"/>
    <s v="Satisfactory progress"/>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_x000a_"/>
    <s v="https://eiti.org/mongolia#mongolias-progress-by-requirement"/>
    <s v="http://www.eitimongolia.mn/en"/>
    <s v="https://eiti.org/api/v1.0/score_data/28"/>
  </r>
  <r>
    <n v="1"/>
    <n v="28"/>
    <x v="23"/>
    <s v="MNG"/>
    <x v="0"/>
    <s v="https://eiti.org/BD/2018-14"/>
    <s v="https://eiti.org/document/mongolia-validation-2018"/>
    <n v="2018"/>
    <n v="2018"/>
    <s v="Satisfactory progress"/>
    <x v="9"/>
    <x v="2"/>
    <s v="Not required (recommended)"/>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28"/>
  </r>
  <r>
    <n v="1"/>
    <n v="28"/>
    <x v="23"/>
    <s v="MNG"/>
    <x v="0"/>
    <s v="https://eiti.org/BD/2018-14"/>
    <s v="https://eiti.org/document/mongolia-validation-2018"/>
    <n v="2018"/>
    <n v="2018"/>
    <s v="Satisfactory progress"/>
    <x v="10"/>
    <x v="0"/>
    <s v="Satisfactory progress"/>
    <s v="The 2016 EITI Report clearly defines a set of nine SOEs making material payments to government and describes their statutory financial relations with the state, including loans and guarantees, as well as non-trivial deviations in the year under review. "/>
    <s v="https://eiti.org/mongolia#mongolias-progress-by-requirement"/>
    <s v="http://www.eitimongolia.mn/en"/>
    <s v="https://eiti.org/api/v1.0/score_data/28"/>
  </r>
  <r>
    <n v="1"/>
    <n v="28"/>
    <x v="23"/>
    <s v="MNG"/>
    <x v="0"/>
    <s v="https://eiti.org/BD/2018-14"/>
    <s v="https://eiti.org/document/mongolia-validation-2018"/>
    <n v="2018"/>
    <n v="2018"/>
    <s v="Satisfactory progress"/>
    <x v="11"/>
    <x v="0"/>
    <s v="Satisfactory progress"/>
    <s v="The 2014 EITI Report includes a detailed description of the extractive industries, including informal activities, and of significant exploration activities."/>
    <s v="https://eiti.org/mongolia#mongolias-progress-by-requirement"/>
    <s v="http://www.eitimongolia.mn/en"/>
    <s v="https://eiti.org/api/v1.0/score_data/28"/>
  </r>
  <r>
    <n v="1"/>
    <n v="28"/>
    <x v="23"/>
    <s v="MNG"/>
    <x v="0"/>
    <s v="https://eiti.org/BD/2018-14"/>
    <s v="https://eiti.org/document/mongolia-validation-2018"/>
    <n v="2018"/>
    <n v="2018"/>
    <s v="Satisfactory progress"/>
    <x v="12"/>
    <x v="0"/>
    <s v="Satisfactory progress"/>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28"/>
  </r>
  <r>
    <n v="1"/>
    <n v="28"/>
    <x v="23"/>
    <s v="MNG"/>
    <x v="0"/>
    <s v="https://eiti.org/BD/2018-14"/>
    <s v="https://eiti.org/document/mongolia-validation-2018"/>
    <n v="2018"/>
    <n v="2018"/>
    <s v="Satisfactory progress"/>
    <x v="13"/>
    <x v="0"/>
    <s v="Satisfactory progress"/>
    <s v="The 2014 EITI Report includes volumes of production in mining and crude oil. While the location of mining production is provided for only some mining licenses, it is possible to reconstitute the location of production using the EITIM data portal._x000a_"/>
    <s v="https://eiti.org/mongolia#mongolias-progress-by-requirement"/>
    <s v="http://www.eitimongolia.mn/en"/>
    <s v="https://eiti.org/api/v1.0/score_data/28"/>
  </r>
  <r>
    <n v="1"/>
    <n v="28"/>
    <x v="23"/>
    <s v="MNG"/>
    <x v="0"/>
    <s v="https://eiti.org/BD/2018-14"/>
    <s v="https://eiti.org/document/mongolia-validation-2018"/>
    <n v="2018"/>
    <n v="2018"/>
    <s v="Satisfactory progress"/>
    <x v="14"/>
    <x v="0"/>
    <s v="Satisfactory progress"/>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28"/>
  </r>
  <r>
    <n v="1"/>
    <n v="28"/>
    <x v="23"/>
    <s v="MNG"/>
    <x v="0"/>
    <s v="https://eiti.org/BD/2018-14"/>
    <s v="https://eiti.org/document/mongolia-validation-2018"/>
    <n v="2018"/>
    <n v="2018"/>
    <s v="Satisfactory progress"/>
    <x v="15"/>
    <x v="4"/>
    <s v="Not applicable"/>
    <s v="The 2014 EITI Report states that the two producing oil and gas PSA operators commercialise the state’s share of in-kind revenues (Profit Oil). There are no in-kind revenues in mining. The value of cash proceeds from the sale of the state’s Profit Oil is provided._x000a_"/>
    <s v="https://eiti.org/mongolia#mongolias-progress-by-requirement"/>
    <s v="http://www.eitimongolia.mn/en"/>
    <s v="https://eiti.org/api/v1.0/score_data/28"/>
  </r>
  <r>
    <n v="1"/>
    <n v="28"/>
    <x v="23"/>
    <s v="MNG"/>
    <x v="0"/>
    <s v="https://eiti.org/BD/2018-14"/>
    <s v="https://eiti.org/document/mongolia-validation-2018"/>
    <n v="2018"/>
    <n v="2018"/>
    <s v="Satisfactory progress"/>
    <x v="16"/>
    <x v="4"/>
    <s v="Not applicable"/>
    <s v="The 2014 EITI Report details infrastructure provisions and notes that no barters exist."/>
    <s v="https://eiti.org/mongolia#mongolias-progress-by-requirement"/>
    <s v="http://www.eitimongolia.mn/en"/>
    <s v="https://eiti.org/api/v1.0/score_data/28"/>
  </r>
  <r>
    <n v="1"/>
    <n v="28"/>
    <x v="23"/>
    <s v="MNG"/>
    <x v="0"/>
    <s v="https://eiti.org/BD/2018-14"/>
    <s v="https://eiti.org/document/mongolia-validation-2018"/>
    <n v="2018"/>
    <n v="2018"/>
    <s v="Satisfactory progress"/>
    <x v="17"/>
    <x v="0"/>
    <s v="Satisfactory progress"/>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28"/>
  </r>
  <r>
    <n v="1"/>
    <n v="28"/>
    <x v="23"/>
    <s v="MNG"/>
    <x v="0"/>
    <s v="https://eiti.org/BD/2018-14"/>
    <s v="https://eiti.org/document/mongolia-validation-2018"/>
    <n v="2018"/>
    <n v="2018"/>
    <s v="Satisfactory progress"/>
    <x v="18"/>
    <x v="0"/>
    <s v="Satisfactory progress"/>
    <s v="The 2016 EITI Report clearly distinguishes SOE-specific transactions from other types of payments from SOEs (e.g. common taxes). Dividends from SOEs were below the MSWG’s materiality threshold for selecting revenue streams and were thus unilaterally disclosed. "/>
    <s v="https://eiti.org/mongolia#mongolias-progress-by-requirement"/>
    <s v="http://www.eitimongolia.mn/en"/>
    <s v="https://eiti.org/api/v1.0/score_data/28"/>
  </r>
  <r>
    <n v="1"/>
    <n v="28"/>
    <x v="23"/>
    <s v="MNG"/>
    <x v="0"/>
    <s v="https://eiti.org/BD/2018-14"/>
    <s v="https://eiti.org/document/mongolia-validation-2018"/>
    <n v="2018"/>
    <n v="2018"/>
    <s v="Satisfactory progress"/>
    <x v="21"/>
    <x v="0"/>
    <s v="Satisfactory progress"/>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28"/>
  </r>
  <r>
    <n v="1"/>
    <n v="28"/>
    <x v="23"/>
    <s v="MNG"/>
    <x v="0"/>
    <s v="https://eiti.org/BD/2018-14"/>
    <s v="https://eiti.org/document/mongolia-validation-2018"/>
    <n v="2018"/>
    <n v="2018"/>
    <s v="Satisfactory progress"/>
    <x v="20"/>
    <x v="0"/>
    <s v="Satisfactory progress"/>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28"/>
  </r>
  <r>
    <n v="1"/>
    <n v="28"/>
    <x v="23"/>
    <s v="MNG"/>
    <x v="0"/>
    <s v="https://eiti.org/BD/2018-14"/>
    <s v="https://eiti.org/document/mongolia-validation-2018"/>
    <n v="2018"/>
    <n v="2018"/>
    <s v="Satisfactory progress"/>
    <x v="22"/>
    <x v="0"/>
    <s v="Satisfactory progress"/>
    <s v="The 2016 EITI Report provides a detailed description of the approach to ensuring the reliability of reconciled data, including review of audit and assurance procedures and practices, a description of the assurance procedures and an assessment of the materiality of non-complying entities. The report includes a clear statement by the IA of the comprehensiveness and reliability of the reconciled data."/>
    <s v="https://eiti.org/mongolia#mongolias-progress-by-requirement"/>
    <s v="http://www.eitimongolia.mn/en"/>
    <s v="https://eiti.org/api/v1.0/score_data/28"/>
  </r>
  <r>
    <n v="1"/>
    <n v="28"/>
    <x v="23"/>
    <s v="MNG"/>
    <x v="0"/>
    <s v="https://eiti.org/BD/2018-14"/>
    <s v="https://eiti.org/document/mongolia-validation-2018"/>
    <n v="2018"/>
    <n v="2018"/>
    <s v="Satisfactory progress"/>
    <x v="24"/>
    <x v="0"/>
    <s v="Satisfactory progress"/>
    <s v="The 2016 EITI Report provides the detailed formulas for calculating GLDF transfers to LDFs of aimags as well as direct royalty transfers by the Ministry of Finance  to LDFs of aimags. The values of planned subnational transfers according to the formula and actual 2016 transfers are provided for both aimags, the direct recipients of subnational transfers, and for soums, who receive transfers from aimags. While the discrepancies between planned and realised transfers are only explained in general, the disaggregation of data by aimag and soum allows for traceability of extractives revenues at the subnational level."/>
    <s v="https://eiti.org/mongolia#mongolias-progress-by-requirement"/>
    <s v="http://www.eitimongolia.mn/en"/>
    <s v="https://eiti.org/api/v1.0/score_data/28"/>
  </r>
  <r>
    <n v="1"/>
    <n v="28"/>
    <x v="23"/>
    <s v="MNG"/>
    <x v="0"/>
    <s v="https://eiti.org/BD/2018-14"/>
    <s v="https://eiti.org/document/mongolia-validation-2018"/>
    <n v="2018"/>
    <n v="2018"/>
    <s v="Satisfactory progress"/>
    <x v="26"/>
    <x v="0"/>
    <s v="Satisfactory progress"/>
    <s v="The 2016 EITI Report provides a clear differentiation between mandatory and voluntary social expenditures, distinguished from other types of payments such as quasi-fiscal expenditures by SOEs. The results of the MSWG’s reconciliation of mandatory social expenditures are provided, disaggregated between cash and in-kind (with the nature and value of in-kind expenditures provided) and highlighting the identity of the few non-government beneficiaries. The 2016 EITI Report included material voluntary social expenditures. "/>
    <s v="https://eiti.org/mongolia#mongolias-progress-by-requirement"/>
    <s v="http://www.eitimongolia.mn/en"/>
    <s v="https://eiti.org/api/v1.0/score_data/28"/>
  </r>
  <r>
    <n v="1"/>
    <n v="28"/>
    <x v="23"/>
    <s v="MNG"/>
    <x v="0"/>
    <s v="https://eiti.org/BD/2018-14"/>
    <s v="https://eiti.org/document/mongolia-validation-2018"/>
    <n v="2018"/>
    <n v="2018"/>
    <s v="Satisfactory progress"/>
    <x v="27"/>
    <x v="0"/>
    <s v="Satisfactory progress"/>
    <s v="The 2016 EITI Report describes the MSWG’s definition of quasi-fiscal expenditures (consistent with the EITI Standard’s), its assessment of their materiality and reporting of SOEs’ unilateral disclosures of material quasi-fiscal expenditures in 2016. "/>
    <s v="https://eiti.org/mongolia#mongolias-progress-by-requirement"/>
    <s v="http://www.eitimongolia.mn/en"/>
    <s v="https://eiti.org/api/v1.0/score_data/28"/>
  </r>
  <r>
    <n v="1"/>
    <n v="28"/>
    <x v="23"/>
    <s v="MNG"/>
    <x v="0"/>
    <s v="https://eiti.org/BD/2018-14"/>
    <s v="https://eiti.org/document/mongolia-validation-2018"/>
    <n v="2018"/>
    <n v="2018"/>
    <s v="Satisfactory progress"/>
    <x v="32"/>
    <x v="0"/>
    <s v="Satisfactory progress"/>
    <s v="The 2017 annual progress report provides a summary of the MSWG’s follow-up on past recommendations from Validation and EITI Reports, as well as a narrative account of efforts to strengthen implementation and general observations on the impact of EITI implementation. Stakeholders were given an opportunity to provide input to drafting the annual progress report.  "/>
    <s v="https://eiti.org/mongolia#mongolias-progress-by-requirement"/>
    <s v="http://www.eitimongolia.mn/en"/>
    <s v="https://eiti.org/api/v1.0/score_data/28"/>
  </r>
  <r>
    <n v="1"/>
    <n v="28"/>
    <x v="23"/>
    <s v="MNG"/>
    <x v="0"/>
    <s v="https://eiti.org/BD/2018-14"/>
    <s v="https://eiti.org/document/mongolia-validation-2018"/>
    <n v="2018"/>
    <n v="2018"/>
    <s v="Satisfactory progress"/>
    <x v="19"/>
    <x v="0"/>
    <s v="Satisfactory progress"/>
    <s v="The MSWG has considered subnational direct payments, disclosed and reconciled them in the 2014 EITI Report, disaggregated by payment stream. However, there is confusion between SOEs’ “subnational direct payments” and “subnational transfers”._x000a_"/>
    <s v="https://eiti.org/mongolia#mongolias-progress-by-requirement"/>
    <s v="http://www.eitimongolia.mn/en"/>
    <s v="https://eiti.org/api/v1.0/score_data/28"/>
  </r>
  <r>
    <n v="1"/>
    <n v="28"/>
    <x v="23"/>
    <s v="MNG"/>
    <x v="0"/>
    <s v="https://eiti.org/BD/2018-14"/>
    <s v="https://eiti.org/document/mongolia-validation-2018"/>
    <n v="2018"/>
    <n v="2018"/>
    <s v="Satisfactory progress"/>
    <x v="23"/>
    <x v="0"/>
    <s v="Satisfactory progress"/>
    <s v="The 2014 EITI Report discloses how revenues are allocated._x000a_"/>
    <s v="https://eiti.org/mongolia#mongolias-progress-by-requirement"/>
    <s v="http://www.eitimongolia.mn/en"/>
    <s v="https://eiti.org/api/v1.0/score_data/28"/>
  </r>
  <r>
    <n v="1"/>
    <n v="28"/>
    <x v="23"/>
    <s v="MNG"/>
    <x v="0"/>
    <s v="https://eiti.org/BD/2018-14"/>
    <s v="https://eiti.org/document/mongolia-validation-2018"/>
    <n v="2018"/>
    <n v="2018"/>
    <s v="Satisfactory progress"/>
    <x v="25"/>
    <x v="2"/>
    <s v="Not required (recommended)"/>
    <s v="The 2014 EITI Report discloses the management of earmarked revenues._x000a_"/>
    <s v="https://eiti.org/mongolia#mongolias-progress-by-requirement"/>
    <s v="http://www.eitimongolia.mn/en"/>
    <s v="https://eiti.org/api/v1.0/score_data/28"/>
  </r>
  <r>
    <n v="1"/>
    <n v="28"/>
    <x v="23"/>
    <s v="MNG"/>
    <x v="0"/>
    <s v="https://eiti.org/BD/2018-14"/>
    <s v="https://eiti.org/document/mongolia-validation-2018"/>
    <n v="2018"/>
    <n v="2018"/>
    <s v="Satisfactory progress"/>
    <x v="28"/>
    <x v="5"/>
    <s v="Beyond"/>
    <s v="The 2014 EITI Report expands on previous EITI Reports’ description of the contribution to the economy. It includes, in absolute and relative terms, the size of the extractive industries, their contribution to government revenue, exports and employment._x000a_"/>
    <s v="https://eiti.org/mongolia#mongolias-progress-by-requirement"/>
    <s v="http://www.eitimongolia.mn/en"/>
    <s v="https://eiti.org/api/v1.0/score_data/28"/>
  </r>
  <r>
    <n v="1"/>
    <n v="28"/>
    <x v="23"/>
    <s v="MNG"/>
    <x v="0"/>
    <s v="https://eiti.org/BD/2018-14"/>
    <s v="https://eiti.org/document/mongolia-validation-2018"/>
    <n v="2018"/>
    <n v="2018"/>
    <s v="Satisfactory progress"/>
    <x v="29"/>
    <x v="0"/>
    <s v="Satisfactory progress"/>
    <s v="The MSWG has sought to ensure the EITI Report is comprehensible, accessible and actively promoted, particularly through aimag and soum level reports. EITI information has generated public debate, particularly at the subnational level._x000a_"/>
    <s v="https://eiti.org/mongolia#mongolias-progress-by-requirement"/>
    <s v="http://www.eitimongolia.mn/en"/>
    <s v="https://eiti.org/api/v1.0/score_data/28"/>
  </r>
  <r>
    <n v="1"/>
    <n v="28"/>
    <x v="23"/>
    <s v="MNG"/>
    <x v="0"/>
    <s v="https://eiti.org/BD/2018-14"/>
    <s v="https://eiti.org/document/mongolia-validation-2018"/>
    <n v="2018"/>
    <n v="2018"/>
    <s v="Satisfactory progress"/>
    <x v="30"/>
    <x v="2"/>
    <s v="Not required (recommended)"/>
    <s v="EITI data is accessible, references international classifications, machine-readable and actively disseminated through the eReporting website._x000a_"/>
    <s v="https://eiti.org/mongolia#mongolias-progress-by-requirement"/>
    <s v="http://www.eitimongolia.mn/en"/>
    <s v="https://eiti.org/api/v1.0/score_data/28"/>
  </r>
  <r>
    <n v="1"/>
    <n v="28"/>
    <x v="23"/>
    <s v="MNG"/>
    <x v="0"/>
    <s v="https://eiti.org/BD/2018-14"/>
    <s v="https://eiti.org/document/mongolia-validation-2018"/>
    <n v="2018"/>
    <n v="2018"/>
    <s v="Satisfactory progress"/>
    <x v="31"/>
    <x v="0"/>
    <s v="Satisfactory progress"/>
    <s v="Recommendations of EITI Reports are followed up on by the MSWG, even if they are not consistently implemented._x000a_"/>
    <s v="https://eiti.org/mongolia#mongolias-progress-by-requirement"/>
    <s v="http://www.eitimongolia.mn/en"/>
    <s v="https://eiti.org/api/v1.0/score_data/28"/>
  </r>
  <r>
    <n v="1"/>
    <n v="28"/>
    <x v="23"/>
    <s v="MNG"/>
    <x v="0"/>
    <s v="https://eiti.org/BD/2018-14"/>
    <s v="https://eiti.org/document/mongolia-validation-2018"/>
    <n v="2018"/>
    <n v="2018"/>
    <s v="Satisfactory progress"/>
    <x v="33"/>
    <x v="0"/>
    <s v="Satisfactory progress"/>
    <s v=""/>
    <s v="https://eiti.org/mongolia#mongolias-progress-by-requirement"/>
    <s v="http://www.eitimongolia.mn/en"/>
    <s v="https://eiti.org/api/v1.0/score_data/28"/>
  </r>
  <r>
    <n v="1"/>
    <n v="29"/>
    <x v="24"/>
    <s v="SEN"/>
    <x v="22"/>
    <s v="https://eiti.org/BD/2018-23"/>
    <s v="https://eiti.org/document/senegal-validation-2017"/>
    <n v="2017"/>
    <n v="2018"/>
    <s v="Satisfactory progress"/>
    <x v="0"/>
    <x v="0"/>
    <s v="Satisfactory progress"/>
    <s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
    <s v="https://eiti.org/senegal#senegals-progress-by-requirement"/>
    <s v="http://itie.sn/"/>
    <s v="https://eiti.org/api/v1.0/score_data/29"/>
  </r>
  <r>
    <n v="1"/>
    <n v="29"/>
    <x v="24"/>
    <s v="SEN"/>
    <x v="22"/>
    <s v="https://eiti.org/BD/2018-23"/>
    <s v="https://eiti.org/document/senegal-validation-2017"/>
    <n v="2017"/>
    <n v="2018"/>
    <s v="Satisfactory progress"/>
    <x v="1"/>
    <x v="0"/>
    <s v="Satisfactory progress"/>
    <s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
    <s v="https://eiti.org/senegal#senegals-progress-by-requirement"/>
    <s v="http://itie.sn/"/>
    <s v="https://eiti.org/api/v1.0/score_data/29"/>
  </r>
  <r>
    <n v="1"/>
    <n v="29"/>
    <x v="24"/>
    <s v="SEN"/>
    <x v="22"/>
    <s v="https://eiti.org/BD/2018-23"/>
    <s v="https://eiti.org/document/senegal-validation-2017"/>
    <n v="2017"/>
    <n v="2018"/>
    <s v="Satisfactory progress"/>
    <x v="2"/>
    <x v="0"/>
    <s v="Satisfactory progress"/>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
    <s v="https://eiti.org/senegal#senegals-progress-by-requirement"/>
    <s v="http://itie.sn/"/>
    <s v="https://eiti.org/api/v1.0/score_data/29"/>
  </r>
  <r>
    <n v="1"/>
    <n v="29"/>
    <x v="24"/>
    <s v="SEN"/>
    <x v="22"/>
    <s v="https://eiti.org/BD/2018-23"/>
    <s v="https://eiti.org/document/senegal-validation-2017"/>
    <n v="2017"/>
    <n v="2018"/>
    <s v="Satisfactory progress"/>
    <x v="3"/>
    <x v="0"/>
    <s v="Satisfactory progress"/>
    <s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
    <s v="https://eiti.org/senegal#senegals-progress-by-requirement"/>
    <s v="http://itie.sn/"/>
    <s v="https://eiti.org/api/v1.0/score_data/29"/>
  </r>
  <r>
    <n v="1"/>
    <n v="29"/>
    <x v="24"/>
    <s v="SEN"/>
    <x v="22"/>
    <s v="https://eiti.org/BD/2018-23"/>
    <s v="https://eiti.org/document/senegal-validation-2017"/>
    <n v="2017"/>
    <n v="2018"/>
    <s v="Satisfactory progress"/>
    <x v="4"/>
    <x v="0"/>
    <s v="Satisfactory progress"/>
    <s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
    <s v="https://eiti.org/senegal#senegals-progress-by-requirement"/>
    <s v="http://itie.sn/"/>
    <s v="https://eiti.org/api/v1.0/score_data/29"/>
  </r>
  <r>
    <n v="1"/>
    <n v="29"/>
    <x v="24"/>
    <s v="SEN"/>
    <x v="22"/>
    <s v="https://eiti.org/BD/2018-23"/>
    <s v="https://eiti.org/document/senegal-validation-2017"/>
    <n v="2017"/>
    <n v="2018"/>
    <s v="Satisfactory progress"/>
    <x v="5"/>
    <x v="0"/>
    <s v="Satisfactory progress"/>
    <s v="The 2014 EITI Report provides an overview of relevant laws and _x000a_regulations, government entities and fiscal terms, including the degree of fiscal devolution, in the mining, oil and gas sectors as well as brief commentary on current reforms."/>
    <s v="https://eiti.org/senegal#senegals-progress-by-requirement"/>
    <s v="http://itie.sn/"/>
    <s v="https://eiti.org/api/v1.0/score_data/29"/>
  </r>
  <r>
    <n v="1"/>
    <n v="29"/>
    <x v="24"/>
    <s v="SEN"/>
    <x v="22"/>
    <s v="https://eiti.org/BD/2018-23"/>
    <s v="https://eiti.org/document/senegal-validation-2017"/>
    <n v="2017"/>
    <n v="2018"/>
    <s v="Satisfactory progress"/>
    <x v="6"/>
    <x v="0"/>
    <s v="Satisfactory progress"/>
    <s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
    <s v="https://eiti.org/senegal#senegals-progress-by-requirement"/>
    <s v="http://itie.sn/"/>
    <s v="https://eiti.org/api/v1.0/score_data/29"/>
  </r>
  <r>
    <n v="1"/>
    <n v="29"/>
    <x v="24"/>
    <s v="SEN"/>
    <x v="22"/>
    <s v="https://eiti.org/BD/2018-23"/>
    <s v="https://eiti.org/document/senegal-validation-2017"/>
    <n v="2017"/>
    <n v="2018"/>
    <s v="Satisfactory progress"/>
    <x v="7"/>
    <x v="0"/>
    <s v="Satisfactory progress"/>
    <s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
    <s v="https://eiti.org/senegal#senegals-progress-by-requirement"/>
    <s v="http://itie.sn/"/>
    <s v="https://eiti.org/api/v1.0/score_data/29"/>
  </r>
  <r>
    <n v="1"/>
    <n v="29"/>
    <x v="24"/>
    <s v="SEN"/>
    <x v="22"/>
    <s v="https://eiti.org/BD/2018-23"/>
    <s v="https://eiti.org/document/senegal-validation-2017"/>
    <n v="2017"/>
    <n v="2018"/>
    <s v="Satisfactory progress"/>
    <x v="8"/>
    <x v="5"/>
    <s v="Beyond"/>
    <s v="The 2014 EITI Report clarifies the government’s policy on publishing all mining, oil and gas contracts and describes the actual practice. In the Secretariat’s view, Senegal has also gone beyond the minimum requirements by making contracts public as encouraged by the EITI Standard."/>
    <s v="https://eiti.org/senegal#senegals-progress-by-requirement"/>
    <s v="http://itie.sn/"/>
    <s v="https://eiti.org/api/v1.0/score_data/29"/>
  </r>
  <r>
    <n v="1"/>
    <n v="29"/>
    <x v="24"/>
    <s v="SEN"/>
    <x v="22"/>
    <s v="https://eiti.org/BD/2018-23"/>
    <s v="https://eiti.org/document/senegal-validation-2017"/>
    <n v="2017"/>
    <n v="2018"/>
    <s v="Satisfactory progress"/>
    <x v="9"/>
    <x v="2"/>
    <s v="Not required (recommended)"/>
    <s v="The Government of Senegal has publicly stated its policy on beneficial ownership disclosure and the 2014 EITI Report provides the names of legal owners and their level of ownership of all but four material companies."/>
    <s v="https://eiti.org/senegal#senegals-progress-by-requirement"/>
    <s v="http://itie.sn/"/>
    <s v="https://eiti.org/api/v1.0/score_data/29"/>
  </r>
  <r>
    <n v="1"/>
    <n v="29"/>
    <x v="24"/>
    <s v="SEN"/>
    <x v="22"/>
    <s v="https://eiti.org/BD/2018-23"/>
    <s v="https://eiti.org/document/senegal-validation-2017"/>
    <n v="2017"/>
    <n v="2018"/>
    <s v="Satisfactory progress"/>
    <x v="10"/>
    <x v="0"/>
    <s v="Satisfactory progress"/>
    <s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
    <s v="https://eiti.org/senegal#senegals-progress-by-requirement"/>
    <s v="http://itie.sn/"/>
    <s v="https://eiti.org/api/v1.0/score_data/29"/>
  </r>
  <r>
    <n v="1"/>
    <n v="29"/>
    <x v="24"/>
    <s v="SEN"/>
    <x v="22"/>
    <s v="https://eiti.org/BD/2018-23"/>
    <s v="https://eiti.org/document/senegal-validation-2017"/>
    <n v="2017"/>
    <n v="2018"/>
    <s v="Satisfactory progress"/>
    <x v="11"/>
    <x v="0"/>
    <s v="Satisfactory progress"/>
    <s v="The 2014 EITI Report provides an overview of the extractives industries, including significant exploration activities."/>
    <s v="https://eiti.org/senegal#senegals-progress-by-requirement"/>
    <s v="http://itie.sn/"/>
    <s v="https://eiti.org/api/v1.0/score_data/29"/>
  </r>
  <r>
    <n v="1"/>
    <n v="29"/>
    <x v="24"/>
    <s v="SEN"/>
    <x v="22"/>
    <s v="https://eiti.org/BD/2018-23"/>
    <s v="https://eiti.org/document/senegal-validation-2017"/>
    <n v="2017"/>
    <n v="2018"/>
    <s v="Satisfactory progress"/>
    <x v="12"/>
    <x v="0"/>
    <s v="Satisfactory progress"/>
    <s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
    <s v="https://eiti.org/senegal#senegals-progress-by-requirement"/>
    <s v="http://itie.sn/"/>
    <s v="https://eiti.org/api/v1.0/score_data/29"/>
  </r>
  <r>
    <n v="1"/>
    <n v="29"/>
    <x v="24"/>
    <s v="SEN"/>
    <x v="22"/>
    <s v="https://eiti.org/BD/2018-23"/>
    <s v="https://eiti.org/document/senegal-validation-2017"/>
    <n v="2017"/>
    <n v="2018"/>
    <s v="Satisfactory progress"/>
    <x v="13"/>
    <x v="0"/>
    <s v="Satisfactory progress"/>
    <s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
    <s v="https://eiti.org/senegal#senegals-progress-by-requirement"/>
    <s v="http://itie.sn/"/>
    <s v="https://eiti.org/api/v1.0/score_data/29"/>
  </r>
  <r>
    <n v="1"/>
    <n v="29"/>
    <x v="24"/>
    <s v="SEN"/>
    <x v="22"/>
    <s v="https://eiti.org/BD/2018-23"/>
    <s v="https://eiti.org/document/senegal-validation-2017"/>
    <n v="2017"/>
    <n v="2018"/>
    <s v="Satisfactory progress"/>
    <x v="14"/>
    <x v="0"/>
    <s v="Satisfactory progress"/>
    <s v="The 2014 EITI Report includes a definition of the materiality _x000a_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
    <s v="https://eiti.org/senegal#senegals-progress-by-requirement"/>
    <s v="http://itie.sn/"/>
    <s v="https://eiti.org/api/v1.0/score_data/29"/>
  </r>
  <r>
    <n v="1"/>
    <n v="29"/>
    <x v="24"/>
    <s v="SEN"/>
    <x v="22"/>
    <s v="https://eiti.org/BD/2018-23"/>
    <s v="https://eiti.org/document/senegal-validation-2017"/>
    <n v="2017"/>
    <n v="2018"/>
    <s v="Satisfactory progress"/>
    <x v="15"/>
    <x v="4"/>
    <s v="Not applicable"/>
    <s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
    <s v="https://eiti.org/senegal#senegals-progress-by-requirement"/>
    <s v="http://itie.sn/"/>
    <s v="https://eiti.org/api/v1.0/score_data/29"/>
  </r>
  <r>
    <n v="1"/>
    <n v="29"/>
    <x v="24"/>
    <s v="SEN"/>
    <x v="22"/>
    <s v="https://eiti.org/BD/2018-23"/>
    <s v="https://eiti.org/document/senegal-validation-2017"/>
    <n v="2017"/>
    <n v="2018"/>
    <s v="Satisfactory progress"/>
    <x v="16"/>
    <x v="0"/>
    <s v="Satisfactory progress"/>
    <s v="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
    <s v="https://eiti.org/senegal#senegals-progress-by-requirement"/>
    <s v="http://itie.sn/"/>
    <s v="https://eiti.org/api/v1.0/score_data/29"/>
  </r>
  <r>
    <n v="1"/>
    <n v="29"/>
    <x v="24"/>
    <s v="SEN"/>
    <x v="22"/>
    <s v="https://eiti.org/BD/2018-23"/>
    <s v="https://eiti.org/document/senegal-validation-2017"/>
    <n v="2017"/>
    <n v="2018"/>
    <s v="Satisfactory progress"/>
    <x v="17"/>
    <x v="0"/>
    <s v="Satisfactory progress"/>
    <s v="The 2014 EITI Report describes two arrangements whereby the _x000a_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
    <s v="https://eiti.org/senegal#senegals-progress-by-requirement"/>
    <s v="http://itie.sn/"/>
    <s v="https://eiti.org/api/v1.0/score_data/29"/>
  </r>
  <r>
    <n v="1"/>
    <n v="29"/>
    <x v="24"/>
    <s v="SEN"/>
    <x v="22"/>
    <s v="https://eiti.org/BD/2018-23"/>
    <s v="https://eiti.org/document/senegal-validation-2017"/>
    <n v="2017"/>
    <n v="2018"/>
    <s v="Satisfactory progress"/>
    <x v="18"/>
    <x v="0"/>
    <s v="Satisfactory progress"/>
    <s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
    <s v="https://eiti.org/senegal#senegals-progress-by-requirement"/>
    <s v="http://itie.sn/"/>
    <s v="https://eiti.org/api/v1.0/score_data/29"/>
  </r>
  <r>
    <n v="1"/>
    <n v="29"/>
    <x v="24"/>
    <s v="SEN"/>
    <x v="22"/>
    <s v="https://eiti.org/BD/2018-23"/>
    <s v="https://eiti.org/document/senegal-validation-2017"/>
    <n v="2017"/>
    <n v="2018"/>
    <s v="Satisfactory progress"/>
    <x v="19"/>
    <x v="4"/>
    <s v="Not applicable"/>
    <s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
    <s v="https://eiti.org/senegal#senegals-progress-by-requirement"/>
    <s v="http://itie.sn/"/>
    <s v="https://eiti.org/api/v1.0/score_data/29"/>
  </r>
  <r>
    <n v="1"/>
    <n v="29"/>
    <x v="24"/>
    <s v="SEN"/>
    <x v="22"/>
    <s v="https://eiti.org/BD/2018-23"/>
    <s v="https://eiti.org/document/senegal-validation-2017"/>
    <n v="2017"/>
    <n v="2018"/>
    <s v="Satisfactory progress"/>
    <x v="20"/>
    <x v="0"/>
    <s v="Satisfactory progress"/>
    <s v="The data is disaggregated by individual company, revenue stream and government entity for all revenue streams. It is also encouraging that EITI Senegal has made detailed reconciliation tables in open data format available on its website."/>
    <s v="https://eiti.org/senegal#senegals-progress-by-requirement"/>
    <s v="http://itie.sn/"/>
    <s v="https://eiti.org/api/v1.0/score_data/29"/>
  </r>
  <r>
    <n v="1"/>
    <n v="29"/>
    <x v="24"/>
    <s v="SEN"/>
    <x v="22"/>
    <s v="https://eiti.org/BD/2018-23"/>
    <s v="https://eiti.org/document/senegal-validation-2017"/>
    <n v="2017"/>
    <n v="2018"/>
    <s v="Satisfactory progress"/>
    <x v="21"/>
    <x v="0"/>
    <s v="Satisfactory progress"/>
    <s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
    <s v="https://eiti.org/senegal#senegals-progress-by-requirement"/>
    <s v="http://itie.sn/"/>
    <s v="https://eiti.org/api/v1.0/score_data/29"/>
  </r>
  <r>
    <n v="1"/>
    <n v="29"/>
    <x v="24"/>
    <s v="SEN"/>
    <x v="22"/>
    <s v="https://eiti.org/BD/2018-23"/>
    <s v="https://eiti.org/document/senegal-validation-2017"/>
    <n v="2017"/>
    <n v="2018"/>
    <s v="Satisfactory progress"/>
    <x v="22"/>
    <x v="0"/>
    <s v="Satisfactory progress"/>
    <s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
    <s v="https://eiti.org/senegal#senegals-progress-by-requirement"/>
    <s v="http://itie.sn/"/>
    <s v="https://eiti.org/api/v1.0/score_data/29"/>
  </r>
  <r>
    <n v="1"/>
    <n v="29"/>
    <x v="24"/>
    <s v="SEN"/>
    <x v="22"/>
    <s v="https://eiti.org/BD/2018-23"/>
    <s v="https://eiti.org/document/senegal-validation-2017"/>
    <n v="2017"/>
    <n v="2018"/>
    <s v="Satisfactory progress"/>
    <x v="23"/>
    <x v="0"/>
    <s v="Satisfactory progress"/>
    <s v="The 2014 EITI Report clearly highlights the extractives revenues that are not recorded in the national budget and provides a general explanation for the allocation of off-budget extractives revenues, such as those retained by Petrosen."/>
    <s v="https://eiti.org/senegal#senegals-progress-by-requirement"/>
    <s v="http://itie.sn/"/>
    <s v="https://eiti.org/api/v1.0/score_data/29"/>
  </r>
  <r>
    <n v="1"/>
    <n v="29"/>
    <x v="24"/>
    <s v="SEN"/>
    <x v="22"/>
    <s v="https://eiti.org/BD/2018-23"/>
    <s v="https://eiti.org/document/senegal-validation-2017"/>
    <n v="2017"/>
    <n v="2018"/>
    <s v="Satisfactory progress"/>
    <x v="24"/>
    <x v="4"/>
    <s v="Not applicable"/>
    <s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
    <s v="https://eiti.org/senegal#senegals-progress-by-requirement"/>
    <s v="http://itie.sn/"/>
    <s v="https://eiti.org/api/v1.0/score_data/29"/>
  </r>
  <r>
    <n v="1"/>
    <n v="29"/>
    <x v="24"/>
    <s v="SEN"/>
    <x v="22"/>
    <s v="https://eiti.org/BD/2018-23"/>
    <s v="https://eiti.org/document/senegal-validation-2017"/>
    <n v="2017"/>
    <n v="2018"/>
    <s v="Satisfactory progress"/>
    <x v="25"/>
    <x v="2"/>
    <s v="Not required (recommended)"/>
    <s v="It is encouraging that the MSG has made some attempt to including information on the budget-making auditing process in the 2014 EITI Report."/>
    <s v="https://eiti.org/senegal#senegals-progress-by-requirement"/>
    <s v="http://itie.sn/"/>
    <s v="https://eiti.org/api/v1.0/score_data/29"/>
  </r>
  <r>
    <n v="1"/>
    <n v="29"/>
    <x v="24"/>
    <s v="SEN"/>
    <x v="22"/>
    <s v="https://eiti.org/BD/2018-23"/>
    <s v="https://eiti.org/document/senegal-validation-2017"/>
    <n v="2017"/>
    <n v="2018"/>
    <s v="Satisfactory progress"/>
    <x v="26"/>
    <x v="5"/>
    <s v="Beyond"/>
    <s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
    <s v="https://eiti.org/senegal#senegals-progress-by-requirement"/>
    <s v="http://itie.sn/"/>
    <s v="https://eiti.org/api/v1.0/score_data/29"/>
  </r>
  <r>
    <n v="1"/>
    <n v="29"/>
    <x v="24"/>
    <s v="SEN"/>
    <x v="22"/>
    <s v="https://eiti.org/BD/2018-23"/>
    <s v="https://eiti.org/document/senegal-validation-2017"/>
    <n v="2017"/>
    <n v="2018"/>
    <s v="Satisfactory progress"/>
    <x v="27"/>
    <x v="4"/>
    <s v="Not applicable"/>
    <s v="The 2014 EITI Report could have been clearer in describing the MSG’s approach to demonstrating the lack of quasi-fiscal expenditures by either Miferso or Petrosen."/>
    <s v="https://eiti.org/senegal#senegals-progress-by-requirement"/>
    <s v="http://itie.sn/"/>
    <s v="https://eiti.org/api/v1.0/score_data/29"/>
  </r>
  <r>
    <n v="1"/>
    <n v="29"/>
    <x v="24"/>
    <s v="SEN"/>
    <x v="22"/>
    <s v="https://eiti.org/BD/2018-23"/>
    <s v="https://eiti.org/document/senegal-validation-2017"/>
    <n v="2017"/>
    <n v="2018"/>
    <s v="Satisfactory progress"/>
    <x v="28"/>
    <x v="0"/>
    <s v="Satisfactory progress"/>
    <s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
    <s v="https://eiti.org/senegal#senegals-progress-by-requirement"/>
    <s v="http://itie.sn/"/>
    <s v="https://eiti.org/api/v1.0/score_data/29"/>
  </r>
  <r>
    <n v="1"/>
    <n v="29"/>
    <x v="24"/>
    <s v="SEN"/>
    <x v="22"/>
    <s v="https://eiti.org/BD/2018-23"/>
    <s v="https://eiti.org/document/senegal-validation-2017"/>
    <n v="2017"/>
    <n v="2018"/>
    <s v="Satisfactory progress"/>
    <x v="29"/>
    <x v="5"/>
    <s v="Beyond"/>
    <s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
    <s v="https://eiti.org/senegal#senegals-progress-by-requirement"/>
    <s v="http://itie.sn/"/>
    <s v="https://eiti.org/api/v1.0/score_data/29"/>
  </r>
  <r>
    <n v="1"/>
    <n v="29"/>
    <x v="24"/>
    <s v="SEN"/>
    <x v="22"/>
    <s v="https://eiti.org/BD/2018-23"/>
    <s v="https://eiti.org/document/senegal-validation-2017"/>
    <n v="2017"/>
    <n v="2018"/>
    <s v="Satisfactory progress"/>
    <x v="30"/>
    <x v="2"/>
    <s v="Not required (recommended)"/>
    <s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
    <s v="https://eiti.org/senegal#senegals-progress-by-requirement"/>
    <s v="http://itie.sn/"/>
    <s v="https://eiti.org/api/v1.0/score_data/29"/>
  </r>
  <r>
    <n v="1"/>
    <n v="29"/>
    <x v="24"/>
    <s v="SEN"/>
    <x v="22"/>
    <s v="https://eiti.org/BD/2018-23"/>
    <s v="https://eiti.org/document/senegal-validation-2017"/>
    <n v="2017"/>
    <n v="2018"/>
    <s v="Satisfactory progress"/>
    <x v="31"/>
    <x v="5"/>
    <s v="Beyond"/>
    <s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
    <s v="https://eiti.org/senegal#senegals-progress-by-requirement"/>
    <s v="http://itie.sn/"/>
    <s v="https://eiti.org/api/v1.0/score_data/29"/>
  </r>
  <r>
    <n v="1"/>
    <n v="29"/>
    <x v="24"/>
    <s v="SEN"/>
    <x v="22"/>
    <s v="https://eiti.org/BD/2018-23"/>
    <s v="https://eiti.org/document/senegal-validation-2017"/>
    <n v="2017"/>
    <n v="2018"/>
    <s v="Satisfactory progress"/>
    <x v="32"/>
    <x v="0"/>
    <s v="Satisfactory progress"/>
    <s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
    <s v="https://eiti.org/senegal#senegals-progress-by-requirement"/>
    <s v="http://itie.sn/"/>
    <s v="https://eiti.org/api/v1.0/score_data/29"/>
  </r>
  <r>
    <n v="1"/>
    <n v="29"/>
    <x v="24"/>
    <s v="SEN"/>
    <x v="22"/>
    <s v="https://eiti.org/BD/2018-23"/>
    <s v="https://eiti.org/document/senegal-validation-2017"/>
    <n v="2017"/>
    <n v="2018"/>
    <s v="Satisfactory progress"/>
    <x v="33"/>
    <x v="0"/>
    <s v="Satisfactory progress"/>
    <s v=""/>
    <s v="https://eiti.org/senegal#senegals-progress-by-requirement"/>
    <s v="http://itie.sn/"/>
    <s v="https://eiti.org/api/v1.0/score_data/29"/>
  </r>
  <r>
    <n v="1"/>
    <n v="30"/>
    <x v="25"/>
    <s v="CIV"/>
    <x v="23"/>
    <s v="https://eiti.org/BD/2018-22"/>
    <s v="https://eiti.org/document/cote-divoire-validation-2017"/>
    <n v="2017"/>
    <n v="2018"/>
    <s v="Meaningful progress"/>
    <x v="0"/>
    <x v="0"/>
    <s v="Satisfactory progress"/>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r>
  <r>
    <n v="1"/>
    <n v="30"/>
    <x v="25"/>
    <s v="CIV"/>
    <x v="23"/>
    <s v="https://eiti.org/BD/2018-22"/>
    <s v="https://eiti.org/document/cote-divoire-validation-2017"/>
    <n v="2017"/>
    <n v="2018"/>
    <s v="Meaningful progress"/>
    <x v="1"/>
    <x v="0"/>
    <s v="Satisfactory progress"/>
    <s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
    <s v="https://eiti.org/cote-divoire#cte-divoires-progress-by-requirement"/>
    <s v="http://www.cnitie.ci/"/>
    <s v="https://eiti.org/api/v1.0/score_data/30"/>
  </r>
  <r>
    <n v="1"/>
    <n v="30"/>
    <x v="25"/>
    <s v="CIV"/>
    <x v="23"/>
    <s v="https://eiti.org/BD/2018-22"/>
    <s v="https://eiti.org/document/cote-divoire-validation-2017"/>
    <n v="2017"/>
    <n v="2018"/>
    <s v="Meaningful progress"/>
    <x v="2"/>
    <x v="0"/>
    <s v="Satisfactory progress"/>
    <s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
    <s v="https://eiti.org/cote-divoire#cte-divoires-progress-by-requirement"/>
    <s v="http://www.cnitie.ci/"/>
    <s v="https://eiti.org/api/v1.0/score_data/30"/>
  </r>
  <r>
    <n v="1"/>
    <n v="30"/>
    <x v="25"/>
    <s v="CIV"/>
    <x v="23"/>
    <s v="https://eiti.org/BD/2018-22"/>
    <s v="https://eiti.org/document/cote-divoire-validation-2017"/>
    <n v="2017"/>
    <n v="2018"/>
    <s v="Meaningful progress"/>
    <x v="3"/>
    <x v="3"/>
    <s v="Inadequate progress"/>
    <s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
    <s v="https://eiti.org/cote-divoire#cte-divoires-progress-by-requirement"/>
    <s v="http://www.cnitie.ci/"/>
    <s v="https://eiti.org/api/v1.0/score_data/30"/>
  </r>
  <r>
    <n v="1"/>
    <n v="30"/>
    <x v="25"/>
    <s v="CIV"/>
    <x v="23"/>
    <s v="https://eiti.org/BD/2018-22"/>
    <s v="https://eiti.org/document/cote-divoire-validation-2017"/>
    <n v="2017"/>
    <n v="2018"/>
    <s v="Meaningful progress"/>
    <x v="4"/>
    <x v="3"/>
    <s v="Inadequate progress"/>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r>
  <r>
    <n v="1"/>
    <n v="30"/>
    <x v="25"/>
    <s v="CIV"/>
    <x v="23"/>
    <s v="https://eiti.org/BD/2018-22"/>
    <s v="https://eiti.org/document/cote-divoire-validation-2017"/>
    <n v="2017"/>
    <n v="2018"/>
    <s v="Meaningful progress"/>
    <x v="5"/>
    <x v="0"/>
    <s v="Satisfactory progress"/>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r>
  <r>
    <n v="1"/>
    <n v="30"/>
    <x v="25"/>
    <s v="CIV"/>
    <x v="23"/>
    <s v="https://eiti.org/BD/2018-22"/>
    <s v="https://eiti.org/document/cote-divoire-validation-2017"/>
    <n v="2017"/>
    <n v="2018"/>
    <s v="Meaningful progress"/>
    <x v="6"/>
    <x v="1"/>
    <s v="Meaningful progress"/>
    <s v="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
    <s v="https://eiti.org/cote-divoire#cte-divoires-progress-by-requirement"/>
    <s v="http://www.cnitie.ci/"/>
    <s v="https://eiti.org/api/v1.0/score_data/30"/>
  </r>
  <r>
    <n v="1"/>
    <n v="30"/>
    <x v="25"/>
    <s v="CIV"/>
    <x v="23"/>
    <s v="https://eiti.org/BD/2018-22"/>
    <s v="https://eiti.org/document/cote-divoire-validation-2017"/>
    <n v="2017"/>
    <n v="2018"/>
    <s v="Meaningful progress"/>
    <x v="7"/>
    <x v="1"/>
    <s v="Meaningful progress"/>
    <s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
    <s v="https://eiti.org/cote-divoire#cte-divoires-progress-by-requirement"/>
    <s v="http://www.cnitie.ci/"/>
    <s v="https://eiti.org/api/v1.0/score_data/30"/>
  </r>
  <r>
    <n v="1"/>
    <n v="30"/>
    <x v="25"/>
    <s v="CIV"/>
    <x v="23"/>
    <s v="https://eiti.org/BD/2018-22"/>
    <s v="https://eiti.org/document/cote-divoire-validation-2017"/>
    <n v="2017"/>
    <n v="2018"/>
    <s v="Meaningful progress"/>
    <x v="8"/>
    <x v="0"/>
    <s v="Satisfactory progress"/>
    <s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
    <s v="https://eiti.org/cote-divoire#cte-divoires-progress-by-requirement"/>
    <s v="http://www.cnitie.ci/"/>
    <s v="https://eiti.org/api/v1.0/score_data/30"/>
  </r>
  <r>
    <n v="1"/>
    <n v="30"/>
    <x v="25"/>
    <s v="CIV"/>
    <x v="23"/>
    <s v="https://eiti.org/BD/2018-22"/>
    <s v="https://eiti.org/document/cote-divoire-validation-2017"/>
    <n v="2017"/>
    <n v="2018"/>
    <s v="Meaningful progress"/>
    <x v="9"/>
    <x v="2"/>
    <s v="Not required (recommended)"/>
    <s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
    <s v="https://eiti.org/cote-divoire#cte-divoires-progress-by-requirement"/>
    <s v="http://www.cnitie.ci/"/>
    <s v="https://eiti.org/api/v1.0/score_data/30"/>
  </r>
  <r>
    <n v="1"/>
    <n v="30"/>
    <x v="25"/>
    <s v="CIV"/>
    <x v="23"/>
    <s v="https://eiti.org/BD/2018-22"/>
    <s v="https://eiti.org/document/cote-divoire-validation-2017"/>
    <n v="2017"/>
    <n v="2018"/>
    <s v="Meaningful progress"/>
    <x v="10"/>
    <x v="1"/>
    <s v="Meaningful progress"/>
    <s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
    <s v="https://eiti.org/cote-divoire#cte-divoires-progress-by-requirement"/>
    <s v="http://www.cnitie.ci/"/>
    <s v="https://eiti.org/api/v1.0/score_data/30"/>
  </r>
  <r>
    <n v="1"/>
    <n v="30"/>
    <x v="25"/>
    <s v="CIV"/>
    <x v="23"/>
    <s v="https://eiti.org/BD/2018-22"/>
    <s v="https://eiti.org/document/cote-divoire-validation-2017"/>
    <n v="2017"/>
    <n v="2018"/>
    <s v="Meaningful progress"/>
    <x v="11"/>
    <x v="5"/>
    <s v="Beyond"/>
    <s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
    <s v="https://eiti.org/cote-divoire#cte-divoires-progress-by-requirement"/>
    <s v="http://www.cnitie.ci/"/>
    <s v="https://eiti.org/api/v1.0/score_data/30"/>
  </r>
  <r>
    <n v="1"/>
    <n v="30"/>
    <x v="25"/>
    <s v="CIV"/>
    <x v="23"/>
    <s v="https://eiti.org/BD/2018-22"/>
    <s v="https://eiti.org/document/cote-divoire-validation-2017"/>
    <n v="2017"/>
    <n v="2018"/>
    <s v="Meaningful progress"/>
    <x v="12"/>
    <x v="0"/>
    <s v="Satisfactory progress"/>
    <s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
    <s v="https://eiti.org/cote-divoire#cte-divoires-progress-by-requirement"/>
    <s v="http://www.cnitie.ci/"/>
    <s v="https://eiti.org/api/v1.0/score_data/30"/>
  </r>
  <r>
    <n v="1"/>
    <n v="30"/>
    <x v="25"/>
    <s v="CIV"/>
    <x v="23"/>
    <s v="https://eiti.org/BD/2018-22"/>
    <s v="https://eiti.org/document/cote-divoire-validation-2017"/>
    <n v="2017"/>
    <n v="2018"/>
    <s v="Meaningful progress"/>
    <x v="13"/>
    <x v="0"/>
    <s v="Satisfactory progress"/>
    <s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
    <s v="https://eiti.org/cote-divoire#cte-divoires-progress-by-requirement"/>
    <s v="http://www.cnitie.ci/"/>
    <s v="https://eiti.org/api/v1.0/score_data/30"/>
  </r>
  <r>
    <n v="1"/>
    <n v="30"/>
    <x v="25"/>
    <s v="CIV"/>
    <x v="23"/>
    <s v="https://eiti.org/BD/2018-22"/>
    <s v="https://eiti.org/document/cote-divoire-validation-2017"/>
    <n v="2017"/>
    <n v="2018"/>
    <s v="Meaningful progress"/>
    <x v="14"/>
    <x v="0"/>
    <s v="Satisfactory progress"/>
    <s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
    <s v="https://eiti.org/cote-divoire#cte-divoires-progress-by-requirement"/>
    <s v="http://www.cnitie.ci/"/>
    <s v="https://eiti.org/api/v1.0/score_data/30"/>
  </r>
  <r>
    <n v="1"/>
    <n v="30"/>
    <x v="25"/>
    <s v="CIV"/>
    <x v="23"/>
    <s v="https://eiti.org/BD/2018-22"/>
    <s v="https://eiti.org/document/cote-divoire-validation-2017"/>
    <n v="2017"/>
    <n v="2018"/>
    <s v="Meaningful progress"/>
    <x v="15"/>
    <x v="1"/>
    <s v="Meaningful progress"/>
    <s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
    <s v="https://eiti.org/cote-divoire#cte-divoires-progress-by-requirement"/>
    <s v="http://www.cnitie.ci/"/>
    <s v="https://eiti.org/api/v1.0/score_data/30"/>
  </r>
  <r>
    <n v="1"/>
    <n v="30"/>
    <x v="25"/>
    <s v="CIV"/>
    <x v="23"/>
    <s v="https://eiti.org/BD/2018-22"/>
    <s v="https://eiti.org/document/cote-divoire-validation-2017"/>
    <n v="2017"/>
    <n v="2018"/>
    <s v="Meaningful progress"/>
    <x v="16"/>
    <x v="1"/>
    <s v="Meaningful progress"/>
    <s v="&quo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quot;"/>
    <s v="https://eiti.org/cote-divoire#cte-divoires-progress-by-requirement"/>
    <s v="http://www.cnitie.ci/"/>
    <s v="https://eiti.org/api/v1.0/score_data/30"/>
  </r>
  <r>
    <n v="1"/>
    <n v="30"/>
    <x v="25"/>
    <s v="CIV"/>
    <x v="23"/>
    <s v="https://eiti.org/BD/2018-22"/>
    <s v="https://eiti.org/document/cote-divoire-validation-2017"/>
    <n v="2017"/>
    <n v="2018"/>
    <s v="Meaningful progress"/>
    <x v="17"/>
    <x v="4"/>
    <s v="Not applicable"/>
    <s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
    <s v="https://eiti.org/cote-divoire#cte-divoires-progress-by-requirement"/>
    <s v="http://www.cnitie.ci/"/>
    <s v="https://eiti.org/api/v1.0/score_data/30"/>
  </r>
  <r>
    <n v="1"/>
    <n v="30"/>
    <x v="25"/>
    <s v="CIV"/>
    <x v="23"/>
    <s v="https://eiti.org/BD/2018-22"/>
    <s v="https://eiti.org/document/cote-divoire-validation-2017"/>
    <n v="2017"/>
    <n v="2018"/>
    <s v="Meaningful progress"/>
    <x v="18"/>
    <x v="1"/>
    <s v="Meaningful progress"/>
    <s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
    <s v="https://eiti.org/cote-divoire#cte-divoires-progress-by-requirement"/>
    <s v="http://www.cnitie.ci/"/>
    <s v="https://eiti.org/api/v1.0/score_data/30"/>
  </r>
  <r>
    <n v="1"/>
    <n v="30"/>
    <x v="25"/>
    <s v="CIV"/>
    <x v="23"/>
    <s v="https://eiti.org/BD/2018-22"/>
    <s v="https://eiti.org/document/cote-divoire-validation-2017"/>
    <n v="2017"/>
    <n v="2018"/>
    <s v="Meaningful progress"/>
    <x v="19"/>
    <x v="4"/>
    <s v="Not applicable"/>
    <s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
    <s v="https://eiti.org/cote-divoire#cte-divoires-progress-by-requirement"/>
    <s v="http://www.cnitie.ci/"/>
    <s v="https://eiti.org/api/v1.0/score_data/30"/>
  </r>
  <r>
    <n v="1"/>
    <n v="30"/>
    <x v="25"/>
    <s v="CIV"/>
    <x v="23"/>
    <s v="https://eiti.org/BD/2018-22"/>
    <s v="https://eiti.org/document/cote-divoire-validation-2017"/>
    <n v="2017"/>
    <n v="2018"/>
    <s v="Meaningful progress"/>
    <x v="20"/>
    <x v="0"/>
    <s v="Satisfactory progress"/>
    <s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
    <s v="https://eiti.org/cote-divoire#cte-divoires-progress-by-requirement"/>
    <s v="http://www.cnitie.ci/"/>
    <s v="https://eiti.org/api/v1.0/score_data/30"/>
  </r>
  <r>
    <n v="1"/>
    <n v="30"/>
    <x v="25"/>
    <s v="CIV"/>
    <x v="23"/>
    <s v="https://eiti.org/BD/2018-22"/>
    <s v="https://eiti.org/document/cote-divoire-validation-2017"/>
    <n v="2017"/>
    <n v="2018"/>
    <s v="Meaningful progress"/>
    <x v="21"/>
    <x v="0"/>
    <s v="Satisfactory progress"/>
    <s v="The MSG has made significant improvements in the timeliness of EITI reporting and regularly published timely EITI Reports in accordance with the EITI Requirement."/>
    <s v="https://eiti.org/cote-divoire#cte-divoires-progress-by-requirement"/>
    <s v="http://www.cnitie.ci/"/>
    <s v="https://eiti.org/api/v1.0/score_data/30"/>
  </r>
  <r>
    <n v="1"/>
    <n v="30"/>
    <x v="25"/>
    <s v="CIV"/>
    <x v="23"/>
    <s v="https://eiti.org/BD/2018-22"/>
    <s v="https://eiti.org/document/cote-divoire-validation-2017"/>
    <n v="2017"/>
    <n v="2018"/>
    <s v="Meaningful progress"/>
    <x v="22"/>
    <x v="0"/>
    <s v="Satisfactory progress"/>
    <s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
    <s v="https://eiti.org/cote-divoire#cte-divoires-progress-by-requirement"/>
    <s v="http://www.cnitie.ci/"/>
    <s v="https://eiti.org/api/v1.0/score_data/30"/>
  </r>
  <r>
    <n v="1"/>
    <n v="30"/>
    <x v="25"/>
    <s v="CIV"/>
    <x v="23"/>
    <s v="https://eiti.org/BD/2018-22"/>
    <s v="https://eiti.org/document/cote-divoire-validation-2017"/>
    <n v="2017"/>
    <n v="2018"/>
    <s v="Meaningful progress"/>
    <x v="23"/>
    <x v="1"/>
    <s v="Meaningful progress"/>
    <s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
    <s v="https://eiti.org/cote-divoire#cte-divoires-progress-by-requirement"/>
    <s v="http://www.cnitie.ci/"/>
    <s v="https://eiti.org/api/v1.0/score_data/30"/>
  </r>
  <r>
    <n v="1"/>
    <n v="30"/>
    <x v="25"/>
    <s v="CIV"/>
    <x v="23"/>
    <s v="https://eiti.org/BD/2018-22"/>
    <s v="https://eiti.org/document/cote-divoire-validation-2017"/>
    <n v="2017"/>
    <n v="2018"/>
    <s v="Meaningful progress"/>
    <x v="24"/>
    <x v="3"/>
    <s v="Inadequate progress"/>
    <s v="The 2015 EITI Report describes statutory subnational transfers of revenues to municipalities but does not provide the amount paid in practice. The International Secretariat concludes that the statutory subnational transfers were material in 2015, but not reported by the treasury."/>
    <s v="https://eiti.org/cote-divoire#cte-divoires-progress-by-requirement"/>
    <s v="http://www.cnitie.ci/"/>
    <s v="https://eiti.org/api/v1.0/score_data/30"/>
  </r>
  <r>
    <n v="1"/>
    <n v="30"/>
    <x v="25"/>
    <s v="CIV"/>
    <x v="23"/>
    <s v="https://eiti.org/BD/2018-22"/>
    <s v="https://eiti.org/document/cote-divoire-validation-2017"/>
    <n v="2017"/>
    <n v="2018"/>
    <s v="Meaningful progress"/>
    <x v="25"/>
    <x v="2"/>
    <s v="Not required (recommended)"/>
    <s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
    <s v="https://eiti.org/cote-divoire#cte-divoires-progress-by-requirement"/>
    <s v="http://www.cnitie.ci/"/>
    <s v="https://eiti.org/api/v1.0/score_data/30"/>
  </r>
  <r>
    <n v="1"/>
    <n v="30"/>
    <x v="25"/>
    <s v="CIV"/>
    <x v="23"/>
    <s v="https://eiti.org/BD/2018-22"/>
    <s v="https://eiti.org/document/cote-divoire-validation-2017"/>
    <n v="2017"/>
    <n v="2018"/>
    <s v="Meaningful progress"/>
    <x v="26"/>
    <x v="5"/>
    <s v="Beyond"/>
    <s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
    <s v="https://eiti.org/cote-divoire#cte-divoires-progress-by-requirement"/>
    <s v="http://www.cnitie.ci/"/>
    <s v="https://eiti.org/api/v1.0/score_data/30"/>
  </r>
  <r>
    <n v="1"/>
    <n v="30"/>
    <x v="25"/>
    <s v="CIV"/>
    <x v="23"/>
    <s v="https://eiti.org/BD/2018-22"/>
    <s v="https://eiti.org/document/cote-divoire-validation-2017"/>
    <n v="2017"/>
    <n v="2018"/>
    <s v="Meaningful progress"/>
    <x v="27"/>
    <x v="3"/>
    <s v="Inadequate progress"/>
    <s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
    <s v="https://eiti.org/cote-divoire#cte-divoires-progress-by-requirement"/>
    <s v="http://www.cnitie.ci/"/>
    <s v="https://eiti.org/api/v1.0/score_data/30"/>
  </r>
  <r>
    <n v="1"/>
    <n v="30"/>
    <x v="25"/>
    <s v="CIV"/>
    <x v="23"/>
    <s v="https://eiti.org/BD/2018-22"/>
    <s v="https://eiti.org/document/cote-divoire-validation-2017"/>
    <n v="2017"/>
    <n v="2018"/>
    <s v="Meaningful progress"/>
    <x v="28"/>
    <x v="0"/>
    <s v="Satisfactory progress"/>
    <s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
    <s v="https://eiti.org/cote-divoire#cte-divoires-progress-by-requirement"/>
    <s v="http://www.cnitie.ci/"/>
    <s v="https://eiti.org/api/v1.0/score_data/30"/>
  </r>
  <r>
    <n v="1"/>
    <n v="30"/>
    <x v="25"/>
    <s v="CIV"/>
    <x v="23"/>
    <s v="https://eiti.org/BD/2018-22"/>
    <s v="https://eiti.org/document/cote-divoire-validation-2017"/>
    <n v="2017"/>
    <n v="2018"/>
    <s v="Meaningful progress"/>
    <x v="29"/>
    <x v="0"/>
    <s v="Satisfactory progress"/>
    <s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
    <s v="https://eiti.org/cote-divoire#cte-divoires-progress-by-requirement"/>
    <s v="http://www.cnitie.ci/"/>
    <s v="https://eiti.org/api/v1.0/score_data/30"/>
  </r>
  <r>
    <n v="1"/>
    <n v="30"/>
    <x v="25"/>
    <s v="CIV"/>
    <x v="23"/>
    <s v="https://eiti.org/BD/2018-22"/>
    <s v="https://eiti.org/document/cote-divoire-validation-2017"/>
    <n v="2017"/>
    <n v="2018"/>
    <s v="Meaningful progress"/>
    <x v="30"/>
    <x v="2"/>
    <s v="Not required (recommended)"/>
    <s v="EITI data for 2014 and 2015 is available in machine readable format through the EITI Cote d’Ivoire website. Such efforts are encouraged but not required and are not assessed in determining compliance with the EITI Standard."/>
    <s v="https://eiti.org/cote-divoire#cte-divoires-progress-by-requirement"/>
    <s v="http://www.cnitie.ci/"/>
    <s v="https://eiti.org/api/v1.0/score_data/30"/>
  </r>
  <r>
    <n v="1"/>
    <n v="30"/>
    <x v="25"/>
    <s v="CIV"/>
    <x v="23"/>
    <s v="https://eiti.org/BD/2018-22"/>
    <s v="https://eiti.org/document/cote-divoire-validation-2017"/>
    <n v="2017"/>
    <n v="2018"/>
    <s v="Meaningful progress"/>
    <x v="31"/>
    <x v="0"/>
    <s v="Satisfactory progress"/>
    <s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
    <s v="https://eiti.org/cote-divoire#cte-divoires-progress-by-requirement"/>
    <s v="http://www.cnitie.ci/"/>
    <s v="https://eiti.org/api/v1.0/score_data/30"/>
  </r>
  <r>
    <n v="1"/>
    <n v="30"/>
    <x v="25"/>
    <s v="CIV"/>
    <x v="23"/>
    <s v="https://eiti.org/BD/2018-22"/>
    <s v="https://eiti.org/document/cote-divoire-validation-2017"/>
    <n v="2017"/>
    <n v="2018"/>
    <s v="Meaningful progress"/>
    <x v="32"/>
    <x v="1"/>
    <s v="Meaningful progress"/>
    <s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
    <s v="https://eiti.org/cote-divoire#cte-divoires-progress-by-requirement"/>
    <s v="http://www.cnitie.ci/"/>
    <s v="https://eiti.org/api/v1.0/score_data/30"/>
  </r>
  <r>
    <n v="1"/>
    <n v="30"/>
    <x v="25"/>
    <s v="CIV"/>
    <x v="23"/>
    <s v="https://eiti.org/BD/2018-22"/>
    <s v="https://eiti.org/document/cote-divoire-validation-2017"/>
    <n v="2017"/>
    <n v="2018"/>
    <s v="Meaningful progress"/>
    <x v="33"/>
    <x v="1"/>
    <s v="Meaningful progress"/>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r>
  <r>
    <n v="1"/>
    <n v="31"/>
    <x v="26"/>
    <s v="TGO"/>
    <x v="24"/>
    <s v="https://eiti.org/BD/2018-24"/>
    <s v="https://eiti.org/document/togo-validation-2017"/>
    <n v="2017"/>
    <n v="2017"/>
    <s v="Meaningful progress"/>
    <x v="0"/>
    <x v="0"/>
    <s v="Satisfactory progress"/>
    <s v="Government stakeholders appear fully, actively and effectively_x000a_engaged in all aspects of EITI implementation, including scoping, reporting, dissemination and outreach."/>
    <s v="https://eiti.org/togo#togos-progress-by-requirement"/>
    <s v="http://www.itietogo.org/"/>
    <s v="https://eiti.org/api/v1.0/score_data/31"/>
  </r>
  <r>
    <n v="1"/>
    <n v="31"/>
    <x v="26"/>
    <s v="TGO"/>
    <x v="24"/>
    <s v="https://eiti.org/BD/2018-24"/>
    <s v="https://eiti.org/document/togo-validation-2017"/>
    <n v="2017"/>
    <n v="2017"/>
    <s v="Meaningful progress"/>
    <x v="1"/>
    <x v="0"/>
    <s v="Satisfactory progress"/>
    <s v="Mining and water companies are actively and effectively engaged in_x000a_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
    <s v="https://eiti.org/togo#togos-progress-by-requirement"/>
    <s v="http://www.itietogo.org/"/>
    <s v="https://eiti.org/api/v1.0/score_data/31"/>
  </r>
  <r>
    <n v="1"/>
    <n v="31"/>
    <x v="26"/>
    <s v="TGO"/>
    <x v="24"/>
    <s v="https://eiti.org/BD/2018-24"/>
    <s v="https://eiti.org/document/togo-validation-2017"/>
    <n v="2017"/>
    <n v="2017"/>
    <s v="Meaningful progress"/>
    <x v="2"/>
    <x v="0"/>
    <s v="Satisfactory progress"/>
    <s v="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
    <s v="https://eiti.org/togo#togos-progress-by-requirement"/>
    <s v="http://www.itietogo.org/"/>
    <s v="https://eiti.org/api/v1.0/score_data/31"/>
  </r>
  <r>
    <n v="1"/>
    <n v="31"/>
    <x v="26"/>
    <s v="TGO"/>
    <x v="24"/>
    <s v="https://eiti.org/BD/2018-24"/>
    <s v="https://eiti.org/document/togo-validation-2017"/>
    <n v="2017"/>
    <n v="2017"/>
    <s v="Meaningful progress"/>
    <x v="3"/>
    <x v="3"/>
    <s v="Inadequate progress"/>
    <s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
    <s v="https://eiti.org/togo#togos-progress-by-requirement"/>
    <s v="http://www.itietogo.org/"/>
    <s v="https://eiti.org/api/v1.0/score_data/31"/>
  </r>
  <r>
    <n v="1"/>
    <n v="31"/>
    <x v="26"/>
    <s v="TGO"/>
    <x v="24"/>
    <s v="https://eiti.org/BD/2018-24"/>
    <s v="https://eiti.org/document/togo-validation-2017"/>
    <n v="2017"/>
    <n v="2017"/>
    <s v="Meaningful progress"/>
    <x v="4"/>
    <x v="1"/>
    <s v="Meaningful progress"/>
    <s v="While significant aspects of the work plan have been implemented, due to limited funding, other aspects such as broad dissemination of EITI Reports, have not been achieved. Further attention could be given to links with national priorities."/>
    <s v="https://eiti.org/togo#togos-progress-by-requirement"/>
    <s v="http://www.itietogo.org/"/>
    <s v="https://eiti.org/api/v1.0/score_data/31"/>
  </r>
  <r>
    <n v="1"/>
    <n v="31"/>
    <x v="26"/>
    <s v="TGO"/>
    <x v="24"/>
    <s v="https://eiti.org/BD/2018-24"/>
    <s v="https://eiti.org/document/togo-validation-2017"/>
    <n v="2017"/>
    <n v="2017"/>
    <s v="Meaningful progress"/>
    <x v="5"/>
    <x v="0"/>
    <s v="Satisfactory progress"/>
    <s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
    <s v="https://eiti.org/togo#togos-progress-by-requirement"/>
    <s v="http://www.itietogo.org/"/>
    <s v="https://eiti.org/api/v1.0/score_data/31"/>
  </r>
  <r>
    <n v="1"/>
    <n v="31"/>
    <x v="26"/>
    <s v="TGO"/>
    <x v="24"/>
    <s v="https://eiti.org/BD/2018-24"/>
    <s v="https://eiti.org/document/togo-validation-2017"/>
    <n v="2017"/>
    <n v="2017"/>
    <s v="Meaningful progress"/>
    <x v="6"/>
    <x v="0"/>
    <s v="Satisfactory progress"/>
    <s v="The EITI 2014 Report indicates the process for awarding or transferring the license(s), and gives information on the award of licenses. Information on transfers were included in the stakeholder consultations. There was no evidence of competitive bidding in 2014. "/>
    <s v="https://eiti.org/togo#togos-progress-by-requirement"/>
    <s v="http://www.itietogo.org/"/>
    <s v="https://eiti.org/api/v1.0/score_data/31"/>
  </r>
  <r>
    <n v="1"/>
    <n v="31"/>
    <x v="26"/>
    <s v="TGO"/>
    <x v="24"/>
    <s v="https://eiti.org/BD/2018-24"/>
    <s v="https://eiti.org/document/togo-validation-2017"/>
    <n v="2017"/>
    <n v="2017"/>
    <s v="Meaningful progress"/>
    <x v="7"/>
    <x v="0"/>
    <s v="Satisfactory progress"/>
    <s v="The 2014 EITI Report includes the names of licence holders and date of award and expiry for all the licenses. Further information on  the dates of application and coordinates for all licenses is on the Ministry of Mines' website. "/>
    <s v="https://eiti.org/togo#togos-progress-by-requirement"/>
    <s v="http://www.itietogo.org/"/>
    <s v="https://eiti.org/api/v1.0/score_data/31"/>
  </r>
  <r>
    <n v="1"/>
    <n v="31"/>
    <x v="26"/>
    <s v="TGO"/>
    <x v="24"/>
    <s v="https://eiti.org/BD/2018-24"/>
    <s v="https://eiti.org/document/togo-validation-2017"/>
    <n v="2017"/>
    <n v="2017"/>
    <s v="Meaningful progress"/>
    <x v="8"/>
    <x v="1"/>
    <s v="Meaningful progress"/>
    <s v="The government does not have a clear written policy on the publication of contracts including the relevant legal provisions and any reforms that are planned or underway. However, the report gives information on actual disclosure of allocation decrees. "/>
    <s v="https://eiti.org/togo#togos-progress-by-requirement"/>
    <s v="http://www.itietogo.org/"/>
    <s v="https://eiti.org/api/v1.0/score_data/31"/>
  </r>
  <r>
    <n v="1"/>
    <n v="31"/>
    <x v="26"/>
    <s v="TGO"/>
    <x v="24"/>
    <s v="https://eiti.org/BD/2018-24"/>
    <s v="https://eiti.org/document/togo-validation-2017"/>
    <n v="2017"/>
    <n v="2017"/>
    <s v="Meaningful progress"/>
    <x v="9"/>
    <x v="2"/>
    <s v="Not required (recommended)"/>
    <s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
    <s v="https://eiti.org/togo#togos-progress-by-requirement"/>
    <s v="http://www.itietogo.org/"/>
    <s v="https://eiti.org/api/v1.0/score_data/31"/>
  </r>
  <r>
    <n v="1"/>
    <n v="31"/>
    <x v="26"/>
    <s v="TGO"/>
    <x v="24"/>
    <s v="https://eiti.org/BD/2018-24"/>
    <s v="https://eiti.org/document/togo-validation-2017"/>
    <n v="2017"/>
    <n v="2017"/>
    <s v="Meaningful progress"/>
    <x v="10"/>
    <x v="1"/>
    <s v="Meaningful progress"/>
    <s v="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
    <s v="https://eiti.org/togo#togos-progress-by-requirement"/>
    <s v="http://www.itietogo.org/"/>
    <s v="https://eiti.org/api/v1.0/score_data/31"/>
  </r>
  <r>
    <n v="1"/>
    <n v="31"/>
    <x v="26"/>
    <s v="TGO"/>
    <x v="24"/>
    <s v="https://eiti.org/BD/2018-24"/>
    <s v="https://eiti.org/document/togo-validation-2017"/>
    <n v="2017"/>
    <n v="2017"/>
    <s v="Meaningful progress"/>
    <x v="11"/>
    <x v="0"/>
    <s v="Satisfactory progress"/>
    <s v="The EITI Report gives an overview of the extractive sector, including on exploration activities."/>
    <s v="https://eiti.org/togo#togos-progress-by-requirement"/>
    <s v="http://www.itietogo.org/"/>
    <s v="https://eiti.org/api/v1.0/score_data/31"/>
  </r>
  <r>
    <n v="1"/>
    <n v="31"/>
    <x v="26"/>
    <s v="TGO"/>
    <x v="24"/>
    <s v="https://eiti.org/BD/2018-24"/>
    <s v="https://eiti.org/document/togo-validation-2017"/>
    <n v="2017"/>
    <n v="2017"/>
    <s v="Meaningful progress"/>
    <x v="12"/>
    <x v="0"/>
    <s v="Satisfactory progress"/>
    <s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
    <s v="https://eiti.org/togo#togos-progress-by-requirement"/>
    <s v="http://www.itietogo.org/"/>
    <s v="https://eiti.org/api/v1.0/score_data/31"/>
  </r>
  <r>
    <n v="1"/>
    <n v="31"/>
    <x v="26"/>
    <s v="TGO"/>
    <x v="24"/>
    <s v="https://eiti.org/BD/2018-24"/>
    <s v="https://eiti.org/document/togo-validation-2017"/>
    <n v="2017"/>
    <n v="2017"/>
    <s v="Meaningful progress"/>
    <x v="13"/>
    <x v="0"/>
    <s v="Satisfactory progress"/>
    <s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
    <s v="https://eiti.org/togo#togos-progress-by-requirement"/>
    <s v="http://www.itietogo.org/"/>
    <s v="https://eiti.org/api/v1.0/score_data/31"/>
  </r>
  <r>
    <n v="1"/>
    <n v="31"/>
    <x v="26"/>
    <s v="TGO"/>
    <x v="24"/>
    <s v="https://eiti.org/BD/2018-24"/>
    <s v="https://eiti.org/document/togo-validation-2017"/>
    <n v="2017"/>
    <n v="2017"/>
    <s v="Meaningful progress"/>
    <x v="14"/>
    <x v="0"/>
    <s v="Satisfactory progress"/>
    <s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
    <s v="https://eiti.org/togo#togos-progress-by-requirement"/>
    <s v="http://www.itietogo.org/"/>
    <s v="https://eiti.org/api/v1.0/score_data/31"/>
  </r>
  <r>
    <n v="1"/>
    <n v="31"/>
    <x v="26"/>
    <s v="TGO"/>
    <x v="24"/>
    <s v="https://eiti.org/BD/2018-24"/>
    <s v="https://eiti.org/document/togo-validation-2017"/>
    <n v="2017"/>
    <n v="2017"/>
    <s v="Meaningful progress"/>
    <x v="15"/>
    <x v="4"/>
    <s v="Not applicable"/>
    <s v="The EITI Report and stakeholder views have confirmed the absence of in-kind revenues as per requirement 4.2. of the EITI Standard. "/>
    <s v="https://eiti.org/togo#togos-progress-by-requirement"/>
    <s v="http://www.itietogo.org/"/>
    <s v="https://eiti.org/api/v1.0/score_data/31"/>
  </r>
  <r>
    <n v="1"/>
    <n v="31"/>
    <x v="26"/>
    <s v="TGO"/>
    <x v="24"/>
    <s v="https://eiti.org/BD/2018-24"/>
    <s v="https://eiti.org/document/togo-validation-2017"/>
    <n v="2017"/>
    <n v="2017"/>
    <s v="Meaningful progress"/>
    <x v="16"/>
    <x v="1"/>
    <s v="Meaningful progress"/>
    <s v="Barter and infrastructure agreements exist in Togo, but documentation linked to this is not publicly available and has not been extensively disclosed by the MSG."/>
    <s v="https://eiti.org/togo#togos-progress-by-requirement"/>
    <s v="http://www.itietogo.org/"/>
    <s v="https://eiti.org/api/v1.0/score_data/31"/>
  </r>
  <r>
    <n v="1"/>
    <n v="31"/>
    <x v="26"/>
    <s v="TGO"/>
    <x v="24"/>
    <s v="https://eiti.org/BD/2018-24"/>
    <s v="https://eiti.org/document/togo-validation-2017"/>
    <n v="2017"/>
    <n v="2017"/>
    <s v="Meaningful progress"/>
    <x v="17"/>
    <x v="4"/>
    <s v="Not applicable"/>
    <s v="The report includes a description of the transport agreements including transportation of minerals by rail. The report states that payment of transport-specific taxes amounted to zero in fiscal 2014. "/>
    <s v="https://eiti.org/togo#togos-progress-by-requirement"/>
    <s v="http://www.itietogo.org/"/>
    <s v="https://eiti.org/api/v1.0/score_data/31"/>
  </r>
  <r>
    <n v="1"/>
    <n v="31"/>
    <x v="26"/>
    <s v="TGO"/>
    <x v="24"/>
    <s v="https://eiti.org/BD/2018-24"/>
    <s v="https://eiti.org/document/togo-validation-2017"/>
    <n v="2017"/>
    <n v="2017"/>
    <s v="Meaningful progress"/>
    <x v="18"/>
    <x v="1"/>
    <s v="Meaningful progress"/>
    <s v="The SOE, SNPT, disclosed its payments to the government. Although SNPT comprehensively disclosed its payments to the government, it did not provide detailed receipts allowing for more in-depth reconciliation with government figures."/>
    <s v="https://eiti.org/togo#togos-progress-by-requirement"/>
    <s v="http://www.itietogo.org/"/>
    <s v="https://eiti.org/api/v1.0/score_data/31"/>
  </r>
  <r>
    <n v="1"/>
    <n v="31"/>
    <x v="26"/>
    <s v="TGO"/>
    <x v="24"/>
    <s v="https://eiti.org/BD/2018-24"/>
    <s v="https://eiti.org/document/togo-validation-2017"/>
    <n v="2017"/>
    <n v="2017"/>
    <s v="Meaningful progress"/>
    <x v="19"/>
    <x v="0"/>
    <s v="Satisfactory progress"/>
    <s v="The 2014 EITI Report discloses payments by companies and receipts by local government units. Where possible, these flows are also reconciled. This process could be better detailed in EITI Reports."/>
    <s v="https://eiti.org/togo#togos-progress-by-requirement"/>
    <s v="http://www.itietogo.org/"/>
    <s v="https://eiti.org/api/v1.0/score_data/31"/>
  </r>
  <r>
    <n v="1"/>
    <n v="31"/>
    <x v="26"/>
    <s v="TGO"/>
    <x v="24"/>
    <s v="https://eiti.org/BD/2018-24"/>
    <s v="https://eiti.org/document/togo-validation-2017"/>
    <n v="2017"/>
    <n v="2017"/>
    <s v="Meaningful progress"/>
    <x v="20"/>
    <x v="0"/>
    <s v="Satisfactory progress"/>
    <s v="In accordance with Requirement 4.7 of the 2016 EITI Standard, the 2014 EITI Report notes that data was reported by company, by revenue streams and by reporting public entities."/>
    <s v="https://eiti.org/togo#togos-progress-by-requirement"/>
    <s v="http://www.itietogo.org/"/>
    <s v="https://eiti.org/api/v1.0/score_data/31"/>
  </r>
  <r>
    <n v="1"/>
    <n v="31"/>
    <x v="26"/>
    <s v="TGO"/>
    <x v="24"/>
    <s v="https://eiti.org/BD/2018-24"/>
    <s v="https://eiti.org/document/togo-validation-2017"/>
    <n v="2017"/>
    <n v="2017"/>
    <s v="Meaningful progress"/>
    <x v="21"/>
    <x v="0"/>
    <s v="Satisfactory progress"/>
    <s v="Data covering financial year 2014 was published by the end of 2016, in accordance with the EITI’s timeliness requirements."/>
    <s v="https://eiti.org/togo#togos-progress-by-requirement"/>
    <s v="http://www.itietogo.org/"/>
    <s v="https://eiti.org/api/v1.0/score_data/31"/>
  </r>
  <r>
    <n v="1"/>
    <n v="31"/>
    <x v="26"/>
    <s v="TGO"/>
    <x v="24"/>
    <s v="https://eiti.org/BD/2018-24"/>
    <s v="https://eiti.org/document/togo-validation-2017"/>
    <n v="2017"/>
    <n v="2017"/>
    <s v="Meaningful progress"/>
    <x v="22"/>
    <x v="0"/>
    <s v="Satisfactory progress"/>
    <s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
    <s v="https://eiti.org/togo#togos-progress-by-requirement"/>
    <s v="http://www.itietogo.org/"/>
    <s v="https://eiti.org/api/v1.0/score_data/31"/>
  </r>
  <r>
    <n v="1"/>
    <n v="31"/>
    <x v="26"/>
    <s v="TGO"/>
    <x v="24"/>
    <s v="https://eiti.org/BD/2018-24"/>
    <s v="https://eiti.org/document/togo-validation-2017"/>
    <n v="2017"/>
    <n v="2017"/>
    <s v="Meaningful progress"/>
    <x v="23"/>
    <x v="0"/>
    <s v="Satisfactory progress"/>
    <s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
    <s v="https://eiti.org/togo#togos-progress-by-requirement"/>
    <s v="http://www.itietogo.org/"/>
    <s v="https://eiti.org/api/v1.0/score_data/31"/>
  </r>
  <r>
    <n v="1"/>
    <n v="31"/>
    <x v="26"/>
    <s v="TGO"/>
    <x v="24"/>
    <s v="https://eiti.org/BD/2018-24"/>
    <s v="https://eiti.org/document/togo-validation-2017"/>
    <n v="2017"/>
    <n v="2017"/>
    <s v="Meaningful progress"/>
    <x v="24"/>
    <x v="1"/>
    <s v="Meaningful progress"/>
    <s v="The report covers the main subnational transfers, but the actual revenue sharing formula used and the discrepancies between the amount transferred and the amount calculated were not clear to stakeholders. "/>
    <s v="https://eiti.org/togo#togos-progress-by-requirement"/>
    <s v="http://www.itietogo.org/"/>
    <s v="https://eiti.org/api/v1.0/score_data/31"/>
  </r>
  <r>
    <n v="1"/>
    <n v="31"/>
    <x v="26"/>
    <s v="TGO"/>
    <x v="24"/>
    <s v="https://eiti.org/BD/2018-24"/>
    <s v="https://eiti.org/document/togo-validation-2017"/>
    <n v="2017"/>
    <n v="2017"/>
    <s v="Meaningful progress"/>
    <x v="25"/>
    <x v="2"/>
    <s v="Not required (recommended)"/>
    <s v="It is encouraging that the MSG has made some attempt to including information on the budget-making process and audit processes the EITI Report. "/>
    <s v="https://eiti.org/togo#togos-progress-by-requirement"/>
    <s v="http://www.itietogo.org/"/>
    <s v="https://eiti.org/api/v1.0/score_data/31"/>
  </r>
  <r>
    <n v="1"/>
    <n v="31"/>
    <x v="26"/>
    <s v="TGO"/>
    <x v="24"/>
    <s v="https://eiti.org/BD/2018-24"/>
    <s v="https://eiti.org/document/togo-validation-2017"/>
    <n v="2017"/>
    <n v="2017"/>
    <s v="Meaningful progress"/>
    <x v="26"/>
    <x v="5"/>
    <s v="Beyond"/>
    <s v="The 2014 EITI Report discloses the nature and value of discretionary social expenditures, including identifying the beneficiaries."/>
    <s v="https://eiti.org/togo#togos-progress-by-requirement"/>
    <s v="http://www.itietogo.org/"/>
    <s v="https://eiti.org/api/v1.0/score_data/31"/>
  </r>
  <r>
    <n v="1"/>
    <n v="31"/>
    <x v="26"/>
    <s v="TGO"/>
    <x v="24"/>
    <s v="https://eiti.org/BD/2018-24"/>
    <s v="https://eiti.org/document/togo-validation-2017"/>
    <n v="2017"/>
    <n v="2017"/>
    <s v="Meaningful progress"/>
    <x v="27"/>
    <x v="4"/>
    <s v="Not applicable"/>
    <s v="Stakeholder consultations have confirmed that quasi-fiscal expenditures do not occur in the extractive sector in Togo."/>
    <s v="https://eiti.org/togo#togos-progress-by-requirement"/>
    <s v="http://www.itietogo.org/"/>
    <s v="https://eiti.org/api/v1.0/score_data/31"/>
  </r>
  <r>
    <n v="1"/>
    <n v="31"/>
    <x v="26"/>
    <s v="TGO"/>
    <x v="24"/>
    <s v="https://eiti.org/BD/2018-24"/>
    <s v="https://eiti.org/document/togo-validation-2017"/>
    <n v="2017"/>
    <n v="2017"/>
    <s v="Meaningful progress"/>
    <x v="28"/>
    <x v="0"/>
    <s v="Satisfactory progress"/>
    <s v="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
    <s v="https://eiti.org/togo#togos-progress-by-requirement"/>
    <s v="http://www.itietogo.org/"/>
    <s v="https://eiti.org/api/v1.0/score_data/31"/>
  </r>
  <r>
    <n v="1"/>
    <n v="31"/>
    <x v="26"/>
    <s v="TGO"/>
    <x v="24"/>
    <s v="https://eiti.org/BD/2018-24"/>
    <s v="https://eiti.org/document/togo-validation-2017"/>
    <n v="2017"/>
    <n v="2017"/>
    <s v="Meaningful progress"/>
    <x v="29"/>
    <x v="0"/>
    <s v="Satisfactory progress"/>
    <s v="The EITI Reports are comprehensible, actively promoted through varied channels, publicly accessible and have tangibly contributed to public debate on the extractive industries. "/>
    <s v="https://eiti.org/togo#togos-progress-by-requirement"/>
    <s v="http://www.itietogo.org/"/>
    <s v="https://eiti.org/api/v1.0/score_data/31"/>
  </r>
  <r>
    <n v="1"/>
    <n v="31"/>
    <x v="26"/>
    <s v="TGO"/>
    <x v="24"/>
    <s v="https://eiti.org/BD/2018-24"/>
    <s v="https://eiti.org/document/togo-validation-2017"/>
    <n v="2017"/>
    <n v="2017"/>
    <s v="Meaningful progress"/>
    <x v="30"/>
    <x v="2"/>
    <s v="Not required (recommended)"/>
    <s v="EITI-Togo has published data in machine-readable format and summaries of EITI Reports in accessible infographic format."/>
    <s v="https://eiti.org/togo#togos-progress-by-requirement"/>
    <s v="http://www.itietogo.org/"/>
    <s v="https://eiti.org/api/v1.0/score_data/31"/>
  </r>
  <r>
    <n v="1"/>
    <n v="31"/>
    <x v="26"/>
    <s v="TGO"/>
    <x v="24"/>
    <s v="https://eiti.org/BD/2018-24"/>
    <s v="https://eiti.org/document/togo-validation-2017"/>
    <n v="2017"/>
    <n v="2017"/>
    <s v="Meaningful progress"/>
    <x v="31"/>
    <x v="0"/>
    <s v="Satisfactory progress"/>
    <s v="The MSG and the government have taken steps to act upon EITI recommendations which have positively impacted mining revenue governance in Togo."/>
    <s v="https://eiti.org/togo#togos-progress-by-requirement"/>
    <s v="http://www.itietogo.org/"/>
    <s v="https://eiti.org/api/v1.0/score_data/31"/>
  </r>
  <r>
    <n v="1"/>
    <n v="31"/>
    <x v="26"/>
    <s v="TGO"/>
    <x v="24"/>
    <s v="https://eiti.org/BD/2018-24"/>
    <s v="https://eiti.org/document/togo-validation-2017"/>
    <n v="2017"/>
    <n v="2017"/>
    <s v="Meaningful progress"/>
    <x v="32"/>
    <x v="0"/>
    <s v="Satisfactory progress"/>
    <s v="The Steering Committee used annual progress reports and Validation self-assessments to document the impact of the EITI. These assessments could be done in a more systematic manner."/>
    <s v="https://eiti.org/togo#togos-progress-by-requirement"/>
    <s v="http://www.itietogo.org/"/>
    <s v="https://eiti.org/api/v1.0/score_data/31"/>
  </r>
  <r>
    <n v="1"/>
    <n v="31"/>
    <x v="26"/>
    <s v="TGO"/>
    <x v="24"/>
    <s v="https://eiti.org/BD/2018-24"/>
    <s v="https://eiti.org/document/togo-validation-2017"/>
    <n v="2017"/>
    <n v="2017"/>
    <s v="Meaningful progress"/>
    <x v="33"/>
    <x v="1"/>
    <s v="Meaningful progress"/>
    <s v=""/>
    <s v="https://eiti.org/togo#togos-progress-by-requirement"/>
    <s v="http://www.itietogo.org/"/>
    <s v="https://eiti.org/api/v1.0/score_data/31"/>
  </r>
  <r>
    <n v="1"/>
    <n v="32"/>
    <x v="27"/>
    <s v="NOR"/>
    <x v="25"/>
    <s v="https://eiti.org/board-decision/2017-62"/>
    <s v="https://eiti.org/document/norway-validation-2016"/>
    <n v="2016"/>
    <n v="2018"/>
    <s v="Satisfactory progress"/>
    <x v="0"/>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2"/>
    <x v="1"/>
    <s v="Meaningful progress"/>
    <s v=""/>
    <s v="https://eiti.org/norway#norways-progress-by-requirement"/>
    <s v="http://www.eiti.no/"/>
    <s v="https://eiti.org/api/v1.0/score_data/32"/>
  </r>
  <r>
    <n v="1"/>
    <n v="32"/>
    <x v="27"/>
    <s v="NOR"/>
    <x v="25"/>
    <s v="https://eiti.org/board-decision/2017-62"/>
    <s v="https://eiti.org/document/norway-validation-2016"/>
    <n v="2016"/>
    <n v="2018"/>
    <s v="Satisfactory progress"/>
    <x v="3"/>
    <x v="1"/>
    <s v="Meaningful progress"/>
    <s v=""/>
    <s v="https://eiti.org/norway#norways-progress-by-requirement"/>
    <s v="http://www.eiti.no/"/>
    <s v="https://eiti.org/api/v1.0/score_data/32"/>
  </r>
  <r>
    <n v="1"/>
    <n v="32"/>
    <x v="27"/>
    <s v="NOR"/>
    <x v="25"/>
    <s v="https://eiti.org/board-decision/2017-62"/>
    <s v="https://eiti.org/document/norway-validation-2016"/>
    <n v="2016"/>
    <n v="2018"/>
    <s v="Satisfactory progress"/>
    <x v="4"/>
    <x v="3"/>
    <s v="Inadequate progress"/>
    <s v=""/>
    <s v="https://eiti.org/norway#norways-progress-by-requirement"/>
    <s v="http://www.eiti.no/"/>
    <s v="https://eiti.org/api/v1.0/score_data/32"/>
  </r>
  <r>
    <n v="1"/>
    <n v="32"/>
    <x v="27"/>
    <s v="NOR"/>
    <x v="25"/>
    <s v="https://eiti.org/board-decision/2017-62"/>
    <s v="https://eiti.org/document/norway-validation-2016"/>
    <n v="2016"/>
    <n v="2018"/>
    <s v="Satisfactory progress"/>
    <x v="5"/>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6"/>
    <x v="5"/>
    <s v="Beyond"/>
    <s v=""/>
    <s v="https://eiti.org/norway#norways-progress-by-requirement"/>
    <s v="http://www.eiti.no/"/>
    <s v="https://eiti.org/api/v1.0/score_data/32"/>
  </r>
  <r>
    <n v="1"/>
    <n v="32"/>
    <x v="27"/>
    <s v="NOR"/>
    <x v="25"/>
    <s v="https://eiti.org/board-decision/2017-62"/>
    <s v="https://eiti.org/document/norway-validation-2016"/>
    <n v="2016"/>
    <n v="2018"/>
    <s v="Satisfactory progress"/>
    <x v="7"/>
    <x v="5"/>
    <s v="Beyond"/>
    <s v=""/>
    <s v="https://eiti.org/norway#norways-progress-by-requirement"/>
    <s v="http://www.eiti.no/"/>
    <s v="https://eiti.org/api/v1.0/score_data/32"/>
  </r>
  <r>
    <n v="1"/>
    <n v="32"/>
    <x v="27"/>
    <s v="NOR"/>
    <x v="25"/>
    <s v="https://eiti.org/board-decision/2017-62"/>
    <s v="https://eiti.org/document/norway-validation-2016"/>
    <n v="2016"/>
    <n v="2018"/>
    <s v="Satisfactory progress"/>
    <x v="8"/>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9"/>
    <x v="2"/>
    <s v="Not required (recommended)"/>
    <s v=""/>
    <s v="https://eiti.org/norway#norways-progress-by-requirement"/>
    <s v="http://www.eiti.no/"/>
    <s v="https://eiti.org/api/v1.0/score_data/32"/>
  </r>
  <r>
    <n v="1"/>
    <n v="32"/>
    <x v="27"/>
    <s v="NOR"/>
    <x v="25"/>
    <s v="https://eiti.org/board-decision/2017-62"/>
    <s v="https://eiti.org/document/norway-validation-2016"/>
    <n v="2016"/>
    <n v="2018"/>
    <s v="Satisfactory progress"/>
    <x v="10"/>
    <x v="5"/>
    <s v="Beyond"/>
    <s v=""/>
    <s v="https://eiti.org/norway#norways-progress-by-requirement"/>
    <s v="http://www.eiti.no/"/>
    <s v="https://eiti.org/api/v1.0/score_data/32"/>
  </r>
  <r>
    <n v="1"/>
    <n v="32"/>
    <x v="27"/>
    <s v="NOR"/>
    <x v="25"/>
    <s v="https://eiti.org/board-decision/2017-62"/>
    <s v="https://eiti.org/document/norway-validation-2016"/>
    <n v="2016"/>
    <n v="2018"/>
    <s v="Satisfactory progress"/>
    <x v="11"/>
    <x v="5"/>
    <s v="Beyond"/>
    <s v=""/>
    <s v="https://eiti.org/norway#norways-progress-by-requirement"/>
    <s v="http://www.eiti.no/"/>
    <s v="https://eiti.org/api/v1.0/score_data/32"/>
  </r>
  <r>
    <n v="1"/>
    <n v="32"/>
    <x v="27"/>
    <s v="NOR"/>
    <x v="25"/>
    <s v="https://eiti.org/board-decision/2017-62"/>
    <s v="https://eiti.org/document/norway-validation-2016"/>
    <n v="2016"/>
    <n v="2018"/>
    <s v="Satisfactory progress"/>
    <x v="12"/>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3"/>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4"/>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5"/>
    <x v="4"/>
    <s v="Not applicable"/>
    <s v=""/>
    <s v="https://eiti.org/norway#norways-progress-by-requirement"/>
    <s v="http://www.eiti.no/"/>
    <s v="https://eiti.org/api/v1.0/score_data/32"/>
  </r>
  <r>
    <n v="1"/>
    <n v="32"/>
    <x v="27"/>
    <s v="NOR"/>
    <x v="25"/>
    <s v="https://eiti.org/board-decision/2017-62"/>
    <s v="https://eiti.org/document/norway-validation-2016"/>
    <n v="2016"/>
    <n v="2018"/>
    <s v="Satisfactory progress"/>
    <x v="16"/>
    <x v="4"/>
    <s v="Not applicable"/>
    <s v=""/>
    <s v="https://eiti.org/norway#norways-progress-by-requirement"/>
    <s v="http://www.eiti.no/"/>
    <s v="https://eiti.org/api/v1.0/score_data/32"/>
  </r>
  <r>
    <n v="1"/>
    <n v="32"/>
    <x v="27"/>
    <s v="NOR"/>
    <x v="25"/>
    <s v="https://eiti.org/board-decision/2017-62"/>
    <s v="https://eiti.org/document/norway-validation-2016"/>
    <n v="2016"/>
    <n v="2018"/>
    <s v="Satisfactory progress"/>
    <x v="17"/>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8"/>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19"/>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20"/>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21"/>
    <x v="5"/>
    <s v="Beyond"/>
    <s v=""/>
    <s v="https://eiti.org/norway#norways-progress-by-requirement"/>
    <s v="http://www.eiti.no/"/>
    <s v="https://eiti.org/api/v1.0/score_data/32"/>
  </r>
  <r>
    <n v="1"/>
    <n v="32"/>
    <x v="27"/>
    <s v="NOR"/>
    <x v="25"/>
    <s v="https://eiti.org/board-decision/2017-62"/>
    <s v="https://eiti.org/document/norway-validation-2016"/>
    <n v="2016"/>
    <n v="2018"/>
    <s v="Satisfactory progress"/>
    <x v="22"/>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23"/>
    <x v="5"/>
    <s v="Beyond"/>
    <s v=""/>
    <s v="https://eiti.org/norway#norways-progress-by-requirement"/>
    <s v="http://www.eiti.no/"/>
    <s v="https://eiti.org/api/v1.0/score_data/32"/>
  </r>
  <r>
    <n v="1"/>
    <n v="32"/>
    <x v="27"/>
    <s v="NOR"/>
    <x v="25"/>
    <s v="https://eiti.org/board-decision/2017-62"/>
    <s v="https://eiti.org/document/norway-validation-2016"/>
    <n v="2016"/>
    <n v="2018"/>
    <s v="Satisfactory progress"/>
    <x v="24"/>
    <x v="4"/>
    <s v="Not applicable"/>
    <s v=""/>
    <s v="https://eiti.org/norway#norways-progress-by-requirement"/>
    <s v="http://www.eiti.no/"/>
    <s v="https://eiti.org/api/v1.0/score_data/32"/>
  </r>
  <r>
    <n v="1"/>
    <n v="32"/>
    <x v="27"/>
    <s v="NOR"/>
    <x v="25"/>
    <s v="https://eiti.org/board-decision/2017-62"/>
    <s v="https://eiti.org/document/norway-validation-2016"/>
    <n v="2016"/>
    <n v="2018"/>
    <s v="Satisfactory progress"/>
    <x v="25"/>
    <x v="2"/>
    <s v="Not required (recommended)"/>
    <s v=""/>
    <s v="https://eiti.org/norway#norways-progress-by-requirement"/>
    <s v="http://www.eiti.no/"/>
    <s v="https://eiti.org/api/v1.0/score_data/32"/>
  </r>
  <r>
    <n v="1"/>
    <n v="32"/>
    <x v="27"/>
    <s v="NOR"/>
    <x v="25"/>
    <s v="https://eiti.org/board-decision/2017-62"/>
    <s v="https://eiti.org/document/norway-validation-2016"/>
    <n v="2016"/>
    <n v="2018"/>
    <s v="Satisfactory progress"/>
    <x v="26"/>
    <x v="4"/>
    <s v="Not applicable"/>
    <s v=""/>
    <s v="https://eiti.org/norway#norways-progress-by-requirement"/>
    <s v="http://www.eiti.no/"/>
    <s v="https://eiti.org/api/v1.0/score_data/32"/>
  </r>
  <r>
    <n v="1"/>
    <n v="32"/>
    <x v="27"/>
    <s v="NOR"/>
    <x v="25"/>
    <s v="https://eiti.org/board-decision/2017-62"/>
    <s v="https://eiti.org/document/norway-validation-2016"/>
    <n v="2016"/>
    <n v="2018"/>
    <s v="Satisfactory progress"/>
    <x v="27"/>
    <x v="4"/>
    <s v="Not applicable"/>
    <s v=""/>
    <s v="https://eiti.org/norway#norways-progress-by-requirement"/>
    <s v="http://www.eiti.no/"/>
    <s v="https://eiti.org/api/v1.0/score_data/32"/>
  </r>
  <r>
    <n v="1"/>
    <n v="32"/>
    <x v="27"/>
    <s v="NOR"/>
    <x v="25"/>
    <s v="https://eiti.org/board-decision/2017-62"/>
    <s v="https://eiti.org/document/norway-validation-2016"/>
    <n v="2016"/>
    <n v="2018"/>
    <s v="Satisfactory progress"/>
    <x v="28"/>
    <x v="5"/>
    <s v="Beyond"/>
    <s v=""/>
    <s v="https://eiti.org/norway#norways-progress-by-requirement"/>
    <s v="http://www.eiti.no/"/>
    <s v="https://eiti.org/api/v1.0/score_data/32"/>
  </r>
  <r>
    <n v="1"/>
    <n v="32"/>
    <x v="27"/>
    <s v="NOR"/>
    <x v="25"/>
    <s v="https://eiti.org/board-decision/2017-62"/>
    <s v="https://eiti.org/document/norway-validation-2016"/>
    <n v="2016"/>
    <n v="2018"/>
    <s v="Satisfactory progress"/>
    <x v="29"/>
    <x v="3"/>
    <s v="Inadequate progress"/>
    <s v=""/>
    <s v="https://eiti.org/norway#norways-progress-by-requirement"/>
    <s v="http://www.eiti.no/"/>
    <s v="https://eiti.org/api/v1.0/score_data/32"/>
  </r>
  <r>
    <n v="1"/>
    <n v="32"/>
    <x v="27"/>
    <s v="NOR"/>
    <x v="25"/>
    <s v="https://eiti.org/board-decision/2017-62"/>
    <s v="https://eiti.org/document/norway-validation-2016"/>
    <n v="2016"/>
    <n v="2018"/>
    <s v="Satisfactory progress"/>
    <x v="30"/>
    <x v="2"/>
    <s v="Not required (recommended)"/>
    <s v=""/>
    <s v="https://eiti.org/norway#norways-progress-by-requirement"/>
    <s v="http://www.eiti.no/"/>
    <s v="https://eiti.org/api/v1.0/score_data/32"/>
  </r>
  <r>
    <n v="1"/>
    <n v="32"/>
    <x v="27"/>
    <s v="NOR"/>
    <x v="25"/>
    <s v="https://eiti.org/board-decision/2017-62"/>
    <s v="https://eiti.org/document/norway-validation-2016"/>
    <n v="2016"/>
    <n v="2018"/>
    <s v="Satisfactory progress"/>
    <x v="31"/>
    <x v="0"/>
    <s v="Satisfactory progress"/>
    <s v=""/>
    <s v="https://eiti.org/norway#norways-progress-by-requirement"/>
    <s v="http://www.eiti.no/"/>
    <s v="https://eiti.org/api/v1.0/score_data/32"/>
  </r>
  <r>
    <n v="1"/>
    <n v="32"/>
    <x v="27"/>
    <s v="NOR"/>
    <x v="25"/>
    <s v="https://eiti.org/board-decision/2017-62"/>
    <s v="https://eiti.org/document/norway-validation-2016"/>
    <n v="2016"/>
    <n v="2018"/>
    <s v="Satisfactory progress"/>
    <x v="32"/>
    <x v="1"/>
    <s v="Meaningful progress"/>
    <s v=""/>
    <s v="https://eiti.org/norway#norways-progress-by-requirement"/>
    <s v="http://www.eiti.no/"/>
    <s v="https://eiti.org/api/v1.0/score_data/32"/>
  </r>
  <r>
    <n v="1"/>
    <n v="32"/>
    <x v="27"/>
    <s v="NOR"/>
    <x v="25"/>
    <s v="https://eiti.org/board-decision/2017-62"/>
    <s v="https://eiti.org/document/norway-validation-2016"/>
    <n v="2016"/>
    <n v="2018"/>
    <s v="Satisfactory progress"/>
    <x v="33"/>
    <x v="1"/>
    <s v="Meaningful progress"/>
    <s v=""/>
    <s v="https://eiti.org/norway#norways-progress-by-requirement"/>
    <s v="http://www.eiti.no/"/>
    <s v="https://eiti.org/api/v1.0/score_data/32"/>
  </r>
  <r>
    <n v="1"/>
    <n v="33"/>
    <x v="28"/>
    <s v="COL"/>
    <x v="26"/>
    <s v="https://eiti.org/BD/2018-38"/>
    <s v="https://eiti.org/document/colombia-validation-2018"/>
    <n v="2018"/>
    <n v="2018"/>
    <s v="Satisfactory progress"/>
    <x v="0"/>
    <x v="0"/>
    <s v="Satisfactory progress"/>
    <s v="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
    <s v="https://eiti.org/colombia#colombias-progress-by-requirement"/>
    <s v="http://www.eiticolombia.gov.co/"/>
    <s v="https://eiti.org/api/v1.0/score_data/33"/>
  </r>
  <r>
    <n v="1"/>
    <n v="33"/>
    <x v="28"/>
    <s v="COL"/>
    <x v="26"/>
    <s v="https://eiti.org/BD/2018-38"/>
    <s v="https://eiti.org/document/colombia-validation-2018"/>
    <n v="2018"/>
    <n v="2018"/>
    <s v="Satisfactory progress"/>
    <x v="1"/>
    <x v="0"/>
    <s v="Satisfactory progress"/>
    <s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
    <s v="https://eiti.org/colombia#colombias-progress-by-requirement"/>
    <s v="http://www.eiticolombia.gov.co/"/>
    <s v="https://eiti.org/api/v1.0/score_data/33"/>
  </r>
  <r>
    <n v="1"/>
    <n v="33"/>
    <x v="28"/>
    <s v="COL"/>
    <x v="26"/>
    <s v="https://eiti.org/BD/2018-38"/>
    <s v="https://eiti.org/document/colombia-validation-2018"/>
    <n v="2018"/>
    <n v="2018"/>
    <s v="Satisfactory progress"/>
    <x v="2"/>
    <x v="0"/>
    <s v="Satisfactory progress"/>
    <s v="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
    <s v="https://eiti.org/colombia#colombias-progress-by-requirement"/>
    <s v="http://www.eiticolombia.gov.co/"/>
    <s v="https://eiti.org/api/v1.0/score_data/33"/>
  </r>
  <r>
    <n v="1"/>
    <n v="33"/>
    <x v="28"/>
    <s v="COL"/>
    <x v="26"/>
    <s v="https://eiti.org/BD/2018-38"/>
    <s v="https://eiti.org/document/colombia-validation-2018"/>
    <n v="2018"/>
    <n v="2018"/>
    <s v="Satisfactory progress"/>
    <x v="3"/>
    <x v="0"/>
    <s v="Satisfactory progress"/>
    <s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
    <s v="https://eiti.org/colombia#colombias-progress-by-requirement"/>
    <s v="http://www.eiticolombia.gov.co/"/>
    <s v="https://eiti.org/api/v1.0/score_data/33"/>
  </r>
  <r>
    <n v="1"/>
    <n v="33"/>
    <x v="28"/>
    <s v="COL"/>
    <x v="26"/>
    <s v="https://eiti.org/BD/2018-38"/>
    <s v="https://eiti.org/document/colombia-validation-2018"/>
    <n v="2018"/>
    <n v="2018"/>
    <s v="Satisfactory progress"/>
    <x v="4"/>
    <x v="0"/>
    <s v="Satisfactory progress"/>
    <s v="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
    <s v="https://eiti.org/colombia#colombias-progress-by-requirement"/>
    <s v="http://www.eiticolombia.gov.co/"/>
    <s v="https://eiti.org/api/v1.0/score_data/33"/>
  </r>
  <r>
    <n v="1"/>
    <n v="33"/>
    <x v="28"/>
    <s v="COL"/>
    <x v="26"/>
    <s v="https://eiti.org/BD/2018-38"/>
    <s v="https://eiti.org/document/colombia-validation-2018"/>
    <n v="2018"/>
    <n v="2018"/>
    <s v="Satisfactory progress"/>
    <x v="5"/>
    <x v="0"/>
    <s v="Satisfactory progress"/>
    <s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
    <s v="https://eiti.org/colombia#colombias-progress-by-requirement"/>
    <s v="http://www.eiticolombia.gov.co/"/>
    <s v="https://eiti.org/api/v1.0/score_data/33"/>
  </r>
  <r>
    <n v="1"/>
    <n v="33"/>
    <x v="28"/>
    <s v="COL"/>
    <x v="26"/>
    <s v="https://eiti.org/BD/2018-38"/>
    <s v="https://eiti.org/document/colombia-validation-2018"/>
    <n v="2018"/>
    <n v="2018"/>
    <s v="Satisfactory progress"/>
    <x v="6"/>
    <x v="0"/>
    <s v="Satisfactory progress"/>
    <s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
    <s v="https://eiti.org/colombia#colombias-progress-by-requirement"/>
    <s v="http://www.eiticolombia.gov.co/"/>
    <s v="https://eiti.org/api/v1.0/score_data/33"/>
  </r>
  <r>
    <n v="1"/>
    <n v="33"/>
    <x v="28"/>
    <s v="COL"/>
    <x v="26"/>
    <s v="https://eiti.org/BD/2018-38"/>
    <s v="https://eiti.org/document/colombia-validation-2018"/>
    <n v="2018"/>
    <n v="2018"/>
    <s v="Satisfactory progress"/>
    <x v="7"/>
    <x v="0"/>
    <s v="Satisfactory progress"/>
    <s v="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
    <s v="https://eiti.org/colombia#colombias-progress-by-requirement"/>
    <s v="http://www.eiticolombia.gov.co/"/>
    <s v="https://eiti.org/api/v1.0/score_data/33"/>
  </r>
  <r>
    <n v="1"/>
    <n v="33"/>
    <x v="28"/>
    <s v="COL"/>
    <x v="26"/>
    <s v="https://eiti.org/BD/2018-38"/>
    <s v="https://eiti.org/document/colombia-validation-2018"/>
    <n v="2018"/>
    <n v="2018"/>
    <s v="Satisfactory progress"/>
    <x v="8"/>
    <x v="5"/>
    <s v="Beyond"/>
    <s v="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
    <s v="https://eiti.org/colombia#colombias-progress-by-requirement"/>
    <s v="http://www.eiticolombia.gov.co/"/>
    <s v="https://eiti.org/api/v1.0/score_data/33"/>
  </r>
  <r>
    <n v="1"/>
    <n v="33"/>
    <x v="28"/>
    <s v="COL"/>
    <x v="26"/>
    <s v="https://eiti.org/BD/2018-38"/>
    <s v="https://eiti.org/document/colombia-validation-2018"/>
    <n v="2018"/>
    <n v="2018"/>
    <s v="Satisfactory progress"/>
    <x v="9"/>
    <x v="2"/>
    <s v="Not required (recommended)"/>
    <s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
    <s v="https://eiti.org/colombia#colombias-progress-by-requirement"/>
    <s v="http://www.eiticolombia.gov.co/"/>
    <s v="https://eiti.org/api/v1.0/score_data/33"/>
  </r>
  <r>
    <n v="1"/>
    <n v="33"/>
    <x v="28"/>
    <s v="COL"/>
    <x v="26"/>
    <s v="https://eiti.org/BD/2018-38"/>
    <s v="https://eiti.org/document/colombia-validation-2018"/>
    <n v="2018"/>
    <n v="2018"/>
    <s v="Satisfactory progress"/>
    <x v="10"/>
    <x v="0"/>
    <s v="Satisfactory progress"/>
    <s v="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
    <s v="https://eiti.org/colombia#colombias-progress-by-requirement"/>
    <s v="http://www.eiticolombia.gov.co/"/>
    <s v="https://eiti.org/api/v1.0/score_data/33"/>
  </r>
  <r>
    <n v="1"/>
    <n v="33"/>
    <x v="28"/>
    <s v="COL"/>
    <x v="26"/>
    <s v="https://eiti.org/BD/2018-38"/>
    <s v="https://eiti.org/document/colombia-validation-2018"/>
    <n v="2018"/>
    <n v="2018"/>
    <s v="Satisfactory progress"/>
    <x v="11"/>
    <x v="0"/>
    <s v="Satisfactory progress"/>
    <s v="The 2016 EITI Report provides an overview of the extractive industries including exploration activities and procedures applicable to these activities in both the hydrocarbon and mining sectors. "/>
    <s v="https://eiti.org/colombia#colombias-progress-by-requirement"/>
    <s v="http://www.eiticolombia.gov.co/"/>
    <s v="https://eiti.org/api/v1.0/score_data/33"/>
  </r>
  <r>
    <n v="1"/>
    <n v="33"/>
    <x v="28"/>
    <s v="COL"/>
    <x v="26"/>
    <s v="https://eiti.org/BD/2018-38"/>
    <s v="https://eiti.org/document/colombia-validation-2018"/>
    <n v="2018"/>
    <n v="2018"/>
    <s v="Satisfactory progress"/>
    <x v="12"/>
    <x v="0"/>
    <s v="Satisfactory progress"/>
    <s v="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
    <s v="https://eiti.org/colombia#colombias-progress-by-requirement"/>
    <s v="http://www.eiticolombia.gov.co/"/>
    <s v="https://eiti.org/api/v1.0/score_data/33"/>
  </r>
  <r>
    <n v="1"/>
    <n v="33"/>
    <x v="28"/>
    <s v="COL"/>
    <x v="26"/>
    <s v="https://eiti.org/BD/2018-38"/>
    <s v="https://eiti.org/document/colombia-validation-2018"/>
    <n v="2018"/>
    <n v="2018"/>
    <s v="Satisfactory progress"/>
    <x v="13"/>
    <x v="0"/>
    <s v="Satisfactory progress"/>
    <s v="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
    <s v="https://eiti.org/colombia#colombias-progress-by-requirement"/>
    <s v="http://www.eiticolombia.gov.co/"/>
    <s v="https://eiti.org/api/v1.0/score_data/33"/>
  </r>
  <r>
    <n v="1"/>
    <n v="33"/>
    <x v="28"/>
    <s v="COL"/>
    <x v="26"/>
    <s v="https://eiti.org/BD/2018-38"/>
    <s v="https://eiti.org/document/colombia-validation-2018"/>
    <n v="2018"/>
    <n v="2018"/>
    <s v="Satisfactory progress"/>
    <x v="14"/>
    <x v="0"/>
    <s v="Satisfactory progress"/>
    <s v="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
    <s v="https://eiti.org/colombia#colombias-progress-by-requirement"/>
    <s v="http://www.eiticolombia.gov.co/"/>
    <s v="https://eiti.org/api/v1.0/score_data/33"/>
  </r>
  <r>
    <n v="1"/>
    <n v="33"/>
    <x v="28"/>
    <s v="COL"/>
    <x v="26"/>
    <s v="https://eiti.org/BD/2018-38"/>
    <s v="https://eiti.org/document/colombia-validation-2018"/>
    <n v="2018"/>
    <n v="2018"/>
    <s v="Satisfactory progress"/>
    <x v="15"/>
    <x v="0"/>
    <s v="Satisfactory progress"/>
    <s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
    <s v="https://eiti.org/colombia#colombias-progress-by-requirement"/>
    <s v="http://www.eiticolombia.gov.co/"/>
    <s v="https://eiti.org/api/v1.0/score_data/33"/>
  </r>
  <r>
    <n v="1"/>
    <n v="33"/>
    <x v="28"/>
    <s v="COL"/>
    <x v="26"/>
    <s v="https://eiti.org/BD/2018-38"/>
    <s v="https://eiti.org/document/colombia-validation-2018"/>
    <n v="2018"/>
    <n v="2018"/>
    <s v="Satisfactory progress"/>
    <x v="16"/>
    <x v="4"/>
    <s v="Not applicable"/>
    <s v="There are no agreements involving the provisions of good and services in exchange for oil, gas and mining exploration or production concessions. "/>
    <s v="https://eiti.org/colombia#colombias-progress-by-requirement"/>
    <s v="http://www.eiticolombia.gov.co/"/>
    <s v="https://eiti.org/api/v1.0/score_data/33"/>
  </r>
  <r>
    <n v="1"/>
    <n v="33"/>
    <x v="28"/>
    <s v="COL"/>
    <x v="26"/>
    <s v="https://eiti.org/BD/2018-38"/>
    <s v="https://eiti.org/document/colombia-validation-2018"/>
    <n v="2018"/>
    <n v="2018"/>
    <s v="Satisfactory progress"/>
    <x v="17"/>
    <x v="0"/>
    <s v="Satisfactory progress"/>
    <s v="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
    <s v="https://eiti.org/colombia#colombias-progress-by-requirement"/>
    <s v="http://www.eiticolombia.gov.co/"/>
    <s v="https://eiti.org/api/v1.0/score_data/33"/>
  </r>
  <r>
    <n v="1"/>
    <n v="33"/>
    <x v="28"/>
    <s v="COL"/>
    <x v="26"/>
    <s v="https://eiti.org/BD/2018-38"/>
    <s v="https://eiti.org/document/colombia-validation-2018"/>
    <n v="2018"/>
    <n v="2018"/>
    <s v="Satisfactory progress"/>
    <x v="18"/>
    <x v="0"/>
    <s v="Satisfactory progress"/>
    <s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
    <s v="https://eiti.org/colombia#colombias-progress-by-requirement"/>
    <s v="http://www.eiticolombia.gov.co/"/>
    <s v="https://eiti.org/api/v1.0/score_data/33"/>
  </r>
  <r>
    <n v="1"/>
    <n v="33"/>
    <x v="28"/>
    <s v="COL"/>
    <x v="26"/>
    <s v="https://eiti.org/BD/2018-38"/>
    <s v="https://eiti.org/document/colombia-validation-2018"/>
    <n v="2018"/>
    <n v="2018"/>
    <s v="Satisfactory progress"/>
    <x v="19"/>
    <x v="0"/>
    <s v="Satisfactory progress"/>
    <s v="Direct payments made by companies to subnational level, based on a thorough assessment, were not material. Yet, to gain a better understanding of the importance of these revenues, the MSG contracted a study on direct subnational payments based on voluntary company reporting."/>
    <s v="https://eiti.org/colombia#colombias-progress-by-requirement"/>
    <s v="http://www.eiticolombia.gov.co/"/>
    <s v="https://eiti.org/api/v1.0/score_data/33"/>
  </r>
  <r>
    <n v="1"/>
    <n v="33"/>
    <x v="28"/>
    <s v="COL"/>
    <x v="26"/>
    <s v="https://eiti.org/BD/2018-38"/>
    <s v="https://eiti.org/document/colombia-validation-2018"/>
    <n v="2018"/>
    <n v="2018"/>
    <s v="Satisfactory progress"/>
    <x v="20"/>
    <x v="0"/>
    <s v="Satisfactory progress"/>
    <s v="In accordance with Requirement 4.7, the data is disaggregated by individual company, revenue stream and government entity for all revenue streams. Relevant reconciled data is not disaggregated by project."/>
    <s v="https://eiti.org/colombia#colombias-progress-by-requirement"/>
    <s v="http://www.eiticolombia.gov.co/"/>
    <s v="https://eiti.org/api/v1.0/score_data/33"/>
  </r>
  <r>
    <n v="1"/>
    <n v="33"/>
    <x v="28"/>
    <s v="COL"/>
    <x v="26"/>
    <s v="https://eiti.org/BD/2018-38"/>
    <s v="https://eiti.org/document/colombia-validation-2018"/>
    <n v="2018"/>
    <n v="2018"/>
    <s v="Satisfactory progress"/>
    <x v="21"/>
    <x v="0"/>
    <s v="Satisfactory progress"/>
    <s v="In accordance with Requirement 4.8, Colombia has published EITI Reports on an annual basis and the data has not been older than the second to the last complete accounting period. There is evidence the MSG approved the reporting period of EITI Reports."/>
    <s v="https://eiti.org/colombia#colombias-progress-by-requirement"/>
    <s v="http://www.eiticolombia.gov.co/"/>
    <s v="https://eiti.org/api/v1.0/score_data/33"/>
  </r>
  <r>
    <n v="1"/>
    <n v="33"/>
    <x v="28"/>
    <s v="COL"/>
    <x v="26"/>
    <s v="https://eiti.org/BD/2018-38"/>
    <s v="https://eiti.org/document/colombia-validation-2018"/>
    <n v="2018"/>
    <n v="2018"/>
    <s v="Satisfactory progress"/>
    <x v="22"/>
    <x v="0"/>
    <s v="Satisfactory progress"/>
    <s v="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
    <s v="https://eiti.org/colombia#colombias-progress-by-requirement"/>
    <s v="http://www.eiticolombia.gov.co/"/>
    <s v="https://eiti.org/api/v1.0/score_data/33"/>
  </r>
  <r>
    <n v="1"/>
    <n v="33"/>
    <x v="28"/>
    <s v="COL"/>
    <x v="26"/>
    <s v="https://eiti.org/BD/2018-38"/>
    <s v="https://eiti.org/document/colombia-validation-2018"/>
    <n v="2018"/>
    <n v="2018"/>
    <s v="Satisfactory progress"/>
    <x v="23"/>
    <x v="0"/>
    <s v="Satisfactory progress"/>
    <s v="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
    <s v="https://eiti.org/colombia#colombias-progress-by-requirement"/>
    <s v="http://www.eiticolombia.gov.co/"/>
    <s v="https://eiti.org/api/v1.0/score_data/33"/>
  </r>
  <r>
    <n v="1"/>
    <n v="33"/>
    <x v="28"/>
    <s v="COL"/>
    <x v="26"/>
    <s v="https://eiti.org/BD/2018-38"/>
    <s v="https://eiti.org/document/colombia-validation-2018"/>
    <n v="2018"/>
    <n v="2018"/>
    <s v="Satisfactory progress"/>
    <x v="24"/>
    <x v="5"/>
    <s v="Beyond"/>
    <s v="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
    <s v="https://eiti.org/colombia#colombias-progress-by-requirement"/>
    <s v="http://www.eiticolombia.gov.co/"/>
    <s v="https://eiti.org/api/v1.0/score_data/33"/>
  </r>
  <r>
    <n v="1"/>
    <n v="33"/>
    <x v="28"/>
    <s v="COL"/>
    <x v="26"/>
    <s v="https://eiti.org/BD/2018-38"/>
    <s v="https://eiti.org/document/colombia-validation-2018"/>
    <n v="2018"/>
    <n v="2018"/>
    <s v="Satisfactory progress"/>
    <x v="25"/>
    <x v="5"/>
    <s v="Beyond"/>
    <s v="In the International Secretariat’s view, Colombia has gone beyond the minimum requirements by providing additional information on revenue management and expenditures as encouraged by the EITI Standard.  "/>
    <s v="https://eiti.org/colombia#colombias-progress-by-requirement"/>
    <s v="http://www.eiticolombia.gov.co/"/>
    <s v="https://eiti.org/api/v1.0/score_data/33"/>
  </r>
  <r>
    <n v="1"/>
    <n v="33"/>
    <x v="28"/>
    <s v="COL"/>
    <x v="26"/>
    <s v="https://eiti.org/BD/2018-38"/>
    <s v="https://eiti.org/document/colombia-validation-2018"/>
    <n v="2018"/>
    <n v="2018"/>
    <s v="Satisfactory progress"/>
    <x v="26"/>
    <x v="0"/>
    <s v="Satisfactory progress"/>
    <s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
    <s v="https://eiti.org/colombia#colombias-progress-by-requirement"/>
    <s v="http://www.eiticolombia.gov.co/"/>
    <s v="https://eiti.org/api/v1.0/score_data/33"/>
  </r>
  <r>
    <n v="1"/>
    <n v="33"/>
    <x v="28"/>
    <s v="COL"/>
    <x v="26"/>
    <s v="https://eiti.org/BD/2018-38"/>
    <s v="https://eiti.org/document/colombia-validation-2018"/>
    <n v="2018"/>
    <n v="2018"/>
    <s v="Satisfactory progress"/>
    <x v="27"/>
    <x v="4"/>
    <s v="Not applicable"/>
    <s v="The 2016 EITI Report demonstrates that Ecopetrol does not undertake any quasi-fiscal expenditures."/>
    <s v="https://eiti.org/colombia#colombias-progress-by-requirement"/>
    <s v="http://www.eiticolombia.gov.co/"/>
    <s v="https://eiti.org/api/v1.0/score_data/33"/>
  </r>
  <r>
    <n v="1"/>
    <n v="33"/>
    <x v="28"/>
    <s v="COL"/>
    <x v="26"/>
    <s v="https://eiti.org/BD/2018-38"/>
    <s v="https://eiti.org/document/colombia-validation-2018"/>
    <n v="2018"/>
    <n v="2018"/>
    <s v="Satisfactory progress"/>
    <x v="28"/>
    <x v="5"/>
    <s v="Beyond"/>
    <s v="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
    <s v="https://eiti.org/colombia#colombias-progress-by-requirement"/>
    <s v="http://www.eiticolombia.gov.co/"/>
    <s v="https://eiti.org/api/v1.0/score_data/33"/>
  </r>
  <r>
    <n v="1"/>
    <n v="33"/>
    <x v="28"/>
    <s v="COL"/>
    <x v="26"/>
    <s v="https://eiti.org/BD/2018-38"/>
    <s v="https://eiti.org/document/colombia-validation-2018"/>
    <n v="2018"/>
    <n v="2018"/>
    <s v="Satisfactory progress"/>
    <x v="29"/>
    <x v="0"/>
    <s v="Satisfactory progress"/>
    <s v="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
    <s v="https://eiti.org/colombia#colombias-progress-by-requirement"/>
    <s v="http://www.eiticolombia.gov.co/"/>
    <s v="https://eiti.org/api/v1.0/score_data/33"/>
  </r>
  <r>
    <n v="1"/>
    <n v="33"/>
    <x v="28"/>
    <s v="COL"/>
    <x v="26"/>
    <s v="https://eiti.org/BD/2018-38"/>
    <s v="https://eiti.org/document/colombia-validation-2018"/>
    <n v="2018"/>
    <n v="2018"/>
    <s v="Satisfactory progress"/>
    <x v="30"/>
    <x v="2"/>
    <s v="Not required (recommended)"/>
    <s v="Requirement 7.2 encourages the MSGs to make EITI reports accessible to public in open data formats. Such efforts are encouraged but not required and are not assessed in determining compliance with the EITI Standard. Colombia has made pioneering efforts to address these issues."/>
    <s v="https://eiti.org/colombia#colombias-progress-by-requirement"/>
    <s v="http://www.eiticolombia.gov.co/"/>
    <s v="https://eiti.org/api/v1.0/score_data/33"/>
  </r>
  <r>
    <n v="1"/>
    <n v="33"/>
    <x v="28"/>
    <s v="COL"/>
    <x v="26"/>
    <s v="https://eiti.org/BD/2018-38"/>
    <s v="https://eiti.org/document/colombia-validation-2018"/>
    <n v="2018"/>
    <n v="2018"/>
    <s v="Satisfactory progress"/>
    <x v="31"/>
    <x v="0"/>
    <s v="Satisfactory progress"/>
    <s v="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
    <s v="https://eiti.org/colombia#colombias-progress-by-requirement"/>
    <s v="http://www.eiticolombia.gov.co/"/>
    <s v="https://eiti.org/api/v1.0/score_data/33"/>
  </r>
  <r>
    <n v="1"/>
    <n v="33"/>
    <x v="28"/>
    <s v="COL"/>
    <x v="26"/>
    <s v="https://eiti.org/BD/2018-38"/>
    <s v="https://eiti.org/document/colombia-validation-2018"/>
    <n v="2018"/>
    <n v="2018"/>
    <s v="Satisfactory progress"/>
    <x v="32"/>
    <x v="0"/>
    <s v="Satisfactory progress"/>
    <s v="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
    <s v="https://eiti.org/colombia#colombias-progress-by-requirement"/>
    <s v="http://www.eiticolombia.gov.co/"/>
    <s v="https://eiti.org/api/v1.0/score_data/33"/>
  </r>
  <r>
    <n v="1"/>
    <n v="33"/>
    <x v="28"/>
    <s v="COL"/>
    <x v="26"/>
    <s v="https://eiti.org/BD/2018-38"/>
    <s v="https://eiti.org/document/colombia-validation-2018"/>
    <n v="2018"/>
    <n v="2018"/>
    <s v="Satisfactory progress"/>
    <x v="33"/>
    <x v="0"/>
    <s v="Satisfactory progress"/>
    <s v=""/>
    <s v="https://eiti.org/colombia#colombias-progress-by-requirement"/>
    <s v="http://www.eiticolombia.gov.co/"/>
    <s v="https://eiti.org/api/v1.0/score_data/33"/>
  </r>
  <r>
    <n v="1"/>
    <n v="34"/>
    <x v="29"/>
    <s v="COG"/>
    <x v="27"/>
    <s v="https://eiti.org/BD/2018-34"/>
    <s v="https://eiti.org/document/republic-of-congo-validation-2017"/>
    <n v="2017"/>
    <n v="2017"/>
    <s v="Meaningful progress"/>
    <x v="0"/>
    <x v="0"/>
    <s v="Satisfactory progress"/>
    <s v="The government is committed to the EITI and relevant government representatives are part of the MSG. Participation in MSG meetings is relatively low, but meetings are usually quorate. "/>
    <s v="https://eiti.org/document/republic-of-congo-validation-2017"/>
    <s v="http://www.itie-congo.org/"/>
    <s v="https://eiti.org/api/v1.0/score_data/34"/>
  </r>
  <r>
    <n v="1"/>
    <n v="34"/>
    <x v="29"/>
    <s v="COG"/>
    <x v="27"/>
    <s v="https://eiti.org/BD/2018-34"/>
    <s v="https://eiti.org/document/republic-of-congo-validation-2017"/>
    <n v="2017"/>
    <n v="2017"/>
    <s v="Meaningful progress"/>
    <x v="1"/>
    <x v="0"/>
    <s v="Satisfactory progress"/>
    <s v="Companies are actively engaged in the design and implementation of the EITI, including MSG deliberations. "/>
    <s v="https://eiti.org/document/republic-of-congo-validation-2017"/>
    <s v="http://www.itie-congo.org/"/>
    <s v="https://eiti.org/api/v1.0/score_data/34"/>
  </r>
  <r>
    <n v="1"/>
    <n v="34"/>
    <x v="29"/>
    <s v="COG"/>
    <x v="27"/>
    <s v="https://eiti.org/BD/2018-34"/>
    <s v="https://eiti.org/document/republic-of-congo-validation-2017"/>
    <n v="2017"/>
    <n v="2017"/>
    <s v="Meaningful progress"/>
    <x v="2"/>
    <x v="1"/>
    <s v="Meaningful progress"/>
    <s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
    <s v="https://eiti.org/document/republic-of-congo-validation-2017"/>
    <s v="http://www.itie-congo.org/"/>
    <s v="https://eiti.org/api/v1.0/score_data/34"/>
  </r>
  <r>
    <n v="1"/>
    <n v="34"/>
    <x v="29"/>
    <s v="COG"/>
    <x v="27"/>
    <s v="https://eiti.org/BD/2018-34"/>
    <s v="https://eiti.org/document/republic-of-congo-validation-2017"/>
    <n v="2017"/>
    <n v="2017"/>
    <s v="Meaningful progress"/>
    <x v="3"/>
    <x v="3"/>
    <s v="Inadequate progress"/>
    <s v="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
    <s v="https://eiti.org/document/republic-of-congo-validation-2017"/>
    <s v="http://www.itie-congo.org/"/>
    <s v="https://eiti.org/api/v1.0/score_data/34"/>
  </r>
  <r>
    <n v="1"/>
    <n v="34"/>
    <x v="29"/>
    <s v="COG"/>
    <x v="27"/>
    <s v="https://eiti.org/BD/2018-34"/>
    <s v="https://eiti.org/document/republic-of-congo-validation-2017"/>
    <n v="2017"/>
    <n v="2017"/>
    <s v="Meaningful progress"/>
    <x v="4"/>
    <x v="0"/>
    <s v="Satisfactory progress"/>
    <s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
    <s v="https://eiti.org/document/republic-of-congo-validation-2017"/>
    <s v="http://www.itie-congo.org/"/>
    <s v="https://eiti.org/api/v1.0/score_data/34"/>
  </r>
  <r>
    <n v="1"/>
    <n v="34"/>
    <x v="29"/>
    <s v="COG"/>
    <x v="27"/>
    <s v="https://eiti.org/BD/2018-34"/>
    <s v="https://eiti.org/document/republic-of-congo-validation-2017"/>
    <n v="2017"/>
    <n v="2017"/>
    <s v="Meaningful progress"/>
    <x v="5"/>
    <x v="0"/>
    <s v="Satisfactory progress"/>
    <s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
    <s v="https://eiti.org/document/republic-of-congo-validation-2017"/>
    <s v="http://www.itie-congo.org/"/>
    <s v="https://eiti.org/api/v1.0/score_data/34"/>
  </r>
  <r>
    <n v="1"/>
    <n v="34"/>
    <x v="29"/>
    <s v="COG"/>
    <x v="27"/>
    <s v="https://eiti.org/BD/2018-34"/>
    <s v="https://eiti.org/document/republic-of-congo-validation-2017"/>
    <n v="2017"/>
    <n v="2017"/>
    <s v="Meaningful progress"/>
    <x v="6"/>
    <x v="3"/>
    <s v="Inadequate progress"/>
    <s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
    <s v="https://eiti.org/document/republic-of-congo-validation-2017"/>
    <s v="http://www.itie-congo.org/"/>
    <s v="https://eiti.org/api/v1.0/score_data/34"/>
  </r>
  <r>
    <n v="1"/>
    <n v="34"/>
    <x v="29"/>
    <s v="COG"/>
    <x v="27"/>
    <s v="https://eiti.org/BD/2018-34"/>
    <s v="https://eiti.org/document/republic-of-congo-validation-2017"/>
    <n v="2017"/>
    <n v="2017"/>
    <s v="Meaningful progress"/>
    <x v="7"/>
    <x v="1"/>
    <s v="Meaningful progress"/>
    <s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
    <s v="https://eiti.org/document/republic-of-congo-validation-2017"/>
    <s v="http://www.itie-congo.org/"/>
    <s v="https://eiti.org/api/v1.0/score_data/34"/>
  </r>
  <r>
    <n v="1"/>
    <n v="34"/>
    <x v="29"/>
    <s v="COG"/>
    <x v="27"/>
    <s v="https://eiti.org/BD/2018-34"/>
    <s v="https://eiti.org/document/republic-of-congo-validation-2017"/>
    <n v="2017"/>
    <n v="2017"/>
    <s v="Meaningful progress"/>
    <x v="8"/>
    <x v="0"/>
    <s v="Satisfactory progress"/>
    <s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
    <s v="https://eiti.org/document/republic-of-congo-validation-2017"/>
    <s v="http://www.itie-congo.org/"/>
    <s v="https://eiti.org/api/v1.0/score_data/34"/>
  </r>
  <r>
    <n v="1"/>
    <n v="34"/>
    <x v="29"/>
    <s v="COG"/>
    <x v="27"/>
    <s v="https://eiti.org/BD/2018-34"/>
    <s v="https://eiti.org/document/republic-of-congo-validation-2017"/>
    <n v="2017"/>
    <n v="2017"/>
    <s v="Meaningful progress"/>
    <x v="9"/>
    <x v="2"/>
    <s v="Not required (recommended)"/>
    <s v="EITI Congo has agreed a three-year beneficial ownership roadmap and the March 2017 Transparency Law codifies government beneficial ownership policy, although the 2014 EITI Report does not explicitly address beneficial ownership."/>
    <s v="https://eiti.org/document/republic-of-congo-validation-2017"/>
    <s v="http://www.itie-congo.org/"/>
    <s v="https://eiti.org/api/v1.0/score_data/34"/>
  </r>
  <r>
    <n v="1"/>
    <n v="34"/>
    <x v="29"/>
    <s v="COG"/>
    <x v="27"/>
    <s v="https://eiti.org/BD/2018-34"/>
    <s v="https://eiti.org/document/republic-of-congo-validation-2017"/>
    <n v="2017"/>
    <n v="2017"/>
    <s v="Meaningful progress"/>
    <x v="10"/>
    <x v="3"/>
    <s v="Inadequate progress"/>
    <s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
    <s v="https://eiti.org/document/republic-of-congo-validation-2017"/>
    <s v="http://www.itie-congo.org/"/>
    <s v="https://eiti.org/api/v1.0/score_data/34"/>
  </r>
  <r>
    <n v="1"/>
    <n v="34"/>
    <x v="29"/>
    <s v="COG"/>
    <x v="27"/>
    <s v="https://eiti.org/BD/2018-34"/>
    <s v="https://eiti.org/document/republic-of-congo-validation-2017"/>
    <n v="2017"/>
    <n v="2017"/>
    <s v="Meaningful progress"/>
    <x v="11"/>
    <x v="0"/>
    <s v="Satisfactory progress"/>
    <s v="The 2014 EITI Report provides an overview of the mining, oil and gas sectors, but does not provide a clear description of significant exploration activities undertaken in 2014."/>
    <s v="https://eiti.org/document/republic-of-congo-validation-2017"/>
    <s v="http://www.itie-congo.org/"/>
    <s v="https://eiti.org/api/v1.0/score_data/34"/>
  </r>
  <r>
    <n v="1"/>
    <n v="34"/>
    <x v="29"/>
    <s v="COG"/>
    <x v="27"/>
    <s v="https://eiti.org/BD/2018-34"/>
    <s v="https://eiti.org/document/republic-of-congo-validation-2017"/>
    <n v="2017"/>
    <n v="2017"/>
    <s v="Meaningful progress"/>
    <x v="12"/>
    <x v="1"/>
    <s v="Meaningful progress"/>
    <s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
    <s v="https://eiti.org/document/republic-of-congo-validation-2017"/>
    <s v="http://www.itie-congo.org/"/>
    <s v="https://eiti.org/api/v1.0/score_data/34"/>
  </r>
  <r>
    <n v="1"/>
    <n v="34"/>
    <x v="29"/>
    <s v="COG"/>
    <x v="27"/>
    <s v="https://eiti.org/BD/2018-34"/>
    <s v="https://eiti.org/document/republic-of-congo-validation-2017"/>
    <n v="2017"/>
    <n v="2017"/>
    <s v="Meaningful progress"/>
    <x v="13"/>
    <x v="0"/>
    <s v="Satisfactory progress"/>
    <s v="The 2014 EITI Report provides export volumes and values for crude oil and diamonds, but not for gold from artisanal mining."/>
    <s v="https://eiti.org/document/republic-of-congo-validation-2017"/>
    <s v="http://www.itie-congo.org/"/>
    <s v="https://eiti.org/api/v1.0/score_data/34"/>
  </r>
  <r>
    <n v="1"/>
    <n v="34"/>
    <x v="29"/>
    <s v="COG"/>
    <x v="27"/>
    <s v="https://eiti.org/BD/2018-34"/>
    <s v="https://eiti.org/document/republic-of-congo-validation-2017"/>
    <n v="2017"/>
    <n v="2017"/>
    <s v="Meaningful progress"/>
    <x v="14"/>
    <x v="0"/>
    <s v="Satisfactory progress"/>
    <s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
    <s v="https://eiti.org/document/republic-of-congo-validation-2017"/>
    <s v="http://www.itie-congo.org/"/>
    <s v="https://eiti.org/api/v1.0/score_data/34"/>
  </r>
  <r>
    <n v="1"/>
    <n v="34"/>
    <x v="29"/>
    <s v="COG"/>
    <x v="27"/>
    <s v="https://eiti.org/BD/2018-34"/>
    <s v="https://eiti.org/document/republic-of-congo-validation-2017"/>
    <n v="2017"/>
    <n v="2017"/>
    <s v="Meaningful progress"/>
    <x v="15"/>
    <x v="1"/>
    <s v="Meaningful progress"/>
    <s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
    <s v="https://eiti.org/document/republic-of-congo-validation-2017"/>
    <s v="http://www.itie-congo.org/"/>
    <s v="https://eiti.org/api/v1.0/score_data/34"/>
  </r>
  <r>
    <n v="1"/>
    <n v="34"/>
    <x v="29"/>
    <s v="COG"/>
    <x v="27"/>
    <s v="https://eiti.org/BD/2018-34"/>
    <s v="https://eiti.org/document/republic-of-congo-validation-2017"/>
    <n v="2017"/>
    <n v="2017"/>
    <s v="Meaningful progress"/>
    <x v="16"/>
    <x v="3"/>
    <s v="Inadequate progress"/>
    <s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
    <s v="https://eiti.org/document/republic-of-congo-validation-2017"/>
    <s v="http://www.itie-congo.org/"/>
    <s v="https://eiti.org/api/v1.0/score_data/34"/>
  </r>
  <r>
    <n v="1"/>
    <n v="34"/>
    <x v="29"/>
    <s v="COG"/>
    <x v="27"/>
    <s v="https://eiti.org/BD/2018-34"/>
    <s v="https://eiti.org/document/republic-of-congo-validation-2017"/>
    <n v="2017"/>
    <n v="2017"/>
    <s v="Meaningful progress"/>
    <x v="17"/>
    <x v="4"/>
    <s v="Not applicable"/>
    <s v="While there is evidence of the MSG’s assessment of the materiality of the Maritime Tax (see Requirement 4.1), the Maritime Tax is a payment from oil and gas companies to a private company."/>
    <s v="https://eiti.org/document/republic-of-congo-validation-2017"/>
    <s v="http://www.itie-congo.org/"/>
    <s v="https://eiti.org/api/v1.0/score_data/34"/>
  </r>
  <r>
    <n v="1"/>
    <n v="34"/>
    <x v="29"/>
    <s v="COG"/>
    <x v="27"/>
    <s v="https://eiti.org/BD/2018-34"/>
    <s v="https://eiti.org/document/republic-of-congo-validation-2017"/>
    <n v="2017"/>
    <n v="2017"/>
    <s v="Meaningful progress"/>
    <x v="18"/>
    <x v="1"/>
    <s v="Meaningful progress"/>
    <s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
    <s v="https://eiti.org/document/republic-of-congo-validation-2017"/>
    <s v="http://www.itie-congo.org/"/>
    <s v="https://eiti.org/api/v1.0/score_data/34"/>
  </r>
  <r>
    <n v="1"/>
    <n v="34"/>
    <x v="29"/>
    <s v="COG"/>
    <x v="27"/>
    <s v="https://eiti.org/BD/2018-34"/>
    <s v="https://eiti.org/document/republic-of-congo-validation-2017"/>
    <n v="2017"/>
    <n v="2017"/>
    <s v="Meaningful progress"/>
    <x v="19"/>
    <x v="4"/>
    <s v="Not applicable"/>
    <s v="While the 2014 EITI Report could be clearer in stating that direct subnational payments from extractives companies do not exist, the International Secretariat’s understanding is that this is not applicable in the period under review."/>
    <s v="https://eiti.org/document/republic-of-congo-validation-2017"/>
    <s v="http://www.itie-congo.org/"/>
    <s v="https://eiti.org/api/v1.0/score_data/34"/>
  </r>
  <r>
    <n v="1"/>
    <n v="34"/>
    <x v="29"/>
    <s v="COG"/>
    <x v="27"/>
    <s v="https://eiti.org/BD/2018-34"/>
    <s v="https://eiti.org/document/republic-of-congo-validation-2017"/>
    <n v="2017"/>
    <n v="2017"/>
    <s v="Meaningful progress"/>
    <x v="20"/>
    <x v="0"/>
    <s v="Satisfactory progress"/>
    <s v="The 2014 EITI Report presents reconciled financial data disaggregated by receiving government entity, by company and by revenue stream."/>
    <s v="https://eiti.org/document/republic-of-congo-validation-2017"/>
    <s v="http://www.itie-congo.org/"/>
    <s v="https://eiti.org/api/v1.0/score_data/34"/>
  </r>
  <r>
    <n v="1"/>
    <n v="34"/>
    <x v="29"/>
    <s v="COG"/>
    <x v="27"/>
    <s v="https://eiti.org/BD/2018-34"/>
    <s v="https://eiti.org/document/republic-of-congo-validation-2017"/>
    <n v="2017"/>
    <n v="2017"/>
    <s v="Meaningful progress"/>
    <x v="21"/>
    <x v="0"/>
    <s v="Satisfactory progress"/>
    <s v="Although the timeliness of the ROC’s EITI reporting has slipped since 2014, data in the ROC’s EITI Reports has always been published within two years of the end of the fiscal period under review."/>
    <s v="https://eiti.org/document/republic-of-congo-validation-2017"/>
    <s v="http://www.itie-congo.org/"/>
    <s v="https://eiti.org/api/v1.0/score_data/34"/>
  </r>
  <r>
    <n v="1"/>
    <n v="34"/>
    <x v="29"/>
    <s v="COG"/>
    <x v="27"/>
    <s v="https://eiti.org/BD/2018-34"/>
    <s v="https://eiti.org/document/republic-of-congo-validation-2017"/>
    <n v="2017"/>
    <n v="2017"/>
    <s v="Meaningful progress"/>
    <x v="22"/>
    <x v="1"/>
    <s v="Meaningful progress"/>
    <s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
    <s v="https://eiti.org/document/republic-of-congo-validation-2017"/>
    <s v="http://www.itie-congo.org/"/>
    <s v="https://eiti.org/api/v1.0/score_data/34"/>
  </r>
  <r>
    <n v="1"/>
    <n v="34"/>
    <x v="29"/>
    <s v="COG"/>
    <x v="27"/>
    <s v="https://eiti.org/BD/2018-34"/>
    <s v="https://eiti.org/document/republic-of-congo-validation-2017"/>
    <n v="2017"/>
    <n v="2017"/>
    <s v="Meaningful progress"/>
    <x v="23"/>
    <x v="1"/>
    <s v="Meaningful progress"/>
    <s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
    <s v="https://eiti.org/document/republic-of-congo-validation-2017"/>
    <s v="http://www.itie-congo.org/"/>
    <s v="https://eiti.org/api/v1.0/score_data/34"/>
  </r>
  <r>
    <n v="1"/>
    <n v="34"/>
    <x v="29"/>
    <s v="COG"/>
    <x v="27"/>
    <s v="https://eiti.org/BD/2018-34"/>
    <s v="https://eiti.org/document/republic-of-congo-validation-2017"/>
    <n v="2017"/>
    <n v="2017"/>
    <s v="Meaningful progress"/>
    <x v="24"/>
    <x v="4"/>
    <s v="Not applicable"/>
    <s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
    <s v="https://eiti.org/document/republic-of-congo-validation-2017"/>
    <s v="http://www.itie-congo.org/"/>
    <s v="https://eiti.org/api/v1.0/score_data/34"/>
  </r>
  <r>
    <n v="1"/>
    <n v="34"/>
    <x v="29"/>
    <s v="COG"/>
    <x v="27"/>
    <s v="https://eiti.org/BD/2018-34"/>
    <s v="https://eiti.org/document/republic-of-congo-validation-2017"/>
    <n v="2017"/>
    <n v="2017"/>
    <s v="Meaningful progress"/>
    <x v="25"/>
    <x v="2"/>
    <s v="Not required (recommended)"/>
    <s v="EITI Congo has made modest efforts to include additional information on earmarks of extractives revenues for off-budget infrastructure projects (see Requirements 4.3 and 5.1) and the budget-making and audit processes.  "/>
    <s v="https://eiti.org/document/republic-of-congo-validation-2017"/>
    <s v="http://www.itie-congo.org/"/>
    <s v="https://eiti.org/api/v1.0/score_data/34"/>
  </r>
  <r>
    <n v="1"/>
    <n v="34"/>
    <x v="29"/>
    <s v="COG"/>
    <x v="27"/>
    <s v="https://eiti.org/BD/2018-34"/>
    <s v="https://eiti.org/document/republic-of-congo-validation-2017"/>
    <n v="2017"/>
    <n v="2017"/>
    <s v="Meaningful progress"/>
    <x v="26"/>
    <x v="1"/>
    <s v="Meaningful progress"/>
    <s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
    <s v="https://eiti.org/document/republic-of-congo-validation-2017"/>
    <s v="http://www.itie-congo.org/"/>
    <s v="https://eiti.org/api/v1.0/score_data/34"/>
  </r>
  <r>
    <n v="1"/>
    <n v="34"/>
    <x v="29"/>
    <s v="COG"/>
    <x v="27"/>
    <s v="https://eiti.org/BD/2018-34"/>
    <s v="https://eiti.org/document/republic-of-congo-validation-2017"/>
    <n v="2017"/>
    <n v="2017"/>
    <s v="Meaningful progress"/>
    <x v="27"/>
    <x v="6"/>
    <s v="No progress"/>
    <s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
    <s v="https://eiti.org/document/republic-of-congo-validation-2017"/>
    <s v="http://www.itie-congo.org/"/>
    <s v="https://eiti.org/api/v1.0/score_data/34"/>
  </r>
  <r>
    <n v="1"/>
    <n v="34"/>
    <x v="29"/>
    <s v="COG"/>
    <x v="27"/>
    <s v="https://eiti.org/BD/2018-34"/>
    <s v="https://eiti.org/document/republic-of-congo-validation-2017"/>
    <n v="2017"/>
    <n v="2017"/>
    <s v="Meaningful progress"/>
    <x v="28"/>
    <x v="1"/>
    <s v="Meaningful progress"/>
    <s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
    <s v="https://eiti.org/document/republic-of-congo-validation-2017"/>
    <s v="http://www.itie-congo.org/"/>
    <s v="https://eiti.org/api/v1.0/score_data/34"/>
  </r>
  <r>
    <n v="1"/>
    <n v="34"/>
    <x v="29"/>
    <s v="COG"/>
    <x v="27"/>
    <s v="https://eiti.org/BD/2018-34"/>
    <s v="https://eiti.org/document/republic-of-congo-validation-2017"/>
    <n v="2017"/>
    <n v="2017"/>
    <s v="Meaningful progress"/>
    <x v="29"/>
    <x v="1"/>
    <s v="Meaningful progress"/>
    <s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
    <s v="https://eiti.org/document/republic-of-congo-validation-2017"/>
    <s v="http://www.itie-congo.org/"/>
    <s v="https://eiti.org/api/v1.0/score_data/34"/>
  </r>
  <r>
    <n v="1"/>
    <n v="34"/>
    <x v="29"/>
    <s v="COG"/>
    <x v="27"/>
    <s v="https://eiti.org/BD/2018-34"/>
    <s v="https://eiti.org/document/republic-of-congo-validation-2017"/>
    <n v="2017"/>
    <n v="2017"/>
    <s v="Meaningful progress"/>
    <x v="30"/>
    <x v="2"/>
    <s v="Not required (recommended)"/>
    <s v="EITI-Congo does not yet provide EITI data in open data formats, despite some effort to develop an online portal with SAP. However, mainstreaming transparency in government systems through the transparency law has been a major achievement for the MSG."/>
    <s v="https://eiti.org/document/republic-of-congo-validation-2017"/>
    <s v="http://www.itie-congo.org/"/>
    <s v="https://eiti.org/api/v1.0/score_data/34"/>
  </r>
  <r>
    <n v="1"/>
    <n v="34"/>
    <x v="29"/>
    <s v="COG"/>
    <x v="27"/>
    <s v="https://eiti.org/BD/2018-34"/>
    <s v="https://eiti.org/document/republic-of-congo-validation-2017"/>
    <n v="2017"/>
    <n v="2017"/>
    <s v="Meaningful progress"/>
    <x v="31"/>
    <x v="0"/>
    <s v="Satisfactory progress"/>
    <s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
    <s v="https://eiti.org/document/republic-of-congo-validation-2017"/>
    <s v="http://www.itie-congo.org/"/>
    <s v="https://eiti.org/api/v1.0/score_data/34"/>
  </r>
  <r>
    <n v="1"/>
    <n v="34"/>
    <x v="29"/>
    <s v="COG"/>
    <x v="27"/>
    <s v="https://eiti.org/BD/2018-34"/>
    <s v="https://eiti.org/document/republic-of-congo-validation-2017"/>
    <n v="2017"/>
    <n v="2017"/>
    <s v="Meaningful progress"/>
    <x v="32"/>
    <x v="0"/>
    <s v="Satisfactory progress"/>
    <s v="EITI-Congo has produced annual progress reports for 2014 and 2015 that thoroughly document progress and outcomes of implementation. "/>
    <s v="https://eiti.org/document/republic-of-congo-validation-2017"/>
    <s v="http://www.itie-congo.org/"/>
    <s v="https://eiti.org/api/v1.0/score_data/34"/>
  </r>
  <r>
    <n v="1"/>
    <n v="34"/>
    <x v="29"/>
    <s v="COG"/>
    <x v="27"/>
    <s v="https://eiti.org/BD/2018-34"/>
    <s v="https://eiti.org/document/republic-of-congo-validation-2017"/>
    <n v="2017"/>
    <n v="2017"/>
    <s v="Meaningful progress"/>
    <x v="33"/>
    <x v="1"/>
    <s v="Meaningful progress"/>
    <s v=""/>
    <s v="https://eiti.org/document/republic-of-congo-validation-2017"/>
    <s v="http://www.itie-congo.org/"/>
    <s v="https://eiti.org/api/v1.0/score_data/34"/>
  </r>
  <r>
    <n v="1"/>
    <n v="35"/>
    <x v="30"/>
    <s v="UKR"/>
    <x v="28"/>
    <s v="https://eiti.org/BD/2018-37"/>
    <s v="https://eiti.org/document/ukraine-validation-2017"/>
    <n v="2017"/>
    <n v="2017"/>
    <s v="Meaningful progress"/>
    <x v="0"/>
    <x v="0"/>
    <s v="Satisfactory progress"/>
    <s v="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
    <s v="https://eiti.org/document/ukraine-validation-2017"/>
    <s v="http://eiti.org.ua/"/>
    <s v="https://eiti.org/api/v1.0/score_data/35"/>
  </r>
  <r>
    <n v="1"/>
    <n v="35"/>
    <x v="30"/>
    <s v="UKR"/>
    <x v="28"/>
    <s v="https://eiti.org/BD/2018-37"/>
    <s v="https://eiti.org/document/ukraine-validation-2017"/>
    <n v="2017"/>
    <n v="2017"/>
    <s v="Meaningful progress"/>
    <x v="1"/>
    <x v="0"/>
    <s v="Satisfactory progress"/>
    <s v="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
    <s v="https://eiti.org/document/ukraine-validation-2017"/>
    <s v="http://eiti.org.ua/"/>
    <s v="https://eiti.org/api/v1.0/score_data/35"/>
  </r>
  <r>
    <n v="1"/>
    <n v="35"/>
    <x v="30"/>
    <s v="UKR"/>
    <x v="28"/>
    <s v="https://eiti.org/BD/2018-37"/>
    <s v="https://eiti.org/document/ukraine-validation-2017"/>
    <n v="2017"/>
    <n v="2017"/>
    <s v="Meaningful progress"/>
    <x v="2"/>
    <x v="5"/>
    <s v="Beyond"/>
    <s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
    <s v="https://eiti.org/document/ukraine-validation-2017"/>
    <s v="http://eiti.org.ua/"/>
    <s v="https://eiti.org/api/v1.0/score_data/35"/>
  </r>
  <r>
    <n v="1"/>
    <n v="35"/>
    <x v="30"/>
    <s v="UKR"/>
    <x v="28"/>
    <s v="https://eiti.org/BD/2018-37"/>
    <s v="https://eiti.org/document/ukraine-validation-2017"/>
    <n v="2017"/>
    <n v="2017"/>
    <s v="Meaningful progress"/>
    <x v="3"/>
    <x v="0"/>
    <s v="Satisfactory progress"/>
    <s v="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
    <s v="https://eiti.org/document/ukraine-validation-2017"/>
    <s v="http://eiti.org.ua/"/>
    <s v="https://eiti.org/api/v1.0/score_data/35"/>
  </r>
  <r>
    <n v="1"/>
    <n v="35"/>
    <x v="30"/>
    <s v="UKR"/>
    <x v="28"/>
    <s v="https://eiti.org/BD/2018-37"/>
    <s v="https://eiti.org/document/ukraine-validation-2017"/>
    <n v="2017"/>
    <n v="2017"/>
    <s v="Meaningful progress"/>
    <x v="4"/>
    <x v="0"/>
    <s v="Satisfactory progress"/>
    <s v="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
    <s v="https://eiti.org/document/ukraine-validation-2017"/>
    <s v="http://eiti.org.ua/"/>
    <s v="https://eiti.org/api/v1.0/score_data/35"/>
  </r>
  <r>
    <n v="1"/>
    <n v="35"/>
    <x v="30"/>
    <s v="UKR"/>
    <x v="28"/>
    <s v="https://eiti.org/BD/2018-37"/>
    <s v="https://eiti.org/document/ukraine-validation-2017"/>
    <n v="2017"/>
    <n v="2017"/>
    <s v="Meaningful progress"/>
    <x v="5"/>
    <x v="0"/>
    <s v="Satisfactory progress"/>
    <s v="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
    <s v="https://eiti.org/document/ukraine-validation-2017"/>
    <s v="http://eiti.org.ua/"/>
    <s v="https://eiti.org/api/v1.0/score_data/35"/>
  </r>
  <r>
    <n v="1"/>
    <n v="35"/>
    <x v="30"/>
    <s v="UKR"/>
    <x v="28"/>
    <s v="https://eiti.org/BD/2018-37"/>
    <s v="https://eiti.org/document/ukraine-validation-2017"/>
    <n v="2017"/>
    <n v="2017"/>
    <s v="Meaningful progress"/>
    <x v="6"/>
    <x v="0"/>
    <s v="Satisfactory progress"/>
    <s v="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
    <s v="https://eiti.org/document/ukraine-validation-2017"/>
    <s v="http://eiti.org.ua/"/>
    <s v="https://eiti.org/api/v1.0/score_data/35"/>
  </r>
  <r>
    <n v="1"/>
    <n v="35"/>
    <x v="30"/>
    <s v="UKR"/>
    <x v="28"/>
    <s v="https://eiti.org/BD/2018-37"/>
    <s v="https://eiti.org/document/ukraine-validation-2017"/>
    <n v="2017"/>
    <n v="2017"/>
    <s v="Meaningful progress"/>
    <x v="7"/>
    <x v="0"/>
    <s v="Satisfactory progress"/>
    <s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
    <s v="https://eiti.org/document/ukraine-validation-2017"/>
    <s v="http://eiti.org.ua/"/>
    <s v="https://eiti.org/api/v1.0/score_data/35"/>
  </r>
  <r>
    <n v="1"/>
    <n v="35"/>
    <x v="30"/>
    <s v="UKR"/>
    <x v="28"/>
    <s v="https://eiti.org/BD/2018-37"/>
    <s v="https://eiti.org/document/ukraine-validation-2017"/>
    <n v="2017"/>
    <n v="2017"/>
    <s v="Meaningful progress"/>
    <x v="8"/>
    <x v="0"/>
    <s v="Satisfactory progress"/>
    <s v="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
    <s v="https://eiti.org/document/ukraine-validation-2017"/>
    <s v="http://eiti.org.ua/"/>
    <s v="https://eiti.org/api/v1.0/score_data/35"/>
  </r>
  <r>
    <n v="1"/>
    <n v="35"/>
    <x v="30"/>
    <s v="UKR"/>
    <x v="28"/>
    <s v="https://eiti.org/BD/2018-37"/>
    <s v="https://eiti.org/document/ukraine-validation-2017"/>
    <n v="2017"/>
    <n v="2017"/>
    <s v="Meaningful progress"/>
    <x v="9"/>
    <x v="5"/>
    <s v="Beyond"/>
    <s v="Implementing countries are not yet required to address beneficial ownership and progress with this requirement. However, Ukraine has gone beyond this requirement by creating a publicly accessible register of beneficial owners as encouraged by the EITI Standard. "/>
    <s v="https://eiti.org/document/ukraine-validation-2017"/>
    <s v="http://eiti.org.ua/"/>
    <s v="https://eiti.org/api/v1.0/score_data/35"/>
  </r>
  <r>
    <n v="1"/>
    <n v="35"/>
    <x v="30"/>
    <s v="UKR"/>
    <x v="28"/>
    <s v="https://eiti.org/BD/2018-37"/>
    <s v="https://eiti.org/document/ukraine-validation-2017"/>
    <n v="2017"/>
    <n v="2017"/>
    <s v="Meaningful progress"/>
    <x v="10"/>
    <x v="3"/>
    <s v="Inadequate progress"/>
    <s v="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
    <s v="https://eiti.org/document/ukraine-validation-2017"/>
    <s v="http://eiti.org.ua/"/>
    <s v="https://eiti.org/api/v1.0/score_data/35"/>
  </r>
  <r>
    <n v="1"/>
    <n v="35"/>
    <x v="30"/>
    <s v="UKR"/>
    <x v="28"/>
    <s v="https://eiti.org/BD/2018-37"/>
    <s v="https://eiti.org/document/ukraine-validation-2017"/>
    <n v="2017"/>
    <n v="2017"/>
    <s v="Meaningful progress"/>
    <x v="11"/>
    <x v="0"/>
    <s v="Satisfactory progress"/>
    <s v="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
    <s v="https://eiti.org/document/ukraine-validation-2017"/>
    <s v="http://eiti.org.ua/"/>
    <s v="https://eiti.org/api/v1.0/score_data/35"/>
  </r>
  <r>
    <n v="1"/>
    <n v="35"/>
    <x v="30"/>
    <s v="UKR"/>
    <x v="28"/>
    <s v="https://eiti.org/BD/2018-37"/>
    <s v="https://eiti.org/document/ukraine-validation-2017"/>
    <n v="2017"/>
    <n v="2017"/>
    <s v="Meaningful progress"/>
    <x v="12"/>
    <x v="1"/>
    <s v="Meaningful progress"/>
    <s v="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
    <s v="https://eiti.org/document/ukraine-validation-2017"/>
    <s v="http://eiti.org.ua/"/>
    <s v="https://eiti.org/api/v1.0/score_data/35"/>
  </r>
  <r>
    <n v="1"/>
    <n v="35"/>
    <x v="30"/>
    <s v="UKR"/>
    <x v="28"/>
    <s v="https://eiti.org/BD/2018-37"/>
    <s v="https://eiti.org/document/ukraine-validation-2017"/>
    <n v="2017"/>
    <n v="2017"/>
    <s v="Meaningful progress"/>
    <x v="13"/>
    <x v="0"/>
    <s v="Satisfactory progress"/>
    <s v="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
    <s v="https://eiti.org/document/ukraine-validation-2017"/>
    <s v="http://eiti.org.ua/"/>
    <s v="https://eiti.org/api/v1.0/score_data/35"/>
  </r>
  <r>
    <n v="1"/>
    <n v="35"/>
    <x v="30"/>
    <s v="UKR"/>
    <x v="28"/>
    <s v="https://eiti.org/BD/2018-37"/>
    <s v="https://eiti.org/document/ukraine-validation-2017"/>
    <n v="2017"/>
    <n v="2017"/>
    <s v="Meaningful progress"/>
    <x v="14"/>
    <x v="1"/>
    <s v="Meaningful progress"/>
    <s v="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
    <s v="https://eiti.org/document/ukraine-validation-2017"/>
    <s v="http://eiti.org.ua/"/>
    <s v="https://eiti.org/api/v1.0/score_data/35"/>
  </r>
  <r>
    <n v="1"/>
    <n v="35"/>
    <x v="30"/>
    <s v="UKR"/>
    <x v="28"/>
    <s v="https://eiti.org/BD/2018-37"/>
    <s v="https://eiti.org/document/ukraine-validation-2017"/>
    <n v="2017"/>
    <n v="2017"/>
    <s v="Meaningful progress"/>
    <x v="15"/>
    <x v="4"/>
    <s v="Not applicable"/>
    <s v="This requirement is not applicable in Ukraine. "/>
    <s v="https://eiti.org/document/ukraine-validation-2017"/>
    <s v="http://eiti.org.ua/"/>
    <s v="https://eiti.org/api/v1.0/score_data/35"/>
  </r>
  <r>
    <n v="1"/>
    <n v="35"/>
    <x v="30"/>
    <s v="UKR"/>
    <x v="28"/>
    <s v="https://eiti.org/BD/2018-37"/>
    <s v="https://eiti.org/document/ukraine-validation-2017"/>
    <n v="2017"/>
    <n v="2017"/>
    <s v="Meaningful progress"/>
    <x v="16"/>
    <x v="4"/>
    <s v="Not applicable"/>
    <s v="This requirement is not applicable in Ukraine. "/>
    <s v="https://eiti.org/document/ukraine-validation-2017"/>
    <s v="http://eiti.org.ua/"/>
    <s v="https://eiti.org/api/v1.0/score_data/35"/>
  </r>
  <r>
    <n v="1"/>
    <n v="35"/>
    <x v="30"/>
    <s v="UKR"/>
    <x v="28"/>
    <s v="https://eiti.org/BD/2018-37"/>
    <s v="https://eiti.org/document/ukraine-validation-2017"/>
    <n v="2017"/>
    <n v="2017"/>
    <s v="Meaningful progress"/>
    <x v="17"/>
    <x v="1"/>
    <s v="Meaningful progress"/>
    <s v="Transport revenues are material in Ukraine. While the MSG has made efforts to increase transparency in transportation arrangements, the revenues received in tariffs and other payments are not disaggregated by paying company. "/>
    <s v="https://eiti.org/document/ukraine-validation-2017"/>
    <s v="http://eiti.org.ua/"/>
    <s v="https://eiti.org/api/v1.0/score_data/35"/>
  </r>
  <r>
    <n v="1"/>
    <n v="35"/>
    <x v="30"/>
    <s v="UKR"/>
    <x v="28"/>
    <s v="https://eiti.org/BD/2018-37"/>
    <s v="https://eiti.org/document/ukraine-validation-2017"/>
    <n v="2017"/>
    <n v="2017"/>
    <s v="Meaningful progress"/>
    <x v="18"/>
    <x v="3"/>
    <s v="Inadequate progress"/>
    <s v="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
    <s v="https://eiti.org/document/ukraine-validation-2017"/>
    <s v="http://eiti.org.ua/"/>
    <s v="https://eiti.org/api/v1.0/score_data/35"/>
  </r>
  <r>
    <n v="1"/>
    <n v="35"/>
    <x v="30"/>
    <s v="UKR"/>
    <x v="28"/>
    <s v="https://eiti.org/BD/2018-37"/>
    <s v="https://eiti.org/document/ukraine-validation-2017"/>
    <n v="2017"/>
    <n v="2017"/>
    <s v="Meaningful progress"/>
    <x v="19"/>
    <x v="4"/>
    <s v="Not applicable"/>
    <s v="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
    <s v="https://eiti.org/document/ukraine-validation-2017"/>
    <s v="http://eiti.org.ua/"/>
    <s v="https://eiti.org/api/v1.0/score_data/35"/>
  </r>
  <r>
    <n v="1"/>
    <n v="35"/>
    <x v="30"/>
    <s v="UKR"/>
    <x v="28"/>
    <s v="https://eiti.org/BD/2018-37"/>
    <s v="https://eiti.org/document/ukraine-validation-2017"/>
    <n v="2017"/>
    <n v="2017"/>
    <s v="Meaningful progress"/>
    <x v="20"/>
    <x v="0"/>
    <s v="Satisfactory progress"/>
    <s v="The 2015 EITI Report is disaggregated by individual revenue stream, company and government entity. "/>
    <s v="https://eiti.org/document/ukraine-validation-2017"/>
    <s v="http://eiti.org.ua/"/>
    <s v="https://eiti.org/api/v1.0/score_data/35"/>
  </r>
  <r>
    <n v="1"/>
    <n v="35"/>
    <x v="30"/>
    <s v="UKR"/>
    <x v="28"/>
    <s v="https://eiti.org/BD/2018-37"/>
    <s v="https://eiti.org/document/ukraine-validation-2017"/>
    <n v="2017"/>
    <n v="2017"/>
    <s v="Meaningful progress"/>
    <x v="21"/>
    <x v="0"/>
    <s v="Satisfactory progress"/>
    <s v="The 2014-15 EITI Report was published within extended deadline agreed by the EITI Board. "/>
    <s v="https://eiti.org/document/ukraine-validation-2017"/>
    <s v="http://eiti.org.ua/"/>
    <s v="https://eiti.org/api/v1.0/score_data/35"/>
  </r>
  <r>
    <n v="1"/>
    <n v="35"/>
    <x v="30"/>
    <s v="UKR"/>
    <x v="28"/>
    <s v="https://eiti.org/BD/2018-37"/>
    <s v="https://eiti.org/document/ukraine-validation-2017"/>
    <n v="2017"/>
    <n v="2017"/>
    <s v="Meaningful progress"/>
    <x v="22"/>
    <x v="1"/>
    <s v="Meaningful progress"/>
    <s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
    <s v="https://eiti.org/document/ukraine-validation-2017"/>
    <s v="http://eiti.org.ua/"/>
    <s v="https://eiti.org/api/v1.0/score_data/35"/>
  </r>
  <r>
    <n v="1"/>
    <n v="35"/>
    <x v="30"/>
    <s v="UKR"/>
    <x v="28"/>
    <s v="https://eiti.org/BD/2018-37"/>
    <s v="https://eiti.org/document/ukraine-validation-2017"/>
    <n v="2017"/>
    <n v="2017"/>
    <s v="Meaningful progress"/>
    <x v="23"/>
    <x v="5"/>
    <s v="Beyond"/>
    <s v="The 2014-15 EITI Report explains how revenues are recorded in the national budget. Ukraine has also gone beyond the minimum requirements by including references to the national budget classification systems as encouraged by the EITI Standard. "/>
    <s v="https://eiti.org/document/ukraine-validation-2017"/>
    <s v="http://eiti.org.ua/"/>
    <s v="https://eiti.org/api/v1.0/score_data/35"/>
  </r>
  <r>
    <n v="1"/>
    <n v="35"/>
    <x v="30"/>
    <s v="UKR"/>
    <x v="28"/>
    <s v="https://eiti.org/BD/2018-37"/>
    <s v="https://eiti.org/document/ukraine-validation-2017"/>
    <n v="2017"/>
    <n v="2017"/>
    <s v="Meaningful progress"/>
    <x v="24"/>
    <x v="0"/>
    <s v="Satisfactory progress"/>
    <s v="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
    <s v="https://eiti.org/document/ukraine-validation-2017"/>
    <s v="http://eiti.org.ua/"/>
    <s v="https://eiti.org/api/v1.0/score_data/35"/>
  </r>
  <r>
    <n v="1"/>
    <n v="35"/>
    <x v="30"/>
    <s v="UKR"/>
    <x v="28"/>
    <s v="https://eiti.org/BD/2018-37"/>
    <s v="https://eiti.org/document/ukraine-validation-2017"/>
    <n v="2017"/>
    <n v="2017"/>
    <s v="Meaningful progress"/>
    <x v="25"/>
    <x v="5"/>
    <s v="Beyond"/>
    <s v="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
    <s v="https://eiti.org/document/ukraine-validation-2017"/>
    <s v="http://eiti.org.ua/"/>
    <s v="https://eiti.org/api/v1.0/score_data/35"/>
  </r>
  <r>
    <n v="1"/>
    <n v="35"/>
    <x v="30"/>
    <s v="UKR"/>
    <x v="28"/>
    <s v="https://eiti.org/BD/2018-37"/>
    <s v="https://eiti.org/document/ukraine-validation-2017"/>
    <n v="2017"/>
    <n v="2017"/>
    <s v="Meaningful progress"/>
    <x v="26"/>
    <x v="5"/>
    <s v="Beyond"/>
    <s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
    <s v="https://eiti.org/document/ukraine-validation-2017"/>
    <s v="http://eiti.org.ua/"/>
    <s v="https://eiti.org/api/v1.0/score_data/35"/>
  </r>
  <r>
    <n v="1"/>
    <n v="35"/>
    <x v="30"/>
    <s v="UKR"/>
    <x v="28"/>
    <s v="https://eiti.org/BD/2018-37"/>
    <s v="https://eiti.org/document/ukraine-validation-2017"/>
    <n v="2017"/>
    <n v="2017"/>
    <s v="Meaningful progress"/>
    <x v="27"/>
    <x v="3"/>
    <s v="Inadequate progress"/>
    <s v="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
    <s v="https://eiti.org/document/ukraine-validation-2017"/>
    <s v="http://eiti.org.ua/"/>
    <s v="https://eiti.org/api/v1.0/score_data/35"/>
  </r>
  <r>
    <n v="1"/>
    <n v="35"/>
    <x v="30"/>
    <s v="UKR"/>
    <x v="28"/>
    <s v="https://eiti.org/BD/2018-37"/>
    <s v="https://eiti.org/document/ukraine-validation-2017"/>
    <n v="2017"/>
    <n v="2017"/>
    <s v="Meaningful progress"/>
    <x v="28"/>
    <x v="1"/>
    <s v="Meaningful progress"/>
    <s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
    <s v="https://eiti.org/document/ukraine-validation-2017"/>
    <s v="http://eiti.org.ua/"/>
    <s v="https://eiti.org/api/v1.0/score_data/35"/>
  </r>
  <r>
    <n v="1"/>
    <n v="35"/>
    <x v="30"/>
    <s v="UKR"/>
    <x v="28"/>
    <s v="https://eiti.org/BD/2018-37"/>
    <s v="https://eiti.org/document/ukraine-validation-2017"/>
    <n v="2017"/>
    <n v="2017"/>
    <s v="Meaningful progress"/>
    <x v="29"/>
    <x v="5"/>
    <s v="Beyond"/>
    <s v="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
    <s v="https://eiti.org/document/ukraine-validation-2017"/>
    <s v="http://eiti.org.ua/"/>
    <s v="https://eiti.org/api/v1.0/score_data/35"/>
  </r>
  <r>
    <n v="1"/>
    <n v="35"/>
    <x v="30"/>
    <s v="UKR"/>
    <x v="28"/>
    <s v="https://eiti.org/BD/2018-37"/>
    <s v="https://eiti.org/document/ukraine-validation-2017"/>
    <n v="2017"/>
    <n v="2017"/>
    <s v="Meaningful progress"/>
    <x v="30"/>
    <x v="2"/>
    <s v="Not required (recommended)"/>
    <s v="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
    <s v="https://eiti.org/document/ukraine-validation-2017"/>
    <s v="http://eiti.org.ua/"/>
    <s v="https://eiti.org/api/v1.0/score_data/35"/>
  </r>
  <r>
    <n v="1"/>
    <n v="35"/>
    <x v="30"/>
    <s v="UKR"/>
    <x v="28"/>
    <s v="https://eiti.org/BD/2018-37"/>
    <s v="https://eiti.org/document/ukraine-validation-2017"/>
    <n v="2017"/>
    <n v="2017"/>
    <s v="Meaningful progress"/>
    <x v="31"/>
    <x v="0"/>
    <s v="Satisfactory progress"/>
    <s v="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
    <s v="https://eiti.org/document/ukraine-validation-2017"/>
    <s v="http://eiti.org.ua/"/>
    <s v="https://eiti.org/api/v1.0/score_data/35"/>
  </r>
  <r>
    <n v="1"/>
    <n v="35"/>
    <x v="30"/>
    <s v="UKR"/>
    <x v="28"/>
    <s v="https://eiti.org/BD/2018-37"/>
    <s v="https://eiti.org/document/ukraine-validation-2017"/>
    <n v="2017"/>
    <n v="2017"/>
    <s v="Meaningful progress"/>
    <x v="32"/>
    <x v="0"/>
    <s v="Satisfactory progress"/>
    <s v="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
    <s v="https://eiti.org/document/ukraine-validation-2017"/>
    <s v="http://eiti.org.ua/"/>
    <s v="https://eiti.org/api/v1.0/score_data/35"/>
  </r>
  <r>
    <n v="1"/>
    <n v="35"/>
    <x v="30"/>
    <s v="UKR"/>
    <x v="28"/>
    <s v="https://eiti.org/BD/2018-37"/>
    <s v="https://eiti.org/document/ukraine-validation-2017"/>
    <n v="2017"/>
    <n v="2017"/>
    <s v="Meaningful progress"/>
    <x v="33"/>
    <x v="1"/>
    <s v="Meaningful progress"/>
    <s v=""/>
    <s v="https://eiti.org/document/ukraine-validation-2017"/>
    <s v="http://eiti.org.ua/"/>
    <s v="https://eiti.org/api/v1.0/score_data/35"/>
  </r>
  <r>
    <n v="1"/>
    <n v="36"/>
    <x v="31"/>
    <s v="CMR"/>
    <x v="29"/>
    <s v="https://eiti.org/BD/2018-32a"/>
    <s v="https://eiti.org/document/cameroon-validation-2017"/>
    <n v="2017"/>
    <n v="2017"/>
    <s v="Meaningful progress"/>
    <x v="33"/>
    <x v="1"/>
    <s v="Meaningful progress"/>
    <s v=""/>
    <s v="https://eiti.org/document/cameroon-validation-2017"/>
    <s v="http://www.eiticameroon.org/en.html"/>
    <s v="https://eiti.org/api/v1.0/score_data/36"/>
  </r>
  <r>
    <n v="1"/>
    <n v="36"/>
    <x v="31"/>
    <s v="CMR"/>
    <x v="29"/>
    <s v="https://eiti.org/BD/2018-32a"/>
    <s v="https://eiti.org/document/cameroon-validation-2017"/>
    <n v="2017"/>
    <n v="2017"/>
    <s v="Meaningful progress"/>
    <x v="0"/>
    <x v="0"/>
    <s v="Satisfactory progress"/>
    <s v="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
    <s v="https://eiti.org/document/cameroon-validation-2017"/>
    <s v="http://www.eiticameroon.org/en.html"/>
    <s v="https://eiti.org/api/v1.0/score_data/36"/>
  </r>
  <r>
    <n v="1"/>
    <n v="36"/>
    <x v="31"/>
    <s v="CMR"/>
    <x v="29"/>
    <s v="https://eiti.org/BD/2018-32a"/>
    <s v="https://eiti.org/document/cameroon-validation-2017"/>
    <n v="2017"/>
    <n v="2017"/>
    <s v="Meaningful progress"/>
    <x v="1"/>
    <x v="0"/>
    <s v="Satisfactory progress"/>
    <s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
    <s v="https://eiti.org/document/cameroon-validation-2017"/>
    <s v="http://www.eiticameroon.org/en.html"/>
    <s v="https://eiti.org/api/v1.0/score_data/36"/>
  </r>
  <r>
    <n v="1"/>
    <n v="36"/>
    <x v="31"/>
    <s v="CMR"/>
    <x v="29"/>
    <s v="https://eiti.org/BD/2018-32a"/>
    <s v="https://eiti.org/document/cameroon-validation-2017"/>
    <n v="2017"/>
    <n v="2017"/>
    <s v="Meaningful progress"/>
    <x v="2"/>
    <x v="1"/>
    <s v="Meaningful progress"/>
    <s v="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
    <s v="https://eiti.org/document/cameroon-validation-2017"/>
    <s v="http://www.eiticameroon.org/en.html"/>
    <s v="https://eiti.org/api/v1.0/score_data/36"/>
  </r>
  <r>
    <n v="1"/>
    <n v="36"/>
    <x v="31"/>
    <s v="CMR"/>
    <x v="29"/>
    <s v="https://eiti.org/BD/2018-32a"/>
    <s v="https://eiti.org/document/cameroon-validation-2017"/>
    <n v="2017"/>
    <n v="2017"/>
    <s v="Meaningful progress"/>
    <x v="3"/>
    <x v="3"/>
    <s v="Inadequate progress"/>
    <s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
    <s v="https://eiti.org/document/cameroon-validation-2017"/>
    <s v="http://www.eiticameroon.org/en.html"/>
    <s v="https://eiti.org/api/v1.0/score_data/36"/>
  </r>
  <r>
    <n v="1"/>
    <n v="36"/>
    <x v="31"/>
    <s v="CMR"/>
    <x v="29"/>
    <s v="https://eiti.org/BD/2018-32a"/>
    <s v="https://eiti.org/document/cameroon-validation-2017"/>
    <n v="2017"/>
    <n v="2017"/>
    <s v="Meaningful progress"/>
    <x v="4"/>
    <x v="1"/>
    <s v="Meaningful progress"/>
    <s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
    <s v="https://eiti.org/document/cameroon-validation-2017"/>
    <s v="http://www.eiticameroon.org/en.html"/>
    <s v="https://eiti.org/api/v1.0/score_data/36"/>
  </r>
  <r>
    <n v="1"/>
    <n v="36"/>
    <x v="31"/>
    <s v="CMR"/>
    <x v="29"/>
    <s v="https://eiti.org/BD/2018-32a"/>
    <s v="https://eiti.org/document/cameroon-validation-2017"/>
    <n v="2017"/>
    <n v="2017"/>
    <s v="Meaningful progress"/>
    <x v="5"/>
    <x v="0"/>
    <s v="Satisfactory progress"/>
    <s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
    <s v="https://eiti.org/document/cameroon-validation-2017"/>
    <s v="http://www.eiticameroon.org/en.html"/>
    <s v="https://eiti.org/api/v1.0/score_data/36"/>
  </r>
  <r>
    <n v="1"/>
    <n v="36"/>
    <x v="31"/>
    <s v="CMR"/>
    <x v="29"/>
    <s v="https://eiti.org/BD/2018-32a"/>
    <s v="https://eiti.org/document/cameroon-validation-2017"/>
    <n v="2017"/>
    <n v="2017"/>
    <s v="Meaningful progress"/>
    <x v="6"/>
    <x v="0"/>
    <s v="Satisfactory progress"/>
    <s v="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
    <s v="https://eiti.org/document/cameroon-validation-2017"/>
    <s v="http://www.eiticameroon.org/en.html"/>
    <s v="https://eiti.org/api/v1.0/score_data/36"/>
  </r>
  <r>
    <n v="1"/>
    <n v="36"/>
    <x v="31"/>
    <s v="CMR"/>
    <x v="29"/>
    <s v="https://eiti.org/BD/2018-32a"/>
    <s v="https://eiti.org/document/cameroon-validation-2017"/>
    <n v="2017"/>
    <n v="2017"/>
    <s v="Meaningful progress"/>
    <x v="7"/>
    <x v="1"/>
    <s v="Meaningful progress"/>
    <s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
    <s v="https://eiti.org/document/cameroon-validation-2017"/>
    <s v="http://www.eiticameroon.org/en.html"/>
    <s v="https://eiti.org/api/v1.0/score_data/36"/>
  </r>
  <r>
    <n v="1"/>
    <n v="36"/>
    <x v="31"/>
    <s v="CMR"/>
    <x v="29"/>
    <s v="https://eiti.org/BD/2018-32a"/>
    <s v="https://eiti.org/document/cameroon-validation-2017"/>
    <n v="2017"/>
    <n v="2017"/>
    <s v="Meaningful progress"/>
    <x v="8"/>
    <x v="1"/>
    <s v="Meaningful progress"/>
    <s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
    <s v="https://eiti.org/document/cameroon-validation-2017"/>
    <s v="http://www.eiticameroon.org/en.html"/>
    <s v="https://eiti.org/api/v1.0/score_data/36"/>
  </r>
  <r>
    <n v="1"/>
    <n v="36"/>
    <x v="31"/>
    <s v="CMR"/>
    <x v="29"/>
    <s v="https://eiti.org/BD/2018-32a"/>
    <s v="https://eiti.org/document/cameroon-validation-2017"/>
    <n v="2017"/>
    <n v="2017"/>
    <s v="Meaningful progress"/>
    <x v="9"/>
    <x v="2"/>
    <s v="Not required (recommended)"/>
    <s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
    <s v="https://eiti.org/document/cameroon-validation-2017"/>
    <s v="http://www.eiticameroon.org/en.html"/>
    <s v="https://eiti.org/api/v1.0/score_data/36"/>
  </r>
  <r>
    <n v="1"/>
    <n v="36"/>
    <x v="31"/>
    <s v="CMR"/>
    <x v="29"/>
    <s v="https://eiti.org/BD/2018-32a"/>
    <s v="https://eiti.org/document/cameroon-validation-2017"/>
    <n v="2017"/>
    <n v="2017"/>
    <s v="Meaningful progress"/>
    <x v="10"/>
    <x v="1"/>
    <s v="Meaningful progress"/>
    <s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
    <s v="https://eiti.org/document/cameroon-validation-2017"/>
    <s v="http://www.eiticameroon.org/en.html"/>
    <s v="https://eiti.org/api/v1.0/score_data/36"/>
  </r>
  <r>
    <n v="1"/>
    <n v="36"/>
    <x v="31"/>
    <s v="CMR"/>
    <x v="29"/>
    <s v="https://eiti.org/BD/2018-32a"/>
    <s v="https://eiti.org/document/cameroon-validation-2017"/>
    <n v="2017"/>
    <n v="2017"/>
    <s v="Meaningful progress"/>
    <x v="11"/>
    <x v="0"/>
    <s v="Satisfactory progress"/>
    <s v="The 2014 EITI Report provides an overview of the extractive industries, including significant exploration activities."/>
    <s v="https://eiti.org/document/cameroon-validation-2017"/>
    <s v="http://www.eiticameroon.org/en.html"/>
    <s v="https://eiti.org/api/v1.0/score_data/36"/>
  </r>
  <r>
    <n v="1"/>
    <n v="36"/>
    <x v="31"/>
    <s v="CMR"/>
    <x v="29"/>
    <s v="https://eiti.org/BD/2018-32a"/>
    <s v="https://eiti.org/document/cameroon-validation-2017"/>
    <n v="2017"/>
    <n v="2017"/>
    <s v="Meaningful progress"/>
    <x v="12"/>
    <x v="1"/>
    <s v="Meaningful progress"/>
    <s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
    <s v="https://eiti.org/document/cameroon-validation-2017"/>
    <s v="http://www.eiticameroon.org/en.html"/>
    <s v="https://eiti.org/api/v1.0/score_data/36"/>
  </r>
  <r>
    <n v="1"/>
    <n v="36"/>
    <x v="31"/>
    <s v="CMR"/>
    <x v="29"/>
    <s v="https://eiti.org/BD/2018-32a"/>
    <s v="https://eiti.org/document/cameroon-validation-2017"/>
    <n v="2017"/>
    <n v="2017"/>
    <s v="Meaningful progress"/>
    <x v="13"/>
    <x v="5"/>
    <s v="Beyond"/>
    <s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
    <s v="https://eiti.org/document/cameroon-validation-2017"/>
    <s v="http://www.eiticameroon.org/en.html"/>
    <s v="https://eiti.org/api/v1.0/score_data/36"/>
  </r>
  <r>
    <n v="1"/>
    <n v="36"/>
    <x v="31"/>
    <s v="CMR"/>
    <x v="29"/>
    <s v="https://eiti.org/BD/2018-32a"/>
    <s v="https://eiti.org/document/cameroon-validation-2017"/>
    <n v="2017"/>
    <n v="2017"/>
    <s v="Meaningful progress"/>
    <x v="14"/>
    <x v="0"/>
    <s v="Satisfactory progress"/>
    <s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
    <s v="https://eiti.org/document/cameroon-validation-2017"/>
    <s v="http://www.eiticameroon.org/en.html"/>
    <s v="https://eiti.org/api/v1.0/score_data/36"/>
  </r>
  <r>
    <n v="1"/>
    <n v="36"/>
    <x v="31"/>
    <s v="CMR"/>
    <x v="29"/>
    <s v="https://eiti.org/BD/2018-32a"/>
    <s v="https://eiti.org/document/cameroon-validation-2017"/>
    <n v="2017"/>
    <n v="2017"/>
    <s v="Meaningful progress"/>
    <x v="15"/>
    <x v="1"/>
    <s v="Meaningful progress"/>
    <s v="The 2014 EITI Report provides the volumes of the state’s in-kind revenues of oil, gas, condensate and gold collected in 2014 and the proceeds of sales of the state’s in-kind revenues, but does not provide information on volumes sold nor disaggregate sales information by buyer. "/>
    <s v="https://eiti.org/document/cameroon-validation-2017"/>
    <s v="http://www.eiticameroon.org/en.html"/>
    <s v="https://eiti.org/api/v1.0/score_data/36"/>
  </r>
  <r>
    <n v="1"/>
    <n v="36"/>
    <x v="31"/>
    <s v="CMR"/>
    <x v="29"/>
    <s v="https://eiti.org/BD/2018-32a"/>
    <s v="https://eiti.org/document/cameroon-validation-2017"/>
    <n v="2017"/>
    <n v="2017"/>
    <s v="Meaningful progress"/>
    <x v="16"/>
    <x v="4"/>
    <s v="Not applicable"/>
    <s v="While the evidence for the MSG’s assessment is not provided in the 2014 EITI Report, the report states that there were no barters or infrastructure provisions in force in 2014."/>
    <s v="https://eiti.org/document/cameroon-validation-2017"/>
    <s v="http://www.eiticameroon.org/en.html"/>
    <s v="https://eiti.org/api/v1.0/score_data/36"/>
  </r>
  <r>
    <n v="1"/>
    <n v="36"/>
    <x v="31"/>
    <s v="CMR"/>
    <x v="29"/>
    <s v="https://eiti.org/BD/2018-32a"/>
    <s v="https://eiti.org/document/cameroon-validation-2017"/>
    <n v="2017"/>
    <n v="2017"/>
    <s v="Meaningful progress"/>
    <x v="17"/>
    <x v="0"/>
    <s v="Satisfactory progress"/>
    <s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
    <s v="https://eiti.org/document/cameroon-validation-2017"/>
    <s v="http://www.eiticameroon.org/en.html"/>
    <s v="https://eiti.org/api/v1.0/score_data/36"/>
  </r>
  <r>
    <n v="1"/>
    <n v="36"/>
    <x v="31"/>
    <s v="CMR"/>
    <x v="29"/>
    <s v="https://eiti.org/BD/2018-32a"/>
    <s v="https://eiti.org/document/cameroon-validation-2017"/>
    <n v="2017"/>
    <n v="2017"/>
    <s v="Meaningful progress"/>
    <x v="18"/>
    <x v="1"/>
    <s v="Meaningful progress"/>
    <s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
    <s v="https://eiti.org/document/cameroon-validation-2017"/>
    <s v="http://www.eiticameroon.org/en.html"/>
    <s v="https://eiti.org/api/v1.0/score_data/36"/>
  </r>
  <r>
    <n v="1"/>
    <n v="36"/>
    <x v="31"/>
    <s v="CMR"/>
    <x v="29"/>
    <s v="https://eiti.org/BD/2018-32a"/>
    <s v="https://eiti.org/document/cameroon-validation-2017"/>
    <n v="2017"/>
    <n v="2017"/>
    <s v="Meaningful progress"/>
    <x v="19"/>
    <x v="4"/>
    <s v="Not applicable"/>
    <s v="The 2014 EITI Report confirms the centralised nature of the government’s extractives revenue collection, which implies a lack of direct subnational transfers."/>
    <s v="https://eiti.org/document/cameroon-validation-2017"/>
    <s v="http://www.eiticameroon.org/en.html"/>
    <s v="https://eiti.org/api/v1.0/score_data/36"/>
  </r>
  <r>
    <n v="1"/>
    <n v="36"/>
    <x v="31"/>
    <s v="CMR"/>
    <x v="29"/>
    <s v="https://eiti.org/BD/2018-32a"/>
    <s v="https://eiti.org/document/cameroon-validation-2017"/>
    <n v="2017"/>
    <n v="2017"/>
    <s v="Meaningful progress"/>
    <x v="20"/>
    <x v="0"/>
    <s v="Satisfactory progress"/>
    <s v="The 2014 EITI Report presents reconciled financial data disaggregated by receiving government entity, by company and by revenue stream. There is partial project-by-project EITI reporting in Cameroon (oil and gas, not mining)."/>
    <s v="https://eiti.org/document/cameroon-validation-2017"/>
    <s v="http://www.eiticameroon.org/en.html"/>
    <s v="https://eiti.org/api/v1.0/score_data/36"/>
  </r>
  <r>
    <n v="1"/>
    <n v="36"/>
    <x v="31"/>
    <s v="CMR"/>
    <x v="29"/>
    <s v="https://eiti.org/BD/2018-32a"/>
    <s v="https://eiti.org/document/cameroon-validation-2017"/>
    <n v="2017"/>
    <n v="2017"/>
    <s v="Meaningful progress"/>
    <x v="21"/>
    <x v="0"/>
    <s v="Satisfactory progress"/>
    <s v="Cameroon has consistently published EITI Reports within two years of the end of the fiscal period(s) covered."/>
    <s v="https://eiti.org/document/cameroon-validation-2017"/>
    <s v="http://www.eiticameroon.org/en.html"/>
    <s v="https://eiti.org/api/v1.0/score_data/36"/>
  </r>
  <r>
    <n v="1"/>
    <n v="36"/>
    <x v="31"/>
    <s v="CMR"/>
    <x v="29"/>
    <s v="https://eiti.org/BD/2018-32a"/>
    <s v="https://eiti.org/document/cameroon-validation-2017"/>
    <n v="2017"/>
    <n v="2017"/>
    <s v="Meaningful progress"/>
    <x v="22"/>
    <x v="0"/>
    <s v="Satisfactory progress"/>
    <s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
    <s v="https://eiti.org/document/cameroon-validation-2017"/>
    <s v="http://www.eiticameroon.org/en.html"/>
    <s v="https://eiti.org/api/v1.0/score_data/36"/>
  </r>
  <r>
    <n v="1"/>
    <n v="36"/>
    <x v="31"/>
    <s v="CMR"/>
    <x v="29"/>
    <s v="https://eiti.org/BD/2018-32a"/>
    <s v="https://eiti.org/document/cameroon-validation-2017"/>
    <n v="2017"/>
    <n v="2017"/>
    <s v="Meaningful progress"/>
    <x v="23"/>
    <x v="1"/>
    <s v="Meaningful progress"/>
    <s v="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
    <s v="https://eiti.org/document/cameroon-validation-2017"/>
    <s v="http://www.eiticameroon.org/en.html"/>
    <s v="https://eiti.org/api/v1.0/score_data/36"/>
  </r>
  <r>
    <n v="1"/>
    <n v="36"/>
    <x v="31"/>
    <s v="CMR"/>
    <x v="29"/>
    <s v="https://eiti.org/BD/2018-32a"/>
    <s v="https://eiti.org/document/cameroon-validation-2017"/>
    <n v="2017"/>
    <n v="2017"/>
    <s v="Meaningful progress"/>
    <x v="24"/>
    <x v="3"/>
    <s v="Inadequate progress"/>
    <s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
    <s v="https://eiti.org/document/cameroon-validation-2017"/>
    <s v="http://www.eiticameroon.org/en.html"/>
    <s v="https://eiti.org/api/v1.0/score_data/36"/>
  </r>
  <r>
    <n v="1"/>
    <n v="36"/>
    <x v="31"/>
    <s v="CMR"/>
    <x v="29"/>
    <s v="https://eiti.org/BD/2018-32a"/>
    <s v="https://eiti.org/document/cameroon-validation-2017"/>
    <n v="2017"/>
    <n v="2017"/>
    <s v="Meaningful progress"/>
    <x v="25"/>
    <x v="2"/>
    <s v="Not required (recommended)"/>
    <s v="It is encouraging that the MSG has made some attempt at including information on the budget-making process and revenue earmarks in the 2014 EITI Report."/>
    <s v="https://eiti.org/document/cameroon-validation-2017"/>
    <s v="http://www.eiticameroon.org/en.html"/>
    <s v="https://eiti.org/api/v1.0/score_data/36"/>
  </r>
  <r>
    <n v="1"/>
    <n v="36"/>
    <x v="31"/>
    <s v="CMR"/>
    <x v="29"/>
    <s v="https://eiti.org/BD/2018-32a"/>
    <s v="https://eiti.org/document/cameroon-validation-2017"/>
    <n v="2017"/>
    <n v="2017"/>
    <s v="Meaningful progress"/>
    <x v="26"/>
    <x v="5"/>
    <s v="Beyond"/>
    <s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
    <s v="https://eiti.org/document/cameroon-validation-2017"/>
    <s v="http://www.eiticameroon.org/en.html"/>
    <s v="https://eiti.org/api/v1.0/score_data/36"/>
  </r>
  <r>
    <n v="1"/>
    <n v="36"/>
    <x v="31"/>
    <s v="CMR"/>
    <x v="29"/>
    <s v="https://eiti.org/BD/2018-32a"/>
    <s v="https://eiti.org/document/cameroon-validation-2017"/>
    <n v="2017"/>
    <n v="2017"/>
    <s v="Meaningful progress"/>
    <x v="27"/>
    <x v="3"/>
    <s v="Inadequate progress"/>
    <s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
    <s v="https://eiti.org/document/cameroon-validation-2017"/>
    <s v="http://www.eiticameroon.org/en.html"/>
    <s v="https://eiti.org/api/v1.0/score_data/36"/>
  </r>
  <r>
    <n v="1"/>
    <n v="36"/>
    <x v="31"/>
    <s v="CMR"/>
    <x v="29"/>
    <s v="https://eiti.org/BD/2018-32a"/>
    <s v="https://eiti.org/document/cameroon-validation-2017"/>
    <n v="2017"/>
    <n v="2017"/>
    <s v="Meaningful progress"/>
    <x v="28"/>
    <x v="0"/>
    <s v="Satisfactory progress"/>
    <s v="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
    <s v="https://eiti.org/document/cameroon-validation-2017"/>
    <s v="http://www.eiticameroon.org/en.html"/>
    <s v="https://eiti.org/api/v1.0/score_data/36"/>
  </r>
  <r>
    <n v="1"/>
    <n v="36"/>
    <x v="31"/>
    <s v="CMR"/>
    <x v="29"/>
    <s v="https://eiti.org/BD/2018-32a"/>
    <s v="https://eiti.org/document/cameroon-validation-2017"/>
    <n v="2017"/>
    <n v="2017"/>
    <s v="Meaningful progress"/>
    <x v="29"/>
    <x v="1"/>
    <s v="Meaningful progress"/>
    <s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
    <s v="https://eiti.org/document/cameroon-validation-2017"/>
    <s v="http://www.eiticameroon.org/en.html"/>
    <s v="https://eiti.org/api/v1.0/score_data/36"/>
  </r>
  <r>
    <n v="1"/>
    <n v="36"/>
    <x v="31"/>
    <s v="CMR"/>
    <x v="29"/>
    <s v="https://eiti.org/BD/2018-32a"/>
    <s v="https://eiti.org/document/cameroon-validation-2017"/>
    <n v="2017"/>
    <n v="2017"/>
    <s v="Meaningful progress"/>
    <x v="30"/>
    <x v="2"/>
    <s v="Not required (recommended)"/>
    <s v="As of 1 July 2017, data from all of Cameroon’s EITI Reports aside from the latest covering 2014, is available in machine readable format through the EITI Cameroon country page of the EITI global website."/>
    <s v="https://eiti.org/document/cameroon-validation-2017"/>
    <s v="http://www.eiticameroon.org/en.html"/>
    <s v="https://eiti.org/api/v1.0/score_data/36"/>
  </r>
  <r>
    <n v="1"/>
    <n v="36"/>
    <x v="31"/>
    <s v="CMR"/>
    <x v="29"/>
    <s v="https://eiti.org/BD/2018-32a"/>
    <s v="https://eiti.org/document/cameroon-validation-2017"/>
    <n v="2017"/>
    <n v="2017"/>
    <s v="Meaningful progress"/>
    <x v="31"/>
    <x v="0"/>
    <s v="Satisfactory progress"/>
    <s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
    <s v="https://eiti.org/document/cameroon-validation-2017"/>
    <s v="http://www.eiticameroon.org/en.html"/>
    <s v="https://eiti.org/api/v1.0/score_data/36"/>
  </r>
  <r>
    <n v="1"/>
    <n v="36"/>
    <x v="31"/>
    <s v="CMR"/>
    <x v="29"/>
    <s v="https://eiti.org/BD/2018-32a"/>
    <s v="https://eiti.org/document/cameroon-validation-2017"/>
    <n v="2017"/>
    <n v="2017"/>
    <s v="Meaningful progress"/>
    <x v="32"/>
    <x v="1"/>
    <s v="Meaningful progress"/>
    <s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
    <s v="https://eiti.org/document/cameroon-validation-2017"/>
    <s v="http://www.eiticameroon.org/en.html"/>
    <s v="https://eiti.org/api/v1.0/score_data/36"/>
  </r>
  <r>
    <n v="1"/>
    <n v="37"/>
    <x v="32"/>
    <s v="MDG"/>
    <x v="30"/>
    <s v="https://eiti.org/BD/2018-35"/>
    <s v="https://eiti.org/document/madagascar-validation-2017"/>
    <n v="2017"/>
    <n v="2018"/>
    <s v="Meaningful progress"/>
    <x v="0"/>
    <x v="1"/>
    <s v="Meaningful progress"/>
    <s v="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
    <s v="https://eiti.org/document/madagascar-validation-2017"/>
    <s v="http://eiti-madagascar.org/"/>
    <s v="https://eiti.org/api/v1.0/score_data/37"/>
  </r>
  <r>
    <n v="1"/>
    <n v="37"/>
    <x v="32"/>
    <s v="MDG"/>
    <x v="30"/>
    <s v="https://eiti.org/BD/2018-35"/>
    <s v="https://eiti.org/document/madagascar-validation-2017"/>
    <n v="2017"/>
    <n v="2018"/>
    <s v="Meaningful progress"/>
    <x v="1"/>
    <x v="5"/>
    <s v="Beyond"/>
    <s v="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
    <s v="https://eiti.org/document/madagascar-validation-2017"/>
    <s v="http://eiti-madagascar.org/"/>
    <s v="https://eiti.org/api/v1.0/score_data/37"/>
  </r>
  <r>
    <n v="1"/>
    <n v="37"/>
    <x v="32"/>
    <s v="MDG"/>
    <x v="30"/>
    <s v="https://eiti.org/BD/2018-35"/>
    <s v="https://eiti.org/document/madagascar-validation-2017"/>
    <n v="2017"/>
    <n v="2018"/>
    <s v="Meaningful progress"/>
    <x v="2"/>
    <x v="1"/>
    <s v="Meaningful progress"/>
    <s v="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
    <s v="https://eiti.org/document/madagascar-validation-2017"/>
    <s v="http://eiti-madagascar.org/"/>
    <s v="https://eiti.org/api/v1.0/score_data/37"/>
  </r>
  <r>
    <n v="1"/>
    <n v="37"/>
    <x v="32"/>
    <s v="MDG"/>
    <x v="30"/>
    <s v="https://eiti.org/BD/2018-35"/>
    <s v="https://eiti.org/document/madagascar-validation-2017"/>
    <n v="2017"/>
    <n v="2018"/>
    <s v="Meaningful progress"/>
    <x v="3"/>
    <x v="1"/>
    <s v="Meaningful progress"/>
    <s v="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
    <s v="https://eiti.org/document/madagascar-validation-2017"/>
    <s v="http://eiti-madagascar.org/"/>
    <s v="https://eiti.org/api/v1.0/score_data/37"/>
  </r>
  <r>
    <n v="1"/>
    <n v="37"/>
    <x v="32"/>
    <s v="MDG"/>
    <x v="30"/>
    <s v="https://eiti.org/BD/2018-35"/>
    <s v="https://eiti.org/document/madagascar-validation-2017"/>
    <n v="2017"/>
    <n v="2018"/>
    <s v="Meaningful progress"/>
    <x v="4"/>
    <x v="0"/>
    <s v="Satisfactory progress"/>
    <s v="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
    <s v="https://eiti.org/document/madagascar-validation-2017"/>
    <s v="http://eiti-madagascar.org/"/>
    <s v="https://eiti.org/api/v1.0/score_data/37"/>
  </r>
  <r>
    <n v="1"/>
    <n v="37"/>
    <x v="32"/>
    <s v="MDG"/>
    <x v="30"/>
    <s v="https://eiti.org/BD/2018-35"/>
    <s v="https://eiti.org/document/madagascar-validation-2017"/>
    <n v="2017"/>
    <n v="2018"/>
    <s v="Meaningful progress"/>
    <x v="5"/>
    <x v="0"/>
    <s v="Satisfactory progress"/>
    <s v="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
    <s v="https://eiti.org/document/madagascar-validation-2017"/>
    <s v="http://eiti-madagascar.org/"/>
    <s v="https://eiti.org/api/v1.0/score_data/37"/>
  </r>
  <r>
    <n v="1"/>
    <n v="37"/>
    <x v="32"/>
    <s v="MDG"/>
    <x v="30"/>
    <s v="https://eiti.org/BD/2018-35"/>
    <s v="https://eiti.org/document/madagascar-validation-2017"/>
    <n v="2017"/>
    <n v="2018"/>
    <s v="Meaningful progress"/>
    <x v="6"/>
    <x v="1"/>
    <s v="Meaningful progress"/>
    <s v="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
    <s v="https://eiti.org/document/madagascar-validation-2017"/>
    <s v="http://eiti-madagascar.org/"/>
    <s v="https://eiti.org/api/v1.0/score_data/37"/>
  </r>
  <r>
    <n v="1"/>
    <n v="37"/>
    <x v="32"/>
    <s v="MDG"/>
    <x v="30"/>
    <s v="https://eiti.org/BD/2018-35"/>
    <s v="https://eiti.org/document/madagascar-validation-2017"/>
    <n v="2017"/>
    <n v="2018"/>
    <s v="Meaningful progress"/>
    <x v="7"/>
    <x v="0"/>
    <s v="Satisfactory progress"/>
    <s v="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
    <s v="https://eiti.org/document/madagascar-validation-2017"/>
    <s v="http://eiti-madagascar.org/"/>
    <s v="https://eiti.org/api/v1.0/score_data/37"/>
  </r>
  <r>
    <n v="1"/>
    <n v="37"/>
    <x v="32"/>
    <s v="MDG"/>
    <x v="30"/>
    <s v="https://eiti.org/BD/2018-35"/>
    <s v="https://eiti.org/document/madagascar-validation-2017"/>
    <n v="2017"/>
    <n v="2018"/>
    <s v="Meaningful progress"/>
    <x v="8"/>
    <x v="1"/>
    <s v="Meaningful progress"/>
    <s v="While the 2014 EITI Report comments on the practice of contract disclosure, it does not clarify government policy, which remains unclear to stakeholders consulted. "/>
    <s v="https://eiti.org/document/madagascar-validation-2017"/>
    <s v="http://eiti-madagascar.org/"/>
    <s v="https://eiti.org/api/v1.0/score_data/37"/>
  </r>
  <r>
    <n v="1"/>
    <n v="37"/>
    <x v="32"/>
    <s v="MDG"/>
    <x v="30"/>
    <s v="https://eiti.org/BD/2018-35"/>
    <s v="https://eiti.org/document/madagascar-validation-2017"/>
    <n v="2017"/>
    <n v="2018"/>
    <s v="Meaningful progress"/>
    <x v="9"/>
    <x v="2"/>
    <s v="Not required (recommended)"/>
    <s v="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
    <s v="https://eiti.org/document/madagascar-validation-2017"/>
    <s v="http://eiti-madagascar.org/"/>
    <s v="https://eiti.org/api/v1.0/score_data/37"/>
  </r>
  <r>
    <n v="1"/>
    <n v="37"/>
    <x v="32"/>
    <s v="MDG"/>
    <x v="30"/>
    <s v="https://eiti.org/BD/2018-35"/>
    <s v="https://eiti.org/document/madagascar-validation-2017"/>
    <n v="2017"/>
    <n v="2018"/>
    <s v="Meaningful progress"/>
    <x v="10"/>
    <x v="3"/>
    <s v="Inadequate progress"/>
    <s v="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
    <s v="https://eiti.org/document/madagascar-validation-2017"/>
    <s v="http://eiti-madagascar.org/"/>
    <s v="https://eiti.org/api/v1.0/score_data/37"/>
  </r>
  <r>
    <n v="1"/>
    <n v="37"/>
    <x v="32"/>
    <s v="MDG"/>
    <x v="30"/>
    <s v="https://eiti.org/BD/2018-35"/>
    <s v="https://eiti.org/document/madagascar-validation-2017"/>
    <n v="2017"/>
    <n v="2018"/>
    <s v="Meaningful progress"/>
    <x v="11"/>
    <x v="5"/>
    <s v="Beyond"/>
    <s v="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
    <s v="https://eiti.org/document/madagascar-validation-2017"/>
    <s v="http://eiti-madagascar.org/"/>
    <s v="https://eiti.org/api/v1.0/score_data/37"/>
  </r>
  <r>
    <n v="1"/>
    <n v="37"/>
    <x v="32"/>
    <s v="MDG"/>
    <x v="30"/>
    <s v="https://eiti.org/BD/2018-35"/>
    <s v="https://eiti.org/document/madagascar-validation-2017"/>
    <n v="2017"/>
    <n v="2018"/>
    <s v="Meaningful progress"/>
    <x v="12"/>
    <x v="0"/>
    <s v="Satisfactory progress"/>
    <s v="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
    <s v="https://eiti.org/document/madagascar-validation-2017"/>
    <s v="http://eiti-madagascar.org/"/>
    <s v="https://eiti.org/api/v1.0/score_data/37"/>
  </r>
  <r>
    <n v="1"/>
    <n v="37"/>
    <x v="32"/>
    <s v="MDG"/>
    <x v="30"/>
    <s v="https://eiti.org/BD/2018-35"/>
    <s v="https://eiti.org/document/madagascar-validation-2017"/>
    <n v="2017"/>
    <n v="2018"/>
    <s v="Meaningful progress"/>
    <x v="13"/>
    <x v="0"/>
    <s v="Satisfactory progress"/>
    <s v="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
    <s v="https://eiti.org/document/madagascar-validation-2017"/>
    <s v="http://eiti-madagascar.org/"/>
    <s v="https://eiti.org/api/v1.0/score_data/37"/>
  </r>
  <r>
    <n v="1"/>
    <n v="37"/>
    <x v="32"/>
    <s v="MDG"/>
    <x v="30"/>
    <s v="https://eiti.org/BD/2018-35"/>
    <s v="https://eiti.org/document/madagascar-validation-2017"/>
    <n v="2017"/>
    <n v="2018"/>
    <s v="Meaningful progress"/>
    <x v="14"/>
    <x v="3"/>
    <s v="Inadequate progress"/>
    <s v="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
    <s v="https://eiti.org/document/madagascar-validation-2017"/>
    <s v="http://eiti-madagascar.org/"/>
    <s v="https://eiti.org/api/v1.0/score_data/37"/>
  </r>
  <r>
    <n v="1"/>
    <n v="37"/>
    <x v="32"/>
    <s v="MDG"/>
    <x v="30"/>
    <s v="https://eiti.org/BD/2018-35"/>
    <s v="https://eiti.org/document/madagascar-validation-2017"/>
    <n v="2017"/>
    <n v="2018"/>
    <s v="Meaningful progress"/>
    <x v="15"/>
    <x v="4"/>
    <s v="Not applicable"/>
    <s v="The 2014 EITI Report clearly states that the government did not collect any revenues in-kind in 2014. "/>
    <s v="https://eiti.org/document/madagascar-validation-2017"/>
    <s v="http://eiti-madagascar.org/"/>
    <s v="https://eiti.org/api/v1.0/score_data/37"/>
  </r>
  <r>
    <n v="1"/>
    <n v="37"/>
    <x v="32"/>
    <s v="MDG"/>
    <x v="30"/>
    <s v="https://eiti.org/BD/2018-35"/>
    <s v="https://eiti.org/document/madagascar-validation-2017"/>
    <n v="2017"/>
    <n v="2018"/>
    <s v="Meaningful progress"/>
    <x v="16"/>
    <x v="4"/>
    <s v="Not applicable"/>
    <s v="The 2014 EITI Report demonstrates that there were no barters or infrastructure provisions in force in 2014. "/>
    <s v="https://eiti.org/document/madagascar-validation-2017"/>
    <s v="http://eiti-madagascar.org/"/>
    <s v="https://eiti.org/api/v1.0/score_data/37"/>
  </r>
  <r>
    <n v="1"/>
    <n v="37"/>
    <x v="32"/>
    <s v="MDG"/>
    <x v="30"/>
    <s v="https://eiti.org/BD/2018-35"/>
    <s v="https://eiti.org/document/madagascar-validation-2017"/>
    <n v="2017"/>
    <n v="2018"/>
    <s v="Meaningful progress"/>
    <x v="17"/>
    <x v="3"/>
    <s v="Inadequate progress"/>
    <s v="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
    <s v="https://eiti.org/document/madagascar-validation-2017"/>
    <s v="http://eiti-madagascar.org/"/>
    <s v="https://eiti.org/api/v1.0/score_data/37"/>
  </r>
  <r>
    <n v="1"/>
    <n v="37"/>
    <x v="32"/>
    <s v="MDG"/>
    <x v="30"/>
    <s v="https://eiti.org/BD/2018-35"/>
    <s v="https://eiti.org/document/madagascar-validation-2017"/>
    <n v="2017"/>
    <n v="2018"/>
    <s v="Meaningful progress"/>
    <x v="18"/>
    <x v="4"/>
    <s v="Not applicable"/>
    <s v="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
    <s v="https://eiti.org/document/madagascar-validation-2017"/>
    <s v="http://eiti-madagascar.org/"/>
    <s v="https://eiti.org/api/v1.0/score_data/37"/>
  </r>
  <r>
    <n v="1"/>
    <n v="37"/>
    <x v="32"/>
    <s v="MDG"/>
    <x v="30"/>
    <s v="https://eiti.org/BD/2018-35"/>
    <s v="https://eiti.org/document/madagascar-validation-2017"/>
    <n v="2017"/>
    <n v="2018"/>
    <s v="Meaningful progress"/>
    <x v="19"/>
    <x v="3"/>
    <s v="Inadequate progress"/>
    <s v="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
    <s v="https://eiti.org/document/madagascar-validation-2017"/>
    <s v="http://eiti-madagascar.org/"/>
    <s v="https://eiti.org/api/v1.0/score_data/37"/>
  </r>
  <r>
    <n v="1"/>
    <n v="37"/>
    <x v="32"/>
    <s v="MDG"/>
    <x v="30"/>
    <s v="https://eiti.org/BD/2018-35"/>
    <s v="https://eiti.org/document/madagascar-validation-2017"/>
    <n v="2017"/>
    <n v="2018"/>
    <s v="Meaningful progress"/>
    <x v="20"/>
    <x v="1"/>
    <s v="Meaningful progress"/>
    <s v="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
    <s v="https://eiti.org/document/madagascar-validation-2017"/>
    <s v="http://eiti-madagascar.org/"/>
    <s v="https://eiti.org/api/v1.0/score_data/37"/>
  </r>
  <r>
    <n v="1"/>
    <n v="37"/>
    <x v="32"/>
    <s v="MDG"/>
    <x v="30"/>
    <s v="https://eiti.org/BD/2018-35"/>
    <s v="https://eiti.org/document/madagascar-validation-2017"/>
    <n v="2017"/>
    <n v="2018"/>
    <s v="Meaningful progress"/>
    <x v="21"/>
    <x v="0"/>
    <s v="Satisfactory progress"/>
    <s v="The 2014 EITI Report was published within two years of the end of the fiscal period under review, in December 2016, and the MSG agreed the reporting period. "/>
    <s v="https://eiti.org/document/madagascar-validation-2017"/>
    <s v="http://eiti-madagascar.org/"/>
    <s v="https://eiti.org/api/v1.0/score_data/37"/>
  </r>
  <r>
    <n v="1"/>
    <n v="37"/>
    <x v="32"/>
    <s v="MDG"/>
    <x v="30"/>
    <s v="https://eiti.org/BD/2018-35"/>
    <s v="https://eiti.org/document/madagascar-validation-2017"/>
    <n v="2017"/>
    <n v="2018"/>
    <s v="Meaningful progress"/>
    <x v="22"/>
    <x v="1"/>
    <s v="Meaningful progress"/>
    <s v="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
    <s v="https://eiti.org/document/madagascar-validation-2017"/>
    <s v="http://eiti-madagascar.org/"/>
    <s v="https://eiti.org/api/v1.0/score_data/37"/>
  </r>
  <r>
    <n v="1"/>
    <n v="37"/>
    <x v="32"/>
    <s v="MDG"/>
    <x v="30"/>
    <s v="https://eiti.org/BD/2018-35"/>
    <s v="https://eiti.org/document/madagascar-validation-2017"/>
    <n v="2017"/>
    <n v="2018"/>
    <s v="Meaningful progress"/>
    <x v="23"/>
    <x v="3"/>
    <s v="Inadequate progress"/>
    <s v="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
    <s v="https://eiti.org/document/madagascar-validation-2017"/>
    <s v="http://eiti-madagascar.org/"/>
    <s v="https://eiti.org/api/v1.0/score_data/37"/>
  </r>
  <r>
    <n v="1"/>
    <n v="37"/>
    <x v="32"/>
    <s v="MDG"/>
    <x v="30"/>
    <s v="https://eiti.org/BD/2018-35"/>
    <s v="https://eiti.org/document/madagascar-validation-2017"/>
    <n v="2017"/>
    <n v="2018"/>
    <s v="Meaningful progress"/>
    <x v="24"/>
    <x v="1"/>
    <s v="Meaningful progress"/>
    <s v="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
    <s v="https://eiti.org/document/madagascar-validation-2017"/>
    <s v="http://eiti-madagascar.org/"/>
    <s v="https://eiti.org/api/v1.0/score_data/37"/>
  </r>
  <r>
    <n v="1"/>
    <n v="37"/>
    <x v="32"/>
    <s v="MDG"/>
    <x v="30"/>
    <s v="https://eiti.org/BD/2018-35"/>
    <s v="https://eiti.org/document/madagascar-validation-2017"/>
    <n v="2017"/>
    <n v="2018"/>
    <s v="Meaningful progress"/>
    <x v="25"/>
    <x v="2"/>
    <s v="Not required (recommended)"/>
    <s v="It is encouraging that Madagascar provided additional information on revenue management and expenditures. "/>
    <s v="https://eiti.org/document/madagascar-validation-2017"/>
    <s v="http://eiti-madagascar.org/"/>
    <s v="https://eiti.org/api/v1.0/score_data/37"/>
  </r>
  <r>
    <n v="1"/>
    <n v="37"/>
    <x v="32"/>
    <s v="MDG"/>
    <x v="30"/>
    <s v="https://eiti.org/BD/2018-35"/>
    <s v="https://eiti.org/document/madagascar-validation-2017"/>
    <n v="2017"/>
    <n v="2018"/>
    <s v="Meaningful progress"/>
    <x v="26"/>
    <x v="0"/>
    <s v="Satisfactory progress"/>
    <s v="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
    <s v="https://eiti.org/document/madagascar-validation-2017"/>
    <s v="http://eiti-madagascar.org/"/>
    <s v="https://eiti.org/api/v1.0/score_data/37"/>
  </r>
  <r>
    <n v="1"/>
    <n v="37"/>
    <x v="32"/>
    <s v="MDG"/>
    <x v="30"/>
    <s v="https://eiti.org/BD/2018-35"/>
    <s v="https://eiti.org/document/madagascar-validation-2017"/>
    <n v="2017"/>
    <n v="2018"/>
    <s v="Meaningful progress"/>
    <x v="27"/>
    <x v="6"/>
    <s v="No progress"/>
    <s v="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
    <s v="https://eiti.org/document/madagascar-validation-2017"/>
    <s v="http://eiti-madagascar.org/"/>
    <s v="https://eiti.org/api/v1.0/score_data/37"/>
  </r>
  <r>
    <n v="1"/>
    <n v="37"/>
    <x v="32"/>
    <s v="MDG"/>
    <x v="30"/>
    <s v="https://eiti.org/BD/2018-35"/>
    <s v="https://eiti.org/document/madagascar-validation-2017"/>
    <n v="2017"/>
    <n v="2018"/>
    <s v="Meaningful progress"/>
    <x v="28"/>
    <x v="0"/>
    <s v="Satisfactory progress"/>
    <s v="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
    <s v="https://eiti.org/document/madagascar-validation-2017"/>
    <s v="http://eiti-madagascar.org/"/>
    <s v="https://eiti.org/api/v1.0/score_data/37"/>
  </r>
  <r>
    <n v="1"/>
    <n v="37"/>
    <x v="32"/>
    <s v="MDG"/>
    <x v="30"/>
    <s v="https://eiti.org/BD/2018-35"/>
    <s v="https://eiti.org/document/madagascar-validation-2017"/>
    <n v="2017"/>
    <n v="2018"/>
    <s v="Meaningful progress"/>
    <x v="29"/>
    <x v="0"/>
    <s v="Satisfactory progress"/>
    <s v="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
    <s v="https://eiti.org/document/madagascar-validation-2017"/>
    <s v="http://eiti-madagascar.org/"/>
    <s v="https://eiti.org/api/v1.0/score_data/37"/>
  </r>
  <r>
    <n v="1"/>
    <n v="37"/>
    <x v="32"/>
    <s v="MDG"/>
    <x v="30"/>
    <s v="https://eiti.org/BD/2018-35"/>
    <s v="https://eiti.org/document/madagascar-validation-2017"/>
    <n v="2017"/>
    <n v="2018"/>
    <s v="Meaningful progress"/>
    <x v="30"/>
    <x v="2"/>
    <s v="Not required (recommended)"/>
    <s v="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
    <s v="https://eiti.org/document/madagascar-validation-2017"/>
    <s v="http://eiti-madagascar.org/"/>
    <s v="https://eiti.org/api/v1.0/score_data/37"/>
  </r>
  <r>
    <n v="1"/>
    <n v="37"/>
    <x v="32"/>
    <s v="MDG"/>
    <x v="30"/>
    <s v="https://eiti.org/BD/2018-35"/>
    <s v="https://eiti.org/document/madagascar-validation-2017"/>
    <n v="2017"/>
    <n v="2018"/>
    <s v="Meaningful progress"/>
    <x v="31"/>
    <x v="0"/>
    <s v="Satisfactory progress"/>
    <s v="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
    <s v="https://eiti.org/document/madagascar-validation-2017"/>
    <s v="http://eiti-madagascar.org/"/>
    <s v="https://eiti.org/api/v1.0/score_data/37"/>
  </r>
  <r>
    <n v="1"/>
    <n v="37"/>
    <x v="32"/>
    <s v="MDG"/>
    <x v="30"/>
    <s v="https://eiti.org/BD/2018-35"/>
    <s v="https://eiti.org/document/madagascar-validation-2017"/>
    <n v="2017"/>
    <n v="2018"/>
    <s v="Meaningful progress"/>
    <x v="32"/>
    <x v="1"/>
    <s v="Meaningful progress"/>
    <s v="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
    <s v="https://eiti.org/document/madagascar-validation-2017"/>
    <s v="http://eiti-madagascar.org/"/>
    <s v="https://eiti.org/api/v1.0/score_data/37"/>
  </r>
  <r>
    <n v="1"/>
    <n v="37"/>
    <x v="32"/>
    <s v="MDG"/>
    <x v="30"/>
    <s v="https://eiti.org/BD/2018-35"/>
    <s v="https://eiti.org/document/madagascar-validation-2017"/>
    <n v="2017"/>
    <n v="2018"/>
    <s v="Meaningful progress"/>
    <x v="33"/>
    <x v="1"/>
    <s v="Meaningful progress"/>
    <s v=""/>
    <s v="https://eiti.org/document/madagascar-validation-2017"/>
    <s v="http://eiti-madagascar.org/"/>
    <s v="https://eiti.org/api/v1.0/score_data/37"/>
  </r>
  <r>
    <n v="1"/>
    <n v="38"/>
    <x v="33"/>
    <s v="STP"/>
    <x v="3"/>
    <s v="https://eiti.org/BD/2018-36"/>
    <s v="https://eiti.org/document/sao-tome-principe-validation-2018"/>
    <n v="2018"/>
    <n v="2017"/>
    <s v="Meaningful progress"/>
    <x v="0"/>
    <x v="0"/>
    <s v="Satisfactory progress"/>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38"/>
  </r>
  <r>
    <n v="1"/>
    <n v="38"/>
    <x v="33"/>
    <s v="STP"/>
    <x v="3"/>
    <s v="https://eiti.org/BD/2018-36"/>
    <s v="https://eiti.org/document/sao-tome-principe-validation-2018"/>
    <n v="2018"/>
    <n v="2017"/>
    <s v="Meaningful progress"/>
    <x v="1"/>
    <x v="0"/>
    <s v="Satisfactory progress"/>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38"/>
  </r>
  <r>
    <n v="1"/>
    <n v="38"/>
    <x v="33"/>
    <s v="STP"/>
    <x v="3"/>
    <s v="https://eiti.org/BD/2018-36"/>
    <s v="https://eiti.org/document/sao-tome-principe-validation-2018"/>
    <n v="2018"/>
    <n v="2017"/>
    <s v="Meaningful progress"/>
    <x v="2"/>
    <x v="0"/>
    <s v="Satisfactory progress"/>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38"/>
  </r>
  <r>
    <n v="1"/>
    <n v="38"/>
    <x v="33"/>
    <s v="STP"/>
    <x v="3"/>
    <s v="https://eiti.org/BD/2018-36"/>
    <s v="https://eiti.org/document/sao-tome-principe-validation-2018"/>
    <n v="2018"/>
    <n v="2017"/>
    <s v="Meaningful progress"/>
    <x v="3"/>
    <x v="0"/>
    <s v="Satisfactory progress"/>
    <s v="The MSG approved a revised ToR in 2017, defining the MSG’s roles and responsibilities in accordance with Requirement 1.4.b. The MSG has initiated a renewal of its membership, ensuring that all constituencies are adequately represented and qualified. Internal nominations procedures for selecting MSG representatives have been codified. "/>
    <s v="https://eiti.org/document/sao-tome-principe-validation-2018"/>
    <s v="http://www.eiti.st/"/>
    <s v="https://eiti.org/api/v1.0/score_data/38"/>
  </r>
  <r>
    <n v="1"/>
    <n v="38"/>
    <x v="33"/>
    <s v="STP"/>
    <x v="3"/>
    <s v="https://eiti.org/BD/2018-36"/>
    <s v="https://eiti.org/document/sao-tome-principe-validation-2018"/>
    <n v="2018"/>
    <n v="2017"/>
    <s v="Meaningful progress"/>
    <x v="4"/>
    <x v="0"/>
    <s v="Satisfactory progress"/>
    <s v="In accordance with requirement 1.5, the MSG approved an updated fully-costed work plan in October 2017. The objectives are in harmony with national priorities and outline plans for addressing capacity constraints that could form obstacles to EITI implementation. The work plan addresses the scope of EITI reporting. "/>
    <s v="https://eiti.org/document/sao-tome-principe-validation-2018"/>
    <s v="http://www.eiti.st/"/>
    <s v="https://eiti.org/api/v1.0/score_data/38"/>
  </r>
  <r>
    <n v="1"/>
    <n v="38"/>
    <x v="33"/>
    <s v="STP"/>
    <x v="3"/>
    <s v="https://eiti.org/BD/2018-36"/>
    <s v="https://eiti.org/document/sao-tome-principe-validation-2018"/>
    <n v="2018"/>
    <n v="2017"/>
    <s v="Meaningful progress"/>
    <x v="5"/>
    <x v="0"/>
    <s v="Satisfactory progress"/>
    <s v="The 2014 EITI Report contains an overview of the legal framework and fiscal regime governing the extractive sector."/>
    <s v="https://eiti.org/document/sao-tome-principe-validation-2018"/>
    <s v="http://www.eiti.st/"/>
    <s v="https://eiti.org/api/v1.0/score_data/38"/>
  </r>
  <r>
    <n v="1"/>
    <n v="38"/>
    <x v="33"/>
    <s v="STP"/>
    <x v="3"/>
    <s v="https://eiti.org/BD/2018-36"/>
    <s v="https://eiti.org/document/sao-tome-principe-validation-2018"/>
    <n v="2018"/>
    <n v="2017"/>
    <s v="Meaningful progress"/>
    <x v="6"/>
    <x v="1"/>
    <s v="Meaningful progress"/>
    <s v="The 2015 EITI Report contains a description of the process for transferring or awarding licenses and information about the recipients and consortium members where applicable. Information on transfers and non-trivial deviations from the applicable framework governing license transfers aren’t reported."/>
    <s v="https://eiti.org/document/sao-tome-principe-validation-2018"/>
    <s v="http://www.eiti.st/"/>
    <s v="https://eiti.org/api/v1.0/score_data/38"/>
  </r>
  <r>
    <n v="1"/>
    <n v="38"/>
    <x v="33"/>
    <s v="STP"/>
    <x v="3"/>
    <s v="https://eiti.org/BD/2018-36"/>
    <s v="https://eiti.org/document/sao-tome-principe-validation-2018"/>
    <n v="2018"/>
    <n v="2017"/>
    <s v="Meaningful progress"/>
    <x v="7"/>
    <x v="1"/>
    <s v="Meaningful progress"/>
    <s v="Dates of application are not publicly available for contracts and licenses held by companies within the scope of reporting. "/>
    <s v="https://eiti.org/document/sao-tome-principe-validation-2018"/>
    <s v="http://www.eiti.st/"/>
    <s v="https://eiti.org/api/v1.0/score_data/38"/>
  </r>
  <r>
    <n v="1"/>
    <n v="38"/>
    <x v="33"/>
    <s v="STP"/>
    <x v="3"/>
    <s v="https://eiti.org/BD/2018-36"/>
    <s v="https://eiti.org/document/sao-tome-principe-validation-2018"/>
    <n v="2018"/>
    <n v="2017"/>
    <s v="Meaningful progress"/>
    <x v="8"/>
    <x v="5"/>
    <s v="Beyond"/>
    <s v="Building on its clarification of the government’s policy on contract disclosure in previous EITI Reports, the MSG has worked with relevant stakeholders to publish all active oil and gas contracts, aside from the PSC for Block 2 concluded with Sinoangol, as encouraged by the EITI Standard. "/>
    <s v="https://eiti.org/document/sao-tome-principe-validation-2018"/>
    <s v="http://www.eiti.st/"/>
    <s v="https://eiti.org/api/v1.0/score_data/38"/>
  </r>
  <r>
    <n v="1"/>
    <n v="38"/>
    <x v="33"/>
    <s v="STP"/>
    <x v="3"/>
    <s v="https://eiti.org/BD/2018-36"/>
    <s v="https://eiti.org/document/sao-tome-principe-validation-2018"/>
    <n v="2018"/>
    <n v="2017"/>
    <s v="Meaningful progress"/>
    <x v="9"/>
    <x v="2"/>
    <s v="Not required (recommended)"/>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38"/>
  </r>
  <r>
    <n v="1"/>
    <n v="38"/>
    <x v="33"/>
    <s v="STP"/>
    <x v="3"/>
    <s v="https://eiti.org/BD/2018-36"/>
    <s v="https://eiti.org/document/sao-tome-principe-validation-2018"/>
    <n v="2018"/>
    <n v="2017"/>
    <s v="Meaningful progress"/>
    <x v="10"/>
    <x v="0"/>
    <s v="Satisfactory progress"/>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38"/>
  </r>
  <r>
    <n v="1"/>
    <n v="38"/>
    <x v="33"/>
    <s v="STP"/>
    <x v="3"/>
    <s v="https://eiti.org/BD/2018-36"/>
    <s v="https://eiti.org/document/sao-tome-principe-validation-2018"/>
    <n v="2018"/>
    <n v="2017"/>
    <s v="Meaningful progress"/>
    <x v="11"/>
    <x v="0"/>
    <s v="Satisfactory progress"/>
    <s v="The 2015 EITI Report provides an overview of the extractive industries in STP, including significant exploration activities in the EEZ. Gaps in coverage of activities in the JDZ are not assessed in terms of compliance with Requirement 3.1, given the Board’s prior approval of adapted implementation for the 2015 and 2016 EITI Reports. "/>
    <s v="https://eiti.org/document/sao-tome-principe-validation-2018"/>
    <s v="http://www.eiti.st/"/>
    <s v="https://eiti.org/api/v1.0/score_data/38"/>
  </r>
  <r>
    <n v="1"/>
    <n v="38"/>
    <x v="33"/>
    <s v="STP"/>
    <x v="3"/>
    <s v="https://eiti.org/BD/2018-36"/>
    <s v="https://eiti.org/document/sao-tome-principe-validation-2018"/>
    <n v="2018"/>
    <n v="2017"/>
    <s v="Meaningful progress"/>
    <x v="12"/>
    <x v="4"/>
    <s v="Not applicable"/>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38"/>
  </r>
  <r>
    <n v="1"/>
    <n v="38"/>
    <x v="33"/>
    <s v="STP"/>
    <x v="3"/>
    <s v="https://eiti.org/BD/2018-36"/>
    <s v="https://eiti.org/document/sao-tome-principe-validation-2018"/>
    <n v="2018"/>
    <n v="2017"/>
    <s v="Meaningful progress"/>
    <x v="13"/>
    <x v="4"/>
    <s v="Not applicable"/>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38"/>
  </r>
  <r>
    <n v="1"/>
    <n v="38"/>
    <x v="33"/>
    <s v="STP"/>
    <x v="3"/>
    <s v="https://eiti.org/BD/2018-36"/>
    <s v="https://eiti.org/document/sao-tome-principe-validation-2018"/>
    <n v="2018"/>
    <n v="2017"/>
    <s v="Meaningful progress"/>
    <x v="14"/>
    <x v="0"/>
    <s v="Satisfactory progress"/>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38"/>
  </r>
  <r>
    <n v="1"/>
    <n v="38"/>
    <x v="33"/>
    <s v="STP"/>
    <x v="3"/>
    <s v="https://eiti.org/BD/2018-36"/>
    <s v="https://eiti.org/document/sao-tome-principe-validation-2018"/>
    <n v="2018"/>
    <n v="2017"/>
    <s v="Meaningful progress"/>
    <x v="15"/>
    <x v="4"/>
    <s v="Not applicable"/>
    <s v="There is no production and thus no in-kind revenue collected by the government. The requirement on in-kind revenues is therefore not applicable to São Tomé and Princípe."/>
    <s v="https://eiti.org/document/sao-tome-principe-validation-2018"/>
    <s v="http://www.eiti.st/"/>
    <s v="https://eiti.org/api/v1.0/score_data/38"/>
  </r>
  <r>
    <n v="1"/>
    <n v="38"/>
    <x v="33"/>
    <s v="STP"/>
    <x v="3"/>
    <s v="https://eiti.org/BD/2018-36"/>
    <s v="https://eiti.org/document/sao-tome-principe-validation-2018"/>
    <n v="2018"/>
    <n v="2017"/>
    <s v="Meaningful progress"/>
    <x v="16"/>
    <x v="4"/>
    <s v="Not applicable"/>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38"/>
  </r>
  <r>
    <n v="1"/>
    <n v="38"/>
    <x v="33"/>
    <s v="STP"/>
    <x v="3"/>
    <s v="https://eiti.org/BD/2018-36"/>
    <s v="https://eiti.org/document/sao-tome-principe-validation-2018"/>
    <n v="2018"/>
    <n v="2017"/>
    <s v="Meaningful progress"/>
    <x v="17"/>
    <x v="4"/>
    <s v="Not applicable"/>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38"/>
  </r>
  <r>
    <n v="1"/>
    <n v="38"/>
    <x v="33"/>
    <s v="STP"/>
    <x v="3"/>
    <s v="https://eiti.org/BD/2018-36"/>
    <s v="https://eiti.org/document/sao-tome-principe-validation-2018"/>
    <n v="2018"/>
    <n v="2017"/>
    <s v="Meaningful progress"/>
    <x v="18"/>
    <x v="4"/>
    <s v="Not applicable"/>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38"/>
  </r>
  <r>
    <n v="1"/>
    <n v="38"/>
    <x v="33"/>
    <s v="STP"/>
    <x v="3"/>
    <s v="https://eiti.org/BD/2018-36"/>
    <s v="https://eiti.org/document/sao-tome-principe-validation-2018"/>
    <n v="2018"/>
    <n v="2017"/>
    <s v="Meaningful progress"/>
    <x v="19"/>
    <x v="4"/>
    <s v="Not applicable"/>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38"/>
  </r>
  <r>
    <n v="1"/>
    <n v="38"/>
    <x v="33"/>
    <s v="STP"/>
    <x v="3"/>
    <s v="https://eiti.org/BD/2018-36"/>
    <s v="https://eiti.org/document/sao-tome-principe-validation-2018"/>
    <n v="2018"/>
    <n v="2017"/>
    <s v="Meaningful progress"/>
    <x v="20"/>
    <x v="0"/>
    <s v="Satisfactory progress"/>
    <s v="The 2014 EITI Report presents revenue data by individual company and revenue stream, and revenue is also presented by individual government entity."/>
    <s v="https://eiti.org/document/sao-tome-principe-validation-2018"/>
    <s v="http://www.eiti.st/"/>
    <s v="https://eiti.org/api/v1.0/score_data/38"/>
  </r>
  <r>
    <n v="1"/>
    <n v="38"/>
    <x v="33"/>
    <s v="STP"/>
    <x v="3"/>
    <s v="https://eiti.org/BD/2018-36"/>
    <s v="https://eiti.org/document/sao-tome-principe-validation-2018"/>
    <n v="2018"/>
    <n v="2017"/>
    <s v="Meaningful progress"/>
    <x v="21"/>
    <x v="0"/>
    <s v="Satisfactory progress"/>
    <s v="The 2014 EITI Report was published in October 2015, less than one year after the end of the financial year."/>
    <s v="https://eiti.org/document/sao-tome-principe-validation-2018"/>
    <s v="http://www.eiti.st/"/>
    <s v="https://eiti.org/api/v1.0/score_data/38"/>
  </r>
  <r>
    <n v="1"/>
    <n v="38"/>
    <x v="33"/>
    <s v="STP"/>
    <x v="3"/>
    <s v="https://eiti.org/BD/2018-36"/>
    <s v="https://eiti.org/document/sao-tome-principe-validation-2018"/>
    <n v="2018"/>
    <n v="2017"/>
    <s v="Meaningful progress"/>
    <x v="22"/>
    <x v="1"/>
    <s v="Meaningful progress"/>
    <s v="The 2015 EITI Report provides a detailed description of the approach to ensuring the reliability of reconciled data, review of audit and assurance procedures and practices, description of the assurance procedures and an assessment of the materiality of non-complying entities. The report excludes a clear statement by the IA on the comprehensiveness and reliability of the reconciled financial data. "/>
    <s v="https://eiti.org/document/sao-tome-principe-validation-2018"/>
    <s v="http://www.eiti.st/"/>
    <s v="https://eiti.org/api/v1.0/score_data/38"/>
  </r>
  <r>
    <n v="1"/>
    <n v="38"/>
    <x v="33"/>
    <s v="STP"/>
    <x v="3"/>
    <s v="https://eiti.org/BD/2018-36"/>
    <s v="https://eiti.org/document/sao-tome-principe-validation-2018"/>
    <n v="2018"/>
    <n v="2017"/>
    <s v="Meaningful progress"/>
    <x v="23"/>
    <x v="5"/>
    <s v="Beyond"/>
    <s v="Extractive revenues that are not recorded in the budget and their relation to the national budget are explained in the 2015 EITI Report. The detailed description of off-budget revenues and the reconciliation of transfers from the national oil account to the budget demonstrates that STP has gone beyond Requirement 5.1. "/>
    <s v="https://eiti.org/document/sao-tome-principe-validation-2018"/>
    <s v="http://www.eiti.st/"/>
    <s v="https://eiti.org/api/v1.0/score_data/38"/>
  </r>
  <r>
    <n v="1"/>
    <n v="38"/>
    <x v="33"/>
    <s v="STP"/>
    <x v="3"/>
    <s v="https://eiti.org/BD/2018-36"/>
    <s v="https://eiti.org/document/sao-tome-principe-validation-2018"/>
    <n v="2018"/>
    <n v="2017"/>
    <s v="Meaningful progress"/>
    <x v="24"/>
    <x v="4"/>
    <s v="Not applicable"/>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38"/>
  </r>
  <r>
    <n v="1"/>
    <n v="38"/>
    <x v="33"/>
    <s v="STP"/>
    <x v="3"/>
    <s v="https://eiti.org/BD/2018-36"/>
    <s v="https://eiti.org/document/sao-tome-principe-validation-2018"/>
    <n v="2018"/>
    <n v="2017"/>
    <s v="Meaningful progress"/>
    <x v="25"/>
    <x v="2"/>
    <s v="Not required (recommended)"/>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38"/>
  </r>
  <r>
    <n v="1"/>
    <n v="38"/>
    <x v="33"/>
    <s v="STP"/>
    <x v="3"/>
    <s v="https://eiti.org/BD/2018-36"/>
    <s v="https://eiti.org/document/sao-tome-principe-validation-2018"/>
    <n v="2018"/>
    <n v="2017"/>
    <s v="Meaningful progress"/>
    <x v="26"/>
    <x v="0"/>
    <s v="Satisfactory progress"/>
    <s v="The 2015 EITI Report clearly distinguishes between mandatory and voluntary social expenditures. It discloses comprehensive information on mandatory social contributions by companies in accordance to the PSCs, disclosures of mandatory social expenditures by companies disaggregated by project, beneficiary and between cash and in-kind expenditures. "/>
    <s v="https://eiti.org/document/sao-tome-principe-validation-2018"/>
    <s v="http://www.eiti.st/"/>
    <s v="https://eiti.org/api/v1.0/score_data/38"/>
  </r>
  <r>
    <n v="1"/>
    <n v="38"/>
    <x v="33"/>
    <s v="STP"/>
    <x v="3"/>
    <s v="https://eiti.org/BD/2018-36"/>
    <s v="https://eiti.org/document/sao-tome-principe-validation-2018"/>
    <n v="2018"/>
    <n v="2017"/>
    <s v="Meaningful progress"/>
    <x v="27"/>
    <x v="4"/>
    <s v="Not applicable"/>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38"/>
  </r>
  <r>
    <n v="1"/>
    <n v="38"/>
    <x v="33"/>
    <s v="STP"/>
    <x v="3"/>
    <s v="https://eiti.org/BD/2018-36"/>
    <s v="https://eiti.org/document/sao-tome-principe-validation-2018"/>
    <n v="2018"/>
    <n v="2017"/>
    <s v="Meaningful progress"/>
    <x v="28"/>
    <x v="0"/>
    <s v="Satisfactory progress"/>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38"/>
  </r>
  <r>
    <n v="1"/>
    <n v="38"/>
    <x v="33"/>
    <s v="STP"/>
    <x v="3"/>
    <s v="https://eiti.org/BD/2018-36"/>
    <s v="https://eiti.org/document/sao-tome-principe-validation-2018"/>
    <n v="2018"/>
    <n v="2017"/>
    <s v="Meaningful progress"/>
    <x v="29"/>
    <x v="0"/>
    <s v="Satisfactory progress"/>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38"/>
  </r>
  <r>
    <n v="1"/>
    <n v="38"/>
    <x v="33"/>
    <s v="STP"/>
    <x v="3"/>
    <s v="https://eiti.org/BD/2018-36"/>
    <s v="https://eiti.org/document/sao-tome-principe-validation-2018"/>
    <n v="2018"/>
    <n v="2017"/>
    <s v="Meaningful progress"/>
    <x v="30"/>
    <x v="2"/>
    <s v="Not required (recommended)"/>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38"/>
  </r>
  <r>
    <n v="1"/>
    <n v="38"/>
    <x v="33"/>
    <s v="STP"/>
    <x v="3"/>
    <s v="https://eiti.org/BD/2018-36"/>
    <s v="https://eiti.org/document/sao-tome-principe-validation-2018"/>
    <n v="2018"/>
    <n v="2017"/>
    <s v="Meaningful progress"/>
    <x v="31"/>
    <x v="0"/>
    <s v="Satisfactory progress"/>
    <s v="The 2016 annual progress report and 2015 EITI Report detail the MSG’s follow-up on recommendations of STP’s EITI Reports and Validation. The MSG has actively followed up on past recommendations and the 2017-18 work plan has been updated with specific objectives and activities related to follow-up on EITI recommendations. "/>
    <s v="https://eiti.org/document/sao-tome-principe-validation-2018"/>
    <s v="http://www.eiti.st/"/>
    <s v="https://eiti.org/api/v1.0/score_data/38"/>
  </r>
  <r>
    <n v="1"/>
    <n v="38"/>
    <x v="33"/>
    <s v="STP"/>
    <x v="3"/>
    <s v="https://eiti.org/BD/2018-36"/>
    <s v="https://eiti.org/document/sao-tome-principe-validation-2018"/>
    <n v="2018"/>
    <n v="2017"/>
    <s v="Meaningful progress"/>
    <x v="32"/>
    <x v="0"/>
    <s v="Satisfactory progress"/>
    <s v="The 2016 annual progress report has been made publicly available and provides a summary of the MSG’s follow-up on past EITI recommendations, as well as a narrative account of efforts to strengthen implementation and general observations on the impact of EITI implementation. "/>
    <s v="https://eiti.org/document/sao-tome-principe-validation-2018"/>
    <s v="http://www.eiti.st/"/>
    <s v="https://eiti.org/api/v1.0/score_data/38"/>
  </r>
  <r>
    <n v="1"/>
    <n v="38"/>
    <x v="33"/>
    <s v="STP"/>
    <x v="3"/>
    <s v="https://eiti.org/BD/2018-36"/>
    <s v="https://eiti.org/document/sao-tome-principe-validation-2018"/>
    <n v="2018"/>
    <n v="2017"/>
    <s v="Meaningful progress"/>
    <x v="33"/>
    <x v="1"/>
    <s v="Meaningful progress"/>
    <s v=""/>
    <s v="https://eiti.org/document/sao-tome-principe-validation-2018"/>
    <s v="http://www.eiti.st/"/>
    <s v="https://eiti.org/api/v1.0/score_data/38"/>
  </r>
  <r>
    <n v="1"/>
    <n v="39"/>
    <x v="34"/>
    <s v="SYC"/>
    <x v="31"/>
    <s v="https://eiti.org/BD/2018-49"/>
    <s v="https://eiti.org/document/seychelles-validation-2018"/>
    <n v="2018"/>
    <n v="2017"/>
    <s v="Meaningful progress"/>
    <x v="33"/>
    <x v="1"/>
    <s v="Meaningful progress"/>
    <s v=""/>
    <s v="https://eiti.org/document/seychelles-validation-2018"/>
    <s v="http://www.petroseychelles.com/index.php/seiti"/>
    <s v="https://eiti.org/api/v1.0/score_data/39"/>
  </r>
  <r>
    <n v="1"/>
    <n v="39"/>
    <x v="34"/>
    <s v="SYC"/>
    <x v="31"/>
    <s v="https://eiti.org/BD/2018-49"/>
    <s v="https://eiti.org/document/seychelles-validation-2018"/>
    <n v="2018"/>
    <n v="2017"/>
    <s v="Meaningful progress"/>
    <x v="0"/>
    <x v="0"/>
    <s v="Satisfactory progress"/>
    <s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
    <s v="https://eiti.org/document/seychelles-validation-2018"/>
    <s v="http://www.petroseychelles.com/index.php/seiti"/>
    <s v="https://eiti.org/api/v1.0/score_data/39"/>
  </r>
  <r>
    <n v="1"/>
    <n v="39"/>
    <x v="34"/>
    <s v="SYC"/>
    <x v="31"/>
    <s v="https://eiti.org/BD/2018-49"/>
    <s v="https://eiti.org/document/seychelles-validation-2018"/>
    <n v="2018"/>
    <n v="2017"/>
    <s v="Meaningful progress"/>
    <x v="1"/>
    <x v="0"/>
    <s v="Satisfactory progress"/>
    <s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
    <s v="https://eiti.org/document/seychelles-validation-2018"/>
    <s v="http://www.petroseychelles.com/index.php/seiti"/>
    <s v="https://eiti.org/api/v1.0/score_data/39"/>
  </r>
  <r>
    <n v="1"/>
    <n v="39"/>
    <x v="34"/>
    <s v="SYC"/>
    <x v="31"/>
    <s v="https://eiti.org/BD/2018-49"/>
    <s v="https://eiti.org/document/seychelles-validation-2018"/>
    <n v="2018"/>
    <n v="2017"/>
    <s v="Meaningful progress"/>
    <x v="2"/>
    <x v="0"/>
    <s v="Satisfactory progress"/>
    <s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
    <s v="https://eiti.org/document/seychelles-validation-2018"/>
    <s v="http://www.petroseychelles.com/index.php/seiti"/>
    <s v="https://eiti.org/api/v1.0/score_data/39"/>
  </r>
  <r>
    <n v="1"/>
    <n v="39"/>
    <x v="34"/>
    <s v="SYC"/>
    <x v="31"/>
    <s v="https://eiti.org/BD/2018-49"/>
    <s v="https://eiti.org/document/seychelles-validation-2018"/>
    <n v="2018"/>
    <n v="2017"/>
    <s v="Meaningful progress"/>
    <x v="3"/>
    <x v="1"/>
    <s v="Meaningful progress"/>
    <s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
    <s v="https://eiti.org/document/seychelles-validation-2018"/>
    <s v="http://www.petroseychelles.com/index.php/seiti"/>
    <s v="https://eiti.org/api/v1.0/score_data/39"/>
  </r>
  <r>
    <n v="1"/>
    <n v="39"/>
    <x v="34"/>
    <s v="SYC"/>
    <x v="31"/>
    <s v="https://eiti.org/BD/2018-49"/>
    <s v="https://eiti.org/document/seychelles-validation-2018"/>
    <n v="2018"/>
    <n v="2017"/>
    <s v="Meaningful progress"/>
    <x v="4"/>
    <x v="1"/>
    <s v="Meaningful progress"/>
    <s v="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
    <s v="https://eiti.org/document/seychelles-validation-2018"/>
    <s v="http://www.petroseychelles.com/index.php/seiti"/>
    <s v="https://eiti.org/api/v1.0/score_data/39"/>
  </r>
  <r>
    <n v="1"/>
    <n v="39"/>
    <x v="34"/>
    <s v="SYC"/>
    <x v="31"/>
    <s v="https://eiti.org/BD/2018-49"/>
    <s v="https://eiti.org/document/seychelles-validation-2018"/>
    <n v="2018"/>
    <n v="2017"/>
    <s v="Meaningful progress"/>
    <x v="5"/>
    <x v="0"/>
    <s v="Satisfactory progress"/>
    <s v="Various government agencies disclose descriptions or full documents of laws and regulations governing the sector, which are also described in the 2015-16 EITI Report._x000a__x000a_"/>
    <s v="https://eiti.org/document/seychelles-validation-2018"/>
    <s v="http://www.petroseychelles.com/index.php/seiti"/>
    <s v="https://eiti.org/api/v1.0/score_data/39"/>
  </r>
  <r>
    <n v="1"/>
    <n v="39"/>
    <x v="34"/>
    <s v="SYC"/>
    <x v="31"/>
    <s v="https://eiti.org/BD/2018-49"/>
    <s v="https://eiti.org/document/seychelles-validation-2018"/>
    <n v="2018"/>
    <n v="2017"/>
    <s v="Meaningful progress"/>
    <x v="6"/>
    <x v="1"/>
    <s v="Meaningful progress"/>
    <s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
    <s v="https://eiti.org/document/seychelles-validation-2018"/>
    <s v="http://www.petroseychelles.com/index.php/seiti"/>
    <s v="https://eiti.org/api/v1.0/score_data/39"/>
  </r>
  <r>
    <n v="1"/>
    <n v="39"/>
    <x v="34"/>
    <s v="SYC"/>
    <x v="31"/>
    <s v="https://eiti.org/BD/2018-49"/>
    <s v="https://eiti.org/document/seychelles-validation-2018"/>
    <n v="2018"/>
    <n v="2017"/>
    <s v="Meaningful progress"/>
    <x v="7"/>
    <x v="1"/>
    <s v="Meaningful progress"/>
    <s v="License information on petroleum and quarrying agreements has been made available through government websites and in the EITI Report, although dates of application and award of the licenses are not disclosed."/>
    <s v="https://eiti.org/document/seychelles-validation-2018"/>
    <s v="http://www.petroseychelles.com/index.php/seiti"/>
    <s v="https://eiti.org/api/v1.0/score_data/39"/>
  </r>
  <r>
    <n v="1"/>
    <n v="39"/>
    <x v="34"/>
    <s v="SYC"/>
    <x v="31"/>
    <s v="https://eiti.org/BD/2018-49"/>
    <s v="https://eiti.org/document/seychelles-validation-2018"/>
    <n v="2018"/>
    <n v="2017"/>
    <s v="Meaningful progress"/>
    <x v="8"/>
    <x v="0"/>
    <s v="Satisfactory progress"/>
    <s v="The report describes the government’s policy on not disclosing contracts or license agreements, noting a lack of clear policy. In practice, quarrying leases and agreements appear to be accessible in person from the Registrar General’s Office."/>
    <s v="https://eiti.org/document/seychelles-validation-2018"/>
    <s v="http://www.petroseychelles.com/index.php/seiti"/>
    <s v="https://eiti.org/api/v1.0/score_data/39"/>
  </r>
  <r>
    <n v="1"/>
    <n v="39"/>
    <x v="34"/>
    <s v="SYC"/>
    <x v="31"/>
    <s v="https://eiti.org/BD/2018-49"/>
    <s v="https://eiti.org/document/seychelles-validation-2018"/>
    <n v="2018"/>
    <n v="2017"/>
    <s v="Meaningful progress"/>
    <x v="9"/>
    <x v="2"/>
    <s v="Not required (recommended)"/>
    <s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
    <s v="https://eiti.org/document/seychelles-validation-2018"/>
    <s v="http://www.petroseychelles.com/index.php/seiti"/>
    <s v="https://eiti.org/api/v1.0/score_data/39"/>
  </r>
  <r>
    <n v="1"/>
    <n v="39"/>
    <x v="34"/>
    <s v="SYC"/>
    <x v="31"/>
    <s v="https://eiti.org/BD/2018-49"/>
    <s v="https://eiti.org/document/seychelles-validation-2018"/>
    <n v="2018"/>
    <n v="2017"/>
    <s v="Meaningful progress"/>
    <x v="10"/>
    <x v="1"/>
    <s v="Meaningful progress"/>
    <s v="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
    <s v="https://eiti.org/document/seychelles-validation-2018"/>
    <s v="http://www.petroseychelles.com/index.php/seiti"/>
    <s v="https://eiti.org/api/v1.0/score_data/39"/>
  </r>
  <r>
    <n v="1"/>
    <n v="39"/>
    <x v="34"/>
    <s v="SYC"/>
    <x v="31"/>
    <s v="https://eiti.org/BD/2018-49"/>
    <s v="https://eiti.org/document/seychelles-validation-2018"/>
    <n v="2018"/>
    <n v="2017"/>
    <s v="Meaningful progress"/>
    <x v="11"/>
    <x v="0"/>
    <s v="Satisfactory progress"/>
    <s v="The PetroSeychelles website provides information on petroleum exploration activities. Further details on the extractive sectors including exploration activities is provided in the 2015-16 EITI Report. "/>
    <s v="https://eiti.org/document/seychelles-validation-2018"/>
    <s v="http://www.petroseychelles.com/index.php/seiti"/>
    <s v="https://eiti.org/api/v1.0/score_data/39"/>
  </r>
  <r>
    <n v="1"/>
    <n v="39"/>
    <x v="34"/>
    <s v="SYC"/>
    <x v="31"/>
    <s v="https://eiti.org/BD/2018-49"/>
    <s v="https://eiti.org/document/seychelles-validation-2018"/>
    <n v="2018"/>
    <n v="2017"/>
    <s v="Meaningful progress"/>
    <x v="12"/>
    <x v="4"/>
    <s v="Not applicable"/>
    <s v="There is currently no production in the petroleum sector. The 2015-16 EITI Report provides production data on volumes and values from quarrying activities are provided by commodity and by company."/>
    <s v="https://eiti.org/document/seychelles-validation-2018"/>
    <s v="http://www.petroseychelles.com/index.php/seiti"/>
    <s v="https://eiti.org/api/v1.0/score_data/39"/>
  </r>
  <r>
    <n v="1"/>
    <n v="39"/>
    <x v="34"/>
    <s v="SYC"/>
    <x v="31"/>
    <s v="https://eiti.org/BD/2018-49"/>
    <s v="https://eiti.org/document/seychelles-validation-2018"/>
    <n v="2018"/>
    <n v="2017"/>
    <s v="Meaningful progress"/>
    <x v="13"/>
    <x v="4"/>
    <s v="Not applicable"/>
    <s v="There are no exports of oil, gas and minerals from Seychelles, which is confirmed in the 2015-16 EITI Report and stakeholder consultations"/>
    <s v="https://eiti.org/document/seychelles-validation-2018"/>
    <s v="http://www.petroseychelles.com/index.php/seiti"/>
    <s v="https://eiti.org/api/v1.0/score_data/39"/>
  </r>
  <r>
    <n v="1"/>
    <n v="39"/>
    <x v="34"/>
    <s v="SYC"/>
    <x v="31"/>
    <s v="https://eiti.org/BD/2018-49"/>
    <s v="https://eiti.org/document/seychelles-validation-2018"/>
    <n v="2018"/>
    <n v="2017"/>
    <s v="Meaningful progress"/>
    <x v="14"/>
    <x v="0"/>
    <s v="Satisfactory progress"/>
    <s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
    <s v="https://eiti.org/document/seychelles-validation-2018"/>
    <s v="http://www.petroseychelles.com/index.php/seiti"/>
    <s v="https://eiti.org/api/v1.0/score_data/39"/>
  </r>
  <r>
    <n v="1"/>
    <n v="39"/>
    <x v="34"/>
    <s v="SYC"/>
    <x v="31"/>
    <s v="https://eiti.org/BD/2018-49"/>
    <s v="https://eiti.org/document/seychelles-validation-2018"/>
    <n v="2018"/>
    <n v="2017"/>
    <s v="Meaningful progress"/>
    <x v="15"/>
    <x v="4"/>
    <s v="Not applicable"/>
    <s v="There is no production and thus no in-kind revenue collected by the government. The requirement on in-kind revenues is therefore not applicable to Seychelles."/>
    <s v="https://eiti.org/document/seychelles-validation-2018"/>
    <s v="http://www.petroseychelles.com/index.php/seiti"/>
    <s v="https://eiti.org/api/v1.0/score_data/39"/>
  </r>
  <r>
    <n v="1"/>
    <n v="39"/>
    <x v="34"/>
    <s v="SYC"/>
    <x v="31"/>
    <s v="https://eiti.org/BD/2018-49"/>
    <s v="https://eiti.org/document/seychelles-validation-2018"/>
    <n v="2018"/>
    <n v="2017"/>
    <s v="Meaningful progress"/>
    <x v="16"/>
    <x v="4"/>
    <s v="Not applicable"/>
    <s v="There is no evidence suggesting that infrastructure provisions and barter arrangements exist. The requirement on infrastructure provisions and barter arrangements is therefore not applicable to Seychelles."/>
    <s v="https://eiti.org/document/seychelles-validation-2018"/>
    <s v="http://www.petroseychelles.com/index.php/seiti"/>
    <s v="https://eiti.org/api/v1.0/score_data/39"/>
  </r>
  <r>
    <n v="1"/>
    <n v="39"/>
    <x v="34"/>
    <s v="SYC"/>
    <x v="31"/>
    <s v="https://eiti.org/BD/2018-49"/>
    <s v="https://eiti.org/document/seychelles-validation-2018"/>
    <n v="2018"/>
    <n v="2017"/>
    <s v="Meaningful progress"/>
    <x v="17"/>
    <x v="4"/>
    <s v="Not applicable"/>
    <s v="There is no indication that revenues from the transportation of commodities would constitute material payments. The requirement on transportation revenue is not applicable to Seychelles."/>
    <s v="https://eiti.org/document/seychelles-validation-2018"/>
    <s v="http://www.petroseychelles.com/index.php/seiti"/>
    <s v="https://eiti.org/api/v1.0/score_data/39"/>
  </r>
  <r>
    <n v="1"/>
    <n v="39"/>
    <x v="34"/>
    <s v="SYC"/>
    <x v="31"/>
    <s v="https://eiti.org/BD/2018-49"/>
    <s v="https://eiti.org/document/seychelles-validation-2018"/>
    <n v="2018"/>
    <n v="2017"/>
    <s v="Meaningful progress"/>
    <x v="18"/>
    <x v="0"/>
    <s v="Satisfactory progress"/>
    <s v="The 2015-16 EITI Report comprehensively discloses the transactions between the government and SOEs."/>
    <s v="https://eiti.org/document/seychelles-validation-2018"/>
    <s v="http://www.petroseychelles.com/index.php/seiti"/>
    <s v="https://eiti.org/api/v1.0/score_data/39"/>
  </r>
  <r>
    <n v="1"/>
    <n v="39"/>
    <x v="34"/>
    <s v="SYC"/>
    <x v="31"/>
    <s v="https://eiti.org/BD/2018-49"/>
    <s v="https://eiti.org/document/seychelles-validation-2018"/>
    <n v="2018"/>
    <n v="2017"/>
    <s v="Meaningful progress"/>
    <x v="19"/>
    <x v="4"/>
    <s v="Not applicable"/>
    <s v="There are no provisions on direct subnational payments and no indication that _x000a_extractive companies make payments to sub-national levels of government. The requirement on subnational direct payments is therefore not applicable to Seychelles._x000a_"/>
    <s v="https://eiti.org/document/seychelles-validation-2018"/>
    <s v="http://www.petroseychelles.com/index.php/seiti"/>
    <s v="https://eiti.org/api/v1.0/score_data/39"/>
  </r>
  <r>
    <n v="1"/>
    <n v="39"/>
    <x v="34"/>
    <s v="SYC"/>
    <x v="31"/>
    <s v="https://eiti.org/BD/2018-49"/>
    <s v="https://eiti.org/document/seychelles-validation-2018"/>
    <n v="2018"/>
    <n v="2017"/>
    <s v="Meaningful progress"/>
    <x v="20"/>
    <x v="0"/>
    <s v="Satisfactory progress"/>
    <s v="The 2015-16 EITI Report discloses the revenue data disaggregated by individual company, government entity and revenue stream. The report does not systematically disclose revenues by project. "/>
    <s v="https://eiti.org/document/seychelles-validation-2018"/>
    <s v="http://www.petroseychelles.com/index.php/seiti"/>
    <s v="https://eiti.org/api/v1.0/score_data/39"/>
  </r>
  <r>
    <n v="1"/>
    <n v="39"/>
    <x v="34"/>
    <s v="SYC"/>
    <x v="31"/>
    <s v="https://eiti.org/BD/2018-49"/>
    <s v="https://eiti.org/document/seychelles-validation-2018"/>
    <n v="2018"/>
    <n v="2017"/>
    <s v="Meaningful progress"/>
    <x v="21"/>
    <x v="0"/>
    <s v="Satisfactory progress"/>
    <s v="The EITI disclosures for 2015 were published ten days after the deadline, while the 2016 data in the report was published well in advance of the deadline (i.e. 31 December 2018)."/>
    <s v="https://eiti.org/document/seychelles-validation-2018"/>
    <s v="http://www.petroseychelles.com/index.php/seiti"/>
    <s v="https://eiti.org/api/v1.0/score_data/39"/>
  </r>
  <r>
    <n v="1"/>
    <n v="39"/>
    <x v="34"/>
    <s v="SYC"/>
    <x v="31"/>
    <s v="https://eiti.org/BD/2018-49"/>
    <s v="https://eiti.org/document/seychelles-validation-2018"/>
    <n v="2018"/>
    <n v="2017"/>
    <s v="Meaningful progress"/>
    <x v="22"/>
    <x v="1"/>
    <s v="Meaningful progress"/>
    <s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
    <s v="https://eiti.org/document/seychelles-validation-2018"/>
    <s v="http://www.petroseychelles.com/index.php/seiti"/>
    <s v="https://eiti.org/api/v1.0/score_data/39"/>
  </r>
  <r>
    <n v="1"/>
    <n v="39"/>
    <x v="34"/>
    <s v="SYC"/>
    <x v="31"/>
    <s v="https://eiti.org/BD/2018-49"/>
    <s v="https://eiti.org/document/seychelles-validation-2018"/>
    <n v="2018"/>
    <n v="2017"/>
    <s v="Meaningful progress"/>
    <x v="23"/>
    <x v="0"/>
    <s v="Satisfactory progress"/>
    <s v="The 2015-16 EITI Report provides an explanation of the flows of revenues in the extractive sector and while revenues are recorded in the national budget."/>
    <s v="https://eiti.org/document/seychelles-validation-2018"/>
    <s v="http://www.petroseychelles.com/index.php/seiti"/>
    <s v="https://eiti.org/api/v1.0/score_data/39"/>
  </r>
  <r>
    <n v="1"/>
    <n v="39"/>
    <x v="34"/>
    <s v="SYC"/>
    <x v="31"/>
    <s v="https://eiti.org/BD/2018-49"/>
    <s v="https://eiti.org/document/seychelles-validation-2018"/>
    <n v="2018"/>
    <n v="2017"/>
    <s v="Meaningful progress"/>
    <x v="24"/>
    <x v="4"/>
    <s v="Not applicable"/>
    <s v="Available documentation and the 2015-16 EITI Report indicate that sub-national transfers of extractive sector revenues do not exist in Seychelles. The requirement on subnational transfers is therefore not applicable to Seychelles."/>
    <s v="https://eiti.org/document/seychelles-validation-2018"/>
    <s v="http://www.petroseychelles.com/index.php/seiti"/>
    <s v="https://eiti.org/api/v1.0/score_data/39"/>
  </r>
  <r>
    <n v="1"/>
    <n v="39"/>
    <x v="34"/>
    <s v="SYC"/>
    <x v="31"/>
    <s v="https://eiti.org/BD/2018-49"/>
    <s v="https://eiti.org/document/seychelles-validation-2018"/>
    <n v="2018"/>
    <n v="2017"/>
    <s v="Meaningful progress"/>
    <x v="25"/>
    <x v="2"/>
    <s v="Not required (recommended)"/>
    <s v="The 2015-16 EITI Report provides an overview of the national budgeting process including a description of the role of key government agencies and auditing procedures."/>
    <s v="https://eiti.org/document/seychelles-validation-2018"/>
    <s v="http://www.petroseychelles.com/index.php/seiti"/>
    <s v="https://eiti.org/api/v1.0/score_data/39"/>
  </r>
  <r>
    <n v="1"/>
    <n v="39"/>
    <x v="34"/>
    <s v="SYC"/>
    <x v="31"/>
    <s v="https://eiti.org/BD/2018-49"/>
    <s v="https://eiti.org/document/seychelles-validation-2018"/>
    <n v="2018"/>
    <n v="2017"/>
    <s v="Meaningful progress"/>
    <x v="26"/>
    <x v="4"/>
    <s v="Not applicable"/>
    <s v="The 2015-16 EITI Report confirms that manatory social expenditures do not exist in Secyhelles. The requirement on social expenditure is therefore not applicable to Seychelles. Voluntary social expenditures were disclosed by reporting companies."/>
    <s v="https://eiti.org/document/seychelles-validation-2018"/>
    <s v="http://www.petroseychelles.com/index.php/seiti"/>
    <s v="https://eiti.org/api/v1.0/score_data/39"/>
  </r>
  <r>
    <n v="1"/>
    <n v="39"/>
    <x v="34"/>
    <s v="SYC"/>
    <x v="31"/>
    <s v="https://eiti.org/BD/2018-49"/>
    <s v="https://eiti.org/document/seychelles-validation-2018"/>
    <n v="2018"/>
    <n v="2017"/>
    <s v="Meaningful progress"/>
    <x v="27"/>
    <x v="4"/>
    <s v="Not applicable"/>
    <s v="EITI reporting and stakeholder consultations confirmed that SOE quasi fiscal expenditures do not exist. The requirement on quasi-fiscal expenditures by state-owned enterprises is therefore not applicable."/>
    <s v="https://eiti.org/document/seychelles-validation-2018"/>
    <s v="http://www.petroseychelles.com/index.php/seiti"/>
    <s v="https://eiti.org/api/v1.0/score_data/39"/>
  </r>
  <r>
    <n v="1"/>
    <n v="39"/>
    <x v="34"/>
    <s v="SYC"/>
    <x v="31"/>
    <s v="https://eiti.org/BD/2018-49"/>
    <s v="https://eiti.org/document/seychelles-validation-2018"/>
    <n v="2018"/>
    <n v="2017"/>
    <s v="Meaningful progress"/>
    <x v="28"/>
    <x v="0"/>
    <s v="Satisfactory progress"/>
    <s v="The 2015-16 EITI Report provides details on the contribution of the sector. There are some immaterial inconsistencies in one of the figure provided in the report explaining the share of the contribution to the extractive sector to total government revenue. "/>
    <s v="https://eiti.org/document/seychelles-validation-2018"/>
    <s v="http://www.petroseychelles.com/index.php/seiti"/>
    <s v="https://eiti.org/api/v1.0/score_data/39"/>
  </r>
  <r>
    <n v="1"/>
    <n v="39"/>
    <x v="34"/>
    <s v="SYC"/>
    <x v="31"/>
    <s v="https://eiti.org/BD/2018-49"/>
    <s v="https://eiti.org/document/seychelles-validation-2018"/>
    <n v="2018"/>
    <n v="2017"/>
    <s v="Meaningful progress"/>
    <x v="29"/>
    <x v="0"/>
    <s v="Satisfactory progress"/>
    <s v="The MSG has made considerable efforts to disseminate information about the EITI and the information disclosed, considering that petroleum exploration is not high on the public agenda unless there are any reports of a commercially viable petroleum discovery."/>
    <s v="https://eiti.org/document/seychelles-validation-2018"/>
    <s v="http://www.petroseychelles.com/index.php/seiti"/>
    <s v="https://eiti.org/api/v1.0/score_data/39"/>
  </r>
  <r>
    <n v="1"/>
    <n v="39"/>
    <x v="34"/>
    <s v="SYC"/>
    <x v="31"/>
    <s v="https://eiti.org/BD/2018-49"/>
    <s v="https://eiti.org/document/seychelles-validation-2018"/>
    <n v="2018"/>
    <n v="2017"/>
    <s v="Meaningful progress"/>
    <x v="30"/>
    <x v="2"/>
    <s v="Not required (recommended)"/>
    <s v="The Seychelles’ EITI Reports are in machine readable format. There are some obstacles to publishing EITI documents without Cabinet approval, and the draft open data policy has not been published."/>
    <s v="https://eiti.org/document/seychelles-validation-2018"/>
    <s v="http://www.petroseychelles.com/index.php/seiti"/>
    <s v="https://eiti.org/api/v1.0/score_data/39"/>
  </r>
  <r>
    <n v="1"/>
    <n v="39"/>
    <x v="34"/>
    <s v="SYC"/>
    <x v="31"/>
    <s v="https://eiti.org/BD/2018-49"/>
    <s v="https://eiti.org/document/seychelles-validation-2018"/>
    <n v="2018"/>
    <n v="2017"/>
    <s v="Meaningful progress"/>
    <x v="31"/>
    <x v="0"/>
    <s v="Satisfactory progress"/>
    <s v="The MSG has considered the findings and recommendations from EITI reporting, and made progress on implementing these."/>
    <s v="https://eiti.org/document/seychelles-validation-2018"/>
    <s v="http://www.petroseychelles.com/index.php/seiti"/>
    <s v="https://eiti.org/api/v1.0/score_data/39"/>
  </r>
  <r>
    <n v="1"/>
    <n v="39"/>
    <x v="34"/>
    <s v="SYC"/>
    <x v="31"/>
    <s v="https://eiti.org/BD/2018-49"/>
    <s v="https://eiti.org/document/seychelles-validation-2018"/>
    <n v="2018"/>
    <n v="2017"/>
    <s v="Meaningful progress"/>
    <x v="32"/>
    <x v="1"/>
    <s v="Meaningful progress"/>
    <s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
    <s v="https://eiti.org/document/seychelles-validation-2018"/>
    <s v="http://www.petroseychelles.com/index.php/seiti"/>
    <s v="https://eiti.org/api/v1.0/score_data/39"/>
  </r>
  <r>
    <n v="1"/>
    <n v="41"/>
    <x v="35"/>
    <s v="AFG"/>
    <x v="32"/>
    <s v="https://eiti.org/BD/2019-1"/>
    <s v="https://eiti.org/document/afghanistan-validation-2017"/>
    <n v="2017"/>
    <n v="2019"/>
    <s v="Inadequate progress / suspended"/>
    <x v="0"/>
    <x v="1"/>
    <s v="Meaningful progress"/>
    <s v="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
    <s v="https://eiti.org/document/afghanistan-validation-2017"/>
    <s v="www.aeiti.af/en"/>
    <s v="https://eiti.org/api/v1.0/score_data/41"/>
  </r>
  <r>
    <n v="1"/>
    <n v="41"/>
    <x v="35"/>
    <s v="AFG"/>
    <x v="32"/>
    <s v="https://eiti.org/BD/2019-1"/>
    <s v="https://eiti.org/document/afghanistan-validation-2017"/>
    <n v="2017"/>
    <n v="2019"/>
    <s v="Inadequate progress / suspended"/>
    <x v="1"/>
    <x v="0"/>
    <s v="Satisfactory progress"/>
    <s v="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
    <s v="https://eiti.org/document/afghanistan-validation-2017"/>
    <s v="www.aeiti.af/en"/>
    <s v="https://eiti.org/api/v1.0/score_data/41"/>
  </r>
  <r>
    <n v="1"/>
    <n v="41"/>
    <x v="35"/>
    <s v="AFG"/>
    <x v="32"/>
    <s v="https://eiti.org/BD/2019-1"/>
    <s v="https://eiti.org/document/afghanistan-validation-2017"/>
    <n v="2017"/>
    <n v="2019"/>
    <s v="Inadequate progress / suspended"/>
    <x v="2"/>
    <x v="0"/>
    <s v="Satisfactory progress"/>
    <s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
    <s v="https://eiti.org/document/afghanistan-validation-2017"/>
    <s v="www.aeiti.af/en"/>
    <s v="https://eiti.org/api/v1.0/score_data/41"/>
  </r>
  <r>
    <n v="1"/>
    <n v="41"/>
    <x v="35"/>
    <s v="AFG"/>
    <x v="32"/>
    <s v="https://eiti.org/BD/2019-1"/>
    <s v="https://eiti.org/document/afghanistan-validation-2017"/>
    <n v="2017"/>
    <n v="2019"/>
    <s v="Inadequate progress / suspended"/>
    <x v="3"/>
    <x v="3"/>
    <s v="Inadequate progress"/>
    <s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
    <s v="https://eiti.org/document/afghanistan-validation-2017"/>
    <s v="www.aeiti.af/en"/>
    <s v="https://eiti.org/api/v1.0/score_data/41"/>
  </r>
  <r>
    <n v="1"/>
    <n v="41"/>
    <x v="35"/>
    <s v="AFG"/>
    <x v="32"/>
    <s v="https://eiti.org/BD/2019-1"/>
    <s v="https://eiti.org/document/afghanistan-validation-2017"/>
    <n v="2017"/>
    <n v="2019"/>
    <s v="Inadequate progress / suspended"/>
    <x v="4"/>
    <x v="1"/>
    <s v="Meaningful progress"/>
    <s v="Whilst Afghanistan regularly publishes workplans, additional work is needed to ensure they are fully-costed, updated regularly following consultations with stakeholders, consistently published online and are aligned with EITI deadlines. "/>
    <s v="https://eiti.org/document/afghanistan-validation-2017"/>
    <s v="www.aeiti.af/en"/>
    <s v="https://eiti.org/api/v1.0/score_data/41"/>
  </r>
  <r>
    <n v="1"/>
    <n v="41"/>
    <x v="35"/>
    <s v="AFG"/>
    <x v="32"/>
    <s v="https://eiti.org/BD/2019-1"/>
    <s v="https://eiti.org/document/afghanistan-validation-2017"/>
    <n v="2017"/>
    <n v="2019"/>
    <s v="Inadequate progress / suspended"/>
    <x v="5"/>
    <x v="0"/>
    <s v="Satisfactory progress"/>
    <s v="The 2014-2015 Afghanistan EITI Report provides information regarding the legal and fiscal framework governing the extractive sector, including recent reforms to the minerals law. "/>
    <s v="https://eiti.org/document/afghanistan-validation-2017"/>
    <s v="www.aeiti.af/en"/>
    <s v="https://eiti.org/api/v1.0/score_data/41"/>
  </r>
  <r>
    <n v="1"/>
    <n v="41"/>
    <x v="35"/>
    <s v="AFG"/>
    <x v="32"/>
    <s v="https://eiti.org/BD/2019-1"/>
    <s v="https://eiti.org/document/afghanistan-validation-2017"/>
    <n v="2017"/>
    <n v="2019"/>
    <s v="Inadequate progress / suspended"/>
    <x v="6"/>
    <x v="3"/>
    <s v="Inadequate progress"/>
    <s v="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
    <s v="https://eiti.org/document/afghanistan-validation-2017"/>
    <s v="www.aeiti.af/en"/>
    <s v="https://eiti.org/api/v1.0/score_data/41"/>
  </r>
  <r>
    <n v="1"/>
    <n v="41"/>
    <x v="35"/>
    <s v="AFG"/>
    <x v="32"/>
    <s v="https://eiti.org/BD/2019-1"/>
    <s v="https://eiti.org/document/afghanistan-validation-2017"/>
    <n v="2017"/>
    <n v="2019"/>
    <s v="Inadequate progress / suspended"/>
    <x v="7"/>
    <x v="1"/>
    <s v="Meaningful progress"/>
    <s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
    <s v="https://eiti.org/document/afghanistan-validation-2017"/>
    <s v="www.aeiti.af/en"/>
    <s v="https://eiti.org/api/v1.0/score_data/41"/>
  </r>
  <r>
    <n v="1"/>
    <n v="41"/>
    <x v="35"/>
    <s v="AFG"/>
    <x v="32"/>
    <s v="https://eiti.org/BD/2019-1"/>
    <s v="https://eiti.org/document/afghanistan-validation-2017"/>
    <n v="2017"/>
    <n v="2019"/>
    <s v="Inadequate progress / suspended"/>
    <x v="8"/>
    <x v="5"/>
    <s v="Beyond"/>
    <s v="Afghanistan has disclosed the government’s policy on contract disclosure and contracts are available on the Ministry of Mines and Petroleum’s website"/>
    <s v="https://eiti.org/document/afghanistan-validation-2017"/>
    <s v="www.aeiti.af/en"/>
    <s v="https://eiti.org/api/v1.0/score_data/41"/>
  </r>
  <r>
    <n v="1"/>
    <n v="41"/>
    <x v="35"/>
    <s v="AFG"/>
    <x v="32"/>
    <s v="https://eiti.org/BD/2019-1"/>
    <s v="https://eiti.org/document/afghanistan-validation-2017"/>
    <n v="2017"/>
    <n v="2019"/>
    <s v="Inadequate progress / suspended"/>
    <x v="9"/>
    <x v="2"/>
    <s v="Not required (recommended)"/>
    <s v="Afghanistan has committed to establish an economy-wide register of beneficial owners and is taking steps towards its establishment. AEITI has agreed a roadmap to publish beneficial owners of companies that operate, bid for or own licenses in the sector by 2020. "/>
    <s v="https://eiti.org/document/afghanistan-validation-2017"/>
    <s v="www.aeiti.af/en"/>
    <s v="https://eiti.org/api/v1.0/score_data/41"/>
  </r>
  <r>
    <n v="1"/>
    <n v="41"/>
    <x v="35"/>
    <s v="AFG"/>
    <x v="32"/>
    <s v="https://eiti.org/BD/2019-1"/>
    <s v="https://eiti.org/document/afghanistan-validation-2017"/>
    <n v="2017"/>
    <n v="2019"/>
    <s v="Inadequate progress / suspended"/>
    <x v="10"/>
    <x v="3"/>
    <s v="Inadequate progress"/>
    <s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
    <s v="https://eiti.org/document/afghanistan-validation-2017"/>
    <s v="www.aeiti.af/en"/>
    <s v="https://eiti.org/api/v1.0/score_data/41"/>
  </r>
  <r>
    <n v="1"/>
    <n v="41"/>
    <x v="35"/>
    <s v="AFG"/>
    <x v="32"/>
    <s v="https://eiti.org/BD/2019-1"/>
    <s v="https://eiti.org/document/afghanistan-validation-2017"/>
    <n v="2017"/>
    <n v="2019"/>
    <s v="Inadequate progress / suspended"/>
    <x v="11"/>
    <x v="0"/>
    <s v="Satisfactory progress"/>
    <s v="The 2014-2015 EITI Report provides an overview of the extractive industries, including significant exploration and informal activities. "/>
    <s v="https://eiti.org/document/afghanistan-validation-2017"/>
    <s v="www.aeiti.af/en"/>
    <s v="https://eiti.org/api/v1.0/score_data/41"/>
  </r>
  <r>
    <n v="1"/>
    <n v="41"/>
    <x v="35"/>
    <s v="AFG"/>
    <x v="32"/>
    <s v="https://eiti.org/BD/2019-1"/>
    <s v="https://eiti.org/document/afghanistan-validation-2017"/>
    <n v="2017"/>
    <n v="2019"/>
    <s v="Inadequate progress / suspended"/>
    <x v="12"/>
    <x v="3"/>
    <s v="Inadequate progress"/>
    <s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
    <s v="https://eiti.org/document/afghanistan-validation-2017"/>
    <s v="www.aeiti.af/en"/>
    <s v="https://eiti.org/api/v1.0/score_data/41"/>
  </r>
  <r>
    <n v="1"/>
    <n v="41"/>
    <x v="35"/>
    <s v="AFG"/>
    <x v="32"/>
    <s v="https://eiti.org/BD/2019-1"/>
    <s v="https://eiti.org/document/afghanistan-validation-2017"/>
    <n v="2017"/>
    <n v="2019"/>
    <s v="Inadequate progress / suspended"/>
    <x v="13"/>
    <x v="6"/>
    <s v="No progress"/>
    <s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
    <s v="https://eiti.org/document/afghanistan-validation-2017"/>
    <s v="www.aeiti.af/en"/>
    <s v="https://eiti.org/api/v1.0/score_data/41"/>
  </r>
  <r>
    <n v="1"/>
    <n v="41"/>
    <x v="35"/>
    <s v="AFG"/>
    <x v="32"/>
    <s v="https://eiti.org/BD/2019-1"/>
    <s v="https://eiti.org/document/afghanistan-validation-2017"/>
    <n v="2017"/>
    <n v="2019"/>
    <s v="Inadequate progress / suspended"/>
    <x v="14"/>
    <x v="1"/>
    <s v="Meaningful progress"/>
    <s v="Afghanistan has made a commendable attempt at ensuring that reports are comprehensive given the absence of reliably comprehensive data. Nevertheless, inconsistencies in record-keeping raise questions over the comprehensiveness of government revenues disclosed. "/>
    <s v="https://eiti.org/document/afghanistan-validation-2017"/>
    <s v="www.aeiti.af/en"/>
    <s v="https://eiti.org/api/v1.0/score_data/41"/>
  </r>
  <r>
    <n v="1"/>
    <n v="41"/>
    <x v="35"/>
    <s v="AFG"/>
    <x v="32"/>
    <s v="https://eiti.org/BD/2019-1"/>
    <s v="https://eiti.org/document/afghanistan-validation-2017"/>
    <n v="2017"/>
    <n v="2019"/>
    <s v="Inadequate progress / suspended"/>
    <x v="15"/>
    <x v="4"/>
    <s v="Not applicable"/>
    <s v="This requirement is not applicable in Afghanistan. "/>
    <s v="https://eiti.org/document/afghanistan-validation-2017"/>
    <s v="www.aeiti.af/en"/>
    <s v="https://eiti.org/api/v1.0/score_data/41"/>
  </r>
  <r>
    <n v="1"/>
    <n v="41"/>
    <x v="35"/>
    <s v="AFG"/>
    <x v="32"/>
    <s v="https://eiti.org/BD/2019-1"/>
    <s v="https://eiti.org/document/afghanistan-validation-2017"/>
    <n v="2017"/>
    <n v="2019"/>
    <s v="Inadequate progress / suspended"/>
    <x v="16"/>
    <x v="4"/>
    <s v="Not applicable"/>
    <s v="This requirement is not applicable in Afghanistan. "/>
    <s v="https://eiti.org/document/afghanistan-validation-2017"/>
    <s v="www.aeiti.af/en"/>
    <s v="https://eiti.org/api/v1.0/score_data/41"/>
  </r>
  <r>
    <n v="1"/>
    <n v="41"/>
    <x v="35"/>
    <s v="AFG"/>
    <x v="32"/>
    <s v="https://eiti.org/BD/2019-1"/>
    <s v="https://eiti.org/document/afghanistan-validation-2017"/>
    <n v="2017"/>
    <n v="2019"/>
    <s v="Inadequate progress / suspended"/>
    <x v="17"/>
    <x v="3"/>
    <s v="Inadequate progress"/>
    <s v="The 2014-15 EITI Report refers to four arrangements that do not give rise to transportation revenues. While these are likely immaterial, the lack of clear assessment of the materiality of these revenues is a concern."/>
    <s v="https://eiti.org/document/afghanistan-validation-2017"/>
    <s v="www.aeiti.af/en"/>
    <s v="https://eiti.org/api/v1.0/score_data/41"/>
  </r>
  <r>
    <n v="1"/>
    <n v="41"/>
    <x v="35"/>
    <s v="AFG"/>
    <x v="32"/>
    <s v="https://eiti.org/BD/2019-1"/>
    <s v="https://eiti.org/document/afghanistan-validation-2017"/>
    <n v="2017"/>
    <n v="2019"/>
    <s v="Inadequate progress / suspended"/>
    <x v="18"/>
    <x v="1"/>
    <s v="Meaningful progress"/>
    <s v="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
    <s v="https://eiti.org/document/afghanistan-validation-2017"/>
    <s v="www.aeiti.af/en"/>
    <s v="https://eiti.org/api/v1.0/score_data/41"/>
  </r>
  <r>
    <n v="1"/>
    <n v="41"/>
    <x v="35"/>
    <s v="AFG"/>
    <x v="32"/>
    <s v="https://eiti.org/BD/2019-1"/>
    <s v="https://eiti.org/document/afghanistan-validation-2017"/>
    <n v="2017"/>
    <n v="2019"/>
    <s v="Inadequate progress / suspended"/>
    <x v="19"/>
    <x v="4"/>
    <s v="Not applicable"/>
    <s v="This requirement is not applicable in Afghanistan."/>
    <s v="https://eiti.org/document/afghanistan-validation-2017"/>
    <s v="www.aeiti.af/en"/>
    <s v="https://eiti.org/api/v1.0/score_data/41"/>
  </r>
  <r>
    <n v="1"/>
    <n v="41"/>
    <x v="35"/>
    <s v="AFG"/>
    <x v="32"/>
    <s v="https://eiti.org/BD/2019-1"/>
    <s v="https://eiti.org/document/afghanistan-validation-2017"/>
    <n v="2017"/>
    <n v="2019"/>
    <s v="Inadequate progress / suspended"/>
    <x v="20"/>
    <x v="0"/>
    <s v="Satisfactory progress"/>
    <s v="The 2015 EITI Report is disaggregated by company, revenue flow and collecting government entity."/>
    <s v="https://eiti.org/document/afghanistan-validation-2017"/>
    <s v="www.aeiti.af/en"/>
    <s v="https://eiti.org/api/v1.0/score_data/41"/>
  </r>
  <r>
    <n v="1"/>
    <n v="41"/>
    <x v="35"/>
    <s v="AFG"/>
    <x v="32"/>
    <s v="https://eiti.org/BD/2019-1"/>
    <s v="https://eiti.org/document/afghanistan-validation-2017"/>
    <n v="2017"/>
    <n v="2019"/>
    <s v="Inadequate progress / suspended"/>
    <x v="21"/>
    <x v="0"/>
    <s v="Satisfactory progress"/>
    <s v="The 2014-15 EITI Report was published within extended deadline agreed by the EITI Board. "/>
    <s v="https://eiti.org/document/afghanistan-validation-2017"/>
    <s v="www.aeiti.af/en"/>
    <s v="https://eiti.org/api/v1.0/score_data/41"/>
  </r>
  <r>
    <n v="1"/>
    <n v="41"/>
    <x v="35"/>
    <s v="AFG"/>
    <x v="32"/>
    <s v="https://eiti.org/BD/2019-1"/>
    <s v="https://eiti.org/document/afghanistan-validation-2017"/>
    <n v="2017"/>
    <n v="2019"/>
    <s v="Inadequate progress / suspended"/>
    <x v="22"/>
    <x v="1"/>
    <s v="Meaningful progress"/>
    <s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
    <s v="https://eiti.org/document/afghanistan-validation-2017"/>
    <s v="www.aeiti.af/en"/>
    <s v="https://eiti.org/api/v1.0/score_data/41"/>
  </r>
  <r>
    <n v="1"/>
    <n v="41"/>
    <x v="35"/>
    <s v="AFG"/>
    <x v="32"/>
    <s v="https://eiti.org/BD/2019-1"/>
    <s v="https://eiti.org/document/afghanistan-validation-2017"/>
    <n v="2017"/>
    <n v="2019"/>
    <s v="Inadequate progress / suspended"/>
    <x v="23"/>
    <x v="3"/>
    <s v="Inadequate progress"/>
    <s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
    <s v="https://eiti.org/document/afghanistan-validation-2017"/>
    <s v="www.aeiti.af/en"/>
    <s v="https://eiti.org/api/v1.0/score_data/41"/>
  </r>
  <r>
    <n v="1"/>
    <n v="41"/>
    <x v="35"/>
    <s v="AFG"/>
    <x v="32"/>
    <s v="https://eiti.org/BD/2019-1"/>
    <s v="https://eiti.org/document/afghanistan-validation-2017"/>
    <n v="2017"/>
    <n v="2019"/>
    <s v="Inadequate progress / suspended"/>
    <x v="24"/>
    <x v="4"/>
    <s v="Not applicable"/>
    <s v="The 2014-15 EITI Report describes the statutory provisions for subnational transfers of mining revenues and explains the MSG’s assessment that the requirement was not applicable given the lack of implementation of the legal provisions to date."/>
    <s v="https://eiti.org/document/afghanistan-validation-2017"/>
    <s v="www.aeiti.af/en"/>
    <s v="https://eiti.org/api/v1.0/score_data/41"/>
  </r>
  <r>
    <n v="1"/>
    <n v="41"/>
    <x v="35"/>
    <s v="AFG"/>
    <x v="32"/>
    <s v="https://eiti.org/BD/2019-1"/>
    <s v="https://eiti.org/document/afghanistan-validation-2017"/>
    <n v="2017"/>
    <n v="2019"/>
    <s v="Inadequate progress / suspended"/>
    <x v="25"/>
    <x v="2"/>
    <s v="Not required (recommended)"/>
    <s v="The MSG made modest efforts to include some information on the government accounting process. "/>
    <s v="https://eiti.org/document/afghanistan-validation-2017"/>
    <s v="www.aeiti.af/en"/>
    <s v="https://eiti.org/api/v1.0/score_data/41"/>
  </r>
  <r>
    <n v="1"/>
    <n v="41"/>
    <x v="35"/>
    <s v="AFG"/>
    <x v="32"/>
    <s v="https://eiti.org/BD/2019-1"/>
    <s v="https://eiti.org/document/afghanistan-validation-2017"/>
    <n v="2017"/>
    <n v="2019"/>
    <s v="Inadequate progress / suspended"/>
    <x v="26"/>
    <x v="3"/>
    <s v="Inadequate progress"/>
    <s v="Whilst the 2014-15 Report states that there are no mandatory social expenditures, several stakeholders confirmed that specific mining companies had undertaken mandatory social expenditures in the year under review. "/>
    <s v="https://eiti.org/document/afghanistan-validation-2017"/>
    <s v="www.aeiti.af/en"/>
    <s v="https://eiti.org/api/v1.0/score_data/41"/>
  </r>
  <r>
    <n v="1"/>
    <n v="41"/>
    <x v="35"/>
    <s v="AFG"/>
    <x v="32"/>
    <s v="https://eiti.org/BD/2019-1"/>
    <s v="https://eiti.org/document/afghanistan-validation-2017"/>
    <n v="2017"/>
    <n v="2019"/>
    <s v="Inadequate progress / suspended"/>
    <x v="27"/>
    <x v="6"/>
    <s v="No progress"/>
    <s v="There is insufficient information in the 2014-2015 EITI Report to assess whether material quasi-fiscal expenditures exist in Afghanistan. "/>
    <s v="https://eiti.org/document/afghanistan-validation-2017"/>
    <s v="www.aeiti.af/en"/>
    <s v="https://eiti.org/api/v1.0/score_data/41"/>
  </r>
  <r>
    <n v="1"/>
    <n v="41"/>
    <x v="35"/>
    <s v="AFG"/>
    <x v="32"/>
    <s v="https://eiti.org/BD/2019-1"/>
    <s v="https://eiti.org/document/afghanistan-validation-2017"/>
    <n v="2017"/>
    <n v="2019"/>
    <s v="Inadequate progress / suspended"/>
    <x v="28"/>
    <x v="3"/>
    <s v="Inadequate progress"/>
    <s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
    <s v="https://eiti.org/document/afghanistan-validation-2017"/>
    <s v="www.aeiti.af/en"/>
    <s v="https://eiti.org/api/v1.0/score_data/41"/>
  </r>
  <r>
    <n v="1"/>
    <n v="41"/>
    <x v="35"/>
    <s v="AFG"/>
    <x v="32"/>
    <s v="https://eiti.org/BD/2019-1"/>
    <s v="https://eiti.org/document/afghanistan-validation-2017"/>
    <n v="2017"/>
    <n v="2019"/>
    <s v="Inadequate progress / suspended"/>
    <x v="29"/>
    <x v="1"/>
    <s v="Meaningful progress"/>
    <s v="AEITI Reports are available in local languages and outreach activities are carried out despite the security situation. AEITI has a communications strategy, however outreach and communications have slowed significantly over the last 3 years."/>
    <s v="https://eiti.org/document/afghanistan-validation-2017"/>
    <s v="www.aeiti.af/en"/>
    <s v="https://eiti.org/api/v1.0/score_data/41"/>
  </r>
  <r>
    <n v="1"/>
    <n v="41"/>
    <x v="35"/>
    <s v="AFG"/>
    <x v="32"/>
    <s v="https://eiti.org/BD/2019-1"/>
    <s v="https://eiti.org/document/afghanistan-validation-2017"/>
    <n v="2017"/>
    <n v="2019"/>
    <s v="Inadequate progress / suspended"/>
    <x v="30"/>
    <x v="2"/>
    <s v="Not required (recommended)"/>
    <s v="AEITI has an open data policy and publishes summary reports, however the policy is not public and EITI reports are not published in machine-readable format."/>
    <s v="https://eiti.org/document/afghanistan-validation-2017"/>
    <s v="www.aeiti.af/en"/>
    <s v="https://eiti.org/api/v1.0/score_data/41"/>
  </r>
  <r>
    <n v="1"/>
    <n v="41"/>
    <x v="35"/>
    <s v="AFG"/>
    <x v="32"/>
    <s v="https://eiti.org/BD/2019-1"/>
    <s v="https://eiti.org/document/afghanistan-validation-2017"/>
    <n v="2017"/>
    <n v="2019"/>
    <s v="Inadequate progress / suspended"/>
    <x v="31"/>
    <x v="1"/>
    <s v="Meaningful progress"/>
    <s v="Stakeholders have taken some steps to act upon lessons learned and investigate and address causes of discrepancies, however efforts have been severely hampered by lack of coordination between the MSG and relevant government agencies."/>
    <s v="https://eiti.org/document/afghanistan-validation-2017"/>
    <s v="www.aeiti.af/en"/>
    <s v="https://eiti.org/api/v1.0/score_data/41"/>
  </r>
  <r>
    <n v="1"/>
    <n v="41"/>
    <x v="35"/>
    <s v="AFG"/>
    <x v="32"/>
    <s v="https://eiti.org/BD/2019-1"/>
    <s v="https://eiti.org/document/afghanistan-validation-2017"/>
    <n v="2017"/>
    <n v="2019"/>
    <s v="Inadequate progress / suspended"/>
    <x v="32"/>
    <x v="1"/>
    <s v="Meaningful progress"/>
    <s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
    <s v="https://eiti.org/document/afghanistan-validation-2017"/>
    <s v="www.aeiti.af/en"/>
    <s v="https://eiti.org/api/v1.0/score_data/41"/>
  </r>
  <r>
    <n v="1"/>
    <n v="41"/>
    <x v="35"/>
    <s v="AFG"/>
    <x v="32"/>
    <s v="https://eiti.org/BD/2019-1"/>
    <s v="https://eiti.org/document/afghanistan-validation-2017"/>
    <n v="2017"/>
    <n v="2019"/>
    <s v="Inadequate progress / suspended"/>
    <x v="33"/>
    <x v="3"/>
    <s v="Inadequate progress"/>
    <s v=""/>
    <s v="https://eiti.org/document/afghanistan-validation-2017"/>
    <s v="www.aeiti.af/en"/>
    <s v="https://eiti.org/api/v1.0/score_data/41"/>
  </r>
  <r>
    <n v="1"/>
    <n v="42"/>
    <x v="36"/>
    <s v="PNG"/>
    <x v="33"/>
    <s v="https://eiti.org/BD/2018-55"/>
    <s v="https://eiti.org/document/papua-new-guinea-validation-2018"/>
    <n v="2018"/>
    <n v="2018"/>
    <s v="Meaningful progress"/>
    <x v="0"/>
    <x v="0"/>
    <s v="Satisfactory progress"/>
    <s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
    <s v="https://eiti.org/document/papua-new-guinea-validation-2018"/>
    <s v="http://www.pngeiti.org.pg/"/>
    <s v="https://eiti.org/api/v1.0/score_data/42"/>
  </r>
  <r>
    <n v="1"/>
    <n v="42"/>
    <x v="36"/>
    <s v="PNG"/>
    <x v="33"/>
    <s v="https://eiti.org/BD/2018-55"/>
    <s v="https://eiti.org/document/papua-new-guinea-validation-2018"/>
    <n v="2018"/>
    <n v="2018"/>
    <s v="Meaningful progress"/>
    <x v="1"/>
    <x v="0"/>
    <s v="Satisfactory progress"/>
    <s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
    <s v="https://eiti.org/document/papua-new-guinea-validation-2018"/>
    <s v="http://www.pngeiti.org.pg/"/>
    <s v="https://eiti.org/api/v1.0/score_data/42"/>
  </r>
  <r>
    <n v="1"/>
    <n v="42"/>
    <x v="36"/>
    <s v="PNG"/>
    <x v="33"/>
    <s v="https://eiti.org/BD/2018-55"/>
    <s v="https://eiti.org/document/papua-new-guinea-validation-2018"/>
    <n v="2018"/>
    <n v="2018"/>
    <s v="Meaningful progress"/>
    <x v="2"/>
    <x v="0"/>
    <s v="Satisfactory progress"/>
    <s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
    <s v="https://eiti.org/document/papua-new-guinea-validation-2018"/>
    <s v="http://www.pngeiti.org.pg/"/>
    <s v="https://eiti.org/api/v1.0/score_data/42"/>
  </r>
  <r>
    <n v="1"/>
    <n v="42"/>
    <x v="36"/>
    <s v="PNG"/>
    <x v="33"/>
    <s v="https://eiti.org/BD/2018-55"/>
    <s v="https://eiti.org/document/papua-new-guinea-validation-2018"/>
    <n v="2018"/>
    <n v="2018"/>
    <s v="Meaningful progress"/>
    <x v="3"/>
    <x v="0"/>
    <s v="Satisfactory progress"/>
    <s v="All constituencies regularly attend MSG meetings and actively participate in the design and implementation of the EITI, and engage in substantive conversations about the issues in the sector."/>
    <s v="https://eiti.org/document/papua-new-guinea-validation-2018"/>
    <s v="http://www.pngeiti.org.pg/"/>
    <s v="https://eiti.org/api/v1.0/score_data/42"/>
  </r>
  <r>
    <n v="1"/>
    <n v="42"/>
    <x v="36"/>
    <s v="PNG"/>
    <x v="33"/>
    <s v="https://eiti.org/BD/2018-55"/>
    <s v="https://eiti.org/document/papua-new-guinea-validation-2018"/>
    <n v="2018"/>
    <n v="2018"/>
    <s v="Meaningful progress"/>
    <x v="4"/>
    <x v="0"/>
    <s v="Satisfactory progress"/>
    <s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
    <s v="https://eiti.org/document/papua-new-guinea-validation-2018"/>
    <s v="http://www.pngeiti.org.pg/"/>
    <s v="https://eiti.org/api/v1.0/score_data/42"/>
  </r>
  <r>
    <n v="1"/>
    <n v="42"/>
    <x v="36"/>
    <s v="PNG"/>
    <x v="33"/>
    <s v="https://eiti.org/BD/2018-55"/>
    <s v="https://eiti.org/document/papua-new-guinea-validation-2018"/>
    <n v="2018"/>
    <n v="2018"/>
    <s v="Meaningful progress"/>
    <x v="5"/>
    <x v="0"/>
    <s v="Satisfactory progress"/>
    <s v="The 2016 EITI Report contains sufficient information on the governing laws in the sector and the roles of the regulatory agencies. It provides an overview of the applicable fiscal regime and the level of fiscal devolution. Policy reforms are also mentioned."/>
    <s v="https://eiti.org/document/papua-new-guinea-validation-2018"/>
    <s v="http://www.pngeiti.org.pg/"/>
    <s v="https://eiti.org/api/v1.0/score_data/42"/>
  </r>
  <r>
    <n v="1"/>
    <n v="42"/>
    <x v="36"/>
    <s v="PNG"/>
    <x v="33"/>
    <s v="https://eiti.org/BD/2018-55"/>
    <s v="https://eiti.org/document/papua-new-guinea-validation-2018"/>
    <n v="2018"/>
    <n v="2018"/>
    <s v="Meaningful progress"/>
    <x v="6"/>
    <x v="3"/>
    <s v="Inadequate progress"/>
    <s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
    <s v="https://eiti.org/document/papua-new-guinea-validation-2018"/>
    <s v="http://www.pngeiti.org.pg/"/>
    <s v="https://eiti.org/api/v1.0/score_data/42"/>
  </r>
  <r>
    <n v="1"/>
    <n v="42"/>
    <x v="36"/>
    <s v="PNG"/>
    <x v="33"/>
    <s v="https://eiti.org/BD/2018-55"/>
    <s v="https://eiti.org/document/papua-new-guinea-validation-2018"/>
    <n v="2018"/>
    <n v="2018"/>
    <s v="Meaningful progress"/>
    <x v="7"/>
    <x v="1"/>
    <s v="Meaningful progress"/>
    <s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
    <s v="https://eiti.org/document/papua-new-guinea-validation-2018"/>
    <s v="http://www.pngeiti.org.pg/"/>
    <s v="https://eiti.org/api/v1.0/score_data/42"/>
  </r>
  <r>
    <n v="1"/>
    <n v="42"/>
    <x v="36"/>
    <s v="PNG"/>
    <x v="33"/>
    <s v="https://eiti.org/BD/2018-55"/>
    <s v="https://eiti.org/document/papua-new-guinea-validation-2018"/>
    <n v="2018"/>
    <n v="2018"/>
    <s v="Meaningful progress"/>
    <x v="8"/>
    <x v="0"/>
    <s v="Satisfactory progress"/>
    <s v="The 2016 EITI Report sufficiently explains the government’s policy and actual practice when it comes to contract disclosure. It should be noted, however, that contracts in PNG are not publicly accessible due to confidentiality provisions in the contracts."/>
    <s v="https://eiti.org/document/papua-new-guinea-validation-2018"/>
    <s v="http://www.pngeiti.org.pg/"/>
    <s v="https://eiti.org/api/v1.0/score_data/42"/>
  </r>
  <r>
    <n v="1"/>
    <n v="42"/>
    <x v="36"/>
    <s v="PNG"/>
    <x v="33"/>
    <s v="https://eiti.org/BD/2018-55"/>
    <s v="https://eiti.org/document/papua-new-guinea-validation-2018"/>
    <n v="2018"/>
    <n v="2018"/>
    <s v="Meaningful progress"/>
    <x v="9"/>
    <x v="2"/>
    <s v="Not required (recommended)"/>
    <s v="The 2016 EITI Report does not contain any information on beneficial owners, although it provides some information on legal owners of mining companies. No such information was given for oil and gas companies."/>
    <s v="https://eiti.org/document/papua-new-guinea-validation-2018"/>
    <s v="http://www.pngeiti.org.pg/"/>
    <s v="https://eiti.org/api/v1.0/score_data/42"/>
  </r>
  <r>
    <n v="1"/>
    <n v="42"/>
    <x v="36"/>
    <s v="PNG"/>
    <x v="33"/>
    <s v="https://eiti.org/BD/2018-55"/>
    <s v="https://eiti.org/document/papua-new-guinea-validation-2018"/>
    <n v="2018"/>
    <n v="2018"/>
    <s v="Meaningful progress"/>
    <x v="10"/>
    <x v="1"/>
    <s v="Meaningful progress"/>
    <s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
    <s v="https://eiti.org/document/papua-new-guinea-validation-2018"/>
    <s v="http://www.pngeiti.org.pg/"/>
    <s v="https://eiti.org/api/v1.0/score_data/42"/>
  </r>
  <r>
    <n v="1"/>
    <n v="42"/>
    <x v="36"/>
    <s v="PNG"/>
    <x v="33"/>
    <s v="https://eiti.org/BD/2018-55"/>
    <s v="https://eiti.org/document/papua-new-guinea-validation-2018"/>
    <n v="2018"/>
    <n v="2018"/>
    <s v="Meaningful progress"/>
    <x v="11"/>
    <x v="0"/>
    <s v="Satisfactory progress"/>
    <s v="The 2016 EITI Report provides an overview of the mining, oil and gas sectors, including significant exploration activities."/>
    <s v="https://eiti.org/document/papua-new-guinea-validation-2018"/>
    <s v="http://www.pngeiti.org.pg/"/>
    <s v="https://eiti.org/api/v1.0/score_data/42"/>
  </r>
  <r>
    <n v="1"/>
    <n v="42"/>
    <x v="36"/>
    <s v="PNG"/>
    <x v="33"/>
    <s v="https://eiti.org/BD/2018-55"/>
    <s v="https://eiti.org/document/papua-new-guinea-validation-2018"/>
    <n v="2018"/>
    <n v="2018"/>
    <s v="Meaningful progress"/>
    <x v="12"/>
    <x v="3"/>
    <s v="Inadequate progress"/>
    <s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
    <s v="https://eiti.org/document/papua-new-guinea-validation-2018"/>
    <s v="http://www.pngeiti.org.pg/"/>
    <s v="https://eiti.org/api/v1.0/score_data/42"/>
  </r>
  <r>
    <n v="1"/>
    <n v="42"/>
    <x v="36"/>
    <s v="PNG"/>
    <x v="33"/>
    <s v="https://eiti.org/BD/2018-55"/>
    <s v="https://eiti.org/document/papua-new-guinea-validation-2018"/>
    <n v="2018"/>
    <n v="2018"/>
    <s v="Meaningful progress"/>
    <x v="13"/>
    <x v="1"/>
    <s v="Meaningful progress"/>
    <s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
    <s v="https://eiti.org/document/papua-new-guinea-validation-2018"/>
    <s v="http://www.pngeiti.org.pg/"/>
    <s v="https://eiti.org/api/v1.0/score_data/42"/>
  </r>
  <r>
    <n v="1"/>
    <n v="42"/>
    <x v="36"/>
    <s v="PNG"/>
    <x v="33"/>
    <s v="https://eiti.org/BD/2018-55"/>
    <s v="https://eiti.org/document/papua-new-guinea-validation-2018"/>
    <n v="2018"/>
    <n v="2018"/>
    <s v="Meaningful progress"/>
    <x v="14"/>
    <x v="3"/>
    <s v="Inadequate progress"/>
    <s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
    <s v="https://eiti.org/document/papua-new-guinea-validation-2018"/>
    <s v="http://www.pngeiti.org.pg/"/>
    <s v="https://eiti.org/api/v1.0/score_data/42"/>
  </r>
  <r>
    <n v="1"/>
    <n v="42"/>
    <x v="36"/>
    <s v="PNG"/>
    <x v="33"/>
    <s v="https://eiti.org/BD/2018-55"/>
    <s v="https://eiti.org/document/papua-new-guinea-validation-2018"/>
    <n v="2018"/>
    <n v="2018"/>
    <s v="Meaningful progress"/>
    <x v="15"/>
    <x v="4"/>
    <s v="Not applicable"/>
    <s v="Although the report does not explicitly state that the government is not entitled to in-kind revenues as fiscal payments, there was consensus among stakeholders consulted that this requirement was not applicable to PNG under the current fiscal regime."/>
    <s v="https://eiti.org/document/papua-new-guinea-validation-2018"/>
    <s v="http://www.pngeiti.org.pg/"/>
    <s v="https://eiti.org/api/v1.0/score_data/42"/>
  </r>
  <r>
    <n v="1"/>
    <n v="42"/>
    <x v="36"/>
    <s v="PNG"/>
    <x v="33"/>
    <s v="https://eiti.org/BD/2018-55"/>
    <s v="https://eiti.org/document/papua-new-guinea-validation-2018"/>
    <n v="2018"/>
    <n v="2018"/>
    <s v="Meaningful progress"/>
    <x v="16"/>
    <x v="4"/>
    <s v="Not applicable"/>
    <s v="While the 2016 EITI Report categorises expenditures under infrastructure tax credit (ITC) mechanism as a form of barter arrangement, stakeholders confirmed that extractives companies were not required to undertake expenditures under the ITC scheme."/>
    <s v="https://eiti.org/document/papua-new-guinea-validation-2018"/>
    <s v="http://www.pngeiti.org.pg/"/>
    <s v="https://eiti.org/api/v1.0/score_data/42"/>
  </r>
  <r>
    <n v="1"/>
    <n v="42"/>
    <x v="36"/>
    <s v="PNG"/>
    <x v="33"/>
    <s v="https://eiti.org/BD/2018-55"/>
    <s v="https://eiti.org/document/papua-new-guinea-validation-2018"/>
    <n v="2018"/>
    <n v="2018"/>
    <s v="Meaningful progress"/>
    <x v="17"/>
    <x v="4"/>
    <s v="Not applicable"/>
    <s v="The 2016 EITI Report confirms that according to Treasury, transport revenues do not exist in PNG except for pipeline fees, which are not material."/>
    <s v="https://eiti.org/document/papua-new-guinea-validation-2018"/>
    <s v="http://www.pngeiti.org.pg/"/>
    <s v="https://eiti.org/api/v1.0/score_data/42"/>
  </r>
  <r>
    <n v="1"/>
    <n v="42"/>
    <x v="36"/>
    <s v="PNG"/>
    <x v="33"/>
    <s v="https://eiti.org/BD/2018-55"/>
    <s v="https://eiti.org/document/papua-new-guinea-validation-2018"/>
    <n v="2018"/>
    <n v="2018"/>
    <s v="Meaningful progress"/>
    <x v="18"/>
    <x v="1"/>
    <s v="Meaningful progress"/>
    <s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
    <s v="https://eiti.org/document/papua-new-guinea-validation-2018"/>
    <s v="http://www.pngeiti.org.pg/"/>
    <s v="https://eiti.org/api/v1.0/score_data/42"/>
  </r>
  <r>
    <n v="1"/>
    <n v="42"/>
    <x v="36"/>
    <s v="PNG"/>
    <x v="33"/>
    <s v="https://eiti.org/BD/2018-55"/>
    <s v="https://eiti.org/document/papua-new-guinea-validation-2018"/>
    <n v="2018"/>
    <n v="2018"/>
    <s v="Meaningful progress"/>
    <x v="19"/>
    <x v="3"/>
    <s v="Inadequate progress"/>
    <s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
    <s v="https://eiti.org/document/papua-new-guinea-validation-2018"/>
    <s v="http://www.pngeiti.org.pg/"/>
    <s v="https://eiti.org/api/v1.0/score_data/42"/>
  </r>
  <r>
    <n v="1"/>
    <n v="42"/>
    <x v="36"/>
    <s v="PNG"/>
    <x v="33"/>
    <s v="https://eiti.org/BD/2018-55"/>
    <s v="https://eiti.org/document/papua-new-guinea-validation-2018"/>
    <n v="2018"/>
    <n v="2018"/>
    <s v="Meaningful progress"/>
    <x v="20"/>
    <x v="0"/>
    <s v="Satisfactory progress"/>
    <s v="The data is disaggregated to the levels required by the Standard, i.e., by individual company, revenue stream and government entity for all revenue streams."/>
    <s v="https://eiti.org/document/papua-new-guinea-validation-2018"/>
    <s v="http://www.pngeiti.org.pg/"/>
    <s v="https://eiti.org/api/v1.0/score_data/42"/>
  </r>
  <r>
    <n v="1"/>
    <n v="42"/>
    <x v="36"/>
    <s v="PNG"/>
    <x v="33"/>
    <s v="https://eiti.org/BD/2018-55"/>
    <s v="https://eiti.org/document/papua-new-guinea-validation-2018"/>
    <n v="2018"/>
    <n v="2018"/>
    <s v="Meaningful progress"/>
    <x v="21"/>
    <x v="0"/>
    <s v="Satisfactory progress"/>
    <s v="PNG is ahead of the required reporting cycle, having published 2016 data on 30 December 2017. The 2015 data was also published on 30 December 2017."/>
    <s v="https://eiti.org/document/papua-new-guinea-validation-2018"/>
    <s v="http://www.pngeiti.org.pg/"/>
    <s v="https://eiti.org/api/v1.0/score_data/42"/>
  </r>
  <r>
    <n v="1"/>
    <n v="42"/>
    <x v="36"/>
    <s v="PNG"/>
    <x v="33"/>
    <s v="https://eiti.org/BD/2018-55"/>
    <s v="https://eiti.org/document/papua-new-guinea-validation-2018"/>
    <n v="2018"/>
    <n v="2018"/>
    <s v="Meaningful progress"/>
    <x v="22"/>
    <x v="3"/>
    <s v="Inadequate progress"/>
    <s v="The report does not provide a clear statement on the comprehensiveness and reliability of financial data, coverage of reconciliation, nor the materiality of payments from reporting entities that did not provide required quality assurances."/>
    <s v="https://eiti.org/document/papua-new-guinea-validation-2018"/>
    <s v="http://www.pngeiti.org.pg/"/>
    <s v="https://eiti.org/api/v1.0/score_data/42"/>
  </r>
  <r>
    <n v="1"/>
    <n v="42"/>
    <x v="36"/>
    <s v="PNG"/>
    <x v="33"/>
    <s v="https://eiti.org/BD/2018-55"/>
    <s v="https://eiti.org/document/papua-new-guinea-validation-2018"/>
    <n v="2018"/>
    <n v="2018"/>
    <s v="Meaningful progress"/>
    <x v="23"/>
    <x v="3"/>
    <s v="Inadequate progress"/>
    <s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
    <s v="https://eiti.org/document/papua-new-guinea-validation-2018"/>
    <s v="http://www.pngeiti.org.pg/"/>
    <s v="https://eiti.org/api/v1.0/score_data/42"/>
  </r>
  <r>
    <n v="1"/>
    <n v="42"/>
    <x v="36"/>
    <s v="PNG"/>
    <x v="33"/>
    <s v="https://eiti.org/BD/2018-55"/>
    <s v="https://eiti.org/document/papua-new-guinea-validation-2018"/>
    <n v="2018"/>
    <n v="2018"/>
    <s v="Meaningful progress"/>
    <x v="24"/>
    <x v="3"/>
    <s v="Inadequate progress"/>
    <s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
    <s v="https://eiti.org/document/papua-new-guinea-validation-2018"/>
    <s v="http://www.pngeiti.org.pg/"/>
    <s v="https://eiti.org/api/v1.0/score_data/42"/>
  </r>
  <r>
    <n v="1"/>
    <n v="42"/>
    <x v="36"/>
    <s v="PNG"/>
    <x v="33"/>
    <s v="https://eiti.org/BD/2018-55"/>
    <s v="https://eiti.org/document/papua-new-guinea-validation-2018"/>
    <n v="2018"/>
    <n v="2018"/>
    <s v="Meaningful progress"/>
    <x v="25"/>
    <x v="2"/>
    <s v="Not required (recommended)"/>
    <s v="It is encouraging that the MSG has made an attempt to include information on the budget-making process, as well as some information on revenue management in the 2016 EITI Report."/>
    <s v="https://eiti.org/document/papua-new-guinea-validation-2018"/>
    <s v="http://www.pngeiti.org.pg/"/>
    <s v="https://eiti.org/api/v1.0/score_data/42"/>
  </r>
  <r>
    <n v="1"/>
    <n v="42"/>
    <x v="36"/>
    <s v="PNG"/>
    <x v="33"/>
    <s v="https://eiti.org/BD/2018-55"/>
    <s v="https://eiti.org/document/papua-new-guinea-validation-2018"/>
    <n v="2018"/>
    <n v="2018"/>
    <s v="Meaningful progress"/>
    <x v="26"/>
    <x v="1"/>
    <s v="Meaningful progress"/>
    <s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
    <s v="https://eiti.org/document/papua-new-guinea-validation-2018"/>
    <s v="http://www.pngeiti.org.pg/"/>
    <s v="https://eiti.org/api/v1.0/score_data/42"/>
  </r>
  <r>
    <n v="1"/>
    <n v="42"/>
    <x v="36"/>
    <s v="PNG"/>
    <x v="33"/>
    <s v="https://eiti.org/BD/2018-55"/>
    <s v="https://eiti.org/document/papua-new-guinea-validation-2018"/>
    <n v="2018"/>
    <n v="2018"/>
    <s v="Meaningful progress"/>
    <x v="27"/>
    <x v="3"/>
    <s v="Inadequate progress"/>
    <s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
    <s v="https://eiti.org/document/papua-new-guinea-validation-2018"/>
    <s v="http://www.pngeiti.org.pg/"/>
    <s v="https://eiti.org/api/v1.0/score_data/42"/>
  </r>
  <r>
    <n v="1"/>
    <n v="42"/>
    <x v="36"/>
    <s v="PNG"/>
    <x v="33"/>
    <s v="https://eiti.org/BD/2018-55"/>
    <s v="https://eiti.org/document/papua-new-guinea-validation-2018"/>
    <n v="2018"/>
    <n v="2018"/>
    <s v="Meaningful progress"/>
    <x v="28"/>
    <x v="0"/>
    <s v="Satisfactory progress"/>
    <s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
    <s v="https://eiti.org/document/papua-new-guinea-validation-2018"/>
    <s v="http://www.pngeiti.org.pg/"/>
    <s v="https://eiti.org/api/v1.0/score_data/42"/>
  </r>
  <r>
    <n v="1"/>
    <n v="42"/>
    <x v="36"/>
    <s v="PNG"/>
    <x v="33"/>
    <s v="https://eiti.org/BD/2018-55"/>
    <s v="https://eiti.org/document/papua-new-guinea-validation-2018"/>
    <n v="2018"/>
    <n v="2018"/>
    <s v="Meaningful progress"/>
    <x v="29"/>
    <x v="0"/>
    <s v="Satisfactory progress"/>
    <s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
    <s v="https://eiti.org/document/papua-new-guinea-validation-2018"/>
    <s v="http://www.pngeiti.org.pg/"/>
    <s v="https://eiti.org/api/v1.0/score_data/42"/>
  </r>
  <r>
    <n v="1"/>
    <n v="42"/>
    <x v="36"/>
    <s v="PNG"/>
    <x v="33"/>
    <s v="https://eiti.org/BD/2018-55"/>
    <s v="https://eiti.org/document/papua-new-guinea-validation-2018"/>
    <n v="2018"/>
    <n v="2018"/>
    <s v="Meaningful progress"/>
    <x v="30"/>
    <x v="2"/>
    <s v="Not required (recommended)"/>
    <s v="While EITI summary data templates are regularly published, there are no efforts to analyse and simplify data. It is not clear how revenues in the report correspond to the reference system adopted by government."/>
    <s v="https://eiti.org/document/papua-new-guinea-validation-2018"/>
    <s v="http://www.pngeiti.org.pg/"/>
    <s v="https://eiti.org/api/v1.0/score_data/42"/>
  </r>
  <r>
    <n v="1"/>
    <n v="42"/>
    <x v="36"/>
    <s v="PNG"/>
    <x v="33"/>
    <s v="https://eiti.org/BD/2018-55"/>
    <s v="https://eiti.org/document/papua-new-guinea-validation-2018"/>
    <n v="2018"/>
    <n v="2018"/>
    <s v="Meaningful progress"/>
    <x v="31"/>
    <x v="0"/>
    <s v="Satisfactory progress"/>
    <s v="The quality of the recommendations from PNG EITI Reports are remarkable. There is progress in some significant recommendations while the rest of the recommendations have been discussed with agencies. The MSG has adopted a formal mechanism to follow-up on these recommendations."/>
    <s v="https://eiti.org/document/papua-new-guinea-validation-2018"/>
    <s v="http://www.pngeiti.org.pg/"/>
    <s v="https://eiti.org/api/v1.0/score_data/42"/>
  </r>
  <r>
    <n v="1"/>
    <n v="42"/>
    <x v="36"/>
    <s v="PNG"/>
    <x v="33"/>
    <s v="https://eiti.org/BD/2018-55"/>
    <s v="https://eiti.org/document/papua-new-guinea-validation-2018"/>
    <n v="2018"/>
    <n v="2018"/>
    <s v="Meaningful progress"/>
    <x v="32"/>
    <x v="1"/>
    <s v="Meaningful progress"/>
    <s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
    <s v="https://eiti.org/document/papua-new-guinea-validation-2018"/>
    <s v="http://www.pngeiti.org.pg/"/>
    <s v="https://eiti.org/api/v1.0/score_data/42"/>
  </r>
  <r>
    <n v="1"/>
    <n v="42"/>
    <x v="36"/>
    <s v="PNG"/>
    <x v="33"/>
    <s v="https://eiti.org/BD/2018-55"/>
    <s v="https://eiti.org/document/papua-new-guinea-validation-2018"/>
    <n v="2018"/>
    <n v="2018"/>
    <s v="Meaningful progress"/>
    <x v="33"/>
    <x v="1"/>
    <s v="Meaningful progress"/>
    <s v=""/>
    <s v="https://eiti.org/document/papua-new-guinea-validation-2018"/>
    <s v="http://www.pngeiti.org.pg/"/>
    <s v="https://eiti.org/api/v1.0/score_data/42"/>
  </r>
  <r>
    <n v="1"/>
    <n v="43"/>
    <x v="37"/>
    <s v="NGA"/>
    <x v="1"/>
    <s v="https://eiti.org/BD/2019-20"/>
    <s v="https://eiti.org/document/nigeria-validation-2018"/>
    <n v="2018"/>
    <n v="2018"/>
    <s v="Satisfactory progress"/>
    <x v="0"/>
    <x v="0"/>
    <s v="Satisfactory progress"/>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43"/>
  </r>
  <r>
    <n v="1"/>
    <n v="43"/>
    <x v="37"/>
    <s v="NGA"/>
    <x v="1"/>
    <s v="https://eiti.org/BD/2019-20"/>
    <s v="https://eiti.org/document/nigeria-validation-2018"/>
    <n v="2018"/>
    <n v="2018"/>
    <s v="Satisfactory progress"/>
    <x v="1"/>
    <x v="0"/>
    <s v="Satisfactory progress"/>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43"/>
  </r>
  <r>
    <n v="1"/>
    <n v="43"/>
    <x v="37"/>
    <s v="NGA"/>
    <x v="1"/>
    <s v="https://eiti.org/BD/2019-20"/>
    <s v="https://eiti.org/document/nigeria-validation-2018"/>
    <n v="2018"/>
    <n v="2018"/>
    <s v="Satisfactory progress"/>
    <x v="2"/>
    <x v="0"/>
    <s v="Satisfactory progress"/>
    <s v="There is no evidence of any breaches of the Civil Society Protocol. The civil society constituency developed and implemented an action plan for addressing the deficiencies in civil society engagement within three months of the Board’s decision. Evidence suggests that the civil society constituency is fully, actively and effectively engaged in all aspects of EITI implementation. "/>
    <s v="https://eiti.org/nigeria#nigerias-progress-by-requirement"/>
    <s v="http://www.neiti.org.ng/"/>
    <s v="https://eiti.org/api/v1.0/score_data/43"/>
  </r>
  <r>
    <n v="1"/>
    <n v="43"/>
    <x v="37"/>
    <s v="NGA"/>
    <x v="1"/>
    <s v="https://eiti.org/BD/2019-20"/>
    <s v="https://eiti.org/document/nigeria-validation-2018"/>
    <n v="2018"/>
    <n v="2018"/>
    <s v="Satisfactory progress"/>
    <x v="3"/>
    <x v="0"/>
    <s v="Satisfactory progress"/>
    <s v="The civil society constituency has revised and clarified its procedures for nominating and appointing its NSWG members. Each constituency is entitled to provide their binding recommendations on nomination of their NSWG members by the President of Nigeria. The formalisation of the MoU between the Companies’ Forum and NEITI has ensured that industry NSWG representation covers the interests of all extractives companies. The amendments to the NEITI Board Charter in June 2018 strengthened constituency coordination and consultation requirements. "/>
    <s v="https://eiti.org/nigeria#nigerias-progress-by-requirement"/>
    <s v="http://www.neiti.org.ng/"/>
    <s v="https://eiti.org/api/v1.0/score_data/43"/>
  </r>
  <r>
    <n v="1"/>
    <n v="43"/>
    <x v="37"/>
    <s v="NGA"/>
    <x v="1"/>
    <s v="https://eiti.org/BD/2019-20"/>
    <s v="https://eiti.org/document/nigeria-validation-2018"/>
    <n v="2018"/>
    <n v="2018"/>
    <s v="Satisfactory progress"/>
    <x v="4"/>
    <x v="0"/>
    <s v="Satisfactory progress"/>
    <s v="The NSWG has updated NEITI's four-year strategic plan, including objectives, in December 2016 and has revisited objectives through the annual updates to the NEITI work plan in 2017 and 2018. Analysis of the 2018 work plan indicates that all aspects of Requirement 1.5 have been fulfilled and that the broader objective of annual work planning has been met. "/>
    <s v="https://eiti.org/nigeria#nigerias-progress-by-requirement"/>
    <s v="http://www.neiti.org.ng/"/>
    <s v="https://eiti.org/api/v1.0/score_data/43"/>
  </r>
  <r>
    <n v="1"/>
    <n v="43"/>
    <x v="37"/>
    <s v="NGA"/>
    <x v="1"/>
    <s v="https://eiti.org/BD/2019-20"/>
    <s v="https://eiti.org/document/nigeria-validation-2018"/>
    <n v="2018"/>
    <n v="2018"/>
    <s v="Satisfactory progress"/>
    <x v="5"/>
    <x v="0"/>
    <s v="Satisfactory progress"/>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43"/>
  </r>
  <r>
    <n v="1"/>
    <n v="43"/>
    <x v="37"/>
    <s v="NGA"/>
    <x v="1"/>
    <s v="https://eiti.org/BD/2019-20"/>
    <s v="https://eiti.org/document/nigeria-validation-2018"/>
    <n v="2018"/>
    <n v="2018"/>
    <s v="Satisfactory progress"/>
    <x v="6"/>
    <x v="0"/>
    <s v="Satisfactory progress"/>
    <s v="NEITI has disclosed information on the mining, oil and gas licenses awarded and transferred in 2015, including in the NSTP-JDZ, confirming the lack of non-trivial deviations from the applicable legal and regulatory framework. It has publicly described the process for awarding and transferring licenses, including technical and financial criteria assessed and the list of bidders for the three oil and gas licenses awarded in 2015 through competitive tender. "/>
    <s v="https://eiti.org/nigeria#nigerias-progress-by-requirement"/>
    <s v="http://www.neiti.org.ng/"/>
    <s v="https://eiti.org/api/v1.0/score_data/43"/>
  </r>
  <r>
    <n v="1"/>
    <n v="43"/>
    <x v="37"/>
    <s v="NGA"/>
    <x v="1"/>
    <s v="https://eiti.org/BD/2019-20"/>
    <s v="https://eiti.org/document/nigeria-validation-2018"/>
    <n v="2018"/>
    <n v="2018"/>
    <s v="Satisfactory progress"/>
    <x v="7"/>
    <x v="0"/>
    <s v="Satisfactory progress"/>
    <s v="NEITI has published information on all licenses held by material companies covering all data points per Requirement 2.3, aside from dates of application for 15 of the 23 oil and gas production licenses and license coordinates for three oil and gas licenses. There was no oil and gas production associated with these three licenses in 2015. The MMSD’s GeoMining Investor Portal provides all information per Requirement 2.3 aside from dates of application and license coordinates. However, this data is publicly-accessible free of charge upon request to the MCO’s head office."/>
    <s v="https://eiti.org/nigeria#nigerias-progress-by-requirement"/>
    <s v="http://www.neiti.org.ng/"/>
    <s v="https://eiti.org/api/v1.0/score_data/43"/>
  </r>
  <r>
    <n v="1"/>
    <n v="43"/>
    <x v="37"/>
    <s v="NGA"/>
    <x v="1"/>
    <s v="https://eiti.org/BD/2019-20"/>
    <s v="https://eiti.org/document/nigeria-validation-2018"/>
    <n v="2018"/>
    <n v="2018"/>
    <s v="Satisfactory progress"/>
    <x v="8"/>
    <x v="0"/>
    <s v="Satisfactory progress"/>
    <s v="While there are only licenses, no contracts, in the solid minerals sector, Nigeria has clarified the government’s policy on contract disclosure and reviewed actual practice in the oil and gas sector. "/>
    <s v="https://eiti.org/nigeria#nigerias-progress-by-requirement"/>
    <s v="http://www.neiti.org.ng/"/>
    <s v="https://eiti.org/api/v1.0/score_data/43"/>
  </r>
  <r>
    <n v="1"/>
    <n v="43"/>
    <x v="37"/>
    <s v="NGA"/>
    <x v="1"/>
    <s v="https://eiti.org/BD/2019-20"/>
    <s v="https://eiti.org/document/nigeria-validation-2018"/>
    <n v="2018"/>
    <n v="2018"/>
    <s v="Satisfactory progress"/>
    <x v="9"/>
    <x v="2"/>
    <s v="Not required (recommended)"/>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43"/>
  </r>
  <r>
    <n v="1"/>
    <n v="43"/>
    <x v="37"/>
    <s v="NGA"/>
    <x v="1"/>
    <s v="https://eiti.org/BD/2019-20"/>
    <s v="https://eiti.org/document/nigeria-validation-2018"/>
    <n v="2018"/>
    <n v="2018"/>
    <s v="Satisfactory progress"/>
    <x v="10"/>
    <x v="0"/>
    <s v="Satisfactory progress"/>
    <s v="There were no material SOEs in mining in 2015. NEITI has published information confirming that state participation in oil and gas is material, disclosed a list of companies and joint ventures in which NNPC held equity and a list of PSCs in which NNPC held participating interests, including the lack of changes in 2015. NEITI has provided an overview of the statutory rules governing the financial relations between NNPC and government and highlighted deviations in practice. Finally, NEITI has disclosed information on loans and guarantees. "/>
    <s v="https://eiti.org/nigeria#nigerias-progress-by-requirement"/>
    <s v="http://www.neiti.org.ng/"/>
    <s v="https://eiti.org/api/v1.0/score_data/43"/>
  </r>
  <r>
    <n v="1"/>
    <n v="43"/>
    <x v="37"/>
    <s v="NGA"/>
    <x v="1"/>
    <s v="https://eiti.org/BD/2019-20"/>
    <s v="https://eiti.org/document/nigeria-validation-2018"/>
    <n v="2018"/>
    <n v="2018"/>
    <s v="Satisfactory progress"/>
    <x v="11"/>
    <x v="0"/>
    <s v="Satisfactory progress"/>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43"/>
  </r>
  <r>
    <n v="1"/>
    <n v="43"/>
    <x v="37"/>
    <s v="NGA"/>
    <x v="1"/>
    <s v="https://eiti.org/BD/2019-20"/>
    <s v="https://eiti.org/document/nigeria-validation-2018"/>
    <n v="2018"/>
    <n v="2018"/>
    <s v="Satisfactory progress"/>
    <x v="12"/>
    <x v="0"/>
    <s v="Satisfactory progress"/>
    <s v="The 2015 EITI Reports provided the 2015 production volumes and values for all extractives commodities produced in 2015."/>
    <s v="https://eiti.org/nigeria#nigerias-progress-by-requirement"/>
    <s v="http://www.neiti.org.ng/"/>
    <s v="https://eiti.org/api/v1.0/score_data/43"/>
  </r>
  <r>
    <n v="1"/>
    <n v="43"/>
    <x v="37"/>
    <s v="NGA"/>
    <x v="1"/>
    <s v="https://eiti.org/BD/2019-20"/>
    <s v="https://eiti.org/document/nigeria-validation-2018"/>
    <n v="2018"/>
    <n v="2018"/>
    <s v="Satisfactory progress"/>
    <x v="13"/>
    <x v="0"/>
    <s v="Satisfactory progress"/>
    <s v="The 2015 EITI Reports provided the 2015 export volumes and values for every extractives commodity exported in 2015."/>
    <s v="https://eiti.org/nigeria#nigerias-progress-by-requirement"/>
    <s v="http://www.neiti.org.ng/"/>
    <s v="https://eiti.org/api/v1.0/score_data/43"/>
  </r>
  <r>
    <n v="1"/>
    <n v="43"/>
    <x v="37"/>
    <s v="NGA"/>
    <x v="1"/>
    <s v="https://eiti.org/BD/2019-20"/>
    <s v="https://eiti.org/document/nigeria-validation-2018"/>
    <n v="2018"/>
    <n v="2018"/>
    <s v="Satisfactory progress"/>
    <x v="14"/>
    <x v="0"/>
    <s v="Satisfactory progress"/>
    <s v="The 2015 EITI Reports provide the NSWG's definition of the materiality thresholds for selecting revenues and companies. All material companies and government entities reported comprehensively all material payments and revenues in the 2015 EITI Reports. While the exclusion from reconciliation of revenue flows listed in Requirement 4.1.b poses a procedural challenge, it is considered that the broader objective of revenue transparency was achieved given the exclusion of these revenues on quantitative materiality grounds. Full unilateral government disclosures of material revenues was provided. "/>
    <s v="https://eiti.org/nigeria#nigerias-progress-by-requirement"/>
    <s v="http://www.neiti.org.ng/"/>
    <s v="https://eiti.org/api/v1.0/score_data/43"/>
  </r>
  <r>
    <n v="1"/>
    <n v="43"/>
    <x v="37"/>
    <s v="NGA"/>
    <x v="1"/>
    <s v="https://eiti.org/BD/2019-20"/>
    <s v="https://eiti.org/document/nigeria-validation-2018"/>
    <n v="2018"/>
    <n v="2018"/>
    <s v="Satisfactory progress"/>
    <x v="15"/>
    <x v="5"/>
    <s v="Beyond"/>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43"/>
  </r>
  <r>
    <n v="1"/>
    <n v="43"/>
    <x v="37"/>
    <s v="NGA"/>
    <x v="1"/>
    <s v="https://eiti.org/BD/2019-20"/>
    <s v="https://eiti.org/document/nigeria-validation-2018"/>
    <n v="2018"/>
    <n v="2018"/>
    <s v="Satisfactory progress"/>
    <x v="16"/>
    <x v="0"/>
    <s v="Satisfactory progress"/>
    <s v="The 2015 EITI Report confirms the lack of barters or infrastructure arrangements in mining in 2015. The 2015 EITI Report identifies Offshore Processing Agreements (OPAs) as barters and provides a comprehensive description of the terms of the relevant agreements and contracts, the parties involved, the resources pledged by the state, the value of the balancing benefit stream, and the materiality of these agreements relative to conventional contracts."/>
    <s v="https://eiti.org/nigeria#nigerias-progress-by-requirement"/>
    <s v="http://www.neiti.org.ng/"/>
    <s v="https://eiti.org/api/v1.0/score_data/43"/>
  </r>
  <r>
    <n v="1"/>
    <n v="43"/>
    <x v="37"/>
    <s v="NGA"/>
    <x v="1"/>
    <s v="https://eiti.org/BD/2019-20"/>
    <s v="https://eiti.org/document/nigeria-validation-2018"/>
    <n v="2018"/>
    <n v="2018"/>
    <s v="Satisfactory progress"/>
    <x v="17"/>
    <x v="0"/>
    <s v="Satisfactory progress"/>
    <s v="The 2015 EITI Report confirms the lack of transport revenues related to mining in 2015. The 2015 EITI Report describes transport revenues in oil and gas and the operator’s unilateral disclosure of such transport revenues in 2015, although these were not considered material. Although there is no evidence of the NSWG considering the materiality of revenues collected by NLNG from the transportation of LNG, the EITI Report clarifies that NLNG is not considered a SOE for EITI reporting purposes."/>
    <s v="https://eiti.org/nigeria#nigerias-progress-by-requirement"/>
    <s v="http://www.neiti.org.ng/"/>
    <s v="https://eiti.org/api/v1.0/score_data/43"/>
  </r>
  <r>
    <n v="1"/>
    <n v="43"/>
    <x v="37"/>
    <s v="NGA"/>
    <x v="1"/>
    <s v="https://eiti.org/BD/2019-20"/>
    <s v="https://eiti.org/document/nigeria-validation-2018"/>
    <n v="2018"/>
    <n v="2018"/>
    <s v="Satisfactory progress"/>
    <x v="18"/>
    <x v="0"/>
    <s v="Satisfactory progress"/>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43"/>
  </r>
  <r>
    <n v="1"/>
    <n v="43"/>
    <x v="37"/>
    <s v="NGA"/>
    <x v="1"/>
    <s v="https://eiti.org/BD/2019-20"/>
    <s v="https://eiti.org/document/nigeria-validation-2018"/>
    <n v="2018"/>
    <n v="2018"/>
    <s v="Satisfactory progress"/>
    <x v="19"/>
    <x v="0"/>
    <s v="Satisfactory progress"/>
    <s v="Through the 2015 EITI Reports, NEITI has demonstrated that it does not consider direct subnational payments, either in oil and gas or in solid minerals, to be material in 2015. "/>
    <s v="https://eiti.org/nigeria#nigerias-progress-by-requirement"/>
    <s v="http://www.neiti.org.ng/"/>
    <s v="https://eiti.org/api/v1.0/score_data/43"/>
  </r>
  <r>
    <n v="1"/>
    <n v="43"/>
    <x v="37"/>
    <s v="NGA"/>
    <x v="1"/>
    <s v="https://eiti.org/BD/2019-20"/>
    <s v="https://eiti.org/document/nigeria-validation-2018"/>
    <n v="2018"/>
    <n v="2018"/>
    <s v="Satisfactory progress"/>
    <x v="20"/>
    <x v="0"/>
    <s v="Satisfactory progress"/>
    <s v="The 2013 EITI Reports disclose of revenue data disaggregated by individual company, government entity, and revenue stream."/>
    <s v="https://eiti.org/nigeria#nigerias-progress-by-requirement"/>
    <s v="http://www.neiti.org.ng/"/>
    <s v="https://eiti.org/api/v1.0/score_data/43"/>
  </r>
  <r>
    <n v="1"/>
    <n v="43"/>
    <x v="37"/>
    <s v="NGA"/>
    <x v="1"/>
    <s v="https://eiti.org/BD/2019-20"/>
    <s v="https://eiti.org/document/nigeria-validation-2018"/>
    <n v="2018"/>
    <n v="2018"/>
    <s v="Satisfactory progress"/>
    <x v="21"/>
    <x v="0"/>
    <s v="Satisfactory progress"/>
    <s v="The 2015 EITI Reports covering solid minerals and oil and gas were both published in 2017, within two years of the end of the fiscal period covered. While additional information was published subsequent to two years after the end of the fiscal period covered, the reconciled financial data was published in a sufficiently timely manner. "/>
    <s v="https://eiti.org/nigeria#nigerias-progress-by-requirement"/>
    <s v="http://www.neiti.org.ng/"/>
    <s v="https://eiti.org/api/v1.0/score_data/43"/>
  </r>
  <r>
    <n v="1"/>
    <n v="43"/>
    <x v="37"/>
    <s v="NGA"/>
    <x v="1"/>
    <s v="https://eiti.org/BD/2019-20"/>
    <s v="https://eiti.org/document/nigeria-validation-2018"/>
    <n v="2018"/>
    <n v="2018"/>
    <s v="Satisfactory progress"/>
    <x v="22"/>
    <x v="0"/>
    <s v="Satisfactory progress"/>
    <s v="The reconciliations of payments and revenues have been undertaken by two IAs, appointed by the NSWG, and applying international professional standards. The ToRs used for the production of the 2015 EITI Reports were not consistent with the standard ToR approved by the EITI Board, although all key steps were followed nonetheless. Appropriate safeguards were established to preserve the integrity of financial information pre-reconciliation. The 2015 EITI Reports provide the IAs' assessments of the comprehensiveness and reliability of the (financial) data presented. Reconciliation coverages are provided. The reports include informative summaries of the work performed by the IAs and the limitations of the assessments provided. There is clear evidence that NEITI has followed up on past EITI recommendations and presented clear recommendations for 2015. "/>
    <s v="https://eiti.org/nigeria#nigerias-progress-by-requirement"/>
    <s v="http://www.neiti.org.ng/"/>
    <s v="https://eiti.org/api/v1.0/score_data/43"/>
  </r>
  <r>
    <n v="1"/>
    <n v="43"/>
    <x v="37"/>
    <s v="NGA"/>
    <x v="1"/>
    <s v="https://eiti.org/BD/2019-20"/>
    <s v="https://eiti.org/document/nigeria-validation-2018"/>
    <n v="2018"/>
    <n v="2018"/>
    <s v="Satisfactory progress"/>
    <x v="23"/>
    <x v="0"/>
    <s v="Satisfactory progress"/>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43"/>
  </r>
  <r>
    <n v="1"/>
    <n v="43"/>
    <x v="37"/>
    <s v="NGA"/>
    <x v="1"/>
    <s v="https://eiti.org/BD/2019-20"/>
    <s v="https://eiti.org/document/nigeria-validation-2018"/>
    <n v="2018"/>
    <n v="2018"/>
    <s v="Satisfactory progress"/>
    <x v="24"/>
    <x v="0"/>
    <s v="Satisfactory progress"/>
    <s v="The 2015 EITI Reports describe statutory subnational transfers linked to extractives revenues and provide the revenue-sharing formulas. NEITI has disclosed the value of actual subnational transfers in 2015 and highlighted discrepancies with calculations according to the revenue-sharing formulas. "/>
    <s v="https://eiti.org/nigeria#nigerias-progress-by-requirement"/>
    <s v="http://www.neiti.org.ng/"/>
    <s v="https://eiti.org/api/v1.0/score_data/43"/>
  </r>
  <r>
    <n v="1"/>
    <n v="43"/>
    <x v="37"/>
    <s v="NGA"/>
    <x v="1"/>
    <s v="https://eiti.org/BD/2019-20"/>
    <s v="https://eiti.org/document/nigeria-validation-2018"/>
    <n v="2018"/>
    <n v="2018"/>
    <s v="Satisfactory progress"/>
    <x v="25"/>
    <x v="2"/>
    <s v="Not required (recommended)"/>
    <s v="The MSG has attempted to include information on the federal budget-making process and links to some of the relevant government websites in the EITI Reports. "/>
    <s v="https://eiti.org/nigeria#nigerias-progress-by-requirement"/>
    <s v="http://www.neiti.org.ng/"/>
    <s v="https://eiti.org/api/v1.0/score_data/43"/>
  </r>
  <r>
    <n v="1"/>
    <n v="43"/>
    <x v="37"/>
    <s v="NGA"/>
    <x v="1"/>
    <s v="https://eiti.org/BD/2019-20"/>
    <s v="https://eiti.org/document/nigeria-validation-2018"/>
    <n v="2018"/>
    <n v="2018"/>
    <s v="Satisfactory progress"/>
    <x v="26"/>
    <x v="0"/>
    <s v="Satisfactory progress"/>
    <s v="NEITI has publicly described mandatory social expenditures in both mining and oil and gas, comprehensively disclosing and reconciling these expenditures, with additional information in line with Requirement 6.1.a. "/>
    <s v="https://eiti.org/nigeria#nigerias-progress-by-requirement"/>
    <s v="http://www.neiti.org.ng/"/>
    <s v="https://eiti.org/api/v1.0/score_data/43"/>
  </r>
  <r>
    <n v="1"/>
    <n v="43"/>
    <x v="37"/>
    <s v="NGA"/>
    <x v="1"/>
    <s v="https://eiti.org/BD/2019-20"/>
    <s v="https://eiti.org/document/nigeria-validation-2018"/>
    <n v="2018"/>
    <n v="2018"/>
    <s v="Satisfactory progress"/>
    <x v="27"/>
    <x v="0"/>
    <s v="Satisfactory progress"/>
    <s v="There are no quasi-fiscal expenditures in mining. In oil and gas, NEITI has disclosed information on off-budget fuel subsidies by NNPC. While the lack of access to NNPC’s audited financial statements raise questions over the comprehensiveness of NEITI’s reporting, there was consensus among stakeholders consulted that the 2015 EITI Report was comprehensive of NNPC’s quasi-fiscal expenditures. "/>
    <s v="https://eiti.org/nigeria#nigerias-progress-by-requirement"/>
    <s v="http://www.neiti.org.ng/"/>
    <s v="https://eiti.org/api/v1.0/score_data/43"/>
  </r>
  <r>
    <n v="1"/>
    <n v="43"/>
    <x v="37"/>
    <s v="NGA"/>
    <x v="1"/>
    <s v="https://eiti.org/BD/2019-20"/>
    <s v="https://eiti.org/document/nigeria-validation-2018"/>
    <n v="2018"/>
    <n v="2018"/>
    <s v="Satisfactory progress"/>
    <x v="28"/>
    <x v="0"/>
    <s v="Satisfactory progress"/>
    <s v="NEITI has published data on the contribution, in absolute and relative terms, of both oil and gas and solid minerals to GDP, government revenues, exports and employment, identifying the location of production.    "/>
    <s v="https://eiti.org/nigeria#nigerias-progress-by-requirement"/>
    <s v="http://www.neiti.org.ng/"/>
    <s v="https://eiti.org/api/v1.0/score_data/43"/>
  </r>
  <r>
    <n v="1"/>
    <n v="43"/>
    <x v="37"/>
    <s v="NGA"/>
    <x v="1"/>
    <s v="https://eiti.org/BD/2019-20"/>
    <s v="https://eiti.org/document/nigeria-validation-2018"/>
    <n v="2018"/>
    <n v="2018"/>
    <s v="Satisfactory progress"/>
    <x v="29"/>
    <x v="5"/>
    <s v="Beyond"/>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43"/>
  </r>
  <r>
    <n v="1"/>
    <n v="43"/>
    <x v="37"/>
    <s v="NGA"/>
    <x v="1"/>
    <s v="https://eiti.org/BD/2019-20"/>
    <s v="https://eiti.org/document/nigeria-validation-2018"/>
    <n v="2018"/>
    <n v="2018"/>
    <s v="Satisfactory progress"/>
    <x v="30"/>
    <x v="2"/>
    <s v="Not required (recommended)"/>
    <s v="EITI Reports, and particularly their simplified versions, are accessible, provided in machine readable format, and actively disseminated."/>
    <s v="https://eiti.org/nigeria#nigerias-progress-by-requirement"/>
    <s v="http://www.neiti.org.ng/"/>
    <s v="https://eiti.org/api/v1.0/score_data/43"/>
  </r>
  <r>
    <n v="1"/>
    <n v="43"/>
    <x v="37"/>
    <s v="NGA"/>
    <x v="1"/>
    <s v="https://eiti.org/BD/2019-20"/>
    <s v="https://eiti.org/document/nigeria-validation-2018"/>
    <n v="2018"/>
    <n v="2018"/>
    <s v="Satisfactory progress"/>
    <x v="31"/>
    <x v="0"/>
    <s v="Satisfactory progress"/>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43"/>
  </r>
  <r>
    <n v="1"/>
    <n v="43"/>
    <x v="37"/>
    <s v="NGA"/>
    <x v="1"/>
    <s v="https://eiti.org/BD/2019-20"/>
    <s v="https://eiti.org/document/nigeria-validation-2018"/>
    <n v="2018"/>
    <n v="2018"/>
    <s v="Satisfactory progress"/>
    <x v="32"/>
    <x v="0"/>
    <s v="Satisfactory progress"/>
    <s v="NEITI uses the Annual Progress Reports to benchmark its strategic decisions to its overall record of achievements, identify shortcomings and look at future projections. "/>
    <s v="https://eiti.org/nigeria#nigerias-progress-by-requirement"/>
    <s v="http://www.neiti.org.ng/"/>
    <s v="https://eiti.org/api/v1.0/score_data/43"/>
  </r>
  <r>
    <n v="1"/>
    <n v="43"/>
    <x v="37"/>
    <s v="NGA"/>
    <x v="1"/>
    <s v="https://eiti.org/BD/2019-20"/>
    <s v="https://eiti.org/document/nigeria-validation-2018"/>
    <n v="2018"/>
    <n v="2018"/>
    <s v="Satisfactory progress"/>
    <x v="33"/>
    <x v="0"/>
    <s v="Satisfactory progress"/>
    <s v=""/>
    <s v="https://eiti.org/nigeria#nigerias-progress-by-requirement"/>
    <s v="http://www.neiti.org.ng/"/>
    <s v="https://eiti.org/api/v1.0/score_data/43"/>
  </r>
  <r>
    <n v="1"/>
    <n v="45"/>
    <x v="38"/>
    <s v="MRT"/>
    <x v="6"/>
    <s v="eiti.org/BD/2019-19"/>
    <s v="https://eiti.org/document/mauritania-validation-2018"/>
    <n v="2018"/>
    <n v="2018"/>
    <s v="Meaningful progress"/>
    <x v="0"/>
    <x v="0"/>
    <s v="Satisfactory progress"/>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45"/>
  </r>
  <r>
    <n v="1"/>
    <n v="45"/>
    <x v="38"/>
    <s v="MRT"/>
    <x v="6"/>
    <s v="eiti.org/BD/2019-19"/>
    <s v="https://eiti.org/document/mauritania-validation-2018"/>
    <n v="2018"/>
    <n v="2018"/>
    <s v="Meaningful progress"/>
    <x v="1"/>
    <x v="0"/>
    <s v="Satisfactory progress"/>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45"/>
  </r>
  <r>
    <n v="1"/>
    <n v="45"/>
    <x v="38"/>
    <s v="MRT"/>
    <x v="6"/>
    <s v="eiti.org/BD/2019-19"/>
    <s v="https://eiti.org/document/mauritania-validation-2018"/>
    <n v="2018"/>
    <n v="2018"/>
    <s v="Meaningful progress"/>
    <x v="2"/>
    <x v="0"/>
    <s v="Satisfactory progress"/>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45"/>
  </r>
  <r>
    <n v="1"/>
    <n v="45"/>
    <x v="38"/>
    <s v="MRT"/>
    <x v="6"/>
    <s v="eiti.org/BD/2019-19"/>
    <s v="https://eiti.org/document/mauritania-validation-2018"/>
    <n v="2018"/>
    <n v="2018"/>
    <s v="Meaningful progress"/>
    <x v="3"/>
    <x v="0"/>
    <s v="Satisfactory progress"/>
    <s v="The civil society constituency has agreed on criteria and procedures for the nomination of their representatives on the MSG, which are public and confirm the right of each constituency to appoint its own representatives. The industry constituency has agreed on eligibility criteria for their representation on the MSG, however there appears to be no clear selection procedures for industry representatives on the MSG. While these ad-hoc procedures do not have a negative impact on industry participation at this stage, it could be an issue in the future.  "/>
    <s v="https://eiti.org/mauritania#mauritanias-progress-by-requirement"/>
    <s v="http://www.cnitie.mr/itie-fr/"/>
    <s v="https://eiti.org/api/v1.0/score_data/45"/>
  </r>
  <r>
    <n v="1"/>
    <n v="45"/>
    <x v="38"/>
    <s v="MRT"/>
    <x v="6"/>
    <s v="eiti.org/BD/2019-19"/>
    <s v="https://eiti.org/document/mauritania-validation-2018"/>
    <n v="2018"/>
    <n v="2018"/>
    <s v="Meaningful progress"/>
    <x v="4"/>
    <x v="0"/>
    <s v="Satisfactory progress"/>
    <s v="The 2018-2019 work plan objectives reflect national priorities for the extractive industries. While the civil society constituency has canvassed broadly in the preparation of the workplan, there is no evidence that industry representatives have sought inputs from the industry constituency more broadly (see Requirement 1.4 above)."/>
    <s v="https://eiti.org/mauritania#mauritanias-progress-by-requirement"/>
    <s v="http://www.cnitie.mr/itie-fr/"/>
    <s v="https://eiti.org/api/v1.0/score_data/45"/>
  </r>
  <r>
    <n v="1"/>
    <n v="45"/>
    <x v="38"/>
    <s v="MRT"/>
    <x v="6"/>
    <s v="eiti.org/BD/2019-19"/>
    <s v="https://eiti.org/document/mauritania-validation-2018"/>
    <n v="2018"/>
    <n v="2018"/>
    <s v="Meaningful progress"/>
    <x v="5"/>
    <x v="0"/>
    <s v="Satisfactory progress"/>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45"/>
  </r>
  <r>
    <n v="1"/>
    <n v="45"/>
    <x v="38"/>
    <s v="MRT"/>
    <x v="6"/>
    <s v="eiti.org/BD/2019-19"/>
    <s v="https://eiti.org/document/mauritania-validation-2018"/>
    <n v="2018"/>
    <n v="2018"/>
    <s v="Meaningful progress"/>
    <x v="6"/>
    <x v="1"/>
    <s v="Meaningful progress"/>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45"/>
  </r>
  <r>
    <n v="1"/>
    <n v="45"/>
    <x v="38"/>
    <s v="MRT"/>
    <x v="6"/>
    <s v="eiti.org/BD/2019-19"/>
    <s v="https://eiti.org/document/mauritania-validation-2018"/>
    <n v="2018"/>
    <n v="2018"/>
    <s v="Meaningful progress"/>
    <x v="7"/>
    <x v="1"/>
    <s v="Meaningful progress"/>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45"/>
  </r>
  <r>
    <n v="1"/>
    <n v="45"/>
    <x v="38"/>
    <s v="MRT"/>
    <x v="6"/>
    <s v="eiti.org/BD/2019-19"/>
    <s v="https://eiti.org/document/mauritania-validation-2018"/>
    <n v="2018"/>
    <n v="2018"/>
    <s v="Meaningful progress"/>
    <x v="8"/>
    <x v="0"/>
    <s v="Satisfactory progress"/>
    <s v="Through the 2015 EITI Report and the notes published subsequently by the Ministry of Mines and Hydrocarbon, the MSG has documented the government’s policy on disclosure of contracts and licenses that govern the exploration and production of oil, gas and minerals."/>
    <s v="https://eiti.org/mauritania#mauritanias-progress-by-requirement"/>
    <s v="http://www.cnitie.mr/itie-fr/"/>
    <s v="https://eiti.org/api/v1.0/score_data/45"/>
  </r>
  <r>
    <n v="1"/>
    <n v="45"/>
    <x v="38"/>
    <s v="MRT"/>
    <x v="6"/>
    <s v="eiti.org/BD/2019-19"/>
    <s v="https://eiti.org/document/mauritania-validation-2018"/>
    <n v="2018"/>
    <n v="2018"/>
    <s v="Meaningful progress"/>
    <x v="9"/>
    <x v="2"/>
    <s v="Not required (recommended)"/>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45"/>
  </r>
  <r>
    <n v="1"/>
    <n v="45"/>
    <x v="38"/>
    <s v="MRT"/>
    <x v="6"/>
    <s v="eiti.org/BD/2019-19"/>
    <s v="https://eiti.org/document/mauritania-validation-2018"/>
    <n v="2018"/>
    <n v="2018"/>
    <s v="Meaningful progress"/>
    <x v="10"/>
    <x v="1"/>
    <s v="Meaningful progress"/>
    <s v="While the report describes the terms associated with the state’s free carried equity in mining companies, it does not detail the terms associated with state equity in other mining companies. Although the report states that there were no loans or guarantees, it notes the existence of a sovereign guarantee on a third-party loan to SNIM, without providing details of the terms of the loan guarantee (e.g. interest rate, tenor).  "/>
    <s v="https://eiti.org/mauritania#mauritanias-progress-by-requirement"/>
    <s v="http://www.cnitie.mr/itie-fr/"/>
    <s v="https://eiti.org/api/v1.0/score_data/45"/>
  </r>
  <r>
    <n v="1"/>
    <n v="45"/>
    <x v="38"/>
    <s v="MRT"/>
    <x v="6"/>
    <s v="eiti.org/BD/2019-19"/>
    <s v="https://eiti.org/document/mauritania-validation-2018"/>
    <n v="2018"/>
    <n v="2018"/>
    <s v="Meaningful progress"/>
    <x v="11"/>
    <x v="0"/>
    <s v="Satisfactory progress"/>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45"/>
  </r>
  <r>
    <n v="1"/>
    <n v="45"/>
    <x v="38"/>
    <s v="MRT"/>
    <x v="6"/>
    <s v="eiti.org/BD/2019-19"/>
    <s v="https://eiti.org/document/mauritania-validation-2018"/>
    <n v="2018"/>
    <n v="2018"/>
    <s v="Meaningful progress"/>
    <x v="12"/>
    <x v="0"/>
    <s v="Satisfactory progress"/>
    <s v="The 2014 EITI Report provides production volumes and values for all of Mauritania’s mineral and oil production, disaggregated by commodity."/>
    <s v="https://eiti.org/mauritania#mauritanias-progress-by-requirement"/>
    <s v="http://www.cnitie.mr/itie-fr/"/>
    <s v="https://eiti.org/api/v1.0/score_data/45"/>
  </r>
  <r>
    <n v="1"/>
    <n v="45"/>
    <x v="38"/>
    <s v="MRT"/>
    <x v="6"/>
    <s v="eiti.org/BD/2019-19"/>
    <s v="https://eiti.org/document/mauritania-validation-2018"/>
    <n v="2018"/>
    <n v="2018"/>
    <s v="Meaningful progress"/>
    <x v="13"/>
    <x v="0"/>
    <s v="Satisfactory progress"/>
    <s v="The 2014 EITI Report provides export volumes and values for all of Mauritania’s exported mineral and oil commodities, disaggregated by commodity."/>
    <s v="https://eiti.org/mauritania#mauritanias-progress-by-requirement"/>
    <s v="http://www.cnitie.mr/itie-fr/"/>
    <s v="https://eiti.org/api/v1.0/score_data/45"/>
  </r>
  <r>
    <n v="1"/>
    <n v="45"/>
    <x v="38"/>
    <s v="MRT"/>
    <x v="6"/>
    <s v="eiti.org/BD/2019-19"/>
    <s v="https://eiti.org/document/mauritania-validation-2018"/>
    <n v="2018"/>
    <n v="2018"/>
    <s v="Meaningful progress"/>
    <x v="14"/>
    <x v="0"/>
    <s v="Satisfactory progress"/>
    <s v="The 2015 EITI Report provides, for both oil and gas and mining, a definition of the materiality thresholds for payments and companies to be included in reconciliation, including a justification for why the thresholds were set at these levels. The MSG was involved in setting the materiality thresholds for payments and for companies. The materiality of omissions from non-reporting companies is assessed and considered not to affect the comprehensiveness of the reconciliation. Full unilateral government disclosures of material revenues, including from non-material companies, was provided. "/>
    <s v="https://eiti.org/mauritania#mauritanias-progress-by-requirement"/>
    <s v="http://www.cnitie.mr/itie-fr/"/>
    <s v="https://eiti.org/api/v1.0/score_data/45"/>
  </r>
  <r>
    <n v="1"/>
    <n v="45"/>
    <x v="38"/>
    <s v="MRT"/>
    <x v="6"/>
    <s v="eiti.org/BD/2019-19"/>
    <s v="https://eiti.org/document/mauritania-validation-2018"/>
    <n v="2018"/>
    <n v="2018"/>
    <s v="Meaningful progress"/>
    <x v="15"/>
    <x v="0"/>
    <s v="Satisfactory progress"/>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45"/>
  </r>
  <r>
    <n v="1"/>
    <n v="45"/>
    <x v="38"/>
    <s v="MRT"/>
    <x v="6"/>
    <s v="eiti.org/BD/2019-19"/>
    <s v="https://eiti.org/document/mauritania-validation-2018"/>
    <n v="2018"/>
    <n v="2018"/>
    <s v="Meaningful progress"/>
    <x v="16"/>
    <x v="4"/>
    <s v="Not applicable"/>
    <s v="The MSG has considered the existence of barter and infrastructure agreements and concluded that this requirement was not applicable to Mauritania in 2014."/>
    <s v="https://eiti.org/mauritania#mauritanias-progress-by-requirement"/>
    <s v="http://www.cnitie.mr/itie-fr/"/>
    <s v="https://eiti.org/api/v1.0/score_data/45"/>
  </r>
  <r>
    <n v="1"/>
    <n v="45"/>
    <x v="38"/>
    <s v="MRT"/>
    <x v="6"/>
    <s v="eiti.org/BD/2019-19"/>
    <s v="https://eiti.org/document/mauritania-validation-2018"/>
    <n v="2018"/>
    <n v="2018"/>
    <s v="Meaningful progress"/>
    <x v="17"/>
    <x v="4"/>
    <s v="Not applicable"/>
    <s v="The MSG has considered the existence of transport revenues and concluded this requirement was not applicable to Mauritania in 2014."/>
    <s v="https://eiti.org/mauritania#mauritanias-progress-by-requirement"/>
    <s v="http://www.cnitie.mr/itie-fr/"/>
    <s v="https://eiti.org/api/v1.0/score_data/45"/>
  </r>
  <r>
    <n v="1"/>
    <n v="45"/>
    <x v="38"/>
    <s v="MRT"/>
    <x v="6"/>
    <s v="eiti.org/BD/2019-19"/>
    <s v="https://eiti.org/document/mauritania-validation-2018"/>
    <n v="2018"/>
    <n v="2018"/>
    <s v="Meaningful progress"/>
    <x v="18"/>
    <x v="0"/>
    <s v="Satisfactory progress"/>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45"/>
  </r>
  <r>
    <n v="1"/>
    <n v="45"/>
    <x v="38"/>
    <s v="MRT"/>
    <x v="6"/>
    <s v="eiti.org/BD/2019-19"/>
    <s v="https://eiti.org/document/mauritania-validation-2018"/>
    <n v="2018"/>
    <n v="2018"/>
    <s v="Meaningful progress"/>
    <x v="19"/>
    <x v="4"/>
    <s v="Not applicable"/>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45"/>
  </r>
  <r>
    <n v="1"/>
    <n v="45"/>
    <x v="38"/>
    <s v="MRT"/>
    <x v="6"/>
    <s v="eiti.org/BD/2019-19"/>
    <s v="https://eiti.org/document/mauritania-validation-2018"/>
    <n v="2018"/>
    <n v="2018"/>
    <s v="Meaningful progress"/>
    <x v="20"/>
    <x v="0"/>
    <s v="Satisfactory progress"/>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45"/>
  </r>
  <r>
    <n v="1"/>
    <n v="45"/>
    <x v="38"/>
    <s v="MRT"/>
    <x v="6"/>
    <s v="eiti.org/BD/2019-19"/>
    <s v="https://eiti.org/document/mauritania-validation-2018"/>
    <n v="2018"/>
    <n v="2018"/>
    <s v="Meaningful progress"/>
    <x v="21"/>
    <x v="0"/>
    <s v="Satisfactory progress"/>
    <s v="Mauritania published its 2011, 2012, 2013 and 2014 EITI Reports within two years of the start of the fiscal year under review."/>
    <s v="https://eiti.org/mauritania#mauritanias-progress-by-requirement"/>
    <s v="http://www.cnitie.mr/itie-fr/"/>
    <s v="https://eiti.org/api/v1.0/score_data/45"/>
  </r>
  <r>
    <n v="1"/>
    <n v="45"/>
    <x v="38"/>
    <s v="MRT"/>
    <x v="6"/>
    <s v="eiti.org/BD/2019-19"/>
    <s v="https://eiti.org/document/mauritania-validation-2018"/>
    <n v="2018"/>
    <n v="2018"/>
    <s v="Meaningful progress"/>
    <x v="22"/>
    <x v="0"/>
    <s v="Satisfactory progress"/>
    <s v="In accordance with Requirement 4.9, the reconciliation of payments and revenues has been undertaken by an IA, appointed by the MSG, and applying international professional standards. The report includes an informative summary of the work performed by the IA and the limitations of the assessments provided. The report includes follow up on recommendations from past EITI Reports and Validation, as well as a set of new recommendations. Summary data tables have been published for the 2015 EITI Report."/>
    <s v="https://eiti.org/mauritania#mauritanias-progress-by-requirement"/>
    <s v="http://www.cnitie.mr/itie-fr/"/>
    <s v="https://eiti.org/api/v1.0/score_data/45"/>
  </r>
  <r>
    <n v="1"/>
    <n v="45"/>
    <x v="38"/>
    <s v="MRT"/>
    <x v="6"/>
    <s v="eiti.org/BD/2019-19"/>
    <s v="https://eiti.org/document/mauritania-validation-2018"/>
    <n v="2018"/>
    <n v="2018"/>
    <s v="Meaningful progress"/>
    <x v="23"/>
    <x v="0"/>
    <s v="Satisfactory progress"/>
    <s v="The 2015 EITI Report highlights the extractives revenue streams that are not recorded in the national budget and provides a general description of the management of these funds. Mauritania EITI has subsequently published an addendum from the FNRH with the fund’s general statutory asset allocation guidelines and the Cour des Comptes’ report on the FNRH as part of the 2015 budget execution report, which raises concerns over the lack of a clear asset allocation policy from the Ministry of Finance but adequately describes the allocation of FNRH assets in 2015. "/>
    <s v="https://eiti.org/mauritania#mauritanias-progress-by-requirement"/>
    <s v="http://www.cnitie.mr/itie-fr/"/>
    <s v="https://eiti.org/api/v1.0/score_data/45"/>
  </r>
  <r>
    <n v="1"/>
    <n v="45"/>
    <x v="38"/>
    <s v="MRT"/>
    <x v="6"/>
    <s v="eiti.org/BD/2019-19"/>
    <s v="https://eiti.org/document/mauritania-validation-2018"/>
    <n v="2018"/>
    <n v="2018"/>
    <s v="Meaningful progress"/>
    <x v="24"/>
    <x v="4"/>
    <s v="Not applicable"/>
    <s v="Despite ambiguities in the 2015 EITI Report regarding the existence of statutory subnational transfers, the MSG has followed up with relevant government entities and published addendums, including from the central bank, confirming the lack of subnational transfers in Mauritania."/>
    <s v="https://eiti.org/mauritania#mauritanias-progress-by-requirement"/>
    <s v="http://www.cnitie.mr/itie-fr/"/>
    <s v="https://eiti.org/api/v1.0/score_data/45"/>
  </r>
  <r>
    <n v="1"/>
    <n v="45"/>
    <x v="38"/>
    <s v="MRT"/>
    <x v="6"/>
    <s v="eiti.org/BD/2019-19"/>
    <s v="https://eiti.org/document/mauritania-validation-2018"/>
    <n v="2018"/>
    <n v="2018"/>
    <s v="Meaningful progress"/>
    <x v="25"/>
    <x v="2"/>
    <s v="Not required (recommended)"/>
    <s v="The 2014 EITI Report provided limited information on earmarked revenues."/>
    <s v="https://eiti.org/mauritania#mauritanias-progress-by-requirement"/>
    <s v="http://www.cnitie.mr/itie-fr/"/>
    <s v="https://eiti.org/api/v1.0/score_data/45"/>
  </r>
  <r>
    <n v="1"/>
    <n v="45"/>
    <x v="38"/>
    <s v="MRT"/>
    <x v="6"/>
    <s v="eiti.org/BD/2019-19"/>
    <s v="https://eiti.org/document/mauritania-validation-2018"/>
    <n v="2018"/>
    <n v="2018"/>
    <s v="Meaningful progress"/>
    <x v="26"/>
    <x v="4"/>
    <s v="Not applicable"/>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45"/>
  </r>
  <r>
    <n v="1"/>
    <n v="45"/>
    <x v="38"/>
    <s v="MRT"/>
    <x v="6"/>
    <s v="eiti.org/BD/2019-19"/>
    <s v="https://eiti.org/document/mauritania-validation-2018"/>
    <n v="2018"/>
    <n v="2018"/>
    <s v="Meaningful progress"/>
    <x v="27"/>
    <x v="4"/>
    <s v="Not applicable"/>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45"/>
  </r>
  <r>
    <n v="1"/>
    <n v="45"/>
    <x v="38"/>
    <s v="MRT"/>
    <x v="6"/>
    <s v="eiti.org/BD/2019-19"/>
    <s v="https://eiti.org/document/mauritania-validation-2018"/>
    <n v="2018"/>
    <n v="2018"/>
    <s v="Meaningful progress"/>
    <x v="28"/>
    <x v="0"/>
    <s v="Satisfactory progress"/>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45"/>
  </r>
  <r>
    <n v="1"/>
    <n v="45"/>
    <x v="38"/>
    <s v="MRT"/>
    <x v="6"/>
    <s v="eiti.org/BD/2019-19"/>
    <s v="https://eiti.org/document/mauritania-validation-2018"/>
    <n v="2018"/>
    <n v="2018"/>
    <s v="Meaningful progress"/>
    <x v="29"/>
    <x v="0"/>
    <s v="Satisfactory progress"/>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45"/>
  </r>
  <r>
    <n v="1"/>
    <n v="45"/>
    <x v="38"/>
    <s v="MRT"/>
    <x v="6"/>
    <s v="eiti.org/BD/2019-19"/>
    <s v="https://eiti.org/document/mauritania-validation-2018"/>
    <n v="2018"/>
    <n v="2018"/>
    <s v="Meaningful progress"/>
    <x v="30"/>
    <x v="2"/>
    <s v="Not required (recommended)"/>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45"/>
  </r>
  <r>
    <n v="1"/>
    <n v="45"/>
    <x v="38"/>
    <s v="MRT"/>
    <x v="6"/>
    <s v="eiti.org/BD/2019-19"/>
    <s v="https://eiti.org/document/mauritania-validation-2018"/>
    <n v="2018"/>
    <n v="2018"/>
    <s v="Meaningful progress"/>
    <x v="31"/>
    <x v="0"/>
    <s v="Satisfactory progress"/>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45"/>
  </r>
  <r>
    <n v="1"/>
    <n v="45"/>
    <x v="38"/>
    <s v="MRT"/>
    <x v="6"/>
    <s v="eiti.org/BD/2019-19"/>
    <s v="https://eiti.org/document/mauritania-validation-2018"/>
    <n v="2018"/>
    <n v="2018"/>
    <s v="Meaningful progress"/>
    <x v="32"/>
    <x v="1"/>
    <s v="Meaningful progress"/>
    <s v="The 2017 annual progress report focused more on activities and outcomes than on impact. The report provided cursory details on follow up to recommendations and progress in meeting EITI requirements. Although there remains a lack of clarity around the impact of EITI implementation in Mauritania, there is no evidence that the MSG has prioritised its plans for undertaking a standalone impact assessment. "/>
    <s v="https://eiti.org/mauritania#mauritanias-progress-by-requirement"/>
    <s v="http://www.cnitie.mr/itie-fr/"/>
    <s v="https://eiti.org/api/v1.0/score_data/45"/>
  </r>
  <r>
    <n v="1"/>
    <n v="45"/>
    <x v="38"/>
    <s v="MRT"/>
    <x v="6"/>
    <s v="eiti.org/BD/2019-19"/>
    <s v="https://eiti.org/document/mauritania-validation-2018"/>
    <n v="2018"/>
    <n v="2018"/>
    <s v="Meaningful progress"/>
    <x v="33"/>
    <x v="1"/>
    <s v="Meaningful progress"/>
    <s v=""/>
    <s v="https://eiti.org/mauritania#mauritanias-progress-by-requirement"/>
    <s v="http://www.cnitie.mr/itie-fr/"/>
    <s v="https://eiti.org/api/v1.0/score_data/45"/>
  </r>
  <r>
    <n v="1"/>
    <n v="46"/>
    <x v="39"/>
    <s v="GHA"/>
    <x v="4"/>
    <s v="https://eiti.org/BD/2019-16"/>
    <s v="https://eiti.org/document/ghana-validation-2018"/>
    <n v="2018"/>
    <n v="2018"/>
    <s v="Meaningful progress"/>
    <x v="0"/>
    <x v="0"/>
    <s v="Satisfactory progress"/>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m/>
    <s v="http://www.gheiti.gov.gh"/>
    <s v="https://eiti.org/api/v1.0/score_data/46"/>
  </r>
  <r>
    <n v="1"/>
    <n v="46"/>
    <x v="39"/>
    <s v="GHA"/>
    <x v="4"/>
    <s v="https://eiti.org/BD/2019-16"/>
    <s v="https://eiti.org/document/ghana-validation-2018"/>
    <n v="2018"/>
    <n v="2018"/>
    <s v="Meaningful progress"/>
    <x v="1"/>
    <x v="0"/>
    <s v="Satisfactory progress"/>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m/>
    <s v="http://www.gheiti.gov.gh"/>
    <s v="https://eiti.org/api/v1.0/score_data/46"/>
  </r>
  <r>
    <n v="1"/>
    <n v="46"/>
    <x v="39"/>
    <s v="GHA"/>
    <x v="4"/>
    <s v="https://eiti.org/BD/2019-16"/>
    <s v="https://eiti.org/document/ghana-validation-2018"/>
    <n v="2018"/>
    <n v="2018"/>
    <s v="Meaningful progress"/>
    <x v="2"/>
    <x v="0"/>
    <s v="Satisfactory progress"/>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m/>
    <s v="http://www.gheiti.gov.gh"/>
    <s v="https://eiti.org/api/v1.0/score_data/46"/>
  </r>
  <r>
    <n v="1"/>
    <n v="46"/>
    <x v="39"/>
    <s v="GHA"/>
    <x v="4"/>
    <s v="https://eiti.org/BD/2019-16"/>
    <s v="https://eiti.org/document/ghana-validation-2018"/>
    <n v="2018"/>
    <n v="2018"/>
    <s v="Meaningful progress"/>
    <x v="3"/>
    <x v="0"/>
    <s v="Satisfactory progress"/>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m/>
    <s v="http://www.gheiti.gov.gh"/>
    <s v="https://eiti.org/api/v1.0/score_data/46"/>
  </r>
  <r>
    <n v="1"/>
    <n v="46"/>
    <x v="39"/>
    <s v="GHA"/>
    <x v="4"/>
    <s v="https://eiti.org/BD/2019-16"/>
    <s v="https://eiti.org/document/ghana-validation-2018"/>
    <n v="2018"/>
    <n v="2018"/>
    <s v="Meaningful progress"/>
    <x v="4"/>
    <x v="0"/>
    <s v="Satisfactory progress"/>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m/>
    <s v="http://www.gheiti.gov.gh"/>
    <s v="https://eiti.org/api/v1.0/score_data/46"/>
  </r>
  <r>
    <n v="1"/>
    <n v="46"/>
    <x v="39"/>
    <s v="GHA"/>
    <x v="4"/>
    <s v="https://eiti.org/BD/2019-16"/>
    <s v="https://eiti.org/document/ghana-validation-2018"/>
    <n v="2018"/>
    <n v="2018"/>
    <s v="Meaningful progress"/>
    <x v="5"/>
    <x v="0"/>
    <s v="Satisfactory progress"/>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m/>
    <s v="http://www.gheiti.gov.gh"/>
    <s v="https://eiti.org/api/v1.0/score_data/46"/>
  </r>
  <r>
    <n v="1"/>
    <n v="46"/>
    <x v="39"/>
    <s v="GHA"/>
    <x v="4"/>
    <s v="https://eiti.org/BD/2019-16"/>
    <s v="https://eiti.org/document/ghana-validation-2018"/>
    <n v="2018"/>
    <n v="2018"/>
    <s v="Meaningful progress"/>
    <x v="6"/>
    <x v="0"/>
    <s v="Satisfactory progress"/>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m/>
    <s v="http://www.gheiti.gov.gh"/>
    <s v="https://eiti.org/api/v1.0/score_data/46"/>
  </r>
  <r>
    <n v="1"/>
    <n v="46"/>
    <x v="39"/>
    <s v="GHA"/>
    <x v="4"/>
    <s v="https://eiti.org/BD/2019-16"/>
    <s v="https://eiti.org/document/ghana-validation-2018"/>
    <n v="2018"/>
    <n v="2018"/>
    <s v="Meaningful progress"/>
    <x v="7"/>
    <x v="0"/>
    <s v="Satisfactory progress"/>
    <s v="Despite gaps and inconsistencies in the 2016 EITI Reports, Ghana’s Petroleum Register and Online (mining) Repository provide all information required by Requirement 2.3.b for all active mining, oil and gas licenses."/>
    <m/>
    <s v="http://www.gheiti.gov.gh"/>
    <s v="https://eiti.org/api/v1.0/score_data/46"/>
  </r>
  <r>
    <n v="1"/>
    <n v="46"/>
    <x v="39"/>
    <s v="GHA"/>
    <x v="4"/>
    <s v="https://eiti.org/BD/2019-16"/>
    <s v="https://eiti.org/document/ghana-validation-2018"/>
    <n v="2018"/>
    <n v="2018"/>
    <s v="Meaningful progress"/>
    <x v="8"/>
    <x v="0"/>
    <s v="Satisfactory progress"/>
    <s v="The government’s policy of not publishing contracts is clearly described in the 2014 EITI Reports. The report also describes the actual practice of publishing certain contracts. The reports have recommended to make contract public."/>
    <m/>
    <s v="http://www.gheiti.gov.gh"/>
    <s v="https://eiti.org/api/v1.0/score_data/46"/>
  </r>
  <r>
    <n v="1"/>
    <n v="46"/>
    <x v="39"/>
    <s v="GHA"/>
    <x v="4"/>
    <s v="https://eiti.org/BD/2019-16"/>
    <s v="https://eiti.org/document/ghana-validation-2018"/>
    <n v="2018"/>
    <n v="2018"/>
    <s v="Meaningful progress"/>
    <x v="9"/>
    <x v="2"/>
    <s v="Not required (recommended)"/>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m/>
    <s v="http://www.gheiti.gov.gh"/>
    <s v="https://eiti.org/api/v1.0/score_data/46"/>
  </r>
  <r>
    <n v="1"/>
    <n v="46"/>
    <x v="39"/>
    <s v="GHA"/>
    <x v="4"/>
    <s v="https://eiti.org/BD/2019-16"/>
    <s v="https://eiti.org/document/ghana-validation-2018"/>
    <n v="2018"/>
    <n v="2018"/>
    <s v="Meaningful progress"/>
    <x v="10"/>
    <x v="0"/>
    <s v="Satisfactory progress"/>
    <s v="There were no material revenues related to SOEs in mining in 2016. The 2016 EITI Report confirms the materiality of state participation in oil and gas, and comprehensively lists all state participations upstream, including the lack of changes in 2016. The terms associated with GNPC’s equity participations are described in the EITI Report and GNPC’s published 2016 audited financial statements. The report describes loan and guarantee arrangements."/>
    <m/>
    <s v="http://www.gheiti.gov.gh"/>
    <s v="https://eiti.org/api/v1.0/score_data/46"/>
  </r>
  <r>
    <n v="1"/>
    <n v="46"/>
    <x v="39"/>
    <s v="GHA"/>
    <x v="4"/>
    <s v="https://eiti.org/BD/2019-16"/>
    <s v="https://eiti.org/document/ghana-validation-2018"/>
    <n v="2018"/>
    <n v="2018"/>
    <s v="Meaningful progress"/>
    <x v="11"/>
    <x v="0"/>
    <s v="Satisfactory progress"/>
    <s v="The 2014 EITI Reports contain informative overviews of both the oil/gas and mining sectors and broad information on exploration activities."/>
    <m/>
    <s v="http://www.gheiti.gov.gh"/>
    <s v="https://eiti.org/api/v1.0/score_data/46"/>
  </r>
  <r>
    <n v="1"/>
    <n v="46"/>
    <x v="39"/>
    <s v="GHA"/>
    <x v="4"/>
    <s v="https://eiti.org/BD/2019-16"/>
    <s v="https://eiti.org/document/ghana-validation-2018"/>
    <n v="2018"/>
    <n v="2018"/>
    <s v="Meaningful progress"/>
    <x v="12"/>
    <x v="0"/>
    <s v="Satisfactory progress"/>
    <s v="The 2016 EITI Reports provide official production volumes and values for all six key extractives commodities produced in 2016."/>
    <m/>
    <s v="http://www.gheiti.gov.gh"/>
    <s v="https://eiti.org/api/v1.0/score_data/46"/>
  </r>
  <r>
    <n v="1"/>
    <n v="46"/>
    <x v="39"/>
    <s v="GHA"/>
    <x v="4"/>
    <s v="https://eiti.org/BD/2019-16"/>
    <s v="https://eiti.org/document/ghana-validation-2018"/>
    <n v="2018"/>
    <n v="2018"/>
    <s v="Meaningful progress"/>
    <x v="13"/>
    <x v="0"/>
    <s v="Satisfactory progress"/>
    <s v="The 2016 EITI Reports provide official export volumes and values for each of the five extractives commodities exported in 2016."/>
    <m/>
    <s v="http://www.gheiti.gov.gh"/>
    <s v="https://eiti.org/api/v1.0/score_data/46"/>
  </r>
  <r>
    <n v="1"/>
    <n v="46"/>
    <x v="39"/>
    <s v="GHA"/>
    <x v="4"/>
    <s v="https://eiti.org/BD/2019-16"/>
    <s v="https://eiti.org/document/ghana-validation-2018"/>
    <n v="2018"/>
    <n v="2018"/>
    <s v="Meaningful progress"/>
    <x v="14"/>
    <x v="1"/>
    <s v="Meaningful progress"/>
    <s v="The 2016 EITI Reports provide a definition of the materiality thresholds for selecting companies and revenues. While the exclusion of three oil and gas revenue streams for not being extractives-specific is a concern, the lack of payments associated with these three is demonstrated in the report. While all government entities reported comprehensively, four material oil and gas companies accounting for 51.9% of total government oil and gas revenues in 2016 did not report. Full unilateral government disclosures of material revenues is provided."/>
    <m/>
    <s v="http://www.gheiti.gov.gh"/>
    <s v="https://eiti.org/api/v1.0/score_data/46"/>
  </r>
  <r>
    <n v="1"/>
    <n v="46"/>
    <x v="39"/>
    <s v="GHA"/>
    <x v="4"/>
    <s v="https://eiti.org/BD/2019-16"/>
    <s v="https://eiti.org/document/ghana-validation-2018"/>
    <n v="2018"/>
    <n v="2018"/>
    <s v="Meaningful progress"/>
    <x v="15"/>
    <x v="0"/>
    <s v="Satisfactory progress"/>
    <s v="There are no in-kind revenues in mining. In oil and gas, the 2016 EITI Report and the pilot commodity trading report disclose the volumes of the state’s in-kind revenues of oil and gas collected in 2016 and the proceeds of sales of the state’s in-kind revenues, disaggregated by buyer. The pilot trading report reconciles sales of oil, not gas."/>
    <m/>
    <s v="http://www.gheiti.gov.gh"/>
    <s v="https://eiti.org/api/v1.0/score_data/46"/>
  </r>
  <r>
    <n v="1"/>
    <n v="46"/>
    <x v="39"/>
    <s v="GHA"/>
    <x v="4"/>
    <s v="https://eiti.org/BD/2019-16"/>
    <s v="https://eiti.org/document/ghana-validation-2018"/>
    <n v="2018"/>
    <n v="2018"/>
    <s v="Meaningful progress"/>
    <x v="16"/>
    <x v="4"/>
    <s v="Not applicable"/>
    <s v="The requirement on infrastructure provisions and barter arrangements is not applicable to Ghana."/>
    <m/>
    <s v="http://www.gheiti.gov.gh"/>
    <s v="https://eiti.org/api/v1.0/score_data/46"/>
  </r>
  <r>
    <n v="1"/>
    <n v="46"/>
    <x v="39"/>
    <s v="GHA"/>
    <x v="4"/>
    <s v="https://eiti.org/BD/2019-16"/>
    <s v="https://eiti.org/document/ghana-validation-2018"/>
    <n v="2018"/>
    <n v="2018"/>
    <s v="Meaningful progress"/>
    <x v="17"/>
    <x v="4"/>
    <s v="Not applicable"/>
    <s v="No evidence that such revenues exist in Ghana. The requirement on transportation revenue is therefore not applicable to Ghana."/>
    <m/>
    <s v="http://www.gheiti.gov.gh"/>
    <s v="https://eiti.org/api/v1.0/score_data/46"/>
  </r>
  <r>
    <n v="1"/>
    <n v="46"/>
    <x v="39"/>
    <s v="GHA"/>
    <x v="4"/>
    <s v="https://eiti.org/BD/2019-16"/>
    <s v="https://eiti.org/document/ghana-validation-2018"/>
    <n v="2018"/>
    <n v="2018"/>
    <s v="Meaningful progress"/>
    <x v="18"/>
    <x v="0"/>
    <s v="Satisfactory progress"/>
    <s v="There were no material SOEs in mining in 2016. In oil and gas, the 2016 EITI Report discloses and reconciles companies’ in-kind payments to GNPC, although there are significant gaps in the reconciliation of in-kind gas revenues. The report confirms the lack of dividend payments from GNPC and discloses, but does not reconcile, budget transfers to GNPC, although these transfers are reflected in both GNPC’s 2016 audited financial statements and the 2016 national budget."/>
    <m/>
    <s v="http://www.gheiti.gov.gh"/>
    <s v="https://eiti.org/api/v1.0/score_data/46"/>
  </r>
  <r>
    <n v="1"/>
    <n v="46"/>
    <x v="39"/>
    <s v="GHA"/>
    <x v="4"/>
    <s v="https://eiti.org/BD/2019-16"/>
    <s v="https://eiti.org/document/ghana-validation-2018"/>
    <n v="2018"/>
    <n v="2018"/>
    <s v="Meaningful progress"/>
    <x v="19"/>
    <x v="0"/>
    <s v="Satisfactory progress"/>
    <s v="Subnational direct payments exist in the mining sector, and the 2014 EITI Report adequately explains direct payment of property rates by mining companies to District Assemblies."/>
    <m/>
    <s v="http://www.gheiti.gov.gh"/>
    <s v="https://eiti.org/api/v1.0/score_data/46"/>
  </r>
  <r>
    <n v="1"/>
    <n v="46"/>
    <x v="39"/>
    <s v="GHA"/>
    <x v="4"/>
    <s v="https://eiti.org/BD/2019-16"/>
    <s v="https://eiti.org/document/ghana-validation-2018"/>
    <n v="2018"/>
    <n v="2018"/>
    <s v="Meaningful progress"/>
    <x v="20"/>
    <x v="0"/>
    <s v="Satisfactory progress"/>
    <s v="The 2014 EITI Reports disclose of revenue data disaggregated by individual company, government entity, and revenue stream."/>
    <m/>
    <s v="http://www.gheiti.gov.gh"/>
    <s v="https://eiti.org/api/v1.0/score_data/46"/>
  </r>
  <r>
    <n v="1"/>
    <n v="46"/>
    <x v="39"/>
    <s v="GHA"/>
    <x v="4"/>
    <s v="https://eiti.org/BD/2019-16"/>
    <s v="https://eiti.org/document/ghana-validation-2018"/>
    <n v="2018"/>
    <n v="2018"/>
    <s v="Meaningful progress"/>
    <x v="21"/>
    <x v="0"/>
    <s v="Satisfactory progress"/>
    <s v="The 2014 EITI Reports were published on 18 January 2016, about one year after the end of the financial year covered."/>
    <m/>
    <s v="http://www.gheiti.gov.gh"/>
    <s v="https://eiti.org/api/v1.0/score_data/46"/>
  </r>
  <r>
    <n v="1"/>
    <n v="46"/>
    <x v="39"/>
    <s v="GHA"/>
    <x v="4"/>
    <s v="https://eiti.org/BD/2019-16"/>
    <s v="https://eiti.org/document/ghana-validation-2018"/>
    <n v="2018"/>
    <n v="2018"/>
    <s v="Meaningful progress"/>
    <x v="22"/>
    <x v="0"/>
    <s v="Satisfactory progress"/>
    <s v="All templates submitted by companies and government entities met the previously agreed completeness, integrity, and reliability tests, concluding that the data provided was reliable. "/>
    <m/>
    <s v="http://www.gheiti.gov.gh"/>
    <s v="https://eiti.org/api/v1.0/score_data/46"/>
  </r>
  <r>
    <n v="1"/>
    <n v="46"/>
    <x v="39"/>
    <s v="GHA"/>
    <x v="4"/>
    <s v="https://eiti.org/BD/2019-16"/>
    <s v="https://eiti.org/document/ghana-validation-2018"/>
    <n v="2018"/>
    <n v="2018"/>
    <s v="Meaningful progress"/>
    <x v="23"/>
    <x v="0"/>
    <s v="Satisfactory progress"/>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m/>
    <s v="http://www.gheiti.gov.gh"/>
    <s v="https://eiti.org/api/v1.0/score_data/46"/>
  </r>
  <r>
    <n v="1"/>
    <n v="46"/>
    <x v="39"/>
    <s v="GHA"/>
    <x v="4"/>
    <s v="https://eiti.org/BD/2019-16"/>
    <s v="https://eiti.org/document/ghana-validation-2018"/>
    <n v="2018"/>
    <n v="2018"/>
    <s v="Meaningful progress"/>
    <x v="24"/>
    <x v="0"/>
    <s v="Satisfactory progress"/>
    <s v="The 2014 Ghana EITI mining report discloses sub-national transfers and the applicable revenue sharing formula. There is no discussion of sub-national transfers in the oil and gas report, and there is no evidence that such revenues exist in Ghana."/>
    <m/>
    <s v="http://www.gheiti.gov.gh"/>
    <s v="https://eiti.org/api/v1.0/score_data/46"/>
  </r>
  <r>
    <n v="1"/>
    <n v="46"/>
    <x v="39"/>
    <s v="GHA"/>
    <x v="4"/>
    <s v="https://eiti.org/BD/2019-16"/>
    <s v="https://eiti.org/document/ghana-validation-2018"/>
    <n v="2018"/>
    <n v="2018"/>
    <s v="Meaningful progress"/>
    <x v="25"/>
    <x v="2"/>
    <s v="Not required (recommended)"/>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m/>
    <s v="http://www.gheiti.gov.gh"/>
    <s v="https://eiti.org/api/v1.0/score_data/46"/>
  </r>
  <r>
    <n v="1"/>
    <n v="46"/>
    <x v="39"/>
    <s v="GHA"/>
    <x v="4"/>
    <s v="https://eiti.org/BD/2019-16"/>
    <s v="https://eiti.org/document/ghana-validation-2018"/>
    <n v="2018"/>
    <n v="2018"/>
    <s v="Meaningful progress"/>
    <x v="26"/>
    <x v="4"/>
    <s v="Not applicable"/>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m/>
    <s v="http://www.gheiti.gov.gh"/>
    <s v="https://eiti.org/api/v1.0/score_data/46"/>
  </r>
  <r>
    <n v="1"/>
    <n v="46"/>
    <x v="39"/>
    <s v="GHA"/>
    <x v="4"/>
    <s v="https://eiti.org/BD/2019-16"/>
    <s v="https://eiti.org/document/ghana-validation-2018"/>
    <n v="2018"/>
    <n v="2018"/>
    <s v="Meaningful progress"/>
    <x v="27"/>
    <x v="1"/>
    <s v="Meaningful progress"/>
    <s v="There were no quasi-fiscal expenditures in mining in 2016. In oil and gas, the 2016 EITI Report provides a partial description of four types of expenditures that it categorises as quasi-fiscal, although these expenditures either did not take in the year under review (2016) or do not appear to fit the categorisation of quasi-fiscal expenditures. There is publicly-available evidence of other GNPC expenditures in 2016 that could be considered quasi-fiscal."/>
    <m/>
    <s v="http://www.gheiti.gov.gh"/>
    <s v="https://eiti.org/api/v1.0/score_data/46"/>
  </r>
  <r>
    <n v="1"/>
    <n v="46"/>
    <x v="39"/>
    <s v="GHA"/>
    <x v="4"/>
    <s v="https://eiti.org/BD/2019-16"/>
    <s v="https://eiti.org/document/ghana-validation-2018"/>
    <n v="2018"/>
    <n v="2018"/>
    <s v="Meaningful progress"/>
    <x v="28"/>
    <x v="0"/>
    <s v="Satisfactory progress"/>
    <s v="The 2014 EITI Report includes, in absolute and relative terms, the contribution of the extractive industries to GDP, government revenue, exports and employment. The only small exception is information on key regions of non-gold production in the mining report."/>
    <m/>
    <s v="http://www.gheiti.gov.gh"/>
    <s v="https://eiti.org/api/v1.0/score_data/46"/>
  </r>
  <r>
    <n v="1"/>
    <n v="46"/>
    <x v="39"/>
    <s v="GHA"/>
    <x v="4"/>
    <s v="https://eiti.org/BD/2019-16"/>
    <s v="https://eiti.org/document/ghana-validation-2018"/>
    <n v="2018"/>
    <n v="2018"/>
    <s v="Meaningful progress"/>
    <x v="29"/>
    <x v="0"/>
    <s v="Satisfactory progress"/>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m/>
    <s v="http://www.gheiti.gov.gh"/>
    <s v="https://eiti.org/api/v1.0/score_data/46"/>
  </r>
  <r>
    <n v="1"/>
    <n v="46"/>
    <x v="39"/>
    <s v="GHA"/>
    <x v="4"/>
    <s v="https://eiti.org/BD/2019-16"/>
    <s v="https://eiti.org/document/ghana-validation-2018"/>
    <n v="2018"/>
    <n v="2018"/>
    <s v="Meaningful progress"/>
    <x v="30"/>
    <x v="2"/>
    <s v="Not required (recommended)"/>
    <s v="The EITI Reports are accessible in print and summarised formats. They are not machine readable, although key information is available from the Ghana EITI open data dashboard. The data is from the 2012/13 reports and do not include 2014 data."/>
    <m/>
    <s v="http://www.gheiti.gov.gh"/>
    <s v="https://eiti.org/api/v1.0/score_data/46"/>
  </r>
  <r>
    <n v="1"/>
    <n v="46"/>
    <x v="39"/>
    <s v="GHA"/>
    <x v="4"/>
    <s v="https://eiti.org/BD/2019-16"/>
    <s v="https://eiti.org/document/ghana-validation-2018"/>
    <n v="2018"/>
    <n v="2018"/>
    <s v="Meaningful progress"/>
    <x v="31"/>
    <x v="0"/>
    <s v="Satisfactory progress"/>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m/>
    <s v="http://www.gheiti.gov.gh"/>
    <s v="https://eiti.org/api/v1.0/score_data/46"/>
  </r>
  <r>
    <n v="1"/>
    <n v="46"/>
    <x v="39"/>
    <s v="GHA"/>
    <x v="4"/>
    <s v="https://eiti.org/BD/2019-16"/>
    <s v="https://eiti.org/document/ghana-validation-2018"/>
    <n v="2018"/>
    <n v="2018"/>
    <s v="Meaningful progress"/>
    <x v="32"/>
    <x v="0"/>
    <s v="Satisfactory progress"/>
    <s v="The annual progress report 2015 was submitted within the deadline and adequately reflects Ghana EITI’s main activities and progress made during 2015. The report and the completion of a formal impact assessment demonstrates openness to public scrutiny."/>
    <m/>
    <s v="http://www.gheiti.gov.gh"/>
    <s v="https://eiti.org/api/v1.0/score_data/46"/>
  </r>
  <r>
    <n v="1"/>
    <n v="46"/>
    <x v="39"/>
    <s v="GHA"/>
    <x v="4"/>
    <s v="https://eiti.org/BD/2019-16"/>
    <s v="https://eiti.org/document/ghana-validation-2018"/>
    <n v="2018"/>
    <n v="2018"/>
    <s v="Meaningful progress"/>
    <x v="33"/>
    <x v="1"/>
    <s v="Meaningful progress"/>
    <s v=""/>
    <m/>
    <s v="http://www.gheiti.gov.gh"/>
    <s v="https://eiti.org/api/v1.0/score_data/46"/>
  </r>
  <r>
    <n v="1"/>
    <n v="47"/>
    <x v="40"/>
    <s v="PER"/>
    <x v="2"/>
    <s v="http://eiti.org/BD/2019-45"/>
    <s v="https://eiti.org/document/peru-validation-2018"/>
    <n v="2018"/>
    <m/>
    <s v="Meaningful progress"/>
    <x v="0"/>
    <x v="0"/>
    <s v="Satisfactory progress"/>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m/>
    <s v="http://eitiperu.minem.gob.pe/"/>
    <s v="https://eiti.org/api/v1.0/score_data/47"/>
  </r>
  <r>
    <n v="1"/>
    <n v="47"/>
    <x v="40"/>
    <s v="PER"/>
    <x v="2"/>
    <s v="http://eiti.org/BD/2019-45"/>
    <s v="https://eiti.org/document/peru-validation-2018"/>
    <n v="2018"/>
    <m/>
    <s v="Meaningful progress"/>
    <x v="1"/>
    <x v="0"/>
    <s v="Satisfactory progress"/>
    <s v="There is an enabling environment for company participation. Companies are actively and effectively engaged in the EITI process. Obstacles to company participation regarding taxpayer confidentiality provisions have successfully addressed."/>
    <m/>
    <s v="http://eitiperu.minem.gob.pe/"/>
    <s v="https://eiti.org/api/v1.0/score_data/47"/>
  </r>
  <r>
    <n v="1"/>
    <n v="47"/>
    <x v="40"/>
    <s v="PER"/>
    <x v="2"/>
    <s v="http://eiti.org/BD/2019-45"/>
    <s v="https://eiti.org/document/peru-validation-2018"/>
    <n v="2018"/>
    <m/>
    <s v="Meaningful progress"/>
    <x v="2"/>
    <x v="0"/>
    <s v="Satisfactory progress"/>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m/>
    <s v="http://eitiperu.minem.gob.pe/"/>
    <s v="https://eiti.org/api/v1.0/score_data/47"/>
  </r>
  <r>
    <n v="1"/>
    <n v="47"/>
    <x v="40"/>
    <s v="PER"/>
    <x v="2"/>
    <s v="http://eiti.org/BD/2019-45"/>
    <s v="https://eiti.org/document/peru-validation-2018"/>
    <n v="2018"/>
    <m/>
    <s v="Meaningful progress"/>
    <x v="3"/>
    <x v="0"/>
    <s v="Satisfactory progress"/>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m/>
    <s v="http://eitiperu.minem.gob.pe/"/>
    <s v="https://eiti.org/api/v1.0/score_data/47"/>
  </r>
  <r>
    <n v="1"/>
    <n v="47"/>
    <x v="40"/>
    <s v="PER"/>
    <x v="2"/>
    <s v="http://eiti.org/BD/2019-45"/>
    <s v="https://eiti.org/document/peru-validation-2018"/>
    <n v="2018"/>
    <m/>
    <s v="Meaningful progress"/>
    <x v="4"/>
    <x v="0"/>
    <s v="Satisfactory progress"/>
    <s v="Peru has an updated work plan that sets out the key aspects of the EITI process, aligned with national priorities. The work plan is publicly accessible with specific and measurable implementation objectives. Stakeholders and companies were adequately engaged in the EITI work plan´s preparation."/>
    <m/>
    <s v="http://eitiperu.minem.gob.pe/"/>
    <s v="https://eiti.org/api/v1.0/score_data/47"/>
  </r>
  <r>
    <n v="1"/>
    <n v="47"/>
    <x v="40"/>
    <s v="PER"/>
    <x v="2"/>
    <s v="http://eiti.org/BD/2019-45"/>
    <s v="https://eiti.org/document/peru-validation-2018"/>
    <n v="2018"/>
    <m/>
    <s v="Meaningful progress"/>
    <x v="5"/>
    <x v="0"/>
    <s v="Satisfactory progress"/>
    <s v="Comprehensive disclosure of relevant laws, regulations and fiscal regime in the 2014 Report. Improvement in the disclosure vis-ávis the 2013 Report. "/>
    <m/>
    <s v="http://eitiperu.minem.gob.pe/"/>
    <s v="https://eiti.org/api/v1.0/score_data/47"/>
  </r>
  <r>
    <n v="1"/>
    <n v="47"/>
    <x v="40"/>
    <s v="PER"/>
    <x v="2"/>
    <s v="http://eiti.org/BD/2019-45"/>
    <s v="https://eiti.org/document/peru-validation-2018"/>
    <n v="2018"/>
    <m/>
    <s v="Meaningful progress"/>
    <x v="6"/>
    <x v="0"/>
    <s v="Satisfactory progress"/>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m/>
    <s v="http://eitiperu.minem.gob.pe/"/>
    <s v="https://eiti.org/api/v1.0/score_data/47"/>
  </r>
  <r>
    <n v="1"/>
    <n v="47"/>
    <x v="40"/>
    <s v="PER"/>
    <x v="2"/>
    <s v="http://eiti.org/BD/2019-45"/>
    <s v="https://eiti.org/document/peru-validation-2018"/>
    <n v="2018"/>
    <m/>
    <s v="Meaningful progress"/>
    <x v="7"/>
    <x v="0"/>
    <s v="Satisfactory progress"/>
    <s v="The information required is publically available through the webpages of INGEMMET and Perupetro. "/>
    <m/>
    <s v="http://eitiperu.minem.gob.pe/"/>
    <s v="https://eiti.org/api/v1.0/score_data/47"/>
  </r>
  <r>
    <n v="1"/>
    <n v="47"/>
    <x v="40"/>
    <s v="PER"/>
    <x v="2"/>
    <s v="http://eiti.org/BD/2019-45"/>
    <s v="https://eiti.org/document/peru-validation-2018"/>
    <n v="2018"/>
    <m/>
    <s v="Meaningful progress"/>
    <x v="8"/>
    <x v="0"/>
    <s v="Satisfactory progress"/>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m/>
    <s v="http://eitiperu.minem.gob.pe/"/>
    <s v="https://eiti.org/api/v1.0/score_data/47"/>
  </r>
  <r>
    <n v="1"/>
    <n v="47"/>
    <x v="40"/>
    <s v="PER"/>
    <x v="2"/>
    <s v="http://eiti.org/BD/2019-45"/>
    <s v="https://eiti.org/document/peru-validation-2018"/>
    <n v="2018"/>
    <m/>
    <s v="Meaningful progress"/>
    <x v="9"/>
    <x v="2"/>
    <s v="Not required (recommended)"/>
    <s v="There is no evidence that the CMPE has discussed this topic in any detail. "/>
    <m/>
    <s v="http://eitiperu.minem.gob.pe/"/>
    <s v="https://eiti.org/api/v1.0/score_data/47"/>
  </r>
  <r>
    <n v="1"/>
    <n v="47"/>
    <x v="40"/>
    <s v="PER"/>
    <x v="2"/>
    <s v="http://eiti.org/BD/2019-45"/>
    <s v="https://eiti.org/document/peru-validation-2018"/>
    <n v="2018"/>
    <m/>
    <s v="Meaningful progress"/>
    <x v="10"/>
    <x v="0"/>
    <s v="Satisfactory progress"/>
    <s v="With respect to Activos Mineros, EITI Peru provided a detailed explanation of the prevailing rules and practices regarding the financial relationship between this state-owned enterprise and the government. Activos Mineros has no ownership in any operating company within the country’s extractive sector. EITI Peru provided a clear description of Perupetro’s activities and revenues, including the operation of Block Z-2B. The coverage of royalty payments from license contracts appears to be comprehensive."/>
    <m/>
    <s v="http://eitiperu.minem.gob.pe/"/>
    <s v="https://eiti.org/api/v1.0/score_data/47"/>
  </r>
  <r>
    <n v="1"/>
    <n v="47"/>
    <x v="40"/>
    <s v="PER"/>
    <x v="2"/>
    <s v="http://eiti.org/BD/2019-45"/>
    <s v="https://eiti.org/document/peru-validation-2018"/>
    <n v="2018"/>
    <m/>
    <s v="Meaningful progress"/>
    <x v="11"/>
    <x v="0"/>
    <s v="Satisfactory progress"/>
    <s v="The EITI Reports provides an overview of exploration including significant exploration activities.  Links to further reading are provided. Stakeholders were satisfied with these disclosures. "/>
    <m/>
    <s v="http://eitiperu.minem.gob.pe/"/>
    <s v="https://eiti.org/api/v1.0/score_data/47"/>
  </r>
  <r>
    <n v="1"/>
    <n v="47"/>
    <x v="40"/>
    <s v="PER"/>
    <x v="2"/>
    <s v="http://eiti.org/BD/2019-45"/>
    <s v="https://eiti.org/document/peru-validation-2018"/>
    <n v="2018"/>
    <m/>
    <s v="Meaningful progress"/>
    <x v="12"/>
    <x v="5"/>
    <s v="Beyond"/>
    <s v="Production data by commodity is included in Peru’s EITI reports and on government websites"/>
    <m/>
    <s v="http://eitiperu.minem.gob.pe/"/>
    <s v="https://eiti.org/api/v1.0/score_data/47"/>
  </r>
  <r>
    <n v="1"/>
    <n v="47"/>
    <x v="40"/>
    <s v="PER"/>
    <x v="2"/>
    <s v="http://eiti.org/BD/2019-45"/>
    <s v="https://eiti.org/document/peru-validation-2018"/>
    <n v="2018"/>
    <m/>
    <s v="Meaningful progress"/>
    <x v="13"/>
    <x v="0"/>
    <s v="Satisfactory progress"/>
    <s v="The EITI Report contains the value of exports by main commodities. Although export volumes are not disclosed as part of the EITI Report, the International Secretariat has confirmed this data is readily available through other official publications. "/>
    <m/>
    <s v="http://eitiperu.minem.gob.pe/"/>
    <s v="https://eiti.org/api/v1.0/score_data/47"/>
  </r>
  <r>
    <n v="1"/>
    <n v="47"/>
    <x v="40"/>
    <s v="PER"/>
    <x v="2"/>
    <s v="http://eiti.org/BD/2019-45"/>
    <s v="https://eiti.org/document/peru-validation-2018"/>
    <n v="2018"/>
    <m/>
    <s v="Meaningful progress"/>
    <x v="14"/>
    <x v="1"/>
    <s v="Meaningful progress"/>
    <s v="EITI Peru have agreed a definition of materiality in terms of the value of production. However, the EITI Board has been clear that basing the definition of materiality on the value of production alone is not sufficient. An ex post assessment of the coverage of payments showed that a material company have been omitted. "/>
    <m/>
    <s v="http://eitiperu.minem.gob.pe/"/>
    <s v="https://eiti.org/api/v1.0/score_data/47"/>
  </r>
  <r>
    <n v="1"/>
    <n v="47"/>
    <x v="40"/>
    <s v="PER"/>
    <x v="2"/>
    <s v="http://eiti.org/BD/2019-45"/>
    <s v="https://eiti.org/document/peru-validation-2018"/>
    <n v="2018"/>
    <m/>
    <s v="Meaningful progress"/>
    <x v="15"/>
    <x v="4"/>
    <s v="Not applicable"/>
    <s v="Based on the information that is publically available, it seems clear that this requirement is not applicable.  "/>
    <m/>
    <s v="http://eitiperu.minem.gob.pe/"/>
    <s v="https://eiti.org/api/v1.0/score_data/47"/>
  </r>
  <r>
    <n v="1"/>
    <n v="47"/>
    <x v="40"/>
    <s v="PER"/>
    <x v="2"/>
    <s v="http://eiti.org/BD/2019-45"/>
    <s v="https://eiti.org/document/peru-validation-2018"/>
    <n v="2018"/>
    <m/>
    <s v="Meaningful progress"/>
    <x v="16"/>
    <x v="4"/>
    <s v="Not applicable"/>
    <s v="This requirement is not applicable in Peru. The Independent Administrator has confirmed the inapplicability of the “Works for Taxes” regime under 4.3 Requirement, noting its coverage under income tax payments under requirement 4.1."/>
    <m/>
    <s v="http://eitiperu.minem.gob.pe/"/>
    <s v="https://eiti.org/api/v1.0/score_data/47"/>
  </r>
  <r>
    <n v="1"/>
    <n v="47"/>
    <x v="40"/>
    <s v="PER"/>
    <x v="2"/>
    <s v="http://eiti.org/BD/2019-45"/>
    <s v="https://eiti.org/document/peru-validation-2018"/>
    <n v="2018"/>
    <m/>
    <s v="Meaningful progress"/>
    <x v="17"/>
    <x v="4"/>
    <s v="Not applicable"/>
    <s v="The assessment confirms that the government does not collect material revenues from transportation of oil, gas or minerals."/>
    <m/>
    <s v="http://eitiperu.minem.gob.pe/"/>
    <s v="https://eiti.org/api/v1.0/score_data/47"/>
  </r>
  <r>
    <n v="1"/>
    <n v="47"/>
    <x v="40"/>
    <s v="PER"/>
    <x v="2"/>
    <s v="http://eiti.org/BD/2019-45"/>
    <s v="https://eiti.org/document/peru-validation-2018"/>
    <n v="2018"/>
    <m/>
    <s v="Meaningful progress"/>
    <x v="18"/>
    <x v="0"/>
    <s v="Satisfactory progress"/>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m/>
    <s v="http://eitiperu.minem.gob.pe/"/>
    <s v="https://eiti.org/api/v1.0/score_data/47"/>
  </r>
  <r>
    <n v="1"/>
    <n v="47"/>
    <x v="40"/>
    <s v="PER"/>
    <x v="2"/>
    <s v="http://eiti.org/BD/2019-45"/>
    <s v="https://eiti.org/document/peru-validation-2018"/>
    <n v="2018"/>
    <m/>
    <s v="Meaningful progress"/>
    <x v="19"/>
    <x v="4"/>
    <s v="Not applicable"/>
    <s v="The International Secretariat could establish that subnational government entities do not levy any specific taxes to the extractives industries. Other taxes collected by subnational governments as registration fees appear to be immaterial. "/>
    <m/>
    <s v="http://eitiperu.minem.gob.pe/"/>
    <s v="https://eiti.org/api/v1.0/score_data/47"/>
  </r>
  <r>
    <n v="1"/>
    <n v="47"/>
    <x v="40"/>
    <s v="PER"/>
    <x v="2"/>
    <s v="http://eiti.org/BD/2019-45"/>
    <s v="https://eiti.org/document/peru-validation-2018"/>
    <n v="2018"/>
    <m/>
    <s v="Meaningful progress"/>
    <x v="20"/>
    <x v="0"/>
    <s v="Satisfactory progress"/>
    <s v="It has been confirmed that the report is fully disaggregated by company and revenue stream. "/>
    <m/>
    <s v="http://eitiperu.minem.gob.pe/"/>
    <s v="https://eiti.org/api/v1.0/score_data/47"/>
  </r>
  <r>
    <n v="1"/>
    <n v="47"/>
    <x v="40"/>
    <s v="PER"/>
    <x v="2"/>
    <s v="http://eiti.org/BD/2019-45"/>
    <s v="https://eiti.org/document/peru-validation-2018"/>
    <n v="2018"/>
    <m/>
    <s v="Meaningful progress"/>
    <x v="21"/>
    <x v="0"/>
    <s v="Satisfactory progress"/>
    <s v="Peru has published timely EITI Reports covering four fiscal years (2011-2014).  Minutes of CMPE meetings document the decision regarding the fiscal period covered by the reports, the approval of the reports and a decision to pilot an online disclosure system.  "/>
    <m/>
    <s v="http://eitiperu.minem.gob.pe/"/>
    <s v="https://eiti.org/api/v1.0/score_data/47"/>
  </r>
  <r>
    <n v="1"/>
    <n v="47"/>
    <x v="40"/>
    <s v="PER"/>
    <x v="2"/>
    <s v="http://eiti.org/BD/2019-45"/>
    <s v="https://eiti.org/document/peru-validation-2018"/>
    <n v="2018"/>
    <m/>
    <s v="Meaningful progress"/>
    <x v="22"/>
    <x v="0"/>
    <s v="Satisfactory progress"/>
    <s v="Although the standard ToRs for Independent Administrator services has not been consistent with the Board-approved template, the 2015-2016 EITI Report addresses most of the key requirements and the overall objective of safeguarding reliable data has been satisfied. The Independent Administrator has reviewed the scope of the payments (and revenues) to be reported and reviewed the associated audit and assurance procedures. The Independent Administrator commented on the comprehensiveness and reliability of the data."/>
    <m/>
    <s v="http://eitiperu.minem.gob.pe/"/>
    <s v="https://eiti.org/api/v1.0/score_data/47"/>
  </r>
  <r>
    <n v="1"/>
    <n v="47"/>
    <x v="40"/>
    <s v="PER"/>
    <x v="2"/>
    <s v="http://eiti.org/BD/2019-45"/>
    <s v="https://eiti.org/document/peru-validation-2018"/>
    <n v="2018"/>
    <m/>
    <s v="Meaningful progress"/>
    <x v="23"/>
    <x v="5"/>
    <s v="Beyond"/>
    <s v="EITI reports indicate how the income from the extractives revenues are distributed. Peru has a publicly available system disclosing the distribution and use of these revenues. "/>
    <m/>
    <s v="http://eitiperu.minem.gob.pe/"/>
    <s v="https://eiti.org/api/v1.0/score_data/47"/>
  </r>
  <r>
    <n v="1"/>
    <n v="47"/>
    <x v="40"/>
    <s v="PER"/>
    <x v="2"/>
    <s v="http://eiti.org/BD/2019-45"/>
    <s v="https://eiti.org/document/peru-validation-2018"/>
    <n v="2018"/>
    <m/>
    <s v="Meaningful progress"/>
    <x v="24"/>
    <x v="5"/>
    <s v="Beyond"/>
    <s v="Statutory subnational transfers in Peru are disclosed. Two regions are piloting EITI implementation.) "/>
    <m/>
    <s v="http://eitiperu.minem.gob.pe/"/>
    <s v="https://eiti.org/api/v1.0/score_data/47"/>
  </r>
  <r>
    <n v="1"/>
    <n v="47"/>
    <x v="40"/>
    <s v="PER"/>
    <x v="2"/>
    <s v="http://eiti.org/BD/2019-45"/>
    <s v="https://eiti.org/document/peru-validation-2018"/>
    <n v="2018"/>
    <m/>
    <s v="Meaningful progress"/>
    <x v="25"/>
    <x v="2"/>
    <s v="Not required (recommended)"/>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m/>
    <s v="http://eitiperu.minem.gob.pe/"/>
    <s v="https://eiti.org/api/v1.0/score_data/47"/>
  </r>
  <r>
    <n v="1"/>
    <n v="47"/>
    <x v="40"/>
    <s v="PER"/>
    <x v="2"/>
    <s v="http://eiti.org/BD/2019-45"/>
    <s v="https://eiti.org/document/peru-validation-2018"/>
    <n v="2018"/>
    <m/>
    <s v="Meaningful progress"/>
    <x v="26"/>
    <x v="1"/>
    <s v="Meaningful progress"/>
    <s v="EITI Peru have agreed on the existence of mandatory social expenditures in the oil and the mining sector. There remains however a lack of comprehensive disclosure of social expenditures codified in provisions of mining companies’ mandatory environmental impact assessments and oil and gas mandatory social expenditures by law or terms of the contract governing extractives activities. "/>
    <m/>
    <s v="http://eitiperu.minem.gob.pe/"/>
    <s v="https://eiti.org/api/v1.0/score_data/47"/>
  </r>
  <r>
    <n v="1"/>
    <n v="47"/>
    <x v="40"/>
    <s v="PER"/>
    <x v="2"/>
    <s v="http://eiti.org/BD/2019-45"/>
    <s v="https://eiti.org/document/peru-validation-2018"/>
    <n v="2018"/>
    <m/>
    <s v="Meaningful progress"/>
    <x v="27"/>
    <x v="4"/>
    <s v="Not applicable"/>
    <s v="Based on the information available, the understanding of the International Secretariat is that SOE’s quasi-fiscal expenditures are not applicable in Peru. "/>
    <m/>
    <s v="http://eitiperu.minem.gob.pe/"/>
    <s v="https://eiti.org/api/v1.0/score_data/47"/>
  </r>
  <r>
    <n v="1"/>
    <n v="47"/>
    <x v="40"/>
    <s v="PER"/>
    <x v="2"/>
    <s v="http://eiti.org/BD/2019-45"/>
    <s v="https://eiti.org/document/peru-validation-2018"/>
    <n v="2018"/>
    <m/>
    <s v="Meaningful progress"/>
    <x v="28"/>
    <x v="0"/>
    <s v="Satisfactory progress"/>
    <s v="Information regarding the contribution of the extractive sector to the economy is widely available in the webpages of public entities as well as in the EITI Reports"/>
    <m/>
    <s v="http://eitiperu.minem.gob.pe/"/>
    <s v="https://eiti.org/api/v1.0/score_data/47"/>
  </r>
  <r>
    <n v="1"/>
    <n v="47"/>
    <x v="40"/>
    <s v="PER"/>
    <x v="2"/>
    <s v="http://eiti.org/BD/2019-45"/>
    <s v="https://eiti.org/document/peru-validation-2018"/>
    <n v="2018"/>
    <m/>
    <s v="Meaningful progress"/>
    <x v="29"/>
    <x v="0"/>
    <s v="Satisfactory progress"/>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m/>
    <s v="http://eitiperu.minem.gob.pe/"/>
    <s v="https://eiti.org/api/v1.0/score_data/47"/>
  </r>
  <r>
    <n v="1"/>
    <n v="47"/>
    <x v="40"/>
    <s v="PER"/>
    <x v="2"/>
    <s v="http://eiti.org/BD/2019-45"/>
    <s v="https://eiti.org/document/peru-validation-2018"/>
    <n v="2018"/>
    <m/>
    <s v="Meaningful progress"/>
    <x v="30"/>
    <x v="2"/>
    <s v="Not required (recommended)"/>
    <s v="EITI-Peru has undertaken some work to make data from EITI Reports accessible like an online visualization tool. Nevertheless, additional efforts should be implemented to fully address this provision."/>
    <m/>
    <s v="http://eitiperu.minem.gob.pe/"/>
    <s v="https://eiti.org/api/v1.0/score_data/47"/>
  </r>
  <r>
    <n v="1"/>
    <n v="47"/>
    <x v="40"/>
    <s v="PER"/>
    <x v="2"/>
    <s v="http://eiti.org/BD/2019-45"/>
    <s v="https://eiti.org/document/peru-validation-2018"/>
    <n v="2018"/>
    <m/>
    <s v="Meaningful progress"/>
    <x v="31"/>
    <x v="0"/>
    <s v="Satisfactory progress"/>
    <s v="The MSG has taken steps to act upon lessons learnt, to identify weaknesses of the EITI process and to consider the recommendations for improvements from the Independent Administrator. There is evidence that stakeholders have discussed how to strengthen EITI’s impact.  "/>
    <m/>
    <s v="http://eitiperu.minem.gob.pe/"/>
    <s v="https://eiti.org/api/v1.0/score_data/47"/>
  </r>
  <r>
    <n v="1"/>
    <n v="47"/>
    <x v="40"/>
    <s v="PER"/>
    <x v="2"/>
    <s v="http://eiti.org/BD/2019-45"/>
    <s v="https://eiti.org/document/peru-validation-2018"/>
    <n v="2018"/>
    <m/>
    <s v="Meaningful progress"/>
    <x v="32"/>
    <x v="0"/>
    <s v="Satisfactory progress"/>
    <s v="The APR notes on recommendations provided by the Independent Administrator. Even though an impact assessment was not launched, there is evidence on regularly discussions to identify opportunities to increase impact. EITI Peru has an active role in developing recommendations and exploring options for addressing issues of greatest relevance such as subnational implementation."/>
    <m/>
    <s v="http://eitiperu.minem.gob.pe/"/>
    <s v="https://eiti.org/api/v1.0/score_data/47"/>
  </r>
  <r>
    <n v="1"/>
    <n v="47"/>
    <x v="40"/>
    <s v="PER"/>
    <x v="2"/>
    <s v="http://eiti.org/BD/2019-45"/>
    <s v="https://eiti.org/document/peru-validation-2018"/>
    <n v="2018"/>
    <m/>
    <s v="Meaningful progress"/>
    <x v="33"/>
    <x v="1"/>
    <s v="Meaningful progress"/>
    <s v=""/>
    <m/>
    <s v="http://eitiperu.minem.gob.pe/"/>
    <s v="https://eiti.org/api/v1.0/score_data/47"/>
  </r>
  <r>
    <n v="1"/>
    <n v="48"/>
    <x v="41"/>
    <s v="MWI"/>
    <x v="34"/>
    <s v="https://eiti.org/BD/2019-18"/>
    <s v="https://eiti.org/document/malawi-validation-2018"/>
    <n v="2018"/>
    <n v="2018"/>
    <s v="Meaningful progress"/>
    <x v="33"/>
    <x v="1"/>
    <s v="Meaningful progress"/>
    <s v="Following the conclusion of Malawi’s Validation of 2018, the EITI Board concludes that Malawi has made meaningful progress overall in implementing the EITI Standard."/>
    <s v="https://eiti.org/malawi#malawis-progress-by-requirement"/>
    <s v="http://mweiti.gov.mw/"/>
    <s v="https://eiti.org/api/v1.0/score_data/48"/>
  </r>
  <r>
    <n v="1"/>
    <n v="48"/>
    <x v="41"/>
    <s v="MWI"/>
    <x v="34"/>
    <s v="https://eiti.org/BD/2019-18"/>
    <s v="https://eiti.org/document/malawi-validation-2018"/>
    <n v="2018"/>
    <n v="2018"/>
    <s v="Meaningful progress"/>
    <x v="0"/>
    <x v="0"/>
    <s v="Satisfactory progress"/>
    <s v="The government is fully engaged, and agencies are cooperating to address recommendations from reporting and EITI Requirements."/>
    <s v="https://eiti.org/malawi#malawis-progress-by-requirement"/>
    <s v="http://mweiti.gov.mw/"/>
    <s v="https://eiti.org/api/v1.0/score_data/48"/>
  </r>
  <r>
    <n v="1"/>
    <n v="48"/>
    <x v="41"/>
    <s v="MWI"/>
    <x v="34"/>
    <s v="https://eiti.org/BD/2019-18"/>
    <s v="https://eiti.org/document/malawi-validation-2018"/>
    <n v="2018"/>
    <n v="2018"/>
    <s v="Meaningful progress"/>
    <x v="1"/>
    <x v="1"/>
    <s v="Meaningful progress"/>
    <s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
    <s v="https://eiti.org/malawi#malawis-progress-by-requirement"/>
    <s v="http://mweiti.gov.mw/"/>
    <s v="https://eiti.org/api/v1.0/score_data/48"/>
  </r>
  <r>
    <n v="1"/>
    <n v="48"/>
    <x v="41"/>
    <s v="MWI"/>
    <x v="34"/>
    <s v="https://eiti.org/BD/2019-18"/>
    <s v="https://eiti.org/document/malawi-validation-2018"/>
    <n v="2018"/>
    <n v="2018"/>
    <s v="Meaningful progress"/>
    <x v="2"/>
    <x v="0"/>
    <s v="Satisfactory progress"/>
    <s v="Civil society is an active stakeholder in the process and can fully engage. CSOs support the EITI, use it to promote reforms and produce analysis of the sector. Networks that enable coordination have been successfully formed."/>
    <s v="https://eiti.org/malawi#malawis-progress-by-requirement"/>
    <s v="http://mweiti.gov.mw/"/>
    <s v="https://eiti.org/api/v1.0/score_data/48"/>
  </r>
  <r>
    <n v="1"/>
    <n v="48"/>
    <x v="41"/>
    <s v="MWI"/>
    <x v="34"/>
    <s v="https://eiti.org/BD/2019-18"/>
    <s v="https://eiti.org/document/malawi-validation-2018"/>
    <n v="2018"/>
    <n v="2018"/>
    <s v="Meaningful progress"/>
    <x v="3"/>
    <x v="0"/>
    <s v="Satisfactory progress"/>
    <s v="The MSG functions in an equitable and effective manner, and the ToR is followed. Constituencies are adequately represented. The nomination process of CSO members was free and transparent."/>
    <s v="https://eiti.org/malawi#malawis-progress-by-requirement"/>
    <s v="http://mweiti.gov.mw/"/>
    <s v="https://eiti.org/api/v1.0/score_data/48"/>
  </r>
  <r>
    <n v="1"/>
    <n v="48"/>
    <x v="41"/>
    <s v="MWI"/>
    <x v="34"/>
    <s v="https://eiti.org/BD/2019-18"/>
    <s v="https://eiti.org/document/malawi-validation-2018"/>
    <n v="2018"/>
    <n v="2018"/>
    <s v="Meaningful progress"/>
    <x v="4"/>
    <x v="1"/>
    <s v="Meaningful progress"/>
    <s v="The work plan is linked to priorities and includes relevant activities, but the level of stakeholder consultation remains unclear and funding has not been identified for most activities. The plan has not been widely available to the public."/>
    <s v="https://eiti.org/malawi#malawis-progress-by-requirement"/>
    <s v="http://mweiti.gov.mw/"/>
    <s v="https://eiti.org/api/v1.0/score_data/48"/>
  </r>
  <r>
    <n v="1"/>
    <n v="48"/>
    <x v="41"/>
    <s v="MWI"/>
    <x v="34"/>
    <s v="https://eiti.org/BD/2019-18"/>
    <s v="https://eiti.org/document/malawi-validation-2018"/>
    <n v="2018"/>
    <n v="2018"/>
    <s v="Meaningful progress"/>
    <x v="5"/>
    <x v="0"/>
    <s v="Satisfactory progress"/>
    <s v="MWEITI provides a description and overview of the existing legal and fiscal frameworks. This also encompasses on-going reforms and recommendations for further reforms."/>
    <s v="https://eiti.org/malawi#malawis-progress-by-requirement"/>
    <s v="http://mweiti.gov.mw/"/>
    <s v="https://eiti.org/api/v1.0/score_data/48"/>
  </r>
  <r>
    <n v="1"/>
    <n v="48"/>
    <x v="41"/>
    <s v="MWI"/>
    <x v="34"/>
    <s v="https://eiti.org/BD/2019-18"/>
    <s v="https://eiti.org/document/malawi-validation-2018"/>
    <n v="2018"/>
    <n v="2018"/>
    <s v="Meaningful progress"/>
    <x v="6"/>
    <x v="0"/>
    <s v="Satisfactory progress"/>
    <s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
    <s v="https://eiti.org/malawi#malawis-progress-by-requirement"/>
    <s v="http://mweiti.gov.mw/"/>
    <s v="https://eiti.org/api/v1.0/score_data/48"/>
  </r>
  <r>
    <n v="1"/>
    <n v="48"/>
    <x v="41"/>
    <s v="MWI"/>
    <x v="34"/>
    <s v="https://eiti.org/BD/2019-18"/>
    <s v="https://eiti.org/document/malawi-validation-2018"/>
    <n v="2018"/>
    <n v="2018"/>
    <s v="Meaningful progress"/>
    <x v="7"/>
    <x v="1"/>
    <s v="Meaningful progress"/>
    <s v="The Department of Mines systematically discloses information through a license registry. Coordinates are not explicitly detailed, but contracted areas are visible on a scale of 1:5,000. The score has been downgraded due to limitations with petroleum license data."/>
    <s v="https://eiti.org/malawi#malawis-progress-by-requirement"/>
    <s v="http://mweiti.gov.mw/"/>
    <s v="https://eiti.org/api/v1.0/score_data/48"/>
  </r>
  <r>
    <n v="1"/>
    <n v="48"/>
    <x v="41"/>
    <s v="MWI"/>
    <x v="34"/>
    <s v="https://eiti.org/BD/2019-18"/>
    <s v="https://eiti.org/document/malawi-validation-2018"/>
    <n v="2018"/>
    <n v="2018"/>
    <s v="Meaningful progress"/>
    <x v="8"/>
    <x v="0"/>
    <s v="Satisfactory progress"/>
    <s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
    <s v="https://eiti.org/malawi#malawis-progress-by-requirement"/>
    <s v="http://mweiti.gov.mw/"/>
    <s v="https://eiti.org/api/v1.0/score_data/48"/>
  </r>
  <r>
    <n v="1"/>
    <n v="48"/>
    <x v="41"/>
    <s v="MWI"/>
    <x v="34"/>
    <s v="https://eiti.org/BD/2019-18"/>
    <s v="https://eiti.org/document/malawi-validation-2018"/>
    <n v="2018"/>
    <n v="2018"/>
    <s v="Meaningful progress"/>
    <x v="9"/>
    <x v="2"/>
    <s v="Not required (recommended)"/>
    <s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
    <s v="https://eiti.org/malawi#malawis-progress-by-requirement"/>
    <s v="http://mweiti.gov.mw/"/>
    <s v="https://eiti.org/api/v1.0/score_data/48"/>
  </r>
  <r>
    <n v="1"/>
    <n v="48"/>
    <x v="41"/>
    <s v="MWI"/>
    <x v="34"/>
    <s v="https://eiti.org/BD/2019-18"/>
    <s v="https://eiti.org/document/malawi-validation-2018"/>
    <n v="2018"/>
    <n v="2018"/>
    <s v="Meaningful progress"/>
    <x v="10"/>
    <x v="4"/>
    <s v="Not applicable"/>
    <s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
    <s v="https://eiti.org/malawi#malawis-progress-by-requirement"/>
    <s v="http://mweiti.gov.mw/"/>
    <s v="https://eiti.org/api/v1.0/score_data/48"/>
  </r>
  <r>
    <n v="1"/>
    <n v="48"/>
    <x v="41"/>
    <s v="MWI"/>
    <x v="34"/>
    <s v="https://eiti.org/BD/2019-18"/>
    <s v="https://eiti.org/document/malawi-validation-2018"/>
    <n v="2018"/>
    <n v="2018"/>
    <s v="Meaningful progress"/>
    <x v="11"/>
    <x v="0"/>
    <s v="Satisfactory progress"/>
    <s v="The 2015-16 Report provides a current overview of the extractive industries, and lists the main type of mineral reserves, prospective projects, and a brief history of the sectors in Malawi."/>
    <s v="https://eiti.org/malawi#malawis-progress-by-requirement"/>
    <s v="http://mweiti.gov.mw/"/>
    <s v="https://eiti.org/api/v1.0/score_data/48"/>
  </r>
  <r>
    <n v="1"/>
    <n v="48"/>
    <x v="41"/>
    <s v="MWI"/>
    <x v="34"/>
    <s v="https://eiti.org/BD/2019-18"/>
    <s v="https://eiti.org/document/malawi-validation-2018"/>
    <n v="2018"/>
    <n v="2018"/>
    <s v="Meaningful progress"/>
    <x v="12"/>
    <x v="5"/>
    <s v="Beyond"/>
    <s v="The report includes production volumes and values for each commodity, by company and license. MWEITI supplementing data from different sources when unavailable or unreliable. _x000a_Malawi have gone beyond the minimum requirements by highlighting differences between different reports and provides recommendations for improving production statistics."/>
    <s v="https://eiti.org/malawi#malawis-progress-by-requirement"/>
    <s v="http://mweiti.gov.mw/"/>
    <s v="https://eiti.org/api/v1.0/score_data/48"/>
  </r>
  <r>
    <n v="1"/>
    <n v="48"/>
    <x v="41"/>
    <s v="MWI"/>
    <x v="34"/>
    <s v="https://eiti.org/BD/2019-18"/>
    <s v="https://eiti.org/document/malawi-validation-2018"/>
    <n v="2018"/>
    <n v="2018"/>
    <s v="Meaningful progress"/>
    <x v="13"/>
    <x v="0"/>
    <s v="Satisfactory progress"/>
    <s v="The MWEITI Report covers available data for export volumes and values for all commodities, combining various sources to ensure comprehensiveness. Differences in numbers are noted, although the methodology for ensuring comparability is not identified."/>
    <s v="https://eiti.org/malawi#malawis-progress-by-requirement"/>
    <s v="http://mweiti.gov.mw/"/>
    <s v="https://eiti.org/api/v1.0/score_data/48"/>
  </r>
  <r>
    <n v="1"/>
    <n v="48"/>
    <x v="41"/>
    <s v="MWI"/>
    <x v="34"/>
    <s v="https://eiti.org/BD/2019-18"/>
    <s v="https://eiti.org/document/malawi-validation-2018"/>
    <n v="2018"/>
    <n v="2018"/>
    <s v="Meaningful progress"/>
    <x v="14"/>
    <x v="1"/>
    <s v="Meaningful progress"/>
    <s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
    <s v="https://eiti.org/malawi#malawis-progress-by-requirement"/>
    <s v="http://mweiti.gov.mw/"/>
    <s v="https://eiti.org/api/v1.0/score_data/48"/>
  </r>
  <r>
    <n v="1"/>
    <n v="48"/>
    <x v="41"/>
    <s v="MWI"/>
    <x v="34"/>
    <s v="https://eiti.org/BD/2019-18"/>
    <s v="https://eiti.org/document/malawi-validation-2018"/>
    <n v="2018"/>
    <n v="2018"/>
    <s v="Meaningful progress"/>
    <x v="15"/>
    <x v="4"/>
    <s v="Not applicable"/>
    <s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
    <s v="https://eiti.org/malawi#malawis-progress-by-requirement"/>
    <s v="http://mweiti.gov.mw/"/>
    <s v="https://eiti.org/api/v1.0/score_data/48"/>
  </r>
  <r>
    <n v="1"/>
    <n v="48"/>
    <x v="41"/>
    <s v="MWI"/>
    <x v="34"/>
    <s v="https://eiti.org/BD/2019-18"/>
    <s v="https://eiti.org/document/malawi-validation-2018"/>
    <n v="2018"/>
    <n v="2018"/>
    <s v="Meaningful progress"/>
    <x v="16"/>
    <x v="4"/>
    <s v="Not applicable"/>
    <s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
    <s v="https://eiti.org/malawi#malawis-progress-by-requirement"/>
    <s v="http://mweiti.gov.mw/"/>
    <s v="https://eiti.org/api/v1.0/score_data/48"/>
  </r>
  <r>
    <n v="1"/>
    <n v="48"/>
    <x v="41"/>
    <s v="MWI"/>
    <x v="34"/>
    <s v="https://eiti.org/BD/2019-18"/>
    <s v="https://eiti.org/document/malawi-validation-2018"/>
    <n v="2018"/>
    <n v="2018"/>
    <s v="Meaningful progress"/>
    <x v="17"/>
    <x v="4"/>
    <s v="Not applicable"/>
    <s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
    <s v="https://eiti.org/malawi#malawis-progress-by-requirement"/>
    <s v="http://mweiti.gov.mw/"/>
    <s v="https://eiti.org/api/v1.0/score_data/48"/>
  </r>
  <r>
    <n v="1"/>
    <n v="48"/>
    <x v="41"/>
    <s v="MWI"/>
    <x v="34"/>
    <s v="https://eiti.org/BD/2019-18"/>
    <s v="https://eiti.org/document/malawi-validation-2018"/>
    <n v="2018"/>
    <n v="2018"/>
    <s v="Meaningful progress"/>
    <x v="18"/>
    <x v="4"/>
    <s v="Not applicable"/>
    <s v="The International Secretariat’s initial assessment is this requirement is not applicable in Malawi. For more details please refer to requirement 2.6 on state participation and the existence of state-owned enterprises."/>
    <s v="https://eiti.org/malawi#malawis-progress-by-requirement"/>
    <s v="http://mweiti.gov.mw/"/>
    <s v="https://eiti.org/api/v1.0/score_data/48"/>
  </r>
  <r>
    <n v="1"/>
    <n v="48"/>
    <x v="41"/>
    <s v="MWI"/>
    <x v="34"/>
    <s v="https://eiti.org/BD/2019-18"/>
    <s v="https://eiti.org/document/malawi-validation-2018"/>
    <n v="2018"/>
    <n v="2018"/>
    <s v="Meaningful progress"/>
    <x v="19"/>
    <x v="4"/>
    <s v="Not applicable"/>
    <s v="The 2015-16 MWEITI Report presents ambiguous statements of the applicability of direct sub-national payments in Malawi, but further documentation and stakeholder consultations confirm that no such fees are extractive specific nor material."/>
    <s v="https://eiti.org/malawi#malawis-progress-by-requirement"/>
    <s v="http://mweiti.gov.mw/"/>
    <s v="https://eiti.org/api/v1.0/score_data/48"/>
  </r>
  <r>
    <n v="1"/>
    <n v="48"/>
    <x v="41"/>
    <s v="MWI"/>
    <x v="34"/>
    <s v="https://eiti.org/BD/2019-18"/>
    <s v="https://eiti.org/document/malawi-validation-2018"/>
    <n v="2018"/>
    <n v="2018"/>
    <s v="Meaningful progress"/>
    <x v="20"/>
    <x v="0"/>
    <s v="Satisfactory progress"/>
    <s v="Reconciled financial data in the 2015-16 EITI Report is disaggregated by company, revenue stream and government entity. The report also presents recommendations for further disaggregation of data by individual project."/>
    <s v="https://eiti.org/malawi#malawis-progress-by-requirement"/>
    <s v="http://mweiti.gov.mw/"/>
    <s v="https://eiti.org/api/v1.0/score_data/48"/>
  </r>
  <r>
    <n v="1"/>
    <n v="48"/>
    <x v="41"/>
    <s v="MWI"/>
    <x v="34"/>
    <s v="https://eiti.org/BD/2019-18"/>
    <s v="https://eiti.org/document/malawi-validation-2018"/>
    <n v="2018"/>
    <n v="2018"/>
    <s v="Meaningful progress"/>
    <x v="21"/>
    <x v="0"/>
    <s v="Satisfactory progress"/>
    <s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
    <s v="https://eiti.org/malawi#malawis-progress-by-requirement"/>
    <s v="http://mweiti.gov.mw/"/>
    <s v="https://eiti.org/api/v1.0/score_data/48"/>
  </r>
  <r>
    <n v="1"/>
    <n v="48"/>
    <x v="41"/>
    <s v="MWI"/>
    <x v="34"/>
    <s v="https://eiti.org/BD/2019-18"/>
    <s v="https://eiti.org/document/malawi-validation-2018"/>
    <n v="2018"/>
    <n v="2018"/>
    <s v="Meaningful progress"/>
    <x v="22"/>
    <x v="1"/>
    <s v="Meaningful progress"/>
    <s v="MWEITI deviates from the standard procedures, but all are met by an expanded inception report. However, public access to the report must be ensured._x000a_The does not conclude that data is reliable, but stakeholders remain confident. However, contrary to the overall objective of #4.9, only three companies adhered to quality assurances, limiting data quality."/>
    <s v="https://eiti.org/malawi#malawis-progress-by-requirement"/>
    <s v="http://mweiti.gov.mw/"/>
    <s v="https://eiti.org/api/v1.0/score_data/48"/>
  </r>
  <r>
    <n v="1"/>
    <n v="48"/>
    <x v="41"/>
    <s v="MWI"/>
    <x v="34"/>
    <s v="https://eiti.org/BD/2019-18"/>
    <s v="https://eiti.org/document/malawi-validation-2018"/>
    <n v="2018"/>
    <n v="2018"/>
    <s v="Meaningful progress"/>
    <x v="23"/>
    <x v="3"/>
    <s v="Inadequate progress"/>
    <s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
    <s v="https://eiti.org/malawi#malawis-progress-by-requirement"/>
    <s v="http://mweiti.gov.mw/"/>
    <s v="https://eiti.org/api/v1.0/score_data/48"/>
  </r>
  <r>
    <n v="1"/>
    <n v="48"/>
    <x v="41"/>
    <s v="MWI"/>
    <x v="34"/>
    <s v="https://eiti.org/BD/2019-18"/>
    <s v="https://eiti.org/document/malawi-validation-2018"/>
    <n v="2018"/>
    <n v="2018"/>
    <s v="Meaningful progress"/>
    <x v="24"/>
    <x v="4"/>
    <s v="Not applicable"/>
    <s v="The 2015-16 MWEITI Report presents ambiguous statements of the applicability of sub-national transfers in Malawi, but further documentation and stakeholder consultations confirm that there are no such transfers in Malawi."/>
    <s v="https://eiti.org/malawi#malawis-progress-by-requirement"/>
    <s v="http://mweiti.gov.mw/"/>
    <s v="https://eiti.org/api/v1.0/score_data/48"/>
  </r>
  <r>
    <n v="1"/>
    <n v="48"/>
    <x v="41"/>
    <s v="MWI"/>
    <x v="34"/>
    <s v="https://eiti.org/BD/2019-18"/>
    <s v="https://eiti.org/document/malawi-validation-2018"/>
    <n v="2018"/>
    <n v="2018"/>
    <s v="Meaningful progress"/>
    <x v="25"/>
    <x v="2"/>
    <s v="Not required (recommended)"/>
    <s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
    <s v="https://eiti.org/malawi#malawis-progress-by-requirement"/>
    <s v="http://mweiti.gov.mw/"/>
    <s v="https://eiti.org/api/v1.0/score_data/48"/>
  </r>
  <r>
    <n v="1"/>
    <n v="48"/>
    <x v="41"/>
    <s v="MWI"/>
    <x v="34"/>
    <s v="https://eiti.org/BD/2019-18"/>
    <s v="https://eiti.org/document/malawi-validation-2018"/>
    <n v="2018"/>
    <n v="2018"/>
    <s v="Meaningful progress"/>
    <x v="26"/>
    <x v="3"/>
    <s v="Inadequate progress"/>
    <s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
    <s v="https://eiti.org/malawi#malawis-progress-by-requirement"/>
    <s v="http://mweiti.gov.mw/"/>
    <s v="https://eiti.org/api/v1.0/score_data/48"/>
  </r>
  <r>
    <n v="1"/>
    <n v="48"/>
    <x v="41"/>
    <s v="MWI"/>
    <x v="34"/>
    <s v="https://eiti.org/BD/2019-18"/>
    <s v="https://eiti.org/document/malawi-validation-2018"/>
    <n v="2018"/>
    <n v="2018"/>
    <s v="Meaningful progress"/>
    <x v="27"/>
    <x v="4"/>
    <s v="Not applicable"/>
    <s v="The International Secretariat’s initial assessment is this requirement is not applicable in Malawi. For more details please refer to requirement 2.6 on state participation."/>
    <s v="https://eiti.org/malawi#malawis-progress-by-requirement"/>
    <s v="http://mweiti.gov.mw/"/>
    <s v="https://eiti.org/api/v1.0/score_data/48"/>
  </r>
  <r>
    <n v="1"/>
    <n v="48"/>
    <x v="41"/>
    <s v="MWI"/>
    <x v="34"/>
    <s v="https://eiti.org/BD/2019-18"/>
    <s v="https://eiti.org/document/malawi-validation-2018"/>
    <n v="2018"/>
    <n v="2018"/>
    <s v="Meaningful progress"/>
    <x v="28"/>
    <x v="0"/>
    <s v="Satisfactory progress"/>
    <s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
    <s v="https://eiti.org/malawi#malawis-progress-by-requirement"/>
    <s v="http://mweiti.gov.mw/"/>
    <s v="https://eiti.org/api/v1.0/score_data/48"/>
  </r>
  <r>
    <n v="1"/>
    <n v="48"/>
    <x v="41"/>
    <s v="MWI"/>
    <x v="34"/>
    <s v="https://eiti.org/BD/2019-18"/>
    <s v="https://eiti.org/document/malawi-validation-2018"/>
    <n v="2018"/>
    <n v="2018"/>
    <s v="Meaningful progress"/>
    <x v="29"/>
    <x v="0"/>
    <s v="Satisfactory progress"/>
    <s v="EITI Reports are comprehensible, and CSOs and the media are spreading awareness. Especially contract transparency has contributed to public debate. Data is available in open formats and its use is not restricted."/>
    <s v="https://eiti.org/malawi#malawis-progress-by-requirement"/>
    <s v="http://mweiti.gov.mw/"/>
    <s v="https://eiti.org/api/v1.0/score_data/48"/>
  </r>
  <r>
    <n v="1"/>
    <n v="48"/>
    <x v="41"/>
    <s v="MWI"/>
    <x v="34"/>
    <s v="https://eiti.org/BD/2019-18"/>
    <s v="https://eiti.org/document/malawi-validation-2018"/>
    <n v="2018"/>
    <n v="2018"/>
    <s v="Meaningful progress"/>
    <x v="30"/>
    <x v="2"/>
    <s v="Not required (recommended)"/>
    <s v="MWEITI has made efforts to make data accessible. There is further potential for systematic disclosures."/>
    <s v="https://eiti.org/malawi#malawis-progress-by-requirement"/>
    <s v="http://mweiti.gov.mw/"/>
    <s v="https://eiti.org/api/v1.0/score_data/48"/>
  </r>
  <r>
    <n v="1"/>
    <n v="48"/>
    <x v="41"/>
    <s v="MWI"/>
    <x v="34"/>
    <s v="https://eiti.org/BD/2019-18"/>
    <s v="https://eiti.org/document/malawi-validation-2018"/>
    <n v="2018"/>
    <n v="2018"/>
    <s v="Meaningful progress"/>
    <x v="31"/>
    <x v="0"/>
    <s v="Satisfactory progress"/>
    <s v="MWEITI has produced remedial action plans, which it used to follow up on recommendations from reporting. Government agencies have collaborated to address recommendations, and the MSG has discussed progress."/>
    <s v="https://eiti.org/malawi#malawis-progress-by-requirement"/>
    <s v="http://mweiti.gov.mw/"/>
    <s v="https://eiti.org/api/v1.0/score_data/48"/>
  </r>
  <r>
    <n v="1"/>
    <n v="48"/>
    <x v="41"/>
    <s v="MWI"/>
    <x v="34"/>
    <s v="https://eiti.org/BD/2019-18"/>
    <s v="https://eiti.org/document/malawi-validation-2018"/>
    <n v="2018"/>
    <n v="2018"/>
    <s v="Meaningful progress"/>
    <x v="32"/>
    <x v="1"/>
    <s v="Meaningful progress"/>
    <s v="The annual progress report captures activities and follow-up on recommendations but lacks a review of the impact of EITI implementation. The description of progress in meeting EITI requirements is vague."/>
    <s v="https://eiti.org/malawi#malawis-progress-by-requirement"/>
    <s v="http://mweiti.gov.mw/"/>
    <s v="https://eiti.org/api/v1.0/score_data/48"/>
  </r>
  <r>
    <n v="1"/>
    <n v="49"/>
    <x v="42"/>
    <s v="TTO"/>
    <x v="35"/>
    <s v="https://eiti.org/BD/2019-23"/>
    <s v="https://eiti.org/document/trinidad-tobago-validation-2018"/>
    <n v="2018"/>
    <n v="2018"/>
    <s v="Meaningful progress"/>
    <x v="0"/>
    <x v="0"/>
    <s v="Satisfactory progress"/>
    <s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
    <m/>
    <s v="http://www.tteiti.org.tt/"/>
    <s v="https://eiti.org/api/v1.0/score_data/49"/>
  </r>
  <r>
    <n v="1"/>
    <n v="49"/>
    <x v="42"/>
    <s v="TTO"/>
    <x v="35"/>
    <s v="https://eiti.org/BD/2019-23"/>
    <s v="https://eiti.org/document/trinidad-tobago-validation-2018"/>
    <n v="2018"/>
    <n v="2018"/>
    <s v="Meaningful progress"/>
    <x v="1"/>
    <x v="0"/>
    <s v="Satisfactory progress"/>
    <s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
    <m/>
    <s v="http://www.tteiti.org.tt/"/>
    <s v="https://eiti.org/api/v1.0/score_data/49"/>
  </r>
  <r>
    <n v="1"/>
    <n v="49"/>
    <x v="42"/>
    <s v="TTO"/>
    <x v="35"/>
    <s v="https://eiti.org/BD/2019-23"/>
    <s v="https://eiti.org/document/trinidad-tobago-validation-2018"/>
    <n v="2018"/>
    <n v="2018"/>
    <s v="Meaningful progress"/>
    <x v="2"/>
    <x v="0"/>
    <s v="Satisfactory progress"/>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
    <m/>
    <s v="http://www.tteiti.org.tt/"/>
    <s v="https://eiti.org/api/v1.0/score_data/49"/>
  </r>
  <r>
    <n v="1"/>
    <n v="49"/>
    <x v="42"/>
    <s v="TTO"/>
    <x v="35"/>
    <s v="https://eiti.org/BD/2019-23"/>
    <s v="https://eiti.org/document/trinidad-tobago-validation-2018"/>
    <n v="2018"/>
    <n v="2018"/>
    <s v="Meaningful progress"/>
    <x v="3"/>
    <x v="1"/>
    <s v="Meaningful progress"/>
    <s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
    <m/>
    <s v="http://www.tteiti.org.tt/"/>
    <s v="https://eiti.org/api/v1.0/score_data/49"/>
  </r>
  <r>
    <n v="1"/>
    <n v="49"/>
    <x v="42"/>
    <s v="TTO"/>
    <x v="35"/>
    <s v="https://eiti.org/BD/2019-23"/>
    <s v="https://eiti.org/document/trinidad-tobago-validation-2018"/>
    <n v="2018"/>
    <n v="2018"/>
    <s v="Meaningful progress"/>
    <x v="4"/>
    <x v="0"/>
    <s v="Satisfactory progress"/>
    <s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
    <m/>
    <s v="http://www.tteiti.org.tt/"/>
    <s v="https://eiti.org/api/v1.0/score_data/49"/>
  </r>
  <r>
    <n v="1"/>
    <n v="49"/>
    <x v="42"/>
    <s v="TTO"/>
    <x v="35"/>
    <s v="https://eiti.org/BD/2019-23"/>
    <s v="https://eiti.org/document/trinidad-tobago-validation-2018"/>
    <n v="2018"/>
    <n v="2018"/>
    <s v="Meaningful progress"/>
    <x v="5"/>
    <x v="0"/>
    <s v="Satisfactory progress"/>
    <s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
    <m/>
    <s v="http://www.tteiti.org.tt/"/>
    <s v="https://eiti.org/api/v1.0/score_data/49"/>
  </r>
  <r>
    <n v="1"/>
    <n v="49"/>
    <x v="42"/>
    <s v="TTO"/>
    <x v="35"/>
    <s v="https://eiti.org/BD/2019-23"/>
    <s v="https://eiti.org/document/trinidad-tobago-validation-2018"/>
    <n v="2018"/>
    <n v="2018"/>
    <s v="Meaningful progress"/>
    <x v="6"/>
    <x v="1"/>
    <s v="Meaningful progress"/>
    <s v="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
    <m/>
    <s v="http://www.tteiti.org.tt/"/>
    <s v="https://eiti.org/api/v1.0/score_data/49"/>
  </r>
  <r>
    <n v="1"/>
    <n v="49"/>
    <x v="42"/>
    <s v="TTO"/>
    <x v="35"/>
    <s v="https://eiti.org/BD/2019-23"/>
    <s v="https://eiti.org/document/trinidad-tobago-validation-2018"/>
    <n v="2018"/>
    <n v="2018"/>
    <s v="Meaningful progress"/>
    <x v="7"/>
    <x v="1"/>
    <s v="Meaningful progress"/>
    <s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
    <m/>
    <s v="http://www.tteiti.org.tt/"/>
    <s v="https://eiti.org/api/v1.0/score_data/49"/>
  </r>
  <r>
    <n v="1"/>
    <n v="49"/>
    <x v="42"/>
    <s v="TTO"/>
    <x v="35"/>
    <s v="https://eiti.org/BD/2019-23"/>
    <s v="https://eiti.org/document/trinidad-tobago-validation-2018"/>
    <n v="2018"/>
    <n v="2018"/>
    <s v="Meaningful progress"/>
    <x v="8"/>
    <x v="0"/>
    <s v="Satisfactory progress"/>
    <s v="The government’s policy on contract transparency is described in the 2016 EITI Report, which also provides an overview of current disclosure practice."/>
    <m/>
    <s v="http://www.tteiti.org.tt/"/>
    <s v="https://eiti.org/api/v1.0/score_data/49"/>
  </r>
  <r>
    <n v="1"/>
    <n v="49"/>
    <x v="42"/>
    <s v="TTO"/>
    <x v="35"/>
    <s v="https://eiti.org/BD/2019-23"/>
    <s v="https://eiti.org/document/trinidad-tobago-validation-2018"/>
    <n v="2018"/>
    <n v="2018"/>
    <s v="Meaningful progress"/>
    <x v="9"/>
    <x v="2"/>
    <s v="Not required (recommended)"/>
    <s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
    <m/>
    <s v="http://www.tteiti.org.tt/"/>
    <s v="https://eiti.org/api/v1.0/score_data/49"/>
  </r>
  <r>
    <n v="1"/>
    <n v="49"/>
    <x v="42"/>
    <s v="TTO"/>
    <x v="35"/>
    <s v="https://eiti.org/BD/2019-23"/>
    <s v="https://eiti.org/document/trinidad-tobago-validation-2018"/>
    <n v="2018"/>
    <n v="2018"/>
    <s v="Meaningful progress"/>
    <x v="10"/>
    <x v="0"/>
    <s v="Satisfactory progress"/>
    <s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
    <m/>
    <s v="http://www.tteiti.org.tt/"/>
    <s v="https://eiti.org/api/v1.0/score_data/49"/>
  </r>
  <r>
    <n v="1"/>
    <n v="49"/>
    <x v="42"/>
    <s v="TTO"/>
    <x v="35"/>
    <s v="https://eiti.org/BD/2019-23"/>
    <s v="https://eiti.org/document/trinidad-tobago-validation-2018"/>
    <n v="2018"/>
    <n v="2018"/>
    <s v="Meaningful progress"/>
    <x v="11"/>
    <x v="0"/>
    <s v="Satisfactory progress"/>
    <s v="The 2016 EITI Report provides an overview of the extractive industries including the invitation to companies to express interest in exploration activities."/>
    <m/>
    <s v="http://www.tteiti.org.tt/"/>
    <s v="https://eiti.org/api/v1.0/score_data/49"/>
  </r>
  <r>
    <n v="1"/>
    <n v="49"/>
    <x v="42"/>
    <s v="TTO"/>
    <x v="35"/>
    <s v="https://eiti.org/BD/2019-23"/>
    <s v="https://eiti.org/document/trinidad-tobago-validation-2018"/>
    <n v="2018"/>
    <n v="2018"/>
    <s v="Meaningful progress"/>
    <x v="12"/>
    <x v="0"/>
    <s v="Satisfactory progress"/>
    <s v="The volume and value of oil and gas production is disclosed. However, for mining, production values are missing."/>
    <m/>
    <s v="http://www.tteiti.org.tt/"/>
    <s v="https://eiti.org/api/v1.0/score_data/49"/>
  </r>
  <r>
    <n v="1"/>
    <n v="49"/>
    <x v="42"/>
    <s v="TTO"/>
    <x v="35"/>
    <s v="https://eiti.org/BD/2019-23"/>
    <s v="https://eiti.org/document/trinidad-tobago-validation-2018"/>
    <n v="2018"/>
    <n v="2018"/>
    <s v="Meaningful progress"/>
    <x v="13"/>
    <x v="1"/>
    <s v="Meaningful progress"/>
    <s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
    <m/>
    <s v="http://www.tteiti.org.tt/"/>
    <s v="https://eiti.org/api/v1.0/score_data/49"/>
  </r>
  <r>
    <n v="1"/>
    <n v="49"/>
    <x v="42"/>
    <s v="TTO"/>
    <x v="35"/>
    <s v="https://eiti.org/BD/2019-23"/>
    <s v="https://eiti.org/document/trinidad-tobago-validation-2018"/>
    <n v="2018"/>
    <n v="2018"/>
    <s v="Meaningful progress"/>
    <x v="14"/>
    <x v="1"/>
    <s v="Meaningful progress"/>
    <s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
    <m/>
    <s v="http://www.tteiti.org.tt/"/>
    <s v="https://eiti.org/api/v1.0/score_data/49"/>
  </r>
  <r>
    <n v="1"/>
    <n v="49"/>
    <x v="42"/>
    <s v="TTO"/>
    <x v="35"/>
    <s v="https://eiti.org/BD/2019-23"/>
    <s v="https://eiti.org/document/trinidad-tobago-validation-2018"/>
    <n v="2018"/>
    <n v="2018"/>
    <s v="Meaningful progress"/>
    <x v="15"/>
    <x v="1"/>
    <s v="Meaningful progress"/>
    <s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
    <m/>
    <s v="http://www.tteiti.org.tt/"/>
    <s v="https://eiti.org/api/v1.0/score_data/49"/>
  </r>
  <r>
    <n v="1"/>
    <n v="49"/>
    <x v="42"/>
    <s v="TTO"/>
    <x v="35"/>
    <s v="https://eiti.org/BD/2019-23"/>
    <s v="https://eiti.org/document/trinidad-tobago-validation-2018"/>
    <n v="2018"/>
    <n v="2018"/>
    <s v="Meaningful progress"/>
    <x v="16"/>
    <x v="4"/>
    <s v="Not applicable"/>
    <s v="The International Secretariat’s initial assessment is that this requirement is not applicable in Trinidad and Tobago."/>
    <m/>
    <s v="http://www.tteiti.org.tt/"/>
    <s v="https://eiti.org/api/v1.0/score_data/49"/>
  </r>
  <r>
    <n v="1"/>
    <n v="49"/>
    <x v="42"/>
    <s v="TTO"/>
    <x v="35"/>
    <s v="https://eiti.org/BD/2019-23"/>
    <s v="https://eiti.org/document/trinidad-tobago-validation-2018"/>
    <n v="2018"/>
    <n v="2018"/>
    <s v="Meaningful progress"/>
    <x v="17"/>
    <x v="1"/>
    <s v="Meaningful progress"/>
    <s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
    <m/>
    <s v="http://www.tteiti.org.tt/"/>
    <s v="https://eiti.org/api/v1.0/score_data/49"/>
  </r>
  <r>
    <n v="1"/>
    <n v="49"/>
    <x v="42"/>
    <s v="TTO"/>
    <x v="35"/>
    <s v="https://eiti.org/BD/2019-23"/>
    <s v="https://eiti.org/document/trinidad-tobago-validation-2018"/>
    <n v="2018"/>
    <n v="2018"/>
    <s v="Meaningful progress"/>
    <x v="18"/>
    <x v="0"/>
    <s v="Satisfactory progress"/>
    <s v="Payments from SOEs to the government are disclosed and reconciled. Lack of comprehensive information about in-kind payments to SOEs is reflected in the assessment of Requirement 4.2."/>
    <m/>
    <s v="http://www.tteiti.org.tt/"/>
    <s v="https://eiti.org/api/v1.0/score_data/49"/>
  </r>
  <r>
    <n v="1"/>
    <n v="49"/>
    <x v="42"/>
    <s v="TTO"/>
    <x v="35"/>
    <s v="https://eiti.org/BD/2019-23"/>
    <s v="https://eiti.org/document/trinidad-tobago-validation-2018"/>
    <n v="2018"/>
    <n v="2018"/>
    <s v="Meaningful progress"/>
    <x v="19"/>
    <x v="4"/>
    <s v="Not applicable"/>
    <s v="The EITI Report and Supplementary Report details the legal provisions that norms the payments made by extractive companies in Trinidad and Tobago. None of them include payments to regional corporations. "/>
    <m/>
    <s v="http://www.tteiti.org.tt/"/>
    <s v="https://eiti.org/api/v1.0/score_data/49"/>
  </r>
  <r>
    <n v="1"/>
    <n v="49"/>
    <x v="42"/>
    <s v="TTO"/>
    <x v="35"/>
    <s v="https://eiti.org/BD/2019-23"/>
    <s v="https://eiti.org/document/trinidad-tobago-validation-2018"/>
    <n v="2018"/>
    <n v="2018"/>
    <s v="Meaningful progress"/>
    <x v="20"/>
    <x v="5"/>
    <s v="Beyond"/>
    <s v="TTEITI has reported at project level for the fiscal year 2016 ahead of the required by the Standard. In accordance with Requirement 4.7, the data is disaggregated by individual company (i.e. project), revenue stream and government entity for all revenue streams."/>
    <m/>
    <s v="http://www.tteiti.org.tt/"/>
    <s v="https://eiti.org/api/v1.0/score_data/49"/>
  </r>
  <r>
    <n v="1"/>
    <n v="49"/>
    <x v="42"/>
    <s v="TTO"/>
    <x v="35"/>
    <s v="https://eiti.org/BD/2019-23"/>
    <s v="https://eiti.org/document/trinidad-tobago-validation-2018"/>
    <n v="2018"/>
    <n v="2018"/>
    <s v="Meaningful progress"/>
    <x v="21"/>
    <x v="0"/>
    <s v="Satisfactory progress"/>
    <s v="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
    <m/>
    <s v="http://www.tteiti.org.tt/"/>
    <s v="https://eiti.org/api/v1.0/score_data/49"/>
  </r>
  <r>
    <n v="1"/>
    <n v="49"/>
    <x v="42"/>
    <s v="TTO"/>
    <x v="35"/>
    <s v="https://eiti.org/BD/2019-23"/>
    <s v="https://eiti.org/document/trinidad-tobago-validation-2018"/>
    <n v="2018"/>
    <n v="2018"/>
    <s v="Meaningful progress"/>
    <x v="22"/>
    <x v="1"/>
    <s v="Meaningful progress"/>
    <s v="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
    <m/>
    <s v="http://www.tteiti.org.tt/"/>
    <s v="https://eiti.org/api/v1.0/score_data/49"/>
  </r>
  <r>
    <n v="1"/>
    <n v="49"/>
    <x v="42"/>
    <s v="TTO"/>
    <x v="35"/>
    <s v="https://eiti.org/BD/2019-23"/>
    <s v="https://eiti.org/document/trinidad-tobago-validation-2018"/>
    <n v="2018"/>
    <n v="2018"/>
    <s v="Meaningful progress"/>
    <x v="23"/>
    <x v="0"/>
    <s v="Satisfactory progress"/>
    <s v="The 2016 Report included a description of the distribution of revenues from extractive industries including those recorded in the national budget and in the Heritage and Stabilization Fund."/>
    <m/>
    <s v="http://www.tteiti.org.tt/"/>
    <s v="https://eiti.org/api/v1.0/score_data/49"/>
  </r>
  <r>
    <n v="1"/>
    <n v="49"/>
    <x v="42"/>
    <s v="TTO"/>
    <x v="35"/>
    <s v="https://eiti.org/BD/2019-23"/>
    <s v="https://eiti.org/document/trinidad-tobago-validation-2018"/>
    <n v="2018"/>
    <n v="2018"/>
    <s v="Meaningful progress"/>
    <x v="24"/>
    <x v="4"/>
    <s v="Not applicable"/>
    <s v="The 2016 Report (Supplementary Report) stated that the Constitution and the Municipal Corporation Act do not provide for any transfer of extractive revenues to local governments."/>
    <m/>
    <s v="http://www.tteiti.org.tt/"/>
    <s v="https://eiti.org/api/v1.0/score_data/49"/>
  </r>
  <r>
    <n v="1"/>
    <n v="49"/>
    <x v="42"/>
    <s v="TTO"/>
    <x v="35"/>
    <s v="https://eiti.org/BD/2019-23"/>
    <s v="https://eiti.org/document/trinidad-tobago-validation-2018"/>
    <n v="2018"/>
    <n v="2018"/>
    <s v="Meaningful progress"/>
    <x v="25"/>
    <x v="2"/>
    <s v="Not required (recommended)"/>
    <s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
    <m/>
    <s v="http://www.tteiti.org.tt/"/>
    <s v="https://eiti.org/api/v1.0/score_data/49"/>
  </r>
  <r>
    <n v="1"/>
    <n v="49"/>
    <x v="42"/>
    <s v="TTO"/>
    <x v="35"/>
    <s v="https://eiti.org/BD/2019-23"/>
    <s v="https://eiti.org/document/trinidad-tobago-validation-2018"/>
    <n v="2018"/>
    <n v="2018"/>
    <s v="Meaningful progress"/>
    <x v="26"/>
    <x v="4"/>
    <s v="Not applicable"/>
    <s v="Some companies made voluntary social contributions in 2016. The 2016 EITI Report includes voluntary social expenditures for nine companies including the two SOEs NGC and Petrotrin in the hydrocarbon sector."/>
    <m/>
    <s v="http://www.tteiti.org.tt/"/>
    <s v="https://eiti.org/api/v1.0/score_data/49"/>
  </r>
  <r>
    <n v="1"/>
    <n v="49"/>
    <x v="42"/>
    <s v="TTO"/>
    <x v="35"/>
    <s v="https://eiti.org/BD/2019-23"/>
    <s v="https://eiti.org/document/trinidad-tobago-validation-2018"/>
    <n v="2018"/>
    <n v="2018"/>
    <s v="Meaningful progress"/>
    <x v="27"/>
    <x v="4"/>
    <s v="Not applicable"/>
    <s v="The 2016 EITI Report demonstrates that SOE does not undertake any quasi-fiscal expenditures."/>
    <m/>
    <s v="http://www.tteiti.org.tt/"/>
    <s v="https://eiti.org/api/v1.0/score_data/49"/>
  </r>
  <r>
    <n v="1"/>
    <n v="49"/>
    <x v="42"/>
    <s v="TTO"/>
    <x v="35"/>
    <s v="https://eiti.org/BD/2019-23"/>
    <s v="https://eiti.org/document/trinidad-tobago-validation-2018"/>
    <n v="2018"/>
    <n v="2018"/>
    <s v="Meaningful progress"/>
    <x v="28"/>
    <x v="0"/>
    <s v="Satisfactory progress"/>
    <s v="The 2016 EITI Report includes all the information required on the contribution of the extractive sector to the economy."/>
    <m/>
    <s v="http://www.tteiti.org.tt/"/>
    <s v="https://eiti.org/api/v1.0/score_data/49"/>
  </r>
  <r>
    <n v="1"/>
    <n v="49"/>
    <x v="42"/>
    <s v="TTO"/>
    <x v="35"/>
    <s v="https://eiti.org/BD/2019-23"/>
    <s v="https://eiti.org/document/trinidad-tobago-validation-2018"/>
    <n v="2018"/>
    <n v="2018"/>
    <s v="Meaningful progress"/>
    <x v="29"/>
    <x v="5"/>
    <s v="Beyond"/>
    <s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
    <m/>
    <s v="http://www.tteiti.org.tt/"/>
    <s v="https://eiti.org/api/v1.0/score_data/49"/>
  </r>
  <r>
    <n v="1"/>
    <n v="49"/>
    <x v="42"/>
    <s v="TTO"/>
    <x v="35"/>
    <s v="https://eiti.org/BD/2019-23"/>
    <s v="https://eiti.org/document/trinidad-tobago-validation-2018"/>
    <n v="2018"/>
    <n v="2018"/>
    <s v="Meaningful progress"/>
    <x v="30"/>
    <x v="2"/>
    <s v="Not required (recommended)"/>
    <s v="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
    <m/>
    <s v="http://www.tteiti.org.tt/"/>
    <s v="https://eiti.org/api/v1.0/score_data/49"/>
  </r>
  <r>
    <n v="1"/>
    <n v="49"/>
    <x v="42"/>
    <s v="TTO"/>
    <x v="35"/>
    <s v="https://eiti.org/BD/2019-23"/>
    <s v="https://eiti.org/document/trinidad-tobago-validation-2018"/>
    <n v="2018"/>
    <n v="2018"/>
    <s v="Meaningful progress"/>
    <x v="31"/>
    <x v="0"/>
    <s v="Satisfactory progress"/>
    <s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
    <m/>
    <s v="http://www.tteiti.org.tt/"/>
    <s v="https://eiti.org/api/v1.0/score_data/49"/>
  </r>
  <r>
    <n v="1"/>
    <n v="49"/>
    <x v="42"/>
    <s v="TTO"/>
    <x v="35"/>
    <s v="https://eiti.org/BD/2019-23"/>
    <s v="https://eiti.org/document/trinidad-tobago-validation-2018"/>
    <n v="2018"/>
    <n v="2018"/>
    <s v="Meaningful progress"/>
    <x v="32"/>
    <x v="0"/>
    <s v="Satisfactory progress"/>
    <s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
    <m/>
    <s v="http://www.tteiti.org.tt/"/>
    <s v="https://eiti.org/api/v1.0/score_data/49"/>
  </r>
  <r>
    <n v="1"/>
    <n v="49"/>
    <x v="42"/>
    <s v="TTO"/>
    <x v="35"/>
    <s v="https://eiti.org/BD/2019-23"/>
    <s v="https://eiti.org/document/trinidad-tobago-validation-2018"/>
    <n v="2018"/>
    <n v="2018"/>
    <s v="Meaningful progress"/>
    <x v="33"/>
    <x v="1"/>
    <s v="Meaningful progress"/>
    <s v=""/>
    <m/>
    <s v="http://www.tteiti.org.tt/"/>
    <s v="https://eiti.org/api/v1.0/score_data/49"/>
  </r>
  <r>
    <n v="1"/>
    <n v="53"/>
    <x v="43"/>
    <s v="GIN"/>
    <x v="36"/>
    <s v="https://eiti.org/BD/2019-17"/>
    <s v="https://eiti.org/document/guinea-validation-2018"/>
    <n v="2018"/>
    <n v="2018"/>
    <s v="Meaningful progress"/>
    <x v="0"/>
    <x v="0"/>
    <s v="Satisfactory progress"/>
    <s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
    <s v="https://eiti.org/guinea#guineas-progress-by-requirement"/>
    <s v="http://www.itie-guinee.org/"/>
    <s v="https://eiti.org/api/v1.0/score_data/53"/>
  </r>
  <r>
    <n v="1"/>
    <n v="53"/>
    <x v="43"/>
    <s v="GIN"/>
    <x v="36"/>
    <s v="https://eiti.org/BD/2019-17"/>
    <s v="https://eiti.org/document/guinea-validation-2018"/>
    <n v="2018"/>
    <n v="2018"/>
    <s v="Meaningful progress"/>
    <x v="1"/>
    <x v="1"/>
    <s v="Meaningful progress"/>
    <s v="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
    <s v="https://eiti.org/guinea#guineas-progress-by-requirement"/>
    <s v="http://www.itie-guinee.org/"/>
    <s v="https://eiti.org/api/v1.0/score_data/53"/>
  </r>
  <r>
    <n v="1"/>
    <n v="53"/>
    <x v="43"/>
    <s v="GIN"/>
    <x v="36"/>
    <s v="https://eiti.org/BD/2019-17"/>
    <s v="https://eiti.org/document/guinea-validation-2018"/>
    <n v="2018"/>
    <n v="2018"/>
    <s v="Meaningful progress"/>
    <x v="2"/>
    <x v="0"/>
    <s v="Satisfactory progress"/>
    <s v="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
    <s v="https://eiti.org/guinea#guineas-progress-by-requirement"/>
    <s v="http://www.itie-guinee.org/"/>
    <s v="https://eiti.org/api/v1.0/score_data/53"/>
  </r>
  <r>
    <n v="1"/>
    <n v="53"/>
    <x v="43"/>
    <s v="GIN"/>
    <x v="36"/>
    <s v="https://eiti.org/BD/2019-17"/>
    <s v="https://eiti.org/document/guinea-validation-2018"/>
    <n v="2018"/>
    <n v="2018"/>
    <s v="Meaningful progress"/>
    <x v="3"/>
    <x v="3"/>
    <s v="Inadequate progress"/>
    <s v="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
    <s v="https://eiti.org/guinea#guineas-progress-by-requirement"/>
    <s v="http://www.itie-guinee.org/"/>
    <s v="https://eiti.org/api/v1.0/score_data/53"/>
  </r>
  <r>
    <n v="1"/>
    <n v="53"/>
    <x v="43"/>
    <s v="GIN"/>
    <x v="36"/>
    <s v="https://eiti.org/BD/2019-17"/>
    <s v="https://eiti.org/document/guinea-validation-2018"/>
    <n v="2018"/>
    <n v="2018"/>
    <s v="Meaningful progress"/>
    <x v="4"/>
    <x v="0"/>
    <s v="Satisfactory progress"/>
    <s v="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
    <s v="https://eiti.org/guinea#guineas-progress-by-requirement"/>
    <s v="http://www.itie-guinee.org/"/>
    <s v="https://eiti.org/api/v1.0/score_data/53"/>
  </r>
  <r>
    <n v="1"/>
    <n v="53"/>
    <x v="43"/>
    <s v="GIN"/>
    <x v="36"/>
    <s v="https://eiti.org/BD/2019-17"/>
    <s v="https://eiti.org/document/guinea-validation-2018"/>
    <n v="2018"/>
    <n v="2018"/>
    <s v="Meaningful progress"/>
    <x v="5"/>
    <x v="0"/>
    <s v="Satisfactory progress"/>
    <s v="The 2016 EITI Report provides an overview of relevant laws and regulations, government entities and fiscal terms, including the degree of fiscal devolution, in the mining, oil and gas sectors as well as brief commentary on current reforms."/>
    <s v="https://eiti.org/guinea#guineas-progress-by-requirement"/>
    <s v="http://www.itie-guinee.org/"/>
    <s v="https://eiti.org/api/v1.0/score_data/53"/>
  </r>
  <r>
    <n v="1"/>
    <n v="53"/>
    <x v="43"/>
    <s v="GIN"/>
    <x v="36"/>
    <s v="https://eiti.org/BD/2019-17"/>
    <s v="https://eiti.org/document/guinea-validation-2018"/>
    <n v="2018"/>
    <n v="2018"/>
    <s v="Meaningful progress"/>
    <x v="6"/>
    <x v="1"/>
    <s v="Meaningful progress"/>
    <s v="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
    <s v="https://eiti.org/guinea#guineas-progress-by-requirement"/>
    <s v="http://www.itie-guinee.org/"/>
    <s v="https://eiti.org/api/v1.0/score_data/53"/>
  </r>
  <r>
    <n v="1"/>
    <n v="53"/>
    <x v="43"/>
    <s v="GIN"/>
    <x v="36"/>
    <s v="https://eiti.org/BD/2019-17"/>
    <s v="https://eiti.org/document/guinea-validation-2018"/>
    <n v="2018"/>
    <n v="2018"/>
    <s v="Meaningful progress"/>
    <x v="7"/>
    <x v="0"/>
    <s v="Satisfactory progress"/>
    <s v="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
    <s v="https://eiti.org/guinea#guineas-progress-by-requirement"/>
    <s v="http://www.itie-guinee.org/"/>
    <s v="https://eiti.org/api/v1.0/score_data/53"/>
  </r>
  <r>
    <n v="1"/>
    <n v="53"/>
    <x v="43"/>
    <s v="GIN"/>
    <x v="36"/>
    <s v="https://eiti.org/BD/2019-17"/>
    <s v="https://eiti.org/document/guinea-validation-2018"/>
    <n v="2018"/>
    <n v="2018"/>
    <s v="Meaningful progress"/>
    <x v="8"/>
    <x v="5"/>
    <s v="Beyond"/>
    <s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
    <s v="https://eiti.org/guinea#guineas-progress-by-requirement"/>
    <s v="http://www.itie-guinee.org/"/>
    <s v="https://eiti.org/api/v1.0/score_data/53"/>
  </r>
  <r>
    <n v="1"/>
    <n v="53"/>
    <x v="43"/>
    <s v="GIN"/>
    <x v="36"/>
    <s v="https://eiti.org/BD/2019-17"/>
    <s v="https://eiti.org/document/guinea-validation-2018"/>
    <n v="2018"/>
    <n v="2018"/>
    <s v="Meaningful progress"/>
    <x v="9"/>
    <x v="2"/>
    <s v="Not required (recommended)"/>
    <s v=" The Government of Guinea has enshrined its policy on beneficial ownership disclosure for mining companies in national legislation and the 2016 EITI Report provides the names of legal owners and their level of ownership for around half of the material companies."/>
    <s v="https://eiti.org/guinea#guineas-progress-by-requirement"/>
    <s v="http://www.itie-guinee.org/"/>
    <s v="https://eiti.org/api/v1.0/score_data/53"/>
  </r>
  <r>
    <n v="1"/>
    <n v="53"/>
    <x v="43"/>
    <s v="GIN"/>
    <x v="36"/>
    <s v="https://eiti.org/BD/2019-17"/>
    <s v="https://eiti.org/document/guinea-validation-2018"/>
    <n v="2018"/>
    <n v="2018"/>
    <s v="Meaningful progress"/>
    <x v="10"/>
    <x v="0"/>
    <s v="Satisfactory progress"/>
    <s v="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
    <s v="https://eiti.org/guinea#guineas-progress-by-requirement"/>
    <s v="http://www.itie-guinee.org/"/>
    <s v="https://eiti.org/api/v1.0/score_data/53"/>
  </r>
  <r>
    <n v="1"/>
    <n v="53"/>
    <x v="43"/>
    <s v="GIN"/>
    <x v="36"/>
    <s v="https://eiti.org/BD/2019-17"/>
    <s v="https://eiti.org/document/guinea-validation-2018"/>
    <n v="2018"/>
    <n v="2018"/>
    <s v="Meaningful progress"/>
    <x v="11"/>
    <x v="0"/>
    <s v="Satisfactory progress"/>
    <s v="The 2016 EITI Report provides an overview of the extractive industries, including significant exploration activities and informal mining."/>
    <s v="https://eiti.org/guinea#guineas-progress-by-requirement"/>
    <s v="http://www.itie-guinee.org/"/>
    <s v="https://eiti.org/api/v1.0/score_data/53"/>
  </r>
  <r>
    <n v="1"/>
    <n v="53"/>
    <x v="43"/>
    <s v="GIN"/>
    <x v="36"/>
    <s v="https://eiti.org/BD/2019-17"/>
    <s v="https://eiti.org/document/guinea-validation-2018"/>
    <n v="2018"/>
    <n v="2018"/>
    <s v="Meaningful progress"/>
    <x v="12"/>
    <x v="0"/>
    <s v="Satisfactory progress"/>
    <s v="The 2016 EITI Report provides production volumes and values for all commodities (minerals) produced in the year under review."/>
    <s v="https://eiti.org/guinea#guineas-progress-by-requirement"/>
    <s v="http://www.itie-guinee.org/"/>
    <s v="https://eiti.org/api/v1.0/score_data/53"/>
  </r>
  <r>
    <n v="1"/>
    <n v="53"/>
    <x v="43"/>
    <s v="GIN"/>
    <x v="36"/>
    <s v="https://eiti.org/BD/2019-17"/>
    <s v="https://eiti.org/document/guinea-validation-2018"/>
    <n v="2018"/>
    <n v="2018"/>
    <s v="Meaningful progress"/>
    <x v="13"/>
    <x v="0"/>
    <s v="Satisfactory progress"/>
    <s v="The 2016 EITI Report provides export volumes and values for the three (mineral) commodities exported from Guinea in the year under review."/>
    <s v="https://eiti.org/guinea#guineas-progress-by-requirement"/>
    <s v="http://www.itie-guinee.org/"/>
    <s v="https://eiti.org/api/v1.0/score_data/53"/>
  </r>
  <r>
    <n v="1"/>
    <n v="53"/>
    <x v="43"/>
    <s v="GIN"/>
    <x v="36"/>
    <s v="https://eiti.org/BD/2019-17"/>
    <s v="https://eiti.org/document/guinea-validation-2018"/>
    <n v="2018"/>
    <n v="2018"/>
    <s v="Meaningful progress"/>
    <x v="14"/>
    <x v="0"/>
    <s v="Satisfactory progress"/>
    <s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
    <s v="https://eiti.org/guinea#guineas-progress-by-requirement"/>
    <s v="http://www.itie-guinee.org/"/>
    <s v="https://eiti.org/api/v1.0/score_data/53"/>
  </r>
  <r>
    <n v="1"/>
    <n v="53"/>
    <x v="43"/>
    <s v="GIN"/>
    <x v="36"/>
    <s v="https://eiti.org/BD/2019-17"/>
    <s v="https://eiti.org/document/guinea-validation-2018"/>
    <n v="2018"/>
    <n v="2018"/>
    <s v="Meaningful progress"/>
    <x v="15"/>
    <x v="4"/>
    <s v="Not applicable"/>
    <s v="Despite not collecting in-kind revenues as a fiscal agent, the 2016 EITI Report describes SOGUIPAMI’s role as marketing agent for government and company shares of production._x000a_This requirement is not applicable in Guinea. _x000a_"/>
    <s v="https://eiti.org/guinea#guineas-progress-by-requirement"/>
    <s v="http://www.itie-guinee.org/"/>
    <s v="https://eiti.org/api/v1.0/score_data/53"/>
  </r>
  <r>
    <n v="1"/>
    <n v="53"/>
    <x v="43"/>
    <s v="GIN"/>
    <x v="36"/>
    <s v="https://eiti.org/BD/2019-17"/>
    <s v="https://eiti.org/document/guinea-validation-2018"/>
    <n v="2018"/>
    <n v="2018"/>
    <s v="Meaningful progress"/>
    <x v="16"/>
    <x v="1"/>
    <s v="Meaningful progress"/>
    <s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
    <s v="https://eiti.org/guinea#guineas-progress-by-requirement"/>
    <s v="http://www.itie-guinee.org/"/>
    <s v="https://eiti.org/api/v1.0/score_data/53"/>
  </r>
  <r>
    <n v="1"/>
    <n v="53"/>
    <x v="43"/>
    <s v="GIN"/>
    <x v="36"/>
    <s v="https://eiti.org/BD/2019-17"/>
    <s v="https://eiti.org/document/guinea-validation-2018"/>
    <n v="2018"/>
    <n v="2018"/>
    <s v="Meaningful progress"/>
    <x v="17"/>
    <x v="0"/>
    <s v="Satisfactory progress"/>
    <s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
    <s v="https://eiti.org/guinea#guineas-progress-by-requirement"/>
    <s v="http://www.itie-guinee.org/"/>
    <s v="https://eiti.org/api/v1.0/score_data/53"/>
  </r>
  <r>
    <n v="1"/>
    <n v="53"/>
    <x v="43"/>
    <s v="GIN"/>
    <x v="36"/>
    <s v="https://eiti.org/BD/2019-17"/>
    <s v="https://eiti.org/document/guinea-validation-2018"/>
    <n v="2018"/>
    <n v="2018"/>
    <s v="Meaningful progress"/>
    <x v="18"/>
    <x v="0"/>
    <s v="Satisfactory progress"/>
    <s v="The 2016 EITI Report discloses and reconciles extractives company payments to SOEs as well as transfers between SOEs and government. The exclusion of oil and gas company payments to ONAP from the scope of reconciliation is justified on materiality grounds (see Requirement 4.1)."/>
    <s v="https://eiti.org/guinea#guineas-progress-by-requirement"/>
    <s v="http://www.itie-guinee.org/"/>
    <s v="https://eiti.org/api/v1.0/score_data/53"/>
  </r>
  <r>
    <n v="1"/>
    <n v="53"/>
    <x v="43"/>
    <s v="GIN"/>
    <x v="36"/>
    <s v="https://eiti.org/BD/2019-17"/>
    <s v="https://eiti.org/document/guinea-validation-2018"/>
    <n v="2018"/>
    <n v="2018"/>
    <s v="Meaningful progress"/>
    <x v="19"/>
    <x v="1"/>
    <s v="Meaningful progress"/>
    <s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
    <s v="https://eiti.org/guinea#guineas-progress-by-requirement"/>
    <s v="http://www.itie-guinee.org/"/>
    <s v="https://eiti.org/api/v1.0/score_data/53"/>
  </r>
  <r>
    <n v="1"/>
    <n v="53"/>
    <x v="43"/>
    <s v="GIN"/>
    <x v="36"/>
    <s v="https://eiti.org/BD/2019-17"/>
    <s v="https://eiti.org/document/guinea-validation-2018"/>
    <n v="2018"/>
    <n v="2018"/>
    <s v="Meaningful progress"/>
    <x v="20"/>
    <x v="0"/>
    <s v="Satisfactory progress"/>
    <s v="Reconciled financial data in the 2016 EITI Report is presented dis-aggregated by company, revenue stream and collecting government entity. Reconciled financial data is not yet presented dis-aggregated by project."/>
    <s v="https://eiti.org/guinea#guineas-progress-by-requirement"/>
    <s v="http://www.itie-guinee.org/"/>
    <s v="https://eiti.org/api/v1.0/score_data/53"/>
  </r>
  <r>
    <n v="1"/>
    <n v="53"/>
    <x v="43"/>
    <s v="GIN"/>
    <x v="36"/>
    <s v="https://eiti.org/BD/2019-17"/>
    <s v="https://eiti.org/document/guinea-validation-2018"/>
    <n v="2018"/>
    <n v="2018"/>
    <s v="Meaningful progress"/>
    <x v="21"/>
    <x v="0"/>
    <s v="Satisfactory progress"/>
    <s v="The 2016 EITI Report was published within two years of the end of the fiscal period under review, in June 2018, and the MSG agreed the reporting period"/>
    <s v="https://eiti.org/guinea#guineas-progress-by-requirement"/>
    <s v="http://www.itie-guinee.org/"/>
    <s v="https://eiti.org/api/v1.0/score_data/53"/>
  </r>
  <r>
    <n v="1"/>
    <n v="53"/>
    <x v="43"/>
    <s v="GIN"/>
    <x v="36"/>
    <s v="https://eiti.org/BD/2019-17"/>
    <s v="https://eiti.org/document/guinea-validation-2018"/>
    <n v="2018"/>
    <n v="2018"/>
    <s v="Meaningful progress"/>
    <x v="22"/>
    <x v="0"/>
    <s v="Satisfactory progress"/>
    <s v="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
    <s v="https://eiti.org/guinea#guineas-progress-by-requirement"/>
    <s v="http://www.itie-guinee.org/"/>
    <s v="https://eiti.org/api/v1.0/score_data/53"/>
  </r>
  <r>
    <n v="1"/>
    <n v="53"/>
    <x v="43"/>
    <s v="GIN"/>
    <x v="36"/>
    <s v="https://eiti.org/BD/2019-17"/>
    <s v="https://eiti.org/document/guinea-validation-2018"/>
    <n v="2018"/>
    <n v="2018"/>
    <s v="Meaningful progress"/>
    <x v="23"/>
    <x v="0"/>
    <s v="Satisfactory progress"/>
    <s v="The 2016 EITI Report explains how extractives revenues are recorded in the national budget and provides a. general description of the allocation of the small share of extractives revenues retained by individual government entities."/>
    <s v="https://eiti.org/guinea#guineas-progress-by-requirement"/>
    <s v="http://www.itie-guinee.org/"/>
    <s v="https://eiti.org/api/v1.0/score_data/53"/>
  </r>
  <r>
    <n v="1"/>
    <n v="53"/>
    <x v="43"/>
    <s v="GIN"/>
    <x v="36"/>
    <s v="https://eiti.org/BD/2019-17"/>
    <s v="https://eiti.org/document/guinea-validation-2018"/>
    <n v="2018"/>
    <n v="2018"/>
    <s v="Meaningful progress"/>
    <x v="24"/>
    <x v="4"/>
    <s v="Not applicable"/>
    <s v="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_x000a_Not applicable in Guinea_x000a_"/>
    <s v="https://eiti.org/guinea#guineas-progress-by-requirement"/>
    <s v="http://www.itie-guinee.org/"/>
    <s v="https://eiti.org/api/v1.0/score_data/53"/>
  </r>
  <r>
    <n v="1"/>
    <n v="53"/>
    <x v="43"/>
    <s v="GIN"/>
    <x v="36"/>
    <s v="https://eiti.org/BD/2019-17"/>
    <s v="https://eiti.org/document/guinea-validation-2018"/>
    <n v="2018"/>
    <n v="2018"/>
    <s v="Meaningful progress"/>
    <x v="25"/>
    <x v="2"/>
    <s v="Not required (recommended)"/>
    <s v="It is encouraging that the MSG has made some attempt at including information on the budget-making and government audit processes and revenue earmarks in the 2016 EITI Report."/>
    <s v="https://eiti.org/guinea#guineas-progress-by-requirement"/>
    <s v="http://www.itie-guinee.org/"/>
    <s v="https://eiti.org/api/v1.0/score_data/53"/>
  </r>
  <r>
    <n v="1"/>
    <n v="53"/>
    <x v="43"/>
    <s v="GIN"/>
    <x v="36"/>
    <s v="https://eiti.org/BD/2019-17"/>
    <s v="https://eiti.org/document/guinea-validation-2018"/>
    <n v="2018"/>
    <n v="2018"/>
    <s v="Meaningful progress"/>
    <x v="26"/>
    <x v="0"/>
    <s v="Satisfactory progress"/>
    <s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
    <s v="https://eiti.org/guinea#guineas-progress-by-requirement"/>
    <s v="http://www.itie-guinee.org/"/>
    <s v="https://eiti.org/api/v1.0/score_data/53"/>
  </r>
  <r>
    <n v="1"/>
    <n v="53"/>
    <x v="43"/>
    <s v="GIN"/>
    <x v="36"/>
    <s v="https://eiti.org/BD/2019-17"/>
    <s v="https://eiti.org/document/guinea-validation-2018"/>
    <n v="2018"/>
    <n v="2018"/>
    <s v="Meaningful progress"/>
    <x v="27"/>
    <x v="1"/>
    <s v="Meaningful progress"/>
    <s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
    <s v="https://eiti.org/guinea#guineas-progress-by-requirement"/>
    <s v="http://www.itie-guinee.org/"/>
    <s v="https://eiti.org/api/v1.0/score_data/53"/>
  </r>
  <r>
    <n v="1"/>
    <n v="53"/>
    <x v="43"/>
    <s v="GIN"/>
    <x v="36"/>
    <s v="https://eiti.org/BD/2019-17"/>
    <s v="https://eiti.org/document/guinea-validation-2018"/>
    <n v="2018"/>
    <n v="2018"/>
    <s v="Meaningful progress"/>
    <x v="28"/>
    <x v="0"/>
    <s v="Satisfactory progress"/>
    <s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
    <s v="https://eiti.org/guinea#guineas-progress-by-requirement"/>
    <s v="http://www.itie-guinee.org/"/>
    <s v="https://eiti.org/api/v1.0/score_data/53"/>
  </r>
  <r>
    <n v="1"/>
    <n v="53"/>
    <x v="43"/>
    <s v="GIN"/>
    <x v="36"/>
    <s v="https://eiti.org/BD/2019-17"/>
    <s v="https://eiti.org/document/guinea-validation-2018"/>
    <n v="2018"/>
    <n v="2018"/>
    <s v="Meaningful progress"/>
    <x v="29"/>
    <x v="0"/>
    <s v="Satisfactory progress"/>
    <s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
    <s v="https://eiti.org/guinea#guineas-progress-by-requirement"/>
    <s v="http://www.itie-guinee.org/"/>
    <s v="https://eiti.org/api/v1.0/score_data/53"/>
  </r>
  <r>
    <n v="1"/>
    <n v="53"/>
    <x v="43"/>
    <s v="GIN"/>
    <x v="36"/>
    <s v="https://eiti.org/BD/2019-17"/>
    <s v="https://eiti.org/document/guinea-validation-2018"/>
    <n v="2018"/>
    <n v="2018"/>
    <s v="Meaningful progress"/>
    <x v="30"/>
    <x v="2"/>
    <s v="Not required (recommended)"/>
    <s v="EITI Guinea published a summary of the 2016 EITI Report. The government has adopted and published a clear policy on public access, release and re-use of EITI data. However there have been no concrete initiative to promote the use of EITI data among the Guinean open data community.  "/>
    <s v="https://eiti.org/guinea#guineas-progress-by-requirement"/>
    <s v="http://www.itie-guinee.org/"/>
    <s v="https://eiti.org/api/v1.0/score_data/53"/>
  </r>
  <r>
    <n v="1"/>
    <n v="53"/>
    <x v="43"/>
    <s v="GIN"/>
    <x v="36"/>
    <s v="https://eiti.org/BD/2019-17"/>
    <s v="https://eiti.org/document/guinea-validation-2018"/>
    <n v="2018"/>
    <n v="2018"/>
    <s v="Meaningful progress"/>
    <x v="31"/>
    <x v="1"/>
    <s v="Meaningful progress"/>
    <s v="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
    <s v="https://eiti.org/guinea#guineas-progress-by-requirement"/>
    <s v="http://www.itie-guinee.org/"/>
    <s v="https://eiti.org/api/v1.0/score_data/53"/>
  </r>
  <r>
    <n v="1"/>
    <n v="53"/>
    <x v="43"/>
    <s v="GIN"/>
    <x v="36"/>
    <s v="https://eiti.org/BD/2019-17"/>
    <s v="https://eiti.org/document/guinea-validation-2018"/>
    <n v="2018"/>
    <n v="2018"/>
    <s v="Meaningful progress"/>
    <x v="32"/>
    <x v="1"/>
    <s v="Meaningful progress"/>
    <s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
    <s v="https://eiti.org/guinea#guineas-progress-by-requirement"/>
    <s v="http://www.itie-guinee.org/"/>
    <s v="https://eiti.org/api/v1.0/score_data/53"/>
  </r>
  <r>
    <n v="1"/>
    <n v="53"/>
    <x v="43"/>
    <s v="GIN"/>
    <x v="36"/>
    <s v="https://eiti.org/BD/2019-17"/>
    <s v="https://eiti.org/document/guinea-validation-2018"/>
    <n v="2018"/>
    <n v="2018"/>
    <s v="Meaningful progress"/>
    <x v="33"/>
    <x v="1"/>
    <s v="Meaningful progress"/>
    <s v=""/>
    <s v="https://eiti.org/guinea#guineas-progress-by-requirement"/>
    <s v="http://www.itie-guinee.org/"/>
    <s v="https://eiti.org/api/v1.0/score_data/53"/>
  </r>
  <r>
    <n v="1"/>
    <n v="54"/>
    <x v="44"/>
    <s v="NOR"/>
    <x v="25"/>
    <s v="https://eiti.org/BD/2019-22"/>
    <s v="https://eiti.org/document/norway-validation-2018"/>
    <n v="2018"/>
    <n v="2018"/>
    <s v="Satisfactory progress"/>
    <x v="0"/>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2"/>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3"/>
    <x v="4"/>
    <s v="Not applicable"/>
    <s v=""/>
    <s v="https://eiti.org/norway#norways-progress-by-requirement"/>
    <s v="http://www.eiti.no/"/>
    <s v="https://eiti.org/api/v1.0/score_data/54"/>
  </r>
  <r>
    <n v="1"/>
    <n v="54"/>
    <x v="44"/>
    <s v="NOR"/>
    <x v="25"/>
    <s v="https://eiti.org/BD/2019-22"/>
    <s v="https://eiti.org/document/norway-validation-2018"/>
    <n v="2018"/>
    <n v="2018"/>
    <s v="Satisfactory progress"/>
    <x v="4"/>
    <x v="4"/>
    <s v="Not applicable"/>
    <s v=""/>
    <s v="https://eiti.org/norway#norways-progress-by-requirement"/>
    <s v="http://www.eiti.no/"/>
    <s v="https://eiti.org/api/v1.0/score_data/54"/>
  </r>
  <r>
    <n v="1"/>
    <n v="54"/>
    <x v="44"/>
    <s v="NOR"/>
    <x v="25"/>
    <s v="https://eiti.org/BD/2019-22"/>
    <s v="https://eiti.org/document/norway-validation-2018"/>
    <n v="2018"/>
    <n v="2018"/>
    <s v="Satisfactory progress"/>
    <x v="5"/>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6"/>
    <x v="5"/>
    <s v="Beyond"/>
    <s v=""/>
    <s v="https://eiti.org/norway#norways-progress-by-requirement"/>
    <s v="http://www.eiti.no/"/>
    <s v="https://eiti.org/api/v1.0/score_data/54"/>
  </r>
  <r>
    <n v="1"/>
    <n v="54"/>
    <x v="44"/>
    <s v="NOR"/>
    <x v="25"/>
    <s v="https://eiti.org/BD/2019-22"/>
    <s v="https://eiti.org/document/norway-validation-2018"/>
    <n v="2018"/>
    <n v="2018"/>
    <s v="Satisfactory progress"/>
    <x v="7"/>
    <x v="5"/>
    <s v="Beyond"/>
    <s v=""/>
    <s v="https://eiti.org/norway#norways-progress-by-requirement"/>
    <s v="http://www.eiti.no/"/>
    <s v="https://eiti.org/api/v1.0/score_data/54"/>
  </r>
  <r>
    <n v="1"/>
    <n v="54"/>
    <x v="44"/>
    <s v="NOR"/>
    <x v="25"/>
    <s v="https://eiti.org/BD/2019-22"/>
    <s v="https://eiti.org/document/norway-validation-2018"/>
    <n v="2018"/>
    <n v="2018"/>
    <s v="Satisfactory progress"/>
    <x v="8"/>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9"/>
    <x v="2"/>
    <s v="Not required (recommended)"/>
    <s v=""/>
    <s v="https://eiti.org/norway#norways-progress-by-requirement"/>
    <s v="http://www.eiti.no/"/>
    <s v="https://eiti.org/api/v1.0/score_data/54"/>
  </r>
  <r>
    <n v="1"/>
    <n v="54"/>
    <x v="44"/>
    <s v="NOR"/>
    <x v="25"/>
    <s v="https://eiti.org/BD/2019-22"/>
    <s v="https://eiti.org/document/norway-validation-2018"/>
    <n v="2018"/>
    <n v="2018"/>
    <s v="Satisfactory progress"/>
    <x v="10"/>
    <x v="5"/>
    <s v="Beyond"/>
    <s v=""/>
    <s v="https://eiti.org/norway#norways-progress-by-requirement"/>
    <s v="http://www.eiti.no/"/>
    <s v="https://eiti.org/api/v1.0/score_data/54"/>
  </r>
  <r>
    <n v="1"/>
    <n v="54"/>
    <x v="44"/>
    <s v="NOR"/>
    <x v="25"/>
    <s v="https://eiti.org/BD/2019-22"/>
    <s v="https://eiti.org/document/norway-validation-2018"/>
    <n v="2018"/>
    <n v="2018"/>
    <s v="Satisfactory progress"/>
    <x v="11"/>
    <x v="5"/>
    <s v="Beyond"/>
    <s v=""/>
    <s v="https://eiti.org/norway#norways-progress-by-requirement"/>
    <s v="http://www.eiti.no/"/>
    <s v="https://eiti.org/api/v1.0/score_data/54"/>
  </r>
  <r>
    <n v="1"/>
    <n v="54"/>
    <x v="44"/>
    <s v="NOR"/>
    <x v="25"/>
    <s v="https://eiti.org/BD/2019-22"/>
    <s v="https://eiti.org/document/norway-validation-2018"/>
    <n v="2018"/>
    <n v="2018"/>
    <s v="Satisfactory progress"/>
    <x v="12"/>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3"/>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4"/>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5"/>
    <x v="4"/>
    <s v="Not applicable"/>
    <s v=""/>
    <s v="https://eiti.org/norway#norways-progress-by-requirement"/>
    <s v="http://www.eiti.no/"/>
    <s v="https://eiti.org/api/v1.0/score_data/54"/>
  </r>
  <r>
    <n v="1"/>
    <n v="54"/>
    <x v="44"/>
    <s v="NOR"/>
    <x v="25"/>
    <s v="https://eiti.org/BD/2019-22"/>
    <s v="https://eiti.org/document/norway-validation-2018"/>
    <n v="2018"/>
    <n v="2018"/>
    <s v="Satisfactory progress"/>
    <x v="16"/>
    <x v="4"/>
    <s v="Not applicable"/>
    <s v=""/>
    <s v="https://eiti.org/norway#norways-progress-by-requirement"/>
    <s v="http://www.eiti.no/"/>
    <s v="https://eiti.org/api/v1.0/score_data/54"/>
  </r>
  <r>
    <n v="1"/>
    <n v="54"/>
    <x v="44"/>
    <s v="NOR"/>
    <x v="25"/>
    <s v="https://eiti.org/BD/2019-22"/>
    <s v="https://eiti.org/document/norway-validation-2018"/>
    <n v="2018"/>
    <n v="2018"/>
    <s v="Satisfactory progress"/>
    <x v="17"/>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8"/>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19"/>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20"/>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21"/>
    <x v="5"/>
    <s v="Beyond"/>
    <s v=""/>
    <s v="https://eiti.org/norway#norways-progress-by-requirement"/>
    <s v="http://www.eiti.no/"/>
    <s v="https://eiti.org/api/v1.0/score_data/54"/>
  </r>
  <r>
    <n v="1"/>
    <n v="54"/>
    <x v="44"/>
    <s v="NOR"/>
    <x v="25"/>
    <s v="https://eiti.org/BD/2019-22"/>
    <s v="https://eiti.org/document/norway-validation-2018"/>
    <n v="2018"/>
    <n v="2018"/>
    <s v="Satisfactory progress"/>
    <x v="22"/>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23"/>
    <x v="5"/>
    <s v="Beyond"/>
    <s v=""/>
    <s v="https://eiti.org/norway#norways-progress-by-requirement"/>
    <s v="http://www.eiti.no/"/>
    <s v="https://eiti.org/api/v1.0/score_data/54"/>
  </r>
  <r>
    <n v="1"/>
    <n v="54"/>
    <x v="44"/>
    <s v="NOR"/>
    <x v="25"/>
    <s v="https://eiti.org/BD/2019-22"/>
    <s v="https://eiti.org/document/norway-validation-2018"/>
    <n v="2018"/>
    <n v="2018"/>
    <s v="Satisfactory progress"/>
    <x v="24"/>
    <x v="4"/>
    <s v="Not applicable"/>
    <s v=""/>
    <s v="https://eiti.org/norway#norways-progress-by-requirement"/>
    <s v="http://www.eiti.no/"/>
    <s v="https://eiti.org/api/v1.0/score_data/54"/>
  </r>
  <r>
    <n v="1"/>
    <n v="54"/>
    <x v="44"/>
    <s v="NOR"/>
    <x v="25"/>
    <s v="https://eiti.org/BD/2019-22"/>
    <s v="https://eiti.org/document/norway-validation-2018"/>
    <n v="2018"/>
    <n v="2018"/>
    <s v="Satisfactory progress"/>
    <x v="25"/>
    <x v="2"/>
    <s v="Not required (recommended)"/>
    <s v=""/>
    <s v="https://eiti.org/norway#norways-progress-by-requirement"/>
    <s v="http://www.eiti.no/"/>
    <s v="https://eiti.org/api/v1.0/score_data/54"/>
  </r>
  <r>
    <n v="1"/>
    <n v="54"/>
    <x v="44"/>
    <s v="NOR"/>
    <x v="25"/>
    <s v="https://eiti.org/BD/2019-22"/>
    <s v="https://eiti.org/document/norway-validation-2018"/>
    <n v="2018"/>
    <n v="2018"/>
    <s v="Satisfactory progress"/>
    <x v="26"/>
    <x v="4"/>
    <s v="Not applicable"/>
    <s v=""/>
    <s v="https://eiti.org/norway#norways-progress-by-requirement"/>
    <s v="http://www.eiti.no/"/>
    <s v="https://eiti.org/api/v1.0/score_data/54"/>
  </r>
  <r>
    <n v="1"/>
    <n v="54"/>
    <x v="44"/>
    <s v="NOR"/>
    <x v="25"/>
    <s v="https://eiti.org/BD/2019-22"/>
    <s v="https://eiti.org/document/norway-validation-2018"/>
    <n v="2018"/>
    <n v="2018"/>
    <s v="Satisfactory progress"/>
    <x v="27"/>
    <x v="4"/>
    <s v="Not applicable"/>
    <s v=""/>
    <s v="https://eiti.org/norway#norways-progress-by-requirement"/>
    <s v="http://www.eiti.no/"/>
    <s v="https://eiti.org/api/v1.0/score_data/54"/>
  </r>
  <r>
    <n v="1"/>
    <n v="54"/>
    <x v="44"/>
    <s v="NOR"/>
    <x v="25"/>
    <s v="https://eiti.org/BD/2019-22"/>
    <s v="https://eiti.org/document/norway-validation-2018"/>
    <n v="2018"/>
    <n v="2018"/>
    <s v="Satisfactory progress"/>
    <x v="28"/>
    <x v="5"/>
    <s v="Beyond"/>
    <s v=""/>
    <s v="https://eiti.org/norway#norways-progress-by-requirement"/>
    <s v="http://www.eiti.no/"/>
    <s v="https://eiti.org/api/v1.0/score_data/54"/>
  </r>
  <r>
    <n v="1"/>
    <n v="54"/>
    <x v="44"/>
    <s v="NOR"/>
    <x v="25"/>
    <s v="https://eiti.org/BD/2019-22"/>
    <s v="https://eiti.org/document/norway-validation-2018"/>
    <n v="2018"/>
    <n v="2018"/>
    <s v="Satisfactory progress"/>
    <x v="29"/>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30"/>
    <x v="2"/>
    <s v="Not required (recommended)"/>
    <s v=""/>
    <s v="https://eiti.org/norway#norways-progress-by-requirement"/>
    <s v="http://www.eiti.no/"/>
    <s v="https://eiti.org/api/v1.0/score_data/54"/>
  </r>
  <r>
    <n v="1"/>
    <n v="54"/>
    <x v="44"/>
    <s v="NOR"/>
    <x v="25"/>
    <s v="https://eiti.org/BD/2019-22"/>
    <s v="https://eiti.org/document/norway-validation-2018"/>
    <n v="2018"/>
    <n v="2018"/>
    <s v="Satisfactory progress"/>
    <x v="31"/>
    <x v="0"/>
    <s v="Satisfactory progress"/>
    <s v=""/>
    <s v="https://eiti.org/norway#norways-progress-by-requirement"/>
    <s v="http://www.eiti.no/"/>
    <s v="https://eiti.org/api/v1.0/score_data/54"/>
  </r>
  <r>
    <n v="1"/>
    <n v="54"/>
    <x v="44"/>
    <s v="NOR"/>
    <x v="25"/>
    <s v="https://eiti.org/BD/2019-22"/>
    <s v="https://eiti.org/document/norway-validation-2018"/>
    <n v="2018"/>
    <n v="2018"/>
    <s v="Satisfactory progress"/>
    <x v="32"/>
    <x v="4"/>
    <s v="Not applicable"/>
    <s v=""/>
    <s v="https://eiti.org/norway#norways-progress-by-requirement"/>
    <s v="http://www.eiti.no/"/>
    <s v="https://eiti.org/api/v1.0/score_data/54"/>
  </r>
  <r>
    <n v="1"/>
    <n v="54"/>
    <x v="44"/>
    <s v="NOR"/>
    <x v="25"/>
    <s v="https://eiti.org/BD/2019-22"/>
    <s v="https://eiti.org/document/norway-validation-2018"/>
    <n v="2018"/>
    <n v="2018"/>
    <s v="Satisfactory progress"/>
    <x v="33"/>
    <x v="0"/>
    <s v="Satisfactory progress"/>
    <s v=""/>
    <s v="https://eiti.org/norway#norways-progress-by-requirement"/>
    <s v="http://www.eiti.no/"/>
    <s v="https://eiti.org/api/v1.0/score_data/54"/>
  </r>
  <r>
    <n v="1"/>
    <n v="55"/>
    <x v="45"/>
    <s v="ETH"/>
    <x v="37"/>
    <s v="https://eiti.org/BD/2019-21"/>
    <s v="https://eiti.org/document/ethiopia-validation-2018"/>
    <n v="2018"/>
    <n v="2018"/>
    <s v="Meaningful progress"/>
    <x v="0"/>
    <x v="0"/>
    <s v="Satisfactory progress"/>
    <s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
    <s v="https://eiti.org/ethiopia#ethiopias-progress-by-requirement"/>
    <s v="http://www.eeiti.org.et/"/>
    <s v="https://eiti.org/api/v1.0/score_data/55"/>
  </r>
  <r>
    <n v="1"/>
    <n v="55"/>
    <x v="45"/>
    <s v="ETH"/>
    <x v="37"/>
    <s v="https://eiti.org/BD/2019-21"/>
    <s v="https://eiti.org/document/ethiopia-validation-2018"/>
    <n v="2018"/>
    <n v="2018"/>
    <s v="Meaningful progress"/>
    <x v="1"/>
    <x v="0"/>
    <s v="Satisfactory progress"/>
    <s v="Companies are fully, actively and effectively engaged in the EITI process. The government has ensured that there is an enabling environment for company participation with provisions in the 2013 Mining Operations Proclamation mandating payments disclosures as required by EITI."/>
    <s v="https://eiti.org/ethiopia#ethiopias-progress-by-requirement"/>
    <s v="http://www.eeiti.org.et/"/>
    <s v="https://eiti.org/api/v1.0/score_data/55"/>
  </r>
  <r>
    <n v="1"/>
    <n v="55"/>
    <x v="45"/>
    <s v="ETH"/>
    <x v="37"/>
    <s v="https://eiti.org/BD/2019-21"/>
    <s v="https://eiti.org/document/ethiopia-validation-2018"/>
    <n v="2018"/>
    <n v="2018"/>
    <s v="Meaningful progress"/>
    <x v="2"/>
    <x v="1"/>
    <s v="Meaningful progress"/>
    <s v="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
    <s v="https://eiti.org/ethiopia#ethiopias-progress-by-requirement"/>
    <s v="http://www.eeiti.org.et/"/>
    <s v="https://eiti.org/api/v1.0/score_data/55"/>
  </r>
  <r>
    <n v="1"/>
    <n v="55"/>
    <x v="45"/>
    <s v="ETH"/>
    <x v="37"/>
    <s v="https://eiti.org/BD/2019-21"/>
    <s v="https://eiti.org/document/ethiopia-validation-2018"/>
    <n v="2018"/>
    <n v="2018"/>
    <s v="Meaningful progress"/>
    <x v="3"/>
    <x v="1"/>
    <s v="Meaningful progress"/>
    <s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
    <s v="https://eiti.org/ethiopia#ethiopias-progress-by-requirement"/>
    <s v="http://www.eeiti.org.et/"/>
    <s v="https://eiti.org/api/v1.0/score_data/55"/>
  </r>
  <r>
    <n v="1"/>
    <n v="55"/>
    <x v="45"/>
    <s v="ETH"/>
    <x v="37"/>
    <s v="https://eiti.org/BD/2019-21"/>
    <s v="https://eiti.org/document/ethiopia-validation-2018"/>
    <n v="2018"/>
    <n v="2018"/>
    <s v="Meaningful progress"/>
    <x v="4"/>
    <x v="0"/>
    <s v="Satisfactory progress"/>
    <s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
    <s v="https://eiti.org/ethiopia#ethiopias-progress-by-requirement"/>
    <s v="http://www.eeiti.org.et/"/>
    <s v="https://eiti.org/api/v1.0/score_data/55"/>
  </r>
  <r>
    <n v="1"/>
    <n v="55"/>
    <x v="45"/>
    <s v="ETH"/>
    <x v="37"/>
    <s v="https://eiti.org/BD/2019-21"/>
    <s v="https://eiti.org/document/ethiopia-validation-2018"/>
    <n v="2018"/>
    <n v="2018"/>
    <s v="Meaningful progress"/>
    <x v="5"/>
    <x v="0"/>
    <s v="Satisfactory progress"/>
    <s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
    <s v="https://eiti.org/ethiopia#ethiopias-progress-by-requirement"/>
    <s v="http://www.eeiti.org.et/"/>
    <s v="https://eiti.org/api/v1.0/score_data/55"/>
  </r>
  <r>
    <n v="1"/>
    <n v="55"/>
    <x v="45"/>
    <s v="ETH"/>
    <x v="37"/>
    <s v="https://eiti.org/BD/2019-21"/>
    <s v="https://eiti.org/document/ethiopia-validation-2018"/>
    <n v="2018"/>
    <n v="2018"/>
    <s v="Meaningful progress"/>
    <x v="6"/>
    <x v="1"/>
    <s v="Meaningful progress"/>
    <s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
    <s v="https://eiti.org/ethiopia#ethiopias-progress-by-requirement"/>
    <s v="http://www.eeiti.org.et/"/>
    <s v="https://eiti.org/api/v1.0/score_data/55"/>
  </r>
  <r>
    <n v="1"/>
    <n v="55"/>
    <x v="45"/>
    <s v="ETH"/>
    <x v="37"/>
    <s v="https://eiti.org/BD/2019-21"/>
    <s v="https://eiti.org/document/ethiopia-validation-2018"/>
    <n v="2018"/>
    <n v="2018"/>
    <s v="Meaningful progress"/>
    <x v="7"/>
    <x v="1"/>
    <s v="Meaningful progress"/>
    <s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
    <s v="https://eiti.org/ethiopia#ethiopias-progress-by-requirement"/>
    <s v="http://www.eeiti.org.et/"/>
    <s v="https://eiti.org/api/v1.0/score_data/55"/>
  </r>
  <r>
    <n v="1"/>
    <n v="55"/>
    <x v="45"/>
    <s v="ETH"/>
    <x v="37"/>
    <s v="https://eiti.org/BD/2019-21"/>
    <s v="https://eiti.org/document/ethiopia-validation-2018"/>
    <n v="2018"/>
    <n v="2018"/>
    <s v="Meaningful progress"/>
    <x v="8"/>
    <x v="1"/>
    <s v="Meaningful progress"/>
    <s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
    <s v="https://eiti.org/ethiopia#ethiopias-progress-by-requirement"/>
    <s v="http://www.eeiti.org.et/"/>
    <s v="https://eiti.org/api/v1.0/score_data/55"/>
  </r>
  <r>
    <n v="1"/>
    <n v="55"/>
    <x v="45"/>
    <s v="ETH"/>
    <x v="37"/>
    <s v="https://eiti.org/BD/2019-21"/>
    <s v="https://eiti.org/document/ethiopia-validation-2018"/>
    <n v="2018"/>
    <n v="2018"/>
    <s v="Meaningful progress"/>
    <x v="9"/>
    <x v="2"/>
    <s v="Not required (recommended)"/>
    <s v="Ethiopia EITI has agreed a three-year beneficial ownership roadmap and has piloted EITI reporting of legal and beneficial ownership of roughly half of material companies."/>
    <s v="https://eiti.org/ethiopia#ethiopias-progress-by-requirement"/>
    <s v="http://www.eeiti.org.et/"/>
    <s v="https://eiti.org/api/v1.0/score_data/55"/>
  </r>
  <r>
    <n v="1"/>
    <n v="55"/>
    <x v="45"/>
    <s v="ETH"/>
    <x v="37"/>
    <s v="https://eiti.org/BD/2019-21"/>
    <s v="https://eiti.org/document/ethiopia-validation-2018"/>
    <n v="2018"/>
    <n v="2018"/>
    <s v="Meaningful progress"/>
    <x v="10"/>
    <x v="3"/>
    <s v="Inadequate progress"/>
    <s v="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
    <s v="https://eiti.org/ethiopia#ethiopias-progress-by-requirement"/>
    <s v="http://www.eeiti.org.et/"/>
    <s v="https://eiti.org/api/v1.0/score_data/55"/>
  </r>
  <r>
    <n v="1"/>
    <n v="55"/>
    <x v="45"/>
    <s v="ETH"/>
    <x v="37"/>
    <s v="https://eiti.org/BD/2019-21"/>
    <s v="https://eiti.org/document/ethiopia-validation-2018"/>
    <n v="2018"/>
    <n v="2018"/>
    <s v="Meaningful progress"/>
    <x v="11"/>
    <x v="0"/>
    <s v="Satisfactory progress"/>
    <s v="The 2015/16 EITI Report provides an overview of the extractive industries, including informal activities and significant exploration work."/>
    <s v="https://eiti.org/ethiopia#ethiopias-progress-by-requirement"/>
    <s v="http://www.eeiti.org.et/"/>
    <s v="https://eiti.org/api/v1.0/score_data/55"/>
  </r>
  <r>
    <n v="1"/>
    <n v="55"/>
    <x v="45"/>
    <s v="ETH"/>
    <x v="37"/>
    <s v="https://eiti.org/BD/2019-21"/>
    <s v="https://eiti.org/document/ethiopia-validation-2018"/>
    <n v="2018"/>
    <n v="2018"/>
    <s v="Meaningful progress"/>
    <x v="12"/>
    <x v="0"/>
    <s v="Satisfactory progress"/>
    <s v="The 2015/16 EITI Report highlights weaknesses in official government production data and provides companies’ reporting of production volumes and values for each of the 14 mineral commodities produced in 2015/16."/>
    <s v="https://eiti.org/ethiopia#ethiopias-progress-by-requirement"/>
    <s v="http://www.eeiti.org.et/"/>
    <s v="https://eiti.org/api/v1.0/score_data/55"/>
  </r>
  <r>
    <n v="1"/>
    <n v="55"/>
    <x v="45"/>
    <s v="ETH"/>
    <x v="37"/>
    <s v="https://eiti.org/BD/2019-21"/>
    <s v="https://eiti.org/document/ethiopia-validation-2018"/>
    <n v="2018"/>
    <n v="2018"/>
    <s v="Meaningful progress"/>
    <x v="13"/>
    <x v="1"/>
    <s v="Meaningful progress"/>
    <s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
    <s v="https://eiti.org/ethiopia#ethiopias-progress-by-requirement"/>
    <s v="http://www.eeiti.org.et/"/>
    <s v="https://eiti.org/api/v1.0/score_data/55"/>
  </r>
  <r>
    <n v="1"/>
    <n v="55"/>
    <x v="45"/>
    <s v="ETH"/>
    <x v="37"/>
    <s v="https://eiti.org/BD/2019-21"/>
    <s v="https://eiti.org/document/ethiopia-validation-2018"/>
    <n v="2018"/>
    <n v="2018"/>
    <s v="Meaningful progress"/>
    <x v="14"/>
    <x v="1"/>
    <s v="Meaningful progress"/>
    <s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
    <s v="https://eiti.org/ethiopia#ethiopias-progress-by-requirement"/>
    <s v="http://www.eeiti.org.et/"/>
    <s v="https://eiti.org/api/v1.0/score_data/55"/>
  </r>
  <r>
    <n v="1"/>
    <n v="55"/>
    <x v="45"/>
    <s v="ETH"/>
    <x v="37"/>
    <s v="https://eiti.org/BD/2019-21"/>
    <s v="https://eiti.org/document/ethiopia-validation-2018"/>
    <n v="2018"/>
    <n v="2018"/>
    <s v="Meaningful progress"/>
    <x v="15"/>
    <x v="4"/>
    <s v="Not applicable"/>
    <s v="This requirement was demonstrated as not applicable in Ethiopia in 2015/16. "/>
    <s v="https://eiti.org/ethiopia#ethiopias-progress-by-requirement"/>
    <s v="http://www.eeiti.org.et/"/>
    <s v="https://eiti.org/api/v1.0/score_data/55"/>
  </r>
  <r>
    <n v="1"/>
    <n v="55"/>
    <x v="45"/>
    <s v="ETH"/>
    <x v="37"/>
    <s v="https://eiti.org/BD/2019-21"/>
    <s v="https://eiti.org/document/ethiopia-validation-2018"/>
    <n v="2018"/>
    <n v="2018"/>
    <s v="Meaningful progress"/>
    <x v="16"/>
    <x v="4"/>
    <s v="Not applicable"/>
    <s v="This requirement was demonstrated as not applicable in Ethiopia in 2015/16. "/>
    <s v="https://eiti.org/ethiopia#ethiopias-progress-by-requirement"/>
    <s v="http://www.eeiti.org.et/"/>
    <s v="https://eiti.org/api/v1.0/score_data/55"/>
  </r>
  <r>
    <n v="1"/>
    <n v="55"/>
    <x v="45"/>
    <s v="ETH"/>
    <x v="37"/>
    <s v="https://eiti.org/BD/2019-21"/>
    <s v="https://eiti.org/document/ethiopia-validation-2018"/>
    <n v="2018"/>
    <n v="2018"/>
    <s v="Meaningful progress"/>
    <x v="17"/>
    <x v="4"/>
    <s v="Not applicable"/>
    <s v="This requirement was demonstrated as not applicable in Ethiopia in 2015/16. "/>
    <s v="https://eiti.org/ethiopia#ethiopias-progress-by-requirement"/>
    <s v="http://www.eeiti.org.et/"/>
    <s v="https://eiti.org/api/v1.0/score_data/55"/>
  </r>
  <r>
    <n v="1"/>
    <n v="55"/>
    <x v="45"/>
    <s v="ETH"/>
    <x v="37"/>
    <s v="https://eiti.org/BD/2019-21"/>
    <s v="https://eiti.org/document/ethiopia-validation-2018"/>
    <n v="2018"/>
    <n v="2018"/>
    <s v="Meaningful progress"/>
    <x v="18"/>
    <x v="1"/>
    <s v="Meaningful progress"/>
    <s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
    <s v="https://eiti.org/ethiopia#ethiopias-progress-by-requirement"/>
    <s v="http://www.eeiti.org.et/"/>
    <s v="https://eiti.org/api/v1.0/score_data/55"/>
  </r>
  <r>
    <n v="1"/>
    <n v="55"/>
    <x v="45"/>
    <s v="ETH"/>
    <x v="37"/>
    <s v="https://eiti.org/BD/2019-21"/>
    <s v="https://eiti.org/document/ethiopia-validation-2018"/>
    <n v="2018"/>
    <n v="2018"/>
    <s v="Meaningful progress"/>
    <x v="19"/>
    <x v="1"/>
    <s v="Meaningful progress"/>
    <s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
    <s v="https://eiti.org/ethiopia#ethiopias-progress-by-requirement"/>
    <s v="http://www.eeiti.org.et/"/>
    <s v="https://eiti.org/api/v1.0/score_data/55"/>
  </r>
  <r>
    <n v="1"/>
    <n v="55"/>
    <x v="45"/>
    <s v="ETH"/>
    <x v="37"/>
    <s v="https://eiti.org/BD/2019-21"/>
    <s v="https://eiti.org/document/ethiopia-validation-2018"/>
    <n v="2018"/>
    <n v="2018"/>
    <s v="Meaningful progress"/>
    <x v="20"/>
    <x v="0"/>
    <s v="Satisfactory progress"/>
    <s v="The 2015/16 EITI Report presents reconciled financial data disaggregated by company, government entity and revenue stream, although not yet per project for payments levied on a per-project basis."/>
    <s v="https://eiti.org/ethiopia#ethiopias-progress-by-requirement"/>
    <s v="http://www.eeiti.org.et/"/>
    <s v="https://eiti.org/api/v1.0/score_data/55"/>
  </r>
  <r>
    <n v="1"/>
    <n v="55"/>
    <x v="45"/>
    <s v="ETH"/>
    <x v="37"/>
    <s v="https://eiti.org/BD/2019-21"/>
    <s v="https://eiti.org/document/ethiopia-validation-2018"/>
    <n v="2018"/>
    <n v="2018"/>
    <s v="Meaningful progress"/>
    <x v="21"/>
    <x v="0"/>
    <s v="Satisfactory progress"/>
    <s v="The 2015/16 EITI Report was published within two years of the end of the fiscal period covered."/>
    <s v="https://eiti.org/ethiopia#ethiopias-progress-by-requirement"/>
    <s v="http://www.eeiti.org.et/"/>
    <s v="https://eiti.org/api/v1.0/score_data/55"/>
  </r>
  <r>
    <n v="1"/>
    <n v="55"/>
    <x v="45"/>
    <s v="ETH"/>
    <x v="37"/>
    <s v="https://eiti.org/BD/2019-21"/>
    <s v="https://eiti.org/document/ethiopia-validation-2018"/>
    <n v="2018"/>
    <n v="2018"/>
    <s v="Meaningful progress"/>
    <x v="22"/>
    <x v="1"/>
    <s v="Meaningful progress"/>
    <s v="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
    <s v="https://eiti.org/ethiopia#ethiopias-progress-by-requirement"/>
    <s v="http://www.eeiti.org.et/"/>
    <s v="https://eiti.org/api/v1.0/score_data/55"/>
  </r>
  <r>
    <n v="1"/>
    <n v="55"/>
    <x v="45"/>
    <s v="ETH"/>
    <x v="37"/>
    <s v="https://eiti.org/BD/2019-21"/>
    <s v="https://eiti.org/document/ethiopia-validation-2018"/>
    <n v="2018"/>
    <n v="2018"/>
    <s v="Meaningful progress"/>
    <x v="23"/>
    <x v="0"/>
    <s v="Satisfactory progress"/>
    <s v="The 2015/16 EITI Report illustrates that all extractives revenues collected by the Federal Government (aside from training fee contributions to the Petroleum Training Fund) are transferred to the Consolidated Revenue account and recorded in the national budget."/>
    <s v="https://eiti.org/ethiopia#ethiopias-progress-by-requirement"/>
    <s v="http://www.eeiti.org.et/"/>
    <s v="https://eiti.org/api/v1.0/score_data/55"/>
  </r>
  <r>
    <n v="1"/>
    <n v="55"/>
    <x v="45"/>
    <s v="ETH"/>
    <x v="37"/>
    <s v="https://eiti.org/BD/2019-21"/>
    <s v="https://eiti.org/document/ethiopia-validation-2018"/>
    <n v="2018"/>
    <n v="2018"/>
    <s v="Meaningful progress"/>
    <x v="24"/>
    <x v="1"/>
    <s v="Meaningful progress"/>
    <s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
    <s v="https://eiti.org/ethiopia#ethiopias-progress-by-requirement"/>
    <s v="http://www.eeiti.org.et/"/>
    <s v="https://eiti.org/api/v1.0/score_data/55"/>
  </r>
  <r>
    <n v="1"/>
    <n v="55"/>
    <x v="45"/>
    <s v="ETH"/>
    <x v="37"/>
    <s v="https://eiti.org/BD/2019-21"/>
    <s v="https://eiti.org/document/ethiopia-validation-2018"/>
    <n v="2018"/>
    <n v="2018"/>
    <s v="Meaningful progress"/>
    <x v="25"/>
    <x v="2"/>
    <s v="Not required (recommended)"/>
    <s v="It is encouraging that the MSG has made some attempts to include some information on the budget-making process and audit procedures in the EITI Report."/>
    <s v="https://eiti.org/ethiopia#ethiopias-progress-by-requirement"/>
    <s v="http://www.eeiti.org.et/"/>
    <s v="https://eiti.org/api/v1.0/score_data/55"/>
  </r>
  <r>
    <n v="1"/>
    <n v="55"/>
    <x v="45"/>
    <s v="ETH"/>
    <x v="37"/>
    <s v="https://eiti.org/BD/2019-21"/>
    <s v="https://eiti.org/document/ethiopia-validation-2018"/>
    <n v="2018"/>
    <n v="2018"/>
    <s v="Meaningful progress"/>
    <x v="26"/>
    <x v="1"/>
    <s v="Meaningful progress"/>
    <s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
    <s v="https://eiti.org/ethiopia#ethiopias-progress-by-requirement"/>
    <s v="http://www.eeiti.org.et/"/>
    <s v="https://eiti.org/api/v1.0/score_data/55"/>
  </r>
  <r>
    <n v="1"/>
    <n v="55"/>
    <x v="45"/>
    <s v="ETH"/>
    <x v="37"/>
    <s v="https://eiti.org/BD/2019-21"/>
    <s v="https://eiti.org/document/ethiopia-validation-2018"/>
    <n v="2018"/>
    <n v="2018"/>
    <s v="Meaningful progress"/>
    <x v="27"/>
    <x v="1"/>
    <s v="Meaningful progress"/>
    <s v="The 2015-16 EITI Report included data collection on quasi-fiscal expenditures from some, but not all, state-owned enterprises. The report does not document the multi-stakeholder group’s discussion of any quasi-fiscal expenditures undertaken by state-owned enterprises. "/>
    <s v="https://eiti.org/ethiopia#ethiopias-progress-by-requirement"/>
    <s v="http://www.eeiti.org.et/"/>
    <s v="https://eiti.org/api/v1.0/score_data/55"/>
  </r>
  <r>
    <n v="1"/>
    <n v="55"/>
    <x v="45"/>
    <s v="ETH"/>
    <x v="37"/>
    <s v="https://eiti.org/BD/2019-21"/>
    <s v="https://eiti.org/document/ethiopia-validation-2018"/>
    <n v="2018"/>
    <n v="2018"/>
    <s v="Meaningful progress"/>
    <x v="28"/>
    <x v="0"/>
    <s v="Satisfactory progress"/>
    <s v="The 2015-16 EITI Report provides, in absolute and relative terms, the extractive industries contribution to GDP, government revenues, exports, employment as well as the location of production. The report is transparent about weaknesses in official government GDP and employment data."/>
    <s v="https://eiti.org/ethiopia#ethiopias-progress-by-requirement"/>
    <s v="http://www.eeiti.org.et/"/>
    <s v="https://eiti.org/api/v1.0/score_data/55"/>
  </r>
  <r>
    <n v="1"/>
    <n v="55"/>
    <x v="45"/>
    <s v="ETH"/>
    <x v="37"/>
    <s v="https://eiti.org/BD/2019-21"/>
    <s v="https://eiti.org/document/ethiopia-validation-2018"/>
    <n v="2018"/>
    <n v="2018"/>
    <s v="Meaningful progress"/>
    <x v="29"/>
    <x v="0"/>
    <s v="Satisfactory progress"/>
    <s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
    <s v="https://eiti.org/ethiopia#ethiopias-progress-by-requirement"/>
    <s v="http://www.eeiti.org.et/"/>
    <s v="https://eiti.org/api/v1.0/score_data/55"/>
  </r>
  <r>
    <n v="1"/>
    <n v="55"/>
    <x v="45"/>
    <s v="ETH"/>
    <x v="37"/>
    <s v="https://eiti.org/BD/2019-21"/>
    <s v="https://eiti.org/document/ethiopia-validation-2018"/>
    <n v="2018"/>
    <n v="2018"/>
    <s v="Meaningful progress"/>
    <x v="30"/>
    <x v="2"/>
    <s v="Not required (recommended)"/>
    <s v="At the time of Ethiopia’s Validation data from the three EITI reporting years (2013/14- 2015/16) is available in machine readable format through the EITI global website."/>
    <s v="https://eiti.org/ethiopia#ethiopias-progress-by-requirement"/>
    <s v="http://www.eeiti.org.et/"/>
    <s v="https://eiti.org/api/v1.0/score_data/55"/>
  </r>
  <r>
    <n v="1"/>
    <n v="55"/>
    <x v="45"/>
    <s v="ETH"/>
    <x v="37"/>
    <s v="https://eiti.org/BD/2019-21"/>
    <s v="https://eiti.org/document/ethiopia-validation-2018"/>
    <n v="2018"/>
    <n v="2018"/>
    <s v="Meaningful progress"/>
    <x v="31"/>
    <x v="0"/>
    <s v="Satisfactory progress"/>
    <s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
    <s v="https://eiti.org/ethiopia#ethiopias-progress-by-requirement"/>
    <s v="http://www.eeiti.org.et/"/>
    <s v="https://eiti.org/api/v1.0/score_data/55"/>
  </r>
  <r>
    <n v="1"/>
    <n v="55"/>
    <x v="45"/>
    <s v="ETH"/>
    <x v="37"/>
    <s v="https://eiti.org/BD/2019-21"/>
    <s v="https://eiti.org/document/ethiopia-validation-2018"/>
    <n v="2018"/>
    <n v="2018"/>
    <s v="Meaningful progress"/>
    <x v="32"/>
    <x v="1"/>
    <s v="Meaningful progress"/>
    <s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
    <s v="https://eiti.org/ethiopia#ethiopias-progress-by-requirement"/>
    <s v="http://www.eeiti.org.et/"/>
    <s v="https://eiti.org/api/v1.0/score_data/55"/>
  </r>
  <r>
    <n v="1"/>
    <n v="55"/>
    <x v="45"/>
    <s v="ETH"/>
    <x v="37"/>
    <s v="https://eiti.org/BD/2019-21"/>
    <s v="https://eiti.org/document/ethiopia-validation-2018"/>
    <n v="2018"/>
    <n v="2018"/>
    <s v="Meaningful progress"/>
    <x v="33"/>
    <x v="1"/>
    <s v="Meaningful progress"/>
    <s v=""/>
    <s v="https://eiti.org/ethiopia#ethiopias-progress-by-requirement"/>
    <s v="http://www.eeiti.org.et/"/>
    <s v="https://eiti.org/api/v1.0/score_data/55"/>
  </r>
  <r>
    <n v="1"/>
    <n v="58"/>
    <x v="46"/>
    <s v="DEU"/>
    <x v="38"/>
    <s v="https://eiti.org/board-decision/2019-39"/>
    <s v="https://eiti.org/document/germany-validation-2018"/>
    <n v="2018"/>
    <n v="2018"/>
    <s v="Satisfactory progress"/>
    <x v="0"/>
    <x v="0"/>
    <s v="Satisfactory progress"/>
    <s v="The government is fully and actively engaged in the EITI process. Agencies both on the federal and state-level contribute to disclosures, discussions and drafting the EITI Report. "/>
    <s v="https://eiti.org/document/germany-validation-2018"/>
    <s v="http://www.d-eiti.de/en/"/>
    <s v="https://eiti.org/api/v1.0/score_data/58"/>
  </r>
  <r>
    <n v="1"/>
    <n v="58"/>
    <x v="46"/>
    <s v="DEU"/>
    <x v="38"/>
    <s v="https://eiti.org/board-decision/2019-39"/>
    <s v="https://eiti.org/document/germany-validation-2018"/>
    <n v="2018"/>
    <n v="2018"/>
    <s v="Satisfactory progress"/>
    <x v="1"/>
    <x v="0"/>
    <s v="Satisfactory progress"/>
    <s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
    <s v="https://eiti.org/document/germany-validation-2018"/>
    <s v="http://www.d-eiti.de/en/"/>
    <s v="https://eiti.org/api/v1.0/score_data/58"/>
  </r>
  <r>
    <n v="1"/>
    <n v="58"/>
    <x v="46"/>
    <s v="DEU"/>
    <x v="38"/>
    <s v="https://eiti.org/board-decision/2019-39"/>
    <s v="https://eiti.org/document/germany-validation-2018"/>
    <n v="2018"/>
    <n v="2018"/>
    <s v="Satisfactory progress"/>
    <x v="2"/>
    <x v="0"/>
    <s v="Satisfactory progress"/>
    <s v="Civil society is fully, actively and effectively engaged in EITI implementation. There are no indications of any legal, regulatory or practical barriers to civil society’s ability to engage in EITI-related public debate, to operate freely, to communicate and cooperate with each other. "/>
    <s v="https://eiti.org/document/germany-validation-2018"/>
    <s v="http://www.d-eiti.de/en/"/>
    <s v="https://eiti.org/api/v1.0/score_data/58"/>
  </r>
  <r>
    <n v="1"/>
    <n v="58"/>
    <x v="46"/>
    <s v="DEU"/>
    <x v="38"/>
    <s v="https://eiti.org/board-decision/2019-39"/>
    <s v="https://eiti.org/document/germany-validation-2018"/>
    <n v="2018"/>
    <n v="2018"/>
    <s v="Satisfactory progress"/>
    <x v="3"/>
    <x v="0"/>
    <s v="Satisfactory progress"/>
    <s v="The MSG functions in an equitable and effective manner, and the Terms of Reference is followed. The MSG reflects a broad representation of constituencies. The MSG contributes to the EITI Report and has explored topics beyond the scope of the EITI Standard."/>
    <s v="https://eiti.org/document/germany-validation-2018"/>
    <s v="http://www.d-eiti.de/en/"/>
    <s v="https://eiti.org/api/v1.0/score_data/58"/>
  </r>
  <r>
    <n v="1"/>
    <n v="58"/>
    <x v="46"/>
    <s v="DEU"/>
    <x v="38"/>
    <s v="https://eiti.org/board-decision/2019-39"/>
    <s v="https://eiti.org/document/germany-validation-2018"/>
    <n v="2018"/>
    <n v="2018"/>
    <s v="Satisfactory progress"/>
    <x v="4"/>
    <x v="5"/>
    <s v="Beyond"/>
    <s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
    <s v="https://eiti.org/document/germany-validation-2018"/>
    <s v="http://www.d-eiti.de/en/"/>
    <s v="https://eiti.org/api/v1.0/score_data/58"/>
  </r>
  <r>
    <n v="1"/>
    <n v="58"/>
    <x v="46"/>
    <s v="DEU"/>
    <x v="38"/>
    <s v="https://eiti.org/board-decision/2019-39"/>
    <s v="https://eiti.org/document/germany-validation-2018"/>
    <n v="2018"/>
    <n v="2018"/>
    <s v="Satisfactory progress"/>
    <x v="5"/>
    <x v="0"/>
    <s v="Satisfactory progress"/>
    <s v="All information under Requirement 2.1 is provided in the EITI Report, including reforms in the sector. Due to the federal structure, the EITI Report and the D-EITI online portal are useful tools for collating information and links to state-level sources."/>
    <s v="https://eiti.org/document/germany-validation-2018"/>
    <s v="http://www.d-eiti.de/en/"/>
    <s v="https://eiti.org/api/v1.0/score_data/58"/>
  </r>
  <r>
    <n v="1"/>
    <n v="58"/>
    <x v="46"/>
    <s v="DEU"/>
    <x v="38"/>
    <s v="https://eiti.org/board-decision/2019-39"/>
    <s v="https://eiti.org/document/germany-validation-2018"/>
    <n v="2018"/>
    <n v="2018"/>
    <s v="Satisfactory progress"/>
    <x v="6"/>
    <x v="0"/>
    <s v="Satisfactory progress"/>
    <s v="The process and criteria for awarding and transferring licenses is defined in legislation. Awards and transfers of oil, gas and mining licenses in 2016 are publicly available."/>
    <s v="https://eiti.org/document/germany-validation-2018"/>
    <s v="http://www.d-eiti.de/en/"/>
    <s v="https://eiti.org/api/v1.0/score_data/58"/>
  </r>
  <r>
    <n v="1"/>
    <n v="58"/>
    <x v="46"/>
    <s v="DEU"/>
    <x v="38"/>
    <s v="https://eiti.org/board-decision/2019-39"/>
    <s v="https://eiti.org/document/germany-validation-2018"/>
    <n v="2018"/>
    <n v="2018"/>
    <s v="Satisfactory progress"/>
    <x v="7"/>
    <x v="0"/>
    <s v="Satisfactory progress"/>
    <s v="Information about licenses is mostly available in online license cadastres maintained by states. D-EITI also publishes a list of all licenses on its website. "/>
    <s v="https://eiti.org/document/germany-validation-2018"/>
    <s v="http://www.d-eiti.de/en/"/>
    <s v="https://eiti.org/api/v1.0/score_data/58"/>
  </r>
  <r>
    <n v="1"/>
    <n v="58"/>
    <x v="46"/>
    <s v="DEU"/>
    <x v="38"/>
    <s v="https://eiti.org/board-decision/2019-39"/>
    <s v="https://eiti.org/document/germany-validation-2018"/>
    <n v="2018"/>
    <n v="2018"/>
    <s v="Satisfactory progress"/>
    <x v="8"/>
    <x v="0"/>
    <s v="Satisfactory progress"/>
    <s v="The EITI Report addresses the requirement, both policy and practice, only superficially. On balance, the terms of exploration and extraction are strictly defined in legislation."/>
    <s v="https://eiti.org/document/germany-validation-2018"/>
    <s v="http://www.d-eiti.de/en/"/>
    <s v="https://eiti.org/api/v1.0/score_data/58"/>
  </r>
  <r>
    <n v="1"/>
    <n v="58"/>
    <x v="46"/>
    <s v="DEU"/>
    <x v="38"/>
    <s v="https://eiti.org/board-decision/2019-39"/>
    <s v="https://eiti.org/document/germany-validation-2018"/>
    <n v="2018"/>
    <n v="2018"/>
    <s v="Satisfactory progress"/>
    <x v="9"/>
    <x v="2"/>
    <s v="Not required (recommended)"/>
    <s v="Germany is affected by EU legislation that requires beneficial ownership transparency by January 2020. Following transposition of an earlier Anti-Money Laundering Directive, Germany has already established a register that is accessible upon proof of legitimate interest."/>
    <s v="https://eiti.org/document/germany-validation-2018"/>
    <s v="http://www.d-eiti.de/en/"/>
    <s v="https://eiti.org/api/v1.0/score_data/58"/>
  </r>
  <r>
    <n v="1"/>
    <n v="58"/>
    <x v="46"/>
    <s v="DEU"/>
    <x v="38"/>
    <s v="https://eiti.org/board-decision/2019-39"/>
    <s v="https://eiti.org/document/germany-validation-2018"/>
    <n v="2018"/>
    <n v="2018"/>
    <s v="Satisfactory progress"/>
    <x v="10"/>
    <x v="4"/>
    <s v="Not applicable"/>
    <s v="Technically Südwestdeutsche Salzwerke AG is a state-owned enterprise. However, while dividends from one company give rise to material revenues on the level of individual payments, state participation in the extractive sector is not material as a whole."/>
    <s v="https://eiti.org/document/germany-validation-2018"/>
    <s v="http://www.d-eiti.de/en/"/>
    <s v="https://eiti.org/api/v1.0/score_data/58"/>
  </r>
  <r>
    <n v="1"/>
    <n v="58"/>
    <x v="46"/>
    <s v="DEU"/>
    <x v="38"/>
    <s v="https://eiti.org/board-decision/2019-39"/>
    <s v="https://eiti.org/document/germany-validation-2018"/>
    <n v="2018"/>
    <n v="2018"/>
    <s v="Satisfactory progress"/>
    <x v="11"/>
    <x v="0"/>
    <s v="Satisfactory progress"/>
    <s v="The EITI Report includes an overview of the production of key commodities and other public sources include further information. No significant exploration activities are taking place."/>
    <s v="https://eiti.org/document/germany-validation-2018"/>
    <s v="http://www.d-eiti.de/en/"/>
    <s v="https://eiti.org/api/v1.0/score_data/58"/>
  </r>
  <r>
    <n v="1"/>
    <n v="58"/>
    <x v="46"/>
    <s v="DEU"/>
    <x v="38"/>
    <s v="https://eiti.org/board-decision/2019-39"/>
    <s v="https://eiti.org/document/germany-validation-2018"/>
    <n v="2018"/>
    <n v="2018"/>
    <s v="Satisfactory progress"/>
    <x v="12"/>
    <x v="0"/>
    <s v="Satisfactory progress"/>
    <s v="The EITI Report and the D-EITI online portal provide clear and comprehensive production data."/>
    <s v="https://eiti.org/document/germany-validation-2018"/>
    <s v="http://www.d-eiti.de/en/"/>
    <s v="https://eiti.org/api/v1.0/score_data/58"/>
  </r>
  <r>
    <n v="1"/>
    <n v="58"/>
    <x v="46"/>
    <s v="DEU"/>
    <x v="38"/>
    <s v="https://eiti.org/board-decision/2019-39"/>
    <s v="https://eiti.org/document/germany-validation-2018"/>
    <n v="2018"/>
    <n v="2018"/>
    <s v="Satisfactory progress"/>
    <x v="13"/>
    <x v="0"/>
    <s v="Satisfactory progress"/>
    <s v="The EITI Report includes the volumes and value of exports by four commodity groups. Data disaggregated by each commodity is publicly available in the database of the Federal Statistics Office."/>
    <s v="https://eiti.org/document/germany-validation-2018"/>
    <s v="http://www.d-eiti.de/en/"/>
    <s v="https://eiti.org/api/v1.0/score_data/58"/>
  </r>
  <r>
    <n v="1"/>
    <n v="58"/>
    <x v="46"/>
    <s v="DEU"/>
    <x v="38"/>
    <s v="https://eiti.org/board-decision/2019-39"/>
    <s v="https://eiti.org/document/germany-validation-2018"/>
    <n v="2018"/>
    <n v="2018"/>
    <s v="Satisfactory progress"/>
    <x v="14"/>
    <x v="0"/>
    <s v="Satisfactory progress"/>
    <s v="The MSG’s decisions on materiality are well documented. The overall comprehensiveness of reconciliation is over 80%, and all companies making significant payments submitted data."/>
    <s v="https://eiti.org/document/germany-validation-2018"/>
    <s v="http://www.d-eiti.de/en/"/>
    <s v="https://eiti.org/api/v1.0/score_data/58"/>
  </r>
  <r>
    <n v="1"/>
    <n v="58"/>
    <x v="46"/>
    <s v="DEU"/>
    <x v="38"/>
    <s v="https://eiti.org/board-decision/2019-39"/>
    <s v="https://eiti.org/document/germany-validation-2018"/>
    <n v="2018"/>
    <n v="2018"/>
    <s v="Satisfactory progress"/>
    <x v="15"/>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16"/>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17"/>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18"/>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19"/>
    <x v="0"/>
    <s v="Satisfactory progress"/>
    <s v="Trade tax payments to municipalities are reconciled. The MSG’s decision that trade taxes are the only material revenue stream paid to subnational government entities is justified."/>
    <s v="https://eiti.org/document/germany-validation-2018"/>
    <s v="http://www.d-eiti.de/en/"/>
    <s v="https://eiti.org/api/v1.0/score_data/58"/>
  </r>
  <r>
    <n v="1"/>
    <n v="58"/>
    <x v="46"/>
    <s v="DEU"/>
    <x v="38"/>
    <s v="https://eiti.org/board-decision/2019-39"/>
    <s v="https://eiti.org/document/germany-validation-2018"/>
    <n v="2018"/>
    <n v="2018"/>
    <s v="Satisfactory progress"/>
    <x v="20"/>
    <x v="0"/>
    <s v="Satisfactory progress"/>
    <s v="Data is disclosed by company, revenue stream and government agency in the electronic data files published online."/>
    <s v="https://eiti.org/document/germany-validation-2018"/>
    <s v="http://www.d-eiti.de/en/"/>
    <s v="https://eiti.org/api/v1.0/score_data/58"/>
  </r>
  <r>
    <n v="1"/>
    <n v="58"/>
    <x v="46"/>
    <s v="DEU"/>
    <x v="38"/>
    <s v="https://eiti.org/board-decision/2019-39"/>
    <s v="https://eiti.org/document/germany-validation-2018"/>
    <n v="2018"/>
    <n v="2018"/>
    <s v="Satisfactory progress"/>
    <x v="21"/>
    <x v="0"/>
    <s v="Satisfactory progress"/>
    <s v="The 2016 EITI Report was published within two years from the end of the reporting period. The MSG is seeking to further align the timing of EITI reporting with mandatory reporting deadlines."/>
    <s v="https://eiti.org/document/germany-validation-2018"/>
    <s v="http://www.d-eiti.de/en/"/>
    <s v="https://eiti.org/api/v1.0/score_data/58"/>
  </r>
  <r>
    <n v="1"/>
    <n v="58"/>
    <x v="46"/>
    <s v="DEU"/>
    <x v="38"/>
    <s v="https://eiti.org/board-decision/2019-39"/>
    <s v="https://eiti.org/document/germany-validation-2018"/>
    <n v="2018"/>
    <n v="2018"/>
    <s v="Satisfactory progress"/>
    <x v="22"/>
    <x v="0"/>
    <s v="Satisfactory progress"/>
    <s v="The EITI Report is based on audited data and no discrepancies were identified. The Independent Administrator is considered credible and technically competent."/>
    <s v="https://eiti.org/document/germany-validation-2018"/>
    <s v="http://www.d-eiti.de/en/"/>
    <s v="https://eiti.org/api/v1.0/score_data/58"/>
  </r>
  <r>
    <n v="1"/>
    <n v="58"/>
    <x v="46"/>
    <s v="DEU"/>
    <x v="38"/>
    <s v="https://eiti.org/board-decision/2019-39"/>
    <s v="https://eiti.org/document/germany-validation-2018"/>
    <n v="2018"/>
    <n v="2018"/>
    <s v="Satisfactory progress"/>
    <x v="23"/>
    <x v="0"/>
    <s v="Satisfactory progress"/>
    <s v="The federal structure affects the collection and allocation of revenues, which involves a complex re-allocation mechanism. The distribution of extractive revenues is explained in the EITI Report and other public sources."/>
    <s v="https://eiti.org/document/germany-validation-2018"/>
    <s v="http://www.d-eiti.de/en/"/>
    <s v="https://eiti.org/api/v1.0/score_data/58"/>
  </r>
  <r>
    <n v="1"/>
    <n v="58"/>
    <x v="46"/>
    <s v="DEU"/>
    <x v="38"/>
    <s v="https://eiti.org/board-decision/2019-39"/>
    <s v="https://eiti.org/document/germany-validation-2018"/>
    <n v="2018"/>
    <n v="2018"/>
    <s v="Satisfactory progress"/>
    <x v="24"/>
    <x v="0"/>
    <s v="Satisfactory progress"/>
    <s v="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
    <s v="https://eiti.org/document/germany-validation-2018"/>
    <s v="http://www.d-eiti.de/en/"/>
    <s v="https://eiti.org/api/v1.0/score_data/58"/>
  </r>
  <r>
    <n v="1"/>
    <n v="58"/>
    <x v="46"/>
    <s v="DEU"/>
    <x v="38"/>
    <s v="https://eiti.org/board-decision/2019-39"/>
    <s v="https://eiti.org/document/germany-validation-2018"/>
    <n v="2018"/>
    <n v="2018"/>
    <s v="Satisfactory progress"/>
    <x v="25"/>
    <x v="2"/>
    <s v="Not required (recommended)"/>
    <s v="It is commendable that the EITI Report includes information about state subsidiesand tax concessions for extractive companies, as well as environmental compensation."/>
    <s v="https://eiti.org/document/germany-validation-2018"/>
    <s v="http://www.d-eiti.de/en/"/>
    <s v="https://eiti.org/api/v1.0/score_data/58"/>
  </r>
  <r>
    <n v="1"/>
    <n v="58"/>
    <x v="46"/>
    <s v="DEU"/>
    <x v="38"/>
    <s v="https://eiti.org/board-decision/2019-39"/>
    <s v="https://eiti.org/document/germany-validation-2018"/>
    <n v="2018"/>
    <n v="2018"/>
    <s v="Satisfactory progress"/>
    <x v="26"/>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27"/>
    <x v="4"/>
    <s v="Not applicable"/>
    <s v=""/>
    <s v="https://eiti.org/document/germany-validation-2018"/>
    <s v="http://www.d-eiti.de/en/"/>
    <s v="https://eiti.org/api/v1.0/score_data/58"/>
  </r>
  <r>
    <n v="1"/>
    <n v="58"/>
    <x v="46"/>
    <s v="DEU"/>
    <x v="38"/>
    <s v="https://eiti.org/board-decision/2019-39"/>
    <s v="https://eiti.org/document/germany-validation-2018"/>
    <n v="2018"/>
    <n v="2018"/>
    <s v="Satisfactory progress"/>
    <x v="28"/>
    <x v="0"/>
    <s v="Satisfactory progress"/>
    <s v="The EITI Report includes all the information required in Requirement 6.3, including extractive sector contribution to GDP, an estimate of total government extractive revenues, export data and employment figures."/>
    <s v="https://eiti.org/document/germany-validation-2018"/>
    <s v="http://www.d-eiti.de/en/"/>
    <s v="https://eiti.org/api/v1.0/score_data/58"/>
  </r>
  <r>
    <n v="1"/>
    <n v="58"/>
    <x v="46"/>
    <s v="DEU"/>
    <x v="38"/>
    <s v="https://eiti.org/board-decision/2019-39"/>
    <s v="https://eiti.org/document/germany-validation-2018"/>
    <n v="2018"/>
    <n v="2018"/>
    <s v="Satisfactory progress"/>
    <x v="29"/>
    <x v="0"/>
    <s v="Satisfactory progress"/>
    <s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
    <s v="https://eiti.org/document/germany-validation-2018"/>
    <s v="http://www.d-eiti.de/en/"/>
    <s v="https://eiti.org/api/v1.0/score_data/58"/>
  </r>
  <r>
    <n v="1"/>
    <n v="58"/>
    <x v="46"/>
    <s v="DEU"/>
    <x v="38"/>
    <s v="https://eiti.org/board-decision/2019-39"/>
    <s v="https://eiti.org/document/germany-validation-2018"/>
    <n v="2018"/>
    <n v="2018"/>
    <s v="Satisfactory progress"/>
    <x v="30"/>
    <x v="2"/>
    <s v="Not required (recommended)"/>
    <s v="The data of the report has been made available in machine-readable format.The open data concept has been put into practice and the website code is freely available. Systematic disclosure is being dicussed by the MSG."/>
    <s v="https://eiti.org/document/germany-validation-2018"/>
    <s v="http://www.d-eiti.de/en/"/>
    <s v="https://eiti.org/api/v1.0/score_data/58"/>
  </r>
  <r>
    <n v="1"/>
    <n v="58"/>
    <x v="46"/>
    <s v="DEU"/>
    <x v="38"/>
    <s v="https://eiti.org/board-decision/2019-39"/>
    <s v="https://eiti.org/document/germany-validation-2018"/>
    <n v="2018"/>
    <n v="2018"/>
    <s v="Satisfactory progress"/>
    <x v="31"/>
    <x v="0"/>
    <s v="Satisfactory progress"/>
    <s v="Germany EITI has followed-up on recommendations from reporting and have included next steps in the work plan."/>
    <s v="https://eiti.org/document/germany-validation-2018"/>
    <s v="http://www.d-eiti.de/en/"/>
    <s v="https://eiti.org/api/v1.0/score_data/58"/>
  </r>
  <r>
    <n v="1"/>
    <n v="58"/>
    <x v="46"/>
    <s v="DEU"/>
    <x v="38"/>
    <s v="https://eiti.org/board-decision/2019-39"/>
    <s v="https://eiti.org/document/germany-validation-2018"/>
    <n v="2018"/>
    <n v="2018"/>
    <s v="Satisfactory progress"/>
    <x v="32"/>
    <x v="0"/>
    <s v="Satisfactory progress"/>
    <s v="The annual progress report captures activities and follow-up on recommendations and an evaluation of impact. A strategy working group has dealt with the question on how to increase impact of EITI implementation in Germany and internationally."/>
    <s v="https://eiti.org/document/germany-validation-2018"/>
    <s v="http://www.d-eiti.de/en/"/>
    <s v="https://eiti.org/api/v1.0/score_data/58"/>
  </r>
  <r>
    <n v="1"/>
    <n v="58"/>
    <x v="46"/>
    <s v="DEU"/>
    <x v="38"/>
    <s v="https://eiti.org/board-decision/2019-39"/>
    <s v="https://eiti.org/document/germany-validation-2018"/>
    <n v="2018"/>
    <n v="2018"/>
    <s v="Satisfactory progress"/>
    <x v="33"/>
    <x v="0"/>
    <s v="Satisfactory progress"/>
    <s v=""/>
    <s v="https://eiti.org/document/germany-validation-2018"/>
    <s v="http://www.d-eiti.de/en/"/>
    <s v="https://eiti.org/api/v1.0/score_data/58"/>
  </r>
  <r>
    <n v="1"/>
    <n v="59"/>
    <x v="47"/>
    <s v="TCD"/>
    <x v="39"/>
    <s v="https://eiti.org/BD/2019-38"/>
    <s v="https://eiti.org/document/chad-validation-2018 "/>
    <n v="2018"/>
    <n v="2018"/>
    <s v="Meaningful progress"/>
    <x v="0"/>
    <x v="0"/>
    <s v="Satisfactory progress"/>
    <s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
    <s v="https://eiti.org/chad#progress-by-requirement"/>
    <s v="http://itie-tchad.org/"/>
    <s v="https://eiti.org/api/v1.0/score_data/59"/>
  </r>
  <r>
    <n v="1"/>
    <n v="59"/>
    <x v="47"/>
    <s v="TCD"/>
    <x v="39"/>
    <s v="https://eiti.org/BD/2019-38"/>
    <s v="https://eiti.org/document/chad-validation-2018 "/>
    <n v="2018"/>
    <n v="2018"/>
    <s v="Meaningful progress"/>
    <x v="1"/>
    <x v="0"/>
    <s v="Satisfactory progress"/>
    <s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
    <s v="https://eiti.org/chad#progress-by-requirement"/>
    <s v="http://itie-tchad.org/"/>
    <s v="https://eiti.org/api/v1.0/score_data/59"/>
  </r>
  <r>
    <n v="1"/>
    <n v="59"/>
    <x v="47"/>
    <s v="TCD"/>
    <x v="39"/>
    <s v="https://eiti.org/BD/2019-38"/>
    <s v="https://eiti.org/document/chad-validation-2018 "/>
    <n v="2018"/>
    <n v="2018"/>
    <s v="Meaningful progress"/>
    <x v="2"/>
    <x v="1"/>
    <s v="Meaningful progress"/>
    <s v="The Board agreed that Chad had made satisfactory progress on Requirement 1.3. For a summary of the assessment, please refer to the Validation Report and initial assessment."/>
    <s v="https://eiti.org/chad#progress-by-requirement"/>
    <s v="http://itie-tchad.org/"/>
    <s v="https://eiti.org/api/v1.0/score_data/59"/>
  </r>
  <r>
    <n v="1"/>
    <n v="59"/>
    <x v="47"/>
    <s v="TCD"/>
    <x v="39"/>
    <s v="https://eiti.org/BD/2019-38"/>
    <s v="https://eiti.org/document/chad-validation-2018 "/>
    <n v="2018"/>
    <n v="2018"/>
    <s v="Meaningful progress"/>
    <x v="3"/>
    <x v="1"/>
    <s v="Meaningful progress"/>
    <s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
    <s v="https://eiti.org/chad#progress-by-requirement"/>
    <s v="http://itie-tchad.org/"/>
    <s v="https://eiti.org/api/v1.0/score_data/59"/>
  </r>
  <r>
    <n v="1"/>
    <n v="59"/>
    <x v="47"/>
    <s v="TCD"/>
    <x v="39"/>
    <s v="https://eiti.org/BD/2019-38"/>
    <s v="https://eiti.org/document/chad-validation-2018 "/>
    <n v="2018"/>
    <n v="2018"/>
    <s v="Meaningful progress"/>
    <x v="4"/>
    <x v="0"/>
    <s v="Satisfactory progress"/>
    <s v="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
    <s v="https://eiti.org/chad#progress-by-requirement"/>
    <s v="http://itie-tchad.org/"/>
    <s v="https://eiti.org/api/v1.0/score_data/59"/>
  </r>
  <r>
    <n v="1"/>
    <n v="59"/>
    <x v="47"/>
    <s v="TCD"/>
    <x v="39"/>
    <s v="https://eiti.org/BD/2019-38"/>
    <s v="https://eiti.org/document/chad-validation-2018 "/>
    <n v="2018"/>
    <n v="2018"/>
    <s v="Meaningful progress"/>
    <x v="5"/>
    <x v="5"/>
    <s v="Beyond"/>
    <s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
    <s v="https://eiti.org/chad#progress-by-requirement"/>
    <s v="http://itie-tchad.org/"/>
    <s v="https://eiti.org/api/v1.0/score_data/59"/>
  </r>
  <r>
    <n v="1"/>
    <n v="59"/>
    <x v="47"/>
    <s v="TCD"/>
    <x v="39"/>
    <s v="https://eiti.org/BD/2019-38"/>
    <s v="https://eiti.org/document/chad-validation-2018 "/>
    <n v="2018"/>
    <n v="2018"/>
    <s v="Meaningful progress"/>
    <x v="6"/>
    <x v="1"/>
    <s v="Meaningful progress"/>
    <s v="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
    <s v="https://eiti.org/chad#progress-by-requirement"/>
    <s v="http://itie-tchad.org/"/>
    <s v="https://eiti.org/api/v1.0/score_data/59"/>
  </r>
  <r>
    <n v="1"/>
    <n v="59"/>
    <x v="47"/>
    <s v="TCD"/>
    <x v="39"/>
    <s v="https://eiti.org/BD/2019-38"/>
    <s v="https://eiti.org/document/chad-validation-2018 "/>
    <n v="2018"/>
    <n v="2018"/>
    <s v="Meaningful progress"/>
    <x v="7"/>
    <x v="1"/>
    <s v="Meaningful progress"/>
    <s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
    <s v="https://eiti.org/chad#progress-by-requirement"/>
    <s v="http://itie-tchad.org/"/>
    <s v="https://eiti.org/api/v1.0/score_data/59"/>
  </r>
  <r>
    <n v="1"/>
    <n v="59"/>
    <x v="47"/>
    <s v="TCD"/>
    <x v="39"/>
    <s v="https://eiti.org/BD/2019-38"/>
    <s v="https://eiti.org/document/chad-validation-2018 "/>
    <n v="2018"/>
    <n v="2018"/>
    <s v="Meaningful progress"/>
    <x v="8"/>
    <x v="5"/>
    <s v="Beyond"/>
    <s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
    <s v="https://eiti.org/chad#progress-by-requirement"/>
    <s v="http://itie-tchad.org/"/>
    <s v="https://eiti.org/api/v1.0/score_data/59"/>
  </r>
  <r>
    <n v="1"/>
    <n v="59"/>
    <x v="47"/>
    <s v="TCD"/>
    <x v="39"/>
    <s v="https://eiti.org/BD/2019-38"/>
    <s v="https://eiti.org/document/chad-validation-2018 "/>
    <n v="2018"/>
    <n v="2018"/>
    <s v="Meaningful progress"/>
    <x v="9"/>
    <x v="2"/>
    <s v="Not required (recommended)"/>
    <s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
    <s v="https://eiti.org/chad#progress-by-requirement"/>
    <s v="http://itie-tchad.org/"/>
    <s v="https://eiti.org/api/v1.0/score_data/59"/>
  </r>
  <r>
    <n v="1"/>
    <n v="59"/>
    <x v="47"/>
    <s v="TCD"/>
    <x v="39"/>
    <s v="https://eiti.org/BD/2019-38"/>
    <s v="https://eiti.org/document/chad-validation-2018 "/>
    <n v="2018"/>
    <n v="2018"/>
    <s v="Meaningful progress"/>
    <x v="10"/>
    <x v="0"/>
    <s v="Satisfactory progress"/>
    <s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
    <s v="https://eiti.org/chad#progress-by-requirement"/>
    <s v="http://itie-tchad.org/"/>
    <s v="https://eiti.org/api/v1.0/score_data/59"/>
  </r>
  <r>
    <n v="1"/>
    <n v="59"/>
    <x v="47"/>
    <s v="TCD"/>
    <x v="39"/>
    <s v="https://eiti.org/BD/2019-38"/>
    <s v="https://eiti.org/document/chad-validation-2018 "/>
    <n v="2018"/>
    <n v="2018"/>
    <s v="Meaningful progress"/>
    <x v="11"/>
    <x v="0"/>
    <s v="Satisfactory progress"/>
    <s v="The 2016 EITI Report provides an overview of the extractive industries, including the oil transportation and refining sectors, estimates of reserves for eight key oil fields and an overview of significant exploration activities."/>
    <s v="https://eiti.org/chad#progress-by-requirement"/>
    <s v="http://itie-tchad.org/"/>
    <s v="https://eiti.org/api/v1.0/score_data/59"/>
  </r>
  <r>
    <n v="1"/>
    <n v="59"/>
    <x v="47"/>
    <s v="TCD"/>
    <x v="39"/>
    <s v="https://eiti.org/BD/2019-38"/>
    <s v="https://eiti.org/document/chad-validation-2018 "/>
    <n v="2018"/>
    <n v="2018"/>
    <s v="Meaningful progress"/>
    <x v="12"/>
    <x v="1"/>
    <s v="Meaningful progress"/>
    <s v="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
    <s v="https://eiti.org/chad#progress-by-requirement"/>
    <s v="http://itie-tchad.org/"/>
    <s v="https://eiti.org/api/v1.0/score_data/59"/>
  </r>
  <r>
    <n v="1"/>
    <n v="59"/>
    <x v="47"/>
    <s v="TCD"/>
    <x v="39"/>
    <s v="https://eiti.org/BD/2019-38"/>
    <s v="https://eiti.org/document/chad-validation-2018 "/>
    <n v="2018"/>
    <n v="2018"/>
    <s v="Meaningful progress"/>
    <x v="13"/>
    <x v="0"/>
    <s v="Satisfactory progress"/>
    <s v="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
    <s v="https://eiti.org/chad#progress-by-requirement"/>
    <s v="http://itie-tchad.org/"/>
    <s v="https://eiti.org/api/v1.0/score_data/59"/>
  </r>
  <r>
    <n v="1"/>
    <n v="59"/>
    <x v="47"/>
    <s v="TCD"/>
    <x v="39"/>
    <s v="https://eiti.org/BD/2019-38"/>
    <s v="https://eiti.org/document/chad-validation-2018 "/>
    <n v="2018"/>
    <n v="2018"/>
    <s v="Meaningful progress"/>
    <x v="14"/>
    <x v="0"/>
    <s v="Satisfactory progress"/>
    <s v="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
    <s v="https://eiti.org/chad#progress-by-requirement"/>
    <s v="http://itie-tchad.org/"/>
    <s v="https://eiti.org/api/v1.0/score_data/59"/>
  </r>
  <r>
    <n v="1"/>
    <n v="59"/>
    <x v="47"/>
    <s v="TCD"/>
    <x v="39"/>
    <s v="https://eiti.org/BD/2019-38"/>
    <s v="https://eiti.org/document/chad-validation-2018 "/>
    <n v="2018"/>
    <n v="2018"/>
    <s v="Meaningful progress"/>
    <x v="15"/>
    <x v="5"/>
    <s v="Beyond"/>
    <s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
    <s v="https://eiti.org/chad#progress-by-requirement"/>
    <s v="http://itie-tchad.org/"/>
    <s v="https://eiti.org/api/v1.0/score_data/59"/>
  </r>
  <r>
    <n v="1"/>
    <n v="59"/>
    <x v="47"/>
    <s v="TCD"/>
    <x v="39"/>
    <s v="https://eiti.org/BD/2019-38"/>
    <s v="https://eiti.org/document/chad-validation-2018 "/>
    <n v="2018"/>
    <n v="2018"/>
    <s v="Meaningful progress"/>
    <x v="16"/>
    <x v="4"/>
    <s v="Not applicable"/>
    <s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
    <s v="https://eiti.org/chad#progress-by-requirement"/>
    <s v="http://itie-tchad.org/"/>
    <s v="https://eiti.org/api/v1.0/score_data/59"/>
  </r>
  <r>
    <n v="1"/>
    <n v="59"/>
    <x v="47"/>
    <s v="TCD"/>
    <x v="39"/>
    <s v="https://eiti.org/BD/2019-38"/>
    <s v="https://eiti.org/document/chad-validation-2018 "/>
    <n v="2018"/>
    <n v="2018"/>
    <s v="Meaningful progress"/>
    <x v="17"/>
    <x v="0"/>
    <s v="Satisfactory progress"/>
    <s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
    <s v="https://eiti.org/chad#progress-by-requirement"/>
    <s v="http://itie-tchad.org/"/>
    <s v="https://eiti.org/api/v1.0/score_data/59"/>
  </r>
  <r>
    <n v="1"/>
    <n v="59"/>
    <x v="47"/>
    <s v="TCD"/>
    <x v="39"/>
    <s v="https://eiti.org/BD/2019-38"/>
    <s v="https://eiti.org/document/chad-validation-2018 "/>
    <n v="2018"/>
    <n v="2018"/>
    <s v="Meaningful progress"/>
    <x v="18"/>
    <x v="0"/>
    <s v="Satisfactory progress"/>
    <s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
    <s v="https://eiti.org/chad#progress-by-requirement"/>
    <s v="http://itie-tchad.org/"/>
    <s v="https://eiti.org/api/v1.0/score_data/59"/>
  </r>
  <r>
    <n v="1"/>
    <n v="59"/>
    <x v="47"/>
    <s v="TCD"/>
    <x v="39"/>
    <s v="https://eiti.org/BD/2019-38"/>
    <s v="https://eiti.org/document/chad-validation-2018 "/>
    <n v="2018"/>
    <n v="2018"/>
    <s v="Meaningful progress"/>
    <x v="19"/>
    <x v="3"/>
    <s v="Inadequate progress"/>
    <s v="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
    <s v="https://eiti.org/chad#progress-by-requirement"/>
    <s v="http://itie-tchad.org/"/>
    <s v="https://eiti.org/api/v1.0/score_data/59"/>
  </r>
  <r>
    <n v="1"/>
    <n v="59"/>
    <x v="47"/>
    <s v="TCD"/>
    <x v="39"/>
    <s v="https://eiti.org/BD/2019-38"/>
    <s v="https://eiti.org/document/chad-validation-2018 "/>
    <n v="2018"/>
    <n v="2018"/>
    <s v="Meaningful progress"/>
    <x v="20"/>
    <x v="0"/>
    <s v="Satisfactory progress"/>
    <s v="Chad provided financial information disaggregated by individual company, government entity and revenue stream. In addition, it reported data on the sale of the State’s share of production and revenues collected in-kind by cargo."/>
    <s v="https://eiti.org/chad#progress-by-requirement"/>
    <s v="http://itie-tchad.org/"/>
    <s v="https://eiti.org/api/v1.0/score_data/59"/>
  </r>
  <r>
    <n v="1"/>
    <n v="59"/>
    <x v="47"/>
    <s v="TCD"/>
    <x v="39"/>
    <s v="https://eiti.org/BD/2019-38"/>
    <s v="https://eiti.org/document/chad-validation-2018 "/>
    <n v="2018"/>
    <n v="2018"/>
    <s v="Meaningful progress"/>
    <x v="21"/>
    <x v="0"/>
    <s v="Satisfactory progress"/>
    <s v="The 2016 EITI Report was published within two years of the end of the fiscal period covered and the MSG approved the reporting period."/>
    <s v="https://eiti.org/chad#progress-by-requirement"/>
    <s v="http://itie-tchad.org/"/>
    <s v="https://eiti.org/api/v1.0/score_data/59"/>
  </r>
  <r>
    <n v="1"/>
    <n v="59"/>
    <x v="47"/>
    <s v="TCD"/>
    <x v="39"/>
    <s v="https://eiti.org/BD/2019-38"/>
    <s v="https://eiti.org/document/chad-validation-2018 "/>
    <n v="2018"/>
    <n v="2018"/>
    <s v="Meaningful progress"/>
    <x v="22"/>
    <x v="0"/>
    <s v="Satisfactory progress"/>
    <s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
    <s v="https://eiti.org/chad#progress-by-requirement"/>
    <s v="http://itie-tchad.org/"/>
    <s v="https://eiti.org/api/v1.0/score_data/59"/>
  </r>
  <r>
    <n v="1"/>
    <n v="59"/>
    <x v="47"/>
    <s v="TCD"/>
    <x v="39"/>
    <s v="https://eiti.org/BD/2019-38"/>
    <s v="https://eiti.org/document/chad-validation-2018 "/>
    <n v="2018"/>
    <n v="2018"/>
    <s v="Meaningful progress"/>
    <x v="23"/>
    <x v="0"/>
    <s v="Satisfactory progress"/>
    <s v="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
    <s v="https://eiti.org/chad#progress-by-requirement"/>
    <s v="http://itie-tchad.org/"/>
    <s v="https://eiti.org/api/v1.0/score_data/59"/>
  </r>
  <r>
    <n v="1"/>
    <n v="59"/>
    <x v="47"/>
    <s v="TCD"/>
    <x v="39"/>
    <s v="https://eiti.org/BD/2019-38"/>
    <s v="https://eiti.org/document/chad-validation-2018 "/>
    <n v="2018"/>
    <n v="2018"/>
    <s v="Meaningful progress"/>
    <x v="24"/>
    <x v="3"/>
    <s v="Inadequate progress"/>
    <s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
    <s v="https://eiti.org/chad#progress-by-requirement"/>
    <s v="http://itie-tchad.org/"/>
    <s v="https://eiti.org/api/v1.0/score_data/59"/>
  </r>
  <r>
    <n v="1"/>
    <n v="59"/>
    <x v="47"/>
    <s v="TCD"/>
    <x v="39"/>
    <s v="https://eiti.org/BD/2019-38"/>
    <s v="https://eiti.org/document/chad-validation-2018 "/>
    <n v="2018"/>
    <n v="2018"/>
    <s v="Meaningful progress"/>
    <x v="25"/>
    <x v="2"/>
    <s v="Not required (recommended)"/>
    <s v="It is encouraging that Chad has included some information on the budget-making process in EITI reporting and that the MFB website provides key documents about the management of public finances, including forecasted oil revenues."/>
    <s v="https://eiti.org/chad#progress-by-requirement"/>
    <s v="http://itie-tchad.org/"/>
    <s v="https://eiti.org/api/v1.0/score_data/59"/>
  </r>
  <r>
    <n v="1"/>
    <n v="59"/>
    <x v="47"/>
    <s v="TCD"/>
    <x v="39"/>
    <s v="https://eiti.org/BD/2019-38"/>
    <s v="https://eiti.org/document/chad-validation-2018 "/>
    <n v="2018"/>
    <n v="2018"/>
    <s v="Meaningful progress"/>
    <x v="26"/>
    <x v="4"/>
    <s v="Not applicable"/>
    <s v="The 2016 EITI Report implies and stakeholders consulted confirmed that mandatory social expenditures did not exist for extractives companies in Chad in 2016. Nonetheless, the report discloses some information on companies’ voluntary social expenditures."/>
    <s v="https://eiti.org/chad#progress-by-requirement"/>
    <s v="http://itie-tchad.org/"/>
    <s v="https://eiti.org/api/v1.0/score_data/59"/>
  </r>
  <r>
    <n v="1"/>
    <n v="59"/>
    <x v="47"/>
    <s v="TCD"/>
    <x v="39"/>
    <s v="https://eiti.org/BD/2019-38"/>
    <s v="https://eiti.org/document/chad-validation-2018 "/>
    <n v="2018"/>
    <n v="2018"/>
    <s v="Meaningful progress"/>
    <x v="27"/>
    <x v="3"/>
    <s v="Inadequate progress"/>
    <s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
    <s v="https://eiti.org/chad#progress-by-requirement"/>
    <s v="http://itie-tchad.org/"/>
    <s v="https://eiti.org/api/v1.0/score_data/59"/>
  </r>
  <r>
    <n v="1"/>
    <n v="59"/>
    <x v="47"/>
    <s v="TCD"/>
    <x v="39"/>
    <s v="https://eiti.org/BD/2019-38"/>
    <s v="https://eiti.org/document/chad-validation-2018 "/>
    <n v="2018"/>
    <n v="2018"/>
    <s v="Meaningful progress"/>
    <x v="28"/>
    <x v="0"/>
    <s v="Satisfactory progress"/>
    <s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
    <s v="https://eiti.org/chad#progress-by-requirement"/>
    <s v="http://itie-tchad.org/"/>
    <s v="https://eiti.org/api/v1.0/score_data/59"/>
  </r>
  <r>
    <n v="1"/>
    <n v="59"/>
    <x v="47"/>
    <s v="TCD"/>
    <x v="39"/>
    <s v="https://eiti.org/BD/2019-38"/>
    <s v="https://eiti.org/document/chad-validation-2018 "/>
    <n v="2018"/>
    <n v="2018"/>
    <s v="Meaningful progress"/>
    <x v="29"/>
    <x v="1"/>
    <s v="Meaningful progress"/>
    <s v="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
    <s v="https://eiti.org/chad#progress-by-requirement"/>
    <s v="http://itie-tchad.org/"/>
    <s v="https://eiti.org/api/v1.0/score_data/59"/>
  </r>
  <r>
    <n v="1"/>
    <n v="59"/>
    <x v="47"/>
    <s v="TCD"/>
    <x v="39"/>
    <s v="https://eiti.org/BD/2019-38"/>
    <s v="https://eiti.org/document/chad-validation-2018 "/>
    <n v="2018"/>
    <n v="2018"/>
    <s v="Meaningful progress"/>
    <x v="30"/>
    <x v="2"/>
    <s v="Not required (recommended)"/>
    <s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
    <s v="https://eiti.org/chad#progress-by-requirement"/>
    <s v="http://itie-tchad.org/"/>
    <s v="https://eiti.org/api/v1.0/score_data/59"/>
  </r>
  <r>
    <n v="1"/>
    <n v="59"/>
    <x v="47"/>
    <s v="TCD"/>
    <x v="39"/>
    <s v="https://eiti.org/BD/2019-38"/>
    <s v="https://eiti.org/document/chad-validation-2018 "/>
    <n v="2018"/>
    <n v="2018"/>
    <s v="Meaningful progress"/>
    <x v="31"/>
    <x v="1"/>
    <s v="Meaningful progress"/>
    <s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
    <s v="https://eiti.org/chad#progress-by-requirement"/>
    <s v="http://itie-tchad.org/"/>
    <s v="https://eiti.org/api/v1.0/score_data/59"/>
  </r>
  <r>
    <n v="1"/>
    <n v="59"/>
    <x v="47"/>
    <s v="TCD"/>
    <x v="39"/>
    <s v="https://eiti.org/BD/2019-38"/>
    <s v="https://eiti.org/document/chad-validation-2018 "/>
    <n v="2018"/>
    <n v="2018"/>
    <s v="Meaningful progress"/>
    <x v="32"/>
    <x v="0"/>
    <s v="Satisfactory progress"/>
    <s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
    <s v="https://eiti.org/chad#progress-by-requirement"/>
    <s v="http://itie-tchad.org/"/>
    <s v="https://eiti.org/api/v1.0/score_data/59"/>
  </r>
  <r>
    <n v="1"/>
    <n v="59"/>
    <x v="47"/>
    <s v="TCD"/>
    <x v="39"/>
    <s v="https://eiti.org/BD/2019-38"/>
    <s v="https://eiti.org/document/chad-validation-2018 "/>
    <n v="2018"/>
    <n v="2018"/>
    <s v="Meaningful progress"/>
    <x v="33"/>
    <x v="1"/>
    <s v="Meaningful progress"/>
    <s v=""/>
    <s v="https://eiti.org/chad#progress-by-requirement"/>
    <s v="http://itie-tchad.org/"/>
    <s v="https://eiti.org/api/v1.0/score_data/59"/>
  </r>
  <r>
    <n v="2"/>
    <n v="60"/>
    <x v="48"/>
    <s v="SLE"/>
    <x v="40"/>
    <s v="https://eiti.org/document/board-agreed-that-sierra-leone-has-made-meaningful-progress-in-implementing-eiti-standard"/>
    <s v="https://eiti.org/document/sierra-leone-validation-2018"/>
    <n v="2018"/>
    <n v="2018"/>
    <s v="Meaningful progress"/>
    <x v="0"/>
    <x v="0"/>
    <s v="Satisfactory progress"/>
    <s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
    <x v="1"/>
    <s v="Meaningful progress"/>
    <s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
    <x v="1"/>
    <s v="Meaningful progress"/>
    <s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3"/>
    <x v="3"/>
    <s v="Inadequate progress"/>
    <s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4"/>
    <x v="1"/>
    <s v="Meaningful progress"/>
    <s v="The MSG’s objectives have not changed since 2016. The 2017-2019 workplan was costed and available online, but the MSG have not updated a workplan for 2018 onwards. Still, evidence suggests SLEITI does use workplans and APRs as planning and monitoring tools for EITI implementa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5"/>
    <x v="0"/>
    <s v="Satisfactory progress"/>
    <s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6"/>
    <x v="1"/>
    <s v="Meaningful progress"/>
    <s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7"/>
    <x v="0"/>
    <s v="Satisfactory progress"/>
    <s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8"/>
    <x v="0"/>
    <s v="Satisfactory progress"/>
    <s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9"/>
    <x v="2"/>
    <s v="Not required (recommended)"/>
    <s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0"/>
    <x v="1"/>
    <s v="Meaningful progress"/>
    <s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1"/>
    <x v="0"/>
    <s v="Satisfactory progress"/>
    <s v="The 2016 EITI Report provides a general overview of the country’s extractive industries, including significant exploration activitie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2"/>
    <x v="1"/>
    <s v="Meaningful progress"/>
    <s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3"/>
    <x v="0"/>
    <s v="Satisfactory progress"/>
    <s v="The 2016 EITI Report provides export volumes and values for all mineral commodities exported in 2016, disaggregated by subsector, companies and commodities. It is possible to estimate the location of exports based on data provided."/>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4"/>
    <x v="1"/>
    <s v="Meaningful progress"/>
    <s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5"/>
    <x v="4"/>
    <s v="Not applicable"/>
    <s v="The 2016 Report confirms that no state-owned enterprise exists through which government receives in-kind revenues, nor does any private company provide revenues in kind."/>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6"/>
    <x v="3"/>
    <s v="Inadequate progress"/>
    <s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7"/>
    <x v="4"/>
    <s v="Not applicable"/>
    <s v="The report states that there were no transportation revenues in 2016. Payments uncovered during Validation revealed flat-fee revenues and not tariffs associated with transportation of commodities. "/>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8"/>
    <x v="4"/>
    <s v="Not applicable"/>
    <s v="The report does clarify that there were no state-owned enterprises in the upstream extractive sector giving rise to revenues to the government."/>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19"/>
    <x v="3"/>
    <s v="Inadequate progress"/>
    <s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0"/>
    <x v="0"/>
    <s v="Satisfactory progress"/>
    <s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1"/>
    <x v="0"/>
    <s v="Satisfactory progress"/>
    <s v="Although online publication of the 2016 SLEITI Report was delayed to after the commencement of Validation, stakeholder consultation and other documentation implies that EITI data was available ahead of the two-year deadline."/>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2"/>
    <x v="1"/>
    <s v="Meaningful progress"/>
    <s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3"/>
    <x v="0"/>
    <s v="Satisfactory progress"/>
    <s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4"/>
    <x v="3"/>
    <s v="Inadequate progress"/>
    <s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5"/>
    <x v="2"/>
    <s v="Not required (recommended)"/>
    <s v="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6"/>
    <x v="3"/>
    <s v="Inadequate progress"/>
    <s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7"/>
    <x v="4"/>
    <s v="Not applicable"/>
    <s v="The International Secretariat’s initial assessment is that this requirement is not applicable in Sierra Leone in the year under review (2016). The 2016 EITI Report confirms the lack of extractives SOEs in Sierra Leone in 2016."/>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8"/>
    <x v="0"/>
    <s v="Satisfactory progress"/>
    <s v="The report adequately describes the extractive industries’ contribution, in absolute and relative terms, to gross domestic product, exports, government revenues, employment as well as some information on the location of mining produc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29"/>
    <x v="1"/>
    <s v="Meaningful progress"/>
    <s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30"/>
    <x v="2"/>
    <s v="Not required (recommended)"/>
    <s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31"/>
    <x v="0"/>
    <s v="Satisfactory progress"/>
    <s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32"/>
    <x v="0"/>
    <s v="Satisfactory progress"/>
    <s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
    <s v="https://eiti.org/BD/2019-46"/>
    <s v="http://www.sleiti.gov.sl/index.php"/>
    <s v="https://eiti.org/api/v1.0/score_data/60"/>
  </r>
  <r>
    <n v="2"/>
    <n v="60"/>
    <x v="48"/>
    <s v="SLE"/>
    <x v="40"/>
    <s v="https://eiti.org/document/board-agreed-that-sierra-leone-has-made-meaningful-progress-in-implementing-eiti-standard"/>
    <s v="https://eiti.org/document/sierra-leone-validation-2018"/>
    <n v="2018"/>
    <n v="2018"/>
    <s v="Meaningful progress"/>
    <x v="33"/>
    <x v="1"/>
    <s v="Meaningful progress"/>
    <s v="The Board agrees that Sierra Leone has made meaningful progress overall in implementing the EITI Standard. In accordance with requirement 8.3c, Sierra Leone will be requested to undertake corrective actions before the second Validation on 17 December 2020."/>
    <s v="https://eiti.org/BD/2019-46"/>
    <s v="http://www.sleiti.gov.sl/index.php"/>
    <s v="https://eiti.org/api/v1.0/score_data/60"/>
  </r>
  <r>
    <n v="2"/>
    <n v="62"/>
    <x v="49"/>
    <s v="MLI"/>
    <x v="11"/>
    <s v="https://eiti.org/BD/2019-47"/>
    <s v="https://eiti.org/document/mali-validation-2019"/>
    <n v="2019"/>
    <m/>
    <s v="Meaningful progress"/>
    <x v="0"/>
    <x v="0"/>
    <s v="Satisfactory progress"/>
    <s v=""/>
    <m/>
    <s v="http://itie.ml/"/>
    <s v="https://eiti.org/api/v1.0/score_data/62"/>
  </r>
  <r>
    <n v="2"/>
    <n v="62"/>
    <x v="49"/>
    <s v="MLI"/>
    <x v="11"/>
    <s v="https://eiti.org/BD/2019-47"/>
    <s v="https://eiti.org/document/mali-validation-2019"/>
    <n v="2019"/>
    <m/>
    <s v="Meaningful progress"/>
    <x v="1"/>
    <x v="0"/>
    <s v="Satisfactory progress"/>
    <s v=""/>
    <m/>
    <s v="http://itie.ml/"/>
    <s v="https://eiti.org/api/v1.0/score_data/62"/>
  </r>
  <r>
    <n v="2"/>
    <n v="62"/>
    <x v="49"/>
    <s v="MLI"/>
    <x v="11"/>
    <s v="https://eiti.org/BD/2019-47"/>
    <s v="https://eiti.org/document/mali-validation-2019"/>
    <n v="2019"/>
    <m/>
    <s v="Meaningful progress"/>
    <x v="2"/>
    <x v="0"/>
    <s v="Satisfactory progress"/>
    <s v=""/>
    <m/>
    <s v="http://itie.ml/"/>
    <s v="https://eiti.org/api/v1.0/score_data/62"/>
  </r>
  <r>
    <n v="2"/>
    <n v="62"/>
    <x v="49"/>
    <s v="MLI"/>
    <x v="11"/>
    <s v="https://eiti.org/BD/2019-47"/>
    <s v="https://eiti.org/document/mali-validation-2019"/>
    <n v="2019"/>
    <m/>
    <s v="Meaningful progress"/>
    <x v="3"/>
    <x v="1"/>
    <s v="Meaningful progress"/>
    <s v="The MSG has clarified and updated MSG governance procedures, leading to a partial renewal of MSG membership, limited to government and industry. Industry has agreed on a clear selection procedure for its representatives on the MSG. Civil society has published a code of conduct to govern its participation on the MSG. There is no evidence however that these procedures have been implemented in practice."/>
    <m/>
    <s v="http://itie.ml/"/>
    <s v="https://eiti.org/api/v1.0/score_data/62"/>
  </r>
  <r>
    <n v="2"/>
    <n v="62"/>
    <x v="49"/>
    <s v="MLI"/>
    <x v="11"/>
    <s v="https://eiti.org/BD/2019-47"/>
    <s v="https://eiti.org/document/mali-validation-2019"/>
    <n v="2019"/>
    <m/>
    <s v="Meaningful progress"/>
    <x v="4"/>
    <x v="0"/>
    <s v="Satisfactory progress"/>
    <s v="In accordance with Requirement 1.5, Mali approved a triennial work plan (2017-2019) and a 2019 work plan with implementation objectives that reflect national priorities. The work plan includes a broad timeline for achieving the objectives, as well as costings and proposed funding sources. In practice, the work plan is well managed and followed by all stakeholders. "/>
    <m/>
    <s v="http://itie.ml/"/>
    <s v="https://eiti.org/api/v1.0/score_data/62"/>
  </r>
  <r>
    <n v="2"/>
    <n v="62"/>
    <x v="49"/>
    <s v="MLI"/>
    <x v="11"/>
    <s v="https://eiti.org/BD/2019-47"/>
    <s v="https://eiti.org/document/mali-validation-2019"/>
    <n v="2019"/>
    <m/>
    <s v="Meaningful progress"/>
    <x v="5"/>
    <x v="0"/>
    <s v="Satisfactory progress"/>
    <s v=""/>
    <m/>
    <s v="http://itie.ml/"/>
    <s v="https://eiti.org/api/v1.0/score_data/62"/>
  </r>
  <r>
    <n v="2"/>
    <n v="62"/>
    <x v="49"/>
    <s v="MLI"/>
    <x v="11"/>
    <s v="https://eiti.org/BD/2019-47"/>
    <s v="https://eiti.org/document/mali-validation-2019"/>
    <n v="2019"/>
    <m/>
    <s v="Meaningful progress"/>
    <x v="6"/>
    <x v="1"/>
    <s v="Meaningful progress"/>
    <s v="The 2016 EITI Report lists the licenses awarded and transferred and provides a general overview of the licence allocation and transfer procedures in Mali.  However, it does not specifically describe the technical and financial criteria used in practice in licence allocations and transfers. "/>
    <m/>
    <s v="http://itie.ml/"/>
    <s v="https://eiti.org/api/v1.0/score_data/62"/>
  </r>
  <r>
    <n v="2"/>
    <n v="62"/>
    <x v="49"/>
    <s v="MLI"/>
    <x v="11"/>
    <s v="https://eiti.org/BD/2019-47"/>
    <s v="https://eiti.org/document/mali-validation-2019"/>
    <n v="2019"/>
    <m/>
    <s v="Meaningful progress"/>
    <x v="7"/>
    <x v="0"/>
    <s v="Satisfactory progress"/>
    <s v="The 2016 EITI Report and Mali’s mining cadastre provide all of the information required under Requirement 2.3.b. "/>
    <m/>
    <s v="http://itie.ml/"/>
    <s v="https://eiti.org/api/v1.0/score_data/62"/>
  </r>
  <r>
    <n v="2"/>
    <n v="62"/>
    <x v="49"/>
    <s v="MLI"/>
    <x v="11"/>
    <s v="https://eiti.org/BD/2019-47"/>
    <s v="https://eiti.org/document/mali-validation-2019"/>
    <n v="2019"/>
    <m/>
    <s v="Meaningful progress"/>
    <x v="8"/>
    <x v="0"/>
    <s v="Satisfactory progress"/>
    <s v=""/>
    <m/>
    <s v="http://itie.ml/"/>
    <s v="https://eiti.org/api/v1.0/score_data/62"/>
  </r>
  <r>
    <n v="2"/>
    <n v="62"/>
    <x v="49"/>
    <s v="MLI"/>
    <x v="11"/>
    <s v="https://eiti.org/BD/2019-47"/>
    <s v="https://eiti.org/document/mali-validation-2019"/>
    <n v="2019"/>
    <m/>
    <s v="Meaningful progress"/>
    <x v="9"/>
    <x v="2"/>
    <s v="Not required (recommended)"/>
    <s v=""/>
    <m/>
    <s v="http://itie.ml/"/>
    <s v="https://eiti.org/api/v1.0/score_data/62"/>
  </r>
  <r>
    <n v="2"/>
    <n v="62"/>
    <x v="49"/>
    <s v="MLI"/>
    <x v="11"/>
    <s v="https://eiti.org/BD/2019-47"/>
    <s v="https://eiti.org/document/mali-validation-2019"/>
    <n v="2019"/>
    <m/>
    <s v="Meaningful progress"/>
    <x v="10"/>
    <x v="0"/>
    <s v="Satisfactory progress"/>
    <s v=""/>
    <m/>
    <s v="http://itie.ml/"/>
    <s v="https://eiti.org/api/v1.0/score_data/62"/>
  </r>
  <r>
    <n v="2"/>
    <n v="62"/>
    <x v="49"/>
    <s v="MLI"/>
    <x v="11"/>
    <s v="https://eiti.org/BD/2019-47"/>
    <s v="https://eiti.org/document/mali-validation-2019"/>
    <n v="2019"/>
    <m/>
    <s v="Meaningful progress"/>
    <x v="11"/>
    <x v="0"/>
    <s v="Satisfactory progress"/>
    <s v=""/>
    <m/>
    <s v="http://itie.ml/"/>
    <s v="https://eiti.org/api/v1.0/score_data/62"/>
  </r>
  <r>
    <n v="2"/>
    <n v="62"/>
    <x v="49"/>
    <s v="MLI"/>
    <x v="11"/>
    <s v="https://eiti.org/BD/2019-47"/>
    <s v="https://eiti.org/document/mali-validation-2019"/>
    <n v="2019"/>
    <m/>
    <s v="Meaningful progress"/>
    <x v="12"/>
    <x v="0"/>
    <s v="Satisfactory progress"/>
    <s v=""/>
    <m/>
    <s v="http://itie.ml/"/>
    <s v="https://eiti.org/api/v1.0/score_data/62"/>
  </r>
  <r>
    <n v="2"/>
    <n v="62"/>
    <x v="49"/>
    <s v="MLI"/>
    <x v="11"/>
    <s v="https://eiti.org/BD/2019-47"/>
    <s v="https://eiti.org/document/mali-validation-2019"/>
    <n v="2019"/>
    <m/>
    <s v="Meaningful progress"/>
    <x v="13"/>
    <x v="0"/>
    <s v="Satisfactory progress"/>
    <s v=""/>
    <m/>
    <s v="http://itie.ml/"/>
    <s v="https://eiti.org/api/v1.0/score_data/62"/>
  </r>
  <r>
    <n v="2"/>
    <n v="62"/>
    <x v="49"/>
    <s v="MLI"/>
    <x v="11"/>
    <s v="https://eiti.org/BD/2019-47"/>
    <s v="https://eiti.org/document/mali-validation-2019"/>
    <n v="2019"/>
    <m/>
    <s v="Meaningful progress"/>
    <x v="14"/>
    <x v="0"/>
    <s v="Satisfactory progress"/>
    <s v="The 2016 EITI Report provides a comprehensive reconciliation of government revenues and company payments. A definition of the materiality thresholds for payments and companies were included in the scope of reconciliation, including a justification for why the thresholds were set at these levels. The materiality of omissions from non-reporting companies is assessed and considered not to affect the comprehensiveness of the reconciliation. "/>
    <m/>
    <s v="http://itie.ml/"/>
    <s v="https://eiti.org/api/v1.0/score_data/62"/>
  </r>
  <r>
    <n v="2"/>
    <n v="62"/>
    <x v="49"/>
    <s v="MLI"/>
    <x v="11"/>
    <s v="https://eiti.org/BD/2019-47"/>
    <s v="https://eiti.org/document/mali-validation-2019"/>
    <n v="2019"/>
    <m/>
    <s v="Meaningful progress"/>
    <x v="15"/>
    <x v="4"/>
    <s v="Not applicable"/>
    <s v=""/>
    <m/>
    <s v="http://itie.ml/"/>
    <s v="https://eiti.org/api/v1.0/score_data/62"/>
  </r>
  <r>
    <n v="2"/>
    <n v="62"/>
    <x v="49"/>
    <s v="MLI"/>
    <x v="11"/>
    <s v="https://eiti.org/BD/2019-47"/>
    <s v="https://eiti.org/document/mali-validation-2019"/>
    <n v="2019"/>
    <m/>
    <s v="Meaningful progress"/>
    <x v="16"/>
    <x v="4"/>
    <s v="Not applicable"/>
    <s v=""/>
    <m/>
    <s v="http://itie.ml/"/>
    <s v="https://eiti.org/api/v1.0/score_data/62"/>
  </r>
  <r>
    <n v="2"/>
    <n v="62"/>
    <x v="49"/>
    <s v="MLI"/>
    <x v="11"/>
    <s v="https://eiti.org/BD/2019-47"/>
    <s v="https://eiti.org/document/mali-validation-2019"/>
    <n v="2019"/>
    <m/>
    <s v="Meaningful progress"/>
    <x v="17"/>
    <x v="4"/>
    <s v="Not applicable"/>
    <s v=""/>
    <m/>
    <s v="http://itie.ml/"/>
    <s v="https://eiti.org/api/v1.0/score_data/62"/>
  </r>
  <r>
    <n v="2"/>
    <n v="62"/>
    <x v="49"/>
    <s v="MLI"/>
    <x v="11"/>
    <s v="https://eiti.org/BD/2019-47"/>
    <s v="https://eiti.org/document/mali-validation-2019"/>
    <n v="2019"/>
    <m/>
    <s v="Meaningful progress"/>
    <x v="18"/>
    <x v="4"/>
    <s v="Not applicable"/>
    <s v=""/>
    <m/>
    <s v="http://itie.ml/"/>
    <s v="https://eiti.org/api/v1.0/score_data/62"/>
  </r>
  <r>
    <n v="2"/>
    <n v="62"/>
    <x v="49"/>
    <s v="MLI"/>
    <x v="11"/>
    <s v="https://eiti.org/BD/2019-47"/>
    <s v="https://eiti.org/document/mali-validation-2019"/>
    <n v="2019"/>
    <m/>
    <s v="Meaningful progress"/>
    <x v="19"/>
    <x v="4"/>
    <s v="Not applicable"/>
    <s v=""/>
    <m/>
    <s v="http://itie.ml/"/>
    <s v="https://eiti.org/api/v1.0/score_data/62"/>
  </r>
  <r>
    <n v="2"/>
    <n v="62"/>
    <x v="49"/>
    <s v="MLI"/>
    <x v="11"/>
    <s v="https://eiti.org/BD/2019-47"/>
    <s v="https://eiti.org/document/mali-validation-2019"/>
    <n v="2019"/>
    <m/>
    <s v="Meaningful progress"/>
    <x v="20"/>
    <x v="0"/>
    <s v="Satisfactory progress"/>
    <s v=""/>
    <m/>
    <s v="http://itie.ml/"/>
    <s v="https://eiti.org/api/v1.0/score_data/62"/>
  </r>
  <r>
    <n v="2"/>
    <n v="62"/>
    <x v="49"/>
    <s v="MLI"/>
    <x v="11"/>
    <s v="https://eiti.org/BD/2019-47"/>
    <s v="https://eiti.org/document/mali-validation-2019"/>
    <n v="2019"/>
    <m/>
    <s v="Meaningful progress"/>
    <x v="21"/>
    <x v="0"/>
    <s v="Satisfactory progress"/>
    <s v=""/>
    <m/>
    <s v="http://itie.ml/"/>
    <s v="https://eiti.org/api/v1.0/score_data/62"/>
  </r>
  <r>
    <n v="2"/>
    <n v="62"/>
    <x v="49"/>
    <s v="MLI"/>
    <x v="11"/>
    <s v="https://eiti.org/BD/2019-47"/>
    <s v="https://eiti.org/document/mali-validation-2019"/>
    <n v="2019"/>
    <m/>
    <s v="Meaningful progress"/>
    <x v="22"/>
    <x v="0"/>
    <s v="Satisfactory progress"/>
    <s v="There is evidence that Mali EITI and the IA took steps to ensure that material payments and revenues were certified. In accordance with Requirement 4.9, the 2016 EITI Report includes an assessment of the materiality of payments from companies and government entities that did not comply with the agreed quality assurances. The 2016 Report provides a clear assessment that the reconciled financial data presented is reliable. "/>
    <m/>
    <s v="http://itie.ml/"/>
    <s v="https://eiti.org/api/v1.0/score_data/62"/>
  </r>
  <r>
    <n v="2"/>
    <n v="62"/>
    <x v="49"/>
    <s v="MLI"/>
    <x v="11"/>
    <s v="https://eiti.org/BD/2019-47"/>
    <s v="https://eiti.org/document/mali-validation-2019"/>
    <n v="2019"/>
    <m/>
    <s v="Meaningful progress"/>
    <x v="23"/>
    <x v="0"/>
    <s v="Satisfactory progress"/>
    <s v=""/>
    <m/>
    <s v="http://itie.ml/"/>
    <s v="https://eiti.org/api/v1.0/score_data/62"/>
  </r>
  <r>
    <n v="2"/>
    <n v="62"/>
    <x v="49"/>
    <s v="MLI"/>
    <x v="11"/>
    <s v="https://eiti.org/BD/2019-47"/>
    <s v="https://eiti.org/document/mali-validation-2019"/>
    <n v="2019"/>
    <m/>
    <s v="Meaningful progress"/>
    <x v="24"/>
    <x v="5"/>
    <s v="Beyond"/>
    <s v="The MSG disclosed and reconciled payments of the “patente” tax, a subnational transfer that was not linked exclusively to extractives companies, hence this requirement is not strictly applicable in Mali. The MSG’s efforts were in response to demands for information on the ‘patente’ for the development of local communities in mining regions. "/>
    <m/>
    <s v="http://itie.ml/"/>
    <s v="https://eiti.org/api/v1.0/score_data/62"/>
  </r>
  <r>
    <n v="2"/>
    <n v="62"/>
    <x v="49"/>
    <s v="MLI"/>
    <x v="11"/>
    <s v="https://eiti.org/BD/2019-47"/>
    <s v="https://eiti.org/document/mali-validation-2019"/>
    <n v="2019"/>
    <m/>
    <s v="Meaningful progress"/>
    <x v="25"/>
    <x v="2"/>
    <s v="Not required (recommended)"/>
    <s v=""/>
    <m/>
    <s v="http://itie.ml/"/>
    <s v="https://eiti.org/api/v1.0/score_data/62"/>
  </r>
  <r>
    <n v="2"/>
    <n v="62"/>
    <x v="49"/>
    <s v="MLI"/>
    <x v="11"/>
    <s v="https://eiti.org/BD/2019-47"/>
    <s v="https://eiti.org/document/mali-validation-2019"/>
    <n v="2019"/>
    <m/>
    <s v="Meaningful progress"/>
    <x v="26"/>
    <x v="0"/>
    <s v="Satisfactory progress"/>
    <s v=""/>
    <m/>
    <s v="http://itie.ml/"/>
    <s v="https://eiti.org/api/v1.0/score_data/62"/>
  </r>
  <r>
    <n v="2"/>
    <n v="62"/>
    <x v="49"/>
    <s v="MLI"/>
    <x v="11"/>
    <s v="https://eiti.org/BD/2019-47"/>
    <s v="https://eiti.org/document/mali-validation-2019"/>
    <n v="2019"/>
    <m/>
    <s v="Meaningful progress"/>
    <x v="27"/>
    <x v="4"/>
    <s v="Not applicable"/>
    <s v=""/>
    <m/>
    <s v="http://itie.ml/"/>
    <s v="https://eiti.org/api/v1.0/score_data/62"/>
  </r>
  <r>
    <n v="2"/>
    <n v="62"/>
    <x v="49"/>
    <s v="MLI"/>
    <x v="11"/>
    <s v="https://eiti.org/BD/2019-47"/>
    <s v="https://eiti.org/document/mali-validation-2019"/>
    <n v="2019"/>
    <m/>
    <s v="Meaningful progress"/>
    <x v="28"/>
    <x v="0"/>
    <s v="Satisfactory progress"/>
    <s v=""/>
    <m/>
    <s v="http://itie.ml/"/>
    <s v="https://eiti.org/api/v1.0/score_data/62"/>
  </r>
  <r>
    <n v="2"/>
    <n v="62"/>
    <x v="49"/>
    <s v="MLI"/>
    <x v="11"/>
    <s v="https://eiti.org/BD/2019-47"/>
    <s v="https://eiti.org/document/mali-validation-2019"/>
    <n v="2019"/>
    <m/>
    <s v="Meaningful progress"/>
    <x v="29"/>
    <x v="0"/>
    <s v="Satisfactory progress"/>
    <s v="Mali EITI Reports are published and actively promoted through various channels. The MSG adopted an Open Data Policy, which covers the terms of access, use and reuse of EITI data. The MSG disseminated a synthesis of the 2015 and 2016 EITI Reports in the three main mining regions of Mali. There is evidence that Civil society used EITI data in research on the economic impact of mining at the local level. "/>
    <m/>
    <s v="http://itie.ml/"/>
    <s v="https://eiti.org/api/v1.0/score_data/62"/>
  </r>
  <r>
    <n v="2"/>
    <n v="62"/>
    <x v="49"/>
    <s v="MLI"/>
    <x v="11"/>
    <s v="https://eiti.org/BD/2019-47"/>
    <s v="https://eiti.org/document/mali-validation-2019"/>
    <n v="2019"/>
    <m/>
    <s v="Meaningful progress"/>
    <x v="30"/>
    <x v="0"/>
    <s v="Satisfactory progress"/>
    <s v=""/>
    <m/>
    <s v="http://itie.ml/"/>
    <s v="https://eiti.org/api/v1.0/score_data/62"/>
  </r>
  <r>
    <n v="2"/>
    <n v="62"/>
    <x v="49"/>
    <s v="MLI"/>
    <x v="11"/>
    <s v="https://eiti.org/BD/2019-47"/>
    <s v="https://eiti.org/document/mali-validation-2019"/>
    <n v="2019"/>
    <m/>
    <s v="Meaningful progress"/>
    <x v="31"/>
    <x v="1"/>
    <s v="Meaningful progress"/>
    <s v="There is evidence that the MSG has taken steps to act upon lessons learnt, to identify weaknesses of the EITI process and to consider the recommendations for improvements from the Independent Administrator by adoption a roadmap. There is no evidence however that the MSG has adopted a mechanism for consistent follow up to recommendations. "/>
    <m/>
    <s v="http://itie.ml/"/>
    <s v="https://eiti.org/api/v1.0/score_data/62"/>
  </r>
  <r>
    <n v="2"/>
    <n v="62"/>
    <x v="49"/>
    <s v="MLI"/>
    <x v="11"/>
    <s v="https://eiti.org/BD/2019-47"/>
    <s v="https://eiti.org/document/mali-validation-2019"/>
    <n v="2019"/>
    <m/>
    <s v="Meaningful progress"/>
    <x v="32"/>
    <x v="1"/>
    <s v="Meaningful progress"/>
    <s v="The Mali EITI APR focused on activities and outcomes, but not on results and impact.  Although the MSG developed processes to measure impact, there is no evidence that consultations on assessing the impact of EITI implementation were conducted in practice and that a standalone impact assessment was undertaken. "/>
    <m/>
    <s v="http://itie.ml/"/>
    <s v="https://eiti.org/api/v1.0/score_data/62"/>
  </r>
  <r>
    <n v="2"/>
    <n v="62"/>
    <x v="49"/>
    <s v="MLI"/>
    <x v="11"/>
    <s v="https://eiti.org/BD/2019-47"/>
    <s v="https://eiti.org/document/mali-validation-2019"/>
    <n v="2019"/>
    <m/>
    <s v="Meaningful progress"/>
    <x v="33"/>
    <x v="1"/>
    <s v="Meaningful progress"/>
    <s v=""/>
    <m/>
    <s v="http://itie.ml/"/>
    <s v="https://eiti.org/api/v1.0/score_data/62"/>
  </r>
  <r>
    <n v="2"/>
    <n v="65"/>
    <x v="50"/>
    <s v="ALB"/>
    <x v="20"/>
    <s v="https://eiti.org/BD/2019-44"/>
    <s v="https://eiti.org/document/albania-validation-2019"/>
    <n v="2019"/>
    <n v="2018"/>
    <s v="Meaningful progress"/>
    <x v="0"/>
    <x v="0"/>
    <s v="Satisfactory progress"/>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65"/>
  </r>
  <r>
    <n v="2"/>
    <n v="65"/>
    <x v="50"/>
    <s v="ALB"/>
    <x v="20"/>
    <s v="https://eiti.org/BD/2019-44"/>
    <s v="https://eiti.org/document/albania-validation-2019"/>
    <n v="2019"/>
    <n v="2018"/>
    <s v="Meaningful progress"/>
    <x v="1"/>
    <x v="0"/>
    <s v="Satisfactory progress"/>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65"/>
  </r>
  <r>
    <n v="2"/>
    <n v="65"/>
    <x v="50"/>
    <s v="ALB"/>
    <x v="20"/>
    <s v="https://eiti.org/BD/2019-44"/>
    <s v="https://eiti.org/document/albania-validation-2019"/>
    <n v="2019"/>
    <n v="2018"/>
    <s v="Meaningful progress"/>
    <x v="2"/>
    <x v="1"/>
    <s v="Meaningful progress"/>
    <s v="There is no evidence of any legal, regulatory or practical barriers to civil society’s ability to engage in EITI nor to their ability to freely operate, communicate and cooperate with the broader constituency. The civil society constituency developed an action plan for addressing the deficiencies in civil society engagement documented in the first Validation, but did not disclose it until March 2019. Implementation of the project only began in December 2018. While there is evidence that mechanisms for the constituency’s coordination and canvassing of opinions have recently been established, leading to more regular ongoing contacts and renewed representation on the AlbEITI MSG, the number of organisations involved in the constituency appears too narrow. There is growing evidence of civil society input to the MSG’s technical discussions, outreach and dissemination, although this appears to be entirely focused on subnational royalty transfers rather than other EITI-related issues."/>
    <s v="https://eiti.org/albania#albanias-progress-by-requirement"/>
    <s v="http://www.albeiti.org/"/>
    <s v="https://eiti.org/api/v1.0/score_data/65"/>
  </r>
  <r>
    <n v="2"/>
    <n v="65"/>
    <x v="50"/>
    <s v="ALB"/>
    <x v="20"/>
    <s v="https://eiti.org/BD/2019-44"/>
    <s v="https://eiti.org/document/albania-validation-2019"/>
    <n v="2019"/>
    <n v="2018"/>
    <s v="Meaningful progress"/>
    <x v="3"/>
    <x v="0"/>
    <s v="Satisfactory progress"/>
    <s v="The MSG has been formed and includes self-appointed representatives from each stakeholder group with no suggestion of interference or coercion, even if nominations procedures for industry had yet to be publicly codified at the commencement of Validation (13 February 2019). The constituency guidelines for nominating industry representatives were published on the websites of AlbEITI and the industry association (FIAA) after the commencement of Validation, in March 2019.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ttendance of the large majority of MSG members is consistent. The MSG does not practice a per diem policy."/>
    <s v="https://eiti.org/albania#albanias-progress-by-requirement"/>
    <s v="http://www.albeiti.org/"/>
    <s v="https://eiti.org/api/v1.0/score_data/65"/>
  </r>
  <r>
    <n v="2"/>
    <n v="65"/>
    <x v="50"/>
    <s v="ALB"/>
    <x v="20"/>
    <s v="https://eiti.org/BD/2019-44"/>
    <s v="https://eiti.org/document/albania-validation-2019"/>
    <n v="2019"/>
    <n v="2018"/>
    <s v="Meaningful progress"/>
    <x v="4"/>
    <x v="0"/>
    <s v="Satisfactory progress"/>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65"/>
  </r>
  <r>
    <n v="2"/>
    <n v="65"/>
    <x v="50"/>
    <s v="ALB"/>
    <x v="20"/>
    <s v="https://eiti.org/BD/2019-44"/>
    <s v="https://eiti.org/document/albania-validation-2019"/>
    <n v="2019"/>
    <n v="2018"/>
    <s v="Meaningful progress"/>
    <x v="5"/>
    <x v="0"/>
    <s v="Satisfactory progress"/>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65"/>
  </r>
  <r>
    <n v="2"/>
    <n v="65"/>
    <x v="50"/>
    <s v="ALB"/>
    <x v="20"/>
    <s v="https://eiti.org/BD/2019-44"/>
    <s v="https://eiti.org/document/albania-validation-2019"/>
    <n v="2019"/>
    <n v="2018"/>
    <s v="Meaningful progress"/>
    <x v="6"/>
    <x v="1"/>
    <s v="Meaningful progress"/>
    <s v="The 2016 EITI Report and mining, oil and gas license registers published on the AlbEITI website identify the mining, oil and gas licenses awarded and the license transfers in 2016. While descriptions of the general processes for awarding and transferring licenses are publicly available for both mining and oil and gas, there is no evidence that the detailed technical and financial criteria for mining, oil and gas license awards and transfers are available to the public. Although the 2016 EITI Report highlights the MSG’s assessment of non-trivial deviations in mining, oil and gas license awards, it does not describe the MSG’s approach to assessing non-trivial deviations in license transfers in 2016. The report is transparent about legal constraints hindering disclosure of non-winning bidders for mining licenses awarded through licensing rounds, although this could be a significant challenge to Albania’s adherence to Requirement 2.5."/>
    <s v="https://eiti.org/albania#albanias-progress-by-requirement"/>
    <s v="http://www.albeiti.org/"/>
    <s v="https://eiti.org/api/v1.0/score_data/65"/>
  </r>
  <r>
    <n v="2"/>
    <n v="65"/>
    <x v="50"/>
    <s v="ALB"/>
    <x v="20"/>
    <s v="https://eiti.org/BD/2019-44"/>
    <s v="https://eiti.org/document/albania-validation-2019"/>
    <n v="2019"/>
    <n v="2018"/>
    <s v="Meaningful progress"/>
    <x v="7"/>
    <x v="0"/>
    <s v="Satisfactory progress"/>
    <s v="The 2016 EITI Report and mining, oil and gas license registers published on the AlbEITI website provide all of the information listed under Requirement 2.3.b (including license-holder name, dates of award and expiry, commodity(ies) covered and coordinates), albeit not the dates of application for licenses held by material companies. The report is transparent about challenges in sourcing dates of application. The International Secretariat’s view is that the lack of publicly-accessible dates of application is a marginal issue that does not affect Albania’s progress in meeting the overall objective of transparency in license information."/>
    <s v="https://eiti.org/albania#albanias-progress-by-requirement"/>
    <s v="http://www.albeiti.org/"/>
    <s v="https://eiti.org/api/v1.0/score_data/65"/>
  </r>
  <r>
    <n v="2"/>
    <n v="65"/>
    <x v="50"/>
    <s v="ALB"/>
    <x v="20"/>
    <s v="https://eiti.org/BD/2019-44"/>
    <s v="https://eiti.org/document/albania-validation-2019"/>
    <n v="2019"/>
    <n v="2018"/>
    <s v="Meaningful progress"/>
    <x v="8"/>
    <x v="0"/>
    <s v="Satisfactory progress"/>
    <s v="The 2016 EITI Report clarifies the government’s policy on contract disclosure in the oil and gas sector, but not in the mining sector. Stakeholder consultations confirmed that the government had a pro-disclosure policy in practice in the mining sector. While there is little evidence that the MSG has taken steps to codify this government policy for the mining sector, the Secretariat’s view is that the government’s pro-disclosure policy for mining contracts in practice, combined with the small number of contracts in the mining sector (three), mean that the broader objective of contract transparency has been achieved. "/>
    <s v="https://eiti.org/albania#albanias-progress-by-requirement"/>
    <s v="http://www.albeiti.org/"/>
    <s v="https://eiti.org/api/v1.0/score_data/65"/>
  </r>
  <r>
    <n v="2"/>
    <n v="65"/>
    <x v="50"/>
    <s v="ALB"/>
    <x v="20"/>
    <s v="https://eiti.org/BD/2019-44"/>
    <s v="https://eiti.org/document/albania-validation-2019"/>
    <n v="2019"/>
    <n v="2018"/>
    <s v="Meaningful progress"/>
    <x v="9"/>
    <x v="2"/>
    <s v="Not required (recommended)"/>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65"/>
  </r>
  <r>
    <n v="2"/>
    <n v="65"/>
    <x v="50"/>
    <s v="ALB"/>
    <x v="20"/>
    <s v="https://eiti.org/BD/2019-44"/>
    <s v="https://eiti.org/document/albania-validation-2019"/>
    <n v="2019"/>
    <n v="2018"/>
    <s v="Meaningful progress"/>
    <x v="10"/>
    <x v="1"/>
    <s v="Meaningful progress"/>
    <s v="The 2016 EITI Report clarifies that Albpetrol was the only material SOE for EITI reporting purposes in 2016 and describes the financial relations between Albpetrol and the state, both statutorily and in practice, aside from the rules related to its ability to raise third-party financing. Stakeholder consultations confirmed that the Albpetrol company statutes clearly codified the rules related to third-party financing, although the public accessibility of these statutes was unclear during Validation. The report provides an overview of state equity in extractive companies, including terms associated with state equity, and stakeholder consultations confirmed that there were no changes in state participation in 2016. The report only confirms the lack of outstanding loans and guarantees from Albpetrol to extractive companies in 2016, without reference to any government loans or guarantees to extractive companies."/>
    <s v="https://eiti.org/albania#albanias-progress-by-requirement"/>
    <s v="http://www.albeiti.org/"/>
    <s v="https://eiti.org/api/v1.0/score_data/65"/>
  </r>
  <r>
    <n v="2"/>
    <n v="65"/>
    <x v="50"/>
    <s v="ALB"/>
    <x v="20"/>
    <s v="https://eiti.org/BD/2019-44"/>
    <s v="https://eiti.org/document/albania-validation-2019"/>
    <n v="2019"/>
    <n v="2018"/>
    <s v="Meaningful progress"/>
    <x v="11"/>
    <x v="0"/>
    <s v="Satisfactory progress"/>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65"/>
  </r>
  <r>
    <n v="2"/>
    <n v="65"/>
    <x v="50"/>
    <s v="ALB"/>
    <x v="20"/>
    <s v="https://eiti.org/BD/2019-44"/>
    <s v="https://eiti.org/document/albania-validation-2019"/>
    <n v="2019"/>
    <n v="2018"/>
    <s v="Meaningful progress"/>
    <x v="12"/>
    <x v="0"/>
    <s v="Satisfactory progress"/>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65"/>
  </r>
  <r>
    <n v="2"/>
    <n v="65"/>
    <x v="50"/>
    <s v="ALB"/>
    <x v="20"/>
    <s v="https://eiti.org/BD/2019-44"/>
    <s v="https://eiti.org/document/albania-validation-2019"/>
    <n v="2019"/>
    <n v="2018"/>
    <s v="Meaningful progress"/>
    <x v="13"/>
    <x v="0"/>
    <s v="Satisfactory progress"/>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65"/>
  </r>
  <r>
    <n v="2"/>
    <n v="65"/>
    <x v="50"/>
    <s v="ALB"/>
    <x v="20"/>
    <s v="https://eiti.org/BD/2019-44"/>
    <s v="https://eiti.org/document/albania-validation-2019"/>
    <n v="2019"/>
    <n v="2018"/>
    <s v="Meaningful progress"/>
    <x v="14"/>
    <x v="1"/>
    <s v="Meaningful progress"/>
    <s v="The 2016 EITI Report includes the MSG’s definition of the materiality thresholds for payments and companies to be included in reconciliation, including a justification for this approach to scoping. While two of the revenue flows listed in Requirement 4.1.b have only been excluded from reconciliation based on general reference to their lack of materiality, stakeholders confirmed that their value in 2016 was below the materiality threshold for revenues. The companies that did not report are named and the value of their payments to government is provided relative to government-reported revenues. A total of 39 of the 121 material extractive (mining) companies did not report, up from six non-reporting companies in 2015, accounting for 19% of total mining revenues and 4,62% of total extractive revenues unilaterally disclosed by government. Although 38 of these 39 non-reporting companies accounted for less than 0,5% of total extractive revenues each, one company, Gener 2 that is one of Albania’s largest construction companies accounting for 1,47% of extractive revenues in 2016. There is little evidence of follow-up with non-reporting companies on the part of government or industry. Full government unilateral disclosure of material revenues was provided.  "/>
    <s v="https://eiti.org/albania#albanias-progress-by-requirement"/>
    <s v="http://www.albeiti.org/"/>
    <s v="https://eiti.org/api/v1.0/score_data/65"/>
  </r>
  <r>
    <n v="2"/>
    <n v="65"/>
    <x v="50"/>
    <s v="ALB"/>
    <x v="20"/>
    <s v="https://eiti.org/BD/2019-44"/>
    <s v="https://eiti.org/document/albania-validation-2019"/>
    <n v="2019"/>
    <n v="2018"/>
    <s v="Meaningful progress"/>
    <x v="15"/>
    <x v="0"/>
    <s v="Satisfactory progress"/>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65"/>
  </r>
  <r>
    <n v="2"/>
    <n v="65"/>
    <x v="50"/>
    <s v="ALB"/>
    <x v="20"/>
    <s v="https://eiti.org/BD/2019-44"/>
    <s v="https://eiti.org/document/albania-validation-2019"/>
    <n v="2019"/>
    <n v="2018"/>
    <s v="Meaningful progress"/>
    <x v="16"/>
    <x v="4"/>
    <s v="Not applicable"/>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65"/>
  </r>
  <r>
    <n v="2"/>
    <n v="65"/>
    <x v="50"/>
    <s v="ALB"/>
    <x v="20"/>
    <s v="https://eiti.org/BD/2019-44"/>
    <s v="https://eiti.org/document/albania-validation-2019"/>
    <n v="2019"/>
    <n v="2018"/>
    <s v="Meaningful progress"/>
    <x v="17"/>
    <x v="4"/>
    <s v="Not applicable"/>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65"/>
  </r>
  <r>
    <n v="2"/>
    <n v="65"/>
    <x v="50"/>
    <s v="ALB"/>
    <x v="20"/>
    <s v="https://eiti.org/BD/2019-44"/>
    <s v="https://eiti.org/document/albania-validation-2019"/>
    <n v="2019"/>
    <n v="2018"/>
    <s v="Meaningful progress"/>
    <x v="18"/>
    <x v="0"/>
    <s v="Satisfactory progress"/>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65"/>
  </r>
  <r>
    <n v="2"/>
    <n v="65"/>
    <x v="50"/>
    <s v="ALB"/>
    <x v="20"/>
    <s v="https://eiti.org/BD/2019-44"/>
    <s v="https://eiti.org/document/albania-validation-2019"/>
    <n v="2019"/>
    <n v="2018"/>
    <s v="Meaningful progress"/>
    <x v="19"/>
    <x v="1"/>
    <s v="Meaningful progress"/>
    <s v="The 2016 EITI Report provides a summary of the MSG’s assessment of the materiality of direct subnational payments and its selection of seven material local governments on the basis of regional production data. There are significant gaps in local governments’ reporting of direct subnational revenues, with only four of the seven material local governments submitting EITI reporting templates. "/>
    <s v="https://eiti.org/albania#albanias-progress-by-requirement"/>
    <s v="http://www.albeiti.org/"/>
    <s v="https://eiti.org/api/v1.0/score_data/65"/>
  </r>
  <r>
    <n v="2"/>
    <n v="65"/>
    <x v="50"/>
    <s v="ALB"/>
    <x v="20"/>
    <s v="https://eiti.org/BD/2019-44"/>
    <s v="https://eiti.org/document/albania-validation-2019"/>
    <n v="2019"/>
    <n v="2018"/>
    <s v="Meaningful progress"/>
    <x v="20"/>
    <x v="0"/>
    <s v="Satisfactory progress"/>
    <s v="The 2015 EITI Report presents reconciled information disaggregated by company, revenue stream and government entity. "/>
    <s v="https://eiti.org/albania#albanias-progress-by-requirement"/>
    <s v="http://www.albeiti.org/"/>
    <s v="https://eiti.org/api/v1.0/score_data/65"/>
  </r>
  <r>
    <n v="2"/>
    <n v="65"/>
    <x v="50"/>
    <s v="ALB"/>
    <x v="20"/>
    <s v="https://eiti.org/BD/2019-44"/>
    <s v="https://eiti.org/document/albania-validation-2019"/>
    <n v="2019"/>
    <n v="2018"/>
    <s v="Meaningful progress"/>
    <x v="21"/>
    <x v="0"/>
    <s v="Satisfactory progress"/>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65"/>
  </r>
  <r>
    <n v="2"/>
    <n v="65"/>
    <x v="50"/>
    <s v="ALB"/>
    <x v="20"/>
    <s v="https://eiti.org/BD/2019-44"/>
    <s v="https://eiti.org/document/albania-validation-2019"/>
    <n v="2019"/>
    <n v="2018"/>
    <s v="Meaningful progress"/>
    <x v="22"/>
    <x v="1"/>
    <s v="Meaningful progress"/>
    <s v="The reconciliation of payments and revenues has been undertaken by an IA, appointed by the MSG, and applying international professional standards. The IA and the MSG agreed ToR for the production of the 2016 EITI Report consistent with the standard ToR and agreed upon procedures issued by the EITI Board, and applied this ToR and procedures in practice. The final report provides a statement from the IA on the comprehensiveness of the (financial) data presented, including an informative summary of the work performed by the IA and the limitations of the assessment provided, but does not provide the IA’s assessment of the reliability of the reconciled data. It is possible to calculate the final reconciliation coverage and there is sufficient information in the report to assess the materiality of payments from reporting companies that did not adhere to the agreed quality assurances for their EITI reporting, which are significant. The 2016 EITI Report adequately sources information, provides an overview of follow-up on recommendations from EITI Reports and Validation and provides a new set of recommendations. Summary EITI data tables have been prepared."/>
    <s v="https://eiti.org/albania#albanias-progress-by-requirement"/>
    <s v="http://www.albeiti.org/"/>
    <s v="https://eiti.org/api/v1.0/score_data/65"/>
  </r>
  <r>
    <n v="2"/>
    <n v="65"/>
    <x v="50"/>
    <s v="ALB"/>
    <x v="20"/>
    <s v="https://eiti.org/BD/2019-44"/>
    <s v="https://eiti.org/document/albania-validation-2019"/>
    <n v="2019"/>
    <n v="2018"/>
    <s v="Meaningful progress"/>
    <x v="23"/>
    <x v="0"/>
    <s v="Satisfactory progress"/>
    <s v="The 2016 EITI Report identifies the extractives revenue streams that are not recorded in the national budget and provide an explanation of and links to audited financial statements of Albpetrol, which collected and retained around 10% of government oil and gas revenues in 2016. While the report identifies AKBN as a government agency collecting and retaining 0,4% of government oil and gas revenues in 2016 without providing a link to the agency’s financial statements, it does provide a cursory explanation of AKBN’s management of retained revenues. "/>
    <s v="https://eiti.org/albania#albanias-progress-by-requirement"/>
    <s v="http://www.albeiti.org/"/>
    <s v="https://eiti.org/api/v1.0/score_data/65"/>
  </r>
  <r>
    <n v="2"/>
    <n v="65"/>
    <x v="50"/>
    <s v="ALB"/>
    <x v="20"/>
    <s v="https://eiti.org/BD/2019-44"/>
    <s v="https://eiti.org/document/albania-validation-2019"/>
    <n v="2019"/>
    <n v="2018"/>
    <s v="Meaningful progress"/>
    <x v="24"/>
    <x v="0"/>
    <s v="Satisfactory progress"/>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65"/>
  </r>
  <r>
    <n v="2"/>
    <n v="65"/>
    <x v="50"/>
    <s v="ALB"/>
    <x v="20"/>
    <s v="https://eiti.org/BD/2019-44"/>
    <s v="https://eiti.org/document/albania-validation-2019"/>
    <n v="2019"/>
    <n v="2018"/>
    <s v="Meaningful progress"/>
    <x v="25"/>
    <x v="2"/>
    <s v="Not required (recommended)"/>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65"/>
  </r>
  <r>
    <n v="2"/>
    <n v="65"/>
    <x v="50"/>
    <s v="ALB"/>
    <x v="20"/>
    <s v="https://eiti.org/BD/2019-44"/>
    <s v="https://eiti.org/document/albania-validation-2019"/>
    <n v="2019"/>
    <n v="2018"/>
    <s v="Meaningful progress"/>
    <x v="26"/>
    <x v="4"/>
    <s v="Not applicable"/>
    <s v="The 2016 EITI Report states categorically that there are no mandatory social expenditures in either mining or oil and gas, based on its review of available contracts and consultations with government and industry stakeholders. While material companies were requested to report details of their voluntary social expenditures in the 2016 EITI Report, none of the reporting mining, oil and gas companies reported such payments."/>
    <s v="https://eiti.org/albania#albanias-progress-by-requirement"/>
    <s v="http://www.albeiti.org/"/>
    <s v="https://eiti.org/api/v1.0/score_data/65"/>
  </r>
  <r>
    <n v="2"/>
    <n v="65"/>
    <x v="50"/>
    <s v="ALB"/>
    <x v="20"/>
    <s v="https://eiti.org/BD/2019-44"/>
    <s v="https://eiti.org/document/albania-validation-2019"/>
    <n v="2019"/>
    <n v="2018"/>
    <s v="Meaningful progress"/>
    <x v="27"/>
    <x v="4"/>
    <s v="Not applicable"/>
    <s v="The 2016 EITI Report includes a summary of the MSG’s deliberations on quasi-fiscal expenditures and its conclusions that Albpetrol did not undertake any quasi-fiscal expenditures in the year under review (2016)."/>
    <s v="https://eiti.org/albania#albanias-progress-by-requirement"/>
    <s v="http://www.albeiti.org/"/>
    <s v="https://eiti.org/api/v1.0/score_data/65"/>
  </r>
  <r>
    <n v="2"/>
    <n v="65"/>
    <x v="50"/>
    <s v="ALB"/>
    <x v="20"/>
    <s v="https://eiti.org/BD/2019-44"/>
    <s v="https://eiti.org/document/albania-validation-2019"/>
    <n v="2019"/>
    <n v="2018"/>
    <s v="Meaningful progress"/>
    <x v="28"/>
    <x v="0"/>
    <s v="Satisfactory progress"/>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65"/>
  </r>
  <r>
    <n v="2"/>
    <n v="65"/>
    <x v="50"/>
    <s v="ALB"/>
    <x v="20"/>
    <s v="https://eiti.org/BD/2019-44"/>
    <s v="https://eiti.org/document/albania-validation-2019"/>
    <n v="2019"/>
    <n v="2018"/>
    <s v="Meaningful progress"/>
    <x v="29"/>
    <x v="0"/>
    <s v="Satisfactory progress"/>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65"/>
  </r>
  <r>
    <n v="2"/>
    <n v="65"/>
    <x v="50"/>
    <s v="ALB"/>
    <x v="20"/>
    <s v="https://eiti.org/BD/2019-44"/>
    <s v="https://eiti.org/document/albania-validation-2019"/>
    <n v="2019"/>
    <n v="2018"/>
    <s v="Meaningful progress"/>
    <x v="30"/>
    <x v="2"/>
    <s v="Not required (recommended)"/>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65"/>
  </r>
  <r>
    <n v="2"/>
    <n v="65"/>
    <x v="50"/>
    <s v="ALB"/>
    <x v="20"/>
    <s v="https://eiti.org/BD/2019-44"/>
    <s v="https://eiti.org/document/albania-validation-2019"/>
    <n v="2019"/>
    <n v="2018"/>
    <s v="Meaningful progress"/>
    <x v="31"/>
    <x v="0"/>
    <s v="Satisfactory progress"/>
    <s v="The AlbEITI MSG has, belatedly (in February 2019), established a working group with a time-bound plan to act upon lessons learnt, to identify, investigate and address the causes of any discrepancies and weaknesses of the EITI process and to consider the recommendations for improvements from the IA. "/>
    <s v="https://eiti.org/albania#albanias-progress-by-requirement"/>
    <s v="http://www.albeiti.org/"/>
    <s v="https://eiti.org/api/v1.0/score_data/65"/>
  </r>
  <r>
    <n v="2"/>
    <n v="65"/>
    <x v="50"/>
    <s v="ALB"/>
    <x v="20"/>
    <s v="https://eiti.org/BD/2019-44"/>
    <s v="https://eiti.org/document/albania-validation-2019"/>
    <n v="2019"/>
    <n v="2018"/>
    <s v="Meaningful progress"/>
    <x v="32"/>
    <x v="0"/>
    <s v="Satisfactory progress"/>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65"/>
  </r>
  <r>
    <n v="2"/>
    <n v="65"/>
    <x v="50"/>
    <s v="ALB"/>
    <x v="20"/>
    <s v="https://eiti.org/BD/2019-44"/>
    <s v="https://eiti.org/document/albania-validation-2019"/>
    <n v="2019"/>
    <n v="2018"/>
    <s v="Meaningful progress"/>
    <x v="33"/>
    <x v="1"/>
    <s v="Meaningful progress"/>
    <s v="Meaningful progress, with considerable improvements  "/>
    <s v="https://eiti.org/albania#albanias-progress-by-requirement"/>
    <s v="http://www.albeiti.org/"/>
    <s v="https://eiti.org/api/v1.0/score_data/65"/>
  </r>
  <r>
    <n v="2"/>
    <n v="66"/>
    <x v="51"/>
    <s v="AZE"/>
    <x v="41"/>
    <s v="https://eiti.org/BD/2016-23"/>
    <s v="https://eiti.org/document/validation-azerbaijan-2016-documentation"/>
    <n v="2016"/>
    <m/>
    <s v="Other"/>
    <x v="0"/>
    <x v="0"/>
    <s v="Satisfactory progress"/>
    <s v=""/>
    <m/>
    <s v="http://www.eiti.az/index.php/en/"/>
    <s v="https://eiti.org/api/v1.0/score_data/66"/>
  </r>
  <r>
    <n v="2"/>
    <n v="66"/>
    <x v="51"/>
    <s v="AZE"/>
    <x v="41"/>
    <s v="https://eiti.org/BD/2016-23"/>
    <s v="https://eiti.org/document/validation-azerbaijan-2016-documentation"/>
    <n v="2016"/>
    <m/>
    <s v="Other"/>
    <x v="1"/>
    <x v="0"/>
    <s v="Satisfactory progress"/>
    <s v=""/>
    <m/>
    <s v="http://www.eiti.az/index.php/en/"/>
    <s v="https://eiti.org/api/v1.0/score_data/66"/>
  </r>
  <r>
    <n v="2"/>
    <n v="66"/>
    <x v="51"/>
    <s v="AZE"/>
    <x v="41"/>
    <s v="https://eiti.org/BD/2016-23"/>
    <s v="https://eiti.org/document/validation-azerbaijan-2016-documentation"/>
    <n v="2016"/>
    <m/>
    <s v="Other"/>
    <x v="2"/>
    <x v="1"/>
    <s v="Meaningful progress"/>
    <s v=""/>
    <m/>
    <s v="http://www.eiti.az/index.php/en/"/>
    <s v="https://eiti.org/api/v1.0/score_data/66"/>
  </r>
  <r>
    <n v="2"/>
    <n v="66"/>
    <x v="51"/>
    <s v="AZE"/>
    <x v="41"/>
    <s v="https://eiti.org/BD/2016-23"/>
    <s v="https://eiti.org/document/validation-azerbaijan-2016-documentation"/>
    <n v="2016"/>
    <m/>
    <s v="Other"/>
    <x v="3"/>
    <x v="1"/>
    <s v="Meaningful progress"/>
    <s v=""/>
    <m/>
    <s v="http://www.eiti.az/index.php/en/"/>
    <s v="https://eiti.org/api/v1.0/score_data/66"/>
  </r>
  <r>
    <n v="2"/>
    <n v="66"/>
    <x v="51"/>
    <s v="AZE"/>
    <x v="41"/>
    <s v="https://eiti.org/BD/2016-23"/>
    <s v="https://eiti.org/document/validation-azerbaijan-2016-documentation"/>
    <n v="2016"/>
    <m/>
    <s v="Other"/>
    <x v="4"/>
    <x v="0"/>
    <s v="Satisfactory progress"/>
    <s v=""/>
    <m/>
    <s v="http://www.eiti.az/index.php/en/"/>
    <s v="https://eiti.org/api/v1.0/score_data/66"/>
  </r>
  <r>
    <n v="2"/>
    <n v="66"/>
    <x v="51"/>
    <s v="AZE"/>
    <x v="41"/>
    <s v="https://eiti.org/BD/2016-23"/>
    <s v="https://eiti.org/document/validation-azerbaijan-2016-documentation"/>
    <n v="2016"/>
    <m/>
    <s v="Other"/>
    <x v="5"/>
    <x v="0"/>
    <s v="Satisfactory progress"/>
    <s v=""/>
    <m/>
    <s v="http://www.eiti.az/index.php/en/"/>
    <s v="https://eiti.org/api/v1.0/score_data/66"/>
  </r>
  <r>
    <n v="2"/>
    <n v="66"/>
    <x v="51"/>
    <s v="AZE"/>
    <x v="41"/>
    <s v="https://eiti.org/BD/2016-23"/>
    <s v="https://eiti.org/document/validation-azerbaijan-2016-documentation"/>
    <n v="2016"/>
    <m/>
    <s v="Other"/>
    <x v="6"/>
    <x v="4"/>
    <s v="Not applicable"/>
    <s v=""/>
    <m/>
    <s v="http://www.eiti.az/index.php/en/"/>
    <s v="https://eiti.org/api/v1.0/score_data/66"/>
  </r>
  <r>
    <n v="2"/>
    <n v="66"/>
    <x v="51"/>
    <s v="AZE"/>
    <x v="41"/>
    <s v="https://eiti.org/BD/2016-23"/>
    <s v="https://eiti.org/document/validation-azerbaijan-2016-documentation"/>
    <n v="2016"/>
    <m/>
    <s v="Other"/>
    <x v="7"/>
    <x v="0"/>
    <s v="Satisfactory progress"/>
    <s v=""/>
    <m/>
    <s v="http://www.eiti.az/index.php/en/"/>
    <s v="https://eiti.org/api/v1.0/score_data/66"/>
  </r>
  <r>
    <n v="2"/>
    <n v="66"/>
    <x v="51"/>
    <s v="AZE"/>
    <x v="41"/>
    <s v="https://eiti.org/BD/2016-23"/>
    <s v="https://eiti.org/document/validation-azerbaijan-2016-documentation"/>
    <n v="2016"/>
    <m/>
    <s v="Other"/>
    <x v="8"/>
    <x v="0"/>
    <s v="Satisfactory progress"/>
    <s v=""/>
    <m/>
    <s v="http://www.eiti.az/index.php/en/"/>
    <s v="https://eiti.org/api/v1.0/score_data/66"/>
  </r>
  <r>
    <n v="2"/>
    <n v="66"/>
    <x v="51"/>
    <s v="AZE"/>
    <x v="41"/>
    <s v="https://eiti.org/BD/2016-23"/>
    <s v="https://eiti.org/document/validation-azerbaijan-2016-documentation"/>
    <n v="2016"/>
    <m/>
    <s v="Other"/>
    <x v="9"/>
    <x v="2"/>
    <s v="Not required (recommended)"/>
    <s v=""/>
    <m/>
    <s v="http://www.eiti.az/index.php/en/"/>
    <s v="https://eiti.org/api/v1.0/score_data/66"/>
  </r>
  <r>
    <n v="2"/>
    <n v="66"/>
    <x v="51"/>
    <s v="AZE"/>
    <x v="41"/>
    <s v="https://eiti.org/BD/2016-23"/>
    <s v="https://eiti.org/document/validation-azerbaijan-2016-documentation"/>
    <n v="2016"/>
    <m/>
    <s v="Other"/>
    <x v="10"/>
    <x v="1"/>
    <s v="Meaningful progress"/>
    <s v=""/>
    <m/>
    <s v="http://www.eiti.az/index.php/en/"/>
    <s v="https://eiti.org/api/v1.0/score_data/66"/>
  </r>
  <r>
    <n v="2"/>
    <n v="66"/>
    <x v="51"/>
    <s v="AZE"/>
    <x v="41"/>
    <s v="https://eiti.org/BD/2016-23"/>
    <s v="https://eiti.org/document/validation-azerbaijan-2016-documentation"/>
    <n v="2016"/>
    <m/>
    <s v="Other"/>
    <x v="11"/>
    <x v="0"/>
    <s v="Satisfactory progress"/>
    <s v=""/>
    <m/>
    <s v="http://www.eiti.az/index.php/en/"/>
    <s v="https://eiti.org/api/v1.0/score_data/66"/>
  </r>
  <r>
    <n v="2"/>
    <n v="66"/>
    <x v="51"/>
    <s v="AZE"/>
    <x v="41"/>
    <s v="https://eiti.org/BD/2016-23"/>
    <s v="https://eiti.org/document/validation-azerbaijan-2016-documentation"/>
    <n v="2016"/>
    <m/>
    <s v="Other"/>
    <x v="12"/>
    <x v="0"/>
    <s v="Satisfactory progress"/>
    <s v=""/>
    <m/>
    <s v="http://www.eiti.az/index.php/en/"/>
    <s v="https://eiti.org/api/v1.0/score_data/66"/>
  </r>
  <r>
    <n v="2"/>
    <n v="66"/>
    <x v="51"/>
    <s v="AZE"/>
    <x v="41"/>
    <s v="https://eiti.org/BD/2016-23"/>
    <s v="https://eiti.org/document/validation-azerbaijan-2016-documentation"/>
    <n v="2016"/>
    <m/>
    <s v="Other"/>
    <x v="13"/>
    <x v="0"/>
    <s v="Satisfactory progress"/>
    <s v=""/>
    <m/>
    <s v="http://www.eiti.az/index.php/en/"/>
    <s v="https://eiti.org/api/v1.0/score_data/66"/>
  </r>
  <r>
    <n v="2"/>
    <n v="66"/>
    <x v="51"/>
    <s v="AZE"/>
    <x v="41"/>
    <s v="https://eiti.org/BD/2016-23"/>
    <s v="https://eiti.org/document/validation-azerbaijan-2016-documentation"/>
    <n v="2016"/>
    <m/>
    <s v="Other"/>
    <x v="14"/>
    <x v="0"/>
    <s v="Satisfactory progress"/>
    <s v=""/>
    <m/>
    <s v="http://www.eiti.az/index.php/en/"/>
    <s v="https://eiti.org/api/v1.0/score_data/66"/>
  </r>
  <r>
    <n v="2"/>
    <n v="66"/>
    <x v="51"/>
    <s v="AZE"/>
    <x v="41"/>
    <s v="https://eiti.org/BD/2016-23"/>
    <s v="https://eiti.org/document/validation-azerbaijan-2016-documentation"/>
    <n v="2016"/>
    <m/>
    <s v="Other"/>
    <x v="15"/>
    <x v="0"/>
    <s v="Satisfactory progress"/>
    <s v=""/>
    <m/>
    <s v="http://www.eiti.az/index.php/en/"/>
    <s v="https://eiti.org/api/v1.0/score_data/66"/>
  </r>
  <r>
    <n v="2"/>
    <n v="66"/>
    <x v="51"/>
    <s v="AZE"/>
    <x v="41"/>
    <s v="https://eiti.org/BD/2016-23"/>
    <s v="https://eiti.org/document/validation-azerbaijan-2016-documentation"/>
    <n v="2016"/>
    <m/>
    <s v="Other"/>
    <x v="16"/>
    <x v="4"/>
    <s v="Not applicable"/>
    <s v=""/>
    <m/>
    <s v="http://www.eiti.az/index.php/en/"/>
    <s v="https://eiti.org/api/v1.0/score_data/66"/>
  </r>
  <r>
    <n v="2"/>
    <n v="66"/>
    <x v="51"/>
    <s v="AZE"/>
    <x v="41"/>
    <s v="https://eiti.org/BD/2016-23"/>
    <s v="https://eiti.org/document/validation-azerbaijan-2016-documentation"/>
    <n v="2016"/>
    <m/>
    <s v="Other"/>
    <x v="17"/>
    <x v="0"/>
    <s v="Satisfactory progress"/>
    <s v=""/>
    <m/>
    <s v="http://www.eiti.az/index.php/en/"/>
    <s v="https://eiti.org/api/v1.0/score_data/66"/>
  </r>
  <r>
    <n v="2"/>
    <n v="66"/>
    <x v="51"/>
    <s v="AZE"/>
    <x v="41"/>
    <s v="https://eiti.org/BD/2016-23"/>
    <s v="https://eiti.org/document/validation-azerbaijan-2016-documentation"/>
    <n v="2016"/>
    <m/>
    <s v="Other"/>
    <x v="18"/>
    <x v="0"/>
    <s v="Satisfactory progress"/>
    <s v=""/>
    <m/>
    <s v="http://www.eiti.az/index.php/en/"/>
    <s v="https://eiti.org/api/v1.0/score_data/66"/>
  </r>
  <r>
    <n v="2"/>
    <n v="66"/>
    <x v="51"/>
    <s v="AZE"/>
    <x v="41"/>
    <s v="https://eiti.org/BD/2016-23"/>
    <s v="https://eiti.org/document/validation-azerbaijan-2016-documentation"/>
    <n v="2016"/>
    <m/>
    <s v="Other"/>
    <x v="19"/>
    <x v="4"/>
    <s v="Not applicable"/>
    <s v=""/>
    <m/>
    <s v="http://www.eiti.az/index.php/en/"/>
    <s v="https://eiti.org/api/v1.0/score_data/66"/>
  </r>
  <r>
    <n v="2"/>
    <n v="66"/>
    <x v="51"/>
    <s v="AZE"/>
    <x v="41"/>
    <s v="https://eiti.org/BD/2016-23"/>
    <s v="https://eiti.org/document/validation-azerbaijan-2016-documentation"/>
    <n v="2016"/>
    <m/>
    <s v="Other"/>
    <x v="20"/>
    <x v="0"/>
    <s v="Satisfactory progress"/>
    <s v=""/>
    <m/>
    <s v="http://www.eiti.az/index.php/en/"/>
    <s v="https://eiti.org/api/v1.0/score_data/66"/>
  </r>
  <r>
    <n v="2"/>
    <n v="66"/>
    <x v="51"/>
    <s v="AZE"/>
    <x v="41"/>
    <s v="https://eiti.org/BD/2016-23"/>
    <s v="https://eiti.org/document/validation-azerbaijan-2016-documentation"/>
    <n v="2016"/>
    <m/>
    <s v="Other"/>
    <x v="21"/>
    <x v="0"/>
    <s v="Satisfactory progress"/>
    <s v=""/>
    <m/>
    <s v="http://www.eiti.az/index.php/en/"/>
    <s v="https://eiti.org/api/v1.0/score_data/66"/>
  </r>
  <r>
    <n v="2"/>
    <n v="66"/>
    <x v="51"/>
    <s v="AZE"/>
    <x v="41"/>
    <s v="https://eiti.org/BD/2016-23"/>
    <s v="https://eiti.org/document/validation-azerbaijan-2016-documentation"/>
    <n v="2016"/>
    <m/>
    <s v="Other"/>
    <x v="22"/>
    <x v="0"/>
    <s v="Satisfactory progress"/>
    <s v=""/>
    <m/>
    <s v="http://www.eiti.az/index.php/en/"/>
    <s v="https://eiti.org/api/v1.0/score_data/66"/>
  </r>
  <r>
    <n v="2"/>
    <n v="66"/>
    <x v="51"/>
    <s v="AZE"/>
    <x v="41"/>
    <s v="https://eiti.org/BD/2016-23"/>
    <s v="https://eiti.org/document/validation-azerbaijan-2016-documentation"/>
    <n v="2016"/>
    <m/>
    <s v="Other"/>
    <x v="23"/>
    <x v="0"/>
    <s v="Satisfactory progress"/>
    <s v=""/>
    <m/>
    <s v="http://www.eiti.az/index.php/en/"/>
    <s v="https://eiti.org/api/v1.0/score_data/66"/>
  </r>
  <r>
    <n v="2"/>
    <n v="66"/>
    <x v="51"/>
    <s v="AZE"/>
    <x v="41"/>
    <s v="https://eiti.org/BD/2016-23"/>
    <s v="https://eiti.org/document/validation-azerbaijan-2016-documentation"/>
    <n v="2016"/>
    <m/>
    <s v="Other"/>
    <x v="24"/>
    <x v="4"/>
    <s v="Not applicable"/>
    <s v=""/>
    <m/>
    <s v="http://www.eiti.az/index.php/en/"/>
    <s v="https://eiti.org/api/v1.0/score_data/66"/>
  </r>
  <r>
    <n v="2"/>
    <n v="66"/>
    <x v="51"/>
    <s v="AZE"/>
    <x v="41"/>
    <s v="https://eiti.org/BD/2016-23"/>
    <s v="https://eiti.org/document/validation-azerbaijan-2016-documentation"/>
    <n v="2016"/>
    <m/>
    <s v="Other"/>
    <x v="25"/>
    <x v="2"/>
    <s v="Not required (recommended)"/>
    <s v=""/>
    <m/>
    <s v="http://www.eiti.az/index.php/en/"/>
    <s v="https://eiti.org/api/v1.0/score_data/66"/>
  </r>
  <r>
    <n v="2"/>
    <n v="66"/>
    <x v="51"/>
    <s v="AZE"/>
    <x v="41"/>
    <s v="https://eiti.org/BD/2016-23"/>
    <s v="https://eiti.org/document/validation-azerbaijan-2016-documentation"/>
    <n v="2016"/>
    <m/>
    <s v="Other"/>
    <x v="26"/>
    <x v="4"/>
    <s v="Not applicable"/>
    <s v=""/>
    <m/>
    <s v="http://www.eiti.az/index.php/en/"/>
    <s v="https://eiti.org/api/v1.0/score_data/66"/>
  </r>
  <r>
    <n v="2"/>
    <n v="66"/>
    <x v="51"/>
    <s v="AZE"/>
    <x v="41"/>
    <s v="https://eiti.org/BD/2016-23"/>
    <s v="https://eiti.org/document/validation-azerbaijan-2016-documentation"/>
    <n v="2016"/>
    <m/>
    <s v="Other"/>
    <x v="27"/>
    <x v="1"/>
    <s v="Meaningful progress"/>
    <s v=""/>
    <m/>
    <s v="http://www.eiti.az/index.php/en/"/>
    <s v="https://eiti.org/api/v1.0/score_data/66"/>
  </r>
  <r>
    <n v="2"/>
    <n v="66"/>
    <x v="51"/>
    <s v="AZE"/>
    <x v="41"/>
    <s v="https://eiti.org/BD/2016-23"/>
    <s v="https://eiti.org/document/validation-azerbaijan-2016-documentation"/>
    <n v="2016"/>
    <m/>
    <s v="Other"/>
    <x v="28"/>
    <x v="0"/>
    <s v="Satisfactory progress"/>
    <s v=""/>
    <m/>
    <s v="http://www.eiti.az/index.php/en/"/>
    <s v="https://eiti.org/api/v1.0/score_data/66"/>
  </r>
  <r>
    <n v="2"/>
    <n v="66"/>
    <x v="51"/>
    <s v="AZE"/>
    <x v="41"/>
    <s v="https://eiti.org/BD/2016-23"/>
    <s v="https://eiti.org/document/validation-azerbaijan-2016-documentation"/>
    <n v="2016"/>
    <m/>
    <s v="Other"/>
    <x v="29"/>
    <x v="1"/>
    <s v="Meaningful progress"/>
    <s v=""/>
    <m/>
    <s v="http://www.eiti.az/index.php/en/"/>
    <s v="https://eiti.org/api/v1.0/score_data/66"/>
  </r>
  <r>
    <n v="2"/>
    <n v="66"/>
    <x v="51"/>
    <s v="AZE"/>
    <x v="41"/>
    <s v="https://eiti.org/BD/2016-23"/>
    <s v="https://eiti.org/document/validation-azerbaijan-2016-documentation"/>
    <n v="2016"/>
    <m/>
    <s v="Other"/>
    <x v="30"/>
    <x v="2"/>
    <s v="Not required (recommended)"/>
    <s v=""/>
    <m/>
    <s v="http://www.eiti.az/index.php/en/"/>
    <s v="https://eiti.org/api/v1.0/score_data/66"/>
  </r>
  <r>
    <n v="2"/>
    <n v="66"/>
    <x v="51"/>
    <s v="AZE"/>
    <x v="41"/>
    <s v="https://eiti.org/BD/2016-23"/>
    <s v="https://eiti.org/document/validation-azerbaijan-2016-documentation"/>
    <n v="2016"/>
    <m/>
    <s v="Other"/>
    <x v="31"/>
    <x v="0"/>
    <s v="Satisfactory progress"/>
    <s v=""/>
    <m/>
    <s v="http://www.eiti.az/index.php/en/"/>
    <s v="https://eiti.org/api/v1.0/score_data/66"/>
  </r>
  <r>
    <n v="2"/>
    <n v="66"/>
    <x v="51"/>
    <s v="AZE"/>
    <x v="41"/>
    <s v="https://eiti.org/BD/2016-23"/>
    <s v="https://eiti.org/document/validation-azerbaijan-2016-documentation"/>
    <n v="2016"/>
    <m/>
    <s v="Other"/>
    <x v="32"/>
    <x v="1"/>
    <s v="Meaningful progress"/>
    <s v=""/>
    <m/>
    <s v="http://www.eiti.az/index.php/en/"/>
    <s v="https://eiti.org/api/v1.0/score_data/66"/>
  </r>
  <r>
    <n v="2"/>
    <n v="66"/>
    <x v="51"/>
    <s v="AZE"/>
    <x v="41"/>
    <s v="https://eiti.org/BD/2016-23"/>
    <s v="https://eiti.org/document/validation-azerbaijan-2016-documentation"/>
    <n v="2016"/>
    <m/>
    <s v="Other"/>
    <x v="33"/>
    <x v="1"/>
    <s v="Meaningful progress"/>
    <s v=""/>
    <m/>
    <s v="http://www.eiti.az/index.php/en/"/>
    <s v="https://eiti.org/api/v1.0/score_data/6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8">
  <r>
    <s v="AfghanistanDistribution of revenues (#5.1)"/>
    <x v="0"/>
    <x v="0"/>
    <n v="1"/>
    <n v="41"/>
    <s v="Afghanistan: 2017"/>
    <s v="AFG"/>
    <s v="Afghanistan"/>
    <s v="https://eiti.org/BD/2019-1"/>
    <s v="https://eiti.org/document/afghanistan-validation-2017"/>
    <n v="2017"/>
    <n v="2019"/>
    <s v="Inadequate progress / suspended"/>
    <x v="0"/>
    <n v="3"/>
    <x v="0"/>
    <s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
    <s v="https://eiti.org/document/afghanistan-validation-2017"/>
    <s v="www.aeiti.af/en"/>
    <s v="https://eiti.org/api/v1.0/score_data/41"/>
    <x v="0"/>
  </r>
  <r>
    <s v="AfghanistanData quality (#4.9)"/>
    <x v="0"/>
    <x v="0"/>
    <n v="1"/>
    <n v="41"/>
    <s v="Afghanistan: 2017"/>
    <s v="AFG"/>
    <s v="Afghanistan"/>
    <s v="https://eiti.org/BD/2019-1"/>
    <s v="https://eiti.org/document/afghanistan-validation-2017"/>
    <n v="2017"/>
    <n v="2019"/>
    <s v="Inadequate progress / suspended"/>
    <x v="1"/>
    <n v="4"/>
    <x v="1"/>
    <s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
    <s v="https://eiti.org/document/afghanistan-validation-2017"/>
    <s v="www.aeiti.af/en"/>
    <s v="https://eiti.org/api/v1.0/score_data/41"/>
    <x v="0"/>
  </r>
  <r>
    <s v="AfghanistanRevenue management and expenditures (#5.3)"/>
    <x v="0"/>
    <x v="0"/>
    <n v="1"/>
    <n v="41"/>
    <s v="Afghanistan: 2017"/>
    <s v="AFG"/>
    <s v="Afghanistan"/>
    <s v="https://eiti.org/BD/2019-1"/>
    <s v="https://eiti.org/document/afghanistan-validation-2017"/>
    <n v="2017"/>
    <n v="2019"/>
    <s v="Inadequate progress / suspended"/>
    <x v="2"/>
    <n v="1"/>
    <x v="2"/>
    <s v="The MSG made modest efforts to include some information on the government accounting process. "/>
    <s v="https://eiti.org/document/afghanistan-validation-2017"/>
    <s v="www.aeiti.af/en"/>
    <s v="https://eiti.org/api/v1.0/score_data/41"/>
    <x v="0"/>
  </r>
  <r>
    <s v="AfghanistanSubnational transfers (#5.2)"/>
    <x v="0"/>
    <x v="0"/>
    <n v="1"/>
    <n v="41"/>
    <s v="Afghanistan: 2017"/>
    <s v="AFG"/>
    <s v="Afghanistan"/>
    <s v="https://eiti.org/BD/2019-1"/>
    <s v="https://eiti.org/document/afghanistan-validation-2017"/>
    <n v="2017"/>
    <n v="2019"/>
    <s v="Inadequate progress / suspended"/>
    <x v="3"/>
    <n v="0"/>
    <x v="3"/>
    <s v="The 2014-15 EITI Report describes the statutory provisions for subnational transfers of mining revenues and explains the MSG’s assessment that the requirement was not applicable given the lack of implementation of the legal provisions to date."/>
    <s v="https://eiti.org/document/afghanistan-validation-2017"/>
    <s v="www.aeiti.af/en"/>
    <s v="https://eiti.org/api/v1.0/score_data/41"/>
    <x v="0"/>
  </r>
  <r>
    <s v="AfghanistanDirect subnational payments (#4.6)"/>
    <x v="0"/>
    <x v="0"/>
    <n v="1"/>
    <n v="41"/>
    <s v="Afghanistan: 2017"/>
    <s v="AFG"/>
    <s v="Afghanistan"/>
    <s v="https://eiti.org/BD/2019-1"/>
    <s v="https://eiti.org/document/afghanistan-validation-2017"/>
    <n v="2017"/>
    <n v="2019"/>
    <s v="Inadequate progress / suspended"/>
    <x v="4"/>
    <n v="0"/>
    <x v="3"/>
    <s v="This requirement is not applicable in Afghanistan."/>
    <s v="https://eiti.org/document/afghanistan-validation-2017"/>
    <s v="www.aeiti.af/en"/>
    <s v="https://eiti.org/api/v1.0/score_data/41"/>
    <x v="0"/>
  </r>
  <r>
    <s v="AfghanistanSOE transactions (#4.5)"/>
    <x v="0"/>
    <x v="0"/>
    <n v="1"/>
    <n v="41"/>
    <s v="Afghanistan: 2017"/>
    <s v="AFG"/>
    <s v="Afghanistan"/>
    <s v="https://eiti.org/BD/2019-1"/>
    <s v="https://eiti.org/document/afghanistan-validation-2017"/>
    <n v="2017"/>
    <n v="2019"/>
    <s v="Inadequate progress / suspended"/>
    <x v="5"/>
    <n v="4"/>
    <x v="1"/>
    <s v="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
    <s v="https://eiti.org/document/afghanistan-validation-2017"/>
    <s v="www.aeiti.af/en"/>
    <s v="https://eiti.org/api/v1.0/score_data/41"/>
    <x v="0"/>
  </r>
  <r>
    <s v="AfghanistanData timeliness (#4.8)"/>
    <x v="0"/>
    <x v="0"/>
    <n v="1"/>
    <n v="41"/>
    <s v="Afghanistan: 2017"/>
    <s v="AFG"/>
    <s v="Afghanistan"/>
    <s v="https://eiti.org/BD/2019-1"/>
    <s v="https://eiti.org/document/afghanistan-validation-2017"/>
    <n v="2017"/>
    <n v="2019"/>
    <s v="Inadequate progress / suspended"/>
    <x v="6"/>
    <n v="5"/>
    <x v="4"/>
    <s v="The 2014-15 EITI Report was published within extended deadline agreed by the EITI Board. "/>
    <s v="https://eiti.org/document/afghanistan-validation-2017"/>
    <s v="www.aeiti.af/en"/>
    <s v="https://eiti.org/api/v1.0/score_data/41"/>
    <x v="0"/>
  </r>
  <r>
    <s v="AfghanistanDisaggregation (#4.7)"/>
    <x v="0"/>
    <x v="0"/>
    <n v="1"/>
    <n v="41"/>
    <s v="Afghanistan: 2017"/>
    <s v="AFG"/>
    <s v="Afghanistan"/>
    <s v="https://eiti.org/BD/2019-1"/>
    <s v="https://eiti.org/document/afghanistan-validation-2017"/>
    <n v="2017"/>
    <n v="2019"/>
    <s v="Inadequate progress / suspended"/>
    <x v="7"/>
    <n v="5"/>
    <x v="4"/>
    <s v="The 2015 EITI Report is disaggregated by company, revenue flow and collecting government entity."/>
    <s v="https://eiti.org/document/afghanistan-validation-2017"/>
    <s v="www.aeiti.af/en"/>
    <s v="https://eiti.org/api/v1.0/score_data/41"/>
    <x v="0"/>
  </r>
  <r>
    <s v="AfghanistanMandatory social expenditures (#6.1)"/>
    <x v="0"/>
    <x v="0"/>
    <n v="1"/>
    <n v="41"/>
    <s v="Afghanistan: 2017"/>
    <s v="AFG"/>
    <s v="Afghanistan"/>
    <s v="https://eiti.org/BD/2019-1"/>
    <s v="https://eiti.org/document/afghanistan-validation-2017"/>
    <n v="2017"/>
    <n v="2019"/>
    <s v="Inadequate progress / suspended"/>
    <x v="8"/>
    <n v="3"/>
    <x v="0"/>
    <s v="Whilst the 2014-15 Report states that there are no mandatory social expenditures, several stakeholders confirmed that specific mining companies had undertaken mandatory social expenditures in the year under review. "/>
    <s v="https://eiti.org/document/afghanistan-validation-2017"/>
    <s v="www.aeiti.af/en"/>
    <s v="https://eiti.org/api/v1.0/score_data/41"/>
    <x v="0"/>
  </r>
  <r>
    <s v="AfghanistanOutcomes and impact of implementation (#7.4)"/>
    <x v="0"/>
    <x v="0"/>
    <n v="1"/>
    <n v="41"/>
    <s v="Afghanistan: 2017"/>
    <s v="AFG"/>
    <s v="Afghanistan"/>
    <s v="https://eiti.org/BD/2019-1"/>
    <s v="https://eiti.org/document/afghanistan-validation-2017"/>
    <n v="2017"/>
    <n v="2019"/>
    <s v="Inadequate progress / suspended"/>
    <x v="9"/>
    <n v="4"/>
    <x v="1"/>
    <s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
    <s v="https://eiti.org/document/afghanistan-validation-2017"/>
    <s v="www.aeiti.af/en"/>
    <s v="https://eiti.org/api/v1.0/score_data/41"/>
    <x v="0"/>
  </r>
  <r>
    <s v="AfghanistanFollow up on recommendations (#7.3)"/>
    <x v="0"/>
    <x v="0"/>
    <n v="1"/>
    <n v="41"/>
    <s v="Afghanistan: 2017"/>
    <s v="AFG"/>
    <s v="Afghanistan"/>
    <s v="https://eiti.org/BD/2019-1"/>
    <s v="https://eiti.org/document/afghanistan-validation-2017"/>
    <n v="2017"/>
    <n v="2019"/>
    <s v="Inadequate progress / suspended"/>
    <x v="10"/>
    <n v="4"/>
    <x v="1"/>
    <s v="Stakeholders have taken some steps to act upon lessons learned and investigate and address causes of discrepancies, however efforts have been severely hampered by lack of coordination between the MSG and relevant government agencies."/>
    <s v="https://eiti.org/document/afghanistan-validation-2017"/>
    <s v="www.aeiti.af/en"/>
    <s v="https://eiti.org/api/v1.0/score_data/41"/>
    <x v="0"/>
  </r>
  <r>
    <s v="AfghanistanIndustry engagement (#1.2)"/>
    <x v="0"/>
    <x v="0"/>
    <n v="1"/>
    <n v="41"/>
    <s v="Afghanistan: 2017"/>
    <s v="AFG"/>
    <s v="Afghanistan"/>
    <s v="https://eiti.org/BD/2019-1"/>
    <s v="https://eiti.org/document/afghanistan-validation-2017"/>
    <n v="2017"/>
    <n v="2019"/>
    <s v="Inadequate progress / suspended"/>
    <x v="11"/>
    <n v="5"/>
    <x v="4"/>
    <s v="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
    <s v="https://eiti.org/document/afghanistan-validation-2017"/>
    <s v="www.aeiti.af/en"/>
    <s v="https://eiti.org/api/v1.0/score_data/41"/>
    <x v="0"/>
  </r>
  <r>
    <s v="AfghanistanOverall Progress (#0.0)"/>
    <x v="0"/>
    <x v="0"/>
    <n v="1"/>
    <n v="41"/>
    <s v="Afghanistan: 2017"/>
    <s v="AFG"/>
    <s v="Afghanistan"/>
    <s v="https://eiti.org/BD/2019-1"/>
    <s v="https://eiti.org/document/afghanistan-validation-2017"/>
    <n v="2017"/>
    <n v="2019"/>
    <s v="Inadequate progress / suspended"/>
    <x v="12"/>
    <n v="3"/>
    <x v="0"/>
    <s v=""/>
    <s v="https://eiti.org/document/afghanistan-validation-2017"/>
    <s v="www.aeiti.af/en"/>
    <s v="https://eiti.org/api/v1.0/score_data/41"/>
    <x v="0"/>
  </r>
  <r>
    <s v="AfghanistanEconomic contribution (#6.3)"/>
    <x v="0"/>
    <x v="0"/>
    <n v="1"/>
    <n v="41"/>
    <s v="Afghanistan: 2017"/>
    <s v="AFG"/>
    <s v="Afghanistan"/>
    <s v="https://eiti.org/BD/2019-1"/>
    <s v="https://eiti.org/document/afghanistan-validation-2017"/>
    <n v="2017"/>
    <n v="2019"/>
    <s v="Inadequate progress / suspended"/>
    <x v="13"/>
    <n v="3"/>
    <x v="0"/>
    <s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
    <s v="https://eiti.org/document/afghanistan-validation-2017"/>
    <s v="www.aeiti.af/en"/>
    <s v="https://eiti.org/api/v1.0/score_data/41"/>
    <x v="0"/>
  </r>
  <r>
    <s v="AfghanistanSOE quasi-fiscal expenditures (#6.2)"/>
    <x v="0"/>
    <x v="0"/>
    <n v="1"/>
    <n v="41"/>
    <s v="Afghanistan: 2017"/>
    <s v="AFG"/>
    <s v="Afghanistan"/>
    <s v="https://eiti.org/BD/2019-1"/>
    <s v="https://eiti.org/document/afghanistan-validation-2017"/>
    <n v="2017"/>
    <n v="2019"/>
    <s v="Inadequate progress / suspended"/>
    <x v="14"/>
    <n v="2"/>
    <x v="5"/>
    <s v="There is insufficient information in the 2014-2015 EITI Report to assess whether material quasi-fiscal expenditures exist in Afghanistan. "/>
    <s v="https://eiti.org/document/afghanistan-validation-2017"/>
    <s v="www.aeiti.af/en"/>
    <s v="https://eiti.org/api/v1.0/score_data/41"/>
    <x v="0"/>
  </r>
  <r>
    <s v="AfghanistanData accessibility (#7.2)"/>
    <x v="0"/>
    <x v="0"/>
    <n v="1"/>
    <n v="41"/>
    <s v="Afghanistan: 2017"/>
    <s v="AFG"/>
    <s v="Afghanistan"/>
    <s v="https://eiti.org/BD/2019-1"/>
    <s v="https://eiti.org/document/afghanistan-validation-2017"/>
    <n v="2017"/>
    <n v="2019"/>
    <s v="Inadequate progress / suspended"/>
    <x v="15"/>
    <n v="1"/>
    <x v="2"/>
    <s v="AEITI has an open data policy and publishes summary reports, however the policy is not public and EITI reports are not published in machine-readable format."/>
    <s v="https://eiti.org/document/afghanistan-validation-2017"/>
    <s v="www.aeiti.af/en"/>
    <s v="https://eiti.org/api/v1.0/score_data/41"/>
    <x v="0"/>
  </r>
  <r>
    <s v="AfghanistanPublic debate (#7.1)"/>
    <x v="0"/>
    <x v="0"/>
    <n v="1"/>
    <n v="41"/>
    <s v="Afghanistan: 2017"/>
    <s v="AFG"/>
    <s v="Afghanistan"/>
    <s v="https://eiti.org/BD/2019-1"/>
    <s v="https://eiti.org/document/afghanistan-validation-2017"/>
    <n v="2017"/>
    <n v="2019"/>
    <s v="Inadequate progress / suspended"/>
    <x v="16"/>
    <n v="4"/>
    <x v="1"/>
    <s v="AEITI Reports are available in local languages and outreach activities are carried out despite the security situation. AEITI has a communications strategy, however outreach and communications have slowed significantly over the last 3 years."/>
    <s v="https://eiti.org/document/afghanistan-validation-2017"/>
    <s v="www.aeiti.af/en"/>
    <s v="https://eiti.org/api/v1.0/score_data/41"/>
    <x v="0"/>
  </r>
  <r>
    <s v="AfghanistanLicense allocations (#2.2)"/>
    <x v="0"/>
    <x v="0"/>
    <n v="1"/>
    <n v="41"/>
    <s v="Afghanistan: 2017"/>
    <s v="AFG"/>
    <s v="Afghanistan"/>
    <s v="https://eiti.org/BD/2019-1"/>
    <s v="https://eiti.org/document/afghanistan-validation-2017"/>
    <n v="2017"/>
    <n v="2019"/>
    <s v="Inadequate progress / suspended"/>
    <x v="17"/>
    <n v="3"/>
    <x v="0"/>
    <s v="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
    <s v="https://eiti.org/document/afghanistan-validation-2017"/>
    <s v="www.aeiti.af/en"/>
    <s v="https://eiti.org/api/v1.0/score_data/41"/>
    <x v="0"/>
  </r>
  <r>
    <s v="AfghanistanLegal framework (#2.1)"/>
    <x v="0"/>
    <x v="0"/>
    <n v="1"/>
    <n v="41"/>
    <s v="Afghanistan: 2017"/>
    <s v="AFG"/>
    <s v="Afghanistan"/>
    <s v="https://eiti.org/BD/2019-1"/>
    <s v="https://eiti.org/document/afghanistan-validation-2017"/>
    <n v="2017"/>
    <n v="2019"/>
    <s v="Inadequate progress / suspended"/>
    <x v="18"/>
    <n v="5"/>
    <x v="4"/>
    <s v="The 2014-2015 Afghanistan EITI Report provides information regarding the legal and fiscal framework governing the extractive sector, including recent reforms to the minerals law. "/>
    <s v="https://eiti.org/document/afghanistan-validation-2017"/>
    <s v="www.aeiti.af/en"/>
    <s v="https://eiti.org/api/v1.0/score_data/41"/>
    <x v="0"/>
  </r>
  <r>
    <s v="AfghanistanPolicy on contract disclosure (#2.4)"/>
    <x v="0"/>
    <x v="0"/>
    <n v="1"/>
    <n v="41"/>
    <s v="Afghanistan: 2017"/>
    <s v="AFG"/>
    <s v="Afghanistan"/>
    <s v="https://eiti.org/BD/2019-1"/>
    <s v="https://eiti.org/document/afghanistan-validation-2017"/>
    <n v="2017"/>
    <n v="2019"/>
    <s v="Inadequate progress / suspended"/>
    <x v="19"/>
    <n v="6"/>
    <x v="6"/>
    <s v="Afghanistan has disclosed the government’s policy on contract disclosure and contracts are available on the Ministry of Mines and Petroleum’s website"/>
    <s v="https://eiti.org/document/afghanistan-validation-2017"/>
    <s v="www.aeiti.af/en"/>
    <s v="https://eiti.org/api/v1.0/score_data/41"/>
    <x v="0"/>
  </r>
  <r>
    <s v="AfghanistanLicense register (#2.3)"/>
    <x v="0"/>
    <x v="0"/>
    <n v="1"/>
    <n v="41"/>
    <s v="Afghanistan: 2017"/>
    <s v="AFG"/>
    <s v="Afghanistan"/>
    <s v="https://eiti.org/BD/2019-1"/>
    <s v="https://eiti.org/document/afghanistan-validation-2017"/>
    <n v="2017"/>
    <n v="2019"/>
    <s v="Inadequate progress / suspended"/>
    <x v="20"/>
    <n v="4"/>
    <x v="1"/>
    <s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
    <s v="https://eiti.org/document/afghanistan-validation-2017"/>
    <s v="www.aeiti.af/en"/>
    <s v="https://eiti.org/api/v1.0/score_data/41"/>
    <x v="0"/>
  </r>
  <r>
    <s v="AfghanistanCivil society engagement (#1.3)"/>
    <x v="0"/>
    <x v="0"/>
    <n v="1"/>
    <n v="41"/>
    <s v="Afghanistan: 2017"/>
    <s v="AFG"/>
    <s v="Afghanistan"/>
    <s v="https://eiti.org/BD/2019-1"/>
    <s v="https://eiti.org/document/afghanistan-validation-2017"/>
    <n v="2017"/>
    <n v="2019"/>
    <s v="Inadequate progress / suspended"/>
    <x v="21"/>
    <n v="5"/>
    <x v="4"/>
    <s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
    <s v="https://eiti.org/document/afghanistan-validation-2017"/>
    <s v="www.aeiti.af/en"/>
    <s v="https://eiti.org/api/v1.0/score_data/41"/>
    <x v="0"/>
  </r>
  <r>
    <s v="AfghanistanGovernment engagement (#1.1)"/>
    <x v="0"/>
    <x v="0"/>
    <n v="1"/>
    <n v="41"/>
    <s v="Afghanistan: 2017"/>
    <s v="AFG"/>
    <s v="Afghanistan"/>
    <s v="https://eiti.org/BD/2019-1"/>
    <s v="https://eiti.org/document/afghanistan-validation-2017"/>
    <n v="2017"/>
    <n v="2019"/>
    <s v="Inadequate progress / suspended"/>
    <x v="22"/>
    <n v="4"/>
    <x v="1"/>
    <s v="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
    <s v="https://eiti.org/document/afghanistan-validation-2017"/>
    <s v="www.aeiti.af/en"/>
    <s v="https://eiti.org/api/v1.0/score_data/41"/>
    <x v="0"/>
  </r>
  <r>
    <s v="AfghanistanWorkplan (#1.5)"/>
    <x v="0"/>
    <x v="0"/>
    <n v="1"/>
    <n v="41"/>
    <s v="Afghanistan: 2017"/>
    <s v="AFG"/>
    <s v="Afghanistan"/>
    <s v="https://eiti.org/BD/2019-1"/>
    <s v="https://eiti.org/document/afghanistan-validation-2017"/>
    <n v="2017"/>
    <n v="2019"/>
    <s v="Inadequate progress / suspended"/>
    <x v="23"/>
    <n v="4"/>
    <x v="1"/>
    <s v="Whilst Afghanistan regularly publishes workplans, additional work is needed to ensure they are fully-costed, updated regularly following consultations with stakeholders, consistently published online and are aligned with EITI deadlines. "/>
    <s v="https://eiti.org/document/afghanistan-validation-2017"/>
    <s v="www.aeiti.af/en"/>
    <s v="https://eiti.org/api/v1.0/score_data/41"/>
    <x v="0"/>
  </r>
  <r>
    <s v="AfghanistanMSG governance (#1.4)"/>
    <x v="0"/>
    <x v="0"/>
    <n v="1"/>
    <n v="41"/>
    <s v="Afghanistan: 2017"/>
    <s v="AFG"/>
    <s v="Afghanistan"/>
    <s v="https://eiti.org/BD/2019-1"/>
    <s v="https://eiti.org/document/afghanistan-validation-2017"/>
    <n v="2017"/>
    <n v="2019"/>
    <s v="Inadequate progress / suspended"/>
    <x v="24"/>
    <n v="3"/>
    <x v="0"/>
    <s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
    <s v="https://eiti.org/document/afghanistan-validation-2017"/>
    <s v="www.aeiti.af/en"/>
    <s v="https://eiti.org/api/v1.0/score_data/41"/>
    <x v="0"/>
  </r>
  <r>
    <s v="AfghanistanBeneficial ownership (#2.5)"/>
    <x v="0"/>
    <x v="0"/>
    <n v="1"/>
    <n v="41"/>
    <s v="Afghanistan: 2017"/>
    <s v="AFG"/>
    <s v="Afghanistan"/>
    <s v="https://eiti.org/BD/2019-1"/>
    <s v="https://eiti.org/document/afghanistan-validation-2017"/>
    <n v="2017"/>
    <n v="2019"/>
    <s v="Inadequate progress / suspended"/>
    <x v="25"/>
    <n v="1"/>
    <x v="2"/>
    <s v="Afghanistan has committed to establish an economy-wide register of beneficial owners and is taking steps towards its establishment. AEITI has agreed a roadmap to publish beneficial owners of companies that operate, bid for or own licenses in the sector by 2020. "/>
    <s v="https://eiti.org/document/afghanistan-validation-2017"/>
    <s v="www.aeiti.af/en"/>
    <s v="https://eiti.org/api/v1.0/score_data/41"/>
    <x v="0"/>
  </r>
  <r>
    <s v="AfghanistanIn-kind revenues (#4.2)"/>
    <x v="0"/>
    <x v="0"/>
    <n v="1"/>
    <n v="41"/>
    <s v="Afghanistan: 2017"/>
    <s v="AFG"/>
    <s v="Afghanistan"/>
    <s v="https://eiti.org/BD/2019-1"/>
    <s v="https://eiti.org/document/afghanistan-validation-2017"/>
    <n v="2017"/>
    <n v="2019"/>
    <s v="Inadequate progress / suspended"/>
    <x v="26"/>
    <n v="0"/>
    <x v="3"/>
    <s v="This requirement is not applicable in Afghanistan. "/>
    <s v="https://eiti.org/document/afghanistan-validation-2017"/>
    <s v="www.aeiti.af/en"/>
    <s v="https://eiti.org/api/v1.0/score_data/41"/>
    <x v="0"/>
  </r>
  <r>
    <s v="AfghanistanComprehensiveness (#4.1)"/>
    <x v="0"/>
    <x v="0"/>
    <n v="1"/>
    <n v="41"/>
    <s v="Afghanistan: 2017"/>
    <s v="AFG"/>
    <s v="Afghanistan"/>
    <s v="https://eiti.org/BD/2019-1"/>
    <s v="https://eiti.org/document/afghanistan-validation-2017"/>
    <n v="2017"/>
    <n v="2019"/>
    <s v="Inadequate progress / suspended"/>
    <x v="27"/>
    <n v="4"/>
    <x v="1"/>
    <s v="Afghanistan has made a commendable attempt at ensuring that reports are comprehensive given the absence of reliably comprehensive data. Nevertheless, inconsistencies in record-keeping raise questions over the comprehensiveness of government revenues disclosed. "/>
    <s v="https://eiti.org/document/afghanistan-validation-2017"/>
    <s v="www.aeiti.af/en"/>
    <s v="https://eiti.org/api/v1.0/score_data/41"/>
    <x v="0"/>
  </r>
  <r>
    <s v="AfghanistanTransportation revenues (#4.4)"/>
    <x v="0"/>
    <x v="0"/>
    <n v="1"/>
    <n v="41"/>
    <s v="Afghanistan: 2017"/>
    <s v="AFG"/>
    <s v="Afghanistan"/>
    <s v="https://eiti.org/BD/2019-1"/>
    <s v="https://eiti.org/document/afghanistan-validation-2017"/>
    <n v="2017"/>
    <n v="2019"/>
    <s v="Inadequate progress / suspended"/>
    <x v="28"/>
    <n v="3"/>
    <x v="0"/>
    <s v="The 2014-15 EITI Report refers to four arrangements that do not give rise to transportation revenues. While these are likely immaterial, the lack of clear assessment of the materiality of these revenues is a concern."/>
    <s v="https://eiti.org/document/afghanistan-validation-2017"/>
    <s v="www.aeiti.af/en"/>
    <s v="https://eiti.org/api/v1.0/score_data/41"/>
    <x v="0"/>
  </r>
  <r>
    <s v="AfghanistanBarter agreements (#4.3)"/>
    <x v="0"/>
    <x v="0"/>
    <n v="1"/>
    <n v="41"/>
    <s v="Afghanistan: 2017"/>
    <s v="AFG"/>
    <s v="Afghanistan"/>
    <s v="https://eiti.org/BD/2019-1"/>
    <s v="https://eiti.org/document/afghanistan-validation-2017"/>
    <n v="2017"/>
    <n v="2019"/>
    <s v="Inadequate progress / suspended"/>
    <x v="29"/>
    <n v="0"/>
    <x v="3"/>
    <s v="This requirement is not applicable in Afghanistan. "/>
    <s v="https://eiti.org/document/afghanistan-validation-2017"/>
    <s v="www.aeiti.af/en"/>
    <s v="https://eiti.org/api/v1.0/score_data/41"/>
    <x v="0"/>
  </r>
  <r>
    <s v="AfghanistanExploration data (#3.1)"/>
    <x v="0"/>
    <x v="0"/>
    <n v="1"/>
    <n v="41"/>
    <s v="Afghanistan: 2017"/>
    <s v="AFG"/>
    <s v="Afghanistan"/>
    <s v="https://eiti.org/BD/2019-1"/>
    <s v="https://eiti.org/document/afghanistan-validation-2017"/>
    <n v="2017"/>
    <n v="2019"/>
    <s v="Inadequate progress / suspended"/>
    <x v="30"/>
    <n v="5"/>
    <x v="4"/>
    <s v="The 2014-2015 EITI Report provides an overview of the extractive industries, including significant exploration and informal activities. "/>
    <s v="https://eiti.org/document/afghanistan-validation-2017"/>
    <s v="www.aeiti.af/en"/>
    <s v="https://eiti.org/api/v1.0/score_data/41"/>
    <x v="0"/>
  </r>
  <r>
    <s v="AfghanistanState participation (#2.6)"/>
    <x v="0"/>
    <x v="0"/>
    <n v="1"/>
    <n v="41"/>
    <s v="Afghanistan: 2017"/>
    <s v="AFG"/>
    <s v="Afghanistan"/>
    <s v="https://eiti.org/BD/2019-1"/>
    <s v="https://eiti.org/document/afghanistan-validation-2017"/>
    <n v="2017"/>
    <n v="2019"/>
    <s v="Inadequate progress / suspended"/>
    <x v="31"/>
    <n v="3"/>
    <x v="0"/>
    <s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
    <s v="https://eiti.org/document/afghanistan-validation-2017"/>
    <s v="www.aeiti.af/en"/>
    <s v="https://eiti.org/api/v1.0/score_data/41"/>
    <x v="0"/>
  </r>
  <r>
    <s v="AfghanistanExport data (#3.3)"/>
    <x v="0"/>
    <x v="0"/>
    <n v="1"/>
    <n v="41"/>
    <s v="Afghanistan: 2017"/>
    <s v="AFG"/>
    <s v="Afghanistan"/>
    <s v="https://eiti.org/BD/2019-1"/>
    <s v="https://eiti.org/document/afghanistan-validation-2017"/>
    <n v="2017"/>
    <n v="2019"/>
    <s v="Inadequate progress / suspended"/>
    <x v="32"/>
    <n v="2"/>
    <x v="5"/>
    <s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
    <s v="https://eiti.org/document/afghanistan-validation-2017"/>
    <s v="www.aeiti.af/en"/>
    <s v="https://eiti.org/api/v1.0/score_data/41"/>
    <x v="0"/>
  </r>
  <r>
    <s v="AfghanistanProduction data (#3.2)"/>
    <x v="0"/>
    <x v="0"/>
    <n v="1"/>
    <n v="41"/>
    <s v="Afghanistan: 2017"/>
    <s v="AFG"/>
    <s v="Afghanistan"/>
    <s v="https://eiti.org/BD/2019-1"/>
    <s v="https://eiti.org/document/afghanistan-validation-2017"/>
    <n v="2017"/>
    <n v="2019"/>
    <s v="Inadequate progress / suspended"/>
    <x v="33"/>
    <n v="3"/>
    <x v="0"/>
    <s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
    <s v="https://eiti.org/document/afghanistan-validation-2017"/>
    <s v="www.aeiti.af/en"/>
    <s v="https://eiti.org/api/v1.0/score_data/41"/>
    <x v="0"/>
  </r>
  <r>
    <s v="AlbaniaState participation (#2.6)"/>
    <x v="1"/>
    <x v="1"/>
    <n v="2"/>
    <n v="65"/>
    <s v="Albania: 2019"/>
    <s v="ALB"/>
    <s v="Albania"/>
    <s v="https://eiti.org/BD/2019-44"/>
    <s v="https://eiti.org/document/albania-validation-2019"/>
    <n v="2019"/>
    <n v="2018"/>
    <s v="Meaningful progress"/>
    <x v="31"/>
    <n v="4"/>
    <x v="1"/>
    <s v="The 2016 EITI Report clarifies that Albpetrol was the only material SOE for EITI reporting purposes in 2016 and describes the financial relations between Albpetrol and the state, both statutorily and in practice, aside from the rules related to its ability to raise third-party financing. Stakeholder consultations confirmed that the Albpetrol company statutes clearly codified the rules related to third-party financing, although the public accessibility of these statutes was unclear during Validation. The report provides an overview of state equity in extractive companies, including terms associated with state equity, and stakeholder consultations confirmed that there were no changes in state participation in 2016. The report only confirms the lack of outstanding loans and guarantees from Albpetrol to extractive companies in 2016, without reference to any government loans or guarantees to extractive companies."/>
    <s v="https://eiti.org/albania#albanias-progress-by-requirement"/>
    <s v="http://www.albeiti.org/"/>
    <s v="https://eiti.org/api/v1.0/score_data/65"/>
    <x v="1"/>
  </r>
  <r>
    <s v="AlbaniaExploration data (#3.1)"/>
    <x v="1"/>
    <x v="1"/>
    <n v="2"/>
    <n v="65"/>
    <s v="Albania: 2019"/>
    <s v="ALB"/>
    <s v="Albania"/>
    <s v="https://eiti.org/BD/2019-44"/>
    <s v="https://eiti.org/document/albania-validation-2019"/>
    <n v="2019"/>
    <n v="2018"/>
    <s v="Meaningful progress"/>
    <x v="30"/>
    <n v="5"/>
    <x v="4"/>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65"/>
    <x v="1"/>
  </r>
  <r>
    <s v="AlbaniaPolicy on contract disclosure (#2.4)"/>
    <x v="1"/>
    <x v="1"/>
    <n v="2"/>
    <n v="65"/>
    <s v="Albania: 2019"/>
    <s v="ALB"/>
    <s v="Albania"/>
    <s v="https://eiti.org/BD/2019-44"/>
    <s v="https://eiti.org/document/albania-validation-2019"/>
    <n v="2019"/>
    <n v="2018"/>
    <s v="Meaningful progress"/>
    <x v="19"/>
    <n v="5"/>
    <x v="4"/>
    <s v="The 2016 EITI Report clarifies the government’s policy on contract disclosure in the oil and gas sector, but not in the mining sector. Stakeholder consultations confirmed that the government had a pro-disclosure policy in practice in the mining sector. While there is little evidence that the MSG has taken steps to codify this government policy for the mining sector, the Secretariat’s view is that the government’s pro-disclosure policy for mining contracts in practice, combined with the small number of contracts in the mining sector (three), mean that the broader objective of contract transparency has been achieved. "/>
    <s v="https://eiti.org/albania#albanias-progress-by-requirement"/>
    <s v="http://www.albeiti.org/"/>
    <s v="https://eiti.org/api/v1.0/score_data/65"/>
    <x v="1"/>
  </r>
  <r>
    <s v="AlbaniaBeneficial ownership (#2.5)"/>
    <x v="1"/>
    <x v="1"/>
    <n v="2"/>
    <n v="65"/>
    <s v="Albania: 2019"/>
    <s v="ALB"/>
    <s v="Albania"/>
    <s v="https://eiti.org/BD/2019-44"/>
    <s v="https://eiti.org/document/albania-validation-2019"/>
    <n v="2019"/>
    <n v="2018"/>
    <s v="Meaningful progress"/>
    <x v="25"/>
    <n v="1"/>
    <x v="2"/>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65"/>
    <x v="1"/>
  </r>
  <r>
    <s v="AlbaniaComprehensiveness (#4.1)"/>
    <x v="1"/>
    <x v="1"/>
    <n v="2"/>
    <n v="65"/>
    <s v="Albania: 2019"/>
    <s v="ALB"/>
    <s v="Albania"/>
    <s v="https://eiti.org/BD/2019-44"/>
    <s v="https://eiti.org/document/albania-validation-2019"/>
    <n v="2019"/>
    <n v="2018"/>
    <s v="Meaningful progress"/>
    <x v="27"/>
    <n v="4"/>
    <x v="1"/>
    <s v="The 2016 EITI Report includes the MSG’s definition of the materiality thresholds for payments and companies to be included in reconciliation, including a justification for this approach to scoping. While two of the revenue flows listed in Requirement 4.1.b have only been excluded from reconciliation based on general reference to their lack of materiality, stakeholders confirmed that their value in 2016 was below the materiality threshold for revenues. The companies that did not report are named and the value of their payments to government is provided relative to government-reported revenues. A total of 39 of the 121 material extractive (mining) companies did not report, up from six non-reporting companies in 2015, accounting for 19% of total mining revenues and 4,62% of total extractive revenues unilaterally disclosed by government. Although 38 of these 39 non-reporting companies accounted for less than 0,5% of total extractive revenues each, one company, Gener 2 that is one of Albania’s largest construction companies accounting for 1,47% of extractive revenues in 2016. There is little evidence of follow-up with non-reporting companies on the part of government or industry. Full government unilateral disclosure of material revenues was provided.  "/>
    <s v="https://eiti.org/albania#albanias-progress-by-requirement"/>
    <s v="http://www.albeiti.org/"/>
    <s v="https://eiti.org/api/v1.0/score_data/65"/>
    <x v="1"/>
  </r>
  <r>
    <s v="AlbaniaIn-kind revenues (#4.2)"/>
    <x v="1"/>
    <x v="1"/>
    <n v="2"/>
    <n v="65"/>
    <s v="Albania: 2019"/>
    <s v="ALB"/>
    <s v="Albania"/>
    <s v="https://eiti.org/BD/2019-44"/>
    <s v="https://eiti.org/document/albania-validation-2019"/>
    <n v="2019"/>
    <n v="2018"/>
    <s v="Meaningful progress"/>
    <x v="26"/>
    <n v="5"/>
    <x v="4"/>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65"/>
    <x v="1"/>
  </r>
  <r>
    <s v="AlbaniaProduction data (#3.2)"/>
    <x v="1"/>
    <x v="1"/>
    <n v="2"/>
    <n v="65"/>
    <s v="Albania: 2019"/>
    <s v="ALB"/>
    <s v="Albania"/>
    <s v="https://eiti.org/BD/2019-44"/>
    <s v="https://eiti.org/document/albania-validation-2019"/>
    <n v="2019"/>
    <n v="2018"/>
    <s v="Meaningful progress"/>
    <x v="33"/>
    <n v="5"/>
    <x v="4"/>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65"/>
    <x v="1"/>
  </r>
  <r>
    <s v="AlbaniaExport data (#3.3)"/>
    <x v="1"/>
    <x v="1"/>
    <n v="2"/>
    <n v="65"/>
    <s v="Albania: 2019"/>
    <s v="ALB"/>
    <s v="Albania"/>
    <s v="https://eiti.org/BD/2019-44"/>
    <s v="https://eiti.org/document/albania-validation-2019"/>
    <n v="2019"/>
    <n v="2018"/>
    <s v="Meaningful progress"/>
    <x v="32"/>
    <n v="5"/>
    <x v="4"/>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65"/>
    <x v="1"/>
  </r>
  <r>
    <s v="AlbaniaLicense register (#2.3)"/>
    <x v="1"/>
    <x v="1"/>
    <n v="2"/>
    <n v="65"/>
    <s v="Albania: 2019"/>
    <s v="ALB"/>
    <s v="Albania"/>
    <s v="https://eiti.org/BD/2019-44"/>
    <s v="https://eiti.org/document/albania-validation-2019"/>
    <n v="2019"/>
    <n v="2018"/>
    <s v="Meaningful progress"/>
    <x v="20"/>
    <n v="5"/>
    <x v="4"/>
    <s v="The 2016 EITI Report and mining, oil and gas license registers published on the AlbEITI website provide all of the information listed under Requirement 2.3.b (including license-holder name, dates of award and expiry, commodity(ies) covered and coordinates), albeit not the dates of application for licenses held by material companies. The report is transparent about challenges in sourcing dates of application. The International Secretariat’s view is that the lack of publicly-accessible dates of application is a marginal issue that does not affect Albania’s progress in meeting the overall objective of transparency in license information."/>
    <s v="https://eiti.org/albania#albanias-progress-by-requirement"/>
    <s v="http://www.albeiti.org/"/>
    <s v="https://eiti.org/api/v1.0/score_data/65"/>
    <x v="1"/>
  </r>
  <r>
    <s v="AlbaniaCivil society engagement (#1.3)"/>
    <x v="1"/>
    <x v="1"/>
    <n v="2"/>
    <n v="65"/>
    <s v="Albania: 2019"/>
    <s v="ALB"/>
    <s v="Albania"/>
    <s v="https://eiti.org/BD/2019-44"/>
    <s v="https://eiti.org/document/albania-validation-2019"/>
    <n v="2019"/>
    <n v="2018"/>
    <s v="Meaningful progress"/>
    <x v="21"/>
    <n v="4"/>
    <x v="1"/>
    <s v="There is no evidence of any legal, regulatory or practical barriers to civil society’s ability to engage in EITI nor to their ability to freely operate, communicate and cooperate with the broader constituency. The civil society constituency developed an action plan for addressing the deficiencies in civil society engagement documented in the first Validation, but did not disclose it until March 2019. Implementation of the project only began in December 2018. While there is evidence that mechanisms for the constituency’s coordination and canvassing of opinions have recently been established, leading to more regular ongoing contacts and renewed representation on the AlbEITI MSG, the number of organisations involved in the constituency appears too narrow. There is growing evidence of civil society input to the MSG’s technical discussions, outreach and dissemination, although this appears to be entirely focused on subnational royalty transfers rather than other EITI-related issues."/>
    <s v="https://eiti.org/albania#albanias-progress-by-requirement"/>
    <s v="http://www.albeiti.org/"/>
    <s v="https://eiti.org/api/v1.0/score_data/65"/>
    <x v="1"/>
  </r>
  <r>
    <s v="AlbaniaMSG governance (#1.4)"/>
    <x v="1"/>
    <x v="1"/>
    <n v="2"/>
    <n v="65"/>
    <s v="Albania: 2019"/>
    <s v="ALB"/>
    <s v="Albania"/>
    <s v="https://eiti.org/BD/2019-44"/>
    <s v="https://eiti.org/document/albania-validation-2019"/>
    <n v="2019"/>
    <n v="2018"/>
    <s v="Meaningful progress"/>
    <x v="24"/>
    <n v="5"/>
    <x v="4"/>
    <s v="The MSG has been formed and includes self-appointed representatives from each stakeholder group with no suggestion of interference or coercion, even if nominations procedures for industry had yet to be publicly codified at the commencement of Validation (13 February 2019). The constituency guidelines for nominating industry representatives were published on the websites of AlbEITI and the industry association (FIAA) after the commencement of Validation, in March 2019.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ttendance of the large majority of MSG members is consistent. The MSG does not practice a per diem policy."/>
    <s v="https://eiti.org/albania#albanias-progress-by-requirement"/>
    <s v="http://www.albeiti.org/"/>
    <s v="https://eiti.org/api/v1.0/score_data/65"/>
    <x v="1"/>
  </r>
  <r>
    <s v="AlbaniaGovernment engagement (#1.1)"/>
    <x v="1"/>
    <x v="1"/>
    <n v="2"/>
    <n v="65"/>
    <s v="Albania: 2019"/>
    <s v="ALB"/>
    <s v="Albania"/>
    <s v="https://eiti.org/BD/2019-44"/>
    <s v="https://eiti.org/document/albania-validation-2019"/>
    <n v="2019"/>
    <n v="2018"/>
    <s v="Meaningful progress"/>
    <x v="22"/>
    <n v="5"/>
    <x v="4"/>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65"/>
    <x v="1"/>
  </r>
  <r>
    <s v="AlbaniaIndustry engagement (#1.2)"/>
    <x v="1"/>
    <x v="1"/>
    <n v="2"/>
    <n v="65"/>
    <s v="Albania: 2019"/>
    <s v="ALB"/>
    <s v="Albania"/>
    <s v="https://eiti.org/BD/2019-44"/>
    <s v="https://eiti.org/document/albania-validation-2019"/>
    <n v="2019"/>
    <n v="2018"/>
    <s v="Meaningful progress"/>
    <x v="11"/>
    <n v="5"/>
    <x v="4"/>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65"/>
    <x v="1"/>
  </r>
  <r>
    <s v="AlbaniaLicense allocations (#2.2)"/>
    <x v="1"/>
    <x v="1"/>
    <n v="2"/>
    <n v="65"/>
    <s v="Albania: 2019"/>
    <s v="ALB"/>
    <s v="Albania"/>
    <s v="https://eiti.org/BD/2019-44"/>
    <s v="https://eiti.org/document/albania-validation-2019"/>
    <n v="2019"/>
    <n v="2018"/>
    <s v="Meaningful progress"/>
    <x v="17"/>
    <n v="4"/>
    <x v="1"/>
    <s v="The 2016 EITI Report and mining, oil and gas license registers published on the AlbEITI website identify the mining, oil and gas licenses awarded and the license transfers in 2016. While descriptions of the general processes for awarding and transferring licenses are publicly available for both mining and oil and gas, there is no evidence that the detailed technical and financial criteria for mining, oil and gas license awards and transfers are available to the public. Although the 2016 EITI Report highlights the MSG’s assessment of non-trivial deviations in mining, oil and gas license awards, it does not describe the MSG’s approach to assessing non-trivial deviations in license transfers in 2016. The report is transparent about legal constraints hindering disclosure of non-winning bidders for mining licenses awarded through licensing rounds, although this could be a significant challenge to Albania’s adherence to Requirement 2.5."/>
    <s v="https://eiti.org/albania#albanias-progress-by-requirement"/>
    <s v="http://www.albeiti.org/"/>
    <s v="https://eiti.org/api/v1.0/score_data/65"/>
    <x v="1"/>
  </r>
  <r>
    <s v="AlbaniaRevenue management and expenditures (#5.3)"/>
    <x v="1"/>
    <x v="1"/>
    <n v="2"/>
    <n v="65"/>
    <s v="Albania: 2019"/>
    <s v="ALB"/>
    <s v="Albania"/>
    <s v="https://eiti.org/BD/2019-44"/>
    <s v="https://eiti.org/document/albania-validation-2019"/>
    <n v="2019"/>
    <n v="2018"/>
    <s v="Meaningful progress"/>
    <x v="2"/>
    <n v="1"/>
    <x v="2"/>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65"/>
    <x v="1"/>
  </r>
  <r>
    <s v="AlbaniaWorkplan (#1.5)"/>
    <x v="1"/>
    <x v="1"/>
    <n v="2"/>
    <n v="65"/>
    <s v="Albania: 2019"/>
    <s v="ALB"/>
    <s v="Albania"/>
    <s v="https://eiti.org/BD/2019-44"/>
    <s v="https://eiti.org/document/albania-validation-2019"/>
    <n v="2019"/>
    <n v="2018"/>
    <s v="Meaningful progress"/>
    <x v="23"/>
    <n v="5"/>
    <x v="4"/>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65"/>
    <x v="1"/>
  </r>
  <r>
    <s v="AlbaniaLegal framework (#2.1)"/>
    <x v="1"/>
    <x v="1"/>
    <n v="2"/>
    <n v="65"/>
    <s v="Albania: 2019"/>
    <s v="ALB"/>
    <s v="Albania"/>
    <s v="https://eiti.org/BD/2019-44"/>
    <s v="https://eiti.org/document/albania-validation-2019"/>
    <n v="2019"/>
    <n v="2018"/>
    <s v="Meaningful progress"/>
    <x v="18"/>
    <n v="5"/>
    <x v="4"/>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65"/>
    <x v="1"/>
  </r>
  <r>
    <s v="AlbaniaEconomic contribution (#6.3)"/>
    <x v="1"/>
    <x v="1"/>
    <n v="2"/>
    <n v="65"/>
    <s v="Albania: 2019"/>
    <s v="ALB"/>
    <s v="Albania"/>
    <s v="https://eiti.org/BD/2019-44"/>
    <s v="https://eiti.org/document/albania-validation-2019"/>
    <n v="2019"/>
    <n v="2018"/>
    <s v="Meaningful progress"/>
    <x v="13"/>
    <n v="5"/>
    <x v="4"/>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65"/>
    <x v="1"/>
  </r>
  <r>
    <s v="AlbaniaPublic debate (#7.1)"/>
    <x v="1"/>
    <x v="1"/>
    <n v="2"/>
    <n v="65"/>
    <s v="Albania: 2019"/>
    <s v="ALB"/>
    <s v="Albania"/>
    <s v="https://eiti.org/BD/2019-44"/>
    <s v="https://eiti.org/document/albania-validation-2019"/>
    <n v="2019"/>
    <n v="2018"/>
    <s v="Meaningful progress"/>
    <x v="16"/>
    <n v="5"/>
    <x v="4"/>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65"/>
    <x v="1"/>
  </r>
  <r>
    <s v="AlbaniaMandatory social expenditures (#6.1)"/>
    <x v="1"/>
    <x v="1"/>
    <n v="2"/>
    <n v="65"/>
    <s v="Albania: 2019"/>
    <s v="ALB"/>
    <s v="Albania"/>
    <s v="https://eiti.org/BD/2019-44"/>
    <s v="https://eiti.org/document/albania-validation-2019"/>
    <n v="2019"/>
    <n v="2018"/>
    <s v="Meaningful progress"/>
    <x v="8"/>
    <n v="0"/>
    <x v="3"/>
    <s v="The 2016 EITI Report states categorically that there are no mandatory social expenditures in either mining or oil and gas, based on its review of available contracts and consultations with government and industry stakeholders. While material companies were requested to report details of their voluntary social expenditures in the 2016 EITI Report, none of the reporting mining, oil and gas companies reported such payments."/>
    <s v="https://eiti.org/albania#albanias-progress-by-requirement"/>
    <s v="http://www.albeiti.org/"/>
    <s v="https://eiti.org/api/v1.0/score_data/65"/>
    <x v="1"/>
  </r>
  <r>
    <s v="AlbaniaSOE quasi-fiscal expenditures (#6.2)"/>
    <x v="1"/>
    <x v="1"/>
    <n v="2"/>
    <n v="65"/>
    <s v="Albania: 2019"/>
    <s v="ALB"/>
    <s v="Albania"/>
    <s v="https://eiti.org/BD/2019-44"/>
    <s v="https://eiti.org/document/albania-validation-2019"/>
    <n v="2019"/>
    <n v="2018"/>
    <s v="Meaningful progress"/>
    <x v="14"/>
    <n v="0"/>
    <x v="3"/>
    <s v="The 2016 EITI Report includes a summary of the MSG’s deliberations on quasi-fiscal expenditures and its conclusions that Albpetrol did not undertake any quasi-fiscal expenditures in the year under review (2016)."/>
    <s v="https://eiti.org/albania#albanias-progress-by-requirement"/>
    <s v="http://www.albeiti.org/"/>
    <s v="https://eiti.org/api/v1.0/score_data/65"/>
    <x v="1"/>
  </r>
  <r>
    <s v="AlbaniaOutcomes and impact of implementation (#7.4)"/>
    <x v="1"/>
    <x v="1"/>
    <n v="2"/>
    <n v="65"/>
    <s v="Albania: 2019"/>
    <s v="ALB"/>
    <s v="Albania"/>
    <s v="https://eiti.org/BD/2019-44"/>
    <s v="https://eiti.org/document/albania-validation-2019"/>
    <n v="2019"/>
    <n v="2018"/>
    <s v="Meaningful progress"/>
    <x v="9"/>
    <n v="5"/>
    <x v="4"/>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65"/>
    <x v="1"/>
  </r>
  <r>
    <s v="AlbaniaOverall Progress (#0.0)"/>
    <x v="1"/>
    <x v="1"/>
    <n v="2"/>
    <n v="65"/>
    <s v="Albania: 2019"/>
    <s v="ALB"/>
    <s v="Albania"/>
    <s v="https://eiti.org/BD/2019-44"/>
    <s v="https://eiti.org/document/albania-validation-2019"/>
    <n v="2019"/>
    <n v="2018"/>
    <s v="Meaningful progress"/>
    <x v="12"/>
    <n v="4"/>
    <x v="1"/>
    <s v="Meaningful progress, with considerable improvements  "/>
    <s v="https://eiti.org/albania#albanias-progress-by-requirement"/>
    <s v="http://www.albeiti.org/"/>
    <s v="https://eiti.org/api/v1.0/score_data/65"/>
    <x v="1"/>
  </r>
  <r>
    <s v="AlbaniaData accessibility (#7.2)"/>
    <x v="1"/>
    <x v="1"/>
    <n v="2"/>
    <n v="65"/>
    <s v="Albania: 2019"/>
    <s v="ALB"/>
    <s v="Albania"/>
    <s v="https://eiti.org/BD/2019-44"/>
    <s v="https://eiti.org/document/albania-validation-2019"/>
    <n v="2019"/>
    <n v="2018"/>
    <s v="Meaningful progress"/>
    <x v="15"/>
    <n v="1"/>
    <x v="2"/>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65"/>
    <x v="1"/>
  </r>
  <r>
    <s v="AlbaniaFollow up on recommendations (#7.3)"/>
    <x v="1"/>
    <x v="1"/>
    <n v="2"/>
    <n v="65"/>
    <s v="Albania: 2019"/>
    <s v="ALB"/>
    <s v="Albania"/>
    <s v="https://eiti.org/BD/2019-44"/>
    <s v="https://eiti.org/document/albania-validation-2019"/>
    <n v="2019"/>
    <n v="2018"/>
    <s v="Meaningful progress"/>
    <x v="10"/>
    <n v="5"/>
    <x v="4"/>
    <s v="The AlbEITI MSG has, belatedly (in February 2019), established a working group with a time-bound plan to act upon lessons learnt, to identify, investigate and address the causes of any discrepancies and weaknesses of the EITI process and to consider the recommendations for improvements from the IA. "/>
    <s v="https://eiti.org/albania#albanias-progress-by-requirement"/>
    <s v="http://www.albeiti.org/"/>
    <s v="https://eiti.org/api/v1.0/score_data/65"/>
    <x v="1"/>
  </r>
  <r>
    <s v="AlbaniaSubnational transfers (#5.2)"/>
    <x v="1"/>
    <x v="1"/>
    <n v="2"/>
    <n v="65"/>
    <s v="Albania: 2019"/>
    <s v="ALB"/>
    <s v="Albania"/>
    <s v="https://eiti.org/BD/2019-44"/>
    <s v="https://eiti.org/document/albania-validation-2019"/>
    <n v="2019"/>
    <n v="2018"/>
    <s v="Meaningful progress"/>
    <x v="3"/>
    <n v="5"/>
    <x v="4"/>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65"/>
    <x v="1"/>
  </r>
  <r>
    <s v="AlbaniaSOE transactions (#4.5)"/>
    <x v="1"/>
    <x v="1"/>
    <n v="2"/>
    <n v="65"/>
    <s v="Albania: 2019"/>
    <s v="ALB"/>
    <s v="Albania"/>
    <s v="https://eiti.org/BD/2019-44"/>
    <s v="https://eiti.org/document/albania-validation-2019"/>
    <n v="2019"/>
    <n v="2018"/>
    <s v="Meaningful progress"/>
    <x v="5"/>
    <n v="5"/>
    <x v="4"/>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65"/>
    <x v="1"/>
  </r>
  <r>
    <s v="AlbaniaDirect subnational payments (#4.6)"/>
    <x v="1"/>
    <x v="1"/>
    <n v="2"/>
    <n v="65"/>
    <s v="Albania: 2019"/>
    <s v="ALB"/>
    <s v="Albania"/>
    <s v="https://eiti.org/BD/2019-44"/>
    <s v="https://eiti.org/document/albania-validation-2019"/>
    <n v="2019"/>
    <n v="2018"/>
    <s v="Meaningful progress"/>
    <x v="4"/>
    <n v="4"/>
    <x v="1"/>
    <s v="The 2016 EITI Report provides a summary of the MSG’s assessment of the materiality of direct subnational payments and its selection of seven material local governments on the basis of regional production data. There are significant gaps in local governments’ reporting of direct subnational revenues, with only four of the seven material local governments submitting EITI reporting templates. "/>
    <s v="https://eiti.org/albania#albanias-progress-by-requirement"/>
    <s v="http://www.albeiti.org/"/>
    <s v="https://eiti.org/api/v1.0/score_data/65"/>
    <x v="1"/>
  </r>
  <r>
    <s v="AlbaniaBarter agreements (#4.3)"/>
    <x v="1"/>
    <x v="1"/>
    <n v="2"/>
    <n v="65"/>
    <s v="Albania: 2019"/>
    <s v="ALB"/>
    <s v="Albania"/>
    <s v="https://eiti.org/BD/2019-44"/>
    <s v="https://eiti.org/document/albania-validation-2019"/>
    <n v="2019"/>
    <n v="2018"/>
    <s v="Meaningful progress"/>
    <x v="29"/>
    <n v="0"/>
    <x v="3"/>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65"/>
    <x v="1"/>
  </r>
  <r>
    <s v="AlbaniaTransportation revenues (#4.4)"/>
    <x v="1"/>
    <x v="1"/>
    <n v="2"/>
    <n v="65"/>
    <s v="Albania: 2019"/>
    <s v="ALB"/>
    <s v="Albania"/>
    <s v="https://eiti.org/BD/2019-44"/>
    <s v="https://eiti.org/document/albania-validation-2019"/>
    <n v="2019"/>
    <n v="2018"/>
    <s v="Meaningful progress"/>
    <x v="28"/>
    <n v="0"/>
    <x v="3"/>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65"/>
    <x v="1"/>
  </r>
  <r>
    <s v="AlbaniaData quality (#4.9)"/>
    <x v="1"/>
    <x v="1"/>
    <n v="2"/>
    <n v="65"/>
    <s v="Albania: 2019"/>
    <s v="ALB"/>
    <s v="Albania"/>
    <s v="https://eiti.org/BD/2019-44"/>
    <s v="https://eiti.org/document/albania-validation-2019"/>
    <n v="2019"/>
    <n v="2018"/>
    <s v="Meaningful progress"/>
    <x v="1"/>
    <n v="4"/>
    <x v="1"/>
    <s v="The reconciliation of payments and revenues has been undertaken by an IA, appointed by the MSG, and applying international professional standards. The IA and the MSG agreed ToR for the production of the 2016 EITI Report consistent with the standard ToR and agreed upon procedures issued by the EITI Board, and applied this ToR and procedures in practice. The final report provides a statement from the IA on the comprehensiveness of the (financial) data presented, including an informative summary of the work performed by the IA and the limitations of the assessment provided, but does not provide the IA’s assessment of the reliability of the reconciled data. It is possible to calculate the final reconciliation coverage and there is sufficient information in the report to assess the materiality of payments from reporting companies that did not adhere to the agreed quality assurances for their EITI reporting, which are significant. The 2016 EITI Report adequately sources information, provides an overview of follow-up on recommendations from EITI Reports and Validation and provides a new set of recommendations. Summary EITI data tables have been prepared."/>
    <s v="https://eiti.org/albania#albanias-progress-by-requirement"/>
    <s v="http://www.albeiti.org/"/>
    <s v="https://eiti.org/api/v1.0/score_data/65"/>
    <x v="1"/>
  </r>
  <r>
    <s v="AlbaniaDistribution of revenues (#5.1)"/>
    <x v="1"/>
    <x v="1"/>
    <n v="2"/>
    <n v="65"/>
    <s v="Albania: 2019"/>
    <s v="ALB"/>
    <s v="Albania"/>
    <s v="https://eiti.org/BD/2019-44"/>
    <s v="https://eiti.org/document/albania-validation-2019"/>
    <n v="2019"/>
    <n v="2018"/>
    <s v="Meaningful progress"/>
    <x v="0"/>
    <n v="5"/>
    <x v="4"/>
    <s v="The 2016 EITI Report identifies the extractives revenue streams that are not recorded in the national budget and provide an explanation of and links to audited financial statements of Albpetrol, which collected and retained around 10% of government oil and gas revenues in 2016. While the report identifies AKBN as a government agency collecting and retaining 0,4% of government oil and gas revenues in 2016 without providing a link to the agency’s financial statements, it does provide a cursory explanation of AKBN’s management of retained revenues. "/>
    <s v="https://eiti.org/albania#albanias-progress-by-requirement"/>
    <s v="http://www.albeiti.org/"/>
    <s v="https://eiti.org/api/v1.0/score_data/65"/>
    <x v="1"/>
  </r>
  <r>
    <s v="AlbaniaDisaggregation (#4.7)"/>
    <x v="1"/>
    <x v="1"/>
    <n v="2"/>
    <n v="65"/>
    <s v="Albania: 2019"/>
    <s v="ALB"/>
    <s v="Albania"/>
    <s v="https://eiti.org/BD/2019-44"/>
    <s v="https://eiti.org/document/albania-validation-2019"/>
    <n v="2019"/>
    <n v="2018"/>
    <s v="Meaningful progress"/>
    <x v="7"/>
    <n v="5"/>
    <x v="4"/>
    <s v="The 2015 EITI Report presents reconciled information disaggregated by company, revenue stream and government entity. "/>
    <s v="https://eiti.org/albania#albanias-progress-by-requirement"/>
    <s v="http://www.albeiti.org/"/>
    <s v="https://eiti.org/api/v1.0/score_data/65"/>
    <x v="1"/>
  </r>
  <r>
    <s v="AlbaniaData timeliness (#4.8)"/>
    <x v="1"/>
    <x v="1"/>
    <n v="2"/>
    <n v="65"/>
    <s v="Albania: 2019"/>
    <s v="ALB"/>
    <s v="Albania"/>
    <s v="https://eiti.org/BD/2019-44"/>
    <s v="https://eiti.org/document/albania-validation-2019"/>
    <n v="2019"/>
    <n v="2018"/>
    <s v="Meaningful progress"/>
    <x v="6"/>
    <n v="5"/>
    <x v="4"/>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65"/>
    <x v="1"/>
  </r>
  <r>
    <s v="AzerbaijanState participation (#2.6)"/>
    <x v="2"/>
    <x v="2"/>
    <n v="2"/>
    <n v="66"/>
    <s v="Azerbaijan: 2016"/>
    <s v="AZE"/>
    <s v="Azerbaijan"/>
    <s v="https://eiti.org/BD/2016-23"/>
    <s v="https://eiti.org/document/validation-azerbaijan-2016-documentation"/>
    <n v="2016"/>
    <m/>
    <s v="Other"/>
    <x v="31"/>
    <n v="4"/>
    <x v="1"/>
    <s v=""/>
    <m/>
    <s v="http://www.eiti.az/index.php/en/"/>
    <s v="https://eiti.org/api/v1.0/score_data/66"/>
    <x v="0"/>
  </r>
  <r>
    <s v="AzerbaijanExploration data (#3.1)"/>
    <x v="2"/>
    <x v="2"/>
    <n v="2"/>
    <n v="66"/>
    <s v="Azerbaijan: 2016"/>
    <s v="AZE"/>
    <s v="Azerbaijan"/>
    <s v="https://eiti.org/BD/2016-23"/>
    <s v="https://eiti.org/document/validation-azerbaijan-2016-documentation"/>
    <n v="2016"/>
    <m/>
    <s v="Other"/>
    <x v="30"/>
    <n v="5"/>
    <x v="4"/>
    <s v=""/>
    <m/>
    <s v="http://www.eiti.az/index.php/en/"/>
    <s v="https://eiti.org/api/v1.0/score_data/66"/>
    <x v="0"/>
  </r>
  <r>
    <s v="AzerbaijanPolicy on contract disclosure (#2.4)"/>
    <x v="2"/>
    <x v="2"/>
    <n v="2"/>
    <n v="66"/>
    <s v="Azerbaijan: 2016"/>
    <s v="AZE"/>
    <s v="Azerbaijan"/>
    <s v="https://eiti.org/BD/2016-23"/>
    <s v="https://eiti.org/document/validation-azerbaijan-2016-documentation"/>
    <n v="2016"/>
    <m/>
    <s v="Other"/>
    <x v="19"/>
    <n v="5"/>
    <x v="4"/>
    <s v=""/>
    <m/>
    <s v="http://www.eiti.az/index.php/en/"/>
    <s v="https://eiti.org/api/v1.0/score_data/66"/>
    <x v="0"/>
  </r>
  <r>
    <s v="AzerbaijanBeneficial ownership (#2.5)"/>
    <x v="2"/>
    <x v="2"/>
    <n v="2"/>
    <n v="66"/>
    <s v="Azerbaijan: 2016"/>
    <s v="AZE"/>
    <s v="Azerbaijan"/>
    <s v="https://eiti.org/BD/2016-23"/>
    <s v="https://eiti.org/document/validation-azerbaijan-2016-documentation"/>
    <n v="2016"/>
    <m/>
    <s v="Other"/>
    <x v="25"/>
    <n v="1"/>
    <x v="2"/>
    <s v=""/>
    <m/>
    <s v="http://www.eiti.az/index.php/en/"/>
    <s v="https://eiti.org/api/v1.0/score_data/66"/>
    <x v="0"/>
  </r>
  <r>
    <s v="AzerbaijanComprehensiveness (#4.1)"/>
    <x v="2"/>
    <x v="2"/>
    <n v="2"/>
    <n v="66"/>
    <s v="Azerbaijan: 2016"/>
    <s v="AZE"/>
    <s v="Azerbaijan"/>
    <s v="https://eiti.org/BD/2016-23"/>
    <s v="https://eiti.org/document/validation-azerbaijan-2016-documentation"/>
    <n v="2016"/>
    <m/>
    <s v="Other"/>
    <x v="27"/>
    <n v="5"/>
    <x v="4"/>
    <s v=""/>
    <m/>
    <s v="http://www.eiti.az/index.php/en/"/>
    <s v="https://eiti.org/api/v1.0/score_data/66"/>
    <x v="0"/>
  </r>
  <r>
    <s v="AzerbaijanIn-kind revenues (#4.2)"/>
    <x v="2"/>
    <x v="2"/>
    <n v="2"/>
    <n v="66"/>
    <s v="Azerbaijan: 2016"/>
    <s v="AZE"/>
    <s v="Azerbaijan"/>
    <s v="https://eiti.org/BD/2016-23"/>
    <s v="https://eiti.org/document/validation-azerbaijan-2016-documentation"/>
    <n v="2016"/>
    <m/>
    <s v="Other"/>
    <x v="26"/>
    <n v="5"/>
    <x v="4"/>
    <s v=""/>
    <m/>
    <s v="http://www.eiti.az/index.php/en/"/>
    <s v="https://eiti.org/api/v1.0/score_data/66"/>
    <x v="0"/>
  </r>
  <r>
    <s v="AzerbaijanProduction data (#3.2)"/>
    <x v="2"/>
    <x v="2"/>
    <n v="2"/>
    <n v="66"/>
    <s v="Azerbaijan: 2016"/>
    <s v="AZE"/>
    <s v="Azerbaijan"/>
    <s v="https://eiti.org/BD/2016-23"/>
    <s v="https://eiti.org/document/validation-azerbaijan-2016-documentation"/>
    <n v="2016"/>
    <m/>
    <s v="Other"/>
    <x v="33"/>
    <n v="5"/>
    <x v="4"/>
    <s v=""/>
    <m/>
    <s v="http://www.eiti.az/index.php/en/"/>
    <s v="https://eiti.org/api/v1.0/score_data/66"/>
    <x v="0"/>
  </r>
  <r>
    <s v="AzerbaijanExport data (#3.3)"/>
    <x v="2"/>
    <x v="2"/>
    <n v="2"/>
    <n v="66"/>
    <s v="Azerbaijan: 2016"/>
    <s v="AZE"/>
    <s v="Azerbaijan"/>
    <s v="https://eiti.org/BD/2016-23"/>
    <s v="https://eiti.org/document/validation-azerbaijan-2016-documentation"/>
    <n v="2016"/>
    <m/>
    <s v="Other"/>
    <x v="32"/>
    <n v="5"/>
    <x v="4"/>
    <s v=""/>
    <m/>
    <s v="http://www.eiti.az/index.php/en/"/>
    <s v="https://eiti.org/api/v1.0/score_data/66"/>
    <x v="0"/>
  </r>
  <r>
    <s v="AzerbaijanCivil society engagement (#1.3)"/>
    <x v="2"/>
    <x v="2"/>
    <n v="2"/>
    <n v="66"/>
    <s v="Azerbaijan: 2016"/>
    <s v="AZE"/>
    <s v="Azerbaijan"/>
    <s v="https://eiti.org/BD/2016-23"/>
    <s v="https://eiti.org/document/validation-azerbaijan-2016-documentation"/>
    <n v="2016"/>
    <m/>
    <s v="Other"/>
    <x v="21"/>
    <n v="4"/>
    <x v="1"/>
    <s v=""/>
    <m/>
    <s v="http://www.eiti.az/index.php/en/"/>
    <s v="https://eiti.org/api/v1.0/score_data/66"/>
    <x v="0"/>
  </r>
  <r>
    <s v="AzerbaijanMSG governance (#1.4)"/>
    <x v="2"/>
    <x v="2"/>
    <n v="2"/>
    <n v="66"/>
    <s v="Azerbaijan: 2016"/>
    <s v="AZE"/>
    <s v="Azerbaijan"/>
    <s v="https://eiti.org/BD/2016-23"/>
    <s v="https://eiti.org/document/validation-azerbaijan-2016-documentation"/>
    <n v="2016"/>
    <m/>
    <s v="Other"/>
    <x v="24"/>
    <n v="4"/>
    <x v="1"/>
    <s v=""/>
    <m/>
    <s v="http://www.eiti.az/index.php/en/"/>
    <s v="https://eiti.org/api/v1.0/score_data/66"/>
    <x v="0"/>
  </r>
  <r>
    <s v="AzerbaijanGovernment engagement (#1.1)"/>
    <x v="2"/>
    <x v="2"/>
    <n v="2"/>
    <n v="66"/>
    <s v="Azerbaijan: 2016"/>
    <s v="AZE"/>
    <s v="Azerbaijan"/>
    <s v="https://eiti.org/BD/2016-23"/>
    <s v="https://eiti.org/document/validation-azerbaijan-2016-documentation"/>
    <n v="2016"/>
    <m/>
    <s v="Other"/>
    <x v="22"/>
    <n v="5"/>
    <x v="4"/>
    <s v=""/>
    <m/>
    <s v="http://www.eiti.az/index.php/en/"/>
    <s v="https://eiti.org/api/v1.0/score_data/66"/>
    <x v="0"/>
  </r>
  <r>
    <s v="AzerbaijanIndustry engagement (#1.2)"/>
    <x v="2"/>
    <x v="2"/>
    <n v="2"/>
    <n v="66"/>
    <s v="Azerbaijan: 2016"/>
    <s v="AZE"/>
    <s v="Azerbaijan"/>
    <s v="https://eiti.org/BD/2016-23"/>
    <s v="https://eiti.org/document/validation-azerbaijan-2016-documentation"/>
    <n v="2016"/>
    <m/>
    <s v="Other"/>
    <x v="11"/>
    <n v="5"/>
    <x v="4"/>
    <s v=""/>
    <m/>
    <s v="http://www.eiti.az/index.php/en/"/>
    <s v="https://eiti.org/api/v1.0/score_data/66"/>
    <x v="0"/>
  </r>
  <r>
    <s v="AzerbaijanLicense allocations (#2.2)"/>
    <x v="2"/>
    <x v="2"/>
    <n v="2"/>
    <n v="66"/>
    <s v="Azerbaijan: 2016"/>
    <s v="AZE"/>
    <s v="Azerbaijan"/>
    <s v="https://eiti.org/BD/2016-23"/>
    <s v="https://eiti.org/document/validation-azerbaijan-2016-documentation"/>
    <n v="2016"/>
    <m/>
    <s v="Other"/>
    <x v="17"/>
    <n v="0"/>
    <x v="3"/>
    <s v=""/>
    <m/>
    <s v="http://www.eiti.az/index.php/en/"/>
    <s v="https://eiti.org/api/v1.0/score_data/66"/>
    <x v="0"/>
  </r>
  <r>
    <s v="AzerbaijanLicense register (#2.3)"/>
    <x v="2"/>
    <x v="2"/>
    <n v="2"/>
    <n v="66"/>
    <s v="Azerbaijan: 2016"/>
    <s v="AZE"/>
    <s v="Azerbaijan"/>
    <s v="https://eiti.org/BD/2016-23"/>
    <s v="https://eiti.org/document/validation-azerbaijan-2016-documentation"/>
    <n v="2016"/>
    <m/>
    <s v="Other"/>
    <x v="20"/>
    <n v="5"/>
    <x v="4"/>
    <s v=""/>
    <m/>
    <s v="http://www.eiti.az/index.php/en/"/>
    <s v="https://eiti.org/api/v1.0/score_data/66"/>
    <x v="0"/>
  </r>
  <r>
    <s v="AzerbaijanWorkplan (#1.5)"/>
    <x v="2"/>
    <x v="2"/>
    <n v="2"/>
    <n v="66"/>
    <s v="Azerbaijan: 2016"/>
    <s v="AZE"/>
    <s v="Azerbaijan"/>
    <s v="https://eiti.org/BD/2016-23"/>
    <s v="https://eiti.org/document/validation-azerbaijan-2016-documentation"/>
    <n v="2016"/>
    <m/>
    <s v="Other"/>
    <x v="23"/>
    <n v="5"/>
    <x v="4"/>
    <s v=""/>
    <m/>
    <s v="http://www.eiti.az/index.php/en/"/>
    <s v="https://eiti.org/api/v1.0/score_data/66"/>
    <x v="0"/>
  </r>
  <r>
    <s v="AzerbaijanLegal framework (#2.1)"/>
    <x v="2"/>
    <x v="2"/>
    <n v="2"/>
    <n v="66"/>
    <s v="Azerbaijan: 2016"/>
    <s v="AZE"/>
    <s v="Azerbaijan"/>
    <s v="https://eiti.org/BD/2016-23"/>
    <s v="https://eiti.org/document/validation-azerbaijan-2016-documentation"/>
    <n v="2016"/>
    <m/>
    <s v="Other"/>
    <x v="18"/>
    <n v="5"/>
    <x v="4"/>
    <s v=""/>
    <m/>
    <s v="http://www.eiti.az/index.php/en/"/>
    <s v="https://eiti.org/api/v1.0/score_data/66"/>
    <x v="0"/>
  </r>
  <r>
    <s v="AzerbaijanBarter agreements (#4.3)"/>
    <x v="2"/>
    <x v="2"/>
    <n v="2"/>
    <n v="66"/>
    <s v="Azerbaijan: 2016"/>
    <s v="AZE"/>
    <s v="Azerbaijan"/>
    <s v="https://eiti.org/BD/2016-23"/>
    <s v="https://eiti.org/document/validation-azerbaijan-2016-documentation"/>
    <n v="2016"/>
    <m/>
    <s v="Other"/>
    <x v="29"/>
    <n v="0"/>
    <x v="3"/>
    <s v=""/>
    <m/>
    <s v="http://www.eiti.az/index.php/en/"/>
    <s v="https://eiti.org/api/v1.0/score_data/66"/>
    <x v="0"/>
  </r>
  <r>
    <s v="AzerbaijanSOE quasi-fiscal expenditures (#6.2)"/>
    <x v="2"/>
    <x v="2"/>
    <n v="2"/>
    <n v="66"/>
    <s v="Azerbaijan: 2016"/>
    <s v="AZE"/>
    <s v="Azerbaijan"/>
    <s v="https://eiti.org/BD/2016-23"/>
    <s v="https://eiti.org/document/validation-azerbaijan-2016-documentation"/>
    <n v="2016"/>
    <m/>
    <s v="Other"/>
    <x v="14"/>
    <n v="4"/>
    <x v="1"/>
    <s v=""/>
    <m/>
    <s v="http://www.eiti.az/index.php/en/"/>
    <s v="https://eiti.org/api/v1.0/score_data/66"/>
    <x v="0"/>
  </r>
  <r>
    <s v="AzerbaijanEconomic contribution (#6.3)"/>
    <x v="2"/>
    <x v="2"/>
    <n v="2"/>
    <n v="66"/>
    <s v="Azerbaijan: 2016"/>
    <s v="AZE"/>
    <s v="Azerbaijan"/>
    <s v="https://eiti.org/BD/2016-23"/>
    <s v="https://eiti.org/document/validation-azerbaijan-2016-documentation"/>
    <n v="2016"/>
    <m/>
    <s v="Other"/>
    <x v="13"/>
    <n v="5"/>
    <x v="4"/>
    <s v=""/>
    <m/>
    <s v="http://www.eiti.az/index.php/en/"/>
    <s v="https://eiti.org/api/v1.0/score_data/66"/>
    <x v="0"/>
  </r>
  <r>
    <s v="AzerbaijanRevenue management and expenditures (#5.3)"/>
    <x v="2"/>
    <x v="2"/>
    <n v="2"/>
    <n v="66"/>
    <s v="Azerbaijan: 2016"/>
    <s v="AZE"/>
    <s v="Azerbaijan"/>
    <s v="https://eiti.org/BD/2016-23"/>
    <s v="https://eiti.org/document/validation-azerbaijan-2016-documentation"/>
    <n v="2016"/>
    <m/>
    <s v="Other"/>
    <x v="2"/>
    <n v="1"/>
    <x v="2"/>
    <s v=""/>
    <m/>
    <s v="http://www.eiti.az/index.php/en/"/>
    <s v="https://eiti.org/api/v1.0/score_data/66"/>
    <x v="0"/>
  </r>
  <r>
    <s v="AzerbaijanMandatory social expenditures (#6.1)"/>
    <x v="2"/>
    <x v="2"/>
    <n v="2"/>
    <n v="66"/>
    <s v="Azerbaijan: 2016"/>
    <s v="AZE"/>
    <s v="Azerbaijan"/>
    <s v="https://eiti.org/BD/2016-23"/>
    <s v="https://eiti.org/document/validation-azerbaijan-2016-documentation"/>
    <n v="2016"/>
    <m/>
    <s v="Other"/>
    <x v="8"/>
    <n v="0"/>
    <x v="3"/>
    <s v=""/>
    <m/>
    <s v="http://www.eiti.az/index.php/en/"/>
    <s v="https://eiti.org/api/v1.0/score_data/66"/>
    <x v="0"/>
  </r>
  <r>
    <s v="AzerbaijanFollow up on recommendations (#7.3)"/>
    <x v="2"/>
    <x v="2"/>
    <n v="2"/>
    <n v="66"/>
    <s v="Azerbaijan: 2016"/>
    <s v="AZE"/>
    <s v="Azerbaijan"/>
    <s v="https://eiti.org/BD/2016-23"/>
    <s v="https://eiti.org/document/validation-azerbaijan-2016-documentation"/>
    <n v="2016"/>
    <m/>
    <s v="Other"/>
    <x v="10"/>
    <n v="5"/>
    <x v="4"/>
    <s v=""/>
    <m/>
    <s v="http://www.eiti.az/index.php/en/"/>
    <s v="https://eiti.org/api/v1.0/score_data/66"/>
    <x v="0"/>
  </r>
  <r>
    <s v="AzerbaijanOutcomes and impact of implementation (#7.4)"/>
    <x v="2"/>
    <x v="2"/>
    <n v="2"/>
    <n v="66"/>
    <s v="Azerbaijan: 2016"/>
    <s v="AZE"/>
    <s v="Azerbaijan"/>
    <s v="https://eiti.org/BD/2016-23"/>
    <s v="https://eiti.org/document/validation-azerbaijan-2016-documentation"/>
    <n v="2016"/>
    <m/>
    <s v="Other"/>
    <x v="9"/>
    <n v="4"/>
    <x v="1"/>
    <s v=""/>
    <m/>
    <s v="http://www.eiti.az/index.php/en/"/>
    <s v="https://eiti.org/api/v1.0/score_data/66"/>
    <x v="0"/>
  </r>
  <r>
    <s v="AzerbaijanPublic debate (#7.1)"/>
    <x v="2"/>
    <x v="2"/>
    <n v="2"/>
    <n v="66"/>
    <s v="Azerbaijan: 2016"/>
    <s v="AZE"/>
    <s v="Azerbaijan"/>
    <s v="https://eiti.org/BD/2016-23"/>
    <s v="https://eiti.org/document/validation-azerbaijan-2016-documentation"/>
    <n v="2016"/>
    <m/>
    <s v="Other"/>
    <x v="16"/>
    <n v="4"/>
    <x v="1"/>
    <s v=""/>
    <m/>
    <s v="http://www.eiti.az/index.php/en/"/>
    <s v="https://eiti.org/api/v1.0/score_data/66"/>
    <x v="0"/>
  </r>
  <r>
    <s v="AzerbaijanData accessibility (#7.2)"/>
    <x v="2"/>
    <x v="2"/>
    <n v="2"/>
    <n v="66"/>
    <s v="Azerbaijan: 2016"/>
    <s v="AZE"/>
    <s v="Azerbaijan"/>
    <s v="https://eiti.org/BD/2016-23"/>
    <s v="https://eiti.org/document/validation-azerbaijan-2016-documentation"/>
    <n v="2016"/>
    <m/>
    <s v="Other"/>
    <x v="15"/>
    <n v="1"/>
    <x v="2"/>
    <s v=""/>
    <m/>
    <s v="http://www.eiti.az/index.php/en/"/>
    <s v="https://eiti.org/api/v1.0/score_data/66"/>
    <x v="0"/>
  </r>
  <r>
    <s v="AzerbaijanDirect subnational payments (#4.6)"/>
    <x v="2"/>
    <x v="2"/>
    <n v="2"/>
    <n v="66"/>
    <s v="Azerbaijan: 2016"/>
    <s v="AZE"/>
    <s v="Azerbaijan"/>
    <s v="https://eiti.org/BD/2016-23"/>
    <s v="https://eiti.org/document/validation-azerbaijan-2016-documentation"/>
    <n v="2016"/>
    <m/>
    <s v="Other"/>
    <x v="4"/>
    <n v="0"/>
    <x v="3"/>
    <s v=""/>
    <m/>
    <s v="http://www.eiti.az/index.php/en/"/>
    <s v="https://eiti.org/api/v1.0/score_data/66"/>
    <x v="0"/>
  </r>
  <r>
    <s v="AzerbaijanDisaggregation (#4.7)"/>
    <x v="2"/>
    <x v="2"/>
    <n v="2"/>
    <n v="66"/>
    <s v="Azerbaijan: 2016"/>
    <s v="AZE"/>
    <s v="Azerbaijan"/>
    <s v="https://eiti.org/BD/2016-23"/>
    <s v="https://eiti.org/document/validation-azerbaijan-2016-documentation"/>
    <n v="2016"/>
    <m/>
    <s v="Other"/>
    <x v="7"/>
    <n v="5"/>
    <x v="4"/>
    <s v=""/>
    <m/>
    <s v="http://www.eiti.az/index.php/en/"/>
    <s v="https://eiti.org/api/v1.0/score_data/66"/>
    <x v="0"/>
  </r>
  <r>
    <s v="AzerbaijanTransportation revenues (#4.4)"/>
    <x v="2"/>
    <x v="2"/>
    <n v="2"/>
    <n v="66"/>
    <s v="Azerbaijan: 2016"/>
    <s v="AZE"/>
    <s v="Azerbaijan"/>
    <s v="https://eiti.org/BD/2016-23"/>
    <s v="https://eiti.org/document/validation-azerbaijan-2016-documentation"/>
    <n v="2016"/>
    <m/>
    <s v="Other"/>
    <x v="28"/>
    <n v="5"/>
    <x v="4"/>
    <s v=""/>
    <m/>
    <s v="http://www.eiti.az/index.php/en/"/>
    <s v="https://eiti.org/api/v1.0/score_data/66"/>
    <x v="0"/>
  </r>
  <r>
    <s v="AzerbaijanSOE transactions (#4.5)"/>
    <x v="2"/>
    <x v="2"/>
    <n v="2"/>
    <n v="66"/>
    <s v="Azerbaijan: 2016"/>
    <s v="AZE"/>
    <s v="Azerbaijan"/>
    <s v="https://eiti.org/BD/2016-23"/>
    <s v="https://eiti.org/document/validation-azerbaijan-2016-documentation"/>
    <n v="2016"/>
    <m/>
    <s v="Other"/>
    <x v="5"/>
    <n v="5"/>
    <x v="4"/>
    <s v=""/>
    <m/>
    <s v="http://www.eiti.az/index.php/en/"/>
    <s v="https://eiti.org/api/v1.0/score_data/66"/>
    <x v="0"/>
  </r>
  <r>
    <s v="AzerbaijanDistribution of revenues (#5.1)"/>
    <x v="2"/>
    <x v="2"/>
    <n v="2"/>
    <n v="66"/>
    <s v="Azerbaijan: 2016"/>
    <s v="AZE"/>
    <s v="Azerbaijan"/>
    <s v="https://eiti.org/BD/2016-23"/>
    <s v="https://eiti.org/document/validation-azerbaijan-2016-documentation"/>
    <n v="2016"/>
    <m/>
    <s v="Other"/>
    <x v="0"/>
    <n v="5"/>
    <x v="4"/>
    <s v=""/>
    <m/>
    <s v="http://www.eiti.az/index.php/en/"/>
    <s v="https://eiti.org/api/v1.0/score_data/66"/>
    <x v="0"/>
  </r>
  <r>
    <s v="AzerbaijanSubnational transfers (#5.2)"/>
    <x v="2"/>
    <x v="2"/>
    <n v="2"/>
    <n v="66"/>
    <s v="Azerbaijan: 2016"/>
    <s v="AZE"/>
    <s v="Azerbaijan"/>
    <s v="https://eiti.org/BD/2016-23"/>
    <s v="https://eiti.org/document/validation-azerbaijan-2016-documentation"/>
    <n v="2016"/>
    <m/>
    <s v="Other"/>
    <x v="3"/>
    <n v="0"/>
    <x v="3"/>
    <s v=""/>
    <m/>
    <s v="http://www.eiti.az/index.php/en/"/>
    <s v="https://eiti.org/api/v1.0/score_data/66"/>
    <x v="0"/>
  </r>
  <r>
    <s v="AzerbaijanData timeliness (#4.8)"/>
    <x v="2"/>
    <x v="2"/>
    <n v="2"/>
    <n v="66"/>
    <s v="Azerbaijan: 2016"/>
    <s v="AZE"/>
    <s v="Azerbaijan"/>
    <s v="https://eiti.org/BD/2016-23"/>
    <s v="https://eiti.org/document/validation-azerbaijan-2016-documentation"/>
    <n v="2016"/>
    <m/>
    <s v="Other"/>
    <x v="6"/>
    <n v="5"/>
    <x v="4"/>
    <s v=""/>
    <m/>
    <s v="http://www.eiti.az/index.php/en/"/>
    <s v="https://eiti.org/api/v1.0/score_data/66"/>
    <x v="0"/>
  </r>
  <r>
    <s v="AzerbaijanData quality (#4.9)"/>
    <x v="2"/>
    <x v="2"/>
    <n v="2"/>
    <n v="66"/>
    <s v="Azerbaijan: 2016"/>
    <s v="AZE"/>
    <s v="Azerbaijan"/>
    <s v="https://eiti.org/BD/2016-23"/>
    <s v="https://eiti.org/document/validation-azerbaijan-2016-documentation"/>
    <n v="2016"/>
    <m/>
    <s v="Other"/>
    <x v="1"/>
    <n v="5"/>
    <x v="4"/>
    <s v=""/>
    <m/>
    <s v="http://www.eiti.az/index.php/en/"/>
    <s v="https://eiti.org/api/v1.0/score_data/66"/>
    <x v="0"/>
  </r>
  <r>
    <s v="AzerbaijanOverall Progress (#0.0)"/>
    <x v="2"/>
    <x v="2"/>
    <n v="2"/>
    <n v="66"/>
    <s v="Azerbaijan: 2016"/>
    <s v="AZE"/>
    <s v="Azerbaijan"/>
    <s v="https://eiti.org/BD/2016-23"/>
    <s v="https://eiti.org/document/validation-azerbaijan-2016-documentation"/>
    <n v="2016"/>
    <m/>
    <s v="Other"/>
    <x v="12"/>
    <n v="4"/>
    <x v="1"/>
    <s v=""/>
    <m/>
    <s v="http://www.eiti.az/index.php/en/"/>
    <s v="https://eiti.org/api/v1.0/score_data/66"/>
    <x v="0"/>
  </r>
  <r>
    <s v="Burkina FasoData timeliness (#4.8)"/>
    <x v="3"/>
    <x v="3"/>
    <n v="1"/>
    <n v="26"/>
    <s v="Burkina Faso: 2017"/>
    <s v="BFA"/>
    <s v="Burkina Faso"/>
    <s v="https://eiti.org/BD/2018-12"/>
    <s v="https://eiti.org/document/burkina-faso-validation-2017"/>
    <n v="2017"/>
    <n v="2018"/>
    <s v="Meaningful progress"/>
    <x v="6"/>
    <n v="5"/>
    <x v="4"/>
    <s v="All of Burkina Faso’s EITI Reports under the EITI Standard have been published within two years of the close of the fiscal year(s) under review."/>
    <s v="https://eiti.org/burkina-faso#burkina-fasos-progress-by-requirement"/>
    <s v="http://www.itie-bf.gov.bf/"/>
    <s v="https://eiti.org/api/v1.0/score_data/26"/>
    <x v="0"/>
  </r>
  <r>
    <s v="Burkina FasoDisaggregation (#4.7)"/>
    <x v="3"/>
    <x v="3"/>
    <n v="1"/>
    <n v="26"/>
    <s v="Burkina Faso: 2017"/>
    <s v="BFA"/>
    <s v="Burkina Faso"/>
    <s v="https://eiti.org/BD/2018-12"/>
    <s v="https://eiti.org/document/burkina-faso-validation-2017"/>
    <n v="2017"/>
    <n v="2018"/>
    <s v="Meaningful progress"/>
    <x v="7"/>
    <n v="5"/>
    <x v="4"/>
    <s v="The data in the 2015 EITI Report is disaggregated by individual _x000a_company, government entity and reporting entity."/>
    <s v="https://eiti.org/burkina-faso#burkina-fasos-progress-by-requirement"/>
    <s v="http://www.itie-bf.gov.bf/"/>
    <s v="https://eiti.org/api/v1.0/score_data/26"/>
    <x v="0"/>
  </r>
  <r>
    <s v="Burkina FasoDistribution of revenues (#5.1)"/>
    <x v="3"/>
    <x v="3"/>
    <n v="1"/>
    <n v="26"/>
    <s v="Burkina Faso: 2017"/>
    <s v="BFA"/>
    <s v="Burkina Faso"/>
    <s v="https://eiti.org/BD/2018-12"/>
    <s v="https://eiti.org/document/burkina-faso-validation-2017"/>
    <n v="2017"/>
    <n v="2018"/>
    <s v="Meaningful progress"/>
    <x v="0"/>
    <n v="5"/>
    <x v="4"/>
    <s v="The 2015 EITI Report indicates that all extractive industry revenues are recorded in the national budget, highlighting non-extractives revenues that are not recorded in the national budget."/>
    <s v="https://eiti.org/burkina-faso#burkina-fasos-progress-by-requirement"/>
    <s v="http://www.itie-bf.gov.bf/"/>
    <s v="https://eiti.org/api/v1.0/score_data/26"/>
    <x v="0"/>
  </r>
  <r>
    <s v="Burkina FasoData quality (#4.9)"/>
    <x v="3"/>
    <x v="3"/>
    <n v="1"/>
    <n v="26"/>
    <s v="Burkina Faso: 2017"/>
    <s v="BFA"/>
    <s v="Burkina Faso"/>
    <s v="https://eiti.org/BD/2018-12"/>
    <s v="https://eiti.org/document/burkina-faso-validation-2017"/>
    <n v="2017"/>
    <n v="2018"/>
    <s v="Meaningful progress"/>
    <x v="1"/>
    <n v="5"/>
    <x v="4"/>
    <s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
    <s v="https://eiti.org/burkina-faso#burkina-fasos-progress-by-requirement"/>
    <s v="http://www.itie-bf.gov.bf/"/>
    <s v="https://eiti.org/api/v1.0/score_data/26"/>
    <x v="0"/>
  </r>
  <r>
    <s v="Burkina FasoTransportation revenues (#4.4)"/>
    <x v="3"/>
    <x v="3"/>
    <n v="1"/>
    <n v="26"/>
    <s v="Burkina Faso: 2017"/>
    <s v="BFA"/>
    <s v="Burkina Faso"/>
    <s v="https://eiti.org/BD/2018-12"/>
    <s v="https://eiti.org/document/burkina-faso-validation-2017"/>
    <n v="2017"/>
    <n v="2018"/>
    <s v="Meaningful progress"/>
    <x v="28"/>
    <n v="0"/>
    <x v="3"/>
    <s v="The 2015 EITI Report states that the government does not receive_x000a_transportation revenues related to the transport of mineral commodities, in the sense of Requirement 4.4."/>
    <s v="https://eiti.org/burkina-faso#burkina-fasos-progress-by-requirement"/>
    <s v="http://www.itie-bf.gov.bf/"/>
    <s v="https://eiti.org/api/v1.0/score_data/26"/>
    <x v="0"/>
  </r>
  <r>
    <s v="Burkina FasoBarter agreements (#4.3)"/>
    <x v="3"/>
    <x v="3"/>
    <n v="1"/>
    <n v="26"/>
    <s v="Burkina Faso: 2017"/>
    <s v="BFA"/>
    <s v="Burkina Faso"/>
    <s v="https://eiti.org/BD/2018-12"/>
    <s v="https://eiti.org/document/burkina-faso-validation-2017"/>
    <n v="2017"/>
    <n v="2018"/>
    <s v="Meaningful progress"/>
    <x v="29"/>
    <n v="0"/>
    <x v="3"/>
    <s v="This Requirement 4.3 is not applicable to Burkina Faso in the year under review (2015), given the lack of evidence of any payments related to infrastructure provisions of the Tambao contract and the consensus amongst stakeholders consulted over the absence of such payments in 2015."/>
    <s v="https://eiti.org/burkina-faso#burkina-fasos-progress-by-requirement"/>
    <s v="http://www.itie-bf.gov.bf/"/>
    <s v="https://eiti.org/api/v1.0/score_data/26"/>
    <x v="0"/>
  </r>
  <r>
    <s v="Burkina FasoDirect subnational payments (#4.6)"/>
    <x v="3"/>
    <x v="3"/>
    <n v="1"/>
    <n v="26"/>
    <s v="Burkina Faso: 2017"/>
    <s v="BFA"/>
    <s v="Burkina Faso"/>
    <s v="https://eiti.org/BD/2018-12"/>
    <s v="https://eiti.org/document/burkina-faso-validation-2017"/>
    <n v="2017"/>
    <n v="2018"/>
    <s v="Meaningful progress"/>
    <x v="4"/>
    <n v="0"/>
    <x v="3"/>
    <s v="The 2015 EITI Report clearly states that municipal taxes are not _x000a_specific to mining companies and thus not considered extractives-related direct subnational payments."/>
    <s v="https://eiti.org/burkina-faso#burkina-fasos-progress-by-requirement"/>
    <s v="http://www.itie-bf.gov.bf/"/>
    <s v="https://eiti.org/api/v1.0/score_data/26"/>
    <x v="0"/>
  </r>
  <r>
    <s v="Burkina FasoSOE transactions (#4.5)"/>
    <x v="3"/>
    <x v="3"/>
    <n v="1"/>
    <n v="26"/>
    <s v="Burkina Faso: 2017"/>
    <s v="BFA"/>
    <s v="Burkina Faso"/>
    <s v="https://eiti.org/BD/2018-12"/>
    <s v="https://eiti.org/document/burkina-faso-validation-2017"/>
    <n v="2017"/>
    <n v="2018"/>
    <s v="Meaningful progress"/>
    <x v="5"/>
    <n v="0"/>
    <x v="3"/>
    <s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
    <s v="https://eiti.org/burkina-faso#burkina-fasos-progress-by-requirement"/>
    <s v="http://www.itie-bf.gov.bf/"/>
    <s v="https://eiti.org/api/v1.0/score_data/26"/>
    <x v="0"/>
  </r>
  <r>
    <s v="Burkina FasoSubnational transfers (#5.2)"/>
    <x v="3"/>
    <x v="3"/>
    <n v="1"/>
    <n v="26"/>
    <s v="Burkina Faso: 2017"/>
    <s v="BFA"/>
    <s v="Burkina Faso"/>
    <s v="https://eiti.org/BD/2018-12"/>
    <s v="https://eiti.org/document/burkina-faso-validation-2017"/>
    <n v="2017"/>
    <n v="2018"/>
    <s v="Meaningful progress"/>
    <x v="3"/>
    <n v="5"/>
    <x v="4"/>
    <s v="The 2015 EITI Report describes statutory subnational transfers of _x000a_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
    <s v="https://eiti.org/burkina-faso#burkina-fasos-progress-by-requirement"/>
    <s v="http://www.itie-bf.gov.bf/"/>
    <s v="https://eiti.org/api/v1.0/score_data/26"/>
    <x v="0"/>
  </r>
  <r>
    <s v="Burkina FasoFollow up on recommendations (#7.3)"/>
    <x v="3"/>
    <x v="3"/>
    <n v="1"/>
    <n v="26"/>
    <s v="Burkina Faso: 2017"/>
    <s v="BFA"/>
    <s v="Burkina Faso"/>
    <s v="https://eiti.org/BD/2018-12"/>
    <s v="https://eiti.org/document/burkina-faso-validation-2017"/>
    <n v="2017"/>
    <n v="2018"/>
    <s v="Meaningful progress"/>
    <x v="10"/>
    <n v="4"/>
    <x v="1"/>
    <s v="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
    <s v="https://eiti.org/burkina-faso#burkina-fasos-progress-by-requirement"/>
    <s v="http://www.itie-bf.gov.bf/"/>
    <s v="https://eiti.org/api/v1.0/score_data/26"/>
    <x v="0"/>
  </r>
  <r>
    <s v="Burkina FasoData accessibility (#7.2)"/>
    <x v="3"/>
    <x v="3"/>
    <n v="1"/>
    <n v="26"/>
    <s v="Burkina Faso: 2017"/>
    <s v="BFA"/>
    <s v="Burkina Faso"/>
    <s v="https://eiti.org/BD/2018-12"/>
    <s v="https://eiti.org/document/burkina-faso-validation-2017"/>
    <n v="2017"/>
    <n v="2018"/>
    <s v="Meaningful progress"/>
    <x v="15"/>
    <n v="1"/>
    <x v="2"/>
    <s v="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
    <s v="https://eiti.org/burkina-faso#burkina-fasos-progress-by-requirement"/>
    <s v="http://www.itie-bf.gov.bf/"/>
    <s v="https://eiti.org/api/v1.0/score_data/26"/>
    <x v="0"/>
  </r>
  <r>
    <s v="Burkina FasoEconomic contribution (#6.3)"/>
    <x v="3"/>
    <x v="3"/>
    <n v="1"/>
    <n v="26"/>
    <s v="Burkina Faso: 2017"/>
    <s v="BFA"/>
    <s v="Burkina Faso"/>
    <s v="https://eiti.org/BD/2018-12"/>
    <s v="https://eiti.org/document/burkina-faso-validation-2017"/>
    <n v="2017"/>
    <n v="2018"/>
    <s v="Meaningful progress"/>
    <x v="13"/>
    <n v="4"/>
    <x v="1"/>
    <s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
    <s v="https://eiti.org/burkina-faso#burkina-fasos-progress-by-requirement"/>
    <s v="http://www.itie-bf.gov.bf/"/>
    <s v="https://eiti.org/api/v1.0/score_data/26"/>
    <x v="0"/>
  </r>
  <r>
    <s v="Burkina FasoOutcomes and impact of implementation (#7.4)"/>
    <x v="3"/>
    <x v="3"/>
    <n v="1"/>
    <n v="26"/>
    <s v="Burkina Faso: 2017"/>
    <s v="BFA"/>
    <s v="Burkina Faso"/>
    <s v="https://eiti.org/BD/2018-12"/>
    <s v="https://eiti.org/document/burkina-faso-validation-2017"/>
    <n v="2017"/>
    <n v="2018"/>
    <s v="Meaningful progress"/>
    <x v="9"/>
    <n v="5"/>
    <x v="4"/>
    <s v="The 2016 annual progress report includes a summary of activities and assessments of progress in meeting EITI Requirements, in achieving the objectives set out in the EITI work plan and in addressing the recommendations from reconciliation and Validation."/>
    <s v="https://eiti.org/burkina-faso#burkina-fasos-progress-by-requirement"/>
    <s v="http://www.itie-bf.gov.bf/"/>
    <s v="https://eiti.org/api/v1.0/score_data/26"/>
    <x v="0"/>
  </r>
  <r>
    <s v="Burkina FasoMandatory social expenditures (#6.1)"/>
    <x v="3"/>
    <x v="3"/>
    <n v="1"/>
    <n v="26"/>
    <s v="Burkina Faso: 2017"/>
    <s v="BFA"/>
    <s v="Burkina Faso"/>
    <s v="https://eiti.org/BD/2018-12"/>
    <s v="https://eiti.org/document/burkina-faso-validation-2017"/>
    <n v="2017"/>
    <n v="2018"/>
    <s v="Meaningful progress"/>
    <x v="8"/>
    <n v="6"/>
    <x v="6"/>
    <s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
    <s v="https://eiti.org/burkina-faso#burkina-fasos-progress-by-requirement"/>
    <s v="http://www.itie-bf.gov.bf/"/>
    <s v="https://eiti.org/api/v1.0/score_data/26"/>
    <x v="0"/>
  </r>
  <r>
    <s v="Burkina FasoRevenue management and expenditures (#5.3)"/>
    <x v="3"/>
    <x v="3"/>
    <n v="1"/>
    <n v="26"/>
    <s v="Burkina Faso: 2017"/>
    <s v="BFA"/>
    <s v="Burkina Faso"/>
    <s v="https://eiti.org/BD/2018-12"/>
    <s v="https://eiti.org/document/burkina-faso-validation-2017"/>
    <n v="2017"/>
    <n v="2018"/>
    <s v="Meaningful progress"/>
    <x v="2"/>
    <n v="1"/>
    <x v="2"/>
    <s v="The 2015 EITI Report clearly describes and discloses the value of earmarked extractives revenues in 2015 and provides some information on the government’s budget-making and audit procedures."/>
    <s v="https://eiti.org/burkina-faso#burkina-fasos-progress-by-requirement"/>
    <s v="http://www.itie-bf.gov.bf/"/>
    <s v="https://eiti.org/api/v1.0/score_data/26"/>
    <x v="0"/>
  </r>
  <r>
    <s v="Burkina FasoPublic debate (#7.1)"/>
    <x v="3"/>
    <x v="3"/>
    <n v="1"/>
    <n v="26"/>
    <s v="Burkina Faso: 2017"/>
    <s v="BFA"/>
    <s v="Burkina Faso"/>
    <s v="https://eiti.org/BD/2018-12"/>
    <s v="https://eiti.org/document/burkina-faso-validation-2017"/>
    <n v="2017"/>
    <n v="2018"/>
    <s v="Meaningful progress"/>
    <x v="16"/>
    <n v="5"/>
    <x v="4"/>
    <s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
    <s v="https://eiti.org/burkina-faso#burkina-fasos-progress-by-requirement"/>
    <s v="http://www.itie-bf.gov.bf/"/>
    <s v="https://eiti.org/api/v1.0/score_data/26"/>
    <x v="0"/>
  </r>
  <r>
    <s v="Burkina FasoSOE quasi-fiscal expenditures (#6.2)"/>
    <x v="3"/>
    <x v="3"/>
    <n v="1"/>
    <n v="26"/>
    <s v="Burkina Faso: 2017"/>
    <s v="BFA"/>
    <s v="Burkina Faso"/>
    <s v="https://eiti.org/BD/2018-12"/>
    <s v="https://eiti.org/document/burkina-faso-validation-2017"/>
    <n v="2017"/>
    <n v="2018"/>
    <s v="Meaningful progress"/>
    <x v="14"/>
    <n v="0"/>
    <x v="3"/>
    <s v="While the 2015 EITI Report does not sufficiently address the issue of quasi-fiscal expenditures, stakeholder consultations confirmed that SOEs did not undertake such expenditures in 2015."/>
    <s v="https://eiti.org/burkina-faso#burkina-fasos-progress-by-requirement"/>
    <s v="http://www.itie-bf.gov.bf/"/>
    <s v="https://eiti.org/api/v1.0/score_data/26"/>
    <x v="0"/>
  </r>
  <r>
    <s v="Burkina FasoWorkplan (#1.5)"/>
    <x v="3"/>
    <x v="3"/>
    <n v="1"/>
    <n v="26"/>
    <s v="Burkina Faso: 2017"/>
    <s v="BFA"/>
    <s v="Burkina Faso"/>
    <s v="https://eiti.org/BD/2018-12"/>
    <s v="https://eiti.org/document/burkina-faso-validation-2017"/>
    <n v="2017"/>
    <n v="2018"/>
    <s v="Meaningful progress"/>
    <x v="23"/>
    <n v="4"/>
    <x v="1"/>
    <s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
    <s v="https://eiti.org/burkina-faso#burkina-fasos-progress-by-requirement"/>
    <s v="http://www.itie-bf.gov.bf/"/>
    <s v="https://eiti.org/api/v1.0/score_data/26"/>
    <x v="0"/>
  </r>
  <r>
    <s v="Burkina FasoMSG governance (#1.4)"/>
    <x v="3"/>
    <x v="3"/>
    <n v="1"/>
    <n v="26"/>
    <s v="Burkina Faso: 2017"/>
    <s v="BFA"/>
    <s v="Burkina Faso"/>
    <s v="https://eiti.org/BD/2018-12"/>
    <s v="https://eiti.org/document/burkina-faso-validation-2017"/>
    <n v="2017"/>
    <n v="2018"/>
    <s v="Meaningful progress"/>
    <x v="24"/>
    <n v="3"/>
    <x v="0"/>
    <s v="The MSG includes self-appointed representatives from each _x000a_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
    <s v="https://eiti.org/burkina-faso#burkina-fasos-progress-by-requirement"/>
    <s v="http://www.itie-bf.gov.bf/"/>
    <s v="https://eiti.org/api/v1.0/score_data/26"/>
    <x v="0"/>
  </r>
  <r>
    <s v="Burkina FasoLicense allocations (#2.2)"/>
    <x v="3"/>
    <x v="3"/>
    <n v="1"/>
    <n v="26"/>
    <s v="Burkina Faso: 2017"/>
    <s v="BFA"/>
    <s v="Burkina Faso"/>
    <s v="https://eiti.org/BD/2018-12"/>
    <s v="https://eiti.org/document/burkina-faso-validation-2017"/>
    <n v="2017"/>
    <n v="2018"/>
    <s v="Meaningful progress"/>
    <x v="17"/>
    <n v="4"/>
    <x v="1"/>
    <s v="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
    <s v="https://eiti.org/burkina-faso#burkina-fasos-progress-by-requirement"/>
    <s v="http://www.itie-bf.gov.bf/"/>
    <s v="https://eiti.org/api/v1.0/score_data/26"/>
    <x v="0"/>
  </r>
  <r>
    <s v="Burkina FasoLegal framework (#2.1)"/>
    <x v="3"/>
    <x v="3"/>
    <n v="1"/>
    <n v="26"/>
    <s v="Burkina Faso: 2017"/>
    <s v="BFA"/>
    <s v="Burkina Faso"/>
    <s v="https://eiti.org/BD/2018-12"/>
    <s v="https://eiti.org/document/burkina-faso-validation-2017"/>
    <n v="2017"/>
    <n v="2018"/>
    <s v="Meaningful progress"/>
    <x v="18"/>
    <n v="5"/>
    <x v="4"/>
    <s v="The 2015 EITI Report includes a summary description of the fiscal _x000a_regime, including the level of fiscal devolution, an overview of the relevant laws and regulation and information on the roles and responsibilities of the relevant government agencies. The report also includes coverage of ongoing reforms."/>
    <s v="https://eiti.org/burkina-faso#burkina-fasos-progress-by-requirement"/>
    <s v="http://www.itie-bf.gov.bf/"/>
    <s v="https://eiti.org/api/v1.0/score_data/26"/>
    <x v="0"/>
  </r>
  <r>
    <s v="Burkina FasoGovernment engagement (#1.1)"/>
    <x v="3"/>
    <x v="3"/>
    <n v="1"/>
    <n v="26"/>
    <s v="Burkina Faso: 2017"/>
    <s v="BFA"/>
    <s v="Burkina Faso"/>
    <s v="https://eiti.org/BD/2018-12"/>
    <s v="https://eiti.org/document/burkina-faso-validation-2017"/>
    <n v="2017"/>
    <n v="2018"/>
    <s v="Meaningful progress"/>
    <x v="22"/>
    <n v="5"/>
    <x v="4"/>
    <s v="There is a strong political commitment on behalf of the government._x000a_The government has enacted legal reforms to facilitate EITI implementation, and provided adequate funding for EITI implementation. "/>
    <s v="https://eiti.org/burkina-faso#burkina-fasos-progress-by-requirement"/>
    <s v="http://www.itie-bf.gov.bf/"/>
    <s v="https://eiti.org/api/v1.0/score_data/26"/>
    <x v="0"/>
  </r>
  <r>
    <s v="Burkina FasoOverall Progress (#0.0)"/>
    <x v="3"/>
    <x v="3"/>
    <n v="1"/>
    <n v="26"/>
    <s v="Burkina Faso: 2017"/>
    <s v="BFA"/>
    <s v="Burkina Faso"/>
    <s v="https://eiti.org/BD/2018-12"/>
    <s v="https://eiti.org/document/burkina-faso-validation-2017"/>
    <n v="2017"/>
    <n v="2018"/>
    <s v="Meaningful progress"/>
    <x v="12"/>
    <n v="4"/>
    <x v="1"/>
    <s v=""/>
    <s v="https://eiti.org/burkina-faso#burkina-fasos-progress-by-requirement"/>
    <s v="http://www.itie-bf.gov.bf/"/>
    <s v="https://eiti.org/api/v1.0/score_data/26"/>
    <x v="0"/>
  </r>
  <r>
    <s v="Burkina FasoCivil society engagement (#1.3)"/>
    <x v="3"/>
    <x v="3"/>
    <n v="1"/>
    <n v="26"/>
    <s v="Burkina Faso: 2017"/>
    <s v="BFA"/>
    <s v="Burkina Faso"/>
    <s v="https://eiti.org/BD/2018-12"/>
    <s v="https://eiti.org/document/burkina-faso-validation-2017"/>
    <n v="2017"/>
    <n v="2018"/>
    <s v="Meaningful progress"/>
    <x v="21"/>
    <n v="6"/>
    <x v="6"/>
    <s v="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
    <s v="https://eiti.org/burkina-faso#burkina-fasos-progress-by-requirement"/>
    <s v="http://www.itie-bf.gov.bf/"/>
    <s v="https://eiti.org/api/v1.0/score_data/26"/>
    <x v="0"/>
  </r>
  <r>
    <s v="Burkina FasoIndustry engagement (#1.2)"/>
    <x v="3"/>
    <x v="3"/>
    <n v="1"/>
    <n v="26"/>
    <s v="Burkina Faso: 2017"/>
    <s v="BFA"/>
    <s v="Burkina Faso"/>
    <s v="https://eiti.org/BD/2018-12"/>
    <s v="https://eiti.org/document/burkina-faso-validation-2017"/>
    <n v="2017"/>
    <n v="2018"/>
    <s v="Meaningful progress"/>
    <x v="11"/>
    <n v="5"/>
    <x v="4"/>
    <s v="Mining companies are actively and effectively engaged in the EITI _x000a_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
    <s v="https://eiti.org/burkina-faso#burkina-fasos-progress-by-requirement"/>
    <s v="http://www.itie-bf.gov.bf/"/>
    <s v="https://eiti.org/api/v1.0/score_data/26"/>
    <x v="0"/>
  </r>
  <r>
    <s v="Burkina FasoLicense register (#2.3)"/>
    <x v="3"/>
    <x v="3"/>
    <n v="1"/>
    <n v="26"/>
    <s v="Burkina Faso: 2017"/>
    <s v="BFA"/>
    <s v="Burkina Faso"/>
    <s v="https://eiti.org/BD/2018-12"/>
    <s v="https://eiti.org/document/burkina-faso-validation-2017"/>
    <n v="2017"/>
    <n v="2018"/>
    <s v="Meaningful progress"/>
    <x v="20"/>
    <n v="4"/>
    <x v="1"/>
    <s v="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
    <s v="https://eiti.org/burkina-faso#burkina-fasos-progress-by-requirement"/>
    <s v="http://www.itie-bf.gov.bf/"/>
    <s v="https://eiti.org/api/v1.0/score_data/26"/>
    <x v="0"/>
  </r>
  <r>
    <s v="Burkina FasoExport data (#3.3)"/>
    <x v="3"/>
    <x v="3"/>
    <n v="1"/>
    <n v="26"/>
    <s v="Burkina Faso: 2017"/>
    <s v="BFA"/>
    <s v="Burkina Faso"/>
    <s v="https://eiti.org/BD/2018-12"/>
    <s v="https://eiti.org/document/burkina-faso-validation-2017"/>
    <n v="2017"/>
    <n v="2018"/>
    <s v="Meaningful progress"/>
    <x v="32"/>
    <n v="5"/>
    <x v="4"/>
    <s v="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
    <s v="https://eiti.org/burkina-faso#burkina-fasos-progress-by-requirement"/>
    <s v="http://www.itie-bf.gov.bf/"/>
    <s v="https://eiti.org/api/v1.0/score_data/26"/>
    <x v="0"/>
  </r>
  <r>
    <s v="Burkina FasoProduction data (#3.2)"/>
    <x v="3"/>
    <x v="3"/>
    <n v="1"/>
    <n v="26"/>
    <s v="Burkina Faso: 2017"/>
    <s v="BFA"/>
    <s v="Burkina Faso"/>
    <s v="https://eiti.org/BD/2018-12"/>
    <s v="https://eiti.org/document/burkina-faso-validation-2017"/>
    <n v="2017"/>
    <n v="2018"/>
    <s v="Meaningful progress"/>
    <x v="33"/>
    <n v="5"/>
    <x v="4"/>
    <s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
    <s v="https://eiti.org/burkina-faso#burkina-fasos-progress-by-requirement"/>
    <s v="http://www.itie-bf.gov.bf/"/>
    <s v="https://eiti.org/api/v1.0/score_data/26"/>
    <x v="0"/>
  </r>
  <r>
    <s v="Burkina FasoIn-kind revenues (#4.2)"/>
    <x v="3"/>
    <x v="3"/>
    <n v="1"/>
    <n v="26"/>
    <s v="Burkina Faso: 2017"/>
    <s v="BFA"/>
    <s v="Burkina Faso"/>
    <s v="https://eiti.org/BD/2018-12"/>
    <s v="https://eiti.org/document/burkina-faso-validation-2017"/>
    <n v="2017"/>
    <n v="2018"/>
    <s v="Meaningful progress"/>
    <x v="26"/>
    <n v="0"/>
    <x v="3"/>
    <s v="The 2015 EITI Report states that the Mining Code and model mining contract do not provide for the possibility of paying any mining-related taxes or fees in kind."/>
    <s v="https://eiti.org/burkina-faso#burkina-fasos-progress-by-requirement"/>
    <s v="http://www.itie-bf.gov.bf/"/>
    <s v="https://eiti.org/api/v1.0/score_data/26"/>
    <x v="0"/>
  </r>
  <r>
    <s v="Burkina FasoComprehensiveness (#4.1)"/>
    <x v="3"/>
    <x v="3"/>
    <n v="1"/>
    <n v="26"/>
    <s v="Burkina Faso: 2017"/>
    <s v="BFA"/>
    <s v="Burkina Faso"/>
    <s v="https://eiti.org/BD/2018-12"/>
    <s v="https://eiti.org/document/burkina-faso-validation-2017"/>
    <n v="2017"/>
    <n v="2018"/>
    <s v="Meaningful progress"/>
    <x v="27"/>
    <n v="5"/>
    <x v="4"/>
    <s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
    <s v="https://eiti.org/burkina-faso#burkina-fasos-progress-by-requirement"/>
    <s v="http://www.itie-bf.gov.bf/"/>
    <s v="https://eiti.org/api/v1.0/score_data/26"/>
    <x v="0"/>
  </r>
  <r>
    <s v="Burkina FasoBeneficial ownership (#2.5)"/>
    <x v="3"/>
    <x v="3"/>
    <n v="1"/>
    <n v="26"/>
    <s v="Burkina Faso: 2017"/>
    <s v="BFA"/>
    <s v="Burkina Faso"/>
    <s v="https://eiti.org/BD/2018-12"/>
    <s v="https://eiti.org/document/burkina-faso-validation-2017"/>
    <n v="2017"/>
    <n v="2018"/>
    <s v="Meaningful progress"/>
    <x v="25"/>
    <n v="1"/>
    <x v="2"/>
    <s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
    <s v="https://eiti.org/burkina-faso#burkina-fasos-progress-by-requirement"/>
    <s v="http://www.itie-bf.gov.bf/"/>
    <s v="https://eiti.org/api/v1.0/score_data/26"/>
    <x v="0"/>
  </r>
  <r>
    <s v="Burkina FasoPolicy on contract disclosure (#2.4)"/>
    <x v="3"/>
    <x v="3"/>
    <n v="1"/>
    <n v="26"/>
    <s v="Burkina Faso: 2017"/>
    <s v="BFA"/>
    <s v="Burkina Faso"/>
    <s v="https://eiti.org/BD/2018-12"/>
    <s v="https://eiti.org/document/burkina-faso-validation-2017"/>
    <n v="2017"/>
    <n v="2018"/>
    <s v="Meaningful progress"/>
    <x v="19"/>
    <n v="5"/>
    <x v="4"/>
    <s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
    <s v="https://eiti.org/burkina-faso#burkina-fasos-progress-by-requirement"/>
    <s v="http://www.itie-bf.gov.bf/"/>
    <s v="https://eiti.org/api/v1.0/score_data/26"/>
    <x v="0"/>
  </r>
  <r>
    <s v="Burkina FasoExploration data (#3.1)"/>
    <x v="3"/>
    <x v="3"/>
    <n v="1"/>
    <n v="26"/>
    <s v="Burkina Faso: 2017"/>
    <s v="BFA"/>
    <s v="Burkina Faso"/>
    <s v="https://eiti.org/BD/2018-12"/>
    <s v="https://eiti.org/document/burkina-faso-validation-2017"/>
    <n v="2017"/>
    <n v="2018"/>
    <s v="Meaningful progress"/>
    <x v="30"/>
    <n v="5"/>
    <x v="4"/>
    <s v="The 2015 EITI Report includes an overview of the extractive industries, including any significant exploration activities."/>
    <s v="https://eiti.org/burkina-faso#burkina-fasos-progress-by-requirement"/>
    <s v="http://www.itie-bf.gov.bf/"/>
    <s v="https://eiti.org/api/v1.0/score_data/26"/>
    <x v="0"/>
  </r>
  <r>
    <s v="Burkina FasoState participation (#2.6)"/>
    <x v="3"/>
    <x v="3"/>
    <n v="1"/>
    <n v="26"/>
    <s v="Burkina Faso: 2017"/>
    <s v="BFA"/>
    <s v="Burkina Faso"/>
    <s v="https://eiti.org/BD/2018-12"/>
    <s v="https://eiti.org/document/burkina-faso-validation-2017"/>
    <n v="2017"/>
    <n v="2018"/>
    <s v="Meaningful progress"/>
    <x v="31"/>
    <n v="3"/>
    <x v="0"/>
    <s v="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
    <s v="https://eiti.org/burkina-faso#burkina-fasos-progress-by-requirement"/>
    <s v="http://www.itie-bf.gov.bf/"/>
    <s v="https://eiti.org/api/v1.0/score_data/26"/>
    <x v="0"/>
  </r>
  <r>
    <s v="CameroonExport data (#3.3)"/>
    <x v="4"/>
    <x v="4"/>
    <n v="1"/>
    <n v="36"/>
    <s v="Cameroon: 2017"/>
    <s v="CMR"/>
    <s v="Cameroon"/>
    <s v="https://eiti.org/BD/2018-32a"/>
    <s v="https://eiti.org/document/cameroon-validation-2017"/>
    <n v="2017"/>
    <n v="2017"/>
    <s v="Meaningful progress"/>
    <x v="32"/>
    <n v="6"/>
    <x v="6"/>
    <s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
    <s v="https://eiti.org/document/cameroon-validation-2017"/>
    <s v="http://www.eiticameroon.org/en.html"/>
    <s v="https://eiti.org/api/v1.0/score_data/36"/>
    <x v="0"/>
  </r>
  <r>
    <s v="CameroonComprehensiveness (#4.1)"/>
    <x v="4"/>
    <x v="4"/>
    <n v="1"/>
    <n v="36"/>
    <s v="Cameroon: 2017"/>
    <s v="CMR"/>
    <s v="Cameroon"/>
    <s v="https://eiti.org/BD/2018-32a"/>
    <s v="https://eiti.org/document/cameroon-validation-2017"/>
    <n v="2017"/>
    <n v="2017"/>
    <s v="Meaningful progress"/>
    <x v="27"/>
    <n v="5"/>
    <x v="4"/>
    <s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
    <s v="https://eiti.org/document/cameroon-validation-2017"/>
    <s v="http://www.eiticameroon.org/en.html"/>
    <s v="https://eiti.org/api/v1.0/score_data/36"/>
    <x v="0"/>
  </r>
  <r>
    <s v="CameroonExploration data (#3.1)"/>
    <x v="4"/>
    <x v="4"/>
    <n v="1"/>
    <n v="36"/>
    <s v="Cameroon: 2017"/>
    <s v="CMR"/>
    <s v="Cameroon"/>
    <s v="https://eiti.org/BD/2018-32a"/>
    <s v="https://eiti.org/document/cameroon-validation-2017"/>
    <n v="2017"/>
    <n v="2017"/>
    <s v="Meaningful progress"/>
    <x v="30"/>
    <n v="5"/>
    <x v="4"/>
    <s v="The 2014 EITI Report provides an overview of the extractive industries, including significant exploration activities."/>
    <s v="https://eiti.org/document/cameroon-validation-2017"/>
    <s v="http://www.eiticameroon.org/en.html"/>
    <s v="https://eiti.org/api/v1.0/score_data/36"/>
    <x v="0"/>
  </r>
  <r>
    <s v="CameroonProduction data (#3.2)"/>
    <x v="4"/>
    <x v="4"/>
    <n v="1"/>
    <n v="36"/>
    <s v="Cameroon: 2017"/>
    <s v="CMR"/>
    <s v="Cameroon"/>
    <s v="https://eiti.org/BD/2018-32a"/>
    <s v="https://eiti.org/document/cameroon-validation-2017"/>
    <n v="2017"/>
    <n v="2017"/>
    <s v="Meaningful progress"/>
    <x v="33"/>
    <n v="4"/>
    <x v="1"/>
    <s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
    <s v="https://eiti.org/document/cameroon-validation-2017"/>
    <s v="http://www.eiticameroon.org/en.html"/>
    <s v="https://eiti.org/api/v1.0/score_data/36"/>
    <x v="0"/>
  </r>
  <r>
    <s v="CameroonTransportation revenues (#4.4)"/>
    <x v="4"/>
    <x v="4"/>
    <n v="1"/>
    <n v="36"/>
    <s v="Cameroon: 2017"/>
    <s v="CMR"/>
    <s v="Cameroon"/>
    <s v="https://eiti.org/BD/2018-32a"/>
    <s v="https://eiti.org/document/cameroon-validation-2017"/>
    <n v="2017"/>
    <n v="2017"/>
    <s v="Meaningful progress"/>
    <x v="28"/>
    <n v="5"/>
    <x v="4"/>
    <s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
    <s v="https://eiti.org/document/cameroon-validation-2017"/>
    <s v="http://www.eiticameroon.org/en.html"/>
    <s v="https://eiti.org/api/v1.0/score_data/36"/>
    <x v="0"/>
  </r>
  <r>
    <s v="CameroonSOE transactions (#4.5)"/>
    <x v="4"/>
    <x v="4"/>
    <n v="1"/>
    <n v="36"/>
    <s v="Cameroon: 2017"/>
    <s v="CMR"/>
    <s v="Cameroon"/>
    <s v="https://eiti.org/BD/2018-32a"/>
    <s v="https://eiti.org/document/cameroon-validation-2017"/>
    <n v="2017"/>
    <n v="2017"/>
    <s v="Meaningful progress"/>
    <x v="5"/>
    <n v="4"/>
    <x v="1"/>
    <s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
    <s v="https://eiti.org/document/cameroon-validation-2017"/>
    <s v="http://www.eiticameroon.org/en.html"/>
    <s v="https://eiti.org/api/v1.0/score_data/36"/>
    <x v="0"/>
  </r>
  <r>
    <s v="CameroonIn-kind revenues (#4.2)"/>
    <x v="4"/>
    <x v="4"/>
    <n v="1"/>
    <n v="36"/>
    <s v="Cameroon: 2017"/>
    <s v="CMR"/>
    <s v="Cameroon"/>
    <s v="https://eiti.org/BD/2018-32a"/>
    <s v="https://eiti.org/document/cameroon-validation-2017"/>
    <n v="2017"/>
    <n v="2017"/>
    <s v="Meaningful progress"/>
    <x v="26"/>
    <n v="4"/>
    <x v="1"/>
    <s v="The 2014 EITI Report provides the volumes of the state’s in-kind revenues of oil, gas, condensate and gold collected in 2014 and the proceeds of sales of the state’s in-kind revenues, but does not provide information on volumes sold nor disaggregate sales information by buyer. "/>
    <s v="https://eiti.org/document/cameroon-validation-2017"/>
    <s v="http://www.eiticameroon.org/en.html"/>
    <s v="https://eiti.org/api/v1.0/score_data/36"/>
    <x v="0"/>
  </r>
  <r>
    <s v="CameroonBarter agreements (#4.3)"/>
    <x v="4"/>
    <x v="4"/>
    <n v="1"/>
    <n v="36"/>
    <s v="Cameroon: 2017"/>
    <s v="CMR"/>
    <s v="Cameroon"/>
    <s v="https://eiti.org/BD/2018-32a"/>
    <s v="https://eiti.org/document/cameroon-validation-2017"/>
    <n v="2017"/>
    <n v="2017"/>
    <s v="Meaningful progress"/>
    <x v="29"/>
    <n v="0"/>
    <x v="3"/>
    <s v="While the evidence for the MSG’s assessment is not provided in the 2014 EITI Report, the report states that there were no barters or infrastructure provisions in force in 2014."/>
    <s v="https://eiti.org/document/cameroon-validation-2017"/>
    <s v="http://www.eiticameroon.org/en.html"/>
    <s v="https://eiti.org/api/v1.0/score_data/36"/>
    <x v="0"/>
  </r>
  <r>
    <s v="CameroonState participation (#2.6)"/>
    <x v="4"/>
    <x v="4"/>
    <n v="1"/>
    <n v="36"/>
    <s v="Cameroon: 2017"/>
    <s v="CMR"/>
    <s v="Cameroon"/>
    <s v="https://eiti.org/BD/2018-32a"/>
    <s v="https://eiti.org/document/cameroon-validation-2017"/>
    <n v="2017"/>
    <n v="2017"/>
    <s v="Meaningful progress"/>
    <x v="31"/>
    <n v="4"/>
    <x v="1"/>
    <s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
    <s v="https://eiti.org/document/cameroon-validation-2017"/>
    <s v="http://www.eiticameroon.org/en.html"/>
    <s v="https://eiti.org/api/v1.0/score_data/36"/>
    <x v="0"/>
  </r>
  <r>
    <s v="CameroonWorkplan (#1.5)"/>
    <x v="4"/>
    <x v="4"/>
    <n v="1"/>
    <n v="36"/>
    <s v="Cameroon: 2017"/>
    <s v="CMR"/>
    <s v="Cameroon"/>
    <s v="https://eiti.org/BD/2018-32a"/>
    <s v="https://eiti.org/document/cameroon-validation-2017"/>
    <n v="2017"/>
    <n v="2017"/>
    <s v="Meaningful progress"/>
    <x v="23"/>
    <n v="4"/>
    <x v="1"/>
    <s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
    <s v="https://eiti.org/document/cameroon-validation-2017"/>
    <s v="http://www.eiticameroon.org/en.html"/>
    <s v="https://eiti.org/api/v1.0/score_data/36"/>
    <x v="0"/>
  </r>
  <r>
    <s v="CameroonLegal framework (#2.1)"/>
    <x v="4"/>
    <x v="4"/>
    <n v="1"/>
    <n v="36"/>
    <s v="Cameroon: 2017"/>
    <s v="CMR"/>
    <s v="Cameroon"/>
    <s v="https://eiti.org/BD/2018-32a"/>
    <s v="https://eiti.org/document/cameroon-validation-2017"/>
    <n v="2017"/>
    <n v="2017"/>
    <s v="Meaningful progress"/>
    <x v="18"/>
    <n v="5"/>
    <x v="4"/>
    <s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
    <s v="https://eiti.org/document/cameroon-validation-2017"/>
    <s v="http://www.eiticameroon.org/en.html"/>
    <s v="https://eiti.org/api/v1.0/score_data/36"/>
    <x v="0"/>
  </r>
  <r>
    <s v="CameroonIndustry engagement (#1.2)"/>
    <x v="4"/>
    <x v="4"/>
    <n v="1"/>
    <n v="36"/>
    <s v="Cameroon: 2017"/>
    <s v="CMR"/>
    <s v="Cameroon"/>
    <s v="https://eiti.org/BD/2018-32a"/>
    <s v="https://eiti.org/document/cameroon-validation-2017"/>
    <n v="2017"/>
    <n v="2017"/>
    <s v="Meaningful progress"/>
    <x v="11"/>
    <n v="5"/>
    <x v="4"/>
    <s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
    <s v="https://eiti.org/document/cameroon-validation-2017"/>
    <s v="http://www.eiticameroon.org/en.html"/>
    <s v="https://eiti.org/api/v1.0/score_data/36"/>
    <x v="0"/>
  </r>
  <r>
    <s v="CameroonMSG governance (#1.4)"/>
    <x v="4"/>
    <x v="4"/>
    <n v="1"/>
    <n v="36"/>
    <s v="Cameroon: 2017"/>
    <s v="CMR"/>
    <s v="Cameroon"/>
    <s v="https://eiti.org/BD/2018-32a"/>
    <s v="https://eiti.org/document/cameroon-validation-2017"/>
    <n v="2017"/>
    <n v="2017"/>
    <s v="Meaningful progress"/>
    <x v="24"/>
    <n v="3"/>
    <x v="0"/>
    <s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
    <s v="https://eiti.org/document/cameroon-validation-2017"/>
    <s v="http://www.eiticameroon.org/en.html"/>
    <s v="https://eiti.org/api/v1.0/score_data/36"/>
    <x v="0"/>
  </r>
  <r>
    <s v="CameroonPolicy on contract disclosure (#2.4)"/>
    <x v="4"/>
    <x v="4"/>
    <n v="1"/>
    <n v="36"/>
    <s v="Cameroon: 2017"/>
    <s v="CMR"/>
    <s v="Cameroon"/>
    <s v="https://eiti.org/BD/2018-32a"/>
    <s v="https://eiti.org/document/cameroon-validation-2017"/>
    <n v="2017"/>
    <n v="2017"/>
    <s v="Meaningful progress"/>
    <x v="19"/>
    <n v="4"/>
    <x v="1"/>
    <s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
    <s v="https://eiti.org/document/cameroon-validation-2017"/>
    <s v="http://www.eiticameroon.org/en.html"/>
    <s v="https://eiti.org/api/v1.0/score_data/36"/>
    <x v="0"/>
  </r>
  <r>
    <s v="CameroonBeneficial ownership (#2.5)"/>
    <x v="4"/>
    <x v="4"/>
    <n v="1"/>
    <n v="36"/>
    <s v="Cameroon: 2017"/>
    <s v="CMR"/>
    <s v="Cameroon"/>
    <s v="https://eiti.org/BD/2018-32a"/>
    <s v="https://eiti.org/document/cameroon-validation-2017"/>
    <n v="2017"/>
    <n v="2017"/>
    <s v="Meaningful progress"/>
    <x v="25"/>
    <n v="1"/>
    <x v="2"/>
    <s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
    <s v="https://eiti.org/document/cameroon-validation-2017"/>
    <s v="http://www.eiticameroon.org/en.html"/>
    <s v="https://eiti.org/api/v1.0/score_data/36"/>
    <x v="0"/>
  </r>
  <r>
    <s v="CameroonLicense allocations (#2.2)"/>
    <x v="4"/>
    <x v="4"/>
    <n v="1"/>
    <n v="36"/>
    <s v="Cameroon: 2017"/>
    <s v="CMR"/>
    <s v="Cameroon"/>
    <s v="https://eiti.org/BD/2018-32a"/>
    <s v="https://eiti.org/document/cameroon-validation-2017"/>
    <n v="2017"/>
    <n v="2017"/>
    <s v="Meaningful progress"/>
    <x v="17"/>
    <n v="5"/>
    <x v="4"/>
    <s v="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
    <s v="https://eiti.org/document/cameroon-validation-2017"/>
    <s v="http://www.eiticameroon.org/en.html"/>
    <s v="https://eiti.org/api/v1.0/score_data/36"/>
    <x v="0"/>
  </r>
  <r>
    <s v="CameroonLicense register (#2.3)"/>
    <x v="4"/>
    <x v="4"/>
    <n v="1"/>
    <n v="36"/>
    <s v="Cameroon: 2017"/>
    <s v="CMR"/>
    <s v="Cameroon"/>
    <s v="https://eiti.org/BD/2018-32a"/>
    <s v="https://eiti.org/document/cameroon-validation-2017"/>
    <n v="2017"/>
    <n v="2017"/>
    <s v="Meaningful progress"/>
    <x v="20"/>
    <n v="4"/>
    <x v="1"/>
    <s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
    <s v="https://eiti.org/document/cameroon-validation-2017"/>
    <s v="http://www.eiticameroon.org/en.html"/>
    <s v="https://eiti.org/api/v1.0/score_data/36"/>
    <x v="0"/>
  </r>
  <r>
    <s v="CameroonDirect subnational payments (#4.6)"/>
    <x v="4"/>
    <x v="4"/>
    <n v="1"/>
    <n v="36"/>
    <s v="Cameroon: 2017"/>
    <s v="CMR"/>
    <s v="Cameroon"/>
    <s v="https://eiti.org/BD/2018-32a"/>
    <s v="https://eiti.org/document/cameroon-validation-2017"/>
    <n v="2017"/>
    <n v="2017"/>
    <s v="Meaningful progress"/>
    <x v="4"/>
    <n v="0"/>
    <x v="3"/>
    <s v="The 2014 EITI Report confirms the centralised nature of the government’s extractives revenue collection, which implies a lack of direct subnational transfers."/>
    <s v="https://eiti.org/document/cameroon-validation-2017"/>
    <s v="http://www.eiticameroon.org/en.html"/>
    <s v="https://eiti.org/api/v1.0/score_data/36"/>
    <x v="0"/>
  </r>
  <r>
    <s v="CameroonPublic debate (#7.1)"/>
    <x v="4"/>
    <x v="4"/>
    <n v="1"/>
    <n v="36"/>
    <s v="Cameroon: 2017"/>
    <s v="CMR"/>
    <s v="Cameroon"/>
    <s v="https://eiti.org/BD/2018-32a"/>
    <s v="https://eiti.org/document/cameroon-validation-2017"/>
    <n v="2017"/>
    <n v="2017"/>
    <s v="Meaningful progress"/>
    <x v="16"/>
    <n v="4"/>
    <x v="1"/>
    <s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
    <s v="https://eiti.org/document/cameroon-validation-2017"/>
    <s v="http://www.eiticameroon.org/en.html"/>
    <s v="https://eiti.org/api/v1.0/score_data/36"/>
    <x v="0"/>
  </r>
  <r>
    <s v="CameroonData accessibility (#7.2)"/>
    <x v="4"/>
    <x v="4"/>
    <n v="1"/>
    <n v="36"/>
    <s v="Cameroon: 2017"/>
    <s v="CMR"/>
    <s v="Cameroon"/>
    <s v="https://eiti.org/BD/2018-32a"/>
    <s v="https://eiti.org/document/cameroon-validation-2017"/>
    <n v="2017"/>
    <n v="2017"/>
    <s v="Meaningful progress"/>
    <x v="15"/>
    <n v="1"/>
    <x v="2"/>
    <s v="As of 1 July 2017, data from all of Cameroon’s EITI Reports aside from the latest covering 2014, is available in machine readable format through the EITI Cameroon country page of the EITI global website."/>
    <s v="https://eiti.org/document/cameroon-validation-2017"/>
    <s v="http://www.eiticameroon.org/en.html"/>
    <s v="https://eiti.org/api/v1.0/score_data/36"/>
    <x v="0"/>
  </r>
  <r>
    <s v="CameroonSOE quasi-fiscal expenditures (#6.2)"/>
    <x v="4"/>
    <x v="4"/>
    <n v="1"/>
    <n v="36"/>
    <s v="Cameroon: 2017"/>
    <s v="CMR"/>
    <s v="Cameroon"/>
    <s v="https://eiti.org/BD/2018-32a"/>
    <s v="https://eiti.org/document/cameroon-validation-2017"/>
    <n v="2017"/>
    <n v="2017"/>
    <s v="Meaningful progress"/>
    <x v="14"/>
    <n v="3"/>
    <x v="0"/>
    <s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
    <s v="https://eiti.org/document/cameroon-validation-2017"/>
    <s v="http://www.eiticameroon.org/en.html"/>
    <s v="https://eiti.org/api/v1.0/score_data/36"/>
    <x v="0"/>
  </r>
  <r>
    <s v="CameroonEconomic contribution (#6.3)"/>
    <x v="4"/>
    <x v="4"/>
    <n v="1"/>
    <n v="36"/>
    <s v="Cameroon: 2017"/>
    <s v="CMR"/>
    <s v="Cameroon"/>
    <s v="https://eiti.org/BD/2018-32a"/>
    <s v="https://eiti.org/document/cameroon-validation-2017"/>
    <n v="2017"/>
    <n v="2017"/>
    <s v="Meaningful progress"/>
    <x v="13"/>
    <n v="5"/>
    <x v="4"/>
    <s v="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
    <s v="https://eiti.org/document/cameroon-validation-2017"/>
    <s v="http://www.eiticameroon.org/en.html"/>
    <s v="https://eiti.org/api/v1.0/score_data/36"/>
    <x v="0"/>
  </r>
  <r>
    <s v="CameroonOverall Progress (#0.0)"/>
    <x v="4"/>
    <x v="4"/>
    <n v="1"/>
    <n v="36"/>
    <s v="Cameroon: 2017"/>
    <s v="CMR"/>
    <s v="Cameroon"/>
    <s v="https://eiti.org/BD/2018-32a"/>
    <s v="https://eiti.org/document/cameroon-validation-2017"/>
    <n v="2017"/>
    <n v="2017"/>
    <s v="Meaningful progress"/>
    <x v="12"/>
    <n v="4"/>
    <x v="1"/>
    <s v=""/>
    <s v="https://eiti.org/document/cameroon-validation-2017"/>
    <s v="http://www.eiticameroon.org/en.html"/>
    <s v="https://eiti.org/api/v1.0/score_data/36"/>
    <x v="0"/>
  </r>
  <r>
    <s v="CameroonCivil society engagement (#1.3)"/>
    <x v="4"/>
    <x v="4"/>
    <n v="1"/>
    <n v="36"/>
    <s v="Cameroon: 2017"/>
    <s v="CMR"/>
    <s v="Cameroon"/>
    <s v="https://eiti.org/BD/2018-32a"/>
    <s v="https://eiti.org/document/cameroon-validation-2017"/>
    <n v="2017"/>
    <n v="2017"/>
    <s v="Meaningful progress"/>
    <x v="21"/>
    <n v="4"/>
    <x v="1"/>
    <s v="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
    <s v="https://eiti.org/document/cameroon-validation-2017"/>
    <s v="http://www.eiticameroon.org/en.html"/>
    <s v="https://eiti.org/api/v1.0/score_data/36"/>
    <x v="0"/>
  </r>
  <r>
    <s v="CameroonFollow up on recommendations (#7.3)"/>
    <x v="4"/>
    <x v="4"/>
    <n v="1"/>
    <n v="36"/>
    <s v="Cameroon: 2017"/>
    <s v="CMR"/>
    <s v="Cameroon"/>
    <s v="https://eiti.org/BD/2018-32a"/>
    <s v="https://eiti.org/document/cameroon-validation-2017"/>
    <n v="2017"/>
    <n v="2017"/>
    <s v="Meaningful progress"/>
    <x v="10"/>
    <n v="5"/>
    <x v="4"/>
    <s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
    <s v="https://eiti.org/document/cameroon-validation-2017"/>
    <s v="http://www.eiticameroon.org/en.html"/>
    <s v="https://eiti.org/api/v1.0/score_data/36"/>
    <x v="0"/>
  </r>
  <r>
    <s v="CameroonOutcomes and impact of implementation (#7.4)"/>
    <x v="4"/>
    <x v="4"/>
    <n v="1"/>
    <n v="36"/>
    <s v="Cameroon: 2017"/>
    <s v="CMR"/>
    <s v="Cameroon"/>
    <s v="https://eiti.org/BD/2018-32a"/>
    <s v="https://eiti.org/document/cameroon-validation-2017"/>
    <n v="2017"/>
    <n v="2017"/>
    <s v="Meaningful progress"/>
    <x v="9"/>
    <n v="4"/>
    <x v="1"/>
    <s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
    <s v="https://eiti.org/document/cameroon-validation-2017"/>
    <s v="http://www.eiticameroon.org/en.html"/>
    <s v="https://eiti.org/api/v1.0/score_data/36"/>
    <x v="0"/>
  </r>
  <r>
    <s v="CameroonData timeliness (#4.8)"/>
    <x v="4"/>
    <x v="4"/>
    <n v="1"/>
    <n v="36"/>
    <s v="Cameroon: 2017"/>
    <s v="CMR"/>
    <s v="Cameroon"/>
    <s v="https://eiti.org/BD/2018-32a"/>
    <s v="https://eiti.org/document/cameroon-validation-2017"/>
    <n v="2017"/>
    <n v="2017"/>
    <s v="Meaningful progress"/>
    <x v="6"/>
    <n v="5"/>
    <x v="4"/>
    <s v="Cameroon has consistently published EITI Reports within two years of the end of the fiscal period(s) covered."/>
    <s v="https://eiti.org/document/cameroon-validation-2017"/>
    <s v="http://www.eiticameroon.org/en.html"/>
    <s v="https://eiti.org/api/v1.0/score_data/36"/>
    <x v="0"/>
  </r>
  <r>
    <s v="CameroonData quality (#4.9)"/>
    <x v="4"/>
    <x v="4"/>
    <n v="1"/>
    <n v="36"/>
    <s v="Cameroon: 2017"/>
    <s v="CMR"/>
    <s v="Cameroon"/>
    <s v="https://eiti.org/BD/2018-32a"/>
    <s v="https://eiti.org/document/cameroon-validation-2017"/>
    <n v="2017"/>
    <n v="2017"/>
    <s v="Meaningful progress"/>
    <x v="1"/>
    <n v="5"/>
    <x v="4"/>
    <s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
    <s v="https://eiti.org/document/cameroon-validation-2017"/>
    <s v="http://www.eiticameroon.org/en.html"/>
    <s v="https://eiti.org/api/v1.0/score_data/36"/>
    <x v="0"/>
  </r>
  <r>
    <s v="CameroonGovernment engagement (#1.1)"/>
    <x v="4"/>
    <x v="4"/>
    <n v="1"/>
    <n v="36"/>
    <s v="Cameroon: 2017"/>
    <s v="CMR"/>
    <s v="Cameroon"/>
    <s v="https://eiti.org/BD/2018-32a"/>
    <s v="https://eiti.org/document/cameroon-validation-2017"/>
    <n v="2017"/>
    <n v="2017"/>
    <s v="Meaningful progress"/>
    <x v="22"/>
    <n v="5"/>
    <x v="4"/>
    <s v="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
    <s v="https://eiti.org/document/cameroon-validation-2017"/>
    <s v="http://www.eiticameroon.org/en.html"/>
    <s v="https://eiti.org/api/v1.0/score_data/36"/>
    <x v="0"/>
  </r>
  <r>
    <s v="CameroonDisaggregation (#4.7)"/>
    <x v="4"/>
    <x v="4"/>
    <n v="1"/>
    <n v="36"/>
    <s v="Cameroon: 2017"/>
    <s v="CMR"/>
    <s v="Cameroon"/>
    <s v="https://eiti.org/BD/2018-32a"/>
    <s v="https://eiti.org/document/cameroon-validation-2017"/>
    <n v="2017"/>
    <n v="2017"/>
    <s v="Meaningful progress"/>
    <x v="7"/>
    <n v="5"/>
    <x v="4"/>
    <s v="The 2014 EITI Report presents reconciled financial data disaggregated by receiving government entity, by company and by revenue stream. There is partial project-by-project EITI reporting in Cameroon (oil and gas, not mining)."/>
    <s v="https://eiti.org/document/cameroon-validation-2017"/>
    <s v="http://www.eiticameroon.org/en.html"/>
    <s v="https://eiti.org/api/v1.0/score_data/36"/>
    <x v="0"/>
  </r>
  <r>
    <s v="CameroonRevenue management and expenditures (#5.3)"/>
    <x v="4"/>
    <x v="4"/>
    <n v="1"/>
    <n v="36"/>
    <s v="Cameroon: 2017"/>
    <s v="CMR"/>
    <s v="Cameroon"/>
    <s v="https://eiti.org/BD/2018-32a"/>
    <s v="https://eiti.org/document/cameroon-validation-2017"/>
    <n v="2017"/>
    <n v="2017"/>
    <s v="Meaningful progress"/>
    <x v="2"/>
    <n v="1"/>
    <x v="2"/>
    <s v="It is encouraging that the MSG has made some attempt at including information on the budget-making process and revenue earmarks in the 2014 EITI Report."/>
    <s v="https://eiti.org/document/cameroon-validation-2017"/>
    <s v="http://www.eiticameroon.org/en.html"/>
    <s v="https://eiti.org/api/v1.0/score_data/36"/>
    <x v="0"/>
  </r>
  <r>
    <s v="CameroonMandatory social expenditures (#6.1)"/>
    <x v="4"/>
    <x v="4"/>
    <n v="1"/>
    <n v="36"/>
    <s v="Cameroon: 2017"/>
    <s v="CMR"/>
    <s v="Cameroon"/>
    <s v="https://eiti.org/BD/2018-32a"/>
    <s v="https://eiti.org/document/cameroon-validation-2017"/>
    <n v="2017"/>
    <n v="2017"/>
    <s v="Meaningful progress"/>
    <x v="8"/>
    <n v="6"/>
    <x v="6"/>
    <s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
    <s v="https://eiti.org/document/cameroon-validation-2017"/>
    <s v="http://www.eiticameroon.org/en.html"/>
    <s v="https://eiti.org/api/v1.0/score_data/36"/>
    <x v="0"/>
  </r>
  <r>
    <s v="CameroonSubnational transfers (#5.2)"/>
    <x v="4"/>
    <x v="4"/>
    <n v="1"/>
    <n v="36"/>
    <s v="Cameroon: 2017"/>
    <s v="CMR"/>
    <s v="Cameroon"/>
    <s v="https://eiti.org/BD/2018-32a"/>
    <s v="https://eiti.org/document/cameroon-validation-2017"/>
    <n v="2017"/>
    <n v="2017"/>
    <s v="Meaningful progress"/>
    <x v="3"/>
    <n v="3"/>
    <x v="0"/>
    <s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
    <s v="https://eiti.org/document/cameroon-validation-2017"/>
    <s v="http://www.eiticameroon.org/en.html"/>
    <s v="https://eiti.org/api/v1.0/score_data/36"/>
    <x v="0"/>
  </r>
  <r>
    <s v="CameroonDistribution of revenues (#5.1)"/>
    <x v="4"/>
    <x v="4"/>
    <n v="1"/>
    <n v="36"/>
    <s v="Cameroon: 2017"/>
    <s v="CMR"/>
    <s v="Cameroon"/>
    <s v="https://eiti.org/BD/2018-32a"/>
    <s v="https://eiti.org/document/cameroon-validation-2017"/>
    <n v="2017"/>
    <n v="2017"/>
    <s v="Meaningful progress"/>
    <x v="0"/>
    <n v="4"/>
    <x v="1"/>
    <s v="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
    <s v="https://eiti.org/document/cameroon-validation-2017"/>
    <s v="http://www.eiticameroon.org/en.html"/>
    <s v="https://eiti.org/api/v1.0/score_data/36"/>
    <x v="0"/>
  </r>
  <r>
    <s v="ChadGovernment engagement (#1.1)"/>
    <x v="5"/>
    <x v="5"/>
    <n v="1"/>
    <n v="59"/>
    <s v="Chad: 2018"/>
    <s v="TCD"/>
    <s v="Chad"/>
    <s v="https://eiti.org/BD/2019-38"/>
    <s v="https://eiti.org/document/chad-validation-2018 "/>
    <n v="2018"/>
    <n v="2018"/>
    <s v="Meaningful progress"/>
    <x v="22"/>
    <n v="5"/>
    <x v="4"/>
    <s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
    <s v="https://eiti.org/chad#progress-by-requirement"/>
    <s v="http://itie-tchad.org/"/>
    <s v="https://eiti.org/api/v1.0/score_data/59"/>
    <x v="0"/>
  </r>
  <r>
    <s v="ChadExploration data (#3.1)"/>
    <x v="5"/>
    <x v="5"/>
    <n v="1"/>
    <n v="59"/>
    <s v="Chad: 2018"/>
    <s v="TCD"/>
    <s v="Chad"/>
    <s v="https://eiti.org/BD/2019-38"/>
    <s v="https://eiti.org/document/chad-validation-2018 "/>
    <n v="2018"/>
    <n v="2018"/>
    <s v="Meaningful progress"/>
    <x v="30"/>
    <n v="5"/>
    <x v="4"/>
    <s v="The 2016 EITI Report provides an overview of the extractive industries, including the oil transportation and refining sectors, estimates of reserves for eight key oil fields and an overview of significant exploration activities."/>
    <s v="https://eiti.org/chad#progress-by-requirement"/>
    <s v="http://itie-tchad.org/"/>
    <s v="https://eiti.org/api/v1.0/score_data/59"/>
    <x v="0"/>
  </r>
  <r>
    <s v="ChadProduction data (#3.2)"/>
    <x v="5"/>
    <x v="5"/>
    <n v="1"/>
    <n v="59"/>
    <s v="Chad: 2018"/>
    <s v="TCD"/>
    <s v="Chad"/>
    <s v="https://eiti.org/BD/2019-38"/>
    <s v="https://eiti.org/document/chad-validation-2018 "/>
    <n v="2018"/>
    <n v="2018"/>
    <s v="Meaningful progress"/>
    <x v="33"/>
    <n v="4"/>
    <x v="1"/>
    <s v="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
    <s v="https://eiti.org/chad#progress-by-requirement"/>
    <s v="http://itie-tchad.org/"/>
    <s v="https://eiti.org/api/v1.0/score_data/59"/>
    <x v="0"/>
  </r>
  <r>
    <s v="ChadBeneficial ownership (#2.5)"/>
    <x v="5"/>
    <x v="5"/>
    <n v="1"/>
    <n v="59"/>
    <s v="Chad: 2018"/>
    <s v="TCD"/>
    <s v="Chad"/>
    <s v="https://eiti.org/BD/2019-38"/>
    <s v="https://eiti.org/document/chad-validation-2018 "/>
    <n v="2018"/>
    <n v="2018"/>
    <s v="Meaningful progress"/>
    <x v="25"/>
    <n v="1"/>
    <x v="2"/>
    <s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
    <s v="https://eiti.org/chad#progress-by-requirement"/>
    <s v="http://itie-tchad.org/"/>
    <s v="https://eiti.org/api/v1.0/score_data/59"/>
    <x v="0"/>
  </r>
  <r>
    <s v="ChadState participation (#2.6)"/>
    <x v="5"/>
    <x v="5"/>
    <n v="1"/>
    <n v="59"/>
    <s v="Chad: 2018"/>
    <s v="TCD"/>
    <s v="Chad"/>
    <s v="https://eiti.org/BD/2019-38"/>
    <s v="https://eiti.org/document/chad-validation-2018 "/>
    <n v="2018"/>
    <n v="2018"/>
    <s v="Meaningful progress"/>
    <x v="31"/>
    <n v="5"/>
    <x v="4"/>
    <s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
    <s v="https://eiti.org/chad#progress-by-requirement"/>
    <s v="http://itie-tchad.org/"/>
    <s v="https://eiti.org/api/v1.0/score_data/59"/>
    <x v="0"/>
  </r>
  <r>
    <s v="ChadIn-kind revenues (#4.2)"/>
    <x v="5"/>
    <x v="5"/>
    <n v="1"/>
    <n v="59"/>
    <s v="Chad: 2018"/>
    <s v="TCD"/>
    <s v="Chad"/>
    <s v="https://eiti.org/BD/2019-38"/>
    <s v="https://eiti.org/document/chad-validation-2018 "/>
    <n v="2018"/>
    <n v="2018"/>
    <s v="Meaningful progress"/>
    <x v="26"/>
    <n v="6"/>
    <x v="6"/>
    <s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
    <s v="https://eiti.org/chad#progress-by-requirement"/>
    <s v="http://itie-tchad.org/"/>
    <s v="https://eiti.org/api/v1.0/score_data/59"/>
    <x v="0"/>
  </r>
  <r>
    <s v="ChadBarter agreements (#4.3)"/>
    <x v="5"/>
    <x v="5"/>
    <n v="1"/>
    <n v="59"/>
    <s v="Chad: 2018"/>
    <s v="TCD"/>
    <s v="Chad"/>
    <s v="https://eiti.org/BD/2019-38"/>
    <s v="https://eiti.org/document/chad-validation-2018 "/>
    <n v="2018"/>
    <n v="2018"/>
    <s v="Meaningful progress"/>
    <x v="29"/>
    <n v="0"/>
    <x v="3"/>
    <s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
    <s v="https://eiti.org/chad#progress-by-requirement"/>
    <s v="http://itie-tchad.org/"/>
    <s v="https://eiti.org/api/v1.0/score_data/59"/>
    <x v="0"/>
  </r>
  <r>
    <s v="ChadExport data (#3.3)"/>
    <x v="5"/>
    <x v="5"/>
    <n v="1"/>
    <n v="59"/>
    <s v="Chad: 2018"/>
    <s v="TCD"/>
    <s v="Chad"/>
    <s v="https://eiti.org/BD/2019-38"/>
    <s v="https://eiti.org/document/chad-validation-2018 "/>
    <n v="2018"/>
    <n v="2018"/>
    <s v="Meaningful progress"/>
    <x v="32"/>
    <n v="5"/>
    <x v="4"/>
    <s v="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
    <s v="https://eiti.org/chad#progress-by-requirement"/>
    <s v="http://itie-tchad.org/"/>
    <s v="https://eiti.org/api/v1.0/score_data/59"/>
    <x v="0"/>
  </r>
  <r>
    <s v="ChadComprehensiveness (#4.1)"/>
    <x v="5"/>
    <x v="5"/>
    <n v="1"/>
    <n v="59"/>
    <s v="Chad: 2018"/>
    <s v="TCD"/>
    <s v="Chad"/>
    <s v="https://eiti.org/BD/2019-38"/>
    <s v="https://eiti.org/document/chad-validation-2018 "/>
    <n v="2018"/>
    <n v="2018"/>
    <s v="Meaningful progress"/>
    <x v="27"/>
    <n v="5"/>
    <x v="4"/>
    <s v="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
    <s v="https://eiti.org/chad#progress-by-requirement"/>
    <s v="http://itie-tchad.org/"/>
    <s v="https://eiti.org/api/v1.0/score_data/59"/>
    <x v="0"/>
  </r>
  <r>
    <s v="ChadMSG governance (#1.4)"/>
    <x v="5"/>
    <x v="5"/>
    <n v="1"/>
    <n v="59"/>
    <s v="Chad: 2018"/>
    <s v="TCD"/>
    <s v="Chad"/>
    <s v="https://eiti.org/BD/2019-38"/>
    <s v="https://eiti.org/document/chad-validation-2018 "/>
    <n v="2018"/>
    <n v="2018"/>
    <s v="Meaningful progress"/>
    <x v="24"/>
    <n v="4"/>
    <x v="1"/>
    <s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
    <s v="https://eiti.org/chad#progress-by-requirement"/>
    <s v="http://itie-tchad.org/"/>
    <s v="https://eiti.org/api/v1.0/score_data/59"/>
    <x v="0"/>
  </r>
  <r>
    <s v="ChadWorkplan (#1.5)"/>
    <x v="5"/>
    <x v="5"/>
    <n v="1"/>
    <n v="59"/>
    <s v="Chad: 2018"/>
    <s v="TCD"/>
    <s v="Chad"/>
    <s v="https://eiti.org/BD/2019-38"/>
    <s v="https://eiti.org/document/chad-validation-2018 "/>
    <n v="2018"/>
    <n v="2018"/>
    <s v="Meaningful progress"/>
    <x v="23"/>
    <n v="5"/>
    <x v="4"/>
    <s v="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
    <s v="https://eiti.org/chad#progress-by-requirement"/>
    <s v="http://itie-tchad.org/"/>
    <s v="https://eiti.org/api/v1.0/score_data/59"/>
    <x v="0"/>
  </r>
  <r>
    <s v="ChadIndustry engagement (#1.2)"/>
    <x v="5"/>
    <x v="5"/>
    <n v="1"/>
    <n v="59"/>
    <s v="Chad: 2018"/>
    <s v="TCD"/>
    <s v="Chad"/>
    <s v="https://eiti.org/BD/2019-38"/>
    <s v="https://eiti.org/document/chad-validation-2018 "/>
    <n v="2018"/>
    <n v="2018"/>
    <s v="Meaningful progress"/>
    <x v="11"/>
    <n v="5"/>
    <x v="4"/>
    <s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
    <s v="https://eiti.org/chad#progress-by-requirement"/>
    <s v="http://itie-tchad.org/"/>
    <s v="https://eiti.org/api/v1.0/score_data/59"/>
    <x v="0"/>
  </r>
  <r>
    <s v="ChadCivil society engagement (#1.3)"/>
    <x v="5"/>
    <x v="5"/>
    <n v="1"/>
    <n v="59"/>
    <s v="Chad: 2018"/>
    <s v="TCD"/>
    <s v="Chad"/>
    <s v="https://eiti.org/BD/2019-38"/>
    <s v="https://eiti.org/document/chad-validation-2018 "/>
    <n v="2018"/>
    <n v="2018"/>
    <s v="Meaningful progress"/>
    <x v="21"/>
    <n v="4"/>
    <x v="1"/>
    <s v="The Board agreed that Chad had made satisfactory progress on Requirement 1.3. For a summary of the assessment, please refer to the Validation Report and initial assessment."/>
    <s v="https://eiti.org/chad#progress-by-requirement"/>
    <s v="http://itie-tchad.org/"/>
    <s v="https://eiti.org/api/v1.0/score_data/59"/>
    <x v="0"/>
  </r>
  <r>
    <s v="ChadLicense register (#2.3)"/>
    <x v="5"/>
    <x v="5"/>
    <n v="1"/>
    <n v="59"/>
    <s v="Chad: 2018"/>
    <s v="TCD"/>
    <s v="Chad"/>
    <s v="https://eiti.org/BD/2019-38"/>
    <s v="https://eiti.org/document/chad-validation-2018 "/>
    <n v="2018"/>
    <n v="2018"/>
    <s v="Meaningful progress"/>
    <x v="20"/>
    <n v="4"/>
    <x v="1"/>
    <s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
    <s v="https://eiti.org/chad#progress-by-requirement"/>
    <s v="http://itie-tchad.org/"/>
    <s v="https://eiti.org/api/v1.0/score_data/59"/>
    <x v="0"/>
  </r>
  <r>
    <s v="ChadPolicy on contract disclosure (#2.4)"/>
    <x v="5"/>
    <x v="5"/>
    <n v="1"/>
    <n v="59"/>
    <s v="Chad: 2018"/>
    <s v="TCD"/>
    <s v="Chad"/>
    <s v="https://eiti.org/BD/2019-38"/>
    <s v="https://eiti.org/document/chad-validation-2018 "/>
    <n v="2018"/>
    <n v="2018"/>
    <s v="Meaningful progress"/>
    <x v="19"/>
    <n v="6"/>
    <x v="6"/>
    <s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
    <s v="https://eiti.org/chad#progress-by-requirement"/>
    <s v="http://itie-tchad.org/"/>
    <s v="https://eiti.org/api/v1.0/score_data/59"/>
    <x v="0"/>
  </r>
  <r>
    <s v="ChadLegal framework (#2.1)"/>
    <x v="5"/>
    <x v="5"/>
    <n v="1"/>
    <n v="59"/>
    <s v="Chad: 2018"/>
    <s v="TCD"/>
    <s v="Chad"/>
    <s v="https://eiti.org/BD/2019-38"/>
    <s v="https://eiti.org/document/chad-validation-2018 "/>
    <n v="2018"/>
    <n v="2018"/>
    <s v="Meaningful progress"/>
    <x v="18"/>
    <n v="6"/>
    <x v="6"/>
    <s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
    <s v="https://eiti.org/chad#progress-by-requirement"/>
    <s v="http://itie-tchad.org/"/>
    <s v="https://eiti.org/api/v1.0/score_data/59"/>
    <x v="0"/>
  </r>
  <r>
    <s v="ChadLicense allocations (#2.2)"/>
    <x v="5"/>
    <x v="5"/>
    <n v="1"/>
    <n v="59"/>
    <s v="Chad: 2018"/>
    <s v="TCD"/>
    <s v="Chad"/>
    <s v="https://eiti.org/BD/2019-38"/>
    <s v="https://eiti.org/document/chad-validation-2018 "/>
    <n v="2018"/>
    <n v="2018"/>
    <s v="Meaningful progress"/>
    <x v="17"/>
    <n v="4"/>
    <x v="1"/>
    <s v="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
    <s v="https://eiti.org/chad#progress-by-requirement"/>
    <s v="http://itie-tchad.org/"/>
    <s v="https://eiti.org/api/v1.0/score_data/59"/>
    <x v="0"/>
  </r>
  <r>
    <s v="ChadTransportation revenues (#4.4)"/>
    <x v="5"/>
    <x v="5"/>
    <n v="1"/>
    <n v="59"/>
    <s v="Chad: 2018"/>
    <s v="TCD"/>
    <s v="Chad"/>
    <s v="https://eiti.org/BD/2019-38"/>
    <s v="https://eiti.org/document/chad-validation-2018 "/>
    <n v="2018"/>
    <n v="2018"/>
    <s v="Meaningful progress"/>
    <x v="28"/>
    <n v="5"/>
    <x v="4"/>
    <s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
    <s v="https://eiti.org/chad#progress-by-requirement"/>
    <s v="http://itie-tchad.org/"/>
    <s v="https://eiti.org/api/v1.0/score_data/59"/>
    <x v="0"/>
  </r>
  <r>
    <s v="ChadEconomic contribution (#6.3)"/>
    <x v="5"/>
    <x v="5"/>
    <n v="1"/>
    <n v="59"/>
    <s v="Chad: 2018"/>
    <s v="TCD"/>
    <s v="Chad"/>
    <s v="https://eiti.org/BD/2019-38"/>
    <s v="https://eiti.org/document/chad-validation-2018 "/>
    <n v="2018"/>
    <n v="2018"/>
    <s v="Meaningful progress"/>
    <x v="13"/>
    <n v="5"/>
    <x v="4"/>
    <s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
    <s v="https://eiti.org/chad#progress-by-requirement"/>
    <s v="http://itie-tchad.org/"/>
    <s v="https://eiti.org/api/v1.0/score_data/59"/>
    <x v="0"/>
  </r>
  <r>
    <s v="ChadPublic debate (#7.1)"/>
    <x v="5"/>
    <x v="5"/>
    <n v="1"/>
    <n v="59"/>
    <s v="Chad: 2018"/>
    <s v="TCD"/>
    <s v="Chad"/>
    <s v="https://eiti.org/BD/2019-38"/>
    <s v="https://eiti.org/document/chad-validation-2018 "/>
    <n v="2018"/>
    <n v="2018"/>
    <s v="Meaningful progress"/>
    <x v="16"/>
    <n v="4"/>
    <x v="1"/>
    <s v="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
    <s v="https://eiti.org/chad#progress-by-requirement"/>
    <s v="http://itie-tchad.org/"/>
    <s v="https://eiti.org/api/v1.0/score_data/59"/>
    <x v="0"/>
  </r>
  <r>
    <s v="ChadMandatory social expenditures (#6.1)"/>
    <x v="5"/>
    <x v="5"/>
    <n v="1"/>
    <n v="59"/>
    <s v="Chad: 2018"/>
    <s v="TCD"/>
    <s v="Chad"/>
    <s v="https://eiti.org/BD/2019-38"/>
    <s v="https://eiti.org/document/chad-validation-2018 "/>
    <n v="2018"/>
    <n v="2018"/>
    <s v="Meaningful progress"/>
    <x v="8"/>
    <n v="0"/>
    <x v="3"/>
    <s v="The 2016 EITI Report implies and stakeholders consulted confirmed that mandatory social expenditures did not exist for extractives companies in Chad in 2016. Nonetheless, the report discloses some information on companies’ voluntary social expenditures."/>
    <s v="https://eiti.org/chad#progress-by-requirement"/>
    <s v="http://itie-tchad.org/"/>
    <s v="https://eiti.org/api/v1.0/score_data/59"/>
    <x v="0"/>
  </r>
  <r>
    <s v="ChadSOE quasi-fiscal expenditures (#6.2)"/>
    <x v="5"/>
    <x v="5"/>
    <n v="1"/>
    <n v="59"/>
    <s v="Chad: 2018"/>
    <s v="TCD"/>
    <s v="Chad"/>
    <s v="https://eiti.org/BD/2019-38"/>
    <s v="https://eiti.org/document/chad-validation-2018 "/>
    <n v="2018"/>
    <n v="2018"/>
    <s v="Meaningful progress"/>
    <x v="14"/>
    <n v="3"/>
    <x v="0"/>
    <s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
    <s v="https://eiti.org/chad#progress-by-requirement"/>
    <s v="http://itie-tchad.org/"/>
    <s v="https://eiti.org/api/v1.0/score_data/59"/>
    <x v="0"/>
  </r>
  <r>
    <s v="ChadOutcomes and impact of implementation (#7.4)"/>
    <x v="5"/>
    <x v="5"/>
    <n v="1"/>
    <n v="59"/>
    <s v="Chad: 2018"/>
    <s v="TCD"/>
    <s v="Chad"/>
    <s v="https://eiti.org/BD/2019-38"/>
    <s v="https://eiti.org/document/chad-validation-2018 "/>
    <n v="2018"/>
    <n v="2018"/>
    <s v="Meaningful progress"/>
    <x v="9"/>
    <n v="5"/>
    <x v="4"/>
    <s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
    <s v="https://eiti.org/chad#progress-by-requirement"/>
    <s v="http://itie-tchad.org/"/>
    <s v="https://eiti.org/api/v1.0/score_data/59"/>
    <x v="0"/>
  </r>
  <r>
    <s v="ChadOverall Progress (#0.0)"/>
    <x v="5"/>
    <x v="5"/>
    <n v="1"/>
    <n v="59"/>
    <s v="Chad: 2018"/>
    <s v="TCD"/>
    <s v="Chad"/>
    <s v="https://eiti.org/BD/2019-38"/>
    <s v="https://eiti.org/document/chad-validation-2018 "/>
    <n v="2018"/>
    <n v="2018"/>
    <s v="Meaningful progress"/>
    <x v="12"/>
    <n v="4"/>
    <x v="1"/>
    <s v=""/>
    <s v="https://eiti.org/chad#progress-by-requirement"/>
    <s v="http://itie-tchad.org/"/>
    <s v="https://eiti.org/api/v1.0/score_data/59"/>
    <x v="0"/>
  </r>
  <r>
    <s v="ChadData accessibility (#7.2)"/>
    <x v="5"/>
    <x v="5"/>
    <n v="1"/>
    <n v="59"/>
    <s v="Chad: 2018"/>
    <s v="TCD"/>
    <s v="Chad"/>
    <s v="https://eiti.org/BD/2019-38"/>
    <s v="https://eiti.org/document/chad-validation-2018 "/>
    <n v="2018"/>
    <n v="2018"/>
    <s v="Meaningful progress"/>
    <x v="15"/>
    <n v="1"/>
    <x v="2"/>
    <s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
    <s v="https://eiti.org/chad#progress-by-requirement"/>
    <s v="http://itie-tchad.org/"/>
    <s v="https://eiti.org/api/v1.0/score_data/59"/>
    <x v="0"/>
  </r>
  <r>
    <s v="ChadFollow up on recommendations (#7.3)"/>
    <x v="5"/>
    <x v="5"/>
    <n v="1"/>
    <n v="59"/>
    <s v="Chad: 2018"/>
    <s v="TCD"/>
    <s v="Chad"/>
    <s v="https://eiti.org/BD/2019-38"/>
    <s v="https://eiti.org/document/chad-validation-2018 "/>
    <n v="2018"/>
    <n v="2018"/>
    <s v="Meaningful progress"/>
    <x v="10"/>
    <n v="4"/>
    <x v="1"/>
    <s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
    <s v="https://eiti.org/chad#progress-by-requirement"/>
    <s v="http://itie-tchad.org/"/>
    <s v="https://eiti.org/api/v1.0/score_data/59"/>
    <x v="0"/>
  </r>
  <r>
    <s v="ChadDisaggregation (#4.7)"/>
    <x v="5"/>
    <x v="5"/>
    <n v="1"/>
    <n v="59"/>
    <s v="Chad: 2018"/>
    <s v="TCD"/>
    <s v="Chad"/>
    <s v="https://eiti.org/BD/2019-38"/>
    <s v="https://eiti.org/document/chad-validation-2018 "/>
    <n v="2018"/>
    <n v="2018"/>
    <s v="Meaningful progress"/>
    <x v="7"/>
    <n v="5"/>
    <x v="4"/>
    <s v="Chad provided financial information disaggregated by individual company, government entity and revenue stream. In addition, it reported data on the sale of the State’s share of production and revenues collected in-kind by cargo."/>
    <s v="https://eiti.org/chad#progress-by-requirement"/>
    <s v="http://itie-tchad.org/"/>
    <s v="https://eiti.org/api/v1.0/score_data/59"/>
    <x v="0"/>
  </r>
  <r>
    <s v="ChadData timeliness (#4.8)"/>
    <x v="5"/>
    <x v="5"/>
    <n v="1"/>
    <n v="59"/>
    <s v="Chad: 2018"/>
    <s v="TCD"/>
    <s v="Chad"/>
    <s v="https://eiti.org/BD/2019-38"/>
    <s v="https://eiti.org/document/chad-validation-2018 "/>
    <n v="2018"/>
    <n v="2018"/>
    <s v="Meaningful progress"/>
    <x v="6"/>
    <n v="5"/>
    <x v="4"/>
    <s v="The 2016 EITI Report was published within two years of the end of the fiscal period covered and the MSG approved the reporting period."/>
    <s v="https://eiti.org/chad#progress-by-requirement"/>
    <s v="http://itie-tchad.org/"/>
    <s v="https://eiti.org/api/v1.0/score_data/59"/>
    <x v="0"/>
  </r>
  <r>
    <s v="ChadSOE transactions (#4.5)"/>
    <x v="5"/>
    <x v="5"/>
    <n v="1"/>
    <n v="59"/>
    <s v="Chad: 2018"/>
    <s v="TCD"/>
    <s v="Chad"/>
    <s v="https://eiti.org/BD/2019-38"/>
    <s v="https://eiti.org/document/chad-validation-2018 "/>
    <n v="2018"/>
    <n v="2018"/>
    <s v="Meaningful progress"/>
    <x v="5"/>
    <n v="5"/>
    <x v="4"/>
    <s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
    <s v="https://eiti.org/chad#progress-by-requirement"/>
    <s v="http://itie-tchad.org/"/>
    <s v="https://eiti.org/api/v1.0/score_data/59"/>
    <x v="0"/>
  </r>
  <r>
    <s v="ChadDirect subnational payments (#4.6)"/>
    <x v="5"/>
    <x v="5"/>
    <n v="1"/>
    <n v="59"/>
    <s v="Chad: 2018"/>
    <s v="TCD"/>
    <s v="Chad"/>
    <s v="https://eiti.org/BD/2019-38"/>
    <s v="https://eiti.org/document/chad-validation-2018 "/>
    <n v="2018"/>
    <n v="2018"/>
    <s v="Meaningful progress"/>
    <x v="4"/>
    <n v="3"/>
    <x v="0"/>
    <s v="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
    <s v="https://eiti.org/chad#progress-by-requirement"/>
    <s v="http://itie-tchad.org/"/>
    <s v="https://eiti.org/api/v1.0/score_data/59"/>
    <x v="0"/>
  </r>
  <r>
    <s v="ChadSubnational transfers (#5.2)"/>
    <x v="5"/>
    <x v="5"/>
    <n v="1"/>
    <n v="59"/>
    <s v="Chad: 2018"/>
    <s v="TCD"/>
    <s v="Chad"/>
    <s v="https://eiti.org/BD/2019-38"/>
    <s v="https://eiti.org/document/chad-validation-2018 "/>
    <n v="2018"/>
    <n v="2018"/>
    <s v="Meaningful progress"/>
    <x v="3"/>
    <n v="3"/>
    <x v="0"/>
    <s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
    <s v="https://eiti.org/chad#progress-by-requirement"/>
    <s v="http://itie-tchad.org/"/>
    <s v="https://eiti.org/api/v1.0/score_data/59"/>
    <x v="0"/>
  </r>
  <r>
    <s v="ChadRevenue management and expenditures (#5.3)"/>
    <x v="5"/>
    <x v="5"/>
    <n v="1"/>
    <n v="59"/>
    <s v="Chad: 2018"/>
    <s v="TCD"/>
    <s v="Chad"/>
    <s v="https://eiti.org/BD/2019-38"/>
    <s v="https://eiti.org/document/chad-validation-2018 "/>
    <n v="2018"/>
    <n v="2018"/>
    <s v="Meaningful progress"/>
    <x v="2"/>
    <n v="1"/>
    <x v="2"/>
    <s v="It is encouraging that Chad has included some information on the budget-making process in EITI reporting and that the MFB website provides key documents about the management of public finances, including forecasted oil revenues."/>
    <s v="https://eiti.org/chad#progress-by-requirement"/>
    <s v="http://itie-tchad.org/"/>
    <s v="https://eiti.org/api/v1.0/score_data/59"/>
    <x v="0"/>
  </r>
  <r>
    <s v="ChadData quality (#4.9)"/>
    <x v="5"/>
    <x v="5"/>
    <n v="1"/>
    <n v="59"/>
    <s v="Chad: 2018"/>
    <s v="TCD"/>
    <s v="Chad"/>
    <s v="https://eiti.org/BD/2019-38"/>
    <s v="https://eiti.org/document/chad-validation-2018 "/>
    <n v="2018"/>
    <n v="2018"/>
    <s v="Meaningful progress"/>
    <x v="1"/>
    <n v="5"/>
    <x v="4"/>
    <s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
    <s v="https://eiti.org/chad#progress-by-requirement"/>
    <s v="http://itie-tchad.org/"/>
    <s v="https://eiti.org/api/v1.0/score_data/59"/>
    <x v="0"/>
  </r>
  <r>
    <s v="ChadDistribution of revenues (#5.1)"/>
    <x v="5"/>
    <x v="5"/>
    <n v="1"/>
    <n v="59"/>
    <s v="Chad: 2018"/>
    <s v="TCD"/>
    <s v="Chad"/>
    <s v="https://eiti.org/BD/2019-38"/>
    <s v="https://eiti.org/document/chad-validation-2018 "/>
    <n v="2018"/>
    <n v="2018"/>
    <s v="Meaningful progress"/>
    <x v="0"/>
    <n v="5"/>
    <x v="4"/>
    <s v="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
    <s v="https://eiti.org/chad#progress-by-requirement"/>
    <s v="http://itie-tchad.org/"/>
    <s v="https://eiti.org/api/v1.0/score_data/59"/>
    <x v="0"/>
  </r>
  <r>
    <s v="ColombiaSubnational transfers (#5.2)"/>
    <x v="6"/>
    <x v="6"/>
    <n v="1"/>
    <n v="33"/>
    <s v="Colombia: 2018"/>
    <s v="COL"/>
    <s v="Colombia"/>
    <s v="https://eiti.org/BD/2018-38"/>
    <s v="https://eiti.org/document/colombia-validation-2018"/>
    <n v="2018"/>
    <n v="2018"/>
    <s v="Satisfactory progress"/>
    <x v="3"/>
    <n v="6"/>
    <x v="6"/>
    <s v="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
    <s v="https://eiti.org/colombia#colombias-progress-by-requirement"/>
    <s v="http://www.eiticolombia.gov.co/"/>
    <s v="https://eiti.org/api/v1.0/score_data/33"/>
    <x v="0"/>
  </r>
  <r>
    <s v="ColombiaDistribution of revenues (#5.1)"/>
    <x v="6"/>
    <x v="6"/>
    <n v="1"/>
    <n v="33"/>
    <s v="Colombia: 2018"/>
    <s v="COL"/>
    <s v="Colombia"/>
    <s v="https://eiti.org/BD/2018-38"/>
    <s v="https://eiti.org/document/colombia-validation-2018"/>
    <n v="2018"/>
    <n v="2018"/>
    <s v="Satisfactory progress"/>
    <x v="0"/>
    <n v="5"/>
    <x v="4"/>
    <s v="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
    <s v="https://eiti.org/colombia#colombias-progress-by-requirement"/>
    <s v="http://www.eiticolombia.gov.co/"/>
    <s v="https://eiti.org/api/v1.0/score_data/33"/>
    <x v="0"/>
  </r>
  <r>
    <s v="ColombiaRevenue management and expenditures (#5.3)"/>
    <x v="6"/>
    <x v="6"/>
    <n v="1"/>
    <n v="33"/>
    <s v="Colombia: 2018"/>
    <s v="COL"/>
    <s v="Colombia"/>
    <s v="https://eiti.org/BD/2018-38"/>
    <s v="https://eiti.org/document/colombia-validation-2018"/>
    <n v="2018"/>
    <n v="2018"/>
    <s v="Satisfactory progress"/>
    <x v="2"/>
    <n v="6"/>
    <x v="6"/>
    <s v="In the International Secretariat’s view, Colombia has gone beyond the minimum requirements by providing additional information on revenue management and expenditures as encouraged by the EITI Standard.  "/>
    <s v="https://eiti.org/colombia#colombias-progress-by-requirement"/>
    <s v="http://www.eiticolombia.gov.co/"/>
    <s v="https://eiti.org/api/v1.0/score_data/33"/>
    <x v="0"/>
  </r>
  <r>
    <s v="ColombiaMandatory social expenditures (#6.1)"/>
    <x v="6"/>
    <x v="6"/>
    <n v="1"/>
    <n v="33"/>
    <s v="Colombia: 2018"/>
    <s v="COL"/>
    <s v="Colombia"/>
    <s v="https://eiti.org/BD/2018-38"/>
    <s v="https://eiti.org/document/colombia-validation-2018"/>
    <n v="2018"/>
    <n v="2018"/>
    <s v="Satisfactory progress"/>
    <x v="8"/>
    <n v="5"/>
    <x v="4"/>
    <s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
    <s v="https://eiti.org/colombia#colombias-progress-by-requirement"/>
    <s v="http://www.eiticolombia.gov.co/"/>
    <s v="https://eiti.org/api/v1.0/score_data/33"/>
    <x v="0"/>
  </r>
  <r>
    <s v="ColombiaDisaggregation (#4.7)"/>
    <x v="6"/>
    <x v="6"/>
    <n v="1"/>
    <n v="33"/>
    <s v="Colombia: 2018"/>
    <s v="COL"/>
    <s v="Colombia"/>
    <s v="https://eiti.org/BD/2018-38"/>
    <s v="https://eiti.org/document/colombia-validation-2018"/>
    <n v="2018"/>
    <n v="2018"/>
    <s v="Satisfactory progress"/>
    <x v="7"/>
    <n v="5"/>
    <x v="4"/>
    <s v="In accordance with Requirement 4.7, the data is disaggregated by individual company, revenue stream and government entity for all revenue streams. Relevant reconciled data is not disaggregated by project."/>
    <s v="https://eiti.org/colombia#colombias-progress-by-requirement"/>
    <s v="http://www.eiticolombia.gov.co/"/>
    <s v="https://eiti.org/api/v1.0/score_data/33"/>
    <x v="0"/>
  </r>
  <r>
    <s v="ColombiaDirect subnational payments (#4.6)"/>
    <x v="6"/>
    <x v="6"/>
    <n v="1"/>
    <n v="33"/>
    <s v="Colombia: 2018"/>
    <s v="COL"/>
    <s v="Colombia"/>
    <s v="https://eiti.org/BD/2018-38"/>
    <s v="https://eiti.org/document/colombia-validation-2018"/>
    <n v="2018"/>
    <n v="2018"/>
    <s v="Satisfactory progress"/>
    <x v="4"/>
    <n v="5"/>
    <x v="4"/>
    <s v="Direct payments made by companies to subnational level, based on a thorough assessment, were not material. Yet, to gain a better understanding of the importance of these revenues, the MSG contracted a study on direct subnational payments based on voluntary company reporting."/>
    <s v="https://eiti.org/colombia#colombias-progress-by-requirement"/>
    <s v="http://www.eiticolombia.gov.co/"/>
    <s v="https://eiti.org/api/v1.0/score_data/33"/>
    <x v="0"/>
  </r>
  <r>
    <s v="ColombiaData quality (#4.9)"/>
    <x v="6"/>
    <x v="6"/>
    <n v="1"/>
    <n v="33"/>
    <s v="Colombia: 2018"/>
    <s v="COL"/>
    <s v="Colombia"/>
    <s v="https://eiti.org/BD/2018-38"/>
    <s v="https://eiti.org/document/colombia-validation-2018"/>
    <n v="2018"/>
    <n v="2018"/>
    <s v="Satisfactory progress"/>
    <x v="1"/>
    <n v="5"/>
    <x v="4"/>
    <s v="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
    <s v="https://eiti.org/colombia#colombias-progress-by-requirement"/>
    <s v="http://www.eiticolombia.gov.co/"/>
    <s v="https://eiti.org/api/v1.0/score_data/33"/>
    <x v="0"/>
  </r>
  <r>
    <s v="ColombiaData timeliness (#4.8)"/>
    <x v="6"/>
    <x v="6"/>
    <n v="1"/>
    <n v="33"/>
    <s v="Colombia: 2018"/>
    <s v="COL"/>
    <s v="Colombia"/>
    <s v="https://eiti.org/BD/2018-38"/>
    <s v="https://eiti.org/document/colombia-validation-2018"/>
    <n v="2018"/>
    <n v="2018"/>
    <s v="Satisfactory progress"/>
    <x v="6"/>
    <n v="5"/>
    <x v="4"/>
    <s v="In accordance with Requirement 4.8, Colombia has published EITI Reports on an annual basis and the data has not been older than the second to the last complete accounting period. There is evidence the MSG approved the reporting period of EITI Reports."/>
    <s v="https://eiti.org/colombia#colombias-progress-by-requirement"/>
    <s v="http://www.eiticolombia.gov.co/"/>
    <s v="https://eiti.org/api/v1.0/score_data/33"/>
    <x v="0"/>
  </r>
  <r>
    <s v="ColombiaSOE quasi-fiscal expenditures (#6.2)"/>
    <x v="6"/>
    <x v="6"/>
    <n v="1"/>
    <n v="33"/>
    <s v="Colombia: 2018"/>
    <s v="COL"/>
    <s v="Colombia"/>
    <s v="https://eiti.org/BD/2018-38"/>
    <s v="https://eiti.org/document/colombia-validation-2018"/>
    <n v="2018"/>
    <n v="2018"/>
    <s v="Satisfactory progress"/>
    <x v="14"/>
    <n v="0"/>
    <x v="3"/>
    <s v="The 2016 EITI Report demonstrates that Ecopetrol does not undertake any quasi-fiscal expenditures."/>
    <s v="https://eiti.org/colombia#colombias-progress-by-requirement"/>
    <s v="http://www.eiticolombia.gov.co/"/>
    <s v="https://eiti.org/api/v1.0/score_data/33"/>
    <x v="0"/>
  </r>
  <r>
    <s v="ColombiaOverall Progress (#0.0)"/>
    <x v="6"/>
    <x v="6"/>
    <n v="1"/>
    <n v="33"/>
    <s v="Colombia: 2018"/>
    <s v="COL"/>
    <s v="Colombia"/>
    <s v="https://eiti.org/BD/2018-38"/>
    <s v="https://eiti.org/document/colombia-validation-2018"/>
    <n v="2018"/>
    <n v="2018"/>
    <s v="Satisfactory progress"/>
    <x v="12"/>
    <n v="5"/>
    <x v="4"/>
    <s v=""/>
    <s v="https://eiti.org/colombia#colombias-progress-by-requirement"/>
    <s v="http://www.eiticolombia.gov.co/"/>
    <s v="https://eiti.org/api/v1.0/score_data/33"/>
    <x v="0"/>
  </r>
  <r>
    <s v="ColombiaOutcomes and impact of implementation (#7.4)"/>
    <x v="6"/>
    <x v="6"/>
    <n v="1"/>
    <n v="33"/>
    <s v="Colombia: 2018"/>
    <s v="COL"/>
    <s v="Colombia"/>
    <s v="https://eiti.org/BD/2018-38"/>
    <s v="https://eiti.org/document/colombia-validation-2018"/>
    <n v="2018"/>
    <n v="2018"/>
    <s v="Satisfactory progress"/>
    <x v="9"/>
    <n v="5"/>
    <x v="4"/>
    <s v="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
    <s v="https://eiti.org/colombia#colombias-progress-by-requirement"/>
    <s v="http://www.eiticolombia.gov.co/"/>
    <s v="https://eiti.org/api/v1.0/score_data/33"/>
    <x v="0"/>
  </r>
  <r>
    <s v="ColombiaGovernment engagement (#1.1)"/>
    <x v="6"/>
    <x v="6"/>
    <n v="1"/>
    <n v="33"/>
    <s v="Colombia: 2018"/>
    <s v="COL"/>
    <s v="Colombia"/>
    <s v="https://eiti.org/BD/2018-38"/>
    <s v="https://eiti.org/document/colombia-validation-2018"/>
    <n v="2018"/>
    <n v="2018"/>
    <s v="Satisfactory progress"/>
    <x v="22"/>
    <n v="5"/>
    <x v="4"/>
    <s v="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
    <s v="https://eiti.org/colombia#colombias-progress-by-requirement"/>
    <s v="http://www.eiticolombia.gov.co/"/>
    <s v="https://eiti.org/api/v1.0/score_data/33"/>
    <x v="0"/>
  </r>
  <r>
    <s v="ColombiaIndustry engagement (#1.2)"/>
    <x v="6"/>
    <x v="6"/>
    <n v="1"/>
    <n v="33"/>
    <s v="Colombia: 2018"/>
    <s v="COL"/>
    <s v="Colombia"/>
    <s v="https://eiti.org/BD/2018-38"/>
    <s v="https://eiti.org/document/colombia-validation-2018"/>
    <n v="2018"/>
    <n v="2018"/>
    <s v="Satisfactory progress"/>
    <x v="11"/>
    <n v="5"/>
    <x v="4"/>
    <s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
    <s v="https://eiti.org/colombia#colombias-progress-by-requirement"/>
    <s v="http://www.eiticolombia.gov.co/"/>
    <s v="https://eiti.org/api/v1.0/score_data/33"/>
    <x v="0"/>
  </r>
  <r>
    <s v="ColombiaPublic debate (#7.1)"/>
    <x v="6"/>
    <x v="6"/>
    <n v="1"/>
    <n v="33"/>
    <s v="Colombia: 2018"/>
    <s v="COL"/>
    <s v="Colombia"/>
    <s v="https://eiti.org/BD/2018-38"/>
    <s v="https://eiti.org/document/colombia-validation-2018"/>
    <n v="2018"/>
    <n v="2018"/>
    <s v="Satisfactory progress"/>
    <x v="16"/>
    <n v="5"/>
    <x v="4"/>
    <s v="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
    <s v="https://eiti.org/colombia#colombias-progress-by-requirement"/>
    <s v="http://www.eiticolombia.gov.co/"/>
    <s v="https://eiti.org/api/v1.0/score_data/33"/>
    <x v="0"/>
  </r>
  <r>
    <s v="ColombiaEconomic contribution (#6.3)"/>
    <x v="6"/>
    <x v="6"/>
    <n v="1"/>
    <n v="33"/>
    <s v="Colombia: 2018"/>
    <s v="COL"/>
    <s v="Colombia"/>
    <s v="https://eiti.org/BD/2018-38"/>
    <s v="https://eiti.org/document/colombia-validation-2018"/>
    <n v="2018"/>
    <n v="2018"/>
    <s v="Satisfactory progress"/>
    <x v="13"/>
    <n v="6"/>
    <x v="6"/>
    <s v="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
    <s v="https://eiti.org/colombia#colombias-progress-by-requirement"/>
    <s v="http://www.eiticolombia.gov.co/"/>
    <s v="https://eiti.org/api/v1.0/score_data/33"/>
    <x v="0"/>
  </r>
  <r>
    <s v="ColombiaFollow up on recommendations (#7.3)"/>
    <x v="6"/>
    <x v="6"/>
    <n v="1"/>
    <n v="33"/>
    <s v="Colombia: 2018"/>
    <s v="COL"/>
    <s v="Colombia"/>
    <s v="https://eiti.org/BD/2018-38"/>
    <s v="https://eiti.org/document/colombia-validation-2018"/>
    <n v="2018"/>
    <n v="2018"/>
    <s v="Satisfactory progress"/>
    <x v="10"/>
    <n v="5"/>
    <x v="4"/>
    <s v="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
    <s v="https://eiti.org/colombia#colombias-progress-by-requirement"/>
    <s v="http://www.eiticolombia.gov.co/"/>
    <s v="https://eiti.org/api/v1.0/score_data/33"/>
    <x v="0"/>
  </r>
  <r>
    <s v="ColombiaData accessibility (#7.2)"/>
    <x v="6"/>
    <x v="6"/>
    <n v="1"/>
    <n v="33"/>
    <s v="Colombia: 2018"/>
    <s v="COL"/>
    <s v="Colombia"/>
    <s v="https://eiti.org/BD/2018-38"/>
    <s v="https://eiti.org/document/colombia-validation-2018"/>
    <n v="2018"/>
    <n v="2018"/>
    <s v="Satisfactory progress"/>
    <x v="15"/>
    <n v="1"/>
    <x v="2"/>
    <s v="Requirement 7.2 encourages the MSGs to make EITI reports accessible to public in open data formats. Such efforts are encouraged but not required and are not assessed in determining compliance with the EITI Standard. Colombia has made pioneering efforts to address these issues."/>
    <s v="https://eiti.org/colombia#colombias-progress-by-requirement"/>
    <s v="http://www.eiticolombia.gov.co/"/>
    <s v="https://eiti.org/api/v1.0/score_data/33"/>
    <x v="0"/>
  </r>
  <r>
    <s v="ColombiaLicense register (#2.3)"/>
    <x v="6"/>
    <x v="6"/>
    <n v="1"/>
    <n v="33"/>
    <s v="Colombia: 2018"/>
    <s v="COL"/>
    <s v="Colombia"/>
    <s v="https://eiti.org/BD/2018-38"/>
    <s v="https://eiti.org/document/colombia-validation-2018"/>
    <n v="2018"/>
    <n v="2018"/>
    <s v="Satisfactory progress"/>
    <x v="20"/>
    <n v="5"/>
    <x v="4"/>
    <s v="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
    <s v="https://eiti.org/colombia#colombias-progress-by-requirement"/>
    <s v="http://www.eiticolombia.gov.co/"/>
    <s v="https://eiti.org/api/v1.0/score_data/33"/>
    <x v="0"/>
  </r>
  <r>
    <s v="ColombiaLicense allocations (#2.2)"/>
    <x v="6"/>
    <x v="6"/>
    <n v="1"/>
    <n v="33"/>
    <s v="Colombia: 2018"/>
    <s v="COL"/>
    <s v="Colombia"/>
    <s v="https://eiti.org/BD/2018-38"/>
    <s v="https://eiti.org/document/colombia-validation-2018"/>
    <n v="2018"/>
    <n v="2018"/>
    <s v="Satisfactory progress"/>
    <x v="17"/>
    <n v="5"/>
    <x v="4"/>
    <s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
    <s v="https://eiti.org/colombia#colombias-progress-by-requirement"/>
    <s v="http://www.eiticolombia.gov.co/"/>
    <s v="https://eiti.org/api/v1.0/score_data/33"/>
    <x v="0"/>
  </r>
  <r>
    <s v="ColombiaBeneficial ownership (#2.5)"/>
    <x v="6"/>
    <x v="6"/>
    <n v="1"/>
    <n v="33"/>
    <s v="Colombia: 2018"/>
    <s v="COL"/>
    <s v="Colombia"/>
    <s v="https://eiti.org/BD/2018-38"/>
    <s v="https://eiti.org/document/colombia-validation-2018"/>
    <n v="2018"/>
    <n v="2018"/>
    <s v="Satisfactory progress"/>
    <x v="25"/>
    <n v="1"/>
    <x v="2"/>
    <s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
    <s v="https://eiti.org/colombia#colombias-progress-by-requirement"/>
    <s v="http://www.eiticolombia.gov.co/"/>
    <s v="https://eiti.org/api/v1.0/score_data/33"/>
    <x v="0"/>
  </r>
  <r>
    <s v="ColombiaPolicy on contract disclosure (#2.4)"/>
    <x v="6"/>
    <x v="6"/>
    <n v="1"/>
    <n v="33"/>
    <s v="Colombia: 2018"/>
    <s v="COL"/>
    <s v="Colombia"/>
    <s v="https://eiti.org/BD/2018-38"/>
    <s v="https://eiti.org/document/colombia-validation-2018"/>
    <n v="2018"/>
    <n v="2018"/>
    <s v="Satisfactory progress"/>
    <x v="19"/>
    <n v="6"/>
    <x v="6"/>
    <s v="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
    <s v="https://eiti.org/colombia#colombias-progress-by-requirement"/>
    <s v="http://www.eiticolombia.gov.co/"/>
    <s v="https://eiti.org/api/v1.0/score_data/33"/>
    <x v="0"/>
  </r>
  <r>
    <s v="ColombiaMSG governance (#1.4)"/>
    <x v="6"/>
    <x v="6"/>
    <n v="1"/>
    <n v="33"/>
    <s v="Colombia: 2018"/>
    <s v="COL"/>
    <s v="Colombia"/>
    <s v="https://eiti.org/BD/2018-38"/>
    <s v="https://eiti.org/document/colombia-validation-2018"/>
    <n v="2018"/>
    <n v="2018"/>
    <s v="Satisfactory progress"/>
    <x v="24"/>
    <n v="5"/>
    <x v="4"/>
    <s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
    <s v="https://eiti.org/colombia#colombias-progress-by-requirement"/>
    <s v="http://www.eiticolombia.gov.co/"/>
    <s v="https://eiti.org/api/v1.0/score_data/33"/>
    <x v="0"/>
  </r>
  <r>
    <s v="ColombiaCivil society engagement (#1.3)"/>
    <x v="6"/>
    <x v="6"/>
    <n v="1"/>
    <n v="33"/>
    <s v="Colombia: 2018"/>
    <s v="COL"/>
    <s v="Colombia"/>
    <s v="https://eiti.org/BD/2018-38"/>
    <s v="https://eiti.org/document/colombia-validation-2018"/>
    <n v="2018"/>
    <n v="2018"/>
    <s v="Satisfactory progress"/>
    <x v="21"/>
    <n v="5"/>
    <x v="4"/>
    <s v="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
    <s v="https://eiti.org/colombia#colombias-progress-by-requirement"/>
    <s v="http://www.eiticolombia.gov.co/"/>
    <s v="https://eiti.org/api/v1.0/score_data/33"/>
    <x v="0"/>
  </r>
  <r>
    <s v="ColombiaLegal framework (#2.1)"/>
    <x v="6"/>
    <x v="6"/>
    <n v="1"/>
    <n v="33"/>
    <s v="Colombia: 2018"/>
    <s v="COL"/>
    <s v="Colombia"/>
    <s v="https://eiti.org/BD/2018-38"/>
    <s v="https://eiti.org/document/colombia-validation-2018"/>
    <n v="2018"/>
    <n v="2018"/>
    <s v="Satisfactory progress"/>
    <x v="18"/>
    <n v="5"/>
    <x v="4"/>
    <s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
    <s v="https://eiti.org/colombia#colombias-progress-by-requirement"/>
    <s v="http://www.eiticolombia.gov.co/"/>
    <s v="https://eiti.org/api/v1.0/score_data/33"/>
    <x v="0"/>
  </r>
  <r>
    <s v="ColombiaWorkplan (#1.5)"/>
    <x v="6"/>
    <x v="6"/>
    <n v="1"/>
    <n v="33"/>
    <s v="Colombia: 2018"/>
    <s v="COL"/>
    <s v="Colombia"/>
    <s v="https://eiti.org/BD/2018-38"/>
    <s v="https://eiti.org/document/colombia-validation-2018"/>
    <n v="2018"/>
    <n v="2018"/>
    <s v="Satisfactory progress"/>
    <x v="23"/>
    <n v="5"/>
    <x v="4"/>
    <s v="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
    <s v="https://eiti.org/colombia#colombias-progress-by-requirement"/>
    <s v="http://www.eiticolombia.gov.co/"/>
    <s v="https://eiti.org/api/v1.0/score_data/33"/>
    <x v="0"/>
  </r>
  <r>
    <s v="ColombiaState participation (#2.6)"/>
    <x v="6"/>
    <x v="6"/>
    <n v="1"/>
    <n v="33"/>
    <s v="Colombia: 2018"/>
    <s v="COL"/>
    <s v="Colombia"/>
    <s v="https://eiti.org/BD/2018-38"/>
    <s v="https://eiti.org/document/colombia-validation-2018"/>
    <n v="2018"/>
    <n v="2018"/>
    <s v="Satisfactory progress"/>
    <x v="31"/>
    <n v="5"/>
    <x v="4"/>
    <s v="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
    <s v="https://eiti.org/colombia#colombias-progress-by-requirement"/>
    <s v="http://www.eiticolombia.gov.co/"/>
    <s v="https://eiti.org/api/v1.0/score_data/33"/>
    <x v="0"/>
  </r>
  <r>
    <s v="ColombiaBarter agreements (#4.3)"/>
    <x v="6"/>
    <x v="6"/>
    <n v="1"/>
    <n v="33"/>
    <s v="Colombia: 2018"/>
    <s v="COL"/>
    <s v="Colombia"/>
    <s v="https://eiti.org/BD/2018-38"/>
    <s v="https://eiti.org/document/colombia-validation-2018"/>
    <n v="2018"/>
    <n v="2018"/>
    <s v="Satisfactory progress"/>
    <x v="29"/>
    <n v="0"/>
    <x v="3"/>
    <s v="There are no agreements involving the provisions of good and services in exchange for oil, gas and mining exploration or production concessions. "/>
    <s v="https://eiti.org/colombia#colombias-progress-by-requirement"/>
    <s v="http://www.eiticolombia.gov.co/"/>
    <s v="https://eiti.org/api/v1.0/score_data/33"/>
    <x v="0"/>
  </r>
  <r>
    <s v="ColombiaIn-kind revenues (#4.2)"/>
    <x v="6"/>
    <x v="6"/>
    <n v="1"/>
    <n v="33"/>
    <s v="Colombia: 2018"/>
    <s v="COL"/>
    <s v="Colombia"/>
    <s v="https://eiti.org/BD/2018-38"/>
    <s v="https://eiti.org/document/colombia-validation-2018"/>
    <n v="2018"/>
    <n v="2018"/>
    <s v="Satisfactory progress"/>
    <x v="26"/>
    <n v="5"/>
    <x v="4"/>
    <s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
    <s v="https://eiti.org/colombia#colombias-progress-by-requirement"/>
    <s v="http://www.eiticolombia.gov.co/"/>
    <s v="https://eiti.org/api/v1.0/score_data/33"/>
    <x v="0"/>
  </r>
  <r>
    <s v="ColombiaSOE transactions (#4.5)"/>
    <x v="6"/>
    <x v="6"/>
    <n v="1"/>
    <n v="33"/>
    <s v="Colombia: 2018"/>
    <s v="COL"/>
    <s v="Colombia"/>
    <s v="https://eiti.org/BD/2018-38"/>
    <s v="https://eiti.org/document/colombia-validation-2018"/>
    <n v="2018"/>
    <n v="2018"/>
    <s v="Satisfactory progress"/>
    <x v="5"/>
    <n v="5"/>
    <x v="4"/>
    <s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
    <s v="https://eiti.org/colombia#colombias-progress-by-requirement"/>
    <s v="http://www.eiticolombia.gov.co/"/>
    <s v="https://eiti.org/api/v1.0/score_data/33"/>
    <x v="0"/>
  </r>
  <r>
    <s v="ColombiaTransportation revenues (#4.4)"/>
    <x v="6"/>
    <x v="6"/>
    <n v="1"/>
    <n v="33"/>
    <s v="Colombia: 2018"/>
    <s v="COL"/>
    <s v="Colombia"/>
    <s v="https://eiti.org/BD/2018-38"/>
    <s v="https://eiti.org/document/colombia-validation-2018"/>
    <n v="2018"/>
    <n v="2018"/>
    <s v="Satisfactory progress"/>
    <x v="28"/>
    <n v="5"/>
    <x v="4"/>
    <s v="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
    <s v="https://eiti.org/colombia#colombias-progress-by-requirement"/>
    <s v="http://www.eiticolombia.gov.co/"/>
    <s v="https://eiti.org/api/v1.0/score_data/33"/>
    <x v="0"/>
  </r>
  <r>
    <s v="ColombiaProduction data (#3.2)"/>
    <x v="6"/>
    <x v="6"/>
    <n v="1"/>
    <n v="33"/>
    <s v="Colombia: 2018"/>
    <s v="COL"/>
    <s v="Colombia"/>
    <s v="https://eiti.org/BD/2018-38"/>
    <s v="https://eiti.org/document/colombia-validation-2018"/>
    <n v="2018"/>
    <n v="2018"/>
    <s v="Satisfactory progress"/>
    <x v="33"/>
    <n v="5"/>
    <x v="4"/>
    <s v="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
    <s v="https://eiti.org/colombia#colombias-progress-by-requirement"/>
    <s v="http://www.eiticolombia.gov.co/"/>
    <s v="https://eiti.org/api/v1.0/score_data/33"/>
    <x v="0"/>
  </r>
  <r>
    <s v="ColombiaExploration data (#3.1)"/>
    <x v="6"/>
    <x v="6"/>
    <n v="1"/>
    <n v="33"/>
    <s v="Colombia: 2018"/>
    <s v="COL"/>
    <s v="Colombia"/>
    <s v="https://eiti.org/BD/2018-38"/>
    <s v="https://eiti.org/document/colombia-validation-2018"/>
    <n v="2018"/>
    <n v="2018"/>
    <s v="Satisfactory progress"/>
    <x v="30"/>
    <n v="5"/>
    <x v="4"/>
    <s v="The 2016 EITI Report provides an overview of the extractive industries including exploration activities and procedures applicable to these activities in both the hydrocarbon and mining sectors. "/>
    <s v="https://eiti.org/colombia#colombias-progress-by-requirement"/>
    <s v="http://www.eiticolombia.gov.co/"/>
    <s v="https://eiti.org/api/v1.0/score_data/33"/>
    <x v="0"/>
  </r>
  <r>
    <s v="ColombiaComprehensiveness (#4.1)"/>
    <x v="6"/>
    <x v="6"/>
    <n v="1"/>
    <n v="33"/>
    <s v="Colombia: 2018"/>
    <s v="COL"/>
    <s v="Colombia"/>
    <s v="https://eiti.org/BD/2018-38"/>
    <s v="https://eiti.org/document/colombia-validation-2018"/>
    <n v="2018"/>
    <n v="2018"/>
    <s v="Satisfactory progress"/>
    <x v="27"/>
    <n v="5"/>
    <x v="4"/>
    <s v="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
    <s v="https://eiti.org/colombia#colombias-progress-by-requirement"/>
    <s v="http://www.eiticolombia.gov.co/"/>
    <s v="https://eiti.org/api/v1.0/score_data/33"/>
    <x v="0"/>
  </r>
  <r>
    <s v="ColombiaExport data (#3.3)"/>
    <x v="6"/>
    <x v="6"/>
    <n v="1"/>
    <n v="33"/>
    <s v="Colombia: 2018"/>
    <s v="COL"/>
    <s v="Colombia"/>
    <s v="https://eiti.org/BD/2018-38"/>
    <s v="https://eiti.org/document/colombia-validation-2018"/>
    <n v="2018"/>
    <n v="2018"/>
    <s v="Satisfactory progress"/>
    <x v="32"/>
    <n v="5"/>
    <x v="4"/>
    <s v="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
    <s v="https://eiti.org/colombia#colombias-progress-by-requirement"/>
    <s v="http://www.eiticolombia.gov.co/"/>
    <s v="https://eiti.org/api/v1.0/score_data/33"/>
    <x v="0"/>
  </r>
  <r>
    <s v="Côte d'IvoireExploration data (#3.1)"/>
    <x v="7"/>
    <x v="7"/>
    <n v="1"/>
    <n v="30"/>
    <s v="Côte d'Ivoire: 2017"/>
    <s v="CIV"/>
    <s v="Côte d'Ivoire"/>
    <s v="https://eiti.org/BD/2018-22"/>
    <s v="https://eiti.org/document/cote-divoire-validation-2017"/>
    <n v="2017"/>
    <n v="2018"/>
    <s v="Meaningful progress"/>
    <x v="30"/>
    <n v="6"/>
    <x v="6"/>
    <s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
    <s v="https://eiti.org/cote-divoire#cte-divoires-progress-by-requirement"/>
    <s v="http://www.cnitie.ci/"/>
    <s v="https://eiti.org/api/v1.0/score_data/30"/>
    <x v="0"/>
  </r>
  <r>
    <s v="Côte d'IvoireProduction data (#3.2)"/>
    <x v="7"/>
    <x v="7"/>
    <n v="1"/>
    <n v="30"/>
    <s v="Côte d'Ivoire: 2017"/>
    <s v="CIV"/>
    <s v="Côte d'Ivoire"/>
    <s v="https://eiti.org/BD/2018-22"/>
    <s v="https://eiti.org/document/cote-divoire-validation-2017"/>
    <n v="2017"/>
    <n v="2018"/>
    <s v="Meaningful progress"/>
    <x v="33"/>
    <n v="5"/>
    <x v="4"/>
    <s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
    <s v="https://eiti.org/cote-divoire#cte-divoires-progress-by-requirement"/>
    <s v="http://www.cnitie.ci/"/>
    <s v="https://eiti.org/api/v1.0/score_data/30"/>
    <x v="0"/>
  </r>
  <r>
    <s v="Côte d'IvoireBeneficial ownership (#2.5)"/>
    <x v="7"/>
    <x v="7"/>
    <n v="1"/>
    <n v="30"/>
    <s v="Côte d'Ivoire: 2017"/>
    <s v="CIV"/>
    <s v="Côte d'Ivoire"/>
    <s v="https://eiti.org/BD/2018-22"/>
    <s v="https://eiti.org/document/cote-divoire-validation-2017"/>
    <n v="2017"/>
    <n v="2018"/>
    <s v="Meaningful progress"/>
    <x v="25"/>
    <n v="1"/>
    <x v="2"/>
    <s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
    <s v="https://eiti.org/cote-divoire#cte-divoires-progress-by-requirement"/>
    <s v="http://www.cnitie.ci/"/>
    <s v="https://eiti.org/api/v1.0/score_data/30"/>
    <x v="0"/>
  </r>
  <r>
    <s v="Côte d'IvoireState participation (#2.6)"/>
    <x v="7"/>
    <x v="7"/>
    <n v="1"/>
    <n v="30"/>
    <s v="Côte d'Ivoire: 2017"/>
    <s v="CIV"/>
    <s v="Côte d'Ivoire"/>
    <s v="https://eiti.org/BD/2018-22"/>
    <s v="https://eiti.org/document/cote-divoire-validation-2017"/>
    <n v="2017"/>
    <n v="2018"/>
    <s v="Meaningful progress"/>
    <x v="31"/>
    <n v="4"/>
    <x v="1"/>
    <s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
    <s v="https://eiti.org/cote-divoire#cte-divoires-progress-by-requirement"/>
    <s v="http://www.cnitie.ci/"/>
    <s v="https://eiti.org/api/v1.0/score_data/30"/>
    <x v="0"/>
  </r>
  <r>
    <s v="Côte d'IvoireIn-kind revenues (#4.2)"/>
    <x v="7"/>
    <x v="7"/>
    <n v="1"/>
    <n v="30"/>
    <s v="Côte d'Ivoire: 2017"/>
    <s v="CIV"/>
    <s v="Côte d'Ivoire"/>
    <s v="https://eiti.org/BD/2018-22"/>
    <s v="https://eiti.org/document/cote-divoire-validation-2017"/>
    <n v="2017"/>
    <n v="2018"/>
    <s v="Meaningful progress"/>
    <x v="26"/>
    <n v="4"/>
    <x v="1"/>
    <s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
    <s v="https://eiti.org/cote-divoire#cte-divoires-progress-by-requirement"/>
    <s v="http://www.cnitie.ci/"/>
    <s v="https://eiti.org/api/v1.0/score_data/30"/>
    <x v="0"/>
  </r>
  <r>
    <s v="Côte d'IvoireBarter agreements (#4.3)"/>
    <x v="7"/>
    <x v="7"/>
    <n v="1"/>
    <n v="30"/>
    <s v="Côte d'Ivoire: 2017"/>
    <s v="CIV"/>
    <s v="Côte d'Ivoire"/>
    <s v="https://eiti.org/BD/2018-22"/>
    <s v="https://eiti.org/document/cote-divoire-validation-2017"/>
    <n v="2017"/>
    <n v="2018"/>
    <s v="Meaningful progress"/>
    <x v="29"/>
    <n v="4"/>
    <x v="1"/>
    <s v="&quo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quot;"/>
    <s v="https://eiti.org/cote-divoire#cte-divoires-progress-by-requirement"/>
    <s v="http://www.cnitie.ci/"/>
    <s v="https://eiti.org/api/v1.0/score_data/30"/>
    <x v="0"/>
  </r>
  <r>
    <s v="Côte d'IvoireExport data (#3.3)"/>
    <x v="7"/>
    <x v="7"/>
    <n v="1"/>
    <n v="30"/>
    <s v="Côte d'Ivoire: 2017"/>
    <s v="CIV"/>
    <s v="Côte d'Ivoire"/>
    <s v="https://eiti.org/BD/2018-22"/>
    <s v="https://eiti.org/document/cote-divoire-validation-2017"/>
    <n v="2017"/>
    <n v="2018"/>
    <s v="Meaningful progress"/>
    <x v="32"/>
    <n v="5"/>
    <x v="4"/>
    <s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
    <s v="https://eiti.org/cote-divoire#cte-divoires-progress-by-requirement"/>
    <s v="http://www.cnitie.ci/"/>
    <s v="https://eiti.org/api/v1.0/score_data/30"/>
    <x v="0"/>
  </r>
  <r>
    <s v="Côte d'IvoireComprehensiveness (#4.1)"/>
    <x v="7"/>
    <x v="7"/>
    <n v="1"/>
    <n v="30"/>
    <s v="Côte d'Ivoire: 2017"/>
    <s v="CIV"/>
    <s v="Côte d'Ivoire"/>
    <s v="https://eiti.org/BD/2018-22"/>
    <s v="https://eiti.org/document/cote-divoire-validation-2017"/>
    <n v="2017"/>
    <n v="2018"/>
    <s v="Meaningful progress"/>
    <x v="27"/>
    <n v="5"/>
    <x v="4"/>
    <s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
    <s v="https://eiti.org/cote-divoire#cte-divoires-progress-by-requirement"/>
    <s v="http://www.cnitie.ci/"/>
    <s v="https://eiti.org/api/v1.0/score_data/30"/>
    <x v="0"/>
  </r>
  <r>
    <s v="Côte d'IvoireMSG governance (#1.4)"/>
    <x v="7"/>
    <x v="7"/>
    <n v="1"/>
    <n v="30"/>
    <s v="Côte d'Ivoire: 2017"/>
    <s v="CIV"/>
    <s v="Côte d'Ivoire"/>
    <s v="https://eiti.org/BD/2018-22"/>
    <s v="https://eiti.org/document/cote-divoire-validation-2017"/>
    <n v="2017"/>
    <n v="2018"/>
    <s v="Meaningful progress"/>
    <x v="24"/>
    <n v="3"/>
    <x v="0"/>
    <s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
    <s v="https://eiti.org/cote-divoire#cte-divoires-progress-by-requirement"/>
    <s v="http://www.cnitie.ci/"/>
    <s v="https://eiti.org/api/v1.0/score_data/30"/>
    <x v="0"/>
  </r>
  <r>
    <s v="Côte d'IvoireWorkplan (#1.5)"/>
    <x v="7"/>
    <x v="7"/>
    <n v="1"/>
    <n v="30"/>
    <s v="Côte d'Ivoire: 2017"/>
    <s v="CIV"/>
    <s v="Côte d'Ivoire"/>
    <s v="https://eiti.org/BD/2018-22"/>
    <s v="https://eiti.org/document/cote-divoire-validation-2017"/>
    <n v="2017"/>
    <n v="2018"/>
    <s v="Meaningful progress"/>
    <x v="23"/>
    <n v="3"/>
    <x v="0"/>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x v="0"/>
  </r>
  <r>
    <s v="Côte d'IvoireIndustry engagement (#1.2)"/>
    <x v="7"/>
    <x v="7"/>
    <n v="1"/>
    <n v="30"/>
    <s v="Côte d'Ivoire: 2017"/>
    <s v="CIV"/>
    <s v="Côte d'Ivoire"/>
    <s v="https://eiti.org/BD/2018-22"/>
    <s v="https://eiti.org/document/cote-divoire-validation-2017"/>
    <n v="2017"/>
    <n v="2018"/>
    <s v="Meaningful progress"/>
    <x v="11"/>
    <n v="5"/>
    <x v="4"/>
    <s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
    <s v="https://eiti.org/cote-divoire#cte-divoires-progress-by-requirement"/>
    <s v="http://www.cnitie.ci/"/>
    <s v="https://eiti.org/api/v1.0/score_data/30"/>
    <x v="0"/>
  </r>
  <r>
    <s v="Côte d'IvoireCivil society engagement (#1.3)"/>
    <x v="7"/>
    <x v="7"/>
    <n v="1"/>
    <n v="30"/>
    <s v="Côte d'Ivoire: 2017"/>
    <s v="CIV"/>
    <s v="Côte d'Ivoire"/>
    <s v="https://eiti.org/BD/2018-22"/>
    <s v="https://eiti.org/document/cote-divoire-validation-2017"/>
    <n v="2017"/>
    <n v="2018"/>
    <s v="Meaningful progress"/>
    <x v="21"/>
    <n v="5"/>
    <x v="4"/>
    <s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
    <s v="https://eiti.org/cote-divoire#cte-divoires-progress-by-requirement"/>
    <s v="http://www.cnitie.ci/"/>
    <s v="https://eiti.org/api/v1.0/score_data/30"/>
    <x v="0"/>
  </r>
  <r>
    <s v="Côte d'IvoireLicense register (#2.3)"/>
    <x v="7"/>
    <x v="7"/>
    <n v="1"/>
    <n v="30"/>
    <s v="Côte d'Ivoire: 2017"/>
    <s v="CIV"/>
    <s v="Côte d'Ivoire"/>
    <s v="https://eiti.org/BD/2018-22"/>
    <s v="https://eiti.org/document/cote-divoire-validation-2017"/>
    <n v="2017"/>
    <n v="2018"/>
    <s v="Meaningful progress"/>
    <x v="20"/>
    <n v="4"/>
    <x v="1"/>
    <s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
    <s v="https://eiti.org/cote-divoire#cte-divoires-progress-by-requirement"/>
    <s v="http://www.cnitie.ci/"/>
    <s v="https://eiti.org/api/v1.0/score_data/30"/>
    <x v="0"/>
  </r>
  <r>
    <s v="Côte d'IvoirePolicy on contract disclosure (#2.4)"/>
    <x v="7"/>
    <x v="7"/>
    <n v="1"/>
    <n v="30"/>
    <s v="Côte d'Ivoire: 2017"/>
    <s v="CIV"/>
    <s v="Côte d'Ivoire"/>
    <s v="https://eiti.org/BD/2018-22"/>
    <s v="https://eiti.org/document/cote-divoire-validation-2017"/>
    <n v="2017"/>
    <n v="2018"/>
    <s v="Meaningful progress"/>
    <x v="19"/>
    <n v="5"/>
    <x v="4"/>
    <s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
    <s v="https://eiti.org/cote-divoire#cte-divoires-progress-by-requirement"/>
    <s v="http://www.cnitie.ci/"/>
    <s v="https://eiti.org/api/v1.0/score_data/30"/>
    <x v="0"/>
  </r>
  <r>
    <s v="Côte d'IvoireLegal framework (#2.1)"/>
    <x v="7"/>
    <x v="7"/>
    <n v="1"/>
    <n v="30"/>
    <s v="Côte d'Ivoire: 2017"/>
    <s v="CIV"/>
    <s v="Côte d'Ivoire"/>
    <s v="https://eiti.org/BD/2018-22"/>
    <s v="https://eiti.org/document/cote-divoire-validation-2017"/>
    <n v="2017"/>
    <n v="2018"/>
    <s v="Meaningful progress"/>
    <x v="18"/>
    <n v="5"/>
    <x v="4"/>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x v="0"/>
  </r>
  <r>
    <s v="Côte d'IvoireLicense allocations (#2.2)"/>
    <x v="7"/>
    <x v="7"/>
    <n v="1"/>
    <n v="30"/>
    <s v="Côte d'Ivoire: 2017"/>
    <s v="CIV"/>
    <s v="Côte d'Ivoire"/>
    <s v="https://eiti.org/BD/2018-22"/>
    <s v="https://eiti.org/document/cote-divoire-validation-2017"/>
    <n v="2017"/>
    <n v="2018"/>
    <s v="Meaningful progress"/>
    <x v="17"/>
    <n v="4"/>
    <x v="1"/>
    <s v="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
    <s v="https://eiti.org/cote-divoire#cte-divoires-progress-by-requirement"/>
    <s v="http://www.cnitie.ci/"/>
    <s v="https://eiti.org/api/v1.0/score_data/30"/>
    <x v="0"/>
  </r>
  <r>
    <s v="Côte d'IvoireTransportation revenues (#4.4)"/>
    <x v="7"/>
    <x v="7"/>
    <n v="1"/>
    <n v="30"/>
    <s v="Côte d'Ivoire: 2017"/>
    <s v="CIV"/>
    <s v="Côte d'Ivoire"/>
    <s v="https://eiti.org/BD/2018-22"/>
    <s v="https://eiti.org/document/cote-divoire-validation-2017"/>
    <n v="2017"/>
    <n v="2018"/>
    <s v="Meaningful progress"/>
    <x v="28"/>
    <n v="0"/>
    <x v="3"/>
    <s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
    <s v="https://eiti.org/cote-divoire#cte-divoires-progress-by-requirement"/>
    <s v="http://www.cnitie.ci/"/>
    <s v="https://eiti.org/api/v1.0/score_data/30"/>
    <x v="0"/>
  </r>
  <r>
    <s v="Côte d'IvoireEconomic contribution (#6.3)"/>
    <x v="7"/>
    <x v="7"/>
    <n v="1"/>
    <n v="30"/>
    <s v="Côte d'Ivoire: 2017"/>
    <s v="CIV"/>
    <s v="Côte d'Ivoire"/>
    <s v="https://eiti.org/BD/2018-22"/>
    <s v="https://eiti.org/document/cote-divoire-validation-2017"/>
    <n v="2017"/>
    <n v="2018"/>
    <s v="Meaningful progress"/>
    <x v="13"/>
    <n v="5"/>
    <x v="4"/>
    <s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
    <s v="https://eiti.org/cote-divoire#cte-divoires-progress-by-requirement"/>
    <s v="http://www.cnitie.ci/"/>
    <s v="https://eiti.org/api/v1.0/score_data/30"/>
    <x v="0"/>
  </r>
  <r>
    <s v="Côte d'IvoirePublic debate (#7.1)"/>
    <x v="7"/>
    <x v="7"/>
    <n v="1"/>
    <n v="30"/>
    <s v="Côte d'Ivoire: 2017"/>
    <s v="CIV"/>
    <s v="Côte d'Ivoire"/>
    <s v="https://eiti.org/BD/2018-22"/>
    <s v="https://eiti.org/document/cote-divoire-validation-2017"/>
    <n v="2017"/>
    <n v="2018"/>
    <s v="Meaningful progress"/>
    <x v="16"/>
    <n v="5"/>
    <x v="4"/>
    <s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
    <s v="https://eiti.org/cote-divoire#cte-divoires-progress-by-requirement"/>
    <s v="http://www.cnitie.ci/"/>
    <s v="https://eiti.org/api/v1.0/score_data/30"/>
    <x v="0"/>
  </r>
  <r>
    <s v="Côte d'IvoireMandatory social expenditures (#6.1)"/>
    <x v="7"/>
    <x v="7"/>
    <n v="1"/>
    <n v="30"/>
    <s v="Côte d'Ivoire: 2017"/>
    <s v="CIV"/>
    <s v="Côte d'Ivoire"/>
    <s v="https://eiti.org/BD/2018-22"/>
    <s v="https://eiti.org/document/cote-divoire-validation-2017"/>
    <n v="2017"/>
    <n v="2018"/>
    <s v="Meaningful progress"/>
    <x v="8"/>
    <n v="6"/>
    <x v="6"/>
    <s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
    <s v="https://eiti.org/cote-divoire#cte-divoires-progress-by-requirement"/>
    <s v="http://www.cnitie.ci/"/>
    <s v="https://eiti.org/api/v1.0/score_data/30"/>
    <x v="0"/>
  </r>
  <r>
    <s v="Côte d'IvoireSOE quasi-fiscal expenditures (#6.2)"/>
    <x v="7"/>
    <x v="7"/>
    <n v="1"/>
    <n v="30"/>
    <s v="Côte d'Ivoire: 2017"/>
    <s v="CIV"/>
    <s v="Côte d'Ivoire"/>
    <s v="https://eiti.org/BD/2018-22"/>
    <s v="https://eiti.org/document/cote-divoire-validation-2017"/>
    <n v="2017"/>
    <n v="2018"/>
    <s v="Meaningful progress"/>
    <x v="14"/>
    <n v="3"/>
    <x v="0"/>
    <s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
    <s v="https://eiti.org/cote-divoire#cte-divoires-progress-by-requirement"/>
    <s v="http://www.cnitie.ci/"/>
    <s v="https://eiti.org/api/v1.0/score_data/30"/>
    <x v="0"/>
  </r>
  <r>
    <s v="Côte d'IvoireOutcomes and impact of implementation (#7.4)"/>
    <x v="7"/>
    <x v="7"/>
    <n v="1"/>
    <n v="30"/>
    <s v="Côte d'Ivoire: 2017"/>
    <s v="CIV"/>
    <s v="Côte d'Ivoire"/>
    <s v="https://eiti.org/BD/2018-22"/>
    <s v="https://eiti.org/document/cote-divoire-validation-2017"/>
    <n v="2017"/>
    <n v="2018"/>
    <s v="Meaningful progress"/>
    <x v="9"/>
    <n v="4"/>
    <x v="1"/>
    <s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
    <s v="https://eiti.org/cote-divoire#cte-divoires-progress-by-requirement"/>
    <s v="http://www.cnitie.ci/"/>
    <s v="https://eiti.org/api/v1.0/score_data/30"/>
    <x v="0"/>
  </r>
  <r>
    <s v="Côte d'IvoireOverall Progress (#0.0)"/>
    <x v="7"/>
    <x v="7"/>
    <n v="1"/>
    <n v="30"/>
    <s v="Côte d'Ivoire: 2017"/>
    <s v="CIV"/>
    <s v="Côte d'Ivoire"/>
    <s v="https://eiti.org/BD/2018-22"/>
    <s v="https://eiti.org/document/cote-divoire-validation-2017"/>
    <n v="2017"/>
    <n v="2018"/>
    <s v="Meaningful progress"/>
    <x v="12"/>
    <n v="4"/>
    <x v="1"/>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x v="0"/>
  </r>
  <r>
    <s v="Côte d'IvoireData accessibility (#7.2)"/>
    <x v="7"/>
    <x v="7"/>
    <n v="1"/>
    <n v="30"/>
    <s v="Côte d'Ivoire: 2017"/>
    <s v="CIV"/>
    <s v="Côte d'Ivoire"/>
    <s v="https://eiti.org/BD/2018-22"/>
    <s v="https://eiti.org/document/cote-divoire-validation-2017"/>
    <n v="2017"/>
    <n v="2018"/>
    <s v="Meaningful progress"/>
    <x v="15"/>
    <n v="1"/>
    <x v="2"/>
    <s v="EITI data for 2014 and 2015 is available in machine readable format through the EITI Cote d’Ivoire website. Such efforts are encouraged but not required and are not assessed in determining compliance with the EITI Standard."/>
    <s v="https://eiti.org/cote-divoire#cte-divoires-progress-by-requirement"/>
    <s v="http://www.cnitie.ci/"/>
    <s v="https://eiti.org/api/v1.0/score_data/30"/>
    <x v="0"/>
  </r>
  <r>
    <s v="Côte d'IvoireFollow up on recommendations (#7.3)"/>
    <x v="7"/>
    <x v="7"/>
    <n v="1"/>
    <n v="30"/>
    <s v="Côte d'Ivoire: 2017"/>
    <s v="CIV"/>
    <s v="Côte d'Ivoire"/>
    <s v="https://eiti.org/BD/2018-22"/>
    <s v="https://eiti.org/document/cote-divoire-validation-2017"/>
    <n v="2017"/>
    <n v="2018"/>
    <s v="Meaningful progress"/>
    <x v="10"/>
    <n v="5"/>
    <x v="4"/>
    <s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
    <s v="https://eiti.org/cote-divoire#cte-divoires-progress-by-requirement"/>
    <s v="http://www.cnitie.ci/"/>
    <s v="https://eiti.org/api/v1.0/score_data/30"/>
    <x v="0"/>
  </r>
  <r>
    <s v="Côte d'IvoireDisaggregation (#4.7)"/>
    <x v="7"/>
    <x v="7"/>
    <n v="1"/>
    <n v="30"/>
    <s v="Côte d'Ivoire: 2017"/>
    <s v="CIV"/>
    <s v="Côte d'Ivoire"/>
    <s v="https://eiti.org/BD/2018-22"/>
    <s v="https://eiti.org/document/cote-divoire-validation-2017"/>
    <n v="2017"/>
    <n v="2018"/>
    <s v="Meaningful progress"/>
    <x v="7"/>
    <n v="5"/>
    <x v="4"/>
    <s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
    <s v="https://eiti.org/cote-divoire#cte-divoires-progress-by-requirement"/>
    <s v="http://www.cnitie.ci/"/>
    <s v="https://eiti.org/api/v1.0/score_data/30"/>
    <x v="0"/>
  </r>
  <r>
    <s v="Côte d'IvoireData timeliness (#4.8)"/>
    <x v="7"/>
    <x v="7"/>
    <n v="1"/>
    <n v="30"/>
    <s v="Côte d'Ivoire: 2017"/>
    <s v="CIV"/>
    <s v="Côte d'Ivoire"/>
    <s v="https://eiti.org/BD/2018-22"/>
    <s v="https://eiti.org/document/cote-divoire-validation-2017"/>
    <n v="2017"/>
    <n v="2018"/>
    <s v="Meaningful progress"/>
    <x v="6"/>
    <n v="5"/>
    <x v="4"/>
    <s v="The MSG has made significant improvements in the timeliness of EITI reporting and regularly published timely EITI Reports in accordance with the EITI Requirement."/>
    <s v="https://eiti.org/cote-divoire#cte-divoires-progress-by-requirement"/>
    <s v="http://www.cnitie.ci/"/>
    <s v="https://eiti.org/api/v1.0/score_data/30"/>
    <x v="0"/>
  </r>
  <r>
    <s v="Côte d'IvoireSOE transactions (#4.5)"/>
    <x v="7"/>
    <x v="7"/>
    <n v="1"/>
    <n v="30"/>
    <s v="Côte d'Ivoire: 2017"/>
    <s v="CIV"/>
    <s v="Côte d'Ivoire"/>
    <s v="https://eiti.org/BD/2018-22"/>
    <s v="https://eiti.org/document/cote-divoire-validation-2017"/>
    <n v="2017"/>
    <n v="2018"/>
    <s v="Meaningful progress"/>
    <x v="5"/>
    <n v="4"/>
    <x v="1"/>
    <s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
    <s v="https://eiti.org/cote-divoire#cte-divoires-progress-by-requirement"/>
    <s v="http://www.cnitie.ci/"/>
    <s v="https://eiti.org/api/v1.0/score_data/30"/>
    <x v="0"/>
  </r>
  <r>
    <s v="Côte d'IvoireDirect subnational payments (#4.6)"/>
    <x v="7"/>
    <x v="7"/>
    <n v="1"/>
    <n v="30"/>
    <s v="Côte d'Ivoire: 2017"/>
    <s v="CIV"/>
    <s v="Côte d'Ivoire"/>
    <s v="https://eiti.org/BD/2018-22"/>
    <s v="https://eiti.org/document/cote-divoire-validation-2017"/>
    <n v="2017"/>
    <n v="2018"/>
    <s v="Meaningful progress"/>
    <x v="4"/>
    <n v="0"/>
    <x v="3"/>
    <s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
    <s v="https://eiti.org/cote-divoire#cte-divoires-progress-by-requirement"/>
    <s v="http://www.cnitie.ci/"/>
    <s v="https://eiti.org/api/v1.0/score_data/30"/>
    <x v="0"/>
  </r>
  <r>
    <s v="Côte d'IvoireSubnational transfers (#5.2)"/>
    <x v="7"/>
    <x v="7"/>
    <n v="1"/>
    <n v="30"/>
    <s v="Côte d'Ivoire: 2017"/>
    <s v="CIV"/>
    <s v="Côte d'Ivoire"/>
    <s v="https://eiti.org/BD/2018-22"/>
    <s v="https://eiti.org/document/cote-divoire-validation-2017"/>
    <n v="2017"/>
    <n v="2018"/>
    <s v="Meaningful progress"/>
    <x v="3"/>
    <n v="3"/>
    <x v="0"/>
    <s v="The 2015 EITI Report describes statutory subnational transfers of revenues to municipalities but does not provide the amount paid in practice. The International Secretariat concludes that the statutory subnational transfers were material in 2015, but not reported by the treasury."/>
    <s v="https://eiti.org/cote-divoire#cte-divoires-progress-by-requirement"/>
    <s v="http://www.cnitie.ci/"/>
    <s v="https://eiti.org/api/v1.0/score_data/30"/>
    <x v="0"/>
  </r>
  <r>
    <s v="Côte d'IvoireRevenue management and expenditures (#5.3)"/>
    <x v="7"/>
    <x v="7"/>
    <n v="1"/>
    <n v="30"/>
    <s v="Côte d'Ivoire: 2017"/>
    <s v="CIV"/>
    <s v="Côte d'Ivoire"/>
    <s v="https://eiti.org/BD/2018-22"/>
    <s v="https://eiti.org/document/cote-divoire-validation-2017"/>
    <n v="2017"/>
    <n v="2018"/>
    <s v="Meaningful progress"/>
    <x v="2"/>
    <n v="1"/>
    <x v="2"/>
    <s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
    <s v="https://eiti.org/cote-divoire#cte-divoires-progress-by-requirement"/>
    <s v="http://www.cnitie.ci/"/>
    <s v="https://eiti.org/api/v1.0/score_data/30"/>
    <x v="0"/>
  </r>
  <r>
    <s v="Côte d'IvoireData quality (#4.9)"/>
    <x v="7"/>
    <x v="7"/>
    <n v="1"/>
    <n v="30"/>
    <s v="Côte d'Ivoire: 2017"/>
    <s v="CIV"/>
    <s v="Côte d'Ivoire"/>
    <s v="https://eiti.org/BD/2018-22"/>
    <s v="https://eiti.org/document/cote-divoire-validation-2017"/>
    <n v="2017"/>
    <n v="2018"/>
    <s v="Meaningful progress"/>
    <x v="1"/>
    <n v="5"/>
    <x v="4"/>
    <s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
    <s v="https://eiti.org/cote-divoire#cte-divoires-progress-by-requirement"/>
    <s v="http://www.cnitie.ci/"/>
    <s v="https://eiti.org/api/v1.0/score_data/30"/>
    <x v="0"/>
  </r>
  <r>
    <s v="Côte d'IvoireDistribution of revenues (#5.1)"/>
    <x v="7"/>
    <x v="7"/>
    <n v="1"/>
    <n v="30"/>
    <s v="Côte d'Ivoire: 2017"/>
    <s v="CIV"/>
    <s v="Côte d'Ivoire"/>
    <s v="https://eiti.org/BD/2018-22"/>
    <s v="https://eiti.org/document/cote-divoire-validation-2017"/>
    <n v="2017"/>
    <n v="2018"/>
    <s v="Meaningful progress"/>
    <x v="0"/>
    <n v="4"/>
    <x v="1"/>
    <s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
    <s v="https://eiti.org/cote-divoire#cte-divoires-progress-by-requirement"/>
    <s v="http://www.cnitie.ci/"/>
    <s v="https://eiti.org/api/v1.0/score_data/30"/>
    <x v="0"/>
  </r>
  <r>
    <s v="Côte d'IvoireGovernment engagement (#1.1)"/>
    <x v="7"/>
    <x v="7"/>
    <n v="1"/>
    <n v="30"/>
    <s v="Côte d'Ivoire: 2017"/>
    <s v="CIV"/>
    <s v="Côte d'Ivoire"/>
    <s v="https://eiti.org/BD/2018-22"/>
    <s v="https://eiti.org/document/cote-divoire-validation-2017"/>
    <n v="2017"/>
    <n v="2018"/>
    <s v="Meaningful progress"/>
    <x v="22"/>
    <n v="5"/>
    <x v="4"/>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x v="0"/>
  </r>
  <r>
    <s v="EthiopiaBeneficial ownership (#2.5)"/>
    <x v="8"/>
    <x v="8"/>
    <n v="1"/>
    <n v="55"/>
    <s v="Ethiopia: 2018"/>
    <s v="ETH"/>
    <s v="Ethiopia"/>
    <s v="https://eiti.org/BD/2019-21"/>
    <s v="https://eiti.org/document/ethiopia-validation-2018"/>
    <n v="2018"/>
    <n v="2018"/>
    <s v="Meaningful progress"/>
    <x v="25"/>
    <n v="1"/>
    <x v="2"/>
    <s v="Ethiopia EITI has agreed a three-year beneficial ownership roadmap and has piloted EITI reporting of legal and beneficial ownership of roughly half of material companies."/>
    <s v="https://eiti.org/ethiopia#ethiopias-progress-by-requirement"/>
    <s v="http://www.eeiti.org.et/"/>
    <s v="https://eiti.org/api/v1.0/score_data/55"/>
    <x v="0"/>
  </r>
  <r>
    <s v="EthiopiaState participation (#2.6)"/>
    <x v="8"/>
    <x v="8"/>
    <n v="1"/>
    <n v="55"/>
    <s v="Ethiopia: 2018"/>
    <s v="ETH"/>
    <s v="Ethiopia"/>
    <s v="https://eiti.org/BD/2019-21"/>
    <s v="https://eiti.org/document/ethiopia-validation-2018"/>
    <n v="2018"/>
    <n v="2018"/>
    <s v="Meaningful progress"/>
    <x v="31"/>
    <n v="3"/>
    <x v="0"/>
    <s v="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
    <s v="https://eiti.org/ethiopia#ethiopias-progress-by-requirement"/>
    <s v="http://www.eeiti.org.et/"/>
    <s v="https://eiti.org/api/v1.0/score_data/55"/>
    <x v="0"/>
  </r>
  <r>
    <s v="EthiopiaLicense register (#2.3)"/>
    <x v="8"/>
    <x v="8"/>
    <n v="1"/>
    <n v="55"/>
    <s v="Ethiopia: 2018"/>
    <s v="ETH"/>
    <s v="Ethiopia"/>
    <s v="https://eiti.org/BD/2019-21"/>
    <s v="https://eiti.org/document/ethiopia-validation-2018"/>
    <n v="2018"/>
    <n v="2018"/>
    <s v="Meaningful progress"/>
    <x v="20"/>
    <n v="4"/>
    <x v="1"/>
    <s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
    <s v="https://eiti.org/ethiopia#ethiopias-progress-by-requirement"/>
    <s v="http://www.eeiti.org.et/"/>
    <s v="https://eiti.org/api/v1.0/score_data/55"/>
    <x v="0"/>
  </r>
  <r>
    <s v="EthiopiaPolicy on contract disclosure (#2.4)"/>
    <x v="8"/>
    <x v="8"/>
    <n v="1"/>
    <n v="55"/>
    <s v="Ethiopia: 2018"/>
    <s v="ETH"/>
    <s v="Ethiopia"/>
    <s v="https://eiti.org/BD/2019-21"/>
    <s v="https://eiti.org/document/ethiopia-validation-2018"/>
    <n v="2018"/>
    <n v="2018"/>
    <s v="Meaningful progress"/>
    <x v="19"/>
    <n v="4"/>
    <x v="1"/>
    <s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
    <s v="https://eiti.org/ethiopia#ethiopias-progress-by-requirement"/>
    <s v="http://www.eeiti.org.et/"/>
    <s v="https://eiti.org/api/v1.0/score_data/55"/>
    <x v="0"/>
  </r>
  <r>
    <s v="EthiopiaExport data (#3.3)"/>
    <x v="8"/>
    <x v="8"/>
    <n v="1"/>
    <n v="55"/>
    <s v="Ethiopia: 2018"/>
    <s v="ETH"/>
    <s v="Ethiopia"/>
    <s v="https://eiti.org/BD/2019-21"/>
    <s v="https://eiti.org/document/ethiopia-validation-2018"/>
    <n v="2018"/>
    <n v="2018"/>
    <s v="Meaningful progress"/>
    <x v="32"/>
    <n v="4"/>
    <x v="1"/>
    <s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
    <s v="https://eiti.org/ethiopia#ethiopias-progress-by-requirement"/>
    <s v="http://www.eeiti.org.et/"/>
    <s v="https://eiti.org/api/v1.0/score_data/55"/>
    <x v="0"/>
  </r>
  <r>
    <s v="EthiopiaComprehensiveness (#4.1)"/>
    <x v="8"/>
    <x v="8"/>
    <n v="1"/>
    <n v="55"/>
    <s v="Ethiopia: 2018"/>
    <s v="ETH"/>
    <s v="Ethiopia"/>
    <s v="https://eiti.org/BD/2019-21"/>
    <s v="https://eiti.org/document/ethiopia-validation-2018"/>
    <n v="2018"/>
    <n v="2018"/>
    <s v="Meaningful progress"/>
    <x v="27"/>
    <n v="4"/>
    <x v="1"/>
    <s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
    <s v="https://eiti.org/ethiopia#ethiopias-progress-by-requirement"/>
    <s v="http://www.eeiti.org.et/"/>
    <s v="https://eiti.org/api/v1.0/score_data/55"/>
    <x v="0"/>
  </r>
  <r>
    <s v="EthiopiaExploration data (#3.1)"/>
    <x v="8"/>
    <x v="8"/>
    <n v="1"/>
    <n v="55"/>
    <s v="Ethiopia: 2018"/>
    <s v="ETH"/>
    <s v="Ethiopia"/>
    <s v="https://eiti.org/BD/2019-21"/>
    <s v="https://eiti.org/document/ethiopia-validation-2018"/>
    <n v="2018"/>
    <n v="2018"/>
    <s v="Meaningful progress"/>
    <x v="30"/>
    <n v="5"/>
    <x v="4"/>
    <s v="The 2015/16 EITI Report provides an overview of the extractive industries, including informal activities and significant exploration work."/>
    <s v="https://eiti.org/ethiopia#ethiopias-progress-by-requirement"/>
    <s v="http://www.eeiti.org.et/"/>
    <s v="https://eiti.org/api/v1.0/score_data/55"/>
    <x v="0"/>
  </r>
  <r>
    <s v="EthiopiaProduction data (#3.2)"/>
    <x v="8"/>
    <x v="8"/>
    <n v="1"/>
    <n v="55"/>
    <s v="Ethiopia: 2018"/>
    <s v="ETH"/>
    <s v="Ethiopia"/>
    <s v="https://eiti.org/BD/2019-21"/>
    <s v="https://eiti.org/document/ethiopia-validation-2018"/>
    <n v="2018"/>
    <n v="2018"/>
    <s v="Meaningful progress"/>
    <x v="33"/>
    <n v="5"/>
    <x v="4"/>
    <s v="The 2015/16 EITI Report highlights weaknesses in official government production data and provides companies’ reporting of production volumes and values for each of the 14 mineral commodities produced in 2015/16."/>
    <s v="https://eiti.org/ethiopia#ethiopias-progress-by-requirement"/>
    <s v="http://www.eeiti.org.et/"/>
    <s v="https://eiti.org/api/v1.0/score_data/55"/>
    <x v="0"/>
  </r>
  <r>
    <s v="EthiopiaIndustry engagement (#1.2)"/>
    <x v="8"/>
    <x v="8"/>
    <n v="1"/>
    <n v="55"/>
    <s v="Ethiopia: 2018"/>
    <s v="ETH"/>
    <s v="Ethiopia"/>
    <s v="https://eiti.org/BD/2019-21"/>
    <s v="https://eiti.org/document/ethiopia-validation-2018"/>
    <n v="2018"/>
    <n v="2018"/>
    <s v="Meaningful progress"/>
    <x v="11"/>
    <n v="5"/>
    <x v="4"/>
    <s v="Companies are fully, actively and effectively engaged in the EITI process. The government has ensured that there is an enabling environment for company participation with provisions in the 2013 Mining Operations Proclamation mandating payments disclosures as required by EITI."/>
    <s v="https://eiti.org/ethiopia#ethiopias-progress-by-requirement"/>
    <s v="http://www.eeiti.org.et/"/>
    <s v="https://eiti.org/api/v1.0/score_data/55"/>
    <x v="0"/>
  </r>
  <r>
    <s v="EthiopiaCivil society engagement (#1.3)"/>
    <x v="8"/>
    <x v="8"/>
    <n v="1"/>
    <n v="55"/>
    <s v="Ethiopia: 2018"/>
    <s v="ETH"/>
    <s v="Ethiopia"/>
    <s v="https://eiti.org/BD/2019-21"/>
    <s v="https://eiti.org/document/ethiopia-validation-2018"/>
    <n v="2018"/>
    <n v="2018"/>
    <s v="Meaningful progress"/>
    <x v="21"/>
    <n v="4"/>
    <x v="1"/>
    <s v="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
    <s v="https://eiti.org/ethiopia#ethiopias-progress-by-requirement"/>
    <s v="http://www.eeiti.org.et/"/>
    <s v="https://eiti.org/api/v1.0/score_data/55"/>
    <x v="0"/>
  </r>
  <r>
    <s v="EthiopiaOutcomes and impact of implementation (#7.4)"/>
    <x v="8"/>
    <x v="8"/>
    <n v="1"/>
    <n v="55"/>
    <s v="Ethiopia: 2018"/>
    <s v="ETH"/>
    <s v="Ethiopia"/>
    <s v="https://eiti.org/BD/2019-21"/>
    <s v="https://eiti.org/document/ethiopia-validation-2018"/>
    <n v="2018"/>
    <n v="2018"/>
    <s v="Meaningful progress"/>
    <x v="9"/>
    <n v="4"/>
    <x v="1"/>
    <s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
    <s v="https://eiti.org/ethiopia#ethiopias-progress-by-requirement"/>
    <s v="http://www.eeiti.org.et/"/>
    <s v="https://eiti.org/api/v1.0/score_data/55"/>
    <x v="0"/>
  </r>
  <r>
    <s v="EthiopiaGovernment engagement (#1.1)"/>
    <x v="8"/>
    <x v="8"/>
    <n v="1"/>
    <n v="55"/>
    <s v="Ethiopia: 2018"/>
    <s v="ETH"/>
    <s v="Ethiopia"/>
    <s v="https://eiti.org/BD/2019-21"/>
    <s v="https://eiti.org/document/ethiopia-validation-2018"/>
    <n v="2018"/>
    <n v="2018"/>
    <s v="Meaningful progress"/>
    <x v="22"/>
    <n v="5"/>
    <x v="4"/>
    <s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
    <s v="https://eiti.org/ethiopia#ethiopias-progress-by-requirement"/>
    <s v="http://www.eeiti.org.et/"/>
    <s v="https://eiti.org/api/v1.0/score_data/55"/>
    <x v="0"/>
  </r>
  <r>
    <s v="EthiopiaLegal framework (#2.1)"/>
    <x v="8"/>
    <x v="8"/>
    <n v="1"/>
    <n v="55"/>
    <s v="Ethiopia: 2018"/>
    <s v="ETH"/>
    <s v="Ethiopia"/>
    <s v="https://eiti.org/BD/2019-21"/>
    <s v="https://eiti.org/document/ethiopia-validation-2018"/>
    <n v="2018"/>
    <n v="2018"/>
    <s v="Meaningful progress"/>
    <x v="18"/>
    <n v="5"/>
    <x v="4"/>
    <s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
    <s v="https://eiti.org/ethiopia#ethiopias-progress-by-requirement"/>
    <s v="http://www.eeiti.org.et/"/>
    <s v="https://eiti.org/api/v1.0/score_data/55"/>
    <x v="0"/>
  </r>
  <r>
    <s v="EthiopiaLicense allocations (#2.2)"/>
    <x v="8"/>
    <x v="8"/>
    <n v="1"/>
    <n v="55"/>
    <s v="Ethiopia: 2018"/>
    <s v="ETH"/>
    <s v="Ethiopia"/>
    <s v="https://eiti.org/BD/2019-21"/>
    <s v="https://eiti.org/document/ethiopia-validation-2018"/>
    <n v="2018"/>
    <n v="2018"/>
    <s v="Meaningful progress"/>
    <x v="17"/>
    <n v="4"/>
    <x v="1"/>
    <s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
    <s v="https://eiti.org/ethiopia#ethiopias-progress-by-requirement"/>
    <s v="http://www.eeiti.org.et/"/>
    <s v="https://eiti.org/api/v1.0/score_data/55"/>
    <x v="0"/>
  </r>
  <r>
    <s v="EthiopiaMSG governance (#1.4)"/>
    <x v="8"/>
    <x v="8"/>
    <n v="1"/>
    <n v="55"/>
    <s v="Ethiopia: 2018"/>
    <s v="ETH"/>
    <s v="Ethiopia"/>
    <s v="https://eiti.org/BD/2019-21"/>
    <s v="https://eiti.org/document/ethiopia-validation-2018"/>
    <n v="2018"/>
    <n v="2018"/>
    <s v="Meaningful progress"/>
    <x v="24"/>
    <n v="4"/>
    <x v="1"/>
    <s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
    <s v="https://eiti.org/ethiopia#ethiopias-progress-by-requirement"/>
    <s v="http://www.eeiti.org.et/"/>
    <s v="https://eiti.org/api/v1.0/score_data/55"/>
    <x v="0"/>
  </r>
  <r>
    <s v="EthiopiaWorkplan (#1.5)"/>
    <x v="8"/>
    <x v="8"/>
    <n v="1"/>
    <n v="55"/>
    <s v="Ethiopia: 2018"/>
    <s v="ETH"/>
    <s v="Ethiopia"/>
    <s v="https://eiti.org/BD/2019-21"/>
    <s v="https://eiti.org/document/ethiopia-validation-2018"/>
    <n v="2018"/>
    <n v="2018"/>
    <s v="Meaningful progress"/>
    <x v="23"/>
    <n v="5"/>
    <x v="4"/>
    <s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
    <s v="https://eiti.org/ethiopia#ethiopias-progress-by-requirement"/>
    <s v="http://www.eeiti.org.et/"/>
    <s v="https://eiti.org/api/v1.0/score_data/55"/>
    <x v="0"/>
  </r>
  <r>
    <s v="EthiopiaIn-kind revenues (#4.2)"/>
    <x v="8"/>
    <x v="8"/>
    <n v="1"/>
    <n v="55"/>
    <s v="Ethiopia: 2018"/>
    <s v="ETH"/>
    <s v="Ethiopia"/>
    <s v="https://eiti.org/BD/2019-21"/>
    <s v="https://eiti.org/document/ethiopia-validation-2018"/>
    <n v="2018"/>
    <n v="2018"/>
    <s v="Meaningful progress"/>
    <x v="26"/>
    <n v="0"/>
    <x v="3"/>
    <s v="This requirement was demonstrated as not applicable in Ethiopia in 2015/16. "/>
    <s v="https://eiti.org/ethiopia#ethiopias-progress-by-requirement"/>
    <s v="http://www.eeiti.org.et/"/>
    <s v="https://eiti.org/api/v1.0/score_data/55"/>
    <x v="0"/>
  </r>
  <r>
    <s v="EthiopiaSOE quasi-fiscal expenditures (#6.2)"/>
    <x v="8"/>
    <x v="8"/>
    <n v="1"/>
    <n v="55"/>
    <s v="Ethiopia: 2018"/>
    <s v="ETH"/>
    <s v="Ethiopia"/>
    <s v="https://eiti.org/BD/2019-21"/>
    <s v="https://eiti.org/document/ethiopia-validation-2018"/>
    <n v="2018"/>
    <n v="2018"/>
    <s v="Meaningful progress"/>
    <x v="14"/>
    <n v="4"/>
    <x v="1"/>
    <s v="The 2015-16 EITI Report included data collection on quasi-fiscal expenditures from some, but not all, state-owned enterprises. The report does not document the multi-stakeholder group’s discussion of any quasi-fiscal expenditures undertaken by state-owned enterprises. "/>
    <s v="https://eiti.org/ethiopia#ethiopias-progress-by-requirement"/>
    <s v="http://www.eeiti.org.et/"/>
    <s v="https://eiti.org/api/v1.0/score_data/55"/>
    <x v="0"/>
  </r>
  <r>
    <s v="EthiopiaEconomic contribution (#6.3)"/>
    <x v="8"/>
    <x v="8"/>
    <n v="1"/>
    <n v="55"/>
    <s v="Ethiopia: 2018"/>
    <s v="ETH"/>
    <s v="Ethiopia"/>
    <s v="https://eiti.org/BD/2019-21"/>
    <s v="https://eiti.org/document/ethiopia-validation-2018"/>
    <n v="2018"/>
    <n v="2018"/>
    <s v="Meaningful progress"/>
    <x v="13"/>
    <n v="5"/>
    <x v="4"/>
    <s v="The 2015-16 EITI Report provides, in absolute and relative terms, the extractive industries contribution to GDP, government revenues, exports, employment as well as the location of production. The report is transparent about weaknesses in official government GDP and employment data."/>
    <s v="https://eiti.org/ethiopia#ethiopias-progress-by-requirement"/>
    <s v="http://www.eeiti.org.et/"/>
    <s v="https://eiti.org/api/v1.0/score_data/55"/>
    <x v="0"/>
  </r>
  <r>
    <s v="EthiopiaRevenue management and expenditures (#5.3)"/>
    <x v="8"/>
    <x v="8"/>
    <n v="1"/>
    <n v="55"/>
    <s v="Ethiopia: 2018"/>
    <s v="ETH"/>
    <s v="Ethiopia"/>
    <s v="https://eiti.org/BD/2019-21"/>
    <s v="https://eiti.org/document/ethiopia-validation-2018"/>
    <n v="2018"/>
    <n v="2018"/>
    <s v="Meaningful progress"/>
    <x v="2"/>
    <n v="1"/>
    <x v="2"/>
    <s v="It is encouraging that the MSG has made some attempts to include some information on the budget-making process and audit procedures in the EITI Report."/>
    <s v="https://eiti.org/ethiopia#ethiopias-progress-by-requirement"/>
    <s v="http://www.eeiti.org.et/"/>
    <s v="https://eiti.org/api/v1.0/score_data/55"/>
    <x v="0"/>
  </r>
  <r>
    <s v="EthiopiaMandatory social expenditures (#6.1)"/>
    <x v="8"/>
    <x v="8"/>
    <n v="1"/>
    <n v="55"/>
    <s v="Ethiopia: 2018"/>
    <s v="ETH"/>
    <s v="Ethiopia"/>
    <s v="https://eiti.org/BD/2019-21"/>
    <s v="https://eiti.org/document/ethiopia-validation-2018"/>
    <n v="2018"/>
    <n v="2018"/>
    <s v="Meaningful progress"/>
    <x v="8"/>
    <n v="4"/>
    <x v="1"/>
    <s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
    <s v="https://eiti.org/ethiopia#ethiopias-progress-by-requirement"/>
    <s v="http://www.eeiti.org.et/"/>
    <s v="https://eiti.org/api/v1.0/score_data/55"/>
    <x v="0"/>
  </r>
  <r>
    <s v="EthiopiaFollow up on recommendations (#7.3)"/>
    <x v="8"/>
    <x v="8"/>
    <n v="1"/>
    <n v="55"/>
    <s v="Ethiopia: 2018"/>
    <s v="ETH"/>
    <s v="Ethiopia"/>
    <s v="https://eiti.org/BD/2019-21"/>
    <s v="https://eiti.org/document/ethiopia-validation-2018"/>
    <n v="2018"/>
    <n v="2018"/>
    <s v="Meaningful progress"/>
    <x v="10"/>
    <n v="5"/>
    <x v="4"/>
    <s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
    <s v="https://eiti.org/ethiopia#ethiopias-progress-by-requirement"/>
    <s v="http://www.eeiti.org.et/"/>
    <s v="https://eiti.org/api/v1.0/score_data/55"/>
    <x v="0"/>
  </r>
  <r>
    <s v="EthiopiaOverall Progress (#0.0)"/>
    <x v="8"/>
    <x v="8"/>
    <n v="1"/>
    <n v="55"/>
    <s v="Ethiopia: 2018"/>
    <s v="ETH"/>
    <s v="Ethiopia"/>
    <s v="https://eiti.org/BD/2019-21"/>
    <s v="https://eiti.org/document/ethiopia-validation-2018"/>
    <n v="2018"/>
    <n v="2018"/>
    <s v="Meaningful progress"/>
    <x v="12"/>
    <n v="4"/>
    <x v="1"/>
    <s v=""/>
    <s v="https://eiti.org/ethiopia#ethiopias-progress-by-requirement"/>
    <s v="http://www.eeiti.org.et/"/>
    <s v="https://eiti.org/api/v1.0/score_data/55"/>
    <x v="0"/>
  </r>
  <r>
    <s v="EthiopiaPublic debate (#7.1)"/>
    <x v="8"/>
    <x v="8"/>
    <n v="1"/>
    <n v="55"/>
    <s v="Ethiopia: 2018"/>
    <s v="ETH"/>
    <s v="Ethiopia"/>
    <s v="https://eiti.org/BD/2019-21"/>
    <s v="https://eiti.org/document/ethiopia-validation-2018"/>
    <n v="2018"/>
    <n v="2018"/>
    <s v="Meaningful progress"/>
    <x v="16"/>
    <n v="5"/>
    <x v="4"/>
    <s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
    <s v="https://eiti.org/ethiopia#ethiopias-progress-by-requirement"/>
    <s v="http://www.eeiti.org.et/"/>
    <s v="https://eiti.org/api/v1.0/score_data/55"/>
    <x v="0"/>
  </r>
  <r>
    <s v="EthiopiaData accessibility (#7.2)"/>
    <x v="8"/>
    <x v="8"/>
    <n v="1"/>
    <n v="55"/>
    <s v="Ethiopia: 2018"/>
    <s v="ETH"/>
    <s v="Ethiopia"/>
    <s v="https://eiti.org/BD/2019-21"/>
    <s v="https://eiti.org/document/ethiopia-validation-2018"/>
    <n v="2018"/>
    <n v="2018"/>
    <s v="Meaningful progress"/>
    <x v="15"/>
    <n v="1"/>
    <x v="2"/>
    <s v="At the time of Ethiopia’s Validation data from the three EITI reporting years (2013/14- 2015/16) is available in machine readable format through the EITI global website."/>
    <s v="https://eiti.org/ethiopia#ethiopias-progress-by-requirement"/>
    <s v="http://www.eeiti.org.et/"/>
    <s v="https://eiti.org/api/v1.0/score_data/55"/>
    <x v="0"/>
  </r>
  <r>
    <s v="EthiopiaSubnational transfers (#5.2)"/>
    <x v="8"/>
    <x v="8"/>
    <n v="1"/>
    <n v="55"/>
    <s v="Ethiopia: 2018"/>
    <s v="ETH"/>
    <s v="Ethiopia"/>
    <s v="https://eiti.org/BD/2019-21"/>
    <s v="https://eiti.org/document/ethiopia-validation-2018"/>
    <n v="2018"/>
    <n v="2018"/>
    <s v="Meaningful progress"/>
    <x v="3"/>
    <n v="4"/>
    <x v="1"/>
    <s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
    <s v="https://eiti.org/ethiopia#ethiopias-progress-by-requirement"/>
    <s v="http://www.eeiti.org.et/"/>
    <s v="https://eiti.org/api/v1.0/score_data/55"/>
    <x v="0"/>
  </r>
  <r>
    <s v="EthiopiaSOE transactions (#4.5)"/>
    <x v="8"/>
    <x v="8"/>
    <n v="1"/>
    <n v="55"/>
    <s v="Ethiopia: 2018"/>
    <s v="ETH"/>
    <s v="Ethiopia"/>
    <s v="https://eiti.org/BD/2019-21"/>
    <s v="https://eiti.org/document/ethiopia-validation-2018"/>
    <n v="2018"/>
    <n v="2018"/>
    <s v="Meaningful progress"/>
    <x v="5"/>
    <n v="4"/>
    <x v="1"/>
    <s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
    <s v="https://eiti.org/ethiopia#ethiopias-progress-by-requirement"/>
    <s v="http://www.eeiti.org.et/"/>
    <s v="https://eiti.org/api/v1.0/score_data/55"/>
    <x v="0"/>
  </r>
  <r>
    <s v="EthiopiaDirect subnational payments (#4.6)"/>
    <x v="8"/>
    <x v="8"/>
    <n v="1"/>
    <n v="55"/>
    <s v="Ethiopia: 2018"/>
    <s v="ETH"/>
    <s v="Ethiopia"/>
    <s v="https://eiti.org/BD/2019-21"/>
    <s v="https://eiti.org/document/ethiopia-validation-2018"/>
    <n v="2018"/>
    <n v="2018"/>
    <s v="Meaningful progress"/>
    <x v="4"/>
    <n v="4"/>
    <x v="1"/>
    <s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
    <s v="https://eiti.org/ethiopia#ethiopias-progress-by-requirement"/>
    <s v="http://www.eeiti.org.et/"/>
    <s v="https://eiti.org/api/v1.0/score_data/55"/>
    <x v="0"/>
  </r>
  <r>
    <s v="EthiopiaBarter agreements (#4.3)"/>
    <x v="8"/>
    <x v="8"/>
    <n v="1"/>
    <n v="55"/>
    <s v="Ethiopia: 2018"/>
    <s v="ETH"/>
    <s v="Ethiopia"/>
    <s v="https://eiti.org/BD/2019-21"/>
    <s v="https://eiti.org/document/ethiopia-validation-2018"/>
    <n v="2018"/>
    <n v="2018"/>
    <s v="Meaningful progress"/>
    <x v="29"/>
    <n v="0"/>
    <x v="3"/>
    <s v="This requirement was demonstrated as not applicable in Ethiopia in 2015/16. "/>
    <s v="https://eiti.org/ethiopia#ethiopias-progress-by-requirement"/>
    <s v="http://www.eeiti.org.et/"/>
    <s v="https://eiti.org/api/v1.0/score_data/55"/>
    <x v="0"/>
  </r>
  <r>
    <s v="EthiopiaTransportation revenues (#4.4)"/>
    <x v="8"/>
    <x v="8"/>
    <n v="1"/>
    <n v="55"/>
    <s v="Ethiopia: 2018"/>
    <s v="ETH"/>
    <s v="Ethiopia"/>
    <s v="https://eiti.org/BD/2019-21"/>
    <s v="https://eiti.org/document/ethiopia-validation-2018"/>
    <n v="2018"/>
    <n v="2018"/>
    <s v="Meaningful progress"/>
    <x v="28"/>
    <n v="0"/>
    <x v="3"/>
    <s v="This requirement was demonstrated as not applicable in Ethiopia in 2015/16. "/>
    <s v="https://eiti.org/ethiopia#ethiopias-progress-by-requirement"/>
    <s v="http://www.eeiti.org.et/"/>
    <s v="https://eiti.org/api/v1.0/score_data/55"/>
    <x v="0"/>
  </r>
  <r>
    <s v="EthiopiaData quality (#4.9)"/>
    <x v="8"/>
    <x v="8"/>
    <n v="1"/>
    <n v="55"/>
    <s v="Ethiopia: 2018"/>
    <s v="ETH"/>
    <s v="Ethiopia"/>
    <s v="https://eiti.org/BD/2019-21"/>
    <s v="https://eiti.org/document/ethiopia-validation-2018"/>
    <n v="2018"/>
    <n v="2018"/>
    <s v="Meaningful progress"/>
    <x v="1"/>
    <n v="4"/>
    <x v="1"/>
    <s v="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
    <s v="https://eiti.org/ethiopia#ethiopias-progress-by-requirement"/>
    <s v="http://www.eeiti.org.et/"/>
    <s v="https://eiti.org/api/v1.0/score_data/55"/>
    <x v="0"/>
  </r>
  <r>
    <s v="EthiopiaDistribution of revenues (#5.1)"/>
    <x v="8"/>
    <x v="8"/>
    <n v="1"/>
    <n v="55"/>
    <s v="Ethiopia: 2018"/>
    <s v="ETH"/>
    <s v="Ethiopia"/>
    <s v="https://eiti.org/BD/2019-21"/>
    <s v="https://eiti.org/document/ethiopia-validation-2018"/>
    <n v="2018"/>
    <n v="2018"/>
    <s v="Meaningful progress"/>
    <x v="0"/>
    <n v="5"/>
    <x v="4"/>
    <s v="The 2015/16 EITI Report illustrates that all extractives revenues collected by the Federal Government (aside from training fee contributions to the Petroleum Training Fund) are transferred to the Consolidated Revenue account and recorded in the national budget."/>
    <s v="https://eiti.org/ethiopia#ethiopias-progress-by-requirement"/>
    <s v="http://www.eeiti.org.et/"/>
    <s v="https://eiti.org/api/v1.0/score_data/55"/>
    <x v="0"/>
  </r>
  <r>
    <s v="EthiopiaDisaggregation (#4.7)"/>
    <x v="8"/>
    <x v="8"/>
    <n v="1"/>
    <n v="55"/>
    <s v="Ethiopia: 2018"/>
    <s v="ETH"/>
    <s v="Ethiopia"/>
    <s v="https://eiti.org/BD/2019-21"/>
    <s v="https://eiti.org/document/ethiopia-validation-2018"/>
    <n v="2018"/>
    <n v="2018"/>
    <s v="Meaningful progress"/>
    <x v="7"/>
    <n v="5"/>
    <x v="4"/>
    <s v="The 2015/16 EITI Report presents reconciled financial data disaggregated by company, government entity and revenue stream, although not yet per project for payments levied on a per-project basis."/>
    <s v="https://eiti.org/ethiopia#ethiopias-progress-by-requirement"/>
    <s v="http://www.eeiti.org.et/"/>
    <s v="https://eiti.org/api/v1.0/score_data/55"/>
    <x v="0"/>
  </r>
  <r>
    <s v="EthiopiaData timeliness (#4.8)"/>
    <x v="8"/>
    <x v="8"/>
    <n v="1"/>
    <n v="55"/>
    <s v="Ethiopia: 2018"/>
    <s v="ETH"/>
    <s v="Ethiopia"/>
    <s v="https://eiti.org/BD/2019-21"/>
    <s v="https://eiti.org/document/ethiopia-validation-2018"/>
    <n v="2018"/>
    <n v="2018"/>
    <s v="Meaningful progress"/>
    <x v="6"/>
    <n v="5"/>
    <x v="4"/>
    <s v="The 2015/16 EITI Report was published within two years of the end of the fiscal period covered."/>
    <s v="https://eiti.org/ethiopia#ethiopias-progress-by-requirement"/>
    <s v="http://www.eeiti.org.et/"/>
    <s v="https://eiti.org/api/v1.0/score_data/55"/>
    <x v="0"/>
  </r>
  <r>
    <s v="GermanyPolicy on contract disclosure (#2.4)"/>
    <x v="9"/>
    <x v="9"/>
    <n v="1"/>
    <n v="58"/>
    <s v="Germany: 2018"/>
    <s v="DEU"/>
    <s v="Germany"/>
    <s v="https://eiti.org/board-decision/2019-39"/>
    <s v="https://eiti.org/document/germany-validation-2018"/>
    <n v="2018"/>
    <n v="2018"/>
    <s v="Satisfactory progress"/>
    <x v="19"/>
    <n v="5"/>
    <x v="4"/>
    <s v="The EITI Report addresses the requirement, both policy and practice, only superficially. On balance, the terms of exploration and extraction are strictly defined in legislation."/>
    <s v="https://eiti.org/document/germany-validation-2018"/>
    <s v="http://www.d-eiti.de/en/"/>
    <s v="https://eiti.org/api/v1.0/score_data/58"/>
    <x v="0"/>
  </r>
  <r>
    <s v="GermanyLicense register (#2.3)"/>
    <x v="9"/>
    <x v="9"/>
    <n v="1"/>
    <n v="58"/>
    <s v="Germany: 2018"/>
    <s v="DEU"/>
    <s v="Germany"/>
    <s v="https://eiti.org/board-decision/2019-39"/>
    <s v="https://eiti.org/document/germany-validation-2018"/>
    <n v="2018"/>
    <n v="2018"/>
    <s v="Satisfactory progress"/>
    <x v="20"/>
    <n v="5"/>
    <x v="4"/>
    <s v="Information about licenses is mostly available in online license cadastres maintained by states. D-EITI also publishes a list of all licenses on its website. "/>
    <s v="https://eiti.org/document/germany-validation-2018"/>
    <s v="http://www.d-eiti.de/en/"/>
    <s v="https://eiti.org/api/v1.0/score_data/58"/>
    <x v="0"/>
  </r>
  <r>
    <s v="GermanyLicense allocations (#2.2)"/>
    <x v="9"/>
    <x v="9"/>
    <n v="1"/>
    <n v="58"/>
    <s v="Germany: 2018"/>
    <s v="DEU"/>
    <s v="Germany"/>
    <s v="https://eiti.org/board-decision/2019-39"/>
    <s v="https://eiti.org/document/germany-validation-2018"/>
    <n v="2018"/>
    <n v="2018"/>
    <s v="Satisfactory progress"/>
    <x v="17"/>
    <n v="5"/>
    <x v="4"/>
    <s v="The process and criteria for awarding and transferring licenses is defined in legislation. Awards and transfers of oil, gas and mining licenses in 2016 are publicly available."/>
    <s v="https://eiti.org/document/germany-validation-2018"/>
    <s v="http://www.d-eiti.de/en/"/>
    <s v="https://eiti.org/api/v1.0/score_data/58"/>
    <x v="0"/>
  </r>
  <r>
    <s v="GermanyBeneficial ownership (#2.5)"/>
    <x v="9"/>
    <x v="9"/>
    <n v="1"/>
    <n v="58"/>
    <s v="Germany: 2018"/>
    <s v="DEU"/>
    <s v="Germany"/>
    <s v="https://eiti.org/board-decision/2019-39"/>
    <s v="https://eiti.org/document/germany-validation-2018"/>
    <n v="2018"/>
    <n v="2018"/>
    <s v="Satisfactory progress"/>
    <x v="25"/>
    <n v="1"/>
    <x v="2"/>
    <s v="Germany is affected by EU legislation that requires beneficial ownership transparency by January 2020. Following transposition of an earlier Anti-Money Laundering Directive, Germany has already established a register that is accessible upon proof of legitimate interest."/>
    <s v="https://eiti.org/document/germany-validation-2018"/>
    <s v="http://www.d-eiti.de/en/"/>
    <s v="https://eiti.org/api/v1.0/score_data/58"/>
    <x v="0"/>
  </r>
  <r>
    <s v="GermanyProduction data (#3.2)"/>
    <x v="9"/>
    <x v="9"/>
    <n v="1"/>
    <n v="58"/>
    <s v="Germany: 2018"/>
    <s v="DEU"/>
    <s v="Germany"/>
    <s v="https://eiti.org/board-decision/2019-39"/>
    <s v="https://eiti.org/document/germany-validation-2018"/>
    <n v="2018"/>
    <n v="2018"/>
    <s v="Satisfactory progress"/>
    <x v="33"/>
    <n v="5"/>
    <x v="4"/>
    <s v="The EITI Report and the D-EITI online portal provide clear and comprehensive production data."/>
    <s v="https://eiti.org/document/germany-validation-2018"/>
    <s v="http://www.d-eiti.de/en/"/>
    <s v="https://eiti.org/api/v1.0/score_data/58"/>
    <x v="0"/>
  </r>
  <r>
    <s v="GermanyExport data (#3.3)"/>
    <x v="9"/>
    <x v="9"/>
    <n v="1"/>
    <n v="58"/>
    <s v="Germany: 2018"/>
    <s v="DEU"/>
    <s v="Germany"/>
    <s v="https://eiti.org/board-decision/2019-39"/>
    <s v="https://eiti.org/document/germany-validation-2018"/>
    <n v="2018"/>
    <n v="2018"/>
    <s v="Satisfactory progress"/>
    <x v="32"/>
    <n v="5"/>
    <x v="4"/>
    <s v="The EITI Report includes the volumes and value of exports by four commodity groups. Data disaggregated by each commodity is publicly available in the database of the Federal Statistics Office."/>
    <s v="https://eiti.org/document/germany-validation-2018"/>
    <s v="http://www.d-eiti.de/en/"/>
    <s v="https://eiti.org/api/v1.0/score_data/58"/>
    <x v="0"/>
  </r>
  <r>
    <s v="GermanyState participation (#2.6)"/>
    <x v="9"/>
    <x v="9"/>
    <n v="1"/>
    <n v="58"/>
    <s v="Germany: 2018"/>
    <s v="DEU"/>
    <s v="Germany"/>
    <s v="https://eiti.org/board-decision/2019-39"/>
    <s v="https://eiti.org/document/germany-validation-2018"/>
    <n v="2018"/>
    <n v="2018"/>
    <s v="Satisfactory progress"/>
    <x v="31"/>
    <n v="0"/>
    <x v="3"/>
    <s v="Technically Südwestdeutsche Salzwerke AG is a state-owned enterprise. However, while dividends from one company give rise to material revenues on the level of individual payments, state participation in the extractive sector is not material as a whole."/>
    <s v="https://eiti.org/document/germany-validation-2018"/>
    <s v="http://www.d-eiti.de/en/"/>
    <s v="https://eiti.org/api/v1.0/score_data/58"/>
    <x v="0"/>
  </r>
  <r>
    <s v="GermanyExploration data (#3.1)"/>
    <x v="9"/>
    <x v="9"/>
    <n v="1"/>
    <n v="58"/>
    <s v="Germany: 2018"/>
    <s v="DEU"/>
    <s v="Germany"/>
    <s v="https://eiti.org/board-decision/2019-39"/>
    <s v="https://eiti.org/document/germany-validation-2018"/>
    <n v="2018"/>
    <n v="2018"/>
    <s v="Satisfactory progress"/>
    <x v="30"/>
    <n v="5"/>
    <x v="4"/>
    <s v="The EITI Report includes an overview of the production of key commodities and other public sources include further information. No significant exploration activities are taking place."/>
    <s v="https://eiti.org/document/germany-validation-2018"/>
    <s v="http://www.d-eiti.de/en/"/>
    <s v="https://eiti.org/api/v1.0/score_data/58"/>
    <x v="0"/>
  </r>
  <r>
    <s v="GermanyGovernment engagement (#1.1)"/>
    <x v="9"/>
    <x v="9"/>
    <n v="1"/>
    <n v="58"/>
    <s v="Germany: 2018"/>
    <s v="DEU"/>
    <s v="Germany"/>
    <s v="https://eiti.org/board-decision/2019-39"/>
    <s v="https://eiti.org/document/germany-validation-2018"/>
    <n v="2018"/>
    <n v="2018"/>
    <s v="Satisfactory progress"/>
    <x v="22"/>
    <n v="5"/>
    <x v="4"/>
    <s v="The government is fully and actively engaged in the EITI process. Agencies both on the federal and state-level contribute to disclosures, discussions and drafting the EITI Report. "/>
    <s v="https://eiti.org/document/germany-validation-2018"/>
    <s v="http://www.d-eiti.de/en/"/>
    <s v="https://eiti.org/api/v1.0/score_data/58"/>
    <x v="0"/>
  </r>
  <r>
    <s v="GermanyIndustry engagement (#1.2)"/>
    <x v="9"/>
    <x v="9"/>
    <n v="1"/>
    <n v="58"/>
    <s v="Germany: 2018"/>
    <s v="DEU"/>
    <s v="Germany"/>
    <s v="https://eiti.org/board-decision/2019-39"/>
    <s v="https://eiti.org/document/germany-validation-2018"/>
    <n v="2018"/>
    <n v="2018"/>
    <s v="Satisfactory progress"/>
    <x v="11"/>
    <n v="5"/>
    <x v="4"/>
    <s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
    <s v="https://eiti.org/document/germany-validation-2018"/>
    <s v="http://www.d-eiti.de/en/"/>
    <s v="https://eiti.org/api/v1.0/score_data/58"/>
    <x v="0"/>
  </r>
  <r>
    <s v="GermanyOverall Progress (#0.0)"/>
    <x v="9"/>
    <x v="9"/>
    <n v="1"/>
    <n v="58"/>
    <s v="Germany: 2018"/>
    <s v="DEU"/>
    <s v="Germany"/>
    <s v="https://eiti.org/board-decision/2019-39"/>
    <s v="https://eiti.org/document/germany-validation-2018"/>
    <n v="2018"/>
    <n v="2018"/>
    <s v="Satisfactory progress"/>
    <x v="12"/>
    <n v="5"/>
    <x v="4"/>
    <s v=""/>
    <s v="https://eiti.org/document/germany-validation-2018"/>
    <s v="http://www.d-eiti.de/en/"/>
    <s v="https://eiti.org/api/v1.0/score_data/58"/>
    <x v="0"/>
  </r>
  <r>
    <s v="GermanySubnational transfers (#5.2)"/>
    <x v="9"/>
    <x v="9"/>
    <n v="1"/>
    <n v="58"/>
    <s v="Germany: 2018"/>
    <s v="DEU"/>
    <s v="Germany"/>
    <s v="https://eiti.org/board-decision/2019-39"/>
    <s v="https://eiti.org/document/germany-validation-2018"/>
    <n v="2018"/>
    <n v="2018"/>
    <s v="Satisfactory progress"/>
    <x v="3"/>
    <n v="5"/>
    <x v="4"/>
    <s v="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
    <s v="https://eiti.org/document/germany-validation-2018"/>
    <s v="http://www.d-eiti.de/en/"/>
    <s v="https://eiti.org/api/v1.0/score_data/58"/>
    <x v="0"/>
  </r>
  <r>
    <s v="GermanyWorkplan (#1.5)"/>
    <x v="9"/>
    <x v="9"/>
    <n v="1"/>
    <n v="58"/>
    <s v="Germany: 2018"/>
    <s v="DEU"/>
    <s v="Germany"/>
    <s v="https://eiti.org/board-decision/2019-39"/>
    <s v="https://eiti.org/document/germany-validation-2018"/>
    <n v="2018"/>
    <n v="2018"/>
    <s v="Satisfactory progress"/>
    <x v="23"/>
    <n v="6"/>
    <x v="6"/>
    <s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
    <s v="https://eiti.org/document/germany-validation-2018"/>
    <s v="http://www.d-eiti.de/en/"/>
    <s v="https://eiti.org/api/v1.0/score_data/58"/>
    <x v="0"/>
  </r>
  <r>
    <s v="GermanyLegal framework (#2.1)"/>
    <x v="9"/>
    <x v="9"/>
    <n v="1"/>
    <n v="58"/>
    <s v="Germany: 2018"/>
    <s v="DEU"/>
    <s v="Germany"/>
    <s v="https://eiti.org/board-decision/2019-39"/>
    <s v="https://eiti.org/document/germany-validation-2018"/>
    <n v="2018"/>
    <n v="2018"/>
    <s v="Satisfactory progress"/>
    <x v="18"/>
    <n v="5"/>
    <x v="4"/>
    <s v="All information under Requirement 2.1 is provided in the EITI Report, including reforms in the sector. Due to the federal structure, the EITI Report and the D-EITI online portal are useful tools for collating information and links to state-level sources."/>
    <s v="https://eiti.org/document/germany-validation-2018"/>
    <s v="http://www.d-eiti.de/en/"/>
    <s v="https://eiti.org/api/v1.0/score_data/58"/>
    <x v="0"/>
  </r>
  <r>
    <s v="GermanyCivil society engagement (#1.3)"/>
    <x v="9"/>
    <x v="9"/>
    <n v="1"/>
    <n v="58"/>
    <s v="Germany: 2018"/>
    <s v="DEU"/>
    <s v="Germany"/>
    <s v="https://eiti.org/board-decision/2019-39"/>
    <s v="https://eiti.org/document/germany-validation-2018"/>
    <n v="2018"/>
    <n v="2018"/>
    <s v="Satisfactory progress"/>
    <x v="21"/>
    <n v="5"/>
    <x v="4"/>
    <s v="Civil society is fully, actively and effectively engaged in EITI implementation. There are no indications of any legal, regulatory or practical barriers to civil society’s ability to engage in EITI-related public debate, to operate freely, to communicate and cooperate with each other. "/>
    <s v="https://eiti.org/document/germany-validation-2018"/>
    <s v="http://www.d-eiti.de/en/"/>
    <s v="https://eiti.org/api/v1.0/score_data/58"/>
    <x v="0"/>
  </r>
  <r>
    <s v="GermanyMSG governance (#1.4)"/>
    <x v="9"/>
    <x v="9"/>
    <n v="1"/>
    <n v="58"/>
    <s v="Germany: 2018"/>
    <s v="DEU"/>
    <s v="Germany"/>
    <s v="https://eiti.org/board-decision/2019-39"/>
    <s v="https://eiti.org/document/germany-validation-2018"/>
    <n v="2018"/>
    <n v="2018"/>
    <s v="Satisfactory progress"/>
    <x v="24"/>
    <n v="5"/>
    <x v="4"/>
    <s v="The MSG functions in an equitable and effective manner, and the Terms of Reference is followed. The MSG reflects a broad representation of constituencies. The MSG contributes to the EITI Report and has explored topics beyond the scope of the EITI Standard."/>
    <s v="https://eiti.org/document/germany-validation-2018"/>
    <s v="http://www.d-eiti.de/en/"/>
    <s v="https://eiti.org/api/v1.0/score_data/58"/>
    <x v="0"/>
  </r>
  <r>
    <s v="GermanyComprehensiveness (#4.1)"/>
    <x v="9"/>
    <x v="9"/>
    <n v="1"/>
    <n v="58"/>
    <s v="Germany: 2018"/>
    <s v="DEU"/>
    <s v="Germany"/>
    <s v="https://eiti.org/board-decision/2019-39"/>
    <s v="https://eiti.org/document/germany-validation-2018"/>
    <n v="2018"/>
    <n v="2018"/>
    <s v="Satisfactory progress"/>
    <x v="27"/>
    <n v="5"/>
    <x v="4"/>
    <s v="The MSG’s decisions on materiality are well documented. The overall comprehensiveness of reconciliation is over 80%, and all companies making significant payments submitted data."/>
    <s v="https://eiti.org/document/germany-validation-2018"/>
    <s v="http://www.d-eiti.de/en/"/>
    <s v="https://eiti.org/api/v1.0/score_data/58"/>
    <x v="0"/>
  </r>
  <r>
    <s v="GermanySOE quasi-fiscal expenditures (#6.2)"/>
    <x v="9"/>
    <x v="9"/>
    <n v="1"/>
    <n v="58"/>
    <s v="Germany: 2018"/>
    <s v="DEU"/>
    <s v="Germany"/>
    <s v="https://eiti.org/board-decision/2019-39"/>
    <s v="https://eiti.org/document/germany-validation-2018"/>
    <n v="2018"/>
    <n v="2018"/>
    <s v="Satisfactory progress"/>
    <x v="14"/>
    <n v="0"/>
    <x v="3"/>
    <s v=""/>
    <s v="https://eiti.org/document/germany-validation-2018"/>
    <s v="http://www.d-eiti.de/en/"/>
    <s v="https://eiti.org/api/v1.0/score_data/58"/>
    <x v="0"/>
  </r>
  <r>
    <s v="GermanyEconomic contribution (#6.3)"/>
    <x v="9"/>
    <x v="9"/>
    <n v="1"/>
    <n v="58"/>
    <s v="Germany: 2018"/>
    <s v="DEU"/>
    <s v="Germany"/>
    <s v="https://eiti.org/board-decision/2019-39"/>
    <s v="https://eiti.org/document/germany-validation-2018"/>
    <n v="2018"/>
    <n v="2018"/>
    <s v="Satisfactory progress"/>
    <x v="13"/>
    <n v="5"/>
    <x v="4"/>
    <s v="The EITI Report includes all the information required in Requirement 6.3, including extractive sector contribution to GDP, an estimate of total government extractive revenues, export data and employment figures."/>
    <s v="https://eiti.org/document/germany-validation-2018"/>
    <s v="http://www.d-eiti.de/en/"/>
    <s v="https://eiti.org/api/v1.0/score_data/58"/>
    <x v="0"/>
  </r>
  <r>
    <s v="GermanyRevenue management and expenditures (#5.3)"/>
    <x v="9"/>
    <x v="9"/>
    <n v="1"/>
    <n v="58"/>
    <s v="Germany: 2018"/>
    <s v="DEU"/>
    <s v="Germany"/>
    <s v="https://eiti.org/board-decision/2019-39"/>
    <s v="https://eiti.org/document/germany-validation-2018"/>
    <n v="2018"/>
    <n v="2018"/>
    <s v="Satisfactory progress"/>
    <x v="2"/>
    <n v="1"/>
    <x v="2"/>
    <s v="It is commendable that the EITI Report includes information about state subsidiesand tax concessions for extractive companies, as well as environmental compensation."/>
    <s v="https://eiti.org/document/germany-validation-2018"/>
    <s v="http://www.d-eiti.de/en/"/>
    <s v="https://eiti.org/api/v1.0/score_data/58"/>
    <x v="0"/>
  </r>
  <r>
    <s v="GermanyMandatory social expenditures (#6.1)"/>
    <x v="9"/>
    <x v="9"/>
    <n v="1"/>
    <n v="58"/>
    <s v="Germany: 2018"/>
    <s v="DEU"/>
    <s v="Germany"/>
    <s v="https://eiti.org/board-decision/2019-39"/>
    <s v="https://eiti.org/document/germany-validation-2018"/>
    <n v="2018"/>
    <n v="2018"/>
    <s v="Satisfactory progress"/>
    <x v="8"/>
    <n v="0"/>
    <x v="3"/>
    <s v=""/>
    <s v="https://eiti.org/document/germany-validation-2018"/>
    <s v="http://www.d-eiti.de/en/"/>
    <s v="https://eiti.org/api/v1.0/score_data/58"/>
    <x v="0"/>
  </r>
  <r>
    <s v="GermanyFollow up on recommendations (#7.3)"/>
    <x v="9"/>
    <x v="9"/>
    <n v="1"/>
    <n v="58"/>
    <s v="Germany: 2018"/>
    <s v="DEU"/>
    <s v="Germany"/>
    <s v="https://eiti.org/board-decision/2019-39"/>
    <s v="https://eiti.org/document/germany-validation-2018"/>
    <n v="2018"/>
    <n v="2018"/>
    <s v="Satisfactory progress"/>
    <x v="10"/>
    <n v="5"/>
    <x v="4"/>
    <s v="Germany EITI has followed-up on recommendations from reporting and have included next steps in the work plan."/>
    <s v="https://eiti.org/document/germany-validation-2018"/>
    <s v="http://www.d-eiti.de/en/"/>
    <s v="https://eiti.org/api/v1.0/score_data/58"/>
    <x v="0"/>
  </r>
  <r>
    <s v="GermanyOutcomes and impact of implementation (#7.4)"/>
    <x v="9"/>
    <x v="9"/>
    <n v="1"/>
    <n v="58"/>
    <s v="Germany: 2018"/>
    <s v="DEU"/>
    <s v="Germany"/>
    <s v="https://eiti.org/board-decision/2019-39"/>
    <s v="https://eiti.org/document/germany-validation-2018"/>
    <n v="2018"/>
    <n v="2018"/>
    <s v="Satisfactory progress"/>
    <x v="9"/>
    <n v="5"/>
    <x v="4"/>
    <s v="The annual progress report captures activities and follow-up on recommendations and an evaluation of impact. A strategy working group has dealt with the question on how to increase impact of EITI implementation in Germany and internationally."/>
    <s v="https://eiti.org/document/germany-validation-2018"/>
    <s v="http://www.d-eiti.de/en/"/>
    <s v="https://eiti.org/api/v1.0/score_data/58"/>
    <x v="0"/>
  </r>
  <r>
    <s v="GermanyPublic debate (#7.1)"/>
    <x v="9"/>
    <x v="9"/>
    <n v="1"/>
    <n v="58"/>
    <s v="Germany: 2018"/>
    <s v="DEU"/>
    <s v="Germany"/>
    <s v="https://eiti.org/board-decision/2019-39"/>
    <s v="https://eiti.org/document/germany-validation-2018"/>
    <n v="2018"/>
    <n v="2018"/>
    <s v="Satisfactory progress"/>
    <x v="16"/>
    <n v="5"/>
    <x v="4"/>
    <s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
    <s v="https://eiti.org/document/germany-validation-2018"/>
    <s v="http://www.d-eiti.de/en/"/>
    <s v="https://eiti.org/api/v1.0/score_data/58"/>
    <x v="0"/>
  </r>
  <r>
    <s v="GermanyData accessibility (#7.2)"/>
    <x v="9"/>
    <x v="9"/>
    <n v="1"/>
    <n v="58"/>
    <s v="Germany: 2018"/>
    <s v="DEU"/>
    <s v="Germany"/>
    <s v="https://eiti.org/board-decision/2019-39"/>
    <s v="https://eiti.org/document/germany-validation-2018"/>
    <n v="2018"/>
    <n v="2018"/>
    <s v="Satisfactory progress"/>
    <x v="15"/>
    <n v="1"/>
    <x v="2"/>
    <s v="The data of the report has been made available in machine-readable format.The open data concept has been put into practice and the website code is freely available. Systematic disclosure is being dicussed by the MSG."/>
    <s v="https://eiti.org/document/germany-validation-2018"/>
    <s v="http://www.d-eiti.de/en/"/>
    <s v="https://eiti.org/api/v1.0/score_data/58"/>
    <x v="0"/>
  </r>
  <r>
    <s v="GermanyDistribution of revenues (#5.1)"/>
    <x v="9"/>
    <x v="9"/>
    <n v="1"/>
    <n v="58"/>
    <s v="Germany: 2018"/>
    <s v="DEU"/>
    <s v="Germany"/>
    <s v="https://eiti.org/board-decision/2019-39"/>
    <s v="https://eiti.org/document/germany-validation-2018"/>
    <n v="2018"/>
    <n v="2018"/>
    <s v="Satisfactory progress"/>
    <x v="0"/>
    <n v="5"/>
    <x v="4"/>
    <s v="The federal structure affects the collection and allocation of revenues, which involves a complex re-allocation mechanism. The distribution of extractive revenues is explained in the EITI Report and other public sources."/>
    <s v="https://eiti.org/document/germany-validation-2018"/>
    <s v="http://www.d-eiti.de/en/"/>
    <s v="https://eiti.org/api/v1.0/score_data/58"/>
    <x v="0"/>
  </r>
  <r>
    <s v="GermanyTransportation revenues (#4.4)"/>
    <x v="9"/>
    <x v="9"/>
    <n v="1"/>
    <n v="58"/>
    <s v="Germany: 2018"/>
    <s v="DEU"/>
    <s v="Germany"/>
    <s v="https://eiti.org/board-decision/2019-39"/>
    <s v="https://eiti.org/document/germany-validation-2018"/>
    <n v="2018"/>
    <n v="2018"/>
    <s v="Satisfactory progress"/>
    <x v="28"/>
    <n v="0"/>
    <x v="3"/>
    <s v=""/>
    <s v="https://eiti.org/document/germany-validation-2018"/>
    <s v="http://www.d-eiti.de/en/"/>
    <s v="https://eiti.org/api/v1.0/score_data/58"/>
    <x v="0"/>
  </r>
  <r>
    <s v="GermanySOE transactions (#4.5)"/>
    <x v="9"/>
    <x v="9"/>
    <n v="1"/>
    <n v="58"/>
    <s v="Germany: 2018"/>
    <s v="DEU"/>
    <s v="Germany"/>
    <s v="https://eiti.org/board-decision/2019-39"/>
    <s v="https://eiti.org/document/germany-validation-2018"/>
    <n v="2018"/>
    <n v="2018"/>
    <s v="Satisfactory progress"/>
    <x v="5"/>
    <n v="0"/>
    <x v="3"/>
    <s v=""/>
    <s v="https://eiti.org/document/germany-validation-2018"/>
    <s v="http://www.d-eiti.de/en/"/>
    <s v="https://eiti.org/api/v1.0/score_data/58"/>
    <x v="0"/>
  </r>
  <r>
    <s v="GermanyIn-kind revenues (#4.2)"/>
    <x v="9"/>
    <x v="9"/>
    <n v="1"/>
    <n v="58"/>
    <s v="Germany: 2018"/>
    <s v="DEU"/>
    <s v="Germany"/>
    <s v="https://eiti.org/board-decision/2019-39"/>
    <s v="https://eiti.org/document/germany-validation-2018"/>
    <n v="2018"/>
    <n v="2018"/>
    <s v="Satisfactory progress"/>
    <x v="26"/>
    <n v="0"/>
    <x v="3"/>
    <s v=""/>
    <s v="https://eiti.org/document/germany-validation-2018"/>
    <s v="http://www.d-eiti.de/en/"/>
    <s v="https://eiti.org/api/v1.0/score_data/58"/>
    <x v="0"/>
  </r>
  <r>
    <s v="GermanyBarter agreements (#4.3)"/>
    <x v="9"/>
    <x v="9"/>
    <n v="1"/>
    <n v="58"/>
    <s v="Germany: 2018"/>
    <s v="DEU"/>
    <s v="Germany"/>
    <s v="https://eiti.org/board-decision/2019-39"/>
    <s v="https://eiti.org/document/germany-validation-2018"/>
    <n v="2018"/>
    <n v="2018"/>
    <s v="Satisfactory progress"/>
    <x v="29"/>
    <n v="0"/>
    <x v="3"/>
    <s v=""/>
    <s v="https://eiti.org/document/germany-validation-2018"/>
    <s v="http://www.d-eiti.de/en/"/>
    <s v="https://eiti.org/api/v1.0/score_data/58"/>
    <x v="0"/>
  </r>
  <r>
    <s v="GermanyData timeliness (#4.8)"/>
    <x v="9"/>
    <x v="9"/>
    <n v="1"/>
    <n v="58"/>
    <s v="Germany: 2018"/>
    <s v="DEU"/>
    <s v="Germany"/>
    <s v="https://eiti.org/board-decision/2019-39"/>
    <s v="https://eiti.org/document/germany-validation-2018"/>
    <n v="2018"/>
    <n v="2018"/>
    <s v="Satisfactory progress"/>
    <x v="6"/>
    <n v="5"/>
    <x v="4"/>
    <s v="The 2016 EITI Report was published within two years from the end of the reporting period. The MSG is seeking to further align the timing of EITI reporting with mandatory reporting deadlines."/>
    <s v="https://eiti.org/document/germany-validation-2018"/>
    <s v="http://www.d-eiti.de/en/"/>
    <s v="https://eiti.org/api/v1.0/score_data/58"/>
    <x v="0"/>
  </r>
  <r>
    <s v="GermanyData quality (#4.9)"/>
    <x v="9"/>
    <x v="9"/>
    <n v="1"/>
    <n v="58"/>
    <s v="Germany: 2018"/>
    <s v="DEU"/>
    <s v="Germany"/>
    <s v="https://eiti.org/board-decision/2019-39"/>
    <s v="https://eiti.org/document/germany-validation-2018"/>
    <n v="2018"/>
    <n v="2018"/>
    <s v="Satisfactory progress"/>
    <x v="1"/>
    <n v="5"/>
    <x v="4"/>
    <s v="The EITI Report is based on audited data and no discrepancies were identified. The Independent Administrator is considered credible and technically competent."/>
    <s v="https://eiti.org/document/germany-validation-2018"/>
    <s v="http://www.d-eiti.de/en/"/>
    <s v="https://eiti.org/api/v1.0/score_data/58"/>
    <x v="0"/>
  </r>
  <r>
    <s v="GermanyDisaggregation (#4.7)"/>
    <x v="9"/>
    <x v="9"/>
    <n v="1"/>
    <n v="58"/>
    <s v="Germany: 2018"/>
    <s v="DEU"/>
    <s v="Germany"/>
    <s v="https://eiti.org/board-decision/2019-39"/>
    <s v="https://eiti.org/document/germany-validation-2018"/>
    <n v="2018"/>
    <n v="2018"/>
    <s v="Satisfactory progress"/>
    <x v="7"/>
    <n v="5"/>
    <x v="4"/>
    <s v="Data is disclosed by company, revenue stream and government agency in the electronic data files published online."/>
    <s v="https://eiti.org/document/germany-validation-2018"/>
    <s v="http://www.d-eiti.de/en/"/>
    <s v="https://eiti.org/api/v1.0/score_data/58"/>
    <x v="0"/>
  </r>
  <r>
    <s v="GermanyDirect subnational payments (#4.6)"/>
    <x v="9"/>
    <x v="9"/>
    <n v="1"/>
    <n v="58"/>
    <s v="Germany: 2018"/>
    <s v="DEU"/>
    <s v="Germany"/>
    <s v="https://eiti.org/board-decision/2019-39"/>
    <s v="https://eiti.org/document/germany-validation-2018"/>
    <n v="2018"/>
    <n v="2018"/>
    <s v="Satisfactory progress"/>
    <x v="4"/>
    <n v="5"/>
    <x v="4"/>
    <s v="Trade tax payments to municipalities are reconciled. The MSG’s decision that trade taxes are the only material revenue stream paid to subnational government entities is justified."/>
    <s v="https://eiti.org/document/germany-validation-2018"/>
    <s v="http://www.d-eiti.de/en/"/>
    <s v="https://eiti.org/api/v1.0/score_data/58"/>
    <x v="0"/>
  </r>
  <r>
    <s v="GhanaData quality (#4.9)"/>
    <x v="10"/>
    <x v="10"/>
    <n v="1"/>
    <n v="46"/>
    <s v="Ghana: 2018"/>
    <s v="GHA"/>
    <s v="Ghana"/>
    <s v="https://eiti.org/BD/2019-16"/>
    <s v="https://eiti.org/document/ghana-validation-2018"/>
    <n v="2018"/>
    <n v="2018"/>
    <s v="Meaningful progress"/>
    <x v="1"/>
    <n v="5"/>
    <x v="4"/>
    <s v="All templates submitted by companies and government entities met the previously agreed completeness, integrity, and reliability tests, concluding that the data provided was reliable. "/>
    <m/>
    <s v="http://www.gheiti.gov.gh"/>
    <s v="https://eiti.org/api/v1.0/score_data/46"/>
    <x v="1"/>
  </r>
  <r>
    <s v="GhanaData timeliness (#4.8)"/>
    <x v="10"/>
    <x v="10"/>
    <n v="1"/>
    <n v="46"/>
    <s v="Ghana: 2018"/>
    <s v="GHA"/>
    <s v="Ghana"/>
    <s v="https://eiti.org/BD/2019-16"/>
    <s v="https://eiti.org/document/ghana-validation-2018"/>
    <n v="2018"/>
    <n v="2018"/>
    <s v="Meaningful progress"/>
    <x v="6"/>
    <n v="5"/>
    <x v="4"/>
    <s v="The 2014 EITI Reports were published on 18 January 2016, about one year after the end of the financial year covered."/>
    <m/>
    <s v="http://www.gheiti.gov.gh"/>
    <s v="https://eiti.org/api/v1.0/score_data/46"/>
    <x v="1"/>
  </r>
  <r>
    <s v="GhanaSubnational transfers (#5.2)"/>
    <x v="10"/>
    <x v="10"/>
    <n v="1"/>
    <n v="46"/>
    <s v="Ghana: 2018"/>
    <s v="GHA"/>
    <s v="Ghana"/>
    <s v="https://eiti.org/BD/2019-16"/>
    <s v="https://eiti.org/document/ghana-validation-2018"/>
    <n v="2018"/>
    <n v="2018"/>
    <s v="Meaningful progress"/>
    <x v="3"/>
    <n v="5"/>
    <x v="4"/>
    <s v="The 2014 Ghana EITI mining report discloses sub-national transfers and the applicable revenue sharing formula. There is no discussion of sub-national transfers in the oil and gas report, and there is no evidence that such revenues exist in Ghana."/>
    <m/>
    <s v="http://www.gheiti.gov.gh"/>
    <s v="https://eiti.org/api/v1.0/score_data/46"/>
    <x v="1"/>
  </r>
  <r>
    <s v="GhanaDistribution of revenues (#5.1)"/>
    <x v="10"/>
    <x v="10"/>
    <n v="1"/>
    <n v="46"/>
    <s v="Ghana: 2018"/>
    <s v="GHA"/>
    <s v="Ghana"/>
    <s v="https://eiti.org/BD/2019-16"/>
    <s v="https://eiti.org/document/ghana-validation-2018"/>
    <n v="2018"/>
    <n v="2018"/>
    <s v="Meaningful progress"/>
    <x v="0"/>
    <n v="5"/>
    <x v="4"/>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m/>
    <s v="http://www.gheiti.gov.gh"/>
    <s v="https://eiti.org/api/v1.0/score_data/46"/>
    <x v="1"/>
  </r>
  <r>
    <s v="GhanaSOE transactions (#4.5)"/>
    <x v="10"/>
    <x v="10"/>
    <n v="1"/>
    <n v="46"/>
    <s v="Ghana: 2018"/>
    <s v="GHA"/>
    <s v="Ghana"/>
    <s v="https://eiti.org/BD/2019-16"/>
    <s v="https://eiti.org/document/ghana-validation-2018"/>
    <n v="2018"/>
    <n v="2018"/>
    <s v="Meaningful progress"/>
    <x v="5"/>
    <n v="5"/>
    <x v="4"/>
    <s v="There were no material SOEs in mining in 2016. In oil and gas, the 2016 EITI Report discloses and reconciles companies’ in-kind payments to GNPC, although there are significant gaps in the reconciliation of in-kind gas revenues. The report confirms the lack of dividend payments from GNPC and discloses, but does not reconcile, budget transfers to GNPC, although these transfers are reflected in both GNPC’s 2016 audited financial statements and the 2016 national budget."/>
    <m/>
    <s v="http://www.gheiti.gov.gh"/>
    <s v="https://eiti.org/api/v1.0/score_data/46"/>
    <x v="1"/>
  </r>
  <r>
    <s v="GhanaTransportation revenues (#4.4)"/>
    <x v="10"/>
    <x v="10"/>
    <n v="1"/>
    <n v="46"/>
    <s v="Ghana: 2018"/>
    <s v="GHA"/>
    <s v="Ghana"/>
    <s v="https://eiti.org/BD/2019-16"/>
    <s v="https://eiti.org/document/ghana-validation-2018"/>
    <n v="2018"/>
    <n v="2018"/>
    <s v="Meaningful progress"/>
    <x v="28"/>
    <n v="0"/>
    <x v="3"/>
    <s v="No evidence that such revenues exist in Ghana. The requirement on transportation revenue is therefore not applicable to Ghana."/>
    <m/>
    <s v="http://www.gheiti.gov.gh"/>
    <s v="https://eiti.org/api/v1.0/score_data/46"/>
    <x v="1"/>
  </r>
  <r>
    <s v="GhanaDisaggregation (#4.7)"/>
    <x v="10"/>
    <x v="10"/>
    <n v="1"/>
    <n v="46"/>
    <s v="Ghana: 2018"/>
    <s v="GHA"/>
    <s v="Ghana"/>
    <s v="https://eiti.org/BD/2019-16"/>
    <s v="https://eiti.org/document/ghana-validation-2018"/>
    <n v="2018"/>
    <n v="2018"/>
    <s v="Meaningful progress"/>
    <x v="7"/>
    <n v="5"/>
    <x v="4"/>
    <s v="The 2014 EITI Reports disclose of revenue data disaggregated by individual company, government entity, and revenue stream."/>
    <m/>
    <s v="http://www.gheiti.gov.gh"/>
    <s v="https://eiti.org/api/v1.0/score_data/46"/>
    <x v="1"/>
  </r>
  <r>
    <s v="GhanaDirect subnational payments (#4.6)"/>
    <x v="10"/>
    <x v="10"/>
    <n v="1"/>
    <n v="46"/>
    <s v="Ghana: 2018"/>
    <s v="GHA"/>
    <s v="Ghana"/>
    <s v="https://eiti.org/BD/2019-16"/>
    <s v="https://eiti.org/document/ghana-validation-2018"/>
    <n v="2018"/>
    <n v="2018"/>
    <s v="Meaningful progress"/>
    <x v="4"/>
    <n v="5"/>
    <x v="4"/>
    <s v="Subnational direct payments exist in the mining sector, and the 2014 EITI Report adequately explains direct payment of property rates by mining companies to District Assemblies."/>
    <m/>
    <s v="http://www.gheiti.gov.gh"/>
    <s v="https://eiti.org/api/v1.0/score_data/46"/>
    <x v="1"/>
  </r>
  <r>
    <s v="GhanaData accessibility (#7.2)"/>
    <x v="10"/>
    <x v="10"/>
    <n v="1"/>
    <n v="46"/>
    <s v="Ghana: 2018"/>
    <s v="GHA"/>
    <s v="Ghana"/>
    <s v="https://eiti.org/BD/2019-16"/>
    <s v="https://eiti.org/document/ghana-validation-2018"/>
    <n v="2018"/>
    <n v="2018"/>
    <s v="Meaningful progress"/>
    <x v="15"/>
    <n v="1"/>
    <x v="2"/>
    <s v="The EITI Reports are accessible in print and summarised formats. They are not machine readable, although key information is available from the Ghana EITI open data dashboard. The data is from the 2012/13 reports and do not include 2014 data."/>
    <m/>
    <s v="http://www.gheiti.gov.gh"/>
    <s v="https://eiti.org/api/v1.0/score_data/46"/>
    <x v="1"/>
  </r>
  <r>
    <s v="GhanaPublic debate (#7.1)"/>
    <x v="10"/>
    <x v="10"/>
    <n v="1"/>
    <n v="46"/>
    <s v="Ghana: 2018"/>
    <s v="GHA"/>
    <s v="Ghana"/>
    <s v="https://eiti.org/BD/2019-16"/>
    <s v="https://eiti.org/document/ghana-validation-2018"/>
    <n v="2018"/>
    <n v="2018"/>
    <s v="Meaningful progress"/>
    <x v="16"/>
    <n v="5"/>
    <x v="4"/>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m/>
    <s v="http://www.gheiti.gov.gh"/>
    <s v="https://eiti.org/api/v1.0/score_data/46"/>
    <x v="1"/>
  </r>
  <r>
    <s v="GhanaOutcomes and impact of implementation (#7.4)"/>
    <x v="10"/>
    <x v="10"/>
    <n v="1"/>
    <n v="46"/>
    <s v="Ghana: 2018"/>
    <s v="GHA"/>
    <s v="Ghana"/>
    <s v="https://eiti.org/BD/2019-16"/>
    <s v="https://eiti.org/document/ghana-validation-2018"/>
    <n v="2018"/>
    <n v="2018"/>
    <s v="Meaningful progress"/>
    <x v="9"/>
    <n v="5"/>
    <x v="4"/>
    <s v="The annual progress report 2015 was submitted within the deadline and adequately reflects Ghana EITI’s main activities and progress made during 2015. The report and the completion of a formal impact assessment demonstrates openness to public scrutiny."/>
    <m/>
    <s v="http://www.gheiti.gov.gh"/>
    <s v="https://eiti.org/api/v1.0/score_data/46"/>
    <x v="1"/>
  </r>
  <r>
    <s v="GhanaFollow up on recommendations (#7.3)"/>
    <x v="10"/>
    <x v="10"/>
    <n v="1"/>
    <n v="46"/>
    <s v="Ghana: 2018"/>
    <s v="GHA"/>
    <s v="Ghana"/>
    <s v="https://eiti.org/BD/2019-16"/>
    <s v="https://eiti.org/document/ghana-validation-2018"/>
    <n v="2018"/>
    <n v="2018"/>
    <s v="Meaningful progress"/>
    <x v="10"/>
    <n v="5"/>
    <x v="4"/>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m/>
    <s v="http://www.gheiti.gov.gh"/>
    <s v="https://eiti.org/api/v1.0/score_data/46"/>
    <x v="1"/>
  </r>
  <r>
    <s v="GhanaMandatory social expenditures (#6.1)"/>
    <x v="10"/>
    <x v="10"/>
    <n v="1"/>
    <n v="46"/>
    <s v="Ghana: 2018"/>
    <s v="GHA"/>
    <s v="Ghana"/>
    <s v="https://eiti.org/BD/2019-16"/>
    <s v="https://eiti.org/document/ghana-validation-2018"/>
    <n v="2018"/>
    <n v="2018"/>
    <s v="Meaningful progress"/>
    <x v="8"/>
    <n v="0"/>
    <x v="3"/>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m/>
    <s v="http://www.gheiti.gov.gh"/>
    <s v="https://eiti.org/api/v1.0/score_data/46"/>
    <x v="1"/>
  </r>
  <r>
    <s v="GhanaRevenue management and expenditures (#5.3)"/>
    <x v="10"/>
    <x v="10"/>
    <n v="1"/>
    <n v="46"/>
    <s v="Ghana: 2018"/>
    <s v="GHA"/>
    <s v="Ghana"/>
    <s v="https://eiti.org/BD/2019-16"/>
    <s v="https://eiti.org/document/ghana-validation-2018"/>
    <n v="2018"/>
    <n v="2018"/>
    <s v="Meaningful progress"/>
    <x v="2"/>
    <n v="1"/>
    <x v="2"/>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m/>
    <s v="http://www.gheiti.gov.gh"/>
    <s v="https://eiti.org/api/v1.0/score_data/46"/>
    <x v="1"/>
  </r>
  <r>
    <s v="GhanaEconomic contribution (#6.3)"/>
    <x v="10"/>
    <x v="10"/>
    <n v="1"/>
    <n v="46"/>
    <s v="Ghana: 2018"/>
    <s v="GHA"/>
    <s v="Ghana"/>
    <s v="https://eiti.org/BD/2019-16"/>
    <s v="https://eiti.org/document/ghana-validation-2018"/>
    <n v="2018"/>
    <n v="2018"/>
    <s v="Meaningful progress"/>
    <x v="13"/>
    <n v="5"/>
    <x v="4"/>
    <s v="The 2014 EITI Report includes, in absolute and relative terms, the contribution of the extractive industries to GDP, government revenue, exports and employment. The only small exception is information on key regions of non-gold production in the mining report."/>
    <m/>
    <s v="http://www.gheiti.gov.gh"/>
    <s v="https://eiti.org/api/v1.0/score_data/46"/>
    <x v="1"/>
  </r>
  <r>
    <s v="GhanaSOE quasi-fiscal expenditures (#6.2)"/>
    <x v="10"/>
    <x v="10"/>
    <n v="1"/>
    <n v="46"/>
    <s v="Ghana: 2018"/>
    <s v="GHA"/>
    <s v="Ghana"/>
    <s v="https://eiti.org/BD/2019-16"/>
    <s v="https://eiti.org/document/ghana-validation-2018"/>
    <n v="2018"/>
    <n v="2018"/>
    <s v="Meaningful progress"/>
    <x v="14"/>
    <n v="4"/>
    <x v="1"/>
    <s v="There were no quasi-fiscal expenditures in mining in 2016. In oil and gas, the 2016 EITI Report provides a partial description of four types of expenditures that it categorises as quasi-fiscal, although these expenditures either did not take in the year under review (2016) or do not appear to fit the categorisation of quasi-fiscal expenditures. There is publicly-available evidence of other GNPC expenditures in 2016 that could be considered quasi-fiscal."/>
    <m/>
    <s v="http://www.gheiti.gov.gh"/>
    <s v="https://eiti.org/api/v1.0/score_data/46"/>
    <x v="1"/>
  </r>
  <r>
    <s v="GhanaLicense allocations (#2.2)"/>
    <x v="10"/>
    <x v="10"/>
    <n v="1"/>
    <n v="46"/>
    <s v="Ghana: 2018"/>
    <s v="GHA"/>
    <s v="Ghana"/>
    <s v="https://eiti.org/BD/2019-16"/>
    <s v="https://eiti.org/document/ghana-validation-2018"/>
    <n v="2018"/>
    <n v="2018"/>
    <s v="Meaningful progress"/>
    <x v="17"/>
    <n v="5"/>
    <x v="4"/>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m/>
    <s v="http://www.gheiti.gov.gh"/>
    <s v="https://eiti.org/api/v1.0/score_data/46"/>
    <x v="1"/>
  </r>
  <r>
    <s v="GhanaLegal framework (#2.1)"/>
    <x v="10"/>
    <x v="10"/>
    <n v="1"/>
    <n v="46"/>
    <s v="Ghana: 2018"/>
    <s v="GHA"/>
    <s v="Ghana"/>
    <s v="https://eiti.org/BD/2019-16"/>
    <s v="https://eiti.org/document/ghana-validation-2018"/>
    <n v="2018"/>
    <n v="2018"/>
    <s v="Meaningful progress"/>
    <x v="18"/>
    <n v="5"/>
    <x v="4"/>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m/>
    <s v="http://www.gheiti.gov.gh"/>
    <s v="https://eiti.org/api/v1.0/score_data/46"/>
    <x v="1"/>
  </r>
  <r>
    <s v="GhanaPolicy on contract disclosure (#2.4)"/>
    <x v="10"/>
    <x v="10"/>
    <n v="1"/>
    <n v="46"/>
    <s v="Ghana: 2018"/>
    <s v="GHA"/>
    <s v="Ghana"/>
    <s v="https://eiti.org/BD/2019-16"/>
    <s v="https://eiti.org/document/ghana-validation-2018"/>
    <n v="2018"/>
    <n v="2018"/>
    <s v="Meaningful progress"/>
    <x v="19"/>
    <n v="5"/>
    <x v="4"/>
    <s v="The government’s policy of not publishing contracts is clearly described in the 2014 EITI Reports. The report also describes the actual practice of publishing certain contracts. The reports have recommended to make contract public."/>
    <m/>
    <s v="http://www.gheiti.gov.gh"/>
    <s v="https://eiti.org/api/v1.0/score_data/46"/>
    <x v="1"/>
  </r>
  <r>
    <s v="GhanaLicense register (#2.3)"/>
    <x v="10"/>
    <x v="10"/>
    <n v="1"/>
    <n v="46"/>
    <s v="Ghana: 2018"/>
    <s v="GHA"/>
    <s v="Ghana"/>
    <s v="https://eiti.org/BD/2019-16"/>
    <s v="https://eiti.org/document/ghana-validation-2018"/>
    <n v="2018"/>
    <n v="2018"/>
    <s v="Meaningful progress"/>
    <x v="20"/>
    <n v="5"/>
    <x v="4"/>
    <s v="Despite gaps and inconsistencies in the 2016 EITI Reports, Ghana’s Petroleum Register and Online (mining) Repository provide all information required by Requirement 2.3.b for all active mining, oil and gas licenses."/>
    <m/>
    <s v="http://www.gheiti.gov.gh"/>
    <s v="https://eiti.org/api/v1.0/score_data/46"/>
    <x v="1"/>
  </r>
  <r>
    <s v="GhanaCivil society engagement (#1.3)"/>
    <x v="10"/>
    <x v="10"/>
    <n v="1"/>
    <n v="46"/>
    <s v="Ghana: 2018"/>
    <s v="GHA"/>
    <s v="Ghana"/>
    <s v="https://eiti.org/BD/2019-16"/>
    <s v="https://eiti.org/document/ghana-validation-2018"/>
    <n v="2018"/>
    <n v="2018"/>
    <s v="Meaningful progress"/>
    <x v="21"/>
    <n v="5"/>
    <x v="4"/>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m/>
    <s v="http://www.gheiti.gov.gh"/>
    <s v="https://eiti.org/api/v1.0/score_data/46"/>
    <x v="1"/>
  </r>
  <r>
    <s v="GhanaIndustry engagement (#1.2)"/>
    <x v="10"/>
    <x v="10"/>
    <n v="1"/>
    <n v="46"/>
    <s v="Ghana: 2018"/>
    <s v="GHA"/>
    <s v="Ghana"/>
    <s v="https://eiti.org/BD/2019-16"/>
    <s v="https://eiti.org/document/ghana-validation-2018"/>
    <n v="2018"/>
    <n v="2018"/>
    <s v="Meaningful progress"/>
    <x v="11"/>
    <n v="5"/>
    <x v="4"/>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m/>
    <s v="http://www.gheiti.gov.gh"/>
    <s v="https://eiti.org/api/v1.0/score_data/46"/>
    <x v="1"/>
  </r>
  <r>
    <s v="GhanaWorkplan (#1.5)"/>
    <x v="10"/>
    <x v="10"/>
    <n v="1"/>
    <n v="46"/>
    <s v="Ghana: 2018"/>
    <s v="GHA"/>
    <s v="Ghana"/>
    <s v="https://eiti.org/BD/2019-16"/>
    <s v="https://eiti.org/document/ghana-validation-2018"/>
    <n v="2018"/>
    <n v="2018"/>
    <s v="Meaningful progress"/>
    <x v="23"/>
    <n v="5"/>
    <x v="4"/>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m/>
    <s v="http://www.gheiti.gov.gh"/>
    <s v="https://eiti.org/api/v1.0/score_data/46"/>
    <x v="1"/>
  </r>
  <r>
    <s v="GhanaMSG governance (#1.4)"/>
    <x v="10"/>
    <x v="10"/>
    <n v="1"/>
    <n v="46"/>
    <s v="Ghana: 2018"/>
    <s v="GHA"/>
    <s v="Ghana"/>
    <s v="https://eiti.org/BD/2019-16"/>
    <s v="https://eiti.org/document/ghana-validation-2018"/>
    <n v="2018"/>
    <n v="2018"/>
    <s v="Meaningful progress"/>
    <x v="24"/>
    <n v="5"/>
    <x v="4"/>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m/>
    <s v="http://www.gheiti.gov.gh"/>
    <s v="https://eiti.org/api/v1.0/score_data/46"/>
    <x v="1"/>
  </r>
  <r>
    <s v="GhanaComprehensiveness (#4.1)"/>
    <x v="10"/>
    <x v="10"/>
    <n v="1"/>
    <n v="46"/>
    <s v="Ghana: 2018"/>
    <s v="GHA"/>
    <s v="Ghana"/>
    <s v="https://eiti.org/BD/2019-16"/>
    <s v="https://eiti.org/document/ghana-validation-2018"/>
    <n v="2018"/>
    <n v="2018"/>
    <s v="Meaningful progress"/>
    <x v="27"/>
    <n v="4"/>
    <x v="1"/>
    <s v="The 2016 EITI Reports provide a definition of the materiality thresholds for selecting companies and revenues. While the exclusion of three oil and gas revenue streams for not being extractives-specific is a concern, the lack of payments associated with these three is demonstrated in the report. While all government entities reported comprehensively, four material oil and gas companies accounting for 51.9% of total government oil and gas revenues in 2016 did not report. Full unilateral government disclosures of material revenues is provided."/>
    <m/>
    <s v="http://www.gheiti.gov.gh"/>
    <s v="https://eiti.org/api/v1.0/score_data/46"/>
    <x v="1"/>
  </r>
  <r>
    <s v="GhanaExport data (#3.3)"/>
    <x v="10"/>
    <x v="10"/>
    <n v="1"/>
    <n v="46"/>
    <s v="Ghana: 2018"/>
    <s v="GHA"/>
    <s v="Ghana"/>
    <s v="https://eiti.org/BD/2019-16"/>
    <s v="https://eiti.org/document/ghana-validation-2018"/>
    <n v="2018"/>
    <n v="2018"/>
    <s v="Meaningful progress"/>
    <x v="32"/>
    <n v="5"/>
    <x v="4"/>
    <s v="The 2016 EITI Reports provide official export volumes and values for each of the five extractives commodities exported in 2016."/>
    <m/>
    <s v="http://www.gheiti.gov.gh"/>
    <s v="https://eiti.org/api/v1.0/score_data/46"/>
    <x v="1"/>
  </r>
  <r>
    <s v="GhanaBarter agreements (#4.3)"/>
    <x v="10"/>
    <x v="10"/>
    <n v="1"/>
    <n v="46"/>
    <s v="Ghana: 2018"/>
    <s v="GHA"/>
    <s v="Ghana"/>
    <s v="https://eiti.org/BD/2019-16"/>
    <s v="https://eiti.org/document/ghana-validation-2018"/>
    <n v="2018"/>
    <n v="2018"/>
    <s v="Meaningful progress"/>
    <x v="29"/>
    <n v="0"/>
    <x v="3"/>
    <s v="The requirement on infrastructure provisions and barter arrangements is not applicable to Ghana."/>
    <m/>
    <s v="http://www.gheiti.gov.gh"/>
    <s v="https://eiti.org/api/v1.0/score_data/46"/>
    <x v="1"/>
  </r>
  <r>
    <s v="GhanaIn-kind revenues (#4.2)"/>
    <x v="10"/>
    <x v="10"/>
    <n v="1"/>
    <n v="46"/>
    <s v="Ghana: 2018"/>
    <s v="GHA"/>
    <s v="Ghana"/>
    <s v="https://eiti.org/BD/2019-16"/>
    <s v="https://eiti.org/document/ghana-validation-2018"/>
    <n v="2018"/>
    <n v="2018"/>
    <s v="Meaningful progress"/>
    <x v="26"/>
    <n v="5"/>
    <x v="4"/>
    <s v="There are no in-kind revenues in mining. In oil and gas, the 2016 EITI Report and the pilot commodity trading report disclose the volumes of the state’s in-kind revenues of oil and gas collected in 2016 and the proceeds of sales of the state’s in-kind revenues, disaggregated by buyer. The pilot trading report reconciles sales of oil, not gas."/>
    <m/>
    <s v="http://www.gheiti.gov.gh"/>
    <s v="https://eiti.org/api/v1.0/score_data/46"/>
    <x v="1"/>
  </r>
  <r>
    <s v="GhanaState participation (#2.6)"/>
    <x v="10"/>
    <x v="10"/>
    <n v="1"/>
    <n v="46"/>
    <s v="Ghana: 2018"/>
    <s v="GHA"/>
    <s v="Ghana"/>
    <s v="https://eiti.org/BD/2019-16"/>
    <s v="https://eiti.org/document/ghana-validation-2018"/>
    <n v="2018"/>
    <n v="2018"/>
    <s v="Meaningful progress"/>
    <x v="31"/>
    <n v="5"/>
    <x v="4"/>
    <s v="There were no material revenues related to SOEs in mining in 2016. The 2016 EITI Report confirms the materiality of state participation in oil and gas, and comprehensively lists all state participations upstream, including the lack of changes in 2016. The terms associated with GNPC’s equity participations are described in the EITI Report and GNPC’s published 2016 audited financial statements. The report describes loan and guarantee arrangements."/>
    <m/>
    <s v="http://www.gheiti.gov.gh"/>
    <s v="https://eiti.org/api/v1.0/score_data/46"/>
    <x v="1"/>
  </r>
  <r>
    <s v="GhanaBeneficial ownership (#2.5)"/>
    <x v="10"/>
    <x v="10"/>
    <n v="1"/>
    <n v="46"/>
    <s v="Ghana: 2018"/>
    <s v="GHA"/>
    <s v="Ghana"/>
    <s v="https://eiti.org/BD/2019-16"/>
    <s v="https://eiti.org/document/ghana-validation-2018"/>
    <n v="2018"/>
    <n v="2018"/>
    <s v="Meaningful progress"/>
    <x v="25"/>
    <n v="1"/>
    <x v="2"/>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m/>
    <s v="http://www.gheiti.gov.gh"/>
    <s v="https://eiti.org/api/v1.0/score_data/46"/>
    <x v="1"/>
  </r>
  <r>
    <s v="GhanaProduction data (#3.2)"/>
    <x v="10"/>
    <x v="10"/>
    <n v="1"/>
    <n v="46"/>
    <s v="Ghana: 2018"/>
    <s v="GHA"/>
    <s v="Ghana"/>
    <s v="https://eiti.org/BD/2019-16"/>
    <s v="https://eiti.org/document/ghana-validation-2018"/>
    <n v="2018"/>
    <n v="2018"/>
    <s v="Meaningful progress"/>
    <x v="33"/>
    <n v="5"/>
    <x v="4"/>
    <s v="The 2016 EITI Reports provide official production volumes and values for all six key extractives commodities produced in 2016."/>
    <m/>
    <s v="http://www.gheiti.gov.gh"/>
    <s v="https://eiti.org/api/v1.0/score_data/46"/>
    <x v="1"/>
  </r>
  <r>
    <s v="GhanaExploration data (#3.1)"/>
    <x v="10"/>
    <x v="10"/>
    <n v="1"/>
    <n v="46"/>
    <s v="Ghana: 2018"/>
    <s v="GHA"/>
    <s v="Ghana"/>
    <s v="https://eiti.org/BD/2019-16"/>
    <s v="https://eiti.org/document/ghana-validation-2018"/>
    <n v="2018"/>
    <n v="2018"/>
    <s v="Meaningful progress"/>
    <x v="30"/>
    <n v="5"/>
    <x v="4"/>
    <s v="The 2014 EITI Reports contain informative overviews of both the oil/gas and mining sectors and broad information on exploration activities."/>
    <m/>
    <s v="http://www.gheiti.gov.gh"/>
    <s v="https://eiti.org/api/v1.0/score_data/46"/>
    <x v="1"/>
  </r>
  <r>
    <s v="GhanaOverall Progress (#0.0)"/>
    <x v="10"/>
    <x v="10"/>
    <n v="1"/>
    <n v="46"/>
    <s v="Ghana: 2018"/>
    <s v="GHA"/>
    <s v="Ghana"/>
    <s v="https://eiti.org/BD/2019-16"/>
    <s v="https://eiti.org/document/ghana-validation-2018"/>
    <n v="2018"/>
    <n v="2018"/>
    <s v="Meaningful progress"/>
    <x v="12"/>
    <n v="4"/>
    <x v="1"/>
    <s v=""/>
    <m/>
    <s v="http://www.gheiti.gov.gh"/>
    <s v="https://eiti.org/api/v1.0/score_data/46"/>
    <x v="1"/>
  </r>
  <r>
    <s v="GhanaGovernment engagement (#1.1)"/>
    <x v="10"/>
    <x v="10"/>
    <n v="1"/>
    <n v="46"/>
    <s v="Ghana: 2018"/>
    <s v="GHA"/>
    <s v="Ghana"/>
    <s v="https://eiti.org/BD/2019-16"/>
    <s v="https://eiti.org/document/ghana-validation-2018"/>
    <n v="2018"/>
    <n v="2018"/>
    <s v="Meaningful progress"/>
    <x v="22"/>
    <n v="5"/>
    <x v="4"/>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m/>
    <s v="http://www.gheiti.gov.gh"/>
    <s v="https://eiti.org/api/v1.0/score_data/46"/>
    <x v="1"/>
  </r>
  <r>
    <s v="GuineaData quality (#4.9)"/>
    <x v="11"/>
    <x v="11"/>
    <n v="1"/>
    <n v="53"/>
    <s v="Guinea: 2018"/>
    <s v="GIN"/>
    <s v="Guinea"/>
    <s v="https://eiti.org/BD/2019-17"/>
    <s v="https://eiti.org/document/guinea-validation-2018"/>
    <n v="2018"/>
    <n v="2018"/>
    <s v="Meaningful progress"/>
    <x v="1"/>
    <n v="5"/>
    <x v="4"/>
    <s v="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
    <s v="https://eiti.org/guinea#guineas-progress-by-requirement"/>
    <s v="http://www.itie-guinee.org/"/>
    <s v="https://eiti.org/api/v1.0/score_data/53"/>
    <x v="0"/>
  </r>
  <r>
    <s v="GuineaData timeliness (#4.8)"/>
    <x v="11"/>
    <x v="11"/>
    <n v="1"/>
    <n v="53"/>
    <s v="Guinea: 2018"/>
    <s v="GIN"/>
    <s v="Guinea"/>
    <s v="https://eiti.org/BD/2019-17"/>
    <s v="https://eiti.org/document/guinea-validation-2018"/>
    <n v="2018"/>
    <n v="2018"/>
    <s v="Meaningful progress"/>
    <x v="6"/>
    <n v="5"/>
    <x v="4"/>
    <s v="The 2016 EITI Report was published within two years of the end of the fiscal period under review, in June 2018, and the MSG agreed the reporting period"/>
    <s v="https://eiti.org/guinea#guineas-progress-by-requirement"/>
    <s v="http://www.itie-guinee.org/"/>
    <s v="https://eiti.org/api/v1.0/score_data/53"/>
    <x v="0"/>
  </r>
  <r>
    <s v="GuineaSubnational transfers (#5.2)"/>
    <x v="11"/>
    <x v="11"/>
    <n v="1"/>
    <n v="53"/>
    <s v="Guinea: 2018"/>
    <s v="GIN"/>
    <s v="Guinea"/>
    <s v="https://eiti.org/BD/2019-17"/>
    <s v="https://eiti.org/document/guinea-validation-2018"/>
    <n v="2018"/>
    <n v="2018"/>
    <s v="Meaningful progress"/>
    <x v="3"/>
    <n v="0"/>
    <x v="3"/>
    <s v="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_x000a_Not applicable in Guinea_x000a_"/>
    <s v="https://eiti.org/guinea#guineas-progress-by-requirement"/>
    <s v="http://www.itie-guinee.org/"/>
    <s v="https://eiti.org/api/v1.0/score_data/53"/>
    <x v="0"/>
  </r>
  <r>
    <s v="GuineaDistribution of revenues (#5.1)"/>
    <x v="11"/>
    <x v="11"/>
    <n v="1"/>
    <n v="53"/>
    <s v="Guinea: 2018"/>
    <s v="GIN"/>
    <s v="Guinea"/>
    <s v="https://eiti.org/BD/2019-17"/>
    <s v="https://eiti.org/document/guinea-validation-2018"/>
    <n v="2018"/>
    <n v="2018"/>
    <s v="Meaningful progress"/>
    <x v="0"/>
    <n v="5"/>
    <x v="4"/>
    <s v="The 2016 EITI Report explains how extractives revenues are recorded in the national budget and provides a. general description of the allocation of the small share of extractives revenues retained by individual government entities."/>
    <s v="https://eiti.org/guinea#guineas-progress-by-requirement"/>
    <s v="http://www.itie-guinee.org/"/>
    <s v="https://eiti.org/api/v1.0/score_data/53"/>
    <x v="0"/>
  </r>
  <r>
    <s v="GuineaSOE transactions (#4.5)"/>
    <x v="11"/>
    <x v="11"/>
    <n v="1"/>
    <n v="53"/>
    <s v="Guinea: 2018"/>
    <s v="GIN"/>
    <s v="Guinea"/>
    <s v="https://eiti.org/BD/2019-17"/>
    <s v="https://eiti.org/document/guinea-validation-2018"/>
    <n v="2018"/>
    <n v="2018"/>
    <s v="Meaningful progress"/>
    <x v="5"/>
    <n v="5"/>
    <x v="4"/>
    <s v="The 2016 EITI Report discloses and reconciles extractives company payments to SOEs as well as transfers between SOEs and government. The exclusion of oil and gas company payments to ONAP from the scope of reconciliation is justified on materiality grounds (see Requirement 4.1)."/>
    <s v="https://eiti.org/guinea#guineas-progress-by-requirement"/>
    <s v="http://www.itie-guinee.org/"/>
    <s v="https://eiti.org/api/v1.0/score_data/53"/>
    <x v="0"/>
  </r>
  <r>
    <s v="GuineaTransportation revenues (#4.4)"/>
    <x v="11"/>
    <x v="11"/>
    <n v="1"/>
    <n v="53"/>
    <s v="Guinea: 2018"/>
    <s v="GIN"/>
    <s v="Guinea"/>
    <s v="https://eiti.org/BD/2019-17"/>
    <s v="https://eiti.org/document/guinea-validation-2018"/>
    <n v="2018"/>
    <n v="2018"/>
    <s v="Meaningful progress"/>
    <x v="28"/>
    <n v="5"/>
    <x v="4"/>
    <s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
    <s v="https://eiti.org/guinea#guineas-progress-by-requirement"/>
    <s v="http://www.itie-guinee.org/"/>
    <s v="https://eiti.org/api/v1.0/score_data/53"/>
    <x v="0"/>
  </r>
  <r>
    <s v="GuineaDisaggregation (#4.7)"/>
    <x v="11"/>
    <x v="11"/>
    <n v="1"/>
    <n v="53"/>
    <s v="Guinea: 2018"/>
    <s v="GIN"/>
    <s v="Guinea"/>
    <s v="https://eiti.org/BD/2019-17"/>
    <s v="https://eiti.org/document/guinea-validation-2018"/>
    <n v="2018"/>
    <n v="2018"/>
    <s v="Meaningful progress"/>
    <x v="7"/>
    <n v="5"/>
    <x v="4"/>
    <s v="Reconciled financial data in the 2016 EITI Report is presented dis-aggregated by company, revenue stream and collecting government entity. Reconciled financial data is not yet presented dis-aggregated by project."/>
    <s v="https://eiti.org/guinea#guineas-progress-by-requirement"/>
    <s v="http://www.itie-guinee.org/"/>
    <s v="https://eiti.org/api/v1.0/score_data/53"/>
    <x v="0"/>
  </r>
  <r>
    <s v="GuineaDirect subnational payments (#4.6)"/>
    <x v="11"/>
    <x v="11"/>
    <n v="1"/>
    <n v="53"/>
    <s v="Guinea: 2018"/>
    <s v="GIN"/>
    <s v="Guinea"/>
    <s v="https://eiti.org/BD/2019-17"/>
    <s v="https://eiti.org/document/guinea-validation-2018"/>
    <n v="2018"/>
    <n v="2018"/>
    <s v="Meaningful progress"/>
    <x v="4"/>
    <n v="4"/>
    <x v="1"/>
    <s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
    <s v="https://eiti.org/guinea#guineas-progress-by-requirement"/>
    <s v="http://www.itie-guinee.org/"/>
    <s v="https://eiti.org/api/v1.0/score_data/53"/>
    <x v="0"/>
  </r>
  <r>
    <s v="GuineaRevenue management and expenditures (#5.3)"/>
    <x v="11"/>
    <x v="11"/>
    <n v="1"/>
    <n v="53"/>
    <s v="Guinea: 2018"/>
    <s v="GIN"/>
    <s v="Guinea"/>
    <s v="https://eiti.org/BD/2019-17"/>
    <s v="https://eiti.org/document/guinea-validation-2018"/>
    <n v="2018"/>
    <n v="2018"/>
    <s v="Meaningful progress"/>
    <x v="2"/>
    <n v="1"/>
    <x v="2"/>
    <s v="It is encouraging that the MSG has made some attempt at including information on the budget-making and government audit processes and revenue earmarks in the 2016 EITI Report."/>
    <s v="https://eiti.org/guinea#guineas-progress-by-requirement"/>
    <s v="http://www.itie-guinee.org/"/>
    <s v="https://eiti.org/api/v1.0/score_data/53"/>
    <x v="0"/>
  </r>
  <r>
    <s v="GuineaFollow up on recommendations (#7.3)"/>
    <x v="11"/>
    <x v="11"/>
    <n v="1"/>
    <n v="53"/>
    <s v="Guinea: 2018"/>
    <s v="GIN"/>
    <s v="Guinea"/>
    <s v="https://eiti.org/BD/2019-17"/>
    <s v="https://eiti.org/document/guinea-validation-2018"/>
    <n v="2018"/>
    <n v="2018"/>
    <s v="Meaningful progress"/>
    <x v="10"/>
    <n v="4"/>
    <x v="1"/>
    <s v="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
    <s v="https://eiti.org/guinea#guineas-progress-by-requirement"/>
    <s v="http://www.itie-guinee.org/"/>
    <s v="https://eiti.org/api/v1.0/score_data/53"/>
    <x v="0"/>
  </r>
  <r>
    <s v="GuineaData accessibility (#7.2)"/>
    <x v="11"/>
    <x v="11"/>
    <n v="1"/>
    <n v="53"/>
    <s v="Guinea: 2018"/>
    <s v="GIN"/>
    <s v="Guinea"/>
    <s v="https://eiti.org/BD/2019-17"/>
    <s v="https://eiti.org/document/guinea-validation-2018"/>
    <n v="2018"/>
    <n v="2018"/>
    <s v="Meaningful progress"/>
    <x v="15"/>
    <n v="1"/>
    <x v="2"/>
    <s v="EITI Guinea published a summary of the 2016 EITI Report. The government has adopted and published a clear policy on public access, release and re-use of EITI data. However there have been no concrete initiative to promote the use of EITI data among the Guinean open data community.  "/>
    <s v="https://eiti.org/guinea#guineas-progress-by-requirement"/>
    <s v="http://www.itie-guinee.org/"/>
    <s v="https://eiti.org/api/v1.0/score_data/53"/>
    <x v="0"/>
  </r>
  <r>
    <s v="GuineaOverall Progress (#0.0)"/>
    <x v="11"/>
    <x v="11"/>
    <n v="1"/>
    <n v="53"/>
    <s v="Guinea: 2018"/>
    <s v="GIN"/>
    <s v="Guinea"/>
    <s v="https://eiti.org/BD/2019-17"/>
    <s v="https://eiti.org/document/guinea-validation-2018"/>
    <n v="2018"/>
    <n v="2018"/>
    <s v="Meaningful progress"/>
    <x v="12"/>
    <n v="4"/>
    <x v="1"/>
    <s v=""/>
    <s v="https://eiti.org/guinea#guineas-progress-by-requirement"/>
    <s v="http://www.itie-guinee.org/"/>
    <s v="https://eiti.org/api/v1.0/score_data/53"/>
    <x v="0"/>
  </r>
  <r>
    <s v="GuineaOutcomes and impact of implementation (#7.4)"/>
    <x v="11"/>
    <x v="11"/>
    <n v="1"/>
    <n v="53"/>
    <s v="Guinea: 2018"/>
    <s v="GIN"/>
    <s v="Guinea"/>
    <s v="https://eiti.org/BD/2019-17"/>
    <s v="https://eiti.org/document/guinea-validation-2018"/>
    <n v="2018"/>
    <n v="2018"/>
    <s v="Meaningful progress"/>
    <x v="9"/>
    <n v="4"/>
    <x v="1"/>
    <s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
    <s v="https://eiti.org/guinea#guineas-progress-by-requirement"/>
    <s v="http://www.itie-guinee.org/"/>
    <s v="https://eiti.org/api/v1.0/score_data/53"/>
    <x v="0"/>
  </r>
  <r>
    <s v="GuineaSOE quasi-fiscal expenditures (#6.2)"/>
    <x v="11"/>
    <x v="11"/>
    <n v="1"/>
    <n v="53"/>
    <s v="Guinea: 2018"/>
    <s v="GIN"/>
    <s v="Guinea"/>
    <s v="https://eiti.org/BD/2019-17"/>
    <s v="https://eiti.org/document/guinea-validation-2018"/>
    <n v="2018"/>
    <n v="2018"/>
    <s v="Meaningful progress"/>
    <x v="14"/>
    <n v="4"/>
    <x v="1"/>
    <s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
    <s v="https://eiti.org/guinea#guineas-progress-by-requirement"/>
    <s v="http://www.itie-guinee.org/"/>
    <s v="https://eiti.org/api/v1.0/score_data/53"/>
    <x v="0"/>
  </r>
  <r>
    <s v="GuineaMandatory social expenditures (#6.1)"/>
    <x v="11"/>
    <x v="11"/>
    <n v="1"/>
    <n v="53"/>
    <s v="Guinea: 2018"/>
    <s v="GIN"/>
    <s v="Guinea"/>
    <s v="https://eiti.org/BD/2019-17"/>
    <s v="https://eiti.org/document/guinea-validation-2018"/>
    <n v="2018"/>
    <n v="2018"/>
    <s v="Meaningful progress"/>
    <x v="8"/>
    <n v="5"/>
    <x v="4"/>
    <s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
    <s v="https://eiti.org/guinea#guineas-progress-by-requirement"/>
    <s v="http://www.itie-guinee.org/"/>
    <s v="https://eiti.org/api/v1.0/score_data/53"/>
    <x v="0"/>
  </r>
  <r>
    <s v="GuineaPublic debate (#7.1)"/>
    <x v="11"/>
    <x v="11"/>
    <n v="1"/>
    <n v="53"/>
    <s v="Guinea: 2018"/>
    <s v="GIN"/>
    <s v="Guinea"/>
    <s v="https://eiti.org/BD/2019-17"/>
    <s v="https://eiti.org/document/guinea-validation-2018"/>
    <n v="2018"/>
    <n v="2018"/>
    <s v="Meaningful progress"/>
    <x v="16"/>
    <n v="5"/>
    <x v="4"/>
    <s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
    <s v="https://eiti.org/guinea#guineas-progress-by-requirement"/>
    <s v="http://www.itie-guinee.org/"/>
    <s v="https://eiti.org/api/v1.0/score_data/53"/>
    <x v="0"/>
  </r>
  <r>
    <s v="GuineaEconomic contribution (#6.3)"/>
    <x v="11"/>
    <x v="11"/>
    <n v="1"/>
    <n v="53"/>
    <s v="Guinea: 2018"/>
    <s v="GIN"/>
    <s v="Guinea"/>
    <s v="https://eiti.org/BD/2019-17"/>
    <s v="https://eiti.org/document/guinea-validation-2018"/>
    <n v="2018"/>
    <n v="2018"/>
    <s v="Meaningful progress"/>
    <x v="13"/>
    <n v="5"/>
    <x v="4"/>
    <s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
    <s v="https://eiti.org/guinea#guineas-progress-by-requirement"/>
    <s v="http://www.itie-guinee.org/"/>
    <s v="https://eiti.org/api/v1.0/score_data/53"/>
    <x v="0"/>
  </r>
  <r>
    <s v="GuineaLegal framework (#2.1)"/>
    <x v="11"/>
    <x v="11"/>
    <n v="1"/>
    <n v="53"/>
    <s v="Guinea: 2018"/>
    <s v="GIN"/>
    <s v="Guinea"/>
    <s v="https://eiti.org/BD/2019-17"/>
    <s v="https://eiti.org/document/guinea-validation-2018"/>
    <n v="2018"/>
    <n v="2018"/>
    <s v="Meaningful progress"/>
    <x v="18"/>
    <n v="5"/>
    <x v="4"/>
    <s v="The 2016 EITI Report provides an overview of relevant laws and regulations, government entities and fiscal terms, including the degree of fiscal devolution, in the mining, oil and gas sectors as well as brief commentary on current reforms."/>
    <s v="https://eiti.org/guinea#guineas-progress-by-requirement"/>
    <s v="http://www.itie-guinee.org/"/>
    <s v="https://eiti.org/api/v1.0/score_data/53"/>
    <x v="0"/>
  </r>
  <r>
    <s v="GuineaWorkplan (#1.5)"/>
    <x v="11"/>
    <x v="11"/>
    <n v="1"/>
    <n v="53"/>
    <s v="Guinea: 2018"/>
    <s v="GIN"/>
    <s v="Guinea"/>
    <s v="https://eiti.org/BD/2019-17"/>
    <s v="https://eiti.org/document/guinea-validation-2018"/>
    <n v="2018"/>
    <n v="2018"/>
    <s v="Meaningful progress"/>
    <x v="23"/>
    <n v="5"/>
    <x v="4"/>
    <s v="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
    <s v="https://eiti.org/guinea#guineas-progress-by-requirement"/>
    <s v="http://www.itie-guinee.org/"/>
    <s v="https://eiti.org/api/v1.0/score_data/53"/>
    <x v="0"/>
  </r>
  <r>
    <s v="GuineaLicense register (#2.3)"/>
    <x v="11"/>
    <x v="11"/>
    <n v="1"/>
    <n v="53"/>
    <s v="Guinea: 2018"/>
    <s v="GIN"/>
    <s v="Guinea"/>
    <s v="https://eiti.org/BD/2019-17"/>
    <s v="https://eiti.org/document/guinea-validation-2018"/>
    <n v="2018"/>
    <n v="2018"/>
    <s v="Meaningful progress"/>
    <x v="20"/>
    <n v="5"/>
    <x v="4"/>
    <s v="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
    <s v="https://eiti.org/guinea#guineas-progress-by-requirement"/>
    <s v="http://www.itie-guinee.org/"/>
    <s v="https://eiti.org/api/v1.0/score_data/53"/>
    <x v="0"/>
  </r>
  <r>
    <s v="GuineaLicense allocations (#2.2)"/>
    <x v="11"/>
    <x v="11"/>
    <n v="1"/>
    <n v="53"/>
    <s v="Guinea: 2018"/>
    <s v="GIN"/>
    <s v="Guinea"/>
    <s v="https://eiti.org/BD/2019-17"/>
    <s v="https://eiti.org/document/guinea-validation-2018"/>
    <n v="2018"/>
    <n v="2018"/>
    <s v="Meaningful progress"/>
    <x v="17"/>
    <n v="4"/>
    <x v="1"/>
    <s v="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
    <s v="https://eiti.org/guinea#guineas-progress-by-requirement"/>
    <s v="http://www.itie-guinee.org/"/>
    <s v="https://eiti.org/api/v1.0/score_data/53"/>
    <x v="0"/>
  </r>
  <r>
    <s v="GuineaIndustry engagement (#1.2)"/>
    <x v="11"/>
    <x v="11"/>
    <n v="1"/>
    <n v="53"/>
    <s v="Guinea: 2018"/>
    <s v="GIN"/>
    <s v="Guinea"/>
    <s v="https://eiti.org/BD/2019-17"/>
    <s v="https://eiti.org/document/guinea-validation-2018"/>
    <n v="2018"/>
    <n v="2018"/>
    <s v="Meaningful progress"/>
    <x v="11"/>
    <n v="4"/>
    <x v="1"/>
    <s v="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
    <s v="https://eiti.org/guinea#guineas-progress-by-requirement"/>
    <s v="http://www.itie-guinee.org/"/>
    <s v="https://eiti.org/api/v1.0/score_data/53"/>
    <x v="0"/>
  </r>
  <r>
    <s v="GuineaGovernment engagement (#1.1)"/>
    <x v="11"/>
    <x v="11"/>
    <n v="1"/>
    <n v="53"/>
    <s v="Guinea: 2018"/>
    <s v="GIN"/>
    <s v="Guinea"/>
    <s v="https://eiti.org/BD/2019-17"/>
    <s v="https://eiti.org/document/guinea-validation-2018"/>
    <n v="2018"/>
    <n v="2018"/>
    <s v="Meaningful progress"/>
    <x v="22"/>
    <n v="5"/>
    <x v="4"/>
    <s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
    <s v="https://eiti.org/guinea#guineas-progress-by-requirement"/>
    <s v="http://www.itie-guinee.org/"/>
    <s v="https://eiti.org/api/v1.0/score_data/53"/>
    <x v="0"/>
  </r>
  <r>
    <s v="GuineaMSG governance (#1.4)"/>
    <x v="11"/>
    <x v="11"/>
    <n v="1"/>
    <n v="53"/>
    <s v="Guinea: 2018"/>
    <s v="GIN"/>
    <s v="Guinea"/>
    <s v="https://eiti.org/BD/2019-17"/>
    <s v="https://eiti.org/document/guinea-validation-2018"/>
    <n v="2018"/>
    <n v="2018"/>
    <s v="Meaningful progress"/>
    <x v="24"/>
    <n v="3"/>
    <x v="0"/>
    <s v="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
    <s v="https://eiti.org/guinea#guineas-progress-by-requirement"/>
    <s v="http://www.itie-guinee.org/"/>
    <s v="https://eiti.org/api/v1.0/score_data/53"/>
    <x v="0"/>
  </r>
  <r>
    <s v="GuineaCivil society engagement (#1.3)"/>
    <x v="11"/>
    <x v="11"/>
    <n v="1"/>
    <n v="53"/>
    <s v="Guinea: 2018"/>
    <s v="GIN"/>
    <s v="Guinea"/>
    <s v="https://eiti.org/BD/2019-17"/>
    <s v="https://eiti.org/document/guinea-validation-2018"/>
    <n v="2018"/>
    <n v="2018"/>
    <s v="Meaningful progress"/>
    <x v="21"/>
    <n v="5"/>
    <x v="4"/>
    <s v="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
    <s v="https://eiti.org/guinea#guineas-progress-by-requirement"/>
    <s v="http://www.itie-guinee.org/"/>
    <s v="https://eiti.org/api/v1.0/score_data/53"/>
    <x v="0"/>
  </r>
  <r>
    <s v="GuineaPolicy on contract disclosure (#2.4)"/>
    <x v="11"/>
    <x v="11"/>
    <n v="1"/>
    <n v="53"/>
    <s v="Guinea: 2018"/>
    <s v="GIN"/>
    <s v="Guinea"/>
    <s v="https://eiti.org/BD/2019-17"/>
    <s v="https://eiti.org/document/guinea-validation-2018"/>
    <n v="2018"/>
    <n v="2018"/>
    <s v="Meaningful progress"/>
    <x v="19"/>
    <n v="6"/>
    <x v="6"/>
    <s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
    <s v="https://eiti.org/guinea#guineas-progress-by-requirement"/>
    <s v="http://www.itie-guinee.org/"/>
    <s v="https://eiti.org/api/v1.0/score_data/53"/>
    <x v="0"/>
  </r>
  <r>
    <s v="GuineaComprehensiveness (#4.1)"/>
    <x v="11"/>
    <x v="11"/>
    <n v="1"/>
    <n v="53"/>
    <s v="Guinea: 2018"/>
    <s v="GIN"/>
    <s v="Guinea"/>
    <s v="https://eiti.org/BD/2019-17"/>
    <s v="https://eiti.org/document/guinea-validation-2018"/>
    <n v="2018"/>
    <n v="2018"/>
    <s v="Meaningful progress"/>
    <x v="27"/>
    <n v="5"/>
    <x v="4"/>
    <s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
    <s v="https://eiti.org/guinea#guineas-progress-by-requirement"/>
    <s v="http://www.itie-guinee.org/"/>
    <s v="https://eiti.org/api/v1.0/score_data/53"/>
    <x v="0"/>
  </r>
  <r>
    <s v="GuineaExport data (#3.3)"/>
    <x v="11"/>
    <x v="11"/>
    <n v="1"/>
    <n v="53"/>
    <s v="Guinea: 2018"/>
    <s v="GIN"/>
    <s v="Guinea"/>
    <s v="https://eiti.org/BD/2019-17"/>
    <s v="https://eiti.org/document/guinea-validation-2018"/>
    <n v="2018"/>
    <n v="2018"/>
    <s v="Meaningful progress"/>
    <x v="32"/>
    <n v="5"/>
    <x v="4"/>
    <s v="The 2016 EITI Report provides export volumes and values for the three (mineral) commodities exported from Guinea in the year under review."/>
    <s v="https://eiti.org/guinea#guineas-progress-by-requirement"/>
    <s v="http://www.itie-guinee.org/"/>
    <s v="https://eiti.org/api/v1.0/score_data/53"/>
    <x v="0"/>
  </r>
  <r>
    <s v="GuineaBarter agreements (#4.3)"/>
    <x v="11"/>
    <x v="11"/>
    <n v="1"/>
    <n v="53"/>
    <s v="Guinea: 2018"/>
    <s v="GIN"/>
    <s v="Guinea"/>
    <s v="https://eiti.org/BD/2019-17"/>
    <s v="https://eiti.org/document/guinea-validation-2018"/>
    <n v="2018"/>
    <n v="2018"/>
    <s v="Meaningful progress"/>
    <x v="29"/>
    <n v="4"/>
    <x v="1"/>
    <s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
    <s v="https://eiti.org/guinea#guineas-progress-by-requirement"/>
    <s v="http://www.itie-guinee.org/"/>
    <s v="https://eiti.org/api/v1.0/score_data/53"/>
    <x v="0"/>
  </r>
  <r>
    <s v="GuineaIn-kind revenues (#4.2)"/>
    <x v="11"/>
    <x v="11"/>
    <n v="1"/>
    <n v="53"/>
    <s v="Guinea: 2018"/>
    <s v="GIN"/>
    <s v="Guinea"/>
    <s v="https://eiti.org/BD/2019-17"/>
    <s v="https://eiti.org/document/guinea-validation-2018"/>
    <n v="2018"/>
    <n v="2018"/>
    <s v="Meaningful progress"/>
    <x v="26"/>
    <n v="0"/>
    <x v="3"/>
    <s v="Despite not collecting in-kind revenues as a fiscal agent, the 2016 EITI Report describes SOGUIPAMI’s role as marketing agent for government and company shares of production._x000a_This requirement is not applicable in Guinea. _x000a_"/>
    <s v="https://eiti.org/guinea#guineas-progress-by-requirement"/>
    <s v="http://www.itie-guinee.org/"/>
    <s v="https://eiti.org/api/v1.0/score_data/53"/>
    <x v="0"/>
  </r>
  <r>
    <s v="GuineaState participation (#2.6)"/>
    <x v="11"/>
    <x v="11"/>
    <n v="1"/>
    <n v="53"/>
    <s v="Guinea: 2018"/>
    <s v="GIN"/>
    <s v="Guinea"/>
    <s v="https://eiti.org/BD/2019-17"/>
    <s v="https://eiti.org/document/guinea-validation-2018"/>
    <n v="2018"/>
    <n v="2018"/>
    <s v="Meaningful progress"/>
    <x v="31"/>
    <n v="5"/>
    <x v="4"/>
    <s v="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
    <s v="https://eiti.org/guinea#guineas-progress-by-requirement"/>
    <s v="http://www.itie-guinee.org/"/>
    <s v="https://eiti.org/api/v1.0/score_data/53"/>
    <x v="0"/>
  </r>
  <r>
    <s v="GuineaBeneficial ownership (#2.5)"/>
    <x v="11"/>
    <x v="11"/>
    <n v="1"/>
    <n v="53"/>
    <s v="Guinea: 2018"/>
    <s v="GIN"/>
    <s v="Guinea"/>
    <s v="https://eiti.org/BD/2019-17"/>
    <s v="https://eiti.org/document/guinea-validation-2018"/>
    <n v="2018"/>
    <n v="2018"/>
    <s v="Meaningful progress"/>
    <x v="25"/>
    <n v="1"/>
    <x v="2"/>
    <s v=" The Government of Guinea has enshrined its policy on beneficial ownership disclosure for mining companies in national legislation and the 2016 EITI Report provides the names of legal owners and their level of ownership for around half of the material companies."/>
    <s v="https://eiti.org/guinea#guineas-progress-by-requirement"/>
    <s v="http://www.itie-guinee.org/"/>
    <s v="https://eiti.org/api/v1.0/score_data/53"/>
    <x v="0"/>
  </r>
  <r>
    <s v="GuineaProduction data (#3.2)"/>
    <x v="11"/>
    <x v="11"/>
    <n v="1"/>
    <n v="53"/>
    <s v="Guinea: 2018"/>
    <s v="GIN"/>
    <s v="Guinea"/>
    <s v="https://eiti.org/BD/2019-17"/>
    <s v="https://eiti.org/document/guinea-validation-2018"/>
    <n v="2018"/>
    <n v="2018"/>
    <s v="Meaningful progress"/>
    <x v="33"/>
    <n v="5"/>
    <x v="4"/>
    <s v="The 2016 EITI Report provides production volumes and values for all commodities (minerals) produced in the year under review."/>
    <s v="https://eiti.org/guinea#guineas-progress-by-requirement"/>
    <s v="http://www.itie-guinee.org/"/>
    <s v="https://eiti.org/api/v1.0/score_data/53"/>
    <x v="0"/>
  </r>
  <r>
    <s v="GuineaExploration data (#3.1)"/>
    <x v="11"/>
    <x v="11"/>
    <n v="1"/>
    <n v="53"/>
    <s v="Guinea: 2018"/>
    <s v="GIN"/>
    <s v="Guinea"/>
    <s v="https://eiti.org/BD/2019-17"/>
    <s v="https://eiti.org/document/guinea-validation-2018"/>
    <n v="2018"/>
    <n v="2018"/>
    <s v="Meaningful progress"/>
    <x v="30"/>
    <n v="5"/>
    <x v="4"/>
    <s v="The 2016 EITI Report provides an overview of the extractive industries, including significant exploration activities and informal mining."/>
    <s v="https://eiti.org/guinea#guineas-progress-by-requirement"/>
    <s v="http://www.itie-guinee.org/"/>
    <s v="https://eiti.org/api/v1.0/score_data/53"/>
    <x v="0"/>
  </r>
  <r>
    <s v="HondurasExploration data (#3.1)"/>
    <x v="12"/>
    <x v="12"/>
    <n v="1"/>
    <n v="20"/>
    <s v="Honduras: 2017"/>
    <s v="HND"/>
    <s v="Honduras"/>
    <s v="https://eiti.org/board-decision/2017-52"/>
    <s v="https://eiti.org/document/validation-of-honduras-2017-reports"/>
    <n v="2017"/>
    <m/>
    <s v="Meaningful progress"/>
    <x v="30"/>
    <n v="5"/>
    <x v="4"/>
    <s v="The 2014 EITI Report provided an overview of the extractive industries including exploration activities."/>
    <m/>
    <m/>
    <s v="https://eiti.org/api/v1.0/score_data/20"/>
    <x v="0"/>
  </r>
  <r>
    <s v="HondurasProduction data (#3.2)"/>
    <x v="12"/>
    <x v="12"/>
    <n v="1"/>
    <n v="20"/>
    <s v="Honduras: 2017"/>
    <s v="HND"/>
    <s v="Honduras"/>
    <s v="https://eiti.org/board-decision/2017-52"/>
    <s v="https://eiti.org/document/validation-of-honduras-2017-reports"/>
    <n v="2017"/>
    <m/>
    <s v="Meaningful progress"/>
    <x v="33"/>
    <n v="5"/>
    <x v="4"/>
    <s v="Production information was based on export data, as all metallic sector production is exported. "/>
    <m/>
    <m/>
    <s v="https://eiti.org/api/v1.0/score_data/20"/>
    <x v="0"/>
  </r>
  <r>
    <s v="HondurasBeneficial ownership (#2.5)"/>
    <x v="12"/>
    <x v="12"/>
    <n v="1"/>
    <n v="20"/>
    <s v="Honduras: 2017"/>
    <s v="HND"/>
    <s v="Honduras"/>
    <s v="https://eiti.org/board-decision/2017-52"/>
    <s v="https://eiti.org/document/validation-of-honduras-2017-reports"/>
    <n v="2017"/>
    <m/>
    <s v="Meaningful progress"/>
    <x v="25"/>
    <n v="1"/>
    <x v="2"/>
    <s v="Honduras has published a roadmap for disclosing beneficial ownership information in accordance with requirement 2.5.b. ii.  "/>
    <m/>
    <m/>
    <s v="https://eiti.org/api/v1.0/score_data/20"/>
    <x v="0"/>
  </r>
  <r>
    <s v="HondurasState participation (#2.6)"/>
    <x v="12"/>
    <x v="12"/>
    <n v="1"/>
    <n v="20"/>
    <s v="Honduras: 2017"/>
    <s v="HND"/>
    <s v="Honduras"/>
    <s v="https://eiti.org/board-decision/2017-52"/>
    <s v="https://eiti.org/document/validation-of-honduras-2017-reports"/>
    <n v="2017"/>
    <m/>
    <s v="Meaningful progress"/>
    <x v="31"/>
    <n v="0"/>
    <x v="3"/>
    <s v="The Government, through INHGEOMIN, confirmed it does not have any participation in any mining or hydrocarbon projects. "/>
    <m/>
    <m/>
    <s v="https://eiti.org/api/v1.0/score_data/20"/>
    <x v="0"/>
  </r>
  <r>
    <s v="HondurasIn-kind revenues (#4.2)"/>
    <x v="12"/>
    <x v="12"/>
    <n v="1"/>
    <n v="20"/>
    <s v="Honduras: 2017"/>
    <s v="HND"/>
    <s v="Honduras"/>
    <s v="https://eiti.org/board-decision/2017-52"/>
    <s v="https://eiti.org/document/validation-of-honduras-2017-reports"/>
    <n v="2017"/>
    <m/>
    <s v="Meaningful progress"/>
    <x v="26"/>
    <n v="0"/>
    <x v="3"/>
    <s v="Honduras’ legal framework does not allow taxes or fees to be collected other than in cash. "/>
    <m/>
    <m/>
    <s v="https://eiti.org/api/v1.0/score_data/20"/>
    <x v="0"/>
  </r>
  <r>
    <s v="HondurasBarter agreements (#4.3)"/>
    <x v="12"/>
    <x v="12"/>
    <n v="1"/>
    <n v="20"/>
    <s v="Honduras: 2017"/>
    <s v="HND"/>
    <s v="Honduras"/>
    <s v="https://eiti.org/board-decision/2017-52"/>
    <s v="https://eiti.org/document/validation-of-honduras-2017-reports"/>
    <n v="2017"/>
    <m/>
    <s v="Meaningful progress"/>
    <x v="29"/>
    <n v="0"/>
    <x v="3"/>
    <s v="Honduras’s legal framework does not allow for these types of transactions in the oil, gas and mining activities."/>
    <m/>
    <m/>
    <s v="https://eiti.org/api/v1.0/score_data/20"/>
    <x v="0"/>
  </r>
  <r>
    <s v="HondurasExport data (#3.3)"/>
    <x v="12"/>
    <x v="12"/>
    <n v="1"/>
    <n v="20"/>
    <s v="Honduras: 2017"/>
    <s v="HND"/>
    <s v="Honduras"/>
    <s v="https://eiti.org/board-decision/2017-52"/>
    <s v="https://eiti.org/document/validation-of-honduras-2017-reports"/>
    <n v="2017"/>
    <m/>
    <s v="Meaningful progress"/>
    <x v="32"/>
    <n v="5"/>
    <x v="4"/>
    <s v="The 2014 Report provided comprehensive data on export volumes and values. It did not address how the values were calculated. However, this is only suggested in the Standard. "/>
    <m/>
    <m/>
    <s v="https://eiti.org/api/v1.0/score_data/20"/>
    <x v="0"/>
  </r>
  <r>
    <s v="HondurasComprehensiveness (#4.1)"/>
    <x v="12"/>
    <x v="12"/>
    <n v="1"/>
    <n v="20"/>
    <s v="Honduras: 2017"/>
    <s v="HND"/>
    <s v="Honduras"/>
    <s v="https://eiti.org/board-decision/2017-52"/>
    <s v="https://eiti.org/document/validation-of-honduras-2017-reports"/>
    <n v="2017"/>
    <m/>
    <s v="Meaningful progress"/>
    <x v="27"/>
    <n v="4"/>
    <x v="1"/>
    <s v="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
    <m/>
    <m/>
    <s v="https://eiti.org/api/v1.0/score_data/20"/>
    <x v="0"/>
  </r>
  <r>
    <s v="HondurasPolicy on contract disclosure (#2.4)"/>
    <x v="12"/>
    <x v="12"/>
    <n v="1"/>
    <n v="20"/>
    <s v="Honduras: 2017"/>
    <s v="HND"/>
    <s v="Honduras"/>
    <s v="https://eiti.org/board-decision/2017-52"/>
    <s v="https://eiti.org/document/validation-of-honduras-2017-reports"/>
    <n v="2017"/>
    <m/>
    <s v="Meaningful progress"/>
    <x v="19"/>
    <n v="5"/>
    <x v="4"/>
    <s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
    <m/>
    <m/>
    <s v="https://eiti.org/api/v1.0/score_data/20"/>
    <x v="0"/>
  </r>
  <r>
    <s v="HondurasCivil society engagement (#1.3)"/>
    <x v="12"/>
    <x v="12"/>
    <n v="1"/>
    <n v="20"/>
    <s v="Honduras: 2017"/>
    <s v="HND"/>
    <s v="Honduras"/>
    <s v="https://eiti.org/board-decision/2017-52"/>
    <s v="https://eiti.org/document/validation-of-honduras-2017-reports"/>
    <n v="2017"/>
    <m/>
    <s v="Meaningful progress"/>
    <x v="21"/>
    <n v="4"/>
    <x v="1"/>
    <s v="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
    <m/>
    <m/>
    <s v="https://eiti.org/api/v1.0/score_data/20"/>
    <x v="0"/>
  </r>
  <r>
    <s v="HondurasMSG governance (#1.4)"/>
    <x v="12"/>
    <x v="12"/>
    <n v="1"/>
    <n v="20"/>
    <s v="Honduras: 2017"/>
    <s v="HND"/>
    <s v="Honduras"/>
    <s v="https://eiti.org/board-decision/2017-52"/>
    <s v="https://eiti.org/document/validation-of-honduras-2017-reports"/>
    <n v="2017"/>
    <m/>
    <s v="Meaningful progress"/>
    <x v="24"/>
    <n v="5"/>
    <x v="4"/>
    <s v="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
    <m/>
    <m/>
    <s v="https://eiti.org/api/v1.0/score_data/20"/>
    <x v="0"/>
  </r>
  <r>
    <s v="HondurasGovernment engagement (#1.1)"/>
    <x v="12"/>
    <x v="12"/>
    <n v="1"/>
    <n v="20"/>
    <s v="Honduras: 2017"/>
    <s v="HND"/>
    <s v="Honduras"/>
    <s v="https://eiti.org/board-decision/2017-52"/>
    <s v="https://eiti.org/document/validation-of-honduras-2017-reports"/>
    <n v="2017"/>
    <m/>
    <s v="Meaningful progress"/>
    <x v="22"/>
    <n v="4"/>
    <x v="1"/>
    <s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
    <m/>
    <m/>
    <s v="https://eiti.org/api/v1.0/score_data/20"/>
    <x v="0"/>
  </r>
  <r>
    <s v="HondurasIndustry engagement (#1.2)"/>
    <x v="12"/>
    <x v="12"/>
    <n v="1"/>
    <n v="20"/>
    <s v="Honduras: 2017"/>
    <s v="HND"/>
    <s v="Honduras"/>
    <s v="https://eiti.org/board-decision/2017-52"/>
    <s v="https://eiti.org/document/validation-of-honduras-2017-reports"/>
    <n v="2017"/>
    <m/>
    <s v="Meaningful progress"/>
    <x v="11"/>
    <n v="4"/>
    <x v="1"/>
    <s v="There is an enabling environment for company participation. Industry is engaged in the EITI. However, Industry could do more to help lift the process up and increase the EITI’s value and impact."/>
    <m/>
    <m/>
    <s v="https://eiti.org/api/v1.0/score_data/20"/>
    <x v="0"/>
  </r>
  <r>
    <s v="HondurasLicense allocations (#2.2)"/>
    <x v="12"/>
    <x v="12"/>
    <n v="1"/>
    <n v="20"/>
    <s v="Honduras: 2017"/>
    <s v="HND"/>
    <s v="Honduras"/>
    <s v="https://eiti.org/board-decision/2017-52"/>
    <s v="https://eiti.org/document/validation-of-honduras-2017-reports"/>
    <n v="2017"/>
    <m/>
    <s v="Meaningful progress"/>
    <x v="17"/>
    <n v="5"/>
    <x v="4"/>
    <s v="The required information regarding the award and transfer of licenses are disclosed in the EITI Report.  "/>
    <m/>
    <m/>
    <s v="https://eiti.org/api/v1.0/score_data/20"/>
    <x v="0"/>
  </r>
  <r>
    <s v="HondurasLicense register (#2.3)"/>
    <x v="12"/>
    <x v="12"/>
    <n v="1"/>
    <n v="20"/>
    <s v="Honduras: 2017"/>
    <s v="HND"/>
    <s v="Honduras"/>
    <s v="https://eiti.org/board-decision/2017-52"/>
    <s v="https://eiti.org/document/validation-of-honduras-2017-reports"/>
    <n v="2017"/>
    <m/>
    <s v="Meaningful progress"/>
    <x v="20"/>
    <n v="5"/>
    <x v="4"/>
    <s v="Information regarding licenses awarded to companies in the extractive sector, as required in the EITI Standard, is publicly available register in the EITI Report. This information is extracted from the official register kept in the regulator’s information system SIHMON. "/>
    <m/>
    <m/>
    <s v="https://eiti.org/api/v1.0/score_data/20"/>
    <x v="0"/>
  </r>
  <r>
    <s v="HondurasWorkplan (#1.5)"/>
    <x v="12"/>
    <x v="12"/>
    <n v="1"/>
    <n v="20"/>
    <s v="Honduras: 2017"/>
    <s v="HND"/>
    <s v="Honduras"/>
    <s v="https://eiti.org/board-decision/2017-52"/>
    <s v="https://eiti.org/document/validation-of-honduras-2017-reports"/>
    <n v="2017"/>
    <m/>
    <s v="Meaningful progress"/>
    <x v="23"/>
    <n v="3"/>
    <x v="0"/>
    <s v="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
    <m/>
    <m/>
    <s v="https://eiti.org/api/v1.0/score_data/20"/>
    <x v="0"/>
  </r>
  <r>
    <s v="HondurasLegal framework (#2.1)"/>
    <x v="12"/>
    <x v="12"/>
    <n v="1"/>
    <n v="20"/>
    <s v="Honduras: 2017"/>
    <s v="HND"/>
    <s v="Honduras"/>
    <s v="https://eiti.org/board-decision/2017-52"/>
    <s v="https://eiti.org/document/validation-of-honduras-2017-reports"/>
    <n v="2017"/>
    <m/>
    <s v="Meaningful progress"/>
    <x v="18"/>
    <n v="5"/>
    <x v="4"/>
    <s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
    <m/>
    <m/>
    <s v="https://eiti.org/api/v1.0/score_data/20"/>
    <x v="0"/>
  </r>
  <r>
    <s v="HondurasEconomic contribution (#6.3)"/>
    <x v="12"/>
    <x v="12"/>
    <n v="1"/>
    <n v="20"/>
    <s v="Honduras: 2017"/>
    <s v="HND"/>
    <s v="Honduras"/>
    <s v="https://eiti.org/board-decision/2017-52"/>
    <s v="https://eiti.org/document/validation-of-honduras-2017-reports"/>
    <n v="2017"/>
    <m/>
    <s v="Meaningful progress"/>
    <x v="13"/>
    <n v="4"/>
    <x v="1"/>
    <s v="The EITI Report disclosed the information required such as share of GDP, exports, employment but does not address EI revenues as a percentage of total government revenues."/>
    <m/>
    <m/>
    <s v="https://eiti.org/api/v1.0/score_data/20"/>
    <x v="0"/>
  </r>
  <r>
    <s v="HondurasPublic debate (#7.1)"/>
    <x v="12"/>
    <x v="12"/>
    <n v="1"/>
    <n v="20"/>
    <s v="Honduras: 2017"/>
    <s v="HND"/>
    <s v="Honduras"/>
    <s v="https://eiti.org/board-decision/2017-52"/>
    <s v="https://eiti.org/document/validation-of-honduras-2017-reports"/>
    <n v="2017"/>
    <m/>
    <s v="Meaningful progress"/>
    <x v="16"/>
    <n v="3"/>
    <x v="0"/>
    <s v="Honduras has conducted a reasonable amount of communication and outreach efforts, especially in 2014 and 2015. However, these efforts have been drastically reduced in 2016. The 2014 EITI Report has been barely communicated and discussed. "/>
    <m/>
    <m/>
    <s v="https://eiti.org/api/v1.0/score_data/20"/>
    <x v="0"/>
  </r>
  <r>
    <s v="HondurasMandatory social expenditures (#6.1)"/>
    <x v="12"/>
    <x v="12"/>
    <n v="1"/>
    <n v="20"/>
    <s v="Honduras: 2017"/>
    <s v="HND"/>
    <s v="Honduras"/>
    <s v="https://eiti.org/board-decision/2017-52"/>
    <s v="https://eiti.org/document/validation-of-honduras-2017-reports"/>
    <n v="2017"/>
    <m/>
    <s v="Meaningful progress"/>
    <x v="8"/>
    <n v="4"/>
    <x v="1"/>
    <s v="The 2014 EITI Report includes the unilateral disclosure of aggregated social payments made by the companies but does not provide information on the beneficiaries of such contributions. "/>
    <m/>
    <m/>
    <s v="https://eiti.org/api/v1.0/score_data/20"/>
    <x v="0"/>
  </r>
  <r>
    <s v="HondurasSOE quasi-fiscal expenditures (#6.2)"/>
    <x v="12"/>
    <x v="12"/>
    <n v="1"/>
    <n v="20"/>
    <s v="Honduras: 2017"/>
    <s v="HND"/>
    <s v="Honduras"/>
    <s v="https://eiti.org/board-decision/2017-52"/>
    <s v="https://eiti.org/document/validation-of-honduras-2017-reports"/>
    <n v="2017"/>
    <m/>
    <s v="Meaningful progress"/>
    <x v="14"/>
    <n v="0"/>
    <x v="3"/>
    <s v="Honduras does not have any active state-owned enterprises or QFEs."/>
    <m/>
    <m/>
    <s v="https://eiti.org/api/v1.0/score_data/20"/>
    <x v="0"/>
  </r>
  <r>
    <s v="HondurasOutcomes and impact of implementation (#7.4)"/>
    <x v="12"/>
    <x v="12"/>
    <n v="1"/>
    <n v="20"/>
    <s v="Honduras: 2017"/>
    <s v="HND"/>
    <s v="Honduras"/>
    <s v="https://eiti.org/board-decision/2017-52"/>
    <s v="https://eiti.org/document/validation-of-honduras-2017-reports"/>
    <n v="2017"/>
    <m/>
    <s v="Meaningful progress"/>
    <x v="9"/>
    <n v="4"/>
    <x v="1"/>
    <s v="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
    <m/>
    <m/>
    <s v="https://eiti.org/api/v1.0/score_data/20"/>
    <x v="0"/>
  </r>
  <r>
    <s v="HondurasOverall Progress (#0.0)"/>
    <x v="12"/>
    <x v="12"/>
    <n v="1"/>
    <n v="20"/>
    <s v="Honduras: 2017"/>
    <s v="HND"/>
    <s v="Honduras"/>
    <s v="https://eiti.org/board-decision/2017-52"/>
    <s v="https://eiti.org/document/validation-of-honduras-2017-reports"/>
    <n v="2017"/>
    <m/>
    <s v="Meaningful progress"/>
    <x v="12"/>
    <n v="4"/>
    <x v="1"/>
    <s v=""/>
    <m/>
    <m/>
    <s v="https://eiti.org/api/v1.0/score_data/20"/>
    <x v="0"/>
  </r>
  <r>
    <s v="HondurasData accessibility (#7.2)"/>
    <x v="12"/>
    <x v="12"/>
    <n v="1"/>
    <n v="20"/>
    <s v="Honduras: 2017"/>
    <s v="HND"/>
    <s v="Honduras"/>
    <s v="https://eiti.org/board-decision/2017-52"/>
    <s v="https://eiti.org/document/validation-of-honduras-2017-reports"/>
    <n v="2017"/>
    <m/>
    <s v="Meaningful progress"/>
    <x v="15"/>
    <n v="1"/>
    <x v="2"/>
    <s v="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
    <m/>
    <m/>
    <s v="https://eiti.org/api/v1.0/score_data/20"/>
    <x v="0"/>
  </r>
  <r>
    <s v="HondurasFollow up on recommendations (#7.3)"/>
    <x v="12"/>
    <x v="12"/>
    <n v="1"/>
    <n v="20"/>
    <s v="Honduras: 2017"/>
    <s v="HND"/>
    <s v="Honduras"/>
    <s v="https://eiti.org/board-decision/2017-52"/>
    <s v="https://eiti.org/document/validation-of-honduras-2017-reports"/>
    <n v="2017"/>
    <m/>
    <s v="Meaningful progress"/>
    <x v="10"/>
    <n v="4"/>
    <x v="1"/>
    <s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
    <m/>
    <m/>
    <s v="https://eiti.org/api/v1.0/score_data/20"/>
    <x v="0"/>
  </r>
  <r>
    <s v="HondurasRevenue management and expenditures (#5.3)"/>
    <x v="12"/>
    <x v="12"/>
    <n v="1"/>
    <n v="20"/>
    <s v="Honduras: 2017"/>
    <s v="HND"/>
    <s v="Honduras"/>
    <s v="https://eiti.org/board-decision/2017-52"/>
    <s v="https://eiti.org/document/validation-of-honduras-2017-reports"/>
    <n v="2017"/>
    <m/>
    <s v="Meaningful progress"/>
    <x v="2"/>
    <n v="1"/>
    <x v="2"/>
    <s v="In accordance with the Presidential Decree No 199 of 2011 , the Population security fee is directed to the Protection and Population Security Fund. The 2014 EITI Report indicates that 5% of the municipal tax is destined for the Municipal Social Investment Fund"/>
    <m/>
    <m/>
    <s v="https://eiti.org/api/v1.0/score_data/20"/>
    <x v="0"/>
  </r>
  <r>
    <s v="HondurasDirect subnational payments (#4.6)"/>
    <x v="12"/>
    <x v="12"/>
    <n v="1"/>
    <n v="20"/>
    <s v="Honduras: 2017"/>
    <s v="HND"/>
    <s v="Honduras"/>
    <s v="https://eiti.org/board-decision/2017-52"/>
    <s v="https://eiti.org/document/validation-of-honduras-2017-reports"/>
    <n v="2017"/>
    <m/>
    <s v="Meaningful progress"/>
    <x v="4"/>
    <n v="3"/>
    <x v="0"/>
    <s v="An effort was made to address direct subnational payments. There were some large discrepancies as some municipalities reported incompletely. The report does not address the quality of the municipal data. "/>
    <m/>
    <m/>
    <s v="https://eiti.org/api/v1.0/score_data/20"/>
    <x v="0"/>
  </r>
  <r>
    <s v="HondurasDisaggregation (#4.7)"/>
    <x v="12"/>
    <x v="12"/>
    <n v="1"/>
    <n v="20"/>
    <s v="Honduras: 2017"/>
    <s v="HND"/>
    <s v="Honduras"/>
    <s v="https://eiti.org/board-decision/2017-52"/>
    <s v="https://eiti.org/document/validation-of-honduras-2017-reports"/>
    <n v="2017"/>
    <m/>
    <s v="Meaningful progress"/>
    <x v="7"/>
    <n v="5"/>
    <x v="4"/>
    <s v="The 2014 EITI Report is disaggregated by individual company, government entity (including municipality) and revenue stream."/>
    <m/>
    <m/>
    <s v="https://eiti.org/api/v1.0/score_data/20"/>
    <x v="0"/>
  </r>
  <r>
    <s v="HondurasTransportation revenues (#4.4)"/>
    <x v="12"/>
    <x v="12"/>
    <n v="1"/>
    <n v="20"/>
    <s v="Honduras: 2017"/>
    <s v="HND"/>
    <s v="Honduras"/>
    <s v="https://eiti.org/board-decision/2017-52"/>
    <s v="https://eiti.org/document/validation-of-honduras-2017-reports"/>
    <n v="2017"/>
    <m/>
    <s v="Meaningful progress"/>
    <x v="28"/>
    <n v="0"/>
    <x v="3"/>
    <s v="Transportation of minerals in Honduras is entirely provided by the private sector and the state does not participate in the provision of those services."/>
    <m/>
    <m/>
    <s v="https://eiti.org/api/v1.0/score_data/20"/>
    <x v="0"/>
  </r>
  <r>
    <s v="HondurasSOE transactions (#4.5)"/>
    <x v="12"/>
    <x v="12"/>
    <n v="1"/>
    <n v="20"/>
    <s v="Honduras: 2017"/>
    <s v="HND"/>
    <s v="Honduras"/>
    <s v="https://eiti.org/board-decision/2017-52"/>
    <s v="https://eiti.org/document/validation-of-honduras-2017-reports"/>
    <n v="2017"/>
    <m/>
    <s v="Meaningful progress"/>
    <x v="5"/>
    <n v="0"/>
    <x v="3"/>
    <s v="There are no state-owned enterprises involved in the exploration, exploitation and commercialization of minerals or hydrocarbons."/>
    <m/>
    <m/>
    <s v="https://eiti.org/api/v1.0/score_data/20"/>
    <x v="0"/>
  </r>
  <r>
    <s v="HondurasDistribution of revenues (#5.1)"/>
    <x v="12"/>
    <x v="12"/>
    <n v="1"/>
    <n v="20"/>
    <s v="Honduras: 2017"/>
    <s v="HND"/>
    <s v="Honduras"/>
    <s v="https://eiti.org/board-decision/2017-52"/>
    <s v="https://eiti.org/document/validation-of-honduras-2017-reports"/>
    <n v="2017"/>
    <m/>
    <s v="Meaningful progress"/>
    <x v="0"/>
    <n v="5"/>
    <x v="4"/>
    <s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
    <m/>
    <m/>
    <s v="https://eiti.org/api/v1.0/score_data/20"/>
    <x v="0"/>
  </r>
  <r>
    <s v="HondurasSubnational transfers (#5.2)"/>
    <x v="12"/>
    <x v="12"/>
    <n v="1"/>
    <n v="20"/>
    <s v="Honduras: 2017"/>
    <s v="HND"/>
    <s v="Honduras"/>
    <s v="https://eiti.org/board-decision/2017-52"/>
    <s v="https://eiti.org/document/validation-of-honduras-2017-reports"/>
    <n v="2017"/>
    <m/>
    <s v="Meaningful progress"/>
    <x v="3"/>
    <n v="0"/>
    <x v="3"/>
    <s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
    <m/>
    <m/>
    <s v="https://eiti.org/api/v1.0/score_data/20"/>
    <x v="0"/>
  </r>
  <r>
    <s v="HondurasData timeliness (#4.8)"/>
    <x v="12"/>
    <x v="12"/>
    <n v="1"/>
    <n v="20"/>
    <s v="Honduras: 2017"/>
    <s v="HND"/>
    <s v="Honduras"/>
    <s v="https://eiti.org/board-decision/2017-52"/>
    <s v="https://eiti.org/document/validation-of-honduras-2017-reports"/>
    <n v="2017"/>
    <m/>
    <s v="Meaningful progress"/>
    <x v="6"/>
    <n v="5"/>
    <x v="4"/>
    <s v="The first EITI Report (2012 and 2013) was published in May 2015 and the second report covering 2014 in September 2016."/>
    <m/>
    <m/>
    <s v="https://eiti.org/api/v1.0/score_data/20"/>
    <x v="0"/>
  </r>
  <r>
    <s v="HondurasData quality (#4.9)"/>
    <x v="12"/>
    <x v="12"/>
    <n v="1"/>
    <n v="20"/>
    <s v="Honduras: 2017"/>
    <s v="HND"/>
    <s v="Honduras"/>
    <s v="https://eiti.org/board-decision/2017-52"/>
    <s v="https://eiti.org/document/validation-of-honduras-2017-reports"/>
    <n v="2017"/>
    <m/>
    <s v="Meaningful progress"/>
    <x v="1"/>
    <n v="4"/>
    <x v="1"/>
    <s v="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
    <m/>
    <m/>
    <s v="https://eiti.org/api/v1.0/score_data/20"/>
    <x v="0"/>
  </r>
  <r>
    <s v="IraqSOE transactions (#4.5)"/>
    <x v="13"/>
    <x v="13"/>
    <n v="1"/>
    <n v="15"/>
    <s v="Iraq: 2017"/>
    <s v="IRQ"/>
    <s v="Iraq"/>
    <s v="https://eiti.org/board-decision/2017-55"/>
    <s v="https://eiti.org/document/validation-of-iraq-2017-reports"/>
    <n v="2017"/>
    <m/>
    <s v="Inadequate progress / suspended"/>
    <x v="5"/>
    <n v="4"/>
    <x v="1"/>
    <s v="The 2015 IEITI Report discloses some transactions between the government and state owned enterprises but not all."/>
    <m/>
    <s v="http://ieiti.org.iq/"/>
    <s v="https://eiti.org/api/v1.0/score_data/15"/>
    <x v="0"/>
  </r>
  <r>
    <s v="IraqDistribution of revenues (#5.1)"/>
    <x v="13"/>
    <x v="13"/>
    <n v="1"/>
    <n v="15"/>
    <s v="Iraq: 2017"/>
    <s v="IRQ"/>
    <s v="Iraq"/>
    <s v="https://eiti.org/board-decision/2017-55"/>
    <s v="https://eiti.org/document/validation-of-iraq-2017-reports"/>
    <n v="2017"/>
    <m/>
    <s v="Inadequate progress / suspended"/>
    <x v="0"/>
    <n v="3"/>
    <x v="0"/>
    <s v="The 2015 IEITI Report does not address off-budget oil and gas revenues earmarked for the UN Compensation Fund or explain the allocation of any mining, oil or gas revenues that are not recorded in the national budget."/>
    <m/>
    <s v="http://ieiti.org.iq/"/>
    <s v="https://eiti.org/api/v1.0/score_data/15"/>
    <x v="0"/>
  </r>
  <r>
    <s v="IraqData quality (#4.9)"/>
    <x v="13"/>
    <x v="13"/>
    <n v="1"/>
    <n v="15"/>
    <s v="Iraq: 2017"/>
    <s v="IRQ"/>
    <s v="Iraq"/>
    <s v="https://eiti.org/board-decision/2017-55"/>
    <s v="https://eiti.org/document/validation-of-iraq-2017-reports"/>
    <n v="2017"/>
    <m/>
    <s v="Inadequate progress / suspended"/>
    <x v="1"/>
    <n v="3"/>
    <x v="0"/>
    <s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
    <m/>
    <s v="http://ieiti.org.iq/"/>
    <s v="https://eiti.org/api/v1.0/score_data/15"/>
    <x v="0"/>
  </r>
  <r>
    <s v="IraqRevenue management and expenditures (#5.3)"/>
    <x v="13"/>
    <x v="13"/>
    <n v="1"/>
    <n v="15"/>
    <s v="Iraq: 2017"/>
    <s v="IRQ"/>
    <s v="Iraq"/>
    <s v="https://eiti.org/board-decision/2017-55"/>
    <s v="https://eiti.org/document/validation-of-iraq-2017-reports"/>
    <n v="2017"/>
    <m/>
    <s v="Inadequate progress / suspended"/>
    <x v="2"/>
    <n v="1"/>
    <x v="2"/>
    <s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
    <m/>
    <s v="http://ieiti.org.iq/"/>
    <s v="https://eiti.org/api/v1.0/score_data/15"/>
    <x v="0"/>
  </r>
  <r>
    <s v="IraqSubnational transfers (#5.2)"/>
    <x v="13"/>
    <x v="13"/>
    <n v="1"/>
    <n v="15"/>
    <s v="Iraq: 2017"/>
    <s v="IRQ"/>
    <s v="Iraq"/>
    <s v="https://eiti.org/board-decision/2017-55"/>
    <s v="https://eiti.org/document/validation-of-iraq-2017-reports"/>
    <n v="2017"/>
    <m/>
    <s v="Inadequate progress / suspended"/>
    <x v="3"/>
    <n v="3"/>
    <x v="0"/>
    <s v="The 2015 IEITI Report provides only a cursory description of statutory allocations and subational transfers to the Kurdish Regional Government. There is insufficient information to identify any discrepancies between amounts that should have beentransferred and actual transfers.  "/>
    <m/>
    <s v="http://ieiti.org.iq/"/>
    <s v="https://eiti.org/api/v1.0/score_data/15"/>
    <x v="0"/>
  </r>
  <r>
    <s v="IraqDirect subnational payments (#4.6)"/>
    <x v="13"/>
    <x v="13"/>
    <n v="1"/>
    <n v="15"/>
    <s v="Iraq: 2017"/>
    <s v="IRQ"/>
    <s v="Iraq"/>
    <s v="https://eiti.org/board-decision/2017-55"/>
    <s v="https://eiti.org/document/validation-of-iraq-2017-reports"/>
    <n v="2017"/>
    <m/>
    <s v="Inadequate progress / suspended"/>
    <x v="4"/>
    <n v="2"/>
    <x v="5"/>
    <s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
    <m/>
    <s v="http://ieiti.org.iq/"/>
    <s v="https://eiti.org/api/v1.0/score_data/15"/>
    <x v="0"/>
  </r>
  <r>
    <s v="IraqTransportation revenues (#4.4)"/>
    <x v="13"/>
    <x v="13"/>
    <n v="1"/>
    <n v="15"/>
    <s v="Iraq: 2017"/>
    <s v="IRQ"/>
    <s v="Iraq"/>
    <s v="https://eiti.org/board-decision/2017-55"/>
    <s v="https://eiti.org/document/validation-of-iraq-2017-reports"/>
    <n v="2017"/>
    <m/>
    <s v="Inadequate progress / suspended"/>
    <x v="28"/>
    <n v="0"/>
    <x v="3"/>
    <s v="EITI Requirement 4.4 on transport revenues is not applicable to Iraq."/>
    <m/>
    <s v="http://ieiti.org.iq/"/>
    <s v="https://eiti.org/api/v1.0/score_data/15"/>
    <x v="0"/>
  </r>
  <r>
    <s v="IraqData timeliness (#4.8)"/>
    <x v="13"/>
    <x v="13"/>
    <n v="1"/>
    <n v="15"/>
    <s v="Iraq: 2017"/>
    <s v="IRQ"/>
    <s v="Iraq"/>
    <s v="https://eiti.org/board-decision/2017-55"/>
    <s v="https://eiti.org/document/validation-of-iraq-2017-reports"/>
    <n v="2017"/>
    <m/>
    <s v="Inadequate progress / suspended"/>
    <x v="6"/>
    <n v="5"/>
    <x v="4"/>
    <s v="Iraq now publishes EITI Reports within one year of the close of the fiscal period under review."/>
    <m/>
    <s v="http://ieiti.org.iq/"/>
    <s v="https://eiti.org/api/v1.0/score_data/15"/>
    <x v="0"/>
  </r>
  <r>
    <s v="IraqDisaggregation (#4.7)"/>
    <x v="13"/>
    <x v="13"/>
    <n v="1"/>
    <n v="15"/>
    <s v="Iraq: 2017"/>
    <s v="IRQ"/>
    <s v="Iraq"/>
    <s v="https://eiti.org/board-decision/2017-55"/>
    <s v="https://eiti.org/document/validation-of-iraq-2017-reports"/>
    <n v="2017"/>
    <m/>
    <s v="Inadequate progress / suspended"/>
    <x v="7"/>
    <n v="4"/>
    <x v="1"/>
    <s v="The 2015 IEITI Reports present reconciled oil sales data disaggregated by company, but only presents reconciled tax payments disaggregated by oilfield, not by company. This does not allow readers to calculate each company’s share of payments to government. "/>
    <m/>
    <s v="http://ieiti.org.iq/"/>
    <s v="https://eiti.org/api/v1.0/score_data/15"/>
    <x v="0"/>
  </r>
  <r>
    <s v="IraqFollow up on recommendations (#7.3)"/>
    <x v="13"/>
    <x v="13"/>
    <n v="1"/>
    <n v="15"/>
    <s v="Iraq: 2017"/>
    <s v="IRQ"/>
    <s v="Iraq"/>
    <s v="https://eiti.org/board-decision/2017-55"/>
    <s v="https://eiti.org/document/validation-of-iraq-2017-reports"/>
    <n v="2017"/>
    <m/>
    <s v="Inadequate progress / suspended"/>
    <x v="10"/>
    <n v="4"/>
    <x v="1"/>
    <s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
    <m/>
    <s v="http://ieiti.org.iq/"/>
    <s v="https://eiti.org/api/v1.0/score_data/15"/>
    <x v="0"/>
  </r>
  <r>
    <s v="IraqData accessibility (#7.2)"/>
    <x v="13"/>
    <x v="13"/>
    <n v="1"/>
    <n v="15"/>
    <s v="Iraq: 2017"/>
    <s v="IRQ"/>
    <s v="Iraq"/>
    <s v="https://eiti.org/board-decision/2017-55"/>
    <s v="https://eiti.org/document/validation-of-iraq-2017-reports"/>
    <n v="2017"/>
    <m/>
    <s v="Inadequate progress / suspended"/>
    <x v="15"/>
    <n v="1"/>
    <x v="2"/>
    <s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
    <m/>
    <s v="http://ieiti.org.iq/"/>
    <s v="https://eiti.org/api/v1.0/score_data/15"/>
    <x v="0"/>
  </r>
  <r>
    <s v="IraqOverall Progress (#0.0)"/>
    <x v="13"/>
    <x v="13"/>
    <n v="1"/>
    <n v="15"/>
    <s v="Iraq: 2017"/>
    <s v="IRQ"/>
    <s v="Iraq"/>
    <s v="https://eiti.org/board-decision/2017-55"/>
    <s v="https://eiti.org/document/validation-of-iraq-2017-reports"/>
    <n v="2017"/>
    <m/>
    <s v="Inadequate progress / suspended"/>
    <x v="12"/>
    <n v="3"/>
    <x v="0"/>
    <s v=""/>
    <m/>
    <s v="http://ieiti.org.iq/"/>
    <s v="https://eiti.org/api/v1.0/score_data/15"/>
    <x v="0"/>
  </r>
  <r>
    <s v="IraqOutcomes and impact of implementation (#7.4)"/>
    <x v="13"/>
    <x v="13"/>
    <n v="1"/>
    <n v="15"/>
    <s v="Iraq: 2017"/>
    <s v="IRQ"/>
    <s v="Iraq"/>
    <s v="https://eiti.org/board-decision/2017-55"/>
    <s v="https://eiti.org/document/validation-of-iraq-2017-reports"/>
    <n v="2017"/>
    <m/>
    <s v="Inadequate progress / suspended"/>
    <x v="9"/>
    <n v="3"/>
    <x v="0"/>
    <s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
    <m/>
    <s v="http://ieiti.org.iq/"/>
    <s v="https://eiti.org/api/v1.0/score_data/15"/>
    <x v="0"/>
  </r>
  <r>
    <s v="IraqSOE quasi-fiscal expenditures (#6.2)"/>
    <x v="13"/>
    <x v="13"/>
    <n v="1"/>
    <n v="15"/>
    <s v="Iraq: 2017"/>
    <s v="IRQ"/>
    <s v="Iraq"/>
    <s v="https://eiti.org/board-decision/2017-55"/>
    <s v="https://eiti.org/document/validation-of-iraq-2017-reports"/>
    <n v="2017"/>
    <m/>
    <s v="Inadequate progress / suspended"/>
    <x v="14"/>
    <n v="0"/>
    <x v="3"/>
    <s v="This requirement is not applicable in Iraq."/>
    <m/>
    <s v="http://ieiti.org.iq/"/>
    <s v="https://eiti.org/api/v1.0/score_data/15"/>
    <x v="0"/>
  </r>
  <r>
    <s v="IraqMandatory social expenditures (#6.1)"/>
    <x v="13"/>
    <x v="13"/>
    <n v="1"/>
    <n v="15"/>
    <s v="Iraq: 2017"/>
    <s v="IRQ"/>
    <s v="Iraq"/>
    <s v="https://eiti.org/board-decision/2017-55"/>
    <s v="https://eiti.org/document/validation-of-iraq-2017-reports"/>
    <n v="2017"/>
    <m/>
    <s v="Inadequate progress / suspended"/>
    <x v="8"/>
    <n v="3"/>
    <x v="0"/>
    <s v="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
    <m/>
    <s v="http://ieiti.org.iq/"/>
    <s v="https://eiti.org/api/v1.0/score_data/15"/>
    <x v="0"/>
  </r>
  <r>
    <s v="IraqPublic debate (#7.1)"/>
    <x v="13"/>
    <x v="13"/>
    <n v="1"/>
    <n v="15"/>
    <s v="Iraq: 2017"/>
    <s v="IRQ"/>
    <s v="Iraq"/>
    <s v="https://eiti.org/board-decision/2017-55"/>
    <s v="https://eiti.org/document/validation-of-iraq-2017-reports"/>
    <n v="2017"/>
    <m/>
    <s v="Inadequate progress / suspended"/>
    <x v="16"/>
    <n v="4"/>
    <x v="1"/>
    <s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
    <m/>
    <s v="http://ieiti.org.iq/"/>
    <s v="https://eiti.org/api/v1.0/score_data/15"/>
    <x v="0"/>
  </r>
  <r>
    <s v="IraqEconomic contribution (#6.3)"/>
    <x v="13"/>
    <x v="13"/>
    <n v="1"/>
    <n v="15"/>
    <s v="Iraq: 2017"/>
    <s v="IRQ"/>
    <s v="Iraq"/>
    <s v="https://eiti.org/board-decision/2017-55"/>
    <s v="https://eiti.org/document/validation-of-iraq-2017-reports"/>
    <n v="2017"/>
    <m/>
    <s v="Inadequate progress / suspended"/>
    <x v="13"/>
    <n v="4"/>
    <x v="1"/>
    <s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
    <m/>
    <s v="http://ieiti.org.iq/"/>
    <s v="https://eiti.org/api/v1.0/score_data/15"/>
    <x v="0"/>
  </r>
  <r>
    <s v="IraqBarter agreements (#4.3)"/>
    <x v="13"/>
    <x v="13"/>
    <n v="1"/>
    <n v="15"/>
    <s v="Iraq: 2017"/>
    <s v="IRQ"/>
    <s v="Iraq"/>
    <s v="https://eiti.org/board-decision/2017-55"/>
    <s v="https://eiti.org/document/validation-of-iraq-2017-reports"/>
    <n v="2017"/>
    <m/>
    <s v="Inadequate progress / suspended"/>
    <x v="29"/>
    <n v="0"/>
    <x v="3"/>
    <s v="EITI Requirement 4.3 on barter and infrastructure transactions is not applicable to Iraq."/>
    <m/>
    <s v="http://ieiti.org.iq/"/>
    <s v="https://eiti.org/api/v1.0/score_data/15"/>
    <x v="0"/>
  </r>
  <r>
    <s v="IraqLegal framework (#2.1)"/>
    <x v="13"/>
    <x v="13"/>
    <n v="1"/>
    <n v="15"/>
    <s v="Iraq: 2017"/>
    <s v="IRQ"/>
    <s v="Iraq"/>
    <s v="https://eiti.org/board-decision/2017-55"/>
    <s v="https://eiti.org/document/validation-of-iraq-2017-reports"/>
    <n v="2017"/>
    <m/>
    <s v="Inadequate progress / suspended"/>
    <x v="18"/>
    <n v="3"/>
    <x v="0"/>
    <s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
    <m/>
    <s v="http://ieiti.org.iq/"/>
    <s v="https://eiti.org/api/v1.0/score_data/15"/>
    <x v="0"/>
  </r>
  <r>
    <s v="IraqWorkplan (#1.5)"/>
    <x v="13"/>
    <x v="13"/>
    <n v="1"/>
    <n v="15"/>
    <s v="Iraq: 2017"/>
    <s v="IRQ"/>
    <s v="Iraq"/>
    <s v="https://eiti.org/board-decision/2017-55"/>
    <s v="https://eiti.org/document/validation-of-iraq-2017-reports"/>
    <n v="2017"/>
    <m/>
    <s v="Inadequate progress / suspended"/>
    <x v="23"/>
    <n v="4"/>
    <x v="1"/>
    <s v="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
    <m/>
    <s v="http://ieiti.org.iq/"/>
    <s v="https://eiti.org/api/v1.0/score_data/15"/>
    <x v="0"/>
  </r>
  <r>
    <s v="IraqLicense register (#2.3)"/>
    <x v="13"/>
    <x v="13"/>
    <n v="1"/>
    <n v="15"/>
    <s v="Iraq: 2017"/>
    <s v="IRQ"/>
    <s v="Iraq"/>
    <s v="https://eiti.org/board-decision/2017-55"/>
    <s v="https://eiti.org/document/validation-of-iraq-2017-reports"/>
    <n v="2017"/>
    <m/>
    <s v="Inadequate progress / suspended"/>
    <x v="20"/>
    <n v="3"/>
    <x v="0"/>
    <s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
    <m/>
    <s v="http://ieiti.org.iq/"/>
    <s v="https://eiti.org/api/v1.0/score_data/15"/>
    <x v="0"/>
  </r>
  <r>
    <s v="IraqLicense allocations (#2.2)"/>
    <x v="13"/>
    <x v="13"/>
    <n v="1"/>
    <n v="15"/>
    <s v="Iraq: 2017"/>
    <s v="IRQ"/>
    <s v="Iraq"/>
    <s v="https://eiti.org/board-decision/2017-55"/>
    <s v="https://eiti.org/document/validation-of-iraq-2017-reports"/>
    <n v="2017"/>
    <m/>
    <s v="Inadequate progress / suspended"/>
    <x v="17"/>
    <n v="3"/>
    <x v="0"/>
    <s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
    <m/>
    <s v="http://ieiti.org.iq/"/>
    <s v="https://eiti.org/api/v1.0/score_data/15"/>
    <x v="0"/>
  </r>
  <r>
    <s v="IraqIndustry engagement (#1.2)"/>
    <x v="13"/>
    <x v="13"/>
    <n v="1"/>
    <n v="15"/>
    <s v="Iraq: 2017"/>
    <s v="IRQ"/>
    <s v="Iraq"/>
    <s v="https://eiti.org/board-decision/2017-55"/>
    <s v="https://eiti.org/document/validation-of-iraq-2017-reports"/>
    <n v="2017"/>
    <m/>
    <s v="Inadequate progress / suspended"/>
    <x v="11"/>
    <n v="3"/>
    <x v="0"/>
    <s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
    <m/>
    <s v="http://ieiti.org.iq/"/>
    <s v="https://eiti.org/api/v1.0/score_data/15"/>
    <x v="0"/>
  </r>
  <r>
    <s v="IraqGovernment engagement (#1.1)"/>
    <x v="13"/>
    <x v="13"/>
    <n v="1"/>
    <n v="15"/>
    <s v="Iraq: 2017"/>
    <s v="IRQ"/>
    <s v="Iraq"/>
    <s v="https://eiti.org/board-decision/2017-55"/>
    <s v="https://eiti.org/document/validation-of-iraq-2017-reports"/>
    <n v="2017"/>
    <m/>
    <s v="Inadequate progress / suspended"/>
    <x v="22"/>
    <n v="3"/>
    <x v="0"/>
    <s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
    <m/>
    <s v="http://ieiti.org.iq/"/>
    <s v="https://eiti.org/api/v1.0/score_data/15"/>
    <x v="0"/>
  </r>
  <r>
    <s v="IraqMSG governance (#1.4)"/>
    <x v="13"/>
    <x v="13"/>
    <n v="1"/>
    <n v="15"/>
    <s v="Iraq: 2017"/>
    <s v="IRQ"/>
    <s v="Iraq"/>
    <s v="https://eiti.org/board-decision/2017-55"/>
    <s v="https://eiti.org/document/validation-of-iraq-2017-reports"/>
    <n v="2017"/>
    <m/>
    <s v="Inadequate progress / suspended"/>
    <x v="24"/>
    <n v="3"/>
    <x v="0"/>
    <s v="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
    <m/>
    <s v="http://ieiti.org.iq/"/>
    <s v="https://eiti.org/api/v1.0/score_data/15"/>
    <x v="0"/>
  </r>
  <r>
    <s v="IraqCivil society engagement (#1.3)"/>
    <x v="13"/>
    <x v="13"/>
    <n v="1"/>
    <n v="15"/>
    <s v="Iraq: 2017"/>
    <s v="IRQ"/>
    <s v="Iraq"/>
    <s v="https://eiti.org/board-decision/2017-55"/>
    <s v="https://eiti.org/document/validation-of-iraq-2017-reports"/>
    <n v="2017"/>
    <m/>
    <s v="Inadequate progress / suspended"/>
    <x v="21"/>
    <n v="5"/>
    <x v="4"/>
    <s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
    <m/>
    <s v="http://ieiti.org.iq/"/>
    <s v="https://eiti.org/api/v1.0/score_data/15"/>
    <x v="0"/>
  </r>
  <r>
    <s v="IraqExport data (#3.3)"/>
    <x v="13"/>
    <x v="13"/>
    <n v="1"/>
    <n v="15"/>
    <s v="Iraq: 2017"/>
    <s v="IRQ"/>
    <s v="Iraq"/>
    <s v="https://eiti.org/board-decision/2017-55"/>
    <s v="https://eiti.org/document/validation-of-iraq-2017-reports"/>
    <n v="2017"/>
    <m/>
    <s v="Inadequate progress / suspended"/>
    <x v="32"/>
    <n v="5"/>
    <x v="4"/>
    <s v="The 2015 IEITI Report provides the volumes and values of crude oil exports. There is no evidence of any Iraqi exports of natural gas or minerals in 2015."/>
    <m/>
    <s v="http://ieiti.org.iq/"/>
    <s v="https://eiti.org/api/v1.0/score_data/15"/>
    <x v="0"/>
  </r>
  <r>
    <s v="IraqProduction data (#3.2)"/>
    <x v="13"/>
    <x v="13"/>
    <n v="1"/>
    <n v="15"/>
    <s v="Iraq: 2017"/>
    <s v="IRQ"/>
    <s v="Iraq"/>
    <s v="https://eiti.org/board-decision/2017-55"/>
    <s v="https://eiti.org/document/validation-of-iraq-2017-reports"/>
    <n v="2017"/>
    <m/>
    <s v="Inadequate progress / suspended"/>
    <x v="33"/>
    <n v="4"/>
    <x v="1"/>
    <s v="The 2015 IEITI Report provides the volumes of production of oil, gas and four minerals, but only provides the production value for crude oil and natural gas, not the minerals. Volumes and values are not provided for natural gas production in the Kurdish Regional Government (KRG)."/>
    <m/>
    <s v="http://ieiti.org.iq/"/>
    <s v="https://eiti.org/api/v1.0/score_data/15"/>
    <x v="0"/>
  </r>
  <r>
    <s v="IraqIn-kind revenues (#4.2)"/>
    <x v="13"/>
    <x v="13"/>
    <n v="1"/>
    <n v="15"/>
    <s v="Iraq: 2017"/>
    <s v="IRQ"/>
    <s v="Iraq"/>
    <s v="https://eiti.org/board-decision/2017-55"/>
    <s v="https://eiti.org/document/validation-of-iraq-2017-reports"/>
    <n v="2017"/>
    <m/>
    <s v="Inadequate progress / suspended"/>
    <x v="26"/>
    <n v="6"/>
    <x v="6"/>
    <s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
    <m/>
    <s v="http://ieiti.org.iq/"/>
    <s v="https://eiti.org/api/v1.0/score_data/15"/>
    <x v="0"/>
  </r>
  <r>
    <s v="IraqComprehensiveness (#4.1)"/>
    <x v="13"/>
    <x v="13"/>
    <n v="1"/>
    <n v="15"/>
    <s v="Iraq: 2017"/>
    <s v="IRQ"/>
    <s v="Iraq"/>
    <s v="https://eiti.org/board-decision/2017-55"/>
    <s v="https://eiti.org/document/validation-of-iraq-2017-reports"/>
    <n v="2017"/>
    <m/>
    <s v="Inadequate progress / suspended"/>
    <x v="27"/>
    <n v="3"/>
    <x v="0"/>
    <s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
    <m/>
    <s v="http://ieiti.org.iq/"/>
    <s v="https://eiti.org/api/v1.0/score_data/15"/>
    <x v="0"/>
  </r>
  <r>
    <s v="IraqBeneficial ownership (#2.5)"/>
    <x v="13"/>
    <x v="13"/>
    <n v="1"/>
    <n v="15"/>
    <s v="Iraq: 2017"/>
    <s v="IRQ"/>
    <s v="Iraq"/>
    <s v="https://eiti.org/board-decision/2017-55"/>
    <s v="https://eiti.org/document/validation-of-iraq-2017-reports"/>
    <n v="2017"/>
    <m/>
    <s v="Inadequate progress / suspended"/>
    <x v="25"/>
    <n v="1"/>
    <x v="2"/>
    <s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_x000a_relevant."/>
    <m/>
    <s v="http://ieiti.org.iq/"/>
    <s v="https://eiti.org/api/v1.0/score_data/15"/>
    <x v="0"/>
  </r>
  <r>
    <s v="IraqPolicy on contract disclosure (#2.4)"/>
    <x v="13"/>
    <x v="13"/>
    <n v="1"/>
    <n v="15"/>
    <s v="Iraq: 2017"/>
    <s v="IRQ"/>
    <s v="Iraq"/>
    <s v="https://eiti.org/board-decision/2017-55"/>
    <s v="https://eiti.org/document/validation-of-iraq-2017-reports"/>
    <n v="2017"/>
    <m/>
    <s v="Inadequate progress / suspended"/>
    <x v="19"/>
    <n v="3"/>
    <x v="0"/>
    <s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
    <m/>
    <s v="http://ieiti.org.iq/"/>
    <s v="https://eiti.org/api/v1.0/score_data/15"/>
    <x v="0"/>
  </r>
  <r>
    <s v="IraqExploration data (#3.1)"/>
    <x v="13"/>
    <x v="13"/>
    <n v="1"/>
    <n v="15"/>
    <s v="Iraq: 2017"/>
    <s v="IRQ"/>
    <s v="Iraq"/>
    <s v="https://eiti.org/board-decision/2017-55"/>
    <s v="https://eiti.org/document/validation-of-iraq-2017-reports"/>
    <n v="2017"/>
    <m/>
    <s v="Inadequate progress / suspended"/>
    <x v="30"/>
    <n v="5"/>
    <x v="4"/>
    <s v="The 2015 IEITI Report provides an overview of the extractive sector, including information on significant exploration activities."/>
    <m/>
    <s v="http://ieiti.org.iq/"/>
    <s v="https://eiti.org/api/v1.0/score_data/15"/>
    <x v="0"/>
  </r>
  <r>
    <s v="IraqState participation (#2.6)"/>
    <x v="13"/>
    <x v="13"/>
    <n v="1"/>
    <n v="15"/>
    <s v="Iraq: 2017"/>
    <s v="IRQ"/>
    <s v="Iraq"/>
    <s v="https://eiti.org/board-decision/2017-55"/>
    <s v="https://eiti.org/document/validation-of-iraq-2017-reports"/>
    <n v="2017"/>
    <m/>
    <s v="Inadequate progress / suspended"/>
    <x v="31"/>
    <n v="3"/>
    <x v="0"/>
    <s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
    <m/>
    <s v="http://ieiti.org.iq/"/>
    <s v="https://eiti.org/api/v1.0/score_data/15"/>
    <x v="0"/>
  </r>
  <r>
    <s v="KazakhstanDirect subnational payments (#4.6)"/>
    <x v="14"/>
    <x v="14"/>
    <n v="1"/>
    <n v="21"/>
    <s v="Kazakhstan: 2017"/>
    <s v="KAZ"/>
    <s v="Kazakhstan"/>
    <s v="https://eiti.org/BD/2018-13"/>
    <s v="https://eiti.org/document/kazakhstan-validation-2017"/>
    <n v="2017"/>
    <n v="2017"/>
    <s v="Meaningful progress"/>
    <x v="4"/>
    <n v="0"/>
    <x v="3"/>
    <s v="Although some taxes are channelled to the local level upon payment, there is a centralised taxes and payments collection system monitored by the MoF."/>
    <s v="https://eiti.org/kazakhstan#kazakhstans-progress-by-requirement"/>
    <s v="http://eiti.geology.gov.kz/en/"/>
    <s v="https://eiti.org/api/v1.0/score_data/21"/>
    <x v="0"/>
  </r>
  <r>
    <s v="KazakhstanSOE transactions (#4.5)"/>
    <x v="14"/>
    <x v="14"/>
    <n v="1"/>
    <n v="21"/>
    <s v="Kazakhstan: 2017"/>
    <s v="KAZ"/>
    <s v="Kazakhstan"/>
    <s v="https://eiti.org/BD/2018-13"/>
    <s v="https://eiti.org/document/kazakhstan-validation-2017"/>
    <n v="2017"/>
    <n v="2017"/>
    <s v="Meaningful progress"/>
    <x v="5"/>
    <n v="5"/>
    <x v="4"/>
    <s v="The only direct financial transactions between SOEs and the government appears to take the form of dividends (to Samruk-Kazyna) and the payment of taxes (to the Treasury and National Fund).  These transactions have been fully disclosed. "/>
    <s v="https://eiti.org/kazakhstan#kazakhstans-progress-by-requirement"/>
    <s v="http://eiti.geology.gov.kz/en/"/>
    <s v="https://eiti.org/api/v1.0/score_data/21"/>
    <x v="0"/>
  </r>
  <r>
    <s v="KazakhstanData timeliness (#4.8)"/>
    <x v="14"/>
    <x v="14"/>
    <n v="1"/>
    <n v="21"/>
    <s v="Kazakhstan: 2017"/>
    <s v="KAZ"/>
    <s v="Kazakhstan"/>
    <s v="https://eiti.org/BD/2018-13"/>
    <s v="https://eiti.org/document/kazakhstan-validation-2017"/>
    <n v="2017"/>
    <n v="2017"/>
    <s v="Meaningful progress"/>
    <x v="6"/>
    <n v="6"/>
    <x v="6"/>
    <s v="Kazakhstan is well within the deadlines for annual EITI Reporting, and has also gone beyond the requirement by exploring opportunities to disclose data as soon as practically possible through continuous online disclosures as encouraged by the EITI Standard."/>
    <s v="https://eiti.org/kazakhstan#kazakhstans-progress-by-requirement"/>
    <s v="http://eiti.geology.gov.kz/en/"/>
    <s v="https://eiti.org/api/v1.0/score_data/21"/>
    <x v="0"/>
  </r>
  <r>
    <s v="KazakhstanDisaggregation (#4.7)"/>
    <x v="14"/>
    <x v="14"/>
    <n v="1"/>
    <n v="21"/>
    <s v="Kazakhstan: 2017"/>
    <s v="KAZ"/>
    <s v="Kazakhstan"/>
    <s v="https://eiti.org/BD/2018-13"/>
    <s v="https://eiti.org/document/kazakhstan-validation-2017"/>
    <n v="2017"/>
    <n v="2017"/>
    <s v="Meaningful progress"/>
    <x v="7"/>
    <n v="5"/>
    <x v="4"/>
    <s v="The 2015 EITI Report is disaggregated by individual revenue stream, company and government entity."/>
    <s v="https://eiti.org/kazakhstan#kazakhstans-progress-by-requirement"/>
    <s v="http://eiti.geology.gov.kz/en/"/>
    <s v="https://eiti.org/api/v1.0/score_data/21"/>
    <x v="0"/>
  </r>
  <r>
    <s v="KazakhstanIn-kind revenues (#4.2)"/>
    <x v="14"/>
    <x v="14"/>
    <n v="1"/>
    <n v="21"/>
    <s v="Kazakhstan: 2017"/>
    <s v="KAZ"/>
    <s v="Kazakhstan"/>
    <s v="https://eiti.org/BD/2018-13"/>
    <s v="https://eiti.org/document/kazakhstan-validation-2017"/>
    <n v="2017"/>
    <n v="2017"/>
    <s v="Meaningful progress"/>
    <x v="26"/>
    <n v="5"/>
    <x v="4"/>
    <s v="Although companies operating under PSAs in Kazakhstan has the option of paying production share in-kind, all such payments were effectuated in monetary payments in 2015."/>
    <s v="https://eiti.org/kazakhstan#kazakhstans-progress-by-requirement"/>
    <s v="http://eiti.geology.gov.kz/en/"/>
    <s v="https://eiti.org/api/v1.0/score_data/21"/>
    <x v="0"/>
  </r>
  <r>
    <s v="KazakhstanFollow up on recommendations (#7.3)"/>
    <x v="14"/>
    <x v="14"/>
    <n v="1"/>
    <n v="21"/>
    <s v="Kazakhstan: 2017"/>
    <s v="KAZ"/>
    <s v="Kazakhstan"/>
    <s v="https://eiti.org/BD/2018-13"/>
    <s v="https://eiti.org/document/kazakhstan-validation-2017"/>
    <n v="2017"/>
    <n v="2017"/>
    <s v="Meaningful progress"/>
    <x v="10"/>
    <n v="5"/>
    <x v="4"/>
    <s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
    <s v="https://eiti.org/kazakhstan#kazakhstans-progress-by-requirement"/>
    <s v="http://eiti.geology.gov.kz/en/"/>
    <s v="https://eiti.org/api/v1.0/score_data/21"/>
    <x v="0"/>
  </r>
  <r>
    <s v="KazakhstanTransportation revenues (#4.4)"/>
    <x v="14"/>
    <x v="14"/>
    <n v="1"/>
    <n v="21"/>
    <s v="Kazakhstan: 2017"/>
    <s v="KAZ"/>
    <s v="Kazakhstan"/>
    <s v="https://eiti.org/BD/2018-13"/>
    <s v="https://eiti.org/document/kazakhstan-validation-2017"/>
    <n v="2017"/>
    <n v="2017"/>
    <s v="Meaningful progress"/>
    <x v="28"/>
    <n v="4"/>
    <x v="1"/>
    <s v="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
    <s v="https://eiti.org/kazakhstan#kazakhstans-progress-by-requirement"/>
    <s v="http://eiti.geology.gov.kz/en/"/>
    <s v="https://eiti.org/api/v1.0/score_data/21"/>
    <x v="0"/>
  </r>
  <r>
    <s v="KazakhstanBarter agreements (#4.3)"/>
    <x v="14"/>
    <x v="14"/>
    <n v="1"/>
    <n v="21"/>
    <s v="Kazakhstan: 2017"/>
    <s v="KAZ"/>
    <s v="Kazakhstan"/>
    <s v="https://eiti.org/BD/2018-13"/>
    <s v="https://eiti.org/document/kazakhstan-validation-2017"/>
    <n v="2017"/>
    <n v="2017"/>
    <s v="Meaningful progress"/>
    <x v="29"/>
    <n v="4"/>
    <x v="1"/>
    <s v="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
    <s v="https://eiti.org/kazakhstan#kazakhstans-progress-by-requirement"/>
    <s v="http://eiti.geology.gov.kz/en/"/>
    <s v="https://eiti.org/api/v1.0/score_data/21"/>
    <x v="0"/>
  </r>
  <r>
    <s v="KazakhstanData quality (#4.9)"/>
    <x v="14"/>
    <x v="14"/>
    <n v="1"/>
    <n v="21"/>
    <s v="Kazakhstan: 2017"/>
    <s v="KAZ"/>
    <s v="Kazakhstan"/>
    <s v="https://eiti.org/BD/2018-13"/>
    <s v="https://eiti.org/document/kazakhstan-validation-2017"/>
    <n v="2017"/>
    <n v="2017"/>
    <s v="Meaningful progress"/>
    <x v="1"/>
    <n v="4"/>
    <x v="1"/>
    <s v="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
    <s v="https://eiti.org/kazakhstan#kazakhstans-progress-by-requirement"/>
    <s v="http://eiti.geology.gov.kz/en/"/>
    <s v="https://eiti.org/api/v1.0/score_data/21"/>
    <x v="0"/>
  </r>
  <r>
    <s v="KazakhstanEconomic contribution (#6.3)"/>
    <x v="14"/>
    <x v="14"/>
    <n v="1"/>
    <n v="21"/>
    <s v="Kazakhstan: 2017"/>
    <s v="KAZ"/>
    <s v="Kazakhstan"/>
    <s v="https://eiti.org/BD/2018-13"/>
    <s v="https://eiti.org/document/kazakhstan-validation-2017"/>
    <n v="2017"/>
    <n v="2017"/>
    <s v="Meaningful progress"/>
    <x v="13"/>
    <n v="5"/>
    <x v="4"/>
    <s v="The 2015 EITI Reports discloses information on the contribution of the extractive sector to Kazakhstan's economy."/>
    <s v="https://eiti.org/kazakhstan#kazakhstans-progress-by-requirement"/>
    <s v="http://eiti.geology.gov.kz/en/"/>
    <s v="https://eiti.org/api/v1.0/score_data/21"/>
    <x v="0"/>
  </r>
  <r>
    <s v="KazakhstanSOE quasi-fiscal expenditures (#6.2)"/>
    <x v="14"/>
    <x v="14"/>
    <n v="1"/>
    <n v="21"/>
    <s v="Kazakhstan: 2017"/>
    <s v="KAZ"/>
    <s v="Kazakhstan"/>
    <s v="https://eiti.org/BD/2018-13"/>
    <s v="https://eiti.org/document/kazakhstan-validation-2017"/>
    <n v="2017"/>
    <n v="2017"/>
    <s v="Meaningful progress"/>
    <x v="14"/>
    <n v="3"/>
    <x v="0"/>
    <s v="EITI reporting recognises challenges in disclosing quasi-fiscal expenditures, and indicates that the NSC has plans for following this up through a separate study."/>
    <s v="https://eiti.org/kazakhstan#kazakhstans-progress-by-requirement"/>
    <s v="http://eiti.geology.gov.kz/en/"/>
    <s v="https://eiti.org/api/v1.0/score_data/21"/>
    <x v="0"/>
  </r>
  <r>
    <s v="KazakhstanData accessibility (#7.2)"/>
    <x v="14"/>
    <x v="14"/>
    <n v="1"/>
    <n v="21"/>
    <s v="Kazakhstan: 2017"/>
    <s v="KAZ"/>
    <s v="Kazakhstan"/>
    <s v="https://eiti.org/BD/2018-13"/>
    <s v="https://eiti.org/document/kazakhstan-validation-2017"/>
    <n v="2017"/>
    <n v="2017"/>
    <s v="Meaningful progress"/>
    <x v="15"/>
    <n v="6"/>
    <x v="6"/>
    <s v="Kazakhstan has ensured that financial EITI data is available in machine readable format from Kazakhstan’s EITI website as well as from EGSU, the government's online portal. Further steps are also underway with regards to mainstreaming and open data."/>
    <s v="https://eiti.org/kazakhstan#kazakhstans-progress-by-requirement"/>
    <s v="http://eiti.geology.gov.kz/en/"/>
    <s v="https://eiti.org/api/v1.0/score_data/21"/>
    <x v="0"/>
  </r>
  <r>
    <s v="KazakhstanPublic debate (#7.1)"/>
    <x v="14"/>
    <x v="14"/>
    <n v="1"/>
    <n v="21"/>
    <s v="Kazakhstan: 2017"/>
    <s v="KAZ"/>
    <s v="Kazakhstan"/>
    <s v="https://eiti.org/BD/2018-13"/>
    <s v="https://eiti.org/document/kazakhstan-validation-2017"/>
    <n v="2017"/>
    <n v="2017"/>
    <s v="Meaningful progress"/>
    <x v="16"/>
    <n v="5"/>
    <x v="4"/>
    <s v="The NSC has ensured that the EITI Report is comprehensible, actively promoted, publicly accessible and contributes to public debate. Although no open data policy has been published, this does not seem to have affected the NSC practices of publishing all data in excel format."/>
    <s v="https://eiti.org/kazakhstan#kazakhstans-progress-by-requirement"/>
    <s v="http://eiti.geology.gov.kz/en/"/>
    <s v="https://eiti.org/api/v1.0/score_data/21"/>
    <x v="0"/>
  </r>
  <r>
    <s v="KazakhstanSubnational transfers (#5.2)"/>
    <x v="14"/>
    <x v="14"/>
    <n v="1"/>
    <n v="21"/>
    <s v="Kazakhstan: 2017"/>
    <s v="KAZ"/>
    <s v="Kazakhstan"/>
    <s v="https://eiti.org/BD/2018-13"/>
    <s v="https://eiti.org/document/kazakhstan-validation-2017"/>
    <n v="2017"/>
    <n v="2017"/>
    <s v="Meaningful progress"/>
    <x v="3"/>
    <n v="0"/>
    <x v="3"/>
    <s v="The 2015 EITI Report confirms that there are no statutory subnational transfers particular to the extractive sector in Kazakhstan. "/>
    <s v="https://eiti.org/kazakhstan#kazakhstans-progress-by-requirement"/>
    <s v="http://eiti.geology.gov.kz/en/"/>
    <s v="https://eiti.org/api/v1.0/score_data/21"/>
    <x v="0"/>
  </r>
  <r>
    <s v="KazakhstanDistribution of revenues (#5.1)"/>
    <x v="14"/>
    <x v="14"/>
    <n v="1"/>
    <n v="21"/>
    <s v="Kazakhstan: 2017"/>
    <s v="KAZ"/>
    <s v="Kazakhstan"/>
    <s v="https://eiti.org/BD/2018-13"/>
    <s v="https://eiti.org/document/kazakhstan-validation-2017"/>
    <n v="2017"/>
    <n v="2017"/>
    <s v="Meaningful progress"/>
    <x v="0"/>
    <n v="6"/>
    <x v="6"/>
    <s v="Kazakhstan has disclosed which extractive industry revenues are recorded in the national budget, and which once are allocated to the National Fund. In addition, the report references national budget classification codes as encouraged by the EITI Standard. "/>
    <s v="https://eiti.org/kazakhstan#kazakhstans-progress-by-requirement"/>
    <s v="http://eiti.geology.gov.kz/en/"/>
    <s v="https://eiti.org/api/v1.0/score_data/21"/>
    <x v="0"/>
  </r>
  <r>
    <s v="KazakhstanMandatory social expenditures (#6.1)"/>
    <x v="14"/>
    <x v="14"/>
    <n v="1"/>
    <n v="21"/>
    <s v="Kazakhstan: 2017"/>
    <s v="KAZ"/>
    <s v="Kazakhstan"/>
    <s v="https://eiti.org/BD/2018-13"/>
    <s v="https://eiti.org/document/kazakhstan-validation-2017"/>
    <n v="2017"/>
    <n v="2017"/>
    <s v="Meaningful progress"/>
    <x v="8"/>
    <n v="4"/>
    <x v="1"/>
    <s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
    <s v="https://eiti.org/kazakhstan#kazakhstans-progress-by-requirement"/>
    <s v="http://eiti.geology.gov.kz/en/"/>
    <s v="https://eiti.org/api/v1.0/score_data/21"/>
    <x v="0"/>
  </r>
  <r>
    <s v="KazakhstanRevenue management and expenditures (#5.3)"/>
    <x v="14"/>
    <x v="14"/>
    <n v="1"/>
    <n v="21"/>
    <s v="Kazakhstan: 2017"/>
    <s v="KAZ"/>
    <s v="Kazakhstan"/>
    <s v="https://eiti.org/BD/2018-13"/>
    <s v="https://eiti.org/document/kazakhstan-validation-2017"/>
    <n v="2017"/>
    <n v="2017"/>
    <s v="Meaningful progress"/>
    <x v="2"/>
    <n v="6"/>
    <x v="6"/>
    <s v="The 2015 EITI Report discloses ad hoc spending of National Fund revenue earmarked for particular projects. It also includes an explanation of the budgeting process."/>
    <s v="https://eiti.org/kazakhstan#kazakhstans-progress-by-requirement"/>
    <s v="http://eiti.geology.gov.kz/en/"/>
    <s v="https://eiti.org/api/v1.0/score_data/21"/>
    <x v="0"/>
  </r>
  <r>
    <s v="KazakhstanComprehensiveness (#4.1)"/>
    <x v="14"/>
    <x v="14"/>
    <n v="1"/>
    <n v="21"/>
    <s v="Kazakhstan: 2017"/>
    <s v="KAZ"/>
    <s v="Kazakhstan"/>
    <s v="https://eiti.org/BD/2018-13"/>
    <s v="https://eiti.org/document/kazakhstan-validation-2017"/>
    <n v="2017"/>
    <n v="2017"/>
    <s v="Meaningful progress"/>
    <x v="27"/>
    <n v="5"/>
    <x v="4"/>
    <s v="Kazakhstan has ensured comprehensive disclosed of all payments and revenues pertaining to the extractive sector."/>
    <s v="https://eiti.org/kazakhstan#kazakhstans-progress-by-requirement"/>
    <s v="http://eiti.geology.gov.kz/en/"/>
    <s v="https://eiti.org/api/v1.0/score_data/21"/>
    <x v="0"/>
  </r>
  <r>
    <s v="KazakhstanMSG governance (#1.4)"/>
    <x v="14"/>
    <x v="14"/>
    <n v="1"/>
    <n v="21"/>
    <s v="Kazakhstan: 2017"/>
    <s v="KAZ"/>
    <s v="Kazakhstan"/>
    <s v="https://eiti.org/BD/2018-13"/>
    <s v="https://eiti.org/document/kazakhstan-validation-2017"/>
    <n v="2017"/>
    <n v="2017"/>
    <s v="Meaningful progress"/>
    <x v="24"/>
    <n v="4"/>
    <x v="1"/>
    <s v="The government has established a well-functioning MSG with clear governance rules and practices. Most constituencies have developed procedures for liaison and nominations.Some improvments can be made to ensure inclusive representation of civil society in the MSG. "/>
    <s v="https://eiti.org/kazakhstan#kazakhstans-progress-by-requirement"/>
    <s v="http://eiti.geology.gov.kz/en/"/>
    <s v="https://eiti.org/api/v1.0/score_data/21"/>
    <x v="0"/>
  </r>
  <r>
    <s v="KazakhstanCivil society engagement (#1.3)"/>
    <x v="14"/>
    <x v="14"/>
    <n v="1"/>
    <n v="21"/>
    <s v="Kazakhstan: 2017"/>
    <s v="KAZ"/>
    <s v="Kazakhstan"/>
    <s v="https://eiti.org/BD/2018-13"/>
    <s v="https://eiti.org/document/kazakhstan-validation-2017"/>
    <n v="2017"/>
    <n v="2017"/>
    <s v="Meaningful progress"/>
    <x v="21"/>
    <n v="5"/>
    <x v="4"/>
    <s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
    <s v="https://eiti.org/kazakhstan#kazakhstans-progress-by-requirement"/>
    <s v="http://eiti.geology.gov.kz/en/"/>
    <s v="https://eiti.org/api/v1.0/score_data/21"/>
    <x v="0"/>
  </r>
  <r>
    <s v="KazakhstanLegal framework (#2.1)"/>
    <x v="14"/>
    <x v="14"/>
    <n v="1"/>
    <n v="21"/>
    <s v="Kazakhstan: 2017"/>
    <s v="KAZ"/>
    <s v="Kazakhstan"/>
    <s v="https://eiti.org/BD/2018-13"/>
    <s v="https://eiti.org/document/kazakhstan-validation-2017"/>
    <n v="2017"/>
    <n v="2017"/>
    <s v="Meaningful progress"/>
    <x v="18"/>
    <n v="6"/>
    <x v="6"/>
    <s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
    <s v="https://eiti.org/kazakhstan#kazakhstans-progress-by-requirement"/>
    <s v="http://eiti.geology.gov.kz/en/"/>
    <s v="https://eiti.org/api/v1.0/score_data/21"/>
    <x v="0"/>
  </r>
  <r>
    <s v="KazakhstanWorkplan (#1.5)"/>
    <x v="14"/>
    <x v="14"/>
    <n v="1"/>
    <n v="21"/>
    <s v="Kazakhstan: 2017"/>
    <s v="KAZ"/>
    <s v="Kazakhstan"/>
    <s v="https://eiti.org/BD/2018-13"/>
    <s v="https://eiti.org/document/kazakhstan-validation-2017"/>
    <n v="2017"/>
    <n v="2017"/>
    <s v="Meaningful progress"/>
    <x v="23"/>
    <n v="5"/>
    <x v="4"/>
    <s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
    <s v="https://eiti.org/kazakhstan#kazakhstans-progress-by-requirement"/>
    <s v="http://eiti.geology.gov.kz/en/"/>
    <s v="https://eiti.org/api/v1.0/score_data/21"/>
    <x v="0"/>
  </r>
  <r>
    <s v="KazakhstanOutcomes and impact of implementation (#7.4)"/>
    <x v="14"/>
    <x v="14"/>
    <n v="1"/>
    <n v="21"/>
    <s v="Kazakhstan: 2017"/>
    <s v="KAZ"/>
    <s v="Kazakhstan"/>
    <s v="https://eiti.org/BD/2018-13"/>
    <s v="https://eiti.org/document/kazakhstan-validation-2017"/>
    <n v="2017"/>
    <n v="2017"/>
    <s v="Meaningful progress"/>
    <x v="9"/>
    <n v="4"/>
    <x v="1"/>
    <s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
    <s v="https://eiti.org/kazakhstan#kazakhstans-progress-by-requirement"/>
    <s v="http://eiti.geology.gov.kz/en/"/>
    <s v="https://eiti.org/api/v1.0/score_data/21"/>
    <x v="0"/>
  </r>
  <r>
    <s v="KazakhstanOverall Progress (#0.0)"/>
    <x v="14"/>
    <x v="14"/>
    <n v="1"/>
    <n v="21"/>
    <s v="Kazakhstan: 2017"/>
    <s v="KAZ"/>
    <s v="Kazakhstan"/>
    <s v="https://eiti.org/BD/2018-13"/>
    <s v="https://eiti.org/document/kazakhstan-validation-2017"/>
    <n v="2017"/>
    <n v="2017"/>
    <s v="Meaningful progress"/>
    <x v="12"/>
    <n v="4"/>
    <x v="1"/>
    <s v=""/>
    <s v="https://eiti.org/kazakhstan#kazakhstans-progress-by-requirement"/>
    <s v="http://eiti.geology.gov.kz/en/"/>
    <s v="https://eiti.org/api/v1.0/score_data/21"/>
    <x v="0"/>
  </r>
  <r>
    <s v="KazakhstanIndustry engagement (#1.2)"/>
    <x v="14"/>
    <x v="14"/>
    <n v="1"/>
    <n v="21"/>
    <s v="Kazakhstan: 2017"/>
    <s v="KAZ"/>
    <s v="Kazakhstan"/>
    <s v="https://eiti.org/BD/2018-13"/>
    <s v="https://eiti.org/document/kazakhstan-validation-2017"/>
    <n v="2017"/>
    <n v="2017"/>
    <s v="Meaningful progress"/>
    <x v="11"/>
    <n v="5"/>
    <x v="4"/>
    <s v="Companies are providing substantial input to the EITI process and there is an enabling legal framework facilitating company participation in the EITI. "/>
    <s v="https://eiti.org/kazakhstan#kazakhstans-progress-by-requirement"/>
    <s v="http://eiti.geology.gov.kz/en/"/>
    <s v="https://eiti.org/api/v1.0/score_data/21"/>
    <x v="0"/>
  </r>
  <r>
    <s v="KazakhstanGovernment engagement (#1.1)"/>
    <x v="14"/>
    <x v="14"/>
    <n v="1"/>
    <n v="21"/>
    <s v="Kazakhstan: 2017"/>
    <s v="KAZ"/>
    <s v="Kazakhstan"/>
    <s v="https://eiti.org/BD/2018-13"/>
    <s v="https://eiti.org/document/kazakhstan-validation-2017"/>
    <n v="2017"/>
    <n v="2017"/>
    <s v="Meaningful progress"/>
    <x v="22"/>
    <n v="5"/>
    <x v="4"/>
    <s v="The government is fully, actively and effectively engaged in the EITI process, including through senior government participation and by providing funding for implementation. "/>
    <s v="https://eiti.org/kazakhstan#kazakhstans-progress-by-requirement"/>
    <s v="http://eiti.geology.gov.kz/en/"/>
    <s v="https://eiti.org/api/v1.0/score_data/21"/>
    <x v="0"/>
  </r>
  <r>
    <s v="KazakhstanExploration data (#3.1)"/>
    <x v="14"/>
    <x v="14"/>
    <n v="1"/>
    <n v="21"/>
    <s v="Kazakhstan: 2017"/>
    <s v="KAZ"/>
    <s v="Kazakhstan"/>
    <s v="https://eiti.org/BD/2018-13"/>
    <s v="https://eiti.org/document/kazakhstan-validation-2017"/>
    <n v="2017"/>
    <n v="2017"/>
    <s v="Meaningful progress"/>
    <x v="30"/>
    <n v="6"/>
    <x v="6"/>
    <s v="Kazakhstan has disclosed an overview of the extractive sector, information about exploration activities as well as additional information on geological prospecting and reserves.  "/>
    <s v="https://eiti.org/kazakhstan#kazakhstans-progress-by-requirement"/>
    <s v="http://eiti.geology.gov.kz/en/"/>
    <s v="https://eiti.org/api/v1.0/score_data/21"/>
    <x v="0"/>
  </r>
  <r>
    <s v="KazakhstanState participation (#2.6)"/>
    <x v="14"/>
    <x v="14"/>
    <n v="1"/>
    <n v="21"/>
    <s v="Kazakhstan: 2017"/>
    <s v="KAZ"/>
    <s v="Kazakhstan"/>
    <s v="https://eiti.org/BD/2018-13"/>
    <s v="https://eiti.org/document/kazakhstan-validation-2017"/>
    <n v="2017"/>
    <n v="2017"/>
    <s v="Meaningful progress"/>
    <x v="31"/>
    <n v="4"/>
    <x v="1"/>
    <s v="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
    <s v="https://eiti.org/kazakhstan#kazakhstans-progress-by-requirement"/>
    <s v="http://eiti.geology.gov.kz/en/"/>
    <s v="https://eiti.org/api/v1.0/score_data/21"/>
    <x v="0"/>
  </r>
  <r>
    <s v="KazakhstanExport data (#3.3)"/>
    <x v="14"/>
    <x v="14"/>
    <n v="1"/>
    <n v="21"/>
    <s v="Kazakhstan: 2017"/>
    <s v="KAZ"/>
    <s v="Kazakhstan"/>
    <s v="https://eiti.org/BD/2018-13"/>
    <s v="https://eiti.org/document/kazakhstan-validation-2017"/>
    <n v="2017"/>
    <n v="2017"/>
    <s v="Meaningful progress"/>
    <x v="32"/>
    <n v="6"/>
    <x v="6"/>
    <s v="Kazakhstan has disclosed all data related to export volumes and export values, as well as additional information on main export destinations.  "/>
    <s v="https://eiti.org/kazakhstan#kazakhstans-progress-by-requirement"/>
    <s v="http://eiti.geology.gov.kz/en/"/>
    <s v="https://eiti.org/api/v1.0/score_data/21"/>
    <x v="0"/>
  </r>
  <r>
    <s v="KazakhstanProduction data (#3.2)"/>
    <x v="14"/>
    <x v="14"/>
    <n v="1"/>
    <n v="21"/>
    <s v="Kazakhstan: 2017"/>
    <s v="KAZ"/>
    <s v="Kazakhstan"/>
    <s v="https://eiti.org/BD/2018-13"/>
    <s v="https://eiti.org/document/kazakhstan-validation-2017"/>
    <n v="2017"/>
    <n v="2017"/>
    <s v="Meaningful progress"/>
    <x v="33"/>
    <n v="4"/>
    <x v="1"/>
    <s v="Kazakhstan has disclosed all data apart from production values for minerals and metals. This information should be available online from the National Statistics Committee, but Validation was not able to confirm this."/>
    <s v="https://eiti.org/kazakhstan#kazakhstans-progress-by-requirement"/>
    <s v="http://eiti.geology.gov.kz/en/"/>
    <s v="https://eiti.org/api/v1.0/score_data/21"/>
    <x v="0"/>
  </r>
  <r>
    <s v="KazakhstanLicense allocations (#2.2)"/>
    <x v="14"/>
    <x v="14"/>
    <n v="1"/>
    <n v="21"/>
    <s v="Kazakhstan: 2017"/>
    <s v="KAZ"/>
    <s v="Kazakhstan"/>
    <s v="https://eiti.org/BD/2018-13"/>
    <s v="https://eiti.org/document/kazakhstan-validation-2017"/>
    <n v="2017"/>
    <n v="2017"/>
    <s v="Meaningful progress"/>
    <x v="17"/>
    <n v="5"/>
    <x v="4"/>
    <s v="Kazakhstan has disclosed the required details related to contracts awarded and transferred in 2015. "/>
    <s v="https://eiti.org/kazakhstan#kazakhstans-progress-by-requirement"/>
    <s v="http://eiti.geology.gov.kz/en/"/>
    <s v="https://eiti.org/api/v1.0/score_data/21"/>
    <x v="0"/>
  </r>
  <r>
    <s v="KazakhstanLicense register (#2.3)"/>
    <x v="14"/>
    <x v="14"/>
    <n v="1"/>
    <n v="21"/>
    <s v="Kazakhstan: 2017"/>
    <s v="KAZ"/>
    <s v="Kazakhstan"/>
    <s v="https://eiti.org/BD/2018-13"/>
    <s v="https://eiti.org/document/kazakhstan-validation-2017"/>
    <n v="2017"/>
    <n v="2017"/>
    <s v="Meaningful progress"/>
    <x v="20"/>
    <n v="4"/>
    <x v="1"/>
    <s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
    <s v="https://eiti.org/kazakhstan#kazakhstans-progress-by-requirement"/>
    <s v="http://eiti.geology.gov.kz/en/"/>
    <s v="https://eiti.org/api/v1.0/score_data/21"/>
    <x v="0"/>
  </r>
  <r>
    <s v="KazakhstanBeneficial ownership (#2.5)"/>
    <x v="14"/>
    <x v="14"/>
    <n v="1"/>
    <n v="21"/>
    <s v="Kazakhstan: 2017"/>
    <s v="KAZ"/>
    <s v="Kazakhstan"/>
    <s v="https://eiti.org/BD/2018-13"/>
    <s v="https://eiti.org/document/kazakhstan-validation-2017"/>
    <n v="2017"/>
    <n v="2017"/>
    <s v="Meaningful progress"/>
    <x v="25"/>
    <n v="1"/>
    <x v="2"/>
    <s v="Kazakhstan has made good progress on developing a legal framework for beneficial ownership reporting, although further work is needed to ensure that the new Subsoil code provides a sound foundation for comprehensive reporting and publication of this information. "/>
    <s v="https://eiti.org/kazakhstan#kazakhstans-progress-by-requirement"/>
    <s v="http://eiti.geology.gov.kz/en/"/>
    <s v="https://eiti.org/api/v1.0/score_data/21"/>
    <x v="0"/>
  </r>
  <r>
    <s v="KazakhstanPolicy on contract disclosure (#2.4)"/>
    <x v="14"/>
    <x v="14"/>
    <n v="1"/>
    <n v="21"/>
    <s v="Kazakhstan: 2017"/>
    <s v="KAZ"/>
    <s v="Kazakhstan"/>
    <s v="https://eiti.org/BD/2018-13"/>
    <s v="https://eiti.org/document/kazakhstan-validation-2017"/>
    <n v="2017"/>
    <n v="2017"/>
    <s v="Meaningful progress"/>
    <x v="19"/>
    <n v="5"/>
    <x v="4"/>
    <s v="The 2015 EITI Report and the draft supplementary report clarify that contract transparency is not practiced, and set out the legal provisions preventing contract transparency."/>
    <s v="https://eiti.org/kazakhstan#kazakhstans-progress-by-requirement"/>
    <s v="http://eiti.geology.gov.kz/en/"/>
    <s v="https://eiti.org/api/v1.0/score_data/21"/>
    <x v="0"/>
  </r>
  <r>
    <s v="Kyrgyz RepublicDistribution of revenues (#5.1)"/>
    <x v="15"/>
    <x v="15"/>
    <n v="1"/>
    <n v="7"/>
    <s v="Kyrgyz Republic: 2016"/>
    <s v="KGZ"/>
    <s v="Kyrgyz Republic"/>
    <s v="https://eiti.org/board-decision/2017-9"/>
    <s v="https://eiti.org/document/validation-kyrgyz-republic-2016-reports"/>
    <n v="2016"/>
    <m/>
    <s v="Inadequate progress / suspended"/>
    <x v="0"/>
    <n v="5"/>
    <x v="4"/>
    <s v="The 2013-14 EITI Report provides a list of revenues recorded in the national and local budgets. Stakeholders confirmed that all revenues are allocated in the budget."/>
    <m/>
    <s v="https://keitiweb.wordpress.com/"/>
    <s v="https://eiti.org/api/v1.0/score_data/7"/>
    <x v="0"/>
  </r>
  <r>
    <s v="Kyrgyz RepublicData quality (#4.9)"/>
    <x v="15"/>
    <x v="15"/>
    <n v="1"/>
    <n v="7"/>
    <s v="Kyrgyz Republic: 2016"/>
    <s v="KGZ"/>
    <s v="Kyrgyz Republic"/>
    <s v="https://eiti.org/board-decision/2017-9"/>
    <s v="https://eiti.org/document/validation-kyrgyz-republic-2016-reports"/>
    <n v="2016"/>
    <m/>
    <s v="Inadequate progress / suspended"/>
    <x v="1"/>
    <n v="3"/>
    <x v="0"/>
    <s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
    <m/>
    <s v="https://keitiweb.wordpress.com/"/>
    <s v="https://eiti.org/api/v1.0/score_data/7"/>
    <x v="0"/>
  </r>
  <r>
    <s v="Kyrgyz RepublicRevenue management and expenditures (#5.3)"/>
    <x v="15"/>
    <x v="15"/>
    <n v="1"/>
    <n v="7"/>
    <s v="Kyrgyz Republic: 2016"/>
    <s v="KGZ"/>
    <s v="Kyrgyz Republic"/>
    <s v="https://eiti.org/board-decision/2017-9"/>
    <s v="https://eiti.org/document/validation-kyrgyz-republic-2016-reports"/>
    <n v="2016"/>
    <m/>
    <s v="Inadequate progress / suspended"/>
    <x v="2"/>
    <n v="1"/>
    <x v="2"/>
    <s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
    <m/>
    <s v="https://keitiweb.wordpress.com/"/>
    <s v="https://eiti.org/api/v1.0/score_data/7"/>
    <x v="0"/>
  </r>
  <r>
    <s v="Kyrgyz RepublicSubnational transfers (#5.2)"/>
    <x v="15"/>
    <x v="15"/>
    <n v="1"/>
    <n v="7"/>
    <s v="Kyrgyz Republic: 2016"/>
    <s v="KGZ"/>
    <s v="Kyrgyz Republic"/>
    <s v="https://eiti.org/board-decision/2017-9"/>
    <s v="https://eiti.org/document/validation-kyrgyz-republic-2016-reports"/>
    <n v="2016"/>
    <m/>
    <s v="Inadequate progress / suspended"/>
    <x v="3"/>
    <n v="3"/>
    <x v="0"/>
    <s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
    <m/>
    <s v="https://keitiweb.wordpress.com/"/>
    <s v="https://eiti.org/api/v1.0/score_data/7"/>
    <x v="0"/>
  </r>
  <r>
    <s v="Kyrgyz RepublicDirect subnational payments (#4.6)"/>
    <x v="15"/>
    <x v="15"/>
    <n v="1"/>
    <n v="7"/>
    <s v="Kyrgyz Republic: 2016"/>
    <s v="KGZ"/>
    <s v="Kyrgyz Republic"/>
    <s v="https://eiti.org/board-decision/2017-9"/>
    <s v="https://eiti.org/document/validation-kyrgyz-republic-2016-reports"/>
    <n v="2016"/>
    <m/>
    <s v="Inadequate progress / suspended"/>
    <x v="4"/>
    <n v="3"/>
    <x v="0"/>
    <s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
    <m/>
    <s v="https://keitiweb.wordpress.com/"/>
    <s v="https://eiti.org/api/v1.0/score_data/7"/>
    <x v="0"/>
  </r>
  <r>
    <s v="Kyrgyz RepublicSOE transactions (#4.5)"/>
    <x v="15"/>
    <x v="15"/>
    <n v="1"/>
    <n v="7"/>
    <s v="Kyrgyz Republic: 2016"/>
    <s v="KGZ"/>
    <s v="Kyrgyz Republic"/>
    <s v="https://eiti.org/board-decision/2017-9"/>
    <s v="https://eiti.org/document/validation-kyrgyz-republic-2016-reports"/>
    <n v="2016"/>
    <m/>
    <s v="Inadequate progress / suspended"/>
    <x v="5"/>
    <n v="3"/>
    <x v="0"/>
    <s v="It has not been possible to ascertain whether there are other transactions between the government and SoEs beyond regular payments by the company to the government."/>
    <m/>
    <s v="https://keitiweb.wordpress.com/"/>
    <s v="https://eiti.org/api/v1.0/score_data/7"/>
    <x v="0"/>
  </r>
  <r>
    <s v="Kyrgyz RepublicData timeliness (#4.8)"/>
    <x v="15"/>
    <x v="15"/>
    <n v="1"/>
    <n v="7"/>
    <s v="Kyrgyz Republic: 2016"/>
    <s v="KGZ"/>
    <s v="Kyrgyz Republic"/>
    <s v="https://eiti.org/board-decision/2017-9"/>
    <s v="https://eiti.org/document/validation-kyrgyz-republic-2016-reports"/>
    <n v="2016"/>
    <m/>
    <s v="Inadequate progress / suspended"/>
    <x v="6"/>
    <n v="5"/>
    <x v="4"/>
    <s v="The draft 2013-2014 EITI Report was published online on 31 December 2015. The final 2013-2014 EITI Report was published and distributed among stakeholders on 16 February 2016."/>
    <m/>
    <s v="https://keitiweb.wordpress.com/"/>
    <s v="https://eiti.org/api/v1.0/score_data/7"/>
    <x v="0"/>
  </r>
  <r>
    <s v="Kyrgyz RepublicDisaggregation (#4.7)"/>
    <x v="15"/>
    <x v="15"/>
    <n v="1"/>
    <n v="7"/>
    <s v="Kyrgyz Republic: 2016"/>
    <s v="KGZ"/>
    <s v="Kyrgyz Republic"/>
    <s v="https://eiti.org/board-decision/2017-9"/>
    <s v="https://eiti.org/document/validation-kyrgyz-republic-2016-reports"/>
    <n v="2016"/>
    <m/>
    <s v="Inadequate progress / suspended"/>
    <x v="7"/>
    <n v="5"/>
    <x v="4"/>
    <s v="Data is disaggregated by individual payment, individual company and individual government entity. The data is not presented by project."/>
    <m/>
    <s v="https://keitiweb.wordpress.com/"/>
    <s v="https://eiti.org/api/v1.0/score_data/7"/>
    <x v="0"/>
  </r>
  <r>
    <s v="Kyrgyz RepublicMandatory social expenditures (#6.1)"/>
    <x v="15"/>
    <x v="15"/>
    <n v="1"/>
    <n v="7"/>
    <s v="Kyrgyz Republic: 2016"/>
    <s v="KGZ"/>
    <s v="Kyrgyz Republic"/>
    <s v="https://eiti.org/board-decision/2017-9"/>
    <s v="https://eiti.org/document/validation-kyrgyz-republic-2016-reports"/>
    <n v="2016"/>
    <m/>
    <s v="Inadequate progress / suspended"/>
    <x v="8"/>
    <n v="3"/>
    <x v="0"/>
    <s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
    <m/>
    <s v="https://keitiweb.wordpress.com/"/>
    <s v="https://eiti.org/api/v1.0/score_data/7"/>
    <x v="0"/>
  </r>
  <r>
    <s v="Kyrgyz RepublicOutcomes and impact of implementation (#7.4)"/>
    <x v="15"/>
    <x v="15"/>
    <n v="1"/>
    <n v="7"/>
    <s v="Kyrgyz Republic: 2016"/>
    <s v="KGZ"/>
    <s v="Kyrgyz Republic"/>
    <s v="https://eiti.org/board-decision/2017-9"/>
    <s v="https://eiti.org/document/validation-kyrgyz-republic-2016-reports"/>
    <n v="2016"/>
    <m/>
    <s v="Inadequate progress / suspended"/>
    <x v="9"/>
    <n v="4"/>
    <x v="1"/>
    <s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
    <m/>
    <s v="https://keitiweb.wordpress.com/"/>
    <s v="https://eiti.org/api/v1.0/score_data/7"/>
    <x v="0"/>
  </r>
  <r>
    <s v="Kyrgyz RepublicFollow up on recommendations (#7.3)"/>
    <x v="15"/>
    <x v="15"/>
    <n v="1"/>
    <n v="7"/>
    <s v="Kyrgyz Republic: 2016"/>
    <s v="KGZ"/>
    <s v="Kyrgyz Republic"/>
    <s v="https://eiti.org/board-decision/2017-9"/>
    <s v="https://eiti.org/document/validation-kyrgyz-republic-2016-reports"/>
    <n v="2016"/>
    <m/>
    <s v="Inadequate progress / suspended"/>
    <x v="10"/>
    <n v="3"/>
    <x v="0"/>
    <s v="There is little evidence about the discussion of the Independent Administrator’s recommendations by the members of the MSG following the publication of the Report."/>
    <m/>
    <s v="https://keitiweb.wordpress.com/"/>
    <s v="https://eiti.org/api/v1.0/score_data/7"/>
    <x v="0"/>
  </r>
  <r>
    <s v="Kyrgyz RepublicGovernment engagement (#1.1)"/>
    <x v="15"/>
    <x v="15"/>
    <n v="1"/>
    <n v="7"/>
    <s v="Kyrgyz Republic: 2016"/>
    <s v="KGZ"/>
    <s v="Kyrgyz Republic"/>
    <s v="https://eiti.org/board-decision/2017-9"/>
    <s v="https://eiti.org/document/validation-kyrgyz-republic-2016-reports"/>
    <n v="2016"/>
    <m/>
    <s v="Inadequate progress / suspended"/>
    <x v="22"/>
    <n v="4"/>
    <x v="1"/>
    <s v="The government was actively engaged in the EITI implementation at the early stages, and has recently taken more ownership and resumed a more active role. However, in the period 2012-2015, government engagement was low and this significantly affected progress with implementation."/>
    <m/>
    <s v="https://keitiweb.wordpress.com/"/>
    <s v="https://eiti.org/api/v1.0/score_data/7"/>
    <x v="0"/>
  </r>
  <r>
    <s v="Kyrgyz RepublicOverall Progress (#0.0)"/>
    <x v="15"/>
    <x v="15"/>
    <n v="1"/>
    <n v="7"/>
    <s v="Kyrgyz Republic: 2016"/>
    <s v="KGZ"/>
    <s v="Kyrgyz Republic"/>
    <s v="https://eiti.org/board-decision/2017-9"/>
    <s v="https://eiti.org/document/validation-kyrgyz-republic-2016-reports"/>
    <n v="2016"/>
    <m/>
    <s v="Inadequate progress / suspended"/>
    <x v="12"/>
    <n v="3"/>
    <x v="0"/>
    <s v=""/>
    <m/>
    <s v="https://keitiweb.wordpress.com/"/>
    <s v="https://eiti.org/api/v1.0/score_data/7"/>
    <x v="0"/>
  </r>
  <r>
    <s v="Kyrgyz RepublicEconomic contribution (#6.3)"/>
    <x v="15"/>
    <x v="15"/>
    <n v="1"/>
    <n v="7"/>
    <s v="Kyrgyz Republic: 2016"/>
    <s v="KGZ"/>
    <s v="Kyrgyz Republic"/>
    <s v="https://eiti.org/board-decision/2017-9"/>
    <s v="https://eiti.org/document/validation-kyrgyz-republic-2016-reports"/>
    <n v="2016"/>
    <m/>
    <s v="Inadequate progress / suspended"/>
    <x v="13"/>
    <n v="4"/>
    <x v="1"/>
    <s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
    <m/>
    <s v="https://keitiweb.wordpress.com/"/>
    <s v="https://eiti.org/api/v1.0/score_data/7"/>
    <x v="0"/>
  </r>
  <r>
    <s v="Kyrgyz RepublicSOE quasi-fiscal expenditures (#6.2)"/>
    <x v="15"/>
    <x v="15"/>
    <n v="1"/>
    <n v="7"/>
    <s v="Kyrgyz Republic: 2016"/>
    <s v="KGZ"/>
    <s v="Kyrgyz Republic"/>
    <s v="https://eiti.org/board-decision/2017-9"/>
    <s v="https://eiti.org/document/validation-kyrgyz-republic-2016-reports"/>
    <n v="2016"/>
    <m/>
    <s v="Inadequate progress / suspended"/>
    <x v="14"/>
    <n v="2"/>
    <x v="5"/>
    <s v="The 2013-14 EITI Report does not address quasi-fiscal expenditures of state-owned enterprises, nor is there any evidence that the MSG has discussed this. Stakeholder consultations reveal that quasi-fiscal expenditures exist. "/>
    <m/>
    <s v="https://keitiweb.wordpress.com/"/>
    <s v="https://eiti.org/api/v1.0/score_data/7"/>
    <x v="0"/>
  </r>
  <r>
    <s v="Kyrgyz RepublicData accessibility (#7.2)"/>
    <x v="15"/>
    <x v="15"/>
    <n v="1"/>
    <n v="7"/>
    <s v="Kyrgyz Republic: 2016"/>
    <s v="KGZ"/>
    <s v="Kyrgyz Republic"/>
    <s v="https://eiti.org/board-decision/2017-9"/>
    <s v="https://eiti.org/document/validation-kyrgyz-republic-2016-reports"/>
    <n v="2016"/>
    <m/>
    <s v="Inadequate progress / suspended"/>
    <x v="15"/>
    <n v="1"/>
    <x v="2"/>
    <s v="Kyrgyz Republic’s EITI does not yet provide EITI data in easily accessible format. The MSG held a discussion to address this encouraged requirement, no actions were taken."/>
    <m/>
    <s v="https://keitiweb.wordpress.com/"/>
    <s v="https://eiti.org/api/v1.0/score_data/7"/>
    <x v="0"/>
  </r>
  <r>
    <s v="Kyrgyz RepublicPublic debate (#7.1)"/>
    <x v="15"/>
    <x v="15"/>
    <n v="1"/>
    <n v="7"/>
    <s v="Kyrgyz Republic: 2016"/>
    <s v="KGZ"/>
    <s v="Kyrgyz Republic"/>
    <s v="https://eiti.org/board-decision/2017-9"/>
    <s v="https://eiti.org/document/validation-kyrgyz-republic-2016-reports"/>
    <n v="2016"/>
    <m/>
    <s v="Inadequate progress / suspended"/>
    <x v="16"/>
    <n v="4"/>
    <x v="1"/>
    <s v="The MSG has taken limited steps to ensure that the EITI Report is actively promoted within public. Incompleteness of planned dissemination activities is due to the lack of funds."/>
    <m/>
    <s v="https://keitiweb.wordpress.com/"/>
    <s v="https://eiti.org/api/v1.0/score_data/7"/>
    <x v="0"/>
  </r>
  <r>
    <s v="Kyrgyz RepublicLicense allocations (#2.2)"/>
    <x v="15"/>
    <x v="15"/>
    <n v="1"/>
    <n v="7"/>
    <s v="Kyrgyz Republic: 2016"/>
    <s v="KGZ"/>
    <s v="Kyrgyz Republic"/>
    <s v="https://eiti.org/board-decision/2017-9"/>
    <s v="https://eiti.org/document/validation-kyrgyz-republic-2016-reports"/>
    <n v="2016"/>
    <m/>
    <s v="Inadequate progress / suspended"/>
    <x v="17"/>
    <n v="4"/>
    <x v="1"/>
    <s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
    <m/>
    <s v="https://keitiweb.wordpress.com/"/>
    <s v="https://eiti.org/api/v1.0/score_data/7"/>
    <x v="0"/>
  </r>
  <r>
    <s v="Kyrgyz RepublicLegal framework (#2.1)"/>
    <x v="15"/>
    <x v="15"/>
    <n v="1"/>
    <n v="7"/>
    <s v="Kyrgyz Republic: 2016"/>
    <s v="KGZ"/>
    <s v="Kyrgyz Republic"/>
    <s v="https://eiti.org/board-decision/2017-9"/>
    <s v="https://eiti.org/document/validation-kyrgyz-republic-2016-reports"/>
    <n v="2016"/>
    <m/>
    <s v="Inadequate progress / suspended"/>
    <x v="18"/>
    <n v="5"/>
    <x v="4"/>
    <s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
    <m/>
    <s v="https://keitiweb.wordpress.com/"/>
    <s v="https://eiti.org/api/v1.0/score_data/7"/>
    <x v="0"/>
  </r>
  <r>
    <s v="Kyrgyz RepublicPolicy on contract disclosure (#2.4)"/>
    <x v="15"/>
    <x v="15"/>
    <n v="1"/>
    <n v="7"/>
    <s v="Kyrgyz Republic: 2016"/>
    <s v="KGZ"/>
    <s v="Kyrgyz Republic"/>
    <s v="https://eiti.org/board-decision/2017-9"/>
    <s v="https://eiti.org/document/validation-kyrgyz-republic-2016-reports"/>
    <n v="2016"/>
    <m/>
    <s v="Inadequate progress / suspended"/>
    <x v="19"/>
    <n v="4"/>
    <x v="1"/>
    <s v="The 2013-2014 EITI Report does not describe the government’s policy or reforms underway with regards to contract transparency. It notes that in practice, details on the obligations contained in the license agreement are not public."/>
    <m/>
    <s v="https://keitiweb.wordpress.com/"/>
    <s v="https://eiti.org/api/v1.0/score_data/7"/>
    <x v="0"/>
  </r>
  <r>
    <s v="Kyrgyz RepublicLicense register (#2.3)"/>
    <x v="15"/>
    <x v="15"/>
    <n v="1"/>
    <n v="7"/>
    <s v="Kyrgyz Republic: 2016"/>
    <s v="KGZ"/>
    <s v="Kyrgyz Republic"/>
    <s v="https://eiti.org/board-decision/2017-9"/>
    <s v="https://eiti.org/document/validation-kyrgyz-republic-2016-reports"/>
    <n v="2016"/>
    <m/>
    <s v="Inadequate progress / suspended"/>
    <x v="20"/>
    <n v="4"/>
    <x v="1"/>
    <s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
    <m/>
    <s v="https://keitiweb.wordpress.com/"/>
    <s v="https://eiti.org/api/v1.0/score_data/7"/>
    <x v="0"/>
  </r>
  <r>
    <s v="Kyrgyz RepublicCivil society engagement (#1.3)"/>
    <x v="15"/>
    <x v="15"/>
    <n v="1"/>
    <n v="7"/>
    <s v="Kyrgyz Republic: 2016"/>
    <s v="KGZ"/>
    <s v="Kyrgyz Republic"/>
    <s v="https://eiti.org/board-decision/2017-9"/>
    <s v="https://eiti.org/document/validation-kyrgyz-republic-2016-reports"/>
    <n v="2016"/>
    <m/>
    <s v="Inadequate progress / suspended"/>
    <x v="21"/>
    <n v="5"/>
    <x v="4"/>
    <s v="There is an enabling environment for civil society to operate in the Kyrgyz Republic, and no concerns about civil society’s ability to participate in the EITI process."/>
    <m/>
    <s v="https://keitiweb.wordpress.com/"/>
    <s v="https://eiti.org/api/v1.0/score_data/7"/>
    <x v="0"/>
  </r>
  <r>
    <s v="Kyrgyz RepublicIndustry engagement (#1.2)"/>
    <x v="15"/>
    <x v="15"/>
    <n v="1"/>
    <n v="7"/>
    <s v="Kyrgyz Republic: 2016"/>
    <s v="KGZ"/>
    <s v="Kyrgyz Republic"/>
    <s v="https://eiti.org/board-decision/2017-9"/>
    <s v="https://eiti.org/document/validation-kyrgyz-republic-2016-reports"/>
    <n v="2016"/>
    <m/>
    <s v="Inadequate progress / suspended"/>
    <x v="11"/>
    <n v="5"/>
    <x v="4"/>
    <s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
    <m/>
    <s v="https://keitiweb.wordpress.com/"/>
    <s v="https://eiti.org/api/v1.0/score_data/7"/>
    <x v="0"/>
  </r>
  <r>
    <s v="Kyrgyz RepublicWorkplan (#1.5)"/>
    <x v="15"/>
    <x v="15"/>
    <n v="1"/>
    <n v="7"/>
    <s v="Kyrgyz Republic: 2016"/>
    <s v="KGZ"/>
    <s v="Kyrgyz Republic"/>
    <s v="https://eiti.org/board-decision/2017-9"/>
    <s v="https://eiti.org/document/validation-kyrgyz-republic-2016-reports"/>
    <n v="2016"/>
    <m/>
    <s v="Inadequate progress / suspended"/>
    <x v="23"/>
    <n v="5"/>
    <x v="4"/>
    <s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
    <m/>
    <s v="https://keitiweb.wordpress.com/"/>
    <s v="https://eiti.org/api/v1.0/score_data/7"/>
    <x v="0"/>
  </r>
  <r>
    <s v="Kyrgyz RepublicMSG governance (#1.4)"/>
    <x v="15"/>
    <x v="15"/>
    <n v="1"/>
    <n v="7"/>
    <s v="Kyrgyz Republic: 2016"/>
    <s v="KGZ"/>
    <s v="Kyrgyz Republic"/>
    <s v="https://eiti.org/board-decision/2017-9"/>
    <s v="https://eiti.org/document/validation-kyrgyz-republic-2016-reports"/>
    <n v="2016"/>
    <m/>
    <s v="Inadequate progress / suspended"/>
    <x v="24"/>
    <n v="4"/>
    <x v="1"/>
    <s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
    <m/>
    <s v="https://keitiweb.wordpress.com/"/>
    <s v="https://eiti.org/api/v1.0/score_data/7"/>
    <x v="0"/>
  </r>
  <r>
    <s v="Kyrgyz RepublicBeneficial ownership (#2.5)"/>
    <x v="15"/>
    <x v="15"/>
    <n v="1"/>
    <n v="7"/>
    <s v="Kyrgyz Republic: 2016"/>
    <s v="KGZ"/>
    <s v="Kyrgyz Republic"/>
    <s v="https://eiti.org/board-decision/2017-9"/>
    <s v="https://eiti.org/document/validation-kyrgyz-republic-2016-reports"/>
    <n v="2016"/>
    <m/>
    <s v="Inadequate progress / suspended"/>
    <x v="25"/>
    <n v="1"/>
    <x v="2"/>
    <s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
    <m/>
    <s v="https://keitiweb.wordpress.com/"/>
    <s v="https://eiti.org/api/v1.0/score_data/7"/>
    <x v="0"/>
  </r>
  <r>
    <s v="Kyrgyz RepublicIn-kind revenues (#4.2)"/>
    <x v="15"/>
    <x v="15"/>
    <n v="1"/>
    <n v="7"/>
    <s v="Kyrgyz Republic: 2016"/>
    <s v="KGZ"/>
    <s v="Kyrgyz Republic"/>
    <s v="https://eiti.org/board-decision/2017-9"/>
    <s v="https://eiti.org/document/validation-kyrgyz-republic-2016-reports"/>
    <n v="2016"/>
    <m/>
    <s v="Inadequate progress / suspended"/>
    <x v="26"/>
    <n v="0"/>
    <x v="3"/>
    <s v="The 2013-14 EITI Report does not provide information on whether the government collects revenues in-kind. Government officials confirmed that in-kind revenues are not practiced."/>
    <m/>
    <s v="https://keitiweb.wordpress.com/"/>
    <s v="https://eiti.org/api/v1.0/score_data/7"/>
    <x v="0"/>
  </r>
  <r>
    <s v="Kyrgyz RepublicComprehensiveness (#4.1)"/>
    <x v="15"/>
    <x v="15"/>
    <n v="1"/>
    <n v="7"/>
    <s v="Kyrgyz Republic: 2016"/>
    <s v="KGZ"/>
    <s v="Kyrgyz Republic"/>
    <s v="https://eiti.org/board-decision/2017-9"/>
    <s v="https://eiti.org/document/validation-kyrgyz-republic-2016-reports"/>
    <n v="2016"/>
    <m/>
    <s v="Inadequate progress / suspended"/>
    <x v="27"/>
    <n v="5"/>
    <x v="4"/>
    <s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
    <m/>
    <s v="https://keitiweb.wordpress.com/"/>
    <s v="https://eiti.org/api/v1.0/score_data/7"/>
    <x v="0"/>
  </r>
  <r>
    <s v="Kyrgyz RepublicTransportation revenues (#4.4)"/>
    <x v="15"/>
    <x v="15"/>
    <n v="1"/>
    <n v="7"/>
    <s v="Kyrgyz Republic: 2016"/>
    <s v="KGZ"/>
    <s v="Kyrgyz Republic"/>
    <s v="https://eiti.org/board-decision/2017-9"/>
    <s v="https://eiti.org/document/validation-kyrgyz-republic-2016-reports"/>
    <n v="2016"/>
    <m/>
    <s v="Inadequate progress / suspended"/>
    <x v="28"/>
    <n v="2"/>
    <x v="5"/>
    <s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
    <m/>
    <s v="https://keitiweb.wordpress.com/"/>
    <s v="https://eiti.org/api/v1.0/score_data/7"/>
    <x v="0"/>
  </r>
  <r>
    <s v="Kyrgyz RepublicBarter agreements (#4.3)"/>
    <x v="15"/>
    <x v="15"/>
    <n v="1"/>
    <n v="7"/>
    <s v="Kyrgyz Republic: 2016"/>
    <s v="KGZ"/>
    <s v="Kyrgyz Republic"/>
    <s v="https://eiti.org/board-decision/2017-9"/>
    <s v="https://eiti.org/document/validation-kyrgyz-republic-2016-reports"/>
    <n v="2016"/>
    <m/>
    <s v="Inadequate progress / suspended"/>
    <x v="29"/>
    <n v="2"/>
    <x v="5"/>
    <s v="The 2013-14 EITI Report does not provide information on infrastructure and barter transactions, nor does the MSG appear to have discussed the issue."/>
    <m/>
    <s v="https://keitiweb.wordpress.com/"/>
    <s v="https://eiti.org/api/v1.0/score_data/7"/>
    <x v="0"/>
  </r>
  <r>
    <s v="Kyrgyz RepublicExploration data (#3.1)"/>
    <x v="15"/>
    <x v="15"/>
    <n v="1"/>
    <n v="7"/>
    <s v="Kyrgyz Republic: 2016"/>
    <s v="KGZ"/>
    <s v="Kyrgyz Republic"/>
    <s v="https://eiti.org/board-decision/2017-9"/>
    <s v="https://eiti.org/document/validation-kyrgyz-republic-2016-reports"/>
    <n v="2016"/>
    <m/>
    <s v="Inadequate progress / suspended"/>
    <x v="30"/>
    <n v="5"/>
    <x v="4"/>
    <s v="The EITI Report provides a comprehensive overview of mineral resources and deposits, including “attractive” extractive projects, most of which are significant exploration projects."/>
    <m/>
    <s v="https://keitiweb.wordpress.com/"/>
    <s v="https://eiti.org/api/v1.0/score_data/7"/>
    <x v="0"/>
  </r>
  <r>
    <s v="Kyrgyz RepublicState participation (#2.6)"/>
    <x v="15"/>
    <x v="15"/>
    <n v="1"/>
    <n v="7"/>
    <s v="Kyrgyz Republic: 2016"/>
    <s v="KGZ"/>
    <s v="Kyrgyz Republic"/>
    <s v="https://eiti.org/board-decision/2017-9"/>
    <s v="https://eiti.org/document/validation-kyrgyz-republic-2016-reports"/>
    <n v="2016"/>
    <m/>
    <s v="Inadequate progress / suspended"/>
    <x v="31"/>
    <n v="3"/>
    <x v="0"/>
    <s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
    <m/>
    <s v="https://keitiweb.wordpress.com/"/>
    <s v="https://eiti.org/api/v1.0/score_data/7"/>
    <x v="0"/>
  </r>
  <r>
    <s v="Kyrgyz RepublicExport data (#3.3)"/>
    <x v="15"/>
    <x v="15"/>
    <n v="1"/>
    <n v="7"/>
    <s v="Kyrgyz Republic: 2016"/>
    <s v="KGZ"/>
    <s v="Kyrgyz Republic"/>
    <s v="https://eiti.org/board-decision/2017-9"/>
    <s v="https://eiti.org/document/validation-kyrgyz-republic-2016-reports"/>
    <n v="2016"/>
    <m/>
    <s v="Inadequate progress / suspended"/>
    <x v="32"/>
    <n v="3"/>
    <x v="0"/>
    <s v="Kyrgyzstan exports gold and coal, and some other minerals. Only limited export statistics are available in the report. Comprehensive disclosure of export volumes and values per commodity are not provided."/>
    <m/>
    <s v="https://keitiweb.wordpress.com/"/>
    <s v="https://eiti.org/api/v1.0/score_data/7"/>
    <x v="0"/>
  </r>
  <r>
    <s v="Kyrgyz RepublicProduction data (#3.2)"/>
    <x v="15"/>
    <x v="15"/>
    <n v="1"/>
    <n v="7"/>
    <s v="Kyrgyz Republic: 2016"/>
    <s v="KGZ"/>
    <s v="Kyrgyz Republic"/>
    <s v="https://eiti.org/board-decision/2017-9"/>
    <s v="https://eiti.org/document/validation-kyrgyz-republic-2016-reports"/>
    <n v="2016"/>
    <m/>
    <s v="Inadequate progress / suspended"/>
    <x v="33"/>
    <n v="4"/>
    <x v="1"/>
    <s v="The 2013-14 EITI Report provides production volumes by commodity. The data is not disaggregated by state or region. Production values are not disclosed."/>
    <m/>
    <s v="https://keitiweb.wordpress.com/"/>
    <s v="https://eiti.org/api/v1.0/score_data/7"/>
    <x v="0"/>
  </r>
  <r>
    <s v="LiberiaState participation (#2.6)"/>
    <x v="16"/>
    <x v="16"/>
    <n v="1"/>
    <n v="12"/>
    <s v="Liberia: 2016"/>
    <s v="LBR"/>
    <s v="Liberia"/>
    <s v="https://eiti.org/board-decision/2017-28"/>
    <s v="https://eiti.org/document/validation-of-liberia-2016-reports"/>
    <n v="2016"/>
    <m/>
    <s v="Suspended for missing deadline"/>
    <x v="31"/>
    <n v="3"/>
    <x v="0"/>
    <s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
    <m/>
    <s v="http://www.leiti.org.lr/"/>
    <s v="https://eiti.org/api/v1.0/score_data/12"/>
    <x v="0"/>
  </r>
  <r>
    <s v="LiberiaExploration data (#3.1)"/>
    <x v="16"/>
    <x v="16"/>
    <n v="1"/>
    <n v="12"/>
    <s v="Liberia: 2016"/>
    <s v="LBR"/>
    <s v="Liberia"/>
    <s v="https://eiti.org/board-decision/2017-28"/>
    <s v="https://eiti.org/document/validation-of-liberia-2016-reports"/>
    <n v="2016"/>
    <m/>
    <s v="Suspended for missing deadline"/>
    <x v="30"/>
    <n v="5"/>
    <x v="4"/>
    <s v="The 2013-14 EITI Report provides an overview of the mining and petroleum sectors, including significant exploration activities. However, the lack of a description of informal activities is a concern given the prevalence of artisanal and small-scale mining for gold and diamonds."/>
    <m/>
    <s v="http://www.leiti.org.lr/"/>
    <s v="https://eiti.org/api/v1.0/score_data/12"/>
    <x v="0"/>
  </r>
  <r>
    <s v="LiberiaPolicy on contract disclosure (#2.4)"/>
    <x v="16"/>
    <x v="16"/>
    <n v="1"/>
    <n v="12"/>
    <s v="Liberia: 2016"/>
    <s v="LBR"/>
    <s v="Liberia"/>
    <s v="https://eiti.org/board-decision/2017-28"/>
    <s v="https://eiti.org/document/validation-of-liberia-2016-reports"/>
    <n v="2016"/>
    <m/>
    <s v="Suspended for missing deadline"/>
    <x v="19"/>
    <n v="5"/>
    <x v="4"/>
    <s v="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
    <m/>
    <s v="http://www.leiti.org.lr/"/>
    <s v="https://eiti.org/api/v1.0/score_data/12"/>
    <x v="0"/>
  </r>
  <r>
    <s v="LiberiaBeneficial ownership (#2.5)"/>
    <x v="16"/>
    <x v="16"/>
    <n v="1"/>
    <n v="12"/>
    <s v="Liberia: 2016"/>
    <s v="LBR"/>
    <s v="Liberia"/>
    <s v="https://eiti.org/board-decision/2017-28"/>
    <s v="https://eiti.org/document/validation-of-liberia-2016-reports"/>
    <n v="2016"/>
    <m/>
    <s v="Suspended for missing deadline"/>
    <x v="25"/>
    <n v="1"/>
    <x v="2"/>
    <s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
    <m/>
    <s v="http://www.leiti.org.lr/"/>
    <s v="https://eiti.org/api/v1.0/score_data/12"/>
    <x v="0"/>
  </r>
  <r>
    <s v="LiberiaComprehensiveness (#4.1)"/>
    <x v="16"/>
    <x v="16"/>
    <n v="1"/>
    <n v="12"/>
    <s v="Liberia: 2016"/>
    <s v="LBR"/>
    <s v="Liberia"/>
    <s v="https://eiti.org/board-decision/2017-28"/>
    <s v="https://eiti.org/document/validation-of-liberia-2016-reports"/>
    <n v="2016"/>
    <m/>
    <s v="Suspended for missing deadline"/>
    <x v="27"/>
    <n v="4"/>
    <x v="1"/>
    <s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
    <m/>
    <s v="http://www.leiti.org.lr/"/>
    <s v="https://eiti.org/api/v1.0/score_data/12"/>
    <x v="0"/>
  </r>
  <r>
    <s v="LiberiaIn-kind revenues (#4.2)"/>
    <x v="16"/>
    <x v="16"/>
    <n v="1"/>
    <n v="12"/>
    <s v="Liberia: 2016"/>
    <s v="LBR"/>
    <s v="Liberia"/>
    <s v="https://eiti.org/board-decision/2017-28"/>
    <s v="https://eiti.org/document/validation-of-liberia-2016-reports"/>
    <n v="2016"/>
    <m/>
    <s v="Suspended for missing deadline"/>
    <x v="26"/>
    <n v="0"/>
    <x v="3"/>
    <s v="This requirement was not applicable in Liberia in the time under review."/>
    <m/>
    <s v="http://www.leiti.org.lr/"/>
    <s v="https://eiti.org/api/v1.0/score_data/12"/>
    <x v="0"/>
  </r>
  <r>
    <s v="LiberiaProduction data (#3.2)"/>
    <x v="16"/>
    <x v="16"/>
    <n v="1"/>
    <n v="12"/>
    <s v="Liberia: 2016"/>
    <s v="LBR"/>
    <s v="Liberia"/>
    <s v="https://eiti.org/board-decision/2017-28"/>
    <s v="https://eiti.org/document/validation-of-liberia-2016-reports"/>
    <n v="2016"/>
    <m/>
    <s v="Suspended for missing deadline"/>
    <x v="33"/>
    <n v="5"/>
    <x v="4"/>
    <s v="The 2013-14 EITI Report discloses production volumes for each commodity, but it did not provide values of production or average prices for the period under review."/>
    <m/>
    <s v="http://www.leiti.org.lr/"/>
    <s v="https://eiti.org/api/v1.0/score_data/12"/>
    <x v="0"/>
  </r>
  <r>
    <s v="LiberiaExport data (#3.3)"/>
    <x v="16"/>
    <x v="16"/>
    <n v="1"/>
    <n v="12"/>
    <s v="Liberia: 2016"/>
    <s v="LBR"/>
    <s v="Liberia"/>
    <s v="https://eiti.org/board-decision/2017-28"/>
    <s v="https://eiti.org/document/validation-of-liberia-2016-reports"/>
    <n v="2016"/>
    <m/>
    <s v="Suspended for missing deadline"/>
    <x v="32"/>
    <n v="5"/>
    <x v="4"/>
    <s v="The 2013-14 EITI Report discloses export values for each commodity, but it does not provide export volumes for the period under review."/>
    <m/>
    <s v="http://www.leiti.org.lr/"/>
    <s v="https://eiti.org/api/v1.0/score_data/12"/>
    <x v="0"/>
  </r>
  <r>
    <s v="LiberiaCivil society engagement (#1.3)"/>
    <x v="16"/>
    <x v="16"/>
    <n v="1"/>
    <n v="12"/>
    <s v="Liberia: 2016"/>
    <s v="LBR"/>
    <s v="Liberia"/>
    <s v="https://eiti.org/board-decision/2017-28"/>
    <s v="https://eiti.org/document/validation-of-liberia-2016-reports"/>
    <n v="2016"/>
    <m/>
    <s v="Suspended for missing deadline"/>
    <x v="21"/>
    <n v="5"/>
    <x v="4"/>
    <s v="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
    <m/>
    <s v="http://www.leiti.org.lr/"/>
    <s v="https://eiti.org/api/v1.0/score_data/12"/>
    <x v="0"/>
  </r>
  <r>
    <s v="LiberiaMSG governance (#1.4)"/>
    <x v="16"/>
    <x v="16"/>
    <n v="1"/>
    <n v="12"/>
    <s v="Liberia: 2016"/>
    <s v="LBR"/>
    <s v="Liberia"/>
    <s v="https://eiti.org/board-decision/2017-28"/>
    <s v="https://eiti.org/document/validation-of-liberia-2016-reports"/>
    <n v="2016"/>
    <m/>
    <s v="Suspended for missing deadline"/>
    <x v="24"/>
    <n v="4"/>
    <x v="1"/>
    <s v="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
    <m/>
    <s v="http://www.leiti.org.lr/"/>
    <s v="https://eiti.org/api/v1.0/score_data/12"/>
    <x v="0"/>
  </r>
  <r>
    <s v="LiberiaGovernment engagement (#1.1)"/>
    <x v="16"/>
    <x v="16"/>
    <n v="1"/>
    <n v="12"/>
    <s v="Liberia: 2016"/>
    <s v="LBR"/>
    <s v="Liberia"/>
    <s v="https://eiti.org/board-decision/2017-28"/>
    <s v="https://eiti.org/document/validation-of-liberia-2016-reports"/>
    <n v="2016"/>
    <m/>
    <s v="Suspended for missing deadline"/>
    <x v="22"/>
    <n v="5"/>
    <x v="4"/>
    <s v="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
    <m/>
    <s v="http://www.leiti.org.lr/"/>
    <s v="https://eiti.org/api/v1.0/score_data/12"/>
    <x v="0"/>
  </r>
  <r>
    <s v="LiberiaIndustry engagement (#1.2)"/>
    <x v="16"/>
    <x v="16"/>
    <n v="1"/>
    <n v="12"/>
    <s v="Liberia: 2016"/>
    <s v="LBR"/>
    <s v="Liberia"/>
    <s v="https://eiti.org/board-decision/2017-28"/>
    <s v="https://eiti.org/document/validation-of-liberia-2016-reports"/>
    <n v="2016"/>
    <m/>
    <s v="Suspended for missing deadline"/>
    <x v="11"/>
    <n v="5"/>
    <x v="4"/>
    <s v="Companies are actively and effectively engaged in the EITI process, but only mostly as providers of information. The LEITI Act of 2009 provides an enabling legal environment for EITI reporting and there do not appear to be legal barriers to company disclosure. "/>
    <m/>
    <s v="http://www.leiti.org.lr/"/>
    <s v="https://eiti.org/api/v1.0/score_data/12"/>
    <x v="0"/>
  </r>
  <r>
    <s v="LiberiaLicense allocations (#2.2)"/>
    <x v="16"/>
    <x v="16"/>
    <n v="1"/>
    <n v="12"/>
    <s v="Liberia: 2016"/>
    <s v="LBR"/>
    <s v="Liberia"/>
    <s v="https://eiti.org/board-decision/2017-28"/>
    <s v="https://eiti.org/document/validation-of-liberia-2016-reports"/>
    <n v="2016"/>
    <m/>
    <s v="Suspended for missing deadline"/>
    <x v="17"/>
    <n v="4"/>
    <x v="1"/>
    <s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
    <m/>
    <s v="http://www.leiti.org.lr/"/>
    <s v="https://eiti.org/api/v1.0/score_data/12"/>
    <x v="0"/>
  </r>
  <r>
    <s v="LiberiaLicense register (#2.3)"/>
    <x v="16"/>
    <x v="16"/>
    <n v="1"/>
    <n v="12"/>
    <s v="Liberia: 2016"/>
    <s v="LBR"/>
    <s v="Liberia"/>
    <s v="https://eiti.org/board-decision/2017-28"/>
    <s v="https://eiti.org/document/validation-of-liberia-2016-reports"/>
    <n v="2016"/>
    <m/>
    <s v="Suspended for missing deadline"/>
    <x v="20"/>
    <n v="4"/>
    <x v="1"/>
    <s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
    <m/>
    <s v="http://www.leiti.org.lr/"/>
    <s v="https://eiti.org/api/v1.0/score_data/12"/>
    <x v="0"/>
  </r>
  <r>
    <s v="LiberiaWorkplan (#1.5)"/>
    <x v="16"/>
    <x v="16"/>
    <n v="1"/>
    <n v="12"/>
    <s v="Liberia: 2016"/>
    <s v="LBR"/>
    <s v="Liberia"/>
    <s v="https://eiti.org/board-decision/2017-28"/>
    <s v="https://eiti.org/document/validation-of-liberia-2016-reports"/>
    <n v="2016"/>
    <m/>
    <s v="Suspended for missing deadline"/>
    <x v="23"/>
    <n v="4"/>
    <x v="1"/>
    <s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
    <m/>
    <s v="http://www.leiti.org.lr/"/>
    <s v="https://eiti.org/api/v1.0/score_data/12"/>
    <x v="0"/>
  </r>
  <r>
    <s v="LiberiaLegal framework (#2.1)"/>
    <x v="16"/>
    <x v="16"/>
    <n v="1"/>
    <n v="12"/>
    <s v="Liberia: 2016"/>
    <s v="LBR"/>
    <s v="Liberia"/>
    <s v="https://eiti.org/board-decision/2017-28"/>
    <s v="https://eiti.org/document/validation-of-liberia-2016-reports"/>
    <n v="2016"/>
    <m/>
    <s v="Suspended for missing deadline"/>
    <x v="18"/>
    <n v="5"/>
    <x v="4"/>
    <s v="LEITI Reports describe the legal environment and fiscal framework for the sector. Additional information on relevant reforms could help track regulatory reforms and their impact. "/>
    <m/>
    <s v="http://www.leiti.org.lr/"/>
    <s v="https://eiti.org/api/v1.0/score_data/12"/>
    <x v="0"/>
  </r>
  <r>
    <s v="LiberiaEconomic contribution (#6.3)"/>
    <x v="16"/>
    <x v="16"/>
    <n v="1"/>
    <n v="12"/>
    <s v="Liberia: 2016"/>
    <s v="LBR"/>
    <s v="Liberia"/>
    <s v="https://eiti.org/board-decision/2017-28"/>
    <s v="https://eiti.org/document/validation-of-liberia-2016-reports"/>
    <n v="2016"/>
    <m/>
    <s v="Suspended for missing deadline"/>
    <x v="13"/>
    <n v="4"/>
    <x v="1"/>
    <s v="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
    <m/>
    <s v="http://www.leiti.org.lr/"/>
    <s v="https://eiti.org/api/v1.0/score_data/12"/>
    <x v="0"/>
  </r>
  <r>
    <s v="LiberiaPublic debate (#7.1)"/>
    <x v="16"/>
    <x v="16"/>
    <n v="1"/>
    <n v="12"/>
    <s v="Liberia: 2016"/>
    <s v="LBR"/>
    <s v="Liberia"/>
    <s v="https://eiti.org/board-decision/2017-28"/>
    <s v="https://eiti.org/document/validation-of-liberia-2016-reports"/>
    <n v="2016"/>
    <m/>
    <s v="Suspended for missing deadline"/>
    <x v="16"/>
    <n v="5"/>
    <x v="4"/>
    <s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
    <m/>
    <s v="http://www.leiti.org.lr/"/>
    <s v="https://eiti.org/api/v1.0/score_data/12"/>
    <x v="0"/>
  </r>
  <r>
    <s v="LiberiaMandatory social expenditures (#6.1)"/>
    <x v="16"/>
    <x v="16"/>
    <n v="1"/>
    <n v="12"/>
    <s v="Liberia: 2016"/>
    <s v="LBR"/>
    <s v="Liberia"/>
    <s v="https://eiti.org/board-decision/2017-28"/>
    <s v="https://eiti.org/document/validation-of-liberia-2016-reports"/>
    <n v="2016"/>
    <m/>
    <s v="Suspended for missing deadline"/>
    <x v="8"/>
    <n v="4"/>
    <x v="1"/>
    <s v="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_x000a_"/>
    <m/>
    <s v="http://www.leiti.org.lr/"/>
    <s v="https://eiti.org/api/v1.0/score_data/12"/>
    <x v="0"/>
  </r>
  <r>
    <s v="LiberiaSOE quasi-fiscal expenditures (#6.2)"/>
    <x v="16"/>
    <x v="16"/>
    <n v="1"/>
    <n v="12"/>
    <s v="Liberia: 2016"/>
    <s v="LBR"/>
    <s v="Liberia"/>
    <s v="https://eiti.org/board-decision/2017-28"/>
    <s v="https://eiti.org/document/validation-of-liberia-2016-reports"/>
    <n v="2016"/>
    <m/>
    <s v="Suspended for missing deadline"/>
    <x v="14"/>
    <n v="3"/>
    <x v="0"/>
    <s v="There is no evidence of the MSG’s discussions related to the existence or materiality of quasi-fiscal expenditures and the 2013-14 EITI Report does not refer to quasi-fiscal expenditures."/>
    <m/>
    <s v="http://www.leiti.org.lr/"/>
    <s v="https://eiti.org/api/v1.0/score_data/12"/>
    <x v="0"/>
  </r>
  <r>
    <s v="LiberiaData accessibility (#7.2)"/>
    <x v="16"/>
    <x v="16"/>
    <n v="1"/>
    <n v="12"/>
    <s v="Liberia: 2016"/>
    <s v="LBR"/>
    <s v="Liberia"/>
    <s v="https://eiti.org/board-decision/2017-28"/>
    <s v="https://eiti.org/document/validation-of-liberia-2016-reports"/>
    <n v="2016"/>
    <m/>
    <s v="Suspended for missing deadline"/>
    <x v="15"/>
    <n v="1"/>
    <x v="2"/>
    <s v="EITI Reports are accessible through the LEITI website and roadshows, while report summaries have been produced in the past. Machine-readable EITI data is available through the EITI international website, but is not actively disseminated by LEITI."/>
    <m/>
    <s v="http://www.leiti.org.lr/"/>
    <s v="https://eiti.org/api/v1.0/score_data/12"/>
    <x v="0"/>
  </r>
  <r>
    <s v="LiberiaOutcomes and impact of implementation (#7.4)"/>
    <x v="16"/>
    <x v="16"/>
    <n v="1"/>
    <n v="12"/>
    <s v="Liberia: 2016"/>
    <s v="LBR"/>
    <s v="Liberia"/>
    <s v="https://eiti.org/board-decision/2017-28"/>
    <s v="https://eiti.org/document/validation-of-liberia-2016-reports"/>
    <n v="2016"/>
    <m/>
    <s v="Suspended for missing deadline"/>
    <x v="9"/>
    <n v="4"/>
    <x v="1"/>
    <s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
    <m/>
    <s v="http://www.leiti.org.lr/"/>
    <s v="https://eiti.org/api/v1.0/score_data/12"/>
    <x v="0"/>
  </r>
  <r>
    <s v="LiberiaOverall Progress (#0.0)"/>
    <x v="16"/>
    <x v="16"/>
    <n v="1"/>
    <n v="12"/>
    <s v="Liberia: 2016"/>
    <s v="LBR"/>
    <s v="Liberia"/>
    <s v="https://eiti.org/board-decision/2017-28"/>
    <s v="https://eiti.org/document/validation-of-liberia-2016-reports"/>
    <n v="2016"/>
    <m/>
    <s v="Suspended for missing deadline"/>
    <x v="12"/>
    <n v="4"/>
    <x v="1"/>
    <s v=""/>
    <m/>
    <s v="http://www.leiti.org.lr/"/>
    <s v="https://eiti.org/api/v1.0/score_data/12"/>
    <x v="0"/>
  </r>
  <r>
    <s v="LiberiaFollow up on recommendations (#7.3)"/>
    <x v="16"/>
    <x v="16"/>
    <n v="1"/>
    <n v="12"/>
    <s v="Liberia: 2016"/>
    <s v="LBR"/>
    <s v="Liberia"/>
    <s v="https://eiti.org/board-decision/2017-28"/>
    <s v="https://eiti.org/document/validation-of-liberia-2016-reports"/>
    <n v="2016"/>
    <m/>
    <s v="Suspended for missing deadline"/>
    <x v="10"/>
    <n v="5"/>
    <x v="4"/>
    <s v="While recommendations of EITI Reports are not consistently implemented, the MSG has regularly debated the recommendations – even if the pace of follow-up on EITI recommendations has slowed since 2014. "/>
    <m/>
    <s v="http://www.leiti.org.lr/"/>
    <s v="https://eiti.org/api/v1.0/score_data/12"/>
    <x v="0"/>
  </r>
  <r>
    <s v="LiberiaSOE transactions (#4.5)"/>
    <x v="16"/>
    <x v="16"/>
    <n v="1"/>
    <n v="12"/>
    <s v="Liberia: 2016"/>
    <s v="LBR"/>
    <s v="Liberia"/>
    <s v="https://eiti.org/board-decision/2017-28"/>
    <s v="https://eiti.org/document/validation-of-liberia-2016-reports"/>
    <n v="2016"/>
    <m/>
    <s v="Suspended for missing deadline"/>
    <x v="5"/>
    <n v="5"/>
    <x v="4"/>
    <s v="The 2013-2014 EITI Report discloses SOE transactions with government, although vaguely. The Report comprehensively disclosed and reconciled statutory payments from the SOE to the Government. "/>
    <m/>
    <s v="http://www.leiti.org.lr/"/>
    <s v="https://eiti.org/api/v1.0/score_data/12"/>
    <x v="0"/>
  </r>
  <r>
    <s v="LiberiaDirect subnational payments (#4.6)"/>
    <x v="16"/>
    <x v="16"/>
    <n v="1"/>
    <n v="12"/>
    <s v="Liberia: 2016"/>
    <s v="LBR"/>
    <s v="Liberia"/>
    <s v="https://eiti.org/board-decision/2017-28"/>
    <s v="https://eiti.org/document/validation-of-liberia-2016-reports"/>
    <n v="2016"/>
    <m/>
    <s v="Suspended for missing deadline"/>
    <x v="4"/>
    <n v="0"/>
    <x v="3"/>
    <s v="This requirement was not applicable in Liberia in the time under review."/>
    <m/>
    <s v="http://www.leiti.org.lr/"/>
    <s v="https://eiti.org/api/v1.0/score_data/12"/>
    <x v="0"/>
  </r>
  <r>
    <s v="LiberiaDisaggregation (#4.7)"/>
    <x v="16"/>
    <x v="16"/>
    <n v="1"/>
    <n v="12"/>
    <s v="Liberia: 2016"/>
    <s v="LBR"/>
    <s v="Liberia"/>
    <s v="https://eiti.org/board-decision/2017-28"/>
    <s v="https://eiti.org/document/validation-of-liberia-2016-reports"/>
    <n v="2016"/>
    <m/>
    <s v="Suspended for missing deadline"/>
    <x v="7"/>
    <n v="4"/>
    <x v="1"/>
    <s v="While the 2013-2014 EITI Report refers to company-level reconciliation sheets available on the LEITI website, these were only available upon request from the LEITI Secretariat."/>
    <m/>
    <s v="http://www.leiti.org.lr/"/>
    <s v="https://eiti.org/api/v1.0/score_data/12"/>
    <x v="0"/>
  </r>
  <r>
    <s v="LiberiaBarter agreements (#4.3)"/>
    <x v="16"/>
    <x v="16"/>
    <n v="1"/>
    <n v="12"/>
    <s v="Liberia: 2016"/>
    <s v="LBR"/>
    <s v="Liberia"/>
    <s v="https://eiti.org/board-decision/2017-28"/>
    <s v="https://eiti.org/document/validation-of-liberia-2016-reports"/>
    <n v="2016"/>
    <m/>
    <s v="Suspended for missing deadline"/>
    <x v="29"/>
    <n v="2"/>
    <x v="5"/>
    <s v="The EITI Reports do not refer to any contractual provisions for the development of infrastructure for third-party use, despite widespread knowledge of such provisions in five Mineral Development Agreements (MDAs)."/>
    <m/>
    <s v="http://www.leiti.org.lr/"/>
    <s v="https://eiti.org/api/v1.0/score_data/12"/>
    <x v="0"/>
  </r>
  <r>
    <s v="LiberiaTransportation revenues (#4.4)"/>
    <x v="16"/>
    <x v="16"/>
    <n v="1"/>
    <n v="12"/>
    <s v="Liberia: 2016"/>
    <s v="LBR"/>
    <s v="Liberia"/>
    <s v="https://eiti.org/board-decision/2017-28"/>
    <s v="https://eiti.org/document/validation-of-liberia-2016-reports"/>
    <n v="2016"/>
    <m/>
    <s v="Suspended for missing deadline"/>
    <x v="28"/>
    <n v="0"/>
    <x v="3"/>
    <s v="This requirement was not applicable in Liberia in the time under review."/>
    <m/>
    <s v="http://www.leiti.org.lr/"/>
    <s v="https://eiti.org/api/v1.0/score_data/12"/>
    <x v="0"/>
  </r>
  <r>
    <s v="LiberiaData timeliness (#4.8)"/>
    <x v="16"/>
    <x v="16"/>
    <n v="1"/>
    <n v="12"/>
    <s v="Liberia: 2016"/>
    <s v="LBR"/>
    <s v="Liberia"/>
    <s v="https://eiti.org/board-decision/2017-28"/>
    <s v="https://eiti.org/document/validation-of-liberia-2016-reports"/>
    <n v="2016"/>
    <m/>
    <s v="Suspended for missing deadline"/>
    <x v="6"/>
    <n v="5"/>
    <x v="4"/>
    <s v="LEITI has published its reports in a timely manner. "/>
    <m/>
    <s v="http://www.leiti.org.lr/"/>
    <s v="https://eiti.org/api/v1.0/score_data/12"/>
    <x v="0"/>
  </r>
  <r>
    <s v="LiberiaSubnational transfers (#5.2)"/>
    <x v="16"/>
    <x v="16"/>
    <n v="1"/>
    <n v="12"/>
    <s v="Liberia: 2016"/>
    <s v="LBR"/>
    <s v="Liberia"/>
    <s v="https://eiti.org/board-decision/2017-28"/>
    <s v="https://eiti.org/document/validation-of-liberia-2016-reports"/>
    <n v="2016"/>
    <m/>
    <s v="Suspended for missing deadline"/>
    <x v="3"/>
    <n v="0"/>
    <x v="3"/>
    <s v="This requirement was not applicable in Liberia in the time under review."/>
    <m/>
    <s v="http://www.leiti.org.lr/"/>
    <s v="https://eiti.org/api/v1.0/score_data/12"/>
    <x v="0"/>
  </r>
  <r>
    <s v="LiberiaRevenue management and expenditures (#5.3)"/>
    <x v="16"/>
    <x v="16"/>
    <n v="1"/>
    <n v="12"/>
    <s v="Liberia: 2016"/>
    <s v="LBR"/>
    <s v="Liberia"/>
    <s v="https://eiti.org/board-decision/2017-28"/>
    <s v="https://eiti.org/document/validation-of-liberia-2016-reports"/>
    <n v="2016"/>
    <m/>
    <s v="Suspended for missing deadline"/>
    <x v="2"/>
    <n v="1"/>
    <x v="2"/>
    <s v="The MSG has made some attempt to including information on revenue management and expenditures in the 2013-14 EITI Report, although it has not disclosed the management of earmarked extractives revenues."/>
    <m/>
    <s v="http://www.leiti.org.lr/"/>
    <s v="https://eiti.org/api/v1.0/score_data/12"/>
    <x v="0"/>
  </r>
  <r>
    <s v="LiberiaData quality (#4.9)"/>
    <x v="16"/>
    <x v="16"/>
    <n v="1"/>
    <n v="12"/>
    <s v="Liberia: 2016"/>
    <s v="LBR"/>
    <s v="Liberia"/>
    <s v="https://eiti.org/board-decision/2017-28"/>
    <s v="https://eiti.org/document/validation-of-liberia-2016-reports"/>
    <n v="2016"/>
    <m/>
    <s v="Suspended for missing deadline"/>
    <x v="1"/>
    <n v="3"/>
    <x v="0"/>
    <s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
    <m/>
    <s v="http://www.leiti.org.lr/"/>
    <s v="https://eiti.org/api/v1.0/score_data/12"/>
    <x v="0"/>
  </r>
  <r>
    <s v="LiberiaDistribution of revenues (#5.1)"/>
    <x v="16"/>
    <x v="16"/>
    <n v="1"/>
    <n v="12"/>
    <s v="Liberia: 2016"/>
    <s v="LBR"/>
    <s v="Liberia"/>
    <s v="https://eiti.org/board-decision/2017-28"/>
    <s v="https://eiti.org/document/validation-of-liberia-2016-reports"/>
    <n v="2016"/>
    <m/>
    <s v="Suspended for missing deadline"/>
    <x v="0"/>
    <n v="3"/>
    <x v="0"/>
    <s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
    <m/>
    <s v="http://www.leiti.org.lr/"/>
    <s v="https://eiti.org/api/v1.0/score_data/12"/>
    <x v="0"/>
  </r>
  <r>
    <s v="MadagascarBeneficial ownership (#2.5)"/>
    <x v="17"/>
    <x v="17"/>
    <n v="1"/>
    <n v="37"/>
    <s v="Madagascar: 2017"/>
    <s v="MDG"/>
    <s v="Madagascar"/>
    <s v="https://eiti.org/BD/2018-35"/>
    <s v="https://eiti.org/document/madagascar-validation-2017"/>
    <n v="2017"/>
    <n v="2018"/>
    <s v="Meaningful progress"/>
    <x v="25"/>
    <n v="1"/>
    <x v="2"/>
    <s v="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
    <s v="https://eiti.org/document/madagascar-validation-2017"/>
    <s v="http://eiti-madagascar.org/"/>
    <s v="https://eiti.org/api/v1.0/score_data/37"/>
    <x v="0"/>
  </r>
  <r>
    <s v="MadagascarExploration data (#3.1)"/>
    <x v="17"/>
    <x v="17"/>
    <n v="1"/>
    <n v="37"/>
    <s v="Madagascar: 2017"/>
    <s v="MDG"/>
    <s v="Madagascar"/>
    <s v="https://eiti.org/BD/2018-35"/>
    <s v="https://eiti.org/document/madagascar-validation-2017"/>
    <n v="2017"/>
    <n v="2018"/>
    <s v="Meaningful progress"/>
    <x v="30"/>
    <n v="6"/>
    <x v="6"/>
    <s v="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
    <s v="https://eiti.org/document/madagascar-validation-2017"/>
    <s v="http://eiti-madagascar.org/"/>
    <s v="https://eiti.org/api/v1.0/score_data/37"/>
    <x v="0"/>
  </r>
  <r>
    <s v="MadagascarState participation (#2.6)"/>
    <x v="17"/>
    <x v="17"/>
    <n v="1"/>
    <n v="37"/>
    <s v="Madagascar: 2017"/>
    <s v="MDG"/>
    <s v="Madagascar"/>
    <s v="https://eiti.org/BD/2018-35"/>
    <s v="https://eiti.org/document/madagascar-validation-2017"/>
    <n v="2017"/>
    <n v="2018"/>
    <s v="Meaningful progress"/>
    <x v="31"/>
    <n v="3"/>
    <x v="0"/>
    <s v="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
    <s v="https://eiti.org/document/madagascar-validation-2017"/>
    <s v="http://eiti-madagascar.org/"/>
    <s v="https://eiti.org/api/v1.0/score_data/37"/>
    <x v="0"/>
  </r>
  <r>
    <s v="MadagascarProduction data (#3.2)"/>
    <x v="17"/>
    <x v="17"/>
    <n v="1"/>
    <n v="37"/>
    <s v="Madagascar: 2017"/>
    <s v="MDG"/>
    <s v="Madagascar"/>
    <s v="https://eiti.org/BD/2018-35"/>
    <s v="https://eiti.org/document/madagascar-validation-2017"/>
    <n v="2017"/>
    <n v="2018"/>
    <s v="Meaningful progress"/>
    <x v="33"/>
    <n v="5"/>
    <x v="4"/>
    <s v="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
    <s v="https://eiti.org/document/madagascar-validation-2017"/>
    <s v="http://eiti-madagascar.org/"/>
    <s v="https://eiti.org/api/v1.0/score_data/37"/>
    <x v="0"/>
  </r>
  <r>
    <s v="MadagascarIn-kind revenues (#4.2)"/>
    <x v="17"/>
    <x v="17"/>
    <n v="1"/>
    <n v="37"/>
    <s v="Madagascar: 2017"/>
    <s v="MDG"/>
    <s v="Madagascar"/>
    <s v="https://eiti.org/BD/2018-35"/>
    <s v="https://eiti.org/document/madagascar-validation-2017"/>
    <n v="2017"/>
    <n v="2018"/>
    <s v="Meaningful progress"/>
    <x v="26"/>
    <n v="0"/>
    <x v="3"/>
    <s v="The 2014 EITI Report clearly states that the government did not collect any revenues in-kind in 2014. "/>
    <s v="https://eiti.org/document/madagascar-validation-2017"/>
    <s v="http://eiti-madagascar.org/"/>
    <s v="https://eiti.org/api/v1.0/score_data/37"/>
    <x v="0"/>
  </r>
  <r>
    <s v="MadagascarComprehensiveness (#4.1)"/>
    <x v="17"/>
    <x v="17"/>
    <n v="1"/>
    <n v="37"/>
    <s v="Madagascar: 2017"/>
    <s v="MDG"/>
    <s v="Madagascar"/>
    <s v="https://eiti.org/BD/2018-35"/>
    <s v="https://eiti.org/document/madagascar-validation-2017"/>
    <n v="2017"/>
    <n v="2018"/>
    <s v="Meaningful progress"/>
    <x v="27"/>
    <n v="3"/>
    <x v="0"/>
    <s v="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
    <s v="https://eiti.org/document/madagascar-validation-2017"/>
    <s v="http://eiti-madagascar.org/"/>
    <s v="https://eiti.org/api/v1.0/score_data/37"/>
    <x v="0"/>
  </r>
  <r>
    <s v="MadagascarExport data (#3.3)"/>
    <x v="17"/>
    <x v="17"/>
    <n v="1"/>
    <n v="37"/>
    <s v="Madagascar: 2017"/>
    <s v="MDG"/>
    <s v="Madagascar"/>
    <s v="https://eiti.org/BD/2018-35"/>
    <s v="https://eiti.org/document/madagascar-validation-2017"/>
    <n v="2017"/>
    <n v="2018"/>
    <s v="Meaningful progress"/>
    <x v="32"/>
    <n v="5"/>
    <x v="4"/>
    <s v="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
    <s v="https://eiti.org/document/madagascar-validation-2017"/>
    <s v="http://eiti-madagascar.org/"/>
    <s v="https://eiti.org/api/v1.0/score_data/37"/>
    <x v="0"/>
  </r>
  <r>
    <s v="MadagascarMSG governance (#1.4)"/>
    <x v="17"/>
    <x v="17"/>
    <n v="1"/>
    <n v="37"/>
    <s v="Madagascar: 2017"/>
    <s v="MDG"/>
    <s v="Madagascar"/>
    <s v="https://eiti.org/BD/2018-35"/>
    <s v="https://eiti.org/document/madagascar-validation-2017"/>
    <n v="2017"/>
    <n v="2018"/>
    <s v="Meaningful progress"/>
    <x v="24"/>
    <n v="4"/>
    <x v="1"/>
    <s v="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
    <s v="https://eiti.org/document/madagascar-validation-2017"/>
    <s v="http://eiti-madagascar.org/"/>
    <s v="https://eiti.org/api/v1.0/score_data/37"/>
    <x v="0"/>
  </r>
  <r>
    <s v="MadagascarWorkplan (#1.5)"/>
    <x v="17"/>
    <x v="17"/>
    <n v="1"/>
    <n v="37"/>
    <s v="Madagascar: 2017"/>
    <s v="MDG"/>
    <s v="Madagascar"/>
    <s v="https://eiti.org/BD/2018-35"/>
    <s v="https://eiti.org/document/madagascar-validation-2017"/>
    <n v="2017"/>
    <n v="2018"/>
    <s v="Meaningful progress"/>
    <x v="23"/>
    <n v="5"/>
    <x v="4"/>
    <s v="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
    <s v="https://eiti.org/document/madagascar-validation-2017"/>
    <s v="http://eiti-madagascar.org/"/>
    <s v="https://eiti.org/api/v1.0/score_data/37"/>
    <x v="0"/>
  </r>
  <r>
    <s v="MadagascarCivil society engagement (#1.3)"/>
    <x v="17"/>
    <x v="17"/>
    <n v="1"/>
    <n v="37"/>
    <s v="Madagascar: 2017"/>
    <s v="MDG"/>
    <s v="Madagascar"/>
    <s v="https://eiti.org/BD/2018-35"/>
    <s v="https://eiti.org/document/madagascar-validation-2017"/>
    <n v="2017"/>
    <n v="2018"/>
    <s v="Meaningful progress"/>
    <x v="21"/>
    <n v="4"/>
    <x v="1"/>
    <s v="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
    <s v="https://eiti.org/document/madagascar-validation-2017"/>
    <s v="http://eiti-madagascar.org/"/>
    <s v="https://eiti.org/api/v1.0/score_data/37"/>
    <x v="0"/>
  </r>
  <r>
    <s v="MadagascarIndustry engagement (#1.2)"/>
    <x v="17"/>
    <x v="17"/>
    <n v="1"/>
    <n v="37"/>
    <s v="Madagascar: 2017"/>
    <s v="MDG"/>
    <s v="Madagascar"/>
    <s v="https://eiti.org/BD/2018-35"/>
    <s v="https://eiti.org/document/madagascar-validation-2017"/>
    <n v="2017"/>
    <n v="2018"/>
    <s v="Meaningful progress"/>
    <x v="11"/>
    <n v="6"/>
    <x v="6"/>
    <s v="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
    <s v="https://eiti.org/document/madagascar-validation-2017"/>
    <s v="http://eiti-madagascar.org/"/>
    <s v="https://eiti.org/api/v1.0/score_data/37"/>
    <x v="0"/>
  </r>
  <r>
    <s v="MadagascarLicense register (#2.3)"/>
    <x v="17"/>
    <x v="17"/>
    <n v="1"/>
    <n v="37"/>
    <s v="Madagascar: 2017"/>
    <s v="MDG"/>
    <s v="Madagascar"/>
    <s v="https://eiti.org/BD/2018-35"/>
    <s v="https://eiti.org/document/madagascar-validation-2017"/>
    <n v="2017"/>
    <n v="2018"/>
    <s v="Meaningful progress"/>
    <x v="20"/>
    <n v="5"/>
    <x v="4"/>
    <s v="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
    <s v="https://eiti.org/document/madagascar-validation-2017"/>
    <s v="http://eiti-madagascar.org/"/>
    <s v="https://eiti.org/api/v1.0/score_data/37"/>
    <x v="0"/>
  </r>
  <r>
    <s v="MadagascarPolicy on contract disclosure (#2.4)"/>
    <x v="17"/>
    <x v="17"/>
    <n v="1"/>
    <n v="37"/>
    <s v="Madagascar: 2017"/>
    <s v="MDG"/>
    <s v="Madagascar"/>
    <s v="https://eiti.org/BD/2018-35"/>
    <s v="https://eiti.org/document/madagascar-validation-2017"/>
    <n v="2017"/>
    <n v="2018"/>
    <s v="Meaningful progress"/>
    <x v="19"/>
    <n v="4"/>
    <x v="1"/>
    <s v="While the 2014 EITI Report comments on the practice of contract disclosure, it does not clarify government policy, which remains unclear to stakeholders consulted. "/>
    <s v="https://eiti.org/document/madagascar-validation-2017"/>
    <s v="http://eiti-madagascar.org/"/>
    <s v="https://eiti.org/api/v1.0/score_data/37"/>
    <x v="0"/>
  </r>
  <r>
    <s v="MadagascarLegal framework (#2.1)"/>
    <x v="17"/>
    <x v="17"/>
    <n v="1"/>
    <n v="37"/>
    <s v="Madagascar: 2017"/>
    <s v="MDG"/>
    <s v="Madagascar"/>
    <s v="https://eiti.org/BD/2018-35"/>
    <s v="https://eiti.org/document/madagascar-validation-2017"/>
    <n v="2017"/>
    <n v="2018"/>
    <s v="Meaningful progress"/>
    <x v="18"/>
    <n v="5"/>
    <x v="4"/>
    <s v="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
    <s v="https://eiti.org/document/madagascar-validation-2017"/>
    <s v="http://eiti-madagascar.org/"/>
    <s v="https://eiti.org/api/v1.0/score_data/37"/>
    <x v="0"/>
  </r>
  <r>
    <s v="MadagascarLicense allocations (#2.2)"/>
    <x v="17"/>
    <x v="17"/>
    <n v="1"/>
    <n v="37"/>
    <s v="Madagascar: 2017"/>
    <s v="MDG"/>
    <s v="Madagascar"/>
    <s v="https://eiti.org/BD/2018-35"/>
    <s v="https://eiti.org/document/madagascar-validation-2017"/>
    <n v="2017"/>
    <n v="2018"/>
    <s v="Meaningful progress"/>
    <x v="17"/>
    <n v="4"/>
    <x v="1"/>
    <s v="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
    <s v="https://eiti.org/document/madagascar-validation-2017"/>
    <s v="http://eiti-madagascar.org/"/>
    <s v="https://eiti.org/api/v1.0/score_data/37"/>
    <x v="0"/>
  </r>
  <r>
    <s v="MadagascarBarter agreements (#4.3)"/>
    <x v="17"/>
    <x v="17"/>
    <n v="1"/>
    <n v="37"/>
    <s v="Madagascar: 2017"/>
    <s v="MDG"/>
    <s v="Madagascar"/>
    <s v="https://eiti.org/BD/2018-35"/>
    <s v="https://eiti.org/document/madagascar-validation-2017"/>
    <n v="2017"/>
    <n v="2018"/>
    <s v="Meaningful progress"/>
    <x v="29"/>
    <n v="0"/>
    <x v="3"/>
    <s v="The 2014 EITI Report demonstrates that there were no barters or infrastructure provisions in force in 2014. "/>
    <s v="https://eiti.org/document/madagascar-validation-2017"/>
    <s v="http://eiti-madagascar.org/"/>
    <s v="https://eiti.org/api/v1.0/score_data/37"/>
    <x v="0"/>
  </r>
  <r>
    <s v="MadagascarSOE quasi-fiscal expenditures (#6.2)"/>
    <x v="17"/>
    <x v="17"/>
    <n v="1"/>
    <n v="37"/>
    <s v="Madagascar: 2017"/>
    <s v="MDG"/>
    <s v="Madagascar"/>
    <s v="https://eiti.org/BD/2018-35"/>
    <s v="https://eiti.org/document/madagascar-validation-2017"/>
    <n v="2017"/>
    <n v="2018"/>
    <s v="Meaningful progress"/>
    <x v="14"/>
    <n v="2"/>
    <x v="5"/>
    <s v="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
    <s v="https://eiti.org/document/madagascar-validation-2017"/>
    <s v="http://eiti-madagascar.org/"/>
    <s v="https://eiti.org/api/v1.0/score_data/37"/>
    <x v="0"/>
  </r>
  <r>
    <s v="MadagascarEconomic contribution (#6.3)"/>
    <x v="17"/>
    <x v="17"/>
    <n v="1"/>
    <n v="37"/>
    <s v="Madagascar: 2017"/>
    <s v="MDG"/>
    <s v="Madagascar"/>
    <s v="https://eiti.org/BD/2018-35"/>
    <s v="https://eiti.org/document/madagascar-validation-2017"/>
    <n v="2017"/>
    <n v="2018"/>
    <s v="Meaningful progress"/>
    <x v="13"/>
    <n v="5"/>
    <x v="4"/>
    <s v="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
    <s v="https://eiti.org/document/madagascar-validation-2017"/>
    <s v="http://eiti-madagascar.org/"/>
    <s v="https://eiti.org/api/v1.0/score_data/37"/>
    <x v="0"/>
  </r>
  <r>
    <s v="MadagascarRevenue management and expenditures (#5.3)"/>
    <x v="17"/>
    <x v="17"/>
    <n v="1"/>
    <n v="37"/>
    <s v="Madagascar: 2017"/>
    <s v="MDG"/>
    <s v="Madagascar"/>
    <s v="https://eiti.org/BD/2018-35"/>
    <s v="https://eiti.org/document/madagascar-validation-2017"/>
    <n v="2017"/>
    <n v="2018"/>
    <s v="Meaningful progress"/>
    <x v="2"/>
    <n v="1"/>
    <x v="2"/>
    <s v="It is encouraging that Madagascar provided additional information on revenue management and expenditures. "/>
    <s v="https://eiti.org/document/madagascar-validation-2017"/>
    <s v="http://eiti-madagascar.org/"/>
    <s v="https://eiti.org/api/v1.0/score_data/37"/>
    <x v="0"/>
  </r>
  <r>
    <s v="MadagascarMandatory social expenditures (#6.1)"/>
    <x v="17"/>
    <x v="17"/>
    <n v="1"/>
    <n v="37"/>
    <s v="Madagascar: 2017"/>
    <s v="MDG"/>
    <s v="Madagascar"/>
    <s v="https://eiti.org/BD/2018-35"/>
    <s v="https://eiti.org/document/madagascar-validation-2017"/>
    <n v="2017"/>
    <n v="2018"/>
    <s v="Meaningful progress"/>
    <x v="8"/>
    <n v="5"/>
    <x v="4"/>
    <s v="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
    <s v="https://eiti.org/document/madagascar-validation-2017"/>
    <s v="http://eiti-madagascar.org/"/>
    <s v="https://eiti.org/api/v1.0/score_data/37"/>
    <x v="0"/>
  </r>
  <r>
    <s v="MadagascarData accessibility (#7.2)"/>
    <x v="17"/>
    <x v="17"/>
    <n v="1"/>
    <n v="37"/>
    <s v="Madagascar: 2017"/>
    <s v="MDG"/>
    <s v="Madagascar"/>
    <s v="https://eiti.org/BD/2018-35"/>
    <s v="https://eiti.org/document/madagascar-validation-2017"/>
    <n v="2017"/>
    <n v="2018"/>
    <s v="Meaningful progress"/>
    <x v="15"/>
    <n v="1"/>
    <x v="2"/>
    <s v="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
    <s v="https://eiti.org/document/madagascar-validation-2017"/>
    <s v="http://eiti-madagascar.org/"/>
    <s v="https://eiti.org/api/v1.0/score_data/37"/>
    <x v="0"/>
  </r>
  <r>
    <s v="MadagascarFollow up on recommendations (#7.3)"/>
    <x v="17"/>
    <x v="17"/>
    <n v="1"/>
    <n v="37"/>
    <s v="Madagascar: 2017"/>
    <s v="MDG"/>
    <s v="Madagascar"/>
    <s v="https://eiti.org/BD/2018-35"/>
    <s v="https://eiti.org/document/madagascar-validation-2017"/>
    <n v="2017"/>
    <n v="2018"/>
    <s v="Meaningful progress"/>
    <x v="10"/>
    <n v="5"/>
    <x v="4"/>
    <s v="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
    <s v="https://eiti.org/document/madagascar-validation-2017"/>
    <s v="http://eiti-madagascar.org/"/>
    <s v="https://eiti.org/api/v1.0/score_data/37"/>
    <x v="0"/>
  </r>
  <r>
    <s v="MadagascarPublic debate (#7.1)"/>
    <x v="17"/>
    <x v="17"/>
    <n v="1"/>
    <n v="37"/>
    <s v="Madagascar: 2017"/>
    <s v="MDG"/>
    <s v="Madagascar"/>
    <s v="https://eiti.org/BD/2018-35"/>
    <s v="https://eiti.org/document/madagascar-validation-2017"/>
    <n v="2017"/>
    <n v="2018"/>
    <s v="Meaningful progress"/>
    <x v="16"/>
    <n v="5"/>
    <x v="4"/>
    <s v="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
    <s v="https://eiti.org/document/madagascar-validation-2017"/>
    <s v="http://eiti-madagascar.org/"/>
    <s v="https://eiti.org/api/v1.0/score_data/37"/>
    <x v="0"/>
  </r>
  <r>
    <s v="MadagascarOutcomes and impact of implementation (#7.4)"/>
    <x v="17"/>
    <x v="17"/>
    <n v="1"/>
    <n v="37"/>
    <s v="Madagascar: 2017"/>
    <s v="MDG"/>
    <s v="Madagascar"/>
    <s v="https://eiti.org/BD/2018-35"/>
    <s v="https://eiti.org/document/madagascar-validation-2017"/>
    <n v="2017"/>
    <n v="2018"/>
    <s v="Meaningful progress"/>
    <x v="9"/>
    <n v="4"/>
    <x v="1"/>
    <s v="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
    <s v="https://eiti.org/document/madagascar-validation-2017"/>
    <s v="http://eiti-madagascar.org/"/>
    <s v="https://eiti.org/api/v1.0/score_data/37"/>
    <x v="0"/>
  </r>
  <r>
    <s v="MadagascarDirect subnational payments (#4.6)"/>
    <x v="17"/>
    <x v="17"/>
    <n v="1"/>
    <n v="37"/>
    <s v="Madagascar: 2017"/>
    <s v="MDG"/>
    <s v="Madagascar"/>
    <s v="https://eiti.org/BD/2018-35"/>
    <s v="https://eiti.org/document/madagascar-validation-2017"/>
    <n v="2017"/>
    <n v="2018"/>
    <s v="Meaningful progress"/>
    <x v="4"/>
    <n v="3"/>
    <x v="0"/>
    <s v="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
    <s v="https://eiti.org/document/madagascar-validation-2017"/>
    <s v="http://eiti-madagascar.org/"/>
    <s v="https://eiti.org/api/v1.0/score_data/37"/>
    <x v="0"/>
  </r>
  <r>
    <s v="MadagascarDisaggregation (#4.7)"/>
    <x v="17"/>
    <x v="17"/>
    <n v="1"/>
    <n v="37"/>
    <s v="Madagascar: 2017"/>
    <s v="MDG"/>
    <s v="Madagascar"/>
    <s v="https://eiti.org/BD/2018-35"/>
    <s v="https://eiti.org/document/madagascar-validation-2017"/>
    <n v="2017"/>
    <n v="2018"/>
    <s v="Meaningful progress"/>
    <x v="7"/>
    <n v="4"/>
    <x v="1"/>
    <s v="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
    <s v="https://eiti.org/document/madagascar-validation-2017"/>
    <s v="http://eiti-madagascar.org/"/>
    <s v="https://eiti.org/api/v1.0/score_data/37"/>
    <x v="0"/>
  </r>
  <r>
    <s v="MadagascarTransportation revenues (#4.4)"/>
    <x v="17"/>
    <x v="17"/>
    <n v="1"/>
    <n v="37"/>
    <s v="Madagascar: 2017"/>
    <s v="MDG"/>
    <s v="Madagascar"/>
    <s v="https://eiti.org/BD/2018-35"/>
    <s v="https://eiti.org/document/madagascar-validation-2017"/>
    <n v="2017"/>
    <n v="2018"/>
    <s v="Meaningful progress"/>
    <x v="28"/>
    <n v="3"/>
    <x v="0"/>
    <s v="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
    <s v="https://eiti.org/document/madagascar-validation-2017"/>
    <s v="http://eiti-madagascar.org/"/>
    <s v="https://eiti.org/api/v1.0/score_data/37"/>
    <x v="0"/>
  </r>
  <r>
    <s v="MadagascarSOE transactions (#4.5)"/>
    <x v="17"/>
    <x v="17"/>
    <n v="1"/>
    <n v="37"/>
    <s v="Madagascar: 2017"/>
    <s v="MDG"/>
    <s v="Madagascar"/>
    <s v="https://eiti.org/BD/2018-35"/>
    <s v="https://eiti.org/document/madagascar-validation-2017"/>
    <n v="2017"/>
    <n v="2018"/>
    <s v="Meaningful progress"/>
    <x v="5"/>
    <n v="0"/>
    <x v="3"/>
    <s v="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
    <s v="https://eiti.org/document/madagascar-validation-2017"/>
    <s v="http://eiti-madagascar.org/"/>
    <s v="https://eiti.org/api/v1.0/score_data/37"/>
    <x v="0"/>
  </r>
  <r>
    <s v="MadagascarDistribution of revenues (#5.1)"/>
    <x v="17"/>
    <x v="17"/>
    <n v="1"/>
    <n v="37"/>
    <s v="Madagascar: 2017"/>
    <s v="MDG"/>
    <s v="Madagascar"/>
    <s v="https://eiti.org/BD/2018-35"/>
    <s v="https://eiti.org/document/madagascar-validation-2017"/>
    <n v="2017"/>
    <n v="2018"/>
    <s v="Meaningful progress"/>
    <x v="0"/>
    <n v="3"/>
    <x v="0"/>
    <s v="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
    <s v="https://eiti.org/document/madagascar-validation-2017"/>
    <s v="http://eiti-madagascar.org/"/>
    <s v="https://eiti.org/api/v1.0/score_data/37"/>
    <x v="0"/>
  </r>
  <r>
    <s v="MadagascarSubnational transfers (#5.2)"/>
    <x v="17"/>
    <x v="17"/>
    <n v="1"/>
    <n v="37"/>
    <s v="Madagascar: 2017"/>
    <s v="MDG"/>
    <s v="Madagascar"/>
    <s v="https://eiti.org/BD/2018-35"/>
    <s v="https://eiti.org/document/madagascar-validation-2017"/>
    <n v="2017"/>
    <n v="2018"/>
    <s v="Meaningful progress"/>
    <x v="3"/>
    <n v="4"/>
    <x v="1"/>
    <s v="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
    <s v="https://eiti.org/document/madagascar-validation-2017"/>
    <s v="http://eiti-madagascar.org/"/>
    <s v="https://eiti.org/api/v1.0/score_data/37"/>
    <x v="0"/>
  </r>
  <r>
    <s v="MadagascarData timeliness (#4.8)"/>
    <x v="17"/>
    <x v="17"/>
    <n v="1"/>
    <n v="37"/>
    <s v="Madagascar: 2017"/>
    <s v="MDG"/>
    <s v="Madagascar"/>
    <s v="https://eiti.org/BD/2018-35"/>
    <s v="https://eiti.org/document/madagascar-validation-2017"/>
    <n v="2017"/>
    <n v="2018"/>
    <s v="Meaningful progress"/>
    <x v="6"/>
    <n v="5"/>
    <x v="4"/>
    <s v="The 2014 EITI Report was published within two years of the end of the fiscal period under review, in December 2016, and the MSG agreed the reporting period. "/>
    <s v="https://eiti.org/document/madagascar-validation-2017"/>
    <s v="http://eiti-madagascar.org/"/>
    <s v="https://eiti.org/api/v1.0/score_data/37"/>
    <x v="0"/>
  </r>
  <r>
    <s v="MadagascarData quality (#4.9)"/>
    <x v="17"/>
    <x v="17"/>
    <n v="1"/>
    <n v="37"/>
    <s v="Madagascar: 2017"/>
    <s v="MDG"/>
    <s v="Madagascar"/>
    <s v="https://eiti.org/BD/2018-35"/>
    <s v="https://eiti.org/document/madagascar-validation-2017"/>
    <n v="2017"/>
    <n v="2018"/>
    <s v="Meaningful progress"/>
    <x v="1"/>
    <n v="4"/>
    <x v="1"/>
    <s v="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
    <s v="https://eiti.org/document/madagascar-validation-2017"/>
    <s v="http://eiti-madagascar.org/"/>
    <s v="https://eiti.org/api/v1.0/score_data/37"/>
    <x v="0"/>
  </r>
  <r>
    <s v="MadagascarOverall Progress (#0.0)"/>
    <x v="17"/>
    <x v="17"/>
    <n v="1"/>
    <n v="37"/>
    <s v="Madagascar: 2017"/>
    <s v="MDG"/>
    <s v="Madagascar"/>
    <s v="https://eiti.org/BD/2018-35"/>
    <s v="https://eiti.org/document/madagascar-validation-2017"/>
    <n v="2017"/>
    <n v="2018"/>
    <s v="Meaningful progress"/>
    <x v="12"/>
    <n v="4"/>
    <x v="1"/>
    <s v=""/>
    <s v="https://eiti.org/document/madagascar-validation-2017"/>
    <s v="http://eiti-madagascar.org/"/>
    <s v="https://eiti.org/api/v1.0/score_data/37"/>
    <x v="0"/>
  </r>
  <r>
    <s v="MadagascarGovernment engagement (#1.1)"/>
    <x v="17"/>
    <x v="17"/>
    <n v="1"/>
    <n v="37"/>
    <s v="Madagascar: 2017"/>
    <s v="MDG"/>
    <s v="Madagascar"/>
    <s v="https://eiti.org/BD/2018-35"/>
    <s v="https://eiti.org/document/madagascar-validation-2017"/>
    <n v="2017"/>
    <n v="2018"/>
    <s v="Meaningful progress"/>
    <x v="22"/>
    <n v="4"/>
    <x v="1"/>
    <s v="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
    <s v="https://eiti.org/document/madagascar-validation-2017"/>
    <s v="http://eiti-madagascar.org/"/>
    <s v="https://eiti.org/api/v1.0/score_data/37"/>
    <x v="0"/>
  </r>
  <r>
    <s v="MalawiData timeliness (#4.8)"/>
    <x v="18"/>
    <x v="18"/>
    <n v="1"/>
    <n v="48"/>
    <s v="Malawi: 2018"/>
    <s v="MWI"/>
    <s v="Malawi"/>
    <s v="https://eiti.org/BD/2019-18"/>
    <s v="https://eiti.org/document/malawi-validation-2018"/>
    <n v="2018"/>
    <n v="2018"/>
    <s v="Meaningful progress"/>
    <x v="6"/>
    <n v="5"/>
    <x v="4"/>
    <s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
    <s v="https://eiti.org/malawi#malawis-progress-by-requirement"/>
    <s v="http://mweiti.gov.mw/"/>
    <s v="https://eiti.org/api/v1.0/score_data/48"/>
    <x v="0"/>
  </r>
  <r>
    <s v="MalawiDisaggregation (#4.7)"/>
    <x v="18"/>
    <x v="18"/>
    <n v="1"/>
    <n v="48"/>
    <s v="Malawi: 2018"/>
    <s v="MWI"/>
    <s v="Malawi"/>
    <s v="https://eiti.org/BD/2019-18"/>
    <s v="https://eiti.org/document/malawi-validation-2018"/>
    <n v="2018"/>
    <n v="2018"/>
    <s v="Meaningful progress"/>
    <x v="7"/>
    <n v="5"/>
    <x v="4"/>
    <s v="Reconciled financial data in the 2015-16 EITI Report is disaggregated by company, revenue stream and government entity. The report also presents recommendations for further disaggregation of data by individual project."/>
    <s v="https://eiti.org/malawi#malawis-progress-by-requirement"/>
    <s v="http://mweiti.gov.mw/"/>
    <s v="https://eiti.org/api/v1.0/score_data/48"/>
    <x v="0"/>
  </r>
  <r>
    <s v="MalawiData quality (#4.9)"/>
    <x v="18"/>
    <x v="18"/>
    <n v="1"/>
    <n v="48"/>
    <s v="Malawi: 2018"/>
    <s v="MWI"/>
    <s v="Malawi"/>
    <s v="https://eiti.org/BD/2019-18"/>
    <s v="https://eiti.org/document/malawi-validation-2018"/>
    <n v="2018"/>
    <n v="2018"/>
    <s v="Meaningful progress"/>
    <x v="1"/>
    <n v="4"/>
    <x v="1"/>
    <s v="MWEITI deviates from the standard procedures, but all are met by an expanded inception report. However, public access to the report must be ensured._x000a_The does not conclude that data is reliable, but stakeholders remain confident. However, contrary to the overall objective of #4.9, only three companies adhered to quality assurances, limiting data quality."/>
    <s v="https://eiti.org/malawi#malawis-progress-by-requirement"/>
    <s v="http://mweiti.gov.mw/"/>
    <s v="https://eiti.org/api/v1.0/score_data/48"/>
    <x v="0"/>
  </r>
  <r>
    <s v="MalawiDistribution of revenues (#5.1)"/>
    <x v="18"/>
    <x v="18"/>
    <n v="1"/>
    <n v="48"/>
    <s v="Malawi: 2018"/>
    <s v="MWI"/>
    <s v="Malawi"/>
    <s v="https://eiti.org/BD/2019-18"/>
    <s v="https://eiti.org/document/malawi-validation-2018"/>
    <n v="2018"/>
    <n v="2018"/>
    <s v="Meaningful progress"/>
    <x v="0"/>
    <n v="3"/>
    <x v="0"/>
    <s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
    <s v="https://eiti.org/malawi#malawis-progress-by-requirement"/>
    <s v="http://mweiti.gov.mw/"/>
    <s v="https://eiti.org/api/v1.0/score_data/48"/>
    <x v="0"/>
  </r>
  <r>
    <s v="MalawiTransportation revenues (#4.4)"/>
    <x v="18"/>
    <x v="18"/>
    <n v="1"/>
    <n v="48"/>
    <s v="Malawi: 2018"/>
    <s v="MWI"/>
    <s v="Malawi"/>
    <s v="https://eiti.org/BD/2019-18"/>
    <s v="https://eiti.org/document/malawi-validation-2018"/>
    <n v="2018"/>
    <n v="2018"/>
    <s v="Meaningful progress"/>
    <x v="28"/>
    <n v="0"/>
    <x v="3"/>
    <s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
    <s v="https://eiti.org/malawi#malawis-progress-by-requirement"/>
    <s v="http://mweiti.gov.mw/"/>
    <s v="https://eiti.org/api/v1.0/score_data/48"/>
    <x v="0"/>
  </r>
  <r>
    <s v="MalawiBarter agreements (#4.3)"/>
    <x v="18"/>
    <x v="18"/>
    <n v="1"/>
    <n v="48"/>
    <s v="Malawi: 2018"/>
    <s v="MWI"/>
    <s v="Malawi"/>
    <s v="https://eiti.org/BD/2019-18"/>
    <s v="https://eiti.org/document/malawi-validation-2018"/>
    <n v="2018"/>
    <n v="2018"/>
    <s v="Meaningful progress"/>
    <x v="29"/>
    <n v="0"/>
    <x v="3"/>
    <s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
    <s v="https://eiti.org/malawi#malawis-progress-by-requirement"/>
    <s v="http://mweiti.gov.mw/"/>
    <s v="https://eiti.org/api/v1.0/score_data/48"/>
    <x v="0"/>
  </r>
  <r>
    <s v="MalawiDirect subnational payments (#4.6)"/>
    <x v="18"/>
    <x v="18"/>
    <n v="1"/>
    <n v="48"/>
    <s v="Malawi: 2018"/>
    <s v="MWI"/>
    <s v="Malawi"/>
    <s v="https://eiti.org/BD/2019-18"/>
    <s v="https://eiti.org/document/malawi-validation-2018"/>
    <n v="2018"/>
    <n v="2018"/>
    <s v="Meaningful progress"/>
    <x v="4"/>
    <n v="0"/>
    <x v="3"/>
    <s v="The 2015-16 MWEITI Report presents ambiguous statements of the applicability of direct sub-national payments in Malawi, but further documentation and stakeholder consultations confirm that no such fees are extractive specific nor material."/>
    <s v="https://eiti.org/malawi#malawis-progress-by-requirement"/>
    <s v="http://mweiti.gov.mw/"/>
    <s v="https://eiti.org/api/v1.0/score_data/48"/>
    <x v="0"/>
  </r>
  <r>
    <s v="MalawiSOE transactions (#4.5)"/>
    <x v="18"/>
    <x v="18"/>
    <n v="1"/>
    <n v="48"/>
    <s v="Malawi: 2018"/>
    <s v="MWI"/>
    <s v="Malawi"/>
    <s v="https://eiti.org/BD/2019-18"/>
    <s v="https://eiti.org/document/malawi-validation-2018"/>
    <n v="2018"/>
    <n v="2018"/>
    <s v="Meaningful progress"/>
    <x v="5"/>
    <n v="0"/>
    <x v="3"/>
    <s v="The International Secretariat’s initial assessment is this requirement is not applicable in Malawi. For more details please refer to requirement 2.6 on state participation and the existence of state-owned enterprises."/>
    <s v="https://eiti.org/malawi#malawis-progress-by-requirement"/>
    <s v="http://mweiti.gov.mw/"/>
    <s v="https://eiti.org/api/v1.0/score_data/48"/>
    <x v="0"/>
  </r>
  <r>
    <s v="MalawiSubnational transfers (#5.2)"/>
    <x v="18"/>
    <x v="18"/>
    <n v="1"/>
    <n v="48"/>
    <s v="Malawi: 2018"/>
    <s v="MWI"/>
    <s v="Malawi"/>
    <s v="https://eiti.org/BD/2019-18"/>
    <s v="https://eiti.org/document/malawi-validation-2018"/>
    <n v="2018"/>
    <n v="2018"/>
    <s v="Meaningful progress"/>
    <x v="3"/>
    <n v="0"/>
    <x v="3"/>
    <s v="The 2015-16 MWEITI Report presents ambiguous statements of the applicability of sub-national transfers in Malawi, but further documentation and stakeholder consultations confirm that there are no such transfers in Malawi."/>
    <s v="https://eiti.org/malawi#malawis-progress-by-requirement"/>
    <s v="http://mweiti.gov.mw/"/>
    <s v="https://eiti.org/api/v1.0/score_data/48"/>
    <x v="0"/>
  </r>
  <r>
    <s v="MalawiFollow up on recommendations (#7.3)"/>
    <x v="18"/>
    <x v="18"/>
    <n v="1"/>
    <n v="48"/>
    <s v="Malawi: 2018"/>
    <s v="MWI"/>
    <s v="Malawi"/>
    <s v="https://eiti.org/BD/2019-18"/>
    <s v="https://eiti.org/document/malawi-validation-2018"/>
    <n v="2018"/>
    <n v="2018"/>
    <s v="Meaningful progress"/>
    <x v="10"/>
    <n v="5"/>
    <x v="4"/>
    <s v="MWEITI has produced remedial action plans, which it used to follow up on recommendations from reporting. Government agencies have collaborated to address recommendations, and the MSG has discussed progress."/>
    <s v="https://eiti.org/malawi#malawis-progress-by-requirement"/>
    <s v="http://mweiti.gov.mw/"/>
    <s v="https://eiti.org/api/v1.0/score_data/48"/>
    <x v="0"/>
  </r>
  <r>
    <s v="MalawiPublic debate (#7.1)"/>
    <x v="18"/>
    <x v="18"/>
    <n v="1"/>
    <n v="48"/>
    <s v="Malawi: 2018"/>
    <s v="MWI"/>
    <s v="Malawi"/>
    <s v="https://eiti.org/BD/2019-18"/>
    <s v="https://eiti.org/document/malawi-validation-2018"/>
    <n v="2018"/>
    <n v="2018"/>
    <s v="Meaningful progress"/>
    <x v="16"/>
    <n v="5"/>
    <x v="4"/>
    <s v="EITI Reports are comprehensible, and CSOs and the media are spreading awareness. Especially contract transparency has contributed to public debate. Data is available in open formats and its use is not restricted."/>
    <s v="https://eiti.org/malawi#malawis-progress-by-requirement"/>
    <s v="http://mweiti.gov.mw/"/>
    <s v="https://eiti.org/api/v1.0/score_data/48"/>
    <x v="0"/>
  </r>
  <r>
    <s v="MalawiOverall Progress (#0.0)"/>
    <x v="18"/>
    <x v="18"/>
    <n v="1"/>
    <n v="48"/>
    <s v="Malawi: 2018"/>
    <s v="MWI"/>
    <s v="Malawi"/>
    <s v="https://eiti.org/BD/2019-18"/>
    <s v="https://eiti.org/document/malawi-validation-2018"/>
    <n v="2018"/>
    <n v="2018"/>
    <s v="Meaningful progress"/>
    <x v="12"/>
    <n v="4"/>
    <x v="1"/>
    <s v="Following the conclusion of Malawi’s Validation of 2018, the EITI Board concludes that Malawi has made meaningful progress overall in implementing the EITI Standard."/>
    <s v="https://eiti.org/malawi#malawis-progress-by-requirement"/>
    <s v="http://mweiti.gov.mw/"/>
    <s v="https://eiti.org/api/v1.0/score_data/48"/>
    <x v="0"/>
  </r>
  <r>
    <s v="MalawiOutcomes and impact of implementation (#7.4)"/>
    <x v="18"/>
    <x v="18"/>
    <n v="1"/>
    <n v="48"/>
    <s v="Malawi: 2018"/>
    <s v="MWI"/>
    <s v="Malawi"/>
    <s v="https://eiti.org/BD/2019-18"/>
    <s v="https://eiti.org/document/malawi-validation-2018"/>
    <n v="2018"/>
    <n v="2018"/>
    <s v="Meaningful progress"/>
    <x v="9"/>
    <n v="4"/>
    <x v="1"/>
    <s v="The annual progress report captures activities and follow-up on recommendations but lacks a review of the impact of EITI implementation. The description of progress in meeting EITI requirements is vague."/>
    <s v="https://eiti.org/malawi#malawis-progress-by-requirement"/>
    <s v="http://mweiti.gov.mw/"/>
    <s v="https://eiti.org/api/v1.0/score_data/48"/>
    <x v="0"/>
  </r>
  <r>
    <s v="MalawiMandatory social expenditures (#6.1)"/>
    <x v="18"/>
    <x v="18"/>
    <n v="1"/>
    <n v="48"/>
    <s v="Malawi: 2018"/>
    <s v="MWI"/>
    <s v="Malawi"/>
    <s v="https://eiti.org/BD/2019-18"/>
    <s v="https://eiti.org/document/malawi-validation-2018"/>
    <n v="2018"/>
    <n v="2018"/>
    <s v="Meaningful progress"/>
    <x v="8"/>
    <n v="3"/>
    <x v="0"/>
    <s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
    <s v="https://eiti.org/malawi#malawis-progress-by-requirement"/>
    <s v="http://mweiti.gov.mw/"/>
    <s v="https://eiti.org/api/v1.0/score_data/48"/>
    <x v="0"/>
  </r>
  <r>
    <s v="MalawiRevenue management and expenditures (#5.3)"/>
    <x v="18"/>
    <x v="18"/>
    <n v="1"/>
    <n v="48"/>
    <s v="Malawi: 2018"/>
    <s v="MWI"/>
    <s v="Malawi"/>
    <s v="https://eiti.org/BD/2019-18"/>
    <s v="https://eiti.org/document/malawi-validation-2018"/>
    <n v="2018"/>
    <n v="2018"/>
    <s v="Meaningful progress"/>
    <x v="2"/>
    <n v="1"/>
    <x v="2"/>
    <s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
    <s v="https://eiti.org/malawi#malawis-progress-by-requirement"/>
    <s v="http://mweiti.gov.mw/"/>
    <s v="https://eiti.org/api/v1.0/score_data/48"/>
    <x v="0"/>
  </r>
  <r>
    <s v="MalawiEconomic contribution (#6.3)"/>
    <x v="18"/>
    <x v="18"/>
    <n v="1"/>
    <n v="48"/>
    <s v="Malawi: 2018"/>
    <s v="MWI"/>
    <s v="Malawi"/>
    <s v="https://eiti.org/BD/2019-18"/>
    <s v="https://eiti.org/document/malawi-validation-2018"/>
    <n v="2018"/>
    <n v="2018"/>
    <s v="Meaningful progress"/>
    <x v="13"/>
    <n v="5"/>
    <x v="4"/>
    <s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
    <s v="https://eiti.org/malawi#malawis-progress-by-requirement"/>
    <s v="http://mweiti.gov.mw/"/>
    <s v="https://eiti.org/api/v1.0/score_data/48"/>
    <x v="0"/>
  </r>
  <r>
    <s v="MalawiSOE quasi-fiscal expenditures (#6.2)"/>
    <x v="18"/>
    <x v="18"/>
    <n v="1"/>
    <n v="48"/>
    <s v="Malawi: 2018"/>
    <s v="MWI"/>
    <s v="Malawi"/>
    <s v="https://eiti.org/BD/2019-18"/>
    <s v="https://eiti.org/document/malawi-validation-2018"/>
    <n v="2018"/>
    <n v="2018"/>
    <s v="Meaningful progress"/>
    <x v="14"/>
    <n v="0"/>
    <x v="3"/>
    <s v="The International Secretariat’s initial assessment is this requirement is not applicable in Malawi. For more details please refer to requirement 2.6 on state participation."/>
    <s v="https://eiti.org/malawi#malawis-progress-by-requirement"/>
    <s v="http://mweiti.gov.mw/"/>
    <s v="https://eiti.org/api/v1.0/score_data/48"/>
    <x v="0"/>
  </r>
  <r>
    <s v="MalawiIn-kind revenues (#4.2)"/>
    <x v="18"/>
    <x v="18"/>
    <n v="1"/>
    <n v="48"/>
    <s v="Malawi: 2018"/>
    <s v="MWI"/>
    <s v="Malawi"/>
    <s v="https://eiti.org/BD/2019-18"/>
    <s v="https://eiti.org/document/malawi-validation-2018"/>
    <n v="2018"/>
    <n v="2018"/>
    <s v="Meaningful progress"/>
    <x v="26"/>
    <n v="0"/>
    <x v="3"/>
    <s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
    <s v="https://eiti.org/malawi#malawis-progress-by-requirement"/>
    <s v="http://mweiti.gov.mw/"/>
    <s v="https://eiti.org/api/v1.0/score_data/48"/>
    <x v="0"/>
  </r>
  <r>
    <s v="MalawiWorkplan (#1.5)"/>
    <x v="18"/>
    <x v="18"/>
    <n v="1"/>
    <n v="48"/>
    <s v="Malawi: 2018"/>
    <s v="MWI"/>
    <s v="Malawi"/>
    <s v="https://eiti.org/BD/2019-18"/>
    <s v="https://eiti.org/document/malawi-validation-2018"/>
    <n v="2018"/>
    <n v="2018"/>
    <s v="Meaningful progress"/>
    <x v="23"/>
    <n v="4"/>
    <x v="1"/>
    <s v="The work plan is linked to priorities and includes relevant activities, but the level of stakeholder consultation remains unclear and funding has not been identified for most activities. The plan has not been widely available to the public."/>
    <s v="https://eiti.org/malawi#malawis-progress-by-requirement"/>
    <s v="http://mweiti.gov.mw/"/>
    <s v="https://eiti.org/api/v1.0/score_data/48"/>
    <x v="0"/>
  </r>
  <r>
    <s v="MalawiMSG governance (#1.4)"/>
    <x v="18"/>
    <x v="18"/>
    <n v="1"/>
    <n v="48"/>
    <s v="Malawi: 2018"/>
    <s v="MWI"/>
    <s v="Malawi"/>
    <s v="https://eiti.org/BD/2019-18"/>
    <s v="https://eiti.org/document/malawi-validation-2018"/>
    <n v="2018"/>
    <n v="2018"/>
    <s v="Meaningful progress"/>
    <x v="24"/>
    <n v="5"/>
    <x v="4"/>
    <s v="The MSG functions in an equitable and effective manner, and the ToR is followed. Constituencies are adequately represented. The nomination process of CSO members was free and transparent."/>
    <s v="https://eiti.org/malawi#malawis-progress-by-requirement"/>
    <s v="http://mweiti.gov.mw/"/>
    <s v="https://eiti.org/api/v1.0/score_data/48"/>
    <x v="0"/>
  </r>
  <r>
    <s v="MalawiLicense allocations (#2.2)"/>
    <x v="18"/>
    <x v="18"/>
    <n v="1"/>
    <n v="48"/>
    <s v="Malawi: 2018"/>
    <s v="MWI"/>
    <s v="Malawi"/>
    <s v="https://eiti.org/BD/2019-18"/>
    <s v="https://eiti.org/document/malawi-validation-2018"/>
    <n v="2018"/>
    <n v="2018"/>
    <s v="Meaningful progress"/>
    <x v="17"/>
    <n v="5"/>
    <x v="4"/>
    <s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
    <s v="https://eiti.org/malawi#malawis-progress-by-requirement"/>
    <s v="http://mweiti.gov.mw/"/>
    <s v="https://eiti.org/api/v1.0/score_data/48"/>
    <x v="0"/>
  </r>
  <r>
    <s v="MalawiLegal framework (#2.1)"/>
    <x v="18"/>
    <x v="18"/>
    <n v="1"/>
    <n v="48"/>
    <s v="Malawi: 2018"/>
    <s v="MWI"/>
    <s v="Malawi"/>
    <s v="https://eiti.org/BD/2019-18"/>
    <s v="https://eiti.org/document/malawi-validation-2018"/>
    <n v="2018"/>
    <n v="2018"/>
    <s v="Meaningful progress"/>
    <x v="18"/>
    <n v="5"/>
    <x v="4"/>
    <s v="MWEITI provides a description and overview of the existing legal and fiscal frameworks. This also encompasses on-going reforms and recommendations for further reforms."/>
    <s v="https://eiti.org/malawi#malawis-progress-by-requirement"/>
    <s v="http://mweiti.gov.mw/"/>
    <s v="https://eiti.org/api/v1.0/score_data/48"/>
    <x v="0"/>
  </r>
  <r>
    <s v="MalawiGovernment engagement (#1.1)"/>
    <x v="18"/>
    <x v="18"/>
    <n v="1"/>
    <n v="48"/>
    <s v="Malawi: 2018"/>
    <s v="MWI"/>
    <s v="Malawi"/>
    <s v="https://eiti.org/BD/2019-18"/>
    <s v="https://eiti.org/document/malawi-validation-2018"/>
    <n v="2018"/>
    <n v="2018"/>
    <s v="Meaningful progress"/>
    <x v="22"/>
    <n v="5"/>
    <x v="4"/>
    <s v="The government is fully engaged, and agencies are cooperating to address recommendations from reporting and EITI Requirements."/>
    <s v="https://eiti.org/malawi#malawis-progress-by-requirement"/>
    <s v="http://mweiti.gov.mw/"/>
    <s v="https://eiti.org/api/v1.0/score_data/48"/>
    <x v="0"/>
  </r>
  <r>
    <s v="MalawiData accessibility (#7.2)"/>
    <x v="18"/>
    <x v="18"/>
    <n v="1"/>
    <n v="48"/>
    <s v="Malawi: 2018"/>
    <s v="MWI"/>
    <s v="Malawi"/>
    <s v="https://eiti.org/BD/2019-18"/>
    <s v="https://eiti.org/document/malawi-validation-2018"/>
    <n v="2018"/>
    <n v="2018"/>
    <s v="Meaningful progress"/>
    <x v="15"/>
    <n v="1"/>
    <x v="2"/>
    <s v="MWEITI has made efforts to make data accessible. There is further potential for systematic disclosures."/>
    <s v="https://eiti.org/malawi#malawis-progress-by-requirement"/>
    <s v="http://mweiti.gov.mw/"/>
    <s v="https://eiti.org/api/v1.0/score_data/48"/>
    <x v="0"/>
  </r>
  <r>
    <s v="MalawiCivil society engagement (#1.3)"/>
    <x v="18"/>
    <x v="18"/>
    <n v="1"/>
    <n v="48"/>
    <s v="Malawi: 2018"/>
    <s v="MWI"/>
    <s v="Malawi"/>
    <s v="https://eiti.org/BD/2019-18"/>
    <s v="https://eiti.org/document/malawi-validation-2018"/>
    <n v="2018"/>
    <n v="2018"/>
    <s v="Meaningful progress"/>
    <x v="21"/>
    <n v="5"/>
    <x v="4"/>
    <s v="Civil society is an active stakeholder in the process and can fully engage. CSOs support the EITI, use it to promote reforms and produce analysis of the sector. Networks that enable coordination have been successfully formed."/>
    <s v="https://eiti.org/malawi#malawis-progress-by-requirement"/>
    <s v="http://mweiti.gov.mw/"/>
    <s v="https://eiti.org/api/v1.0/score_data/48"/>
    <x v="0"/>
  </r>
  <r>
    <s v="MalawiIndustry engagement (#1.2)"/>
    <x v="18"/>
    <x v="18"/>
    <n v="1"/>
    <n v="48"/>
    <s v="Malawi: 2018"/>
    <s v="MWI"/>
    <s v="Malawi"/>
    <s v="https://eiti.org/BD/2019-18"/>
    <s v="https://eiti.org/document/malawi-validation-2018"/>
    <n v="2018"/>
    <n v="2018"/>
    <s v="Meaningful progress"/>
    <x v="11"/>
    <n v="4"/>
    <x v="1"/>
    <s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
    <s v="https://eiti.org/malawi#malawis-progress-by-requirement"/>
    <s v="http://mweiti.gov.mw/"/>
    <s v="https://eiti.org/api/v1.0/score_data/48"/>
    <x v="0"/>
  </r>
  <r>
    <s v="MalawiProduction data (#3.2)"/>
    <x v="18"/>
    <x v="18"/>
    <n v="1"/>
    <n v="48"/>
    <s v="Malawi: 2018"/>
    <s v="MWI"/>
    <s v="Malawi"/>
    <s v="https://eiti.org/BD/2019-18"/>
    <s v="https://eiti.org/document/malawi-validation-2018"/>
    <n v="2018"/>
    <n v="2018"/>
    <s v="Meaningful progress"/>
    <x v="33"/>
    <n v="6"/>
    <x v="6"/>
    <s v="The report includes production volumes and values for each commodity, by company and license. MWEITI supplementing data from different sources when unavailable or unreliable. _x000a_Malawi have gone beyond the minimum requirements by highlighting differences between different reports and provides recommendations for improving production statistics."/>
    <s v="https://eiti.org/malawi#malawis-progress-by-requirement"/>
    <s v="http://mweiti.gov.mw/"/>
    <s v="https://eiti.org/api/v1.0/score_data/48"/>
    <x v="0"/>
  </r>
  <r>
    <s v="MalawiExploration data (#3.1)"/>
    <x v="18"/>
    <x v="18"/>
    <n v="1"/>
    <n v="48"/>
    <s v="Malawi: 2018"/>
    <s v="MWI"/>
    <s v="Malawi"/>
    <s v="https://eiti.org/BD/2019-18"/>
    <s v="https://eiti.org/document/malawi-validation-2018"/>
    <n v="2018"/>
    <n v="2018"/>
    <s v="Meaningful progress"/>
    <x v="30"/>
    <n v="5"/>
    <x v="4"/>
    <s v="The 2015-16 Report provides a current overview of the extractive industries, and lists the main type of mineral reserves, prospective projects, and a brief history of the sectors in Malawi."/>
    <s v="https://eiti.org/malawi#malawis-progress-by-requirement"/>
    <s v="http://mweiti.gov.mw/"/>
    <s v="https://eiti.org/api/v1.0/score_data/48"/>
    <x v="0"/>
  </r>
  <r>
    <s v="MalawiComprehensiveness (#4.1)"/>
    <x v="18"/>
    <x v="18"/>
    <n v="1"/>
    <n v="48"/>
    <s v="Malawi: 2018"/>
    <s v="MWI"/>
    <s v="Malawi"/>
    <s v="https://eiti.org/BD/2019-18"/>
    <s v="https://eiti.org/document/malawi-validation-2018"/>
    <n v="2018"/>
    <n v="2018"/>
    <s v="Meaningful progress"/>
    <x v="27"/>
    <n v="4"/>
    <x v="1"/>
    <s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
    <s v="https://eiti.org/malawi#malawis-progress-by-requirement"/>
    <s v="http://mweiti.gov.mw/"/>
    <s v="https://eiti.org/api/v1.0/score_data/48"/>
    <x v="0"/>
  </r>
  <r>
    <s v="MalawiExport data (#3.3)"/>
    <x v="18"/>
    <x v="18"/>
    <n v="1"/>
    <n v="48"/>
    <s v="Malawi: 2018"/>
    <s v="MWI"/>
    <s v="Malawi"/>
    <s v="https://eiti.org/BD/2019-18"/>
    <s v="https://eiti.org/document/malawi-validation-2018"/>
    <n v="2018"/>
    <n v="2018"/>
    <s v="Meaningful progress"/>
    <x v="32"/>
    <n v="5"/>
    <x v="4"/>
    <s v="The MWEITI Report covers available data for export volumes and values for all commodities, combining various sources to ensure comprehensiveness. Differences in numbers are noted, although the methodology for ensuring comparability is not identified."/>
    <s v="https://eiti.org/malawi#malawis-progress-by-requirement"/>
    <s v="http://mweiti.gov.mw/"/>
    <s v="https://eiti.org/api/v1.0/score_data/48"/>
    <x v="0"/>
  </r>
  <r>
    <s v="MalawiPolicy on contract disclosure (#2.4)"/>
    <x v="18"/>
    <x v="18"/>
    <n v="1"/>
    <n v="48"/>
    <s v="Malawi: 2018"/>
    <s v="MWI"/>
    <s v="Malawi"/>
    <s v="https://eiti.org/BD/2019-18"/>
    <s v="https://eiti.org/document/malawi-validation-2018"/>
    <n v="2018"/>
    <n v="2018"/>
    <s v="Meaningful progress"/>
    <x v="19"/>
    <n v="5"/>
    <x v="4"/>
    <s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
    <s v="https://eiti.org/malawi#malawis-progress-by-requirement"/>
    <s v="http://mweiti.gov.mw/"/>
    <s v="https://eiti.org/api/v1.0/score_data/48"/>
    <x v="0"/>
  </r>
  <r>
    <s v="MalawiLicense register (#2.3)"/>
    <x v="18"/>
    <x v="18"/>
    <n v="1"/>
    <n v="48"/>
    <s v="Malawi: 2018"/>
    <s v="MWI"/>
    <s v="Malawi"/>
    <s v="https://eiti.org/BD/2019-18"/>
    <s v="https://eiti.org/document/malawi-validation-2018"/>
    <n v="2018"/>
    <n v="2018"/>
    <s v="Meaningful progress"/>
    <x v="20"/>
    <n v="4"/>
    <x v="1"/>
    <s v="The Department of Mines systematically discloses information through a license registry. Coordinates are not explicitly detailed, but contracted areas are visible on a scale of 1:5,000. The score has been downgraded due to limitations with petroleum license data."/>
    <s v="https://eiti.org/malawi#malawis-progress-by-requirement"/>
    <s v="http://mweiti.gov.mw/"/>
    <s v="https://eiti.org/api/v1.0/score_data/48"/>
    <x v="0"/>
  </r>
  <r>
    <s v="MalawiBeneficial ownership (#2.5)"/>
    <x v="18"/>
    <x v="18"/>
    <n v="1"/>
    <n v="48"/>
    <s v="Malawi: 2018"/>
    <s v="MWI"/>
    <s v="Malawi"/>
    <s v="https://eiti.org/BD/2019-18"/>
    <s v="https://eiti.org/document/malawi-validation-2018"/>
    <n v="2018"/>
    <n v="2018"/>
    <s v="Meaningful progress"/>
    <x v="25"/>
    <n v="1"/>
    <x v="2"/>
    <s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
    <s v="https://eiti.org/malawi#malawis-progress-by-requirement"/>
    <s v="http://mweiti.gov.mw/"/>
    <s v="https://eiti.org/api/v1.0/score_data/48"/>
    <x v="0"/>
  </r>
  <r>
    <s v="MalawiState participation (#2.6)"/>
    <x v="18"/>
    <x v="18"/>
    <n v="1"/>
    <n v="48"/>
    <s v="Malawi: 2018"/>
    <s v="MWI"/>
    <s v="Malawi"/>
    <s v="https://eiti.org/BD/2019-18"/>
    <s v="https://eiti.org/document/malawi-validation-2018"/>
    <n v="2018"/>
    <n v="2018"/>
    <s v="Meaningful progress"/>
    <x v="31"/>
    <n v="0"/>
    <x v="3"/>
    <s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
    <s v="https://eiti.org/malawi#malawis-progress-by-requirement"/>
    <s v="http://mweiti.gov.mw/"/>
    <s v="https://eiti.org/api/v1.0/score_data/48"/>
    <x v="0"/>
  </r>
  <r>
    <s v="MaliData quality (#4.9)"/>
    <x v="19"/>
    <x v="19"/>
    <n v="2"/>
    <n v="62"/>
    <s v="Mali: 2019"/>
    <s v="MLI"/>
    <s v="Mali"/>
    <s v="https://eiti.org/BD/2019-47"/>
    <s v="https://eiti.org/document/mali-validation-2019"/>
    <n v="2019"/>
    <m/>
    <s v="Meaningful progress"/>
    <x v="1"/>
    <n v="5"/>
    <x v="4"/>
    <s v="There is evidence that Mali EITI and the IA took steps to ensure that material payments and revenues were certified. In accordance with Requirement 4.9, the 2016 EITI Report includes an assessment of the materiality of payments from companies and government entities that did not comply with the agreed quality assurances. The 2016 Report provides a clear assessment that the reconciled financial data presented is reliable. "/>
    <m/>
    <s v="http://itie.ml/"/>
    <s v="https://eiti.org/api/v1.0/score_data/62"/>
    <x v="1"/>
  </r>
  <r>
    <s v="MaliData timeliness (#4.8)"/>
    <x v="19"/>
    <x v="19"/>
    <n v="2"/>
    <n v="62"/>
    <s v="Mali: 2019"/>
    <s v="MLI"/>
    <s v="Mali"/>
    <s v="https://eiti.org/BD/2019-47"/>
    <s v="https://eiti.org/document/mali-validation-2019"/>
    <n v="2019"/>
    <m/>
    <s v="Meaningful progress"/>
    <x v="6"/>
    <n v="5"/>
    <x v="4"/>
    <s v=""/>
    <m/>
    <s v="http://itie.ml/"/>
    <s v="https://eiti.org/api/v1.0/score_data/62"/>
    <x v="1"/>
  </r>
  <r>
    <s v="MaliSubnational transfers (#5.2)"/>
    <x v="19"/>
    <x v="19"/>
    <n v="2"/>
    <n v="62"/>
    <s v="Mali: 2019"/>
    <s v="MLI"/>
    <s v="Mali"/>
    <s v="https://eiti.org/BD/2019-47"/>
    <s v="https://eiti.org/document/mali-validation-2019"/>
    <n v="2019"/>
    <m/>
    <s v="Meaningful progress"/>
    <x v="3"/>
    <n v="6"/>
    <x v="6"/>
    <s v="The MSG disclosed and reconciled payments of the “patente” tax, a subnational transfer that was not linked exclusively to extractives companies, hence this requirement is not strictly applicable in Mali. The MSG’s efforts were in response to demands for information on the ‘patente’ for the development of local communities in mining regions. "/>
    <m/>
    <s v="http://itie.ml/"/>
    <s v="https://eiti.org/api/v1.0/score_data/62"/>
    <x v="1"/>
  </r>
  <r>
    <s v="MaliDistribution of revenues (#5.1)"/>
    <x v="19"/>
    <x v="19"/>
    <n v="2"/>
    <n v="62"/>
    <s v="Mali: 2019"/>
    <s v="MLI"/>
    <s v="Mali"/>
    <s v="https://eiti.org/BD/2019-47"/>
    <s v="https://eiti.org/document/mali-validation-2019"/>
    <n v="2019"/>
    <m/>
    <s v="Meaningful progress"/>
    <x v="0"/>
    <n v="5"/>
    <x v="4"/>
    <s v=""/>
    <m/>
    <s v="http://itie.ml/"/>
    <s v="https://eiti.org/api/v1.0/score_data/62"/>
    <x v="1"/>
  </r>
  <r>
    <s v="MaliSOE transactions (#4.5)"/>
    <x v="19"/>
    <x v="19"/>
    <n v="2"/>
    <n v="62"/>
    <s v="Mali: 2019"/>
    <s v="MLI"/>
    <s v="Mali"/>
    <s v="https://eiti.org/BD/2019-47"/>
    <s v="https://eiti.org/document/mali-validation-2019"/>
    <n v="2019"/>
    <m/>
    <s v="Meaningful progress"/>
    <x v="5"/>
    <n v="0"/>
    <x v="3"/>
    <s v=""/>
    <m/>
    <s v="http://itie.ml/"/>
    <s v="https://eiti.org/api/v1.0/score_data/62"/>
    <x v="1"/>
  </r>
  <r>
    <s v="MaliTransportation revenues (#4.4)"/>
    <x v="19"/>
    <x v="19"/>
    <n v="2"/>
    <n v="62"/>
    <s v="Mali: 2019"/>
    <s v="MLI"/>
    <s v="Mali"/>
    <s v="https://eiti.org/BD/2019-47"/>
    <s v="https://eiti.org/document/mali-validation-2019"/>
    <n v="2019"/>
    <m/>
    <s v="Meaningful progress"/>
    <x v="28"/>
    <n v="0"/>
    <x v="3"/>
    <s v=""/>
    <m/>
    <s v="http://itie.ml/"/>
    <s v="https://eiti.org/api/v1.0/score_data/62"/>
    <x v="1"/>
  </r>
  <r>
    <s v="MaliDisaggregation (#4.7)"/>
    <x v="19"/>
    <x v="19"/>
    <n v="2"/>
    <n v="62"/>
    <s v="Mali: 2019"/>
    <s v="MLI"/>
    <s v="Mali"/>
    <s v="https://eiti.org/BD/2019-47"/>
    <s v="https://eiti.org/document/mali-validation-2019"/>
    <n v="2019"/>
    <m/>
    <s v="Meaningful progress"/>
    <x v="7"/>
    <n v="5"/>
    <x v="4"/>
    <s v=""/>
    <m/>
    <s v="http://itie.ml/"/>
    <s v="https://eiti.org/api/v1.0/score_data/62"/>
    <x v="1"/>
  </r>
  <r>
    <s v="MaliDirect subnational payments (#4.6)"/>
    <x v="19"/>
    <x v="19"/>
    <n v="2"/>
    <n v="62"/>
    <s v="Mali: 2019"/>
    <s v="MLI"/>
    <s v="Mali"/>
    <s v="https://eiti.org/BD/2019-47"/>
    <s v="https://eiti.org/document/mali-validation-2019"/>
    <n v="2019"/>
    <m/>
    <s v="Meaningful progress"/>
    <x v="4"/>
    <n v="0"/>
    <x v="3"/>
    <s v=""/>
    <m/>
    <s v="http://itie.ml/"/>
    <s v="https://eiti.org/api/v1.0/score_data/62"/>
    <x v="1"/>
  </r>
  <r>
    <s v="MaliRevenue management and expenditures (#5.3)"/>
    <x v="19"/>
    <x v="19"/>
    <n v="2"/>
    <n v="62"/>
    <s v="Mali: 2019"/>
    <s v="MLI"/>
    <s v="Mali"/>
    <s v="https://eiti.org/BD/2019-47"/>
    <s v="https://eiti.org/document/mali-validation-2019"/>
    <n v="2019"/>
    <m/>
    <s v="Meaningful progress"/>
    <x v="2"/>
    <n v="1"/>
    <x v="2"/>
    <s v=""/>
    <m/>
    <s v="http://itie.ml/"/>
    <s v="https://eiti.org/api/v1.0/score_data/62"/>
    <x v="1"/>
  </r>
  <r>
    <s v="MaliFollow up on recommendations (#7.3)"/>
    <x v="19"/>
    <x v="19"/>
    <n v="2"/>
    <n v="62"/>
    <s v="Mali: 2019"/>
    <s v="MLI"/>
    <s v="Mali"/>
    <s v="https://eiti.org/BD/2019-47"/>
    <s v="https://eiti.org/document/mali-validation-2019"/>
    <n v="2019"/>
    <m/>
    <s v="Meaningful progress"/>
    <x v="10"/>
    <n v="4"/>
    <x v="1"/>
    <s v="There is evidence that the MSG has taken steps to act upon lessons learnt, to identify weaknesses of the EITI process and to consider the recommendations for improvements from the Independent Administrator by adoption a roadmap. There is no evidence however that the MSG has adopted a mechanism for consistent follow up to recommendations. "/>
    <m/>
    <s v="http://itie.ml/"/>
    <s v="https://eiti.org/api/v1.0/score_data/62"/>
    <x v="1"/>
  </r>
  <r>
    <s v="MaliData accessibility (#7.2)"/>
    <x v="19"/>
    <x v="19"/>
    <n v="2"/>
    <n v="62"/>
    <s v="Mali: 2019"/>
    <s v="MLI"/>
    <s v="Mali"/>
    <s v="https://eiti.org/BD/2019-47"/>
    <s v="https://eiti.org/document/mali-validation-2019"/>
    <n v="2019"/>
    <m/>
    <s v="Meaningful progress"/>
    <x v="15"/>
    <n v="5"/>
    <x v="4"/>
    <s v=""/>
    <m/>
    <s v="http://itie.ml/"/>
    <s v="https://eiti.org/api/v1.0/score_data/62"/>
    <x v="1"/>
  </r>
  <r>
    <s v="MaliOverall Progress (#0.0)"/>
    <x v="19"/>
    <x v="19"/>
    <n v="2"/>
    <n v="62"/>
    <s v="Mali: 2019"/>
    <s v="MLI"/>
    <s v="Mali"/>
    <s v="https://eiti.org/BD/2019-47"/>
    <s v="https://eiti.org/document/mali-validation-2019"/>
    <n v="2019"/>
    <m/>
    <s v="Meaningful progress"/>
    <x v="12"/>
    <n v="4"/>
    <x v="1"/>
    <s v=""/>
    <m/>
    <s v="http://itie.ml/"/>
    <s v="https://eiti.org/api/v1.0/score_data/62"/>
    <x v="1"/>
  </r>
  <r>
    <s v="MaliOutcomes and impact of implementation (#7.4)"/>
    <x v="19"/>
    <x v="19"/>
    <n v="2"/>
    <n v="62"/>
    <s v="Mali: 2019"/>
    <s v="MLI"/>
    <s v="Mali"/>
    <s v="https://eiti.org/BD/2019-47"/>
    <s v="https://eiti.org/document/mali-validation-2019"/>
    <n v="2019"/>
    <m/>
    <s v="Meaningful progress"/>
    <x v="9"/>
    <n v="4"/>
    <x v="1"/>
    <s v="The Mali EITI APR focused on activities and outcomes, but not on results and impact.  Although the MSG developed processes to measure impact, there is no evidence that consultations on assessing the impact of EITI implementation were conducted in practice and that a standalone impact assessment was undertaken. "/>
    <m/>
    <s v="http://itie.ml/"/>
    <s v="https://eiti.org/api/v1.0/score_data/62"/>
    <x v="1"/>
  </r>
  <r>
    <s v="MaliSOE quasi-fiscal expenditures (#6.2)"/>
    <x v="19"/>
    <x v="19"/>
    <n v="2"/>
    <n v="62"/>
    <s v="Mali: 2019"/>
    <s v="MLI"/>
    <s v="Mali"/>
    <s v="https://eiti.org/BD/2019-47"/>
    <s v="https://eiti.org/document/mali-validation-2019"/>
    <n v="2019"/>
    <m/>
    <s v="Meaningful progress"/>
    <x v="14"/>
    <n v="0"/>
    <x v="3"/>
    <s v=""/>
    <m/>
    <s v="http://itie.ml/"/>
    <s v="https://eiti.org/api/v1.0/score_data/62"/>
    <x v="1"/>
  </r>
  <r>
    <s v="MaliMandatory social expenditures (#6.1)"/>
    <x v="19"/>
    <x v="19"/>
    <n v="2"/>
    <n v="62"/>
    <s v="Mali: 2019"/>
    <s v="MLI"/>
    <s v="Mali"/>
    <s v="https://eiti.org/BD/2019-47"/>
    <s v="https://eiti.org/document/mali-validation-2019"/>
    <n v="2019"/>
    <m/>
    <s v="Meaningful progress"/>
    <x v="8"/>
    <n v="5"/>
    <x v="4"/>
    <s v=""/>
    <m/>
    <s v="http://itie.ml/"/>
    <s v="https://eiti.org/api/v1.0/score_data/62"/>
    <x v="1"/>
  </r>
  <r>
    <s v="MaliPublic debate (#7.1)"/>
    <x v="19"/>
    <x v="19"/>
    <n v="2"/>
    <n v="62"/>
    <s v="Mali: 2019"/>
    <s v="MLI"/>
    <s v="Mali"/>
    <s v="https://eiti.org/BD/2019-47"/>
    <s v="https://eiti.org/document/mali-validation-2019"/>
    <n v="2019"/>
    <m/>
    <s v="Meaningful progress"/>
    <x v="16"/>
    <n v="5"/>
    <x v="4"/>
    <s v="Mali EITI Reports are published and actively promoted through various channels. The MSG adopted an Open Data Policy, which covers the terms of access, use and reuse of EITI data. The MSG disseminated a synthesis of the 2015 and 2016 EITI Reports in the three main mining regions of Mali. There is evidence that Civil society used EITI data in research on the economic impact of mining at the local level. "/>
    <m/>
    <s v="http://itie.ml/"/>
    <s v="https://eiti.org/api/v1.0/score_data/62"/>
    <x v="1"/>
  </r>
  <r>
    <s v="MaliEconomic contribution (#6.3)"/>
    <x v="19"/>
    <x v="19"/>
    <n v="2"/>
    <n v="62"/>
    <s v="Mali: 2019"/>
    <s v="MLI"/>
    <s v="Mali"/>
    <s v="https://eiti.org/BD/2019-47"/>
    <s v="https://eiti.org/document/mali-validation-2019"/>
    <n v="2019"/>
    <m/>
    <s v="Meaningful progress"/>
    <x v="13"/>
    <n v="5"/>
    <x v="4"/>
    <s v=""/>
    <m/>
    <s v="http://itie.ml/"/>
    <s v="https://eiti.org/api/v1.0/score_data/62"/>
    <x v="1"/>
  </r>
  <r>
    <s v="MaliLegal framework (#2.1)"/>
    <x v="19"/>
    <x v="19"/>
    <n v="2"/>
    <n v="62"/>
    <s v="Mali: 2019"/>
    <s v="MLI"/>
    <s v="Mali"/>
    <s v="https://eiti.org/BD/2019-47"/>
    <s v="https://eiti.org/document/mali-validation-2019"/>
    <n v="2019"/>
    <m/>
    <s v="Meaningful progress"/>
    <x v="18"/>
    <n v="5"/>
    <x v="4"/>
    <s v=""/>
    <m/>
    <s v="http://itie.ml/"/>
    <s v="https://eiti.org/api/v1.0/score_data/62"/>
    <x v="1"/>
  </r>
  <r>
    <s v="MaliWorkplan (#1.5)"/>
    <x v="19"/>
    <x v="19"/>
    <n v="2"/>
    <n v="62"/>
    <s v="Mali: 2019"/>
    <s v="MLI"/>
    <s v="Mali"/>
    <s v="https://eiti.org/BD/2019-47"/>
    <s v="https://eiti.org/document/mali-validation-2019"/>
    <n v="2019"/>
    <m/>
    <s v="Meaningful progress"/>
    <x v="23"/>
    <n v="5"/>
    <x v="4"/>
    <s v="In accordance with Requirement 1.5, Mali approved a triennial work plan (2017-2019) and a 2019 work plan with implementation objectives that reflect national priorities. The work plan includes a broad timeline for achieving the objectives, as well as costings and proposed funding sources. In practice, the work plan is well managed and followed by all stakeholders. "/>
    <m/>
    <s v="http://itie.ml/"/>
    <s v="https://eiti.org/api/v1.0/score_data/62"/>
    <x v="1"/>
  </r>
  <r>
    <s v="MaliLicense register (#2.3)"/>
    <x v="19"/>
    <x v="19"/>
    <n v="2"/>
    <n v="62"/>
    <s v="Mali: 2019"/>
    <s v="MLI"/>
    <s v="Mali"/>
    <s v="https://eiti.org/BD/2019-47"/>
    <s v="https://eiti.org/document/mali-validation-2019"/>
    <n v="2019"/>
    <m/>
    <s v="Meaningful progress"/>
    <x v="20"/>
    <n v="5"/>
    <x v="4"/>
    <s v="The 2016 EITI Report and Mali’s mining cadastre provide all of the information required under Requirement 2.3.b. "/>
    <m/>
    <s v="http://itie.ml/"/>
    <s v="https://eiti.org/api/v1.0/score_data/62"/>
    <x v="1"/>
  </r>
  <r>
    <s v="MaliLicense allocations (#2.2)"/>
    <x v="19"/>
    <x v="19"/>
    <n v="2"/>
    <n v="62"/>
    <s v="Mali: 2019"/>
    <s v="MLI"/>
    <s v="Mali"/>
    <s v="https://eiti.org/BD/2019-47"/>
    <s v="https://eiti.org/document/mali-validation-2019"/>
    <n v="2019"/>
    <m/>
    <s v="Meaningful progress"/>
    <x v="17"/>
    <n v="4"/>
    <x v="1"/>
    <s v="The 2016 EITI Report lists the licenses awarded and transferred and provides a general overview of the licence allocation and transfer procedures in Mali.  However, it does not specifically describe the technical and financial criteria used in practice in licence allocations and transfers. "/>
    <m/>
    <s v="http://itie.ml/"/>
    <s v="https://eiti.org/api/v1.0/score_data/62"/>
    <x v="1"/>
  </r>
  <r>
    <s v="MaliIndustry engagement (#1.2)"/>
    <x v="19"/>
    <x v="19"/>
    <n v="2"/>
    <n v="62"/>
    <s v="Mali: 2019"/>
    <s v="MLI"/>
    <s v="Mali"/>
    <s v="https://eiti.org/BD/2019-47"/>
    <s v="https://eiti.org/document/mali-validation-2019"/>
    <n v="2019"/>
    <m/>
    <s v="Meaningful progress"/>
    <x v="11"/>
    <n v="5"/>
    <x v="4"/>
    <s v=""/>
    <m/>
    <s v="http://itie.ml/"/>
    <s v="https://eiti.org/api/v1.0/score_data/62"/>
    <x v="1"/>
  </r>
  <r>
    <s v="MaliGovernment engagement (#1.1)"/>
    <x v="19"/>
    <x v="19"/>
    <n v="2"/>
    <n v="62"/>
    <s v="Mali: 2019"/>
    <s v="MLI"/>
    <s v="Mali"/>
    <s v="https://eiti.org/BD/2019-47"/>
    <s v="https://eiti.org/document/mali-validation-2019"/>
    <n v="2019"/>
    <m/>
    <s v="Meaningful progress"/>
    <x v="22"/>
    <n v="5"/>
    <x v="4"/>
    <s v=""/>
    <m/>
    <s v="http://itie.ml/"/>
    <s v="https://eiti.org/api/v1.0/score_data/62"/>
    <x v="1"/>
  </r>
  <r>
    <s v="MaliMSG governance (#1.4)"/>
    <x v="19"/>
    <x v="19"/>
    <n v="2"/>
    <n v="62"/>
    <s v="Mali: 2019"/>
    <s v="MLI"/>
    <s v="Mali"/>
    <s v="https://eiti.org/BD/2019-47"/>
    <s v="https://eiti.org/document/mali-validation-2019"/>
    <n v="2019"/>
    <m/>
    <s v="Meaningful progress"/>
    <x v="24"/>
    <n v="4"/>
    <x v="1"/>
    <s v="The MSG has clarified and updated MSG governance procedures, leading to a partial renewal of MSG membership, limited to government and industry. Industry has agreed on a clear selection procedure for its representatives on the MSG. Civil society has published a code of conduct to govern its participation on the MSG. There is no evidence however that these procedures have been implemented in practice."/>
    <m/>
    <s v="http://itie.ml/"/>
    <s v="https://eiti.org/api/v1.0/score_data/62"/>
    <x v="1"/>
  </r>
  <r>
    <s v="MaliCivil society engagement (#1.3)"/>
    <x v="19"/>
    <x v="19"/>
    <n v="2"/>
    <n v="62"/>
    <s v="Mali: 2019"/>
    <s v="MLI"/>
    <s v="Mali"/>
    <s v="https://eiti.org/BD/2019-47"/>
    <s v="https://eiti.org/document/mali-validation-2019"/>
    <n v="2019"/>
    <m/>
    <s v="Meaningful progress"/>
    <x v="21"/>
    <n v="5"/>
    <x v="4"/>
    <s v=""/>
    <m/>
    <s v="http://itie.ml/"/>
    <s v="https://eiti.org/api/v1.0/score_data/62"/>
    <x v="1"/>
  </r>
  <r>
    <s v="MaliPolicy on contract disclosure (#2.4)"/>
    <x v="19"/>
    <x v="19"/>
    <n v="2"/>
    <n v="62"/>
    <s v="Mali: 2019"/>
    <s v="MLI"/>
    <s v="Mali"/>
    <s v="https://eiti.org/BD/2019-47"/>
    <s v="https://eiti.org/document/mali-validation-2019"/>
    <n v="2019"/>
    <m/>
    <s v="Meaningful progress"/>
    <x v="19"/>
    <n v="5"/>
    <x v="4"/>
    <s v=""/>
    <m/>
    <s v="http://itie.ml/"/>
    <s v="https://eiti.org/api/v1.0/score_data/62"/>
    <x v="1"/>
  </r>
  <r>
    <s v="MaliComprehensiveness (#4.1)"/>
    <x v="19"/>
    <x v="19"/>
    <n v="2"/>
    <n v="62"/>
    <s v="Mali: 2019"/>
    <s v="MLI"/>
    <s v="Mali"/>
    <s v="https://eiti.org/BD/2019-47"/>
    <s v="https://eiti.org/document/mali-validation-2019"/>
    <n v="2019"/>
    <m/>
    <s v="Meaningful progress"/>
    <x v="27"/>
    <n v="5"/>
    <x v="4"/>
    <s v="The 2016 EITI Report provides a comprehensive reconciliation of government revenues and company payments. A definition of the materiality thresholds for payments and companies were included in the scope of reconciliation, including a justification for why the thresholds were set at these levels. The materiality of omissions from non-reporting companies is assessed and considered not to affect the comprehensiveness of the reconciliation. "/>
    <m/>
    <s v="http://itie.ml/"/>
    <s v="https://eiti.org/api/v1.0/score_data/62"/>
    <x v="1"/>
  </r>
  <r>
    <s v="MaliExport data (#3.3)"/>
    <x v="19"/>
    <x v="19"/>
    <n v="2"/>
    <n v="62"/>
    <s v="Mali: 2019"/>
    <s v="MLI"/>
    <s v="Mali"/>
    <s v="https://eiti.org/BD/2019-47"/>
    <s v="https://eiti.org/document/mali-validation-2019"/>
    <n v="2019"/>
    <m/>
    <s v="Meaningful progress"/>
    <x v="32"/>
    <n v="5"/>
    <x v="4"/>
    <s v=""/>
    <m/>
    <s v="http://itie.ml/"/>
    <s v="https://eiti.org/api/v1.0/score_data/62"/>
    <x v="1"/>
  </r>
  <r>
    <s v="MaliBarter agreements (#4.3)"/>
    <x v="19"/>
    <x v="19"/>
    <n v="2"/>
    <n v="62"/>
    <s v="Mali: 2019"/>
    <s v="MLI"/>
    <s v="Mali"/>
    <s v="https://eiti.org/BD/2019-47"/>
    <s v="https://eiti.org/document/mali-validation-2019"/>
    <n v="2019"/>
    <m/>
    <s v="Meaningful progress"/>
    <x v="29"/>
    <n v="0"/>
    <x v="3"/>
    <s v=""/>
    <m/>
    <s v="http://itie.ml/"/>
    <s v="https://eiti.org/api/v1.0/score_data/62"/>
    <x v="1"/>
  </r>
  <r>
    <s v="MaliIn-kind revenues (#4.2)"/>
    <x v="19"/>
    <x v="19"/>
    <n v="2"/>
    <n v="62"/>
    <s v="Mali: 2019"/>
    <s v="MLI"/>
    <s v="Mali"/>
    <s v="https://eiti.org/BD/2019-47"/>
    <s v="https://eiti.org/document/mali-validation-2019"/>
    <n v="2019"/>
    <m/>
    <s v="Meaningful progress"/>
    <x v="26"/>
    <n v="0"/>
    <x v="3"/>
    <s v=""/>
    <m/>
    <s v="http://itie.ml/"/>
    <s v="https://eiti.org/api/v1.0/score_data/62"/>
    <x v="1"/>
  </r>
  <r>
    <s v="MaliState participation (#2.6)"/>
    <x v="19"/>
    <x v="19"/>
    <n v="2"/>
    <n v="62"/>
    <s v="Mali: 2019"/>
    <s v="MLI"/>
    <s v="Mali"/>
    <s v="https://eiti.org/BD/2019-47"/>
    <s v="https://eiti.org/document/mali-validation-2019"/>
    <n v="2019"/>
    <m/>
    <s v="Meaningful progress"/>
    <x v="31"/>
    <n v="5"/>
    <x v="4"/>
    <s v=""/>
    <m/>
    <s v="http://itie.ml/"/>
    <s v="https://eiti.org/api/v1.0/score_data/62"/>
    <x v="1"/>
  </r>
  <r>
    <s v="MaliBeneficial ownership (#2.5)"/>
    <x v="19"/>
    <x v="19"/>
    <n v="2"/>
    <n v="62"/>
    <s v="Mali: 2019"/>
    <s v="MLI"/>
    <s v="Mali"/>
    <s v="https://eiti.org/BD/2019-47"/>
    <s v="https://eiti.org/document/mali-validation-2019"/>
    <n v="2019"/>
    <m/>
    <s v="Meaningful progress"/>
    <x v="25"/>
    <n v="1"/>
    <x v="2"/>
    <s v=""/>
    <m/>
    <s v="http://itie.ml/"/>
    <s v="https://eiti.org/api/v1.0/score_data/62"/>
    <x v="1"/>
  </r>
  <r>
    <s v="MaliProduction data (#3.2)"/>
    <x v="19"/>
    <x v="19"/>
    <n v="2"/>
    <n v="62"/>
    <s v="Mali: 2019"/>
    <s v="MLI"/>
    <s v="Mali"/>
    <s v="https://eiti.org/BD/2019-47"/>
    <s v="https://eiti.org/document/mali-validation-2019"/>
    <n v="2019"/>
    <m/>
    <s v="Meaningful progress"/>
    <x v="33"/>
    <n v="5"/>
    <x v="4"/>
    <s v=""/>
    <m/>
    <s v="http://itie.ml/"/>
    <s v="https://eiti.org/api/v1.0/score_data/62"/>
    <x v="1"/>
  </r>
  <r>
    <s v="MaliExploration data (#3.1)"/>
    <x v="19"/>
    <x v="19"/>
    <n v="2"/>
    <n v="62"/>
    <s v="Mali: 2019"/>
    <s v="MLI"/>
    <s v="Mali"/>
    <s v="https://eiti.org/BD/2019-47"/>
    <s v="https://eiti.org/document/mali-validation-2019"/>
    <n v="2019"/>
    <m/>
    <s v="Meaningful progress"/>
    <x v="30"/>
    <n v="5"/>
    <x v="4"/>
    <s v=""/>
    <m/>
    <s v="http://itie.ml/"/>
    <s v="https://eiti.org/api/v1.0/score_data/62"/>
    <x v="1"/>
  </r>
  <r>
    <s v="MauritaniaDistribution of revenues (#5.1)"/>
    <x v="20"/>
    <x v="20"/>
    <n v="1"/>
    <n v="45"/>
    <s v="Mauritania: 2018"/>
    <s v="MRT"/>
    <s v="Mauritania"/>
    <s v="eiti.org/BD/2019-19"/>
    <s v="https://eiti.org/document/mauritania-validation-2018"/>
    <n v="2018"/>
    <n v="2018"/>
    <s v="Meaningful progress"/>
    <x v="0"/>
    <n v="5"/>
    <x v="4"/>
    <s v="The 2015 EITI Report highlights the extractives revenue streams that are not recorded in the national budget and provides a general description of the management of these funds. Mauritania EITI has subsequently published an addendum from the FNRH with the fund’s general statutory asset allocation guidelines and the Cour des Comptes’ report on the FNRH as part of the 2015 budget execution report, which raises concerns over the lack of a clear asset allocation policy from the Ministry of Finance but adequately describes the allocation of FNRH assets in 2015. "/>
    <s v="https://eiti.org/mauritania#mauritanias-progress-by-requirement"/>
    <s v="http://www.cnitie.mr/itie-fr/"/>
    <s v="https://eiti.org/api/v1.0/score_data/45"/>
    <x v="1"/>
  </r>
  <r>
    <s v="MauritaniaData quality (#4.9)"/>
    <x v="20"/>
    <x v="20"/>
    <n v="1"/>
    <n v="45"/>
    <s v="Mauritania: 2018"/>
    <s v="MRT"/>
    <s v="Mauritania"/>
    <s v="eiti.org/BD/2019-19"/>
    <s v="https://eiti.org/document/mauritania-validation-2018"/>
    <n v="2018"/>
    <n v="2018"/>
    <s v="Meaningful progress"/>
    <x v="1"/>
    <n v="5"/>
    <x v="4"/>
    <s v="In accordance with Requirement 4.9, the reconciliation of payments and revenues has been undertaken by an IA, appointed by the MSG, and applying international professional standards. The report includes an informative summary of the work performed by the IA and the limitations of the assessments provided. The report includes follow up on recommendations from past EITI Reports and Validation, as well as a set of new recommendations. Summary data tables have been published for the 2015 EITI Report."/>
    <s v="https://eiti.org/mauritania#mauritanias-progress-by-requirement"/>
    <s v="http://www.cnitie.mr/itie-fr/"/>
    <s v="https://eiti.org/api/v1.0/score_data/45"/>
    <x v="1"/>
  </r>
  <r>
    <s v="MauritaniaRevenue management and expenditures (#5.3)"/>
    <x v="20"/>
    <x v="20"/>
    <n v="1"/>
    <n v="45"/>
    <s v="Mauritania: 2018"/>
    <s v="MRT"/>
    <s v="Mauritania"/>
    <s v="eiti.org/BD/2019-19"/>
    <s v="https://eiti.org/document/mauritania-validation-2018"/>
    <n v="2018"/>
    <n v="2018"/>
    <s v="Meaningful progress"/>
    <x v="2"/>
    <n v="1"/>
    <x v="2"/>
    <s v="The 2014 EITI Report provided limited information on earmarked revenues."/>
    <s v="https://eiti.org/mauritania#mauritanias-progress-by-requirement"/>
    <s v="http://www.cnitie.mr/itie-fr/"/>
    <s v="https://eiti.org/api/v1.0/score_data/45"/>
    <x v="1"/>
  </r>
  <r>
    <s v="MauritaniaSubnational transfers (#5.2)"/>
    <x v="20"/>
    <x v="20"/>
    <n v="1"/>
    <n v="45"/>
    <s v="Mauritania: 2018"/>
    <s v="MRT"/>
    <s v="Mauritania"/>
    <s v="eiti.org/BD/2019-19"/>
    <s v="https://eiti.org/document/mauritania-validation-2018"/>
    <n v="2018"/>
    <n v="2018"/>
    <s v="Meaningful progress"/>
    <x v="3"/>
    <n v="0"/>
    <x v="3"/>
    <s v="Despite ambiguities in the 2015 EITI Report regarding the existence of statutory subnational transfers, the MSG has followed up with relevant government entities and published addendums, including from the central bank, confirming the lack of subnational transfers in Mauritania."/>
    <s v="https://eiti.org/mauritania#mauritanias-progress-by-requirement"/>
    <s v="http://www.cnitie.mr/itie-fr/"/>
    <s v="https://eiti.org/api/v1.0/score_data/45"/>
    <x v="1"/>
  </r>
  <r>
    <s v="MauritaniaDirect subnational payments (#4.6)"/>
    <x v="20"/>
    <x v="20"/>
    <n v="1"/>
    <n v="45"/>
    <s v="Mauritania: 2018"/>
    <s v="MRT"/>
    <s v="Mauritania"/>
    <s v="eiti.org/BD/2019-19"/>
    <s v="https://eiti.org/document/mauritania-validation-2018"/>
    <n v="2018"/>
    <n v="2018"/>
    <s v="Meaningful progress"/>
    <x v="4"/>
    <n v="0"/>
    <x v="3"/>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45"/>
    <x v="1"/>
  </r>
  <r>
    <s v="MauritaniaSOE transactions (#4.5)"/>
    <x v="20"/>
    <x v="20"/>
    <n v="1"/>
    <n v="45"/>
    <s v="Mauritania: 2018"/>
    <s v="MRT"/>
    <s v="Mauritania"/>
    <s v="eiti.org/BD/2019-19"/>
    <s v="https://eiti.org/document/mauritania-validation-2018"/>
    <n v="2018"/>
    <n v="2018"/>
    <s v="Meaningful progress"/>
    <x v="5"/>
    <n v="5"/>
    <x v="4"/>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45"/>
    <x v="1"/>
  </r>
  <r>
    <s v="MauritaniaData timeliness (#4.8)"/>
    <x v="20"/>
    <x v="20"/>
    <n v="1"/>
    <n v="45"/>
    <s v="Mauritania: 2018"/>
    <s v="MRT"/>
    <s v="Mauritania"/>
    <s v="eiti.org/BD/2019-19"/>
    <s v="https://eiti.org/document/mauritania-validation-2018"/>
    <n v="2018"/>
    <n v="2018"/>
    <s v="Meaningful progress"/>
    <x v="6"/>
    <n v="5"/>
    <x v="4"/>
    <s v="Mauritania published its 2011, 2012, 2013 and 2014 EITI Reports within two years of the start of the fiscal year under review."/>
    <s v="https://eiti.org/mauritania#mauritanias-progress-by-requirement"/>
    <s v="http://www.cnitie.mr/itie-fr/"/>
    <s v="https://eiti.org/api/v1.0/score_data/45"/>
    <x v="1"/>
  </r>
  <r>
    <s v="MauritaniaDisaggregation (#4.7)"/>
    <x v="20"/>
    <x v="20"/>
    <n v="1"/>
    <n v="45"/>
    <s v="Mauritania: 2018"/>
    <s v="MRT"/>
    <s v="Mauritania"/>
    <s v="eiti.org/BD/2019-19"/>
    <s v="https://eiti.org/document/mauritania-validation-2018"/>
    <n v="2018"/>
    <n v="2018"/>
    <s v="Meaningful progress"/>
    <x v="7"/>
    <n v="5"/>
    <x v="4"/>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45"/>
    <x v="1"/>
  </r>
  <r>
    <s v="MauritaniaFollow up on recommendations (#7.3)"/>
    <x v="20"/>
    <x v="20"/>
    <n v="1"/>
    <n v="45"/>
    <s v="Mauritania: 2018"/>
    <s v="MRT"/>
    <s v="Mauritania"/>
    <s v="eiti.org/BD/2019-19"/>
    <s v="https://eiti.org/document/mauritania-validation-2018"/>
    <n v="2018"/>
    <n v="2018"/>
    <s v="Meaningful progress"/>
    <x v="10"/>
    <n v="5"/>
    <x v="4"/>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45"/>
    <x v="1"/>
  </r>
  <r>
    <s v="MauritaniaData accessibility (#7.2)"/>
    <x v="20"/>
    <x v="20"/>
    <n v="1"/>
    <n v="45"/>
    <s v="Mauritania: 2018"/>
    <s v="MRT"/>
    <s v="Mauritania"/>
    <s v="eiti.org/BD/2019-19"/>
    <s v="https://eiti.org/document/mauritania-validation-2018"/>
    <n v="2018"/>
    <n v="2018"/>
    <s v="Meaningful progress"/>
    <x v="15"/>
    <n v="1"/>
    <x v="2"/>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45"/>
    <x v="1"/>
  </r>
  <r>
    <s v="MauritaniaOverall Progress (#0.0)"/>
    <x v="20"/>
    <x v="20"/>
    <n v="1"/>
    <n v="45"/>
    <s v="Mauritania: 2018"/>
    <s v="MRT"/>
    <s v="Mauritania"/>
    <s v="eiti.org/BD/2019-19"/>
    <s v="https://eiti.org/document/mauritania-validation-2018"/>
    <n v="2018"/>
    <n v="2018"/>
    <s v="Meaningful progress"/>
    <x v="12"/>
    <n v="4"/>
    <x v="1"/>
    <s v=""/>
    <s v="https://eiti.org/mauritania#mauritanias-progress-by-requirement"/>
    <s v="http://www.cnitie.mr/itie-fr/"/>
    <s v="https://eiti.org/api/v1.0/score_data/45"/>
    <x v="1"/>
  </r>
  <r>
    <s v="MauritaniaOutcomes and impact of implementation (#7.4)"/>
    <x v="20"/>
    <x v="20"/>
    <n v="1"/>
    <n v="45"/>
    <s v="Mauritania: 2018"/>
    <s v="MRT"/>
    <s v="Mauritania"/>
    <s v="eiti.org/BD/2019-19"/>
    <s v="https://eiti.org/document/mauritania-validation-2018"/>
    <n v="2018"/>
    <n v="2018"/>
    <s v="Meaningful progress"/>
    <x v="9"/>
    <n v="4"/>
    <x v="1"/>
    <s v="The 2017 annual progress report focused more on activities and outcomes than on impact. The report provided cursory details on follow up to recommendations and progress in meeting EITI requirements. Although there remains a lack of clarity around the impact of EITI implementation in Mauritania, there is no evidence that the MSG has prioritised its plans for undertaking a standalone impact assessment. "/>
    <s v="https://eiti.org/mauritania#mauritanias-progress-by-requirement"/>
    <s v="http://www.cnitie.mr/itie-fr/"/>
    <s v="https://eiti.org/api/v1.0/score_data/45"/>
    <x v="1"/>
  </r>
  <r>
    <s v="MauritaniaSOE quasi-fiscal expenditures (#6.2)"/>
    <x v="20"/>
    <x v="20"/>
    <n v="1"/>
    <n v="45"/>
    <s v="Mauritania: 2018"/>
    <s v="MRT"/>
    <s v="Mauritania"/>
    <s v="eiti.org/BD/2019-19"/>
    <s v="https://eiti.org/document/mauritania-validation-2018"/>
    <n v="2018"/>
    <n v="2018"/>
    <s v="Meaningful progress"/>
    <x v="14"/>
    <n v="0"/>
    <x v="3"/>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45"/>
    <x v="1"/>
  </r>
  <r>
    <s v="MauritaniaMandatory social expenditures (#6.1)"/>
    <x v="20"/>
    <x v="20"/>
    <n v="1"/>
    <n v="45"/>
    <s v="Mauritania: 2018"/>
    <s v="MRT"/>
    <s v="Mauritania"/>
    <s v="eiti.org/BD/2019-19"/>
    <s v="https://eiti.org/document/mauritania-validation-2018"/>
    <n v="2018"/>
    <n v="2018"/>
    <s v="Meaningful progress"/>
    <x v="8"/>
    <n v="0"/>
    <x v="3"/>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45"/>
    <x v="1"/>
  </r>
  <r>
    <s v="MauritaniaPublic debate (#7.1)"/>
    <x v="20"/>
    <x v="20"/>
    <n v="1"/>
    <n v="45"/>
    <s v="Mauritania: 2018"/>
    <s v="MRT"/>
    <s v="Mauritania"/>
    <s v="eiti.org/BD/2019-19"/>
    <s v="https://eiti.org/document/mauritania-validation-2018"/>
    <n v="2018"/>
    <n v="2018"/>
    <s v="Meaningful progress"/>
    <x v="16"/>
    <n v="5"/>
    <x v="4"/>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45"/>
    <x v="1"/>
  </r>
  <r>
    <s v="MauritaniaEconomic contribution (#6.3)"/>
    <x v="20"/>
    <x v="20"/>
    <n v="1"/>
    <n v="45"/>
    <s v="Mauritania: 2018"/>
    <s v="MRT"/>
    <s v="Mauritania"/>
    <s v="eiti.org/BD/2019-19"/>
    <s v="https://eiti.org/document/mauritania-validation-2018"/>
    <n v="2018"/>
    <n v="2018"/>
    <s v="Meaningful progress"/>
    <x v="13"/>
    <n v="5"/>
    <x v="4"/>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45"/>
    <x v="1"/>
  </r>
  <r>
    <s v="MauritaniaLicense allocations (#2.2)"/>
    <x v="20"/>
    <x v="20"/>
    <n v="1"/>
    <n v="45"/>
    <s v="Mauritania: 2018"/>
    <s v="MRT"/>
    <s v="Mauritania"/>
    <s v="eiti.org/BD/2019-19"/>
    <s v="https://eiti.org/document/mauritania-validation-2018"/>
    <n v="2018"/>
    <n v="2018"/>
    <s v="Meaningful progress"/>
    <x v="17"/>
    <n v="4"/>
    <x v="1"/>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45"/>
    <x v="1"/>
  </r>
  <r>
    <s v="MauritaniaLegal framework (#2.1)"/>
    <x v="20"/>
    <x v="20"/>
    <n v="1"/>
    <n v="45"/>
    <s v="Mauritania: 2018"/>
    <s v="MRT"/>
    <s v="Mauritania"/>
    <s v="eiti.org/BD/2019-19"/>
    <s v="https://eiti.org/document/mauritania-validation-2018"/>
    <n v="2018"/>
    <n v="2018"/>
    <s v="Meaningful progress"/>
    <x v="18"/>
    <n v="5"/>
    <x v="4"/>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45"/>
    <x v="1"/>
  </r>
  <r>
    <s v="MauritaniaPolicy on contract disclosure (#2.4)"/>
    <x v="20"/>
    <x v="20"/>
    <n v="1"/>
    <n v="45"/>
    <s v="Mauritania: 2018"/>
    <s v="MRT"/>
    <s v="Mauritania"/>
    <s v="eiti.org/BD/2019-19"/>
    <s v="https://eiti.org/document/mauritania-validation-2018"/>
    <n v="2018"/>
    <n v="2018"/>
    <s v="Meaningful progress"/>
    <x v="19"/>
    <n v="5"/>
    <x v="4"/>
    <s v="Through the 2015 EITI Report and the notes published subsequently by the Ministry of Mines and Hydrocarbon, the MSG has documented the government’s policy on disclosure of contracts and licenses that govern the exploration and production of oil, gas and minerals."/>
    <s v="https://eiti.org/mauritania#mauritanias-progress-by-requirement"/>
    <s v="http://www.cnitie.mr/itie-fr/"/>
    <s v="https://eiti.org/api/v1.0/score_data/45"/>
    <x v="1"/>
  </r>
  <r>
    <s v="MauritaniaLicense register (#2.3)"/>
    <x v="20"/>
    <x v="20"/>
    <n v="1"/>
    <n v="45"/>
    <s v="Mauritania: 2018"/>
    <s v="MRT"/>
    <s v="Mauritania"/>
    <s v="eiti.org/BD/2019-19"/>
    <s v="https://eiti.org/document/mauritania-validation-2018"/>
    <n v="2018"/>
    <n v="2018"/>
    <s v="Meaningful progress"/>
    <x v="20"/>
    <n v="4"/>
    <x v="1"/>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45"/>
    <x v="1"/>
  </r>
  <r>
    <s v="MauritaniaGovernment engagement (#1.1)"/>
    <x v="20"/>
    <x v="20"/>
    <n v="1"/>
    <n v="45"/>
    <s v="Mauritania: 2018"/>
    <s v="MRT"/>
    <s v="Mauritania"/>
    <s v="eiti.org/BD/2019-19"/>
    <s v="https://eiti.org/document/mauritania-validation-2018"/>
    <n v="2018"/>
    <n v="2018"/>
    <s v="Meaningful progress"/>
    <x v="22"/>
    <n v="5"/>
    <x v="4"/>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45"/>
    <x v="1"/>
  </r>
  <r>
    <s v="MauritaniaCivil society engagement (#1.3)"/>
    <x v="20"/>
    <x v="20"/>
    <n v="1"/>
    <n v="45"/>
    <s v="Mauritania: 2018"/>
    <s v="MRT"/>
    <s v="Mauritania"/>
    <s v="eiti.org/BD/2019-19"/>
    <s v="https://eiti.org/document/mauritania-validation-2018"/>
    <n v="2018"/>
    <n v="2018"/>
    <s v="Meaningful progress"/>
    <x v="21"/>
    <n v="5"/>
    <x v="4"/>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45"/>
    <x v="1"/>
  </r>
  <r>
    <s v="MauritaniaMSG governance (#1.4)"/>
    <x v="20"/>
    <x v="20"/>
    <n v="1"/>
    <n v="45"/>
    <s v="Mauritania: 2018"/>
    <s v="MRT"/>
    <s v="Mauritania"/>
    <s v="eiti.org/BD/2019-19"/>
    <s v="https://eiti.org/document/mauritania-validation-2018"/>
    <n v="2018"/>
    <n v="2018"/>
    <s v="Meaningful progress"/>
    <x v="24"/>
    <n v="5"/>
    <x v="4"/>
    <s v="The civil society constituency has agreed on criteria and procedures for the nomination of their representatives on the MSG, which are public and confirm the right of each constituency to appoint its own representatives. The industry constituency has agreed on eligibility criteria for their representation on the MSG, however there appears to be no clear selection procedures for industry representatives on the MSG. While these ad-hoc procedures do not have a negative impact on industry participation at this stage, it could be an issue in the future.  "/>
    <s v="https://eiti.org/mauritania#mauritanias-progress-by-requirement"/>
    <s v="http://www.cnitie.mr/itie-fr/"/>
    <s v="https://eiti.org/api/v1.0/score_data/45"/>
    <x v="1"/>
  </r>
  <r>
    <s v="MauritaniaIndustry engagement (#1.2)"/>
    <x v="20"/>
    <x v="20"/>
    <n v="1"/>
    <n v="45"/>
    <s v="Mauritania: 2018"/>
    <s v="MRT"/>
    <s v="Mauritania"/>
    <s v="eiti.org/BD/2019-19"/>
    <s v="https://eiti.org/document/mauritania-validation-2018"/>
    <n v="2018"/>
    <n v="2018"/>
    <s v="Meaningful progress"/>
    <x v="11"/>
    <n v="5"/>
    <x v="4"/>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45"/>
    <x v="1"/>
  </r>
  <r>
    <s v="MauritaniaWorkplan (#1.5)"/>
    <x v="20"/>
    <x v="20"/>
    <n v="1"/>
    <n v="45"/>
    <s v="Mauritania: 2018"/>
    <s v="MRT"/>
    <s v="Mauritania"/>
    <s v="eiti.org/BD/2019-19"/>
    <s v="https://eiti.org/document/mauritania-validation-2018"/>
    <n v="2018"/>
    <n v="2018"/>
    <s v="Meaningful progress"/>
    <x v="23"/>
    <n v="5"/>
    <x v="4"/>
    <s v="The 2018-2019 work plan objectives reflect national priorities for the extractive industries. While the civil society constituency has canvassed broadly in the preparation of the workplan, there is no evidence that industry representatives have sought inputs from the industry constituency more broadly (see Requirement 1.4 above)."/>
    <s v="https://eiti.org/mauritania#mauritanias-progress-by-requirement"/>
    <s v="http://www.cnitie.mr/itie-fr/"/>
    <s v="https://eiti.org/api/v1.0/score_data/45"/>
    <x v="1"/>
  </r>
  <r>
    <s v="MauritaniaIn-kind revenues (#4.2)"/>
    <x v="20"/>
    <x v="20"/>
    <n v="1"/>
    <n v="45"/>
    <s v="Mauritania: 2018"/>
    <s v="MRT"/>
    <s v="Mauritania"/>
    <s v="eiti.org/BD/2019-19"/>
    <s v="https://eiti.org/document/mauritania-validation-2018"/>
    <n v="2018"/>
    <n v="2018"/>
    <s v="Meaningful progress"/>
    <x v="26"/>
    <n v="5"/>
    <x v="4"/>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45"/>
    <x v="1"/>
  </r>
  <r>
    <s v="MauritaniaComprehensiveness (#4.1)"/>
    <x v="20"/>
    <x v="20"/>
    <n v="1"/>
    <n v="45"/>
    <s v="Mauritania: 2018"/>
    <s v="MRT"/>
    <s v="Mauritania"/>
    <s v="eiti.org/BD/2019-19"/>
    <s v="https://eiti.org/document/mauritania-validation-2018"/>
    <n v="2018"/>
    <n v="2018"/>
    <s v="Meaningful progress"/>
    <x v="27"/>
    <n v="5"/>
    <x v="4"/>
    <s v="The 2015 EITI Report provides, for both oil and gas and mining, a definition of the materiality thresholds for payments and companies to be included in reconciliation, including a justification for why the thresholds were set at these levels. The MSG was involved in setting the materiality thresholds for payments and for companies. The materiality of omissions from non-reporting companies is assessed and considered not to affect the comprehensiveness of the reconciliation. Full unilateral government disclosures of material revenues, including from non-material companies, was provided. "/>
    <s v="https://eiti.org/mauritania#mauritanias-progress-by-requirement"/>
    <s v="http://www.cnitie.mr/itie-fr/"/>
    <s v="https://eiti.org/api/v1.0/score_data/45"/>
    <x v="1"/>
  </r>
  <r>
    <s v="MauritaniaTransportation revenues (#4.4)"/>
    <x v="20"/>
    <x v="20"/>
    <n v="1"/>
    <n v="45"/>
    <s v="Mauritania: 2018"/>
    <s v="MRT"/>
    <s v="Mauritania"/>
    <s v="eiti.org/BD/2019-19"/>
    <s v="https://eiti.org/document/mauritania-validation-2018"/>
    <n v="2018"/>
    <n v="2018"/>
    <s v="Meaningful progress"/>
    <x v="28"/>
    <n v="0"/>
    <x v="3"/>
    <s v="The MSG has considered the existence of transport revenues and concluded this requirement was not applicable to Mauritania in 2014."/>
    <s v="https://eiti.org/mauritania#mauritanias-progress-by-requirement"/>
    <s v="http://www.cnitie.mr/itie-fr/"/>
    <s v="https://eiti.org/api/v1.0/score_data/45"/>
    <x v="1"/>
  </r>
  <r>
    <s v="MauritaniaBarter agreements (#4.3)"/>
    <x v="20"/>
    <x v="20"/>
    <n v="1"/>
    <n v="45"/>
    <s v="Mauritania: 2018"/>
    <s v="MRT"/>
    <s v="Mauritania"/>
    <s v="eiti.org/BD/2019-19"/>
    <s v="https://eiti.org/document/mauritania-validation-2018"/>
    <n v="2018"/>
    <n v="2018"/>
    <s v="Meaningful progress"/>
    <x v="29"/>
    <n v="0"/>
    <x v="3"/>
    <s v="The MSG has considered the existence of barter and infrastructure agreements and concluded that this requirement was not applicable to Mauritania in 2014."/>
    <s v="https://eiti.org/mauritania#mauritanias-progress-by-requirement"/>
    <s v="http://www.cnitie.mr/itie-fr/"/>
    <s v="https://eiti.org/api/v1.0/score_data/45"/>
    <x v="1"/>
  </r>
  <r>
    <s v="MauritaniaExport data (#3.3)"/>
    <x v="20"/>
    <x v="20"/>
    <n v="1"/>
    <n v="45"/>
    <s v="Mauritania: 2018"/>
    <s v="MRT"/>
    <s v="Mauritania"/>
    <s v="eiti.org/BD/2019-19"/>
    <s v="https://eiti.org/document/mauritania-validation-2018"/>
    <n v="2018"/>
    <n v="2018"/>
    <s v="Meaningful progress"/>
    <x v="32"/>
    <n v="5"/>
    <x v="4"/>
    <s v="The 2014 EITI Report provides export volumes and values for all of Mauritania’s exported mineral and oil commodities, disaggregated by commodity."/>
    <s v="https://eiti.org/mauritania#mauritanias-progress-by-requirement"/>
    <s v="http://www.cnitie.mr/itie-fr/"/>
    <s v="https://eiti.org/api/v1.0/score_data/45"/>
    <x v="1"/>
  </r>
  <r>
    <s v="MauritaniaState participation (#2.6)"/>
    <x v="20"/>
    <x v="20"/>
    <n v="1"/>
    <n v="45"/>
    <s v="Mauritania: 2018"/>
    <s v="MRT"/>
    <s v="Mauritania"/>
    <s v="eiti.org/BD/2019-19"/>
    <s v="https://eiti.org/document/mauritania-validation-2018"/>
    <n v="2018"/>
    <n v="2018"/>
    <s v="Meaningful progress"/>
    <x v="31"/>
    <n v="4"/>
    <x v="1"/>
    <s v="While the report describes the terms associated with the state’s free carried equity in mining companies, it does not detail the terms associated with state equity in other mining companies. Although the report states that there were no loans or guarantees, it notes the existence of a sovereign guarantee on a third-party loan to SNIM, without providing details of the terms of the loan guarantee (e.g. interest rate, tenor).  "/>
    <s v="https://eiti.org/mauritania#mauritanias-progress-by-requirement"/>
    <s v="http://www.cnitie.mr/itie-fr/"/>
    <s v="https://eiti.org/api/v1.0/score_data/45"/>
    <x v="1"/>
  </r>
  <r>
    <s v="MauritaniaBeneficial ownership (#2.5)"/>
    <x v="20"/>
    <x v="20"/>
    <n v="1"/>
    <n v="45"/>
    <s v="Mauritania: 2018"/>
    <s v="MRT"/>
    <s v="Mauritania"/>
    <s v="eiti.org/BD/2019-19"/>
    <s v="https://eiti.org/document/mauritania-validation-2018"/>
    <n v="2018"/>
    <n v="2018"/>
    <s v="Meaningful progress"/>
    <x v="25"/>
    <n v="1"/>
    <x v="2"/>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45"/>
    <x v="1"/>
  </r>
  <r>
    <s v="MauritaniaProduction data (#3.2)"/>
    <x v="20"/>
    <x v="20"/>
    <n v="1"/>
    <n v="45"/>
    <s v="Mauritania: 2018"/>
    <s v="MRT"/>
    <s v="Mauritania"/>
    <s v="eiti.org/BD/2019-19"/>
    <s v="https://eiti.org/document/mauritania-validation-2018"/>
    <n v="2018"/>
    <n v="2018"/>
    <s v="Meaningful progress"/>
    <x v="33"/>
    <n v="5"/>
    <x v="4"/>
    <s v="The 2014 EITI Report provides production volumes and values for all of Mauritania’s mineral and oil production, disaggregated by commodity."/>
    <s v="https://eiti.org/mauritania#mauritanias-progress-by-requirement"/>
    <s v="http://www.cnitie.mr/itie-fr/"/>
    <s v="https://eiti.org/api/v1.0/score_data/45"/>
    <x v="1"/>
  </r>
  <r>
    <s v="MauritaniaExploration data (#3.1)"/>
    <x v="20"/>
    <x v="20"/>
    <n v="1"/>
    <n v="45"/>
    <s v="Mauritania: 2018"/>
    <s v="MRT"/>
    <s v="Mauritania"/>
    <s v="eiti.org/BD/2019-19"/>
    <s v="https://eiti.org/document/mauritania-validation-2018"/>
    <n v="2018"/>
    <n v="2018"/>
    <s v="Meaningful progress"/>
    <x v="30"/>
    <n v="5"/>
    <x v="4"/>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45"/>
    <x v="1"/>
  </r>
  <r>
    <s v="MongoliaOverall Progress (#0.0)"/>
    <x v="21"/>
    <x v="21"/>
    <n v="1"/>
    <n v="28"/>
    <s v="Mongolia: 2018"/>
    <s v="MNG"/>
    <s v="Mongolia"/>
    <s v="https://eiti.org/BD/2018-14"/>
    <s v="https://eiti.org/document/mongolia-validation-2018"/>
    <n v="2018"/>
    <n v="2018"/>
    <s v="Satisfactory progress"/>
    <x v="12"/>
    <n v="5"/>
    <x v="4"/>
    <s v=""/>
    <s v="https://eiti.org/mongolia#mongolias-progress-by-requirement"/>
    <s v="http://www.eitimongolia.mn/en"/>
    <s v="https://eiti.org/api/v1.0/score_data/28"/>
    <x v="1"/>
  </r>
  <r>
    <s v="MongoliaExploration data (#3.1)"/>
    <x v="21"/>
    <x v="21"/>
    <n v="1"/>
    <n v="28"/>
    <s v="Mongolia: 2018"/>
    <s v="MNG"/>
    <s v="Mongolia"/>
    <s v="https://eiti.org/BD/2018-14"/>
    <s v="https://eiti.org/document/mongolia-validation-2018"/>
    <n v="2018"/>
    <n v="2018"/>
    <s v="Satisfactory progress"/>
    <x v="30"/>
    <n v="5"/>
    <x v="4"/>
    <s v="The 2014 EITI Report includes a detailed description of the extractive industries, including informal activities, and of significant exploration activities."/>
    <s v="https://eiti.org/mongolia#mongolias-progress-by-requirement"/>
    <s v="http://www.eitimongolia.mn/en"/>
    <s v="https://eiti.org/api/v1.0/score_data/28"/>
    <x v="1"/>
  </r>
  <r>
    <s v="MongoliaProduction data (#3.2)"/>
    <x v="21"/>
    <x v="21"/>
    <n v="1"/>
    <n v="28"/>
    <s v="Mongolia: 2018"/>
    <s v="MNG"/>
    <s v="Mongolia"/>
    <s v="https://eiti.org/BD/2018-14"/>
    <s v="https://eiti.org/document/mongolia-validation-2018"/>
    <n v="2018"/>
    <n v="2018"/>
    <s v="Satisfactory progress"/>
    <x v="33"/>
    <n v="5"/>
    <x v="4"/>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28"/>
    <x v="1"/>
  </r>
  <r>
    <s v="MongoliaBeneficial ownership (#2.5)"/>
    <x v="21"/>
    <x v="21"/>
    <n v="1"/>
    <n v="28"/>
    <s v="Mongolia: 2018"/>
    <s v="MNG"/>
    <s v="Mongolia"/>
    <s v="https://eiti.org/BD/2018-14"/>
    <s v="https://eiti.org/document/mongolia-validation-2018"/>
    <n v="2018"/>
    <n v="2018"/>
    <s v="Satisfactory progress"/>
    <x v="25"/>
    <n v="1"/>
    <x v="2"/>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28"/>
    <x v="1"/>
  </r>
  <r>
    <s v="MongoliaState participation (#2.6)"/>
    <x v="21"/>
    <x v="21"/>
    <n v="1"/>
    <n v="28"/>
    <s v="Mongolia: 2018"/>
    <s v="MNG"/>
    <s v="Mongolia"/>
    <s v="https://eiti.org/BD/2018-14"/>
    <s v="https://eiti.org/document/mongolia-validation-2018"/>
    <n v="2018"/>
    <n v="2018"/>
    <s v="Satisfactory progress"/>
    <x v="31"/>
    <n v="5"/>
    <x v="4"/>
    <s v="The 2016 EITI Report clearly defines a set of nine SOEs making material payments to government and describes their statutory financial relations with the state, including loans and guarantees, as well as non-trivial deviations in the year under review. "/>
    <s v="https://eiti.org/mongolia#mongolias-progress-by-requirement"/>
    <s v="http://www.eitimongolia.mn/en"/>
    <s v="https://eiti.org/api/v1.0/score_data/28"/>
    <x v="1"/>
  </r>
  <r>
    <s v="MongoliaIn-kind revenues (#4.2)"/>
    <x v="21"/>
    <x v="21"/>
    <n v="1"/>
    <n v="28"/>
    <s v="Mongolia: 2018"/>
    <s v="MNG"/>
    <s v="Mongolia"/>
    <s v="https://eiti.org/BD/2018-14"/>
    <s v="https://eiti.org/document/mongolia-validation-2018"/>
    <n v="2018"/>
    <n v="2018"/>
    <s v="Satisfactory progress"/>
    <x v="26"/>
    <n v="0"/>
    <x v="3"/>
    <s v="The 2014 EITI Report states that the two producing oil and gas PSA operators commercialise the state’s share of in-kind revenues (Profit Oil). There are no in-kind revenues in mining. The value of cash proceeds from the sale of the state’s Profit Oil is provided._x000a_"/>
    <s v="https://eiti.org/mongolia#mongolias-progress-by-requirement"/>
    <s v="http://www.eitimongolia.mn/en"/>
    <s v="https://eiti.org/api/v1.0/score_data/28"/>
    <x v="1"/>
  </r>
  <r>
    <s v="MongoliaBarter agreements (#4.3)"/>
    <x v="21"/>
    <x v="21"/>
    <n v="1"/>
    <n v="28"/>
    <s v="Mongolia: 2018"/>
    <s v="MNG"/>
    <s v="Mongolia"/>
    <s v="https://eiti.org/BD/2018-14"/>
    <s v="https://eiti.org/document/mongolia-validation-2018"/>
    <n v="2018"/>
    <n v="2018"/>
    <s v="Satisfactory progress"/>
    <x v="29"/>
    <n v="0"/>
    <x v="3"/>
    <s v="The 2014 EITI Report details infrastructure provisions and notes that no barters exist."/>
    <s v="https://eiti.org/mongolia#mongolias-progress-by-requirement"/>
    <s v="http://www.eitimongolia.mn/en"/>
    <s v="https://eiti.org/api/v1.0/score_data/28"/>
    <x v="1"/>
  </r>
  <r>
    <s v="MongoliaExport data (#3.3)"/>
    <x v="21"/>
    <x v="21"/>
    <n v="1"/>
    <n v="28"/>
    <s v="Mongolia: 2018"/>
    <s v="MNG"/>
    <s v="Mongolia"/>
    <s v="https://eiti.org/BD/2018-14"/>
    <s v="https://eiti.org/document/mongolia-validation-2018"/>
    <n v="2018"/>
    <n v="2018"/>
    <s v="Satisfactory progress"/>
    <x v="32"/>
    <n v="5"/>
    <x v="4"/>
    <s v="The 2014 EITI Report includes volumes of production in mining and crude oil. While the location of mining production is provided for only some mining licenses, it is possible to reconstitute the location of production using the EITIM data portal._x000a_"/>
    <s v="https://eiti.org/mongolia#mongolias-progress-by-requirement"/>
    <s v="http://www.eitimongolia.mn/en"/>
    <s v="https://eiti.org/api/v1.0/score_data/28"/>
    <x v="1"/>
  </r>
  <r>
    <s v="MongoliaComprehensiveness (#4.1)"/>
    <x v="21"/>
    <x v="21"/>
    <n v="1"/>
    <n v="28"/>
    <s v="Mongolia: 2018"/>
    <s v="MNG"/>
    <s v="Mongolia"/>
    <s v="https://eiti.org/BD/2018-14"/>
    <s v="https://eiti.org/document/mongolia-validation-2018"/>
    <n v="2018"/>
    <n v="2018"/>
    <s v="Satisfactory progress"/>
    <x v="27"/>
    <n v="5"/>
    <x v="4"/>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28"/>
    <x v="1"/>
  </r>
  <r>
    <s v="MongoliaMSG governance (#1.4)"/>
    <x v="21"/>
    <x v="21"/>
    <n v="1"/>
    <n v="28"/>
    <s v="Mongolia: 2018"/>
    <s v="MNG"/>
    <s v="Mongolia"/>
    <s v="https://eiti.org/BD/2018-14"/>
    <s v="https://eiti.org/document/mongolia-validation-2018"/>
    <n v="2018"/>
    <n v="2018"/>
    <s v="Satisfactory progress"/>
    <x v="24"/>
    <n v="5"/>
    <x v="4"/>
    <s v="Each constituency publicly codified its MSWG membership nominations procedures in January 2018. The lack of safeguards in the MSWG’s decision-making has been resolved through revisions to the MSWG’s ToR in November 2017. Attendance at MSWG meetings has improved over 2017 and the MSWG ensured strong quorum rules in its revised ToR. There is growing constituency coordination on key issues ahead of MSWG meetings."/>
    <s v="https://eiti.org/mongolia#mongolias-progress-by-requirement"/>
    <s v="http://www.eitimongolia.mn/en"/>
    <s v="https://eiti.org/api/v1.0/score_data/28"/>
    <x v="1"/>
  </r>
  <r>
    <s v="MongoliaWorkplan (#1.5)"/>
    <x v="21"/>
    <x v="21"/>
    <n v="1"/>
    <n v="28"/>
    <s v="Mongolia: 2018"/>
    <s v="MNG"/>
    <s v="Mongolia"/>
    <s v="https://eiti.org/BD/2018-14"/>
    <s v="https://eiti.org/document/mongolia-validation-2018"/>
    <n v="2018"/>
    <n v="2018"/>
    <s v="Satisfactory progress"/>
    <x v="23"/>
    <n v="5"/>
    <x v="4"/>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_x000a_"/>
    <s v="https://eiti.org/mongolia#mongolias-progress-by-requirement"/>
    <s v="http://www.eitimongolia.mn/en"/>
    <s v="https://eiti.org/api/v1.0/score_data/28"/>
    <x v="1"/>
  </r>
  <r>
    <s v="MongoliaIndustry engagement (#1.2)"/>
    <x v="21"/>
    <x v="21"/>
    <n v="1"/>
    <n v="28"/>
    <s v="Mongolia: 2018"/>
    <s v="MNG"/>
    <s v="Mongolia"/>
    <s v="https://eiti.org/BD/2018-14"/>
    <s v="https://eiti.org/document/mongolia-validation-2018"/>
    <n v="2018"/>
    <n v="2018"/>
    <s v="Satisfactory progress"/>
    <x v="11"/>
    <n v="5"/>
    <x v="4"/>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_x000a_"/>
    <s v="https://eiti.org/mongolia#mongolias-progress-by-requirement"/>
    <s v="http://www.eitimongolia.mn/en"/>
    <s v="https://eiti.org/api/v1.0/score_data/28"/>
    <x v="1"/>
  </r>
  <r>
    <s v="MongoliaCivil society engagement (#1.3)"/>
    <x v="21"/>
    <x v="21"/>
    <n v="1"/>
    <n v="28"/>
    <s v="Mongolia: 2018"/>
    <s v="MNG"/>
    <s v="Mongolia"/>
    <s v="https://eiti.org/BD/2018-14"/>
    <s v="https://eiti.org/document/mongolia-validation-2018"/>
    <n v="2018"/>
    <n v="2018"/>
    <s v="Satisfactory progress"/>
    <x v="21"/>
    <n v="5"/>
    <x v="4"/>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_x000a_"/>
    <s v="https://eiti.org/mongolia#mongolias-progress-by-requirement"/>
    <s v="http://www.eitimongolia.mn/en"/>
    <s v="https://eiti.org/api/v1.0/score_data/28"/>
    <x v="1"/>
  </r>
  <r>
    <s v="MongoliaLicense register (#2.3)"/>
    <x v="21"/>
    <x v="21"/>
    <n v="1"/>
    <n v="28"/>
    <s v="Mongolia: 2018"/>
    <s v="MNG"/>
    <s v="Mongolia"/>
    <s v="https://eiti.org/BD/2018-14"/>
    <s v="https://eiti.org/document/mongolia-validation-2018"/>
    <n v="2018"/>
    <n v="2018"/>
    <s v="Satisfactory progress"/>
    <x v="20"/>
    <n v="5"/>
    <x v="4"/>
    <s v="The 2016 EITI Report provides guidance on accessing license coordinates in the oil and gas sector. Having made efforts to secure dates of applications for licenses held by material companies, he MSWG disclosed dates of application for 251 of the 661 mining licenses and eight of the 11 PSAs held by material companies in the 2016 EITI Report. It has been transparent about obstacles hindering disclosure of dates of application for licenses awarded under the previous system and included activities in its 2018 work plan to secure remaining dates of application. "/>
    <s v="https://eiti.org/mongolia#mongolias-progress-by-requirement"/>
    <s v="http://www.eitimongolia.mn/en"/>
    <s v="https://eiti.org/api/v1.0/score_data/28"/>
    <x v="1"/>
  </r>
  <r>
    <s v="MongoliaPolicy on contract disclosure (#2.4)"/>
    <x v="21"/>
    <x v="21"/>
    <n v="1"/>
    <n v="28"/>
    <s v="Mongolia: 2018"/>
    <s v="MNG"/>
    <s v="Mongolia"/>
    <s v="https://eiti.org/BD/2018-14"/>
    <s v="https://eiti.org/document/mongolia-validation-2018"/>
    <n v="2018"/>
    <n v="2018"/>
    <s v="Satisfactory progress"/>
    <x v="19"/>
    <n v="5"/>
    <x v="4"/>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_x000a_"/>
    <s v="https://eiti.org/mongolia#mongolias-progress-by-requirement"/>
    <s v="http://www.eitimongolia.mn/en"/>
    <s v="https://eiti.org/api/v1.0/score_data/28"/>
    <x v="1"/>
  </r>
  <r>
    <s v="MongoliaLegal framework (#2.1)"/>
    <x v="21"/>
    <x v="21"/>
    <n v="1"/>
    <n v="28"/>
    <s v="Mongolia: 2018"/>
    <s v="MNG"/>
    <s v="Mongolia"/>
    <s v="https://eiti.org/BD/2018-14"/>
    <s v="https://eiti.org/document/mongolia-validation-2018"/>
    <n v="2018"/>
    <n v="2018"/>
    <s v="Satisfactory progress"/>
    <x v="18"/>
    <n v="5"/>
    <x v="4"/>
    <s v="The 2014 EITI Report address the relevant laws, regulations and fiscal regime."/>
    <s v="https://eiti.org/mongolia#mongolias-progress-by-requirement"/>
    <s v="http://www.eitimongolia.mn/en"/>
    <s v="https://eiti.org/api/v1.0/score_data/28"/>
    <x v="1"/>
  </r>
  <r>
    <s v="MongoliaLicense allocations (#2.2)"/>
    <x v="21"/>
    <x v="21"/>
    <n v="1"/>
    <n v="28"/>
    <s v="Mongolia: 2018"/>
    <s v="MNG"/>
    <s v="Mongolia"/>
    <s v="https://eiti.org/BD/2018-14"/>
    <s v="https://eiti.org/document/mongolia-validation-2018"/>
    <n v="2018"/>
    <n v="2018"/>
    <s v="Satisfactory progress"/>
    <x v="17"/>
    <n v="5"/>
    <x v="4"/>
    <s v="The 2016 EITI Report discloses which mining, oil, and gas licenses were awarded and transferred during the year, highlighting any non-trivial deviations from the applicable legal and regulatory framework governing license awards and transfers. The extensive work on assessing deviations in practice constitutes a good example of increasing awareness of how criteria are assessed during the allocation process. "/>
    <s v="https://eiti.org/mongolia#mongolias-progress-by-requirement"/>
    <s v="http://www.eitimongolia.mn/en"/>
    <s v="https://eiti.org/api/v1.0/score_data/28"/>
    <x v="1"/>
  </r>
  <r>
    <s v="MongoliaTransportation revenues (#4.4)"/>
    <x v="21"/>
    <x v="21"/>
    <n v="1"/>
    <n v="28"/>
    <s v="Mongolia: 2018"/>
    <s v="MNG"/>
    <s v="Mongolia"/>
    <s v="https://eiti.org/BD/2018-14"/>
    <s v="https://eiti.org/document/mongolia-validation-2018"/>
    <n v="2018"/>
    <n v="2018"/>
    <s v="Satisfactory progress"/>
    <x v="28"/>
    <n v="5"/>
    <x v="4"/>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28"/>
    <x v="1"/>
  </r>
  <r>
    <s v="MongoliaRevenue management and expenditures (#5.3)"/>
    <x v="21"/>
    <x v="21"/>
    <n v="1"/>
    <n v="28"/>
    <s v="Mongolia: 2018"/>
    <s v="MNG"/>
    <s v="Mongolia"/>
    <s v="https://eiti.org/BD/2018-14"/>
    <s v="https://eiti.org/document/mongolia-validation-2018"/>
    <n v="2018"/>
    <n v="2018"/>
    <s v="Satisfactory progress"/>
    <x v="2"/>
    <n v="1"/>
    <x v="2"/>
    <s v="The 2014 EITI Report discloses the management of earmarked revenues._x000a_"/>
    <s v="https://eiti.org/mongolia#mongolias-progress-by-requirement"/>
    <s v="http://www.eitimongolia.mn/en"/>
    <s v="https://eiti.org/api/v1.0/score_data/28"/>
    <x v="1"/>
  </r>
  <r>
    <s v="MongoliaEconomic contribution (#6.3)"/>
    <x v="21"/>
    <x v="21"/>
    <n v="1"/>
    <n v="28"/>
    <s v="Mongolia: 2018"/>
    <s v="MNG"/>
    <s v="Mongolia"/>
    <s v="https://eiti.org/BD/2018-14"/>
    <s v="https://eiti.org/document/mongolia-validation-2018"/>
    <n v="2018"/>
    <n v="2018"/>
    <s v="Satisfactory progress"/>
    <x v="13"/>
    <n v="6"/>
    <x v="6"/>
    <s v="The 2014 EITI Report expands on previous EITI Reports’ description of the contribution to the economy. It includes, in absolute and relative terms, the size of the extractive industries, their contribution to government revenue, exports and employment._x000a_"/>
    <s v="https://eiti.org/mongolia#mongolias-progress-by-requirement"/>
    <s v="http://www.eitimongolia.mn/en"/>
    <s v="https://eiti.org/api/v1.0/score_data/28"/>
    <x v="1"/>
  </r>
  <r>
    <s v="MongoliaDirect subnational payments (#4.6)"/>
    <x v="21"/>
    <x v="21"/>
    <n v="1"/>
    <n v="28"/>
    <s v="Mongolia: 2018"/>
    <s v="MNG"/>
    <s v="Mongolia"/>
    <s v="https://eiti.org/BD/2018-14"/>
    <s v="https://eiti.org/document/mongolia-validation-2018"/>
    <n v="2018"/>
    <n v="2018"/>
    <s v="Satisfactory progress"/>
    <x v="4"/>
    <n v="5"/>
    <x v="4"/>
    <s v="The MSWG has considered subnational direct payments, disclosed and reconciled them in the 2014 EITI Report, disaggregated by payment stream. However, there is confusion between SOEs’ “subnational direct payments” and “subnational transfers”._x000a_"/>
    <s v="https://eiti.org/mongolia#mongolias-progress-by-requirement"/>
    <s v="http://www.eitimongolia.mn/en"/>
    <s v="https://eiti.org/api/v1.0/score_data/28"/>
    <x v="1"/>
  </r>
  <r>
    <s v="MongoliaDistribution of revenues (#5.1)"/>
    <x v="21"/>
    <x v="21"/>
    <n v="1"/>
    <n v="28"/>
    <s v="Mongolia: 2018"/>
    <s v="MNG"/>
    <s v="Mongolia"/>
    <s v="https://eiti.org/BD/2018-14"/>
    <s v="https://eiti.org/document/mongolia-validation-2018"/>
    <n v="2018"/>
    <n v="2018"/>
    <s v="Satisfactory progress"/>
    <x v="0"/>
    <n v="5"/>
    <x v="4"/>
    <s v="The 2014 EITI Report discloses how revenues are allocated._x000a_"/>
    <s v="https://eiti.org/mongolia#mongolias-progress-by-requirement"/>
    <s v="http://www.eitimongolia.mn/en"/>
    <s v="https://eiti.org/api/v1.0/score_data/28"/>
    <x v="1"/>
  </r>
  <r>
    <s v="MongoliaFollow up on recommendations (#7.3)"/>
    <x v="21"/>
    <x v="21"/>
    <n v="1"/>
    <n v="28"/>
    <s v="Mongolia: 2018"/>
    <s v="MNG"/>
    <s v="Mongolia"/>
    <s v="https://eiti.org/BD/2018-14"/>
    <s v="https://eiti.org/document/mongolia-validation-2018"/>
    <n v="2018"/>
    <n v="2018"/>
    <s v="Satisfactory progress"/>
    <x v="10"/>
    <n v="5"/>
    <x v="4"/>
    <s v="Recommendations of EITI Reports are followed up on by the MSWG, even if they are not consistently implemented._x000a_"/>
    <s v="https://eiti.org/mongolia#mongolias-progress-by-requirement"/>
    <s v="http://www.eitimongolia.mn/en"/>
    <s v="https://eiti.org/api/v1.0/score_data/28"/>
    <x v="1"/>
  </r>
  <r>
    <s v="MongoliaGovernment engagement (#1.1)"/>
    <x v="21"/>
    <x v="21"/>
    <n v="1"/>
    <n v="28"/>
    <s v="Mongolia: 2018"/>
    <s v="MNG"/>
    <s v="Mongolia"/>
    <s v="https://eiti.org/BD/2018-14"/>
    <s v="https://eiti.org/document/mongolia-validation-2018"/>
    <n v="2018"/>
    <n v="2018"/>
    <s v="Satisfactory progress"/>
    <x v="22"/>
    <n v="5"/>
    <x v="4"/>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28"/>
    <x v="1"/>
  </r>
  <r>
    <s v="MongoliaPublic debate (#7.1)"/>
    <x v="21"/>
    <x v="21"/>
    <n v="1"/>
    <n v="28"/>
    <s v="Mongolia: 2018"/>
    <s v="MNG"/>
    <s v="Mongolia"/>
    <s v="https://eiti.org/BD/2018-14"/>
    <s v="https://eiti.org/document/mongolia-validation-2018"/>
    <n v="2018"/>
    <n v="2018"/>
    <s v="Satisfactory progress"/>
    <x v="16"/>
    <n v="5"/>
    <x v="4"/>
    <s v="The MSWG has sought to ensure the EITI Report is comprehensible, accessible and actively promoted, particularly through aimag and soum level reports. EITI information has generated public debate, particularly at the subnational level._x000a_"/>
    <s v="https://eiti.org/mongolia#mongolias-progress-by-requirement"/>
    <s v="http://www.eitimongolia.mn/en"/>
    <s v="https://eiti.org/api/v1.0/score_data/28"/>
    <x v="1"/>
  </r>
  <r>
    <s v="MongoliaData accessibility (#7.2)"/>
    <x v="21"/>
    <x v="21"/>
    <n v="1"/>
    <n v="28"/>
    <s v="Mongolia: 2018"/>
    <s v="MNG"/>
    <s v="Mongolia"/>
    <s v="https://eiti.org/BD/2018-14"/>
    <s v="https://eiti.org/document/mongolia-validation-2018"/>
    <n v="2018"/>
    <n v="2018"/>
    <s v="Satisfactory progress"/>
    <x v="15"/>
    <n v="1"/>
    <x v="2"/>
    <s v="EITI data is accessible, references international classifications, machine-readable and actively disseminated through the eReporting website._x000a_"/>
    <s v="https://eiti.org/mongolia#mongolias-progress-by-requirement"/>
    <s v="http://www.eitimongolia.mn/en"/>
    <s v="https://eiti.org/api/v1.0/score_data/28"/>
    <x v="1"/>
  </r>
  <r>
    <s v="MongoliaDisaggregation (#4.7)"/>
    <x v="21"/>
    <x v="21"/>
    <n v="1"/>
    <n v="28"/>
    <s v="Mongolia: 2018"/>
    <s v="MNG"/>
    <s v="Mongolia"/>
    <s v="https://eiti.org/BD/2018-14"/>
    <s v="https://eiti.org/document/mongolia-validation-2018"/>
    <n v="2018"/>
    <n v="2018"/>
    <s v="Satisfactory progress"/>
    <x v="7"/>
    <n v="5"/>
    <x v="4"/>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28"/>
    <x v="1"/>
  </r>
  <r>
    <s v="MongoliaData quality (#4.9)"/>
    <x v="21"/>
    <x v="21"/>
    <n v="1"/>
    <n v="28"/>
    <s v="Mongolia: 2018"/>
    <s v="MNG"/>
    <s v="Mongolia"/>
    <s v="https://eiti.org/BD/2018-14"/>
    <s v="https://eiti.org/document/mongolia-validation-2018"/>
    <n v="2018"/>
    <n v="2018"/>
    <s v="Satisfactory progress"/>
    <x v="1"/>
    <n v="5"/>
    <x v="4"/>
    <s v="The 2016 EITI Report provides a detailed description of the approach to ensuring the reliability of reconciled data, including review of audit and assurance procedures and practices, a description of the assurance procedures and an assessment of the materiality of non-complying entities. The report includes a clear statement by the IA of the comprehensiveness and reliability of the reconciled data."/>
    <s v="https://eiti.org/mongolia#mongolias-progress-by-requirement"/>
    <s v="http://www.eitimongolia.mn/en"/>
    <s v="https://eiti.org/api/v1.0/score_data/28"/>
    <x v="1"/>
  </r>
  <r>
    <s v="MongoliaSOE transactions (#4.5)"/>
    <x v="21"/>
    <x v="21"/>
    <n v="1"/>
    <n v="28"/>
    <s v="Mongolia: 2018"/>
    <s v="MNG"/>
    <s v="Mongolia"/>
    <s v="https://eiti.org/BD/2018-14"/>
    <s v="https://eiti.org/document/mongolia-validation-2018"/>
    <n v="2018"/>
    <n v="2018"/>
    <s v="Satisfactory progress"/>
    <x v="5"/>
    <n v="5"/>
    <x v="4"/>
    <s v="The 2016 EITI Report clearly distinguishes SOE-specific transactions from other types of payments from SOEs (e.g. common taxes). Dividends from SOEs were below the MSWG’s materiality threshold for selecting revenue streams and were thus unilaterally disclosed. "/>
    <s v="https://eiti.org/mongolia#mongolias-progress-by-requirement"/>
    <s v="http://www.eitimongolia.mn/en"/>
    <s v="https://eiti.org/api/v1.0/score_data/28"/>
    <x v="1"/>
  </r>
  <r>
    <s v="MongoliaData timeliness (#4.8)"/>
    <x v="21"/>
    <x v="21"/>
    <n v="1"/>
    <n v="28"/>
    <s v="Mongolia: 2018"/>
    <s v="MNG"/>
    <s v="Mongolia"/>
    <s v="https://eiti.org/BD/2018-14"/>
    <s v="https://eiti.org/document/mongolia-validation-2018"/>
    <n v="2018"/>
    <n v="2018"/>
    <s v="Satisfactory progress"/>
    <x v="6"/>
    <n v="5"/>
    <x v="4"/>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28"/>
    <x v="1"/>
  </r>
  <r>
    <s v="MongoliaSOE quasi-fiscal expenditures (#6.2)"/>
    <x v="21"/>
    <x v="21"/>
    <n v="1"/>
    <n v="28"/>
    <s v="Mongolia: 2018"/>
    <s v="MNG"/>
    <s v="Mongolia"/>
    <s v="https://eiti.org/BD/2018-14"/>
    <s v="https://eiti.org/document/mongolia-validation-2018"/>
    <n v="2018"/>
    <n v="2018"/>
    <s v="Satisfactory progress"/>
    <x v="14"/>
    <n v="5"/>
    <x v="4"/>
    <s v="The 2016 EITI Report describes the MSWG’s definition of quasi-fiscal expenditures (consistent with the EITI Standard’s), its assessment of their materiality and reporting of SOEs’ unilateral disclosures of material quasi-fiscal expenditures in 2016. "/>
    <s v="https://eiti.org/mongolia#mongolias-progress-by-requirement"/>
    <s v="http://www.eitimongolia.mn/en"/>
    <s v="https://eiti.org/api/v1.0/score_data/28"/>
    <x v="1"/>
  </r>
  <r>
    <s v="MongoliaOutcomes and impact of implementation (#7.4)"/>
    <x v="21"/>
    <x v="21"/>
    <n v="1"/>
    <n v="28"/>
    <s v="Mongolia: 2018"/>
    <s v="MNG"/>
    <s v="Mongolia"/>
    <s v="https://eiti.org/BD/2018-14"/>
    <s v="https://eiti.org/document/mongolia-validation-2018"/>
    <n v="2018"/>
    <n v="2018"/>
    <s v="Satisfactory progress"/>
    <x v="9"/>
    <n v="5"/>
    <x v="4"/>
    <s v="The 2017 annual progress report provides a summary of the MSWG’s follow-up on past recommendations from Validation and EITI Reports, as well as a narrative account of efforts to strengthen implementation and general observations on the impact of EITI implementation. Stakeholders were given an opportunity to provide input to drafting the annual progress report.  "/>
    <s v="https://eiti.org/mongolia#mongolias-progress-by-requirement"/>
    <s v="http://www.eitimongolia.mn/en"/>
    <s v="https://eiti.org/api/v1.0/score_data/28"/>
    <x v="1"/>
  </r>
  <r>
    <s v="MongoliaSubnational transfers (#5.2)"/>
    <x v="21"/>
    <x v="21"/>
    <n v="1"/>
    <n v="28"/>
    <s v="Mongolia: 2018"/>
    <s v="MNG"/>
    <s v="Mongolia"/>
    <s v="https://eiti.org/BD/2018-14"/>
    <s v="https://eiti.org/document/mongolia-validation-2018"/>
    <n v="2018"/>
    <n v="2018"/>
    <s v="Satisfactory progress"/>
    <x v="3"/>
    <n v="5"/>
    <x v="4"/>
    <s v="The 2016 EITI Report provides the detailed formulas for calculating GLDF transfers to LDFs of aimags as well as direct royalty transfers by the Ministry of Finance  to LDFs of aimags. The values of planned subnational transfers according to the formula and actual 2016 transfers are provided for both aimags, the direct recipients of subnational transfers, and for soums, who receive transfers from aimags. While the discrepancies between planned and realised transfers are only explained in general, the disaggregation of data by aimag and soum allows for traceability of extractives revenues at the subnational level."/>
    <s v="https://eiti.org/mongolia#mongolias-progress-by-requirement"/>
    <s v="http://www.eitimongolia.mn/en"/>
    <s v="https://eiti.org/api/v1.0/score_data/28"/>
    <x v="1"/>
  </r>
  <r>
    <s v="MongoliaMandatory social expenditures (#6.1)"/>
    <x v="21"/>
    <x v="21"/>
    <n v="1"/>
    <n v="28"/>
    <s v="Mongolia: 2018"/>
    <s v="MNG"/>
    <s v="Mongolia"/>
    <s v="https://eiti.org/BD/2018-14"/>
    <s v="https://eiti.org/document/mongolia-validation-2018"/>
    <n v="2018"/>
    <n v="2018"/>
    <s v="Satisfactory progress"/>
    <x v="8"/>
    <n v="5"/>
    <x v="4"/>
    <s v="The 2016 EITI Report provides a clear differentiation between mandatory and voluntary social expenditures, distinguished from other types of payments such as quasi-fiscal expenditures by SOEs. The results of the MSWG’s reconciliation of mandatory social expenditures are provided, disaggregated between cash and in-kind (with the nature and value of in-kind expenditures provided) and highlighting the identity of the few non-government beneficiaries. The 2016 EITI Report included material voluntary social expenditures. "/>
    <s v="https://eiti.org/mongolia#mongolias-progress-by-requirement"/>
    <s v="http://www.eitimongolia.mn/en"/>
    <s v="https://eiti.org/api/v1.0/score_data/28"/>
    <x v="1"/>
  </r>
  <r>
    <s v="MozambiqueData quality (#4.9)"/>
    <x v="22"/>
    <x v="22"/>
    <n v="1"/>
    <n v="18"/>
    <s v="Mozambique: 2017"/>
    <s v="MOZ"/>
    <s v="Mozambique"/>
    <s v="https://eiti.org/board-decision/2017-51"/>
    <s v="https://eiti.org/document/validation-of-mozambique-2017-reports"/>
    <n v="2017"/>
    <m/>
    <s v="Meaningful progress"/>
    <x v="1"/>
    <n v="4"/>
    <x v="1"/>
    <s v="While the 2013-14 EITI Report refers to government agencies having been audited, it does not include a review of whether government agencies have been audited in accordance with the legislation, nor does it give an overview of company auditing practices and relevant regulations."/>
    <m/>
    <s v="http://www.itie.org.mz/"/>
    <s v="https://eiti.org/api/v1.0/score_data/18"/>
    <x v="0"/>
  </r>
  <r>
    <s v="MozambiqueData timeliness (#4.8)"/>
    <x v="22"/>
    <x v="22"/>
    <n v="1"/>
    <n v="18"/>
    <s v="Mozambique: 2017"/>
    <s v="MOZ"/>
    <s v="Mozambique"/>
    <s v="https://eiti.org/board-decision/2017-51"/>
    <s v="https://eiti.org/document/validation-of-mozambique-2017-reports"/>
    <n v="2017"/>
    <m/>
    <s v="Meaningful progress"/>
    <x v="6"/>
    <n v="5"/>
    <x v="4"/>
    <s v="The 2013-14 EITI Report was published less than one year following the end of the latest financial year covered by the report."/>
    <m/>
    <s v="http://www.itie.org.mz/"/>
    <s v="https://eiti.org/api/v1.0/score_data/18"/>
    <x v="0"/>
  </r>
  <r>
    <s v="MozambiqueSubnational transfers (#5.2)"/>
    <x v="22"/>
    <x v="22"/>
    <n v="1"/>
    <n v="18"/>
    <s v="Mozambique: 2017"/>
    <s v="MOZ"/>
    <s v="Mozambique"/>
    <s v="https://eiti.org/board-decision/2017-51"/>
    <s v="https://eiti.org/document/validation-of-mozambique-2017-reports"/>
    <n v="2017"/>
    <m/>
    <s v="Meaningful progress"/>
    <x v="3"/>
    <n v="4"/>
    <x v="1"/>
    <s v="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
    <m/>
    <s v="http://www.itie.org.mz/"/>
    <s v="https://eiti.org/api/v1.0/score_data/18"/>
    <x v="0"/>
  </r>
  <r>
    <s v="MozambiqueDistribution of revenues (#5.1)"/>
    <x v="22"/>
    <x v="22"/>
    <n v="1"/>
    <n v="18"/>
    <s v="Mozambique: 2017"/>
    <s v="MOZ"/>
    <s v="Mozambique"/>
    <s v="https://eiti.org/board-decision/2017-51"/>
    <s v="https://eiti.org/document/validation-of-mozambique-2017-reports"/>
    <n v="2017"/>
    <m/>
    <s v="Meaningful progress"/>
    <x v="0"/>
    <n v="4"/>
    <x v="1"/>
    <s v="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
    <m/>
    <s v="http://www.itie.org.mz/"/>
    <s v="https://eiti.org/api/v1.0/score_data/18"/>
    <x v="0"/>
  </r>
  <r>
    <s v="MozambiqueSOE transactions (#4.5)"/>
    <x v="22"/>
    <x v="22"/>
    <n v="1"/>
    <n v="18"/>
    <s v="Mozambique: 2017"/>
    <s v="MOZ"/>
    <s v="Mozambique"/>
    <s v="https://eiti.org/board-decision/2017-51"/>
    <s v="https://eiti.org/document/validation-of-mozambique-2017-reports"/>
    <n v="2017"/>
    <m/>
    <s v="Meaningful progress"/>
    <x v="5"/>
    <n v="3"/>
    <x v="0"/>
    <s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
    <m/>
    <s v="http://www.itie.org.mz/"/>
    <s v="https://eiti.org/api/v1.0/score_data/18"/>
    <x v="0"/>
  </r>
  <r>
    <s v="MozambiqueTransportation revenues (#4.4)"/>
    <x v="22"/>
    <x v="22"/>
    <n v="1"/>
    <n v="18"/>
    <s v="Mozambique: 2017"/>
    <s v="MOZ"/>
    <s v="Mozambique"/>
    <s v="https://eiti.org/board-decision/2017-51"/>
    <s v="https://eiti.org/document/validation-of-mozambique-2017-reports"/>
    <n v="2017"/>
    <m/>
    <s v="Meaningful progress"/>
    <x v="28"/>
    <n v="3"/>
    <x v="0"/>
    <s v="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
    <m/>
    <s v="http://www.itie.org.mz/"/>
    <s v="https://eiti.org/api/v1.0/score_data/18"/>
    <x v="0"/>
  </r>
  <r>
    <s v="MozambiqueDisaggregation (#4.7)"/>
    <x v="22"/>
    <x v="22"/>
    <n v="1"/>
    <n v="18"/>
    <s v="Mozambique: 2017"/>
    <s v="MOZ"/>
    <s v="Mozambique"/>
    <s v="https://eiti.org/board-decision/2017-51"/>
    <s v="https://eiti.org/document/validation-of-mozambique-2017-reports"/>
    <n v="2017"/>
    <m/>
    <s v="Meaningful progress"/>
    <x v="7"/>
    <n v="5"/>
    <x v="4"/>
    <s v="The 2013-14 EITI Report contains financial data disaggregated by individual company and revenue flow. The data is not explicitly disaggregated by government entity, although it indicates which entity receives each revenue stream. "/>
    <m/>
    <s v="http://www.itie.org.mz/"/>
    <s v="https://eiti.org/api/v1.0/score_data/18"/>
    <x v="0"/>
  </r>
  <r>
    <s v="MozambiqueDirect subnational payments (#4.6)"/>
    <x v="22"/>
    <x v="22"/>
    <n v="1"/>
    <n v="18"/>
    <s v="Mozambique: 2017"/>
    <s v="MOZ"/>
    <s v="Mozambique"/>
    <s v="https://eiti.org/board-decision/2017-51"/>
    <s v="https://eiti.org/document/validation-of-mozambique-2017-reports"/>
    <n v="2017"/>
    <m/>
    <s v="Meaningful progress"/>
    <x v="4"/>
    <n v="4"/>
    <x v="1"/>
    <s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
    <m/>
    <s v="http://www.itie.org.mz/"/>
    <s v="https://eiti.org/api/v1.0/score_data/18"/>
    <x v="0"/>
  </r>
  <r>
    <s v="MozambiqueRevenue management and expenditures (#5.3)"/>
    <x v="22"/>
    <x v="22"/>
    <n v="1"/>
    <n v="18"/>
    <s v="Mozambique: 2017"/>
    <s v="MOZ"/>
    <s v="Mozambique"/>
    <s v="https://eiti.org/board-decision/2017-51"/>
    <s v="https://eiti.org/document/validation-of-mozambique-2017-reports"/>
    <n v="2017"/>
    <m/>
    <s v="Meaningful progress"/>
    <x v="2"/>
    <n v="1"/>
    <x v="2"/>
    <s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
    <m/>
    <s v="http://www.itie.org.mz/"/>
    <s v="https://eiti.org/api/v1.0/score_data/18"/>
    <x v="0"/>
  </r>
  <r>
    <s v="MozambiqueFollow up on recommendations (#7.3)"/>
    <x v="22"/>
    <x v="22"/>
    <n v="1"/>
    <n v="18"/>
    <s v="Mozambique: 2017"/>
    <s v="MOZ"/>
    <s v="Mozambique"/>
    <s v="https://eiti.org/board-decision/2017-51"/>
    <s v="https://eiti.org/document/validation-of-mozambique-2017-reports"/>
    <n v="2017"/>
    <m/>
    <s v="Meaningful progress"/>
    <x v="10"/>
    <n v="4"/>
    <x v="1"/>
    <s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
    <m/>
    <s v="http://www.itie.org.mz/"/>
    <s v="https://eiti.org/api/v1.0/score_data/18"/>
    <x v="0"/>
  </r>
  <r>
    <s v="MozambiqueData accessibility (#7.2)"/>
    <x v="22"/>
    <x v="22"/>
    <n v="1"/>
    <n v="18"/>
    <s v="Mozambique: 2017"/>
    <s v="MOZ"/>
    <s v="Mozambique"/>
    <s v="https://eiti.org/board-decision/2017-51"/>
    <s v="https://eiti.org/document/validation-of-mozambique-2017-reports"/>
    <n v="2017"/>
    <m/>
    <s v="Meaningful progress"/>
    <x v="15"/>
    <n v="1"/>
    <x v="2"/>
    <s v="EITI Mozambique has made various efforts to make data available such as producing summary briefs and brochures. However, all EITI Reports published by Mozambique EITI are in PDF format and are not machine-readable which makes accessibility to data files challenging."/>
    <m/>
    <s v="http://www.itie.org.mz/"/>
    <s v="https://eiti.org/api/v1.0/score_data/18"/>
    <x v="0"/>
  </r>
  <r>
    <s v="MozambiqueOverall Progress (#0.0)"/>
    <x v="22"/>
    <x v="22"/>
    <n v="1"/>
    <n v="18"/>
    <s v="Mozambique: 2017"/>
    <s v="MOZ"/>
    <s v="Mozambique"/>
    <s v="https://eiti.org/board-decision/2017-51"/>
    <s v="https://eiti.org/document/validation-of-mozambique-2017-reports"/>
    <n v="2017"/>
    <m/>
    <s v="Meaningful progress"/>
    <x v="12"/>
    <n v="4"/>
    <x v="1"/>
    <s v=""/>
    <m/>
    <s v="http://www.itie.org.mz/"/>
    <s v="https://eiti.org/api/v1.0/score_data/18"/>
    <x v="0"/>
  </r>
  <r>
    <s v="MozambiqueOutcomes and impact of implementation (#7.4)"/>
    <x v="22"/>
    <x v="22"/>
    <n v="1"/>
    <n v="18"/>
    <s v="Mozambique: 2017"/>
    <s v="MOZ"/>
    <s v="Mozambique"/>
    <s v="https://eiti.org/board-decision/2017-51"/>
    <s v="https://eiti.org/document/validation-of-mozambique-2017-reports"/>
    <n v="2017"/>
    <m/>
    <s v="Meaningful progress"/>
    <x v="9"/>
    <n v="5"/>
    <x v="4"/>
    <s v="The multi-stakeholder group (MSG) has reviewed the outcomes and impact of EITI implementation on natural resource governance through the production of annual progress reports. "/>
    <m/>
    <s v="http://www.itie.org.mz/"/>
    <s v="https://eiti.org/api/v1.0/score_data/18"/>
    <x v="0"/>
  </r>
  <r>
    <s v="MozambiqueSOE quasi-fiscal expenditures (#6.2)"/>
    <x v="22"/>
    <x v="22"/>
    <n v="1"/>
    <n v="18"/>
    <s v="Mozambique: 2017"/>
    <s v="MOZ"/>
    <s v="Mozambique"/>
    <s v="https://eiti.org/board-decision/2017-51"/>
    <s v="https://eiti.org/document/validation-of-mozambique-2017-reports"/>
    <n v="2017"/>
    <m/>
    <s v="Meaningful progress"/>
    <x v="14"/>
    <n v="2"/>
    <x v="5"/>
    <s v="The 2013-14 EITI Report does not document whether quasi-fiscal expenditures by SOEs exist and whether they are material."/>
    <m/>
    <s v="http://www.itie.org.mz/"/>
    <s v="https://eiti.org/api/v1.0/score_data/18"/>
    <x v="0"/>
  </r>
  <r>
    <s v="MozambiqueMandatory social expenditures (#6.1)"/>
    <x v="22"/>
    <x v="22"/>
    <n v="1"/>
    <n v="18"/>
    <s v="Mozambique: 2017"/>
    <s v="MOZ"/>
    <s v="Mozambique"/>
    <s v="https://eiti.org/board-decision/2017-51"/>
    <s v="https://eiti.org/document/validation-of-mozambique-2017-reports"/>
    <n v="2017"/>
    <m/>
    <s v="Meaningful progress"/>
    <x v="8"/>
    <n v="4"/>
    <x v="1"/>
    <s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
    <m/>
    <s v="http://www.itie.org.mz/"/>
    <s v="https://eiti.org/api/v1.0/score_data/18"/>
    <x v="0"/>
  </r>
  <r>
    <s v="MozambiquePublic debate (#7.1)"/>
    <x v="22"/>
    <x v="22"/>
    <n v="1"/>
    <n v="18"/>
    <s v="Mozambique: 2017"/>
    <s v="MOZ"/>
    <s v="Mozambique"/>
    <s v="https://eiti.org/board-decision/2017-51"/>
    <s v="https://eiti.org/document/validation-of-mozambique-2017-reports"/>
    <n v="2017"/>
    <m/>
    <s v="Meaningful progress"/>
    <x v="16"/>
    <n v="4"/>
    <x v="1"/>
    <s v="Various efforts have been made to ensure that EITI Reports are comprehensible and actively promoted and publicly accessible. There is limited evidence of strategic outreach activities and that EITI has led to public debate in the country. "/>
    <m/>
    <s v="http://www.itie.org.mz/"/>
    <s v="https://eiti.org/api/v1.0/score_data/18"/>
    <x v="0"/>
  </r>
  <r>
    <s v="MozambiqueEconomic contribution (#6.3)"/>
    <x v="22"/>
    <x v="22"/>
    <n v="1"/>
    <n v="18"/>
    <s v="Mozambique: 2017"/>
    <s v="MOZ"/>
    <s v="Mozambique"/>
    <s v="https://eiti.org/board-decision/2017-51"/>
    <s v="https://eiti.org/document/validation-of-mozambique-2017-reports"/>
    <n v="2017"/>
    <m/>
    <s v="Meaningful progress"/>
    <x v="13"/>
    <n v="4"/>
    <x v="1"/>
    <s v="The 2013-14 EITI Report provides information on the contribution of the extractive sector to the economy, although there is some inconsistency in total revenue figures and some missing details related to GDP contribution and employment."/>
    <m/>
    <s v="http://www.itie.org.mz/"/>
    <s v="https://eiti.org/api/v1.0/score_data/18"/>
    <x v="0"/>
  </r>
  <r>
    <s v="MozambiqueBarter agreements (#4.3)"/>
    <x v="22"/>
    <x v="22"/>
    <n v="1"/>
    <n v="18"/>
    <s v="Mozambique: 2017"/>
    <s v="MOZ"/>
    <s v="Mozambique"/>
    <s v="https://eiti.org/board-decision/2017-51"/>
    <s v="https://eiti.org/document/validation-of-mozambique-2017-reports"/>
    <n v="2017"/>
    <m/>
    <s v="Meaningful progress"/>
    <x v="29"/>
    <n v="4"/>
    <x v="1"/>
    <s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
    <m/>
    <s v="http://www.itie.org.mz/"/>
    <s v="https://eiti.org/api/v1.0/score_data/18"/>
    <x v="0"/>
  </r>
  <r>
    <s v="MozambiqueLegal framework (#2.1)"/>
    <x v="22"/>
    <x v="22"/>
    <n v="1"/>
    <n v="18"/>
    <s v="Mozambique: 2017"/>
    <s v="MOZ"/>
    <s v="Mozambique"/>
    <s v="https://eiti.org/board-decision/2017-51"/>
    <s v="https://eiti.org/document/validation-of-mozambique-2017-reports"/>
    <n v="2017"/>
    <m/>
    <s v="Meaningful progress"/>
    <x v="18"/>
    <n v="5"/>
    <x v="4"/>
    <s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
    <m/>
    <s v="http://www.itie.org.mz/"/>
    <s v="https://eiti.org/api/v1.0/score_data/18"/>
    <x v="0"/>
  </r>
  <r>
    <s v="MozambiqueWorkplan (#1.5)"/>
    <x v="22"/>
    <x v="22"/>
    <n v="1"/>
    <n v="18"/>
    <s v="Mozambique: 2017"/>
    <s v="MOZ"/>
    <s v="Mozambique"/>
    <s v="https://eiti.org/board-decision/2017-51"/>
    <s v="https://eiti.org/document/validation-of-mozambique-2017-reports"/>
    <n v="2017"/>
    <m/>
    <s v="Meaningful progress"/>
    <x v="23"/>
    <n v="5"/>
    <x v="4"/>
    <s v="The MSG has agreed a work plan which reflects the national priorities for the sector, and there is evidence of progress in more clearly articulating the objectives of EITI implementation."/>
    <m/>
    <s v="http://www.itie.org.mz/"/>
    <s v="https://eiti.org/api/v1.0/score_data/18"/>
    <x v="0"/>
  </r>
  <r>
    <s v="MozambiqueLicense register (#2.3)"/>
    <x v="22"/>
    <x v="22"/>
    <n v="1"/>
    <n v="18"/>
    <s v="Mozambique: 2017"/>
    <s v="MOZ"/>
    <s v="Mozambique"/>
    <s v="https://eiti.org/board-decision/2017-51"/>
    <s v="https://eiti.org/document/validation-of-mozambique-2017-reports"/>
    <n v="2017"/>
    <m/>
    <s v="Meaningful progress"/>
    <x v="20"/>
    <n v="4"/>
    <x v="1"/>
    <s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
    <m/>
    <s v="http://www.itie.org.mz/"/>
    <s v="https://eiti.org/api/v1.0/score_data/18"/>
    <x v="0"/>
  </r>
  <r>
    <s v="MozambiqueLicense allocations (#2.2)"/>
    <x v="22"/>
    <x v="22"/>
    <n v="1"/>
    <n v="18"/>
    <s v="Mozambique: 2017"/>
    <s v="MOZ"/>
    <s v="Mozambique"/>
    <s v="https://eiti.org/board-decision/2017-51"/>
    <s v="https://eiti.org/document/validation-of-mozambique-2017-reports"/>
    <n v="2017"/>
    <m/>
    <s v="Meaningful progress"/>
    <x v="17"/>
    <n v="4"/>
    <x v="1"/>
    <s v="The 2013-14 EITI Report describes the licensing process and details on some of the licenses awarded. There is limited information on the process for transferring licenses and the technical and financial criteria used."/>
    <m/>
    <s v="http://www.itie.org.mz/"/>
    <s v="https://eiti.org/api/v1.0/score_data/18"/>
    <x v="0"/>
  </r>
  <r>
    <s v="MozambiqueIndustry engagement (#1.2)"/>
    <x v="22"/>
    <x v="22"/>
    <n v="1"/>
    <n v="18"/>
    <s v="Mozambique: 2017"/>
    <s v="MOZ"/>
    <s v="Mozambique"/>
    <s v="https://eiti.org/board-decision/2017-51"/>
    <s v="https://eiti.org/document/validation-of-mozambique-2017-reports"/>
    <n v="2017"/>
    <m/>
    <s v="Meaningful progress"/>
    <x v="11"/>
    <n v="4"/>
    <x v="1"/>
    <s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
    <m/>
    <s v="http://www.itie.org.mz/"/>
    <s v="https://eiti.org/api/v1.0/score_data/18"/>
    <x v="0"/>
  </r>
  <r>
    <s v="MozambiqueGovernment engagement (#1.1)"/>
    <x v="22"/>
    <x v="22"/>
    <n v="1"/>
    <n v="18"/>
    <s v="Mozambique: 2017"/>
    <s v="MOZ"/>
    <s v="Mozambique"/>
    <s v="https://eiti.org/board-decision/2017-51"/>
    <s v="https://eiti.org/document/validation-of-mozambique-2017-reports"/>
    <n v="2017"/>
    <m/>
    <s v="Meaningful progress"/>
    <x v="22"/>
    <n v="4"/>
    <x v="1"/>
    <s v="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
    <m/>
    <s v="http://www.itie.org.mz/"/>
    <s v="https://eiti.org/api/v1.0/score_data/18"/>
    <x v="0"/>
  </r>
  <r>
    <s v="MozambiqueMSG governance (#1.4)"/>
    <x v="22"/>
    <x v="22"/>
    <n v="1"/>
    <n v="18"/>
    <s v="Mozambique: 2017"/>
    <s v="MOZ"/>
    <s v="Mozambique"/>
    <s v="https://eiti.org/board-decision/2017-51"/>
    <s v="https://eiti.org/document/validation-of-mozambique-2017-reports"/>
    <n v="2017"/>
    <m/>
    <s v="Meaningful progress"/>
    <x v="24"/>
    <n v="4"/>
    <x v="1"/>
    <s v="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
    <m/>
    <s v="http://www.itie.org.mz/"/>
    <s v="https://eiti.org/api/v1.0/score_data/18"/>
    <x v="0"/>
  </r>
  <r>
    <s v="MozambiqueCivil society engagement (#1.3)"/>
    <x v="22"/>
    <x v="22"/>
    <n v="1"/>
    <n v="18"/>
    <s v="Mozambique: 2017"/>
    <s v="MOZ"/>
    <s v="Mozambique"/>
    <s v="https://eiti.org/board-decision/2017-51"/>
    <s v="https://eiti.org/document/validation-of-mozambique-2017-reports"/>
    <n v="2017"/>
    <m/>
    <s v="Meaningful progress"/>
    <x v="21"/>
    <n v="5"/>
    <x v="4"/>
    <s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
    <m/>
    <s v="http://www.itie.org.mz/"/>
    <s v="https://eiti.org/api/v1.0/score_data/18"/>
    <x v="0"/>
  </r>
  <r>
    <s v="MozambiqueExport data (#3.3)"/>
    <x v="22"/>
    <x v="22"/>
    <n v="1"/>
    <n v="18"/>
    <s v="Mozambique: 2017"/>
    <s v="MOZ"/>
    <s v="Mozambique"/>
    <s v="https://eiti.org/board-decision/2017-51"/>
    <s v="https://eiti.org/document/validation-of-mozambique-2017-reports"/>
    <n v="2017"/>
    <m/>
    <s v="Meaningful progress"/>
    <x v="32"/>
    <n v="5"/>
    <x v="4"/>
    <s v="The 2013-14 EITI Report includes information on production values and volumes, and has attempted to obtain information disaggregated by company through the EITI reporting process."/>
    <m/>
    <s v="http://www.itie.org.mz/"/>
    <s v="https://eiti.org/api/v1.0/score_data/18"/>
    <x v="0"/>
  </r>
  <r>
    <s v="MozambiqueProduction data (#3.2)"/>
    <x v="22"/>
    <x v="22"/>
    <n v="1"/>
    <n v="18"/>
    <s v="Mozambique: 2017"/>
    <s v="MOZ"/>
    <s v="Mozambique"/>
    <s v="https://eiti.org/board-decision/2017-51"/>
    <s v="https://eiti.org/document/validation-of-mozambique-2017-reports"/>
    <n v="2017"/>
    <m/>
    <s v="Meaningful progress"/>
    <x v="33"/>
    <n v="5"/>
    <x v="4"/>
    <s v="The 2013-14 EITI Report includes information on production values and volumes, and has attempted to obtain information disaggregated by company through the EITI reporting process."/>
    <m/>
    <s v="http://www.itie.org.mz/"/>
    <s v="https://eiti.org/api/v1.0/score_data/18"/>
    <x v="0"/>
  </r>
  <r>
    <s v="MozambiqueIn-kind revenues (#4.2)"/>
    <x v="22"/>
    <x v="22"/>
    <n v="1"/>
    <n v="18"/>
    <s v="Mozambique: 2017"/>
    <s v="MOZ"/>
    <s v="Mozambique"/>
    <s v="https://eiti.org/board-decision/2017-51"/>
    <s v="https://eiti.org/document/validation-of-mozambique-2017-reports"/>
    <n v="2017"/>
    <m/>
    <s v="Meaningful progress"/>
    <x v="26"/>
    <n v="4"/>
    <x v="1"/>
    <s v="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
    <m/>
    <s v="http://www.itie.org.mz/"/>
    <s v="https://eiti.org/api/v1.0/score_data/18"/>
    <x v="0"/>
  </r>
  <r>
    <s v="MozambiqueComprehensiveness (#4.1)"/>
    <x v="22"/>
    <x v="22"/>
    <n v="1"/>
    <n v="18"/>
    <s v="Mozambique: 2017"/>
    <s v="MOZ"/>
    <s v="Mozambique"/>
    <s v="https://eiti.org/board-decision/2017-51"/>
    <s v="https://eiti.org/document/validation-of-mozambique-2017-reports"/>
    <n v="2017"/>
    <m/>
    <s v="Meaningful progress"/>
    <x v="27"/>
    <n v="5"/>
    <x v="4"/>
    <s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
    <m/>
    <s v="http://www.itie.org.mz/"/>
    <s v="https://eiti.org/api/v1.0/score_data/18"/>
    <x v="0"/>
  </r>
  <r>
    <s v="MozambiqueBeneficial ownership (#2.5)"/>
    <x v="22"/>
    <x v="22"/>
    <n v="1"/>
    <n v="18"/>
    <s v="Mozambique: 2017"/>
    <s v="MOZ"/>
    <s v="Mozambique"/>
    <s v="https://eiti.org/board-decision/2017-51"/>
    <s v="https://eiti.org/document/validation-of-mozambique-2017-reports"/>
    <n v="2017"/>
    <m/>
    <s v="Meaningful progress"/>
    <x v="25"/>
    <n v="1"/>
    <x v="2"/>
    <s v="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
    <m/>
    <s v="http://www.itie.org.mz/"/>
    <s v="https://eiti.org/api/v1.0/score_data/18"/>
    <x v="0"/>
  </r>
  <r>
    <s v="MozambiquePolicy on contract disclosure (#2.4)"/>
    <x v="22"/>
    <x v="22"/>
    <n v="1"/>
    <n v="18"/>
    <s v="Mozambique: 2017"/>
    <s v="MOZ"/>
    <s v="Mozambique"/>
    <s v="https://eiti.org/board-decision/2017-51"/>
    <s v="https://eiti.org/document/validation-of-mozambique-2017-reports"/>
    <n v="2017"/>
    <m/>
    <s v="Meaningful progress"/>
    <x v="19"/>
    <n v="5"/>
    <x v="4"/>
    <s v="The 2013-14 EITI Report outlines the government’s policy on contract transparency as mandated by the 2014 Petroleum and Mining Laws, as well as actual practice."/>
    <m/>
    <s v="http://www.itie.org.mz/"/>
    <s v="https://eiti.org/api/v1.0/score_data/18"/>
    <x v="0"/>
  </r>
  <r>
    <s v="MozambiqueExploration data (#3.1)"/>
    <x v="22"/>
    <x v="22"/>
    <n v="1"/>
    <n v="18"/>
    <s v="Mozambique: 2017"/>
    <s v="MOZ"/>
    <s v="Mozambique"/>
    <s v="https://eiti.org/board-decision/2017-51"/>
    <s v="https://eiti.org/document/validation-of-mozambique-2017-reports"/>
    <n v="2017"/>
    <m/>
    <s v="Meaningful progress"/>
    <x v="30"/>
    <n v="5"/>
    <x v="4"/>
    <s v="The 2013-14 EITI Report includes a comprehensive overview of both the mining and oil and hydrocarbon sector, including reserves, new development projects and ongoing exploration activities."/>
    <m/>
    <s v="http://www.itie.org.mz/"/>
    <s v="https://eiti.org/api/v1.0/score_data/18"/>
    <x v="0"/>
  </r>
  <r>
    <s v="MozambiqueState participation (#2.6)"/>
    <x v="22"/>
    <x v="22"/>
    <n v="1"/>
    <n v="18"/>
    <s v="Mozambique: 2017"/>
    <s v="MOZ"/>
    <s v="Mozambique"/>
    <s v="https://eiti.org/board-decision/2017-51"/>
    <s v="https://eiti.org/document/validation-of-mozambique-2017-reports"/>
    <n v="2017"/>
    <m/>
    <s v="Meaningful progress"/>
    <x v="31"/>
    <n v="3"/>
    <x v="0"/>
    <s v="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
    <m/>
    <s v="http://www.itie.org.mz/"/>
    <s v="https://eiti.org/api/v1.0/score_data/18"/>
    <x v="0"/>
  </r>
  <r>
    <s v="NigerDistribution of revenues (#5.1)"/>
    <x v="23"/>
    <x v="23"/>
    <n v="1"/>
    <n v="19"/>
    <s v="Niger: 2016"/>
    <s v="NER"/>
    <s v="Niger"/>
    <s v="https://eiti.org/board-decision/2017-56"/>
    <s v="https://eiti.org/document/validation-of-niger-2017-documentation"/>
    <n v="2016"/>
    <m/>
    <s v="Other"/>
    <x v="0"/>
    <n v="4"/>
    <x v="1"/>
    <s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
    <m/>
    <s v="http://www.itieniger.ne/index.php/en/"/>
    <s v="https://eiti.org/api/v1.0/score_data/19"/>
    <x v="0"/>
  </r>
  <r>
    <s v="NigerData quality (#4.9)"/>
    <x v="23"/>
    <x v="23"/>
    <n v="1"/>
    <n v="19"/>
    <s v="Niger: 2016"/>
    <s v="NER"/>
    <s v="Niger"/>
    <s v="https://eiti.org/board-decision/2017-56"/>
    <s v="https://eiti.org/document/validation-of-niger-2017-documentation"/>
    <n v="2016"/>
    <m/>
    <s v="Other"/>
    <x v="1"/>
    <n v="3"/>
    <x v="0"/>
    <s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
    <m/>
    <s v="http://www.itieniger.ne/index.php/en/"/>
    <s v="https://eiti.org/api/v1.0/score_data/19"/>
    <x v="0"/>
  </r>
  <r>
    <s v="NigerRevenue management and expenditures (#5.3)"/>
    <x v="23"/>
    <x v="23"/>
    <n v="1"/>
    <n v="19"/>
    <s v="Niger: 2016"/>
    <s v="NER"/>
    <s v="Niger"/>
    <s v="https://eiti.org/board-decision/2017-56"/>
    <s v="https://eiti.org/document/validation-of-niger-2017-documentation"/>
    <n v="2016"/>
    <m/>
    <s v="Other"/>
    <x v="2"/>
    <n v="1"/>
    <x v="2"/>
    <s v="The MSG has made some attempt to including information on the budget-making process in the EITI Report. "/>
    <m/>
    <s v="http://www.itieniger.ne/index.php/en/"/>
    <s v="https://eiti.org/api/v1.0/score_data/19"/>
    <x v="0"/>
  </r>
  <r>
    <s v="NigerSubnational transfers (#5.2)"/>
    <x v="23"/>
    <x v="23"/>
    <n v="1"/>
    <n v="19"/>
    <s v="Niger: 2016"/>
    <s v="NER"/>
    <s v="Niger"/>
    <s v="https://eiti.org/board-decision/2017-56"/>
    <s v="https://eiti.org/document/validation-of-niger-2017-documentation"/>
    <n v="2016"/>
    <m/>
    <s v="Other"/>
    <x v="3"/>
    <n v="3"/>
    <x v="0"/>
    <s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
    <m/>
    <s v="http://www.itieniger.ne/index.php/en/"/>
    <s v="https://eiti.org/api/v1.0/score_data/19"/>
    <x v="0"/>
  </r>
  <r>
    <s v="NigerDirect subnational payments (#4.6)"/>
    <x v="23"/>
    <x v="23"/>
    <n v="1"/>
    <n v="19"/>
    <s v="Niger: 2016"/>
    <s v="NER"/>
    <s v="Niger"/>
    <s v="https://eiti.org/board-decision/2017-56"/>
    <s v="https://eiti.org/document/validation-of-niger-2017-documentation"/>
    <n v="2016"/>
    <m/>
    <s v="Other"/>
    <x v="4"/>
    <n v="3"/>
    <x v="0"/>
    <s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
    <m/>
    <s v="http://www.itieniger.ne/index.php/en/"/>
    <s v="https://eiti.org/api/v1.0/score_data/19"/>
    <x v="0"/>
  </r>
  <r>
    <s v="NigerSOE transactions (#4.5)"/>
    <x v="23"/>
    <x v="23"/>
    <n v="1"/>
    <n v="19"/>
    <s v="Niger: 2016"/>
    <s v="NER"/>
    <s v="Niger"/>
    <s v="https://eiti.org/board-decision/2017-56"/>
    <s v="https://eiti.org/document/validation-of-niger-2017-documentation"/>
    <n v="2016"/>
    <m/>
    <s v="Other"/>
    <x v="5"/>
    <n v="3"/>
    <x v="0"/>
    <s v="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
    <m/>
    <s v="http://www.itieniger.ne/index.php/en/"/>
    <s v="https://eiti.org/api/v1.0/score_data/19"/>
    <x v="0"/>
  </r>
  <r>
    <s v="NigerData timeliness (#4.8)"/>
    <x v="23"/>
    <x v="23"/>
    <n v="1"/>
    <n v="19"/>
    <s v="Niger: 2016"/>
    <s v="NER"/>
    <s v="Niger"/>
    <s v="https://eiti.org/board-decision/2017-56"/>
    <s v="https://eiti.org/document/validation-of-niger-2017-documentation"/>
    <n v="2016"/>
    <m/>
    <s v="Other"/>
    <x v="6"/>
    <n v="5"/>
    <x v="4"/>
    <s v="The 2014 Report was published in November 2016, which meets the timeliness requirement. The MSG approved the reporting period and cash-accounting basis of EITI reporting. "/>
    <m/>
    <s v="http://www.itieniger.ne/index.php/en/"/>
    <s v="https://eiti.org/api/v1.0/score_data/19"/>
    <x v="0"/>
  </r>
  <r>
    <s v="NigerDisaggregation (#4.7)"/>
    <x v="23"/>
    <x v="23"/>
    <n v="1"/>
    <n v="19"/>
    <s v="Niger: 2016"/>
    <s v="NER"/>
    <s v="Niger"/>
    <s v="https://eiti.org/board-decision/2017-56"/>
    <s v="https://eiti.org/document/validation-of-niger-2017-documentation"/>
    <n v="2016"/>
    <m/>
    <s v="Other"/>
    <x v="7"/>
    <n v="5"/>
    <x v="4"/>
    <s v="The Report provides disaggregated figures by revenue stream and by company."/>
    <m/>
    <s v="http://www.itieniger.ne/index.php/en/"/>
    <s v="https://eiti.org/api/v1.0/score_data/19"/>
    <x v="0"/>
  </r>
  <r>
    <s v="NigerFollow up on recommendations (#7.3)"/>
    <x v="23"/>
    <x v="23"/>
    <n v="1"/>
    <n v="19"/>
    <s v="Niger: 2016"/>
    <s v="NER"/>
    <s v="Niger"/>
    <s v="https://eiti.org/board-decision/2017-56"/>
    <s v="https://eiti.org/document/validation-of-niger-2017-documentation"/>
    <n v="2016"/>
    <m/>
    <s v="Other"/>
    <x v="10"/>
    <n v="5"/>
    <x v="4"/>
    <s v="The MSG and the government have taken steps to act upon lessons learnt, to identify, investigate and address the causes of any discrepancies and weaknesses of the EITI process and to consider the recommendations for improvements from the Independent Administrator. "/>
    <m/>
    <s v="http://www.itieniger.ne/index.php/en/"/>
    <s v="https://eiti.org/api/v1.0/score_data/19"/>
    <x v="0"/>
  </r>
  <r>
    <s v="NigerData accessibility (#7.2)"/>
    <x v="23"/>
    <x v="23"/>
    <n v="1"/>
    <n v="19"/>
    <s v="Niger: 2016"/>
    <s v="NER"/>
    <s v="Niger"/>
    <s v="https://eiti.org/board-decision/2017-56"/>
    <s v="https://eiti.org/document/validation-of-niger-2017-documentation"/>
    <n v="2016"/>
    <m/>
    <s v="Other"/>
    <x v="15"/>
    <n v="1"/>
    <x v="2"/>
    <s v="Some of Niger’s EITI data is available in machine readable format through the EITI global website albeit not for its latest EITI Report covering 2014. EITI data is not accessible on the EITI Niger website."/>
    <m/>
    <s v="http://www.itieniger.ne/index.php/en/"/>
    <s v="https://eiti.org/api/v1.0/score_data/19"/>
    <x v="0"/>
  </r>
  <r>
    <s v="NigerOverall Progress (#0.0)"/>
    <x v="23"/>
    <x v="23"/>
    <n v="1"/>
    <n v="19"/>
    <s v="Niger: 2016"/>
    <s v="NER"/>
    <s v="Niger"/>
    <s v="https://eiti.org/board-decision/2017-56"/>
    <s v="https://eiti.org/document/validation-of-niger-2017-documentation"/>
    <n v="2016"/>
    <m/>
    <s v="Other"/>
    <x v="12"/>
    <n v="3"/>
    <x v="0"/>
    <s v=""/>
    <m/>
    <s v="http://www.itieniger.ne/index.php/en/"/>
    <s v="https://eiti.org/api/v1.0/score_data/19"/>
    <x v="0"/>
  </r>
  <r>
    <s v="NigerOutcomes and impact of implementation (#7.4)"/>
    <x v="23"/>
    <x v="23"/>
    <n v="1"/>
    <n v="19"/>
    <s v="Niger: 2016"/>
    <s v="NER"/>
    <s v="Niger"/>
    <s v="https://eiti.org/board-decision/2017-56"/>
    <s v="https://eiti.org/document/validation-of-niger-2017-documentation"/>
    <n v="2016"/>
    <m/>
    <s v="Other"/>
    <x v="9"/>
    <n v="4"/>
    <x v="1"/>
    <s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
    <m/>
    <s v="http://www.itieniger.ne/index.php/en/"/>
    <s v="https://eiti.org/api/v1.0/score_data/19"/>
    <x v="0"/>
  </r>
  <r>
    <s v="NigerSOE quasi-fiscal expenditures (#6.2)"/>
    <x v="23"/>
    <x v="23"/>
    <n v="1"/>
    <n v="19"/>
    <s v="Niger: 2016"/>
    <s v="NER"/>
    <s v="Niger"/>
    <s v="https://eiti.org/board-decision/2017-56"/>
    <s v="https://eiti.org/document/validation-of-niger-2017-documentation"/>
    <n v="2016"/>
    <m/>
    <s v="Other"/>
    <x v="14"/>
    <n v="3"/>
    <x v="0"/>
    <s v="The MSG did not define materiality with regards to quasi-fiscal expenditures by SOEs, including SOE subsidiaries and joint ventures. The MSG gave a long list of activities completed by SOPAMIN without stating the cost of these activities."/>
    <m/>
    <s v="http://www.itieniger.ne/index.php/en/"/>
    <s v="https://eiti.org/api/v1.0/score_data/19"/>
    <x v="0"/>
  </r>
  <r>
    <s v="NigerMandatory social expenditures (#6.1)"/>
    <x v="23"/>
    <x v="23"/>
    <n v="1"/>
    <n v="19"/>
    <s v="Niger: 2016"/>
    <s v="NER"/>
    <s v="Niger"/>
    <s v="https://eiti.org/board-decision/2017-56"/>
    <s v="https://eiti.org/document/validation-of-niger-2017-documentation"/>
    <n v="2016"/>
    <m/>
    <s v="Other"/>
    <x v="8"/>
    <n v="3"/>
    <x v="0"/>
    <s v="The MSG did not define materiality with regards to mandatory social expenditures. Despite, partial disclosure of social payments by two companies, there is no evidence that mandatory social expenditures have been disclosed   and reconciled in accordance with EITI Requirement 6.1."/>
    <m/>
    <s v="http://www.itieniger.ne/index.php/en/"/>
    <s v="https://eiti.org/api/v1.0/score_data/19"/>
    <x v="0"/>
  </r>
  <r>
    <s v="NigerPublic debate (#7.1)"/>
    <x v="23"/>
    <x v="23"/>
    <n v="1"/>
    <n v="19"/>
    <s v="Niger: 2016"/>
    <s v="NER"/>
    <s v="Niger"/>
    <s v="https://eiti.org/board-decision/2017-56"/>
    <s v="https://eiti.org/document/validation-of-niger-2017-documentation"/>
    <n v="2016"/>
    <m/>
    <s v="Other"/>
    <x v="16"/>
    <n v="4"/>
    <x v="1"/>
    <s v="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
    <m/>
    <s v="http://www.itieniger.ne/index.php/en/"/>
    <s v="https://eiti.org/api/v1.0/score_data/19"/>
    <x v="0"/>
  </r>
  <r>
    <s v="NigerEconomic contribution (#6.3)"/>
    <x v="23"/>
    <x v="23"/>
    <n v="1"/>
    <n v="19"/>
    <s v="Niger: 2016"/>
    <s v="NER"/>
    <s v="Niger"/>
    <s v="https://eiti.org/board-decision/2017-56"/>
    <s v="https://eiti.org/document/validation-of-niger-2017-documentation"/>
    <n v="2016"/>
    <m/>
    <s v="Other"/>
    <x v="13"/>
    <n v="4"/>
    <x v="1"/>
    <s v="Estimates of the sector’s contribution to the economy did not include local coal consumption. Only nine companies disclosed employment figures and the sector’s contribution to the government’s budget is not always reliable."/>
    <m/>
    <s v="http://www.itieniger.ne/index.php/en/"/>
    <s v="https://eiti.org/api/v1.0/score_data/19"/>
    <x v="0"/>
  </r>
  <r>
    <s v="NigerLicense allocations (#2.2)"/>
    <x v="23"/>
    <x v="23"/>
    <n v="1"/>
    <n v="19"/>
    <s v="Niger: 2016"/>
    <s v="NER"/>
    <s v="Niger"/>
    <s v="https://eiti.org/board-decision/2017-56"/>
    <s v="https://eiti.org/document/validation-of-niger-2017-documentation"/>
    <n v="2016"/>
    <m/>
    <s v="Other"/>
    <x v="17"/>
    <n v="3"/>
    <x v="0"/>
    <s v="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
    <m/>
    <s v="http://www.itieniger.ne/index.php/en/"/>
    <s v="https://eiti.org/api/v1.0/score_data/19"/>
    <x v="0"/>
  </r>
  <r>
    <s v="NigerLegal framework (#2.1)"/>
    <x v="23"/>
    <x v="23"/>
    <n v="1"/>
    <n v="19"/>
    <s v="Niger: 2016"/>
    <s v="NER"/>
    <s v="Niger"/>
    <s v="https://eiti.org/board-decision/2017-56"/>
    <s v="https://eiti.org/document/validation-of-niger-2017-documentation"/>
    <n v="2016"/>
    <m/>
    <s v="Other"/>
    <x v="18"/>
    <n v="3"/>
    <x v="0"/>
    <s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
    <m/>
    <s v="http://www.itieniger.ne/index.php/en/"/>
    <s v="https://eiti.org/api/v1.0/score_data/19"/>
    <x v="0"/>
  </r>
  <r>
    <s v="NigerPolicy on contract disclosure (#2.4)"/>
    <x v="23"/>
    <x v="23"/>
    <n v="1"/>
    <n v="19"/>
    <s v="Niger: 2016"/>
    <s v="NER"/>
    <s v="Niger"/>
    <s v="https://eiti.org/board-decision/2017-56"/>
    <s v="https://eiti.org/document/validation-of-niger-2017-documentation"/>
    <n v="2016"/>
    <m/>
    <s v="Other"/>
    <x v="19"/>
    <n v="3"/>
    <x v="0"/>
    <s v="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
    <m/>
    <s v="http://www.itieniger.ne/index.php/en/"/>
    <s v="https://eiti.org/api/v1.0/score_data/19"/>
    <x v="0"/>
  </r>
  <r>
    <s v="NigerLicense register (#2.3)"/>
    <x v="23"/>
    <x v="23"/>
    <n v="1"/>
    <n v="19"/>
    <s v="Niger: 2016"/>
    <s v="NER"/>
    <s v="Niger"/>
    <s v="https://eiti.org/board-decision/2017-56"/>
    <s v="https://eiti.org/document/validation-of-niger-2017-documentation"/>
    <n v="2016"/>
    <m/>
    <s v="Other"/>
    <x v="20"/>
    <n v="3"/>
    <x v="0"/>
    <s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
    <m/>
    <s v="http://www.itieniger.ne/index.php/en/"/>
    <s v="https://eiti.org/api/v1.0/score_data/19"/>
    <x v="0"/>
  </r>
  <r>
    <s v="NigerWorkplan (#1.5)"/>
    <x v="23"/>
    <x v="23"/>
    <n v="1"/>
    <n v="19"/>
    <s v="Niger: 2016"/>
    <s v="NER"/>
    <s v="Niger"/>
    <s v="https://eiti.org/board-decision/2017-56"/>
    <s v="https://eiti.org/document/validation-of-niger-2017-documentation"/>
    <n v="2016"/>
    <m/>
    <s v="Other"/>
    <x v="23"/>
    <n v="4"/>
    <x v="1"/>
    <s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
    <m/>
    <s v="http://www.itieniger.ne/index.php/en/"/>
    <s v="https://eiti.org/api/v1.0/score_data/19"/>
    <x v="0"/>
  </r>
  <r>
    <s v="NigerIndustry engagement (#1.2)"/>
    <x v="23"/>
    <x v="23"/>
    <n v="1"/>
    <n v="19"/>
    <s v="Niger: 2016"/>
    <s v="NER"/>
    <s v="Niger"/>
    <s v="https://eiti.org/board-decision/2017-56"/>
    <s v="https://eiti.org/document/validation-of-niger-2017-documentation"/>
    <n v="2016"/>
    <m/>
    <s v="Other"/>
    <x v="11"/>
    <n v="4"/>
    <x v="1"/>
    <s v="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
    <m/>
    <s v="http://www.itieniger.ne/index.php/en/"/>
    <s v="https://eiti.org/api/v1.0/score_data/19"/>
    <x v="0"/>
  </r>
  <r>
    <s v="NigerCivil society engagement (#1.3)"/>
    <x v="23"/>
    <x v="23"/>
    <n v="1"/>
    <n v="19"/>
    <s v="Niger: 2016"/>
    <s v="NER"/>
    <s v="Niger"/>
    <s v="https://eiti.org/board-decision/2017-56"/>
    <s v="https://eiti.org/document/validation-of-niger-2017-documentation"/>
    <n v="2016"/>
    <m/>
    <s v="Other"/>
    <x v="21"/>
    <n v="3"/>
    <x v="0"/>
    <s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
    <m/>
    <s v="http://www.itieniger.ne/index.php/en/"/>
    <s v="https://eiti.org/api/v1.0/score_data/19"/>
    <x v="0"/>
  </r>
  <r>
    <s v="NigerMSG governance (#1.4)"/>
    <x v="23"/>
    <x v="23"/>
    <n v="1"/>
    <n v="19"/>
    <s v="Niger: 2016"/>
    <s v="NER"/>
    <s v="Niger"/>
    <s v="https://eiti.org/board-decision/2017-56"/>
    <s v="https://eiti.org/document/validation-of-niger-2017-documentation"/>
    <n v="2016"/>
    <m/>
    <s v="Other"/>
    <x v="24"/>
    <n v="3"/>
    <x v="0"/>
    <s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
    <m/>
    <s v="http://www.itieniger.ne/index.php/en/"/>
    <s v="https://eiti.org/api/v1.0/score_data/19"/>
    <x v="0"/>
  </r>
  <r>
    <s v="NigerGovernment engagement (#1.1)"/>
    <x v="23"/>
    <x v="23"/>
    <n v="1"/>
    <n v="19"/>
    <s v="Niger: 2016"/>
    <s v="NER"/>
    <s v="Niger"/>
    <s v="https://eiti.org/board-decision/2017-56"/>
    <s v="https://eiti.org/document/validation-of-niger-2017-documentation"/>
    <n v="2016"/>
    <m/>
    <s v="Other"/>
    <x v="22"/>
    <n v="5"/>
    <x v="4"/>
    <s v="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
    <m/>
    <s v="http://www.itieniger.ne/index.php/en/"/>
    <s v="https://eiti.org/api/v1.0/score_data/19"/>
    <x v="0"/>
  </r>
  <r>
    <s v="NigerIn-kind revenues (#4.2)"/>
    <x v="23"/>
    <x v="23"/>
    <n v="1"/>
    <n v="19"/>
    <s v="Niger: 2016"/>
    <s v="NER"/>
    <s v="Niger"/>
    <s v="https://eiti.org/board-decision/2017-56"/>
    <s v="https://eiti.org/document/validation-of-niger-2017-documentation"/>
    <n v="2016"/>
    <m/>
    <s v="Other"/>
    <x v="26"/>
    <n v="0"/>
    <x v="3"/>
    <s v="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
    <m/>
    <s v="http://www.itieniger.ne/index.php/en/"/>
    <s v="https://eiti.org/api/v1.0/score_data/19"/>
    <x v="0"/>
  </r>
  <r>
    <s v="NigerComprehensiveness (#4.1)"/>
    <x v="23"/>
    <x v="23"/>
    <n v="1"/>
    <n v="19"/>
    <s v="Niger: 2016"/>
    <s v="NER"/>
    <s v="Niger"/>
    <s v="https://eiti.org/board-decision/2017-56"/>
    <s v="https://eiti.org/document/validation-of-niger-2017-documentation"/>
    <n v="2016"/>
    <m/>
    <s v="Other"/>
    <x v="27"/>
    <n v="3"/>
    <x v="0"/>
    <s v="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
    <m/>
    <s v="http://www.itieniger.ne/index.php/en/"/>
    <s v="https://eiti.org/api/v1.0/score_data/19"/>
    <x v="0"/>
  </r>
  <r>
    <s v="NigerTransportation revenues (#4.4)"/>
    <x v="23"/>
    <x v="23"/>
    <n v="1"/>
    <n v="19"/>
    <s v="Niger: 2016"/>
    <s v="NER"/>
    <s v="Niger"/>
    <s v="https://eiti.org/board-decision/2017-56"/>
    <s v="https://eiti.org/document/validation-of-niger-2017-documentation"/>
    <n v="2016"/>
    <m/>
    <s v="Other"/>
    <x v="28"/>
    <n v="0"/>
    <x v="3"/>
    <s v="The MSG did not agree a definition of materiality with regards to revenues from transport, but based on stakeholders’ consultation during the fact finding mission, the Secretariat concludes that transport revenues were immaterial during the reporting period."/>
    <m/>
    <s v="http://www.itieniger.ne/index.php/en/"/>
    <s v="https://eiti.org/api/v1.0/score_data/19"/>
    <x v="0"/>
  </r>
  <r>
    <s v="NigerBarter agreements (#4.3)"/>
    <x v="23"/>
    <x v="23"/>
    <n v="1"/>
    <n v="19"/>
    <s v="Niger: 2016"/>
    <s v="NER"/>
    <s v="Niger"/>
    <s v="https://eiti.org/board-decision/2017-56"/>
    <s v="https://eiti.org/document/validation-of-niger-2017-documentation"/>
    <n v="2016"/>
    <m/>
    <s v="Other"/>
    <x v="29"/>
    <n v="2"/>
    <x v="5"/>
    <s v="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
    <m/>
    <s v="http://www.itieniger.ne/index.php/en/"/>
    <s v="https://eiti.org/api/v1.0/score_data/19"/>
    <x v="0"/>
  </r>
  <r>
    <s v="NigerExport data (#3.3)"/>
    <x v="23"/>
    <x v="23"/>
    <n v="1"/>
    <n v="19"/>
    <s v="Niger: 2016"/>
    <s v="NER"/>
    <s v="Niger"/>
    <s v="https://eiti.org/board-decision/2017-56"/>
    <s v="https://eiti.org/document/validation-of-niger-2017-documentation"/>
    <n v="2016"/>
    <m/>
    <s v="Other"/>
    <x v="32"/>
    <n v="5"/>
    <x v="4"/>
    <s v="Total export volumes and the value of exports by commodity have been disclosed. The MSG has disclosed the sources of export data, but did not provide information on how export data was calculated. "/>
    <m/>
    <s v="http://www.itieniger.ne/index.php/en/"/>
    <s v="https://eiti.org/api/v1.0/score_data/19"/>
    <x v="0"/>
  </r>
  <r>
    <s v="NigerState participation (#2.6)"/>
    <x v="23"/>
    <x v="23"/>
    <n v="1"/>
    <n v="19"/>
    <s v="Niger: 2016"/>
    <s v="NER"/>
    <s v="Niger"/>
    <s v="https://eiti.org/board-decision/2017-56"/>
    <s v="https://eiti.org/document/validation-of-niger-2017-documentation"/>
    <n v="2016"/>
    <m/>
    <s v="Other"/>
    <x v="31"/>
    <n v="3"/>
    <x v="0"/>
    <s v="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
    <m/>
    <s v="http://www.itieniger.ne/index.php/en/"/>
    <s v="https://eiti.org/api/v1.0/score_data/19"/>
    <x v="0"/>
  </r>
  <r>
    <s v="NigerBeneficial ownership (#2.5)"/>
    <x v="23"/>
    <x v="23"/>
    <n v="1"/>
    <n v="19"/>
    <s v="Niger: 2016"/>
    <s v="NER"/>
    <s v="Niger"/>
    <s v="https://eiti.org/board-decision/2017-56"/>
    <s v="https://eiti.org/document/validation-of-niger-2017-documentation"/>
    <n v="2016"/>
    <m/>
    <s v="Other"/>
    <x v="25"/>
    <n v="1"/>
    <x v="2"/>
    <s v="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
    <m/>
    <s v="http://www.itieniger.ne/index.php/en/"/>
    <s v="https://eiti.org/api/v1.0/score_data/19"/>
    <x v="0"/>
  </r>
  <r>
    <s v="NigerProduction data (#3.2)"/>
    <x v="23"/>
    <x v="23"/>
    <n v="1"/>
    <n v="19"/>
    <s v="Niger: 2016"/>
    <s v="NER"/>
    <s v="Niger"/>
    <s v="https://eiti.org/board-decision/2017-56"/>
    <s v="https://eiti.org/document/validation-of-niger-2017-documentation"/>
    <n v="2016"/>
    <m/>
    <s v="Other"/>
    <x v="33"/>
    <n v="4"/>
    <x v="1"/>
    <s v="Production volumes, disaggregated by commodity and by mining site have been disclosed, but not the values of commodities produced. The disclosed information was not clearly sourced and information on how production data was calculated was not disclosed in the Report."/>
    <m/>
    <s v="http://www.itieniger.ne/index.php/en/"/>
    <s v="https://eiti.org/api/v1.0/score_data/19"/>
    <x v="0"/>
  </r>
  <r>
    <s v="NigerExploration data (#3.1)"/>
    <x v="23"/>
    <x v="23"/>
    <n v="1"/>
    <n v="19"/>
    <s v="Niger: 2016"/>
    <s v="NER"/>
    <s v="Niger"/>
    <s v="https://eiti.org/board-decision/2017-56"/>
    <s v="https://eiti.org/document/validation-of-niger-2017-documentation"/>
    <n v="2016"/>
    <m/>
    <s v="Other"/>
    <x v="30"/>
    <n v="5"/>
    <x v="4"/>
    <s v="The EITI Report provides an overview of the extractive industries, including exploration activities. This description could be more forward looking in future EITI reports, so as to provide more visibility in the sector’s potential and emerging governance challenges. "/>
    <m/>
    <s v="http://www.itieniger.ne/index.php/en/"/>
    <s v="https://eiti.org/api/v1.0/score_data/19"/>
    <x v="0"/>
  </r>
  <r>
    <s v="NigeriaExploration data (#3.1)"/>
    <x v="24"/>
    <x v="24"/>
    <n v="1"/>
    <n v="43"/>
    <s v="Nigeria: 2018"/>
    <s v="NGA"/>
    <s v="Nigeria"/>
    <s v="https://eiti.org/BD/2019-20"/>
    <s v="https://eiti.org/document/nigeria-validation-2018"/>
    <n v="2018"/>
    <n v="2018"/>
    <s v="Satisfactory progress"/>
    <x v="30"/>
    <n v="5"/>
    <x v="4"/>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43"/>
    <x v="1"/>
  </r>
  <r>
    <s v="NigeriaProduction data (#3.2)"/>
    <x v="24"/>
    <x v="24"/>
    <n v="1"/>
    <n v="43"/>
    <s v="Nigeria: 2018"/>
    <s v="NGA"/>
    <s v="Nigeria"/>
    <s v="https://eiti.org/BD/2019-20"/>
    <s v="https://eiti.org/document/nigeria-validation-2018"/>
    <n v="2018"/>
    <n v="2018"/>
    <s v="Satisfactory progress"/>
    <x v="33"/>
    <n v="5"/>
    <x v="4"/>
    <s v="The 2015 EITI Reports provided the 2015 production volumes and values for all extractives commodities produced in 2015."/>
    <s v="https://eiti.org/nigeria#nigerias-progress-by-requirement"/>
    <s v="http://www.neiti.org.ng/"/>
    <s v="https://eiti.org/api/v1.0/score_data/43"/>
    <x v="1"/>
  </r>
  <r>
    <s v="NigeriaBeneficial ownership (#2.5)"/>
    <x v="24"/>
    <x v="24"/>
    <n v="1"/>
    <n v="43"/>
    <s v="Nigeria: 2018"/>
    <s v="NGA"/>
    <s v="Nigeria"/>
    <s v="https://eiti.org/BD/2019-20"/>
    <s v="https://eiti.org/document/nigeria-validation-2018"/>
    <n v="2018"/>
    <n v="2018"/>
    <s v="Satisfactory progress"/>
    <x v="25"/>
    <n v="1"/>
    <x v="2"/>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43"/>
    <x v="1"/>
  </r>
  <r>
    <s v="NigeriaState participation (#2.6)"/>
    <x v="24"/>
    <x v="24"/>
    <n v="1"/>
    <n v="43"/>
    <s v="Nigeria: 2018"/>
    <s v="NGA"/>
    <s v="Nigeria"/>
    <s v="https://eiti.org/BD/2019-20"/>
    <s v="https://eiti.org/document/nigeria-validation-2018"/>
    <n v="2018"/>
    <n v="2018"/>
    <s v="Satisfactory progress"/>
    <x v="31"/>
    <n v="5"/>
    <x v="4"/>
    <s v="There were no material SOEs in mining in 2015. NEITI has published information confirming that state participation in oil and gas is material, disclosed a list of companies and joint ventures in which NNPC held equity and a list of PSCs in which NNPC held participating interests, including the lack of changes in 2015. NEITI has provided an overview of the statutory rules governing the financial relations between NNPC and government and highlighted deviations in practice. Finally, NEITI has disclosed information on loans and guarantees. "/>
    <s v="https://eiti.org/nigeria#nigerias-progress-by-requirement"/>
    <s v="http://www.neiti.org.ng/"/>
    <s v="https://eiti.org/api/v1.0/score_data/43"/>
    <x v="1"/>
  </r>
  <r>
    <s v="NigeriaIn-kind revenues (#4.2)"/>
    <x v="24"/>
    <x v="24"/>
    <n v="1"/>
    <n v="43"/>
    <s v="Nigeria: 2018"/>
    <s v="NGA"/>
    <s v="Nigeria"/>
    <s v="https://eiti.org/BD/2019-20"/>
    <s v="https://eiti.org/document/nigeria-validation-2018"/>
    <n v="2018"/>
    <n v="2018"/>
    <s v="Satisfactory progress"/>
    <x v="26"/>
    <n v="6"/>
    <x v="6"/>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43"/>
    <x v="1"/>
  </r>
  <r>
    <s v="NigeriaBarter agreements (#4.3)"/>
    <x v="24"/>
    <x v="24"/>
    <n v="1"/>
    <n v="43"/>
    <s v="Nigeria: 2018"/>
    <s v="NGA"/>
    <s v="Nigeria"/>
    <s v="https://eiti.org/BD/2019-20"/>
    <s v="https://eiti.org/document/nigeria-validation-2018"/>
    <n v="2018"/>
    <n v="2018"/>
    <s v="Satisfactory progress"/>
    <x v="29"/>
    <n v="5"/>
    <x v="4"/>
    <s v="The 2015 EITI Report confirms the lack of barters or infrastructure arrangements in mining in 2015. The 2015 EITI Report identifies Offshore Processing Agreements (OPAs) as barters and provides a comprehensive description of the terms of the relevant agreements and contracts, the parties involved, the resources pledged by the state, the value of the balancing benefit stream, and the materiality of these agreements relative to conventional contracts."/>
    <s v="https://eiti.org/nigeria#nigerias-progress-by-requirement"/>
    <s v="http://www.neiti.org.ng/"/>
    <s v="https://eiti.org/api/v1.0/score_data/43"/>
    <x v="1"/>
  </r>
  <r>
    <s v="NigeriaExport data (#3.3)"/>
    <x v="24"/>
    <x v="24"/>
    <n v="1"/>
    <n v="43"/>
    <s v="Nigeria: 2018"/>
    <s v="NGA"/>
    <s v="Nigeria"/>
    <s v="https://eiti.org/BD/2019-20"/>
    <s v="https://eiti.org/document/nigeria-validation-2018"/>
    <n v="2018"/>
    <n v="2018"/>
    <s v="Satisfactory progress"/>
    <x v="32"/>
    <n v="5"/>
    <x v="4"/>
    <s v="The 2015 EITI Reports provided the 2015 export volumes and values for every extractives commodity exported in 2015."/>
    <s v="https://eiti.org/nigeria#nigerias-progress-by-requirement"/>
    <s v="http://www.neiti.org.ng/"/>
    <s v="https://eiti.org/api/v1.0/score_data/43"/>
    <x v="1"/>
  </r>
  <r>
    <s v="NigeriaComprehensiveness (#4.1)"/>
    <x v="24"/>
    <x v="24"/>
    <n v="1"/>
    <n v="43"/>
    <s v="Nigeria: 2018"/>
    <s v="NGA"/>
    <s v="Nigeria"/>
    <s v="https://eiti.org/BD/2019-20"/>
    <s v="https://eiti.org/document/nigeria-validation-2018"/>
    <n v="2018"/>
    <n v="2018"/>
    <s v="Satisfactory progress"/>
    <x v="27"/>
    <n v="5"/>
    <x v="4"/>
    <s v="The 2015 EITI Reports provide the NSWG's definition of the materiality thresholds for selecting revenues and companies. All material companies and government entities reported comprehensively all material payments and revenues in the 2015 EITI Reports. While the exclusion from reconciliation of revenue flows listed in Requirement 4.1.b poses a procedural challenge, it is considered that the broader objective of revenue transparency was achieved given the exclusion of these revenues on quantitative materiality grounds. Full unilateral government disclosures of material revenues was provided. "/>
    <s v="https://eiti.org/nigeria#nigerias-progress-by-requirement"/>
    <s v="http://www.neiti.org.ng/"/>
    <s v="https://eiti.org/api/v1.0/score_data/43"/>
    <x v="1"/>
  </r>
  <r>
    <s v="NigeriaPolicy on contract disclosure (#2.4)"/>
    <x v="24"/>
    <x v="24"/>
    <n v="1"/>
    <n v="43"/>
    <s v="Nigeria: 2018"/>
    <s v="NGA"/>
    <s v="Nigeria"/>
    <s v="https://eiti.org/BD/2019-20"/>
    <s v="https://eiti.org/document/nigeria-validation-2018"/>
    <n v="2018"/>
    <n v="2018"/>
    <s v="Satisfactory progress"/>
    <x v="19"/>
    <n v="5"/>
    <x v="4"/>
    <s v="While there are only licenses, no contracts, in the solid minerals sector, Nigeria has clarified the government’s policy on contract disclosure and reviewed actual practice in the oil and gas sector. "/>
    <s v="https://eiti.org/nigeria#nigerias-progress-by-requirement"/>
    <s v="http://www.neiti.org.ng/"/>
    <s v="https://eiti.org/api/v1.0/score_data/43"/>
    <x v="1"/>
  </r>
  <r>
    <s v="NigeriaCivil society engagement (#1.3)"/>
    <x v="24"/>
    <x v="24"/>
    <n v="1"/>
    <n v="43"/>
    <s v="Nigeria: 2018"/>
    <s v="NGA"/>
    <s v="Nigeria"/>
    <s v="https://eiti.org/BD/2019-20"/>
    <s v="https://eiti.org/document/nigeria-validation-2018"/>
    <n v="2018"/>
    <n v="2018"/>
    <s v="Satisfactory progress"/>
    <x v="21"/>
    <n v="5"/>
    <x v="4"/>
    <s v="There is no evidence of any breaches of the Civil Society Protocol. The civil society constituency developed and implemented an action plan for addressing the deficiencies in civil society engagement within three months of the Board’s decision. Evidence suggests that the civil society constituency is fully, actively and effectively engaged in all aspects of EITI implementation. "/>
    <s v="https://eiti.org/nigeria#nigerias-progress-by-requirement"/>
    <s v="http://www.neiti.org.ng/"/>
    <s v="https://eiti.org/api/v1.0/score_data/43"/>
    <x v="1"/>
  </r>
  <r>
    <s v="NigeriaMSG governance (#1.4)"/>
    <x v="24"/>
    <x v="24"/>
    <n v="1"/>
    <n v="43"/>
    <s v="Nigeria: 2018"/>
    <s v="NGA"/>
    <s v="Nigeria"/>
    <s v="https://eiti.org/BD/2019-20"/>
    <s v="https://eiti.org/document/nigeria-validation-2018"/>
    <n v="2018"/>
    <n v="2018"/>
    <s v="Satisfactory progress"/>
    <x v="24"/>
    <n v="5"/>
    <x v="4"/>
    <s v="The civil society constituency has revised and clarified its procedures for nominating and appointing its NSWG members. Each constituency is entitled to provide their binding recommendations on nomination of their NSWG members by the President of Nigeria. The formalisation of the MoU between the Companies’ Forum and NEITI has ensured that industry NSWG representation covers the interests of all extractives companies. The amendments to the NEITI Board Charter in June 2018 strengthened constituency coordination and consultation requirements. "/>
    <s v="https://eiti.org/nigeria#nigerias-progress-by-requirement"/>
    <s v="http://www.neiti.org.ng/"/>
    <s v="https://eiti.org/api/v1.0/score_data/43"/>
    <x v="1"/>
  </r>
  <r>
    <s v="NigeriaGovernment engagement (#1.1)"/>
    <x v="24"/>
    <x v="24"/>
    <n v="1"/>
    <n v="43"/>
    <s v="Nigeria: 2018"/>
    <s v="NGA"/>
    <s v="Nigeria"/>
    <s v="https://eiti.org/BD/2019-20"/>
    <s v="https://eiti.org/document/nigeria-validation-2018"/>
    <n v="2018"/>
    <n v="2018"/>
    <s v="Satisfactory progress"/>
    <x v="22"/>
    <n v="5"/>
    <x v="4"/>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43"/>
    <x v="1"/>
  </r>
  <r>
    <s v="NigeriaIndustry engagement (#1.2)"/>
    <x v="24"/>
    <x v="24"/>
    <n v="1"/>
    <n v="43"/>
    <s v="Nigeria: 2018"/>
    <s v="NGA"/>
    <s v="Nigeria"/>
    <s v="https://eiti.org/BD/2019-20"/>
    <s v="https://eiti.org/document/nigeria-validation-2018"/>
    <n v="2018"/>
    <n v="2018"/>
    <s v="Satisfactory progress"/>
    <x v="11"/>
    <n v="5"/>
    <x v="4"/>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43"/>
    <x v="1"/>
  </r>
  <r>
    <s v="NigeriaLicense allocations (#2.2)"/>
    <x v="24"/>
    <x v="24"/>
    <n v="1"/>
    <n v="43"/>
    <s v="Nigeria: 2018"/>
    <s v="NGA"/>
    <s v="Nigeria"/>
    <s v="https://eiti.org/BD/2019-20"/>
    <s v="https://eiti.org/document/nigeria-validation-2018"/>
    <n v="2018"/>
    <n v="2018"/>
    <s v="Satisfactory progress"/>
    <x v="17"/>
    <n v="5"/>
    <x v="4"/>
    <s v="NEITI has disclosed information on the mining, oil and gas licenses awarded and transferred in 2015, including in the NSTP-JDZ, confirming the lack of non-trivial deviations from the applicable legal and regulatory framework. It has publicly described the process for awarding and transferring licenses, including technical and financial criteria assessed and the list of bidders for the three oil and gas licenses awarded in 2015 through competitive tender. "/>
    <s v="https://eiti.org/nigeria#nigerias-progress-by-requirement"/>
    <s v="http://www.neiti.org.ng/"/>
    <s v="https://eiti.org/api/v1.0/score_data/43"/>
    <x v="1"/>
  </r>
  <r>
    <s v="NigeriaLicense register (#2.3)"/>
    <x v="24"/>
    <x v="24"/>
    <n v="1"/>
    <n v="43"/>
    <s v="Nigeria: 2018"/>
    <s v="NGA"/>
    <s v="Nigeria"/>
    <s v="https://eiti.org/BD/2019-20"/>
    <s v="https://eiti.org/document/nigeria-validation-2018"/>
    <n v="2018"/>
    <n v="2018"/>
    <s v="Satisfactory progress"/>
    <x v="20"/>
    <n v="5"/>
    <x v="4"/>
    <s v="NEITI has published information on all licenses held by material companies covering all data points per Requirement 2.3, aside from dates of application for 15 of the 23 oil and gas production licenses and license coordinates for three oil and gas licenses. There was no oil and gas production associated with these three licenses in 2015. The MMSD’s GeoMining Investor Portal provides all information per Requirement 2.3 aside from dates of application and license coordinates. However, this data is publicly-accessible free of charge upon request to the MCO’s head office."/>
    <s v="https://eiti.org/nigeria#nigerias-progress-by-requirement"/>
    <s v="http://www.neiti.org.ng/"/>
    <s v="https://eiti.org/api/v1.0/score_data/43"/>
    <x v="1"/>
  </r>
  <r>
    <s v="NigeriaWorkplan (#1.5)"/>
    <x v="24"/>
    <x v="24"/>
    <n v="1"/>
    <n v="43"/>
    <s v="Nigeria: 2018"/>
    <s v="NGA"/>
    <s v="Nigeria"/>
    <s v="https://eiti.org/BD/2019-20"/>
    <s v="https://eiti.org/document/nigeria-validation-2018"/>
    <n v="2018"/>
    <n v="2018"/>
    <s v="Satisfactory progress"/>
    <x v="23"/>
    <n v="5"/>
    <x v="4"/>
    <s v="The NSWG has updated NEITI's four-year strategic plan, including objectives, in December 2016 and has revisited objectives through the annual updates to the NEITI work plan in 2017 and 2018. Analysis of the 2018 work plan indicates that all aspects of Requirement 1.5 have been fulfilled and that the broader objective of annual work planning has been met. "/>
    <s v="https://eiti.org/nigeria#nigerias-progress-by-requirement"/>
    <s v="http://www.neiti.org.ng/"/>
    <s v="https://eiti.org/api/v1.0/score_data/43"/>
    <x v="1"/>
  </r>
  <r>
    <s v="NigeriaLegal framework (#2.1)"/>
    <x v="24"/>
    <x v="24"/>
    <n v="1"/>
    <n v="43"/>
    <s v="Nigeria: 2018"/>
    <s v="NGA"/>
    <s v="Nigeria"/>
    <s v="https://eiti.org/BD/2019-20"/>
    <s v="https://eiti.org/document/nigeria-validation-2018"/>
    <n v="2018"/>
    <n v="2018"/>
    <s v="Satisfactory progress"/>
    <x v="18"/>
    <n v="5"/>
    <x v="4"/>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43"/>
    <x v="1"/>
  </r>
  <r>
    <s v="NigeriaTransportation revenues (#4.4)"/>
    <x v="24"/>
    <x v="24"/>
    <n v="1"/>
    <n v="43"/>
    <s v="Nigeria: 2018"/>
    <s v="NGA"/>
    <s v="Nigeria"/>
    <s v="https://eiti.org/BD/2019-20"/>
    <s v="https://eiti.org/document/nigeria-validation-2018"/>
    <n v="2018"/>
    <n v="2018"/>
    <s v="Satisfactory progress"/>
    <x v="28"/>
    <n v="5"/>
    <x v="4"/>
    <s v="The 2015 EITI Report confirms the lack of transport revenues related to mining in 2015. The 2015 EITI Report describes transport revenues in oil and gas and the operator’s unilateral disclosure of such transport revenues in 2015, although these were not considered material. Although there is no evidence of the NSWG considering the materiality of revenues collected by NLNG from the transportation of LNG, the EITI Report clarifies that NLNG is not considered a SOE for EITI reporting purposes."/>
    <s v="https://eiti.org/nigeria#nigerias-progress-by-requirement"/>
    <s v="http://www.neiti.org.ng/"/>
    <s v="https://eiti.org/api/v1.0/score_data/43"/>
    <x v="1"/>
  </r>
  <r>
    <s v="NigeriaSOE quasi-fiscal expenditures (#6.2)"/>
    <x v="24"/>
    <x v="24"/>
    <n v="1"/>
    <n v="43"/>
    <s v="Nigeria: 2018"/>
    <s v="NGA"/>
    <s v="Nigeria"/>
    <s v="https://eiti.org/BD/2019-20"/>
    <s v="https://eiti.org/document/nigeria-validation-2018"/>
    <n v="2018"/>
    <n v="2018"/>
    <s v="Satisfactory progress"/>
    <x v="14"/>
    <n v="5"/>
    <x v="4"/>
    <s v="There are no quasi-fiscal expenditures in mining. In oil and gas, NEITI has disclosed information on off-budget fuel subsidies by NNPC. While the lack of access to NNPC’s audited financial statements raise questions over the comprehensiveness of NEITI’s reporting, there was consensus among stakeholders consulted that the 2015 EITI Report was comprehensive of NNPC’s quasi-fiscal expenditures. "/>
    <s v="https://eiti.org/nigeria#nigerias-progress-by-requirement"/>
    <s v="http://www.neiti.org.ng/"/>
    <s v="https://eiti.org/api/v1.0/score_data/43"/>
    <x v="1"/>
  </r>
  <r>
    <s v="NigeriaEconomic contribution (#6.3)"/>
    <x v="24"/>
    <x v="24"/>
    <n v="1"/>
    <n v="43"/>
    <s v="Nigeria: 2018"/>
    <s v="NGA"/>
    <s v="Nigeria"/>
    <s v="https://eiti.org/BD/2019-20"/>
    <s v="https://eiti.org/document/nigeria-validation-2018"/>
    <n v="2018"/>
    <n v="2018"/>
    <s v="Satisfactory progress"/>
    <x v="13"/>
    <n v="5"/>
    <x v="4"/>
    <s v="NEITI has published data on the contribution, in absolute and relative terms, of both oil and gas and solid minerals to GDP, government revenues, exports and employment, identifying the location of production.    "/>
    <s v="https://eiti.org/nigeria#nigerias-progress-by-requirement"/>
    <s v="http://www.neiti.org.ng/"/>
    <s v="https://eiti.org/api/v1.0/score_data/43"/>
    <x v="1"/>
  </r>
  <r>
    <s v="NigeriaRevenue management and expenditures (#5.3)"/>
    <x v="24"/>
    <x v="24"/>
    <n v="1"/>
    <n v="43"/>
    <s v="Nigeria: 2018"/>
    <s v="NGA"/>
    <s v="Nigeria"/>
    <s v="https://eiti.org/BD/2019-20"/>
    <s v="https://eiti.org/document/nigeria-validation-2018"/>
    <n v="2018"/>
    <n v="2018"/>
    <s v="Satisfactory progress"/>
    <x v="2"/>
    <n v="1"/>
    <x v="2"/>
    <s v="The MSG has attempted to include information on the federal budget-making process and links to some of the relevant government websites in the EITI Reports. "/>
    <s v="https://eiti.org/nigeria#nigerias-progress-by-requirement"/>
    <s v="http://www.neiti.org.ng/"/>
    <s v="https://eiti.org/api/v1.0/score_data/43"/>
    <x v="1"/>
  </r>
  <r>
    <s v="NigeriaMandatory social expenditures (#6.1)"/>
    <x v="24"/>
    <x v="24"/>
    <n v="1"/>
    <n v="43"/>
    <s v="Nigeria: 2018"/>
    <s v="NGA"/>
    <s v="Nigeria"/>
    <s v="https://eiti.org/BD/2019-20"/>
    <s v="https://eiti.org/document/nigeria-validation-2018"/>
    <n v="2018"/>
    <n v="2018"/>
    <s v="Satisfactory progress"/>
    <x v="8"/>
    <n v="5"/>
    <x v="4"/>
    <s v="NEITI has publicly described mandatory social expenditures in both mining and oil and gas, comprehensively disclosing and reconciling these expenditures, with additional information in line with Requirement 6.1.a. "/>
    <s v="https://eiti.org/nigeria#nigerias-progress-by-requirement"/>
    <s v="http://www.neiti.org.ng/"/>
    <s v="https://eiti.org/api/v1.0/score_data/43"/>
    <x v="1"/>
  </r>
  <r>
    <s v="NigeriaFollow up on recommendations (#7.3)"/>
    <x v="24"/>
    <x v="24"/>
    <n v="1"/>
    <n v="43"/>
    <s v="Nigeria: 2018"/>
    <s v="NGA"/>
    <s v="Nigeria"/>
    <s v="https://eiti.org/BD/2019-20"/>
    <s v="https://eiti.org/document/nigeria-validation-2018"/>
    <n v="2018"/>
    <n v="2018"/>
    <s v="Satisfactory progress"/>
    <x v="10"/>
    <n v="5"/>
    <x v="4"/>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43"/>
    <x v="1"/>
  </r>
  <r>
    <s v="NigeriaOverall Progress (#0.0)"/>
    <x v="24"/>
    <x v="24"/>
    <n v="1"/>
    <n v="43"/>
    <s v="Nigeria: 2018"/>
    <s v="NGA"/>
    <s v="Nigeria"/>
    <s v="https://eiti.org/BD/2019-20"/>
    <s v="https://eiti.org/document/nigeria-validation-2018"/>
    <n v="2018"/>
    <n v="2018"/>
    <s v="Satisfactory progress"/>
    <x v="12"/>
    <n v="5"/>
    <x v="4"/>
    <s v=""/>
    <s v="https://eiti.org/nigeria#nigerias-progress-by-requirement"/>
    <s v="http://www.neiti.org.ng/"/>
    <s v="https://eiti.org/api/v1.0/score_data/43"/>
    <x v="1"/>
  </r>
  <r>
    <s v="NigeriaPublic debate (#7.1)"/>
    <x v="24"/>
    <x v="24"/>
    <n v="1"/>
    <n v="43"/>
    <s v="Nigeria: 2018"/>
    <s v="NGA"/>
    <s v="Nigeria"/>
    <s v="https://eiti.org/BD/2019-20"/>
    <s v="https://eiti.org/document/nigeria-validation-2018"/>
    <n v="2018"/>
    <n v="2018"/>
    <s v="Satisfactory progress"/>
    <x v="16"/>
    <n v="6"/>
    <x v="6"/>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43"/>
    <x v="1"/>
  </r>
  <r>
    <s v="NigeriaData accessibility (#7.2)"/>
    <x v="24"/>
    <x v="24"/>
    <n v="1"/>
    <n v="43"/>
    <s v="Nigeria: 2018"/>
    <s v="NGA"/>
    <s v="Nigeria"/>
    <s v="https://eiti.org/BD/2019-20"/>
    <s v="https://eiti.org/document/nigeria-validation-2018"/>
    <n v="2018"/>
    <n v="2018"/>
    <s v="Satisfactory progress"/>
    <x v="15"/>
    <n v="1"/>
    <x v="2"/>
    <s v="EITI Reports, and particularly their simplified versions, are accessible, provided in machine readable format, and actively disseminated."/>
    <s v="https://eiti.org/nigeria#nigerias-progress-by-requirement"/>
    <s v="http://www.neiti.org.ng/"/>
    <s v="https://eiti.org/api/v1.0/score_data/43"/>
    <x v="1"/>
  </r>
  <r>
    <s v="NigeriaDirect subnational payments (#4.6)"/>
    <x v="24"/>
    <x v="24"/>
    <n v="1"/>
    <n v="43"/>
    <s v="Nigeria: 2018"/>
    <s v="NGA"/>
    <s v="Nigeria"/>
    <s v="https://eiti.org/BD/2019-20"/>
    <s v="https://eiti.org/document/nigeria-validation-2018"/>
    <n v="2018"/>
    <n v="2018"/>
    <s v="Satisfactory progress"/>
    <x v="4"/>
    <n v="5"/>
    <x v="4"/>
    <s v="Through the 2015 EITI Reports, NEITI has demonstrated that it does not consider direct subnational payments, either in oil and gas or in solid minerals, to be material in 2015. "/>
    <s v="https://eiti.org/nigeria#nigerias-progress-by-requirement"/>
    <s v="http://www.neiti.org.ng/"/>
    <s v="https://eiti.org/api/v1.0/score_data/43"/>
    <x v="1"/>
  </r>
  <r>
    <s v="NigeriaDisaggregation (#4.7)"/>
    <x v="24"/>
    <x v="24"/>
    <n v="1"/>
    <n v="43"/>
    <s v="Nigeria: 2018"/>
    <s v="NGA"/>
    <s v="Nigeria"/>
    <s v="https://eiti.org/BD/2019-20"/>
    <s v="https://eiti.org/document/nigeria-validation-2018"/>
    <n v="2018"/>
    <n v="2018"/>
    <s v="Satisfactory progress"/>
    <x v="7"/>
    <n v="5"/>
    <x v="4"/>
    <s v="The 2013 EITI Reports disclose of revenue data disaggregated by individual company, government entity, and revenue stream."/>
    <s v="https://eiti.org/nigeria#nigerias-progress-by-requirement"/>
    <s v="http://www.neiti.org.ng/"/>
    <s v="https://eiti.org/api/v1.0/score_data/43"/>
    <x v="1"/>
  </r>
  <r>
    <s v="NigeriaOutcomes and impact of implementation (#7.4)"/>
    <x v="24"/>
    <x v="24"/>
    <n v="1"/>
    <n v="43"/>
    <s v="Nigeria: 2018"/>
    <s v="NGA"/>
    <s v="Nigeria"/>
    <s v="https://eiti.org/BD/2019-20"/>
    <s v="https://eiti.org/document/nigeria-validation-2018"/>
    <n v="2018"/>
    <n v="2018"/>
    <s v="Satisfactory progress"/>
    <x v="9"/>
    <n v="5"/>
    <x v="4"/>
    <s v="NEITI uses the Annual Progress Reports to benchmark its strategic decisions to its overall record of achievements, identify shortcomings and look at future projections. "/>
    <s v="https://eiti.org/nigeria#nigerias-progress-by-requirement"/>
    <s v="http://www.neiti.org.ng/"/>
    <s v="https://eiti.org/api/v1.0/score_data/43"/>
    <x v="1"/>
  </r>
  <r>
    <s v="NigeriaSOE transactions (#4.5)"/>
    <x v="24"/>
    <x v="24"/>
    <n v="1"/>
    <n v="43"/>
    <s v="Nigeria: 2018"/>
    <s v="NGA"/>
    <s v="Nigeria"/>
    <s v="https://eiti.org/BD/2019-20"/>
    <s v="https://eiti.org/document/nigeria-validation-2018"/>
    <n v="2018"/>
    <n v="2018"/>
    <s v="Satisfactory progress"/>
    <x v="5"/>
    <n v="5"/>
    <x v="4"/>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43"/>
    <x v="1"/>
  </r>
  <r>
    <s v="NigeriaDistribution of revenues (#5.1)"/>
    <x v="24"/>
    <x v="24"/>
    <n v="1"/>
    <n v="43"/>
    <s v="Nigeria: 2018"/>
    <s v="NGA"/>
    <s v="Nigeria"/>
    <s v="https://eiti.org/BD/2019-20"/>
    <s v="https://eiti.org/document/nigeria-validation-2018"/>
    <n v="2018"/>
    <n v="2018"/>
    <s v="Satisfactory progress"/>
    <x v="0"/>
    <n v="5"/>
    <x v="4"/>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43"/>
    <x v="1"/>
  </r>
  <r>
    <s v="NigeriaSubnational transfers (#5.2)"/>
    <x v="24"/>
    <x v="24"/>
    <n v="1"/>
    <n v="43"/>
    <s v="Nigeria: 2018"/>
    <s v="NGA"/>
    <s v="Nigeria"/>
    <s v="https://eiti.org/BD/2019-20"/>
    <s v="https://eiti.org/document/nigeria-validation-2018"/>
    <n v="2018"/>
    <n v="2018"/>
    <s v="Satisfactory progress"/>
    <x v="3"/>
    <n v="5"/>
    <x v="4"/>
    <s v="The 2015 EITI Reports describe statutory subnational transfers linked to extractives revenues and provide the revenue-sharing formulas. NEITI has disclosed the value of actual subnational transfers in 2015 and highlighted discrepancies with calculations according to the revenue-sharing formulas. "/>
    <s v="https://eiti.org/nigeria#nigerias-progress-by-requirement"/>
    <s v="http://www.neiti.org.ng/"/>
    <s v="https://eiti.org/api/v1.0/score_data/43"/>
    <x v="1"/>
  </r>
  <r>
    <s v="NigeriaData timeliness (#4.8)"/>
    <x v="24"/>
    <x v="24"/>
    <n v="1"/>
    <n v="43"/>
    <s v="Nigeria: 2018"/>
    <s v="NGA"/>
    <s v="Nigeria"/>
    <s v="https://eiti.org/BD/2019-20"/>
    <s v="https://eiti.org/document/nigeria-validation-2018"/>
    <n v="2018"/>
    <n v="2018"/>
    <s v="Satisfactory progress"/>
    <x v="6"/>
    <n v="5"/>
    <x v="4"/>
    <s v="The 2015 EITI Reports covering solid minerals and oil and gas were both published in 2017, within two years of the end of the fiscal period covered. While additional information was published subsequent to two years after the end of the fiscal period covered, the reconciled financial data was published in a sufficiently timely manner. "/>
    <s v="https://eiti.org/nigeria#nigerias-progress-by-requirement"/>
    <s v="http://www.neiti.org.ng/"/>
    <s v="https://eiti.org/api/v1.0/score_data/43"/>
    <x v="1"/>
  </r>
  <r>
    <s v="NigeriaData quality (#4.9)"/>
    <x v="24"/>
    <x v="24"/>
    <n v="1"/>
    <n v="43"/>
    <s v="Nigeria: 2018"/>
    <s v="NGA"/>
    <s v="Nigeria"/>
    <s v="https://eiti.org/BD/2019-20"/>
    <s v="https://eiti.org/document/nigeria-validation-2018"/>
    <n v="2018"/>
    <n v="2018"/>
    <s v="Satisfactory progress"/>
    <x v="1"/>
    <n v="5"/>
    <x v="4"/>
    <s v="The reconciliations of payments and revenues have been undertaken by two IAs, appointed by the NSWG, and applying international professional standards. The ToRs used for the production of the 2015 EITI Reports were not consistent with the standard ToR approved by the EITI Board, although all key steps were followed nonetheless. Appropriate safeguards were established to preserve the integrity of financial information pre-reconciliation. The 2015 EITI Reports provide the IAs' assessments of the comprehensiveness and reliability of the (financial) data presented. Reconciliation coverages are provided. The reports include informative summaries of the work performed by the IAs and the limitations of the assessments provided. There is clear evidence that NEITI has followed up on past EITI recommendations and presented clear recommendations for 2015. "/>
    <s v="https://eiti.org/nigeria#nigerias-progress-by-requirement"/>
    <s v="http://www.neiti.org.ng/"/>
    <s v="https://eiti.org/api/v1.0/score_data/43"/>
    <x v="1"/>
  </r>
  <r>
    <s v="NorwayState participation (#2.6)"/>
    <x v="25"/>
    <x v="25"/>
    <n v="1"/>
    <n v="54"/>
    <s v="Norway: 2018"/>
    <s v="NOR"/>
    <s v="Norway"/>
    <s v="https://eiti.org/BD/2019-22"/>
    <s v="https://eiti.org/document/norway-validation-2018"/>
    <n v="2018"/>
    <n v="2018"/>
    <s v="Satisfactory progress"/>
    <x v="31"/>
    <n v="6"/>
    <x v="6"/>
    <s v=""/>
    <s v="https://eiti.org/norway#norways-progress-by-requirement"/>
    <s v="http://www.eiti.no/"/>
    <s v="https://eiti.org/api/v1.0/score_data/54"/>
    <x v="1"/>
  </r>
  <r>
    <s v="NorwayExploration data (#3.1)"/>
    <x v="25"/>
    <x v="25"/>
    <n v="1"/>
    <n v="54"/>
    <s v="Norway: 2018"/>
    <s v="NOR"/>
    <s v="Norway"/>
    <s v="https://eiti.org/BD/2019-22"/>
    <s v="https://eiti.org/document/norway-validation-2018"/>
    <n v="2018"/>
    <n v="2018"/>
    <s v="Satisfactory progress"/>
    <x v="30"/>
    <n v="6"/>
    <x v="6"/>
    <s v=""/>
    <s v="https://eiti.org/norway#norways-progress-by-requirement"/>
    <s v="http://www.eiti.no/"/>
    <s v="https://eiti.org/api/v1.0/score_data/54"/>
    <x v="1"/>
  </r>
  <r>
    <s v="NorwayPolicy on contract disclosure (#2.4)"/>
    <x v="25"/>
    <x v="25"/>
    <n v="1"/>
    <n v="54"/>
    <s v="Norway: 2018"/>
    <s v="NOR"/>
    <s v="Norway"/>
    <s v="https://eiti.org/BD/2019-22"/>
    <s v="https://eiti.org/document/norway-validation-2018"/>
    <n v="2018"/>
    <n v="2018"/>
    <s v="Satisfactory progress"/>
    <x v="19"/>
    <n v="5"/>
    <x v="4"/>
    <s v=""/>
    <s v="https://eiti.org/norway#norways-progress-by-requirement"/>
    <s v="http://www.eiti.no/"/>
    <s v="https://eiti.org/api/v1.0/score_data/54"/>
    <x v="1"/>
  </r>
  <r>
    <s v="NorwayBeneficial ownership (#2.5)"/>
    <x v="25"/>
    <x v="25"/>
    <n v="1"/>
    <n v="54"/>
    <s v="Norway: 2018"/>
    <s v="NOR"/>
    <s v="Norway"/>
    <s v="https://eiti.org/BD/2019-22"/>
    <s v="https://eiti.org/document/norway-validation-2018"/>
    <n v="2018"/>
    <n v="2018"/>
    <s v="Satisfactory progress"/>
    <x v="25"/>
    <n v="1"/>
    <x v="2"/>
    <s v=""/>
    <s v="https://eiti.org/norway#norways-progress-by-requirement"/>
    <s v="http://www.eiti.no/"/>
    <s v="https://eiti.org/api/v1.0/score_data/54"/>
    <x v="1"/>
  </r>
  <r>
    <s v="NorwayComprehensiveness (#4.1)"/>
    <x v="25"/>
    <x v="25"/>
    <n v="1"/>
    <n v="54"/>
    <s v="Norway: 2018"/>
    <s v="NOR"/>
    <s v="Norway"/>
    <s v="https://eiti.org/BD/2019-22"/>
    <s v="https://eiti.org/document/norway-validation-2018"/>
    <n v="2018"/>
    <n v="2018"/>
    <s v="Satisfactory progress"/>
    <x v="27"/>
    <n v="5"/>
    <x v="4"/>
    <s v=""/>
    <s v="https://eiti.org/norway#norways-progress-by-requirement"/>
    <s v="http://www.eiti.no/"/>
    <s v="https://eiti.org/api/v1.0/score_data/54"/>
    <x v="1"/>
  </r>
  <r>
    <s v="NorwayIn-kind revenues (#4.2)"/>
    <x v="25"/>
    <x v="25"/>
    <n v="1"/>
    <n v="54"/>
    <s v="Norway: 2018"/>
    <s v="NOR"/>
    <s v="Norway"/>
    <s v="https://eiti.org/BD/2019-22"/>
    <s v="https://eiti.org/document/norway-validation-2018"/>
    <n v="2018"/>
    <n v="2018"/>
    <s v="Satisfactory progress"/>
    <x v="26"/>
    <n v="0"/>
    <x v="3"/>
    <s v=""/>
    <s v="https://eiti.org/norway#norways-progress-by-requirement"/>
    <s v="http://www.eiti.no/"/>
    <s v="https://eiti.org/api/v1.0/score_data/54"/>
    <x v="1"/>
  </r>
  <r>
    <s v="NorwayProduction data (#3.2)"/>
    <x v="25"/>
    <x v="25"/>
    <n v="1"/>
    <n v="54"/>
    <s v="Norway: 2018"/>
    <s v="NOR"/>
    <s v="Norway"/>
    <s v="https://eiti.org/BD/2019-22"/>
    <s v="https://eiti.org/document/norway-validation-2018"/>
    <n v="2018"/>
    <n v="2018"/>
    <s v="Satisfactory progress"/>
    <x v="33"/>
    <n v="5"/>
    <x v="4"/>
    <s v=""/>
    <s v="https://eiti.org/norway#norways-progress-by-requirement"/>
    <s v="http://www.eiti.no/"/>
    <s v="https://eiti.org/api/v1.0/score_data/54"/>
    <x v="1"/>
  </r>
  <r>
    <s v="NorwayExport data (#3.3)"/>
    <x v="25"/>
    <x v="25"/>
    <n v="1"/>
    <n v="54"/>
    <s v="Norway: 2018"/>
    <s v="NOR"/>
    <s v="Norway"/>
    <s v="https://eiti.org/BD/2019-22"/>
    <s v="https://eiti.org/document/norway-validation-2018"/>
    <n v="2018"/>
    <n v="2018"/>
    <s v="Satisfactory progress"/>
    <x v="32"/>
    <n v="5"/>
    <x v="4"/>
    <s v=""/>
    <s v="https://eiti.org/norway#norways-progress-by-requirement"/>
    <s v="http://www.eiti.no/"/>
    <s v="https://eiti.org/api/v1.0/score_data/54"/>
    <x v="1"/>
  </r>
  <r>
    <s v="NorwayCivil society engagement (#1.3)"/>
    <x v="25"/>
    <x v="25"/>
    <n v="1"/>
    <n v="54"/>
    <s v="Norway: 2018"/>
    <s v="NOR"/>
    <s v="Norway"/>
    <s v="https://eiti.org/BD/2019-22"/>
    <s v="https://eiti.org/document/norway-validation-2018"/>
    <n v="2018"/>
    <n v="2018"/>
    <s v="Satisfactory progress"/>
    <x v="21"/>
    <n v="5"/>
    <x v="4"/>
    <s v=""/>
    <s v="https://eiti.org/norway#norways-progress-by-requirement"/>
    <s v="http://www.eiti.no/"/>
    <s v="https://eiti.org/api/v1.0/score_data/54"/>
    <x v="1"/>
  </r>
  <r>
    <s v="NorwayMSG governance (#1.4)"/>
    <x v="25"/>
    <x v="25"/>
    <n v="1"/>
    <n v="54"/>
    <s v="Norway: 2018"/>
    <s v="NOR"/>
    <s v="Norway"/>
    <s v="https://eiti.org/BD/2019-22"/>
    <s v="https://eiti.org/document/norway-validation-2018"/>
    <n v="2018"/>
    <n v="2018"/>
    <s v="Satisfactory progress"/>
    <x v="24"/>
    <n v="0"/>
    <x v="3"/>
    <s v=""/>
    <s v="https://eiti.org/norway#norways-progress-by-requirement"/>
    <s v="http://www.eiti.no/"/>
    <s v="https://eiti.org/api/v1.0/score_data/54"/>
    <x v="1"/>
  </r>
  <r>
    <s v="NorwayOverall Progress (#0.0)"/>
    <x v="25"/>
    <x v="25"/>
    <n v="1"/>
    <n v="54"/>
    <s v="Norway: 2018"/>
    <s v="NOR"/>
    <s v="Norway"/>
    <s v="https://eiti.org/BD/2019-22"/>
    <s v="https://eiti.org/document/norway-validation-2018"/>
    <n v="2018"/>
    <n v="2018"/>
    <s v="Satisfactory progress"/>
    <x v="12"/>
    <n v="5"/>
    <x v="4"/>
    <s v=""/>
    <s v="https://eiti.org/norway#norways-progress-by-requirement"/>
    <s v="http://www.eiti.no/"/>
    <s v="https://eiti.org/api/v1.0/score_data/54"/>
    <x v="1"/>
  </r>
  <r>
    <s v="NorwayIndustry engagement (#1.2)"/>
    <x v="25"/>
    <x v="25"/>
    <n v="1"/>
    <n v="54"/>
    <s v="Norway: 2018"/>
    <s v="NOR"/>
    <s v="Norway"/>
    <s v="https://eiti.org/BD/2019-22"/>
    <s v="https://eiti.org/document/norway-validation-2018"/>
    <n v="2018"/>
    <n v="2018"/>
    <s v="Satisfactory progress"/>
    <x v="11"/>
    <n v="5"/>
    <x v="4"/>
    <s v=""/>
    <s v="https://eiti.org/norway#norways-progress-by-requirement"/>
    <s v="http://www.eiti.no/"/>
    <s v="https://eiti.org/api/v1.0/score_data/54"/>
    <x v="1"/>
  </r>
  <r>
    <s v="NorwayLicense allocations (#2.2)"/>
    <x v="25"/>
    <x v="25"/>
    <n v="1"/>
    <n v="54"/>
    <s v="Norway: 2018"/>
    <s v="NOR"/>
    <s v="Norway"/>
    <s v="https://eiti.org/BD/2019-22"/>
    <s v="https://eiti.org/document/norway-validation-2018"/>
    <n v="2018"/>
    <n v="2018"/>
    <s v="Satisfactory progress"/>
    <x v="17"/>
    <n v="6"/>
    <x v="6"/>
    <s v=""/>
    <s v="https://eiti.org/norway#norways-progress-by-requirement"/>
    <s v="http://www.eiti.no/"/>
    <s v="https://eiti.org/api/v1.0/score_data/54"/>
    <x v="1"/>
  </r>
  <r>
    <s v="NorwayLicense register (#2.3)"/>
    <x v="25"/>
    <x v="25"/>
    <n v="1"/>
    <n v="54"/>
    <s v="Norway: 2018"/>
    <s v="NOR"/>
    <s v="Norway"/>
    <s v="https://eiti.org/BD/2019-22"/>
    <s v="https://eiti.org/document/norway-validation-2018"/>
    <n v="2018"/>
    <n v="2018"/>
    <s v="Satisfactory progress"/>
    <x v="20"/>
    <n v="6"/>
    <x v="6"/>
    <s v=""/>
    <s v="https://eiti.org/norway#norways-progress-by-requirement"/>
    <s v="http://www.eiti.no/"/>
    <s v="https://eiti.org/api/v1.0/score_data/54"/>
    <x v="1"/>
  </r>
  <r>
    <s v="NorwayWorkplan (#1.5)"/>
    <x v="25"/>
    <x v="25"/>
    <n v="1"/>
    <n v="54"/>
    <s v="Norway: 2018"/>
    <s v="NOR"/>
    <s v="Norway"/>
    <s v="https://eiti.org/BD/2019-22"/>
    <s v="https://eiti.org/document/norway-validation-2018"/>
    <n v="2018"/>
    <n v="2018"/>
    <s v="Satisfactory progress"/>
    <x v="23"/>
    <n v="0"/>
    <x v="3"/>
    <s v=""/>
    <s v="https://eiti.org/norway#norways-progress-by-requirement"/>
    <s v="http://www.eiti.no/"/>
    <s v="https://eiti.org/api/v1.0/score_data/54"/>
    <x v="1"/>
  </r>
  <r>
    <s v="NorwayLegal framework (#2.1)"/>
    <x v="25"/>
    <x v="25"/>
    <n v="1"/>
    <n v="54"/>
    <s v="Norway: 2018"/>
    <s v="NOR"/>
    <s v="Norway"/>
    <s v="https://eiti.org/BD/2019-22"/>
    <s v="https://eiti.org/document/norway-validation-2018"/>
    <n v="2018"/>
    <n v="2018"/>
    <s v="Satisfactory progress"/>
    <x v="18"/>
    <n v="5"/>
    <x v="4"/>
    <s v=""/>
    <s v="https://eiti.org/norway#norways-progress-by-requirement"/>
    <s v="http://www.eiti.no/"/>
    <s v="https://eiti.org/api/v1.0/score_data/54"/>
    <x v="1"/>
  </r>
  <r>
    <s v="NorwayBarter agreements (#4.3)"/>
    <x v="25"/>
    <x v="25"/>
    <n v="1"/>
    <n v="54"/>
    <s v="Norway: 2018"/>
    <s v="NOR"/>
    <s v="Norway"/>
    <s v="https://eiti.org/BD/2019-22"/>
    <s v="https://eiti.org/document/norway-validation-2018"/>
    <n v="2018"/>
    <n v="2018"/>
    <s v="Satisfactory progress"/>
    <x v="29"/>
    <n v="0"/>
    <x v="3"/>
    <s v=""/>
    <s v="https://eiti.org/norway#norways-progress-by-requirement"/>
    <s v="http://www.eiti.no/"/>
    <s v="https://eiti.org/api/v1.0/score_data/54"/>
    <x v="1"/>
  </r>
  <r>
    <s v="NorwaySOE quasi-fiscal expenditures (#6.2)"/>
    <x v="25"/>
    <x v="25"/>
    <n v="1"/>
    <n v="54"/>
    <s v="Norway: 2018"/>
    <s v="NOR"/>
    <s v="Norway"/>
    <s v="https://eiti.org/BD/2019-22"/>
    <s v="https://eiti.org/document/norway-validation-2018"/>
    <n v="2018"/>
    <n v="2018"/>
    <s v="Satisfactory progress"/>
    <x v="14"/>
    <n v="0"/>
    <x v="3"/>
    <s v=""/>
    <s v="https://eiti.org/norway#norways-progress-by-requirement"/>
    <s v="http://www.eiti.no/"/>
    <s v="https://eiti.org/api/v1.0/score_data/54"/>
    <x v="1"/>
  </r>
  <r>
    <s v="NorwayEconomic contribution (#6.3)"/>
    <x v="25"/>
    <x v="25"/>
    <n v="1"/>
    <n v="54"/>
    <s v="Norway: 2018"/>
    <s v="NOR"/>
    <s v="Norway"/>
    <s v="https://eiti.org/BD/2019-22"/>
    <s v="https://eiti.org/document/norway-validation-2018"/>
    <n v="2018"/>
    <n v="2018"/>
    <s v="Satisfactory progress"/>
    <x v="13"/>
    <n v="6"/>
    <x v="6"/>
    <s v=""/>
    <s v="https://eiti.org/norway#norways-progress-by-requirement"/>
    <s v="http://www.eiti.no/"/>
    <s v="https://eiti.org/api/v1.0/score_data/54"/>
    <x v="1"/>
  </r>
  <r>
    <s v="NorwayRevenue management and expenditures (#5.3)"/>
    <x v="25"/>
    <x v="25"/>
    <n v="1"/>
    <n v="54"/>
    <s v="Norway: 2018"/>
    <s v="NOR"/>
    <s v="Norway"/>
    <s v="https://eiti.org/BD/2019-22"/>
    <s v="https://eiti.org/document/norway-validation-2018"/>
    <n v="2018"/>
    <n v="2018"/>
    <s v="Satisfactory progress"/>
    <x v="2"/>
    <n v="1"/>
    <x v="2"/>
    <s v=""/>
    <s v="https://eiti.org/norway#norways-progress-by-requirement"/>
    <s v="http://www.eiti.no/"/>
    <s v="https://eiti.org/api/v1.0/score_data/54"/>
    <x v="1"/>
  </r>
  <r>
    <s v="NorwayMandatory social expenditures (#6.1)"/>
    <x v="25"/>
    <x v="25"/>
    <n v="1"/>
    <n v="54"/>
    <s v="Norway: 2018"/>
    <s v="NOR"/>
    <s v="Norway"/>
    <s v="https://eiti.org/BD/2019-22"/>
    <s v="https://eiti.org/document/norway-validation-2018"/>
    <n v="2018"/>
    <n v="2018"/>
    <s v="Satisfactory progress"/>
    <x v="8"/>
    <n v="0"/>
    <x v="3"/>
    <s v=""/>
    <s v="https://eiti.org/norway#norways-progress-by-requirement"/>
    <s v="http://www.eiti.no/"/>
    <s v="https://eiti.org/api/v1.0/score_data/54"/>
    <x v="1"/>
  </r>
  <r>
    <s v="NorwayFollow up on recommendations (#7.3)"/>
    <x v="25"/>
    <x v="25"/>
    <n v="1"/>
    <n v="54"/>
    <s v="Norway: 2018"/>
    <s v="NOR"/>
    <s v="Norway"/>
    <s v="https://eiti.org/BD/2019-22"/>
    <s v="https://eiti.org/document/norway-validation-2018"/>
    <n v="2018"/>
    <n v="2018"/>
    <s v="Satisfactory progress"/>
    <x v="10"/>
    <n v="5"/>
    <x v="4"/>
    <s v=""/>
    <s v="https://eiti.org/norway#norways-progress-by-requirement"/>
    <s v="http://www.eiti.no/"/>
    <s v="https://eiti.org/api/v1.0/score_data/54"/>
    <x v="1"/>
  </r>
  <r>
    <s v="NorwayOutcomes and impact of implementation (#7.4)"/>
    <x v="25"/>
    <x v="25"/>
    <n v="1"/>
    <n v="54"/>
    <s v="Norway: 2018"/>
    <s v="NOR"/>
    <s v="Norway"/>
    <s v="https://eiti.org/BD/2019-22"/>
    <s v="https://eiti.org/document/norway-validation-2018"/>
    <n v="2018"/>
    <n v="2018"/>
    <s v="Satisfactory progress"/>
    <x v="9"/>
    <n v="0"/>
    <x v="3"/>
    <s v=""/>
    <s v="https://eiti.org/norway#norways-progress-by-requirement"/>
    <s v="http://www.eiti.no/"/>
    <s v="https://eiti.org/api/v1.0/score_data/54"/>
    <x v="1"/>
  </r>
  <r>
    <s v="NorwayPublic debate (#7.1)"/>
    <x v="25"/>
    <x v="25"/>
    <n v="1"/>
    <n v="54"/>
    <s v="Norway: 2018"/>
    <s v="NOR"/>
    <s v="Norway"/>
    <s v="https://eiti.org/BD/2019-22"/>
    <s v="https://eiti.org/document/norway-validation-2018"/>
    <n v="2018"/>
    <n v="2018"/>
    <s v="Satisfactory progress"/>
    <x v="16"/>
    <n v="5"/>
    <x v="4"/>
    <s v=""/>
    <s v="https://eiti.org/norway#norways-progress-by-requirement"/>
    <s v="http://www.eiti.no/"/>
    <s v="https://eiti.org/api/v1.0/score_data/54"/>
    <x v="1"/>
  </r>
  <r>
    <s v="NorwayData accessibility (#7.2)"/>
    <x v="25"/>
    <x v="25"/>
    <n v="1"/>
    <n v="54"/>
    <s v="Norway: 2018"/>
    <s v="NOR"/>
    <s v="Norway"/>
    <s v="https://eiti.org/BD/2019-22"/>
    <s v="https://eiti.org/document/norway-validation-2018"/>
    <n v="2018"/>
    <n v="2018"/>
    <s v="Satisfactory progress"/>
    <x v="15"/>
    <n v="1"/>
    <x v="2"/>
    <s v=""/>
    <s v="https://eiti.org/norway#norways-progress-by-requirement"/>
    <s v="http://www.eiti.no/"/>
    <s v="https://eiti.org/api/v1.0/score_data/54"/>
    <x v="1"/>
  </r>
  <r>
    <s v="NorwayDirect subnational payments (#4.6)"/>
    <x v="25"/>
    <x v="25"/>
    <n v="1"/>
    <n v="54"/>
    <s v="Norway: 2018"/>
    <s v="NOR"/>
    <s v="Norway"/>
    <s v="https://eiti.org/BD/2019-22"/>
    <s v="https://eiti.org/document/norway-validation-2018"/>
    <n v="2018"/>
    <n v="2018"/>
    <s v="Satisfactory progress"/>
    <x v="4"/>
    <n v="5"/>
    <x v="4"/>
    <s v=""/>
    <s v="https://eiti.org/norway#norways-progress-by-requirement"/>
    <s v="http://www.eiti.no/"/>
    <s v="https://eiti.org/api/v1.0/score_data/54"/>
    <x v="1"/>
  </r>
  <r>
    <s v="NorwayDisaggregation (#4.7)"/>
    <x v="25"/>
    <x v="25"/>
    <n v="1"/>
    <n v="54"/>
    <s v="Norway: 2018"/>
    <s v="NOR"/>
    <s v="Norway"/>
    <s v="https://eiti.org/BD/2019-22"/>
    <s v="https://eiti.org/document/norway-validation-2018"/>
    <n v="2018"/>
    <n v="2018"/>
    <s v="Satisfactory progress"/>
    <x v="7"/>
    <n v="5"/>
    <x v="4"/>
    <s v=""/>
    <s v="https://eiti.org/norway#norways-progress-by-requirement"/>
    <s v="http://www.eiti.no/"/>
    <s v="https://eiti.org/api/v1.0/score_data/54"/>
    <x v="1"/>
  </r>
  <r>
    <s v="NorwayTransportation revenues (#4.4)"/>
    <x v="25"/>
    <x v="25"/>
    <n v="1"/>
    <n v="54"/>
    <s v="Norway: 2018"/>
    <s v="NOR"/>
    <s v="Norway"/>
    <s v="https://eiti.org/BD/2019-22"/>
    <s v="https://eiti.org/document/norway-validation-2018"/>
    <n v="2018"/>
    <n v="2018"/>
    <s v="Satisfactory progress"/>
    <x v="28"/>
    <n v="5"/>
    <x v="4"/>
    <s v=""/>
    <s v="https://eiti.org/norway#norways-progress-by-requirement"/>
    <s v="http://www.eiti.no/"/>
    <s v="https://eiti.org/api/v1.0/score_data/54"/>
    <x v="1"/>
  </r>
  <r>
    <s v="NorwaySOE transactions (#4.5)"/>
    <x v="25"/>
    <x v="25"/>
    <n v="1"/>
    <n v="54"/>
    <s v="Norway: 2018"/>
    <s v="NOR"/>
    <s v="Norway"/>
    <s v="https://eiti.org/BD/2019-22"/>
    <s v="https://eiti.org/document/norway-validation-2018"/>
    <n v="2018"/>
    <n v="2018"/>
    <s v="Satisfactory progress"/>
    <x v="5"/>
    <n v="5"/>
    <x v="4"/>
    <s v=""/>
    <s v="https://eiti.org/norway#norways-progress-by-requirement"/>
    <s v="http://www.eiti.no/"/>
    <s v="https://eiti.org/api/v1.0/score_data/54"/>
    <x v="1"/>
  </r>
  <r>
    <s v="NorwayDistribution of revenues (#5.1)"/>
    <x v="25"/>
    <x v="25"/>
    <n v="1"/>
    <n v="54"/>
    <s v="Norway: 2018"/>
    <s v="NOR"/>
    <s v="Norway"/>
    <s v="https://eiti.org/BD/2019-22"/>
    <s v="https://eiti.org/document/norway-validation-2018"/>
    <n v="2018"/>
    <n v="2018"/>
    <s v="Satisfactory progress"/>
    <x v="0"/>
    <n v="6"/>
    <x v="6"/>
    <s v=""/>
    <s v="https://eiti.org/norway#norways-progress-by-requirement"/>
    <s v="http://www.eiti.no/"/>
    <s v="https://eiti.org/api/v1.0/score_data/54"/>
    <x v="1"/>
  </r>
  <r>
    <s v="NorwaySubnational transfers (#5.2)"/>
    <x v="25"/>
    <x v="25"/>
    <n v="1"/>
    <n v="54"/>
    <s v="Norway: 2018"/>
    <s v="NOR"/>
    <s v="Norway"/>
    <s v="https://eiti.org/BD/2019-22"/>
    <s v="https://eiti.org/document/norway-validation-2018"/>
    <n v="2018"/>
    <n v="2018"/>
    <s v="Satisfactory progress"/>
    <x v="3"/>
    <n v="0"/>
    <x v="3"/>
    <s v=""/>
    <s v="https://eiti.org/norway#norways-progress-by-requirement"/>
    <s v="http://www.eiti.no/"/>
    <s v="https://eiti.org/api/v1.0/score_data/54"/>
    <x v="1"/>
  </r>
  <r>
    <s v="NorwayData timeliness (#4.8)"/>
    <x v="25"/>
    <x v="25"/>
    <n v="1"/>
    <n v="54"/>
    <s v="Norway: 2018"/>
    <s v="NOR"/>
    <s v="Norway"/>
    <s v="https://eiti.org/BD/2019-22"/>
    <s v="https://eiti.org/document/norway-validation-2018"/>
    <n v="2018"/>
    <n v="2018"/>
    <s v="Satisfactory progress"/>
    <x v="6"/>
    <n v="6"/>
    <x v="6"/>
    <s v=""/>
    <s v="https://eiti.org/norway#norways-progress-by-requirement"/>
    <s v="http://www.eiti.no/"/>
    <s v="https://eiti.org/api/v1.0/score_data/54"/>
    <x v="1"/>
  </r>
  <r>
    <s v="NorwayData quality (#4.9)"/>
    <x v="25"/>
    <x v="25"/>
    <n v="1"/>
    <n v="54"/>
    <s v="Norway: 2018"/>
    <s v="NOR"/>
    <s v="Norway"/>
    <s v="https://eiti.org/BD/2019-22"/>
    <s v="https://eiti.org/document/norway-validation-2018"/>
    <n v="2018"/>
    <n v="2018"/>
    <s v="Satisfactory progress"/>
    <x v="1"/>
    <n v="5"/>
    <x v="4"/>
    <s v=""/>
    <s v="https://eiti.org/norway#norways-progress-by-requirement"/>
    <s v="http://www.eiti.no/"/>
    <s v="https://eiti.org/api/v1.0/score_data/54"/>
    <x v="1"/>
  </r>
  <r>
    <s v="NorwayGovernment engagement (#1.1)"/>
    <x v="25"/>
    <x v="25"/>
    <n v="1"/>
    <n v="54"/>
    <s v="Norway: 2018"/>
    <s v="NOR"/>
    <s v="Norway"/>
    <s v="https://eiti.org/BD/2019-22"/>
    <s v="https://eiti.org/document/norway-validation-2018"/>
    <n v="2018"/>
    <n v="2018"/>
    <s v="Satisfactory progress"/>
    <x v="22"/>
    <n v="5"/>
    <x v="4"/>
    <s v=""/>
    <s v="https://eiti.org/norway#norways-progress-by-requirement"/>
    <s v="http://www.eiti.no/"/>
    <s v="https://eiti.org/api/v1.0/score_data/54"/>
    <x v="1"/>
  </r>
  <r>
    <s v="Papua New GuineaState participation (#2.6)"/>
    <x v="26"/>
    <x v="26"/>
    <n v="1"/>
    <n v="42"/>
    <s v="Papua New Guinea: 2018"/>
    <s v="PNG"/>
    <s v="Papua New Guinea"/>
    <s v="https://eiti.org/BD/2018-55"/>
    <s v="https://eiti.org/document/papua-new-guinea-validation-2018"/>
    <n v="2018"/>
    <n v="2018"/>
    <s v="Meaningful progress"/>
    <x v="31"/>
    <n v="4"/>
    <x v="1"/>
    <s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
    <s v="https://eiti.org/document/papua-new-guinea-validation-2018"/>
    <s v="http://www.pngeiti.org.pg/"/>
    <s v="https://eiti.org/api/v1.0/score_data/42"/>
    <x v="0"/>
  </r>
  <r>
    <s v="Papua New GuineaExploration data (#3.1)"/>
    <x v="26"/>
    <x v="26"/>
    <n v="1"/>
    <n v="42"/>
    <s v="Papua New Guinea: 2018"/>
    <s v="PNG"/>
    <s v="Papua New Guinea"/>
    <s v="https://eiti.org/BD/2018-55"/>
    <s v="https://eiti.org/document/papua-new-guinea-validation-2018"/>
    <n v="2018"/>
    <n v="2018"/>
    <s v="Meaningful progress"/>
    <x v="30"/>
    <n v="5"/>
    <x v="4"/>
    <s v="The 2016 EITI Report provides an overview of the mining, oil and gas sectors, including significant exploration activities."/>
    <s v="https://eiti.org/document/papua-new-guinea-validation-2018"/>
    <s v="http://www.pngeiti.org.pg/"/>
    <s v="https://eiti.org/api/v1.0/score_data/42"/>
    <x v="0"/>
  </r>
  <r>
    <s v="Papua New GuineaPolicy on contract disclosure (#2.4)"/>
    <x v="26"/>
    <x v="26"/>
    <n v="1"/>
    <n v="42"/>
    <s v="Papua New Guinea: 2018"/>
    <s v="PNG"/>
    <s v="Papua New Guinea"/>
    <s v="https://eiti.org/BD/2018-55"/>
    <s v="https://eiti.org/document/papua-new-guinea-validation-2018"/>
    <n v="2018"/>
    <n v="2018"/>
    <s v="Meaningful progress"/>
    <x v="19"/>
    <n v="5"/>
    <x v="4"/>
    <s v="The 2016 EITI Report sufficiently explains the government’s policy and actual practice when it comes to contract disclosure. It should be noted, however, that contracts in PNG are not publicly accessible due to confidentiality provisions in the contracts."/>
    <s v="https://eiti.org/document/papua-new-guinea-validation-2018"/>
    <s v="http://www.pngeiti.org.pg/"/>
    <s v="https://eiti.org/api/v1.0/score_data/42"/>
    <x v="0"/>
  </r>
  <r>
    <s v="Papua New GuineaBeneficial ownership (#2.5)"/>
    <x v="26"/>
    <x v="26"/>
    <n v="1"/>
    <n v="42"/>
    <s v="Papua New Guinea: 2018"/>
    <s v="PNG"/>
    <s v="Papua New Guinea"/>
    <s v="https://eiti.org/BD/2018-55"/>
    <s v="https://eiti.org/document/papua-new-guinea-validation-2018"/>
    <n v="2018"/>
    <n v="2018"/>
    <s v="Meaningful progress"/>
    <x v="25"/>
    <n v="1"/>
    <x v="2"/>
    <s v="The 2016 EITI Report does not contain any information on beneficial owners, although it provides some information on legal owners of mining companies. No such information was given for oil and gas companies."/>
    <s v="https://eiti.org/document/papua-new-guinea-validation-2018"/>
    <s v="http://www.pngeiti.org.pg/"/>
    <s v="https://eiti.org/api/v1.0/score_data/42"/>
    <x v="0"/>
  </r>
  <r>
    <s v="Papua New GuineaComprehensiveness (#4.1)"/>
    <x v="26"/>
    <x v="26"/>
    <n v="1"/>
    <n v="42"/>
    <s v="Papua New Guinea: 2018"/>
    <s v="PNG"/>
    <s v="Papua New Guinea"/>
    <s v="https://eiti.org/BD/2018-55"/>
    <s v="https://eiti.org/document/papua-new-guinea-validation-2018"/>
    <n v="2018"/>
    <n v="2018"/>
    <s v="Meaningful progress"/>
    <x v="27"/>
    <n v="3"/>
    <x v="0"/>
    <s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
    <s v="https://eiti.org/document/papua-new-guinea-validation-2018"/>
    <s v="http://www.pngeiti.org.pg/"/>
    <s v="https://eiti.org/api/v1.0/score_data/42"/>
    <x v="0"/>
  </r>
  <r>
    <s v="Papua New GuineaIn-kind revenues (#4.2)"/>
    <x v="26"/>
    <x v="26"/>
    <n v="1"/>
    <n v="42"/>
    <s v="Papua New Guinea: 2018"/>
    <s v="PNG"/>
    <s v="Papua New Guinea"/>
    <s v="https://eiti.org/BD/2018-55"/>
    <s v="https://eiti.org/document/papua-new-guinea-validation-2018"/>
    <n v="2018"/>
    <n v="2018"/>
    <s v="Meaningful progress"/>
    <x v="26"/>
    <n v="0"/>
    <x v="3"/>
    <s v="Although the report does not explicitly state that the government is not entitled to in-kind revenues as fiscal payments, there was consensus among stakeholders consulted that this requirement was not applicable to PNG under the current fiscal regime."/>
    <s v="https://eiti.org/document/papua-new-guinea-validation-2018"/>
    <s v="http://www.pngeiti.org.pg/"/>
    <s v="https://eiti.org/api/v1.0/score_data/42"/>
    <x v="0"/>
  </r>
  <r>
    <s v="Papua New GuineaProduction data (#3.2)"/>
    <x v="26"/>
    <x v="26"/>
    <n v="1"/>
    <n v="42"/>
    <s v="Papua New Guinea: 2018"/>
    <s v="PNG"/>
    <s v="Papua New Guinea"/>
    <s v="https://eiti.org/BD/2018-55"/>
    <s v="https://eiti.org/document/papua-new-guinea-validation-2018"/>
    <n v="2018"/>
    <n v="2018"/>
    <s v="Meaningful progress"/>
    <x v="33"/>
    <n v="3"/>
    <x v="0"/>
    <s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
    <s v="https://eiti.org/document/papua-new-guinea-validation-2018"/>
    <s v="http://www.pngeiti.org.pg/"/>
    <s v="https://eiti.org/api/v1.0/score_data/42"/>
    <x v="0"/>
  </r>
  <r>
    <s v="Papua New GuineaExport data (#3.3)"/>
    <x v="26"/>
    <x v="26"/>
    <n v="1"/>
    <n v="42"/>
    <s v="Papua New Guinea: 2018"/>
    <s v="PNG"/>
    <s v="Papua New Guinea"/>
    <s v="https://eiti.org/BD/2018-55"/>
    <s v="https://eiti.org/document/papua-new-guinea-validation-2018"/>
    <n v="2018"/>
    <n v="2018"/>
    <s v="Meaningful progress"/>
    <x v="32"/>
    <n v="4"/>
    <x v="1"/>
    <s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
    <s v="https://eiti.org/document/papua-new-guinea-validation-2018"/>
    <s v="http://www.pngeiti.org.pg/"/>
    <s v="https://eiti.org/api/v1.0/score_data/42"/>
    <x v="0"/>
  </r>
  <r>
    <s v="Papua New GuineaCivil society engagement (#1.3)"/>
    <x v="26"/>
    <x v="26"/>
    <n v="1"/>
    <n v="42"/>
    <s v="Papua New Guinea: 2018"/>
    <s v="PNG"/>
    <s v="Papua New Guinea"/>
    <s v="https://eiti.org/BD/2018-55"/>
    <s v="https://eiti.org/document/papua-new-guinea-validation-2018"/>
    <n v="2018"/>
    <n v="2018"/>
    <s v="Meaningful progress"/>
    <x v="21"/>
    <n v="5"/>
    <x v="4"/>
    <s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
    <s v="https://eiti.org/document/papua-new-guinea-validation-2018"/>
    <s v="http://www.pngeiti.org.pg/"/>
    <s v="https://eiti.org/api/v1.0/score_data/42"/>
    <x v="0"/>
  </r>
  <r>
    <s v="Papua New GuineaMSG governance (#1.4)"/>
    <x v="26"/>
    <x v="26"/>
    <n v="1"/>
    <n v="42"/>
    <s v="Papua New Guinea: 2018"/>
    <s v="PNG"/>
    <s v="Papua New Guinea"/>
    <s v="https://eiti.org/BD/2018-55"/>
    <s v="https://eiti.org/document/papua-new-guinea-validation-2018"/>
    <n v="2018"/>
    <n v="2018"/>
    <s v="Meaningful progress"/>
    <x v="24"/>
    <n v="5"/>
    <x v="4"/>
    <s v="All constituencies regularly attend MSG meetings and actively participate in the design and implementation of the EITI, and engage in substantive conversations about the issues in the sector."/>
    <s v="https://eiti.org/document/papua-new-guinea-validation-2018"/>
    <s v="http://www.pngeiti.org.pg/"/>
    <s v="https://eiti.org/api/v1.0/score_data/42"/>
    <x v="0"/>
  </r>
  <r>
    <s v="Papua New GuineaOverall Progress (#0.0)"/>
    <x v="26"/>
    <x v="26"/>
    <n v="1"/>
    <n v="42"/>
    <s v="Papua New Guinea: 2018"/>
    <s v="PNG"/>
    <s v="Papua New Guinea"/>
    <s v="https://eiti.org/BD/2018-55"/>
    <s v="https://eiti.org/document/papua-new-guinea-validation-2018"/>
    <n v="2018"/>
    <n v="2018"/>
    <s v="Meaningful progress"/>
    <x v="12"/>
    <n v="4"/>
    <x v="1"/>
    <s v=""/>
    <s v="https://eiti.org/document/papua-new-guinea-validation-2018"/>
    <s v="http://www.pngeiti.org.pg/"/>
    <s v="https://eiti.org/api/v1.0/score_data/42"/>
    <x v="0"/>
  </r>
  <r>
    <s v="Papua New GuineaIndustry engagement (#1.2)"/>
    <x v="26"/>
    <x v="26"/>
    <n v="1"/>
    <n v="42"/>
    <s v="Papua New Guinea: 2018"/>
    <s v="PNG"/>
    <s v="Papua New Guinea"/>
    <s v="https://eiti.org/BD/2018-55"/>
    <s v="https://eiti.org/document/papua-new-guinea-validation-2018"/>
    <n v="2018"/>
    <n v="2018"/>
    <s v="Meaningful progress"/>
    <x v="11"/>
    <n v="5"/>
    <x v="4"/>
    <s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
    <s v="https://eiti.org/document/papua-new-guinea-validation-2018"/>
    <s v="http://www.pngeiti.org.pg/"/>
    <s v="https://eiti.org/api/v1.0/score_data/42"/>
    <x v="0"/>
  </r>
  <r>
    <s v="Papua New GuineaLicense allocations (#2.2)"/>
    <x v="26"/>
    <x v="26"/>
    <n v="1"/>
    <n v="42"/>
    <s v="Papua New Guinea: 2018"/>
    <s v="PNG"/>
    <s v="Papua New Guinea"/>
    <s v="https://eiti.org/BD/2018-55"/>
    <s v="https://eiti.org/document/papua-new-guinea-validation-2018"/>
    <n v="2018"/>
    <n v="2018"/>
    <s v="Meaningful progress"/>
    <x v="17"/>
    <n v="3"/>
    <x v="0"/>
    <s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
    <s v="https://eiti.org/document/papua-new-guinea-validation-2018"/>
    <s v="http://www.pngeiti.org.pg/"/>
    <s v="https://eiti.org/api/v1.0/score_data/42"/>
    <x v="0"/>
  </r>
  <r>
    <s v="Papua New GuineaLicense register (#2.3)"/>
    <x v="26"/>
    <x v="26"/>
    <n v="1"/>
    <n v="42"/>
    <s v="Papua New Guinea: 2018"/>
    <s v="PNG"/>
    <s v="Papua New Guinea"/>
    <s v="https://eiti.org/BD/2018-55"/>
    <s v="https://eiti.org/document/papua-new-guinea-validation-2018"/>
    <n v="2018"/>
    <n v="2018"/>
    <s v="Meaningful progress"/>
    <x v="20"/>
    <n v="4"/>
    <x v="1"/>
    <s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
    <s v="https://eiti.org/document/papua-new-guinea-validation-2018"/>
    <s v="http://www.pngeiti.org.pg/"/>
    <s v="https://eiti.org/api/v1.0/score_data/42"/>
    <x v="0"/>
  </r>
  <r>
    <s v="Papua New GuineaWorkplan (#1.5)"/>
    <x v="26"/>
    <x v="26"/>
    <n v="1"/>
    <n v="42"/>
    <s v="Papua New Guinea: 2018"/>
    <s v="PNG"/>
    <s v="Papua New Guinea"/>
    <s v="https://eiti.org/BD/2018-55"/>
    <s v="https://eiti.org/document/papua-new-guinea-validation-2018"/>
    <n v="2018"/>
    <n v="2018"/>
    <s v="Meaningful progress"/>
    <x v="23"/>
    <n v="5"/>
    <x v="4"/>
    <s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
    <s v="https://eiti.org/document/papua-new-guinea-validation-2018"/>
    <s v="http://www.pngeiti.org.pg/"/>
    <s v="https://eiti.org/api/v1.0/score_data/42"/>
    <x v="0"/>
  </r>
  <r>
    <s v="Papua New GuineaLegal framework (#2.1)"/>
    <x v="26"/>
    <x v="26"/>
    <n v="1"/>
    <n v="42"/>
    <s v="Papua New Guinea: 2018"/>
    <s v="PNG"/>
    <s v="Papua New Guinea"/>
    <s v="https://eiti.org/BD/2018-55"/>
    <s v="https://eiti.org/document/papua-new-guinea-validation-2018"/>
    <n v="2018"/>
    <n v="2018"/>
    <s v="Meaningful progress"/>
    <x v="18"/>
    <n v="5"/>
    <x v="4"/>
    <s v="The 2016 EITI Report contains sufficient information on the governing laws in the sector and the roles of the regulatory agencies. It provides an overview of the applicable fiscal regime and the level of fiscal devolution. Policy reforms are also mentioned."/>
    <s v="https://eiti.org/document/papua-new-guinea-validation-2018"/>
    <s v="http://www.pngeiti.org.pg/"/>
    <s v="https://eiti.org/api/v1.0/score_data/42"/>
    <x v="0"/>
  </r>
  <r>
    <s v="Papua New GuineaSOE quasi-fiscal expenditures (#6.2)"/>
    <x v="26"/>
    <x v="26"/>
    <n v="1"/>
    <n v="42"/>
    <s v="Papua New Guinea: 2018"/>
    <s v="PNG"/>
    <s v="Papua New Guinea"/>
    <s v="https://eiti.org/BD/2018-55"/>
    <s v="https://eiti.org/document/papua-new-guinea-validation-2018"/>
    <n v="2018"/>
    <n v="2018"/>
    <s v="Meaningful progress"/>
    <x v="14"/>
    <n v="3"/>
    <x v="0"/>
    <s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
    <s v="https://eiti.org/document/papua-new-guinea-validation-2018"/>
    <s v="http://www.pngeiti.org.pg/"/>
    <s v="https://eiti.org/api/v1.0/score_data/42"/>
    <x v="0"/>
  </r>
  <r>
    <s v="Papua New GuineaEconomic contribution (#6.3)"/>
    <x v="26"/>
    <x v="26"/>
    <n v="1"/>
    <n v="42"/>
    <s v="Papua New Guinea: 2018"/>
    <s v="PNG"/>
    <s v="Papua New Guinea"/>
    <s v="https://eiti.org/BD/2018-55"/>
    <s v="https://eiti.org/document/papua-new-guinea-validation-2018"/>
    <n v="2018"/>
    <n v="2018"/>
    <s v="Meaningful progress"/>
    <x v="13"/>
    <n v="5"/>
    <x v="4"/>
    <s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
    <s v="https://eiti.org/document/papua-new-guinea-validation-2018"/>
    <s v="http://www.pngeiti.org.pg/"/>
    <s v="https://eiti.org/api/v1.0/score_data/42"/>
    <x v="0"/>
  </r>
  <r>
    <s v="Papua New GuineaRevenue management and expenditures (#5.3)"/>
    <x v="26"/>
    <x v="26"/>
    <n v="1"/>
    <n v="42"/>
    <s v="Papua New Guinea: 2018"/>
    <s v="PNG"/>
    <s v="Papua New Guinea"/>
    <s v="https://eiti.org/BD/2018-55"/>
    <s v="https://eiti.org/document/papua-new-guinea-validation-2018"/>
    <n v="2018"/>
    <n v="2018"/>
    <s v="Meaningful progress"/>
    <x v="2"/>
    <n v="1"/>
    <x v="2"/>
    <s v="It is encouraging that the MSG has made an attempt to include information on the budget-making process, as well as some information on revenue management in the 2016 EITI Report."/>
    <s v="https://eiti.org/document/papua-new-guinea-validation-2018"/>
    <s v="http://www.pngeiti.org.pg/"/>
    <s v="https://eiti.org/api/v1.0/score_data/42"/>
    <x v="0"/>
  </r>
  <r>
    <s v="Papua New GuineaMandatory social expenditures (#6.1)"/>
    <x v="26"/>
    <x v="26"/>
    <n v="1"/>
    <n v="42"/>
    <s v="Papua New Guinea: 2018"/>
    <s v="PNG"/>
    <s v="Papua New Guinea"/>
    <s v="https://eiti.org/BD/2018-55"/>
    <s v="https://eiti.org/document/papua-new-guinea-validation-2018"/>
    <n v="2018"/>
    <n v="2018"/>
    <s v="Meaningful progress"/>
    <x v="8"/>
    <n v="4"/>
    <x v="1"/>
    <s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
    <s v="https://eiti.org/document/papua-new-guinea-validation-2018"/>
    <s v="http://www.pngeiti.org.pg/"/>
    <s v="https://eiti.org/api/v1.0/score_data/42"/>
    <x v="0"/>
  </r>
  <r>
    <s v="Papua New GuineaFollow up on recommendations (#7.3)"/>
    <x v="26"/>
    <x v="26"/>
    <n v="1"/>
    <n v="42"/>
    <s v="Papua New Guinea: 2018"/>
    <s v="PNG"/>
    <s v="Papua New Guinea"/>
    <s v="https://eiti.org/BD/2018-55"/>
    <s v="https://eiti.org/document/papua-new-guinea-validation-2018"/>
    <n v="2018"/>
    <n v="2018"/>
    <s v="Meaningful progress"/>
    <x v="10"/>
    <n v="5"/>
    <x v="4"/>
    <s v="The quality of the recommendations from PNG EITI Reports are remarkable. There is progress in some significant recommendations while the rest of the recommendations have been discussed with agencies. The MSG has adopted a formal mechanism to follow-up on these recommendations."/>
    <s v="https://eiti.org/document/papua-new-guinea-validation-2018"/>
    <s v="http://www.pngeiti.org.pg/"/>
    <s v="https://eiti.org/api/v1.0/score_data/42"/>
    <x v="0"/>
  </r>
  <r>
    <s v="Papua New GuineaOutcomes and impact of implementation (#7.4)"/>
    <x v="26"/>
    <x v="26"/>
    <n v="1"/>
    <n v="42"/>
    <s v="Papua New Guinea: 2018"/>
    <s v="PNG"/>
    <s v="Papua New Guinea"/>
    <s v="https://eiti.org/BD/2018-55"/>
    <s v="https://eiti.org/document/papua-new-guinea-validation-2018"/>
    <n v="2018"/>
    <n v="2018"/>
    <s v="Meaningful progress"/>
    <x v="9"/>
    <n v="4"/>
    <x v="1"/>
    <s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
    <s v="https://eiti.org/document/papua-new-guinea-validation-2018"/>
    <s v="http://www.pngeiti.org.pg/"/>
    <s v="https://eiti.org/api/v1.0/score_data/42"/>
    <x v="0"/>
  </r>
  <r>
    <s v="Papua New GuineaPublic debate (#7.1)"/>
    <x v="26"/>
    <x v="26"/>
    <n v="1"/>
    <n v="42"/>
    <s v="Papua New Guinea: 2018"/>
    <s v="PNG"/>
    <s v="Papua New Guinea"/>
    <s v="https://eiti.org/BD/2018-55"/>
    <s v="https://eiti.org/document/papua-new-guinea-validation-2018"/>
    <n v="2018"/>
    <n v="2018"/>
    <s v="Meaningful progress"/>
    <x v="16"/>
    <n v="5"/>
    <x v="4"/>
    <s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
    <s v="https://eiti.org/document/papua-new-guinea-validation-2018"/>
    <s v="http://www.pngeiti.org.pg/"/>
    <s v="https://eiti.org/api/v1.0/score_data/42"/>
    <x v="0"/>
  </r>
  <r>
    <s v="Papua New GuineaData accessibility (#7.2)"/>
    <x v="26"/>
    <x v="26"/>
    <n v="1"/>
    <n v="42"/>
    <s v="Papua New Guinea: 2018"/>
    <s v="PNG"/>
    <s v="Papua New Guinea"/>
    <s v="https://eiti.org/BD/2018-55"/>
    <s v="https://eiti.org/document/papua-new-guinea-validation-2018"/>
    <n v="2018"/>
    <n v="2018"/>
    <s v="Meaningful progress"/>
    <x v="15"/>
    <n v="1"/>
    <x v="2"/>
    <s v="While EITI summary data templates are regularly published, there are no efforts to analyse and simplify data. It is not clear how revenues in the report correspond to the reference system adopted by government."/>
    <s v="https://eiti.org/document/papua-new-guinea-validation-2018"/>
    <s v="http://www.pngeiti.org.pg/"/>
    <s v="https://eiti.org/api/v1.0/score_data/42"/>
    <x v="0"/>
  </r>
  <r>
    <s v="Papua New GuineaSubnational transfers (#5.2)"/>
    <x v="26"/>
    <x v="26"/>
    <n v="1"/>
    <n v="42"/>
    <s v="Papua New Guinea: 2018"/>
    <s v="PNG"/>
    <s v="Papua New Guinea"/>
    <s v="https://eiti.org/BD/2018-55"/>
    <s v="https://eiti.org/document/papua-new-guinea-validation-2018"/>
    <n v="2018"/>
    <n v="2018"/>
    <s v="Meaningful progress"/>
    <x v="3"/>
    <n v="3"/>
    <x v="0"/>
    <s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
    <s v="https://eiti.org/document/papua-new-guinea-validation-2018"/>
    <s v="http://www.pngeiti.org.pg/"/>
    <s v="https://eiti.org/api/v1.0/score_data/42"/>
    <x v="0"/>
  </r>
  <r>
    <s v="Papua New GuineaSOE transactions (#4.5)"/>
    <x v="26"/>
    <x v="26"/>
    <n v="1"/>
    <n v="42"/>
    <s v="Papua New Guinea: 2018"/>
    <s v="PNG"/>
    <s v="Papua New Guinea"/>
    <s v="https://eiti.org/BD/2018-55"/>
    <s v="https://eiti.org/document/papua-new-guinea-validation-2018"/>
    <n v="2018"/>
    <n v="2018"/>
    <s v="Meaningful progress"/>
    <x v="5"/>
    <n v="4"/>
    <x v="1"/>
    <s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
    <s v="https://eiti.org/document/papua-new-guinea-validation-2018"/>
    <s v="http://www.pngeiti.org.pg/"/>
    <s v="https://eiti.org/api/v1.0/score_data/42"/>
    <x v="0"/>
  </r>
  <r>
    <s v="Papua New GuineaDirect subnational payments (#4.6)"/>
    <x v="26"/>
    <x v="26"/>
    <n v="1"/>
    <n v="42"/>
    <s v="Papua New Guinea: 2018"/>
    <s v="PNG"/>
    <s v="Papua New Guinea"/>
    <s v="https://eiti.org/BD/2018-55"/>
    <s v="https://eiti.org/document/papua-new-guinea-validation-2018"/>
    <n v="2018"/>
    <n v="2018"/>
    <s v="Meaningful progress"/>
    <x v="4"/>
    <n v="3"/>
    <x v="0"/>
    <s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
    <s v="https://eiti.org/document/papua-new-guinea-validation-2018"/>
    <s v="http://www.pngeiti.org.pg/"/>
    <s v="https://eiti.org/api/v1.0/score_data/42"/>
    <x v="0"/>
  </r>
  <r>
    <s v="Papua New GuineaBarter agreements (#4.3)"/>
    <x v="26"/>
    <x v="26"/>
    <n v="1"/>
    <n v="42"/>
    <s v="Papua New Guinea: 2018"/>
    <s v="PNG"/>
    <s v="Papua New Guinea"/>
    <s v="https://eiti.org/BD/2018-55"/>
    <s v="https://eiti.org/document/papua-new-guinea-validation-2018"/>
    <n v="2018"/>
    <n v="2018"/>
    <s v="Meaningful progress"/>
    <x v="29"/>
    <n v="0"/>
    <x v="3"/>
    <s v="While the 2016 EITI Report categorises expenditures under infrastructure tax credit (ITC) mechanism as a form of barter arrangement, stakeholders confirmed that extractives companies were not required to undertake expenditures under the ITC scheme."/>
    <s v="https://eiti.org/document/papua-new-guinea-validation-2018"/>
    <s v="http://www.pngeiti.org.pg/"/>
    <s v="https://eiti.org/api/v1.0/score_data/42"/>
    <x v="0"/>
  </r>
  <r>
    <s v="Papua New GuineaGovernment engagement (#1.1)"/>
    <x v="26"/>
    <x v="26"/>
    <n v="1"/>
    <n v="42"/>
    <s v="Papua New Guinea: 2018"/>
    <s v="PNG"/>
    <s v="Papua New Guinea"/>
    <s v="https://eiti.org/BD/2018-55"/>
    <s v="https://eiti.org/document/papua-new-guinea-validation-2018"/>
    <n v="2018"/>
    <n v="2018"/>
    <s v="Meaningful progress"/>
    <x v="22"/>
    <n v="5"/>
    <x v="4"/>
    <s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
    <s v="https://eiti.org/document/papua-new-guinea-validation-2018"/>
    <s v="http://www.pngeiti.org.pg/"/>
    <s v="https://eiti.org/api/v1.0/score_data/42"/>
    <x v="0"/>
  </r>
  <r>
    <s v="Papua New GuineaData quality (#4.9)"/>
    <x v="26"/>
    <x v="26"/>
    <n v="1"/>
    <n v="42"/>
    <s v="Papua New Guinea: 2018"/>
    <s v="PNG"/>
    <s v="Papua New Guinea"/>
    <s v="https://eiti.org/BD/2018-55"/>
    <s v="https://eiti.org/document/papua-new-guinea-validation-2018"/>
    <n v="2018"/>
    <n v="2018"/>
    <s v="Meaningful progress"/>
    <x v="1"/>
    <n v="3"/>
    <x v="0"/>
    <s v="The report does not provide a clear statement on the comprehensiveness and reliability of financial data, coverage of reconciliation, nor the materiality of payments from reporting entities that did not provide required quality assurances."/>
    <s v="https://eiti.org/document/papua-new-guinea-validation-2018"/>
    <s v="http://www.pngeiti.org.pg/"/>
    <s v="https://eiti.org/api/v1.0/score_data/42"/>
    <x v="0"/>
  </r>
  <r>
    <s v="Papua New GuineaDistribution of revenues (#5.1)"/>
    <x v="26"/>
    <x v="26"/>
    <n v="1"/>
    <n v="42"/>
    <s v="Papua New Guinea: 2018"/>
    <s v="PNG"/>
    <s v="Papua New Guinea"/>
    <s v="https://eiti.org/BD/2018-55"/>
    <s v="https://eiti.org/document/papua-new-guinea-validation-2018"/>
    <n v="2018"/>
    <n v="2018"/>
    <s v="Meaningful progress"/>
    <x v="0"/>
    <n v="3"/>
    <x v="0"/>
    <s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
    <s v="https://eiti.org/document/papua-new-guinea-validation-2018"/>
    <s v="http://www.pngeiti.org.pg/"/>
    <s v="https://eiti.org/api/v1.0/score_data/42"/>
    <x v="0"/>
  </r>
  <r>
    <s v="Papua New GuineaDisaggregation (#4.7)"/>
    <x v="26"/>
    <x v="26"/>
    <n v="1"/>
    <n v="42"/>
    <s v="Papua New Guinea: 2018"/>
    <s v="PNG"/>
    <s v="Papua New Guinea"/>
    <s v="https://eiti.org/BD/2018-55"/>
    <s v="https://eiti.org/document/papua-new-guinea-validation-2018"/>
    <n v="2018"/>
    <n v="2018"/>
    <s v="Meaningful progress"/>
    <x v="7"/>
    <n v="5"/>
    <x v="4"/>
    <s v="The data is disaggregated to the levels required by the Standard, i.e., by individual company, revenue stream and government entity for all revenue streams."/>
    <s v="https://eiti.org/document/papua-new-guinea-validation-2018"/>
    <s v="http://www.pngeiti.org.pg/"/>
    <s v="https://eiti.org/api/v1.0/score_data/42"/>
    <x v="0"/>
  </r>
  <r>
    <s v="Papua New GuineaData timeliness (#4.8)"/>
    <x v="26"/>
    <x v="26"/>
    <n v="1"/>
    <n v="42"/>
    <s v="Papua New Guinea: 2018"/>
    <s v="PNG"/>
    <s v="Papua New Guinea"/>
    <s v="https://eiti.org/BD/2018-55"/>
    <s v="https://eiti.org/document/papua-new-guinea-validation-2018"/>
    <n v="2018"/>
    <n v="2018"/>
    <s v="Meaningful progress"/>
    <x v="6"/>
    <n v="5"/>
    <x v="4"/>
    <s v="PNG is ahead of the required reporting cycle, having published 2016 data on 30 December 2017. The 2015 data was also published on 30 December 2017."/>
    <s v="https://eiti.org/document/papua-new-guinea-validation-2018"/>
    <s v="http://www.pngeiti.org.pg/"/>
    <s v="https://eiti.org/api/v1.0/score_data/42"/>
    <x v="0"/>
  </r>
  <r>
    <s v="Papua New GuineaTransportation revenues (#4.4)"/>
    <x v="26"/>
    <x v="26"/>
    <n v="1"/>
    <n v="42"/>
    <s v="Papua New Guinea: 2018"/>
    <s v="PNG"/>
    <s v="Papua New Guinea"/>
    <s v="https://eiti.org/BD/2018-55"/>
    <s v="https://eiti.org/document/papua-new-guinea-validation-2018"/>
    <n v="2018"/>
    <n v="2018"/>
    <s v="Meaningful progress"/>
    <x v="28"/>
    <n v="0"/>
    <x v="3"/>
    <s v="The 2016 EITI Report confirms that according to Treasury, transport revenues do not exist in PNG except for pipeline fees, which are not material."/>
    <s v="https://eiti.org/document/papua-new-guinea-validation-2018"/>
    <s v="http://www.pngeiti.org.pg/"/>
    <s v="https://eiti.org/api/v1.0/score_data/42"/>
    <x v="0"/>
  </r>
  <r>
    <s v="PeruExploration data (#3.1)"/>
    <x v="27"/>
    <x v="27"/>
    <n v="1"/>
    <n v="47"/>
    <s v="Peru: 2018"/>
    <s v="PER"/>
    <s v="Peru"/>
    <s v="http://eiti.org/BD/2019-45"/>
    <s v="https://eiti.org/document/peru-validation-2018"/>
    <n v="2018"/>
    <m/>
    <s v="Meaningful progress"/>
    <x v="30"/>
    <n v="5"/>
    <x v="4"/>
    <s v="The EITI Reports provides an overview of exploration including significant exploration activities.  Links to further reading are provided. Stakeholders were satisfied with these disclosures. "/>
    <m/>
    <s v="http://eitiperu.minem.gob.pe/"/>
    <s v="https://eiti.org/api/v1.0/score_data/47"/>
    <x v="1"/>
  </r>
  <r>
    <s v="PeruProduction data (#3.2)"/>
    <x v="27"/>
    <x v="27"/>
    <n v="1"/>
    <n v="47"/>
    <s v="Peru: 2018"/>
    <s v="PER"/>
    <s v="Peru"/>
    <s v="http://eiti.org/BD/2019-45"/>
    <s v="https://eiti.org/document/peru-validation-2018"/>
    <n v="2018"/>
    <m/>
    <s v="Meaningful progress"/>
    <x v="33"/>
    <n v="6"/>
    <x v="6"/>
    <s v="Production data by commodity is included in Peru’s EITI reports and on government websites"/>
    <m/>
    <s v="http://eitiperu.minem.gob.pe/"/>
    <s v="https://eiti.org/api/v1.0/score_data/47"/>
    <x v="1"/>
  </r>
  <r>
    <s v="PeruBeneficial ownership (#2.5)"/>
    <x v="27"/>
    <x v="27"/>
    <n v="1"/>
    <n v="47"/>
    <s v="Peru: 2018"/>
    <s v="PER"/>
    <s v="Peru"/>
    <s v="http://eiti.org/BD/2019-45"/>
    <s v="https://eiti.org/document/peru-validation-2018"/>
    <n v="2018"/>
    <m/>
    <s v="Meaningful progress"/>
    <x v="25"/>
    <n v="1"/>
    <x v="2"/>
    <s v="There is no evidence that the CMPE has discussed this topic in any detail. "/>
    <m/>
    <s v="http://eitiperu.minem.gob.pe/"/>
    <s v="https://eiti.org/api/v1.0/score_data/47"/>
    <x v="1"/>
  </r>
  <r>
    <s v="PeruState participation (#2.6)"/>
    <x v="27"/>
    <x v="27"/>
    <n v="1"/>
    <n v="47"/>
    <s v="Peru: 2018"/>
    <s v="PER"/>
    <s v="Peru"/>
    <s v="http://eiti.org/BD/2019-45"/>
    <s v="https://eiti.org/document/peru-validation-2018"/>
    <n v="2018"/>
    <m/>
    <s v="Meaningful progress"/>
    <x v="31"/>
    <n v="5"/>
    <x v="4"/>
    <s v="With respect to Activos Mineros, EITI Peru provided a detailed explanation of the prevailing rules and practices regarding the financial relationship between this state-owned enterprise and the government. Activos Mineros has no ownership in any operating company within the country’s extractive sector. EITI Peru provided a clear description of Perupetro’s activities and revenues, including the operation of Block Z-2B. The coverage of royalty payments from license contracts appears to be comprehensive."/>
    <m/>
    <s v="http://eitiperu.minem.gob.pe/"/>
    <s v="https://eiti.org/api/v1.0/score_data/47"/>
    <x v="1"/>
  </r>
  <r>
    <s v="PeruIn-kind revenues (#4.2)"/>
    <x v="27"/>
    <x v="27"/>
    <n v="1"/>
    <n v="47"/>
    <s v="Peru: 2018"/>
    <s v="PER"/>
    <s v="Peru"/>
    <s v="http://eiti.org/BD/2019-45"/>
    <s v="https://eiti.org/document/peru-validation-2018"/>
    <n v="2018"/>
    <m/>
    <s v="Meaningful progress"/>
    <x v="26"/>
    <n v="0"/>
    <x v="3"/>
    <s v="Based on the information that is publically available, it seems clear that this requirement is not applicable.  "/>
    <m/>
    <s v="http://eitiperu.minem.gob.pe/"/>
    <s v="https://eiti.org/api/v1.0/score_data/47"/>
    <x v="1"/>
  </r>
  <r>
    <s v="PeruBarter agreements (#4.3)"/>
    <x v="27"/>
    <x v="27"/>
    <n v="1"/>
    <n v="47"/>
    <s v="Peru: 2018"/>
    <s v="PER"/>
    <s v="Peru"/>
    <s v="http://eiti.org/BD/2019-45"/>
    <s v="https://eiti.org/document/peru-validation-2018"/>
    <n v="2018"/>
    <m/>
    <s v="Meaningful progress"/>
    <x v="29"/>
    <n v="0"/>
    <x v="3"/>
    <s v="This requirement is not applicable in Peru. The Independent Administrator has confirmed the inapplicability of the “Works for Taxes” regime under 4.3 Requirement, noting its coverage under income tax payments under requirement 4.1."/>
    <m/>
    <s v="http://eitiperu.minem.gob.pe/"/>
    <s v="https://eiti.org/api/v1.0/score_data/47"/>
    <x v="1"/>
  </r>
  <r>
    <s v="PeruExport data (#3.3)"/>
    <x v="27"/>
    <x v="27"/>
    <n v="1"/>
    <n v="47"/>
    <s v="Peru: 2018"/>
    <s v="PER"/>
    <s v="Peru"/>
    <s v="http://eiti.org/BD/2019-45"/>
    <s v="https://eiti.org/document/peru-validation-2018"/>
    <n v="2018"/>
    <m/>
    <s v="Meaningful progress"/>
    <x v="32"/>
    <n v="5"/>
    <x v="4"/>
    <s v="The EITI Report contains the value of exports by main commodities. Although export volumes are not disclosed as part of the EITI Report, the International Secretariat has confirmed this data is readily available through other official publications. "/>
    <m/>
    <s v="http://eitiperu.minem.gob.pe/"/>
    <s v="https://eiti.org/api/v1.0/score_data/47"/>
    <x v="1"/>
  </r>
  <r>
    <s v="PeruComprehensiveness (#4.1)"/>
    <x v="27"/>
    <x v="27"/>
    <n v="1"/>
    <n v="47"/>
    <s v="Peru: 2018"/>
    <s v="PER"/>
    <s v="Peru"/>
    <s v="http://eiti.org/BD/2019-45"/>
    <s v="https://eiti.org/document/peru-validation-2018"/>
    <n v="2018"/>
    <m/>
    <s v="Meaningful progress"/>
    <x v="27"/>
    <n v="4"/>
    <x v="1"/>
    <s v="EITI Peru have agreed a definition of materiality in terms of the value of production. However, the EITI Board has been clear that basing the definition of materiality on the value of production alone is not sufficient. An ex post assessment of the coverage of payments showed that a material company have been omitted. "/>
    <m/>
    <s v="http://eitiperu.minem.gob.pe/"/>
    <s v="https://eiti.org/api/v1.0/score_data/47"/>
    <x v="1"/>
  </r>
  <r>
    <s v="PeruPolicy on contract disclosure (#2.4)"/>
    <x v="27"/>
    <x v="27"/>
    <n v="1"/>
    <n v="47"/>
    <s v="Peru: 2018"/>
    <s v="PER"/>
    <s v="Peru"/>
    <s v="http://eiti.org/BD/2019-45"/>
    <s v="https://eiti.org/document/peru-validation-2018"/>
    <n v="2018"/>
    <m/>
    <s v="Meaningful progress"/>
    <x v="19"/>
    <n v="5"/>
    <x v="4"/>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m/>
    <s v="http://eitiperu.minem.gob.pe/"/>
    <s v="https://eiti.org/api/v1.0/score_data/47"/>
    <x v="1"/>
  </r>
  <r>
    <s v="PeruCivil society engagement (#1.3)"/>
    <x v="27"/>
    <x v="27"/>
    <n v="1"/>
    <n v="47"/>
    <s v="Peru: 2018"/>
    <s v="PER"/>
    <s v="Peru"/>
    <s v="http://eiti.org/BD/2019-45"/>
    <s v="https://eiti.org/document/peru-validation-2018"/>
    <n v="2018"/>
    <m/>
    <s v="Meaningful progress"/>
    <x v="21"/>
    <n v="5"/>
    <x v="4"/>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m/>
    <s v="http://eitiperu.minem.gob.pe/"/>
    <s v="https://eiti.org/api/v1.0/score_data/47"/>
    <x v="1"/>
  </r>
  <r>
    <s v="PeruMSG governance (#1.4)"/>
    <x v="27"/>
    <x v="27"/>
    <n v="1"/>
    <n v="47"/>
    <s v="Peru: 2018"/>
    <s v="PER"/>
    <s v="Peru"/>
    <s v="http://eiti.org/BD/2019-45"/>
    <s v="https://eiti.org/document/peru-validation-2018"/>
    <n v="2018"/>
    <m/>
    <s v="Meaningful progress"/>
    <x v="24"/>
    <n v="5"/>
    <x v="4"/>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m/>
    <s v="http://eitiperu.minem.gob.pe/"/>
    <s v="https://eiti.org/api/v1.0/score_data/47"/>
    <x v="1"/>
  </r>
  <r>
    <s v="PeruGovernment engagement (#1.1)"/>
    <x v="27"/>
    <x v="27"/>
    <n v="1"/>
    <n v="47"/>
    <s v="Peru: 2018"/>
    <s v="PER"/>
    <s v="Peru"/>
    <s v="http://eiti.org/BD/2019-45"/>
    <s v="https://eiti.org/document/peru-validation-2018"/>
    <n v="2018"/>
    <m/>
    <s v="Meaningful progress"/>
    <x v="22"/>
    <n v="5"/>
    <x v="4"/>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m/>
    <s v="http://eitiperu.minem.gob.pe/"/>
    <s v="https://eiti.org/api/v1.0/score_data/47"/>
    <x v="1"/>
  </r>
  <r>
    <s v="PeruIndustry engagement (#1.2)"/>
    <x v="27"/>
    <x v="27"/>
    <n v="1"/>
    <n v="47"/>
    <s v="Peru: 2018"/>
    <s v="PER"/>
    <s v="Peru"/>
    <s v="http://eiti.org/BD/2019-45"/>
    <s v="https://eiti.org/document/peru-validation-2018"/>
    <n v="2018"/>
    <m/>
    <s v="Meaningful progress"/>
    <x v="11"/>
    <n v="5"/>
    <x v="4"/>
    <s v="There is an enabling environment for company participation. Companies are actively and effectively engaged in the EITI process. Obstacles to company participation regarding taxpayer confidentiality provisions have successfully addressed."/>
    <m/>
    <s v="http://eitiperu.minem.gob.pe/"/>
    <s v="https://eiti.org/api/v1.0/score_data/47"/>
    <x v="1"/>
  </r>
  <r>
    <s v="PeruLicense allocations (#2.2)"/>
    <x v="27"/>
    <x v="27"/>
    <n v="1"/>
    <n v="47"/>
    <s v="Peru: 2018"/>
    <s v="PER"/>
    <s v="Peru"/>
    <s v="http://eiti.org/BD/2019-45"/>
    <s v="https://eiti.org/document/peru-validation-2018"/>
    <n v="2018"/>
    <m/>
    <s v="Meaningful progress"/>
    <x v="17"/>
    <n v="5"/>
    <x v="4"/>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m/>
    <s v="http://eitiperu.minem.gob.pe/"/>
    <s v="https://eiti.org/api/v1.0/score_data/47"/>
    <x v="1"/>
  </r>
  <r>
    <s v="PeruLicense register (#2.3)"/>
    <x v="27"/>
    <x v="27"/>
    <n v="1"/>
    <n v="47"/>
    <s v="Peru: 2018"/>
    <s v="PER"/>
    <s v="Peru"/>
    <s v="http://eiti.org/BD/2019-45"/>
    <s v="https://eiti.org/document/peru-validation-2018"/>
    <n v="2018"/>
    <m/>
    <s v="Meaningful progress"/>
    <x v="20"/>
    <n v="5"/>
    <x v="4"/>
    <s v="The information required is publically available through the webpages of INGEMMET and Perupetro. "/>
    <m/>
    <s v="http://eitiperu.minem.gob.pe/"/>
    <s v="https://eiti.org/api/v1.0/score_data/47"/>
    <x v="1"/>
  </r>
  <r>
    <s v="PeruWorkplan (#1.5)"/>
    <x v="27"/>
    <x v="27"/>
    <n v="1"/>
    <n v="47"/>
    <s v="Peru: 2018"/>
    <s v="PER"/>
    <s v="Peru"/>
    <s v="http://eiti.org/BD/2019-45"/>
    <s v="https://eiti.org/document/peru-validation-2018"/>
    <n v="2018"/>
    <m/>
    <s v="Meaningful progress"/>
    <x v="23"/>
    <n v="5"/>
    <x v="4"/>
    <s v="Peru has an updated work plan that sets out the key aspects of the EITI process, aligned with national priorities. The work plan is publicly accessible with specific and measurable implementation objectives. Stakeholders and companies were adequately engaged in the EITI work plan´s preparation."/>
    <m/>
    <s v="http://eitiperu.minem.gob.pe/"/>
    <s v="https://eiti.org/api/v1.0/score_data/47"/>
    <x v="1"/>
  </r>
  <r>
    <s v="PeruLegal framework (#2.1)"/>
    <x v="27"/>
    <x v="27"/>
    <n v="1"/>
    <n v="47"/>
    <s v="Peru: 2018"/>
    <s v="PER"/>
    <s v="Peru"/>
    <s v="http://eiti.org/BD/2019-45"/>
    <s v="https://eiti.org/document/peru-validation-2018"/>
    <n v="2018"/>
    <m/>
    <s v="Meaningful progress"/>
    <x v="18"/>
    <n v="5"/>
    <x v="4"/>
    <s v="Comprehensive disclosure of relevant laws, regulations and fiscal regime in the 2014 Report. Improvement in the disclosure vis-ávis the 2013 Report. "/>
    <m/>
    <s v="http://eitiperu.minem.gob.pe/"/>
    <s v="https://eiti.org/api/v1.0/score_data/47"/>
    <x v="1"/>
  </r>
  <r>
    <s v="PeruEconomic contribution (#6.3)"/>
    <x v="27"/>
    <x v="27"/>
    <n v="1"/>
    <n v="47"/>
    <s v="Peru: 2018"/>
    <s v="PER"/>
    <s v="Peru"/>
    <s v="http://eiti.org/BD/2019-45"/>
    <s v="https://eiti.org/document/peru-validation-2018"/>
    <n v="2018"/>
    <m/>
    <s v="Meaningful progress"/>
    <x v="13"/>
    <n v="5"/>
    <x v="4"/>
    <s v="Information regarding the contribution of the extractive sector to the economy is widely available in the webpages of public entities as well as in the EITI Reports"/>
    <m/>
    <s v="http://eitiperu.minem.gob.pe/"/>
    <s v="https://eiti.org/api/v1.0/score_data/47"/>
    <x v="1"/>
  </r>
  <r>
    <s v="PeruPublic debate (#7.1)"/>
    <x v="27"/>
    <x v="27"/>
    <n v="1"/>
    <n v="47"/>
    <s v="Peru: 2018"/>
    <s v="PER"/>
    <s v="Peru"/>
    <s v="http://eiti.org/BD/2019-45"/>
    <s v="https://eiti.org/document/peru-validation-2018"/>
    <n v="2018"/>
    <m/>
    <s v="Meaningful progress"/>
    <x v="16"/>
    <n v="5"/>
    <x v="4"/>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m/>
    <s v="http://eitiperu.minem.gob.pe/"/>
    <s v="https://eiti.org/api/v1.0/score_data/47"/>
    <x v="1"/>
  </r>
  <r>
    <s v="PeruMandatory social expenditures (#6.1)"/>
    <x v="27"/>
    <x v="27"/>
    <n v="1"/>
    <n v="47"/>
    <s v="Peru: 2018"/>
    <s v="PER"/>
    <s v="Peru"/>
    <s v="http://eiti.org/BD/2019-45"/>
    <s v="https://eiti.org/document/peru-validation-2018"/>
    <n v="2018"/>
    <m/>
    <s v="Meaningful progress"/>
    <x v="8"/>
    <n v="4"/>
    <x v="1"/>
    <s v="EITI Peru have agreed on the existence of mandatory social expenditures in the oil and the mining sector. There remains however a lack of comprehensive disclosure of social expenditures codified in provisions of mining companies’ mandatory environmental impact assessments and oil and gas mandatory social expenditures by law or terms of the contract governing extractives activities. "/>
    <m/>
    <s v="http://eitiperu.minem.gob.pe/"/>
    <s v="https://eiti.org/api/v1.0/score_data/47"/>
    <x v="1"/>
  </r>
  <r>
    <s v="PeruSOE quasi-fiscal expenditures (#6.2)"/>
    <x v="27"/>
    <x v="27"/>
    <n v="1"/>
    <n v="47"/>
    <s v="Peru: 2018"/>
    <s v="PER"/>
    <s v="Peru"/>
    <s v="http://eiti.org/BD/2019-45"/>
    <s v="https://eiti.org/document/peru-validation-2018"/>
    <n v="2018"/>
    <m/>
    <s v="Meaningful progress"/>
    <x v="14"/>
    <n v="0"/>
    <x v="3"/>
    <s v="Based on the information available, the understanding of the International Secretariat is that SOE’s quasi-fiscal expenditures are not applicable in Peru. "/>
    <m/>
    <s v="http://eitiperu.minem.gob.pe/"/>
    <s v="https://eiti.org/api/v1.0/score_data/47"/>
    <x v="1"/>
  </r>
  <r>
    <s v="PeruOutcomes and impact of implementation (#7.4)"/>
    <x v="27"/>
    <x v="27"/>
    <n v="1"/>
    <n v="47"/>
    <s v="Peru: 2018"/>
    <s v="PER"/>
    <s v="Peru"/>
    <s v="http://eiti.org/BD/2019-45"/>
    <s v="https://eiti.org/document/peru-validation-2018"/>
    <n v="2018"/>
    <m/>
    <s v="Meaningful progress"/>
    <x v="9"/>
    <n v="5"/>
    <x v="4"/>
    <s v="The APR notes on recommendations provided by the Independent Administrator. Even though an impact assessment was not launched, there is evidence on regularly discussions to identify opportunities to increase impact. EITI Peru has an active role in developing recommendations and exploring options for addressing issues of greatest relevance such as subnational implementation."/>
    <m/>
    <s v="http://eitiperu.minem.gob.pe/"/>
    <s v="https://eiti.org/api/v1.0/score_data/47"/>
    <x v="1"/>
  </r>
  <r>
    <s v="PeruOverall Progress (#0.0)"/>
    <x v="27"/>
    <x v="27"/>
    <n v="1"/>
    <n v="47"/>
    <s v="Peru: 2018"/>
    <s v="PER"/>
    <s v="Peru"/>
    <s v="http://eiti.org/BD/2019-45"/>
    <s v="https://eiti.org/document/peru-validation-2018"/>
    <n v="2018"/>
    <m/>
    <s v="Meaningful progress"/>
    <x v="12"/>
    <n v="4"/>
    <x v="1"/>
    <s v=""/>
    <m/>
    <s v="http://eitiperu.minem.gob.pe/"/>
    <s v="https://eiti.org/api/v1.0/score_data/47"/>
    <x v="1"/>
  </r>
  <r>
    <s v="PeruData accessibility (#7.2)"/>
    <x v="27"/>
    <x v="27"/>
    <n v="1"/>
    <n v="47"/>
    <s v="Peru: 2018"/>
    <s v="PER"/>
    <s v="Peru"/>
    <s v="http://eiti.org/BD/2019-45"/>
    <s v="https://eiti.org/document/peru-validation-2018"/>
    <n v="2018"/>
    <m/>
    <s v="Meaningful progress"/>
    <x v="15"/>
    <n v="1"/>
    <x v="2"/>
    <s v="EITI-Peru has undertaken some work to make data from EITI Reports accessible like an online visualization tool. Nevertheless, additional efforts should be implemented to fully address this provision."/>
    <m/>
    <s v="http://eitiperu.minem.gob.pe/"/>
    <s v="https://eiti.org/api/v1.0/score_data/47"/>
    <x v="1"/>
  </r>
  <r>
    <s v="PeruFollow up on recommendations (#7.3)"/>
    <x v="27"/>
    <x v="27"/>
    <n v="1"/>
    <n v="47"/>
    <s v="Peru: 2018"/>
    <s v="PER"/>
    <s v="Peru"/>
    <s v="http://eiti.org/BD/2019-45"/>
    <s v="https://eiti.org/document/peru-validation-2018"/>
    <n v="2018"/>
    <m/>
    <s v="Meaningful progress"/>
    <x v="10"/>
    <n v="5"/>
    <x v="4"/>
    <s v="The MSG has taken steps to act upon lessons learnt, to identify weaknesses of the EITI process and to consider the recommendations for improvements from the Independent Administrator. There is evidence that stakeholders have discussed how to strengthen EITI’s impact.  "/>
    <m/>
    <s v="http://eitiperu.minem.gob.pe/"/>
    <s v="https://eiti.org/api/v1.0/score_data/47"/>
    <x v="1"/>
  </r>
  <r>
    <s v="PeruRevenue management and expenditures (#5.3)"/>
    <x v="27"/>
    <x v="27"/>
    <n v="1"/>
    <n v="47"/>
    <s v="Peru: 2018"/>
    <s v="PER"/>
    <s v="Peru"/>
    <s v="http://eiti.org/BD/2019-45"/>
    <s v="https://eiti.org/document/peru-validation-2018"/>
    <n v="2018"/>
    <m/>
    <s v="Meaningful progress"/>
    <x v="2"/>
    <n v="1"/>
    <x v="2"/>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m/>
    <s v="http://eitiperu.minem.gob.pe/"/>
    <s v="https://eiti.org/api/v1.0/score_data/47"/>
    <x v="1"/>
  </r>
  <r>
    <s v="PeruDirect subnational payments (#4.6)"/>
    <x v="27"/>
    <x v="27"/>
    <n v="1"/>
    <n v="47"/>
    <s v="Peru: 2018"/>
    <s v="PER"/>
    <s v="Peru"/>
    <s v="http://eiti.org/BD/2019-45"/>
    <s v="https://eiti.org/document/peru-validation-2018"/>
    <n v="2018"/>
    <m/>
    <s v="Meaningful progress"/>
    <x v="4"/>
    <n v="0"/>
    <x v="3"/>
    <s v="The International Secretariat could establish that subnational government entities do not levy any specific taxes to the extractives industries. Other taxes collected by subnational governments as registration fees appear to be immaterial. "/>
    <m/>
    <s v="http://eitiperu.minem.gob.pe/"/>
    <s v="https://eiti.org/api/v1.0/score_data/47"/>
    <x v="1"/>
  </r>
  <r>
    <s v="PeruDisaggregation (#4.7)"/>
    <x v="27"/>
    <x v="27"/>
    <n v="1"/>
    <n v="47"/>
    <s v="Peru: 2018"/>
    <s v="PER"/>
    <s v="Peru"/>
    <s v="http://eiti.org/BD/2019-45"/>
    <s v="https://eiti.org/document/peru-validation-2018"/>
    <n v="2018"/>
    <m/>
    <s v="Meaningful progress"/>
    <x v="7"/>
    <n v="5"/>
    <x v="4"/>
    <s v="It has been confirmed that the report is fully disaggregated by company and revenue stream. "/>
    <m/>
    <s v="http://eitiperu.minem.gob.pe/"/>
    <s v="https://eiti.org/api/v1.0/score_data/47"/>
    <x v="1"/>
  </r>
  <r>
    <s v="PeruTransportation revenues (#4.4)"/>
    <x v="27"/>
    <x v="27"/>
    <n v="1"/>
    <n v="47"/>
    <s v="Peru: 2018"/>
    <s v="PER"/>
    <s v="Peru"/>
    <s v="http://eiti.org/BD/2019-45"/>
    <s v="https://eiti.org/document/peru-validation-2018"/>
    <n v="2018"/>
    <m/>
    <s v="Meaningful progress"/>
    <x v="28"/>
    <n v="0"/>
    <x v="3"/>
    <s v="The assessment confirms that the government does not collect material revenues from transportation of oil, gas or minerals."/>
    <m/>
    <s v="http://eitiperu.minem.gob.pe/"/>
    <s v="https://eiti.org/api/v1.0/score_data/47"/>
    <x v="1"/>
  </r>
  <r>
    <s v="PeruSOE transactions (#4.5)"/>
    <x v="27"/>
    <x v="27"/>
    <n v="1"/>
    <n v="47"/>
    <s v="Peru: 2018"/>
    <s v="PER"/>
    <s v="Peru"/>
    <s v="http://eiti.org/BD/2019-45"/>
    <s v="https://eiti.org/document/peru-validation-2018"/>
    <n v="2018"/>
    <m/>
    <s v="Meaningful progress"/>
    <x v="5"/>
    <n v="5"/>
    <x v="4"/>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m/>
    <s v="http://eitiperu.minem.gob.pe/"/>
    <s v="https://eiti.org/api/v1.0/score_data/47"/>
    <x v="1"/>
  </r>
  <r>
    <s v="PeruDistribution of revenues (#5.1)"/>
    <x v="27"/>
    <x v="27"/>
    <n v="1"/>
    <n v="47"/>
    <s v="Peru: 2018"/>
    <s v="PER"/>
    <s v="Peru"/>
    <s v="http://eiti.org/BD/2019-45"/>
    <s v="https://eiti.org/document/peru-validation-2018"/>
    <n v="2018"/>
    <m/>
    <s v="Meaningful progress"/>
    <x v="0"/>
    <n v="6"/>
    <x v="6"/>
    <s v="EITI reports indicate how the income from the extractives revenues are distributed. Peru has a publicly available system disclosing the distribution and use of these revenues. "/>
    <m/>
    <s v="http://eitiperu.minem.gob.pe/"/>
    <s v="https://eiti.org/api/v1.0/score_data/47"/>
    <x v="1"/>
  </r>
  <r>
    <s v="PeruSubnational transfers (#5.2)"/>
    <x v="27"/>
    <x v="27"/>
    <n v="1"/>
    <n v="47"/>
    <s v="Peru: 2018"/>
    <s v="PER"/>
    <s v="Peru"/>
    <s v="http://eiti.org/BD/2019-45"/>
    <s v="https://eiti.org/document/peru-validation-2018"/>
    <n v="2018"/>
    <m/>
    <s v="Meaningful progress"/>
    <x v="3"/>
    <n v="6"/>
    <x v="6"/>
    <s v="Statutory subnational transfers in Peru are disclosed. Two regions are piloting EITI implementation.) "/>
    <m/>
    <s v="http://eitiperu.minem.gob.pe/"/>
    <s v="https://eiti.org/api/v1.0/score_data/47"/>
    <x v="1"/>
  </r>
  <r>
    <s v="PeruData timeliness (#4.8)"/>
    <x v="27"/>
    <x v="27"/>
    <n v="1"/>
    <n v="47"/>
    <s v="Peru: 2018"/>
    <s v="PER"/>
    <s v="Peru"/>
    <s v="http://eiti.org/BD/2019-45"/>
    <s v="https://eiti.org/document/peru-validation-2018"/>
    <n v="2018"/>
    <m/>
    <s v="Meaningful progress"/>
    <x v="6"/>
    <n v="5"/>
    <x v="4"/>
    <s v="Peru has published timely EITI Reports covering four fiscal years (2011-2014).  Minutes of CMPE meetings document the decision regarding the fiscal period covered by the reports, the approval of the reports and a decision to pilot an online disclosure system.  "/>
    <m/>
    <s v="http://eitiperu.minem.gob.pe/"/>
    <s v="https://eiti.org/api/v1.0/score_data/47"/>
    <x v="1"/>
  </r>
  <r>
    <s v="PeruData quality (#4.9)"/>
    <x v="27"/>
    <x v="27"/>
    <n v="1"/>
    <n v="47"/>
    <s v="Peru: 2018"/>
    <s v="PER"/>
    <s v="Peru"/>
    <s v="http://eiti.org/BD/2019-45"/>
    <s v="https://eiti.org/document/peru-validation-2018"/>
    <n v="2018"/>
    <m/>
    <s v="Meaningful progress"/>
    <x v="1"/>
    <n v="5"/>
    <x v="4"/>
    <s v="Although the standard ToRs for Independent Administrator services has not been consistent with the Board-approved template, the 2015-2016 EITI Report addresses most of the key requirements and the overall objective of safeguarding reliable data has been satisfied. The Independent Administrator has reviewed the scope of the payments (and revenues) to be reported and reviewed the associated audit and assurance procedures. The Independent Administrator commented on the comprehensiveness and reliability of the data."/>
    <m/>
    <s v="http://eitiperu.minem.gob.pe/"/>
    <s v="https://eiti.org/api/v1.0/score_data/47"/>
    <x v="1"/>
  </r>
  <r>
    <s v="PhilippinesExploration data (#3.1)"/>
    <x v="28"/>
    <x v="28"/>
    <n v="1"/>
    <n v="14"/>
    <s v="Philippines: 2017"/>
    <s v="PHL"/>
    <s v="Philippines"/>
    <s v="https://eiti.org/board-decision/2017-40"/>
    <s v="https://eiti.org/document/validation-of-philippines-2017-reports"/>
    <n v="2017"/>
    <n v="2017"/>
    <s v="Satisfactory progress"/>
    <x v="30"/>
    <n v="5"/>
    <x v="4"/>
    <s v="The 2014 EITI Report provides a comprehensive overview of the extractive sector, including significant exploration activities."/>
    <m/>
    <s v="http://www.ph-eiti.org/"/>
    <s v="https://eiti.org/api/v1.0/score_data/14"/>
    <x v="0"/>
  </r>
  <r>
    <s v="PhilippinesProduction data (#3.2)"/>
    <x v="28"/>
    <x v="28"/>
    <n v="1"/>
    <n v="14"/>
    <s v="Philippines: 2017"/>
    <s v="PHL"/>
    <s v="Philippines"/>
    <s v="https://eiti.org/board-decision/2017-40"/>
    <s v="https://eiti.org/document/validation-of-philippines-2017-reports"/>
    <n v="2017"/>
    <n v="2017"/>
    <s v="Satisfactory progress"/>
    <x v="33"/>
    <n v="5"/>
    <x v="4"/>
    <s v="The 2014 EITI Report discloses production volumes and values disaggregated by commodity and region. There is a minor deficiency in that the coal production values pertain to 2012.  "/>
    <m/>
    <s v="http://www.ph-eiti.org/"/>
    <s v="https://eiti.org/api/v1.0/score_data/14"/>
    <x v="0"/>
  </r>
  <r>
    <s v="PhilippinesBeneficial ownership (#2.5)"/>
    <x v="28"/>
    <x v="28"/>
    <n v="1"/>
    <n v="14"/>
    <s v="Philippines: 2017"/>
    <s v="PHL"/>
    <s v="Philippines"/>
    <s v="https://eiti.org/board-decision/2017-40"/>
    <s v="https://eiti.org/document/validation-of-philippines-2017-reports"/>
    <n v="2017"/>
    <n v="2017"/>
    <s v="Satisfactory progress"/>
    <x v="25"/>
    <n v="1"/>
    <x v="2"/>
    <s v="EITI has produced a beneficial ownership roadmap and provided contextual information about beneficial ownership reporting requirements in the Philippines."/>
    <m/>
    <s v="http://www.ph-eiti.org/"/>
    <s v="https://eiti.org/api/v1.0/score_data/14"/>
    <x v="0"/>
  </r>
  <r>
    <s v="PhilippinesState participation (#2.6)"/>
    <x v="28"/>
    <x v="28"/>
    <n v="1"/>
    <n v="14"/>
    <s v="Philippines: 2017"/>
    <s v="PHL"/>
    <s v="Philippines"/>
    <s v="https://eiti.org/board-decision/2017-40"/>
    <s v="https://eiti.org/document/validation-of-philippines-2017-reports"/>
    <n v="2017"/>
    <n v="2017"/>
    <s v="Satisfactory progress"/>
    <x v="31"/>
    <n v="5"/>
    <x v="4"/>
    <s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
    <m/>
    <s v="http://www.ph-eiti.org/"/>
    <s v="https://eiti.org/api/v1.0/score_data/14"/>
    <x v="0"/>
  </r>
  <r>
    <s v="PhilippinesIn-kind revenues (#4.2)"/>
    <x v="28"/>
    <x v="28"/>
    <n v="1"/>
    <n v="14"/>
    <s v="Philippines: 2017"/>
    <s v="PHL"/>
    <s v="Philippines"/>
    <s v="https://eiti.org/board-decision/2017-40"/>
    <s v="https://eiti.org/document/validation-of-philippines-2017-reports"/>
    <n v="2017"/>
    <n v="2017"/>
    <s v="Satisfactory progress"/>
    <x v="26"/>
    <n v="0"/>
    <x v="3"/>
    <s v="The EITI Report and stakeholder views have confirmed that no company make payments of royalty, the government’s share of production or other payments in-kind. The contractual framework only allows cash payments."/>
    <m/>
    <s v="http://www.ph-eiti.org/"/>
    <s v="https://eiti.org/api/v1.0/score_data/14"/>
    <x v="0"/>
  </r>
  <r>
    <s v="PhilippinesBarter agreements (#4.3)"/>
    <x v="28"/>
    <x v="28"/>
    <n v="1"/>
    <n v="14"/>
    <s v="Philippines: 2017"/>
    <s v="PHL"/>
    <s v="Philippines"/>
    <s v="https://eiti.org/board-decision/2017-40"/>
    <s v="https://eiti.org/document/validation-of-philippines-2017-reports"/>
    <n v="2017"/>
    <n v="2017"/>
    <s v="Satisfactory progress"/>
    <x v="29"/>
    <n v="0"/>
    <x v="3"/>
    <s v="The EITI Report has confirmed that there are no barter and infrastructure transactions in the Philippines."/>
    <m/>
    <s v="http://www.ph-eiti.org/"/>
    <s v="https://eiti.org/api/v1.0/score_data/14"/>
    <x v="0"/>
  </r>
  <r>
    <s v="PhilippinesExport data (#3.3)"/>
    <x v="28"/>
    <x v="28"/>
    <n v="1"/>
    <n v="14"/>
    <s v="Philippines: 2017"/>
    <s v="PHL"/>
    <s v="Philippines"/>
    <s v="https://eiti.org/board-decision/2017-40"/>
    <s v="https://eiti.org/document/validation-of-philippines-2017-reports"/>
    <n v="2017"/>
    <n v="2017"/>
    <s v="Satisfactory progress"/>
    <x v="32"/>
    <n v="5"/>
    <x v="4"/>
    <s v="The 2013 and 2014 EITI Reports together provide the required information regarding export volumes and values for financial year 2014. The data is disaggregated by commodity and region."/>
    <m/>
    <s v="http://www.ph-eiti.org/"/>
    <s v="https://eiti.org/api/v1.0/score_data/14"/>
    <x v="0"/>
  </r>
  <r>
    <s v="PhilippinesComprehensiveness (#4.1)"/>
    <x v="28"/>
    <x v="28"/>
    <n v="1"/>
    <n v="14"/>
    <s v="Philippines: 2017"/>
    <s v="PHL"/>
    <s v="Philippines"/>
    <s v="https://eiti.org/board-decision/2017-40"/>
    <s v="https://eiti.org/document/validation-of-philippines-2017-reports"/>
    <n v="2017"/>
    <n v="2017"/>
    <s v="Satisfactory progress"/>
    <x v="27"/>
    <n v="5"/>
    <x v="4"/>
    <s v="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
    <m/>
    <s v="http://www.ph-eiti.org/"/>
    <s v="https://eiti.org/api/v1.0/score_data/14"/>
    <x v="0"/>
  </r>
  <r>
    <s v="PhilippinesPolicy on contract disclosure (#2.4)"/>
    <x v="28"/>
    <x v="28"/>
    <n v="1"/>
    <n v="14"/>
    <s v="Philippines: 2017"/>
    <s v="PHL"/>
    <s v="Philippines"/>
    <s v="https://eiti.org/board-decision/2017-40"/>
    <s v="https://eiti.org/document/validation-of-philippines-2017-reports"/>
    <n v="2017"/>
    <n v="2017"/>
    <s v="Satisfactory progress"/>
    <x v="19"/>
    <n v="6"/>
    <x v="6"/>
    <s v="The 2014 EITI Report clarifies the government’s policy on contract disclosure and actual practice. In addition, the Philippines has gone beyond the minimum requirements by making contracts public as encouraged by the EITI Standard."/>
    <m/>
    <s v="http://www.ph-eiti.org/"/>
    <s v="https://eiti.org/api/v1.0/score_data/14"/>
    <x v="0"/>
  </r>
  <r>
    <s v="PhilippinesCivil society engagement (#1.3)"/>
    <x v="28"/>
    <x v="28"/>
    <n v="1"/>
    <n v="14"/>
    <s v="Philippines: 2017"/>
    <s v="PHL"/>
    <s v="Philippines"/>
    <s v="https://eiti.org/board-decision/2017-40"/>
    <s v="https://eiti.org/document/validation-of-philippines-2017-reports"/>
    <n v="2017"/>
    <n v="2017"/>
    <s v="Satisfactory progress"/>
    <x v="21"/>
    <n v="5"/>
    <x v="4"/>
    <s v="There are no suggestions of any legal, regulatory or practical barriers to civil society’s ability to engage in the EITI. Civil society is fully, actively and effectively engaged in the design, implementation, monitoring and evaluation of the EITI process.  "/>
    <m/>
    <s v="http://www.ph-eiti.org/"/>
    <s v="https://eiti.org/api/v1.0/score_data/14"/>
    <x v="0"/>
  </r>
  <r>
    <s v="PhilippinesMSG governance (#1.4)"/>
    <x v="28"/>
    <x v="28"/>
    <n v="1"/>
    <n v="14"/>
    <s v="Philippines: 2017"/>
    <s v="PHL"/>
    <s v="Philippines"/>
    <s v="https://eiti.org/board-decision/2017-40"/>
    <s v="https://eiti.org/document/validation-of-philippines-2017-reports"/>
    <n v="2017"/>
    <n v="2017"/>
    <s v="Satisfactory progress"/>
    <x v="24"/>
    <n v="6"/>
    <x v="6"/>
    <s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
    <m/>
    <s v="http://www.ph-eiti.org/"/>
    <s v="https://eiti.org/api/v1.0/score_data/14"/>
    <x v="0"/>
  </r>
  <r>
    <s v="PhilippinesGovernment engagement (#1.1)"/>
    <x v="28"/>
    <x v="28"/>
    <n v="1"/>
    <n v="14"/>
    <s v="Philippines: 2017"/>
    <s v="PHL"/>
    <s v="Philippines"/>
    <s v="https://eiti.org/board-decision/2017-40"/>
    <s v="https://eiti.org/document/validation-of-philippines-2017-reports"/>
    <n v="2017"/>
    <n v="2017"/>
    <s v="Satisfactory progress"/>
    <x v="22"/>
    <n v="5"/>
    <x v="4"/>
    <s v="There are regular, public statements of support from the government, a senior individual has been appointed to lead on the implementation of the EITI, and senior government officials are represented on the MSG."/>
    <m/>
    <s v="http://www.ph-eiti.org/"/>
    <s v="https://eiti.org/api/v1.0/score_data/14"/>
    <x v="0"/>
  </r>
  <r>
    <s v="PhilippinesIndustry engagement (#1.2)"/>
    <x v="28"/>
    <x v="28"/>
    <n v="1"/>
    <n v="14"/>
    <s v="Philippines: 2017"/>
    <s v="PHL"/>
    <s v="Philippines"/>
    <s v="https://eiti.org/board-decision/2017-40"/>
    <s v="https://eiti.org/document/validation-of-philippines-2017-reports"/>
    <n v="2017"/>
    <n v="2017"/>
    <s v="Satisfactory progress"/>
    <x v="11"/>
    <n v="5"/>
    <x v="4"/>
    <s v="Mining, oil and gas companies are actively and effectively engaged in the EITI process, both as providers of information and in the design, implementation, monitoring and evaluation of the EITI process."/>
    <m/>
    <s v="http://www.ph-eiti.org/"/>
    <s v="https://eiti.org/api/v1.0/score_data/14"/>
    <x v="0"/>
  </r>
  <r>
    <s v="PhilippinesLicense allocations (#2.2)"/>
    <x v="28"/>
    <x v="28"/>
    <n v="1"/>
    <n v="14"/>
    <s v="Philippines: 2017"/>
    <s v="PHL"/>
    <s v="Philippines"/>
    <s v="https://eiti.org/board-decision/2017-40"/>
    <s v="https://eiti.org/document/validation-of-philippines-2017-reports"/>
    <n v="2017"/>
    <n v="2017"/>
    <s v="Satisfactory progress"/>
    <x v="17"/>
    <n v="5"/>
    <x v="4"/>
    <s v="The 2014 EITI Report describes the procedures for awarding and transferring licenses, including technical and financial criteria, bidding processes and non-trivial deviations in practice. "/>
    <m/>
    <s v="http://www.ph-eiti.org/"/>
    <s v="https://eiti.org/api/v1.0/score_data/14"/>
    <x v="0"/>
  </r>
  <r>
    <s v="PhilippinesLicense register (#2.3)"/>
    <x v="28"/>
    <x v="28"/>
    <n v="1"/>
    <n v="14"/>
    <s v="Philippines: 2017"/>
    <s v="PHL"/>
    <s v="Philippines"/>
    <s v="https://eiti.org/board-decision/2017-40"/>
    <s v="https://eiti.org/document/validation-of-philippines-2017-reports"/>
    <n v="2017"/>
    <n v="2017"/>
    <s v="Satisfactory progress"/>
    <x v="20"/>
    <n v="5"/>
    <x v="4"/>
    <s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
    <m/>
    <s v="http://www.ph-eiti.org/"/>
    <s v="https://eiti.org/api/v1.0/score_data/14"/>
    <x v="0"/>
  </r>
  <r>
    <s v="PhilippinesWorkplan (#1.5)"/>
    <x v="28"/>
    <x v="28"/>
    <n v="1"/>
    <n v="14"/>
    <s v="Philippines: 2017"/>
    <s v="PHL"/>
    <s v="Philippines"/>
    <s v="https://eiti.org/board-decision/2017-40"/>
    <s v="https://eiti.org/document/validation-of-philippines-2017-reports"/>
    <n v="2017"/>
    <n v="2017"/>
    <s v="Satisfactory progress"/>
    <x v="23"/>
    <n v="6"/>
    <x v="6"/>
    <s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
    <m/>
    <s v="http://www.ph-eiti.org/"/>
    <s v="https://eiti.org/api/v1.0/score_data/14"/>
    <x v="0"/>
  </r>
  <r>
    <s v="PhilippinesLegal framework (#2.1)"/>
    <x v="28"/>
    <x v="28"/>
    <n v="1"/>
    <n v="14"/>
    <s v="Philippines: 2017"/>
    <s v="PHL"/>
    <s v="Philippines"/>
    <s v="https://eiti.org/board-decision/2017-40"/>
    <s v="https://eiti.org/document/validation-of-philippines-2017-reports"/>
    <n v="2017"/>
    <n v="2017"/>
    <s v="Satisfactory progress"/>
    <x v="18"/>
    <n v="6"/>
    <x v="6"/>
    <s v="The 2014 EITI Report describes the legal environment and fiscal framework. The Philippines has also gone beyond the minimum requirements by providing a detailed account of reform efforts."/>
    <m/>
    <s v="http://www.ph-eiti.org/"/>
    <s v="https://eiti.org/api/v1.0/score_data/14"/>
    <x v="0"/>
  </r>
  <r>
    <s v="PhilippinesEconomic contribution (#6.3)"/>
    <x v="28"/>
    <x v="28"/>
    <n v="1"/>
    <n v="14"/>
    <s v="Philippines: 2017"/>
    <s v="PHL"/>
    <s v="Philippines"/>
    <s v="https://eiti.org/board-decision/2017-40"/>
    <s v="https://eiti.org/document/validation-of-philippines-2017-reports"/>
    <n v="2017"/>
    <n v="2017"/>
    <s v="Satisfactory progress"/>
    <x v="13"/>
    <n v="5"/>
    <x v="4"/>
    <s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
    <m/>
    <s v="http://www.ph-eiti.org/"/>
    <s v="https://eiti.org/api/v1.0/score_data/14"/>
    <x v="0"/>
  </r>
  <r>
    <s v="PhilippinesPublic debate (#7.1)"/>
    <x v="28"/>
    <x v="28"/>
    <n v="1"/>
    <n v="14"/>
    <s v="Philippines: 2017"/>
    <s v="PHL"/>
    <s v="Philippines"/>
    <s v="https://eiti.org/board-decision/2017-40"/>
    <s v="https://eiti.org/document/validation-of-philippines-2017-reports"/>
    <n v="2017"/>
    <n v="2017"/>
    <s v="Satisfactory progress"/>
    <x v="16"/>
    <n v="6"/>
    <x v="6"/>
    <s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
    <m/>
    <s v="http://www.ph-eiti.org/"/>
    <s v="https://eiti.org/api/v1.0/score_data/14"/>
    <x v="0"/>
  </r>
  <r>
    <s v="PhilippinesMandatory social expenditures (#6.1)"/>
    <x v="28"/>
    <x v="28"/>
    <n v="1"/>
    <n v="14"/>
    <s v="Philippines: 2017"/>
    <s v="PHL"/>
    <s v="Philippines"/>
    <s v="https://eiti.org/board-decision/2017-40"/>
    <s v="https://eiti.org/document/validation-of-philippines-2017-reports"/>
    <n v="2017"/>
    <n v="2017"/>
    <s v="Satisfactory progress"/>
    <x v="8"/>
    <n v="6"/>
    <x v="6"/>
    <s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
    <m/>
    <s v="http://www.ph-eiti.org/"/>
    <s v="https://eiti.org/api/v1.0/score_data/14"/>
    <x v="0"/>
  </r>
  <r>
    <s v="PhilippinesSOE quasi-fiscal expenditures (#6.2)"/>
    <x v="28"/>
    <x v="28"/>
    <n v="1"/>
    <n v="14"/>
    <s v="Philippines: 2017"/>
    <s v="PHL"/>
    <s v="Philippines"/>
    <s v="https://eiti.org/board-decision/2017-40"/>
    <s v="https://eiti.org/document/validation-of-philippines-2017-reports"/>
    <n v="2017"/>
    <n v="2017"/>
    <s v="Satisfactory progress"/>
    <x v="14"/>
    <n v="0"/>
    <x v="3"/>
    <s v="The EITI Report and stakeholder consultations have confirmed that quasi-fiscal expenditures do not occur in the extractive sector in the Philippines."/>
    <m/>
    <s v="http://www.ph-eiti.org/"/>
    <s v="https://eiti.org/api/v1.0/score_data/14"/>
    <x v="0"/>
  </r>
  <r>
    <s v="PhilippinesOutcomes and impact of implementation (#7.4)"/>
    <x v="28"/>
    <x v="28"/>
    <n v="1"/>
    <n v="14"/>
    <s v="Philippines: 2017"/>
    <s v="PHL"/>
    <s v="Philippines"/>
    <s v="https://eiti.org/board-decision/2017-40"/>
    <s v="https://eiti.org/document/validation-of-philippines-2017-reports"/>
    <n v="2017"/>
    <n v="2017"/>
    <s v="Satisfactory progress"/>
    <x v="9"/>
    <n v="6"/>
    <x v="6"/>
    <s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
    <m/>
    <s v="http://www.ph-eiti.org/"/>
    <s v="https://eiti.org/api/v1.0/score_data/14"/>
    <x v="0"/>
  </r>
  <r>
    <s v="PhilippinesOverall Progress (#0.0)"/>
    <x v="28"/>
    <x v="28"/>
    <n v="1"/>
    <n v="14"/>
    <s v="Philippines: 2017"/>
    <s v="PHL"/>
    <s v="Philippines"/>
    <s v="https://eiti.org/board-decision/2017-40"/>
    <s v="https://eiti.org/document/validation-of-philippines-2017-reports"/>
    <n v="2017"/>
    <n v="2017"/>
    <s v="Satisfactory progress"/>
    <x v="12"/>
    <n v="5"/>
    <x v="4"/>
    <s v=""/>
    <m/>
    <s v="http://www.ph-eiti.org/"/>
    <s v="https://eiti.org/api/v1.0/score_data/14"/>
    <x v="0"/>
  </r>
  <r>
    <s v="PhilippinesData accessibility (#7.2)"/>
    <x v="28"/>
    <x v="28"/>
    <n v="1"/>
    <n v="14"/>
    <s v="Philippines: 2017"/>
    <s v="PHL"/>
    <s v="Philippines"/>
    <s v="https://eiti.org/board-decision/2017-40"/>
    <s v="https://eiti.org/document/validation-of-philippines-2017-reports"/>
    <n v="2017"/>
    <n v="2017"/>
    <s v="Satisfactory progress"/>
    <x v="15"/>
    <n v="1"/>
    <x v="2"/>
    <s v="EITI has published data in machine readable format and summaries of EITI Reports in accessible infographic format."/>
    <m/>
    <s v="http://www.ph-eiti.org/"/>
    <s v="https://eiti.org/api/v1.0/score_data/14"/>
    <x v="0"/>
  </r>
  <r>
    <s v="PhilippinesFollow up on recommendations (#7.3)"/>
    <x v="28"/>
    <x v="28"/>
    <n v="1"/>
    <n v="14"/>
    <s v="Philippines: 2017"/>
    <s v="PHL"/>
    <s v="Philippines"/>
    <s v="https://eiti.org/board-decision/2017-40"/>
    <s v="https://eiti.org/document/validation-of-philippines-2017-reports"/>
    <n v="2017"/>
    <n v="2017"/>
    <s v="Satisfactory progress"/>
    <x v="10"/>
    <n v="6"/>
    <x v="6"/>
    <s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
    <m/>
    <s v="http://www.ph-eiti.org/"/>
    <s v="https://eiti.org/api/v1.0/score_data/14"/>
    <x v="0"/>
  </r>
  <r>
    <s v="PhilippinesRevenue management and expenditures (#5.3)"/>
    <x v="28"/>
    <x v="28"/>
    <n v="1"/>
    <n v="14"/>
    <s v="Philippines: 2017"/>
    <s v="PHL"/>
    <s v="Philippines"/>
    <s v="https://eiti.org/board-decision/2017-40"/>
    <s v="https://eiti.org/document/validation-of-philippines-2017-reports"/>
    <n v="2017"/>
    <n v="2017"/>
    <s v="Satisfactory progress"/>
    <x v="2"/>
    <n v="6"/>
    <x v="6"/>
    <s v="EITI has gone beyond the minimum requirements by providing additional information on revenue management and expenditures as encouraged by the EITI Standard."/>
    <m/>
    <s v="http://www.ph-eiti.org/"/>
    <s v="https://eiti.org/api/v1.0/score_data/14"/>
    <x v="0"/>
  </r>
  <r>
    <s v="PhilippinesDirect subnational payments (#4.6)"/>
    <x v="28"/>
    <x v="28"/>
    <n v="1"/>
    <n v="14"/>
    <s v="Philippines: 2017"/>
    <s v="PHL"/>
    <s v="Philippines"/>
    <s v="https://eiti.org/board-decision/2017-40"/>
    <s v="https://eiti.org/document/validation-of-philippines-2017-reports"/>
    <n v="2017"/>
    <n v="2017"/>
    <s v="Satisfactory progress"/>
    <x v="4"/>
    <n v="5"/>
    <x v="4"/>
    <s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
    <m/>
    <s v="http://www.ph-eiti.org/"/>
    <s v="https://eiti.org/api/v1.0/score_data/14"/>
    <x v="0"/>
  </r>
  <r>
    <s v="PhilippinesDisaggregation (#4.7)"/>
    <x v="28"/>
    <x v="28"/>
    <n v="1"/>
    <n v="14"/>
    <s v="Philippines: 2017"/>
    <s v="PHL"/>
    <s v="Philippines"/>
    <s v="https://eiti.org/board-decision/2017-40"/>
    <s v="https://eiti.org/document/validation-of-philippines-2017-reports"/>
    <n v="2017"/>
    <n v="2017"/>
    <s v="Satisfactory progress"/>
    <x v="7"/>
    <n v="5"/>
    <x v="4"/>
    <s v="Data in EITI Reports is reported by individual company, revenue stream and recipient government entity."/>
    <m/>
    <s v="http://www.ph-eiti.org/"/>
    <s v="https://eiti.org/api/v1.0/score_data/14"/>
    <x v="0"/>
  </r>
  <r>
    <s v="PhilippinesTransportation revenues (#4.4)"/>
    <x v="28"/>
    <x v="28"/>
    <n v="1"/>
    <n v="14"/>
    <s v="Philippines: 2017"/>
    <s v="PHL"/>
    <s v="Philippines"/>
    <s v="https://eiti.org/board-decision/2017-40"/>
    <s v="https://eiti.org/document/validation-of-philippines-2017-reports"/>
    <n v="2017"/>
    <n v="2017"/>
    <s v="Satisfactory progress"/>
    <x v="28"/>
    <n v="0"/>
    <x v="3"/>
    <s v="The EITI Report and stakeholder views have confirmed that no government agency or SOE collect material revenues for the transportation of oil, gas and minerals."/>
    <m/>
    <s v="http://www.ph-eiti.org/"/>
    <s v="https://eiti.org/api/v1.0/score_data/14"/>
    <x v="0"/>
  </r>
  <r>
    <s v="PhilippinesSOE transactions (#4.5)"/>
    <x v="28"/>
    <x v="28"/>
    <n v="1"/>
    <n v="14"/>
    <s v="Philippines: 2017"/>
    <s v="PHL"/>
    <s v="Philippines"/>
    <s v="https://eiti.org/board-decision/2017-40"/>
    <s v="https://eiti.org/document/validation-of-philippines-2017-reports"/>
    <n v="2017"/>
    <n v="2017"/>
    <s v="Satisfactory progress"/>
    <x v="5"/>
    <n v="5"/>
    <x v="4"/>
    <s v="Despite not giving rise to material revenues, the EITI Report has disclosed information about relevant mandatory transactions between the government, SOEs and private companies, notably dividends, and royalty fees and commitment fees."/>
    <m/>
    <s v="http://www.ph-eiti.org/"/>
    <s v="https://eiti.org/api/v1.0/score_data/14"/>
    <x v="0"/>
  </r>
  <r>
    <s v="PhilippinesDistribution of revenues (#5.1)"/>
    <x v="28"/>
    <x v="28"/>
    <n v="1"/>
    <n v="14"/>
    <s v="Philippines: 2017"/>
    <s v="PHL"/>
    <s v="Philippines"/>
    <s v="https://eiti.org/board-decision/2017-40"/>
    <s v="https://eiti.org/document/validation-of-philippines-2017-reports"/>
    <n v="2017"/>
    <n v="2017"/>
    <s v="Satisfactory progress"/>
    <x v="0"/>
    <n v="6"/>
    <x v="6"/>
    <s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
    <m/>
    <s v="http://www.ph-eiti.org/"/>
    <s v="https://eiti.org/api/v1.0/score_data/14"/>
    <x v="0"/>
  </r>
  <r>
    <s v="PhilippinesSubnational transfers (#5.2)"/>
    <x v="28"/>
    <x v="28"/>
    <n v="1"/>
    <n v="14"/>
    <s v="Philippines: 2017"/>
    <s v="PHL"/>
    <s v="Philippines"/>
    <s v="https://eiti.org/board-decision/2017-40"/>
    <s v="https://eiti.org/document/validation-of-philippines-2017-reports"/>
    <n v="2017"/>
    <n v="2017"/>
    <s v="Satisfactory progress"/>
    <x v="3"/>
    <n v="5"/>
    <x v="4"/>
    <s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
    <m/>
    <s v="http://www.ph-eiti.org/"/>
    <s v="https://eiti.org/api/v1.0/score_data/14"/>
    <x v="0"/>
  </r>
  <r>
    <s v="PhilippinesData timeliness (#4.8)"/>
    <x v="28"/>
    <x v="28"/>
    <n v="1"/>
    <n v="14"/>
    <s v="Philippines: 2017"/>
    <s v="PHL"/>
    <s v="Philippines"/>
    <s v="https://eiti.org/board-decision/2017-40"/>
    <s v="https://eiti.org/document/validation-of-philippines-2017-reports"/>
    <n v="2017"/>
    <n v="2017"/>
    <s v="Satisfactory progress"/>
    <x v="6"/>
    <n v="5"/>
    <x v="4"/>
    <s v="Data covering financial year 2014 was published by the end of 2016, in accordance with the EITI’s timeliness requirements."/>
    <m/>
    <s v="http://www.ph-eiti.org/"/>
    <s v="https://eiti.org/api/v1.0/score_data/14"/>
    <x v="0"/>
  </r>
  <r>
    <s v="PhilippinesData quality (#4.9)"/>
    <x v="28"/>
    <x v="28"/>
    <n v="1"/>
    <n v="14"/>
    <s v="Philippines: 2017"/>
    <s v="PHL"/>
    <s v="Philippines"/>
    <s v="https://eiti.org/board-decision/2017-40"/>
    <s v="https://eiti.org/document/validation-of-philippines-2017-reports"/>
    <n v="2017"/>
    <n v="2017"/>
    <s v="Satisfactory progress"/>
    <x v="1"/>
    <n v="5"/>
    <x v="4"/>
    <s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
    <m/>
    <s v="http://www.ph-eiti.org/"/>
    <s v="https://eiti.org/api/v1.0/score_data/14"/>
    <x v="0"/>
  </r>
  <r>
    <s v="Republic of the CongoState participation (#2.6)"/>
    <x v="29"/>
    <x v="29"/>
    <n v="1"/>
    <n v="34"/>
    <s v="Republic of the Congo: 2017"/>
    <s v="COG"/>
    <s v="Republic of the Congo"/>
    <s v="https://eiti.org/BD/2018-34"/>
    <s v="https://eiti.org/document/republic-of-congo-validation-2017"/>
    <n v="2017"/>
    <n v="2017"/>
    <s v="Meaningful progress"/>
    <x v="31"/>
    <n v="3"/>
    <x v="0"/>
    <s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
    <s v="https://eiti.org/document/republic-of-congo-validation-2017"/>
    <s v="http://www.itie-congo.org/"/>
    <s v="https://eiti.org/api/v1.0/score_data/34"/>
    <x v="0"/>
  </r>
  <r>
    <s v="Republic of the CongoExploration data (#3.1)"/>
    <x v="29"/>
    <x v="29"/>
    <n v="1"/>
    <n v="34"/>
    <s v="Republic of the Congo: 2017"/>
    <s v="COG"/>
    <s v="Republic of the Congo"/>
    <s v="https://eiti.org/BD/2018-34"/>
    <s v="https://eiti.org/document/republic-of-congo-validation-2017"/>
    <n v="2017"/>
    <n v="2017"/>
    <s v="Meaningful progress"/>
    <x v="30"/>
    <n v="5"/>
    <x v="4"/>
    <s v="The 2014 EITI Report provides an overview of the mining, oil and gas sectors, but does not provide a clear description of significant exploration activities undertaken in 2014."/>
    <s v="https://eiti.org/document/republic-of-congo-validation-2017"/>
    <s v="http://www.itie-congo.org/"/>
    <s v="https://eiti.org/api/v1.0/score_data/34"/>
    <x v="0"/>
  </r>
  <r>
    <s v="Republic of the CongoPolicy on contract disclosure (#2.4)"/>
    <x v="29"/>
    <x v="29"/>
    <n v="1"/>
    <n v="34"/>
    <s v="Republic of the Congo: 2017"/>
    <s v="COG"/>
    <s v="Republic of the Congo"/>
    <s v="https://eiti.org/BD/2018-34"/>
    <s v="https://eiti.org/document/republic-of-congo-validation-2017"/>
    <n v="2017"/>
    <n v="2017"/>
    <s v="Meaningful progress"/>
    <x v="19"/>
    <n v="5"/>
    <x v="4"/>
    <s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
    <s v="https://eiti.org/document/republic-of-congo-validation-2017"/>
    <s v="http://www.itie-congo.org/"/>
    <s v="https://eiti.org/api/v1.0/score_data/34"/>
    <x v="0"/>
  </r>
  <r>
    <s v="Republic of the CongoBeneficial ownership (#2.5)"/>
    <x v="29"/>
    <x v="29"/>
    <n v="1"/>
    <n v="34"/>
    <s v="Republic of the Congo: 2017"/>
    <s v="COG"/>
    <s v="Republic of the Congo"/>
    <s v="https://eiti.org/BD/2018-34"/>
    <s v="https://eiti.org/document/republic-of-congo-validation-2017"/>
    <n v="2017"/>
    <n v="2017"/>
    <s v="Meaningful progress"/>
    <x v="25"/>
    <n v="1"/>
    <x v="2"/>
    <s v="EITI Congo has agreed a three-year beneficial ownership roadmap and the March 2017 Transparency Law codifies government beneficial ownership policy, although the 2014 EITI Report does not explicitly address beneficial ownership."/>
    <s v="https://eiti.org/document/republic-of-congo-validation-2017"/>
    <s v="http://www.itie-congo.org/"/>
    <s v="https://eiti.org/api/v1.0/score_data/34"/>
    <x v="0"/>
  </r>
  <r>
    <s v="Republic of the CongoComprehensiveness (#4.1)"/>
    <x v="29"/>
    <x v="29"/>
    <n v="1"/>
    <n v="34"/>
    <s v="Republic of the Congo: 2017"/>
    <s v="COG"/>
    <s v="Republic of the Congo"/>
    <s v="https://eiti.org/BD/2018-34"/>
    <s v="https://eiti.org/document/republic-of-congo-validation-2017"/>
    <n v="2017"/>
    <n v="2017"/>
    <s v="Meaningful progress"/>
    <x v="27"/>
    <n v="5"/>
    <x v="4"/>
    <s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
    <s v="https://eiti.org/document/republic-of-congo-validation-2017"/>
    <s v="http://www.itie-congo.org/"/>
    <s v="https://eiti.org/api/v1.0/score_data/34"/>
    <x v="0"/>
  </r>
  <r>
    <s v="Republic of the CongoIn-kind revenues (#4.2)"/>
    <x v="29"/>
    <x v="29"/>
    <n v="1"/>
    <n v="34"/>
    <s v="Republic of the Congo: 2017"/>
    <s v="COG"/>
    <s v="Republic of the Congo"/>
    <s v="https://eiti.org/BD/2018-34"/>
    <s v="https://eiti.org/document/republic-of-congo-validation-2017"/>
    <n v="2017"/>
    <n v="2017"/>
    <s v="Meaningful progress"/>
    <x v="26"/>
    <n v="4"/>
    <x v="1"/>
    <s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
    <s v="https://eiti.org/document/republic-of-congo-validation-2017"/>
    <s v="http://www.itie-congo.org/"/>
    <s v="https://eiti.org/api/v1.0/score_data/34"/>
    <x v="0"/>
  </r>
  <r>
    <s v="Republic of the CongoProduction data (#3.2)"/>
    <x v="29"/>
    <x v="29"/>
    <n v="1"/>
    <n v="34"/>
    <s v="Republic of the Congo: 2017"/>
    <s v="COG"/>
    <s v="Republic of the Congo"/>
    <s v="https://eiti.org/BD/2018-34"/>
    <s v="https://eiti.org/document/republic-of-congo-validation-2017"/>
    <n v="2017"/>
    <n v="2017"/>
    <s v="Meaningful progress"/>
    <x v="33"/>
    <n v="4"/>
    <x v="1"/>
    <s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
    <s v="https://eiti.org/document/republic-of-congo-validation-2017"/>
    <s v="http://www.itie-congo.org/"/>
    <s v="https://eiti.org/api/v1.0/score_data/34"/>
    <x v="0"/>
  </r>
  <r>
    <s v="Republic of the CongoExport data (#3.3)"/>
    <x v="29"/>
    <x v="29"/>
    <n v="1"/>
    <n v="34"/>
    <s v="Republic of the Congo: 2017"/>
    <s v="COG"/>
    <s v="Republic of the Congo"/>
    <s v="https://eiti.org/BD/2018-34"/>
    <s v="https://eiti.org/document/republic-of-congo-validation-2017"/>
    <n v="2017"/>
    <n v="2017"/>
    <s v="Meaningful progress"/>
    <x v="32"/>
    <n v="5"/>
    <x v="4"/>
    <s v="The 2014 EITI Report provides export volumes and values for crude oil and diamonds, but not for gold from artisanal mining."/>
    <s v="https://eiti.org/document/republic-of-congo-validation-2017"/>
    <s v="http://www.itie-congo.org/"/>
    <s v="https://eiti.org/api/v1.0/score_data/34"/>
    <x v="0"/>
  </r>
  <r>
    <s v="Republic of the CongoLicense register (#2.3)"/>
    <x v="29"/>
    <x v="29"/>
    <n v="1"/>
    <n v="34"/>
    <s v="Republic of the Congo: 2017"/>
    <s v="COG"/>
    <s v="Republic of the Congo"/>
    <s v="https://eiti.org/BD/2018-34"/>
    <s v="https://eiti.org/document/republic-of-congo-validation-2017"/>
    <n v="2017"/>
    <n v="2017"/>
    <s v="Meaningful progress"/>
    <x v="20"/>
    <n v="4"/>
    <x v="1"/>
    <s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
    <s v="https://eiti.org/document/republic-of-congo-validation-2017"/>
    <s v="http://www.itie-congo.org/"/>
    <s v="https://eiti.org/api/v1.0/score_data/34"/>
    <x v="0"/>
  </r>
  <r>
    <s v="Republic of the CongoCivil society engagement (#1.3)"/>
    <x v="29"/>
    <x v="29"/>
    <n v="1"/>
    <n v="34"/>
    <s v="Republic of the Congo: 2017"/>
    <s v="COG"/>
    <s v="Republic of the Congo"/>
    <s v="https://eiti.org/BD/2018-34"/>
    <s v="https://eiti.org/document/republic-of-congo-validation-2017"/>
    <n v="2017"/>
    <n v="2017"/>
    <s v="Meaningful progress"/>
    <x v="21"/>
    <n v="4"/>
    <x v="1"/>
    <s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
    <s v="https://eiti.org/document/republic-of-congo-validation-2017"/>
    <s v="http://www.itie-congo.org/"/>
    <s v="https://eiti.org/api/v1.0/score_data/34"/>
    <x v="0"/>
  </r>
  <r>
    <s v="Republic of the CongoMSG governance (#1.4)"/>
    <x v="29"/>
    <x v="29"/>
    <n v="1"/>
    <n v="34"/>
    <s v="Republic of the Congo: 2017"/>
    <s v="COG"/>
    <s v="Republic of the Congo"/>
    <s v="https://eiti.org/BD/2018-34"/>
    <s v="https://eiti.org/document/republic-of-congo-validation-2017"/>
    <n v="2017"/>
    <n v="2017"/>
    <s v="Meaningful progress"/>
    <x v="24"/>
    <n v="3"/>
    <x v="0"/>
    <s v="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
    <s v="https://eiti.org/document/republic-of-congo-validation-2017"/>
    <s v="http://www.itie-congo.org/"/>
    <s v="https://eiti.org/api/v1.0/score_data/34"/>
    <x v="0"/>
  </r>
  <r>
    <s v="Republic of the CongoGovernment engagement (#1.1)"/>
    <x v="29"/>
    <x v="29"/>
    <n v="1"/>
    <n v="34"/>
    <s v="Republic of the Congo: 2017"/>
    <s v="COG"/>
    <s v="Republic of the Congo"/>
    <s v="https://eiti.org/BD/2018-34"/>
    <s v="https://eiti.org/document/republic-of-congo-validation-2017"/>
    <n v="2017"/>
    <n v="2017"/>
    <s v="Meaningful progress"/>
    <x v="22"/>
    <n v="5"/>
    <x v="4"/>
    <s v="The government is committed to the EITI and relevant government representatives are part of the MSG. Participation in MSG meetings is relatively low, but meetings are usually quorate. "/>
    <s v="https://eiti.org/document/republic-of-congo-validation-2017"/>
    <s v="http://www.itie-congo.org/"/>
    <s v="https://eiti.org/api/v1.0/score_data/34"/>
    <x v="0"/>
  </r>
  <r>
    <s v="Republic of the CongoIndustry engagement (#1.2)"/>
    <x v="29"/>
    <x v="29"/>
    <n v="1"/>
    <n v="34"/>
    <s v="Republic of the Congo: 2017"/>
    <s v="COG"/>
    <s v="Republic of the Congo"/>
    <s v="https://eiti.org/BD/2018-34"/>
    <s v="https://eiti.org/document/republic-of-congo-validation-2017"/>
    <n v="2017"/>
    <n v="2017"/>
    <s v="Meaningful progress"/>
    <x v="11"/>
    <n v="5"/>
    <x v="4"/>
    <s v="Companies are actively engaged in the design and implementation of the EITI, including MSG deliberations. "/>
    <s v="https://eiti.org/document/republic-of-congo-validation-2017"/>
    <s v="http://www.itie-congo.org/"/>
    <s v="https://eiti.org/api/v1.0/score_data/34"/>
    <x v="0"/>
  </r>
  <r>
    <s v="Republic of the CongoLicense allocations (#2.2)"/>
    <x v="29"/>
    <x v="29"/>
    <n v="1"/>
    <n v="34"/>
    <s v="Republic of the Congo: 2017"/>
    <s v="COG"/>
    <s v="Republic of the Congo"/>
    <s v="https://eiti.org/BD/2018-34"/>
    <s v="https://eiti.org/document/republic-of-congo-validation-2017"/>
    <n v="2017"/>
    <n v="2017"/>
    <s v="Meaningful progress"/>
    <x v="17"/>
    <n v="3"/>
    <x v="0"/>
    <s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
    <s v="https://eiti.org/document/republic-of-congo-validation-2017"/>
    <s v="http://www.itie-congo.org/"/>
    <s v="https://eiti.org/api/v1.0/score_data/34"/>
    <x v="0"/>
  </r>
  <r>
    <s v="Republic of the CongoRevenue management and expenditures (#5.3)"/>
    <x v="29"/>
    <x v="29"/>
    <n v="1"/>
    <n v="34"/>
    <s v="Republic of the Congo: 2017"/>
    <s v="COG"/>
    <s v="Republic of the Congo"/>
    <s v="https://eiti.org/BD/2018-34"/>
    <s v="https://eiti.org/document/republic-of-congo-validation-2017"/>
    <n v="2017"/>
    <n v="2017"/>
    <s v="Meaningful progress"/>
    <x v="2"/>
    <n v="1"/>
    <x v="2"/>
    <s v="EITI Congo has made modest efforts to include additional information on earmarks of extractives revenues for off-budget infrastructure projects (see Requirements 4.3 and 5.1) and the budget-making and audit processes.  "/>
    <s v="https://eiti.org/document/republic-of-congo-validation-2017"/>
    <s v="http://www.itie-congo.org/"/>
    <s v="https://eiti.org/api/v1.0/score_data/34"/>
    <x v="0"/>
  </r>
  <r>
    <s v="Republic of the CongoWorkplan (#1.5)"/>
    <x v="29"/>
    <x v="29"/>
    <n v="1"/>
    <n v="34"/>
    <s v="Republic of the Congo: 2017"/>
    <s v="COG"/>
    <s v="Republic of the Congo"/>
    <s v="https://eiti.org/BD/2018-34"/>
    <s v="https://eiti.org/document/republic-of-congo-validation-2017"/>
    <n v="2017"/>
    <n v="2017"/>
    <s v="Meaningful progress"/>
    <x v="23"/>
    <n v="5"/>
    <x v="4"/>
    <s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
    <s v="https://eiti.org/document/republic-of-congo-validation-2017"/>
    <s v="http://www.itie-congo.org/"/>
    <s v="https://eiti.org/api/v1.0/score_data/34"/>
    <x v="0"/>
  </r>
  <r>
    <s v="Republic of the CongoLegal framework (#2.1)"/>
    <x v="29"/>
    <x v="29"/>
    <n v="1"/>
    <n v="34"/>
    <s v="Republic of the Congo: 2017"/>
    <s v="COG"/>
    <s v="Republic of the Congo"/>
    <s v="https://eiti.org/BD/2018-34"/>
    <s v="https://eiti.org/document/republic-of-congo-validation-2017"/>
    <n v="2017"/>
    <n v="2017"/>
    <s v="Meaningful progress"/>
    <x v="18"/>
    <n v="5"/>
    <x v="4"/>
    <s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
    <s v="https://eiti.org/document/republic-of-congo-validation-2017"/>
    <s v="http://www.itie-congo.org/"/>
    <s v="https://eiti.org/api/v1.0/score_data/34"/>
    <x v="0"/>
  </r>
  <r>
    <s v="Republic of the CongoEconomic contribution (#6.3)"/>
    <x v="29"/>
    <x v="29"/>
    <n v="1"/>
    <n v="34"/>
    <s v="Republic of the Congo: 2017"/>
    <s v="COG"/>
    <s v="Republic of the Congo"/>
    <s v="https://eiti.org/BD/2018-34"/>
    <s v="https://eiti.org/document/republic-of-congo-validation-2017"/>
    <n v="2017"/>
    <n v="2017"/>
    <s v="Meaningful progress"/>
    <x v="13"/>
    <n v="4"/>
    <x v="1"/>
    <s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
    <s v="https://eiti.org/document/republic-of-congo-validation-2017"/>
    <s v="http://www.itie-congo.org/"/>
    <s v="https://eiti.org/api/v1.0/score_data/34"/>
    <x v="0"/>
  </r>
  <r>
    <s v="Republic of the CongoPublic debate (#7.1)"/>
    <x v="29"/>
    <x v="29"/>
    <n v="1"/>
    <n v="34"/>
    <s v="Republic of the Congo: 2017"/>
    <s v="COG"/>
    <s v="Republic of the Congo"/>
    <s v="https://eiti.org/BD/2018-34"/>
    <s v="https://eiti.org/document/republic-of-congo-validation-2017"/>
    <n v="2017"/>
    <n v="2017"/>
    <s v="Meaningful progress"/>
    <x v="16"/>
    <n v="4"/>
    <x v="1"/>
    <s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
    <s v="https://eiti.org/document/republic-of-congo-validation-2017"/>
    <s v="http://www.itie-congo.org/"/>
    <s v="https://eiti.org/api/v1.0/score_data/34"/>
    <x v="0"/>
  </r>
  <r>
    <s v="Republic of the CongoMandatory social expenditures (#6.1)"/>
    <x v="29"/>
    <x v="29"/>
    <n v="1"/>
    <n v="34"/>
    <s v="Republic of the Congo: 2017"/>
    <s v="COG"/>
    <s v="Republic of the Congo"/>
    <s v="https://eiti.org/BD/2018-34"/>
    <s v="https://eiti.org/document/republic-of-congo-validation-2017"/>
    <n v="2017"/>
    <n v="2017"/>
    <s v="Meaningful progress"/>
    <x v="8"/>
    <n v="4"/>
    <x v="1"/>
    <s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
    <s v="https://eiti.org/document/republic-of-congo-validation-2017"/>
    <s v="http://www.itie-congo.org/"/>
    <s v="https://eiti.org/api/v1.0/score_data/34"/>
    <x v="0"/>
  </r>
  <r>
    <s v="Republic of the CongoSOE quasi-fiscal expenditures (#6.2)"/>
    <x v="29"/>
    <x v="29"/>
    <n v="1"/>
    <n v="34"/>
    <s v="Republic of the Congo: 2017"/>
    <s v="COG"/>
    <s v="Republic of the Congo"/>
    <s v="https://eiti.org/BD/2018-34"/>
    <s v="https://eiti.org/document/republic-of-congo-validation-2017"/>
    <n v="2017"/>
    <n v="2017"/>
    <s v="Meaningful progress"/>
    <x v="14"/>
    <n v="2"/>
    <x v="5"/>
    <s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
    <s v="https://eiti.org/document/republic-of-congo-validation-2017"/>
    <s v="http://www.itie-congo.org/"/>
    <s v="https://eiti.org/api/v1.0/score_data/34"/>
    <x v="0"/>
  </r>
  <r>
    <s v="Republic of the CongoOverall Progress (#0.0)"/>
    <x v="29"/>
    <x v="29"/>
    <n v="1"/>
    <n v="34"/>
    <s v="Republic of the Congo: 2017"/>
    <s v="COG"/>
    <s v="Republic of the Congo"/>
    <s v="https://eiti.org/BD/2018-34"/>
    <s v="https://eiti.org/document/republic-of-congo-validation-2017"/>
    <n v="2017"/>
    <n v="2017"/>
    <s v="Meaningful progress"/>
    <x v="12"/>
    <n v="4"/>
    <x v="1"/>
    <s v=""/>
    <s v="https://eiti.org/document/republic-of-congo-validation-2017"/>
    <s v="http://www.itie-congo.org/"/>
    <s v="https://eiti.org/api/v1.0/score_data/34"/>
    <x v="0"/>
  </r>
  <r>
    <s v="Republic of the CongoOutcomes and impact of implementation (#7.4)"/>
    <x v="29"/>
    <x v="29"/>
    <n v="1"/>
    <n v="34"/>
    <s v="Republic of the Congo: 2017"/>
    <s v="COG"/>
    <s v="Republic of the Congo"/>
    <s v="https://eiti.org/BD/2018-34"/>
    <s v="https://eiti.org/document/republic-of-congo-validation-2017"/>
    <n v="2017"/>
    <n v="2017"/>
    <s v="Meaningful progress"/>
    <x v="9"/>
    <n v="5"/>
    <x v="4"/>
    <s v="EITI-Congo has produced annual progress reports for 2014 and 2015 that thoroughly document progress and outcomes of implementation. "/>
    <s v="https://eiti.org/document/republic-of-congo-validation-2017"/>
    <s v="http://www.itie-congo.org/"/>
    <s v="https://eiti.org/api/v1.0/score_data/34"/>
    <x v="0"/>
  </r>
  <r>
    <s v="Republic of the CongoData accessibility (#7.2)"/>
    <x v="29"/>
    <x v="29"/>
    <n v="1"/>
    <n v="34"/>
    <s v="Republic of the Congo: 2017"/>
    <s v="COG"/>
    <s v="Republic of the Congo"/>
    <s v="https://eiti.org/BD/2018-34"/>
    <s v="https://eiti.org/document/republic-of-congo-validation-2017"/>
    <n v="2017"/>
    <n v="2017"/>
    <s v="Meaningful progress"/>
    <x v="15"/>
    <n v="1"/>
    <x v="2"/>
    <s v="EITI-Congo does not yet provide EITI data in open data formats, despite some effort to develop an online portal with SAP. However, mainstreaming transparency in government systems through the transparency law has been a major achievement for the MSG."/>
    <s v="https://eiti.org/document/republic-of-congo-validation-2017"/>
    <s v="http://www.itie-congo.org/"/>
    <s v="https://eiti.org/api/v1.0/score_data/34"/>
    <x v="0"/>
  </r>
  <r>
    <s v="Republic of the CongoFollow up on recommendations (#7.3)"/>
    <x v="29"/>
    <x v="29"/>
    <n v="1"/>
    <n v="34"/>
    <s v="Republic of the Congo: 2017"/>
    <s v="COG"/>
    <s v="Republic of the Congo"/>
    <s v="https://eiti.org/BD/2018-34"/>
    <s v="https://eiti.org/document/republic-of-congo-validation-2017"/>
    <n v="2017"/>
    <n v="2017"/>
    <s v="Meaningful progress"/>
    <x v="10"/>
    <n v="5"/>
    <x v="4"/>
    <s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
    <s v="https://eiti.org/document/republic-of-congo-validation-2017"/>
    <s v="http://www.itie-congo.org/"/>
    <s v="https://eiti.org/api/v1.0/score_data/34"/>
    <x v="0"/>
  </r>
  <r>
    <s v="Republic of the CongoSubnational transfers (#5.2)"/>
    <x v="29"/>
    <x v="29"/>
    <n v="1"/>
    <n v="34"/>
    <s v="Republic of the Congo: 2017"/>
    <s v="COG"/>
    <s v="Republic of the Congo"/>
    <s v="https://eiti.org/BD/2018-34"/>
    <s v="https://eiti.org/document/republic-of-congo-validation-2017"/>
    <n v="2017"/>
    <n v="2017"/>
    <s v="Meaningful progress"/>
    <x v="3"/>
    <n v="0"/>
    <x v="3"/>
    <s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
    <s v="https://eiti.org/document/republic-of-congo-validation-2017"/>
    <s v="http://www.itie-congo.org/"/>
    <s v="https://eiti.org/api/v1.0/score_data/34"/>
    <x v="0"/>
  </r>
  <r>
    <s v="Republic of the CongoSOE transactions (#4.5)"/>
    <x v="29"/>
    <x v="29"/>
    <n v="1"/>
    <n v="34"/>
    <s v="Republic of the Congo: 2017"/>
    <s v="COG"/>
    <s v="Republic of the Congo"/>
    <s v="https://eiti.org/BD/2018-34"/>
    <s v="https://eiti.org/document/republic-of-congo-validation-2017"/>
    <n v="2017"/>
    <n v="2017"/>
    <s v="Meaningful progress"/>
    <x v="5"/>
    <n v="4"/>
    <x v="1"/>
    <s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
    <s v="https://eiti.org/document/republic-of-congo-validation-2017"/>
    <s v="http://www.itie-congo.org/"/>
    <s v="https://eiti.org/api/v1.0/score_data/34"/>
    <x v="0"/>
  </r>
  <r>
    <s v="Republic of the CongoDirect subnational payments (#4.6)"/>
    <x v="29"/>
    <x v="29"/>
    <n v="1"/>
    <n v="34"/>
    <s v="Republic of the Congo: 2017"/>
    <s v="COG"/>
    <s v="Republic of the Congo"/>
    <s v="https://eiti.org/BD/2018-34"/>
    <s v="https://eiti.org/document/republic-of-congo-validation-2017"/>
    <n v="2017"/>
    <n v="2017"/>
    <s v="Meaningful progress"/>
    <x v="4"/>
    <n v="0"/>
    <x v="3"/>
    <s v="While the 2014 EITI Report could be clearer in stating that direct subnational payments from extractives companies do not exist, the International Secretariat’s understanding is that this is not applicable in the period under review."/>
    <s v="https://eiti.org/document/republic-of-congo-validation-2017"/>
    <s v="http://www.itie-congo.org/"/>
    <s v="https://eiti.org/api/v1.0/score_data/34"/>
    <x v="0"/>
  </r>
  <r>
    <s v="Republic of the CongoBarter agreements (#4.3)"/>
    <x v="29"/>
    <x v="29"/>
    <n v="1"/>
    <n v="34"/>
    <s v="Republic of the Congo: 2017"/>
    <s v="COG"/>
    <s v="Republic of the Congo"/>
    <s v="https://eiti.org/BD/2018-34"/>
    <s v="https://eiti.org/document/republic-of-congo-validation-2017"/>
    <n v="2017"/>
    <n v="2017"/>
    <s v="Meaningful progress"/>
    <x v="29"/>
    <n v="3"/>
    <x v="0"/>
    <s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
    <s v="https://eiti.org/document/republic-of-congo-validation-2017"/>
    <s v="http://www.itie-congo.org/"/>
    <s v="https://eiti.org/api/v1.0/score_data/34"/>
    <x v="0"/>
  </r>
  <r>
    <s v="Republic of the CongoTransportation revenues (#4.4)"/>
    <x v="29"/>
    <x v="29"/>
    <n v="1"/>
    <n v="34"/>
    <s v="Republic of the Congo: 2017"/>
    <s v="COG"/>
    <s v="Republic of the Congo"/>
    <s v="https://eiti.org/BD/2018-34"/>
    <s v="https://eiti.org/document/republic-of-congo-validation-2017"/>
    <n v="2017"/>
    <n v="2017"/>
    <s v="Meaningful progress"/>
    <x v="28"/>
    <n v="0"/>
    <x v="3"/>
    <s v="While there is evidence of the MSG’s assessment of the materiality of the Maritime Tax (see Requirement 4.1), the Maritime Tax is a payment from oil and gas companies to a private company."/>
    <s v="https://eiti.org/document/republic-of-congo-validation-2017"/>
    <s v="http://www.itie-congo.org/"/>
    <s v="https://eiti.org/api/v1.0/score_data/34"/>
    <x v="0"/>
  </r>
  <r>
    <s v="Republic of the CongoData quality (#4.9)"/>
    <x v="29"/>
    <x v="29"/>
    <n v="1"/>
    <n v="34"/>
    <s v="Republic of the Congo: 2017"/>
    <s v="COG"/>
    <s v="Republic of the Congo"/>
    <s v="https://eiti.org/BD/2018-34"/>
    <s v="https://eiti.org/document/republic-of-congo-validation-2017"/>
    <n v="2017"/>
    <n v="2017"/>
    <s v="Meaningful progress"/>
    <x v="1"/>
    <n v="4"/>
    <x v="1"/>
    <s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
    <s v="https://eiti.org/document/republic-of-congo-validation-2017"/>
    <s v="http://www.itie-congo.org/"/>
    <s v="https://eiti.org/api/v1.0/score_data/34"/>
    <x v="0"/>
  </r>
  <r>
    <s v="Republic of the CongoDistribution of revenues (#5.1)"/>
    <x v="29"/>
    <x v="29"/>
    <n v="1"/>
    <n v="34"/>
    <s v="Republic of the Congo: 2017"/>
    <s v="COG"/>
    <s v="Republic of the Congo"/>
    <s v="https://eiti.org/BD/2018-34"/>
    <s v="https://eiti.org/document/republic-of-congo-validation-2017"/>
    <n v="2017"/>
    <n v="2017"/>
    <s v="Meaningful progress"/>
    <x v="0"/>
    <n v="4"/>
    <x v="1"/>
    <s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
    <s v="https://eiti.org/document/republic-of-congo-validation-2017"/>
    <s v="http://www.itie-congo.org/"/>
    <s v="https://eiti.org/api/v1.0/score_data/34"/>
    <x v="0"/>
  </r>
  <r>
    <s v="Republic of the CongoDisaggregation (#4.7)"/>
    <x v="29"/>
    <x v="29"/>
    <n v="1"/>
    <n v="34"/>
    <s v="Republic of the Congo: 2017"/>
    <s v="COG"/>
    <s v="Republic of the Congo"/>
    <s v="https://eiti.org/BD/2018-34"/>
    <s v="https://eiti.org/document/republic-of-congo-validation-2017"/>
    <n v="2017"/>
    <n v="2017"/>
    <s v="Meaningful progress"/>
    <x v="7"/>
    <n v="5"/>
    <x v="4"/>
    <s v="The 2014 EITI Report presents reconciled financial data disaggregated by receiving government entity, by company and by revenue stream."/>
    <s v="https://eiti.org/document/republic-of-congo-validation-2017"/>
    <s v="http://www.itie-congo.org/"/>
    <s v="https://eiti.org/api/v1.0/score_data/34"/>
    <x v="0"/>
  </r>
  <r>
    <s v="Republic of the CongoData timeliness (#4.8)"/>
    <x v="29"/>
    <x v="29"/>
    <n v="1"/>
    <n v="34"/>
    <s v="Republic of the Congo: 2017"/>
    <s v="COG"/>
    <s v="Republic of the Congo"/>
    <s v="https://eiti.org/BD/2018-34"/>
    <s v="https://eiti.org/document/republic-of-congo-validation-2017"/>
    <n v="2017"/>
    <n v="2017"/>
    <s v="Meaningful progress"/>
    <x v="6"/>
    <n v="5"/>
    <x v="4"/>
    <s v="Although the timeliness of the ROC’s EITI reporting has slipped since 2014, data in the ROC’s EITI Reports has always been published within two years of the end of the fiscal period under review."/>
    <s v="https://eiti.org/document/republic-of-congo-validation-2017"/>
    <s v="http://www.itie-congo.org/"/>
    <s v="https://eiti.org/api/v1.0/score_data/34"/>
    <x v="0"/>
  </r>
  <r>
    <s v="SenegalState participation (#2.6)"/>
    <x v="30"/>
    <x v="30"/>
    <n v="1"/>
    <n v="29"/>
    <s v="Senegal: 2017"/>
    <s v="SEN"/>
    <s v="Senegal"/>
    <s v="https://eiti.org/BD/2018-23"/>
    <s v="https://eiti.org/document/senegal-validation-2017"/>
    <n v="2017"/>
    <n v="2018"/>
    <s v="Satisfactory progress"/>
    <x v="31"/>
    <n v="5"/>
    <x v="4"/>
    <s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
    <s v="https://eiti.org/senegal#senegals-progress-by-requirement"/>
    <s v="http://itie.sn/"/>
    <s v="https://eiti.org/api/v1.0/score_data/29"/>
    <x v="0"/>
  </r>
  <r>
    <s v="SenegalExploration data (#3.1)"/>
    <x v="30"/>
    <x v="30"/>
    <n v="1"/>
    <n v="29"/>
    <s v="Senegal: 2017"/>
    <s v="SEN"/>
    <s v="Senegal"/>
    <s v="https://eiti.org/BD/2018-23"/>
    <s v="https://eiti.org/document/senegal-validation-2017"/>
    <n v="2017"/>
    <n v="2018"/>
    <s v="Satisfactory progress"/>
    <x v="30"/>
    <n v="5"/>
    <x v="4"/>
    <s v="The 2014 EITI Report provides an overview of the extractives industries, including significant exploration activities."/>
    <s v="https://eiti.org/senegal#senegals-progress-by-requirement"/>
    <s v="http://itie.sn/"/>
    <s v="https://eiti.org/api/v1.0/score_data/29"/>
    <x v="0"/>
  </r>
  <r>
    <s v="SenegalPolicy on contract disclosure (#2.4)"/>
    <x v="30"/>
    <x v="30"/>
    <n v="1"/>
    <n v="29"/>
    <s v="Senegal: 2017"/>
    <s v="SEN"/>
    <s v="Senegal"/>
    <s v="https://eiti.org/BD/2018-23"/>
    <s v="https://eiti.org/document/senegal-validation-2017"/>
    <n v="2017"/>
    <n v="2018"/>
    <s v="Satisfactory progress"/>
    <x v="19"/>
    <n v="6"/>
    <x v="6"/>
    <s v="The 2014 EITI Report clarifies the government’s policy on publishing all mining, oil and gas contracts and describes the actual practice. In the Secretariat’s view, Senegal has also gone beyond the minimum requirements by making contracts public as encouraged by the EITI Standard."/>
    <s v="https://eiti.org/senegal#senegals-progress-by-requirement"/>
    <s v="http://itie.sn/"/>
    <s v="https://eiti.org/api/v1.0/score_data/29"/>
    <x v="0"/>
  </r>
  <r>
    <s v="SenegalBeneficial ownership (#2.5)"/>
    <x v="30"/>
    <x v="30"/>
    <n v="1"/>
    <n v="29"/>
    <s v="Senegal: 2017"/>
    <s v="SEN"/>
    <s v="Senegal"/>
    <s v="https://eiti.org/BD/2018-23"/>
    <s v="https://eiti.org/document/senegal-validation-2017"/>
    <n v="2017"/>
    <n v="2018"/>
    <s v="Satisfactory progress"/>
    <x v="25"/>
    <n v="1"/>
    <x v="2"/>
    <s v="The Government of Senegal has publicly stated its policy on beneficial ownership disclosure and the 2014 EITI Report provides the names of legal owners and their level of ownership of all but four material companies."/>
    <s v="https://eiti.org/senegal#senegals-progress-by-requirement"/>
    <s v="http://itie.sn/"/>
    <s v="https://eiti.org/api/v1.0/score_data/29"/>
    <x v="0"/>
  </r>
  <r>
    <s v="SenegalComprehensiveness (#4.1)"/>
    <x v="30"/>
    <x v="30"/>
    <n v="1"/>
    <n v="29"/>
    <s v="Senegal: 2017"/>
    <s v="SEN"/>
    <s v="Senegal"/>
    <s v="https://eiti.org/BD/2018-23"/>
    <s v="https://eiti.org/document/senegal-validation-2017"/>
    <n v="2017"/>
    <n v="2018"/>
    <s v="Satisfactory progress"/>
    <x v="27"/>
    <n v="5"/>
    <x v="4"/>
    <s v="The 2014 EITI Report includes a definition of the materiality _x000a_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
    <s v="https://eiti.org/senegal#senegals-progress-by-requirement"/>
    <s v="http://itie.sn/"/>
    <s v="https://eiti.org/api/v1.0/score_data/29"/>
    <x v="0"/>
  </r>
  <r>
    <s v="SenegalIn-kind revenues (#4.2)"/>
    <x v="30"/>
    <x v="30"/>
    <n v="1"/>
    <n v="29"/>
    <s v="Senegal: 2017"/>
    <s v="SEN"/>
    <s v="Senegal"/>
    <s v="https://eiti.org/BD/2018-23"/>
    <s v="https://eiti.org/document/senegal-validation-2017"/>
    <n v="2017"/>
    <n v="2018"/>
    <s v="Satisfactory progress"/>
    <x v="26"/>
    <n v="0"/>
    <x v="3"/>
    <s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
    <s v="https://eiti.org/senegal#senegals-progress-by-requirement"/>
    <s v="http://itie.sn/"/>
    <s v="https://eiti.org/api/v1.0/score_data/29"/>
    <x v="0"/>
  </r>
  <r>
    <s v="SenegalProduction data (#3.2)"/>
    <x v="30"/>
    <x v="30"/>
    <n v="1"/>
    <n v="29"/>
    <s v="Senegal: 2017"/>
    <s v="SEN"/>
    <s v="Senegal"/>
    <s v="https://eiti.org/BD/2018-23"/>
    <s v="https://eiti.org/document/senegal-validation-2017"/>
    <n v="2017"/>
    <n v="2018"/>
    <s v="Satisfactory progress"/>
    <x v="33"/>
    <n v="5"/>
    <x v="4"/>
    <s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
    <s v="https://eiti.org/senegal#senegals-progress-by-requirement"/>
    <s v="http://itie.sn/"/>
    <s v="https://eiti.org/api/v1.0/score_data/29"/>
    <x v="0"/>
  </r>
  <r>
    <s v="SenegalExport data (#3.3)"/>
    <x v="30"/>
    <x v="30"/>
    <n v="1"/>
    <n v="29"/>
    <s v="Senegal: 2017"/>
    <s v="SEN"/>
    <s v="Senegal"/>
    <s v="https://eiti.org/BD/2018-23"/>
    <s v="https://eiti.org/document/senegal-validation-2017"/>
    <n v="2017"/>
    <n v="2018"/>
    <s v="Satisfactory progress"/>
    <x v="32"/>
    <n v="5"/>
    <x v="4"/>
    <s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
    <s v="https://eiti.org/senegal#senegals-progress-by-requirement"/>
    <s v="http://itie.sn/"/>
    <s v="https://eiti.org/api/v1.0/score_data/29"/>
    <x v="0"/>
  </r>
  <r>
    <s v="SenegalCivil society engagement (#1.3)"/>
    <x v="30"/>
    <x v="30"/>
    <n v="1"/>
    <n v="29"/>
    <s v="Senegal: 2017"/>
    <s v="SEN"/>
    <s v="Senegal"/>
    <s v="https://eiti.org/BD/2018-23"/>
    <s v="https://eiti.org/document/senegal-validation-2017"/>
    <n v="2017"/>
    <n v="2018"/>
    <s v="Satisfactory progress"/>
    <x v="21"/>
    <n v="5"/>
    <x v="4"/>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
    <s v="https://eiti.org/senegal#senegals-progress-by-requirement"/>
    <s v="http://itie.sn/"/>
    <s v="https://eiti.org/api/v1.0/score_data/29"/>
    <x v="0"/>
  </r>
  <r>
    <s v="SenegalMSG governance (#1.4)"/>
    <x v="30"/>
    <x v="30"/>
    <n v="1"/>
    <n v="29"/>
    <s v="Senegal: 2017"/>
    <s v="SEN"/>
    <s v="Senegal"/>
    <s v="https://eiti.org/BD/2018-23"/>
    <s v="https://eiti.org/document/senegal-validation-2017"/>
    <n v="2017"/>
    <n v="2018"/>
    <s v="Satisfactory progress"/>
    <x v="24"/>
    <n v="5"/>
    <x v="4"/>
    <s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
    <s v="https://eiti.org/senegal#senegals-progress-by-requirement"/>
    <s v="http://itie.sn/"/>
    <s v="https://eiti.org/api/v1.0/score_data/29"/>
    <x v="0"/>
  </r>
  <r>
    <s v="SenegalGovernment engagement (#1.1)"/>
    <x v="30"/>
    <x v="30"/>
    <n v="1"/>
    <n v="29"/>
    <s v="Senegal: 2017"/>
    <s v="SEN"/>
    <s v="Senegal"/>
    <s v="https://eiti.org/BD/2018-23"/>
    <s v="https://eiti.org/document/senegal-validation-2017"/>
    <n v="2017"/>
    <n v="2018"/>
    <s v="Satisfactory progress"/>
    <x v="22"/>
    <n v="5"/>
    <x v="4"/>
    <s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
    <s v="https://eiti.org/senegal#senegals-progress-by-requirement"/>
    <s v="http://itie.sn/"/>
    <s v="https://eiti.org/api/v1.0/score_data/29"/>
    <x v="0"/>
  </r>
  <r>
    <s v="SenegalIndustry engagement (#1.2)"/>
    <x v="30"/>
    <x v="30"/>
    <n v="1"/>
    <n v="29"/>
    <s v="Senegal: 2017"/>
    <s v="SEN"/>
    <s v="Senegal"/>
    <s v="https://eiti.org/BD/2018-23"/>
    <s v="https://eiti.org/document/senegal-validation-2017"/>
    <n v="2017"/>
    <n v="2018"/>
    <s v="Satisfactory progress"/>
    <x v="11"/>
    <n v="5"/>
    <x v="4"/>
    <s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
    <s v="https://eiti.org/senegal#senegals-progress-by-requirement"/>
    <s v="http://itie.sn/"/>
    <s v="https://eiti.org/api/v1.0/score_data/29"/>
    <x v="0"/>
  </r>
  <r>
    <s v="SenegalLicense allocations (#2.2)"/>
    <x v="30"/>
    <x v="30"/>
    <n v="1"/>
    <n v="29"/>
    <s v="Senegal: 2017"/>
    <s v="SEN"/>
    <s v="Senegal"/>
    <s v="https://eiti.org/BD/2018-23"/>
    <s v="https://eiti.org/document/senegal-validation-2017"/>
    <n v="2017"/>
    <n v="2018"/>
    <s v="Satisfactory progress"/>
    <x v="17"/>
    <n v="5"/>
    <x v="4"/>
    <s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
    <s v="https://eiti.org/senegal#senegals-progress-by-requirement"/>
    <s v="http://itie.sn/"/>
    <s v="https://eiti.org/api/v1.0/score_data/29"/>
    <x v="0"/>
  </r>
  <r>
    <s v="SenegalLicense register (#2.3)"/>
    <x v="30"/>
    <x v="30"/>
    <n v="1"/>
    <n v="29"/>
    <s v="Senegal: 2017"/>
    <s v="SEN"/>
    <s v="Senegal"/>
    <s v="https://eiti.org/BD/2018-23"/>
    <s v="https://eiti.org/document/senegal-validation-2017"/>
    <n v="2017"/>
    <n v="2018"/>
    <s v="Satisfactory progress"/>
    <x v="20"/>
    <n v="5"/>
    <x v="4"/>
    <s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
    <s v="https://eiti.org/senegal#senegals-progress-by-requirement"/>
    <s v="http://itie.sn/"/>
    <s v="https://eiti.org/api/v1.0/score_data/29"/>
    <x v="0"/>
  </r>
  <r>
    <s v="SenegalWorkplan (#1.5)"/>
    <x v="30"/>
    <x v="30"/>
    <n v="1"/>
    <n v="29"/>
    <s v="Senegal: 2017"/>
    <s v="SEN"/>
    <s v="Senegal"/>
    <s v="https://eiti.org/BD/2018-23"/>
    <s v="https://eiti.org/document/senegal-validation-2017"/>
    <n v="2017"/>
    <n v="2018"/>
    <s v="Satisfactory progress"/>
    <x v="23"/>
    <n v="5"/>
    <x v="4"/>
    <s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
    <s v="https://eiti.org/senegal#senegals-progress-by-requirement"/>
    <s v="http://itie.sn/"/>
    <s v="https://eiti.org/api/v1.0/score_data/29"/>
    <x v="0"/>
  </r>
  <r>
    <s v="SenegalLegal framework (#2.1)"/>
    <x v="30"/>
    <x v="30"/>
    <n v="1"/>
    <n v="29"/>
    <s v="Senegal: 2017"/>
    <s v="SEN"/>
    <s v="Senegal"/>
    <s v="https://eiti.org/BD/2018-23"/>
    <s v="https://eiti.org/document/senegal-validation-2017"/>
    <n v="2017"/>
    <n v="2018"/>
    <s v="Satisfactory progress"/>
    <x v="18"/>
    <n v="5"/>
    <x v="4"/>
    <s v="The 2014 EITI Report provides an overview of relevant laws and _x000a_regulations, government entities and fiscal terms, including the degree of fiscal devolution, in the mining, oil and gas sectors as well as brief commentary on current reforms."/>
    <s v="https://eiti.org/senegal#senegals-progress-by-requirement"/>
    <s v="http://itie.sn/"/>
    <s v="https://eiti.org/api/v1.0/score_data/29"/>
    <x v="0"/>
  </r>
  <r>
    <s v="SenegalBarter agreements (#4.3)"/>
    <x v="30"/>
    <x v="30"/>
    <n v="1"/>
    <n v="29"/>
    <s v="Senegal: 2017"/>
    <s v="SEN"/>
    <s v="Senegal"/>
    <s v="https://eiti.org/BD/2018-23"/>
    <s v="https://eiti.org/document/senegal-validation-2017"/>
    <n v="2017"/>
    <n v="2018"/>
    <s v="Satisfactory progress"/>
    <x v="29"/>
    <n v="5"/>
    <x v="4"/>
    <s v="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
    <s v="https://eiti.org/senegal#senegals-progress-by-requirement"/>
    <s v="http://itie.sn/"/>
    <s v="https://eiti.org/api/v1.0/score_data/29"/>
    <x v="0"/>
  </r>
  <r>
    <s v="SenegalSOE quasi-fiscal expenditures (#6.2)"/>
    <x v="30"/>
    <x v="30"/>
    <n v="1"/>
    <n v="29"/>
    <s v="Senegal: 2017"/>
    <s v="SEN"/>
    <s v="Senegal"/>
    <s v="https://eiti.org/BD/2018-23"/>
    <s v="https://eiti.org/document/senegal-validation-2017"/>
    <n v="2017"/>
    <n v="2018"/>
    <s v="Satisfactory progress"/>
    <x v="14"/>
    <n v="0"/>
    <x v="3"/>
    <s v="The 2014 EITI Report could have been clearer in describing the MSG’s approach to demonstrating the lack of quasi-fiscal expenditures by either Miferso or Petrosen."/>
    <s v="https://eiti.org/senegal#senegals-progress-by-requirement"/>
    <s v="http://itie.sn/"/>
    <s v="https://eiti.org/api/v1.0/score_data/29"/>
    <x v="0"/>
  </r>
  <r>
    <s v="SenegalEconomic contribution (#6.3)"/>
    <x v="30"/>
    <x v="30"/>
    <n v="1"/>
    <n v="29"/>
    <s v="Senegal: 2017"/>
    <s v="SEN"/>
    <s v="Senegal"/>
    <s v="https://eiti.org/BD/2018-23"/>
    <s v="https://eiti.org/document/senegal-validation-2017"/>
    <n v="2017"/>
    <n v="2018"/>
    <s v="Satisfactory progress"/>
    <x v="13"/>
    <n v="5"/>
    <x v="4"/>
    <s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
    <s v="https://eiti.org/senegal#senegals-progress-by-requirement"/>
    <s v="http://itie.sn/"/>
    <s v="https://eiti.org/api/v1.0/score_data/29"/>
    <x v="0"/>
  </r>
  <r>
    <s v="SenegalRevenue management and expenditures (#5.3)"/>
    <x v="30"/>
    <x v="30"/>
    <n v="1"/>
    <n v="29"/>
    <s v="Senegal: 2017"/>
    <s v="SEN"/>
    <s v="Senegal"/>
    <s v="https://eiti.org/BD/2018-23"/>
    <s v="https://eiti.org/document/senegal-validation-2017"/>
    <n v="2017"/>
    <n v="2018"/>
    <s v="Satisfactory progress"/>
    <x v="2"/>
    <n v="1"/>
    <x v="2"/>
    <s v="It is encouraging that the MSG has made some attempt to including information on the budget-making auditing process in the 2014 EITI Report."/>
    <s v="https://eiti.org/senegal#senegals-progress-by-requirement"/>
    <s v="http://itie.sn/"/>
    <s v="https://eiti.org/api/v1.0/score_data/29"/>
    <x v="0"/>
  </r>
  <r>
    <s v="SenegalMandatory social expenditures (#6.1)"/>
    <x v="30"/>
    <x v="30"/>
    <n v="1"/>
    <n v="29"/>
    <s v="Senegal: 2017"/>
    <s v="SEN"/>
    <s v="Senegal"/>
    <s v="https://eiti.org/BD/2018-23"/>
    <s v="https://eiti.org/document/senegal-validation-2017"/>
    <n v="2017"/>
    <n v="2018"/>
    <s v="Satisfactory progress"/>
    <x v="8"/>
    <n v="6"/>
    <x v="6"/>
    <s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
    <s v="https://eiti.org/senegal#senegals-progress-by-requirement"/>
    <s v="http://itie.sn/"/>
    <s v="https://eiti.org/api/v1.0/score_data/29"/>
    <x v="0"/>
  </r>
  <r>
    <s v="SenegalFollow up on recommendations (#7.3)"/>
    <x v="30"/>
    <x v="30"/>
    <n v="1"/>
    <n v="29"/>
    <s v="Senegal: 2017"/>
    <s v="SEN"/>
    <s v="Senegal"/>
    <s v="https://eiti.org/BD/2018-23"/>
    <s v="https://eiti.org/document/senegal-validation-2017"/>
    <n v="2017"/>
    <n v="2018"/>
    <s v="Satisfactory progress"/>
    <x v="10"/>
    <n v="6"/>
    <x v="6"/>
    <s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
    <s v="https://eiti.org/senegal#senegals-progress-by-requirement"/>
    <s v="http://itie.sn/"/>
    <s v="https://eiti.org/api/v1.0/score_data/29"/>
    <x v="0"/>
  </r>
  <r>
    <s v="SenegalOutcomes and impact of implementation (#7.4)"/>
    <x v="30"/>
    <x v="30"/>
    <n v="1"/>
    <n v="29"/>
    <s v="Senegal: 2017"/>
    <s v="SEN"/>
    <s v="Senegal"/>
    <s v="https://eiti.org/BD/2018-23"/>
    <s v="https://eiti.org/document/senegal-validation-2017"/>
    <n v="2017"/>
    <n v="2018"/>
    <s v="Satisfactory progress"/>
    <x v="9"/>
    <n v="5"/>
    <x v="4"/>
    <s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
    <s v="https://eiti.org/senegal#senegals-progress-by-requirement"/>
    <s v="http://itie.sn/"/>
    <s v="https://eiti.org/api/v1.0/score_data/29"/>
    <x v="0"/>
  </r>
  <r>
    <s v="SenegalPublic debate (#7.1)"/>
    <x v="30"/>
    <x v="30"/>
    <n v="1"/>
    <n v="29"/>
    <s v="Senegal: 2017"/>
    <s v="SEN"/>
    <s v="Senegal"/>
    <s v="https://eiti.org/BD/2018-23"/>
    <s v="https://eiti.org/document/senegal-validation-2017"/>
    <n v="2017"/>
    <n v="2018"/>
    <s v="Satisfactory progress"/>
    <x v="16"/>
    <n v="6"/>
    <x v="6"/>
    <s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
    <s v="https://eiti.org/senegal#senegals-progress-by-requirement"/>
    <s v="http://itie.sn/"/>
    <s v="https://eiti.org/api/v1.0/score_data/29"/>
    <x v="0"/>
  </r>
  <r>
    <s v="SenegalData accessibility (#7.2)"/>
    <x v="30"/>
    <x v="30"/>
    <n v="1"/>
    <n v="29"/>
    <s v="Senegal: 2017"/>
    <s v="SEN"/>
    <s v="Senegal"/>
    <s v="https://eiti.org/BD/2018-23"/>
    <s v="https://eiti.org/document/senegal-validation-2017"/>
    <n v="2017"/>
    <n v="2018"/>
    <s v="Satisfactory progress"/>
    <x v="15"/>
    <n v="1"/>
    <x v="2"/>
    <s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
    <s v="https://eiti.org/senegal#senegals-progress-by-requirement"/>
    <s v="http://itie.sn/"/>
    <s v="https://eiti.org/api/v1.0/score_data/29"/>
    <x v="0"/>
  </r>
  <r>
    <s v="SenegalDirect subnational payments (#4.6)"/>
    <x v="30"/>
    <x v="30"/>
    <n v="1"/>
    <n v="29"/>
    <s v="Senegal: 2017"/>
    <s v="SEN"/>
    <s v="Senegal"/>
    <s v="https://eiti.org/BD/2018-23"/>
    <s v="https://eiti.org/document/senegal-validation-2017"/>
    <n v="2017"/>
    <n v="2018"/>
    <s v="Satisfactory progress"/>
    <x v="4"/>
    <n v="0"/>
    <x v="3"/>
    <s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
    <s v="https://eiti.org/senegal#senegals-progress-by-requirement"/>
    <s v="http://itie.sn/"/>
    <s v="https://eiti.org/api/v1.0/score_data/29"/>
    <x v="0"/>
  </r>
  <r>
    <s v="SenegalDisaggregation (#4.7)"/>
    <x v="30"/>
    <x v="30"/>
    <n v="1"/>
    <n v="29"/>
    <s v="Senegal: 2017"/>
    <s v="SEN"/>
    <s v="Senegal"/>
    <s v="https://eiti.org/BD/2018-23"/>
    <s v="https://eiti.org/document/senegal-validation-2017"/>
    <n v="2017"/>
    <n v="2018"/>
    <s v="Satisfactory progress"/>
    <x v="7"/>
    <n v="5"/>
    <x v="4"/>
    <s v="The data is disaggregated by individual company, revenue stream and government entity for all revenue streams. It is also encouraging that EITI Senegal has made detailed reconciliation tables in open data format available on its website."/>
    <s v="https://eiti.org/senegal#senegals-progress-by-requirement"/>
    <s v="http://itie.sn/"/>
    <s v="https://eiti.org/api/v1.0/score_data/29"/>
    <x v="0"/>
  </r>
  <r>
    <s v="SenegalTransportation revenues (#4.4)"/>
    <x v="30"/>
    <x v="30"/>
    <n v="1"/>
    <n v="29"/>
    <s v="Senegal: 2017"/>
    <s v="SEN"/>
    <s v="Senegal"/>
    <s v="https://eiti.org/BD/2018-23"/>
    <s v="https://eiti.org/document/senegal-validation-2017"/>
    <n v="2017"/>
    <n v="2018"/>
    <s v="Satisfactory progress"/>
    <x v="28"/>
    <n v="5"/>
    <x v="4"/>
    <s v="The 2014 EITI Report describes two arrangements whereby the _x000a_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
    <s v="https://eiti.org/senegal#senegals-progress-by-requirement"/>
    <s v="http://itie.sn/"/>
    <s v="https://eiti.org/api/v1.0/score_data/29"/>
    <x v="0"/>
  </r>
  <r>
    <s v="SenegalSOE transactions (#4.5)"/>
    <x v="30"/>
    <x v="30"/>
    <n v="1"/>
    <n v="29"/>
    <s v="Senegal: 2017"/>
    <s v="SEN"/>
    <s v="Senegal"/>
    <s v="https://eiti.org/BD/2018-23"/>
    <s v="https://eiti.org/document/senegal-validation-2017"/>
    <n v="2017"/>
    <n v="2018"/>
    <s v="Satisfactory progress"/>
    <x v="5"/>
    <n v="5"/>
    <x v="4"/>
    <s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
    <s v="https://eiti.org/senegal#senegals-progress-by-requirement"/>
    <s v="http://itie.sn/"/>
    <s v="https://eiti.org/api/v1.0/score_data/29"/>
    <x v="0"/>
  </r>
  <r>
    <s v="SenegalDistribution of revenues (#5.1)"/>
    <x v="30"/>
    <x v="30"/>
    <n v="1"/>
    <n v="29"/>
    <s v="Senegal: 2017"/>
    <s v="SEN"/>
    <s v="Senegal"/>
    <s v="https://eiti.org/BD/2018-23"/>
    <s v="https://eiti.org/document/senegal-validation-2017"/>
    <n v="2017"/>
    <n v="2018"/>
    <s v="Satisfactory progress"/>
    <x v="0"/>
    <n v="5"/>
    <x v="4"/>
    <s v="The 2014 EITI Report clearly highlights the extractives revenues that are not recorded in the national budget and provides a general explanation for the allocation of off-budget extractives revenues, such as those retained by Petrosen."/>
    <s v="https://eiti.org/senegal#senegals-progress-by-requirement"/>
    <s v="http://itie.sn/"/>
    <s v="https://eiti.org/api/v1.0/score_data/29"/>
    <x v="0"/>
  </r>
  <r>
    <s v="SenegalSubnational transfers (#5.2)"/>
    <x v="30"/>
    <x v="30"/>
    <n v="1"/>
    <n v="29"/>
    <s v="Senegal: 2017"/>
    <s v="SEN"/>
    <s v="Senegal"/>
    <s v="https://eiti.org/BD/2018-23"/>
    <s v="https://eiti.org/document/senegal-validation-2017"/>
    <n v="2017"/>
    <n v="2018"/>
    <s v="Satisfactory progress"/>
    <x v="3"/>
    <n v="0"/>
    <x v="3"/>
    <s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
    <s v="https://eiti.org/senegal#senegals-progress-by-requirement"/>
    <s v="http://itie.sn/"/>
    <s v="https://eiti.org/api/v1.0/score_data/29"/>
    <x v="0"/>
  </r>
  <r>
    <s v="SenegalData timeliness (#4.8)"/>
    <x v="30"/>
    <x v="30"/>
    <n v="1"/>
    <n v="29"/>
    <s v="Senegal: 2017"/>
    <s v="SEN"/>
    <s v="Senegal"/>
    <s v="https://eiti.org/BD/2018-23"/>
    <s v="https://eiti.org/document/senegal-validation-2017"/>
    <n v="2017"/>
    <n v="2018"/>
    <s v="Satisfactory progress"/>
    <x v="6"/>
    <n v="5"/>
    <x v="4"/>
    <s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
    <s v="https://eiti.org/senegal#senegals-progress-by-requirement"/>
    <s v="http://itie.sn/"/>
    <s v="https://eiti.org/api/v1.0/score_data/29"/>
    <x v="0"/>
  </r>
  <r>
    <s v="SenegalData quality (#4.9)"/>
    <x v="30"/>
    <x v="30"/>
    <n v="1"/>
    <n v="29"/>
    <s v="Senegal: 2017"/>
    <s v="SEN"/>
    <s v="Senegal"/>
    <s v="https://eiti.org/BD/2018-23"/>
    <s v="https://eiti.org/document/senegal-validation-2017"/>
    <n v="2017"/>
    <n v="2018"/>
    <s v="Satisfactory progress"/>
    <x v="1"/>
    <n v="5"/>
    <x v="4"/>
    <s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
    <s v="https://eiti.org/senegal#senegals-progress-by-requirement"/>
    <s v="http://itie.sn/"/>
    <s v="https://eiti.org/api/v1.0/score_data/29"/>
    <x v="0"/>
  </r>
  <r>
    <s v="SenegalOverall Progress (#0.0)"/>
    <x v="30"/>
    <x v="30"/>
    <n v="1"/>
    <n v="29"/>
    <s v="Senegal: 2017"/>
    <s v="SEN"/>
    <s v="Senegal"/>
    <s v="https://eiti.org/BD/2018-23"/>
    <s v="https://eiti.org/document/senegal-validation-2017"/>
    <n v="2017"/>
    <n v="2018"/>
    <s v="Satisfactory progress"/>
    <x v="12"/>
    <n v="5"/>
    <x v="4"/>
    <s v=""/>
    <s v="https://eiti.org/senegal#senegals-progress-by-requirement"/>
    <s v="http://itie.sn/"/>
    <s v="https://eiti.org/api/v1.0/score_data/29"/>
    <x v="0"/>
  </r>
  <r>
    <s v="SeychellesState participation (#2.6)"/>
    <x v="31"/>
    <x v="31"/>
    <n v="1"/>
    <n v="39"/>
    <s v="Seychelles: 2018"/>
    <s v="SYC"/>
    <s v="Seychelles"/>
    <s v="https://eiti.org/BD/2018-49"/>
    <s v="https://eiti.org/document/seychelles-validation-2018"/>
    <n v="2018"/>
    <n v="2017"/>
    <s v="Meaningful progress"/>
    <x v="31"/>
    <n v="4"/>
    <x v="1"/>
    <s v="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
    <s v="https://eiti.org/document/seychelles-validation-2018"/>
    <s v="http://www.petroseychelles.com/index.php/seiti"/>
    <s v="https://eiti.org/api/v1.0/score_data/39"/>
    <x v="0"/>
  </r>
  <r>
    <s v="SeychellesExploration data (#3.1)"/>
    <x v="31"/>
    <x v="31"/>
    <n v="1"/>
    <n v="39"/>
    <s v="Seychelles: 2018"/>
    <s v="SYC"/>
    <s v="Seychelles"/>
    <s v="https://eiti.org/BD/2018-49"/>
    <s v="https://eiti.org/document/seychelles-validation-2018"/>
    <n v="2018"/>
    <n v="2017"/>
    <s v="Meaningful progress"/>
    <x v="30"/>
    <n v="5"/>
    <x v="4"/>
    <s v="The PetroSeychelles website provides information on petroleum exploration activities. Further details on the extractive sectors including exploration activities is provided in the 2015-16 EITI Report. "/>
    <s v="https://eiti.org/document/seychelles-validation-2018"/>
    <s v="http://www.petroseychelles.com/index.php/seiti"/>
    <s v="https://eiti.org/api/v1.0/score_data/39"/>
    <x v="0"/>
  </r>
  <r>
    <s v="SeychellesPolicy on contract disclosure (#2.4)"/>
    <x v="31"/>
    <x v="31"/>
    <n v="1"/>
    <n v="39"/>
    <s v="Seychelles: 2018"/>
    <s v="SYC"/>
    <s v="Seychelles"/>
    <s v="https://eiti.org/BD/2018-49"/>
    <s v="https://eiti.org/document/seychelles-validation-2018"/>
    <n v="2018"/>
    <n v="2017"/>
    <s v="Meaningful progress"/>
    <x v="19"/>
    <n v="5"/>
    <x v="4"/>
    <s v="The report describes the government’s policy on not disclosing contracts or license agreements, noting a lack of clear policy. In practice, quarrying leases and agreements appear to be accessible in person from the Registrar General’s Office."/>
    <s v="https://eiti.org/document/seychelles-validation-2018"/>
    <s v="http://www.petroseychelles.com/index.php/seiti"/>
    <s v="https://eiti.org/api/v1.0/score_data/39"/>
    <x v="0"/>
  </r>
  <r>
    <s v="SeychellesBeneficial ownership (#2.5)"/>
    <x v="31"/>
    <x v="31"/>
    <n v="1"/>
    <n v="39"/>
    <s v="Seychelles: 2018"/>
    <s v="SYC"/>
    <s v="Seychelles"/>
    <s v="https://eiti.org/BD/2018-49"/>
    <s v="https://eiti.org/document/seychelles-validation-2018"/>
    <n v="2018"/>
    <n v="2017"/>
    <s v="Meaningful progress"/>
    <x v="25"/>
    <n v="1"/>
    <x v="2"/>
    <s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
    <s v="https://eiti.org/document/seychelles-validation-2018"/>
    <s v="http://www.petroseychelles.com/index.php/seiti"/>
    <s v="https://eiti.org/api/v1.0/score_data/39"/>
    <x v="0"/>
  </r>
  <r>
    <s v="SeychellesComprehensiveness (#4.1)"/>
    <x v="31"/>
    <x v="31"/>
    <n v="1"/>
    <n v="39"/>
    <s v="Seychelles: 2018"/>
    <s v="SYC"/>
    <s v="Seychelles"/>
    <s v="https://eiti.org/BD/2018-49"/>
    <s v="https://eiti.org/document/seychelles-validation-2018"/>
    <n v="2018"/>
    <n v="2017"/>
    <s v="Meaningful progress"/>
    <x v="27"/>
    <n v="5"/>
    <x v="4"/>
    <s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
    <s v="https://eiti.org/document/seychelles-validation-2018"/>
    <s v="http://www.petroseychelles.com/index.php/seiti"/>
    <s v="https://eiti.org/api/v1.0/score_data/39"/>
    <x v="0"/>
  </r>
  <r>
    <s v="SeychellesIn-kind revenues (#4.2)"/>
    <x v="31"/>
    <x v="31"/>
    <n v="1"/>
    <n v="39"/>
    <s v="Seychelles: 2018"/>
    <s v="SYC"/>
    <s v="Seychelles"/>
    <s v="https://eiti.org/BD/2018-49"/>
    <s v="https://eiti.org/document/seychelles-validation-2018"/>
    <n v="2018"/>
    <n v="2017"/>
    <s v="Meaningful progress"/>
    <x v="26"/>
    <n v="0"/>
    <x v="3"/>
    <s v="There is no production and thus no in-kind revenue collected by the government. The requirement on in-kind revenues is therefore not applicable to Seychelles."/>
    <s v="https://eiti.org/document/seychelles-validation-2018"/>
    <s v="http://www.petroseychelles.com/index.php/seiti"/>
    <s v="https://eiti.org/api/v1.0/score_data/39"/>
    <x v="0"/>
  </r>
  <r>
    <s v="SeychellesProduction data (#3.2)"/>
    <x v="31"/>
    <x v="31"/>
    <n v="1"/>
    <n v="39"/>
    <s v="Seychelles: 2018"/>
    <s v="SYC"/>
    <s v="Seychelles"/>
    <s v="https://eiti.org/BD/2018-49"/>
    <s v="https://eiti.org/document/seychelles-validation-2018"/>
    <n v="2018"/>
    <n v="2017"/>
    <s v="Meaningful progress"/>
    <x v="33"/>
    <n v="0"/>
    <x v="3"/>
    <s v="There is currently no production in the petroleum sector. The 2015-16 EITI Report provides production data on volumes and values from quarrying activities are provided by commodity and by company."/>
    <s v="https://eiti.org/document/seychelles-validation-2018"/>
    <s v="http://www.petroseychelles.com/index.php/seiti"/>
    <s v="https://eiti.org/api/v1.0/score_data/39"/>
    <x v="0"/>
  </r>
  <r>
    <s v="SeychellesExport data (#3.3)"/>
    <x v="31"/>
    <x v="31"/>
    <n v="1"/>
    <n v="39"/>
    <s v="Seychelles: 2018"/>
    <s v="SYC"/>
    <s v="Seychelles"/>
    <s v="https://eiti.org/BD/2018-49"/>
    <s v="https://eiti.org/document/seychelles-validation-2018"/>
    <n v="2018"/>
    <n v="2017"/>
    <s v="Meaningful progress"/>
    <x v="32"/>
    <n v="0"/>
    <x v="3"/>
    <s v="There are no exports of oil, gas and minerals from Seychelles, which is confirmed in the 2015-16 EITI Report and stakeholder consultations"/>
    <s v="https://eiti.org/document/seychelles-validation-2018"/>
    <s v="http://www.petroseychelles.com/index.php/seiti"/>
    <s v="https://eiti.org/api/v1.0/score_data/39"/>
    <x v="0"/>
  </r>
  <r>
    <s v="SeychellesLicense register (#2.3)"/>
    <x v="31"/>
    <x v="31"/>
    <n v="1"/>
    <n v="39"/>
    <s v="Seychelles: 2018"/>
    <s v="SYC"/>
    <s v="Seychelles"/>
    <s v="https://eiti.org/BD/2018-49"/>
    <s v="https://eiti.org/document/seychelles-validation-2018"/>
    <n v="2018"/>
    <n v="2017"/>
    <s v="Meaningful progress"/>
    <x v="20"/>
    <n v="4"/>
    <x v="1"/>
    <s v="License information on petroleum and quarrying agreements has been made available through government websites and in the EITI Report, although dates of application and award of the licenses are not disclosed."/>
    <s v="https://eiti.org/document/seychelles-validation-2018"/>
    <s v="http://www.petroseychelles.com/index.php/seiti"/>
    <s v="https://eiti.org/api/v1.0/score_data/39"/>
    <x v="0"/>
  </r>
  <r>
    <s v="SeychellesIndustry engagement (#1.2)"/>
    <x v="31"/>
    <x v="31"/>
    <n v="1"/>
    <n v="39"/>
    <s v="Seychelles: 2018"/>
    <s v="SYC"/>
    <s v="Seychelles"/>
    <s v="https://eiti.org/BD/2018-49"/>
    <s v="https://eiti.org/document/seychelles-validation-2018"/>
    <n v="2018"/>
    <n v="2017"/>
    <s v="Meaningful progress"/>
    <x v="11"/>
    <n v="5"/>
    <x v="4"/>
    <s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
    <s v="https://eiti.org/document/seychelles-validation-2018"/>
    <s v="http://www.petroseychelles.com/index.php/seiti"/>
    <s v="https://eiti.org/api/v1.0/score_data/39"/>
    <x v="0"/>
  </r>
  <r>
    <s v="SeychellesCivil society engagement (#1.3)"/>
    <x v="31"/>
    <x v="31"/>
    <n v="1"/>
    <n v="39"/>
    <s v="Seychelles: 2018"/>
    <s v="SYC"/>
    <s v="Seychelles"/>
    <s v="https://eiti.org/BD/2018-49"/>
    <s v="https://eiti.org/document/seychelles-validation-2018"/>
    <n v="2018"/>
    <n v="2017"/>
    <s v="Meaningful progress"/>
    <x v="21"/>
    <n v="5"/>
    <x v="4"/>
    <s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
    <s v="https://eiti.org/document/seychelles-validation-2018"/>
    <s v="http://www.petroseychelles.com/index.php/seiti"/>
    <s v="https://eiti.org/api/v1.0/score_data/39"/>
    <x v="0"/>
  </r>
  <r>
    <s v="SeychellesOverall Progress (#0.0)"/>
    <x v="31"/>
    <x v="31"/>
    <n v="1"/>
    <n v="39"/>
    <s v="Seychelles: 2018"/>
    <s v="SYC"/>
    <s v="Seychelles"/>
    <s v="https://eiti.org/BD/2018-49"/>
    <s v="https://eiti.org/document/seychelles-validation-2018"/>
    <n v="2018"/>
    <n v="2017"/>
    <s v="Meaningful progress"/>
    <x v="12"/>
    <n v="4"/>
    <x v="1"/>
    <s v=""/>
    <s v="https://eiti.org/document/seychelles-validation-2018"/>
    <s v="http://www.petroseychelles.com/index.php/seiti"/>
    <s v="https://eiti.org/api/v1.0/score_data/39"/>
    <x v="0"/>
  </r>
  <r>
    <s v="SeychellesGovernment engagement (#1.1)"/>
    <x v="31"/>
    <x v="31"/>
    <n v="1"/>
    <n v="39"/>
    <s v="Seychelles: 2018"/>
    <s v="SYC"/>
    <s v="Seychelles"/>
    <s v="https://eiti.org/BD/2018-49"/>
    <s v="https://eiti.org/document/seychelles-validation-2018"/>
    <n v="2018"/>
    <n v="2017"/>
    <s v="Meaningful progress"/>
    <x v="22"/>
    <n v="5"/>
    <x v="4"/>
    <s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
    <s v="https://eiti.org/document/seychelles-validation-2018"/>
    <s v="http://www.petroseychelles.com/index.php/seiti"/>
    <s v="https://eiti.org/api/v1.0/score_data/39"/>
    <x v="0"/>
  </r>
  <r>
    <s v="SeychellesLegal framework (#2.1)"/>
    <x v="31"/>
    <x v="31"/>
    <n v="1"/>
    <n v="39"/>
    <s v="Seychelles: 2018"/>
    <s v="SYC"/>
    <s v="Seychelles"/>
    <s v="https://eiti.org/BD/2018-49"/>
    <s v="https://eiti.org/document/seychelles-validation-2018"/>
    <n v="2018"/>
    <n v="2017"/>
    <s v="Meaningful progress"/>
    <x v="18"/>
    <n v="5"/>
    <x v="4"/>
    <s v="Various government agencies disclose descriptions or full documents of laws and regulations governing the sector, which are also described in the 2015-16 EITI Report._x000a__x000a_"/>
    <s v="https://eiti.org/document/seychelles-validation-2018"/>
    <s v="http://www.petroseychelles.com/index.php/seiti"/>
    <s v="https://eiti.org/api/v1.0/score_data/39"/>
    <x v="0"/>
  </r>
  <r>
    <s v="SeychellesLicense allocations (#2.2)"/>
    <x v="31"/>
    <x v="31"/>
    <n v="1"/>
    <n v="39"/>
    <s v="Seychelles: 2018"/>
    <s v="SYC"/>
    <s v="Seychelles"/>
    <s v="https://eiti.org/BD/2018-49"/>
    <s v="https://eiti.org/document/seychelles-validation-2018"/>
    <n v="2018"/>
    <n v="2017"/>
    <s v="Meaningful progress"/>
    <x v="17"/>
    <n v="4"/>
    <x v="1"/>
    <s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
    <s v="https://eiti.org/document/seychelles-validation-2018"/>
    <s v="http://www.petroseychelles.com/index.php/seiti"/>
    <s v="https://eiti.org/api/v1.0/score_data/39"/>
    <x v="0"/>
  </r>
  <r>
    <s v="SeychellesMSG governance (#1.4)"/>
    <x v="31"/>
    <x v="31"/>
    <n v="1"/>
    <n v="39"/>
    <s v="Seychelles: 2018"/>
    <s v="SYC"/>
    <s v="Seychelles"/>
    <s v="https://eiti.org/BD/2018-49"/>
    <s v="https://eiti.org/document/seychelles-validation-2018"/>
    <n v="2018"/>
    <n v="2017"/>
    <s v="Meaningful progress"/>
    <x v="24"/>
    <n v="4"/>
    <x v="1"/>
    <s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
    <s v="https://eiti.org/document/seychelles-validation-2018"/>
    <s v="http://www.petroseychelles.com/index.php/seiti"/>
    <s v="https://eiti.org/api/v1.0/score_data/39"/>
    <x v="0"/>
  </r>
  <r>
    <s v="SeychellesWorkplan (#1.5)"/>
    <x v="31"/>
    <x v="31"/>
    <n v="1"/>
    <n v="39"/>
    <s v="Seychelles: 2018"/>
    <s v="SYC"/>
    <s v="Seychelles"/>
    <s v="https://eiti.org/BD/2018-49"/>
    <s v="https://eiti.org/document/seychelles-validation-2018"/>
    <n v="2018"/>
    <n v="2017"/>
    <s v="Meaningful progress"/>
    <x v="23"/>
    <n v="4"/>
    <x v="1"/>
    <s v="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
    <s v="https://eiti.org/document/seychelles-validation-2018"/>
    <s v="http://www.petroseychelles.com/index.php/seiti"/>
    <s v="https://eiti.org/api/v1.0/score_data/39"/>
    <x v="0"/>
  </r>
  <r>
    <s v="SeychellesBarter agreements (#4.3)"/>
    <x v="31"/>
    <x v="31"/>
    <n v="1"/>
    <n v="39"/>
    <s v="Seychelles: 2018"/>
    <s v="SYC"/>
    <s v="Seychelles"/>
    <s v="https://eiti.org/BD/2018-49"/>
    <s v="https://eiti.org/document/seychelles-validation-2018"/>
    <n v="2018"/>
    <n v="2017"/>
    <s v="Meaningful progress"/>
    <x v="29"/>
    <n v="0"/>
    <x v="3"/>
    <s v="There is no evidence suggesting that infrastructure provisions and barter arrangements exist. The requirement on infrastructure provisions and barter arrangements is therefore not applicable to Seychelles."/>
    <s v="https://eiti.org/document/seychelles-validation-2018"/>
    <s v="http://www.petroseychelles.com/index.php/seiti"/>
    <s v="https://eiti.org/api/v1.0/score_data/39"/>
    <x v="0"/>
  </r>
  <r>
    <s v="SeychellesSOE quasi-fiscal expenditures (#6.2)"/>
    <x v="31"/>
    <x v="31"/>
    <n v="1"/>
    <n v="39"/>
    <s v="Seychelles: 2018"/>
    <s v="SYC"/>
    <s v="Seychelles"/>
    <s v="https://eiti.org/BD/2018-49"/>
    <s v="https://eiti.org/document/seychelles-validation-2018"/>
    <n v="2018"/>
    <n v="2017"/>
    <s v="Meaningful progress"/>
    <x v="14"/>
    <n v="0"/>
    <x v="3"/>
    <s v="EITI reporting and stakeholder consultations confirmed that SOE quasi fiscal expenditures do not exist. The requirement on quasi-fiscal expenditures by state-owned enterprises is therefore not applicable."/>
    <s v="https://eiti.org/document/seychelles-validation-2018"/>
    <s v="http://www.petroseychelles.com/index.php/seiti"/>
    <s v="https://eiti.org/api/v1.0/score_data/39"/>
    <x v="0"/>
  </r>
  <r>
    <s v="SeychellesEconomic contribution (#6.3)"/>
    <x v="31"/>
    <x v="31"/>
    <n v="1"/>
    <n v="39"/>
    <s v="Seychelles: 2018"/>
    <s v="SYC"/>
    <s v="Seychelles"/>
    <s v="https://eiti.org/BD/2018-49"/>
    <s v="https://eiti.org/document/seychelles-validation-2018"/>
    <n v="2018"/>
    <n v="2017"/>
    <s v="Meaningful progress"/>
    <x v="13"/>
    <n v="5"/>
    <x v="4"/>
    <s v="The 2015-16 EITI Report provides details on the contribution of the sector. There are some immaterial inconsistencies in one of the figure provided in the report explaining the share of the contribution to the extractive sector to total government revenue. "/>
    <s v="https://eiti.org/document/seychelles-validation-2018"/>
    <s v="http://www.petroseychelles.com/index.php/seiti"/>
    <s v="https://eiti.org/api/v1.0/score_data/39"/>
    <x v="0"/>
  </r>
  <r>
    <s v="SeychellesRevenue management and expenditures (#5.3)"/>
    <x v="31"/>
    <x v="31"/>
    <n v="1"/>
    <n v="39"/>
    <s v="Seychelles: 2018"/>
    <s v="SYC"/>
    <s v="Seychelles"/>
    <s v="https://eiti.org/BD/2018-49"/>
    <s v="https://eiti.org/document/seychelles-validation-2018"/>
    <n v="2018"/>
    <n v="2017"/>
    <s v="Meaningful progress"/>
    <x v="2"/>
    <n v="1"/>
    <x v="2"/>
    <s v="The 2015-16 EITI Report provides an overview of the national budgeting process including a description of the role of key government agencies and auditing procedures."/>
    <s v="https://eiti.org/document/seychelles-validation-2018"/>
    <s v="http://www.petroseychelles.com/index.php/seiti"/>
    <s v="https://eiti.org/api/v1.0/score_data/39"/>
    <x v="0"/>
  </r>
  <r>
    <s v="SeychellesMandatory social expenditures (#6.1)"/>
    <x v="31"/>
    <x v="31"/>
    <n v="1"/>
    <n v="39"/>
    <s v="Seychelles: 2018"/>
    <s v="SYC"/>
    <s v="Seychelles"/>
    <s v="https://eiti.org/BD/2018-49"/>
    <s v="https://eiti.org/document/seychelles-validation-2018"/>
    <n v="2018"/>
    <n v="2017"/>
    <s v="Meaningful progress"/>
    <x v="8"/>
    <n v="0"/>
    <x v="3"/>
    <s v="The 2015-16 EITI Report confirms that manatory social expenditures do not exist in Secyhelles. The requirement on social expenditure is therefore not applicable to Seychelles. Voluntary social expenditures were disclosed by reporting companies."/>
    <s v="https://eiti.org/document/seychelles-validation-2018"/>
    <s v="http://www.petroseychelles.com/index.php/seiti"/>
    <s v="https://eiti.org/api/v1.0/score_data/39"/>
    <x v="0"/>
  </r>
  <r>
    <s v="SeychellesFollow up on recommendations (#7.3)"/>
    <x v="31"/>
    <x v="31"/>
    <n v="1"/>
    <n v="39"/>
    <s v="Seychelles: 2018"/>
    <s v="SYC"/>
    <s v="Seychelles"/>
    <s v="https://eiti.org/BD/2018-49"/>
    <s v="https://eiti.org/document/seychelles-validation-2018"/>
    <n v="2018"/>
    <n v="2017"/>
    <s v="Meaningful progress"/>
    <x v="10"/>
    <n v="5"/>
    <x v="4"/>
    <s v="The MSG has considered the findings and recommendations from EITI reporting, and made progress on implementing these."/>
    <s v="https://eiti.org/document/seychelles-validation-2018"/>
    <s v="http://www.petroseychelles.com/index.php/seiti"/>
    <s v="https://eiti.org/api/v1.0/score_data/39"/>
    <x v="0"/>
  </r>
  <r>
    <s v="SeychellesOutcomes and impact of implementation (#7.4)"/>
    <x v="31"/>
    <x v="31"/>
    <n v="1"/>
    <n v="39"/>
    <s v="Seychelles: 2018"/>
    <s v="SYC"/>
    <s v="Seychelles"/>
    <s v="https://eiti.org/BD/2018-49"/>
    <s v="https://eiti.org/document/seychelles-validation-2018"/>
    <n v="2018"/>
    <n v="2017"/>
    <s v="Meaningful progress"/>
    <x v="9"/>
    <n v="4"/>
    <x v="1"/>
    <s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
    <s v="https://eiti.org/document/seychelles-validation-2018"/>
    <s v="http://www.petroseychelles.com/index.php/seiti"/>
    <s v="https://eiti.org/api/v1.0/score_data/39"/>
    <x v="0"/>
  </r>
  <r>
    <s v="SeychellesPublic debate (#7.1)"/>
    <x v="31"/>
    <x v="31"/>
    <n v="1"/>
    <n v="39"/>
    <s v="Seychelles: 2018"/>
    <s v="SYC"/>
    <s v="Seychelles"/>
    <s v="https://eiti.org/BD/2018-49"/>
    <s v="https://eiti.org/document/seychelles-validation-2018"/>
    <n v="2018"/>
    <n v="2017"/>
    <s v="Meaningful progress"/>
    <x v="16"/>
    <n v="5"/>
    <x v="4"/>
    <s v="The MSG has made considerable efforts to disseminate information about the EITI and the information disclosed, considering that petroleum exploration is not high on the public agenda unless there are any reports of a commercially viable petroleum discovery."/>
    <s v="https://eiti.org/document/seychelles-validation-2018"/>
    <s v="http://www.petroseychelles.com/index.php/seiti"/>
    <s v="https://eiti.org/api/v1.0/score_data/39"/>
    <x v="0"/>
  </r>
  <r>
    <s v="SeychellesData accessibility (#7.2)"/>
    <x v="31"/>
    <x v="31"/>
    <n v="1"/>
    <n v="39"/>
    <s v="Seychelles: 2018"/>
    <s v="SYC"/>
    <s v="Seychelles"/>
    <s v="https://eiti.org/BD/2018-49"/>
    <s v="https://eiti.org/document/seychelles-validation-2018"/>
    <n v="2018"/>
    <n v="2017"/>
    <s v="Meaningful progress"/>
    <x v="15"/>
    <n v="1"/>
    <x v="2"/>
    <s v="The Seychelles’ EITI Reports are in machine readable format. There are some obstacles to publishing EITI documents without Cabinet approval, and the draft open data policy has not been published."/>
    <s v="https://eiti.org/document/seychelles-validation-2018"/>
    <s v="http://www.petroseychelles.com/index.php/seiti"/>
    <s v="https://eiti.org/api/v1.0/score_data/39"/>
    <x v="0"/>
  </r>
  <r>
    <s v="SeychellesDirect subnational payments (#4.6)"/>
    <x v="31"/>
    <x v="31"/>
    <n v="1"/>
    <n v="39"/>
    <s v="Seychelles: 2018"/>
    <s v="SYC"/>
    <s v="Seychelles"/>
    <s v="https://eiti.org/BD/2018-49"/>
    <s v="https://eiti.org/document/seychelles-validation-2018"/>
    <n v="2018"/>
    <n v="2017"/>
    <s v="Meaningful progress"/>
    <x v="4"/>
    <n v="0"/>
    <x v="3"/>
    <s v="There are no provisions on direct subnational payments and no indication that _x000a_extractive companies make payments to sub-national levels of government. The requirement on subnational direct payments is therefore not applicable to Seychelles._x000a_"/>
    <s v="https://eiti.org/document/seychelles-validation-2018"/>
    <s v="http://www.petroseychelles.com/index.php/seiti"/>
    <s v="https://eiti.org/api/v1.0/score_data/39"/>
    <x v="0"/>
  </r>
  <r>
    <s v="SeychellesDisaggregation (#4.7)"/>
    <x v="31"/>
    <x v="31"/>
    <n v="1"/>
    <n v="39"/>
    <s v="Seychelles: 2018"/>
    <s v="SYC"/>
    <s v="Seychelles"/>
    <s v="https://eiti.org/BD/2018-49"/>
    <s v="https://eiti.org/document/seychelles-validation-2018"/>
    <n v="2018"/>
    <n v="2017"/>
    <s v="Meaningful progress"/>
    <x v="7"/>
    <n v="5"/>
    <x v="4"/>
    <s v="The 2015-16 EITI Report discloses the revenue data disaggregated by individual company, government entity and revenue stream. The report does not systematically disclose revenues by project. "/>
    <s v="https://eiti.org/document/seychelles-validation-2018"/>
    <s v="http://www.petroseychelles.com/index.php/seiti"/>
    <s v="https://eiti.org/api/v1.0/score_data/39"/>
    <x v="0"/>
  </r>
  <r>
    <s v="SeychellesTransportation revenues (#4.4)"/>
    <x v="31"/>
    <x v="31"/>
    <n v="1"/>
    <n v="39"/>
    <s v="Seychelles: 2018"/>
    <s v="SYC"/>
    <s v="Seychelles"/>
    <s v="https://eiti.org/BD/2018-49"/>
    <s v="https://eiti.org/document/seychelles-validation-2018"/>
    <n v="2018"/>
    <n v="2017"/>
    <s v="Meaningful progress"/>
    <x v="28"/>
    <n v="0"/>
    <x v="3"/>
    <s v="There is no indication that revenues from the transportation of commodities would constitute material payments. The requirement on transportation revenue is not applicable to Seychelles."/>
    <s v="https://eiti.org/document/seychelles-validation-2018"/>
    <s v="http://www.petroseychelles.com/index.php/seiti"/>
    <s v="https://eiti.org/api/v1.0/score_data/39"/>
    <x v="0"/>
  </r>
  <r>
    <s v="SeychellesSOE transactions (#4.5)"/>
    <x v="31"/>
    <x v="31"/>
    <n v="1"/>
    <n v="39"/>
    <s v="Seychelles: 2018"/>
    <s v="SYC"/>
    <s v="Seychelles"/>
    <s v="https://eiti.org/BD/2018-49"/>
    <s v="https://eiti.org/document/seychelles-validation-2018"/>
    <n v="2018"/>
    <n v="2017"/>
    <s v="Meaningful progress"/>
    <x v="5"/>
    <n v="5"/>
    <x v="4"/>
    <s v="The 2015-16 EITI Report comprehensively discloses the transactions between the government and SOEs."/>
    <s v="https://eiti.org/document/seychelles-validation-2018"/>
    <s v="http://www.petroseychelles.com/index.php/seiti"/>
    <s v="https://eiti.org/api/v1.0/score_data/39"/>
    <x v="0"/>
  </r>
  <r>
    <s v="SeychellesDistribution of revenues (#5.1)"/>
    <x v="31"/>
    <x v="31"/>
    <n v="1"/>
    <n v="39"/>
    <s v="Seychelles: 2018"/>
    <s v="SYC"/>
    <s v="Seychelles"/>
    <s v="https://eiti.org/BD/2018-49"/>
    <s v="https://eiti.org/document/seychelles-validation-2018"/>
    <n v="2018"/>
    <n v="2017"/>
    <s v="Meaningful progress"/>
    <x v="0"/>
    <n v="5"/>
    <x v="4"/>
    <s v="The 2015-16 EITI Report provides an explanation of the flows of revenues in the extractive sector and while revenues are recorded in the national budget."/>
    <s v="https://eiti.org/document/seychelles-validation-2018"/>
    <s v="http://www.petroseychelles.com/index.php/seiti"/>
    <s v="https://eiti.org/api/v1.0/score_data/39"/>
    <x v="0"/>
  </r>
  <r>
    <s v="SeychellesSubnational transfers (#5.2)"/>
    <x v="31"/>
    <x v="31"/>
    <n v="1"/>
    <n v="39"/>
    <s v="Seychelles: 2018"/>
    <s v="SYC"/>
    <s v="Seychelles"/>
    <s v="https://eiti.org/BD/2018-49"/>
    <s v="https://eiti.org/document/seychelles-validation-2018"/>
    <n v="2018"/>
    <n v="2017"/>
    <s v="Meaningful progress"/>
    <x v="3"/>
    <n v="0"/>
    <x v="3"/>
    <s v="Available documentation and the 2015-16 EITI Report indicate that sub-national transfers of extractive sector revenues do not exist in Seychelles. The requirement on subnational transfers is therefore not applicable to Seychelles."/>
    <s v="https://eiti.org/document/seychelles-validation-2018"/>
    <s v="http://www.petroseychelles.com/index.php/seiti"/>
    <s v="https://eiti.org/api/v1.0/score_data/39"/>
    <x v="0"/>
  </r>
  <r>
    <s v="SeychellesData timeliness (#4.8)"/>
    <x v="31"/>
    <x v="31"/>
    <n v="1"/>
    <n v="39"/>
    <s v="Seychelles: 2018"/>
    <s v="SYC"/>
    <s v="Seychelles"/>
    <s v="https://eiti.org/BD/2018-49"/>
    <s v="https://eiti.org/document/seychelles-validation-2018"/>
    <n v="2018"/>
    <n v="2017"/>
    <s v="Meaningful progress"/>
    <x v="6"/>
    <n v="5"/>
    <x v="4"/>
    <s v="The EITI disclosures for 2015 were published ten days after the deadline, while the 2016 data in the report was published well in advance of the deadline (i.e. 31 December 2018)."/>
    <s v="https://eiti.org/document/seychelles-validation-2018"/>
    <s v="http://www.petroseychelles.com/index.php/seiti"/>
    <s v="https://eiti.org/api/v1.0/score_data/39"/>
    <x v="0"/>
  </r>
  <r>
    <s v="SeychellesData quality (#4.9)"/>
    <x v="31"/>
    <x v="31"/>
    <n v="1"/>
    <n v="39"/>
    <s v="Seychelles: 2018"/>
    <s v="SYC"/>
    <s v="Seychelles"/>
    <s v="https://eiti.org/BD/2018-49"/>
    <s v="https://eiti.org/document/seychelles-validation-2018"/>
    <n v="2018"/>
    <n v="2017"/>
    <s v="Meaningful progress"/>
    <x v="1"/>
    <n v="4"/>
    <x v="1"/>
    <s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
    <s v="https://eiti.org/document/seychelles-validation-2018"/>
    <s v="http://www.petroseychelles.com/index.php/seiti"/>
    <s v="https://eiti.org/api/v1.0/score_data/39"/>
    <x v="0"/>
  </r>
  <r>
    <s v="Sierra LeoneData quality (#4.9)"/>
    <x v="32"/>
    <x v="32"/>
    <n v="2"/>
    <n v="60"/>
    <s v="Sierra Leone: 2018"/>
    <s v="SLE"/>
    <s v="Sierra Leone"/>
    <s v="https://eiti.org/document/board-agreed-that-sierra-leone-has-made-meaningful-progress-in-implementing-eiti-standard"/>
    <s v="https://eiti.org/document/sierra-leone-validation-2018"/>
    <n v="2018"/>
    <n v="2018"/>
    <s v="Meaningful progress"/>
    <x v="1"/>
    <n v="4"/>
    <x v="1"/>
    <s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
    <s v="https://eiti.org/BD/2019-46"/>
    <s v="http://www.sleiti.gov.sl/index.php"/>
    <s v="https://eiti.org/api/v1.0/score_data/60"/>
    <x v="0"/>
  </r>
  <r>
    <s v="Sierra LeoneData timeliness (#4.8)"/>
    <x v="32"/>
    <x v="32"/>
    <n v="2"/>
    <n v="60"/>
    <s v="Sierra Leone: 2018"/>
    <s v="SLE"/>
    <s v="Sierra Leone"/>
    <s v="https://eiti.org/document/board-agreed-that-sierra-leone-has-made-meaningful-progress-in-implementing-eiti-standard"/>
    <s v="https://eiti.org/document/sierra-leone-validation-2018"/>
    <n v="2018"/>
    <n v="2018"/>
    <s v="Meaningful progress"/>
    <x v="6"/>
    <n v="5"/>
    <x v="4"/>
    <s v="Although online publication of the 2016 SLEITI Report was delayed to after the commencement of Validation, stakeholder consultation and other documentation implies that EITI data was available ahead of the two-year deadline."/>
    <s v="https://eiti.org/BD/2019-46"/>
    <s v="http://www.sleiti.gov.sl/index.php"/>
    <s v="https://eiti.org/api/v1.0/score_data/60"/>
    <x v="0"/>
  </r>
  <r>
    <s v="Sierra LeoneSubnational transfers (#5.2)"/>
    <x v="32"/>
    <x v="32"/>
    <n v="2"/>
    <n v="60"/>
    <s v="Sierra Leone: 2018"/>
    <s v="SLE"/>
    <s v="Sierra Leone"/>
    <s v="https://eiti.org/document/board-agreed-that-sierra-leone-has-made-meaningful-progress-in-implementing-eiti-standard"/>
    <s v="https://eiti.org/document/sierra-leone-validation-2018"/>
    <n v="2018"/>
    <n v="2018"/>
    <s v="Meaningful progress"/>
    <x v="3"/>
    <n v="3"/>
    <x v="0"/>
    <s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
    <s v="https://eiti.org/BD/2019-46"/>
    <s v="http://www.sleiti.gov.sl/index.php"/>
    <s v="https://eiti.org/api/v1.0/score_data/60"/>
    <x v="0"/>
  </r>
  <r>
    <s v="Sierra LeoneDistribution of revenues (#5.1)"/>
    <x v="32"/>
    <x v="32"/>
    <n v="2"/>
    <n v="60"/>
    <s v="Sierra Leone: 2018"/>
    <s v="SLE"/>
    <s v="Sierra Leone"/>
    <s v="https://eiti.org/document/board-agreed-that-sierra-leone-has-made-meaningful-progress-in-implementing-eiti-standard"/>
    <s v="https://eiti.org/document/sierra-leone-validation-2018"/>
    <n v="2018"/>
    <n v="2018"/>
    <s v="Meaningful progress"/>
    <x v="0"/>
    <n v="5"/>
    <x v="4"/>
    <s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
    <s v="https://eiti.org/BD/2019-46"/>
    <s v="http://www.sleiti.gov.sl/index.php"/>
    <s v="https://eiti.org/api/v1.0/score_data/60"/>
    <x v="0"/>
  </r>
  <r>
    <s v="Sierra LeoneSOE transactions (#4.5)"/>
    <x v="32"/>
    <x v="32"/>
    <n v="2"/>
    <n v="60"/>
    <s v="Sierra Leone: 2018"/>
    <s v="SLE"/>
    <s v="Sierra Leone"/>
    <s v="https://eiti.org/document/board-agreed-that-sierra-leone-has-made-meaningful-progress-in-implementing-eiti-standard"/>
    <s v="https://eiti.org/document/sierra-leone-validation-2018"/>
    <n v="2018"/>
    <n v="2018"/>
    <s v="Meaningful progress"/>
    <x v="5"/>
    <n v="0"/>
    <x v="3"/>
    <s v="The report does clarify that there were no state-owned enterprises in the upstream extractive sector giving rise to revenues to the government."/>
    <s v="https://eiti.org/BD/2019-46"/>
    <s v="http://www.sleiti.gov.sl/index.php"/>
    <s v="https://eiti.org/api/v1.0/score_data/60"/>
    <x v="0"/>
  </r>
  <r>
    <s v="Sierra LeoneTransportation revenues (#4.4)"/>
    <x v="32"/>
    <x v="32"/>
    <n v="2"/>
    <n v="60"/>
    <s v="Sierra Leone: 2018"/>
    <s v="SLE"/>
    <s v="Sierra Leone"/>
    <s v="https://eiti.org/document/board-agreed-that-sierra-leone-has-made-meaningful-progress-in-implementing-eiti-standard"/>
    <s v="https://eiti.org/document/sierra-leone-validation-2018"/>
    <n v="2018"/>
    <n v="2018"/>
    <s v="Meaningful progress"/>
    <x v="28"/>
    <n v="0"/>
    <x v="3"/>
    <s v="The report states that there were no transportation revenues in 2016. Payments uncovered during Validation revealed flat-fee revenues and not tariffs associated with transportation of commodities. "/>
    <s v="https://eiti.org/BD/2019-46"/>
    <s v="http://www.sleiti.gov.sl/index.php"/>
    <s v="https://eiti.org/api/v1.0/score_data/60"/>
    <x v="0"/>
  </r>
  <r>
    <s v="Sierra LeoneDisaggregation (#4.7)"/>
    <x v="32"/>
    <x v="32"/>
    <n v="2"/>
    <n v="60"/>
    <s v="Sierra Leone: 2018"/>
    <s v="SLE"/>
    <s v="Sierra Leone"/>
    <s v="https://eiti.org/document/board-agreed-that-sierra-leone-has-made-meaningful-progress-in-implementing-eiti-standard"/>
    <s v="https://eiti.org/document/sierra-leone-validation-2018"/>
    <n v="2018"/>
    <n v="2018"/>
    <s v="Meaningful progress"/>
    <x v="7"/>
    <n v="5"/>
    <x v="4"/>
    <s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
    <s v="https://eiti.org/BD/2019-46"/>
    <s v="http://www.sleiti.gov.sl/index.php"/>
    <s v="https://eiti.org/api/v1.0/score_data/60"/>
    <x v="0"/>
  </r>
  <r>
    <s v="Sierra LeoneDirect subnational payments (#4.6)"/>
    <x v="32"/>
    <x v="32"/>
    <n v="2"/>
    <n v="60"/>
    <s v="Sierra Leone: 2018"/>
    <s v="SLE"/>
    <s v="Sierra Leone"/>
    <s v="https://eiti.org/document/board-agreed-that-sierra-leone-has-made-meaningful-progress-in-implementing-eiti-standard"/>
    <s v="https://eiti.org/document/sierra-leone-validation-2018"/>
    <n v="2018"/>
    <n v="2018"/>
    <s v="Meaningful progress"/>
    <x v="4"/>
    <n v="3"/>
    <x v="0"/>
    <s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
    <s v="https://eiti.org/BD/2019-46"/>
    <s v="http://www.sleiti.gov.sl/index.php"/>
    <s v="https://eiti.org/api/v1.0/score_data/60"/>
    <x v="0"/>
  </r>
  <r>
    <s v="Sierra LeoneRevenue management and expenditures (#5.3)"/>
    <x v="32"/>
    <x v="32"/>
    <n v="2"/>
    <n v="60"/>
    <s v="Sierra Leone: 2018"/>
    <s v="SLE"/>
    <s v="Sierra Leone"/>
    <s v="https://eiti.org/document/board-agreed-that-sierra-leone-has-made-meaningful-progress-in-implementing-eiti-standard"/>
    <s v="https://eiti.org/document/sierra-leone-validation-2018"/>
    <n v="2018"/>
    <n v="2018"/>
    <s v="Meaningful progress"/>
    <x v="2"/>
    <n v="1"/>
    <x v="2"/>
    <s v="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
    <s v="https://eiti.org/BD/2019-46"/>
    <s v="http://www.sleiti.gov.sl/index.php"/>
    <s v="https://eiti.org/api/v1.0/score_data/60"/>
    <x v="0"/>
  </r>
  <r>
    <s v="Sierra LeoneFollow up on recommendations (#7.3)"/>
    <x v="32"/>
    <x v="32"/>
    <n v="2"/>
    <n v="60"/>
    <s v="Sierra Leone: 2018"/>
    <s v="SLE"/>
    <s v="Sierra Leone"/>
    <s v="https://eiti.org/document/board-agreed-that-sierra-leone-has-made-meaningful-progress-in-implementing-eiti-standard"/>
    <s v="https://eiti.org/document/sierra-leone-validation-2018"/>
    <n v="2018"/>
    <n v="2018"/>
    <s v="Meaningful progress"/>
    <x v="10"/>
    <n v="5"/>
    <x v="4"/>
    <s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
    <s v="https://eiti.org/BD/2019-46"/>
    <s v="http://www.sleiti.gov.sl/index.php"/>
    <s v="https://eiti.org/api/v1.0/score_data/60"/>
    <x v="0"/>
  </r>
  <r>
    <s v="Sierra LeoneData accessibility (#7.2)"/>
    <x v="32"/>
    <x v="32"/>
    <n v="2"/>
    <n v="60"/>
    <s v="Sierra Leone: 2018"/>
    <s v="SLE"/>
    <s v="Sierra Leone"/>
    <s v="https://eiti.org/document/board-agreed-that-sierra-leone-has-made-meaningful-progress-in-implementing-eiti-standard"/>
    <s v="https://eiti.org/document/sierra-leone-validation-2018"/>
    <n v="2018"/>
    <n v="2018"/>
    <s v="Meaningful progress"/>
    <x v="15"/>
    <n v="1"/>
    <x v="2"/>
    <s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
    <s v="https://eiti.org/BD/2019-46"/>
    <s v="http://www.sleiti.gov.sl/index.php"/>
    <s v="https://eiti.org/api/v1.0/score_data/60"/>
    <x v="0"/>
  </r>
  <r>
    <s v="Sierra LeoneOverall Progress (#0.0)"/>
    <x v="32"/>
    <x v="32"/>
    <n v="2"/>
    <n v="60"/>
    <s v="Sierra Leone: 2018"/>
    <s v="SLE"/>
    <s v="Sierra Leone"/>
    <s v="https://eiti.org/document/board-agreed-that-sierra-leone-has-made-meaningful-progress-in-implementing-eiti-standard"/>
    <s v="https://eiti.org/document/sierra-leone-validation-2018"/>
    <n v="2018"/>
    <n v="2018"/>
    <s v="Meaningful progress"/>
    <x v="12"/>
    <n v="4"/>
    <x v="1"/>
    <s v="The Board agrees that Sierra Leone has made meaningful progress overall in implementing the EITI Standard. In accordance with requirement 8.3c, Sierra Leone will be requested to undertake corrective actions before the second Validation on 17 December 2020."/>
    <s v="https://eiti.org/BD/2019-46"/>
    <s v="http://www.sleiti.gov.sl/index.php"/>
    <s v="https://eiti.org/api/v1.0/score_data/60"/>
    <x v="0"/>
  </r>
  <r>
    <s v="Sierra LeoneOutcomes and impact of implementation (#7.4)"/>
    <x v="32"/>
    <x v="32"/>
    <n v="2"/>
    <n v="60"/>
    <s v="Sierra Leone: 2018"/>
    <s v="SLE"/>
    <s v="Sierra Leone"/>
    <s v="https://eiti.org/document/board-agreed-that-sierra-leone-has-made-meaningful-progress-in-implementing-eiti-standard"/>
    <s v="https://eiti.org/document/sierra-leone-validation-2018"/>
    <n v="2018"/>
    <n v="2018"/>
    <s v="Meaningful progress"/>
    <x v="9"/>
    <n v="5"/>
    <x v="4"/>
    <s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
    <s v="https://eiti.org/BD/2019-46"/>
    <s v="http://www.sleiti.gov.sl/index.php"/>
    <s v="https://eiti.org/api/v1.0/score_data/60"/>
    <x v="0"/>
  </r>
  <r>
    <s v="Sierra LeoneSOE quasi-fiscal expenditures (#6.2)"/>
    <x v="32"/>
    <x v="32"/>
    <n v="2"/>
    <n v="60"/>
    <s v="Sierra Leone: 2018"/>
    <s v="SLE"/>
    <s v="Sierra Leone"/>
    <s v="https://eiti.org/document/board-agreed-that-sierra-leone-has-made-meaningful-progress-in-implementing-eiti-standard"/>
    <s v="https://eiti.org/document/sierra-leone-validation-2018"/>
    <n v="2018"/>
    <n v="2018"/>
    <s v="Meaningful progress"/>
    <x v="14"/>
    <n v="0"/>
    <x v="3"/>
    <s v="The International Secretariat’s initial assessment is that this requirement is not applicable in Sierra Leone in the year under review (2016). The 2016 EITI Report confirms the lack of extractives SOEs in Sierra Leone in 2016."/>
    <s v="https://eiti.org/BD/2019-46"/>
    <s v="http://www.sleiti.gov.sl/index.php"/>
    <s v="https://eiti.org/api/v1.0/score_data/60"/>
    <x v="0"/>
  </r>
  <r>
    <s v="Sierra LeoneMandatory social expenditures (#6.1)"/>
    <x v="32"/>
    <x v="32"/>
    <n v="2"/>
    <n v="60"/>
    <s v="Sierra Leone: 2018"/>
    <s v="SLE"/>
    <s v="Sierra Leone"/>
    <s v="https://eiti.org/document/board-agreed-that-sierra-leone-has-made-meaningful-progress-in-implementing-eiti-standard"/>
    <s v="https://eiti.org/document/sierra-leone-validation-2018"/>
    <n v="2018"/>
    <n v="2018"/>
    <s v="Meaningful progress"/>
    <x v="8"/>
    <n v="3"/>
    <x v="0"/>
    <s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
    <s v="https://eiti.org/BD/2019-46"/>
    <s v="http://www.sleiti.gov.sl/index.php"/>
    <s v="https://eiti.org/api/v1.0/score_data/60"/>
    <x v="0"/>
  </r>
  <r>
    <s v="Sierra LeonePublic debate (#7.1)"/>
    <x v="32"/>
    <x v="32"/>
    <n v="2"/>
    <n v="60"/>
    <s v="Sierra Leone: 2018"/>
    <s v="SLE"/>
    <s v="Sierra Leone"/>
    <s v="https://eiti.org/document/board-agreed-that-sierra-leone-has-made-meaningful-progress-in-implementing-eiti-standard"/>
    <s v="https://eiti.org/document/sierra-leone-validation-2018"/>
    <n v="2018"/>
    <n v="2018"/>
    <s v="Meaningful progress"/>
    <x v="16"/>
    <n v="4"/>
    <x v="1"/>
    <s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
    <s v="https://eiti.org/BD/2019-46"/>
    <s v="http://www.sleiti.gov.sl/index.php"/>
    <s v="https://eiti.org/api/v1.0/score_data/60"/>
    <x v="0"/>
  </r>
  <r>
    <s v="Sierra LeoneEconomic contribution (#6.3)"/>
    <x v="32"/>
    <x v="32"/>
    <n v="2"/>
    <n v="60"/>
    <s v="Sierra Leone: 2018"/>
    <s v="SLE"/>
    <s v="Sierra Leone"/>
    <s v="https://eiti.org/document/board-agreed-that-sierra-leone-has-made-meaningful-progress-in-implementing-eiti-standard"/>
    <s v="https://eiti.org/document/sierra-leone-validation-2018"/>
    <n v="2018"/>
    <n v="2018"/>
    <s v="Meaningful progress"/>
    <x v="13"/>
    <n v="5"/>
    <x v="4"/>
    <s v="The report adequately describes the extractive industries’ contribution, in absolute and relative terms, to gross domestic product, exports, government revenues, employment as well as some information on the location of mining production."/>
    <s v="https://eiti.org/BD/2019-46"/>
    <s v="http://www.sleiti.gov.sl/index.php"/>
    <s v="https://eiti.org/api/v1.0/score_data/60"/>
    <x v="0"/>
  </r>
  <r>
    <s v="Sierra LeoneLegal framework (#2.1)"/>
    <x v="32"/>
    <x v="32"/>
    <n v="2"/>
    <n v="60"/>
    <s v="Sierra Leone: 2018"/>
    <s v="SLE"/>
    <s v="Sierra Leone"/>
    <s v="https://eiti.org/document/board-agreed-that-sierra-leone-has-made-meaningful-progress-in-implementing-eiti-standard"/>
    <s v="https://eiti.org/document/sierra-leone-validation-2018"/>
    <n v="2018"/>
    <n v="2018"/>
    <s v="Meaningful progress"/>
    <x v="18"/>
    <n v="5"/>
    <x v="4"/>
    <s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
    <s v="https://eiti.org/BD/2019-46"/>
    <s v="http://www.sleiti.gov.sl/index.php"/>
    <s v="https://eiti.org/api/v1.0/score_data/60"/>
    <x v="0"/>
  </r>
  <r>
    <s v="Sierra LeoneWorkplan (#1.5)"/>
    <x v="32"/>
    <x v="32"/>
    <n v="2"/>
    <n v="60"/>
    <s v="Sierra Leone: 2018"/>
    <s v="SLE"/>
    <s v="Sierra Leone"/>
    <s v="https://eiti.org/document/board-agreed-that-sierra-leone-has-made-meaningful-progress-in-implementing-eiti-standard"/>
    <s v="https://eiti.org/document/sierra-leone-validation-2018"/>
    <n v="2018"/>
    <n v="2018"/>
    <s v="Meaningful progress"/>
    <x v="23"/>
    <n v="4"/>
    <x v="1"/>
    <s v="The MSG’s objectives have not changed since 2016. The 2017-2019 workplan was costed and available online, but the MSG have not updated a workplan for 2018 onwards. Still, evidence suggests SLEITI does use workplans and APRs as planning and monitoring tools for EITI implementation."/>
    <s v="https://eiti.org/BD/2019-46"/>
    <s v="http://www.sleiti.gov.sl/index.php"/>
    <s v="https://eiti.org/api/v1.0/score_data/60"/>
    <x v="0"/>
  </r>
  <r>
    <s v="Sierra LeoneLicense register (#2.3)"/>
    <x v="32"/>
    <x v="32"/>
    <n v="2"/>
    <n v="60"/>
    <s v="Sierra Leone: 2018"/>
    <s v="SLE"/>
    <s v="Sierra Leone"/>
    <s v="https://eiti.org/document/board-agreed-that-sierra-leone-has-made-meaningful-progress-in-implementing-eiti-standard"/>
    <s v="https://eiti.org/document/sierra-leone-validation-2018"/>
    <n v="2018"/>
    <n v="2018"/>
    <s v="Meaningful progress"/>
    <x v="20"/>
    <n v="5"/>
    <x v="4"/>
    <s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
    <s v="https://eiti.org/BD/2019-46"/>
    <s v="http://www.sleiti.gov.sl/index.php"/>
    <s v="https://eiti.org/api/v1.0/score_data/60"/>
    <x v="0"/>
  </r>
  <r>
    <s v="Sierra LeoneLicense allocations (#2.2)"/>
    <x v="32"/>
    <x v="32"/>
    <n v="2"/>
    <n v="60"/>
    <s v="Sierra Leone: 2018"/>
    <s v="SLE"/>
    <s v="Sierra Leone"/>
    <s v="https://eiti.org/document/board-agreed-that-sierra-leone-has-made-meaningful-progress-in-implementing-eiti-standard"/>
    <s v="https://eiti.org/document/sierra-leone-validation-2018"/>
    <n v="2018"/>
    <n v="2018"/>
    <s v="Meaningful progress"/>
    <x v="17"/>
    <n v="4"/>
    <x v="1"/>
    <s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
    <s v="https://eiti.org/BD/2019-46"/>
    <s v="http://www.sleiti.gov.sl/index.php"/>
    <s v="https://eiti.org/api/v1.0/score_data/60"/>
    <x v="0"/>
  </r>
  <r>
    <s v="Sierra LeoneIndustry engagement (#1.2)"/>
    <x v="32"/>
    <x v="32"/>
    <n v="2"/>
    <n v="60"/>
    <s v="Sierra Leone: 2018"/>
    <s v="SLE"/>
    <s v="Sierra Leone"/>
    <s v="https://eiti.org/document/board-agreed-that-sierra-leone-has-made-meaningful-progress-in-implementing-eiti-standard"/>
    <s v="https://eiti.org/document/sierra-leone-validation-2018"/>
    <n v="2018"/>
    <n v="2018"/>
    <s v="Meaningful progress"/>
    <x v="11"/>
    <n v="4"/>
    <x v="1"/>
    <s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
    <s v="https://eiti.org/BD/2019-46"/>
    <s v="http://www.sleiti.gov.sl/index.php"/>
    <s v="https://eiti.org/api/v1.0/score_data/60"/>
    <x v="0"/>
  </r>
  <r>
    <s v="Sierra LeoneGovernment engagement (#1.1)"/>
    <x v="32"/>
    <x v="32"/>
    <n v="2"/>
    <n v="60"/>
    <s v="Sierra Leone: 2018"/>
    <s v="SLE"/>
    <s v="Sierra Leone"/>
    <s v="https://eiti.org/document/board-agreed-that-sierra-leone-has-made-meaningful-progress-in-implementing-eiti-standard"/>
    <s v="https://eiti.org/document/sierra-leone-validation-2018"/>
    <n v="2018"/>
    <n v="2018"/>
    <s v="Meaningful progress"/>
    <x v="22"/>
    <n v="5"/>
    <x v="4"/>
    <s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
    <s v="https://eiti.org/BD/2019-46"/>
    <s v="http://www.sleiti.gov.sl/index.php"/>
    <s v="https://eiti.org/api/v1.0/score_data/60"/>
    <x v="0"/>
  </r>
  <r>
    <s v="Sierra LeoneMSG governance (#1.4)"/>
    <x v="32"/>
    <x v="32"/>
    <n v="2"/>
    <n v="60"/>
    <s v="Sierra Leone: 2018"/>
    <s v="SLE"/>
    <s v="Sierra Leone"/>
    <s v="https://eiti.org/document/board-agreed-that-sierra-leone-has-made-meaningful-progress-in-implementing-eiti-standard"/>
    <s v="https://eiti.org/document/sierra-leone-validation-2018"/>
    <n v="2018"/>
    <n v="2018"/>
    <s v="Meaningful progress"/>
    <x v="24"/>
    <n v="3"/>
    <x v="0"/>
    <s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
    <s v="https://eiti.org/BD/2019-46"/>
    <s v="http://www.sleiti.gov.sl/index.php"/>
    <s v="https://eiti.org/api/v1.0/score_data/60"/>
    <x v="0"/>
  </r>
  <r>
    <s v="Sierra LeoneCivil society engagement (#1.3)"/>
    <x v="32"/>
    <x v="32"/>
    <n v="2"/>
    <n v="60"/>
    <s v="Sierra Leone: 2018"/>
    <s v="SLE"/>
    <s v="Sierra Leone"/>
    <s v="https://eiti.org/document/board-agreed-that-sierra-leone-has-made-meaningful-progress-in-implementing-eiti-standard"/>
    <s v="https://eiti.org/document/sierra-leone-validation-2018"/>
    <n v="2018"/>
    <n v="2018"/>
    <s v="Meaningful progress"/>
    <x v="21"/>
    <n v="4"/>
    <x v="1"/>
    <s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
    <s v="https://eiti.org/BD/2019-46"/>
    <s v="http://www.sleiti.gov.sl/index.php"/>
    <s v="https://eiti.org/api/v1.0/score_data/60"/>
    <x v="0"/>
  </r>
  <r>
    <s v="Sierra LeonePolicy on contract disclosure (#2.4)"/>
    <x v="32"/>
    <x v="32"/>
    <n v="2"/>
    <n v="60"/>
    <s v="Sierra Leone: 2018"/>
    <s v="SLE"/>
    <s v="Sierra Leone"/>
    <s v="https://eiti.org/document/board-agreed-that-sierra-leone-has-made-meaningful-progress-in-implementing-eiti-standard"/>
    <s v="https://eiti.org/document/sierra-leone-validation-2018"/>
    <n v="2018"/>
    <n v="2018"/>
    <s v="Meaningful progress"/>
    <x v="19"/>
    <n v="5"/>
    <x v="4"/>
    <s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
    <s v="https://eiti.org/BD/2019-46"/>
    <s v="http://www.sleiti.gov.sl/index.php"/>
    <s v="https://eiti.org/api/v1.0/score_data/60"/>
    <x v="0"/>
  </r>
  <r>
    <s v="Sierra LeoneComprehensiveness (#4.1)"/>
    <x v="32"/>
    <x v="32"/>
    <n v="2"/>
    <n v="60"/>
    <s v="Sierra Leone: 2018"/>
    <s v="SLE"/>
    <s v="Sierra Leone"/>
    <s v="https://eiti.org/document/board-agreed-that-sierra-leone-has-made-meaningful-progress-in-implementing-eiti-standard"/>
    <s v="https://eiti.org/document/sierra-leone-validation-2018"/>
    <n v="2018"/>
    <n v="2018"/>
    <s v="Meaningful progress"/>
    <x v="27"/>
    <n v="4"/>
    <x v="1"/>
    <s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
    <s v="https://eiti.org/BD/2019-46"/>
    <s v="http://www.sleiti.gov.sl/index.php"/>
    <s v="https://eiti.org/api/v1.0/score_data/60"/>
    <x v="0"/>
  </r>
  <r>
    <s v="Sierra LeoneExport data (#3.3)"/>
    <x v="32"/>
    <x v="32"/>
    <n v="2"/>
    <n v="60"/>
    <s v="Sierra Leone: 2018"/>
    <s v="SLE"/>
    <s v="Sierra Leone"/>
    <s v="https://eiti.org/document/board-agreed-that-sierra-leone-has-made-meaningful-progress-in-implementing-eiti-standard"/>
    <s v="https://eiti.org/document/sierra-leone-validation-2018"/>
    <n v="2018"/>
    <n v="2018"/>
    <s v="Meaningful progress"/>
    <x v="32"/>
    <n v="5"/>
    <x v="4"/>
    <s v="The 2016 EITI Report provides export volumes and values for all mineral commodities exported in 2016, disaggregated by subsector, companies and commodities. It is possible to estimate the location of exports based on data provided."/>
    <s v="https://eiti.org/BD/2019-46"/>
    <s v="http://www.sleiti.gov.sl/index.php"/>
    <s v="https://eiti.org/api/v1.0/score_data/60"/>
    <x v="0"/>
  </r>
  <r>
    <s v="Sierra LeoneBarter agreements (#4.3)"/>
    <x v="32"/>
    <x v="32"/>
    <n v="2"/>
    <n v="60"/>
    <s v="Sierra Leone: 2018"/>
    <s v="SLE"/>
    <s v="Sierra Leone"/>
    <s v="https://eiti.org/document/board-agreed-that-sierra-leone-has-made-meaningful-progress-in-implementing-eiti-standard"/>
    <s v="https://eiti.org/document/sierra-leone-validation-2018"/>
    <n v="2018"/>
    <n v="2018"/>
    <s v="Meaningful progress"/>
    <x v="29"/>
    <n v="3"/>
    <x v="0"/>
    <s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
    <s v="https://eiti.org/BD/2019-46"/>
    <s v="http://www.sleiti.gov.sl/index.php"/>
    <s v="https://eiti.org/api/v1.0/score_data/60"/>
    <x v="0"/>
  </r>
  <r>
    <s v="Sierra LeoneIn-kind revenues (#4.2)"/>
    <x v="32"/>
    <x v="32"/>
    <n v="2"/>
    <n v="60"/>
    <s v="Sierra Leone: 2018"/>
    <s v="SLE"/>
    <s v="Sierra Leone"/>
    <s v="https://eiti.org/document/board-agreed-that-sierra-leone-has-made-meaningful-progress-in-implementing-eiti-standard"/>
    <s v="https://eiti.org/document/sierra-leone-validation-2018"/>
    <n v="2018"/>
    <n v="2018"/>
    <s v="Meaningful progress"/>
    <x v="26"/>
    <n v="0"/>
    <x v="3"/>
    <s v="The 2016 Report confirms that no state-owned enterprise exists through which government receives in-kind revenues, nor does any private company provide revenues in kind."/>
    <s v="https://eiti.org/BD/2019-46"/>
    <s v="http://www.sleiti.gov.sl/index.php"/>
    <s v="https://eiti.org/api/v1.0/score_data/60"/>
    <x v="0"/>
  </r>
  <r>
    <s v="Sierra LeoneState participation (#2.6)"/>
    <x v="32"/>
    <x v="32"/>
    <n v="2"/>
    <n v="60"/>
    <s v="Sierra Leone: 2018"/>
    <s v="SLE"/>
    <s v="Sierra Leone"/>
    <s v="https://eiti.org/document/board-agreed-that-sierra-leone-has-made-meaningful-progress-in-implementing-eiti-standard"/>
    <s v="https://eiti.org/document/sierra-leone-validation-2018"/>
    <n v="2018"/>
    <n v="2018"/>
    <s v="Meaningful progress"/>
    <x v="31"/>
    <n v="4"/>
    <x v="1"/>
    <s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
    <s v="https://eiti.org/BD/2019-46"/>
    <s v="http://www.sleiti.gov.sl/index.php"/>
    <s v="https://eiti.org/api/v1.0/score_data/60"/>
    <x v="0"/>
  </r>
  <r>
    <s v="Sierra LeoneBeneficial ownership (#2.5)"/>
    <x v="32"/>
    <x v="32"/>
    <n v="2"/>
    <n v="60"/>
    <s v="Sierra Leone: 2018"/>
    <s v="SLE"/>
    <s v="Sierra Leone"/>
    <s v="https://eiti.org/document/board-agreed-that-sierra-leone-has-made-meaningful-progress-in-implementing-eiti-standard"/>
    <s v="https://eiti.org/document/sierra-leone-validation-2018"/>
    <n v="2018"/>
    <n v="2018"/>
    <s v="Meaningful progress"/>
    <x v="25"/>
    <n v="1"/>
    <x v="2"/>
    <s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
    <s v="https://eiti.org/BD/2019-46"/>
    <s v="http://www.sleiti.gov.sl/index.php"/>
    <s v="https://eiti.org/api/v1.0/score_data/60"/>
    <x v="0"/>
  </r>
  <r>
    <s v="Sierra LeoneProduction data (#3.2)"/>
    <x v="32"/>
    <x v="32"/>
    <n v="2"/>
    <n v="60"/>
    <s v="Sierra Leone: 2018"/>
    <s v="SLE"/>
    <s v="Sierra Leone"/>
    <s v="https://eiti.org/document/board-agreed-that-sierra-leone-has-made-meaningful-progress-in-implementing-eiti-standard"/>
    <s v="https://eiti.org/document/sierra-leone-validation-2018"/>
    <n v="2018"/>
    <n v="2018"/>
    <s v="Meaningful progress"/>
    <x v="33"/>
    <n v="4"/>
    <x v="1"/>
    <s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
    <s v="https://eiti.org/BD/2019-46"/>
    <s v="http://www.sleiti.gov.sl/index.php"/>
    <s v="https://eiti.org/api/v1.0/score_data/60"/>
    <x v="0"/>
  </r>
  <r>
    <s v="Sierra LeoneExploration data (#3.1)"/>
    <x v="32"/>
    <x v="32"/>
    <n v="2"/>
    <n v="60"/>
    <s v="Sierra Leone: 2018"/>
    <s v="SLE"/>
    <s v="Sierra Leone"/>
    <s v="https://eiti.org/document/board-agreed-that-sierra-leone-has-made-meaningful-progress-in-implementing-eiti-standard"/>
    <s v="https://eiti.org/document/sierra-leone-validation-2018"/>
    <n v="2018"/>
    <n v="2018"/>
    <s v="Meaningful progress"/>
    <x v="30"/>
    <n v="5"/>
    <x v="4"/>
    <s v="The 2016 EITI Report provides a general overview of the country’s extractive industries, including significant exploration activities."/>
    <s v="https://eiti.org/BD/2019-46"/>
    <s v="http://www.sleiti.gov.sl/index.php"/>
    <s v="https://eiti.org/api/v1.0/score_data/60"/>
    <x v="0"/>
  </r>
  <r>
    <s v="Solomon IslandsOverall Progress (#0.0)"/>
    <x v="33"/>
    <x v="33"/>
    <n v="1"/>
    <n v="10"/>
    <s v="Solomon Islands: 2016"/>
    <s v="SLB"/>
    <s v="Solomon Islands"/>
    <s v="https://eiti.org/board-decision/2017-12"/>
    <s v="https://eiti.org/document/validation-solomon-islands-2016-reports"/>
    <n v="2016"/>
    <m/>
    <s v="Other"/>
    <x v="12"/>
    <n v="3"/>
    <x v="0"/>
    <s v=""/>
    <m/>
    <s v="http://www.sieiti.gov.sb/"/>
    <s v="https://eiti.org/api/v1.0/score_data/10"/>
    <x v="0"/>
  </r>
  <r>
    <s v="Solomon IslandsData timeliness (#4.8)"/>
    <x v="33"/>
    <x v="33"/>
    <n v="1"/>
    <n v="10"/>
    <s v="Solomon Islands: 2016"/>
    <s v="SLB"/>
    <s v="Solomon Islands"/>
    <s v="https://eiti.org/board-decision/2017-12"/>
    <s v="https://eiti.org/document/validation-solomon-islands-2016-reports"/>
    <n v="2016"/>
    <m/>
    <s v="Other"/>
    <x v="6"/>
    <n v="5"/>
    <x v="4"/>
    <s v="Both the 2014 and 2013 Reports contain up to date data covering not more than two years prior to the publication of the report."/>
    <m/>
    <s v="http://www.sieiti.gov.sb/"/>
    <s v="https://eiti.org/api/v1.0/score_data/10"/>
    <x v="0"/>
  </r>
  <r>
    <s v="Solomon IslandsDisaggregation (#4.7)"/>
    <x v="33"/>
    <x v="33"/>
    <n v="1"/>
    <n v="10"/>
    <s v="Solomon Islands: 2016"/>
    <s v="SLB"/>
    <s v="Solomon Islands"/>
    <s v="https://eiti.org/board-decision/2017-12"/>
    <s v="https://eiti.org/document/validation-solomon-islands-2016-reports"/>
    <n v="2016"/>
    <m/>
    <s v="Other"/>
    <x v="7"/>
    <n v="3"/>
    <x v="0"/>
    <s v="The 2014 EITI Report contains disclosures from each government agency disaggregated by company but it does not show how much each company paid for each revenue stream. It has government disclosures for each revenue stream. Company figures are not provided in the 2014 EITI Report."/>
    <m/>
    <s v="http://www.sieiti.gov.sb/"/>
    <s v="https://eiti.org/api/v1.0/score_data/10"/>
    <x v="0"/>
  </r>
  <r>
    <s v="Solomon IslandsSubnational transfers (#5.2)"/>
    <x v="33"/>
    <x v="33"/>
    <n v="1"/>
    <n v="10"/>
    <s v="Solomon Islands: 2016"/>
    <s v="SLB"/>
    <s v="Solomon Islands"/>
    <s v="https://eiti.org/board-decision/2017-12"/>
    <s v="https://eiti.org/document/validation-solomon-islands-2016-reports"/>
    <n v="2016"/>
    <m/>
    <s v="Other"/>
    <x v="3"/>
    <n v="3"/>
    <x v="0"/>
    <s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
    <m/>
    <s v="http://www.sieiti.gov.sb/"/>
    <s v="https://eiti.org/api/v1.0/score_data/10"/>
    <x v="0"/>
  </r>
  <r>
    <s v="Solomon IslandsData quality (#4.9)"/>
    <x v="33"/>
    <x v="33"/>
    <n v="1"/>
    <n v="10"/>
    <s v="Solomon Islands: 2016"/>
    <s v="SLB"/>
    <s v="Solomon Islands"/>
    <s v="https://eiti.org/board-decision/2017-12"/>
    <s v="https://eiti.org/document/validation-solomon-islands-2016-reports"/>
    <n v="2016"/>
    <m/>
    <s v="Other"/>
    <x v="1"/>
    <n v="3"/>
    <x v="0"/>
    <s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
    <m/>
    <s v="http://www.sieiti.gov.sb/"/>
    <s v="https://eiti.org/api/v1.0/score_data/10"/>
    <x v="0"/>
  </r>
  <r>
    <s v="Solomon IslandsTransportation revenues (#4.4)"/>
    <x v="33"/>
    <x v="33"/>
    <n v="1"/>
    <n v="10"/>
    <s v="Solomon Islands: 2016"/>
    <s v="SLB"/>
    <s v="Solomon Islands"/>
    <s v="https://eiti.org/board-decision/2017-12"/>
    <s v="https://eiti.org/document/validation-solomon-islands-2016-reports"/>
    <n v="2016"/>
    <m/>
    <s v="Other"/>
    <x v="28"/>
    <n v="0"/>
    <x v="3"/>
    <s v="The 2014 and 2013 EITI reports include a reference to a “road access fee” but it appears that this not a material source of revenue."/>
    <m/>
    <s v="http://www.sieiti.gov.sb/"/>
    <s v="https://eiti.org/api/v1.0/score_data/10"/>
    <x v="0"/>
  </r>
  <r>
    <s v="Solomon IslandsBarter agreements (#4.3)"/>
    <x v="33"/>
    <x v="33"/>
    <n v="1"/>
    <n v="10"/>
    <s v="Solomon Islands: 2016"/>
    <s v="SLB"/>
    <s v="Solomon Islands"/>
    <s v="https://eiti.org/board-decision/2017-12"/>
    <s v="https://eiti.org/document/validation-solomon-islands-2016-reports"/>
    <n v="2016"/>
    <m/>
    <s v="Other"/>
    <x v="29"/>
    <n v="0"/>
    <x v="3"/>
    <s v="The 2014 and 2013 EITI reports confirm that barter and infrastructure arrangements are not applicable in the Solomon Islands."/>
    <m/>
    <s v="http://www.sieiti.gov.sb/"/>
    <s v="https://eiti.org/api/v1.0/score_data/10"/>
    <x v="0"/>
  </r>
  <r>
    <s v="Solomon IslandsDirect subnational payments (#4.6)"/>
    <x v="33"/>
    <x v="33"/>
    <n v="1"/>
    <n v="10"/>
    <s v="Solomon Islands: 2016"/>
    <s v="SLB"/>
    <s v="Solomon Islands"/>
    <s v="https://eiti.org/board-decision/2017-12"/>
    <s v="https://eiti.org/document/validation-solomon-islands-2016-reports"/>
    <n v="2016"/>
    <m/>
    <s v="Other"/>
    <x v="4"/>
    <n v="4"/>
    <x v="1"/>
    <s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
    <m/>
    <s v="http://www.sieiti.gov.sb/"/>
    <s v="https://eiti.org/api/v1.0/score_data/10"/>
    <x v="0"/>
  </r>
  <r>
    <s v="Solomon IslandsSOE transactions (#4.5)"/>
    <x v="33"/>
    <x v="33"/>
    <n v="1"/>
    <n v="10"/>
    <s v="Solomon Islands: 2016"/>
    <s v="SLB"/>
    <s v="Solomon Islands"/>
    <s v="https://eiti.org/board-decision/2017-12"/>
    <s v="https://eiti.org/document/validation-solomon-islands-2016-reports"/>
    <n v="2016"/>
    <m/>
    <s v="Other"/>
    <x v="5"/>
    <n v="0"/>
    <x v="3"/>
    <s v="The 2014 and 2013 EITI Reports confirm that transactions between SOEs and government are not applicable in the Solomon Islands."/>
    <m/>
    <s v="http://www.sieiti.gov.sb/"/>
    <s v="https://eiti.org/api/v1.0/score_data/10"/>
    <x v="0"/>
  </r>
  <r>
    <s v="Solomon IslandsData accessibility (#7.2)"/>
    <x v="33"/>
    <x v="33"/>
    <n v="1"/>
    <n v="10"/>
    <s v="Solomon Islands: 2016"/>
    <s v="SLB"/>
    <s v="Solomon Islands"/>
    <s v="https://eiti.org/board-decision/2017-12"/>
    <s v="https://eiti.org/document/validation-solomon-islands-2016-reports"/>
    <n v="2016"/>
    <m/>
    <s v="Other"/>
    <x v="15"/>
    <n v="1"/>
    <x v="2"/>
    <s v="The multi-stakeholder group does not yet provide EITI data in open data formats."/>
    <m/>
    <s v="http://www.sieiti.gov.sb/"/>
    <s v="https://eiti.org/api/v1.0/score_data/10"/>
    <x v="0"/>
  </r>
  <r>
    <s v="Solomon IslandsPublic debate (#7.1)"/>
    <x v="33"/>
    <x v="33"/>
    <n v="1"/>
    <n v="10"/>
    <s v="Solomon Islands: 2016"/>
    <s v="SLB"/>
    <s v="Solomon Islands"/>
    <s v="https://eiti.org/board-decision/2017-12"/>
    <s v="https://eiti.org/document/validation-solomon-islands-2016-reports"/>
    <n v="2016"/>
    <m/>
    <s v="Other"/>
    <x v="16"/>
    <n v="5"/>
    <x v="4"/>
    <s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
    <m/>
    <s v="http://www.sieiti.gov.sb/"/>
    <s v="https://eiti.org/api/v1.0/score_data/10"/>
    <x v="0"/>
  </r>
  <r>
    <s v="Solomon IslandsOutcomes and impact of implementation (#7.4)"/>
    <x v="33"/>
    <x v="33"/>
    <n v="1"/>
    <n v="10"/>
    <s v="Solomon Islands: 2016"/>
    <s v="SLB"/>
    <s v="Solomon Islands"/>
    <s v="https://eiti.org/board-decision/2017-12"/>
    <s v="https://eiti.org/document/validation-solomon-islands-2016-reports"/>
    <n v="2016"/>
    <m/>
    <s v="Other"/>
    <x v="9"/>
    <n v="4"/>
    <x v="1"/>
    <s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
    <m/>
    <s v="http://www.sieiti.gov.sb/"/>
    <s v="https://eiti.org/api/v1.0/score_data/10"/>
    <x v="0"/>
  </r>
  <r>
    <s v="Solomon IslandsFollow up on recommendations (#7.3)"/>
    <x v="33"/>
    <x v="33"/>
    <n v="1"/>
    <n v="10"/>
    <s v="Solomon Islands: 2016"/>
    <s v="SLB"/>
    <s v="Solomon Islands"/>
    <s v="https://eiti.org/board-decision/2017-12"/>
    <s v="https://eiti.org/document/validation-solomon-islands-2016-reports"/>
    <n v="2016"/>
    <m/>
    <s v="Other"/>
    <x v="10"/>
    <n v="4"/>
    <x v="1"/>
    <s v="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
    <m/>
    <s v="http://www.sieiti.gov.sb/"/>
    <s v="https://eiti.org/api/v1.0/score_data/10"/>
    <x v="0"/>
  </r>
  <r>
    <s v="Solomon IslandsMandatory social expenditures (#6.1)"/>
    <x v="33"/>
    <x v="33"/>
    <n v="1"/>
    <n v="10"/>
    <s v="Solomon Islands: 2016"/>
    <s v="SLB"/>
    <s v="Solomon Islands"/>
    <s v="https://eiti.org/board-decision/2017-12"/>
    <s v="https://eiti.org/document/validation-solomon-islands-2016-reports"/>
    <n v="2016"/>
    <m/>
    <s v="Other"/>
    <x v="8"/>
    <n v="3"/>
    <x v="0"/>
    <s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
    <m/>
    <s v="http://www.sieiti.gov.sb/"/>
    <s v="https://eiti.org/api/v1.0/score_data/10"/>
    <x v="0"/>
  </r>
  <r>
    <s v="Solomon IslandsRevenue management and expenditures (#5.3)"/>
    <x v="33"/>
    <x v="33"/>
    <n v="1"/>
    <n v="10"/>
    <s v="Solomon Islands: 2016"/>
    <s v="SLB"/>
    <s v="Solomon Islands"/>
    <s v="https://eiti.org/board-decision/2017-12"/>
    <s v="https://eiti.org/document/validation-solomon-islands-2016-reports"/>
    <n v="2016"/>
    <m/>
    <s v="Other"/>
    <x v="2"/>
    <n v="1"/>
    <x v="2"/>
    <s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
    <m/>
    <s v="http://www.sieiti.gov.sb/"/>
    <s v="https://eiti.org/api/v1.0/score_data/10"/>
    <x v="0"/>
  </r>
  <r>
    <s v="Solomon IslandsEconomic contribution (#6.3)"/>
    <x v="33"/>
    <x v="33"/>
    <n v="1"/>
    <n v="10"/>
    <s v="Solomon Islands: 2016"/>
    <s v="SLB"/>
    <s v="Solomon Islands"/>
    <s v="https://eiti.org/board-decision/2017-12"/>
    <s v="https://eiti.org/document/validation-solomon-islands-2016-reports"/>
    <n v="2016"/>
    <m/>
    <s v="Other"/>
    <x v="13"/>
    <n v="4"/>
    <x v="1"/>
    <s v="Most of the data on the contribution to the economy has been provided, however estimates of informal sector activity is missing."/>
    <m/>
    <s v="http://www.sieiti.gov.sb/"/>
    <s v="https://eiti.org/api/v1.0/score_data/10"/>
    <x v="0"/>
  </r>
  <r>
    <s v="Solomon IslandsSOE quasi-fiscal expenditures (#6.2)"/>
    <x v="33"/>
    <x v="33"/>
    <n v="1"/>
    <n v="10"/>
    <s v="Solomon Islands: 2016"/>
    <s v="SLB"/>
    <s v="Solomon Islands"/>
    <s v="https://eiti.org/board-decision/2017-12"/>
    <s v="https://eiti.org/document/validation-solomon-islands-2016-reports"/>
    <n v="2016"/>
    <m/>
    <s v="Other"/>
    <x v="14"/>
    <n v="0"/>
    <x v="3"/>
    <s v="State-participation in the extractive sector is not applicable in the Solomon Islands."/>
    <m/>
    <s v="http://www.sieiti.gov.sb/"/>
    <s v="https://eiti.org/api/v1.0/score_data/10"/>
    <x v="0"/>
  </r>
  <r>
    <s v="Solomon IslandsIn-kind revenues (#4.2)"/>
    <x v="33"/>
    <x v="33"/>
    <n v="1"/>
    <n v="10"/>
    <s v="Solomon Islands: 2016"/>
    <s v="SLB"/>
    <s v="Solomon Islands"/>
    <s v="https://eiti.org/board-decision/2017-12"/>
    <s v="https://eiti.org/document/validation-solomon-islands-2016-reports"/>
    <n v="2016"/>
    <m/>
    <s v="Other"/>
    <x v="26"/>
    <n v="0"/>
    <x v="3"/>
    <s v="The 2014 and 2013 EITI reports confirm that in-kind revenues are not applicable in the Solomon Islands."/>
    <m/>
    <s v="http://www.sieiti.gov.sb/"/>
    <s v="https://eiti.org/api/v1.0/score_data/10"/>
    <x v="0"/>
  </r>
  <r>
    <s v="Solomon IslandsWorkplan (#1.5)"/>
    <x v="33"/>
    <x v="33"/>
    <n v="1"/>
    <n v="10"/>
    <s v="Solomon Islands: 2016"/>
    <s v="SLB"/>
    <s v="Solomon Islands"/>
    <s v="https://eiti.org/board-decision/2017-12"/>
    <s v="https://eiti.org/document/validation-solomon-islands-2016-reports"/>
    <n v="2016"/>
    <m/>
    <s v="Other"/>
    <x v="23"/>
    <n v="3"/>
    <x v="0"/>
    <s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
    <m/>
    <s v="http://www.sieiti.gov.sb/"/>
    <s v="https://eiti.org/api/v1.0/score_data/10"/>
    <x v="0"/>
  </r>
  <r>
    <s v="Solomon IslandsMSG governance (#1.4)"/>
    <x v="33"/>
    <x v="33"/>
    <n v="1"/>
    <n v="10"/>
    <s v="Solomon Islands: 2016"/>
    <s v="SLB"/>
    <s v="Solomon Islands"/>
    <s v="https://eiti.org/board-decision/2017-12"/>
    <s v="https://eiti.org/document/validation-solomon-islands-2016-reports"/>
    <n v="2016"/>
    <m/>
    <s v="Other"/>
    <x v="24"/>
    <n v="4"/>
    <x v="1"/>
    <s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
    <m/>
    <s v="http://www.sieiti.gov.sb/"/>
    <s v="https://eiti.org/api/v1.0/score_data/10"/>
    <x v="0"/>
  </r>
  <r>
    <s v="Solomon IslandsLicense allocations (#2.2)"/>
    <x v="33"/>
    <x v="33"/>
    <n v="1"/>
    <n v="10"/>
    <s v="Solomon Islands: 2016"/>
    <s v="SLB"/>
    <s v="Solomon Islands"/>
    <s v="https://eiti.org/board-decision/2017-12"/>
    <s v="https://eiti.org/document/validation-solomon-islands-2016-reports"/>
    <n v="2016"/>
    <m/>
    <s v="Other"/>
    <x v="17"/>
    <n v="2"/>
    <x v="5"/>
    <s v="Several licenses were allocated in 2013 and one license was granted in 2014. The latest EITI Report does not disclose the details of each license award as required by the EITI Standard, but highlights significant gaps in the licensing procedures."/>
    <m/>
    <s v="http://www.sieiti.gov.sb/"/>
    <s v="https://eiti.org/api/v1.0/score_data/10"/>
    <x v="0"/>
  </r>
  <r>
    <s v="Solomon IslandsLegal framework (#2.1)"/>
    <x v="33"/>
    <x v="33"/>
    <n v="1"/>
    <n v="10"/>
    <s v="Solomon Islands: 2016"/>
    <s v="SLB"/>
    <s v="Solomon Islands"/>
    <s v="https://eiti.org/board-decision/2017-12"/>
    <s v="https://eiti.org/document/validation-solomon-islands-2016-reports"/>
    <n v="2016"/>
    <m/>
    <s v="Other"/>
    <x v="18"/>
    <n v="3"/>
    <x v="0"/>
    <s v="The latest 2014 EITI Report lacks detail pertaining to fiscal devolution and regulatory framework. It does, however, contain a very brief discussion of relevant laws without further elaborating on how the sector is regulated. The roles of government agencies are also omitted."/>
    <m/>
    <s v="http://www.sieiti.gov.sb/"/>
    <s v="https://eiti.org/api/v1.0/score_data/10"/>
    <x v="0"/>
  </r>
  <r>
    <s v="Solomon IslandsGovernment engagement (#1.1)"/>
    <x v="33"/>
    <x v="33"/>
    <n v="1"/>
    <n v="10"/>
    <s v="Solomon Islands: 2016"/>
    <s v="SLB"/>
    <s v="Solomon Islands"/>
    <s v="https://eiti.org/board-decision/2017-12"/>
    <s v="https://eiti.org/document/validation-solomon-islands-2016-reports"/>
    <n v="2016"/>
    <m/>
    <s v="Other"/>
    <x v="22"/>
    <n v="3"/>
    <x v="0"/>
    <s v="In the initial stages of the EITI, there were several statements of support from the government. This support seems to have faded since the new government was appointed in late 2014. Several stakeholders expressed concern about the government’s commitment to implementation."/>
    <m/>
    <s v="http://www.sieiti.gov.sb/"/>
    <s v="https://eiti.org/api/v1.0/score_data/10"/>
    <x v="0"/>
  </r>
  <r>
    <s v="Solomon IslandsDistribution of revenues (#5.1)"/>
    <x v="33"/>
    <x v="33"/>
    <n v="1"/>
    <n v="10"/>
    <s v="Solomon Islands: 2016"/>
    <s v="SLB"/>
    <s v="Solomon Islands"/>
    <s v="https://eiti.org/board-decision/2017-12"/>
    <s v="https://eiti.org/document/validation-solomon-islands-2016-reports"/>
    <n v="2016"/>
    <m/>
    <s v="Other"/>
    <x v="0"/>
    <n v="4"/>
    <x v="1"/>
    <s v="The 2014 EITI Report clarifies that revenues mandated by law become part of the budget, including the extractive industry revenues."/>
    <m/>
    <s v="http://www.sieiti.gov.sb/"/>
    <s v="https://eiti.org/api/v1.0/score_data/10"/>
    <x v="0"/>
  </r>
  <r>
    <s v="Solomon IslandsCivil society engagement (#1.3)"/>
    <x v="33"/>
    <x v="33"/>
    <n v="1"/>
    <n v="10"/>
    <s v="Solomon Islands: 2016"/>
    <s v="SLB"/>
    <s v="Solomon Islands"/>
    <s v="https://eiti.org/board-decision/2017-12"/>
    <s v="https://eiti.org/document/validation-solomon-islands-2016-reports"/>
    <n v="2016"/>
    <m/>
    <s v="Other"/>
    <x v="21"/>
    <n v="4"/>
    <x v="1"/>
    <s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
    <m/>
    <s v="http://www.sieiti.gov.sb/"/>
    <s v="https://eiti.org/api/v1.0/score_data/10"/>
    <x v="0"/>
  </r>
  <r>
    <s v="Solomon IslandsIndustry engagement (#1.2)"/>
    <x v="33"/>
    <x v="33"/>
    <n v="1"/>
    <n v="10"/>
    <s v="Solomon Islands: 2016"/>
    <s v="SLB"/>
    <s v="Solomon Islands"/>
    <s v="https://eiti.org/board-decision/2017-12"/>
    <s v="https://eiti.org/document/validation-solomon-islands-2016-reports"/>
    <n v="2016"/>
    <m/>
    <s v="Other"/>
    <x v="11"/>
    <n v="3"/>
    <x v="0"/>
    <s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
    <m/>
    <s v="http://www.sieiti.gov.sb/"/>
    <s v="https://eiti.org/api/v1.0/score_data/10"/>
    <x v="0"/>
  </r>
  <r>
    <s v="Solomon IslandsLicense register (#2.3)"/>
    <x v="33"/>
    <x v="33"/>
    <n v="1"/>
    <n v="10"/>
    <s v="Solomon Islands: 2016"/>
    <s v="SLB"/>
    <s v="Solomon Islands"/>
    <s v="https://eiti.org/board-decision/2017-12"/>
    <s v="https://eiti.org/document/validation-solomon-islands-2016-reports"/>
    <n v="2016"/>
    <m/>
    <s v="Other"/>
    <x v="20"/>
    <n v="3"/>
    <x v="0"/>
    <s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
    <m/>
    <s v="http://www.sieiti.gov.sb/"/>
    <s v="https://eiti.org/api/v1.0/score_data/10"/>
    <x v="0"/>
  </r>
  <r>
    <s v="Solomon IslandsExploration data (#3.1)"/>
    <x v="33"/>
    <x v="33"/>
    <n v="1"/>
    <n v="10"/>
    <s v="Solomon Islands: 2016"/>
    <s v="SLB"/>
    <s v="Solomon Islands"/>
    <s v="https://eiti.org/board-decision/2017-12"/>
    <s v="https://eiti.org/document/validation-solomon-islands-2016-reports"/>
    <n v="2016"/>
    <m/>
    <s v="Other"/>
    <x v="30"/>
    <n v="5"/>
    <x v="4"/>
    <s v="The 2014 EITI Report contains a comprehensive overview of extractive sector activities and exploration potential."/>
    <m/>
    <s v="http://www.sieiti.gov.sb/"/>
    <s v="https://eiti.org/api/v1.0/score_data/10"/>
    <x v="0"/>
  </r>
  <r>
    <s v="Solomon IslandsProduction data (#3.2)"/>
    <x v="33"/>
    <x v="33"/>
    <n v="1"/>
    <n v="10"/>
    <s v="Solomon Islands: 2016"/>
    <s v="SLB"/>
    <s v="Solomon Islands"/>
    <s v="https://eiti.org/board-decision/2017-12"/>
    <s v="https://eiti.org/document/validation-solomon-islands-2016-reports"/>
    <n v="2016"/>
    <m/>
    <s v="Other"/>
    <x v="33"/>
    <n v="4"/>
    <x v="1"/>
    <s v="The 2014 EITI Report has information on production volume for gold and silver but no production values. Bauxite production volumes and values are also missing."/>
    <m/>
    <s v="http://www.sieiti.gov.sb/"/>
    <s v="https://eiti.org/api/v1.0/score_data/10"/>
    <x v="0"/>
  </r>
  <r>
    <s v="Solomon IslandsExport data (#3.3)"/>
    <x v="33"/>
    <x v="33"/>
    <n v="1"/>
    <n v="10"/>
    <s v="Solomon Islands: 2016"/>
    <s v="SLB"/>
    <s v="Solomon Islands"/>
    <s v="https://eiti.org/board-decision/2017-12"/>
    <s v="https://eiti.org/document/validation-solomon-islands-2016-reports"/>
    <n v="2016"/>
    <m/>
    <s v="Other"/>
    <x v="32"/>
    <n v="3"/>
    <x v="0"/>
    <s v="Export values are disclosed by commodity, but export volumes are not included. No data is provided on bauxite exports."/>
    <m/>
    <s v="http://www.sieiti.gov.sb/"/>
    <s v="https://eiti.org/api/v1.0/score_data/10"/>
    <x v="0"/>
  </r>
  <r>
    <s v="Solomon IslandsState participation (#2.6)"/>
    <x v="33"/>
    <x v="33"/>
    <n v="1"/>
    <n v="10"/>
    <s v="Solomon Islands: 2016"/>
    <s v="SLB"/>
    <s v="Solomon Islands"/>
    <s v="https://eiti.org/board-decision/2017-12"/>
    <s v="https://eiti.org/document/validation-solomon-islands-2016-reports"/>
    <n v="2016"/>
    <m/>
    <s v="Other"/>
    <x v="31"/>
    <n v="0"/>
    <x v="3"/>
    <s v="Both the 2014 and 2013 EITI Reports confirm that this requirement is not applicable in the Solomon Islands."/>
    <m/>
    <s v="http://www.sieiti.gov.sb/"/>
    <s v="https://eiti.org/api/v1.0/score_data/10"/>
    <x v="0"/>
  </r>
  <r>
    <s v="Solomon IslandsComprehensiveness (#4.1)"/>
    <x v="33"/>
    <x v="33"/>
    <n v="1"/>
    <n v="10"/>
    <s v="Solomon Islands: 2016"/>
    <s v="SLB"/>
    <s v="Solomon Islands"/>
    <s v="https://eiti.org/board-decision/2017-12"/>
    <s v="https://eiti.org/document/validation-solomon-islands-2016-reports"/>
    <n v="2016"/>
    <m/>
    <s v="Other"/>
    <x v="27"/>
    <n v="3"/>
    <x v="0"/>
    <s v="Although all material revenue streams appear to have been included in the scope of the 2014 EITI Report, two material companies and one government agency failed to report. In addition, the Independent Administrator expressed concern about the comprehensiveness of the report."/>
    <m/>
    <s v="http://www.sieiti.gov.sb/"/>
    <s v="https://eiti.org/api/v1.0/score_data/10"/>
    <x v="0"/>
  </r>
  <r>
    <s v="Solomon IslandsPolicy on contract disclosure (#2.4)"/>
    <x v="33"/>
    <x v="33"/>
    <n v="1"/>
    <n v="10"/>
    <s v="Solomon Islands: 2016"/>
    <s v="SLB"/>
    <s v="Solomon Islands"/>
    <s v="https://eiti.org/board-decision/2017-12"/>
    <s v="https://eiti.org/document/validation-solomon-islands-2016-reports"/>
    <n v="2016"/>
    <m/>
    <s v="Other"/>
    <x v="19"/>
    <n v="2"/>
    <x v="5"/>
    <s v="There is no information about the government’s policy and actual practice related to contract disclosure in the 2014 EITI Report, nor any comments on reforms underway."/>
    <m/>
    <s v="http://www.sieiti.gov.sb/"/>
    <s v="https://eiti.org/api/v1.0/score_data/10"/>
    <x v="0"/>
  </r>
  <r>
    <s v="Solomon IslandsBeneficial ownership (#2.5)"/>
    <x v="33"/>
    <x v="33"/>
    <n v="1"/>
    <n v="10"/>
    <s v="Solomon Islands: 2016"/>
    <s v="SLB"/>
    <s v="Solomon Islands"/>
    <s v="https://eiti.org/board-decision/2017-12"/>
    <s v="https://eiti.org/document/validation-solomon-islands-2016-reports"/>
    <n v="2016"/>
    <m/>
    <s v="Other"/>
    <x v="25"/>
    <n v="1"/>
    <x v="2"/>
    <s v="There is no evidence that the multi-stakeholder group has discussed beneficial ownership disclosures yet."/>
    <m/>
    <s v="http://www.sieiti.gov.sb/"/>
    <s v="https://eiti.org/api/v1.0/score_data/10"/>
    <x v="0"/>
  </r>
  <r>
    <s v="São Tomé and PríncipeSubnational transfers (#5.2)"/>
    <x v="34"/>
    <x v="34"/>
    <n v="1"/>
    <n v="38"/>
    <s v="São Tomé and Príncipe: 2018"/>
    <s v="STP"/>
    <s v="São Tomé and Príncipe"/>
    <s v="https://eiti.org/BD/2018-36"/>
    <s v="https://eiti.org/document/sao-tome-principe-validation-2018"/>
    <n v="2018"/>
    <n v="2017"/>
    <s v="Meaningful progress"/>
    <x v="3"/>
    <n v="0"/>
    <x v="3"/>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38"/>
    <x v="1"/>
  </r>
  <r>
    <s v="São Tomé and PríncipeDistribution of revenues (#5.1)"/>
    <x v="34"/>
    <x v="34"/>
    <n v="1"/>
    <n v="38"/>
    <s v="São Tomé and Príncipe: 2018"/>
    <s v="STP"/>
    <s v="São Tomé and Príncipe"/>
    <s v="https://eiti.org/BD/2018-36"/>
    <s v="https://eiti.org/document/sao-tome-principe-validation-2018"/>
    <n v="2018"/>
    <n v="2017"/>
    <s v="Meaningful progress"/>
    <x v="0"/>
    <n v="6"/>
    <x v="6"/>
    <s v="Extractive revenues that are not recorded in the budget and their relation to the national budget are explained in the 2015 EITI Report. The detailed description of off-budget revenues and the reconciliation of transfers from the national oil account to the budget demonstrates that STP has gone beyond Requirement 5.1. "/>
    <s v="https://eiti.org/document/sao-tome-principe-validation-2018"/>
    <s v="http://www.eiti.st/"/>
    <s v="https://eiti.org/api/v1.0/score_data/38"/>
    <x v="1"/>
  </r>
  <r>
    <s v="São Tomé and PríncipeMandatory social expenditures (#6.1)"/>
    <x v="34"/>
    <x v="34"/>
    <n v="1"/>
    <n v="38"/>
    <s v="São Tomé and Príncipe: 2018"/>
    <s v="STP"/>
    <s v="São Tomé and Príncipe"/>
    <s v="https://eiti.org/BD/2018-36"/>
    <s v="https://eiti.org/document/sao-tome-principe-validation-2018"/>
    <n v="2018"/>
    <n v="2017"/>
    <s v="Meaningful progress"/>
    <x v="8"/>
    <n v="5"/>
    <x v="4"/>
    <s v="The 2015 EITI Report clearly distinguishes between mandatory and voluntary social expenditures. It discloses comprehensive information on mandatory social contributions by companies in accordance to the PSCs, disclosures of mandatory social expenditures by companies disaggregated by project, beneficiary and between cash and in-kind expenditures. "/>
    <s v="https://eiti.org/document/sao-tome-principe-validation-2018"/>
    <s v="http://www.eiti.st/"/>
    <s v="https://eiti.org/api/v1.0/score_data/38"/>
    <x v="1"/>
  </r>
  <r>
    <s v="São Tomé and PríncipeRevenue management and expenditures (#5.3)"/>
    <x v="34"/>
    <x v="34"/>
    <n v="1"/>
    <n v="38"/>
    <s v="São Tomé and Príncipe: 2018"/>
    <s v="STP"/>
    <s v="São Tomé and Príncipe"/>
    <s v="https://eiti.org/BD/2018-36"/>
    <s v="https://eiti.org/document/sao-tome-principe-validation-2018"/>
    <n v="2018"/>
    <n v="2017"/>
    <s v="Meaningful progress"/>
    <x v="2"/>
    <n v="1"/>
    <x v="2"/>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38"/>
    <x v="1"/>
  </r>
  <r>
    <s v="São Tomé and PríncipeDisaggregation (#4.7)"/>
    <x v="34"/>
    <x v="34"/>
    <n v="1"/>
    <n v="38"/>
    <s v="São Tomé and Príncipe: 2018"/>
    <s v="STP"/>
    <s v="São Tomé and Príncipe"/>
    <s v="https://eiti.org/BD/2018-36"/>
    <s v="https://eiti.org/document/sao-tome-principe-validation-2018"/>
    <n v="2018"/>
    <n v="2017"/>
    <s v="Meaningful progress"/>
    <x v="7"/>
    <n v="5"/>
    <x v="4"/>
    <s v="The 2014 EITI Report presents revenue data by individual company and revenue stream, and revenue is also presented by individual government entity."/>
    <s v="https://eiti.org/document/sao-tome-principe-validation-2018"/>
    <s v="http://www.eiti.st/"/>
    <s v="https://eiti.org/api/v1.0/score_data/38"/>
    <x v="1"/>
  </r>
  <r>
    <s v="São Tomé and PríncipeDirect subnational payments (#4.6)"/>
    <x v="34"/>
    <x v="34"/>
    <n v="1"/>
    <n v="38"/>
    <s v="São Tomé and Príncipe: 2018"/>
    <s v="STP"/>
    <s v="São Tomé and Príncipe"/>
    <s v="https://eiti.org/BD/2018-36"/>
    <s v="https://eiti.org/document/sao-tome-principe-validation-2018"/>
    <n v="2018"/>
    <n v="2017"/>
    <s v="Meaningful progress"/>
    <x v="4"/>
    <n v="0"/>
    <x v="3"/>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38"/>
    <x v="1"/>
  </r>
  <r>
    <s v="São Tomé and PríncipeData quality (#4.9)"/>
    <x v="34"/>
    <x v="34"/>
    <n v="1"/>
    <n v="38"/>
    <s v="São Tomé and Príncipe: 2018"/>
    <s v="STP"/>
    <s v="São Tomé and Príncipe"/>
    <s v="https://eiti.org/BD/2018-36"/>
    <s v="https://eiti.org/document/sao-tome-principe-validation-2018"/>
    <n v="2018"/>
    <n v="2017"/>
    <s v="Meaningful progress"/>
    <x v="1"/>
    <n v="4"/>
    <x v="1"/>
    <s v="The 2015 EITI Report provides a detailed description of the approach to ensuring the reliability of reconciled data, review of audit and assurance procedures and practices, description of the assurance procedures and an assessment of the materiality of non-complying entities. The report excludes a clear statement by the IA on the comprehensiveness and reliability of the reconciled financial data. "/>
    <s v="https://eiti.org/document/sao-tome-principe-validation-2018"/>
    <s v="http://www.eiti.st/"/>
    <s v="https://eiti.org/api/v1.0/score_data/38"/>
    <x v="1"/>
  </r>
  <r>
    <s v="São Tomé and PríncipeData timeliness (#4.8)"/>
    <x v="34"/>
    <x v="34"/>
    <n v="1"/>
    <n v="38"/>
    <s v="São Tomé and Príncipe: 2018"/>
    <s v="STP"/>
    <s v="São Tomé and Príncipe"/>
    <s v="https://eiti.org/BD/2018-36"/>
    <s v="https://eiti.org/document/sao-tome-principe-validation-2018"/>
    <n v="2018"/>
    <n v="2017"/>
    <s v="Meaningful progress"/>
    <x v="6"/>
    <n v="5"/>
    <x v="4"/>
    <s v="The 2014 EITI Report was published in October 2015, less than one year after the end of the financial year."/>
    <s v="https://eiti.org/document/sao-tome-principe-validation-2018"/>
    <s v="http://www.eiti.st/"/>
    <s v="https://eiti.org/api/v1.0/score_data/38"/>
    <x v="1"/>
  </r>
  <r>
    <s v="São Tomé and PríncipeOutcomes and impact of implementation (#7.4)"/>
    <x v="34"/>
    <x v="34"/>
    <n v="1"/>
    <n v="38"/>
    <s v="São Tomé and Príncipe: 2018"/>
    <s v="STP"/>
    <s v="São Tomé and Príncipe"/>
    <s v="https://eiti.org/BD/2018-36"/>
    <s v="https://eiti.org/document/sao-tome-principe-validation-2018"/>
    <n v="2018"/>
    <n v="2017"/>
    <s v="Meaningful progress"/>
    <x v="9"/>
    <n v="5"/>
    <x v="4"/>
    <s v="The 2016 annual progress report has been made publicly available and provides a summary of the MSG’s follow-up on past EITI recommendations, as well as a narrative account of efforts to strengthen implementation and general observations on the impact of EITI implementation. "/>
    <s v="https://eiti.org/document/sao-tome-principe-validation-2018"/>
    <s v="http://www.eiti.st/"/>
    <s v="https://eiti.org/api/v1.0/score_data/38"/>
    <x v="1"/>
  </r>
  <r>
    <s v="São Tomé and PríncipeFollow up on recommendations (#7.3)"/>
    <x v="34"/>
    <x v="34"/>
    <n v="1"/>
    <n v="38"/>
    <s v="São Tomé and Príncipe: 2018"/>
    <s v="STP"/>
    <s v="São Tomé and Príncipe"/>
    <s v="https://eiti.org/BD/2018-36"/>
    <s v="https://eiti.org/document/sao-tome-principe-validation-2018"/>
    <n v="2018"/>
    <n v="2017"/>
    <s v="Meaningful progress"/>
    <x v="10"/>
    <n v="5"/>
    <x v="4"/>
    <s v="The 2016 annual progress report and 2015 EITI Report detail the MSG’s follow-up on recommendations of STP’s EITI Reports and Validation. The MSG has actively followed up on past recommendations and the 2017-18 work plan has been updated with specific objectives and activities related to follow-up on EITI recommendations. "/>
    <s v="https://eiti.org/document/sao-tome-principe-validation-2018"/>
    <s v="http://www.eiti.st/"/>
    <s v="https://eiti.org/api/v1.0/score_data/38"/>
    <x v="1"/>
  </r>
  <r>
    <s v="São Tomé and PríncipeGovernment engagement (#1.1)"/>
    <x v="34"/>
    <x v="34"/>
    <n v="1"/>
    <n v="38"/>
    <s v="São Tomé and Príncipe: 2018"/>
    <s v="STP"/>
    <s v="São Tomé and Príncipe"/>
    <s v="https://eiti.org/BD/2018-36"/>
    <s v="https://eiti.org/document/sao-tome-principe-validation-2018"/>
    <n v="2018"/>
    <n v="2017"/>
    <s v="Meaningful progress"/>
    <x v="22"/>
    <n v="5"/>
    <x v="4"/>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38"/>
    <x v="1"/>
  </r>
  <r>
    <s v="São Tomé and PríncipeOverall Progress (#0.0)"/>
    <x v="34"/>
    <x v="34"/>
    <n v="1"/>
    <n v="38"/>
    <s v="São Tomé and Príncipe: 2018"/>
    <s v="STP"/>
    <s v="São Tomé and Príncipe"/>
    <s v="https://eiti.org/BD/2018-36"/>
    <s v="https://eiti.org/document/sao-tome-principe-validation-2018"/>
    <n v="2018"/>
    <n v="2017"/>
    <s v="Meaningful progress"/>
    <x v="12"/>
    <n v="4"/>
    <x v="1"/>
    <s v=""/>
    <s v="https://eiti.org/document/sao-tome-principe-validation-2018"/>
    <s v="http://www.eiti.st/"/>
    <s v="https://eiti.org/api/v1.0/score_data/38"/>
    <x v="1"/>
  </r>
  <r>
    <s v="São Tomé and PríncipeEconomic contribution (#6.3)"/>
    <x v="34"/>
    <x v="34"/>
    <n v="1"/>
    <n v="38"/>
    <s v="São Tomé and Príncipe: 2018"/>
    <s v="STP"/>
    <s v="São Tomé and Príncipe"/>
    <s v="https://eiti.org/BD/2018-36"/>
    <s v="https://eiti.org/document/sao-tome-principe-validation-2018"/>
    <n v="2018"/>
    <n v="2017"/>
    <s v="Meaningful progress"/>
    <x v="13"/>
    <n v="5"/>
    <x v="4"/>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38"/>
    <x v="1"/>
  </r>
  <r>
    <s v="São Tomé and PríncipeSOE quasi-fiscal expenditures (#6.2)"/>
    <x v="34"/>
    <x v="34"/>
    <n v="1"/>
    <n v="38"/>
    <s v="São Tomé and Príncipe: 2018"/>
    <s v="STP"/>
    <s v="São Tomé and Príncipe"/>
    <s v="https://eiti.org/BD/2018-36"/>
    <s v="https://eiti.org/document/sao-tome-principe-validation-2018"/>
    <n v="2018"/>
    <n v="2017"/>
    <s v="Meaningful progress"/>
    <x v="14"/>
    <n v="0"/>
    <x v="3"/>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38"/>
    <x v="1"/>
  </r>
  <r>
    <s v="São Tomé and PríncipeData accessibility (#7.2)"/>
    <x v="34"/>
    <x v="34"/>
    <n v="1"/>
    <n v="38"/>
    <s v="São Tomé and Príncipe: 2018"/>
    <s v="STP"/>
    <s v="São Tomé and Príncipe"/>
    <s v="https://eiti.org/BD/2018-36"/>
    <s v="https://eiti.org/document/sao-tome-principe-validation-2018"/>
    <n v="2018"/>
    <n v="2017"/>
    <s v="Meaningful progress"/>
    <x v="15"/>
    <n v="1"/>
    <x v="2"/>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38"/>
    <x v="1"/>
  </r>
  <r>
    <s v="São Tomé and PríncipePublic debate (#7.1)"/>
    <x v="34"/>
    <x v="34"/>
    <n v="1"/>
    <n v="38"/>
    <s v="São Tomé and Príncipe: 2018"/>
    <s v="STP"/>
    <s v="São Tomé and Príncipe"/>
    <s v="https://eiti.org/BD/2018-36"/>
    <s v="https://eiti.org/document/sao-tome-principe-validation-2018"/>
    <n v="2018"/>
    <n v="2017"/>
    <s v="Meaningful progress"/>
    <x v="16"/>
    <n v="5"/>
    <x v="4"/>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38"/>
    <x v="1"/>
  </r>
  <r>
    <s v="São Tomé and PríncipeSOE transactions (#4.5)"/>
    <x v="34"/>
    <x v="34"/>
    <n v="1"/>
    <n v="38"/>
    <s v="São Tomé and Príncipe: 2018"/>
    <s v="STP"/>
    <s v="São Tomé and Príncipe"/>
    <s v="https://eiti.org/BD/2018-36"/>
    <s v="https://eiti.org/document/sao-tome-principe-validation-2018"/>
    <n v="2018"/>
    <n v="2017"/>
    <s v="Meaningful progress"/>
    <x v="5"/>
    <n v="0"/>
    <x v="3"/>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38"/>
    <x v="1"/>
  </r>
  <r>
    <s v="São Tomé and PríncipeLicense register (#2.3)"/>
    <x v="34"/>
    <x v="34"/>
    <n v="1"/>
    <n v="38"/>
    <s v="São Tomé and Príncipe: 2018"/>
    <s v="STP"/>
    <s v="São Tomé and Príncipe"/>
    <s v="https://eiti.org/BD/2018-36"/>
    <s v="https://eiti.org/document/sao-tome-principe-validation-2018"/>
    <n v="2018"/>
    <n v="2017"/>
    <s v="Meaningful progress"/>
    <x v="20"/>
    <n v="4"/>
    <x v="1"/>
    <s v="Dates of application are not publicly available for contracts and licenses held by companies within the scope of reporting. "/>
    <s v="https://eiti.org/document/sao-tome-principe-validation-2018"/>
    <s v="http://www.eiti.st/"/>
    <s v="https://eiti.org/api/v1.0/score_data/38"/>
    <x v="1"/>
  </r>
  <r>
    <s v="São Tomé and PríncipeLicense allocations (#2.2)"/>
    <x v="34"/>
    <x v="34"/>
    <n v="1"/>
    <n v="38"/>
    <s v="São Tomé and Príncipe: 2018"/>
    <s v="STP"/>
    <s v="São Tomé and Príncipe"/>
    <s v="https://eiti.org/BD/2018-36"/>
    <s v="https://eiti.org/document/sao-tome-principe-validation-2018"/>
    <n v="2018"/>
    <n v="2017"/>
    <s v="Meaningful progress"/>
    <x v="17"/>
    <n v="4"/>
    <x v="1"/>
    <s v="The 2015 EITI Report contains a description of the process for transferring or awarding licenses and information about the recipients and consortium members where applicable. Information on transfers and non-trivial deviations from the applicable framework governing license transfers aren’t reported."/>
    <s v="https://eiti.org/document/sao-tome-principe-validation-2018"/>
    <s v="http://www.eiti.st/"/>
    <s v="https://eiti.org/api/v1.0/score_data/38"/>
    <x v="1"/>
  </r>
  <r>
    <s v="São Tomé and PríncipeBeneficial ownership (#2.5)"/>
    <x v="34"/>
    <x v="34"/>
    <n v="1"/>
    <n v="38"/>
    <s v="São Tomé and Príncipe: 2018"/>
    <s v="STP"/>
    <s v="São Tomé and Príncipe"/>
    <s v="https://eiti.org/BD/2018-36"/>
    <s v="https://eiti.org/document/sao-tome-principe-validation-2018"/>
    <n v="2018"/>
    <n v="2017"/>
    <s v="Meaningful progress"/>
    <x v="25"/>
    <n v="1"/>
    <x v="2"/>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38"/>
    <x v="1"/>
  </r>
  <r>
    <s v="São Tomé and PríncipePolicy on contract disclosure (#2.4)"/>
    <x v="34"/>
    <x v="34"/>
    <n v="1"/>
    <n v="38"/>
    <s v="São Tomé and Príncipe: 2018"/>
    <s v="STP"/>
    <s v="São Tomé and Príncipe"/>
    <s v="https://eiti.org/BD/2018-36"/>
    <s v="https://eiti.org/document/sao-tome-principe-validation-2018"/>
    <n v="2018"/>
    <n v="2017"/>
    <s v="Meaningful progress"/>
    <x v="19"/>
    <n v="6"/>
    <x v="6"/>
    <s v="Building on its clarification of the government’s policy on contract disclosure in previous EITI Reports, the MSG has worked with relevant stakeholders to publish all active oil and gas contracts, aside from the PSC for Block 2 concluded with Sinoangol, as encouraged by the EITI Standard. "/>
    <s v="https://eiti.org/document/sao-tome-principe-validation-2018"/>
    <s v="http://www.eiti.st/"/>
    <s v="https://eiti.org/api/v1.0/score_data/38"/>
    <x v="1"/>
  </r>
  <r>
    <s v="São Tomé and PríncipeMSG governance (#1.4)"/>
    <x v="34"/>
    <x v="34"/>
    <n v="1"/>
    <n v="38"/>
    <s v="São Tomé and Príncipe: 2018"/>
    <s v="STP"/>
    <s v="São Tomé and Príncipe"/>
    <s v="https://eiti.org/BD/2018-36"/>
    <s v="https://eiti.org/document/sao-tome-principe-validation-2018"/>
    <n v="2018"/>
    <n v="2017"/>
    <s v="Meaningful progress"/>
    <x v="24"/>
    <n v="5"/>
    <x v="4"/>
    <s v="The MSG approved a revised ToR in 2017, defining the MSG’s roles and responsibilities in accordance with Requirement 1.4.b. The MSG has initiated a renewal of its membership, ensuring that all constituencies are adequately represented and qualified. Internal nominations procedures for selecting MSG representatives have been codified. "/>
    <s v="https://eiti.org/document/sao-tome-principe-validation-2018"/>
    <s v="http://www.eiti.st/"/>
    <s v="https://eiti.org/api/v1.0/score_data/38"/>
    <x v="1"/>
  </r>
  <r>
    <s v="São Tomé and PríncipeCivil society engagement (#1.3)"/>
    <x v="34"/>
    <x v="34"/>
    <n v="1"/>
    <n v="38"/>
    <s v="São Tomé and Príncipe: 2018"/>
    <s v="STP"/>
    <s v="São Tomé and Príncipe"/>
    <s v="https://eiti.org/BD/2018-36"/>
    <s v="https://eiti.org/document/sao-tome-principe-validation-2018"/>
    <n v="2018"/>
    <n v="2017"/>
    <s v="Meaningful progress"/>
    <x v="21"/>
    <n v="5"/>
    <x v="4"/>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38"/>
    <x v="1"/>
  </r>
  <r>
    <s v="São Tomé and PríncipeLegal framework (#2.1)"/>
    <x v="34"/>
    <x v="34"/>
    <n v="1"/>
    <n v="38"/>
    <s v="São Tomé and Príncipe: 2018"/>
    <s v="STP"/>
    <s v="São Tomé and Príncipe"/>
    <s v="https://eiti.org/BD/2018-36"/>
    <s v="https://eiti.org/document/sao-tome-principe-validation-2018"/>
    <n v="2018"/>
    <n v="2017"/>
    <s v="Meaningful progress"/>
    <x v="18"/>
    <n v="5"/>
    <x v="4"/>
    <s v="The 2014 EITI Report contains an overview of the legal framework and fiscal regime governing the extractive sector."/>
    <s v="https://eiti.org/document/sao-tome-principe-validation-2018"/>
    <s v="http://www.eiti.st/"/>
    <s v="https://eiti.org/api/v1.0/score_data/38"/>
    <x v="1"/>
  </r>
  <r>
    <s v="São Tomé and PríncipeWorkplan (#1.5)"/>
    <x v="34"/>
    <x v="34"/>
    <n v="1"/>
    <n v="38"/>
    <s v="São Tomé and Príncipe: 2018"/>
    <s v="STP"/>
    <s v="São Tomé and Príncipe"/>
    <s v="https://eiti.org/BD/2018-36"/>
    <s v="https://eiti.org/document/sao-tome-principe-validation-2018"/>
    <n v="2018"/>
    <n v="2017"/>
    <s v="Meaningful progress"/>
    <x v="23"/>
    <n v="5"/>
    <x v="4"/>
    <s v="In accordance with requirement 1.5, the MSG approved an updated fully-costed work plan in October 2017. The objectives are in harmony with national priorities and outline plans for addressing capacity constraints that could form obstacles to EITI implementation. The work plan addresses the scope of EITI reporting. "/>
    <s v="https://eiti.org/document/sao-tome-principe-validation-2018"/>
    <s v="http://www.eiti.st/"/>
    <s v="https://eiti.org/api/v1.0/score_data/38"/>
    <x v="1"/>
  </r>
  <r>
    <s v="São Tomé and PríncipeIn-kind revenues (#4.2)"/>
    <x v="34"/>
    <x v="34"/>
    <n v="1"/>
    <n v="38"/>
    <s v="São Tomé and Príncipe: 2018"/>
    <s v="STP"/>
    <s v="São Tomé and Príncipe"/>
    <s v="https://eiti.org/BD/2018-36"/>
    <s v="https://eiti.org/document/sao-tome-principe-validation-2018"/>
    <n v="2018"/>
    <n v="2017"/>
    <s v="Meaningful progress"/>
    <x v="26"/>
    <n v="0"/>
    <x v="3"/>
    <s v="There is no production and thus no in-kind revenue collected by the government. The requirement on in-kind revenues is therefore not applicable to São Tomé and Princípe."/>
    <s v="https://eiti.org/document/sao-tome-principe-validation-2018"/>
    <s v="http://www.eiti.st/"/>
    <s v="https://eiti.org/api/v1.0/score_data/38"/>
    <x v="1"/>
  </r>
  <r>
    <s v="São Tomé and PríncipeComprehensiveness (#4.1)"/>
    <x v="34"/>
    <x v="34"/>
    <n v="1"/>
    <n v="38"/>
    <s v="São Tomé and Príncipe: 2018"/>
    <s v="STP"/>
    <s v="São Tomé and Príncipe"/>
    <s v="https://eiti.org/BD/2018-36"/>
    <s v="https://eiti.org/document/sao-tome-principe-validation-2018"/>
    <n v="2018"/>
    <n v="2017"/>
    <s v="Meaningful progress"/>
    <x v="27"/>
    <n v="5"/>
    <x v="4"/>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38"/>
    <x v="1"/>
  </r>
  <r>
    <s v="São Tomé and PríncipeTransportation revenues (#4.4)"/>
    <x v="34"/>
    <x v="34"/>
    <n v="1"/>
    <n v="38"/>
    <s v="São Tomé and Príncipe: 2018"/>
    <s v="STP"/>
    <s v="São Tomé and Príncipe"/>
    <s v="https://eiti.org/BD/2018-36"/>
    <s v="https://eiti.org/document/sao-tome-principe-validation-2018"/>
    <n v="2018"/>
    <n v="2017"/>
    <s v="Meaningful progress"/>
    <x v="28"/>
    <n v="0"/>
    <x v="3"/>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38"/>
    <x v="1"/>
  </r>
  <r>
    <s v="São Tomé and PríncipeBarter agreements (#4.3)"/>
    <x v="34"/>
    <x v="34"/>
    <n v="1"/>
    <n v="38"/>
    <s v="São Tomé and Príncipe: 2018"/>
    <s v="STP"/>
    <s v="São Tomé and Príncipe"/>
    <s v="https://eiti.org/BD/2018-36"/>
    <s v="https://eiti.org/document/sao-tome-principe-validation-2018"/>
    <n v="2018"/>
    <n v="2017"/>
    <s v="Meaningful progress"/>
    <x v="29"/>
    <n v="0"/>
    <x v="3"/>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38"/>
    <x v="1"/>
  </r>
  <r>
    <s v="São Tomé and PríncipeExploration data (#3.1)"/>
    <x v="34"/>
    <x v="34"/>
    <n v="1"/>
    <n v="38"/>
    <s v="São Tomé and Príncipe: 2018"/>
    <s v="STP"/>
    <s v="São Tomé and Príncipe"/>
    <s v="https://eiti.org/BD/2018-36"/>
    <s v="https://eiti.org/document/sao-tome-principe-validation-2018"/>
    <n v="2018"/>
    <n v="2017"/>
    <s v="Meaningful progress"/>
    <x v="30"/>
    <n v="5"/>
    <x v="4"/>
    <s v="The 2015 EITI Report provides an overview of the extractive industries in STP, including significant exploration activities in the EEZ. Gaps in coverage of activities in the JDZ are not assessed in terms of compliance with Requirement 3.1, given the Board’s prior approval of adapted implementation for the 2015 and 2016 EITI Reports. "/>
    <s v="https://eiti.org/document/sao-tome-principe-validation-2018"/>
    <s v="http://www.eiti.st/"/>
    <s v="https://eiti.org/api/v1.0/score_data/38"/>
    <x v="1"/>
  </r>
  <r>
    <s v="São Tomé and PríncipeState participation (#2.6)"/>
    <x v="34"/>
    <x v="34"/>
    <n v="1"/>
    <n v="38"/>
    <s v="São Tomé and Príncipe: 2018"/>
    <s v="STP"/>
    <s v="São Tomé and Príncipe"/>
    <s v="https://eiti.org/BD/2018-36"/>
    <s v="https://eiti.org/document/sao-tome-principe-validation-2018"/>
    <n v="2018"/>
    <n v="2017"/>
    <s v="Meaningful progress"/>
    <x v="31"/>
    <n v="5"/>
    <x v="4"/>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38"/>
    <x v="1"/>
  </r>
  <r>
    <s v="São Tomé and PríncipeExport data (#3.3)"/>
    <x v="34"/>
    <x v="34"/>
    <n v="1"/>
    <n v="38"/>
    <s v="São Tomé and Príncipe: 2018"/>
    <s v="STP"/>
    <s v="São Tomé and Príncipe"/>
    <s v="https://eiti.org/BD/2018-36"/>
    <s v="https://eiti.org/document/sao-tome-principe-validation-2018"/>
    <n v="2018"/>
    <n v="2017"/>
    <s v="Meaningful progress"/>
    <x v="32"/>
    <n v="0"/>
    <x v="3"/>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38"/>
    <x v="1"/>
  </r>
  <r>
    <s v="São Tomé and PríncipeProduction data (#3.2)"/>
    <x v="34"/>
    <x v="34"/>
    <n v="1"/>
    <n v="38"/>
    <s v="São Tomé and Príncipe: 2018"/>
    <s v="STP"/>
    <s v="São Tomé and Príncipe"/>
    <s v="https://eiti.org/BD/2018-36"/>
    <s v="https://eiti.org/document/sao-tome-principe-validation-2018"/>
    <n v="2018"/>
    <n v="2017"/>
    <s v="Meaningful progress"/>
    <x v="33"/>
    <n v="0"/>
    <x v="3"/>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38"/>
    <x v="1"/>
  </r>
  <r>
    <s v="São Tomé and PríncipeIndustry engagement (#1.2)"/>
    <x v="34"/>
    <x v="34"/>
    <n v="1"/>
    <n v="38"/>
    <s v="São Tomé and Príncipe: 2018"/>
    <s v="STP"/>
    <s v="São Tomé and Príncipe"/>
    <s v="https://eiti.org/BD/2018-36"/>
    <s v="https://eiti.org/document/sao-tome-principe-validation-2018"/>
    <n v="2018"/>
    <n v="2017"/>
    <s v="Meaningful progress"/>
    <x v="11"/>
    <n v="5"/>
    <x v="4"/>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38"/>
    <x v="1"/>
  </r>
  <r>
    <s v="TajikistanData quality (#4.9)"/>
    <x v="35"/>
    <x v="35"/>
    <n v="1"/>
    <n v="9"/>
    <s v="Tajikistan: 2016"/>
    <s v="TJK"/>
    <s v="Tajikistan"/>
    <s v="https://eiti.org/board-decision/2017-13"/>
    <s v="https://eiti.org/document/validation-tajikistan-2016-reports"/>
    <n v="2016"/>
    <m/>
    <s v="Inadequate progress / suspended"/>
    <x v="1"/>
    <n v="4"/>
    <x v="1"/>
    <s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
    <m/>
    <s v="http://eiti.tj"/>
    <s v="https://eiti.org/api/v1.0/score_data/9"/>
    <x v="0"/>
  </r>
  <r>
    <s v="TajikistanData timeliness (#4.8)"/>
    <x v="35"/>
    <x v="35"/>
    <n v="1"/>
    <n v="9"/>
    <s v="Tajikistan: 2016"/>
    <s v="TJK"/>
    <s v="Tajikistan"/>
    <s v="https://eiti.org/board-decision/2017-13"/>
    <s v="https://eiti.org/document/validation-tajikistan-2016-reports"/>
    <n v="2016"/>
    <m/>
    <s v="Inadequate progress / suspended"/>
    <x v="6"/>
    <n v="5"/>
    <x v="4"/>
    <s v="The 2014 EITI Report was published in November 2015 and, therefore, meets the requirement on data timeliness."/>
    <m/>
    <s v="http://eiti.tj"/>
    <s v="https://eiti.org/api/v1.0/score_data/9"/>
    <x v="0"/>
  </r>
  <r>
    <s v="TajikistanSubnational transfers (#5.2)"/>
    <x v="35"/>
    <x v="35"/>
    <n v="1"/>
    <n v="9"/>
    <s v="Tajikistan: 2016"/>
    <s v="TJK"/>
    <s v="Tajikistan"/>
    <s v="https://eiti.org/board-decision/2017-13"/>
    <s v="https://eiti.org/document/validation-tajikistan-2016-reports"/>
    <n v="2016"/>
    <m/>
    <s v="Inadequate progress / suspended"/>
    <x v="3"/>
    <n v="0"/>
    <x v="3"/>
    <s v="The 2014 EITI Report confused budget allocations to local governments with subnational transfers. However, stakeholder consultations have confirmed that there are no statutory or mandatory transfers of extractive industry revenue in Tajikistan."/>
    <m/>
    <s v="http://eiti.tj"/>
    <s v="https://eiti.org/api/v1.0/score_data/9"/>
    <x v="0"/>
  </r>
  <r>
    <s v="TajikistanDistribution of revenues (#5.1)"/>
    <x v="35"/>
    <x v="35"/>
    <n v="1"/>
    <n v="9"/>
    <s v="Tajikistan: 2016"/>
    <s v="TJK"/>
    <s v="Tajikistan"/>
    <s v="https://eiti.org/board-decision/2017-13"/>
    <s v="https://eiti.org/document/validation-tajikistan-2016-reports"/>
    <n v="2016"/>
    <m/>
    <s v="Inadequate progress / suspended"/>
    <x v="0"/>
    <n v="5"/>
    <x v="4"/>
    <s v="In the 2014 EITI Report the proportion of the distribution between the central and local budgets is determined by the law on budget for the specific year. This is not limited to distribution of extractive industry revenues, but all revenues."/>
    <m/>
    <s v="http://eiti.tj"/>
    <s v="https://eiti.org/api/v1.0/score_data/9"/>
    <x v="0"/>
  </r>
  <r>
    <s v="TajikistanSOE transactions (#4.5)"/>
    <x v="35"/>
    <x v="35"/>
    <n v="1"/>
    <n v="9"/>
    <s v="Tajikistan: 2016"/>
    <s v="TJK"/>
    <s v="Tajikistan"/>
    <s v="https://eiti.org/board-decision/2017-13"/>
    <s v="https://eiti.org/document/validation-tajikistan-2016-reports"/>
    <n v="2016"/>
    <m/>
    <s v="Inadequate progress / suspended"/>
    <x v="5"/>
    <n v="3"/>
    <x v="0"/>
    <s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
    <m/>
    <s v="http://eiti.tj"/>
    <s v="https://eiti.org/api/v1.0/score_data/9"/>
    <x v="0"/>
  </r>
  <r>
    <s v="TajikistanTransportation revenues (#4.4)"/>
    <x v="35"/>
    <x v="35"/>
    <n v="1"/>
    <n v="9"/>
    <s v="Tajikistan: 2016"/>
    <s v="TJK"/>
    <s v="Tajikistan"/>
    <s v="https://eiti.org/board-decision/2017-13"/>
    <s v="https://eiti.org/document/validation-tajikistan-2016-reports"/>
    <n v="2016"/>
    <m/>
    <s v="Inadequate progress / suspended"/>
    <x v="28"/>
    <n v="0"/>
    <x v="3"/>
    <s v="The 2014 EITI Report contains a description of transportation arrangements on p.33. The Report confirms that there were no material transportation payments in 2014 (p. 57)."/>
    <m/>
    <s v="http://eiti.tj"/>
    <s v="https://eiti.org/api/v1.0/score_data/9"/>
    <x v="0"/>
  </r>
  <r>
    <s v="TajikistanDisaggregation (#4.7)"/>
    <x v="35"/>
    <x v="35"/>
    <n v="1"/>
    <n v="9"/>
    <s v="Tajikistan: 2016"/>
    <s v="TJK"/>
    <s v="Tajikistan"/>
    <s v="https://eiti.org/board-decision/2017-13"/>
    <s v="https://eiti.org/document/validation-tajikistan-2016-reports"/>
    <n v="2016"/>
    <m/>
    <s v="Inadequate progress / suspended"/>
    <x v="7"/>
    <n v="5"/>
    <x v="4"/>
    <s v="The 2014 EITI Report is disaggregated to the levels required by the EITI Standard."/>
    <m/>
    <s v="http://eiti.tj"/>
    <s v="https://eiti.org/api/v1.0/score_data/9"/>
    <x v="0"/>
  </r>
  <r>
    <s v="TajikistanDirect subnational payments (#4.6)"/>
    <x v="35"/>
    <x v="35"/>
    <n v="1"/>
    <n v="9"/>
    <s v="Tajikistan: 2016"/>
    <s v="TJK"/>
    <s v="Tajikistan"/>
    <s v="https://eiti.org/board-decision/2017-13"/>
    <s v="https://eiti.org/document/validation-tajikistan-2016-reports"/>
    <n v="2016"/>
    <m/>
    <s v="Inadequate progress / suspended"/>
    <x v="4"/>
    <n v="0"/>
    <x v="3"/>
    <s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
    <m/>
    <s v="http://eiti.tj"/>
    <s v="https://eiti.org/api/v1.0/score_data/9"/>
    <x v="0"/>
  </r>
  <r>
    <s v="TajikistanRevenue management and expenditures (#5.3)"/>
    <x v="35"/>
    <x v="35"/>
    <n v="1"/>
    <n v="9"/>
    <s v="Tajikistan: 2016"/>
    <s v="TJK"/>
    <s v="Tajikistan"/>
    <s v="https://eiti.org/board-decision/2017-13"/>
    <s v="https://eiti.org/document/validation-tajikistan-2016-reports"/>
    <n v="2016"/>
    <m/>
    <s v="Inadequate progress / suspended"/>
    <x v="2"/>
    <n v="1"/>
    <x v="2"/>
    <s v="The Supplementary Report provides some limited information on revenue management and expenditures."/>
    <m/>
    <s v="http://eiti.tj"/>
    <s v="https://eiti.org/api/v1.0/score_data/9"/>
    <x v="0"/>
  </r>
  <r>
    <s v="TajikistanFollow up on recommendations (#7.3)"/>
    <x v="35"/>
    <x v="35"/>
    <n v="1"/>
    <n v="9"/>
    <s v="Tajikistan: 2016"/>
    <s v="TJK"/>
    <s v="Tajikistan"/>
    <s v="https://eiti.org/board-decision/2017-13"/>
    <s v="https://eiti.org/document/validation-tajikistan-2016-reports"/>
    <n v="2016"/>
    <m/>
    <s v="Inadequate progress / suspended"/>
    <x v="10"/>
    <n v="5"/>
    <x v="4"/>
    <s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
    <m/>
    <s v="http://eiti.tj"/>
    <s v="https://eiti.org/api/v1.0/score_data/9"/>
    <x v="0"/>
  </r>
  <r>
    <s v="TajikistanData accessibility (#7.2)"/>
    <x v="35"/>
    <x v="35"/>
    <n v="1"/>
    <n v="9"/>
    <s v="Tajikistan: 2016"/>
    <s v="TJK"/>
    <s v="Tajikistan"/>
    <s v="https://eiti.org/board-decision/2017-13"/>
    <s v="https://eiti.org/document/validation-tajikistan-2016-reports"/>
    <n v="2016"/>
    <m/>
    <s v="Inadequate progress / suspended"/>
    <x v="15"/>
    <n v="1"/>
    <x v="2"/>
    <s v="Tajikistan’s 2014 EITI Report is not machine-readable. Tajikistan adopted the Classification system on revenues and expenditures with instruction of use, however, it does not seem to be used in the 2014 EITI Report."/>
    <m/>
    <s v="http://eiti.tj"/>
    <s v="https://eiti.org/api/v1.0/score_data/9"/>
    <x v="0"/>
  </r>
  <r>
    <s v="TajikistanOverall Progress (#0.0)"/>
    <x v="35"/>
    <x v="35"/>
    <n v="1"/>
    <n v="9"/>
    <s v="Tajikistan: 2016"/>
    <s v="TJK"/>
    <s v="Tajikistan"/>
    <s v="https://eiti.org/board-decision/2017-13"/>
    <s v="https://eiti.org/document/validation-tajikistan-2016-reports"/>
    <n v="2016"/>
    <m/>
    <s v="Inadequate progress / suspended"/>
    <x v="12"/>
    <n v="3"/>
    <x v="0"/>
    <s v=""/>
    <m/>
    <s v="http://eiti.tj"/>
    <s v="https://eiti.org/api/v1.0/score_data/9"/>
    <x v="0"/>
  </r>
  <r>
    <s v="TajikistanOutcomes and impact of implementation (#7.4)"/>
    <x v="35"/>
    <x v="35"/>
    <n v="1"/>
    <n v="9"/>
    <s v="Tajikistan: 2016"/>
    <s v="TJK"/>
    <s v="Tajikistan"/>
    <s v="https://eiti.org/board-decision/2017-13"/>
    <s v="https://eiti.org/document/validation-tajikistan-2016-reports"/>
    <n v="2016"/>
    <m/>
    <s v="Inadequate progress / suspended"/>
    <x v="9"/>
    <n v="4"/>
    <x v="1"/>
    <s v="The MSG has reviewed progress and outcomes of implementation on a regular basis, including by publishing annual progress reports over the past three years. However, the APR lacks an impact assessment and does not list recommendation from the 2014 EITI Report."/>
    <m/>
    <s v="http://eiti.tj"/>
    <s v="https://eiti.org/api/v1.0/score_data/9"/>
    <x v="0"/>
  </r>
  <r>
    <s v="TajikistanSOE quasi-fiscal expenditures (#6.2)"/>
    <x v="35"/>
    <x v="35"/>
    <n v="1"/>
    <n v="9"/>
    <s v="Tajikistan: 2016"/>
    <s v="TJK"/>
    <s v="Tajikistan"/>
    <s v="https://eiti.org/board-decision/2017-13"/>
    <s v="https://eiti.org/document/validation-tajikistan-2016-reports"/>
    <n v="2016"/>
    <m/>
    <s v="Inadequate progress / suspended"/>
    <x v="14"/>
    <n v="2"/>
    <x v="5"/>
    <s v="In the 2014 EITI Report, information on quasi-fiscal expenditures, directly or indirectly related to the activities of state-owned companies or companies with the state share of participation, is not available (p.40)."/>
    <m/>
    <s v="http://eiti.tj"/>
    <s v="https://eiti.org/api/v1.0/score_data/9"/>
    <x v="0"/>
  </r>
  <r>
    <s v="TajikistanMandatory social expenditures (#6.1)"/>
    <x v="35"/>
    <x v="35"/>
    <n v="1"/>
    <n v="9"/>
    <s v="Tajikistan: 2016"/>
    <s v="TJK"/>
    <s v="Tajikistan"/>
    <s v="https://eiti.org/board-decision/2017-13"/>
    <s v="https://eiti.org/document/validation-tajikistan-2016-reports"/>
    <n v="2016"/>
    <m/>
    <s v="Inadequate progress / suspended"/>
    <x v="8"/>
    <n v="3"/>
    <x v="0"/>
    <s v="The 2014 EITI Report does not establish whether social expenditures are voluntary or mandatory, and only discloses limited details on social expenditures. Stakeholder consultations reveal that it is likely that there are mandatory social expenditures."/>
    <m/>
    <s v="http://eiti.tj"/>
    <s v="https://eiti.org/api/v1.0/score_data/9"/>
    <x v="0"/>
  </r>
  <r>
    <s v="TajikistanPublic debate (#7.1)"/>
    <x v="35"/>
    <x v="35"/>
    <n v="1"/>
    <n v="9"/>
    <s v="Tajikistan: 2016"/>
    <s v="TJK"/>
    <s v="Tajikistan"/>
    <s v="https://eiti.org/board-decision/2017-13"/>
    <s v="https://eiti.org/document/validation-tajikistan-2016-reports"/>
    <n v="2016"/>
    <m/>
    <s v="Inadequate progress / suspended"/>
    <x v="16"/>
    <n v="4"/>
    <x v="1"/>
    <s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
    <m/>
    <s v="http://eiti.tj"/>
    <s v="https://eiti.org/api/v1.0/score_data/9"/>
    <x v="0"/>
  </r>
  <r>
    <s v="TajikistanEconomic contribution (#6.3)"/>
    <x v="35"/>
    <x v="35"/>
    <n v="1"/>
    <n v="9"/>
    <s v="Tajikistan: 2016"/>
    <s v="TJK"/>
    <s v="Tajikistan"/>
    <s v="https://eiti.org/board-decision/2017-13"/>
    <s v="https://eiti.org/document/validation-tajikistan-2016-reports"/>
    <n v="2016"/>
    <m/>
    <s v="Inadequate progress / suspended"/>
    <x v="13"/>
    <n v="5"/>
    <x v="4"/>
    <s v="The 2014 EITI Report provides comprehensive overview of the contribution of the extractive industry to the economy."/>
    <m/>
    <s v="http://eiti.tj"/>
    <s v="https://eiti.org/api/v1.0/score_data/9"/>
    <x v="0"/>
  </r>
  <r>
    <s v="TajikistanLegal framework (#2.1)"/>
    <x v="35"/>
    <x v="35"/>
    <n v="1"/>
    <n v="9"/>
    <s v="Tajikistan: 2016"/>
    <s v="TJK"/>
    <s v="Tajikistan"/>
    <s v="https://eiti.org/board-decision/2017-13"/>
    <s v="https://eiti.org/document/validation-tajikistan-2016-reports"/>
    <n v="2016"/>
    <m/>
    <s v="Inadequate progress / suspended"/>
    <x v="18"/>
    <n v="5"/>
    <x v="4"/>
    <s v="The 2014 EITI Report discloses legal and fiscal framework, with a brief description of the roles and responsibilities of government agencies involved in the extractive sector."/>
    <m/>
    <s v="http://eiti.tj"/>
    <s v="https://eiti.org/api/v1.0/score_data/9"/>
    <x v="0"/>
  </r>
  <r>
    <s v="TajikistanWorkplan (#1.5)"/>
    <x v="35"/>
    <x v="35"/>
    <n v="1"/>
    <n v="9"/>
    <s v="Tajikistan: 2016"/>
    <s v="TJK"/>
    <s v="Tajikistan"/>
    <s v="https://eiti.org/board-decision/2017-13"/>
    <s v="https://eiti.org/document/validation-tajikistan-2016-reports"/>
    <n v="2016"/>
    <m/>
    <s v="Inadequate progress / suspended"/>
    <x v="23"/>
    <n v="5"/>
    <x v="4"/>
    <s v="The work plan has clear objectives linked to national priorities for the extractive sector, as well as detailed actions and timelines. Although there were significant delays in implementation of previous work plans, the execution of the current work plan appears to be on track."/>
    <m/>
    <s v="http://eiti.tj"/>
    <s v="https://eiti.org/api/v1.0/score_data/9"/>
    <x v="0"/>
  </r>
  <r>
    <s v="TajikistanLicense register (#2.3)"/>
    <x v="35"/>
    <x v="35"/>
    <n v="1"/>
    <n v="9"/>
    <s v="Tajikistan: 2016"/>
    <s v="TJK"/>
    <s v="Tajikistan"/>
    <s v="https://eiti.org/board-decision/2017-13"/>
    <s v="https://eiti.org/document/validation-tajikistan-2016-reports"/>
    <n v="2016"/>
    <m/>
    <s v="Inadequate progress / suspended"/>
    <x v="20"/>
    <n v="4"/>
    <x v="1"/>
    <s v="The 2014 EITI report confirms that a license register exists and is accessible subject to a fee. The report includes a list of licenses for all extractive companies. The date of application for the licenses, and the coordinates of the license areas are not included."/>
    <m/>
    <s v="http://eiti.tj"/>
    <s v="https://eiti.org/api/v1.0/score_data/9"/>
    <x v="0"/>
  </r>
  <r>
    <s v="TajikistanLicense allocations (#2.2)"/>
    <x v="35"/>
    <x v="35"/>
    <n v="1"/>
    <n v="9"/>
    <s v="Tajikistan: 2016"/>
    <s v="TJK"/>
    <s v="Tajikistan"/>
    <s v="https://eiti.org/board-decision/2017-13"/>
    <s v="https://eiti.org/document/validation-tajikistan-2016-reports"/>
    <n v="2016"/>
    <m/>
    <s v="Inadequate progress / suspended"/>
    <x v="17"/>
    <n v="3"/>
    <x v="0"/>
    <s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
    <m/>
    <s v="http://eiti.tj"/>
    <s v="https://eiti.org/api/v1.0/score_data/9"/>
    <x v="0"/>
  </r>
  <r>
    <s v="TajikistanIndustry engagement (#1.2)"/>
    <x v="35"/>
    <x v="35"/>
    <n v="1"/>
    <n v="9"/>
    <s v="Tajikistan: 2016"/>
    <s v="TJK"/>
    <s v="Tajikistan"/>
    <s v="https://eiti.org/board-decision/2017-13"/>
    <s v="https://eiti.org/document/validation-tajikistan-2016-reports"/>
    <n v="2016"/>
    <m/>
    <s v="Inadequate progress / suspended"/>
    <x v="11"/>
    <n v="4"/>
    <x v="1"/>
    <s v="While there are no legal obstacles preventing company participation, Industry engagement is limited."/>
    <m/>
    <s v="http://eiti.tj"/>
    <s v="https://eiti.org/api/v1.0/score_data/9"/>
    <x v="0"/>
  </r>
  <r>
    <s v="TajikistanGovernment engagement (#1.1)"/>
    <x v="35"/>
    <x v="35"/>
    <n v="1"/>
    <n v="9"/>
    <s v="Tajikistan: 2016"/>
    <s v="TJK"/>
    <s v="Tajikistan"/>
    <s v="https://eiti.org/board-decision/2017-13"/>
    <s v="https://eiti.org/document/validation-tajikistan-2016-reports"/>
    <n v="2016"/>
    <m/>
    <s v="Inadequate progress / suspended"/>
    <x v="22"/>
    <n v="5"/>
    <x v="4"/>
    <s v="The government is committed to the EITI and relevant government representatives are part of the multi-stakeholder group (MSG)."/>
    <m/>
    <s v="http://eiti.tj"/>
    <s v="https://eiti.org/api/v1.0/score_data/9"/>
    <x v="0"/>
  </r>
  <r>
    <s v="TajikistanMSG governance (#1.4)"/>
    <x v="35"/>
    <x v="35"/>
    <n v="1"/>
    <n v="9"/>
    <s v="Tajikistan: 2016"/>
    <s v="TJK"/>
    <s v="Tajikistan"/>
    <s v="https://eiti.org/board-decision/2017-13"/>
    <s v="https://eiti.org/document/validation-tajikistan-2016-reports"/>
    <n v="2016"/>
    <m/>
    <s v="Inadequate progress / suspended"/>
    <x v="24"/>
    <n v="5"/>
    <x v="4"/>
    <s v="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
    <m/>
    <s v="http://eiti.tj"/>
    <s v="https://eiti.org/api/v1.0/score_data/9"/>
    <x v="0"/>
  </r>
  <r>
    <s v="TajikistanCivil society engagement (#1.3)"/>
    <x v="35"/>
    <x v="35"/>
    <n v="1"/>
    <n v="9"/>
    <s v="Tajikistan: 2016"/>
    <s v="TJK"/>
    <s v="Tajikistan"/>
    <s v="https://eiti.org/board-decision/2017-13"/>
    <s v="https://eiti.org/document/validation-tajikistan-2016-reports"/>
    <n v="2016"/>
    <m/>
    <s v="Inadequate progress / suspended"/>
    <x v="21"/>
    <n v="4"/>
    <x v="1"/>
    <s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
    <m/>
    <s v="http://eiti.tj"/>
    <s v="https://eiti.org/api/v1.0/score_data/9"/>
    <x v="0"/>
  </r>
  <r>
    <s v="TajikistanPolicy on contract disclosure (#2.4)"/>
    <x v="35"/>
    <x v="35"/>
    <n v="1"/>
    <n v="9"/>
    <s v="Tajikistan: 2016"/>
    <s v="TJK"/>
    <s v="Tajikistan"/>
    <s v="https://eiti.org/board-decision/2017-13"/>
    <s v="https://eiti.org/document/validation-tajikistan-2016-reports"/>
    <n v="2016"/>
    <m/>
    <s v="Inadequate progress / suspended"/>
    <x v="19"/>
    <n v="4"/>
    <x v="1"/>
    <s v="The 2014 EITI Report confirms the actual practice in terms of contract transparency, but does not contain any reference to a government policy or relevant legal provisions, nor any commentary on reforms underway."/>
    <m/>
    <s v="http://eiti.tj"/>
    <s v="https://eiti.org/api/v1.0/score_data/9"/>
    <x v="0"/>
  </r>
  <r>
    <s v="TajikistanComprehensiveness (#4.1)"/>
    <x v="35"/>
    <x v="35"/>
    <n v="1"/>
    <n v="9"/>
    <s v="Tajikistan: 2016"/>
    <s v="TJK"/>
    <s v="Tajikistan"/>
    <s v="https://eiti.org/board-decision/2017-13"/>
    <s v="https://eiti.org/document/validation-tajikistan-2016-reports"/>
    <n v="2016"/>
    <m/>
    <s v="Inadequate progress / suspended"/>
    <x v="27"/>
    <n v="4"/>
    <x v="1"/>
    <s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
    <m/>
    <s v="http://eiti.tj"/>
    <s v="https://eiti.org/api/v1.0/score_data/9"/>
    <x v="0"/>
  </r>
  <r>
    <s v="TajikistanExport data (#3.3)"/>
    <x v="35"/>
    <x v="35"/>
    <n v="1"/>
    <n v="9"/>
    <s v="Tajikistan: 2016"/>
    <s v="TJK"/>
    <s v="Tajikistan"/>
    <s v="https://eiti.org/board-decision/2017-13"/>
    <s v="https://eiti.org/document/validation-tajikistan-2016-reports"/>
    <n v="2016"/>
    <m/>
    <s v="Inadequate progress / suspended"/>
    <x v="32"/>
    <n v="3"/>
    <x v="0"/>
    <s v="Export volumes are only provided for natural sands, gold, zinc, lead and antimony, not for other commodities. No export values are provided."/>
    <m/>
    <s v="http://eiti.tj"/>
    <s v="https://eiti.org/api/v1.0/score_data/9"/>
    <x v="0"/>
  </r>
  <r>
    <s v="TajikistanBarter agreements (#4.3)"/>
    <x v="35"/>
    <x v="35"/>
    <n v="1"/>
    <n v="9"/>
    <s v="Tajikistan: 2016"/>
    <s v="TJK"/>
    <s v="Tajikistan"/>
    <s v="https://eiti.org/board-decision/2017-13"/>
    <s v="https://eiti.org/document/validation-tajikistan-2016-reports"/>
    <n v="2016"/>
    <m/>
    <s v="Inadequate progress / suspended"/>
    <x v="29"/>
    <n v="3"/>
    <x v="0"/>
    <s v="The EITI Report confirms that barter arrangements were not material in 2014, however stakeholder consultations seem to indicate that such arrangements exist. There is no evidence of any EITI Council discussion on this matter."/>
    <m/>
    <s v="http://eiti.tj"/>
    <s v="https://eiti.org/api/v1.0/score_data/9"/>
    <x v="0"/>
  </r>
  <r>
    <s v="TajikistanIn-kind revenues (#4.2)"/>
    <x v="35"/>
    <x v="35"/>
    <n v="1"/>
    <n v="9"/>
    <s v="Tajikistan: 2016"/>
    <s v="TJK"/>
    <s v="Tajikistan"/>
    <s v="https://eiti.org/board-decision/2017-13"/>
    <s v="https://eiti.org/document/validation-tajikistan-2016-reports"/>
    <n v="2016"/>
    <m/>
    <s v="Inadequate progress / suspended"/>
    <x v="26"/>
    <n v="2"/>
    <x v="5"/>
    <s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
    <m/>
    <s v="http://eiti.tj"/>
    <s v="https://eiti.org/api/v1.0/score_data/9"/>
    <x v="0"/>
  </r>
  <r>
    <s v="TajikistanState participation (#2.6)"/>
    <x v="35"/>
    <x v="35"/>
    <n v="1"/>
    <n v="9"/>
    <s v="Tajikistan: 2016"/>
    <s v="TJK"/>
    <s v="Tajikistan"/>
    <s v="https://eiti.org/board-decision/2017-13"/>
    <s v="https://eiti.org/document/validation-tajikistan-2016-reports"/>
    <n v="2016"/>
    <m/>
    <s v="Inadequate progress / suspended"/>
    <x v="31"/>
    <n v="3"/>
    <x v="0"/>
    <s v="The 2014 EITI Report provide detail related to the financial relationship between the government and the SOEs. There is an overview of the companies in which the government holds a stake, but further details are not included."/>
    <m/>
    <s v="http://eiti.tj"/>
    <s v="https://eiti.org/api/v1.0/score_data/9"/>
    <x v="0"/>
  </r>
  <r>
    <s v="TajikistanBeneficial ownership (#2.5)"/>
    <x v="35"/>
    <x v="35"/>
    <n v="1"/>
    <n v="9"/>
    <s v="Tajikistan: 2016"/>
    <s v="TJK"/>
    <s v="Tajikistan"/>
    <s v="https://eiti.org/board-decision/2017-13"/>
    <s v="https://eiti.org/document/validation-tajikistan-2016-reports"/>
    <n v="2016"/>
    <m/>
    <s v="Inadequate progress / suspended"/>
    <x v="25"/>
    <n v="1"/>
    <x v="2"/>
    <s v="Tajikistan has already commenced work on beneficial ownership through the beneficial ownership pilot project. In addition, the EITI Council has proposed amendments to the subsoil use law aimed at making beneficial ownership transparency mandatory."/>
    <m/>
    <s v="http://eiti.tj"/>
    <s v="https://eiti.org/api/v1.0/score_data/9"/>
    <x v="0"/>
  </r>
  <r>
    <s v="TajikistanProduction data (#3.2)"/>
    <x v="35"/>
    <x v="35"/>
    <n v="1"/>
    <n v="9"/>
    <s v="Tajikistan: 2016"/>
    <s v="TJK"/>
    <s v="Tajikistan"/>
    <s v="https://eiti.org/board-decision/2017-13"/>
    <s v="https://eiti.org/document/validation-tajikistan-2016-reports"/>
    <n v="2016"/>
    <m/>
    <s v="Inadequate progress / suspended"/>
    <x v="33"/>
    <n v="3"/>
    <x v="0"/>
    <s v="Production volumes are provided for oil, gas, gold, silver and coal, but not for other metals/minerals even if it was reported by stakeholders that this information is available. Production volumes are not disaggregated by producing region, apart from coal. No production is included."/>
    <m/>
    <s v="http://eiti.tj"/>
    <s v="https://eiti.org/api/v1.0/score_data/9"/>
    <x v="0"/>
  </r>
  <r>
    <s v="TajikistanExploration data (#3.1)"/>
    <x v="35"/>
    <x v="35"/>
    <n v="1"/>
    <n v="9"/>
    <s v="Tajikistan: 2016"/>
    <s v="TJK"/>
    <s v="Tajikistan"/>
    <s v="https://eiti.org/board-decision/2017-13"/>
    <s v="https://eiti.org/document/validation-tajikistan-2016-reports"/>
    <n v="2016"/>
    <m/>
    <s v="Inadequate progress / suspended"/>
    <x v="30"/>
    <n v="5"/>
    <x v="4"/>
    <s v="The 2014 EITI Report provides a comprehensive overview of the extractive sector, including exploration activities."/>
    <m/>
    <s v="http://eiti.tj"/>
    <s v="https://eiti.org/api/v1.0/score_data/9"/>
    <x v="0"/>
  </r>
  <r>
    <s v="TanzaniaData timeliness (#4.8)"/>
    <x v="36"/>
    <x v="36"/>
    <n v="1"/>
    <n v="17"/>
    <s v="Tanzania: 2017"/>
    <s v="TZA"/>
    <s v="Tanzania"/>
    <s v="https://eiti.org/board-decision/2017-53"/>
    <s v="https://eiti.org/document/validation-of-tanzania-2017-documentation"/>
    <n v="2017"/>
    <m/>
    <s v="Meaningful progress"/>
    <x v="6"/>
    <n v="5"/>
    <x v="4"/>
    <s v="The record across six EITI Reports shows efforts to ensure that EITI reporting is timely, with a delay only in the 2012/13 EITI Report. "/>
    <m/>
    <s v="http://www.teiti.or.tz/"/>
    <s v="https://eiti.org/api/v1.0/score_data/17"/>
    <x v="0"/>
  </r>
  <r>
    <s v="TanzaniaDisaggregation (#4.7)"/>
    <x v="36"/>
    <x v="36"/>
    <n v="1"/>
    <n v="17"/>
    <s v="Tanzania: 2017"/>
    <s v="TZA"/>
    <s v="Tanzania"/>
    <s v="https://eiti.org/board-decision/2017-53"/>
    <s v="https://eiti.org/document/validation-of-tanzania-2017-documentation"/>
    <n v="2017"/>
    <m/>
    <s v="Meaningful progress"/>
    <x v="7"/>
    <n v="5"/>
    <x v="4"/>
    <s v="EITI data is disaggregated by company and revenue stream, with the exception of direct subnational payments to local authorities which are not disaggregated by receiving government entity. "/>
    <m/>
    <s v="http://www.teiti.or.tz/"/>
    <s v="https://eiti.org/api/v1.0/score_data/17"/>
    <x v="0"/>
  </r>
  <r>
    <s v="TanzaniaDistribution of revenues (#5.1)"/>
    <x v="36"/>
    <x v="36"/>
    <n v="1"/>
    <n v="17"/>
    <s v="Tanzania: 2017"/>
    <s v="TZA"/>
    <s v="Tanzania"/>
    <s v="https://eiti.org/board-decision/2017-53"/>
    <s v="https://eiti.org/document/validation-of-tanzania-2017-documentation"/>
    <n v="2017"/>
    <m/>
    <s v="Meaningful progress"/>
    <x v="0"/>
    <n v="3"/>
    <x v="0"/>
    <s v="The distribution of extractive sector revenue is not disclosed, beyond the first receiving government entity. Extractive sector revenue is not put into a broader budgetary context, and revenue classification systems are not referenced. "/>
    <m/>
    <s v="http://www.teiti.or.tz/"/>
    <s v="https://eiti.org/api/v1.0/score_data/17"/>
    <x v="0"/>
  </r>
  <r>
    <s v="TanzaniaData quality (#4.9)"/>
    <x v="36"/>
    <x v="36"/>
    <n v="1"/>
    <n v="17"/>
    <s v="Tanzania: 2017"/>
    <s v="TZA"/>
    <s v="Tanzania"/>
    <s v="https://eiti.org/board-decision/2017-53"/>
    <s v="https://eiti.org/document/validation-of-tanzania-2017-documentation"/>
    <n v="2017"/>
    <m/>
    <s v="Meaningful progress"/>
    <x v="1"/>
    <n v="5"/>
    <x v="4"/>
    <s v="Data quality are adequately assured in the EITI Report. Approval of the ToR and the appointment of the IA are documented in the  MSG minutes."/>
    <m/>
    <s v="http://www.teiti.or.tz/"/>
    <s v="https://eiti.org/api/v1.0/score_data/17"/>
    <x v="0"/>
  </r>
  <r>
    <s v="TanzaniaTransportation revenues (#4.4)"/>
    <x v="36"/>
    <x v="36"/>
    <n v="1"/>
    <n v="17"/>
    <s v="Tanzania: 2017"/>
    <s v="TZA"/>
    <s v="Tanzania"/>
    <s v="https://eiti.org/board-decision/2017-53"/>
    <s v="https://eiti.org/document/validation-of-tanzania-2017-documentation"/>
    <n v="2017"/>
    <m/>
    <s v="Meaningful progress"/>
    <x v="28"/>
    <n v="2"/>
    <x v="5"/>
    <s v="The EITI Report does not mention actual or possible revenue from the transportation of oil/gas and minerals, despite the use of several gas pipelines in the country."/>
    <m/>
    <s v="http://www.teiti.or.tz/"/>
    <s v="https://eiti.org/api/v1.0/score_data/17"/>
    <x v="0"/>
  </r>
  <r>
    <s v="TanzaniaBarter agreements (#4.3)"/>
    <x v="36"/>
    <x v="36"/>
    <n v="1"/>
    <n v="17"/>
    <s v="Tanzania: 2017"/>
    <s v="TZA"/>
    <s v="Tanzania"/>
    <s v="https://eiti.org/board-decision/2017-53"/>
    <s v="https://eiti.org/document/validation-of-tanzania-2017-documentation"/>
    <n v="2017"/>
    <m/>
    <s v="Meaningful progress"/>
    <x v="29"/>
    <n v="0"/>
    <x v="3"/>
    <s v="EITI Requirement 4.3 on barter and infrastructure transactions is not applicable to Tanzania."/>
    <m/>
    <s v="http://www.teiti.or.tz/"/>
    <s v="https://eiti.org/api/v1.0/score_data/17"/>
    <x v="0"/>
  </r>
  <r>
    <s v="TanzaniaDirect subnational payments (#4.6)"/>
    <x v="36"/>
    <x v="36"/>
    <n v="1"/>
    <n v="17"/>
    <s v="Tanzania: 2017"/>
    <s v="TZA"/>
    <s v="Tanzania"/>
    <s v="https://eiti.org/board-decision/2017-53"/>
    <s v="https://eiti.org/document/validation-of-tanzania-2017-documentation"/>
    <n v="2017"/>
    <m/>
    <s v="Meaningful progress"/>
    <x v="4"/>
    <n v="4"/>
    <x v="1"/>
    <s v="The EITI Report discloses and reconciles subnational direct payments (local levies) to local government authorities, although these are not disaggregated by each local authory hosting extractive operations."/>
    <m/>
    <s v="http://www.teiti.or.tz/"/>
    <s v="https://eiti.org/api/v1.0/score_data/17"/>
    <x v="0"/>
  </r>
  <r>
    <s v="TanzaniaSOE transactions (#4.5)"/>
    <x v="36"/>
    <x v="36"/>
    <n v="1"/>
    <n v="17"/>
    <s v="Tanzania: 2017"/>
    <s v="TZA"/>
    <s v="Tanzania"/>
    <s v="https://eiti.org/board-decision/2017-53"/>
    <s v="https://eiti.org/document/validation-of-tanzania-2017-documentation"/>
    <n v="2017"/>
    <m/>
    <s v="Meaningful progress"/>
    <x v="5"/>
    <n v="3"/>
    <x v="0"/>
    <s v="Disclosure of Tanzania Petroleum Development Corporation (TPDC)’s transactions in the EITI Report is incomplete, missing the accounting for revenues that TPDC should pass on to the Ministry of Energy and Mines after deducting its costs."/>
    <m/>
    <s v="http://www.teiti.or.tz/"/>
    <s v="https://eiti.org/api/v1.0/score_data/17"/>
    <x v="0"/>
  </r>
  <r>
    <s v="TanzaniaSubnational transfers (#5.2)"/>
    <x v="36"/>
    <x v="36"/>
    <n v="1"/>
    <n v="17"/>
    <s v="Tanzania: 2017"/>
    <s v="TZA"/>
    <s v="Tanzania"/>
    <s v="https://eiti.org/board-decision/2017-53"/>
    <s v="https://eiti.org/document/validation-of-tanzania-2017-documentation"/>
    <n v="2017"/>
    <m/>
    <s v="Meaningful progress"/>
    <x v="3"/>
    <n v="0"/>
    <x v="3"/>
    <s v="Sub-national transfers do not appear to be part of the extractive sector revenue system in Tanzania. Rqeuirement 5.2 on sub-national transfers is therefore not applicable to Tanzania."/>
    <m/>
    <s v="http://www.teiti.or.tz/"/>
    <s v="https://eiti.org/api/v1.0/score_data/17"/>
    <x v="0"/>
  </r>
  <r>
    <s v="TanzaniaData accessibility (#7.2)"/>
    <x v="36"/>
    <x v="36"/>
    <n v="1"/>
    <n v="17"/>
    <s v="Tanzania: 2017"/>
    <s v="TZA"/>
    <s v="Tanzania"/>
    <s v="https://eiti.org/board-decision/2017-53"/>
    <s v="https://eiti.org/document/validation-of-tanzania-2017-documentation"/>
    <n v="2017"/>
    <m/>
    <s v="Meaningful progress"/>
    <x v="15"/>
    <n v="1"/>
    <x v="2"/>
    <s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
    <m/>
    <s v="http://www.teiti.or.tz/"/>
    <s v="https://eiti.org/api/v1.0/score_data/17"/>
    <x v="0"/>
  </r>
  <r>
    <s v="TanzaniaPublic debate (#7.1)"/>
    <x v="36"/>
    <x v="36"/>
    <n v="1"/>
    <n v="17"/>
    <s v="Tanzania: 2017"/>
    <s v="TZA"/>
    <s v="Tanzania"/>
    <s v="https://eiti.org/board-decision/2017-53"/>
    <s v="https://eiti.org/document/validation-of-tanzania-2017-documentation"/>
    <n v="2017"/>
    <m/>
    <s v="Meaningful progress"/>
    <x v="16"/>
    <n v="4"/>
    <x v="1"/>
    <s v="Tanzania EITI maintains only a low level of dissemination and outreach activities, with limited evidence of public debate. The multi-stakeholder group (MSG) has not agreed on a clear policy on access, release and re-use of EITI data."/>
    <m/>
    <s v="http://www.teiti.or.tz/"/>
    <s v="https://eiti.org/api/v1.0/score_data/17"/>
    <x v="0"/>
  </r>
  <r>
    <s v="TanzaniaOutcomes and impact of implementation (#7.4)"/>
    <x v="36"/>
    <x v="36"/>
    <n v="1"/>
    <n v="17"/>
    <s v="Tanzania: 2017"/>
    <s v="TZA"/>
    <s v="Tanzania"/>
    <s v="https://eiti.org/board-decision/2017-53"/>
    <s v="https://eiti.org/document/validation-of-tanzania-2017-documentation"/>
    <n v="2017"/>
    <m/>
    <s v="Meaningful progress"/>
    <x v="9"/>
    <n v="5"/>
    <x v="4"/>
    <s v="The Annual Progress Report 2015 was published within the deadline, and the report reflects Tanzania EITI’s main activities and progress made during 2015. "/>
    <m/>
    <s v="http://www.teiti.or.tz/"/>
    <s v="https://eiti.org/api/v1.0/score_data/17"/>
    <x v="0"/>
  </r>
  <r>
    <s v="TanzaniaFollow up on recommendations (#7.3)"/>
    <x v="36"/>
    <x v="36"/>
    <n v="1"/>
    <n v="17"/>
    <s v="Tanzania: 2017"/>
    <s v="TZA"/>
    <s v="Tanzania"/>
    <s v="https://eiti.org/board-decision/2017-53"/>
    <s v="https://eiti.org/document/validation-of-tanzania-2017-documentation"/>
    <n v="2017"/>
    <m/>
    <s v="Meaningful progress"/>
    <x v="10"/>
    <n v="4"/>
    <x v="1"/>
    <s v="Recommendations from EITI Reports are aimed at EITI process rather than wider issues arising from the EITI data. The multi-stakeholder group (MSG) has taken some steps to act upon lessons learned and in responding to the EITI Report recommendations."/>
    <m/>
    <s v="http://www.teiti.or.tz/"/>
    <s v="https://eiti.org/api/v1.0/score_data/17"/>
    <x v="0"/>
  </r>
  <r>
    <s v="TanzaniaMandatory social expenditures (#6.1)"/>
    <x v="36"/>
    <x v="36"/>
    <n v="1"/>
    <n v="17"/>
    <s v="Tanzania: 2017"/>
    <s v="TZA"/>
    <s v="Tanzania"/>
    <s v="https://eiti.org/board-decision/2017-53"/>
    <s v="https://eiti.org/document/validation-of-tanzania-2017-documentation"/>
    <n v="2017"/>
    <m/>
    <s v="Meaningful progress"/>
    <x v="8"/>
    <n v="0"/>
    <x v="3"/>
    <s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
    <m/>
    <s v="http://www.teiti.or.tz/"/>
    <s v="https://eiti.org/api/v1.0/score_data/17"/>
    <x v="0"/>
  </r>
  <r>
    <s v="TanzaniaRevenue management and expenditures (#5.3)"/>
    <x v="36"/>
    <x v="36"/>
    <n v="1"/>
    <n v="17"/>
    <s v="Tanzania: 2017"/>
    <s v="TZA"/>
    <s v="Tanzania"/>
    <s v="https://eiti.org/board-decision/2017-53"/>
    <s v="https://eiti.org/document/validation-of-tanzania-2017-documentation"/>
    <n v="2017"/>
    <m/>
    <s v="Meaningful progress"/>
    <x v="2"/>
    <n v="1"/>
    <x v="2"/>
    <s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
    <m/>
    <s v="http://www.teiti.or.tz/"/>
    <s v="https://eiti.org/api/v1.0/score_data/17"/>
    <x v="0"/>
  </r>
  <r>
    <s v="TanzaniaEconomic contribution (#6.3)"/>
    <x v="36"/>
    <x v="36"/>
    <n v="1"/>
    <n v="17"/>
    <s v="Tanzania: 2017"/>
    <s v="TZA"/>
    <s v="Tanzania"/>
    <s v="https://eiti.org/board-decision/2017-53"/>
    <s v="https://eiti.org/document/validation-of-tanzania-2017-documentation"/>
    <n v="2017"/>
    <m/>
    <s v="Meaningful progress"/>
    <x v="13"/>
    <n v="4"/>
    <x v="1"/>
    <s v="The contribution of the extractive sector to the economy is addressed separately for oil/gas and mining, with some details on the share of GDP, exports and employment missing."/>
    <m/>
    <s v="http://www.teiti.or.tz/"/>
    <s v="https://eiti.org/api/v1.0/score_data/17"/>
    <x v="0"/>
  </r>
  <r>
    <s v="TanzaniaSOE quasi-fiscal expenditures (#6.2)"/>
    <x v="36"/>
    <x v="36"/>
    <n v="1"/>
    <n v="17"/>
    <s v="Tanzania: 2017"/>
    <s v="TZA"/>
    <s v="Tanzania"/>
    <s v="https://eiti.org/board-decision/2017-53"/>
    <s v="https://eiti.org/document/validation-of-tanzania-2017-documentation"/>
    <n v="2017"/>
    <m/>
    <s v="Meaningful progress"/>
    <x v="14"/>
    <n v="2"/>
    <x v="5"/>
    <s v="Despite an assurance to the contrary, there is evidence in the EITI Report of quasi-fiscal expenditures by Tanzania Petroleum Development Corporation (TPDC), whose details remain undisclosed. "/>
    <m/>
    <s v="http://www.teiti.or.tz/"/>
    <s v="https://eiti.org/api/v1.0/score_data/17"/>
    <x v="0"/>
  </r>
  <r>
    <s v="TanzaniaWorkplan (#1.5)"/>
    <x v="36"/>
    <x v="36"/>
    <n v="1"/>
    <n v="17"/>
    <s v="Tanzania: 2017"/>
    <s v="TZA"/>
    <s v="Tanzania"/>
    <s v="https://eiti.org/board-decision/2017-53"/>
    <s v="https://eiti.org/document/validation-of-tanzania-2017-documentation"/>
    <n v="2017"/>
    <m/>
    <s v="Meaningful progress"/>
    <x v="23"/>
    <n v="4"/>
    <x v="1"/>
    <s v="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
    <m/>
    <s v="http://www.teiti.or.tz/"/>
    <s v="https://eiti.org/api/v1.0/score_data/17"/>
    <x v="0"/>
  </r>
  <r>
    <s v="TanzaniaMSG governance (#1.4)"/>
    <x v="36"/>
    <x v="36"/>
    <n v="1"/>
    <n v="17"/>
    <s v="Tanzania: 2017"/>
    <s v="TZA"/>
    <s v="Tanzania"/>
    <s v="https://eiti.org/board-decision/2017-53"/>
    <s v="https://eiti.org/document/validation-of-tanzania-2017-documentation"/>
    <n v="2017"/>
    <m/>
    <s v="Meaningful progress"/>
    <x v="24"/>
    <n v="4"/>
    <x v="1"/>
    <s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
    <m/>
    <s v="http://www.teiti.or.tz/"/>
    <s v="https://eiti.org/api/v1.0/score_data/17"/>
    <x v="0"/>
  </r>
  <r>
    <s v="TanzaniaLicense allocations (#2.2)"/>
    <x v="36"/>
    <x v="36"/>
    <n v="1"/>
    <n v="17"/>
    <s v="Tanzania: 2017"/>
    <s v="TZA"/>
    <s v="Tanzania"/>
    <s v="https://eiti.org/board-decision/2017-53"/>
    <s v="https://eiti.org/document/validation-of-tanzania-2017-documentation"/>
    <n v="2017"/>
    <m/>
    <s v="Meaningful progress"/>
    <x v="17"/>
    <n v="3"/>
    <x v="0"/>
    <s v="Disclosures in the EITI Report on license allocations fall well short of the information mandated/encouraged by this provision. "/>
    <m/>
    <s v="http://www.teiti.or.tz/"/>
    <s v="https://eiti.org/api/v1.0/score_data/17"/>
    <x v="0"/>
  </r>
  <r>
    <s v="TanzaniaLegal framework (#2.1)"/>
    <x v="36"/>
    <x v="36"/>
    <n v="1"/>
    <n v="17"/>
    <s v="Tanzania: 2017"/>
    <s v="TZA"/>
    <s v="Tanzania"/>
    <s v="https://eiti.org/board-decision/2017-53"/>
    <s v="https://eiti.org/document/validation-of-tanzania-2017-documentation"/>
    <n v="2017"/>
    <m/>
    <s v="Meaningful progress"/>
    <x v="18"/>
    <n v="5"/>
    <x v="4"/>
    <s v="The legal framework and fiscal regime of extractive industries and the responsibilities of relevant government agencies are disclosed. Ongoing and proposed reforms are also described."/>
    <m/>
    <s v="http://www.teiti.or.tz/"/>
    <s v="https://eiti.org/api/v1.0/score_data/17"/>
    <x v="0"/>
  </r>
  <r>
    <s v="TanzaniaGovernment engagement (#1.1)"/>
    <x v="36"/>
    <x v="36"/>
    <n v="1"/>
    <n v="17"/>
    <s v="Tanzania: 2017"/>
    <s v="TZA"/>
    <s v="Tanzania"/>
    <s v="https://eiti.org/board-decision/2017-53"/>
    <s v="https://eiti.org/document/validation-of-tanzania-2017-documentation"/>
    <n v="2017"/>
    <m/>
    <s v="Meaningful progress"/>
    <x v="22"/>
    <n v="4"/>
    <x v="1"/>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x v="0"/>
  </r>
  <r>
    <s v="TanzaniaOverall Progress (#0.0)"/>
    <x v="36"/>
    <x v="36"/>
    <n v="1"/>
    <n v="17"/>
    <s v="Tanzania: 2017"/>
    <s v="TZA"/>
    <s v="Tanzania"/>
    <s v="https://eiti.org/board-decision/2017-53"/>
    <s v="https://eiti.org/document/validation-of-tanzania-2017-documentation"/>
    <n v="2017"/>
    <m/>
    <s v="Meaningful progress"/>
    <x v="12"/>
    <n v="4"/>
    <x v="1"/>
    <s v=""/>
    <m/>
    <s v="http://www.teiti.or.tz/"/>
    <s v="https://eiti.org/api/v1.0/score_data/17"/>
    <x v="0"/>
  </r>
  <r>
    <s v="TanzaniaCivil society engagement (#1.3)"/>
    <x v="36"/>
    <x v="36"/>
    <n v="1"/>
    <n v="17"/>
    <s v="Tanzania: 2017"/>
    <s v="TZA"/>
    <s v="Tanzania"/>
    <s v="https://eiti.org/board-decision/2017-53"/>
    <s v="https://eiti.org/document/validation-of-tanzania-2017-documentation"/>
    <n v="2017"/>
    <m/>
    <s v="Meaningful progress"/>
    <x v="21"/>
    <n v="5"/>
    <x v="4"/>
    <s v="Tanzania’s record of respecting civil society’s rights and freedoms as key to EITI implementation has traditionally been strong. Overall, the freedoms guarded by the Civil Society Protocol are not impeded. "/>
    <m/>
    <s v="http://www.teiti.or.tz/"/>
    <s v="https://eiti.org/api/v1.0/score_data/17"/>
    <x v="0"/>
  </r>
  <r>
    <s v="TanzaniaIndustry engagement (#1.2)"/>
    <x v="36"/>
    <x v="36"/>
    <n v="1"/>
    <n v="17"/>
    <s v="Tanzania: 2017"/>
    <s v="TZA"/>
    <s v="Tanzania"/>
    <s v="https://eiti.org/board-decision/2017-53"/>
    <s v="https://eiti.org/document/validation-of-tanzania-2017-documentation"/>
    <n v="2017"/>
    <m/>
    <s v="Meaningful progress"/>
    <x v="11"/>
    <n v="5"/>
    <x v="4"/>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x v="0"/>
  </r>
  <r>
    <s v="TanzaniaLicense register (#2.3)"/>
    <x v="36"/>
    <x v="36"/>
    <n v="1"/>
    <n v="17"/>
    <s v="Tanzania: 2017"/>
    <s v="TZA"/>
    <s v="Tanzania"/>
    <s v="https://eiti.org/board-decision/2017-53"/>
    <s v="https://eiti.org/document/validation-of-tanzania-2017-documentation"/>
    <n v="2017"/>
    <m/>
    <s v="Meaningful progress"/>
    <x v="20"/>
    <n v="3"/>
    <x v="0"/>
    <s v="The online license register for the mining sector meets all requirements except for license area coordinates. The oil and gas sector does not have a public license register, nor does the EITI Report disclose any license information. "/>
    <m/>
    <s v="http://www.teiti.or.tz/"/>
    <s v="https://eiti.org/api/v1.0/score_data/17"/>
    <x v="0"/>
  </r>
  <r>
    <s v="TanzaniaExport data (#3.3)"/>
    <x v="36"/>
    <x v="36"/>
    <n v="1"/>
    <n v="17"/>
    <s v="Tanzania: 2017"/>
    <s v="TZA"/>
    <s v="Tanzania"/>
    <s v="https://eiti.org/board-decision/2017-53"/>
    <s v="https://eiti.org/document/validation-of-tanzania-2017-documentation"/>
    <n v="2017"/>
    <m/>
    <s v="Meaningful progress"/>
    <x v="32"/>
    <n v="4"/>
    <x v="1"/>
    <s v="Export volumes and values are not consistently disclosed in the EITI Report, with export values not being comprehensively reported. The report does provide additional information on prices for certain commodities."/>
    <m/>
    <s v="http://www.teiti.or.tz/"/>
    <s v="https://eiti.org/api/v1.0/score_data/17"/>
    <x v="0"/>
  </r>
  <r>
    <s v="TanzaniaProduction data (#3.2)"/>
    <x v="36"/>
    <x v="36"/>
    <n v="1"/>
    <n v="17"/>
    <s v="Tanzania: 2017"/>
    <s v="TZA"/>
    <s v="Tanzania"/>
    <s v="https://eiti.org/board-decision/2017-53"/>
    <s v="https://eiti.org/document/validation-of-tanzania-2017-documentation"/>
    <n v="2017"/>
    <m/>
    <s v="Meaningful progress"/>
    <x v="33"/>
    <n v="4"/>
    <x v="1"/>
    <s v="Production volume and value data are not consistently disclosed across the extractive sector with some details on production values for gas missing. The EITI Report discloses additional information on production volumes and values by the 15 main producing mining companies."/>
    <m/>
    <s v="http://www.teiti.or.tz/"/>
    <s v="https://eiti.org/api/v1.0/score_data/17"/>
    <x v="0"/>
  </r>
  <r>
    <s v="TanzaniaIn-kind revenues (#4.2)"/>
    <x v="36"/>
    <x v="36"/>
    <n v="1"/>
    <n v="17"/>
    <s v="Tanzania: 2017"/>
    <s v="TZA"/>
    <s v="Tanzania"/>
    <s v="https://eiti.org/board-decision/2017-53"/>
    <s v="https://eiti.org/document/validation-of-tanzania-2017-documentation"/>
    <n v="2017"/>
    <m/>
    <s v="Meaningful progress"/>
    <x v="26"/>
    <n v="0"/>
    <x v="3"/>
    <s v="EITI Requirement 4.2 on in-kind revenues is not applicable in Tanzania."/>
    <m/>
    <s v="http://www.teiti.or.tz/"/>
    <s v="https://eiti.org/api/v1.0/score_data/17"/>
    <x v="0"/>
  </r>
  <r>
    <s v="TanzaniaComprehensiveness (#4.1)"/>
    <x v="36"/>
    <x v="36"/>
    <n v="1"/>
    <n v="17"/>
    <s v="Tanzania: 2017"/>
    <s v="TZA"/>
    <s v="Tanzania"/>
    <s v="https://eiti.org/board-decision/2017-53"/>
    <s v="https://eiti.org/document/validation-of-tanzania-2017-documentation"/>
    <n v="2017"/>
    <m/>
    <s v="Meaningful progress"/>
    <x v="27"/>
    <n v="4"/>
    <x v="1"/>
    <s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
    <m/>
    <s v="http://www.teiti.or.tz/"/>
    <s v="https://eiti.org/api/v1.0/score_data/17"/>
    <x v="0"/>
  </r>
  <r>
    <s v="TanzaniaBeneficial ownership (#2.5)"/>
    <x v="36"/>
    <x v="36"/>
    <n v="1"/>
    <n v="17"/>
    <s v="Tanzania: 2017"/>
    <s v="TZA"/>
    <s v="Tanzania"/>
    <s v="https://eiti.org/board-decision/2017-53"/>
    <s v="https://eiti.org/document/validation-of-tanzania-2017-documentation"/>
    <n v="2017"/>
    <m/>
    <s v="Meaningful progress"/>
    <x v="25"/>
    <n v="1"/>
    <x v="2"/>
    <s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
    <m/>
    <s v="http://www.teiti.or.tz/"/>
    <s v="https://eiti.org/api/v1.0/score_data/17"/>
    <x v="0"/>
  </r>
  <r>
    <s v="TanzaniaPolicy on contract disclosure (#2.4)"/>
    <x v="36"/>
    <x v="36"/>
    <n v="1"/>
    <n v="17"/>
    <s v="Tanzania: 2017"/>
    <s v="TZA"/>
    <s v="Tanzania"/>
    <s v="https://eiti.org/board-decision/2017-53"/>
    <s v="https://eiti.org/document/validation-of-tanzania-2017-documentation"/>
    <n v="2017"/>
    <m/>
    <s v="Meaningful progress"/>
    <x v="19"/>
    <n v="4"/>
    <x v="1"/>
    <s v="The government's policy and actual practice on contract disclosure is not described in the EITI Report or on MEM’s website. Looking ahead, the TEITA Act includes provisions related to contract transparency, which are described in the EITI Report. "/>
    <m/>
    <s v="http://www.teiti.or.tz/"/>
    <s v="https://eiti.org/api/v1.0/score_data/17"/>
    <x v="0"/>
  </r>
  <r>
    <s v="TanzaniaExploration data (#3.1)"/>
    <x v="36"/>
    <x v="36"/>
    <n v="1"/>
    <n v="17"/>
    <s v="Tanzania: 2017"/>
    <s v="TZA"/>
    <s v="Tanzania"/>
    <s v="https://eiti.org/board-decision/2017-53"/>
    <s v="https://eiti.org/document/validation-of-tanzania-2017-documentation"/>
    <n v="2017"/>
    <m/>
    <s v="Meaningful progress"/>
    <x v="30"/>
    <n v="5"/>
    <x v="4"/>
    <s v="The EITI Report contains an overview of the extractive sector, including exploration activities."/>
    <m/>
    <s v="http://www.teiti.or.tz/"/>
    <s v="https://eiti.org/api/v1.0/score_data/17"/>
    <x v="0"/>
  </r>
  <r>
    <s v="TanzaniaState participation (#2.6)"/>
    <x v="36"/>
    <x v="36"/>
    <n v="1"/>
    <n v="17"/>
    <s v="Tanzania: 2017"/>
    <s v="TZA"/>
    <s v="Tanzania"/>
    <s v="https://eiti.org/board-decision/2017-53"/>
    <s v="https://eiti.org/document/validation-of-tanzania-2017-documentation"/>
    <n v="2017"/>
    <m/>
    <s v="Meaningful progress"/>
    <x v="31"/>
    <n v="4"/>
    <x v="1"/>
    <s v="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
    <m/>
    <s v="http://www.teiti.or.tz/"/>
    <s v="https://eiti.org/api/v1.0/score_data/17"/>
    <x v="0"/>
  </r>
  <r>
    <s v="Timor-LesteProduction data (#3.2)"/>
    <x v="37"/>
    <x v="37"/>
    <n v="1"/>
    <n v="24"/>
    <s v="Timor-Leste: 2018"/>
    <s v="TLS"/>
    <s v="Timor-Leste"/>
    <s v="https://eiti.org/BD/2018-15"/>
    <s v="https://eiti.org/document/timorleste-validation-2018"/>
    <n v="2018"/>
    <n v="2018"/>
    <s v="Satisfactory progress"/>
    <x v="33"/>
    <n v="5"/>
    <x v="4"/>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24"/>
    <x v="1"/>
  </r>
  <r>
    <s v="Timor-LesteExport data (#3.3)"/>
    <x v="37"/>
    <x v="37"/>
    <n v="1"/>
    <n v="24"/>
    <s v="Timor-Leste: 2018"/>
    <s v="TLS"/>
    <s v="Timor-Leste"/>
    <s v="https://eiti.org/BD/2018-15"/>
    <s v="https://eiti.org/document/timorleste-validation-2018"/>
    <n v="2018"/>
    <n v="2018"/>
    <s v="Satisfactory progress"/>
    <x v="32"/>
    <n v="5"/>
    <x v="4"/>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24"/>
    <x v="1"/>
  </r>
  <r>
    <s v="Timor-LesteState participation (#2.6)"/>
    <x v="37"/>
    <x v="37"/>
    <n v="1"/>
    <n v="24"/>
    <s v="Timor-Leste: 2018"/>
    <s v="TLS"/>
    <s v="Timor-Leste"/>
    <s v="https://eiti.org/BD/2018-15"/>
    <s v="https://eiti.org/document/timorleste-validation-2018"/>
    <n v="2018"/>
    <n v="2018"/>
    <s v="Satisfactory progress"/>
    <x v="31"/>
    <n v="0"/>
    <x v="3"/>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24"/>
    <x v="1"/>
  </r>
  <r>
    <s v="Timor-LesteExploration data (#3.1)"/>
    <x v="37"/>
    <x v="37"/>
    <n v="1"/>
    <n v="24"/>
    <s v="Timor-Leste: 2018"/>
    <s v="TLS"/>
    <s v="Timor-Leste"/>
    <s v="https://eiti.org/BD/2018-15"/>
    <s v="https://eiti.org/document/timorleste-validation-2018"/>
    <n v="2018"/>
    <n v="2018"/>
    <s v="Satisfactory progress"/>
    <x v="30"/>
    <n v="5"/>
    <x v="4"/>
    <s v="The 2013 EITI Report provides an overview of the sector, including a brief overview of one exploration activity."/>
    <s v="https://eiti.org/timorleste#timor-lestes-progress-by-requirement"/>
    <s v="http://www.eiti.tl/"/>
    <s v="https://eiti.org/api/v1.0/score_data/24"/>
    <x v="1"/>
  </r>
  <r>
    <s v="Timor-LesteBarter agreements (#4.3)"/>
    <x v="37"/>
    <x v="37"/>
    <n v="1"/>
    <n v="24"/>
    <s v="Timor-Leste: 2018"/>
    <s v="TLS"/>
    <s v="Timor-Leste"/>
    <s v="https://eiti.org/BD/2018-15"/>
    <s v="https://eiti.org/document/timorleste-validation-2018"/>
    <n v="2018"/>
    <n v="2018"/>
    <s v="Satisfactory progress"/>
    <x v="29"/>
    <n v="0"/>
    <x v="3"/>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24"/>
    <x v="1"/>
  </r>
  <r>
    <s v="Timor-LesteTransportation revenues (#4.4)"/>
    <x v="37"/>
    <x v="37"/>
    <n v="1"/>
    <n v="24"/>
    <s v="Timor-Leste: 2018"/>
    <s v="TLS"/>
    <s v="Timor-Leste"/>
    <s v="https://eiti.org/BD/2018-15"/>
    <s v="https://eiti.org/document/timorleste-validation-2018"/>
    <n v="2018"/>
    <n v="2018"/>
    <s v="Satisfactory progress"/>
    <x v="28"/>
    <n v="0"/>
    <x v="3"/>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24"/>
    <x v="1"/>
  </r>
  <r>
    <s v="Timor-LesteComprehensiveness (#4.1)"/>
    <x v="37"/>
    <x v="37"/>
    <n v="1"/>
    <n v="24"/>
    <s v="Timor-Leste: 2018"/>
    <s v="TLS"/>
    <s v="Timor-Leste"/>
    <s v="https://eiti.org/BD/2018-15"/>
    <s v="https://eiti.org/document/timorleste-validation-2018"/>
    <n v="2018"/>
    <n v="2018"/>
    <s v="Satisfactory progress"/>
    <x v="27"/>
    <n v="5"/>
    <x v="4"/>
    <s v="For both 2013 and 2013 EITI Reports, disclosures of payments and revenues are comprehensive."/>
    <s v="https://eiti.org/timorleste#timor-lestes-progress-by-requirement"/>
    <s v="http://www.eiti.tl/"/>
    <s v="https://eiti.org/api/v1.0/score_data/24"/>
    <x v="1"/>
  </r>
  <r>
    <s v="Timor-LesteIn-kind revenues (#4.2)"/>
    <x v="37"/>
    <x v="37"/>
    <n v="1"/>
    <n v="24"/>
    <s v="Timor-Leste: 2018"/>
    <s v="TLS"/>
    <s v="Timor-Leste"/>
    <s v="https://eiti.org/BD/2018-15"/>
    <s v="https://eiti.org/document/timorleste-validation-2018"/>
    <n v="2018"/>
    <n v="2018"/>
    <s v="Satisfactory progress"/>
    <x v="26"/>
    <n v="0"/>
    <x v="3"/>
    <s v="The 2013 and 2012 EITI Reports confirm that in-kind revenues were not applicable in 2012."/>
    <s v="https://eiti.org/timorleste#timor-lestes-progress-by-requirement"/>
    <s v="http://www.eiti.tl/"/>
    <s v="https://eiti.org/api/v1.0/score_data/24"/>
    <x v="1"/>
  </r>
  <r>
    <s v="Timor-LesteBeneficial ownership (#2.5)"/>
    <x v="37"/>
    <x v="37"/>
    <n v="1"/>
    <n v="24"/>
    <s v="Timor-Leste: 2018"/>
    <s v="TLS"/>
    <s v="Timor-Leste"/>
    <s v="https://eiti.org/BD/2018-15"/>
    <s v="https://eiti.org/document/timorleste-validation-2018"/>
    <n v="2018"/>
    <n v="2018"/>
    <s v="Satisfactory progress"/>
    <x v="25"/>
    <n v="1"/>
    <x v="2"/>
    <s v="There is no evidence that the multi-stakeholder group has discussed this topic in any detail."/>
    <s v="https://eiti.org/timorleste#timor-lestes-progress-by-requirement"/>
    <s v="http://www.eiti.tl/"/>
    <s v="https://eiti.org/api/v1.0/score_data/24"/>
    <x v="1"/>
  </r>
  <r>
    <s v="Timor-LesteMSG governance (#1.4)"/>
    <x v="37"/>
    <x v="37"/>
    <n v="1"/>
    <n v="24"/>
    <s v="Timor-Leste: 2018"/>
    <s v="TLS"/>
    <s v="Timor-Leste"/>
    <s v="https://eiti.org/BD/2018-15"/>
    <s v="https://eiti.org/document/timorleste-validation-2018"/>
    <n v="2018"/>
    <n v="2018"/>
    <s v="Satisfactory progress"/>
    <x v="24"/>
    <n v="5"/>
    <x v="4"/>
    <s v=" It appears that the CSO representatives have implemented the activities in the capacity building plan and have sought external assistance from government and international partners to improve their understanding of the sector and of revenue management. Civil society has also addressed the issue of language barrier by pushing for the use of Tetum in all meetings and documents. Consequently, they have been able to participate in the technical discussions related to EITI reporting such as the sustainability of the petroleum fund, the need for disaggregated data for social expenditures and local content, and the scope of beneficial ownership disclosures. "/>
    <s v="https://eiti.org/timorleste#timor-lestes-progress-by-requirement"/>
    <s v="http://www.eiti.tl/"/>
    <s v="https://eiti.org/api/v1.0/score_data/24"/>
    <x v="1"/>
  </r>
  <r>
    <s v="Timor-LesteWorkplan (#1.5)"/>
    <x v="37"/>
    <x v="37"/>
    <n v="1"/>
    <n v="24"/>
    <s v="Timor-Leste: 2018"/>
    <s v="TLS"/>
    <s v="Timor-Leste"/>
    <s v="https://eiti.org/BD/2018-15"/>
    <s v="https://eiti.org/document/timorleste-validation-2018"/>
    <n v="2018"/>
    <n v="2018"/>
    <s v="Satisfactory progress"/>
    <x v="23"/>
    <n v="5"/>
    <x v="4"/>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24"/>
    <x v="1"/>
  </r>
  <r>
    <s v="Timor-LesteIndustry engagement (#1.2)"/>
    <x v="37"/>
    <x v="37"/>
    <n v="1"/>
    <n v="24"/>
    <s v="Timor-Leste: 2018"/>
    <s v="TLS"/>
    <s v="Timor-Leste"/>
    <s v="https://eiti.org/BD/2018-15"/>
    <s v="https://eiti.org/document/timorleste-validation-2018"/>
    <n v="2018"/>
    <n v="2018"/>
    <s v="Satisfactory progress"/>
    <x v="11"/>
    <n v="5"/>
    <x v="4"/>
    <s v="The issues regarding disaggregated data and confidentiality agreements were addressed during the preparation of the 2014 and 2015 EITI Reports. Discussions during MSWG meetings subsequent to the first Validation show that the companies are continuously engaged in the EITI process and are willing to adhere to the principles of the EITI. Even though the constituency has reserved the right to require confidentiality agreements if it becomes necessary, it appears that the companies are willing to forego these agreements as long as they are satisfied with the credibility of the Independent Administrator (IA). To ensure this, companies were closely involved in the selection of the IA for the 2014 and 2015 EITI Reports. "/>
    <s v="https://eiti.org/timorleste#timor-lestes-progress-by-requirement"/>
    <s v="http://www.eiti.tl/"/>
    <s v="https://eiti.org/api/v1.0/score_data/24"/>
    <x v="1"/>
  </r>
  <r>
    <s v="Timor-LesteGovernment engagement (#1.1)"/>
    <x v="37"/>
    <x v="37"/>
    <n v="1"/>
    <n v="24"/>
    <s v="Timor-Leste: 2018"/>
    <s v="TLS"/>
    <s v="Timor-Leste"/>
    <s v="https://eiti.org/BD/2018-15"/>
    <s v="https://eiti.org/document/timorleste-validation-2018"/>
    <n v="2018"/>
    <n v="2018"/>
    <s v="Satisfactory progress"/>
    <x v="22"/>
    <n v="5"/>
    <x v="4"/>
    <s v="The government is committed to the EITI and relevant government representatives are part of the multi-stakeholder group (MSG)."/>
    <s v="https://eiti.org/timorleste#timor-lestes-progress-by-requirement"/>
    <s v="http://www.eiti.tl/"/>
    <s v="https://eiti.org/api/v1.0/score_data/24"/>
    <x v="1"/>
  </r>
  <r>
    <s v="Timor-LesteLicense register (#2.3)"/>
    <x v="37"/>
    <x v="37"/>
    <n v="1"/>
    <n v="24"/>
    <s v="Timor-Leste: 2018"/>
    <s v="TLS"/>
    <s v="Timor-Leste"/>
    <s v="https://eiti.org/BD/2018-15"/>
    <s v="https://eiti.org/document/timorleste-validation-2018"/>
    <n v="2018"/>
    <n v="2018"/>
    <s v="Satisfactory progress"/>
    <x v="20"/>
    <n v="5"/>
    <x v="4"/>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24"/>
    <x v="1"/>
  </r>
  <r>
    <s v="Timor-LestePolicy on contract disclosure (#2.4)"/>
    <x v="37"/>
    <x v="37"/>
    <n v="1"/>
    <n v="24"/>
    <s v="Timor-Leste: 2018"/>
    <s v="TLS"/>
    <s v="Timor-Leste"/>
    <s v="https://eiti.org/BD/2018-15"/>
    <s v="https://eiti.org/document/timorleste-validation-2018"/>
    <n v="2018"/>
    <n v="2018"/>
    <s v="Satisfactory progress"/>
    <x v="19"/>
    <n v="5"/>
    <x v="4"/>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24"/>
    <x v="1"/>
  </r>
  <r>
    <s v="Timor-LesteLegal framework (#2.1)"/>
    <x v="37"/>
    <x v="37"/>
    <n v="1"/>
    <n v="24"/>
    <s v="Timor-Leste: 2018"/>
    <s v="TLS"/>
    <s v="Timor-Leste"/>
    <s v="https://eiti.org/BD/2018-15"/>
    <s v="https://eiti.org/document/timorleste-validation-2018"/>
    <n v="2018"/>
    <n v="2018"/>
    <s v="Satisfactory progress"/>
    <x v="18"/>
    <n v="5"/>
    <x v="4"/>
    <s v="Comprehensive disclosure of relevant laws, regulations and fiscal regime in both the 2012 and 2013 EITI Reports."/>
    <s v="https://eiti.org/timorleste#timor-lestes-progress-by-requirement"/>
    <s v="http://www.eiti.tl/"/>
    <s v="https://eiti.org/api/v1.0/score_data/24"/>
    <x v="1"/>
  </r>
  <r>
    <s v="Timor-LesteLicense allocations (#2.2)"/>
    <x v="37"/>
    <x v="37"/>
    <n v="1"/>
    <n v="24"/>
    <s v="Timor-Leste: 2018"/>
    <s v="TLS"/>
    <s v="Timor-Leste"/>
    <s v="https://eiti.org/BD/2018-15"/>
    <s v="https://eiti.org/document/timorleste-validation-2018"/>
    <n v="2018"/>
    <n v="2018"/>
    <s v="Satisfactory progress"/>
    <x v="17"/>
    <n v="5"/>
    <x v="4"/>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24"/>
    <x v="1"/>
  </r>
  <r>
    <s v="Timor-LestePublic debate (#7.1)"/>
    <x v="37"/>
    <x v="37"/>
    <n v="1"/>
    <n v="24"/>
    <s v="Timor-Leste: 2018"/>
    <s v="TLS"/>
    <s v="Timor-Leste"/>
    <s v="https://eiti.org/BD/2018-15"/>
    <s v="https://eiti.org/document/timorleste-validation-2018"/>
    <n v="2018"/>
    <n v="2018"/>
    <s v="Satisfactory progress"/>
    <x v="16"/>
    <n v="5"/>
    <x v="4"/>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24"/>
    <x v="1"/>
  </r>
  <r>
    <s v="Timor-LesteData accessibility (#7.2)"/>
    <x v="37"/>
    <x v="37"/>
    <n v="1"/>
    <n v="24"/>
    <s v="Timor-Leste: 2018"/>
    <s v="TLS"/>
    <s v="Timor-Leste"/>
    <s v="https://eiti.org/BD/2018-15"/>
    <s v="https://eiti.org/document/timorleste-validation-2018"/>
    <n v="2018"/>
    <n v="2018"/>
    <s v="Satisfactory progress"/>
    <x v="15"/>
    <n v="1"/>
    <x v="2"/>
    <s v="TL-EITI does not yet provide EITI data in open data formats. There are considerable efforts underway to mainstream transparency in government systems."/>
    <s v="https://eiti.org/timorleste#timor-lestes-progress-by-requirement"/>
    <s v="http://www.eiti.tl/"/>
    <s v="https://eiti.org/api/v1.0/score_data/24"/>
    <x v="1"/>
  </r>
  <r>
    <s v="Timor-LesteSOE quasi-fiscal expenditures (#6.2)"/>
    <x v="37"/>
    <x v="37"/>
    <n v="1"/>
    <n v="24"/>
    <s v="Timor-Leste: 2018"/>
    <s v="TLS"/>
    <s v="Timor-Leste"/>
    <s v="https://eiti.org/BD/2018-15"/>
    <s v="https://eiti.org/document/timorleste-validation-2018"/>
    <n v="2018"/>
    <n v="2018"/>
    <s v="Satisfactory progress"/>
    <x v="14"/>
    <n v="0"/>
    <x v="3"/>
    <s v="State-participation in the extractive sector does not yet give rise to material revenue in Timor-Leste both for the 2012 and 2013 EITI Reports."/>
    <s v="https://eiti.org/timorleste#timor-lestes-progress-by-requirement"/>
    <s v="http://www.eiti.tl/"/>
    <s v="https://eiti.org/api/v1.0/score_data/24"/>
    <x v="1"/>
  </r>
  <r>
    <s v="Timor-LesteEconomic contribution (#6.3)"/>
    <x v="37"/>
    <x v="37"/>
    <n v="1"/>
    <n v="24"/>
    <s v="Timor-Leste: 2018"/>
    <s v="TLS"/>
    <s v="Timor-Leste"/>
    <s v="https://eiti.org/BD/2018-15"/>
    <s v="https://eiti.org/document/timorleste-validation-2018"/>
    <n v="2018"/>
    <n v="2018"/>
    <s v="Satisfactory progress"/>
    <x v="13"/>
    <n v="5"/>
    <x v="4"/>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24"/>
    <x v="1"/>
  </r>
  <r>
    <s v="Timor-LesteOverall Progress (#0.0)"/>
    <x v="37"/>
    <x v="37"/>
    <n v="1"/>
    <n v="24"/>
    <s v="Timor-Leste: 2018"/>
    <s v="TLS"/>
    <s v="Timor-Leste"/>
    <s v="https://eiti.org/BD/2018-15"/>
    <s v="https://eiti.org/document/timorleste-validation-2018"/>
    <n v="2018"/>
    <n v="2018"/>
    <s v="Satisfactory progress"/>
    <x v="12"/>
    <n v="5"/>
    <x v="4"/>
    <s v=""/>
    <s v="https://eiti.org/timorleste#timor-lestes-progress-by-requirement"/>
    <s v="http://www.eiti.tl/"/>
    <s v="https://eiti.org/api/v1.0/score_data/24"/>
    <x v="1"/>
  </r>
  <r>
    <s v="Timor-LesteCivil society engagement (#1.3)"/>
    <x v="37"/>
    <x v="37"/>
    <n v="1"/>
    <n v="24"/>
    <s v="Timor-Leste: 2018"/>
    <s v="TLS"/>
    <s v="Timor-Leste"/>
    <s v="https://eiti.org/BD/2018-15"/>
    <s v="https://eiti.org/document/timorleste-validation-2018"/>
    <n v="2018"/>
    <n v="2018"/>
    <s v="Satisfactory progress"/>
    <x v="21"/>
    <n v="5"/>
    <x v="4"/>
    <s v="Civil society has made efforts to improve the quality of their participation in the EITI process as shown by the contributions to the discussions of the EITI Report, annual progress report and mainstreaming, consultations with local CSOs, regular participation in MSWG meetings and efforts to improve the process for selecting representatives to the MSWG. _x000a_"/>
    <s v="https://eiti.org/timorleste#timor-lestes-progress-by-requirement"/>
    <s v="http://www.eiti.tl/"/>
    <s v="https://eiti.org/api/v1.0/score_data/24"/>
    <x v="1"/>
  </r>
  <r>
    <s v="Timor-LesteFollow up on recommendations (#7.3)"/>
    <x v="37"/>
    <x v="37"/>
    <n v="1"/>
    <n v="24"/>
    <s v="Timor-Leste: 2018"/>
    <s v="TLS"/>
    <s v="Timor-Leste"/>
    <s v="https://eiti.org/BD/2018-15"/>
    <s v="https://eiti.org/document/timorleste-validation-2018"/>
    <n v="2018"/>
    <n v="2018"/>
    <s v="Satisfactory progress"/>
    <x v="10"/>
    <n v="5"/>
    <x v="4"/>
    <s v="The national multi-stakeholder group has taken steps to act upon lessons learnt, to identify, investigate and address the causes of any discrepancies and to consider the recommendations for improvements from the Independent Administrator."/>
    <s v="https://eiti.org/timorleste#timor-lestes-progress-by-requirement"/>
    <s v="http://www.eiti.tl/"/>
    <s v="https://eiti.org/api/v1.0/score_data/24"/>
    <x v="1"/>
  </r>
  <r>
    <s v="Timor-LesteOutcomes and impact of implementation (#7.4)"/>
    <x v="37"/>
    <x v="37"/>
    <n v="1"/>
    <n v="24"/>
    <s v="Timor-Leste: 2018"/>
    <s v="TLS"/>
    <s v="Timor-Leste"/>
    <s v="https://eiti.org/BD/2018-15"/>
    <s v="https://eiti.org/document/timorleste-validation-2018"/>
    <n v="2018"/>
    <n v="2018"/>
    <s v="Satisfactory progress"/>
    <x v="9"/>
    <n v="5"/>
    <x v="4"/>
    <s v="The Secretariat is satisfied that the MWSG has exerted efforts to assess impact and outcomes from their EITI implementation as documented in their 2016 Annual Progress Report. Consequently, the corrective action on Requirement 7.4 has been addressed. _x000a_"/>
    <s v="https://eiti.org/timorleste#timor-lestes-progress-by-requirement"/>
    <s v="http://www.eiti.tl/"/>
    <s v="https://eiti.org/api/v1.0/score_data/24"/>
    <x v="1"/>
  </r>
  <r>
    <s v="Timor-LesteMandatory social expenditures (#6.1)"/>
    <x v="37"/>
    <x v="37"/>
    <n v="1"/>
    <n v="24"/>
    <s v="Timor-Leste: 2018"/>
    <s v="TLS"/>
    <s v="Timor-Leste"/>
    <s v="https://eiti.org/BD/2018-15"/>
    <s v="https://eiti.org/document/timorleste-validation-2018"/>
    <n v="2018"/>
    <n v="2018"/>
    <s v="Satisfactory progress"/>
    <x v="8"/>
    <n v="5"/>
    <x v="4"/>
    <s v="The Secretariat is satisfied that the type and value of mandatory social expenditures have been sufficiently explained and disclosed for all relevant companies in the 2014 and 2015 EITI Reports to the levels required by the Standard. Extensive discussions on the type and nature of social expenditures of companies were had during the International Secretariat’s meeting with the MSWG in April 2017. The inputs provided by ANPM and the companies during that meeting clarified what should be considered mandatory social expenditures in Timor-Leste and these were accordingly reflected in the 2014 and 2015 EITI Reports. "/>
    <s v="https://eiti.org/timorleste#timor-lestes-progress-by-requirement"/>
    <s v="http://www.eiti.tl/"/>
    <s v="https://eiti.org/api/v1.0/score_data/24"/>
    <x v="1"/>
  </r>
  <r>
    <s v="Timor-LesteDisaggregation (#4.7)"/>
    <x v="37"/>
    <x v="37"/>
    <n v="1"/>
    <n v="24"/>
    <s v="Timor-Leste: 2018"/>
    <s v="TLS"/>
    <s v="Timor-Leste"/>
    <s v="https://eiti.org/BD/2018-15"/>
    <s v="https://eiti.org/document/timorleste-validation-2018"/>
    <n v="2018"/>
    <n v="2018"/>
    <s v="Satisfactory progress"/>
    <x v="7"/>
    <n v="5"/>
    <x v="4"/>
    <s v=" All revenues in the 2014 and 2015 EITI Reports are disclosed to the levels required by the Standard. Further, the data is disaggregated by individual project. Consequently, the corrective action on Requirement 4.7 has been addressed."/>
    <s v="https://eiti.org/timorleste#timor-lestes-progress-by-requirement"/>
    <s v="http://www.eiti.tl/"/>
    <s v="https://eiti.org/api/v1.0/score_data/24"/>
    <x v="1"/>
  </r>
  <r>
    <s v="Timor-LesteData timeliness (#4.8)"/>
    <x v="37"/>
    <x v="37"/>
    <n v="1"/>
    <n v="24"/>
    <s v="Timor-Leste: 2018"/>
    <s v="TLS"/>
    <s v="Timor-Leste"/>
    <s v="https://eiti.org/BD/2018-15"/>
    <s v="https://eiti.org/document/timorleste-validation-2018"/>
    <n v="2018"/>
    <n v="2018"/>
    <s v="Satisfactory progress"/>
    <x v="6"/>
    <n v="5"/>
    <x v="4"/>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24"/>
    <x v="1"/>
  </r>
  <r>
    <s v="Timor-LesteSOE transactions (#4.5)"/>
    <x v="37"/>
    <x v="37"/>
    <n v="1"/>
    <n v="24"/>
    <s v="Timor-Leste: 2018"/>
    <s v="TLS"/>
    <s v="Timor-Leste"/>
    <s v="https://eiti.org/BD/2018-15"/>
    <s v="https://eiti.org/document/timorleste-validation-2018"/>
    <n v="2018"/>
    <n v="2018"/>
    <s v="Satisfactory progress"/>
    <x v="5"/>
    <n v="5"/>
    <x v="4"/>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24"/>
    <x v="1"/>
  </r>
  <r>
    <s v="Timor-LesteDirect subnational payments (#4.6)"/>
    <x v="37"/>
    <x v="37"/>
    <n v="1"/>
    <n v="24"/>
    <s v="Timor-Leste: 2018"/>
    <s v="TLS"/>
    <s v="Timor-Leste"/>
    <s v="https://eiti.org/BD/2018-15"/>
    <s v="https://eiti.org/document/timorleste-validation-2018"/>
    <n v="2018"/>
    <n v="2018"/>
    <s v="Satisfactory progress"/>
    <x v="4"/>
    <n v="0"/>
    <x v="3"/>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24"/>
    <x v="1"/>
  </r>
  <r>
    <s v="Timor-LesteSubnational transfers (#5.2)"/>
    <x v="37"/>
    <x v="37"/>
    <n v="1"/>
    <n v="24"/>
    <s v="Timor-Leste: 2018"/>
    <s v="TLS"/>
    <s v="Timor-Leste"/>
    <s v="https://eiti.org/BD/2018-15"/>
    <s v="https://eiti.org/document/timorleste-validation-2018"/>
    <n v="2018"/>
    <n v="2018"/>
    <s v="Satisfactory progress"/>
    <x v="3"/>
    <n v="0"/>
    <x v="3"/>
    <s v="The 2014 Annual Activity Report confirms that sub-national transfers are not applicable."/>
    <s v="https://eiti.org/timorleste#timor-lestes-progress-by-requirement"/>
    <s v="http://www.eiti.tl/"/>
    <s v="https://eiti.org/api/v1.0/score_data/24"/>
    <x v="1"/>
  </r>
  <r>
    <s v="Timor-LesteRevenue management and expenditures (#5.3)"/>
    <x v="37"/>
    <x v="37"/>
    <n v="1"/>
    <n v="24"/>
    <s v="Timor-Leste: 2018"/>
    <s v="TLS"/>
    <s v="Timor-Leste"/>
    <s v="https://eiti.org/BD/2018-15"/>
    <s v="https://eiti.org/document/timorleste-validation-2018"/>
    <n v="2018"/>
    <n v="2018"/>
    <s v="Satisfactory progress"/>
    <x v="2"/>
    <n v="1"/>
    <x v="2"/>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24"/>
    <x v="1"/>
  </r>
  <r>
    <s v="Timor-LesteData quality (#4.9)"/>
    <x v="37"/>
    <x v="37"/>
    <n v="1"/>
    <n v="24"/>
    <s v="Timor-Leste: 2018"/>
    <s v="TLS"/>
    <s v="Timor-Leste"/>
    <s v="https://eiti.org/BD/2018-15"/>
    <s v="https://eiti.org/document/timorleste-validation-2018"/>
    <n v="2018"/>
    <n v="2018"/>
    <s v="Satisfactory progress"/>
    <x v="1"/>
    <n v="5"/>
    <x v="4"/>
    <s v="The Secretariat is satisfied that the 2014 and 2015 EITI Reports were produced in accordance with the ‘agreed upon procedure for EITI reports’ as outlined in the standard Terms of Reference for Independent Administrators developed by the EITI Board. There was a concerted effort from the MSWG to address the deficiencies in the reporting process, particularly in ensuring that the templates were developed in consultation with the IA. The 2014 and 2015 EITI reports also now clearly explain the assurance procedures for companies and government. Concerns regarding the credibility of the IA have been addressed, with the MSWG members confirming that they perceive the current IA to be credible and competent. "/>
    <s v="https://eiti.org/timorleste#timor-lestes-progress-by-requirement"/>
    <s v="http://www.eiti.tl/"/>
    <s v="https://eiti.org/api/v1.0/score_data/24"/>
    <x v="1"/>
  </r>
  <r>
    <s v="Timor-LesteDistribution of revenues (#5.1)"/>
    <x v="37"/>
    <x v="37"/>
    <n v="1"/>
    <n v="24"/>
    <s v="Timor-Leste: 2018"/>
    <s v="TLS"/>
    <s v="Timor-Leste"/>
    <s v="https://eiti.org/BD/2018-15"/>
    <s v="https://eiti.org/document/timorleste-validation-2018"/>
    <n v="2018"/>
    <n v="2018"/>
    <s v="Satisfactory progress"/>
    <x v="0"/>
    <n v="5"/>
    <x v="4"/>
    <s v="The 2012 and 2013 EITI Reports disclose how revenues are allocated."/>
    <s v="https://eiti.org/timorleste#timor-lestes-progress-by-requirement"/>
    <s v="http://www.eiti.tl/"/>
    <s v="https://eiti.org/api/v1.0/score_data/24"/>
    <x v="1"/>
  </r>
  <r>
    <s v="TogoDistribution of revenues (#5.1)"/>
    <x v="38"/>
    <x v="38"/>
    <n v="1"/>
    <n v="31"/>
    <s v="Togo: 2017"/>
    <s v="TGO"/>
    <s v="Togo"/>
    <s v="https://eiti.org/BD/2018-24"/>
    <s v="https://eiti.org/document/togo-validation-2017"/>
    <n v="2017"/>
    <n v="2017"/>
    <s v="Meaningful progress"/>
    <x v="0"/>
    <n v="5"/>
    <x v="4"/>
    <s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
    <s v="https://eiti.org/togo#togos-progress-by-requirement"/>
    <s v="http://www.itietogo.org/"/>
    <s v="https://eiti.org/api/v1.0/score_data/31"/>
    <x v="0"/>
  </r>
  <r>
    <s v="TogoData quality (#4.9)"/>
    <x v="38"/>
    <x v="38"/>
    <n v="1"/>
    <n v="31"/>
    <s v="Togo: 2017"/>
    <s v="TGO"/>
    <s v="Togo"/>
    <s v="https://eiti.org/BD/2018-24"/>
    <s v="https://eiti.org/document/togo-validation-2017"/>
    <n v="2017"/>
    <n v="2017"/>
    <s v="Meaningful progress"/>
    <x v="1"/>
    <n v="5"/>
    <x v="4"/>
    <s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
    <s v="https://eiti.org/togo#togos-progress-by-requirement"/>
    <s v="http://www.itietogo.org/"/>
    <s v="https://eiti.org/api/v1.0/score_data/31"/>
    <x v="0"/>
  </r>
  <r>
    <s v="TogoRevenue management and expenditures (#5.3)"/>
    <x v="38"/>
    <x v="38"/>
    <n v="1"/>
    <n v="31"/>
    <s v="Togo: 2017"/>
    <s v="TGO"/>
    <s v="Togo"/>
    <s v="https://eiti.org/BD/2018-24"/>
    <s v="https://eiti.org/document/togo-validation-2017"/>
    <n v="2017"/>
    <n v="2017"/>
    <s v="Meaningful progress"/>
    <x v="2"/>
    <n v="1"/>
    <x v="2"/>
    <s v="It is encouraging that the MSG has made some attempt to including information on the budget-making process and audit processes the EITI Report. "/>
    <s v="https://eiti.org/togo#togos-progress-by-requirement"/>
    <s v="http://www.itietogo.org/"/>
    <s v="https://eiti.org/api/v1.0/score_data/31"/>
    <x v="0"/>
  </r>
  <r>
    <s v="TogoSubnational transfers (#5.2)"/>
    <x v="38"/>
    <x v="38"/>
    <n v="1"/>
    <n v="31"/>
    <s v="Togo: 2017"/>
    <s v="TGO"/>
    <s v="Togo"/>
    <s v="https://eiti.org/BD/2018-24"/>
    <s v="https://eiti.org/document/togo-validation-2017"/>
    <n v="2017"/>
    <n v="2017"/>
    <s v="Meaningful progress"/>
    <x v="3"/>
    <n v="4"/>
    <x v="1"/>
    <s v="The report covers the main subnational transfers, but the actual revenue sharing formula used and the discrepancies between the amount transferred and the amount calculated were not clear to stakeholders. "/>
    <s v="https://eiti.org/togo#togos-progress-by-requirement"/>
    <s v="http://www.itietogo.org/"/>
    <s v="https://eiti.org/api/v1.0/score_data/31"/>
    <x v="0"/>
  </r>
  <r>
    <s v="TogoGovernment engagement (#1.1)"/>
    <x v="38"/>
    <x v="38"/>
    <n v="1"/>
    <n v="31"/>
    <s v="Togo: 2017"/>
    <s v="TGO"/>
    <s v="Togo"/>
    <s v="https://eiti.org/BD/2018-24"/>
    <s v="https://eiti.org/document/togo-validation-2017"/>
    <n v="2017"/>
    <n v="2017"/>
    <s v="Meaningful progress"/>
    <x v="22"/>
    <n v="5"/>
    <x v="4"/>
    <s v="Government stakeholders appear fully, actively and effectively_x000a_engaged in all aspects of EITI implementation, including scoping, reporting, dissemination and outreach."/>
    <s v="https://eiti.org/togo#togos-progress-by-requirement"/>
    <s v="http://www.itietogo.org/"/>
    <s v="https://eiti.org/api/v1.0/score_data/31"/>
    <x v="0"/>
  </r>
  <r>
    <s v="TogoSOE transactions (#4.5)"/>
    <x v="38"/>
    <x v="38"/>
    <n v="1"/>
    <n v="31"/>
    <s v="Togo: 2017"/>
    <s v="TGO"/>
    <s v="Togo"/>
    <s v="https://eiti.org/BD/2018-24"/>
    <s v="https://eiti.org/document/togo-validation-2017"/>
    <n v="2017"/>
    <n v="2017"/>
    <s v="Meaningful progress"/>
    <x v="5"/>
    <n v="4"/>
    <x v="1"/>
    <s v="The SOE, SNPT, disclosed its payments to the government. Although SNPT comprehensively disclosed its payments to the government, it did not provide detailed receipts allowing for more in-depth reconciliation with government figures."/>
    <s v="https://eiti.org/togo#togos-progress-by-requirement"/>
    <s v="http://www.itietogo.org/"/>
    <s v="https://eiti.org/api/v1.0/score_data/31"/>
    <x v="0"/>
  </r>
  <r>
    <s v="TogoData timeliness (#4.8)"/>
    <x v="38"/>
    <x v="38"/>
    <n v="1"/>
    <n v="31"/>
    <s v="Togo: 2017"/>
    <s v="TGO"/>
    <s v="Togo"/>
    <s v="https://eiti.org/BD/2018-24"/>
    <s v="https://eiti.org/document/togo-validation-2017"/>
    <n v="2017"/>
    <n v="2017"/>
    <s v="Meaningful progress"/>
    <x v="6"/>
    <n v="5"/>
    <x v="4"/>
    <s v="Data covering financial year 2014 was published by the end of 2016, in accordance with the EITI’s timeliness requirements."/>
    <s v="https://eiti.org/togo#togos-progress-by-requirement"/>
    <s v="http://www.itietogo.org/"/>
    <s v="https://eiti.org/api/v1.0/score_data/31"/>
    <x v="0"/>
  </r>
  <r>
    <s v="TogoDisaggregation (#4.7)"/>
    <x v="38"/>
    <x v="38"/>
    <n v="1"/>
    <n v="31"/>
    <s v="Togo: 2017"/>
    <s v="TGO"/>
    <s v="Togo"/>
    <s v="https://eiti.org/BD/2018-24"/>
    <s v="https://eiti.org/document/togo-validation-2017"/>
    <n v="2017"/>
    <n v="2017"/>
    <s v="Meaningful progress"/>
    <x v="7"/>
    <n v="5"/>
    <x v="4"/>
    <s v="In accordance with Requirement 4.7 of the 2016 EITI Standard, the 2014 EITI Report notes that data was reported by company, by revenue streams and by reporting public entities."/>
    <s v="https://eiti.org/togo#togos-progress-by-requirement"/>
    <s v="http://www.itietogo.org/"/>
    <s v="https://eiti.org/api/v1.0/score_data/31"/>
    <x v="0"/>
  </r>
  <r>
    <s v="TogoFollow up on recommendations (#7.3)"/>
    <x v="38"/>
    <x v="38"/>
    <n v="1"/>
    <n v="31"/>
    <s v="Togo: 2017"/>
    <s v="TGO"/>
    <s v="Togo"/>
    <s v="https://eiti.org/BD/2018-24"/>
    <s v="https://eiti.org/document/togo-validation-2017"/>
    <n v="2017"/>
    <n v="2017"/>
    <s v="Meaningful progress"/>
    <x v="10"/>
    <n v="5"/>
    <x v="4"/>
    <s v="The MSG and the government have taken steps to act upon EITI recommendations which have positively impacted mining revenue governance in Togo."/>
    <s v="https://eiti.org/togo#togos-progress-by-requirement"/>
    <s v="http://www.itietogo.org/"/>
    <s v="https://eiti.org/api/v1.0/score_data/31"/>
    <x v="0"/>
  </r>
  <r>
    <s v="TogoData accessibility (#7.2)"/>
    <x v="38"/>
    <x v="38"/>
    <n v="1"/>
    <n v="31"/>
    <s v="Togo: 2017"/>
    <s v="TGO"/>
    <s v="Togo"/>
    <s v="https://eiti.org/BD/2018-24"/>
    <s v="https://eiti.org/document/togo-validation-2017"/>
    <n v="2017"/>
    <n v="2017"/>
    <s v="Meaningful progress"/>
    <x v="15"/>
    <n v="1"/>
    <x v="2"/>
    <s v="EITI-Togo has published data in machine-readable format and summaries of EITI Reports in accessible infographic format."/>
    <s v="https://eiti.org/togo#togos-progress-by-requirement"/>
    <s v="http://www.itietogo.org/"/>
    <s v="https://eiti.org/api/v1.0/score_data/31"/>
    <x v="0"/>
  </r>
  <r>
    <s v="TogoOverall Progress (#0.0)"/>
    <x v="38"/>
    <x v="38"/>
    <n v="1"/>
    <n v="31"/>
    <s v="Togo: 2017"/>
    <s v="TGO"/>
    <s v="Togo"/>
    <s v="https://eiti.org/BD/2018-24"/>
    <s v="https://eiti.org/document/togo-validation-2017"/>
    <n v="2017"/>
    <n v="2017"/>
    <s v="Meaningful progress"/>
    <x v="12"/>
    <n v="4"/>
    <x v="1"/>
    <s v=""/>
    <s v="https://eiti.org/togo#togos-progress-by-requirement"/>
    <s v="http://www.itietogo.org/"/>
    <s v="https://eiti.org/api/v1.0/score_data/31"/>
    <x v="0"/>
  </r>
  <r>
    <s v="TogoOutcomes and impact of implementation (#7.4)"/>
    <x v="38"/>
    <x v="38"/>
    <n v="1"/>
    <n v="31"/>
    <s v="Togo: 2017"/>
    <s v="TGO"/>
    <s v="Togo"/>
    <s v="https://eiti.org/BD/2018-24"/>
    <s v="https://eiti.org/document/togo-validation-2017"/>
    <n v="2017"/>
    <n v="2017"/>
    <s v="Meaningful progress"/>
    <x v="9"/>
    <n v="5"/>
    <x v="4"/>
    <s v="The Steering Committee used annual progress reports and Validation self-assessments to document the impact of the EITI. These assessments could be done in a more systematic manner."/>
    <s v="https://eiti.org/togo#togos-progress-by-requirement"/>
    <s v="http://www.itietogo.org/"/>
    <s v="https://eiti.org/api/v1.0/score_data/31"/>
    <x v="0"/>
  </r>
  <r>
    <s v="TogoSOE quasi-fiscal expenditures (#6.2)"/>
    <x v="38"/>
    <x v="38"/>
    <n v="1"/>
    <n v="31"/>
    <s v="Togo: 2017"/>
    <s v="TGO"/>
    <s v="Togo"/>
    <s v="https://eiti.org/BD/2018-24"/>
    <s v="https://eiti.org/document/togo-validation-2017"/>
    <n v="2017"/>
    <n v="2017"/>
    <s v="Meaningful progress"/>
    <x v="14"/>
    <n v="0"/>
    <x v="3"/>
    <s v="Stakeholder consultations have confirmed that quasi-fiscal expenditures do not occur in the extractive sector in Togo."/>
    <s v="https://eiti.org/togo#togos-progress-by-requirement"/>
    <s v="http://www.itietogo.org/"/>
    <s v="https://eiti.org/api/v1.0/score_data/31"/>
    <x v="0"/>
  </r>
  <r>
    <s v="TogoMandatory social expenditures (#6.1)"/>
    <x v="38"/>
    <x v="38"/>
    <n v="1"/>
    <n v="31"/>
    <s v="Togo: 2017"/>
    <s v="TGO"/>
    <s v="Togo"/>
    <s v="https://eiti.org/BD/2018-24"/>
    <s v="https://eiti.org/document/togo-validation-2017"/>
    <n v="2017"/>
    <n v="2017"/>
    <s v="Meaningful progress"/>
    <x v="8"/>
    <n v="6"/>
    <x v="6"/>
    <s v="The 2014 EITI Report discloses the nature and value of discretionary social expenditures, including identifying the beneficiaries."/>
    <s v="https://eiti.org/togo#togos-progress-by-requirement"/>
    <s v="http://www.itietogo.org/"/>
    <s v="https://eiti.org/api/v1.0/score_data/31"/>
    <x v="0"/>
  </r>
  <r>
    <s v="TogoPublic debate (#7.1)"/>
    <x v="38"/>
    <x v="38"/>
    <n v="1"/>
    <n v="31"/>
    <s v="Togo: 2017"/>
    <s v="TGO"/>
    <s v="Togo"/>
    <s v="https://eiti.org/BD/2018-24"/>
    <s v="https://eiti.org/document/togo-validation-2017"/>
    <n v="2017"/>
    <n v="2017"/>
    <s v="Meaningful progress"/>
    <x v="16"/>
    <n v="5"/>
    <x v="4"/>
    <s v="The EITI Reports are comprehensible, actively promoted through varied channels, publicly accessible and have tangibly contributed to public debate on the extractive industries. "/>
    <s v="https://eiti.org/togo#togos-progress-by-requirement"/>
    <s v="http://www.itietogo.org/"/>
    <s v="https://eiti.org/api/v1.0/score_data/31"/>
    <x v="0"/>
  </r>
  <r>
    <s v="TogoEconomic contribution (#6.3)"/>
    <x v="38"/>
    <x v="38"/>
    <n v="1"/>
    <n v="31"/>
    <s v="Togo: 2017"/>
    <s v="TGO"/>
    <s v="Togo"/>
    <s v="https://eiti.org/BD/2018-24"/>
    <s v="https://eiti.org/document/togo-validation-2017"/>
    <n v="2017"/>
    <n v="2017"/>
    <s v="Meaningful progress"/>
    <x v="13"/>
    <n v="5"/>
    <x v="4"/>
    <s v="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
    <s v="https://eiti.org/togo#togos-progress-by-requirement"/>
    <s v="http://www.itietogo.org/"/>
    <s v="https://eiti.org/api/v1.0/score_data/31"/>
    <x v="0"/>
  </r>
  <r>
    <s v="TogoTransportation revenues (#4.4)"/>
    <x v="38"/>
    <x v="38"/>
    <n v="1"/>
    <n v="31"/>
    <s v="Togo: 2017"/>
    <s v="TGO"/>
    <s v="Togo"/>
    <s v="https://eiti.org/BD/2018-24"/>
    <s v="https://eiti.org/document/togo-validation-2017"/>
    <n v="2017"/>
    <n v="2017"/>
    <s v="Meaningful progress"/>
    <x v="28"/>
    <n v="0"/>
    <x v="3"/>
    <s v="The report includes a description of the transport agreements including transportation of minerals by rail. The report states that payment of transport-specific taxes amounted to zero in fiscal 2014. "/>
    <s v="https://eiti.org/togo#togos-progress-by-requirement"/>
    <s v="http://www.itietogo.org/"/>
    <s v="https://eiti.org/api/v1.0/score_data/31"/>
    <x v="0"/>
  </r>
  <r>
    <s v="TogoLicense allocations (#2.2)"/>
    <x v="38"/>
    <x v="38"/>
    <n v="1"/>
    <n v="31"/>
    <s v="Togo: 2017"/>
    <s v="TGO"/>
    <s v="Togo"/>
    <s v="https://eiti.org/BD/2018-24"/>
    <s v="https://eiti.org/document/togo-validation-2017"/>
    <n v="2017"/>
    <n v="2017"/>
    <s v="Meaningful progress"/>
    <x v="17"/>
    <n v="5"/>
    <x v="4"/>
    <s v="The EITI 2014 Report indicates the process for awarding or transferring the license(s), and gives information on the award of licenses. Information on transfers were included in the stakeholder consultations. There was no evidence of competitive bidding in 2014. "/>
    <s v="https://eiti.org/togo#togos-progress-by-requirement"/>
    <s v="http://www.itietogo.org/"/>
    <s v="https://eiti.org/api/v1.0/score_data/31"/>
    <x v="0"/>
  </r>
  <r>
    <s v="TogoLegal framework (#2.1)"/>
    <x v="38"/>
    <x v="38"/>
    <n v="1"/>
    <n v="31"/>
    <s v="Togo: 2017"/>
    <s v="TGO"/>
    <s v="Togo"/>
    <s v="https://eiti.org/BD/2018-24"/>
    <s v="https://eiti.org/document/togo-validation-2017"/>
    <n v="2017"/>
    <n v="2017"/>
    <s v="Meaningful progress"/>
    <x v="18"/>
    <n v="5"/>
    <x v="4"/>
    <s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
    <s v="https://eiti.org/togo#togos-progress-by-requirement"/>
    <s v="http://www.itietogo.org/"/>
    <s v="https://eiti.org/api/v1.0/score_data/31"/>
    <x v="0"/>
  </r>
  <r>
    <s v="TogoPolicy on contract disclosure (#2.4)"/>
    <x v="38"/>
    <x v="38"/>
    <n v="1"/>
    <n v="31"/>
    <s v="Togo: 2017"/>
    <s v="TGO"/>
    <s v="Togo"/>
    <s v="https://eiti.org/BD/2018-24"/>
    <s v="https://eiti.org/document/togo-validation-2017"/>
    <n v="2017"/>
    <n v="2017"/>
    <s v="Meaningful progress"/>
    <x v="19"/>
    <n v="4"/>
    <x v="1"/>
    <s v="The government does not have a clear written policy on the publication of contracts including the relevant legal provisions and any reforms that are planned or underway. However, the report gives information on actual disclosure of allocation decrees. "/>
    <s v="https://eiti.org/togo#togos-progress-by-requirement"/>
    <s v="http://www.itietogo.org/"/>
    <s v="https://eiti.org/api/v1.0/score_data/31"/>
    <x v="0"/>
  </r>
  <r>
    <s v="TogoLicense register (#2.3)"/>
    <x v="38"/>
    <x v="38"/>
    <n v="1"/>
    <n v="31"/>
    <s v="Togo: 2017"/>
    <s v="TGO"/>
    <s v="Togo"/>
    <s v="https://eiti.org/BD/2018-24"/>
    <s v="https://eiti.org/document/togo-validation-2017"/>
    <n v="2017"/>
    <n v="2017"/>
    <s v="Meaningful progress"/>
    <x v="20"/>
    <n v="5"/>
    <x v="4"/>
    <s v="The 2014 EITI Report includes the names of licence holders and date of award and expiry for all the licenses. Further information on  the dates of application and coordinates for all licenses is on the Ministry of Mines' website. "/>
    <s v="https://eiti.org/togo#togos-progress-by-requirement"/>
    <s v="http://www.itietogo.org/"/>
    <s v="https://eiti.org/api/v1.0/score_data/31"/>
    <x v="0"/>
  </r>
  <r>
    <s v="TogoCivil society engagement (#1.3)"/>
    <x v="38"/>
    <x v="38"/>
    <n v="1"/>
    <n v="31"/>
    <s v="Togo: 2017"/>
    <s v="TGO"/>
    <s v="Togo"/>
    <s v="https://eiti.org/BD/2018-24"/>
    <s v="https://eiti.org/document/togo-validation-2017"/>
    <n v="2017"/>
    <n v="2017"/>
    <s v="Meaningful progress"/>
    <x v="21"/>
    <n v="5"/>
    <x v="4"/>
    <s v="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
    <s v="https://eiti.org/togo#togos-progress-by-requirement"/>
    <s v="http://www.itietogo.org/"/>
    <s v="https://eiti.org/api/v1.0/score_data/31"/>
    <x v="0"/>
  </r>
  <r>
    <s v="TogoIndustry engagement (#1.2)"/>
    <x v="38"/>
    <x v="38"/>
    <n v="1"/>
    <n v="31"/>
    <s v="Togo: 2017"/>
    <s v="TGO"/>
    <s v="Togo"/>
    <s v="https://eiti.org/BD/2018-24"/>
    <s v="https://eiti.org/document/togo-validation-2017"/>
    <n v="2017"/>
    <n v="2017"/>
    <s v="Meaningful progress"/>
    <x v="11"/>
    <n v="5"/>
    <x v="4"/>
    <s v="Mining and water companies are actively and effectively engaged in_x000a_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
    <s v="https://eiti.org/togo#togos-progress-by-requirement"/>
    <s v="http://www.itietogo.org/"/>
    <s v="https://eiti.org/api/v1.0/score_data/31"/>
    <x v="0"/>
  </r>
  <r>
    <s v="TogoWorkplan (#1.5)"/>
    <x v="38"/>
    <x v="38"/>
    <n v="1"/>
    <n v="31"/>
    <s v="Togo: 2017"/>
    <s v="TGO"/>
    <s v="Togo"/>
    <s v="https://eiti.org/BD/2018-24"/>
    <s v="https://eiti.org/document/togo-validation-2017"/>
    <n v="2017"/>
    <n v="2017"/>
    <s v="Meaningful progress"/>
    <x v="23"/>
    <n v="4"/>
    <x v="1"/>
    <s v="While significant aspects of the work plan have been implemented, due to limited funding, other aspects such as broad dissemination of EITI Reports, have not been achieved. Further attention could be given to links with national priorities."/>
    <s v="https://eiti.org/togo#togos-progress-by-requirement"/>
    <s v="http://www.itietogo.org/"/>
    <s v="https://eiti.org/api/v1.0/score_data/31"/>
    <x v="0"/>
  </r>
  <r>
    <s v="TogoMSG governance (#1.4)"/>
    <x v="38"/>
    <x v="38"/>
    <n v="1"/>
    <n v="31"/>
    <s v="Togo: 2017"/>
    <s v="TGO"/>
    <s v="Togo"/>
    <s v="https://eiti.org/BD/2018-24"/>
    <s v="https://eiti.org/document/togo-validation-2017"/>
    <n v="2017"/>
    <n v="2017"/>
    <s v="Meaningful progress"/>
    <x v="24"/>
    <n v="3"/>
    <x v="0"/>
    <s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
    <s v="https://eiti.org/togo#togos-progress-by-requirement"/>
    <s v="http://www.itietogo.org/"/>
    <s v="https://eiti.org/api/v1.0/score_data/31"/>
    <x v="0"/>
  </r>
  <r>
    <s v="TogoComprehensiveness (#4.1)"/>
    <x v="38"/>
    <x v="38"/>
    <n v="1"/>
    <n v="31"/>
    <s v="Togo: 2017"/>
    <s v="TGO"/>
    <s v="Togo"/>
    <s v="https://eiti.org/BD/2018-24"/>
    <s v="https://eiti.org/document/togo-validation-2017"/>
    <n v="2017"/>
    <n v="2017"/>
    <s v="Meaningful progress"/>
    <x v="27"/>
    <n v="5"/>
    <x v="4"/>
    <s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
    <s v="https://eiti.org/togo#togos-progress-by-requirement"/>
    <s v="http://www.itietogo.org/"/>
    <s v="https://eiti.org/api/v1.0/score_data/31"/>
    <x v="0"/>
  </r>
  <r>
    <s v="TogoExport data (#3.3)"/>
    <x v="38"/>
    <x v="38"/>
    <n v="1"/>
    <n v="31"/>
    <s v="Togo: 2017"/>
    <s v="TGO"/>
    <s v="Togo"/>
    <s v="https://eiti.org/BD/2018-24"/>
    <s v="https://eiti.org/document/togo-validation-2017"/>
    <n v="2017"/>
    <n v="2017"/>
    <s v="Meaningful progress"/>
    <x v="32"/>
    <n v="5"/>
    <x v="4"/>
    <s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
    <s v="https://eiti.org/togo#togos-progress-by-requirement"/>
    <s v="http://www.itietogo.org/"/>
    <s v="https://eiti.org/api/v1.0/score_data/31"/>
    <x v="0"/>
  </r>
  <r>
    <s v="TogoBarter agreements (#4.3)"/>
    <x v="38"/>
    <x v="38"/>
    <n v="1"/>
    <n v="31"/>
    <s v="Togo: 2017"/>
    <s v="TGO"/>
    <s v="Togo"/>
    <s v="https://eiti.org/BD/2018-24"/>
    <s v="https://eiti.org/document/togo-validation-2017"/>
    <n v="2017"/>
    <n v="2017"/>
    <s v="Meaningful progress"/>
    <x v="29"/>
    <n v="4"/>
    <x v="1"/>
    <s v="Barter and infrastructure agreements exist in Togo, but documentation linked to this is not publicly available and has not been extensively disclosed by the MSG."/>
    <s v="https://eiti.org/togo#togos-progress-by-requirement"/>
    <s v="http://www.itietogo.org/"/>
    <s v="https://eiti.org/api/v1.0/score_data/31"/>
    <x v="0"/>
  </r>
  <r>
    <s v="TogoIn-kind revenues (#4.2)"/>
    <x v="38"/>
    <x v="38"/>
    <n v="1"/>
    <n v="31"/>
    <s v="Togo: 2017"/>
    <s v="TGO"/>
    <s v="Togo"/>
    <s v="https://eiti.org/BD/2018-24"/>
    <s v="https://eiti.org/document/togo-validation-2017"/>
    <n v="2017"/>
    <n v="2017"/>
    <s v="Meaningful progress"/>
    <x v="26"/>
    <n v="0"/>
    <x v="3"/>
    <s v="The EITI Report and stakeholder views have confirmed the absence of in-kind revenues as per requirement 4.2. of the EITI Standard. "/>
    <s v="https://eiti.org/togo#togos-progress-by-requirement"/>
    <s v="http://www.itietogo.org/"/>
    <s v="https://eiti.org/api/v1.0/score_data/31"/>
    <x v="0"/>
  </r>
  <r>
    <s v="TogoState participation (#2.6)"/>
    <x v="38"/>
    <x v="38"/>
    <n v="1"/>
    <n v="31"/>
    <s v="Togo: 2017"/>
    <s v="TGO"/>
    <s v="Togo"/>
    <s v="https://eiti.org/BD/2018-24"/>
    <s v="https://eiti.org/document/togo-validation-2017"/>
    <n v="2017"/>
    <n v="2017"/>
    <s v="Meaningful progress"/>
    <x v="31"/>
    <n v="4"/>
    <x v="1"/>
    <s v="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
    <s v="https://eiti.org/togo#togos-progress-by-requirement"/>
    <s v="http://www.itietogo.org/"/>
    <s v="https://eiti.org/api/v1.0/score_data/31"/>
    <x v="0"/>
  </r>
  <r>
    <s v="TogoBeneficial ownership (#2.5)"/>
    <x v="38"/>
    <x v="38"/>
    <n v="1"/>
    <n v="31"/>
    <s v="Togo: 2017"/>
    <s v="TGO"/>
    <s v="Togo"/>
    <s v="https://eiti.org/BD/2018-24"/>
    <s v="https://eiti.org/document/togo-validation-2017"/>
    <n v="2017"/>
    <n v="2017"/>
    <s v="Meaningful progress"/>
    <x v="25"/>
    <n v="1"/>
    <x v="2"/>
    <s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
    <s v="https://eiti.org/togo#togos-progress-by-requirement"/>
    <s v="http://www.itietogo.org/"/>
    <s v="https://eiti.org/api/v1.0/score_data/31"/>
    <x v="0"/>
  </r>
  <r>
    <s v="TogoProduction data (#3.2)"/>
    <x v="38"/>
    <x v="38"/>
    <n v="1"/>
    <n v="31"/>
    <s v="Togo: 2017"/>
    <s v="TGO"/>
    <s v="Togo"/>
    <s v="https://eiti.org/BD/2018-24"/>
    <s v="https://eiti.org/document/togo-validation-2017"/>
    <n v="2017"/>
    <n v="2017"/>
    <s v="Meaningful progress"/>
    <x v="33"/>
    <n v="5"/>
    <x v="4"/>
    <s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
    <s v="https://eiti.org/togo#togos-progress-by-requirement"/>
    <s v="http://www.itietogo.org/"/>
    <s v="https://eiti.org/api/v1.0/score_data/31"/>
    <x v="0"/>
  </r>
  <r>
    <s v="TogoExploration data (#3.1)"/>
    <x v="38"/>
    <x v="38"/>
    <n v="1"/>
    <n v="31"/>
    <s v="Togo: 2017"/>
    <s v="TGO"/>
    <s v="Togo"/>
    <s v="https://eiti.org/BD/2018-24"/>
    <s v="https://eiti.org/document/togo-validation-2017"/>
    <n v="2017"/>
    <n v="2017"/>
    <s v="Meaningful progress"/>
    <x v="30"/>
    <n v="5"/>
    <x v="4"/>
    <s v="The EITI Report gives an overview of the extractive sector, including on exploration activities."/>
    <s v="https://eiti.org/togo#togos-progress-by-requirement"/>
    <s v="http://www.itietogo.org/"/>
    <s v="https://eiti.org/api/v1.0/score_data/31"/>
    <x v="0"/>
  </r>
  <r>
    <s v="TogoDirect subnational payments (#4.6)"/>
    <x v="38"/>
    <x v="38"/>
    <n v="1"/>
    <n v="31"/>
    <s v="Togo: 2017"/>
    <s v="TGO"/>
    <s v="Togo"/>
    <s v="https://eiti.org/BD/2018-24"/>
    <s v="https://eiti.org/document/togo-validation-2017"/>
    <n v="2017"/>
    <n v="2017"/>
    <s v="Meaningful progress"/>
    <x v="4"/>
    <n v="5"/>
    <x v="4"/>
    <s v="The 2014 EITI Report discloses payments by companies and receipts by local government units. Where possible, these flows are also reconciled. This process could be better detailed in EITI Reports."/>
    <s v="https://eiti.org/togo#togos-progress-by-requirement"/>
    <s v="http://www.itietogo.org/"/>
    <s v="https://eiti.org/api/v1.0/score_data/31"/>
    <x v="0"/>
  </r>
  <r>
    <s v="Trinidad and TobagoIn-kind revenues (#4.2)"/>
    <x v="39"/>
    <x v="39"/>
    <n v="1"/>
    <n v="49"/>
    <s v="Trinidad and Tobago: 2018"/>
    <s v="TTO"/>
    <s v="Trinidad and Tobago"/>
    <s v="https://eiti.org/BD/2019-23"/>
    <s v="https://eiti.org/document/trinidad-tobago-validation-2018"/>
    <n v="2018"/>
    <n v="2018"/>
    <s v="Meaningful progress"/>
    <x v="26"/>
    <n v="4"/>
    <x v="1"/>
    <s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
    <m/>
    <s v="http://www.tteiti.org.tt/"/>
    <s v="https://eiti.org/api/v1.0/score_data/49"/>
    <x v="0"/>
  </r>
  <r>
    <s v="Trinidad and TobagoState participation (#2.6)"/>
    <x v="39"/>
    <x v="39"/>
    <n v="1"/>
    <n v="49"/>
    <s v="Trinidad and Tobago: 2018"/>
    <s v="TTO"/>
    <s v="Trinidad and Tobago"/>
    <s v="https://eiti.org/BD/2019-23"/>
    <s v="https://eiti.org/document/trinidad-tobago-validation-2018"/>
    <n v="2018"/>
    <n v="2018"/>
    <s v="Meaningful progress"/>
    <x v="31"/>
    <n v="5"/>
    <x v="4"/>
    <s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
    <m/>
    <s v="http://www.tteiti.org.tt/"/>
    <s v="https://eiti.org/api/v1.0/score_data/49"/>
    <x v="0"/>
  </r>
  <r>
    <s v="Trinidad and TobagoExploration data (#3.1)"/>
    <x v="39"/>
    <x v="39"/>
    <n v="1"/>
    <n v="49"/>
    <s v="Trinidad and Tobago: 2018"/>
    <s v="TTO"/>
    <s v="Trinidad and Tobago"/>
    <s v="https://eiti.org/BD/2019-23"/>
    <s v="https://eiti.org/document/trinidad-tobago-validation-2018"/>
    <n v="2018"/>
    <n v="2018"/>
    <s v="Meaningful progress"/>
    <x v="30"/>
    <n v="5"/>
    <x v="4"/>
    <s v="The 2016 EITI Report provides an overview of the extractive industries including the invitation to companies to express interest in exploration activities."/>
    <m/>
    <s v="http://www.tteiti.org.tt/"/>
    <s v="https://eiti.org/api/v1.0/score_data/49"/>
    <x v="0"/>
  </r>
  <r>
    <s v="Trinidad and TobagoPolicy on contract disclosure (#2.4)"/>
    <x v="39"/>
    <x v="39"/>
    <n v="1"/>
    <n v="49"/>
    <s v="Trinidad and Tobago: 2018"/>
    <s v="TTO"/>
    <s v="Trinidad and Tobago"/>
    <s v="https://eiti.org/BD/2019-23"/>
    <s v="https://eiti.org/document/trinidad-tobago-validation-2018"/>
    <n v="2018"/>
    <n v="2018"/>
    <s v="Meaningful progress"/>
    <x v="19"/>
    <n v="5"/>
    <x v="4"/>
    <s v="The government’s policy on contract transparency is described in the 2016 EITI Report, which also provides an overview of current disclosure practice."/>
    <m/>
    <s v="http://www.tteiti.org.tt/"/>
    <s v="https://eiti.org/api/v1.0/score_data/49"/>
    <x v="0"/>
  </r>
  <r>
    <s v="Trinidad and TobagoBeneficial ownership (#2.5)"/>
    <x v="39"/>
    <x v="39"/>
    <n v="1"/>
    <n v="49"/>
    <s v="Trinidad and Tobago: 2018"/>
    <s v="TTO"/>
    <s v="Trinidad and Tobago"/>
    <s v="https://eiti.org/BD/2019-23"/>
    <s v="https://eiti.org/document/trinidad-tobago-validation-2018"/>
    <n v="2018"/>
    <n v="2018"/>
    <s v="Meaningful progress"/>
    <x v="25"/>
    <n v="1"/>
    <x v="2"/>
    <s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
    <m/>
    <s v="http://www.tteiti.org.tt/"/>
    <s v="https://eiti.org/api/v1.0/score_data/49"/>
    <x v="0"/>
  </r>
  <r>
    <s v="Trinidad and TobagoComprehensiveness (#4.1)"/>
    <x v="39"/>
    <x v="39"/>
    <n v="1"/>
    <n v="49"/>
    <s v="Trinidad and Tobago: 2018"/>
    <s v="TTO"/>
    <s v="Trinidad and Tobago"/>
    <s v="https://eiti.org/BD/2019-23"/>
    <s v="https://eiti.org/document/trinidad-tobago-validation-2018"/>
    <n v="2018"/>
    <n v="2018"/>
    <s v="Meaningful progress"/>
    <x v="27"/>
    <n v="4"/>
    <x v="1"/>
    <s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
    <m/>
    <s v="http://www.tteiti.org.tt/"/>
    <s v="https://eiti.org/api/v1.0/score_data/49"/>
    <x v="0"/>
  </r>
  <r>
    <s v="Trinidad and TobagoBarter agreements (#4.3)"/>
    <x v="39"/>
    <x v="39"/>
    <n v="1"/>
    <n v="49"/>
    <s v="Trinidad and Tobago: 2018"/>
    <s v="TTO"/>
    <s v="Trinidad and Tobago"/>
    <s v="https://eiti.org/BD/2019-23"/>
    <s v="https://eiti.org/document/trinidad-tobago-validation-2018"/>
    <n v="2018"/>
    <n v="2018"/>
    <s v="Meaningful progress"/>
    <x v="29"/>
    <n v="0"/>
    <x v="3"/>
    <s v="The International Secretariat’s initial assessment is that this requirement is not applicable in Trinidad and Tobago."/>
    <m/>
    <s v="http://www.tteiti.org.tt/"/>
    <s v="https://eiti.org/api/v1.0/score_data/49"/>
    <x v="0"/>
  </r>
  <r>
    <s v="Trinidad and TobagoProduction data (#3.2)"/>
    <x v="39"/>
    <x v="39"/>
    <n v="1"/>
    <n v="49"/>
    <s v="Trinidad and Tobago: 2018"/>
    <s v="TTO"/>
    <s v="Trinidad and Tobago"/>
    <s v="https://eiti.org/BD/2019-23"/>
    <s v="https://eiti.org/document/trinidad-tobago-validation-2018"/>
    <n v="2018"/>
    <n v="2018"/>
    <s v="Meaningful progress"/>
    <x v="33"/>
    <n v="5"/>
    <x v="4"/>
    <s v="The volume and value of oil and gas production is disclosed. However, for mining, production values are missing."/>
    <m/>
    <s v="http://www.tteiti.org.tt/"/>
    <s v="https://eiti.org/api/v1.0/score_data/49"/>
    <x v="0"/>
  </r>
  <r>
    <s v="Trinidad and TobagoExport data (#3.3)"/>
    <x v="39"/>
    <x v="39"/>
    <n v="1"/>
    <n v="49"/>
    <s v="Trinidad and Tobago: 2018"/>
    <s v="TTO"/>
    <s v="Trinidad and Tobago"/>
    <s v="https://eiti.org/BD/2019-23"/>
    <s v="https://eiti.org/document/trinidad-tobago-validation-2018"/>
    <n v="2018"/>
    <n v="2018"/>
    <s v="Meaningful progress"/>
    <x v="32"/>
    <n v="4"/>
    <x v="1"/>
    <s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
    <m/>
    <s v="http://www.tteiti.org.tt/"/>
    <s v="https://eiti.org/api/v1.0/score_data/49"/>
    <x v="0"/>
  </r>
  <r>
    <s v="Trinidad and TobagoCivil society engagement (#1.3)"/>
    <x v="39"/>
    <x v="39"/>
    <n v="1"/>
    <n v="49"/>
    <s v="Trinidad and Tobago: 2018"/>
    <s v="TTO"/>
    <s v="Trinidad and Tobago"/>
    <s v="https://eiti.org/BD/2019-23"/>
    <s v="https://eiti.org/document/trinidad-tobago-validation-2018"/>
    <n v="2018"/>
    <n v="2018"/>
    <s v="Meaningful progress"/>
    <x v="21"/>
    <n v="5"/>
    <x v="4"/>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
    <m/>
    <s v="http://www.tteiti.org.tt/"/>
    <s v="https://eiti.org/api/v1.0/score_data/49"/>
    <x v="0"/>
  </r>
  <r>
    <s v="Trinidad and TobagoMSG governance (#1.4)"/>
    <x v="39"/>
    <x v="39"/>
    <n v="1"/>
    <n v="49"/>
    <s v="Trinidad and Tobago: 2018"/>
    <s v="TTO"/>
    <s v="Trinidad and Tobago"/>
    <s v="https://eiti.org/BD/2019-23"/>
    <s v="https://eiti.org/document/trinidad-tobago-validation-2018"/>
    <n v="2018"/>
    <n v="2018"/>
    <s v="Meaningful progress"/>
    <x v="24"/>
    <n v="4"/>
    <x v="1"/>
    <s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
    <m/>
    <s v="http://www.tteiti.org.tt/"/>
    <s v="https://eiti.org/api/v1.0/score_data/49"/>
    <x v="0"/>
  </r>
  <r>
    <s v="Trinidad and TobagoGovernment engagement (#1.1)"/>
    <x v="39"/>
    <x v="39"/>
    <n v="1"/>
    <n v="49"/>
    <s v="Trinidad and Tobago: 2018"/>
    <s v="TTO"/>
    <s v="Trinidad and Tobago"/>
    <s v="https://eiti.org/BD/2019-23"/>
    <s v="https://eiti.org/document/trinidad-tobago-validation-2018"/>
    <n v="2018"/>
    <n v="2018"/>
    <s v="Meaningful progress"/>
    <x v="22"/>
    <n v="5"/>
    <x v="4"/>
    <s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
    <m/>
    <s v="http://www.tteiti.org.tt/"/>
    <s v="https://eiti.org/api/v1.0/score_data/49"/>
    <x v="0"/>
  </r>
  <r>
    <s v="Trinidad and TobagoIndustry engagement (#1.2)"/>
    <x v="39"/>
    <x v="39"/>
    <n v="1"/>
    <n v="49"/>
    <s v="Trinidad and Tobago: 2018"/>
    <s v="TTO"/>
    <s v="Trinidad and Tobago"/>
    <s v="https://eiti.org/BD/2019-23"/>
    <s v="https://eiti.org/document/trinidad-tobago-validation-2018"/>
    <n v="2018"/>
    <n v="2018"/>
    <s v="Meaningful progress"/>
    <x v="11"/>
    <n v="5"/>
    <x v="4"/>
    <s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
    <m/>
    <s v="http://www.tteiti.org.tt/"/>
    <s v="https://eiti.org/api/v1.0/score_data/49"/>
    <x v="0"/>
  </r>
  <r>
    <s v="Trinidad and TobagoLicense allocations (#2.2)"/>
    <x v="39"/>
    <x v="39"/>
    <n v="1"/>
    <n v="49"/>
    <s v="Trinidad and Tobago: 2018"/>
    <s v="TTO"/>
    <s v="Trinidad and Tobago"/>
    <s v="https://eiti.org/BD/2019-23"/>
    <s v="https://eiti.org/document/trinidad-tobago-validation-2018"/>
    <n v="2018"/>
    <n v="2018"/>
    <s v="Meaningful progress"/>
    <x v="17"/>
    <n v="4"/>
    <x v="1"/>
    <s v="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
    <m/>
    <s v="http://www.tteiti.org.tt/"/>
    <s v="https://eiti.org/api/v1.0/score_data/49"/>
    <x v="0"/>
  </r>
  <r>
    <s v="Trinidad and TobagoLicense register (#2.3)"/>
    <x v="39"/>
    <x v="39"/>
    <n v="1"/>
    <n v="49"/>
    <s v="Trinidad and Tobago: 2018"/>
    <s v="TTO"/>
    <s v="Trinidad and Tobago"/>
    <s v="https://eiti.org/BD/2019-23"/>
    <s v="https://eiti.org/document/trinidad-tobago-validation-2018"/>
    <n v="2018"/>
    <n v="2018"/>
    <s v="Meaningful progress"/>
    <x v="20"/>
    <n v="4"/>
    <x v="1"/>
    <s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
    <m/>
    <s v="http://www.tteiti.org.tt/"/>
    <s v="https://eiti.org/api/v1.0/score_data/49"/>
    <x v="0"/>
  </r>
  <r>
    <s v="Trinidad and TobagoWorkplan (#1.5)"/>
    <x v="39"/>
    <x v="39"/>
    <n v="1"/>
    <n v="49"/>
    <s v="Trinidad and Tobago: 2018"/>
    <s v="TTO"/>
    <s v="Trinidad and Tobago"/>
    <s v="https://eiti.org/BD/2019-23"/>
    <s v="https://eiti.org/document/trinidad-tobago-validation-2018"/>
    <n v="2018"/>
    <n v="2018"/>
    <s v="Meaningful progress"/>
    <x v="23"/>
    <n v="5"/>
    <x v="4"/>
    <s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
    <m/>
    <s v="http://www.tteiti.org.tt/"/>
    <s v="https://eiti.org/api/v1.0/score_data/49"/>
    <x v="0"/>
  </r>
  <r>
    <s v="Trinidad and TobagoLegal framework (#2.1)"/>
    <x v="39"/>
    <x v="39"/>
    <n v="1"/>
    <n v="49"/>
    <s v="Trinidad and Tobago: 2018"/>
    <s v="TTO"/>
    <s v="Trinidad and Tobago"/>
    <s v="https://eiti.org/BD/2019-23"/>
    <s v="https://eiti.org/document/trinidad-tobago-validation-2018"/>
    <n v="2018"/>
    <n v="2018"/>
    <s v="Meaningful progress"/>
    <x v="18"/>
    <n v="5"/>
    <x v="4"/>
    <s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
    <m/>
    <s v="http://www.tteiti.org.tt/"/>
    <s v="https://eiti.org/api/v1.0/score_data/49"/>
    <x v="0"/>
  </r>
  <r>
    <s v="Trinidad and TobagoTransportation revenues (#4.4)"/>
    <x v="39"/>
    <x v="39"/>
    <n v="1"/>
    <n v="49"/>
    <s v="Trinidad and Tobago: 2018"/>
    <s v="TTO"/>
    <s v="Trinidad and Tobago"/>
    <s v="https://eiti.org/BD/2019-23"/>
    <s v="https://eiti.org/document/trinidad-tobago-validation-2018"/>
    <n v="2018"/>
    <n v="2018"/>
    <s v="Meaningful progress"/>
    <x v="28"/>
    <n v="4"/>
    <x v="1"/>
    <s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
    <m/>
    <s v="http://www.tteiti.org.tt/"/>
    <s v="https://eiti.org/api/v1.0/score_data/49"/>
    <x v="0"/>
  </r>
  <r>
    <s v="Trinidad and TobagoEconomic contribution (#6.3)"/>
    <x v="39"/>
    <x v="39"/>
    <n v="1"/>
    <n v="49"/>
    <s v="Trinidad and Tobago: 2018"/>
    <s v="TTO"/>
    <s v="Trinidad and Tobago"/>
    <s v="https://eiti.org/BD/2019-23"/>
    <s v="https://eiti.org/document/trinidad-tobago-validation-2018"/>
    <n v="2018"/>
    <n v="2018"/>
    <s v="Meaningful progress"/>
    <x v="13"/>
    <n v="5"/>
    <x v="4"/>
    <s v="The 2016 EITI Report includes all the information required on the contribution of the extractive sector to the economy."/>
    <m/>
    <s v="http://www.tteiti.org.tt/"/>
    <s v="https://eiti.org/api/v1.0/score_data/49"/>
    <x v="0"/>
  </r>
  <r>
    <s v="Trinidad and TobagoPublic debate (#7.1)"/>
    <x v="39"/>
    <x v="39"/>
    <n v="1"/>
    <n v="49"/>
    <s v="Trinidad and Tobago: 2018"/>
    <s v="TTO"/>
    <s v="Trinidad and Tobago"/>
    <s v="https://eiti.org/BD/2019-23"/>
    <s v="https://eiti.org/document/trinidad-tobago-validation-2018"/>
    <n v="2018"/>
    <n v="2018"/>
    <s v="Meaningful progress"/>
    <x v="16"/>
    <n v="6"/>
    <x v="6"/>
    <s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
    <m/>
    <s v="http://www.tteiti.org.tt/"/>
    <s v="https://eiti.org/api/v1.0/score_data/49"/>
    <x v="0"/>
  </r>
  <r>
    <s v="Trinidad and TobagoMandatory social expenditures (#6.1)"/>
    <x v="39"/>
    <x v="39"/>
    <n v="1"/>
    <n v="49"/>
    <s v="Trinidad and Tobago: 2018"/>
    <s v="TTO"/>
    <s v="Trinidad and Tobago"/>
    <s v="https://eiti.org/BD/2019-23"/>
    <s v="https://eiti.org/document/trinidad-tobago-validation-2018"/>
    <n v="2018"/>
    <n v="2018"/>
    <s v="Meaningful progress"/>
    <x v="8"/>
    <n v="0"/>
    <x v="3"/>
    <s v="Some companies made voluntary social contributions in 2016. The 2016 EITI Report includes voluntary social expenditures for nine companies including the two SOEs NGC and Petrotrin in the hydrocarbon sector."/>
    <m/>
    <s v="http://www.tteiti.org.tt/"/>
    <s v="https://eiti.org/api/v1.0/score_data/49"/>
    <x v="0"/>
  </r>
  <r>
    <s v="Trinidad and TobagoSOE quasi-fiscal expenditures (#6.2)"/>
    <x v="39"/>
    <x v="39"/>
    <n v="1"/>
    <n v="49"/>
    <s v="Trinidad and Tobago: 2018"/>
    <s v="TTO"/>
    <s v="Trinidad and Tobago"/>
    <s v="https://eiti.org/BD/2019-23"/>
    <s v="https://eiti.org/document/trinidad-tobago-validation-2018"/>
    <n v="2018"/>
    <n v="2018"/>
    <s v="Meaningful progress"/>
    <x v="14"/>
    <n v="0"/>
    <x v="3"/>
    <s v="The 2016 EITI Report demonstrates that SOE does not undertake any quasi-fiscal expenditures."/>
    <m/>
    <s v="http://www.tteiti.org.tt/"/>
    <s v="https://eiti.org/api/v1.0/score_data/49"/>
    <x v="0"/>
  </r>
  <r>
    <s v="Trinidad and TobagoOutcomes and impact of implementation (#7.4)"/>
    <x v="39"/>
    <x v="39"/>
    <n v="1"/>
    <n v="49"/>
    <s v="Trinidad and Tobago: 2018"/>
    <s v="TTO"/>
    <s v="Trinidad and Tobago"/>
    <s v="https://eiti.org/BD/2019-23"/>
    <s v="https://eiti.org/document/trinidad-tobago-validation-2018"/>
    <n v="2018"/>
    <n v="2018"/>
    <s v="Meaningful progress"/>
    <x v="9"/>
    <n v="5"/>
    <x v="4"/>
    <s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
    <m/>
    <s v="http://www.tteiti.org.tt/"/>
    <s v="https://eiti.org/api/v1.0/score_data/49"/>
    <x v="0"/>
  </r>
  <r>
    <s v="Trinidad and TobagoOverall Progress (#0.0)"/>
    <x v="39"/>
    <x v="39"/>
    <n v="1"/>
    <n v="49"/>
    <s v="Trinidad and Tobago: 2018"/>
    <s v="TTO"/>
    <s v="Trinidad and Tobago"/>
    <s v="https://eiti.org/BD/2019-23"/>
    <s v="https://eiti.org/document/trinidad-tobago-validation-2018"/>
    <n v="2018"/>
    <n v="2018"/>
    <s v="Meaningful progress"/>
    <x v="12"/>
    <n v="4"/>
    <x v="1"/>
    <s v=""/>
    <m/>
    <s v="http://www.tteiti.org.tt/"/>
    <s v="https://eiti.org/api/v1.0/score_data/49"/>
    <x v="0"/>
  </r>
  <r>
    <s v="Trinidad and TobagoData accessibility (#7.2)"/>
    <x v="39"/>
    <x v="39"/>
    <n v="1"/>
    <n v="49"/>
    <s v="Trinidad and Tobago: 2018"/>
    <s v="TTO"/>
    <s v="Trinidad and Tobago"/>
    <s v="https://eiti.org/BD/2019-23"/>
    <s v="https://eiti.org/document/trinidad-tobago-validation-2018"/>
    <n v="2018"/>
    <n v="2018"/>
    <s v="Meaningful progress"/>
    <x v="15"/>
    <n v="1"/>
    <x v="2"/>
    <s v="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
    <m/>
    <s v="http://www.tteiti.org.tt/"/>
    <s v="https://eiti.org/api/v1.0/score_data/49"/>
    <x v="0"/>
  </r>
  <r>
    <s v="Trinidad and TobagoFollow up on recommendations (#7.3)"/>
    <x v="39"/>
    <x v="39"/>
    <n v="1"/>
    <n v="49"/>
    <s v="Trinidad and Tobago: 2018"/>
    <s v="TTO"/>
    <s v="Trinidad and Tobago"/>
    <s v="https://eiti.org/BD/2019-23"/>
    <s v="https://eiti.org/document/trinidad-tobago-validation-2018"/>
    <n v="2018"/>
    <n v="2018"/>
    <s v="Meaningful progress"/>
    <x v="10"/>
    <n v="5"/>
    <x v="4"/>
    <s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
    <m/>
    <s v="http://www.tteiti.org.tt/"/>
    <s v="https://eiti.org/api/v1.0/score_data/49"/>
    <x v="0"/>
  </r>
  <r>
    <s v="Trinidad and TobagoDisaggregation (#4.7)"/>
    <x v="39"/>
    <x v="39"/>
    <n v="1"/>
    <n v="49"/>
    <s v="Trinidad and Tobago: 2018"/>
    <s v="TTO"/>
    <s v="Trinidad and Tobago"/>
    <s v="https://eiti.org/BD/2019-23"/>
    <s v="https://eiti.org/document/trinidad-tobago-validation-2018"/>
    <n v="2018"/>
    <n v="2018"/>
    <s v="Meaningful progress"/>
    <x v="7"/>
    <n v="6"/>
    <x v="6"/>
    <s v="TTEITI has reported at project level for the fiscal year 2016 ahead of the required by the Standard. In accordance with Requirement 4.7, the data is disaggregated by individual company (i.e. project), revenue stream and government entity for all revenue streams."/>
    <m/>
    <s v="http://www.tteiti.org.tt/"/>
    <s v="https://eiti.org/api/v1.0/score_data/49"/>
    <x v="0"/>
  </r>
  <r>
    <s v="Trinidad and TobagoData timeliness (#4.8)"/>
    <x v="39"/>
    <x v="39"/>
    <n v="1"/>
    <n v="49"/>
    <s v="Trinidad and Tobago: 2018"/>
    <s v="TTO"/>
    <s v="Trinidad and Tobago"/>
    <s v="https://eiti.org/BD/2019-23"/>
    <s v="https://eiti.org/document/trinidad-tobago-validation-2018"/>
    <n v="2018"/>
    <n v="2018"/>
    <s v="Meaningful progress"/>
    <x v="6"/>
    <n v="5"/>
    <x v="4"/>
    <s v="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
    <m/>
    <s v="http://www.tteiti.org.tt/"/>
    <s v="https://eiti.org/api/v1.0/score_data/49"/>
    <x v="0"/>
  </r>
  <r>
    <s v="Trinidad and TobagoSOE transactions (#4.5)"/>
    <x v="39"/>
    <x v="39"/>
    <n v="1"/>
    <n v="49"/>
    <s v="Trinidad and Tobago: 2018"/>
    <s v="TTO"/>
    <s v="Trinidad and Tobago"/>
    <s v="https://eiti.org/BD/2019-23"/>
    <s v="https://eiti.org/document/trinidad-tobago-validation-2018"/>
    <n v="2018"/>
    <n v="2018"/>
    <s v="Meaningful progress"/>
    <x v="5"/>
    <n v="5"/>
    <x v="4"/>
    <s v="Payments from SOEs to the government are disclosed and reconciled. Lack of comprehensive information about in-kind payments to SOEs is reflected in the assessment of Requirement 4.2."/>
    <m/>
    <s v="http://www.tteiti.org.tt/"/>
    <s v="https://eiti.org/api/v1.0/score_data/49"/>
    <x v="0"/>
  </r>
  <r>
    <s v="Trinidad and TobagoDirect subnational payments (#4.6)"/>
    <x v="39"/>
    <x v="39"/>
    <n v="1"/>
    <n v="49"/>
    <s v="Trinidad and Tobago: 2018"/>
    <s v="TTO"/>
    <s v="Trinidad and Tobago"/>
    <s v="https://eiti.org/BD/2019-23"/>
    <s v="https://eiti.org/document/trinidad-tobago-validation-2018"/>
    <n v="2018"/>
    <n v="2018"/>
    <s v="Meaningful progress"/>
    <x v="4"/>
    <n v="0"/>
    <x v="3"/>
    <s v="The EITI Report and Supplementary Report details the legal provisions that norms the payments made by extractive companies in Trinidad and Tobago. None of them include payments to regional corporations. "/>
    <m/>
    <s v="http://www.tteiti.org.tt/"/>
    <s v="https://eiti.org/api/v1.0/score_data/49"/>
    <x v="0"/>
  </r>
  <r>
    <s v="Trinidad and TobagoSubnational transfers (#5.2)"/>
    <x v="39"/>
    <x v="39"/>
    <n v="1"/>
    <n v="49"/>
    <s v="Trinidad and Tobago: 2018"/>
    <s v="TTO"/>
    <s v="Trinidad and Tobago"/>
    <s v="https://eiti.org/BD/2019-23"/>
    <s v="https://eiti.org/document/trinidad-tobago-validation-2018"/>
    <n v="2018"/>
    <n v="2018"/>
    <s v="Meaningful progress"/>
    <x v="3"/>
    <n v="0"/>
    <x v="3"/>
    <s v="The 2016 Report (Supplementary Report) stated that the Constitution and the Municipal Corporation Act do not provide for any transfer of extractive revenues to local governments."/>
    <m/>
    <s v="http://www.tteiti.org.tt/"/>
    <s v="https://eiti.org/api/v1.0/score_data/49"/>
    <x v="0"/>
  </r>
  <r>
    <s v="Trinidad and TobagoRevenue management and expenditures (#5.3)"/>
    <x v="39"/>
    <x v="39"/>
    <n v="1"/>
    <n v="49"/>
    <s v="Trinidad and Tobago: 2018"/>
    <s v="TTO"/>
    <s v="Trinidad and Tobago"/>
    <s v="https://eiti.org/BD/2019-23"/>
    <s v="https://eiti.org/document/trinidad-tobago-validation-2018"/>
    <n v="2018"/>
    <n v="2018"/>
    <s v="Meaningful progress"/>
    <x v="2"/>
    <n v="1"/>
    <x v="2"/>
    <s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
    <m/>
    <s v="http://www.tteiti.org.tt/"/>
    <s v="https://eiti.org/api/v1.0/score_data/49"/>
    <x v="0"/>
  </r>
  <r>
    <s v="Trinidad and TobagoData quality (#4.9)"/>
    <x v="39"/>
    <x v="39"/>
    <n v="1"/>
    <n v="49"/>
    <s v="Trinidad and Tobago: 2018"/>
    <s v="TTO"/>
    <s v="Trinidad and Tobago"/>
    <s v="https://eiti.org/BD/2019-23"/>
    <s v="https://eiti.org/document/trinidad-tobago-validation-2018"/>
    <n v="2018"/>
    <n v="2018"/>
    <s v="Meaningful progress"/>
    <x v="1"/>
    <n v="4"/>
    <x v="1"/>
    <s v="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
    <m/>
    <s v="http://www.tteiti.org.tt/"/>
    <s v="https://eiti.org/api/v1.0/score_data/49"/>
    <x v="0"/>
  </r>
  <r>
    <s v="Trinidad and TobagoDistribution of revenues (#5.1)"/>
    <x v="39"/>
    <x v="39"/>
    <n v="1"/>
    <n v="49"/>
    <s v="Trinidad and Tobago: 2018"/>
    <s v="TTO"/>
    <s v="Trinidad and Tobago"/>
    <s v="https://eiti.org/BD/2019-23"/>
    <s v="https://eiti.org/document/trinidad-tobago-validation-2018"/>
    <n v="2018"/>
    <n v="2018"/>
    <s v="Meaningful progress"/>
    <x v="0"/>
    <n v="5"/>
    <x v="4"/>
    <s v="The 2016 Report included a description of the distribution of revenues from extractive industries including those recorded in the national budget and in the Heritage and Stabilization Fund."/>
    <m/>
    <s v="http://www.tteiti.org.tt/"/>
    <s v="https://eiti.org/api/v1.0/score_data/49"/>
    <x v="0"/>
  </r>
  <r>
    <s v="UkraineOverall Progress (#0.0)"/>
    <x v="40"/>
    <x v="40"/>
    <n v="1"/>
    <n v="35"/>
    <s v="Ukraine: 2017"/>
    <s v="UKR"/>
    <s v="Ukraine"/>
    <s v="https://eiti.org/BD/2018-37"/>
    <s v="https://eiti.org/document/ukraine-validation-2017"/>
    <n v="2017"/>
    <n v="2017"/>
    <s v="Meaningful progress"/>
    <x v="12"/>
    <n v="4"/>
    <x v="1"/>
    <s v=""/>
    <s v="https://eiti.org/document/ukraine-validation-2017"/>
    <s v="http://eiti.org.ua/"/>
    <s v="https://eiti.org/api/v1.0/score_data/35"/>
    <x v="0"/>
  </r>
  <r>
    <s v="UkraineProduction data (#3.2)"/>
    <x v="40"/>
    <x v="40"/>
    <n v="1"/>
    <n v="35"/>
    <s v="Ukraine: 2017"/>
    <s v="UKR"/>
    <s v="Ukraine"/>
    <s v="https://eiti.org/BD/2018-37"/>
    <s v="https://eiti.org/document/ukraine-validation-2017"/>
    <n v="2017"/>
    <n v="2017"/>
    <s v="Meaningful progress"/>
    <x v="33"/>
    <n v="4"/>
    <x v="1"/>
    <s v="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
    <s v="https://eiti.org/document/ukraine-validation-2017"/>
    <s v="http://eiti.org.ua/"/>
    <s v="https://eiti.org/api/v1.0/score_data/35"/>
    <x v="0"/>
  </r>
  <r>
    <s v="UkraineExport data (#3.3)"/>
    <x v="40"/>
    <x v="40"/>
    <n v="1"/>
    <n v="35"/>
    <s v="Ukraine: 2017"/>
    <s v="UKR"/>
    <s v="Ukraine"/>
    <s v="https://eiti.org/BD/2018-37"/>
    <s v="https://eiti.org/document/ukraine-validation-2017"/>
    <n v="2017"/>
    <n v="2017"/>
    <s v="Meaningful progress"/>
    <x v="32"/>
    <n v="5"/>
    <x v="4"/>
    <s v="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
    <s v="https://eiti.org/document/ukraine-validation-2017"/>
    <s v="http://eiti.org.ua/"/>
    <s v="https://eiti.org/api/v1.0/score_data/35"/>
    <x v="0"/>
  </r>
  <r>
    <s v="UkraineState participation (#2.6)"/>
    <x v="40"/>
    <x v="40"/>
    <n v="1"/>
    <n v="35"/>
    <s v="Ukraine: 2017"/>
    <s v="UKR"/>
    <s v="Ukraine"/>
    <s v="https://eiti.org/BD/2018-37"/>
    <s v="https://eiti.org/document/ukraine-validation-2017"/>
    <n v="2017"/>
    <n v="2017"/>
    <s v="Meaningful progress"/>
    <x v="31"/>
    <n v="3"/>
    <x v="0"/>
    <s v="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
    <s v="https://eiti.org/document/ukraine-validation-2017"/>
    <s v="http://eiti.org.ua/"/>
    <s v="https://eiti.org/api/v1.0/score_data/35"/>
    <x v="0"/>
  </r>
  <r>
    <s v="UkraineExploration data (#3.1)"/>
    <x v="40"/>
    <x v="40"/>
    <n v="1"/>
    <n v="35"/>
    <s v="Ukraine: 2017"/>
    <s v="UKR"/>
    <s v="Ukraine"/>
    <s v="https://eiti.org/BD/2018-37"/>
    <s v="https://eiti.org/document/ukraine-validation-2017"/>
    <n v="2017"/>
    <n v="2017"/>
    <s v="Meaningful progress"/>
    <x v="30"/>
    <n v="5"/>
    <x v="4"/>
    <s v="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
    <s v="https://eiti.org/document/ukraine-validation-2017"/>
    <s v="http://eiti.org.ua/"/>
    <s v="https://eiti.org/api/v1.0/score_data/35"/>
    <x v="0"/>
  </r>
  <r>
    <s v="UkraineBarter agreements (#4.3)"/>
    <x v="40"/>
    <x v="40"/>
    <n v="1"/>
    <n v="35"/>
    <s v="Ukraine: 2017"/>
    <s v="UKR"/>
    <s v="Ukraine"/>
    <s v="https://eiti.org/BD/2018-37"/>
    <s v="https://eiti.org/document/ukraine-validation-2017"/>
    <n v="2017"/>
    <n v="2017"/>
    <s v="Meaningful progress"/>
    <x v="29"/>
    <n v="0"/>
    <x v="3"/>
    <s v="This requirement is not applicable in Ukraine. "/>
    <s v="https://eiti.org/document/ukraine-validation-2017"/>
    <s v="http://eiti.org.ua/"/>
    <s v="https://eiti.org/api/v1.0/score_data/35"/>
    <x v="0"/>
  </r>
  <r>
    <s v="UkraineTransportation revenues (#4.4)"/>
    <x v="40"/>
    <x v="40"/>
    <n v="1"/>
    <n v="35"/>
    <s v="Ukraine: 2017"/>
    <s v="UKR"/>
    <s v="Ukraine"/>
    <s v="https://eiti.org/BD/2018-37"/>
    <s v="https://eiti.org/document/ukraine-validation-2017"/>
    <n v="2017"/>
    <n v="2017"/>
    <s v="Meaningful progress"/>
    <x v="28"/>
    <n v="4"/>
    <x v="1"/>
    <s v="Transport revenues are material in Ukraine. While the MSG has made efforts to increase transparency in transportation arrangements, the revenues received in tariffs and other payments are not disaggregated by paying company. "/>
    <s v="https://eiti.org/document/ukraine-validation-2017"/>
    <s v="http://eiti.org.ua/"/>
    <s v="https://eiti.org/api/v1.0/score_data/35"/>
    <x v="0"/>
  </r>
  <r>
    <s v="UkraineComprehensiveness (#4.1)"/>
    <x v="40"/>
    <x v="40"/>
    <n v="1"/>
    <n v="35"/>
    <s v="Ukraine: 2017"/>
    <s v="UKR"/>
    <s v="Ukraine"/>
    <s v="https://eiti.org/BD/2018-37"/>
    <s v="https://eiti.org/document/ukraine-validation-2017"/>
    <n v="2017"/>
    <n v="2017"/>
    <s v="Meaningful progress"/>
    <x v="27"/>
    <n v="4"/>
    <x v="1"/>
    <s v="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
    <s v="https://eiti.org/document/ukraine-validation-2017"/>
    <s v="http://eiti.org.ua/"/>
    <s v="https://eiti.org/api/v1.0/score_data/35"/>
    <x v="0"/>
  </r>
  <r>
    <s v="UkraineIn-kind revenues (#4.2)"/>
    <x v="40"/>
    <x v="40"/>
    <n v="1"/>
    <n v="35"/>
    <s v="Ukraine: 2017"/>
    <s v="UKR"/>
    <s v="Ukraine"/>
    <s v="https://eiti.org/BD/2018-37"/>
    <s v="https://eiti.org/document/ukraine-validation-2017"/>
    <n v="2017"/>
    <n v="2017"/>
    <s v="Meaningful progress"/>
    <x v="26"/>
    <n v="0"/>
    <x v="3"/>
    <s v="This requirement is not applicable in Ukraine. "/>
    <s v="https://eiti.org/document/ukraine-validation-2017"/>
    <s v="http://eiti.org.ua/"/>
    <s v="https://eiti.org/api/v1.0/score_data/35"/>
    <x v="0"/>
  </r>
  <r>
    <s v="UkraineWorkplan (#1.5)"/>
    <x v="40"/>
    <x v="40"/>
    <n v="1"/>
    <n v="35"/>
    <s v="Ukraine: 2017"/>
    <s v="UKR"/>
    <s v="Ukraine"/>
    <s v="https://eiti.org/BD/2018-37"/>
    <s v="https://eiti.org/document/ukraine-validation-2017"/>
    <n v="2017"/>
    <n v="2017"/>
    <s v="Meaningful progress"/>
    <x v="23"/>
    <n v="5"/>
    <x v="4"/>
    <s v="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
    <s v="https://eiti.org/document/ukraine-validation-2017"/>
    <s v="http://eiti.org.ua/"/>
    <s v="https://eiti.org/api/v1.0/score_data/35"/>
    <x v="0"/>
  </r>
  <r>
    <s v="UkraineLegal framework (#2.1)"/>
    <x v="40"/>
    <x v="40"/>
    <n v="1"/>
    <n v="35"/>
    <s v="Ukraine: 2017"/>
    <s v="UKR"/>
    <s v="Ukraine"/>
    <s v="https://eiti.org/BD/2018-37"/>
    <s v="https://eiti.org/document/ukraine-validation-2017"/>
    <n v="2017"/>
    <n v="2017"/>
    <s v="Meaningful progress"/>
    <x v="18"/>
    <n v="5"/>
    <x v="4"/>
    <s v="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
    <s v="https://eiti.org/document/ukraine-validation-2017"/>
    <s v="http://eiti.org.ua/"/>
    <s v="https://eiti.org/api/v1.0/score_data/35"/>
    <x v="0"/>
  </r>
  <r>
    <s v="UkraineCivil society engagement (#1.3)"/>
    <x v="40"/>
    <x v="40"/>
    <n v="1"/>
    <n v="35"/>
    <s v="Ukraine: 2017"/>
    <s v="UKR"/>
    <s v="Ukraine"/>
    <s v="https://eiti.org/BD/2018-37"/>
    <s v="https://eiti.org/document/ukraine-validation-2017"/>
    <n v="2017"/>
    <n v="2017"/>
    <s v="Meaningful progress"/>
    <x v="21"/>
    <n v="6"/>
    <x v="6"/>
    <s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
    <s v="https://eiti.org/document/ukraine-validation-2017"/>
    <s v="http://eiti.org.ua/"/>
    <s v="https://eiti.org/api/v1.0/score_data/35"/>
    <x v="0"/>
  </r>
  <r>
    <s v="UkraineMSG governance (#1.4)"/>
    <x v="40"/>
    <x v="40"/>
    <n v="1"/>
    <n v="35"/>
    <s v="Ukraine: 2017"/>
    <s v="UKR"/>
    <s v="Ukraine"/>
    <s v="https://eiti.org/BD/2018-37"/>
    <s v="https://eiti.org/document/ukraine-validation-2017"/>
    <n v="2017"/>
    <n v="2017"/>
    <s v="Meaningful progress"/>
    <x v="24"/>
    <n v="5"/>
    <x v="4"/>
    <s v="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
    <s v="https://eiti.org/document/ukraine-validation-2017"/>
    <s v="http://eiti.org.ua/"/>
    <s v="https://eiti.org/api/v1.0/score_data/35"/>
    <x v="0"/>
  </r>
  <r>
    <s v="UkrainePolicy on contract disclosure (#2.4)"/>
    <x v="40"/>
    <x v="40"/>
    <n v="1"/>
    <n v="35"/>
    <s v="Ukraine: 2017"/>
    <s v="UKR"/>
    <s v="Ukraine"/>
    <s v="https://eiti.org/BD/2018-37"/>
    <s v="https://eiti.org/document/ukraine-validation-2017"/>
    <n v="2017"/>
    <n v="2017"/>
    <s v="Meaningful progress"/>
    <x v="19"/>
    <n v="5"/>
    <x v="4"/>
    <s v="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
    <s v="https://eiti.org/document/ukraine-validation-2017"/>
    <s v="http://eiti.org.ua/"/>
    <s v="https://eiti.org/api/v1.0/score_data/35"/>
    <x v="0"/>
  </r>
  <r>
    <s v="UkraineBeneficial ownership (#2.5)"/>
    <x v="40"/>
    <x v="40"/>
    <n v="1"/>
    <n v="35"/>
    <s v="Ukraine: 2017"/>
    <s v="UKR"/>
    <s v="Ukraine"/>
    <s v="https://eiti.org/BD/2018-37"/>
    <s v="https://eiti.org/document/ukraine-validation-2017"/>
    <n v="2017"/>
    <n v="2017"/>
    <s v="Meaningful progress"/>
    <x v="25"/>
    <n v="6"/>
    <x v="6"/>
    <s v="Implementing countries are not yet required to address beneficial ownership and progress with this requirement. However, Ukraine has gone beyond this requirement by creating a publicly accessible register of beneficial owners as encouraged by the EITI Standard. "/>
    <s v="https://eiti.org/document/ukraine-validation-2017"/>
    <s v="http://eiti.org.ua/"/>
    <s v="https://eiti.org/api/v1.0/score_data/35"/>
    <x v="0"/>
  </r>
  <r>
    <s v="UkraineLicense allocations (#2.2)"/>
    <x v="40"/>
    <x v="40"/>
    <n v="1"/>
    <n v="35"/>
    <s v="Ukraine: 2017"/>
    <s v="UKR"/>
    <s v="Ukraine"/>
    <s v="https://eiti.org/BD/2018-37"/>
    <s v="https://eiti.org/document/ukraine-validation-2017"/>
    <n v="2017"/>
    <n v="2017"/>
    <s v="Meaningful progress"/>
    <x v="17"/>
    <n v="5"/>
    <x v="4"/>
    <s v="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
    <s v="https://eiti.org/document/ukraine-validation-2017"/>
    <s v="http://eiti.org.ua/"/>
    <s v="https://eiti.org/api/v1.0/score_data/35"/>
    <x v="0"/>
  </r>
  <r>
    <s v="UkraineLicense register (#2.3)"/>
    <x v="40"/>
    <x v="40"/>
    <n v="1"/>
    <n v="35"/>
    <s v="Ukraine: 2017"/>
    <s v="UKR"/>
    <s v="Ukraine"/>
    <s v="https://eiti.org/BD/2018-37"/>
    <s v="https://eiti.org/document/ukraine-validation-2017"/>
    <n v="2017"/>
    <n v="2017"/>
    <s v="Meaningful progress"/>
    <x v="20"/>
    <n v="5"/>
    <x v="4"/>
    <s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
    <s v="https://eiti.org/document/ukraine-validation-2017"/>
    <s v="http://eiti.org.ua/"/>
    <s v="https://eiti.org/api/v1.0/score_data/35"/>
    <x v="0"/>
  </r>
  <r>
    <s v="UkraineIndustry engagement (#1.2)"/>
    <x v="40"/>
    <x v="40"/>
    <n v="1"/>
    <n v="35"/>
    <s v="Ukraine: 2017"/>
    <s v="UKR"/>
    <s v="Ukraine"/>
    <s v="https://eiti.org/BD/2018-37"/>
    <s v="https://eiti.org/document/ukraine-validation-2017"/>
    <n v="2017"/>
    <n v="2017"/>
    <s v="Meaningful progress"/>
    <x v="11"/>
    <n v="5"/>
    <x v="4"/>
    <s v="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
    <s v="https://eiti.org/document/ukraine-validation-2017"/>
    <s v="http://eiti.org.ua/"/>
    <s v="https://eiti.org/api/v1.0/score_data/35"/>
    <x v="0"/>
  </r>
  <r>
    <s v="UkraineEconomic contribution (#6.3)"/>
    <x v="40"/>
    <x v="40"/>
    <n v="1"/>
    <n v="35"/>
    <s v="Ukraine: 2017"/>
    <s v="UKR"/>
    <s v="Ukraine"/>
    <s v="https://eiti.org/BD/2018-37"/>
    <s v="https://eiti.org/document/ukraine-validation-2017"/>
    <n v="2017"/>
    <n v="2017"/>
    <s v="Meaningful progress"/>
    <x v="13"/>
    <n v="4"/>
    <x v="1"/>
    <s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
    <s v="https://eiti.org/document/ukraine-validation-2017"/>
    <s v="http://eiti.org.ua/"/>
    <s v="https://eiti.org/api/v1.0/score_data/35"/>
    <x v="0"/>
  </r>
  <r>
    <s v="UkrainePublic debate (#7.1)"/>
    <x v="40"/>
    <x v="40"/>
    <n v="1"/>
    <n v="35"/>
    <s v="Ukraine: 2017"/>
    <s v="UKR"/>
    <s v="Ukraine"/>
    <s v="https://eiti.org/BD/2018-37"/>
    <s v="https://eiti.org/document/ukraine-validation-2017"/>
    <n v="2017"/>
    <n v="2017"/>
    <s v="Meaningful progress"/>
    <x v="16"/>
    <n v="6"/>
    <x v="6"/>
    <s v="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
    <s v="https://eiti.org/document/ukraine-validation-2017"/>
    <s v="http://eiti.org.ua/"/>
    <s v="https://eiti.org/api/v1.0/score_data/35"/>
    <x v="0"/>
  </r>
  <r>
    <s v="UkraineMandatory social expenditures (#6.1)"/>
    <x v="40"/>
    <x v="40"/>
    <n v="1"/>
    <n v="35"/>
    <s v="Ukraine: 2017"/>
    <s v="UKR"/>
    <s v="Ukraine"/>
    <s v="https://eiti.org/BD/2018-37"/>
    <s v="https://eiti.org/document/ukraine-validation-2017"/>
    <n v="2017"/>
    <n v="2017"/>
    <s v="Meaningful progress"/>
    <x v="8"/>
    <n v="6"/>
    <x v="6"/>
    <s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
    <s v="https://eiti.org/document/ukraine-validation-2017"/>
    <s v="http://eiti.org.ua/"/>
    <s v="https://eiti.org/api/v1.0/score_data/35"/>
    <x v="0"/>
  </r>
  <r>
    <s v="UkraineSOE quasi-fiscal expenditures (#6.2)"/>
    <x v="40"/>
    <x v="40"/>
    <n v="1"/>
    <n v="35"/>
    <s v="Ukraine: 2017"/>
    <s v="UKR"/>
    <s v="Ukraine"/>
    <s v="https://eiti.org/BD/2018-37"/>
    <s v="https://eiti.org/document/ukraine-validation-2017"/>
    <n v="2017"/>
    <n v="2017"/>
    <s v="Meaningful progress"/>
    <x v="14"/>
    <n v="3"/>
    <x v="0"/>
    <s v="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
    <s v="https://eiti.org/document/ukraine-validation-2017"/>
    <s v="http://eiti.org.ua/"/>
    <s v="https://eiti.org/api/v1.0/score_data/35"/>
    <x v="0"/>
  </r>
  <r>
    <s v="UkraineOutcomes and impact of implementation (#7.4)"/>
    <x v="40"/>
    <x v="40"/>
    <n v="1"/>
    <n v="35"/>
    <s v="Ukraine: 2017"/>
    <s v="UKR"/>
    <s v="Ukraine"/>
    <s v="https://eiti.org/BD/2018-37"/>
    <s v="https://eiti.org/document/ukraine-validation-2017"/>
    <n v="2017"/>
    <n v="2017"/>
    <s v="Meaningful progress"/>
    <x v="9"/>
    <n v="5"/>
    <x v="4"/>
    <s v="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
    <s v="https://eiti.org/document/ukraine-validation-2017"/>
    <s v="http://eiti.org.ua/"/>
    <s v="https://eiti.org/api/v1.0/score_data/35"/>
    <x v="0"/>
  </r>
  <r>
    <s v="UkraineSOE transactions (#4.5)"/>
    <x v="40"/>
    <x v="40"/>
    <n v="1"/>
    <n v="35"/>
    <s v="Ukraine: 2017"/>
    <s v="UKR"/>
    <s v="Ukraine"/>
    <s v="https://eiti.org/BD/2018-37"/>
    <s v="https://eiti.org/document/ukraine-validation-2017"/>
    <n v="2017"/>
    <n v="2017"/>
    <s v="Meaningful progress"/>
    <x v="5"/>
    <n v="3"/>
    <x v="0"/>
    <s v="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
    <s v="https://eiti.org/document/ukraine-validation-2017"/>
    <s v="http://eiti.org.ua/"/>
    <s v="https://eiti.org/api/v1.0/score_data/35"/>
    <x v="0"/>
  </r>
  <r>
    <s v="UkraineData accessibility (#7.2)"/>
    <x v="40"/>
    <x v="40"/>
    <n v="1"/>
    <n v="35"/>
    <s v="Ukraine: 2017"/>
    <s v="UKR"/>
    <s v="Ukraine"/>
    <s v="https://eiti.org/BD/2018-37"/>
    <s v="https://eiti.org/document/ukraine-validation-2017"/>
    <n v="2017"/>
    <n v="2017"/>
    <s v="Meaningful progress"/>
    <x v="15"/>
    <n v="1"/>
    <x v="2"/>
    <s v="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
    <s v="https://eiti.org/document/ukraine-validation-2017"/>
    <s v="http://eiti.org.ua/"/>
    <s v="https://eiti.org/api/v1.0/score_data/35"/>
    <x v="0"/>
  </r>
  <r>
    <s v="UkraineFollow up on recommendations (#7.3)"/>
    <x v="40"/>
    <x v="40"/>
    <n v="1"/>
    <n v="35"/>
    <s v="Ukraine: 2017"/>
    <s v="UKR"/>
    <s v="Ukraine"/>
    <s v="https://eiti.org/BD/2018-37"/>
    <s v="https://eiti.org/document/ukraine-validation-2017"/>
    <n v="2017"/>
    <n v="2017"/>
    <s v="Meaningful progress"/>
    <x v="10"/>
    <n v="5"/>
    <x v="4"/>
    <s v="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
    <s v="https://eiti.org/document/ukraine-validation-2017"/>
    <s v="http://eiti.org.ua/"/>
    <s v="https://eiti.org/api/v1.0/score_data/35"/>
    <x v="0"/>
  </r>
  <r>
    <s v="UkraineDisaggregation (#4.7)"/>
    <x v="40"/>
    <x v="40"/>
    <n v="1"/>
    <n v="35"/>
    <s v="Ukraine: 2017"/>
    <s v="UKR"/>
    <s v="Ukraine"/>
    <s v="https://eiti.org/BD/2018-37"/>
    <s v="https://eiti.org/document/ukraine-validation-2017"/>
    <n v="2017"/>
    <n v="2017"/>
    <s v="Meaningful progress"/>
    <x v="7"/>
    <n v="5"/>
    <x v="4"/>
    <s v="The 2015 EITI Report is disaggregated by individual revenue stream, company and government entity. "/>
    <s v="https://eiti.org/document/ukraine-validation-2017"/>
    <s v="http://eiti.org.ua/"/>
    <s v="https://eiti.org/api/v1.0/score_data/35"/>
    <x v="0"/>
  </r>
  <r>
    <s v="UkraineData timeliness (#4.8)"/>
    <x v="40"/>
    <x v="40"/>
    <n v="1"/>
    <n v="35"/>
    <s v="Ukraine: 2017"/>
    <s v="UKR"/>
    <s v="Ukraine"/>
    <s v="https://eiti.org/BD/2018-37"/>
    <s v="https://eiti.org/document/ukraine-validation-2017"/>
    <n v="2017"/>
    <n v="2017"/>
    <s v="Meaningful progress"/>
    <x v="6"/>
    <n v="5"/>
    <x v="4"/>
    <s v="The 2014-15 EITI Report was published within extended deadline agreed by the EITI Board. "/>
    <s v="https://eiti.org/document/ukraine-validation-2017"/>
    <s v="http://eiti.org.ua/"/>
    <s v="https://eiti.org/api/v1.0/score_data/35"/>
    <x v="0"/>
  </r>
  <r>
    <s v="UkraineGovernment engagement (#1.1)"/>
    <x v="40"/>
    <x v="40"/>
    <n v="1"/>
    <n v="35"/>
    <s v="Ukraine: 2017"/>
    <s v="UKR"/>
    <s v="Ukraine"/>
    <s v="https://eiti.org/BD/2018-37"/>
    <s v="https://eiti.org/document/ukraine-validation-2017"/>
    <n v="2017"/>
    <n v="2017"/>
    <s v="Meaningful progress"/>
    <x v="22"/>
    <n v="5"/>
    <x v="4"/>
    <s v="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
    <s v="https://eiti.org/document/ukraine-validation-2017"/>
    <s v="http://eiti.org.ua/"/>
    <s v="https://eiti.org/api/v1.0/score_data/35"/>
    <x v="0"/>
  </r>
  <r>
    <s v="UkraineDirect subnational payments (#4.6)"/>
    <x v="40"/>
    <x v="40"/>
    <n v="1"/>
    <n v="35"/>
    <s v="Ukraine: 2017"/>
    <s v="UKR"/>
    <s v="Ukraine"/>
    <s v="https://eiti.org/BD/2018-37"/>
    <s v="https://eiti.org/document/ukraine-validation-2017"/>
    <n v="2017"/>
    <n v="2017"/>
    <s v="Meaningful progress"/>
    <x v="4"/>
    <n v="0"/>
    <x v="3"/>
    <s v="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
    <s v="https://eiti.org/document/ukraine-validation-2017"/>
    <s v="http://eiti.org.ua/"/>
    <s v="https://eiti.org/api/v1.0/score_data/35"/>
    <x v="0"/>
  </r>
  <r>
    <s v="UkraineSubnational transfers (#5.2)"/>
    <x v="40"/>
    <x v="40"/>
    <n v="1"/>
    <n v="35"/>
    <s v="Ukraine: 2017"/>
    <s v="UKR"/>
    <s v="Ukraine"/>
    <s v="https://eiti.org/BD/2018-37"/>
    <s v="https://eiti.org/document/ukraine-validation-2017"/>
    <n v="2017"/>
    <n v="2017"/>
    <s v="Meaningful progress"/>
    <x v="3"/>
    <n v="5"/>
    <x v="4"/>
    <s v="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
    <s v="https://eiti.org/document/ukraine-validation-2017"/>
    <s v="http://eiti.org.ua/"/>
    <s v="https://eiti.org/api/v1.0/score_data/35"/>
    <x v="0"/>
  </r>
  <r>
    <s v="UkraineRevenue management and expenditures (#5.3)"/>
    <x v="40"/>
    <x v="40"/>
    <n v="1"/>
    <n v="35"/>
    <s v="Ukraine: 2017"/>
    <s v="UKR"/>
    <s v="Ukraine"/>
    <s v="https://eiti.org/BD/2018-37"/>
    <s v="https://eiti.org/document/ukraine-validation-2017"/>
    <n v="2017"/>
    <n v="2017"/>
    <s v="Meaningful progress"/>
    <x v="2"/>
    <n v="6"/>
    <x v="6"/>
    <s v="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
    <s v="https://eiti.org/document/ukraine-validation-2017"/>
    <s v="http://eiti.org.ua/"/>
    <s v="https://eiti.org/api/v1.0/score_data/35"/>
    <x v="0"/>
  </r>
  <r>
    <s v="UkraineData quality (#4.9)"/>
    <x v="40"/>
    <x v="40"/>
    <n v="1"/>
    <n v="35"/>
    <s v="Ukraine: 2017"/>
    <s v="UKR"/>
    <s v="Ukraine"/>
    <s v="https://eiti.org/BD/2018-37"/>
    <s v="https://eiti.org/document/ukraine-validation-2017"/>
    <n v="2017"/>
    <n v="2017"/>
    <s v="Meaningful progress"/>
    <x v="1"/>
    <n v="4"/>
    <x v="1"/>
    <s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
    <s v="https://eiti.org/document/ukraine-validation-2017"/>
    <s v="http://eiti.org.ua/"/>
    <s v="https://eiti.org/api/v1.0/score_data/35"/>
    <x v="0"/>
  </r>
  <r>
    <s v="UkraineDistribution of revenues (#5.1)"/>
    <x v="40"/>
    <x v="40"/>
    <n v="1"/>
    <n v="35"/>
    <s v="Ukraine: 2017"/>
    <s v="UKR"/>
    <s v="Ukraine"/>
    <s v="https://eiti.org/BD/2018-37"/>
    <s v="https://eiti.org/document/ukraine-validation-2017"/>
    <n v="2017"/>
    <n v="2017"/>
    <s v="Meaningful progress"/>
    <x v="0"/>
    <n v="6"/>
    <x v="6"/>
    <s v="The 2014-15 EITI Report explains how revenues are recorded in the national budget. Ukraine has also gone beyond the minimum requirements by including references to the national budget classification systems as encouraged by the EITI Standard. "/>
    <s v="https://eiti.org/document/ukraine-validation-2017"/>
    <s v="http://eiti.org.ua/"/>
    <s v="https://eiti.org/api/v1.0/score_data/35"/>
    <x v="0"/>
  </r>
  <r>
    <s v="ZambiaDistribution of revenues (#5.1)"/>
    <x v="41"/>
    <x v="41"/>
    <n v="1"/>
    <n v="16"/>
    <s v="Zambia: 2017"/>
    <s v="ZMB"/>
    <s v="Zambia"/>
    <s v="https://eiti.org/board-decision/2017-54"/>
    <s v="https://eiti.org/document/validation-of-zambia-2017-documentation"/>
    <n v="2017"/>
    <n v="2017"/>
    <s v="Meaningful progress"/>
    <x v="0"/>
    <n v="5"/>
    <x v="4"/>
    <s v="The EITI Report describes the distribution of revenues and explains that only revenues collected by local councils are not deposited into the consolidated account."/>
    <s v="https://eiti.org/zambia#zambia-progress-by-requirement"/>
    <s v="www.zambiaeiti.org"/>
    <s v="https://eiti.org/api/v1.0/score_data/16"/>
    <x v="0"/>
  </r>
  <r>
    <s v="ZambiaData quality (#4.9)"/>
    <x v="41"/>
    <x v="41"/>
    <n v="1"/>
    <n v="16"/>
    <s v="Zambia: 2017"/>
    <s v="ZMB"/>
    <s v="Zambia"/>
    <s v="https://eiti.org/board-decision/2017-54"/>
    <s v="https://eiti.org/document/validation-of-zambia-2017-documentation"/>
    <n v="2017"/>
    <n v="2017"/>
    <s v="Meaningful progress"/>
    <x v="1"/>
    <n v="5"/>
    <x v="4"/>
    <s v="The EITI Report provides a clear account of the reporting procedures and an assessment of the reliability of the data."/>
    <s v="https://eiti.org/zambia#zambia-progress-by-requirement"/>
    <s v="www.zambiaeiti.org"/>
    <s v="https://eiti.org/api/v1.0/score_data/16"/>
    <x v="0"/>
  </r>
  <r>
    <s v="ZambiaRevenue management and expenditures (#5.3)"/>
    <x v="41"/>
    <x v="41"/>
    <n v="1"/>
    <n v="16"/>
    <s v="Zambia: 2017"/>
    <s v="ZMB"/>
    <s v="Zambia"/>
    <s v="https://eiti.org/board-decision/2017-54"/>
    <s v="https://eiti.org/document/validation-of-zambia-2017-documentation"/>
    <n v="2017"/>
    <n v="2017"/>
    <s v="Meaningful progress"/>
    <x v="2"/>
    <n v="1"/>
    <x v="2"/>
    <s v="The EITI Report includes some information on the budget-making process. Reporting on revenue management and expenditures is encouraged but not required by the EITI Standard and progress with this requirement will not have any implications for a country’s EITI status."/>
    <s v="https://eiti.org/zambia#zambia-progress-by-requirement"/>
    <s v="www.zambiaeiti.org"/>
    <s v="https://eiti.org/api/v1.0/score_data/16"/>
    <x v="0"/>
  </r>
  <r>
    <s v="ZambiaSubnational transfers (#5.2)"/>
    <x v="41"/>
    <x v="41"/>
    <n v="1"/>
    <n v="16"/>
    <s v="Zambia: 2017"/>
    <s v="ZMB"/>
    <s v="Zambia"/>
    <s v="https://eiti.org/board-decision/2017-54"/>
    <s v="https://eiti.org/document/validation-of-zambia-2017-documentation"/>
    <n v="2017"/>
    <n v="2017"/>
    <s v="Meaningful progress"/>
    <x v="3"/>
    <n v="0"/>
    <x v="3"/>
    <s v="EITI Requirement 5.2 on sub-national transfers is not applicable in Zambia."/>
    <s v="https://eiti.org/zambia#zambia-progress-by-requirement"/>
    <s v="www.zambiaeiti.org"/>
    <s v="https://eiti.org/api/v1.0/score_data/16"/>
    <x v="0"/>
  </r>
  <r>
    <s v="ZambiaDirect subnational payments (#4.6)"/>
    <x v="41"/>
    <x v="41"/>
    <n v="1"/>
    <n v="16"/>
    <s v="Zambia: 2017"/>
    <s v="ZMB"/>
    <s v="Zambia"/>
    <s v="https://eiti.org/board-decision/2017-54"/>
    <s v="https://eiti.org/document/validation-of-zambia-2017-documentation"/>
    <n v="2017"/>
    <n v="2017"/>
    <s v="Meaningful progress"/>
    <x v="4"/>
    <n v="5"/>
    <x v="4"/>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x v="0"/>
  </r>
  <r>
    <s v="ZambiaSOE transactions (#4.5)"/>
    <x v="41"/>
    <x v="41"/>
    <n v="1"/>
    <n v="16"/>
    <s v="Zambia: 2017"/>
    <s v="ZMB"/>
    <s v="Zambia"/>
    <s v="https://eiti.org/board-decision/2017-54"/>
    <s v="https://eiti.org/document/validation-of-zambia-2017-documentation"/>
    <n v="2017"/>
    <n v="2017"/>
    <s v="Meaningful progress"/>
    <x v="5"/>
    <n v="5"/>
    <x v="4"/>
    <s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
    <s v="https://eiti.org/zambia#zambia-progress-by-requirement"/>
    <s v="www.zambiaeiti.org"/>
    <s v="https://eiti.org/api/v1.0/score_data/16"/>
    <x v="0"/>
  </r>
  <r>
    <s v="ZambiaData timeliness (#4.8)"/>
    <x v="41"/>
    <x v="41"/>
    <n v="1"/>
    <n v="16"/>
    <s v="Zambia: 2017"/>
    <s v="ZMB"/>
    <s v="Zambia"/>
    <s v="https://eiti.org/board-decision/2017-54"/>
    <s v="https://eiti.org/document/validation-of-zambia-2017-documentation"/>
    <n v="2017"/>
    <n v="2017"/>
    <s v="Meaningful progress"/>
    <x v="6"/>
    <n v="5"/>
    <x v="4"/>
    <s v="The 2015 EITI Report was published one year after the end of the financial year covered by the report, well ahead of the two-year deadline."/>
    <s v="https://eiti.org/zambia#zambia-progress-by-requirement"/>
    <s v="www.zambiaeiti.org"/>
    <s v="https://eiti.org/api/v1.0/score_data/16"/>
    <x v="0"/>
  </r>
  <r>
    <s v="ZambiaDisaggregation (#4.7)"/>
    <x v="41"/>
    <x v="41"/>
    <n v="1"/>
    <n v="16"/>
    <s v="Zambia: 2017"/>
    <s v="ZMB"/>
    <s v="Zambia"/>
    <s v="https://eiti.org/board-decision/2017-54"/>
    <s v="https://eiti.org/document/validation-of-zambia-2017-documentation"/>
    <n v="2017"/>
    <n v="2017"/>
    <s v="Meaningful progress"/>
    <x v="7"/>
    <n v="5"/>
    <x v="4"/>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x v="0"/>
  </r>
  <r>
    <s v="ZambiaMandatory social expenditures (#6.1)"/>
    <x v="41"/>
    <x v="41"/>
    <n v="1"/>
    <n v="16"/>
    <s v="Zambia: 2017"/>
    <s v="ZMB"/>
    <s v="Zambia"/>
    <s v="https://eiti.org/board-decision/2017-54"/>
    <s v="https://eiti.org/document/validation-of-zambia-2017-documentation"/>
    <n v="2017"/>
    <n v="2017"/>
    <s v="Meaningful progress"/>
    <x v="8"/>
    <n v="0"/>
    <x v="3"/>
    <s v="There are no mandatory social payments from the extractive sector in Zambia. Requirement 6.1.a is therefore not applicable. The EITI Report discloses voluntary Corporate Social Responsibility payments per company, both in cash and in-kind. "/>
    <s v="https://eiti.org/zambia#zambia-progress-by-requirement"/>
    <s v="www.zambiaeiti.org"/>
    <s v="https://eiti.org/api/v1.0/score_data/16"/>
    <x v="0"/>
  </r>
  <r>
    <s v="ZambiaOutcomes and impact of implementation (#7.4)"/>
    <x v="41"/>
    <x v="41"/>
    <n v="1"/>
    <n v="16"/>
    <s v="Zambia: 2017"/>
    <s v="ZMB"/>
    <s v="Zambia"/>
    <s v="https://eiti.org/board-decision/2017-54"/>
    <s v="https://eiti.org/document/validation-of-zambia-2017-documentation"/>
    <n v="2017"/>
    <n v="2017"/>
    <s v="Meaningful progress"/>
    <x v="9"/>
    <n v="5"/>
    <x v="4"/>
    <s v="The multi-stakeholder group (MSG) has reviewed the outcomes and impact of EITI implementation on natural resource governance through the production of annual progress reports, agreed by the MSG and made publicly available."/>
    <s v="https://eiti.org/zambia#zambia-progress-by-requirement"/>
    <s v="www.zambiaeiti.org"/>
    <s v="https://eiti.org/api/v1.0/score_data/16"/>
    <x v="0"/>
  </r>
  <r>
    <s v="ZambiaFollow up on recommendations (#7.3)"/>
    <x v="41"/>
    <x v="41"/>
    <n v="1"/>
    <n v="16"/>
    <s v="Zambia: 2017"/>
    <s v="ZMB"/>
    <s v="Zambia"/>
    <s v="https://eiti.org/board-decision/2017-54"/>
    <s v="https://eiti.org/document/validation-of-zambia-2017-documentation"/>
    <n v="2017"/>
    <n v="2017"/>
    <s v="Meaningful progress"/>
    <x v="10"/>
    <n v="4"/>
    <x v="1"/>
    <s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
    <s v="https://eiti.org/zambia#zambia-progress-by-requirement"/>
    <s v="www.zambiaeiti.org"/>
    <s v="https://eiti.org/api/v1.0/score_data/16"/>
    <x v="0"/>
  </r>
  <r>
    <s v="ZambiaGovernment engagement (#1.1)"/>
    <x v="41"/>
    <x v="41"/>
    <n v="1"/>
    <n v="16"/>
    <s v="Zambia: 2017"/>
    <s v="ZMB"/>
    <s v="Zambia"/>
    <s v="https://eiti.org/board-decision/2017-54"/>
    <s v="https://eiti.org/document/validation-of-zambia-2017-documentation"/>
    <n v="2017"/>
    <n v="2017"/>
    <s v="Meaningful progress"/>
    <x v="22"/>
    <n v="5"/>
    <x v="4"/>
    <s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
    <s v="https://eiti.org/zambia#zambia-progress-by-requirement"/>
    <s v="www.zambiaeiti.org"/>
    <s v="https://eiti.org/api/v1.0/score_data/16"/>
    <x v="0"/>
  </r>
  <r>
    <s v="ZambiaOverall Progress (#0.0)"/>
    <x v="41"/>
    <x v="41"/>
    <n v="1"/>
    <n v="16"/>
    <s v="Zambia: 2017"/>
    <s v="ZMB"/>
    <s v="Zambia"/>
    <s v="https://eiti.org/board-decision/2017-54"/>
    <s v="https://eiti.org/document/validation-of-zambia-2017-documentation"/>
    <n v="2017"/>
    <n v="2017"/>
    <s v="Meaningful progress"/>
    <x v="12"/>
    <n v="4"/>
    <x v="1"/>
    <s v=""/>
    <s v="https://eiti.org/zambia#zambia-progress-by-requirement"/>
    <s v="www.zambiaeiti.org"/>
    <s v="https://eiti.org/api/v1.0/score_data/16"/>
    <x v="0"/>
  </r>
  <r>
    <s v="ZambiaEconomic contribution (#6.3)"/>
    <x v="41"/>
    <x v="41"/>
    <n v="1"/>
    <n v="16"/>
    <s v="Zambia: 2017"/>
    <s v="ZMB"/>
    <s v="Zambia"/>
    <s v="https://eiti.org/board-decision/2017-54"/>
    <s v="https://eiti.org/document/validation-of-zambia-2017-documentation"/>
    <n v="2017"/>
    <n v="2017"/>
    <s v="Meaningful progress"/>
    <x v="13"/>
    <n v="5"/>
    <x v="4"/>
    <s v="The 2015 EITI Report provides a brief overview of the contribution of the extractive industry to the economy and provides key figures on contribution to GDP, government revenues, exports and employment."/>
    <s v="https://eiti.org/zambia#zambia-progress-by-requirement"/>
    <s v="www.zambiaeiti.org"/>
    <s v="https://eiti.org/api/v1.0/score_data/16"/>
    <x v="0"/>
  </r>
  <r>
    <s v="ZambiaSOE quasi-fiscal expenditures (#6.2)"/>
    <x v="41"/>
    <x v="41"/>
    <n v="1"/>
    <n v="16"/>
    <s v="Zambia: 2017"/>
    <s v="ZMB"/>
    <s v="Zambia"/>
    <s v="https://eiti.org/board-decision/2017-54"/>
    <s v="https://eiti.org/document/validation-of-zambia-2017-documentation"/>
    <n v="2017"/>
    <n v="2017"/>
    <s v="Meaningful progress"/>
    <x v="14"/>
    <n v="0"/>
    <x v="3"/>
    <s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
    <s v="https://eiti.org/zambia#zambia-progress-by-requirement"/>
    <s v="www.zambiaeiti.org"/>
    <s v="https://eiti.org/api/v1.0/score_data/16"/>
    <x v="0"/>
  </r>
  <r>
    <s v="ZambiaData accessibility (#7.2)"/>
    <x v="41"/>
    <x v="41"/>
    <n v="1"/>
    <n v="16"/>
    <s v="Zambia: 2017"/>
    <s v="ZMB"/>
    <s v="Zambia"/>
    <s v="https://eiti.org/board-decision/2017-54"/>
    <s v="https://eiti.org/document/validation-of-zambia-2017-documentation"/>
    <n v="2017"/>
    <n v="2017"/>
    <s v="Meaningful progress"/>
    <x v="15"/>
    <n v="1"/>
    <x v="2"/>
    <s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
    <s v="https://eiti.org/zambia#zambia-progress-by-requirement"/>
    <s v="www.zambiaeiti.org"/>
    <s v="https://eiti.org/api/v1.0/score_data/16"/>
    <x v="0"/>
  </r>
  <r>
    <s v="ZambiaPublic debate (#7.1)"/>
    <x v="41"/>
    <x v="41"/>
    <n v="1"/>
    <n v="16"/>
    <s v="Zambia: 2017"/>
    <s v="ZMB"/>
    <s v="Zambia"/>
    <s v="https://eiti.org/board-decision/2017-54"/>
    <s v="https://eiti.org/document/validation-of-zambia-2017-documentation"/>
    <n v="2017"/>
    <n v="2017"/>
    <s v="Meaningful progress"/>
    <x v="16"/>
    <n v="5"/>
    <x v="4"/>
    <s v="There is ample evidence that a country-wide dissemination campaign has been made and that EITI Reports have been actively promoted. The multi-stakeholder group has agreed on a policy to the access, release and reuse of EITI data. "/>
    <s v="https://eiti.org/zambia#zambia-progress-by-requirement"/>
    <s v="www.zambiaeiti.org"/>
    <s v="https://eiti.org/api/v1.0/score_data/16"/>
    <x v="0"/>
  </r>
  <r>
    <s v="ZambiaLicense allocations (#2.2)"/>
    <x v="41"/>
    <x v="41"/>
    <n v="1"/>
    <n v="16"/>
    <s v="Zambia: 2017"/>
    <s v="ZMB"/>
    <s v="Zambia"/>
    <s v="https://eiti.org/board-decision/2017-54"/>
    <s v="https://eiti.org/document/validation-of-zambia-2017-documentation"/>
    <n v="2017"/>
    <n v="2017"/>
    <s v="Meaningful progress"/>
    <x v="17"/>
    <n v="3"/>
    <x v="0"/>
    <s v="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
    <s v="https://eiti.org/zambia#zambia-progress-by-requirement"/>
    <s v="www.zambiaeiti.org"/>
    <s v="https://eiti.org/api/v1.0/score_data/16"/>
    <x v="0"/>
  </r>
  <r>
    <s v="ZambiaLegal framework (#2.1)"/>
    <x v="41"/>
    <x v="41"/>
    <n v="1"/>
    <n v="16"/>
    <s v="Zambia: 2017"/>
    <s v="ZMB"/>
    <s v="Zambia"/>
    <s v="https://eiti.org/board-decision/2017-54"/>
    <s v="https://eiti.org/document/validation-of-zambia-2017-documentation"/>
    <n v="2017"/>
    <n v="2017"/>
    <s v="Meaningful progress"/>
    <x v="18"/>
    <n v="5"/>
    <x v="4"/>
    <s v="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
    <s v="https://eiti.org/zambia#zambia-progress-by-requirement"/>
    <s v="www.zambiaeiti.org"/>
    <s v="https://eiti.org/api/v1.0/score_data/16"/>
    <x v="0"/>
  </r>
  <r>
    <s v="ZambiaPolicy on contract disclosure (#2.4)"/>
    <x v="41"/>
    <x v="41"/>
    <n v="1"/>
    <n v="16"/>
    <s v="Zambia: 2017"/>
    <s v="ZMB"/>
    <s v="Zambia"/>
    <s v="https://eiti.org/board-decision/2017-54"/>
    <s v="https://eiti.org/document/validation-of-zambia-2017-documentation"/>
    <n v="2017"/>
    <n v="2017"/>
    <s v="Meaningful progress"/>
    <x v="19"/>
    <n v="4"/>
    <x v="1"/>
    <s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
    <s v="https://eiti.org/zambia#zambia-progress-by-requirement"/>
    <s v="www.zambiaeiti.org"/>
    <s v="https://eiti.org/api/v1.0/score_data/16"/>
    <x v="0"/>
  </r>
  <r>
    <s v="ZambiaLicense register (#2.3)"/>
    <x v="41"/>
    <x v="41"/>
    <n v="1"/>
    <n v="16"/>
    <s v="Zambia: 2017"/>
    <s v="ZMB"/>
    <s v="Zambia"/>
    <s v="https://eiti.org/board-decision/2017-54"/>
    <s v="https://eiti.org/document/validation-of-zambia-2017-documentation"/>
    <n v="2017"/>
    <n v="2017"/>
    <s v="Meaningful progress"/>
    <x v="20"/>
    <n v="5"/>
    <x v="4"/>
    <s v="Comprehensive information on the licenses held by material and non-material companies is included in the mining cadastre. Data on the date of application / submission of bid is not available for petroleum licenses, althouh this is not sufficient for the requirement to be unmet."/>
    <s v="https://eiti.org/zambia#zambia-progress-by-requirement"/>
    <s v="www.zambiaeiti.org"/>
    <s v="https://eiti.org/api/v1.0/score_data/16"/>
    <x v="0"/>
  </r>
  <r>
    <s v="ZambiaCivil society engagement (#1.3)"/>
    <x v="41"/>
    <x v="41"/>
    <n v="1"/>
    <n v="16"/>
    <s v="Zambia: 2017"/>
    <s v="ZMB"/>
    <s v="Zambia"/>
    <s v="https://eiti.org/board-decision/2017-54"/>
    <s v="https://eiti.org/document/validation-of-zambia-2017-documentation"/>
    <n v="2017"/>
    <n v="2017"/>
    <s v="Meaningful progress"/>
    <x v="21"/>
    <n v="5"/>
    <x v="4"/>
    <s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
    <s v="https://eiti.org/zambia#zambia-progress-by-requirement"/>
    <s v="www.zambiaeiti.org"/>
    <s v="https://eiti.org/api/v1.0/score_data/16"/>
    <x v="0"/>
  </r>
  <r>
    <s v="ZambiaIndustry engagement (#1.2)"/>
    <x v="41"/>
    <x v="41"/>
    <n v="1"/>
    <n v="16"/>
    <s v="Zambia: 2017"/>
    <s v="ZMB"/>
    <s v="Zambia"/>
    <s v="https://eiti.org/board-decision/2017-54"/>
    <s v="https://eiti.org/document/validation-of-zambia-2017-documentation"/>
    <n v="2017"/>
    <n v="2017"/>
    <s v="Meaningful progress"/>
    <x v="11"/>
    <n v="5"/>
    <x v="4"/>
    <s v="Companies are fully and effectively engaged in the EITI process. The government has ensured an enabling environment for company participation. "/>
    <s v="https://eiti.org/zambia#zambia-progress-by-requirement"/>
    <s v="www.zambiaeiti.org"/>
    <s v="https://eiti.org/api/v1.0/score_data/16"/>
    <x v="0"/>
  </r>
  <r>
    <s v="ZambiaWorkplan (#1.5)"/>
    <x v="41"/>
    <x v="41"/>
    <n v="1"/>
    <n v="16"/>
    <s v="Zambia: 2017"/>
    <s v="ZMB"/>
    <s v="Zambia"/>
    <s v="https://eiti.org/board-decision/2017-54"/>
    <s v="https://eiti.org/document/validation-of-zambia-2017-documentation"/>
    <n v="2017"/>
    <n v="2017"/>
    <s v="Meaningful progress"/>
    <x v="23"/>
    <n v="5"/>
    <x v="4"/>
    <s v="Zambia EITI’s work plan is a result of consultations with key stakeholders and endorsed by the multi-stakeholder group (MSG), and is made publicly available."/>
    <s v="https://eiti.org/zambia#zambia-progress-by-requirement"/>
    <s v="www.zambiaeiti.org"/>
    <s v="https://eiti.org/api/v1.0/score_data/16"/>
    <x v="0"/>
  </r>
  <r>
    <s v="ZambiaMSG governance (#1.4)"/>
    <x v="41"/>
    <x v="41"/>
    <n v="1"/>
    <n v="16"/>
    <s v="Zambia: 2017"/>
    <s v="ZMB"/>
    <s v="Zambia"/>
    <s v="https://eiti.org/board-decision/2017-54"/>
    <s v="https://eiti.org/document/validation-of-zambia-2017-documentation"/>
    <n v="2017"/>
    <n v="2017"/>
    <s v="Meaningful progress"/>
    <x v="24"/>
    <n v="5"/>
    <x v="4"/>
    <s v="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
    <s v="https://eiti.org/zambia#zambia-progress-by-requirement"/>
    <s v="www.zambiaeiti.org"/>
    <s v="https://eiti.org/api/v1.0/score_data/16"/>
    <x v="0"/>
  </r>
  <r>
    <s v="ZambiaBeneficial ownership (#2.5)"/>
    <x v="41"/>
    <x v="41"/>
    <n v="1"/>
    <n v="16"/>
    <s v="Zambia: 2017"/>
    <s v="ZMB"/>
    <s v="Zambia"/>
    <s v="https://eiti.org/board-decision/2017-54"/>
    <s v="https://eiti.org/document/validation-of-zambia-2017-documentation"/>
    <n v="2017"/>
    <n v="2017"/>
    <s v="Meaningful progress"/>
    <x v="25"/>
    <n v="1"/>
    <x v="2"/>
    <s v="Implementing countries are not yet required to address beneficial ownership and progress with this requirement does not yet have any implications for a country’s EITI status. The multi-stakeholder group published its roadmap by the deadline of 1 January 2017 as required."/>
    <s v="https://eiti.org/zambia#zambia-progress-by-requirement"/>
    <s v="www.zambiaeiti.org"/>
    <s v="https://eiti.org/api/v1.0/score_data/16"/>
    <x v="0"/>
  </r>
  <r>
    <s v="ZambiaIn-kind revenues (#4.2)"/>
    <x v="41"/>
    <x v="41"/>
    <n v="1"/>
    <n v="16"/>
    <s v="Zambia: 2017"/>
    <s v="ZMB"/>
    <s v="Zambia"/>
    <s v="https://eiti.org/board-decision/2017-54"/>
    <s v="https://eiti.org/document/validation-of-zambia-2017-documentation"/>
    <n v="2017"/>
    <n v="2017"/>
    <s v="Meaningful progress"/>
    <x v="26"/>
    <n v="0"/>
    <x v="3"/>
    <s v="EITI Requirement 4.2 on in-kind revenues is not applicable in Zambia."/>
    <s v="https://eiti.org/zambia#zambia-progress-by-requirement"/>
    <s v="www.zambiaeiti.org"/>
    <s v="https://eiti.org/api/v1.0/score_data/16"/>
    <x v="0"/>
  </r>
  <r>
    <s v="ZambiaComprehensiveness (#4.1)"/>
    <x v="41"/>
    <x v="41"/>
    <n v="1"/>
    <n v="16"/>
    <s v="Zambia: 2017"/>
    <s v="ZMB"/>
    <s v="Zambia"/>
    <s v="https://eiti.org/board-decision/2017-54"/>
    <s v="https://eiti.org/document/validation-of-zambia-2017-documentation"/>
    <n v="2017"/>
    <n v="2017"/>
    <s v="Meaningful progress"/>
    <x v="27"/>
    <n v="5"/>
    <x v="4"/>
    <s v="The multi-stakeholder group (MSG) has documented its discussions and rationale for selecting a materiality threshold which has resulted in comprehensive reconciliation of the payments and revenues in the extractive sector."/>
    <s v="https://eiti.org/zambia#zambia-progress-by-requirement"/>
    <s v="www.zambiaeiti.org"/>
    <s v="https://eiti.org/api/v1.0/score_data/16"/>
    <x v="0"/>
  </r>
  <r>
    <s v="ZambiaTransportation revenues (#4.4)"/>
    <x v="41"/>
    <x v="41"/>
    <n v="1"/>
    <n v="16"/>
    <s v="Zambia: 2017"/>
    <s v="ZMB"/>
    <s v="Zambia"/>
    <s v="https://eiti.org/board-decision/2017-54"/>
    <s v="https://eiti.org/document/validation-of-zambia-2017-documentation"/>
    <n v="2017"/>
    <n v="2017"/>
    <s v="Meaningful progress"/>
    <x v="28"/>
    <n v="0"/>
    <x v="3"/>
    <s v="EITI Requirement 4.4 on transport revenues is not applicable to Zambia."/>
    <s v="https://eiti.org/zambia#zambia-progress-by-requirement"/>
    <s v="www.zambiaeiti.org"/>
    <s v="https://eiti.org/api/v1.0/score_data/16"/>
    <x v="0"/>
  </r>
  <r>
    <s v="ZambiaBarter agreements (#4.3)"/>
    <x v="41"/>
    <x v="41"/>
    <n v="1"/>
    <n v="16"/>
    <s v="Zambia: 2017"/>
    <s v="ZMB"/>
    <s v="Zambia"/>
    <s v="https://eiti.org/board-decision/2017-54"/>
    <s v="https://eiti.org/document/validation-of-zambia-2017-documentation"/>
    <n v="2017"/>
    <n v="2017"/>
    <s v="Meaningful progress"/>
    <x v="29"/>
    <n v="0"/>
    <x v="3"/>
    <s v="EITI Requirement 4.3 on barter and infrastructure transactions is not applicable to Zambia."/>
    <s v="https://eiti.org/zambia#zambia-progress-by-requirement"/>
    <s v="www.zambiaeiti.org"/>
    <s v="https://eiti.org/api/v1.0/score_data/16"/>
    <x v="0"/>
  </r>
  <r>
    <s v="ZambiaExploration data (#3.1)"/>
    <x v="41"/>
    <x v="41"/>
    <n v="1"/>
    <n v="16"/>
    <s v="Zambia: 2017"/>
    <s v="ZMB"/>
    <s v="Zambia"/>
    <s v="https://eiti.org/board-decision/2017-54"/>
    <s v="https://eiti.org/document/validation-of-zambia-2017-documentation"/>
    <n v="2017"/>
    <n v="2017"/>
    <s v="Meaningful progress"/>
    <x v="30"/>
    <n v="5"/>
    <x v="4"/>
    <s v="The EITI Report provides an overview of the extractive sector, including exploration activities and estimates of mineral reserves. "/>
    <s v="https://eiti.org/zambia#zambia-progress-by-requirement"/>
    <s v="www.zambiaeiti.org"/>
    <s v="https://eiti.org/api/v1.0/score_data/16"/>
    <x v="0"/>
  </r>
  <r>
    <s v="ZambiaState participation (#2.6)"/>
    <x v="41"/>
    <x v="41"/>
    <n v="1"/>
    <n v="16"/>
    <s v="Zambia: 2017"/>
    <s v="ZMB"/>
    <s v="Zambia"/>
    <s v="https://eiti.org/board-decision/2017-54"/>
    <s v="https://eiti.org/document/validation-of-zambia-2017-documentation"/>
    <n v="2017"/>
    <n v="2017"/>
    <s v="Meaningful progress"/>
    <x v="31"/>
    <n v="5"/>
    <x v="4"/>
    <s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
    <s v="https://eiti.org/zambia#zambia-progress-by-requirement"/>
    <s v="www.zambiaeiti.org"/>
    <s v="https://eiti.org/api/v1.0/score_data/16"/>
    <x v="0"/>
  </r>
  <r>
    <s v="ZambiaExport data (#3.3)"/>
    <x v="41"/>
    <x v="41"/>
    <n v="1"/>
    <n v="16"/>
    <s v="Zambia: 2017"/>
    <s v="ZMB"/>
    <s v="Zambia"/>
    <s v="https://eiti.org/board-decision/2017-54"/>
    <s v="https://eiti.org/document/validation-of-zambia-2017-documentation"/>
    <n v="2017"/>
    <n v="2017"/>
    <s v="Meaningful progress"/>
    <x v="32"/>
    <n v="5"/>
    <x v="4"/>
    <s v="The EITI Report discloses total export values by commodity, and export volumes are disclosed for each of the major commodities exported."/>
    <s v="https://eiti.org/zambia#zambia-progress-by-requirement"/>
    <s v="www.zambiaeiti.org"/>
    <s v="https://eiti.org/api/v1.0/score_data/16"/>
    <x v="0"/>
  </r>
  <r>
    <s v="ZambiaProduction data (#3.2)"/>
    <x v="41"/>
    <x v="41"/>
    <n v="1"/>
    <n v="16"/>
    <s v="Zambia: 2017"/>
    <s v="ZMB"/>
    <s v="Zambia"/>
    <s v="https://eiti.org/board-decision/2017-54"/>
    <s v="https://eiti.org/document/validation-of-zambia-2017-documentation"/>
    <n v="2017"/>
    <n v="2017"/>
    <s v="Meaningful progress"/>
    <x v="33"/>
    <n v="4"/>
    <x v="1"/>
    <s v="The EITI Report provides information on production volumes by commodity, and documents the government’s effort to collect reliable information on production values."/>
    <s v="https://eiti.org/zambia#zambia-progress-by-requirement"/>
    <s v="www.zambiaeiti.org"/>
    <s v="https://eiti.org/api/v1.0/score_data/1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8">
  <r>
    <x v="0"/>
    <n v="1"/>
    <n v="41"/>
    <s v="Afghanistan: 2017"/>
    <s v="AFG"/>
    <s v="Afghanistan"/>
    <s v="https://eiti.org/BD/2019-1"/>
    <s v="https://eiti.org/document/afghanistan-validation-2017"/>
    <n v="2017"/>
    <n v="2019"/>
    <s v="Inadequate progress / suspended"/>
    <x v="0"/>
    <n v="4"/>
    <x v="0"/>
    <s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
    <s v="https://eiti.org/document/afghanistan-validation-2017"/>
    <s v="www.aeiti.af/en"/>
    <s v="https://eiti.org/api/v1.0/score_data/41"/>
    <s v="AfghanistanData quality (#4.9)"/>
    <s v="Afghanistan: 2017"/>
    <s v="Afghanistan"/>
    <n v="1"/>
    <n v="41"/>
    <s v="Afghanistan: 2017"/>
    <s v="AFG"/>
    <s v="Afghanistan"/>
    <s v="https://eiti.org/BD/2019-1"/>
    <s v="https://eiti.org/document/afghanistan-validation-2017"/>
    <n v="2017"/>
    <n v="2019"/>
    <s v="Inadequate progress / suspended"/>
    <s v="Data quality (#4.9)"/>
    <n v="4"/>
    <x v="0"/>
    <s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
    <s v="https://eiti.org/document/afghanistan-validation-2017"/>
    <s v="www.aeiti.af/en"/>
    <s v="https://eiti.org/api/v1.0/score_data/41"/>
    <x v="0"/>
    <n v="1"/>
    <n v="0"/>
    <n v="1"/>
    <n v="0"/>
    <n v="0"/>
    <x v="0"/>
  </r>
  <r>
    <x v="0"/>
    <n v="1"/>
    <n v="41"/>
    <s v="Afghanistan: 2017"/>
    <s v="AFG"/>
    <s v="Afghanistan"/>
    <s v="https://eiti.org/BD/2019-1"/>
    <s v="https://eiti.org/document/afghanistan-validation-2017"/>
    <n v="2017"/>
    <n v="2019"/>
    <s v="Inadequate progress / suspended"/>
    <x v="1"/>
    <n v="5"/>
    <x v="1"/>
    <s v="The 2014-15 EITI Report was published within extended deadline agreed by the EITI Board. "/>
    <s v="https://eiti.org/document/afghanistan-validation-2017"/>
    <s v="www.aeiti.af/en"/>
    <s v="https://eiti.org/api/v1.0/score_data/41"/>
    <s v="AfghanistanData timeliness (#4.8)"/>
    <s v="Afghanistan: 2017"/>
    <s v="Afghanistan"/>
    <n v="1"/>
    <n v="41"/>
    <s v="Afghanistan: 2017"/>
    <s v="AFG"/>
    <s v="Afghanistan"/>
    <s v="https://eiti.org/BD/2019-1"/>
    <s v="https://eiti.org/document/afghanistan-validation-2017"/>
    <n v="2017"/>
    <n v="2019"/>
    <s v="Inadequate progress / suspended"/>
    <s v="Data timeliness (#4.8)"/>
    <n v="5"/>
    <x v="1"/>
    <s v="The 2014-15 EITI Report was published within extended deadline agreed by the EITI Board. "/>
    <s v="https://eiti.org/document/afghanistan-validation-2017"/>
    <s v="www.aeiti.af/en"/>
    <s v="https://eiti.org/api/v1.0/score_data/41"/>
    <x v="0"/>
    <n v="0"/>
    <n v="0"/>
    <n v="0"/>
    <n v="0"/>
    <n v="0"/>
    <x v="0"/>
  </r>
  <r>
    <x v="0"/>
    <n v="1"/>
    <n v="41"/>
    <s v="Afghanistan: 2017"/>
    <s v="AFG"/>
    <s v="Afghanistan"/>
    <s v="https://eiti.org/BD/2019-1"/>
    <s v="https://eiti.org/document/afghanistan-validation-2017"/>
    <n v="2017"/>
    <n v="2019"/>
    <s v="Inadequate progress / suspended"/>
    <x v="2"/>
    <n v="0"/>
    <x v="2"/>
    <s v="The 2014-15 EITI Report describes the statutory provisions for subnational transfers of mining revenues and explains the MSG’s assessment that the requirement was not applicable given the lack of implementation of the legal provisions to date."/>
    <s v="https://eiti.org/document/afghanistan-validation-2017"/>
    <s v="www.aeiti.af/en"/>
    <s v="https://eiti.org/api/v1.0/score_data/41"/>
    <s v="AfghanistanSubnational transfers (#5.2)"/>
    <s v="Afghanistan: 2017"/>
    <s v="Afghanistan"/>
    <n v="1"/>
    <n v="41"/>
    <s v="Afghanistan: 2017"/>
    <s v="AFG"/>
    <s v="Afghanistan"/>
    <s v="https://eiti.org/BD/2019-1"/>
    <s v="https://eiti.org/document/afghanistan-validation-2017"/>
    <n v="2017"/>
    <n v="2019"/>
    <s v="Inadequate progress / suspended"/>
    <s v="Subnational transfers (#5.2)"/>
    <n v="0"/>
    <x v="2"/>
    <s v="The 2014-15 EITI Report describes the statutory provisions for subnational transfers of mining revenues and explains the MSG’s assessment that the requirement was not applicable given the lack of implementation of the legal provisions to date."/>
    <s v="https://eiti.org/document/afghanistan-validation-2017"/>
    <s v="www.aeiti.af/en"/>
    <s v="https://eiti.org/api/v1.0/score_data/41"/>
    <x v="0"/>
    <n v="0"/>
    <n v="0"/>
    <n v="0"/>
    <n v="0"/>
    <n v="0"/>
    <x v="1"/>
  </r>
  <r>
    <x v="0"/>
    <n v="1"/>
    <n v="41"/>
    <s v="Afghanistan: 2017"/>
    <s v="AFG"/>
    <s v="Afghanistan"/>
    <s v="https://eiti.org/BD/2019-1"/>
    <s v="https://eiti.org/document/afghanistan-validation-2017"/>
    <n v="2017"/>
    <n v="2019"/>
    <s v="Inadequate progress / suspended"/>
    <x v="3"/>
    <n v="3"/>
    <x v="3"/>
    <s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
    <s v="https://eiti.org/document/afghanistan-validation-2017"/>
    <s v="www.aeiti.af/en"/>
    <s v="https://eiti.org/api/v1.0/score_data/41"/>
    <s v="AfghanistanDistribution of revenues (#5.1)"/>
    <s v="Afghanistan: 2017"/>
    <s v="Afghanistan"/>
    <n v="1"/>
    <n v="41"/>
    <s v="Afghanistan: 2017"/>
    <s v="AFG"/>
    <s v="Afghanistan"/>
    <s v="https://eiti.org/BD/2019-1"/>
    <s v="https://eiti.org/document/afghanistan-validation-2017"/>
    <n v="2017"/>
    <n v="2019"/>
    <s v="Inadequate progress / suspended"/>
    <s v="Distribution of revenues (#5.1)"/>
    <n v="3"/>
    <x v="3"/>
    <s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
    <s v="https://eiti.org/document/afghanistan-validation-2017"/>
    <s v="www.aeiti.af/en"/>
    <s v="https://eiti.org/api/v1.0/score_data/41"/>
    <x v="0"/>
    <n v="1"/>
    <n v="0"/>
    <n v="1"/>
    <n v="0"/>
    <n v="0"/>
    <x v="1"/>
  </r>
  <r>
    <x v="0"/>
    <n v="1"/>
    <n v="41"/>
    <s v="Afghanistan: 2017"/>
    <s v="AFG"/>
    <s v="Afghanistan"/>
    <s v="https://eiti.org/BD/2019-1"/>
    <s v="https://eiti.org/document/afghanistan-validation-2017"/>
    <n v="2017"/>
    <n v="2019"/>
    <s v="Inadequate progress / suspended"/>
    <x v="4"/>
    <n v="4"/>
    <x v="0"/>
    <s v="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
    <s v="https://eiti.org/document/afghanistan-validation-2017"/>
    <s v="www.aeiti.af/en"/>
    <s v="https://eiti.org/api/v1.0/score_data/41"/>
    <s v="AfghanistanSOE transactions (#4.5)"/>
    <s v="Afghanistan: 2017"/>
    <s v="Afghanistan"/>
    <n v="1"/>
    <n v="41"/>
    <s v="Afghanistan: 2017"/>
    <s v="AFG"/>
    <s v="Afghanistan"/>
    <s v="https://eiti.org/BD/2019-1"/>
    <s v="https://eiti.org/document/afghanistan-validation-2017"/>
    <n v="2017"/>
    <n v="2019"/>
    <s v="Inadequate progress / suspended"/>
    <s v="SOE transactions (#4.5)"/>
    <n v="4"/>
    <x v="0"/>
    <s v="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
    <s v="https://eiti.org/document/afghanistan-validation-2017"/>
    <s v="www.aeiti.af/en"/>
    <s v="https://eiti.org/api/v1.0/score_data/41"/>
    <x v="0"/>
    <n v="1"/>
    <n v="0"/>
    <n v="1"/>
    <n v="0"/>
    <n v="0"/>
    <x v="0"/>
  </r>
  <r>
    <x v="0"/>
    <n v="1"/>
    <n v="41"/>
    <s v="Afghanistan: 2017"/>
    <s v="AFG"/>
    <s v="Afghanistan"/>
    <s v="https://eiti.org/BD/2019-1"/>
    <s v="https://eiti.org/document/afghanistan-validation-2017"/>
    <n v="2017"/>
    <n v="2019"/>
    <s v="Inadequate progress / suspended"/>
    <x v="5"/>
    <n v="3"/>
    <x v="3"/>
    <s v="The 2014-15 EITI Report refers to four arrangements that do not give rise to transportation revenues. While these are likely immaterial, the lack of clear assessment of the materiality of these revenues is a concern."/>
    <s v="https://eiti.org/document/afghanistan-validation-2017"/>
    <s v="www.aeiti.af/en"/>
    <s v="https://eiti.org/api/v1.0/score_data/41"/>
    <s v="AfghanistanTransportation revenues (#4.4)"/>
    <s v="Afghanistan: 2017"/>
    <s v="Afghanistan"/>
    <n v="1"/>
    <n v="41"/>
    <s v="Afghanistan: 2017"/>
    <s v="AFG"/>
    <s v="Afghanistan"/>
    <s v="https://eiti.org/BD/2019-1"/>
    <s v="https://eiti.org/document/afghanistan-validation-2017"/>
    <n v="2017"/>
    <n v="2019"/>
    <s v="Inadequate progress / suspended"/>
    <s v="Transportation revenues (#4.4)"/>
    <n v="3"/>
    <x v="3"/>
    <s v="The 2014-15 EITI Report refers to four arrangements that do not give rise to transportation revenues. While these are likely immaterial, the lack of clear assessment of the materiality of these revenues is a concern."/>
    <s v="https://eiti.org/document/afghanistan-validation-2017"/>
    <s v="www.aeiti.af/en"/>
    <s v="https://eiti.org/api/v1.0/score_data/41"/>
    <x v="0"/>
    <n v="1"/>
    <n v="0"/>
    <n v="1"/>
    <n v="0"/>
    <n v="0"/>
    <x v="0"/>
  </r>
  <r>
    <x v="0"/>
    <n v="1"/>
    <n v="41"/>
    <s v="Afghanistan: 2017"/>
    <s v="AFG"/>
    <s v="Afghanistan"/>
    <s v="https://eiti.org/BD/2019-1"/>
    <s v="https://eiti.org/document/afghanistan-validation-2017"/>
    <n v="2017"/>
    <n v="2019"/>
    <s v="Inadequate progress / suspended"/>
    <x v="6"/>
    <n v="5"/>
    <x v="1"/>
    <s v="The 2015 EITI Report is disaggregated by company, revenue flow and collecting government entity."/>
    <s v="https://eiti.org/document/afghanistan-validation-2017"/>
    <s v="www.aeiti.af/en"/>
    <s v="https://eiti.org/api/v1.0/score_data/41"/>
    <s v="AfghanistanDisaggregation (#4.7)"/>
    <s v="Afghanistan: 2017"/>
    <s v="Afghanistan"/>
    <n v="1"/>
    <n v="41"/>
    <s v="Afghanistan: 2017"/>
    <s v="AFG"/>
    <s v="Afghanistan"/>
    <s v="https://eiti.org/BD/2019-1"/>
    <s v="https://eiti.org/document/afghanistan-validation-2017"/>
    <n v="2017"/>
    <n v="2019"/>
    <s v="Inadequate progress / suspended"/>
    <s v="Disaggregation (#4.7)"/>
    <n v="5"/>
    <x v="1"/>
    <s v="The 2015 EITI Report is disaggregated by company, revenue flow and collecting government entity."/>
    <s v="https://eiti.org/document/afghanistan-validation-2017"/>
    <s v="www.aeiti.af/en"/>
    <s v="https://eiti.org/api/v1.0/score_data/41"/>
    <x v="0"/>
    <n v="0"/>
    <n v="0"/>
    <n v="0"/>
    <n v="0"/>
    <n v="0"/>
    <x v="0"/>
  </r>
  <r>
    <x v="0"/>
    <n v="1"/>
    <n v="41"/>
    <s v="Afghanistan: 2017"/>
    <s v="AFG"/>
    <s v="Afghanistan"/>
    <s v="https://eiti.org/BD/2019-1"/>
    <s v="https://eiti.org/document/afghanistan-validation-2017"/>
    <n v="2017"/>
    <n v="2019"/>
    <s v="Inadequate progress / suspended"/>
    <x v="7"/>
    <n v="0"/>
    <x v="2"/>
    <s v="This requirement is not applicable in Afghanistan."/>
    <s v="https://eiti.org/document/afghanistan-validation-2017"/>
    <s v="www.aeiti.af/en"/>
    <s v="https://eiti.org/api/v1.0/score_data/41"/>
    <s v="AfghanistanDirect subnational payments (#4.6)"/>
    <s v="Afghanistan: 2017"/>
    <s v="Afghanistan"/>
    <n v="1"/>
    <n v="41"/>
    <s v="Afghanistan: 2017"/>
    <s v="AFG"/>
    <s v="Afghanistan"/>
    <s v="https://eiti.org/BD/2019-1"/>
    <s v="https://eiti.org/document/afghanistan-validation-2017"/>
    <n v="2017"/>
    <n v="2019"/>
    <s v="Inadequate progress / suspended"/>
    <s v="Direct subnational payments (#4.6)"/>
    <n v="0"/>
    <x v="2"/>
    <s v="This requirement is not applicable in Afghanistan."/>
    <s v="https://eiti.org/document/afghanistan-validation-2017"/>
    <s v="www.aeiti.af/en"/>
    <s v="https://eiti.org/api/v1.0/score_data/41"/>
    <x v="0"/>
    <n v="0"/>
    <n v="0"/>
    <n v="0"/>
    <n v="0"/>
    <n v="0"/>
    <x v="0"/>
  </r>
  <r>
    <x v="0"/>
    <n v="1"/>
    <n v="41"/>
    <s v="Afghanistan: 2017"/>
    <s v="AFG"/>
    <s v="Afghanistan"/>
    <s v="https://eiti.org/BD/2019-1"/>
    <s v="https://eiti.org/document/afghanistan-validation-2017"/>
    <n v="2017"/>
    <n v="2019"/>
    <s v="Inadequate progress / suspended"/>
    <x v="8"/>
    <n v="1"/>
    <x v="4"/>
    <s v="The MSG made modest efforts to include some information on the government accounting process. "/>
    <s v="https://eiti.org/document/afghanistan-validation-2017"/>
    <s v="www.aeiti.af/en"/>
    <s v="https://eiti.org/api/v1.0/score_data/41"/>
    <s v="AfghanistanRevenue management and expenditures (#5.3)"/>
    <s v="Afghanistan: 2017"/>
    <s v="Afghanistan"/>
    <n v="1"/>
    <n v="41"/>
    <s v="Afghanistan: 2017"/>
    <s v="AFG"/>
    <s v="Afghanistan"/>
    <s v="https://eiti.org/BD/2019-1"/>
    <s v="https://eiti.org/document/afghanistan-validation-2017"/>
    <n v="2017"/>
    <n v="2019"/>
    <s v="Inadequate progress / suspended"/>
    <s v="Revenue management and expenditures (#5.3)"/>
    <n v="1"/>
    <x v="4"/>
    <s v="The MSG made modest efforts to include some information on the government accounting process. "/>
    <s v="https://eiti.org/document/afghanistan-validation-2017"/>
    <s v="www.aeiti.af/en"/>
    <s v="https://eiti.org/api/v1.0/score_data/41"/>
    <x v="0"/>
    <n v="0"/>
    <n v="0"/>
    <n v="0"/>
    <n v="0"/>
    <n v="0"/>
    <x v="1"/>
  </r>
  <r>
    <x v="0"/>
    <n v="1"/>
    <n v="41"/>
    <s v="Afghanistan: 2017"/>
    <s v="AFG"/>
    <s v="Afghanistan"/>
    <s v="https://eiti.org/BD/2019-1"/>
    <s v="https://eiti.org/document/afghanistan-validation-2017"/>
    <n v="2017"/>
    <n v="2019"/>
    <s v="Inadequate progress / suspended"/>
    <x v="9"/>
    <n v="4"/>
    <x v="0"/>
    <s v="Stakeholders have taken some steps to act upon lessons learned and investigate and address causes of discrepancies, however efforts have been severely hampered by lack of coordination between the MSG and relevant government agencies."/>
    <s v="https://eiti.org/document/afghanistan-validation-2017"/>
    <s v="www.aeiti.af/en"/>
    <s v="https://eiti.org/api/v1.0/score_data/41"/>
    <s v="AfghanistanFollow up on recommendations (#7.3)"/>
    <s v="Afghanistan: 2017"/>
    <s v="Afghanistan"/>
    <n v="1"/>
    <n v="41"/>
    <s v="Afghanistan: 2017"/>
    <s v="AFG"/>
    <s v="Afghanistan"/>
    <s v="https://eiti.org/BD/2019-1"/>
    <s v="https://eiti.org/document/afghanistan-validation-2017"/>
    <n v="2017"/>
    <n v="2019"/>
    <s v="Inadequate progress / suspended"/>
    <s v="Follow up on recommendations (#7.3)"/>
    <n v="4"/>
    <x v="0"/>
    <s v="Stakeholders have taken some steps to act upon lessons learned and investigate and address causes of discrepancies, however efforts have been severely hampered by lack of coordination between the MSG and relevant government agencies."/>
    <s v="https://eiti.org/document/afghanistan-validation-2017"/>
    <s v="www.aeiti.af/en"/>
    <s v="https://eiti.org/api/v1.0/score_data/41"/>
    <x v="0"/>
    <n v="1"/>
    <n v="0"/>
    <n v="1"/>
    <n v="0"/>
    <n v="0"/>
    <x v="2"/>
  </r>
  <r>
    <x v="0"/>
    <n v="1"/>
    <n v="41"/>
    <s v="Afghanistan: 2017"/>
    <s v="AFG"/>
    <s v="Afghanistan"/>
    <s v="https://eiti.org/BD/2019-1"/>
    <s v="https://eiti.org/document/afghanistan-validation-2017"/>
    <n v="2017"/>
    <n v="2019"/>
    <s v="Inadequate progress / suspended"/>
    <x v="10"/>
    <n v="1"/>
    <x v="4"/>
    <s v="AEITI has an open data policy and publishes summary reports, however the policy is not public and EITI reports are not published in machine-readable format."/>
    <s v="https://eiti.org/document/afghanistan-validation-2017"/>
    <s v="www.aeiti.af/en"/>
    <s v="https://eiti.org/api/v1.0/score_data/41"/>
    <s v="AfghanistanData accessibility (#7.2)"/>
    <s v="Afghanistan: 2017"/>
    <s v="Afghanistan"/>
    <n v="1"/>
    <n v="41"/>
    <s v="Afghanistan: 2017"/>
    <s v="AFG"/>
    <s v="Afghanistan"/>
    <s v="https://eiti.org/BD/2019-1"/>
    <s v="https://eiti.org/document/afghanistan-validation-2017"/>
    <n v="2017"/>
    <n v="2019"/>
    <s v="Inadequate progress / suspended"/>
    <s v="Data accessibility (#7.2)"/>
    <n v="1"/>
    <x v="4"/>
    <s v="AEITI has an open data policy and publishes summary reports, however the policy is not public and EITI reports are not published in machine-readable format."/>
    <s v="https://eiti.org/document/afghanistan-validation-2017"/>
    <s v="www.aeiti.af/en"/>
    <s v="https://eiti.org/api/v1.0/score_data/41"/>
    <x v="0"/>
    <n v="0"/>
    <n v="0"/>
    <n v="0"/>
    <n v="0"/>
    <n v="0"/>
    <x v="2"/>
  </r>
  <r>
    <x v="0"/>
    <n v="1"/>
    <n v="41"/>
    <s v="Afghanistan: 2017"/>
    <s v="AFG"/>
    <s v="Afghanistan"/>
    <s v="https://eiti.org/BD/2019-1"/>
    <s v="https://eiti.org/document/afghanistan-validation-2017"/>
    <n v="2017"/>
    <n v="2019"/>
    <s v="Inadequate progress / suspended"/>
    <x v="11"/>
    <n v="3"/>
    <x v="3"/>
    <s v=""/>
    <s v="https://eiti.org/document/afghanistan-validation-2017"/>
    <s v="www.aeiti.af/en"/>
    <s v="https://eiti.org/api/v1.0/score_data/41"/>
    <s v="AfghanistanOverall Progress (#0.0)"/>
    <s v="Afghanistan: 2017"/>
    <s v="Afghanistan"/>
    <n v="1"/>
    <n v="41"/>
    <s v="Afghanistan: 2017"/>
    <s v="AFG"/>
    <s v="Afghanistan"/>
    <s v="https://eiti.org/BD/2019-1"/>
    <s v="https://eiti.org/document/afghanistan-validation-2017"/>
    <n v="2017"/>
    <n v="2019"/>
    <s v="Inadequate progress / suspended"/>
    <s v="Overall Progress (#0.0)"/>
    <n v="3"/>
    <x v="3"/>
    <s v=""/>
    <s v="https://eiti.org/document/afghanistan-validation-2017"/>
    <s v="www.aeiti.af/en"/>
    <s v="https://eiti.org/api/v1.0/score_data/41"/>
    <x v="0"/>
    <n v="1"/>
    <n v="0"/>
    <n v="1"/>
    <n v="0"/>
    <n v="0"/>
    <x v="3"/>
  </r>
  <r>
    <x v="0"/>
    <n v="1"/>
    <n v="41"/>
    <s v="Afghanistan: 2017"/>
    <s v="AFG"/>
    <s v="Afghanistan"/>
    <s v="https://eiti.org/BD/2019-1"/>
    <s v="https://eiti.org/document/afghanistan-validation-2017"/>
    <n v="2017"/>
    <n v="2019"/>
    <s v="Inadequate progress / suspended"/>
    <x v="12"/>
    <n v="4"/>
    <x v="0"/>
    <s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
    <s v="https://eiti.org/document/afghanistan-validation-2017"/>
    <s v="www.aeiti.af/en"/>
    <s v="https://eiti.org/api/v1.0/score_data/41"/>
    <s v="AfghanistanOutcomes and impact of implementation (#7.4)"/>
    <s v="Afghanistan: 2017"/>
    <s v="Afghanistan"/>
    <n v="1"/>
    <n v="41"/>
    <s v="Afghanistan: 2017"/>
    <s v="AFG"/>
    <s v="Afghanistan"/>
    <s v="https://eiti.org/BD/2019-1"/>
    <s v="https://eiti.org/document/afghanistan-validation-2017"/>
    <n v="2017"/>
    <n v="2019"/>
    <s v="Inadequate progress / suspended"/>
    <s v="Outcomes and impact of implementation (#7.4)"/>
    <n v="4"/>
    <x v="0"/>
    <s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
    <s v="https://eiti.org/document/afghanistan-validation-2017"/>
    <s v="www.aeiti.af/en"/>
    <s v="https://eiti.org/api/v1.0/score_data/41"/>
    <x v="0"/>
    <n v="1"/>
    <n v="0"/>
    <n v="1"/>
    <n v="0"/>
    <n v="0"/>
    <x v="2"/>
  </r>
  <r>
    <x v="0"/>
    <n v="1"/>
    <n v="41"/>
    <s v="Afghanistan: 2017"/>
    <s v="AFG"/>
    <s v="Afghanistan"/>
    <s v="https://eiti.org/BD/2019-1"/>
    <s v="https://eiti.org/document/afghanistan-validation-2017"/>
    <n v="2017"/>
    <n v="2019"/>
    <s v="Inadequate progress / suspended"/>
    <x v="13"/>
    <n v="2"/>
    <x v="5"/>
    <s v="There is insufficient information in the 2014-2015 EITI Report to assess whether material quasi-fiscal expenditures exist in Afghanistan. "/>
    <s v="https://eiti.org/document/afghanistan-validation-2017"/>
    <s v="www.aeiti.af/en"/>
    <s v="https://eiti.org/api/v1.0/score_data/41"/>
    <s v="AfghanistanSOE quasi-fiscal expenditures (#6.2)"/>
    <s v="Afghanistan: 2017"/>
    <s v="Afghanistan"/>
    <n v="1"/>
    <n v="41"/>
    <s v="Afghanistan: 2017"/>
    <s v="AFG"/>
    <s v="Afghanistan"/>
    <s v="https://eiti.org/BD/2019-1"/>
    <s v="https://eiti.org/document/afghanistan-validation-2017"/>
    <n v="2017"/>
    <n v="2019"/>
    <s v="Inadequate progress / suspended"/>
    <s v="SOE quasi-fiscal expenditures (#6.2)"/>
    <n v="2"/>
    <x v="5"/>
    <s v="There is insufficient information in the 2014-2015 EITI Report to assess whether material quasi-fiscal expenditures exist in Afghanistan. "/>
    <s v="https://eiti.org/document/afghanistan-validation-2017"/>
    <s v="www.aeiti.af/en"/>
    <s v="https://eiti.org/api/v1.0/score_data/41"/>
    <x v="0"/>
    <n v="1"/>
    <n v="0"/>
    <n v="1"/>
    <n v="0"/>
    <n v="0"/>
    <x v="4"/>
  </r>
  <r>
    <x v="0"/>
    <n v="1"/>
    <n v="41"/>
    <s v="Afghanistan: 2017"/>
    <s v="AFG"/>
    <s v="Afghanistan"/>
    <s v="https://eiti.org/BD/2019-1"/>
    <s v="https://eiti.org/document/afghanistan-validation-2017"/>
    <n v="2017"/>
    <n v="2019"/>
    <s v="Inadequate progress / suspended"/>
    <x v="14"/>
    <n v="3"/>
    <x v="3"/>
    <s v="Whilst the 2014-15 Report states that there are no mandatory social expenditures, several stakeholders confirmed that specific mining companies had undertaken mandatory social expenditures in the year under review. "/>
    <s v="https://eiti.org/document/afghanistan-validation-2017"/>
    <s v="www.aeiti.af/en"/>
    <s v="https://eiti.org/api/v1.0/score_data/41"/>
    <s v="AfghanistanMandatory social expenditures (#6.1)"/>
    <s v="Afghanistan: 2017"/>
    <s v="Afghanistan"/>
    <n v="1"/>
    <n v="41"/>
    <s v="Afghanistan: 2017"/>
    <s v="AFG"/>
    <s v="Afghanistan"/>
    <s v="https://eiti.org/BD/2019-1"/>
    <s v="https://eiti.org/document/afghanistan-validation-2017"/>
    <n v="2017"/>
    <n v="2019"/>
    <s v="Inadequate progress / suspended"/>
    <s v="Mandatory social expenditures (#6.1)"/>
    <n v="3"/>
    <x v="3"/>
    <s v="Whilst the 2014-15 Report states that there are no mandatory social expenditures, several stakeholders confirmed that specific mining companies had undertaken mandatory social expenditures in the year under review. "/>
    <s v="https://eiti.org/document/afghanistan-validation-2017"/>
    <s v="www.aeiti.af/en"/>
    <s v="https://eiti.org/api/v1.0/score_data/41"/>
    <x v="0"/>
    <n v="1"/>
    <n v="0"/>
    <n v="1"/>
    <n v="0"/>
    <n v="0"/>
    <x v="4"/>
  </r>
  <r>
    <x v="0"/>
    <n v="1"/>
    <n v="41"/>
    <s v="Afghanistan: 2017"/>
    <s v="AFG"/>
    <s v="Afghanistan"/>
    <s v="https://eiti.org/BD/2019-1"/>
    <s v="https://eiti.org/document/afghanistan-validation-2017"/>
    <n v="2017"/>
    <n v="2019"/>
    <s v="Inadequate progress / suspended"/>
    <x v="15"/>
    <n v="4"/>
    <x v="0"/>
    <s v="AEITI Reports are available in local languages and outreach activities are carried out despite the security situation. AEITI has a communications strategy, however outreach and communications have slowed significantly over the last 3 years."/>
    <s v="https://eiti.org/document/afghanistan-validation-2017"/>
    <s v="www.aeiti.af/en"/>
    <s v="https://eiti.org/api/v1.0/score_data/41"/>
    <s v="AfghanistanPublic debate (#7.1)"/>
    <s v="Afghanistan: 2017"/>
    <s v="Afghanistan"/>
    <n v="1"/>
    <n v="41"/>
    <s v="Afghanistan: 2017"/>
    <s v="AFG"/>
    <s v="Afghanistan"/>
    <s v="https://eiti.org/BD/2019-1"/>
    <s v="https://eiti.org/document/afghanistan-validation-2017"/>
    <n v="2017"/>
    <n v="2019"/>
    <s v="Inadequate progress / suspended"/>
    <s v="Public debate (#7.1)"/>
    <n v="4"/>
    <x v="0"/>
    <s v="AEITI Reports are available in local languages and outreach activities are carried out despite the security situation. AEITI has a communications strategy, however outreach and communications have slowed significantly over the last 3 years."/>
    <s v="https://eiti.org/document/afghanistan-validation-2017"/>
    <s v="www.aeiti.af/en"/>
    <s v="https://eiti.org/api/v1.0/score_data/41"/>
    <x v="0"/>
    <n v="1"/>
    <n v="0"/>
    <n v="1"/>
    <n v="0"/>
    <n v="0"/>
    <x v="2"/>
  </r>
  <r>
    <x v="0"/>
    <n v="1"/>
    <n v="41"/>
    <s v="Afghanistan: 2017"/>
    <s v="AFG"/>
    <s v="Afghanistan"/>
    <s v="https://eiti.org/BD/2019-1"/>
    <s v="https://eiti.org/document/afghanistan-validation-2017"/>
    <n v="2017"/>
    <n v="2019"/>
    <s v="Inadequate progress / suspended"/>
    <x v="16"/>
    <n v="3"/>
    <x v="3"/>
    <s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
    <s v="https://eiti.org/document/afghanistan-validation-2017"/>
    <s v="www.aeiti.af/en"/>
    <s v="https://eiti.org/api/v1.0/score_data/41"/>
    <s v="AfghanistanEconomic contribution (#6.3)"/>
    <s v="Afghanistan: 2017"/>
    <s v="Afghanistan"/>
    <n v="1"/>
    <n v="41"/>
    <s v="Afghanistan: 2017"/>
    <s v="AFG"/>
    <s v="Afghanistan"/>
    <s v="https://eiti.org/BD/2019-1"/>
    <s v="https://eiti.org/document/afghanistan-validation-2017"/>
    <n v="2017"/>
    <n v="2019"/>
    <s v="Inadequate progress / suspended"/>
    <s v="Economic contribution (#6.3)"/>
    <n v="3"/>
    <x v="3"/>
    <s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
    <s v="https://eiti.org/document/afghanistan-validation-2017"/>
    <s v="www.aeiti.af/en"/>
    <s v="https://eiti.org/api/v1.0/score_data/41"/>
    <x v="0"/>
    <n v="1"/>
    <n v="0"/>
    <n v="1"/>
    <n v="0"/>
    <n v="0"/>
    <x v="4"/>
  </r>
  <r>
    <x v="0"/>
    <n v="1"/>
    <n v="41"/>
    <s v="Afghanistan: 2017"/>
    <s v="AFG"/>
    <s v="Afghanistan"/>
    <s v="https://eiti.org/BD/2019-1"/>
    <s v="https://eiti.org/document/afghanistan-validation-2017"/>
    <n v="2017"/>
    <n v="2019"/>
    <s v="Inadequate progress / suspended"/>
    <x v="17"/>
    <n v="5"/>
    <x v="1"/>
    <s v="The 2014-2015 Afghanistan EITI Report provides information regarding the legal and fiscal framework governing the extractive sector, including recent reforms to the minerals law. "/>
    <s v="https://eiti.org/document/afghanistan-validation-2017"/>
    <s v="www.aeiti.af/en"/>
    <s v="https://eiti.org/api/v1.0/score_data/41"/>
    <s v="AfghanistanLegal framework (#2.1)"/>
    <s v="Afghanistan: 2017"/>
    <s v="Afghanistan"/>
    <n v="1"/>
    <n v="41"/>
    <s v="Afghanistan: 2017"/>
    <s v="AFG"/>
    <s v="Afghanistan"/>
    <s v="https://eiti.org/BD/2019-1"/>
    <s v="https://eiti.org/document/afghanistan-validation-2017"/>
    <n v="2017"/>
    <n v="2019"/>
    <s v="Inadequate progress / suspended"/>
    <s v="Legal framework (#2.1)"/>
    <n v="5"/>
    <x v="1"/>
    <s v="The 2014-2015 Afghanistan EITI Report provides information regarding the legal and fiscal framework governing the extractive sector, including recent reforms to the minerals law. "/>
    <s v="https://eiti.org/document/afghanistan-validation-2017"/>
    <s v="www.aeiti.af/en"/>
    <s v="https://eiti.org/api/v1.0/score_data/41"/>
    <x v="0"/>
    <n v="0"/>
    <n v="0"/>
    <n v="0"/>
    <n v="0"/>
    <n v="0"/>
    <x v="5"/>
  </r>
  <r>
    <x v="0"/>
    <n v="1"/>
    <n v="41"/>
    <s v="Afghanistan: 2017"/>
    <s v="AFG"/>
    <s v="Afghanistan"/>
    <s v="https://eiti.org/BD/2019-1"/>
    <s v="https://eiti.org/document/afghanistan-validation-2017"/>
    <n v="2017"/>
    <n v="2019"/>
    <s v="Inadequate progress / suspended"/>
    <x v="18"/>
    <n v="4"/>
    <x v="0"/>
    <s v="Whilst Afghanistan regularly publishes workplans, additional work is needed to ensure they are fully-costed, updated regularly following consultations with stakeholders, consistently published online and are aligned with EITI deadlines. "/>
    <s v="https://eiti.org/document/afghanistan-validation-2017"/>
    <s v="www.aeiti.af/en"/>
    <s v="https://eiti.org/api/v1.0/score_data/41"/>
    <s v="AfghanistanWorkplan (#1.5)"/>
    <s v="Afghanistan: 2017"/>
    <s v="Afghanistan"/>
    <n v="1"/>
    <n v="41"/>
    <s v="Afghanistan: 2017"/>
    <s v="AFG"/>
    <s v="Afghanistan"/>
    <s v="https://eiti.org/BD/2019-1"/>
    <s v="https://eiti.org/document/afghanistan-validation-2017"/>
    <n v="2017"/>
    <n v="2019"/>
    <s v="Inadequate progress / suspended"/>
    <s v="Workplan (#1.5)"/>
    <n v="4"/>
    <x v="0"/>
    <s v="Whilst Afghanistan regularly publishes workplans, additional work is needed to ensure they are fully-costed, updated regularly following consultations with stakeholders, consistently published online and are aligned with EITI deadlines. "/>
    <s v="https://eiti.org/document/afghanistan-validation-2017"/>
    <s v="www.aeiti.af/en"/>
    <s v="https://eiti.org/api/v1.0/score_data/41"/>
    <x v="0"/>
    <n v="1"/>
    <n v="0"/>
    <n v="1"/>
    <n v="0"/>
    <n v="0"/>
    <x v="6"/>
  </r>
  <r>
    <x v="0"/>
    <n v="1"/>
    <n v="41"/>
    <s v="Afghanistan: 2017"/>
    <s v="AFG"/>
    <s v="Afghanistan"/>
    <s v="https://eiti.org/BD/2019-1"/>
    <s v="https://eiti.org/document/afghanistan-validation-2017"/>
    <n v="2017"/>
    <n v="2019"/>
    <s v="Inadequate progress / suspended"/>
    <x v="19"/>
    <n v="4"/>
    <x v="0"/>
    <s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
    <s v="https://eiti.org/document/afghanistan-validation-2017"/>
    <s v="www.aeiti.af/en"/>
    <s v="https://eiti.org/api/v1.0/score_data/41"/>
    <s v="AfghanistanLicense register (#2.3)"/>
    <s v="Afghanistan: 2017"/>
    <s v="Afghanistan"/>
    <n v="1"/>
    <n v="41"/>
    <s v="Afghanistan: 2017"/>
    <s v="AFG"/>
    <s v="Afghanistan"/>
    <s v="https://eiti.org/BD/2019-1"/>
    <s v="https://eiti.org/document/afghanistan-validation-2017"/>
    <n v="2017"/>
    <n v="2019"/>
    <s v="Inadequate progress / suspended"/>
    <s v="License register (#2.3)"/>
    <n v="4"/>
    <x v="0"/>
    <s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
    <s v="https://eiti.org/document/afghanistan-validation-2017"/>
    <s v="www.aeiti.af/en"/>
    <s v="https://eiti.org/api/v1.0/score_data/41"/>
    <x v="0"/>
    <n v="1"/>
    <n v="0"/>
    <n v="1"/>
    <n v="0"/>
    <n v="0"/>
    <x v="5"/>
  </r>
  <r>
    <x v="0"/>
    <n v="1"/>
    <n v="41"/>
    <s v="Afghanistan: 2017"/>
    <s v="AFG"/>
    <s v="Afghanistan"/>
    <s v="https://eiti.org/BD/2019-1"/>
    <s v="https://eiti.org/document/afghanistan-validation-2017"/>
    <n v="2017"/>
    <n v="2019"/>
    <s v="Inadequate progress / suspended"/>
    <x v="20"/>
    <n v="3"/>
    <x v="3"/>
    <s v="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
    <s v="https://eiti.org/document/afghanistan-validation-2017"/>
    <s v="www.aeiti.af/en"/>
    <s v="https://eiti.org/api/v1.0/score_data/41"/>
    <s v="AfghanistanLicense allocations (#2.2)"/>
    <s v="Afghanistan: 2017"/>
    <s v="Afghanistan"/>
    <n v="1"/>
    <n v="41"/>
    <s v="Afghanistan: 2017"/>
    <s v="AFG"/>
    <s v="Afghanistan"/>
    <s v="https://eiti.org/BD/2019-1"/>
    <s v="https://eiti.org/document/afghanistan-validation-2017"/>
    <n v="2017"/>
    <n v="2019"/>
    <s v="Inadequate progress / suspended"/>
    <s v="License allocations (#2.2)"/>
    <n v="3"/>
    <x v="3"/>
    <s v="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
    <s v="https://eiti.org/document/afghanistan-validation-2017"/>
    <s v="www.aeiti.af/en"/>
    <s v="https://eiti.org/api/v1.0/score_data/41"/>
    <x v="0"/>
    <n v="1"/>
    <n v="0"/>
    <n v="1"/>
    <n v="0"/>
    <n v="0"/>
    <x v="5"/>
  </r>
  <r>
    <x v="0"/>
    <n v="1"/>
    <n v="41"/>
    <s v="Afghanistan: 2017"/>
    <s v="AFG"/>
    <s v="Afghanistan"/>
    <s v="https://eiti.org/BD/2019-1"/>
    <s v="https://eiti.org/document/afghanistan-validation-2017"/>
    <n v="2017"/>
    <n v="2019"/>
    <s v="Inadequate progress / suspended"/>
    <x v="21"/>
    <n v="5"/>
    <x v="1"/>
    <s v="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
    <s v="https://eiti.org/document/afghanistan-validation-2017"/>
    <s v="www.aeiti.af/en"/>
    <s v="https://eiti.org/api/v1.0/score_data/41"/>
    <s v="AfghanistanIndustry engagement (#1.2)"/>
    <s v="Afghanistan: 2017"/>
    <s v="Afghanistan"/>
    <n v="1"/>
    <n v="41"/>
    <s v="Afghanistan: 2017"/>
    <s v="AFG"/>
    <s v="Afghanistan"/>
    <s v="https://eiti.org/BD/2019-1"/>
    <s v="https://eiti.org/document/afghanistan-validation-2017"/>
    <n v="2017"/>
    <n v="2019"/>
    <s v="Inadequate progress / suspended"/>
    <s v="Industry engagement (#1.2)"/>
    <n v="5"/>
    <x v="1"/>
    <s v="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
    <s v="https://eiti.org/document/afghanistan-validation-2017"/>
    <s v="www.aeiti.af/en"/>
    <s v="https://eiti.org/api/v1.0/score_data/41"/>
    <x v="0"/>
    <n v="0"/>
    <n v="0"/>
    <n v="0"/>
    <n v="0"/>
    <n v="0"/>
    <x v="6"/>
  </r>
  <r>
    <x v="0"/>
    <n v="1"/>
    <n v="41"/>
    <s v="Afghanistan: 2017"/>
    <s v="AFG"/>
    <s v="Afghanistan"/>
    <s v="https://eiti.org/BD/2019-1"/>
    <s v="https://eiti.org/document/afghanistan-validation-2017"/>
    <n v="2017"/>
    <n v="2019"/>
    <s v="Inadequate progress / suspended"/>
    <x v="22"/>
    <n v="4"/>
    <x v="0"/>
    <s v="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
    <s v="https://eiti.org/document/afghanistan-validation-2017"/>
    <s v="www.aeiti.af/en"/>
    <s v="https://eiti.org/api/v1.0/score_data/41"/>
    <s v="AfghanistanGovernment engagement (#1.1)"/>
    <s v="Afghanistan: 2017"/>
    <s v="Afghanistan"/>
    <n v="1"/>
    <n v="41"/>
    <s v="Afghanistan: 2017"/>
    <s v="AFG"/>
    <s v="Afghanistan"/>
    <s v="https://eiti.org/BD/2019-1"/>
    <s v="https://eiti.org/document/afghanistan-validation-2017"/>
    <n v="2017"/>
    <n v="2019"/>
    <s v="Inadequate progress / suspended"/>
    <s v="Government engagement (#1.1)"/>
    <n v="4"/>
    <x v="0"/>
    <s v="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
    <s v="https://eiti.org/document/afghanistan-validation-2017"/>
    <s v="www.aeiti.af/en"/>
    <s v="https://eiti.org/api/v1.0/score_data/41"/>
    <x v="0"/>
    <n v="1"/>
    <n v="0"/>
    <n v="1"/>
    <n v="0"/>
    <n v="0"/>
    <x v="6"/>
  </r>
  <r>
    <x v="0"/>
    <n v="1"/>
    <n v="41"/>
    <s v="Afghanistan: 2017"/>
    <s v="AFG"/>
    <s v="Afghanistan"/>
    <s v="https://eiti.org/BD/2019-1"/>
    <s v="https://eiti.org/document/afghanistan-validation-2017"/>
    <n v="2017"/>
    <n v="2019"/>
    <s v="Inadequate progress / suspended"/>
    <x v="23"/>
    <n v="3"/>
    <x v="3"/>
    <s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
    <s v="https://eiti.org/document/afghanistan-validation-2017"/>
    <s v="www.aeiti.af/en"/>
    <s v="https://eiti.org/api/v1.0/score_data/41"/>
    <s v="AfghanistanMSG governance (#1.4)"/>
    <s v="Afghanistan: 2017"/>
    <s v="Afghanistan"/>
    <n v="1"/>
    <n v="41"/>
    <s v="Afghanistan: 2017"/>
    <s v="AFG"/>
    <s v="Afghanistan"/>
    <s v="https://eiti.org/BD/2019-1"/>
    <s v="https://eiti.org/document/afghanistan-validation-2017"/>
    <n v="2017"/>
    <n v="2019"/>
    <s v="Inadequate progress / suspended"/>
    <s v="MSG governance (#1.4)"/>
    <n v="3"/>
    <x v="3"/>
    <s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
    <s v="https://eiti.org/document/afghanistan-validation-2017"/>
    <s v="www.aeiti.af/en"/>
    <s v="https://eiti.org/api/v1.0/score_data/41"/>
    <x v="0"/>
    <n v="1"/>
    <n v="0"/>
    <n v="1"/>
    <n v="0"/>
    <n v="0"/>
    <x v="6"/>
  </r>
  <r>
    <x v="0"/>
    <n v="1"/>
    <n v="41"/>
    <s v="Afghanistan: 2017"/>
    <s v="AFG"/>
    <s v="Afghanistan"/>
    <s v="https://eiti.org/BD/2019-1"/>
    <s v="https://eiti.org/document/afghanistan-validation-2017"/>
    <n v="2017"/>
    <n v="2019"/>
    <s v="Inadequate progress / suspended"/>
    <x v="24"/>
    <n v="5"/>
    <x v="1"/>
    <s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
    <s v="https://eiti.org/document/afghanistan-validation-2017"/>
    <s v="www.aeiti.af/en"/>
    <s v="https://eiti.org/api/v1.0/score_data/41"/>
    <s v="AfghanistanCivil society engagement (#1.3)"/>
    <s v="Afghanistan: 2017"/>
    <s v="Afghanistan"/>
    <n v="1"/>
    <n v="41"/>
    <s v="Afghanistan: 2017"/>
    <s v="AFG"/>
    <s v="Afghanistan"/>
    <s v="https://eiti.org/BD/2019-1"/>
    <s v="https://eiti.org/document/afghanistan-validation-2017"/>
    <n v="2017"/>
    <n v="2019"/>
    <s v="Inadequate progress / suspended"/>
    <s v="Civil society engagement (#1.3)"/>
    <n v="5"/>
    <x v="1"/>
    <s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
    <s v="https://eiti.org/document/afghanistan-validation-2017"/>
    <s v="www.aeiti.af/en"/>
    <s v="https://eiti.org/api/v1.0/score_data/41"/>
    <x v="0"/>
    <n v="0"/>
    <n v="0"/>
    <n v="0"/>
    <n v="0"/>
    <n v="0"/>
    <x v="6"/>
  </r>
  <r>
    <x v="0"/>
    <n v="1"/>
    <n v="41"/>
    <s v="Afghanistan: 2017"/>
    <s v="AFG"/>
    <s v="Afghanistan"/>
    <s v="https://eiti.org/BD/2019-1"/>
    <s v="https://eiti.org/document/afghanistan-validation-2017"/>
    <n v="2017"/>
    <n v="2019"/>
    <s v="Inadequate progress / suspended"/>
    <x v="25"/>
    <n v="6"/>
    <x v="6"/>
    <s v="Afghanistan has disclosed the government’s policy on contract disclosure and contracts are available on the Ministry of Mines and Petroleum’s website"/>
    <s v="https://eiti.org/document/afghanistan-validation-2017"/>
    <s v="www.aeiti.af/en"/>
    <s v="https://eiti.org/api/v1.0/score_data/41"/>
    <s v="AfghanistanPolicy on contract disclosure (#2.4)"/>
    <s v="Afghanistan: 2017"/>
    <s v="Afghanistan"/>
    <n v="1"/>
    <n v="41"/>
    <s v="Afghanistan: 2017"/>
    <s v="AFG"/>
    <s v="Afghanistan"/>
    <s v="https://eiti.org/BD/2019-1"/>
    <s v="https://eiti.org/document/afghanistan-validation-2017"/>
    <n v="2017"/>
    <n v="2019"/>
    <s v="Inadequate progress / suspended"/>
    <s v="Policy on contract disclosure (#2.4)"/>
    <n v="6"/>
    <x v="6"/>
    <s v="Afghanistan has disclosed the government’s policy on contract disclosure and contracts are available on the Ministry of Mines and Petroleum’s website"/>
    <s v="https://eiti.org/document/afghanistan-validation-2017"/>
    <s v="www.aeiti.af/en"/>
    <s v="https://eiti.org/api/v1.0/score_data/41"/>
    <x v="0"/>
    <n v="0"/>
    <n v="0"/>
    <n v="0"/>
    <n v="0"/>
    <n v="0"/>
    <x v="5"/>
  </r>
  <r>
    <x v="0"/>
    <n v="1"/>
    <n v="41"/>
    <s v="Afghanistan: 2017"/>
    <s v="AFG"/>
    <s v="Afghanistan"/>
    <s v="https://eiti.org/BD/2019-1"/>
    <s v="https://eiti.org/document/afghanistan-validation-2017"/>
    <n v="2017"/>
    <n v="2019"/>
    <s v="Inadequate progress / suspended"/>
    <x v="26"/>
    <n v="4"/>
    <x v="0"/>
    <s v="Afghanistan has made a commendable attempt at ensuring that reports are comprehensive given the absence of reliably comprehensive data. Nevertheless, inconsistencies in record-keeping raise questions over the comprehensiveness of government revenues disclosed. "/>
    <s v="https://eiti.org/document/afghanistan-validation-2017"/>
    <s v="www.aeiti.af/en"/>
    <s v="https://eiti.org/api/v1.0/score_data/41"/>
    <s v="AfghanistanComprehensiveness (#4.1)"/>
    <s v="Afghanistan: 2017"/>
    <s v="Afghanistan"/>
    <n v="1"/>
    <n v="41"/>
    <s v="Afghanistan: 2017"/>
    <s v="AFG"/>
    <s v="Afghanistan"/>
    <s v="https://eiti.org/BD/2019-1"/>
    <s v="https://eiti.org/document/afghanistan-validation-2017"/>
    <n v="2017"/>
    <n v="2019"/>
    <s v="Inadequate progress / suspended"/>
    <s v="Comprehensiveness (#4.1)"/>
    <n v="4"/>
    <x v="0"/>
    <s v="Afghanistan has made a commendable attempt at ensuring that reports are comprehensive given the absence of reliably comprehensive data. Nevertheless, inconsistencies in record-keeping raise questions over the comprehensiveness of government revenues disclosed. "/>
    <s v="https://eiti.org/document/afghanistan-validation-2017"/>
    <s v="www.aeiti.af/en"/>
    <s v="https://eiti.org/api/v1.0/score_data/41"/>
    <x v="0"/>
    <n v="1"/>
    <n v="0"/>
    <n v="1"/>
    <n v="0"/>
    <n v="0"/>
    <x v="0"/>
  </r>
  <r>
    <x v="0"/>
    <n v="1"/>
    <n v="41"/>
    <s v="Afghanistan: 2017"/>
    <s v="AFG"/>
    <s v="Afghanistan"/>
    <s v="https://eiti.org/BD/2019-1"/>
    <s v="https://eiti.org/document/afghanistan-validation-2017"/>
    <n v="2017"/>
    <n v="2019"/>
    <s v="Inadequate progress / suspended"/>
    <x v="27"/>
    <n v="2"/>
    <x v="5"/>
    <s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
    <s v="https://eiti.org/document/afghanistan-validation-2017"/>
    <s v="www.aeiti.af/en"/>
    <s v="https://eiti.org/api/v1.0/score_data/41"/>
    <s v="AfghanistanExport data (#3.3)"/>
    <s v="Afghanistan: 2017"/>
    <s v="Afghanistan"/>
    <n v="1"/>
    <n v="41"/>
    <s v="Afghanistan: 2017"/>
    <s v="AFG"/>
    <s v="Afghanistan"/>
    <s v="https://eiti.org/BD/2019-1"/>
    <s v="https://eiti.org/document/afghanistan-validation-2017"/>
    <n v="2017"/>
    <n v="2019"/>
    <s v="Inadequate progress / suspended"/>
    <s v="Export data (#3.3)"/>
    <n v="2"/>
    <x v="5"/>
    <s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
    <s v="https://eiti.org/document/afghanistan-validation-2017"/>
    <s v="www.aeiti.af/en"/>
    <s v="https://eiti.org/api/v1.0/score_data/41"/>
    <x v="0"/>
    <n v="1"/>
    <n v="0"/>
    <n v="1"/>
    <n v="0"/>
    <n v="0"/>
    <x v="7"/>
  </r>
  <r>
    <x v="0"/>
    <n v="1"/>
    <n v="41"/>
    <s v="Afghanistan: 2017"/>
    <s v="AFG"/>
    <s v="Afghanistan"/>
    <s v="https://eiti.org/BD/2019-1"/>
    <s v="https://eiti.org/document/afghanistan-validation-2017"/>
    <n v="2017"/>
    <n v="2019"/>
    <s v="Inadequate progress / suspended"/>
    <x v="28"/>
    <n v="0"/>
    <x v="2"/>
    <s v="This requirement is not applicable in Afghanistan. "/>
    <s v="https://eiti.org/document/afghanistan-validation-2017"/>
    <s v="www.aeiti.af/en"/>
    <s v="https://eiti.org/api/v1.0/score_data/41"/>
    <s v="AfghanistanBarter agreements (#4.3)"/>
    <s v="Afghanistan: 2017"/>
    <s v="Afghanistan"/>
    <n v="1"/>
    <n v="41"/>
    <s v="Afghanistan: 2017"/>
    <s v="AFG"/>
    <s v="Afghanistan"/>
    <s v="https://eiti.org/BD/2019-1"/>
    <s v="https://eiti.org/document/afghanistan-validation-2017"/>
    <n v="2017"/>
    <n v="2019"/>
    <s v="Inadequate progress / suspended"/>
    <s v="Barter agreements (#4.3)"/>
    <n v="0"/>
    <x v="2"/>
    <s v="This requirement is not applicable in Afghanistan. "/>
    <s v="https://eiti.org/document/afghanistan-validation-2017"/>
    <s v="www.aeiti.af/en"/>
    <s v="https://eiti.org/api/v1.0/score_data/41"/>
    <x v="0"/>
    <n v="0"/>
    <n v="0"/>
    <n v="0"/>
    <n v="0"/>
    <n v="0"/>
    <x v="0"/>
  </r>
  <r>
    <x v="0"/>
    <n v="1"/>
    <n v="41"/>
    <s v="Afghanistan: 2017"/>
    <s v="AFG"/>
    <s v="Afghanistan"/>
    <s v="https://eiti.org/BD/2019-1"/>
    <s v="https://eiti.org/document/afghanistan-validation-2017"/>
    <n v="2017"/>
    <n v="2019"/>
    <s v="Inadequate progress / suspended"/>
    <x v="29"/>
    <n v="0"/>
    <x v="2"/>
    <s v="This requirement is not applicable in Afghanistan. "/>
    <s v="https://eiti.org/document/afghanistan-validation-2017"/>
    <s v="www.aeiti.af/en"/>
    <s v="https://eiti.org/api/v1.0/score_data/41"/>
    <s v="AfghanistanIn-kind revenues (#4.2)"/>
    <s v="Afghanistan: 2017"/>
    <s v="Afghanistan"/>
    <n v="1"/>
    <n v="41"/>
    <s v="Afghanistan: 2017"/>
    <s v="AFG"/>
    <s v="Afghanistan"/>
    <s v="https://eiti.org/BD/2019-1"/>
    <s v="https://eiti.org/document/afghanistan-validation-2017"/>
    <n v="2017"/>
    <n v="2019"/>
    <s v="Inadequate progress / suspended"/>
    <s v="In-kind revenues (#4.2)"/>
    <n v="0"/>
    <x v="2"/>
    <s v="This requirement is not applicable in Afghanistan. "/>
    <s v="https://eiti.org/document/afghanistan-validation-2017"/>
    <s v="www.aeiti.af/en"/>
    <s v="https://eiti.org/api/v1.0/score_data/41"/>
    <x v="0"/>
    <n v="0"/>
    <n v="0"/>
    <n v="0"/>
    <n v="0"/>
    <n v="0"/>
    <x v="0"/>
  </r>
  <r>
    <x v="0"/>
    <n v="1"/>
    <n v="41"/>
    <s v="Afghanistan: 2017"/>
    <s v="AFG"/>
    <s v="Afghanistan"/>
    <s v="https://eiti.org/BD/2019-1"/>
    <s v="https://eiti.org/document/afghanistan-validation-2017"/>
    <n v="2017"/>
    <n v="2019"/>
    <s v="Inadequate progress / suspended"/>
    <x v="30"/>
    <n v="3"/>
    <x v="3"/>
    <s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
    <s v="https://eiti.org/document/afghanistan-validation-2017"/>
    <s v="www.aeiti.af/en"/>
    <s v="https://eiti.org/api/v1.0/score_data/41"/>
    <s v="AfghanistanState participation (#2.6)"/>
    <s v="Afghanistan: 2017"/>
    <s v="Afghanistan"/>
    <n v="1"/>
    <n v="41"/>
    <s v="Afghanistan: 2017"/>
    <s v="AFG"/>
    <s v="Afghanistan"/>
    <s v="https://eiti.org/BD/2019-1"/>
    <s v="https://eiti.org/document/afghanistan-validation-2017"/>
    <n v="2017"/>
    <n v="2019"/>
    <s v="Inadequate progress / suspended"/>
    <s v="State participation (#2.6)"/>
    <n v="3"/>
    <x v="3"/>
    <s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
    <s v="https://eiti.org/document/afghanistan-validation-2017"/>
    <s v="www.aeiti.af/en"/>
    <s v="https://eiti.org/api/v1.0/score_data/41"/>
    <x v="0"/>
    <n v="1"/>
    <n v="0"/>
    <n v="1"/>
    <n v="0"/>
    <n v="0"/>
    <x v="5"/>
  </r>
  <r>
    <x v="0"/>
    <n v="1"/>
    <n v="41"/>
    <s v="Afghanistan: 2017"/>
    <s v="AFG"/>
    <s v="Afghanistan"/>
    <s v="https://eiti.org/BD/2019-1"/>
    <s v="https://eiti.org/document/afghanistan-validation-2017"/>
    <n v="2017"/>
    <n v="2019"/>
    <s v="Inadequate progress / suspended"/>
    <x v="31"/>
    <n v="1"/>
    <x v="4"/>
    <s v="Afghanistan has committed to establish an economy-wide register of beneficial owners and is taking steps towards its establishment. AEITI has agreed a roadmap to publish beneficial owners of companies that operate, bid for or own licenses in the sector by 2020. "/>
    <s v="https://eiti.org/document/afghanistan-validation-2017"/>
    <s v="www.aeiti.af/en"/>
    <s v="https://eiti.org/api/v1.0/score_data/41"/>
    <s v="AfghanistanBeneficial ownership (#2.5)"/>
    <s v="Afghanistan: 2017"/>
    <s v="Afghanistan"/>
    <n v="1"/>
    <n v="41"/>
    <s v="Afghanistan: 2017"/>
    <s v="AFG"/>
    <s v="Afghanistan"/>
    <s v="https://eiti.org/BD/2019-1"/>
    <s v="https://eiti.org/document/afghanistan-validation-2017"/>
    <n v="2017"/>
    <n v="2019"/>
    <s v="Inadequate progress / suspended"/>
    <s v="Beneficial ownership (#2.5)"/>
    <n v="1"/>
    <x v="4"/>
    <s v="Afghanistan has committed to establish an economy-wide register of beneficial owners and is taking steps towards its establishment. AEITI has agreed a roadmap to publish beneficial owners of companies that operate, bid for or own licenses in the sector by 2020. "/>
    <s v="https://eiti.org/document/afghanistan-validation-2017"/>
    <s v="www.aeiti.af/en"/>
    <s v="https://eiti.org/api/v1.0/score_data/41"/>
    <x v="0"/>
    <n v="0"/>
    <n v="0"/>
    <n v="0"/>
    <n v="0"/>
    <n v="0"/>
    <x v="5"/>
  </r>
  <r>
    <x v="0"/>
    <n v="1"/>
    <n v="41"/>
    <s v="Afghanistan: 2017"/>
    <s v="AFG"/>
    <s v="Afghanistan"/>
    <s v="https://eiti.org/BD/2019-1"/>
    <s v="https://eiti.org/document/afghanistan-validation-2017"/>
    <n v="2017"/>
    <n v="2019"/>
    <s v="Inadequate progress / suspended"/>
    <x v="32"/>
    <n v="3"/>
    <x v="3"/>
    <s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
    <s v="https://eiti.org/document/afghanistan-validation-2017"/>
    <s v="www.aeiti.af/en"/>
    <s v="https://eiti.org/api/v1.0/score_data/41"/>
    <s v="AfghanistanProduction data (#3.2)"/>
    <s v="Afghanistan: 2017"/>
    <s v="Afghanistan"/>
    <n v="1"/>
    <n v="41"/>
    <s v="Afghanistan: 2017"/>
    <s v="AFG"/>
    <s v="Afghanistan"/>
    <s v="https://eiti.org/BD/2019-1"/>
    <s v="https://eiti.org/document/afghanistan-validation-2017"/>
    <n v="2017"/>
    <n v="2019"/>
    <s v="Inadequate progress / suspended"/>
    <s v="Production data (#3.2)"/>
    <n v="3"/>
    <x v="3"/>
    <s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
    <s v="https://eiti.org/document/afghanistan-validation-2017"/>
    <s v="www.aeiti.af/en"/>
    <s v="https://eiti.org/api/v1.0/score_data/41"/>
    <x v="0"/>
    <n v="1"/>
    <n v="0"/>
    <n v="1"/>
    <n v="0"/>
    <n v="0"/>
    <x v="7"/>
  </r>
  <r>
    <x v="0"/>
    <n v="1"/>
    <n v="41"/>
    <s v="Afghanistan: 2017"/>
    <s v="AFG"/>
    <s v="Afghanistan"/>
    <s v="https://eiti.org/BD/2019-1"/>
    <s v="https://eiti.org/document/afghanistan-validation-2017"/>
    <n v="2017"/>
    <n v="2019"/>
    <s v="Inadequate progress / suspended"/>
    <x v="33"/>
    <n v="5"/>
    <x v="1"/>
    <s v="The 2014-2015 EITI Report provides an overview of the extractive industries, including significant exploration and informal activities. "/>
    <s v="https://eiti.org/document/afghanistan-validation-2017"/>
    <s v="www.aeiti.af/en"/>
    <s v="https://eiti.org/api/v1.0/score_data/41"/>
    <s v="AfghanistanExploration data (#3.1)"/>
    <s v="Afghanistan: 2017"/>
    <s v="Afghanistan"/>
    <n v="1"/>
    <n v="41"/>
    <s v="Afghanistan: 2017"/>
    <s v="AFG"/>
    <s v="Afghanistan"/>
    <s v="https://eiti.org/BD/2019-1"/>
    <s v="https://eiti.org/document/afghanistan-validation-2017"/>
    <n v="2017"/>
    <n v="2019"/>
    <s v="Inadequate progress / suspended"/>
    <s v="Exploration data (#3.1)"/>
    <n v="5"/>
    <x v="1"/>
    <s v="The 2014-2015 EITI Report provides an overview of the extractive industries, including significant exploration and informal activities. "/>
    <s v="https://eiti.org/document/afghanistan-validation-2017"/>
    <s v="www.aeiti.af/en"/>
    <s v="https://eiti.org/api/v1.0/score_data/41"/>
    <x v="0"/>
    <n v="0"/>
    <n v="0"/>
    <n v="0"/>
    <n v="0"/>
    <n v="0"/>
    <x v="7"/>
  </r>
  <r>
    <x v="1"/>
    <n v="1"/>
    <n v="22"/>
    <s v="Albania: 2017"/>
    <s v="ALB"/>
    <s v="Albania"/>
    <s v="https://eiti.org/BD/2018-11"/>
    <s v="https://eiti.org/document/albania-validation-2017"/>
    <n v="2017"/>
    <n v="2018"/>
    <s v="Meaningful progress"/>
    <x v="33"/>
    <n v="5"/>
    <x v="1"/>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22"/>
    <s v="AlbaniaExploration data (#3.1)"/>
    <s v="Albania: 2019"/>
    <s v="Albania"/>
    <n v="2"/>
    <n v="65"/>
    <s v="Albania: 2019"/>
    <s v="ALB"/>
    <s v="Albania"/>
    <s v="https://eiti.org/BD/2019-44"/>
    <s v="https://eiti.org/document/albania-validation-2019"/>
    <n v="2019"/>
    <n v="2018"/>
    <s v="Meaningful progress"/>
    <s v="Exploration data (#3.1)"/>
    <n v="5"/>
    <x v="1"/>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65"/>
    <x v="1"/>
    <n v="0"/>
    <n v="0"/>
    <n v="0"/>
    <n v="0"/>
    <n v="0"/>
    <x v="7"/>
  </r>
  <r>
    <x v="1"/>
    <n v="1"/>
    <n v="22"/>
    <s v="Albania: 2017"/>
    <s v="ALB"/>
    <s v="Albania"/>
    <s v="https://eiti.org/BD/2018-11"/>
    <s v="https://eiti.org/document/albania-validation-2017"/>
    <n v="2017"/>
    <n v="2018"/>
    <s v="Meaningful progress"/>
    <x v="32"/>
    <n v="5"/>
    <x v="1"/>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22"/>
    <s v="AlbaniaProduction data (#3.2)"/>
    <s v="Albania: 2019"/>
    <s v="Albania"/>
    <n v="2"/>
    <n v="65"/>
    <s v="Albania: 2019"/>
    <s v="ALB"/>
    <s v="Albania"/>
    <s v="https://eiti.org/BD/2019-44"/>
    <s v="https://eiti.org/document/albania-validation-2019"/>
    <n v="2019"/>
    <n v="2018"/>
    <s v="Meaningful progress"/>
    <s v="Production data (#3.2)"/>
    <n v="5"/>
    <x v="1"/>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65"/>
    <x v="1"/>
    <n v="0"/>
    <n v="0"/>
    <n v="0"/>
    <n v="0"/>
    <n v="0"/>
    <x v="7"/>
  </r>
  <r>
    <x v="1"/>
    <n v="1"/>
    <n v="22"/>
    <s v="Albania: 2017"/>
    <s v="ALB"/>
    <s v="Albania"/>
    <s v="https://eiti.org/BD/2018-11"/>
    <s v="https://eiti.org/document/albania-validation-2017"/>
    <n v="2017"/>
    <n v="2018"/>
    <s v="Meaningful progress"/>
    <x v="31"/>
    <n v="1"/>
    <x v="4"/>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22"/>
    <s v="AlbaniaBeneficial ownership (#2.5)"/>
    <s v="Albania: 2019"/>
    <s v="Albania"/>
    <n v="2"/>
    <n v="65"/>
    <s v="Albania: 2019"/>
    <s v="ALB"/>
    <s v="Albania"/>
    <s v="https://eiti.org/BD/2019-44"/>
    <s v="https://eiti.org/document/albania-validation-2019"/>
    <n v="2019"/>
    <n v="2018"/>
    <s v="Meaningful progress"/>
    <s v="Beneficial ownership (#2.5)"/>
    <n v="1"/>
    <x v="4"/>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65"/>
    <x v="1"/>
    <n v="0"/>
    <n v="0"/>
    <n v="0"/>
    <n v="0"/>
    <n v="0"/>
    <x v="5"/>
  </r>
  <r>
    <x v="1"/>
    <n v="1"/>
    <n v="22"/>
    <s v="Albania: 2017"/>
    <s v="ALB"/>
    <s v="Albania"/>
    <s v="https://eiti.org/BD/2018-11"/>
    <s v="https://eiti.org/document/albania-validation-2017"/>
    <n v="2017"/>
    <n v="2018"/>
    <s v="Meaningful progress"/>
    <x v="30"/>
    <n v="4"/>
    <x v="0"/>
    <s v="The 2015 EITI Report does not provide a comprehensive list of companies operating in the mining, oil and gas sectors in which the government holds equity, although it does provide reference to the rules (but not practices) related to the financial relations between SOEs and the government, albeit only concerning retained earnings and reinvestment, not third-party funding. The existence of loans or loans guarantees from the state or any SOE to companies operating in the mining, oil and gas sectors is unclear in the 2015 EITI Report, although there is extensive information on state loans and guarantees to hydro-power companies. "/>
    <s v="https://eiti.org/albania#albanias-progress-by-requirement"/>
    <s v="http://www.albeiti.org/"/>
    <s v="https://eiti.org/api/v1.0/score_data/22"/>
    <s v="AlbaniaState participation (#2.6)"/>
    <s v="Albania: 2019"/>
    <s v="Albania"/>
    <n v="2"/>
    <n v="65"/>
    <s v="Albania: 2019"/>
    <s v="ALB"/>
    <s v="Albania"/>
    <s v="https://eiti.org/BD/2019-44"/>
    <s v="https://eiti.org/document/albania-validation-2019"/>
    <n v="2019"/>
    <n v="2018"/>
    <s v="Meaningful progress"/>
    <s v="State participation (#2.6)"/>
    <n v="4"/>
    <x v="0"/>
    <s v="The 2016 EITI Report clarifies that Albpetrol was the only material SOE for EITI reporting purposes in 2016 and describes the financial relations between Albpetrol and the state, both statutorily and in practice, aside from the rules related to its ability to raise third-party financing. Stakeholder consultations confirmed that the Albpetrol company statutes clearly codified the rules related to third-party financing, although the public accessibility of these statutes was unclear during Validation. The report provides an overview of state equity in extractive companies, including terms associated with state equity, and stakeholder consultations confirmed that there were no changes in state participation in 2016. The report only confirms the lack of outstanding loans and guarantees from Albpetrol to extractive companies in 2016, without reference to any government loans or guarantees to extractive companies."/>
    <s v="https://eiti.org/albania#albanias-progress-by-requirement"/>
    <s v="http://www.albeiti.org/"/>
    <s v="https://eiti.org/api/v1.0/score_data/65"/>
    <x v="1"/>
    <n v="1"/>
    <n v="0"/>
    <n v="1"/>
    <n v="0"/>
    <n v="0"/>
    <x v="5"/>
  </r>
  <r>
    <x v="1"/>
    <n v="1"/>
    <n v="22"/>
    <s v="Albania: 2017"/>
    <s v="ALB"/>
    <s v="Albania"/>
    <s v="https://eiti.org/BD/2018-11"/>
    <s v="https://eiti.org/document/albania-validation-2017"/>
    <n v="2017"/>
    <n v="2018"/>
    <s v="Meaningful progress"/>
    <x v="29"/>
    <n v="5"/>
    <x v="1"/>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22"/>
    <s v="AlbaniaIn-kind revenues (#4.2)"/>
    <s v="Albania: 2019"/>
    <s v="Albania"/>
    <n v="2"/>
    <n v="65"/>
    <s v="Albania: 2019"/>
    <s v="ALB"/>
    <s v="Albania"/>
    <s v="https://eiti.org/BD/2019-44"/>
    <s v="https://eiti.org/document/albania-validation-2019"/>
    <n v="2019"/>
    <n v="2018"/>
    <s v="Meaningful progress"/>
    <s v="In-kind revenues (#4.2)"/>
    <n v="5"/>
    <x v="1"/>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28"/>
    <n v="0"/>
    <x v="2"/>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22"/>
    <s v="AlbaniaBarter agreements (#4.3)"/>
    <s v="Albania: 2019"/>
    <s v="Albania"/>
    <n v="2"/>
    <n v="65"/>
    <s v="Albania: 2019"/>
    <s v="ALB"/>
    <s v="Albania"/>
    <s v="https://eiti.org/BD/2019-44"/>
    <s v="https://eiti.org/document/albania-validation-2019"/>
    <n v="2019"/>
    <n v="2018"/>
    <s v="Meaningful progress"/>
    <s v="Barter agreements (#4.3)"/>
    <n v="0"/>
    <x v="2"/>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27"/>
    <n v="5"/>
    <x v="1"/>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22"/>
    <s v="AlbaniaExport data (#3.3)"/>
    <s v="Albania: 2019"/>
    <s v="Albania"/>
    <n v="2"/>
    <n v="65"/>
    <s v="Albania: 2019"/>
    <s v="ALB"/>
    <s v="Albania"/>
    <s v="https://eiti.org/BD/2019-44"/>
    <s v="https://eiti.org/document/albania-validation-2019"/>
    <n v="2019"/>
    <n v="2018"/>
    <s v="Meaningful progress"/>
    <s v="Export data (#3.3)"/>
    <n v="5"/>
    <x v="1"/>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65"/>
    <x v="1"/>
    <n v="0"/>
    <n v="0"/>
    <n v="0"/>
    <n v="0"/>
    <n v="0"/>
    <x v="7"/>
  </r>
  <r>
    <x v="1"/>
    <n v="1"/>
    <n v="22"/>
    <s v="Albania: 2017"/>
    <s v="ALB"/>
    <s v="Albania"/>
    <s v="https://eiti.org/BD/2018-11"/>
    <s v="https://eiti.org/document/albania-validation-2017"/>
    <n v="2017"/>
    <n v="2018"/>
    <s v="Meaningful progress"/>
    <x v="26"/>
    <n v="5"/>
    <x v="1"/>
    <s v="The 2015 EITI Report includes the MSG’s definition of the materiality thresholds for payments and companies to be included in reconciliation based on production volumes, including a justification for why the thresholds were set in this way and at this level. However, the setting of a qualitative rather than quantitative threshold for selecting material revenue streams (as a share of government revenues for instance) is a concern. The companies that did not report are named and the value of their payments to government is provided relative to government-reported revenues. The share of non-reporting companies appears to be insignificant. The 2015 EITI Report does not explicitly state whether all material government entities reported all revenues, although stakeholder consultations confirmed that all national government entities had fully reported and that omissions from local governments were not considered material. While the commentary from the IA on the comprehensiveness of the EITI Report is limited to a statement on the lack of assurances, it is possible to calculate the materiality of omissions."/>
    <s v="https://eiti.org/albania#albanias-progress-by-requirement"/>
    <s v="http://www.albeiti.org/"/>
    <s v="https://eiti.org/api/v1.0/score_data/22"/>
    <s v="AlbaniaComprehensiveness (#4.1)"/>
    <s v="Albania: 2019"/>
    <s v="Albania"/>
    <n v="2"/>
    <n v="65"/>
    <s v="Albania: 2019"/>
    <s v="ALB"/>
    <s v="Albania"/>
    <s v="https://eiti.org/BD/2019-44"/>
    <s v="https://eiti.org/document/albania-validation-2019"/>
    <n v="2019"/>
    <n v="2018"/>
    <s v="Meaningful progress"/>
    <s v="Comprehensiveness (#4.1)"/>
    <n v="4"/>
    <x v="0"/>
    <s v="The 2016 EITI Report includes the MSG’s definition of the materiality thresholds for payments and companies to be included in reconciliation, including a justification for this approach to scoping. While two of the revenue flows listed in Requirement 4.1.b have only been excluded from reconciliation based on general reference to their lack of materiality, stakeholders confirmed that their value in 2016 was below the materiality threshold for revenues. The companies that did not report are named and the value of their payments to government is provided relative to government-reported revenues. A total of 39 of the 121 material extractive (mining) companies did not report, up from six non-reporting companies in 2015, accounting for 19% of total mining revenues and 4,62% of total extractive revenues unilaterally disclosed by government. Although 38 of these 39 non-reporting companies accounted for less than 0,5% of total extractive revenues each, one company, Gener 2 that is one of Albania’s largest construction companies accounting for 1,47% of extractive revenues in 2016. There is little evidence of follow-up with non-reporting companies on the part of government or industry. Full government unilateral disclosure of material revenues was provided.  "/>
    <s v="https://eiti.org/albania#albanias-progress-by-requirement"/>
    <s v="http://www.albeiti.org/"/>
    <s v="https://eiti.org/api/v1.0/score_data/65"/>
    <x v="1"/>
    <n v="0"/>
    <n v="-1"/>
    <n v="0"/>
    <n v="0"/>
    <n v="1"/>
    <x v="0"/>
  </r>
  <r>
    <x v="1"/>
    <n v="1"/>
    <n v="22"/>
    <s v="Albania: 2017"/>
    <s v="ALB"/>
    <s v="Albania"/>
    <s v="https://eiti.org/BD/2018-11"/>
    <s v="https://eiti.org/document/albania-validation-2017"/>
    <n v="2017"/>
    <n v="2018"/>
    <s v="Meaningful progress"/>
    <x v="25"/>
    <n v="4"/>
    <x v="0"/>
    <s v="The 2015 EITI Report clarifies the government’s policy on contract disclosure in the oil and gas sector, but not in mining. The report does not comment on actual contract disclosure practice despite key stakeholders being aware of several contracts being available in the public domain."/>
    <s v="https://eiti.org/albania#albanias-progress-by-requirement"/>
    <s v="http://www.albeiti.org/"/>
    <s v="https://eiti.org/api/v1.0/score_data/22"/>
    <s v="AlbaniaPolicy on contract disclosure (#2.4)"/>
    <s v="Albania: 2019"/>
    <s v="Albania"/>
    <n v="2"/>
    <n v="65"/>
    <s v="Albania: 2019"/>
    <s v="ALB"/>
    <s v="Albania"/>
    <s v="https://eiti.org/BD/2019-44"/>
    <s v="https://eiti.org/document/albania-validation-2019"/>
    <n v="2019"/>
    <n v="2018"/>
    <s v="Meaningful progress"/>
    <s v="Policy on contract disclosure (#2.4)"/>
    <n v="5"/>
    <x v="1"/>
    <s v="The 2016 EITI Report clarifies the government’s policy on contract disclosure in the oil and gas sector, but not in the mining sector. Stakeholder consultations confirmed that the government had a pro-disclosure policy in practice in the mining sector. While there is little evidence that the MSG has taken steps to codify this government policy for the mining sector, the Secretariat’s view is that the government’s pro-disclosure policy for mining contracts in practice, combined with the small number of contracts in the mining sector (three), mean that the broader objective of contract transparency has been achieved. "/>
    <s v="https://eiti.org/albania#albanias-progress-by-requirement"/>
    <s v="http://www.albeiti.org/"/>
    <s v="https://eiti.org/api/v1.0/score_data/65"/>
    <x v="1"/>
    <n v="1"/>
    <n v="1"/>
    <n v="0"/>
    <n v="1"/>
    <n v="0"/>
    <x v="5"/>
  </r>
  <r>
    <x v="1"/>
    <n v="1"/>
    <n v="22"/>
    <s v="Albania: 2017"/>
    <s v="ALB"/>
    <s v="Albania"/>
    <s v="https://eiti.org/BD/2018-11"/>
    <s v="https://eiti.org/document/albania-validation-2017"/>
    <n v="2017"/>
    <n v="2018"/>
    <s v="Meaningful progress"/>
    <x v="24"/>
    <n v="4"/>
    <x v="0"/>
    <s v="There is an enabling environment for civil society participation in Albania. Civil society is involved in implementation. However, capacity constraints are affecting their ability to be fully and effectively engaged in the design, implementation, monitoring and evaluation of the EITI process."/>
    <s v="https://eiti.org/albania#albanias-progress-by-requirement"/>
    <s v="http://www.albeiti.org/"/>
    <s v="https://eiti.org/api/v1.0/score_data/22"/>
    <s v="AlbaniaCivil society engagement (#1.3)"/>
    <s v="Albania: 2019"/>
    <s v="Albania"/>
    <n v="2"/>
    <n v="65"/>
    <s v="Albania: 2019"/>
    <s v="ALB"/>
    <s v="Albania"/>
    <s v="https://eiti.org/BD/2019-44"/>
    <s v="https://eiti.org/document/albania-validation-2019"/>
    <n v="2019"/>
    <n v="2018"/>
    <s v="Meaningful progress"/>
    <s v="Civil society engagement (#1.3)"/>
    <n v="4"/>
    <x v="0"/>
    <s v="There is no evidence of any legal, regulatory or practical barriers to civil society’s ability to engage in EITI nor to their ability to freely operate, communicate and cooperate with the broader constituency. The civil society constituency developed an action plan for addressing the deficiencies in civil society engagement documented in the first Validation, but did not disclose it until March 2019. Implementation of the project only began in December 2018. While there is evidence that mechanisms for the constituency’s coordination and canvassing of opinions have recently been established, leading to more regular ongoing contacts and renewed representation on the AlbEITI MSG, the number of organisations involved in the constituency appears too narrow. There is growing evidence of civil society input to the MSG’s technical discussions, outreach and dissemination, although this appears to be entirely focused on subnational royalty transfers rather than other EITI-related issues."/>
    <s v="https://eiti.org/albania#albanias-progress-by-requirement"/>
    <s v="http://www.albeiti.org/"/>
    <s v="https://eiti.org/api/v1.0/score_data/65"/>
    <x v="1"/>
    <n v="1"/>
    <n v="0"/>
    <n v="1"/>
    <n v="0"/>
    <n v="0"/>
    <x v="6"/>
  </r>
  <r>
    <x v="1"/>
    <n v="1"/>
    <n v="22"/>
    <s v="Albania: 2017"/>
    <s v="ALB"/>
    <s v="Albania"/>
    <s v="https://eiti.org/BD/2018-11"/>
    <s v="https://eiti.org/document/albania-validation-2017"/>
    <n v="2017"/>
    <n v="2018"/>
    <s v="Meaningful progress"/>
    <x v="23"/>
    <n v="4"/>
    <x v="0"/>
    <s v="The MSG has been formed and includes self-appointed representatives from each stakeholder group with no suggestion of interference or coercion. The MSG meets frequently and attendance and record keeping appears adequate. While capacity is strong among government and companies, there is limited evidence that civil society MSG members have sufficient capacity to carry out their duties."/>
    <s v="https://eiti.org/albania#albanias-progress-by-requirement"/>
    <s v="http://www.albeiti.org/"/>
    <s v="https://eiti.org/api/v1.0/score_data/22"/>
    <s v="AlbaniaMSG governance (#1.4)"/>
    <s v="Albania: 2019"/>
    <s v="Albania"/>
    <n v="2"/>
    <n v="65"/>
    <s v="Albania: 2019"/>
    <s v="ALB"/>
    <s v="Albania"/>
    <s v="https://eiti.org/BD/2019-44"/>
    <s v="https://eiti.org/document/albania-validation-2019"/>
    <n v="2019"/>
    <n v="2018"/>
    <s v="Meaningful progress"/>
    <s v="MSG governance (#1.4)"/>
    <n v="5"/>
    <x v="1"/>
    <s v="The MSG has been formed and includes self-appointed representatives from each stakeholder group with no suggestion of interference or coercion, even if nominations procedures for industry had yet to be publicly codified at the commencement of Validation (13 February 2019). The constituency guidelines for nominating industry representatives were published on the websites of AlbEITI and the industry association (FIAA) after the commencement of Validation, in March 2019.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ttendance of the large majority of MSG members is consistent. The MSG does not practice a per diem policy."/>
    <s v="https://eiti.org/albania#albanias-progress-by-requirement"/>
    <s v="http://www.albeiti.org/"/>
    <s v="https://eiti.org/api/v1.0/score_data/65"/>
    <x v="1"/>
    <n v="1"/>
    <n v="1"/>
    <n v="0"/>
    <n v="1"/>
    <n v="0"/>
    <x v="6"/>
  </r>
  <r>
    <x v="1"/>
    <n v="1"/>
    <n v="22"/>
    <s v="Albania: 2017"/>
    <s v="ALB"/>
    <s v="Albania"/>
    <s v="https://eiti.org/BD/2018-11"/>
    <s v="https://eiti.org/document/albania-validation-2017"/>
    <n v="2017"/>
    <n v="2018"/>
    <s v="Meaningful progress"/>
    <x v="22"/>
    <n v="5"/>
    <x v="1"/>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22"/>
    <s v="AlbaniaGovernment engagement (#1.1)"/>
    <s v="Albania: 2019"/>
    <s v="Albania"/>
    <n v="2"/>
    <n v="65"/>
    <s v="Albania: 2019"/>
    <s v="ALB"/>
    <s v="Albania"/>
    <s v="https://eiti.org/BD/2019-44"/>
    <s v="https://eiti.org/document/albania-validation-2019"/>
    <n v="2019"/>
    <n v="2018"/>
    <s v="Meaningful progress"/>
    <s v="Government engagement (#1.1)"/>
    <n v="5"/>
    <x v="1"/>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65"/>
    <x v="1"/>
    <n v="0"/>
    <n v="0"/>
    <n v="0"/>
    <n v="0"/>
    <n v="0"/>
    <x v="6"/>
  </r>
  <r>
    <x v="1"/>
    <n v="1"/>
    <n v="22"/>
    <s v="Albania: 2017"/>
    <s v="ALB"/>
    <s v="Albania"/>
    <s v="https://eiti.org/BD/2018-11"/>
    <s v="https://eiti.org/document/albania-validation-2017"/>
    <n v="2017"/>
    <n v="2018"/>
    <s v="Meaningful progress"/>
    <x v="21"/>
    <n v="5"/>
    <x v="1"/>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22"/>
    <s v="AlbaniaIndustry engagement (#1.2)"/>
    <s v="Albania: 2019"/>
    <s v="Albania"/>
    <n v="2"/>
    <n v="65"/>
    <s v="Albania: 2019"/>
    <s v="ALB"/>
    <s v="Albania"/>
    <s v="https://eiti.org/BD/2019-44"/>
    <s v="https://eiti.org/document/albania-validation-2019"/>
    <n v="2019"/>
    <n v="2018"/>
    <s v="Meaningful progress"/>
    <s v="Industry engagement (#1.2)"/>
    <n v="5"/>
    <x v="1"/>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65"/>
    <x v="1"/>
    <n v="0"/>
    <n v="0"/>
    <n v="0"/>
    <n v="0"/>
    <n v="0"/>
    <x v="6"/>
  </r>
  <r>
    <x v="1"/>
    <n v="1"/>
    <n v="22"/>
    <s v="Albania: 2017"/>
    <s v="ALB"/>
    <s v="Albania"/>
    <s v="https://eiti.org/BD/2018-11"/>
    <s v="https://eiti.org/document/albania-validation-2017"/>
    <n v="2017"/>
    <n v="2018"/>
    <s v="Meaningful progress"/>
    <x v="20"/>
    <n v="4"/>
    <x v="0"/>
    <s v="While the 2015 EITI Report provides a list of mining licenses awarded in 2015, and implies that no new oil and gas license was awarded in 2015, it only describes the statutory license allocation process, including the technical and financial criteria, but not any deviation in practice. There is evidence of one oil and gas license allocation in July 2015. The process for transferring licenses is described for the oil and gas sector, but not for mining, and the report does not clearly state whether any mining, oil and gas licenses were transferred in the year under review. Given the fact that the mining licenses were awarded through bidding, the list of unsuccessful bidders and actual bid criteria for each round should have been disclosed. "/>
    <s v="https://eiti.org/albania#albanias-progress-by-requirement"/>
    <s v="http://www.albeiti.org/"/>
    <s v="https://eiti.org/api/v1.0/score_data/22"/>
    <s v="AlbaniaLicense allocations (#2.2)"/>
    <s v="Albania: 2019"/>
    <s v="Albania"/>
    <n v="2"/>
    <n v="65"/>
    <s v="Albania: 2019"/>
    <s v="ALB"/>
    <s v="Albania"/>
    <s v="https://eiti.org/BD/2019-44"/>
    <s v="https://eiti.org/document/albania-validation-2019"/>
    <n v="2019"/>
    <n v="2018"/>
    <s v="Meaningful progress"/>
    <s v="License allocations (#2.2)"/>
    <n v="4"/>
    <x v="0"/>
    <s v="The 2016 EITI Report and mining, oil and gas license registers published on the AlbEITI website identify the mining, oil and gas licenses awarded and the license transfers in 2016. While descriptions of the general processes for awarding and transferring licenses are publicly available for both mining and oil and gas, there is no evidence that the detailed technical and financial criteria for mining, oil and gas license awards and transfers are available to the public. Although the 2016 EITI Report highlights the MSG’s assessment of non-trivial deviations in mining, oil and gas license awards, it does not describe the MSG’s approach to assessing non-trivial deviations in license transfers in 2016. The report is transparent about legal constraints hindering disclosure of non-winning bidders for mining licenses awarded through licensing rounds, although this could be a significant challenge to Albania’s adherence to Requirement 2.5."/>
    <s v="https://eiti.org/albania#albanias-progress-by-requirement"/>
    <s v="http://www.albeiti.org/"/>
    <s v="https://eiti.org/api/v1.0/score_data/65"/>
    <x v="1"/>
    <n v="1"/>
    <n v="0"/>
    <n v="1"/>
    <n v="0"/>
    <n v="0"/>
    <x v="5"/>
  </r>
  <r>
    <x v="1"/>
    <n v="1"/>
    <n v="22"/>
    <s v="Albania: 2017"/>
    <s v="ALB"/>
    <s v="Albania"/>
    <s v="https://eiti.org/BD/2018-11"/>
    <s v="https://eiti.org/document/albania-validation-2017"/>
    <n v="2017"/>
    <n v="2018"/>
    <s v="Meaningful progress"/>
    <x v="19"/>
    <n v="4"/>
    <x v="0"/>
    <s v="The 2015 EITI Report provides a link to the public mining, oil and gas license register, although there are gaps in the public provision of dates of application and coordinates for some mining, oil and gas licenses. "/>
    <s v="https://eiti.org/albania#albanias-progress-by-requirement"/>
    <s v="http://www.albeiti.org/"/>
    <s v="https://eiti.org/api/v1.0/score_data/22"/>
    <s v="AlbaniaLicense register (#2.3)"/>
    <s v="Albania: 2019"/>
    <s v="Albania"/>
    <n v="2"/>
    <n v="65"/>
    <s v="Albania: 2019"/>
    <s v="ALB"/>
    <s v="Albania"/>
    <s v="https://eiti.org/BD/2019-44"/>
    <s v="https://eiti.org/document/albania-validation-2019"/>
    <n v="2019"/>
    <n v="2018"/>
    <s v="Meaningful progress"/>
    <s v="License register (#2.3)"/>
    <n v="5"/>
    <x v="1"/>
    <s v="The 2016 EITI Report and mining, oil and gas license registers published on the AlbEITI website provide all of the information listed under Requirement 2.3.b (including license-holder name, dates of award and expiry, commodity(ies) covered and coordinates), albeit not the dates of application for licenses held by material companies. The report is transparent about challenges in sourcing dates of application. The International Secretariat’s view is that the lack of publicly-accessible dates of application is a marginal issue that does not affect Albania’s progress in meeting the overall objective of transparency in license information."/>
    <s v="https://eiti.org/albania#albanias-progress-by-requirement"/>
    <s v="http://www.albeiti.org/"/>
    <s v="https://eiti.org/api/v1.0/score_data/65"/>
    <x v="1"/>
    <n v="1"/>
    <n v="1"/>
    <n v="0"/>
    <n v="1"/>
    <n v="0"/>
    <x v="5"/>
  </r>
  <r>
    <x v="1"/>
    <n v="1"/>
    <n v="22"/>
    <s v="Albania: 2017"/>
    <s v="ALB"/>
    <s v="Albania"/>
    <s v="https://eiti.org/BD/2018-11"/>
    <s v="https://eiti.org/document/albania-validation-2017"/>
    <n v="2017"/>
    <n v="2018"/>
    <s v="Meaningful progress"/>
    <x v="18"/>
    <n v="5"/>
    <x v="1"/>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22"/>
    <s v="AlbaniaWorkplan (#1.5)"/>
    <s v="Albania: 2019"/>
    <s v="Albania"/>
    <n v="2"/>
    <n v="65"/>
    <s v="Albania: 2019"/>
    <s v="ALB"/>
    <s v="Albania"/>
    <s v="https://eiti.org/BD/2019-44"/>
    <s v="https://eiti.org/document/albania-validation-2019"/>
    <n v="2019"/>
    <n v="2018"/>
    <s v="Meaningful progress"/>
    <s v="Workplan (#1.5)"/>
    <n v="5"/>
    <x v="1"/>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65"/>
    <x v="1"/>
    <n v="0"/>
    <n v="0"/>
    <n v="0"/>
    <n v="0"/>
    <n v="0"/>
    <x v="6"/>
  </r>
  <r>
    <x v="1"/>
    <n v="1"/>
    <n v="22"/>
    <s v="Albania: 2017"/>
    <s v="ALB"/>
    <s v="Albania"/>
    <s v="https://eiti.org/BD/2018-11"/>
    <s v="https://eiti.org/document/albania-validation-2017"/>
    <n v="2017"/>
    <n v="2018"/>
    <s v="Meaningful progress"/>
    <x v="17"/>
    <n v="5"/>
    <x v="1"/>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22"/>
    <s v="AlbaniaLegal framework (#2.1)"/>
    <s v="Albania: 2019"/>
    <s v="Albania"/>
    <n v="2"/>
    <n v="65"/>
    <s v="Albania: 2019"/>
    <s v="ALB"/>
    <s v="Albania"/>
    <s v="https://eiti.org/BD/2019-44"/>
    <s v="https://eiti.org/document/albania-validation-2019"/>
    <n v="2019"/>
    <n v="2018"/>
    <s v="Meaningful progress"/>
    <s v="Legal framework (#2.1)"/>
    <n v="5"/>
    <x v="1"/>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65"/>
    <x v="1"/>
    <n v="0"/>
    <n v="0"/>
    <n v="0"/>
    <n v="0"/>
    <n v="0"/>
    <x v="5"/>
  </r>
  <r>
    <x v="1"/>
    <n v="1"/>
    <n v="22"/>
    <s v="Albania: 2017"/>
    <s v="ALB"/>
    <s v="Albania"/>
    <s v="https://eiti.org/BD/2018-11"/>
    <s v="https://eiti.org/document/albania-validation-2017"/>
    <n v="2017"/>
    <n v="2018"/>
    <s v="Meaningful progress"/>
    <x v="16"/>
    <n v="5"/>
    <x v="1"/>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22"/>
    <s v="AlbaniaEconomic contribution (#6.3)"/>
    <s v="Albania: 2019"/>
    <s v="Albania"/>
    <n v="2"/>
    <n v="65"/>
    <s v="Albania: 2019"/>
    <s v="ALB"/>
    <s v="Albania"/>
    <s v="https://eiti.org/BD/2019-44"/>
    <s v="https://eiti.org/document/albania-validation-2019"/>
    <n v="2019"/>
    <n v="2018"/>
    <s v="Meaningful progress"/>
    <s v="Economic contribution (#6.3)"/>
    <n v="5"/>
    <x v="1"/>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65"/>
    <x v="1"/>
    <n v="0"/>
    <n v="0"/>
    <n v="0"/>
    <n v="0"/>
    <n v="0"/>
    <x v="4"/>
  </r>
  <r>
    <x v="1"/>
    <n v="1"/>
    <n v="22"/>
    <s v="Albania: 2017"/>
    <s v="ALB"/>
    <s v="Albania"/>
    <s v="https://eiti.org/BD/2018-11"/>
    <s v="https://eiti.org/document/albania-validation-2017"/>
    <n v="2017"/>
    <n v="2018"/>
    <s v="Meaningful progress"/>
    <x v="15"/>
    <n v="5"/>
    <x v="1"/>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22"/>
    <s v="AlbaniaPublic debate (#7.1)"/>
    <s v="Albania: 2019"/>
    <s v="Albania"/>
    <n v="2"/>
    <n v="65"/>
    <s v="Albania: 2019"/>
    <s v="ALB"/>
    <s v="Albania"/>
    <s v="https://eiti.org/BD/2019-44"/>
    <s v="https://eiti.org/document/albania-validation-2019"/>
    <n v="2019"/>
    <n v="2018"/>
    <s v="Meaningful progress"/>
    <s v="Public debate (#7.1)"/>
    <n v="5"/>
    <x v="1"/>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65"/>
    <x v="1"/>
    <n v="0"/>
    <n v="0"/>
    <n v="0"/>
    <n v="0"/>
    <n v="0"/>
    <x v="2"/>
  </r>
  <r>
    <x v="1"/>
    <n v="1"/>
    <n v="22"/>
    <s v="Albania: 2017"/>
    <s v="ALB"/>
    <s v="Albania"/>
    <s v="https://eiti.org/BD/2018-11"/>
    <s v="https://eiti.org/document/albania-validation-2017"/>
    <n v="2017"/>
    <n v="2018"/>
    <s v="Meaningful progress"/>
    <x v="14"/>
    <n v="3"/>
    <x v="3"/>
    <s v="The MSG does not seem to have assessed whether mandatory social expenditures exist under contractual terms ahead of data collection and there is widespread confusion over whether any such mandatory social expenditures exist. The 2015 EITI Report provides unilateral reporting of social expenditures by one oil and gas company (although this may have been erroneously included), but does not clarify whether these were mandatory and does not include the IA’s concerns over the comprehensiveness of reporting of mandatory social expenditures in the 2015 EITI Report. The MSG appears to have made no attempt to distinguish between mandatory and voluntary social expenditures, cash and in-kind expenditures nor to clarify the identity of any non-government recipient of mandatory social expenditures."/>
    <s v="https://eiti.org/albania#albanias-progress-by-requirement"/>
    <s v="http://www.albeiti.org/"/>
    <s v="https://eiti.org/api/v1.0/score_data/22"/>
    <s v="AlbaniaMandatory social expenditures (#6.1)"/>
    <s v="Albania: 2019"/>
    <s v="Albania"/>
    <n v="2"/>
    <n v="65"/>
    <s v="Albania: 2019"/>
    <s v="ALB"/>
    <s v="Albania"/>
    <s v="https://eiti.org/BD/2019-44"/>
    <s v="https://eiti.org/document/albania-validation-2019"/>
    <n v="2019"/>
    <n v="2018"/>
    <s v="Meaningful progress"/>
    <s v="Mandatory social expenditures (#6.1)"/>
    <n v="0"/>
    <x v="2"/>
    <s v="The 2016 EITI Report states categorically that there are no mandatory social expenditures in either mining or oil and gas, based on its review of available contracts and consultations with government and industry stakeholders. While material companies were requested to report details of their voluntary social expenditures in the 2016 EITI Report, none of the reporting mining, oil and gas companies reported such payments."/>
    <s v="https://eiti.org/albania#albanias-progress-by-requirement"/>
    <s v="http://www.albeiti.org/"/>
    <s v="https://eiti.org/api/v1.0/score_data/65"/>
    <x v="1"/>
    <n v="1"/>
    <n v="-3"/>
    <n v="0"/>
    <n v="1"/>
    <n v="0"/>
    <x v="4"/>
  </r>
  <r>
    <x v="1"/>
    <n v="1"/>
    <n v="22"/>
    <s v="Albania: 2017"/>
    <s v="ALB"/>
    <s v="Albania"/>
    <s v="https://eiti.org/BD/2018-11"/>
    <s v="https://eiti.org/document/albania-validation-2017"/>
    <n v="2017"/>
    <n v="2018"/>
    <s v="Meaningful progress"/>
    <x v="13"/>
    <n v="2"/>
    <x v="5"/>
    <s v="There is no evidence that the MSG has ever considered the issue of quasi-fiscal expenditures in relation to Albpetrol or any other extractives SOE."/>
    <s v="https://eiti.org/albania#albanias-progress-by-requirement"/>
    <s v="http://www.albeiti.org/"/>
    <s v="https://eiti.org/api/v1.0/score_data/22"/>
    <s v="AlbaniaSOE quasi-fiscal expenditures (#6.2)"/>
    <s v="Albania: 2019"/>
    <s v="Albania"/>
    <n v="2"/>
    <n v="65"/>
    <s v="Albania: 2019"/>
    <s v="ALB"/>
    <s v="Albania"/>
    <s v="https://eiti.org/BD/2019-44"/>
    <s v="https://eiti.org/document/albania-validation-2019"/>
    <n v="2019"/>
    <n v="2018"/>
    <s v="Meaningful progress"/>
    <s v="SOE quasi-fiscal expenditures (#6.2)"/>
    <n v="0"/>
    <x v="2"/>
    <s v="The 2016 EITI Report includes a summary of the MSG’s deliberations on quasi-fiscal expenditures and its conclusions that Albpetrol did not undertake any quasi-fiscal expenditures in the year under review (2016)."/>
    <s v="https://eiti.org/albania#albanias-progress-by-requirement"/>
    <s v="http://www.albeiti.org/"/>
    <s v="https://eiti.org/api/v1.0/score_data/65"/>
    <x v="1"/>
    <n v="1"/>
    <n v="-2"/>
    <n v="0"/>
    <n v="1"/>
    <n v="0"/>
    <x v="4"/>
  </r>
  <r>
    <x v="1"/>
    <n v="1"/>
    <n v="22"/>
    <s v="Albania: 2017"/>
    <s v="ALB"/>
    <s v="Albania"/>
    <s v="https://eiti.org/BD/2018-11"/>
    <s v="https://eiti.org/document/albania-validation-2017"/>
    <n v="2017"/>
    <n v="2018"/>
    <s v="Meaningful progress"/>
    <x v="12"/>
    <n v="5"/>
    <x v="1"/>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22"/>
    <s v="AlbaniaOutcomes and impact of implementation (#7.4)"/>
    <s v="Albania: 2019"/>
    <s v="Albania"/>
    <n v="2"/>
    <n v="65"/>
    <s v="Albania: 2019"/>
    <s v="ALB"/>
    <s v="Albania"/>
    <s v="https://eiti.org/BD/2019-44"/>
    <s v="https://eiti.org/document/albania-validation-2019"/>
    <n v="2019"/>
    <n v="2018"/>
    <s v="Meaningful progress"/>
    <s v="Outcomes and impact of implementation (#7.4)"/>
    <n v="5"/>
    <x v="1"/>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65"/>
    <x v="1"/>
    <n v="0"/>
    <n v="0"/>
    <n v="0"/>
    <n v="0"/>
    <n v="0"/>
    <x v="2"/>
  </r>
  <r>
    <x v="1"/>
    <n v="1"/>
    <n v="22"/>
    <s v="Albania: 2017"/>
    <s v="ALB"/>
    <s v="Albania"/>
    <s v="https://eiti.org/BD/2018-11"/>
    <s v="https://eiti.org/document/albania-validation-2017"/>
    <n v="2017"/>
    <n v="2018"/>
    <s v="Meaningful progress"/>
    <x v="11"/>
    <n v="4"/>
    <x v="0"/>
    <s v=""/>
    <s v="https://eiti.org/albania#albanias-progress-by-requirement"/>
    <s v="http://www.albeiti.org/"/>
    <s v="https://eiti.org/api/v1.0/score_data/22"/>
    <s v="AlbaniaOverall Progress (#0.0)"/>
    <s v="Albania: 2019"/>
    <s v="Albania"/>
    <n v="2"/>
    <n v="65"/>
    <s v="Albania: 2019"/>
    <s v="ALB"/>
    <s v="Albania"/>
    <s v="https://eiti.org/BD/2019-44"/>
    <s v="https://eiti.org/document/albania-validation-2019"/>
    <n v="2019"/>
    <n v="2018"/>
    <s v="Meaningful progress"/>
    <s v="Overall Progress (#0.0)"/>
    <n v="4"/>
    <x v="0"/>
    <s v="Meaningful progress, with considerable improvements  "/>
    <s v="https://eiti.org/albania#albanias-progress-by-requirement"/>
    <s v="http://www.albeiti.org/"/>
    <s v="https://eiti.org/api/v1.0/score_data/65"/>
    <x v="1"/>
    <n v="1"/>
    <n v="0"/>
    <n v="1"/>
    <n v="0"/>
    <n v="0"/>
    <x v="3"/>
  </r>
  <r>
    <x v="1"/>
    <n v="1"/>
    <n v="22"/>
    <s v="Albania: 2017"/>
    <s v="ALB"/>
    <s v="Albania"/>
    <s v="https://eiti.org/BD/2018-11"/>
    <s v="https://eiti.org/document/albania-validation-2017"/>
    <n v="2017"/>
    <n v="2018"/>
    <s v="Meaningful progress"/>
    <x v="10"/>
    <n v="1"/>
    <x v="4"/>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22"/>
    <s v="AlbaniaData accessibility (#7.2)"/>
    <s v="Albania: 2019"/>
    <s v="Albania"/>
    <n v="2"/>
    <n v="65"/>
    <s v="Albania: 2019"/>
    <s v="ALB"/>
    <s v="Albania"/>
    <s v="https://eiti.org/BD/2019-44"/>
    <s v="https://eiti.org/document/albania-validation-2019"/>
    <n v="2019"/>
    <n v="2018"/>
    <s v="Meaningful progress"/>
    <s v="Data accessibility (#7.2)"/>
    <n v="1"/>
    <x v="4"/>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65"/>
    <x v="1"/>
    <n v="0"/>
    <n v="0"/>
    <n v="0"/>
    <n v="0"/>
    <n v="0"/>
    <x v="2"/>
  </r>
  <r>
    <x v="1"/>
    <n v="1"/>
    <n v="22"/>
    <s v="Albania: 2017"/>
    <s v="ALB"/>
    <s v="Albania"/>
    <s v="https://eiti.org/BD/2018-11"/>
    <s v="https://eiti.org/document/albania-validation-2017"/>
    <n v="2017"/>
    <n v="2018"/>
    <s v="Meaningful progress"/>
    <x v="9"/>
    <n v="4"/>
    <x v="0"/>
    <s v="There is limited evidence the MSG has taken serious actions to act upon lessons learnt, to identify, investigate and address the causes of discrepancies and to consider the recommendations for improvements from the IA for the EITI Reports. The MSG meetings minutes do not show that there were discussions on the recommendations and lessons learnt from the publication of the EITI Reports. The IA provided the same recommendations for the last two EITI Reports and little action was taken to address them. To some extent, a limited assessment of MSG’s views on recommendations was provided in the 2016 Annual Progress Report. The AlbEITI developed a work plan to follow up on recommendation from the 2015 EITI Report. "/>
    <s v="https://eiti.org/albania#albanias-progress-by-requirement"/>
    <s v="http://www.albeiti.org/"/>
    <s v="https://eiti.org/api/v1.0/score_data/22"/>
    <s v="AlbaniaFollow up on recommendations (#7.3)"/>
    <s v="Albania: 2019"/>
    <s v="Albania"/>
    <n v="2"/>
    <n v="65"/>
    <s v="Albania: 2019"/>
    <s v="ALB"/>
    <s v="Albania"/>
    <s v="https://eiti.org/BD/2019-44"/>
    <s v="https://eiti.org/document/albania-validation-2019"/>
    <n v="2019"/>
    <n v="2018"/>
    <s v="Meaningful progress"/>
    <s v="Follow up on recommendations (#7.3)"/>
    <n v="5"/>
    <x v="1"/>
    <s v="The AlbEITI MSG has, belatedly (in February 2019), established a working group with a time-bound plan to act upon lessons learnt, to identify, investigate and address the causes of any discrepancies and weaknesses of the EITI process and to consider the recommendations for improvements from the IA. "/>
    <s v="https://eiti.org/albania#albanias-progress-by-requirement"/>
    <s v="http://www.albeiti.org/"/>
    <s v="https://eiti.org/api/v1.0/score_data/65"/>
    <x v="1"/>
    <n v="1"/>
    <n v="1"/>
    <n v="0"/>
    <n v="1"/>
    <n v="0"/>
    <x v="2"/>
  </r>
  <r>
    <x v="1"/>
    <n v="1"/>
    <n v="22"/>
    <s v="Albania: 2017"/>
    <s v="ALB"/>
    <s v="Albania"/>
    <s v="https://eiti.org/BD/2018-11"/>
    <s v="https://eiti.org/document/albania-validation-2017"/>
    <n v="2017"/>
    <n v="2018"/>
    <s v="Meaningful progress"/>
    <x v="8"/>
    <n v="1"/>
    <x v="4"/>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22"/>
    <s v="AlbaniaRevenue management and expenditures (#5.3)"/>
    <s v="Albania: 2019"/>
    <s v="Albania"/>
    <n v="2"/>
    <n v="65"/>
    <s v="Albania: 2019"/>
    <s v="ALB"/>
    <s v="Albania"/>
    <s v="https://eiti.org/BD/2019-44"/>
    <s v="https://eiti.org/document/albania-validation-2019"/>
    <n v="2019"/>
    <n v="2018"/>
    <s v="Meaningful progress"/>
    <s v="Revenue management and expenditures (#5.3)"/>
    <n v="1"/>
    <x v="4"/>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65"/>
    <x v="1"/>
    <n v="0"/>
    <n v="0"/>
    <n v="0"/>
    <n v="0"/>
    <n v="0"/>
    <x v="1"/>
  </r>
  <r>
    <x v="1"/>
    <n v="1"/>
    <n v="22"/>
    <s v="Albania: 2017"/>
    <s v="ALB"/>
    <s v="Albania"/>
    <s v="https://eiti.org/BD/2018-11"/>
    <s v="https://eiti.org/document/albania-validation-2017"/>
    <n v="2017"/>
    <n v="2018"/>
    <s v="Meaningful progress"/>
    <x v="7"/>
    <n v="4"/>
    <x v="0"/>
    <s v="It is possible that further work on this issue would demonstrate that this requirement is not applicable in Albania, as it seems likely that subnational payments to LGUs are not material. However, the MSG clearly agreed to include subnational payments to LGUs within the scope of the reporting process, noting the significance of these payments to local communities. In the absence of comprehensive government data, the approach adopted based on selecting LGUs for reconciliation based on company data appears reasonable. However, there appear to be significant gaps in the reporting from companies and in the participation of LGUs."/>
    <s v="https://eiti.org/albania#albanias-progress-by-requirement"/>
    <s v="http://www.albeiti.org/"/>
    <s v="https://eiti.org/api/v1.0/score_data/22"/>
    <s v="AlbaniaDirect subnational payments (#4.6)"/>
    <s v="Albania: 2019"/>
    <s v="Albania"/>
    <n v="2"/>
    <n v="65"/>
    <s v="Albania: 2019"/>
    <s v="ALB"/>
    <s v="Albania"/>
    <s v="https://eiti.org/BD/2019-44"/>
    <s v="https://eiti.org/document/albania-validation-2019"/>
    <n v="2019"/>
    <n v="2018"/>
    <s v="Meaningful progress"/>
    <s v="Direct subnational payments (#4.6)"/>
    <n v="4"/>
    <x v="0"/>
    <s v="The 2016 EITI Report provides a summary of the MSG’s assessment of the materiality of direct subnational payments and its selection of seven material local governments on the basis of regional production data. There are significant gaps in local governments’ reporting of direct subnational revenues, with only four of the seven material local governments submitting EITI reporting templates. "/>
    <s v="https://eiti.org/albania#albanias-progress-by-requirement"/>
    <s v="http://www.albeiti.org/"/>
    <s v="https://eiti.org/api/v1.0/score_data/65"/>
    <x v="1"/>
    <n v="1"/>
    <n v="0"/>
    <n v="1"/>
    <n v="0"/>
    <n v="0"/>
    <x v="0"/>
  </r>
  <r>
    <x v="1"/>
    <n v="1"/>
    <n v="22"/>
    <s v="Albania: 2017"/>
    <s v="ALB"/>
    <s v="Albania"/>
    <s v="https://eiti.org/BD/2018-11"/>
    <s v="https://eiti.org/document/albania-validation-2017"/>
    <n v="2017"/>
    <n v="2018"/>
    <s v="Meaningful progress"/>
    <x v="6"/>
    <n v="5"/>
    <x v="1"/>
    <s v="The 2015 EITI Report presents reconciled information disaggregated by company, revenue stream and government entity. "/>
    <s v="https://eiti.org/albania#albanias-progress-by-requirement"/>
    <s v="http://www.albeiti.org/"/>
    <s v="https://eiti.org/api/v1.0/score_data/22"/>
    <s v="AlbaniaDisaggregation (#4.7)"/>
    <s v="Albania: 2019"/>
    <s v="Albania"/>
    <n v="2"/>
    <n v="65"/>
    <s v="Albania: 2019"/>
    <s v="ALB"/>
    <s v="Albania"/>
    <s v="https://eiti.org/BD/2019-44"/>
    <s v="https://eiti.org/document/albania-validation-2019"/>
    <n v="2019"/>
    <n v="2018"/>
    <s v="Meaningful progress"/>
    <s v="Disaggregation (#4.7)"/>
    <n v="5"/>
    <x v="1"/>
    <s v="The 2015 EITI Report presents reconciled information disaggregated by company, revenue stream and government entity. "/>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5"/>
    <n v="0"/>
    <x v="2"/>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22"/>
    <s v="AlbaniaTransportation revenues (#4.4)"/>
    <s v="Albania: 2019"/>
    <s v="Albania"/>
    <n v="2"/>
    <n v="65"/>
    <s v="Albania: 2019"/>
    <s v="ALB"/>
    <s v="Albania"/>
    <s v="https://eiti.org/BD/2019-44"/>
    <s v="https://eiti.org/document/albania-validation-2019"/>
    <n v="2019"/>
    <n v="2018"/>
    <s v="Meaningful progress"/>
    <s v="Transportation revenues (#4.4)"/>
    <n v="0"/>
    <x v="2"/>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4"/>
    <n v="5"/>
    <x v="1"/>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22"/>
    <s v="AlbaniaSOE transactions (#4.5)"/>
    <s v="Albania: 2019"/>
    <s v="Albania"/>
    <n v="2"/>
    <n v="65"/>
    <s v="Albania: 2019"/>
    <s v="ALB"/>
    <s v="Albania"/>
    <s v="https://eiti.org/BD/2019-44"/>
    <s v="https://eiti.org/document/albania-validation-2019"/>
    <n v="2019"/>
    <n v="2018"/>
    <s v="Meaningful progress"/>
    <s v="SOE transactions (#4.5)"/>
    <n v="5"/>
    <x v="1"/>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3"/>
    <n v="4"/>
    <x v="0"/>
    <s v="While the 2015 EITI Report highlights extractives revenues collected by AKBN and Albpetrol as being off-budget (i.e. not recorded in the national budget), it only provides an explanation of the allocation of funds collected by Albpetrol, not AKBN. While the report does not refer to national or international revenue classification systems, the International Secretariat understands that national revenue classification systems are based on GFS-2001 classifications."/>
    <s v="https://eiti.org/albania#albanias-progress-by-requirement"/>
    <s v="http://www.albeiti.org/"/>
    <s v="https://eiti.org/api/v1.0/score_data/22"/>
    <s v="AlbaniaDistribution of revenues (#5.1)"/>
    <s v="Albania: 2019"/>
    <s v="Albania"/>
    <n v="2"/>
    <n v="65"/>
    <s v="Albania: 2019"/>
    <s v="ALB"/>
    <s v="Albania"/>
    <s v="https://eiti.org/BD/2019-44"/>
    <s v="https://eiti.org/document/albania-validation-2019"/>
    <n v="2019"/>
    <n v="2018"/>
    <s v="Meaningful progress"/>
    <s v="Distribution of revenues (#5.1)"/>
    <n v="5"/>
    <x v="1"/>
    <s v="The 2016 EITI Report identifies the extractives revenue streams that are not recorded in the national budget and provide an explanation of and links to audited financial statements of Albpetrol, which collected and retained around 10% of government oil and gas revenues in 2016. While the report identifies AKBN as a government agency collecting and retaining 0,4% of government oil and gas revenues in 2016 without providing a link to the agency’s financial statements, it does provide a cursory explanation of AKBN’s management of retained revenues. "/>
    <s v="https://eiti.org/albania#albanias-progress-by-requirement"/>
    <s v="http://www.albeiti.org/"/>
    <s v="https://eiti.org/api/v1.0/score_data/65"/>
    <x v="1"/>
    <n v="1"/>
    <n v="1"/>
    <n v="0"/>
    <n v="1"/>
    <n v="0"/>
    <x v="1"/>
  </r>
  <r>
    <x v="1"/>
    <n v="1"/>
    <n v="22"/>
    <s v="Albania: 2017"/>
    <s v="ALB"/>
    <s v="Albania"/>
    <s v="https://eiti.org/BD/2018-11"/>
    <s v="https://eiti.org/document/albania-validation-2017"/>
    <n v="2017"/>
    <n v="2018"/>
    <s v="Meaningful progress"/>
    <x v="2"/>
    <n v="5"/>
    <x v="1"/>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22"/>
    <s v="AlbaniaSubnational transfers (#5.2)"/>
    <s v="Albania: 2019"/>
    <s v="Albania"/>
    <n v="2"/>
    <n v="65"/>
    <s v="Albania: 2019"/>
    <s v="ALB"/>
    <s v="Albania"/>
    <s v="https://eiti.org/BD/2019-44"/>
    <s v="https://eiti.org/document/albania-validation-2019"/>
    <n v="2019"/>
    <n v="2018"/>
    <s v="Meaningful progress"/>
    <s v="Subnational transfers (#5.2)"/>
    <n v="5"/>
    <x v="1"/>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65"/>
    <x v="1"/>
    <n v="0"/>
    <n v="0"/>
    <n v="0"/>
    <n v="0"/>
    <n v="0"/>
    <x v="1"/>
  </r>
  <r>
    <x v="1"/>
    <n v="1"/>
    <n v="22"/>
    <s v="Albania: 2017"/>
    <s v="ALB"/>
    <s v="Albania"/>
    <s v="https://eiti.org/BD/2018-11"/>
    <s v="https://eiti.org/document/albania-validation-2017"/>
    <n v="2017"/>
    <n v="2018"/>
    <s v="Meaningful progress"/>
    <x v="1"/>
    <n v="5"/>
    <x v="1"/>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22"/>
    <s v="AlbaniaData timeliness (#4.8)"/>
    <s v="Albania: 2019"/>
    <s v="Albania"/>
    <n v="2"/>
    <n v="65"/>
    <s v="Albania: 2019"/>
    <s v="ALB"/>
    <s v="Albania"/>
    <s v="https://eiti.org/BD/2019-44"/>
    <s v="https://eiti.org/document/albania-validation-2019"/>
    <n v="2019"/>
    <n v="2018"/>
    <s v="Meaningful progress"/>
    <s v="Data timeliness (#4.8)"/>
    <n v="5"/>
    <x v="1"/>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65"/>
    <x v="1"/>
    <n v="0"/>
    <n v="0"/>
    <n v="0"/>
    <n v="0"/>
    <n v="0"/>
    <x v="0"/>
  </r>
  <r>
    <x v="1"/>
    <n v="1"/>
    <n v="22"/>
    <s v="Albania: 2017"/>
    <s v="ALB"/>
    <s v="Albania"/>
    <s v="https://eiti.org/BD/2018-11"/>
    <s v="https://eiti.org/document/albania-validation-2017"/>
    <n v="2017"/>
    <n v="2018"/>
    <s v="Meaningful progress"/>
    <x v="0"/>
    <n v="4"/>
    <x v="0"/>
    <s v="The MSG appears to have approved the selection of the IA for the 2015 EITI Report, including a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It is unclear why the industry MSG members approved quality assurance procedures that no company followed in practice. The 2015 EITI Report does not assess the materiality of payments from entities that did not comply with the agreed quality assurance procedures. The lack of any assurance from the IA on the comprehensiveness and reliability of reconciled data is a concern and represents a deviation from the IA’s ToRs for the 2015 EITI Report. The IA has prepared summary tables of data in the Albania’s EITI Reports."/>
    <s v="https://eiti.org/albania#albanias-progress-by-requirement"/>
    <s v="http://www.albeiti.org/"/>
    <s v="https://eiti.org/api/v1.0/score_data/22"/>
    <s v="AlbaniaData quality (#4.9)"/>
    <s v="Albania: 2019"/>
    <s v="Albania"/>
    <n v="2"/>
    <n v="65"/>
    <s v="Albania: 2019"/>
    <s v="ALB"/>
    <s v="Albania"/>
    <s v="https://eiti.org/BD/2019-44"/>
    <s v="https://eiti.org/document/albania-validation-2019"/>
    <n v="2019"/>
    <n v="2018"/>
    <s v="Meaningful progress"/>
    <s v="Data quality (#4.9)"/>
    <n v="4"/>
    <x v="0"/>
    <s v="The reconciliation of payments and revenues has been undertaken by an IA, appointed by the MSG, and applying international professional standards. The IA and the MSG agreed ToR for the production of the 2016 EITI Report consistent with the standard ToR and agreed upon procedures issued by the EITI Board, and applied this ToR and procedures in practice. The final report provides a statement from the IA on the comprehensiveness of the (financial) data presented, including an informative summary of the work performed by the IA and the limitations of the assessment provided, but does not provide the IA’s assessment of the reliability of the reconciled data. It is possible to calculate the final reconciliation coverage and there is sufficient information in the report to assess the materiality of payments from reporting companies that did not adhere to the agreed quality assurances for their EITI reporting, which are significant. The 2016 EITI Report adequately sources information, provides an overview of follow-up on recommendations from EITI Reports and Validation and provides a new set of recommendations. Summary EITI data tables have been prepared."/>
    <s v="https://eiti.org/albania#albanias-progress-by-requirement"/>
    <s v="http://www.albeiti.org/"/>
    <s v="https://eiti.org/api/v1.0/score_data/65"/>
    <x v="1"/>
    <n v="1"/>
    <n v="0"/>
    <n v="1"/>
    <n v="0"/>
    <n v="0"/>
    <x v="0"/>
  </r>
  <r>
    <x v="2"/>
    <n v="2"/>
    <n v="66"/>
    <s v="Azerbaijan: 2016"/>
    <s v="AZE"/>
    <s v="Azerbaijan"/>
    <s v="https://eiti.org/BD/2016-23"/>
    <s v="https://eiti.org/document/validation-azerbaijan-2016-documentation"/>
    <n v="2016"/>
    <m/>
    <s v="Other"/>
    <x v="11"/>
    <n v="4"/>
    <x v="0"/>
    <s v=""/>
    <m/>
    <s v="http://www.eiti.az/index.php/en/"/>
    <s v="https://eiti.org/api/v1.0/score_data/66"/>
    <s v="AzerbaijanOverall Progress (#0.0)"/>
    <s v="Azerbaijan: 2016"/>
    <s v="Azerbaijan"/>
    <n v="2"/>
    <n v="66"/>
    <s v="Azerbaijan: 2016"/>
    <s v="AZE"/>
    <s v="Azerbaijan"/>
    <s v="https://eiti.org/BD/2016-23"/>
    <s v="https://eiti.org/document/validation-azerbaijan-2016-documentation"/>
    <n v="2016"/>
    <n v="0"/>
    <s v="Other"/>
    <s v="Overall Progress (#0.0)"/>
    <n v="4"/>
    <x v="0"/>
    <s v=""/>
    <n v="0"/>
    <s v="http://www.eiti.az/index.php/en/"/>
    <s v="https://eiti.org/api/v1.0/score_data/66"/>
    <x v="0"/>
    <n v="1"/>
    <n v="0"/>
    <n v="1"/>
    <n v="0"/>
    <n v="0"/>
    <x v="3"/>
  </r>
  <r>
    <x v="2"/>
    <n v="2"/>
    <n v="66"/>
    <s v="Azerbaijan: 2016"/>
    <s v="AZE"/>
    <s v="Azerbaijan"/>
    <s v="https://eiti.org/BD/2016-23"/>
    <s v="https://eiti.org/document/validation-azerbaijan-2016-documentation"/>
    <n v="2016"/>
    <m/>
    <s v="Other"/>
    <x v="0"/>
    <n v="5"/>
    <x v="1"/>
    <s v=""/>
    <m/>
    <s v="http://www.eiti.az/index.php/en/"/>
    <s v="https://eiti.org/api/v1.0/score_data/66"/>
    <s v="AzerbaijanData quality (#4.9)"/>
    <s v="Azerbaijan: 2016"/>
    <s v="Azerbaijan"/>
    <n v="2"/>
    <n v="66"/>
    <s v="Azerbaijan: 2016"/>
    <s v="AZE"/>
    <s v="Azerbaijan"/>
    <s v="https://eiti.org/BD/2016-23"/>
    <s v="https://eiti.org/document/validation-azerbaijan-2016-documentation"/>
    <n v="2016"/>
    <n v="0"/>
    <s v="Other"/>
    <s v="Data quality (#4.9)"/>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1"/>
    <n v="5"/>
    <x v="1"/>
    <s v=""/>
    <m/>
    <s v="http://www.eiti.az/index.php/en/"/>
    <s v="https://eiti.org/api/v1.0/score_data/66"/>
    <s v="AzerbaijanData timeliness (#4.8)"/>
    <s v="Azerbaijan: 2016"/>
    <s v="Azerbaijan"/>
    <n v="2"/>
    <n v="66"/>
    <s v="Azerbaijan: 2016"/>
    <s v="AZE"/>
    <s v="Azerbaijan"/>
    <s v="https://eiti.org/BD/2016-23"/>
    <s v="https://eiti.org/document/validation-azerbaijan-2016-documentation"/>
    <n v="2016"/>
    <n v="0"/>
    <s v="Other"/>
    <s v="Data timeliness (#4.8)"/>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2"/>
    <n v="0"/>
    <x v="2"/>
    <s v=""/>
    <m/>
    <s v="http://www.eiti.az/index.php/en/"/>
    <s v="https://eiti.org/api/v1.0/score_data/66"/>
    <s v="AzerbaijanSubnational transfers (#5.2)"/>
    <s v="Azerbaijan: 2016"/>
    <s v="Azerbaijan"/>
    <n v="2"/>
    <n v="66"/>
    <s v="Azerbaijan: 2016"/>
    <s v="AZE"/>
    <s v="Azerbaijan"/>
    <s v="https://eiti.org/BD/2016-23"/>
    <s v="https://eiti.org/document/validation-azerbaijan-2016-documentation"/>
    <n v="2016"/>
    <n v="0"/>
    <s v="Other"/>
    <s v="Subnational transfers (#5.2)"/>
    <n v="0"/>
    <x v="2"/>
    <s v=""/>
    <n v="0"/>
    <s v="http://www.eiti.az/index.php/en/"/>
    <s v="https://eiti.org/api/v1.0/score_data/66"/>
    <x v="0"/>
    <n v="0"/>
    <n v="0"/>
    <n v="0"/>
    <n v="0"/>
    <n v="0"/>
    <x v="1"/>
  </r>
  <r>
    <x v="2"/>
    <n v="2"/>
    <n v="66"/>
    <s v="Azerbaijan: 2016"/>
    <s v="AZE"/>
    <s v="Azerbaijan"/>
    <s v="https://eiti.org/BD/2016-23"/>
    <s v="https://eiti.org/document/validation-azerbaijan-2016-documentation"/>
    <n v="2016"/>
    <m/>
    <s v="Other"/>
    <x v="3"/>
    <n v="5"/>
    <x v="1"/>
    <s v=""/>
    <m/>
    <s v="http://www.eiti.az/index.php/en/"/>
    <s v="https://eiti.org/api/v1.0/score_data/66"/>
    <s v="AzerbaijanDistribution of revenues (#5.1)"/>
    <s v="Azerbaijan: 2016"/>
    <s v="Azerbaijan"/>
    <n v="2"/>
    <n v="66"/>
    <s v="Azerbaijan: 2016"/>
    <s v="AZE"/>
    <s v="Azerbaijan"/>
    <s v="https://eiti.org/BD/2016-23"/>
    <s v="https://eiti.org/document/validation-azerbaijan-2016-documentation"/>
    <n v="2016"/>
    <n v="0"/>
    <s v="Other"/>
    <s v="Distribution of revenues (#5.1)"/>
    <n v="5"/>
    <x v="1"/>
    <s v=""/>
    <n v="0"/>
    <s v="http://www.eiti.az/index.php/en/"/>
    <s v="https://eiti.org/api/v1.0/score_data/66"/>
    <x v="0"/>
    <n v="0"/>
    <n v="0"/>
    <n v="0"/>
    <n v="0"/>
    <n v="0"/>
    <x v="1"/>
  </r>
  <r>
    <x v="2"/>
    <n v="2"/>
    <n v="66"/>
    <s v="Azerbaijan: 2016"/>
    <s v="AZE"/>
    <s v="Azerbaijan"/>
    <s v="https://eiti.org/BD/2016-23"/>
    <s v="https://eiti.org/document/validation-azerbaijan-2016-documentation"/>
    <n v="2016"/>
    <m/>
    <s v="Other"/>
    <x v="4"/>
    <n v="5"/>
    <x v="1"/>
    <s v=""/>
    <m/>
    <s v="http://www.eiti.az/index.php/en/"/>
    <s v="https://eiti.org/api/v1.0/score_data/66"/>
    <s v="AzerbaijanSOE transactions (#4.5)"/>
    <s v="Azerbaijan: 2016"/>
    <s v="Azerbaijan"/>
    <n v="2"/>
    <n v="66"/>
    <s v="Azerbaijan: 2016"/>
    <s v="AZE"/>
    <s v="Azerbaijan"/>
    <s v="https://eiti.org/BD/2016-23"/>
    <s v="https://eiti.org/document/validation-azerbaijan-2016-documentation"/>
    <n v="2016"/>
    <n v="0"/>
    <s v="Other"/>
    <s v="SOE transactions (#4.5)"/>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5"/>
    <n v="5"/>
    <x v="1"/>
    <s v=""/>
    <m/>
    <s v="http://www.eiti.az/index.php/en/"/>
    <s v="https://eiti.org/api/v1.0/score_data/66"/>
    <s v="AzerbaijanTransportation revenues (#4.4)"/>
    <s v="Azerbaijan: 2016"/>
    <s v="Azerbaijan"/>
    <n v="2"/>
    <n v="66"/>
    <s v="Azerbaijan: 2016"/>
    <s v="AZE"/>
    <s v="Azerbaijan"/>
    <s v="https://eiti.org/BD/2016-23"/>
    <s v="https://eiti.org/document/validation-azerbaijan-2016-documentation"/>
    <n v="2016"/>
    <n v="0"/>
    <s v="Other"/>
    <s v="Transportation revenues (#4.4)"/>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6"/>
    <n v="5"/>
    <x v="1"/>
    <s v=""/>
    <m/>
    <s v="http://www.eiti.az/index.php/en/"/>
    <s v="https://eiti.org/api/v1.0/score_data/66"/>
    <s v="AzerbaijanDisaggregation (#4.7)"/>
    <s v="Azerbaijan: 2016"/>
    <s v="Azerbaijan"/>
    <n v="2"/>
    <n v="66"/>
    <s v="Azerbaijan: 2016"/>
    <s v="AZE"/>
    <s v="Azerbaijan"/>
    <s v="https://eiti.org/BD/2016-23"/>
    <s v="https://eiti.org/document/validation-azerbaijan-2016-documentation"/>
    <n v="2016"/>
    <n v="0"/>
    <s v="Other"/>
    <s v="Disaggregation (#4.7)"/>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7"/>
    <n v="0"/>
    <x v="2"/>
    <s v=""/>
    <m/>
    <s v="http://www.eiti.az/index.php/en/"/>
    <s v="https://eiti.org/api/v1.0/score_data/66"/>
    <s v="AzerbaijanDirect subnational payments (#4.6)"/>
    <s v="Azerbaijan: 2016"/>
    <s v="Azerbaijan"/>
    <n v="2"/>
    <n v="66"/>
    <s v="Azerbaijan: 2016"/>
    <s v="AZE"/>
    <s v="Azerbaijan"/>
    <s v="https://eiti.org/BD/2016-23"/>
    <s v="https://eiti.org/document/validation-azerbaijan-2016-documentation"/>
    <n v="2016"/>
    <n v="0"/>
    <s v="Other"/>
    <s v="Direct subnational payments (#4.6)"/>
    <n v="0"/>
    <x v="2"/>
    <s v=""/>
    <n v="0"/>
    <s v="http://www.eiti.az/index.php/en/"/>
    <s v="https://eiti.org/api/v1.0/score_data/66"/>
    <x v="0"/>
    <n v="0"/>
    <n v="0"/>
    <n v="0"/>
    <n v="0"/>
    <n v="0"/>
    <x v="0"/>
  </r>
  <r>
    <x v="2"/>
    <n v="2"/>
    <n v="66"/>
    <s v="Azerbaijan: 2016"/>
    <s v="AZE"/>
    <s v="Azerbaijan"/>
    <s v="https://eiti.org/BD/2016-23"/>
    <s v="https://eiti.org/document/validation-azerbaijan-2016-documentation"/>
    <n v="2016"/>
    <m/>
    <s v="Other"/>
    <x v="10"/>
    <n v="1"/>
    <x v="4"/>
    <s v=""/>
    <m/>
    <s v="http://www.eiti.az/index.php/en/"/>
    <s v="https://eiti.org/api/v1.0/score_data/66"/>
    <s v="AzerbaijanData accessibility (#7.2)"/>
    <s v="Azerbaijan: 2016"/>
    <s v="Azerbaijan"/>
    <n v="2"/>
    <n v="66"/>
    <s v="Azerbaijan: 2016"/>
    <s v="AZE"/>
    <s v="Azerbaijan"/>
    <s v="https://eiti.org/BD/2016-23"/>
    <s v="https://eiti.org/document/validation-azerbaijan-2016-documentation"/>
    <n v="2016"/>
    <n v="0"/>
    <s v="Other"/>
    <s v="Data accessibility (#7.2)"/>
    <n v="1"/>
    <x v="4"/>
    <s v=""/>
    <n v="0"/>
    <s v="http://www.eiti.az/index.php/en/"/>
    <s v="https://eiti.org/api/v1.0/score_data/66"/>
    <x v="0"/>
    <n v="0"/>
    <n v="0"/>
    <n v="0"/>
    <n v="0"/>
    <n v="0"/>
    <x v="2"/>
  </r>
  <r>
    <x v="2"/>
    <n v="2"/>
    <n v="66"/>
    <s v="Azerbaijan: 2016"/>
    <s v="AZE"/>
    <s v="Azerbaijan"/>
    <s v="https://eiti.org/BD/2016-23"/>
    <s v="https://eiti.org/document/validation-azerbaijan-2016-documentation"/>
    <n v="2016"/>
    <m/>
    <s v="Other"/>
    <x v="15"/>
    <n v="4"/>
    <x v="0"/>
    <s v=""/>
    <m/>
    <s v="http://www.eiti.az/index.php/en/"/>
    <s v="https://eiti.org/api/v1.0/score_data/66"/>
    <s v="AzerbaijanPublic debate (#7.1)"/>
    <s v="Azerbaijan: 2016"/>
    <s v="Azerbaijan"/>
    <n v="2"/>
    <n v="66"/>
    <s v="Azerbaijan: 2016"/>
    <s v="AZE"/>
    <s v="Azerbaijan"/>
    <s v="https://eiti.org/BD/2016-23"/>
    <s v="https://eiti.org/document/validation-azerbaijan-2016-documentation"/>
    <n v="2016"/>
    <n v="0"/>
    <s v="Other"/>
    <s v="Public debate (#7.1)"/>
    <n v="4"/>
    <x v="0"/>
    <s v=""/>
    <n v="0"/>
    <s v="http://www.eiti.az/index.php/en/"/>
    <s v="https://eiti.org/api/v1.0/score_data/66"/>
    <x v="0"/>
    <n v="1"/>
    <n v="0"/>
    <n v="1"/>
    <n v="0"/>
    <n v="0"/>
    <x v="2"/>
  </r>
  <r>
    <x v="2"/>
    <n v="2"/>
    <n v="66"/>
    <s v="Azerbaijan: 2016"/>
    <s v="AZE"/>
    <s v="Azerbaijan"/>
    <s v="https://eiti.org/BD/2016-23"/>
    <s v="https://eiti.org/document/validation-azerbaijan-2016-documentation"/>
    <n v="2016"/>
    <m/>
    <s v="Other"/>
    <x v="12"/>
    <n v="4"/>
    <x v="0"/>
    <s v=""/>
    <m/>
    <s v="http://www.eiti.az/index.php/en/"/>
    <s v="https://eiti.org/api/v1.0/score_data/66"/>
    <s v="AzerbaijanOutcomes and impact of implementation (#7.4)"/>
    <s v="Azerbaijan: 2016"/>
    <s v="Azerbaijan"/>
    <n v="2"/>
    <n v="66"/>
    <s v="Azerbaijan: 2016"/>
    <s v="AZE"/>
    <s v="Azerbaijan"/>
    <s v="https://eiti.org/BD/2016-23"/>
    <s v="https://eiti.org/document/validation-azerbaijan-2016-documentation"/>
    <n v="2016"/>
    <n v="0"/>
    <s v="Other"/>
    <s v="Outcomes and impact of implementation (#7.4)"/>
    <n v="4"/>
    <x v="0"/>
    <s v=""/>
    <n v="0"/>
    <s v="http://www.eiti.az/index.php/en/"/>
    <s v="https://eiti.org/api/v1.0/score_data/66"/>
    <x v="0"/>
    <n v="1"/>
    <n v="0"/>
    <n v="1"/>
    <n v="0"/>
    <n v="0"/>
    <x v="2"/>
  </r>
  <r>
    <x v="2"/>
    <n v="2"/>
    <n v="66"/>
    <s v="Azerbaijan: 2016"/>
    <s v="AZE"/>
    <s v="Azerbaijan"/>
    <s v="https://eiti.org/BD/2016-23"/>
    <s v="https://eiti.org/document/validation-azerbaijan-2016-documentation"/>
    <n v="2016"/>
    <m/>
    <s v="Other"/>
    <x v="9"/>
    <n v="5"/>
    <x v="1"/>
    <s v=""/>
    <m/>
    <s v="http://www.eiti.az/index.php/en/"/>
    <s v="https://eiti.org/api/v1.0/score_data/66"/>
    <s v="AzerbaijanFollow up on recommendations (#7.3)"/>
    <s v="Azerbaijan: 2016"/>
    <s v="Azerbaijan"/>
    <n v="2"/>
    <n v="66"/>
    <s v="Azerbaijan: 2016"/>
    <s v="AZE"/>
    <s v="Azerbaijan"/>
    <s v="https://eiti.org/BD/2016-23"/>
    <s v="https://eiti.org/document/validation-azerbaijan-2016-documentation"/>
    <n v="2016"/>
    <n v="0"/>
    <s v="Other"/>
    <s v="Follow up on recommendations (#7.3)"/>
    <n v="5"/>
    <x v="1"/>
    <s v=""/>
    <n v="0"/>
    <s v="http://www.eiti.az/index.php/en/"/>
    <s v="https://eiti.org/api/v1.0/score_data/66"/>
    <x v="0"/>
    <n v="0"/>
    <n v="0"/>
    <n v="0"/>
    <n v="0"/>
    <n v="0"/>
    <x v="2"/>
  </r>
  <r>
    <x v="2"/>
    <n v="2"/>
    <n v="66"/>
    <s v="Azerbaijan: 2016"/>
    <s v="AZE"/>
    <s v="Azerbaijan"/>
    <s v="https://eiti.org/BD/2016-23"/>
    <s v="https://eiti.org/document/validation-azerbaijan-2016-documentation"/>
    <n v="2016"/>
    <m/>
    <s v="Other"/>
    <x v="14"/>
    <n v="0"/>
    <x v="2"/>
    <s v=""/>
    <m/>
    <s v="http://www.eiti.az/index.php/en/"/>
    <s v="https://eiti.org/api/v1.0/score_data/66"/>
    <s v="AzerbaijanMandatory social expenditures (#6.1)"/>
    <s v="Azerbaijan: 2016"/>
    <s v="Azerbaijan"/>
    <n v="2"/>
    <n v="66"/>
    <s v="Azerbaijan: 2016"/>
    <s v="AZE"/>
    <s v="Azerbaijan"/>
    <s v="https://eiti.org/BD/2016-23"/>
    <s v="https://eiti.org/document/validation-azerbaijan-2016-documentation"/>
    <n v="2016"/>
    <n v="0"/>
    <s v="Other"/>
    <s v="Mandatory social expenditures (#6.1)"/>
    <n v="0"/>
    <x v="2"/>
    <s v=""/>
    <n v="0"/>
    <s v="http://www.eiti.az/index.php/en/"/>
    <s v="https://eiti.org/api/v1.0/score_data/66"/>
    <x v="0"/>
    <n v="0"/>
    <n v="0"/>
    <n v="0"/>
    <n v="0"/>
    <n v="0"/>
    <x v="4"/>
  </r>
  <r>
    <x v="2"/>
    <n v="2"/>
    <n v="66"/>
    <s v="Azerbaijan: 2016"/>
    <s v="AZE"/>
    <s v="Azerbaijan"/>
    <s v="https://eiti.org/BD/2016-23"/>
    <s v="https://eiti.org/document/validation-azerbaijan-2016-documentation"/>
    <n v="2016"/>
    <m/>
    <s v="Other"/>
    <x v="8"/>
    <n v="1"/>
    <x v="4"/>
    <s v=""/>
    <m/>
    <s v="http://www.eiti.az/index.php/en/"/>
    <s v="https://eiti.org/api/v1.0/score_data/66"/>
    <s v="AzerbaijanRevenue management and expenditures (#5.3)"/>
    <s v="Azerbaijan: 2016"/>
    <s v="Azerbaijan"/>
    <n v="2"/>
    <n v="66"/>
    <s v="Azerbaijan: 2016"/>
    <s v="AZE"/>
    <s v="Azerbaijan"/>
    <s v="https://eiti.org/BD/2016-23"/>
    <s v="https://eiti.org/document/validation-azerbaijan-2016-documentation"/>
    <n v="2016"/>
    <n v="0"/>
    <s v="Other"/>
    <s v="Revenue management and expenditures (#5.3)"/>
    <n v="1"/>
    <x v="4"/>
    <s v=""/>
    <n v="0"/>
    <s v="http://www.eiti.az/index.php/en/"/>
    <s v="https://eiti.org/api/v1.0/score_data/66"/>
    <x v="0"/>
    <n v="0"/>
    <n v="0"/>
    <n v="0"/>
    <n v="0"/>
    <n v="0"/>
    <x v="1"/>
  </r>
  <r>
    <x v="2"/>
    <n v="2"/>
    <n v="66"/>
    <s v="Azerbaijan: 2016"/>
    <s v="AZE"/>
    <s v="Azerbaijan"/>
    <s v="https://eiti.org/BD/2016-23"/>
    <s v="https://eiti.org/document/validation-azerbaijan-2016-documentation"/>
    <n v="2016"/>
    <m/>
    <s v="Other"/>
    <x v="16"/>
    <n v="5"/>
    <x v="1"/>
    <s v=""/>
    <m/>
    <s v="http://www.eiti.az/index.php/en/"/>
    <s v="https://eiti.org/api/v1.0/score_data/66"/>
    <s v="AzerbaijanEconomic contribution (#6.3)"/>
    <s v="Azerbaijan: 2016"/>
    <s v="Azerbaijan"/>
    <n v="2"/>
    <n v="66"/>
    <s v="Azerbaijan: 2016"/>
    <s v="AZE"/>
    <s v="Azerbaijan"/>
    <s v="https://eiti.org/BD/2016-23"/>
    <s v="https://eiti.org/document/validation-azerbaijan-2016-documentation"/>
    <n v="2016"/>
    <n v="0"/>
    <s v="Other"/>
    <s v="Economic contribution (#6.3)"/>
    <n v="5"/>
    <x v="1"/>
    <s v=""/>
    <n v="0"/>
    <s v="http://www.eiti.az/index.php/en/"/>
    <s v="https://eiti.org/api/v1.0/score_data/66"/>
    <x v="0"/>
    <n v="0"/>
    <n v="0"/>
    <n v="0"/>
    <n v="0"/>
    <n v="0"/>
    <x v="4"/>
  </r>
  <r>
    <x v="2"/>
    <n v="2"/>
    <n v="66"/>
    <s v="Azerbaijan: 2016"/>
    <s v="AZE"/>
    <s v="Azerbaijan"/>
    <s v="https://eiti.org/BD/2016-23"/>
    <s v="https://eiti.org/document/validation-azerbaijan-2016-documentation"/>
    <n v="2016"/>
    <m/>
    <s v="Other"/>
    <x v="13"/>
    <n v="4"/>
    <x v="0"/>
    <s v=""/>
    <m/>
    <s v="http://www.eiti.az/index.php/en/"/>
    <s v="https://eiti.org/api/v1.0/score_data/66"/>
    <s v="AzerbaijanSOE quasi-fiscal expenditures (#6.2)"/>
    <s v="Azerbaijan: 2016"/>
    <s v="Azerbaijan"/>
    <n v="2"/>
    <n v="66"/>
    <s v="Azerbaijan: 2016"/>
    <s v="AZE"/>
    <s v="Azerbaijan"/>
    <s v="https://eiti.org/BD/2016-23"/>
    <s v="https://eiti.org/document/validation-azerbaijan-2016-documentation"/>
    <n v="2016"/>
    <n v="0"/>
    <s v="Other"/>
    <s v="SOE quasi-fiscal expenditures (#6.2)"/>
    <n v="4"/>
    <x v="0"/>
    <s v=""/>
    <n v="0"/>
    <s v="http://www.eiti.az/index.php/en/"/>
    <s v="https://eiti.org/api/v1.0/score_data/66"/>
    <x v="0"/>
    <n v="1"/>
    <n v="0"/>
    <n v="1"/>
    <n v="0"/>
    <n v="0"/>
    <x v="4"/>
  </r>
  <r>
    <x v="2"/>
    <n v="2"/>
    <n v="66"/>
    <s v="Azerbaijan: 2016"/>
    <s v="AZE"/>
    <s v="Azerbaijan"/>
    <s v="https://eiti.org/BD/2016-23"/>
    <s v="https://eiti.org/document/validation-azerbaijan-2016-documentation"/>
    <n v="2016"/>
    <m/>
    <s v="Other"/>
    <x v="28"/>
    <n v="0"/>
    <x v="2"/>
    <s v=""/>
    <m/>
    <s v="http://www.eiti.az/index.php/en/"/>
    <s v="https://eiti.org/api/v1.0/score_data/66"/>
    <s v="AzerbaijanBarter agreements (#4.3)"/>
    <s v="Azerbaijan: 2016"/>
    <s v="Azerbaijan"/>
    <n v="2"/>
    <n v="66"/>
    <s v="Azerbaijan: 2016"/>
    <s v="AZE"/>
    <s v="Azerbaijan"/>
    <s v="https://eiti.org/BD/2016-23"/>
    <s v="https://eiti.org/document/validation-azerbaijan-2016-documentation"/>
    <n v="2016"/>
    <n v="0"/>
    <s v="Other"/>
    <s v="Barter agreements (#4.3)"/>
    <n v="0"/>
    <x v="2"/>
    <s v=""/>
    <n v="0"/>
    <s v="http://www.eiti.az/index.php/en/"/>
    <s v="https://eiti.org/api/v1.0/score_data/66"/>
    <x v="0"/>
    <n v="0"/>
    <n v="0"/>
    <n v="0"/>
    <n v="0"/>
    <n v="0"/>
    <x v="0"/>
  </r>
  <r>
    <x v="2"/>
    <n v="2"/>
    <n v="66"/>
    <s v="Azerbaijan: 2016"/>
    <s v="AZE"/>
    <s v="Azerbaijan"/>
    <s v="https://eiti.org/BD/2016-23"/>
    <s v="https://eiti.org/document/validation-azerbaijan-2016-documentation"/>
    <n v="2016"/>
    <m/>
    <s v="Other"/>
    <x v="17"/>
    <n v="5"/>
    <x v="1"/>
    <s v=""/>
    <m/>
    <s v="http://www.eiti.az/index.php/en/"/>
    <s v="https://eiti.org/api/v1.0/score_data/66"/>
    <s v="AzerbaijanLegal framework (#2.1)"/>
    <s v="Azerbaijan: 2016"/>
    <s v="Azerbaijan"/>
    <n v="2"/>
    <n v="66"/>
    <s v="Azerbaijan: 2016"/>
    <s v="AZE"/>
    <s v="Azerbaijan"/>
    <s v="https://eiti.org/BD/2016-23"/>
    <s v="https://eiti.org/document/validation-azerbaijan-2016-documentation"/>
    <n v="2016"/>
    <n v="0"/>
    <s v="Other"/>
    <s v="Legal framework (#2.1)"/>
    <n v="5"/>
    <x v="1"/>
    <s v=""/>
    <n v="0"/>
    <s v="http://www.eiti.az/index.php/en/"/>
    <s v="https://eiti.org/api/v1.0/score_data/66"/>
    <x v="0"/>
    <n v="0"/>
    <n v="0"/>
    <n v="0"/>
    <n v="0"/>
    <n v="0"/>
    <x v="5"/>
  </r>
  <r>
    <x v="2"/>
    <n v="2"/>
    <n v="66"/>
    <s v="Azerbaijan: 2016"/>
    <s v="AZE"/>
    <s v="Azerbaijan"/>
    <s v="https://eiti.org/BD/2016-23"/>
    <s v="https://eiti.org/document/validation-azerbaijan-2016-documentation"/>
    <n v="2016"/>
    <m/>
    <s v="Other"/>
    <x v="18"/>
    <n v="5"/>
    <x v="1"/>
    <s v=""/>
    <m/>
    <s v="http://www.eiti.az/index.php/en/"/>
    <s v="https://eiti.org/api/v1.0/score_data/66"/>
    <s v="AzerbaijanWorkplan (#1.5)"/>
    <s v="Azerbaijan: 2016"/>
    <s v="Azerbaijan"/>
    <n v="2"/>
    <n v="66"/>
    <s v="Azerbaijan: 2016"/>
    <s v="AZE"/>
    <s v="Azerbaijan"/>
    <s v="https://eiti.org/BD/2016-23"/>
    <s v="https://eiti.org/document/validation-azerbaijan-2016-documentation"/>
    <n v="2016"/>
    <n v="0"/>
    <s v="Other"/>
    <s v="Workplan (#1.5)"/>
    <n v="5"/>
    <x v="1"/>
    <s v=""/>
    <n v="0"/>
    <s v="http://www.eiti.az/index.php/en/"/>
    <s v="https://eiti.org/api/v1.0/score_data/66"/>
    <x v="0"/>
    <n v="0"/>
    <n v="0"/>
    <n v="0"/>
    <n v="0"/>
    <n v="0"/>
    <x v="6"/>
  </r>
  <r>
    <x v="2"/>
    <n v="2"/>
    <n v="66"/>
    <s v="Azerbaijan: 2016"/>
    <s v="AZE"/>
    <s v="Azerbaijan"/>
    <s v="https://eiti.org/BD/2016-23"/>
    <s v="https://eiti.org/document/validation-azerbaijan-2016-documentation"/>
    <n v="2016"/>
    <m/>
    <s v="Other"/>
    <x v="19"/>
    <n v="5"/>
    <x v="1"/>
    <s v=""/>
    <m/>
    <s v="http://www.eiti.az/index.php/en/"/>
    <s v="https://eiti.org/api/v1.0/score_data/66"/>
    <s v="AzerbaijanLicense register (#2.3)"/>
    <s v="Azerbaijan: 2016"/>
    <s v="Azerbaijan"/>
    <n v="2"/>
    <n v="66"/>
    <s v="Azerbaijan: 2016"/>
    <s v="AZE"/>
    <s v="Azerbaijan"/>
    <s v="https://eiti.org/BD/2016-23"/>
    <s v="https://eiti.org/document/validation-azerbaijan-2016-documentation"/>
    <n v="2016"/>
    <n v="0"/>
    <s v="Other"/>
    <s v="License register (#2.3)"/>
    <n v="5"/>
    <x v="1"/>
    <s v=""/>
    <n v="0"/>
    <s v="http://www.eiti.az/index.php/en/"/>
    <s v="https://eiti.org/api/v1.0/score_data/66"/>
    <x v="0"/>
    <n v="0"/>
    <n v="0"/>
    <n v="0"/>
    <n v="0"/>
    <n v="0"/>
    <x v="5"/>
  </r>
  <r>
    <x v="2"/>
    <n v="2"/>
    <n v="66"/>
    <s v="Azerbaijan: 2016"/>
    <s v="AZE"/>
    <s v="Azerbaijan"/>
    <s v="https://eiti.org/BD/2016-23"/>
    <s v="https://eiti.org/document/validation-azerbaijan-2016-documentation"/>
    <n v="2016"/>
    <m/>
    <s v="Other"/>
    <x v="20"/>
    <n v="0"/>
    <x v="2"/>
    <s v=""/>
    <m/>
    <s v="http://www.eiti.az/index.php/en/"/>
    <s v="https://eiti.org/api/v1.0/score_data/66"/>
    <s v="AzerbaijanLicense allocations (#2.2)"/>
    <s v="Azerbaijan: 2016"/>
    <s v="Azerbaijan"/>
    <n v="2"/>
    <n v="66"/>
    <s v="Azerbaijan: 2016"/>
    <s v="AZE"/>
    <s v="Azerbaijan"/>
    <s v="https://eiti.org/BD/2016-23"/>
    <s v="https://eiti.org/document/validation-azerbaijan-2016-documentation"/>
    <n v="2016"/>
    <n v="0"/>
    <s v="Other"/>
    <s v="License allocations (#2.2)"/>
    <n v="0"/>
    <x v="2"/>
    <s v=""/>
    <n v="0"/>
    <s v="http://www.eiti.az/index.php/en/"/>
    <s v="https://eiti.org/api/v1.0/score_data/66"/>
    <x v="0"/>
    <n v="0"/>
    <n v="0"/>
    <n v="0"/>
    <n v="0"/>
    <n v="0"/>
    <x v="5"/>
  </r>
  <r>
    <x v="2"/>
    <n v="2"/>
    <n v="66"/>
    <s v="Azerbaijan: 2016"/>
    <s v="AZE"/>
    <s v="Azerbaijan"/>
    <s v="https://eiti.org/BD/2016-23"/>
    <s v="https://eiti.org/document/validation-azerbaijan-2016-documentation"/>
    <n v="2016"/>
    <m/>
    <s v="Other"/>
    <x v="21"/>
    <n v="5"/>
    <x v="1"/>
    <s v=""/>
    <m/>
    <s v="http://www.eiti.az/index.php/en/"/>
    <s v="https://eiti.org/api/v1.0/score_data/66"/>
    <s v="AzerbaijanIndustry engagement (#1.2)"/>
    <s v="Azerbaijan: 2016"/>
    <s v="Azerbaijan"/>
    <n v="2"/>
    <n v="66"/>
    <s v="Azerbaijan: 2016"/>
    <s v="AZE"/>
    <s v="Azerbaijan"/>
    <s v="https://eiti.org/BD/2016-23"/>
    <s v="https://eiti.org/document/validation-azerbaijan-2016-documentation"/>
    <n v="2016"/>
    <n v="0"/>
    <s v="Other"/>
    <s v="Industry engagement (#1.2)"/>
    <n v="5"/>
    <x v="1"/>
    <s v=""/>
    <n v="0"/>
    <s v="http://www.eiti.az/index.php/en/"/>
    <s v="https://eiti.org/api/v1.0/score_data/66"/>
    <x v="0"/>
    <n v="0"/>
    <n v="0"/>
    <n v="0"/>
    <n v="0"/>
    <n v="0"/>
    <x v="6"/>
  </r>
  <r>
    <x v="2"/>
    <n v="2"/>
    <n v="66"/>
    <s v="Azerbaijan: 2016"/>
    <s v="AZE"/>
    <s v="Azerbaijan"/>
    <s v="https://eiti.org/BD/2016-23"/>
    <s v="https://eiti.org/document/validation-azerbaijan-2016-documentation"/>
    <n v="2016"/>
    <m/>
    <s v="Other"/>
    <x v="22"/>
    <n v="5"/>
    <x v="1"/>
    <s v=""/>
    <m/>
    <s v="http://www.eiti.az/index.php/en/"/>
    <s v="https://eiti.org/api/v1.0/score_data/66"/>
    <s v="AzerbaijanGovernment engagement (#1.1)"/>
    <s v="Azerbaijan: 2016"/>
    <s v="Azerbaijan"/>
    <n v="2"/>
    <n v="66"/>
    <s v="Azerbaijan: 2016"/>
    <s v="AZE"/>
    <s v="Azerbaijan"/>
    <s v="https://eiti.org/BD/2016-23"/>
    <s v="https://eiti.org/document/validation-azerbaijan-2016-documentation"/>
    <n v="2016"/>
    <n v="0"/>
    <s v="Other"/>
    <s v="Government engagement (#1.1)"/>
    <n v="5"/>
    <x v="1"/>
    <s v=""/>
    <n v="0"/>
    <s v="http://www.eiti.az/index.php/en/"/>
    <s v="https://eiti.org/api/v1.0/score_data/66"/>
    <x v="0"/>
    <n v="0"/>
    <n v="0"/>
    <n v="0"/>
    <n v="0"/>
    <n v="0"/>
    <x v="6"/>
  </r>
  <r>
    <x v="2"/>
    <n v="2"/>
    <n v="66"/>
    <s v="Azerbaijan: 2016"/>
    <s v="AZE"/>
    <s v="Azerbaijan"/>
    <s v="https://eiti.org/BD/2016-23"/>
    <s v="https://eiti.org/document/validation-azerbaijan-2016-documentation"/>
    <n v="2016"/>
    <m/>
    <s v="Other"/>
    <x v="23"/>
    <n v="4"/>
    <x v="0"/>
    <s v=""/>
    <m/>
    <s v="http://www.eiti.az/index.php/en/"/>
    <s v="https://eiti.org/api/v1.0/score_data/66"/>
    <s v="AzerbaijanMSG governance (#1.4)"/>
    <s v="Azerbaijan: 2016"/>
    <s v="Azerbaijan"/>
    <n v="2"/>
    <n v="66"/>
    <s v="Azerbaijan: 2016"/>
    <s v="AZE"/>
    <s v="Azerbaijan"/>
    <s v="https://eiti.org/BD/2016-23"/>
    <s v="https://eiti.org/document/validation-azerbaijan-2016-documentation"/>
    <n v="2016"/>
    <n v="0"/>
    <s v="Other"/>
    <s v="MSG governance (#1.4)"/>
    <n v="4"/>
    <x v="0"/>
    <s v=""/>
    <n v="0"/>
    <s v="http://www.eiti.az/index.php/en/"/>
    <s v="https://eiti.org/api/v1.0/score_data/66"/>
    <x v="0"/>
    <n v="1"/>
    <n v="0"/>
    <n v="1"/>
    <n v="0"/>
    <n v="0"/>
    <x v="6"/>
  </r>
  <r>
    <x v="2"/>
    <n v="2"/>
    <n v="66"/>
    <s v="Azerbaijan: 2016"/>
    <s v="AZE"/>
    <s v="Azerbaijan"/>
    <s v="https://eiti.org/BD/2016-23"/>
    <s v="https://eiti.org/document/validation-azerbaijan-2016-documentation"/>
    <n v="2016"/>
    <m/>
    <s v="Other"/>
    <x v="24"/>
    <n v="4"/>
    <x v="0"/>
    <s v=""/>
    <m/>
    <s v="http://www.eiti.az/index.php/en/"/>
    <s v="https://eiti.org/api/v1.0/score_data/66"/>
    <s v="AzerbaijanCivil society engagement (#1.3)"/>
    <s v="Azerbaijan: 2016"/>
    <s v="Azerbaijan"/>
    <n v="2"/>
    <n v="66"/>
    <s v="Azerbaijan: 2016"/>
    <s v="AZE"/>
    <s v="Azerbaijan"/>
    <s v="https://eiti.org/BD/2016-23"/>
    <s v="https://eiti.org/document/validation-azerbaijan-2016-documentation"/>
    <n v="2016"/>
    <n v="0"/>
    <s v="Other"/>
    <s v="Civil society engagement (#1.3)"/>
    <n v="4"/>
    <x v="0"/>
    <s v=""/>
    <n v="0"/>
    <s v="http://www.eiti.az/index.php/en/"/>
    <s v="https://eiti.org/api/v1.0/score_data/66"/>
    <x v="0"/>
    <n v="1"/>
    <n v="0"/>
    <n v="1"/>
    <n v="0"/>
    <n v="0"/>
    <x v="6"/>
  </r>
  <r>
    <x v="2"/>
    <n v="2"/>
    <n v="66"/>
    <s v="Azerbaijan: 2016"/>
    <s v="AZE"/>
    <s v="Azerbaijan"/>
    <s v="https://eiti.org/BD/2016-23"/>
    <s v="https://eiti.org/document/validation-azerbaijan-2016-documentation"/>
    <n v="2016"/>
    <m/>
    <s v="Other"/>
    <x v="27"/>
    <n v="5"/>
    <x v="1"/>
    <s v=""/>
    <m/>
    <s v="http://www.eiti.az/index.php/en/"/>
    <s v="https://eiti.org/api/v1.0/score_data/66"/>
    <s v="AzerbaijanExport data (#3.3)"/>
    <s v="Azerbaijan: 2016"/>
    <s v="Azerbaijan"/>
    <n v="2"/>
    <n v="66"/>
    <s v="Azerbaijan: 2016"/>
    <s v="AZE"/>
    <s v="Azerbaijan"/>
    <s v="https://eiti.org/BD/2016-23"/>
    <s v="https://eiti.org/document/validation-azerbaijan-2016-documentation"/>
    <n v="2016"/>
    <n v="0"/>
    <s v="Other"/>
    <s v="Export data (#3.3)"/>
    <n v="5"/>
    <x v="1"/>
    <s v=""/>
    <n v="0"/>
    <s v="http://www.eiti.az/index.php/en/"/>
    <s v="https://eiti.org/api/v1.0/score_data/66"/>
    <x v="0"/>
    <n v="0"/>
    <n v="0"/>
    <n v="0"/>
    <n v="0"/>
    <n v="0"/>
    <x v="7"/>
  </r>
  <r>
    <x v="2"/>
    <n v="2"/>
    <n v="66"/>
    <s v="Azerbaijan: 2016"/>
    <s v="AZE"/>
    <s v="Azerbaijan"/>
    <s v="https://eiti.org/BD/2016-23"/>
    <s v="https://eiti.org/document/validation-azerbaijan-2016-documentation"/>
    <n v="2016"/>
    <m/>
    <s v="Other"/>
    <x v="32"/>
    <n v="5"/>
    <x v="1"/>
    <s v=""/>
    <m/>
    <s v="http://www.eiti.az/index.php/en/"/>
    <s v="https://eiti.org/api/v1.0/score_data/66"/>
    <s v="AzerbaijanProduction data (#3.2)"/>
    <s v="Azerbaijan: 2016"/>
    <s v="Azerbaijan"/>
    <n v="2"/>
    <n v="66"/>
    <s v="Azerbaijan: 2016"/>
    <s v="AZE"/>
    <s v="Azerbaijan"/>
    <s v="https://eiti.org/BD/2016-23"/>
    <s v="https://eiti.org/document/validation-azerbaijan-2016-documentation"/>
    <n v="2016"/>
    <n v="0"/>
    <s v="Other"/>
    <s v="Production data (#3.2)"/>
    <n v="5"/>
    <x v="1"/>
    <s v=""/>
    <n v="0"/>
    <s v="http://www.eiti.az/index.php/en/"/>
    <s v="https://eiti.org/api/v1.0/score_data/66"/>
    <x v="0"/>
    <n v="0"/>
    <n v="0"/>
    <n v="0"/>
    <n v="0"/>
    <n v="0"/>
    <x v="7"/>
  </r>
  <r>
    <x v="2"/>
    <n v="2"/>
    <n v="66"/>
    <s v="Azerbaijan: 2016"/>
    <s v="AZE"/>
    <s v="Azerbaijan"/>
    <s v="https://eiti.org/BD/2016-23"/>
    <s v="https://eiti.org/document/validation-azerbaijan-2016-documentation"/>
    <n v="2016"/>
    <m/>
    <s v="Other"/>
    <x v="29"/>
    <n v="5"/>
    <x v="1"/>
    <s v=""/>
    <m/>
    <s v="http://www.eiti.az/index.php/en/"/>
    <s v="https://eiti.org/api/v1.0/score_data/66"/>
    <s v="AzerbaijanIn-kind revenues (#4.2)"/>
    <s v="Azerbaijan: 2016"/>
    <s v="Azerbaijan"/>
    <n v="2"/>
    <n v="66"/>
    <s v="Azerbaijan: 2016"/>
    <s v="AZE"/>
    <s v="Azerbaijan"/>
    <s v="https://eiti.org/BD/2016-23"/>
    <s v="https://eiti.org/document/validation-azerbaijan-2016-documentation"/>
    <n v="2016"/>
    <n v="0"/>
    <s v="Other"/>
    <s v="In-kind revenues (#4.2)"/>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26"/>
    <n v="5"/>
    <x v="1"/>
    <s v=""/>
    <m/>
    <s v="http://www.eiti.az/index.php/en/"/>
    <s v="https://eiti.org/api/v1.0/score_data/66"/>
    <s v="AzerbaijanComprehensiveness (#4.1)"/>
    <s v="Azerbaijan: 2016"/>
    <s v="Azerbaijan"/>
    <n v="2"/>
    <n v="66"/>
    <s v="Azerbaijan: 2016"/>
    <s v="AZE"/>
    <s v="Azerbaijan"/>
    <s v="https://eiti.org/BD/2016-23"/>
    <s v="https://eiti.org/document/validation-azerbaijan-2016-documentation"/>
    <n v="2016"/>
    <n v="0"/>
    <s v="Other"/>
    <s v="Comprehensiveness (#4.1)"/>
    <n v="5"/>
    <x v="1"/>
    <s v=""/>
    <n v="0"/>
    <s v="http://www.eiti.az/index.php/en/"/>
    <s v="https://eiti.org/api/v1.0/score_data/66"/>
    <x v="0"/>
    <n v="0"/>
    <n v="0"/>
    <n v="0"/>
    <n v="0"/>
    <n v="0"/>
    <x v="0"/>
  </r>
  <r>
    <x v="2"/>
    <n v="2"/>
    <n v="66"/>
    <s v="Azerbaijan: 2016"/>
    <s v="AZE"/>
    <s v="Azerbaijan"/>
    <s v="https://eiti.org/BD/2016-23"/>
    <s v="https://eiti.org/document/validation-azerbaijan-2016-documentation"/>
    <n v="2016"/>
    <m/>
    <s v="Other"/>
    <x v="31"/>
    <n v="1"/>
    <x v="4"/>
    <s v=""/>
    <m/>
    <s v="http://www.eiti.az/index.php/en/"/>
    <s v="https://eiti.org/api/v1.0/score_data/66"/>
    <s v="AzerbaijanBeneficial ownership (#2.5)"/>
    <s v="Azerbaijan: 2016"/>
    <s v="Azerbaijan"/>
    <n v="2"/>
    <n v="66"/>
    <s v="Azerbaijan: 2016"/>
    <s v="AZE"/>
    <s v="Azerbaijan"/>
    <s v="https://eiti.org/BD/2016-23"/>
    <s v="https://eiti.org/document/validation-azerbaijan-2016-documentation"/>
    <n v="2016"/>
    <n v="0"/>
    <s v="Other"/>
    <s v="Beneficial ownership (#2.5)"/>
    <n v="1"/>
    <x v="4"/>
    <s v=""/>
    <n v="0"/>
    <s v="http://www.eiti.az/index.php/en/"/>
    <s v="https://eiti.org/api/v1.0/score_data/66"/>
    <x v="0"/>
    <n v="0"/>
    <n v="0"/>
    <n v="0"/>
    <n v="0"/>
    <n v="0"/>
    <x v="5"/>
  </r>
  <r>
    <x v="2"/>
    <n v="2"/>
    <n v="66"/>
    <s v="Azerbaijan: 2016"/>
    <s v="AZE"/>
    <s v="Azerbaijan"/>
    <s v="https://eiti.org/BD/2016-23"/>
    <s v="https://eiti.org/document/validation-azerbaijan-2016-documentation"/>
    <n v="2016"/>
    <m/>
    <s v="Other"/>
    <x v="25"/>
    <n v="5"/>
    <x v="1"/>
    <s v=""/>
    <m/>
    <s v="http://www.eiti.az/index.php/en/"/>
    <s v="https://eiti.org/api/v1.0/score_data/66"/>
    <s v="AzerbaijanPolicy on contract disclosure (#2.4)"/>
    <s v="Azerbaijan: 2016"/>
    <s v="Azerbaijan"/>
    <n v="2"/>
    <n v="66"/>
    <s v="Azerbaijan: 2016"/>
    <s v="AZE"/>
    <s v="Azerbaijan"/>
    <s v="https://eiti.org/BD/2016-23"/>
    <s v="https://eiti.org/document/validation-azerbaijan-2016-documentation"/>
    <n v="2016"/>
    <n v="0"/>
    <s v="Other"/>
    <s v="Policy on contract disclosure (#2.4)"/>
    <n v="5"/>
    <x v="1"/>
    <s v=""/>
    <n v="0"/>
    <s v="http://www.eiti.az/index.php/en/"/>
    <s v="https://eiti.org/api/v1.0/score_data/66"/>
    <x v="0"/>
    <n v="0"/>
    <n v="0"/>
    <n v="0"/>
    <n v="0"/>
    <n v="0"/>
    <x v="5"/>
  </r>
  <r>
    <x v="2"/>
    <n v="2"/>
    <n v="66"/>
    <s v="Azerbaijan: 2016"/>
    <s v="AZE"/>
    <s v="Azerbaijan"/>
    <s v="https://eiti.org/BD/2016-23"/>
    <s v="https://eiti.org/document/validation-azerbaijan-2016-documentation"/>
    <n v="2016"/>
    <m/>
    <s v="Other"/>
    <x v="33"/>
    <n v="5"/>
    <x v="1"/>
    <s v=""/>
    <m/>
    <s v="http://www.eiti.az/index.php/en/"/>
    <s v="https://eiti.org/api/v1.0/score_data/66"/>
    <s v="AzerbaijanExploration data (#3.1)"/>
    <s v="Azerbaijan: 2016"/>
    <s v="Azerbaijan"/>
    <n v="2"/>
    <n v="66"/>
    <s v="Azerbaijan: 2016"/>
    <s v="AZE"/>
    <s v="Azerbaijan"/>
    <s v="https://eiti.org/BD/2016-23"/>
    <s v="https://eiti.org/document/validation-azerbaijan-2016-documentation"/>
    <n v="2016"/>
    <n v="0"/>
    <s v="Other"/>
    <s v="Exploration data (#3.1)"/>
    <n v="5"/>
    <x v="1"/>
    <s v=""/>
    <n v="0"/>
    <s v="http://www.eiti.az/index.php/en/"/>
    <s v="https://eiti.org/api/v1.0/score_data/66"/>
    <x v="0"/>
    <n v="0"/>
    <n v="0"/>
    <n v="0"/>
    <n v="0"/>
    <n v="0"/>
    <x v="7"/>
  </r>
  <r>
    <x v="2"/>
    <n v="2"/>
    <n v="66"/>
    <s v="Azerbaijan: 2016"/>
    <s v="AZE"/>
    <s v="Azerbaijan"/>
    <s v="https://eiti.org/BD/2016-23"/>
    <s v="https://eiti.org/document/validation-azerbaijan-2016-documentation"/>
    <n v="2016"/>
    <m/>
    <s v="Other"/>
    <x v="30"/>
    <n v="4"/>
    <x v="0"/>
    <s v=""/>
    <m/>
    <s v="http://www.eiti.az/index.php/en/"/>
    <s v="https://eiti.org/api/v1.0/score_data/66"/>
    <s v="AzerbaijanState participation (#2.6)"/>
    <s v="Azerbaijan: 2016"/>
    <s v="Azerbaijan"/>
    <n v="2"/>
    <n v="66"/>
    <s v="Azerbaijan: 2016"/>
    <s v="AZE"/>
    <s v="Azerbaijan"/>
    <s v="https://eiti.org/BD/2016-23"/>
    <s v="https://eiti.org/document/validation-azerbaijan-2016-documentation"/>
    <n v="2016"/>
    <n v="0"/>
    <s v="Other"/>
    <s v="State participation (#2.6)"/>
    <n v="4"/>
    <x v="0"/>
    <s v=""/>
    <n v="0"/>
    <s v="http://www.eiti.az/index.php/en/"/>
    <s v="https://eiti.org/api/v1.0/score_data/66"/>
    <x v="0"/>
    <n v="1"/>
    <n v="0"/>
    <n v="1"/>
    <n v="0"/>
    <n v="0"/>
    <x v="5"/>
  </r>
  <r>
    <x v="3"/>
    <n v="1"/>
    <n v="26"/>
    <s v="Burkina Faso: 2017"/>
    <s v="BFA"/>
    <s v="Burkina Faso"/>
    <s v="https://eiti.org/BD/2018-12"/>
    <s v="https://eiti.org/document/burkina-faso-validation-2017"/>
    <n v="2017"/>
    <n v="2018"/>
    <s v="Meaningful progress"/>
    <x v="33"/>
    <n v="5"/>
    <x v="1"/>
    <s v="The 2015 EITI Report includes an overview of the extractive industries, including any significant exploration activities."/>
    <s v="https://eiti.org/burkina-faso#burkina-fasos-progress-by-requirement"/>
    <s v="http://www.itie-bf.gov.bf/"/>
    <s v="https://eiti.org/api/v1.0/score_data/26"/>
    <s v="Burkina FasoExploration data (#3.1)"/>
    <s v="Burkina Faso: 2017"/>
    <s v="Burkina Faso"/>
    <n v="1"/>
    <n v="26"/>
    <s v="Burkina Faso: 2017"/>
    <s v="BFA"/>
    <s v="Burkina Faso"/>
    <s v="https://eiti.org/BD/2018-12"/>
    <s v="https://eiti.org/document/burkina-faso-validation-2017"/>
    <n v="2017"/>
    <n v="2018"/>
    <s v="Meaningful progress"/>
    <s v="Exploration data (#3.1)"/>
    <n v="5"/>
    <x v="1"/>
    <s v="The 2015 EITI Report includes an overview of the extractive industries, including any significant exploration activities."/>
    <s v="https://eiti.org/burkina-faso#burkina-fasos-progress-by-requirement"/>
    <s v="http://www.itie-bf.gov.bf/"/>
    <s v="https://eiti.org/api/v1.0/score_data/26"/>
    <x v="0"/>
    <n v="0"/>
    <n v="0"/>
    <n v="0"/>
    <n v="0"/>
    <n v="0"/>
    <x v="7"/>
  </r>
  <r>
    <x v="3"/>
    <n v="1"/>
    <n v="26"/>
    <s v="Burkina Faso: 2017"/>
    <s v="BFA"/>
    <s v="Burkina Faso"/>
    <s v="https://eiti.org/BD/2018-12"/>
    <s v="https://eiti.org/document/burkina-faso-validation-2017"/>
    <n v="2017"/>
    <n v="2018"/>
    <s v="Meaningful progress"/>
    <x v="32"/>
    <n v="5"/>
    <x v="1"/>
    <s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
    <s v="https://eiti.org/burkina-faso#burkina-fasos-progress-by-requirement"/>
    <s v="http://www.itie-bf.gov.bf/"/>
    <s v="https://eiti.org/api/v1.0/score_data/26"/>
    <s v="Burkina FasoProduction data (#3.2)"/>
    <s v="Burkina Faso: 2017"/>
    <s v="Burkina Faso"/>
    <n v="1"/>
    <n v="26"/>
    <s v="Burkina Faso: 2017"/>
    <s v="BFA"/>
    <s v="Burkina Faso"/>
    <s v="https://eiti.org/BD/2018-12"/>
    <s v="https://eiti.org/document/burkina-faso-validation-2017"/>
    <n v="2017"/>
    <n v="2018"/>
    <s v="Meaningful progress"/>
    <s v="Production data (#3.2)"/>
    <n v="5"/>
    <x v="1"/>
    <s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
    <s v="https://eiti.org/burkina-faso#burkina-fasos-progress-by-requirement"/>
    <s v="http://www.itie-bf.gov.bf/"/>
    <s v="https://eiti.org/api/v1.0/score_data/26"/>
    <x v="0"/>
    <n v="0"/>
    <n v="0"/>
    <n v="0"/>
    <n v="0"/>
    <n v="0"/>
    <x v="7"/>
  </r>
  <r>
    <x v="3"/>
    <n v="1"/>
    <n v="26"/>
    <s v="Burkina Faso: 2017"/>
    <s v="BFA"/>
    <s v="Burkina Faso"/>
    <s v="https://eiti.org/BD/2018-12"/>
    <s v="https://eiti.org/document/burkina-faso-validation-2017"/>
    <n v="2017"/>
    <n v="2018"/>
    <s v="Meaningful progress"/>
    <x v="31"/>
    <n v="1"/>
    <x v="4"/>
    <s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
    <s v="https://eiti.org/burkina-faso#burkina-fasos-progress-by-requirement"/>
    <s v="http://www.itie-bf.gov.bf/"/>
    <s v="https://eiti.org/api/v1.0/score_data/26"/>
    <s v="Burkina FasoBeneficial ownership (#2.5)"/>
    <s v="Burkina Faso: 2017"/>
    <s v="Burkina Faso"/>
    <n v="1"/>
    <n v="26"/>
    <s v="Burkina Faso: 2017"/>
    <s v="BFA"/>
    <s v="Burkina Faso"/>
    <s v="https://eiti.org/BD/2018-12"/>
    <s v="https://eiti.org/document/burkina-faso-validation-2017"/>
    <n v="2017"/>
    <n v="2018"/>
    <s v="Meaningful progress"/>
    <s v="Beneficial ownership (#2.5)"/>
    <n v="1"/>
    <x v="4"/>
    <s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
    <s v="https://eiti.org/burkina-faso#burkina-fasos-progress-by-requirement"/>
    <s v="http://www.itie-bf.gov.bf/"/>
    <s v="https://eiti.org/api/v1.0/score_data/26"/>
    <x v="0"/>
    <n v="0"/>
    <n v="0"/>
    <n v="0"/>
    <n v="0"/>
    <n v="0"/>
    <x v="5"/>
  </r>
  <r>
    <x v="3"/>
    <n v="1"/>
    <n v="26"/>
    <s v="Burkina Faso: 2017"/>
    <s v="BFA"/>
    <s v="Burkina Faso"/>
    <s v="https://eiti.org/BD/2018-12"/>
    <s v="https://eiti.org/document/burkina-faso-validation-2017"/>
    <n v="2017"/>
    <n v="2018"/>
    <s v="Meaningful progress"/>
    <x v="30"/>
    <n v="3"/>
    <x v="3"/>
    <s v="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
    <s v="https://eiti.org/burkina-faso#burkina-fasos-progress-by-requirement"/>
    <s v="http://www.itie-bf.gov.bf/"/>
    <s v="https://eiti.org/api/v1.0/score_data/26"/>
    <s v="Burkina FasoState participation (#2.6)"/>
    <s v="Burkina Faso: 2017"/>
    <s v="Burkina Faso"/>
    <n v="1"/>
    <n v="26"/>
    <s v="Burkina Faso: 2017"/>
    <s v="BFA"/>
    <s v="Burkina Faso"/>
    <s v="https://eiti.org/BD/2018-12"/>
    <s v="https://eiti.org/document/burkina-faso-validation-2017"/>
    <n v="2017"/>
    <n v="2018"/>
    <s v="Meaningful progress"/>
    <s v="State participation (#2.6)"/>
    <n v="3"/>
    <x v="3"/>
    <s v="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
    <s v="https://eiti.org/burkina-faso#burkina-fasos-progress-by-requirement"/>
    <s v="http://www.itie-bf.gov.bf/"/>
    <s v="https://eiti.org/api/v1.0/score_data/26"/>
    <x v="0"/>
    <n v="1"/>
    <n v="0"/>
    <n v="1"/>
    <n v="0"/>
    <n v="0"/>
    <x v="5"/>
  </r>
  <r>
    <x v="3"/>
    <n v="1"/>
    <n v="26"/>
    <s v="Burkina Faso: 2017"/>
    <s v="BFA"/>
    <s v="Burkina Faso"/>
    <s v="https://eiti.org/BD/2018-12"/>
    <s v="https://eiti.org/document/burkina-faso-validation-2017"/>
    <n v="2017"/>
    <n v="2018"/>
    <s v="Meaningful progress"/>
    <x v="29"/>
    <n v="0"/>
    <x v="2"/>
    <s v="The 2015 EITI Report states that the Mining Code and model mining contract do not provide for the possibility of paying any mining-related taxes or fees in kind."/>
    <s v="https://eiti.org/burkina-faso#burkina-fasos-progress-by-requirement"/>
    <s v="http://www.itie-bf.gov.bf/"/>
    <s v="https://eiti.org/api/v1.0/score_data/26"/>
    <s v="Burkina FasoIn-kind revenues (#4.2)"/>
    <s v="Burkina Faso: 2017"/>
    <s v="Burkina Faso"/>
    <n v="1"/>
    <n v="26"/>
    <s v="Burkina Faso: 2017"/>
    <s v="BFA"/>
    <s v="Burkina Faso"/>
    <s v="https://eiti.org/BD/2018-12"/>
    <s v="https://eiti.org/document/burkina-faso-validation-2017"/>
    <n v="2017"/>
    <n v="2018"/>
    <s v="Meaningful progress"/>
    <s v="In-kind revenues (#4.2)"/>
    <n v="0"/>
    <x v="2"/>
    <s v="The 2015 EITI Report states that the Mining Code and model mining contract do not provide for the possibility of paying any mining-related taxes or fees in kind."/>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28"/>
    <n v="0"/>
    <x v="2"/>
    <s v="This Requirement 4.3 is not applicable to Burkina Faso in the year under review (2015), given the lack of evidence of any payments related to infrastructure provisions of the Tambao contract and the consensus amongst stakeholders consulted over the absence of such payments in 2015."/>
    <s v="https://eiti.org/burkina-faso#burkina-fasos-progress-by-requirement"/>
    <s v="http://www.itie-bf.gov.bf/"/>
    <s v="https://eiti.org/api/v1.0/score_data/26"/>
    <s v="Burkina FasoBarter agreements (#4.3)"/>
    <s v="Burkina Faso: 2017"/>
    <s v="Burkina Faso"/>
    <n v="1"/>
    <n v="26"/>
    <s v="Burkina Faso: 2017"/>
    <s v="BFA"/>
    <s v="Burkina Faso"/>
    <s v="https://eiti.org/BD/2018-12"/>
    <s v="https://eiti.org/document/burkina-faso-validation-2017"/>
    <n v="2017"/>
    <n v="2018"/>
    <s v="Meaningful progress"/>
    <s v="Barter agreements (#4.3)"/>
    <n v="0"/>
    <x v="2"/>
    <s v="This Requirement 4.3 is not applicable to Burkina Faso in the year under review (2015), given the lack of evidence of any payments related to infrastructure provisions of the Tambao contract and the consensus amongst stakeholders consulted over the absence of such payments in 2015."/>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27"/>
    <n v="5"/>
    <x v="1"/>
    <s v="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
    <s v="https://eiti.org/burkina-faso#burkina-fasos-progress-by-requirement"/>
    <s v="http://www.itie-bf.gov.bf/"/>
    <s v="https://eiti.org/api/v1.0/score_data/26"/>
    <s v="Burkina FasoExport data (#3.3)"/>
    <s v="Burkina Faso: 2017"/>
    <s v="Burkina Faso"/>
    <n v="1"/>
    <n v="26"/>
    <s v="Burkina Faso: 2017"/>
    <s v="BFA"/>
    <s v="Burkina Faso"/>
    <s v="https://eiti.org/BD/2018-12"/>
    <s v="https://eiti.org/document/burkina-faso-validation-2017"/>
    <n v="2017"/>
    <n v="2018"/>
    <s v="Meaningful progress"/>
    <s v="Export data (#3.3)"/>
    <n v="5"/>
    <x v="1"/>
    <s v="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
    <s v="https://eiti.org/burkina-faso#burkina-fasos-progress-by-requirement"/>
    <s v="http://www.itie-bf.gov.bf/"/>
    <s v="https://eiti.org/api/v1.0/score_data/26"/>
    <x v="0"/>
    <n v="0"/>
    <n v="0"/>
    <n v="0"/>
    <n v="0"/>
    <n v="0"/>
    <x v="7"/>
  </r>
  <r>
    <x v="3"/>
    <n v="1"/>
    <n v="26"/>
    <s v="Burkina Faso: 2017"/>
    <s v="BFA"/>
    <s v="Burkina Faso"/>
    <s v="https://eiti.org/BD/2018-12"/>
    <s v="https://eiti.org/document/burkina-faso-validation-2017"/>
    <n v="2017"/>
    <n v="2018"/>
    <s v="Meaningful progress"/>
    <x v="26"/>
    <n v="5"/>
    <x v="1"/>
    <s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
    <s v="https://eiti.org/burkina-faso#burkina-fasos-progress-by-requirement"/>
    <s v="http://www.itie-bf.gov.bf/"/>
    <s v="https://eiti.org/api/v1.0/score_data/26"/>
    <s v="Burkina FasoComprehensiveness (#4.1)"/>
    <s v="Burkina Faso: 2017"/>
    <s v="Burkina Faso"/>
    <n v="1"/>
    <n v="26"/>
    <s v="Burkina Faso: 2017"/>
    <s v="BFA"/>
    <s v="Burkina Faso"/>
    <s v="https://eiti.org/BD/2018-12"/>
    <s v="https://eiti.org/document/burkina-faso-validation-2017"/>
    <n v="2017"/>
    <n v="2018"/>
    <s v="Meaningful progress"/>
    <s v="Comprehensiveness (#4.1)"/>
    <n v="5"/>
    <x v="1"/>
    <s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25"/>
    <n v="5"/>
    <x v="1"/>
    <s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
    <s v="https://eiti.org/burkina-faso#burkina-fasos-progress-by-requirement"/>
    <s v="http://www.itie-bf.gov.bf/"/>
    <s v="https://eiti.org/api/v1.0/score_data/26"/>
    <s v="Burkina FasoPolicy on contract disclosure (#2.4)"/>
    <s v="Burkina Faso: 2017"/>
    <s v="Burkina Faso"/>
    <n v="1"/>
    <n v="26"/>
    <s v="Burkina Faso: 2017"/>
    <s v="BFA"/>
    <s v="Burkina Faso"/>
    <s v="https://eiti.org/BD/2018-12"/>
    <s v="https://eiti.org/document/burkina-faso-validation-2017"/>
    <n v="2017"/>
    <n v="2018"/>
    <s v="Meaningful progress"/>
    <s v="Policy on contract disclosure (#2.4)"/>
    <n v="5"/>
    <x v="1"/>
    <s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
    <s v="https://eiti.org/burkina-faso#burkina-fasos-progress-by-requirement"/>
    <s v="http://www.itie-bf.gov.bf/"/>
    <s v="https://eiti.org/api/v1.0/score_data/26"/>
    <x v="0"/>
    <n v="0"/>
    <n v="0"/>
    <n v="0"/>
    <n v="0"/>
    <n v="0"/>
    <x v="5"/>
  </r>
  <r>
    <x v="3"/>
    <n v="1"/>
    <n v="26"/>
    <s v="Burkina Faso: 2017"/>
    <s v="BFA"/>
    <s v="Burkina Faso"/>
    <s v="https://eiti.org/BD/2018-12"/>
    <s v="https://eiti.org/document/burkina-faso-validation-2017"/>
    <n v="2017"/>
    <n v="2018"/>
    <s v="Meaningful progress"/>
    <x v="24"/>
    <n v="6"/>
    <x v="6"/>
    <s v="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
    <s v="https://eiti.org/burkina-faso#burkina-fasos-progress-by-requirement"/>
    <s v="http://www.itie-bf.gov.bf/"/>
    <s v="https://eiti.org/api/v1.0/score_data/26"/>
    <s v="Burkina FasoCivil society engagement (#1.3)"/>
    <s v="Burkina Faso: 2017"/>
    <s v="Burkina Faso"/>
    <n v="1"/>
    <n v="26"/>
    <s v="Burkina Faso: 2017"/>
    <s v="BFA"/>
    <s v="Burkina Faso"/>
    <s v="https://eiti.org/BD/2018-12"/>
    <s v="https://eiti.org/document/burkina-faso-validation-2017"/>
    <n v="2017"/>
    <n v="2018"/>
    <s v="Meaningful progress"/>
    <s v="Civil society engagement (#1.3)"/>
    <n v="6"/>
    <x v="6"/>
    <s v="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
    <s v="https://eiti.org/burkina-faso#burkina-fasos-progress-by-requirement"/>
    <s v="http://www.itie-bf.gov.bf/"/>
    <s v="https://eiti.org/api/v1.0/score_data/26"/>
    <x v="0"/>
    <n v="0"/>
    <n v="0"/>
    <n v="0"/>
    <n v="0"/>
    <n v="0"/>
    <x v="6"/>
  </r>
  <r>
    <x v="3"/>
    <n v="1"/>
    <n v="26"/>
    <s v="Burkina Faso: 2017"/>
    <s v="BFA"/>
    <s v="Burkina Faso"/>
    <s v="https://eiti.org/BD/2018-12"/>
    <s v="https://eiti.org/document/burkina-faso-validation-2017"/>
    <n v="2017"/>
    <n v="2018"/>
    <s v="Meaningful progress"/>
    <x v="23"/>
    <n v="3"/>
    <x v="3"/>
    <s v="The MSG includes self-appointed representatives from each _x000a_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
    <s v="https://eiti.org/burkina-faso#burkina-fasos-progress-by-requirement"/>
    <s v="http://www.itie-bf.gov.bf/"/>
    <s v="https://eiti.org/api/v1.0/score_data/26"/>
    <s v="Burkina FasoMSG governance (#1.4)"/>
    <s v="Burkina Faso: 2017"/>
    <s v="Burkina Faso"/>
    <n v="1"/>
    <n v="26"/>
    <s v="Burkina Faso: 2017"/>
    <s v="BFA"/>
    <s v="Burkina Faso"/>
    <s v="https://eiti.org/BD/2018-12"/>
    <s v="https://eiti.org/document/burkina-faso-validation-2017"/>
    <n v="2017"/>
    <n v="2018"/>
    <s v="Meaningful progress"/>
    <s v="MSG governance (#1.4)"/>
    <n v="3"/>
    <x v="3"/>
    <s v="The MSG includes self-appointed representatives from each _x000a_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
    <s v="https://eiti.org/burkina-faso#burkina-fasos-progress-by-requirement"/>
    <s v="http://www.itie-bf.gov.bf/"/>
    <s v="https://eiti.org/api/v1.0/score_data/26"/>
    <x v="0"/>
    <n v="1"/>
    <n v="0"/>
    <n v="1"/>
    <n v="0"/>
    <n v="0"/>
    <x v="6"/>
  </r>
  <r>
    <x v="3"/>
    <n v="1"/>
    <n v="26"/>
    <s v="Burkina Faso: 2017"/>
    <s v="BFA"/>
    <s v="Burkina Faso"/>
    <s v="https://eiti.org/BD/2018-12"/>
    <s v="https://eiti.org/document/burkina-faso-validation-2017"/>
    <n v="2017"/>
    <n v="2018"/>
    <s v="Meaningful progress"/>
    <x v="22"/>
    <n v="5"/>
    <x v="1"/>
    <s v="There is a strong political commitment on behalf of the government._x000a_The government has enacted legal reforms to facilitate EITI implementation, and provided adequate funding for EITI implementation. "/>
    <s v="https://eiti.org/burkina-faso#burkina-fasos-progress-by-requirement"/>
    <s v="http://www.itie-bf.gov.bf/"/>
    <s v="https://eiti.org/api/v1.0/score_data/26"/>
    <s v="Burkina FasoGovernment engagement (#1.1)"/>
    <s v="Burkina Faso: 2017"/>
    <s v="Burkina Faso"/>
    <n v="1"/>
    <n v="26"/>
    <s v="Burkina Faso: 2017"/>
    <s v="BFA"/>
    <s v="Burkina Faso"/>
    <s v="https://eiti.org/BD/2018-12"/>
    <s v="https://eiti.org/document/burkina-faso-validation-2017"/>
    <n v="2017"/>
    <n v="2018"/>
    <s v="Meaningful progress"/>
    <s v="Government engagement (#1.1)"/>
    <n v="5"/>
    <x v="1"/>
    <s v="There is a strong political commitment on behalf of the government._x000a_The government has enacted legal reforms to facilitate EITI implementation, and provided adequate funding for EITI implementation. "/>
    <s v="https://eiti.org/burkina-faso#burkina-fasos-progress-by-requirement"/>
    <s v="http://www.itie-bf.gov.bf/"/>
    <s v="https://eiti.org/api/v1.0/score_data/26"/>
    <x v="0"/>
    <n v="0"/>
    <n v="0"/>
    <n v="0"/>
    <n v="0"/>
    <n v="0"/>
    <x v="6"/>
  </r>
  <r>
    <x v="3"/>
    <n v="1"/>
    <n v="26"/>
    <s v="Burkina Faso: 2017"/>
    <s v="BFA"/>
    <s v="Burkina Faso"/>
    <s v="https://eiti.org/BD/2018-12"/>
    <s v="https://eiti.org/document/burkina-faso-validation-2017"/>
    <n v="2017"/>
    <n v="2018"/>
    <s v="Meaningful progress"/>
    <x v="21"/>
    <n v="5"/>
    <x v="1"/>
    <s v="Mining companies are actively and effectively engaged in the EITI _x000a_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
    <s v="https://eiti.org/burkina-faso#burkina-fasos-progress-by-requirement"/>
    <s v="http://www.itie-bf.gov.bf/"/>
    <s v="https://eiti.org/api/v1.0/score_data/26"/>
    <s v="Burkina FasoIndustry engagement (#1.2)"/>
    <s v="Burkina Faso: 2017"/>
    <s v="Burkina Faso"/>
    <n v="1"/>
    <n v="26"/>
    <s v="Burkina Faso: 2017"/>
    <s v="BFA"/>
    <s v="Burkina Faso"/>
    <s v="https://eiti.org/BD/2018-12"/>
    <s v="https://eiti.org/document/burkina-faso-validation-2017"/>
    <n v="2017"/>
    <n v="2018"/>
    <s v="Meaningful progress"/>
    <s v="Industry engagement (#1.2)"/>
    <n v="5"/>
    <x v="1"/>
    <s v="Mining companies are actively and effectively engaged in the EITI _x000a_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
    <s v="https://eiti.org/burkina-faso#burkina-fasos-progress-by-requirement"/>
    <s v="http://www.itie-bf.gov.bf/"/>
    <s v="https://eiti.org/api/v1.0/score_data/26"/>
    <x v="0"/>
    <n v="0"/>
    <n v="0"/>
    <n v="0"/>
    <n v="0"/>
    <n v="0"/>
    <x v="6"/>
  </r>
  <r>
    <x v="3"/>
    <n v="1"/>
    <n v="26"/>
    <s v="Burkina Faso: 2017"/>
    <s v="BFA"/>
    <s v="Burkina Faso"/>
    <s v="https://eiti.org/BD/2018-12"/>
    <s v="https://eiti.org/document/burkina-faso-validation-2017"/>
    <n v="2017"/>
    <n v="2018"/>
    <s v="Meaningful progress"/>
    <x v="20"/>
    <n v="4"/>
    <x v="0"/>
    <s v="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
    <s v="https://eiti.org/burkina-faso#burkina-fasos-progress-by-requirement"/>
    <s v="http://www.itie-bf.gov.bf/"/>
    <s v="https://eiti.org/api/v1.0/score_data/26"/>
    <s v="Burkina FasoLicense allocations (#2.2)"/>
    <s v="Burkina Faso: 2017"/>
    <s v="Burkina Faso"/>
    <n v="1"/>
    <n v="26"/>
    <s v="Burkina Faso: 2017"/>
    <s v="BFA"/>
    <s v="Burkina Faso"/>
    <s v="https://eiti.org/BD/2018-12"/>
    <s v="https://eiti.org/document/burkina-faso-validation-2017"/>
    <n v="2017"/>
    <n v="2018"/>
    <s v="Meaningful progress"/>
    <s v="License allocations (#2.2)"/>
    <n v="4"/>
    <x v="0"/>
    <s v="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
    <s v="https://eiti.org/burkina-faso#burkina-fasos-progress-by-requirement"/>
    <s v="http://www.itie-bf.gov.bf/"/>
    <s v="https://eiti.org/api/v1.0/score_data/26"/>
    <x v="0"/>
    <n v="1"/>
    <n v="0"/>
    <n v="1"/>
    <n v="0"/>
    <n v="0"/>
    <x v="5"/>
  </r>
  <r>
    <x v="3"/>
    <n v="1"/>
    <n v="26"/>
    <s v="Burkina Faso: 2017"/>
    <s v="BFA"/>
    <s v="Burkina Faso"/>
    <s v="https://eiti.org/BD/2018-12"/>
    <s v="https://eiti.org/document/burkina-faso-validation-2017"/>
    <n v="2017"/>
    <n v="2018"/>
    <s v="Meaningful progress"/>
    <x v="19"/>
    <n v="4"/>
    <x v="0"/>
    <s v="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
    <s v="https://eiti.org/burkina-faso#burkina-fasos-progress-by-requirement"/>
    <s v="http://www.itie-bf.gov.bf/"/>
    <s v="https://eiti.org/api/v1.0/score_data/26"/>
    <s v="Burkina FasoLicense register (#2.3)"/>
    <s v="Burkina Faso: 2017"/>
    <s v="Burkina Faso"/>
    <n v="1"/>
    <n v="26"/>
    <s v="Burkina Faso: 2017"/>
    <s v="BFA"/>
    <s v="Burkina Faso"/>
    <s v="https://eiti.org/BD/2018-12"/>
    <s v="https://eiti.org/document/burkina-faso-validation-2017"/>
    <n v="2017"/>
    <n v="2018"/>
    <s v="Meaningful progress"/>
    <s v="License register (#2.3)"/>
    <n v="4"/>
    <x v="0"/>
    <s v="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
    <s v="https://eiti.org/burkina-faso#burkina-fasos-progress-by-requirement"/>
    <s v="http://www.itie-bf.gov.bf/"/>
    <s v="https://eiti.org/api/v1.0/score_data/26"/>
    <x v="0"/>
    <n v="1"/>
    <n v="0"/>
    <n v="1"/>
    <n v="0"/>
    <n v="0"/>
    <x v="5"/>
  </r>
  <r>
    <x v="3"/>
    <n v="1"/>
    <n v="26"/>
    <s v="Burkina Faso: 2017"/>
    <s v="BFA"/>
    <s v="Burkina Faso"/>
    <s v="https://eiti.org/BD/2018-12"/>
    <s v="https://eiti.org/document/burkina-faso-validation-2017"/>
    <n v="2017"/>
    <n v="2018"/>
    <s v="Meaningful progress"/>
    <x v="18"/>
    <n v="4"/>
    <x v="0"/>
    <s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
    <s v="https://eiti.org/burkina-faso#burkina-fasos-progress-by-requirement"/>
    <s v="http://www.itie-bf.gov.bf/"/>
    <s v="https://eiti.org/api/v1.0/score_data/26"/>
    <s v="Burkina FasoWorkplan (#1.5)"/>
    <s v="Burkina Faso: 2017"/>
    <s v="Burkina Faso"/>
    <n v="1"/>
    <n v="26"/>
    <s v="Burkina Faso: 2017"/>
    <s v="BFA"/>
    <s v="Burkina Faso"/>
    <s v="https://eiti.org/BD/2018-12"/>
    <s v="https://eiti.org/document/burkina-faso-validation-2017"/>
    <n v="2017"/>
    <n v="2018"/>
    <s v="Meaningful progress"/>
    <s v="Workplan (#1.5)"/>
    <n v="4"/>
    <x v="0"/>
    <s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
    <s v="https://eiti.org/burkina-faso#burkina-fasos-progress-by-requirement"/>
    <s v="http://www.itie-bf.gov.bf/"/>
    <s v="https://eiti.org/api/v1.0/score_data/26"/>
    <x v="0"/>
    <n v="1"/>
    <n v="0"/>
    <n v="1"/>
    <n v="0"/>
    <n v="0"/>
    <x v="6"/>
  </r>
  <r>
    <x v="3"/>
    <n v="1"/>
    <n v="26"/>
    <s v="Burkina Faso: 2017"/>
    <s v="BFA"/>
    <s v="Burkina Faso"/>
    <s v="https://eiti.org/BD/2018-12"/>
    <s v="https://eiti.org/document/burkina-faso-validation-2017"/>
    <n v="2017"/>
    <n v="2018"/>
    <s v="Meaningful progress"/>
    <x v="17"/>
    <n v="5"/>
    <x v="1"/>
    <s v="The 2015 EITI Report includes a summary description of the fiscal _x000a_regime, including the level of fiscal devolution, an overview of the relevant laws and regulation and information on the roles and responsibilities of the relevant government agencies. The report also includes coverage of ongoing reforms."/>
    <s v="https://eiti.org/burkina-faso#burkina-fasos-progress-by-requirement"/>
    <s v="http://www.itie-bf.gov.bf/"/>
    <s v="https://eiti.org/api/v1.0/score_data/26"/>
    <s v="Burkina FasoLegal framework (#2.1)"/>
    <s v="Burkina Faso: 2017"/>
    <s v="Burkina Faso"/>
    <n v="1"/>
    <n v="26"/>
    <s v="Burkina Faso: 2017"/>
    <s v="BFA"/>
    <s v="Burkina Faso"/>
    <s v="https://eiti.org/BD/2018-12"/>
    <s v="https://eiti.org/document/burkina-faso-validation-2017"/>
    <n v="2017"/>
    <n v="2018"/>
    <s v="Meaningful progress"/>
    <s v="Legal framework (#2.1)"/>
    <n v="5"/>
    <x v="1"/>
    <s v="The 2015 EITI Report includes a summary description of the fiscal _x000a_regime, including the level of fiscal devolution, an overview of the relevant laws and regulation and information on the roles and responsibilities of the relevant government agencies. The report also includes coverage of ongoing reforms."/>
    <s v="https://eiti.org/burkina-faso#burkina-fasos-progress-by-requirement"/>
    <s v="http://www.itie-bf.gov.bf/"/>
    <s v="https://eiti.org/api/v1.0/score_data/26"/>
    <x v="0"/>
    <n v="0"/>
    <n v="0"/>
    <n v="0"/>
    <n v="0"/>
    <n v="0"/>
    <x v="5"/>
  </r>
  <r>
    <x v="3"/>
    <n v="1"/>
    <n v="26"/>
    <s v="Burkina Faso: 2017"/>
    <s v="BFA"/>
    <s v="Burkina Faso"/>
    <s v="https://eiti.org/BD/2018-12"/>
    <s v="https://eiti.org/document/burkina-faso-validation-2017"/>
    <n v="2017"/>
    <n v="2018"/>
    <s v="Meaningful progress"/>
    <x v="15"/>
    <n v="5"/>
    <x v="1"/>
    <s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
    <s v="https://eiti.org/burkina-faso#burkina-fasos-progress-by-requirement"/>
    <s v="http://www.itie-bf.gov.bf/"/>
    <s v="https://eiti.org/api/v1.0/score_data/26"/>
    <s v="Burkina FasoPublic debate (#7.1)"/>
    <s v="Burkina Faso: 2017"/>
    <s v="Burkina Faso"/>
    <n v="1"/>
    <n v="26"/>
    <s v="Burkina Faso: 2017"/>
    <s v="BFA"/>
    <s v="Burkina Faso"/>
    <s v="https://eiti.org/BD/2018-12"/>
    <s v="https://eiti.org/document/burkina-faso-validation-2017"/>
    <n v="2017"/>
    <n v="2018"/>
    <s v="Meaningful progress"/>
    <s v="Public debate (#7.1)"/>
    <n v="5"/>
    <x v="1"/>
    <s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
    <s v="https://eiti.org/burkina-faso#burkina-fasos-progress-by-requirement"/>
    <s v="http://www.itie-bf.gov.bf/"/>
    <s v="https://eiti.org/api/v1.0/score_data/26"/>
    <x v="0"/>
    <n v="0"/>
    <n v="0"/>
    <n v="0"/>
    <n v="0"/>
    <n v="0"/>
    <x v="2"/>
  </r>
  <r>
    <x v="3"/>
    <n v="1"/>
    <n v="26"/>
    <s v="Burkina Faso: 2017"/>
    <s v="BFA"/>
    <s v="Burkina Faso"/>
    <s v="https://eiti.org/BD/2018-12"/>
    <s v="https://eiti.org/document/burkina-faso-validation-2017"/>
    <n v="2017"/>
    <n v="2018"/>
    <s v="Meaningful progress"/>
    <x v="10"/>
    <n v="1"/>
    <x v="4"/>
    <s v="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
    <s v="https://eiti.org/burkina-faso#burkina-fasos-progress-by-requirement"/>
    <s v="http://www.itie-bf.gov.bf/"/>
    <s v="https://eiti.org/api/v1.0/score_data/26"/>
    <s v="Burkina FasoData accessibility (#7.2)"/>
    <s v="Burkina Faso: 2017"/>
    <s v="Burkina Faso"/>
    <n v="1"/>
    <n v="26"/>
    <s v="Burkina Faso: 2017"/>
    <s v="BFA"/>
    <s v="Burkina Faso"/>
    <s v="https://eiti.org/BD/2018-12"/>
    <s v="https://eiti.org/document/burkina-faso-validation-2017"/>
    <n v="2017"/>
    <n v="2018"/>
    <s v="Meaningful progress"/>
    <s v="Data accessibility (#7.2)"/>
    <n v="1"/>
    <x v="4"/>
    <s v="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
    <s v="https://eiti.org/burkina-faso#burkina-fasos-progress-by-requirement"/>
    <s v="http://www.itie-bf.gov.bf/"/>
    <s v="https://eiti.org/api/v1.0/score_data/26"/>
    <x v="0"/>
    <n v="0"/>
    <n v="0"/>
    <n v="0"/>
    <n v="0"/>
    <n v="0"/>
    <x v="2"/>
  </r>
  <r>
    <x v="3"/>
    <n v="1"/>
    <n v="26"/>
    <s v="Burkina Faso: 2017"/>
    <s v="BFA"/>
    <s v="Burkina Faso"/>
    <s v="https://eiti.org/BD/2018-12"/>
    <s v="https://eiti.org/document/burkina-faso-validation-2017"/>
    <n v="2017"/>
    <n v="2018"/>
    <s v="Meaningful progress"/>
    <x v="14"/>
    <n v="6"/>
    <x v="6"/>
    <s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
    <s v="https://eiti.org/burkina-faso#burkina-fasos-progress-by-requirement"/>
    <s v="http://www.itie-bf.gov.bf/"/>
    <s v="https://eiti.org/api/v1.0/score_data/26"/>
    <s v="Burkina FasoMandatory social expenditures (#6.1)"/>
    <s v="Burkina Faso: 2017"/>
    <s v="Burkina Faso"/>
    <n v="1"/>
    <n v="26"/>
    <s v="Burkina Faso: 2017"/>
    <s v="BFA"/>
    <s v="Burkina Faso"/>
    <s v="https://eiti.org/BD/2018-12"/>
    <s v="https://eiti.org/document/burkina-faso-validation-2017"/>
    <n v="2017"/>
    <n v="2018"/>
    <s v="Meaningful progress"/>
    <s v="Mandatory social expenditures (#6.1)"/>
    <n v="6"/>
    <x v="6"/>
    <s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
    <s v="https://eiti.org/burkina-faso#burkina-fasos-progress-by-requirement"/>
    <s v="http://www.itie-bf.gov.bf/"/>
    <s v="https://eiti.org/api/v1.0/score_data/26"/>
    <x v="0"/>
    <n v="0"/>
    <n v="0"/>
    <n v="0"/>
    <n v="0"/>
    <n v="0"/>
    <x v="4"/>
  </r>
  <r>
    <x v="3"/>
    <n v="1"/>
    <n v="26"/>
    <s v="Burkina Faso: 2017"/>
    <s v="BFA"/>
    <s v="Burkina Faso"/>
    <s v="https://eiti.org/BD/2018-12"/>
    <s v="https://eiti.org/document/burkina-faso-validation-2017"/>
    <n v="2017"/>
    <n v="2018"/>
    <s v="Meaningful progress"/>
    <x v="13"/>
    <n v="0"/>
    <x v="2"/>
    <s v="While the 2015 EITI Report does not sufficiently address the issue of quasi-fiscal expenditures, stakeholder consultations confirmed that SOEs did not undertake such expenditures in 2015."/>
    <s v="https://eiti.org/burkina-faso#burkina-fasos-progress-by-requirement"/>
    <s v="http://www.itie-bf.gov.bf/"/>
    <s v="https://eiti.org/api/v1.0/score_data/26"/>
    <s v="Burkina FasoSOE quasi-fiscal expenditures (#6.2)"/>
    <s v="Burkina Faso: 2017"/>
    <s v="Burkina Faso"/>
    <n v="1"/>
    <n v="26"/>
    <s v="Burkina Faso: 2017"/>
    <s v="BFA"/>
    <s v="Burkina Faso"/>
    <s v="https://eiti.org/BD/2018-12"/>
    <s v="https://eiti.org/document/burkina-faso-validation-2017"/>
    <n v="2017"/>
    <n v="2018"/>
    <s v="Meaningful progress"/>
    <s v="SOE quasi-fiscal expenditures (#6.2)"/>
    <n v="0"/>
    <x v="2"/>
    <s v="While the 2015 EITI Report does not sufficiently address the issue of quasi-fiscal expenditures, stakeholder consultations confirmed that SOEs did not undertake such expenditures in 2015."/>
    <s v="https://eiti.org/burkina-faso#burkina-fasos-progress-by-requirement"/>
    <s v="http://www.itie-bf.gov.bf/"/>
    <s v="https://eiti.org/api/v1.0/score_data/26"/>
    <x v="0"/>
    <n v="0"/>
    <n v="0"/>
    <n v="0"/>
    <n v="0"/>
    <n v="0"/>
    <x v="4"/>
  </r>
  <r>
    <x v="3"/>
    <n v="1"/>
    <n v="26"/>
    <s v="Burkina Faso: 2017"/>
    <s v="BFA"/>
    <s v="Burkina Faso"/>
    <s v="https://eiti.org/BD/2018-12"/>
    <s v="https://eiti.org/document/burkina-faso-validation-2017"/>
    <n v="2017"/>
    <n v="2018"/>
    <s v="Meaningful progress"/>
    <x v="11"/>
    <n v="4"/>
    <x v="0"/>
    <s v=""/>
    <s v="https://eiti.org/burkina-faso#burkina-fasos-progress-by-requirement"/>
    <s v="http://www.itie-bf.gov.bf/"/>
    <s v="https://eiti.org/api/v1.0/score_data/26"/>
    <s v="Burkina FasoOverall Progress (#0.0)"/>
    <s v="Burkina Faso: 2017"/>
    <s v="Burkina Faso"/>
    <n v="1"/>
    <n v="26"/>
    <s v="Burkina Faso: 2017"/>
    <s v="BFA"/>
    <s v="Burkina Faso"/>
    <s v="https://eiti.org/BD/2018-12"/>
    <s v="https://eiti.org/document/burkina-faso-validation-2017"/>
    <n v="2017"/>
    <n v="2018"/>
    <s v="Meaningful progress"/>
    <s v="Overall Progress (#0.0)"/>
    <n v="4"/>
    <x v="0"/>
    <s v=""/>
    <s v="https://eiti.org/burkina-faso#burkina-fasos-progress-by-requirement"/>
    <s v="http://www.itie-bf.gov.bf/"/>
    <s v="https://eiti.org/api/v1.0/score_data/26"/>
    <x v="0"/>
    <n v="1"/>
    <n v="0"/>
    <n v="1"/>
    <n v="0"/>
    <n v="0"/>
    <x v="3"/>
  </r>
  <r>
    <x v="3"/>
    <n v="1"/>
    <n v="26"/>
    <s v="Burkina Faso: 2017"/>
    <s v="BFA"/>
    <s v="Burkina Faso"/>
    <s v="https://eiti.org/BD/2018-12"/>
    <s v="https://eiti.org/document/burkina-faso-validation-2017"/>
    <n v="2017"/>
    <n v="2018"/>
    <s v="Meaningful progress"/>
    <x v="16"/>
    <n v="4"/>
    <x v="0"/>
    <s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
    <s v="https://eiti.org/burkina-faso#burkina-fasos-progress-by-requirement"/>
    <s v="http://www.itie-bf.gov.bf/"/>
    <s v="https://eiti.org/api/v1.0/score_data/26"/>
    <s v="Burkina FasoEconomic contribution (#6.3)"/>
    <s v="Burkina Faso: 2017"/>
    <s v="Burkina Faso"/>
    <n v="1"/>
    <n v="26"/>
    <s v="Burkina Faso: 2017"/>
    <s v="BFA"/>
    <s v="Burkina Faso"/>
    <s v="https://eiti.org/BD/2018-12"/>
    <s v="https://eiti.org/document/burkina-faso-validation-2017"/>
    <n v="2017"/>
    <n v="2018"/>
    <s v="Meaningful progress"/>
    <s v="Economic contribution (#6.3)"/>
    <n v="4"/>
    <x v="0"/>
    <s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
    <s v="https://eiti.org/burkina-faso#burkina-fasos-progress-by-requirement"/>
    <s v="http://www.itie-bf.gov.bf/"/>
    <s v="https://eiti.org/api/v1.0/score_data/26"/>
    <x v="0"/>
    <n v="1"/>
    <n v="0"/>
    <n v="1"/>
    <n v="0"/>
    <n v="0"/>
    <x v="4"/>
  </r>
  <r>
    <x v="3"/>
    <n v="1"/>
    <n v="26"/>
    <s v="Burkina Faso: 2017"/>
    <s v="BFA"/>
    <s v="Burkina Faso"/>
    <s v="https://eiti.org/BD/2018-12"/>
    <s v="https://eiti.org/document/burkina-faso-validation-2017"/>
    <n v="2017"/>
    <n v="2018"/>
    <s v="Meaningful progress"/>
    <x v="9"/>
    <n v="4"/>
    <x v="0"/>
    <s v="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
    <s v="https://eiti.org/burkina-faso#burkina-fasos-progress-by-requirement"/>
    <s v="http://www.itie-bf.gov.bf/"/>
    <s v="https://eiti.org/api/v1.0/score_data/26"/>
    <s v="Burkina FasoFollow up on recommendations (#7.3)"/>
    <s v="Burkina Faso: 2017"/>
    <s v="Burkina Faso"/>
    <n v="1"/>
    <n v="26"/>
    <s v="Burkina Faso: 2017"/>
    <s v="BFA"/>
    <s v="Burkina Faso"/>
    <s v="https://eiti.org/BD/2018-12"/>
    <s v="https://eiti.org/document/burkina-faso-validation-2017"/>
    <n v="2017"/>
    <n v="2018"/>
    <s v="Meaningful progress"/>
    <s v="Follow up on recommendations (#7.3)"/>
    <n v="4"/>
    <x v="0"/>
    <s v="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
    <s v="https://eiti.org/burkina-faso#burkina-fasos-progress-by-requirement"/>
    <s v="http://www.itie-bf.gov.bf/"/>
    <s v="https://eiti.org/api/v1.0/score_data/26"/>
    <x v="0"/>
    <n v="1"/>
    <n v="0"/>
    <n v="1"/>
    <n v="0"/>
    <n v="0"/>
    <x v="2"/>
  </r>
  <r>
    <x v="3"/>
    <n v="1"/>
    <n v="26"/>
    <s v="Burkina Faso: 2017"/>
    <s v="BFA"/>
    <s v="Burkina Faso"/>
    <s v="https://eiti.org/BD/2018-12"/>
    <s v="https://eiti.org/document/burkina-faso-validation-2017"/>
    <n v="2017"/>
    <n v="2018"/>
    <s v="Meaningful progress"/>
    <x v="12"/>
    <n v="5"/>
    <x v="1"/>
    <s v="The 2016 annual progress report includes a summary of activities and assessments of progress in meeting EITI Requirements, in achieving the objectives set out in the EITI work plan and in addressing the recommendations from reconciliation and Validation."/>
    <s v="https://eiti.org/burkina-faso#burkina-fasos-progress-by-requirement"/>
    <s v="http://www.itie-bf.gov.bf/"/>
    <s v="https://eiti.org/api/v1.0/score_data/26"/>
    <s v="Burkina FasoOutcomes and impact of implementation (#7.4)"/>
    <s v="Burkina Faso: 2017"/>
    <s v="Burkina Faso"/>
    <n v="1"/>
    <n v="26"/>
    <s v="Burkina Faso: 2017"/>
    <s v="BFA"/>
    <s v="Burkina Faso"/>
    <s v="https://eiti.org/BD/2018-12"/>
    <s v="https://eiti.org/document/burkina-faso-validation-2017"/>
    <n v="2017"/>
    <n v="2018"/>
    <s v="Meaningful progress"/>
    <s v="Outcomes and impact of implementation (#7.4)"/>
    <n v="5"/>
    <x v="1"/>
    <s v="The 2016 annual progress report includes a summary of activities and assessments of progress in meeting EITI Requirements, in achieving the objectives set out in the EITI work plan and in addressing the recommendations from reconciliation and Validation."/>
    <s v="https://eiti.org/burkina-faso#burkina-fasos-progress-by-requirement"/>
    <s v="http://www.itie-bf.gov.bf/"/>
    <s v="https://eiti.org/api/v1.0/score_data/26"/>
    <x v="0"/>
    <n v="0"/>
    <n v="0"/>
    <n v="0"/>
    <n v="0"/>
    <n v="0"/>
    <x v="2"/>
  </r>
  <r>
    <x v="3"/>
    <n v="1"/>
    <n v="26"/>
    <s v="Burkina Faso: 2017"/>
    <s v="BFA"/>
    <s v="Burkina Faso"/>
    <s v="https://eiti.org/BD/2018-12"/>
    <s v="https://eiti.org/document/burkina-faso-validation-2017"/>
    <n v="2017"/>
    <n v="2018"/>
    <s v="Meaningful progress"/>
    <x v="8"/>
    <n v="1"/>
    <x v="4"/>
    <s v="The 2015 EITI Report clearly describes and discloses the value of earmarked extractives revenues in 2015 and provides some information on the government’s budget-making and audit procedures."/>
    <s v="https://eiti.org/burkina-faso#burkina-fasos-progress-by-requirement"/>
    <s v="http://www.itie-bf.gov.bf/"/>
    <s v="https://eiti.org/api/v1.0/score_data/26"/>
    <s v="Burkina FasoRevenue management and expenditures (#5.3)"/>
    <s v="Burkina Faso: 2017"/>
    <s v="Burkina Faso"/>
    <n v="1"/>
    <n v="26"/>
    <s v="Burkina Faso: 2017"/>
    <s v="BFA"/>
    <s v="Burkina Faso"/>
    <s v="https://eiti.org/BD/2018-12"/>
    <s v="https://eiti.org/document/burkina-faso-validation-2017"/>
    <n v="2017"/>
    <n v="2018"/>
    <s v="Meaningful progress"/>
    <s v="Revenue management and expenditures (#5.3)"/>
    <n v="1"/>
    <x v="4"/>
    <s v="The 2015 EITI Report clearly describes and discloses the value of earmarked extractives revenues in 2015 and provides some information on the government’s budget-making and audit procedures."/>
    <s v="https://eiti.org/burkina-faso#burkina-fasos-progress-by-requirement"/>
    <s v="http://www.itie-bf.gov.bf/"/>
    <s v="https://eiti.org/api/v1.0/score_data/26"/>
    <x v="0"/>
    <n v="0"/>
    <n v="0"/>
    <n v="0"/>
    <n v="0"/>
    <n v="0"/>
    <x v="1"/>
  </r>
  <r>
    <x v="3"/>
    <n v="1"/>
    <n v="26"/>
    <s v="Burkina Faso: 2017"/>
    <s v="BFA"/>
    <s v="Burkina Faso"/>
    <s v="https://eiti.org/BD/2018-12"/>
    <s v="https://eiti.org/document/burkina-faso-validation-2017"/>
    <n v="2017"/>
    <n v="2018"/>
    <s v="Meaningful progress"/>
    <x v="7"/>
    <n v="0"/>
    <x v="2"/>
    <s v="The 2015 EITI Report clearly states that municipal taxes are not _x000a_specific to mining companies and thus not considered extractives-related direct subnational payments."/>
    <s v="https://eiti.org/burkina-faso#burkina-fasos-progress-by-requirement"/>
    <s v="http://www.itie-bf.gov.bf/"/>
    <s v="https://eiti.org/api/v1.0/score_data/26"/>
    <s v="Burkina FasoDirect subnational payments (#4.6)"/>
    <s v="Burkina Faso: 2017"/>
    <s v="Burkina Faso"/>
    <n v="1"/>
    <n v="26"/>
    <s v="Burkina Faso: 2017"/>
    <s v="BFA"/>
    <s v="Burkina Faso"/>
    <s v="https://eiti.org/BD/2018-12"/>
    <s v="https://eiti.org/document/burkina-faso-validation-2017"/>
    <n v="2017"/>
    <n v="2018"/>
    <s v="Meaningful progress"/>
    <s v="Direct subnational payments (#4.6)"/>
    <n v="0"/>
    <x v="2"/>
    <s v="The 2015 EITI Report clearly states that municipal taxes are not _x000a_specific to mining companies and thus not considered extractives-related direct subnational payments."/>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6"/>
    <n v="5"/>
    <x v="1"/>
    <s v="The data in the 2015 EITI Report is disaggregated by individual _x000a_company, government entity and reporting entity."/>
    <s v="https://eiti.org/burkina-faso#burkina-fasos-progress-by-requirement"/>
    <s v="http://www.itie-bf.gov.bf/"/>
    <s v="https://eiti.org/api/v1.0/score_data/26"/>
    <s v="Burkina FasoDisaggregation (#4.7)"/>
    <s v="Burkina Faso: 2017"/>
    <s v="Burkina Faso"/>
    <n v="1"/>
    <n v="26"/>
    <s v="Burkina Faso: 2017"/>
    <s v="BFA"/>
    <s v="Burkina Faso"/>
    <s v="https://eiti.org/BD/2018-12"/>
    <s v="https://eiti.org/document/burkina-faso-validation-2017"/>
    <n v="2017"/>
    <n v="2018"/>
    <s v="Meaningful progress"/>
    <s v="Disaggregation (#4.7)"/>
    <n v="5"/>
    <x v="1"/>
    <s v="The data in the 2015 EITI Report is disaggregated by individual _x000a_company, government entity and reporting entity."/>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5"/>
    <n v="0"/>
    <x v="2"/>
    <s v="The 2015 EITI Report states that the government does not receive_x000a_transportation revenues related to the transport of mineral commodities, in the sense of Requirement 4.4."/>
    <s v="https://eiti.org/burkina-faso#burkina-fasos-progress-by-requirement"/>
    <s v="http://www.itie-bf.gov.bf/"/>
    <s v="https://eiti.org/api/v1.0/score_data/26"/>
    <s v="Burkina FasoTransportation revenues (#4.4)"/>
    <s v="Burkina Faso: 2017"/>
    <s v="Burkina Faso"/>
    <n v="1"/>
    <n v="26"/>
    <s v="Burkina Faso: 2017"/>
    <s v="BFA"/>
    <s v="Burkina Faso"/>
    <s v="https://eiti.org/BD/2018-12"/>
    <s v="https://eiti.org/document/burkina-faso-validation-2017"/>
    <n v="2017"/>
    <n v="2018"/>
    <s v="Meaningful progress"/>
    <s v="Transportation revenues (#4.4)"/>
    <n v="0"/>
    <x v="2"/>
    <s v="The 2015 EITI Report states that the government does not receive_x000a_transportation revenues related to the transport of mineral commodities, in the sense of Requirement 4.4."/>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4"/>
    <n v="0"/>
    <x v="2"/>
    <s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
    <s v="https://eiti.org/burkina-faso#burkina-fasos-progress-by-requirement"/>
    <s v="http://www.itie-bf.gov.bf/"/>
    <s v="https://eiti.org/api/v1.0/score_data/26"/>
    <s v="Burkina FasoSOE transactions (#4.5)"/>
    <s v="Burkina Faso: 2017"/>
    <s v="Burkina Faso"/>
    <n v="1"/>
    <n v="26"/>
    <s v="Burkina Faso: 2017"/>
    <s v="BFA"/>
    <s v="Burkina Faso"/>
    <s v="https://eiti.org/BD/2018-12"/>
    <s v="https://eiti.org/document/burkina-faso-validation-2017"/>
    <n v="2017"/>
    <n v="2018"/>
    <s v="Meaningful progress"/>
    <s v="SOE transactions (#4.5)"/>
    <n v="0"/>
    <x v="2"/>
    <s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3"/>
    <n v="5"/>
    <x v="1"/>
    <s v="The 2015 EITI Report indicates that all extractive industry revenues are recorded in the national budget, highlighting non-extractives revenues that are not recorded in the national budget."/>
    <s v="https://eiti.org/burkina-faso#burkina-fasos-progress-by-requirement"/>
    <s v="http://www.itie-bf.gov.bf/"/>
    <s v="https://eiti.org/api/v1.0/score_data/26"/>
    <s v="Burkina FasoDistribution of revenues (#5.1)"/>
    <s v="Burkina Faso: 2017"/>
    <s v="Burkina Faso"/>
    <n v="1"/>
    <n v="26"/>
    <s v="Burkina Faso: 2017"/>
    <s v="BFA"/>
    <s v="Burkina Faso"/>
    <s v="https://eiti.org/BD/2018-12"/>
    <s v="https://eiti.org/document/burkina-faso-validation-2017"/>
    <n v="2017"/>
    <n v="2018"/>
    <s v="Meaningful progress"/>
    <s v="Distribution of revenues (#5.1)"/>
    <n v="5"/>
    <x v="1"/>
    <s v="The 2015 EITI Report indicates that all extractive industry revenues are recorded in the national budget, highlighting non-extractives revenues that are not recorded in the national budget."/>
    <s v="https://eiti.org/burkina-faso#burkina-fasos-progress-by-requirement"/>
    <s v="http://www.itie-bf.gov.bf/"/>
    <s v="https://eiti.org/api/v1.0/score_data/26"/>
    <x v="0"/>
    <n v="0"/>
    <n v="0"/>
    <n v="0"/>
    <n v="0"/>
    <n v="0"/>
    <x v="1"/>
  </r>
  <r>
    <x v="3"/>
    <n v="1"/>
    <n v="26"/>
    <s v="Burkina Faso: 2017"/>
    <s v="BFA"/>
    <s v="Burkina Faso"/>
    <s v="https://eiti.org/BD/2018-12"/>
    <s v="https://eiti.org/document/burkina-faso-validation-2017"/>
    <n v="2017"/>
    <n v="2018"/>
    <s v="Meaningful progress"/>
    <x v="2"/>
    <n v="5"/>
    <x v="1"/>
    <s v="The 2015 EITI Report describes statutory subnational transfers of _x000a_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
    <s v="https://eiti.org/burkina-faso#burkina-fasos-progress-by-requirement"/>
    <s v="http://www.itie-bf.gov.bf/"/>
    <s v="https://eiti.org/api/v1.0/score_data/26"/>
    <s v="Burkina FasoSubnational transfers (#5.2)"/>
    <s v="Burkina Faso: 2017"/>
    <s v="Burkina Faso"/>
    <n v="1"/>
    <n v="26"/>
    <s v="Burkina Faso: 2017"/>
    <s v="BFA"/>
    <s v="Burkina Faso"/>
    <s v="https://eiti.org/BD/2018-12"/>
    <s v="https://eiti.org/document/burkina-faso-validation-2017"/>
    <n v="2017"/>
    <n v="2018"/>
    <s v="Meaningful progress"/>
    <s v="Subnational transfers (#5.2)"/>
    <n v="5"/>
    <x v="1"/>
    <s v="The 2015 EITI Report describes statutory subnational transfers of _x000a_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
    <s v="https://eiti.org/burkina-faso#burkina-fasos-progress-by-requirement"/>
    <s v="http://www.itie-bf.gov.bf/"/>
    <s v="https://eiti.org/api/v1.0/score_data/26"/>
    <x v="0"/>
    <n v="0"/>
    <n v="0"/>
    <n v="0"/>
    <n v="0"/>
    <n v="0"/>
    <x v="1"/>
  </r>
  <r>
    <x v="3"/>
    <n v="1"/>
    <n v="26"/>
    <s v="Burkina Faso: 2017"/>
    <s v="BFA"/>
    <s v="Burkina Faso"/>
    <s v="https://eiti.org/BD/2018-12"/>
    <s v="https://eiti.org/document/burkina-faso-validation-2017"/>
    <n v="2017"/>
    <n v="2018"/>
    <s v="Meaningful progress"/>
    <x v="1"/>
    <n v="5"/>
    <x v="1"/>
    <s v="All of Burkina Faso’s EITI Reports under the EITI Standard have been published within two years of the close of the fiscal year(s) under review."/>
    <s v="https://eiti.org/burkina-faso#burkina-fasos-progress-by-requirement"/>
    <s v="http://www.itie-bf.gov.bf/"/>
    <s v="https://eiti.org/api/v1.0/score_data/26"/>
    <s v="Burkina FasoData timeliness (#4.8)"/>
    <s v="Burkina Faso: 2017"/>
    <s v="Burkina Faso"/>
    <n v="1"/>
    <n v="26"/>
    <s v="Burkina Faso: 2017"/>
    <s v="BFA"/>
    <s v="Burkina Faso"/>
    <s v="https://eiti.org/BD/2018-12"/>
    <s v="https://eiti.org/document/burkina-faso-validation-2017"/>
    <n v="2017"/>
    <n v="2018"/>
    <s v="Meaningful progress"/>
    <s v="Data timeliness (#4.8)"/>
    <n v="5"/>
    <x v="1"/>
    <s v="All of Burkina Faso’s EITI Reports under the EITI Standard have been published within two years of the close of the fiscal year(s) under review."/>
    <s v="https://eiti.org/burkina-faso#burkina-fasos-progress-by-requirement"/>
    <s v="http://www.itie-bf.gov.bf/"/>
    <s v="https://eiti.org/api/v1.0/score_data/26"/>
    <x v="0"/>
    <n v="0"/>
    <n v="0"/>
    <n v="0"/>
    <n v="0"/>
    <n v="0"/>
    <x v="0"/>
  </r>
  <r>
    <x v="3"/>
    <n v="1"/>
    <n v="26"/>
    <s v="Burkina Faso: 2017"/>
    <s v="BFA"/>
    <s v="Burkina Faso"/>
    <s v="https://eiti.org/BD/2018-12"/>
    <s v="https://eiti.org/document/burkina-faso-validation-2017"/>
    <n v="2017"/>
    <n v="2018"/>
    <s v="Meaningful progress"/>
    <x v="0"/>
    <n v="5"/>
    <x v="1"/>
    <s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
    <s v="https://eiti.org/burkina-faso#burkina-fasos-progress-by-requirement"/>
    <s v="http://www.itie-bf.gov.bf/"/>
    <s v="https://eiti.org/api/v1.0/score_data/26"/>
    <s v="Burkina FasoData quality (#4.9)"/>
    <s v="Burkina Faso: 2017"/>
    <s v="Burkina Faso"/>
    <n v="1"/>
    <n v="26"/>
    <s v="Burkina Faso: 2017"/>
    <s v="BFA"/>
    <s v="Burkina Faso"/>
    <s v="https://eiti.org/BD/2018-12"/>
    <s v="https://eiti.org/document/burkina-faso-validation-2017"/>
    <n v="2017"/>
    <n v="2018"/>
    <s v="Meaningful progress"/>
    <s v="Data quality (#4.9)"/>
    <n v="5"/>
    <x v="1"/>
    <s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
    <s v="https://eiti.org/burkina-faso#burkina-fasos-progress-by-requirement"/>
    <s v="http://www.itie-bf.gov.bf/"/>
    <s v="https://eiti.org/api/v1.0/score_data/26"/>
    <x v="0"/>
    <n v="0"/>
    <n v="0"/>
    <n v="0"/>
    <n v="0"/>
    <n v="0"/>
    <x v="0"/>
  </r>
  <r>
    <x v="4"/>
    <n v="1"/>
    <n v="36"/>
    <s v="Cameroon: 2017"/>
    <s v="CMR"/>
    <s v="Cameroon"/>
    <s v="https://eiti.org/BD/2018-32a"/>
    <s v="https://eiti.org/document/cameroon-validation-2017"/>
    <n v="2017"/>
    <n v="2017"/>
    <s v="Meaningful progress"/>
    <x v="30"/>
    <n v="4"/>
    <x v="0"/>
    <s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
    <s v="https://eiti.org/document/cameroon-validation-2017"/>
    <s v="http://www.eiticameroon.org/en.html"/>
    <s v="https://eiti.org/api/v1.0/score_data/36"/>
    <s v="CameroonState participation (#2.6)"/>
    <s v="Cameroon: 2017"/>
    <s v="Cameroon"/>
    <n v="1"/>
    <n v="36"/>
    <s v="Cameroon: 2017"/>
    <s v="CMR"/>
    <s v="Cameroon"/>
    <s v="https://eiti.org/BD/2018-32a"/>
    <s v="https://eiti.org/document/cameroon-validation-2017"/>
    <n v="2017"/>
    <n v="2017"/>
    <s v="Meaningful progress"/>
    <s v="State participation (#2.6)"/>
    <n v="4"/>
    <x v="0"/>
    <s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
    <s v="https://eiti.org/document/cameroon-validation-2017"/>
    <s v="http://www.eiticameroon.org/en.html"/>
    <s v="https://eiti.org/api/v1.0/score_data/36"/>
    <x v="0"/>
    <n v="1"/>
    <n v="0"/>
    <n v="1"/>
    <n v="0"/>
    <n v="0"/>
    <x v="5"/>
  </r>
  <r>
    <x v="4"/>
    <n v="1"/>
    <n v="36"/>
    <s v="Cameroon: 2017"/>
    <s v="CMR"/>
    <s v="Cameroon"/>
    <s v="https://eiti.org/BD/2018-32a"/>
    <s v="https://eiti.org/document/cameroon-validation-2017"/>
    <n v="2017"/>
    <n v="2017"/>
    <s v="Meaningful progress"/>
    <x v="33"/>
    <n v="5"/>
    <x v="1"/>
    <s v="The 2014 EITI Report provides an overview of the extractive industries, including significant exploration activities."/>
    <s v="https://eiti.org/document/cameroon-validation-2017"/>
    <s v="http://www.eiticameroon.org/en.html"/>
    <s v="https://eiti.org/api/v1.0/score_data/36"/>
    <s v="CameroonExploration data (#3.1)"/>
    <s v="Cameroon: 2017"/>
    <s v="Cameroon"/>
    <n v="1"/>
    <n v="36"/>
    <s v="Cameroon: 2017"/>
    <s v="CMR"/>
    <s v="Cameroon"/>
    <s v="https://eiti.org/BD/2018-32a"/>
    <s v="https://eiti.org/document/cameroon-validation-2017"/>
    <n v="2017"/>
    <n v="2017"/>
    <s v="Meaningful progress"/>
    <s v="Exploration data (#3.1)"/>
    <n v="5"/>
    <x v="1"/>
    <s v="The 2014 EITI Report provides an overview of the extractive industries, including significant exploration activities."/>
    <s v="https://eiti.org/document/cameroon-validation-2017"/>
    <s v="http://www.eiticameroon.org/en.html"/>
    <s v="https://eiti.org/api/v1.0/score_data/36"/>
    <x v="0"/>
    <n v="0"/>
    <n v="0"/>
    <n v="0"/>
    <n v="0"/>
    <n v="0"/>
    <x v="7"/>
  </r>
  <r>
    <x v="4"/>
    <n v="1"/>
    <n v="36"/>
    <s v="Cameroon: 2017"/>
    <s v="CMR"/>
    <s v="Cameroon"/>
    <s v="https://eiti.org/BD/2018-32a"/>
    <s v="https://eiti.org/document/cameroon-validation-2017"/>
    <n v="2017"/>
    <n v="2017"/>
    <s v="Meaningful progress"/>
    <x v="25"/>
    <n v="4"/>
    <x v="0"/>
    <s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
    <s v="https://eiti.org/document/cameroon-validation-2017"/>
    <s v="http://www.eiticameroon.org/en.html"/>
    <s v="https://eiti.org/api/v1.0/score_data/36"/>
    <s v="CameroonPolicy on contract disclosure (#2.4)"/>
    <s v="Cameroon: 2017"/>
    <s v="Cameroon"/>
    <n v="1"/>
    <n v="36"/>
    <s v="Cameroon: 2017"/>
    <s v="CMR"/>
    <s v="Cameroon"/>
    <s v="https://eiti.org/BD/2018-32a"/>
    <s v="https://eiti.org/document/cameroon-validation-2017"/>
    <n v="2017"/>
    <n v="2017"/>
    <s v="Meaningful progress"/>
    <s v="Policy on contract disclosure (#2.4)"/>
    <n v="4"/>
    <x v="0"/>
    <s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
    <s v="https://eiti.org/document/cameroon-validation-2017"/>
    <s v="http://www.eiticameroon.org/en.html"/>
    <s v="https://eiti.org/api/v1.0/score_data/36"/>
    <x v="0"/>
    <n v="1"/>
    <n v="0"/>
    <n v="1"/>
    <n v="0"/>
    <n v="0"/>
    <x v="5"/>
  </r>
  <r>
    <x v="4"/>
    <n v="1"/>
    <n v="36"/>
    <s v="Cameroon: 2017"/>
    <s v="CMR"/>
    <s v="Cameroon"/>
    <s v="https://eiti.org/BD/2018-32a"/>
    <s v="https://eiti.org/document/cameroon-validation-2017"/>
    <n v="2017"/>
    <n v="2017"/>
    <s v="Meaningful progress"/>
    <x v="31"/>
    <n v="1"/>
    <x v="4"/>
    <s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
    <s v="https://eiti.org/document/cameroon-validation-2017"/>
    <s v="http://www.eiticameroon.org/en.html"/>
    <s v="https://eiti.org/api/v1.0/score_data/36"/>
    <s v="CameroonBeneficial ownership (#2.5)"/>
    <s v="Cameroon: 2017"/>
    <s v="Cameroon"/>
    <n v="1"/>
    <n v="36"/>
    <s v="Cameroon: 2017"/>
    <s v="CMR"/>
    <s v="Cameroon"/>
    <s v="https://eiti.org/BD/2018-32a"/>
    <s v="https://eiti.org/document/cameroon-validation-2017"/>
    <n v="2017"/>
    <n v="2017"/>
    <s v="Meaningful progress"/>
    <s v="Beneficial ownership (#2.5)"/>
    <n v="1"/>
    <x v="4"/>
    <s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
    <s v="https://eiti.org/document/cameroon-validation-2017"/>
    <s v="http://www.eiticameroon.org/en.html"/>
    <s v="https://eiti.org/api/v1.0/score_data/36"/>
    <x v="0"/>
    <n v="0"/>
    <n v="0"/>
    <n v="0"/>
    <n v="0"/>
    <n v="0"/>
    <x v="5"/>
  </r>
  <r>
    <x v="4"/>
    <n v="1"/>
    <n v="36"/>
    <s v="Cameroon: 2017"/>
    <s v="CMR"/>
    <s v="Cameroon"/>
    <s v="https://eiti.org/BD/2018-32a"/>
    <s v="https://eiti.org/document/cameroon-validation-2017"/>
    <n v="2017"/>
    <n v="2017"/>
    <s v="Meaningful progress"/>
    <x v="26"/>
    <n v="5"/>
    <x v="1"/>
    <s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
    <s v="https://eiti.org/document/cameroon-validation-2017"/>
    <s v="http://www.eiticameroon.org/en.html"/>
    <s v="https://eiti.org/api/v1.0/score_data/36"/>
    <s v="CameroonComprehensiveness (#4.1)"/>
    <s v="Cameroon: 2017"/>
    <s v="Cameroon"/>
    <n v="1"/>
    <n v="36"/>
    <s v="Cameroon: 2017"/>
    <s v="CMR"/>
    <s v="Cameroon"/>
    <s v="https://eiti.org/BD/2018-32a"/>
    <s v="https://eiti.org/document/cameroon-validation-2017"/>
    <n v="2017"/>
    <n v="2017"/>
    <s v="Meaningful progress"/>
    <s v="Comprehensiveness (#4.1)"/>
    <n v="5"/>
    <x v="1"/>
    <s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29"/>
    <n v="4"/>
    <x v="0"/>
    <s v="The 2014 EITI Report provides the volumes of the state’s in-kind revenues of oil, gas, condensate and gold collected in 2014 and the proceeds of sales of the state’s in-kind revenues, but does not provide information on volumes sold nor disaggregate sales information by buyer. "/>
    <s v="https://eiti.org/document/cameroon-validation-2017"/>
    <s v="http://www.eiticameroon.org/en.html"/>
    <s v="https://eiti.org/api/v1.0/score_data/36"/>
    <s v="CameroonIn-kind revenues (#4.2)"/>
    <s v="Cameroon: 2017"/>
    <s v="Cameroon"/>
    <n v="1"/>
    <n v="36"/>
    <s v="Cameroon: 2017"/>
    <s v="CMR"/>
    <s v="Cameroon"/>
    <s v="https://eiti.org/BD/2018-32a"/>
    <s v="https://eiti.org/document/cameroon-validation-2017"/>
    <n v="2017"/>
    <n v="2017"/>
    <s v="Meaningful progress"/>
    <s v="In-kind revenues (#4.2)"/>
    <n v="4"/>
    <x v="0"/>
    <s v="The 2014 EITI Report provides the volumes of the state’s in-kind revenues of oil, gas, condensate and gold collected in 2014 and the proceeds of sales of the state’s in-kind revenues, but does not provide information on volumes sold nor disaggregate sales information by buyer. "/>
    <s v="https://eiti.org/document/cameroon-validation-2017"/>
    <s v="http://www.eiticameroon.org/en.html"/>
    <s v="https://eiti.org/api/v1.0/score_data/36"/>
    <x v="0"/>
    <n v="1"/>
    <n v="0"/>
    <n v="1"/>
    <n v="0"/>
    <n v="0"/>
    <x v="0"/>
  </r>
  <r>
    <x v="4"/>
    <n v="1"/>
    <n v="36"/>
    <s v="Cameroon: 2017"/>
    <s v="CMR"/>
    <s v="Cameroon"/>
    <s v="https://eiti.org/BD/2018-32a"/>
    <s v="https://eiti.org/document/cameroon-validation-2017"/>
    <n v="2017"/>
    <n v="2017"/>
    <s v="Meaningful progress"/>
    <x v="32"/>
    <n v="4"/>
    <x v="0"/>
    <s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
    <s v="https://eiti.org/document/cameroon-validation-2017"/>
    <s v="http://www.eiticameroon.org/en.html"/>
    <s v="https://eiti.org/api/v1.0/score_data/36"/>
    <s v="CameroonProduction data (#3.2)"/>
    <s v="Cameroon: 2017"/>
    <s v="Cameroon"/>
    <n v="1"/>
    <n v="36"/>
    <s v="Cameroon: 2017"/>
    <s v="CMR"/>
    <s v="Cameroon"/>
    <s v="https://eiti.org/BD/2018-32a"/>
    <s v="https://eiti.org/document/cameroon-validation-2017"/>
    <n v="2017"/>
    <n v="2017"/>
    <s v="Meaningful progress"/>
    <s v="Production data (#3.2)"/>
    <n v="4"/>
    <x v="0"/>
    <s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
    <s v="https://eiti.org/document/cameroon-validation-2017"/>
    <s v="http://www.eiticameroon.org/en.html"/>
    <s v="https://eiti.org/api/v1.0/score_data/36"/>
    <x v="0"/>
    <n v="1"/>
    <n v="0"/>
    <n v="1"/>
    <n v="0"/>
    <n v="0"/>
    <x v="7"/>
  </r>
  <r>
    <x v="4"/>
    <n v="1"/>
    <n v="36"/>
    <s v="Cameroon: 2017"/>
    <s v="CMR"/>
    <s v="Cameroon"/>
    <s v="https://eiti.org/BD/2018-32a"/>
    <s v="https://eiti.org/document/cameroon-validation-2017"/>
    <n v="2017"/>
    <n v="2017"/>
    <s v="Meaningful progress"/>
    <x v="27"/>
    <n v="6"/>
    <x v="6"/>
    <s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
    <s v="https://eiti.org/document/cameroon-validation-2017"/>
    <s v="http://www.eiticameroon.org/en.html"/>
    <s v="https://eiti.org/api/v1.0/score_data/36"/>
    <s v="CameroonExport data (#3.3)"/>
    <s v="Cameroon: 2017"/>
    <s v="Cameroon"/>
    <n v="1"/>
    <n v="36"/>
    <s v="Cameroon: 2017"/>
    <s v="CMR"/>
    <s v="Cameroon"/>
    <s v="https://eiti.org/BD/2018-32a"/>
    <s v="https://eiti.org/document/cameroon-validation-2017"/>
    <n v="2017"/>
    <n v="2017"/>
    <s v="Meaningful progress"/>
    <s v="Export data (#3.3)"/>
    <n v="6"/>
    <x v="6"/>
    <s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
    <s v="https://eiti.org/document/cameroon-validation-2017"/>
    <s v="http://www.eiticameroon.org/en.html"/>
    <s v="https://eiti.org/api/v1.0/score_data/36"/>
    <x v="0"/>
    <n v="0"/>
    <n v="0"/>
    <n v="0"/>
    <n v="0"/>
    <n v="0"/>
    <x v="7"/>
  </r>
  <r>
    <x v="4"/>
    <n v="1"/>
    <n v="36"/>
    <s v="Cameroon: 2017"/>
    <s v="CMR"/>
    <s v="Cameroon"/>
    <s v="https://eiti.org/BD/2018-32a"/>
    <s v="https://eiti.org/document/cameroon-validation-2017"/>
    <n v="2017"/>
    <n v="2017"/>
    <s v="Meaningful progress"/>
    <x v="19"/>
    <n v="4"/>
    <x v="0"/>
    <s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
    <s v="https://eiti.org/document/cameroon-validation-2017"/>
    <s v="http://www.eiticameroon.org/en.html"/>
    <s v="https://eiti.org/api/v1.0/score_data/36"/>
    <s v="CameroonLicense register (#2.3)"/>
    <s v="Cameroon: 2017"/>
    <s v="Cameroon"/>
    <n v="1"/>
    <n v="36"/>
    <s v="Cameroon: 2017"/>
    <s v="CMR"/>
    <s v="Cameroon"/>
    <s v="https://eiti.org/BD/2018-32a"/>
    <s v="https://eiti.org/document/cameroon-validation-2017"/>
    <n v="2017"/>
    <n v="2017"/>
    <s v="Meaningful progress"/>
    <s v="License register (#2.3)"/>
    <n v="4"/>
    <x v="0"/>
    <s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
    <s v="https://eiti.org/document/cameroon-validation-2017"/>
    <s v="http://www.eiticameroon.org/en.html"/>
    <s v="https://eiti.org/api/v1.0/score_data/36"/>
    <x v="0"/>
    <n v="1"/>
    <n v="0"/>
    <n v="1"/>
    <n v="0"/>
    <n v="0"/>
    <x v="5"/>
  </r>
  <r>
    <x v="4"/>
    <n v="1"/>
    <n v="36"/>
    <s v="Cameroon: 2017"/>
    <s v="CMR"/>
    <s v="Cameroon"/>
    <s v="https://eiti.org/BD/2018-32a"/>
    <s v="https://eiti.org/document/cameroon-validation-2017"/>
    <n v="2017"/>
    <n v="2017"/>
    <s v="Meaningful progress"/>
    <x v="21"/>
    <n v="5"/>
    <x v="1"/>
    <s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
    <s v="https://eiti.org/document/cameroon-validation-2017"/>
    <s v="http://www.eiticameroon.org/en.html"/>
    <s v="https://eiti.org/api/v1.0/score_data/36"/>
    <s v="CameroonIndustry engagement (#1.2)"/>
    <s v="Cameroon: 2017"/>
    <s v="Cameroon"/>
    <n v="1"/>
    <n v="36"/>
    <s v="Cameroon: 2017"/>
    <s v="CMR"/>
    <s v="Cameroon"/>
    <s v="https://eiti.org/BD/2018-32a"/>
    <s v="https://eiti.org/document/cameroon-validation-2017"/>
    <n v="2017"/>
    <n v="2017"/>
    <s v="Meaningful progress"/>
    <s v="Industry engagement (#1.2)"/>
    <n v="5"/>
    <x v="1"/>
    <s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
    <s v="https://eiti.org/document/cameroon-validation-2017"/>
    <s v="http://www.eiticameroon.org/en.html"/>
    <s v="https://eiti.org/api/v1.0/score_data/36"/>
    <x v="0"/>
    <n v="0"/>
    <n v="0"/>
    <n v="0"/>
    <n v="0"/>
    <n v="0"/>
    <x v="6"/>
  </r>
  <r>
    <x v="4"/>
    <n v="1"/>
    <n v="36"/>
    <s v="Cameroon: 2017"/>
    <s v="CMR"/>
    <s v="Cameroon"/>
    <s v="https://eiti.org/BD/2018-32a"/>
    <s v="https://eiti.org/document/cameroon-validation-2017"/>
    <n v="2017"/>
    <n v="2017"/>
    <s v="Meaningful progress"/>
    <x v="24"/>
    <n v="4"/>
    <x v="0"/>
    <s v="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
    <s v="https://eiti.org/document/cameroon-validation-2017"/>
    <s v="http://www.eiticameroon.org/en.html"/>
    <s v="https://eiti.org/api/v1.0/score_data/36"/>
    <s v="CameroonCivil society engagement (#1.3)"/>
    <s v="Cameroon: 2017"/>
    <s v="Cameroon"/>
    <n v="1"/>
    <n v="36"/>
    <s v="Cameroon: 2017"/>
    <s v="CMR"/>
    <s v="Cameroon"/>
    <s v="https://eiti.org/BD/2018-32a"/>
    <s v="https://eiti.org/document/cameroon-validation-2017"/>
    <n v="2017"/>
    <n v="2017"/>
    <s v="Meaningful progress"/>
    <s v="Civil society engagement (#1.3)"/>
    <n v="4"/>
    <x v="0"/>
    <s v="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
    <s v="https://eiti.org/document/cameroon-validation-2017"/>
    <s v="http://www.eiticameroon.org/en.html"/>
    <s v="https://eiti.org/api/v1.0/score_data/36"/>
    <x v="0"/>
    <n v="1"/>
    <n v="0"/>
    <n v="1"/>
    <n v="0"/>
    <n v="0"/>
    <x v="6"/>
  </r>
  <r>
    <x v="4"/>
    <n v="1"/>
    <n v="36"/>
    <s v="Cameroon: 2017"/>
    <s v="CMR"/>
    <s v="Cameroon"/>
    <s v="https://eiti.org/BD/2018-32a"/>
    <s v="https://eiti.org/document/cameroon-validation-2017"/>
    <n v="2017"/>
    <n v="2017"/>
    <s v="Meaningful progress"/>
    <x v="11"/>
    <n v="4"/>
    <x v="0"/>
    <s v=""/>
    <s v="https://eiti.org/document/cameroon-validation-2017"/>
    <s v="http://www.eiticameroon.org/en.html"/>
    <s v="https://eiti.org/api/v1.0/score_data/36"/>
    <s v="CameroonOverall Progress (#0.0)"/>
    <s v="Cameroon: 2017"/>
    <s v="Cameroon"/>
    <n v="1"/>
    <n v="36"/>
    <s v="Cameroon: 2017"/>
    <s v="CMR"/>
    <s v="Cameroon"/>
    <s v="https://eiti.org/BD/2018-32a"/>
    <s v="https://eiti.org/document/cameroon-validation-2017"/>
    <n v="2017"/>
    <n v="2017"/>
    <s v="Meaningful progress"/>
    <s v="Overall Progress (#0.0)"/>
    <n v="4"/>
    <x v="0"/>
    <s v=""/>
    <s v="https://eiti.org/document/cameroon-validation-2017"/>
    <s v="http://www.eiticameroon.org/en.html"/>
    <s v="https://eiti.org/api/v1.0/score_data/36"/>
    <x v="0"/>
    <n v="1"/>
    <n v="0"/>
    <n v="1"/>
    <n v="0"/>
    <n v="0"/>
    <x v="3"/>
  </r>
  <r>
    <x v="4"/>
    <n v="1"/>
    <n v="36"/>
    <s v="Cameroon: 2017"/>
    <s v="CMR"/>
    <s v="Cameroon"/>
    <s v="https://eiti.org/BD/2018-32a"/>
    <s v="https://eiti.org/document/cameroon-validation-2017"/>
    <n v="2017"/>
    <n v="2017"/>
    <s v="Meaningful progress"/>
    <x v="22"/>
    <n v="5"/>
    <x v="1"/>
    <s v="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
    <s v="https://eiti.org/document/cameroon-validation-2017"/>
    <s v="http://www.eiticameroon.org/en.html"/>
    <s v="https://eiti.org/api/v1.0/score_data/36"/>
    <s v="CameroonGovernment engagement (#1.1)"/>
    <s v="Cameroon: 2017"/>
    <s v="Cameroon"/>
    <n v="1"/>
    <n v="36"/>
    <s v="Cameroon: 2017"/>
    <s v="CMR"/>
    <s v="Cameroon"/>
    <s v="https://eiti.org/BD/2018-32a"/>
    <s v="https://eiti.org/document/cameroon-validation-2017"/>
    <n v="2017"/>
    <n v="2017"/>
    <s v="Meaningful progress"/>
    <s v="Government engagement (#1.1)"/>
    <n v="5"/>
    <x v="1"/>
    <s v="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
    <s v="https://eiti.org/document/cameroon-validation-2017"/>
    <s v="http://www.eiticameroon.org/en.html"/>
    <s v="https://eiti.org/api/v1.0/score_data/36"/>
    <x v="0"/>
    <n v="0"/>
    <n v="0"/>
    <n v="0"/>
    <n v="0"/>
    <n v="0"/>
    <x v="6"/>
  </r>
  <r>
    <x v="4"/>
    <n v="1"/>
    <n v="36"/>
    <s v="Cameroon: 2017"/>
    <s v="CMR"/>
    <s v="Cameroon"/>
    <s v="https://eiti.org/BD/2018-32a"/>
    <s v="https://eiti.org/document/cameroon-validation-2017"/>
    <n v="2017"/>
    <n v="2017"/>
    <s v="Meaningful progress"/>
    <x v="17"/>
    <n v="5"/>
    <x v="1"/>
    <s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
    <s v="https://eiti.org/document/cameroon-validation-2017"/>
    <s v="http://www.eiticameroon.org/en.html"/>
    <s v="https://eiti.org/api/v1.0/score_data/36"/>
    <s v="CameroonLegal framework (#2.1)"/>
    <s v="Cameroon: 2017"/>
    <s v="Cameroon"/>
    <n v="1"/>
    <n v="36"/>
    <s v="Cameroon: 2017"/>
    <s v="CMR"/>
    <s v="Cameroon"/>
    <s v="https://eiti.org/BD/2018-32a"/>
    <s v="https://eiti.org/document/cameroon-validation-2017"/>
    <n v="2017"/>
    <n v="2017"/>
    <s v="Meaningful progress"/>
    <s v="Legal framework (#2.1)"/>
    <n v="5"/>
    <x v="1"/>
    <s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
    <s v="https://eiti.org/document/cameroon-validation-2017"/>
    <s v="http://www.eiticameroon.org/en.html"/>
    <s v="https://eiti.org/api/v1.0/score_data/36"/>
    <x v="0"/>
    <n v="0"/>
    <n v="0"/>
    <n v="0"/>
    <n v="0"/>
    <n v="0"/>
    <x v="5"/>
  </r>
  <r>
    <x v="4"/>
    <n v="1"/>
    <n v="36"/>
    <s v="Cameroon: 2017"/>
    <s v="CMR"/>
    <s v="Cameroon"/>
    <s v="https://eiti.org/BD/2018-32a"/>
    <s v="https://eiti.org/document/cameroon-validation-2017"/>
    <n v="2017"/>
    <n v="2017"/>
    <s v="Meaningful progress"/>
    <x v="20"/>
    <n v="5"/>
    <x v="1"/>
    <s v="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
    <s v="https://eiti.org/document/cameroon-validation-2017"/>
    <s v="http://www.eiticameroon.org/en.html"/>
    <s v="https://eiti.org/api/v1.0/score_data/36"/>
    <s v="CameroonLicense allocations (#2.2)"/>
    <s v="Cameroon: 2017"/>
    <s v="Cameroon"/>
    <n v="1"/>
    <n v="36"/>
    <s v="Cameroon: 2017"/>
    <s v="CMR"/>
    <s v="Cameroon"/>
    <s v="https://eiti.org/BD/2018-32a"/>
    <s v="https://eiti.org/document/cameroon-validation-2017"/>
    <n v="2017"/>
    <n v="2017"/>
    <s v="Meaningful progress"/>
    <s v="License allocations (#2.2)"/>
    <n v="5"/>
    <x v="1"/>
    <s v="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
    <s v="https://eiti.org/document/cameroon-validation-2017"/>
    <s v="http://www.eiticameroon.org/en.html"/>
    <s v="https://eiti.org/api/v1.0/score_data/36"/>
    <x v="0"/>
    <n v="0"/>
    <n v="0"/>
    <n v="0"/>
    <n v="0"/>
    <n v="0"/>
    <x v="5"/>
  </r>
  <r>
    <x v="4"/>
    <n v="1"/>
    <n v="36"/>
    <s v="Cameroon: 2017"/>
    <s v="CMR"/>
    <s v="Cameroon"/>
    <s v="https://eiti.org/BD/2018-32a"/>
    <s v="https://eiti.org/document/cameroon-validation-2017"/>
    <n v="2017"/>
    <n v="2017"/>
    <s v="Meaningful progress"/>
    <x v="23"/>
    <n v="3"/>
    <x v="3"/>
    <s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
    <s v="https://eiti.org/document/cameroon-validation-2017"/>
    <s v="http://www.eiticameroon.org/en.html"/>
    <s v="https://eiti.org/api/v1.0/score_data/36"/>
    <s v="CameroonMSG governance (#1.4)"/>
    <s v="Cameroon: 2017"/>
    <s v="Cameroon"/>
    <n v="1"/>
    <n v="36"/>
    <s v="Cameroon: 2017"/>
    <s v="CMR"/>
    <s v="Cameroon"/>
    <s v="https://eiti.org/BD/2018-32a"/>
    <s v="https://eiti.org/document/cameroon-validation-2017"/>
    <n v="2017"/>
    <n v="2017"/>
    <s v="Meaningful progress"/>
    <s v="MSG governance (#1.4)"/>
    <n v="3"/>
    <x v="3"/>
    <s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
    <s v="https://eiti.org/document/cameroon-validation-2017"/>
    <s v="http://www.eiticameroon.org/en.html"/>
    <s v="https://eiti.org/api/v1.0/score_data/36"/>
    <x v="0"/>
    <n v="1"/>
    <n v="0"/>
    <n v="1"/>
    <n v="0"/>
    <n v="0"/>
    <x v="6"/>
  </r>
  <r>
    <x v="4"/>
    <n v="1"/>
    <n v="36"/>
    <s v="Cameroon: 2017"/>
    <s v="CMR"/>
    <s v="Cameroon"/>
    <s v="https://eiti.org/BD/2018-32a"/>
    <s v="https://eiti.org/document/cameroon-validation-2017"/>
    <n v="2017"/>
    <n v="2017"/>
    <s v="Meaningful progress"/>
    <x v="18"/>
    <n v="4"/>
    <x v="0"/>
    <s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
    <s v="https://eiti.org/document/cameroon-validation-2017"/>
    <s v="http://www.eiticameroon.org/en.html"/>
    <s v="https://eiti.org/api/v1.0/score_data/36"/>
    <s v="CameroonWorkplan (#1.5)"/>
    <s v="Cameroon: 2017"/>
    <s v="Cameroon"/>
    <n v="1"/>
    <n v="36"/>
    <s v="Cameroon: 2017"/>
    <s v="CMR"/>
    <s v="Cameroon"/>
    <s v="https://eiti.org/BD/2018-32a"/>
    <s v="https://eiti.org/document/cameroon-validation-2017"/>
    <n v="2017"/>
    <n v="2017"/>
    <s v="Meaningful progress"/>
    <s v="Workplan (#1.5)"/>
    <n v="4"/>
    <x v="0"/>
    <s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
    <s v="https://eiti.org/document/cameroon-validation-2017"/>
    <s v="http://www.eiticameroon.org/en.html"/>
    <s v="https://eiti.org/api/v1.0/score_data/36"/>
    <x v="0"/>
    <n v="1"/>
    <n v="0"/>
    <n v="1"/>
    <n v="0"/>
    <n v="0"/>
    <x v="6"/>
  </r>
  <r>
    <x v="4"/>
    <n v="1"/>
    <n v="36"/>
    <s v="Cameroon: 2017"/>
    <s v="CMR"/>
    <s v="Cameroon"/>
    <s v="https://eiti.org/BD/2018-32a"/>
    <s v="https://eiti.org/document/cameroon-validation-2017"/>
    <n v="2017"/>
    <n v="2017"/>
    <s v="Meaningful progress"/>
    <x v="13"/>
    <n v="3"/>
    <x v="3"/>
    <s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
    <s v="https://eiti.org/document/cameroon-validation-2017"/>
    <s v="http://www.eiticameroon.org/en.html"/>
    <s v="https://eiti.org/api/v1.0/score_data/36"/>
    <s v="CameroonSOE quasi-fiscal expenditures (#6.2)"/>
    <s v="Cameroon: 2017"/>
    <s v="Cameroon"/>
    <n v="1"/>
    <n v="36"/>
    <s v="Cameroon: 2017"/>
    <s v="CMR"/>
    <s v="Cameroon"/>
    <s v="https://eiti.org/BD/2018-32a"/>
    <s v="https://eiti.org/document/cameroon-validation-2017"/>
    <n v="2017"/>
    <n v="2017"/>
    <s v="Meaningful progress"/>
    <s v="SOE quasi-fiscal expenditures (#6.2)"/>
    <n v="3"/>
    <x v="3"/>
    <s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
    <s v="https://eiti.org/document/cameroon-validation-2017"/>
    <s v="http://www.eiticameroon.org/en.html"/>
    <s v="https://eiti.org/api/v1.0/score_data/36"/>
    <x v="0"/>
    <n v="1"/>
    <n v="0"/>
    <n v="1"/>
    <n v="0"/>
    <n v="0"/>
    <x v="4"/>
  </r>
  <r>
    <x v="4"/>
    <n v="1"/>
    <n v="36"/>
    <s v="Cameroon: 2017"/>
    <s v="CMR"/>
    <s v="Cameroon"/>
    <s v="https://eiti.org/BD/2018-32a"/>
    <s v="https://eiti.org/document/cameroon-validation-2017"/>
    <n v="2017"/>
    <n v="2017"/>
    <s v="Meaningful progress"/>
    <x v="16"/>
    <n v="5"/>
    <x v="1"/>
    <s v="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
    <s v="https://eiti.org/document/cameroon-validation-2017"/>
    <s v="http://www.eiticameroon.org/en.html"/>
    <s v="https://eiti.org/api/v1.0/score_data/36"/>
    <s v="CameroonEconomic contribution (#6.3)"/>
    <s v="Cameroon: 2017"/>
    <s v="Cameroon"/>
    <n v="1"/>
    <n v="36"/>
    <s v="Cameroon: 2017"/>
    <s v="CMR"/>
    <s v="Cameroon"/>
    <s v="https://eiti.org/BD/2018-32a"/>
    <s v="https://eiti.org/document/cameroon-validation-2017"/>
    <n v="2017"/>
    <n v="2017"/>
    <s v="Meaningful progress"/>
    <s v="Economic contribution (#6.3)"/>
    <n v="5"/>
    <x v="1"/>
    <s v="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
    <s v="https://eiti.org/document/cameroon-validation-2017"/>
    <s v="http://www.eiticameroon.org/en.html"/>
    <s v="https://eiti.org/api/v1.0/score_data/36"/>
    <x v="0"/>
    <n v="0"/>
    <n v="0"/>
    <n v="0"/>
    <n v="0"/>
    <n v="0"/>
    <x v="4"/>
  </r>
  <r>
    <x v="4"/>
    <n v="1"/>
    <n v="36"/>
    <s v="Cameroon: 2017"/>
    <s v="CMR"/>
    <s v="Cameroon"/>
    <s v="https://eiti.org/BD/2018-32a"/>
    <s v="https://eiti.org/document/cameroon-validation-2017"/>
    <n v="2017"/>
    <n v="2017"/>
    <s v="Meaningful progress"/>
    <x v="8"/>
    <n v="1"/>
    <x v="4"/>
    <s v="It is encouraging that the MSG has made some attempt at including information on the budget-making process and revenue earmarks in the 2014 EITI Report."/>
    <s v="https://eiti.org/document/cameroon-validation-2017"/>
    <s v="http://www.eiticameroon.org/en.html"/>
    <s v="https://eiti.org/api/v1.0/score_data/36"/>
    <s v="CameroonRevenue management and expenditures (#5.3)"/>
    <s v="Cameroon: 2017"/>
    <s v="Cameroon"/>
    <n v="1"/>
    <n v="36"/>
    <s v="Cameroon: 2017"/>
    <s v="CMR"/>
    <s v="Cameroon"/>
    <s v="https://eiti.org/BD/2018-32a"/>
    <s v="https://eiti.org/document/cameroon-validation-2017"/>
    <n v="2017"/>
    <n v="2017"/>
    <s v="Meaningful progress"/>
    <s v="Revenue management and expenditures (#5.3)"/>
    <n v="1"/>
    <x v="4"/>
    <s v="It is encouraging that the MSG has made some attempt at including information on the budget-making process and revenue earmarks in the 2014 EITI Report."/>
    <s v="https://eiti.org/document/cameroon-validation-2017"/>
    <s v="http://www.eiticameroon.org/en.html"/>
    <s v="https://eiti.org/api/v1.0/score_data/36"/>
    <x v="0"/>
    <n v="0"/>
    <n v="0"/>
    <n v="0"/>
    <n v="0"/>
    <n v="0"/>
    <x v="1"/>
  </r>
  <r>
    <x v="4"/>
    <n v="1"/>
    <n v="36"/>
    <s v="Cameroon: 2017"/>
    <s v="CMR"/>
    <s v="Cameroon"/>
    <s v="https://eiti.org/BD/2018-32a"/>
    <s v="https://eiti.org/document/cameroon-validation-2017"/>
    <n v="2017"/>
    <n v="2017"/>
    <s v="Meaningful progress"/>
    <x v="14"/>
    <n v="6"/>
    <x v="6"/>
    <s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
    <s v="https://eiti.org/document/cameroon-validation-2017"/>
    <s v="http://www.eiticameroon.org/en.html"/>
    <s v="https://eiti.org/api/v1.0/score_data/36"/>
    <s v="CameroonMandatory social expenditures (#6.1)"/>
    <s v="Cameroon: 2017"/>
    <s v="Cameroon"/>
    <n v="1"/>
    <n v="36"/>
    <s v="Cameroon: 2017"/>
    <s v="CMR"/>
    <s v="Cameroon"/>
    <s v="https://eiti.org/BD/2018-32a"/>
    <s v="https://eiti.org/document/cameroon-validation-2017"/>
    <n v="2017"/>
    <n v="2017"/>
    <s v="Meaningful progress"/>
    <s v="Mandatory social expenditures (#6.1)"/>
    <n v="6"/>
    <x v="6"/>
    <s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
    <s v="https://eiti.org/document/cameroon-validation-2017"/>
    <s v="http://www.eiticameroon.org/en.html"/>
    <s v="https://eiti.org/api/v1.0/score_data/36"/>
    <x v="0"/>
    <n v="0"/>
    <n v="0"/>
    <n v="0"/>
    <n v="0"/>
    <n v="0"/>
    <x v="4"/>
  </r>
  <r>
    <x v="4"/>
    <n v="1"/>
    <n v="36"/>
    <s v="Cameroon: 2017"/>
    <s v="CMR"/>
    <s v="Cameroon"/>
    <s v="https://eiti.org/BD/2018-32a"/>
    <s v="https://eiti.org/document/cameroon-validation-2017"/>
    <n v="2017"/>
    <n v="2017"/>
    <s v="Meaningful progress"/>
    <x v="9"/>
    <n v="5"/>
    <x v="1"/>
    <s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
    <s v="https://eiti.org/document/cameroon-validation-2017"/>
    <s v="http://www.eiticameroon.org/en.html"/>
    <s v="https://eiti.org/api/v1.0/score_data/36"/>
    <s v="CameroonFollow up on recommendations (#7.3)"/>
    <s v="Cameroon: 2017"/>
    <s v="Cameroon"/>
    <n v="1"/>
    <n v="36"/>
    <s v="Cameroon: 2017"/>
    <s v="CMR"/>
    <s v="Cameroon"/>
    <s v="https://eiti.org/BD/2018-32a"/>
    <s v="https://eiti.org/document/cameroon-validation-2017"/>
    <n v="2017"/>
    <n v="2017"/>
    <s v="Meaningful progress"/>
    <s v="Follow up on recommendations (#7.3)"/>
    <n v="5"/>
    <x v="1"/>
    <s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
    <s v="https://eiti.org/document/cameroon-validation-2017"/>
    <s v="http://www.eiticameroon.org/en.html"/>
    <s v="https://eiti.org/api/v1.0/score_data/36"/>
    <x v="0"/>
    <n v="0"/>
    <n v="0"/>
    <n v="0"/>
    <n v="0"/>
    <n v="0"/>
    <x v="2"/>
  </r>
  <r>
    <x v="4"/>
    <n v="1"/>
    <n v="36"/>
    <s v="Cameroon: 2017"/>
    <s v="CMR"/>
    <s v="Cameroon"/>
    <s v="https://eiti.org/BD/2018-32a"/>
    <s v="https://eiti.org/document/cameroon-validation-2017"/>
    <n v="2017"/>
    <n v="2017"/>
    <s v="Meaningful progress"/>
    <x v="12"/>
    <n v="4"/>
    <x v="0"/>
    <s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
    <s v="https://eiti.org/document/cameroon-validation-2017"/>
    <s v="http://www.eiticameroon.org/en.html"/>
    <s v="https://eiti.org/api/v1.0/score_data/36"/>
    <s v="CameroonOutcomes and impact of implementation (#7.4)"/>
    <s v="Cameroon: 2017"/>
    <s v="Cameroon"/>
    <n v="1"/>
    <n v="36"/>
    <s v="Cameroon: 2017"/>
    <s v="CMR"/>
    <s v="Cameroon"/>
    <s v="https://eiti.org/BD/2018-32a"/>
    <s v="https://eiti.org/document/cameroon-validation-2017"/>
    <n v="2017"/>
    <n v="2017"/>
    <s v="Meaningful progress"/>
    <s v="Outcomes and impact of implementation (#7.4)"/>
    <n v="4"/>
    <x v="0"/>
    <s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
    <s v="https://eiti.org/document/cameroon-validation-2017"/>
    <s v="http://www.eiticameroon.org/en.html"/>
    <s v="https://eiti.org/api/v1.0/score_data/36"/>
    <x v="0"/>
    <n v="1"/>
    <n v="0"/>
    <n v="1"/>
    <n v="0"/>
    <n v="0"/>
    <x v="2"/>
  </r>
  <r>
    <x v="4"/>
    <n v="1"/>
    <n v="36"/>
    <s v="Cameroon: 2017"/>
    <s v="CMR"/>
    <s v="Cameroon"/>
    <s v="https://eiti.org/BD/2018-32a"/>
    <s v="https://eiti.org/document/cameroon-validation-2017"/>
    <n v="2017"/>
    <n v="2017"/>
    <s v="Meaningful progress"/>
    <x v="15"/>
    <n v="4"/>
    <x v="0"/>
    <s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
    <s v="https://eiti.org/document/cameroon-validation-2017"/>
    <s v="http://www.eiticameroon.org/en.html"/>
    <s v="https://eiti.org/api/v1.0/score_data/36"/>
    <s v="CameroonPublic debate (#7.1)"/>
    <s v="Cameroon: 2017"/>
    <s v="Cameroon"/>
    <n v="1"/>
    <n v="36"/>
    <s v="Cameroon: 2017"/>
    <s v="CMR"/>
    <s v="Cameroon"/>
    <s v="https://eiti.org/BD/2018-32a"/>
    <s v="https://eiti.org/document/cameroon-validation-2017"/>
    <n v="2017"/>
    <n v="2017"/>
    <s v="Meaningful progress"/>
    <s v="Public debate (#7.1)"/>
    <n v="4"/>
    <x v="0"/>
    <s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
    <s v="https://eiti.org/document/cameroon-validation-2017"/>
    <s v="http://www.eiticameroon.org/en.html"/>
    <s v="https://eiti.org/api/v1.0/score_data/36"/>
    <x v="0"/>
    <n v="1"/>
    <n v="0"/>
    <n v="1"/>
    <n v="0"/>
    <n v="0"/>
    <x v="2"/>
  </r>
  <r>
    <x v="4"/>
    <n v="1"/>
    <n v="36"/>
    <s v="Cameroon: 2017"/>
    <s v="CMR"/>
    <s v="Cameroon"/>
    <s v="https://eiti.org/BD/2018-32a"/>
    <s v="https://eiti.org/document/cameroon-validation-2017"/>
    <n v="2017"/>
    <n v="2017"/>
    <s v="Meaningful progress"/>
    <x v="10"/>
    <n v="1"/>
    <x v="4"/>
    <s v="As of 1 July 2017, data from all of Cameroon’s EITI Reports aside from the latest covering 2014, is available in machine readable format through the EITI Cameroon country page of the EITI global website."/>
    <s v="https://eiti.org/document/cameroon-validation-2017"/>
    <s v="http://www.eiticameroon.org/en.html"/>
    <s v="https://eiti.org/api/v1.0/score_data/36"/>
    <s v="CameroonData accessibility (#7.2)"/>
    <s v="Cameroon: 2017"/>
    <s v="Cameroon"/>
    <n v="1"/>
    <n v="36"/>
    <s v="Cameroon: 2017"/>
    <s v="CMR"/>
    <s v="Cameroon"/>
    <s v="https://eiti.org/BD/2018-32a"/>
    <s v="https://eiti.org/document/cameroon-validation-2017"/>
    <n v="2017"/>
    <n v="2017"/>
    <s v="Meaningful progress"/>
    <s v="Data accessibility (#7.2)"/>
    <n v="1"/>
    <x v="4"/>
    <s v="As of 1 July 2017, data from all of Cameroon’s EITI Reports aside from the latest covering 2014, is available in machine readable format through the EITI Cameroon country page of the EITI global website."/>
    <s v="https://eiti.org/document/cameroon-validation-2017"/>
    <s v="http://www.eiticameroon.org/en.html"/>
    <s v="https://eiti.org/api/v1.0/score_data/36"/>
    <x v="0"/>
    <n v="0"/>
    <n v="0"/>
    <n v="0"/>
    <n v="0"/>
    <n v="0"/>
    <x v="2"/>
  </r>
  <r>
    <x v="4"/>
    <n v="1"/>
    <n v="36"/>
    <s v="Cameroon: 2017"/>
    <s v="CMR"/>
    <s v="Cameroon"/>
    <s v="https://eiti.org/BD/2018-32a"/>
    <s v="https://eiti.org/document/cameroon-validation-2017"/>
    <n v="2017"/>
    <n v="2017"/>
    <s v="Meaningful progress"/>
    <x v="2"/>
    <n v="3"/>
    <x v="3"/>
    <s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
    <s v="https://eiti.org/document/cameroon-validation-2017"/>
    <s v="http://www.eiticameroon.org/en.html"/>
    <s v="https://eiti.org/api/v1.0/score_data/36"/>
    <s v="CameroonSubnational transfers (#5.2)"/>
    <s v="Cameroon: 2017"/>
    <s v="Cameroon"/>
    <n v="1"/>
    <n v="36"/>
    <s v="Cameroon: 2017"/>
    <s v="CMR"/>
    <s v="Cameroon"/>
    <s v="https://eiti.org/BD/2018-32a"/>
    <s v="https://eiti.org/document/cameroon-validation-2017"/>
    <n v="2017"/>
    <n v="2017"/>
    <s v="Meaningful progress"/>
    <s v="Subnational transfers (#5.2)"/>
    <n v="3"/>
    <x v="3"/>
    <s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
    <s v="https://eiti.org/document/cameroon-validation-2017"/>
    <s v="http://www.eiticameroon.org/en.html"/>
    <s v="https://eiti.org/api/v1.0/score_data/36"/>
    <x v="0"/>
    <n v="1"/>
    <n v="0"/>
    <n v="1"/>
    <n v="0"/>
    <n v="0"/>
    <x v="1"/>
  </r>
  <r>
    <x v="4"/>
    <n v="1"/>
    <n v="36"/>
    <s v="Cameroon: 2017"/>
    <s v="CMR"/>
    <s v="Cameroon"/>
    <s v="https://eiti.org/BD/2018-32a"/>
    <s v="https://eiti.org/document/cameroon-validation-2017"/>
    <n v="2017"/>
    <n v="2017"/>
    <s v="Meaningful progress"/>
    <x v="4"/>
    <n v="4"/>
    <x v="0"/>
    <s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
    <s v="https://eiti.org/document/cameroon-validation-2017"/>
    <s v="http://www.eiticameroon.org/en.html"/>
    <s v="https://eiti.org/api/v1.0/score_data/36"/>
    <s v="CameroonSOE transactions (#4.5)"/>
    <s v="Cameroon: 2017"/>
    <s v="Cameroon"/>
    <n v="1"/>
    <n v="36"/>
    <s v="Cameroon: 2017"/>
    <s v="CMR"/>
    <s v="Cameroon"/>
    <s v="https://eiti.org/BD/2018-32a"/>
    <s v="https://eiti.org/document/cameroon-validation-2017"/>
    <n v="2017"/>
    <n v="2017"/>
    <s v="Meaningful progress"/>
    <s v="SOE transactions (#4.5)"/>
    <n v="4"/>
    <x v="0"/>
    <s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
    <s v="https://eiti.org/document/cameroon-validation-2017"/>
    <s v="http://www.eiticameroon.org/en.html"/>
    <s v="https://eiti.org/api/v1.0/score_data/36"/>
    <x v="0"/>
    <n v="1"/>
    <n v="0"/>
    <n v="1"/>
    <n v="0"/>
    <n v="0"/>
    <x v="0"/>
  </r>
  <r>
    <x v="4"/>
    <n v="1"/>
    <n v="36"/>
    <s v="Cameroon: 2017"/>
    <s v="CMR"/>
    <s v="Cameroon"/>
    <s v="https://eiti.org/BD/2018-32a"/>
    <s v="https://eiti.org/document/cameroon-validation-2017"/>
    <n v="2017"/>
    <n v="2017"/>
    <s v="Meaningful progress"/>
    <x v="7"/>
    <n v="0"/>
    <x v="2"/>
    <s v="The 2014 EITI Report confirms the centralised nature of the government’s extractives revenue collection, which implies a lack of direct subnational transfers."/>
    <s v="https://eiti.org/document/cameroon-validation-2017"/>
    <s v="http://www.eiticameroon.org/en.html"/>
    <s v="https://eiti.org/api/v1.0/score_data/36"/>
    <s v="CameroonDirect subnational payments (#4.6)"/>
    <s v="Cameroon: 2017"/>
    <s v="Cameroon"/>
    <n v="1"/>
    <n v="36"/>
    <s v="Cameroon: 2017"/>
    <s v="CMR"/>
    <s v="Cameroon"/>
    <s v="https://eiti.org/BD/2018-32a"/>
    <s v="https://eiti.org/document/cameroon-validation-2017"/>
    <n v="2017"/>
    <n v="2017"/>
    <s v="Meaningful progress"/>
    <s v="Direct subnational payments (#4.6)"/>
    <n v="0"/>
    <x v="2"/>
    <s v="The 2014 EITI Report confirms the centralised nature of the government’s extractives revenue collection, which implies a lack of direct subnational transfers."/>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28"/>
    <n v="0"/>
    <x v="2"/>
    <s v="While the evidence for the MSG’s assessment is not provided in the 2014 EITI Report, the report states that there were no barters or infrastructure provisions in force in 2014."/>
    <s v="https://eiti.org/document/cameroon-validation-2017"/>
    <s v="http://www.eiticameroon.org/en.html"/>
    <s v="https://eiti.org/api/v1.0/score_data/36"/>
    <s v="CameroonBarter agreements (#4.3)"/>
    <s v="Cameroon: 2017"/>
    <s v="Cameroon"/>
    <n v="1"/>
    <n v="36"/>
    <s v="Cameroon: 2017"/>
    <s v="CMR"/>
    <s v="Cameroon"/>
    <s v="https://eiti.org/BD/2018-32a"/>
    <s v="https://eiti.org/document/cameroon-validation-2017"/>
    <n v="2017"/>
    <n v="2017"/>
    <s v="Meaningful progress"/>
    <s v="Barter agreements (#4.3)"/>
    <n v="0"/>
    <x v="2"/>
    <s v="While the evidence for the MSG’s assessment is not provided in the 2014 EITI Report, the report states that there were no barters or infrastructure provisions in force in 2014."/>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5"/>
    <n v="5"/>
    <x v="1"/>
    <s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
    <s v="https://eiti.org/document/cameroon-validation-2017"/>
    <s v="http://www.eiticameroon.org/en.html"/>
    <s v="https://eiti.org/api/v1.0/score_data/36"/>
    <s v="CameroonTransportation revenues (#4.4)"/>
    <s v="Cameroon: 2017"/>
    <s v="Cameroon"/>
    <n v="1"/>
    <n v="36"/>
    <s v="Cameroon: 2017"/>
    <s v="CMR"/>
    <s v="Cameroon"/>
    <s v="https://eiti.org/BD/2018-32a"/>
    <s v="https://eiti.org/document/cameroon-validation-2017"/>
    <n v="2017"/>
    <n v="2017"/>
    <s v="Meaningful progress"/>
    <s v="Transportation revenues (#4.4)"/>
    <n v="5"/>
    <x v="1"/>
    <s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0"/>
    <n v="5"/>
    <x v="1"/>
    <s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
    <s v="https://eiti.org/document/cameroon-validation-2017"/>
    <s v="http://www.eiticameroon.org/en.html"/>
    <s v="https://eiti.org/api/v1.0/score_data/36"/>
    <s v="CameroonData quality (#4.9)"/>
    <s v="Cameroon: 2017"/>
    <s v="Cameroon"/>
    <n v="1"/>
    <n v="36"/>
    <s v="Cameroon: 2017"/>
    <s v="CMR"/>
    <s v="Cameroon"/>
    <s v="https://eiti.org/BD/2018-32a"/>
    <s v="https://eiti.org/document/cameroon-validation-2017"/>
    <n v="2017"/>
    <n v="2017"/>
    <s v="Meaningful progress"/>
    <s v="Data quality (#4.9)"/>
    <n v="5"/>
    <x v="1"/>
    <s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3"/>
    <n v="4"/>
    <x v="0"/>
    <s v="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
    <s v="https://eiti.org/document/cameroon-validation-2017"/>
    <s v="http://www.eiticameroon.org/en.html"/>
    <s v="https://eiti.org/api/v1.0/score_data/36"/>
    <s v="CameroonDistribution of revenues (#5.1)"/>
    <s v="Cameroon: 2017"/>
    <s v="Cameroon"/>
    <n v="1"/>
    <n v="36"/>
    <s v="Cameroon: 2017"/>
    <s v="CMR"/>
    <s v="Cameroon"/>
    <s v="https://eiti.org/BD/2018-32a"/>
    <s v="https://eiti.org/document/cameroon-validation-2017"/>
    <n v="2017"/>
    <n v="2017"/>
    <s v="Meaningful progress"/>
    <s v="Distribution of revenues (#5.1)"/>
    <n v="4"/>
    <x v="0"/>
    <s v="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
    <s v="https://eiti.org/document/cameroon-validation-2017"/>
    <s v="http://www.eiticameroon.org/en.html"/>
    <s v="https://eiti.org/api/v1.0/score_data/36"/>
    <x v="0"/>
    <n v="1"/>
    <n v="0"/>
    <n v="1"/>
    <n v="0"/>
    <n v="0"/>
    <x v="1"/>
  </r>
  <r>
    <x v="4"/>
    <n v="1"/>
    <n v="36"/>
    <s v="Cameroon: 2017"/>
    <s v="CMR"/>
    <s v="Cameroon"/>
    <s v="https://eiti.org/BD/2018-32a"/>
    <s v="https://eiti.org/document/cameroon-validation-2017"/>
    <n v="2017"/>
    <n v="2017"/>
    <s v="Meaningful progress"/>
    <x v="6"/>
    <n v="5"/>
    <x v="1"/>
    <s v="The 2014 EITI Report presents reconciled financial data disaggregated by receiving government entity, by company and by revenue stream. There is partial project-by-project EITI reporting in Cameroon (oil and gas, not mining)."/>
    <s v="https://eiti.org/document/cameroon-validation-2017"/>
    <s v="http://www.eiticameroon.org/en.html"/>
    <s v="https://eiti.org/api/v1.0/score_data/36"/>
    <s v="CameroonDisaggregation (#4.7)"/>
    <s v="Cameroon: 2017"/>
    <s v="Cameroon"/>
    <n v="1"/>
    <n v="36"/>
    <s v="Cameroon: 2017"/>
    <s v="CMR"/>
    <s v="Cameroon"/>
    <s v="https://eiti.org/BD/2018-32a"/>
    <s v="https://eiti.org/document/cameroon-validation-2017"/>
    <n v="2017"/>
    <n v="2017"/>
    <s v="Meaningful progress"/>
    <s v="Disaggregation (#4.7)"/>
    <n v="5"/>
    <x v="1"/>
    <s v="The 2014 EITI Report presents reconciled financial data disaggregated by receiving government entity, by company and by revenue stream. There is partial project-by-project EITI reporting in Cameroon (oil and gas, not mining)."/>
    <s v="https://eiti.org/document/cameroon-validation-2017"/>
    <s v="http://www.eiticameroon.org/en.html"/>
    <s v="https://eiti.org/api/v1.0/score_data/36"/>
    <x v="0"/>
    <n v="0"/>
    <n v="0"/>
    <n v="0"/>
    <n v="0"/>
    <n v="0"/>
    <x v="0"/>
  </r>
  <r>
    <x v="4"/>
    <n v="1"/>
    <n v="36"/>
    <s v="Cameroon: 2017"/>
    <s v="CMR"/>
    <s v="Cameroon"/>
    <s v="https://eiti.org/BD/2018-32a"/>
    <s v="https://eiti.org/document/cameroon-validation-2017"/>
    <n v="2017"/>
    <n v="2017"/>
    <s v="Meaningful progress"/>
    <x v="1"/>
    <n v="5"/>
    <x v="1"/>
    <s v="Cameroon has consistently published EITI Reports within two years of the end of the fiscal period(s) covered."/>
    <s v="https://eiti.org/document/cameroon-validation-2017"/>
    <s v="http://www.eiticameroon.org/en.html"/>
    <s v="https://eiti.org/api/v1.0/score_data/36"/>
    <s v="CameroonData timeliness (#4.8)"/>
    <s v="Cameroon: 2017"/>
    <s v="Cameroon"/>
    <n v="1"/>
    <n v="36"/>
    <s v="Cameroon: 2017"/>
    <s v="CMR"/>
    <s v="Cameroon"/>
    <s v="https://eiti.org/BD/2018-32a"/>
    <s v="https://eiti.org/document/cameroon-validation-2017"/>
    <n v="2017"/>
    <n v="2017"/>
    <s v="Meaningful progress"/>
    <s v="Data timeliness (#4.8)"/>
    <n v="5"/>
    <x v="1"/>
    <s v="Cameroon has consistently published EITI Reports within two years of the end of the fiscal period(s) covered."/>
    <s v="https://eiti.org/document/cameroon-validation-2017"/>
    <s v="http://www.eiticameroon.org/en.html"/>
    <s v="https://eiti.org/api/v1.0/score_data/36"/>
    <x v="0"/>
    <n v="0"/>
    <n v="0"/>
    <n v="0"/>
    <n v="0"/>
    <n v="0"/>
    <x v="0"/>
  </r>
  <r>
    <x v="5"/>
    <n v="1"/>
    <n v="59"/>
    <s v="Chad: 2018"/>
    <s v="TCD"/>
    <s v="Chad"/>
    <s v="https://eiti.org/BD/2019-38"/>
    <s v="https://eiti.org/document/chad-validation-2018 "/>
    <n v="2018"/>
    <n v="2018"/>
    <s v="Meaningful progress"/>
    <x v="11"/>
    <n v="4"/>
    <x v="0"/>
    <s v=""/>
    <s v="https://eiti.org/chad#progress-by-requirement"/>
    <s v="http://itie-tchad.org/"/>
    <s v="https://eiti.org/api/v1.0/score_data/59"/>
    <s v="ChadOverall Progress (#0.0)"/>
    <s v="Chad: 2018"/>
    <s v="Chad"/>
    <n v="1"/>
    <n v="59"/>
    <s v="Chad: 2018"/>
    <s v="TCD"/>
    <s v="Chad"/>
    <s v="https://eiti.org/BD/2019-38"/>
    <s v="https://eiti.org/document/chad-validation-2018 "/>
    <n v="2018"/>
    <n v="2018"/>
    <s v="Meaningful progress"/>
    <s v="Overall Progress (#0.0)"/>
    <n v="4"/>
    <x v="0"/>
    <s v=""/>
    <s v="https://eiti.org/chad#progress-by-requirement"/>
    <s v="http://itie-tchad.org/"/>
    <s v="https://eiti.org/api/v1.0/score_data/59"/>
    <x v="0"/>
    <n v="1"/>
    <n v="0"/>
    <n v="1"/>
    <n v="0"/>
    <n v="0"/>
    <x v="3"/>
  </r>
  <r>
    <x v="5"/>
    <n v="1"/>
    <n v="59"/>
    <s v="Chad: 2018"/>
    <s v="TCD"/>
    <s v="Chad"/>
    <s v="https://eiti.org/BD/2019-38"/>
    <s v="https://eiti.org/document/chad-validation-2018 "/>
    <n v="2018"/>
    <n v="2018"/>
    <s v="Meaningful progress"/>
    <x v="3"/>
    <n v="5"/>
    <x v="1"/>
    <s v="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
    <s v="https://eiti.org/chad#progress-by-requirement"/>
    <s v="http://itie-tchad.org/"/>
    <s v="https://eiti.org/api/v1.0/score_data/59"/>
    <s v="ChadDistribution of revenues (#5.1)"/>
    <s v="Chad: 2018"/>
    <s v="Chad"/>
    <n v="1"/>
    <n v="59"/>
    <s v="Chad: 2018"/>
    <s v="TCD"/>
    <s v="Chad"/>
    <s v="https://eiti.org/BD/2019-38"/>
    <s v="https://eiti.org/document/chad-validation-2018 "/>
    <n v="2018"/>
    <n v="2018"/>
    <s v="Meaningful progress"/>
    <s v="Distribution of revenues (#5.1)"/>
    <n v="5"/>
    <x v="1"/>
    <s v="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
    <s v="https://eiti.org/chad#progress-by-requirement"/>
    <s v="http://itie-tchad.org/"/>
    <s v="https://eiti.org/api/v1.0/score_data/59"/>
    <x v="0"/>
    <n v="0"/>
    <n v="0"/>
    <n v="0"/>
    <n v="0"/>
    <n v="0"/>
    <x v="1"/>
  </r>
  <r>
    <x v="5"/>
    <n v="1"/>
    <n v="59"/>
    <s v="Chad: 2018"/>
    <s v="TCD"/>
    <s v="Chad"/>
    <s v="https://eiti.org/BD/2019-38"/>
    <s v="https://eiti.org/document/chad-validation-2018 "/>
    <n v="2018"/>
    <n v="2018"/>
    <s v="Meaningful progress"/>
    <x v="0"/>
    <n v="5"/>
    <x v="1"/>
    <s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
    <s v="https://eiti.org/chad#progress-by-requirement"/>
    <s v="http://itie-tchad.org/"/>
    <s v="https://eiti.org/api/v1.0/score_data/59"/>
    <s v="ChadData quality (#4.9)"/>
    <s v="Chad: 2018"/>
    <s v="Chad"/>
    <n v="1"/>
    <n v="59"/>
    <s v="Chad: 2018"/>
    <s v="TCD"/>
    <s v="Chad"/>
    <s v="https://eiti.org/BD/2019-38"/>
    <s v="https://eiti.org/document/chad-validation-2018 "/>
    <n v="2018"/>
    <n v="2018"/>
    <s v="Meaningful progress"/>
    <s v="Data quality (#4.9)"/>
    <n v="5"/>
    <x v="1"/>
    <s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8"/>
    <n v="1"/>
    <x v="4"/>
    <s v="It is encouraging that Chad has included some information on the budget-making process in EITI reporting and that the MFB website provides key documents about the management of public finances, including forecasted oil revenues."/>
    <s v="https://eiti.org/chad#progress-by-requirement"/>
    <s v="http://itie-tchad.org/"/>
    <s v="https://eiti.org/api/v1.0/score_data/59"/>
    <s v="ChadRevenue management and expenditures (#5.3)"/>
    <s v="Chad: 2018"/>
    <s v="Chad"/>
    <n v="1"/>
    <n v="59"/>
    <s v="Chad: 2018"/>
    <s v="TCD"/>
    <s v="Chad"/>
    <s v="https://eiti.org/BD/2019-38"/>
    <s v="https://eiti.org/document/chad-validation-2018 "/>
    <n v="2018"/>
    <n v="2018"/>
    <s v="Meaningful progress"/>
    <s v="Revenue management and expenditures (#5.3)"/>
    <n v="1"/>
    <x v="4"/>
    <s v="It is encouraging that Chad has included some information on the budget-making process in EITI reporting and that the MFB website provides key documents about the management of public finances, including forecasted oil revenues."/>
    <s v="https://eiti.org/chad#progress-by-requirement"/>
    <s v="http://itie-tchad.org/"/>
    <s v="https://eiti.org/api/v1.0/score_data/59"/>
    <x v="0"/>
    <n v="0"/>
    <n v="0"/>
    <n v="0"/>
    <n v="0"/>
    <n v="0"/>
    <x v="1"/>
  </r>
  <r>
    <x v="5"/>
    <n v="1"/>
    <n v="59"/>
    <s v="Chad: 2018"/>
    <s v="TCD"/>
    <s v="Chad"/>
    <s v="https://eiti.org/BD/2019-38"/>
    <s v="https://eiti.org/document/chad-validation-2018 "/>
    <n v="2018"/>
    <n v="2018"/>
    <s v="Meaningful progress"/>
    <x v="2"/>
    <n v="3"/>
    <x v="3"/>
    <s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
    <s v="https://eiti.org/chad#progress-by-requirement"/>
    <s v="http://itie-tchad.org/"/>
    <s v="https://eiti.org/api/v1.0/score_data/59"/>
    <s v="ChadSubnational transfers (#5.2)"/>
    <s v="Chad: 2018"/>
    <s v="Chad"/>
    <n v="1"/>
    <n v="59"/>
    <s v="Chad: 2018"/>
    <s v="TCD"/>
    <s v="Chad"/>
    <s v="https://eiti.org/BD/2019-38"/>
    <s v="https://eiti.org/document/chad-validation-2018 "/>
    <n v="2018"/>
    <n v="2018"/>
    <s v="Meaningful progress"/>
    <s v="Subnational transfers (#5.2)"/>
    <n v="3"/>
    <x v="3"/>
    <s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
    <s v="https://eiti.org/chad#progress-by-requirement"/>
    <s v="http://itie-tchad.org/"/>
    <s v="https://eiti.org/api/v1.0/score_data/59"/>
    <x v="0"/>
    <n v="1"/>
    <n v="0"/>
    <n v="1"/>
    <n v="0"/>
    <n v="0"/>
    <x v="1"/>
  </r>
  <r>
    <x v="5"/>
    <n v="1"/>
    <n v="59"/>
    <s v="Chad: 2018"/>
    <s v="TCD"/>
    <s v="Chad"/>
    <s v="https://eiti.org/BD/2019-38"/>
    <s v="https://eiti.org/document/chad-validation-2018 "/>
    <n v="2018"/>
    <n v="2018"/>
    <s v="Meaningful progress"/>
    <x v="7"/>
    <n v="3"/>
    <x v="3"/>
    <s v="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
    <s v="https://eiti.org/chad#progress-by-requirement"/>
    <s v="http://itie-tchad.org/"/>
    <s v="https://eiti.org/api/v1.0/score_data/59"/>
    <s v="ChadDirect subnational payments (#4.6)"/>
    <s v="Chad: 2018"/>
    <s v="Chad"/>
    <n v="1"/>
    <n v="59"/>
    <s v="Chad: 2018"/>
    <s v="TCD"/>
    <s v="Chad"/>
    <s v="https://eiti.org/BD/2019-38"/>
    <s v="https://eiti.org/document/chad-validation-2018 "/>
    <n v="2018"/>
    <n v="2018"/>
    <s v="Meaningful progress"/>
    <s v="Direct subnational payments (#4.6)"/>
    <n v="3"/>
    <x v="3"/>
    <s v="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
    <s v="https://eiti.org/chad#progress-by-requirement"/>
    <s v="http://itie-tchad.org/"/>
    <s v="https://eiti.org/api/v1.0/score_data/59"/>
    <x v="0"/>
    <n v="1"/>
    <n v="0"/>
    <n v="1"/>
    <n v="0"/>
    <n v="0"/>
    <x v="0"/>
  </r>
  <r>
    <x v="5"/>
    <n v="1"/>
    <n v="59"/>
    <s v="Chad: 2018"/>
    <s v="TCD"/>
    <s v="Chad"/>
    <s v="https://eiti.org/BD/2019-38"/>
    <s v="https://eiti.org/document/chad-validation-2018 "/>
    <n v="2018"/>
    <n v="2018"/>
    <s v="Meaningful progress"/>
    <x v="4"/>
    <n v="5"/>
    <x v="1"/>
    <s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
    <s v="https://eiti.org/chad#progress-by-requirement"/>
    <s v="http://itie-tchad.org/"/>
    <s v="https://eiti.org/api/v1.0/score_data/59"/>
    <s v="ChadSOE transactions (#4.5)"/>
    <s v="Chad: 2018"/>
    <s v="Chad"/>
    <n v="1"/>
    <n v="59"/>
    <s v="Chad: 2018"/>
    <s v="TCD"/>
    <s v="Chad"/>
    <s v="https://eiti.org/BD/2019-38"/>
    <s v="https://eiti.org/document/chad-validation-2018 "/>
    <n v="2018"/>
    <n v="2018"/>
    <s v="Meaningful progress"/>
    <s v="SOE transactions (#4.5)"/>
    <n v="5"/>
    <x v="1"/>
    <s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1"/>
    <n v="5"/>
    <x v="1"/>
    <s v="The 2016 EITI Report was published within two years of the end of the fiscal period covered and the MSG approved the reporting period."/>
    <s v="https://eiti.org/chad#progress-by-requirement"/>
    <s v="http://itie-tchad.org/"/>
    <s v="https://eiti.org/api/v1.0/score_data/59"/>
    <s v="ChadData timeliness (#4.8)"/>
    <s v="Chad: 2018"/>
    <s v="Chad"/>
    <n v="1"/>
    <n v="59"/>
    <s v="Chad: 2018"/>
    <s v="TCD"/>
    <s v="Chad"/>
    <s v="https://eiti.org/BD/2019-38"/>
    <s v="https://eiti.org/document/chad-validation-2018 "/>
    <n v="2018"/>
    <n v="2018"/>
    <s v="Meaningful progress"/>
    <s v="Data timeliness (#4.8)"/>
    <n v="5"/>
    <x v="1"/>
    <s v="The 2016 EITI Report was published within two years of the end of the fiscal period covered and the MSG approved the reporting period."/>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6"/>
    <n v="5"/>
    <x v="1"/>
    <s v="Chad provided financial information disaggregated by individual company, government entity and revenue stream. In addition, it reported data on the sale of the State’s share of production and revenues collected in-kind by cargo."/>
    <s v="https://eiti.org/chad#progress-by-requirement"/>
    <s v="http://itie-tchad.org/"/>
    <s v="https://eiti.org/api/v1.0/score_data/59"/>
    <s v="ChadDisaggregation (#4.7)"/>
    <s v="Chad: 2018"/>
    <s v="Chad"/>
    <n v="1"/>
    <n v="59"/>
    <s v="Chad: 2018"/>
    <s v="TCD"/>
    <s v="Chad"/>
    <s v="https://eiti.org/BD/2019-38"/>
    <s v="https://eiti.org/document/chad-validation-2018 "/>
    <n v="2018"/>
    <n v="2018"/>
    <s v="Meaningful progress"/>
    <s v="Disaggregation (#4.7)"/>
    <n v="5"/>
    <x v="1"/>
    <s v="Chad provided financial information disaggregated by individual company, government entity and revenue stream. In addition, it reported data on the sale of the State’s share of production and revenues collected in-kind by cargo."/>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9"/>
    <n v="4"/>
    <x v="0"/>
    <s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
    <s v="https://eiti.org/chad#progress-by-requirement"/>
    <s v="http://itie-tchad.org/"/>
    <s v="https://eiti.org/api/v1.0/score_data/59"/>
    <s v="ChadFollow up on recommendations (#7.3)"/>
    <s v="Chad: 2018"/>
    <s v="Chad"/>
    <n v="1"/>
    <n v="59"/>
    <s v="Chad: 2018"/>
    <s v="TCD"/>
    <s v="Chad"/>
    <s v="https://eiti.org/BD/2019-38"/>
    <s v="https://eiti.org/document/chad-validation-2018 "/>
    <n v="2018"/>
    <n v="2018"/>
    <s v="Meaningful progress"/>
    <s v="Follow up on recommendations (#7.3)"/>
    <n v="4"/>
    <x v="0"/>
    <s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
    <s v="https://eiti.org/chad#progress-by-requirement"/>
    <s v="http://itie-tchad.org/"/>
    <s v="https://eiti.org/api/v1.0/score_data/59"/>
    <x v="0"/>
    <n v="1"/>
    <n v="0"/>
    <n v="1"/>
    <n v="0"/>
    <n v="0"/>
    <x v="2"/>
  </r>
  <r>
    <x v="5"/>
    <n v="1"/>
    <n v="59"/>
    <s v="Chad: 2018"/>
    <s v="TCD"/>
    <s v="Chad"/>
    <s v="https://eiti.org/BD/2019-38"/>
    <s v="https://eiti.org/document/chad-validation-2018 "/>
    <n v="2018"/>
    <n v="2018"/>
    <s v="Meaningful progress"/>
    <x v="10"/>
    <n v="1"/>
    <x v="4"/>
    <s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
    <s v="https://eiti.org/chad#progress-by-requirement"/>
    <s v="http://itie-tchad.org/"/>
    <s v="https://eiti.org/api/v1.0/score_data/59"/>
    <s v="ChadData accessibility (#7.2)"/>
    <s v="Chad: 2018"/>
    <s v="Chad"/>
    <n v="1"/>
    <n v="59"/>
    <s v="Chad: 2018"/>
    <s v="TCD"/>
    <s v="Chad"/>
    <s v="https://eiti.org/BD/2019-38"/>
    <s v="https://eiti.org/document/chad-validation-2018 "/>
    <n v="2018"/>
    <n v="2018"/>
    <s v="Meaningful progress"/>
    <s v="Data accessibility (#7.2)"/>
    <n v="1"/>
    <x v="4"/>
    <s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
    <s v="https://eiti.org/chad#progress-by-requirement"/>
    <s v="http://itie-tchad.org/"/>
    <s v="https://eiti.org/api/v1.0/score_data/59"/>
    <x v="0"/>
    <n v="0"/>
    <n v="0"/>
    <n v="0"/>
    <n v="0"/>
    <n v="0"/>
    <x v="2"/>
  </r>
  <r>
    <x v="5"/>
    <n v="1"/>
    <n v="59"/>
    <s v="Chad: 2018"/>
    <s v="TCD"/>
    <s v="Chad"/>
    <s v="https://eiti.org/BD/2019-38"/>
    <s v="https://eiti.org/document/chad-validation-2018 "/>
    <n v="2018"/>
    <n v="2018"/>
    <s v="Meaningful progress"/>
    <x v="22"/>
    <n v="5"/>
    <x v="1"/>
    <s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
    <s v="https://eiti.org/chad#progress-by-requirement"/>
    <s v="http://itie-tchad.org/"/>
    <s v="https://eiti.org/api/v1.0/score_data/59"/>
    <s v="ChadGovernment engagement (#1.1)"/>
    <s v="Chad: 2018"/>
    <s v="Chad"/>
    <n v="1"/>
    <n v="59"/>
    <s v="Chad: 2018"/>
    <s v="TCD"/>
    <s v="Chad"/>
    <s v="https://eiti.org/BD/2019-38"/>
    <s v="https://eiti.org/document/chad-validation-2018 "/>
    <n v="2018"/>
    <n v="2018"/>
    <s v="Meaningful progress"/>
    <s v="Government engagement (#1.1)"/>
    <n v="5"/>
    <x v="1"/>
    <s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
    <s v="https://eiti.org/chad#progress-by-requirement"/>
    <s v="http://itie-tchad.org/"/>
    <s v="https://eiti.org/api/v1.0/score_data/59"/>
    <x v="0"/>
    <n v="0"/>
    <n v="0"/>
    <n v="0"/>
    <n v="0"/>
    <n v="0"/>
    <x v="6"/>
  </r>
  <r>
    <x v="5"/>
    <n v="1"/>
    <n v="59"/>
    <s v="Chad: 2018"/>
    <s v="TCD"/>
    <s v="Chad"/>
    <s v="https://eiti.org/BD/2019-38"/>
    <s v="https://eiti.org/document/chad-validation-2018 "/>
    <n v="2018"/>
    <n v="2018"/>
    <s v="Meaningful progress"/>
    <x v="12"/>
    <n v="5"/>
    <x v="1"/>
    <s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
    <s v="https://eiti.org/chad#progress-by-requirement"/>
    <s v="http://itie-tchad.org/"/>
    <s v="https://eiti.org/api/v1.0/score_data/59"/>
    <s v="ChadOutcomes and impact of implementation (#7.4)"/>
    <s v="Chad: 2018"/>
    <s v="Chad"/>
    <n v="1"/>
    <n v="59"/>
    <s v="Chad: 2018"/>
    <s v="TCD"/>
    <s v="Chad"/>
    <s v="https://eiti.org/BD/2019-38"/>
    <s v="https://eiti.org/document/chad-validation-2018 "/>
    <n v="2018"/>
    <n v="2018"/>
    <s v="Meaningful progress"/>
    <s v="Outcomes and impact of implementation (#7.4)"/>
    <n v="5"/>
    <x v="1"/>
    <s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
    <s v="https://eiti.org/chad#progress-by-requirement"/>
    <s v="http://itie-tchad.org/"/>
    <s v="https://eiti.org/api/v1.0/score_data/59"/>
    <x v="0"/>
    <n v="0"/>
    <n v="0"/>
    <n v="0"/>
    <n v="0"/>
    <n v="0"/>
    <x v="2"/>
  </r>
  <r>
    <x v="5"/>
    <n v="1"/>
    <n v="59"/>
    <s v="Chad: 2018"/>
    <s v="TCD"/>
    <s v="Chad"/>
    <s v="https://eiti.org/BD/2019-38"/>
    <s v="https://eiti.org/document/chad-validation-2018 "/>
    <n v="2018"/>
    <n v="2018"/>
    <s v="Meaningful progress"/>
    <x v="13"/>
    <n v="3"/>
    <x v="3"/>
    <s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
    <s v="https://eiti.org/chad#progress-by-requirement"/>
    <s v="http://itie-tchad.org/"/>
    <s v="https://eiti.org/api/v1.0/score_data/59"/>
    <s v="ChadSOE quasi-fiscal expenditures (#6.2)"/>
    <s v="Chad: 2018"/>
    <s v="Chad"/>
    <n v="1"/>
    <n v="59"/>
    <s v="Chad: 2018"/>
    <s v="TCD"/>
    <s v="Chad"/>
    <s v="https://eiti.org/BD/2019-38"/>
    <s v="https://eiti.org/document/chad-validation-2018 "/>
    <n v="2018"/>
    <n v="2018"/>
    <s v="Meaningful progress"/>
    <s v="SOE quasi-fiscal expenditures (#6.2)"/>
    <n v="3"/>
    <x v="3"/>
    <s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
    <s v="https://eiti.org/chad#progress-by-requirement"/>
    <s v="http://itie-tchad.org/"/>
    <s v="https://eiti.org/api/v1.0/score_data/59"/>
    <x v="0"/>
    <n v="1"/>
    <n v="0"/>
    <n v="1"/>
    <n v="0"/>
    <n v="0"/>
    <x v="4"/>
  </r>
  <r>
    <x v="5"/>
    <n v="1"/>
    <n v="59"/>
    <s v="Chad: 2018"/>
    <s v="TCD"/>
    <s v="Chad"/>
    <s v="https://eiti.org/BD/2019-38"/>
    <s v="https://eiti.org/document/chad-validation-2018 "/>
    <n v="2018"/>
    <n v="2018"/>
    <s v="Meaningful progress"/>
    <x v="14"/>
    <n v="0"/>
    <x v="2"/>
    <s v="The 2016 EITI Report implies and stakeholders consulted confirmed that mandatory social expenditures did not exist for extractives companies in Chad in 2016. Nonetheless, the report discloses some information on companies’ voluntary social expenditures."/>
    <s v="https://eiti.org/chad#progress-by-requirement"/>
    <s v="http://itie-tchad.org/"/>
    <s v="https://eiti.org/api/v1.0/score_data/59"/>
    <s v="ChadMandatory social expenditures (#6.1)"/>
    <s v="Chad: 2018"/>
    <s v="Chad"/>
    <n v="1"/>
    <n v="59"/>
    <s v="Chad: 2018"/>
    <s v="TCD"/>
    <s v="Chad"/>
    <s v="https://eiti.org/BD/2019-38"/>
    <s v="https://eiti.org/document/chad-validation-2018 "/>
    <n v="2018"/>
    <n v="2018"/>
    <s v="Meaningful progress"/>
    <s v="Mandatory social expenditures (#6.1)"/>
    <n v="0"/>
    <x v="2"/>
    <s v="The 2016 EITI Report implies and stakeholders consulted confirmed that mandatory social expenditures did not exist for extractives companies in Chad in 2016. Nonetheless, the report discloses some information on companies’ voluntary social expenditures."/>
    <s v="https://eiti.org/chad#progress-by-requirement"/>
    <s v="http://itie-tchad.org/"/>
    <s v="https://eiti.org/api/v1.0/score_data/59"/>
    <x v="0"/>
    <n v="0"/>
    <n v="0"/>
    <n v="0"/>
    <n v="0"/>
    <n v="0"/>
    <x v="4"/>
  </r>
  <r>
    <x v="5"/>
    <n v="1"/>
    <n v="59"/>
    <s v="Chad: 2018"/>
    <s v="TCD"/>
    <s v="Chad"/>
    <s v="https://eiti.org/BD/2019-38"/>
    <s v="https://eiti.org/document/chad-validation-2018 "/>
    <n v="2018"/>
    <n v="2018"/>
    <s v="Meaningful progress"/>
    <x v="15"/>
    <n v="4"/>
    <x v="0"/>
    <s v="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
    <s v="https://eiti.org/chad#progress-by-requirement"/>
    <s v="http://itie-tchad.org/"/>
    <s v="https://eiti.org/api/v1.0/score_data/59"/>
    <s v="ChadPublic debate (#7.1)"/>
    <s v="Chad: 2018"/>
    <s v="Chad"/>
    <n v="1"/>
    <n v="59"/>
    <s v="Chad: 2018"/>
    <s v="TCD"/>
    <s v="Chad"/>
    <s v="https://eiti.org/BD/2019-38"/>
    <s v="https://eiti.org/document/chad-validation-2018 "/>
    <n v="2018"/>
    <n v="2018"/>
    <s v="Meaningful progress"/>
    <s v="Public debate (#7.1)"/>
    <n v="4"/>
    <x v="0"/>
    <s v="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
    <s v="https://eiti.org/chad#progress-by-requirement"/>
    <s v="http://itie-tchad.org/"/>
    <s v="https://eiti.org/api/v1.0/score_data/59"/>
    <x v="0"/>
    <n v="1"/>
    <n v="0"/>
    <n v="1"/>
    <n v="0"/>
    <n v="0"/>
    <x v="2"/>
  </r>
  <r>
    <x v="5"/>
    <n v="1"/>
    <n v="59"/>
    <s v="Chad: 2018"/>
    <s v="TCD"/>
    <s v="Chad"/>
    <s v="https://eiti.org/BD/2019-38"/>
    <s v="https://eiti.org/document/chad-validation-2018 "/>
    <n v="2018"/>
    <n v="2018"/>
    <s v="Meaningful progress"/>
    <x v="16"/>
    <n v="5"/>
    <x v="1"/>
    <s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
    <s v="https://eiti.org/chad#progress-by-requirement"/>
    <s v="http://itie-tchad.org/"/>
    <s v="https://eiti.org/api/v1.0/score_data/59"/>
    <s v="ChadEconomic contribution (#6.3)"/>
    <s v="Chad: 2018"/>
    <s v="Chad"/>
    <n v="1"/>
    <n v="59"/>
    <s v="Chad: 2018"/>
    <s v="TCD"/>
    <s v="Chad"/>
    <s v="https://eiti.org/BD/2019-38"/>
    <s v="https://eiti.org/document/chad-validation-2018 "/>
    <n v="2018"/>
    <n v="2018"/>
    <s v="Meaningful progress"/>
    <s v="Economic contribution (#6.3)"/>
    <n v="5"/>
    <x v="1"/>
    <s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
    <s v="https://eiti.org/chad#progress-by-requirement"/>
    <s v="http://itie-tchad.org/"/>
    <s v="https://eiti.org/api/v1.0/score_data/59"/>
    <x v="0"/>
    <n v="0"/>
    <n v="0"/>
    <n v="0"/>
    <n v="0"/>
    <n v="0"/>
    <x v="4"/>
  </r>
  <r>
    <x v="5"/>
    <n v="1"/>
    <n v="59"/>
    <s v="Chad: 2018"/>
    <s v="TCD"/>
    <s v="Chad"/>
    <s v="https://eiti.org/BD/2019-38"/>
    <s v="https://eiti.org/document/chad-validation-2018 "/>
    <n v="2018"/>
    <n v="2018"/>
    <s v="Meaningful progress"/>
    <x v="20"/>
    <n v="4"/>
    <x v="0"/>
    <s v="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
    <s v="https://eiti.org/chad#progress-by-requirement"/>
    <s v="http://itie-tchad.org/"/>
    <s v="https://eiti.org/api/v1.0/score_data/59"/>
    <s v="ChadLicense allocations (#2.2)"/>
    <s v="Chad: 2018"/>
    <s v="Chad"/>
    <n v="1"/>
    <n v="59"/>
    <s v="Chad: 2018"/>
    <s v="TCD"/>
    <s v="Chad"/>
    <s v="https://eiti.org/BD/2019-38"/>
    <s v="https://eiti.org/document/chad-validation-2018 "/>
    <n v="2018"/>
    <n v="2018"/>
    <s v="Meaningful progress"/>
    <s v="License allocations (#2.2)"/>
    <n v="4"/>
    <x v="0"/>
    <s v="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
    <s v="https://eiti.org/chad#progress-by-requirement"/>
    <s v="http://itie-tchad.org/"/>
    <s v="https://eiti.org/api/v1.0/score_data/59"/>
    <x v="0"/>
    <n v="1"/>
    <n v="0"/>
    <n v="1"/>
    <n v="0"/>
    <n v="0"/>
    <x v="5"/>
  </r>
  <r>
    <x v="5"/>
    <n v="1"/>
    <n v="59"/>
    <s v="Chad: 2018"/>
    <s v="TCD"/>
    <s v="Chad"/>
    <s v="https://eiti.org/BD/2019-38"/>
    <s v="https://eiti.org/document/chad-validation-2018 "/>
    <n v="2018"/>
    <n v="2018"/>
    <s v="Meaningful progress"/>
    <x v="17"/>
    <n v="6"/>
    <x v="6"/>
    <s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
    <s v="https://eiti.org/chad#progress-by-requirement"/>
    <s v="http://itie-tchad.org/"/>
    <s v="https://eiti.org/api/v1.0/score_data/59"/>
    <s v="ChadLegal framework (#2.1)"/>
    <s v="Chad: 2018"/>
    <s v="Chad"/>
    <n v="1"/>
    <n v="59"/>
    <s v="Chad: 2018"/>
    <s v="TCD"/>
    <s v="Chad"/>
    <s v="https://eiti.org/BD/2019-38"/>
    <s v="https://eiti.org/document/chad-validation-2018 "/>
    <n v="2018"/>
    <n v="2018"/>
    <s v="Meaningful progress"/>
    <s v="Legal framework (#2.1)"/>
    <n v="6"/>
    <x v="6"/>
    <s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
    <s v="https://eiti.org/chad#progress-by-requirement"/>
    <s v="http://itie-tchad.org/"/>
    <s v="https://eiti.org/api/v1.0/score_data/59"/>
    <x v="0"/>
    <n v="0"/>
    <n v="0"/>
    <n v="0"/>
    <n v="0"/>
    <n v="0"/>
    <x v="5"/>
  </r>
  <r>
    <x v="5"/>
    <n v="1"/>
    <n v="59"/>
    <s v="Chad: 2018"/>
    <s v="TCD"/>
    <s v="Chad"/>
    <s v="https://eiti.org/BD/2019-38"/>
    <s v="https://eiti.org/document/chad-validation-2018 "/>
    <n v="2018"/>
    <n v="2018"/>
    <s v="Meaningful progress"/>
    <x v="31"/>
    <n v="1"/>
    <x v="4"/>
    <s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
    <s v="https://eiti.org/chad#progress-by-requirement"/>
    <s v="http://itie-tchad.org/"/>
    <s v="https://eiti.org/api/v1.0/score_data/59"/>
    <s v="ChadBeneficial ownership (#2.5)"/>
    <s v="Chad: 2018"/>
    <s v="Chad"/>
    <n v="1"/>
    <n v="59"/>
    <s v="Chad: 2018"/>
    <s v="TCD"/>
    <s v="Chad"/>
    <s v="https://eiti.org/BD/2019-38"/>
    <s v="https://eiti.org/document/chad-validation-2018 "/>
    <n v="2018"/>
    <n v="2018"/>
    <s v="Meaningful progress"/>
    <s v="Beneficial ownership (#2.5)"/>
    <n v="1"/>
    <x v="4"/>
    <s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
    <s v="https://eiti.org/chad#progress-by-requirement"/>
    <s v="http://itie-tchad.org/"/>
    <s v="https://eiti.org/api/v1.0/score_data/59"/>
    <x v="0"/>
    <n v="0"/>
    <n v="0"/>
    <n v="0"/>
    <n v="0"/>
    <n v="0"/>
    <x v="5"/>
  </r>
  <r>
    <x v="5"/>
    <n v="1"/>
    <n v="59"/>
    <s v="Chad: 2018"/>
    <s v="TCD"/>
    <s v="Chad"/>
    <s v="https://eiti.org/BD/2019-38"/>
    <s v="https://eiti.org/document/chad-validation-2018 "/>
    <n v="2018"/>
    <n v="2018"/>
    <s v="Meaningful progress"/>
    <x v="25"/>
    <n v="6"/>
    <x v="6"/>
    <s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
    <s v="https://eiti.org/chad#progress-by-requirement"/>
    <s v="http://itie-tchad.org/"/>
    <s v="https://eiti.org/api/v1.0/score_data/59"/>
    <s v="ChadPolicy on contract disclosure (#2.4)"/>
    <s v="Chad: 2018"/>
    <s v="Chad"/>
    <n v="1"/>
    <n v="59"/>
    <s v="Chad: 2018"/>
    <s v="TCD"/>
    <s v="Chad"/>
    <s v="https://eiti.org/BD/2019-38"/>
    <s v="https://eiti.org/document/chad-validation-2018 "/>
    <n v="2018"/>
    <n v="2018"/>
    <s v="Meaningful progress"/>
    <s v="Policy on contract disclosure (#2.4)"/>
    <n v="6"/>
    <x v="6"/>
    <s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
    <s v="https://eiti.org/chad#progress-by-requirement"/>
    <s v="http://itie-tchad.org/"/>
    <s v="https://eiti.org/api/v1.0/score_data/59"/>
    <x v="0"/>
    <n v="0"/>
    <n v="0"/>
    <n v="0"/>
    <n v="0"/>
    <n v="0"/>
    <x v="5"/>
  </r>
  <r>
    <x v="5"/>
    <n v="1"/>
    <n v="59"/>
    <s v="Chad: 2018"/>
    <s v="TCD"/>
    <s v="Chad"/>
    <s v="https://eiti.org/BD/2019-38"/>
    <s v="https://eiti.org/document/chad-validation-2018 "/>
    <n v="2018"/>
    <n v="2018"/>
    <s v="Meaningful progress"/>
    <x v="24"/>
    <n v="4"/>
    <x v="0"/>
    <s v="The Board agreed that Chad had made satisfactory progress on Requirement 1.3. For a summary of the assessment, please refer to the Validation Report and initial assessment."/>
    <s v="https://eiti.org/chad#progress-by-requirement"/>
    <s v="http://itie-tchad.org/"/>
    <s v="https://eiti.org/api/v1.0/score_data/59"/>
    <s v="ChadCivil society engagement (#1.3)"/>
    <s v="Chad: 2018"/>
    <s v="Chad"/>
    <n v="1"/>
    <n v="59"/>
    <s v="Chad: 2018"/>
    <s v="TCD"/>
    <s v="Chad"/>
    <s v="https://eiti.org/BD/2019-38"/>
    <s v="https://eiti.org/document/chad-validation-2018 "/>
    <n v="2018"/>
    <n v="2018"/>
    <s v="Meaningful progress"/>
    <s v="Civil society engagement (#1.3)"/>
    <n v="4"/>
    <x v="0"/>
    <s v="The Board agreed that Chad had made satisfactory progress on Requirement 1.3. For a summary of the assessment, please refer to the Validation Report and initial assessment."/>
    <s v="https://eiti.org/chad#progress-by-requirement"/>
    <s v="http://itie-tchad.org/"/>
    <s v="https://eiti.org/api/v1.0/score_data/59"/>
    <x v="0"/>
    <n v="1"/>
    <n v="0"/>
    <n v="1"/>
    <n v="0"/>
    <n v="0"/>
    <x v="6"/>
  </r>
  <r>
    <x v="5"/>
    <n v="1"/>
    <n v="59"/>
    <s v="Chad: 2018"/>
    <s v="TCD"/>
    <s v="Chad"/>
    <s v="https://eiti.org/BD/2019-38"/>
    <s v="https://eiti.org/document/chad-validation-2018 "/>
    <n v="2018"/>
    <n v="2018"/>
    <s v="Meaningful progress"/>
    <x v="21"/>
    <n v="5"/>
    <x v="1"/>
    <s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
    <s v="https://eiti.org/chad#progress-by-requirement"/>
    <s v="http://itie-tchad.org/"/>
    <s v="https://eiti.org/api/v1.0/score_data/59"/>
    <s v="ChadIndustry engagement (#1.2)"/>
    <s v="Chad: 2018"/>
    <s v="Chad"/>
    <n v="1"/>
    <n v="59"/>
    <s v="Chad: 2018"/>
    <s v="TCD"/>
    <s v="Chad"/>
    <s v="https://eiti.org/BD/2019-38"/>
    <s v="https://eiti.org/document/chad-validation-2018 "/>
    <n v="2018"/>
    <n v="2018"/>
    <s v="Meaningful progress"/>
    <s v="Industry engagement (#1.2)"/>
    <n v="5"/>
    <x v="1"/>
    <s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
    <s v="https://eiti.org/chad#progress-by-requirement"/>
    <s v="http://itie-tchad.org/"/>
    <s v="https://eiti.org/api/v1.0/score_data/59"/>
    <x v="0"/>
    <n v="0"/>
    <n v="0"/>
    <n v="0"/>
    <n v="0"/>
    <n v="0"/>
    <x v="6"/>
  </r>
  <r>
    <x v="5"/>
    <n v="1"/>
    <n v="59"/>
    <s v="Chad: 2018"/>
    <s v="TCD"/>
    <s v="Chad"/>
    <s v="https://eiti.org/BD/2019-38"/>
    <s v="https://eiti.org/document/chad-validation-2018 "/>
    <n v="2018"/>
    <n v="2018"/>
    <s v="Meaningful progress"/>
    <x v="18"/>
    <n v="5"/>
    <x v="1"/>
    <s v="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
    <s v="https://eiti.org/chad#progress-by-requirement"/>
    <s v="http://itie-tchad.org/"/>
    <s v="https://eiti.org/api/v1.0/score_data/59"/>
    <s v="ChadWorkplan (#1.5)"/>
    <s v="Chad: 2018"/>
    <s v="Chad"/>
    <n v="1"/>
    <n v="59"/>
    <s v="Chad: 2018"/>
    <s v="TCD"/>
    <s v="Chad"/>
    <s v="https://eiti.org/BD/2019-38"/>
    <s v="https://eiti.org/document/chad-validation-2018 "/>
    <n v="2018"/>
    <n v="2018"/>
    <s v="Meaningful progress"/>
    <s v="Workplan (#1.5)"/>
    <n v="5"/>
    <x v="1"/>
    <s v="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
    <s v="https://eiti.org/chad#progress-by-requirement"/>
    <s v="http://itie-tchad.org/"/>
    <s v="https://eiti.org/api/v1.0/score_data/59"/>
    <x v="0"/>
    <n v="0"/>
    <n v="0"/>
    <n v="0"/>
    <n v="0"/>
    <n v="0"/>
    <x v="6"/>
  </r>
  <r>
    <x v="5"/>
    <n v="1"/>
    <n v="59"/>
    <s v="Chad: 2018"/>
    <s v="TCD"/>
    <s v="Chad"/>
    <s v="https://eiti.org/BD/2019-38"/>
    <s v="https://eiti.org/document/chad-validation-2018 "/>
    <n v="2018"/>
    <n v="2018"/>
    <s v="Meaningful progress"/>
    <x v="23"/>
    <n v="4"/>
    <x v="0"/>
    <s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
    <s v="https://eiti.org/chad#progress-by-requirement"/>
    <s v="http://itie-tchad.org/"/>
    <s v="https://eiti.org/api/v1.0/score_data/59"/>
    <s v="ChadMSG governance (#1.4)"/>
    <s v="Chad: 2018"/>
    <s v="Chad"/>
    <n v="1"/>
    <n v="59"/>
    <s v="Chad: 2018"/>
    <s v="TCD"/>
    <s v="Chad"/>
    <s v="https://eiti.org/BD/2019-38"/>
    <s v="https://eiti.org/document/chad-validation-2018 "/>
    <n v="2018"/>
    <n v="2018"/>
    <s v="Meaningful progress"/>
    <s v="MSG governance (#1.4)"/>
    <n v="4"/>
    <x v="0"/>
    <s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
    <s v="https://eiti.org/chad#progress-by-requirement"/>
    <s v="http://itie-tchad.org/"/>
    <s v="https://eiti.org/api/v1.0/score_data/59"/>
    <x v="0"/>
    <n v="1"/>
    <n v="0"/>
    <n v="1"/>
    <n v="0"/>
    <n v="0"/>
    <x v="6"/>
  </r>
  <r>
    <x v="5"/>
    <n v="1"/>
    <n v="59"/>
    <s v="Chad: 2018"/>
    <s v="TCD"/>
    <s v="Chad"/>
    <s v="https://eiti.org/BD/2019-38"/>
    <s v="https://eiti.org/document/chad-validation-2018 "/>
    <n v="2018"/>
    <n v="2018"/>
    <s v="Meaningful progress"/>
    <x v="29"/>
    <n v="6"/>
    <x v="6"/>
    <s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
    <s v="https://eiti.org/chad#progress-by-requirement"/>
    <s v="http://itie-tchad.org/"/>
    <s v="https://eiti.org/api/v1.0/score_data/59"/>
    <s v="ChadIn-kind revenues (#4.2)"/>
    <s v="Chad: 2018"/>
    <s v="Chad"/>
    <n v="1"/>
    <n v="59"/>
    <s v="Chad: 2018"/>
    <s v="TCD"/>
    <s v="Chad"/>
    <s v="https://eiti.org/BD/2019-38"/>
    <s v="https://eiti.org/document/chad-validation-2018 "/>
    <n v="2018"/>
    <n v="2018"/>
    <s v="Meaningful progress"/>
    <s v="In-kind revenues (#4.2)"/>
    <n v="6"/>
    <x v="6"/>
    <s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26"/>
    <n v="5"/>
    <x v="1"/>
    <s v="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
    <s v="https://eiti.org/chad#progress-by-requirement"/>
    <s v="http://itie-tchad.org/"/>
    <s v="https://eiti.org/api/v1.0/score_data/59"/>
    <s v="ChadComprehensiveness (#4.1)"/>
    <s v="Chad: 2018"/>
    <s v="Chad"/>
    <n v="1"/>
    <n v="59"/>
    <s v="Chad: 2018"/>
    <s v="TCD"/>
    <s v="Chad"/>
    <s v="https://eiti.org/BD/2019-38"/>
    <s v="https://eiti.org/document/chad-validation-2018 "/>
    <n v="2018"/>
    <n v="2018"/>
    <s v="Meaningful progress"/>
    <s v="Comprehensiveness (#4.1)"/>
    <n v="5"/>
    <x v="1"/>
    <s v="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5"/>
    <n v="5"/>
    <x v="1"/>
    <s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
    <s v="https://eiti.org/chad#progress-by-requirement"/>
    <s v="http://itie-tchad.org/"/>
    <s v="https://eiti.org/api/v1.0/score_data/59"/>
    <s v="ChadTransportation revenues (#4.4)"/>
    <s v="Chad: 2018"/>
    <s v="Chad"/>
    <n v="1"/>
    <n v="59"/>
    <s v="Chad: 2018"/>
    <s v="TCD"/>
    <s v="Chad"/>
    <s v="https://eiti.org/BD/2019-38"/>
    <s v="https://eiti.org/document/chad-validation-2018 "/>
    <n v="2018"/>
    <n v="2018"/>
    <s v="Meaningful progress"/>
    <s v="Transportation revenues (#4.4)"/>
    <n v="5"/>
    <x v="1"/>
    <s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28"/>
    <n v="0"/>
    <x v="2"/>
    <s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
    <s v="https://eiti.org/chad#progress-by-requirement"/>
    <s v="http://itie-tchad.org/"/>
    <s v="https://eiti.org/api/v1.0/score_data/59"/>
    <s v="ChadBarter agreements (#4.3)"/>
    <s v="Chad: 2018"/>
    <s v="Chad"/>
    <n v="1"/>
    <n v="59"/>
    <s v="Chad: 2018"/>
    <s v="TCD"/>
    <s v="Chad"/>
    <s v="https://eiti.org/BD/2019-38"/>
    <s v="https://eiti.org/document/chad-validation-2018 "/>
    <n v="2018"/>
    <n v="2018"/>
    <s v="Meaningful progress"/>
    <s v="Barter agreements (#4.3)"/>
    <n v="0"/>
    <x v="2"/>
    <s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
    <s v="https://eiti.org/chad#progress-by-requirement"/>
    <s v="http://itie-tchad.org/"/>
    <s v="https://eiti.org/api/v1.0/score_data/59"/>
    <x v="0"/>
    <n v="0"/>
    <n v="0"/>
    <n v="0"/>
    <n v="0"/>
    <n v="0"/>
    <x v="0"/>
  </r>
  <r>
    <x v="5"/>
    <n v="1"/>
    <n v="59"/>
    <s v="Chad: 2018"/>
    <s v="TCD"/>
    <s v="Chad"/>
    <s v="https://eiti.org/BD/2019-38"/>
    <s v="https://eiti.org/document/chad-validation-2018 "/>
    <n v="2018"/>
    <n v="2018"/>
    <s v="Meaningful progress"/>
    <x v="33"/>
    <n v="5"/>
    <x v="1"/>
    <s v="The 2016 EITI Report provides an overview of the extractive industries, including the oil transportation and refining sectors, estimates of reserves for eight key oil fields and an overview of significant exploration activities."/>
    <s v="https://eiti.org/chad#progress-by-requirement"/>
    <s v="http://itie-tchad.org/"/>
    <s v="https://eiti.org/api/v1.0/score_data/59"/>
    <s v="ChadExploration data (#3.1)"/>
    <s v="Chad: 2018"/>
    <s v="Chad"/>
    <n v="1"/>
    <n v="59"/>
    <s v="Chad: 2018"/>
    <s v="TCD"/>
    <s v="Chad"/>
    <s v="https://eiti.org/BD/2019-38"/>
    <s v="https://eiti.org/document/chad-validation-2018 "/>
    <n v="2018"/>
    <n v="2018"/>
    <s v="Meaningful progress"/>
    <s v="Exploration data (#3.1)"/>
    <n v="5"/>
    <x v="1"/>
    <s v="The 2016 EITI Report provides an overview of the extractive industries, including the oil transportation and refining sectors, estimates of reserves for eight key oil fields and an overview of significant exploration activities."/>
    <s v="https://eiti.org/chad#progress-by-requirement"/>
    <s v="http://itie-tchad.org/"/>
    <s v="https://eiti.org/api/v1.0/score_data/59"/>
    <x v="0"/>
    <n v="0"/>
    <n v="0"/>
    <n v="0"/>
    <n v="0"/>
    <n v="0"/>
    <x v="7"/>
  </r>
  <r>
    <x v="5"/>
    <n v="1"/>
    <n v="59"/>
    <s v="Chad: 2018"/>
    <s v="TCD"/>
    <s v="Chad"/>
    <s v="https://eiti.org/BD/2019-38"/>
    <s v="https://eiti.org/document/chad-validation-2018 "/>
    <n v="2018"/>
    <n v="2018"/>
    <s v="Meaningful progress"/>
    <x v="30"/>
    <n v="5"/>
    <x v="1"/>
    <s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
    <s v="https://eiti.org/chad#progress-by-requirement"/>
    <s v="http://itie-tchad.org/"/>
    <s v="https://eiti.org/api/v1.0/score_data/59"/>
    <s v="ChadState participation (#2.6)"/>
    <s v="Chad: 2018"/>
    <s v="Chad"/>
    <n v="1"/>
    <n v="59"/>
    <s v="Chad: 2018"/>
    <s v="TCD"/>
    <s v="Chad"/>
    <s v="https://eiti.org/BD/2019-38"/>
    <s v="https://eiti.org/document/chad-validation-2018 "/>
    <n v="2018"/>
    <n v="2018"/>
    <s v="Meaningful progress"/>
    <s v="State participation (#2.6)"/>
    <n v="5"/>
    <x v="1"/>
    <s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
    <s v="https://eiti.org/chad#progress-by-requirement"/>
    <s v="http://itie-tchad.org/"/>
    <s v="https://eiti.org/api/v1.0/score_data/59"/>
    <x v="0"/>
    <n v="0"/>
    <n v="0"/>
    <n v="0"/>
    <n v="0"/>
    <n v="0"/>
    <x v="5"/>
  </r>
  <r>
    <x v="5"/>
    <n v="1"/>
    <n v="59"/>
    <s v="Chad: 2018"/>
    <s v="TCD"/>
    <s v="Chad"/>
    <s v="https://eiti.org/BD/2019-38"/>
    <s v="https://eiti.org/document/chad-validation-2018 "/>
    <n v="2018"/>
    <n v="2018"/>
    <s v="Meaningful progress"/>
    <x v="27"/>
    <n v="5"/>
    <x v="1"/>
    <s v="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
    <s v="https://eiti.org/chad#progress-by-requirement"/>
    <s v="http://itie-tchad.org/"/>
    <s v="https://eiti.org/api/v1.0/score_data/59"/>
    <s v="ChadExport data (#3.3)"/>
    <s v="Chad: 2018"/>
    <s v="Chad"/>
    <n v="1"/>
    <n v="59"/>
    <s v="Chad: 2018"/>
    <s v="TCD"/>
    <s v="Chad"/>
    <s v="https://eiti.org/BD/2019-38"/>
    <s v="https://eiti.org/document/chad-validation-2018 "/>
    <n v="2018"/>
    <n v="2018"/>
    <s v="Meaningful progress"/>
    <s v="Export data (#3.3)"/>
    <n v="5"/>
    <x v="1"/>
    <s v="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
    <s v="https://eiti.org/chad#progress-by-requirement"/>
    <s v="http://itie-tchad.org/"/>
    <s v="https://eiti.org/api/v1.0/score_data/59"/>
    <x v="0"/>
    <n v="0"/>
    <n v="0"/>
    <n v="0"/>
    <n v="0"/>
    <n v="0"/>
    <x v="7"/>
  </r>
  <r>
    <x v="5"/>
    <n v="1"/>
    <n v="59"/>
    <s v="Chad: 2018"/>
    <s v="TCD"/>
    <s v="Chad"/>
    <s v="https://eiti.org/BD/2019-38"/>
    <s v="https://eiti.org/document/chad-validation-2018 "/>
    <n v="2018"/>
    <n v="2018"/>
    <s v="Meaningful progress"/>
    <x v="32"/>
    <n v="4"/>
    <x v="0"/>
    <s v="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
    <s v="https://eiti.org/chad#progress-by-requirement"/>
    <s v="http://itie-tchad.org/"/>
    <s v="https://eiti.org/api/v1.0/score_data/59"/>
    <s v="ChadProduction data (#3.2)"/>
    <s v="Chad: 2018"/>
    <s v="Chad"/>
    <n v="1"/>
    <n v="59"/>
    <s v="Chad: 2018"/>
    <s v="TCD"/>
    <s v="Chad"/>
    <s v="https://eiti.org/BD/2019-38"/>
    <s v="https://eiti.org/document/chad-validation-2018 "/>
    <n v="2018"/>
    <n v="2018"/>
    <s v="Meaningful progress"/>
    <s v="Production data (#3.2)"/>
    <n v="4"/>
    <x v="0"/>
    <s v="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
    <s v="https://eiti.org/chad#progress-by-requirement"/>
    <s v="http://itie-tchad.org/"/>
    <s v="https://eiti.org/api/v1.0/score_data/59"/>
    <x v="0"/>
    <n v="1"/>
    <n v="0"/>
    <n v="1"/>
    <n v="0"/>
    <n v="0"/>
    <x v="7"/>
  </r>
  <r>
    <x v="5"/>
    <n v="1"/>
    <n v="59"/>
    <s v="Chad: 2018"/>
    <s v="TCD"/>
    <s v="Chad"/>
    <s v="https://eiti.org/BD/2019-38"/>
    <s v="https://eiti.org/document/chad-validation-2018 "/>
    <n v="2018"/>
    <n v="2018"/>
    <s v="Meaningful progress"/>
    <x v="19"/>
    <n v="4"/>
    <x v="0"/>
    <s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
    <s v="https://eiti.org/chad#progress-by-requirement"/>
    <s v="http://itie-tchad.org/"/>
    <s v="https://eiti.org/api/v1.0/score_data/59"/>
    <s v="ChadLicense register (#2.3)"/>
    <s v="Chad: 2018"/>
    <s v="Chad"/>
    <n v="1"/>
    <n v="59"/>
    <s v="Chad: 2018"/>
    <s v="TCD"/>
    <s v="Chad"/>
    <s v="https://eiti.org/BD/2019-38"/>
    <s v="https://eiti.org/document/chad-validation-2018 "/>
    <n v="2018"/>
    <n v="2018"/>
    <s v="Meaningful progress"/>
    <s v="License register (#2.3)"/>
    <n v="4"/>
    <x v="0"/>
    <s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
    <s v="https://eiti.org/chad#progress-by-requirement"/>
    <s v="http://itie-tchad.org/"/>
    <s v="https://eiti.org/api/v1.0/score_data/59"/>
    <x v="0"/>
    <n v="1"/>
    <n v="0"/>
    <n v="1"/>
    <n v="0"/>
    <n v="0"/>
    <x v="5"/>
  </r>
  <r>
    <x v="6"/>
    <n v="1"/>
    <n v="33"/>
    <s v="Colombia: 2018"/>
    <s v="COL"/>
    <s v="Colombia"/>
    <s v="https://eiti.org/BD/2018-38"/>
    <s v="https://eiti.org/document/colombia-validation-2018"/>
    <n v="2018"/>
    <n v="2018"/>
    <s v="Satisfactory progress"/>
    <x v="8"/>
    <n v="6"/>
    <x v="6"/>
    <s v="In the International Secretariat’s view, Colombia has gone beyond the minimum requirements by providing additional information on revenue management and expenditures as encouraged by the EITI Standard.  "/>
    <s v="https://eiti.org/colombia#colombias-progress-by-requirement"/>
    <s v="http://www.eiticolombia.gov.co/"/>
    <s v="https://eiti.org/api/v1.0/score_data/33"/>
    <s v="ColombiaRevenue management and expenditures (#5.3)"/>
    <s v="Colombia: 2018"/>
    <s v="Colombia"/>
    <n v="1"/>
    <n v="33"/>
    <s v="Colombia: 2018"/>
    <s v="COL"/>
    <s v="Colombia"/>
    <s v="https://eiti.org/BD/2018-38"/>
    <s v="https://eiti.org/document/colombia-validation-2018"/>
    <n v="2018"/>
    <n v="2018"/>
    <s v="Satisfactory progress"/>
    <s v="Revenue management and expenditures (#5.3)"/>
    <n v="6"/>
    <x v="6"/>
    <s v="In the International Secretariat’s view, Colombia has gone beyond the minimum requirements by providing additional information on revenue management and expenditures as encouraged by the EITI Standard.  "/>
    <s v="https://eiti.org/colombia#colombias-progress-by-requirement"/>
    <s v="http://www.eiticolombia.gov.co/"/>
    <s v="https://eiti.org/api/v1.0/score_data/33"/>
    <x v="0"/>
    <n v="0"/>
    <n v="0"/>
    <n v="0"/>
    <n v="0"/>
    <n v="0"/>
    <x v="1"/>
  </r>
  <r>
    <x v="6"/>
    <n v="1"/>
    <n v="33"/>
    <s v="Colombia: 2018"/>
    <s v="COL"/>
    <s v="Colombia"/>
    <s v="https://eiti.org/BD/2018-38"/>
    <s v="https://eiti.org/document/colombia-validation-2018"/>
    <n v="2018"/>
    <n v="2018"/>
    <s v="Satisfactory progress"/>
    <x v="2"/>
    <n v="6"/>
    <x v="6"/>
    <s v="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
    <s v="https://eiti.org/colombia#colombias-progress-by-requirement"/>
    <s v="http://www.eiticolombia.gov.co/"/>
    <s v="https://eiti.org/api/v1.0/score_data/33"/>
    <s v="ColombiaSubnational transfers (#5.2)"/>
    <s v="Colombia: 2018"/>
    <s v="Colombia"/>
    <n v="1"/>
    <n v="33"/>
    <s v="Colombia: 2018"/>
    <s v="COL"/>
    <s v="Colombia"/>
    <s v="https://eiti.org/BD/2018-38"/>
    <s v="https://eiti.org/document/colombia-validation-2018"/>
    <n v="2018"/>
    <n v="2018"/>
    <s v="Satisfactory progress"/>
    <s v="Subnational transfers (#5.2)"/>
    <n v="6"/>
    <x v="6"/>
    <s v="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
    <s v="https://eiti.org/colombia#colombias-progress-by-requirement"/>
    <s v="http://www.eiticolombia.gov.co/"/>
    <s v="https://eiti.org/api/v1.0/score_data/33"/>
    <x v="0"/>
    <n v="0"/>
    <n v="0"/>
    <n v="0"/>
    <n v="0"/>
    <n v="0"/>
    <x v="1"/>
  </r>
  <r>
    <x v="6"/>
    <n v="1"/>
    <n v="33"/>
    <s v="Colombia: 2018"/>
    <s v="COL"/>
    <s v="Colombia"/>
    <s v="https://eiti.org/BD/2018-38"/>
    <s v="https://eiti.org/document/colombia-validation-2018"/>
    <n v="2018"/>
    <n v="2018"/>
    <s v="Satisfactory progress"/>
    <x v="13"/>
    <n v="0"/>
    <x v="2"/>
    <s v="The 2016 EITI Report demonstrates that Ecopetrol does not undertake any quasi-fiscal expenditures."/>
    <s v="https://eiti.org/colombia#colombias-progress-by-requirement"/>
    <s v="http://www.eiticolombia.gov.co/"/>
    <s v="https://eiti.org/api/v1.0/score_data/33"/>
    <s v="ColombiaSOE quasi-fiscal expenditures (#6.2)"/>
    <s v="Colombia: 2018"/>
    <s v="Colombia"/>
    <n v="1"/>
    <n v="33"/>
    <s v="Colombia: 2018"/>
    <s v="COL"/>
    <s v="Colombia"/>
    <s v="https://eiti.org/BD/2018-38"/>
    <s v="https://eiti.org/document/colombia-validation-2018"/>
    <n v="2018"/>
    <n v="2018"/>
    <s v="Satisfactory progress"/>
    <s v="SOE quasi-fiscal expenditures (#6.2)"/>
    <n v="0"/>
    <x v="2"/>
    <s v="The 2016 EITI Report demonstrates that Ecopetrol does not undertake any quasi-fiscal expenditures."/>
    <s v="https://eiti.org/colombia#colombias-progress-by-requirement"/>
    <s v="http://www.eiticolombia.gov.co/"/>
    <s v="https://eiti.org/api/v1.0/score_data/33"/>
    <x v="0"/>
    <n v="0"/>
    <n v="0"/>
    <n v="0"/>
    <n v="0"/>
    <n v="0"/>
    <x v="4"/>
  </r>
  <r>
    <x v="6"/>
    <n v="1"/>
    <n v="33"/>
    <s v="Colombia: 2018"/>
    <s v="COL"/>
    <s v="Colombia"/>
    <s v="https://eiti.org/BD/2018-38"/>
    <s v="https://eiti.org/document/colombia-validation-2018"/>
    <n v="2018"/>
    <n v="2018"/>
    <s v="Satisfactory progress"/>
    <x v="14"/>
    <n v="5"/>
    <x v="1"/>
    <s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
    <s v="https://eiti.org/colombia#colombias-progress-by-requirement"/>
    <s v="http://www.eiticolombia.gov.co/"/>
    <s v="https://eiti.org/api/v1.0/score_data/33"/>
    <s v="ColombiaMandatory social expenditures (#6.1)"/>
    <s v="Colombia: 2018"/>
    <s v="Colombia"/>
    <n v="1"/>
    <n v="33"/>
    <s v="Colombia: 2018"/>
    <s v="COL"/>
    <s v="Colombia"/>
    <s v="https://eiti.org/BD/2018-38"/>
    <s v="https://eiti.org/document/colombia-validation-2018"/>
    <n v="2018"/>
    <n v="2018"/>
    <s v="Satisfactory progress"/>
    <s v="Mandatory social expenditures (#6.1)"/>
    <n v="5"/>
    <x v="1"/>
    <s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
    <s v="https://eiti.org/colombia#colombias-progress-by-requirement"/>
    <s v="http://www.eiticolombia.gov.co/"/>
    <s v="https://eiti.org/api/v1.0/score_data/33"/>
    <x v="0"/>
    <n v="0"/>
    <n v="0"/>
    <n v="0"/>
    <n v="0"/>
    <n v="0"/>
    <x v="4"/>
  </r>
  <r>
    <x v="6"/>
    <n v="1"/>
    <n v="33"/>
    <s v="Colombia: 2018"/>
    <s v="COL"/>
    <s v="Colombia"/>
    <s v="https://eiti.org/BD/2018-38"/>
    <s v="https://eiti.org/document/colombia-validation-2018"/>
    <n v="2018"/>
    <n v="2018"/>
    <s v="Satisfactory progress"/>
    <x v="1"/>
    <n v="5"/>
    <x v="1"/>
    <s v="In accordance with Requirement 4.8, Colombia has published EITI Reports on an annual basis and the data has not been older than the second to the last complete accounting period. There is evidence the MSG approved the reporting period of EITI Reports."/>
    <s v="https://eiti.org/colombia#colombias-progress-by-requirement"/>
    <s v="http://www.eiticolombia.gov.co/"/>
    <s v="https://eiti.org/api/v1.0/score_data/33"/>
    <s v="ColombiaData timeliness (#4.8)"/>
    <s v="Colombia: 2018"/>
    <s v="Colombia"/>
    <n v="1"/>
    <n v="33"/>
    <s v="Colombia: 2018"/>
    <s v="COL"/>
    <s v="Colombia"/>
    <s v="https://eiti.org/BD/2018-38"/>
    <s v="https://eiti.org/document/colombia-validation-2018"/>
    <n v="2018"/>
    <n v="2018"/>
    <s v="Satisfactory progress"/>
    <s v="Data timeliness (#4.8)"/>
    <n v="5"/>
    <x v="1"/>
    <s v="In accordance with Requirement 4.8, Colombia has published EITI Reports on an annual basis and the data has not been older than the second to the last complete accounting period. There is evidence the MSG approved the reporting period of EITI Reports."/>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6"/>
    <n v="5"/>
    <x v="1"/>
    <s v="In accordance with Requirement 4.7, the data is disaggregated by individual company, revenue stream and government entity for all revenue streams. Relevant reconciled data is not disaggregated by project."/>
    <s v="https://eiti.org/colombia#colombias-progress-by-requirement"/>
    <s v="http://www.eiticolombia.gov.co/"/>
    <s v="https://eiti.org/api/v1.0/score_data/33"/>
    <s v="ColombiaDisaggregation (#4.7)"/>
    <s v="Colombia: 2018"/>
    <s v="Colombia"/>
    <n v="1"/>
    <n v="33"/>
    <s v="Colombia: 2018"/>
    <s v="COL"/>
    <s v="Colombia"/>
    <s v="https://eiti.org/BD/2018-38"/>
    <s v="https://eiti.org/document/colombia-validation-2018"/>
    <n v="2018"/>
    <n v="2018"/>
    <s v="Satisfactory progress"/>
    <s v="Disaggregation (#4.7)"/>
    <n v="5"/>
    <x v="1"/>
    <s v="In accordance with Requirement 4.7, the data is disaggregated by individual company, revenue stream and government entity for all revenue streams. Relevant reconciled data is not disaggregated by project."/>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3"/>
    <n v="5"/>
    <x v="1"/>
    <s v="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
    <s v="https://eiti.org/colombia#colombias-progress-by-requirement"/>
    <s v="http://www.eiticolombia.gov.co/"/>
    <s v="https://eiti.org/api/v1.0/score_data/33"/>
    <s v="ColombiaDistribution of revenues (#5.1)"/>
    <s v="Colombia: 2018"/>
    <s v="Colombia"/>
    <n v="1"/>
    <n v="33"/>
    <s v="Colombia: 2018"/>
    <s v="COL"/>
    <s v="Colombia"/>
    <s v="https://eiti.org/BD/2018-38"/>
    <s v="https://eiti.org/document/colombia-validation-2018"/>
    <n v="2018"/>
    <n v="2018"/>
    <s v="Satisfactory progress"/>
    <s v="Distribution of revenues (#5.1)"/>
    <n v="5"/>
    <x v="1"/>
    <s v="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
    <s v="https://eiti.org/colombia#colombias-progress-by-requirement"/>
    <s v="http://www.eiticolombia.gov.co/"/>
    <s v="https://eiti.org/api/v1.0/score_data/33"/>
    <x v="0"/>
    <n v="0"/>
    <n v="0"/>
    <n v="0"/>
    <n v="0"/>
    <n v="0"/>
    <x v="1"/>
  </r>
  <r>
    <x v="6"/>
    <n v="1"/>
    <n v="33"/>
    <s v="Colombia: 2018"/>
    <s v="COL"/>
    <s v="Colombia"/>
    <s v="https://eiti.org/BD/2018-38"/>
    <s v="https://eiti.org/document/colombia-validation-2018"/>
    <n v="2018"/>
    <n v="2018"/>
    <s v="Satisfactory progress"/>
    <x v="0"/>
    <n v="5"/>
    <x v="1"/>
    <s v="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
    <s v="https://eiti.org/colombia#colombias-progress-by-requirement"/>
    <s v="http://www.eiticolombia.gov.co/"/>
    <s v="https://eiti.org/api/v1.0/score_data/33"/>
    <s v="ColombiaData quality (#4.9)"/>
    <s v="Colombia: 2018"/>
    <s v="Colombia"/>
    <n v="1"/>
    <n v="33"/>
    <s v="Colombia: 2018"/>
    <s v="COL"/>
    <s v="Colombia"/>
    <s v="https://eiti.org/BD/2018-38"/>
    <s v="https://eiti.org/document/colombia-validation-2018"/>
    <n v="2018"/>
    <n v="2018"/>
    <s v="Satisfactory progress"/>
    <s v="Data quality (#4.9)"/>
    <n v="5"/>
    <x v="1"/>
    <s v="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12"/>
    <n v="5"/>
    <x v="1"/>
    <s v="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
    <s v="https://eiti.org/colombia#colombias-progress-by-requirement"/>
    <s v="http://www.eiticolombia.gov.co/"/>
    <s v="https://eiti.org/api/v1.0/score_data/33"/>
    <s v="ColombiaOutcomes and impact of implementation (#7.4)"/>
    <s v="Colombia: 2018"/>
    <s v="Colombia"/>
    <n v="1"/>
    <n v="33"/>
    <s v="Colombia: 2018"/>
    <s v="COL"/>
    <s v="Colombia"/>
    <s v="https://eiti.org/BD/2018-38"/>
    <s v="https://eiti.org/document/colombia-validation-2018"/>
    <n v="2018"/>
    <n v="2018"/>
    <s v="Satisfactory progress"/>
    <s v="Outcomes and impact of implementation (#7.4)"/>
    <n v="5"/>
    <x v="1"/>
    <s v="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
    <s v="https://eiti.org/colombia#colombias-progress-by-requirement"/>
    <s v="http://www.eiticolombia.gov.co/"/>
    <s v="https://eiti.org/api/v1.0/score_data/33"/>
    <x v="0"/>
    <n v="0"/>
    <n v="0"/>
    <n v="0"/>
    <n v="0"/>
    <n v="0"/>
    <x v="2"/>
  </r>
  <r>
    <x v="6"/>
    <n v="1"/>
    <n v="33"/>
    <s v="Colombia: 2018"/>
    <s v="COL"/>
    <s v="Colombia"/>
    <s v="https://eiti.org/BD/2018-38"/>
    <s v="https://eiti.org/document/colombia-validation-2018"/>
    <n v="2018"/>
    <n v="2018"/>
    <s v="Satisfactory progress"/>
    <x v="9"/>
    <n v="5"/>
    <x v="1"/>
    <s v="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
    <s v="https://eiti.org/colombia#colombias-progress-by-requirement"/>
    <s v="http://www.eiticolombia.gov.co/"/>
    <s v="https://eiti.org/api/v1.0/score_data/33"/>
    <s v="ColombiaFollow up on recommendations (#7.3)"/>
    <s v="Colombia: 2018"/>
    <s v="Colombia"/>
    <n v="1"/>
    <n v="33"/>
    <s v="Colombia: 2018"/>
    <s v="COL"/>
    <s v="Colombia"/>
    <s v="https://eiti.org/BD/2018-38"/>
    <s v="https://eiti.org/document/colombia-validation-2018"/>
    <n v="2018"/>
    <n v="2018"/>
    <s v="Satisfactory progress"/>
    <s v="Follow up on recommendations (#7.3)"/>
    <n v="5"/>
    <x v="1"/>
    <s v="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
    <s v="https://eiti.org/colombia#colombias-progress-by-requirement"/>
    <s v="http://www.eiticolombia.gov.co/"/>
    <s v="https://eiti.org/api/v1.0/score_data/33"/>
    <x v="0"/>
    <n v="0"/>
    <n v="0"/>
    <n v="0"/>
    <n v="0"/>
    <n v="0"/>
    <x v="2"/>
  </r>
  <r>
    <x v="6"/>
    <n v="1"/>
    <n v="33"/>
    <s v="Colombia: 2018"/>
    <s v="COL"/>
    <s v="Colombia"/>
    <s v="https://eiti.org/BD/2018-38"/>
    <s v="https://eiti.org/document/colombia-validation-2018"/>
    <n v="2018"/>
    <n v="2018"/>
    <s v="Satisfactory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
    <s v="https://eiti.org/colombia#colombias-progress-by-requirement"/>
    <s v="http://www.eiticolombia.gov.co/"/>
    <s v="https://eiti.org/api/v1.0/score_data/33"/>
    <s v="ColombiaCivil society engagement (#1.3)"/>
    <s v="Colombia: 2018"/>
    <s v="Colombia"/>
    <n v="1"/>
    <n v="33"/>
    <s v="Colombia: 2018"/>
    <s v="COL"/>
    <s v="Colombia"/>
    <s v="https://eiti.org/BD/2018-38"/>
    <s v="https://eiti.org/document/colombia-validation-2018"/>
    <n v="2018"/>
    <n v="2018"/>
    <s v="Satisfactory progress"/>
    <s v="Civil society engagement (#1.3)"/>
    <n v="5"/>
    <x v="1"/>
    <s v="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
    <s v="https://eiti.org/colombia#colombias-progress-by-requirement"/>
    <s v="http://www.eiticolombia.gov.co/"/>
    <s v="https://eiti.org/api/v1.0/score_data/33"/>
    <x v="0"/>
    <n v="0"/>
    <n v="0"/>
    <n v="0"/>
    <n v="0"/>
    <n v="0"/>
    <x v="6"/>
  </r>
  <r>
    <x v="6"/>
    <n v="1"/>
    <n v="33"/>
    <s v="Colombia: 2018"/>
    <s v="COL"/>
    <s v="Colombia"/>
    <s v="https://eiti.org/BD/2018-38"/>
    <s v="https://eiti.org/document/colombia-validation-2018"/>
    <n v="2018"/>
    <n v="2018"/>
    <s v="Satisfactory progress"/>
    <x v="11"/>
    <n v="5"/>
    <x v="1"/>
    <s v=""/>
    <s v="https://eiti.org/colombia#colombias-progress-by-requirement"/>
    <s v="http://www.eiticolombia.gov.co/"/>
    <s v="https://eiti.org/api/v1.0/score_data/33"/>
    <s v="ColombiaOverall Progress (#0.0)"/>
    <s v="Colombia: 2018"/>
    <s v="Colombia"/>
    <n v="1"/>
    <n v="33"/>
    <s v="Colombia: 2018"/>
    <s v="COL"/>
    <s v="Colombia"/>
    <s v="https://eiti.org/BD/2018-38"/>
    <s v="https://eiti.org/document/colombia-validation-2018"/>
    <n v="2018"/>
    <n v="2018"/>
    <s v="Satisfactory progress"/>
    <s v="Overall Progress (#0.0)"/>
    <n v="5"/>
    <x v="1"/>
    <s v=""/>
    <s v="https://eiti.org/colombia#colombias-progress-by-requirement"/>
    <s v="http://www.eiticolombia.gov.co/"/>
    <s v="https://eiti.org/api/v1.0/score_data/33"/>
    <x v="0"/>
    <n v="0"/>
    <n v="0"/>
    <n v="0"/>
    <n v="0"/>
    <n v="0"/>
    <x v="3"/>
  </r>
  <r>
    <x v="6"/>
    <n v="1"/>
    <n v="33"/>
    <s v="Colombia: 2018"/>
    <s v="COL"/>
    <s v="Colombia"/>
    <s v="https://eiti.org/BD/2018-38"/>
    <s v="https://eiti.org/document/colombia-validation-2018"/>
    <n v="2018"/>
    <n v="2018"/>
    <s v="Satisfactory progress"/>
    <x v="21"/>
    <n v="5"/>
    <x v="1"/>
    <s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
    <s v="https://eiti.org/colombia#colombias-progress-by-requirement"/>
    <s v="http://www.eiticolombia.gov.co/"/>
    <s v="https://eiti.org/api/v1.0/score_data/33"/>
    <s v="ColombiaIndustry engagement (#1.2)"/>
    <s v="Colombia: 2018"/>
    <s v="Colombia"/>
    <n v="1"/>
    <n v="33"/>
    <s v="Colombia: 2018"/>
    <s v="COL"/>
    <s v="Colombia"/>
    <s v="https://eiti.org/BD/2018-38"/>
    <s v="https://eiti.org/document/colombia-validation-2018"/>
    <n v="2018"/>
    <n v="2018"/>
    <s v="Satisfactory progress"/>
    <s v="Industry engagement (#1.2)"/>
    <n v="5"/>
    <x v="1"/>
    <s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
    <s v="https://eiti.org/colombia#colombias-progress-by-requirement"/>
    <s v="http://www.eiticolombia.gov.co/"/>
    <s v="https://eiti.org/api/v1.0/score_data/33"/>
    <x v="0"/>
    <n v="0"/>
    <n v="0"/>
    <n v="0"/>
    <n v="0"/>
    <n v="0"/>
    <x v="6"/>
  </r>
  <r>
    <x v="6"/>
    <n v="1"/>
    <n v="33"/>
    <s v="Colombia: 2018"/>
    <s v="COL"/>
    <s v="Colombia"/>
    <s v="https://eiti.org/BD/2018-38"/>
    <s v="https://eiti.org/document/colombia-validation-2018"/>
    <n v="2018"/>
    <n v="2018"/>
    <s v="Satisfactory progress"/>
    <x v="16"/>
    <n v="6"/>
    <x v="6"/>
    <s v="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
    <s v="https://eiti.org/colombia#colombias-progress-by-requirement"/>
    <s v="http://www.eiticolombia.gov.co/"/>
    <s v="https://eiti.org/api/v1.0/score_data/33"/>
    <s v="ColombiaEconomic contribution (#6.3)"/>
    <s v="Colombia: 2018"/>
    <s v="Colombia"/>
    <n v="1"/>
    <n v="33"/>
    <s v="Colombia: 2018"/>
    <s v="COL"/>
    <s v="Colombia"/>
    <s v="https://eiti.org/BD/2018-38"/>
    <s v="https://eiti.org/document/colombia-validation-2018"/>
    <n v="2018"/>
    <n v="2018"/>
    <s v="Satisfactory progress"/>
    <s v="Economic contribution (#6.3)"/>
    <n v="6"/>
    <x v="6"/>
    <s v="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
    <s v="https://eiti.org/colombia#colombias-progress-by-requirement"/>
    <s v="http://www.eiticolombia.gov.co/"/>
    <s v="https://eiti.org/api/v1.0/score_data/33"/>
    <x v="0"/>
    <n v="0"/>
    <n v="0"/>
    <n v="0"/>
    <n v="0"/>
    <n v="0"/>
    <x v="4"/>
  </r>
  <r>
    <x v="6"/>
    <n v="1"/>
    <n v="33"/>
    <s v="Colombia: 2018"/>
    <s v="COL"/>
    <s v="Colombia"/>
    <s v="https://eiti.org/BD/2018-38"/>
    <s v="https://eiti.org/document/colombia-validation-2018"/>
    <n v="2018"/>
    <n v="2018"/>
    <s v="Satisfactory progress"/>
    <x v="10"/>
    <n v="1"/>
    <x v="4"/>
    <s v="Requirement 7.2 encourages the MSGs to make EITI reports accessible to public in open data formats. Such efforts are encouraged but not required and are not assessed in determining compliance with the EITI Standard. Colombia has made pioneering efforts to address these issues."/>
    <s v="https://eiti.org/colombia#colombias-progress-by-requirement"/>
    <s v="http://www.eiticolombia.gov.co/"/>
    <s v="https://eiti.org/api/v1.0/score_data/33"/>
    <s v="ColombiaData accessibility (#7.2)"/>
    <s v="Colombia: 2018"/>
    <s v="Colombia"/>
    <n v="1"/>
    <n v="33"/>
    <s v="Colombia: 2018"/>
    <s v="COL"/>
    <s v="Colombia"/>
    <s v="https://eiti.org/BD/2018-38"/>
    <s v="https://eiti.org/document/colombia-validation-2018"/>
    <n v="2018"/>
    <n v="2018"/>
    <s v="Satisfactory progress"/>
    <s v="Data accessibility (#7.2)"/>
    <n v="1"/>
    <x v="4"/>
    <s v="Requirement 7.2 encourages the MSGs to make EITI reports accessible to public in open data formats. Such efforts are encouraged but not required and are not assessed in determining compliance with the EITI Standard. Colombia has made pioneering efforts to address these issues."/>
    <s v="https://eiti.org/colombia#colombias-progress-by-requirement"/>
    <s v="http://www.eiticolombia.gov.co/"/>
    <s v="https://eiti.org/api/v1.0/score_data/33"/>
    <x v="0"/>
    <n v="0"/>
    <n v="0"/>
    <n v="0"/>
    <n v="0"/>
    <n v="0"/>
    <x v="2"/>
  </r>
  <r>
    <x v="6"/>
    <n v="1"/>
    <n v="33"/>
    <s v="Colombia: 2018"/>
    <s v="COL"/>
    <s v="Colombia"/>
    <s v="https://eiti.org/BD/2018-38"/>
    <s v="https://eiti.org/document/colombia-validation-2018"/>
    <n v="2018"/>
    <n v="2018"/>
    <s v="Satisfactory progress"/>
    <x v="15"/>
    <n v="5"/>
    <x v="1"/>
    <s v="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
    <s v="https://eiti.org/colombia#colombias-progress-by-requirement"/>
    <s v="http://www.eiticolombia.gov.co/"/>
    <s v="https://eiti.org/api/v1.0/score_data/33"/>
    <s v="ColombiaPublic debate (#7.1)"/>
    <s v="Colombia: 2018"/>
    <s v="Colombia"/>
    <n v="1"/>
    <n v="33"/>
    <s v="Colombia: 2018"/>
    <s v="COL"/>
    <s v="Colombia"/>
    <s v="https://eiti.org/BD/2018-38"/>
    <s v="https://eiti.org/document/colombia-validation-2018"/>
    <n v="2018"/>
    <n v="2018"/>
    <s v="Satisfactory progress"/>
    <s v="Public debate (#7.1)"/>
    <n v="5"/>
    <x v="1"/>
    <s v="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
    <s v="https://eiti.org/colombia#colombias-progress-by-requirement"/>
    <s v="http://www.eiticolombia.gov.co/"/>
    <s v="https://eiti.org/api/v1.0/score_data/33"/>
    <x v="0"/>
    <n v="0"/>
    <n v="0"/>
    <n v="0"/>
    <n v="0"/>
    <n v="0"/>
    <x v="2"/>
  </r>
  <r>
    <x v="6"/>
    <n v="1"/>
    <n v="33"/>
    <s v="Colombia: 2018"/>
    <s v="COL"/>
    <s v="Colombia"/>
    <s v="https://eiti.org/BD/2018-38"/>
    <s v="https://eiti.org/document/colombia-validation-2018"/>
    <n v="2018"/>
    <n v="2018"/>
    <s v="Satisfactory progress"/>
    <x v="25"/>
    <n v="6"/>
    <x v="6"/>
    <s v="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
    <s v="https://eiti.org/colombia#colombias-progress-by-requirement"/>
    <s v="http://www.eiticolombia.gov.co/"/>
    <s v="https://eiti.org/api/v1.0/score_data/33"/>
    <s v="ColombiaPolicy on contract disclosure (#2.4)"/>
    <s v="Colombia: 2018"/>
    <s v="Colombia"/>
    <n v="1"/>
    <n v="33"/>
    <s v="Colombia: 2018"/>
    <s v="COL"/>
    <s v="Colombia"/>
    <s v="https://eiti.org/BD/2018-38"/>
    <s v="https://eiti.org/document/colombia-validation-2018"/>
    <n v="2018"/>
    <n v="2018"/>
    <s v="Satisfactory progress"/>
    <s v="Policy on contract disclosure (#2.4)"/>
    <n v="6"/>
    <x v="6"/>
    <s v="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19"/>
    <n v="5"/>
    <x v="1"/>
    <s v="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
    <s v="https://eiti.org/colombia#colombias-progress-by-requirement"/>
    <s v="http://www.eiticolombia.gov.co/"/>
    <s v="https://eiti.org/api/v1.0/score_data/33"/>
    <s v="ColombiaLicense register (#2.3)"/>
    <s v="Colombia: 2018"/>
    <s v="Colombia"/>
    <n v="1"/>
    <n v="33"/>
    <s v="Colombia: 2018"/>
    <s v="COL"/>
    <s v="Colombia"/>
    <s v="https://eiti.org/BD/2018-38"/>
    <s v="https://eiti.org/document/colombia-validation-2018"/>
    <n v="2018"/>
    <n v="2018"/>
    <s v="Satisfactory progress"/>
    <s v="License register (#2.3)"/>
    <n v="5"/>
    <x v="1"/>
    <s v="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30"/>
    <n v="5"/>
    <x v="1"/>
    <s v="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
    <s v="https://eiti.org/colombia#colombias-progress-by-requirement"/>
    <s v="http://www.eiticolombia.gov.co/"/>
    <s v="https://eiti.org/api/v1.0/score_data/33"/>
    <s v="ColombiaState participation (#2.6)"/>
    <s v="Colombia: 2018"/>
    <s v="Colombia"/>
    <n v="1"/>
    <n v="33"/>
    <s v="Colombia: 2018"/>
    <s v="COL"/>
    <s v="Colombia"/>
    <s v="https://eiti.org/BD/2018-38"/>
    <s v="https://eiti.org/document/colombia-validation-2018"/>
    <n v="2018"/>
    <n v="2018"/>
    <s v="Satisfactory progress"/>
    <s v="State participation (#2.6)"/>
    <n v="5"/>
    <x v="1"/>
    <s v="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31"/>
    <n v="1"/>
    <x v="4"/>
    <s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
    <s v="https://eiti.org/colombia#colombias-progress-by-requirement"/>
    <s v="http://www.eiticolombia.gov.co/"/>
    <s v="https://eiti.org/api/v1.0/score_data/33"/>
    <s v="ColombiaBeneficial ownership (#2.5)"/>
    <s v="Colombia: 2018"/>
    <s v="Colombia"/>
    <n v="1"/>
    <n v="33"/>
    <s v="Colombia: 2018"/>
    <s v="COL"/>
    <s v="Colombia"/>
    <s v="https://eiti.org/BD/2018-38"/>
    <s v="https://eiti.org/document/colombia-validation-2018"/>
    <n v="2018"/>
    <n v="2018"/>
    <s v="Satisfactory progress"/>
    <s v="Beneficial ownership (#2.5)"/>
    <n v="1"/>
    <x v="4"/>
    <s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18"/>
    <n v="5"/>
    <x v="1"/>
    <s v="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
    <s v="https://eiti.org/colombia#colombias-progress-by-requirement"/>
    <s v="http://www.eiticolombia.gov.co/"/>
    <s v="https://eiti.org/api/v1.0/score_data/33"/>
    <s v="ColombiaWorkplan (#1.5)"/>
    <s v="Colombia: 2018"/>
    <s v="Colombia"/>
    <n v="1"/>
    <n v="33"/>
    <s v="Colombia: 2018"/>
    <s v="COL"/>
    <s v="Colombia"/>
    <s v="https://eiti.org/BD/2018-38"/>
    <s v="https://eiti.org/document/colombia-validation-2018"/>
    <n v="2018"/>
    <n v="2018"/>
    <s v="Satisfactory progress"/>
    <s v="Workplan (#1.5)"/>
    <n v="5"/>
    <x v="1"/>
    <s v="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
    <s v="https://eiti.org/colombia#colombias-progress-by-requirement"/>
    <s v="http://www.eiticolombia.gov.co/"/>
    <s v="https://eiti.org/api/v1.0/score_data/33"/>
    <x v="0"/>
    <n v="0"/>
    <n v="0"/>
    <n v="0"/>
    <n v="0"/>
    <n v="0"/>
    <x v="6"/>
  </r>
  <r>
    <x v="6"/>
    <n v="1"/>
    <n v="33"/>
    <s v="Colombia: 2018"/>
    <s v="COL"/>
    <s v="Colombia"/>
    <s v="https://eiti.org/BD/2018-38"/>
    <s v="https://eiti.org/document/colombia-validation-2018"/>
    <n v="2018"/>
    <n v="2018"/>
    <s v="Satisfactory progress"/>
    <x v="23"/>
    <n v="5"/>
    <x v="1"/>
    <s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
    <s v="https://eiti.org/colombia#colombias-progress-by-requirement"/>
    <s v="http://www.eiticolombia.gov.co/"/>
    <s v="https://eiti.org/api/v1.0/score_data/33"/>
    <s v="ColombiaMSG governance (#1.4)"/>
    <s v="Colombia: 2018"/>
    <s v="Colombia"/>
    <n v="1"/>
    <n v="33"/>
    <s v="Colombia: 2018"/>
    <s v="COL"/>
    <s v="Colombia"/>
    <s v="https://eiti.org/BD/2018-38"/>
    <s v="https://eiti.org/document/colombia-validation-2018"/>
    <n v="2018"/>
    <n v="2018"/>
    <s v="Satisfactory progress"/>
    <s v="MSG governance (#1.4)"/>
    <n v="5"/>
    <x v="1"/>
    <s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
    <s v="https://eiti.org/colombia#colombias-progress-by-requirement"/>
    <s v="http://www.eiticolombia.gov.co/"/>
    <s v="https://eiti.org/api/v1.0/score_data/33"/>
    <x v="0"/>
    <n v="0"/>
    <n v="0"/>
    <n v="0"/>
    <n v="0"/>
    <n v="0"/>
    <x v="6"/>
  </r>
  <r>
    <x v="6"/>
    <n v="1"/>
    <n v="33"/>
    <s v="Colombia: 2018"/>
    <s v="COL"/>
    <s v="Colombia"/>
    <s v="https://eiti.org/BD/2018-38"/>
    <s v="https://eiti.org/document/colombia-validation-2018"/>
    <n v="2018"/>
    <n v="2018"/>
    <s v="Satisfactory progress"/>
    <x v="20"/>
    <n v="5"/>
    <x v="1"/>
    <s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
    <s v="https://eiti.org/colombia#colombias-progress-by-requirement"/>
    <s v="http://www.eiticolombia.gov.co/"/>
    <s v="https://eiti.org/api/v1.0/score_data/33"/>
    <s v="ColombiaLicense allocations (#2.2)"/>
    <s v="Colombia: 2018"/>
    <s v="Colombia"/>
    <n v="1"/>
    <n v="33"/>
    <s v="Colombia: 2018"/>
    <s v="COL"/>
    <s v="Colombia"/>
    <s v="https://eiti.org/BD/2018-38"/>
    <s v="https://eiti.org/document/colombia-validation-2018"/>
    <n v="2018"/>
    <n v="2018"/>
    <s v="Satisfactory progress"/>
    <s v="License allocations (#2.2)"/>
    <n v="5"/>
    <x v="1"/>
    <s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17"/>
    <n v="5"/>
    <x v="1"/>
    <s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
    <s v="https://eiti.org/colombia#colombias-progress-by-requirement"/>
    <s v="http://www.eiticolombia.gov.co/"/>
    <s v="https://eiti.org/api/v1.0/score_data/33"/>
    <s v="ColombiaLegal framework (#2.1)"/>
    <s v="Colombia: 2018"/>
    <s v="Colombia"/>
    <n v="1"/>
    <n v="33"/>
    <s v="Colombia: 2018"/>
    <s v="COL"/>
    <s v="Colombia"/>
    <s v="https://eiti.org/BD/2018-38"/>
    <s v="https://eiti.org/document/colombia-validation-2018"/>
    <n v="2018"/>
    <n v="2018"/>
    <s v="Satisfactory progress"/>
    <s v="Legal framework (#2.1)"/>
    <n v="5"/>
    <x v="1"/>
    <s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
    <s v="https://eiti.org/colombia#colombias-progress-by-requirement"/>
    <s v="http://www.eiticolombia.gov.co/"/>
    <s v="https://eiti.org/api/v1.0/score_data/33"/>
    <x v="0"/>
    <n v="0"/>
    <n v="0"/>
    <n v="0"/>
    <n v="0"/>
    <n v="0"/>
    <x v="5"/>
  </r>
  <r>
    <x v="6"/>
    <n v="1"/>
    <n v="33"/>
    <s v="Colombia: 2018"/>
    <s v="COL"/>
    <s v="Colombia"/>
    <s v="https://eiti.org/BD/2018-38"/>
    <s v="https://eiti.org/document/colombia-validation-2018"/>
    <n v="2018"/>
    <n v="2018"/>
    <s v="Satisfactory progress"/>
    <x v="33"/>
    <n v="5"/>
    <x v="1"/>
    <s v="The 2016 EITI Report provides an overview of the extractive industries including exploration activities and procedures applicable to these activities in both the hydrocarbon and mining sectors. "/>
    <s v="https://eiti.org/colombia#colombias-progress-by-requirement"/>
    <s v="http://www.eiticolombia.gov.co/"/>
    <s v="https://eiti.org/api/v1.0/score_data/33"/>
    <s v="ColombiaExploration data (#3.1)"/>
    <s v="Colombia: 2018"/>
    <s v="Colombia"/>
    <n v="1"/>
    <n v="33"/>
    <s v="Colombia: 2018"/>
    <s v="COL"/>
    <s v="Colombia"/>
    <s v="https://eiti.org/BD/2018-38"/>
    <s v="https://eiti.org/document/colombia-validation-2018"/>
    <n v="2018"/>
    <n v="2018"/>
    <s v="Satisfactory progress"/>
    <s v="Exploration data (#3.1)"/>
    <n v="5"/>
    <x v="1"/>
    <s v="The 2016 EITI Report provides an overview of the extractive industries including exploration activities and procedures applicable to these activities in both the hydrocarbon and mining sectors. "/>
    <s v="https://eiti.org/colombia#colombias-progress-by-requirement"/>
    <s v="http://www.eiticolombia.gov.co/"/>
    <s v="https://eiti.org/api/v1.0/score_data/33"/>
    <x v="0"/>
    <n v="0"/>
    <n v="0"/>
    <n v="0"/>
    <n v="0"/>
    <n v="0"/>
    <x v="7"/>
  </r>
  <r>
    <x v="6"/>
    <n v="1"/>
    <n v="33"/>
    <s v="Colombia: 2018"/>
    <s v="COL"/>
    <s v="Colombia"/>
    <s v="https://eiti.org/BD/2018-38"/>
    <s v="https://eiti.org/document/colombia-validation-2018"/>
    <n v="2018"/>
    <n v="2018"/>
    <s v="Satisfactory progress"/>
    <x v="5"/>
    <n v="5"/>
    <x v="1"/>
    <s v="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
    <s v="https://eiti.org/colombia#colombias-progress-by-requirement"/>
    <s v="http://www.eiticolombia.gov.co/"/>
    <s v="https://eiti.org/api/v1.0/score_data/33"/>
    <s v="ColombiaTransportation revenues (#4.4)"/>
    <s v="Colombia: 2018"/>
    <s v="Colombia"/>
    <n v="1"/>
    <n v="33"/>
    <s v="Colombia: 2018"/>
    <s v="COL"/>
    <s v="Colombia"/>
    <s v="https://eiti.org/BD/2018-38"/>
    <s v="https://eiti.org/document/colombia-validation-2018"/>
    <n v="2018"/>
    <n v="2018"/>
    <s v="Satisfactory progress"/>
    <s v="Transportation revenues (#4.4)"/>
    <n v="5"/>
    <x v="1"/>
    <s v="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28"/>
    <n v="0"/>
    <x v="2"/>
    <s v="There are no agreements involving the provisions of good and services in exchange for oil, gas and mining exploration or production concessions. "/>
    <s v="https://eiti.org/colombia#colombias-progress-by-requirement"/>
    <s v="http://www.eiticolombia.gov.co/"/>
    <s v="https://eiti.org/api/v1.0/score_data/33"/>
    <s v="ColombiaBarter agreements (#4.3)"/>
    <s v="Colombia: 2018"/>
    <s v="Colombia"/>
    <n v="1"/>
    <n v="33"/>
    <s v="Colombia: 2018"/>
    <s v="COL"/>
    <s v="Colombia"/>
    <s v="https://eiti.org/BD/2018-38"/>
    <s v="https://eiti.org/document/colombia-validation-2018"/>
    <n v="2018"/>
    <n v="2018"/>
    <s v="Satisfactory progress"/>
    <s v="Barter agreements (#4.3)"/>
    <n v="0"/>
    <x v="2"/>
    <s v="There are no agreements involving the provisions of good and services in exchange for oil, gas and mining exploration or production concessions. "/>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7"/>
    <n v="5"/>
    <x v="1"/>
    <s v="Direct payments made by companies to subnational level, based on a thorough assessment, were not material. Yet, to gain a better understanding of the importance of these revenues, the MSG contracted a study on direct subnational payments based on voluntary company reporting."/>
    <s v="https://eiti.org/colombia#colombias-progress-by-requirement"/>
    <s v="http://www.eiticolombia.gov.co/"/>
    <s v="https://eiti.org/api/v1.0/score_data/33"/>
    <s v="ColombiaDirect subnational payments (#4.6)"/>
    <s v="Colombia: 2018"/>
    <s v="Colombia"/>
    <n v="1"/>
    <n v="33"/>
    <s v="Colombia: 2018"/>
    <s v="COL"/>
    <s v="Colombia"/>
    <s v="https://eiti.org/BD/2018-38"/>
    <s v="https://eiti.org/document/colombia-validation-2018"/>
    <n v="2018"/>
    <n v="2018"/>
    <s v="Satisfactory progress"/>
    <s v="Direct subnational payments (#4.6)"/>
    <n v="5"/>
    <x v="1"/>
    <s v="Direct payments made by companies to subnational level, based on a thorough assessment, were not material. Yet, to gain a better understanding of the importance of these revenues, the MSG contracted a study on direct subnational payments based on voluntary company reporting."/>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4"/>
    <n v="5"/>
    <x v="1"/>
    <s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
    <s v="https://eiti.org/colombia#colombias-progress-by-requirement"/>
    <s v="http://www.eiticolombia.gov.co/"/>
    <s v="https://eiti.org/api/v1.0/score_data/33"/>
    <s v="ColombiaSOE transactions (#4.5)"/>
    <s v="Colombia: 2018"/>
    <s v="Colombia"/>
    <n v="1"/>
    <n v="33"/>
    <s v="Colombia: 2018"/>
    <s v="COL"/>
    <s v="Colombia"/>
    <s v="https://eiti.org/BD/2018-38"/>
    <s v="https://eiti.org/document/colombia-validation-2018"/>
    <n v="2018"/>
    <n v="2018"/>
    <s v="Satisfactory progress"/>
    <s v="SOE transactions (#4.5)"/>
    <n v="5"/>
    <x v="1"/>
    <s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27"/>
    <n v="5"/>
    <x v="1"/>
    <s v="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
    <s v="https://eiti.org/colombia#colombias-progress-by-requirement"/>
    <s v="http://www.eiticolombia.gov.co/"/>
    <s v="https://eiti.org/api/v1.0/score_data/33"/>
    <s v="ColombiaExport data (#3.3)"/>
    <s v="Colombia: 2018"/>
    <s v="Colombia"/>
    <n v="1"/>
    <n v="33"/>
    <s v="Colombia: 2018"/>
    <s v="COL"/>
    <s v="Colombia"/>
    <s v="https://eiti.org/BD/2018-38"/>
    <s v="https://eiti.org/document/colombia-validation-2018"/>
    <n v="2018"/>
    <n v="2018"/>
    <s v="Satisfactory progress"/>
    <s v="Export data (#3.3)"/>
    <n v="5"/>
    <x v="1"/>
    <s v="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
    <s v="https://eiti.org/colombia#colombias-progress-by-requirement"/>
    <s v="http://www.eiticolombia.gov.co/"/>
    <s v="https://eiti.org/api/v1.0/score_data/33"/>
    <x v="0"/>
    <n v="0"/>
    <n v="0"/>
    <n v="0"/>
    <n v="0"/>
    <n v="0"/>
    <x v="7"/>
  </r>
  <r>
    <x v="6"/>
    <n v="1"/>
    <n v="33"/>
    <s v="Colombia: 2018"/>
    <s v="COL"/>
    <s v="Colombia"/>
    <s v="https://eiti.org/BD/2018-38"/>
    <s v="https://eiti.org/document/colombia-validation-2018"/>
    <n v="2018"/>
    <n v="2018"/>
    <s v="Satisfactory progress"/>
    <x v="32"/>
    <n v="5"/>
    <x v="1"/>
    <s v="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
    <s v="https://eiti.org/colombia#colombias-progress-by-requirement"/>
    <s v="http://www.eiticolombia.gov.co/"/>
    <s v="https://eiti.org/api/v1.0/score_data/33"/>
    <s v="ColombiaProduction data (#3.2)"/>
    <s v="Colombia: 2018"/>
    <s v="Colombia"/>
    <n v="1"/>
    <n v="33"/>
    <s v="Colombia: 2018"/>
    <s v="COL"/>
    <s v="Colombia"/>
    <s v="https://eiti.org/BD/2018-38"/>
    <s v="https://eiti.org/document/colombia-validation-2018"/>
    <n v="2018"/>
    <n v="2018"/>
    <s v="Satisfactory progress"/>
    <s v="Production data (#3.2)"/>
    <n v="5"/>
    <x v="1"/>
    <s v="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
    <s v="https://eiti.org/colombia#colombias-progress-by-requirement"/>
    <s v="http://www.eiticolombia.gov.co/"/>
    <s v="https://eiti.org/api/v1.0/score_data/33"/>
    <x v="0"/>
    <n v="0"/>
    <n v="0"/>
    <n v="0"/>
    <n v="0"/>
    <n v="0"/>
    <x v="7"/>
  </r>
  <r>
    <x v="6"/>
    <n v="1"/>
    <n v="33"/>
    <s v="Colombia: 2018"/>
    <s v="COL"/>
    <s v="Colombia"/>
    <s v="https://eiti.org/BD/2018-38"/>
    <s v="https://eiti.org/document/colombia-validation-2018"/>
    <n v="2018"/>
    <n v="2018"/>
    <s v="Satisfactory progress"/>
    <x v="29"/>
    <n v="5"/>
    <x v="1"/>
    <s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
    <s v="https://eiti.org/colombia#colombias-progress-by-requirement"/>
    <s v="http://www.eiticolombia.gov.co/"/>
    <s v="https://eiti.org/api/v1.0/score_data/33"/>
    <s v="ColombiaIn-kind revenues (#4.2)"/>
    <s v="Colombia: 2018"/>
    <s v="Colombia"/>
    <n v="1"/>
    <n v="33"/>
    <s v="Colombia: 2018"/>
    <s v="COL"/>
    <s v="Colombia"/>
    <s v="https://eiti.org/BD/2018-38"/>
    <s v="https://eiti.org/document/colombia-validation-2018"/>
    <n v="2018"/>
    <n v="2018"/>
    <s v="Satisfactory progress"/>
    <s v="In-kind revenues (#4.2)"/>
    <n v="5"/>
    <x v="1"/>
    <s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26"/>
    <n v="5"/>
    <x v="1"/>
    <s v="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
    <s v="https://eiti.org/colombia#colombias-progress-by-requirement"/>
    <s v="http://www.eiticolombia.gov.co/"/>
    <s v="https://eiti.org/api/v1.0/score_data/33"/>
    <s v="ColombiaComprehensiveness (#4.1)"/>
    <s v="Colombia: 2018"/>
    <s v="Colombia"/>
    <n v="1"/>
    <n v="33"/>
    <s v="Colombia: 2018"/>
    <s v="COL"/>
    <s v="Colombia"/>
    <s v="https://eiti.org/BD/2018-38"/>
    <s v="https://eiti.org/document/colombia-validation-2018"/>
    <n v="2018"/>
    <n v="2018"/>
    <s v="Satisfactory progress"/>
    <s v="Comprehensiveness (#4.1)"/>
    <n v="5"/>
    <x v="1"/>
    <s v="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
    <s v="https://eiti.org/colombia#colombias-progress-by-requirement"/>
    <s v="http://www.eiticolombia.gov.co/"/>
    <s v="https://eiti.org/api/v1.0/score_data/33"/>
    <x v="0"/>
    <n v="0"/>
    <n v="0"/>
    <n v="0"/>
    <n v="0"/>
    <n v="0"/>
    <x v="0"/>
  </r>
  <r>
    <x v="6"/>
    <n v="1"/>
    <n v="33"/>
    <s v="Colombia: 2018"/>
    <s v="COL"/>
    <s v="Colombia"/>
    <s v="https://eiti.org/BD/2018-38"/>
    <s v="https://eiti.org/document/colombia-validation-2018"/>
    <n v="2018"/>
    <n v="2018"/>
    <s v="Satisfactory progress"/>
    <x v="22"/>
    <n v="5"/>
    <x v="1"/>
    <s v="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
    <s v="https://eiti.org/colombia#colombias-progress-by-requirement"/>
    <s v="http://www.eiticolombia.gov.co/"/>
    <s v="https://eiti.org/api/v1.0/score_data/33"/>
    <s v="ColombiaGovernment engagement (#1.1)"/>
    <s v="Colombia: 2018"/>
    <s v="Colombia"/>
    <n v="1"/>
    <n v="33"/>
    <s v="Colombia: 2018"/>
    <s v="COL"/>
    <s v="Colombia"/>
    <s v="https://eiti.org/BD/2018-38"/>
    <s v="https://eiti.org/document/colombia-validation-2018"/>
    <n v="2018"/>
    <n v="2018"/>
    <s v="Satisfactory progress"/>
    <s v="Government engagement (#1.1)"/>
    <n v="5"/>
    <x v="1"/>
    <s v="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
    <s v="https://eiti.org/colombia#colombias-progress-by-requirement"/>
    <s v="http://www.eiticolombia.gov.co/"/>
    <s v="https://eiti.org/api/v1.0/score_data/33"/>
    <x v="0"/>
    <n v="0"/>
    <n v="0"/>
    <n v="0"/>
    <n v="0"/>
    <n v="0"/>
    <x v="6"/>
  </r>
  <r>
    <x v="7"/>
    <n v="1"/>
    <n v="30"/>
    <s v="Côte d'Ivoire: 2017"/>
    <s v="CIV"/>
    <s v="Côte d'Ivoire"/>
    <s v="https://eiti.org/BD/2018-22"/>
    <s v="https://eiti.org/document/cote-divoire-validation-2017"/>
    <n v="2017"/>
    <n v="2018"/>
    <s v="Meaningful progress"/>
    <x v="3"/>
    <n v="4"/>
    <x v="0"/>
    <s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
    <s v="https://eiti.org/cote-divoire#cte-divoires-progress-by-requirement"/>
    <s v="http://www.cnitie.ci/"/>
    <s v="https://eiti.org/api/v1.0/score_data/30"/>
    <s v="Côte d'IvoireDistribution of revenues (#5.1)"/>
    <s v="Côte d'Ivoire: 2017"/>
    <s v="Côte d'Ivoire"/>
    <n v="1"/>
    <n v="30"/>
    <s v="Côte d'Ivoire: 2017"/>
    <s v="CIV"/>
    <s v="Côte d'Ivoire"/>
    <s v="https://eiti.org/BD/2018-22"/>
    <s v="https://eiti.org/document/cote-divoire-validation-2017"/>
    <n v="2017"/>
    <n v="2018"/>
    <s v="Meaningful progress"/>
    <s v="Distribution of revenues (#5.1)"/>
    <n v="4"/>
    <x v="0"/>
    <s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
    <s v="https://eiti.org/cote-divoire#cte-divoires-progress-by-requirement"/>
    <s v="http://www.cnitie.ci/"/>
    <s v="https://eiti.org/api/v1.0/score_data/30"/>
    <x v="0"/>
    <n v="1"/>
    <n v="0"/>
    <n v="1"/>
    <n v="0"/>
    <n v="0"/>
    <x v="1"/>
  </r>
  <r>
    <x v="7"/>
    <n v="1"/>
    <n v="30"/>
    <s v="Côte d'Ivoire: 2017"/>
    <s v="CIV"/>
    <s v="Côte d'Ivoire"/>
    <s v="https://eiti.org/BD/2018-22"/>
    <s v="https://eiti.org/document/cote-divoire-validation-2017"/>
    <n v="2017"/>
    <n v="2018"/>
    <s v="Meaningful progress"/>
    <x v="0"/>
    <n v="5"/>
    <x v="1"/>
    <s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
    <s v="https://eiti.org/cote-divoire#cte-divoires-progress-by-requirement"/>
    <s v="http://www.cnitie.ci/"/>
    <s v="https://eiti.org/api/v1.0/score_data/30"/>
    <s v="Côte d'IvoireData quality (#4.9)"/>
    <s v="Côte d'Ivoire: 2017"/>
    <s v="Côte d'Ivoire"/>
    <n v="1"/>
    <n v="30"/>
    <s v="Côte d'Ivoire: 2017"/>
    <s v="CIV"/>
    <s v="Côte d'Ivoire"/>
    <s v="https://eiti.org/BD/2018-22"/>
    <s v="https://eiti.org/document/cote-divoire-validation-2017"/>
    <n v="2017"/>
    <n v="2018"/>
    <s v="Meaningful progress"/>
    <s v="Data quality (#4.9)"/>
    <n v="5"/>
    <x v="1"/>
    <s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8"/>
    <n v="1"/>
    <x v="4"/>
    <s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
    <s v="https://eiti.org/cote-divoire#cte-divoires-progress-by-requirement"/>
    <s v="http://www.cnitie.ci/"/>
    <s v="https://eiti.org/api/v1.0/score_data/30"/>
    <s v="Côte d'IvoireRevenue management and expenditures (#5.3)"/>
    <s v="Côte d'Ivoire: 2017"/>
    <s v="Côte d'Ivoire"/>
    <n v="1"/>
    <n v="30"/>
    <s v="Côte d'Ivoire: 2017"/>
    <s v="CIV"/>
    <s v="Côte d'Ivoire"/>
    <s v="https://eiti.org/BD/2018-22"/>
    <s v="https://eiti.org/document/cote-divoire-validation-2017"/>
    <n v="2017"/>
    <n v="2018"/>
    <s v="Meaningful progress"/>
    <s v="Revenue management and expenditures (#5.3)"/>
    <n v="1"/>
    <x v="4"/>
    <s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
    <s v="https://eiti.org/cote-divoire#cte-divoires-progress-by-requirement"/>
    <s v="http://www.cnitie.ci/"/>
    <s v="https://eiti.org/api/v1.0/score_data/30"/>
    <x v="0"/>
    <n v="0"/>
    <n v="0"/>
    <n v="0"/>
    <n v="0"/>
    <n v="0"/>
    <x v="1"/>
  </r>
  <r>
    <x v="7"/>
    <n v="1"/>
    <n v="30"/>
    <s v="Côte d'Ivoire: 2017"/>
    <s v="CIV"/>
    <s v="Côte d'Ivoire"/>
    <s v="https://eiti.org/BD/2018-22"/>
    <s v="https://eiti.org/document/cote-divoire-validation-2017"/>
    <n v="2017"/>
    <n v="2018"/>
    <s v="Meaningful progress"/>
    <x v="2"/>
    <n v="3"/>
    <x v="3"/>
    <s v="The 2015 EITI Report describes statutory subnational transfers of revenues to municipalities but does not provide the amount paid in practice. The International Secretariat concludes that the statutory subnational transfers were material in 2015, but not reported by the treasury."/>
    <s v="https://eiti.org/cote-divoire#cte-divoires-progress-by-requirement"/>
    <s v="http://www.cnitie.ci/"/>
    <s v="https://eiti.org/api/v1.0/score_data/30"/>
    <s v="Côte d'IvoireSubnational transfers (#5.2)"/>
    <s v="Côte d'Ivoire: 2017"/>
    <s v="Côte d'Ivoire"/>
    <n v="1"/>
    <n v="30"/>
    <s v="Côte d'Ivoire: 2017"/>
    <s v="CIV"/>
    <s v="Côte d'Ivoire"/>
    <s v="https://eiti.org/BD/2018-22"/>
    <s v="https://eiti.org/document/cote-divoire-validation-2017"/>
    <n v="2017"/>
    <n v="2018"/>
    <s v="Meaningful progress"/>
    <s v="Subnational transfers (#5.2)"/>
    <n v="3"/>
    <x v="3"/>
    <s v="The 2015 EITI Report describes statutory subnational transfers of revenues to municipalities but does not provide the amount paid in practice. The International Secretariat concludes that the statutory subnational transfers were material in 2015, but not reported by the treasury."/>
    <s v="https://eiti.org/cote-divoire#cte-divoires-progress-by-requirement"/>
    <s v="http://www.cnitie.ci/"/>
    <s v="https://eiti.org/api/v1.0/score_data/30"/>
    <x v="0"/>
    <n v="1"/>
    <n v="0"/>
    <n v="1"/>
    <n v="0"/>
    <n v="0"/>
    <x v="1"/>
  </r>
  <r>
    <x v="7"/>
    <n v="1"/>
    <n v="30"/>
    <s v="Côte d'Ivoire: 2017"/>
    <s v="CIV"/>
    <s v="Côte d'Ivoire"/>
    <s v="https://eiti.org/BD/2018-22"/>
    <s v="https://eiti.org/document/cote-divoire-validation-2017"/>
    <n v="2017"/>
    <n v="2018"/>
    <s v="Meaningful progress"/>
    <x v="7"/>
    <n v="0"/>
    <x v="2"/>
    <s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
    <s v="https://eiti.org/cote-divoire#cte-divoires-progress-by-requirement"/>
    <s v="http://www.cnitie.ci/"/>
    <s v="https://eiti.org/api/v1.0/score_data/30"/>
    <s v="Côte d'IvoireDirect subnational payments (#4.6)"/>
    <s v="Côte d'Ivoire: 2017"/>
    <s v="Côte d'Ivoire"/>
    <n v="1"/>
    <n v="30"/>
    <s v="Côte d'Ivoire: 2017"/>
    <s v="CIV"/>
    <s v="Côte d'Ivoire"/>
    <s v="https://eiti.org/BD/2018-22"/>
    <s v="https://eiti.org/document/cote-divoire-validation-2017"/>
    <n v="2017"/>
    <n v="2018"/>
    <s v="Meaningful progress"/>
    <s v="Direct subnational payments (#4.6)"/>
    <n v="0"/>
    <x v="2"/>
    <s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4"/>
    <n v="4"/>
    <x v="0"/>
    <s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
    <s v="https://eiti.org/cote-divoire#cte-divoires-progress-by-requirement"/>
    <s v="http://www.cnitie.ci/"/>
    <s v="https://eiti.org/api/v1.0/score_data/30"/>
    <s v="Côte d'IvoireSOE transactions (#4.5)"/>
    <s v="Côte d'Ivoire: 2017"/>
    <s v="Côte d'Ivoire"/>
    <n v="1"/>
    <n v="30"/>
    <s v="Côte d'Ivoire: 2017"/>
    <s v="CIV"/>
    <s v="Côte d'Ivoire"/>
    <s v="https://eiti.org/BD/2018-22"/>
    <s v="https://eiti.org/document/cote-divoire-validation-2017"/>
    <n v="2017"/>
    <n v="2018"/>
    <s v="Meaningful progress"/>
    <s v="SOE transactions (#4.5)"/>
    <n v="4"/>
    <x v="0"/>
    <s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
    <s v="https://eiti.org/cote-divoire#cte-divoires-progress-by-requirement"/>
    <s v="http://www.cnitie.ci/"/>
    <s v="https://eiti.org/api/v1.0/score_data/30"/>
    <x v="0"/>
    <n v="1"/>
    <n v="0"/>
    <n v="1"/>
    <n v="0"/>
    <n v="0"/>
    <x v="0"/>
  </r>
  <r>
    <x v="7"/>
    <n v="1"/>
    <n v="30"/>
    <s v="Côte d'Ivoire: 2017"/>
    <s v="CIV"/>
    <s v="Côte d'Ivoire"/>
    <s v="https://eiti.org/BD/2018-22"/>
    <s v="https://eiti.org/document/cote-divoire-validation-2017"/>
    <n v="2017"/>
    <n v="2018"/>
    <s v="Meaningful progress"/>
    <x v="1"/>
    <n v="5"/>
    <x v="1"/>
    <s v="The MSG has made significant improvements in the timeliness of EITI reporting and regularly published timely EITI Reports in accordance with the EITI Requirement."/>
    <s v="https://eiti.org/cote-divoire#cte-divoires-progress-by-requirement"/>
    <s v="http://www.cnitie.ci/"/>
    <s v="https://eiti.org/api/v1.0/score_data/30"/>
    <s v="Côte d'IvoireData timeliness (#4.8)"/>
    <s v="Côte d'Ivoire: 2017"/>
    <s v="Côte d'Ivoire"/>
    <n v="1"/>
    <n v="30"/>
    <s v="Côte d'Ivoire: 2017"/>
    <s v="CIV"/>
    <s v="Côte d'Ivoire"/>
    <s v="https://eiti.org/BD/2018-22"/>
    <s v="https://eiti.org/document/cote-divoire-validation-2017"/>
    <n v="2017"/>
    <n v="2018"/>
    <s v="Meaningful progress"/>
    <s v="Data timeliness (#4.8)"/>
    <n v="5"/>
    <x v="1"/>
    <s v="The MSG has made significant improvements in the timeliness of EITI reporting and regularly published timely EITI Reports in accordance with the EITI Requirement."/>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6"/>
    <n v="5"/>
    <x v="1"/>
    <s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
    <s v="https://eiti.org/cote-divoire#cte-divoires-progress-by-requirement"/>
    <s v="http://www.cnitie.ci/"/>
    <s v="https://eiti.org/api/v1.0/score_data/30"/>
    <s v="Côte d'IvoireDisaggregation (#4.7)"/>
    <s v="Côte d'Ivoire: 2017"/>
    <s v="Côte d'Ivoire"/>
    <n v="1"/>
    <n v="30"/>
    <s v="Côte d'Ivoire: 2017"/>
    <s v="CIV"/>
    <s v="Côte d'Ivoire"/>
    <s v="https://eiti.org/BD/2018-22"/>
    <s v="https://eiti.org/document/cote-divoire-validation-2017"/>
    <n v="2017"/>
    <n v="2018"/>
    <s v="Meaningful progress"/>
    <s v="Disaggregation (#4.7)"/>
    <n v="5"/>
    <x v="1"/>
    <s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14"/>
    <n v="6"/>
    <x v="6"/>
    <s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
    <s v="https://eiti.org/cote-divoire#cte-divoires-progress-by-requirement"/>
    <s v="http://www.cnitie.ci/"/>
    <s v="https://eiti.org/api/v1.0/score_data/30"/>
    <s v="Côte d'IvoireMandatory social expenditures (#6.1)"/>
    <s v="Côte d'Ivoire: 2017"/>
    <s v="Côte d'Ivoire"/>
    <n v="1"/>
    <n v="30"/>
    <s v="Côte d'Ivoire: 2017"/>
    <s v="CIV"/>
    <s v="Côte d'Ivoire"/>
    <s v="https://eiti.org/BD/2018-22"/>
    <s v="https://eiti.org/document/cote-divoire-validation-2017"/>
    <n v="2017"/>
    <n v="2018"/>
    <s v="Meaningful progress"/>
    <s v="Mandatory social expenditures (#6.1)"/>
    <n v="6"/>
    <x v="6"/>
    <s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
    <s v="https://eiti.org/cote-divoire#cte-divoires-progress-by-requirement"/>
    <s v="http://www.cnitie.ci/"/>
    <s v="https://eiti.org/api/v1.0/score_data/30"/>
    <x v="0"/>
    <n v="0"/>
    <n v="0"/>
    <n v="0"/>
    <n v="0"/>
    <n v="0"/>
    <x v="4"/>
  </r>
  <r>
    <x v="7"/>
    <n v="1"/>
    <n v="30"/>
    <s v="Côte d'Ivoire: 2017"/>
    <s v="CIV"/>
    <s v="Côte d'Ivoire"/>
    <s v="https://eiti.org/BD/2018-22"/>
    <s v="https://eiti.org/document/cote-divoire-validation-2017"/>
    <n v="2017"/>
    <n v="2018"/>
    <s v="Meaningful progress"/>
    <x v="12"/>
    <n v="4"/>
    <x v="0"/>
    <s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
    <s v="https://eiti.org/cote-divoire#cte-divoires-progress-by-requirement"/>
    <s v="http://www.cnitie.ci/"/>
    <s v="https://eiti.org/api/v1.0/score_data/30"/>
    <s v="Côte d'IvoireOutcomes and impact of implementation (#7.4)"/>
    <s v="Côte d'Ivoire: 2017"/>
    <s v="Côte d'Ivoire"/>
    <n v="1"/>
    <n v="30"/>
    <s v="Côte d'Ivoire: 2017"/>
    <s v="CIV"/>
    <s v="Côte d'Ivoire"/>
    <s v="https://eiti.org/BD/2018-22"/>
    <s v="https://eiti.org/document/cote-divoire-validation-2017"/>
    <n v="2017"/>
    <n v="2018"/>
    <s v="Meaningful progress"/>
    <s v="Outcomes and impact of implementation (#7.4)"/>
    <n v="4"/>
    <x v="0"/>
    <s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
    <s v="https://eiti.org/cote-divoire#cte-divoires-progress-by-requirement"/>
    <s v="http://www.cnitie.ci/"/>
    <s v="https://eiti.org/api/v1.0/score_data/30"/>
    <x v="0"/>
    <n v="1"/>
    <n v="0"/>
    <n v="1"/>
    <n v="0"/>
    <n v="0"/>
    <x v="2"/>
  </r>
  <r>
    <x v="7"/>
    <n v="1"/>
    <n v="30"/>
    <s v="Côte d'Ivoire: 2017"/>
    <s v="CIV"/>
    <s v="Côte d'Ivoire"/>
    <s v="https://eiti.org/BD/2018-22"/>
    <s v="https://eiti.org/document/cote-divoire-validation-2017"/>
    <n v="2017"/>
    <n v="2018"/>
    <s v="Meaningful progress"/>
    <x v="9"/>
    <n v="5"/>
    <x v="1"/>
    <s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
    <s v="https://eiti.org/cote-divoire#cte-divoires-progress-by-requirement"/>
    <s v="http://www.cnitie.ci/"/>
    <s v="https://eiti.org/api/v1.0/score_data/30"/>
    <s v="Côte d'IvoireFollow up on recommendations (#7.3)"/>
    <s v="Côte d'Ivoire: 2017"/>
    <s v="Côte d'Ivoire"/>
    <n v="1"/>
    <n v="30"/>
    <s v="Côte d'Ivoire: 2017"/>
    <s v="CIV"/>
    <s v="Côte d'Ivoire"/>
    <s v="https://eiti.org/BD/2018-22"/>
    <s v="https://eiti.org/document/cote-divoire-validation-2017"/>
    <n v="2017"/>
    <n v="2018"/>
    <s v="Meaningful progress"/>
    <s v="Follow up on recommendations (#7.3)"/>
    <n v="5"/>
    <x v="1"/>
    <s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
    <s v="https://eiti.org/cote-divoire#cte-divoires-progress-by-requirement"/>
    <s v="http://www.cnitie.ci/"/>
    <s v="https://eiti.org/api/v1.0/score_data/30"/>
    <x v="0"/>
    <n v="0"/>
    <n v="0"/>
    <n v="0"/>
    <n v="0"/>
    <n v="0"/>
    <x v="2"/>
  </r>
  <r>
    <x v="7"/>
    <n v="1"/>
    <n v="30"/>
    <s v="Côte d'Ivoire: 2017"/>
    <s v="CIV"/>
    <s v="Côte d'Ivoire"/>
    <s v="https://eiti.org/BD/2018-22"/>
    <s v="https://eiti.org/document/cote-divoire-validation-2017"/>
    <n v="2017"/>
    <n v="2018"/>
    <s v="Meaningful progress"/>
    <x v="22"/>
    <n v="5"/>
    <x v="1"/>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s v="Côte d'IvoireGovernment engagement (#1.1)"/>
    <s v="Côte d'Ivoire: 2017"/>
    <s v="Côte d'Ivoire"/>
    <n v="1"/>
    <n v="30"/>
    <s v="Côte d'Ivoire: 2017"/>
    <s v="CIV"/>
    <s v="Côte d'Ivoire"/>
    <s v="https://eiti.org/BD/2018-22"/>
    <s v="https://eiti.org/document/cote-divoire-validation-2017"/>
    <n v="2017"/>
    <n v="2018"/>
    <s v="Meaningful progress"/>
    <s v="Government engagement (#1.1)"/>
    <n v="5"/>
    <x v="1"/>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x v="0"/>
    <n v="0"/>
    <n v="0"/>
    <n v="0"/>
    <n v="0"/>
    <n v="0"/>
    <x v="6"/>
  </r>
  <r>
    <x v="7"/>
    <n v="1"/>
    <n v="30"/>
    <s v="Côte d'Ivoire: 2017"/>
    <s v="CIV"/>
    <s v="Côte d'Ivoire"/>
    <s v="https://eiti.org/BD/2018-22"/>
    <s v="https://eiti.org/document/cote-divoire-validation-2017"/>
    <n v="2017"/>
    <n v="2018"/>
    <s v="Meaningful progress"/>
    <x v="11"/>
    <n v="4"/>
    <x v="0"/>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s v="Côte d'IvoireOverall Progress (#0.0)"/>
    <s v="Côte d'Ivoire: 2017"/>
    <s v="Côte d'Ivoire"/>
    <n v="1"/>
    <n v="30"/>
    <s v="Côte d'Ivoire: 2017"/>
    <s v="CIV"/>
    <s v="Côte d'Ivoire"/>
    <s v="https://eiti.org/BD/2018-22"/>
    <s v="https://eiti.org/document/cote-divoire-validation-2017"/>
    <n v="2017"/>
    <n v="2018"/>
    <s v="Meaningful progress"/>
    <s v="Overall Progress (#0.0)"/>
    <n v="4"/>
    <x v="0"/>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x v="0"/>
    <n v="1"/>
    <n v="0"/>
    <n v="1"/>
    <n v="0"/>
    <n v="0"/>
    <x v="3"/>
  </r>
  <r>
    <x v="7"/>
    <n v="1"/>
    <n v="30"/>
    <s v="Côte d'Ivoire: 2017"/>
    <s v="CIV"/>
    <s v="Côte d'Ivoire"/>
    <s v="https://eiti.org/BD/2018-22"/>
    <s v="https://eiti.org/document/cote-divoire-validation-2017"/>
    <n v="2017"/>
    <n v="2018"/>
    <s v="Meaningful progress"/>
    <x v="16"/>
    <n v="5"/>
    <x v="1"/>
    <s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
    <s v="https://eiti.org/cote-divoire#cte-divoires-progress-by-requirement"/>
    <s v="http://www.cnitie.ci/"/>
    <s v="https://eiti.org/api/v1.0/score_data/30"/>
    <s v="Côte d'IvoireEconomic contribution (#6.3)"/>
    <s v="Côte d'Ivoire: 2017"/>
    <s v="Côte d'Ivoire"/>
    <n v="1"/>
    <n v="30"/>
    <s v="Côte d'Ivoire: 2017"/>
    <s v="CIV"/>
    <s v="Côte d'Ivoire"/>
    <s v="https://eiti.org/BD/2018-22"/>
    <s v="https://eiti.org/document/cote-divoire-validation-2017"/>
    <n v="2017"/>
    <n v="2018"/>
    <s v="Meaningful progress"/>
    <s v="Economic contribution (#6.3)"/>
    <n v="5"/>
    <x v="1"/>
    <s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
    <s v="https://eiti.org/cote-divoire#cte-divoires-progress-by-requirement"/>
    <s v="http://www.cnitie.ci/"/>
    <s v="https://eiti.org/api/v1.0/score_data/30"/>
    <x v="0"/>
    <n v="0"/>
    <n v="0"/>
    <n v="0"/>
    <n v="0"/>
    <n v="0"/>
    <x v="4"/>
  </r>
  <r>
    <x v="7"/>
    <n v="1"/>
    <n v="30"/>
    <s v="Côte d'Ivoire: 2017"/>
    <s v="CIV"/>
    <s v="Côte d'Ivoire"/>
    <s v="https://eiti.org/BD/2018-22"/>
    <s v="https://eiti.org/document/cote-divoire-validation-2017"/>
    <n v="2017"/>
    <n v="2018"/>
    <s v="Meaningful progress"/>
    <x v="13"/>
    <n v="3"/>
    <x v="3"/>
    <s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
    <s v="https://eiti.org/cote-divoire#cte-divoires-progress-by-requirement"/>
    <s v="http://www.cnitie.ci/"/>
    <s v="https://eiti.org/api/v1.0/score_data/30"/>
    <s v="Côte d'IvoireSOE quasi-fiscal expenditures (#6.2)"/>
    <s v="Côte d'Ivoire: 2017"/>
    <s v="Côte d'Ivoire"/>
    <n v="1"/>
    <n v="30"/>
    <s v="Côte d'Ivoire: 2017"/>
    <s v="CIV"/>
    <s v="Côte d'Ivoire"/>
    <s v="https://eiti.org/BD/2018-22"/>
    <s v="https://eiti.org/document/cote-divoire-validation-2017"/>
    <n v="2017"/>
    <n v="2018"/>
    <s v="Meaningful progress"/>
    <s v="SOE quasi-fiscal expenditures (#6.2)"/>
    <n v="3"/>
    <x v="3"/>
    <s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
    <s v="https://eiti.org/cote-divoire#cte-divoires-progress-by-requirement"/>
    <s v="http://www.cnitie.ci/"/>
    <s v="https://eiti.org/api/v1.0/score_data/30"/>
    <x v="0"/>
    <n v="1"/>
    <n v="0"/>
    <n v="1"/>
    <n v="0"/>
    <n v="0"/>
    <x v="4"/>
  </r>
  <r>
    <x v="7"/>
    <n v="1"/>
    <n v="30"/>
    <s v="Côte d'Ivoire: 2017"/>
    <s v="CIV"/>
    <s v="Côte d'Ivoire"/>
    <s v="https://eiti.org/BD/2018-22"/>
    <s v="https://eiti.org/document/cote-divoire-validation-2017"/>
    <n v="2017"/>
    <n v="2018"/>
    <s v="Meaningful progress"/>
    <x v="10"/>
    <n v="1"/>
    <x v="4"/>
    <s v="EITI data for 2014 and 2015 is available in machine readable format through the EITI Cote d’Ivoire website. Such efforts are encouraged but not required and are not assessed in determining compliance with the EITI Standard."/>
    <s v="https://eiti.org/cote-divoire#cte-divoires-progress-by-requirement"/>
    <s v="http://www.cnitie.ci/"/>
    <s v="https://eiti.org/api/v1.0/score_data/30"/>
    <s v="Côte d'IvoireData accessibility (#7.2)"/>
    <s v="Côte d'Ivoire: 2017"/>
    <s v="Côte d'Ivoire"/>
    <n v="1"/>
    <n v="30"/>
    <s v="Côte d'Ivoire: 2017"/>
    <s v="CIV"/>
    <s v="Côte d'Ivoire"/>
    <s v="https://eiti.org/BD/2018-22"/>
    <s v="https://eiti.org/document/cote-divoire-validation-2017"/>
    <n v="2017"/>
    <n v="2018"/>
    <s v="Meaningful progress"/>
    <s v="Data accessibility (#7.2)"/>
    <n v="1"/>
    <x v="4"/>
    <s v="EITI data for 2014 and 2015 is available in machine readable format through the EITI Cote d’Ivoire website. Such efforts are encouraged but not required and are not assessed in determining compliance with the EITI Standard."/>
    <s v="https://eiti.org/cote-divoire#cte-divoires-progress-by-requirement"/>
    <s v="http://www.cnitie.ci/"/>
    <s v="https://eiti.org/api/v1.0/score_data/30"/>
    <x v="0"/>
    <n v="0"/>
    <n v="0"/>
    <n v="0"/>
    <n v="0"/>
    <n v="0"/>
    <x v="2"/>
  </r>
  <r>
    <x v="7"/>
    <n v="1"/>
    <n v="30"/>
    <s v="Côte d'Ivoire: 2017"/>
    <s v="CIV"/>
    <s v="Côte d'Ivoire"/>
    <s v="https://eiti.org/BD/2018-22"/>
    <s v="https://eiti.org/document/cote-divoire-validation-2017"/>
    <n v="2017"/>
    <n v="2018"/>
    <s v="Meaningful progress"/>
    <x v="15"/>
    <n v="5"/>
    <x v="1"/>
    <s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
    <s v="https://eiti.org/cote-divoire#cte-divoires-progress-by-requirement"/>
    <s v="http://www.cnitie.ci/"/>
    <s v="https://eiti.org/api/v1.0/score_data/30"/>
    <s v="Côte d'IvoirePublic debate (#7.1)"/>
    <s v="Côte d'Ivoire: 2017"/>
    <s v="Côte d'Ivoire"/>
    <n v="1"/>
    <n v="30"/>
    <s v="Côte d'Ivoire: 2017"/>
    <s v="CIV"/>
    <s v="Côte d'Ivoire"/>
    <s v="https://eiti.org/BD/2018-22"/>
    <s v="https://eiti.org/document/cote-divoire-validation-2017"/>
    <n v="2017"/>
    <n v="2018"/>
    <s v="Meaningful progress"/>
    <s v="Public debate (#7.1)"/>
    <n v="5"/>
    <x v="1"/>
    <s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
    <s v="https://eiti.org/cote-divoire#cte-divoires-progress-by-requirement"/>
    <s v="http://www.cnitie.ci/"/>
    <s v="https://eiti.org/api/v1.0/score_data/30"/>
    <x v="0"/>
    <n v="0"/>
    <n v="0"/>
    <n v="0"/>
    <n v="0"/>
    <n v="0"/>
    <x v="2"/>
  </r>
  <r>
    <x v="7"/>
    <n v="1"/>
    <n v="30"/>
    <s v="Côte d'Ivoire: 2017"/>
    <s v="CIV"/>
    <s v="Côte d'Ivoire"/>
    <s v="https://eiti.org/BD/2018-22"/>
    <s v="https://eiti.org/document/cote-divoire-validation-2017"/>
    <n v="2017"/>
    <n v="2018"/>
    <s v="Meaningful progress"/>
    <x v="20"/>
    <n v="4"/>
    <x v="0"/>
    <s v="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
    <s v="https://eiti.org/cote-divoire#cte-divoires-progress-by-requirement"/>
    <s v="http://www.cnitie.ci/"/>
    <s v="https://eiti.org/api/v1.0/score_data/30"/>
    <s v="Côte d'IvoireLicense allocations (#2.2)"/>
    <s v="Côte d'Ivoire: 2017"/>
    <s v="Côte d'Ivoire"/>
    <n v="1"/>
    <n v="30"/>
    <s v="Côte d'Ivoire: 2017"/>
    <s v="CIV"/>
    <s v="Côte d'Ivoire"/>
    <s v="https://eiti.org/BD/2018-22"/>
    <s v="https://eiti.org/document/cote-divoire-validation-2017"/>
    <n v="2017"/>
    <n v="2018"/>
    <s v="Meaningful progress"/>
    <s v="License allocations (#2.2)"/>
    <n v="4"/>
    <x v="0"/>
    <s v="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
    <s v="https://eiti.org/cote-divoire#cte-divoires-progress-by-requirement"/>
    <s v="http://www.cnitie.ci/"/>
    <s v="https://eiti.org/api/v1.0/score_data/30"/>
    <x v="0"/>
    <n v="1"/>
    <n v="0"/>
    <n v="1"/>
    <n v="0"/>
    <n v="0"/>
    <x v="5"/>
  </r>
  <r>
    <x v="7"/>
    <n v="1"/>
    <n v="30"/>
    <s v="Côte d'Ivoire: 2017"/>
    <s v="CIV"/>
    <s v="Côte d'Ivoire"/>
    <s v="https://eiti.org/BD/2018-22"/>
    <s v="https://eiti.org/document/cote-divoire-validation-2017"/>
    <n v="2017"/>
    <n v="2018"/>
    <s v="Meaningful progress"/>
    <x v="17"/>
    <n v="5"/>
    <x v="1"/>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s v="Côte d'IvoireLegal framework (#2.1)"/>
    <s v="Côte d'Ivoire: 2017"/>
    <s v="Côte d'Ivoire"/>
    <n v="1"/>
    <n v="30"/>
    <s v="Côte d'Ivoire: 2017"/>
    <s v="CIV"/>
    <s v="Côte d'Ivoire"/>
    <s v="https://eiti.org/BD/2018-22"/>
    <s v="https://eiti.org/document/cote-divoire-validation-2017"/>
    <n v="2017"/>
    <n v="2018"/>
    <s v="Meaningful progress"/>
    <s v="Legal framework (#2.1)"/>
    <n v="5"/>
    <x v="1"/>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x v="0"/>
    <n v="0"/>
    <n v="0"/>
    <n v="0"/>
    <n v="0"/>
    <n v="0"/>
    <x v="5"/>
  </r>
  <r>
    <x v="7"/>
    <n v="1"/>
    <n v="30"/>
    <s v="Côte d'Ivoire: 2017"/>
    <s v="CIV"/>
    <s v="Côte d'Ivoire"/>
    <s v="https://eiti.org/BD/2018-22"/>
    <s v="https://eiti.org/document/cote-divoire-validation-2017"/>
    <n v="2017"/>
    <n v="2018"/>
    <s v="Meaningful progress"/>
    <x v="25"/>
    <n v="5"/>
    <x v="1"/>
    <s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
    <s v="https://eiti.org/cote-divoire#cte-divoires-progress-by-requirement"/>
    <s v="http://www.cnitie.ci/"/>
    <s v="https://eiti.org/api/v1.0/score_data/30"/>
    <s v="Côte d'IvoirePolicy on contract disclosure (#2.4)"/>
    <s v="Côte d'Ivoire: 2017"/>
    <s v="Côte d'Ivoire"/>
    <n v="1"/>
    <n v="30"/>
    <s v="Côte d'Ivoire: 2017"/>
    <s v="CIV"/>
    <s v="Côte d'Ivoire"/>
    <s v="https://eiti.org/BD/2018-22"/>
    <s v="https://eiti.org/document/cote-divoire-validation-2017"/>
    <n v="2017"/>
    <n v="2018"/>
    <s v="Meaningful progress"/>
    <s v="Policy on contract disclosure (#2.4)"/>
    <n v="5"/>
    <x v="1"/>
    <s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
    <s v="https://eiti.org/cote-divoire#cte-divoires-progress-by-requirement"/>
    <s v="http://www.cnitie.ci/"/>
    <s v="https://eiti.org/api/v1.0/score_data/30"/>
    <x v="0"/>
    <n v="0"/>
    <n v="0"/>
    <n v="0"/>
    <n v="0"/>
    <n v="0"/>
    <x v="5"/>
  </r>
  <r>
    <x v="7"/>
    <n v="1"/>
    <n v="30"/>
    <s v="Côte d'Ivoire: 2017"/>
    <s v="CIV"/>
    <s v="Côte d'Ivoire"/>
    <s v="https://eiti.org/BD/2018-22"/>
    <s v="https://eiti.org/document/cote-divoire-validation-2017"/>
    <n v="2017"/>
    <n v="2018"/>
    <s v="Meaningful progress"/>
    <x v="19"/>
    <n v="4"/>
    <x v="0"/>
    <s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
    <s v="https://eiti.org/cote-divoire#cte-divoires-progress-by-requirement"/>
    <s v="http://www.cnitie.ci/"/>
    <s v="https://eiti.org/api/v1.0/score_data/30"/>
    <s v="Côte d'IvoireLicense register (#2.3)"/>
    <s v="Côte d'Ivoire: 2017"/>
    <s v="Côte d'Ivoire"/>
    <n v="1"/>
    <n v="30"/>
    <s v="Côte d'Ivoire: 2017"/>
    <s v="CIV"/>
    <s v="Côte d'Ivoire"/>
    <s v="https://eiti.org/BD/2018-22"/>
    <s v="https://eiti.org/document/cote-divoire-validation-2017"/>
    <n v="2017"/>
    <n v="2018"/>
    <s v="Meaningful progress"/>
    <s v="License register (#2.3)"/>
    <n v="4"/>
    <x v="0"/>
    <s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
    <s v="https://eiti.org/cote-divoire#cte-divoires-progress-by-requirement"/>
    <s v="http://www.cnitie.ci/"/>
    <s v="https://eiti.org/api/v1.0/score_data/30"/>
    <x v="0"/>
    <n v="1"/>
    <n v="0"/>
    <n v="1"/>
    <n v="0"/>
    <n v="0"/>
    <x v="5"/>
  </r>
  <r>
    <x v="7"/>
    <n v="1"/>
    <n v="30"/>
    <s v="Côte d'Ivoire: 2017"/>
    <s v="CIV"/>
    <s v="Côte d'Ivoire"/>
    <s v="https://eiti.org/BD/2018-22"/>
    <s v="https://eiti.org/document/cote-divoire-validation-2017"/>
    <n v="2017"/>
    <n v="2018"/>
    <s v="Meaningful progress"/>
    <x v="24"/>
    <n v="5"/>
    <x v="1"/>
    <s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
    <s v="https://eiti.org/cote-divoire#cte-divoires-progress-by-requirement"/>
    <s v="http://www.cnitie.ci/"/>
    <s v="https://eiti.org/api/v1.0/score_data/30"/>
    <s v="Côte d'IvoireCivil society engagement (#1.3)"/>
    <s v="Côte d'Ivoire: 2017"/>
    <s v="Côte d'Ivoire"/>
    <n v="1"/>
    <n v="30"/>
    <s v="Côte d'Ivoire: 2017"/>
    <s v="CIV"/>
    <s v="Côte d'Ivoire"/>
    <s v="https://eiti.org/BD/2018-22"/>
    <s v="https://eiti.org/document/cote-divoire-validation-2017"/>
    <n v="2017"/>
    <n v="2018"/>
    <s v="Meaningful progress"/>
    <s v="Civil society engagement (#1.3)"/>
    <n v="5"/>
    <x v="1"/>
    <s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
    <s v="https://eiti.org/cote-divoire#cte-divoires-progress-by-requirement"/>
    <s v="http://www.cnitie.ci/"/>
    <s v="https://eiti.org/api/v1.0/score_data/30"/>
    <x v="0"/>
    <n v="0"/>
    <n v="0"/>
    <n v="0"/>
    <n v="0"/>
    <n v="0"/>
    <x v="6"/>
  </r>
  <r>
    <x v="7"/>
    <n v="1"/>
    <n v="30"/>
    <s v="Côte d'Ivoire: 2017"/>
    <s v="CIV"/>
    <s v="Côte d'Ivoire"/>
    <s v="https://eiti.org/BD/2018-22"/>
    <s v="https://eiti.org/document/cote-divoire-validation-2017"/>
    <n v="2017"/>
    <n v="2018"/>
    <s v="Meaningful progress"/>
    <x v="21"/>
    <n v="5"/>
    <x v="1"/>
    <s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
    <s v="https://eiti.org/cote-divoire#cte-divoires-progress-by-requirement"/>
    <s v="http://www.cnitie.ci/"/>
    <s v="https://eiti.org/api/v1.0/score_data/30"/>
    <s v="Côte d'IvoireIndustry engagement (#1.2)"/>
    <s v="Côte d'Ivoire: 2017"/>
    <s v="Côte d'Ivoire"/>
    <n v="1"/>
    <n v="30"/>
    <s v="Côte d'Ivoire: 2017"/>
    <s v="CIV"/>
    <s v="Côte d'Ivoire"/>
    <s v="https://eiti.org/BD/2018-22"/>
    <s v="https://eiti.org/document/cote-divoire-validation-2017"/>
    <n v="2017"/>
    <n v="2018"/>
    <s v="Meaningful progress"/>
    <s v="Industry engagement (#1.2)"/>
    <n v="5"/>
    <x v="1"/>
    <s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
    <s v="https://eiti.org/cote-divoire#cte-divoires-progress-by-requirement"/>
    <s v="http://www.cnitie.ci/"/>
    <s v="https://eiti.org/api/v1.0/score_data/30"/>
    <x v="0"/>
    <n v="0"/>
    <n v="0"/>
    <n v="0"/>
    <n v="0"/>
    <n v="0"/>
    <x v="6"/>
  </r>
  <r>
    <x v="7"/>
    <n v="1"/>
    <n v="30"/>
    <s v="Côte d'Ivoire: 2017"/>
    <s v="CIV"/>
    <s v="Côte d'Ivoire"/>
    <s v="https://eiti.org/BD/2018-22"/>
    <s v="https://eiti.org/document/cote-divoire-validation-2017"/>
    <n v="2017"/>
    <n v="2018"/>
    <s v="Meaningful progress"/>
    <x v="18"/>
    <n v="3"/>
    <x v="3"/>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s v="Côte d'IvoireWorkplan (#1.5)"/>
    <s v="Côte d'Ivoire: 2017"/>
    <s v="Côte d'Ivoire"/>
    <n v="1"/>
    <n v="30"/>
    <s v="Côte d'Ivoire: 2017"/>
    <s v="CIV"/>
    <s v="Côte d'Ivoire"/>
    <s v="https://eiti.org/BD/2018-22"/>
    <s v="https://eiti.org/document/cote-divoire-validation-2017"/>
    <n v="2017"/>
    <n v="2018"/>
    <s v="Meaningful progress"/>
    <s v="Workplan (#1.5)"/>
    <n v="3"/>
    <x v="3"/>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x v="0"/>
    <n v="1"/>
    <n v="0"/>
    <n v="1"/>
    <n v="0"/>
    <n v="0"/>
    <x v="6"/>
  </r>
  <r>
    <x v="7"/>
    <n v="1"/>
    <n v="30"/>
    <s v="Côte d'Ivoire: 2017"/>
    <s v="CIV"/>
    <s v="Côte d'Ivoire"/>
    <s v="https://eiti.org/BD/2018-22"/>
    <s v="https://eiti.org/document/cote-divoire-validation-2017"/>
    <n v="2017"/>
    <n v="2018"/>
    <s v="Meaningful progress"/>
    <x v="23"/>
    <n v="3"/>
    <x v="3"/>
    <s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
    <s v="https://eiti.org/cote-divoire#cte-divoires-progress-by-requirement"/>
    <s v="http://www.cnitie.ci/"/>
    <s v="https://eiti.org/api/v1.0/score_data/30"/>
    <s v="Côte d'IvoireMSG governance (#1.4)"/>
    <s v="Côte d'Ivoire: 2017"/>
    <s v="Côte d'Ivoire"/>
    <n v="1"/>
    <n v="30"/>
    <s v="Côte d'Ivoire: 2017"/>
    <s v="CIV"/>
    <s v="Côte d'Ivoire"/>
    <s v="https://eiti.org/BD/2018-22"/>
    <s v="https://eiti.org/document/cote-divoire-validation-2017"/>
    <n v="2017"/>
    <n v="2018"/>
    <s v="Meaningful progress"/>
    <s v="MSG governance (#1.4)"/>
    <n v="3"/>
    <x v="3"/>
    <s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
    <s v="https://eiti.org/cote-divoire#cte-divoires-progress-by-requirement"/>
    <s v="http://www.cnitie.ci/"/>
    <s v="https://eiti.org/api/v1.0/score_data/30"/>
    <x v="0"/>
    <n v="1"/>
    <n v="0"/>
    <n v="1"/>
    <n v="0"/>
    <n v="0"/>
    <x v="6"/>
  </r>
  <r>
    <x v="7"/>
    <n v="1"/>
    <n v="30"/>
    <s v="Côte d'Ivoire: 2017"/>
    <s v="CIV"/>
    <s v="Côte d'Ivoire"/>
    <s v="https://eiti.org/BD/2018-22"/>
    <s v="https://eiti.org/document/cote-divoire-validation-2017"/>
    <n v="2017"/>
    <n v="2018"/>
    <s v="Meaningful progress"/>
    <x v="31"/>
    <n v="1"/>
    <x v="4"/>
    <s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
    <s v="https://eiti.org/cote-divoire#cte-divoires-progress-by-requirement"/>
    <s v="http://www.cnitie.ci/"/>
    <s v="https://eiti.org/api/v1.0/score_data/30"/>
    <s v="Côte d'IvoireBeneficial ownership (#2.5)"/>
    <s v="Côte d'Ivoire: 2017"/>
    <s v="Côte d'Ivoire"/>
    <n v="1"/>
    <n v="30"/>
    <s v="Côte d'Ivoire: 2017"/>
    <s v="CIV"/>
    <s v="Côte d'Ivoire"/>
    <s v="https://eiti.org/BD/2018-22"/>
    <s v="https://eiti.org/document/cote-divoire-validation-2017"/>
    <n v="2017"/>
    <n v="2018"/>
    <s v="Meaningful progress"/>
    <s v="Beneficial ownership (#2.5)"/>
    <n v="1"/>
    <x v="4"/>
    <s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
    <s v="https://eiti.org/cote-divoire#cte-divoires-progress-by-requirement"/>
    <s v="http://www.cnitie.ci/"/>
    <s v="https://eiti.org/api/v1.0/score_data/30"/>
    <x v="0"/>
    <n v="0"/>
    <n v="0"/>
    <n v="0"/>
    <n v="0"/>
    <n v="0"/>
    <x v="5"/>
  </r>
  <r>
    <x v="7"/>
    <n v="1"/>
    <n v="30"/>
    <s v="Côte d'Ivoire: 2017"/>
    <s v="CIV"/>
    <s v="Côte d'Ivoire"/>
    <s v="https://eiti.org/BD/2018-22"/>
    <s v="https://eiti.org/document/cote-divoire-validation-2017"/>
    <n v="2017"/>
    <n v="2018"/>
    <s v="Meaningful progress"/>
    <x v="29"/>
    <n v="4"/>
    <x v="0"/>
    <s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
    <s v="https://eiti.org/cote-divoire#cte-divoires-progress-by-requirement"/>
    <s v="http://www.cnitie.ci/"/>
    <s v="https://eiti.org/api/v1.0/score_data/30"/>
    <s v="Côte d'IvoireIn-kind revenues (#4.2)"/>
    <s v="Côte d'Ivoire: 2017"/>
    <s v="Côte d'Ivoire"/>
    <n v="1"/>
    <n v="30"/>
    <s v="Côte d'Ivoire: 2017"/>
    <s v="CIV"/>
    <s v="Côte d'Ivoire"/>
    <s v="https://eiti.org/BD/2018-22"/>
    <s v="https://eiti.org/document/cote-divoire-validation-2017"/>
    <n v="2017"/>
    <n v="2018"/>
    <s v="Meaningful progress"/>
    <s v="In-kind revenues (#4.2)"/>
    <n v="4"/>
    <x v="0"/>
    <s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
    <s v="https://eiti.org/cote-divoire#cte-divoires-progress-by-requirement"/>
    <s v="http://www.cnitie.ci/"/>
    <s v="https://eiti.org/api/v1.0/score_data/30"/>
    <x v="0"/>
    <n v="1"/>
    <n v="0"/>
    <n v="1"/>
    <n v="0"/>
    <n v="0"/>
    <x v="0"/>
  </r>
  <r>
    <x v="7"/>
    <n v="1"/>
    <n v="30"/>
    <s v="Côte d'Ivoire: 2017"/>
    <s v="CIV"/>
    <s v="Côte d'Ivoire"/>
    <s v="https://eiti.org/BD/2018-22"/>
    <s v="https://eiti.org/document/cote-divoire-validation-2017"/>
    <n v="2017"/>
    <n v="2018"/>
    <s v="Meaningful progress"/>
    <x v="26"/>
    <n v="5"/>
    <x v="1"/>
    <s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
    <s v="https://eiti.org/cote-divoire#cte-divoires-progress-by-requirement"/>
    <s v="http://www.cnitie.ci/"/>
    <s v="https://eiti.org/api/v1.0/score_data/30"/>
    <s v="Côte d'IvoireComprehensiveness (#4.1)"/>
    <s v="Côte d'Ivoire: 2017"/>
    <s v="Côte d'Ivoire"/>
    <n v="1"/>
    <n v="30"/>
    <s v="Côte d'Ivoire: 2017"/>
    <s v="CIV"/>
    <s v="Côte d'Ivoire"/>
    <s v="https://eiti.org/BD/2018-22"/>
    <s v="https://eiti.org/document/cote-divoire-validation-2017"/>
    <n v="2017"/>
    <n v="2018"/>
    <s v="Meaningful progress"/>
    <s v="Comprehensiveness (#4.1)"/>
    <n v="5"/>
    <x v="1"/>
    <s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5"/>
    <n v="0"/>
    <x v="2"/>
    <s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
    <s v="https://eiti.org/cote-divoire#cte-divoires-progress-by-requirement"/>
    <s v="http://www.cnitie.ci/"/>
    <s v="https://eiti.org/api/v1.0/score_data/30"/>
    <s v="Côte d'IvoireTransportation revenues (#4.4)"/>
    <s v="Côte d'Ivoire: 2017"/>
    <s v="Côte d'Ivoire"/>
    <n v="1"/>
    <n v="30"/>
    <s v="Côte d'Ivoire: 2017"/>
    <s v="CIV"/>
    <s v="Côte d'Ivoire"/>
    <s v="https://eiti.org/BD/2018-22"/>
    <s v="https://eiti.org/document/cote-divoire-validation-2017"/>
    <n v="2017"/>
    <n v="2018"/>
    <s v="Meaningful progress"/>
    <s v="Transportation revenues (#4.4)"/>
    <n v="0"/>
    <x v="2"/>
    <s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
    <s v="https://eiti.org/cote-divoire#cte-divoires-progress-by-requirement"/>
    <s v="http://www.cnitie.ci/"/>
    <s v="https://eiti.org/api/v1.0/score_data/30"/>
    <x v="0"/>
    <n v="0"/>
    <n v="0"/>
    <n v="0"/>
    <n v="0"/>
    <n v="0"/>
    <x v="0"/>
  </r>
  <r>
    <x v="7"/>
    <n v="1"/>
    <n v="30"/>
    <s v="Côte d'Ivoire: 2017"/>
    <s v="CIV"/>
    <s v="Côte d'Ivoire"/>
    <s v="https://eiti.org/BD/2018-22"/>
    <s v="https://eiti.org/document/cote-divoire-validation-2017"/>
    <n v="2017"/>
    <n v="2018"/>
    <s v="Meaningful progress"/>
    <x v="28"/>
    <n v="4"/>
    <x v="0"/>
    <s v="&quo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quot;"/>
    <s v="https://eiti.org/cote-divoire#cte-divoires-progress-by-requirement"/>
    <s v="http://www.cnitie.ci/"/>
    <s v="https://eiti.org/api/v1.0/score_data/30"/>
    <s v="Côte d'IvoireBarter agreements (#4.3)"/>
    <s v="Côte d'Ivoire: 2017"/>
    <s v="Côte d'Ivoire"/>
    <n v="1"/>
    <n v="30"/>
    <s v="Côte d'Ivoire: 2017"/>
    <s v="CIV"/>
    <s v="Côte d'Ivoire"/>
    <s v="https://eiti.org/BD/2018-22"/>
    <s v="https://eiti.org/document/cote-divoire-validation-2017"/>
    <n v="2017"/>
    <n v="2018"/>
    <s v="Meaningful progress"/>
    <s v="Barter agreements (#4.3)"/>
    <n v="4"/>
    <x v="0"/>
    <s v="&quo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quot;"/>
    <s v="https://eiti.org/cote-divoire#cte-divoires-progress-by-requirement"/>
    <s v="http://www.cnitie.ci/"/>
    <s v="https://eiti.org/api/v1.0/score_data/30"/>
    <x v="0"/>
    <n v="1"/>
    <n v="0"/>
    <n v="1"/>
    <n v="0"/>
    <n v="0"/>
    <x v="0"/>
  </r>
  <r>
    <x v="7"/>
    <n v="1"/>
    <n v="30"/>
    <s v="Côte d'Ivoire: 2017"/>
    <s v="CIV"/>
    <s v="Côte d'Ivoire"/>
    <s v="https://eiti.org/BD/2018-22"/>
    <s v="https://eiti.org/document/cote-divoire-validation-2017"/>
    <n v="2017"/>
    <n v="2018"/>
    <s v="Meaningful progress"/>
    <x v="33"/>
    <n v="6"/>
    <x v="6"/>
    <s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
    <s v="https://eiti.org/cote-divoire#cte-divoires-progress-by-requirement"/>
    <s v="http://www.cnitie.ci/"/>
    <s v="https://eiti.org/api/v1.0/score_data/30"/>
    <s v="Côte d'IvoireExploration data (#3.1)"/>
    <s v="Côte d'Ivoire: 2017"/>
    <s v="Côte d'Ivoire"/>
    <n v="1"/>
    <n v="30"/>
    <s v="Côte d'Ivoire: 2017"/>
    <s v="CIV"/>
    <s v="Côte d'Ivoire"/>
    <s v="https://eiti.org/BD/2018-22"/>
    <s v="https://eiti.org/document/cote-divoire-validation-2017"/>
    <n v="2017"/>
    <n v="2018"/>
    <s v="Meaningful progress"/>
    <s v="Exploration data (#3.1)"/>
    <n v="6"/>
    <x v="6"/>
    <s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
    <s v="https://eiti.org/cote-divoire#cte-divoires-progress-by-requirement"/>
    <s v="http://www.cnitie.ci/"/>
    <s v="https://eiti.org/api/v1.0/score_data/30"/>
    <x v="0"/>
    <n v="0"/>
    <n v="0"/>
    <n v="0"/>
    <n v="0"/>
    <n v="0"/>
    <x v="7"/>
  </r>
  <r>
    <x v="7"/>
    <n v="1"/>
    <n v="30"/>
    <s v="Côte d'Ivoire: 2017"/>
    <s v="CIV"/>
    <s v="Côte d'Ivoire"/>
    <s v="https://eiti.org/BD/2018-22"/>
    <s v="https://eiti.org/document/cote-divoire-validation-2017"/>
    <n v="2017"/>
    <n v="2018"/>
    <s v="Meaningful progress"/>
    <x v="30"/>
    <n v="4"/>
    <x v="0"/>
    <s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
    <s v="https://eiti.org/cote-divoire#cte-divoires-progress-by-requirement"/>
    <s v="http://www.cnitie.ci/"/>
    <s v="https://eiti.org/api/v1.0/score_data/30"/>
    <s v="Côte d'IvoireState participation (#2.6)"/>
    <s v="Côte d'Ivoire: 2017"/>
    <s v="Côte d'Ivoire"/>
    <n v="1"/>
    <n v="30"/>
    <s v="Côte d'Ivoire: 2017"/>
    <s v="CIV"/>
    <s v="Côte d'Ivoire"/>
    <s v="https://eiti.org/BD/2018-22"/>
    <s v="https://eiti.org/document/cote-divoire-validation-2017"/>
    <n v="2017"/>
    <n v="2018"/>
    <s v="Meaningful progress"/>
    <s v="State participation (#2.6)"/>
    <n v="4"/>
    <x v="0"/>
    <s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
    <s v="https://eiti.org/cote-divoire#cte-divoires-progress-by-requirement"/>
    <s v="http://www.cnitie.ci/"/>
    <s v="https://eiti.org/api/v1.0/score_data/30"/>
    <x v="0"/>
    <n v="1"/>
    <n v="0"/>
    <n v="1"/>
    <n v="0"/>
    <n v="0"/>
    <x v="5"/>
  </r>
  <r>
    <x v="7"/>
    <n v="1"/>
    <n v="30"/>
    <s v="Côte d'Ivoire: 2017"/>
    <s v="CIV"/>
    <s v="Côte d'Ivoire"/>
    <s v="https://eiti.org/BD/2018-22"/>
    <s v="https://eiti.org/document/cote-divoire-validation-2017"/>
    <n v="2017"/>
    <n v="2018"/>
    <s v="Meaningful progress"/>
    <x v="27"/>
    <n v="5"/>
    <x v="1"/>
    <s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
    <s v="https://eiti.org/cote-divoire#cte-divoires-progress-by-requirement"/>
    <s v="http://www.cnitie.ci/"/>
    <s v="https://eiti.org/api/v1.0/score_data/30"/>
    <s v="Côte d'IvoireExport data (#3.3)"/>
    <s v="Côte d'Ivoire: 2017"/>
    <s v="Côte d'Ivoire"/>
    <n v="1"/>
    <n v="30"/>
    <s v="Côte d'Ivoire: 2017"/>
    <s v="CIV"/>
    <s v="Côte d'Ivoire"/>
    <s v="https://eiti.org/BD/2018-22"/>
    <s v="https://eiti.org/document/cote-divoire-validation-2017"/>
    <n v="2017"/>
    <n v="2018"/>
    <s v="Meaningful progress"/>
    <s v="Export data (#3.3)"/>
    <n v="5"/>
    <x v="1"/>
    <s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
    <s v="https://eiti.org/cote-divoire#cte-divoires-progress-by-requirement"/>
    <s v="http://www.cnitie.ci/"/>
    <s v="https://eiti.org/api/v1.0/score_data/30"/>
    <x v="0"/>
    <n v="0"/>
    <n v="0"/>
    <n v="0"/>
    <n v="0"/>
    <n v="0"/>
    <x v="7"/>
  </r>
  <r>
    <x v="7"/>
    <n v="1"/>
    <n v="30"/>
    <s v="Côte d'Ivoire: 2017"/>
    <s v="CIV"/>
    <s v="Côte d'Ivoire"/>
    <s v="https://eiti.org/BD/2018-22"/>
    <s v="https://eiti.org/document/cote-divoire-validation-2017"/>
    <n v="2017"/>
    <n v="2018"/>
    <s v="Meaningful progress"/>
    <x v="32"/>
    <n v="5"/>
    <x v="1"/>
    <s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
    <s v="https://eiti.org/cote-divoire#cte-divoires-progress-by-requirement"/>
    <s v="http://www.cnitie.ci/"/>
    <s v="https://eiti.org/api/v1.0/score_data/30"/>
    <s v="Côte d'IvoireProduction data (#3.2)"/>
    <s v="Côte d'Ivoire: 2017"/>
    <s v="Côte d'Ivoire"/>
    <n v="1"/>
    <n v="30"/>
    <s v="Côte d'Ivoire: 2017"/>
    <s v="CIV"/>
    <s v="Côte d'Ivoire"/>
    <s v="https://eiti.org/BD/2018-22"/>
    <s v="https://eiti.org/document/cote-divoire-validation-2017"/>
    <n v="2017"/>
    <n v="2018"/>
    <s v="Meaningful progress"/>
    <s v="Production data (#3.2)"/>
    <n v="5"/>
    <x v="1"/>
    <s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
    <s v="https://eiti.org/cote-divoire#cte-divoires-progress-by-requirement"/>
    <s v="http://www.cnitie.ci/"/>
    <s v="https://eiti.org/api/v1.0/score_data/30"/>
    <x v="0"/>
    <n v="0"/>
    <n v="0"/>
    <n v="0"/>
    <n v="0"/>
    <n v="0"/>
    <x v="7"/>
  </r>
  <r>
    <x v="8"/>
    <n v="1"/>
    <n v="55"/>
    <s v="Ethiopia: 2018"/>
    <s v="ETH"/>
    <s v="Ethiopia"/>
    <s v="https://eiti.org/BD/2019-21"/>
    <s v="https://eiti.org/document/ethiopia-validation-2018"/>
    <n v="2018"/>
    <n v="2018"/>
    <s v="Meaningful progress"/>
    <x v="3"/>
    <n v="5"/>
    <x v="1"/>
    <s v="The 2015/16 EITI Report illustrates that all extractives revenues collected by the Federal Government (aside from training fee contributions to the Petroleum Training Fund) are transferred to the Consolidated Revenue account and recorded in the national budget."/>
    <s v="https://eiti.org/ethiopia#ethiopias-progress-by-requirement"/>
    <s v="http://www.eeiti.org.et/"/>
    <s v="https://eiti.org/api/v1.0/score_data/55"/>
    <s v="EthiopiaDistribution of revenues (#5.1)"/>
    <s v="Ethiopia: 2018"/>
    <s v="Ethiopia"/>
    <n v="1"/>
    <n v="55"/>
    <s v="Ethiopia: 2018"/>
    <s v="ETH"/>
    <s v="Ethiopia"/>
    <s v="https://eiti.org/BD/2019-21"/>
    <s v="https://eiti.org/document/ethiopia-validation-2018"/>
    <n v="2018"/>
    <n v="2018"/>
    <s v="Meaningful progress"/>
    <s v="Distribution of revenues (#5.1)"/>
    <n v="5"/>
    <x v="1"/>
    <s v="The 2015/16 EITI Report illustrates that all extractives revenues collected by the Federal Government (aside from training fee contributions to the Petroleum Training Fund) are transferred to the Consolidated Revenue account and recorded in the national budget."/>
    <s v="https://eiti.org/ethiopia#ethiopias-progress-by-requirement"/>
    <s v="http://www.eeiti.org.et/"/>
    <s v="https://eiti.org/api/v1.0/score_data/55"/>
    <x v="0"/>
    <n v="0"/>
    <n v="0"/>
    <n v="0"/>
    <n v="0"/>
    <n v="0"/>
    <x v="1"/>
  </r>
  <r>
    <x v="8"/>
    <n v="1"/>
    <n v="55"/>
    <s v="Ethiopia: 2018"/>
    <s v="ETH"/>
    <s v="Ethiopia"/>
    <s v="https://eiti.org/BD/2019-21"/>
    <s v="https://eiti.org/document/ethiopia-validation-2018"/>
    <n v="2018"/>
    <n v="2018"/>
    <s v="Meaningful progress"/>
    <x v="0"/>
    <n v="4"/>
    <x v="0"/>
    <s v="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
    <s v="https://eiti.org/ethiopia#ethiopias-progress-by-requirement"/>
    <s v="http://www.eeiti.org.et/"/>
    <s v="https://eiti.org/api/v1.0/score_data/55"/>
    <s v="EthiopiaData quality (#4.9)"/>
    <s v="Ethiopia: 2018"/>
    <s v="Ethiopia"/>
    <n v="1"/>
    <n v="55"/>
    <s v="Ethiopia: 2018"/>
    <s v="ETH"/>
    <s v="Ethiopia"/>
    <s v="https://eiti.org/BD/2019-21"/>
    <s v="https://eiti.org/document/ethiopia-validation-2018"/>
    <n v="2018"/>
    <n v="2018"/>
    <s v="Meaningful progress"/>
    <s v="Data quality (#4.9)"/>
    <n v="4"/>
    <x v="0"/>
    <s v="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
    <s v="https://eiti.org/ethiopia#ethiopias-progress-by-requirement"/>
    <s v="http://www.eeiti.org.et/"/>
    <s v="https://eiti.org/api/v1.0/score_data/55"/>
    <x v="0"/>
    <n v="1"/>
    <n v="0"/>
    <n v="1"/>
    <n v="0"/>
    <n v="0"/>
    <x v="0"/>
  </r>
  <r>
    <x v="8"/>
    <n v="1"/>
    <n v="55"/>
    <s v="Ethiopia: 2018"/>
    <s v="ETH"/>
    <s v="Ethiopia"/>
    <s v="https://eiti.org/BD/2019-21"/>
    <s v="https://eiti.org/document/ethiopia-validation-2018"/>
    <n v="2018"/>
    <n v="2018"/>
    <s v="Meaningful progress"/>
    <x v="8"/>
    <n v="1"/>
    <x v="4"/>
    <s v="It is encouraging that the MSG has made some attempts to include some information on the budget-making process and audit procedures in the EITI Report."/>
    <s v="https://eiti.org/ethiopia#ethiopias-progress-by-requirement"/>
    <s v="http://www.eeiti.org.et/"/>
    <s v="https://eiti.org/api/v1.0/score_data/55"/>
    <s v="EthiopiaRevenue management and expenditures (#5.3)"/>
    <s v="Ethiopia: 2018"/>
    <s v="Ethiopia"/>
    <n v="1"/>
    <n v="55"/>
    <s v="Ethiopia: 2018"/>
    <s v="ETH"/>
    <s v="Ethiopia"/>
    <s v="https://eiti.org/BD/2019-21"/>
    <s v="https://eiti.org/document/ethiopia-validation-2018"/>
    <n v="2018"/>
    <n v="2018"/>
    <s v="Meaningful progress"/>
    <s v="Revenue management and expenditures (#5.3)"/>
    <n v="1"/>
    <x v="4"/>
    <s v="It is encouraging that the MSG has made some attempts to include some information on the budget-making process and audit procedures in the EITI Report."/>
    <s v="https://eiti.org/ethiopia#ethiopias-progress-by-requirement"/>
    <s v="http://www.eeiti.org.et/"/>
    <s v="https://eiti.org/api/v1.0/score_data/55"/>
    <x v="0"/>
    <n v="0"/>
    <n v="0"/>
    <n v="0"/>
    <n v="0"/>
    <n v="0"/>
    <x v="1"/>
  </r>
  <r>
    <x v="8"/>
    <n v="1"/>
    <n v="55"/>
    <s v="Ethiopia: 2018"/>
    <s v="ETH"/>
    <s v="Ethiopia"/>
    <s v="https://eiti.org/BD/2019-21"/>
    <s v="https://eiti.org/document/ethiopia-validation-2018"/>
    <n v="2018"/>
    <n v="2018"/>
    <s v="Meaningful progress"/>
    <x v="2"/>
    <n v="4"/>
    <x v="0"/>
    <s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
    <s v="https://eiti.org/ethiopia#ethiopias-progress-by-requirement"/>
    <s v="http://www.eeiti.org.et/"/>
    <s v="https://eiti.org/api/v1.0/score_data/55"/>
    <s v="EthiopiaSubnational transfers (#5.2)"/>
    <s v="Ethiopia: 2018"/>
    <s v="Ethiopia"/>
    <n v="1"/>
    <n v="55"/>
    <s v="Ethiopia: 2018"/>
    <s v="ETH"/>
    <s v="Ethiopia"/>
    <s v="https://eiti.org/BD/2019-21"/>
    <s v="https://eiti.org/document/ethiopia-validation-2018"/>
    <n v="2018"/>
    <n v="2018"/>
    <s v="Meaningful progress"/>
    <s v="Subnational transfers (#5.2)"/>
    <n v="4"/>
    <x v="0"/>
    <s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
    <s v="https://eiti.org/ethiopia#ethiopias-progress-by-requirement"/>
    <s v="http://www.eeiti.org.et/"/>
    <s v="https://eiti.org/api/v1.0/score_data/55"/>
    <x v="0"/>
    <n v="1"/>
    <n v="0"/>
    <n v="1"/>
    <n v="0"/>
    <n v="0"/>
    <x v="1"/>
  </r>
  <r>
    <x v="8"/>
    <n v="1"/>
    <n v="55"/>
    <s v="Ethiopia: 2018"/>
    <s v="ETH"/>
    <s v="Ethiopia"/>
    <s v="https://eiti.org/BD/2019-21"/>
    <s v="https://eiti.org/document/ethiopia-validation-2018"/>
    <n v="2018"/>
    <n v="2018"/>
    <s v="Meaningful progress"/>
    <x v="7"/>
    <n v="4"/>
    <x v="0"/>
    <s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
    <s v="https://eiti.org/ethiopia#ethiopias-progress-by-requirement"/>
    <s v="http://www.eeiti.org.et/"/>
    <s v="https://eiti.org/api/v1.0/score_data/55"/>
    <s v="EthiopiaDirect subnational payments (#4.6)"/>
    <s v="Ethiopia: 2018"/>
    <s v="Ethiopia"/>
    <n v="1"/>
    <n v="55"/>
    <s v="Ethiopia: 2018"/>
    <s v="ETH"/>
    <s v="Ethiopia"/>
    <s v="https://eiti.org/BD/2019-21"/>
    <s v="https://eiti.org/document/ethiopia-validation-2018"/>
    <n v="2018"/>
    <n v="2018"/>
    <s v="Meaningful progress"/>
    <s v="Direct subnational payments (#4.6)"/>
    <n v="4"/>
    <x v="0"/>
    <s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
    <s v="https://eiti.org/ethiopia#ethiopias-progress-by-requirement"/>
    <s v="http://www.eeiti.org.et/"/>
    <s v="https://eiti.org/api/v1.0/score_data/55"/>
    <x v="0"/>
    <n v="1"/>
    <n v="0"/>
    <n v="1"/>
    <n v="0"/>
    <n v="0"/>
    <x v="0"/>
  </r>
  <r>
    <x v="8"/>
    <n v="1"/>
    <n v="55"/>
    <s v="Ethiopia: 2018"/>
    <s v="ETH"/>
    <s v="Ethiopia"/>
    <s v="https://eiti.org/BD/2019-21"/>
    <s v="https://eiti.org/document/ethiopia-validation-2018"/>
    <n v="2018"/>
    <n v="2018"/>
    <s v="Meaningful progress"/>
    <x v="4"/>
    <n v="4"/>
    <x v="0"/>
    <s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
    <s v="https://eiti.org/ethiopia#ethiopias-progress-by-requirement"/>
    <s v="http://www.eeiti.org.et/"/>
    <s v="https://eiti.org/api/v1.0/score_data/55"/>
    <s v="EthiopiaSOE transactions (#4.5)"/>
    <s v="Ethiopia: 2018"/>
    <s v="Ethiopia"/>
    <n v="1"/>
    <n v="55"/>
    <s v="Ethiopia: 2018"/>
    <s v="ETH"/>
    <s v="Ethiopia"/>
    <s v="https://eiti.org/BD/2019-21"/>
    <s v="https://eiti.org/document/ethiopia-validation-2018"/>
    <n v="2018"/>
    <n v="2018"/>
    <s v="Meaningful progress"/>
    <s v="SOE transactions (#4.5)"/>
    <n v="4"/>
    <x v="0"/>
    <s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
    <s v="https://eiti.org/ethiopia#ethiopias-progress-by-requirement"/>
    <s v="http://www.eeiti.org.et/"/>
    <s v="https://eiti.org/api/v1.0/score_data/55"/>
    <x v="0"/>
    <n v="1"/>
    <n v="0"/>
    <n v="1"/>
    <n v="0"/>
    <n v="0"/>
    <x v="0"/>
  </r>
  <r>
    <x v="8"/>
    <n v="1"/>
    <n v="55"/>
    <s v="Ethiopia: 2018"/>
    <s v="ETH"/>
    <s v="Ethiopia"/>
    <s v="https://eiti.org/BD/2019-21"/>
    <s v="https://eiti.org/document/ethiopia-validation-2018"/>
    <n v="2018"/>
    <n v="2018"/>
    <s v="Meaningful progress"/>
    <x v="1"/>
    <n v="5"/>
    <x v="1"/>
    <s v="The 2015/16 EITI Report was published within two years of the end of the fiscal period covered."/>
    <s v="https://eiti.org/ethiopia#ethiopias-progress-by-requirement"/>
    <s v="http://www.eeiti.org.et/"/>
    <s v="https://eiti.org/api/v1.0/score_data/55"/>
    <s v="EthiopiaData timeliness (#4.8)"/>
    <s v="Ethiopia: 2018"/>
    <s v="Ethiopia"/>
    <n v="1"/>
    <n v="55"/>
    <s v="Ethiopia: 2018"/>
    <s v="ETH"/>
    <s v="Ethiopia"/>
    <s v="https://eiti.org/BD/2019-21"/>
    <s v="https://eiti.org/document/ethiopia-validation-2018"/>
    <n v="2018"/>
    <n v="2018"/>
    <s v="Meaningful progress"/>
    <s v="Data timeliness (#4.8)"/>
    <n v="5"/>
    <x v="1"/>
    <s v="The 2015/16 EITI Report was published within two years of the end of the fiscal period covered."/>
    <s v="https://eiti.org/ethiopia#ethiopias-progress-by-requirement"/>
    <s v="http://www.eeiti.org.et/"/>
    <s v="https://eiti.org/api/v1.0/score_data/55"/>
    <x v="0"/>
    <n v="0"/>
    <n v="0"/>
    <n v="0"/>
    <n v="0"/>
    <n v="0"/>
    <x v="0"/>
  </r>
  <r>
    <x v="8"/>
    <n v="1"/>
    <n v="55"/>
    <s v="Ethiopia: 2018"/>
    <s v="ETH"/>
    <s v="Ethiopia"/>
    <s v="https://eiti.org/BD/2019-21"/>
    <s v="https://eiti.org/document/ethiopia-validation-2018"/>
    <n v="2018"/>
    <n v="2018"/>
    <s v="Meaningful progress"/>
    <x v="6"/>
    <n v="5"/>
    <x v="1"/>
    <s v="The 2015/16 EITI Report presents reconciled financial data disaggregated by company, government entity and revenue stream, although not yet per project for payments levied on a per-project basis."/>
    <s v="https://eiti.org/ethiopia#ethiopias-progress-by-requirement"/>
    <s v="http://www.eeiti.org.et/"/>
    <s v="https://eiti.org/api/v1.0/score_data/55"/>
    <s v="EthiopiaDisaggregation (#4.7)"/>
    <s v="Ethiopia: 2018"/>
    <s v="Ethiopia"/>
    <n v="1"/>
    <n v="55"/>
    <s v="Ethiopia: 2018"/>
    <s v="ETH"/>
    <s v="Ethiopia"/>
    <s v="https://eiti.org/BD/2019-21"/>
    <s v="https://eiti.org/document/ethiopia-validation-2018"/>
    <n v="2018"/>
    <n v="2018"/>
    <s v="Meaningful progress"/>
    <s v="Disaggregation (#4.7)"/>
    <n v="5"/>
    <x v="1"/>
    <s v="The 2015/16 EITI Report presents reconciled financial data disaggregated by company, government entity and revenue stream, although not yet per project for payments levied on a per-project basis."/>
    <s v="https://eiti.org/ethiopia#ethiopias-progress-by-requirement"/>
    <s v="http://www.eeiti.org.et/"/>
    <s v="https://eiti.org/api/v1.0/score_data/55"/>
    <x v="0"/>
    <n v="0"/>
    <n v="0"/>
    <n v="0"/>
    <n v="0"/>
    <n v="0"/>
    <x v="0"/>
  </r>
  <r>
    <x v="8"/>
    <n v="1"/>
    <n v="55"/>
    <s v="Ethiopia: 2018"/>
    <s v="ETH"/>
    <s v="Ethiopia"/>
    <s v="https://eiti.org/BD/2019-21"/>
    <s v="https://eiti.org/document/ethiopia-validation-2018"/>
    <n v="2018"/>
    <n v="2018"/>
    <s v="Meaningful progress"/>
    <x v="9"/>
    <n v="5"/>
    <x v="1"/>
    <s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
    <s v="https://eiti.org/ethiopia#ethiopias-progress-by-requirement"/>
    <s v="http://www.eeiti.org.et/"/>
    <s v="https://eiti.org/api/v1.0/score_data/55"/>
    <s v="EthiopiaFollow up on recommendations (#7.3)"/>
    <s v="Ethiopia: 2018"/>
    <s v="Ethiopia"/>
    <n v="1"/>
    <n v="55"/>
    <s v="Ethiopia: 2018"/>
    <s v="ETH"/>
    <s v="Ethiopia"/>
    <s v="https://eiti.org/BD/2019-21"/>
    <s v="https://eiti.org/document/ethiopia-validation-2018"/>
    <n v="2018"/>
    <n v="2018"/>
    <s v="Meaningful progress"/>
    <s v="Follow up on recommendations (#7.3)"/>
    <n v="5"/>
    <x v="1"/>
    <s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
    <s v="https://eiti.org/ethiopia#ethiopias-progress-by-requirement"/>
    <s v="http://www.eeiti.org.et/"/>
    <s v="https://eiti.org/api/v1.0/score_data/55"/>
    <x v="0"/>
    <n v="0"/>
    <n v="0"/>
    <n v="0"/>
    <n v="0"/>
    <n v="0"/>
    <x v="2"/>
  </r>
  <r>
    <x v="8"/>
    <n v="1"/>
    <n v="55"/>
    <s v="Ethiopia: 2018"/>
    <s v="ETH"/>
    <s v="Ethiopia"/>
    <s v="https://eiti.org/BD/2019-21"/>
    <s v="https://eiti.org/document/ethiopia-validation-2018"/>
    <n v="2018"/>
    <n v="2018"/>
    <s v="Meaningful progress"/>
    <x v="10"/>
    <n v="1"/>
    <x v="4"/>
    <s v="At the time of Ethiopia’s Validation data from the three EITI reporting years (2013/14- 2015/16) is available in machine readable format through the EITI global website."/>
    <s v="https://eiti.org/ethiopia#ethiopias-progress-by-requirement"/>
    <s v="http://www.eeiti.org.et/"/>
    <s v="https://eiti.org/api/v1.0/score_data/55"/>
    <s v="EthiopiaData accessibility (#7.2)"/>
    <s v="Ethiopia: 2018"/>
    <s v="Ethiopia"/>
    <n v="1"/>
    <n v="55"/>
    <s v="Ethiopia: 2018"/>
    <s v="ETH"/>
    <s v="Ethiopia"/>
    <s v="https://eiti.org/BD/2019-21"/>
    <s v="https://eiti.org/document/ethiopia-validation-2018"/>
    <n v="2018"/>
    <n v="2018"/>
    <s v="Meaningful progress"/>
    <s v="Data accessibility (#7.2)"/>
    <n v="1"/>
    <x v="4"/>
    <s v="At the time of Ethiopia’s Validation data from the three EITI reporting years (2013/14- 2015/16) is available in machine readable format through the EITI global website."/>
    <s v="https://eiti.org/ethiopia#ethiopias-progress-by-requirement"/>
    <s v="http://www.eeiti.org.et/"/>
    <s v="https://eiti.org/api/v1.0/score_data/55"/>
    <x v="0"/>
    <n v="0"/>
    <n v="0"/>
    <n v="0"/>
    <n v="0"/>
    <n v="0"/>
    <x v="2"/>
  </r>
  <r>
    <x v="8"/>
    <n v="1"/>
    <n v="55"/>
    <s v="Ethiopia: 2018"/>
    <s v="ETH"/>
    <s v="Ethiopia"/>
    <s v="https://eiti.org/BD/2019-21"/>
    <s v="https://eiti.org/document/ethiopia-validation-2018"/>
    <n v="2018"/>
    <n v="2018"/>
    <s v="Meaningful progress"/>
    <x v="11"/>
    <n v="4"/>
    <x v="0"/>
    <s v=""/>
    <s v="https://eiti.org/ethiopia#ethiopias-progress-by-requirement"/>
    <s v="http://www.eeiti.org.et/"/>
    <s v="https://eiti.org/api/v1.0/score_data/55"/>
    <s v="EthiopiaOverall Progress (#0.0)"/>
    <s v="Ethiopia: 2018"/>
    <s v="Ethiopia"/>
    <n v="1"/>
    <n v="55"/>
    <s v="Ethiopia: 2018"/>
    <s v="ETH"/>
    <s v="Ethiopia"/>
    <s v="https://eiti.org/BD/2019-21"/>
    <s v="https://eiti.org/document/ethiopia-validation-2018"/>
    <n v="2018"/>
    <n v="2018"/>
    <s v="Meaningful progress"/>
    <s v="Overall Progress (#0.0)"/>
    <n v="4"/>
    <x v="0"/>
    <s v=""/>
    <s v="https://eiti.org/ethiopia#ethiopias-progress-by-requirement"/>
    <s v="http://www.eeiti.org.et/"/>
    <s v="https://eiti.org/api/v1.0/score_data/55"/>
    <x v="0"/>
    <n v="1"/>
    <n v="0"/>
    <n v="1"/>
    <n v="0"/>
    <n v="0"/>
    <x v="3"/>
  </r>
  <r>
    <x v="8"/>
    <n v="1"/>
    <n v="55"/>
    <s v="Ethiopia: 2018"/>
    <s v="ETH"/>
    <s v="Ethiopia"/>
    <s v="https://eiti.org/BD/2019-21"/>
    <s v="https://eiti.org/document/ethiopia-validation-2018"/>
    <n v="2018"/>
    <n v="2018"/>
    <s v="Meaningful progress"/>
    <x v="12"/>
    <n v="4"/>
    <x v="0"/>
    <s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
    <s v="https://eiti.org/ethiopia#ethiopias-progress-by-requirement"/>
    <s v="http://www.eeiti.org.et/"/>
    <s v="https://eiti.org/api/v1.0/score_data/55"/>
    <s v="EthiopiaOutcomes and impact of implementation (#7.4)"/>
    <s v="Ethiopia: 2018"/>
    <s v="Ethiopia"/>
    <n v="1"/>
    <n v="55"/>
    <s v="Ethiopia: 2018"/>
    <s v="ETH"/>
    <s v="Ethiopia"/>
    <s v="https://eiti.org/BD/2019-21"/>
    <s v="https://eiti.org/document/ethiopia-validation-2018"/>
    <n v="2018"/>
    <n v="2018"/>
    <s v="Meaningful progress"/>
    <s v="Outcomes and impact of implementation (#7.4)"/>
    <n v="4"/>
    <x v="0"/>
    <s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
    <s v="https://eiti.org/ethiopia#ethiopias-progress-by-requirement"/>
    <s v="http://www.eeiti.org.et/"/>
    <s v="https://eiti.org/api/v1.0/score_data/55"/>
    <x v="0"/>
    <n v="1"/>
    <n v="0"/>
    <n v="1"/>
    <n v="0"/>
    <n v="0"/>
    <x v="2"/>
  </r>
  <r>
    <x v="8"/>
    <n v="1"/>
    <n v="55"/>
    <s v="Ethiopia: 2018"/>
    <s v="ETH"/>
    <s v="Ethiopia"/>
    <s v="https://eiti.org/BD/2019-21"/>
    <s v="https://eiti.org/document/ethiopia-validation-2018"/>
    <n v="2018"/>
    <n v="2018"/>
    <s v="Meaningful progress"/>
    <x v="13"/>
    <n v="4"/>
    <x v="0"/>
    <s v="The 2015-16 EITI Report included data collection on quasi-fiscal expenditures from some, but not all, state-owned enterprises. The report does not document the multi-stakeholder group’s discussion of any quasi-fiscal expenditures undertaken by state-owned enterprises. "/>
    <s v="https://eiti.org/ethiopia#ethiopias-progress-by-requirement"/>
    <s v="http://www.eeiti.org.et/"/>
    <s v="https://eiti.org/api/v1.0/score_data/55"/>
    <s v="EthiopiaSOE quasi-fiscal expenditures (#6.2)"/>
    <s v="Ethiopia: 2018"/>
    <s v="Ethiopia"/>
    <n v="1"/>
    <n v="55"/>
    <s v="Ethiopia: 2018"/>
    <s v="ETH"/>
    <s v="Ethiopia"/>
    <s v="https://eiti.org/BD/2019-21"/>
    <s v="https://eiti.org/document/ethiopia-validation-2018"/>
    <n v="2018"/>
    <n v="2018"/>
    <s v="Meaningful progress"/>
    <s v="SOE quasi-fiscal expenditures (#6.2)"/>
    <n v="4"/>
    <x v="0"/>
    <s v="The 2015-16 EITI Report included data collection on quasi-fiscal expenditures from some, but not all, state-owned enterprises. The report does not document the multi-stakeholder group’s discussion of any quasi-fiscal expenditures undertaken by state-owned enterprises. "/>
    <s v="https://eiti.org/ethiopia#ethiopias-progress-by-requirement"/>
    <s v="http://www.eeiti.org.et/"/>
    <s v="https://eiti.org/api/v1.0/score_data/55"/>
    <x v="0"/>
    <n v="1"/>
    <n v="0"/>
    <n v="1"/>
    <n v="0"/>
    <n v="0"/>
    <x v="4"/>
  </r>
  <r>
    <x v="8"/>
    <n v="1"/>
    <n v="55"/>
    <s v="Ethiopia: 2018"/>
    <s v="ETH"/>
    <s v="Ethiopia"/>
    <s v="https://eiti.org/BD/2019-21"/>
    <s v="https://eiti.org/document/ethiopia-validation-2018"/>
    <n v="2018"/>
    <n v="2018"/>
    <s v="Meaningful progress"/>
    <x v="14"/>
    <n v="4"/>
    <x v="0"/>
    <s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
    <s v="https://eiti.org/ethiopia#ethiopias-progress-by-requirement"/>
    <s v="http://www.eeiti.org.et/"/>
    <s v="https://eiti.org/api/v1.0/score_data/55"/>
    <s v="EthiopiaMandatory social expenditures (#6.1)"/>
    <s v="Ethiopia: 2018"/>
    <s v="Ethiopia"/>
    <n v="1"/>
    <n v="55"/>
    <s v="Ethiopia: 2018"/>
    <s v="ETH"/>
    <s v="Ethiopia"/>
    <s v="https://eiti.org/BD/2019-21"/>
    <s v="https://eiti.org/document/ethiopia-validation-2018"/>
    <n v="2018"/>
    <n v="2018"/>
    <s v="Meaningful progress"/>
    <s v="Mandatory social expenditures (#6.1)"/>
    <n v="4"/>
    <x v="0"/>
    <s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
    <s v="https://eiti.org/ethiopia#ethiopias-progress-by-requirement"/>
    <s v="http://www.eeiti.org.et/"/>
    <s v="https://eiti.org/api/v1.0/score_data/55"/>
    <x v="0"/>
    <n v="1"/>
    <n v="0"/>
    <n v="1"/>
    <n v="0"/>
    <n v="0"/>
    <x v="4"/>
  </r>
  <r>
    <x v="8"/>
    <n v="1"/>
    <n v="55"/>
    <s v="Ethiopia: 2018"/>
    <s v="ETH"/>
    <s v="Ethiopia"/>
    <s v="https://eiti.org/BD/2019-21"/>
    <s v="https://eiti.org/document/ethiopia-validation-2018"/>
    <n v="2018"/>
    <n v="2018"/>
    <s v="Meaningful progress"/>
    <x v="15"/>
    <n v="5"/>
    <x v="1"/>
    <s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
    <s v="https://eiti.org/ethiopia#ethiopias-progress-by-requirement"/>
    <s v="http://www.eeiti.org.et/"/>
    <s v="https://eiti.org/api/v1.0/score_data/55"/>
    <s v="EthiopiaPublic debate (#7.1)"/>
    <s v="Ethiopia: 2018"/>
    <s v="Ethiopia"/>
    <n v="1"/>
    <n v="55"/>
    <s v="Ethiopia: 2018"/>
    <s v="ETH"/>
    <s v="Ethiopia"/>
    <s v="https://eiti.org/BD/2019-21"/>
    <s v="https://eiti.org/document/ethiopia-validation-2018"/>
    <n v="2018"/>
    <n v="2018"/>
    <s v="Meaningful progress"/>
    <s v="Public debate (#7.1)"/>
    <n v="5"/>
    <x v="1"/>
    <s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
    <s v="https://eiti.org/ethiopia#ethiopias-progress-by-requirement"/>
    <s v="http://www.eeiti.org.et/"/>
    <s v="https://eiti.org/api/v1.0/score_data/55"/>
    <x v="0"/>
    <n v="0"/>
    <n v="0"/>
    <n v="0"/>
    <n v="0"/>
    <n v="0"/>
    <x v="2"/>
  </r>
  <r>
    <x v="8"/>
    <n v="1"/>
    <n v="55"/>
    <s v="Ethiopia: 2018"/>
    <s v="ETH"/>
    <s v="Ethiopia"/>
    <s v="https://eiti.org/BD/2019-21"/>
    <s v="https://eiti.org/document/ethiopia-validation-2018"/>
    <n v="2018"/>
    <n v="2018"/>
    <s v="Meaningful progress"/>
    <x v="16"/>
    <n v="5"/>
    <x v="1"/>
    <s v="The 2015-16 EITI Report provides, in absolute and relative terms, the extractive industries contribution to GDP, government revenues, exports, employment as well as the location of production. The report is transparent about weaknesses in official government GDP and employment data."/>
    <s v="https://eiti.org/ethiopia#ethiopias-progress-by-requirement"/>
    <s v="http://www.eeiti.org.et/"/>
    <s v="https://eiti.org/api/v1.0/score_data/55"/>
    <s v="EthiopiaEconomic contribution (#6.3)"/>
    <s v="Ethiopia: 2018"/>
    <s v="Ethiopia"/>
    <n v="1"/>
    <n v="55"/>
    <s v="Ethiopia: 2018"/>
    <s v="ETH"/>
    <s v="Ethiopia"/>
    <s v="https://eiti.org/BD/2019-21"/>
    <s v="https://eiti.org/document/ethiopia-validation-2018"/>
    <n v="2018"/>
    <n v="2018"/>
    <s v="Meaningful progress"/>
    <s v="Economic contribution (#6.3)"/>
    <n v="5"/>
    <x v="1"/>
    <s v="The 2015-16 EITI Report provides, in absolute and relative terms, the extractive industries contribution to GDP, government revenues, exports, employment as well as the location of production. The report is transparent about weaknesses in official government GDP and employment data."/>
    <s v="https://eiti.org/ethiopia#ethiopias-progress-by-requirement"/>
    <s v="http://www.eeiti.org.et/"/>
    <s v="https://eiti.org/api/v1.0/score_data/55"/>
    <x v="0"/>
    <n v="0"/>
    <n v="0"/>
    <n v="0"/>
    <n v="0"/>
    <n v="0"/>
    <x v="4"/>
  </r>
  <r>
    <x v="8"/>
    <n v="1"/>
    <n v="55"/>
    <s v="Ethiopia: 2018"/>
    <s v="ETH"/>
    <s v="Ethiopia"/>
    <s v="https://eiti.org/BD/2019-21"/>
    <s v="https://eiti.org/document/ethiopia-validation-2018"/>
    <n v="2018"/>
    <n v="2018"/>
    <s v="Meaningful progress"/>
    <x v="5"/>
    <n v="0"/>
    <x v="2"/>
    <s v="This requirement was demonstrated as not applicable in Ethiopia in 2015/16. "/>
    <s v="https://eiti.org/ethiopia#ethiopias-progress-by-requirement"/>
    <s v="http://www.eeiti.org.et/"/>
    <s v="https://eiti.org/api/v1.0/score_data/55"/>
    <s v="EthiopiaTransportation revenues (#4.4)"/>
    <s v="Ethiopia: 2018"/>
    <s v="Ethiopia"/>
    <n v="1"/>
    <n v="55"/>
    <s v="Ethiopia: 2018"/>
    <s v="ETH"/>
    <s v="Ethiopia"/>
    <s v="https://eiti.org/BD/2019-21"/>
    <s v="https://eiti.org/document/ethiopia-validation-2018"/>
    <n v="2018"/>
    <n v="2018"/>
    <s v="Meaningful progress"/>
    <s v="Transportation revenues (#4.4)"/>
    <n v="0"/>
    <x v="2"/>
    <s v="This requirement was demonstrated as not applicable in Ethiopia in 2015/16. "/>
    <s v="https://eiti.org/ethiopia#ethiopias-progress-by-requirement"/>
    <s v="http://www.eeiti.org.et/"/>
    <s v="https://eiti.org/api/v1.0/score_data/55"/>
    <x v="0"/>
    <n v="0"/>
    <n v="0"/>
    <n v="0"/>
    <n v="0"/>
    <n v="0"/>
    <x v="0"/>
  </r>
  <r>
    <x v="8"/>
    <n v="1"/>
    <n v="55"/>
    <s v="Ethiopia: 2018"/>
    <s v="ETH"/>
    <s v="Ethiopia"/>
    <s v="https://eiti.org/BD/2019-21"/>
    <s v="https://eiti.org/document/ethiopia-validation-2018"/>
    <n v="2018"/>
    <n v="2018"/>
    <s v="Meaningful progress"/>
    <x v="17"/>
    <n v="5"/>
    <x v="1"/>
    <s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
    <s v="https://eiti.org/ethiopia#ethiopias-progress-by-requirement"/>
    <s v="http://www.eeiti.org.et/"/>
    <s v="https://eiti.org/api/v1.0/score_data/55"/>
    <s v="EthiopiaLegal framework (#2.1)"/>
    <s v="Ethiopia: 2018"/>
    <s v="Ethiopia"/>
    <n v="1"/>
    <n v="55"/>
    <s v="Ethiopia: 2018"/>
    <s v="ETH"/>
    <s v="Ethiopia"/>
    <s v="https://eiti.org/BD/2019-21"/>
    <s v="https://eiti.org/document/ethiopia-validation-2018"/>
    <n v="2018"/>
    <n v="2018"/>
    <s v="Meaningful progress"/>
    <s v="Legal framework (#2.1)"/>
    <n v="5"/>
    <x v="1"/>
    <s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
    <s v="https://eiti.org/ethiopia#ethiopias-progress-by-requirement"/>
    <s v="http://www.eeiti.org.et/"/>
    <s v="https://eiti.org/api/v1.0/score_data/55"/>
    <x v="0"/>
    <n v="0"/>
    <n v="0"/>
    <n v="0"/>
    <n v="0"/>
    <n v="0"/>
    <x v="5"/>
  </r>
  <r>
    <x v="8"/>
    <n v="1"/>
    <n v="55"/>
    <s v="Ethiopia: 2018"/>
    <s v="ETH"/>
    <s v="Ethiopia"/>
    <s v="https://eiti.org/BD/2019-21"/>
    <s v="https://eiti.org/document/ethiopia-validation-2018"/>
    <n v="2018"/>
    <n v="2018"/>
    <s v="Meaningful progress"/>
    <x v="18"/>
    <n v="5"/>
    <x v="1"/>
    <s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
    <s v="https://eiti.org/ethiopia#ethiopias-progress-by-requirement"/>
    <s v="http://www.eeiti.org.et/"/>
    <s v="https://eiti.org/api/v1.0/score_data/55"/>
    <s v="EthiopiaWorkplan (#1.5)"/>
    <s v="Ethiopia: 2018"/>
    <s v="Ethiopia"/>
    <n v="1"/>
    <n v="55"/>
    <s v="Ethiopia: 2018"/>
    <s v="ETH"/>
    <s v="Ethiopia"/>
    <s v="https://eiti.org/BD/2019-21"/>
    <s v="https://eiti.org/document/ethiopia-validation-2018"/>
    <n v="2018"/>
    <n v="2018"/>
    <s v="Meaningful progress"/>
    <s v="Workplan (#1.5)"/>
    <n v="5"/>
    <x v="1"/>
    <s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
    <s v="https://eiti.org/ethiopia#ethiopias-progress-by-requirement"/>
    <s v="http://www.eeiti.org.et/"/>
    <s v="https://eiti.org/api/v1.0/score_data/55"/>
    <x v="0"/>
    <n v="0"/>
    <n v="0"/>
    <n v="0"/>
    <n v="0"/>
    <n v="0"/>
    <x v="6"/>
  </r>
  <r>
    <x v="8"/>
    <n v="1"/>
    <n v="55"/>
    <s v="Ethiopia: 2018"/>
    <s v="ETH"/>
    <s v="Ethiopia"/>
    <s v="https://eiti.org/BD/2019-21"/>
    <s v="https://eiti.org/document/ethiopia-validation-2018"/>
    <n v="2018"/>
    <n v="2018"/>
    <s v="Meaningful progress"/>
    <x v="19"/>
    <n v="4"/>
    <x v="0"/>
    <s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
    <s v="https://eiti.org/ethiopia#ethiopias-progress-by-requirement"/>
    <s v="http://www.eeiti.org.et/"/>
    <s v="https://eiti.org/api/v1.0/score_data/55"/>
    <s v="EthiopiaLicense register (#2.3)"/>
    <s v="Ethiopia: 2018"/>
    <s v="Ethiopia"/>
    <n v="1"/>
    <n v="55"/>
    <s v="Ethiopia: 2018"/>
    <s v="ETH"/>
    <s v="Ethiopia"/>
    <s v="https://eiti.org/BD/2019-21"/>
    <s v="https://eiti.org/document/ethiopia-validation-2018"/>
    <n v="2018"/>
    <n v="2018"/>
    <s v="Meaningful progress"/>
    <s v="License register (#2.3)"/>
    <n v="4"/>
    <x v="0"/>
    <s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
    <s v="https://eiti.org/ethiopia#ethiopias-progress-by-requirement"/>
    <s v="http://www.eeiti.org.et/"/>
    <s v="https://eiti.org/api/v1.0/score_data/55"/>
    <x v="0"/>
    <n v="1"/>
    <n v="0"/>
    <n v="1"/>
    <n v="0"/>
    <n v="0"/>
    <x v="5"/>
  </r>
  <r>
    <x v="8"/>
    <n v="1"/>
    <n v="55"/>
    <s v="Ethiopia: 2018"/>
    <s v="ETH"/>
    <s v="Ethiopia"/>
    <s v="https://eiti.org/BD/2019-21"/>
    <s v="https://eiti.org/document/ethiopia-validation-2018"/>
    <n v="2018"/>
    <n v="2018"/>
    <s v="Meaningful progress"/>
    <x v="20"/>
    <n v="4"/>
    <x v="0"/>
    <s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
    <s v="https://eiti.org/ethiopia#ethiopias-progress-by-requirement"/>
    <s v="http://www.eeiti.org.et/"/>
    <s v="https://eiti.org/api/v1.0/score_data/55"/>
    <s v="EthiopiaLicense allocations (#2.2)"/>
    <s v="Ethiopia: 2018"/>
    <s v="Ethiopia"/>
    <n v="1"/>
    <n v="55"/>
    <s v="Ethiopia: 2018"/>
    <s v="ETH"/>
    <s v="Ethiopia"/>
    <s v="https://eiti.org/BD/2019-21"/>
    <s v="https://eiti.org/document/ethiopia-validation-2018"/>
    <n v="2018"/>
    <n v="2018"/>
    <s v="Meaningful progress"/>
    <s v="License allocations (#2.2)"/>
    <n v="4"/>
    <x v="0"/>
    <s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
    <s v="https://eiti.org/ethiopia#ethiopias-progress-by-requirement"/>
    <s v="http://www.eeiti.org.et/"/>
    <s v="https://eiti.org/api/v1.0/score_data/55"/>
    <x v="0"/>
    <n v="1"/>
    <n v="0"/>
    <n v="1"/>
    <n v="0"/>
    <n v="0"/>
    <x v="5"/>
  </r>
  <r>
    <x v="8"/>
    <n v="1"/>
    <n v="55"/>
    <s v="Ethiopia: 2018"/>
    <s v="ETH"/>
    <s v="Ethiopia"/>
    <s v="https://eiti.org/BD/2019-21"/>
    <s v="https://eiti.org/document/ethiopia-validation-2018"/>
    <n v="2018"/>
    <n v="2018"/>
    <s v="Meaningful progress"/>
    <x v="21"/>
    <n v="5"/>
    <x v="1"/>
    <s v="Companies are fully, actively and effectively engaged in the EITI process. The government has ensured that there is an enabling environment for company participation with provisions in the 2013 Mining Operations Proclamation mandating payments disclosures as required by EITI."/>
    <s v="https://eiti.org/ethiopia#ethiopias-progress-by-requirement"/>
    <s v="http://www.eeiti.org.et/"/>
    <s v="https://eiti.org/api/v1.0/score_data/55"/>
    <s v="EthiopiaIndustry engagement (#1.2)"/>
    <s v="Ethiopia: 2018"/>
    <s v="Ethiopia"/>
    <n v="1"/>
    <n v="55"/>
    <s v="Ethiopia: 2018"/>
    <s v="ETH"/>
    <s v="Ethiopia"/>
    <s v="https://eiti.org/BD/2019-21"/>
    <s v="https://eiti.org/document/ethiopia-validation-2018"/>
    <n v="2018"/>
    <n v="2018"/>
    <s v="Meaningful progress"/>
    <s v="Industry engagement (#1.2)"/>
    <n v="5"/>
    <x v="1"/>
    <s v="Companies are fully, actively and effectively engaged in the EITI process. The government has ensured that there is an enabling environment for company participation with provisions in the 2013 Mining Operations Proclamation mandating payments disclosures as required by EITI."/>
    <s v="https://eiti.org/ethiopia#ethiopias-progress-by-requirement"/>
    <s v="http://www.eeiti.org.et/"/>
    <s v="https://eiti.org/api/v1.0/score_data/55"/>
    <x v="0"/>
    <n v="0"/>
    <n v="0"/>
    <n v="0"/>
    <n v="0"/>
    <n v="0"/>
    <x v="6"/>
  </r>
  <r>
    <x v="8"/>
    <n v="1"/>
    <n v="55"/>
    <s v="Ethiopia: 2018"/>
    <s v="ETH"/>
    <s v="Ethiopia"/>
    <s v="https://eiti.org/BD/2019-21"/>
    <s v="https://eiti.org/document/ethiopia-validation-2018"/>
    <n v="2018"/>
    <n v="2018"/>
    <s v="Meaningful progress"/>
    <x v="22"/>
    <n v="5"/>
    <x v="1"/>
    <s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
    <s v="https://eiti.org/ethiopia#ethiopias-progress-by-requirement"/>
    <s v="http://www.eeiti.org.et/"/>
    <s v="https://eiti.org/api/v1.0/score_data/55"/>
    <s v="EthiopiaGovernment engagement (#1.1)"/>
    <s v="Ethiopia: 2018"/>
    <s v="Ethiopia"/>
    <n v="1"/>
    <n v="55"/>
    <s v="Ethiopia: 2018"/>
    <s v="ETH"/>
    <s v="Ethiopia"/>
    <s v="https://eiti.org/BD/2019-21"/>
    <s v="https://eiti.org/document/ethiopia-validation-2018"/>
    <n v="2018"/>
    <n v="2018"/>
    <s v="Meaningful progress"/>
    <s v="Government engagement (#1.1)"/>
    <n v="5"/>
    <x v="1"/>
    <s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
    <s v="https://eiti.org/ethiopia#ethiopias-progress-by-requirement"/>
    <s v="http://www.eeiti.org.et/"/>
    <s v="https://eiti.org/api/v1.0/score_data/55"/>
    <x v="0"/>
    <n v="0"/>
    <n v="0"/>
    <n v="0"/>
    <n v="0"/>
    <n v="0"/>
    <x v="6"/>
  </r>
  <r>
    <x v="8"/>
    <n v="1"/>
    <n v="55"/>
    <s v="Ethiopia: 2018"/>
    <s v="ETH"/>
    <s v="Ethiopia"/>
    <s v="https://eiti.org/BD/2019-21"/>
    <s v="https://eiti.org/document/ethiopia-validation-2018"/>
    <n v="2018"/>
    <n v="2018"/>
    <s v="Meaningful progress"/>
    <x v="23"/>
    <n v="4"/>
    <x v="0"/>
    <s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
    <s v="https://eiti.org/ethiopia#ethiopias-progress-by-requirement"/>
    <s v="http://www.eeiti.org.et/"/>
    <s v="https://eiti.org/api/v1.0/score_data/55"/>
    <s v="EthiopiaMSG governance (#1.4)"/>
    <s v="Ethiopia: 2018"/>
    <s v="Ethiopia"/>
    <n v="1"/>
    <n v="55"/>
    <s v="Ethiopia: 2018"/>
    <s v="ETH"/>
    <s v="Ethiopia"/>
    <s v="https://eiti.org/BD/2019-21"/>
    <s v="https://eiti.org/document/ethiopia-validation-2018"/>
    <n v="2018"/>
    <n v="2018"/>
    <s v="Meaningful progress"/>
    <s v="MSG governance (#1.4)"/>
    <n v="4"/>
    <x v="0"/>
    <s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
    <s v="https://eiti.org/ethiopia#ethiopias-progress-by-requirement"/>
    <s v="http://www.eeiti.org.et/"/>
    <s v="https://eiti.org/api/v1.0/score_data/55"/>
    <x v="0"/>
    <n v="1"/>
    <n v="0"/>
    <n v="1"/>
    <n v="0"/>
    <n v="0"/>
    <x v="6"/>
  </r>
  <r>
    <x v="8"/>
    <n v="1"/>
    <n v="55"/>
    <s v="Ethiopia: 2018"/>
    <s v="ETH"/>
    <s v="Ethiopia"/>
    <s v="https://eiti.org/BD/2019-21"/>
    <s v="https://eiti.org/document/ethiopia-validation-2018"/>
    <n v="2018"/>
    <n v="2018"/>
    <s v="Meaningful progress"/>
    <x v="24"/>
    <n v="4"/>
    <x v="0"/>
    <s v="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
    <s v="https://eiti.org/ethiopia#ethiopias-progress-by-requirement"/>
    <s v="http://www.eeiti.org.et/"/>
    <s v="https://eiti.org/api/v1.0/score_data/55"/>
    <s v="EthiopiaCivil society engagement (#1.3)"/>
    <s v="Ethiopia: 2018"/>
    <s v="Ethiopia"/>
    <n v="1"/>
    <n v="55"/>
    <s v="Ethiopia: 2018"/>
    <s v="ETH"/>
    <s v="Ethiopia"/>
    <s v="https://eiti.org/BD/2019-21"/>
    <s v="https://eiti.org/document/ethiopia-validation-2018"/>
    <n v="2018"/>
    <n v="2018"/>
    <s v="Meaningful progress"/>
    <s v="Civil society engagement (#1.3)"/>
    <n v="4"/>
    <x v="0"/>
    <s v="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
    <s v="https://eiti.org/ethiopia#ethiopias-progress-by-requirement"/>
    <s v="http://www.eeiti.org.et/"/>
    <s v="https://eiti.org/api/v1.0/score_data/55"/>
    <x v="0"/>
    <n v="1"/>
    <n v="0"/>
    <n v="1"/>
    <n v="0"/>
    <n v="0"/>
    <x v="6"/>
  </r>
  <r>
    <x v="8"/>
    <n v="1"/>
    <n v="55"/>
    <s v="Ethiopia: 2018"/>
    <s v="ETH"/>
    <s v="Ethiopia"/>
    <s v="https://eiti.org/BD/2019-21"/>
    <s v="https://eiti.org/document/ethiopia-validation-2018"/>
    <n v="2018"/>
    <n v="2018"/>
    <s v="Meaningful progress"/>
    <x v="25"/>
    <n v="4"/>
    <x v="0"/>
    <s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
    <s v="https://eiti.org/ethiopia#ethiopias-progress-by-requirement"/>
    <s v="http://www.eeiti.org.et/"/>
    <s v="https://eiti.org/api/v1.0/score_data/55"/>
    <s v="EthiopiaPolicy on contract disclosure (#2.4)"/>
    <s v="Ethiopia: 2018"/>
    <s v="Ethiopia"/>
    <n v="1"/>
    <n v="55"/>
    <s v="Ethiopia: 2018"/>
    <s v="ETH"/>
    <s v="Ethiopia"/>
    <s v="https://eiti.org/BD/2019-21"/>
    <s v="https://eiti.org/document/ethiopia-validation-2018"/>
    <n v="2018"/>
    <n v="2018"/>
    <s v="Meaningful progress"/>
    <s v="Policy on contract disclosure (#2.4)"/>
    <n v="4"/>
    <x v="0"/>
    <s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
    <s v="https://eiti.org/ethiopia#ethiopias-progress-by-requirement"/>
    <s v="http://www.eeiti.org.et/"/>
    <s v="https://eiti.org/api/v1.0/score_data/55"/>
    <x v="0"/>
    <n v="1"/>
    <n v="0"/>
    <n v="1"/>
    <n v="0"/>
    <n v="0"/>
    <x v="5"/>
  </r>
  <r>
    <x v="8"/>
    <n v="1"/>
    <n v="55"/>
    <s v="Ethiopia: 2018"/>
    <s v="ETH"/>
    <s v="Ethiopia"/>
    <s v="https://eiti.org/BD/2019-21"/>
    <s v="https://eiti.org/document/ethiopia-validation-2018"/>
    <n v="2018"/>
    <n v="2018"/>
    <s v="Meaningful progress"/>
    <x v="26"/>
    <n v="4"/>
    <x v="0"/>
    <s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
    <s v="https://eiti.org/ethiopia#ethiopias-progress-by-requirement"/>
    <s v="http://www.eeiti.org.et/"/>
    <s v="https://eiti.org/api/v1.0/score_data/55"/>
    <s v="EthiopiaComprehensiveness (#4.1)"/>
    <s v="Ethiopia: 2018"/>
    <s v="Ethiopia"/>
    <n v="1"/>
    <n v="55"/>
    <s v="Ethiopia: 2018"/>
    <s v="ETH"/>
    <s v="Ethiopia"/>
    <s v="https://eiti.org/BD/2019-21"/>
    <s v="https://eiti.org/document/ethiopia-validation-2018"/>
    <n v="2018"/>
    <n v="2018"/>
    <s v="Meaningful progress"/>
    <s v="Comprehensiveness (#4.1)"/>
    <n v="4"/>
    <x v="0"/>
    <s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
    <s v="https://eiti.org/ethiopia#ethiopias-progress-by-requirement"/>
    <s v="http://www.eeiti.org.et/"/>
    <s v="https://eiti.org/api/v1.0/score_data/55"/>
    <x v="0"/>
    <n v="1"/>
    <n v="0"/>
    <n v="1"/>
    <n v="0"/>
    <n v="0"/>
    <x v="0"/>
  </r>
  <r>
    <x v="8"/>
    <n v="1"/>
    <n v="55"/>
    <s v="Ethiopia: 2018"/>
    <s v="ETH"/>
    <s v="Ethiopia"/>
    <s v="https://eiti.org/BD/2019-21"/>
    <s v="https://eiti.org/document/ethiopia-validation-2018"/>
    <n v="2018"/>
    <n v="2018"/>
    <s v="Meaningful progress"/>
    <x v="27"/>
    <n v="4"/>
    <x v="0"/>
    <s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
    <s v="https://eiti.org/ethiopia#ethiopias-progress-by-requirement"/>
    <s v="http://www.eeiti.org.et/"/>
    <s v="https://eiti.org/api/v1.0/score_data/55"/>
    <s v="EthiopiaExport data (#3.3)"/>
    <s v="Ethiopia: 2018"/>
    <s v="Ethiopia"/>
    <n v="1"/>
    <n v="55"/>
    <s v="Ethiopia: 2018"/>
    <s v="ETH"/>
    <s v="Ethiopia"/>
    <s v="https://eiti.org/BD/2019-21"/>
    <s v="https://eiti.org/document/ethiopia-validation-2018"/>
    <n v="2018"/>
    <n v="2018"/>
    <s v="Meaningful progress"/>
    <s v="Export data (#3.3)"/>
    <n v="4"/>
    <x v="0"/>
    <s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
    <s v="https://eiti.org/ethiopia#ethiopias-progress-by-requirement"/>
    <s v="http://www.eeiti.org.et/"/>
    <s v="https://eiti.org/api/v1.0/score_data/55"/>
    <x v="0"/>
    <n v="1"/>
    <n v="0"/>
    <n v="1"/>
    <n v="0"/>
    <n v="0"/>
    <x v="7"/>
  </r>
  <r>
    <x v="8"/>
    <n v="1"/>
    <n v="55"/>
    <s v="Ethiopia: 2018"/>
    <s v="ETH"/>
    <s v="Ethiopia"/>
    <s v="https://eiti.org/BD/2019-21"/>
    <s v="https://eiti.org/document/ethiopia-validation-2018"/>
    <n v="2018"/>
    <n v="2018"/>
    <s v="Meaningful progress"/>
    <x v="28"/>
    <n v="0"/>
    <x v="2"/>
    <s v="This requirement was demonstrated as not applicable in Ethiopia in 2015/16. "/>
    <s v="https://eiti.org/ethiopia#ethiopias-progress-by-requirement"/>
    <s v="http://www.eeiti.org.et/"/>
    <s v="https://eiti.org/api/v1.0/score_data/55"/>
    <s v="EthiopiaBarter agreements (#4.3)"/>
    <s v="Ethiopia: 2018"/>
    <s v="Ethiopia"/>
    <n v="1"/>
    <n v="55"/>
    <s v="Ethiopia: 2018"/>
    <s v="ETH"/>
    <s v="Ethiopia"/>
    <s v="https://eiti.org/BD/2019-21"/>
    <s v="https://eiti.org/document/ethiopia-validation-2018"/>
    <n v="2018"/>
    <n v="2018"/>
    <s v="Meaningful progress"/>
    <s v="Barter agreements (#4.3)"/>
    <n v="0"/>
    <x v="2"/>
    <s v="This requirement was demonstrated as not applicable in Ethiopia in 2015/16. "/>
    <s v="https://eiti.org/ethiopia#ethiopias-progress-by-requirement"/>
    <s v="http://www.eeiti.org.et/"/>
    <s v="https://eiti.org/api/v1.0/score_data/55"/>
    <x v="0"/>
    <n v="0"/>
    <n v="0"/>
    <n v="0"/>
    <n v="0"/>
    <n v="0"/>
    <x v="0"/>
  </r>
  <r>
    <x v="8"/>
    <n v="1"/>
    <n v="55"/>
    <s v="Ethiopia: 2018"/>
    <s v="ETH"/>
    <s v="Ethiopia"/>
    <s v="https://eiti.org/BD/2019-21"/>
    <s v="https://eiti.org/document/ethiopia-validation-2018"/>
    <n v="2018"/>
    <n v="2018"/>
    <s v="Meaningful progress"/>
    <x v="29"/>
    <n v="0"/>
    <x v="2"/>
    <s v="This requirement was demonstrated as not applicable in Ethiopia in 2015/16. "/>
    <s v="https://eiti.org/ethiopia#ethiopias-progress-by-requirement"/>
    <s v="http://www.eeiti.org.et/"/>
    <s v="https://eiti.org/api/v1.0/score_data/55"/>
    <s v="EthiopiaIn-kind revenues (#4.2)"/>
    <s v="Ethiopia: 2018"/>
    <s v="Ethiopia"/>
    <n v="1"/>
    <n v="55"/>
    <s v="Ethiopia: 2018"/>
    <s v="ETH"/>
    <s v="Ethiopia"/>
    <s v="https://eiti.org/BD/2019-21"/>
    <s v="https://eiti.org/document/ethiopia-validation-2018"/>
    <n v="2018"/>
    <n v="2018"/>
    <s v="Meaningful progress"/>
    <s v="In-kind revenues (#4.2)"/>
    <n v="0"/>
    <x v="2"/>
    <s v="This requirement was demonstrated as not applicable in Ethiopia in 2015/16. "/>
    <s v="https://eiti.org/ethiopia#ethiopias-progress-by-requirement"/>
    <s v="http://www.eeiti.org.et/"/>
    <s v="https://eiti.org/api/v1.0/score_data/55"/>
    <x v="0"/>
    <n v="0"/>
    <n v="0"/>
    <n v="0"/>
    <n v="0"/>
    <n v="0"/>
    <x v="0"/>
  </r>
  <r>
    <x v="8"/>
    <n v="1"/>
    <n v="55"/>
    <s v="Ethiopia: 2018"/>
    <s v="ETH"/>
    <s v="Ethiopia"/>
    <s v="https://eiti.org/BD/2019-21"/>
    <s v="https://eiti.org/document/ethiopia-validation-2018"/>
    <n v="2018"/>
    <n v="2018"/>
    <s v="Meaningful progress"/>
    <x v="30"/>
    <n v="3"/>
    <x v="3"/>
    <s v="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
    <s v="https://eiti.org/ethiopia#ethiopias-progress-by-requirement"/>
    <s v="http://www.eeiti.org.et/"/>
    <s v="https://eiti.org/api/v1.0/score_data/55"/>
    <s v="EthiopiaState participation (#2.6)"/>
    <s v="Ethiopia: 2018"/>
    <s v="Ethiopia"/>
    <n v="1"/>
    <n v="55"/>
    <s v="Ethiopia: 2018"/>
    <s v="ETH"/>
    <s v="Ethiopia"/>
    <s v="https://eiti.org/BD/2019-21"/>
    <s v="https://eiti.org/document/ethiopia-validation-2018"/>
    <n v="2018"/>
    <n v="2018"/>
    <s v="Meaningful progress"/>
    <s v="State participation (#2.6)"/>
    <n v="3"/>
    <x v="3"/>
    <s v="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
    <s v="https://eiti.org/ethiopia#ethiopias-progress-by-requirement"/>
    <s v="http://www.eeiti.org.et/"/>
    <s v="https://eiti.org/api/v1.0/score_data/55"/>
    <x v="0"/>
    <n v="1"/>
    <n v="0"/>
    <n v="1"/>
    <n v="0"/>
    <n v="0"/>
    <x v="5"/>
  </r>
  <r>
    <x v="8"/>
    <n v="1"/>
    <n v="55"/>
    <s v="Ethiopia: 2018"/>
    <s v="ETH"/>
    <s v="Ethiopia"/>
    <s v="https://eiti.org/BD/2019-21"/>
    <s v="https://eiti.org/document/ethiopia-validation-2018"/>
    <n v="2018"/>
    <n v="2018"/>
    <s v="Meaningful progress"/>
    <x v="31"/>
    <n v="1"/>
    <x v="4"/>
    <s v="Ethiopia EITI has agreed a three-year beneficial ownership roadmap and has piloted EITI reporting of legal and beneficial ownership of roughly half of material companies."/>
    <s v="https://eiti.org/ethiopia#ethiopias-progress-by-requirement"/>
    <s v="http://www.eeiti.org.et/"/>
    <s v="https://eiti.org/api/v1.0/score_data/55"/>
    <s v="EthiopiaBeneficial ownership (#2.5)"/>
    <s v="Ethiopia: 2018"/>
    <s v="Ethiopia"/>
    <n v="1"/>
    <n v="55"/>
    <s v="Ethiopia: 2018"/>
    <s v="ETH"/>
    <s v="Ethiopia"/>
    <s v="https://eiti.org/BD/2019-21"/>
    <s v="https://eiti.org/document/ethiopia-validation-2018"/>
    <n v="2018"/>
    <n v="2018"/>
    <s v="Meaningful progress"/>
    <s v="Beneficial ownership (#2.5)"/>
    <n v="1"/>
    <x v="4"/>
    <s v="Ethiopia EITI has agreed a three-year beneficial ownership roadmap and has piloted EITI reporting of legal and beneficial ownership of roughly half of material companies."/>
    <s v="https://eiti.org/ethiopia#ethiopias-progress-by-requirement"/>
    <s v="http://www.eeiti.org.et/"/>
    <s v="https://eiti.org/api/v1.0/score_data/55"/>
    <x v="0"/>
    <n v="0"/>
    <n v="0"/>
    <n v="0"/>
    <n v="0"/>
    <n v="0"/>
    <x v="5"/>
  </r>
  <r>
    <x v="8"/>
    <n v="1"/>
    <n v="55"/>
    <s v="Ethiopia: 2018"/>
    <s v="ETH"/>
    <s v="Ethiopia"/>
    <s v="https://eiti.org/BD/2019-21"/>
    <s v="https://eiti.org/document/ethiopia-validation-2018"/>
    <n v="2018"/>
    <n v="2018"/>
    <s v="Meaningful progress"/>
    <x v="33"/>
    <n v="5"/>
    <x v="1"/>
    <s v="The 2015/16 EITI Report provides an overview of the extractive industries, including informal activities and significant exploration work."/>
    <s v="https://eiti.org/ethiopia#ethiopias-progress-by-requirement"/>
    <s v="http://www.eeiti.org.et/"/>
    <s v="https://eiti.org/api/v1.0/score_data/55"/>
    <s v="EthiopiaExploration data (#3.1)"/>
    <s v="Ethiopia: 2018"/>
    <s v="Ethiopia"/>
    <n v="1"/>
    <n v="55"/>
    <s v="Ethiopia: 2018"/>
    <s v="ETH"/>
    <s v="Ethiopia"/>
    <s v="https://eiti.org/BD/2019-21"/>
    <s v="https://eiti.org/document/ethiopia-validation-2018"/>
    <n v="2018"/>
    <n v="2018"/>
    <s v="Meaningful progress"/>
    <s v="Exploration data (#3.1)"/>
    <n v="5"/>
    <x v="1"/>
    <s v="The 2015/16 EITI Report provides an overview of the extractive industries, including informal activities and significant exploration work."/>
    <s v="https://eiti.org/ethiopia#ethiopias-progress-by-requirement"/>
    <s v="http://www.eeiti.org.et/"/>
    <s v="https://eiti.org/api/v1.0/score_data/55"/>
    <x v="0"/>
    <n v="0"/>
    <n v="0"/>
    <n v="0"/>
    <n v="0"/>
    <n v="0"/>
    <x v="7"/>
  </r>
  <r>
    <x v="8"/>
    <n v="1"/>
    <n v="55"/>
    <s v="Ethiopia: 2018"/>
    <s v="ETH"/>
    <s v="Ethiopia"/>
    <s v="https://eiti.org/BD/2019-21"/>
    <s v="https://eiti.org/document/ethiopia-validation-2018"/>
    <n v="2018"/>
    <n v="2018"/>
    <s v="Meaningful progress"/>
    <x v="32"/>
    <n v="5"/>
    <x v="1"/>
    <s v="The 2015/16 EITI Report highlights weaknesses in official government production data and provides companies’ reporting of production volumes and values for each of the 14 mineral commodities produced in 2015/16."/>
    <s v="https://eiti.org/ethiopia#ethiopias-progress-by-requirement"/>
    <s v="http://www.eeiti.org.et/"/>
    <s v="https://eiti.org/api/v1.0/score_data/55"/>
    <s v="EthiopiaProduction data (#3.2)"/>
    <s v="Ethiopia: 2018"/>
    <s v="Ethiopia"/>
    <n v="1"/>
    <n v="55"/>
    <s v="Ethiopia: 2018"/>
    <s v="ETH"/>
    <s v="Ethiopia"/>
    <s v="https://eiti.org/BD/2019-21"/>
    <s v="https://eiti.org/document/ethiopia-validation-2018"/>
    <n v="2018"/>
    <n v="2018"/>
    <s v="Meaningful progress"/>
    <s v="Production data (#3.2)"/>
    <n v="5"/>
    <x v="1"/>
    <s v="The 2015/16 EITI Report highlights weaknesses in official government production data and provides companies’ reporting of production volumes and values for each of the 14 mineral commodities produced in 2015/16."/>
    <s v="https://eiti.org/ethiopia#ethiopias-progress-by-requirement"/>
    <s v="http://www.eeiti.org.et/"/>
    <s v="https://eiti.org/api/v1.0/score_data/55"/>
    <x v="0"/>
    <n v="0"/>
    <n v="0"/>
    <n v="0"/>
    <n v="0"/>
    <n v="0"/>
    <x v="7"/>
  </r>
  <r>
    <x v="9"/>
    <n v="1"/>
    <n v="58"/>
    <s v="Germany: 2018"/>
    <s v="DEU"/>
    <s v="Germany"/>
    <s v="https://eiti.org/board-decision/2019-39"/>
    <s v="https://eiti.org/document/germany-validation-2018"/>
    <n v="2018"/>
    <n v="2018"/>
    <s v="Satisfactory progress"/>
    <x v="0"/>
    <n v="5"/>
    <x v="1"/>
    <s v="The EITI Report is based on audited data and no discrepancies were identified. The Independent Administrator is considered credible and technically competent."/>
    <s v="https://eiti.org/document/germany-validation-2018"/>
    <s v="http://www.d-eiti.de/en/"/>
    <s v="https://eiti.org/api/v1.0/score_data/58"/>
    <s v="GermanyData quality (#4.9)"/>
    <s v="Germany: 2018"/>
    <s v="Germany"/>
    <n v="1"/>
    <n v="58"/>
    <s v="Germany: 2018"/>
    <s v="DEU"/>
    <s v="Germany"/>
    <s v="https://eiti.org/board-decision/2019-39"/>
    <s v="https://eiti.org/document/germany-validation-2018"/>
    <n v="2018"/>
    <n v="2018"/>
    <s v="Satisfactory progress"/>
    <s v="Data quality (#4.9)"/>
    <n v="5"/>
    <x v="1"/>
    <s v="The EITI Report is based on audited data and no discrepancies were identified. The Independent Administrator is considered credible and technically competent."/>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1"/>
    <n v="5"/>
    <x v="1"/>
    <s v="The 2016 EITI Report was published within two years from the end of the reporting period. The MSG is seeking to further align the timing of EITI reporting with mandatory reporting deadlines."/>
    <s v="https://eiti.org/document/germany-validation-2018"/>
    <s v="http://www.d-eiti.de/en/"/>
    <s v="https://eiti.org/api/v1.0/score_data/58"/>
    <s v="GermanyData timeliness (#4.8)"/>
    <s v="Germany: 2018"/>
    <s v="Germany"/>
    <n v="1"/>
    <n v="58"/>
    <s v="Germany: 2018"/>
    <s v="DEU"/>
    <s v="Germany"/>
    <s v="https://eiti.org/board-decision/2019-39"/>
    <s v="https://eiti.org/document/germany-validation-2018"/>
    <n v="2018"/>
    <n v="2018"/>
    <s v="Satisfactory progress"/>
    <s v="Data timeliness (#4.8)"/>
    <n v="5"/>
    <x v="1"/>
    <s v="The 2016 EITI Report was published within two years from the end of the reporting period. The MSG is seeking to further align the timing of EITI reporting with mandatory reporting deadlines."/>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2"/>
    <n v="5"/>
    <x v="1"/>
    <s v="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
    <s v="https://eiti.org/document/germany-validation-2018"/>
    <s v="http://www.d-eiti.de/en/"/>
    <s v="https://eiti.org/api/v1.0/score_data/58"/>
    <s v="GermanySubnational transfers (#5.2)"/>
    <s v="Germany: 2018"/>
    <s v="Germany"/>
    <n v="1"/>
    <n v="58"/>
    <s v="Germany: 2018"/>
    <s v="DEU"/>
    <s v="Germany"/>
    <s v="https://eiti.org/board-decision/2019-39"/>
    <s v="https://eiti.org/document/germany-validation-2018"/>
    <n v="2018"/>
    <n v="2018"/>
    <s v="Satisfactory progress"/>
    <s v="Subnational transfers (#5.2)"/>
    <n v="5"/>
    <x v="1"/>
    <s v="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
    <s v="https://eiti.org/document/germany-validation-2018"/>
    <s v="http://www.d-eiti.de/en/"/>
    <s v="https://eiti.org/api/v1.0/score_data/58"/>
    <x v="0"/>
    <n v="0"/>
    <n v="0"/>
    <n v="0"/>
    <n v="0"/>
    <n v="0"/>
    <x v="1"/>
  </r>
  <r>
    <x v="9"/>
    <n v="1"/>
    <n v="58"/>
    <s v="Germany: 2018"/>
    <s v="DEU"/>
    <s v="Germany"/>
    <s v="https://eiti.org/board-decision/2019-39"/>
    <s v="https://eiti.org/document/germany-validation-2018"/>
    <n v="2018"/>
    <n v="2018"/>
    <s v="Satisfactory progress"/>
    <x v="3"/>
    <n v="5"/>
    <x v="1"/>
    <s v="The federal structure affects the collection and allocation of revenues, which involves a complex re-allocation mechanism. The distribution of extractive revenues is explained in the EITI Report and other public sources."/>
    <s v="https://eiti.org/document/germany-validation-2018"/>
    <s v="http://www.d-eiti.de/en/"/>
    <s v="https://eiti.org/api/v1.0/score_data/58"/>
    <s v="GermanyDistribution of revenues (#5.1)"/>
    <s v="Germany: 2018"/>
    <s v="Germany"/>
    <n v="1"/>
    <n v="58"/>
    <s v="Germany: 2018"/>
    <s v="DEU"/>
    <s v="Germany"/>
    <s v="https://eiti.org/board-decision/2019-39"/>
    <s v="https://eiti.org/document/germany-validation-2018"/>
    <n v="2018"/>
    <n v="2018"/>
    <s v="Satisfactory progress"/>
    <s v="Distribution of revenues (#5.1)"/>
    <n v="5"/>
    <x v="1"/>
    <s v="The federal structure affects the collection and allocation of revenues, which involves a complex re-allocation mechanism. The distribution of extractive revenues is explained in the EITI Report and other public sources."/>
    <s v="https://eiti.org/document/germany-validation-2018"/>
    <s v="http://www.d-eiti.de/en/"/>
    <s v="https://eiti.org/api/v1.0/score_data/58"/>
    <x v="0"/>
    <n v="0"/>
    <n v="0"/>
    <n v="0"/>
    <n v="0"/>
    <n v="0"/>
    <x v="1"/>
  </r>
  <r>
    <x v="9"/>
    <n v="1"/>
    <n v="58"/>
    <s v="Germany: 2018"/>
    <s v="DEU"/>
    <s v="Germany"/>
    <s v="https://eiti.org/board-decision/2019-39"/>
    <s v="https://eiti.org/document/germany-validation-2018"/>
    <n v="2018"/>
    <n v="2018"/>
    <s v="Satisfactory progress"/>
    <x v="4"/>
    <n v="0"/>
    <x v="2"/>
    <s v=""/>
    <s v="https://eiti.org/document/germany-validation-2018"/>
    <s v="http://www.d-eiti.de/en/"/>
    <s v="https://eiti.org/api/v1.0/score_data/58"/>
    <s v="GermanySOE transactions (#4.5)"/>
    <s v="Germany: 2018"/>
    <s v="Germany"/>
    <n v="1"/>
    <n v="58"/>
    <s v="Germany: 2018"/>
    <s v="DEU"/>
    <s v="Germany"/>
    <s v="https://eiti.org/board-decision/2019-39"/>
    <s v="https://eiti.org/document/germany-validation-2018"/>
    <n v="2018"/>
    <n v="2018"/>
    <s v="Satisfactory progress"/>
    <s v="SOE transactions (#4.5)"/>
    <n v="0"/>
    <x v="2"/>
    <s v=""/>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5"/>
    <n v="0"/>
    <x v="2"/>
    <s v=""/>
    <s v="https://eiti.org/document/germany-validation-2018"/>
    <s v="http://www.d-eiti.de/en/"/>
    <s v="https://eiti.org/api/v1.0/score_data/58"/>
    <s v="GermanyTransportation revenues (#4.4)"/>
    <s v="Germany: 2018"/>
    <s v="Germany"/>
    <n v="1"/>
    <n v="58"/>
    <s v="Germany: 2018"/>
    <s v="DEU"/>
    <s v="Germany"/>
    <s v="https://eiti.org/board-decision/2019-39"/>
    <s v="https://eiti.org/document/germany-validation-2018"/>
    <n v="2018"/>
    <n v="2018"/>
    <s v="Satisfactory progress"/>
    <s v="Transportation revenues (#4.4)"/>
    <n v="0"/>
    <x v="2"/>
    <s v=""/>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6"/>
    <n v="5"/>
    <x v="1"/>
    <s v="Data is disclosed by company, revenue stream and government agency in the electronic data files published online."/>
    <s v="https://eiti.org/document/germany-validation-2018"/>
    <s v="http://www.d-eiti.de/en/"/>
    <s v="https://eiti.org/api/v1.0/score_data/58"/>
    <s v="GermanyDisaggregation (#4.7)"/>
    <s v="Germany: 2018"/>
    <s v="Germany"/>
    <n v="1"/>
    <n v="58"/>
    <s v="Germany: 2018"/>
    <s v="DEU"/>
    <s v="Germany"/>
    <s v="https://eiti.org/board-decision/2019-39"/>
    <s v="https://eiti.org/document/germany-validation-2018"/>
    <n v="2018"/>
    <n v="2018"/>
    <s v="Satisfactory progress"/>
    <s v="Disaggregation (#4.7)"/>
    <n v="5"/>
    <x v="1"/>
    <s v="Data is disclosed by company, revenue stream and government agency in the electronic data files published online."/>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7"/>
    <n v="5"/>
    <x v="1"/>
    <s v="Trade tax payments to municipalities are reconciled. The MSG’s decision that trade taxes are the only material revenue stream paid to subnational government entities is justified."/>
    <s v="https://eiti.org/document/germany-validation-2018"/>
    <s v="http://www.d-eiti.de/en/"/>
    <s v="https://eiti.org/api/v1.0/score_data/58"/>
    <s v="GermanyDirect subnational payments (#4.6)"/>
    <s v="Germany: 2018"/>
    <s v="Germany"/>
    <n v="1"/>
    <n v="58"/>
    <s v="Germany: 2018"/>
    <s v="DEU"/>
    <s v="Germany"/>
    <s v="https://eiti.org/board-decision/2019-39"/>
    <s v="https://eiti.org/document/germany-validation-2018"/>
    <n v="2018"/>
    <n v="2018"/>
    <s v="Satisfactory progress"/>
    <s v="Direct subnational payments (#4.6)"/>
    <n v="5"/>
    <x v="1"/>
    <s v="Trade tax payments to municipalities are reconciled. The MSG’s decision that trade taxes are the only material revenue stream paid to subnational government entities is justified."/>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8"/>
    <n v="1"/>
    <x v="4"/>
    <s v="It is commendable that the EITI Report includes information about state subsidiesand tax concessions for extractive companies, as well as environmental compensation."/>
    <s v="https://eiti.org/document/germany-validation-2018"/>
    <s v="http://www.d-eiti.de/en/"/>
    <s v="https://eiti.org/api/v1.0/score_data/58"/>
    <s v="GermanyRevenue management and expenditures (#5.3)"/>
    <s v="Germany: 2018"/>
    <s v="Germany"/>
    <n v="1"/>
    <n v="58"/>
    <s v="Germany: 2018"/>
    <s v="DEU"/>
    <s v="Germany"/>
    <s v="https://eiti.org/board-decision/2019-39"/>
    <s v="https://eiti.org/document/germany-validation-2018"/>
    <n v="2018"/>
    <n v="2018"/>
    <s v="Satisfactory progress"/>
    <s v="Revenue management and expenditures (#5.3)"/>
    <n v="1"/>
    <x v="4"/>
    <s v="It is commendable that the EITI Report includes information about state subsidiesand tax concessions for extractive companies, as well as environmental compensation."/>
    <s v="https://eiti.org/document/germany-validation-2018"/>
    <s v="http://www.d-eiti.de/en/"/>
    <s v="https://eiti.org/api/v1.0/score_data/58"/>
    <x v="0"/>
    <n v="0"/>
    <n v="0"/>
    <n v="0"/>
    <n v="0"/>
    <n v="0"/>
    <x v="1"/>
  </r>
  <r>
    <x v="9"/>
    <n v="1"/>
    <n v="58"/>
    <s v="Germany: 2018"/>
    <s v="DEU"/>
    <s v="Germany"/>
    <s v="https://eiti.org/board-decision/2019-39"/>
    <s v="https://eiti.org/document/germany-validation-2018"/>
    <n v="2018"/>
    <n v="2018"/>
    <s v="Satisfactory progress"/>
    <x v="9"/>
    <n v="5"/>
    <x v="1"/>
    <s v="Germany EITI has followed-up on recommendations from reporting and have included next steps in the work plan."/>
    <s v="https://eiti.org/document/germany-validation-2018"/>
    <s v="http://www.d-eiti.de/en/"/>
    <s v="https://eiti.org/api/v1.0/score_data/58"/>
    <s v="GermanyFollow up on recommendations (#7.3)"/>
    <s v="Germany: 2018"/>
    <s v="Germany"/>
    <n v="1"/>
    <n v="58"/>
    <s v="Germany: 2018"/>
    <s v="DEU"/>
    <s v="Germany"/>
    <s v="https://eiti.org/board-decision/2019-39"/>
    <s v="https://eiti.org/document/germany-validation-2018"/>
    <n v="2018"/>
    <n v="2018"/>
    <s v="Satisfactory progress"/>
    <s v="Follow up on recommendations (#7.3)"/>
    <n v="5"/>
    <x v="1"/>
    <s v="Germany EITI has followed-up on recommendations from reporting and have included next steps in the work plan."/>
    <s v="https://eiti.org/document/germany-validation-2018"/>
    <s v="http://www.d-eiti.de/en/"/>
    <s v="https://eiti.org/api/v1.0/score_data/58"/>
    <x v="0"/>
    <n v="0"/>
    <n v="0"/>
    <n v="0"/>
    <n v="0"/>
    <n v="0"/>
    <x v="2"/>
  </r>
  <r>
    <x v="9"/>
    <n v="1"/>
    <n v="58"/>
    <s v="Germany: 2018"/>
    <s v="DEU"/>
    <s v="Germany"/>
    <s v="https://eiti.org/board-decision/2019-39"/>
    <s v="https://eiti.org/document/germany-validation-2018"/>
    <n v="2018"/>
    <n v="2018"/>
    <s v="Satisfactory progress"/>
    <x v="10"/>
    <n v="1"/>
    <x v="4"/>
    <s v="The data of the report has been made available in machine-readable format.The open data concept has been put into practice and the website code is freely available. Systematic disclosure is being dicussed by the MSG."/>
    <s v="https://eiti.org/document/germany-validation-2018"/>
    <s v="http://www.d-eiti.de/en/"/>
    <s v="https://eiti.org/api/v1.0/score_data/58"/>
    <s v="GermanyData accessibility (#7.2)"/>
    <s v="Germany: 2018"/>
    <s v="Germany"/>
    <n v="1"/>
    <n v="58"/>
    <s v="Germany: 2018"/>
    <s v="DEU"/>
    <s v="Germany"/>
    <s v="https://eiti.org/board-decision/2019-39"/>
    <s v="https://eiti.org/document/germany-validation-2018"/>
    <n v="2018"/>
    <n v="2018"/>
    <s v="Satisfactory progress"/>
    <s v="Data accessibility (#7.2)"/>
    <n v="1"/>
    <x v="4"/>
    <s v="The data of the report has been made available in machine-readable format.The open data concept has been put into practice and the website code is freely available. Systematic disclosure is being dicussed by the MSG."/>
    <s v="https://eiti.org/document/germany-validation-2018"/>
    <s v="http://www.d-eiti.de/en/"/>
    <s v="https://eiti.org/api/v1.0/score_data/58"/>
    <x v="0"/>
    <n v="0"/>
    <n v="0"/>
    <n v="0"/>
    <n v="0"/>
    <n v="0"/>
    <x v="2"/>
  </r>
  <r>
    <x v="9"/>
    <n v="1"/>
    <n v="58"/>
    <s v="Germany: 2018"/>
    <s v="DEU"/>
    <s v="Germany"/>
    <s v="https://eiti.org/board-decision/2019-39"/>
    <s v="https://eiti.org/document/germany-validation-2018"/>
    <n v="2018"/>
    <n v="2018"/>
    <s v="Satisfactory progress"/>
    <x v="11"/>
    <n v="5"/>
    <x v="1"/>
    <s v=""/>
    <s v="https://eiti.org/document/germany-validation-2018"/>
    <s v="http://www.d-eiti.de/en/"/>
    <s v="https://eiti.org/api/v1.0/score_data/58"/>
    <s v="GermanyOverall Progress (#0.0)"/>
    <s v="Germany: 2018"/>
    <s v="Germany"/>
    <n v="1"/>
    <n v="58"/>
    <s v="Germany: 2018"/>
    <s v="DEU"/>
    <s v="Germany"/>
    <s v="https://eiti.org/board-decision/2019-39"/>
    <s v="https://eiti.org/document/germany-validation-2018"/>
    <n v="2018"/>
    <n v="2018"/>
    <s v="Satisfactory progress"/>
    <s v="Overall Progress (#0.0)"/>
    <n v="5"/>
    <x v="1"/>
    <s v=""/>
    <s v="https://eiti.org/document/germany-validation-2018"/>
    <s v="http://www.d-eiti.de/en/"/>
    <s v="https://eiti.org/api/v1.0/score_data/58"/>
    <x v="0"/>
    <n v="0"/>
    <n v="0"/>
    <n v="0"/>
    <n v="0"/>
    <n v="0"/>
    <x v="3"/>
  </r>
  <r>
    <x v="9"/>
    <n v="1"/>
    <n v="58"/>
    <s v="Germany: 2018"/>
    <s v="DEU"/>
    <s v="Germany"/>
    <s v="https://eiti.org/board-decision/2019-39"/>
    <s v="https://eiti.org/document/germany-validation-2018"/>
    <n v="2018"/>
    <n v="2018"/>
    <s v="Satisfactory progress"/>
    <x v="12"/>
    <n v="5"/>
    <x v="1"/>
    <s v="The annual progress report captures activities and follow-up on recommendations and an evaluation of impact. A strategy working group has dealt with the question on how to increase impact of EITI implementation in Germany and internationally."/>
    <s v="https://eiti.org/document/germany-validation-2018"/>
    <s v="http://www.d-eiti.de/en/"/>
    <s v="https://eiti.org/api/v1.0/score_data/58"/>
    <s v="GermanyOutcomes and impact of implementation (#7.4)"/>
    <s v="Germany: 2018"/>
    <s v="Germany"/>
    <n v="1"/>
    <n v="58"/>
    <s v="Germany: 2018"/>
    <s v="DEU"/>
    <s v="Germany"/>
    <s v="https://eiti.org/board-decision/2019-39"/>
    <s v="https://eiti.org/document/germany-validation-2018"/>
    <n v="2018"/>
    <n v="2018"/>
    <s v="Satisfactory progress"/>
    <s v="Outcomes and impact of implementation (#7.4)"/>
    <n v="5"/>
    <x v="1"/>
    <s v="The annual progress report captures activities and follow-up on recommendations and an evaluation of impact. A strategy working group has dealt with the question on how to increase impact of EITI implementation in Germany and internationally."/>
    <s v="https://eiti.org/document/germany-validation-2018"/>
    <s v="http://www.d-eiti.de/en/"/>
    <s v="https://eiti.org/api/v1.0/score_data/58"/>
    <x v="0"/>
    <n v="0"/>
    <n v="0"/>
    <n v="0"/>
    <n v="0"/>
    <n v="0"/>
    <x v="2"/>
  </r>
  <r>
    <x v="9"/>
    <n v="1"/>
    <n v="58"/>
    <s v="Germany: 2018"/>
    <s v="DEU"/>
    <s v="Germany"/>
    <s v="https://eiti.org/board-decision/2019-39"/>
    <s v="https://eiti.org/document/germany-validation-2018"/>
    <n v="2018"/>
    <n v="2018"/>
    <s v="Satisfactory progress"/>
    <x v="13"/>
    <n v="0"/>
    <x v="2"/>
    <s v=""/>
    <s v="https://eiti.org/document/germany-validation-2018"/>
    <s v="http://www.d-eiti.de/en/"/>
    <s v="https://eiti.org/api/v1.0/score_data/58"/>
    <s v="GermanySOE quasi-fiscal expenditures (#6.2)"/>
    <s v="Germany: 2018"/>
    <s v="Germany"/>
    <n v="1"/>
    <n v="58"/>
    <s v="Germany: 2018"/>
    <s v="DEU"/>
    <s v="Germany"/>
    <s v="https://eiti.org/board-decision/2019-39"/>
    <s v="https://eiti.org/document/germany-validation-2018"/>
    <n v="2018"/>
    <n v="2018"/>
    <s v="Satisfactory progress"/>
    <s v="SOE quasi-fiscal expenditures (#6.2)"/>
    <n v="0"/>
    <x v="2"/>
    <s v=""/>
    <s v="https://eiti.org/document/germany-validation-2018"/>
    <s v="http://www.d-eiti.de/en/"/>
    <s v="https://eiti.org/api/v1.0/score_data/58"/>
    <x v="0"/>
    <n v="0"/>
    <n v="0"/>
    <n v="0"/>
    <n v="0"/>
    <n v="0"/>
    <x v="4"/>
  </r>
  <r>
    <x v="9"/>
    <n v="1"/>
    <n v="58"/>
    <s v="Germany: 2018"/>
    <s v="DEU"/>
    <s v="Germany"/>
    <s v="https://eiti.org/board-decision/2019-39"/>
    <s v="https://eiti.org/document/germany-validation-2018"/>
    <n v="2018"/>
    <n v="2018"/>
    <s v="Satisfactory progress"/>
    <x v="14"/>
    <n v="0"/>
    <x v="2"/>
    <s v=""/>
    <s v="https://eiti.org/document/germany-validation-2018"/>
    <s v="http://www.d-eiti.de/en/"/>
    <s v="https://eiti.org/api/v1.0/score_data/58"/>
    <s v="GermanyMandatory social expenditures (#6.1)"/>
    <s v="Germany: 2018"/>
    <s v="Germany"/>
    <n v="1"/>
    <n v="58"/>
    <s v="Germany: 2018"/>
    <s v="DEU"/>
    <s v="Germany"/>
    <s v="https://eiti.org/board-decision/2019-39"/>
    <s v="https://eiti.org/document/germany-validation-2018"/>
    <n v="2018"/>
    <n v="2018"/>
    <s v="Satisfactory progress"/>
    <s v="Mandatory social expenditures (#6.1)"/>
    <n v="0"/>
    <x v="2"/>
    <s v=""/>
    <s v="https://eiti.org/document/germany-validation-2018"/>
    <s v="http://www.d-eiti.de/en/"/>
    <s v="https://eiti.org/api/v1.0/score_data/58"/>
    <x v="0"/>
    <n v="0"/>
    <n v="0"/>
    <n v="0"/>
    <n v="0"/>
    <n v="0"/>
    <x v="4"/>
  </r>
  <r>
    <x v="9"/>
    <n v="1"/>
    <n v="58"/>
    <s v="Germany: 2018"/>
    <s v="DEU"/>
    <s v="Germany"/>
    <s v="https://eiti.org/board-decision/2019-39"/>
    <s v="https://eiti.org/document/germany-validation-2018"/>
    <n v="2018"/>
    <n v="2018"/>
    <s v="Satisfactory progress"/>
    <x v="15"/>
    <n v="5"/>
    <x v="1"/>
    <s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
    <s v="https://eiti.org/document/germany-validation-2018"/>
    <s v="http://www.d-eiti.de/en/"/>
    <s v="https://eiti.org/api/v1.0/score_data/58"/>
    <s v="GermanyPublic debate (#7.1)"/>
    <s v="Germany: 2018"/>
    <s v="Germany"/>
    <n v="1"/>
    <n v="58"/>
    <s v="Germany: 2018"/>
    <s v="DEU"/>
    <s v="Germany"/>
    <s v="https://eiti.org/board-decision/2019-39"/>
    <s v="https://eiti.org/document/germany-validation-2018"/>
    <n v="2018"/>
    <n v="2018"/>
    <s v="Satisfactory progress"/>
    <s v="Public debate (#7.1)"/>
    <n v="5"/>
    <x v="1"/>
    <s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
    <s v="https://eiti.org/document/germany-validation-2018"/>
    <s v="http://www.d-eiti.de/en/"/>
    <s v="https://eiti.org/api/v1.0/score_data/58"/>
    <x v="0"/>
    <n v="0"/>
    <n v="0"/>
    <n v="0"/>
    <n v="0"/>
    <n v="0"/>
    <x v="2"/>
  </r>
  <r>
    <x v="9"/>
    <n v="1"/>
    <n v="58"/>
    <s v="Germany: 2018"/>
    <s v="DEU"/>
    <s v="Germany"/>
    <s v="https://eiti.org/board-decision/2019-39"/>
    <s v="https://eiti.org/document/germany-validation-2018"/>
    <n v="2018"/>
    <n v="2018"/>
    <s v="Satisfactory progress"/>
    <x v="16"/>
    <n v="5"/>
    <x v="1"/>
    <s v="The EITI Report includes all the information required in Requirement 6.3, including extractive sector contribution to GDP, an estimate of total government extractive revenues, export data and employment figures."/>
    <s v="https://eiti.org/document/germany-validation-2018"/>
    <s v="http://www.d-eiti.de/en/"/>
    <s v="https://eiti.org/api/v1.0/score_data/58"/>
    <s v="GermanyEconomic contribution (#6.3)"/>
    <s v="Germany: 2018"/>
    <s v="Germany"/>
    <n v="1"/>
    <n v="58"/>
    <s v="Germany: 2018"/>
    <s v="DEU"/>
    <s v="Germany"/>
    <s v="https://eiti.org/board-decision/2019-39"/>
    <s v="https://eiti.org/document/germany-validation-2018"/>
    <n v="2018"/>
    <n v="2018"/>
    <s v="Satisfactory progress"/>
    <s v="Economic contribution (#6.3)"/>
    <n v="5"/>
    <x v="1"/>
    <s v="The EITI Report includes all the information required in Requirement 6.3, including extractive sector contribution to GDP, an estimate of total government extractive revenues, export data and employment figures."/>
    <s v="https://eiti.org/document/germany-validation-2018"/>
    <s v="http://www.d-eiti.de/en/"/>
    <s v="https://eiti.org/api/v1.0/score_data/58"/>
    <x v="0"/>
    <n v="0"/>
    <n v="0"/>
    <n v="0"/>
    <n v="0"/>
    <n v="0"/>
    <x v="4"/>
  </r>
  <r>
    <x v="9"/>
    <n v="1"/>
    <n v="58"/>
    <s v="Germany: 2018"/>
    <s v="DEU"/>
    <s v="Germany"/>
    <s v="https://eiti.org/board-decision/2019-39"/>
    <s v="https://eiti.org/document/germany-validation-2018"/>
    <n v="2018"/>
    <n v="2018"/>
    <s v="Satisfactory progress"/>
    <x v="28"/>
    <n v="0"/>
    <x v="2"/>
    <s v=""/>
    <s v="https://eiti.org/document/germany-validation-2018"/>
    <s v="http://www.d-eiti.de/en/"/>
    <s v="https://eiti.org/api/v1.0/score_data/58"/>
    <s v="GermanyBarter agreements (#4.3)"/>
    <s v="Germany: 2018"/>
    <s v="Germany"/>
    <n v="1"/>
    <n v="58"/>
    <s v="Germany: 2018"/>
    <s v="DEU"/>
    <s v="Germany"/>
    <s v="https://eiti.org/board-decision/2019-39"/>
    <s v="https://eiti.org/document/germany-validation-2018"/>
    <n v="2018"/>
    <n v="2018"/>
    <s v="Satisfactory progress"/>
    <s v="Barter agreements (#4.3)"/>
    <n v="0"/>
    <x v="2"/>
    <s v=""/>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17"/>
    <n v="5"/>
    <x v="1"/>
    <s v="All information under Requirement 2.1 is provided in the EITI Report, including reforms in the sector. Due to the federal structure, the EITI Report and the D-EITI online portal are useful tools for collating information and links to state-level sources."/>
    <s v="https://eiti.org/document/germany-validation-2018"/>
    <s v="http://www.d-eiti.de/en/"/>
    <s v="https://eiti.org/api/v1.0/score_data/58"/>
    <s v="GermanyLegal framework (#2.1)"/>
    <s v="Germany: 2018"/>
    <s v="Germany"/>
    <n v="1"/>
    <n v="58"/>
    <s v="Germany: 2018"/>
    <s v="DEU"/>
    <s v="Germany"/>
    <s v="https://eiti.org/board-decision/2019-39"/>
    <s v="https://eiti.org/document/germany-validation-2018"/>
    <n v="2018"/>
    <n v="2018"/>
    <s v="Satisfactory progress"/>
    <s v="Legal framework (#2.1)"/>
    <n v="5"/>
    <x v="1"/>
    <s v="All information under Requirement 2.1 is provided in the EITI Report, including reforms in the sector. Due to the federal structure, the EITI Report and the D-EITI online portal are useful tools for collating information and links to state-level sources."/>
    <s v="https://eiti.org/document/germany-validation-2018"/>
    <s v="http://www.d-eiti.de/en/"/>
    <s v="https://eiti.org/api/v1.0/score_data/58"/>
    <x v="0"/>
    <n v="0"/>
    <n v="0"/>
    <n v="0"/>
    <n v="0"/>
    <n v="0"/>
    <x v="5"/>
  </r>
  <r>
    <x v="9"/>
    <n v="1"/>
    <n v="58"/>
    <s v="Germany: 2018"/>
    <s v="DEU"/>
    <s v="Germany"/>
    <s v="https://eiti.org/board-decision/2019-39"/>
    <s v="https://eiti.org/document/germany-validation-2018"/>
    <n v="2018"/>
    <n v="2018"/>
    <s v="Satisfactory progress"/>
    <x v="18"/>
    <n v="6"/>
    <x v="6"/>
    <s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
    <s v="https://eiti.org/document/germany-validation-2018"/>
    <s v="http://www.d-eiti.de/en/"/>
    <s v="https://eiti.org/api/v1.0/score_data/58"/>
    <s v="GermanyWorkplan (#1.5)"/>
    <s v="Germany: 2018"/>
    <s v="Germany"/>
    <n v="1"/>
    <n v="58"/>
    <s v="Germany: 2018"/>
    <s v="DEU"/>
    <s v="Germany"/>
    <s v="https://eiti.org/board-decision/2019-39"/>
    <s v="https://eiti.org/document/germany-validation-2018"/>
    <n v="2018"/>
    <n v="2018"/>
    <s v="Satisfactory progress"/>
    <s v="Workplan (#1.5)"/>
    <n v="6"/>
    <x v="6"/>
    <s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
    <s v="https://eiti.org/document/germany-validation-2018"/>
    <s v="http://www.d-eiti.de/en/"/>
    <s v="https://eiti.org/api/v1.0/score_data/58"/>
    <x v="0"/>
    <n v="0"/>
    <n v="0"/>
    <n v="0"/>
    <n v="0"/>
    <n v="0"/>
    <x v="6"/>
  </r>
  <r>
    <x v="9"/>
    <n v="1"/>
    <n v="58"/>
    <s v="Germany: 2018"/>
    <s v="DEU"/>
    <s v="Germany"/>
    <s v="https://eiti.org/board-decision/2019-39"/>
    <s v="https://eiti.org/document/germany-validation-2018"/>
    <n v="2018"/>
    <n v="2018"/>
    <s v="Satisfactory progress"/>
    <x v="19"/>
    <n v="5"/>
    <x v="1"/>
    <s v="Information about licenses is mostly available in online license cadastres maintained by states. D-EITI also publishes a list of all licenses on its website. "/>
    <s v="https://eiti.org/document/germany-validation-2018"/>
    <s v="http://www.d-eiti.de/en/"/>
    <s v="https://eiti.org/api/v1.0/score_data/58"/>
    <s v="GermanyLicense register (#2.3)"/>
    <s v="Germany: 2018"/>
    <s v="Germany"/>
    <n v="1"/>
    <n v="58"/>
    <s v="Germany: 2018"/>
    <s v="DEU"/>
    <s v="Germany"/>
    <s v="https://eiti.org/board-decision/2019-39"/>
    <s v="https://eiti.org/document/germany-validation-2018"/>
    <n v="2018"/>
    <n v="2018"/>
    <s v="Satisfactory progress"/>
    <s v="License register (#2.3)"/>
    <n v="5"/>
    <x v="1"/>
    <s v="Information about licenses is mostly available in online license cadastres maintained by states. D-EITI also publishes a list of all licenses on its website. "/>
    <s v="https://eiti.org/document/germany-validation-2018"/>
    <s v="http://www.d-eiti.de/en/"/>
    <s v="https://eiti.org/api/v1.0/score_data/58"/>
    <x v="0"/>
    <n v="0"/>
    <n v="0"/>
    <n v="0"/>
    <n v="0"/>
    <n v="0"/>
    <x v="5"/>
  </r>
  <r>
    <x v="9"/>
    <n v="1"/>
    <n v="58"/>
    <s v="Germany: 2018"/>
    <s v="DEU"/>
    <s v="Germany"/>
    <s v="https://eiti.org/board-decision/2019-39"/>
    <s v="https://eiti.org/document/germany-validation-2018"/>
    <n v="2018"/>
    <n v="2018"/>
    <s v="Satisfactory progress"/>
    <x v="20"/>
    <n v="5"/>
    <x v="1"/>
    <s v="The process and criteria for awarding and transferring licenses is defined in legislation. Awards and transfers of oil, gas and mining licenses in 2016 are publicly available."/>
    <s v="https://eiti.org/document/germany-validation-2018"/>
    <s v="http://www.d-eiti.de/en/"/>
    <s v="https://eiti.org/api/v1.0/score_data/58"/>
    <s v="GermanyLicense allocations (#2.2)"/>
    <s v="Germany: 2018"/>
    <s v="Germany"/>
    <n v="1"/>
    <n v="58"/>
    <s v="Germany: 2018"/>
    <s v="DEU"/>
    <s v="Germany"/>
    <s v="https://eiti.org/board-decision/2019-39"/>
    <s v="https://eiti.org/document/germany-validation-2018"/>
    <n v="2018"/>
    <n v="2018"/>
    <s v="Satisfactory progress"/>
    <s v="License allocations (#2.2)"/>
    <n v="5"/>
    <x v="1"/>
    <s v="The process and criteria for awarding and transferring licenses is defined in legislation. Awards and transfers of oil, gas and mining licenses in 2016 are publicly available."/>
    <s v="https://eiti.org/document/germany-validation-2018"/>
    <s v="http://www.d-eiti.de/en/"/>
    <s v="https://eiti.org/api/v1.0/score_data/58"/>
    <x v="0"/>
    <n v="0"/>
    <n v="0"/>
    <n v="0"/>
    <n v="0"/>
    <n v="0"/>
    <x v="5"/>
  </r>
  <r>
    <x v="9"/>
    <n v="1"/>
    <n v="58"/>
    <s v="Germany: 2018"/>
    <s v="DEU"/>
    <s v="Germany"/>
    <s v="https://eiti.org/board-decision/2019-39"/>
    <s v="https://eiti.org/document/germany-validation-2018"/>
    <n v="2018"/>
    <n v="2018"/>
    <s v="Satisfactory progress"/>
    <x v="21"/>
    <n v="5"/>
    <x v="1"/>
    <s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
    <s v="https://eiti.org/document/germany-validation-2018"/>
    <s v="http://www.d-eiti.de/en/"/>
    <s v="https://eiti.org/api/v1.0/score_data/58"/>
    <s v="GermanyIndustry engagement (#1.2)"/>
    <s v="Germany: 2018"/>
    <s v="Germany"/>
    <n v="1"/>
    <n v="58"/>
    <s v="Germany: 2018"/>
    <s v="DEU"/>
    <s v="Germany"/>
    <s v="https://eiti.org/board-decision/2019-39"/>
    <s v="https://eiti.org/document/germany-validation-2018"/>
    <n v="2018"/>
    <n v="2018"/>
    <s v="Satisfactory progress"/>
    <s v="Industry engagement (#1.2)"/>
    <n v="5"/>
    <x v="1"/>
    <s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
    <s v="https://eiti.org/document/germany-validation-2018"/>
    <s v="http://www.d-eiti.de/en/"/>
    <s v="https://eiti.org/api/v1.0/score_data/58"/>
    <x v="0"/>
    <n v="0"/>
    <n v="0"/>
    <n v="0"/>
    <n v="0"/>
    <n v="0"/>
    <x v="6"/>
  </r>
  <r>
    <x v="9"/>
    <n v="1"/>
    <n v="58"/>
    <s v="Germany: 2018"/>
    <s v="DEU"/>
    <s v="Germany"/>
    <s v="https://eiti.org/board-decision/2019-39"/>
    <s v="https://eiti.org/document/germany-validation-2018"/>
    <n v="2018"/>
    <n v="2018"/>
    <s v="Satisfactory progress"/>
    <x v="22"/>
    <n v="5"/>
    <x v="1"/>
    <s v="The government is fully and actively engaged in the EITI process. Agencies both on the federal and state-level contribute to disclosures, discussions and drafting the EITI Report. "/>
    <s v="https://eiti.org/document/germany-validation-2018"/>
    <s v="http://www.d-eiti.de/en/"/>
    <s v="https://eiti.org/api/v1.0/score_data/58"/>
    <s v="GermanyGovernment engagement (#1.1)"/>
    <s v="Germany: 2018"/>
    <s v="Germany"/>
    <n v="1"/>
    <n v="58"/>
    <s v="Germany: 2018"/>
    <s v="DEU"/>
    <s v="Germany"/>
    <s v="https://eiti.org/board-decision/2019-39"/>
    <s v="https://eiti.org/document/germany-validation-2018"/>
    <n v="2018"/>
    <n v="2018"/>
    <s v="Satisfactory progress"/>
    <s v="Government engagement (#1.1)"/>
    <n v="5"/>
    <x v="1"/>
    <s v="The government is fully and actively engaged in the EITI process. Agencies both on the federal and state-level contribute to disclosures, discussions and drafting the EITI Report. "/>
    <s v="https://eiti.org/document/germany-validation-2018"/>
    <s v="http://www.d-eiti.de/en/"/>
    <s v="https://eiti.org/api/v1.0/score_data/58"/>
    <x v="0"/>
    <n v="0"/>
    <n v="0"/>
    <n v="0"/>
    <n v="0"/>
    <n v="0"/>
    <x v="6"/>
  </r>
  <r>
    <x v="9"/>
    <n v="1"/>
    <n v="58"/>
    <s v="Germany: 2018"/>
    <s v="DEU"/>
    <s v="Germany"/>
    <s v="https://eiti.org/board-decision/2019-39"/>
    <s v="https://eiti.org/document/germany-validation-2018"/>
    <n v="2018"/>
    <n v="2018"/>
    <s v="Satisfactory progress"/>
    <x v="23"/>
    <n v="5"/>
    <x v="1"/>
    <s v="The MSG functions in an equitable and effective manner, and the Terms of Reference is followed. The MSG reflects a broad representation of constituencies. The MSG contributes to the EITI Report and has explored topics beyond the scope of the EITI Standard."/>
    <s v="https://eiti.org/document/germany-validation-2018"/>
    <s v="http://www.d-eiti.de/en/"/>
    <s v="https://eiti.org/api/v1.0/score_data/58"/>
    <s v="GermanyMSG governance (#1.4)"/>
    <s v="Germany: 2018"/>
    <s v="Germany"/>
    <n v="1"/>
    <n v="58"/>
    <s v="Germany: 2018"/>
    <s v="DEU"/>
    <s v="Germany"/>
    <s v="https://eiti.org/board-decision/2019-39"/>
    <s v="https://eiti.org/document/germany-validation-2018"/>
    <n v="2018"/>
    <n v="2018"/>
    <s v="Satisfactory progress"/>
    <s v="MSG governance (#1.4)"/>
    <n v="5"/>
    <x v="1"/>
    <s v="The MSG functions in an equitable and effective manner, and the Terms of Reference is followed. The MSG reflects a broad representation of constituencies. The MSG contributes to the EITI Report and has explored topics beyond the scope of the EITI Standard."/>
    <s v="https://eiti.org/document/germany-validation-2018"/>
    <s v="http://www.d-eiti.de/en/"/>
    <s v="https://eiti.org/api/v1.0/score_data/58"/>
    <x v="0"/>
    <n v="0"/>
    <n v="0"/>
    <n v="0"/>
    <n v="0"/>
    <n v="0"/>
    <x v="6"/>
  </r>
  <r>
    <x v="9"/>
    <n v="1"/>
    <n v="58"/>
    <s v="Germany: 2018"/>
    <s v="DEU"/>
    <s v="Germany"/>
    <s v="https://eiti.org/board-decision/2019-39"/>
    <s v="https://eiti.org/document/germany-validation-2018"/>
    <n v="2018"/>
    <n v="2018"/>
    <s v="Satisfactory progress"/>
    <x v="24"/>
    <n v="5"/>
    <x v="1"/>
    <s v="Civil society is fully, actively and effectively engaged in EITI implementation. There are no indications of any legal, regulatory or practical barriers to civil society’s ability to engage in EITI-related public debate, to operate freely, to communicate and cooperate with each other. "/>
    <s v="https://eiti.org/document/germany-validation-2018"/>
    <s v="http://www.d-eiti.de/en/"/>
    <s v="https://eiti.org/api/v1.0/score_data/58"/>
    <s v="GermanyCivil society engagement (#1.3)"/>
    <s v="Germany: 2018"/>
    <s v="Germany"/>
    <n v="1"/>
    <n v="58"/>
    <s v="Germany: 2018"/>
    <s v="DEU"/>
    <s v="Germany"/>
    <s v="https://eiti.org/board-decision/2019-39"/>
    <s v="https://eiti.org/document/germany-validation-2018"/>
    <n v="2018"/>
    <n v="2018"/>
    <s v="Satisfactory progress"/>
    <s v="Civil society engagement (#1.3)"/>
    <n v="5"/>
    <x v="1"/>
    <s v="Civil society is fully, actively and effectively engaged in EITI implementation. There are no indications of any legal, regulatory or practical barriers to civil society’s ability to engage in EITI-related public debate, to operate freely, to communicate and cooperate with each other. "/>
    <s v="https://eiti.org/document/germany-validation-2018"/>
    <s v="http://www.d-eiti.de/en/"/>
    <s v="https://eiti.org/api/v1.0/score_data/58"/>
    <x v="0"/>
    <n v="0"/>
    <n v="0"/>
    <n v="0"/>
    <n v="0"/>
    <n v="0"/>
    <x v="6"/>
  </r>
  <r>
    <x v="9"/>
    <n v="1"/>
    <n v="58"/>
    <s v="Germany: 2018"/>
    <s v="DEU"/>
    <s v="Germany"/>
    <s v="https://eiti.org/board-decision/2019-39"/>
    <s v="https://eiti.org/document/germany-validation-2018"/>
    <n v="2018"/>
    <n v="2018"/>
    <s v="Satisfactory progress"/>
    <x v="27"/>
    <n v="5"/>
    <x v="1"/>
    <s v="The EITI Report includes the volumes and value of exports by four commodity groups. Data disaggregated by each commodity is publicly available in the database of the Federal Statistics Office."/>
    <s v="https://eiti.org/document/germany-validation-2018"/>
    <s v="http://www.d-eiti.de/en/"/>
    <s v="https://eiti.org/api/v1.0/score_data/58"/>
    <s v="GermanyExport data (#3.3)"/>
    <s v="Germany: 2018"/>
    <s v="Germany"/>
    <n v="1"/>
    <n v="58"/>
    <s v="Germany: 2018"/>
    <s v="DEU"/>
    <s v="Germany"/>
    <s v="https://eiti.org/board-decision/2019-39"/>
    <s v="https://eiti.org/document/germany-validation-2018"/>
    <n v="2018"/>
    <n v="2018"/>
    <s v="Satisfactory progress"/>
    <s v="Export data (#3.3)"/>
    <n v="5"/>
    <x v="1"/>
    <s v="The EITI Report includes the volumes and value of exports by four commodity groups. Data disaggregated by each commodity is publicly available in the database of the Federal Statistics Office."/>
    <s v="https://eiti.org/document/germany-validation-2018"/>
    <s v="http://www.d-eiti.de/en/"/>
    <s v="https://eiti.org/api/v1.0/score_data/58"/>
    <x v="0"/>
    <n v="0"/>
    <n v="0"/>
    <n v="0"/>
    <n v="0"/>
    <n v="0"/>
    <x v="7"/>
  </r>
  <r>
    <x v="9"/>
    <n v="1"/>
    <n v="58"/>
    <s v="Germany: 2018"/>
    <s v="DEU"/>
    <s v="Germany"/>
    <s v="https://eiti.org/board-decision/2019-39"/>
    <s v="https://eiti.org/document/germany-validation-2018"/>
    <n v="2018"/>
    <n v="2018"/>
    <s v="Satisfactory progress"/>
    <x v="32"/>
    <n v="5"/>
    <x v="1"/>
    <s v="The EITI Report and the D-EITI online portal provide clear and comprehensive production data."/>
    <s v="https://eiti.org/document/germany-validation-2018"/>
    <s v="http://www.d-eiti.de/en/"/>
    <s v="https://eiti.org/api/v1.0/score_data/58"/>
    <s v="GermanyProduction data (#3.2)"/>
    <s v="Germany: 2018"/>
    <s v="Germany"/>
    <n v="1"/>
    <n v="58"/>
    <s v="Germany: 2018"/>
    <s v="DEU"/>
    <s v="Germany"/>
    <s v="https://eiti.org/board-decision/2019-39"/>
    <s v="https://eiti.org/document/germany-validation-2018"/>
    <n v="2018"/>
    <n v="2018"/>
    <s v="Satisfactory progress"/>
    <s v="Production data (#3.2)"/>
    <n v="5"/>
    <x v="1"/>
    <s v="The EITI Report and the D-EITI online portal provide clear and comprehensive production data."/>
    <s v="https://eiti.org/document/germany-validation-2018"/>
    <s v="http://www.d-eiti.de/en/"/>
    <s v="https://eiti.org/api/v1.0/score_data/58"/>
    <x v="0"/>
    <n v="0"/>
    <n v="0"/>
    <n v="0"/>
    <n v="0"/>
    <n v="0"/>
    <x v="7"/>
  </r>
  <r>
    <x v="9"/>
    <n v="1"/>
    <n v="58"/>
    <s v="Germany: 2018"/>
    <s v="DEU"/>
    <s v="Germany"/>
    <s v="https://eiti.org/board-decision/2019-39"/>
    <s v="https://eiti.org/document/germany-validation-2018"/>
    <n v="2018"/>
    <n v="2018"/>
    <s v="Satisfactory progress"/>
    <x v="29"/>
    <n v="0"/>
    <x v="2"/>
    <s v=""/>
    <s v="https://eiti.org/document/germany-validation-2018"/>
    <s v="http://www.d-eiti.de/en/"/>
    <s v="https://eiti.org/api/v1.0/score_data/58"/>
    <s v="GermanyIn-kind revenues (#4.2)"/>
    <s v="Germany: 2018"/>
    <s v="Germany"/>
    <n v="1"/>
    <n v="58"/>
    <s v="Germany: 2018"/>
    <s v="DEU"/>
    <s v="Germany"/>
    <s v="https://eiti.org/board-decision/2019-39"/>
    <s v="https://eiti.org/document/germany-validation-2018"/>
    <n v="2018"/>
    <n v="2018"/>
    <s v="Satisfactory progress"/>
    <s v="In-kind revenues (#4.2)"/>
    <n v="0"/>
    <x v="2"/>
    <s v=""/>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26"/>
    <n v="5"/>
    <x v="1"/>
    <s v="The MSG’s decisions on materiality are well documented. The overall comprehensiveness of reconciliation is over 80%, and all companies making significant payments submitted data."/>
    <s v="https://eiti.org/document/germany-validation-2018"/>
    <s v="http://www.d-eiti.de/en/"/>
    <s v="https://eiti.org/api/v1.0/score_data/58"/>
    <s v="GermanyComprehensiveness (#4.1)"/>
    <s v="Germany: 2018"/>
    <s v="Germany"/>
    <n v="1"/>
    <n v="58"/>
    <s v="Germany: 2018"/>
    <s v="DEU"/>
    <s v="Germany"/>
    <s v="https://eiti.org/board-decision/2019-39"/>
    <s v="https://eiti.org/document/germany-validation-2018"/>
    <n v="2018"/>
    <n v="2018"/>
    <s v="Satisfactory progress"/>
    <s v="Comprehensiveness (#4.1)"/>
    <n v="5"/>
    <x v="1"/>
    <s v="The MSG’s decisions on materiality are well documented. The overall comprehensiveness of reconciliation is over 80%, and all companies making significant payments submitted data."/>
    <s v="https://eiti.org/document/germany-validation-2018"/>
    <s v="http://www.d-eiti.de/en/"/>
    <s v="https://eiti.org/api/v1.0/score_data/58"/>
    <x v="0"/>
    <n v="0"/>
    <n v="0"/>
    <n v="0"/>
    <n v="0"/>
    <n v="0"/>
    <x v="0"/>
  </r>
  <r>
    <x v="9"/>
    <n v="1"/>
    <n v="58"/>
    <s v="Germany: 2018"/>
    <s v="DEU"/>
    <s v="Germany"/>
    <s v="https://eiti.org/board-decision/2019-39"/>
    <s v="https://eiti.org/document/germany-validation-2018"/>
    <n v="2018"/>
    <n v="2018"/>
    <s v="Satisfactory progress"/>
    <x v="31"/>
    <n v="1"/>
    <x v="4"/>
    <s v="Germany is affected by EU legislation that requires beneficial ownership transparency by January 2020. Following transposition of an earlier Anti-Money Laundering Directive, Germany has already established a register that is accessible upon proof of legitimate interest."/>
    <s v="https://eiti.org/document/germany-validation-2018"/>
    <s v="http://www.d-eiti.de/en/"/>
    <s v="https://eiti.org/api/v1.0/score_data/58"/>
    <s v="GermanyBeneficial ownership (#2.5)"/>
    <s v="Germany: 2018"/>
    <s v="Germany"/>
    <n v="1"/>
    <n v="58"/>
    <s v="Germany: 2018"/>
    <s v="DEU"/>
    <s v="Germany"/>
    <s v="https://eiti.org/board-decision/2019-39"/>
    <s v="https://eiti.org/document/germany-validation-2018"/>
    <n v="2018"/>
    <n v="2018"/>
    <s v="Satisfactory progress"/>
    <s v="Beneficial ownership (#2.5)"/>
    <n v="1"/>
    <x v="4"/>
    <s v="Germany is affected by EU legislation that requires beneficial ownership transparency by January 2020. Following transposition of an earlier Anti-Money Laundering Directive, Germany has already established a register that is accessible upon proof of legitimate interest."/>
    <s v="https://eiti.org/document/germany-validation-2018"/>
    <s v="http://www.d-eiti.de/en/"/>
    <s v="https://eiti.org/api/v1.0/score_data/58"/>
    <x v="0"/>
    <n v="0"/>
    <n v="0"/>
    <n v="0"/>
    <n v="0"/>
    <n v="0"/>
    <x v="5"/>
  </r>
  <r>
    <x v="9"/>
    <n v="1"/>
    <n v="58"/>
    <s v="Germany: 2018"/>
    <s v="DEU"/>
    <s v="Germany"/>
    <s v="https://eiti.org/board-decision/2019-39"/>
    <s v="https://eiti.org/document/germany-validation-2018"/>
    <n v="2018"/>
    <n v="2018"/>
    <s v="Satisfactory progress"/>
    <x v="25"/>
    <n v="5"/>
    <x v="1"/>
    <s v="The EITI Report addresses the requirement, both policy and practice, only superficially. On balance, the terms of exploration and extraction are strictly defined in legislation."/>
    <s v="https://eiti.org/document/germany-validation-2018"/>
    <s v="http://www.d-eiti.de/en/"/>
    <s v="https://eiti.org/api/v1.0/score_data/58"/>
    <s v="GermanyPolicy on contract disclosure (#2.4)"/>
    <s v="Germany: 2018"/>
    <s v="Germany"/>
    <n v="1"/>
    <n v="58"/>
    <s v="Germany: 2018"/>
    <s v="DEU"/>
    <s v="Germany"/>
    <s v="https://eiti.org/board-decision/2019-39"/>
    <s v="https://eiti.org/document/germany-validation-2018"/>
    <n v="2018"/>
    <n v="2018"/>
    <s v="Satisfactory progress"/>
    <s v="Policy on contract disclosure (#2.4)"/>
    <n v="5"/>
    <x v="1"/>
    <s v="The EITI Report addresses the requirement, both policy and practice, only superficially. On balance, the terms of exploration and extraction are strictly defined in legislation."/>
    <s v="https://eiti.org/document/germany-validation-2018"/>
    <s v="http://www.d-eiti.de/en/"/>
    <s v="https://eiti.org/api/v1.0/score_data/58"/>
    <x v="0"/>
    <n v="0"/>
    <n v="0"/>
    <n v="0"/>
    <n v="0"/>
    <n v="0"/>
    <x v="5"/>
  </r>
  <r>
    <x v="9"/>
    <n v="1"/>
    <n v="58"/>
    <s v="Germany: 2018"/>
    <s v="DEU"/>
    <s v="Germany"/>
    <s v="https://eiti.org/board-decision/2019-39"/>
    <s v="https://eiti.org/document/germany-validation-2018"/>
    <n v="2018"/>
    <n v="2018"/>
    <s v="Satisfactory progress"/>
    <x v="33"/>
    <n v="5"/>
    <x v="1"/>
    <s v="The EITI Report includes an overview of the production of key commodities and other public sources include further information. No significant exploration activities are taking place."/>
    <s v="https://eiti.org/document/germany-validation-2018"/>
    <s v="http://www.d-eiti.de/en/"/>
    <s v="https://eiti.org/api/v1.0/score_data/58"/>
    <s v="GermanyExploration data (#3.1)"/>
    <s v="Germany: 2018"/>
    <s v="Germany"/>
    <n v="1"/>
    <n v="58"/>
    <s v="Germany: 2018"/>
    <s v="DEU"/>
    <s v="Germany"/>
    <s v="https://eiti.org/board-decision/2019-39"/>
    <s v="https://eiti.org/document/germany-validation-2018"/>
    <n v="2018"/>
    <n v="2018"/>
    <s v="Satisfactory progress"/>
    <s v="Exploration data (#3.1)"/>
    <n v="5"/>
    <x v="1"/>
    <s v="The EITI Report includes an overview of the production of key commodities and other public sources include further information. No significant exploration activities are taking place."/>
    <s v="https://eiti.org/document/germany-validation-2018"/>
    <s v="http://www.d-eiti.de/en/"/>
    <s v="https://eiti.org/api/v1.0/score_data/58"/>
    <x v="0"/>
    <n v="0"/>
    <n v="0"/>
    <n v="0"/>
    <n v="0"/>
    <n v="0"/>
    <x v="7"/>
  </r>
  <r>
    <x v="9"/>
    <n v="1"/>
    <n v="58"/>
    <s v="Germany: 2018"/>
    <s v="DEU"/>
    <s v="Germany"/>
    <s v="https://eiti.org/board-decision/2019-39"/>
    <s v="https://eiti.org/document/germany-validation-2018"/>
    <n v="2018"/>
    <n v="2018"/>
    <s v="Satisfactory progress"/>
    <x v="30"/>
    <n v="0"/>
    <x v="2"/>
    <s v="Technically Südwestdeutsche Salzwerke AG is a state-owned enterprise. However, while dividends from one company give rise to material revenues on the level of individual payments, state participation in the extractive sector is not material as a whole."/>
    <s v="https://eiti.org/document/germany-validation-2018"/>
    <s v="http://www.d-eiti.de/en/"/>
    <s v="https://eiti.org/api/v1.0/score_data/58"/>
    <s v="GermanyState participation (#2.6)"/>
    <s v="Germany: 2018"/>
    <s v="Germany"/>
    <n v="1"/>
    <n v="58"/>
    <s v="Germany: 2018"/>
    <s v="DEU"/>
    <s v="Germany"/>
    <s v="https://eiti.org/board-decision/2019-39"/>
    <s v="https://eiti.org/document/germany-validation-2018"/>
    <n v="2018"/>
    <n v="2018"/>
    <s v="Satisfactory progress"/>
    <s v="State participation (#2.6)"/>
    <n v="0"/>
    <x v="2"/>
    <s v="Technically Südwestdeutsche Salzwerke AG is a state-owned enterprise. However, while dividends from one company give rise to material revenues on the level of individual payments, state participation in the extractive sector is not material as a whole."/>
    <s v="https://eiti.org/document/germany-validation-2018"/>
    <s v="http://www.d-eiti.de/en/"/>
    <s v="https://eiti.org/api/v1.0/score_data/58"/>
    <x v="0"/>
    <n v="0"/>
    <n v="0"/>
    <n v="0"/>
    <n v="0"/>
    <n v="0"/>
    <x v="5"/>
  </r>
  <r>
    <x v="10"/>
    <n v="1"/>
    <n v="6"/>
    <s v="Ghana: 2016"/>
    <s v="GHA"/>
    <s v="Ghana"/>
    <s v="https://eiti.org/board-decision/2017-8"/>
    <s v="https://eiti.org/document/validation-ghana-2016-documentation"/>
    <n v="2016"/>
    <n v="2018"/>
    <s v="Meaningful progress"/>
    <x v="32"/>
    <n v="4"/>
    <x v="0"/>
    <s v="Production volumes, but not values, for oil, gas and mining are adequately disclosed in the 2014 EITI Reports, including oil production by major field. "/>
    <m/>
    <s v="http://www.gheiti.gov.gh"/>
    <s v="https://eiti.org/api/v1.0/score_data/6"/>
    <s v="GhanaProduction data (#3.2)"/>
    <s v="Ghana: 2018"/>
    <s v="Ghana"/>
    <n v="1"/>
    <n v="46"/>
    <s v="Ghana: 2018"/>
    <s v="GHA"/>
    <s v="Ghana"/>
    <s v="https://eiti.org/BD/2019-16"/>
    <s v="https://eiti.org/document/ghana-validation-2018"/>
    <n v="2018"/>
    <n v="2018"/>
    <s v="Meaningful progress"/>
    <s v="Production data (#3.2)"/>
    <n v="5"/>
    <x v="1"/>
    <s v="The 2016 EITI Reports provide official production volumes and values for all six key extractives commodities produced in 2016."/>
    <n v="0"/>
    <s v="http://www.gheiti.gov.gh"/>
    <s v="https://eiti.org/api/v1.0/score_data/46"/>
    <x v="1"/>
    <n v="1"/>
    <n v="1"/>
    <n v="0"/>
    <n v="1"/>
    <n v="0"/>
    <x v="7"/>
  </r>
  <r>
    <x v="10"/>
    <n v="1"/>
    <n v="6"/>
    <s v="Ghana: 2016"/>
    <s v="GHA"/>
    <s v="Ghana"/>
    <s v="https://eiti.org/board-decision/2017-8"/>
    <s v="https://eiti.org/document/validation-ghana-2016-documentation"/>
    <n v="2016"/>
    <n v="2018"/>
    <s v="Meaningful progress"/>
    <x v="27"/>
    <n v="4"/>
    <x v="0"/>
    <s v="Export values, but not volumes, are adequately disclosed in the two reports, including by export commodity and from the artisanal and small-scale mining sector. For the artisanal and small-scale mining sector, export volumes are deemed to be equal to production volumes."/>
    <m/>
    <s v="http://www.gheiti.gov.gh"/>
    <s v="https://eiti.org/api/v1.0/score_data/6"/>
    <s v="GhanaExport data (#3.3)"/>
    <s v="Ghana: 2018"/>
    <s v="Ghana"/>
    <n v="1"/>
    <n v="46"/>
    <s v="Ghana: 2018"/>
    <s v="GHA"/>
    <s v="Ghana"/>
    <s v="https://eiti.org/BD/2019-16"/>
    <s v="https://eiti.org/document/ghana-validation-2018"/>
    <n v="2018"/>
    <n v="2018"/>
    <s v="Meaningful progress"/>
    <s v="Export data (#3.3)"/>
    <n v="5"/>
    <x v="1"/>
    <s v="The 2016 EITI Reports provide official export volumes and values for each of the five extractives commodities exported in 2016."/>
    <n v="0"/>
    <s v="http://www.gheiti.gov.gh"/>
    <s v="https://eiti.org/api/v1.0/score_data/46"/>
    <x v="1"/>
    <n v="1"/>
    <n v="1"/>
    <n v="0"/>
    <n v="1"/>
    <n v="0"/>
    <x v="7"/>
  </r>
  <r>
    <x v="10"/>
    <n v="1"/>
    <n v="6"/>
    <s v="Ghana: 2016"/>
    <s v="GHA"/>
    <s v="Ghana"/>
    <s v="https://eiti.org/board-decision/2017-8"/>
    <s v="https://eiti.org/document/validation-ghana-2016-documentation"/>
    <n v="2016"/>
    <n v="2018"/>
    <s v="Meaningful progress"/>
    <x v="30"/>
    <n v="4"/>
    <x v="0"/>
    <s v="The 2014 oil and gas report contains interesting information about the role of Ghana National Petroleum Corporation’s (GNPC) and its operations, but is missing information on own account and as conduit for government revenue. Its financial relationships with the government are not clear, and the requisite quantification cannot be traced."/>
    <m/>
    <s v="http://www.gheiti.gov.gh"/>
    <s v="https://eiti.org/api/v1.0/score_data/6"/>
    <s v="GhanaState participation (#2.6)"/>
    <s v="Ghana: 2018"/>
    <s v="Ghana"/>
    <n v="1"/>
    <n v="46"/>
    <s v="Ghana: 2018"/>
    <s v="GHA"/>
    <s v="Ghana"/>
    <s v="https://eiti.org/BD/2019-16"/>
    <s v="https://eiti.org/document/ghana-validation-2018"/>
    <n v="2018"/>
    <n v="2018"/>
    <s v="Meaningful progress"/>
    <s v="State participation (#2.6)"/>
    <n v="5"/>
    <x v="1"/>
    <s v="There were no material revenues related to SOEs in mining in 2016. The 2016 EITI Report confirms the materiality of state participation in oil and gas, and comprehensively lists all state participations upstream, including the lack of changes in 2016. The terms associated with GNPC’s equity participations are described in the EITI Report and GNPC’s published 2016 audited financial statements. The report describes loan and guarantee arrangements."/>
    <n v="0"/>
    <s v="http://www.gheiti.gov.gh"/>
    <s v="https://eiti.org/api/v1.0/score_data/46"/>
    <x v="1"/>
    <n v="1"/>
    <n v="1"/>
    <n v="0"/>
    <n v="1"/>
    <n v="0"/>
    <x v="5"/>
  </r>
  <r>
    <x v="10"/>
    <n v="1"/>
    <n v="6"/>
    <s v="Ghana: 2016"/>
    <s v="GHA"/>
    <s v="Ghana"/>
    <s v="https://eiti.org/board-decision/2017-8"/>
    <s v="https://eiti.org/document/validation-ghana-2016-documentation"/>
    <n v="2016"/>
    <n v="2018"/>
    <s v="Meaningful progress"/>
    <x v="33"/>
    <n v="5"/>
    <x v="1"/>
    <s v="The 2014 EITI Reports contain informative overviews of both the oil/gas and mining sectors and broad information on exploration activities."/>
    <m/>
    <s v="http://www.gheiti.gov.gh"/>
    <s v="https://eiti.org/api/v1.0/score_data/6"/>
    <s v="GhanaExploration data (#3.1)"/>
    <s v="Ghana: 2018"/>
    <s v="Ghana"/>
    <n v="1"/>
    <n v="46"/>
    <s v="Ghana: 2018"/>
    <s v="GHA"/>
    <s v="Ghana"/>
    <s v="https://eiti.org/BD/2019-16"/>
    <s v="https://eiti.org/document/ghana-validation-2018"/>
    <n v="2018"/>
    <n v="2018"/>
    <s v="Meaningful progress"/>
    <s v="Exploration data (#3.1)"/>
    <n v="5"/>
    <x v="1"/>
    <s v="The 2014 EITI Reports contain informative overviews of both the oil/gas and mining sectors and broad information on exploration activities."/>
    <n v="0"/>
    <s v="http://www.gheiti.gov.gh"/>
    <s v="https://eiti.org/api/v1.0/score_data/46"/>
    <x v="1"/>
    <n v="0"/>
    <n v="0"/>
    <n v="0"/>
    <n v="0"/>
    <n v="0"/>
    <x v="7"/>
  </r>
  <r>
    <x v="10"/>
    <n v="1"/>
    <n v="6"/>
    <s v="Ghana: 2016"/>
    <s v="GHA"/>
    <s v="Ghana"/>
    <s v="https://eiti.org/board-decision/2017-8"/>
    <s v="https://eiti.org/document/validation-ghana-2016-documentation"/>
    <n v="2016"/>
    <n v="2018"/>
    <s v="Meaningful progress"/>
    <x v="28"/>
    <n v="0"/>
    <x v="2"/>
    <s v="The requirement on infrastructure provisions and barter arrangements is not applicable to Ghana."/>
    <m/>
    <s v="http://www.gheiti.gov.gh"/>
    <s v="https://eiti.org/api/v1.0/score_data/6"/>
    <s v="GhanaBarter agreements (#4.3)"/>
    <s v="Ghana: 2018"/>
    <s v="Ghana"/>
    <n v="1"/>
    <n v="46"/>
    <s v="Ghana: 2018"/>
    <s v="GHA"/>
    <s v="Ghana"/>
    <s v="https://eiti.org/BD/2019-16"/>
    <s v="https://eiti.org/document/ghana-validation-2018"/>
    <n v="2018"/>
    <n v="2018"/>
    <s v="Meaningful progress"/>
    <s v="Barter agreements (#4.3)"/>
    <n v="0"/>
    <x v="2"/>
    <s v="The requirement on infrastructure provisions and barter arrangements is not applicable to Ghana."/>
    <n v="0"/>
    <s v="http://www.gheiti.gov.gh"/>
    <s v="https://eiti.org/api/v1.0/score_data/46"/>
    <x v="1"/>
    <n v="0"/>
    <n v="0"/>
    <n v="0"/>
    <n v="0"/>
    <n v="0"/>
    <x v="0"/>
  </r>
  <r>
    <x v="10"/>
    <n v="1"/>
    <n v="6"/>
    <s v="Ghana: 2016"/>
    <s v="GHA"/>
    <s v="Ghana"/>
    <s v="https://eiti.org/board-decision/2017-8"/>
    <s v="https://eiti.org/document/validation-ghana-2016-documentation"/>
    <n v="2016"/>
    <n v="2018"/>
    <s v="Meaningful progress"/>
    <x v="5"/>
    <n v="0"/>
    <x v="2"/>
    <s v="No evidence that such revenues exist in Ghana. The requirement on transportation revenue is therefore not applicable to Ghana."/>
    <m/>
    <s v="http://www.gheiti.gov.gh"/>
    <s v="https://eiti.org/api/v1.0/score_data/6"/>
    <s v="GhanaTransportation revenues (#4.4)"/>
    <s v="Ghana: 2018"/>
    <s v="Ghana"/>
    <n v="1"/>
    <n v="46"/>
    <s v="Ghana: 2018"/>
    <s v="GHA"/>
    <s v="Ghana"/>
    <s v="https://eiti.org/BD/2019-16"/>
    <s v="https://eiti.org/document/ghana-validation-2018"/>
    <n v="2018"/>
    <n v="2018"/>
    <s v="Meaningful progress"/>
    <s v="Transportation revenues (#4.4)"/>
    <n v="0"/>
    <x v="2"/>
    <s v="No evidence that such revenues exist in Ghana. The requirement on transportation revenue is therefore not applicable to Ghana."/>
    <n v="0"/>
    <s v="http://www.gheiti.gov.gh"/>
    <s v="https://eiti.org/api/v1.0/score_data/46"/>
    <x v="1"/>
    <n v="0"/>
    <n v="0"/>
    <n v="0"/>
    <n v="0"/>
    <n v="0"/>
    <x v="0"/>
  </r>
  <r>
    <x v="10"/>
    <n v="1"/>
    <n v="6"/>
    <s v="Ghana: 2016"/>
    <s v="GHA"/>
    <s v="Ghana"/>
    <s v="https://eiti.org/board-decision/2017-8"/>
    <s v="https://eiti.org/document/validation-ghana-2016-documentation"/>
    <n v="2016"/>
    <n v="2018"/>
    <s v="Meaningful progress"/>
    <x v="26"/>
    <n v="4"/>
    <x v="0"/>
    <s v="In each sector, all producing companies are deemed material (as measured by royalty payments). This does not include exploration companies. Although there is good coverage of the payments, there is no materiality definition. Good participation of selected companies; only one notable exception in the oil sector which leaves a significant gap in the reconciliation. Commendable coverage of ASM sector."/>
    <m/>
    <s v="http://www.gheiti.gov.gh"/>
    <s v="https://eiti.org/api/v1.0/score_data/6"/>
    <s v="GhanaComprehensiveness (#4.1)"/>
    <s v="Ghana: 2018"/>
    <s v="Ghana"/>
    <n v="1"/>
    <n v="46"/>
    <s v="Ghana: 2018"/>
    <s v="GHA"/>
    <s v="Ghana"/>
    <s v="https://eiti.org/BD/2019-16"/>
    <s v="https://eiti.org/document/ghana-validation-2018"/>
    <n v="2018"/>
    <n v="2018"/>
    <s v="Meaningful progress"/>
    <s v="Comprehensiveness (#4.1)"/>
    <n v="4"/>
    <x v="0"/>
    <s v="The 2016 EITI Reports provide a definition of the materiality thresholds for selecting companies and revenues. While the exclusion of three oil and gas revenue streams for not being extractives-specific is a concern, the lack of payments associated with these three is demonstrated in the report. While all government entities reported comprehensively, four material oil and gas companies accounting for 51.9% of total government oil and gas revenues in 2016 did not report. Full unilateral government disclosures of material revenues is provided."/>
    <n v="0"/>
    <s v="http://www.gheiti.gov.gh"/>
    <s v="https://eiti.org/api/v1.0/score_data/46"/>
    <x v="1"/>
    <n v="1"/>
    <n v="0"/>
    <n v="1"/>
    <n v="0"/>
    <n v="0"/>
    <x v="0"/>
  </r>
  <r>
    <x v="10"/>
    <n v="1"/>
    <n v="6"/>
    <s v="Ghana: 2016"/>
    <s v="GHA"/>
    <s v="Ghana"/>
    <s v="https://eiti.org/board-decision/2017-8"/>
    <s v="https://eiti.org/document/validation-ghana-2016-documentation"/>
    <n v="2016"/>
    <n v="2018"/>
    <s v="Meaningful progress"/>
    <x v="29"/>
    <n v="4"/>
    <x v="0"/>
    <s v="While there is much information provided on the in-kind revenue collected, there is no clear thread running through the 2014 EITI Report of the oil/gas report that would allow the public to understand the management of in-kind revenues collected on the behalf of the government by GNPC, including the process of oil lifting by GNPC on behalf of the state, commercialisation of the in-kind revenue collected, transfer of the sales proceeds to the government and disclosure of taxes paid and reconciliation with company records. There do not appear to be any in-kind revenues in the mining sector."/>
    <m/>
    <s v="http://www.gheiti.gov.gh"/>
    <s v="https://eiti.org/api/v1.0/score_data/6"/>
    <s v="GhanaIn-kind revenues (#4.2)"/>
    <s v="Ghana: 2018"/>
    <s v="Ghana"/>
    <n v="1"/>
    <n v="46"/>
    <s v="Ghana: 2018"/>
    <s v="GHA"/>
    <s v="Ghana"/>
    <s v="https://eiti.org/BD/2019-16"/>
    <s v="https://eiti.org/document/ghana-validation-2018"/>
    <n v="2018"/>
    <n v="2018"/>
    <s v="Meaningful progress"/>
    <s v="In-kind revenues (#4.2)"/>
    <n v="5"/>
    <x v="1"/>
    <s v="There are no in-kind revenues in mining. In oil and gas, the 2016 EITI Report and the pilot commodity trading report disclose the volumes of the state’s in-kind revenues of oil and gas collected in 2016 and the proceeds of sales of the state’s in-kind revenues, disaggregated by buyer. The pilot trading report reconciles sales of oil, not gas."/>
    <n v="0"/>
    <s v="http://www.gheiti.gov.gh"/>
    <s v="https://eiti.org/api/v1.0/score_data/46"/>
    <x v="1"/>
    <n v="1"/>
    <n v="1"/>
    <n v="0"/>
    <n v="1"/>
    <n v="0"/>
    <x v="0"/>
  </r>
  <r>
    <x v="10"/>
    <n v="1"/>
    <n v="6"/>
    <s v="Ghana: 2016"/>
    <s v="GHA"/>
    <s v="Ghana"/>
    <s v="https://eiti.org/board-decision/2017-8"/>
    <s v="https://eiti.org/document/validation-ghana-2016-documentation"/>
    <n v="2016"/>
    <n v="2018"/>
    <s v="Meaningful progress"/>
    <x v="31"/>
    <n v="1"/>
    <x v="4"/>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m/>
    <s v="http://www.gheiti.gov.gh"/>
    <s v="https://eiti.org/api/v1.0/score_data/6"/>
    <s v="GhanaBeneficial ownership (#2.5)"/>
    <s v="Ghana: 2018"/>
    <s v="Ghana"/>
    <n v="1"/>
    <n v="46"/>
    <s v="Ghana: 2018"/>
    <s v="GHA"/>
    <s v="Ghana"/>
    <s v="https://eiti.org/BD/2019-16"/>
    <s v="https://eiti.org/document/ghana-validation-2018"/>
    <n v="2018"/>
    <n v="2018"/>
    <s v="Meaningful progress"/>
    <s v="Beneficial ownership (#2.5)"/>
    <n v="1"/>
    <x v="4"/>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n v="0"/>
    <s v="http://www.gheiti.gov.gh"/>
    <s v="https://eiti.org/api/v1.0/score_data/46"/>
    <x v="1"/>
    <n v="0"/>
    <n v="0"/>
    <n v="0"/>
    <n v="0"/>
    <n v="0"/>
    <x v="5"/>
  </r>
  <r>
    <x v="10"/>
    <n v="1"/>
    <n v="6"/>
    <s v="Ghana: 2016"/>
    <s v="GHA"/>
    <s v="Ghana"/>
    <s v="https://eiti.org/board-decision/2017-8"/>
    <s v="https://eiti.org/document/validation-ghana-2016-documentation"/>
    <n v="2016"/>
    <n v="2018"/>
    <s v="Meaningful progress"/>
    <x v="23"/>
    <n v="5"/>
    <x v="1"/>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m/>
    <s v="http://www.gheiti.gov.gh"/>
    <s v="https://eiti.org/api/v1.0/score_data/6"/>
    <s v="GhanaMSG governance (#1.4)"/>
    <s v="Ghana: 2018"/>
    <s v="Ghana"/>
    <n v="1"/>
    <n v="46"/>
    <s v="Ghana: 2018"/>
    <s v="GHA"/>
    <s v="Ghana"/>
    <s v="https://eiti.org/BD/2019-16"/>
    <s v="https://eiti.org/document/ghana-validation-2018"/>
    <n v="2018"/>
    <n v="2018"/>
    <s v="Meaningful progress"/>
    <s v="MSG governance (#1.4)"/>
    <n v="5"/>
    <x v="1"/>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n v="0"/>
    <s v="http://www.gheiti.gov.gh"/>
    <s v="https://eiti.org/api/v1.0/score_data/46"/>
    <x v="1"/>
    <n v="0"/>
    <n v="0"/>
    <n v="0"/>
    <n v="0"/>
    <n v="0"/>
    <x v="6"/>
  </r>
  <r>
    <x v="10"/>
    <n v="1"/>
    <n v="6"/>
    <s v="Ghana: 2016"/>
    <s v="GHA"/>
    <s v="Ghana"/>
    <s v="https://eiti.org/board-decision/2017-8"/>
    <s v="https://eiti.org/document/validation-ghana-2016-documentation"/>
    <n v="2016"/>
    <n v="2018"/>
    <s v="Meaningful progress"/>
    <x v="18"/>
    <n v="5"/>
    <x v="1"/>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m/>
    <s v="http://www.gheiti.gov.gh"/>
    <s v="https://eiti.org/api/v1.0/score_data/6"/>
    <s v="GhanaWorkplan (#1.5)"/>
    <s v="Ghana: 2018"/>
    <s v="Ghana"/>
    <n v="1"/>
    <n v="46"/>
    <s v="Ghana: 2018"/>
    <s v="GHA"/>
    <s v="Ghana"/>
    <s v="https://eiti.org/BD/2019-16"/>
    <s v="https://eiti.org/document/ghana-validation-2018"/>
    <n v="2018"/>
    <n v="2018"/>
    <s v="Meaningful progress"/>
    <s v="Workplan (#1.5)"/>
    <n v="5"/>
    <x v="1"/>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n v="0"/>
    <s v="http://www.gheiti.gov.gh"/>
    <s v="https://eiti.org/api/v1.0/score_data/46"/>
    <x v="1"/>
    <n v="0"/>
    <n v="0"/>
    <n v="0"/>
    <n v="0"/>
    <n v="0"/>
    <x v="6"/>
  </r>
  <r>
    <x v="10"/>
    <n v="1"/>
    <n v="6"/>
    <s v="Ghana: 2016"/>
    <s v="GHA"/>
    <s v="Ghana"/>
    <s v="https://eiti.org/board-decision/2017-8"/>
    <s v="https://eiti.org/document/validation-ghana-2016-documentation"/>
    <n v="2016"/>
    <n v="2018"/>
    <s v="Meaningful progress"/>
    <x v="21"/>
    <n v="5"/>
    <x v="1"/>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m/>
    <s v="http://www.gheiti.gov.gh"/>
    <s v="https://eiti.org/api/v1.0/score_data/6"/>
    <s v="GhanaIndustry engagement (#1.2)"/>
    <s v="Ghana: 2018"/>
    <s v="Ghana"/>
    <n v="1"/>
    <n v="46"/>
    <s v="Ghana: 2018"/>
    <s v="GHA"/>
    <s v="Ghana"/>
    <s v="https://eiti.org/BD/2019-16"/>
    <s v="https://eiti.org/document/ghana-validation-2018"/>
    <n v="2018"/>
    <n v="2018"/>
    <s v="Meaningful progress"/>
    <s v="Industry engagement (#1.2)"/>
    <n v="5"/>
    <x v="1"/>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n v="0"/>
    <s v="http://www.gheiti.gov.gh"/>
    <s v="https://eiti.org/api/v1.0/score_data/46"/>
    <x v="1"/>
    <n v="0"/>
    <n v="0"/>
    <n v="0"/>
    <n v="0"/>
    <n v="0"/>
    <x v="6"/>
  </r>
  <r>
    <x v="10"/>
    <n v="1"/>
    <n v="6"/>
    <s v="Ghana: 2016"/>
    <s v="GHA"/>
    <s v="Ghana"/>
    <s v="https://eiti.org/board-decision/2017-8"/>
    <s v="https://eiti.org/document/validation-ghana-2016-documentation"/>
    <n v="2016"/>
    <n v="2018"/>
    <s v="Meaningful progress"/>
    <x v="24"/>
    <n v="5"/>
    <x v="1"/>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m/>
    <s v="http://www.gheiti.gov.gh"/>
    <s v="https://eiti.org/api/v1.0/score_data/6"/>
    <s v="GhanaCivil society engagement (#1.3)"/>
    <s v="Ghana: 2018"/>
    <s v="Ghana"/>
    <n v="1"/>
    <n v="46"/>
    <s v="Ghana: 2018"/>
    <s v="GHA"/>
    <s v="Ghana"/>
    <s v="https://eiti.org/BD/2019-16"/>
    <s v="https://eiti.org/document/ghana-validation-2018"/>
    <n v="2018"/>
    <n v="2018"/>
    <s v="Meaningful progress"/>
    <s v="Civil society engagement (#1.3)"/>
    <n v="5"/>
    <x v="1"/>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n v="0"/>
    <s v="http://www.gheiti.gov.gh"/>
    <s v="https://eiti.org/api/v1.0/score_data/46"/>
    <x v="1"/>
    <n v="0"/>
    <n v="0"/>
    <n v="0"/>
    <n v="0"/>
    <n v="0"/>
    <x v="6"/>
  </r>
  <r>
    <x v="10"/>
    <n v="1"/>
    <n v="6"/>
    <s v="Ghana: 2016"/>
    <s v="GHA"/>
    <s v="Ghana"/>
    <s v="https://eiti.org/board-decision/2017-8"/>
    <s v="https://eiti.org/document/validation-ghana-2016-documentation"/>
    <n v="2016"/>
    <n v="2018"/>
    <s v="Meaningful progress"/>
    <x v="19"/>
    <n v="4"/>
    <x v="0"/>
    <s v="The EITI Reports have for some time recommended to establish an online cadastre system, and a mining cadastre is in its final stages and is likely to address many of the gaps. In the absence still of the almost-ready online cadastre, the reports document outstanding licenses fairly comprehensively, but not fully so and required data points are missing."/>
    <m/>
    <s v="http://www.gheiti.gov.gh"/>
    <s v="https://eiti.org/api/v1.0/score_data/6"/>
    <s v="GhanaLicense register (#2.3)"/>
    <s v="Ghana: 2018"/>
    <s v="Ghana"/>
    <n v="1"/>
    <n v="46"/>
    <s v="Ghana: 2018"/>
    <s v="GHA"/>
    <s v="Ghana"/>
    <s v="https://eiti.org/BD/2019-16"/>
    <s v="https://eiti.org/document/ghana-validation-2018"/>
    <n v="2018"/>
    <n v="2018"/>
    <s v="Meaningful progress"/>
    <s v="License register (#2.3)"/>
    <n v="5"/>
    <x v="1"/>
    <s v="Despite gaps and inconsistencies in the 2016 EITI Reports, Ghana’s Petroleum Register and Online (mining) Repository provide all information required by Requirement 2.3.b for all active mining, oil and gas licenses."/>
    <n v="0"/>
    <s v="http://www.gheiti.gov.gh"/>
    <s v="https://eiti.org/api/v1.0/score_data/46"/>
    <x v="1"/>
    <n v="1"/>
    <n v="1"/>
    <n v="0"/>
    <n v="1"/>
    <n v="0"/>
    <x v="5"/>
  </r>
  <r>
    <x v="10"/>
    <n v="1"/>
    <n v="6"/>
    <s v="Ghana: 2016"/>
    <s v="GHA"/>
    <s v="Ghana"/>
    <s v="https://eiti.org/board-decision/2017-8"/>
    <s v="https://eiti.org/document/validation-ghana-2016-documentation"/>
    <n v="2016"/>
    <n v="2018"/>
    <s v="Meaningful progress"/>
    <x v="25"/>
    <n v="5"/>
    <x v="1"/>
    <s v="The government’s policy of not publishing contracts is clearly described in the 2014 EITI Reports. The report also describes the actual practice of publishing certain contracts. The reports have recommended to make contract public."/>
    <m/>
    <s v="http://www.gheiti.gov.gh"/>
    <s v="https://eiti.org/api/v1.0/score_data/6"/>
    <s v="GhanaPolicy on contract disclosure (#2.4)"/>
    <s v="Ghana: 2018"/>
    <s v="Ghana"/>
    <n v="1"/>
    <n v="46"/>
    <s v="Ghana: 2018"/>
    <s v="GHA"/>
    <s v="Ghana"/>
    <s v="https://eiti.org/BD/2019-16"/>
    <s v="https://eiti.org/document/ghana-validation-2018"/>
    <n v="2018"/>
    <n v="2018"/>
    <s v="Meaningful progress"/>
    <s v="Policy on contract disclosure (#2.4)"/>
    <n v="5"/>
    <x v="1"/>
    <s v="The government’s policy of not publishing contracts is clearly described in the 2014 EITI Reports. The report also describes the actual practice of publishing certain contracts. The reports have recommended to make contract public."/>
    <n v="0"/>
    <s v="http://www.gheiti.gov.gh"/>
    <s v="https://eiti.org/api/v1.0/score_data/46"/>
    <x v="1"/>
    <n v="0"/>
    <n v="0"/>
    <n v="0"/>
    <n v="0"/>
    <n v="0"/>
    <x v="5"/>
  </r>
  <r>
    <x v="10"/>
    <n v="1"/>
    <n v="6"/>
    <s v="Ghana: 2016"/>
    <s v="GHA"/>
    <s v="Ghana"/>
    <s v="https://eiti.org/board-decision/2017-8"/>
    <s v="https://eiti.org/document/validation-ghana-2016-documentation"/>
    <n v="2016"/>
    <n v="2018"/>
    <s v="Meaningful progress"/>
    <x v="17"/>
    <n v="5"/>
    <x v="1"/>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m/>
    <s v="http://www.gheiti.gov.gh"/>
    <s v="https://eiti.org/api/v1.0/score_data/6"/>
    <s v="GhanaLegal framework (#2.1)"/>
    <s v="Ghana: 2018"/>
    <s v="Ghana"/>
    <n v="1"/>
    <n v="46"/>
    <s v="Ghana: 2018"/>
    <s v="GHA"/>
    <s v="Ghana"/>
    <s v="https://eiti.org/BD/2019-16"/>
    <s v="https://eiti.org/document/ghana-validation-2018"/>
    <n v="2018"/>
    <n v="2018"/>
    <s v="Meaningful progress"/>
    <s v="Legal framework (#2.1)"/>
    <n v="5"/>
    <x v="1"/>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n v="0"/>
    <s v="http://www.gheiti.gov.gh"/>
    <s v="https://eiti.org/api/v1.0/score_data/46"/>
    <x v="1"/>
    <n v="0"/>
    <n v="0"/>
    <n v="0"/>
    <n v="0"/>
    <n v="0"/>
    <x v="5"/>
  </r>
  <r>
    <x v="10"/>
    <n v="1"/>
    <n v="6"/>
    <s v="Ghana: 2016"/>
    <s v="GHA"/>
    <s v="Ghana"/>
    <s v="https://eiti.org/board-decision/2017-8"/>
    <s v="https://eiti.org/document/validation-ghana-2016-documentation"/>
    <n v="2016"/>
    <n v="2018"/>
    <s v="Meaningful progress"/>
    <x v="20"/>
    <n v="5"/>
    <x v="1"/>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m/>
    <s v="http://www.gheiti.gov.gh"/>
    <s v="https://eiti.org/api/v1.0/score_data/6"/>
    <s v="GhanaLicense allocations (#2.2)"/>
    <s v="Ghana: 2018"/>
    <s v="Ghana"/>
    <n v="1"/>
    <n v="46"/>
    <s v="Ghana: 2018"/>
    <s v="GHA"/>
    <s v="Ghana"/>
    <s v="https://eiti.org/BD/2019-16"/>
    <s v="https://eiti.org/document/ghana-validation-2018"/>
    <n v="2018"/>
    <n v="2018"/>
    <s v="Meaningful progress"/>
    <s v="License allocations (#2.2)"/>
    <n v="5"/>
    <x v="1"/>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n v="0"/>
    <s v="http://www.gheiti.gov.gh"/>
    <s v="https://eiti.org/api/v1.0/score_data/46"/>
    <x v="1"/>
    <n v="0"/>
    <n v="0"/>
    <n v="0"/>
    <n v="0"/>
    <n v="0"/>
    <x v="5"/>
  </r>
  <r>
    <x v="10"/>
    <n v="1"/>
    <n v="6"/>
    <s v="Ghana: 2016"/>
    <s v="GHA"/>
    <s v="Ghana"/>
    <s v="https://eiti.org/board-decision/2017-8"/>
    <s v="https://eiti.org/document/validation-ghana-2016-documentation"/>
    <n v="2016"/>
    <n v="2018"/>
    <s v="Meaningful progress"/>
    <x v="15"/>
    <n v="5"/>
    <x v="1"/>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m/>
    <s v="http://www.gheiti.gov.gh"/>
    <s v="https://eiti.org/api/v1.0/score_data/6"/>
    <s v="GhanaPublic debate (#7.1)"/>
    <s v="Ghana: 2018"/>
    <s v="Ghana"/>
    <n v="1"/>
    <n v="46"/>
    <s v="Ghana: 2018"/>
    <s v="GHA"/>
    <s v="Ghana"/>
    <s v="https://eiti.org/BD/2019-16"/>
    <s v="https://eiti.org/document/ghana-validation-2018"/>
    <n v="2018"/>
    <n v="2018"/>
    <s v="Meaningful progress"/>
    <s v="Public debate (#7.1)"/>
    <n v="5"/>
    <x v="1"/>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n v="0"/>
    <s v="http://www.gheiti.gov.gh"/>
    <s v="https://eiti.org/api/v1.0/score_data/46"/>
    <x v="1"/>
    <n v="0"/>
    <n v="0"/>
    <n v="0"/>
    <n v="0"/>
    <n v="0"/>
    <x v="2"/>
  </r>
  <r>
    <x v="10"/>
    <n v="1"/>
    <n v="6"/>
    <s v="Ghana: 2016"/>
    <s v="GHA"/>
    <s v="Ghana"/>
    <s v="https://eiti.org/board-decision/2017-8"/>
    <s v="https://eiti.org/document/validation-ghana-2016-documentation"/>
    <n v="2016"/>
    <n v="2018"/>
    <s v="Meaningful progress"/>
    <x v="10"/>
    <n v="1"/>
    <x v="4"/>
    <s v="The EITI Reports are accessible in print and summarised formats. They are not machine readable, although key information is available from the Ghana EITI open data dashboard. The data is from the 2012/13 reports and do not include 2014 data."/>
    <m/>
    <s v="http://www.gheiti.gov.gh"/>
    <s v="https://eiti.org/api/v1.0/score_data/6"/>
    <s v="GhanaData accessibility (#7.2)"/>
    <s v="Ghana: 2018"/>
    <s v="Ghana"/>
    <n v="1"/>
    <n v="46"/>
    <s v="Ghana: 2018"/>
    <s v="GHA"/>
    <s v="Ghana"/>
    <s v="https://eiti.org/BD/2019-16"/>
    <s v="https://eiti.org/document/ghana-validation-2018"/>
    <n v="2018"/>
    <n v="2018"/>
    <s v="Meaningful progress"/>
    <s v="Data accessibility (#7.2)"/>
    <n v="1"/>
    <x v="4"/>
    <s v="The EITI Reports are accessible in print and summarised formats. They are not machine readable, although key information is available from the Ghana EITI open data dashboard. The data is from the 2012/13 reports and do not include 2014 data."/>
    <n v="0"/>
    <s v="http://www.gheiti.gov.gh"/>
    <s v="https://eiti.org/api/v1.0/score_data/46"/>
    <x v="1"/>
    <n v="0"/>
    <n v="0"/>
    <n v="0"/>
    <n v="0"/>
    <n v="0"/>
    <x v="2"/>
  </r>
  <r>
    <x v="10"/>
    <n v="1"/>
    <n v="6"/>
    <s v="Ghana: 2016"/>
    <s v="GHA"/>
    <s v="Ghana"/>
    <s v="https://eiti.org/board-decision/2017-8"/>
    <s v="https://eiti.org/document/validation-ghana-2016-documentation"/>
    <n v="2016"/>
    <n v="2018"/>
    <s v="Meaningful progress"/>
    <x v="13"/>
    <n v="4"/>
    <x v="0"/>
    <s v="The oil and gas report does not give a clear picture of GNPC finances and does not mention quasi-fiscal expenditures, when there appear to be such expenditures."/>
    <m/>
    <s v="http://www.gheiti.gov.gh"/>
    <s v="https://eiti.org/api/v1.0/score_data/6"/>
    <s v="GhanaSOE quasi-fiscal expenditures (#6.2)"/>
    <s v="Ghana: 2018"/>
    <s v="Ghana"/>
    <n v="1"/>
    <n v="46"/>
    <s v="Ghana: 2018"/>
    <s v="GHA"/>
    <s v="Ghana"/>
    <s v="https://eiti.org/BD/2019-16"/>
    <s v="https://eiti.org/document/ghana-validation-2018"/>
    <n v="2018"/>
    <n v="2018"/>
    <s v="Meaningful progress"/>
    <s v="SOE quasi-fiscal expenditures (#6.2)"/>
    <n v="4"/>
    <x v="0"/>
    <s v="There were no quasi-fiscal expenditures in mining in 2016. In oil and gas, the 2016 EITI Report provides a partial description of four types of expenditures that it categorises as quasi-fiscal, although these expenditures either did not take in the year under review (2016) or do not appear to fit the categorisation of quasi-fiscal expenditures. There is publicly-available evidence of other GNPC expenditures in 2016 that could be considered quasi-fiscal."/>
    <n v="0"/>
    <s v="http://www.gheiti.gov.gh"/>
    <s v="https://eiti.org/api/v1.0/score_data/46"/>
    <x v="1"/>
    <n v="1"/>
    <n v="0"/>
    <n v="1"/>
    <n v="0"/>
    <n v="0"/>
    <x v="4"/>
  </r>
  <r>
    <x v="10"/>
    <n v="1"/>
    <n v="6"/>
    <s v="Ghana: 2016"/>
    <s v="GHA"/>
    <s v="Ghana"/>
    <s v="https://eiti.org/board-decision/2017-8"/>
    <s v="https://eiti.org/document/validation-ghana-2016-documentation"/>
    <n v="2016"/>
    <n v="2018"/>
    <s v="Meaningful progress"/>
    <x v="16"/>
    <n v="5"/>
    <x v="1"/>
    <s v="The 2014 EITI Report includes, in absolute and relative terms, the contribution of the extractive industries to GDP, government revenue, exports and employment. The only small exception is information on key regions of non-gold production in the mining report."/>
    <m/>
    <s v="http://www.gheiti.gov.gh"/>
    <s v="https://eiti.org/api/v1.0/score_data/6"/>
    <s v="GhanaEconomic contribution (#6.3)"/>
    <s v="Ghana: 2018"/>
    <s v="Ghana"/>
    <n v="1"/>
    <n v="46"/>
    <s v="Ghana: 2018"/>
    <s v="GHA"/>
    <s v="Ghana"/>
    <s v="https://eiti.org/BD/2019-16"/>
    <s v="https://eiti.org/document/ghana-validation-2018"/>
    <n v="2018"/>
    <n v="2018"/>
    <s v="Meaningful progress"/>
    <s v="Economic contribution (#6.3)"/>
    <n v="5"/>
    <x v="1"/>
    <s v="The 2014 EITI Report includes, in absolute and relative terms, the contribution of the extractive industries to GDP, government revenue, exports and employment. The only small exception is information on key regions of non-gold production in the mining report."/>
    <n v="0"/>
    <s v="http://www.gheiti.gov.gh"/>
    <s v="https://eiti.org/api/v1.0/score_data/46"/>
    <x v="1"/>
    <n v="0"/>
    <n v="0"/>
    <n v="0"/>
    <n v="0"/>
    <n v="0"/>
    <x v="4"/>
  </r>
  <r>
    <x v="10"/>
    <n v="1"/>
    <n v="6"/>
    <s v="Ghana: 2016"/>
    <s v="GHA"/>
    <s v="Ghana"/>
    <s v="https://eiti.org/board-decision/2017-8"/>
    <s v="https://eiti.org/document/validation-ghana-2016-documentation"/>
    <n v="2016"/>
    <n v="2018"/>
    <s v="Meaningful progress"/>
    <x v="11"/>
    <n v="4"/>
    <x v="0"/>
    <s v=""/>
    <m/>
    <s v="http://www.gheiti.gov.gh"/>
    <s v="https://eiti.org/api/v1.0/score_data/6"/>
    <s v="GhanaOverall Progress (#0.0)"/>
    <s v="Ghana: 2018"/>
    <s v="Ghana"/>
    <n v="1"/>
    <n v="46"/>
    <s v="Ghana: 2018"/>
    <s v="GHA"/>
    <s v="Ghana"/>
    <s v="https://eiti.org/BD/2019-16"/>
    <s v="https://eiti.org/document/ghana-validation-2018"/>
    <n v="2018"/>
    <n v="2018"/>
    <s v="Meaningful progress"/>
    <s v="Overall Progress (#0.0)"/>
    <n v="4"/>
    <x v="0"/>
    <s v=""/>
    <n v="0"/>
    <s v="http://www.gheiti.gov.gh"/>
    <s v="https://eiti.org/api/v1.0/score_data/46"/>
    <x v="1"/>
    <n v="1"/>
    <n v="0"/>
    <n v="1"/>
    <n v="0"/>
    <n v="0"/>
    <x v="3"/>
  </r>
  <r>
    <x v="10"/>
    <n v="1"/>
    <n v="6"/>
    <s v="Ghana: 2016"/>
    <s v="GHA"/>
    <s v="Ghana"/>
    <s v="https://eiti.org/board-decision/2017-8"/>
    <s v="https://eiti.org/document/validation-ghana-2016-documentation"/>
    <n v="2016"/>
    <n v="2018"/>
    <s v="Meaningful progress"/>
    <x v="22"/>
    <n v="5"/>
    <x v="1"/>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m/>
    <s v="http://www.gheiti.gov.gh"/>
    <s v="https://eiti.org/api/v1.0/score_data/6"/>
    <s v="GhanaGovernment engagement (#1.1)"/>
    <s v="Ghana: 2018"/>
    <s v="Ghana"/>
    <n v="1"/>
    <n v="46"/>
    <s v="Ghana: 2018"/>
    <s v="GHA"/>
    <s v="Ghana"/>
    <s v="https://eiti.org/BD/2019-16"/>
    <s v="https://eiti.org/document/ghana-validation-2018"/>
    <n v="2018"/>
    <n v="2018"/>
    <s v="Meaningful progress"/>
    <s v="Government engagement (#1.1)"/>
    <n v="5"/>
    <x v="1"/>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n v="0"/>
    <s v="http://www.gheiti.gov.gh"/>
    <s v="https://eiti.org/api/v1.0/score_data/46"/>
    <x v="1"/>
    <n v="0"/>
    <n v="0"/>
    <n v="0"/>
    <n v="0"/>
    <n v="0"/>
    <x v="6"/>
  </r>
  <r>
    <x v="10"/>
    <n v="1"/>
    <n v="6"/>
    <s v="Ghana: 2016"/>
    <s v="GHA"/>
    <s v="Ghana"/>
    <s v="https://eiti.org/board-decision/2017-8"/>
    <s v="https://eiti.org/document/validation-ghana-2016-documentation"/>
    <n v="2016"/>
    <n v="2018"/>
    <s v="Meaningful progress"/>
    <x v="9"/>
    <n v="5"/>
    <x v="1"/>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m/>
    <s v="http://www.gheiti.gov.gh"/>
    <s v="https://eiti.org/api/v1.0/score_data/6"/>
    <s v="GhanaFollow up on recommendations (#7.3)"/>
    <s v="Ghana: 2018"/>
    <s v="Ghana"/>
    <n v="1"/>
    <n v="46"/>
    <s v="Ghana: 2018"/>
    <s v="GHA"/>
    <s v="Ghana"/>
    <s v="https://eiti.org/BD/2019-16"/>
    <s v="https://eiti.org/document/ghana-validation-2018"/>
    <n v="2018"/>
    <n v="2018"/>
    <s v="Meaningful progress"/>
    <s v="Follow up on recommendations (#7.3)"/>
    <n v="5"/>
    <x v="1"/>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n v="0"/>
    <s v="http://www.gheiti.gov.gh"/>
    <s v="https://eiti.org/api/v1.0/score_data/46"/>
    <x v="1"/>
    <n v="0"/>
    <n v="0"/>
    <n v="0"/>
    <n v="0"/>
    <n v="0"/>
    <x v="2"/>
  </r>
  <r>
    <x v="10"/>
    <n v="1"/>
    <n v="6"/>
    <s v="Ghana: 2016"/>
    <s v="GHA"/>
    <s v="Ghana"/>
    <s v="https://eiti.org/board-decision/2017-8"/>
    <s v="https://eiti.org/document/validation-ghana-2016-documentation"/>
    <n v="2016"/>
    <n v="2018"/>
    <s v="Meaningful progress"/>
    <x v="12"/>
    <n v="5"/>
    <x v="1"/>
    <s v="The annual progress report 2015 was submitted within the deadline and adequately reflects Ghana EITI’s main activities and progress made during 2015. The report and the completion of a formal impact assessment demonstrates openness to public scrutiny."/>
    <m/>
    <s v="http://www.gheiti.gov.gh"/>
    <s v="https://eiti.org/api/v1.0/score_data/6"/>
    <s v="GhanaOutcomes and impact of implementation (#7.4)"/>
    <s v="Ghana: 2018"/>
    <s v="Ghana"/>
    <n v="1"/>
    <n v="46"/>
    <s v="Ghana: 2018"/>
    <s v="GHA"/>
    <s v="Ghana"/>
    <s v="https://eiti.org/BD/2019-16"/>
    <s v="https://eiti.org/document/ghana-validation-2018"/>
    <n v="2018"/>
    <n v="2018"/>
    <s v="Meaningful progress"/>
    <s v="Outcomes and impact of implementation (#7.4)"/>
    <n v="5"/>
    <x v="1"/>
    <s v="The annual progress report 2015 was submitted within the deadline and adequately reflects Ghana EITI’s main activities and progress made during 2015. The report and the completion of a formal impact assessment demonstrates openness to public scrutiny."/>
    <n v="0"/>
    <s v="http://www.gheiti.gov.gh"/>
    <s v="https://eiti.org/api/v1.0/score_data/46"/>
    <x v="1"/>
    <n v="0"/>
    <n v="0"/>
    <n v="0"/>
    <n v="0"/>
    <n v="0"/>
    <x v="2"/>
  </r>
  <r>
    <x v="10"/>
    <n v="1"/>
    <n v="6"/>
    <s v="Ghana: 2016"/>
    <s v="GHA"/>
    <s v="Ghana"/>
    <s v="https://eiti.org/board-decision/2017-8"/>
    <s v="https://eiti.org/document/validation-ghana-2016-documentation"/>
    <n v="2016"/>
    <n v="2018"/>
    <s v="Meaningful progress"/>
    <x v="14"/>
    <n v="0"/>
    <x v="2"/>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m/>
    <s v="http://www.gheiti.gov.gh"/>
    <s v="https://eiti.org/api/v1.0/score_data/6"/>
    <s v="GhanaMandatory social expenditures (#6.1)"/>
    <s v="Ghana: 2018"/>
    <s v="Ghana"/>
    <n v="1"/>
    <n v="46"/>
    <s v="Ghana: 2018"/>
    <s v="GHA"/>
    <s v="Ghana"/>
    <s v="https://eiti.org/BD/2019-16"/>
    <s v="https://eiti.org/document/ghana-validation-2018"/>
    <n v="2018"/>
    <n v="2018"/>
    <s v="Meaningful progress"/>
    <s v="Mandatory social expenditures (#6.1)"/>
    <n v="0"/>
    <x v="2"/>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n v="0"/>
    <s v="http://www.gheiti.gov.gh"/>
    <s v="https://eiti.org/api/v1.0/score_data/46"/>
    <x v="1"/>
    <n v="0"/>
    <n v="0"/>
    <n v="0"/>
    <n v="0"/>
    <n v="0"/>
    <x v="4"/>
  </r>
  <r>
    <x v="10"/>
    <n v="1"/>
    <n v="6"/>
    <s v="Ghana: 2016"/>
    <s v="GHA"/>
    <s v="Ghana"/>
    <s v="https://eiti.org/board-decision/2017-8"/>
    <s v="https://eiti.org/document/validation-ghana-2016-documentation"/>
    <n v="2016"/>
    <n v="2018"/>
    <s v="Meaningful progress"/>
    <x v="6"/>
    <n v="5"/>
    <x v="1"/>
    <s v="The 2014 EITI Reports disclose of revenue data disaggregated by individual company, government entity, and revenue stream."/>
    <m/>
    <s v="http://www.gheiti.gov.gh"/>
    <s v="https://eiti.org/api/v1.0/score_data/6"/>
    <s v="GhanaDisaggregation (#4.7)"/>
    <s v="Ghana: 2018"/>
    <s v="Ghana"/>
    <n v="1"/>
    <n v="46"/>
    <s v="Ghana: 2018"/>
    <s v="GHA"/>
    <s v="Ghana"/>
    <s v="https://eiti.org/BD/2019-16"/>
    <s v="https://eiti.org/document/ghana-validation-2018"/>
    <n v="2018"/>
    <n v="2018"/>
    <s v="Meaningful progress"/>
    <s v="Disaggregation (#4.7)"/>
    <n v="5"/>
    <x v="1"/>
    <s v="The 2014 EITI Reports disclose of revenue data disaggregated by individual company, government entity, and revenue stream."/>
    <n v="0"/>
    <s v="http://www.gheiti.gov.gh"/>
    <s v="https://eiti.org/api/v1.0/score_data/46"/>
    <x v="1"/>
    <n v="0"/>
    <n v="0"/>
    <n v="0"/>
    <n v="0"/>
    <n v="0"/>
    <x v="0"/>
  </r>
  <r>
    <x v="10"/>
    <n v="1"/>
    <n v="6"/>
    <s v="Ghana: 2016"/>
    <s v="GHA"/>
    <s v="Ghana"/>
    <s v="https://eiti.org/board-decision/2017-8"/>
    <s v="https://eiti.org/document/validation-ghana-2016-documentation"/>
    <n v="2016"/>
    <n v="2018"/>
    <s v="Meaningful progress"/>
    <x v="1"/>
    <n v="5"/>
    <x v="1"/>
    <s v="The 2014 EITI Reports were published on 18 January 2016, about one year after the end of the financial year covered."/>
    <m/>
    <s v="http://www.gheiti.gov.gh"/>
    <s v="https://eiti.org/api/v1.0/score_data/6"/>
    <s v="GhanaData timeliness (#4.8)"/>
    <s v="Ghana: 2018"/>
    <s v="Ghana"/>
    <n v="1"/>
    <n v="46"/>
    <s v="Ghana: 2018"/>
    <s v="GHA"/>
    <s v="Ghana"/>
    <s v="https://eiti.org/BD/2019-16"/>
    <s v="https://eiti.org/document/ghana-validation-2018"/>
    <n v="2018"/>
    <n v="2018"/>
    <s v="Meaningful progress"/>
    <s v="Data timeliness (#4.8)"/>
    <n v="5"/>
    <x v="1"/>
    <s v="The 2014 EITI Reports were published on 18 January 2016, about one year after the end of the financial year covered."/>
    <n v="0"/>
    <s v="http://www.gheiti.gov.gh"/>
    <s v="https://eiti.org/api/v1.0/score_data/46"/>
    <x v="1"/>
    <n v="0"/>
    <n v="0"/>
    <n v="0"/>
    <n v="0"/>
    <n v="0"/>
    <x v="0"/>
  </r>
  <r>
    <x v="10"/>
    <n v="1"/>
    <n v="6"/>
    <s v="Ghana: 2016"/>
    <s v="GHA"/>
    <s v="Ghana"/>
    <s v="https://eiti.org/board-decision/2017-8"/>
    <s v="https://eiti.org/document/validation-ghana-2016-documentation"/>
    <n v="2016"/>
    <n v="2018"/>
    <s v="Meaningful progress"/>
    <x v="4"/>
    <n v="4"/>
    <x v="0"/>
    <s v="The 2014 EITI Report on oil and gas contains much information on transactions between Ghana National Petroleum Corporation (GNPC) and the government, but contradictory statements on the direction of flows between GNPC and the government result in confusion despite otherwise significant disclosures. The oil/gas report does not address GNPC transactions on own account."/>
    <m/>
    <s v="http://www.gheiti.gov.gh"/>
    <s v="https://eiti.org/api/v1.0/score_data/6"/>
    <s v="GhanaSOE transactions (#4.5)"/>
    <s v="Ghana: 2018"/>
    <s v="Ghana"/>
    <n v="1"/>
    <n v="46"/>
    <s v="Ghana: 2018"/>
    <s v="GHA"/>
    <s v="Ghana"/>
    <s v="https://eiti.org/BD/2019-16"/>
    <s v="https://eiti.org/document/ghana-validation-2018"/>
    <n v="2018"/>
    <n v="2018"/>
    <s v="Meaningful progress"/>
    <s v="SOE transactions (#4.5)"/>
    <n v="5"/>
    <x v="1"/>
    <s v="There were no material SOEs in mining in 2016. In oil and gas, the 2016 EITI Report discloses and reconciles companies’ in-kind payments to GNPC, although there are significant gaps in the reconciliation of in-kind gas revenues. The report confirms the lack of dividend payments from GNPC and discloses, but does not reconcile, budget transfers to GNPC, although these transfers are reflected in both GNPC’s 2016 audited financial statements and the 2016 national budget."/>
    <n v="0"/>
    <s v="http://www.gheiti.gov.gh"/>
    <s v="https://eiti.org/api/v1.0/score_data/46"/>
    <x v="1"/>
    <n v="1"/>
    <n v="1"/>
    <n v="0"/>
    <n v="1"/>
    <n v="0"/>
    <x v="0"/>
  </r>
  <r>
    <x v="10"/>
    <n v="1"/>
    <n v="6"/>
    <s v="Ghana: 2016"/>
    <s v="GHA"/>
    <s v="Ghana"/>
    <s v="https://eiti.org/board-decision/2017-8"/>
    <s v="https://eiti.org/document/validation-ghana-2016-documentation"/>
    <n v="2016"/>
    <n v="2018"/>
    <s v="Meaningful progress"/>
    <x v="7"/>
    <n v="5"/>
    <x v="1"/>
    <s v="Subnational direct payments exist in the mining sector, and the 2014 EITI Report adequately explains direct payment of property rates by mining companies to District Assemblies."/>
    <m/>
    <s v="http://www.gheiti.gov.gh"/>
    <s v="https://eiti.org/api/v1.0/score_data/6"/>
    <s v="GhanaDirect subnational payments (#4.6)"/>
    <s v="Ghana: 2018"/>
    <s v="Ghana"/>
    <n v="1"/>
    <n v="46"/>
    <s v="Ghana: 2018"/>
    <s v="GHA"/>
    <s v="Ghana"/>
    <s v="https://eiti.org/BD/2019-16"/>
    <s v="https://eiti.org/document/ghana-validation-2018"/>
    <n v="2018"/>
    <n v="2018"/>
    <s v="Meaningful progress"/>
    <s v="Direct subnational payments (#4.6)"/>
    <n v="5"/>
    <x v="1"/>
    <s v="Subnational direct payments exist in the mining sector, and the 2014 EITI Report adequately explains direct payment of property rates by mining companies to District Assemblies."/>
    <n v="0"/>
    <s v="http://www.gheiti.gov.gh"/>
    <s v="https://eiti.org/api/v1.0/score_data/46"/>
    <x v="1"/>
    <n v="0"/>
    <n v="0"/>
    <n v="0"/>
    <n v="0"/>
    <n v="0"/>
    <x v="0"/>
  </r>
  <r>
    <x v="10"/>
    <n v="1"/>
    <n v="6"/>
    <s v="Ghana: 2016"/>
    <s v="GHA"/>
    <s v="Ghana"/>
    <s v="https://eiti.org/board-decision/2017-8"/>
    <s v="https://eiti.org/document/validation-ghana-2016-documentation"/>
    <n v="2016"/>
    <n v="2018"/>
    <s v="Meaningful progress"/>
    <x v="2"/>
    <n v="5"/>
    <x v="1"/>
    <s v="The 2014 Ghana EITI mining report discloses sub-national transfers and the applicable revenue sharing formula. There is no discussion of sub-national transfers in the oil and gas report, and there is no evidence that such revenues exist in Ghana."/>
    <m/>
    <s v="http://www.gheiti.gov.gh"/>
    <s v="https://eiti.org/api/v1.0/score_data/6"/>
    <s v="GhanaSubnational transfers (#5.2)"/>
    <s v="Ghana: 2018"/>
    <s v="Ghana"/>
    <n v="1"/>
    <n v="46"/>
    <s v="Ghana: 2018"/>
    <s v="GHA"/>
    <s v="Ghana"/>
    <s v="https://eiti.org/BD/2019-16"/>
    <s v="https://eiti.org/document/ghana-validation-2018"/>
    <n v="2018"/>
    <n v="2018"/>
    <s v="Meaningful progress"/>
    <s v="Subnational transfers (#5.2)"/>
    <n v="5"/>
    <x v="1"/>
    <s v="The 2014 Ghana EITI mining report discloses sub-national transfers and the applicable revenue sharing formula. There is no discussion of sub-national transfers in the oil and gas report, and there is no evidence that such revenues exist in Ghana."/>
    <n v="0"/>
    <s v="http://www.gheiti.gov.gh"/>
    <s v="https://eiti.org/api/v1.0/score_data/46"/>
    <x v="1"/>
    <n v="0"/>
    <n v="0"/>
    <n v="0"/>
    <n v="0"/>
    <n v="0"/>
    <x v="1"/>
  </r>
  <r>
    <x v="10"/>
    <n v="1"/>
    <n v="6"/>
    <s v="Ghana: 2016"/>
    <s v="GHA"/>
    <s v="Ghana"/>
    <s v="https://eiti.org/board-decision/2017-8"/>
    <s v="https://eiti.org/document/validation-ghana-2016-documentation"/>
    <n v="2016"/>
    <n v="2018"/>
    <s v="Meaningful progress"/>
    <x v="8"/>
    <n v="1"/>
    <x v="4"/>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m/>
    <s v="http://www.gheiti.gov.gh"/>
    <s v="https://eiti.org/api/v1.0/score_data/6"/>
    <s v="GhanaRevenue management and expenditures (#5.3)"/>
    <s v="Ghana: 2018"/>
    <s v="Ghana"/>
    <n v="1"/>
    <n v="46"/>
    <s v="Ghana: 2018"/>
    <s v="GHA"/>
    <s v="Ghana"/>
    <s v="https://eiti.org/BD/2019-16"/>
    <s v="https://eiti.org/document/ghana-validation-2018"/>
    <n v="2018"/>
    <n v="2018"/>
    <s v="Meaningful progress"/>
    <s v="Revenue management and expenditures (#5.3)"/>
    <n v="1"/>
    <x v="4"/>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n v="0"/>
    <s v="http://www.gheiti.gov.gh"/>
    <s v="https://eiti.org/api/v1.0/score_data/46"/>
    <x v="1"/>
    <n v="0"/>
    <n v="0"/>
    <n v="0"/>
    <n v="0"/>
    <n v="0"/>
    <x v="1"/>
  </r>
  <r>
    <x v="10"/>
    <n v="1"/>
    <n v="6"/>
    <s v="Ghana: 2016"/>
    <s v="GHA"/>
    <s v="Ghana"/>
    <s v="https://eiti.org/board-decision/2017-8"/>
    <s v="https://eiti.org/document/validation-ghana-2016-documentation"/>
    <n v="2016"/>
    <n v="2018"/>
    <s v="Meaningful progress"/>
    <x v="0"/>
    <n v="5"/>
    <x v="1"/>
    <s v="All templates submitted by companies and government entities met the previously agreed completeness, integrity, and reliability tests, concluding that the data provided was reliable. "/>
    <m/>
    <s v="http://www.gheiti.gov.gh"/>
    <s v="https://eiti.org/api/v1.0/score_data/6"/>
    <s v="GhanaData quality (#4.9)"/>
    <s v="Ghana: 2018"/>
    <s v="Ghana"/>
    <n v="1"/>
    <n v="46"/>
    <s v="Ghana: 2018"/>
    <s v="GHA"/>
    <s v="Ghana"/>
    <s v="https://eiti.org/BD/2019-16"/>
    <s v="https://eiti.org/document/ghana-validation-2018"/>
    <n v="2018"/>
    <n v="2018"/>
    <s v="Meaningful progress"/>
    <s v="Data quality (#4.9)"/>
    <n v="5"/>
    <x v="1"/>
    <s v="All templates submitted by companies and government entities met the previously agreed completeness, integrity, and reliability tests, concluding that the data provided was reliable. "/>
    <n v="0"/>
    <s v="http://www.gheiti.gov.gh"/>
    <s v="https://eiti.org/api/v1.0/score_data/46"/>
    <x v="1"/>
    <n v="0"/>
    <n v="0"/>
    <n v="0"/>
    <n v="0"/>
    <n v="0"/>
    <x v="0"/>
  </r>
  <r>
    <x v="10"/>
    <n v="1"/>
    <n v="6"/>
    <s v="Ghana: 2016"/>
    <s v="GHA"/>
    <s v="Ghana"/>
    <s v="https://eiti.org/board-decision/2017-8"/>
    <s v="https://eiti.org/document/validation-ghana-2016-documentation"/>
    <n v="2016"/>
    <n v="2018"/>
    <s v="Meaningful progress"/>
    <x v="3"/>
    <n v="5"/>
    <x v="1"/>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m/>
    <s v="http://www.gheiti.gov.gh"/>
    <s v="https://eiti.org/api/v1.0/score_data/6"/>
    <s v="GhanaDistribution of revenues (#5.1)"/>
    <s v="Ghana: 2018"/>
    <s v="Ghana"/>
    <n v="1"/>
    <n v="46"/>
    <s v="Ghana: 2018"/>
    <s v="GHA"/>
    <s v="Ghana"/>
    <s v="https://eiti.org/BD/2019-16"/>
    <s v="https://eiti.org/document/ghana-validation-2018"/>
    <n v="2018"/>
    <n v="2018"/>
    <s v="Meaningful progress"/>
    <s v="Distribution of revenues (#5.1)"/>
    <n v="5"/>
    <x v="1"/>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n v="0"/>
    <s v="http://www.gheiti.gov.gh"/>
    <s v="https://eiti.org/api/v1.0/score_data/46"/>
    <x v="1"/>
    <n v="0"/>
    <n v="0"/>
    <n v="0"/>
    <n v="0"/>
    <n v="0"/>
    <x v="1"/>
  </r>
  <r>
    <x v="11"/>
    <n v="1"/>
    <n v="53"/>
    <s v="Guinea: 2018"/>
    <s v="GIN"/>
    <s v="Guinea"/>
    <s v="https://eiti.org/BD/2019-17"/>
    <s v="https://eiti.org/document/guinea-validation-2018"/>
    <n v="2018"/>
    <n v="2018"/>
    <s v="Meaningful progress"/>
    <x v="33"/>
    <n v="5"/>
    <x v="1"/>
    <s v="The 2016 EITI Report provides an overview of the extractive industries, including significant exploration activities and informal mining."/>
    <s v="https://eiti.org/guinea#guineas-progress-by-requirement"/>
    <s v="http://www.itie-guinee.org/"/>
    <s v="https://eiti.org/api/v1.0/score_data/53"/>
    <s v="GuineaExploration data (#3.1)"/>
    <s v="Guinea: 2018"/>
    <s v="Guinea"/>
    <n v="1"/>
    <n v="53"/>
    <s v="Guinea: 2018"/>
    <s v="GIN"/>
    <s v="Guinea"/>
    <s v="https://eiti.org/BD/2019-17"/>
    <s v="https://eiti.org/document/guinea-validation-2018"/>
    <n v="2018"/>
    <n v="2018"/>
    <s v="Meaningful progress"/>
    <s v="Exploration data (#3.1)"/>
    <n v="5"/>
    <x v="1"/>
    <s v="The 2016 EITI Report provides an overview of the extractive industries, including significant exploration activities and informal mining."/>
    <s v="https://eiti.org/guinea#guineas-progress-by-requirement"/>
    <s v="http://www.itie-guinee.org/"/>
    <s v="https://eiti.org/api/v1.0/score_data/53"/>
    <x v="0"/>
    <n v="0"/>
    <n v="0"/>
    <n v="0"/>
    <n v="0"/>
    <n v="0"/>
    <x v="7"/>
  </r>
  <r>
    <x v="11"/>
    <n v="1"/>
    <n v="53"/>
    <s v="Guinea: 2018"/>
    <s v="GIN"/>
    <s v="Guinea"/>
    <s v="https://eiti.org/BD/2019-17"/>
    <s v="https://eiti.org/document/guinea-validation-2018"/>
    <n v="2018"/>
    <n v="2018"/>
    <s v="Meaningful progress"/>
    <x v="32"/>
    <n v="5"/>
    <x v="1"/>
    <s v="The 2016 EITI Report provides production volumes and values for all commodities (minerals) produced in the year under review."/>
    <s v="https://eiti.org/guinea#guineas-progress-by-requirement"/>
    <s v="http://www.itie-guinee.org/"/>
    <s v="https://eiti.org/api/v1.0/score_data/53"/>
    <s v="GuineaProduction data (#3.2)"/>
    <s v="Guinea: 2018"/>
    <s v="Guinea"/>
    <n v="1"/>
    <n v="53"/>
    <s v="Guinea: 2018"/>
    <s v="GIN"/>
    <s v="Guinea"/>
    <s v="https://eiti.org/BD/2019-17"/>
    <s v="https://eiti.org/document/guinea-validation-2018"/>
    <n v="2018"/>
    <n v="2018"/>
    <s v="Meaningful progress"/>
    <s v="Production data (#3.2)"/>
    <n v="5"/>
    <x v="1"/>
    <s v="The 2016 EITI Report provides production volumes and values for all commodities (minerals) produced in the year under review."/>
    <s v="https://eiti.org/guinea#guineas-progress-by-requirement"/>
    <s v="http://www.itie-guinee.org/"/>
    <s v="https://eiti.org/api/v1.0/score_data/53"/>
    <x v="0"/>
    <n v="0"/>
    <n v="0"/>
    <n v="0"/>
    <n v="0"/>
    <n v="0"/>
    <x v="7"/>
  </r>
  <r>
    <x v="11"/>
    <n v="1"/>
    <n v="53"/>
    <s v="Guinea: 2018"/>
    <s v="GIN"/>
    <s v="Guinea"/>
    <s v="https://eiti.org/BD/2019-17"/>
    <s v="https://eiti.org/document/guinea-validation-2018"/>
    <n v="2018"/>
    <n v="2018"/>
    <s v="Meaningful progress"/>
    <x v="31"/>
    <n v="1"/>
    <x v="4"/>
    <s v=" The Government of Guinea has enshrined its policy on beneficial ownership disclosure for mining companies in national legislation and the 2016 EITI Report provides the names of legal owners and their level of ownership for around half of the material companies."/>
    <s v="https://eiti.org/guinea#guineas-progress-by-requirement"/>
    <s v="http://www.itie-guinee.org/"/>
    <s v="https://eiti.org/api/v1.0/score_data/53"/>
    <s v="GuineaBeneficial ownership (#2.5)"/>
    <s v="Guinea: 2018"/>
    <s v="Guinea"/>
    <n v="1"/>
    <n v="53"/>
    <s v="Guinea: 2018"/>
    <s v="GIN"/>
    <s v="Guinea"/>
    <s v="https://eiti.org/BD/2019-17"/>
    <s v="https://eiti.org/document/guinea-validation-2018"/>
    <n v="2018"/>
    <n v="2018"/>
    <s v="Meaningful progress"/>
    <s v="Beneficial ownership (#2.5)"/>
    <n v="1"/>
    <x v="4"/>
    <s v=" The Government of Guinea has enshrined its policy on beneficial ownership disclosure for mining companies in national legislation and the 2016 EITI Report provides the names of legal owners and their level of ownership for around half of the material companies."/>
    <s v="https://eiti.org/guinea#guineas-progress-by-requirement"/>
    <s v="http://www.itie-guinee.org/"/>
    <s v="https://eiti.org/api/v1.0/score_data/53"/>
    <x v="0"/>
    <n v="0"/>
    <n v="0"/>
    <n v="0"/>
    <n v="0"/>
    <n v="0"/>
    <x v="5"/>
  </r>
  <r>
    <x v="11"/>
    <n v="1"/>
    <n v="53"/>
    <s v="Guinea: 2018"/>
    <s v="GIN"/>
    <s v="Guinea"/>
    <s v="https://eiti.org/BD/2019-17"/>
    <s v="https://eiti.org/document/guinea-validation-2018"/>
    <n v="2018"/>
    <n v="2018"/>
    <s v="Meaningful progress"/>
    <x v="30"/>
    <n v="5"/>
    <x v="1"/>
    <s v="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
    <s v="https://eiti.org/guinea#guineas-progress-by-requirement"/>
    <s v="http://www.itie-guinee.org/"/>
    <s v="https://eiti.org/api/v1.0/score_data/53"/>
    <s v="GuineaState participation (#2.6)"/>
    <s v="Guinea: 2018"/>
    <s v="Guinea"/>
    <n v="1"/>
    <n v="53"/>
    <s v="Guinea: 2018"/>
    <s v="GIN"/>
    <s v="Guinea"/>
    <s v="https://eiti.org/BD/2019-17"/>
    <s v="https://eiti.org/document/guinea-validation-2018"/>
    <n v="2018"/>
    <n v="2018"/>
    <s v="Meaningful progress"/>
    <s v="State participation (#2.6)"/>
    <n v="5"/>
    <x v="1"/>
    <s v="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
    <s v="https://eiti.org/guinea#guineas-progress-by-requirement"/>
    <s v="http://www.itie-guinee.org/"/>
    <s v="https://eiti.org/api/v1.0/score_data/53"/>
    <x v="0"/>
    <n v="0"/>
    <n v="0"/>
    <n v="0"/>
    <n v="0"/>
    <n v="0"/>
    <x v="5"/>
  </r>
  <r>
    <x v="11"/>
    <n v="1"/>
    <n v="53"/>
    <s v="Guinea: 2018"/>
    <s v="GIN"/>
    <s v="Guinea"/>
    <s v="https://eiti.org/BD/2019-17"/>
    <s v="https://eiti.org/document/guinea-validation-2018"/>
    <n v="2018"/>
    <n v="2018"/>
    <s v="Meaningful progress"/>
    <x v="29"/>
    <n v="0"/>
    <x v="2"/>
    <s v="Despite not collecting in-kind revenues as a fiscal agent, the 2016 EITI Report describes SOGUIPAMI’s role as marketing agent for government and company shares of production._x000a_This requirement is not applicable in Guinea. _x000a_"/>
    <s v="https://eiti.org/guinea#guineas-progress-by-requirement"/>
    <s v="http://www.itie-guinee.org/"/>
    <s v="https://eiti.org/api/v1.0/score_data/53"/>
    <s v="GuineaIn-kind revenues (#4.2)"/>
    <s v="Guinea: 2018"/>
    <s v="Guinea"/>
    <n v="1"/>
    <n v="53"/>
    <s v="Guinea: 2018"/>
    <s v="GIN"/>
    <s v="Guinea"/>
    <s v="https://eiti.org/BD/2019-17"/>
    <s v="https://eiti.org/document/guinea-validation-2018"/>
    <n v="2018"/>
    <n v="2018"/>
    <s v="Meaningful progress"/>
    <s v="In-kind revenues (#4.2)"/>
    <n v="0"/>
    <x v="2"/>
    <s v="Despite not collecting in-kind revenues as a fiscal agent, the 2016 EITI Report describes SOGUIPAMI’s role as marketing agent for government and company shares of production._x000a_This requirement is not applicable in Guinea. _x000a_"/>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28"/>
    <n v="4"/>
    <x v="0"/>
    <s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
    <s v="https://eiti.org/guinea#guineas-progress-by-requirement"/>
    <s v="http://www.itie-guinee.org/"/>
    <s v="https://eiti.org/api/v1.0/score_data/53"/>
    <s v="GuineaBarter agreements (#4.3)"/>
    <s v="Guinea: 2018"/>
    <s v="Guinea"/>
    <n v="1"/>
    <n v="53"/>
    <s v="Guinea: 2018"/>
    <s v="GIN"/>
    <s v="Guinea"/>
    <s v="https://eiti.org/BD/2019-17"/>
    <s v="https://eiti.org/document/guinea-validation-2018"/>
    <n v="2018"/>
    <n v="2018"/>
    <s v="Meaningful progress"/>
    <s v="Barter agreements (#4.3)"/>
    <n v="4"/>
    <x v="0"/>
    <s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
    <s v="https://eiti.org/guinea#guineas-progress-by-requirement"/>
    <s v="http://www.itie-guinee.org/"/>
    <s v="https://eiti.org/api/v1.0/score_data/53"/>
    <x v="0"/>
    <n v="1"/>
    <n v="0"/>
    <n v="1"/>
    <n v="0"/>
    <n v="0"/>
    <x v="0"/>
  </r>
  <r>
    <x v="11"/>
    <n v="1"/>
    <n v="53"/>
    <s v="Guinea: 2018"/>
    <s v="GIN"/>
    <s v="Guinea"/>
    <s v="https://eiti.org/BD/2019-17"/>
    <s v="https://eiti.org/document/guinea-validation-2018"/>
    <n v="2018"/>
    <n v="2018"/>
    <s v="Meaningful progress"/>
    <x v="27"/>
    <n v="5"/>
    <x v="1"/>
    <s v="The 2016 EITI Report provides export volumes and values for the three (mineral) commodities exported from Guinea in the year under review."/>
    <s v="https://eiti.org/guinea#guineas-progress-by-requirement"/>
    <s v="http://www.itie-guinee.org/"/>
    <s v="https://eiti.org/api/v1.0/score_data/53"/>
    <s v="GuineaExport data (#3.3)"/>
    <s v="Guinea: 2018"/>
    <s v="Guinea"/>
    <n v="1"/>
    <n v="53"/>
    <s v="Guinea: 2018"/>
    <s v="GIN"/>
    <s v="Guinea"/>
    <s v="https://eiti.org/BD/2019-17"/>
    <s v="https://eiti.org/document/guinea-validation-2018"/>
    <n v="2018"/>
    <n v="2018"/>
    <s v="Meaningful progress"/>
    <s v="Export data (#3.3)"/>
    <n v="5"/>
    <x v="1"/>
    <s v="The 2016 EITI Report provides export volumes and values for the three (mineral) commodities exported from Guinea in the year under review."/>
    <s v="https://eiti.org/guinea#guineas-progress-by-requirement"/>
    <s v="http://www.itie-guinee.org/"/>
    <s v="https://eiti.org/api/v1.0/score_data/53"/>
    <x v="0"/>
    <n v="0"/>
    <n v="0"/>
    <n v="0"/>
    <n v="0"/>
    <n v="0"/>
    <x v="7"/>
  </r>
  <r>
    <x v="11"/>
    <n v="1"/>
    <n v="53"/>
    <s v="Guinea: 2018"/>
    <s v="GIN"/>
    <s v="Guinea"/>
    <s v="https://eiti.org/BD/2019-17"/>
    <s v="https://eiti.org/document/guinea-validation-2018"/>
    <n v="2018"/>
    <n v="2018"/>
    <s v="Meaningful progress"/>
    <x v="26"/>
    <n v="5"/>
    <x v="1"/>
    <s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
    <s v="https://eiti.org/guinea#guineas-progress-by-requirement"/>
    <s v="http://www.itie-guinee.org/"/>
    <s v="https://eiti.org/api/v1.0/score_data/53"/>
    <s v="GuineaComprehensiveness (#4.1)"/>
    <s v="Guinea: 2018"/>
    <s v="Guinea"/>
    <n v="1"/>
    <n v="53"/>
    <s v="Guinea: 2018"/>
    <s v="GIN"/>
    <s v="Guinea"/>
    <s v="https://eiti.org/BD/2019-17"/>
    <s v="https://eiti.org/document/guinea-validation-2018"/>
    <n v="2018"/>
    <n v="2018"/>
    <s v="Meaningful progress"/>
    <s v="Comprehensiveness (#4.1)"/>
    <n v="5"/>
    <x v="1"/>
    <s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25"/>
    <n v="6"/>
    <x v="6"/>
    <s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
    <s v="https://eiti.org/guinea#guineas-progress-by-requirement"/>
    <s v="http://www.itie-guinee.org/"/>
    <s v="https://eiti.org/api/v1.0/score_data/53"/>
    <s v="GuineaPolicy on contract disclosure (#2.4)"/>
    <s v="Guinea: 2018"/>
    <s v="Guinea"/>
    <n v="1"/>
    <n v="53"/>
    <s v="Guinea: 2018"/>
    <s v="GIN"/>
    <s v="Guinea"/>
    <s v="https://eiti.org/BD/2019-17"/>
    <s v="https://eiti.org/document/guinea-validation-2018"/>
    <n v="2018"/>
    <n v="2018"/>
    <s v="Meaningful progress"/>
    <s v="Policy on contract disclosure (#2.4)"/>
    <n v="6"/>
    <x v="6"/>
    <s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
    <s v="https://eiti.org/guinea#guineas-progress-by-requirement"/>
    <s v="http://www.itie-guinee.org/"/>
    <s v="https://eiti.org/api/v1.0/score_data/53"/>
    <x v="0"/>
    <n v="0"/>
    <n v="0"/>
    <n v="0"/>
    <n v="0"/>
    <n v="0"/>
    <x v="5"/>
  </r>
  <r>
    <x v="11"/>
    <n v="1"/>
    <n v="53"/>
    <s v="Guinea: 2018"/>
    <s v="GIN"/>
    <s v="Guinea"/>
    <s v="https://eiti.org/BD/2019-17"/>
    <s v="https://eiti.org/document/guinea-validation-2018"/>
    <n v="2018"/>
    <n v="2018"/>
    <s v="Meaningful progress"/>
    <x v="24"/>
    <n v="5"/>
    <x v="1"/>
    <s v="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
    <s v="https://eiti.org/guinea#guineas-progress-by-requirement"/>
    <s v="http://www.itie-guinee.org/"/>
    <s v="https://eiti.org/api/v1.0/score_data/53"/>
    <s v="GuineaCivil society engagement (#1.3)"/>
    <s v="Guinea: 2018"/>
    <s v="Guinea"/>
    <n v="1"/>
    <n v="53"/>
    <s v="Guinea: 2018"/>
    <s v="GIN"/>
    <s v="Guinea"/>
    <s v="https://eiti.org/BD/2019-17"/>
    <s v="https://eiti.org/document/guinea-validation-2018"/>
    <n v="2018"/>
    <n v="2018"/>
    <s v="Meaningful progress"/>
    <s v="Civil society engagement (#1.3)"/>
    <n v="5"/>
    <x v="1"/>
    <s v="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
    <s v="https://eiti.org/guinea#guineas-progress-by-requirement"/>
    <s v="http://www.itie-guinee.org/"/>
    <s v="https://eiti.org/api/v1.0/score_data/53"/>
    <x v="0"/>
    <n v="0"/>
    <n v="0"/>
    <n v="0"/>
    <n v="0"/>
    <n v="0"/>
    <x v="6"/>
  </r>
  <r>
    <x v="11"/>
    <n v="1"/>
    <n v="53"/>
    <s v="Guinea: 2018"/>
    <s v="GIN"/>
    <s v="Guinea"/>
    <s v="https://eiti.org/BD/2019-17"/>
    <s v="https://eiti.org/document/guinea-validation-2018"/>
    <n v="2018"/>
    <n v="2018"/>
    <s v="Meaningful progress"/>
    <x v="23"/>
    <n v="3"/>
    <x v="3"/>
    <s v="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
    <s v="https://eiti.org/guinea#guineas-progress-by-requirement"/>
    <s v="http://www.itie-guinee.org/"/>
    <s v="https://eiti.org/api/v1.0/score_data/53"/>
    <s v="GuineaMSG governance (#1.4)"/>
    <s v="Guinea: 2018"/>
    <s v="Guinea"/>
    <n v="1"/>
    <n v="53"/>
    <s v="Guinea: 2018"/>
    <s v="GIN"/>
    <s v="Guinea"/>
    <s v="https://eiti.org/BD/2019-17"/>
    <s v="https://eiti.org/document/guinea-validation-2018"/>
    <n v="2018"/>
    <n v="2018"/>
    <s v="Meaningful progress"/>
    <s v="MSG governance (#1.4)"/>
    <n v="3"/>
    <x v="3"/>
    <s v="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
    <s v="https://eiti.org/guinea#guineas-progress-by-requirement"/>
    <s v="http://www.itie-guinee.org/"/>
    <s v="https://eiti.org/api/v1.0/score_data/53"/>
    <x v="0"/>
    <n v="1"/>
    <n v="0"/>
    <n v="1"/>
    <n v="0"/>
    <n v="0"/>
    <x v="6"/>
  </r>
  <r>
    <x v="11"/>
    <n v="1"/>
    <n v="53"/>
    <s v="Guinea: 2018"/>
    <s v="GIN"/>
    <s v="Guinea"/>
    <s v="https://eiti.org/BD/2019-17"/>
    <s v="https://eiti.org/document/guinea-validation-2018"/>
    <n v="2018"/>
    <n v="2018"/>
    <s v="Meaningful progress"/>
    <x v="22"/>
    <n v="5"/>
    <x v="1"/>
    <s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
    <s v="https://eiti.org/guinea#guineas-progress-by-requirement"/>
    <s v="http://www.itie-guinee.org/"/>
    <s v="https://eiti.org/api/v1.0/score_data/53"/>
    <s v="GuineaGovernment engagement (#1.1)"/>
    <s v="Guinea: 2018"/>
    <s v="Guinea"/>
    <n v="1"/>
    <n v="53"/>
    <s v="Guinea: 2018"/>
    <s v="GIN"/>
    <s v="Guinea"/>
    <s v="https://eiti.org/BD/2019-17"/>
    <s v="https://eiti.org/document/guinea-validation-2018"/>
    <n v="2018"/>
    <n v="2018"/>
    <s v="Meaningful progress"/>
    <s v="Government engagement (#1.1)"/>
    <n v="5"/>
    <x v="1"/>
    <s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
    <s v="https://eiti.org/guinea#guineas-progress-by-requirement"/>
    <s v="http://www.itie-guinee.org/"/>
    <s v="https://eiti.org/api/v1.0/score_data/53"/>
    <x v="0"/>
    <n v="0"/>
    <n v="0"/>
    <n v="0"/>
    <n v="0"/>
    <n v="0"/>
    <x v="6"/>
  </r>
  <r>
    <x v="11"/>
    <n v="1"/>
    <n v="53"/>
    <s v="Guinea: 2018"/>
    <s v="GIN"/>
    <s v="Guinea"/>
    <s v="https://eiti.org/BD/2019-17"/>
    <s v="https://eiti.org/document/guinea-validation-2018"/>
    <n v="2018"/>
    <n v="2018"/>
    <s v="Meaningful progress"/>
    <x v="21"/>
    <n v="4"/>
    <x v="0"/>
    <s v="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
    <s v="https://eiti.org/guinea#guineas-progress-by-requirement"/>
    <s v="http://www.itie-guinee.org/"/>
    <s v="https://eiti.org/api/v1.0/score_data/53"/>
    <s v="GuineaIndustry engagement (#1.2)"/>
    <s v="Guinea: 2018"/>
    <s v="Guinea"/>
    <n v="1"/>
    <n v="53"/>
    <s v="Guinea: 2018"/>
    <s v="GIN"/>
    <s v="Guinea"/>
    <s v="https://eiti.org/BD/2019-17"/>
    <s v="https://eiti.org/document/guinea-validation-2018"/>
    <n v="2018"/>
    <n v="2018"/>
    <s v="Meaningful progress"/>
    <s v="Industry engagement (#1.2)"/>
    <n v="4"/>
    <x v="0"/>
    <s v="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
    <s v="https://eiti.org/guinea#guineas-progress-by-requirement"/>
    <s v="http://www.itie-guinee.org/"/>
    <s v="https://eiti.org/api/v1.0/score_data/53"/>
    <x v="0"/>
    <n v="1"/>
    <n v="0"/>
    <n v="1"/>
    <n v="0"/>
    <n v="0"/>
    <x v="6"/>
  </r>
  <r>
    <x v="11"/>
    <n v="1"/>
    <n v="53"/>
    <s v="Guinea: 2018"/>
    <s v="GIN"/>
    <s v="Guinea"/>
    <s v="https://eiti.org/BD/2019-17"/>
    <s v="https://eiti.org/document/guinea-validation-2018"/>
    <n v="2018"/>
    <n v="2018"/>
    <s v="Meaningful progress"/>
    <x v="20"/>
    <n v="4"/>
    <x v="0"/>
    <s v="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
    <s v="https://eiti.org/guinea#guineas-progress-by-requirement"/>
    <s v="http://www.itie-guinee.org/"/>
    <s v="https://eiti.org/api/v1.0/score_data/53"/>
    <s v="GuineaLicense allocations (#2.2)"/>
    <s v="Guinea: 2018"/>
    <s v="Guinea"/>
    <n v="1"/>
    <n v="53"/>
    <s v="Guinea: 2018"/>
    <s v="GIN"/>
    <s v="Guinea"/>
    <s v="https://eiti.org/BD/2019-17"/>
    <s v="https://eiti.org/document/guinea-validation-2018"/>
    <n v="2018"/>
    <n v="2018"/>
    <s v="Meaningful progress"/>
    <s v="License allocations (#2.2)"/>
    <n v="4"/>
    <x v="0"/>
    <s v="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
    <s v="https://eiti.org/guinea#guineas-progress-by-requirement"/>
    <s v="http://www.itie-guinee.org/"/>
    <s v="https://eiti.org/api/v1.0/score_data/53"/>
    <x v="0"/>
    <n v="1"/>
    <n v="0"/>
    <n v="1"/>
    <n v="0"/>
    <n v="0"/>
    <x v="5"/>
  </r>
  <r>
    <x v="11"/>
    <n v="1"/>
    <n v="53"/>
    <s v="Guinea: 2018"/>
    <s v="GIN"/>
    <s v="Guinea"/>
    <s v="https://eiti.org/BD/2019-17"/>
    <s v="https://eiti.org/document/guinea-validation-2018"/>
    <n v="2018"/>
    <n v="2018"/>
    <s v="Meaningful progress"/>
    <x v="19"/>
    <n v="5"/>
    <x v="1"/>
    <s v="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
    <s v="https://eiti.org/guinea#guineas-progress-by-requirement"/>
    <s v="http://www.itie-guinee.org/"/>
    <s v="https://eiti.org/api/v1.0/score_data/53"/>
    <s v="GuineaLicense register (#2.3)"/>
    <s v="Guinea: 2018"/>
    <s v="Guinea"/>
    <n v="1"/>
    <n v="53"/>
    <s v="Guinea: 2018"/>
    <s v="GIN"/>
    <s v="Guinea"/>
    <s v="https://eiti.org/BD/2019-17"/>
    <s v="https://eiti.org/document/guinea-validation-2018"/>
    <n v="2018"/>
    <n v="2018"/>
    <s v="Meaningful progress"/>
    <s v="License register (#2.3)"/>
    <n v="5"/>
    <x v="1"/>
    <s v="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
    <s v="https://eiti.org/guinea#guineas-progress-by-requirement"/>
    <s v="http://www.itie-guinee.org/"/>
    <s v="https://eiti.org/api/v1.0/score_data/53"/>
    <x v="0"/>
    <n v="0"/>
    <n v="0"/>
    <n v="0"/>
    <n v="0"/>
    <n v="0"/>
    <x v="5"/>
  </r>
  <r>
    <x v="11"/>
    <n v="1"/>
    <n v="53"/>
    <s v="Guinea: 2018"/>
    <s v="GIN"/>
    <s v="Guinea"/>
    <s v="https://eiti.org/BD/2019-17"/>
    <s v="https://eiti.org/document/guinea-validation-2018"/>
    <n v="2018"/>
    <n v="2018"/>
    <s v="Meaningful progress"/>
    <x v="18"/>
    <n v="5"/>
    <x v="1"/>
    <s v="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
    <s v="https://eiti.org/guinea#guineas-progress-by-requirement"/>
    <s v="http://www.itie-guinee.org/"/>
    <s v="https://eiti.org/api/v1.0/score_data/53"/>
    <s v="GuineaWorkplan (#1.5)"/>
    <s v="Guinea: 2018"/>
    <s v="Guinea"/>
    <n v="1"/>
    <n v="53"/>
    <s v="Guinea: 2018"/>
    <s v="GIN"/>
    <s v="Guinea"/>
    <s v="https://eiti.org/BD/2019-17"/>
    <s v="https://eiti.org/document/guinea-validation-2018"/>
    <n v="2018"/>
    <n v="2018"/>
    <s v="Meaningful progress"/>
    <s v="Workplan (#1.5)"/>
    <n v="5"/>
    <x v="1"/>
    <s v="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
    <s v="https://eiti.org/guinea#guineas-progress-by-requirement"/>
    <s v="http://www.itie-guinee.org/"/>
    <s v="https://eiti.org/api/v1.0/score_data/53"/>
    <x v="0"/>
    <n v="0"/>
    <n v="0"/>
    <n v="0"/>
    <n v="0"/>
    <n v="0"/>
    <x v="6"/>
  </r>
  <r>
    <x v="11"/>
    <n v="1"/>
    <n v="53"/>
    <s v="Guinea: 2018"/>
    <s v="GIN"/>
    <s v="Guinea"/>
    <s v="https://eiti.org/BD/2019-17"/>
    <s v="https://eiti.org/document/guinea-validation-2018"/>
    <n v="2018"/>
    <n v="2018"/>
    <s v="Meaningful progress"/>
    <x v="17"/>
    <n v="5"/>
    <x v="1"/>
    <s v="The 2016 EITI Report provides an overview of relevant laws and regulations, government entities and fiscal terms, including the degree of fiscal devolution, in the mining, oil and gas sectors as well as brief commentary on current reforms."/>
    <s v="https://eiti.org/guinea#guineas-progress-by-requirement"/>
    <s v="http://www.itie-guinee.org/"/>
    <s v="https://eiti.org/api/v1.0/score_data/53"/>
    <s v="GuineaLegal framework (#2.1)"/>
    <s v="Guinea: 2018"/>
    <s v="Guinea"/>
    <n v="1"/>
    <n v="53"/>
    <s v="Guinea: 2018"/>
    <s v="GIN"/>
    <s v="Guinea"/>
    <s v="https://eiti.org/BD/2019-17"/>
    <s v="https://eiti.org/document/guinea-validation-2018"/>
    <n v="2018"/>
    <n v="2018"/>
    <s v="Meaningful progress"/>
    <s v="Legal framework (#2.1)"/>
    <n v="5"/>
    <x v="1"/>
    <s v="The 2016 EITI Report provides an overview of relevant laws and regulations, government entities and fiscal terms, including the degree of fiscal devolution, in the mining, oil and gas sectors as well as brief commentary on current reforms."/>
    <s v="https://eiti.org/guinea#guineas-progress-by-requirement"/>
    <s v="http://www.itie-guinee.org/"/>
    <s v="https://eiti.org/api/v1.0/score_data/53"/>
    <x v="0"/>
    <n v="0"/>
    <n v="0"/>
    <n v="0"/>
    <n v="0"/>
    <n v="0"/>
    <x v="5"/>
  </r>
  <r>
    <x v="11"/>
    <n v="1"/>
    <n v="53"/>
    <s v="Guinea: 2018"/>
    <s v="GIN"/>
    <s v="Guinea"/>
    <s v="https://eiti.org/BD/2019-17"/>
    <s v="https://eiti.org/document/guinea-validation-2018"/>
    <n v="2018"/>
    <n v="2018"/>
    <s v="Meaningful progress"/>
    <x v="16"/>
    <n v="5"/>
    <x v="1"/>
    <s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
    <s v="https://eiti.org/guinea#guineas-progress-by-requirement"/>
    <s v="http://www.itie-guinee.org/"/>
    <s v="https://eiti.org/api/v1.0/score_data/53"/>
    <s v="GuineaEconomic contribution (#6.3)"/>
    <s v="Guinea: 2018"/>
    <s v="Guinea"/>
    <n v="1"/>
    <n v="53"/>
    <s v="Guinea: 2018"/>
    <s v="GIN"/>
    <s v="Guinea"/>
    <s v="https://eiti.org/BD/2019-17"/>
    <s v="https://eiti.org/document/guinea-validation-2018"/>
    <n v="2018"/>
    <n v="2018"/>
    <s v="Meaningful progress"/>
    <s v="Economic contribution (#6.3)"/>
    <n v="5"/>
    <x v="1"/>
    <s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
    <s v="https://eiti.org/guinea#guineas-progress-by-requirement"/>
    <s v="http://www.itie-guinee.org/"/>
    <s v="https://eiti.org/api/v1.0/score_data/53"/>
    <x v="0"/>
    <n v="0"/>
    <n v="0"/>
    <n v="0"/>
    <n v="0"/>
    <n v="0"/>
    <x v="4"/>
  </r>
  <r>
    <x v="11"/>
    <n v="1"/>
    <n v="53"/>
    <s v="Guinea: 2018"/>
    <s v="GIN"/>
    <s v="Guinea"/>
    <s v="https://eiti.org/BD/2019-17"/>
    <s v="https://eiti.org/document/guinea-validation-2018"/>
    <n v="2018"/>
    <n v="2018"/>
    <s v="Meaningful progress"/>
    <x v="15"/>
    <n v="5"/>
    <x v="1"/>
    <s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
    <s v="https://eiti.org/guinea#guineas-progress-by-requirement"/>
    <s v="http://www.itie-guinee.org/"/>
    <s v="https://eiti.org/api/v1.0/score_data/53"/>
    <s v="GuineaPublic debate (#7.1)"/>
    <s v="Guinea: 2018"/>
    <s v="Guinea"/>
    <n v="1"/>
    <n v="53"/>
    <s v="Guinea: 2018"/>
    <s v="GIN"/>
    <s v="Guinea"/>
    <s v="https://eiti.org/BD/2019-17"/>
    <s v="https://eiti.org/document/guinea-validation-2018"/>
    <n v="2018"/>
    <n v="2018"/>
    <s v="Meaningful progress"/>
    <s v="Public debate (#7.1)"/>
    <n v="5"/>
    <x v="1"/>
    <s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
    <s v="https://eiti.org/guinea#guineas-progress-by-requirement"/>
    <s v="http://www.itie-guinee.org/"/>
    <s v="https://eiti.org/api/v1.0/score_data/53"/>
    <x v="0"/>
    <n v="0"/>
    <n v="0"/>
    <n v="0"/>
    <n v="0"/>
    <n v="0"/>
    <x v="2"/>
  </r>
  <r>
    <x v="11"/>
    <n v="1"/>
    <n v="53"/>
    <s v="Guinea: 2018"/>
    <s v="GIN"/>
    <s v="Guinea"/>
    <s v="https://eiti.org/BD/2019-17"/>
    <s v="https://eiti.org/document/guinea-validation-2018"/>
    <n v="2018"/>
    <n v="2018"/>
    <s v="Meaningful progress"/>
    <x v="14"/>
    <n v="5"/>
    <x v="1"/>
    <s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
    <s v="https://eiti.org/guinea#guineas-progress-by-requirement"/>
    <s v="http://www.itie-guinee.org/"/>
    <s v="https://eiti.org/api/v1.0/score_data/53"/>
    <s v="GuineaMandatory social expenditures (#6.1)"/>
    <s v="Guinea: 2018"/>
    <s v="Guinea"/>
    <n v="1"/>
    <n v="53"/>
    <s v="Guinea: 2018"/>
    <s v="GIN"/>
    <s v="Guinea"/>
    <s v="https://eiti.org/BD/2019-17"/>
    <s v="https://eiti.org/document/guinea-validation-2018"/>
    <n v="2018"/>
    <n v="2018"/>
    <s v="Meaningful progress"/>
    <s v="Mandatory social expenditures (#6.1)"/>
    <n v="5"/>
    <x v="1"/>
    <s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
    <s v="https://eiti.org/guinea#guineas-progress-by-requirement"/>
    <s v="http://www.itie-guinee.org/"/>
    <s v="https://eiti.org/api/v1.0/score_data/53"/>
    <x v="0"/>
    <n v="0"/>
    <n v="0"/>
    <n v="0"/>
    <n v="0"/>
    <n v="0"/>
    <x v="4"/>
  </r>
  <r>
    <x v="11"/>
    <n v="1"/>
    <n v="53"/>
    <s v="Guinea: 2018"/>
    <s v="GIN"/>
    <s v="Guinea"/>
    <s v="https://eiti.org/BD/2019-17"/>
    <s v="https://eiti.org/document/guinea-validation-2018"/>
    <n v="2018"/>
    <n v="2018"/>
    <s v="Meaningful progress"/>
    <x v="13"/>
    <n v="4"/>
    <x v="0"/>
    <s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
    <s v="https://eiti.org/guinea#guineas-progress-by-requirement"/>
    <s v="http://www.itie-guinee.org/"/>
    <s v="https://eiti.org/api/v1.0/score_data/53"/>
    <s v="GuineaSOE quasi-fiscal expenditures (#6.2)"/>
    <s v="Guinea: 2018"/>
    <s v="Guinea"/>
    <n v="1"/>
    <n v="53"/>
    <s v="Guinea: 2018"/>
    <s v="GIN"/>
    <s v="Guinea"/>
    <s v="https://eiti.org/BD/2019-17"/>
    <s v="https://eiti.org/document/guinea-validation-2018"/>
    <n v="2018"/>
    <n v="2018"/>
    <s v="Meaningful progress"/>
    <s v="SOE quasi-fiscal expenditures (#6.2)"/>
    <n v="4"/>
    <x v="0"/>
    <s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
    <s v="https://eiti.org/guinea#guineas-progress-by-requirement"/>
    <s v="http://www.itie-guinee.org/"/>
    <s v="https://eiti.org/api/v1.0/score_data/53"/>
    <x v="0"/>
    <n v="1"/>
    <n v="0"/>
    <n v="1"/>
    <n v="0"/>
    <n v="0"/>
    <x v="4"/>
  </r>
  <r>
    <x v="11"/>
    <n v="1"/>
    <n v="53"/>
    <s v="Guinea: 2018"/>
    <s v="GIN"/>
    <s v="Guinea"/>
    <s v="https://eiti.org/BD/2019-17"/>
    <s v="https://eiti.org/document/guinea-validation-2018"/>
    <n v="2018"/>
    <n v="2018"/>
    <s v="Meaningful progress"/>
    <x v="12"/>
    <n v="4"/>
    <x v="0"/>
    <s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
    <s v="https://eiti.org/guinea#guineas-progress-by-requirement"/>
    <s v="http://www.itie-guinee.org/"/>
    <s v="https://eiti.org/api/v1.0/score_data/53"/>
    <s v="GuineaOutcomes and impact of implementation (#7.4)"/>
    <s v="Guinea: 2018"/>
    <s v="Guinea"/>
    <n v="1"/>
    <n v="53"/>
    <s v="Guinea: 2018"/>
    <s v="GIN"/>
    <s v="Guinea"/>
    <s v="https://eiti.org/BD/2019-17"/>
    <s v="https://eiti.org/document/guinea-validation-2018"/>
    <n v="2018"/>
    <n v="2018"/>
    <s v="Meaningful progress"/>
    <s v="Outcomes and impact of implementation (#7.4)"/>
    <n v="4"/>
    <x v="0"/>
    <s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
    <s v="https://eiti.org/guinea#guineas-progress-by-requirement"/>
    <s v="http://www.itie-guinee.org/"/>
    <s v="https://eiti.org/api/v1.0/score_data/53"/>
    <x v="0"/>
    <n v="1"/>
    <n v="0"/>
    <n v="1"/>
    <n v="0"/>
    <n v="0"/>
    <x v="2"/>
  </r>
  <r>
    <x v="11"/>
    <n v="1"/>
    <n v="53"/>
    <s v="Guinea: 2018"/>
    <s v="GIN"/>
    <s v="Guinea"/>
    <s v="https://eiti.org/BD/2019-17"/>
    <s v="https://eiti.org/document/guinea-validation-2018"/>
    <n v="2018"/>
    <n v="2018"/>
    <s v="Meaningful progress"/>
    <x v="11"/>
    <n v="4"/>
    <x v="0"/>
    <s v=""/>
    <s v="https://eiti.org/guinea#guineas-progress-by-requirement"/>
    <s v="http://www.itie-guinee.org/"/>
    <s v="https://eiti.org/api/v1.0/score_data/53"/>
    <s v="GuineaOverall Progress (#0.0)"/>
    <s v="Guinea: 2018"/>
    <s v="Guinea"/>
    <n v="1"/>
    <n v="53"/>
    <s v="Guinea: 2018"/>
    <s v="GIN"/>
    <s v="Guinea"/>
    <s v="https://eiti.org/BD/2019-17"/>
    <s v="https://eiti.org/document/guinea-validation-2018"/>
    <n v="2018"/>
    <n v="2018"/>
    <s v="Meaningful progress"/>
    <s v="Overall Progress (#0.0)"/>
    <n v="4"/>
    <x v="0"/>
    <s v=""/>
    <s v="https://eiti.org/guinea#guineas-progress-by-requirement"/>
    <s v="http://www.itie-guinee.org/"/>
    <s v="https://eiti.org/api/v1.0/score_data/53"/>
    <x v="0"/>
    <n v="1"/>
    <n v="0"/>
    <n v="1"/>
    <n v="0"/>
    <n v="0"/>
    <x v="3"/>
  </r>
  <r>
    <x v="11"/>
    <n v="1"/>
    <n v="53"/>
    <s v="Guinea: 2018"/>
    <s v="GIN"/>
    <s v="Guinea"/>
    <s v="https://eiti.org/BD/2019-17"/>
    <s v="https://eiti.org/document/guinea-validation-2018"/>
    <n v="2018"/>
    <n v="2018"/>
    <s v="Meaningful progress"/>
    <x v="10"/>
    <n v="1"/>
    <x v="4"/>
    <s v="EITI Guinea published a summary of the 2016 EITI Report. The government has adopted and published a clear policy on public access, release and re-use of EITI data. However there have been no concrete initiative to promote the use of EITI data among the Guinean open data community.  "/>
    <s v="https://eiti.org/guinea#guineas-progress-by-requirement"/>
    <s v="http://www.itie-guinee.org/"/>
    <s v="https://eiti.org/api/v1.0/score_data/53"/>
    <s v="GuineaData accessibility (#7.2)"/>
    <s v="Guinea: 2018"/>
    <s v="Guinea"/>
    <n v="1"/>
    <n v="53"/>
    <s v="Guinea: 2018"/>
    <s v="GIN"/>
    <s v="Guinea"/>
    <s v="https://eiti.org/BD/2019-17"/>
    <s v="https://eiti.org/document/guinea-validation-2018"/>
    <n v="2018"/>
    <n v="2018"/>
    <s v="Meaningful progress"/>
    <s v="Data accessibility (#7.2)"/>
    <n v="1"/>
    <x v="4"/>
    <s v="EITI Guinea published a summary of the 2016 EITI Report. The government has adopted and published a clear policy on public access, release and re-use of EITI data. However there have been no concrete initiative to promote the use of EITI data among the Guinean open data community.  "/>
    <s v="https://eiti.org/guinea#guineas-progress-by-requirement"/>
    <s v="http://www.itie-guinee.org/"/>
    <s v="https://eiti.org/api/v1.0/score_data/53"/>
    <x v="0"/>
    <n v="0"/>
    <n v="0"/>
    <n v="0"/>
    <n v="0"/>
    <n v="0"/>
    <x v="2"/>
  </r>
  <r>
    <x v="11"/>
    <n v="1"/>
    <n v="53"/>
    <s v="Guinea: 2018"/>
    <s v="GIN"/>
    <s v="Guinea"/>
    <s v="https://eiti.org/BD/2019-17"/>
    <s v="https://eiti.org/document/guinea-validation-2018"/>
    <n v="2018"/>
    <n v="2018"/>
    <s v="Meaningful progress"/>
    <x v="9"/>
    <n v="4"/>
    <x v="0"/>
    <s v="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
    <s v="https://eiti.org/guinea#guineas-progress-by-requirement"/>
    <s v="http://www.itie-guinee.org/"/>
    <s v="https://eiti.org/api/v1.0/score_data/53"/>
    <s v="GuineaFollow up on recommendations (#7.3)"/>
    <s v="Guinea: 2018"/>
    <s v="Guinea"/>
    <n v="1"/>
    <n v="53"/>
    <s v="Guinea: 2018"/>
    <s v="GIN"/>
    <s v="Guinea"/>
    <s v="https://eiti.org/BD/2019-17"/>
    <s v="https://eiti.org/document/guinea-validation-2018"/>
    <n v="2018"/>
    <n v="2018"/>
    <s v="Meaningful progress"/>
    <s v="Follow up on recommendations (#7.3)"/>
    <n v="4"/>
    <x v="0"/>
    <s v="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
    <s v="https://eiti.org/guinea#guineas-progress-by-requirement"/>
    <s v="http://www.itie-guinee.org/"/>
    <s v="https://eiti.org/api/v1.0/score_data/53"/>
    <x v="0"/>
    <n v="1"/>
    <n v="0"/>
    <n v="1"/>
    <n v="0"/>
    <n v="0"/>
    <x v="2"/>
  </r>
  <r>
    <x v="11"/>
    <n v="1"/>
    <n v="53"/>
    <s v="Guinea: 2018"/>
    <s v="GIN"/>
    <s v="Guinea"/>
    <s v="https://eiti.org/BD/2019-17"/>
    <s v="https://eiti.org/document/guinea-validation-2018"/>
    <n v="2018"/>
    <n v="2018"/>
    <s v="Meaningful progress"/>
    <x v="8"/>
    <n v="1"/>
    <x v="4"/>
    <s v="It is encouraging that the MSG has made some attempt at including information on the budget-making and government audit processes and revenue earmarks in the 2016 EITI Report."/>
    <s v="https://eiti.org/guinea#guineas-progress-by-requirement"/>
    <s v="http://www.itie-guinee.org/"/>
    <s v="https://eiti.org/api/v1.0/score_data/53"/>
    <s v="GuineaRevenue management and expenditures (#5.3)"/>
    <s v="Guinea: 2018"/>
    <s v="Guinea"/>
    <n v="1"/>
    <n v="53"/>
    <s v="Guinea: 2018"/>
    <s v="GIN"/>
    <s v="Guinea"/>
    <s v="https://eiti.org/BD/2019-17"/>
    <s v="https://eiti.org/document/guinea-validation-2018"/>
    <n v="2018"/>
    <n v="2018"/>
    <s v="Meaningful progress"/>
    <s v="Revenue management and expenditures (#5.3)"/>
    <n v="1"/>
    <x v="4"/>
    <s v="It is encouraging that the MSG has made some attempt at including information on the budget-making and government audit processes and revenue earmarks in the 2016 EITI Report."/>
    <s v="https://eiti.org/guinea#guineas-progress-by-requirement"/>
    <s v="http://www.itie-guinee.org/"/>
    <s v="https://eiti.org/api/v1.0/score_data/53"/>
    <x v="0"/>
    <n v="0"/>
    <n v="0"/>
    <n v="0"/>
    <n v="0"/>
    <n v="0"/>
    <x v="1"/>
  </r>
  <r>
    <x v="11"/>
    <n v="1"/>
    <n v="53"/>
    <s v="Guinea: 2018"/>
    <s v="GIN"/>
    <s v="Guinea"/>
    <s v="https://eiti.org/BD/2019-17"/>
    <s v="https://eiti.org/document/guinea-validation-2018"/>
    <n v="2018"/>
    <n v="2018"/>
    <s v="Meaningful progress"/>
    <x v="7"/>
    <n v="4"/>
    <x v="0"/>
    <s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
    <s v="https://eiti.org/guinea#guineas-progress-by-requirement"/>
    <s v="http://www.itie-guinee.org/"/>
    <s v="https://eiti.org/api/v1.0/score_data/53"/>
    <s v="GuineaDirect subnational payments (#4.6)"/>
    <s v="Guinea: 2018"/>
    <s v="Guinea"/>
    <n v="1"/>
    <n v="53"/>
    <s v="Guinea: 2018"/>
    <s v="GIN"/>
    <s v="Guinea"/>
    <s v="https://eiti.org/BD/2019-17"/>
    <s v="https://eiti.org/document/guinea-validation-2018"/>
    <n v="2018"/>
    <n v="2018"/>
    <s v="Meaningful progress"/>
    <s v="Direct subnational payments (#4.6)"/>
    <n v="4"/>
    <x v="0"/>
    <s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
    <s v="https://eiti.org/guinea#guineas-progress-by-requirement"/>
    <s v="http://www.itie-guinee.org/"/>
    <s v="https://eiti.org/api/v1.0/score_data/53"/>
    <x v="0"/>
    <n v="1"/>
    <n v="0"/>
    <n v="1"/>
    <n v="0"/>
    <n v="0"/>
    <x v="0"/>
  </r>
  <r>
    <x v="11"/>
    <n v="1"/>
    <n v="53"/>
    <s v="Guinea: 2018"/>
    <s v="GIN"/>
    <s v="Guinea"/>
    <s v="https://eiti.org/BD/2019-17"/>
    <s v="https://eiti.org/document/guinea-validation-2018"/>
    <n v="2018"/>
    <n v="2018"/>
    <s v="Meaningful progress"/>
    <x v="6"/>
    <n v="5"/>
    <x v="1"/>
    <s v="Reconciled financial data in the 2016 EITI Report is presented dis-aggregated by company, revenue stream and collecting government entity. Reconciled financial data is not yet presented dis-aggregated by project."/>
    <s v="https://eiti.org/guinea#guineas-progress-by-requirement"/>
    <s v="http://www.itie-guinee.org/"/>
    <s v="https://eiti.org/api/v1.0/score_data/53"/>
    <s v="GuineaDisaggregation (#4.7)"/>
    <s v="Guinea: 2018"/>
    <s v="Guinea"/>
    <n v="1"/>
    <n v="53"/>
    <s v="Guinea: 2018"/>
    <s v="GIN"/>
    <s v="Guinea"/>
    <s v="https://eiti.org/BD/2019-17"/>
    <s v="https://eiti.org/document/guinea-validation-2018"/>
    <n v="2018"/>
    <n v="2018"/>
    <s v="Meaningful progress"/>
    <s v="Disaggregation (#4.7)"/>
    <n v="5"/>
    <x v="1"/>
    <s v="Reconciled financial data in the 2016 EITI Report is presented dis-aggregated by company, revenue stream and collecting government entity. Reconciled financial data is not yet presented dis-aggregated by project."/>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5"/>
    <n v="5"/>
    <x v="1"/>
    <s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
    <s v="https://eiti.org/guinea#guineas-progress-by-requirement"/>
    <s v="http://www.itie-guinee.org/"/>
    <s v="https://eiti.org/api/v1.0/score_data/53"/>
    <s v="GuineaTransportation revenues (#4.4)"/>
    <s v="Guinea: 2018"/>
    <s v="Guinea"/>
    <n v="1"/>
    <n v="53"/>
    <s v="Guinea: 2018"/>
    <s v="GIN"/>
    <s v="Guinea"/>
    <s v="https://eiti.org/BD/2019-17"/>
    <s v="https://eiti.org/document/guinea-validation-2018"/>
    <n v="2018"/>
    <n v="2018"/>
    <s v="Meaningful progress"/>
    <s v="Transportation revenues (#4.4)"/>
    <n v="5"/>
    <x v="1"/>
    <s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4"/>
    <n v="5"/>
    <x v="1"/>
    <s v="The 2016 EITI Report discloses and reconciles extractives company payments to SOEs as well as transfers between SOEs and government. The exclusion of oil and gas company payments to ONAP from the scope of reconciliation is justified on materiality grounds (see Requirement 4.1)."/>
    <s v="https://eiti.org/guinea#guineas-progress-by-requirement"/>
    <s v="http://www.itie-guinee.org/"/>
    <s v="https://eiti.org/api/v1.0/score_data/53"/>
    <s v="GuineaSOE transactions (#4.5)"/>
    <s v="Guinea: 2018"/>
    <s v="Guinea"/>
    <n v="1"/>
    <n v="53"/>
    <s v="Guinea: 2018"/>
    <s v="GIN"/>
    <s v="Guinea"/>
    <s v="https://eiti.org/BD/2019-17"/>
    <s v="https://eiti.org/document/guinea-validation-2018"/>
    <n v="2018"/>
    <n v="2018"/>
    <s v="Meaningful progress"/>
    <s v="SOE transactions (#4.5)"/>
    <n v="5"/>
    <x v="1"/>
    <s v="The 2016 EITI Report discloses and reconciles extractives company payments to SOEs as well as transfers between SOEs and government. The exclusion of oil and gas company payments to ONAP from the scope of reconciliation is justified on materiality grounds (see Requirement 4.1)."/>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3"/>
    <n v="5"/>
    <x v="1"/>
    <s v="The 2016 EITI Report explains how extractives revenues are recorded in the national budget and provides a. general description of the allocation of the small share of extractives revenues retained by individual government entities."/>
    <s v="https://eiti.org/guinea#guineas-progress-by-requirement"/>
    <s v="http://www.itie-guinee.org/"/>
    <s v="https://eiti.org/api/v1.0/score_data/53"/>
    <s v="GuineaDistribution of revenues (#5.1)"/>
    <s v="Guinea: 2018"/>
    <s v="Guinea"/>
    <n v="1"/>
    <n v="53"/>
    <s v="Guinea: 2018"/>
    <s v="GIN"/>
    <s v="Guinea"/>
    <s v="https://eiti.org/BD/2019-17"/>
    <s v="https://eiti.org/document/guinea-validation-2018"/>
    <n v="2018"/>
    <n v="2018"/>
    <s v="Meaningful progress"/>
    <s v="Distribution of revenues (#5.1)"/>
    <n v="5"/>
    <x v="1"/>
    <s v="The 2016 EITI Report explains how extractives revenues are recorded in the national budget and provides a. general description of the allocation of the small share of extractives revenues retained by individual government entities."/>
    <s v="https://eiti.org/guinea#guineas-progress-by-requirement"/>
    <s v="http://www.itie-guinee.org/"/>
    <s v="https://eiti.org/api/v1.0/score_data/53"/>
    <x v="0"/>
    <n v="0"/>
    <n v="0"/>
    <n v="0"/>
    <n v="0"/>
    <n v="0"/>
    <x v="1"/>
  </r>
  <r>
    <x v="11"/>
    <n v="1"/>
    <n v="53"/>
    <s v="Guinea: 2018"/>
    <s v="GIN"/>
    <s v="Guinea"/>
    <s v="https://eiti.org/BD/2019-17"/>
    <s v="https://eiti.org/document/guinea-validation-2018"/>
    <n v="2018"/>
    <n v="2018"/>
    <s v="Meaningful progress"/>
    <x v="2"/>
    <n v="0"/>
    <x v="2"/>
    <s v="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_x000a_Not applicable in Guinea_x000a_"/>
    <s v="https://eiti.org/guinea#guineas-progress-by-requirement"/>
    <s v="http://www.itie-guinee.org/"/>
    <s v="https://eiti.org/api/v1.0/score_data/53"/>
    <s v="GuineaSubnational transfers (#5.2)"/>
    <s v="Guinea: 2018"/>
    <s v="Guinea"/>
    <n v="1"/>
    <n v="53"/>
    <s v="Guinea: 2018"/>
    <s v="GIN"/>
    <s v="Guinea"/>
    <s v="https://eiti.org/BD/2019-17"/>
    <s v="https://eiti.org/document/guinea-validation-2018"/>
    <n v="2018"/>
    <n v="2018"/>
    <s v="Meaningful progress"/>
    <s v="Subnational transfers (#5.2)"/>
    <n v="0"/>
    <x v="2"/>
    <s v="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_x000a_Not applicable in Guinea_x000a_"/>
    <s v="https://eiti.org/guinea#guineas-progress-by-requirement"/>
    <s v="http://www.itie-guinee.org/"/>
    <s v="https://eiti.org/api/v1.0/score_data/53"/>
    <x v="0"/>
    <n v="0"/>
    <n v="0"/>
    <n v="0"/>
    <n v="0"/>
    <n v="0"/>
    <x v="1"/>
  </r>
  <r>
    <x v="11"/>
    <n v="1"/>
    <n v="53"/>
    <s v="Guinea: 2018"/>
    <s v="GIN"/>
    <s v="Guinea"/>
    <s v="https://eiti.org/BD/2019-17"/>
    <s v="https://eiti.org/document/guinea-validation-2018"/>
    <n v="2018"/>
    <n v="2018"/>
    <s v="Meaningful progress"/>
    <x v="1"/>
    <n v="5"/>
    <x v="1"/>
    <s v="The 2016 EITI Report was published within two years of the end of the fiscal period under review, in June 2018, and the MSG agreed the reporting period"/>
    <s v="https://eiti.org/guinea#guineas-progress-by-requirement"/>
    <s v="http://www.itie-guinee.org/"/>
    <s v="https://eiti.org/api/v1.0/score_data/53"/>
    <s v="GuineaData timeliness (#4.8)"/>
    <s v="Guinea: 2018"/>
    <s v="Guinea"/>
    <n v="1"/>
    <n v="53"/>
    <s v="Guinea: 2018"/>
    <s v="GIN"/>
    <s v="Guinea"/>
    <s v="https://eiti.org/BD/2019-17"/>
    <s v="https://eiti.org/document/guinea-validation-2018"/>
    <n v="2018"/>
    <n v="2018"/>
    <s v="Meaningful progress"/>
    <s v="Data timeliness (#4.8)"/>
    <n v="5"/>
    <x v="1"/>
    <s v="The 2016 EITI Report was published within two years of the end of the fiscal period under review, in June 2018, and the MSG agreed the reporting period"/>
    <s v="https://eiti.org/guinea#guineas-progress-by-requirement"/>
    <s v="http://www.itie-guinee.org/"/>
    <s v="https://eiti.org/api/v1.0/score_data/53"/>
    <x v="0"/>
    <n v="0"/>
    <n v="0"/>
    <n v="0"/>
    <n v="0"/>
    <n v="0"/>
    <x v="0"/>
  </r>
  <r>
    <x v="11"/>
    <n v="1"/>
    <n v="53"/>
    <s v="Guinea: 2018"/>
    <s v="GIN"/>
    <s v="Guinea"/>
    <s v="https://eiti.org/BD/2019-17"/>
    <s v="https://eiti.org/document/guinea-validation-2018"/>
    <n v="2018"/>
    <n v="2018"/>
    <s v="Meaningful progress"/>
    <x v="0"/>
    <n v="5"/>
    <x v="1"/>
    <s v="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
    <s v="https://eiti.org/guinea#guineas-progress-by-requirement"/>
    <s v="http://www.itie-guinee.org/"/>
    <s v="https://eiti.org/api/v1.0/score_data/53"/>
    <s v="GuineaData quality (#4.9)"/>
    <s v="Guinea: 2018"/>
    <s v="Guinea"/>
    <n v="1"/>
    <n v="53"/>
    <s v="Guinea: 2018"/>
    <s v="GIN"/>
    <s v="Guinea"/>
    <s v="https://eiti.org/BD/2019-17"/>
    <s v="https://eiti.org/document/guinea-validation-2018"/>
    <n v="2018"/>
    <n v="2018"/>
    <s v="Meaningful progress"/>
    <s v="Data quality (#4.9)"/>
    <n v="5"/>
    <x v="1"/>
    <s v="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
    <s v="https://eiti.org/guinea#guineas-progress-by-requirement"/>
    <s v="http://www.itie-guinee.org/"/>
    <s v="https://eiti.org/api/v1.0/score_data/53"/>
    <x v="0"/>
    <n v="0"/>
    <n v="0"/>
    <n v="0"/>
    <n v="0"/>
    <n v="0"/>
    <x v="0"/>
  </r>
  <r>
    <x v="12"/>
    <n v="1"/>
    <n v="20"/>
    <s v="Honduras: 2017"/>
    <s v="HND"/>
    <s v="Honduras"/>
    <s v="https://eiti.org/board-decision/2017-52"/>
    <s v="https://eiti.org/document/validation-of-honduras-2017-reports"/>
    <n v="2017"/>
    <m/>
    <s v="Meaningful progress"/>
    <x v="33"/>
    <n v="5"/>
    <x v="1"/>
    <s v="The 2014 EITI Report provided an overview of the extractive industries including exploration activities."/>
    <m/>
    <m/>
    <s v="https://eiti.org/api/v1.0/score_data/20"/>
    <s v="HondurasExploration data (#3.1)"/>
    <s v="Honduras: 2017"/>
    <s v="Honduras"/>
    <n v="1"/>
    <n v="20"/>
    <s v="Honduras: 2017"/>
    <s v="HND"/>
    <s v="Honduras"/>
    <s v="https://eiti.org/board-decision/2017-52"/>
    <s v="https://eiti.org/document/validation-of-honduras-2017-reports"/>
    <n v="2017"/>
    <n v="0"/>
    <s v="Meaningful progress"/>
    <s v="Exploration data (#3.1)"/>
    <n v="5"/>
    <x v="1"/>
    <s v="The 2014 EITI Report provided an overview of the extractive industries including exploration activities."/>
    <n v="0"/>
    <n v="0"/>
    <s v="https://eiti.org/api/v1.0/score_data/20"/>
    <x v="0"/>
    <n v="0"/>
    <n v="0"/>
    <n v="0"/>
    <n v="0"/>
    <n v="0"/>
    <x v="7"/>
  </r>
  <r>
    <x v="12"/>
    <n v="1"/>
    <n v="20"/>
    <s v="Honduras: 2017"/>
    <s v="HND"/>
    <s v="Honduras"/>
    <s v="https://eiti.org/board-decision/2017-52"/>
    <s v="https://eiti.org/document/validation-of-honduras-2017-reports"/>
    <n v="2017"/>
    <m/>
    <s v="Meaningful progress"/>
    <x v="32"/>
    <n v="5"/>
    <x v="1"/>
    <s v="Production information was based on export data, as all metallic sector production is exported. "/>
    <m/>
    <m/>
    <s v="https://eiti.org/api/v1.0/score_data/20"/>
    <s v="HondurasProduction data (#3.2)"/>
    <s v="Honduras: 2017"/>
    <s v="Honduras"/>
    <n v="1"/>
    <n v="20"/>
    <s v="Honduras: 2017"/>
    <s v="HND"/>
    <s v="Honduras"/>
    <s v="https://eiti.org/board-decision/2017-52"/>
    <s v="https://eiti.org/document/validation-of-honduras-2017-reports"/>
    <n v="2017"/>
    <n v="0"/>
    <s v="Meaningful progress"/>
    <s v="Production data (#3.2)"/>
    <n v="5"/>
    <x v="1"/>
    <s v="Production information was based on export data, as all metallic sector production is exported. "/>
    <n v="0"/>
    <n v="0"/>
    <s v="https://eiti.org/api/v1.0/score_data/20"/>
    <x v="0"/>
    <n v="0"/>
    <n v="0"/>
    <n v="0"/>
    <n v="0"/>
    <n v="0"/>
    <x v="7"/>
  </r>
  <r>
    <x v="12"/>
    <n v="1"/>
    <n v="20"/>
    <s v="Honduras: 2017"/>
    <s v="HND"/>
    <s v="Honduras"/>
    <s v="https://eiti.org/board-decision/2017-52"/>
    <s v="https://eiti.org/document/validation-of-honduras-2017-reports"/>
    <n v="2017"/>
    <m/>
    <s v="Meaningful progress"/>
    <x v="31"/>
    <n v="1"/>
    <x v="4"/>
    <s v="Honduras has published a roadmap for disclosing beneficial ownership information in accordance with requirement 2.5.b. ii.  "/>
    <m/>
    <m/>
    <s v="https://eiti.org/api/v1.0/score_data/20"/>
    <s v="HondurasBeneficial ownership (#2.5)"/>
    <s v="Honduras: 2017"/>
    <s v="Honduras"/>
    <n v="1"/>
    <n v="20"/>
    <s v="Honduras: 2017"/>
    <s v="HND"/>
    <s v="Honduras"/>
    <s v="https://eiti.org/board-decision/2017-52"/>
    <s v="https://eiti.org/document/validation-of-honduras-2017-reports"/>
    <n v="2017"/>
    <n v="0"/>
    <s v="Meaningful progress"/>
    <s v="Beneficial ownership (#2.5)"/>
    <n v="1"/>
    <x v="4"/>
    <s v="Honduras has published a roadmap for disclosing beneficial ownership information in accordance with requirement 2.5.b. ii.  "/>
    <n v="0"/>
    <n v="0"/>
    <s v="https://eiti.org/api/v1.0/score_data/20"/>
    <x v="0"/>
    <n v="0"/>
    <n v="0"/>
    <n v="0"/>
    <n v="0"/>
    <n v="0"/>
    <x v="5"/>
  </r>
  <r>
    <x v="12"/>
    <n v="1"/>
    <n v="20"/>
    <s v="Honduras: 2017"/>
    <s v="HND"/>
    <s v="Honduras"/>
    <s v="https://eiti.org/board-decision/2017-52"/>
    <s v="https://eiti.org/document/validation-of-honduras-2017-reports"/>
    <n v="2017"/>
    <m/>
    <s v="Meaningful progress"/>
    <x v="30"/>
    <n v="0"/>
    <x v="2"/>
    <s v="The Government, through INHGEOMIN, confirmed it does not have any participation in any mining or hydrocarbon projects. "/>
    <m/>
    <m/>
    <s v="https://eiti.org/api/v1.0/score_data/20"/>
    <s v="HondurasState participation (#2.6)"/>
    <s v="Honduras: 2017"/>
    <s v="Honduras"/>
    <n v="1"/>
    <n v="20"/>
    <s v="Honduras: 2017"/>
    <s v="HND"/>
    <s v="Honduras"/>
    <s v="https://eiti.org/board-decision/2017-52"/>
    <s v="https://eiti.org/document/validation-of-honduras-2017-reports"/>
    <n v="2017"/>
    <n v="0"/>
    <s v="Meaningful progress"/>
    <s v="State participation (#2.6)"/>
    <n v="0"/>
    <x v="2"/>
    <s v="The Government, through INHGEOMIN, confirmed it does not have any participation in any mining or hydrocarbon projects. "/>
    <n v="0"/>
    <n v="0"/>
    <s v="https://eiti.org/api/v1.0/score_data/20"/>
    <x v="0"/>
    <n v="0"/>
    <n v="0"/>
    <n v="0"/>
    <n v="0"/>
    <n v="0"/>
    <x v="5"/>
  </r>
  <r>
    <x v="12"/>
    <n v="1"/>
    <n v="20"/>
    <s v="Honduras: 2017"/>
    <s v="HND"/>
    <s v="Honduras"/>
    <s v="https://eiti.org/board-decision/2017-52"/>
    <s v="https://eiti.org/document/validation-of-honduras-2017-reports"/>
    <n v="2017"/>
    <m/>
    <s v="Meaningful progress"/>
    <x v="29"/>
    <n v="0"/>
    <x v="2"/>
    <s v="Honduras’ legal framework does not allow taxes or fees to be collected other than in cash. "/>
    <m/>
    <m/>
    <s v="https://eiti.org/api/v1.0/score_data/20"/>
    <s v="HondurasIn-kind revenues (#4.2)"/>
    <s v="Honduras: 2017"/>
    <s v="Honduras"/>
    <n v="1"/>
    <n v="20"/>
    <s v="Honduras: 2017"/>
    <s v="HND"/>
    <s v="Honduras"/>
    <s v="https://eiti.org/board-decision/2017-52"/>
    <s v="https://eiti.org/document/validation-of-honduras-2017-reports"/>
    <n v="2017"/>
    <n v="0"/>
    <s v="Meaningful progress"/>
    <s v="In-kind revenues (#4.2)"/>
    <n v="0"/>
    <x v="2"/>
    <s v="Honduras’ legal framework does not allow taxes or fees to be collected other than in cash. "/>
    <n v="0"/>
    <n v="0"/>
    <s v="https://eiti.org/api/v1.0/score_data/20"/>
    <x v="0"/>
    <n v="0"/>
    <n v="0"/>
    <n v="0"/>
    <n v="0"/>
    <n v="0"/>
    <x v="0"/>
  </r>
  <r>
    <x v="12"/>
    <n v="1"/>
    <n v="20"/>
    <s v="Honduras: 2017"/>
    <s v="HND"/>
    <s v="Honduras"/>
    <s v="https://eiti.org/board-decision/2017-52"/>
    <s v="https://eiti.org/document/validation-of-honduras-2017-reports"/>
    <n v="2017"/>
    <m/>
    <s v="Meaningful progress"/>
    <x v="28"/>
    <n v="0"/>
    <x v="2"/>
    <s v="Honduras’s legal framework does not allow for these types of transactions in the oil, gas and mining activities."/>
    <m/>
    <m/>
    <s v="https://eiti.org/api/v1.0/score_data/20"/>
    <s v="HondurasBarter agreements (#4.3)"/>
    <s v="Honduras: 2017"/>
    <s v="Honduras"/>
    <n v="1"/>
    <n v="20"/>
    <s v="Honduras: 2017"/>
    <s v="HND"/>
    <s v="Honduras"/>
    <s v="https://eiti.org/board-decision/2017-52"/>
    <s v="https://eiti.org/document/validation-of-honduras-2017-reports"/>
    <n v="2017"/>
    <n v="0"/>
    <s v="Meaningful progress"/>
    <s v="Barter agreements (#4.3)"/>
    <n v="0"/>
    <x v="2"/>
    <s v="Honduras’s legal framework does not allow for these types of transactions in the oil, gas and mining activities."/>
    <n v="0"/>
    <n v="0"/>
    <s v="https://eiti.org/api/v1.0/score_data/20"/>
    <x v="0"/>
    <n v="0"/>
    <n v="0"/>
    <n v="0"/>
    <n v="0"/>
    <n v="0"/>
    <x v="0"/>
  </r>
  <r>
    <x v="12"/>
    <n v="1"/>
    <n v="20"/>
    <s v="Honduras: 2017"/>
    <s v="HND"/>
    <s v="Honduras"/>
    <s v="https://eiti.org/board-decision/2017-52"/>
    <s v="https://eiti.org/document/validation-of-honduras-2017-reports"/>
    <n v="2017"/>
    <m/>
    <s v="Meaningful progress"/>
    <x v="27"/>
    <n v="5"/>
    <x v="1"/>
    <s v="The 2014 Report provided comprehensive data on export volumes and values. It did not address how the values were calculated. However, this is only suggested in the Standard. "/>
    <m/>
    <m/>
    <s v="https://eiti.org/api/v1.0/score_data/20"/>
    <s v="HondurasExport data (#3.3)"/>
    <s v="Honduras: 2017"/>
    <s v="Honduras"/>
    <n v="1"/>
    <n v="20"/>
    <s v="Honduras: 2017"/>
    <s v="HND"/>
    <s v="Honduras"/>
    <s v="https://eiti.org/board-decision/2017-52"/>
    <s v="https://eiti.org/document/validation-of-honduras-2017-reports"/>
    <n v="2017"/>
    <n v="0"/>
    <s v="Meaningful progress"/>
    <s v="Export data (#3.3)"/>
    <n v="5"/>
    <x v="1"/>
    <s v="The 2014 Report provided comprehensive data on export volumes and values. It did not address how the values were calculated. However, this is only suggested in the Standard. "/>
    <n v="0"/>
    <n v="0"/>
    <s v="https://eiti.org/api/v1.0/score_data/20"/>
    <x v="0"/>
    <n v="0"/>
    <n v="0"/>
    <n v="0"/>
    <n v="0"/>
    <n v="0"/>
    <x v="7"/>
  </r>
  <r>
    <x v="12"/>
    <n v="1"/>
    <n v="20"/>
    <s v="Honduras: 2017"/>
    <s v="HND"/>
    <s v="Honduras"/>
    <s v="https://eiti.org/board-decision/2017-52"/>
    <s v="https://eiti.org/document/validation-of-honduras-2017-reports"/>
    <n v="2017"/>
    <m/>
    <s v="Meaningful progress"/>
    <x v="26"/>
    <n v="4"/>
    <x v="0"/>
    <s v="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
    <m/>
    <m/>
    <s v="https://eiti.org/api/v1.0/score_data/20"/>
    <s v="HondurasComprehensiveness (#4.1)"/>
    <s v="Honduras: 2017"/>
    <s v="Honduras"/>
    <n v="1"/>
    <n v="20"/>
    <s v="Honduras: 2017"/>
    <s v="HND"/>
    <s v="Honduras"/>
    <s v="https://eiti.org/board-decision/2017-52"/>
    <s v="https://eiti.org/document/validation-of-honduras-2017-reports"/>
    <n v="2017"/>
    <n v="0"/>
    <s v="Meaningful progress"/>
    <s v="Comprehensiveness (#4.1)"/>
    <n v="4"/>
    <x v="0"/>
    <s v="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
    <n v="0"/>
    <n v="0"/>
    <s v="https://eiti.org/api/v1.0/score_data/20"/>
    <x v="0"/>
    <n v="1"/>
    <n v="0"/>
    <n v="1"/>
    <n v="0"/>
    <n v="0"/>
    <x v="0"/>
  </r>
  <r>
    <x v="12"/>
    <n v="1"/>
    <n v="20"/>
    <s v="Honduras: 2017"/>
    <s v="HND"/>
    <s v="Honduras"/>
    <s v="https://eiti.org/board-decision/2017-52"/>
    <s v="https://eiti.org/document/validation-of-honduras-2017-reports"/>
    <n v="2017"/>
    <m/>
    <s v="Meaningful progress"/>
    <x v="25"/>
    <n v="5"/>
    <x v="1"/>
    <s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
    <m/>
    <m/>
    <s v="https://eiti.org/api/v1.0/score_data/20"/>
    <s v="HondurasPolicy on contract disclosure (#2.4)"/>
    <s v="Honduras: 2017"/>
    <s v="Honduras"/>
    <n v="1"/>
    <n v="20"/>
    <s v="Honduras: 2017"/>
    <s v="HND"/>
    <s v="Honduras"/>
    <s v="https://eiti.org/board-decision/2017-52"/>
    <s v="https://eiti.org/document/validation-of-honduras-2017-reports"/>
    <n v="2017"/>
    <n v="0"/>
    <s v="Meaningful progress"/>
    <s v="Policy on contract disclosure (#2.4)"/>
    <n v="5"/>
    <x v="1"/>
    <s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
    <n v="0"/>
    <n v="0"/>
    <s v="https://eiti.org/api/v1.0/score_data/20"/>
    <x v="0"/>
    <n v="0"/>
    <n v="0"/>
    <n v="0"/>
    <n v="0"/>
    <n v="0"/>
    <x v="5"/>
  </r>
  <r>
    <x v="12"/>
    <n v="1"/>
    <n v="20"/>
    <s v="Honduras: 2017"/>
    <s v="HND"/>
    <s v="Honduras"/>
    <s v="https://eiti.org/board-decision/2017-52"/>
    <s v="https://eiti.org/document/validation-of-honduras-2017-reports"/>
    <n v="2017"/>
    <m/>
    <s v="Meaningful progress"/>
    <x v="24"/>
    <n v="4"/>
    <x v="0"/>
    <s v="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
    <m/>
    <m/>
    <s v="https://eiti.org/api/v1.0/score_data/20"/>
    <s v="HondurasCivil society engagement (#1.3)"/>
    <s v="Honduras: 2017"/>
    <s v="Honduras"/>
    <n v="1"/>
    <n v="20"/>
    <s v="Honduras: 2017"/>
    <s v="HND"/>
    <s v="Honduras"/>
    <s v="https://eiti.org/board-decision/2017-52"/>
    <s v="https://eiti.org/document/validation-of-honduras-2017-reports"/>
    <n v="2017"/>
    <n v="0"/>
    <s v="Meaningful progress"/>
    <s v="Civil society engagement (#1.3)"/>
    <n v="4"/>
    <x v="0"/>
    <s v="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
    <n v="0"/>
    <n v="0"/>
    <s v="https://eiti.org/api/v1.0/score_data/20"/>
    <x v="0"/>
    <n v="1"/>
    <n v="0"/>
    <n v="1"/>
    <n v="0"/>
    <n v="0"/>
    <x v="6"/>
  </r>
  <r>
    <x v="12"/>
    <n v="1"/>
    <n v="20"/>
    <s v="Honduras: 2017"/>
    <s v="HND"/>
    <s v="Honduras"/>
    <s v="https://eiti.org/board-decision/2017-52"/>
    <s v="https://eiti.org/document/validation-of-honduras-2017-reports"/>
    <n v="2017"/>
    <m/>
    <s v="Meaningful progress"/>
    <x v="23"/>
    <n v="5"/>
    <x v="1"/>
    <s v="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
    <m/>
    <m/>
    <s v="https://eiti.org/api/v1.0/score_data/20"/>
    <s v="HondurasMSG governance (#1.4)"/>
    <s v="Honduras: 2017"/>
    <s v="Honduras"/>
    <n v="1"/>
    <n v="20"/>
    <s v="Honduras: 2017"/>
    <s v="HND"/>
    <s v="Honduras"/>
    <s v="https://eiti.org/board-decision/2017-52"/>
    <s v="https://eiti.org/document/validation-of-honduras-2017-reports"/>
    <n v="2017"/>
    <n v="0"/>
    <s v="Meaningful progress"/>
    <s v="MSG governance (#1.4)"/>
    <n v="5"/>
    <x v="1"/>
    <s v="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
    <n v="0"/>
    <n v="0"/>
    <s v="https://eiti.org/api/v1.0/score_data/20"/>
    <x v="0"/>
    <n v="0"/>
    <n v="0"/>
    <n v="0"/>
    <n v="0"/>
    <n v="0"/>
    <x v="6"/>
  </r>
  <r>
    <x v="12"/>
    <n v="1"/>
    <n v="20"/>
    <s v="Honduras: 2017"/>
    <s v="HND"/>
    <s v="Honduras"/>
    <s v="https://eiti.org/board-decision/2017-52"/>
    <s v="https://eiti.org/document/validation-of-honduras-2017-reports"/>
    <n v="2017"/>
    <m/>
    <s v="Meaningful progress"/>
    <x v="22"/>
    <n v="4"/>
    <x v="0"/>
    <s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
    <m/>
    <m/>
    <s v="https://eiti.org/api/v1.0/score_data/20"/>
    <s v="HondurasGovernment engagement (#1.1)"/>
    <s v="Honduras: 2017"/>
    <s v="Honduras"/>
    <n v="1"/>
    <n v="20"/>
    <s v="Honduras: 2017"/>
    <s v="HND"/>
    <s v="Honduras"/>
    <s v="https://eiti.org/board-decision/2017-52"/>
    <s v="https://eiti.org/document/validation-of-honduras-2017-reports"/>
    <n v="2017"/>
    <n v="0"/>
    <s v="Meaningful progress"/>
    <s v="Government engagement (#1.1)"/>
    <n v="4"/>
    <x v="0"/>
    <s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
    <n v="0"/>
    <n v="0"/>
    <s v="https://eiti.org/api/v1.0/score_data/20"/>
    <x v="0"/>
    <n v="1"/>
    <n v="0"/>
    <n v="1"/>
    <n v="0"/>
    <n v="0"/>
    <x v="6"/>
  </r>
  <r>
    <x v="12"/>
    <n v="1"/>
    <n v="20"/>
    <s v="Honduras: 2017"/>
    <s v="HND"/>
    <s v="Honduras"/>
    <s v="https://eiti.org/board-decision/2017-52"/>
    <s v="https://eiti.org/document/validation-of-honduras-2017-reports"/>
    <n v="2017"/>
    <m/>
    <s v="Meaningful progress"/>
    <x v="21"/>
    <n v="4"/>
    <x v="0"/>
    <s v="There is an enabling environment for company participation. Industry is engaged in the EITI. However, Industry could do more to help lift the process up and increase the EITI’s value and impact."/>
    <m/>
    <m/>
    <s v="https://eiti.org/api/v1.0/score_data/20"/>
    <s v="HondurasIndustry engagement (#1.2)"/>
    <s v="Honduras: 2017"/>
    <s v="Honduras"/>
    <n v="1"/>
    <n v="20"/>
    <s v="Honduras: 2017"/>
    <s v="HND"/>
    <s v="Honduras"/>
    <s v="https://eiti.org/board-decision/2017-52"/>
    <s v="https://eiti.org/document/validation-of-honduras-2017-reports"/>
    <n v="2017"/>
    <n v="0"/>
    <s v="Meaningful progress"/>
    <s v="Industry engagement (#1.2)"/>
    <n v="4"/>
    <x v="0"/>
    <s v="There is an enabling environment for company participation. Industry is engaged in the EITI. However, Industry could do more to help lift the process up and increase the EITI’s value and impact."/>
    <n v="0"/>
    <n v="0"/>
    <s v="https://eiti.org/api/v1.0/score_data/20"/>
    <x v="0"/>
    <n v="1"/>
    <n v="0"/>
    <n v="1"/>
    <n v="0"/>
    <n v="0"/>
    <x v="6"/>
  </r>
  <r>
    <x v="12"/>
    <n v="1"/>
    <n v="20"/>
    <s v="Honduras: 2017"/>
    <s v="HND"/>
    <s v="Honduras"/>
    <s v="https://eiti.org/board-decision/2017-52"/>
    <s v="https://eiti.org/document/validation-of-honduras-2017-reports"/>
    <n v="2017"/>
    <m/>
    <s v="Meaningful progress"/>
    <x v="20"/>
    <n v="5"/>
    <x v="1"/>
    <s v="The required information regarding the award and transfer of licenses are disclosed in the EITI Report.  "/>
    <m/>
    <m/>
    <s v="https://eiti.org/api/v1.0/score_data/20"/>
    <s v="HondurasLicense allocations (#2.2)"/>
    <s v="Honduras: 2017"/>
    <s v="Honduras"/>
    <n v="1"/>
    <n v="20"/>
    <s v="Honduras: 2017"/>
    <s v="HND"/>
    <s v="Honduras"/>
    <s v="https://eiti.org/board-decision/2017-52"/>
    <s v="https://eiti.org/document/validation-of-honduras-2017-reports"/>
    <n v="2017"/>
    <n v="0"/>
    <s v="Meaningful progress"/>
    <s v="License allocations (#2.2)"/>
    <n v="5"/>
    <x v="1"/>
    <s v="The required information regarding the award and transfer of licenses are disclosed in the EITI Report.  "/>
    <n v="0"/>
    <n v="0"/>
    <s v="https://eiti.org/api/v1.0/score_data/20"/>
    <x v="0"/>
    <n v="0"/>
    <n v="0"/>
    <n v="0"/>
    <n v="0"/>
    <n v="0"/>
    <x v="5"/>
  </r>
  <r>
    <x v="12"/>
    <n v="1"/>
    <n v="20"/>
    <s v="Honduras: 2017"/>
    <s v="HND"/>
    <s v="Honduras"/>
    <s v="https://eiti.org/board-decision/2017-52"/>
    <s v="https://eiti.org/document/validation-of-honduras-2017-reports"/>
    <n v="2017"/>
    <m/>
    <s v="Meaningful progress"/>
    <x v="19"/>
    <n v="5"/>
    <x v="1"/>
    <s v="Information regarding licenses awarded to companies in the extractive sector, as required in the EITI Standard, is publicly available register in the EITI Report. This information is extracted from the official register kept in the regulator’s information system SIHMON. "/>
    <m/>
    <m/>
    <s v="https://eiti.org/api/v1.0/score_data/20"/>
    <s v="HondurasLicense register (#2.3)"/>
    <s v="Honduras: 2017"/>
    <s v="Honduras"/>
    <n v="1"/>
    <n v="20"/>
    <s v="Honduras: 2017"/>
    <s v="HND"/>
    <s v="Honduras"/>
    <s v="https://eiti.org/board-decision/2017-52"/>
    <s v="https://eiti.org/document/validation-of-honduras-2017-reports"/>
    <n v="2017"/>
    <n v="0"/>
    <s v="Meaningful progress"/>
    <s v="License register (#2.3)"/>
    <n v="5"/>
    <x v="1"/>
    <s v="Information regarding licenses awarded to companies in the extractive sector, as required in the EITI Standard, is publicly available register in the EITI Report. This information is extracted from the official register kept in the regulator’s information system SIHMON. "/>
    <n v="0"/>
    <n v="0"/>
    <s v="https://eiti.org/api/v1.0/score_data/20"/>
    <x v="0"/>
    <n v="0"/>
    <n v="0"/>
    <n v="0"/>
    <n v="0"/>
    <n v="0"/>
    <x v="5"/>
  </r>
  <r>
    <x v="12"/>
    <n v="1"/>
    <n v="20"/>
    <s v="Honduras: 2017"/>
    <s v="HND"/>
    <s v="Honduras"/>
    <s v="https://eiti.org/board-decision/2017-52"/>
    <s v="https://eiti.org/document/validation-of-honduras-2017-reports"/>
    <n v="2017"/>
    <m/>
    <s v="Meaningful progress"/>
    <x v="18"/>
    <n v="3"/>
    <x v="3"/>
    <s v="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
    <m/>
    <m/>
    <s v="https://eiti.org/api/v1.0/score_data/20"/>
    <s v="HondurasWorkplan (#1.5)"/>
    <s v="Honduras: 2017"/>
    <s v="Honduras"/>
    <n v="1"/>
    <n v="20"/>
    <s v="Honduras: 2017"/>
    <s v="HND"/>
    <s v="Honduras"/>
    <s v="https://eiti.org/board-decision/2017-52"/>
    <s v="https://eiti.org/document/validation-of-honduras-2017-reports"/>
    <n v="2017"/>
    <n v="0"/>
    <s v="Meaningful progress"/>
    <s v="Workplan (#1.5)"/>
    <n v="3"/>
    <x v="3"/>
    <s v="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
    <n v="0"/>
    <n v="0"/>
    <s v="https://eiti.org/api/v1.0/score_data/20"/>
    <x v="0"/>
    <n v="1"/>
    <n v="0"/>
    <n v="1"/>
    <n v="0"/>
    <n v="0"/>
    <x v="6"/>
  </r>
  <r>
    <x v="12"/>
    <n v="1"/>
    <n v="20"/>
    <s v="Honduras: 2017"/>
    <s v="HND"/>
    <s v="Honduras"/>
    <s v="https://eiti.org/board-decision/2017-52"/>
    <s v="https://eiti.org/document/validation-of-honduras-2017-reports"/>
    <n v="2017"/>
    <m/>
    <s v="Meaningful progress"/>
    <x v="17"/>
    <n v="5"/>
    <x v="1"/>
    <s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
    <m/>
    <m/>
    <s v="https://eiti.org/api/v1.0/score_data/20"/>
    <s v="HondurasLegal framework (#2.1)"/>
    <s v="Honduras: 2017"/>
    <s v="Honduras"/>
    <n v="1"/>
    <n v="20"/>
    <s v="Honduras: 2017"/>
    <s v="HND"/>
    <s v="Honduras"/>
    <s v="https://eiti.org/board-decision/2017-52"/>
    <s v="https://eiti.org/document/validation-of-honduras-2017-reports"/>
    <n v="2017"/>
    <n v="0"/>
    <s v="Meaningful progress"/>
    <s v="Legal framework (#2.1)"/>
    <n v="5"/>
    <x v="1"/>
    <s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
    <n v="0"/>
    <n v="0"/>
    <s v="https://eiti.org/api/v1.0/score_data/20"/>
    <x v="0"/>
    <n v="0"/>
    <n v="0"/>
    <n v="0"/>
    <n v="0"/>
    <n v="0"/>
    <x v="5"/>
  </r>
  <r>
    <x v="12"/>
    <n v="1"/>
    <n v="20"/>
    <s v="Honduras: 2017"/>
    <s v="HND"/>
    <s v="Honduras"/>
    <s v="https://eiti.org/board-decision/2017-52"/>
    <s v="https://eiti.org/document/validation-of-honduras-2017-reports"/>
    <n v="2017"/>
    <m/>
    <s v="Meaningful progress"/>
    <x v="16"/>
    <n v="4"/>
    <x v="0"/>
    <s v="The EITI Report disclosed the information required such as share of GDP, exports, employment but does not address EI revenues as a percentage of total government revenues."/>
    <m/>
    <m/>
    <s v="https://eiti.org/api/v1.0/score_data/20"/>
    <s v="HondurasEconomic contribution (#6.3)"/>
    <s v="Honduras: 2017"/>
    <s v="Honduras"/>
    <n v="1"/>
    <n v="20"/>
    <s v="Honduras: 2017"/>
    <s v="HND"/>
    <s v="Honduras"/>
    <s v="https://eiti.org/board-decision/2017-52"/>
    <s v="https://eiti.org/document/validation-of-honduras-2017-reports"/>
    <n v="2017"/>
    <n v="0"/>
    <s v="Meaningful progress"/>
    <s v="Economic contribution (#6.3)"/>
    <n v="4"/>
    <x v="0"/>
    <s v="The EITI Report disclosed the information required such as share of GDP, exports, employment but does not address EI revenues as a percentage of total government revenues."/>
    <n v="0"/>
    <n v="0"/>
    <s v="https://eiti.org/api/v1.0/score_data/20"/>
    <x v="0"/>
    <n v="1"/>
    <n v="0"/>
    <n v="1"/>
    <n v="0"/>
    <n v="0"/>
    <x v="4"/>
  </r>
  <r>
    <x v="12"/>
    <n v="1"/>
    <n v="20"/>
    <s v="Honduras: 2017"/>
    <s v="HND"/>
    <s v="Honduras"/>
    <s v="https://eiti.org/board-decision/2017-52"/>
    <s v="https://eiti.org/document/validation-of-honduras-2017-reports"/>
    <n v="2017"/>
    <m/>
    <s v="Meaningful progress"/>
    <x v="15"/>
    <n v="3"/>
    <x v="3"/>
    <s v="Honduras has conducted a reasonable amount of communication and outreach efforts, especially in 2014 and 2015. However, these efforts have been drastically reduced in 2016. The 2014 EITI Report has been barely communicated and discussed. "/>
    <m/>
    <m/>
    <s v="https://eiti.org/api/v1.0/score_data/20"/>
    <s v="HondurasPublic debate (#7.1)"/>
    <s v="Honduras: 2017"/>
    <s v="Honduras"/>
    <n v="1"/>
    <n v="20"/>
    <s v="Honduras: 2017"/>
    <s v="HND"/>
    <s v="Honduras"/>
    <s v="https://eiti.org/board-decision/2017-52"/>
    <s v="https://eiti.org/document/validation-of-honduras-2017-reports"/>
    <n v="2017"/>
    <n v="0"/>
    <s v="Meaningful progress"/>
    <s v="Public debate (#7.1)"/>
    <n v="3"/>
    <x v="3"/>
    <s v="Honduras has conducted a reasonable amount of communication and outreach efforts, especially in 2014 and 2015. However, these efforts have been drastically reduced in 2016. The 2014 EITI Report has been barely communicated and discussed. "/>
    <n v="0"/>
    <n v="0"/>
    <s v="https://eiti.org/api/v1.0/score_data/20"/>
    <x v="0"/>
    <n v="1"/>
    <n v="0"/>
    <n v="1"/>
    <n v="0"/>
    <n v="0"/>
    <x v="2"/>
  </r>
  <r>
    <x v="12"/>
    <n v="1"/>
    <n v="20"/>
    <s v="Honduras: 2017"/>
    <s v="HND"/>
    <s v="Honduras"/>
    <s v="https://eiti.org/board-decision/2017-52"/>
    <s v="https://eiti.org/document/validation-of-honduras-2017-reports"/>
    <n v="2017"/>
    <m/>
    <s v="Meaningful progress"/>
    <x v="14"/>
    <n v="4"/>
    <x v="0"/>
    <s v="The 2014 EITI Report includes the unilateral disclosure of aggregated social payments made by the companies but does not provide information on the beneficiaries of such contributions. "/>
    <m/>
    <m/>
    <s v="https://eiti.org/api/v1.0/score_data/20"/>
    <s v="HondurasMandatory social expenditures (#6.1)"/>
    <s v="Honduras: 2017"/>
    <s v="Honduras"/>
    <n v="1"/>
    <n v="20"/>
    <s v="Honduras: 2017"/>
    <s v="HND"/>
    <s v="Honduras"/>
    <s v="https://eiti.org/board-decision/2017-52"/>
    <s v="https://eiti.org/document/validation-of-honduras-2017-reports"/>
    <n v="2017"/>
    <n v="0"/>
    <s v="Meaningful progress"/>
    <s v="Mandatory social expenditures (#6.1)"/>
    <n v="4"/>
    <x v="0"/>
    <s v="The 2014 EITI Report includes the unilateral disclosure of aggregated social payments made by the companies but does not provide information on the beneficiaries of such contributions. "/>
    <n v="0"/>
    <n v="0"/>
    <s v="https://eiti.org/api/v1.0/score_data/20"/>
    <x v="0"/>
    <n v="1"/>
    <n v="0"/>
    <n v="1"/>
    <n v="0"/>
    <n v="0"/>
    <x v="4"/>
  </r>
  <r>
    <x v="12"/>
    <n v="1"/>
    <n v="20"/>
    <s v="Honduras: 2017"/>
    <s v="HND"/>
    <s v="Honduras"/>
    <s v="https://eiti.org/board-decision/2017-52"/>
    <s v="https://eiti.org/document/validation-of-honduras-2017-reports"/>
    <n v="2017"/>
    <m/>
    <s v="Meaningful progress"/>
    <x v="13"/>
    <n v="0"/>
    <x v="2"/>
    <s v="Honduras does not have any active state-owned enterprises or QFEs."/>
    <m/>
    <m/>
    <s v="https://eiti.org/api/v1.0/score_data/20"/>
    <s v="HondurasSOE quasi-fiscal expenditures (#6.2)"/>
    <s v="Honduras: 2017"/>
    <s v="Honduras"/>
    <n v="1"/>
    <n v="20"/>
    <s v="Honduras: 2017"/>
    <s v="HND"/>
    <s v="Honduras"/>
    <s v="https://eiti.org/board-decision/2017-52"/>
    <s v="https://eiti.org/document/validation-of-honduras-2017-reports"/>
    <n v="2017"/>
    <n v="0"/>
    <s v="Meaningful progress"/>
    <s v="SOE quasi-fiscal expenditures (#6.2)"/>
    <n v="0"/>
    <x v="2"/>
    <s v="Honduras does not have any active state-owned enterprises or QFEs."/>
    <n v="0"/>
    <n v="0"/>
    <s v="https://eiti.org/api/v1.0/score_data/20"/>
    <x v="0"/>
    <n v="0"/>
    <n v="0"/>
    <n v="0"/>
    <n v="0"/>
    <n v="0"/>
    <x v="4"/>
  </r>
  <r>
    <x v="12"/>
    <n v="1"/>
    <n v="20"/>
    <s v="Honduras: 2017"/>
    <s v="HND"/>
    <s v="Honduras"/>
    <s v="https://eiti.org/board-decision/2017-52"/>
    <s v="https://eiti.org/document/validation-of-honduras-2017-reports"/>
    <n v="2017"/>
    <m/>
    <s v="Meaningful progress"/>
    <x v="12"/>
    <n v="4"/>
    <x v="0"/>
    <s v="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
    <m/>
    <m/>
    <s v="https://eiti.org/api/v1.0/score_data/20"/>
    <s v="HondurasOutcomes and impact of implementation (#7.4)"/>
    <s v="Honduras: 2017"/>
    <s v="Honduras"/>
    <n v="1"/>
    <n v="20"/>
    <s v="Honduras: 2017"/>
    <s v="HND"/>
    <s v="Honduras"/>
    <s v="https://eiti.org/board-decision/2017-52"/>
    <s v="https://eiti.org/document/validation-of-honduras-2017-reports"/>
    <n v="2017"/>
    <n v="0"/>
    <s v="Meaningful progress"/>
    <s v="Outcomes and impact of implementation (#7.4)"/>
    <n v="4"/>
    <x v="0"/>
    <s v="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
    <n v="0"/>
    <n v="0"/>
    <s v="https://eiti.org/api/v1.0/score_data/20"/>
    <x v="0"/>
    <n v="1"/>
    <n v="0"/>
    <n v="1"/>
    <n v="0"/>
    <n v="0"/>
    <x v="2"/>
  </r>
  <r>
    <x v="12"/>
    <n v="1"/>
    <n v="20"/>
    <s v="Honduras: 2017"/>
    <s v="HND"/>
    <s v="Honduras"/>
    <s v="https://eiti.org/board-decision/2017-52"/>
    <s v="https://eiti.org/document/validation-of-honduras-2017-reports"/>
    <n v="2017"/>
    <m/>
    <s v="Meaningful progress"/>
    <x v="11"/>
    <n v="4"/>
    <x v="0"/>
    <s v=""/>
    <m/>
    <m/>
    <s v="https://eiti.org/api/v1.0/score_data/20"/>
    <s v="HondurasOverall Progress (#0.0)"/>
    <s v="Honduras: 2017"/>
    <s v="Honduras"/>
    <n v="1"/>
    <n v="20"/>
    <s v="Honduras: 2017"/>
    <s v="HND"/>
    <s v="Honduras"/>
    <s v="https://eiti.org/board-decision/2017-52"/>
    <s v="https://eiti.org/document/validation-of-honduras-2017-reports"/>
    <n v="2017"/>
    <n v="0"/>
    <s v="Meaningful progress"/>
    <s v="Overall Progress (#0.0)"/>
    <n v="4"/>
    <x v="0"/>
    <s v=""/>
    <n v="0"/>
    <n v="0"/>
    <s v="https://eiti.org/api/v1.0/score_data/20"/>
    <x v="0"/>
    <n v="1"/>
    <n v="0"/>
    <n v="1"/>
    <n v="0"/>
    <n v="0"/>
    <x v="3"/>
  </r>
  <r>
    <x v="12"/>
    <n v="1"/>
    <n v="20"/>
    <s v="Honduras: 2017"/>
    <s v="HND"/>
    <s v="Honduras"/>
    <s v="https://eiti.org/board-decision/2017-52"/>
    <s v="https://eiti.org/document/validation-of-honduras-2017-reports"/>
    <n v="2017"/>
    <m/>
    <s v="Meaningful progress"/>
    <x v="10"/>
    <n v="1"/>
    <x v="4"/>
    <s v="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
    <m/>
    <m/>
    <s v="https://eiti.org/api/v1.0/score_data/20"/>
    <s v="HondurasData accessibility (#7.2)"/>
    <s v="Honduras: 2017"/>
    <s v="Honduras"/>
    <n v="1"/>
    <n v="20"/>
    <s v="Honduras: 2017"/>
    <s v="HND"/>
    <s v="Honduras"/>
    <s v="https://eiti.org/board-decision/2017-52"/>
    <s v="https://eiti.org/document/validation-of-honduras-2017-reports"/>
    <n v="2017"/>
    <n v="0"/>
    <s v="Meaningful progress"/>
    <s v="Data accessibility (#7.2)"/>
    <n v="1"/>
    <x v="4"/>
    <s v="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
    <n v="0"/>
    <n v="0"/>
    <s v="https://eiti.org/api/v1.0/score_data/20"/>
    <x v="0"/>
    <n v="0"/>
    <n v="0"/>
    <n v="0"/>
    <n v="0"/>
    <n v="0"/>
    <x v="2"/>
  </r>
  <r>
    <x v="12"/>
    <n v="1"/>
    <n v="20"/>
    <s v="Honduras: 2017"/>
    <s v="HND"/>
    <s v="Honduras"/>
    <s v="https://eiti.org/board-decision/2017-52"/>
    <s v="https://eiti.org/document/validation-of-honduras-2017-reports"/>
    <n v="2017"/>
    <m/>
    <s v="Meaningful progress"/>
    <x v="9"/>
    <n v="4"/>
    <x v="0"/>
    <s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
    <m/>
    <m/>
    <s v="https://eiti.org/api/v1.0/score_data/20"/>
    <s v="HondurasFollow up on recommendations (#7.3)"/>
    <s v="Honduras: 2017"/>
    <s v="Honduras"/>
    <n v="1"/>
    <n v="20"/>
    <s v="Honduras: 2017"/>
    <s v="HND"/>
    <s v="Honduras"/>
    <s v="https://eiti.org/board-decision/2017-52"/>
    <s v="https://eiti.org/document/validation-of-honduras-2017-reports"/>
    <n v="2017"/>
    <n v="0"/>
    <s v="Meaningful progress"/>
    <s v="Follow up on recommendations (#7.3)"/>
    <n v="4"/>
    <x v="0"/>
    <s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
    <n v="0"/>
    <n v="0"/>
    <s v="https://eiti.org/api/v1.0/score_data/20"/>
    <x v="0"/>
    <n v="1"/>
    <n v="0"/>
    <n v="1"/>
    <n v="0"/>
    <n v="0"/>
    <x v="2"/>
  </r>
  <r>
    <x v="12"/>
    <n v="1"/>
    <n v="20"/>
    <s v="Honduras: 2017"/>
    <s v="HND"/>
    <s v="Honduras"/>
    <s v="https://eiti.org/board-decision/2017-52"/>
    <s v="https://eiti.org/document/validation-of-honduras-2017-reports"/>
    <n v="2017"/>
    <m/>
    <s v="Meaningful progress"/>
    <x v="8"/>
    <n v="1"/>
    <x v="4"/>
    <s v="In accordance with the Presidential Decree No 199 of 2011 , the Population security fee is directed to the Protection and Population Security Fund. The 2014 EITI Report indicates that 5% of the municipal tax is destined for the Municipal Social Investment Fund"/>
    <m/>
    <m/>
    <s v="https://eiti.org/api/v1.0/score_data/20"/>
    <s v="HondurasRevenue management and expenditures (#5.3)"/>
    <s v="Honduras: 2017"/>
    <s v="Honduras"/>
    <n v="1"/>
    <n v="20"/>
    <s v="Honduras: 2017"/>
    <s v="HND"/>
    <s v="Honduras"/>
    <s v="https://eiti.org/board-decision/2017-52"/>
    <s v="https://eiti.org/document/validation-of-honduras-2017-reports"/>
    <n v="2017"/>
    <n v="0"/>
    <s v="Meaningful progress"/>
    <s v="Revenue management and expenditures (#5.3)"/>
    <n v="1"/>
    <x v="4"/>
    <s v="In accordance with the Presidential Decree No 199 of 2011 , the Population security fee is directed to the Protection and Population Security Fund. The 2014 EITI Report indicates that 5% of the municipal tax is destined for the Municipal Social Investment Fund"/>
    <n v="0"/>
    <n v="0"/>
    <s v="https://eiti.org/api/v1.0/score_data/20"/>
    <x v="0"/>
    <n v="0"/>
    <n v="0"/>
    <n v="0"/>
    <n v="0"/>
    <n v="0"/>
    <x v="1"/>
  </r>
  <r>
    <x v="12"/>
    <n v="1"/>
    <n v="20"/>
    <s v="Honduras: 2017"/>
    <s v="HND"/>
    <s v="Honduras"/>
    <s v="https://eiti.org/board-decision/2017-52"/>
    <s v="https://eiti.org/document/validation-of-honduras-2017-reports"/>
    <n v="2017"/>
    <m/>
    <s v="Meaningful progress"/>
    <x v="7"/>
    <n v="3"/>
    <x v="3"/>
    <s v="An effort was made to address direct subnational payments. There were some large discrepancies as some municipalities reported incompletely. The report does not address the quality of the municipal data. "/>
    <m/>
    <m/>
    <s v="https://eiti.org/api/v1.0/score_data/20"/>
    <s v="HondurasDirect subnational payments (#4.6)"/>
    <s v="Honduras: 2017"/>
    <s v="Honduras"/>
    <n v="1"/>
    <n v="20"/>
    <s v="Honduras: 2017"/>
    <s v="HND"/>
    <s v="Honduras"/>
    <s v="https://eiti.org/board-decision/2017-52"/>
    <s v="https://eiti.org/document/validation-of-honduras-2017-reports"/>
    <n v="2017"/>
    <n v="0"/>
    <s v="Meaningful progress"/>
    <s v="Direct subnational payments (#4.6)"/>
    <n v="3"/>
    <x v="3"/>
    <s v="An effort was made to address direct subnational payments. There were some large discrepancies as some municipalities reported incompletely. The report does not address the quality of the municipal data. "/>
    <n v="0"/>
    <n v="0"/>
    <s v="https://eiti.org/api/v1.0/score_data/20"/>
    <x v="0"/>
    <n v="1"/>
    <n v="0"/>
    <n v="1"/>
    <n v="0"/>
    <n v="0"/>
    <x v="0"/>
  </r>
  <r>
    <x v="12"/>
    <n v="1"/>
    <n v="20"/>
    <s v="Honduras: 2017"/>
    <s v="HND"/>
    <s v="Honduras"/>
    <s v="https://eiti.org/board-decision/2017-52"/>
    <s v="https://eiti.org/document/validation-of-honduras-2017-reports"/>
    <n v="2017"/>
    <m/>
    <s v="Meaningful progress"/>
    <x v="6"/>
    <n v="5"/>
    <x v="1"/>
    <s v="The 2014 EITI Report is disaggregated by individual company, government entity (including municipality) and revenue stream."/>
    <m/>
    <m/>
    <s v="https://eiti.org/api/v1.0/score_data/20"/>
    <s v="HondurasDisaggregation (#4.7)"/>
    <s v="Honduras: 2017"/>
    <s v="Honduras"/>
    <n v="1"/>
    <n v="20"/>
    <s v="Honduras: 2017"/>
    <s v="HND"/>
    <s v="Honduras"/>
    <s v="https://eiti.org/board-decision/2017-52"/>
    <s v="https://eiti.org/document/validation-of-honduras-2017-reports"/>
    <n v="2017"/>
    <n v="0"/>
    <s v="Meaningful progress"/>
    <s v="Disaggregation (#4.7)"/>
    <n v="5"/>
    <x v="1"/>
    <s v="The 2014 EITI Report is disaggregated by individual company, government entity (including municipality) and revenue stream."/>
    <n v="0"/>
    <n v="0"/>
    <s v="https://eiti.org/api/v1.0/score_data/20"/>
    <x v="0"/>
    <n v="0"/>
    <n v="0"/>
    <n v="0"/>
    <n v="0"/>
    <n v="0"/>
    <x v="0"/>
  </r>
  <r>
    <x v="12"/>
    <n v="1"/>
    <n v="20"/>
    <s v="Honduras: 2017"/>
    <s v="HND"/>
    <s v="Honduras"/>
    <s v="https://eiti.org/board-decision/2017-52"/>
    <s v="https://eiti.org/document/validation-of-honduras-2017-reports"/>
    <n v="2017"/>
    <m/>
    <s v="Meaningful progress"/>
    <x v="5"/>
    <n v="0"/>
    <x v="2"/>
    <s v="Transportation of minerals in Honduras is entirely provided by the private sector and the state does not participate in the provision of those services."/>
    <m/>
    <m/>
    <s v="https://eiti.org/api/v1.0/score_data/20"/>
    <s v="HondurasTransportation revenues (#4.4)"/>
    <s v="Honduras: 2017"/>
    <s v="Honduras"/>
    <n v="1"/>
    <n v="20"/>
    <s v="Honduras: 2017"/>
    <s v="HND"/>
    <s v="Honduras"/>
    <s v="https://eiti.org/board-decision/2017-52"/>
    <s v="https://eiti.org/document/validation-of-honduras-2017-reports"/>
    <n v="2017"/>
    <n v="0"/>
    <s v="Meaningful progress"/>
    <s v="Transportation revenues (#4.4)"/>
    <n v="0"/>
    <x v="2"/>
    <s v="Transportation of minerals in Honduras is entirely provided by the private sector and the state does not participate in the provision of those services."/>
    <n v="0"/>
    <n v="0"/>
    <s v="https://eiti.org/api/v1.0/score_data/20"/>
    <x v="0"/>
    <n v="0"/>
    <n v="0"/>
    <n v="0"/>
    <n v="0"/>
    <n v="0"/>
    <x v="0"/>
  </r>
  <r>
    <x v="12"/>
    <n v="1"/>
    <n v="20"/>
    <s v="Honduras: 2017"/>
    <s v="HND"/>
    <s v="Honduras"/>
    <s v="https://eiti.org/board-decision/2017-52"/>
    <s v="https://eiti.org/document/validation-of-honduras-2017-reports"/>
    <n v="2017"/>
    <m/>
    <s v="Meaningful progress"/>
    <x v="4"/>
    <n v="0"/>
    <x v="2"/>
    <s v="There are no state-owned enterprises involved in the exploration, exploitation and commercialization of minerals or hydrocarbons."/>
    <m/>
    <m/>
    <s v="https://eiti.org/api/v1.0/score_data/20"/>
    <s v="HondurasSOE transactions (#4.5)"/>
    <s v="Honduras: 2017"/>
    <s v="Honduras"/>
    <n v="1"/>
    <n v="20"/>
    <s v="Honduras: 2017"/>
    <s v="HND"/>
    <s v="Honduras"/>
    <s v="https://eiti.org/board-decision/2017-52"/>
    <s v="https://eiti.org/document/validation-of-honduras-2017-reports"/>
    <n v="2017"/>
    <n v="0"/>
    <s v="Meaningful progress"/>
    <s v="SOE transactions (#4.5)"/>
    <n v="0"/>
    <x v="2"/>
    <s v="There are no state-owned enterprises involved in the exploration, exploitation and commercialization of minerals or hydrocarbons."/>
    <n v="0"/>
    <n v="0"/>
    <s v="https://eiti.org/api/v1.0/score_data/20"/>
    <x v="0"/>
    <n v="0"/>
    <n v="0"/>
    <n v="0"/>
    <n v="0"/>
    <n v="0"/>
    <x v="0"/>
  </r>
  <r>
    <x v="12"/>
    <n v="1"/>
    <n v="20"/>
    <s v="Honduras: 2017"/>
    <s v="HND"/>
    <s v="Honduras"/>
    <s v="https://eiti.org/board-decision/2017-52"/>
    <s v="https://eiti.org/document/validation-of-honduras-2017-reports"/>
    <n v="2017"/>
    <m/>
    <s v="Meaningful progress"/>
    <x v="3"/>
    <n v="5"/>
    <x v="1"/>
    <s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
    <m/>
    <m/>
    <s v="https://eiti.org/api/v1.0/score_data/20"/>
    <s v="HondurasDistribution of revenues (#5.1)"/>
    <s v="Honduras: 2017"/>
    <s v="Honduras"/>
    <n v="1"/>
    <n v="20"/>
    <s v="Honduras: 2017"/>
    <s v="HND"/>
    <s v="Honduras"/>
    <s v="https://eiti.org/board-decision/2017-52"/>
    <s v="https://eiti.org/document/validation-of-honduras-2017-reports"/>
    <n v="2017"/>
    <n v="0"/>
    <s v="Meaningful progress"/>
    <s v="Distribution of revenues (#5.1)"/>
    <n v="5"/>
    <x v="1"/>
    <s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
    <n v="0"/>
    <n v="0"/>
    <s v="https://eiti.org/api/v1.0/score_data/20"/>
    <x v="0"/>
    <n v="0"/>
    <n v="0"/>
    <n v="0"/>
    <n v="0"/>
    <n v="0"/>
    <x v="1"/>
  </r>
  <r>
    <x v="12"/>
    <n v="1"/>
    <n v="20"/>
    <s v="Honduras: 2017"/>
    <s v="HND"/>
    <s v="Honduras"/>
    <s v="https://eiti.org/board-decision/2017-52"/>
    <s v="https://eiti.org/document/validation-of-honduras-2017-reports"/>
    <n v="2017"/>
    <m/>
    <s v="Meaningful progress"/>
    <x v="2"/>
    <n v="0"/>
    <x v="2"/>
    <s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
    <m/>
    <m/>
    <s v="https://eiti.org/api/v1.0/score_data/20"/>
    <s v="HondurasSubnational transfers (#5.2)"/>
    <s v="Honduras: 2017"/>
    <s v="Honduras"/>
    <n v="1"/>
    <n v="20"/>
    <s v="Honduras: 2017"/>
    <s v="HND"/>
    <s v="Honduras"/>
    <s v="https://eiti.org/board-decision/2017-52"/>
    <s v="https://eiti.org/document/validation-of-honduras-2017-reports"/>
    <n v="2017"/>
    <n v="0"/>
    <s v="Meaningful progress"/>
    <s v="Subnational transfers (#5.2)"/>
    <n v="0"/>
    <x v="2"/>
    <s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
    <n v="0"/>
    <n v="0"/>
    <s v="https://eiti.org/api/v1.0/score_data/20"/>
    <x v="0"/>
    <n v="0"/>
    <n v="0"/>
    <n v="0"/>
    <n v="0"/>
    <n v="0"/>
    <x v="1"/>
  </r>
  <r>
    <x v="12"/>
    <n v="1"/>
    <n v="20"/>
    <s v="Honduras: 2017"/>
    <s v="HND"/>
    <s v="Honduras"/>
    <s v="https://eiti.org/board-decision/2017-52"/>
    <s v="https://eiti.org/document/validation-of-honduras-2017-reports"/>
    <n v="2017"/>
    <m/>
    <s v="Meaningful progress"/>
    <x v="1"/>
    <n v="5"/>
    <x v="1"/>
    <s v="The first EITI Report (2012 and 2013) was published in May 2015 and the second report covering 2014 in September 2016."/>
    <m/>
    <m/>
    <s v="https://eiti.org/api/v1.0/score_data/20"/>
    <s v="HondurasData timeliness (#4.8)"/>
    <s v="Honduras: 2017"/>
    <s v="Honduras"/>
    <n v="1"/>
    <n v="20"/>
    <s v="Honduras: 2017"/>
    <s v="HND"/>
    <s v="Honduras"/>
    <s v="https://eiti.org/board-decision/2017-52"/>
    <s v="https://eiti.org/document/validation-of-honduras-2017-reports"/>
    <n v="2017"/>
    <n v="0"/>
    <s v="Meaningful progress"/>
    <s v="Data timeliness (#4.8)"/>
    <n v="5"/>
    <x v="1"/>
    <s v="The first EITI Report (2012 and 2013) was published in May 2015 and the second report covering 2014 in September 2016."/>
    <n v="0"/>
    <n v="0"/>
    <s v="https://eiti.org/api/v1.0/score_data/20"/>
    <x v="0"/>
    <n v="0"/>
    <n v="0"/>
    <n v="0"/>
    <n v="0"/>
    <n v="0"/>
    <x v="0"/>
  </r>
  <r>
    <x v="12"/>
    <n v="1"/>
    <n v="20"/>
    <s v="Honduras: 2017"/>
    <s v="HND"/>
    <s v="Honduras"/>
    <s v="https://eiti.org/board-decision/2017-52"/>
    <s v="https://eiti.org/document/validation-of-honduras-2017-reports"/>
    <n v="2017"/>
    <m/>
    <s v="Meaningful progress"/>
    <x v="0"/>
    <n v="4"/>
    <x v="0"/>
    <s v="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
    <m/>
    <m/>
    <s v="https://eiti.org/api/v1.0/score_data/20"/>
    <s v="HondurasData quality (#4.9)"/>
    <s v="Honduras: 2017"/>
    <s v="Honduras"/>
    <n v="1"/>
    <n v="20"/>
    <s v="Honduras: 2017"/>
    <s v="HND"/>
    <s v="Honduras"/>
    <s v="https://eiti.org/board-decision/2017-52"/>
    <s v="https://eiti.org/document/validation-of-honduras-2017-reports"/>
    <n v="2017"/>
    <n v="0"/>
    <s v="Meaningful progress"/>
    <s v="Data quality (#4.9)"/>
    <n v="4"/>
    <x v="0"/>
    <s v="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
    <n v="0"/>
    <n v="0"/>
    <s v="https://eiti.org/api/v1.0/score_data/20"/>
    <x v="0"/>
    <n v="1"/>
    <n v="0"/>
    <n v="1"/>
    <n v="0"/>
    <n v="0"/>
    <x v="0"/>
  </r>
  <r>
    <x v="13"/>
    <n v="1"/>
    <n v="15"/>
    <s v="Iraq: 2017"/>
    <s v="IRQ"/>
    <s v="Iraq"/>
    <s v="https://eiti.org/board-decision/2017-55"/>
    <s v="https://eiti.org/document/validation-of-iraq-2017-reports"/>
    <n v="2017"/>
    <m/>
    <s v="Inadequate progress / suspended"/>
    <x v="0"/>
    <n v="3"/>
    <x v="3"/>
    <s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
    <m/>
    <s v="http://ieiti.org.iq/"/>
    <s v="https://eiti.org/api/v1.0/score_data/15"/>
    <s v="IraqData quality (#4.9)"/>
    <s v="Iraq: 2017"/>
    <s v="Iraq"/>
    <n v="1"/>
    <n v="15"/>
    <s v="Iraq: 2017"/>
    <s v="IRQ"/>
    <s v="Iraq"/>
    <s v="https://eiti.org/board-decision/2017-55"/>
    <s v="https://eiti.org/document/validation-of-iraq-2017-reports"/>
    <n v="2017"/>
    <n v="0"/>
    <s v="Inadequate progress / suspended"/>
    <s v="Data quality (#4.9)"/>
    <n v="3"/>
    <x v="3"/>
    <s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
    <n v="0"/>
    <s v="http://ieiti.org.iq/"/>
    <s v="https://eiti.org/api/v1.0/score_data/15"/>
    <x v="0"/>
    <n v="1"/>
    <n v="0"/>
    <n v="1"/>
    <n v="0"/>
    <n v="0"/>
    <x v="0"/>
  </r>
  <r>
    <x v="13"/>
    <n v="1"/>
    <n v="15"/>
    <s v="Iraq: 2017"/>
    <s v="IRQ"/>
    <s v="Iraq"/>
    <s v="https://eiti.org/board-decision/2017-55"/>
    <s v="https://eiti.org/document/validation-of-iraq-2017-reports"/>
    <n v="2017"/>
    <m/>
    <s v="Inadequate progress / suspended"/>
    <x v="1"/>
    <n v="5"/>
    <x v="1"/>
    <s v="Iraq now publishes EITI Reports within one year of the close of the fiscal period under review."/>
    <m/>
    <s v="http://ieiti.org.iq/"/>
    <s v="https://eiti.org/api/v1.0/score_data/15"/>
    <s v="IraqData timeliness (#4.8)"/>
    <s v="Iraq: 2017"/>
    <s v="Iraq"/>
    <n v="1"/>
    <n v="15"/>
    <s v="Iraq: 2017"/>
    <s v="IRQ"/>
    <s v="Iraq"/>
    <s v="https://eiti.org/board-decision/2017-55"/>
    <s v="https://eiti.org/document/validation-of-iraq-2017-reports"/>
    <n v="2017"/>
    <n v="0"/>
    <s v="Inadequate progress / suspended"/>
    <s v="Data timeliness (#4.8)"/>
    <n v="5"/>
    <x v="1"/>
    <s v="Iraq now publishes EITI Reports within one year of the close of the fiscal period under review."/>
    <n v="0"/>
    <s v="http://ieiti.org.iq/"/>
    <s v="https://eiti.org/api/v1.0/score_data/15"/>
    <x v="0"/>
    <n v="0"/>
    <n v="0"/>
    <n v="0"/>
    <n v="0"/>
    <n v="0"/>
    <x v="0"/>
  </r>
  <r>
    <x v="13"/>
    <n v="1"/>
    <n v="15"/>
    <s v="Iraq: 2017"/>
    <s v="IRQ"/>
    <s v="Iraq"/>
    <s v="https://eiti.org/board-decision/2017-55"/>
    <s v="https://eiti.org/document/validation-of-iraq-2017-reports"/>
    <n v="2017"/>
    <m/>
    <s v="Inadequate progress / suspended"/>
    <x v="2"/>
    <n v="3"/>
    <x v="3"/>
    <s v="The 2015 IEITI Report provides only a cursory description of statutory allocations and subational transfers to the Kurdish Regional Government. There is insufficient information to identify any discrepancies between amounts that should have beentransferred and actual transfers.  "/>
    <m/>
    <s v="http://ieiti.org.iq/"/>
    <s v="https://eiti.org/api/v1.0/score_data/15"/>
    <s v="IraqSubnational transfers (#5.2)"/>
    <s v="Iraq: 2017"/>
    <s v="Iraq"/>
    <n v="1"/>
    <n v="15"/>
    <s v="Iraq: 2017"/>
    <s v="IRQ"/>
    <s v="Iraq"/>
    <s v="https://eiti.org/board-decision/2017-55"/>
    <s v="https://eiti.org/document/validation-of-iraq-2017-reports"/>
    <n v="2017"/>
    <n v="0"/>
    <s v="Inadequate progress / suspended"/>
    <s v="Subnational transfers (#5.2)"/>
    <n v="3"/>
    <x v="3"/>
    <s v="The 2015 IEITI Report provides only a cursory description of statutory allocations and subational transfers to the Kurdish Regional Government. There is insufficient information to identify any discrepancies between amounts that should have beentransferred and actual transfers.  "/>
    <n v="0"/>
    <s v="http://ieiti.org.iq/"/>
    <s v="https://eiti.org/api/v1.0/score_data/15"/>
    <x v="0"/>
    <n v="1"/>
    <n v="0"/>
    <n v="1"/>
    <n v="0"/>
    <n v="0"/>
    <x v="1"/>
  </r>
  <r>
    <x v="13"/>
    <n v="1"/>
    <n v="15"/>
    <s v="Iraq: 2017"/>
    <s v="IRQ"/>
    <s v="Iraq"/>
    <s v="https://eiti.org/board-decision/2017-55"/>
    <s v="https://eiti.org/document/validation-of-iraq-2017-reports"/>
    <n v="2017"/>
    <m/>
    <s v="Inadequate progress / suspended"/>
    <x v="3"/>
    <n v="3"/>
    <x v="3"/>
    <s v="The 2015 IEITI Report does not address off-budget oil and gas revenues earmarked for the UN Compensation Fund or explain the allocation of any mining, oil or gas revenues that are not recorded in the national budget."/>
    <m/>
    <s v="http://ieiti.org.iq/"/>
    <s v="https://eiti.org/api/v1.0/score_data/15"/>
    <s v="IraqDistribution of revenues (#5.1)"/>
    <s v="Iraq: 2017"/>
    <s v="Iraq"/>
    <n v="1"/>
    <n v="15"/>
    <s v="Iraq: 2017"/>
    <s v="IRQ"/>
    <s v="Iraq"/>
    <s v="https://eiti.org/board-decision/2017-55"/>
    <s v="https://eiti.org/document/validation-of-iraq-2017-reports"/>
    <n v="2017"/>
    <n v="0"/>
    <s v="Inadequate progress / suspended"/>
    <s v="Distribution of revenues (#5.1)"/>
    <n v="3"/>
    <x v="3"/>
    <s v="The 2015 IEITI Report does not address off-budget oil and gas revenues earmarked for the UN Compensation Fund or explain the allocation of any mining, oil or gas revenues that are not recorded in the national budget."/>
    <n v="0"/>
    <s v="http://ieiti.org.iq/"/>
    <s v="https://eiti.org/api/v1.0/score_data/15"/>
    <x v="0"/>
    <n v="1"/>
    <n v="0"/>
    <n v="1"/>
    <n v="0"/>
    <n v="0"/>
    <x v="1"/>
  </r>
  <r>
    <x v="13"/>
    <n v="1"/>
    <n v="15"/>
    <s v="Iraq: 2017"/>
    <s v="IRQ"/>
    <s v="Iraq"/>
    <s v="https://eiti.org/board-decision/2017-55"/>
    <s v="https://eiti.org/document/validation-of-iraq-2017-reports"/>
    <n v="2017"/>
    <m/>
    <s v="Inadequate progress / suspended"/>
    <x v="4"/>
    <n v="4"/>
    <x v="0"/>
    <s v="The 2015 IEITI Report discloses some transactions between the government and state owned enterprises but not all."/>
    <m/>
    <s v="http://ieiti.org.iq/"/>
    <s v="https://eiti.org/api/v1.0/score_data/15"/>
    <s v="IraqSOE transactions (#4.5)"/>
    <s v="Iraq: 2017"/>
    <s v="Iraq"/>
    <n v="1"/>
    <n v="15"/>
    <s v="Iraq: 2017"/>
    <s v="IRQ"/>
    <s v="Iraq"/>
    <s v="https://eiti.org/board-decision/2017-55"/>
    <s v="https://eiti.org/document/validation-of-iraq-2017-reports"/>
    <n v="2017"/>
    <n v="0"/>
    <s v="Inadequate progress / suspended"/>
    <s v="SOE transactions (#4.5)"/>
    <n v="4"/>
    <x v="0"/>
    <s v="The 2015 IEITI Report discloses some transactions between the government and state owned enterprises but not all."/>
    <n v="0"/>
    <s v="http://ieiti.org.iq/"/>
    <s v="https://eiti.org/api/v1.0/score_data/15"/>
    <x v="0"/>
    <n v="1"/>
    <n v="0"/>
    <n v="1"/>
    <n v="0"/>
    <n v="0"/>
    <x v="0"/>
  </r>
  <r>
    <x v="13"/>
    <n v="1"/>
    <n v="15"/>
    <s v="Iraq: 2017"/>
    <s v="IRQ"/>
    <s v="Iraq"/>
    <s v="https://eiti.org/board-decision/2017-55"/>
    <s v="https://eiti.org/document/validation-of-iraq-2017-reports"/>
    <n v="2017"/>
    <m/>
    <s v="Inadequate progress / suspended"/>
    <x v="5"/>
    <n v="0"/>
    <x v="2"/>
    <s v="EITI Requirement 4.4 on transport revenues is not applicable to Iraq."/>
    <m/>
    <s v="http://ieiti.org.iq/"/>
    <s v="https://eiti.org/api/v1.0/score_data/15"/>
    <s v="IraqTransportation revenues (#4.4)"/>
    <s v="Iraq: 2017"/>
    <s v="Iraq"/>
    <n v="1"/>
    <n v="15"/>
    <s v="Iraq: 2017"/>
    <s v="IRQ"/>
    <s v="Iraq"/>
    <s v="https://eiti.org/board-decision/2017-55"/>
    <s v="https://eiti.org/document/validation-of-iraq-2017-reports"/>
    <n v="2017"/>
    <n v="0"/>
    <s v="Inadequate progress / suspended"/>
    <s v="Transportation revenues (#4.4)"/>
    <n v="0"/>
    <x v="2"/>
    <s v="EITI Requirement 4.4 on transport revenues is not applicable to Iraq."/>
    <n v="0"/>
    <s v="http://ieiti.org.iq/"/>
    <s v="https://eiti.org/api/v1.0/score_data/15"/>
    <x v="0"/>
    <n v="0"/>
    <n v="0"/>
    <n v="0"/>
    <n v="0"/>
    <n v="0"/>
    <x v="0"/>
  </r>
  <r>
    <x v="13"/>
    <n v="1"/>
    <n v="15"/>
    <s v="Iraq: 2017"/>
    <s v="IRQ"/>
    <s v="Iraq"/>
    <s v="https://eiti.org/board-decision/2017-55"/>
    <s v="https://eiti.org/document/validation-of-iraq-2017-reports"/>
    <n v="2017"/>
    <m/>
    <s v="Inadequate progress / suspended"/>
    <x v="6"/>
    <n v="4"/>
    <x v="0"/>
    <s v="The 2015 IEITI Reports present reconciled oil sales data disaggregated by company, but only presents reconciled tax payments disaggregated by oilfield, not by company. This does not allow readers to calculate each company’s share of payments to government. "/>
    <m/>
    <s v="http://ieiti.org.iq/"/>
    <s v="https://eiti.org/api/v1.0/score_data/15"/>
    <s v="IraqDisaggregation (#4.7)"/>
    <s v="Iraq: 2017"/>
    <s v="Iraq"/>
    <n v="1"/>
    <n v="15"/>
    <s v="Iraq: 2017"/>
    <s v="IRQ"/>
    <s v="Iraq"/>
    <s v="https://eiti.org/board-decision/2017-55"/>
    <s v="https://eiti.org/document/validation-of-iraq-2017-reports"/>
    <n v="2017"/>
    <n v="0"/>
    <s v="Inadequate progress / suspended"/>
    <s v="Disaggregation (#4.7)"/>
    <n v="4"/>
    <x v="0"/>
    <s v="The 2015 IEITI Reports present reconciled oil sales data disaggregated by company, but only presents reconciled tax payments disaggregated by oilfield, not by company. This does not allow readers to calculate each company’s share of payments to government. "/>
    <n v="0"/>
    <s v="http://ieiti.org.iq/"/>
    <s v="https://eiti.org/api/v1.0/score_data/15"/>
    <x v="0"/>
    <n v="1"/>
    <n v="0"/>
    <n v="1"/>
    <n v="0"/>
    <n v="0"/>
    <x v="0"/>
  </r>
  <r>
    <x v="13"/>
    <n v="1"/>
    <n v="15"/>
    <s v="Iraq: 2017"/>
    <s v="IRQ"/>
    <s v="Iraq"/>
    <s v="https://eiti.org/board-decision/2017-55"/>
    <s v="https://eiti.org/document/validation-of-iraq-2017-reports"/>
    <n v="2017"/>
    <m/>
    <s v="Inadequate progress / suspended"/>
    <x v="7"/>
    <n v="2"/>
    <x v="5"/>
    <s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
    <m/>
    <s v="http://ieiti.org.iq/"/>
    <s v="https://eiti.org/api/v1.0/score_data/15"/>
    <s v="IraqDirect subnational payments (#4.6)"/>
    <s v="Iraq: 2017"/>
    <s v="Iraq"/>
    <n v="1"/>
    <n v="15"/>
    <s v="Iraq: 2017"/>
    <s v="IRQ"/>
    <s v="Iraq"/>
    <s v="https://eiti.org/board-decision/2017-55"/>
    <s v="https://eiti.org/document/validation-of-iraq-2017-reports"/>
    <n v="2017"/>
    <n v="0"/>
    <s v="Inadequate progress / suspended"/>
    <s v="Direct subnational payments (#4.6)"/>
    <n v="2"/>
    <x v="5"/>
    <s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
    <n v="0"/>
    <s v="http://ieiti.org.iq/"/>
    <s v="https://eiti.org/api/v1.0/score_data/15"/>
    <x v="0"/>
    <n v="1"/>
    <n v="0"/>
    <n v="1"/>
    <n v="0"/>
    <n v="0"/>
    <x v="0"/>
  </r>
  <r>
    <x v="13"/>
    <n v="1"/>
    <n v="15"/>
    <s v="Iraq: 2017"/>
    <s v="IRQ"/>
    <s v="Iraq"/>
    <s v="https://eiti.org/board-decision/2017-55"/>
    <s v="https://eiti.org/document/validation-of-iraq-2017-reports"/>
    <n v="2017"/>
    <m/>
    <s v="Inadequate progress / suspended"/>
    <x v="8"/>
    <n v="1"/>
    <x v="4"/>
    <s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
    <m/>
    <s v="http://ieiti.org.iq/"/>
    <s v="https://eiti.org/api/v1.0/score_data/15"/>
    <s v="IraqRevenue management and expenditures (#5.3)"/>
    <s v="Iraq: 2017"/>
    <s v="Iraq"/>
    <n v="1"/>
    <n v="15"/>
    <s v="Iraq: 2017"/>
    <s v="IRQ"/>
    <s v="Iraq"/>
    <s v="https://eiti.org/board-decision/2017-55"/>
    <s v="https://eiti.org/document/validation-of-iraq-2017-reports"/>
    <n v="2017"/>
    <n v="0"/>
    <s v="Inadequate progress / suspended"/>
    <s v="Revenue management and expenditures (#5.3)"/>
    <n v="1"/>
    <x v="4"/>
    <s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
    <n v="0"/>
    <s v="http://ieiti.org.iq/"/>
    <s v="https://eiti.org/api/v1.0/score_data/15"/>
    <x v="0"/>
    <n v="0"/>
    <n v="0"/>
    <n v="0"/>
    <n v="0"/>
    <n v="0"/>
    <x v="1"/>
  </r>
  <r>
    <x v="13"/>
    <n v="1"/>
    <n v="15"/>
    <s v="Iraq: 2017"/>
    <s v="IRQ"/>
    <s v="Iraq"/>
    <s v="https://eiti.org/board-decision/2017-55"/>
    <s v="https://eiti.org/document/validation-of-iraq-2017-reports"/>
    <n v="2017"/>
    <m/>
    <s v="Inadequate progress / suspended"/>
    <x v="9"/>
    <n v="4"/>
    <x v="0"/>
    <s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
    <m/>
    <s v="http://ieiti.org.iq/"/>
    <s v="https://eiti.org/api/v1.0/score_data/15"/>
    <s v="IraqFollow up on recommendations (#7.3)"/>
    <s v="Iraq: 2017"/>
    <s v="Iraq"/>
    <n v="1"/>
    <n v="15"/>
    <s v="Iraq: 2017"/>
    <s v="IRQ"/>
    <s v="Iraq"/>
    <s v="https://eiti.org/board-decision/2017-55"/>
    <s v="https://eiti.org/document/validation-of-iraq-2017-reports"/>
    <n v="2017"/>
    <n v="0"/>
    <s v="Inadequate progress / suspended"/>
    <s v="Follow up on recommendations (#7.3)"/>
    <n v="4"/>
    <x v="0"/>
    <s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
    <n v="0"/>
    <s v="http://ieiti.org.iq/"/>
    <s v="https://eiti.org/api/v1.0/score_data/15"/>
    <x v="0"/>
    <n v="1"/>
    <n v="0"/>
    <n v="1"/>
    <n v="0"/>
    <n v="0"/>
    <x v="2"/>
  </r>
  <r>
    <x v="13"/>
    <n v="1"/>
    <n v="15"/>
    <s v="Iraq: 2017"/>
    <s v="IRQ"/>
    <s v="Iraq"/>
    <s v="https://eiti.org/board-decision/2017-55"/>
    <s v="https://eiti.org/document/validation-of-iraq-2017-reports"/>
    <n v="2017"/>
    <m/>
    <s v="Inadequate progress / suspended"/>
    <x v="10"/>
    <n v="1"/>
    <x v="4"/>
    <s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
    <m/>
    <s v="http://ieiti.org.iq/"/>
    <s v="https://eiti.org/api/v1.0/score_data/15"/>
    <s v="IraqData accessibility (#7.2)"/>
    <s v="Iraq: 2017"/>
    <s v="Iraq"/>
    <n v="1"/>
    <n v="15"/>
    <s v="Iraq: 2017"/>
    <s v="IRQ"/>
    <s v="Iraq"/>
    <s v="https://eiti.org/board-decision/2017-55"/>
    <s v="https://eiti.org/document/validation-of-iraq-2017-reports"/>
    <n v="2017"/>
    <n v="0"/>
    <s v="Inadequate progress / suspended"/>
    <s v="Data accessibility (#7.2)"/>
    <n v="1"/>
    <x v="4"/>
    <s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
    <n v="0"/>
    <s v="http://ieiti.org.iq/"/>
    <s v="https://eiti.org/api/v1.0/score_data/15"/>
    <x v="0"/>
    <n v="0"/>
    <n v="0"/>
    <n v="0"/>
    <n v="0"/>
    <n v="0"/>
    <x v="2"/>
  </r>
  <r>
    <x v="13"/>
    <n v="1"/>
    <n v="15"/>
    <s v="Iraq: 2017"/>
    <s v="IRQ"/>
    <s v="Iraq"/>
    <s v="https://eiti.org/board-decision/2017-55"/>
    <s v="https://eiti.org/document/validation-of-iraq-2017-reports"/>
    <n v="2017"/>
    <m/>
    <s v="Inadequate progress / suspended"/>
    <x v="11"/>
    <n v="3"/>
    <x v="3"/>
    <s v=""/>
    <m/>
    <s v="http://ieiti.org.iq/"/>
    <s v="https://eiti.org/api/v1.0/score_data/15"/>
    <s v="IraqOverall Progress (#0.0)"/>
    <s v="Iraq: 2017"/>
    <s v="Iraq"/>
    <n v="1"/>
    <n v="15"/>
    <s v="Iraq: 2017"/>
    <s v="IRQ"/>
    <s v="Iraq"/>
    <s v="https://eiti.org/board-decision/2017-55"/>
    <s v="https://eiti.org/document/validation-of-iraq-2017-reports"/>
    <n v="2017"/>
    <n v="0"/>
    <s v="Inadequate progress / suspended"/>
    <s v="Overall Progress (#0.0)"/>
    <n v="3"/>
    <x v="3"/>
    <s v=""/>
    <n v="0"/>
    <s v="http://ieiti.org.iq/"/>
    <s v="https://eiti.org/api/v1.0/score_data/15"/>
    <x v="0"/>
    <n v="1"/>
    <n v="0"/>
    <n v="1"/>
    <n v="0"/>
    <n v="0"/>
    <x v="3"/>
  </r>
  <r>
    <x v="13"/>
    <n v="1"/>
    <n v="15"/>
    <s v="Iraq: 2017"/>
    <s v="IRQ"/>
    <s v="Iraq"/>
    <s v="https://eiti.org/board-decision/2017-55"/>
    <s v="https://eiti.org/document/validation-of-iraq-2017-reports"/>
    <n v="2017"/>
    <m/>
    <s v="Inadequate progress / suspended"/>
    <x v="12"/>
    <n v="3"/>
    <x v="3"/>
    <s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
    <m/>
    <s v="http://ieiti.org.iq/"/>
    <s v="https://eiti.org/api/v1.0/score_data/15"/>
    <s v="IraqOutcomes and impact of implementation (#7.4)"/>
    <s v="Iraq: 2017"/>
    <s v="Iraq"/>
    <n v="1"/>
    <n v="15"/>
    <s v="Iraq: 2017"/>
    <s v="IRQ"/>
    <s v="Iraq"/>
    <s v="https://eiti.org/board-decision/2017-55"/>
    <s v="https://eiti.org/document/validation-of-iraq-2017-reports"/>
    <n v="2017"/>
    <n v="0"/>
    <s v="Inadequate progress / suspended"/>
    <s v="Outcomes and impact of implementation (#7.4)"/>
    <n v="3"/>
    <x v="3"/>
    <s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
    <n v="0"/>
    <s v="http://ieiti.org.iq/"/>
    <s v="https://eiti.org/api/v1.0/score_data/15"/>
    <x v="0"/>
    <n v="1"/>
    <n v="0"/>
    <n v="1"/>
    <n v="0"/>
    <n v="0"/>
    <x v="2"/>
  </r>
  <r>
    <x v="13"/>
    <n v="1"/>
    <n v="15"/>
    <s v="Iraq: 2017"/>
    <s v="IRQ"/>
    <s v="Iraq"/>
    <s v="https://eiti.org/board-decision/2017-55"/>
    <s v="https://eiti.org/document/validation-of-iraq-2017-reports"/>
    <n v="2017"/>
    <m/>
    <s v="Inadequate progress / suspended"/>
    <x v="13"/>
    <n v="0"/>
    <x v="2"/>
    <s v="This requirement is not applicable in Iraq."/>
    <m/>
    <s v="http://ieiti.org.iq/"/>
    <s v="https://eiti.org/api/v1.0/score_data/15"/>
    <s v="IraqSOE quasi-fiscal expenditures (#6.2)"/>
    <s v="Iraq: 2017"/>
    <s v="Iraq"/>
    <n v="1"/>
    <n v="15"/>
    <s v="Iraq: 2017"/>
    <s v="IRQ"/>
    <s v="Iraq"/>
    <s v="https://eiti.org/board-decision/2017-55"/>
    <s v="https://eiti.org/document/validation-of-iraq-2017-reports"/>
    <n v="2017"/>
    <n v="0"/>
    <s v="Inadequate progress / suspended"/>
    <s v="SOE quasi-fiscal expenditures (#6.2)"/>
    <n v="0"/>
    <x v="2"/>
    <s v="This requirement is not applicable in Iraq."/>
    <n v="0"/>
    <s v="http://ieiti.org.iq/"/>
    <s v="https://eiti.org/api/v1.0/score_data/15"/>
    <x v="0"/>
    <n v="0"/>
    <n v="0"/>
    <n v="0"/>
    <n v="0"/>
    <n v="0"/>
    <x v="4"/>
  </r>
  <r>
    <x v="13"/>
    <n v="1"/>
    <n v="15"/>
    <s v="Iraq: 2017"/>
    <s v="IRQ"/>
    <s v="Iraq"/>
    <s v="https://eiti.org/board-decision/2017-55"/>
    <s v="https://eiti.org/document/validation-of-iraq-2017-reports"/>
    <n v="2017"/>
    <m/>
    <s v="Inadequate progress / suspended"/>
    <x v="14"/>
    <n v="3"/>
    <x v="3"/>
    <s v="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
    <m/>
    <s v="http://ieiti.org.iq/"/>
    <s v="https://eiti.org/api/v1.0/score_data/15"/>
    <s v="IraqMandatory social expenditures (#6.1)"/>
    <s v="Iraq: 2017"/>
    <s v="Iraq"/>
    <n v="1"/>
    <n v="15"/>
    <s v="Iraq: 2017"/>
    <s v="IRQ"/>
    <s v="Iraq"/>
    <s v="https://eiti.org/board-decision/2017-55"/>
    <s v="https://eiti.org/document/validation-of-iraq-2017-reports"/>
    <n v="2017"/>
    <n v="0"/>
    <s v="Inadequate progress / suspended"/>
    <s v="Mandatory social expenditures (#6.1)"/>
    <n v="3"/>
    <x v="3"/>
    <s v="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
    <n v="0"/>
    <s v="http://ieiti.org.iq/"/>
    <s v="https://eiti.org/api/v1.0/score_data/15"/>
    <x v="0"/>
    <n v="1"/>
    <n v="0"/>
    <n v="1"/>
    <n v="0"/>
    <n v="0"/>
    <x v="4"/>
  </r>
  <r>
    <x v="13"/>
    <n v="1"/>
    <n v="15"/>
    <s v="Iraq: 2017"/>
    <s v="IRQ"/>
    <s v="Iraq"/>
    <s v="https://eiti.org/board-decision/2017-55"/>
    <s v="https://eiti.org/document/validation-of-iraq-2017-reports"/>
    <n v="2017"/>
    <m/>
    <s v="Inadequate progress / suspended"/>
    <x v="15"/>
    <n v="4"/>
    <x v="0"/>
    <s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
    <m/>
    <s v="http://ieiti.org.iq/"/>
    <s v="https://eiti.org/api/v1.0/score_data/15"/>
    <s v="IraqPublic debate (#7.1)"/>
    <s v="Iraq: 2017"/>
    <s v="Iraq"/>
    <n v="1"/>
    <n v="15"/>
    <s v="Iraq: 2017"/>
    <s v="IRQ"/>
    <s v="Iraq"/>
    <s v="https://eiti.org/board-decision/2017-55"/>
    <s v="https://eiti.org/document/validation-of-iraq-2017-reports"/>
    <n v="2017"/>
    <n v="0"/>
    <s v="Inadequate progress / suspended"/>
    <s v="Public debate (#7.1)"/>
    <n v="4"/>
    <x v="0"/>
    <s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
    <n v="0"/>
    <s v="http://ieiti.org.iq/"/>
    <s v="https://eiti.org/api/v1.0/score_data/15"/>
    <x v="0"/>
    <n v="1"/>
    <n v="0"/>
    <n v="1"/>
    <n v="0"/>
    <n v="0"/>
    <x v="2"/>
  </r>
  <r>
    <x v="13"/>
    <n v="1"/>
    <n v="15"/>
    <s v="Iraq: 2017"/>
    <s v="IRQ"/>
    <s v="Iraq"/>
    <s v="https://eiti.org/board-decision/2017-55"/>
    <s v="https://eiti.org/document/validation-of-iraq-2017-reports"/>
    <n v="2017"/>
    <m/>
    <s v="Inadequate progress / suspended"/>
    <x v="16"/>
    <n v="4"/>
    <x v="0"/>
    <s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
    <m/>
    <s v="http://ieiti.org.iq/"/>
    <s v="https://eiti.org/api/v1.0/score_data/15"/>
    <s v="IraqEconomic contribution (#6.3)"/>
    <s v="Iraq: 2017"/>
    <s v="Iraq"/>
    <n v="1"/>
    <n v="15"/>
    <s v="Iraq: 2017"/>
    <s v="IRQ"/>
    <s v="Iraq"/>
    <s v="https://eiti.org/board-decision/2017-55"/>
    <s v="https://eiti.org/document/validation-of-iraq-2017-reports"/>
    <n v="2017"/>
    <n v="0"/>
    <s v="Inadequate progress / suspended"/>
    <s v="Economic contribution (#6.3)"/>
    <n v="4"/>
    <x v="0"/>
    <s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
    <n v="0"/>
    <s v="http://ieiti.org.iq/"/>
    <s v="https://eiti.org/api/v1.0/score_data/15"/>
    <x v="0"/>
    <n v="1"/>
    <n v="0"/>
    <n v="1"/>
    <n v="0"/>
    <n v="0"/>
    <x v="4"/>
  </r>
  <r>
    <x v="13"/>
    <n v="1"/>
    <n v="15"/>
    <s v="Iraq: 2017"/>
    <s v="IRQ"/>
    <s v="Iraq"/>
    <s v="https://eiti.org/board-decision/2017-55"/>
    <s v="https://eiti.org/document/validation-of-iraq-2017-reports"/>
    <n v="2017"/>
    <m/>
    <s v="Inadequate progress / suspended"/>
    <x v="17"/>
    <n v="3"/>
    <x v="3"/>
    <s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
    <m/>
    <s v="http://ieiti.org.iq/"/>
    <s v="https://eiti.org/api/v1.0/score_data/15"/>
    <s v="IraqLegal framework (#2.1)"/>
    <s v="Iraq: 2017"/>
    <s v="Iraq"/>
    <n v="1"/>
    <n v="15"/>
    <s v="Iraq: 2017"/>
    <s v="IRQ"/>
    <s v="Iraq"/>
    <s v="https://eiti.org/board-decision/2017-55"/>
    <s v="https://eiti.org/document/validation-of-iraq-2017-reports"/>
    <n v="2017"/>
    <n v="0"/>
    <s v="Inadequate progress / suspended"/>
    <s v="Legal framework (#2.1)"/>
    <n v="3"/>
    <x v="3"/>
    <s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
    <n v="0"/>
    <s v="http://ieiti.org.iq/"/>
    <s v="https://eiti.org/api/v1.0/score_data/15"/>
    <x v="0"/>
    <n v="1"/>
    <n v="0"/>
    <n v="1"/>
    <n v="0"/>
    <n v="0"/>
    <x v="5"/>
  </r>
  <r>
    <x v="13"/>
    <n v="1"/>
    <n v="15"/>
    <s v="Iraq: 2017"/>
    <s v="IRQ"/>
    <s v="Iraq"/>
    <s v="https://eiti.org/board-decision/2017-55"/>
    <s v="https://eiti.org/document/validation-of-iraq-2017-reports"/>
    <n v="2017"/>
    <m/>
    <s v="Inadequate progress / suspended"/>
    <x v="18"/>
    <n v="4"/>
    <x v="0"/>
    <s v="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
    <m/>
    <s v="http://ieiti.org.iq/"/>
    <s v="https://eiti.org/api/v1.0/score_data/15"/>
    <s v="IraqWorkplan (#1.5)"/>
    <s v="Iraq: 2017"/>
    <s v="Iraq"/>
    <n v="1"/>
    <n v="15"/>
    <s v="Iraq: 2017"/>
    <s v="IRQ"/>
    <s v="Iraq"/>
    <s v="https://eiti.org/board-decision/2017-55"/>
    <s v="https://eiti.org/document/validation-of-iraq-2017-reports"/>
    <n v="2017"/>
    <n v="0"/>
    <s v="Inadequate progress / suspended"/>
    <s v="Workplan (#1.5)"/>
    <n v="4"/>
    <x v="0"/>
    <s v="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
    <n v="0"/>
    <s v="http://ieiti.org.iq/"/>
    <s v="https://eiti.org/api/v1.0/score_data/15"/>
    <x v="0"/>
    <n v="1"/>
    <n v="0"/>
    <n v="1"/>
    <n v="0"/>
    <n v="0"/>
    <x v="6"/>
  </r>
  <r>
    <x v="13"/>
    <n v="1"/>
    <n v="15"/>
    <s v="Iraq: 2017"/>
    <s v="IRQ"/>
    <s v="Iraq"/>
    <s v="https://eiti.org/board-decision/2017-55"/>
    <s v="https://eiti.org/document/validation-of-iraq-2017-reports"/>
    <n v="2017"/>
    <m/>
    <s v="Inadequate progress / suspended"/>
    <x v="19"/>
    <n v="3"/>
    <x v="3"/>
    <s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
    <m/>
    <s v="http://ieiti.org.iq/"/>
    <s v="https://eiti.org/api/v1.0/score_data/15"/>
    <s v="IraqLicense register (#2.3)"/>
    <s v="Iraq: 2017"/>
    <s v="Iraq"/>
    <n v="1"/>
    <n v="15"/>
    <s v="Iraq: 2017"/>
    <s v="IRQ"/>
    <s v="Iraq"/>
    <s v="https://eiti.org/board-decision/2017-55"/>
    <s v="https://eiti.org/document/validation-of-iraq-2017-reports"/>
    <n v="2017"/>
    <n v="0"/>
    <s v="Inadequate progress / suspended"/>
    <s v="License register (#2.3)"/>
    <n v="3"/>
    <x v="3"/>
    <s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
    <n v="0"/>
    <s v="http://ieiti.org.iq/"/>
    <s v="https://eiti.org/api/v1.0/score_data/15"/>
    <x v="0"/>
    <n v="1"/>
    <n v="0"/>
    <n v="1"/>
    <n v="0"/>
    <n v="0"/>
    <x v="5"/>
  </r>
  <r>
    <x v="13"/>
    <n v="1"/>
    <n v="15"/>
    <s v="Iraq: 2017"/>
    <s v="IRQ"/>
    <s v="Iraq"/>
    <s v="https://eiti.org/board-decision/2017-55"/>
    <s v="https://eiti.org/document/validation-of-iraq-2017-reports"/>
    <n v="2017"/>
    <m/>
    <s v="Inadequate progress / suspended"/>
    <x v="20"/>
    <n v="3"/>
    <x v="3"/>
    <s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
    <m/>
    <s v="http://ieiti.org.iq/"/>
    <s v="https://eiti.org/api/v1.0/score_data/15"/>
    <s v="IraqLicense allocations (#2.2)"/>
    <s v="Iraq: 2017"/>
    <s v="Iraq"/>
    <n v="1"/>
    <n v="15"/>
    <s v="Iraq: 2017"/>
    <s v="IRQ"/>
    <s v="Iraq"/>
    <s v="https://eiti.org/board-decision/2017-55"/>
    <s v="https://eiti.org/document/validation-of-iraq-2017-reports"/>
    <n v="2017"/>
    <n v="0"/>
    <s v="Inadequate progress / suspended"/>
    <s v="License allocations (#2.2)"/>
    <n v="3"/>
    <x v="3"/>
    <s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
    <n v="0"/>
    <s v="http://ieiti.org.iq/"/>
    <s v="https://eiti.org/api/v1.0/score_data/15"/>
    <x v="0"/>
    <n v="1"/>
    <n v="0"/>
    <n v="1"/>
    <n v="0"/>
    <n v="0"/>
    <x v="5"/>
  </r>
  <r>
    <x v="13"/>
    <n v="1"/>
    <n v="15"/>
    <s v="Iraq: 2017"/>
    <s v="IRQ"/>
    <s v="Iraq"/>
    <s v="https://eiti.org/board-decision/2017-55"/>
    <s v="https://eiti.org/document/validation-of-iraq-2017-reports"/>
    <n v="2017"/>
    <m/>
    <s v="Inadequate progress / suspended"/>
    <x v="21"/>
    <n v="3"/>
    <x v="3"/>
    <s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
    <m/>
    <s v="http://ieiti.org.iq/"/>
    <s v="https://eiti.org/api/v1.0/score_data/15"/>
    <s v="IraqIndustry engagement (#1.2)"/>
    <s v="Iraq: 2017"/>
    <s v="Iraq"/>
    <n v="1"/>
    <n v="15"/>
    <s v="Iraq: 2017"/>
    <s v="IRQ"/>
    <s v="Iraq"/>
    <s v="https://eiti.org/board-decision/2017-55"/>
    <s v="https://eiti.org/document/validation-of-iraq-2017-reports"/>
    <n v="2017"/>
    <n v="0"/>
    <s v="Inadequate progress / suspended"/>
    <s v="Industry engagement (#1.2)"/>
    <n v="3"/>
    <x v="3"/>
    <s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
    <n v="0"/>
    <s v="http://ieiti.org.iq/"/>
    <s v="https://eiti.org/api/v1.0/score_data/15"/>
    <x v="0"/>
    <n v="1"/>
    <n v="0"/>
    <n v="1"/>
    <n v="0"/>
    <n v="0"/>
    <x v="6"/>
  </r>
  <r>
    <x v="13"/>
    <n v="1"/>
    <n v="15"/>
    <s v="Iraq: 2017"/>
    <s v="IRQ"/>
    <s v="Iraq"/>
    <s v="https://eiti.org/board-decision/2017-55"/>
    <s v="https://eiti.org/document/validation-of-iraq-2017-reports"/>
    <n v="2017"/>
    <m/>
    <s v="Inadequate progress / suspended"/>
    <x v="22"/>
    <n v="3"/>
    <x v="3"/>
    <s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
    <m/>
    <s v="http://ieiti.org.iq/"/>
    <s v="https://eiti.org/api/v1.0/score_data/15"/>
    <s v="IraqGovernment engagement (#1.1)"/>
    <s v="Iraq: 2017"/>
    <s v="Iraq"/>
    <n v="1"/>
    <n v="15"/>
    <s v="Iraq: 2017"/>
    <s v="IRQ"/>
    <s v="Iraq"/>
    <s v="https://eiti.org/board-decision/2017-55"/>
    <s v="https://eiti.org/document/validation-of-iraq-2017-reports"/>
    <n v="2017"/>
    <n v="0"/>
    <s v="Inadequate progress / suspended"/>
    <s v="Government engagement (#1.1)"/>
    <n v="3"/>
    <x v="3"/>
    <s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
    <n v="0"/>
    <s v="http://ieiti.org.iq/"/>
    <s v="https://eiti.org/api/v1.0/score_data/15"/>
    <x v="0"/>
    <n v="1"/>
    <n v="0"/>
    <n v="1"/>
    <n v="0"/>
    <n v="0"/>
    <x v="6"/>
  </r>
  <r>
    <x v="13"/>
    <n v="1"/>
    <n v="15"/>
    <s v="Iraq: 2017"/>
    <s v="IRQ"/>
    <s v="Iraq"/>
    <s v="https://eiti.org/board-decision/2017-55"/>
    <s v="https://eiti.org/document/validation-of-iraq-2017-reports"/>
    <n v="2017"/>
    <m/>
    <s v="Inadequate progress / suspended"/>
    <x v="23"/>
    <n v="3"/>
    <x v="3"/>
    <s v="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
    <m/>
    <s v="http://ieiti.org.iq/"/>
    <s v="https://eiti.org/api/v1.0/score_data/15"/>
    <s v="IraqMSG governance (#1.4)"/>
    <s v="Iraq: 2017"/>
    <s v="Iraq"/>
    <n v="1"/>
    <n v="15"/>
    <s v="Iraq: 2017"/>
    <s v="IRQ"/>
    <s v="Iraq"/>
    <s v="https://eiti.org/board-decision/2017-55"/>
    <s v="https://eiti.org/document/validation-of-iraq-2017-reports"/>
    <n v="2017"/>
    <n v="0"/>
    <s v="Inadequate progress / suspended"/>
    <s v="MSG governance (#1.4)"/>
    <n v="3"/>
    <x v="3"/>
    <s v="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
    <n v="0"/>
    <s v="http://ieiti.org.iq/"/>
    <s v="https://eiti.org/api/v1.0/score_data/15"/>
    <x v="0"/>
    <n v="1"/>
    <n v="0"/>
    <n v="1"/>
    <n v="0"/>
    <n v="0"/>
    <x v="6"/>
  </r>
  <r>
    <x v="13"/>
    <n v="1"/>
    <n v="15"/>
    <s v="Iraq: 2017"/>
    <s v="IRQ"/>
    <s v="Iraq"/>
    <s v="https://eiti.org/board-decision/2017-55"/>
    <s v="https://eiti.org/document/validation-of-iraq-2017-reports"/>
    <n v="2017"/>
    <m/>
    <s v="Inadequate progress / suspended"/>
    <x v="24"/>
    <n v="5"/>
    <x v="1"/>
    <s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
    <m/>
    <s v="http://ieiti.org.iq/"/>
    <s v="https://eiti.org/api/v1.0/score_data/15"/>
    <s v="IraqCivil society engagement (#1.3)"/>
    <s v="Iraq: 2017"/>
    <s v="Iraq"/>
    <n v="1"/>
    <n v="15"/>
    <s v="Iraq: 2017"/>
    <s v="IRQ"/>
    <s v="Iraq"/>
    <s v="https://eiti.org/board-decision/2017-55"/>
    <s v="https://eiti.org/document/validation-of-iraq-2017-reports"/>
    <n v="2017"/>
    <n v="0"/>
    <s v="Inadequate progress / suspended"/>
    <s v="Civil society engagement (#1.3)"/>
    <n v="5"/>
    <x v="1"/>
    <s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
    <n v="0"/>
    <s v="http://ieiti.org.iq/"/>
    <s v="https://eiti.org/api/v1.0/score_data/15"/>
    <x v="0"/>
    <n v="0"/>
    <n v="0"/>
    <n v="0"/>
    <n v="0"/>
    <n v="0"/>
    <x v="6"/>
  </r>
  <r>
    <x v="13"/>
    <n v="1"/>
    <n v="15"/>
    <s v="Iraq: 2017"/>
    <s v="IRQ"/>
    <s v="Iraq"/>
    <s v="https://eiti.org/board-decision/2017-55"/>
    <s v="https://eiti.org/document/validation-of-iraq-2017-reports"/>
    <n v="2017"/>
    <m/>
    <s v="Inadequate progress / suspended"/>
    <x v="25"/>
    <n v="3"/>
    <x v="3"/>
    <s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
    <m/>
    <s v="http://ieiti.org.iq/"/>
    <s v="https://eiti.org/api/v1.0/score_data/15"/>
    <s v="IraqPolicy on contract disclosure (#2.4)"/>
    <s v="Iraq: 2017"/>
    <s v="Iraq"/>
    <n v="1"/>
    <n v="15"/>
    <s v="Iraq: 2017"/>
    <s v="IRQ"/>
    <s v="Iraq"/>
    <s v="https://eiti.org/board-decision/2017-55"/>
    <s v="https://eiti.org/document/validation-of-iraq-2017-reports"/>
    <n v="2017"/>
    <n v="0"/>
    <s v="Inadequate progress / suspended"/>
    <s v="Policy on contract disclosure (#2.4)"/>
    <n v="3"/>
    <x v="3"/>
    <s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
    <n v="0"/>
    <s v="http://ieiti.org.iq/"/>
    <s v="https://eiti.org/api/v1.0/score_data/15"/>
    <x v="0"/>
    <n v="1"/>
    <n v="0"/>
    <n v="1"/>
    <n v="0"/>
    <n v="0"/>
    <x v="5"/>
  </r>
  <r>
    <x v="13"/>
    <n v="1"/>
    <n v="15"/>
    <s v="Iraq: 2017"/>
    <s v="IRQ"/>
    <s v="Iraq"/>
    <s v="https://eiti.org/board-decision/2017-55"/>
    <s v="https://eiti.org/document/validation-of-iraq-2017-reports"/>
    <n v="2017"/>
    <m/>
    <s v="Inadequate progress / suspended"/>
    <x v="26"/>
    <n v="3"/>
    <x v="3"/>
    <s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
    <m/>
    <s v="http://ieiti.org.iq/"/>
    <s v="https://eiti.org/api/v1.0/score_data/15"/>
    <s v="IraqComprehensiveness (#4.1)"/>
    <s v="Iraq: 2017"/>
    <s v="Iraq"/>
    <n v="1"/>
    <n v="15"/>
    <s v="Iraq: 2017"/>
    <s v="IRQ"/>
    <s v="Iraq"/>
    <s v="https://eiti.org/board-decision/2017-55"/>
    <s v="https://eiti.org/document/validation-of-iraq-2017-reports"/>
    <n v="2017"/>
    <n v="0"/>
    <s v="Inadequate progress / suspended"/>
    <s v="Comprehensiveness (#4.1)"/>
    <n v="3"/>
    <x v="3"/>
    <s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
    <n v="0"/>
    <s v="http://ieiti.org.iq/"/>
    <s v="https://eiti.org/api/v1.0/score_data/15"/>
    <x v="0"/>
    <n v="1"/>
    <n v="0"/>
    <n v="1"/>
    <n v="0"/>
    <n v="0"/>
    <x v="0"/>
  </r>
  <r>
    <x v="13"/>
    <n v="1"/>
    <n v="15"/>
    <s v="Iraq: 2017"/>
    <s v="IRQ"/>
    <s v="Iraq"/>
    <s v="https://eiti.org/board-decision/2017-55"/>
    <s v="https://eiti.org/document/validation-of-iraq-2017-reports"/>
    <n v="2017"/>
    <m/>
    <s v="Inadequate progress / suspended"/>
    <x v="27"/>
    <n v="5"/>
    <x v="1"/>
    <s v="The 2015 IEITI Report provides the volumes and values of crude oil exports. There is no evidence of any Iraqi exports of natural gas or minerals in 2015."/>
    <m/>
    <s v="http://ieiti.org.iq/"/>
    <s v="https://eiti.org/api/v1.0/score_data/15"/>
    <s v="IraqExport data (#3.3)"/>
    <s v="Iraq: 2017"/>
    <s v="Iraq"/>
    <n v="1"/>
    <n v="15"/>
    <s v="Iraq: 2017"/>
    <s v="IRQ"/>
    <s v="Iraq"/>
    <s v="https://eiti.org/board-decision/2017-55"/>
    <s v="https://eiti.org/document/validation-of-iraq-2017-reports"/>
    <n v="2017"/>
    <n v="0"/>
    <s v="Inadequate progress / suspended"/>
    <s v="Export data (#3.3)"/>
    <n v="5"/>
    <x v="1"/>
    <s v="The 2015 IEITI Report provides the volumes and values of crude oil exports. There is no evidence of any Iraqi exports of natural gas or minerals in 2015."/>
    <n v="0"/>
    <s v="http://ieiti.org.iq/"/>
    <s v="https://eiti.org/api/v1.0/score_data/15"/>
    <x v="0"/>
    <n v="0"/>
    <n v="0"/>
    <n v="0"/>
    <n v="0"/>
    <n v="0"/>
    <x v="7"/>
  </r>
  <r>
    <x v="13"/>
    <n v="1"/>
    <n v="15"/>
    <s v="Iraq: 2017"/>
    <s v="IRQ"/>
    <s v="Iraq"/>
    <s v="https://eiti.org/board-decision/2017-55"/>
    <s v="https://eiti.org/document/validation-of-iraq-2017-reports"/>
    <n v="2017"/>
    <m/>
    <s v="Inadequate progress / suspended"/>
    <x v="28"/>
    <n v="0"/>
    <x v="2"/>
    <s v="EITI Requirement 4.3 on barter and infrastructure transactions is not applicable to Iraq."/>
    <m/>
    <s v="http://ieiti.org.iq/"/>
    <s v="https://eiti.org/api/v1.0/score_data/15"/>
    <s v="IraqBarter agreements (#4.3)"/>
    <s v="Iraq: 2017"/>
    <s v="Iraq"/>
    <n v="1"/>
    <n v="15"/>
    <s v="Iraq: 2017"/>
    <s v="IRQ"/>
    <s v="Iraq"/>
    <s v="https://eiti.org/board-decision/2017-55"/>
    <s v="https://eiti.org/document/validation-of-iraq-2017-reports"/>
    <n v="2017"/>
    <n v="0"/>
    <s v="Inadequate progress / suspended"/>
    <s v="Barter agreements (#4.3)"/>
    <n v="0"/>
    <x v="2"/>
    <s v="EITI Requirement 4.3 on barter and infrastructure transactions is not applicable to Iraq."/>
    <n v="0"/>
    <s v="http://ieiti.org.iq/"/>
    <s v="https://eiti.org/api/v1.0/score_data/15"/>
    <x v="0"/>
    <n v="0"/>
    <n v="0"/>
    <n v="0"/>
    <n v="0"/>
    <n v="0"/>
    <x v="0"/>
  </r>
  <r>
    <x v="13"/>
    <n v="1"/>
    <n v="15"/>
    <s v="Iraq: 2017"/>
    <s v="IRQ"/>
    <s v="Iraq"/>
    <s v="https://eiti.org/board-decision/2017-55"/>
    <s v="https://eiti.org/document/validation-of-iraq-2017-reports"/>
    <n v="2017"/>
    <m/>
    <s v="Inadequate progress / suspended"/>
    <x v="29"/>
    <n v="6"/>
    <x v="6"/>
    <s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
    <m/>
    <s v="http://ieiti.org.iq/"/>
    <s v="https://eiti.org/api/v1.0/score_data/15"/>
    <s v="IraqIn-kind revenues (#4.2)"/>
    <s v="Iraq: 2017"/>
    <s v="Iraq"/>
    <n v="1"/>
    <n v="15"/>
    <s v="Iraq: 2017"/>
    <s v="IRQ"/>
    <s v="Iraq"/>
    <s v="https://eiti.org/board-decision/2017-55"/>
    <s v="https://eiti.org/document/validation-of-iraq-2017-reports"/>
    <n v="2017"/>
    <n v="0"/>
    <s v="Inadequate progress / suspended"/>
    <s v="In-kind revenues (#4.2)"/>
    <n v="6"/>
    <x v="6"/>
    <s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
    <n v="0"/>
    <s v="http://ieiti.org.iq/"/>
    <s v="https://eiti.org/api/v1.0/score_data/15"/>
    <x v="0"/>
    <n v="0"/>
    <n v="0"/>
    <n v="0"/>
    <n v="0"/>
    <n v="0"/>
    <x v="0"/>
  </r>
  <r>
    <x v="13"/>
    <n v="1"/>
    <n v="15"/>
    <s v="Iraq: 2017"/>
    <s v="IRQ"/>
    <s v="Iraq"/>
    <s v="https://eiti.org/board-decision/2017-55"/>
    <s v="https://eiti.org/document/validation-of-iraq-2017-reports"/>
    <n v="2017"/>
    <m/>
    <s v="Inadequate progress / suspended"/>
    <x v="30"/>
    <n v="3"/>
    <x v="3"/>
    <s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
    <m/>
    <s v="http://ieiti.org.iq/"/>
    <s v="https://eiti.org/api/v1.0/score_data/15"/>
    <s v="IraqState participation (#2.6)"/>
    <s v="Iraq: 2017"/>
    <s v="Iraq"/>
    <n v="1"/>
    <n v="15"/>
    <s v="Iraq: 2017"/>
    <s v="IRQ"/>
    <s v="Iraq"/>
    <s v="https://eiti.org/board-decision/2017-55"/>
    <s v="https://eiti.org/document/validation-of-iraq-2017-reports"/>
    <n v="2017"/>
    <n v="0"/>
    <s v="Inadequate progress / suspended"/>
    <s v="State participation (#2.6)"/>
    <n v="3"/>
    <x v="3"/>
    <s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
    <n v="0"/>
    <s v="http://ieiti.org.iq/"/>
    <s v="https://eiti.org/api/v1.0/score_data/15"/>
    <x v="0"/>
    <n v="1"/>
    <n v="0"/>
    <n v="1"/>
    <n v="0"/>
    <n v="0"/>
    <x v="5"/>
  </r>
  <r>
    <x v="13"/>
    <n v="1"/>
    <n v="15"/>
    <s v="Iraq: 2017"/>
    <s v="IRQ"/>
    <s v="Iraq"/>
    <s v="https://eiti.org/board-decision/2017-55"/>
    <s v="https://eiti.org/document/validation-of-iraq-2017-reports"/>
    <n v="2017"/>
    <m/>
    <s v="Inadequate progress / suspended"/>
    <x v="31"/>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_x000a_relevant."/>
    <m/>
    <s v="http://ieiti.org.iq/"/>
    <s v="https://eiti.org/api/v1.0/score_data/15"/>
    <s v="IraqBeneficial ownership (#2.5)"/>
    <s v="Iraq: 2017"/>
    <s v="Iraq"/>
    <n v="1"/>
    <n v="15"/>
    <s v="Iraq: 2017"/>
    <s v="IRQ"/>
    <s v="Iraq"/>
    <s v="https://eiti.org/board-decision/2017-55"/>
    <s v="https://eiti.org/document/validation-of-iraq-2017-reports"/>
    <n v="2017"/>
    <n v="0"/>
    <s v="Inadequate progress / suspended"/>
    <s v="Beneficial ownership (#2.5)"/>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_x000a_relevant."/>
    <n v="0"/>
    <s v="http://ieiti.org.iq/"/>
    <s v="https://eiti.org/api/v1.0/score_data/15"/>
    <x v="0"/>
    <n v="0"/>
    <n v="0"/>
    <n v="0"/>
    <n v="0"/>
    <n v="0"/>
    <x v="5"/>
  </r>
  <r>
    <x v="13"/>
    <n v="1"/>
    <n v="15"/>
    <s v="Iraq: 2017"/>
    <s v="IRQ"/>
    <s v="Iraq"/>
    <s v="https://eiti.org/board-decision/2017-55"/>
    <s v="https://eiti.org/document/validation-of-iraq-2017-reports"/>
    <n v="2017"/>
    <m/>
    <s v="Inadequate progress / suspended"/>
    <x v="32"/>
    <n v="4"/>
    <x v="0"/>
    <s v="The 2015 IEITI Report provides the volumes of production of oil, gas and four minerals, but only provides the production value for crude oil and natural gas, not the minerals. Volumes and values are not provided for natural gas production in the Kurdish Regional Government (KRG)."/>
    <m/>
    <s v="http://ieiti.org.iq/"/>
    <s v="https://eiti.org/api/v1.0/score_data/15"/>
    <s v="IraqProduction data (#3.2)"/>
    <s v="Iraq: 2017"/>
    <s v="Iraq"/>
    <n v="1"/>
    <n v="15"/>
    <s v="Iraq: 2017"/>
    <s v="IRQ"/>
    <s v="Iraq"/>
    <s v="https://eiti.org/board-decision/2017-55"/>
    <s v="https://eiti.org/document/validation-of-iraq-2017-reports"/>
    <n v="2017"/>
    <n v="0"/>
    <s v="Inadequate progress / suspended"/>
    <s v="Production data (#3.2)"/>
    <n v="4"/>
    <x v="0"/>
    <s v="The 2015 IEITI Report provides the volumes of production of oil, gas and four minerals, but only provides the production value for crude oil and natural gas, not the minerals. Volumes and values are not provided for natural gas production in the Kurdish Regional Government (KRG)."/>
    <n v="0"/>
    <s v="http://ieiti.org.iq/"/>
    <s v="https://eiti.org/api/v1.0/score_data/15"/>
    <x v="0"/>
    <n v="1"/>
    <n v="0"/>
    <n v="1"/>
    <n v="0"/>
    <n v="0"/>
    <x v="7"/>
  </r>
  <r>
    <x v="13"/>
    <n v="1"/>
    <n v="15"/>
    <s v="Iraq: 2017"/>
    <s v="IRQ"/>
    <s v="Iraq"/>
    <s v="https://eiti.org/board-decision/2017-55"/>
    <s v="https://eiti.org/document/validation-of-iraq-2017-reports"/>
    <n v="2017"/>
    <m/>
    <s v="Inadequate progress / suspended"/>
    <x v="33"/>
    <n v="5"/>
    <x v="1"/>
    <s v="The 2015 IEITI Report provides an overview of the extractive sector, including information on significant exploration activities."/>
    <m/>
    <s v="http://ieiti.org.iq/"/>
    <s v="https://eiti.org/api/v1.0/score_data/15"/>
    <s v="IraqExploration data (#3.1)"/>
    <s v="Iraq: 2017"/>
    <s v="Iraq"/>
    <n v="1"/>
    <n v="15"/>
    <s v="Iraq: 2017"/>
    <s v="IRQ"/>
    <s v="Iraq"/>
    <s v="https://eiti.org/board-decision/2017-55"/>
    <s v="https://eiti.org/document/validation-of-iraq-2017-reports"/>
    <n v="2017"/>
    <n v="0"/>
    <s v="Inadequate progress / suspended"/>
    <s v="Exploration data (#3.1)"/>
    <n v="5"/>
    <x v="1"/>
    <s v="The 2015 IEITI Report provides an overview of the extractive sector, including information on significant exploration activities."/>
    <n v="0"/>
    <s v="http://ieiti.org.iq/"/>
    <s v="https://eiti.org/api/v1.0/score_data/15"/>
    <x v="0"/>
    <n v="0"/>
    <n v="0"/>
    <n v="0"/>
    <n v="0"/>
    <n v="0"/>
    <x v="7"/>
  </r>
  <r>
    <x v="14"/>
    <n v="1"/>
    <n v="21"/>
    <s v="Kazakhstan: 2017"/>
    <s v="KAZ"/>
    <s v="Kazakhstan"/>
    <s v="https://eiti.org/BD/2018-13"/>
    <s v="https://eiti.org/document/kazakhstan-validation-2017"/>
    <n v="2017"/>
    <n v="2017"/>
    <s v="Meaningful progress"/>
    <x v="3"/>
    <n v="6"/>
    <x v="6"/>
    <s v="Kazakhstan has disclosed which extractive industry revenues are recorded in the national budget, and which once are allocated to the National Fund. In addition, the report references national budget classification codes as encouraged by the EITI Standard. "/>
    <s v="https://eiti.org/kazakhstan#kazakhstans-progress-by-requirement"/>
    <s v="http://eiti.geology.gov.kz/en/"/>
    <s v="https://eiti.org/api/v1.0/score_data/21"/>
    <s v="KazakhstanDistribution of revenues (#5.1)"/>
    <s v="Kazakhstan: 2017"/>
    <s v="Kazakhstan"/>
    <n v="1"/>
    <n v="21"/>
    <s v="Kazakhstan: 2017"/>
    <s v="KAZ"/>
    <s v="Kazakhstan"/>
    <s v="https://eiti.org/BD/2018-13"/>
    <s v="https://eiti.org/document/kazakhstan-validation-2017"/>
    <n v="2017"/>
    <n v="2017"/>
    <s v="Meaningful progress"/>
    <s v="Distribution of revenues (#5.1)"/>
    <n v="6"/>
    <x v="6"/>
    <s v="Kazakhstan has disclosed which extractive industry revenues are recorded in the national budget, and which once are allocated to the National Fund. In addition, the report references national budget classification codes as encouraged by the EITI Standard. "/>
    <s v="https://eiti.org/kazakhstan#kazakhstans-progress-by-requirement"/>
    <s v="http://eiti.geology.gov.kz/en/"/>
    <s v="https://eiti.org/api/v1.0/score_data/21"/>
    <x v="0"/>
    <n v="0"/>
    <n v="0"/>
    <n v="0"/>
    <n v="0"/>
    <n v="0"/>
    <x v="1"/>
  </r>
  <r>
    <x v="14"/>
    <n v="1"/>
    <n v="21"/>
    <s v="Kazakhstan: 2017"/>
    <s v="KAZ"/>
    <s v="Kazakhstan"/>
    <s v="https://eiti.org/BD/2018-13"/>
    <s v="https://eiti.org/document/kazakhstan-validation-2017"/>
    <n v="2017"/>
    <n v="2017"/>
    <s v="Meaningful progress"/>
    <x v="0"/>
    <n v="4"/>
    <x v="0"/>
    <s v="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
    <s v="https://eiti.org/kazakhstan#kazakhstans-progress-by-requirement"/>
    <s v="http://eiti.geology.gov.kz/en/"/>
    <s v="https://eiti.org/api/v1.0/score_data/21"/>
    <s v="KazakhstanData quality (#4.9)"/>
    <s v="Kazakhstan: 2017"/>
    <s v="Kazakhstan"/>
    <n v="1"/>
    <n v="21"/>
    <s v="Kazakhstan: 2017"/>
    <s v="KAZ"/>
    <s v="Kazakhstan"/>
    <s v="https://eiti.org/BD/2018-13"/>
    <s v="https://eiti.org/document/kazakhstan-validation-2017"/>
    <n v="2017"/>
    <n v="2017"/>
    <s v="Meaningful progress"/>
    <s v="Data quality (#4.9)"/>
    <n v="4"/>
    <x v="0"/>
    <s v="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
    <s v="https://eiti.org/kazakhstan#kazakhstans-progress-by-requirement"/>
    <s v="http://eiti.geology.gov.kz/en/"/>
    <s v="https://eiti.org/api/v1.0/score_data/21"/>
    <x v="0"/>
    <n v="1"/>
    <n v="0"/>
    <n v="1"/>
    <n v="0"/>
    <n v="0"/>
    <x v="0"/>
  </r>
  <r>
    <x v="14"/>
    <n v="1"/>
    <n v="21"/>
    <s v="Kazakhstan: 2017"/>
    <s v="KAZ"/>
    <s v="Kazakhstan"/>
    <s v="https://eiti.org/BD/2018-13"/>
    <s v="https://eiti.org/document/kazakhstan-validation-2017"/>
    <n v="2017"/>
    <n v="2017"/>
    <s v="Meaningful progress"/>
    <x v="8"/>
    <n v="6"/>
    <x v="6"/>
    <s v="The 2015 EITI Report discloses ad hoc spending of National Fund revenue earmarked for particular projects. It also includes an explanation of the budgeting process."/>
    <s v="https://eiti.org/kazakhstan#kazakhstans-progress-by-requirement"/>
    <s v="http://eiti.geology.gov.kz/en/"/>
    <s v="https://eiti.org/api/v1.0/score_data/21"/>
    <s v="KazakhstanRevenue management and expenditures (#5.3)"/>
    <s v="Kazakhstan: 2017"/>
    <s v="Kazakhstan"/>
    <n v="1"/>
    <n v="21"/>
    <s v="Kazakhstan: 2017"/>
    <s v="KAZ"/>
    <s v="Kazakhstan"/>
    <s v="https://eiti.org/BD/2018-13"/>
    <s v="https://eiti.org/document/kazakhstan-validation-2017"/>
    <n v="2017"/>
    <n v="2017"/>
    <s v="Meaningful progress"/>
    <s v="Revenue management and expenditures (#5.3)"/>
    <n v="6"/>
    <x v="6"/>
    <s v="The 2015 EITI Report discloses ad hoc spending of National Fund revenue earmarked for particular projects. It also includes an explanation of the budgeting process."/>
    <s v="https://eiti.org/kazakhstan#kazakhstans-progress-by-requirement"/>
    <s v="http://eiti.geology.gov.kz/en/"/>
    <s v="https://eiti.org/api/v1.0/score_data/21"/>
    <x v="0"/>
    <n v="0"/>
    <n v="0"/>
    <n v="0"/>
    <n v="0"/>
    <n v="0"/>
    <x v="1"/>
  </r>
  <r>
    <x v="14"/>
    <n v="1"/>
    <n v="21"/>
    <s v="Kazakhstan: 2017"/>
    <s v="KAZ"/>
    <s v="Kazakhstan"/>
    <s v="https://eiti.org/BD/2018-13"/>
    <s v="https://eiti.org/document/kazakhstan-validation-2017"/>
    <n v="2017"/>
    <n v="2017"/>
    <s v="Meaningful progress"/>
    <x v="2"/>
    <n v="0"/>
    <x v="2"/>
    <s v="The 2015 EITI Report confirms that there are no statutory subnational transfers particular to the extractive sector in Kazakhstan. "/>
    <s v="https://eiti.org/kazakhstan#kazakhstans-progress-by-requirement"/>
    <s v="http://eiti.geology.gov.kz/en/"/>
    <s v="https://eiti.org/api/v1.0/score_data/21"/>
    <s v="KazakhstanSubnational transfers (#5.2)"/>
    <s v="Kazakhstan: 2017"/>
    <s v="Kazakhstan"/>
    <n v="1"/>
    <n v="21"/>
    <s v="Kazakhstan: 2017"/>
    <s v="KAZ"/>
    <s v="Kazakhstan"/>
    <s v="https://eiti.org/BD/2018-13"/>
    <s v="https://eiti.org/document/kazakhstan-validation-2017"/>
    <n v="2017"/>
    <n v="2017"/>
    <s v="Meaningful progress"/>
    <s v="Subnational transfers (#5.2)"/>
    <n v="0"/>
    <x v="2"/>
    <s v="The 2015 EITI Report confirms that there are no statutory subnational transfers particular to the extractive sector in Kazakhstan. "/>
    <s v="https://eiti.org/kazakhstan#kazakhstans-progress-by-requirement"/>
    <s v="http://eiti.geology.gov.kz/en/"/>
    <s v="https://eiti.org/api/v1.0/score_data/21"/>
    <x v="0"/>
    <n v="0"/>
    <n v="0"/>
    <n v="0"/>
    <n v="0"/>
    <n v="0"/>
    <x v="1"/>
  </r>
  <r>
    <x v="14"/>
    <n v="1"/>
    <n v="21"/>
    <s v="Kazakhstan: 2017"/>
    <s v="KAZ"/>
    <s v="Kazakhstan"/>
    <s v="https://eiti.org/BD/2018-13"/>
    <s v="https://eiti.org/document/kazakhstan-validation-2017"/>
    <n v="2017"/>
    <n v="2017"/>
    <s v="Meaningful progress"/>
    <x v="7"/>
    <n v="0"/>
    <x v="2"/>
    <s v="Although some taxes are channelled to the local level upon payment, there is a centralised taxes and payments collection system monitored by the MoF."/>
    <s v="https://eiti.org/kazakhstan#kazakhstans-progress-by-requirement"/>
    <s v="http://eiti.geology.gov.kz/en/"/>
    <s v="https://eiti.org/api/v1.0/score_data/21"/>
    <s v="KazakhstanDirect subnational payments (#4.6)"/>
    <s v="Kazakhstan: 2017"/>
    <s v="Kazakhstan"/>
    <n v="1"/>
    <n v="21"/>
    <s v="Kazakhstan: 2017"/>
    <s v="KAZ"/>
    <s v="Kazakhstan"/>
    <s v="https://eiti.org/BD/2018-13"/>
    <s v="https://eiti.org/document/kazakhstan-validation-2017"/>
    <n v="2017"/>
    <n v="2017"/>
    <s v="Meaningful progress"/>
    <s v="Direct subnational payments (#4.6)"/>
    <n v="0"/>
    <x v="2"/>
    <s v="Although some taxes are channelled to the local level upon payment, there is a centralised taxes and payments collection system monitored by the MoF."/>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4"/>
    <n v="5"/>
    <x v="1"/>
    <s v="The only direct financial transactions between SOEs and the government appears to take the form of dividends (to Samruk-Kazyna) and the payment of taxes (to the Treasury and National Fund).  These transactions have been fully disclosed. "/>
    <s v="https://eiti.org/kazakhstan#kazakhstans-progress-by-requirement"/>
    <s v="http://eiti.geology.gov.kz/en/"/>
    <s v="https://eiti.org/api/v1.0/score_data/21"/>
    <s v="KazakhstanSOE transactions (#4.5)"/>
    <s v="Kazakhstan: 2017"/>
    <s v="Kazakhstan"/>
    <n v="1"/>
    <n v="21"/>
    <s v="Kazakhstan: 2017"/>
    <s v="KAZ"/>
    <s v="Kazakhstan"/>
    <s v="https://eiti.org/BD/2018-13"/>
    <s v="https://eiti.org/document/kazakhstan-validation-2017"/>
    <n v="2017"/>
    <n v="2017"/>
    <s v="Meaningful progress"/>
    <s v="SOE transactions (#4.5)"/>
    <n v="5"/>
    <x v="1"/>
    <s v="The only direct financial transactions between SOEs and the government appears to take the form of dividends (to Samruk-Kazyna) and the payment of taxes (to the Treasury and National Fund).  These transactions have been fully disclosed. "/>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1"/>
    <n v="6"/>
    <x v="6"/>
    <s v="Kazakhstan is well within the deadlines for annual EITI Reporting, and has also gone beyond the requirement by exploring opportunities to disclose data as soon as practically possible through continuous online disclosures as encouraged by the EITI Standard."/>
    <s v="https://eiti.org/kazakhstan#kazakhstans-progress-by-requirement"/>
    <s v="http://eiti.geology.gov.kz/en/"/>
    <s v="https://eiti.org/api/v1.0/score_data/21"/>
    <s v="KazakhstanData timeliness (#4.8)"/>
    <s v="Kazakhstan: 2017"/>
    <s v="Kazakhstan"/>
    <n v="1"/>
    <n v="21"/>
    <s v="Kazakhstan: 2017"/>
    <s v="KAZ"/>
    <s v="Kazakhstan"/>
    <s v="https://eiti.org/BD/2018-13"/>
    <s v="https://eiti.org/document/kazakhstan-validation-2017"/>
    <n v="2017"/>
    <n v="2017"/>
    <s v="Meaningful progress"/>
    <s v="Data timeliness (#4.8)"/>
    <n v="6"/>
    <x v="6"/>
    <s v="Kazakhstan is well within the deadlines for annual EITI Reporting, and has also gone beyond the requirement by exploring opportunities to disclose data as soon as practically possible through continuous online disclosures as encouraged by the EITI Standard."/>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6"/>
    <n v="5"/>
    <x v="1"/>
    <s v="The 2015 EITI Report is disaggregated by individual revenue stream, company and government entity."/>
    <s v="https://eiti.org/kazakhstan#kazakhstans-progress-by-requirement"/>
    <s v="http://eiti.geology.gov.kz/en/"/>
    <s v="https://eiti.org/api/v1.0/score_data/21"/>
    <s v="KazakhstanDisaggregation (#4.7)"/>
    <s v="Kazakhstan: 2017"/>
    <s v="Kazakhstan"/>
    <n v="1"/>
    <n v="21"/>
    <s v="Kazakhstan: 2017"/>
    <s v="KAZ"/>
    <s v="Kazakhstan"/>
    <s v="https://eiti.org/BD/2018-13"/>
    <s v="https://eiti.org/document/kazakhstan-validation-2017"/>
    <n v="2017"/>
    <n v="2017"/>
    <s v="Meaningful progress"/>
    <s v="Disaggregation (#4.7)"/>
    <n v="5"/>
    <x v="1"/>
    <s v="The 2015 EITI Report is disaggregated by individual revenue stream, company and government entity."/>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14"/>
    <n v="4"/>
    <x v="0"/>
    <s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
    <s v="https://eiti.org/kazakhstan#kazakhstans-progress-by-requirement"/>
    <s v="http://eiti.geology.gov.kz/en/"/>
    <s v="https://eiti.org/api/v1.0/score_data/21"/>
    <s v="KazakhstanMandatory social expenditures (#6.1)"/>
    <s v="Kazakhstan: 2017"/>
    <s v="Kazakhstan"/>
    <n v="1"/>
    <n v="21"/>
    <s v="Kazakhstan: 2017"/>
    <s v="KAZ"/>
    <s v="Kazakhstan"/>
    <s v="https://eiti.org/BD/2018-13"/>
    <s v="https://eiti.org/document/kazakhstan-validation-2017"/>
    <n v="2017"/>
    <n v="2017"/>
    <s v="Meaningful progress"/>
    <s v="Mandatory social expenditures (#6.1)"/>
    <n v="4"/>
    <x v="0"/>
    <s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
    <s v="https://eiti.org/kazakhstan#kazakhstans-progress-by-requirement"/>
    <s v="http://eiti.geology.gov.kz/en/"/>
    <s v="https://eiti.org/api/v1.0/score_data/21"/>
    <x v="0"/>
    <n v="1"/>
    <n v="0"/>
    <n v="1"/>
    <n v="0"/>
    <n v="0"/>
    <x v="4"/>
  </r>
  <r>
    <x v="14"/>
    <n v="1"/>
    <n v="21"/>
    <s v="Kazakhstan: 2017"/>
    <s v="KAZ"/>
    <s v="Kazakhstan"/>
    <s v="https://eiti.org/BD/2018-13"/>
    <s v="https://eiti.org/document/kazakhstan-validation-2017"/>
    <n v="2017"/>
    <n v="2017"/>
    <s v="Meaningful progress"/>
    <x v="12"/>
    <n v="4"/>
    <x v="0"/>
    <s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
    <s v="https://eiti.org/kazakhstan#kazakhstans-progress-by-requirement"/>
    <s v="http://eiti.geology.gov.kz/en/"/>
    <s v="https://eiti.org/api/v1.0/score_data/21"/>
    <s v="KazakhstanOutcomes and impact of implementation (#7.4)"/>
    <s v="Kazakhstan: 2017"/>
    <s v="Kazakhstan"/>
    <n v="1"/>
    <n v="21"/>
    <s v="Kazakhstan: 2017"/>
    <s v="KAZ"/>
    <s v="Kazakhstan"/>
    <s v="https://eiti.org/BD/2018-13"/>
    <s v="https://eiti.org/document/kazakhstan-validation-2017"/>
    <n v="2017"/>
    <n v="2017"/>
    <s v="Meaningful progress"/>
    <s v="Outcomes and impact of implementation (#7.4)"/>
    <n v="4"/>
    <x v="0"/>
    <s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
    <s v="https://eiti.org/kazakhstan#kazakhstans-progress-by-requirement"/>
    <s v="http://eiti.geology.gov.kz/en/"/>
    <s v="https://eiti.org/api/v1.0/score_data/21"/>
    <x v="0"/>
    <n v="1"/>
    <n v="0"/>
    <n v="1"/>
    <n v="0"/>
    <n v="0"/>
    <x v="2"/>
  </r>
  <r>
    <x v="14"/>
    <n v="1"/>
    <n v="21"/>
    <s v="Kazakhstan: 2017"/>
    <s v="KAZ"/>
    <s v="Kazakhstan"/>
    <s v="https://eiti.org/BD/2018-13"/>
    <s v="https://eiti.org/document/kazakhstan-validation-2017"/>
    <n v="2017"/>
    <n v="2017"/>
    <s v="Meaningful progress"/>
    <x v="9"/>
    <n v="5"/>
    <x v="1"/>
    <s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
    <s v="https://eiti.org/kazakhstan#kazakhstans-progress-by-requirement"/>
    <s v="http://eiti.geology.gov.kz/en/"/>
    <s v="https://eiti.org/api/v1.0/score_data/21"/>
    <s v="KazakhstanFollow up on recommendations (#7.3)"/>
    <s v="Kazakhstan: 2017"/>
    <s v="Kazakhstan"/>
    <n v="1"/>
    <n v="21"/>
    <s v="Kazakhstan: 2017"/>
    <s v="KAZ"/>
    <s v="Kazakhstan"/>
    <s v="https://eiti.org/BD/2018-13"/>
    <s v="https://eiti.org/document/kazakhstan-validation-2017"/>
    <n v="2017"/>
    <n v="2017"/>
    <s v="Meaningful progress"/>
    <s v="Follow up on recommendations (#7.3)"/>
    <n v="5"/>
    <x v="1"/>
    <s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
    <s v="https://eiti.org/kazakhstan#kazakhstans-progress-by-requirement"/>
    <s v="http://eiti.geology.gov.kz/en/"/>
    <s v="https://eiti.org/api/v1.0/score_data/21"/>
    <x v="0"/>
    <n v="0"/>
    <n v="0"/>
    <n v="0"/>
    <n v="0"/>
    <n v="0"/>
    <x v="2"/>
  </r>
  <r>
    <x v="14"/>
    <n v="1"/>
    <n v="21"/>
    <s v="Kazakhstan: 2017"/>
    <s v="KAZ"/>
    <s v="Kazakhstan"/>
    <s v="https://eiti.org/BD/2018-13"/>
    <s v="https://eiti.org/document/kazakhstan-validation-2017"/>
    <n v="2017"/>
    <n v="2017"/>
    <s v="Meaningful progress"/>
    <x v="22"/>
    <n v="5"/>
    <x v="1"/>
    <s v="The government is fully, actively and effectively engaged in the EITI process, including through senior government participation and by providing funding for implementation. "/>
    <s v="https://eiti.org/kazakhstan#kazakhstans-progress-by-requirement"/>
    <s v="http://eiti.geology.gov.kz/en/"/>
    <s v="https://eiti.org/api/v1.0/score_data/21"/>
    <s v="KazakhstanGovernment engagement (#1.1)"/>
    <s v="Kazakhstan: 2017"/>
    <s v="Kazakhstan"/>
    <n v="1"/>
    <n v="21"/>
    <s v="Kazakhstan: 2017"/>
    <s v="KAZ"/>
    <s v="Kazakhstan"/>
    <s v="https://eiti.org/BD/2018-13"/>
    <s v="https://eiti.org/document/kazakhstan-validation-2017"/>
    <n v="2017"/>
    <n v="2017"/>
    <s v="Meaningful progress"/>
    <s v="Government engagement (#1.1)"/>
    <n v="5"/>
    <x v="1"/>
    <s v="The government is fully, actively and effectively engaged in the EITI process, including through senior government participation and by providing funding for implementation. "/>
    <s v="https://eiti.org/kazakhstan#kazakhstans-progress-by-requirement"/>
    <s v="http://eiti.geology.gov.kz/en/"/>
    <s v="https://eiti.org/api/v1.0/score_data/21"/>
    <x v="0"/>
    <n v="0"/>
    <n v="0"/>
    <n v="0"/>
    <n v="0"/>
    <n v="0"/>
    <x v="6"/>
  </r>
  <r>
    <x v="14"/>
    <n v="1"/>
    <n v="21"/>
    <s v="Kazakhstan: 2017"/>
    <s v="KAZ"/>
    <s v="Kazakhstan"/>
    <s v="https://eiti.org/BD/2018-13"/>
    <s v="https://eiti.org/document/kazakhstan-validation-2017"/>
    <n v="2017"/>
    <n v="2017"/>
    <s v="Meaningful progress"/>
    <x v="11"/>
    <n v="4"/>
    <x v="0"/>
    <s v=""/>
    <s v="https://eiti.org/kazakhstan#kazakhstans-progress-by-requirement"/>
    <s v="http://eiti.geology.gov.kz/en/"/>
    <s v="https://eiti.org/api/v1.0/score_data/21"/>
    <s v="KazakhstanOverall Progress (#0.0)"/>
    <s v="Kazakhstan: 2017"/>
    <s v="Kazakhstan"/>
    <n v="1"/>
    <n v="21"/>
    <s v="Kazakhstan: 2017"/>
    <s v="KAZ"/>
    <s v="Kazakhstan"/>
    <s v="https://eiti.org/BD/2018-13"/>
    <s v="https://eiti.org/document/kazakhstan-validation-2017"/>
    <n v="2017"/>
    <n v="2017"/>
    <s v="Meaningful progress"/>
    <s v="Overall Progress (#0.0)"/>
    <n v="4"/>
    <x v="0"/>
    <s v=""/>
    <s v="https://eiti.org/kazakhstan#kazakhstans-progress-by-requirement"/>
    <s v="http://eiti.geology.gov.kz/en/"/>
    <s v="https://eiti.org/api/v1.0/score_data/21"/>
    <x v="0"/>
    <n v="1"/>
    <n v="0"/>
    <n v="1"/>
    <n v="0"/>
    <n v="0"/>
    <x v="3"/>
  </r>
  <r>
    <x v="14"/>
    <n v="1"/>
    <n v="21"/>
    <s v="Kazakhstan: 2017"/>
    <s v="KAZ"/>
    <s v="Kazakhstan"/>
    <s v="https://eiti.org/BD/2018-13"/>
    <s v="https://eiti.org/document/kazakhstan-validation-2017"/>
    <n v="2017"/>
    <n v="2017"/>
    <s v="Meaningful progress"/>
    <x v="16"/>
    <n v="5"/>
    <x v="1"/>
    <s v="The 2015 EITI Reports discloses information on the contribution of the extractive sector to Kazakhstan's economy."/>
    <s v="https://eiti.org/kazakhstan#kazakhstans-progress-by-requirement"/>
    <s v="http://eiti.geology.gov.kz/en/"/>
    <s v="https://eiti.org/api/v1.0/score_data/21"/>
    <s v="KazakhstanEconomic contribution (#6.3)"/>
    <s v="Kazakhstan: 2017"/>
    <s v="Kazakhstan"/>
    <n v="1"/>
    <n v="21"/>
    <s v="Kazakhstan: 2017"/>
    <s v="KAZ"/>
    <s v="Kazakhstan"/>
    <s v="https://eiti.org/BD/2018-13"/>
    <s v="https://eiti.org/document/kazakhstan-validation-2017"/>
    <n v="2017"/>
    <n v="2017"/>
    <s v="Meaningful progress"/>
    <s v="Economic contribution (#6.3)"/>
    <n v="5"/>
    <x v="1"/>
    <s v="The 2015 EITI Reports discloses information on the contribution of the extractive sector to Kazakhstan's economy."/>
    <s v="https://eiti.org/kazakhstan#kazakhstans-progress-by-requirement"/>
    <s v="http://eiti.geology.gov.kz/en/"/>
    <s v="https://eiti.org/api/v1.0/score_data/21"/>
    <x v="0"/>
    <n v="0"/>
    <n v="0"/>
    <n v="0"/>
    <n v="0"/>
    <n v="0"/>
    <x v="4"/>
  </r>
  <r>
    <x v="14"/>
    <n v="1"/>
    <n v="21"/>
    <s v="Kazakhstan: 2017"/>
    <s v="KAZ"/>
    <s v="Kazakhstan"/>
    <s v="https://eiti.org/BD/2018-13"/>
    <s v="https://eiti.org/document/kazakhstan-validation-2017"/>
    <n v="2017"/>
    <n v="2017"/>
    <s v="Meaningful progress"/>
    <x v="13"/>
    <n v="3"/>
    <x v="3"/>
    <s v="EITI reporting recognises challenges in disclosing quasi-fiscal expenditures, and indicates that the NSC has plans for following this up through a separate study."/>
    <s v="https://eiti.org/kazakhstan#kazakhstans-progress-by-requirement"/>
    <s v="http://eiti.geology.gov.kz/en/"/>
    <s v="https://eiti.org/api/v1.0/score_data/21"/>
    <s v="KazakhstanSOE quasi-fiscal expenditures (#6.2)"/>
    <s v="Kazakhstan: 2017"/>
    <s v="Kazakhstan"/>
    <n v="1"/>
    <n v="21"/>
    <s v="Kazakhstan: 2017"/>
    <s v="KAZ"/>
    <s v="Kazakhstan"/>
    <s v="https://eiti.org/BD/2018-13"/>
    <s v="https://eiti.org/document/kazakhstan-validation-2017"/>
    <n v="2017"/>
    <n v="2017"/>
    <s v="Meaningful progress"/>
    <s v="SOE quasi-fiscal expenditures (#6.2)"/>
    <n v="3"/>
    <x v="3"/>
    <s v="EITI reporting recognises challenges in disclosing quasi-fiscal expenditures, and indicates that the NSC has plans for following this up through a separate study."/>
    <s v="https://eiti.org/kazakhstan#kazakhstans-progress-by-requirement"/>
    <s v="http://eiti.geology.gov.kz/en/"/>
    <s v="https://eiti.org/api/v1.0/score_data/21"/>
    <x v="0"/>
    <n v="1"/>
    <n v="0"/>
    <n v="1"/>
    <n v="0"/>
    <n v="0"/>
    <x v="4"/>
  </r>
  <r>
    <x v="14"/>
    <n v="1"/>
    <n v="21"/>
    <s v="Kazakhstan: 2017"/>
    <s v="KAZ"/>
    <s v="Kazakhstan"/>
    <s v="https://eiti.org/BD/2018-13"/>
    <s v="https://eiti.org/document/kazakhstan-validation-2017"/>
    <n v="2017"/>
    <n v="2017"/>
    <s v="Meaningful progress"/>
    <x v="10"/>
    <n v="6"/>
    <x v="6"/>
    <s v="Kazakhstan has ensured that financial EITI data is available in machine readable format from Kazakhstan’s EITI website as well as from EGSU, the government's online portal. Further steps are also underway with regards to mainstreaming and open data."/>
    <s v="https://eiti.org/kazakhstan#kazakhstans-progress-by-requirement"/>
    <s v="http://eiti.geology.gov.kz/en/"/>
    <s v="https://eiti.org/api/v1.0/score_data/21"/>
    <s v="KazakhstanData accessibility (#7.2)"/>
    <s v="Kazakhstan: 2017"/>
    <s v="Kazakhstan"/>
    <n v="1"/>
    <n v="21"/>
    <s v="Kazakhstan: 2017"/>
    <s v="KAZ"/>
    <s v="Kazakhstan"/>
    <s v="https://eiti.org/BD/2018-13"/>
    <s v="https://eiti.org/document/kazakhstan-validation-2017"/>
    <n v="2017"/>
    <n v="2017"/>
    <s v="Meaningful progress"/>
    <s v="Data accessibility (#7.2)"/>
    <n v="6"/>
    <x v="6"/>
    <s v="Kazakhstan has ensured that financial EITI data is available in machine readable format from Kazakhstan’s EITI website as well as from EGSU, the government's online portal. Further steps are also underway with regards to mainstreaming and open data."/>
    <s v="https://eiti.org/kazakhstan#kazakhstans-progress-by-requirement"/>
    <s v="http://eiti.geology.gov.kz/en/"/>
    <s v="https://eiti.org/api/v1.0/score_data/21"/>
    <x v="0"/>
    <n v="0"/>
    <n v="0"/>
    <n v="0"/>
    <n v="0"/>
    <n v="0"/>
    <x v="2"/>
  </r>
  <r>
    <x v="14"/>
    <n v="1"/>
    <n v="21"/>
    <s v="Kazakhstan: 2017"/>
    <s v="KAZ"/>
    <s v="Kazakhstan"/>
    <s v="https://eiti.org/BD/2018-13"/>
    <s v="https://eiti.org/document/kazakhstan-validation-2017"/>
    <n v="2017"/>
    <n v="2017"/>
    <s v="Meaningful progress"/>
    <x v="15"/>
    <n v="5"/>
    <x v="1"/>
    <s v="The NSC has ensured that the EITI Report is comprehensible, actively promoted, publicly accessible and contributes to public debate. Although no open data policy has been published, this does not seem to have affected the NSC practices of publishing all data in excel format."/>
    <s v="https://eiti.org/kazakhstan#kazakhstans-progress-by-requirement"/>
    <s v="http://eiti.geology.gov.kz/en/"/>
    <s v="https://eiti.org/api/v1.0/score_data/21"/>
    <s v="KazakhstanPublic debate (#7.1)"/>
    <s v="Kazakhstan: 2017"/>
    <s v="Kazakhstan"/>
    <n v="1"/>
    <n v="21"/>
    <s v="Kazakhstan: 2017"/>
    <s v="KAZ"/>
    <s v="Kazakhstan"/>
    <s v="https://eiti.org/BD/2018-13"/>
    <s v="https://eiti.org/document/kazakhstan-validation-2017"/>
    <n v="2017"/>
    <n v="2017"/>
    <s v="Meaningful progress"/>
    <s v="Public debate (#7.1)"/>
    <n v="5"/>
    <x v="1"/>
    <s v="The NSC has ensured that the EITI Report is comprehensible, actively promoted, publicly accessible and contributes to public debate. Although no open data policy has been published, this does not seem to have affected the NSC practices of publishing all data in excel format."/>
    <s v="https://eiti.org/kazakhstan#kazakhstans-progress-by-requirement"/>
    <s v="http://eiti.geology.gov.kz/en/"/>
    <s v="https://eiti.org/api/v1.0/score_data/21"/>
    <x v="0"/>
    <n v="0"/>
    <n v="0"/>
    <n v="0"/>
    <n v="0"/>
    <n v="0"/>
    <x v="2"/>
  </r>
  <r>
    <x v="14"/>
    <n v="1"/>
    <n v="21"/>
    <s v="Kazakhstan: 2017"/>
    <s v="KAZ"/>
    <s v="Kazakhstan"/>
    <s v="https://eiti.org/BD/2018-13"/>
    <s v="https://eiti.org/document/kazakhstan-validation-2017"/>
    <n v="2017"/>
    <n v="2017"/>
    <s v="Meaningful progress"/>
    <x v="20"/>
    <n v="5"/>
    <x v="1"/>
    <s v="Kazakhstan has disclosed the required details related to contracts awarded and transferred in 2015. "/>
    <s v="https://eiti.org/kazakhstan#kazakhstans-progress-by-requirement"/>
    <s v="http://eiti.geology.gov.kz/en/"/>
    <s v="https://eiti.org/api/v1.0/score_data/21"/>
    <s v="KazakhstanLicense allocations (#2.2)"/>
    <s v="Kazakhstan: 2017"/>
    <s v="Kazakhstan"/>
    <n v="1"/>
    <n v="21"/>
    <s v="Kazakhstan: 2017"/>
    <s v="KAZ"/>
    <s v="Kazakhstan"/>
    <s v="https://eiti.org/BD/2018-13"/>
    <s v="https://eiti.org/document/kazakhstan-validation-2017"/>
    <n v="2017"/>
    <n v="2017"/>
    <s v="Meaningful progress"/>
    <s v="License allocations (#2.2)"/>
    <n v="5"/>
    <x v="1"/>
    <s v="Kazakhstan has disclosed the required details related to contracts awarded and transferred in 2015. "/>
    <s v="https://eiti.org/kazakhstan#kazakhstans-progress-by-requirement"/>
    <s v="http://eiti.geology.gov.kz/en/"/>
    <s v="https://eiti.org/api/v1.0/score_data/21"/>
    <x v="0"/>
    <n v="0"/>
    <n v="0"/>
    <n v="0"/>
    <n v="0"/>
    <n v="0"/>
    <x v="5"/>
  </r>
  <r>
    <x v="14"/>
    <n v="1"/>
    <n v="21"/>
    <s v="Kazakhstan: 2017"/>
    <s v="KAZ"/>
    <s v="Kazakhstan"/>
    <s v="https://eiti.org/BD/2018-13"/>
    <s v="https://eiti.org/document/kazakhstan-validation-2017"/>
    <n v="2017"/>
    <n v="2017"/>
    <s v="Meaningful progress"/>
    <x v="17"/>
    <n v="6"/>
    <x v="6"/>
    <s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
    <s v="https://eiti.org/kazakhstan#kazakhstans-progress-by-requirement"/>
    <s v="http://eiti.geology.gov.kz/en/"/>
    <s v="https://eiti.org/api/v1.0/score_data/21"/>
    <s v="KazakhstanLegal framework (#2.1)"/>
    <s v="Kazakhstan: 2017"/>
    <s v="Kazakhstan"/>
    <n v="1"/>
    <n v="21"/>
    <s v="Kazakhstan: 2017"/>
    <s v="KAZ"/>
    <s v="Kazakhstan"/>
    <s v="https://eiti.org/BD/2018-13"/>
    <s v="https://eiti.org/document/kazakhstan-validation-2017"/>
    <n v="2017"/>
    <n v="2017"/>
    <s v="Meaningful progress"/>
    <s v="Legal framework (#2.1)"/>
    <n v="6"/>
    <x v="6"/>
    <s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
    <s v="https://eiti.org/kazakhstan#kazakhstans-progress-by-requirement"/>
    <s v="http://eiti.geology.gov.kz/en/"/>
    <s v="https://eiti.org/api/v1.0/score_data/21"/>
    <x v="0"/>
    <n v="0"/>
    <n v="0"/>
    <n v="0"/>
    <n v="0"/>
    <n v="0"/>
    <x v="5"/>
  </r>
  <r>
    <x v="14"/>
    <n v="1"/>
    <n v="21"/>
    <s v="Kazakhstan: 2017"/>
    <s v="KAZ"/>
    <s v="Kazakhstan"/>
    <s v="https://eiti.org/BD/2018-13"/>
    <s v="https://eiti.org/document/kazakhstan-validation-2017"/>
    <n v="2017"/>
    <n v="2017"/>
    <s v="Meaningful progress"/>
    <x v="25"/>
    <n v="5"/>
    <x v="1"/>
    <s v="The 2015 EITI Report and the draft supplementary report clarify that contract transparency is not practiced, and set out the legal provisions preventing contract transparency."/>
    <s v="https://eiti.org/kazakhstan#kazakhstans-progress-by-requirement"/>
    <s v="http://eiti.geology.gov.kz/en/"/>
    <s v="https://eiti.org/api/v1.0/score_data/21"/>
    <s v="KazakhstanPolicy on contract disclosure (#2.4)"/>
    <s v="Kazakhstan: 2017"/>
    <s v="Kazakhstan"/>
    <n v="1"/>
    <n v="21"/>
    <s v="Kazakhstan: 2017"/>
    <s v="KAZ"/>
    <s v="Kazakhstan"/>
    <s v="https://eiti.org/BD/2018-13"/>
    <s v="https://eiti.org/document/kazakhstan-validation-2017"/>
    <n v="2017"/>
    <n v="2017"/>
    <s v="Meaningful progress"/>
    <s v="Policy on contract disclosure (#2.4)"/>
    <n v="5"/>
    <x v="1"/>
    <s v="The 2015 EITI Report and the draft supplementary report clarify that contract transparency is not practiced, and set out the legal provisions preventing contract transparency."/>
    <s v="https://eiti.org/kazakhstan#kazakhstans-progress-by-requirement"/>
    <s v="http://eiti.geology.gov.kz/en/"/>
    <s v="https://eiti.org/api/v1.0/score_data/21"/>
    <x v="0"/>
    <n v="0"/>
    <n v="0"/>
    <n v="0"/>
    <n v="0"/>
    <n v="0"/>
    <x v="5"/>
  </r>
  <r>
    <x v="14"/>
    <n v="1"/>
    <n v="21"/>
    <s v="Kazakhstan: 2017"/>
    <s v="KAZ"/>
    <s v="Kazakhstan"/>
    <s v="https://eiti.org/BD/2018-13"/>
    <s v="https://eiti.org/document/kazakhstan-validation-2017"/>
    <n v="2017"/>
    <n v="2017"/>
    <s v="Meaningful progress"/>
    <x v="19"/>
    <n v="4"/>
    <x v="0"/>
    <s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
    <s v="https://eiti.org/kazakhstan#kazakhstans-progress-by-requirement"/>
    <s v="http://eiti.geology.gov.kz/en/"/>
    <s v="https://eiti.org/api/v1.0/score_data/21"/>
    <s v="KazakhstanLicense register (#2.3)"/>
    <s v="Kazakhstan: 2017"/>
    <s v="Kazakhstan"/>
    <n v="1"/>
    <n v="21"/>
    <s v="Kazakhstan: 2017"/>
    <s v="KAZ"/>
    <s v="Kazakhstan"/>
    <s v="https://eiti.org/BD/2018-13"/>
    <s v="https://eiti.org/document/kazakhstan-validation-2017"/>
    <n v="2017"/>
    <n v="2017"/>
    <s v="Meaningful progress"/>
    <s v="License register (#2.3)"/>
    <n v="4"/>
    <x v="0"/>
    <s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
    <s v="https://eiti.org/kazakhstan#kazakhstans-progress-by-requirement"/>
    <s v="http://eiti.geology.gov.kz/en/"/>
    <s v="https://eiti.org/api/v1.0/score_data/21"/>
    <x v="0"/>
    <n v="1"/>
    <n v="0"/>
    <n v="1"/>
    <n v="0"/>
    <n v="0"/>
    <x v="5"/>
  </r>
  <r>
    <x v="14"/>
    <n v="1"/>
    <n v="21"/>
    <s v="Kazakhstan: 2017"/>
    <s v="KAZ"/>
    <s v="Kazakhstan"/>
    <s v="https://eiti.org/BD/2018-13"/>
    <s v="https://eiti.org/document/kazakhstan-validation-2017"/>
    <n v="2017"/>
    <n v="2017"/>
    <s v="Meaningful progress"/>
    <x v="24"/>
    <n v="5"/>
    <x v="1"/>
    <s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
    <s v="https://eiti.org/kazakhstan#kazakhstans-progress-by-requirement"/>
    <s v="http://eiti.geology.gov.kz/en/"/>
    <s v="https://eiti.org/api/v1.0/score_data/21"/>
    <s v="KazakhstanCivil society engagement (#1.3)"/>
    <s v="Kazakhstan: 2017"/>
    <s v="Kazakhstan"/>
    <n v="1"/>
    <n v="21"/>
    <s v="Kazakhstan: 2017"/>
    <s v="KAZ"/>
    <s v="Kazakhstan"/>
    <s v="https://eiti.org/BD/2018-13"/>
    <s v="https://eiti.org/document/kazakhstan-validation-2017"/>
    <n v="2017"/>
    <n v="2017"/>
    <s v="Meaningful progress"/>
    <s v="Civil society engagement (#1.3)"/>
    <n v="5"/>
    <x v="1"/>
    <s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
    <s v="https://eiti.org/kazakhstan#kazakhstans-progress-by-requirement"/>
    <s v="http://eiti.geology.gov.kz/en/"/>
    <s v="https://eiti.org/api/v1.0/score_data/21"/>
    <x v="0"/>
    <n v="0"/>
    <n v="0"/>
    <n v="0"/>
    <n v="0"/>
    <n v="0"/>
    <x v="6"/>
  </r>
  <r>
    <x v="14"/>
    <n v="1"/>
    <n v="21"/>
    <s v="Kazakhstan: 2017"/>
    <s v="KAZ"/>
    <s v="Kazakhstan"/>
    <s v="https://eiti.org/BD/2018-13"/>
    <s v="https://eiti.org/document/kazakhstan-validation-2017"/>
    <n v="2017"/>
    <n v="2017"/>
    <s v="Meaningful progress"/>
    <x v="21"/>
    <n v="5"/>
    <x v="1"/>
    <s v="Companies are providing substantial input to the EITI process and there is an enabling legal framework facilitating company participation in the EITI. "/>
    <s v="https://eiti.org/kazakhstan#kazakhstans-progress-by-requirement"/>
    <s v="http://eiti.geology.gov.kz/en/"/>
    <s v="https://eiti.org/api/v1.0/score_data/21"/>
    <s v="KazakhstanIndustry engagement (#1.2)"/>
    <s v="Kazakhstan: 2017"/>
    <s v="Kazakhstan"/>
    <n v="1"/>
    <n v="21"/>
    <s v="Kazakhstan: 2017"/>
    <s v="KAZ"/>
    <s v="Kazakhstan"/>
    <s v="https://eiti.org/BD/2018-13"/>
    <s v="https://eiti.org/document/kazakhstan-validation-2017"/>
    <n v="2017"/>
    <n v="2017"/>
    <s v="Meaningful progress"/>
    <s v="Industry engagement (#1.2)"/>
    <n v="5"/>
    <x v="1"/>
    <s v="Companies are providing substantial input to the EITI process and there is an enabling legal framework facilitating company participation in the EITI. "/>
    <s v="https://eiti.org/kazakhstan#kazakhstans-progress-by-requirement"/>
    <s v="http://eiti.geology.gov.kz/en/"/>
    <s v="https://eiti.org/api/v1.0/score_data/21"/>
    <x v="0"/>
    <n v="0"/>
    <n v="0"/>
    <n v="0"/>
    <n v="0"/>
    <n v="0"/>
    <x v="6"/>
  </r>
  <r>
    <x v="14"/>
    <n v="1"/>
    <n v="21"/>
    <s v="Kazakhstan: 2017"/>
    <s v="KAZ"/>
    <s v="Kazakhstan"/>
    <s v="https://eiti.org/BD/2018-13"/>
    <s v="https://eiti.org/document/kazakhstan-validation-2017"/>
    <n v="2017"/>
    <n v="2017"/>
    <s v="Meaningful progress"/>
    <x v="18"/>
    <n v="5"/>
    <x v="1"/>
    <s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
    <s v="https://eiti.org/kazakhstan#kazakhstans-progress-by-requirement"/>
    <s v="http://eiti.geology.gov.kz/en/"/>
    <s v="https://eiti.org/api/v1.0/score_data/21"/>
    <s v="KazakhstanWorkplan (#1.5)"/>
    <s v="Kazakhstan: 2017"/>
    <s v="Kazakhstan"/>
    <n v="1"/>
    <n v="21"/>
    <s v="Kazakhstan: 2017"/>
    <s v="KAZ"/>
    <s v="Kazakhstan"/>
    <s v="https://eiti.org/BD/2018-13"/>
    <s v="https://eiti.org/document/kazakhstan-validation-2017"/>
    <n v="2017"/>
    <n v="2017"/>
    <s v="Meaningful progress"/>
    <s v="Workplan (#1.5)"/>
    <n v="5"/>
    <x v="1"/>
    <s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
    <s v="https://eiti.org/kazakhstan#kazakhstans-progress-by-requirement"/>
    <s v="http://eiti.geology.gov.kz/en/"/>
    <s v="https://eiti.org/api/v1.0/score_data/21"/>
    <x v="0"/>
    <n v="0"/>
    <n v="0"/>
    <n v="0"/>
    <n v="0"/>
    <n v="0"/>
    <x v="6"/>
  </r>
  <r>
    <x v="14"/>
    <n v="1"/>
    <n v="21"/>
    <s v="Kazakhstan: 2017"/>
    <s v="KAZ"/>
    <s v="Kazakhstan"/>
    <s v="https://eiti.org/BD/2018-13"/>
    <s v="https://eiti.org/document/kazakhstan-validation-2017"/>
    <n v="2017"/>
    <n v="2017"/>
    <s v="Meaningful progress"/>
    <x v="23"/>
    <n v="4"/>
    <x v="0"/>
    <s v="The government has established a well-functioning MSG with clear governance rules and practices. Most constituencies have developed procedures for liaison and nominations.Some improvments can be made to ensure inclusive representation of civil society in the MSG. "/>
    <s v="https://eiti.org/kazakhstan#kazakhstans-progress-by-requirement"/>
    <s v="http://eiti.geology.gov.kz/en/"/>
    <s v="https://eiti.org/api/v1.0/score_data/21"/>
    <s v="KazakhstanMSG governance (#1.4)"/>
    <s v="Kazakhstan: 2017"/>
    <s v="Kazakhstan"/>
    <n v="1"/>
    <n v="21"/>
    <s v="Kazakhstan: 2017"/>
    <s v="KAZ"/>
    <s v="Kazakhstan"/>
    <s v="https://eiti.org/BD/2018-13"/>
    <s v="https://eiti.org/document/kazakhstan-validation-2017"/>
    <n v="2017"/>
    <n v="2017"/>
    <s v="Meaningful progress"/>
    <s v="MSG governance (#1.4)"/>
    <n v="4"/>
    <x v="0"/>
    <s v="The government has established a well-functioning MSG with clear governance rules and practices. Most constituencies have developed procedures for liaison and nominations.Some improvments can be made to ensure inclusive representation of civil society in the MSG. "/>
    <s v="https://eiti.org/kazakhstan#kazakhstans-progress-by-requirement"/>
    <s v="http://eiti.geology.gov.kz/en/"/>
    <s v="https://eiti.org/api/v1.0/score_data/21"/>
    <x v="0"/>
    <n v="1"/>
    <n v="0"/>
    <n v="1"/>
    <n v="0"/>
    <n v="0"/>
    <x v="6"/>
  </r>
  <r>
    <x v="14"/>
    <n v="1"/>
    <n v="21"/>
    <s v="Kazakhstan: 2017"/>
    <s v="KAZ"/>
    <s v="Kazakhstan"/>
    <s v="https://eiti.org/BD/2018-13"/>
    <s v="https://eiti.org/document/kazakhstan-validation-2017"/>
    <n v="2017"/>
    <n v="2017"/>
    <s v="Meaningful progress"/>
    <x v="31"/>
    <n v="1"/>
    <x v="4"/>
    <s v="Kazakhstan has made good progress on developing a legal framework for beneficial ownership reporting, although further work is needed to ensure that the new Subsoil code provides a sound foundation for comprehensive reporting and publication of this information. "/>
    <s v="https://eiti.org/kazakhstan#kazakhstans-progress-by-requirement"/>
    <s v="http://eiti.geology.gov.kz/en/"/>
    <s v="https://eiti.org/api/v1.0/score_data/21"/>
    <s v="KazakhstanBeneficial ownership (#2.5)"/>
    <s v="Kazakhstan: 2017"/>
    <s v="Kazakhstan"/>
    <n v="1"/>
    <n v="21"/>
    <s v="Kazakhstan: 2017"/>
    <s v="KAZ"/>
    <s v="Kazakhstan"/>
    <s v="https://eiti.org/BD/2018-13"/>
    <s v="https://eiti.org/document/kazakhstan-validation-2017"/>
    <n v="2017"/>
    <n v="2017"/>
    <s v="Meaningful progress"/>
    <s v="Beneficial ownership (#2.5)"/>
    <n v="1"/>
    <x v="4"/>
    <s v="Kazakhstan has made good progress on developing a legal framework for beneficial ownership reporting, although further work is needed to ensure that the new Subsoil code provides a sound foundation for comprehensive reporting and publication of this information. "/>
    <s v="https://eiti.org/kazakhstan#kazakhstans-progress-by-requirement"/>
    <s v="http://eiti.geology.gov.kz/en/"/>
    <s v="https://eiti.org/api/v1.0/score_data/21"/>
    <x v="0"/>
    <n v="0"/>
    <n v="0"/>
    <n v="0"/>
    <n v="0"/>
    <n v="0"/>
    <x v="5"/>
  </r>
  <r>
    <x v="14"/>
    <n v="1"/>
    <n v="21"/>
    <s v="Kazakhstan: 2017"/>
    <s v="KAZ"/>
    <s v="Kazakhstan"/>
    <s v="https://eiti.org/BD/2018-13"/>
    <s v="https://eiti.org/document/kazakhstan-validation-2017"/>
    <n v="2017"/>
    <n v="2017"/>
    <s v="Meaningful progress"/>
    <x v="29"/>
    <n v="5"/>
    <x v="1"/>
    <s v="Although companies operating under PSAs in Kazakhstan has the option of paying production share in-kind, all such payments were effectuated in monetary payments in 2015."/>
    <s v="https://eiti.org/kazakhstan#kazakhstans-progress-by-requirement"/>
    <s v="http://eiti.geology.gov.kz/en/"/>
    <s v="https://eiti.org/api/v1.0/score_data/21"/>
    <s v="KazakhstanIn-kind revenues (#4.2)"/>
    <s v="Kazakhstan: 2017"/>
    <s v="Kazakhstan"/>
    <n v="1"/>
    <n v="21"/>
    <s v="Kazakhstan: 2017"/>
    <s v="KAZ"/>
    <s v="Kazakhstan"/>
    <s v="https://eiti.org/BD/2018-13"/>
    <s v="https://eiti.org/document/kazakhstan-validation-2017"/>
    <n v="2017"/>
    <n v="2017"/>
    <s v="Meaningful progress"/>
    <s v="In-kind revenues (#4.2)"/>
    <n v="5"/>
    <x v="1"/>
    <s v="Although companies operating under PSAs in Kazakhstan has the option of paying production share in-kind, all such payments were effectuated in monetary payments in 2015."/>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26"/>
    <n v="5"/>
    <x v="1"/>
    <s v="Kazakhstan has ensured comprehensive disclosed of all payments and revenues pertaining to the extractive sector."/>
    <s v="https://eiti.org/kazakhstan#kazakhstans-progress-by-requirement"/>
    <s v="http://eiti.geology.gov.kz/en/"/>
    <s v="https://eiti.org/api/v1.0/score_data/21"/>
    <s v="KazakhstanComprehensiveness (#4.1)"/>
    <s v="Kazakhstan: 2017"/>
    <s v="Kazakhstan"/>
    <n v="1"/>
    <n v="21"/>
    <s v="Kazakhstan: 2017"/>
    <s v="KAZ"/>
    <s v="Kazakhstan"/>
    <s v="https://eiti.org/BD/2018-13"/>
    <s v="https://eiti.org/document/kazakhstan-validation-2017"/>
    <n v="2017"/>
    <n v="2017"/>
    <s v="Meaningful progress"/>
    <s v="Comprehensiveness (#4.1)"/>
    <n v="5"/>
    <x v="1"/>
    <s v="Kazakhstan has ensured comprehensive disclosed of all payments and revenues pertaining to the extractive sector."/>
    <s v="https://eiti.org/kazakhstan#kazakhstans-progress-by-requirement"/>
    <s v="http://eiti.geology.gov.kz/en/"/>
    <s v="https://eiti.org/api/v1.0/score_data/21"/>
    <x v="0"/>
    <n v="0"/>
    <n v="0"/>
    <n v="0"/>
    <n v="0"/>
    <n v="0"/>
    <x v="0"/>
  </r>
  <r>
    <x v="14"/>
    <n v="1"/>
    <n v="21"/>
    <s v="Kazakhstan: 2017"/>
    <s v="KAZ"/>
    <s v="Kazakhstan"/>
    <s v="https://eiti.org/BD/2018-13"/>
    <s v="https://eiti.org/document/kazakhstan-validation-2017"/>
    <n v="2017"/>
    <n v="2017"/>
    <s v="Meaningful progress"/>
    <x v="5"/>
    <n v="4"/>
    <x v="0"/>
    <s v="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
    <s v="https://eiti.org/kazakhstan#kazakhstans-progress-by-requirement"/>
    <s v="http://eiti.geology.gov.kz/en/"/>
    <s v="https://eiti.org/api/v1.0/score_data/21"/>
    <s v="KazakhstanTransportation revenues (#4.4)"/>
    <s v="Kazakhstan: 2017"/>
    <s v="Kazakhstan"/>
    <n v="1"/>
    <n v="21"/>
    <s v="Kazakhstan: 2017"/>
    <s v="KAZ"/>
    <s v="Kazakhstan"/>
    <s v="https://eiti.org/BD/2018-13"/>
    <s v="https://eiti.org/document/kazakhstan-validation-2017"/>
    <n v="2017"/>
    <n v="2017"/>
    <s v="Meaningful progress"/>
    <s v="Transportation revenues (#4.4)"/>
    <n v="4"/>
    <x v="0"/>
    <s v="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
    <s v="https://eiti.org/kazakhstan#kazakhstans-progress-by-requirement"/>
    <s v="http://eiti.geology.gov.kz/en/"/>
    <s v="https://eiti.org/api/v1.0/score_data/21"/>
    <x v="0"/>
    <n v="1"/>
    <n v="0"/>
    <n v="1"/>
    <n v="0"/>
    <n v="0"/>
    <x v="0"/>
  </r>
  <r>
    <x v="14"/>
    <n v="1"/>
    <n v="21"/>
    <s v="Kazakhstan: 2017"/>
    <s v="KAZ"/>
    <s v="Kazakhstan"/>
    <s v="https://eiti.org/BD/2018-13"/>
    <s v="https://eiti.org/document/kazakhstan-validation-2017"/>
    <n v="2017"/>
    <n v="2017"/>
    <s v="Meaningful progress"/>
    <x v="28"/>
    <n v="4"/>
    <x v="0"/>
    <s v="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
    <s v="https://eiti.org/kazakhstan#kazakhstans-progress-by-requirement"/>
    <s v="http://eiti.geology.gov.kz/en/"/>
    <s v="https://eiti.org/api/v1.0/score_data/21"/>
    <s v="KazakhstanBarter agreements (#4.3)"/>
    <s v="Kazakhstan: 2017"/>
    <s v="Kazakhstan"/>
    <n v="1"/>
    <n v="21"/>
    <s v="Kazakhstan: 2017"/>
    <s v="KAZ"/>
    <s v="Kazakhstan"/>
    <s v="https://eiti.org/BD/2018-13"/>
    <s v="https://eiti.org/document/kazakhstan-validation-2017"/>
    <n v="2017"/>
    <n v="2017"/>
    <s v="Meaningful progress"/>
    <s v="Barter agreements (#4.3)"/>
    <n v="4"/>
    <x v="0"/>
    <s v="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
    <s v="https://eiti.org/kazakhstan#kazakhstans-progress-by-requirement"/>
    <s v="http://eiti.geology.gov.kz/en/"/>
    <s v="https://eiti.org/api/v1.0/score_data/21"/>
    <x v="0"/>
    <n v="1"/>
    <n v="0"/>
    <n v="1"/>
    <n v="0"/>
    <n v="0"/>
    <x v="0"/>
  </r>
  <r>
    <x v="14"/>
    <n v="1"/>
    <n v="21"/>
    <s v="Kazakhstan: 2017"/>
    <s v="KAZ"/>
    <s v="Kazakhstan"/>
    <s v="https://eiti.org/BD/2018-13"/>
    <s v="https://eiti.org/document/kazakhstan-validation-2017"/>
    <n v="2017"/>
    <n v="2017"/>
    <s v="Meaningful progress"/>
    <x v="33"/>
    <n v="6"/>
    <x v="6"/>
    <s v="Kazakhstan has disclosed an overview of the extractive sector, information about exploration activities as well as additional information on geological prospecting and reserves.  "/>
    <s v="https://eiti.org/kazakhstan#kazakhstans-progress-by-requirement"/>
    <s v="http://eiti.geology.gov.kz/en/"/>
    <s v="https://eiti.org/api/v1.0/score_data/21"/>
    <s v="KazakhstanExploration data (#3.1)"/>
    <s v="Kazakhstan: 2017"/>
    <s v="Kazakhstan"/>
    <n v="1"/>
    <n v="21"/>
    <s v="Kazakhstan: 2017"/>
    <s v="KAZ"/>
    <s v="Kazakhstan"/>
    <s v="https://eiti.org/BD/2018-13"/>
    <s v="https://eiti.org/document/kazakhstan-validation-2017"/>
    <n v="2017"/>
    <n v="2017"/>
    <s v="Meaningful progress"/>
    <s v="Exploration data (#3.1)"/>
    <n v="6"/>
    <x v="6"/>
    <s v="Kazakhstan has disclosed an overview of the extractive sector, information about exploration activities as well as additional information on geological prospecting and reserves.  "/>
    <s v="https://eiti.org/kazakhstan#kazakhstans-progress-by-requirement"/>
    <s v="http://eiti.geology.gov.kz/en/"/>
    <s v="https://eiti.org/api/v1.0/score_data/21"/>
    <x v="0"/>
    <n v="0"/>
    <n v="0"/>
    <n v="0"/>
    <n v="0"/>
    <n v="0"/>
    <x v="7"/>
  </r>
  <r>
    <x v="14"/>
    <n v="1"/>
    <n v="21"/>
    <s v="Kazakhstan: 2017"/>
    <s v="KAZ"/>
    <s v="Kazakhstan"/>
    <s v="https://eiti.org/BD/2018-13"/>
    <s v="https://eiti.org/document/kazakhstan-validation-2017"/>
    <n v="2017"/>
    <n v="2017"/>
    <s v="Meaningful progress"/>
    <x v="30"/>
    <n v="4"/>
    <x v="0"/>
    <s v="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
    <s v="https://eiti.org/kazakhstan#kazakhstans-progress-by-requirement"/>
    <s v="http://eiti.geology.gov.kz/en/"/>
    <s v="https://eiti.org/api/v1.0/score_data/21"/>
    <s v="KazakhstanState participation (#2.6)"/>
    <s v="Kazakhstan: 2017"/>
    <s v="Kazakhstan"/>
    <n v="1"/>
    <n v="21"/>
    <s v="Kazakhstan: 2017"/>
    <s v="KAZ"/>
    <s v="Kazakhstan"/>
    <s v="https://eiti.org/BD/2018-13"/>
    <s v="https://eiti.org/document/kazakhstan-validation-2017"/>
    <n v="2017"/>
    <n v="2017"/>
    <s v="Meaningful progress"/>
    <s v="State participation (#2.6)"/>
    <n v="4"/>
    <x v="0"/>
    <s v="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
    <s v="https://eiti.org/kazakhstan#kazakhstans-progress-by-requirement"/>
    <s v="http://eiti.geology.gov.kz/en/"/>
    <s v="https://eiti.org/api/v1.0/score_data/21"/>
    <x v="0"/>
    <n v="1"/>
    <n v="0"/>
    <n v="1"/>
    <n v="0"/>
    <n v="0"/>
    <x v="5"/>
  </r>
  <r>
    <x v="14"/>
    <n v="1"/>
    <n v="21"/>
    <s v="Kazakhstan: 2017"/>
    <s v="KAZ"/>
    <s v="Kazakhstan"/>
    <s v="https://eiti.org/BD/2018-13"/>
    <s v="https://eiti.org/document/kazakhstan-validation-2017"/>
    <n v="2017"/>
    <n v="2017"/>
    <s v="Meaningful progress"/>
    <x v="27"/>
    <n v="6"/>
    <x v="6"/>
    <s v="Kazakhstan has disclosed all data related to export volumes and export values, as well as additional information on main export destinations.  "/>
    <s v="https://eiti.org/kazakhstan#kazakhstans-progress-by-requirement"/>
    <s v="http://eiti.geology.gov.kz/en/"/>
    <s v="https://eiti.org/api/v1.0/score_data/21"/>
    <s v="KazakhstanExport data (#3.3)"/>
    <s v="Kazakhstan: 2017"/>
    <s v="Kazakhstan"/>
    <n v="1"/>
    <n v="21"/>
    <s v="Kazakhstan: 2017"/>
    <s v="KAZ"/>
    <s v="Kazakhstan"/>
    <s v="https://eiti.org/BD/2018-13"/>
    <s v="https://eiti.org/document/kazakhstan-validation-2017"/>
    <n v="2017"/>
    <n v="2017"/>
    <s v="Meaningful progress"/>
    <s v="Export data (#3.3)"/>
    <n v="6"/>
    <x v="6"/>
    <s v="Kazakhstan has disclosed all data related to export volumes and export values, as well as additional information on main export destinations.  "/>
    <s v="https://eiti.org/kazakhstan#kazakhstans-progress-by-requirement"/>
    <s v="http://eiti.geology.gov.kz/en/"/>
    <s v="https://eiti.org/api/v1.0/score_data/21"/>
    <x v="0"/>
    <n v="0"/>
    <n v="0"/>
    <n v="0"/>
    <n v="0"/>
    <n v="0"/>
    <x v="7"/>
  </r>
  <r>
    <x v="14"/>
    <n v="1"/>
    <n v="21"/>
    <s v="Kazakhstan: 2017"/>
    <s v="KAZ"/>
    <s v="Kazakhstan"/>
    <s v="https://eiti.org/BD/2018-13"/>
    <s v="https://eiti.org/document/kazakhstan-validation-2017"/>
    <n v="2017"/>
    <n v="2017"/>
    <s v="Meaningful progress"/>
    <x v="32"/>
    <n v="4"/>
    <x v="0"/>
    <s v="Kazakhstan has disclosed all data apart from production values for minerals and metals. This information should be available online from the National Statistics Committee, but Validation was not able to confirm this."/>
    <s v="https://eiti.org/kazakhstan#kazakhstans-progress-by-requirement"/>
    <s v="http://eiti.geology.gov.kz/en/"/>
    <s v="https://eiti.org/api/v1.0/score_data/21"/>
    <s v="KazakhstanProduction data (#3.2)"/>
    <s v="Kazakhstan: 2017"/>
    <s v="Kazakhstan"/>
    <n v="1"/>
    <n v="21"/>
    <s v="Kazakhstan: 2017"/>
    <s v="KAZ"/>
    <s v="Kazakhstan"/>
    <s v="https://eiti.org/BD/2018-13"/>
    <s v="https://eiti.org/document/kazakhstan-validation-2017"/>
    <n v="2017"/>
    <n v="2017"/>
    <s v="Meaningful progress"/>
    <s v="Production data (#3.2)"/>
    <n v="4"/>
    <x v="0"/>
    <s v="Kazakhstan has disclosed all data apart from production values for minerals and metals. This information should be available online from the National Statistics Committee, but Validation was not able to confirm this."/>
    <s v="https://eiti.org/kazakhstan#kazakhstans-progress-by-requirement"/>
    <s v="http://eiti.geology.gov.kz/en/"/>
    <s v="https://eiti.org/api/v1.0/score_data/21"/>
    <x v="0"/>
    <n v="1"/>
    <n v="0"/>
    <n v="1"/>
    <n v="0"/>
    <n v="0"/>
    <x v="7"/>
  </r>
  <r>
    <x v="15"/>
    <n v="1"/>
    <n v="7"/>
    <s v="Kyrgyz Republic: 2016"/>
    <s v="KGZ"/>
    <s v="Kyrgyz Republic"/>
    <s v="https://eiti.org/board-decision/2017-9"/>
    <s v="https://eiti.org/document/validation-kyrgyz-republic-2016-reports"/>
    <n v="2016"/>
    <m/>
    <s v="Inadequate progress / suspended"/>
    <x v="0"/>
    <n v="3"/>
    <x v="3"/>
    <s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
    <m/>
    <s v="https://keitiweb.wordpress.com/"/>
    <s v="https://eiti.org/api/v1.0/score_data/7"/>
    <s v="Kyrgyz RepublicData quality (#4.9)"/>
    <s v="Kyrgyz Republic: 2016"/>
    <s v="Kyrgyz Republic"/>
    <n v="1"/>
    <n v="7"/>
    <s v="Kyrgyz Republic: 2016"/>
    <s v="KGZ"/>
    <s v="Kyrgyz Republic"/>
    <s v="https://eiti.org/board-decision/2017-9"/>
    <s v="https://eiti.org/document/validation-kyrgyz-republic-2016-reports"/>
    <n v="2016"/>
    <n v="0"/>
    <s v="Inadequate progress / suspended"/>
    <s v="Data quality (#4.9)"/>
    <n v="3"/>
    <x v="3"/>
    <s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
    <n v="0"/>
    <s v="https://keitiweb.wordpress.com/"/>
    <s v="https://eiti.org/api/v1.0/score_data/7"/>
    <x v="0"/>
    <n v="1"/>
    <n v="0"/>
    <n v="1"/>
    <n v="0"/>
    <n v="0"/>
    <x v="0"/>
  </r>
  <r>
    <x v="15"/>
    <n v="1"/>
    <n v="7"/>
    <s v="Kyrgyz Republic: 2016"/>
    <s v="KGZ"/>
    <s v="Kyrgyz Republic"/>
    <s v="https://eiti.org/board-decision/2017-9"/>
    <s v="https://eiti.org/document/validation-kyrgyz-republic-2016-reports"/>
    <n v="2016"/>
    <m/>
    <s v="Inadequate progress / suspended"/>
    <x v="1"/>
    <n v="5"/>
    <x v="1"/>
    <s v="The draft 2013-2014 EITI Report was published online on 31 December 2015. The final 2013-2014 EITI Report was published and distributed among stakeholders on 16 February 2016."/>
    <m/>
    <s v="https://keitiweb.wordpress.com/"/>
    <s v="https://eiti.org/api/v1.0/score_data/7"/>
    <s v="Kyrgyz RepublicData timeliness (#4.8)"/>
    <s v="Kyrgyz Republic: 2016"/>
    <s v="Kyrgyz Republic"/>
    <n v="1"/>
    <n v="7"/>
    <s v="Kyrgyz Republic: 2016"/>
    <s v="KGZ"/>
    <s v="Kyrgyz Republic"/>
    <s v="https://eiti.org/board-decision/2017-9"/>
    <s v="https://eiti.org/document/validation-kyrgyz-republic-2016-reports"/>
    <n v="2016"/>
    <n v="0"/>
    <s v="Inadequate progress / suspended"/>
    <s v="Data timeliness (#4.8)"/>
    <n v="5"/>
    <x v="1"/>
    <s v="The draft 2013-2014 EITI Report was published online on 31 December 2015. The final 2013-2014 EITI Report was published and distributed among stakeholders on 16 February 2016."/>
    <n v="0"/>
    <s v="https://keitiweb.wordpress.com/"/>
    <s v="https://eiti.org/api/v1.0/score_data/7"/>
    <x v="0"/>
    <n v="0"/>
    <n v="0"/>
    <n v="0"/>
    <n v="0"/>
    <n v="0"/>
    <x v="0"/>
  </r>
  <r>
    <x v="15"/>
    <n v="1"/>
    <n v="7"/>
    <s v="Kyrgyz Republic: 2016"/>
    <s v="KGZ"/>
    <s v="Kyrgyz Republic"/>
    <s v="https://eiti.org/board-decision/2017-9"/>
    <s v="https://eiti.org/document/validation-kyrgyz-republic-2016-reports"/>
    <n v="2016"/>
    <m/>
    <s v="Inadequate progress / suspended"/>
    <x v="2"/>
    <n v="3"/>
    <x v="3"/>
    <s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
    <m/>
    <s v="https://keitiweb.wordpress.com/"/>
    <s v="https://eiti.org/api/v1.0/score_data/7"/>
    <s v="Kyrgyz RepublicSubnational transfers (#5.2)"/>
    <s v="Kyrgyz Republic: 2016"/>
    <s v="Kyrgyz Republic"/>
    <n v="1"/>
    <n v="7"/>
    <s v="Kyrgyz Republic: 2016"/>
    <s v="KGZ"/>
    <s v="Kyrgyz Republic"/>
    <s v="https://eiti.org/board-decision/2017-9"/>
    <s v="https://eiti.org/document/validation-kyrgyz-republic-2016-reports"/>
    <n v="2016"/>
    <n v="0"/>
    <s v="Inadequate progress / suspended"/>
    <s v="Subnational transfers (#5.2)"/>
    <n v="3"/>
    <x v="3"/>
    <s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
    <n v="0"/>
    <s v="https://keitiweb.wordpress.com/"/>
    <s v="https://eiti.org/api/v1.0/score_data/7"/>
    <x v="0"/>
    <n v="1"/>
    <n v="0"/>
    <n v="1"/>
    <n v="0"/>
    <n v="0"/>
    <x v="1"/>
  </r>
  <r>
    <x v="15"/>
    <n v="1"/>
    <n v="7"/>
    <s v="Kyrgyz Republic: 2016"/>
    <s v="KGZ"/>
    <s v="Kyrgyz Republic"/>
    <s v="https://eiti.org/board-decision/2017-9"/>
    <s v="https://eiti.org/document/validation-kyrgyz-republic-2016-reports"/>
    <n v="2016"/>
    <m/>
    <s v="Inadequate progress / suspended"/>
    <x v="3"/>
    <n v="5"/>
    <x v="1"/>
    <s v="The 2013-14 EITI Report provides a list of revenues recorded in the national and local budgets. Stakeholders confirmed that all revenues are allocated in the budget."/>
    <m/>
    <s v="https://keitiweb.wordpress.com/"/>
    <s v="https://eiti.org/api/v1.0/score_data/7"/>
    <s v="Kyrgyz RepublicDistribution of revenues (#5.1)"/>
    <s v="Kyrgyz Republic: 2016"/>
    <s v="Kyrgyz Republic"/>
    <n v="1"/>
    <n v="7"/>
    <s v="Kyrgyz Republic: 2016"/>
    <s v="KGZ"/>
    <s v="Kyrgyz Republic"/>
    <s v="https://eiti.org/board-decision/2017-9"/>
    <s v="https://eiti.org/document/validation-kyrgyz-republic-2016-reports"/>
    <n v="2016"/>
    <n v="0"/>
    <s v="Inadequate progress / suspended"/>
    <s v="Distribution of revenues (#5.1)"/>
    <n v="5"/>
    <x v="1"/>
    <s v="The 2013-14 EITI Report provides a list of revenues recorded in the national and local budgets. Stakeholders confirmed that all revenues are allocated in the budget."/>
    <n v="0"/>
    <s v="https://keitiweb.wordpress.com/"/>
    <s v="https://eiti.org/api/v1.0/score_data/7"/>
    <x v="0"/>
    <n v="0"/>
    <n v="0"/>
    <n v="0"/>
    <n v="0"/>
    <n v="0"/>
    <x v="1"/>
  </r>
  <r>
    <x v="15"/>
    <n v="1"/>
    <n v="7"/>
    <s v="Kyrgyz Republic: 2016"/>
    <s v="KGZ"/>
    <s v="Kyrgyz Republic"/>
    <s v="https://eiti.org/board-decision/2017-9"/>
    <s v="https://eiti.org/document/validation-kyrgyz-republic-2016-reports"/>
    <n v="2016"/>
    <m/>
    <s v="Inadequate progress / suspended"/>
    <x v="4"/>
    <n v="3"/>
    <x v="3"/>
    <s v="It has not been possible to ascertain whether there are other transactions between the government and SoEs beyond regular payments by the company to the government."/>
    <m/>
    <s v="https://keitiweb.wordpress.com/"/>
    <s v="https://eiti.org/api/v1.0/score_data/7"/>
    <s v="Kyrgyz RepublicSOE transactions (#4.5)"/>
    <s v="Kyrgyz Republic: 2016"/>
    <s v="Kyrgyz Republic"/>
    <n v="1"/>
    <n v="7"/>
    <s v="Kyrgyz Republic: 2016"/>
    <s v="KGZ"/>
    <s v="Kyrgyz Republic"/>
    <s v="https://eiti.org/board-decision/2017-9"/>
    <s v="https://eiti.org/document/validation-kyrgyz-republic-2016-reports"/>
    <n v="2016"/>
    <n v="0"/>
    <s v="Inadequate progress / suspended"/>
    <s v="SOE transactions (#4.5)"/>
    <n v="3"/>
    <x v="3"/>
    <s v="It has not been possible to ascertain whether there are other transactions between the government and SoEs beyond regular payments by the company to the government."/>
    <n v="0"/>
    <s v="https://keitiweb.wordpress.com/"/>
    <s v="https://eiti.org/api/v1.0/score_data/7"/>
    <x v="0"/>
    <n v="1"/>
    <n v="0"/>
    <n v="1"/>
    <n v="0"/>
    <n v="0"/>
    <x v="0"/>
  </r>
  <r>
    <x v="15"/>
    <n v="1"/>
    <n v="7"/>
    <s v="Kyrgyz Republic: 2016"/>
    <s v="KGZ"/>
    <s v="Kyrgyz Republic"/>
    <s v="https://eiti.org/board-decision/2017-9"/>
    <s v="https://eiti.org/document/validation-kyrgyz-republic-2016-reports"/>
    <n v="2016"/>
    <m/>
    <s v="Inadequate progress / suspended"/>
    <x v="5"/>
    <n v="2"/>
    <x v="5"/>
    <s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
    <m/>
    <s v="https://keitiweb.wordpress.com/"/>
    <s v="https://eiti.org/api/v1.0/score_data/7"/>
    <s v="Kyrgyz RepublicTransportation revenues (#4.4)"/>
    <s v="Kyrgyz Republic: 2016"/>
    <s v="Kyrgyz Republic"/>
    <n v="1"/>
    <n v="7"/>
    <s v="Kyrgyz Republic: 2016"/>
    <s v="KGZ"/>
    <s v="Kyrgyz Republic"/>
    <s v="https://eiti.org/board-decision/2017-9"/>
    <s v="https://eiti.org/document/validation-kyrgyz-republic-2016-reports"/>
    <n v="2016"/>
    <n v="0"/>
    <s v="Inadequate progress / suspended"/>
    <s v="Transportation revenues (#4.4)"/>
    <n v="2"/>
    <x v="5"/>
    <s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
    <n v="0"/>
    <s v="https://keitiweb.wordpress.com/"/>
    <s v="https://eiti.org/api/v1.0/score_data/7"/>
    <x v="0"/>
    <n v="1"/>
    <n v="0"/>
    <n v="1"/>
    <n v="0"/>
    <n v="0"/>
    <x v="0"/>
  </r>
  <r>
    <x v="15"/>
    <n v="1"/>
    <n v="7"/>
    <s v="Kyrgyz Republic: 2016"/>
    <s v="KGZ"/>
    <s v="Kyrgyz Republic"/>
    <s v="https://eiti.org/board-decision/2017-9"/>
    <s v="https://eiti.org/document/validation-kyrgyz-republic-2016-reports"/>
    <n v="2016"/>
    <m/>
    <s v="Inadequate progress / suspended"/>
    <x v="6"/>
    <n v="5"/>
    <x v="1"/>
    <s v="Data is disaggregated by individual payment, individual company and individual government entity. The data is not presented by project."/>
    <m/>
    <s v="https://keitiweb.wordpress.com/"/>
    <s v="https://eiti.org/api/v1.0/score_data/7"/>
    <s v="Kyrgyz RepublicDisaggregation (#4.7)"/>
    <s v="Kyrgyz Republic: 2016"/>
    <s v="Kyrgyz Republic"/>
    <n v="1"/>
    <n v="7"/>
    <s v="Kyrgyz Republic: 2016"/>
    <s v="KGZ"/>
    <s v="Kyrgyz Republic"/>
    <s v="https://eiti.org/board-decision/2017-9"/>
    <s v="https://eiti.org/document/validation-kyrgyz-republic-2016-reports"/>
    <n v="2016"/>
    <n v="0"/>
    <s v="Inadequate progress / suspended"/>
    <s v="Disaggregation (#4.7)"/>
    <n v="5"/>
    <x v="1"/>
    <s v="Data is disaggregated by individual payment, individual company and individual government entity. The data is not presented by project."/>
    <n v="0"/>
    <s v="https://keitiweb.wordpress.com/"/>
    <s v="https://eiti.org/api/v1.0/score_data/7"/>
    <x v="0"/>
    <n v="0"/>
    <n v="0"/>
    <n v="0"/>
    <n v="0"/>
    <n v="0"/>
    <x v="0"/>
  </r>
  <r>
    <x v="15"/>
    <n v="1"/>
    <n v="7"/>
    <s v="Kyrgyz Republic: 2016"/>
    <s v="KGZ"/>
    <s v="Kyrgyz Republic"/>
    <s v="https://eiti.org/board-decision/2017-9"/>
    <s v="https://eiti.org/document/validation-kyrgyz-republic-2016-reports"/>
    <n v="2016"/>
    <m/>
    <s v="Inadequate progress / suspended"/>
    <x v="7"/>
    <n v="3"/>
    <x v="3"/>
    <s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
    <m/>
    <s v="https://keitiweb.wordpress.com/"/>
    <s v="https://eiti.org/api/v1.0/score_data/7"/>
    <s v="Kyrgyz RepublicDirect subnational payments (#4.6)"/>
    <s v="Kyrgyz Republic: 2016"/>
    <s v="Kyrgyz Republic"/>
    <n v="1"/>
    <n v="7"/>
    <s v="Kyrgyz Republic: 2016"/>
    <s v="KGZ"/>
    <s v="Kyrgyz Republic"/>
    <s v="https://eiti.org/board-decision/2017-9"/>
    <s v="https://eiti.org/document/validation-kyrgyz-republic-2016-reports"/>
    <n v="2016"/>
    <n v="0"/>
    <s v="Inadequate progress / suspended"/>
    <s v="Direct subnational payments (#4.6)"/>
    <n v="3"/>
    <x v="3"/>
    <s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
    <n v="0"/>
    <s v="https://keitiweb.wordpress.com/"/>
    <s v="https://eiti.org/api/v1.0/score_data/7"/>
    <x v="0"/>
    <n v="1"/>
    <n v="0"/>
    <n v="1"/>
    <n v="0"/>
    <n v="0"/>
    <x v="0"/>
  </r>
  <r>
    <x v="15"/>
    <n v="1"/>
    <n v="7"/>
    <s v="Kyrgyz Republic: 2016"/>
    <s v="KGZ"/>
    <s v="Kyrgyz Republic"/>
    <s v="https://eiti.org/board-decision/2017-9"/>
    <s v="https://eiti.org/document/validation-kyrgyz-republic-2016-reports"/>
    <n v="2016"/>
    <m/>
    <s v="Inadequate progress / suspended"/>
    <x v="8"/>
    <n v="1"/>
    <x v="4"/>
    <s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
    <m/>
    <s v="https://keitiweb.wordpress.com/"/>
    <s v="https://eiti.org/api/v1.0/score_data/7"/>
    <s v="Kyrgyz RepublicRevenue management and expenditures (#5.3)"/>
    <s v="Kyrgyz Republic: 2016"/>
    <s v="Kyrgyz Republic"/>
    <n v="1"/>
    <n v="7"/>
    <s v="Kyrgyz Republic: 2016"/>
    <s v="KGZ"/>
    <s v="Kyrgyz Republic"/>
    <s v="https://eiti.org/board-decision/2017-9"/>
    <s v="https://eiti.org/document/validation-kyrgyz-republic-2016-reports"/>
    <n v="2016"/>
    <n v="0"/>
    <s v="Inadequate progress / suspended"/>
    <s v="Revenue management and expenditures (#5.3)"/>
    <n v="1"/>
    <x v="4"/>
    <s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
    <n v="0"/>
    <s v="https://keitiweb.wordpress.com/"/>
    <s v="https://eiti.org/api/v1.0/score_data/7"/>
    <x v="0"/>
    <n v="0"/>
    <n v="0"/>
    <n v="0"/>
    <n v="0"/>
    <n v="0"/>
    <x v="1"/>
  </r>
  <r>
    <x v="15"/>
    <n v="1"/>
    <n v="7"/>
    <s v="Kyrgyz Republic: 2016"/>
    <s v="KGZ"/>
    <s v="Kyrgyz Republic"/>
    <s v="https://eiti.org/board-decision/2017-9"/>
    <s v="https://eiti.org/document/validation-kyrgyz-republic-2016-reports"/>
    <n v="2016"/>
    <m/>
    <s v="Inadequate progress / suspended"/>
    <x v="9"/>
    <n v="3"/>
    <x v="3"/>
    <s v="There is little evidence about the discussion of the Independent Administrator’s recommendations by the members of the MSG following the publication of the Report."/>
    <m/>
    <s v="https://keitiweb.wordpress.com/"/>
    <s v="https://eiti.org/api/v1.0/score_data/7"/>
    <s v="Kyrgyz RepublicFollow up on recommendations (#7.3)"/>
    <s v="Kyrgyz Republic: 2016"/>
    <s v="Kyrgyz Republic"/>
    <n v="1"/>
    <n v="7"/>
    <s v="Kyrgyz Republic: 2016"/>
    <s v="KGZ"/>
    <s v="Kyrgyz Republic"/>
    <s v="https://eiti.org/board-decision/2017-9"/>
    <s v="https://eiti.org/document/validation-kyrgyz-republic-2016-reports"/>
    <n v="2016"/>
    <n v="0"/>
    <s v="Inadequate progress / suspended"/>
    <s v="Follow up on recommendations (#7.3)"/>
    <n v="3"/>
    <x v="3"/>
    <s v="There is little evidence about the discussion of the Independent Administrator’s recommendations by the members of the MSG following the publication of the Report."/>
    <n v="0"/>
    <s v="https://keitiweb.wordpress.com/"/>
    <s v="https://eiti.org/api/v1.0/score_data/7"/>
    <x v="0"/>
    <n v="1"/>
    <n v="0"/>
    <n v="1"/>
    <n v="0"/>
    <n v="0"/>
    <x v="2"/>
  </r>
  <r>
    <x v="15"/>
    <n v="1"/>
    <n v="7"/>
    <s v="Kyrgyz Republic: 2016"/>
    <s v="KGZ"/>
    <s v="Kyrgyz Republic"/>
    <s v="https://eiti.org/board-decision/2017-9"/>
    <s v="https://eiti.org/document/validation-kyrgyz-republic-2016-reports"/>
    <n v="2016"/>
    <m/>
    <s v="Inadequate progress / suspended"/>
    <x v="10"/>
    <n v="1"/>
    <x v="4"/>
    <s v="Kyrgyz Republic’s EITI does not yet provide EITI data in easily accessible format. The MSG held a discussion to address this encouraged requirement, no actions were taken."/>
    <m/>
    <s v="https://keitiweb.wordpress.com/"/>
    <s v="https://eiti.org/api/v1.0/score_data/7"/>
    <s v="Kyrgyz RepublicData accessibility (#7.2)"/>
    <s v="Kyrgyz Republic: 2016"/>
    <s v="Kyrgyz Republic"/>
    <n v="1"/>
    <n v="7"/>
    <s v="Kyrgyz Republic: 2016"/>
    <s v="KGZ"/>
    <s v="Kyrgyz Republic"/>
    <s v="https://eiti.org/board-decision/2017-9"/>
    <s v="https://eiti.org/document/validation-kyrgyz-republic-2016-reports"/>
    <n v="2016"/>
    <n v="0"/>
    <s v="Inadequate progress / suspended"/>
    <s v="Data accessibility (#7.2)"/>
    <n v="1"/>
    <x v="4"/>
    <s v="Kyrgyz Republic’s EITI does not yet provide EITI data in easily accessible format. The MSG held a discussion to address this encouraged requirement, no actions were taken."/>
    <n v="0"/>
    <s v="https://keitiweb.wordpress.com/"/>
    <s v="https://eiti.org/api/v1.0/score_data/7"/>
    <x v="0"/>
    <n v="0"/>
    <n v="0"/>
    <n v="0"/>
    <n v="0"/>
    <n v="0"/>
    <x v="2"/>
  </r>
  <r>
    <x v="15"/>
    <n v="1"/>
    <n v="7"/>
    <s v="Kyrgyz Republic: 2016"/>
    <s v="KGZ"/>
    <s v="Kyrgyz Republic"/>
    <s v="https://eiti.org/board-decision/2017-9"/>
    <s v="https://eiti.org/document/validation-kyrgyz-republic-2016-reports"/>
    <n v="2016"/>
    <m/>
    <s v="Inadequate progress / suspended"/>
    <x v="11"/>
    <n v="3"/>
    <x v="3"/>
    <s v=""/>
    <m/>
    <s v="https://keitiweb.wordpress.com/"/>
    <s v="https://eiti.org/api/v1.0/score_data/7"/>
    <s v="Kyrgyz RepublicOverall Progress (#0.0)"/>
    <s v="Kyrgyz Republic: 2016"/>
    <s v="Kyrgyz Republic"/>
    <n v="1"/>
    <n v="7"/>
    <s v="Kyrgyz Republic: 2016"/>
    <s v="KGZ"/>
    <s v="Kyrgyz Republic"/>
    <s v="https://eiti.org/board-decision/2017-9"/>
    <s v="https://eiti.org/document/validation-kyrgyz-republic-2016-reports"/>
    <n v="2016"/>
    <n v="0"/>
    <s v="Inadequate progress / suspended"/>
    <s v="Overall Progress (#0.0)"/>
    <n v="3"/>
    <x v="3"/>
    <s v=""/>
    <n v="0"/>
    <s v="https://keitiweb.wordpress.com/"/>
    <s v="https://eiti.org/api/v1.0/score_data/7"/>
    <x v="0"/>
    <n v="1"/>
    <n v="0"/>
    <n v="1"/>
    <n v="0"/>
    <n v="0"/>
    <x v="3"/>
  </r>
  <r>
    <x v="15"/>
    <n v="1"/>
    <n v="7"/>
    <s v="Kyrgyz Republic: 2016"/>
    <s v="KGZ"/>
    <s v="Kyrgyz Republic"/>
    <s v="https://eiti.org/board-decision/2017-9"/>
    <s v="https://eiti.org/document/validation-kyrgyz-republic-2016-reports"/>
    <n v="2016"/>
    <m/>
    <s v="Inadequate progress / suspended"/>
    <x v="12"/>
    <n v="4"/>
    <x v="0"/>
    <s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
    <m/>
    <s v="https://keitiweb.wordpress.com/"/>
    <s v="https://eiti.org/api/v1.0/score_data/7"/>
    <s v="Kyrgyz RepublicOutcomes and impact of implementation (#7.4)"/>
    <s v="Kyrgyz Republic: 2016"/>
    <s v="Kyrgyz Republic"/>
    <n v="1"/>
    <n v="7"/>
    <s v="Kyrgyz Republic: 2016"/>
    <s v="KGZ"/>
    <s v="Kyrgyz Republic"/>
    <s v="https://eiti.org/board-decision/2017-9"/>
    <s v="https://eiti.org/document/validation-kyrgyz-republic-2016-reports"/>
    <n v="2016"/>
    <n v="0"/>
    <s v="Inadequate progress / suspended"/>
    <s v="Outcomes and impact of implementation (#7.4)"/>
    <n v="4"/>
    <x v="0"/>
    <s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
    <n v="0"/>
    <s v="https://keitiweb.wordpress.com/"/>
    <s v="https://eiti.org/api/v1.0/score_data/7"/>
    <x v="0"/>
    <n v="1"/>
    <n v="0"/>
    <n v="1"/>
    <n v="0"/>
    <n v="0"/>
    <x v="2"/>
  </r>
  <r>
    <x v="15"/>
    <n v="1"/>
    <n v="7"/>
    <s v="Kyrgyz Republic: 2016"/>
    <s v="KGZ"/>
    <s v="Kyrgyz Republic"/>
    <s v="https://eiti.org/board-decision/2017-9"/>
    <s v="https://eiti.org/document/validation-kyrgyz-republic-2016-reports"/>
    <n v="2016"/>
    <m/>
    <s v="Inadequate progress / suspended"/>
    <x v="13"/>
    <n v="2"/>
    <x v="5"/>
    <s v="The 2013-14 EITI Report does not address quasi-fiscal expenditures of state-owned enterprises, nor is there any evidence that the MSG has discussed this. Stakeholder consultations reveal that quasi-fiscal expenditures exist. "/>
    <m/>
    <s v="https://keitiweb.wordpress.com/"/>
    <s v="https://eiti.org/api/v1.0/score_data/7"/>
    <s v="Kyrgyz RepublicSOE quasi-fiscal expenditures (#6.2)"/>
    <s v="Kyrgyz Republic: 2016"/>
    <s v="Kyrgyz Republic"/>
    <n v="1"/>
    <n v="7"/>
    <s v="Kyrgyz Republic: 2016"/>
    <s v="KGZ"/>
    <s v="Kyrgyz Republic"/>
    <s v="https://eiti.org/board-decision/2017-9"/>
    <s v="https://eiti.org/document/validation-kyrgyz-republic-2016-reports"/>
    <n v="2016"/>
    <n v="0"/>
    <s v="Inadequate progress / suspended"/>
    <s v="SOE quasi-fiscal expenditures (#6.2)"/>
    <n v="2"/>
    <x v="5"/>
    <s v="The 2013-14 EITI Report does not address quasi-fiscal expenditures of state-owned enterprises, nor is there any evidence that the MSG has discussed this. Stakeholder consultations reveal that quasi-fiscal expenditures exist. "/>
    <n v="0"/>
    <s v="https://keitiweb.wordpress.com/"/>
    <s v="https://eiti.org/api/v1.0/score_data/7"/>
    <x v="0"/>
    <n v="1"/>
    <n v="0"/>
    <n v="1"/>
    <n v="0"/>
    <n v="0"/>
    <x v="4"/>
  </r>
  <r>
    <x v="15"/>
    <n v="1"/>
    <n v="7"/>
    <s v="Kyrgyz Republic: 2016"/>
    <s v="KGZ"/>
    <s v="Kyrgyz Republic"/>
    <s v="https://eiti.org/board-decision/2017-9"/>
    <s v="https://eiti.org/document/validation-kyrgyz-republic-2016-reports"/>
    <n v="2016"/>
    <m/>
    <s v="Inadequate progress / suspended"/>
    <x v="14"/>
    <n v="3"/>
    <x v="3"/>
    <s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
    <m/>
    <s v="https://keitiweb.wordpress.com/"/>
    <s v="https://eiti.org/api/v1.0/score_data/7"/>
    <s v="Kyrgyz RepublicMandatory social expenditures (#6.1)"/>
    <s v="Kyrgyz Republic: 2016"/>
    <s v="Kyrgyz Republic"/>
    <n v="1"/>
    <n v="7"/>
    <s v="Kyrgyz Republic: 2016"/>
    <s v="KGZ"/>
    <s v="Kyrgyz Republic"/>
    <s v="https://eiti.org/board-decision/2017-9"/>
    <s v="https://eiti.org/document/validation-kyrgyz-republic-2016-reports"/>
    <n v="2016"/>
    <n v="0"/>
    <s v="Inadequate progress / suspended"/>
    <s v="Mandatory social expenditures (#6.1)"/>
    <n v="3"/>
    <x v="3"/>
    <s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
    <n v="0"/>
    <s v="https://keitiweb.wordpress.com/"/>
    <s v="https://eiti.org/api/v1.0/score_data/7"/>
    <x v="0"/>
    <n v="1"/>
    <n v="0"/>
    <n v="1"/>
    <n v="0"/>
    <n v="0"/>
    <x v="4"/>
  </r>
  <r>
    <x v="15"/>
    <n v="1"/>
    <n v="7"/>
    <s v="Kyrgyz Republic: 2016"/>
    <s v="KGZ"/>
    <s v="Kyrgyz Republic"/>
    <s v="https://eiti.org/board-decision/2017-9"/>
    <s v="https://eiti.org/document/validation-kyrgyz-republic-2016-reports"/>
    <n v="2016"/>
    <m/>
    <s v="Inadequate progress / suspended"/>
    <x v="15"/>
    <n v="4"/>
    <x v="0"/>
    <s v="The MSG has taken limited steps to ensure that the EITI Report is actively promoted within public. Incompleteness of planned dissemination activities is due to the lack of funds."/>
    <m/>
    <s v="https://keitiweb.wordpress.com/"/>
    <s v="https://eiti.org/api/v1.0/score_data/7"/>
    <s v="Kyrgyz RepublicPublic debate (#7.1)"/>
    <s v="Kyrgyz Republic: 2016"/>
    <s v="Kyrgyz Republic"/>
    <n v="1"/>
    <n v="7"/>
    <s v="Kyrgyz Republic: 2016"/>
    <s v="KGZ"/>
    <s v="Kyrgyz Republic"/>
    <s v="https://eiti.org/board-decision/2017-9"/>
    <s v="https://eiti.org/document/validation-kyrgyz-republic-2016-reports"/>
    <n v="2016"/>
    <n v="0"/>
    <s v="Inadequate progress / suspended"/>
    <s v="Public debate (#7.1)"/>
    <n v="4"/>
    <x v="0"/>
    <s v="The MSG has taken limited steps to ensure that the EITI Report is actively promoted within public. Incompleteness of planned dissemination activities is due to the lack of funds."/>
    <n v="0"/>
    <s v="https://keitiweb.wordpress.com/"/>
    <s v="https://eiti.org/api/v1.0/score_data/7"/>
    <x v="0"/>
    <n v="1"/>
    <n v="0"/>
    <n v="1"/>
    <n v="0"/>
    <n v="0"/>
    <x v="2"/>
  </r>
  <r>
    <x v="15"/>
    <n v="1"/>
    <n v="7"/>
    <s v="Kyrgyz Republic: 2016"/>
    <s v="KGZ"/>
    <s v="Kyrgyz Republic"/>
    <s v="https://eiti.org/board-decision/2017-9"/>
    <s v="https://eiti.org/document/validation-kyrgyz-republic-2016-reports"/>
    <n v="2016"/>
    <m/>
    <s v="Inadequate progress / suspended"/>
    <x v="16"/>
    <n v="4"/>
    <x v="0"/>
    <s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
    <m/>
    <s v="https://keitiweb.wordpress.com/"/>
    <s v="https://eiti.org/api/v1.0/score_data/7"/>
    <s v="Kyrgyz RepublicEconomic contribution (#6.3)"/>
    <s v="Kyrgyz Republic: 2016"/>
    <s v="Kyrgyz Republic"/>
    <n v="1"/>
    <n v="7"/>
    <s v="Kyrgyz Republic: 2016"/>
    <s v="KGZ"/>
    <s v="Kyrgyz Republic"/>
    <s v="https://eiti.org/board-decision/2017-9"/>
    <s v="https://eiti.org/document/validation-kyrgyz-republic-2016-reports"/>
    <n v="2016"/>
    <n v="0"/>
    <s v="Inadequate progress / suspended"/>
    <s v="Economic contribution (#6.3)"/>
    <n v="4"/>
    <x v="0"/>
    <s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
    <n v="0"/>
    <s v="https://keitiweb.wordpress.com/"/>
    <s v="https://eiti.org/api/v1.0/score_data/7"/>
    <x v="0"/>
    <n v="1"/>
    <n v="0"/>
    <n v="1"/>
    <n v="0"/>
    <n v="0"/>
    <x v="4"/>
  </r>
  <r>
    <x v="15"/>
    <n v="1"/>
    <n v="7"/>
    <s v="Kyrgyz Republic: 2016"/>
    <s v="KGZ"/>
    <s v="Kyrgyz Republic"/>
    <s v="https://eiti.org/board-decision/2017-9"/>
    <s v="https://eiti.org/document/validation-kyrgyz-republic-2016-reports"/>
    <n v="2016"/>
    <m/>
    <s v="Inadequate progress / suspended"/>
    <x v="17"/>
    <n v="5"/>
    <x v="1"/>
    <s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
    <m/>
    <s v="https://keitiweb.wordpress.com/"/>
    <s v="https://eiti.org/api/v1.0/score_data/7"/>
    <s v="Kyrgyz RepublicLegal framework (#2.1)"/>
    <s v="Kyrgyz Republic: 2016"/>
    <s v="Kyrgyz Republic"/>
    <n v="1"/>
    <n v="7"/>
    <s v="Kyrgyz Republic: 2016"/>
    <s v="KGZ"/>
    <s v="Kyrgyz Republic"/>
    <s v="https://eiti.org/board-decision/2017-9"/>
    <s v="https://eiti.org/document/validation-kyrgyz-republic-2016-reports"/>
    <n v="2016"/>
    <n v="0"/>
    <s v="Inadequate progress / suspended"/>
    <s v="Legal framework (#2.1)"/>
    <n v="5"/>
    <x v="1"/>
    <s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
    <n v="0"/>
    <s v="https://keitiweb.wordpress.com/"/>
    <s v="https://eiti.org/api/v1.0/score_data/7"/>
    <x v="0"/>
    <n v="0"/>
    <n v="0"/>
    <n v="0"/>
    <n v="0"/>
    <n v="0"/>
    <x v="5"/>
  </r>
  <r>
    <x v="15"/>
    <n v="1"/>
    <n v="7"/>
    <s v="Kyrgyz Republic: 2016"/>
    <s v="KGZ"/>
    <s v="Kyrgyz Republic"/>
    <s v="https://eiti.org/board-decision/2017-9"/>
    <s v="https://eiti.org/document/validation-kyrgyz-republic-2016-reports"/>
    <n v="2016"/>
    <m/>
    <s v="Inadequate progress / suspended"/>
    <x v="18"/>
    <n v="5"/>
    <x v="1"/>
    <s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
    <m/>
    <s v="https://keitiweb.wordpress.com/"/>
    <s v="https://eiti.org/api/v1.0/score_data/7"/>
    <s v="Kyrgyz RepublicWorkplan (#1.5)"/>
    <s v="Kyrgyz Republic: 2016"/>
    <s v="Kyrgyz Republic"/>
    <n v="1"/>
    <n v="7"/>
    <s v="Kyrgyz Republic: 2016"/>
    <s v="KGZ"/>
    <s v="Kyrgyz Republic"/>
    <s v="https://eiti.org/board-decision/2017-9"/>
    <s v="https://eiti.org/document/validation-kyrgyz-republic-2016-reports"/>
    <n v="2016"/>
    <n v="0"/>
    <s v="Inadequate progress / suspended"/>
    <s v="Workplan (#1.5)"/>
    <n v="5"/>
    <x v="1"/>
    <s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
    <n v="0"/>
    <s v="https://keitiweb.wordpress.com/"/>
    <s v="https://eiti.org/api/v1.0/score_data/7"/>
    <x v="0"/>
    <n v="0"/>
    <n v="0"/>
    <n v="0"/>
    <n v="0"/>
    <n v="0"/>
    <x v="6"/>
  </r>
  <r>
    <x v="15"/>
    <n v="1"/>
    <n v="7"/>
    <s v="Kyrgyz Republic: 2016"/>
    <s v="KGZ"/>
    <s v="Kyrgyz Republic"/>
    <s v="https://eiti.org/board-decision/2017-9"/>
    <s v="https://eiti.org/document/validation-kyrgyz-republic-2016-reports"/>
    <n v="2016"/>
    <m/>
    <s v="Inadequate progress / suspended"/>
    <x v="19"/>
    <n v="4"/>
    <x v="0"/>
    <s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
    <m/>
    <s v="https://keitiweb.wordpress.com/"/>
    <s v="https://eiti.org/api/v1.0/score_data/7"/>
    <s v="Kyrgyz RepublicLicense register (#2.3)"/>
    <s v="Kyrgyz Republic: 2016"/>
    <s v="Kyrgyz Republic"/>
    <n v="1"/>
    <n v="7"/>
    <s v="Kyrgyz Republic: 2016"/>
    <s v="KGZ"/>
    <s v="Kyrgyz Republic"/>
    <s v="https://eiti.org/board-decision/2017-9"/>
    <s v="https://eiti.org/document/validation-kyrgyz-republic-2016-reports"/>
    <n v="2016"/>
    <n v="0"/>
    <s v="Inadequate progress / suspended"/>
    <s v="License register (#2.3)"/>
    <n v="4"/>
    <x v="0"/>
    <s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
    <n v="0"/>
    <s v="https://keitiweb.wordpress.com/"/>
    <s v="https://eiti.org/api/v1.0/score_data/7"/>
    <x v="0"/>
    <n v="1"/>
    <n v="0"/>
    <n v="1"/>
    <n v="0"/>
    <n v="0"/>
    <x v="5"/>
  </r>
  <r>
    <x v="15"/>
    <n v="1"/>
    <n v="7"/>
    <s v="Kyrgyz Republic: 2016"/>
    <s v="KGZ"/>
    <s v="Kyrgyz Republic"/>
    <s v="https://eiti.org/board-decision/2017-9"/>
    <s v="https://eiti.org/document/validation-kyrgyz-republic-2016-reports"/>
    <n v="2016"/>
    <m/>
    <s v="Inadequate progress / suspended"/>
    <x v="20"/>
    <n v="4"/>
    <x v="0"/>
    <s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
    <m/>
    <s v="https://keitiweb.wordpress.com/"/>
    <s v="https://eiti.org/api/v1.0/score_data/7"/>
    <s v="Kyrgyz RepublicLicense allocations (#2.2)"/>
    <s v="Kyrgyz Republic: 2016"/>
    <s v="Kyrgyz Republic"/>
    <n v="1"/>
    <n v="7"/>
    <s v="Kyrgyz Republic: 2016"/>
    <s v="KGZ"/>
    <s v="Kyrgyz Republic"/>
    <s v="https://eiti.org/board-decision/2017-9"/>
    <s v="https://eiti.org/document/validation-kyrgyz-republic-2016-reports"/>
    <n v="2016"/>
    <n v="0"/>
    <s v="Inadequate progress / suspended"/>
    <s v="License allocations (#2.2)"/>
    <n v="4"/>
    <x v="0"/>
    <s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
    <n v="0"/>
    <s v="https://keitiweb.wordpress.com/"/>
    <s v="https://eiti.org/api/v1.0/score_data/7"/>
    <x v="0"/>
    <n v="1"/>
    <n v="0"/>
    <n v="1"/>
    <n v="0"/>
    <n v="0"/>
    <x v="5"/>
  </r>
  <r>
    <x v="15"/>
    <n v="1"/>
    <n v="7"/>
    <s v="Kyrgyz Republic: 2016"/>
    <s v="KGZ"/>
    <s v="Kyrgyz Republic"/>
    <s v="https://eiti.org/board-decision/2017-9"/>
    <s v="https://eiti.org/document/validation-kyrgyz-republic-2016-reports"/>
    <n v="2016"/>
    <m/>
    <s v="Inadequate progress / suspended"/>
    <x v="21"/>
    <n v="5"/>
    <x v="1"/>
    <s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
    <m/>
    <s v="https://keitiweb.wordpress.com/"/>
    <s v="https://eiti.org/api/v1.0/score_data/7"/>
    <s v="Kyrgyz RepublicIndustry engagement (#1.2)"/>
    <s v="Kyrgyz Republic: 2016"/>
    <s v="Kyrgyz Republic"/>
    <n v="1"/>
    <n v="7"/>
    <s v="Kyrgyz Republic: 2016"/>
    <s v="KGZ"/>
    <s v="Kyrgyz Republic"/>
    <s v="https://eiti.org/board-decision/2017-9"/>
    <s v="https://eiti.org/document/validation-kyrgyz-republic-2016-reports"/>
    <n v="2016"/>
    <n v="0"/>
    <s v="Inadequate progress / suspended"/>
    <s v="Industry engagement (#1.2)"/>
    <n v="5"/>
    <x v="1"/>
    <s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
    <n v="0"/>
    <s v="https://keitiweb.wordpress.com/"/>
    <s v="https://eiti.org/api/v1.0/score_data/7"/>
    <x v="0"/>
    <n v="0"/>
    <n v="0"/>
    <n v="0"/>
    <n v="0"/>
    <n v="0"/>
    <x v="6"/>
  </r>
  <r>
    <x v="15"/>
    <n v="1"/>
    <n v="7"/>
    <s v="Kyrgyz Republic: 2016"/>
    <s v="KGZ"/>
    <s v="Kyrgyz Republic"/>
    <s v="https://eiti.org/board-decision/2017-9"/>
    <s v="https://eiti.org/document/validation-kyrgyz-republic-2016-reports"/>
    <n v="2016"/>
    <m/>
    <s v="Inadequate progress / suspended"/>
    <x v="22"/>
    <n v="4"/>
    <x v="0"/>
    <s v="The government was actively engaged in the EITI implementation at the early stages, and has recently taken more ownership and resumed a more active role. However, in the period 2012-2015, government engagement was low and this significantly affected progress with implementation."/>
    <m/>
    <s v="https://keitiweb.wordpress.com/"/>
    <s v="https://eiti.org/api/v1.0/score_data/7"/>
    <s v="Kyrgyz RepublicGovernment engagement (#1.1)"/>
    <s v="Kyrgyz Republic: 2016"/>
    <s v="Kyrgyz Republic"/>
    <n v="1"/>
    <n v="7"/>
    <s v="Kyrgyz Republic: 2016"/>
    <s v="KGZ"/>
    <s v="Kyrgyz Republic"/>
    <s v="https://eiti.org/board-decision/2017-9"/>
    <s v="https://eiti.org/document/validation-kyrgyz-republic-2016-reports"/>
    <n v="2016"/>
    <n v="0"/>
    <s v="Inadequate progress / suspended"/>
    <s v="Government engagement (#1.1)"/>
    <n v="4"/>
    <x v="0"/>
    <s v="The government was actively engaged in the EITI implementation at the early stages, and has recently taken more ownership and resumed a more active role. However, in the period 2012-2015, government engagement was low and this significantly affected progress with implementation."/>
    <n v="0"/>
    <s v="https://keitiweb.wordpress.com/"/>
    <s v="https://eiti.org/api/v1.0/score_data/7"/>
    <x v="0"/>
    <n v="1"/>
    <n v="0"/>
    <n v="1"/>
    <n v="0"/>
    <n v="0"/>
    <x v="6"/>
  </r>
  <r>
    <x v="15"/>
    <n v="1"/>
    <n v="7"/>
    <s v="Kyrgyz Republic: 2016"/>
    <s v="KGZ"/>
    <s v="Kyrgyz Republic"/>
    <s v="https://eiti.org/board-decision/2017-9"/>
    <s v="https://eiti.org/document/validation-kyrgyz-republic-2016-reports"/>
    <n v="2016"/>
    <m/>
    <s v="Inadequate progress / suspended"/>
    <x v="23"/>
    <n v="4"/>
    <x v="0"/>
    <s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
    <m/>
    <s v="https://keitiweb.wordpress.com/"/>
    <s v="https://eiti.org/api/v1.0/score_data/7"/>
    <s v="Kyrgyz RepublicMSG governance (#1.4)"/>
    <s v="Kyrgyz Republic: 2016"/>
    <s v="Kyrgyz Republic"/>
    <n v="1"/>
    <n v="7"/>
    <s v="Kyrgyz Republic: 2016"/>
    <s v="KGZ"/>
    <s v="Kyrgyz Republic"/>
    <s v="https://eiti.org/board-decision/2017-9"/>
    <s v="https://eiti.org/document/validation-kyrgyz-republic-2016-reports"/>
    <n v="2016"/>
    <n v="0"/>
    <s v="Inadequate progress / suspended"/>
    <s v="MSG governance (#1.4)"/>
    <n v="4"/>
    <x v="0"/>
    <s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
    <n v="0"/>
    <s v="https://keitiweb.wordpress.com/"/>
    <s v="https://eiti.org/api/v1.0/score_data/7"/>
    <x v="0"/>
    <n v="1"/>
    <n v="0"/>
    <n v="1"/>
    <n v="0"/>
    <n v="0"/>
    <x v="6"/>
  </r>
  <r>
    <x v="15"/>
    <n v="1"/>
    <n v="7"/>
    <s v="Kyrgyz Republic: 2016"/>
    <s v="KGZ"/>
    <s v="Kyrgyz Republic"/>
    <s v="https://eiti.org/board-decision/2017-9"/>
    <s v="https://eiti.org/document/validation-kyrgyz-republic-2016-reports"/>
    <n v="2016"/>
    <m/>
    <s v="Inadequate progress / suspended"/>
    <x v="24"/>
    <n v="5"/>
    <x v="1"/>
    <s v="There is an enabling environment for civil society to operate in the Kyrgyz Republic, and no concerns about civil society’s ability to participate in the EITI process."/>
    <m/>
    <s v="https://keitiweb.wordpress.com/"/>
    <s v="https://eiti.org/api/v1.0/score_data/7"/>
    <s v="Kyrgyz RepublicCivil society engagement (#1.3)"/>
    <s v="Kyrgyz Republic: 2016"/>
    <s v="Kyrgyz Republic"/>
    <n v="1"/>
    <n v="7"/>
    <s v="Kyrgyz Republic: 2016"/>
    <s v="KGZ"/>
    <s v="Kyrgyz Republic"/>
    <s v="https://eiti.org/board-decision/2017-9"/>
    <s v="https://eiti.org/document/validation-kyrgyz-republic-2016-reports"/>
    <n v="2016"/>
    <n v="0"/>
    <s v="Inadequate progress / suspended"/>
    <s v="Civil society engagement (#1.3)"/>
    <n v="5"/>
    <x v="1"/>
    <s v="There is an enabling environment for civil society to operate in the Kyrgyz Republic, and no concerns about civil society’s ability to participate in the EITI process."/>
    <n v="0"/>
    <s v="https://keitiweb.wordpress.com/"/>
    <s v="https://eiti.org/api/v1.0/score_data/7"/>
    <x v="0"/>
    <n v="0"/>
    <n v="0"/>
    <n v="0"/>
    <n v="0"/>
    <n v="0"/>
    <x v="6"/>
  </r>
  <r>
    <x v="15"/>
    <n v="1"/>
    <n v="7"/>
    <s v="Kyrgyz Republic: 2016"/>
    <s v="KGZ"/>
    <s v="Kyrgyz Republic"/>
    <s v="https://eiti.org/board-decision/2017-9"/>
    <s v="https://eiti.org/document/validation-kyrgyz-republic-2016-reports"/>
    <n v="2016"/>
    <m/>
    <s v="Inadequate progress / suspended"/>
    <x v="25"/>
    <n v="4"/>
    <x v="0"/>
    <s v="The 2013-2014 EITI Report does not describe the government’s policy or reforms underway with regards to contract transparency. It notes that in practice, details on the obligations contained in the license agreement are not public."/>
    <m/>
    <s v="https://keitiweb.wordpress.com/"/>
    <s v="https://eiti.org/api/v1.0/score_data/7"/>
    <s v="Kyrgyz RepublicPolicy on contract disclosure (#2.4)"/>
    <s v="Kyrgyz Republic: 2016"/>
    <s v="Kyrgyz Republic"/>
    <n v="1"/>
    <n v="7"/>
    <s v="Kyrgyz Republic: 2016"/>
    <s v="KGZ"/>
    <s v="Kyrgyz Republic"/>
    <s v="https://eiti.org/board-decision/2017-9"/>
    <s v="https://eiti.org/document/validation-kyrgyz-republic-2016-reports"/>
    <n v="2016"/>
    <n v="0"/>
    <s v="Inadequate progress / suspended"/>
    <s v="Policy on contract disclosure (#2.4)"/>
    <n v="4"/>
    <x v="0"/>
    <s v="The 2013-2014 EITI Report does not describe the government’s policy or reforms underway with regards to contract transparency. It notes that in practice, details on the obligations contained in the license agreement are not public."/>
    <n v="0"/>
    <s v="https://keitiweb.wordpress.com/"/>
    <s v="https://eiti.org/api/v1.0/score_data/7"/>
    <x v="0"/>
    <n v="1"/>
    <n v="0"/>
    <n v="1"/>
    <n v="0"/>
    <n v="0"/>
    <x v="5"/>
  </r>
  <r>
    <x v="15"/>
    <n v="1"/>
    <n v="7"/>
    <s v="Kyrgyz Republic: 2016"/>
    <s v="KGZ"/>
    <s v="Kyrgyz Republic"/>
    <s v="https://eiti.org/board-decision/2017-9"/>
    <s v="https://eiti.org/document/validation-kyrgyz-republic-2016-reports"/>
    <n v="2016"/>
    <m/>
    <s v="Inadequate progress / suspended"/>
    <x v="26"/>
    <n v="5"/>
    <x v="1"/>
    <s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
    <m/>
    <s v="https://keitiweb.wordpress.com/"/>
    <s v="https://eiti.org/api/v1.0/score_data/7"/>
    <s v="Kyrgyz RepublicComprehensiveness (#4.1)"/>
    <s v="Kyrgyz Republic: 2016"/>
    <s v="Kyrgyz Republic"/>
    <n v="1"/>
    <n v="7"/>
    <s v="Kyrgyz Republic: 2016"/>
    <s v="KGZ"/>
    <s v="Kyrgyz Republic"/>
    <s v="https://eiti.org/board-decision/2017-9"/>
    <s v="https://eiti.org/document/validation-kyrgyz-republic-2016-reports"/>
    <n v="2016"/>
    <n v="0"/>
    <s v="Inadequate progress / suspended"/>
    <s v="Comprehensiveness (#4.1)"/>
    <n v="5"/>
    <x v="1"/>
    <s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
    <n v="0"/>
    <s v="https://keitiweb.wordpress.com/"/>
    <s v="https://eiti.org/api/v1.0/score_data/7"/>
    <x v="0"/>
    <n v="0"/>
    <n v="0"/>
    <n v="0"/>
    <n v="0"/>
    <n v="0"/>
    <x v="0"/>
  </r>
  <r>
    <x v="15"/>
    <n v="1"/>
    <n v="7"/>
    <s v="Kyrgyz Republic: 2016"/>
    <s v="KGZ"/>
    <s v="Kyrgyz Republic"/>
    <s v="https://eiti.org/board-decision/2017-9"/>
    <s v="https://eiti.org/document/validation-kyrgyz-republic-2016-reports"/>
    <n v="2016"/>
    <m/>
    <s v="Inadequate progress / suspended"/>
    <x v="27"/>
    <n v="3"/>
    <x v="3"/>
    <s v="Kyrgyzstan exports gold and coal, and some other minerals. Only limited export statistics are available in the report. Comprehensive disclosure of export volumes and values per commodity are not provided."/>
    <m/>
    <s v="https://keitiweb.wordpress.com/"/>
    <s v="https://eiti.org/api/v1.0/score_data/7"/>
    <s v="Kyrgyz RepublicExport data (#3.3)"/>
    <s v="Kyrgyz Republic: 2016"/>
    <s v="Kyrgyz Republic"/>
    <n v="1"/>
    <n v="7"/>
    <s v="Kyrgyz Republic: 2016"/>
    <s v="KGZ"/>
    <s v="Kyrgyz Republic"/>
    <s v="https://eiti.org/board-decision/2017-9"/>
    <s v="https://eiti.org/document/validation-kyrgyz-republic-2016-reports"/>
    <n v="2016"/>
    <n v="0"/>
    <s v="Inadequate progress / suspended"/>
    <s v="Export data (#3.3)"/>
    <n v="3"/>
    <x v="3"/>
    <s v="Kyrgyzstan exports gold and coal, and some other minerals. Only limited export statistics are available in the report. Comprehensive disclosure of export volumes and values per commodity are not provided."/>
    <n v="0"/>
    <s v="https://keitiweb.wordpress.com/"/>
    <s v="https://eiti.org/api/v1.0/score_data/7"/>
    <x v="0"/>
    <n v="1"/>
    <n v="0"/>
    <n v="1"/>
    <n v="0"/>
    <n v="0"/>
    <x v="7"/>
  </r>
  <r>
    <x v="15"/>
    <n v="1"/>
    <n v="7"/>
    <s v="Kyrgyz Republic: 2016"/>
    <s v="KGZ"/>
    <s v="Kyrgyz Republic"/>
    <s v="https://eiti.org/board-decision/2017-9"/>
    <s v="https://eiti.org/document/validation-kyrgyz-republic-2016-reports"/>
    <n v="2016"/>
    <m/>
    <s v="Inadequate progress / suspended"/>
    <x v="28"/>
    <n v="2"/>
    <x v="5"/>
    <s v="The 2013-14 EITI Report does not provide information on infrastructure and barter transactions, nor does the MSG appear to have discussed the issue."/>
    <m/>
    <s v="https://keitiweb.wordpress.com/"/>
    <s v="https://eiti.org/api/v1.0/score_data/7"/>
    <s v="Kyrgyz RepublicBarter agreements (#4.3)"/>
    <s v="Kyrgyz Republic: 2016"/>
    <s v="Kyrgyz Republic"/>
    <n v="1"/>
    <n v="7"/>
    <s v="Kyrgyz Republic: 2016"/>
    <s v="KGZ"/>
    <s v="Kyrgyz Republic"/>
    <s v="https://eiti.org/board-decision/2017-9"/>
    <s v="https://eiti.org/document/validation-kyrgyz-republic-2016-reports"/>
    <n v="2016"/>
    <n v="0"/>
    <s v="Inadequate progress / suspended"/>
    <s v="Barter agreements (#4.3)"/>
    <n v="2"/>
    <x v="5"/>
    <s v="The 2013-14 EITI Report does not provide information on infrastructure and barter transactions, nor does the MSG appear to have discussed the issue."/>
    <n v="0"/>
    <s v="https://keitiweb.wordpress.com/"/>
    <s v="https://eiti.org/api/v1.0/score_data/7"/>
    <x v="0"/>
    <n v="1"/>
    <n v="0"/>
    <n v="1"/>
    <n v="0"/>
    <n v="0"/>
    <x v="0"/>
  </r>
  <r>
    <x v="15"/>
    <n v="1"/>
    <n v="7"/>
    <s v="Kyrgyz Republic: 2016"/>
    <s v="KGZ"/>
    <s v="Kyrgyz Republic"/>
    <s v="https://eiti.org/board-decision/2017-9"/>
    <s v="https://eiti.org/document/validation-kyrgyz-republic-2016-reports"/>
    <n v="2016"/>
    <m/>
    <s v="Inadequate progress / suspended"/>
    <x v="29"/>
    <n v="0"/>
    <x v="2"/>
    <s v="The 2013-14 EITI Report does not provide information on whether the government collects revenues in-kind. Government officials confirmed that in-kind revenues are not practiced."/>
    <m/>
    <s v="https://keitiweb.wordpress.com/"/>
    <s v="https://eiti.org/api/v1.0/score_data/7"/>
    <s v="Kyrgyz RepublicIn-kind revenues (#4.2)"/>
    <s v="Kyrgyz Republic: 2016"/>
    <s v="Kyrgyz Republic"/>
    <n v="1"/>
    <n v="7"/>
    <s v="Kyrgyz Republic: 2016"/>
    <s v="KGZ"/>
    <s v="Kyrgyz Republic"/>
    <s v="https://eiti.org/board-decision/2017-9"/>
    <s v="https://eiti.org/document/validation-kyrgyz-republic-2016-reports"/>
    <n v="2016"/>
    <n v="0"/>
    <s v="Inadequate progress / suspended"/>
    <s v="In-kind revenues (#4.2)"/>
    <n v="0"/>
    <x v="2"/>
    <s v="The 2013-14 EITI Report does not provide information on whether the government collects revenues in-kind. Government officials confirmed that in-kind revenues are not practiced."/>
    <n v="0"/>
    <s v="https://keitiweb.wordpress.com/"/>
    <s v="https://eiti.org/api/v1.0/score_data/7"/>
    <x v="0"/>
    <n v="0"/>
    <n v="0"/>
    <n v="0"/>
    <n v="0"/>
    <n v="0"/>
    <x v="0"/>
  </r>
  <r>
    <x v="15"/>
    <n v="1"/>
    <n v="7"/>
    <s v="Kyrgyz Republic: 2016"/>
    <s v="KGZ"/>
    <s v="Kyrgyz Republic"/>
    <s v="https://eiti.org/board-decision/2017-9"/>
    <s v="https://eiti.org/document/validation-kyrgyz-republic-2016-reports"/>
    <n v="2016"/>
    <m/>
    <s v="Inadequate progress / suspended"/>
    <x v="30"/>
    <n v="3"/>
    <x v="3"/>
    <s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
    <m/>
    <s v="https://keitiweb.wordpress.com/"/>
    <s v="https://eiti.org/api/v1.0/score_data/7"/>
    <s v="Kyrgyz RepublicState participation (#2.6)"/>
    <s v="Kyrgyz Republic: 2016"/>
    <s v="Kyrgyz Republic"/>
    <n v="1"/>
    <n v="7"/>
    <s v="Kyrgyz Republic: 2016"/>
    <s v="KGZ"/>
    <s v="Kyrgyz Republic"/>
    <s v="https://eiti.org/board-decision/2017-9"/>
    <s v="https://eiti.org/document/validation-kyrgyz-republic-2016-reports"/>
    <n v="2016"/>
    <n v="0"/>
    <s v="Inadequate progress / suspended"/>
    <s v="State participation (#2.6)"/>
    <n v="3"/>
    <x v="3"/>
    <s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
    <n v="0"/>
    <s v="https://keitiweb.wordpress.com/"/>
    <s v="https://eiti.org/api/v1.0/score_data/7"/>
    <x v="0"/>
    <n v="1"/>
    <n v="0"/>
    <n v="1"/>
    <n v="0"/>
    <n v="0"/>
    <x v="5"/>
  </r>
  <r>
    <x v="15"/>
    <n v="1"/>
    <n v="7"/>
    <s v="Kyrgyz Republic: 2016"/>
    <s v="KGZ"/>
    <s v="Kyrgyz Republic"/>
    <s v="https://eiti.org/board-decision/2017-9"/>
    <s v="https://eiti.org/document/validation-kyrgyz-republic-2016-reports"/>
    <n v="2016"/>
    <m/>
    <s v="Inadequate progress / suspended"/>
    <x v="31"/>
    <n v="1"/>
    <x v="4"/>
    <s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
    <m/>
    <s v="https://keitiweb.wordpress.com/"/>
    <s v="https://eiti.org/api/v1.0/score_data/7"/>
    <s v="Kyrgyz RepublicBeneficial ownership (#2.5)"/>
    <s v="Kyrgyz Republic: 2016"/>
    <s v="Kyrgyz Republic"/>
    <n v="1"/>
    <n v="7"/>
    <s v="Kyrgyz Republic: 2016"/>
    <s v="KGZ"/>
    <s v="Kyrgyz Republic"/>
    <s v="https://eiti.org/board-decision/2017-9"/>
    <s v="https://eiti.org/document/validation-kyrgyz-republic-2016-reports"/>
    <n v="2016"/>
    <n v="0"/>
    <s v="Inadequate progress / suspended"/>
    <s v="Beneficial ownership (#2.5)"/>
    <n v="1"/>
    <x v="4"/>
    <s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
    <n v="0"/>
    <s v="https://keitiweb.wordpress.com/"/>
    <s v="https://eiti.org/api/v1.0/score_data/7"/>
    <x v="0"/>
    <n v="0"/>
    <n v="0"/>
    <n v="0"/>
    <n v="0"/>
    <n v="0"/>
    <x v="5"/>
  </r>
  <r>
    <x v="15"/>
    <n v="1"/>
    <n v="7"/>
    <s v="Kyrgyz Republic: 2016"/>
    <s v="KGZ"/>
    <s v="Kyrgyz Republic"/>
    <s v="https://eiti.org/board-decision/2017-9"/>
    <s v="https://eiti.org/document/validation-kyrgyz-republic-2016-reports"/>
    <n v="2016"/>
    <m/>
    <s v="Inadequate progress / suspended"/>
    <x v="32"/>
    <n v="4"/>
    <x v="0"/>
    <s v="The 2013-14 EITI Report provides production volumes by commodity. The data is not disaggregated by state or region. Production values are not disclosed."/>
    <m/>
    <s v="https://keitiweb.wordpress.com/"/>
    <s v="https://eiti.org/api/v1.0/score_data/7"/>
    <s v="Kyrgyz RepublicProduction data (#3.2)"/>
    <s v="Kyrgyz Republic: 2016"/>
    <s v="Kyrgyz Republic"/>
    <n v="1"/>
    <n v="7"/>
    <s v="Kyrgyz Republic: 2016"/>
    <s v="KGZ"/>
    <s v="Kyrgyz Republic"/>
    <s v="https://eiti.org/board-decision/2017-9"/>
    <s v="https://eiti.org/document/validation-kyrgyz-republic-2016-reports"/>
    <n v="2016"/>
    <n v="0"/>
    <s v="Inadequate progress / suspended"/>
    <s v="Production data (#3.2)"/>
    <n v="4"/>
    <x v="0"/>
    <s v="The 2013-14 EITI Report provides production volumes by commodity. The data is not disaggregated by state or region. Production values are not disclosed."/>
    <n v="0"/>
    <s v="https://keitiweb.wordpress.com/"/>
    <s v="https://eiti.org/api/v1.0/score_data/7"/>
    <x v="0"/>
    <n v="1"/>
    <n v="0"/>
    <n v="1"/>
    <n v="0"/>
    <n v="0"/>
    <x v="7"/>
  </r>
  <r>
    <x v="15"/>
    <n v="1"/>
    <n v="7"/>
    <s v="Kyrgyz Republic: 2016"/>
    <s v="KGZ"/>
    <s v="Kyrgyz Republic"/>
    <s v="https://eiti.org/board-decision/2017-9"/>
    <s v="https://eiti.org/document/validation-kyrgyz-republic-2016-reports"/>
    <n v="2016"/>
    <m/>
    <s v="Inadequate progress / suspended"/>
    <x v="33"/>
    <n v="5"/>
    <x v="1"/>
    <s v="The EITI Report provides a comprehensive overview of mineral resources and deposits, including “attractive” extractive projects, most of which are significant exploration projects."/>
    <m/>
    <s v="https://keitiweb.wordpress.com/"/>
    <s v="https://eiti.org/api/v1.0/score_data/7"/>
    <s v="Kyrgyz RepublicExploration data (#3.1)"/>
    <s v="Kyrgyz Republic: 2016"/>
    <s v="Kyrgyz Republic"/>
    <n v="1"/>
    <n v="7"/>
    <s v="Kyrgyz Republic: 2016"/>
    <s v="KGZ"/>
    <s v="Kyrgyz Republic"/>
    <s v="https://eiti.org/board-decision/2017-9"/>
    <s v="https://eiti.org/document/validation-kyrgyz-republic-2016-reports"/>
    <n v="2016"/>
    <n v="0"/>
    <s v="Inadequate progress / suspended"/>
    <s v="Exploration data (#3.1)"/>
    <n v="5"/>
    <x v="1"/>
    <s v="The EITI Report provides a comprehensive overview of mineral resources and deposits, including “attractive” extractive projects, most of which are significant exploration projects."/>
    <n v="0"/>
    <s v="https://keitiweb.wordpress.com/"/>
    <s v="https://eiti.org/api/v1.0/score_data/7"/>
    <x v="0"/>
    <n v="0"/>
    <n v="0"/>
    <n v="0"/>
    <n v="0"/>
    <n v="0"/>
    <x v="7"/>
  </r>
  <r>
    <x v="16"/>
    <n v="1"/>
    <n v="12"/>
    <s v="Liberia: 2016"/>
    <s v="LBR"/>
    <s v="Liberia"/>
    <s v="https://eiti.org/board-decision/2017-28"/>
    <s v="https://eiti.org/document/validation-of-liberia-2016-reports"/>
    <n v="2016"/>
    <m/>
    <s v="Suspended for missing deadline"/>
    <x v="30"/>
    <n v="3"/>
    <x v="3"/>
    <s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
    <m/>
    <s v="http://www.leiti.org.lr/"/>
    <s v="https://eiti.org/api/v1.0/score_data/12"/>
    <s v="LiberiaState participation (#2.6)"/>
    <s v="Liberia: 2016"/>
    <s v="Liberia"/>
    <n v="1"/>
    <n v="12"/>
    <s v="Liberia: 2016"/>
    <s v="LBR"/>
    <s v="Liberia"/>
    <s v="https://eiti.org/board-decision/2017-28"/>
    <s v="https://eiti.org/document/validation-of-liberia-2016-reports"/>
    <n v="2016"/>
    <n v="0"/>
    <s v="Suspended for missing deadline"/>
    <s v="State participation (#2.6)"/>
    <n v="3"/>
    <x v="3"/>
    <s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
    <n v="0"/>
    <s v="http://www.leiti.org.lr/"/>
    <s v="https://eiti.org/api/v1.0/score_data/12"/>
    <x v="0"/>
    <n v="1"/>
    <n v="0"/>
    <n v="1"/>
    <n v="0"/>
    <n v="0"/>
    <x v="5"/>
  </r>
  <r>
    <x v="16"/>
    <n v="1"/>
    <n v="12"/>
    <s v="Liberia: 2016"/>
    <s v="LBR"/>
    <s v="Liberia"/>
    <s v="https://eiti.org/board-decision/2017-28"/>
    <s v="https://eiti.org/document/validation-of-liberia-2016-reports"/>
    <n v="2016"/>
    <m/>
    <s v="Suspended for missing deadline"/>
    <x v="33"/>
    <n v="5"/>
    <x v="1"/>
    <s v="The 2013-14 EITI Report provides an overview of the mining and petroleum sectors, including significant exploration activities. However, the lack of a description of informal activities is a concern given the prevalence of artisanal and small-scale mining for gold and diamonds."/>
    <m/>
    <s v="http://www.leiti.org.lr/"/>
    <s v="https://eiti.org/api/v1.0/score_data/12"/>
    <s v="LiberiaExploration data (#3.1)"/>
    <s v="Liberia: 2016"/>
    <s v="Liberia"/>
    <n v="1"/>
    <n v="12"/>
    <s v="Liberia: 2016"/>
    <s v="LBR"/>
    <s v="Liberia"/>
    <s v="https://eiti.org/board-decision/2017-28"/>
    <s v="https://eiti.org/document/validation-of-liberia-2016-reports"/>
    <n v="2016"/>
    <n v="0"/>
    <s v="Suspended for missing deadline"/>
    <s v="Exploration data (#3.1)"/>
    <n v="5"/>
    <x v="1"/>
    <s v="The 2013-14 EITI Report provides an overview of the mining and petroleum sectors, including significant exploration activities. However, the lack of a description of informal activities is a concern given the prevalence of artisanal and small-scale mining for gold and diamonds."/>
    <n v="0"/>
    <s v="http://www.leiti.org.lr/"/>
    <s v="https://eiti.org/api/v1.0/score_data/12"/>
    <x v="0"/>
    <n v="0"/>
    <n v="0"/>
    <n v="0"/>
    <n v="0"/>
    <n v="0"/>
    <x v="7"/>
  </r>
  <r>
    <x v="16"/>
    <n v="1"/>
    <n v="12"/>
    <s v="Liberia: 2016"/>
    <s v="LBR"/>
    <s v="Liberia"/>
    <s v="https://eiti.org/board-decision/2017-28"/>
    <s v="https://eiti.org/document/validation-of-liberia-2016-reports"/>
    <n v="2016"/>
    <m/>
    <s v="Suspended for missing deadline"/>
    <x v="25"/>
    <n v="5"/>
    <x v="1"/>
    <s v="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
    <m/>
    <s v="http://www.leiti.org.lr/"/>
    <s v="https://eiti.org/api/v1.0/score_data/12"/>
    <s v="LiberiaPolicy on contract disclosure (#2.4)"/>
    <s v="Liberia: 2016"/>
    <s v="Liberia"/>
    <n v="1"/>
    <n v="12"/>
    <s v="Liberia: 2016"/>
    <s v="LBR"/>
    <s v="Liberia"/>
    <s v="https://eiti.org/board-decision/2017-28"/>
    <s v="https://eiti.org/document/validation-of-liberia-2016-reports"/>
    <n v="2016"/>
    <n v="0"/>
    <s v="Suspended for missing deadline"/>
    <s v="Policy on contract disclosure (#2.4)"/>
    <n v="5"/>
    <x v="1"/>
    <s v="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
    <n v="0"/>
    <s v="http://www.leiti.org.lr/"/>
    <s v="https://eiti.org/api/v1.0/score_data/12"/>
    <x v="0"/>
    <n v="0"/>
    <n v="0"/>
    <n v="0"/>
    <n v="0"/>
    <n v="0"/>
    <x v="5"/>
  </r>
  <r>
    <x v="16"/>
    <n v="1"/>
    <n v="12"/>
    <s v="Liberia: 2016"/>
    <s v="LBR"/>
    <s v="Liberia"/>
    <s v="https://eiti.org/board-decision/2017-28"/>
    <s v="https://eiti.org/document/validation-of-liberia-2016-reports"/>
    <n v="2016"/>
    <m/>
    <s v="Suspended for missing deadline"/>
    <x v="31"/>
    <n v="1"/>
    <x v="4"/>
    <s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
    <m/>
    <s v="http://www.leiti.org.lr/"/>
    <s v="https://eiti.org/api/v1.0/score_data/12"/>
    <s v="LiberiaBeneficial ownership (#2.5)"/>
    <s v="Liberia: 2016"/>
    <s v="Liberia"/>
    <n v="1"/>
    <n v="12"/>
    <s v="Liberia: 2016"/>
    <s v="LBR"/>
    <s v="Liberia"/>
    <s v="https://eiti.org/board-decision/2017-28"/>
    <s v="https://eiti.org/document/validation-of-liberia-2016-reports"/>
    <n v="2016"/>
    <n v="0"/>
    <s v="Suspended for missing deadline"/>
    <s v="Beneficial ownership (#2.5)"/>
    <n v="1"/>
    <x v="4"/>
    <s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
    <n v="0"/>
    <s v="http://www.leiti.org.lr/"/>
    <s v="https://eiti.org/api/v1.0/score_data/12"/>
    <x v="0"/>
    <n v="0"/>
    <n v="0"/>
    <n v="0"/>
    <n v="0"/>
    <n v="0"/>
    <x v="5"/>
  </r>
  <r>
    <x v="16"/>
    <n v="1"/>
    <n v="12"/>
    <s v="Liberia: 2016"/>
    <s v="LBR"/>
    <s v="Liberia"/>
    <s v="https://eiti.org/board-decision/2017-28"/>
    <s v="https://eiti.org/document/validation-of-liberia-2016-reports"/>
    <n v="2016"/>
    <m/>
    <s v="Suspended for missing deadline"/>
    <x v="26"/>
    <n v="4"/>
    <x v="0"/>
    <s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
    <m/>
    <s v="http://www.leiti.org.lr/"/>
    <s v="https://eiti.org/api/v1.0/score_data/12"/>
    <s v="LiberiaComprehensiveness (#4.1)"/>
    <s v="Liberia: 2016"/>
    <s v="Liberia"/>
    <n v="1"/>
    <n v="12"/>
    <s v="Liberia: 2016"/>
    <s v="LBR"/>
    <s v="Liberia"/>
    <s v="https://eiti.org/board-decision/2017-28"/>
    <s v="https://eiti.org/document/validation-of-liberia-2016-reports"/>
    <n v="2016"/>
    <n v="0"/>
    <s v="Suspended for missing deadline"/>
    <s v="Comprehensiveness (#4.1)"/>
    <n v="4"/>
    <x v="0"/>
    <s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
    <n v="0"/>
    <s v="http://www.leiti.org.lr/"/>
    <s v="https://eiti.org/api/v1.0/score_data/12"/>
    <x v="0"/>
    <n v="1"/>
    <n v="0"/>
    <n v="1"/>
    <n v="0"/>
    <n v="0"/>
    <x v="0"/>
  </r>
  <r>
    <x v="16"/>
    <n v="1"/>
    <n v="12"/>
    <s v="Liberia: 2016"/>
    <s v="LBR"/>
    <s v="Liberia"/>
    <s v="https://eiti.org/board-decision/2017-28"/>
    <s v="https://eiti.org/document/validation-of-liberia-2016-reports"/>
    <n v="2016"/>
    <m/>
    <s v="Suspended for missing deadline"/>
    <x v="29"/>
    <n v="0"/>
    <x v="2"/>
    <s v="This requirement was not applicable in Liberia in the time under review."/>
    <m/>
    <s v="http://www.leiti.org.lr/"/>
    <s v="https://eiti.org/api/v1.0/score_data/12"/>
    <s v="LiberiaIn-kind revenues (#4.2)"/>
    <s v="Liberia: 2016"/>
    <s v="Liberia"/>
    <n v="1"/>
    <n v="12"/>
    <s v="Liberia: 2016"/>
    <s v="LBR"/>
    <s v="Liberia"/>
    <s v="https://eiti.org/board-decision/2017-28"/>
    <s v="https://eiti.org/document/validation-of-liberia-2016-reports"/>
    <n v="2016"/>
    <n v="0"/>
    <s v="Suspended for missing deadline"/>
    <s v="In-kind revenues (#4.2)"/>
    <n v="0"/>
    <x v="2"/>
    <s v="This requirement was not applicable in Liberia in the time under review."/>
    <n v="0"/>
    <s v="http://www.leiti.org.lr/"/>
    <s v="https://eiti.org/api/v1.0/score_data/12"/>
    <x v="0"/>
    <n v="0"/>
    <n v="0"/>
    <n v="0"/>
    <n v="0"/>
    <n v="0"/>
    <x v="0"/>
  </r>
  <r>
    <x v="16"/>
    <n v="1"/>
    <n v="12"/>
    <s v="Liberia: 2016"/>
    <s v="LBR"/>
    <s v="Liberia"/>
    <s v="https://eiti.org/board-decision/2017-28"/>
    <s v="https://eiti.org/document/validation-of-liberia-2016-reports"/>
    <n v="2016"/>
    <m/>
    <s v="Suspended for missing deadline"/>
    <x v="32"/>
    <n v="5"/>
    <x v="1"/>
    <s v="The 2013-14 EITI Report discloses production volumes for each commodity, but it did not provide values of production or average prices for the period under review."/>
    <m/>
    <s v="http://www.leiti.org.lr/"/>
    <s v="https://eiti.org/api/v1.0/score_data/12"/>
    <s v="LiberiaProduction data (#3.2)"/>
    <s v="Liberia: 2016"/>
    <s v="Liberia"/>
    <n v="1"/>
    <n v="12"/>
    <s v="Liberia: 2016"/>
    <s v="LBR"/>
    <s v="Liberia"/>
    <s v="https://eiti.org/board-decision/2017-28"/>
    <s v="https://eiti.org/document/validation-of-liberia-2016-reports"/>
    <n v="2016"/>
    <n v="0"/>
    <s v="Suspended for missing deadline"/>
    <s v="Production data (#3.2)"/>
    <n v="5"/>
    <x v="1"/>
    <s v="The 2013-14 EITI Report discloses production volumes for each commodity, but it did not provide values of production or average prices for the period under review."/>
    <n v="0"/>
    <s v="http://www.leiti.org.lr/"/>
    <s v="https://eiti.org/api/v1.0/score_data/12"/>
    <x v="0"/>
    <n v="0"/>
    <n v="0"/>
    <n v="0"/>
    <n v="0"/>
    <n v="0"/>
    <x v="7"/>
  </r>
  <r>
    <x v="16"/>
    <n v="1"/>
    <n v="12"/>
    <s v="Liberia: 2016"/>
    <s v="LBR"/>
    <s v="Liberia"/>
    <s v="https://eiti.org/board-decision/2017-28"/>
    <s v="https://eiti.org/document/validation-of-liberia-2016-reports"/>
    <n v="2016"/>
    <m/>
    <s v="Suspended for missing deadline"/>
    <x v="27"/>
    <n v="5"/>
    <x v="1"/>
    <s v="The 2013-14 EITI Report discloses export values for each commodity, but it does not provide export volumes for the period under review."/>
    <m/>
    <s v="http://www.leiti.org.lr/"/>
    <s v="https://eiti.org/api/v1.0/score_data/12"/>
    <s v="LiberiaExport data (#3.3)"/>
    <s v="Liberia: 2016"/>
    <s v="Liberia"/>
    <n v="1"/>
    <n v="12"/>
    <s v="Liberia: 2016"/>
    <s v="LBR"/>
    <s v="Liberia"/>
    <s v="https://eiti.org/board-decision/2017-28"/>
    <s v="https://eiti.org/document/validation-of-liberia-2016-reports"/>
    <n v="2016"/>
    <n v="0"/>
    <s v="Suspended for missing deadline"/>
    <s v="Export data (#3.3)"/>
    <n v="5"/>
    <x v="1"/>
    <s v="The 2013-14 EITI Report discloses export values for each commodity, but it does not provide export volumes for the period under review."/>
    <n v="0"/>
    <s v="http://www.leiti.org.lr/"/>
    <s v="https://eiti.org/api/v1.0/score_data/12"/>
    <x v="0"/>
    <n v="0"/>
    <n v="0"/>
    <n v="0"/>
    <n v="0"/>
    <n v="0"/>
    <x v="7"/>
  </r>
  <r>
    <x v="16"/>
    <n v="1"/>
    <n v="12"/>
    <s v="Liberia: 2016"/>
    <s v="LBR"/>
    <s v="Liberia"/>
    <s v="https://eiti.org/board-decision/2017-28"/>
    <s v="https://eiti.org/document/validation-of-liberia-2016-reports"/>
    <n v="2016"/>
    <m/>
    <s v="Suspended for missing deadline"/>
    <x v="19"/>
    <n v="4"/>
    <x v="0"/>
    <s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
    <m/>
    <s v="http://www.leiti.org.lr/"/>
    <s v="https://eiti.org/api/v1.0/score_data/12"/>
    <s v="LiberiaLicense register (#2.3)"/>
    <s v="Liberia: 2016"/>
    <s v="Liberia"/>
    <n v="1"/>
    <n v="12"/>
    <s v="Liberia: 2016"/>
    <s v="LBR"/>
    <s v="Liberia"/>
    <s v="https://eiti.org/board-decision/2017-28"/>
    <s v="https://eiti.org/document/validation-of-liberia-2016-reports"/>
    <n v="2016"/>
    <n v="0"/>
    <s v="Suspended for missing deadline"/>
    <s v="License register (#2.3)"/>
    <n v="4"/>
    <x v="0"/>
    <s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
    <n v="0"/>
    <s v="http://www.leiti.org.lr/"/>
    <s v="https://eiti.org/api/v1.0/score_data/12"/>
    <x v="0"/>
    <n v="1"/>
    <n v="0"/>
    <n v="1"/>
    <n v="0"/>
    <n v="0"/>
    <x v="5"/>
  </r>
  <r>
    <x v="16"/>
    <n v="1"/>
    <n v="12"/>
    <s v="Liberia: 2016"/>
    <s v="LBR"/>
    <s v="Liberia"/>
    <s v="https://eiti.org/board-decision/2017-28"/>
    <s v="https://eiti.org/document/validation-of-liberia-2016-reports"/>
    <n v="2016"/>
    <m/>
    <s v="Suspended for missing deadline"/>
    <x v="21"/>
    <n v="5"/>
    <x v="1"/>
    <s v="Companies are actively and effectively engaged in the EITI process, but only mostly as providers of information. The LEITI Act of 2009 provides an enabling legal environment for EITI reporting and there do not appear to be legal barriers to company disclosure. "/>
    <m/>
    <s v="http://www.leiti.org.lr/"/>
    <s v="https://eiti.org/api/v1.0/score_data/12"/>
    <s v="LiberiaIndustry engagement (#1.2)"/>
    <s v="Liberia: 2016"/>
    <s v="Liberia"/>
    <n v="1"/>
    <n v="12"/>
    <s v="Liberia: 2016"/>
    <s v="LBR"/>
    <s v="Liberia"/>
    <s v="https://eiti.org/board-decision/2017-28"/>
    <s v="https://eiti.org/document/validation-of-liberia-2016-reports"/>
    <n v="2016"/>
    <n v="0"/>
    <s v="Suspended for missing deadline"/>
    <s v="Industry engagement (#1.2)"/>
    <n v="5"/>
    <x v="1"/>
    <s v="Companies are actively and effectively engaged in the EITI process, but only mostly as providers of information. The LEITI Act of 2009 provides an enabling legal environment for EITI reporting and there do not appear to be legal barriers to company disclosure. "/>
    <n v="0"/>
    <s v="http://www.leiti.org.lr/"/>
    <s v="https://eiti.org/api/v1.0/score_data/12"/>
    <x v="0"/>
    <n v="0"/>
    <n v="0"/>
    <n v="0"/>
    <n v="0"/>
    <n v="0"/>
    <x v="6"/>
  </r>
  <r>
    <x v="16"/>
    <n v="1"/>
    <n v="12"/>
    <s v="Liberia: 2016"/>
    <s v="LBR"/>
    <s v="Liberia"/>
    <s v="https://eiti.org/board-decision/2017-28"/>
    <s v="https://eiti.org/document/validation-of-liberia-2016-reports"/>
    <n v="2016"/>
    <m/>
    <s v="Suspended for missing deadline"/>
    <x v="24"/>
    <n v="5"/>
    <x v="1"/>
    <s v="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
    <m/>
    <s v="http://www.leiti.org.lr/"/>
    <s v="https://eiti.org/api/v1.0/score_data/12"/>
    <s v="LiberiaCivil society engagement (#1.3)"/>
    <s v="Liberia: 2016"/>
    <s v="Liberia"/>
    <n v="1"/>
    <n v="12"/>
    <s v="Liberia: 2016"/>
    <s v="LBR"/>
    <s v="Liberia"/>
    <s v="https://eiti.org/board-decision/2017-28"/>
    <s v="https://eiti.org/document/validation-of-liberia-2016-reports"/>
    <n v="2016"/>
    <n v="0"/>
    <s v="Suspended for missing deadline"/>
    <s v="Civil society engagement (#1.3)"/>
    <n v="5"/>
    <x v="1"/>
    <s v="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
    <n v="0"/>
    <s v="http://www.leiti.org.lr/"/>
    <s v="https://eiti.org/api/v1.0/score_data/12"/>
    <x v="0"/>
    <n v="0"/>
    <n v="0"/>
    <n v="0"/>
    <n v="0"/>
    <n v="0"/>
    <x v="6"/>
  </r>
  <r>
    <x v="16"/>
    <n v="1"/>
    <n v="12"/>
    <s v="Liberia: 2016"/>
    <s v="LBR"/>
    <s v="Liberia"/>
    <s v="https://eiti.org/board-decision/2017-28"/>
    <s v="https://eiti.org/document/validation-of-liberia-2016-reports"/>
    <n v="2016"/>
    <m/>
    <s v="Suspended for missing deadline"/>
    <x v="2"/>
    <n v="0"/>
    <x v="2"/>
    <s v="This requirement was not applicable in Liberia in the time under review."/>
    <m/>
    <s v="http://www.leiti.org.lr/"/>
    <s v="https://eiti.org/api/v1.0/score_data/12"/>
    <s v="LiberiaSubnational transfers (#5.2)"/>
    <s v="Liberia: 2016"/>
    <s v="Liberia"/>
    <n v="1"/>
    <n v="12"/>
    <s v="Liberia: 2016"/>
    <s v="LBR"/>
    <s v="Liberia"/>
    <s v="https://eiti.org/board-decision/2017-28"/>
    <s v="https://eiti.org/document/validation-of-liberia-2016-reports"/>
    <n v="2016"/>
    <n v="0"/>
    <s v="Suspended for missing deadline"/>
    <s v="Subnational transfers (#5.2)"/>
    <n v="0"/>
    <x v="2"/>
    <s v="This requirement was not applicable in Liberia in the time under review."/>
    <n v="0"/>
    <s v="http://www.leiti.org.lr/"/>
    <s v="https://eiti.org/api/v1.0/score_data/12"/>
    <x v="0"/>
    <n v="0"/>
    <n v="0"/>
    <n v="0"/>
    <n v="0"/>
    <n v="0"/>
    <x v="1"/>
  </r>
  <r>
    <x v="16"/>
    <n v="1"/>
    <n v="12"/>
    <s v="Liberia: 2016"/>
    <s v="LBR"/>
    <s v="Liberia"/>
    <s v="https://eiti.org/board-decision/2017-28"/>
    <s v="https://eiti.org/document/validation-of-liberia-2016-reports"/>
    <n v="2016"/>
    <m/>
    <s v="Suspended for missing deadline"/>
    <x v="22"/>
    <n v="5"/>
    <x v="1"/>
    <s v="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
    <m/>
    <s v="http://www.leiti.org.lr/"/>
    <s v="https://eiti.org/api/v1.0/score_data/12"/>
    <s v="LiberiaGovernment engagement (#1.1)"/>
    <s v="Liberia: 2016"/>
    <s v="Liberia"/>
    <n v="1"/>
    <n v="12"/>
    <s v="Liberia: 2016"/>
    <s v="LBR"/>
    <s v="Liberia"/>
    <s v="https://eiti.org/board-decision/2017-28"/>
    <s v="https://eiti.org/document/validation-of-liberia-2016-reports"/>
    <n v="2016"/>
    <n v="0"/>
    <s v="Suspended for missing deadline"/>
    <s v="Government engagement (#1.1)"/>
    <n v="5"/>
    <x v="1"/>
    <s v="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
    <n v="0"/>
    <s v="http://www.leiti.org.lr/"/>
    <s v="https://eiti.org/api/v1.0/score_data/12"/>
    <x v="0"/>
    <n v="0"/>
    <n v="0"/>
    <n v="0"/>
    <n v="0"/>
    <n v="0"/>
    <x v="6"/>
  </r>
  <r>
    <x v="16"/>
    <n v="1"/>
    <n v="12"/>
    <s v="Liberia: 2016"/>
    <s v="LBR"/>
    <s v="Liberia"/>
    <s v="https://eiti.org/board-decision/2017-28"/>
    <s v="https://eiti.org/document/validation-of-liberia-2016-reports"/>
    <n v="2016"/>
    <m/>
    <s v="Suspended for missing deadline"/>
    <x v="17"/>
    <n v="5"/>
    <x v="1"/>
    <s v="LEITI Reports describe the legal environment and fiscal framework for the sector. Additional information on relevant reforms could help track regulatory reforms and their impact. "/>
    <m/>
    <s v="http://www.leiti.org.lr/"/>
    <s v="https://eiti.org/api/v1.0/score_data/12"/>
    <s v="LiberiaLegal framework (#2.1)"/>
    <s v="Liberia: 2016"/>
    <s v="Liberia"/>
    <n v="1"/>
    <n v="12"/>
    <s v="Liberia: 2016"/>
    <s v="LBR"/>
    <s v="Liberia"/>
    <s v="https://eiti.org/board-decision/2017-28"/>
    <s v="https://eiti.org/document/validation-of-liberia-2016-reports"/>
    <n v="2016"/>
    <n v="0"/>
    <s v="Suspended for missing deadline"/>
    <s v="Legal framework (#2.1)"/>
    <n v="5"/>
    <x v="1"/>
    <s v="LEITI Reports describe the legal environment and fiscal framework for the sector. Additional information on relevant reforms could help track regulatory reforms and their impact. "/>
    <n v="0"/>
    <s v="http://www.leiti.org.lr/"/>
    <s v="https://eiti.org/api/v1.0/score_data/12"/>
    <x v="0"/>
    <n v="0"/>
    <n v="0"/>
    <n v="0"/>
    <n v="0"/>
    <n v="0"/>
    <x v="5"/>
  </r>
  <r>
    <x v="16"/>
    <n v="1"/>
    <n v="12"/>
    <s v="Liberia: 2016"/>
    <s v="LBR"/>
    <s v="Liberia"/>
    <s v="https://eiti.org/board-decision/2017-28"/>
    <s v="https://eiti.org/document/validation-of-liberia-2016-reports"/>
    <n v="2016"/>
    <m/>
    <s v="Suspended for missing deadline"/>
    <x v="20"/>
    <n v="4"/>
    <x v="0"/>
    <s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
    <m/>
    <s v="http://www.leiti.org.lr/"/>
    <s v="https://eiti.org/api/v1.0/score_data/12"/>
    <s v="LiberiaLicense allocations (#2.2)"/>
    <s v="Liberia: 2016"/>
    <s v="Liberia"/>
    <n v="1"/>
    <n v="12"/>
    <s v="Liberia: 2016"/>
    <s v="LBR"/>
    <s v="Liberia"/>
    <s v="https://eiti.org/board-decision/2017-28"/>
    <s v="https://eiti.org/document/validation-of-liberia-2016-reports"/>
    <n v="2016"/>
    <n v="0"/>
    <s v="Suspended for missing deadline"/>
    <s v="License allocations (#2.2)"/>
    <n v="4"/>
    <x v="0"/>
    <s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
    <n v="0"/>
    <s v="http://www.leiti.org.lr/"/>
    <s v="https://eiti.org/api/v1.0/score_data/12"/>
    <x v="0"/>
    <n v="1"/>
    <n v="0"/>
    <n v="1"/>
    <n v="0"/>
    <n v="0"/>
    <x v="5"/>
  </r>
  <r>
    <x v="16"/>
    <n v="1"/>
    <n v="12"/>
    <s v="Liberia: 2016"/>
    <s v="LBR"/>
    <s v="Liberia"/>
    <s v="https://eiti.org/board-decision/2017-28"/>
    <s v="https://eiti.org/document/validation-of-liberia-2016-reports"/>
    <n v="2016"/>
    <m/>
    <s v="Suspended for missing deadline"/>
    <x v="23"/>
    <n v="4"/>
    <x v="0"/>
    <s v="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
    <m/>
    <s v="http://www.leiti.org.lr/"/>
    <s v="https://eiti.org/api/v1.0/score_data/12"/>
    <s v="LiberiaMSG governance (#1.4)"/>
    <s v="Liberia: 2016"/>
    <s v="Liberia"/>
    <n v="1"/>
    <n v="12"/>
    <s v="Liberia: 2016"/>
    <s v="LBR"/>
    <s v="Liberia"/>
    <s v="https://eiti.org/board-decision/2017-28"/>
    <s v="https://eiti.org/document/validation-of-liberia-2016-reports"/>
    <n v="2016"/>
    <n v="0"/>
    <s v="Suspended for missing deadline"/>
    <s v="MSG governance (#1.4)"/>
    <n v="4"/>
    <x v="0"/>
    <s v="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
    <n v="0"/>
    <s v="http://www.leiti.org.lr/"/>
    <s v="https://eiti.org/api/v1.0/score_data/12"/>
    <x v="0"/>
    <n v="1"/>
    <n v="0"/>
    <n v="1"/>
    <n v="0"/>
    <n v="0"/>
    <x v="6"/>
  </r>
  <r>
    <x v="16"/>
    <n v="1"/>
    <n v="12"/>
    <s v="Liberia: 2016"/>
    <s v="LBR"/>
    <s v="Liberia"/>
    <s v="https://eiti.org/board-decision/2017-28"/>
    <s v="https://eiti.org/document/validation-of-liberia-2016-reports"/>
    <n v="2016"/>
    <m/>
    <s v="Suspended for missing deadline"/>
    <x v="18"/>
    <n v="4"/>
    <x v="0"/>
    <s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
    <m/>
    <s v="http://www.leiti.org.lr/"/>
    <s v="https://eiti.org/api/v1.0/score_data/12"/>
    <s v="LiberiaWorkplan (#1.5)"/>
    <s v="Liberia: 2016"/>
    <s v="Liberia"/>
    <n v="1"/>
    <n v="12"/>
    <s v="Liberia: 2016"/>
    <s v="LBR"/>
    <s v="Liberia"/>
    <s v="https://eiti.org/board-decision/2017-28"/>
    <s v="https://eiti.org/document/validation-of-liberia-2016-reports"/>
    <n v="2016"/>
    <n v="0"/>
    <s v="Suspended for missing deadline"/>
    <s v="Workplan (#1.5)"/>
    <n v="4"/>
    <x v="0"/>
    <s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
    <n v="0"/>
    <s v="http://www.leiti.org.lr/"/>
    <s v="https://eiti.org/api/v1.0/score_data/12"/>
    <x v="0"/>
    <n v="1"/>
    <n v="0"/>
    <n v="1"/>
    <n v="0"/>
    <n v="0"/>
    <x v="6"/>
  </r>
  <r>
    <x v="16"/>
    <n v="1"/>
    <n v="12"/>
    <s v="Liberia: 2016"/>
    <s v="LBR"/>
    <s v="Liberia"/>
    <s v="https://eiti.org/board-decision/2017-28"/>
    <s v="https://eiti.org/document/validation-of-liberia-2016-reports"/>
    <n v="2016"/>
    <m/>
    <s v="Suspended for missing deadline"/>
    <x v="13"/>
    <n v="3"/>
    <x v="3"/>
    <s v="There is no evidence of the MSG’s discussions related to the existence or materiality of quasi-fiscal expenditures and the 2013-14 EITI Report does not refer to quasi-fiscal expenditures."/>
    <m/>
    <s v="http://www.leiti.org.lr/"/>
    <s v="https://eiti.org/api/v1.0/score_data/12"/>
    <s v="LiberiaSOE quasi-fiscal expenditures (#6.2)"/>
    <s v="Liberia: 2016"/>
    <s v="Liberia"/>
    <n v="1"/>
    <n v="12"/>
    <s v="Liberia: 2016"/>
    <s v="LBR"/>
    <s v="Liberia"/>
    <s v="https://eiti.org/board-decision/2017-28"/>
    <s v="https://eiti.org/document/validation-of-liberia-2016-reports"/>
    <n v="2016"/>
    <n v="0"/>
    <s v="Suspended for missing deadline"/>
    <s v="SOE quasi-fiscal expenditures (#6.2)"/>
    <n v="3"/>
    <x v="3"/>
    <s v="There is no evidence of the MSG’s discussions related to the existence or materiality of quasi-fiscal expenditures and the 2013-14 EITI Report does not refer to quasi-fiscal expenditures."/>
    <n v="0"/>
    <s v="http://www.leiti.org.lr/"/>
    <s v="https://eiti.org/api/v1.0/score_data/12"/>
    <x v="0"/>
    <n v="1"/>
    <n v="0"/>
    <n v="1"/>
    <n v="0"/>
    <n v="0"/>
    <x v="4"/>
  </r>
  <r>
    <x v="16"/>
    <n v="1"/>
    <n v="12"/>
    <s v="Liberia: 2016"/>
    <s v="LBR"/>
    <s v="Liberia"/>
    <s v="https://eiti.org/board-decision/2017-28"/>
    <s v="https://eiti.org/document/validation-of-liberia-2016-reports"/>
    <n v="2016"/>
    <m/>
    <s v="Suspended for missing deadline"/>
    <x v="16"/>
    <n v="4"/>
    <x v="0"/>
    <s v="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
    <m/>
    <s v="http://www.leiti.org.lr/"/>
    <s v="https://eiti.org/api/v1.0/score_data/12"/>
    <s v="LiberiaEconomic contribution (#6.3)"/>
    <s v="Liberia: 2016"/>
    <s v="Liberia"/>
    <n v="1"/>
    <n v="12"/>
    <s v="Liberia: 2016"/>
    <s v="LBR"/>
    <s v="Liberia"/>
    <s v="https://eiti.org/board-decision/2017-28"/>
    <s v="https://eiti.org/document/validation-of-liberia-2016-reports"/>
    <n v="2016"/>
    <n v="0"/>
    <s v="Suspended for missing deadline"/>
    <s v="Economic contribution (#6.3)"/>
    <n v="4"/>
    <x v="0"/>
    <s v="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
    <n v="0"/>
    <s v="http://www.leiti.org.lr/"/>
    <s v="https://eiti.org/api/v1.0/score_data/12"/>
    <x v="0"/>
    <n v="1"/>
    <n v="0"/>
    <n v="1"/>
    <n v="0"/>
    <n v="0"/>
    <x v="4"/>
  </r>
  <r>
    <x v="16"/>
    <n v="1"/>
    <n v="12"/>
    <s v="Liberia: 2016"/>
    <s v="LBR"/>
    <s v="Liberia"/>
    <s v="https://eiti.org/board-decision/2017-28"/>
    <s v="https://eiti.org/document/validation-of-liberia-2016-reports"/>
    <n v="2016"/>
    <m/>
    <s v="Suspended for missing deadline"/>
    <x v="8"/>
    <n v="1"/>
    <x v="4"/>
    <s v="The MSG has made some attempt to including information on revenue management and expenditures in the 2013-14 EITI Report, although it has not disclosed the management of earmarked extractives revenues."/>
    <m/>
    <s v="http://www.leiti.org.lr/"/>
    <s v="https://eiti.org/api/v1.0/score_data/12"/>
    <s v="LiberiaRevenue management and expenditures (#5.3)"/>
    <s v="Liberia: 2016"/>
    <s v="Liberia"/>
    <n v="1"/>
    <n v="12"/>
    <s v="Liberia: 2016"/>
    <s v="LBR"/>
    <s v="Liberia"/>
    <s v="https://eiti.org/board-decision/2017-28"/>
    <s v="https://eiti.org/document/validation-of-liberia-2016-reports"/>
    <n v="2016"/>
    <n v="0"/>
    <s v="Suspended for missing deadline"/>
    <s v="Revenue management and expenditures (#5.3)"/>
    <n v="1"/>
    <x v="4"/>
    <s v="The MSG has made some attempt to including information on revenue management and expenditures in the 2013-14 EITI Report, although it has not disclosed the management of earmarked extractives revenues."/>
    <n v="0"/>
    <s v="http://www.leiti.org.lr/"/>
    <s v="https://eiti.org/api/v1.0/score_data/12"/>
    <x v="0"/>
    <n v="0"/>
    <n v="0"/>
    <n v="0"/>
    <n v="0"/>
    <n v="0"/>
    <x v="1"/>
  </r>
  <r>
    <x v="16"/>
    <n v="1"/>
    <n v="12"/>
    <s v="Liberia: 2016"/>
    <s v="LBR"/>
    <s v="Liberia"/>
    <s v="https://eiti.org/board-decision/2017-28"/>
    <s v="https://eiti.org/document/validation-of-liberia-2016-reports"/>
    <n v="2016"/>
    <m/>
    <s v="Suspended for missing deadline"/>
    <x v="14"/>
    <n v="4"/>
    <x v="0"/>
    <s v="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_x000a_"/>
    <m/>
    <s v="http://www.leiti.org.lr/"/>
    <s v="https://eiti.org/api/v1.0/score_data/12"/>
    <s v="LiberiaMandatory social expenditures (#6.1)"/>
    <s v="Liberia: 2016"/>
    <s v="Liberia"/>
    <n v="1"/>
    <n v="12"/>
    <s v="Liberia: 2016"/>
    <s v="LBR"/>
    <s v="Liberia"/>
    <s v="https://eiti.org/board-decision/2017-28"/>
    <s v="https://eiti.org/document/validation-of-liberia-2016-reports"/>
    <n v="2016"/>
    <n v="0"/>
    <s v="Suspended for missing deadline"/>
    <s v="Mandatory social expenditures (#6.1)"/>
    <n v="4"/>
    <x v="0"/>
    <s v="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_x000a_"/>
    <n v="0"/>
    <s v="http://www.leiti.org.lr/"/>
    <s v="https://eiti.org/api/v1.0/score_data/12"/>
    <x v="0"/>
    <n v="1"/>
    <n v="0"/>
    <n v="1"/>
    <n v="0"/>
    <n v="0"/>
    <x v="4"/>
  </r>
  <r>
    <x v="16"/>
    <n v="1"/>
    <n v="12"/>
    <s v="Liberia: 2016"/>
    <s v="LBR"/>
    <s v="Liberia"/>
    <s v="https://eiti.org/board-decision/2017-28"/>
    <s v="https://eiti.org/document/validation-of-liberia-2016-reports"/>
    <n v="2016"/>
    <m/>
    <s v="Suspended for missing deadline"/>
    <x v="15"/>
    <n v="5"/>
    <x v="1"/>
    <s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
    <m/>
    <s v="http://www.leiti.org.lr/"/>
    <s v="https://eiti.org/api/v1.0/score_data/12"/>
    <s v="LiberiaPublic debate (#7.1)"/>
    <s v="Liberia: 2016"/>
    <s v="Liberia"/>
    <n v="1"/>
    <n v="12"/>
    <s v="Liberia: 2016"/>
    <s v="LBR"/>
    <s v="Liberia"/>
    <s v="https://eiti.org/board-decision/2017-28"/>
    <s v="https://eiti.org/document/validation-of-liberia-2016-reports"/>
    <n v="2016"/>
    <n v="0"/>
    <s v="Suspended for missing deadline"/>
    <s v="Public debate (#7.1)"/>
    <n v="5"/>
    <x v="1"/>
    <s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
    <n v="0"/>
    <s v="http://www.leiti.org.lr/"/>
    <s v="https://eiti.org/api/v1.0/score_data/12"/>
    <x v="0"/>
    <n v="0"/>
    <n v="0"/>
    <n v="0"/>
    <n v="0"/>
    <n v="0"/>
    <x v="2"/>
  </r>
  <r>
    <x v="16"/>
    <n v="1"/>
    <n v="12"/>
    <s v="Liberia: 2016"/>
    <s v="LBR"/>
    <s v="Liberia"/>
    <s v="https://eiti.org/board-decision/2017-28"/>
    <s v="https://eiti.org/document/validation-of-liberia-2016-reports"/>
    <n v="2016"/>
    <m/>
    <s v="Suspended for missing deadline"/>
    <x v="12"/>
    <n v="4"/>
    <x v="0"/>
    <s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
    <m/>
    <s v="http://www.leiti.org.lr/"/>
    <s v="https://eiti.org/api/v1.0/score_data/12"/>
    <s v="LiberiaOutcomes and impact of implementation (#7.4)"/>
    <s v="Liberia: 2016"/>
    <s v="Liberia"/>
    <n v="1"/>
    <n v="12"/>
    <s v="Liberia: 2016"/>
    <s v="LBR"/>
    <s v="Liberia"/>
    <s v="https://eiti.org/board-decision/2017-28"/>
    <s v="https://eiti.org/document/validation-of-liberia-2016-reports"/>
    <n v="2016"/>
    <n v="0"/>
    <s v="Suspended for missing deadline"/>
    <s v="Outcomes and impact of implementation (#7.4)"/>
    <n v="4"/>
    <x v="0"/>
    <s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
    <n v="0"/>
    <s v="http://www.leiti.org.lr/"/>
    <s v="https://eiti.org/api/v1.0/score_data/12"/>
    <x v="0"/>
    <n v="1"/>
    <n v="0"/>
    <n v="1"/>
    <n v="0"/>
    <n v="0"/>
    <x v="2"/>
  </r>
  <r>
    <x v="16"/>
    <n v="1"/>
    <n v="12"/>
    <s v="Liberia: 2016"/>
    <s v="LBR"/>
    <s v="Liberia"/>
    <s v="https://eiti.org/board-decision/2017-28"/>
    <s v="https://eiti.org/document/validation-of-liberia-2016-reports"/>
    <n v="2016"/>
    <m/>
    <s v="Suspended for missing deadline"/>
    <x v="11"/>
    <n v="4"/>
    <x v="0"/>
    <s v=""/>
    <m/>
    <s v="http://www.leiti.org.lr/"/>
    <s v="https://eiti.org/api/v1.0/score_data/12"/>
    <s v="LiberiaOverall Progress (#0.0)"/>
    <s v="Liberia: 2016"/>
    <s v="Liberia"/>
    <n v="1"/>
    <n v="12"/>
    <s v="Liberia: 2016"/>
    <s v="LBR"/>
    <s v="Liberia"/>
    <s v="https://eiti.org/board-decision/2017-28"/>
    <s v="https://eiti.org/document/validation-of-liberia-2016-reports"/>
    <n v="2016"/>
    <n v="0"/>
    <s v="Suspended for missing deadline"/>
    <s v="Overall Progress (#0.0)"/>
    <n v="4"/>
    <x v="0"/>
    <s v=""/>
    <n v="0"/>
    <s v="http://www.leiti.org.lr/"/>
    <s v="https://eiti.org/api/v1.0/score_data/12"/>
    <x v="0"/>
    <n v="1"/>
    <n v="0"/>
    <n v="1"/>
    <n v="0"/>
    <n v="0"/>
    <x v="3"/>
  </r>
  <r>
    <x v="16"/>
    <n v="1"/>
    <n v="12"/>
    <s v="Liberia: 2016"/>
    <s v="LBR"/>
    <s v="Liberia"/>
    <s v="https://eiti.org/board-decision/2017-28"/>
    <s v="https://eiti.org/document/validation-of-liberia-2016-reports"/>
    <n v="2016"/>
    <m/>
    <s v="Suspended for missing deadline"/>
    <x v="10"/>
    <n v="1"/>
    <x v="4"/>
    <s v="EITI Reports are accessible through the LEITI website and roadshows, while report summaries have been produced in the past. Machine-readable EITI data is available through the EITI international website, but is not actively disseminated by LEITI."/>
    <m/>
    <s v="http://www.leiti.org.lr/"/>
    <s v="https://eiti.org/api/v1.0/score_data/12"/>
    <s v="LiberiaData accessibility (#7.2)"/>
    <s v="Liberia: 2016"/>
    <s v="Liberia"/>
    <n v="1"/>
    <n v="12"/>
    <s v="Liberia: 2016"/>
    <s v="LBR"/>
    <s v="Liberia"/>
    <s v="https://eiti.org/board-decision/2017-28"/>
    <s v="https://eiti.org/document/validation-of-liberia-2016-reports"/>
    <n v="2016"/>
    <n v="0"/>
    <s v="Suspended for missing deadline"/>
    <s v="Data accessibility (#7.2)"/>
    <n v="1"/>
    <x v="4"/>
    <s v="EITI Reports are accessible through the LEITI website and roadshows, while report summaries have been produced in the past. Machine-readable EITI data is available through the EITI international website, but is not actively disseminated by LEITI."/>
    <n v="0"/>
    <s v="http://www.leiti.org.lr/"/>
    <s v="https://eiti.org/api/v1.0/score_data/12"/>
    <x v="0"/>
    <n v="0"/>
    <n v="0"/>
    <n v="0"/>
    <n v="0"/>
    <n v="0"/>
    <x v="2"/>
  </r>
  <r>
    <x v="16"/>
    <n v="1"/>
    <n v="12"/>
    <s v="Liberia: 2016"/>
    <s v="LBR"/>
    <s v="Liberia"/>
    <s v="https://eiti.org/board-decision/2017-28"/>
    <s v="https://eiti.org/document/validation-of-liberia-2016-reports"/>
    <n v="2016"/>
    <m/>
    <s v="Suspended for missing deadline"/>
    <x v="9"/>
    <n v="5"/>
    <x v="1"/>
    <s v="While recommendations of EITI Reports are not consistently implemented, the MSG has regularly debated the recommendations – even if the pace of follow-up on EITI recommendations has slowed since 2014. "/>
    <m/>
    <s v="http://www.leiti.org.lr/"/>
    <s v="https://eiti.org/api/v1.0/score_data/12"/>
    <s v="LiberiaFollow up on recommendations (#7.3)"/>
    <s v="Liberia: 2016"/>
    <s v="Liberia"/>
    <n v="1"/>
    <n v="12"/>
    <s v="Liberia: 2016"/>
    <s v="LBR"/>
    <s v="Liberia"/>
    <s v="https://eiti.org/board-decision/2017-28"/>
    <s v="https://eiti.org/document/validation-of-liberia-2016-reports"/>
    <n v="2016"/>
    <n v="0"/>
    <s v="Suspended for missing deadline"/>
    <s v="Follow up on recommendations (#7.3)"/>
    <n v="5"/>
    <x v="1"/>
    <s v="While recommendations of EITI Reports are not consistently implemented, the MSG has regularly debated the recommendations – even if the pace of follow-up on EITI recommendations has slowed since 2014. "/>
    <n v="0"/>
    <s v="http://www.leiti.org.lr/"/>
    <s v="https://eiti.org/api/v1.0/score_data/12"/>
    <x v="0"/>
    <n v="0"/>
    <n v="0"/>
    <n v="0"/>
    <n v="0"/>
    <n v="0"/>
    <x v="2"/>
  </r>
  <r>
    <x v="16"/>
    <n v="1"/>
    <n v="12"/>
    <s v="Liberia: 2016"/>
    <s v="LBR"/>
    <s v="Liberia"/>
    <s v="https://eiti.org/board-decision/2017-28"/>
    <s v="https://eiti.org/document/validation-of-liberia-2016-reports"/>
    <n v="2016"/>
    <m/>
    <s v="Suspended for missing deadline"/>
    <x v="7"/>
    <n v="0"/>
    <x v="2"/>
    <s v="This requirement was not applicable in Liberia in the time under review."/>
    <m/>
    <s v="http://www.leiti.org.lr/"/>
    <s v="https://eiti.org/api/v1.0/score_data/12"/>
    <s v="LiberiaDirect subnational payments (#4.6)"/>
    <s v="Liberia: 2016"/>
    <s v="Liberia"/>
    <n v="1"/>
    <n v="12"/>
    <s v="Liberia: 2016"/>
    <s v="LBR"/>
    <s v="Liberia"/>
    <s v="https://eiti.org/board-decision/2017-28"/>
    <s v="https://eiti.org/document/validation-of-liberia-2016-reports"/>
    <n v="2016"/>
    <n v="0"/>
    <s v="Suspended for missing deadline"/>
    <s v="Direct subnational payments (#4.6)"/>
    <n v="0"/>
    <x v="2"/>
    <s v="This requirement was not applicable in Liberia in the time under review."/>
    <n v="0"/>
    <s v="http://www.leiti.org.lr/"/>
    <s v="https://eiti.org/api/v1.0/score_data/12"/>
    <x v="0"/>
    <n v="0"/>
    <n v="0"/>
    <n v="0"/>
    <n v="0"/>
    <n v="0"/>
    <x v="0"/>
  </r>
  <r>
    <x v="16"/>
    <n v="1"/>
    <n v="12"/>
    <s v="Liberia: 2016"/>
    <s v="LBR"/>
    <s v="Liberia"/>
    <s v="https://eiti.org/board-decision/2017-28"/>
    <s v="https://eiti.org/document/validation-of-liberia-2016-reports"/>
    <n v="2016"/>
    <m/>
    <s v="Suspended for missing deadline"/>
    <x v="6"/>
    <n v="4"/>
    <x v="0"/>
    <s v="While the 2013-2014 EITI Report refers to company-level reconciliation sheets available on the LEITI website, these were only available upon request from the LEITI Secretariat."/>
    <m/>
    <s v="http://www.leiti.org.lr/"/>
    <s v="https://eiti.org/api/v1.0/score_data/12"/>
    <s v="LiberiaDisaggregation (#4.7)"/>
    <s v="Liberia: 2016"/>
    <s v="Liberia"/>
    <n v="1"/>
    <n v="12"/>
    <s v="Liberia: 2016"/>
    <s v="LBR"/>
    <s v="Liberia"/>
    <s v="https://eiti.org/board-decision/2017-28"/>
    <s v="https://eiti.org/document/validation-of-liberia-2016-reports"/>
    <n v="2016"/>
    <n v="0"/>
    <s v="Suspended for missing deadline"/>
    <s v="Disaggregation (#4.7)"/>
    <n v="4"/>
    <x v="0"/>
    <s v="While the 2013-2014 EITI Report refers to company-level reconciliation sheets available on the LEITI website, these were only available upon request from the LEITI Secretariat."/>
    <n v="0"/>
    <s v="http://www.leiti.org.lr/"/>
    <s v="https://eiti.org/api/v1.0/score_data/12"/>
    <x v="0"/>
    <n v="1"/>
    <n v="0"/>
    <n v="1"/>
    <n v="0"/>
    <n v="0"/>
    <x v="0"/>
  </r>
  <r>
    <x v="16"/>
    <n v="1"/>
    <n v="12"/>
    <s v="Liberia: 2016"/>
    <s v="LBR"/>
    <s v="Liberia"/>
    <s v="https://eiti.org/board-decision/2017-28"/>
    <s v="https://eiti.org/document/validation-of-liberia-2016-reports"/>
    <n v="2016"/>
    <m/>
    <s v="Suspended for missing deadline"/>
    <x v="28"/>
    <n v="2"/>
    <x v="5"/>
    <s v="The EITI Reports do not refer to any contractual provisions for the development of infrastructure for third-party use, despite widespread knowledge of such provisions in five Mineral Development Agreements (MDAs)."/>
    <m/>
    <s v="http://www.leiti.org.lr/"/>
    <s v="https://eiti.org/api/v1.0/score_data/12"/>
    <s v="LiberiaBarter agreements (#4.3)"/>
    <s v="Liberia: 2016"/>
    <s v="Liberia"/>
    <n v="1"/>
    <n v="12"/>
    <s v="Liberia: 2016"/>
    <s v="LBR"/>
    <s v="Liberia"/>
    <s v="https://eiti.org/board-decision/2017-28"/>
    <s v="https://eiti.org/document/validation-of-liberia-2016-reports"/>
    <n v="2016"/>
    <n v="0"/>
    <s v="Suspended for missing deadline"/>
    <s v="Barter agreements (#4.3)"/>
    <n v="2"/>
    <x v="5"/>
    <s v="The EITI Reports do not refer to any contractual provisions for the development of infrastructure for third-party use, despite widespread knowledge of such provisions in five Mineral Development Agreements (MDAs)."/>
    <n v="0"/>
    <s v="http://www.leiti.org.lr/"/>
    <s v="https://eiti.org/api/v1.0/score_data/12"/>
    <x v="0"/>
    <n v="1"/>
    <n v="0"/>
    <n v="1"/>
    <n v="0"/>
    <n v="0"/>
    <x v="0"/>
  </r>
  <r>
    <x v="16"/>
    <n v="1"/>
    <n v="12"/>
    <s v="Liberia: 2016"/>
    <s v="LBR"/>
    <s v="Liberia"/>
    <s v="https://eiti.org/board-decision/2017-28"/>
    <s v="https://eiti.org/document/validation-of-liberia-2016-reports"/>
    <n v="2016"/>
    <m/>
    <s v="Suspended for missing deadline"/>
    <x v="4"/>
    <n v="5"/>
    <x v="1"/>
    <s v="The 2013-2014 EITI Report discloses SOE transactions with government, although vaguely. The Report comprehensively disclosed and reconciled statutory payments from the SOE to the Government. "/>
    <m/>
    <s v="http://www.leiti.org.lr/"/>
    <s v="https://eiti.org/api/v1.0/score_data/12"/>
    <s v="LiberiaSOE transactions (#4.5)"/>
    <s v="Liberia: 2016"/>
    <s v="Liberia"/>
    <n v="1"/>
    <n v="12"/>
    <s v="Liberia: 2016"/>
    <s v="LBR"/>
    <s v="Liberia"/>
    <s v="https://eiti.org/board-decision/2017-28"/>
    <s v="https://eiti.org/document/validation-of-liberia-2016-reports"/>
    <n v="2016"/>
    <n v="0"/>
    <s v="Suspended for missing deadline"/>
    <s v="SOE transactions (#4.5)"/>
    <n v="5"/>
    <x v="1"/>
    <s v="The 2013-2014 EITI Report discloses SOE transactions with government, although vaguely. The Report comprehensively disclosed and reconciled statutory payments from the SOE to the Government. "/>
    <n v="0"/>
    <s v="http://www.leiti.org.lr/"/>
    <s v="https://eiti.org/api/v1.0/score_data/12"/>
    <x v="0"/>
    <n v="0"/>
    <n v="0"/>
    <n v="0"/>
    <n v="0"/>
    <n v="0"/>
    <x v="0"/>
  </r>
  <r>
    <x v="16"/>
    <n v="1"/>
    <n v="12"/>
    <s v="Liberia: 2016"/>
    <s v="LBR"/>
    <s v="Liberia"/>
    <s v="https://eiti.org/board-decision/2017-28"/>
    <s v="https://eiti.org/document/validation-of-liberia-2016-reports"/>
    <n v="2016"/>
    <m/>
    <s v="Suspended for missing deadline"/>
    <x v="3"/>
    <n v="3"/>
    <x v="3"/>
    <s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
    <m/>
    <s v="http://www.leiti.org.lr/"/>
    <s v="https://eiti.org/api/v1.0/score_data/12"/>
    <s v="LiberiaDistribution of revenues (#5.1)"/>
    <s v="Liberia: 2016"/>
    <s v="Liberia"/>
    <n v="1"/>
    <n v="12"/>
    <s v="Liberia: 2016"/>
    <s v="LBR"/>
    <s v="Liberia"/>
    <s v="https://eiti.org/board-decision/2017-28"/>
    <s v="https://eiti.org/document/validation-of-liberia-2016-reports"/>
    <n v="2016"/>
    <n v="0"/>
    <s v="Suspended for missing deadline"/>
    <s v="Distribution of revenues (#5.1)"/>
    <n v="3"/>
    <x v="3"/>
    <s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
    <n v="0"/>
    <s v="http://www.leiti.org.lr/"/>
    <s v="https://eiti.org/api/v1.0/score_data/12"/>
    <x v="0"/>
    <n v="1"/>
    <n v="0"/>
    <n v="1"/>
    <n v="0"/>
    <n v="0"/>
    <x v="1"/>
  </r>
  <r>
    <x v="16"/>
    <n v="1"/>
    <n v="12"/>
    <s v="Liberia: 2016"/>
    <s v="LBR"/>
    <s v="Liberia"/>
    <s v="https://eiti.org/board-decision/2017-28"/>
    <s v="https://eiti.org/document/validation-of-liberia-2016-reports"/>
    <n v="2016"/>
    <m/>
    <s v="Suspended for missing deadline"/>
    <x v="5"/>
    <n v="0"/>
    <x v="2"/>
    <s v="This requirement was not applicable in Liberia in the time under review."/>
    <m/>
    <s v="http://www.leiti.org.lr/"/>
    <s v="https://eiti.org/api/v1.0/score_data/12"/>
    <s v="LiberiaTransportation revenues (#4.4)"/>
    <s v="Liberia: 2016"/>
    <s v="Liberia"/>
    <n v="1"/>
    <n v="12"/>
    <s v="Liberia: 2016"/>
    <s v="LBR"/>
    <s v="Liberia"/>
    <s v="https://eiti.org/board-decision/2017-28"/>
    <s v="https://eiti.org/document/validation-of-liberia-2016-reports"/>
    <n v="2016"/>
    <n v="0"/>
    <s v="Suspended for missing deadline"/>
    <s v="Transportation revenues (#4.4)"/>
    <n v="0"/>
    <x v="2"/>
    <s v="This requirement was not applicable in Liberia in the time under review."/>
    <n v="0"/>
    <s v="http://www.leiti.org.lr/"/>
    <s v="https://eiti.org/api/v1.0/score_data/12"/>
    <x v="0"/>
    <n v="0"/>
    <n v="0"/>
    <n v="0"/>
    <n v="0"/>
    <n v="0"/>
    <x v="0"/>
  </r>
  <r>
    <x v="16"/>
    <n v="1"/>
    <n v="12"/>
    <s v="Liberia: 2016"/>
    <s v="LBR"/>
    <s v="Liberia"/>
    <s v="https://eiti.org/board-decision/2017-28"/>
    <s v="https://eiti.org/document/validation-of-liberia-2016-reports"/>
    <n v="2016"/>
    <m/>
    <s v="Suspended for missing deadline"/>
    <x v="1"/>
    <n v="5"/>
    <x v="1"/>
    <s v="LEITI has published its reports in a timely manner. "/>
    <m/>
    <s v="http://www.leiti.org.lr/"/>
    <s v="https://eiti.org/api/v1.0/score_data/12"/>
    <s v="LiberiaData timeliness (#4.8)"/>
    <s v="Liberia: 2016"/>
    <s v="Liberia"/>
    <n v="1"/>
    <n v="12"/>
    <s v="Liberia: 2016"/>
    <s v="LBR"/>
    <s v="Liberia"/>
    <s v="https://eiti.org/board-decision/2017-28"/>
    <s v="https://eiti.org/document/validation-of-liberia-2016-reports"/>
    <n v="2016"/>
    <n v="0"/>
    <s v="Suspended for missing deadline"/>
    <s v="Data timeliness (#4.8)"/>
    <n v="5"/>
    <x v="1"/>
    <s v="LEITI has published its reports in a timely manner. "/>
    <n v="0"/>
    <s v="http://www.leiti.org.lr/"/>
    <s v="https://eiti.org/api/v1.0/score_data/12"/>
    <x v="0"/>
    <n v="0"/>
    <n v="0"/>
    <n v="0"/>
    <n v="0"/>
    <n v="0"/>
    <x v="0"/>
  </r>
  <r>
    <x v="16"/>
    <n v="1"/>
    <n v="12"/>
    <s v="Liberia: 2016"/>
    <s v="LBR"/>
    <s v="Liberia"/>
    <s v="https://eiti.org/board-decision/2017-28"/>
    <s v="https://eiti.org/document/validation-of-liberia-2016-reports"/>
    <n v="2016"/>
    <m/>
    <s v="Suspended for missing deadline"/>
    <x v="0"/>
    <n v="3"/>
    <x v="3"/>
    <s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
    <m/>
    <s v="http://www.leiti.org.lr/"/>
    <s v="https://eiti.org/api/v1.0/score_data/12"/>
    <s v="LiberiaData quality (#4.9)"/>
    <s v="Liberia: 2016"/>
    <s v="Liberia"/>
    <n v="1"/>
    <n v="12"/>
    <s v="Liberia: 2016"/>
    <s v="LBR"/>
    <s v="Liberia"/>
    <s v="https://eiti.org/board-decision/2017-28"/>
    <s v="https://eiti.org/document/validation-of-liberia-2016-reports"/>
    <n v="2016"/>
    <n v="0"/>
    <s v="Suspended for missing deadline"/>
    <s v="Data quality (#4.9)"/>
    <n v="3"/>
    <x v="3"/>
    <s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
    <n v="0"/>
    <s v="http://www.leiti.org.lr/"/>
    <s v="https://eiti.org/api/v1.0/score_data/12"/>
    <x v="0"/>
    <n v="1"/>
    <n v="0"/>
    <n v="1"/>
    <n v="0"/>
    <n v="0"/>
    <x v="0"/>
  </r>
  <r>
    <x v="17"/>
    <n v="1"/>
    <n v="37"/>
    <s v="Madagascar: 2017"/>
    <s v="MDG"/>
    <s v="Madagascar"/>
    <s v="https://eiti.org/BD/2018-35"/>
    <s v="https://eiti.org/document/madagascar-validation-2017"/>
    <n v="2017"/>
    <n v="2018"/>
    <s v="Meaningful progress"/>
    <x v="2"/>
    <n v="4"/>
    <x v="0"/>
    <s v="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
    <s v="https://eiti.org/document/madagascar-validation-2017"/>
    <s v="http://eiti-madagascar.org/"/>
    <s v="https://eiti.org/api/v1.0/score_data/37"/>
    <s v="MadagascarSubnational transfers (#5.2)"/>
    <s v="Madagascar: 2017"/>
    <s v="Madagascar"/>
    <n v="1"/>
    <n v="37"/>
    <s v="Madagascar: 2017"/>
    <s v="MDG"/>
    <s v="Madagascar"/>
    <s v="https://eiti.org/BD/2018-35"/>
    <s v="https://eiti.org/document/madagascar-validation-2017"/>
    <n v="2017"/>
    <n v="2018"/>
    <s v="Meaningful progress"/>
    <s v="Subnational transfers (#5.2)"/>
    <n v="4"/>
    <x v="0"/>
    <s v="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
    <s v="https://eiti.org/document/madagascar-validation-2017"/>
    <s v="http://eiti-madagascar.org/"/>
    <s v="https://eiti.org/api/v1.0/score_data/37"/>
    <x v="0"/>
    <n v="1"/>
    <n v="0"/>
    <n v="1"/>
    <n v="0"/>
    <n v="0"/>
    <x v="1"/>
  </r>
  <r>
    <x v="17"/>
    <n v="1"/>
    <n v="37"/>
    <s v="Madagascar: 2017"/>
    <s v="MDG"/>
    <s v="Madagascar"/>
    <s v="https://eiti.org/BD/2018-35"/>
    <s v="https://eiti.org/document/madagascar-validation-2017"/>
    <n v="2017"/>
    <n v="2018"/>
    <s v="Meaningful progress"/>
    <x v="3"/>
    <n v="3"/>
    <x v="3"/>
    <s v="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
    <s v="https://eiti.org/document/madagascar-validation-2017"/>
    <s v="http://eiti-madagascar.org/"/>
    <s v="https://eiti.org/api/v1.0/score_data/37"/>
    <s v="MadagascarDistribution of revenues (#5.1)"/>
    <s v="Madagascar: 2017"/>
    <s v="Madagascar"/>
    <n v="1"/>
    <n v="37"/>
    <s v="Madagascar: 2017"/>
    <s v="MDG"/>
    <s v="Madagascar"/>
    <s v="https://eiti.org/BD/2018-35"/>
    <s v="https://eiti.org/document/madagascar-validation-2017"/>
    <n v="2017"/>
    <n v="2018"/>
    <s v="Meaningful progress"/>
    <s v="Distribution of revenues (#5.1)"/>
    <n v="3"/>
    <x v="3"/>
    <s v="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
    <s v="https://eiti.org/document/madagascar-validation-2017"/>
    <s v="http://eiti-madagascar.org/"/>
    <s v="https://eiti.org/api/v1.0/score_data/37"/>
    <x v="0"/>
    <n v="1"/>
    <n v="0"/>
    <n v="1"/>
    <n v="0"/>
    <n v="0"/>
    <x v="1"/>
  </r>
  <r>
    <x v="17"/>
    <n v="1"/>
    <n v="37"/>
    <s v="Madagascar: 2017"/>
    <s v="MDG"/>
    <s v="Madagascar"/>
    <s v="https://eiti.org/BD/2018-35"/>
    <s v="https://eiti.org/document/madagascar-validation-2017"/>
    <n v="2017"/>
    <n v="2018"/>
    <s v="Meaningful progress"/>
    <x v="4"/>
    <n v="0"/>
    <x v="2"/>
    <s v="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
    <s v="https://eiti.org/document/madagascar-validation-2017"/>
    <s v="http://eiti-madagascar.org/"/>
    <s v="https://eiti.org/api/v1.0/score_data/37"/>
    <s v="MadagascarSOE transactions (#4.5)"/>
    <s v="Madagascar: 2017"/>
    <s v="Madagascar"/>
    <n v="1"/>
    <n v="37"/>
    <s v="Madagascar: 2017"/>
    <s v="MDG"/>
    <s v="Madagascar"/>
    <s v="https://eiti.org/BD/2018-35"/>
    <s v="https://eiti.org/document/madagascar-validation-2017"/>
    <n v="2017"/>
    <n v="2018"/>
    <s v="Meaningful progress"/>
    <s v="SOE transactions (#4.5)"/>
    <n v="0"/>
    <x v="2"/>
    <s v="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
    <s v="https://eiti.org/document/madagascar-validation-2017"/>
    <s v="http://eiti-madagascar.org/"/>
    <s v="https://eiti.org/api/v1.0/score_data/37"/>
    <x v="0"/>
    <n v="0"/>
    <n v="0"/>
    <n v="0"/>
    <n v="0"/>
    <n v="0"/>
    <x v="0"/>
  </r>
  <r>
    <x v="17"/>
    <n v="1"/>
    <n v="37"/>
    <s v="Madagascar: 2017"/>
    <s v="MDG"/>
    <s v="Madagascar"/>
    <s v="https://eiti.org/BD/2018-35"/>
    <s v="https://eiti.org/document/madagascar-validation-2017"/>
    <n v="2017"/>
    <n v="2018"/>
    <s v="Meaningful progress"/>
    <x v="8"/>
    <n v="1"/>
    <x v="4"/>
    <s v="It is encouraging that Madagascar provided additional information on revenue management and expenditures. "/>
    <s v="https://eiti.org/document/madagascar-validation-2017"/>
    <s v="http://eiti-madagascar.org/"/>
    <s v="https://eiti.org/api/v1.0/score_data/37"/>
    <s v="MadagascarRevenue management and expenditures (#5.3)"/>
    <s v="Madagascar: 2017"/>
    <s v="Madagascar"/>
    <n v="1"/>
    <n v="37"/>
    <s v="Madagascar: 2017"/>
    <s v="MDG"/>
    <s v="Madagascar"/>
    <s v="https://eiti.org/BD/2018-35"/>
    <s v="https://eiti.org/document/madagascar-validation-2017"/>
    <n v="2017"/>
    <n v="2018"/>
    <s v="Meaningful progress"/>
    <s v="Revenue management and expenditures (#5.3)"/>
    <n v="1"/>
    <x v="4"/>
    <s v="It is encouraging that Madagascar provided additional information on revenue management and expenditures. "/>
    <s v="https://eiti.org/document/madagascar-validation-2017"/>
    <s v="http://eiti-madagascar.org/"/>
    <s v="https://eiti.org/api/v1.0/score_data/37"/>
    <x v="0"/>
    <n v="0"/>
    <n v="0"/>
    <n v="0"/>
    <n v="0"/>
    <n v="0"/>
    <x v="1"/>
  </r>
  <r>
    <x v="17"/>
    <n v="1"/>
    <n v="37"/>
    <s v="Madagascar: 2017"/>
    <s v="MDG"/>
    <s v="Madagascar"/>
    <s v="https://eiti.org/BD/2018-35"/>
    <s v="https://eiti.org/document/madagascar-validation-2017"/>
    <n v="2017"/>
    <n v="2018"/>
    <s v="Meaningful progress"/>
    <x v="6"/>
    <n v="4"/>
    <x v="0"/>
    <s v="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
    <s v="https://eiti.org/document/madagascar-validation-2017"/>
    <s v="http://eiti-madagascar.org/"/>
    <s v="https://eiti.org/api/v1.0/score_data/37"/>
    <s v="MadagascarDisaggregation (#4.7)"/>
    <s v="Madagascar: 2017"/>
    <s v="Madagascar"/>
    <n v="1"/>
    <n v="37"/>
    <s v="Madagascar: 2017"/>
    <s v="MDG"/>
    <s v="Madagascar"/>
    <s v="https://eiti.org/BD/2018-35"/>
    <s v="https://eiti.org/document/madagascar-validation-2017"/>
    <n v="2017"/>
    <n v="2018"/>
    <s v="Meaningful progress"/>
    <s v="Disaggregation (#4.7)"/>
    <n v="4"/>
    <x v="0"/>
    <s v="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
    <s v="https://eiti.org/document/madagascar-validation-2017"/>
    <s v="http://eiti-madagascar.org/"/>
    <s v="https://eiti.org/api/v1.0/score_data/37"/>
    <x v="0"/>
    <n v="1"/>
    <n v="0"/>
    <n v="1"/>
    <n v="0"/>
    <n v="0"/>
    <x v="0"/>
  </r>
  <r>
    <x v="17"/>
    <n v="1"/>
    <n v="37"/>
    <s v="Madagascar: 2017"/>
    <s v="MDG"/>
    <s v="Madagascar"/>
    <s v="https://eiti.org/BD/2018-35"/>
    <s v="https://eiti.org/document/madagascar-validation-2017"/>
    <n v="2017"/>
    <n v="2018"/>
    <s v="Meaningful progress"/>
    <x v="7"/>
    <n v="3"/>
    <x v="3"/>
    <s v="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
    <s v="https://eiti.org/document/madagascar-validation-2017"/>
    <s v="http://eiti-madagascar.org/"/>
    <s v="https://eiti.org/api/v1.0/score_data/37"/>
    <s v="MadagascarDirect subnational payments (#4.6)"/>
    <s v="Madagascar: 2017"/>
    <s v="Madagascar"/>
    <n v="1"/>
    <n v="37"/>
    <s v="Madagascar: 2017"/>
    <s v="MDG"/>
    <s v="Madagascar"/>
    <s v="https://eiti.org/BD/2018-35"/>
    <s v="https://eiti.org/document/madagascar-validation-2017"/>
    <n v="2017"/>
    <n v="2018"/>
    <s v="Meaningful progress"/>
    <s v="Direct subnational payments (#4.6)"/>
    <n v="3"/>
    <x v="3"/>
    <s v="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
    <s v="https://eiti.org/document/madagascar-validation-2017"/>
    <s v="http://eiti-madagascar.org/"/>
    <s v="https://eiti.org/api/v1.0/score_data/37"/>
    <x v="0"/>
    <n v="1"/>
    <n v="0"/>
    <n v="1"/>
    <n v="0"/>
    <n v="0"/>
    <x v="0"/>
  </r>
  <r>
    <x v="17"/>
    <n v="1"/>
    <n v="37"/>
    <s v="Madagascar: 2017"/>
    <s v="MDG"/>
    <s v="Madagascar"/>
    <s v="https://eiti.org/BD/2018-35"/>
    <s v="https://eiti.org/document/madagascar-validation-2017"/>
    <n v="2017"/>
    <n v="2018"/>
    <s v="Meaningful progress"/>
    <x v="0"/>
    <n v="4"/>
    <x v="0"/>
    <s v="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
    <s v="https://eiti.org/document/madagascar-validation-2017"/>
    <s v="http://eiti-madagascar.org/"/>
    <s v="https://eiti.org/api/v1.0/score_data/37"/>
    <s v="MadagascarData quality (#4.9)"/>
    <s v="Madagascar: 2017"/>
    <s v="Madagascar"/>
    <n v="1"/>
    <n v="37"/>
    <s v="Madagascar: 2017"/>
    <s v="MDG"/>
    <s v="Madagascar"/>
    <s v="https://eiti.org/BD/2018-35"/>
    <s v="https://eiti.org/document/madagascar-validation-2017"/>
    <n v="2017"/>
    <n v="2018"/>
    <s v="Meaningful progress"/>
    <s v="Data quality (#4.9)"/>
    <n v="4"/>
    <x v="0"/>
    <s v="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
    <s v="https://eiti.org/document/madagascar-validation-2017"/>
    <s v="http://eiti-madagascar.org/"/>
    <s v="https://eiti.org/api/v1.0/score_data/37"/>
    <x v="0"/>
    <n v="1"/>
    <n v="0"/>
    <n v="1"/>
    <n v="0"/>
    <n v="0"/>
    <x v="0"/>
  </r>
  <r>
    <x v="17"/>
    <n v="1"/>
    <n v="37"/>
    <s v="Madagascar: 2017"/>
    <s v="MDG"/>
    <s v="Madagascar"/>
    <s v="https://eiti.org/BD/2018-35"/>
    <s v="https://eiti.org/document/madagascar-validation-2017"/>
    <n v="2017"/>
    <n v="2018"/>
    <s v="Meaningful progress"/>
    <x v="1"/>
    <n v="5"/>
    <x v="1"/>
    <s v="The 2014 EITI Report was published within two years of the end of the fiscal period under review, in December 2016, and the MSG agreed the reporting period. "/>
    <s v="https://eiti.org/document/madagascar-validation-2017"/>
    <s v="http://eiti-madagascar.org/"/>
    <s v="https://eiti.org/api/v1.0/score_data/37"/>
    <s v="MadagascarData timeliness (#4.8)"/>
    <s v="Madagascar: 2017"/>
    <s v="Madagascar"/>
    <n v="1"/>
    <n v="37"/>
    <s v="Madagascar: 2017"/>
    <s v="MDG"/>
    <s v="Madagascar"/>
    <s v="https://eiti.org/BD/2018-35"/>
    <s v="https://eiti.org/document/madagascar-validation-2017"/>
    <n v="2017"/>
    <n v="2018"/>
    <s v="Meaningful progress"/>
    <s v="Data timeliness (#4.8)"/>
    <n v="5"/>
    <x v="1"/>
    <s v="The 2014 EITI Report was published within two years of the end of the fiscal period under review, in December 2016, and the MSG agreed the reporting period. "/>
    <s v="https://eiti.org/document/madagascar-validation-2017"/>
    <s v="http://eiti-madagascar.org/"/>
    <s v="https://eiti.org/api/v1.0/score_data/37"/>
    <x v="0"/>
    <n v="0"/>
    <n v="0"/>
    <n v="0"/>
    <n v="0"/>
    <n v="0"/>
    <x v="0"/>
  </r>
  <r>
    <x v="17"/>
    <n v="1"/>
    <n v="37"/>
    <s v="Madagascar: 2017"/>
    <s v="MDG"/>
    <s v="Madagascar"/>
    <s v="https://eiti.org/BD/2018-35"/>
    <s v="https://eiti.org/document/madagascar-validation-2017"/>
    <n v="2017"/>
    <n v="2018"/>
    <s v="Meaningful progress"/>
    <x v="12"/>
    <n v="4"/>
    <x v="0"/>
    <s v="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
    <s v="https://eiti.org/document/madagascar-validation-2017"/>
    <s v="http://eiti-madagascar.org/"/>
    <s v="https://eiti.org/api/v1.0/score_data/37"/>
    <s v="MadagascarOutcomes and impact of implementation (#7.4)"/>
    <s v="Madagascar: 2017"/>
    <s v="Madagascar"/>
    <n v="1"/>
    <n v="37"/>
    <s v="Madagascar: 2017"/>
    <s v="MDG"/>
    <s v="Madagascar"/>
    <s v="https://eiti.org/BD/2018-35"/>
    <s v="https://eiti.org/document/madagascar-validation-2017"/>
    <n v="2017"/>
    <n v="2018"/>
    <s v="Meaningful progress"/>
    <s v="Outcomes and impact of implementation (#7.4)"/>
    <n v="4"/>
    <x v="0"/>
    <s v="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
    <s v="https://eiti.org/document/madagascar-validation-2017"/>
    <s v="http://eiti-madagascar.org/"/>
    <s v="https://eiti.org/api/v1.0/score_data/37"/>
    <x v="0"/>
    <n v="1"/>
    <n v="0"/>
    <n v="1"/>
    <n v="0"/>
    <n v="0"/>
    <x v="2"/>
  </r>
  <r>
    <x v="17"/>
    <n v="1"/>
    <n v="37"/>
    <s v="Madagascar: 2017"/>
    <s v="MDG"/>
    <s v="Madagascar"/>
    <s v="https://eiti.org/BD/2018-35"/>
    <s v="https://eiti.org/document/madagascar-validation-2017"/>
    <n v="2017"/>
    <n v="2018"/>
    <s v="Meaningful progress"/>
    <x v="9"/>
    <n v="5"/>
    <x v="1"/>
    <s v="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
    <s v="https://eiti.org/document/madagascar-validation-2017"/>
    <s v="http://eiti-madagascar.org/"/>
    <s v="https://eiti.org/api/v1.0/score_data/37"/>
    <s v="MadagascarFollow up on recommendations (#7.3)"/>
    <s v="Madagascar: 2017"/>
    <s v="Madagascar"/>
    <n v="1"/>
    <n v="37"/>
    <s v="Madagascar: 2017"/>
    <s v="MDG"/>
    <s v="Madagascar"/>
    <s v="https://eiti.org/BD/2018-35"/>
    <s v="https://eiti.org/document/madagascar-validation-2017"/>
    <n v="2017"/>
    <n v="2018"/>
    <s v="Meaningful progress"/>
    <s v="Follow up on recommendations (#7.3)"/>
    <n v="5"/>
    <x v="1"/>
    <s v="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
    <s v="https://eiti.org/document/madagascar-validation-2017"/>
    <s v="http://eiti-madagascar.org/"/>
    <s v="https://eiti.org/api/v1.0/score_data/37"/>
    <x v="0"/>
    <n v="0"/>
    <n v="0"/>
    <n v="0"/>
    <n v="0"/>
    <n v="0"/>
    <x v="2"/>
  </r>
  <r>
    <x v="17"/>
    <n v="1"/>
    <n v="37"/>
    <s v="Madagascar: 2017"/>
    <s v="MDG"/>
    <s v="Madagascar"/>
    <s v="https://eiti.org/BD/2018-35"/>
    <s v="https://eiti.org/document/madagascar-validation-2017"/>
    <n v="2017"/>
    <n v="2018"/>
    <s v="Meaningful progress"/>
    <x v="31"/>
    <n v="1"/>
    <x v="4"/>
    <s v="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
    <s v="https://eiti.org/document/madagascar-validation-2017"/>
    <s v="http://eiti-madagascar.org/"/>
    <s v="https://eiti.org/api/v1.0/score_data/37"/>
    <s v="MadagascarBeneficial ownership (#2.5)"/>
    <s v="Madagascar: 2017"/>
    <s v="Madagascar"/>
    <n v="1"/>
    <n v="37"/>
    <s v="Madagascar: 2017"/>
    <s v="MDG"/>
    <s v="Madagascar"/>
    <s v="https://eiti.org/BD/2018-35"/>
    <s v="https://eiti.org/document/madagascar-validation-2017"/>
    <n v="2017"/>
    <n v="2018"/>
    <s v="Meaningful progress"/>
    <s v="Beneficial ownership (#2.5)"/>
    <n v="1"/>
    <x v="4"/>
    <s v="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
    <s v="https://eiti.org/document/madagascar-validation-2017"/>
    <s v="http://eiti-madagascar.org/"/>
    <s v="https://eiti.org/api/v1.0/score_data/37"/>
    <x v="0"/>
    <n v="0"/>
    <n v="0"/>
    <n v="0"/>
    <n v="0"/>
    <n v="0"/>
    <x v="5"/>
  </r>
  <r>
    <x v="17"/>
    <n v="1"/>
    <n v="37"/>
    <s v="Madagascar: 2017"/>
    <s v="MDG"/>
    <s v="Madagascar"/>
    <s v="https://eiti.org/BD/2018-35"/>
    <s v="https://eiti.org/document/madagascar-validation-2017"/>
    <n v="2017"/>
    <n v="2018"/>
    <s v="Meaningful progress"/>
    <x v="11"/>
    <n v="4"/>
    <x v="0"/>
    <s v=""/>
    <s v="https://eiti.org/document/madagascar-validation-2017"/>
    <s v="http://eiti-madagascar.org/"/>
    <s v="https://eiti.org/api/v1.0/score_data/37"/>
    <s v="MadagascarOverall Progress (#0.0)"/>
    <s v="Madagascar: 2017"/>
    <s v="Madagascar"/>
    <n v="1"/>
    <n v="37"/>
    <s v="Madagascar: 2017"/>
    <s v="MDG"/>
    <s v="Madagascar"/>
    <s v="https://eiti.org/BD/2018-35"/>
    <s v="https://eiti.org/document/madagascar-validation-2017"/>
    <n v="2017"/>
    <n v="2018"/>
    <s v="Meaningful progress"/>
    <s v="Overall Progress (#0.0)"/>
    <n v="4"/>
    <x v="0"/>
    <s v=""/>
    <s v="https://eiti.org/document/madagascar-validation-2017"/>
    <s v="http://eiti-madagascar.org/"/>
    <s v="https://eiti.org/api/v1.0/score_data/37"/>
    <x v="0"/>
    <n v="1"/>
    <n v="0"/>
    <n v="1"/>
    <n v="0"/>
    <n v="0"/>
    <x v="3"/>
  </r>
  <r>
    <x v="17"/>
    <n v="1"/>
    <n v="37"/>
    <s v="Madagascar: 2017"/>
    <s v="MDG"/>
    <s v="Madagascar"/>
    <s v="https://eiti.org/BD/2018-35"/>
    <s v="https://eiti.org/document/madagascar-validation-2017"/>
    <n v="2017"/>
    <n v="2018"/>
    <s v="Meaningful progress"/>
    <x v="10"/>
    <n v="1"/>
    <x v="4"/>
    <s v="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
    <s v="https://eiti.org/document/madagascar-validation-2017"/>
    <s v="http://eiti-madagascar.org/"/>
    <s v="https://eiti.org/api/v1.0/score_data/37"/>
    <s v="MadagascarData accessibility (#7.2)"/>
    <s v="Madagascar: 2017"/>
    <s v="Madagascar"/>
    <n v="1"/>
    <n v="37"/>
    <s v="Madagascar: 2017"/>
    <s v="MDG"/>
    <s v="Madagascar"/>
    <s v="https://eiti.org/BD/2018-35"/>
    <s v="https://eiti.org/document/madagascar-validation-2017"/>
    <n v="2017"/>
    <n v="2018"/>
    <s v="Meaningful progress"/>
    <s v="Data accessibility (#7.2)"/>
    <n v="1"/>
    <x v="4"/>
    <s v="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
    <s v="https://eiti.org/document/madagascar-validation-2017"/>
    <s v="http://eiti-madagascar.org/"/>
    <s v="https://eiti.org/api/v1.0/score_data/37"/>
    <x v="0"/>
    <n v="0"/>
    <n v="0"/>
    <n v="0"/>
    <n v="0"/>
    <n v="0"/>
    <x v="2"/>
  </r>
  <r>
    <x v="17"/>
    <n v="1"/>
    <n v="37"/>
    <s v="Madagascar: 2017"/>
    <s v="MDG"/>
    <s v="Madagascar"/>
    <s v="https://eiti.org/BD/2018-35"/>
    <s v="https://eiti.org/document/madagascar-validation-2017"/>
    <n v="2017"/>
    <n v="2018"/>
    <s v="Meaningful progress"/>
    <x v="13"/>
    <n v="2"/>
    <x v="5"/>
    <s v="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
    <s v="https://eiti.org/document/madagascar-validation-2017"/>
    <s v="http://eiti-madagascar.org/"/>
    <s v="https://eiti.org/api/v1.0/score_data/37"/>
    <s v="MadagascarSOE quasi-fiscal expenditures (#6.2)"/>
    <s v="Madagascar: 2017"/>
    <s v="Madagascar"/>
    <n v="1"/>
    <n v="37"/>
    <s v="Madagascar: 2017"/>
    <s v="MDG"/>
    <s v="Madagascar"/>
    <s v="https://eiti.org/BD/2018-35"/>
    <s v="https://eiti.org/document/madagascar-validation-2017"/>
    <n v="2017"/>
    <n v="2018"/>
    <s v="Meaningful progress"/>
    <s v="SOE quasi-fiscal expenditures (#6.2)"/>
    <n v="2"/>
    <x v="5"/>
    <s v="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
    <s v="https://eiti.org/document/madagascar-validation-2017"/>
    <s v="http://eiti-madagascar.org/"/>
    <s v="https://eiti.org/api/v1.0/score_data/37"/>
    <x v="0"/>
    <n v="1"/>
    <n v="0"/>
    <n v="1"/>
    <n v="0"/>
    <n v="0"/>
    <x v="4"/>
  </r>
  <r>
    <x v="17"/>
    <n v="1"/>
    <n v="37"/>
    <s v="Madagascar: 2017"/>
    <s v="MDG"/>
    <s v="Madagascar"/>
    <s v="https://eiti.org/BD/2018-35"/>
    <s v="https://eiti.org/document/madagascar-validation-2017"/>
    <n v="2017"/>
    <n v="2018"/>
    <s v="Meaningful progress"/>
    <x v="14"/>
    <n v="5"/>
    <x v="1"/>
    <s v="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
    <s v="https://eiti.org/document/madagascar-validation-2017"/>
    <s v="http://eiti-madagascar.org/"/>
    <s v="https://eiti.org/api/v1.0/score_data/37"/>
    <s v="MadagascarMandatory social expenditures (#6.1)"/>
    <s v="Madagascar: 2017"/>
    <s v="Madagascar"/>
    <n v="1"/>
    <n v="37"/>
    <s v="Madagascar: 2017"/>
    <s v="MDG"/>
    <s v="Madagascar"/>
    <s v="https://eiti.org/BD/2018-35"/>
    <s v="https://eiti.org/document/madagascar-validation-2017"/>
    <n v="2017"/>
    <n v="2018"/>
    <s v="Meaningful progress"/>
    <s v="Mandatory social expenditures (#6.1)"/>
    <n v="5"/>
    <x v="1"/>
    <s v="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
    <s v="https://eiti.org/document/madagascar-validation-2017"/>
    <s v="http://eiti-madagascar.org/"/>
    <s v="https://eiti.org/api/v1.0/score_data/37"/>
    <x v="0"/>
    <n v="0"/>
    <n v="0"/>
    <n v="0"/>
    <n v="0"/>
    <n v="0"/>
    <x v="4"/>
  </r>
  <r>
    <x v="17"/>
    <n v="1"/>
    <n v="37"/>
    <s v="Madagascar: 2017"/>
    <s v="MDG"/>
    <s v="Madagascar"/>
    <s v="https://eiti.org/BD/2018-35"/>
    <s v="https://eiti.org/document/madagascar-validation-2017"/>
    <n v="2017"/>
    <n v="2018"/>
    <s v="Meaningful progress"/>
    <x v="15"/>
    <n v="5"/>
    <x v="1"/>
    <s v="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
    <s v="https://eiti.org/document/madagascar-validation-2017"/>
    <s v="http://eiti-madagascar.org/"/>
    <s v="https://eiti.org/api/v1.0/score_data/37"/>
    <s v="MadagascarPublic debate (#7.1)"/>
    <s v="Madagascar: 2017"/>
    <s v="Madagascar"/>
    <n v="1"/>
    <n v="37"/>
    <s v="Madagascar: 2017"/>
    <s v="MDG"/>
    <s v="Madagascar"/>
    <s v="https://eiti.org/BD/2018-35"/>
    <s v="https://eiti.org/document/madagascar-validation-2017"/>
    <n v="2017"/>
    <n v="2018"/>
    <s v="Meaningful progress"/>
    <s v="Public debate (#7.1)"/>
    <n v="5"/>
    <x v="1"/>
    <s v="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
    <s v="https://eiti.org/document/madagascar-validation-2017"/>
    <s v="http://eiti-madagascar.org/"/>
    <s v="https://eiti.org/api/v1.0/score_data/37"/>
    <x v="0"/>
    <n v="0"/>
    <n v="0"/>
    <n v="0"/>
    <n v="0"/>
    <n v="0"/>
    <x v="2"/>
  </r>
  <r>
    <x v="17"/>
    <n v="1"/>
    <n v="37"/>
    <s v="Madagascar: 2017"/>
    <s v="MDG"/>
    <s v="Madagascar"/>
    <s v="https://eiti.org/BD/2018-35"/>
    <s v="https://eiti.org/document/madagascar-validation-2017"/>
    <n v="2017"/>
    <n v="2018"/>
    <s v="Meaningful progress"/>
    <x v="16"/>
    <n v="5"/>
    <x v="1"/>
    <s v="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
    <s v="https://eiti.org/document/madagascar-validation-2017"/>
    <s v="http://eiti-madagascar.org/"/>
    <s v="https://eiti.org/api/v1.0/score_data/37"/>
    <s v="MadagascarEconomic contribution (#6.3)"/>
    <s v="Madagascar: 2017"/>
    <s v="Madagascar"/>
    <n v="1"/>
    <n v="37"/>
    <s v="Madagascar: 2017"/>
    <s v="MDG"/>
    <s v="Madagascar"/>
    <s v="https://eiti.org/BD/2018-35"/>
    <s v="https://eiti.org/document/madagascar-validation-2017"/>
    <n v="2017"/>
    <n v="2018"/>
    <s v="Meaningful progress"/>
    <s v="Economic contribution (#6.3)"/>
    <n v="5"/>
    <x v="1"/>
    <s v="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
    <s v="https://eiti.org/document/madagascar-validation-2017"/>
    <s v="http://eiti-madagascar.org/"/>
    <s v="https://eiti.org/api/v1.0/score_data/37"/>
    <x v="0"/>
    <n v="0"/>
    <n v="0"/>
    <n v="0"/>
    <n v="0"/>
    <n v="0"/>
    <x v="4"/>
  </r>
  <r>
    <x v="17"/>
    <n v="1"/>
    <n v="37"/>
    <s v="Madagascar: 2017"/>
    <s v="MDG"/>
    <s v="Madagascar"/>
    <s v="https://eiti.org/BD/2018-35"/>
    <s v="https://eiti.org/document/madagascar-validation-2017"/>
    <n v="2017"/>
    <n v="2018"/>
    <s v="Meaningful progress"/>
    <x v="17"/>
    <n v="5"/>
    <x v="1"/>
    <s v="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
    <s v="https://eiti.org/document/madagascar-validation-2017"/>
    <s v="http://eiti-madagascar.org/"/>
    <s v="https://eiti.org/api/v1.0/score_data/37"/>
    <s v="MadagascarLegal framework (#2.1)"/>
    <s v="Madagascar: 2017"/>
    <s v="Madagascar"/>
    <n v="1"/>
    <n v="37"/>
    <s v="Madagascar: 2017"/>
    <s v="MDG"/>
    <s v="Madagascar"/>
    <s v="https://eiti.org/BD/2018-35"/>
    <s v="https://eiti.org/document/madagascar-validation-2017"/>
    <n v="2017"/>
    <n v="2018"/>
    <s v="Meaningful progress"/>
    <s v="Legal framework (#2.1)"/>
    <n v="5"/>
    <x v="1"/>
    <s v="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
    <s v="https://eiti.org/document/madagascar-validation-2017"/>
    <s v="http://eiti-madagascar.org/"/>
    <s v="https://eiti.org/api/v1.0/score_data/37"/>
    <x v="0"/>
    <n v="0"/>
    <n v="0"/>
    <n v="0"/>
    <n v="0"/>
    <n v="0"/>
    <x v="5"/>
  </r>
  <r>
    <x v="17"/>
    <n v="1"/>
    <n v="37"/>
    <s v="Madagascar: 2017"/>
    <s v="MDG"/>
    <s v="Madagascar"/>
    <s v="https://eiti.org/BD/2018-35"/>
    <s v="https://eiti.org/document/madagascar-validation-2017"/>
    <n v="2017"/>
    <n v="2018"/>
    <s v="Meaningful progress"/>
    <x v="18"/>
    <n v="5"/>
    <x v="1"/>
    <s v="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
    <s v="https://eiti.org/document/madagascar-validation-2017"/>
    <s v="http://eiti-madagascar.org/"/>
    <s v="https://eiti.org/api/v1.0/score_data/37"/>
    <s v="MadagascarWorkplan (#1.5)"/>
    <s v="Madagascar: 2017"/>
    <s v="Madagascar"/>
    <n v="1"/>
    <n v="37"/>
    <s v="Madagascar: 2017"/>
    <s v="MDG"/>
    <s v="Madagascar"/>
    <s v="https://eiti.org/BD/2018-35"/>
    <s v="https://eiti.org/document/madagascar-validation-2017"/>
    <n v="2017"/>
    <n v="2018"/>
    <s v="Meaningful progress"/>
    <s v="Workplan (#1.5)"/>
    <n v="5"/>
    <x v="1"/>
    <s v="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
    <s v="https://eiti.org/document/madagascar-validation-2017"/>
    <s v="http://eiti-madagascar.org/"/>
    <s v="https://eiti.org/api/v1.0/score_data/37"/>
    <x v="0"/>
    <n v="0"/>
    <n v="0"/>
    <n v="0"/>
    <n v="0"/>
    <n v="0"/>
    <x v="6"/>
  </r>
  <r>
    <x v="17"/>
    <n v="1"/>
    <n v="37"/>
    <s v="Madagascar: 2017"/>
    <s v="MDG"/>
    <s v="Madagascar"/>
    <s v="https://eiti.org/BD/2018-35"/>
    <s v="https://eiti.org/document/madagascar-validation-2017"/>
    <n v="2017"/>
    <n v="2018"/>
    <s v="Meaningful progress"/>
    <x v="19"/>
    <n v="5"/>
    <x v="1"/>
    <s v="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
    <s v="https://eiti.org/document/madagascar-validation-2017"/>
    <s v="http://eiti-madagascar.org/"/>
    <s v="https://eiti.org/api/v1.0/score_data/37"/>
    <s v="MadagascarLicense register (#2.3)"/>
    <s v="Madagascar: 2017"/>
    <s v="Madagascar"/>
    <n v="1"/>
    <n v="37"/>
    <s v="Madagascar: 2017"/>
    <s v="MDG"/>
    <s v="Madagascar"/>
    <s v="https://eiti.org/BD/2018-35"/>
    <s v="https://eiti.org/document/madagascar-validation-2017"/>
    <n v="2017"/>
    <n v="2018"/>
    <s v="Meaningful progress"/>
    <s v="License register (#2.3)"/>
    <n v="5"/>
    <x v="1"/>
    <s v="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
    <s v="https://eiti.org/document/madagascar-validation-2017"/>
    <s v="http://eiti-madagascar.org/"/>
    <s v="https://eiti.org/api/v1.0/score_data/37"/>
    <x v="0"/>
    <n v="0"/>
    <n v="0"/>
    <n v="0"/>
    <n v="0"/>
    <n v="0"/>
    <x v="5"/>
  </r>
  <r>
    <x v="17"/>
    <n v="1"/>
    <n v="37"/>
    <s v="Madagascar: 2017"/>
    <s v="MDG"/>
    <s v="Madagascar"/>
    <s v="https://eiti.org/BD/2018-35"/>
    <s v="https://eiti.org/document/madagascar-validation-2017"/>
    <n v="2017"/>
    <n v="2018"/>
    <s v="Meaningful progress"/>
    <x v="20"/>
    <n v="4"/>
    <x v="0"/>
    <s v="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
    <s v="https://eiti.org/document/madagascar-validation-2017"/>
    <s v="http://eiti-madagascar.org/"/>
    <s v="https://eiti.org/api/v1.0/score_data/37"/>
    <s v="MadagascarLicense allocations (#2.2)"/>
    <s v="Madagascar: 2017"/>
    <s v="Madagascar"/>
    <n v="1"/>
    <n v="37"/>
    <s v="Madagascar: 2017"/>
    <s v="MDG"/>
    <s v="Madagascar"/>
    <s v="https://eiti.org/BD/2018-35"/>
    <s v="https://eiti.org/document/madagascar-validation-2017"/>
    <n v="2017"/>
    <n v="2018"/>
    <s v="Meaningful progress"/>
    <s v="License allocations (#2.2)"/>
    <n v="4"/>
    <x v="0"/>
    <s v="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
    <s v="https://eiti.org/document/madagascar-validation-2017"/>
    <s v="http://eiti-madagascar.org/"/>
    <s v="https://eiti.org/api/v1.0/score_data/37"/>
    <x v="0"/>
    <n v="1"/>
    <n v="0"/>
    <n v="1"/>
    <n v="0"/>
    <n v="0"/>
    <x v="5"/>
  </r>
  <r>
    <x v="17"/>
    <n v="1"/>
    <n v="37"/>
    <s v="Madagascar: 2017"/>
    <s v="MDG"/>
    <s v="Madagascar"/>
    <s v="https://eiti.org/BD/2018-35"/>
    <s v="https://eiti.org/document/madagascar-validation-2017"/>
    <n v="2017"/>
    <n v="2018"/>
    <s v="Meaningful progress"/>
    <x v="21"/>
    <n v="6"/>
    <x v="6"/>
    <s v="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
    <s v="https://eiti.org/document/madagascar-validation-2017"/>
    <s v="http://eiti-madagascar.org/"/>
    <s v="https://eiti.org/api/v1.0/score_data/37"/>
    <s v="MadagascarIndustry engagement (#1.2)"/>
    <s v="Madagascar: 2017"/>
    <s v="Madagascar"/>
    <n v="1"/>
    <n v="37"/>
    <s v="Madagascar: 2017"/>
    <s v="MDG"/>
    <s v="Madagascar"/>
    <s v="https://eiti.org/BD/2018-35"/>
    <s v="https://eiti.org/document/madagascar-validation-2017"/>
    <n v="2017"/>
    <n v="2018"/>
    <s v="Meaningful progress"/>
    <s v="Industry engagement (#1.2)"/>
    <n v="6"/>
    <x v="6"/>
    <s v="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
    <s v="https://eiti.org/document/madagascar-validation-2017"/>
    <s v="http://eiti-madagascar.org/"/>
    <s v="https://eiti.org/api/v1.0/score_data/37"/>
    <x v="0"/>
    <n v="0"/>
    <n v="0"/>
    <n v="0"/>
    <n v="0"/>
    <n v="0"/>
    <x v="6"/>
  </r>
  <r>
    <x v="17"/>
    <n v="1"/>
    <n v="37"/>
    <s v="Madagascar: 2017"/>
    <s v="MDG"/>
    <s v="Madagascar"/>
    <s v="https://eiti.org/BD/2018-35"/>
    <s v="https://eiti.org/document/madagascar-validation-2017"/>
    <n v="2017"/>
    <n v="2018"/>
    <s v="Meaningful progress"/>
    <x v="22"/>
    <n v="4"/>
    <x v="0"/>
    <s v="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
    <s v="https://eiti.org/document/madagascar-validation-2017"/>
    <s v="http://eiti-madagascar.org/"/>
    <s v="https://eiti.org/api/v1.0/score_data/37"/>
    <s v="MadagascarGovernment engagement (#1.1)"/>
    <s v="Madagascar: 2017"/>
    <s v="Madagascar"/>
    <n v="1"/>
    <n v="37"/>
    <s v="Madagascar: 2017"/>
    <s v="MDG"/>
    <s v="Madagascar"/>
    <s v="https://eiti.org/BD/2018-35"/>
    <s v="https://eiti.org/document/madagascar-validation-2017"/>
    <n v="2017"/>
    <n v="2018"/>
    <s v="Meaningful progress"/>
    <s v="Government engagement (#1.1)"/>
    <n v="4"/>
    <x v="0"/>
    <s v="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
    <s v="https://eiti.org/document/madagascar-validation-2017"/>
    <s v="http://eiti-madagascar.org/"/>
    <s v="https://eiti.org/api/v1.0/score_data/37"/>
    <x v="0"/>
    <n v="1"/>
    <n v="0"/>
    <n v="1"/>
    <n v="0"/>
    <n v="0"/>
    <x v="6"/>
  </r>
  <r>
    <x v="17"/>
    <n v="1"/>
    <n v="37"/>
    <s v="Madagascar: 2017"/>
    <s v="MDG"/>
    <s v="Madagascar"/>
    <s v="https://eiti.org/BD/2018-35"/>
    <s v="https://eiti.org/document/madagascar-validation-2017"/>
    <n v="2017"/>
    <n v="2018"/>
    <s v="Meaningful progress"/>
    <x v="23"/>
    <n v="4"/>
    <x v="0"/>
    <s v="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
    <s v="https://eiti.org/document/madagascar-validation-2017"/>
    <s v="http://eiti-madagascar.org/"/>
    <s v="https://eiti.org/api/v1.0/score_data/37"/>
    <s v="MadagascarMSG governance (#1.4)"/>
    <s v="Madagascar: 2017"/>
    <s v="Madagascar"/>
    <n v="1"/>
    <n v="37"/>
    <s v="Madagascar: 2017"/>
    <s v="MDG"/>
    <s v="Madagascar"/>
    <s v="https://eiti.org/BD/2018-35"/>
    <s v="https://eiti.org/document/madagascar-validation-2017"/>
    <n v="2017"/>
    <n v="2018"/>
    <s v="Meaningful progress"/>
    <s v="MSG governance (#1.4)"/>
    <n v="4"/>
    <x v="0"/>
    <s v="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
    <s v="https://eiti.org/document/madagascar-validation-2017"/>
    <s v="http://eiti-madagascar.org/"/>
    <s v="https://eiti.org/api/v1.0/score_data/37"/>
    <x v="0"/>
    <n v="1"/>
    <n v="0"/>
    <n v="1"/>
    <n v="0"/>
    <n v="0"/>
    <x v="6"/>
  </r>
  <r>
    <x v="17"/>
    <n v="1"/>
    <n v="37"/>
    <s v="Madagascar: 2017"/>
    <s v="MDG"/>
    <s v="Madagascar"/>
    <s v="https://eiti.org/BD/2018-35"/>
    <s v="https://eiti.org/document/madagascar-validation-2017"/>
    <n v="2017"/>
    <n v="2018"/>
    <s v="Meaningful progress"/>
    <x v="24"/>
    <n v="4"/>
    <x v="0"/>
    <s v="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
    <s v="https://eiti.org/document/madagascar-validation-2017"/>
    <s v="http://eiti-madagascar.org/"/>
    <s v="https://eiti.org/api/v1.0/score_data/37"/>
    <s v="MadagascarCivil society engagement (#1.3)"/>
    <s v="Madagascar: 2017"/>
    <s v="Madagascar"/>
    <n v="1"/>
    <n v="37"/>
    <s v="Madagascar: 2017"/>
    <s v="MDG"/>
    <s v="Madagascar"/>
    <s v="https://eiti.org/BD/2018-35"/>
    <s v="https://eiti.org/document/madagascar-validation-2017"/>
    <n v="2017"/>
    <n v="2018"/>
    <s v="Meaningful progress"/>
    <s v="Civil society engagement (#1.3)"/>
    <n v="4"/>
    <x v="0"/>
    <s v="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
    <s v="https://eiti.org/document/madagascar-validation-2017"/>
    <s v="http://eiti-madagascar.org/"/>
    <s v="https://eiti.org/api/v1.0/score_data/37"/>
    <x v="0"/>
    <n v="1"/>
    <n v="0"/>
    <n v="1"/>
    <n v="0"/>
    <n v="0"/>
    <x v="6"/>
  </r>
  <r>
    <x v="17"/>
    <n v="1"/>
    <n v="37"/>
    <s v="Madagascar: 2017"/>
    <s v="MDG"/>
    <s v="Madagascar"/>
    <s v="https://eiti.org/BD/2018-35"/>
    <s v="https://eiti.org/document/madagascar-validation-2017"/>
    <n v="2017"/>
    <n v="2018"/>
    <s v="Meaningful progress"/>
    <x v="25"/>
    <n v="4"/>
    <x v="0"/>
    <s v="While the 2014 EITI Report comments on the practice of contract disclosure, it does not clarify government policy, which remains unclear to stakeholders consulted. "/>
    <s v="https://eiti.org/document/madagascar-validation-2017"/>
    <s v="http://eiti-madagascar.org/"/>
    <s v="https://eiti.org/api/v1.0/score_data/37"/>
    <s v="MadagascarPolicy on contract disclosure (#2.4)"/>
    <s v="Madagascar: 2017"/>
    <s v="Madagascar"/>
    <n v="1"/>
    <n v="37"/>
    <s v="Madagascar: 2017"/>
    <s v="MDG"/>
    <s v="Madagascar"/>
    <s v="https://eiti.org/BD/2018-35"/>
    <s v="https://eiti.org/document/madagascar-validation-2017"/>
    <n v="2017"/>
    <n v="2018"/>
    <s v="Meaningful progress"/>
    <s v="Policy on contract disclosure (#2.4)"/>
    <n v="4"/>
    <x v="0"/>
    <s v="While the 2014 EITI Report comments on the practice of contract disclosure, it does not clarify government policy, which remains unclear to stakeholders consulted. "/>
    <s v="https://eiti.org/document/madagascar-validation-2017"/>
    <s v="http://eiti-madagascar.org/"/>
    <s v="https://eiti.org/api/v1.0/score_data/37"/>
    <x v="0"/>
    <n v="1"/>
    <n v="0"/>
    <n v="1"/>
    <n v="0"/>
    <n v="0"/>
    <x v="5"/>
  </r>
  <r>
    <x v="17"/>
    <n v="1"/>
    <n v="37"/>
    <s v="Madagascar: 2017"/>
    <s v="MDG"/>
    <s v="Madagascar"/>
    <s v="https://eiti.org/BD/2018-35"/>
    <s v="https://eiti.org/document/madagascar-validation-2017"/>
    <n v="2017"/>
    <n v="2018"/>
    <s v="Meaningful progress"/>
    <x v="29"/>
    <n v="0"/>
    <x v="2"/>
    <s v="The 2014 EITI Report clearly states that the government did not collect any revenues in-kind in 2014. "/>
    <s v="https://eiti.org/document/madagascar-validation-2017"/>
    <s v="http://eiti-madagascar.org/"/>
    <s v="https://eiti.org/api/v1.0/score_data/37"/>
    <s v="MadagascarIn-kind revenues (#4.2)"/>
    <s v="Madagascar: 2017"/>
    <s v="Madagascar"/>
    <n v="1"/>
    <n v="37"/>
    <s v="Madagascar: 2017"/>
    <s v="MDG"/>
    <s v="Madagascar"/>
    <s v="https://eiti.org/BD/2018-35"/>
    <s v="https://eiti.org/document/madagascar-validation-2017"/>
    <n v="2017"/>
    <n v="2018"/>
    <s v="Meaningful progress"/>
    <s v="In-kind revenues (#4.2)"/>
    <n v="0"/>
    <x v="2"/>
    <s v="The 2014 EITI Report clearly states that the government did not collect any revenues in-kind in 2014. "/>
    <s v="https://eiti.org/document/madagascar-validation-2017"/>
    <s v="http://eiti-madagascar.org/"/>
    <s v="https://eiti.org/api/v1.0/score_data/37"/>
    <x v="0"/>
    <n v="0"/>
    <n v="0"/>
    <n v="0"/>
    <n v="0"/>
    <n v="0"/>
    <x v="0"/>
  </r>
  <r>
    <x v="17"/>
    <n v="1"/>
    <n v="37"/>
    <s v="Madagascar: 2017"/>
    <s v="MDG"/>
    <s v="Madagascar"/>
    <s v="https://eiti.org/BD/2018-35"/>
    <s v="https://eiti.org/document/madagascar-validation-2017"/>
    <n v="2017"/>
    <n v="2018"/>
    <s v="Meaningful progress"/>
    <x v="26"/>
    <n v="3"/>
    <x v="3"/>
    <s v="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
    <s v="https://eiti.org/document/madagascar-validation-2017"/>
    <s v="http://eiti-madagascar.org/"/>
    <s v="https://eiti.org/api/v1.0/score_data/37"/>
    <s v="MadagascarComprehensiveness (#4.1)"/>
    <s v="Madagascar: 2017"/>
    <s v="Madagascar"/>
    <n v="1"/>
    <n v="37"/>
    <s v="Madagascar: 2017"/>
    <s v="MDG"/>
    <s v="Madagascar"/>
    <s v="https://eiti.org/BD/2018-35"/>
    <s v="https://eiti.org/document/madagascar-validation-2017"/>
    <n v="2017"/>
    <n v="2018"/>
    <s v="Meaningful progress"/>
    <s v="Comprehensiveness (#4.1)"/>
    <n v="3"/>
    <x v="3"/>
    <s v="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
    <s v="https://eiti.org/document/madagascar-validation-2017"/>
    <s v="http://eiti-madagascar.org/"/>
    <s v="https://eiti.org/api/v1.0/score_data/37"/>
    <x v="0"/>
    <n v="1"/>
    <n v="0"/>
    <n v="1"/>
    <n v="0"/>
    <n v="0"/>
    <x v="0"/>
  </r>
  <r>
    <x v="17"/>
    <n v="1"/>
    <n v="37"/>
    <s v="Madagascar: 2017"/>
    <s v="MDG"/>
    <s v="Madagascar"/>
    <s v="https://eiti.org/BD/2018-35"/>
    <s v="https://eiti.org/document/madagascar-validation-2017"/>
    <n v="2017"/>
    <n v="2018"/>
    <s v="Meaningful progress"/>
    <x v="5"/>
    <n v="3"/>
    <x v="3"/>
    <s v="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
    <s v="https://eiti.org/document/madagascar-validation-2017"/>
    <s v="http://eiti-madagascar.org/"/>
    <s v="https://eiti.org/api/v1.0/score_data/37"/>
    <s v="MadagascarTransportation revenues (#4.4)"/>
    <s v="Madagascar: 2017"/>
    <s v="Madagascar"/>
    <n v="1"/>
    <n v="37"/>
    <s v="Madagascar: 2017"/>
    <s v="MDG"/>
    <s v="Madagascar"/>
    <s v="https://eiti.org/BD/2018-35"/>
    <s v="https://eiti.org/document/madagascar-validation-2017"/>
    <n v="2017"/>
    <n v="2018"/>
    <s v="Meaningful progress"/>
    <s v="Transportation revenues (#4.4)"/>
    <n v="3"/>
    <x v="3"/>
    <s v="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
    <s v="https://eiti.org/document/madagascar-validation-2017"/>
    <s v="http://eiti-madagascar.org/"/>
    <s v="https://eiti.org/api/v1.0/score_data/37"/>
    <x v="0"/>
    <n v="1"/>
    <n v="0"/>
    <n v="1"/>
    <n v="0"/>
    <n v="0"/>
    <x v="0"/>
  </r>
  <r>
    <x v="17"/>
    <n v="1"/>
    <n v="37"/>
    <s v="Madagascar: 2017"/>
    <s v="MDG"/>
    <s v="Madagascar"/>
    <s v="https://eiti.org/BD/2018-35"/>
    <s v="https://eiti.org/document/madagascar-validation-2017"/>
    <n v="2017"/>
    <n v="2018"/>
    <s v="Meaningful progress"/>
    <x v="28"/>
    <n v="0"/>
    <x v="2"/>
    <s v="The 2014 EITI Report demonstrates that there were no barters or infrastructure provisions in force in 2014. "/>
    <s v="https://eiti.org/document/madagascar-validation-2017"/>
    <s v="http://eiti-madagascar.org/"/>
    <s v="https://eiti.org/api/v1.0/score_data/37"/>
    <s v="MadagascarBarter agreements (#4.3)"/>
    <s v="Madagascar: 2017"/>
    <s v="Madagascar"/>
    <n v="1"/>
    <n v="37"/>
    <s v="Madagascar: 2017"/>
    <s v="MDG"/>
    <s v="Madagascar"/>
    <s v="https://eiti.org/BD/2018-35"/>
    <s v="https://eiti.org/document/madagascar-validation-2017"/>
    <n v="2017"/>
    <n v="2018"/>
    <s v="Meaningful progress"/>
    <s v="Barter agreements (#4.3)"/>
    <n v="0"/>
    <x v="2"/>
    <s v="The 2014 EITI Report demonstrates that there were no barters or infrastructure provisions in force in 2014. "/>
    <s v="https://eiti.org/document/madagascar-validation-2017"/>
    <s v="http://eiti-madagascar.org/"/>
    <s v="https://eiti.org/api/v1.0/score_data/37"/>
    <x v="0"/>
    <n v="0"/>
    <n v="0"/>
    <n v="0"/>
    <n v="0"/>
    <n v="0"/>
    <x v="0"/>
  </r>
  <r>
    <x v="17"/>
    <n v="1"/>
    <n v="37"/>
    <s v="Madagascar: 2017"/>
    <s v="MDG"/>
    <s v="Madagascar"/>
    <s v="https://eiti.org/BD/2018-35"/>
    <s v="https://eiti.org/document/madagascar-validation-2017"/>
    <n v="2017"/>
    <n v="2018"/>
    <s v="Meaningful progress"/>
    <x v="33"/>
    <n v="6"/>
    <x v="6"/>
    <s v="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
    <s v="https://eiti.org/document/madagascar-validation-2017"/>
    <s v="http://eiti-madagascar.org/"/>
    <s v="https://eiti.org/api/v1.0/score_data/37"/>
    <s v="MadagascarExploration data (#3.1)"/>
    <s v="Madagascar: 2017"/>
    <s v="Madagascar"/>
    <n v="1"/>
    <n v="37"/>
    <s v="Madagascar: 2017"/>
    <s v="MDG"/>
    <s v="Madagascar"/>
    <s v="https://eiti.org/BD/2018-35"/>
    <s v="https://eiti.org/document/madagascar-validation-2017"/>
    <n v="2017"/>
    <n v="2018"/>
    <s v="Meaningful progress"/>
    <s v="Exploration data (#3.1)"/>
    <n v="6"/>
    <x v="6"/>
    <s v="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
    <s v="https://eiti.org/document/madagascar-validation-2017"/>
    <s v="http://eiti-madagascar.org/"/>
    <s v="https://eiti.org/api/v1.0/score_data/37"/>
    <x v="0"/>
    <n v="0"/>
    <n v="0"/>
    <n v="0"/>
    <n v="0"/>
    <n v="0"/>
    <x v="7"/>
  </r>
  <r>
    <x v="17"/>
    <n v="1"/>
    <n v="37"/>
    <s v="Madagascar: 2017"/>
    <s v="MDG"/>
    <s v="Madagascar"/>
    <s v="https://eiti.org/BD/2018-35"/>
    <s v="https://eiti.org/document/madagascar-validation-2017"/>
    <n v="2017"/>
    <n v="2018"/>
    <s v="Meaningful progress"/>
    <x v="30"/>
    <n v="3"/>
    <x v="3"/>
    <s v="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
    <s v="https://eiti.org/document/madagascar-validation-2017"/>
    <s v="http://eiti-madagascar.org/"/>
    <s v="https://eiti.org/api/v1.0/score_data/37"/>
    <s v="MadagascarState participation (#2.6)"/>
    <s v="Madagascar: 2017"/>
    <s v="Madagascar"/>
    <n v="1"/>
    <n v="37"/>
    <s v="Madagascar: 2017"/>
    <s v="MDG"/>
    <s v="Madagascar"/>
    <s v="https://eiti.org/BD/2018-35"/>
    <s v="https://eiti.org/document/madagascar-validation-2017"/>
    <n v="2017"/>
    <n v="2018"/>
    <s v="Meaningful progress"/>
    <s v="State participation (#2.6)"/>
    <n v="3"/>
    <x v="3"/>
    <s v="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
    <s v="https://eiti.org/document/madagascar-validation-2017"/>
    <s v="http://eiti-madagascar.org/"/>
    <s v="https://eiti.org/api/v1.0/score_data/37"/>
    <x v="0"/>
    <n v="1"/>
    <n v="0"/>
    <n v="1"/>
    <n v="0"/>
    <n v="0"/>
    <x v="5"/>
  </r>
  <r>
    <x v="17"/>
    <n v="1"/>
    <n v="37"/>
    <s v="Madagascar: 2017"/>
    <s v="MDG"/>
    <s v="Madagascar"/>
    <s v="https://eiti.org/BD/2018-35"/>
    <s v="https://eiti.org/document/madagascar-validation-2017"/>
    <n v="2017"/>
    <n v="2018"/>
    <s v="Meaningful progress"/>
    <x v="27"/>
    <n v="5"/>
    <x v="1"/>
    <s v="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
    <s v="https://eiti.org/document/madagascar-validation-2017"/>
    <s v="http://eiti-madagascar.org/"/>
    <s v="https://eiti.org/api/v1.0/score_data/37"/>
    <s v="MadagascarExport data (#3.3)"/>
    <s v="Madagascar: 2017"/>
    <s v="Madagascar"/>
    <n v="1"/>
    <n v="37"/>
    <s v="Madagascar: 2017"/>
    <s v="MDG"/>
    <s v="Madagascar"/>
    <s v="https://eiti.org/BD/2018-35"/>
    <s v="https://eiti.org/document/madagascar-validation-2017"/>
    <n v="2017"/>
    <n v="2018"/>
    <s v="Meaningful progress"/>
    <s v="Export data (#3.3)"/>
    <n v="5"/>
    <x v="1"/>
    <s v="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
    <s v="https://eiti.org/document/madagascar-validation-2017"/>
    <s v="http://eiti-madagascar.org/"/>
    <s v="https://eiti.org/api/v1.0/score_data/37"/>
    <x v="0"/>
    <n v="0"/>
    <n v="0"/>
    <n v="0"/>
    <n v="0"/>
    <n v="0"/>
    <x v="7"/>
  </r>
  <r>
    <x v="17"/>
    <n v="1"/>
    <n v="37"/>
    <s v="Madagascar: 2017"/>
    <s v="MDG"/>
    <s v="Madagascar"/>
    <s v="https://eiti.org/BD/2018-35"/>
    <s v="https://eiti.org/document/madagascar-validation-2017"/>
    <n v="2017"/>
    <n v="2018"/>
    <s v="Meaningful progress"/>
    <x v="32"/>
    <n v="5"/>
    <x v="1"/>
    <s v="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
    <s v="https://eiti.org/document/madagascar-validation-2017"/>
    <s v="http://eiti-madagascar.org/"/>
    <s v="https://eiti.org/api/v1.0/score_data/37"/>
    <s v="MadagascarProduction data (#3.2)"/>
    <s v="Madagascar: 2017"/>
    <s v="Madagascar"/>
    <n v="1"/>
    <n v="37"/>
    <s v="Madagascar: 2017"/>
    <s v="MDG"/>
    <s v="Madagascar"/>
    <s v="https://eiti.org/BD/2018-35"/>
    <s v="https://eiti.org/document/madagascar-validation-2017"/>
    <n v="2017"/>
    <n v="2018"/>
    <s v="Meaningful progress"/>
    <s v="Production data (#3.2)"/>
    <n v="5"/>
    <x v="1"/>
    <s v="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
    <s v="https://eiti.org/document/madagascar-validation-2017"/>
    <s v="http://eiti-madagascar.org/"/>
    <s v="https://eiti.org/api/v1.0/score_data/37"/>
    <x v="0"/>
    <n v="0"/>
    <n v="0"/>
    <n v="0"/>
    <n v="0"/>
    <n v="0"/>
    <x v="7"/>
  </r>
  <r>
    <x v="18"/>
    <n v="1"/>
    <n v="48"/>
    <s v="Malawi: 2018"/>
    <s v="MWI"/>
    <s v="Malawi"/>
    <s v="https://eiti.org/BD/2019-18"/>
    <s v="https://eiti.org/document/malawi-validation-2018"/>
    <n v="2018"/>
    <n v="2018"/>
    <s v="Meaningful progress"/>
    <x v="3"/>
    <n v="3"/>
    <x v="3"/>
    <s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
    <s v="https://eiti.org/malawi#malawis-progress-by-requirement"/>
    <s v="http://mweiti.gov.mw/"/>
    <s v="https://eiti.org/api/v1.0/score_data/48"/>
    <s v="MalawiDistribution of revenues (#5.1)"/>
    <s v="Malawi: 2018"/>
    <s v="Malawi"/>
    <n v="1"/>
    <n v="48"/>
    <s v="Malawi: 2018"/>
    <s v="MWI"/>
    <s v="Malawi"/>
    <s v="https://eiti.org/BD/2019-18"/>
    <s v="https://eiti.org/document/malawi-validation-2018"/>
    <n v="2018"/>
    <n v="2018"/>
    <s v="Meaningful progress"/>
    <s v="Distribution of revenues (#5.1)"/>
    <n v="3"/>
    <x v="3"/>
    <s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
    <s v="https://eiti.org/malawi#malawis-progress-by-requirement"/>
    <s v="http://mweiti.gov.mw/"/>
    <s v="https://eiti.org/api/v1.0/score_data/48"/>
    <x v="0"/>
    <n v="1"/>
    <n v="0"/>
    <n v="1"/>
    <n v="0"/>
    <n v="0"/>
    <x v="1"/>
  </r>
  <r>
    <x v="18"/>
    <n v="1"/>
    <n v="48"/>
    <s v="Malawi: 2018"/>
    <s v="MWI"/>
    <s v="Malawi"/>
    <s v="https://eiti.org/BD/2019-18"/>
    <s v="https://eiti.org/document/malawi-validation-2018"/>
    <n v="2018"/>
    <n v="2018"/>
    <s v="Meaningful progress"/>
    <x v="0"/>
    <n v="4"/>
    <x v="0"/>
    <s v="MWEITI deviates from the standard procedures, but all are met by an expanded inception report. However, public access to the report must be ensured._x000a_The does not conclude that data is reliable, but stakeholders remain confident. However, contrary to the overall objective of #4.9, only three companies adhered to quality assurances, limiting data quality."/>
    <s v="https://eiti.org/malawi#malawis-progress-by-requirement"/>
    <s v="http://mweiti.gov.mw/"/>
    <s v="https://eiti.org/api/v1.0/score_data/48"/>
    <s v="MalawiData quality (#4.9)"/>
    <s v="Malawi: 2018"/>
    <s v="Malawi"/>
    <n v="1"/>
    <n v="48"/>
    <s v="Malawi: 2018"/>
    <s v="MWI"/>
    <s v="Malawi"/>
    <s v="https://eiti.org/BD/2019-18"/>
    <s v="https://eiti.org/document/malawi-validation-2018"/>
    <n v="2018"/>
    <n v="2018"/>
    <s v="Meaningful progress"/>
    <s v="Data quality (#4.9)"/>
    <n v="4"/>
    <x v="0"/>
    <s v="MWEITI deviates from the standard procedures, but all are met by an expanded inception report. However, public access to the report must be ensured._x000a_The does not conclude that data is reliable, but stakeholders remain confident. However, contrary to the overall objective of #4.9, only three companies adhered to quality assurances, limiting data quality."/>
    <s v="https://eiti.org/malawi#malawis-progress-by-requirement"/>
    <s v="http://mweiti.gov.mw/"/>
    <s v="https://eiti.org/api/v1.0/score_data/48"/>
    <x v="0"/>
    <n v="1"/>
    <n v="0"/>
    <n v="1"/>
    <n v="0"/>
    <n v="0"/>
    <x v="0"/>
  </r>
  <r>
    <x v="18"/>
    <n v="1"/>
    <n v="48"/>
    <s v="Malawi: 2018"/>
    <s v="MWI"/>
    <s v="Malawi"/>
    <s v="https://eiti.org/BD/2019-18"/>
    <s v="https://eiti.org/document/malawi-validation-2018"/>
    <n v="2018"/>
    <n v="2018"/>
    <s v="Meaningful progress"/>
    <x v="5"/>
    <n v="0"/>
    <x v="2"/>
    <s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
    <s v="https://eiti.org/malawi#malawis-progress-by-requirement"/>
    <s v="http://mweiti.gov.mw/"/>
    <s v="https://eiti.org/api/v1.0/score_data/48"/>
    <s v="MalawiTransportation revenues (#4.4)"/>
    <s v="Malawi: 2018"/>
    <s v="Malawi"/>
    <n v="1"/>
    <n v="48"/>
    <s v="Malawi: 2018"/>
    <s v="MWI"/>
    <s v="Malawi"/>
    <s v="https://eiti.org/BD/2019-18"/>
    <s v="https://eiti.org/document/malawi-validation-2018"/>
    <n v="2018"/>
    <n v="2018"/>
    <s v="Meaningful progress"/>
    <s v="Transportation revenues (#4.4)"/>
    <n v="0"/>
    <x v="2"/>
    <s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2"/>
    <n v="0"/>
    <x v="2"/>
    <s v="The 2015-16 MWEITI Report presents ambiguous statements of the applicability of sub-national transfers in Malawi, but further documentation and stakeholder consultations confirm that there are no such transfers in Malawi."/>
    <s v="https://eiti.org/malawi#malawis-progress-by-requirement"/>
    <s v="http://mweiti.gov.mw/"/>
    <s v="https://eiti.org/api/v1.0/score_data/48"/>
    <s v="MalawiSubnational transfers (#5.2)"/>
    <s v="Malawi: 2018"/>
    <s v="Malawi"/>
    <n v="1"/>
    <n v="48"/>
    <s v="Malawi: 2018"/>
    <s v="MWI"/>
    <s v="Malawi"/>
    <s v="https://eiti.org/BD/2019-18"/>
    <s v="https://eiti.org/document/malawi-validation-2018"/>
    <n v="2018"/>
    <n v="2018"/>
    <s v="Meaningful progress"/>
    <s v="Subnational transfers (#5.2)"/>
    <n v="0"/>
    <x v="2"/>
    <s v="The 2015-16 MWEITI Report presents ambiguous statements of the applicability of sub-national transfers in Malawi, but further documentation and stakeholder consultations confirm that there are no such transfers in Malawi."/>
    <s v="https://eiti.org/malawi#malawis-progress-by-requirement"/>
    <s v="http://mweiti.gov.mw/"/>
    <s v="https://eiti.org/api/v1.0/score_data/48"/>
    <x v="0"/>
    <n v="0"/>
    <n v="0"/>
    <n v="0"/>
    <n v="0"/>
    <n v="0"/>
    <x v="1"/>
  </r>
  <r>
    <x v="18"/>
    <n v="1"/>
    <n v="48"/>
    <s v="Malawi: 2018"/>
    <s v="MWI"/>
    <s v="Malawi"/>
    <s v="https://eiti.org/BD/2019-18"/>
    <s v="https://eiti.org/document/malawi-validation-2018"/>
    <n v="2018"/>
    <n v="2018"/>
    <s v="Meaningful progress"/>
    <x v="7"/>
    <n v="0"/>
    <x v="2"/>
    <s v="The 2015-16 MWEITI Report presents ambiguous statements of the applicability of direct sub-national payments in Malawi, but further documentation and stakeholder consultations confirm that no such fees are extractive specific nor material."/>
    <s v="https://eiti.org/malawi#malawis-progress-by-requirement"/>
    <s v="http://mweiti.gov.mw/"/>
    <s v="https://eiti.org/api/v1.0/score_data/48"/>
    <s v="MalawiDirect subnational payments (#4.6)"/>
    <s v="Malawi: 2018"/>
    <s v="Malawi"/>
    <n v="1"/>
    <n v="48"/>
    <s v="Malawi: 2018"/>
    <s v="MWI"/>
    <s v="Malawi"/>
    <s v="https://eiti.org/BD/2019-18"/>
    <s v="https://eiti.org/document/malawi-validation-2018"/>
    <n v="2018"/>
    <n v="2018"/>
    <s v="Meaningful progress"/>
    <s v="Direct subnational payments (#4.6)"/>
    <n v="0"/>
    <x v="2"/>
    <s v="The 2015-16 MWEITI Report presents ambiguous statements of the applicability of direct sub-national payments in Malawi, but further documentation and stakeholder consultations confirm that no such fees are extractive specific nor material."/>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4"/>
    <n v="0"/>
    <x v="2"/>
    <s v="The International Secretariat’s initial assessment is this requirement is not applicable in Malawi. For more details please refer to requirement 2.6 on state participation and the existence of state-owned enterprises."/>
    <s v="https://eiti.org/malawi#malawis-progress-by-requirement"/>
    <s v="http://mweiti.gov.mw/"/>
    <s v="https://eiti.org/api/v1.0/score_data/48"/>
    <s v="MalawiSOE transactions (#4.5)"/>
    <s v="Malawi: 2018"/>
    <s v="Malawi"/>
    <n v="1"/>
    <n v="48"/>
    <s v="Malawi: 2018"/>
    <s v="MWI"/>
    <s v="Malawi"/>
    <s v="https://eiti.org/BD/2019-18"/>
    <s v="https://eiti.org/document/malawi-validation-2018"/>
    <n v="2018"/>
    <n v="2018"/>
    <s v="Meaningful progress"/>
    <s v="SOE transactions (#4.5)"/>
    <n v="0"/>
    <x v="2"/>
    <s v="The International Secretariat’s initial assessment is this requirement is not applicable in Malawi. For more details please refer to requirement 2.6 on state participation and the existence of state-owned enterprises."/>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1"/>
    <n v="5"/>
    <x v="1"/>
    <s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
    <s v="https://eiti.org/malawi#malawis-progress-by-requirement"/>
    <s v="http://mweiti.gov.mw/"/>
    <s v="https://eiti.org/api/v1.0/score_data/48"/>
    <s v="MalawiData timeliness (#4.8)"/>
    <s v="Malawi: 2018"/>
    <s v="Malawi"/>
    <n v="1"/>
    <n v="48"/>
    <s v="Malawi: 2018"/>
    <s v="MWI"/>
    <s v="Malawi"/>
    <s v="https://eiti.org/BD/2019-18"/>
    <s v="https://eiti.org/document/malawi-validation-2018"/>
    <n v="2018"/>
    <n v="2018"/>
    <s v="Meaningful progress"/>
    <s v="Data timeliness (#4.8)"/>
    <n v="5"/>
    <x v="1"/>
    <s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6"/>
    <n v="5"/>
    <x v="1"/>
    <s v="Reconciled financial data in the 2015-16 EITI Report is disaggregated by company, revenue stream and government entity. The report also presents recommendations for further disaggregation of data by individual project."/>
    <s v="https://eiti.org/malawi#malawis-progress-by-requirement"/>
    <s v="http://mweiti.gov.mw/"/>
    <s v="https://eiti.org/api/v1.0/score_data/48"/>
    <s v="MalawiDisaggregation (#4.7)"/>
    <s v="Malawi: 2018"/>
    <s v="Malawi"/>
    <n v="1"/>
    <n v="48"/>
    <s v="Malawi: 2018"/>
    <s v="MWI"/>
    <s v="Malawi"/>
    <s v="https://eiti.org/BD/2019-18"/>
    <s v="https://eiti.org/document/malawi-validation-2018"/>
    <n v="2018"/>
    <n v="2018"/>
    <s v="Meaningful progress"/>
    <s v="Disaggregation (#4.7)"/>
    <n v="5"/>
    <x v="1"/>
    <s v="Reconciled financial data in the 2015-16 EITI Report is disaggregated by company, revenue stream and government entity. The report also presents recommendations for further disaggregation of data by individual project."/>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9"/>
    <n v="5"/>
    <x v="1"/>
    <s v="MWEITI has produced remedial action plans, which it used to follow up on recommendations from reporting. Government agencies have collaborated to address recommendations, and the MSG has discussed progress."/>
    <s v="https://eiti.org/malawi#malawis-progress-by-requirement"/>
    <s v="http://mweiti.gov.mw/"/>
    <s v="https://eiti.org/api/v1.0/score_data/48"/>
    <s v="MalawiFollow up on recommendations (#7.3)"/>
    <s v="Malawi: 2018"/>
    <s v="Malawi"/>
    <n v="1"/>
    <n v="48"/>
    <s v="Malawi: 2018"/>
    <s v="MWI"/>
    <s v="Malawi"/>
    <s v="https://eiti.org/BD/2019-18"/>
    <s v="https://eiti.org/document/malawi-validation-2018"/>
    <n v="2018"/>
    <n v="2018"/>
    <s v="Meaningful progress"/>
    <s v="Follow up on recommendations (#7.3)"/>
    <n v="5"/>
    <x v="1"/>
    <s v="MWEITI has produced remedial action plans, which it used to follow up on recommendations from reporting. Government agencies have collaborated to address recommendations, and the MSG has discussed progress."/>
    <s v="https://eiti.org/malawi#malawis-progress-by-requirement"/>
    <s v="http://mweiti.gov.mw/"/>
    <s v="https://eiti.org/api/v1.0/score_data/48"/>
    <x v="0"/>
    <n v="0"/>
    <n v="0"/>
    <n v="0"/>
    <n v="0"/>
    <n v="0"/>
    <x v="2"/>
  </r>
  <r>
    <x v="18"/>
    <n v="1"/>
    <n v="48"/>
    <s v="Malawi: 2018"/>
    <s v="MWI"/>
    <s v="Malawi"/>
    <s v="https://eiti.org/BD/2019-18"/>
    <s v="https://eiti.org/document/malawi-validation-2018"/>
    <n v="2018"/>
    <n v="2018"/>
    <s v="Meaningful progress"/>
    <x v="10"/>
    <n v="1"/>
    <x v="4"/>
    <s v="MWEITI has made efforts to make data accessible. There is further potential for systematic disclosures."/>
    <s v="https://eiti.org/malawi#malawis-progress-by-requirement"/>
    <s v="http://mweiti.gov.mw/"/>
    <s v="https://eiti.org/api/v1.0/score_data/48"/>
    <s v="MalawiData accessibility (#7.2)"/>
    <s v="Malawi: 2018"/>
    <s v="Malawi"/>
    <n v="1"/>
    <n v="48"/>
    <s v="Malawi: 2018"/>
    <s v="MWI"/>
    <s v="Malawi"/>
    <s v="https://eiti.org/BD/2019-18"/>
    <s v="https://eiti.org/document/malawi-validation-2018"/>
    <n v="2018"/>
    <n v="2018"/>
    <s v="Meaningful progress"/>
    <s v="Data accessibility (#7.2)"/>
    <n v="1"/>
    <x v="4"/>
    <s v="MWEITI has made efforts to make data accessible. There is further potential for systematic disclosures."/>
    <s v="https://eiti.org/malawi#malawis-progress-by-requirement"/>
    <s v="http://mweiti.gov.mw/"/>
    <s v="https://eiti.org/api/v1.0/score_data/48"/>
    <x v="0"/>
    <n v="0"/>
    <n v="0"/>
    <n v="0"/>
    <n v="0"/>
    <n v="0"/>
    <x v="2"/>
  </r>
  <r>
    <x v="18"/>
    <n v="1"/>
    <n v="48"/>
    <s v="Malawi: 2018"/>
    <s v="MWI"/>
    <s v="Malawi"/>
    <s v="https://eiti.org/BD/2019-18"/>
    <s v="https://eiti.org/document/malawi-validation-2018"/>
    <n v="2018"/>
    <n v="2018"/>
    <s v="Meaningful progress"/>
    <x v="25"/>
    <n v="5"/>
    <x v="1"/>
    <s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
    <s v="https://eiti.org/malawi#malawis-progress-by-requirement"/>
    <s v="http://mweiti.gov.mw/"/>
    <s v="https://eiti.org/api/v1.0/score_data/48"/>
    <s v="MalawiPolicy on contract disclosure (#2.4)"/>
    <s v="Malawi: 2018"/>
    <s v="Malawi"/>
    <n v="1"/>
    <n v="48"/>
    <s v="Malawi: 2018"/>
    <s v="MWI"/>
    <s v="Malawi"/>
    <s v="https://eiti.org/BD/2019-18"/>
    <s v="https://eiti.org/document/malawi-validation-2018"/>
    <n v="2018"/>
    <n v="2018"/>
    <s v="Meaningful progress"/>
    <s v="Policy on contract disclosure (#2.4)"/>
    <n v="5"/>
    <x v="1"/>
    <s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
    <s v="https://eiti.org/malawi#malawis-progress-by-requirement"/>
    <s v="http://mweiti.gov.mw/"/>
    <s v="https://eiti.org/api/v1.0/score_data/48"/>
    <x v="0"/>
    <n v="0"/>
    <n v="0"/>
    <n v="0"/>
    <n v="0"/>
    <n v="0"/>
    <x v="5"/>
  </r>
  <r>
    <x v="18"/>
    <n v="1"/>
    <n v="48"/>
    <s v="Malawi: 2018"/>
    <s v="MWI"/>
    <s v="Malawi"/>
    <s v="https://eiti.org/BD/2019-18"/>
    <s v="https://eiti.org/document/malawi-validation-2018"/>
    <n v="2018"/>
    <n v="2018"/>
    <s v="Meaningful progress"/>
    <x v="12"/>
    <n v="4"/>
    <x v="0"/>
    <s v="The annual progress report captures activities and follow-up on recommendations but lacks a review of the impact of EITI implementation. The description of progress in meeting EITI requirements is vague."/>
    <s v="https://eiti.org/malawi#malawis-progress-by-requirement"/>
    <s v="http://mweiti.gov.mw/"/>
    <s v="https://eiti.org/api/v1.0/score_data/48"/>
    <s v="MalawiOutcomes and impact of implementation (#7.4)"/>
    <s v="Malawi: 2018"/>
    <s v="Malawi"/>
    <n v="1"/>
    <n v="48"/>
    <s v="Malawi: 2018"/>
    <s v="MWI"/>
    <s v="Malawi"/>
    <s v="https://eiti.org/BD/2019-18"/>
    <s v="https://eiti.org/document/malawi-validation-2018"/>
    <n v="2018"/>
    <n v="2018"/>
    <s v="Meaningful progress"/>
    <s v="Outcomes and impact of implementation (#7.4)"/>
    <n v="4"/>
    <x v="0"/>
    <s v="The annual progress report captures activities and follow-up on recommendations but lacks a review of the impact of EITI implementation. The description of progress in meeting EITI requirements is vague."/>
    <s v="https://eiti.org/malawi#malawis-progress-by-requirement"/>
    <s v="http://mweiti.gov.mw/"/>
    <s v="https://eiti.org/api/v1.0/score_data/48"/>
    <x v="0"/>
    <n v="1"/>
    <n v="0"/>
    <n v="1"/>
    <n v="0"/>
    <n v="0"/>
    <x v="2"/>
  </r>
  <r>
    <x v="18"/>
    <n v="1"/>
    <n v="48"/>
    <s v="Malawi: 2018"/>
    <s v="MWI"/>
    <s v="Malawi"/>
    <s v="https://eiti.org/BD/2019-18"/>
    <s v="https://eiti.org/document/malawi-validation-2018"/>
    <n v="2018"/>
    <n v="2018"/>
    <s v="Meaningful progress"/>
    <x v="15"/>
    <n v="5"/>
    <x v="1"/>
    <s v="EITI Reports are comprehensible, and CSOs and the media are spreading awareness. Especially contract transparency has contributed to public debate. Data is available in open formats and its use is not restricted."/>
    <s v="https://eiti.org/malawi#malawis-progress-by-requirement"/>
    <s v="http://mweiti.gov.mw/"/>
    <s v="https://eiti.org/api/v1.0/score_data/48"/>
    <s v="MalawiPublic debate (#7.1)"/>
    <s v="Malawi: 2018"/>
    <s v="Malawi"/>
    <n v="1"/>
    <n v="48"/>
    <s v="Malawi: 2018"/>
    <s v="MWI"/>
    <s v="Malawi"/>
    <s v="https://eiti.org/BD/2019-18"/>
    <s v="https://eiti.org/document/malawi-validation-2018"/>
    <n v="2018"/>
    <n v="2018"/>
    <s v="Meaningful progress"/>
    <s v="Public debate (#7.1)"/>
    <n v="5"/>
    <x v="1"/>
    <s v="EITI Reports are comprehensible, and CSOs and the media are spreading awareness. Especially contract transparency has contributed to public debate. Data is available in open formats and its use is not restricted."/>
    <s v="https://eiti.org/malawi#malawis-progress-by-requirement"/>
    <s v="http://mweiti.gov.mw/"/>
    <s v="https://eiti.org/api/v1.0/score_data/48"/>
    <x v="0"/>
    <n v="0"/>
    <n v="0"/>
    <n v="0"/>
    <n v="0"/>
    <n v="0"/>
    <x v="2"/>
  </r>
  <r>
    <x v="18"/>
    <n v="1"/>
    <n v="48"/>
    <s v="Malawi: 2018"/>
    <s v="MWI"/>
    <s v="Malawi"/>
    <s v="https://eiti.org/BD/2019-18"/>
    <s v="https://eiti.org/document/malawi-validation-2018"/>
    <n v="2018"/>
    <n v="2018"/>
    <s v="Meaningful progress"/>
    <x v="14"/>
    <n v="3"/>
    <x v="3"/>
    <s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
    <s v="https://eiti.org/malawi#malawis-progress-by-requirement"/>
    <s v="http://mweiti.gov.mw/"/>
    <s v="https://eiti.org/api/v1.0/score_data/48"/>
    <s v="MalawiMandatory social expenditures (#6.1)"/>
    <s v="Malawi: 2018"/>
    <s v="Malawi"/>
    <n v="1"/>
    <n v="48"/>
    <s v="Malawi: 2018"/>
    <s v="MWI"/>
    <s v="Malawi"/>
    <s v="https://eiti.org/BD/2019-18"/>
    <s v="https://eiti.org/document/malawi-validation-2018"/>
    <n v="2018"/>
    <n v="2018"/>
    <s v="Meaningful progress"/>
    <s v="Mandatory social expenditures (#6.1)"/>
    <n v="3"/>
    <x v="3"/>
    <s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
    <s v="https://eiti.org/malawi#malawis-progress-by-requirement"/>
    <s v="http://mweiti.gov.mw/"/>
    <s v="https://eiti.org/api/v1.0/score_data/48"/>
    <x v="0"/>
    <n v="1"/>
    <n v="0"/>
    <n v="1"/>
    <n v="0"/>
    <n v="0"/>
    <x v="4"/>
  </r>
  <r>
    <x v="18"/>
    <n v="1"/>
    <n v="48"/>
    <s v="Malawi: 2018"/>
    <s v="MWI"/>
    <s v="Malawi"/>
    <s v="https://eiti.org/BD/2019-18"/>
    <s v="https://eiti.org/document/malawi-validation-2018"/>
    <n v="2018"/>
    <n v="2018"/>
    <s v="Meaningful progress"/>
    <x v="8"/>
    <n v="1"/>
    <x v="4"/>
    <s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
    <s v="https://eiti.org/malawi#malawis-progress-by-requirement"/>
    <s v="http://mweiti.gov.mw/"/>
    <s v="https://eiti.org/api/v1.0/score_data/48"/>
    <s v="MalawiRevenue management and expenditures (#5.3)"/>
    <s v="Malawi: 2018"/>
    <s v="Malawi"/>
    <n v="1"/>
    <n v="48"/>
    <s v="Malawi: 2018"/>
    <s v="MWI"/>
    <s v="Malawi"/>
    <s v="https://eiti.org/BD/2019-18"/>
    <s v="https://eiti.org/document/malawi-validation-2018"/>
    <n v="2018"/>
    <n v="2018"/>
    <s v="Meaningful progress"/>
    <s v="Revenue management and expenditures (#5.3)"/>
    <n v="1"/>
    <x v="4"/>
    <s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
    <s v="https://eiti.org/malawi#malawis-progress-by-requirement"/>
    <s v="http://mweiti.gov.mw/"/>
    <s v="https://eiti.org/api/v1.0/score_data/48"/>
    <x v="0"/>
    <n v="0"/>
    <n v="0"/>
    <n v="0"/>
    <n v="0"/>
    <n v="0"/>
    <x v="1"/>
  </r>
  <r>
    <x v="18"/>
    <n v="1"/>
    <n v="48"/>
    <s v="Malawi: 2018"/>
    <s v="MWI"/>
    <s v="Malawi"/>
    <s v="https://eiti.org/BD/2019-18"/>
    <s v="https://eiti.org/document/malawi-validation-2018"/>
    <n v="2018"/>
    <n v="2018"/>
    <s v="Meaningful progress"/>
    <x v="16"/>
    <n v="5"/>
    <x v="1"/>
    <s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
    <s v="https://eiti.org/malawi#malawis-progress-by-requirement"/>
    <s v="http://mweiti.gov.mw/"/>
    <s v="https://eiti.org/api/v1.0/score_data/48"/>
    <s v="MalawiEconomic contribution (#6.3)"/>
    <s v="Malawi: 2018"/>
    <s v="Malawi"/>
    <n v="1"/>
    <n v="48"/>
    <s v="Malawi: 2018"/>
    <s v="MWI"/>
    <s v="Malawi"/>
    <s v="https://eiti.org/BD/2019-18"/>
    <s v="https://eiti.org/document/malawi-validation-2018"/>
    <n v="2018"/>
    <n v="2018"/>
    <s v="Meaningful progress"/>
    <s v="Economic contribution (#6.3)"/>
    <n v="5"/>
    <x v="1"/>
    <s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
    <s v="https://eiti.org/malawi#malawis-progress-by-requirement"/>
    <s v="http://mweiti.gov.mw/"/>
    <s v="https://eiti.org/api/v1.0/score_data/48"/>
    <x v="0"/>
    <n v="0"/>
    <n v="0"/>
    <n v="0"/>
    <n v="0"/>
    <n v="0"/>
    <x v="4"/>
  </r>
  <r>
    <x v="18"/>
    <n v="1"/>
    <n v="48"/>
    <s v="Malawi: 2018"/>
    <s v="MWI"/>
    <s v="Malawi"/>
    <s v="https://eiti.org/BD/2019-18"/>
    <s v="https://eiti.org/document/malawi-validation-2018"/>
    <n v="2018"/>
    <n v="2018"/>
    <s v="Meaningful progress"/>
    <x v="13"/>
    <n v="0"/>
    <x v="2"/>
    <s v="The International Secretariat’s initial assessment is this requirement is not applicable in Malawi. For more details please refer to requirement 2.6 on state participation."/>
    <s v="https://eiti.org/malawi#malawis-progress-by-requirement"/>
    <s v="http://mweiti.gov.mw/"/>
    <s v="https://eiti.org/api/v1.0/score_data/48"/>
    <s v="MalawiSOE quasi-fiscal expenditures (#6.2)"/>
    <s v="Malawi: 2018"/>
    <s v="Malawi"/>
    <n v="1"/>
    <n v="48"/>
    <s v="Malawi: 2018"/>
    <s v="MWI"/>
    <s v="Malawi"/>
    <s v="https://eiti.org/BD/2019-18"/>
    <s v="https://eiti.org/document/malawi-validation-2018"/>
    <n v="2018"/>
    <n v="2018"/>
    <s v="Meaningful progress"/>
    <s v="SOE quasi-fiscal expenditures (#6.2)"/>
    <n v="0"/>
    <x v="2"/>
    <s v="The International Secretariat’s initial assessment is this requirement is not applicable in Malawi. For more details please refer to requirement 2.6 on state participation."/>
    <s v="https://eiti.org/malawi#malawis-progress-by-requirement"/>
    <s v="http://mweiti.gov.mw/"/>
    <s v="https://eiti.org/api/v1.0/score_data/48"/>
    <x v="0"/>
    <n v="0"/>
    <n v="0"/>
    <n v="0"/>
    <n v="0"/>
    <n v="0"/>
    <x v="4"/>
  </r>
  <r>
    <x v="18"/>
    <n v="1"/>
    <n v="48"/>
    <s v="Malawi: 2018"/>
    <s v="MWI"/>
    <s v="Malawi"/>
    <s v="https://eiti.org/BD/2019-18"/>
    <s v="https://eiti.org/document/malawi-validation-2018"/>
    <n v="2018"/>
    <n v="2018"/>
    <s v="Meaningful progress"/>
    <x v="18"/>
    <n v="4"/>
    <x v="0"/>
    <s v="The work plan is linked to priorities and includes relevant activities, but the level of stakeholder consultation remains unclear and funding has not been identified for most activities. The plan has not been widely available to the public."/>
    <s v="https://eiti.org/malawi#malawis-progress-by-requirement"/>
    <s v="http://mweiti.gov.mw/"/>
    <s v="https://eiti.org/api/v1.0/score_data/48"/>
    <s v="MalawiWorkplan (#1.5)"/>
    <s v="Malawi: 2018"/>
    <s v="Malawi"/>
    <n v="1"/>
    <n v="48"/>
    <s v="Malawi: 2018"/>
    <s v="MWI"/>
    <s v="Malawi"/>
    <s v="https://eiti.org/BD/2019-18"/>
    <s v="https://eiti.org/document/malawi-validation-2018"/>
    <n v="2018"/>
    <n v="2018"/>
    <s v="Meaningful progress"/>
    <s v="Workplan (#1.5)"/>
    <n v="4"/>
    <x v="0"/>
    <s v="The work plan is linked to priorities and includes relevant activities, but the level of stakeholder consultation remains unclear and funding has not been identified for most activities. The plan has not been widely available to the public."/>
    <s v="https://eiti.org/malawi#malawis-progress-by-requirement"/>
    <s v="http://mweiti.gov.mw/"/>
    <s v="https://eiti.org/api/v1.0/score_data/48"/>
    <x v="0"/>
    <n v="1"/>
    <n v="0"/>
    <n v="1"/>
    <n v="0"/>
    <n v="0"/>
    <x v="6"/>
  </r>
  <r>
    <x v="18"/>
    <n v="1"/>
    <n v="48"/>
    <s v="Malawi: 2018"/>
    <s v="MWI"/>
    <s v="Malawi"/>
    <s v="https://eiti.org/BD/2019-18"/>
    <s v="https://eiti.org/document/malawi-validation-2018"/>
    <n v="2018"/>
    <n v="2018"/>
    <s v="Meaningful progress"/>
    <x v="23"/>
    <n v="5"/>
    <x v="1"/>
    <s v="The MSG functions in an equitable and effective manner, and the ToR is followed. Constituencies are adequately represented. The nomination process of CSO members was free and transparent."/>
    <s v="https://eiti.org/malawi#malawis-progress-by-requirement"/>
    <s v="http://mweiti.gov.mw/"/>
    <s v="https://eiti.org/api/v1.0/score_data/48"/>
    <s v="MalawiMSG governance (#1.4)"/>
    <s v="Malawi: 2018"/>
    <s v="Malawi"/>
    <n v="1"/>
    <n v="48"/>
    <s v="Malawi: 2018"/>
    <s v="MWI"/>
    <s v="Malawi"/>
    <s v="https://eiti.org/BD/2019-18"/>
    <s v="https://eiti.org/document/malawi-validation-2018"/>
    <n v="2018"/>
    <n v="2018"/>
    <s v="Meaningful progress"/>
    <s v="MSG governance (#1.4)"/>
    <n v="5"/>
    <x v="1"/>
    <s v="The MSG functions in an equitable and effective manner, and the ToR is followed. Constituencies are adequately represented. The nomination process of CSO members was free and transparent."/>
    <s v="https://eiti.org/malawi#malawis-progress-by-requirement"/>
    <s v="http://mweiti.gov.mw/"/>
    <s v="https://eiti.org/api/v1.0/score_data/48"/>
    <x v="0"/>
    <n v="0"/>
    <n v="0"/>
    <n v="0"/>
    <n v="0"/>
    <n v="0"/>
    <x v="6"/>
  </r>
  <r>
    <x v="18"/>
    <n v="1"/>
    <n v="48"/>
    <s v="Malawi: 2018"/>
    <s v="MWI"/>
    <s v="Malawi"/>
    <s v="https://eiti.org/BD/2019-18"/>
    <s v="https://eiti.org/document/malawi-validation-2018"/>
    <n v="2018"/>
    <n v="2018"/>
    <s v="Meaningful progress"/>
    <x v="20"/>
    <n v="5"/>
    <x v="1"/>
    <s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
    <s v="https://eiti.org/malawi#malawis-progress-by-requirement"/>
    <s v="http://mweiti.gov.mw/"/>
    <s v="https://eiti.org/api/v1.0/score_data/48"/>
    <s v="MalawiLicense allocations (#2.2)"/>
    <s v="Malawi: 2018"/>
    <s v="Malawi"/>
    <n v="1"/>
    <n v="48"/>
    <s v="Malawi: 2018"/>
    <s v="MWI"/>
    <s v="Malawi"/>
    <s v="https://eiti.org/BD/2019-18"/>
    <s v="https://eiti.org/document/malawi-validation-2018"/>
    <n v="2018"/>
    <n v="2018"/>
    <s v="Meaningful progress"/>
    <s v="License allocations (#2.2)"/>
    <n v="5"/>
    <x v="1"/>
    <s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
    <s v="https://eiti.org/malawi#malawis-progress-by-requirement"/>
    <s v="http://mweiti.gov.mw/"/>
    <s v="https://eiti.org/api/v1.0/score_data/48"/>
    <x v="0"/>
    <n v="0"/>
    <n v="0"/>
    <n v="0"/>
    <n v="0"/>
    <n v="0"/>
    <x v="5"/>
  </r>
  <r>
    <x v="18"/>
    <n v="1"/>
    <n v="48"/>
    <s v="Malawi: 2018"/>
    <s v="MWI"/>
    <s v="Malawi"/>
    <s v="https://eiti.org/BD/2019-18"/>
    <s v="https://eiti.org/document/malawi-validation-2018"/>
    <n v="2018"/>
    <n v="2018"/>
    <s v="Meaningful progress"/>
    <x v="17"/>
    <n v="5"/>
    <x v="1"/>
    <s v="MWEITI provides a description and overview of the existing legal and fiscal frameworks. This also encompasses on-going reforms and recommendations for further reforms."/>
    <s v="https://eiti.org/malawi#malawis-progress-by-requirement"/>
    <s v="http://mweiti.gov.mw/"/>
    <s v="https://eiti.org/api/v1.0/score_data/48"/>
    <s v="MalawiLegal framework (#2.1)"/>
    <s v="Malawi: 2018"/>
    <s v="Malawi"/>
    <n v="1"/>
    <n v="48"/>
    <s v="Malawi: 2018"/>
    <s v="MWI"/>
    <s v="Malawi"/>
    <s v="https://eiti.org/BD/2019-18"/>
    <s v="https://eiti.org/document/malawi-validation-2018"/>
    <n v="2018"/>
    <n v="2018"/>
    <s v="Meaningful progress"/>
    <s v="Legal framework (#2.1)"/>
    <n v="5"/>
    <x v="1"/>
    <s v="MWEITI provides a description and overview of the existing legal and fiscal frameworks. This also encompasses on-going reforms and recommendations for further reforms."/>
    <s v="https://eiti.org/malawi#malawis-progress-by-requirement"/>
    <s v="http://mweiti.gov.mw/"/>
    <s v="https://eiti.org/api/v1.0/score_data/48"/>
    <x v="0"/>
    <n v="0"/>
    <n v="0"/>
    <n v="0"/>
    <n v="0"/>
    <n v="0"/>
    <x v="5"/>
  </r>
  <r>
    <x v="18"/>
    <n v="1"/>
    <n v="48"/>
    <s v="Malawi: 2018"/>
    <s v="MWI"/>
    <s v="Malawi"/>
    <s v="https://eiti.org/BD/2019-18"/>
    <s v="https://eiti.org/document/malawi-validation-2018"/>
    <n v="2018"/>
    <n v="2018"/>
    <s v="Meaningful progress"/>
    <x v="22"/>
    <n v="5"/>
    <x v="1"/>
    <s v="The government is fully engaged, and agencies are cooperating to address recommendations from reporting and EITI Requirements."/>
    <s v="https://eiti.org/malawi#malawis-progress-by-requirement"/>
    <s v="http://mweiti.gov.mw/"/>
    <s v="https://eiti.org/api/v1.0/score_data/48"/>
    <s v="MalawiGovernment engagement (#1.1)"/>
    <s v="Malawi: 2018"/>
    <s v="Malawi"/>
    <n v="1"/>
    <n v="48"/>
    <s v="Malawi: 2018"/>
    <s v="MWI"/>
    <s v="Malawi"/>
    <s v="https://eiti.org/BD/2019-18"/>
    <s v="https://eiti.org/document/malawi-validation-2018"/>
    <n v="2018"/>
    <n v="2018"/>
    <s v="Meaningful progress"/>
    <s v="Government engagement (#1.1)"/>
    <n v="5"/>
    <x v="1"/>
    <s v="The government is fully engaged, and agencies are cooperating to address recommendations from reporting and EITI Requirements."/>
    <s v="https://eiti.org/malawi#malawis-progress-by-requirement"/>
    <s v="http://mweiti.gov.mw/"/>
    <s v="https://eiti.org/api/v1.0/score_data/48"/>
    <x v="0"/>
    <n v="0"/>
    <n v="0"/>
    <n v="0"/>
    <n v="0"/>
    <n v="0"/>
    <x v="6"/>
  </r>
  <r>
    <x v="18"/>
    <n v="1"/>
    <n v="48"/>
    <s v="Malawi: 2018"/>
    <s v="MWI"/>
    <s v="Malawi"/>
    <s v="https://eiti.org/BD/2019-18"/>
    <s v="https://eiti.org/document/malawi-validation-2018"/>
    <n v="2018"/>
    <n v="2018"/>
    <s v="Meaningful progress"/>
    <x v="11"/>
    <n v="4"/>
    <x v="0"/>
    <s v="Following the conclusion of Malawi’s Validation of 2018, the EITI Board concludes that Malawi has made meaningful progress overall in implementing the EITI Standard."/>
    <s v="https://eiti.org/malawi#malawis-progress-by-requirement"/>
    <s v="http://mweiti.gov.mw/"/>
    <s v="https://eiti.org/api/v1.0/score_data/48"/>
    <s v="MalawiOverall Progress (#0.0)"/>
    <s v="Malawi: 2018"/>
    <s v="Malawi"/>
    <n v="1"/>
    <n v="48"/>
    <s v="Malawi: 2018"/>
    <s v="MWI"/>
    <s v="Malawi"/>
    <s v="https://eiti.org/BD/2019-18"/>
    <s v="https://eiti.org/document/malawi-validation-2018"/>
    <n v="2018"/>
    <n v="2018"/>
    <s v="Meaningful progress"/>
    <s v="Overall Progress (#0.0)"/>
    <n v="4"/>
    <x v="0"/>
    <s v="Following the conclusion of Malawi’s Validation of 2018, the EITI Board concludes that Malawi has made meaningful progress overall in implementing the EITI Standard."/>
    <s v="https://eiti.org/malawi#malawis-progress-by-requirement"/>
    <s v="http://mweiti.gov.mw/"/>
    <s v="https://eiti.org/api/v1.0/score_data/48"/>
    <x v="0"/>
    <n v="1"/>
    <n v="0"/>
    <n v="1"/>
    <n v="0"/>
    <n v="0"/>
    <x v="3"/>
  </r>
  <r>
    <x v="18"/>
    <n v="1"/>
    <n v="48"/>
    <s v="Malawi: 2018"/>
    <s v="MWI"/>
    <s v="Malawi"/>
    <s v="https://eiti.org/BD/2019-18"/>
    <s v="https://eiti.org/document/malawi-validation-2018"/>
    <n v="2018"/>
    <n v="2018"/>
    <s v="Meaningful progress"/>
    <x v="24"/>
    <n v="5"/>
    <x v="1"/>
    <s v="Civil society is an active stakeholder in the process and can fully engage. CSOs support the EITI, use it to promote reforms and produce analysis of the sector. Networks that enable coordination have been successfully formed."/>
    <s v="https://eiti.org/malawi#malawis-progress-by-requirement"/>
    <s v="http://mweiti.gov.mw/"/>
    <s v="https://eiti.org/api/v1.0/score_data/48"/>
    <s v="MalawiCivil society engagement (#1.3)"/>
    <s v="Malawi: 2018"/>
    <s v="Malawi"/>
    <n v="1"/>
    <n v="48"/>
    <s v="Malawi: 2018"/>
    <s v="MWI"/>
    <s v="Malawi"/>
    <s v="https://eiti.org/BD/2019-18"/>
    <s v="https://eiti.org/document/malawi-validation-2018"/>
    <n v="2018"/>
    <n v="2018"/>
    <s v="Meaningful progress"/>
    <s v="Civil society engagement (#1.3)"/>
    <n v="5"/>
    <x v="1"/>
    <s v="Civil society is an active stakeholder in the process and can fully engage. CSOs support the EITI, use it to promote reforms and produce analysis of the sector. Networks that enable coordination have been successfully formed."/>
    <s v="https://eiti.org/malawi#malawis-progress-by-requirement"/>
    <s v="http://mweiti.gov.mw/"/>
    <s v="https://eiti.org/api/v1.0/score_data/48"/>
    <x v="0"/>
    <n v="0"/>
    <n v="0"/>
    <n v="0"/>
    <n v="0"/>
    <n v="0"/>
    <x v="6"/>
  </r>
  <r>
    <x v="18"/>
    <n v="1"/>
    <n v="48"/>
    <s v="Malawi: 2018"/>
    <s v="MWI"/>
    <s v="Malawi"/>
    <s v="https://eiti.org/BD/2019-18"/>
    <s v="https://eiti.org/document/malawi-validation-2018"/>
    <n v="2018"/>
    <n v="2018"/>
    <s v="Meaningful progress"/>
    <x v="21"/>
    <n v="4"/>
    <x v="0"/>
    <s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
    <s v="https://eiti.org/malawi#malawis-progress-by-requirement"/>
    <s v="http://mweiti.gov.mw/"/>
    <s v="https://eiti.org/api/v1.0/score_data/48"/>
    <s v="MalawiIndustry engagement (#1.2)"/>
    <s v="Malawi: 2018"/>
    <s v="Malawi"/>
    <n v="1"/>
    <n v="48"/>
    <s v="Malawi: 2018"/>
    <s v="MWI"/>
    <s v="Malawi"/>
    <s v="https://eiti.org/BD/2019-18"/>
    <s v="https://eiti.org/document/malawi-validation-2018"/>
    <n v="2018"/>
    <n v="2018"/>
    <s v="Meaningful progress"/>
    <s v="Industry engagement (#1.2)"/>
    <n v="4"/>
    <x v="0"/>
    <s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
    <s v="https://eiti.org/malawi#malawis-progress-by-requirement"/>
    <s v="http://mweiti.gov.mw/"/>
    <s v="https://eiti.org/api/v1.0/score_data/48"/>
    <x v="0"/>
    <n v="1"/>
    <n v="0"/>
    <n v="1"/>
    <n v="0"/>
    <n v="0"/>
    <x v="6"/>
  </r>
  <r>
    <x v="18"/>
    <n v="1"/>
    <n v="48"/>
    <s v="Malawi: 2018"/>
    <s v="MWI"/>
    <s v="Malawi"/>
    <s v="https://eiti.org/BD/2019-18"/>
    <s v="https://eiti.org/document/malawi-validation-2018"/>
    <n v="2018"/>
    <n v="2018"/>
    <s v="Meaningful progress"/>
    <x v="19"/>
    <n v="4"/>
    <x v="0"/>
    <s v="The Department of Mines systematically discloses information through a license registry. Coordinates are not explicitly detailed, but contracted areas are visible on a scale of 1:5,000. The score has been downgraded due to limitations with petroleum license data."/>
    <s v="https://eiti.org/malawi#malawis-progress-by-requirement"/>
    <s v="http://mweiti.gov.mw/"/>
    <s v="https://eiti.org/api/v1.0/score_data/48"/>
    <s v="MalawiLicense register (#2.3)"/>
    <s v="Malawi: 2018"/>
    <s v="Malawi"/>
    <n v="1"/>
    <n v="48"/>
    <s v="Malawi: 2018"/>
    <s v="MWI"/>
    <s v="Malawi"/>
    <s v="https://eiti.org/BD/2019-18"/>
    <s v="https://eiti.org/document/malawi-validation-2018"/>
    <n v="2018"/>
    <n v="2018"/>
    <s v="Meaningful progress"/>
    <s v="License register (#2.3)"/>
    <n v="4"/>
    <x v="0"/>
    <s v="The Department of Mines systematically discloses information through a license registry. Coordinates are not explicitly detailed, but contracted areas are visible on a scale of 1:5,000. The score has been downgraded due to limitations with petroleum license data."/>
    <s v="https://eiti.org/malawi#malawis-progress-by-requirement"/>
    <s v="http://mweiti.gov.mw/"/>
    <s v="https://eiti.org/api/v1.0/score_data/48"/>
    <x v="0"/>
    <n v="1"/>
    <n v="0"/>
    <n v="1"/>
    <n v="0"/>
    <n v="0"/>
    <x v="5"/>
  </r>
  <r>
    <x v="18"/>
    <n v="1"/>
    <n v="48"/>
    <s v="Malawi: 2018"/>
    <s v="MWI"/>
    <s v="Malawi"/>
    <s v="https://eiti.org/BD/2019-18"/>
    <s v="https://eiti.org/document/malawi-validation-2018"/>
    <n v="2018"/>
    <n v="2018"/>
    <s v="Meaningful progress"/>
    <x v="26"/>
    <n v="4"/>
    <x v="0"/>
    <s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
    <s v="https://eiti.org/malawi#malawis-progress-by-requirement"/>
    <s v="http://mweiti.gov.mw/"/>
    <s v="https://eiti.org/api/v1.0/score_data/48"/>
    <s v="MalawiComprehensiveness (#4.1)"/>
    <s v="Malawi: 2018"/>
    <s v="Malawi"/>
    <n v="1"/>
    <n v="48"/>
    <s v="Malawi: 2018"/>
    <s v="MWI"/>
    <s v="Malawi"/>
    <s v="https://eiti.org/BD/2019-18"/>
    <s v="https://eiti.org/document/malawi-validation-2018"/>
    <n v="2018"/>
    <n v="2018"/>
    <s v="Meaningful progress"/>
    <s v="Comprehensiveness (#4.1)"/>
    <n v="4"/>
    <x v="0"/>
    <s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
    <s v="https://eiti.org/malawi#malawis-progress-by-requirement"/>
    <s v="http://mweiti.gov.mw/"/>
    <s v="https://eiti.org/api/v1.0/score_data/48"/>
    <x v="0"/>
    <n v="1"/>
    <n v="0"/>
    <n v="1"/>
    <n v="0"/>
    <n v="0"/>
    <x v="0"/>
  </r>
  <r>
    <x v="18"/>
    <n v="1"/>
    <n v="48"/>
    <s v="Malawi: 2018"/>
    <s v="MWI"/>
    <s v="Malawi"/>
    <s v="https://eiti.org/BD/2019-18"/>
    <s v="https://eiti.org/document/malawi-validation-2018"/>
    <n v="2018"/>
    <n v="2018"/>
    <s v="Meaningful progress"/>
    <x v="27"/>
    <n v="5"/>
    <x v="1"/>
    <s v="The MWEITI Report covers available data for export volumes and values for all commodities, combining various sources to ensure comprehensiveness. Differences in numbers are noted, although the methodology for ensuring comparability is not identified."/>
    <s v="https://eiti.org/malawi#malawis-progress-by-requirement"/>
    <s v="http://mweiti.gov.mw/"/>
    <s v="https://eiti.org/api/v1.0/score_data/48"/>
    <s v="MalawiExport data (#3.3)"/>
    <s v="Malawi: 2018"/>
    <s v="Malawi"/>
    <n v="1"/>
    <n v="48"/>
    <s v="Malawi: 2018"/>
    <s v="MWI"/>
    <s v="Malawi"/>
    <s v="https://eiti.org/BD/2019-18"/>
    <s v="https://eiti.org/document/malawi-validation-2018"/>
    <n v="2018"/>
    <n v="2018"/>
    <s v="Meaningful progress"/>
    <s v="Export data (#3.3)"/>
    <n v="5"/>
    <x v="1"/>
    <s v="The MWEITI Report covers available data for export volumes and values for all commodities, combining various sources to ensure comprehensiveness. Differences in numbers are noted, although the methodology for ensuring comparability is not identified."/>
    <s v="https://eiti.org/malawi#malawis-progress-by-requirement"/>
    <s v="http://mweiti.gov.mw/"/>
    <s v="https://eiti.org/api/v1.0/score_data/48"/>
    <x v="0"/>
    <n v="0"/>
    <n v="0"/>
    <n v="0"/>
    <n v="0"/>
    <n v="0"/>
    <x v="7"/>
  </r>
  <r>
    <x v="18"/>
    <n v="1"/>
    <n v="48"/>
    <s v="Malawi: 2018"/>
    <s v="MWI"/>
    <s v="Malawi"/>
    <s v="https://eiti.org/BD/2019-18"/>
    <s v="https://eiti.org/document/malawi-validation-2018"/>
    <n v="2018"/>
    <n v="2018"/>
    <s v="Meaningful progress"/>
    <x v="28"/>
    <n v="0"/>
    <x v="2"/>
    <s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
    <s v="https://eiti.org/malawi#malawis-progress-by-requirement"/>
    <s v="http://mweiti.gov.mw/"/>
    <s v="https://eiti.org/api/v1.0/score_data/48"/>
    <s v="MalawiBarter agreements (#4.3)"/>
    <s v="Malawi: 2018"/>
    <s v="Malawi"/>
    <n v="1"/>
    <n v="48"/>
    <s v="Malawi: 2018"/>
    <s v="MWI"/>
    <s v="Malawi"/>
    <s v="https://eiti.org/BD/2019-18"/>
    <s v="https://eiti.org/document/malawi-validation-2018"/>
    <n v="2018"/>
    <n v="2018"/>
    <s v="Meaningful progress"/>
    <s v="Barter agreements (#4.3)"/>
    <n v="0"/>
    <x v="2"/>
    <s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29"/>
    <n v="0"/>
    <x v="2"/>
    <s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
    <s v="https://eiti.org/malawi#malawis-progress-by-requirement"/>
    <s v="http://mweiti.gov.mw/"/>
    <s v="https://eiti.org/api/v1.0/score_data/48"/>
    <s v="MalawiIn-kind revenues (#4.2)"/>
    <s v="Malawi: 2018"/>
    <s v="Malawi"/>
    <n v="1"/>
    <n v="48"/>
    <s v="Malawi: 2018"/>
    <s v="MWI"/>
    <s v="Malawi"/>
    <s v="https://eiti.org/BD/2019-18"/>
    <s v="https://eiti.org/document/malawi-validation-2018"/>
    <n v="2018"/>
    <n v="2018"/>
    <s v="Meaningful progress"/>
    <s v="In-kind revenues (#4.2)"/>
    <n v="0"/>
    <x v="2"/>
    <s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
    <s v="https://eiti.org/malawi#malawis-progress-by-requirement"/>
    <s v="http://mweiti.gov.mw/"/>
    <s v="https://eiti.org/api/v1.0/score_data/48"/>
    <x v="0"/>
    <n v="0"/>
    <n v="0"/>
    <n v="0"/>
    <n v="0"/>
    <n v="0"/>
    <x v="0"/>
  </r>
  <r>
    <x v="18"/>
    <n v="1"/>
    <n v="48"/>
    <s v="Malawi: 2018"/>
    <s v="MWI"/>
    <s v="Malawi"/>
    <s v="https://eiti.org/BD/2019-18"/>
    <s v="https://eiti.org/document/malawi-validation-2018"/>
    <n v="2018"/>
    <n v="2018"/>
    <s v="Meaningful progress"/>
    <x v="30"/>
    <n v="0"/>
    <x v="2"/>
    <s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
    <s v="https://eiti.org/malawi#malawis-progress-by-requirement"/>
    <s v="http://mweiti.gov.mw/"/>
    <s v="https://eiti.org/api/v1.0/score_data/48"/>
    <s v="MalawiState participation (#2.6)"/>
    <s v="Malawi: 2018"/>
    <s v="Malawi"/>
    <n v="1"/>
    <n v="48"/>
    <s v="Malawi: 2018"/>
    <s v="MWI"/>
    <s v="Malawi"/>
    <s v="https://eiti.org/BD/2019-18"/>
    <s v="https://eiti.org/document/malawi-validation-2018"/>
    <n v="2018"/>
    <n v="2018"/>
    <s v="Meaningful progress"/>
    <s v="State participation (#2.6)"/>
    <n v="0"/>
    <x v="2"/>
    <s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
    <s v="https://eiti.org/malawi#malawis-progress-by-requirement"/>
    <s v="http://mweiti.gov.mw/"/>
    <s v="https://eiti.org/api/v1.0/score_data/48"/>
    <x v="0"/>
    <n v="0"/>
    <n v="0"/>
    <n v="0"/>
    <n v="0"/>
    <n v="0"/>
    <x v="5"/>
  </r>
  <r>
    <x v="18"/>
    <n v="1"/>
    <n v="48"/>
    <s v="Malawi: 2018"/>
    <s v="MWI"/>
    <s v="Malawi"/>
    <s v="https://eiti.org/BD/2019-18"/>
    <s v="https://eiti.org/document/malawi-validation-2018"/>
    <n v="2018"/>
    <n v="2018"/>
    <s v="Meaningful progress"/>
    <x v="31"/>
    <n v="1"/>
    <x v="4"/>
    <s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
    <s v="https://eiti.org/malawi#malawis-progress-by-requirement"/>
    <s v="http://mweiti.gov.mw/"/>
    <s v="https://eiti.org/api/v1.0/score_data/48"/>
    <s v="MalawiBeneficial ownership (#2.5)"/>
    <s v="Malawi: 2018"/>
    <s v="Malawi"/>
    <n v="1"/>
    <n v="48"/>
    <s v="Malawi: 2018"/>
    <s v="MWI"/>
    <s v="Malawi"/>
    <s v="https://eiti.org/BD/2019-18"/>
    <s v="https://eiti.org/document/malawi-validation-2018"/>
    <n v="2018"/>
    <n v="2018"/>
    <s v="Meaningful progress"/>
    <s v="Beneficial ownership (#2.5)"/>
    <n v="1"/>
    <x v="4"/>
    <s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
    <s v="https://eiti.org/malawi#malawis-progress-by-requirement"/>
    <s v="http://mweiti.gov.mw/"/>
    <s v="https://eiti.org/api/v1.0/score_data/48"/>
    <x v="0"/>
    <n v="0"/>
    <n v="0"/>
    <n v="0"/>
    <n v="0"/>
    <n v="0"/>
    <x v="5"/>
  </r>
  <r>
    <x v="18"/>
    <n v="1"/>
    <n v="48"/>
    <s v="Malawi: 2018"/>
    <s v="MWI"/>
    <s v="Malawi"/>
    <s v="https://eiti.org/BD/2019-18"/>
    <s v="https://eiti.org/document/malawi-validation-2018"/>
    <n v="2018"/>
    <n v="2018"/>
    <s v="Meaningful progress"/>
    <x v="32"/>
    <n v="6"/>
    <x v="6"/>
    <s v="The report includes production volumes and values for each commodity, by company and license. MWEITI supplementing data from different sources when unavailable or unreliable. _x000a_Malawi have gone beyond the minimum requirements by highlighting differences between different reports and provides recommendations for improving production statistics."/>
    <s v="https://eiti.org/malawi#malawis-progress-by-requirement"/>
    <s v="http://mweiti.gov.mw/"/>
    <s v="https://eiti.org/api/v1.0/score_data/48"/>
    <s v="MalawiProduction data (#3.2)"/>
    <s v="Malawi: 2018"/>
    <s v="Malawi"/>
    <n v="1"/>
    <n v="48"/>
    <s v="Malawi: 2018"/>
    <s v="MWI"/>
    <s v="Malawi"/>
    <s v="https://eiti.org/BD/2019-18"/>
    <s v="https://eiti.org/document/malawi-validation-2018"/>
    <n v="2018"/>
    <n v="2018"/>
    <s v="Meaningful progress"/>
    <s v="Production data (#3.2)"/>
    <n v="6"/>
    <x v="6"/>
    <s v="The report includes production volumes and values for each commodity, by company and license. MWEITI supplementing data from different sources when unavailable or unreliable. _x000a_Malawi have gone beyond the minimum requirements by highlighting differences between different reports and provides recommendations for improving production statistics."/>
    <s v="https://eiti.org/malawi#malawis-progress-by-requirement"/>
    <s v="http://mweiti.gov.mw/"/>
    <s v="https://eiti.org/api/v1.0/score_data/48"/>
    <x v="0"/>
    <n v="0"/>
    <n v="0"/>
    <n v="0"/>
    <n v="0"/>
    <n v="0"/>
    <x v="7"/>
  </r>
  <r>
    <x v="18"/>
    <n v="1"/>
    <n v="48"/>
    <s v="Malawi: 2018"/>
    <s v="MWI"/>
    <s v="Malawi"/>
    <s v="https://eiti.org/BD/2019-18"/>
    <s v="https://eiti.org/document/malawi-validation-2018"/>
    <n v="2018"/>
    <n v="2018"/>
    <s v="Meaningful progress"/>
    <x v="33"/>
    <n v="5"/>
    <x v="1"/>
    <s v="The 2015-16 Report provides a current overview of the extractive industries, and lists the main type of mineral reserves, prospective projects, and a brief history of the sectors in Malawi."/>
    <s v="https://eiti.org/malawi#malawis-progress-by-requirement"/>
    <s v="http://mweiti.gov.mw/"/>
    <s v="https://eiti.org/api/v1.0/score_data/48"/>
    <s v="MalawiExploration data (#3.1)"/>
    <s v="Malawi: 2018"/>
    <s v="Malawi"/>
    <n v="1"/>
    <n v="48"/>
    <s v="Malawi: 2018"/>
    <s v="MWI"/>
    <s v="Malawi"/>
    <s v="https://eiti.org/BD/2019-18"/>
    <s v="https://eiti.org/document/malawi-validation-2018"/>
    <n v="2018"/>
    <n v="2018"/>
    <s v="Meaningful progress"/>
    <s v="Exploration data (#3.1)"/>
    <n v="5"/>
    <x v="1"/>
    <s v="The 2015-16 Report provides a current overview of the extractive industries, and lists the main type of mineral reserves, prospective projects, and a brief history of the sectors in Malawi."/>
    <s v="https://eiti.org/malawi#malawis-progress-by-requirement"/>
    <s v="http://mweiti.gov.mw/"/>
    <s v="https://eiti.org/api/v1.0/score_data/48"/>
    <x v="0"/>
    <n v="0"/>
    <n v="0"/>
    <n v="0"/>
    <n v="0"/>
    <n v="0"/>
    <x v="7"/>
  </r>
  <r>
    <x v="19"/>
    <n v="1"/>
    <n v="13"/>
    <s v="Mali: 2016"/>
    <s v="MLI"/>
    <s v="Mali"/>
    <s v="https://eiti.org/board-decision/2017-29"/>
    <s v="https://eiti.org/document/validation-of-mali-2016-reports"/>
    <n v="2016"/>
    <m/>
    <s v="Meaningful progress"/>
    <x v="32"/>
    <n v="5"/>
    <x v="1"/>
    <s v="The 2013 EITI Report includes volumes of production for each producing mine from 2010 to 2013, the value of export of gold over the period 2009 to 2013, and reconciliation of production volumes and values between disclosures from government and companies. "/>
    <m/>
    <s v="http://itie.ml/"/>
    <s v="https://eiti.org/api/v1.0/score_data/13"/>
    <s v="MaliProduction data (#3.2)"/>
    <s v="Mali: 2019"/>
    <s v="Mali"/>
    <n v="2"/>
    <n v="62"/>
    <s v="Mali: 2019"/>
    <s v="MLI"/>
    <s v="Mali"/>
    <s v="https://eiti.org/BD/2019-47"/>
    <s v="https://eiti.org/document/mali-validation-2019"/>
    <n v="2019"/>
    <n v="0"/>
    <s v="Meaningful progress"/>
    <s v="Production data (#3.2)"/>
    <n v="5"/>
    <x v="1"/>
    <s v=""/>
    <n v="0"/>
    <s v="http://itie.ml/"/>
    <s v="https://eiti.org/api/v1.0/score_data/62"/>
    <x v="1"/>
    <n v="0"/>
    <n v="0"/>
    <n v="0"/>
    <n v="0"/>
    <n v="0"/>
    <x v="7"/>
  </r>
  <r>
    <x v="19"/>
    <n v="1"/>
    <n v="13"/>
    <s v="Mali: 2016"/>
    <s v="MLI"/>
    <s v="Mali"/>
    <s v="https://eiti.org/board-decision/2017-29"/>
    <s v="https://eiti.org/document/validation-of-mali-2016-reports"/>
    <n v="2016"/>
    <m/>
    <s v="Meaningful progress"/>
    <x v="27"/>
    <n v="5"/>
    <x v="1"/>
    <s v="The 2013 EITI Report includes information on volumes and values of production of refined gold and silver by company. "/>
    <m/>
    <s v="http://itie.ml/"/>
    <s v="https://eiti.org/api/v1.0/score_data/13"/>
    <s v="MaliExport data (#3.3)"/>
    <s v="Mali: 2019"/>
    <s v="Mali"/>
    <n v="2"/>
    <n v="62"/>
    <s v="Mali: 2019"/>
    <s v="MLI"/>
    <s v="Mali"/>
    <s v="https://eiti.org/BD/2019-47"/>
    <s v="https://eiti.org/document/mali-validation-2019"/>
    <n v="2019"/>
    <n v="0"/>
    <s v="Meaningful progress"/>
    <s v="Export data (#3.3)"/>
    <n v="5"/>
    <x v="1"/>
    <s v=""/>
    <n v="0"/>
    <s v="http://itie.ml/"/>
    <s v="https://eiti.org/api/v1.0/score_data/62"/>
    <x v="1"/>
    <n v="0"/>
    <n v="0"/>
    <n v="0"/>
    <n v="0"/>
    <n v="0"/>
    <x v="7"/>
  </r>
  <r>
    <x v="19"/>
    <n v="1"/>
    <n v="13"/>
    <s v="Mali: 2016"/>
    <s v="MLI"/>
    <s v="Mali"/>
    <s v="https://eiti.org/board-decision/2017-29"/>
    <s v="https://eiti.org/document/validation-of-mali-2016-reports"/>
    <n v="2016"/>
    <m/>
    <s v="Meaningful progress"/>
    <x v="30"/>
    <n v="5"/>
    <x v="1"/>
    <s v="The 2013 EITI Report confirms that state-participation in the extractive sector gave rise to material revenues in the form of dividends, which are disclosed in the report. Given that there were no state-owned enterprises (SOEs) operating in the extractive sector, significant aspects of this requirement are not applicable in Mali. The MSG has disclosed relevant information on state participation in accordance with the applicable aspects of the requirement."/>
    <m/>
    <s v="http://itie.ml/"/>
    <s v="https://eiti.org/api/v1.0/score_data/13"/>
    <s v="MaliState participation (#2.6)"/>
    <s v="Mali: 2019"/>
    <s v="Mali"/>
    <n v="2"/>
    <n v="62"/>
    <s v="Mali: 2019"/>
    <s v="MLI"/>
    <s v="Mali"/>
    <s v="https://eiti.org/BD/2019-47"/>
    <s v="https://eiti.org/document/mali-validation-2019"/>
    <n v="2019"/>
    <n v="0"/>
    <s v="Meaningful progress"/>
    <s v="State participation (#2.6)"/>
    <n v="5"/>
    <x v="1"/>
    <s v=""/>
    <n v="0"/>
    <s v="http://itie.ml/"/>
    <s v="https://eiti.org/api/v1.0/score_data/62"/>
    <x v="1"/>
    <n v="0"/>
    <n v="0"/>
    <n v="0"/>
    <n v="0"/>
    <n v="0"/>
    <x v="5"/>
  </r>
  <r>
    <x v="19"/>
    <n v="1"/>
    <n v="13"/>
    <s v="Mali: 2016"/>
    <s v="MLI"/>
    <s v="Mali"/>
    <s v="https://eiti.org/board-decision/2017-29"/>
    <s v="https://eiti.org/document/validation-of-mali-2016-reports"/>
    <n v="2016"/>
    <m/>
    <s v="Meaningful progress"/>
    <x v="33"/>
    <n v="5"/>
    <x v="1"/>
    <s v="The 2013 EITI Report provides background on solid minerals, including artisanal and small-scale mining (ASM), quarrying activities and on the hydrocarbon sector, which is still in the exploration phase. For the mining sector the 2013 EITI Report provide an overview of proven reserves for bauxite, gold, iron ore, phosphate and other solid minerals. "/>
    <m/>
    <s v="http://itie.ml/"/>
    <s v="https://eiti.org/api/v1.0/score_data/13"/>
    <s v="MaliExploration data (#3.1)"/>
    <s v="Mali: 2019"/>
    <s v="Mali"/>
    <n v="2"/>
    <n v="62"/>
    <s v="Mali: 2019"/>
    <s v="MLI"/>
    <s v="Mali"/>
    <s v="https://eiti.org/BD/2019-47"/>
    <s v="https://eiti.org/document/mali-validation-2019"/>
    <n v="2019"/>
    <n v="0"/>
    <s v="Meaningful progress"/>
    <s v="Exploration data (#3.1)"/>
    <n v="5"/>
    <x v="1"/>
    <s v=""/>
    <n v="0"/>
    <s v="http://itie.ml/"/>
    <s v="https://eiti.org/api/v1.0/score_data/62"/>
    <x v="1"/>
    <n v="0"/>
    <n v="0"/>
    <n v="0"/>
    <n v="0"/>
    <n v="0"/>
    <x v="7"/>
  </r>
  <r>
    <x v="19"/>
    <n v="1"/>
    <n v="13"/>
    <s v="Mali: 2016"/>
    <s v="MLI"/>
    <s v="Mali"/>
    <s v="https://eiti.org/board-decision/2017-29"/>
    <s v="https://eiti.org/document/validation-of-mali-2016-reports"/>
    <n v="2016"/>
    <m/>
    <s v="Meaningful progress"/>
    <x v="28"/>
    <n v="0"/>
    <x v="2"/>
    <s v="The scoping report adopted on 30 September notes that the independent administrator (IA) did not any infrastructure or barter provisions in Mali. The 2013 EITI Report confirmed these findings."/>
    <m/>
    <s v="http://itie.ml/"/>
    <s v="https://eiti.org/api/v1.0/score_data/13"/>
    <s v="MaliBarter agreements (#4.3)"/>
    <s v="Mali: 2019"/>
    <s v="Mali"/>
    <n v="2"/>
    <n v="62"/>
    <s v="Mali: 2019"/>
    <s v="MLI"/>
    <s v="Mali"/>
    <s v="https://eiti.org/BD/2019-47"/>
    <s v="https://eiti.org/document/mali-validation-2019"/>
    <n v="2019"/>
    <n v="0"/>
    <s v="Meaningful progress"/>
    <s v="Barter agreements (#4.3)"/>
    <n v="0"/>
    <x v="2"/>
    <s v=""/>
    <n v="0"/>
    <s v="http://itie.ml/"/>
    <s v="https://eiti.org/api/v1.0/score_data/62"/>
    <x v="1"/>
    <n v="0"/>
    <n v="0"/>
    <n v="0"/>
    <n v="0"/>
    <n v="0"/>
    <x v="0"/>
  </r>
  <r>
    <x v="19"/>
    <n v="1"/>
    <n v="13"/>
    <s v="Mali: 2016"/>
    <s v="MLI"/>
    <s v="Mali"/>
    <s v="https://eiti.org/board-decision/2017-29"/>
    <s v="https://eiti.org/document/validation-of-mali-2016-reports"/>
    <n v="2016"/>
    <m/>
    <s v="Meaningful progress"/>
    <x v="5"/>
    <n v="0"/>
    <x v="2"/>
    <s v="The IA states in the 2013 EITI Report that they had not been aware of the existence of significant revenues from mineral transport activities, and stakeholders confirmed that transport revenues were not material. Mali being a landlocked country, gold production is refined near mining site and transported by trucks and/or by air for export. "/>
    <m/>
    <s v="http://itie.ml/"/>
    <s v="https://eiti.org/api/v1.0/score_data/13"/>
    <s v="MaliTransportation revenues (#4.4)"/>
    <s v="Mali: 2019"/>
    <s v="Mali"/>
    <n v="2"/>
    <n v="62"/>
    <s v="Mali: 2019"/>
    <s v="MLI"/>
    <s v="Mali"/>
    <s v="https://eiti.org/BD/2019-47"/>
    <s v="https://eiti.org/document/mali-validation-2019"/>
    <n v="2019"/>
    <n v="0"/>
    <s v="Meaningful progress"/>
    <s v="Transportation revenues (#4.4)"/>
    <n v="0"/>
    <x v="2"/>
    <s v=""/>
    <n v="0"/>
    <s v="http://itie.ml/"/>
    <s v="https://eiti.org/api/v1.0/score_data/62"/>
    <x v="1"/>
    <n v="0"/>
    <n v="0"/>
    <n v="0"/>
    <n v="0"/>
    <n v="0"/>
    <x v="0"/>
  </r>
  <r>
    <x v="19"/>
    <n v="1"/>
    <n v="13"/>
    <s v="Mali: 2016"/>
    <s v="MLI"/>
    <s v="Mali"/>
    <s v="https://eiti.org/board-decision/2017-29"/>
    <s v="https://eiti.org/document/validation-of-mali-2016-reports"/>
    <n v="2016"/>
    <m/>
    <s v="Meaningful progress"/>
    <x v="26"/>
    <n v="4"/>
    <x v="0"/>
    <s v="The MSG has considered various options and agreed a clear materiality threshold in accordance with EITI requirement 4.1.a. While all government agencies provided information for companies included in the reconciliation in accordance with Requirement 4.1.c, only two government entities fully reported all receipts including revenues below the materiality thresholds. Although significant aspects of the requirement have been implemented, the broader objective of comprehensive disclosure by reporting entities have not been achieved."/>
    <m/>
    <s v="http://itie.ml/"/>
    <s v="https://eiti.org/api/v1.0/score_data/13"/>
    <s v="MaliComprehensiveness (#4.1)"/>
    <s v="Mali: 2019"/>
    <s v="Mali"/>
    <n v="2"/>
    <n v="62"/>
    <s v="Mali: 2019"/>
    <s v="MLI"/>
    <s v="Mali"/>
    <s v="https://eiti.org/BD/2019-47"/>
    <s v="https://eiti.org/document/mali-validation-2019"/>
    <n v="2019"/>
    <n v="0"/>
    <s v="Meaningful progress"/>
    <s v="Comprehensiveness (#4.1)"/>
    <n v="5"/>
    <x v="1"/>
    <s v="The 2016 EITI Report provides a comprehensive reconciliation of government revenues and company payments. A definition of the materiality thresholds for payments and companies were included in the scope of reconciliation, including a justification for why the thresholds were set at these levels. The materiality of omissions from non-reporting companies is assessed and considered not to affect the comprehensiveness of the reconciliation. "/>
    <n v="0"/>
    <s v="http://itie.ml/"/>
    <s v="https://eiti.org/api/v1.0/score_data/62"/>
    <x v="1"/>
    <n v="1"/>
    <n v="1"/>
    <n v="0"/>
    <n v="1"/>
    <n v="0"/>
    <x v="0"/>
  </r>
  <r>
    <x v="19"/>
    <n v="1"/>
    <n v="13"/>
    <s v="Mali: 2016"/>
    <s v="MLI"/>
    <s v="Mali"/>
    <s v="https://eiti.org/board-decision/2017-29"/>
    <s v="https://eiti.org/document/validation-of-mali-2016-reports"/>
    <n v="2016"/>
    <m/>
    <s v="Meaningful progress"/>
    <x v="29"/>
    <n v="0"/>
    <x v="2"/>
    <s v="According the 2013 EITI Report the state does not collect any revenue in-kind, as it holds its stakes in mining directly and there is no SOE. Furthermore Mali did not produce oil or gas during the reporting period."/>
    <m/>
    <s v="http://itie.ml/"/>
    <s v="https://eiti.org/api/v1.0/score_data/13"/>
    <s v="MaliIn-kind revenues (#4.2)"/>
    <s v="Mali: 2019"/>
    <s v="Mali"/>
    <n v="2"/>
    <n v="62"/>
    <s v="Mali: 2019"/>
    <s v="MLI"/>
    <s v="Mali"/>
    <s v="https://eiti.org/BD/2019-47"/>
    <s v="https://eiti.org/document/mali-validation-2019"/>
    <n v="2019"/>
    <n v="0"/>
    <s v="Meaningful progress"/>
    <s v="In-kind revenues (#4.2)"/>
    <n v="0"/>
    <x v="2"/>
    <s v=""/>
    <n v="0"/>
    <s v="http://itie.ml/"/>
    <s v="https://eiti.org/api/v1.0/score_data/62"/>
    <x v="1"/>
    <n v="0"/>
    <n v="0"/>
    <n v="0"/>
    <n v="0"/>
    <n v="0"/>
    <x v="0"/>
  </r>
  <r>
    <x v="19"/>
    <n v="1"/>
    <n v="13"/>
    <s v="Mali: 2016"/>
    <s v="MLI"/>
    <s v="Mali"/>
    <s v="https://eiti.org/board-decision/2017-29"/>
    <s v="https://eiti.org/document/validation-of-mali-2016-reports"/>
    <n v="2016"/>
    <m/>
    <s v="Meaningful progress"/>
    <x v="31"/>
    <n v="1"/>
    <x v="4"/>
    <s v="The MSG, together with the IA, have included beneficial ownership disclosure as part of reporting for those companies in the scope of reconciliation. The 2013 EITI Report provides beneficial ownership information or links to publicly listed companies for 13 of the 18 companies included in the reconciliation. Implementing countries are not yet required to address beneficial ownership, but more work is needed to ensure full implementation of this requirement. "/>
    <m/>
    <s v="http://itie.ml/"/>
    <s v="https://eiti.org/api/v1.0/score_data/13"/>
    <s v="MaliBeneficial ownership (#2.5)"/>
    <s v="Mali: 2019"/>
    <s v="Mali"/>
    <n v="2"/>
    <n v="62"/>
    <s v="Mali: 2019"/>
    <s v="MLI"/>
    <s v="Mali"/>
    <s v="https://eiti.org/BD/2019-47"/>
    <s v="https://eiti.org/document/mali-validation-2019"/>
    <n v="2019"/>
    <n v="0"/>
    <s v="Meaningful progress"/>
    <s v="Beneficial ownership (#2.5)"/>
    <n v="1"/>
    <x v="4"/>
    <s v=""/>
    <n v="0"/>
    <s v="http://itie.ml/"/>
    <s v="https://eiti.org/api/v1.0/score_data/62"/>
    <x v="1"/>
    <n v="0"/>
    <n v="0"/>
    <n v="0"/>
    <n v="0"/>
    <n v="0"/>
    <x v="5"/>
  </r>
  <r>
    <x v="19"/>
    <n v="1"/>
    <n v="13"/>
    <s v="Mali: 2016"/>
    <s v="MLI"/>
    <s v="Mali"/>
    <s v="https://eiti.org/board-decision/2017-29"/>
    <s v="https://eiti.org/document/validation-of-mali-2016-reports"/>
    <n v="2016"/>
    <m/>
    <s v="Meaningful progress"/>
    <x v="23"/>
    <n v="3"/>
    <x v="3"/>
    <s v="The MSG meets frequently and attendance and record keeping occurs for every meeting. However, the meeting records are not necessarily a reflection of MSG discussions and further efforts could be made to ensure that MSG members always have the documents at hand during decision making. The effectiveness of the MSG could be improved with more regular meetings of its three sub-committees. It would also be useful for the actual per diem policy to be reflected in the MSG’s terms of reference. Lack of civil society capacity seem to be preventing civil society from fully and actively contributing to the design and implementation of the EITI and further capacity building should be undertaken."/>
    <m/>
    <s v="http://itie.ml/"/>
    <s v="https://eiti.org/api/v1.0/score_data/13"/>
    <s v="MaliMSG governance (#1.4)"/>
    <s v="Mali: 2019"/>
    <s v="Mali"/>
    <n v="2"/>
    <n v="62"/>
    <s v="Mali: 2019"/>
    <s v="MLI"/>
    <s v="Mali"/>
    <s v="https://eiti.org/BD/2019-47"/>
    <s v="https://eiti.org/document/mali-validation-2019"/>
    <n v="2019"/>
    <n v="0"/>
    <s v="Meaningful progress"/>
    <s v="MSG governance (#1.4)"/>
    <n v="4"/>
    <x v="0"/>
    <s v="The MSG has clarified and updated MSG governance procedures, leading to a partial renewal of MSG membership, limited to government and industry. Industry has agreed on a clear selection procedure for its representatives on the MSG. Civil society has published a code of conduct to govern its participation on the MSG. There is no evidence however that these procedures have been implemented in practice."/>
    <n v="0"/>
    <s v="http://itie.ml/"/>
    <s v="https://eiti.org/api/v1.0/score_data/62"/>
    <x v="1"/>
    <n v="1"/>
    <n v="1"/>
    <n v="1"/>
    <n v="0"/>
    <n v="0"/>
    <x v="6"/>
  </r>
  <r>
    <x v="19"/>
    <n v="1"/>
    <n v="13"/>
    <s v="Mali: 2016"/>
    <s v="MLI"/>
    <s v="Mali"/>
    <s v="https://eiti.org/board-decision/2017-29"/>
    <s v="https://eiti.org/document/validation-of-mali-2016-reports"/>
    <n v="2016"/>
    <m/>
    <s v="Meaningful progress"/>
    <x v="18"/>
    <n v="4"/>
    <x v="0"/>
    <s v="The MSG has not considered opportunities for linking implementation to national priorities for the sector. Although there was limited consultation with stakeholders outside the MSG on these objectives, stakeholders confirm that they respond to interests voiced during interactions with persons in affected communities. _x000a_The 2016 work plan includes a timeline and specific activities to achieve the objectives. It should be noted, however, that there is still no costing for some items and a few activities planned for the first quarter of 2016, namely the outreach activities and capacity building are behind schedule. Nonetheless, in general, the work plan appears to address most of the EITI Requirements. "/>
    <m/>
    <s v="http://itie.ml/"/>
    <s v="https://eiti.org/api/v1.0/score_data/13"/>
    <s v="MaliWorkplan (#1.5)"/>
    <s v="Mali: 2019"/>
    <s v="Mali"/>
    <n v="2"/>
    <n v="62"/>
    <s v="Mali: 2019"/>
    <s v="MLI"/>
    <s v="Mali"/>
    <s v="https://eiti.org/BD/2019-47"/>
    <s v="https://eiti.org/document/mali-validation-2019"/>
    <n v="2019"/>
    <n v="0"/>
    <s v="Meaningful progress"/>
    <s v="Workplan (#1.5)"/>
    <n v="5"/>
    <x v="1"/>
    <s v="In accordance with Requirement 1.5, Mali approved a triennial work plan (2017-2019) and a 2019 work plan with implementation objectives that reflect national priorities. The work plan includes a broad timeline for achieving the objectives, as well as costings and proposed funding sources. In practice, the work plan is well managed and followed by all stakeholders. "/>
    <n v="0"/>
    <s v="http://itie.ml/"/>
    <s v="https://eiti.org/api/v1.0/score_data/62"/>
    <x v="1"/>
    <n v="1"/>
    <n v="1"/>
    <n v="0"/>
    <n v="1"/>
    <n v="0"/>
    <x v="6"/>
  </r>
  <r>
    <x v="19"/>
    <n v="1"/>
    <n v="13"/>
    <s v="Mali: 2016"/>
    <s v="MLI"/>
    <s v="Mali"/>
    <s v="https://eiti.org/board-decision/2017-29"/>
    <s v="https://eiti.org/document/validation-of-mali-2016-reports"/>
    <n v="2016"/>
    <m/>
    <s v="Meaningful progress"/>
    <x v="21"/>
    <n v="5"/>
    <x v="1"/>
    <s v="Evidence such as MSG meeting minutes and conversations with stakeholders show that companies are actively engaged in the design and implementation of the EITI process, through participation in MSG meetings and input to the EITI reporting process. Capacity among company representatives is strong although coordination of industry positions could be improved in advance of meetings. Companies could also benefit from a clear system for appointing their alternates to the MSG. There do not seem to be any legal obstacles preventing company participation in the EITI. "/>
    <m/>
    <s v="http://itie.ml/"/>
    <s v="https://eiti.org/api/v1.0/score_data/13"/>
    <s v="MaliIndustry engagement (#1.2)"/>
    <s v="Mali: 2019"/>
    <s v="Mali"/>
    <n v="2"/>
    <n v="62"/>
    <s v="Mali: 2019"/>
    <s v="MLI"/>
    <s v="Mali"/>
    <s v="https://eiti.org/BD/2019-47"/>
    <s v="https://eiti.org/document/mali-validation-2019"/>
    <n v="2019"/>
    <n v="0"/>
    <s v="Meaningful progress"/>
    <s v="Industry engagement (#1.2)"/>
    <n v="5"/>
    <x v="1"/>
    <s v=""/>
    <n v="0"/>
    <s v="http://itie.ml/"/>
    <s v="https://eiti.org/api/v1.0/score_data/62"/>
    <x v="1"/>
    <n v="0"/>
    <n v="0"/>
    <n v="0"/>
    <n v="0"/>
    <n v="0"/>
    <x v="6"/>
  </r>
  <r>
    <x v="19"/>
    <n v="1"/>
    <n v="13"/>
    <s v="Mali: 2016"/>
    <s v="MLI"/>
    <s v="Mali"/>
    <s v="https://eiti.org/board-decision/2017-29"/>
    <s v="https://eiti.org/document/validation-of-mali-2016-reports"/>
    <n v="2016"/>
    <m/>
    <s v="Meaningful progress"/>
    <x v="24"/>
    <n v="5"/>
    <x v="1"/>
    <s v="The International Secretariat did not find legal or regulatory barriers to civil society participation in the EITI process. Civil society representatives participate actively in MSG meetings and working groups. The International Secretariat did not find restrictions to civil society freedom of expression outside MSG meetings. Stakeholders recognised weak capacities and poor coordination within the civil society constituency, but civil society representatives also acknowledged the MSG’s efforts to strengthen the capacities of its members."/>
    <m/>
    <s v="http://itie.ml/"/>
    <s v="https://eiti.org/api/v1.0/score_data/13"/>
    <s v="MaliCivil society engagement (#1.3)"/>
    <s v="Mali: 2019"/>
    <s v="Mali"/>
    <n v="2"/>
    <n v="62"/>
    <s v="Mali: 2019"/>
    <s v="MLI"/>
    <s v="Mali"/>
    <s v="https://eiti.org/BD/2019-47"/>
    <s v="https://eiti.org/document/mali-validation-2019"/>
    <n v="2019"/>
    <n v="0"/>
    <s v="Meaningful progress"/>
    <s v="Civil society engagement (#1.3)"/>
    <n v="5"/>
    <x v="1"/>
    <s v=""/>
    <n v="0"/>
    <s v="http://itie.ml/"/>
    <s v="https://eiti.org/api/v1.0/score_data/62"/>
    <x v="1"/>
    <n v="0"/>
    <n v="0"/>
    <n v="0"/>
    <n v="0"/>
    <n v="0"/>
    <x v="6"/>
  </r>
  <r>
    <x v="19"/>
    <n v="1"/>
    <n v="13"/>
    <s v="Mali: 2016"/>
    <s v="MLI"/>
    <s v="Mali"/>
    <s v="https://eiti.org/board-decision/2017-29"/>
    <s v="https://eiti.org/document/validation-of-mali-2016-reports"/>
    <n v="2016"/>
    <m/>
    <s v="Meaningful progress"/>
    <x v="19"/>
    <n v="4"/>
    <x v="0"/>
    <s v="The 2013 EITI Report provides a link to an online cadastre that includes information set out in provision 2.3.a-b for all the licenses held by mining companies covered in the EITI reporting process, but not for the oil and gas company Petroma, which was also included in the EITI reporting process. For mining companies not covered by the EITI reporting process, information set out in provision 2.3.b is also available for the licenses held. The Report explains that the lack of full disclosure is due to a lack of an up-to-date cadastre system and documents government plans to overcome these barriers through a project for the modernisation of the oil, gas and mining cadastre led by the German aid agency, GIZ."/>
    <m/>
    <s v="http://itie.ml/"/>
    <s v="https://eiti.org/api/v1.0/score_data/13"/>
    <s v="MaliLicense register (#2.3)"/>
    <s v="Mali: 2019"/>
    <s v="Mali"/>
    <n v="2"/>
    <n v="62"/>
    <s v="Mali: 2019"/>
    <s v="MLI"/>
    <s v="Mali"/>
    <s v="https://eiti.org/BD/2019-47"/>
    <s v="https://eiti.org/document/mali-validation-2019"/>
    <n v="2019"/>
    <n v="0"/>
    <s v="Meaningful progress"/>
    <s v="License register (#2.3)"/>
    <n v="5"/>
    <x v="1"/>
    <s v="The 2016 EITI Report and Mali’s mining cadastre provide all of the information required under Requirement 2.3.b. "/>
    <n v="0"/>
    <s v="http://itie.ml/"/>
    <s v="https://eiti.org/api/v1.0/score_data/62"/>
    <x v="1"/>
    <n v="1"/>
    <n v="1"/>
    <n v="0"/>
    <n v="1"/>
    <n v="0"/>
    <x v="5"/>
  </r>
  <r>
    <x v="19"/>
    <n v="1"/>
    <n v="13"/>
    <s v="Mali: 2016"/>
    <s v="MLI"/>
    <s v="Mali"/>
    <s v="https://eiti.org/board-decision/2017-29"/>
    <s v="https://eiti.org/document/validation-of-mali-2016-reports"/>
    <n v="2016"/>
    <m/>
    <s v="Meaningful progress"/>
    <x v="25"/>
    <n v="5"/>
    <x v="1"/>
    <s v="The 2013 EITI Report includes a list of publicly accessible contracts and a link to the Ministry of Mine website. Although the 2013 EITI Report states that there is no formal government policy on contract transparency, government representatives have explained that the policy is line with the current practice of full disclosure of contracts in the mining sector and publication of the model production-sharing contract agreement for the oil and gas sector."/>
    <m/>
    <s v="http://itie.ml/"/>
    <s v="https://eiti.org/api/v1.0/score_data/13"/>
    <s v="MaliPolicy on contract disclosure (#2.4)"/>
    <s v="Mali: 2019"/>
    <s v="Mali"/>
    <n v="2"/>
    <n v="62"/>
    <s v="Mali: 2019"/>
    <s v="MLI"/>
    <s v="Mali"/>
    <s v="https://eiti.org/BD/2019-47"/>
    <s v="https://eiti.org/document/mali-validation-2019"/>
    <n v="2019"/>
    <n v="0"/>
    <s v="Meaningful progress"/>
    <s v="Policy on contract disclosure (#2.4)"/>
    <n v="5"/>
    <x v="1"/>
    <s v=""/>
    <n v="0"/>
    <s v="http://itie.ml/"/>
    <s v="https://eiti.org/api/v1.0/score_data/62"/>
    <x v="1"/>
    <n v="0"/>
    <n v="0"/>
    <n v="0"/>
    <n v="0"/>
    <n v="0"/>
    <x v="5"/>
  </r>
  <r>
    <x v="19"/>
    <n v="1"/>
    <n v="13"/>
    <s v="Mali: 2016"/>
    <s v="MLI"/>
    <s v="Mali"/>
    <s v="https://eiti.org/board-decision/2017-29"/>
    <s v="https://eiti.org/document/validation-of-mali-2016-reports"/>
    <n v="2016"/>
    <m/>
    <s v="Meaningful progress"/>
    <x v="17"/>
    <n v="5"/>
    <x v="1"/>
    <s v="The 2013 EITI Report describes the legal framework and fiscal regime governing the extractive industries, including an overview of the relevant laws and regulations, and information on the roles and responsibilities of the relevant government agencies. The report highlightes ongoing reforms. The MSG may wish to clarify ambiguities related various fiscal regimes applicable to mining companies due to stabilisation clauses. Future EITI Reports could also consider documenting deviations from the applicable fiscal regime."/>
    <m/>
    <s v="http://itie.ml/"/>
    <s v="https://eiti.org/api/v1.0/score_data/13"/>
    <s v="MaliLegal framework (#2.1)"/>
    <s v="Mali: 2019"/>
    <s v="Mali"/>
    <n v="2"/>
    <n v="62"/>
    <s v="Mali: 2019"/>
    <s v="MLI"/>
    <s v="Mali"/>
    <s v="https://eiti.org/BD/2019-47"/>
    <s v="https://eiti.org/document/mali-validation-2019"/>
    <n v="2019"/>
    <n v="0"/>
    <s v="Meaningful progress"/>
    <s v="Legal framework (#2.1)"/>
    <n v="5"/>
    <x v="1"/>
    <s v=""/>
    <n v="0"/>
    <s v="http://itie.ml/"/>
    <s v="https://eiti.org/api/v1.0/score_data/62"/>
    <x v="1"/>
    <n v="0"/>
    <n v="0"/>
    <n v="0"/>
    <n v="0"/>
    <n v="0"/>
    <x v="5"/>
  </r>
  <r>
    <x v="19"/>
    <n v="1"/>
    <n v="13"/>
    <s v="Mali: 2016"/>
    <s v="MLI"/>
    <s v="Mali"/>
    <s v="https://eiti.org/board-decision/2017-29"/>
    <s v="https://eiti.org/document/validation-of-mali-2016-reports"/>
    <n v="2016"/>
    <m/>
    <s v="Meaningful progress"/>
    <x v="20"/>
    <n v="3"/>
    <x v="3"/>
    <s v="Although the 2013 report provides a general overview of the process of allocating licences, the report doesn’t include a clear description of the process for awarding licenses in the fiscal period covered. The criteria for allocating licenses and to what extent these criteria were followed was not addressed. Following the update of the mining cadastre, the Mining Cadastre Administration System (MCAS) (https://revenuedevelopmentdotorg.wordpress.com/mcas/) shows that payments of licensing fees related to 75% of licences issued up to 2013 were still outstanding at the end of 2015 when the 2013 EITI Report was published. The report did not identify any deviation to the criteria used for issuing license, whereas these outstanding payments are evidently deviations to the criteria for issuing licenses."/>
    <m/>
    <s v="http://itie.ml/"/>
    <s v="https://eiti.org/api/v1.0/score_data/13"/>
    <s v="MaliLicense allocations (#2.2)"/>
    <s v="Mali: 2019"/>
    <s v="Mali"/>
    <n v="2"/>
    <n v="62"/>
    <s v="Mali: 2019"/>
    <s v="MLI"/>
    <s v="Mali"/>
    <s v="https://eiti.org/BD/2019-47"/>
    <s v="https://eiti.org/document/mali-validation-2019"/>
    <n v="2019"/>
    <n v="0"/>
    <s v="Meaningful progress"/>
    <s v="License allocations (#2.2)"/>
    <n v="4"/>
    <x v="0"/>
    <s v="The 2016 EITI Report lists the licenses awarded and transferred and provides a general overview of the licence allocation and transfer procedures in Mali.  However, it does not specifically describe the technical and financial criteria used in practice in licence allocations and transfers. "/>
    <n v="0"/>
    <s v="http://itie.ml/"/>
    <s v="https://eiti.org/api/v1.0/score_data/62"/>
    <x v="1"/>
    <n v="1"/>
    <n v="1"/>
    <n v="1"/>
    <n v="0"/>
    <n v="0"/>
    <x v="5"/>
  </r>
  <r>
    <x v="19"/>
    <n v="1"/>
    <n v="13"/>
    <s v="Mali: 2016"/>
    <s v="MLI"/>
    <s v="Mali"/>
    <s v="https://eiti.org/board-decision/2017-29"/>
    <s v="https://eiti.org/document/validation-of-mali-2016-reports"/>
    <n v="2016"/>
    <m/>
    <s v="Meaningful progress"/>
    <x v="16"/>
    <n v="5"/>
    <x v="1"/>
    <s v="The 2012 and 2013 EITI Reports include most of the information set out in requirement 6.3 apart from estimates of employment in the informal sector. The 2013 EITI Report provides an overview of the size of the extractive sector in absolute terms and as a share of GDP, an estimate of informal activity (ASM estimated production volumes), total government revenues in absolute terms and as a share of total revenue, exports in absolute and relative terms, employment in the sector and key regions where production is located."/>
    <m/>
    <s v="http://itie.ml/"/>
    <s v="https://eiti.org/api/v1.0/score_data/13"/>
    <s v="MaliEconomic contribution (#6.3)"/>
    <s v="Mali: 2019"/>
    <s v="Mali"/>
    <n v="2"/>
    <n v="62"/>
    <s v="Mali: 2019"/>
    <s v="MLI"/>
    <s v="Mali"/>
    <s v="https://eiti.org/BD/2019-47"/>
    <s v="https://eiti.org/document/mali-validation-2019"/>
    <n v="2019"/>
    <n v="0"/>
    <s v="Meaningful progress"/>
    <s v="Economic contribution (#6.3)"/>
    <n v="5"/>
    <x v="1"/>
    <s v=""/>
    <n v="0"/>
    <s v="http://itie.ml/"/>
    <s v="https://eiti.org/api/v1.0/score_data/62"/>
    <x v="1"/>
    <n v="0"/>
    <n v="0"/>
    <n v="0"/>
    <n v="0"/>
    <n v="0"/>
    <x v="4"/>
  </r>
  <r>
    <x v="19"/>
    <n v="1"/>
    <n v="13"/>
    <s v="Mali: 2016"/>
    <s v="MLI"/>
    <s v="Mali"/>
    <s v="https://eiti.org/board-decision/2017-29"/>
    <s v="https://eiti.org/document/validation-of-mali-2016-reports"/>
    <n v="2016"/>
    <m/>
    <s v="Meaningful progress"/>
    <x v="15"/>
    <n v="4"/>
    <x v="0"/>
    <s v="The MSG had taken steps to ensure that the 2012 EITI report is comprehensible, actively promoted and publicly accessible. Through the organisation of dissemination events and workshops, Mali EITI has ensured that the EITI has also contributed to public debate. The EITI provided a platform for discussions and debates about how the mining sector is managed, in particular discussion regarding sub-national payments. However, this work has not been undertaken for the 2013 EITI Report."/>
    <m/>
    <s v="http://itie.ml/"/>
    <s v="https://eiti.org/api/v1.0/score_data/13"/>
    <s v="MaliPublic debate (#7.1)"/>
    <s v="Mali: 2019"/>
    <s v="Mali"/>
    <n v="2"/>
    <n v="62"/>
    <s v="Mali: 2019"/>
    <s v="MLI"/>
    <s v="Mali"/>
    <s v="https://eiti.org/BD/2019-47"/>
    <s v="https://eiti.org/document/mali-validation-2019"/>
    <n v="2019"/>
    <n v="0"/>
    <s v="Meaningful progress"/>
    <s v="Public debate (#7.1)"/>
    <n v="5"/>
    <x v="1"/>
    <s v="Mali EITI Reports are published and actively promoted through various channels. The MSG adopted an Open Data Policy, which covers the terms of access, use and reuse of EITI data. The MSG disseminated a synthesis of the 2015 and 2016 EITI Reports in the three main mining regions of Mali. There is evidence that Civil society used EITI data in research on the economic impact of mining at the local level. "/>
    <n v="0"/>
    <s v="http://itie.ml/"/>
    <s v="https://eiti.org/api/v1.0/score_data/62"/>
    <x v="1"/>
    <n v="1"/>
    <n v="1"/>
    <n v="0"/>
    <n v="1"/>
    <n v="0"/>
    <x v="2"/>
  </r>
  <r>
    <x v="19"/>
    <n v="1"/>
    <n v="13"/>
    <s v="Mali: 2016"/>
    <s v="MLI"/>
    <s v="Mali"/>
    <s v="https://eiti.org/board-decision/2017-29"/>
    <s v="https://eiti.org/document/validation-of-mali-2016-reports"/>
    <n v="2016"/>
    <m/>
    <s v="Meaningful progress"/>
    <x v="14"/>
    <n v="5"/>
    <x v="1"/>
    <s v="The 2012 and 2013 EITI Reports both disclosed mandatory social payments made by companies in accordance with Requirement 6.1.a.  Disclosure of voluntary social expenditure appears to correspond with disclosure of mandatory payments. Beneficiaries of social payments were not government agencies and these payments were therefore unilaterally disclosed by companies."/>
    <m/>
    <s v="http://itie.ml/"/>
    <s v="https://eiti.org/api/v1.0/score_data/13"/>
    <s v="MaliMandatory social expenditures (#6.1)"/>
    <s v="Mali: 2019"/>
    <s v="Mali"/>
    <n v="2"/>
    <n v="62"/>
    <s v="Mali: 2019"/>
    <s v="MLI"/>
    <s v="Mali"/>
    <s v="https://eiti.org/BD/2019-47"/>
    <s v="https://eiti.org/document/mali-validation-2019"/>
    <n v="2019"/>
    <n v="0"/>
    <s v="Meaningful progress"/>
    <s v="Mandatory social expenditures (#6.1)"/>
    <n v="5"/>
    <x v="1"/>
    <s v=""/>
    <n v="0"/>
    <s v="http://itie.ml/"/>
    <s v="https://eiti.org/api/v1.0/score_data/62"/>
    <x v="1"/>
    <n v="0"/>
    <n v="0"/>
    <n v="0"/>
    <n v="0"/>
    <n v="0"/>
    <x v="4"/>
  </r>
  <r>
    <x v="19"/>
    <n v="1"/>
    <n v="13"/>
    <s v="Mali: 2016"/>
    <s v="MLI"/>
    <s v="Mali"/>
    <s v="https://eiti.org/board-decision/2017-29"/>
    <s v="https://eiti.org/document/validation-of-mali-2016-reports"/>
    <n v="2016"/>
    <m/>
    <s v="Meaningful progress"/>
    <x v="13"/>
    <n v="0"/>
    <x v="2"/>
    <s v="The 2013 report confirms that when state participation gives rise to material payments in the form of dividends, these payments are paid directly to the state treasury. Mali does not have an SOE operating in the extractive sector and hence this requirement is not applicable in Mali."/>
    <m/>
    <s v="http://itie.ml/"/>
    <s v="https://eiti.org/api/v1.0/score_data/13"/>
    <s v="MaliSOE quasi-fiscal expenditures (#6.2)"/>
    <s v="Mali: 2019"/>
    <s v="Mali"/>
    <n v="2"/>
    <n v="62"/>
    <s v="Mali: 2019"/>
    <s v="MLI"/>
    <s v="Mali"/>
    <s v="https://eiti.org/BD/2019-47"/>
    <s v="https://eiti.org/document/mali-validation-2019"/>
    <n v="2019"/>
    <n v="0"/>
    <s v="Meaningful progress"/>
    <s v="SOE quasi-fiscal expenditures (#6.2)"/>
    <n v="0"/>
    <x v="2"/>
    <s v=""/>
    <n v="0"/>
    <s v="http://itie.ml/"/>
    <s v="https://eiti.org/api/v1.0/score_data/62"/>
    <x v="1"/>
    <n v="0"/>
    <n v="0"/>
    <n v="0"/>
    <n v="0"/>
    <n v="0"/>
    <x v="4"/>
  </r>
  <r>
    <x v="19"/>
    <n v="1"/>
    <n v="13"/>
    <s v="Mali: 2016"/>
    <s v="MLI"/>
    <s v="Mali"/>
    <s v="https://eiti.org/board-decision/2017-29"/>
    <s v="https://eiti.org/document/validation-of-mali-2016-reports"/>
    <n v="2016"/>
    <m/>
    <s v="Meaningful progress"/>
    <x v="12"/>
    <n v="4"/>
    <x v="0"/>
    <s v="The MSG has reviewed progress and outcomes of implementation on a regular basis, including by publishing annual progress reports over the past four years. _x000a_The 2015 annual progress report contains a brief section on impact but further details and information could be given. Mali EITI may wish to consider undertaking an impact assessment, with a view to identify opportunities to increase impact. "/>
    <m/>
    <s v="http://itie.ml/"/>
    <s v="https://eiti.org/api/v1.0/score_data/13"/>
    <s v="MaliOutcomes and impact of implementation (#7.4)"/>
    <s v="Mali: 2019"/>
    <s v="Mali"/>
    <n v="2"/>
    <n v="62"/>
    <s v="Mali: 2019"/>
    <s v="MLI"/>
    <s v="Mali"/>
    <s v="https://eiti.org/BD/2019-47"/>
    <s v="https://eiti.org/document/mali-validation-2019"/>
    <n v="2019"/>
    <n v="0"/>
    <s v="Meaningful progress"/>
    <s v="Outcomes and impact of implementation (#7.4)"/>
    <n v="4"/>
    <x v="0"/>
    <s v="The Mali EITI APR focused on activities and outcomes, but not on results and impact.  Although the MSG developed processes to measure impact, there is no evidence that consultations on assessing the impact of EITI implementation were conducted in practice and that a standalone impact assessment was undertaken. "/>
    <n v="0"/>
    <s v="http://itie.ml/"/>
    <s v="https://eiti.org/api/v1.0/score_data/62"/>
    <x v="1"/>
    <n v="1"/>
    <n v="0"/>
    <n v="1"/>
    <n v="0"/>
    <n v="0"/>
    <x v="2"/>
  </r>
  <r>
    <x v="19"/>
    <n v="1"/>
    <n v="13"/>
    <s v="Mali: 2016"/>
    <s v="MLI"/>
    <s v="Mali"/>
    <s v="https://eiti.org/board-decision/2017-29"/>
    <s v="https://eiti.org/document/validation-of-mali-2016-reports"/>
    <n v="2016"/>
    <m/>
    <s v="Meaningful progress"/>
    <x v="11"/>
    <n v="4"/>
    <x v="0"/>
    <s v=""/>
    <m/>
    <s v="http://itie.ml/"/>
    <s v="https://eiti.org/api/v1.0/score_data/13"/>
    <s v="MaliOverall Progress (#0.0)"/>
    <s v="Mali: 2019"/>
    <s v="Mali"/>
    <n v="2"/>
    <n v="62"/>
    <s v="Mali: 2019"/>
    <s v="MLI"/>
    <s v="Mali"/>
    <s v="https://eiti.org/BD/2019-47"/>
    <s v="https://eiti.org/document/mali-validation-2019"/>
    <n v="2019"/>
    <n v="0"/>
    <s v="Meaningful progress"/>
    <s v="Overall Progress (#0.0)"/>
    <n v="4"/>
    <x v="0"/>
    <s v=""/>
    <n v="0"/>
    <s v="http://itie.ml/"/>
    <s v="https://eiti.org/api/v1.0/score_data/62"/>
    <x v="1"/>
    <n v="1"/>
    <n v="0"/>
    <n v="1"/>
    <n v="0"/>
    <n v="0"/>
    <x v="3"/>
  </r>
  <r>
    <x v="19"/>
    <n v="1"/>
    <n v="13"/>
    <s v="Mali: 2016"/>
    <s v="MLI"/>
    <s v="Mali"/>
    <s v="https://eiti.org/board-decision/2017-29"/>
    <s v="https://eiti.org/document/validation-of-mali-2016-reports"/>
    <n v="2016"/>
    <m/>
    <s v="Meaningful progress"/>
    <x v="10"/>
    <n v="1"/>
    <x v="4"/>
    <s v="Requirement 7.2 encourages the MSG to make EITI Reports accessible to public in open data formats. The Mali EITI as not yet started its work on making EITI Reports machine readable. However, mainstreaming has been included in one of the functions of the MSG, providing a mandate for the EITI to undertake more work on this requirement."/>
    <m/>
    <s v="http://itie.ml/"/>
    <s v="https://eiti.org/api/v1.0/score_data/13"/>
    <s v="MaliData accessibility (#7.2)"/>
    <s v="Mali: 2019"/>
    <s v="Mali"/>
    <n v="2"/>
    <n v="62"/>
    <s v="Mali: 2019"/>
    <s v="MLI"/>
    <s v="Mali"/>
    <s v="https://eiti.org/BD/2019-47"/>
    <s v="https://eiti.org/document/mali-validation-2019"/>
    <n v="2019"/>
    <n v="0"/>
    <s v="Meaningful progress"/>
    <s v="Data accessibility (#7.2)"/>
    <n v="5"/>
    <x v="1"/>
    <s v=""/>
    <n v="0"/>
    <s v="http://itie.ml/"/>
    <s v="https://eiti.org/api/v1.0/score_data/62"/>
    <x v="1"/>
    <n v="0"/>
    <n v="4"/>
    <n v="0"/>
    <n v="0"/>
    <n v="0"/>
    <x v="2"/>
  </r>
  <r>
    <x v="19"/>
    <n v="1"/>
    <n v="13"/>
    <s v="Mali: 2016"/>
    <s v="MLI"/>
    <s v="Mali"/>
    <s v="https://eiti.org/board-decision/2017-29"/>
    <s v="https://eiti.org/document/validation-of-mali-2016-reports"/>
    <n v="2016"/>
    <m/>
    <s v="Meaningful progress"/>
    <x v="9"/>
    <n v="4"/>
    <x v="0"/>
    <s v="The MSG has taken steps to act upon lessons learnt, to identify, investigate and address the causes of any discrepancies and to consider the recommendations for improvements from the Independent Administrator. It has also formulated its own recommendations on improving reporting through the supervisory committee. However, given that weaknesses in reporting templates have been highlighted by the Independent Administrator over the last three reporting cycles, the MSG ought to consider necessary improvements in consultation with the Independent Administrator for future EITI Reports."/>
    <m/>
    <s v="http://itie.ml/"/>
    <s v="https://eiti.org/api/v1.0/score_data/13"/>
    <s v="MaliFollow up on recommendations (#7.3)"/>
    <s v="Mali: 2019"/>
    <s v="Mali"/>
    <n v="2"/>
    <n v="62"/>
    <s v="Mali: 2019"/>
    <s v="MLI"/>
    <s v="Mali"/>
    <s v="https://eiti.org/BD/2019-47"/>
    <s v="https://eiti.org/document/mali-validation-2019"/>
    <n v="2019"/>
    <n v="0"/>
    <s v="Meaningful progress"/>
    <s v="Follow up on recommendations (#7.3)"/>
    <n v="4"/>
    <x v="0"/>
    <s v="There is evidence that the MSG has taken steps to act upon lessons learnt, to identify weaknesses of the EITI process and to consider the recommendations for improvements from the Independent Administrator by adoption a roadmap. There is no evidence however that the MSG has adopted a mechanism for consistent follow up to recommendations. "/>
    <n v="0"/>
    <s v="http://itie.ml/"/>
    <s v="https://eiti.org/api/v1.0/score_data/62"/>
    <x v="1"/>
    <n v="1"/>
    <n v="0"/>
    <n v="1"/>
    <n v="0"/>
    <n v="0"/>
    <x v="2"/>
  </r>
  <r>
    <x v="19"/>
    <n v="1"/>
    <n v="13"/>
    <s v="Mali: 2016"/>
    <s v="MLI"/>
    <s v="Mali"/>
    <s v="https://eiti.org/board-decision/2017-29"/>
    <s v="https://eiti.org/document/validation-of-mali-2016-reports"/>
    <n v="2016"/>
    <m/>
    <s v="Meaningful progress"/>
    <x v="22"/>
    <n v="5"/>
    <x v="1"/>
    <s v="Evidence from multi-stakeholder group (MSG) meeting minutes and conversations with stakeholders show that the government has created structures designed to ensure its participation in the process. Government commitment has fluctuated with changes of leadership at the Ministry of Mines, but remained relatively strong during the period under review (2013-2014). The government has provided funding and government representatives take part in outreach efforts."/>
    <m/>
    <s v="http://itie.ml/"/>
    <s v="https://eiti.org/api/v1.0/score_data/13"/>
    <s v="MaliGovernment engagement (#1.1)"/>
    <s v="Mali: 2019"/>
    <s v="Mali"/>
    <n v="2"/>
    <n v="62"/>
    <s v="Mali: 2019"/>
    <s v="MLI"/>
    <s v="Mali"/>
    <s v="https://eiti.org/BD/2019-47"/>
    <s v="https://eiti.org/document/mali-validation-2019"/>
    <n v="2019"/>
    <n v="0"/>
    <s v="Meaningful progress"/>
    <s v="Government engagement (#1.1)"/>
    <n v="5"/>
    <x v="1"/>
    <s v=""/>
    <n v="0"/>
    <s v="http://itie.ml/"/>
    <s v="https://eiti.org/api/v1.0/score_data/62"/>
    <x v="1"/>
    <n v="0"/>
    <n v="0"/>
    <n v="0"/>
    <n v="0"/>
    <n v="0"/>
    <x v="6"/>
  </r>
  <r>
    <x v="19"/>
    <n v="1"/>
    <n v="13"/>
    <s v="Mali: 2016"/>
    <s v="MLI"/>
    <s v="Mali"/>
    <s v="https://eiti.org/board-decision/2017-29"/>
    <s v="https://eiti.org/document/validation-of-mali-2016-reports"/>
    <n v="2016"/>
    <m/>
    <s v="Meaningful progress"/>
    <x v="6"/>
    <n v="5"/>
    <x v="1"/>
    <s v="Both the 2012 and 2013 EITI Reports show financial data disaggregated by individual company, government entity and revenue stream, in accordance with the EITI Standard. Unilateral disclosures for companies below the materiality threshold and payments made by subcontractors were not disaggregated by individual company,but these aggregated figures were not part of the reconciliation process."/>
    <m/>
    <s v="http://itie.ml/"/>
    <s v="https://eiti.org/api/v1.0/score_data/13"/>
    <s v="MaliDisaggregation (#4.7)"/>
    <s v="Mali: 2019"/>
    <s v="Mali"/>
    <n v="2"/>
    <n v="62"/>
    <s v="Mali: 2019"/>
    <s v="MLI"/>
    <s v="Mali"/>
    <s v="https://eiti.org/BD/2019-47"/>
    <s v="https://eiti.org/document/mali-validation-2019"/>
    <n v="2019"/>
    <n v="0"/>
    <s v="Meaningful progress"/>
    <s v="Disaggregation (#4.7)"/>
    <n v="5"/>
    <x v="1"/>
    <s v=""/>
    <n v="0"/>
    <s v="http://itie.ml/"/>
    <s v="https://eiti.org/api/v1.0/score_data/62"/>
    <x v="1"/>
    <n v="0"/>
    <n v="0"/>
    <n v="0"/>
    <n v="0"/>
    <n v="0"/>
    <x v="0"/>
  </r>
  <r>
    <x v="19"/>
    <n v="1"/>
    <n v="13"/>
    <s v="Mali: 2016"/>
    <s v="MLI"/>
    <s v="Mali"/>
    <s v="https://eiti.org/board-decision/2017-29"/>
    <s v="https://eiti.org/document/validation-of-mali-2016-reports"/>
    <n v="2016"/>
    <m/>
    <s v="Meaningful progress"/>
    <x v="1"/>
    <n v="5"/>
    <x v="1"/>
    <s v="Both reports under the Standard were published in accordance with two year reporting requirement. MSG members stated that they were satisfied with the regularity and timeliness of EITI Reporting, but stakeholders outside the MSG noted two-year-old EITI data was not necessarily useful at the time of publication, reports from dissemination campaigns show that local communities are interested in more recent data, particularly as it relates to subnational transfers. Thus the MSG is encouraged to include disaggregated payments for companies below the materiality threshold."/>
    <m/>
    <s v="http://itie.ml/"/>
    <s v="https://eiti.org/api/v1.0/score_data/13"/>
    <s v="MaliData timeliness (#4.8)"/>
    <s v="Mali: 2019"/>
    <s v="Mali"/>
    <n v="2"/>
    <n v="62"/>
    <s v="Mali: 2019"/>
    <s v="MLI"/>
    <s v="Mali"/>
    <s v="https://eiti.org/BD/2019-47"/>
    <s v="https://eiti.org/document/mali-validation-2019"/>
    <n v="2019"/>
    <n v="0"/>
    <s v="Meaningful progress"/>
    <s v="Data timeliness (#4.8)"/>
    <n v="5"/>
    <x v="1"/>
    <s v=""/>
    <n v="0"/>
    <s v="http://itie.ml/"/>
    <s v="https://eiti.org/api/v1.0/score_data/62"/>
    <x v="1"/>
    <n v="0"/>
    <n v="0"/>
    <n v="0"/>
    <n v="0"/>
    <n v="0"/>
    <x v="0"/>
  </r>
  <r>
    <x v="19"/>
    <n v="1"/>
    <n v="13"/>
    <s v="Mali: 2016"/>
    <s v="MLI"/>
    <s v="Mali"/>
    <s v="https://eiti.org/board-decision/2017-29"/>
    <s v="https://eiti.org/document/validation-of-mali-2016-reports"/>
    <n v="2016"/>
    <m/>
    <s v="Meaningful progress"/>
    <x v="4"/>
    <n v="0"/>
    <x v="2"/>
    <s v="Mali does not have SOEs participating in the extractive sector, neither does the applicable legal and regulatory framework provide for an SOE. This was confirmed by the stakeholders."/>
    <m/>
    <s v="http://itie.ml/"/>
    <s v="https://eiti.org/api/v1.0/score_data/13"/>
    <s v="MaliSOE transactions (#4.5)"/>
    <s v="Mali: 2019"/>
    <s v="Mali"/>
    <n v="2"/>
    <n v="62"/>
    <s v="Mali: 2019"/>
    <s v="MLI"/>
    <s v="Mali"/>
    <s v="https://eiti.org/BD/2019-47"/>
    <s v="https://eiti.org/document/mali-validation-2019"/>
    <n v="2019"/>
    <n v="0"/>
    <s v="Meaningful progress"/>
    <s v="SOE transactions (#4.5)"/>
    <n v="0"/>
    <x v="2"/>
    <s v=""/>
    <n v="0"/>
    <s v="http://itie.ml/"/>
    <s v="https://eiti.org/api/v1.0/score_data/62"/>
    <x v="1"/>
    <n v="0"/>
    <n v="0"/>
    <n v="0"/>
    <n v="0"/>
    <n v="0"/>
    <x v="0"/>
  </r>
  <r>
    <x v="19"/>
    <n v="1"/>
    <n v="13"/>
    <s v="Mali: 2016"/>
    <s v="MLI"/>
    <s v="Mali"/>
    <s v="https://eiti.org/board-decision/2017-29"/>
    <s v="https://eiti.org/document/validation-of-mali-2016-reports"/>
    <n v="2016"/>
    <m/>
    <s v="Meaningful progress"/>
    <x v="7"/>
    <n v="0"/>
    <x v="2"/>
    <s v="According to the 2013 EITI Report, there are no direct subnational payments. MSG members confirmed that there are no direct subnational payments and that no laws or regulations provide for any extractive industry payments to be made directly to local governments."/>
    <m/>
    <s v="http://itie.ml/"/>
    <s v="https://eiti.org/api/v1.0/score_data/13"/>
    <s v="MaliDirect subnational payments (#4.6)"/>
    <s v="Mali: 2019"/>
    <s v="Mali"/>
    <n v="2"/>
    <n v="62"/>
    <s v="Mali: 2019"/>
    <s v="MLI"/>
    <s v="Mali"/>
    <s v="https://eiti.org/BD/2019-47"/>
    <s v="https://eiti.org/document/mali-validation-2019"/>
    <n v="2019"/>
    <n v="0"/>
    <s v="Meaningful progress"/>
    <s v="Direct subnational payments (#4.6)"/>
    <n v="0"/>
    <x v="2"/>
    <s v=""/>
    <n v="0"/>
    <s v="http://itie.ml/"/>
    <s v="https://eiti.org/api/v1.0/score_data/62"/>
    <x v="1"/>
    <n v="0"/>
    <n v="0"/>
    <n v="0"/>
    <n v="0"/>
    <n v="0"/>
    <x v="0"/>
  </r>
  <r>
    <x v="19"/>
    <n v="1"/>
    <n v="13"/>
    <s v="Mali: 2016"/>
    <s v="MLI"/>
    <s v="Mali"/>
    <s v="https://eiti.org/board-decision/2017-29"/>
    <s v="https://eiti.org/document/validation-of-mali-2016-reports"/>
    <n v="2016"/>
    <m/>
    <s v="Meaningful progress"/>
    <x v="2"/>
    <n v="3"/>
    <x v="3"/>
    <s v="Although the MSG identified subnational transfers as material revenue stream in the scope of the report and the subsequent reporting templates, no materiality threshold was set for subnational transfers, meaning that the threshold was effectively zero and all subnational payments and transfers are therefore material. Based on this significant aspects of requirement 5.2.a have not been implemented. "/>
    <m/>
    <s v="http://itie.ml/"/>
    <s v="https://eiti.org/api/v1.0/score_data/13"/>
    <s v="MaliSubnational transfers (#5.2)"/>
    <s v="Mali: 2019"/>
    <s v="Mali"/>
    <n v="2"/>
    <n v="62"/>
    <s v="Mali: 2019"/>
    <s v="MLI"/>
    <s v="Mali"/>
    <s v="https://eiti.org/BD/2019-47"/>
    <s v="https://eiti.org/document/mali-validation-2019"/>
    <n v="2019"/>
    <n v="0"/>
    <s v="Meaningful progress"/>
    <s v="Subnational transfers (#5.2)"/>
    <n v="6"/>
    <x v="6"/>
    <s v="The MSG disclosed and reconciled payments of the “patente” tax, a subnational transfer that was not linked exclusively to extractives companies, hence this requirement is not strictly applicable in Mali. The MSG’s efforts were in response to demands for information on the ‘patente’ for the development of local communities in mining regions. "/>
    <n v="0"/>
    <s v="http://itie.ml/"/>
    <s v="https://eiti.org/api/v1.0/score_data/62"/>
    <x v="1"/>
    <n v="1"/>
    <n v="3"/>
    <n v="0"/>
    <n v="1"/>
    <n v="0"/>
    <x v="1"/>
  </r>
  <r>
    <x v="19"/>
    <n v="1"/>
    <n v="13"/>
    <s v="Mali: 2016"/>
    <s v="MLI"/>
    <s v="Mali"/>
    <s v="https://eiti.org/board-decision/2017-29"/>
    <s v="https://eiti.org/document/validation-of-mali-2016-reports"/>
    <n v="2016"/>
    <m/>
    <s v="Meaningful progress"/>
    <x v="8"/>
    <n v="1"/>
    <x v="4"/>
    <s v="The 2013 EITI Report shows that 93.7% of reported revenues from the extractive sector were recorded in the state budget, described the different phases in the process of preparation and adoption of the state budget, referred to the revenue collection process as it relates to extractive revenues and allocation of revenues from extractive industries. Disclosing information on revenue management and expenditures is only recommended and will not count in the assessment of compliance. "/>
    <m/>
    <s v="http://itie.ml/"/>
    <s v="https://eiti.org/api/v1.0/score_data/13"/>
    <s v="MaliRevenue management and expenditures (#5.3)"/>
    <s v="Mali: 2019"/>
    <s v="Mali"/>
    <n v="2"/>
    <n v="62"/>
    <s v="Mali: 2019"/>
    <s v="MLI"/>
    <s v="Mali"/>
    <s v="https://eiti.org/BD/2019-47"/>
    <s v="https://eiti.org/document/mali-validation-2019"/>
    <n v="2019"/>
    <n v="0"/>
    <s v="Meaningful progress"/>
    <s v="Revenue management and expenditures (#5.3)"/>
    <n v="1"/>
    <x v="4"/>
    <s v=""/>
    <n v="0"/>
    <s v="http://itie.ml/"/>
    <s v="https://eiti.org/api/v1.0/score_data/62"/>
    <x v="1"/>
    <n v="0"/>
    <n v="0"/>
    <n v="0"/>
    <n v="0"/>
    <n v="0"/>
    <x v="1"/>
  </r>
  <r>
    <x v="19"/>
    <n v="1"/>
    <n v="13"/>
    <s v="Mali: 2016"/>
    <s v="MLI"/>
    <s v="Mali"/>
    <s v="https://eiti.org/board-decision/2017-29"/>
    <s v="https://eiti.org/document/validation-of-mali-2016-reports"/>
    <n v="2016"/>
    <m/>
    <s v="Meaningful progress"/>
    <x v="0"/>
    <n v="3"/>
    <x v="3"/>
    <s v="Significant aspects of this requirement have not been fully implemented, and the underlining objective of ensuring reliability of financial information disclosed in EITI reports has not been achieved. The IA has reviewed the auditing practices and recommended quality assurance procedures, which have not been followed by a large number of companies and government entities participating in EITI reporting, seriously undermining the credibility of the disclosed financial information."/>
    <m/>
    <s v="http://itie.ml/"/>
    <s v="https://eiti.org/api/v1.0/score_data/13"/>
    <s v="MaliData quality (#4.9)"/>
    <s v="Mali: 2019"/>
    <s v="Mali"/>
    <n v="2"/>
    <n v="62"/>
    <s v="Mali: 2019"/>
    <s v="MLI"/>
    <s v="Mali"/>
    <s v="https://eiti.org/BD/2019-47"/>
    <s v="https://eiti.org/document/mali-validation-2019"/>
    <n v="2019"/>
    <n v="0"/>
    <s v="Meaningful progress"/>
    <s v="Data quality (#4.9)"/>
    <n v="5"/>
    <x v="1"/>
    <s v="There is evidence that Mali EITI and the IA took steps to ensure that material payments and revenues were certified. In accordance with Requirement 4.9, the 2016 EITI Report includes an assessment of the materiality of payments from companies and government entities that did not comply with the agreed quality assurances. The 2016 Report provides a clear assessment that the reconciled financial data presented is reliable. "/>
    <n v="0"/>
    <s v="http://itie.ml/"/>
    <s v="https://eiti.org/api/v1.0/score_data/62"/>
    <x v="1"/>
    <n v="1"/>
    <n v="2"/>
    <n v="0"/>
    <n v="1"/>
    <n v="0"/>
    <x v="0"/>
  </r>
  <r>
    <x v="19"/>
    <n v="1"/>
    <n v="13"/>
    <s v="Mali: 2016"/>
    <s v="MLI"/>
    <s v="Mali"/>
    <s v="https://eiti.org/board-decision/2017-29"/>
    <s v="https://eiti.org/document/validation-of-mali-2016-reports"/>
    <n v="2016"/>
    <m/>
    <s v="Meaningful progress"/>
    <x v="3"/>
    <n v="5"/>
    <x v="1"/>
    <s v="The 2012 and 2013 EITI Reports disclose how revenues are allocated in accordance with requirement 5.1. The 2013 EITI Report shows that 93.7% of reported revenues from the extractive sector were recorded in the state budget. The MSG may wish to provide a brief overview of the state budget, particularly as it relates to social expenditures, such as health and education, and provide links to a public document of the state budget."/>
    <m/>
    <s v="http://itie.ml/"/>
    <s v="https://eiti.org/api/v1.0/score_data/13"/>
    <s v="MaliDistribution of revenues (#5.1)"/>
    <s v="Mali: 2019"/>
    <s v="Mali"/>
    <n v="2"/>
    <n v="62"/>
    <s v="Mali: 2019"/>
    <s v="MLI"/>
    <s v="Mali"/>
    <s v="https://eiti.org/BD/2019-47"/>
    <s v="https://eiti.org/document/mali-validation-2019"/>
    <n v="2019"/>
    <n v="0"/>
    <s v="Meaningful progress"/>
    <s v="Distribution of revenues (#5.1)"/>
    <n v="5"/>
    <x v="1"/>
    <s v=""/>
    <n v="0"/>
    <s v="http://itie.ml/"/>
    <s v="https://eiti.org/api/v1.0/score_data/62"/>
    <x v="1"/>
    <n v="0"/>
    <n v="0"/>
    <n v="0"/>
    <n v="0"/>
    <n v="0"/>
    <x v="1"/>
  </r>
  <r>
    <x v="20"/>
    <n v="1"/>
    <n v="8"/>
    <s v="Mauritania: 2016"/>
    <s v="MRT"/>
    <s v="Mauritania"/>
    <s v="https://eiti.org/board-decision/2017-10"/>
    <s v="https://eiti.org/document/mauritania-2016-documentation"/>
    <n v="2016"/>
    <n v="2018"/>
    <s v="Meaningful progress"/>
    <x v="30"/>
    <n v="3"/>
    <x v="3"/>
    <s v="While the 2014 EITI Report listed two extractives companies in which the state holds majority equity and some of the rules and practices governing financial transfers between SOEs and government, including relevant laws and practices related to dividends and third-party lending, it did not clarify whether there were any changes in ownership of extractives SOEs or their subsidiaries in 2014 and it remains unclear whether disclosures of loans or loan guarantees are comprehensive. The terms associated with government equity in each company were not disclosed, and the rules and practices governing SOEs’ retained earnings and reinvestment were not described."/>
    <s v="https://eiti.org/mauritania#mauritanias-progress-by-requirement"/>
    <s v="http://www.cnitie.mr/itie-fr/"/>
    <s v="https://eiti.org/api/v1.0/score_data/8"/>
    <s v="MauritaniaState participation (#2.6)"/>
    <s v="Mauritania: 2018"/>
    <s v="Mauritania"/>
    <n v="1"/>
    <n v="45"/>
    <s v="Mauritania: 2018"/>
    <s v="MRT"/>
    <s v="Mauritania"/>
    <s v="eiti.org/BD/2019-19"/>
    <s v="https://eiti.org/document/mauritania-validation-2018"/>
    <n v="2018"/>
    <n v="2018"/>
    <s v="Meaningful progress"/>
    <s v="State participation (#2.6)"/>
    <n v="4"/>
    <x v="0"/>
    <s v="While the report describes the terms associated with the state’s free carried equity in mining companies, it does not detail the terms associated with state equity in other mining companies. Although the report states that there were no loans or guarantees, it notes the existence of a sovereign guarantee on a third-party loan to SNIM, without providing details of the terms of the loan guarantee (e.g. interest rate, tenor).  "/>
    <s v="https://eiti.org/mauritania#mauritanias-progress-by-requirement"/>
    <s v="http://www.cnitie.mr/itie-fr/"/>
    <s v="https://eiti.org/api/v1.0/score_data/45"/>
    <x v="1"/>
    <n v="1"/>
    <n v="1"/>
    <n v="1"/>
    <n v="0"/>
    <n v="0"/>
    <x v="5"/>
  </r>
  <r>
    <x v="20"/>
    <n v="1"/>
    <n v="8"/>
    <s v="Mauritania: 2016"/>
    <s v="MRT"/>
    <s v="Mauritania"/>
    <s v="https://eiti.org/board-decision/2017-10"/>
    <s v="https://eiti.org/document/mauritania-2016-documentation"/>
    <n v="2016"/>
    <n v="2018"/>
    <s v="Meaningful progress"/>
    <x v="33"/>
    <n v="5"/>
    <x v="1"/>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8"/>
    <s v="MauritaniaExploration data (#3.1)"/>
    <s v="Mauritania: 2018"/>
    <s v="Mauritania"/>
    <n v="1"/>
    <n v="45"/>
    <s v="Mauritania: 2018"/>
    <s v="MRT"/>
    <s v="Mauritania"/>
    <s v="eiti.org/BD/2019-19"/>
    <s v="https://eiti.org/document/mauritania-validation-2018"/>
    <n v="2018"/>
    <n v="2018"/>
    <s v="Meaningful progress"/>
    <s v="Exploration data (#3.1)"/>
    <n v="5"/>
    <x v="1"/>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45"/>
    <x v="1"/>
    <n v="0"/>
    <n v="0"/>
    <n v="0"/>
    <n v="0"/>
    <n v="0"/>
    <x v="7"/>
  </r>
  <r>
    <x v="20"/>
    <n v="1"/>
    <n v="8"/>
    <s v="Mauritania: 2016"/>
    <s v="MRT"/>
    <s v="Mauritania"/>
    <s v="https://eiti.org/board-decision/2017-10"/>
    <s v="https://eiti.org/document/mauritania-2016-documentation"/>
    <n v="2016"/>
    <n v="2018"/>
    <s v="Meaningful progress"/>
    <x v="25"/>
    <n v="3"/>
    <x v="3"/>
    <s v="The 2014 EITI Report did not document the government’s policy on disclosure of contracts and licenses that govern the exploration and exploitation of oil, gas and minerals. It provided only partial details of relevant legal provisions and actual disclosure practices, but did not include a commentary on any reforms that are planned or underway. The 2014 EITI Report did not provide an overview of the contracts and licenses that are publicly available."/>
    <s v="https://eiti.org/mauritania#mauritanias-progress-by-requirement"/>
    <s v="http://www.cnitie.mr/itie-fr/"/>
    <s v="https://eiti.org/api/v1.0/score_data/8"/>
    <s v="MauritaniaPolicy on contract disclosure (#2.4)"/>
    <s v="Mauritania: 2018"/>
    <s v="Mauritania"/>
    <n v="1"/>
    <n v="45"/>
    <s v="Mauritania: 2018"/>
    <s v="MRT"/>
    <s v="Mauritania"/>
    <s v="eiti.org/BD/2019-19"/>
    <s v="https://eiti.org/document/mauritania-validation-2018"/>
    <n v="2018"/>
    <n v="2018"/>
    <s v="Meaningful progress"/>
    <s v="Policy on contract disclosure (#2.4)"/>
    <n v="5"/>
    <x v="1"/>
    <s v="Through the 2015 EITI Report and the notes published subsequently by the Ministry of Mines and Hydrocarbon, the MSG has documented the government’s policy on disclosure of contracts and licenses that govern the exploration and production of oil, gas and minerals."/>
    <s v="https://eiti.org/mauritania#mauritanias-progress-by-requirement"/>
    <s v="http://www.cnitie.mr/itie-fr/"/>
    <s v="https://eiti.org/api/v1.0/score_data/45"/>
    <x v="1"/>
    <n v="1"/>
    <n v="2"/>
    <n v="0"/>
    <n v="1"/>
    <n v="0"/>
    <x v="5"/>
  </r>
  <r>
    <x v="20"/>
    <n v="1"/>
    <n v="8"/>
    <s v="Mauritania: 2016"/>
    <s v="MRT"/>
    <s v="Mauritania"/>
    <s v="https://eiti.org/board-decision/2017-10"/>
    <s v="https://eiti.org/document/mauritania-2016-documentation"/>
    <n v="2016"/>
    <n v="2018"/>
    <s v="Meaningful progress"/>
    <x v="31"/>
    <n v="1"/>
    <x v="4"/>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8"/>
    <s v="MauritaniaBeneficial ownership (#2.5)"/>
    <s v="Mauritania: 2018"/>
    <s v="Mauritania"/>
    <n v="1"/>
    <n v="45"/>
    <s v="Mauritania: 2018"/>
    <s v="MRT"/>
    <s v="Mauritania"/>
    <s v="eiti.org/BD/2019-19"/>
    <s v="https://eiti.org/document/mauritania-validation-2018"/>
    <n v="2018"/>
    <n v="2018"/>
    <s v="Meaningful progress"/>
    <s v="Beneficial ownership (#2.5)"/>
    <n v="1"/>
    <x v="4"/>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45"/>
    <x v="1"/>
    <n v="0"/>
    <n v="0"/>
    <n v="0"/>
    <n v="0"/>
    <n v="0"/>
    <x v="5"/>
  </r>
  <r>
    <x v="20"/>
    <n v="1"/>
    <n v="8"/>
    <s v="Mauritania: 2016"/>
    <s v="MRT"/>
    <s v="Mauritania"/>
    <s v="https://eiti.org/board-decision/2017-10"/>
    <s v="https://eiti.org/document/mauritania-2016-documentation"/>
    <n v="2016"/>
    <n v="2018"/>
    <s v="Meaningful progress"/>
    <x v="26"/>
    <n v="4"/>
    <x v="0"/>
    <s v="The MSG agreed a set of materiality thresholds that ensure sufficiently comprehensive coverage for the 2014 EITI Report, which provides justification for the two materiality thresholds and lists all material revenue streams and companies. The materiality of non-reporting was assessed and full unilateral government disclosure was provided, albeit disaggregated by company. While a quantitative threshold was not provided for selecting companies, the MSG’s agreed approach provided sufficiently comprehensive coverage of extractives revenues. However, the 2014 EITI Report did not include the Independent Administorator’s clear statement regarding the comprehensiveness of the EITI Report nor full unilateral government disclosures disaggregated by revenue stream."/>
    <s v="https://eiti.org/mauritania#mauritanias-progress-by-requirement"/>
    <s v="http://www.cnitie.mr/itie-fr/"/>
    <s v="https://eiti.org/api/v1.0/score_data/8"/>
    <s v="MauritaniaComprehensiveness (#4.1)"/>
    <s v="Mauritania: 2018"/>
    <s v="Mauritania"/>
    <n v="1"/>
    <n v="45"/>
    <s v="Mauritania: 2018"/>
    <s v="MRT"/>
    <s v="Mauritania"/>
    <s v="eiti.org/BD/2019-19"/>
    <s v="https://eiti.org/document/mauritania-validation-2018"/>
    <n v="2018"/>
    <n v="2018"/>
    <s v="Meaningful progress"/>
    <s v="Comprehensiveness (#4.1)"/>
    <n v="5"/>
    <x v="1"/>
    <s v="The 2015 EITI Report provides, for both oil and gas and mining, a definition of the materiality thresholds for payments and companies to be included in reconciliation, including a justification for why the thresholds were set at these levels. The MSG was involved in setting the materiality thresholds for payments and for companies. The materiality of omissions from non-reporting companies is assessed and considered not to affect the comprehensiveness of the reconciliation. Full unilateral government disclosures of material revenues, including from non-material companies, was provided. "/>
    <s v="https://eiti.org/mauritania#mauritanias-progress-by-requirement"/>
    <s v="http://www.cnitie.mr/itie-fr/"/>
    <s v="https://eiti.org/api/v1.0/score_data/45"/>
    <x v="1"/>
    <n v="1"/>
    <n v="1"/>
    <n v="0"/>
    <n v="1"/>
    <n v="0"/>
    <x v="0"/>
  </r>
  <r>
    <x v="20"/>
    <n v="1"/>
    <n v="8"/>
    <s v="Mauritania: 2016"/>
    <s v="MRT"/>
    <s v="Mauritania"/>
    <s v="https://eiti.org/board-decision/2017-10"/>
    <s v="https://eiti.org/document/mauritania-2016-documentation"/>
    <n v="2016"/>
    <n v="2018"/>
    <s v="Meaningful progress"/>
    <x v="29"/>
    <n v="5"/>
    <x v="1"/>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8"/>
    <s v="MauritaniaIn-kind revenues (#4.2)"/>
    <s v="Mauritania: 2018"/>
    <s v="Mauritania"/>
    <n v="1"/>
    <n v="45"/>
    <s v="Mauritania: 2018"/>
    <s v="MRT"/>
    <s v="Mauritania"/>
    <s v="eiti.org/BD/2019-19"/>
    <s v="https://eiti.org/document/mauritania-validation-2018"/>
    <n v="2018"/>
    <n v="2018"/>
    <s v="Meaningful progress"/>
    <s v="In-kind revenues (#4.2)"/>
    <n v="5"/>
    <x v="1"/>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32"/>
    <n v="5"/>
    <x v="1"/>
    <s v="The 2014 EITI Report provides production volumes and values for all of Mauritania’s mineral and oil production, disaggregated by commodity."/>
    <s v="https://eiti.org/mauritania#mauritanias-progress-by-requirement"/>
    <s v="http://www.cnitie.mr/itie-fr/"/>
    <s v="https://eiti.org/api/v1.0/score_data/8"/>
    <s v="MauritaniaProduction data (#3.2)"/>
    <s v="Mauritania: 2018"/>
    <s v="Mauritania"/>
    <n v="1"/>
    <n v="45"/>
    <s v="Mauritania: 2018"/>
    <s v="MRT"/>
    <s v="Mauritania"/>
    <s v="eiti.org/BD/2019-19"/>
    <s v="https://eiti.org/document/mauritania-validation-2018"/>
    <n v="2018"/>
    <n v="2018"/>
    <s v="Meaningful progress"/>
    <s v="Production data (#3.2)"/>
    <n v="5"/>
    <x v="1"/>
    <s v="The 2014 EITI Report provides production volumes and values for all of Mauritania’s mineral and oil production, disaggregated by commodity."/>
    <s v="https://eiti.org/mauritania#mauritanias-progress-by-requirement"/>
    <s v="http://www.cnitie.mr/itie-fr/"/>
    <s v="https://eiti.org/api/v1.0/score_data/45"/>
    <x v="1"/>
    <n v="0"/>
    <n v="0"/>
    <n v="0"/>
    <n v="0"/>
    <n v="0"/>
    <x v="7"/>
  </r>
  <r>
    <x v="20"/>
    <n v="1"/>
    <n v="8"/>
    <s v="Mauritania: 2016"/>
    <s v="MRT"/>
    <s v="Mauritania"/>
    <s v="https://eiti.org/board-decision/2017-10"/>
    <s v="https://eiti.org/document/mauritania-2016-documentation"/>
    <n v="2016"/>
    <n v="2018"/>
    <s v="Meaningful progress"/>
    <x v="27"/>
    <n v="5"/>
    <x v="1"/>
    <s v="The 2014 EITI Report provides export volumes and values for all of Mauritania’s exported mineral and oil commodities, disaggregated by commodity."/>
    <s v="https://eiti.org/mauritania#mauritanias-progress-by-requirement"/>
    <s v="http://www.cnitie.mr/itie-fr/"/>
    <s v="https://eiti.org/api/v1.0/score_data/8"/>
    <s v="MauritaniaExport data (#3.3)"/>
    <s v="Mauritania: 2018"/>
    <s v="Mauritania"/>
    <n v="1"/>
    <n v="45"/>
    <s v="Mauritania: 2018"/>
    <s v="MRT"/>
    <s v="Mauritania"/>
    <s v="eiti.org/BD/2019-19"/>
    <s v="https://eiti.org/document/mauritania-validation-2018"/>
    <n v="2018"/>
    <n v="2018"/>
    <s v="Meaningful progress"/>
    <s v="Export data (#3.3)"/>
    <n v="5"/>
    <x v="1"/>
    <s v="The 2014 EITI Report provides export volumes and values for all of Mauritania’s exported mineral and oil commodities, disaggregated by commodity."/>
    <s v="https://eiti.org/mauritania#mauritanias-progress-by-requirement"/>
    <s v="http://www.cnitie.mr/itie-fr/"/>
    <s v="https://eiti.org/api/v1.0/score_data/45"/>
    <x v="1"/>
    <n v="0"/>
    <n v="0"/>
    <n v="0"/>
    <n v="0"/>
    <n v="0"/>
    <x v="7"/>
  </r>
  <r>
    <x v="20"/>
    <n v="1"/>
    <n v="8"/>
    <s v="Mauritania: 2016"/>
    <s v="MRT"/>
    <s v="Mauritania"/>
    <s v="https://eiti.org/board-decision/2017-10"/>
    <s v="https://eiti.org/document/mauritania-2016-documentation"/>
    <n v="2016"/>
    <n v="2018"/>
    <s v="Meaningful progress"/>
    <x v="24"/>
    <n v="5"/>
    <x v="1"/>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8"/>
    <s v="MauritaniaCivil society engagement (#1.3)"/>
    <s v="Mauritania: 2018"/>
    <s v="Mauritania"/>
    <n v="1"/>
    <n v="45"/>
    <s v="Mauritania: 2018"/>
    <s v="MRT"/>
    <s v="Mauritania"/>
    <s v="eiti.org/BD/2019-19"/>
    <s v="https://eiti.org/document/mauritania-validation-2018"/>
    <n v="2018"/>
    <n v="2018"/>
    <s v="Meaningful progress"/>
    <s v="Civil society engagement (#1.3)"/>
    <n v="5"/>
    <x v="1"/>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45"/>
    <x v="1"/>
    <n v="0"/>
    <n v="0"/>
    <n v="0"/>
    <n v="0"/>
    <n v="0"/>
    <x v="6"/>
  </r>
  <r>
    <x v="20"/>
    <n v="1"/>
    <n v="8"/>
    <s v="Mauritania: 2016"/>
    <s v="MRT"/>
    <s v="Mauritania"/>
    <s v="https://eiti.org/board-decision/2017-10"/>
    <s v="https://eiti.org/document/mauritania-2016-documentation"/>
    <n v="2016"/>
    <n v="2018"/>
    <s v="Meaningful progress"/>
    <x v="23"/>
    <n v="4"/>
    <x v="0"/>
    <s v="The multi-stakeholder group (MSG) has been formed and comprises relevant actors, with most stakeholders feel adequately represented. The Terms of Reference (ToR) for the MSG addresses the requirements of the EITI Standard, but it has not been fully implemented. The nominations procedures for current MSG members are unclear and the level of consultations within each constituency about MSG representation is a concern. The MSG meets frequently and attendance is sufficient to reach the quorum, but MSG deliberations are poorly documented. Government and industry representatives have strong capacities to carry out their work, but weak capacity within civil society has negatively impacted on the functioning of the MSG. "/>
    <s v="https://eiti.org/mauritania#mauritanias-progress-by-requirement"/>
    <s v="http://www.cnitie.mr/itie-fr/"/>
    <s v="https://eiti.org/api/v1.0/score_data/8"/>
    <s v="MauritaniaMSG governance (#1.4)"/>
    <s v="Mauritania: 2018"/>
    <s v="Mauritania"/>
    <n v="1"/>
    <n v="45"/>
    <s v="Mauritania: 2018"/>
    <s v="MRT"/>
    <s v="Mauritania"/>
    <s v="eiti.org/BD/2019-19"/>
    <s v="https://eiti.org/document/mauritania-validation-2018"/>
    <n v="2018"/>
    <n v="2018"/>
    <s v="Meaningful progress"/>
    <s v="MSG governance (#1.4)"/>
    <n v="5"/>
    <x v="1"/>
    <s v="The civil society constituency has agreed on criteria and procedures for the nomination of their representatives on the MSG, which are public and confirm the right of each constituency to appoint its own representatives. The industry constituency has agreed on eligibility criteria for their representation on the MSG, however there appears to be no clear selection procedures for industry representatives on the MSG. While these ad-hoc procedures do not have a negative impact on industry participation at this stage, it could be an issue in the future.  "/>
    <s v="https://eiti.org/mauritania#mauritanias-progress-by-requirement"/>
    <s v="http://www.cnitie.mr/itie-fr/"/>
    <s v="https://eiti.org/api/v1.0/score_data/45"/>
    <x v="1"/>
    <n v="1"/>
    <n v="1"/>
    <n v="0"/>
    <n v="1"/>
    <n v="0"/>
    <x v="6"/>
  </r>
  <r>
    <x v="20"/>
    <n v="1"/>
    <n v="8"/>
    <s v="Mauritania: 2016"/>
    <s v="MRT"/>
    <s v="Mauritania"/>
    <s v="https://eiti.org/board-decision/2017-10"/>
    <s v="https://eiti.org/document/mauritania-2016-documentation"/>
    <n v="2016"/>
    <n v="2018"/>
    <s v="Meaningful progress"/>
    <x v="22"/>
    <n v="5"/>
    <x v="1"/>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8"/>
    <s v="MauritaniaGovernment engagement (#1.1)"/>
    <s v="Mauritania: 2018"/>
    <s v="Mauritania"/>
    <n v="1"/>
    <n v="45"/>
    <s v="Mauritania: 2018"/>
    <s v="MRT"/>
    <s v="Mauritania"/>
    <s v="eiti.org/BD/2019-19"/>
    <s v="https://eiti.org/document/mauritania-validation-2018"/>
    <n v="2018"/>
    <n v="2018"/>
    <s v="Meaningful progress"/>
    <s v="Government engagement (#1.1)"/>
    <n v="5"/>
    <x v="1"/>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45"/>
    <x v="1"/>
    <n v="0"/>
    <n v="0"/>
    <n v="0"/>
    <n v="0"/>
    <n v="0"/>
    <x v="6"/>
  </r>
  <r>
    <x v="20"/>
    <n v="1"/>
    <n v="8"/>
    <s v="Mauritania: 2016"/>
    <s v="MRT"/>
    <s v="Mauritania"/>
    <s v="https://eiti.org/board-decision/2017-10"/>
    <s v="https://eiti.org/document/mauritania-2016-documentation"/>
    <n v="2016"/>
    <n v="2018"/>
    <s v="Meaningful progress"/>
    <x v="21"/>
    <n v="5"/>
    <x v="1"/>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8"/>
    <s v="MauritaniaIndustry engagement (#1.2)"/>
    <s v="Mauritania: 2018"/>
    <s v="Mauritania"/>
    <n v="1"/>
    <n v="45"/>
    <s v="Mauritania: 2018"/>
    <s v="MRT"/>
    <s v="Mauritania"/>
    <s v="eiti.org/BD/2019-19"/>
    <s v="https://eiti.org/document/mauritania-validation-2018"/>
    <n v="2018"/>
    <n v="2018"/>
    <s v="Meaningful progress"/>
    <s v="Industry engagement (#1.2)"/>
    <n v="5"/>
    <x v="1"/>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45"/>
    <x v="1"/>
    <n v="0"/>
    <n v="0"/>
    <n v="0"/>
    <n v="0"/>
    <n v="0"/>
    <x v="6"/>
  </r>
  <r>
    <x v="20"/>
    <n v="1"/>
    <n v="8"/>
    <s v="Mauritania: 2016"/>
    <s v="MRT"/>
    <s v="Mauritania"/>
    <s v="https://eiti.org/board-decision/2017-10"/>
    <s v="https://eiti.org/document/mauritania-2016-documentation"/>
    <n v="2016"/>
    <n v="2018"/>
    <s v="Meaningful progress"/>
    <x v="20"/>
    <n v="4"/>
    <x v="0"/>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8"/>
    <s v="MauritaniaLicense allocations (#2.2)"/>
    <s v="Mauritania: 2018"/>
    <s v="Mauritania"/>
    <n v="1"/>
    <n v="45"/>
    <s v="Mauritania: 2018"/>
    <s v="MRT"/>
    <s v="Mauritania"/>
    <s v="eiti.org/BD/2019-19"/>
    <s v="https://eiti.org/document/mauritania-validation-2018"/>
    <n v="2018"/>
    <n v="2018"/>
    <s v="Meaningful progress"/>
    <s v="License allocations (#2.2)"/>
    <n v="4"/>
    <x v="0"/>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45"/>
    <x v="1"/>
    <n v="1"/>
    <n v="0"/>
    <n v="1"/>
    <n v="0"/>
    <n v="0"/>
    <x v="5"/>
  </r>
  <r>
    <x v="20"/>
    <n v="1"/>
    <n v="8"/>
    <s v="Mauritania: 2016"/>
    <s v="MRT"/>
    <s v="Mauritania"/>
    <s v="https://eiti.org/board-decision/2017-10"/>
    <s v="https://eiti.org/document/mauritania-2016-documentation"/>
    <n v="2016"/>
    <n v="2018"/>
    <s v="Meaningful progress"/>
    <x v="19"/>
    <n v="4"/>
    <x v="0"/>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8"/>
    <s v="MauritaniaLicense register (#2.3)"/>
    <s v="Mauritania: 2018"/>
    <s v="Mauritania"/>
    <n v="1"/>
    <n v="45"/>
    <s v="Mauritania: 2018"/>
    <s v="MRT"/>
    <s v="Mauritania"/>
    <s v="eiti.org/BD/2019-19"/>
    <s v="https://eiti.org/document/mauritania-validation-2018"/>
    <n v="2018"/>
    <n v="2018"/>
    <s v="Meaningful progress"/>
    <s v="License register (#2.3)"/>
    <n v="4"/>
    <x v="0"/>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45"/>
    <x v="1"/>
    <n v="1"/>
    <n v="0"/>
    <n v="1"/>
    <n v="0"/>
    <n v="0"/>
    <x v="5"/>
  </r>
  <r>
    <x v="20"/>
    <n v="1"/>
    <n v="8"/>
    <s v="Mauritania: 2016"/>
    <s v="MRT"/>
    <s v="Mauritania"/>
    <s v="https://eiti.org/board-decision/2017-10"/>
    <s v="https://eiti.org/document/mauritania-2016-documentation"/>
    <n v="2016"/>
    <n v="2018"/>
    <s v="Meaningful progress"/>
    <x v="18"/>
    <n v="4"/>
    <x v="0"/>
    <s v="The work plan is available on the EITI Mauritania website and is costed, although sources of funding are not specified. The MSG has not considered linking objectives of EITI implementation to broader national priorities and stakeholder input to the development of the work plan was limited. The work plan included activities related to overcoming general capacity constraints. The work plan did not address the scope of EITI reporting, despite including activities aimed at expanding EITI reporting to other sectors, and did not include activities related to following up on EITI recommendations. Nonetheless delays in implementing activities in the work plan appear reasonable in light of funding constraints. "/>
    <s v="https://eiti.org/mauritania#mauritanias-progress-by-requirement"/>
    <s v="http://www.cnitie.mr/itie-fr/"/>
    <s v="https://eiti.org/api/v1.0/score_data/8"/>
    <s v="MauritaniaWorkplan (#1.5)"/>
    <s v="Mauritania: 2018"/>
    <s v="Mauritania"/>
    <n v="1"/>
    <n v="45"/>
    <s v="Mauritania: 2018"/>
    <s v="MRT"/>
    <s v="Mauritania"/>
    <s v="eiti.org/BD/2019-19"/>
    <s v="https://eiti.org/document/mauritania-validation-2018"/>
    <n v="2018"/>
    <n v="2018"/>
    <s v="Meaningful progress"/>
    <s v="Workplan (#1.5)"/>
    <n v="5"/>
    <x v="1"/>
    <s v="The 2018-2019 work plan objectives reflect national priorities for the extractive industries. While the civil society constituency has canvassed broadly in the preparation of the workplan, there is no evidence that industry representatives have sought inputs from the industry constituency more broadly (see Requirement 1.4 above)."/>
    <s v="https://eiti.org/mauritania#mauritanias-progress-by-requirement"/>
    <s v="http://www.cnitie.mr/itie-fr/"/>
    <s v="https://eiti.org/api/v1.0/score_data/45"/>
    <x v="1"/>
    <n v="1"/>
    <n v="1"/>
    <n v="0"/>
    <n v="1"/>
    <n v="0"/>
    <x v="6"/>
  </r>
  <r>
    <x v="20"/>
    <n v="1"/>
    <n v="8"/>
    <s v="Mauritania: 2016"/>
    <s v="MRT"/>
    <s v="Mauritania"/>
    <s v="https://eiti.org/board-decision/2017-10"/>
    <s v="https://eiti.org/document/mauritania-2016-documentation"/>
    <n v="2016"/>
    <n v="2018"/>
    <s v="Meaningful progress"/>
    <x v="17"/>
    <n v="5"/>
    <x v="1"/>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8"/>
    <s v="MauritaniaLegal framework (#2.1)"/>
    <s v="Mauritania: 2018"/>
    <s v="Mauritania"/>
    <n v="1"/>
    <n v="45"/>
    <s v="Mauritania: 2018"/>
    <s v="MRT"/>
    <s v="Mauritania"/>
    <s v="eiti.org/BD/2019-19"/>
    <s v="https://eiti.org/document/mauritania-validation-2018"/>
    <n v="2018"/>
    <n v="2018"/>
    <s v="Meaningful progress"/>
    <s v="Legal framework (#2.1)"/>
    <n v="5"/>
    <x v="1"/>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45"/>
    <x v="1"/>
    <n v="0"/>
    <n v="0"/>
    <n v="0"/>
    <n v="0"/>
    <n v="0"/>
    <x v="5"/>
  </r>
  <r>
    <x v="20"/>
    <n v="1"/>
    <n v="8"/>
    <s v="Mauritania: 2016"/>
    <s v="MRT"/>
    <s v="Mauritania"/>
    <s v="https://eiti.org/board-decision/2017-10"/>
    <s v="https://eiti.org/document/mauritania-2016-documentation"/>
    <n v="2016"/>
    <n v="2018"/>
    <s v="Meaningful progress"/>
    <x v="28"/>
    <n v="0"/>
    <x v="2"/>
    <s v="The MSG has considered the existence of barter and infrastructure agreements and concluded that this requirement was not applicable to Mauritania in 2014."/>
    <s v="https://eiti.org/mauritania#mauritanias-progress-by-requirement"/>
    <s v="http://www.cnitie.mr/itie-fr/"/>
    <s v="https://eiti.org/api/v1.0/score_data/8"/>
    <s v="MauritaniaBarter agreements (#4.3)"/>
    <s v="Mauritania: 2018"/>
    <s v="Mauritania"/>
    <n v="1"/>
    <n v="45"/>
    <s v="Mauritania: 2018"/>
    <s v="MRT"/>
    <s v="Mauritania"/>
    <s v="eiti.org/BD/2019-19"/>
    <s v="https://eiti.org/document/mauritania-validation-2018"/>
    <n v="2018"/>
    <n v="2018"/>
    <s v="Meaningful progress"/>
    <s v="Barter agreements (#4.3)"/>
    <n v="0"/>
    <x v="2"/>
    <s v="The MSG has considered the existence of barter and infrastructure agreements and concluded that this requirement was not applicable to Mauritania in 2014."/>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16"/>
    <n v="5"/>
    <x v="1"/>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8"/>
    <s v="MauritaniaEconomic contribution (#6.3)"/>
    <s v="Mauritania: 2018"/>
    <s v="Mauritania"/>
    <n v="1"/>
    <n v="45"/>
    <s v="Mauritania: 2018"/>
    <s v="MRT"/>
    <s v="Mauritania"/>
    <s v="eiti.org/BD/2019-19"/>
    <s v="https://eiti.org/document/mauritania-validation-2018"/>
    <n v="2018"/>
    <n v="2018"/>
    <s v="Meaningful progress"/>
    <s v="Economic contribution (#6.3)"/>
    <n v="5"/>
    <x v="1"/>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45"/>
    <x v="1"/>
    <n v="0"/>
    <n v="0"/>
    <n v="0"/>
    <n v="0"/>
    <n v="0"/>
    <x v="4"/>
  </r>
  <r>
    <x v="20"/>
    <n v="1"/>
    <n v="8"/>
    <s v="Mauritania: 2016"/>
    <s v="MRT"/>
    <s v="Mauritania"/>
    <s v="https://eiti.org/board-decision/2017-10"/>
    <s v="https://eiti.org/document/mauritania-2016-documentation"/>
    <n v="2016"/>
    <n v="2018"/>
    <s v="Meaningful progress"/>
    <x v="15"/>
    <n v="5"/>
    <x v="1"/>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8"/>
    <s v="MauritaniaPublic debate (#7.1)"/>
    <s v="Mauritania: 2018"/>
    <s v="Mauritania"/>
    <n v="1"/>
    <n v="45"/>
    <s v="Mauritania: 2018"/>
    <s v="MRT"/>
    <s v="Mauritania"/>
    <s v="eiti.org/BD/2019-19"/>
    <s v="https://eiti.org/document/mauritania-validation-2018"/>
    <n v="2018"/>
    <n v="2018"/>
    <s v="Meaningful progress"/>
    <s v="Public debate (#7.1)"/>
    <n v="5"/>
    <x v="1"/>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45"/>
    <x v="1"/>
    <n v="0"/>
    <n v="0"/>
    <n v="0"/>
    <n v="0"/>
    <n v="0"/>
    <x v="2"/>
  </r>
  <r>
    <x v="20"/>
    <n v="1"/>
    <n v="8"/>
    <s v="Mauritania: 2016"/>
    <s v="MRT"/>
    <s v="Mauritania"/>
    <s v="https://eiti.org/board-decision/2017-10"/>
    <s v="https://eiti.org/document/mauritania-2016-documentation"/>
    <n v="2016"/>
    <n v="2018"/>
    <s v="Meaningful progress"/>
    <x v="14"/>
    <n v="0"/>
    <x v="2"/>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8"/>
    <s v="MauritaniaMandatory social expenditures (#6.1)"/>
    <s v="Mauritania: 2018"/>
    <s v="Mauritania"/>
    <n v="1"/>
    <n v="45"/>
    <s v="Mauritania: 2018"/>
    <s v="MRT"/>
    <s v="Mauritania"/>
    <s v="eiti.org/BD/2019-19"/>
    <s v="https://eiti.org/document/mauritania-validation-2018"/>
    <n v="2018"/>
    <n v="2018"/>
    <s v="Meaningful progress"/>
    <s v="Mandatory social expenditures (#6.1)"/>
    <n v="0"/>
    <x v="2"/>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45"/>
    <x v="1"/>
    <n v="0"/>
    <n v="0"/>
    <n v="0"/>
    <n v="0"/>
    <n v="0"/>
    <x v="4"/>
  </r>
  <r>
    <x v="20"/>
    <n v="1"/>
    <n v="8"/>
    <s v="Mauritania: 2016"/>
    <s v="MRT"/>
    <s v="Mauritania"/>
    <s v="https://eiti.org/board-decision/2017-10"/>
    <s v="https://eiti.org/document/mauritania-2016-documentation"/>
    <n v="2016"/>
    <n v="2018"/>
    <s v="Meaningful progress"/>
    <x v="13"/>
    <n v="0"/>
    <x v="2"/>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8"/>
    <s v="MauritaniaSOE quasi-fiscal expenditures (#6.2)"/>
    <s v="Mauritania: 2018"/>
    <s v="Mauritania"/>
    <n v="1"/>
    <n v="45"/>
    <s v="Mauritania: 2018"/>
    <s v="MRT"/>
    <s v="Mauritania"/>
    <s v="eiti.org/BD/2019-19"/>
    <s v="https://eiti.org/document/mauritania-validation-2018"/>
    <n v="2018"/>
    <n v="2018"/>
    <s v="Meaningful progress"/>
    <s v="SOE quasi-fiscal expenditures (#6.2)"/>
    <n v="0"/>
    <x v="2"/>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45"/>
    <x v="1"/>
    <n v="0"/>
    <n v="0"/>
    <n v="0"/>
    <n v="0"/>
    <n v="0"/>
    <x v="4"/>
  </r>
  <r>
    <x v="20"/>
    <n v="1"/>
    <n v="8"/>
    <s v="Mauritania: 2016"/>
    <s v="MRT"/>
    <s v="Mauritania"/>
    <s v="https://eiti.org/board-decision/2017-10"/>
    <s v="https://eiti.org/document/mauritania-2016-documentation"/>
    <n v="2016"/>
    <n v="2018"/>
    <s v="Meaningful progress"/>
    <x v="12"/>
    <n v="4"/>
    <x v="0"/>
    <s v="The MSG has produced annual progress reports documenting progress and outcomes of implementation, with some limited assessments of impact. However, the 2015 annual progress report focused more on outcomes than on impact and the overall impact of EITI Mauritania remains unclear."/>
    <s v="https://eiti.org/mauritania#mauritanias-progress-by-requirement"/>
    <s v="http://www.cnitie.mr/itie-fr/"/>
    <s v="https://eiti.org/api/v1.0/score_data/8"/>
    <s v="MauritaniaOutcomes and impact of implementation (#7.4)"/>
    <s v="Mauritania: 2018"/>
    <s v="Mauritania"/>
    <n v="1"/>
    <n v="45"/>
    <s v="Mauritania: 2018"/>
    <s v="MRT"/>
    <s v="Mauritania"/>
    <s v="eiti.org/BD/2019-19"/>
    <s v="https://eiti.org/document/mauritania-validation-2018"/>
    <n v="2018"/>
    <n v="2018"/>
    <s v="Meaningful progress"/>
    <s v="Outcomes and impact of implementation (#7.4)"/>
    <n v="4"/>
    <x v="0"/>
    <s v="The 2017 annual progress report focused more on activities and outcomes than on impact. The report provided cursory details on follow up to recommendations and progress in meeting EITI requirements. Although there remains a lack of clarity around the impact of EITI implementation in Mauritania, there is no evidence that the MSG has prioritised its plans for undertaking a standalone impact assessment. "/>
    <s v="https://eiti.org/mauritania#mauritanias-progress-by-requirement"/>
    <s v="http://www.cnitie.mr/itie-fr/"/>
    <s v="https://eiti.org/api/v1.0/score_data/45"/>
    <x v="1"/>
    <n v="1"/>
    <n v="0"/>
    <n v="1"/>
    <n v="0"/>
    <n v="0"/>
    <x v="2"/>
  </r>
  <r>
    <x v="20"/>
    <n v="1"/>
    <n v="8"/>
    <s v="Mauritania: 2016"/>
    <s v="MRT"/>
    <s v="Mauritania"/>
    <s v="https://eiti.org/board-decision/2017-10"/>
    <s v="https://eiti.org/document/mauritania-2016-documentation"/>
    <n v="2016"/>
    <n v="2018"/>
    <s v="Meaningful progress"/>
    <x v="11"/>
    <n v="4"/>
    <x v="0"/>
    <s v=""/>
    <s v="https://eiti.org/mauritania#mauritanias-progress-by-requirement"/>
    <s v="http://www.cnitie.mr/itie-fr/"/>
    <s v="https://eiti.org/api/v1.0/score_data/8"/>
    <s v="MauritaniaOverall Progress (#0.0)"/>
    <s v="Mauritania: 2018"/>
    <s v="Mauritania"/>
    <n v="1"/>
    <n v="45"/>
    <s v="Mauritania: 2018"/>
    <s v="MRT"/>
    <s v="Mauritania"/>
    <s v="eiti.org/BD/2019-19"/>
    <s v="https://eiti.org/document/mauritania-validation-2018"/>
    <n v="2018"/>
    <n v="2018"/>
    <s v="Meaningful progress"/>
    <s v="Overall Progress (#0.0)"/>
    <n v="4"/>
    <x v="0"/>
    <s v=""/>
    <s v="https://eiti.org/mauritania#mauritanias-progress-by-requirement"/>
    <s v="http://www.cnitie.mr/itie-fr/"/>
    <s v="https://eiti.org/api/v1.0/score_data/45"/>
    <x v="1"/>
    <n v="1"/>
    <n v="0"/>
    <n v="1"/>
    <n v="0"/>
    <n v="0"/>
    <x v="3"/>
  </r>
  <r>
    <x v="20"/>
    <n v="1"/>
    <n v="8"/>
    <s v="Mauritania: 2016"/>
    <s v="MRT"/>
    <s v="Mauritania"/>
    <s v="https://eiti.org/board-decision/2017-10"/>
    <s v="https://eiti.org/document/mauritania-2016-documentation"/>
    <n v="2016"/>
    <n v="2018"/>
    <s v="Meaningful progress"/>
    <x v="10"/>
    <n v="1"/>
    <x v="4"/>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8"/>
    <s v="MauritaniaData accessibility (#7.2)"/>
    <s v="Mauritania: 2018"/>
    <s v="Mauritania"/>
    <n v="1"/>
    <n v="45"/>
    <s v="Mauritania: 2018"/>
    <s v="MRT"/>
    <s v="Mauritania"/>
    <s v="eiti.org/BD/2019-19"/>
    <s v="https://eiti.org/document/mauritania-validation-2018"/>
    <n v="2018"/>
    <n v="2018"/>
    <s v="Meaningful progress"/>
    <s v="Data accessibility (#7.2)"/>
    <n v="1"/>
    <x v="4"/>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45"/>
    <x v="1"/>
    <n v="0"/>
    <n v="0"/>
    <n v="0"/>
    <n v="0"/>
    <n v="0"/>
    <x v="2"/>
  </r>
  <r>
    <x v="20"/>
    <n v="1"/>
    <n v="8"/>
    <s v="Mauritania: 2016"/>
    <s v="MRT"/>
    <s v="Mauritania"/>
    <s v="https://eiti.org/board-decision/2017-10"/>
    <s v="https://eiti.org/document/mauritania-2016-documentation"/>
    <n v="2016"/>
    <n v="2018"/>
    <s v="Meaningful progress"/>
    <x v="9"/>
    <n v="5"/>
    <x v="1"/>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8"/>
    <s v="MauritaniaFollow up on recommendations (#7.3)"/>
    <s v="Mauritania: 2018"/>
    <s v="Mauritania"/>
    <n v="1"/>
    <n v="45"/>
    <s v="Mauritania: 2018"/>
    <s v="MRT"/>
    <s v="Mauritania"/>
    <s v="eiti.org/BD/2019-19"/>
    <s v="https://eiti.org/document/mauritania-validation-2018"/>
    <n v="2018"/>
    <n v="2018"/>
    <s v="Meaningful progress"/>
    <s v="Follow up on recommendations (#7.3)"/>
    <n v="5"/>
    <x v="1"/>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45"/>
    <x v="1"/>
    <n v="0"/>
    <n v="0"/>
    <n v="0"/>
    <n v="0"/>
    <n v="0"/>
    <x v="2"/>
  </r>
  <r>
    <x v="20"/>
    <n v="1"/>
    <n v="8"/>
    <s v="Mauritania: 2016"/>
    <s v="MRT"/>
    <s v="Mauritania"/>
    <s v="https://eiti.org/board-decision/2017-10"/>
    <s v="https://eiti.org/document/mauritania-2016-documentation"/>
    <n v="2016"/>
    <n v="2018"/>
    <s v="Meaningful progress"/>
    <x v="8"/>
    <n v="1"/>
    <x v="4"/>
    <s v="The 2014 EITI Report provided limited information on earmarked revenues."/>
    <s v="https://eiti.org/mauritania#mauritanias-progress-by-requirement"/>
    <s v="http://www.cnitie.mr/itie-fr/"/>
    <s v="https://eiti.org/api/v1.0/score_data/8"/>
    <s v="MauritaniaRevenue management and expenditures (#5.3)"/>
    <s v="Mauritania: 2018"/>
    <s v="Mauritania"/>
    <n v="1"/>
    <n v="45"/>
    <s v="Mauritania: 2018"/>
    <s v="MRT"/>
    <s v="Mauritania"/>
    <s v="eiti.org/BD/2019-19"/>
    <s v="https://eiti.org/document/mauritania-validation-2018"/>
    <n v="2018"/>
    <n v="2018"/>
    <s v="Meaningful progress"/>
    <s v="Revenue management and expenditures (#5.3)"/>
    <n v="1"/>
    <x v="4"/>
    <s v="The 2014 EITI Report provided limited information on earmarked revenues."/>
    <s v="https://eiti.org/mauritania#mauritanias-progress-by-requirement"/>
    <s v="http://www.cnitie.mr/itie-fr/"/>
    <s v="https://eiti.org/api/v1.0/score_data/45"/>
    <x v="1"/>
    <n v="0"/>
    <n v="0"/>
    <n v="0"/>
    <n v="0"/>
    <n v="0"/>
    <x v="1"/>
  </r>
  <r>
    <x v="20"/>
    <n v="1"/>
    <n v="8"/>
    <s v="Mauritania: 2016"/>
    <s v="MRT"/>
    <s v="Mauritania"/>
    <s v="https://eiti.org/board-decision/2017-10"/>
    <s v="https://eiti.org/document/mauritania-2016-documentation"/>
    <n v="2016"/>
    <n v="2018"/>
    <s v="Meaningful progress"/>
    <x v="7"/>
    <n v="0"/>
    <x v="2"/>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8"/>
    <s v="MauritaniaDirect subnational payments (#4.6)"/>
    <s v="Mauritania: 2018"/>
    <s v="Mauritania"/>
    <n v="1"/>
    <n v="45"/>
    <s v="Mauritania: 2018"/>
    <s v="MRT"/>
    <s v="Mauritania"/>
    <s v="eiti.org/BD/2019-19"/>
    <s v="https://eiti.org/document/mauritania-validation-2018"/>
    <n v="2018"/>
    <n v="2018"/>
    <s v="Meaningful progress"/>
    <s v="Direct subnational payments (#4.6)"/>
    <n v="0"/>
    <x v="2"/>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6"/>
    <n v="5"/>
    <x v="1"/>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8"/>
    <s v="MauritaniaDisaggregation (#4.7)"/>
    <s v="Mauritania: 2018"/>
    <s v="Mauritania"/>
    <n v="1"/>
    <n v="45"/>
    <s v="Mauritania: 2018"/>
    <s v="MRT"/>
    <s v="Mauritania"/>
    <s v="eiti.org/BD/2019-19"/>
    <s v="https://eiti.org/document/mauritania-validation-2018"/>
    <n v="2018"/>
    <n v="2018"/>
    <s v="Meaningful progress"/>
    <s v="Disaggregation (#4.7)"/>
    <n v="5"/>
    <x v="1"/>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5"/>
    <n v="0"/>
    <x v="2"/>
    <s v="The MSG has considered the existence of transport revenues and concluded this requirement was not applicable to Mauritania in 2014."/>
    <s v="https://eiti.org/mauritania#mauritanias-progress-by-requirement"/>
    <s v="http://www.cnitie.mr/itie-fr/"/>
    <s v="https://eiti.org/api/v1.0/score_data/8"/>
    <s v="MauritaniaTransportation revenues (#4.4)"/>
    <s v="Mauritania: 2018"/>
    <s v="Mauritania"/>
    <n v="1"/>
    <n v="45"/>
    <s v="Mauritania: 2018"/>
    <s v="MRT"/>
    <s v="Mauritania"/>
    <s v="eiti.org/BD/2019-19"/>
    <s v="https://eiti.org/document/mauritania-validation-2018"/>
    <n v="2018"/>
    <n v="2018"/>
    <s v="Meaningful progress"/>
    <s v="Transportation revenues (#4.4)"/>
    <n v="0"/>
    <x v="2"/>
    <s v="The MSG has considered the existence of transport revenues and concluded this requirement was not applicable to Mauritania in 2014."/>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4"/>
    <n v="5"/>
    <x v="1"/>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8"/>
    <s v="MauritaniaSOE transactions (#4.5)"/>
    <s v="Mauritania: 2018"/>
    <s v="Mauritania"/>
    <n v="1"/>
    <n v="45"/>
    <s v="Mauritania: 2018"/>
    <s v="MRT"/>
    <s v="Mauritania"/>
    <s v="eiti.org/BD/2019-19"/>
    <s v="https://eiti.org/document/mauritania-validation-2018"/>
    <n v="2018"/>
    <n v="2018"/>
    <s v="Meaningful progress"/>
    <s v="SOE transactions (#4.5)"/>
    <n v="5"/>
    <x v="1"/>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3"/>
    <n v="4"/>
    <x v="0"/>
    <s v="While the 2014 EITI Report defined the extractives revenue streams that are not recorded in the national budget and raised concerns over the lack of audit if oil and gas revenues collected by the FNRH, the MSG has not used the EITI Report to clarify the asset allocation practices for FNRH funds."/>
    <s v="https://eiti.org/mauritania#mauritanias-progress-by-requirement"/>
    <s v="http://www.cnitie.mr/itie-fr/"/>
    <s v="https://eiti.org/api/v1.0/score_data/8"/>
    <s v="MauritaniaDistribution of revenues (#5.1)"/>
    <s v="Mauritania: 2018"/>
    <s v="Mauritania"/>
    <n v="1"/>
    <n v="45"/>
    <s v="Mauritania: 2018"/>
    <s v="MRT"/>
    <s v="Mauritania"/>
    <s v="eiti.org/BD/2019-19"/>
    <s v="https://eiti.org/document/mauritania-validation-2018"/>
    <n v="2018"/>
    <n v="2018"/>
    <s v="Meaningful progress"/>
    <s v="Distribution of revenues (#5.1)"/>
    <n v="5"/>
    <x v="1"/>
    <s v="The 2015 EITI Report highlights the extractives revenue streams that are not recorded in the national budget and provides a general description of the management of these funds. Mauritania EITI has subsequently published an addendum from the FNRH with the fund’s general statutory asset allocation guidelines and the Cour des Comptes’ report on the FNRH as part of the 2015 budget execution report, which raises concerns over the lack of a clear asset allocation policy from the Ministry of Finance but adequately describes the allocation of FNRH assets in 2015. "/>
    <s v="https://eiti.org/mauritania#mauritanias-progress-by-requirement"/>
    <s v="http://www.cnitie.mr/itie-fr/"/>
    <s v="https://eiti.org/api/v1.0/score_data/45"/>
    <x v="1"/>
    <n v="1"/>
    <n v="1"/>
    <n v="0"/>
    <n v="1"/>
    <n v="0"/>
    <x v="1"/>
  </r>
  <r>
    <x v="20"/>
    <n v="1"/>
    <n v="8"/>
    <s v="Mauritania: 2016"/>
    <s v="MRT"/>
    <s v="Mauritania"/>
    <s v="https://eiti.org/board-decision/2017-10"/>
    <s v="https://eiti.org/document/mauritania-2016-documentation"/>
    <n v="2016"/>
    <n v="2018"/>
    <s v="Meaningful progress"/>
    <x v="2"/>
    <n v="3"/>
    <x v="3"/>
    <s v="While the 2014 EITI Report listed three types of payment flows earmarked for communes and referred to companies’ unilateral disclosures of such payments, it does not describe the statutory mechanism nor the barriers to implementation of such subnational transfers, nor the payments themselves."/>
    <s v="https://eiti.org/mauritania#mauritanias-progress-by-requirement"/>
    <s v="http://www.cnitie.mr/itie-fr/"/>
    <s v="https://eiti.org/api/v1.0/score_data/8"/>
    <s v="MauritaniaSubnational transfers (#5.2)"/>
    <s v="Mauritania: 2018"/>
    <s v="Mauritania"/>
    <n v="1"/>
    <n v="45"/>
    <s v="Mauritania: 2018"/>
    <s v="MRT"/>
    <s v="Mauritania"/>
    <s v="eiti.org/BD/2019-19"/>
    <s v="https://eiti.org/document/mauritania-validation-2018"/>
    <n v="2018"/>
    <n v="2018"/>
    <s v="Meaningful progress"/>
    <s v="Subnational transfers (#5.2)"/>
    <n v="0"/>
    <x v="2"/>
    <s v="Despite ambiguities in the 2015 EITI Report regarding the existence of statutory subnational transfers, the MSG has followed up with relevant government entities and published addendums, including from the central bank, confirming the lack of subnational transfers in Mauritania."/>
    <s v="https://eiti.org/mauritania#mauritanias-progress-by-requirement"/>
    <s v="http://www.cnitie.mr/itie-fr/"/>
    <s v="https://eiti.org/api/v1.0/score_data/45"/>
    <x v="1"/>
    <n v="1"/>
    <n v="-3"/>
    <n v="0"/>
    <n v="1"/>
    <n v="0"/>
    <x v="1"/>
  </r>
  <r>
    <x v="20"/>
    <n v="1"/>
    <n v="8"/>
    <s v="Mauritania: 2016"/>
    <s v="MRT"/>
    <s v="Mauritania"/>
    <s v="https://eiti.org/board-decision/2017-10"/>
    <s v="https://eiti.org/document/mauritania-2016-documentation"/>
    <n v="2016"/>
    <n v="2018"/>
    <s v="Meaningful progress"/>
    <x v="1"/>
    <n v="5"/>
    <x v="1"/>
    <s v="Mauritania published its 2011, 2012, 2013 and 2014 EITI Reports within two years of the start of the fiscal year under review."/>
    <s v="https://eiti.org/mauritania#mauritanias-progress-by-requirement"/>
    <s v="http://www.cnitie.mr/itie-fr/"/>
    <s v="https://eiti.org/api/v1.0/score_data/8"/>
    <s v="MauritaniaData timeliness (#4.8)"/>
    <s v="Mauritania: 2018"/>
    <s v="Mauritania"/>
    <n v="1"/>
    <n v="45"/>
    <s v="Mauritania: 2018"/>
    <s v="MRT"/>
    <s v="Mauritania"/>
    <s v="eiti.org/BD/2019-19"/>
    <s v="https://eiti.org/document/mauritania-validation-2018"/>
    <n v="2018"/>
    <n v="2018"/>
    <s v="Meaningful progress"/>
    <s v="Data timeliness (#4.8)"/>
    <n v="5"/>
    <x v="1"/>
    <s v="Mauritania published its 2011, 2012, 2013 and 2014 EITI Reports within two years of the start of the fiscal year under review."/>
    <s v="https://eiti.org/mauritania#mauritanias-progress-by-requirement"/>
    <s v="http://www.cnitie.mr/itie-fr/"/>
    <s v="https://eiti.org/api/v1.0/score_data/45"/>
    <x v="1"/>
    <n v="0"/>
    <n v="0"/>
    <n v="0"/>
    <n v="0"/>
    <n v="0"/>
    <x v="0"/>
  </r>
  <r>
    <x v="20"/>
    <n v="1"/>
    <n v="8"/>
    <s v="Mauritania: 2016"/>
    <s v="MRT"/>
    <s v="Mauritania"/>
    <s v="https://eiti.org/board-decision/2017-10"/>
    <s v="https://eiti.org/document/mauritania-2016-documentation"/>
    <n v="2016"/>
    <n v="2018"/>
    <s v="Meaningful progress"/>
    <x v="0"/>
    <n v="4"/>
    <x v="0"/>
    <s v="The MSG adopted a ToR for the IA in line with the standard ToR approved by the EITI Board. Although it did not have final approval over the selection of the IA, MSG members considered that they had adequate oversight of the selection process. The 2014 EITI Report described statutory audit procedures for companies and government as well as deviations in practice from these procedures on the part of government. It described the quality assurance procedures for reporting entities, assessed the materiality of non-compliance by companies, provided the coverage of reconciliation and included the IA’s overall assessment of the reliability of the 2014 EITI Report. It also reviewed progress in following up on past EITI recommendations and formulated new recommendations. However, the MSG and IA do not appear to have undertaken a review of actual auditing practice by companies in 2014 prior to agreeing quality assurance procedures. The 2014 EITI Report did not describe the agreed procedures for the IGF’s certification of government disclosures, nor reference to where this information was publicly-accessible, and did not provide the IA’s assessment of any non-compliance by government entities with the quality assurance procedures."/>
    <s v="https://eiti.org/mauritania#mauritanias-progress-by-requirement"/>
    <s v="http://www.cnitie.mr/itie-fr/"/>
    <s v="https://eiti.org/api/v1.0/score_data/8"/>
    <s v="MauritaniaData quality (#4.9)"/>
    <s v="Mauritania: 2018"/>
    <s v="Mauritania"/>
    <n v="1"/>
    <n v="45"/>
    <s v="Mauritania: 2018"/>
    <s v="MRT"/>
    <s v="Mauritania"/>
    <s v="eiti.org/BD/2019-19"/>
    <s v="https://eiti.org/document/mauritania-validation-2018"/>
    <n v="2018"/>
    <n v="2018"/>
    <s v="Meaningful progress"/>
    <s v="Data quality (#4.9)"/>
    <n v="5"/>
    <x v="1"/>
    <s v="In accordance with Requirement 4.9, the reconciliation of payments and revenues has been undertaken by an IA, appointed by the MSG, and applying international professional standards. The report includes an informative summary of the work performed by the IA and the limitations of the assessments provided. The report includes follow up on recommendations from past EITI Reports and Validation, as well as a set of new recommendations. Summary data tables have been published for the 2015 EITI Report."/>
    <s v="https://eiti.org/mauritania#mauritanias-progress-by-requirement"/>
    <s v="http://www.cnitie.mr/itie-fr/"/>
    <s v="https://eiti.org/api/v1.0/score_data/45"/>
    <x v="1"/>
    <n v="1"/>
    <n v="1"/>
    <n v="0"/>
    <n v="1"/>
    <n v="0"/>
    <x v="0"/>
  </r>
  <r>
    <x v="21"/>
    <n v="1"/>
    <n v="1"/>
    <s v="Mongolia: 2016"/>
    <s v="MNG"/>
    <s v="Mongolia"/>
    <s v="https://eiti.org/board-decision/2017-1"/>
    <s v="https://eiti.org/document/validation-mongolia-2016-documentation"/>
    <n v="2016"/>
    <n v="2018"/>
    <s v="Satisfactory progress"/>
    <x v="22"/>
    <n v="5"/>
    <x v="1"/>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1"/>
    <s v="MongoliaGovernment engagement (#1.1)"/>
    <s v="Mongolia: 2018"/>
    <s v="Mongolia"/>
    <n v="1"/>
    <n v="28"/>
    <s v="Mongolia: 2018"/>
    <s v="MNG"/>
    <s v="Mongolia"/>
    <s v="https://eiti.org/BD/2018-14"/>
    <s v="https://eiti.org/document/mongolia-validation-2018"/>
    <n v="2018"/>
    <n v="2018"/>
    <s v="Satisfactory progress"/>
    <s v="Government engagement (#1.1)"/>
    <n v="5"/>
    <x v="1"/>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28"/>
    <x v="1"/>
    <n v="0"/>
    <n v="0"/>
    <n v="0"/>
    <n v="0"/>
    <n v="0"/>
    <x v="6"/>
  </r>
  <r>
    <x v="21"/>
    <n v="1"/>
    <n v="1"/>
    <s v="Mongolia: 2016"/>
    <s v="MNG"/>
    <s v="Mongolia"/>
    <s v="https://eiti.org/board-decision/2017-1"/>
    <s v="https://eiti.org/document/validation-mongolia-2016-documentation"/>
    <n v="2016"/>
    <n v="2018"/>
    <s v="Satisfactory progress"/>
    <x v="0"/>
    <n v="4"/>
    <x v="0"/>
    <s v="The MSWG has never undertaken a review of auditing practices prior to agreeing quality assurance procedures. Issues of data quality assurance (for both companies and government) are significant in 2014 EITI Report. While the eReporting system used for the 2014 EITI Report has addressed concerns over the confidentiality of EITI financial information pre-reconciliation, it does not appear to have resolved data quality assurance challenges. While the 2014 EITI Report provides overview of quality assurances, the materiality of omissions by reporting companies and government entities is not assessed."/>
    <s v="https://eiti.org/mongolia#mongolias-progress-by-requirement"/>
    <s v="http://www.eitimongolia.mn/en"/>
    <s v="https://eiti.org/api/v1.0/score_data/1"/>
    <s v="MongoliaData quality (#4.9)"/>
    <s v="Mongolia: 2018"/>
    <s v="Mongolia"/>
    <n v="1"/>
    <n v="28"/>
    <s v="Mongolia: 2018"/>
    <s v="MNG"/>
    <s v="Mongolia"/>
    <s v="https://eiti.org/BD/2018-14"/>
    <s v="https://eiti.org/document/mongolia-validation-2018"/>
    <n v="2018"/>
    <n v="2018"/>
    <s v="Satisfactory progress"/>
    <s v="Data quality (#4.9)"/>
    <n v="5"/>
    <x v="1"/>
    <s v="The 2016 EITI Report provides a detailed description of the approach to ensuring the reliability of reconciled data, including review of audit and assurance procedures and practices, a description of the assurance procedures and an assessment of the materiality of non-complying entities. The report includes a clear statement by the IA of the comprehensiveness and reliability of the reconciled data."/>
    <s v="https://eiti.org/mongolia#mongolias-progress-by-requirement"/>
    <s v="http://www.eitimongolia.mn/en"/>
    <s v="https://eiti.org/api/v1.0/score_data/28"/>
    <x v="1"/>
    <n v="1"/>
    <n v="1"/>
    <n v="0"/>
    <n v="1"/>
    <n v="0"/>
    <x v="0"/>
  </r>
  <r>
    <x v="21"/>
    <n v="1"/>
    <n v="1"/>
    <s v="Mongolia: 2016"/>
    <s v="MNG"/>
    <s v="Mongolia"/>
    <s v="https://eiti.org/board-decision/2017-1"/>
    <s v="https://eiti.org/document/validation-mongolia-2016-documentation"/>
    <n v="2016"/>
    <n v="2018"/>
    <s v="Satisfactory progress"/>
    <x v="1"/>
    <n v="5"/>
    <x v="1"/>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1"/>
    <s v="MongoliaData timeliness (#4.8)"/>
    <s v="Mongolia: 2018"/>
    <s v="Mongolia"/>
    <n v="1"/>
    <n v="28"/>
    <s v="Mongolia: 2018"/>
    <s v="MNG"/>
    <s v="Mongolia"/>
    <s v="https://eiti.org/BD/2018-14"/>
    <s v="https://eiti.org/document/mongolia-validation-2018"/>
    <n v="2018"/>
    <n v="2018"/>
    <s v="Satisfactory progress"/>
    <s v="Data timeliness (#4.8)"/>
    <n v="5"/>
    <x v="1"/>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2"/>
    <n v="4"/>
    <x v="0"/>
    <s v="The general formula for calculating subnational transfers is disclosed in the 2014 EITI Report, although the formula for calculating transfers to individual aimags and soums is not provided. Discrepancies between actual and calculated transfers are not disclosed."/>
    <s v="https://eiti.org/mongolia#mongolias-progress-by-requirement"/>
    <s v="http://www.eitimongolia.mn/en"/>
    <s v="https://eiti.org/api/v1.0/score_data/1"/>
    <s v="MongoliaSubnational transfers (#5.2)"/>
    <s v="Mongolia: 2018"/>
    <s v="Mongolia"/>
    <n v="1"/>
    <n v="28"/>
    <s v="Mongolia: 2018"/>
    <s v="MNG"/>
    <s v="Mongolia"/>
    <s v="https://eiti.org/BD/2018-14"/>
    <s v="https://eiti.org/document/mongolia-validation-2018"/>
    <n v="2018"/>
    <n v="2018"/>
    <s v="Satisfactory progress"/>
    <s v="Subnational transfers (#5.2)"/>
    <n v="5"/>
    <x v="1"/>
    <s v="The 2016 EITI Report provides the detailed formulas for calculating GLDF transfers to LDFs of aimags as well as direct royalty transfers by the Ministry of Finance  to LDFs of aimags. The values of planned subnational transfers according to the formula and actual 2016 transfers are provided for both aimags, the direct recipients of subnational transfers, and for soums, who receive transfers from aimags. While the discrepancies between planned and realised transfers are only explained in general, the disaggregation of data by aimag and soum allows for traceability of extractives revenues at the subnational level."/>
    <s v="https://eiti.org/mongolia#mongolias-progress-by-requirement"/>
    <s v="http://www.eitimongolia.mn/en"/>
    <s v="https://eiti.org/api/v1.0/score_data/28"/>
    <x v="1"/>
    <n v="1"/>
    <n v="1"/>
    <n v="0"/>
    <n v="1"/>
    <n v="0"/>
    <x v="1"/>
  </r>
  <r>
    <x v="21"/>
    <n v="1"/>
    <n v="1"/>
    <s v="Mongolia: 2016"/>
    <s v="MNG"/>
    <s v="Mongolia"/>
    <s v="https://eiti.org/board-decision/2017-1"/>
    <s v="https://eiti.org/document/validation-mongolia-2016-documentation"/>
    <n v="2016"/>
    <n v="2018"/>
    <s v="Satisfactory progress"/>
    <x v="3"/>
    <n v="5"/>
    <x v="1"/>
    <s v="The 2014 EITI Report discloses how revenues are allocated."/>
    <s v="https://eiti.org/mongolia#mongolias-progress-by-requirement"/>
    <s v="http://www.eitimongolia.mn/en"/>
    <s v="https://eiti.org/api/v1.0/score_data/1"/>
    <s v="MongoliaDistribution of revenues (#5.1)"/>
    <s v="Mongolia: 2018"/>
    <s v="Mongolia"/>
    <n v="1"/>
    <n v="28"/>
    <s v="Mongolia: 2018"/>
    <s v="MNG"/>
    <s v="Mongolia"/>
    <s v="https://eiti.org/BD/2018-14"/>
    <s v="https://eiti.org/document/mongolia-validation-2018"/>
    <n v="2018"/>
    <n v="2018"/>
    <s v="Satisfactory progress"/>
    <s v="Distribution of revenues (#5.1)"/>
    <n v="5"/>
    <x v="1"/>
    <s v="The 2014 EITI Report discloses how revenues are allocated._x000a_"/>
    <s v="https://eiti.org/mongolia#mongolias-progress-by-requirement"/>
    <s v="http://www.eitimongolia.mn/en"/>
    <s v="https://eiti.org/api/v1.0/score_data/28"/>
    <x v="1"/>
    <n v="0"/>
    <n v="0"/>
    <n v="0"/>
    <n v="0"/>
    <n v="0"/>
    <x v="1"/>
  </r>
  <r>
    <x v="21"/>
    <n v="1"/>
    <n v="1"/>
    <s v="Mongolia: 2016"/>
    <s v="MNG"/>
    <s v="Mongolia"/>
    <s v="https://eiti.org/board-decision/2017-1"/>
    <s v="https://eiti.org/document/validation-mongolia-2016-documentation"/>
    <n v="2016"/>
    <n v="2018"/>
    <s v="Satisfactory progress"/>
    <x v="4"/>
    <n v="4"/>
    <x v="0"/>
    <s v="The MSWG has considered the transactions between SOEs and government and disclosed dividends from the 21 SOEs operating in the extractive industries. While the 2014 EITI Report includes SOEs’ payments to subnational government, there is confusion between “subnational direct payments” and “subnational transfers”."/>
    <s v="https://eiti.org/mongolia#mongolias-progress-by-requirement"/>
    <s v="http://www.eitimongolia.mn/en"/>
    <s v="https://eiti.org/api/v1.0/score_data/1"/>
    <s v="MongoliaSOE transactions (#4.5)"/>
    <s v="Mongolia: 2018"/>
    <s v="Mongolia"/>
    <n v="1"/>
    <n v="28"/>
    <s v="Mongolia: 2018"/>
    <s v="MNG"/>
    <s v="Mongolia"/>
    <s v="https://eiti.org/BD/2018-14"/>
    <s v="https://eiti.org/document/mongolia-validation-2018"/>
    <n v="2018"/>
    <n v="2018"/>
    <s v="Satisfactory progress"/>
    <s v="SOE transactions (#4.5)"/>
    <n v="5"/>
    <x v="1"/>
    <s v="The 2016 EITI Report clearly distinguishes SOE-specific transactions from other types of payments from SOEs (e.g. common taxes). Dividends from SOEs were below the MSWG’s materiality threshold for selecting revenue streams and were thus unilaterally disclosed. "/>
    <s v="https://eiti.org/mongolia#mongolias-progress-by-requirement"/>
    <s v="http://www.eitimongolia.mn/en"/>
    <s v="https://eiti.org/api/v1.0/score_data/28"/>
    <x v="1"/>
    <n v="1"/>
    <n v="1"/>
    <n v="0"/>
    <n v="1"/>
    <n v="0"/>
    <x v="0"/>
  </r>
  <r>
    <x v="21"/>
    <n v="1"/>
    <n v="1"/>
    <s v="Mongolia: 2016"/>
    <s v="MNG"/>
    <s v="Mongolia"/>
    <s v="https://eiti.org/board-decision/2017-1"/>
    <s v="https://eiti.org/document/validation-mongolia-2016-documentation"/>
    <n v="2016"/>
    <n v="2018"/>
    <s v="Satisfactory progress"/>
    <x v="5"/>
    <n v="5"/>
    <x v="1"/>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1"/>
    <s v="MongoliaTransportation revenues (#4.4)"/>
    <s v="Mongolia: 2018"/>
    <s v="Mongolia"/>
    <n v="1"/>
    <n v="28"/>
    <s v="Mongolia: 2018"/>
    <s v="MNG"/>
    <s v="Mongolia"/>
    <s v="https://eiti.org/BD/2018-14"/>
    <s v="https://eiti.org/document/mongolia-validation-2018"/>
    <n v="2018"/>
    <n v="2018"/>
    <s v="Satisfactory progress"/>
    <s v="Transportation revenues (#4.4)"/>
    <n v="5"/>
    <x v="1"/>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6"/>
    <n v="5"/>
    <x v="1"/>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1"/>
    <s v="MongoliaDisaggregation (#4.7)"/>
    <s v="Mongolia: 2018"/>
    <s v="Mongolia"/>
    <n v="1"/>
    <n v="28"/>
    <s v="Mongolia: 2018"/>
    <s v="MNG"/>
    <s v="Mongolia"/>
    <s v="https://eiti.org/BD/2018-14"/>
    <s v="https://eiti.org/document/mongolia-validation-2018"/>
    <n v="2018"/>
    <n v="2018"/>
    <s v="Satisfactory progress"/>
    <s v="Disaggregation (#4.7)"/>
    <n v="5"/>
    <x v="1"/>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7"/>
    <n v="5"/>
    <x v="1"/>
    <s v="The MSWG has considered subnational direct payments, disclosed and reconciled them in the 2014 EITI Report, disaggregated by payment stream. However, there is confusion between SOEs’ “subnational direct payments” and “subnational transfers”."/>
    <s v="https://eiti.org/mongolia#mongolias-progress-by-requirement"/>
    <s v="http://www.eitimongolia.mn/en"/>
    <s v="https://eiti.org/api/v1.0/score_data/1"/>
    <s v="MongoliaDirect subnational payments (#4.6)"/>
    <s v="Mongolia: 2018"/>
    <s v="Mongolia"/>
    <n v="1"/>
    <n v="28"/>
    <s v="Mongolia: 2018"/>
    <s v="MNG"/>
    <s v="Mongolia"/>
    <s v="https://eiti.org/BD/2018-14"/>
    <s v="https://eiti.org/document/mongolia-validation-2018"/>
    <n v="2018"/>
    <n v="2018"/>
    <s v="Satisfactory progress"/>
    <s v="Direct subnational payments (#4.6)"/>
    <n v="5"/>
    <x v="1"/>
    <s v="The MSWG has considered subnational direct payments, disclosed and reconciled them in the 2014 EITI Report, disaggregated by payment stream. However, there is confusion between SOEs’ “subnational direct payments” and “subnational transfers”._x000a_"/>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10"/>
    <n v="1"/>
    <x v="4"/>
    <s v="EITI data is accessible, references international classifications, machine-readable and actively disseminated through the eReporting website."/>
    <s v="https://eiti.org/mongolia#mongolias-progress-by-requirement"/>
    <s v="http://www.eitimongolia.mn/en"/>
    <s v="https://eiti.org/api/v1.0/score_data/1"/>
    <s v="MongoliaData accessibility (#7.2)"/>
    <s v="Mongolia: 2018"/>
    <s v="Mongolia"/>
    <n v="1"/>
    <n v="28"/>
    <s v="Mongolia: 2018"/>
    <s v="MNG"/>
    <s v="Mongolia"/>
    <s v="https://eiti.org/BD/2018-14"/>
    <s v="https://eiti.org/document/mongolia-validation-2018"/>
    <n v="2018"/>
    <n v="2018"/>
    <s v="Satisfactory progress"/>
    <s v="Data accessibility (#7.2)"/>
    <n v="1"/>
    <x v="4"/>
    <s v="EITI data is accessible, references international classifications, machine-readable and actively disseminated through the eReporting website._x000a_"/>
    <s v="https://eiti.org/mongolia#mongolias-progress-by-requirement"/>
    <s v="http://www.eitimongolia.mn/en"/>
    <s v="https://eiti.org/api/v1.0/score_data/28"/>
    <x v="1"/>
    <n v="0"/>
    <n v="0"/>
    <n v="0"/>
    <n v="0"/>
    <n v="0"/>
    <x v="2"/>
  </r>
  <r>
    <x v="21"/>
    <n v="1"/>
    <n v="1"/>
    <s v="Mongolia: 2016"/>
    <s v="MNG"/>
    <s v="Mongolia"/>
    <s v="https://eiti.org/board-decision/2017-1"/>
    <s v="https://eiti.org/document/validation-mongolia-2016-documentation"/>
    <n v="2016"/>
    <n v="2018"/>
    <s v="Satisfactory progress"/>
    <x v="15"/>
    <n v="5"/>
    <x v="1"/>
    <s v="The MSWG has sought to ensure the EITI Report is comprehensible, accessible and actively promoted, particularly through aimag and soum level reports. EITI information has generated public debate, particularly at the subnational level."/>
    <s v="https://eiti.org/mongolia#mongolias-progress-by-requirement"/>
    <s v="http://www.eitimongolia.mn/en"/>
    <s v="https://eiti.org/api/v1.0/score_data/1"/>
    <s v="MongoliaPublic debate (#7.1)"/>
    <s v="Mongolia: 2018"/>
    <s v="Mongolia"/>
    <n v="1"/>
    <n v="28"/>
    <s v="Mongolia: 2018"/>
    <s v="MNG"/>
    <s v="Mongolia"/>
    <s v="https://eiti.org/BD/2018-14"/>
    <s v="https://eiti.org/document/mongolia-validation-2018"/>
    <n v="2018"/>
    <n v="2018"/>
    <s v="Satisfactory progress"/>
    <s v="Public debate (#7.1)"/>
    <n v="5"/>
    <x v="1"/>
    <s v="The MSWG has sought to ensure the EITI Report is comprehensible, accessible and actively promoted, particularly through aimag and soum level reports. EITI information has generated public debate, particularly at the subnational level._x000a_"/>
    <s v="https://eiti.org/mongolia#mongolias-progress-by-requirement"/>
    <s v="http://www.eitimongolia.mn/en"/>
    <s v="https://eiti.org/api/v1.0/score_data/28"/>
    <x v="1"/>
    <n v="0"/>
    <n v="0"/>
    <n v="0"/>
    <n v="0"/>
    <n v="0"/>
    <x v="2"/>
  </r>
  <r>
    <x v="21"/>
    <n v="1"/>
    <n v="1"/>
    <s v="Mongolia: 2016"/>
    <s v="MNG"/>
    <s v="Mongolia"/>
    <s v="https://eiti.org/board-decision/2017-1"/>
    <s v="https://eiti.org/document/validation-mongolia-2016-documentation"/>
    <n v="2016"/>
    <n v="2018"/>
    <s v="Satisfactory progress"/>
    <x v="12"/>
    <n v="4"/>
    <x v="0"/>
    <s v="The MSWG has produced annual progress reports documenting progress and outcomes of implementation, although not tracking its impact. It appears that only one of the three stakeholder groups provided input to the 2015 annual activity report. Further work on assessing impact is needed and stakeholder engagement in developing the annual progress report should be strengthened."/>
    <s v="https://eiti.org/mongolia#mongolias-progress-by-requirement"/>
    <s v="http://www.eitimongolia.mn/en"/>
    <s v="https://eiti.org/api/v1.0/score_data/1"/>
    <s v="MongoliaOutcomes and impact of implementation (#7.4)"/>
    <s v="Mongolia: 2018"/>
    <s v="Mongolia"/>
    <n v="1"/>
    <n v="28"/>
    <s v="Mongolia: 2018"/>
    <s v="MNG"/>
    <s v="Mongolia"/>
    <s v="https://eiti.org/BD/2018-14"/>
    <s v="https://eiti.org/document/mongolia-validation-2018"/>
    <n v="2018"/>
    <n v="2018"/>
    <s v="Satisfactory progress"/>
    <s v="Outcomes and impact of implementation (#7.4)"/>
    <n v="5"/>
    <x v="1"/>
    <s v="The 2017 annual progress report provides a summary of the MSWG’s follow-up on past recommendations from Validation and EITI Reports, as well as a narrative account of efforts to strengthen implementation and general observations on the impact of EITI implementation. Stakeholders were given an opportunity to provide input to drafting the annual progress report.  "/>
    <s v="https://eiti.org/mongolia#mongolias-progress-by-requirement"/>
    <s v="http://www.eitimongolia.mn/en"/>
    <s v="https://eiti.org/api/v1.0/score_data/28"/>
    <x v="1"/>
    <n v="1"/>
    <n v="1"/>
    <n v="0"/>
    <n v="1"/>
    <n v="0"/>
    <x v="2"/>
  </r>
  <r>
    <x v="21"/>
    <n v="1"/>
    <n v="1"/>
    <s v="Mongolia: 2016"/>
    <s v="MNG"/>
    <s v="Mongolia"/>
    <s v="https://eiti.org/board-decision/2017-1"/>
    <s v="https://eiti.org/document/validation-mongolia-2016-documentation"/>
    <n v="2016"/>
    <n v="2018"/>
    <s v="Satisfactory progress"/>
    <x v="9"/>
    <n v="5"/>
    <x v="1"/>
    <s v="Recommendations of EITI Reports are followed up on by the MSWG, even if they are not consistently implemented."/>
    <s v="https://eiti.org/mongolia#mongolias-progress-by-requirement"/>
    <s v="http://www.eitimongolia.mn/en"/>
    <s v="https://eiti.org/api/v1.0/score_data/1"/>
    <s v="MongoliaFollow up on recommendations (#7.3)"/>
    <s v="Mongolia: 2018"/>
    <s v="Mongolia"/>
    <n v="1"/>
    <n v="28"/>
    <s v="Mongolia: 2018"/>
    <s v="MNG"/>
    <s v="Mongolia"/>
    <s v="https://eiti.org/BD/2018-14"/>
    <s v="https://eiti.org/document/mongolia-validation-2018"/>
    <n v="2018"/>
    <n v="2018"/>
    <s v="Satisfactory progress"/>
    <s v="Follow up on recommendations (#7.3)"/>
    <n v="5"/>
    <x v="1"/>
    <s v="Recommendations of EITI Reports are followed up on by the MSWG, even if they are not consistently implemented._x000a_"/>
    <s v="https://eiti.org/mongolia#mongolias-progress-by-requirement"/>
    <s v="http://www.eitimongolia.mn/en"/>
    <s v="https://eiti.org/api/v1.0/score_data/28"/>
    <x v="1"/>
    <n v="0"/>
    <n v="0"/>
    <n v="0"/>
    <n v="0"/>
    <n v="0"/>
    <x v="2"/>
  </r>
  <r>
    <x v="21"/>
    <n v="1"/>
    <n v="1"/>
    <s v="Mongolia: 2016"/>
    <s v="MNG"/>
    <s v="Mongolia"/>
    <s v="https://eiti.org/board-decision/2017-1"/>
    <s v="https://eiti.org/document/validation-mongolia-2016-documentation"/>
    <n v="2016"/>
    <n v="2018"/>
    <s v="Satisfactory progress"/>
    <x v="14"/>
    <n v="4"/>
    <x v="0"/>
    <s v="Although the MSWG has considered social expenditures in detail and disclosed these in the 2013 and 2014 EITI Reports, the distinction between mandatory and voluntary social expenditures seems to have been made by reporting entities themselves. The comprehensiveness of disclosures of mandatory social expenditures is unclear. The nature and basis for reporting in-kind expenditures is not described. No details on the identity of non-governmental recipients are provided."/>
    <s v="https://eiti.org/mongolia#mongolias-progress-by-requirement"/>
    <s v="http://www.eitimongolia.mn/en"/>
    <s v="https://eiti.org/api/v1.0/score_data/1"/>
    <s v="MongoliaMandatory social expenditures (#6.1)"/>
    <s v="Mongolia: 2018"/>
    <s v="Mongolia"/>
    <n v="1"/>
    <n v="28"/>
    <s v="Mongolia: 2018"/>
    <s v="MNG"/>
    <s v="Mongolia"/>
    <s v="https://eiti.org/BD/2018-14"/>
    <s v="https://eiti.org/document/mongolia-validation-2018"/>
    <n v="2018"/>
    <n v="2018"/>
    <s v="Satisfactory progress"/>
    <s v="Mandatory social expenditures (#6.1)"/>
    <n v="5"/>
    <x v="1"/>
    <s v="The 2016 EITI Report provides a clear differentiation between mandatory and voluntary social expenditures, distinguished from other types of payments such as quasi-fiscal expenditures by SOEs. The results of the MSWG’s reconciliation of mandatory social expenditures are provided, disaggregated between cash and in-kind (with the nature and value of in-kind expenditures provided) and highlighting the identity of the few non-government beneficiaries. The 2016 EITI Report included material voluntary social expenditures. "/>
    <s v="https://eiti.org/mongolia#mongolias-progress-by-requirement"/>
    <s v="http://www.eitimongolia.mn/en"/>
    <s v="https://eiti.org/api/v1.0/score_data/28"/>
    <x v="1"/>
    <n v="1"/>
    <n v="1"/>
    <n v="0"/>
    <n v="1"/>
    <n v="0"/>
    <x v="4"/>
  </r>
  <r>
    <x v="21"/>
    <n v="1"/>
    <n v="1"/>
    <s v="Mongolia: 2016"/>
    <s v="MNG"/>
    <s v="Mongolia"/>
    <s v="https://eiti.org/board-decision/2017-1"/>
    <s v="https://eiti.org/document/validation-mongolia-2016-documentation"/>
    <n v="2016"/>
    <n v="2018"/>
    <s v="Satisfactory progress"/>
    <x v="8"/>
    <n v="1"/>
    <x v="4"/>
    <s v="The 2014 EITI Report discloses the management of earmarked revenues."/>
    <s v="https://eiti.org/mongolia#mongolias-progress-by-requirement"/>
    <s v="http://www.eitimongolia.mn/en"/>
    <s v="https://eiti.org/api/v1.0/score_data/1"/>
    <s v="MongoliaRevenue management and expenditures (#5.3)"/>
    <s v="Mongolia: 2018"/>
    <s v="Mongolia"/>
    <n v="1"/>
    <n v="28"/>
    <s v="Mongolia: 2018"/>
    <s v="MNG"/>
    <s v="Mongolia"/>
    <s v="https://eiti.org/BD/2018-14"/>
    <s v="https://eiti.org/document/mongolia-validation-2018"/>
    <n v="2018"/>
    <n v="2018"/>
    <s v="Satisfactory progress"/>
    <s v="Revenue management and expenditures (#5.3)"/>
    <n v="1"/>
    <x v="4"/>
    <s v="The 2014 EITI Report discloses the management of earmarked revenues._x000a_"/>
    <s v="https://eiti.org/mongolia#mongolias-progress-by-requirement"/>
    <s v="http://www.eitimongolia.mn/en"/>
    <s v="https://eiti.org/api/v1.0/score_data/28"/>
    <x v="1"/>
    <n v="0"/>
    <n v="0"/>
    <n v="0"/>
    <n v="0"/>
    <n v="0"/>
    <x v="1"/>
  </r>
  <r>
    <x v="21"/>
    <n v="1"/>
    <n v="1"/>
    <s v="Mongolia: 2016"/>
    <s v="MNG"/>
    <s v="Mongolia"/>
    <s v="https://eiti.org/board-decision/2017-1"/>
    <s v="https://eiti.org/document/validation-mongolia-2016-documentation"/>
    <n v="2016"/>
    <n v="2018"/>
    <s v="Satisfactory progress"/>
    <x v="16"/>
    <n v="6"/>
    <x v="6"/>
    <s v="The 2014 EITI Report expands on previous EITI Reports’ description of the contribution to the economy. It includes, in absolute and relative terms, the size of the extractive industries, their contribution to government revenue, exports and employment."/>
    <s v="https://eiti.org/mongolia#mongolias-progress-by-requirement"/>
    <s v="http://www.eitimongolia.mn/en"/>
    <s v="https://eiti.org/api/v1.0/score_data/1"/>
    <s v="MongoliaEconomic contribution (#6.3)"/>
    <s v="Mongolia: 2018"/>
    <s v="Mongolia"/>
    <n v="1"/>
    <n v="28"/>
    <s v="Mongolia: 2018"/>
    <s v="MNG"/>
    <s v="Mongolia"/>
    <s v="https://eiti.org/BD/2018-14"/>
    <s v="https://eiti.org/document/mongolia-validation-2018"/>
    <n v="2018"/>
    <n v="2018"/>
    <s v="Satisfactory progress"/>
    <s v="Economic contribution (#6.3)"/>
    <n v="6"/>
    <x v="6"/>
    <s v="The 2014 EITI Report expands on previous EITI Reports’ description of the contribution to the economy. It includes, in absolute and relative terms, the size of the extractive industries, their contribution to government revenue, exports and employment._x000a_"/>
    <s v="https://eiti.org/mongolia#mongolias-progress-by-requirement"/>
    <s v="http://www.eitimongolia.mn/en"/>
    <s v="https://eiti.org/api/v1.0/score_data/28"/>
    <x v="1"/>
    <n v="0"/>
    <n v="0"/>
    <n v="0"/>
    <n v="0"/>
    <n v="0"/>
    <x v="4"/>
  </r>
  <r>
    <x v="21"/>
    <n v="1"/>
    <n v="1"/>
    <s v="Mongolia: 2016"/>
    <s v="MNG"/>
    <s v="Mongolia"/>
    <s v="https://eiti.org/board-decision/2017-1"/>
    <s v="https://eiti.org/document/validation-mongolia-2016-documentation"/>
    <n v="2016"/>
    <n v="2018"/>
    <s v="Satisfactory progress"/>
    <x v="13"/>
    <n v="3"/>
    <x v="3"/>
    <s v="The 2014 EITI Report provides details of only one SOE’s quasi-fiscal expenditures, but the comprehensiveness of assessments of quasi-fiscal expenditures is unclear. There also appears to be confusion about the classification of a number of SOEs’ “payments to subnational governments”. The MSWG does not appear to have considered whether such expenditures exist, despite the widespread knowledge of subsidised state-owned coal sales to power plants."/>
    <s v="https://eiti.org/mongolia#mongolias-progress-by-requirement"/>
    <s v="http://www.eitimongolia.mn/en"/>
    <s v="https://eiti.org/api/v1.0/score_data/1"/>
    <s v="MongoliaSOE quasi-fiscal expenditures (#6.2)"/>
    <s v="Mongolia: 2018"/>
    <s v="Mongolia"/>
    <n v="1"/>
    <n v="28"/>
    <s v="Mongolia: 2018"/>
    <s v="MNG"/>
    <s v="Mongolia"/>
    <s v="https://eiti.org/BD/2018-14"/>
    <s v="https://eiti.org/document/mongolia-validation-2018"/>
    <n v="2018"/>
    <n v="2018"/>
    <s v="Satisfactory progress"/>
    <s v="SOE quasi-fiscal expenditures (#6.2)"/>
    <n v="5"/>
    <x v="1"/>
    <s v="The 2016 EITI Report describes the MSWG’s definition of quasi-fiscal expenditures (consistent with the EITI Standard’s), its assessment of their materiality and reporting of SOEs’ unilateral disclosures of material quasi-fiscal expenditures in 2016. "/>
    <s v="https://eiti.org/mongolia#mongolias-progress-by-requirement"/>
    <s v="http://www.eitimongolia.mn/en"/>
    <s v="https://eiti.org/api/v1.0/score_data/28"/>
    <x v="1"/>
    <n v="1"/>
    <n v="2"/>
    <n v="0"/>
    <n v="1"/>
    <n v="0"/>
    <x v="4"/>
  </r>
  <r>
    <x v="21"/>
    <n v="1"/>
    <n v="1"/>
    <s v="Mongolia: 2016"/>
    <s v="MNG"/>
    <s v="Mongolia"/>
    <s v="https://eiti.org/board-decision/2017-1"/>
    <s v="https://eiti.org/document/validation-mongolia-2016-documentation"/>
    <n v="2016"/>
    <n v="2018"/>
    <s v="Satisfactory progress"/>
    <x v="28"/>
    <n v="0"/>
    <x v="2"/>
    <s v="The 2014 EITI Report details infrastructure provisions and notes that no barters exist."/>
    <s v="https://eiti.org/mongolia#mongolias-progress-by-requirement"/>
    <s v="http://www.eitimongolia.mn/en"/>
    <s v="https://eiti.org/api/v1.0/score_data/1"/>
    <s v="MongoliaBarter agreements (#4.3)"/>
    <s v="Mongolia: 2018"/>
    <s v="Mongolia"/>
    <n v="1"/>
    <n v="28"/>
    <s v="Mongolia: 2018"/>
    <s v="MNG"/>
    <s v="Mongolia"/>
    <s v="https://eiti.org/BD/2018-14"/>
    <s v="https://eiti.org/document/mongolia-validation-2018"/>
    <n v="2018"/>
    <n v="2018"/>
    <s v="Satisfactory progress"/>
    <s v="Barter agreements (#4.3)"/>
    <n v="0"/>
    <x v="2"/>
    <s v="The 2014 EITI Report details infrastructure provisions and notes that no barters exist."/>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17"/>
    <n v="5"/>
    <x v="1"/>
    <s v="The 2014 EITI Report address the relevant laws, regulations and fiscal regime."/>
    <s v="https://eiti.org/mongolia#mongolias-progress-by-requirement"/>
    <s v="http://www.eitimongolia.mn/en"/>
    <s v="https://eiti.org/api/v1.0/score_data/1"/>
    <s v="MongoliaLegal framework (#2.1)"/>
    <s v="Mongolia: 2018"/>
    <s v="Mongolia"/>
    <n v="1"/>
    <n v="28"/>
    <s v="Mongolia: 2018"/>
    <s v="MNG"/>
    <s v="Mongolia"/>
    <s v="https://eiti.org/BD/2018-14"/>
    <s v="https://eiti.org/document/mongolia-validation-2018"/>
    <n v="2018"/>
    <n v="2018"/>
    <s v="Satisfactory progress"/>
    <s v="Legal framework (#2.1)"/>
    <n v="5"/>
    <x v="1"/>
    <s v="The 2014 EITI Report address the relevant laws, regulations and fiscal regime."/>
    <s v="https://eiti.org/mongolia#mongolias-progress-by-requirement"/>
    <s v="http://www.eitimongolia.mn/en"/>
    <s v="https://eiti.org/api/v1.0/score_data/28"/>
    <x v="1"/>
    <n v="0"/>
    <n v="0"/>
    <n v="0"/>
    <n v="0"/>
    <n v="0"/>
    <x v="5"/>
  </r>
  <r>
    <x v="21"/>
    <n v="1"/>
    <n v="1"/>
    <s v="Mongolia: 2016"/>
    <s v="MNG"/>
    <s v="Mongolia"/>
    <s v="https://eiti.org/board-decision/2017-1"/>
    <s v="https://eiti.org/document/validation-mongolia-2016-documentation"/>
    <n v="2016"/>
    <n v="2018"/>
    <s v="Satisfactory progress"/>
    <x v="18"/>
    <n v="5"/>
    <x v="1"/>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s v="MongoliaWorkplan (#1.5)"/>
    <s v="Mongolia: 2018"/>
    <s v="Mongolia"/>
    <n v="1"/>
    <n v="28"/>
    <s v="Mongolia: 2018"/>
    <s v="MNG"/>
    <s v="Mongolia"/>
    <s v="https://eiti.org/BD/2018-14"/>
    <s v="https://eiti.org/document/mongolia-validation-2018"/>
    <n v="2018"/>
    <n v="2018"/>
    <s v="Satisfactory progress"/>
    <s v="Workplan (#1.5)"/>
    <n v="5"/>
    <x v="1"/>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_x000a_"/>
    <s v="https://eiti.org/mongolia#mongolias-progress-by-requirement"/>
    <s v="http://www.eitimongolia.mn/en"/>
    <s v="https://eiti.org/api/v1.0/score_data/28"/>
    <x v="1"/>
    <n v="0"/>
    <n v="0"/>
    <n v="0"/>
    <n v="0"/>
    <n v="0"/>
    <x v="6"/>
  </r>
  <r>
    <x v="21"/>
    <n v="1"/>
    <n v="1"/>
    <s v="Mongolia: 2016"/>
    <s v="MNG"/>
    <s v="Mongolia"/>
    <s v="https://eiti.org/board-decision/2017-1"/>
    <s v="https://eiti.org/document/validation-mongolia-2016-documentation"/>
    <n v="2016"/>
    <n v="2018"/>
    <s v="Satisfactory progress"/>
    <x v="19"/>
    <n v="4"/>
    <x v="0"/>
    <s v="Most aspects of 2.3 are addressed in the 2014 EITI Report and/or are publicly available through the MRAM cadastre and the eReporting system. However information on dates of application is not available for mining licenses. In the oil and gas sector, there is no information on dates of application, commodities produced and license coordinates."/>
    <s v="https://eiti.org/mongolia#mongolias-progress-by-requirement"/>
    <s v="http://www.eitimongolia.mn/en"/>
    <s v="https://eiti.org/api/v1.0/score_data/1"/>
    <s v="MongoliaLicense register (#2.3)"/>
    <s v="Mongolia: 2018"/>
    <s v="Mongolia"/>
    <n v="1"/>
    <n v="28"/>
    <s v="Mongolia: 2018"/>
    <s v="MNG"/>
    <s v="Mongolia"/>
    <s v="https://eiti.org/BD/2018-14"/>
    <s v="https://eiti.org/document/mongolia-validation-2018"/>
    <n v="2018"/>
    <n v="2018"/>
    <s v="Satisfactory progress"/>
    <s v="License register (#2.3)"/>
    <n v="5"/>
    <x v="1"/>
    <s v="The 2016 EITI Report provides guidance on accessing license coordinates in the oil and gas sector. Having made efforts to secure dates of applications for licenses held by material companies, he MSWG disclosed dates of application for 251 of the 661 mining licenses and eight of the 11 PSAs held by material companies in the 2016 EITI Report. It has been transparent about obstacles hindering disclosure of dates of application for licenses awarded under the previous system and included activities in its 2018 work plan to secure remaining dates of application. "/>
    <s v="https://eiti.org/mongolia#mongolias-progress-by-requirement"/>
    <s v="http://www.eitimongolia.mn/en"/>
    <s v="https://eiti.org/api/v1.0/score_data/28"/>
    <x v="1"/>
    <n v="1"/>
    <n v="1"/>
    <n v="0"/>
    <n v="1"/>
    <n v="0"/>
    <x v="5"/>
  </r>
  <r>
    <x v="21"/>
    <n v="1"/>
    <n v="1"/>
    <s v="Mongolia: 2016"/>
    <s v="MNG"/>
    <s v="Mongolia"/>
    <s v="https://eiti.org/board-decision/2017-1"/>
    <s v="https://eiti.org/document/validation-mongolia-2016-documentation"/>
    <n v="2016"/>
    <n v="2018"/>
    <s v="Satisfactory progress"/>
    <x v="20"/>
    <n v="4"/>
    <x v="0"/>
    <s v="While the 2014 EITI Report provides some useful information on license awards and transfers, the exact numbers of licenses that were allocated or transferred remains unclear. The report also fails to disclose whether there were any deviations from the license allocation procedures."/>
    <s v="https://eiti.org/mongolia#mongolias-progress-by-requirement"/>
    <s v="http://www.eitimongolia.mn/en"/>
    <s v="https://eiti.org/api/v1.0/score_data/1"/>
    <s v="MongoliaLicense allocations (#2.2)"/>
    <s v="Mongolia: 2018"/>
    <s v="Mongolia"/>
    <n v="1"/>
    <n v="28"/>
    <s v="Mongolia: 2018"/>
    <s v="MNG"/>
    <s v="Mongolia"/>
    <s v="https://eiti.org/BD/2018-14"/>
    <s v="https://eiti.org/document/mongolia-validation-2018"/>
    <n v="2018"/>
    <n v="2018"/>
    <s v="Satisfactory progress"/>
    <s v="License allocations (#2.2)"/>
    <n v="5"/>
    <x v="1"/>
    <s v="The 2016 EITI Report discloses which mining, oil, and gas licenses were awarded and transferred during the year, highlighting any non-trivial deviations from the applicable legal and regulatory framework governing license awards and transfers. The extensive work on assessing deviations in practice constitutes a good example of increasing awareness of how criteria are assessed during the allocation process. "/>
    <s v="https://eiti.org/mongolia#mongolias-progress-by-requirement"/>
    <s v="http://www.eitimongolia.mn/en"/>
    <s v="https://eiti.org/api/v1.0/score_data/28"/>
    <x v="1"/>
    <n v="1"/>
    <n v="1"/>
    <n v="0"/>
    <n v="1"/>
    <n v="0"/>
    <x v="5"/>
  </r>
  <r>
    <x v="21"/>
    <n v="1"/>
    <n v="1"/>
    <s v="Mongolia: 2016"/>
    <s v="MNG"/>
    <s v="Mongolia"/>
    <s v="https://eiti.org/board-decision/2017-1"/>
    <s v="https://eiti.org/document/validation-mongolia-2016-documentation"/>
    <n v="2016"/>
    <n v="2018"/>
    <s v="Satisfactory progress"/>
    <x v="21"/>
    <n v="5"/>
    <x v="1"/>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
    <s v="https://eiti.org/mongolia#mongolias-progress-by-requirement"/>
    <s v="http://www.eitimongolia.mn/en"/>
    <s v="https://eiti.org/api/v1.0/score_data/1"/>
    <s v="MongoliaIndustry engagement (#1.2)"/>
    <s v="Mongolia: 2018"/>
    <s v="Mongolia"/>
    <n v="1"/>
    <n v="28"/>
    <s v="Mongolia: 2018"/>
    <s v="MNG"/>
    <s v="Mongolia"/>
    <s v="https://eiti.org/BD/2018-14"/>
    <s v="https://eiti.org/document/mongolia-validation-2018"/>
    <n v="2018"/>
    <n v="2018"/>
    <s v="Satisfactory progress"/>
    <s v="Industry engagement (#1.2)"/>
    <n v="5"/>
    <x v="1"/>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_x000a_"/>
    <s v="https://eiti.org/mongolia#mongolias-progress-by-requirement"/>
    <s v="http://www.eitimongolia.mn/en"/>
    <s v="https://eiti.org/api/v1.0/score_data/28"/>
    <x v="1"/>
    <n v="0"/>
    <n v="0"/>
    <n v="0"/>
    <n v="0"/>
    <n v="0"/>
    <x v="6"/>
  </r>
  <r>
    <x v="21"/>
    <n v="1"/>
    <n v="1"/>
    <s v="Mongolia: 2016"/>
    <s v="MNG"/>
    <s v="Mongolia"/>
    <s v="https://eiti.org/board-decision/2017-1"/>
    <s v="https://eiti.org/document/validation-mongolia-2016-documentation"/>
    <n v="2016"/>
    <n v="2018"/>
    <s v="Satisfactory progress"/>
    <x v="11"/>
    <n v="4"/>
    <x v="0"/>
    <s v=""/>
    <s v="https://eiti.org/mongolia#mongolias-progress-by-requirement"/>
    <s v="http://www.eitimongolia.mn/en"/>
    <s v="https://eiti.org/api/v1.0/score_data/1"/>
    <s v="MongoliaOverall Progress (#0.0)"/>
    <s v="Mongolia: 2018"/>
    <s v="Mongolia"/>
    <n v="1"/>
    <n v="28"/>
    <s v="Mongolia: 2018"/>
    <s v="MNG"/>
    <s v="Mongolia"/>
    <s v="https://eiti.org/BD/2018-14"/>
    <s v="https://eiti.org/document/mongolia-validation-2018"/>
    <n v="2018"/>
    <n v="2018"/>
    <s v="Satisfactory progress"/>
    <s v="Overall Progress (#0.0)"/>
    <n v="5"/>
    <x v="1"/>
    <s v=""/>
    <s v="https://eiti.org/mongolia#mongolias-progress-by-requirement"/>
    <s v="http://www.eitimongolia.mn/en"/>
    <s v="https://eiti.org/api/v1.0/score_data/28"/>
    <x v="1"/>
    <n v="1"/>
    <n v="1"/>
    <n v="0"/>
    <n v="1"/>
    <n v="0"/>
    <x v="3"/>
  </r>
  <r>
    <x v="21"/>
    <n v="1"/>
    <n v="1"/>
    <s v="Mongolia: 2016"/>
    <s v="MNG"/>
    <s v="Mongolia"/>
    <s v="https://eiti.org/board-decision/2017-1"/>
    <s v="https://eiti.org/document/validation-mongolia-2016-documentation"/>
    <n v="2016"/>
    <n v="2018"/>
    <s v="Satisfactory progress"/>
    <x v="23"/>
    <n v="4"/>
    <x v="0"/>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s v="MongoliaMSG governance (#1.4)"/>
    <s v="Mongolia: 2018"/>
    <s v="Mongolia"/>
    <n v="1"/>
    <n v="28"/>
    <s v="Mongolia: 2018"/>
    <s v="MNG"/>
    <s v="Mongolia"/>
    <s v="https://eiti.org/BD/2018-14"/>
    <s v="https://eiti.org/document/mongolia-validation-2018"/>
    <n v="2018"/>
    <n v="2018"/>
    <s v="Satisfactory progress"/>
    <s v="MSG governance (#1.4)"/>
    <n v="5"/>
    <x v="1"/>
    <s v="Each constituency publicly codified its MSWG membership nominations procedures in January 2018. The lack of safeguards in the MSWG’s decision-making has been resolved through revisions to the MSWG’s ToR in November 2017. Attendance at MSWG meetings has improved over 2017 and the MSWG ensured strong quorum rules in its revised ToR. There is growing constituency coordination on key issues ahead of MSWG meetings."/>
    <s v="https://eiti.org/mongolia#mongolias-progress-by-requirement"/>
    <s v="http://www.eitimongolia.mn/en"/>
    <s v="https://eiti.org/api/v1.0/score_data/28"/>
    <x v="1"/>
    <n v="1"/>
    <n v="1"/>
    <n v="0"/>
    <n v="1"/>
    <n v="0"/>
    <x v="6"/>
  </r>
  <r>
    <x v="21"/>
    <n v="1"/>
    <n v="1"/>
    <s v="Mongolia: 2016"/>
    <s v="MNG"/>
    <s v="Mongolia"/>
    <s v="https://eiti.org/board-decision/2017-1"/>
    <s v="https://eiti.org/document/validation-mongolia-2016-documentation"/>
    <n v="2016"/>
    <n v="2018"/>
    <s v="Satisfactory progress"/>
    <x v="24"/>
    <n v="5"/>
    <x v="1"/>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
    <s v="https://eiti.org/mongolia#mongolias-progress-by-requirement"/>
    <s v="http://www.eitimongolia.mn/en"/>
    <s v="https://eiti.org/api/v1.0/score_data/1"/>
    <s v="MongoliaCivil society engagement (#1.3)"/>
    <s v="Mongolia: 2018"/>
    <s v="Mongolia"/>
    <n v="1"/>
    <n v="28"/>
    <s v="Mongolia: 2018"/>
    <s v="MNG"/>
    <s v="Mongolia"/>
    <s v="https://eiti.org/BD/2018-14"/>
    <s v="https://eiti.org/document/mongolia-validation-2018"/>
    <n v="2018"/>
    <n v="2018"/>
    <s v="Satisfactory progress"/>
    <s v="Civil society engagement (#1.3)"/>
    <n v="5"/>
    <x v="1"/>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_x000a_"/>
    <s v="https://eiti.org/mongolia#mongolias-progress-by-requirement"/>
    <s v="http://www.eitimongolia.mn/en"/>
    <s v="https://eiti.org/api/v1.0/score_data/28"/>
    <x v="1"/>
    <n v="0"/>
    <n v="0"/>
    <n v="0"/>
    <n v="0"/>
    <n v="0"/>
    <x v="6"/>
  </r>
  <r>
    <x v="21"/>
    <n v="1"/>
    <n v="1"/>
    <s v="Mongolia: 2016"/>
    <s v="MNG"/>
    <s v="Mongolia"/>
    <s v="https://eiti.org/board-decision/2017-1"/>
    <s v="https://eiti.org/document/validation-mongolia-2016-documentation"/>
    <n v="2016"/>
    <n v="2018"/>
    <s v="Satisfactory progress"/>
    <x v="27"/>
    <n v="5"/>
    <x v="1"/>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s v="MongoliaExport data (#3.3)"/>
    <s v="Mongolia: 2018"/>
    <s v="Mongolia"/>
    <n v="1"/>
    <n v="28"/>
    <s v="Mongolia: 2018"/>
    <s v="MNG"/>
    <s v="Mongolia"/>
    <s v="https://eiti.org/BD/2018-14"/>
    <s v="https://eiti.org/document/mongolia-validation-2018"/>
    <n v="2018"/>
    <n v="2018"/>
    <s v="Satisfactory progress"/>
    <s v="Export data (#3.3)"/>
    <n v="5"/>
    <x v="1"/>
    <s v="The 2014 EITI Report includes volumes of production in mining and crude oil. While the location of mining production is provided for only some mining licenses, it is possible to reconstitute the location of production using the EITIM data portal._x000a_"/>
    <s v="https://eiti.org/mongolia#mongolias-progress-by-requirement"/>
    <s v="http://www.eitimongolia.mn/en"/>
    <s v="https://eiti.org/api/v1.0/score_data/28"/>
    <x v="1"/>
    <n v="0"/>
    <n v="0"/>
    <n v="0"/>
    <n v="0"/>
    <n v="0"/>
    <x v="7"/>
  </r>
  <r>
    <x v="21"/>
    <n v="1"/>
    <n v="1"/>
    <s v="Mongolia: 2016"/>
    <s v="MNG"/>
    <s v="Mongolia"/>
    <s v="https://eiti.org/board-decision/2017-1"/>
    <s v="https://eiti.org/document/validation-mongolia-2016-documentation"/>
    <n v="2016"/>
    <n v="2018"/>
    <s v="Satisfactory progress"/>
    <x v="32"/>
    <n v="5"/>
    <x v="1"/>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s v="MongoliaProduction data (#3.2)"/>
    <s v="Mongolia: 2018"/>
    <s v="Mongolia"/>
    <n v="1"/>
    <n v="28"/>
    <s v="Mongolia: 2018"/>
    <s v="MNG"/>
    <s v="Mongolia"/>
    <s v="https://eiti.org/BD/2018-14"/>
    <s v="https://eiti.org/document/mongolia-validation-2018"/>
    <n v="2018"/>
    <n v="2018"/>
    <s v="Satisfactory progress"/>
    <s v="Production data (#3.2)"/>
    <n v="5"/>
    <x v="1"/>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28"/>
    <x v="1"/>
    <n v="0"/>
    <n v="0"/>
    <n v="0"/>
    <n v="0"/>
    <n v="0"/>
    <x v="7"/>
  </r>
  <r>
    <x v="21"/>
    <n v="1"/>
    <n v="1"/>
    <s v="Mongolia: 2016"/>
    <s v="MNG"/>
    <s v="Mongolia"/>
    <s v="https://eiti.org/board-decision/2017-1"/>
    <s v="https://eiti.org/document/validation-mongolia-2016-documentation"/>
    <n v="2016"/>
    <n v="2018"/>
    <s v="Satisfactory progress"/>
    <x v="29"/>
    <n v="0"/>
    <x v="2"/>
    <s v="The 2014 EITI Report states that the two producing oil and gas PSA operators commercialise the state’s share of in-kind revenues (Profit Oil). There are no in-kind revenues in mining. The value of cash proceeds from the sale of the state’s Profit Oil is provided."/>
    <s v="https://eiti.org/mongolia#mongolias-progress-by-requirement"/>
    <s v="http://www.eitimongolia.mn/en"/>
    <s v="https://eiti.org/api/v1.0/score_data/1"/>
    <s v="MongoliaIn-kind revenues (#4.2)"/>
    <s v="Mongolia: 2018"/>
    <s v="Mongolia"/>
    <n v="1"/>
    <n v="28"/>
    <s v="Mongolia: 2018"/>
    <s v="MNG"/>
    <s v="Mongolia"/>
    <s v="https://eiti.org/BD/2018-14"/>
    <s v="https://eiti.org/document/mongolia-validation-2018"/>
    <n v="2018"/>
    <n v="2018"/>
    <s v="Satisfactory progress"/>
    <s v="In-kind revenues (#4.2)"/>
    <n v="0"/>
    <x v="2"/>
    <s v="The 2014 EITI Report states that the two producing oil and gas PSA operators commercialise the state’s share of in-kind revenues (Profit Oil). There are no in-kind revenues in mining. The value of cash proceeds from the sale of the state’s Profit Oil is provided._x000a_"/>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26"/>
    <n v="5"/>
    <x v="1"/>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1"/>
    <s v="MongoliaComprehensiveness (#4.1)"/>
    <s v="Mongolia: 2018"/>
    <s v="Mongolia"/>
    <n v="1"/>
    <n v="28"/>
    <s v="Mongolia: 2018"/>
    <s v="MNG"/>
    <s v="Mongolia"/>
    <s v="https://eiti.org/BD/2018-14"/>
    <s v="https://eiti.org/document/mongolia-validation-2018"/>
    <n v="2018"/>
    <n v="2018"/>
    <s v="Satisfactory progress"/>
    <s v="Comprehensiveness (#4.1)"/>
    <n v="5"/>
    <x v="1"/>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28"/>
    <x v="1"/>
    <n v="0"/>
    <n v="0"/>
    <n v="0"/>
    <n v="0"/>
    <n v="0"/>
    <x v="0"/>
  </r>
  <r>
    <x v="21"/>
    <n v="1"/>
    <n v="1"/>
    <s v="Mongolia: 2016"/>
    <s v="MNG"/>
    <s v="Mongolia"/>
    <s v="https://eiti.org/board-decision/2017-1"/>
    <s v="https://eiti.org/document/validation-mongolia-2016-documentation"/>
    <n v="2016"/>
    <n v="2018"/>
    <s v="Satisfactory progress"/>
    <x v="31"/>
    <n v="1"/>
    <x v="4"/>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1"/>
    <s v="MongoliaBeneficial ownership (#2.5)"/>
    <s v="Mongolia: 2018"/>
    <s v="Mongolia"/>
    <n v="1"/>
    <n v="28"/>
    <s v="Mongolia: 2018"/>
    <s v="MNG"/>
    <s v="Mongolia"/>
    <s v="https://eiti.org/BD/2018-14"/>
    <s v="https://eiti.org/document/mongolia-validation-2018"/>
    <n v="2018"/>
    <n v="2018"/>
    <s v="Satisfactory progress"/>
    <s v="Beneficial ownership (#2.5)"/>
    <n v="1"/>
    <x v="4"/>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28"/>
    <x v="1"/>
    <n v="0"/>
    <n v="0"/>
    <n v="0"/>
    <n v="0"/>
    <n v="0"/>
    <x v="5"/>
  </r>
  <r>
    <x v="21"/>
    <n v="1"/>
    <n v="1"/>
    <s v="Mongolia: 2016"/>
    <s v="MNG"/>
    <s v="Mongolia"/>
    <s v="https://eiti.org/board-decision/2017-1"/>
    <s v="https://eiti.org/document/validation-mongolia-2016-documentation"/>
    <n v="2016"/>
    <n v="2018"/>
    <s v="Satisfactory progress"/>
    <x v="25"/>
    <n v="5"/>
    <x v="1"/>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
    <s v="https://eiti.org/mongolia#mongolias-progress-by-requirement"/>
    <s v="http://www.eitimongolia.mn/en"/>
    <s v="https://eiti.org/api/v1.0/score_data/1"/>
    <s v="MongoliaPolicy on contract disclosure (#2.4)"/>
    <s v="Mongolia: 2018"/>
    <s v="Mongolia"/>
    <n v="1"/>
    <n v="28"/>
    <s v="Mongolia: 2018"/>
    <s v="MNG"/>
    <s v="Mongolia"/>
    <s v="https://eiti.org/BD/2018-14"/>
    <s v="https://eiti.org/document/mongolia-validation-2018"/>
    <n v="2018"/>
    <n v="2018"/>
    <s v="Satisfactory progress"/>
    <s v="Policy on contract disclosure (#2.4)"/>
    <n v="5"/>
    <x v="1"/>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_x000a_"/>
    <s v="https://eiti.org/mongolia#mongolias-progress-by-requirement"/>
    <s v="http://www.eitimongolia.mn/en"/>
    <s v="https://eiti.org/api/v1.0/score_data/28"/>
    <x v="1"/>
    <n v="0"/>
    <n v="0"/>
    <n v="0"/>
    <n v="0"/>
    <n v="0"/>
    <x v="5"/>
  </r>
  <r>
    <x v="21"/>
    <n v="1"/>
    <n v="1"/>
    <s v="Mongolia: 2016"/>
    <s v="MNG"/>
    <s v="Mongolia"/>
    <s v="https://eiti.org/board-decision/2017-1"/>
    <s v="https://eiti.org/document/validation-mongolia-2016-documentation"/>
    <n v="2016"/>
    <n v="2018"/>
    <s v="Satisfactory progress"/>
    <x v="33"/>
    <n v="5"/>
    <x v="1"/>
    <s v="The 2014 EITI Report includes a detailed description of the extractive industries, including informal activities, and of significant exploration activities."/>
    <s v="https://eiti.org/mongolia#mongolias-progress-by-requirement"/>
    <s v="http://www.eitimongolia.mn/en"/>
    <s v="https://eiti.org/api/v1.0/score_data/1"/>
    <s v="MongoliaExploration data (#3.1)"/>
    <s v="Mongolia: 2018"/>
    <s v="Mongolia"/>
    <n v="1"/>
    <n v="28"/>
    <s v="Mongolia: 2018"/>
    <s v="MNG"/>
    <s v="Mongolia"/>
    <s v="https://eiti.org/BD/2018-14"/>
    <s v="https://eiti.org/document/mongolia-validation-2018"/>
    <n v="2018"/>
    <n v="2018"/>
    <s v="Satisfactory progress"/>
    <s v="Exploration data (#3.1)"/>
    <n v="5"/>
    <x v="1"/>
    <s v="The 2014 EITI Report includes a detailed description of the extractive industries, including informal activities, and of significant exploration activities."/>
    <s v="https://eiti.org/mongolia#mongolias-progress-by-requirement"/>
    <s v="http://www.eitimongolia.mn/en"/>
    <s v="https://eiti.org/api/v1.0/score_data/28"/>
    <x v="1"/>
    <n v="0"/>
    <n v="0"/>
    <n v="0"/>
    <n v="0"/>
    <n v="0"/>
    <x v="7"/>
  </r>
  <r>
    <x v="21"/>
    <n v="1"/>
    <n v="1"/>
    <s v="Mongolia: 2016"/>
    <s v="MNG"/>
    <s v="Mongolia"/>
    <s v="https://eiti.org/board-decision/2017-1"/>
    <s v="https://eiti.org/document/validation-mongolia-2016-documentation"/>
    <n v="2016"/>
    <n v="2018"/>
    <s v="Satisfactory progress"/>
    <x v="30"/>
    <n v="3"/>
    <x v="3"/>
    <s v="The 2014 EITI Report lists 21 extractives companies in which the state holds majority equity, some of the rules and practices governing financial transfers between government and SOEs and some details of loans and loan guarantees. However, the rules and practices related to SOEs’ retained earnings and reinvestment are not described. The report does not clarify any changes in ownership of extractives SOEs or their subsidiaries in 2014 and it remains unclear whether disclosures of loans or loan guarantees are comprehensive."/>
    <s v="https://eiti.org/mongolia#mongolias-progress-by-requirement"/>
    <s v="http://www.eitimongolia.mn/en"/>
    <s v="https://eiti.org/api/v1.0/score_data/1"/>
    <s v="MongoliaState participation (#2.6)"/>
    <s v="Mongolia: 2018"/>
    <s v="Mongolia"/>
    <n v="1"/>
    <n v="28"/>
    <s v="Mongolia: 2018"/>
    <s v="MNG"/>
    <s v="Mongolia"/>
    <s v="https://eiti.org/BD/2018-14"/>
    <s v="https://eiti.org/document/mongolia-validation-2018"/>
    <n v="2018"/>
    <n v="2018"/>
    <s v="Satisfactory progress"/>
    <s v="State participation (#2.6)"/>
    <n v="5"/>
    <x v="1"/>
    <s v="The 2016 EITI Report clearly defines a set of nine SOEs making material payments to government and describes their statutory financial relations with the state, including loans and guarantees, as well as non-trivial deviations in the year under review. "/>
    <s v="https://eiti.org/mongolia#mongolias-progress-by-requirement"/>
    <s v="http://www.eitimongolia.mn/en"/>
    <s v="https://eiti.org/api/v1.0/score_data/28"/>
    <x v="1"/>
    <n v="1"/>
    <n v="2"/>
    <n v="0"/>
    <n v="1"/>
    <n v="0"/>
    <x v="5"/>
  </r>
  <r>
    <x v="22"/>
    <n v="1"/>
    <n v="18"/>
    <s v="Mozambique: 2017"/>
    <s v="MOZ"/>
    <s v="Mozambique"/>
    <s v="https://eiti.org/board-decision/2017-51"/>
    <s v="https://eiti.org/document/validation-of-mozambique-2017-reports"/>
    <n v="2017"/>
    <m/>
    <s v="Meaningful progress"/>
    <x v="0"/>
    <n v="4"/>
    <x v="0"/>
    <s v="While the 2013-14 EITI Report refers to government agencies having been audited, it does not include a review of whether government agencies have been audited in accordance with the legislation, nor does it give an overview of company auditing practices and relevant regulations."/>
    <m/>
    <s v="http://www.itie.org.mz/"/>
    <s v="https://eiti.org/api/v1.0/score_data/18"/>
    <s v="MozambiqueData quality (#4.9)"/>
    <s v="Mozambique: 2017"/>
    <s v="Mozambique"/>
    <n v="1"/>
    <n v="18"/>
    <s v="Mozambique: 2017"/>
    <s v="MOZ"/>
    <s v="Mozambique"/>
    <s v="https://eiti.org/board-decision/2017-51"/>
    <s v="https://eiti.org/document/validation-of-mozambique-2017-reports"/>
    <n v="2017"/>
    <n v="0"/>
    <s v="Meaningful progress"/>
    <s v="Data quality (#4.9)"/>
    <n v="4"/>
    <x v="0"/>
    <s v="While the 2013-14 EITI Report refers to government agencies having been audited, it does not include a review of whether government agencies have been audited in accordance with the legislation, nor does it give an overview of company auditing practices and relevant regulations."/>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1"/>
    <n v="5"/>
    <x v="1"/>
    <s v="The 2013-14 EITI Report was published less than one year following the end of the latest financial year covered by the report."/>
    <m/>
    <s v="http://www.itie.org.mz/"/>
    <s v="https://eiti.org/api/v1.0/score_data/18"/>
    <s v="MozambiqueData timeliness (#4.8)"/>
    <s v="Mozambique: 2017"/>
    <s v="Mozambique"/>
    <n v="1"/>
    <n v="18"/>
    <s v="Mozambique: 2017"/>
    <s v="MOZ"/>
    <s v="Mozambique"/>
    <s v="https://eiti.org/board-decision/2017-51"/>
    <s v="https://eiti.org/document/validation-of-mozambique-2017-reports"/>
    <n v="2017"/>
    <n v="0"/>
    <s v="Meaningful progress"/>
    <s v="Data timeliness (#4.8)"/>
    <n v="5"/>
    <x v="1"/>
    <s v="The 2013-14 EITI Report was published less than one year following the end of the latest financial year covered by the report."/>
    <n v="0"/>
    <s v="http://www.itie.org.mz/"/>
    <s v="https://eiti.org/api/v1.0/score_data/18"/>
    <x v="0"/>
    <n v="0"/>
    <n v="0"/>
    <n v="0"/>
    <n v="0"/>
    <n v="0"/>
    <x v="0"/>
  </r>
  <r>
    <x v="22"/>
    <n v="1"/>
    <n v="18"/>
    <s v="Mozambique: 2017"/>
    <s v="MOZ"/>
    <s v="Mozambique"/>
    <s v="https://eiti.org/board-decision/2017-51"/>
    <s v="https://eiti.org/document/validation-of-mozambique-2017-reports"/>
    <n v="2017"/>
    <m/>
    <s v="Meaningful progress"/>
    <x v="2"/>
    <n v="4"/>
    <x v="0"/>
    <s v="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
    <m/>
    <s v="http://www.itie.org.mz/"/>
    <s v="https://eiti.org/api/v1.0/score_data/18"/>
    <s v="MozambiqueSubnational transfers (#5.2)"/>
    <s v="Mozambique: 2017"/>
    <s v="Mozambique"/>
    <n v="1"/>
    <n v="18"/>
    <s v="Mozambique: 2017"/>
    <s v="MOZ"/>
    <s v="Mozambique"/>
    <s v="https://eiti.org/board-decision/2017-51"/>
    <s v="https://eiti.org/document/validation-of-mozambique-2017-reports"/>
    <n v="2017"/>
    <n v="0"/>
    <s v="Meaningful progress"/>
    <s v="Subnational transfers (#5.2)"/>
    <n v="4"/>
    <x v="0"/>
    <s v="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
    <n v="0"/>
    <s v="http://www.itie.org.mz/"/>
    <s v="https://eiti.org/api/v1.0/score_data/18"/>
    <x v="0"/>
    <n v="1"/>
    <n v="0"/>
    <n v="1"/>
    <n v="0"/>
    <n v="0"/>
    <x v="1"/>
  </r>
  <r>
    <x v="22"/>
    <n v="1"/>
    <n v="18"/>
    <s v="Mozambique: 2017"/>
    <s v="MOZ"/>
    <s v="Mozambique"/>
    <s v="https://eiti.org/board-decision/2017-51"/>
    <s v="https://eiti.org/document/validation-of-mozambique-2017-reports"/>
    <n v="2017"/>
    <m/>
    <s v="Meaningful progress"/>
    <x v="3"/>
    <n v="4"/>
    <x v="0"/>
    <s v="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
    <m/>
    <s v="http://www.itie.org.mz/"/>
    <s v="https://eiti.org/api/v1.0/score_data/18"/>
    <s v="MozambiqueDistribution of revenues (#5.1)"/>
    <s v="Mozambique: 2017"/>
    <s v="Mozambique"/>
    <n v="1"/>
    <n v="18"/>
    <s v="Mozambique: 2017"/>
    <s v="MOZ"/>
    <s v="Mozambique"/>
    <s v="https://eiti.org/board-decision/2017-51"/>
    <s v="https://eiti.org/document/validation-of-mozambique-2017-reports"/>
    <n v="2017"/>
    <n v="0"/>
    <s v="Meaningful progress"/>
    <s v="Distribution of revenues (#5.1)"/>
    <n v="4"/>
    <x v="0"/>
    <s v="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
    <n v="0"/>
    <s v="http://www.itie.org.mz/"/>
    <s v="https://eiti.org/api/v1.0/score_data/18"/>
    <x v="0"/>
    <n v="1"/>
    <n v="0"/>
    <n v="1"/>
    <n v="0"/>
    <n v="0"/>
    <x v="1"/>
  </r>
  <r>
    <x v="22"/>
    <n v="1"/>
    <n v="18"/>
    <s v="Mozambique: 2017"/>
    <s v="MOZ"/>
    <s v="Mozambique"/>
    <s v="https://eiti.org/board-decision/2017-51"/>
    <s v="https://eiti.org/document/validation-of-mozambique-2017-reports"/>
    <n v="2017"/>
    <m/>
    <s v="Meaningful progress"/>
    <x v="4"/>
    <n v="3"/>
    <x v="3"/>
    <s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
    <m/>
    <s v="http://www.itie.org.mz/"/>
    <s v="https://eiti.org/api/v1.0/score_data/18"/>
    <s v="MozambiqueSOE transactions (#4.5)"/>
    <s v="Mozambique: 2017"/>
    <s v="Mozambique"/>
    <n v="1"/>
    <n v="18"/>
    <s v="Mozambique: 2017"/>
    <s v="MOZ"/>
    <s v="Mozambique"/>
    <s v="https://eiti.org/board-decision/2017-51"/>
    <s v="https://eiti.org/document/validation-of-mozambique-2017-reports"/>
    <n v="2017"/>
    <n v="0"/>
    <s v="Meaningful progress"/>
    <s v="SOE transactions (#4.5)"/>
    <n v="3"/>
    <x v="3"/>
    <s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5"/>
    <n v="3"/>
    <x v="3"/>
    <s v="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
    <m/>
    <s v="http://www.itie.org.mz/"/>
    <s v="https://eiti.org/api/v1.0/score_data/18"/>
    <s v="MozambiqueTransportation revenues (#4.4)"/>
    <s v="Mozambique: 2017"/>
    <s v="Mozambique"/>
    <n v="1"/>
    <n v="18"/>
    <s v="Mozambique: 2017"/>
    <s v="MOZ"/>
    <s v="Mozambique"/>
    <s v="https://eiti.org/board-decision/2017-51"/>
    <s v="https://eiti.org/document/validation-of-mozambique-2017-reports"/>
    <n v="2017"/>
    <n v="0"/>
    <s v="Meaningful progress"/>
    <s v="Transportation revenues (#4.4)"/>
    <n v="3"/>
    <x v="3"/>
    <s v="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6"/>
    <n v="5"/>
    <x v="1"/>
    <s v="The 2013-14 EITI Report contains financial data disaggregated by individual company and revenue flow. The data is not explicitly disaggregated by government entity, although it indicates which entity receives each revenue stream. "/>
    <m/>
    <s v="http://www.itie.org.mz/"/>
    <s v="https://eiti.org/api/v1.0/score_data/18"/>
    <s v="MozambiqueDisaggregation (#4.7)"/>
    <s v="Mozambique: 2017"/>
    <s v="Mozambique"/>
    <n v="1"/>
    <n v="18"/>
    <s v="Mozambique: 2017"/>
    <s v="MOZ"/>
    <s v="Mozambique"/>
    <s v="https://eiti.org/board-decision/2017-51"/>
    <s v="https://eiti.org/document/validation-of-mozambique-2017-reports"/>
    <n v="2017"/>
    <n v="0"/>
    <s v="Meaningful progress"/>
    <s v="Disaggregation (#4.7)"/>
    <n v="5"/>
    <x v="1"/>
    <s v="The 2013-14 EITI Report contains financial data disaggregated by individual company and revenue flow. The data is not explicitly disaggregated by government entity, although it indicates which entity receives each revenue stream. "/>
    <n v="0"/>
    <s v="http://www.itie.org.mz/"/>
    <s v="https://eiti.org/api/v1.0/score_data/18"/>
    <x v="0"/>
    <n v="0"/>
    <n v="0"/>
    <n v="0"/>
    <n v="0"/>
    <n v="0"/>
    <x v="0"/>
  </r>
  <r>
    <x v="22"/>
    <n v="1"/>
    <n v="18"/>
    <s v="Mozambique: 2017"/>
    <s v="MOZ"/>
    <s v="Mozambique"/>
    <s v="https://eiti.org/board-decision/2017-51"/>
    <s v="https://eiti.org/document/validation-of-mozambique-2017-reports"/>
    <n v="2017"/>
    <m/>
    <s v="Meaningful progress"/>
    <x v="7"/>
    <n v="4"/>
    <x v="0"/>
    <s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
    <m/>
    <s v="http://www.itie.org.mz/"/>
    <s v="https://eiti.org/api/v1.0/score_data/18"/>
    <s v="MozambiqueDirect subnational payments (#4.6)"/>
    <s v="Mozambique: 2017"/>
    <s v="Mozambique"/>
    <n v="1"/>
    <n v="18"/>
    <s v="Mozambique: 2017"/>
    <s v="MOZ"/>
    <s v="Mozambique"/>
    <s v="https://eiti.org/board-decision/2017-51"/>
    <s v="https://eiti.org/document/validation-of-mozambique-2017-reports"/>
    <n v="2017"/>
    <n v="0"/>
    <s v="Meaningful progress"/>
    <s v="Direct subnational payments (#4.6)"/>
    <n v="4"/>
    <x v="0"/>
    <s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8"/>
    <n v="1"/>
    <x v="4"/>
    <s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
    <m/>
    <s v="http://www.itie.org.mz/"/>
    <s v="https://eiti.org/api/v1.0/score_data/18"/>
    <s v="MozambiqueRevenue management and expenditures (#5.3)"/>
    <s v="Mozambique: 2017"/>
    <s v="Mozambique"/>
    <n v="1"/>
    <n v="18"/>
    <s v="Mozambique: 2017"/>
    <s v="MOZ"/>
    <s v="Mozambique"/>
    <s v="https://eiti.org/board-decision/2017-51"/>
    <s v="https://eiti.org/document/validation-of-mozambique-2017-reports"/>
    <n v="2017"/>
    <n v="0"/>
    <s v="Meaningful progress"/>
    <s v="Revenue management and expenditures (#5.3)"/>
    <n v="1"/>
    <x v="4"/>
    <s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
    <n v="0"/>
    <s v="http://www.itie.org.mz/"/>
    <s v="https://eiti.org/api/v1.0/score_data/18"/>
    <x v="0"/>
    <n v="0"/>
    <n v="0"/>
    <n v="0"/>
    <n v="0"/>
    <n v="0"/>
    <x v="1"/>
  </r>
  <r>
    <x v="22"/>
    <n v="1"/>
    <n v="18"/>
    <s v="Mozambique: 2017"/>
    <s v="MOZ"/>
    <s v="Mozambique"/>
    <s v="https://eiti.org/board-decision/2017-51"/>
    <s v="https://eiti.org/document/validation-of-mozambique-2017-reports"/>
    <n v="2017"/>
    <m/>
    <s v="Meaningful progress"/>
    <x v="9"/>
    <n v="4"/>
    <x v="0"/>
    <s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
    <m/>
    <s v="http://www.itie.org.mz/"/>
    <s v="https://eiti.org/api/v1.0/score_data/18"/>
    <s v="MozambiqueFollow up on recommendations (#7.3)"/>
    <s v="Mozambique: 2017"/>
    <s v="Mozambique"/>
    <n v="1"/>
    <n v="18"/>
    <s v="Mozambique: 2017"/>
    <s v="MOZ"/>
    <s v="Mozambique"/>
    <s v="https://eiti.org/board-decision/2017-51"/>
    <s v="https://eiti.org/document/validation-of-mozambique-2017-reports"/>
    <n v="2017"/>
    <n v="0"/>
    <s v="Meaningful progress"/>
    <s v="Follow up on recommendations (#7.3)"/>
    <n v="4"/>
    <x v="0"/>
    <s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
    <n v="0"/>
    <s v="http://www.itie.org.mz/"/>
    <s v="https://eiti.org/api/v1.0/score_data/18"/>
    <x v="0"/>
    <n v="1"/>
    <n v="0"/>
    <n v="1"/>
    <n v="0"/>
    <n v="0"/>
    <x v="2"/>
  </r>
  <r>
    <x v="22"/>
    <n v="1"/>
    <n v="18"/>
    <s v="Mozambique: 2017"/>
    <s v="MOZ"/>
    <s v="Mozambique"/>
    <s v="https://eiti.org/board-decision/2017-51"/>
    <s v="https://eiti.org/document/validation-of-mozambique-2017-reports"/>
    <n v="2017"/>
    <m/>
    <s v="Meaningful progress"/>
    <x v="10"/>
    <n v="1"/>
    <x v="4"/>
    <s v="EITI Mozambique has made various efforts to make data available such as producing summary briefs and brochures. However, all EITI Reports published by Mozambique EITI are in PDF format and are not machine-readable which makes accessibility to data files challenging."/>
    <m/>
    <s v="http://www.itie.org.mz/"/>
    <s v="https://eiti.org/api/v1.0/score_data/18"/>
    <s v="MozambiqueData accessibility (#7.2)"/>
    <s v="Mozambique: 2017"/>
    <s v="Mozambique"/>
    <n v="1"/>
    <n v="18"/>
    <s v="Mozambique: 2017"/>
    <s v="MOZ"/>
    <s v="Mozambique"/>
    <s v="https://eiti.org/board-decision/2017-51"/>
    <s v="https://eiti.org/document/validation-of-mozambique-2017-reports"/>
    <n v="2017"/>
    <n v="0"/>
    <s v="Meaningful progress"/>
    <s v="Data accessibility (#7.2)"/>
    <n v="1"/>
    <x v="4"/>
    <s v="EITI Mozambique has made various efforts to make data available such as producing summary briefs and brochures. However, all EITI Reports published by Mozambique EITI are in PDF format and are not machine-readable which makes accessibility to data files challenging."/>
    <n v="0"/>
    <s v="http://www.itie.org.mz/"/>
    <s v="https://eiti.org/api/v1.0/score_data/18"/>
    <x v="0"/>
    <n v="0"/>
    <n v="0"/>
    <n v="0"/>
    <n v="0"/>
    <n v="0"/>
    <x v="2"/>
  </r>
  <r>
    <x v="22"/>
    <n v="1"/>
    <n v="18"/>
    <s v="Mozambique: 2017"/>
    <s v="MOZ"/>
    <s v="Mozambique"/>
    <s v="https://eiti.org/board-decision/2017-51"/>
    <s v="https://eiti.org/document/validation-of-mozambique-2017-reports"/>
    <n v="2017"/>
    <m/>
    <s v="Meaningful progress"/>
    <x v="11"/>
    <n v="4"/>
    <x v="0"/>
    <s v=""/>
    <m/>
    <s v="http://www.itie.org.mz/"/>
    <s v="https://eiti.org/api/v1.0/score_data/18"/>
    <s v="MozambiqueOverall Progress (#0.0)"/>
    <s v="Mozambique: 2017"/>
    <s v="Mozambique"/>
    <n v="1"/>
    <n v="18"/>
    <s v="Mozambique: 2017"/>
    <s v="MOZ"/>
    <s v="Mozambique"/>
    <s v="https://eiti.org/board-decision/2017-51"/>
    <s v="https://eiti.org/document/validation-of-mozambique-2017-reports"/>
    <n v="2017"/>
    <n v="0"/>
    <s v="Meaningful progress"/>
    <s v="Overall Progress (#0.0)"/>
    <n v="4"/>
    <x v="0"/>
    <s v=""/>
    <n v="0"/>
    <s v="http://www.itie.org.mz/"/>
    <s v="https://eiti.org/api/v1.0/score_data/18"/>
    <x v="0"/>
    <n v="1"/>
    <n v="0"/>
    <n v="1"/>
    <n v="0"/>
    <n v="0"/>
    <x v="3"/>
  </r>
  <r>
    <x v="22"/>
    <n v="1"/>
    <n v="18"/>
    <s v="Mozambique: 2017"/>
    <s v="MOZ"/>
    <s v="Mozambique"/>
    <s v="https://eiti.org/board-decision/2017-51"/>
    <s v="https://eiti.org/document/validation-of-mozambique-2017-reports"/>
    <n v="2017"/>
    <m/>
    <s v="Meaningful progress"/>
    <x v="12"/>
    <n v="5"/>
    <x v="1"/>
    <s v="The multi-stakeholder group (MSG) has reviewed the outcomes and impact of EITI implementation on natural resource governance through the production of annual progress reports. "/>
    <m/>
    <s v="http://www.itie.org.mz/"/>
    <s v="https://eiti.org/api/v1.0/score_data/18"/>
    <s v="MozambiqueOutcomes and impact of implementation (#7.4)"/>
    <s v="Mozambique: 2017"/>
    <s v="Mozambique"/>
    <n v="1"/>
    <n v="18"/>
    <s v="Mozambique: 2017"/>
    <s v="MOZ"/>
    <s v="Mozambique"/>
    <s v="https://eiti.org/board-decision/2017-51"/>
    <s v="https://eiti.org/document/validation-of-mozambique-2017-reports"/>
    <n v="2017"/>
    <n v="0"/>
    <s v="Meaningful progress"/>
    <s v="Outcomes and impact of implementation (#7.4)"/>
    <n v="5"/>
    <x v="1"/>
    <s v="The multi-stakeholder group (MSG) has reviewed the outcomes and impact of EITI implementation on natural resource governance through the production of annual progress reports. "/>
    <n v="0"/>
    <s v="http://www.itie.org.mz/"/>
    <s v="https://eiti.org/api/v1.0/score_data/18"/>
    <x v="0"/>
    <n v="0"/>
    <n v="0"/>
    <n v="0"/>
    <n v="0"/>
    <n v="0"/>
    <x v="2"/>
  </r>
  <r>
    <x v="22"/>
    <n v="1"/>
    <n v="18"/>
    <s v="Mozambique: 2017"/>
    <s v="MOZ"/>
    <s v="Mozambique"/>
    <s v="https://eiti.org/board-decision/2017-51"/>
    <s v="https://eiti.org/document/validation-of-mozambique-2017-reports"/>
    <n v="2017"/>
    <m/>
    <s v="Meaningful progress"/>
    <x v="13"/>
    <n v="2"/>
    <x v="5"/>
    <s v="The 2013-14 EITI Report does not document whether quasi-fiscal expenditures by SOEs exist and whether they are material."/>
    <m/>
    <s v="http://www.itie.org.mz/"/>
    <s v="https://eiti.org/api/v1.0/score_data/18"/>
    <s v="MozambiqueSOE quasi-fiscal expenditures (#6.2)"/>
    <s v="Mozambique: 2017"/>
    <s v="Mozambique"/>
    <n v="1"/>
    <n v="18"/>
    <s v="Mozambique: 2017"/>
    <s v="MOZ"/>
    <s v="Mozambique"/>
    <s v="https://eiti.org/board-decision/2017-51"/>
    <s v="https://eiti.org/document/validation-of-mozambique-2017-reports"/>
    <n v="2017"/>
    <n v="0"/>
    <s v="Meaningful progress"/>
    <s v="SOE quasi-fiscal expenditures (#6.2)"/>
    <n v="2"/>
    <x v="5"/>
    <s v="The 2013-14 EITI Report does not document whether quasi-fiscal expenditures by SOEs exist and whether they are material."/>
    <n v="0"/>
    <s v="http://www.itie.org.mz/"/>
    <s v="https://eiti.org/api/v1.0/score_data/18"/>
    <x v="0"/>
    <n v="1"/>
    <n v="0"/>
    <n v="1"/>
    <n v="0"/>
    <n v="0"/>
    <x v="4"/>
  </r>
  <r>
    <x v="22"/>
    <n v="1"/>
    <n v="18"/>
    <s v="Mozambique: 2017"/>
    <s v="MOZ"/>
    <s v="Mozambique"/>
    <s v="https://eiti.org/board-decision/2017-51"/>
    <s v="https://eiti.org/document/validation-of-mozambique-2017-reports"/>
    <n v="2017"/>
    <m/>
    <s v="Meaningful progress"/>
    <x v="14"/>
    <n v="4"/>
    <x v="0"/>
    <s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
    <m/>
    <s v="http://www.itie.org.mz/"/>
    <s v="https://eiti.org/api/v1.0/score_data/18"/>
    <s v="MozambiqueMandatory social expenditures (#6.1)"/>
    <s v="Mozambique: 2017"/>
    <s v="Mozambique"/>
    <n v="1"/>
    <n v="18"/>
    <s v="Mozambique: 2017"/>
    <s v="MOZ"/>
    <s v="Mozambique"/>
    <s v="https://eiti.org/board-decision/2017-51"/>
    <s v="https://eiti.org/document/validation-of-mozambique-2017-reports"/>
    <n v="2017"/>
    <n v="0"/>
    <s v="Meaningful progress"/>
    <s v="Mandatory social expenditures (#6.1)"/>
    <n v="4"/>
    <x v="0"/>
    <s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
    <n v="0"/>
    <s v="http://www.itie.org.mz/"/>
    <s v="https://eiti.org/api/v1.0/score_data/18"/>
    <x v="0"/>
    <n v="1"/>
    <n v="0"/>
    <n v="1"/>
    <n v="0"/>
    <n v="0"/>
    <x v="4"/>
  </r>
  <r>
    <x v="22"/>
    <n v="1"/>
    <n v="18"/>
    <s v="Mozambique: 2017"/>
    <s v="MOZ"/>
    <s v="Mozambique"/>
    <s v="https://eiti.org/board-decision/2017-51"/>
    <s v="https://eiti.org/document/validation-of-mozambique-2017-reports"/>
    <n v="2017"/>
    <m/>
    <s v="Meaningful progress"/>
    <x v="15"/>
    <n v="4"/>
    <x v="0"/>
    <s v="Various efforts have been made to ensure that EITI Reports are comprehensible and actively promoted and publicly accessible. There is limited evidence of strategic outreach activities and that EITI has led to public debate in the country. "/>
    <m/>
    <s v="http://www.itie.org.mz/"/>
    <s v="https://eiti.org/api/v1.0/score_data/18"/>
    <s v="MozambiquePublic debate (#7.1)"/>
    <s v="Mozambique: 2017"/>
    <s v="Mozambique"/>
    <n v="1"/>
    <n v="18"/>
    <s v="Mozambique: 2017"/>
    <s v="MOZ"/>
    <s v="Mozambique"/>
    <s v="https://eiti.org/board-decision/2017-51"/>
    <s v="https://eiti.org/document/validation-of-mozambique-2017-reports"/>
    <n v="2017"/>
    <n v="0"/>
    <s v="Meaningful progress"/>
    <s v="Public debate (#7.1)"/>
    <n v="4"/>
    <x v="0"/>
    <s v="Various efforts have been made to ensure that EITI Reports are comprehensible and actively promoted and publicly accessible. There is limited evidence of strategic outreach activities and that EITI has led to public debate in the country. "/>
    <n v="0"/>
    <s v="http://www.itie.org.mz/"/>
    <s v="https://eiti.org/api/v1.0/score_data/18"/>
    <x v="0"/>
    <n v="1"/>
    <n v="0"/>
    <n v="1"/>
    <n v="0"/>
    <n v="0"/>
    <x v="2"/>
  </r>
  <r>
    <x v="22"/>
    <n v="1"/>
    <n v="18"/>
    <s v="Mozambique: 2017"/>
    <s v="MOZ"/>
    <s v="Mozambique"/>
    <s v="https://eiti.org/board-decision/2017-51"/>
    <s v="https://eiti.org/document/validation-of-mozambique-2017-reports"/>
    <n v="2017"/>
    <m/>
    <s v="Meaningful progress"/>
    <x v="16"/>
    <n v="4"/>
    <x v="0"/>
    <s v="The 2013-14 EITI Report provides information on the contribution of the extractive sector to the economy, although there is some inconsistency in total revenue figures and some missing details related to GDP contribution and employment."/>
    <m/>
    <s v="http://www.itie.org.mz/"/>
    <s v="https://eiti.org/api/v1.0/score_data/18"/>
    <s v="MozambiqueEconomic contribution (#6.3)"/>
    <s v="Mozambique: 2017"/>
    <s v="Mozambique"/>
    <n v="1"/>
    <n v="18"/>
    <s v="Mozambique: 2017"/>
    <s v="MOZ"/>
    <s v="Mozambique"/>
    <s v="https://eiti.org/board-decision/2017-51"/>
    <s v="https://eiti.org/document/validation-of-mozambique-2017-reports"/>
    <n v="2017"/>
    <n v="0"/>
    <s v="Meaningful progress"/>
    <s v="Economic contribution (#6.3)"/>
    <n v="4"/>
    <x v="0"/>
    <s v="The 2013-14 EITI Report provides information on the contribution of the extractive sector to the economy, although there is some inconsistency in total revenue figures and some missing details related to GDP contribution and employment."/>
    <n v="0"/>
    <s v="http://www.itie.org.mz/"/>
    <s v="https://eiti.org/api/v1.0/score_data/18"/>
    <x v="0"/>
    <n v="1"/>
    <n v="0"/>
    <n v="1"/>
    <n v="0"/>
    <n v="0"/>
    <x v="4"/>
  </r>
  <r>
    <x v="22"/>
    <n v="1"/>
    <n v="18"/>
    <s v="Mozambique: 2017"/>
    <s v="MOZ"/>
    <s v="Mozambique"/>
    <s v="https://eiti.org/board-decision/2017-51"/>
    <s v="https://eiti.org/document/validation-of-mozambique-2017-reports"/>
    <n v="2017"/>
    <m/>
    <s v="Meaningful progress"/>
    <x v="17"/>
    <n v="5"/>
    <x v="1"/>
    <s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
    <m/>
    <s v="http://www.itie.org.mz/"/>
    <s v="https://eiti.org/api/v1.0/score_data/18"/>
    <s v="MozambiqueLegal framework (#2.1)"/>
    <s v="Mozambique: 2017"/>
    <s v="Mozambique"/>
    <n v="1"/>
    <n v="18"/>
    <s v="Mozambique: 2017"/>
    <s v="MOZ"/>
    <s v="Mozambique"/>
    <s v="https://eiti.org/board-decision/2017-51"/>
    <s v="https://eiti.org/document/validation-of-mozambique-2017-reports"/>
    <n v="2017"/>
    <n v="0"/>
    <s v="Meaningful progress"/>
    <s v="Legal framework (#2.1)"/>
    <n v="5"/>
    <x v="1"/>
    <s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
    <n v="0"/>
    <s v="http://www.itie.org.mz/"/>
    <s v="https://eiti.org/api/v1.0/score_data/18"/>
    <x v="0"/>
    <n v="0"/>
    <n v="0"/>
    <n v="0"/>
    <n v="0"/>
    <n v="0"/>
    <x v="5"/>
  </r>
  <r>
    <x v="22"/>
    <n v="1"/>
    <n v="18"/>
    <s v="Mozambique: 2017"/>
    <s v="MOZ"/>
    <s v="Mozambique"/>
    <s v="https://eiti.org/board-decision/2017-51"/>
    <s v="https://eiti.org/document/validation-of-mozambique-2017-reports"/>
    <n v="2017"/>
    <m/>
    <s v="Meaningful progress"/>
    <x v="18"/>
    <n v="5"/>
    <x v="1"/>
    <s v="The MSG has agreed a work plan which reflects the national priorities for the sector, and there is evidence of progress in more clearly articulating the objectives of EITI implementation."/>
    <m/>
    <s v="http://www.itie.org.mz/"/>
    <s v="https://eiti.org/api/v1.0/score_data/18"/>
    <s v="MozambiqueWorkplan (#1.5)"/>
    <s v="Mozambique: 2017"/>
    <s v="Mozambique"/>
    <n v="1"/>
    <n v="18"/>
    <s v="Mozambique: 2017"/>
    <s v="MOZ"/>
    <s v="Mozambique"/>
    <s v="https://eiti.org/board-decision/2017-51"/>
    <s v="https://eiti.org/document/validation-of-mozambique-2017-reports"/>
    <n v="2017"/>
    <n v="0"/>
    <s v="Meaningful progress"/>
    <s v="Workplan (#1.5)"/>
    <n v="5"/>
    <x v="1"/>
    <s v="The MSG has agreed a work plan which reflects the national priorities for the sector, and there is evidence of progress in more clearly articulating the objectives of EITI implementation."/>
    <n v="0"/>
    <s v="http://www.itie.org.mz/"/>
    <s v="https://eiti.org/api/v1.0/score_data/18"/>
    <x v="0"/>
    <n v="0"/>
    <n v="0"/>
    <n v="0"/>
    <n v="0"/>
    <n v="0"/>
    <x v="6"/>
  </r>
  <r>
    <x v="22"/>
    <n v="1"/>
    <n v="18"/>
    <s v="Mozambique: 2017"/>
    <s v="MOZ"/>
    <s v="Mozambique"/>
    <s v="https://eiti.org/board-decision/2017-51"/>
    <s v="https://eiti.org/document/validation-of-mozambique-2017-reports"/>
    <n v="2017"/>
    <m/>
    <s v="Meaningful progress"/>
    <x v="19"/>
    <n v="4"/>
    <x v="0"/>
    <s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
    <m/>
    <s v="http://www.itie.org.mz/"/>
    <s v="https://eiti.org/api/v1.0/score_data/18"/>
    <s v="MozambiqueLicense register (#2.3)"/>
    <s v="Mozambique: 2017"/>
    <s v="Mozambique"/>
    <n v="1"/>
    <n v="18"/>
    <s v="Mozambique: 2017"/>
    <s v="MOZ"/>
    <s v="Mozambique"/>
    <s v="https://eiti.org/board-decision/2017-51"/>
    <s v="https://eiti.org/document/validation-of-mozambique-2017-reports"/>
    <n v="2017"/>
    <n v="0"/>
    <s v="Meaningful progress"/>
    <s v="License register (#2.3)"/>
    <n v="4"/>
    <x v="0"/>
    <s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
    <n v="0"/>
    <s v="http://www.itie.org.mz/"/>
    <s v="https://eiti.org/api/v1.0/score_data/18"/>
    <x v="0"/>
    <n v="1"/>
    <n v="0"/>
    <n v="1"/>
    <n v="0"/>
    <n v="0"/>
    <x v="5"/>
  </r>
  <r>
    <x v="22"/>
    <n v="1"/>
    <n v="18"/>
    <s v="Mozambique: 2017"/>
    <s v="MOZ"/>
    <s v="Mozambique"/>
    <s v="https://eiti.org/board-decision/2017-51"/>
    <s v="https://eiti.org/document/validation-of-mozambique-2017-reports"/>
    <n v="2017"/>
    <m/>
    <s v="Meaningful progress"/>
    <x v="20"/>
    <n v="4"/>
    <x v="0"/>
    <s v="The 2013-14 EITI Report describes the licensing process and details on some of the licenses awarded. There is limited information on the process for transferring licenses and the technical and financial criteria used."/>
    <m/>
    <s v="http://www.itie.org.mz/"/>
    <s v="https://eiti.org/api/v1.0/score_data/18"/>
    <s v="MozambiqueLicense allocations (#2.2)"/>
    <s v="Mozambique: 2017"/>
    <s v="Mozambique"/>
    <n v="1"/>
    <n v="18"/>
    <s v="Mozambique: 2017"/>
    <s v="MOZ"/>
    <s v="Mozambique"/>
    <s v="https://eiti.org/board-decision/2017-51"/>
    <s v="https://eiti.org/document/validation-of-mozambique-2017-reports"/>
    <n v="2017"/>
    <n v="0"/>
    <s v="Meaningful progress"/>
    <s v="License allocations (#2.2)"/>
    <n v="4"/>
    <x v="0"/>
    <s v="The 2013-14 EITI Report describes the licensing process and details on some of the licenses awarded. There is limited information on the process for transferring licenses and the technical and financial criteria used."/>
    <n v="0"/>
    <s v="http://www.itie.org.mz/"/>
    <s v="https://eiti.org/api/v1.0/score_data/18"/>
    <x v="0"/>
    <n v="1"/>
    <n v="0"/>
    <n v="1"/>
    <n v="0"/>
    <n v="0"/>
    <x v="5"/>
  </r>
  <r>
    <x v="22"/>
    <n v="1"/>
    <n v="18"/>
    <s v="Mozambique: 2017"/>
    <s v="MOZ"/>
    <s v="Mozambique"/>
    <s v="https://eiti.org/board-decision/2017-51"/>
    <s v="https://eiti.org/document/validation-of-mozambique-2017-reports"/>
    <n v="2017"/>
    <m/>
    <s v="Meaningful progress"/>
    <x v="21"/>
    <n v="4"/>
    <x v="0"/>
    <s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
    <m/>
    <s v="http://www.itie.org.mz/"/>
    <s v="https://eiti.org/api/v1.0/score_data/18"/>
    <s v="MozambiqueIndustry engagement (#1.2)"/>
    <s v="Mozambique: 2017"/>
    <s v="Mozambique"/>
    <n v="1"/>
    <n v="18"/>
    <s v="Mozambique: 2017"/>
    <s v="MOZ"/>
    <s v="Mozambique"/>
    <s v="https://eiti.org/board-decision/2017-51"/>
    <s v="https://eiti.org/document/validation-of-mozambique-2017-reports"/>
    <n v="2017"/>
    <n v="0"/>
    <s v="Meaningful progress"/>
    <s v="Industry engagement (#1.2)"/>
    <n v="4"/>
    <x v="0"/>
    <s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
    <n v="0"/>
    <s v="http://www.itie.org.mz/"/>
    <s v="https://eiti.org/api/v1.0/score_data/18"/>
    <x v="0"/>
    <n v="1"/>
    <n v="0"/>
    <n v="1"/>
    <n v="0"/>
    <n v="0"/>
    <x v="6"/>
  </r>
  <r>
    <x v="22"/>
    <n v="1"/>
    <n v="18"/>
    <s v="Mozambique: 2017"/>
    <s v="MOZ"/>
    <s v="Mozambique"/>
    <s v="https://eiti.org/board-decision/2017-51"/>
    <s v="https://eiti.org/document/validation-of-mozambique-2017-reports"/>
    <n v="2017"/>
    <m/>
    <s v="Meaningful progress"/>
    <x v="22"/>
    <n v="4"/>
    <x v="0"/>
    <s v="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
    <m/>
    <s v="http://www.itie.org.mz/"/>
    <s v="https://eiti.org/api/v1.0/score_data/18"/>
    <s v="MozambiqueGovernment engagement (#1.1)"/>
    <s v="Mozambique: 2017"/>
    <s v="Mozambique"/>
    <n v="1"/>
    <n v="18"/>
    <s v="Mozambique: 2017"/>
    <s v="MOZ"/>
    <s v="Mozambique"/>
    <s v="https://eiti.org/board-decision/2017-51"/>
    <s v="https://eiti.org/document/validation-of-mozambique-2017-reports"/>
    <n v="2017"/>
    <n v="0"/>
    <s v="Meaningful progress"/>
    <s v="Government engagement (#1.1)"/>
    <n v="4"/>
    <x v="0"/>
    <s v="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
    <n v="0"/>
    <s v="http://www.itie.org.mz/"/>
    <s v="https://eiti.org/api/v1.0/score_data/18"/>
    <x v="0"/>
    <n v="1"/>
    <n v="0"/>
    <n v="1"/>
    <n v="0"/>
    <n v="0"/>
    <x v="6"/>
  </r>
  <r>
    <x v="22"/>
    <n v="1"/>
    <n v="18"/>
    <s v="Mozambique: 2017"/>
    <s v="MOZ"/>
    <s v="Mozambique"/>
    <s v="https://eiti.org/board-decision/2017-51"/>
    <s v="https://eiti.org/document/validation-of-mozambique-2017-reports"/>
    <n v="2017"/>
    <m/>
    <s v="Meaningful progress"/>
    <x v="23"/>
    <n v="4"/>
    <x v="0"/>
    <s v="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
    <m/>
    <s v="http://www.itie.org.mz/"/>
    <s v="https://eiti.org/api/v1.0/score_data/18"/>
    <s v="MozambiqueMSG governance (#1.4)"/>
    <s v="Mozambique: 2017"/>
    <s v="Mozambique"/>
    <n v="1"/>
    <n v="18"/>
    <s v="Mozambique: 2017"/>
    <s v="MOZ"/>
    <s v="Mozambique"/>
    <s v="https://eiti.org/board-decision/2017-51"/>
    <s v="https://eiti.org/document/validation-of-mozambique-2017-reports"/>
    <n v="2017"/>
    <n v="0"/>
    <s v="Meaningful progress"/>
    <s v="MSG governance (#1.4)"/>
    <n v="4"/>
    <x v="0"/>
    <s v="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
    <n v="0"/>
    <s v="http://www.itie.org.mz/"/>
    <s v="https://eiti.org/api/v1.0/score_data/18"/>
    <x v="0"/>
    <n v="1"/>
    <n v="0"/>
    <n v="1"/>
    <n v="0"/>
    <n v="0"/>
    <x v="6"/>
  </r>
  <r>
    <x v="22"/>
    <n v="1"/>
    <n v="18"/>
    <s v="Mozambique: 2017"/>
    <s v="MOZ"/>
    <s v="Mozambique"/>
    <s v="https://eiti.org/board-decision/2017-51"/>
    <s v="https://eiti.org/document/validation-of-mozambique-2017-reports"/>
    <n v="2017"/>
    <m/>
    <s v="Meaningful progress"/>
    <x v="24"/>
    <n v="5"/>
    <x v="1"/>
    <s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
    <m/>
    <s v="http://www.itie.org.mz/"/>
    <s v="https://eiti.org/api/v1.0/score_data/18"/>
    <s v="MozambiqueCivil society engagement (#1.3)"/>
    <s v="Mozambique: 2017"/>
    <s v="Mozambique"/>
    <n v="1"/>
    <n v="18"/>
    <s v="Mozambique: 2017"/>
    <s v="MOZ"/>
    <s v="Mozambique"/>
    <s v="https://eiti.org/board-decision/2017-51"/>
    <s v="https://eiti.org/document/validation-of-mozambique-2017-reports"/>
    <n v="2017"/>
    <n v="0"/>
    <s v="Meaningful progress"/>
    <s v="Civil society engagement (#1.3)"/>
    <n v="5"/>
    <x v="1"/>
    <s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
    <n v="0"/>
    <s v="http://www.itie.org.mz/"/>
    <s v="https://eiti.org/api/v1.0/score_data/18"/>
    <x v="0"/>
    <n v="0"/>
    <n v="0"/>
    <n v="0"/>
    <n v="0"/>
    <n v="0"/>
    <x v="6"/>
  </r>
  <r>
    <x v="22"/>
    <n v="1"/>
    <n v="18"/>
    <s v="Mozambique: 2017"/>
    <s v="MOZ"/>
    <s v="Mozambique"/>
    <s v="https://eiti.org/board-decision/2017-51"/>
    <s v="https://eiti.org/document/validation-of-mozambique-2017-reports"/>
    <n v="2017"/>
    <m/>
    <s v="Meaningful progress"/>
    <x v="25"/>
    <n v="5"/>
    <x v="1"/>
    <s v="The 2013-14 EITI Report outlines the government’s policy on contract transparency as mandated by the 2014 Petroleum and Mining Laws, as well as actual practice."/>
    <m/>
    <s v="http://www.itie.org.mz/"/>
    <s v="https://eiti.org/api/v1.0/score_data/18"/>
    <s v="MozambiquePolicy on contract disclosure (#2.4)"/>
    <s v="Mozambique: 2017"/>
    <s v="Mozambique"/>
    <n v="1"/>
    <n v="18"/>
    <s v="Mozambique: 2017"/>
    <s v="MOZ"/>
    <s v="Mozambique"/>
    <s v="https://eiti.org/board-decision/2017-51"/>
    <s v="https://eiti.org/document/validation-of-mozambique-2017-reports"/>
    <n v="2017"/>
    <n v="0"/>
    <s v="Meaningful progress"/>
    <s v="Policy on contract disclosure (#2.4)"/>
    <n v="5"/>
    <x v="1"/>
    <s v="The 2013-14 EITI Report outlines the government’s policy on contract transparency as mandated by the 2014 Petroleum and Mining Laws, as well as actual practice."/>
    <n v="0"/>
    <s v="http://www.itie.org.mz/"/>
    <s v="https://eiti.org/api/v1.0/score_data/18"/>
    <x v="0"/>
    <n v="0"/>
    <n v="0"/>
    <n v="0"/>
    <n v="0"/>
    <n v="0"/>
    <x v="5"/>
  </r>
  <r>
    <x v="22"/>
    <n v="1"/>
    <n v="18"/>
    <s v="Mozambique: 2017"/>
    <s v="MOZ"/>
    <s v="Mozambique"/>
    <s v="https://eiti.org/board-decision/2017-51"/>
    <s v="https://eiti.org/document/validation-of-mozambique-2017-reports"/>
    <n v="2017"/>
    <m/>
    <s v="Meaningful progress"/>
    <x v="26"/>
    <n v="5"/>
    <x v="1"/>
    <s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
    <m/>
    <s v="http://www.itie.org.mz/"/>
    <s v="https://eiti.org/api/v1.0/score_data/18"/>
    <s v="MozambiqueComprehensiveness (#4.1)"/>
    <s v="Mozambique: 2017"/>
    <s v="Mozambique"/>
    <n v="1"/>
    <n v="18"/>
    <s v="Mozambique: 2017"/>
    <s v="MOZ"/>
    <s v="Mozambique"/>
    <s v="https://eiti.org/board-decision/2017-51"/>
    <s v="https://eiti.org/document/validation-of-mozambique-2017-reports"/>
    <n v="2017"/>
    <n v="0"/>
    <s v="Meaningful progress"/>
    <s v="Comprehensiveness (#4.1)"/>
    <n v="5"/>
    <x v="1"/>
    <s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
    <n v="0"/>
    <s v="http://www.itie.org.mz/"/>
    <s v="https://eiti.org/api/v1.0/score_data/18"/>
    <x v="0"/>
    <n v="0"/>
    <n v="0"/>
    <n v="0"/>
    <n v="0"/>
    <n v="0"/>
    <x v="0"/>
  </r>
  <r>
    <x v="22"/>
    <n v="1"/>
    <n v="18"/>
    <s v="Mozambique: 2017"/>
    <s v="MOZ"/>
    <s v="Mozambique"/>
    <s v="https://eiti.org/board-decision/2017-51"/>
    <s v="https://eiti.org/document/validation-of-mozambique-2017-reports"/>
    <n v="2017"/>
    <m/>
    <s v="Meaningful progress"/>
    <x v="27"/>
    <n v="5"/>
    <x v="1"/>
    <s v="The 2013-14 EITI Report includes information on production values and volumes, and has attempted to obtain information disaggregated by company through the EITI reporting process."/>
    <m/>
    <s v="http://www.itie.org.mz/"/>
    <s v="https://eiti.org/api/v1.0/score_data/18"/>
    <s v="MozambiqueExport data (#3.3)"/>
    <s v="Mozambique: 2017"/>
    <s v="Mozambique"/>
    <n v="1"/>
    <n v="18"/>
    <s v="Mozambique: 2017"/>
    <s v="MOZ"/>
    <s v="Mozambique"/>
    <s v="https://eiti.org/board-decision/2017-51"/>
    <s v="https://eiti.org/document/validation-of-mozambique-2017-reports"/>
    <n v="2017"/>
    <n v="0"/>
    <s v="Meaningful progress"/>
    <s v="Export data (#3.3)"/>
    <n v="5"/>
    <x v="1"/>
    <s v="The 2013-14 EITI Report includes information on production values and volumes, and has attempted to obtain information disaggregated by company through the EITI reporting process."/>
    <n v="0"/>
    <s v="http://www.itie.org.mz/"/>
    <s v="https://eiti.org/api/v1.0/score_data/18"/>
    <x v="0"/>
    <n v="0"/>
    <n v="0"/>
    <n v="0"/>
    <n v="0"/>
    <n v="0"/>
    <x v="7"/>
  </r>
  <r>
    <x v="22"/>
    <n v="1"/>
    <n v="18"/>
    <s v="Mozambique: 2017"/>
    <s v="MOZ"/>
    <s v="Mozambique"/>
    <s v="https://eiti.org/board-decision/2017-51"/>
    <s v="https://eiti.org/document/validation-of-mozambique-2017-reports"/>
    <n v="2017"/>
    <m/>
    <s v="Meaningful progress"/>
    <x v="28"/>
    <n v="4"/>
    <x v="0"/>
    <s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
    <m/>
    <s v="http://www.itie.org.mz/"/>
    <s v="https://eiti.org/api/v1.0/score_data/18"/>
    <s v="MozambiqueBarter agreements (#4.3)"/>
    <s v="Mozambique: 2017"/>
    <s v="Mozambique"/>
    <n v="1"/>
    <n v="18"/>
    <s v="Mozambique: 2017"/>
    <s v="MOZ"/>
    <s v="Mozambique"/>
    <s v="https://eiti.org/board-decision/2017-51"/>
    <s v="https://eiti.org/document/validation-of-mozambique-2017-reports"/>
    <n v="2017"/>
    <n v="0"/>
    <s v="Meaningful progress"/>
    <s v="Barter agreements (#4.3)"/>
    <n v="4"/>
    <x v="0"/>
    <s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29"/>
    <n v="4"/>
    <x v="0"/>
    <s v="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
    <m/>
    <s v="http://www.itie.org.mz/"/>
    <s v="https://eiti.org/api/v1.0/score_data/18"/>
    <s v="MozambiqueIn-kind revenues (#4.2)"/>
    <s v="Mozambique: 2017"/>
    <s v="Mozambique"/>
    <n v="1"/>
    <n v="18"/>
    <s v="Mozambique: 2017"/>
    <s v="MOZ"/>
    <s v="Mozambique"/>
    <s v="https://eiti.org/board-decision/2017-51"/>
    <s v="https://eiti.org/document/validation-of-mozambique-2017-reports"/>
    <n v="2017"/>
    <n v="0"/>
    <s v="Meaningful progress"/>
    <s v="In-kind revenues (#4.2)"/>
    <n v="4"/>
    <x v="0"/>
    <s v="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
    <n v="0"/>
    <s v="http://www.itie.org.mz/"/>
    <s v="https://eiti.org/api/v1.0/score_data/18"/>
    <x v="0"/>
    <n v="1"/>
    <n v="0"/>
    <n v="1"/>
    <n v="0"/>
    <n v="0"/>
    <x v="0"/>
  </r>
  <r>
    <x v="22"/>
    <n v="1"/>
    <n v="18"/>
    <s v="Mozambique: 2017"/>
    <s v="MOZ"/>
    <s v="Mozambique"/>
    <s v="https://eiti.org/board-decision/2017-51"/>
    <s v="https://eiti.org/document/validation-of-mozambique-2017-reports"/>
    <n v="2017"/>
    <m/>
    <s v="Meaningful progress"/>
    <x v="30"/>
    <n v="3"/>
    <x v="3"/>
    <s v="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
    <m/>
    <s v="http://www.itie.org.mz/"/>
    <s v="https://eiti.org/api/v1.0/score_data/18"/>
    <s v="MozambiqueState participation (#2.6)"/>
    <s v="Mozambique: 2017"/>
    <s v="Mozambique"/>
    <n v="1"/>
    <n v="18"/>
    <s v="Mozambique: 2017"/>
    <s v="MOZ"/>
    <s v="Mozambique"/>
    <s v="https://eiti.org/board-decision/2017-51"/>
    <s v="https://eiti.org/document/validation-of-mozambique-2017-reports"/>
    <n v="2017"/>
    <n v="0"/>
    <s v="Meaningful progress"/>
    <s v="State participation (#2.6)"/>
    <n v="3"/>
    <x v="3"/>
    <s v="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
    <n v="0"/>
    <s v="http://www.itie.org.mz/"/>
    <s v="https://eiti.org/api/v1.0/score_data/18"/>
    <x v="0"/>
    <n v="1"/>
    <n v="0"/>
    <n v="1"/>
    <n v="0"/>
    <n v="0"/>
    <x v="5"/>
  </r>
  <r>
    <x v="22"/>
    <n v="1"/>
    <n v="18"/>
    <s v="Mozambique: 2017"/>
    <s v="MOZ"/>
    <s v="Mozambique"/>
    <s v="https://eiti.org/board-decision/2017-51"/>
    <s v="https://eiti.org/document/validation-of-mozambique-2017-reports"/>
    <n v="2017"/>
    <m/>
    <s v="Meaningful progress"/>
    <x v="31"/>
    <n v="1"/>
    <x v="4"/>
    <s v="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
    <m/>
    <s v="http://www.itie.org.mz/"/>
    <s v="https://eiti.org/api/v1.0/score_data/18"/>
    <s v="MozambiqueBeneficial ownership (#2.5)"/>
    <s v="Mozambique: 2017"/>
    <s v="Mozambique"/>
    <n v="1"/>
    <n v="18"/>
    <s v="Mozambique: 2017"/>
    <s v="MOZ"/>
    <s v="Mozambique"/>
    <s v="https://eiti.org/board-decision/2017-51"/>
    <s v="https://eiti.org/document/validation-of-mozambique-2017-reports"/>
    <n v="2017"/>
    <n v="0"/>
    <s v="Meaningful progress"/>
    <s v="Beneficial ownership (#2.5)"/>
    <n v="1"/>
    <x v="4"/>
    <s v="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
    <n v="0"/>
    <s v="http://www.itie.org.mz/"/>
    <s v="https://eiti.org/api/v1.0/score_data/18"/>
    <x v="0"/>
    <n v="0"/>
    <n v="0"/>
    <n v="0"/>
    <n v="0"/>
    <n v="0"/>
    <x v="5"/>
  </r>
  <r>
    <x v="22"/>
    <n v="1"/>
    <n v="18"/>
    <s v="Mozambique: 2017"/>
    <s v="MOZ"/>
    <s v="Mozambique"/>
    <s v="https://eiti.org/board-decision/2017-51"/>
    <s v="https://eiti.org/document/validation-of-mozambique-2017-reports"/>
    <n v="2017"/>
    <m/>
    <s v="Meaningful progress"/>
    <x v="32"/>
    <n v="5"/>
    <x v="1"/>
    <s v="The 2013-14 EITI Report includes information on production values and volumes, and has attempted to obtain information disaggregated by company through the EITI reporting process."/>
    <m/>
    <s v="http://www.itie.org.mz/"/>
    <s v="https://eiti.org/api/v1.0/score_data/18"/>
    <s v="MozambiqueProduction data (#3.2)"/>
    <s v="Mozambique: 2017"/>
    <s v="Mozambique"/>
    <n v="1"/>
    <n v="18"/>
    <s v="Mozambique: 2017"/>
    <s v="MOZ"/>
    <s v="Mozambique"/>
    <s v="https://eiti.org/board-decision/2017-51"/>
    <s v="https://eiti.org/document/validation-of-mozambique-2017-reports"/>
    <n v="2017"/>
    <n v="0"/>
    <s v="Meaningful progress"/>
    <s v="Production data (#3.2)"/>
    <n v="5"/>
    <x v="1"/>
    <s v="The 2013-14 EITI Report includes information on production values and volumes, and has attempted to obtain information disaggregated by company through the EITI reporting process."/>
    <n v="0"/>
    <s v="http://www.itie.org.mz/"/>
    <s v="https://eiti.org/api/v1.0/score_data/18"/>
    <x v="0"/>
    <n v="0"/>
    <n v="0"/>
    <n v="0"/>
    <n v="0"/>
    <n v="0"/>
    <x v="7"/>
  </r>
  <r>
    <x v="22"/>
    <n v="1"/>
    <n v="18"/>
    <s v="Mozambique: 2017"/>
    <s v="MOZ"/>
    <s v="Mozambique"/>
    <s v="https://eiti.org/board-decision/2017-51"/>
    <s v="https://eiti.org/document/validation-of-mozambique-2017-reports"/>
    <n v="2017"/>
    <m/>
    <s v="Meaningful progress"/>
    <x v="33"/>
    <n v="5"/>
    <x v="1"/>
    <s v="The 2013-14 EITI Report includes a comprehensive overview of both the mining and oil and hydrocarbon sector, including reserves, new development projects and ongoing exploration activities."/>
    <m/>
    <s v="http://www.itie.org.mz/"/>
    <s v="https://eiti.org/api/v1.0/score_data/18"/>
    <s v="MozambiqueExploration data (#3.1)"/>
    <s v="Mozambique: 2017"/>
    <s v="Mozambique"/>
    <n v="1"/>
    <n v="18"/>
    <s v="Mozambique: 2017"/>
    <s v="MOZ"/>
    <s v="Mozambique"/>
    <s v="https://eiti.org/board-decision/2017-51"/>
    <s v="https://eiti.org/document/validation-of-mozambique-2017-reports"/>
    <n v="2017"/>
    <n v="0"/>
    <s v="Meaningful progress"/>
    <s v="Exploration data (#3.1)"/>
    <n v="5"/>
    <x v="1"/>
    <s v="The 2013-14 EITI Report includes a comprehensive overview of both the mining and oil and hydrocarbon sector, including reserves, new development projects and ongoing exploration activities."/>
    <n v="0"/>
    <s v="http://www.itie.org.mz/"/>
    <s v="https://eiti.org/api/v1.0/score_data/18"/>
    <x v="0"/>
    <n v="0"/>
    <n v="0"/>
    <n v="0"/>
    <n v="0"/>
    <n v="0"/>
    <x v="7"/>
  </r>
  <r>
    <x v="23"/>
    <n v="1"/>
    <n v="19"/>
    <s v="Niger: 2016"/>
    <s v="NER"/>
    <s v="Niger"/>
    <s v="https://eiti.org/board-decision/2017-56"/>
    <s v="https://eiti.org/document/validation-of-niger-2017-documentation"/>
    <n v="2016"/>
    <m/>
    <s v="Other"/>
    <x v="33"/>
    <n v="5"/>
    <x v="1"/>
    <s v="The EITI Report provides an overview of the extractive industries, including exploration activities. This description could be more forward looking in future EITI reports, so as to provide more visibility in the sector’s potential and emerging governance challenges. "/>
    <m/>
    <s v="http://www.itieniger.ne/index.php/en/"/>
    <s v="https://eiti.org/api/v1.0/score_data/19"/>
    <s v="NigerExploration data (#3.1)"/>
    <s v="Niger: 2016"/>
    <s v="Niger"/>
    <n v="1"/>
    <n v="19"/>
    <s v="Niger: 2016"/>
    <s v="NER"/>
    <s v="Niger"/>
    <s v="https://eiti.org/board-decision/2017-56"/>
    <s v="https://eiti.org/document/validation-of-niger-2017-documentation"/>
    <n v="2016"/>
    <n v="0"/>
    <s v="Other"/>
    <s v="Exploration data (#3.1)"/>
    <n v="5"/>
    <x v="1"/>
    <s v="The EITI Report provides an overview of the extractive industries, including exploration activities. This description could be more forward looking in future EITI reports, so as to provide more visibility in the sector’s potential and emerging governance challenges. "/>
    <n v="0"/>
    <s v="http://www.itieniger.ne/index.php/en/"/>
    <s v="https://eiti.org/api/v1.0/score_data/19"/>
    <x v="0"/>
    <n v="0"/>
    <n v="0"/>
    <n v="0"/>
    <n v="0"/>
    <n v="0"/>
    <x v="7"/>
  </r>
  <r>
    <x v="23"/>
    <n v="1"/>
    <n v="19"/>
    <s v="Niger: 2016"/>
    <s v="NER"/>
    <s v="Niger"/>
    <s v="https://eiti.org/board-decision/2017-56"/>
    <s v="https://eiti.org/document/validation-of-niger-2017-documentation"/>
    <n v="2016"/>
    <m/>
    <s v="Other"/>
    <x v="32"/>
    <n v="4"/>
    <x v="0"/>
    <s v="Production volumes, disaggregated by commodity and by mining site have been disclosed, but not the values of commodities produced. The disclosed information was not clearly sourced and information on how production data was calculated was not disclosed in the Report."/>
    <m/>
    <s v="http://www.itieniger.ne/index.php/en/"/>
    <s v="https://eiti.org/api/v1.0/score_data/19"/>
    <s v="NigerProduction data (#3.2)"/>
    <s v="Niger: 2016"/>
    <s v="Niger"/>
    <n v="1"/>
    <n v="19"/>
    <s v="Niger: 2016"/>
    <s v="NER"/>
    <s v="Niger"/>
    <s v="https://eiti.org/board-decision/2017-56"/>
    <s v="https://eiti.org/document/validation-of-niger-2017-documentation"/>
    <n v="2016"/>
    <n v="0"/>
    <s v="Other"/>
    <s v="Production data (#3.2)"/>
    <n v="4"/>
    <x v="0"/>
    <s v="Production volumes, disaggregated by commodity and by mining site have been disclosed, but not the values of commodities produced. The disclosed information was not clearly sourced and information on how production data was calculated was not disclosed in the Report."/>
    <n v="0"/>
    <s v="http://www.itieniger.ne/index.php/en/"/>
    <s v="https://eiti.org/api/v1.0/score_data/19"/>
    <x v="0"/>
    <n v="1"/>
    <n v="0"/>
    <n v="1"/>
    <n v="0"/>
    <n v="0"/>
    <x v="7"/>
  </r>
  <r>
    <x v="23"/>
    <n v="1"/>
    <n v="19"/>
    <s v="Niger: 2016"/>
    <s v="NER"/>
    <s v="Niger"/>
    <s v="https://eiti.org/board-decision/2017-56"/>
    <s v="https://eiti.org/document/validation-of-niger-2017-documentation"/>
    <n v="2016"/>
    <m/>
    <s v="Other"/>
    <x v="31"/>
    <n v="1"/>
    <x v="4"/>
    <s v="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
    <m/>
    <s v="http://www.itieniger.ne/index.php/en/"/>
    <s v="https://eiti.org/api/v1.0/score_data/19"/>
    <s v="NigerBeneficial ownership (#2.5)"/>
    <s v="Niger: 2016"/>
    <s v="Niger"/>
    <n v="1"/>
    <n v="19"/>
    <s v="Niger: 2016"/>
    <s v="NER"/>
    <s v="Niger"/>
    <s v="https://eiti.org/board-decision/2017-56"/>
    <s v="https://eiti.org/document/validation-of-niger-2017-documentation"/>
    <n v="2016"/>
    <n v="0"/>
    <s v="Other"/>
    <s v="Beneficial ownership (#2.5)"/>
    <n v="1"/>
    <x v="4"/>
    <s v="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
    <n v="0"/>
    <s v="http://www.itieniger.ne/index.php/en/"/>
    <s v="https://eiti.org/api/v1.0/score_data/19"/>
    <x v="0"/>
    <n v="0"/>
    <n v="0"/>
    <n v="0"/>
    <n v="0"/>
    <n v="0"/>
    <x v="5"/>
  </r>
  <r>
    <x v="23"/>
    <n v="1"/>
    <n v="19"/>
    <s v="Niger: 2016"/>
    <s v="NER"/>
    <s v="Niger"/>
    <s v="https://eiti.org/board-decision/2017-56"/>
    <s v="https://eiti.org/document/validation-of-niger-2017-documentation"/>
    <n v="2016"/>
    <m/>
    <s v="Other"/>
    <x v="30"/>
    <n v="3"/>
    <x v="3"/>
    <s v="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
    <m/>
    <s v="http://www.itieniger.ne/index.php/en/"/>
    <s v="https://eiti.org/api/v1.0/score_data/19"/>
    <s v="NigerState participation (#2.6)"/>
    <s v="Niger: 2016"/>
    <s v="Niger"/>
    <n v="1"/>
    <n v="19"/>
    <s v="Niger: 2016"/>
    <s v="NER"/>
    <s v="Niger"/>
    <s v="https://eiti.org/board-decision/2017-56"/>
    <s v="https://eiti.org/document/validation-of-niger-2017-documentation"/>
    <n v="2016"/>
    <n v="0"/>
    <s v="Other"/>
    <s v="State participation (#2.6)"/>
    <n v="3"/>
    <x v="3"/>
    <s v="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
    <n v="0"/>
    <s v="http://www.itieniger.ne/index.php/en/"/>
    <s v="https://eiti.org/api/v1.0/score_data/19"/>
    <x v="0"/>
    <n v="1"/>
    <n v="0"/>
    <n v="1"/>
    <n v="0"/>
    <n v="0"/>
    <x v="5"/>
  </r>
  <r>
    <x v="23"/>
    <n v="1"/>
    <n v="19"/>
    <s v="Niger: 2016"/>
    <s v="NER"/>
    <s v="Niger"/>
    <s v="https://eiti.org/board-decision/2017-56"/>
    <s v="https://eiti.org/document/validation-of-niger-2017-documentation"/>
    <n v="2016"/>
    <m/>
    <s v="Other"/>
    <x v="29"/>
    <n v="0"/>
    <x v="2"/>
    <s v="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
    <m/>
    <s v="http://www.itieniger.ne/index.php/en/"/>
    <s v="https://eiti.org/api/v1.0/score_data/19"/>
    <s v="NigerIn-kind revenues (#4.2)"/>
    <s v="Niger: 2016"/>
    <s v="Niger"/>
    <n v="1"/>
    <n v="19"/>
    <s v="Niger: 2016"/>
    <s v="NER"/>
    <s v="Niger"/>
    <s v="https://eiti.org/board-decision/2017-56"/>
    <s v="https://eiti.org/document/validation-of-niger-2017-documentation"/>
    <n v="2016"/>
    <n v="0"/>
    <s v="Other"/>
    <s v="In-kind revenues (#4.2)"/>
    <n v="0"/>
    <x v="2"/>
    <s v="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
    <n v="0"/>
    <s v="http://www.itieniger.ne/index.php/en/"/>
    <s v="https://eiti.org/api/v1.0/score_data/19"/>
    <x v="0"/>
    <n v="0"/>
    <n v="0"/>
    <n v="0"/>
    <n v="0"/>
    <n v="0"/>
    <x v="0"/>
  </r>
  <r>
    <x v="23"/>
    <n v="1"/>
    <n v="19"/>
    <s v="Niger: 2016"/>
    <s v="NER"/>
    <s v="Niger"/>
    <s v="https://eiti.org/board-decision/2017-56"/>
    <s v="https://eiti.org/document/validation-of-niger-2017-documentation"/>
    <n v="2016"/>
    <m/>
    <s v="Other"/>
    <x v="28"/>
    <n v="2"/>
    <x v="5"/>
    <s v="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
    <m/>
    <s v="http://www.itieniger.ne/index.php/en/"/>
    <s v="https://eiti.org/api/v1.0/score_data/19"/>
    <s v="NigerBarter agreements (#4.3)"/>
    <s v="Niger: 2016"/>
    <s v="Niger"/>
    <n v="1"/>
    <n v="19"/>
    <s v="Niger: 2016"/>
    <s v="NER"/>
    <s v="Niger"/>
    <s v="https://eiti.org/board-decision/2017-56"/>
    <s v="https://eiti.org/document/validation-of-niger-2017-documentation"/>
    <n v="2016"/>
    <n v="0"/>
    <s v="Other"/>
    <s v="Barter agreements (#4.3)"/>
    <n v="2"/>
    <x v="5"/>
    <s v="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
    <n v="0"/>
    <s v="http://www.itieniger.ne/index.php/en/"/>
    <s v="https://eiti.org/api/v1.0/score_data/19"/>
    <x v="0"/>
    <n v="1"/>
    <n v="0"/>
    <n v="1"/>
    <n v="0"/>
    <n v="0"/>
    <x v="0"/>
  </r>
  <r>
    <x v="23"/>
    <n v="1"/>
    <n v="19"/>
    <s v="Niger: 2016"/>
    <s v="NER"/>
    <s v="Niger"/>
    <s v="https://eiti.org/board-decision/2017-56"/>
    <s v="https://eiti.org/document/validation-of-niger-2017-documentation"/>
    <n v="2016"/>
    <m/>
    <s v="Other"/>
    <x v="27"/>
    <n v="5"/>
    <x v="1"/>
    <s v="Total export volumes and the value of exports by commodity have been disclosed. The MSG has disclosed the sources of export data, but did not provide information on how export data was calculated. "/>
    <m/>
    <s v="http://www.itieniger.ne/index.php/en/"/>
    <s v="https://eiti.org/api/v1.0/score_data/19"/>
    <s v="NigerExport data (#3.3)"/>
    <s v="Niger: 2016"/>
    <s v="Niger"/>
    <n v="1"/>
    <n v="19"/>
    <s v="Niger: 2016"/>
    <s v="NER"/>
    <s v="Niger"/>
    <s v="https://eiti.org/board-decision/2017-56"/>
    <s v="https://eiti.org/document/validation-of-niger-2017-documentation"/>
    <n v="2016"/>
    <n v="0"/>
    <s v="Other"/>
    <s v="Export data (#3.3)"/>
    <n v="5"/>
    <x v="1"/>
    <s v="Total export volumes and the value of exports by commodity have been disclosed. The MSG has disclosed the sources of export data, but did not provide information on how export data was calculated. "/>
    <n v="0"/>
    <s v="http://www.itieniger.ne/index.php/en/"/>
    <s v="https://eiti.org/api/v1.0/score_data/19"/>
    <x v="0"/>
    <n v="0"/>
    <n v="0"/>
    <n v="0"/>
    <n v="0"/>
    <n v="0"/>
    <x v="7"/>
  </r>
  <r>
    <x v="23"/>
    <n v="1"/>
    <n v="19"/>
    <s v="Niger: 2016"/>
    <s v="NER"/>
    <s v="Niger"/>
    <s v="https://eiti.org/board-decision/2017-56"/>
    <s v="https://eiti.org/document/validation-of-niger-2017-documentation"/>
    <n v="2016"/>
    <m/>
    <s v="Other"/>
    <x v="26"/>
    <n v="3"/>
    <x v="3"/>
    <s v="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
    <m/>
    <s v="http://www.itieniger.ne/index.php/en/"/>
    <s v="https://eiti.org/api/v1.0/score_data/19"/>
    <s v="NigerComprehensiveness (#4.1)"/>
    <s v="Niger: 2016"/>
    <s v="Niger"/>
    <n v="1"/>
    <n v="19"/>
    <s v="Niger: 2016"/>
    <s v="NER"/>
    <s v="Niger"/>
    <s v="https://eiti.org/board-decision/2017-56"/>
    <s v="https://eiti.org/document/validation-of-niger-2017-documentation"/>
    <n v="2016"/>
    <n v="0"/>
    <s v="Other"/>
    <s v="Comprehensiveness (#4.1)"/>
    <n v="3"/>
    <x v="3"/>
    <s v="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
    <n v="0"/>
    <s v="http://www.itieniger.ne/index.php/en/"/>
    <s v="https://eiti.org/api/v1.0/score_data/19"/>
    <x v="0"/>
    <n v="1"/>
    <n v="0"/>
    <n v="1"/>
    <n v="0"/>
    <n v="0"/>
    <x v="0"/>
  </r>
  <r>
    <x v="23"/>
    <n v="1"/>
    <n v="19"/>
    <s v="Niger: 2016"/>
    <s v="NER"/>
    <s v="Niger"/>
    <s v="https://eiti.org/board-decision/2017-56"/>
    <s v="https://eiti.org/document/validation-of-niger-2017-documentation"/>
    <n v="2016"/>
    <m/>
    <s v="Other"/>
    <x v="25"/>
    <n v="3"/>
    <x v="3"/>
    <s v="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
    <m/>
    <s v="http://www.itieniger.ne/index.php/en/"/>
    <s v="https://eiti.org/api/v1.0/score_data/19"/>
    <s v="NigerPolicy on contract disclosure (#2.4)"/>
    <s v="Niger: 2016"/>
    <s v="Niger"/>
    <n v="1"/>
    <n v="19"/>
    <s v="Niger: 2016"/>
    <s v="NER"/>
    <s v="Niger"/>
    <s v="https://eiti.org/board-decision/2017-56"/>
    <s v="https://eiti.org/document/validation-of-niger-2017-documentation"/>
    <n v="2016"/>
    <n v="0"/>
    <s v="Other"/>
    <s v="Policy on contract disclosure (#2.4)"/>
    <n v="3"/>
    <x v="3"/>
    <s v="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
    <n v="0"/>
    <s v="http://www.itieniger.ne/index.php/en/"/>
    <s v="https://eiti.org/api/v1.0/score_data/19"/>
    <x v="0"/>
    <n v="1"/>
    <n v="0"/>
    <n v="1"/>
    <n v="0"/>
    <n v="0"/>
    <x v="5"/>
  </r>
  <r>
    <x v="23"/>
    <n v="1"/>
    <n v="19"/>
    <s v="Niger: 2016"/>
    <s v="NER"/>
    <s v="Niger"/>
    <s v="https://eiti.org/board-decision/2017-56"/>
    <s v="https://eiti.org/document/validation-of-niger-2017-documentation"/>
    <n v="2016"/>
    <m/>
    <s v="Other"/>
    <x v="24"/>
    <n v="3"/>
    <x v="3"/>
    <s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
    <m/>
    <s v="http://www.itieniger.ne/index.php/en/"/>
    <s v="https://eiti.org/api/v1.0/score_data/19"/>
    <s v="NigerCivil society engagement (#1.3)"/>
    <s v="Niger: 2016"/>
    <s v="Niger"/>
    <n v="1"/>
    <n v="19"/>
    <s v="Niger: 2016"/>
    <s v="NER"/>
    <s v="Niger"/>
    <s v="https://eiti.org/board-decision/2017-56"/>
    <s v="https://eiti.org/document/validation-of-niger-2017-documentation"/>
    <n v="2016"/>
    <n v="0"/>
    <s v="Other"/>
    <s v="Civil society engagement (#1.3)"/>
    <n v="3"/>
    <x v="3"/>
    <s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
    <n v="0"/>
    <s v="http://www.itieniger.ne/index.php/en/"/>
    <s v="https://eiti.org/api/v1.0/score_data/19"/>
    <x v="0"/>
    <n v="1"/>
    <n v="0"/>
    <n v="1"/>
    <n v="0"/>
    <n v="0"/>
    <x v="6"/>
  </r>
  <r>
    <x v="23"/>
    <n v="1"/>
    <n v="19"/>
    <s v="Niger: 2016"/>
    <s v="NER"/>
    <s v="Niger"/>
    <s v="https://eiti.org/board-decision/2017-56"/>
    <s v="https://eiti.org/document/validation-of-niger-2017-documentation"/>
    <n v="2016"/>
    <m/>
    <s v="Other"/>
    <x v="23"/>
    <n v="3"/>
    <x v="3"/>
    <s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
    <m/>
    <s v="http://www.itieniger.ne/index.php/en/"/>
    <s v="https://eiti.org/api/v1.0/score_data/19"/>
    <s v="NigerMSG governance (#1.4)"/>
    <s v="Niger: 2016"/>
    <s v="Niger"/>
    <n v="1"/>
    <n v="19"/>
    <s v="Niger: 2016"/>
    <s v="NER"/>
    <s v="Niger"/>
    <s v="https://eiti.org/board-decision/2017-56"/>
    <s v="https://eiti.org/document/validation-of-niger-2017-documentation"/>
    <n v="2016"/>
    <n v="0"/>
    <s v="Other"/>
    <s v="MSG governance (#1.4)"/>
    <n v="3"/>
    <x v="3"/>
    <s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
    <n v="0"/>
    <s v="http://www.itieniger.ne/index.php/en/"/>
    <s v="https://eiti.org/api/v1.0/score_data/19"/>
    <x v="0"/>
    <n v="1"/>
    <n v="0"/>
    <n v="1"/>
    <n v="0"/>
    <n v="0"/>
    <x v="6"/>
  </r>
  <r>
    <x v="23"/>
    <n v="1"/>
    <n v="19"/>
    <s v="Niger: 2016"/>
    <s v="NER"/>
    <s v="Niger"/>
    <s v="https://eiti.org/board-decision/2017-56"/>
    <s v="https://eiti.org/document/validation-of-niger-2017-documentation"/>
    <n v="2016"/>
    <m/>
    <s v="Other"/>
    <x v="22"/>
    <n v="5"/>
    <x v="1"/>
    <s v="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
    <m/>
    <s v="http://www.itieniger.ne/index.php/en/"/>
    <s v="https://eiti.org/api/v1.0/score_data/19"/>
    <s v="NigerGovernment engagement (#1.1)"/>
    <s v="Niger: 2016"/>
    <s v="Niger"/>
    <n v="1"/>
    <n v="19"/>
    <s v="Niger: 2016"/>
    <s v="NER"/>
    <s v="Niger"/>
    <s v="https://eiti.org/board-decision/2017-56"/>
    <s v="https://eiti.org/document/validation-of-niger-2017-documentation"/>
    <n v="2016"/>
    <n v="0"/>
    <s v="Other"/>
    <s v="Government engagement (#1.1)"/>
    <n v="5"/>
    <x v="1"/>
    <s v="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
    <n v="0"/>
    <s v="http://www.itieniger.ne/index.php/en/"/>
    <s v="https://eiti.org/api/v1.0/score_data/19"/>
    <x v="0"/>
    <n v="0"/>
    <n v="0"/>
    <n v="0"/>
    <n v="0"/>
    <n v="0"/>
    <x v="6"/>
  </r>
  <r>
    <x v="23"/>
    <n v="1"/>
    <n v="19"/>
    <s v="Niger: 2016"/>
    <s v="NER"/>
    <s v="Niger"/>
    <s v="https://eiti.org/board-decision/2017-56"/>
    <s v="https://eiti.org/document/validation-of-niger-2017-documentation"/>
    <n v="2016"/>
    <m/>
    <s v="Other"/>
    <x v="21"/>
    <n v="4"/>
    <x v="0"/>
    <s v="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
    <m/>
    <s v="http://www.itieniger.ne/index.php/en/"/>
    <s v="https://eiti.org/api/v1.0/score_data/19"/>
    <s v="NigerIndustry engagement (#1.2)"/>
    <s v="Niger: 2016"/>
    <s v="Niger"/>
    <n v="1"/>
    <n v="19"/>
    <s v="Niger: 2016"/>
    <s v="NER"/>
    <s v="Niger"/>
    <s v="https://eiti.org/board-decision/2017-56"/>
    <s v="https://eiti.org/document/validation-of-niger-2017-documentation"/>
    <n v="2016"/>
    <n v="0"/>
    <s v="Other"/>
    <s v="Industry engagement (#1.2)"/>
    <n v="4"/>
    <x v="0"/>
    <s v="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
    <n v="0"/>
    <s v="http://www.itieniger.ne/index.php/en/"/>
    <s v="https://eiti.org/api/v1.0/score_data/19"/>
    <x v="0"/>
    <n v="1"/>
    <n v="0"/>
    <n v="1"/>
    <n v="0"/>
    <n v="0"/>
    <x v="6"/>
  </r>
  <r>
    <x v="23"/>
    <n v="1"/>
    <n v="19"/>
    <s v="Niger: 2016"/>
    <s v="NER"/>
    <s v="Niger"/>
    <s v="https://eiti.org/board-decision/2017-56"/>
    <s v="https://eiti.org/document/validation-of-niger-2017-documentation"/>
    <n v="2016"/>
    <m/>
    <s v="Other"/>
    <x v="20"/>
    <n v="3"/>
    <x v="3"/>
    <s v="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
    <m/>
    <s v="http://www.itieniger.ne/index.php/en/"/>
    <s v="https://eiti.org/api/v1.0/score_data/19"/>
    <s v="NigerLicense allocations (#2.2)"/>
    <s v="Niger: 2016"/>
    <s v="Niger"/>
    <n v="1"/>
    <n v="19"/>
    <s v="Niger: 2016"/>
    <s v="NER"/>
    <s v="Niger"/>
    <s v="https://eiti.org/board-decision/2017-56"/>
    <s v="https://eiti.org/document/validation-of-niger-2017-documentation"/>
    <n v="2016"/>
    <n v="0"/>
    <s v="Other"/>
    <s v="License allocations (#2.2)"/>
    <n v="3"/>
    <x v="3"/>
    <s v="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
    <n v="0"/>
    <s v="http://www.itieniger.ne/index.php/en/"/>
    <s v="https://eiti.org/api/v1.0/score_data/19"/>
    <x v="0"/>
    <n v="1"/>
    <n v="0"/>
    <n v="1"/>
    <n v="0"/>
    <n v="0"/>
    <x v="5"/>
  </r>
  <r>
    <x v="23"/>
    <n v="1"/>
    <n v="19"/>
    <s v="Niger: 2016"/>
    <s v="NER"/>
    <s v="Niger"/>
    <s v="https://eiti.org/board-decision/2017-56"/>
    <s v="https://eiti.org/document/validation-of-niger-2017-documentation"/>
    <n v="2016"/>
    <m/>
    <s v="Other"/>
    <x v="19"/>
    <n v="3"/>
    <x v="3"/>
    <s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
    <m/>
    <s v="http://www.itieniger.ne/index.php/en/"/>
    <s v="https://eiti.org/api/v1.0/score_data/19"/>
    <s v="NigerLicense register (#2.3)"/>
    <s v="Niger: 2016"/>
    <s v="Niger"/>
    <n v="1"/>
    <n v="19"/>
    <s v="Niger: 2016"/>
    <s v="NER"/>
    <s v="Niger"/>
    <s v="https://eiti.org/board-decision/2017-56"/>
    <s v="https://eiti.org/document/validation-of-niger-2017-documentation"/>
    <n v="2016"/>
    <n v="0"/>
    <s v="Other"/>
    <s v="License register (#2.3)"/>
    <n v="3"/>
    <x v="3"/>
    <s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
    <n v="0"/>
    <s v="http://www.itieniger.ne/index.php/en/"/>
    <s v="https://eiti.org/api/v1.0/score_data/19"/>
    <x v="0"/>
    <n v="1"/>
    <n v="0"/>
    <n v="1"/>
    <n v="0"/>
    <n v="0"/>
    <x v="5"/>
  </r>
  <r>
    <x v="23"/>
    <n v="1"/>
    <n v="19"/>
    <s v="Niger: 2016"/>
    <s v="NER"/>
    <s v="Niger"/>
    <s v="https://eiti.org/board-decision/2017-56"/>
    <s v="https://eiti.org/document/validation-of-niger-2017-documentation"/>
    <n v="2016"/>
    <m/>
    <s v="Other"/>
    <x v="18"/>
    <n v="4"/>
    <x v="0"/>
    <s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
    <m/>
    <s v="http://www.itieniger.ne/index.php/en/"/>
    <s v="https://eiti.org/api/v1.0/score_data/19"/>
    <s v="NigerWorkplan (#1.5)"/>
    <s v="Niger: 2016"/>
    <s v="Niger"/>
    <n v="1"/>
    <n v="19"/>
    <s v="Niger: 2016"/>
    <s v="NER"/>
    <s v="Niger"/>
    <s v="https://eiti.org/board-decision/2017-56"/>
    <s v="https://eiti.org/document/validation-of-niger-2017-documentation"/>
    <n v="2016"/>
    <n v="0"/>
    <s v="Other"/>
    <s v="Workplan (#1.5)"/>
    <n v="4"/>
    <x v="0"/>
    <s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
    <n v="0"/>
    <s v="http://www.itieniger.ne/index.php/en/"/>
    <s v="https://eiti.org/api/v1.0/score_data/19"/>
    <x v="0"/>
    <n v="1"/>
    <n v="0"/>
    <n v="1"/>
    <n v="0"/>
    <n v="0"/>
    <x v="6"/>
  </r>
  <r>
    <x v="23"/>
    <n v="1"/>
    <n v="19"/>
    <s v="Niger: 2016"/>
    <s v="NER"/>
    <s v="Niger"/>
    <s v="https://eiti.org/board-decision/2017-56"/>
    <s v="https://eiti.org/document/validation-of-niger-2017-documentation"/>
    <n v="2016"/>
    <m/>
    <s v="Other"/>
    <x v="17"/>
    <n v="3"/>
    <x v="3"/>
    <s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
    <m/>
    <s v="http://www.itieniger.ne/index.php/en/"/>
    <s v="https://eiti.org/api/v1.0/score_data/19"/>
    <s v="NigerLegal framework (#2.1)"/>
    <s v="Niger: 2016"/>
    <s v="Niger"/>
    <n v="1"/>
    <n v="19"/>
    <s v="Niger: 2016"/>
    <s v="NER"/>
    <s v="Niger"/>
    <s v="https://eiti.org/board-decision/2017-56"/>
    <s v="https://eiti.org/document/validation-of-niger-2017-documentation"/>
    <n v="2016"/>
    <n v="0"/>
    <s v="Other"/>
    <s v="Legal framework (#2.1)"/>
    <n v="3"/>
    <x v="3"/>
    <s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
    <n v="0"/>
    <s v="http://www.itieniger.ne/index.php/en/"/>
    <s v="https://eiti.org/api/v1.0/score_data/19"/>
    <x v="0"/>
    <n v="1"/>
    <n v="0"/>
    <n v="1"/>
    <n v="0"/>
    <n v="0"/>
    <x v="5"/>
  </r>
  <r>
    <x v="23"/>
    <n v="1"/>
    <n v="19"/>
    <s v="Niger: 2016"/>
    <s v="NER"/>
    <s v="Niger"/>
    <s v="https://eiti.org/board-decision/2017-56"/>
    <s v="https://eiti.org/document/validation-of-niger-2017-documentation"/>
    <n v="2016"/>
    <m/>
    <s v="Other"/>
    <x v="16"/>
    <n v="4"/>
    <x v="0"/>
    <s v="Estimates of the sector’s contribution to the economy did not include local coal consumption. Only nine companies disclosed employment figures and the sector’s contribution to the government’s budget is not always reliable."/>
    <m/>
    <s v="http://www.itieniger.ne/index.php/en/"/>
    <s v="https://eiti.org/api/v1.0/score_data/19"/>
    <s v="NigerEconomic contribution (#6.3)"/>
    <s v="Niger: 2016"/>
    <s v="Niger"/>
    <n v="1"/>
    <n v="19"/>
    <s v="Niger: 2016"/>
    <s v="NER"/>
    <s v="Niger"/>
    <s v="https://eiti.org/board-decision/2017-56"/>
    <s v="https://eiti.org/document/validation-of-niger-2017-documentation"/>
    <n v="2016"/>
    <n v="0"/>
    <s v="Other"/>
    <s v="Economic contribution (#6.3)"/>
    <n v="4"/>
    <x v="0"/>
    <s v="Estimates of the sector’s contribution to the economy did not include local coal consumption. Only nine companies disclosed employment figures and the sector’s contribution to the government’s budget is not always reliable."/>
    <n v="0"/>
    <s v="http://www.itieniger.ne/index.php/en/"/>
    <s v="https://eiti.org/api/v1.0/score_data/19"/>
    <x v="0"/>
    <n v="1"/>
    <n v="0"/>
    <n v="1"/>
    <n v="0"/>
    <n v="0"/>
    <x v="4"/>
  </r>
  <r>
    <x v="23"/>
    <n v="1"/>
    <n v="19"/>
    <s v="Niger: 2016"/>
    <s v="NER"/>
    <s v="Niger"/>
    <s v="https://eiti.org/board-decision/2017-56"/>
    <s v="https://eiti.org/document/validation-of-niger-2017-documentation"/>
    <n v="2016"/>
    <m/>
    <s v="Other"/>
    <x v="15"/>
    <n v="4"/>
    <x v="0"/>
    <s v="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
    <m/>
    <s v="http://www.itieniger.ne/index.php/en/"/>
    <s v="https://eiti.org/api/v1.0/score_data/19"/>
    <s v="NigerPublic debate (#7.1)"/>
    <s v="Niger: 2016"/>
    <s v="Niger"/>
    <n v="1"/>
    <n v="19"/>
    <s v="Niger: 2016"/>
    <s v="NER"/>
    <s v="Niger"/>
    <s v="https://eiti.org/board-decision/2017-56"/>
    <s v="https://eiti.org/document/validation-of-niger-2017-documentation"/>
    <n v="2016"/>
    <n v="0"/>
    <s v="Other"/>
    <s v="Public debate (#7.1)"/>
    <n v="4"/>
    <x v="0"/>
    <s v="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
    <n v="0"/>
    <s v="http://www.itieniger.ne/index.php/en/"/>
    <s v="https://eiti.org/api/v1.0/score_data/19"/>
    <x v="0"/>
    <n v="1"/>
    <n v="0"/>
    <n v="1"/>
    <n v="0"/>
    <n v="0"/>
    <x v="2"/>
  </r>
  <r>
    <x v="23"/>
    <n v="1"/>
    <n v="19"/>
    <s v="Niger: 2016"/>
    <s v="NER"/>
    <s v="Niger"/>
    <s v="https://eiti.org/board-decision/2017-56"/>
    <s v="https://eiti.org/document/validation-of-niger-2017-documentation"/>
    <n v="2016"/>
    <m/>
    <s v="Other"/>
    <x v="14"/>
    <n v="3"/>
    <x v="3"/>
    <s v="The MSG did not define materiality with regards to mandatory social expenditures. Despite, partial disclosure of social payments by two companies, there is no evidence that mandatory social expenditures have been disclosed   and reconciled in accordance with EITI Requirement 6.1."/>
    <m/>
    <s v="http://www.itieniger.ne/index.php/en/"/>
    <s v="https://eiti.org/api/v1.0/score_data/19"/>
    <s v="NigerMandatory social expenditures (#6.1)"/>
    <s v="Niger: 2016"/>
    <s v="Niger"/>
    <n v="1"/>
    <n v="19"/>
    <s v="Niger: 2016"/>
    <s v="NER"/>
    <s v="Niger"/>
    <s v="https://eiti.org/board-decision/2017-56"/>
    <s v="https://eiti.org/document/validation-of-niger-2017-documentation"/>
    <n v="2016"/>
    <n v="0"/>
    <s v="Other"/>
    <s v="Mandatory social expenditures (#6.1)"/>
    <n v="3"/>
    <x v="3"/>
    <s v="The MSG did not define materiality with regards to mandatory social expenditures. Despite, partial disclosure of social payments by two companies, there is no evidence that mandatory social expenditures have been disclosed   and reconciled in accordance with EITI Requirement 6.1."/>
    <n v="0"/>
    <s v="http://www.itieniger.ne/index.php/en/"/>
    <s v="https://eiti.org/api/v1.0/score_data/19"/>
    <x v="0"/>
    <n v="1"/>
    <n v="0"/>
    <n v="1"/>
    <n v="0"/>
    <n v="0"/>
    <x v="4"/>
  </r>
  <r>
    <x v="23"/>
    <n v="1"/>
    <n v="19"/>
    <s v="Niger: 2016"/>
    <s v="NER"/>
    <s v="Niger"/>
    <s v="https://eiti.org/board-decision/2017-56"/>
    <s v="https://eiti.org/document/validation-of-niger-2017-documentation"/>
    <n v="2016"/>
    <m/>
    <s v="Other"/>
    <x v="13"/>
    <n v="3"/>
    <x v="3"/>
    <s v="The MSG did not define materiality with regards to quasi-fiscal expenditures by SOEs, including SOE subsidiaries and joint ventures. The MSG gave a long list of activities completed by SOPAMIN without stating the cost of these activities."/>
    <m/>
    <s v="http://www.itieniger.ne/index.php/en/"/>
    <s v="https://eiti.org/api/v1.0/score_data/19"/>
    <s v="NigerSOE quasi-fiscal expenditures (#6.2)"/>
    <s v="Niger: 2016"/>
    <s v="Niger"/>
    <n v="1"/>
    <n v="19"/>
    <s v="Niger: 2016"/>
    <s v="NER"/>
    <s v="Niger"/>
    <s v="https://eiti.org/board-decision/2017-56"/>
    <s v="https://eiti.org/document/validation-of-niger-2017-documentation"/>
    <n v="2016"/>
    <n v="0"/>
    <s v="Other"/>
    <s v="SOE quasi-fiscal expenditures (#6.2)"/>
    <n v="3"/>
    <x v="3"/>
    <s v="The MSG did not define materiality with regards to quasi-fiscal expenditures by SOEs, including SOE subsidiaries and joint ventures. The MSG gave a long list of activities completed by SOPAMIN without stating the cost of these activities."/>
    <n v="0"/>
    <s v="http://www.itieniger.ne/index.php/en/"/>
    <s v="https://eiti.org/api/v1.0/score_data/19"/>
    <x v="0"/>
    <n v="1"/>
    <n v="0"/>
    <n v="1"/>
    <n v="0"/>
    <n v="0"/>
    <x v="4"/>
  </r>
  <r>
    <x v="23"/>
    <n v="1"/>
    <n v="19"/>
    <s v="Niger: 2016"/>
    <s v="NER"/>
    <s v="Niger"/>
    <s v="https://eiti.org/board-decision/2017-56"/>
    <s v="https://eiti.org/document/validation-of-niger-2017-documentation"/>
    <n v="2016"/>
    <m/>
    <s v="Other"/>
    <x v="12"/>
    <n v="4"/>
    <x v="0"/>
    <s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
    <m/>
    <s v="http://www.itieniger.ne/index.php/en/"/>
    <s v="https://eiti.org/api/v1.0/score_data/19"/>
    <s v="NigerOutcomes and impact of implementation (#7.4)"/>
    <s v="Niger: 2016"/>
    <s v="Niger"/>
    <n v="1"/>
    <n v="19"/>
    <s v="Niger: 2016"/>
    <s v="NER"/>
    <s v="Niger"/>
    <s v="https://eiti.org/board-decision/2017-56"/>
    <s v="https://eiti.org/document/validation-of-niger-2017-documentation"/>
    <n v="2016"/>
    <n v="0"/>
    <s v="Other"/>
    <s v="Outcomes and impact of implementation (#7.4)"/>
    <n v="4"/>
    <x v="0"/>
    <s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
    <n v="0"/>
    <s v="http://www.itieniger.ne/index.php/en/"/>
    <s v="https://eiti.org/api/v1.0/score_data/19"/>
    <x v="0"/>
    <n v="1"/>
    <n v="0"/>
    <n v="1"/>
    <n v="0"/>
    <n v="0"/>
    <x v="2"/>
  </r>
  <r>
    <x v="23"/>
    <n v="1"/>
    <n v="19"/>
    <s v="Niger: 2016"/>
    <s v="NER"/>
    <s v="Niger"/>
    <s v="https://eiti.org/board-decision/2017-56"/>
    <s v="https://eiti.org/document/validation-of-niger-2017-documentation"/>
    <n v="2016"/>
    <m/>
    <s v="Other"/>
    <x v="11"/>
    <n v="3"/>
    <x v="3"/>
    <s v=""/>
    <m/>
    <s v="http://www.itieniger.ne/index.php/en/"/>
    <s v="https://eiti.org/api/v1.0/score_data/19"/>
    <s v="NigerOverall Progress (#0.0)"/>
    <s v="Niger: 2016"/>
    <s v="Niger"/>
    <n v="1"/>
    <n v="19"/>
    <s v="Niger: 2016"/>
    <s v="NER"/>
    <s v="Niger"/>
    <s v="https://eiti.org/board-decision/2017-56"/>
    <s v="https://eiti.org/document/validation-of-niger-2017-documentation"/>
    <n v="2016"/>
    <n v="0"/>
    <s v="Other"/>
    <s v="Overall Progress (#0.0)"/>
    <n v="3"/>
    <x v="3"/>
    <s v=""/>
    <n v="0"/>
    <s v="http://www.itieniger.ne/index.php/en/"/>
    <s v="https://eiti.org/api/v1.0/score_data/19"/>
    <x v="0"/>
    <n v="1"/>
    <n v="0"/>
    <n v="1"/>
    <n v="0"/>
    <n v="0"/>
    <x v="3"/>
  </r>
  <r>
    <x v="23"/>
    <n v="1"/>
    <n v="19"/>
    <s v="Niger: 2016"/>
    <s v="NER"/>
    <s v="Niger"/>
    <s v="https://eiti.org/board-decision/2017-56"/>
    <s v="https://eiti.org/document/validation-of-niger-2017-documentation"/>
    <n v="2016"/>
    <m/>
    <s v="Other"/>
    <x v="10"/>
    <n v="1"/>
    <x v="4"/>
    <s v="Some of Niger’s EITI data is available in machine readable format through the EITI global website albeit not for its latest EITI Report covering 2014. EITI data is not accessible on the EITI Niger website."/>
    <m/>
    <s v="http://www.itieniger.ne/index.php/en/"/>
    <s v="https://eiti.org/api/v1.0/score_data/19"/>
    <s v="NigerData accessibility (#7.2)"/>
    <s v="Niger: 2016"/>
    <s v="Niger"/>
    <n v="1"/>
    <n v="19"/>
    <s v="Niger: 2016"/>
    <s v="NER"/>
    <s v="Niger"/>
    <s v="https://eiti.org/board-decision/2017-56"/>
    <s v="https://eiti.org/document/validation-of-niger-2017-documentation"/>
    <n v="2016"/>
    <n v="0"/>
    <s v="Other"/>
    <s v="Data accessibility (#7.2)"/>
    <n v="1"/>
    <x v="4"/>
    <s v="Some of Niger’s EITI data is available in machine readable format through the EITI global website albeit not for its latest EITI Report covering 2014. EITI data is not accessible on the EITI Niger website."/>
    <n v="0"/>
    <s v="http://www.itieniger.ne/index.php/en/"/>
    <s v="https://eiti.org/api/v1.0/score_data/19"/>
    <x v="0"/>
    <n v="0"/>
    <n v="0"/>
    <n v="0"/>
    <n v="0"/>
    <n v="0"/>
    <x v="2"/>
  </r>
  <r>
    <x v="23"/>
    <n v="1"/>
    <n v="19"/>
    <s v="Niger: 2016"/>
    <s v="NER"/>
    <s v="Niger"/>
    <s v="https://eiti.org/board-decision/2017-56"/>
    <s v="https://eiti.org/document/validation-of-niger-2017-documentation"/>
    <n v="2016"/>
    <m/>
    <s v="Other"/>
    <x v="9"/>
    <n v="5"/>
    <x v="1"/>
    <s v="The MSG and the government have taken steps to act upon lessons learnt, to identify, investigate and address the causes of any discrepancies and weaknesses of the EITI process and to consider the recommendations for improvements from the Independent Administrator. "/>
    <m/>
    <s v="http://www.itieniger.ne/index.php/en/"/>
    <s v="https://eiti.org/api/v1.0/score_data/19"/>
    <s v="NigerFollow up on recommendations (#7.3)"/>
    <s v="Niger: 2016"/>
    <s v="Niger"/>
    <n v="1"/>
    <n v="19"/>
    <s v="Niger: 2016"/>
    <s v="NER"/>
    <s v="Niger"/>
    <s v="https://eiti.org/board-decision/2017-56"/>
    <s v="https://eiti.org/document/validation-of-niger-2017-documentation"/>
    <n v="2016"/>
    <n v="0"/>
    <s v="Other"/>
    <s v="Follow up on recommendations (#7.3)"/>
    <n v="5"/>
    <x v="1"/>
    <s v="The MSG and the government have taken steps to act upon lessons learnt, to identify, investigate and address the causes of any discrepancies and weaknesses of the EITI process and to consider the recommendations for improvements from the Independent Administrator. "/>
    <n v="0"/>
    <s v="http://www.itieniger.ne/index.php/en/"/>
    <s v="https://eiti.org/api/v1.0/score_data/19"/>
    <x v="0"/>
    <n v="0"/>
    <n v="0"/>
    <n v="0"/>
    <n v="0"/>
    <n v="0"/>
    <x v="2"/>
  </r>
  <r>
    <x v="23"/>
    <n v="1"/>
    <n v="19"/>
    <s v="Niger: 2016"/>
    <s v="NER"/>
    <s v="Niger"/>
    <s v="https://eiti.org/board-decision/2017-56"/>
    <s v="https://eiti.org/document/validation-of-niger-2017-documentation"/>
    <n v="2016"/>
    <m/>
    <s v="Other"/>
    <x v="8"/>
    <n v="1"/>
    <x v="4"/>
    <s v="The MSG has made some attempt to including information on the budget-making process in the EITI Report. "/>
    <m/>
    <s v="http://www.itieniger.ne/index.php/en/"/>
    <s v="https://eiti.org/api/v1.0/score_data/19"/>
    <s v="NigerRevenue management and expenditures (#5.3)"/>
    <s v="Niger: 2016"/>
    <s v="Niger"/>
    <n v="1"/>
    <n v="19"/>
    <s v="Niger: 2016"/>
    <s v="NER"/>
    <s v="Niger"/>
    <s v="https://eiti.org/board-decision/2017-56"/>
    <s v="https://eiti.org/document/validation-of-niger-2017-documentation"/>
    <n v="2016"/>
    <n v="0"/>
    <s v="Other"/>
    <s v="Revenue management and expenditures (#5.3)"/>
    <n v="1"/>
    <x v="4"/>
    <s v="The MSG has made some attempt to including information on the budget-making process in the EITI Report. "/>
    <n v="0"/>
    <s v="http://www.itieniger.ne/index.php/en/"/>
    <s v="https://eiti.org/api/v1.0/score_data/19"/>
    <x v="0"/>
    <n v="0"/>
    <n v="0"/>
    <n v="0"/>
    <n v="0"/>
    <n v="0"/>
    <x v="1"/>
  </r>
  <r>
    <x v="23"/>
    <n v="1"/>
    <n v="19"/>
    <s v="Niger: 2016"/>
    <s v="NER"/>
    <s v="Niger"/>
    <s v="https://eiti.org/board-decision/2017-56"/>
    <s v="https://eiti.org/document/validation-of-niger-2017-documentation"/>
    <n v="2016"/>
    <m/>
    <s v="Other"/>
    <x v="7"/>
    <n v="3"/>
    <x v="3"/>
    <s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
    <m/>
    <s v="http://www.itieniger.ne/index.php/en/"/>
    <s v="https://eiti.org/api/v1.0/score_data/19"/>
    <s v="NigerDirect subnational payments (#4.6)"/>
    <s v="Niger: 2016"/>
    <s v="Niger"/>
    <n v="1"/>
    <n v="19"/>
    <s v="Niger: 2016"/>
    <s v="NER"/>
    <s v="Niger"/>
    <s v="https://eiti.org/board-decision/2017-56"/>
    <s v="https://eiti.org/document/validation-of-niger-2017-documentation"/>
    <n v="2016"/>
    <n v="0"/>
    <s v="Other"/>
    <s v="Direct subnational payments (#4.6)"/>
    <n v="3"/>
    <x v="3"/>
    <s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
    <n v="0"/>
    <s v="http://www.itieniger.ne/index.php/en/"/>
    <s v="https://eiti.org/api/v1.0/score_data/19"/>
    <x v="0"/>
    <n v="1"/>
    <n v="0"/>
    <n v="1"/>
    <n v="0"/>
    <n v="0"/>
    <x v="0"/>
  </r>
  <r>
    <x v="23"/>
    <n v="1"/>
    <n v="19"/>
    <s v="Niger: 2016"/>
    <s v="NER"/>
    <s v="Niger"/>
    <s v="https://eiti.org/board-decision/2017-56"/>
    <s v="https://eiti.org/document/validation-of-niger-2017-documentation"/>
    <n v="2016"/>
    <m/>
    <s v="Other"/>
    <x v="6"/>
    <n v="5"/>
    <x v="1"/>
    <s v="The Report provides disaggregated figures by revenue stream and by company."/>
    <m/>
    <s v="http://www.itieniger.ne/index.php/en/"/>
    <s v="https://eiti.org/api/v1.0/score_data/19"/>
    <s v="NigerDisaggregation (#4.7)"/>
    <s v="Niger: 2016"/>
    <s v="Niger"/>
    <n v="1"/>
    <n v="19"/>
    <s v="Niger: 2016"/>
    <s v="NER"/>
    <s v="Niger"/>
    <s v="https://eiti.org/board-decision/2017-56"/>
    <s v="https://eiti.org/document/validation-of-niger-2017-documentation"/>
    <n v="2016"/>
    <n v="0"/>
    <s v="Other"/>
    <s v="Disaggregation (#4.7)"/>
    <n v="5"/>
    <x v="1"/>
    <s v="The Report provides disaggregated figures by revenue stream and by company."/>
    <n v="0"/>
    <s v="http://www.itieniger.ne/index.php/en/"/>
    <s v="https://eiti.org/api/v1.0/score_data/19"/>
    <x v="0"/>
    <n v="0"/>
    <n v="0"/>
    <n v="0"/>
    <n v="0"/>
    <n v="0"/>
    <x v="0"/>
  </r>
  <r>
    <x v="23"/>
    <n v="1"/>
    <n v="19"/>
    <s v="Niger: 2016"/>
    <s v="NER"/>
    <s v="Niger"/>
    <s v="https://eiti.org/board-decision/2017-56"/>
    <s v="https://eiti.org/document/validation-of-niger-2017-documentation"/>
    <n v="2016"/>
    <m/>
    <s v="Other"/>
    <x v="5"/>
    <n v="0"/>
    <x v="2"/>
    <s v="The MSG did not agree a definition of materiality with regards to revenues from transport, but based on stakeholders’ consultation during the fact finding mission, the Secretariat concludes that transport revenues were immaterial during the reporting period."/>
    <m/>
    <s v="http://www.itieniger.ne/index.php/en/"/>
    <s v="https://eiti.org/api/v1.0/score_data/19"/>
    <s v="NigerTransportation revenues (#4.4)"/>
    <s v="Niger: 2016"/>
    <s v="Niger"/>
    <n v="1"/>
    <n v="19"/>
    <s v="Niger: 2016"/>
    <s v="NER"/>
    <s v="Niger"/>
    <s v="https://eiti.org/board-decision/2017-56"/>
    <s v="https://eiti.org/document/validation-of-niger-2017-documentation"/>
    <n v="2016"/>
    <n v="0"/>
    <s v="Other"/>
    <s v="Transportation revenues (#4.4)"/>
    <n v="0"/>
    <x v="2"/>
    <s v="The MSG did not agree a definition of materiality with regards to revenues from transport, but based on stakeholders’ consultation during the fact finding mission, the Secretariat concludes that transport revenues were immaterial during the reporting period."/>
    <n v="0"/>
    <s v="http://www.itieniger.ne/index.php/en/"/>
    <s v="https://eiti.org/api/v1.0/score_data/19"/>
    <x v="0"/>
    <n v="0"/>
    <n v="0"/>
    <n v="0"/>
    <n v="0"/>
    <n v="0"/>
    <x v="0"/>
  </r>
  <r>
    <x v="23"/>
    <n v="1"/>
    <n v="19"/>
    <s v="Niger: 2016"/>
    <s v="NER"/>
    <s v="Niger"/>
    <s v="https://eiti.org/board-decision/2017-56"/>
    <s v="https://eiti.org/document/validation-of-niger-2017-documentation"/>
    <n v="2016"/>
    <m/>
    <s v="Other"/>
    <x v="4"/>
    <n v="3"/>
    <x v="3"/>
    <s v="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
    <m/>
    <s v="http://www.itieniger.ne/index.php/en/"/>
    <s v="https://eiti.org/api/v1.0/score_data/19"/>
    <s v="NigerSOE transactions (#4.5)"/>
    <s v="Niger: 2016"/>
    <s v="Niger"/>
    <n v="1"/>
    <n v="19"/>
    <s v="Niger: 2016"/>
    <s v="NER"/>
    <s v="Niger"/>
    <s v="https://eiti.org/board-decision/2017-56"/>
    <s v="https://eiti.org/document/validation-of-niger-2017-documentation"/>
    <n v="2016"/>
    <n v="0"/>
    <s v="Other"/>
    <s v="SOE transactions (#4.5)"/>
    <n v="3"/>
    <x v="3"/>
    <s v="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
    <n v="0"/>
    <s v="http://www.itieniger.ne/index.php/en/"/>
    <s v="https://eiti.org/api/v1.0/score_data/19"/>
    <x v="0"/>
    <n v="1"/>
    <n v="0"/>
    <n v="1"/>
    <n v="0"/>
    <n v="0"/>
    <x v="0"/>
  </r>
  <r>
    <x v="23"/>
    <n v="1"/>
    <n v="19"/>
    <s v="Niger: 2016"/>
    <s v="NER"/>
    <s v="Niger"/>
    <s v="https://eiti.org/board-decision/2017-56"/>
    <s v="https://eiti.org/document/validation-of-niger-2017-documentation"/>
    <n v="2016"/>
    <m/>
    <s v="Other"/>
    <x v="3"/>
    <n v="4"/>
    <x v="0"/>
    <s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
    <m/>
    <s v="http://www.itieniger.ne/index.php/en/"/>
    <s v="https://eiti.org/api/v1.0/score_data/19"/>
    <s v="NigerDistribution of revenues (#5.1)"/>
    <s v="Niger: 2016"/>
    <s v="Niger"/>
    <n v="1"/>
    <n v="19"/>
    <s v="Niger: 2016"/>
    <s v="NER"/>
    <s v="Niger"/>
    <s v="https://eiti.org/board-decision/2017-56"/>
    <s v="https://eiti.org/document/validation-of-niger-2017-documentation"/>
    <n v="2016"/>
    <n v="0"/>
    <s v="Other"/>
    <s v="Distribution of revenues (#5.1)"/>
    <n v="4"/>
    <x v="0"/>
    <s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
    <n v="0"/>
    <s v="http://www.itieniger.ne/index.php/en/"/>
    <s v="https://eiti.org/api/v1.0/score_data/19"/>
    <x v="0"/>
    <n v="1"/>
    <n v="0"/>
    <n v="1"/>
    <n v="0"/>
    <n v="0"/>
    <x v="1"/>
  </r>
  <r>
    <x v="23"/>
    <n v="1"/>
    <n v="19"/>
    <s v="Niger: 2016"/>
    <s v="NER"/>
    <s v="Niger"/>
    <s v="https://eiti.org/board-decision/2017-56"/>
    <s v="https://eiti.org/document/validation-of-niger-2017-documentation"/>
    <n v="2016"/>
    <m/>
    <s v="Other"/>
    <x v="2"/>
    <n v="3"/>
    <x v="3"/>
    <s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
    <m/>
    <s v="http://www.itieniger.ne/index.php/en/"/>
    <s v="https://eiti.org/api/v1.0/score_data/19"/>
    <s v="NigerSubnational transfers (#5.2)"/>
    <s v="Niger: 2016"/>
    <s v="Niger"/>
    <n v="1"/>
    <n v="19"/>
    <s v="Niger: 2016"/>
    <s v="NER"/>
    <s v="Niger"/>
    <s v="https://eiti.org/board-decision/2017-56"/>
    <s v="https://eiti.org/document/validation-of-niger-2017-documentation"/>
    <n v="2016"/>
    <n v="0"/>
    <s v="Other"/>
    <s v="Subnational transfers (#5.2)"/>
    <n v="3"/>
    <x v="3"/>
    <s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
    <n v="0"/>
    <s v="http://www.itieniger.ne/index.php/en/"/>
    <s v="https://eiti.org/api/v1.0/score_data/19"/>
    <x v="0"/>
    <n v="1"/>
    <n v="0"/>
    <n v="1"/>
    <n v="0"/>
    <n v="0"/>
    <x v="1"/>
  </r>
  <r>
    <x v="23"/>
    <n v="1"/>
    <n v="19"/>
    <s v="Niger: 2016"/>
    <s v="NER"/>
    <s v="Niger"/>
    <s v="https://eiti.org/board-decision/2017-56"/>
    <s v="https://eiti.org/document/validation-of-niger-2017-documentation"/>
    <n v="2016"/>
    <m/>
    <s v="Other"/>
    <x v="1"/>
    <n v="5"/>
    <x v="1"/>
    <s v="The 2014 Report was published in November 2016, which meets the timeliness requirement. The MSG approved the reporting period and cash-accounting basis of EITI reporting. "/>
    <m/>
    <s v="http://www.itieniger.ne/index.php/en/"/>
    <s v="https://eiti.org/api/v1.0/score_data/19"/>
    <s v="NigerData timeliness (#4.8)"/>
    <s v="Niger: 2016"/>
    <s v="Niger"/>
    <n v="1"/>
    <n v="19"/>
    <s v="Niger: 2016"/>
    <s v="NER"/>
    <s v="Niger"/>
    <s v="https://eiti.org/board-decision/2017-56"/>
    <s v="https://eiti.org/document/validation-of-niger-2017-documentation"/>
    <n v="2016"/>
    <n v="0"/>
    <s v="Other"/>
    <s v="Data timeliness (#4.8)"/>
    <n v="5"/>
    <x v="1"/>
    <s v="The 2014 Report was published in November 2016, which meets the timeliness requirement. The MSG approved the reporting period and cash-accounting basis of EITI reporting. "/>
    <n v="0"/>
    <s v="http://www.itieniger.ne/index.php/en/"/>
    <s v="https://eiti.org/api/v1.0/score_data/19"/>
    <x v="0"/>
    <n v="0"/>
    <n v="0"/>
    <n v="0"/>
    <n v="0"/>
    <n v="0"/>
    <x v="0"/>
  </r>
  <r>
    <x v="23"/>
    <n v="1"/>
    <n v="19"/>
    <s v="Niger: 2016"/>
    <s v="NER"/>
    <s v="Niger"/>
    <s v="https://eiti.org/board-decision/2017-56"/>
    <s v="https://eiti.org/document/validation-of-niger-2017-documentation"/>
    <n v="2016"/>
    <m/>
    <s v="Other"/>
    <x v="0"/>
    <n v="3"/>
    <x v="3"/>
    <s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
    <m/>
    <s v="http://www.itieniger.ne/index.php/en/"/>
    <s v="https://eiti.org/api/v1.0/score_data/19"/>
    <s v="NigerData quality (#4.9)"/>
    <s v="Niger: 2016"/>
    <s v="Niger"/>
    <n v="1"/>
    <n v="19"/>
    <s v="Niger: 2016"/>
    <s v="NER"/>
    <s v="Niger"/>
    <s v="https://eiti.org/board-decision/2017-56"/>
    <s v="https://eiti.org/document/validation-of-niger-2017-documentation"/>
    <n v="2016"/>
    <n v="0"/>
    <s v="Other"/>
    <s v="Data quality (#4.9)"/>
    <n v="3"/>
    <x v="3"/>
    <s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
    <n v="0"/>
    <s v="http://www.itieniger.ne/index.php/en/"/>
    <s v="https://eiti.org/api/v1.0/score_data/19"/>
    <x v="0"/>
    <n v="1"/>
    <n v="0"/>
    <n v="1"/>
    <n v="0"/>
    <n v="0"/>
    <x v="0"/>
  </r>
  <r>
    <x v="24"/>
    <n v="1"/>
    <n v="3"/>
    <s v="Nigeria: 2016"/>
    <s v="NGA"/>
    <s v="Nigeria"/>
    <s v="https://eiti.org/board-decision/2017-2"/>
    <s v="https://eiti.org/document/validation-nigeria-2016-documentation"/>
    <n v="2016"/>
    <n v="2018"/>
    <s v="Satisfactory progress"/>
    <x v="30"/>
    <n v="4"/>
    <x v="0"/>
    <s v="In oil and gas, the MSG has undertaken significant efforts over the past ten years to disclose information on the operation of Nigerian National Petroleum Corporation’s (NNPC, a state-owned enterprise) and its subsidiaries. The 2013 EITI Report states that state-owned enterprises (SOEs) made material payments to government and provides information on some SOEs, the rules governing financial relations between the state and SOEs both statutorily and in practice, some information on changes in state ownership and on loans contracted by SOEs. The 2013 EITI Report provides information on the transfers of NNPC shares in joint venturelicenses prior to 2013. However, the list of SOEs does not appear to be comprehensive and the report does not address any loans or loan guarantees extended by the government  or SOEs to oil and gas companies."/>
    <s v="https://eiti.org/nigeria#nigerias-progress-by-requirement"/>
    <s v="http://www.neiti.org.ng/"/>
    <s v="https://eiti.org/api/v1.0/score_data/3"/>
    <s v="NigeriaState participation (#2.6)"/>
    <s v="Nigeria: 2018"/>
    <s v="Nigeria"/>
    <n v="1"/>
    <n v="43"/>
    <s v="Nigeria: 2018"/>
    <s v="NGA"/>
    <s v="Nigeria"/>
    <s v="https://eiti.org/BD/2019-20"/>
    <s v="https://eiti.org/document/nigeria-validation-2018"/>
    <n v="2018"/>
    <n v="2018"/>
    <s v="Satisfactory progress"/>
    <s v="State participation (#2.6)"/>
    <n v="5"/>
    <x v="1"/>
    <s v="There were no material SOEs in mining in 2015. NEITI has published information confirming that state participation in oil and gas is material, disclosed a list of companies and joint ventures in which NNPC held equity and a list of PSCs in which NNPC held participating interests, including the lack of changes in 2015. NEITI has provided an overview of the statutory rules governing the financial relations between NNPC and government and highlighted deviations in practice. Finally, NEITI has disclosed information on loans and guarantees. "/>
    <s v="https://eiti.org/nigeria#nigerias-progress-by-requirement"/>
    <s v="http://www.neiti.org.ng/"/>
    <s v="https://eiti.org/api/v1.0/score_data/43"/>
    <x v="1"/>
    <n v="1"/>
    <n v="1"/>
    <n v="0"/>
    <n v="1"/>
    <n v="0"/>
    <x v="5"/>
  </r>
  <r>
    <x v="24"/>
    <n v="1"/>
    <n v="3"/>
    <s v="Nigeria: 2016"/>
    <s v="NGA"/>
    <s v="Nigeria"/>
    <s v="https://eiti.org/board-decision/2017-2"/>
    <s v="https://eiti.org/document/validation-nigeria-2016-documentation"/>
    <n v="2016"/>
    <n v="2018"/>
    <s v="Satisfactory progress"/>
    <x v="33"/>
    <n v="5"/>
    <x v="1"/>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3"/>
    <s v="NigeriaExploration data (#3.1)"/>
    <s v="Nigeria: 2018"/>
    <s v="Nigeria"/>
    <n v="1"/>
    <n v="43"/>
    <s v="Nigeria: 2018"/>
    <s v="NGA"/>
    <s v="Nigeria"/>
    <s v="https://eiti.org/BD/2019-20"/>
    <s v="https://eiti.org/document/nigeria-validation-2018"/>
    <n v="2018"/>
    <n v="2018"/>
    <s v="Satisfactory progress"/>
    <s v="Exploration data (#3.1)"/>
    <n v="5"/>
    <x v="1"/>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43"/>
    <x v="1"/>
    <n v="0"/>
    <n v="0"/>
    <n v="0"/>
    <n v="0"/>
    <n v="0"/>
    <x v="7"/>
  </r>
  <r>
    <x v="24"/>
    <n v="1"/>
    <n v="3"/>
    <s v="Nigeria: 2016"/>
    <s v="NGA"/>
    <s v="Nigeria"/>
    <s v="https://eiti.org/board-decision/2017-2"/>
    <s v="https://eiti.org/document/validation-nigeria-2016-documentation"/>
    <n v="2016"/>
    <n v="2018"/>
    <s v="Satisfactory progress"/>
    <x v="25"/>
    <n v="3"/>
    <x v="3"/>
    <s v="The 2013 EITI Reports do not clarify government policy on contract disclosure, nor any planned or ongoing reforms in this area. They do not comment on actual contract disclosure practice, despite the fact that some 31 oil and gas contracts are in the public domain. "/>
    <s v="https://eiti.org/nigeria#nigerias-progress-by-requirement"/>
    <s v="http://www.neiti.org.ng/"/>
    <s v="https://eiti.org/api/v1.0/score_data/3"/>
    <s v="NigeriaPolicy on contract disclosure (#2.4)"/>
    <s v="Nigeria: 2018"/>
    <s v="Nigeria"/>
    <n v="1"/>
    <n v="43"/>
    <s v="Nigeria: 2018"/>
    <s v="NGA"/>
    <s v="Nigeria"/>
    <s v="https://eiti.org/BD/2019-20"/>
    <s v="https://eiti.org/document/nigeria-validation-2018"/>
    <n v="2018"/>
    <n v="2018"/>
    <s v="Satisfactory progress"/>
    <s v="Policy on contract disclosure (#2.4)"/>
    <n v="5"/>
    <x v="1"/>
    <s v="While there are only licenses, no contracts, in the solid minerals sector, Nigeria has clarified the government’s policy on contract disclosure and reviewed actual practice in the oil and gas sector. "/>
    <s v="https://eiti.org/nigeria#nigerias-progress-by-requirement"/>
    <s v="http://www.neiti.org.ng/"/>
    <s v="https://eiti.org/api/v1.0/score_data/43"/>
    <x v="1"/>
    <n v="1"/>
    <n v="2"/>
    <n v="0"/>
    <n v="1"/>
    <n v="0"/>
    <x v="5"/>
  </r>
  <r>
    <x v="24"/>
    <n v="1"/>
    <n v="3"/>
    <s v="Nigeria: 2016"/>
    <s v="NGA"/>
    <s v="Nigeria"/>
    <s v="https://eiti.org/board-decision/2017-2"/>
    <s v="https://eiti.org/document/validation-nigeria-2016-documentation"/>
    <n v="2016"/>
    <n v="2018"/>
    <s v="Satisfactory progress"/>
    <x v="31"/>
    <n v="1"/>
    <x v="4"/>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3"/>
    <s v="NigeriaBeneficial ownership (#2.5)"/>
    <s v="Nigeria: 2018"/>
    <s v="Nigeria"/>
    <n v="1"/>
    <n v="43"/>
    <s v="Nigeria: 2018"/>
    <s v="NGA"/>
    <s v="Nigeria"/>
    <s v="https://eiti.org/BD/2019-20"/>
    <s v="https://eiti.org/document/nigeria-validation-2018"/>
    <n v="2018"/>
    <n v="2018"/>
    <s v="Satisfactory progress"/>
    <s v="Beneficial ownership (#2.5)"/>
    <n v="1"/>
    <x v="4"/>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43"/>
    <x v="1"/>
    <n v="0"/>
    <n v="0"/>
    <n v="0"/>
    <n v="0"/>
    <n v="0"/>
    <x v="5"/>
  </r>
  <r>
    <x v="24"/>
    <n v="1"/>
    <n v="3"/>
    <s v="Nigeria: 2016"/>
    <s v="NGA"/>
    <s v="Nigeria"/>
    <s v="https://eiti.org/board-decision/2017-2"/>
    <s v="https://eiti.org/document/validation-nigeria-2016-documentation"/>
    <n v="2016"/>
    <n v="2018"/>
    <s v="Satisfactory progress"/>
    <x v="26"/>
    <n v="4"/>
    <x v="0"/>
    <s v="The 2013 EITI Reports defines materiality thresholds for selecting material companies and revenue streams, listed material entities, described material revenue streams and identified omissions in reporting. Gaps related to documentation of changes to the materiality threshold, the list of material companies, the assessment of the comprehensiveness of the reports and full government disclosure are identified in the reports."/>
    <s v="https://eiti.org/nigeria#nigerias-progress-by-requirement"/>
    <s v="http://www.neiti.org.ng/"/>
    <s v="https://eiti.org/api/v1.0/score_data/3"/>
    <s v="NigeriaComprehensiveness (#4.1)"/>
    <s v="Nigeria: 2018"/>
    <s v="Nigeria"/>
    <n v="1"/>
    <n v="43"/>
    <s v="Nigeria: 2018"/>
    <s v="NGA"/>
    <s v="Nigeria"/>
    <s v="https://eiti.org/BD/2019-20"/>
    <s v="https://eiti.org/document/nigeria-validation-2018"/>
    <n v="2018"/>
    <n v="2018"/>
    <s v="Satisfactory progress"/>
    <s v="Comprehensiveness (#4.1)"/>
    <n v="5"/>
    <x v="1"/>
    <s v="The 2015 EITI Reports provide the NSWG's definition of the materiality thresholds for selecting revenues and companies. All material companies and government entities reported comprehensively all material payments and revenues in the 2015 EITI Reports. While the exclusion from reconciliation of revenue flows listed in Requirement 4.1.b poses a procedural challenge, it is considered that the broader objective of revenue transparency was achieved given the exclusion of these revenues on quantitative materiality grounds. Full unilateral government disclosures of material revenues was provided. "/>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29"/>
    <n v="6"/>
    <x v="6"/>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3"/>
    <s v="NigeriaIn-kind revenues (#4.2)"/>
    <s v="Nigeria: 2018"/>
    <s v="Nigeria"/>
    <n v="1"/>
    <n v="43"/>
    <s v="Nigeria: 2018"/>
    <s v="NGA"/>
    <s v="Nigeria"/>
    <s v="https://eiti.org/BD/2019-20"/>
    <s v="https://eiti.org/document/nigeria-validation-2018"/>
    <n v="2018"/>
    <n v="2018"/>
    <s v="Satisfactory progress"/>
    <s v="In-kind revenues (#4.2)"/>
    <n v="6"/>
    <x v="6"/>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43"/>
    <x v="1"/>
    <n v="0"/>
    <n v="0"/>
    <n v="0"/>
    <n v="0"/>
    <n v="0"/>
    <x v="0"/>
  </r>
  <r>
    <x v="24"/>
    <n v="1"/>
    <n v="3"/>
    <s v="Nigeria: 2016"/>
    <s v="NGA"/>
    <s v="Nigeria"/>
    <s v="https://eiti.org/board-decision/2017-2"/>
    <s v="https://eiti.org/document/validation-nigeria-2016-documentation"/>
    <n v="2016"/>
    <n v="2018"/>
    <s v="Satisfactory progress"/>
    <x v="32"/>
    <n v="4"/>
    <x v="0"/>
    <s v="Nigeria has gone beyond the requirement by not only publishing production volumes for crude oil and natural gas but also reconciling oil and gas production lifting figures.  The 2013 EITI Report provided minerals production volumes for the eight most significant minerals by volume but not values."/>
    <s v="https://eiti.org/nigeria#nigerias-progress-by-requirement"/>
    <s v="http://www.neiti.org.ng/"/>
    <s v="https://eiti.org/api/v1.0/score_data/3"/>
    <s v="NigeriaProduction data (#3.2)"/>
    <s v="Nigeria: 2018"/>
    <s v="Nigeria"/>
    <n v="1"/>
    <n v="43"/>
    <s v="Nigeria: 2018"/>
    <s v="NGA"/>
    <s v="Nigeria"/>
    <s v="https://eiti.org/BD/2019-20"/>
    <s v="https://eiti.org/document/nigeria-validation-2018"/>
    <n v="2018"/>
    <n v="2018"/>
    <s v="Satisfactory progress"/>
    <s v="Production data (#3.2)"/>
    <n v="5"/>
    <x v="1"/>
    <s v="The 2015 EITI Reports provided the 2015 production volumes and values for all extractives commodities produced in 2015."/>
    <s v="https://eiti.org/nigeria#nigerias-progress-by-requirement"/>
    <s v="http://www.neiti.org.ng/"/>
    <s v="https://eiti.org/api/v1.0/score_data/43"/>
    <x v="1"/>
    <n v="1"/>
    <n v="1"/>
    <n v="0"/>
    <n v="1"/>
    <n v="0"/>
    <x v="7"/>
  </r>
  <r>
    <x v="24"/>
    <n v="1"/>
    <n v="3"/>
    <s v="Nigeria: 2016"/>
    <s v="NGA"/>
    <s v="Nigeria"/>
    <s v="https://eiti.org/board-decision/2017-2"/>
    <s v="https://eiti.org/document/validation-nigeria-2016-documentation"/>
    <n v="2016"/>
    <n v="2018"/>
    <s v="Satisfactory progress"/>
    <x v="27"/>
    <n v="4"/>
    <x v="0"/>
    <s v="The EITI Reports provide export volumes for crude oil, natural gas and oil export values, although the value of natural gas exports is not disclosed. They also provide the export values for the three largest solid mineral exports, but only export volumes for companies included in the report. "/>
    <s v="https://eiti.org/nigeria#nigerias-progress-by-requirement"/>
    <s v="http://www.neiti.org.ng/"/>
    <s v="https://eiti.org/api/v1.0/score_data/3"/>
    <s v="NigeriaExport data (#3.3)"/>
    <s v="Nigeria: 2018"/>
    <s v="Nigeria"/>
    <n v="1"/>
    <n v="43"/>
    <s v="Nigeria: 2018"/>
    <s v="NGA"/>
    <s v="Nigeria"/>
    <s v="https://eiti.org/BD/2019-20"/>
    <s v="https://eiti.org/document/nigeria-validation-2018"/>
    <n v="2018"/>
    <n v="2018"/>
    <s v="Satisfactory progress"/>
    <s v="Export data (#3.3)"/>
    <n v="5"/>
    <x v="1"/>
    <s v="The 2015 EITI Reports provided the 2015 export volumes and values for every extractives commodity exported in 2015."/>
    <s v="https://eiti.org/nigeria#nigerias-progress-by-requirement"/>
    <s v="http://www.neiti.org.ng/"/>
    <s v="https://eiti.org/api/v1.0/score_data/43"/>
    <x v="1"/>
    <n v="1"/>
    <n v="1"/>
    <n v="0"/>
    <n v="1"/>
    <n v="0"/>
    <x v="7"/>
  </r>
  <r>
    <x v="24"/>
    <n v="1"/>
    <n v="3"/>
    <s v="Nigeria: 2016"/>
    <s v="NGA"/>
    <s v="Nigeria"/>
    <s v="https://eiti.org/board-decision/2017-2"/>
    <s v="https://eiti.org/document/validation-nigeria-2016-documentation"/>
    <n v="2016"/>
    <n v="2018"/>
    <s v="Satisfactory progress"/>
    <x v="24"/>
    <n v="4"/>
    <x v="0"/>
    <s v="Civil society in Nigeria is able to engage in public debate without restraint, coercion or reprisal, and its representatives are able to operate freely in relation to the EITI process. NEITI has developed a structure to ensure that civil society representatives are able to be fully, actively and effectively engaged in the design, implementation, monitoring and evaluation of the EITI process. However, stakeholder consultations indicate that civil society on the MSG does not function as a link between the EITI and the broader constituency. "/>
    <s v="https://eiti.org/nigeria#nigerias-progress-by-requirement"/>
    <s v="http://www.neiti.org.ng/"/>
    <s v="https://eiti.org/api/v1.0/score_data/3"/>
    <s v="NigeriaCivil society engagement (#1.3)"/>
    <s v="Nigeria: 2018"/>
    <s v="Nigeria"/>
    <n v="1"/>
    <n v="43"/>
    <s v="Nigeria: 2018"/>
    <s v="NGA"/>
    <s v="Nigeria"/>
    <s v="https://eiti.org/BD/2019-20"/>
    <s v="https://eiti.org/document/nigeria-validation-2018"/>
    <n v="2018"/>
    <n v="2018"/>
    <s v="Satisfactory progress"/>
    <s v="Civil society engagement (#1.3)"/>
    <n v="5"/>
    <x v="1"/>
    <s v="There is no evidence of any breaches of the Civil Society Protocol. The civil society constituency developed and implemented an action plan for addressing the deficiencies in civil society engagement within three months of the Board’s decision. Evidence suggests that the civil society constituency is fully, actively and effectively engaged in all aspects of EITI implementation. "/>
    <s v="https://eiti.org/nigeria#nigerias-progress-by-requirement"/>
    <s v="http://www.neiti.org.ng/"/>
    <s v="https://eiti.org/api/v1.0/score_data/43"/>
    <x v="1"/>
    <n v="1"/>
    <n v="1"/>
    <n v="0"/>
    <n v="1"/>
    <n v="0"/>
    <x v="6"/>
  </r>
  <r>
    <x v="24"/>
    <n v="1"/>
    <n v="3"/>
    <s v="Nigeria: 2016"/>
    <s v="NGA"/>
    <s v="Nigeria"/>
    <s v="https://eiti.org/board-decision/2017-2"/>
    <s v="https://eiti.org/document/validation-nigeria-2016-documentation"/>
    <n v="2016"/>
    <n v="2018"/>
    <s v="Satisfactory progress"/>
    <x v="23"/>
    <n v="4"/>
    <x v="0"/>
    <s v="The dual nature of NEITI as both an autonomous self-accounting body and as a secretariat supporting EITI implementation poses a number of challenges. The MSG acts more as a consultative board rather than a representative decision-making group, and there is little evidence that broader constituencies participated in the establishment of the MSG. At the same time, it is clear that NEITI and the MSG have taken internal governance seriously and has developed a number of governing documents to guide their work."/>
    <s v="https://eiti.org/nigeria#nigerias-progress-by-requirement"/>
    <s v="http://www.neiti.org.ng/"/>
    <s v="https://eiti.org/api/v1.0/score_data/3"/>
    <s v="NigeriaMSG governance (#1.4)"/>
    <s v="Nigeria: 2018"/>
    <s v="Nigeria"/>
    <n v="1"/>
    <n v="43"/>
    <s v="Nigeria: 2018"/>
    <s v="NGA"/>
    <s v="Nigeria"/>
    <s v="https://eiti.org/BD/2019-20"/>
    <s v="https://eiti.org/document/nigeria-validation-2018"/>
    <n v="2018"/>
    <n v="2018"/>
    <s v="Satisfactory progress"/>
    <s v="MSG governance (#1.4)"/>
    <n v="5"/>
    <x v="1"/>
    <s v="The civil society constituency has revised and clarified its procedures for nominating and appointing its NSWG members. Each constituency is entitled to provide their binding recommendations on nomination of their NSWG members by the President of Nigeria. The formalisation of the MoU between the Companies’ Forum and NEITI has ensured that industry NSWG representation covers the interests of all extractives companies. The amendments to the NEITI Board Charter in June 2018 strengthened constituency coordination and consultation requirements. "/>
    <s v="https://eiti.org/nigeria#nigerias-progress-by-requirement"/>
    <s v="http://www.neiti.org.ng/"/>
    <s v="https://eiti.org/api/v1.0/score_data/43"/>
    <x v="1"/>
    <n v="1"/>
    <n v="1"/>
    <n v="0"/>
    <n v="1"/>
    <n v="0"/>
    <x v="6"/>
  </r>
  <r>
    <x v="24"/>
    <n v="1"/>
    <n v="3"/>
    <s v="Nigeria: 2016"/>
    <s v="NGA"/>
    <s v="Nigeria"/>
    <s v="https://eiti.org/board-decision/2017-2"/>
    <s v="https://eiti.org/document/validation-nigeria-2016-documentation"/>
    <n v="2016"/>
    <n v="2018"/>
    <s v="Satisfactory progress"/>
    <x v="22"/>
    <n v="5"/>
    <x v="1"/>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3"/>
    <s v="NigeriaGovernment engagement (#1.1)"/>
    <s v="Nigeria: 2018"/>
    <s v="Nigeria"/>
    <n v="1"/>
    <n v="43"/>
    <s v="Nigeria: 2018"/>
    <s v="NGA"/>
    <s v="Nigeria"/>
    <s v="https://eiti.org/BD/2019-20"/>
    <s v="https://eiti.org/document/nigeria-validation-2018"/>
    <n v="2018"/>
    <n v="2018"/>
    <s v="Satisfactory progress"/>
    <s v="Government engagement (#1.1)"/>
    <n v="5"/>
    <x v="1"/>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43"/>
    <x v="1"/>
    <n v="0"/>
    <n v="0"/>
    <n v="0"/>
    <n v="0"/>
    <n v="0"/>
    <x v="6"/>
  </r>
  <r>
    <x v="24"/>
    <n v="1"/>
    <n v="3"/>
    <s v="Nigeria: 2016"/>
    <s v="NGA"/>
    <s v="Nigeria"/>
    <s v="https://eiti.org/board-decision/2017-2"/>
    <s v="https://eiti.org/document/validation-nigeria-2016-documentation"/>
    <n v="2016"/>
    <n v="2018"/>
    <s v="Satisfactory progress"/>
    <x v="21"/>
    <n v="5"/>
    <x v="1"/>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3"/>
    <s v="NigeriaIndustry engagement (#1.2)"/>
    <s v="Nigeria: 2018"/>
    <s v="Nigeria"/>
    <n v="1"/>
    <n v="43"/>
    <s v="Nigeria: 2018"/>
    <s v="NGA"/>
    <s v="Nigeria"/>
    <s v="https://eiti.org/BD/2019-20"/>
    <s v="https://eiti.org/document/nigeria-validation-2018"/>
    <n v="2018"/>
    <n v="2018"/>
    <s v="Satisfactory progress"/>
    <s v="Industry engagement (#1.2)"/>
    <n v="5"/>
    <x v="1"/>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43"/>
    <x v="1"/>
    <n v="0"/>
    <n v="0"/>
    <n v="0"/>
    <n v="0"/>
    <n v="0"/>
    <x v="6"/>
  </r>
  <r>
    <x v="24"/>
    <n v="1"/>
    <n v="3"/>
    <s v="Nigeria: 2016"/>
    <s v="NGA"/>
    <s v="Nigeria"/>
    <s v="https://eiti.org/board-decision/2017-2"/>
    <s v="https://eiti.org/document/validation-nigeria-2016-documentation"/>
    <n v="2016"/>
    <n v="2018"/>
    <s v="Satisfactory progress"/>
    <x v="20"/>
    <n v="4"/>
    <x v="0"/>
    <s v="The 2013 EITI Report includes information on the petroleum license allocation and transfer procedures, but does not disclose details on technical and financial criteria used for assessing license allocations and the practice of license transfers and renewals in 2013. For mining, the 2013 EITI Report does not clarify the number of licenses awarded or transferred to material companies in the year under review, nor does it describe the actual practice of these license allocations and transfers."/>
    <s v="https://eiti.org/nigeria#nigerias-progress-by-requirement"/>
    <s v="http://www.neiti.org.ng/"/>
    <s v="https://eiti.org/api/v1.0/score_data/3"/>
    <s v="NigeriaLicense allocations (#2.2)"/>
    <s v="Nigeria: 2018"/>
    <s v="Nigeria"/>
    <n v="1"/>
    <n v="43"/>
    <s v="Nigeria: 2018"/>
    <s v="NGA"/>
    <s v="Nigeria"/>
    <s v="https://eiti.org/BD/2019-20"/>
    <s v="https://eiti.org/document/nigeria-validation-2018"/>
    <n v="2018"/>
    <n v="2018"/>
    <s v="Satisfactory progress"/>
    <s v="License allocations (#2.2)"/>
    <n v="5"/>
    <x v="1"/>
    <s v="NEITI has disclosed information on the mining, oil and gas licenses awarded and transferred in 2015, including in the NSTP-JDZ, confirming the lack of non-trivial deviations from the applicable legal and regulatory framework. It has publicly described the process for awarding and transferring licenses, including technical and financial criteria assessed and the list of bidders for the three oil and gas licenses awarded in 2015 through competitive tender. "/>
    <s v="https://eiti.org/nigeria#nigerias-progress-by-requirement"/>
    <s v="http://www.neiti.org.ng/"/>
    <s v="https://eiti.org/api/v1.0/score_data/43"/>
    <x v="1"/>
    <n v="1"/>
    <n v="1"/>
    <n v="0"/>
    <n v="1"/>
    <n v="0"/>
    <x v="5"/>
  </r>
  <r>
    <x v="24"/>
    <n v="1"/>
    <n v="3"/>
    <s v="Nigeria: 2016"/>
    <s v="NGA"/>
    <s v="Nigeria"/>
    <s v="https://eiti.org/board-decision/2017-2"/>
    <s v="https://eiti.org/document/validation-nigeria-2016-documentation"/>
    <n v="2016"/>
    <n v="2018"/>
    <s v="Satisfactory progress"/>
    <x v="19"/>
    <n v="4"/>
    <x v="0"/>
    <s v="The 2013 EITI Report provides information on petroleum licenses including names of license holders and dates of award, although license coordinates and dates of application and expiry are not included. The report provides information on mining licenses including dates of award and expiry, commodity covered and license-holder name, but not dates of application or license coordinates."/>
    <s v="https://eiti.org/nigeria#nigerias-progress-by-requirement"/>
    <s v="http://www.neiti.org.ng/"/>
    <s v="https://eiti.org/api/v1.0/score_data/3"/>
    <s v="NigeriaLicense register (#2.3)"/>
    <s v="Nigeria: 2018"/>
    <s v="Nigeria"/>
    <n v="1"/>
    <n v="43"/>
    <s v="Nigeria: 2018"/>
    <s v="NGA"/>
    <s v="Nigeria"/>
    <s v="https://eiti.org/BD/2019-20"/>
    <s v="https://eiti.org/document/nigeria-validation-2018"/>
    <n v="2018"/>
    <n v="2018"/>
    <s v="Satisfactory progress"/>
    <s v="License register (#2.3)"/>
    <n v="5"/>
    <x v="1"/>
    <s v="NEITI has published information on all licenses held by material companies covering all data points per Requirement 2.3, aside from dates of application for 15 of the 23 oil and gas production licenses and license coordinates for three oil and gas licenses. There was no oil and gas production associated with these three licenses in 2015. The MMSD’s GeoMining Investor Portal provides all information per Requirement 2.3 aside from dates of application and license coordinates. However, this data is publicly-accessible free of charge upon request to the MCO’s head office."/>
    <s v="https://eiti.org/nigeria#nigerias-progress-by-requirement"/>
    <s v="http://www.neiti.org.ng/"/>
    <s v="https://eiti.org/api/v1.0/score_data/43"/>
    <x v="1"/>
    <n v="1"/>
    <n v="1"/>
    <n v="0"/>
    <n v="1"/>
    <n v="0"/>
    <x v="5"/>
  </r>
  <r>
    <x v="24"/>
    <n v="1"/>
    <n v="3"/>
    <s v="Nigeria: 2016"/>
    <s v="NGA"/>
    <s v="Nigeria"/>
    <s v="https://eiti.org/board-decision/2017-2"/>
    <s v="https://eiti.org/document/validation-nigeria-2016-documentation"/>
    <n v="2016"/>
    <n v="2018"/>
    <s v="Satisfactory progress"/>
    <x v="18"/>
    <n v="4"/>
    <x v="0"/>
    <s v="While work plans are made publicly available, there were delays in approving the 2016 work plan. The objectives for implementation have remained the same since 2012, while the scope of NEITI’s activities have expanded beyond the publication of annual audits."/>
    <s v="https://eiti.org/nigeria#nigerias-progress-by-requirement"/>
    <s v="http://www.neiti.org.ng/"/>
    <s v="https://eiti.org/api/v1.0/score_data/3"/>
    <s v="NigeriaWorkplan (#1.5)"/>
    <s v="Nigeria: 2018"/>
    <s v="Nigeria"/>
    <n v="1"/>
    <n v="43"/>
    <s v="Nigeria: 2018"/>
    <s v="NGA"/>
    <s v="Nigeria"/>
    <s v="https://eiti.org/BD/2019-20"/>
    <s v="https://eiti.org/document/nigeria-validation-2018"/>
    <n v="2018"/>
    <n v="2018"/>
    <s v="Satisfactory progress"/>
    <s v="Workplan (#1.5)"/>
    <n v="5"/>
    <x v="1"/>
    <s v="The NSWG has updated NEITI's four-year strategic plan, including objectives, in December 2016 and has revisited objectives through the annual updates to the NEITI work plan in 2017 and 2018. Analysis of the 2018 work plan indicates that all aspects of Requirement 1.5 have been fulfilled and that the broader objective of annual work planning has been met. "/>
    <s v="https://eiti.org/nigeria#nigerias-progress-by-requirement"/>
    <s v="http://www.neiti.org.ng/"/>
    <s v="https://eiti.org/api/v1.0/score_data/43"/>
    <x v="1"/>
    <n v="1"/>
    <n v="1"/>
    <n v="0"/>
    <n v="1"/>
    <n v="0"/>
    <x v="6"/>
  </r>
  <r>
    <x v="24"/>
    <n v="1"/>
    <n v="3"/>
    <s v="Nigeria: 2016"/>
    <s v="NGA"/>
    <s v="Nigeria"/>
    <s v="https://eiti.org/board-decision/2017-2"/>
    <s v="https://eiti.org/document/validation-nigeria-2016-documentation"/>
    <n v="2016"/>
    <n v="2018"/>
    <s v="Satisfactory progress"/>
    <x v="17"/>
    <n v="5"/>
    <x v="1"/>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3"/>
    <s v="NigeriaLegal framework (#2.1)"/>
    <s v="Nigeria: 2018"/>
    <s v="Nigeria"/>
    <n v="1"/>
    <n v="43"/>
    <s v="Nigeria: 2018"/>
    <s v="NGA"/>
    <s v="Nigeria"/>
    <s v="https://eiti.org/BD/2019-20"/>
    <s v="https://eiti.org/document/nigeria-validation-2018"/>
    <n v="2018"/>
    <n v="2018"/>
    <s v="Satisfactory progress"/>
    <s v="Legal framework (#2.1)"/>
    <n v="5"/>
    <x v="1"/>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43"/>
    <x v="1"/>
    <n v="0"/>
    <n v="0"/>
    <n v="0"/>
    <n v="0"/>
    <n v="0"/>
    <x v="5"/>
  </r>
  <r>
    <x v="24"/>
    <n v="1"/>
    <n v="3"/>
    <s v="Nigeria: 2016"/>
    <s v="NGA"/>
    <s v="Nigeria"/>
    <s v="https://eiti.org/board-decision/2017-2"/>
    <s v="https://eiti.org/document/validation-nigeria-2016-documentation"/>
    <n v="2016"/>
    <n v="2018"/>
    <s v="Satisfactory progress"/>
    <x v="28"/>
    <n v="4"/>
    <x v="0"/>
    <s v="In oil and gas, the 2013 EITI Report discloses terms and assesses performance of barters of crude oil for refined products as well as some information on infrastructure provisions, although these infrastructure provisions may be social expenditures that have been mis-categorised. This requirement is not applicable in the solid minerals sector. "/>
    <s v="https://eiti.org/nigeria#nigerias-progress-by-requirement"/>
    <s v="http://www.neiti.org.ng/"/>
    <s v="https://eiti.org/api/v1.0/score_data/3"/>
    <s v="NigeriaBarter agreements (#4.3)"/>
    <s v="Nigeria: 2018"/>
    <s v="Nigeria"/>
    <n v="1"/>
    <n v="43"/>
    <s v="Nigeria: 2018"/>
    <s v="NGA"/>
    <s v="Nigeria"/>
    <s v="https://eiti.org/BD/2019-20"/>
    <s v="https://eiti.org/document/nigeria-validation-2018"/>
    <n v="2018"/>
    <n v="2018"/>
    <s v="Satisfactory progress"/>
    <s v="Barter agreements (#4.3)"/>
    <n v="5"/>
    <x v="1"/>
    <s v="The 2015 EITI Report confirms the lack of barters or infrastructure arrangements in mining in 2015. The 2015 EITI Report identifies Offshore Processing Agreements (OPAs) as barters and provides a comprehensive description of the terms of the relevant agreements and contracts, the parties involved, the resources pledged by the state, the value of the balancing benefit stream, and the materiality of these agreements relative to conventional contracts."/>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13"/>
    <n v="4"/>
    <x v="0"/>
    <s v="While the 2013 EITI Report provide disclosures of quasi-fiscal expenditures undertaken by NNPC’s joint ventures, these expenditures appear to be social expenditures that have been miscategorised. While the 2013 EITI Report also discloses subsidy payments for refined products, it discloses the share covered by the Federal budget, the share retained at source by NNPC but not the share of subsidies absorbed by NNPC without compensation. Finally, the MSG does not appear to have considered other expenditures which might constitute quasi-fiscal expenditures. This requirement is not applicable for mining."/>
    <s v="https://eiti.org/nigeria#nigerias-progress-by-requirement"/>
    <s v="http://www.neiti.org.ng/"/>
    <s v="https://eiti.org/api/v1.0/score_data/3"/>
    <s v="NigeriaSOE quasi-fiscal expenditures (#6.2)"/>
    <s v="Nigeria: 2018"/>
    <s v="Nigeria"/>
    <n v="1"/>
    <n v="43"/>
    <s v="Nigeria: 2018"/>
    <s v="NGA"/>
    <s v="Nigeria"/>
    <s v="https://eiti.org/BD/2019-20"/>
    <s v="https://eiti.org/document/nigeria-validation-2018"/>
    <n v="2018"/>
    <n v="2018"/>
    <s v="Satisfactory progress"/>
    <s v="SOE quasi-fiscal expenditures (#6.2)"/>
    <n v="5"/>
    <x v="1"/>
    <s v="There are no quasi-fiscal expenditures in mining. In oil and gas, NEITI has disclosed information on off-budget fuel subsidies by NNPC. While the lack of access to NNPC’s audited financial statements raise questions over the comprehensiveness of NEITI’s reporting, there was consensus among stakeholders consulted that the 2015 EITI Report was comprehensive of NNPC’s quasi-fiscal expenditures. "/>
    <s v="https://eiti.org/nigeria#nigerias-progress-by-requirement"/>
    <s v="http://www.neiti.org.ng/"/>
    <s v="https://eiti.org/api/v1.0/score_data/43"/>
    <x v="1"/>
    <n v="1"/>
    <n v="1"/>
    <n v="0"/>
    <n v="1"/>
    <n v="0"/>
    <x v="4"/>
  </r>
  <r>
    <x v="24"/>
    <n v="1"/>
    <n v="3"/>
    <s v="Nigeria: 2016"/>
    <s v="NGA"/>
    <s v="Nigeria"/>
    <s v="https://eiti.org/board-decision/2017-2"/>
    <s v="https://eiti.org/document/validation-nigeria-2016-documentation"/>
    <n v="2016"/>
    <n v="2018"/>
    <s v="Satisfactory progress"/>
    <x v="16"/>
    <n v="4"/>
    <x v="0"/>
    <s v="Most of the information on the extractive sectors’ constribution to GDP, revenue, exports and employment is provided, although some elements are missing. The report provides an overview of informal activities and of the location of activities. "/>
    <s v="https://eiti.org/nigeria#nigerias-progress-by-requirement"/>
    <s v="http://www.neiti.org.ng/"/>
    <s v="https://eiti.org/api/v1.0/score_data/3"/>
    <s v="NigeriaEconomic contribution (#6.3)"/>
    <s v="Nigeria: 2018"/>
    <s v="Nigeria"/>
    <n v="1"/>
    <n v="43"/>
    <s v="Nigeria: 2018"/>
    <s v="NGA"/>
    <s v="Nigeria"/>
    <s v="https://eiti.org/BD/2019-20"/>
    <s v="https://eiti.org/document/nigeria-validation-2018"/>
    <n v="2018"/>
    <n v="2018"/>
    <s v="Satisfactory progress"/>
    <s v="Economic contribution (#6.3)"/>
    <n v="5"/>
    <x v="1"/>
    <s v="NEITI has published data on the contribution, in absolute and relative terms, of both oil and gas and solid minerals to GDP, government revenues, exports and employment, identifying the location of production.    "/>
    <s v="https://eiti.org/nigeria#nigerias-progress-by-requirement"/>
    <s v="http://www.neiti.org.ng/"/>
    <s v="https://eiti.org/api/v1.0/score_data/43"/>
    <x v="1"/>
    <n v="1"/>
    <n v="1"/>
    <n v="0"/>
    <n v="1"/>
    <n v="0"/>
    <x v="4"/>
  </r>
  <r>
    <x v="24"/>
    <n v="1"/>
    <n v="3"/>
    <s v="Nigeria: 2016"/>
    <s v="NGA"/>
    <s v="Nigeria"/>
    <s v="https://eiti.org/board-decision/2017-2"/>
    <s v="https://eiti.org/document/validation-nigeria-2016-documentation"/>
    <n v="2016"/>
    <n v="2018"/>
    <s v="Satisfactory progress"/>
    <x v="8"/>
    <n v="1"/>
    <x v="4"/>
    <s v="The MSG has attempted to include information on the federal budget-making process and links to some of the relevant government websites in the EITI Reports. "/>
    <s v="https://eiti.org/nigeria#nigerias-progress-by-requirement"/>
    <s v="http://www.neiti.org.ng/"/>
    <s v="https://eiti.org/api/v1.0/score_data/3"/>
    <s v="NigeriaRevenue management and expenditures (#5.3)"/>
    <s v="Nigeria: 2018"/>
    <s v="Nigeria"/>
    <n v="1"/>
    <n v="43"/>
    <s v="Nigeria: 2018"/>
    <s v="NGA"/>
    <s v="Nigeria"/>
    <s v="https://eiti.org/BD/2019-20"/>
    <s v="https://eiti.org/document/nigeria-validation-2018"/>
    <n v="2018"/>
    <n v="2018"/>
    <s v="Satisfactory progress"/>
    <s v="Revenue management and expenditures (#5.3)"/>
    <n v="1"/>
    <x v="4"/>
    <s v="The MSG has attempted to include information on the federal budget-making process and links to some of the relevant government websites in the EITI Reports. "/>
    <s v="https://eiti.org/nigeria#nigerias-progress-by-requirement"/>
    <s v="http://www.neiti.org.ng/"/>
    <s v="https://eiti.org/api/v1.0/score_data/43"/>
    <x v="1"/>
    <n v="0"/>
    <n v="0"/>
    <n v="0"/>
    <n v="0"/>
    <n v="0"/>
    <x v="1"/>
  </r>
  <r>
    <x v="24"/>
    <n v="1"/>
    <n v="3"/>
    <s v="Nigeria: 2016"/>
    <s v="NGA"/>
    <s v="Nigeria"/>
    <s v="https://eiti.org/board-decision/2017-2"/>
    <s v="https://eiti.org/document/validation-nigeria-2016-documentation"/>
    <n v="2016"/>
    <n v="2018"/>
    <s v="Satisfactory progress"/>
    <x v="14"/>
    <n v="4"/>
    <x v="0"/>
    <s v="The 2013 EITI Report discloses mandatory and voluntary social expenditures by mining companies, both cash and in-kind. The data are not disaggregated by project and the identity of beneficiaries was not disclosed. There are no mandatory social expenditures in Nigeria in the oil and gas sector._x000a_The 2013 EITI Reports contain descriptions and some figures of voluntary corporate social responsibility projects by some companies, without being consistent and comprehensive across the oil/gas and mining sectors."/>
    <s v="https://eiti.org/nigeria#nigerias-progress-by-requirement"/>
    <s v="http://www.neiti.org.ng/"/>
    <s v="https://eiti.org/api/v1.0/score_data/3"/>
    <s v="NigeriaMandatory social expenditures (#6.1)"/>
    <s v="Nigeria: 2018"/>
    <s v="Nigeria"/>
    <n v="1"/>
    <n v="43"/>
    <s v="Nigeria: 2018"/>
    <s v="NGA"/>
    <s v="Nigeria"/>
    <s v="https://eiti.org/BD/2019-20"/>
    <s v="https://eiti.org/document/nigeria-validation-2018"/>
    <n v="2018"/>
    <n v="2018"/>
    <s v="Satisfactory progress"/>
    <s v="Mandatory social expenditures (#6.1)"/>
    <n v="5"/>
    <x v="1"/>
    <s v="NEITI has publicly described mandatory social expenditures in both mining and oil and gas, comprehensively disclosing and reconciling these expenditures, with additional information in line with Requirement 6.1.a. "/>
    <s v="https://eiti.org/nigeria#nigerias-progress-by-requirement"/>
    <s v="http://www.neiti.org.ng/"/>
    <s v="https://eiti.org/api/v1.0/score_data/43"/>
    <x v="1"/>
    <n v="1"/>
    <n v="1"/>
    <n v="0"/>
    <n v="1"/>
    <n v="0"/>
    <x v="4"/>
  </r>
  <r>
    <x v="24"/>
    <n v="1"/>
    <n v="3"/>
    <s v="Nigeria: 2016"/>
    <s v="NGA"/>
    <s v="Nigeria"/>
    <s v="https://eiti.org/board-decision/2017-2"/>
    <s v="https://eiti.org/document/validation-nigeria-2016-documentation"/>
    <n v="2016"/>
    <n v="2018"/>
    <s v="Satisfactory progress"/>
    <x v="9"/>
    <n v="5"/>
    <x v="1"/>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3"/>
    <s v="NigeriaFollow up on recommendations (#7.3)"/>
    <s v="Nigeria: 2018"/>
    <s v="Nigeria"/>
    <n v="1"/>
    <n v="43"/>
    <s v="Nigeria: 2018"/>
    <s v="NGA"/>
    <s v="Nigeria"/>
    <s v="https://eiti.org/BD/2019-20"/>
    <s v="https://eiti.org/document/nigeria-validation-2018"/>
    <n v="2018"/>
    <n v="2018"/>
    <s v="Satisfactory progress"/>
    <s v="Follow up on recommendations (#7.3)"/>
    <n v="5"/>
    <x v="1"/>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43"/>
    <x v="1"/>
    <n v="0"/>
    <n v="0"/>
    <n v="0"/>
    <n v="0"/>
    <n v="0"/>
    <x v="2"/>
  </r>
  <r>
    <x v="24"/>
    <n v="1"/>
    <n v="3"/>
    <s v="Nigeria: 2016"/>
    <s v="NGA"/>
    <s v="Nigeria"/>
    <s v="https://eiti.org/board-decision/2017-2"/>
    <s v="https://eiti.org/document/validation-nigeria-2016-documentation"/>
    <n v="2016"/>
    <n v="2018"/>
    <s v="Satisfactory progress"/>
    <x v="12"/>
    <n v="5"/>
    <x v="1"/>
    <s v="NEITI uses the Annual Progress Reports to benchmark its strategic decisions to its overall record of achievements, identify shortcomings and look at future projections. "/>
    <s v="https://eiti.org/nigeria#nigerias-progress-by-requirement"/>
    <s v="http://www.neiti.org.ng/"/>
    <s v="https://eiti.org/api/v1.0/score_data/3"/>
    <s v="NigeriaOutcomes and impact of implementation (#7.4)"/>
    <s v="Nigeria: 2018"/>
    <s v="Nigeria"/>
    <n v="1"/>
    <n v="43"/>
    <s v="Nigeria: 2018"/>
    <s v="NGA"/>
    <s v="Nigeria"/>
    <s v="https://eiti.org/BD/2019-20"/>
    <s v="https://eiti.org/document/nigeria-validation-2018"/>
    <n v="2018"/>
    <n v="2018"/>
    <s v="Satisfactory progress"/>
    <s v="Outcomes and impact of implementation (#7.4)"/>
    <n v="5"/>
    <x v="1"/>
    <s v="NEITI uses the Annual Progress Reports to benchmark its strategic decisions to its overall record of achievements, identify shortcomings and look at future projections. "/>
    <s v="https://eiti.org/nigeria#nigerias-progress-by-requirement"/>
    <s v="http://www.neiti.org.ng/"/>
    <s v="https://eiti.org/api/v1.0/score_data/43"/>
    <x v="1"/>
    <n v="0"/>
    <n v="0"/>
    <n v="0"/>
    <n v="0"/>
    <n v="0"/>
    <x v="2"/>
  </r>
  <r>
    <x v="24"/>
    <n v="1"/>
    <n v="3"/>
    <s v="Nigeria: 2016"/>
    <s v="NGA"/>
    <s v="Nigeria"/>
    <s v="https://eiti.org/board-decision/2017-2"/>
    <s v="https://eiti.org/document/validation-nigeria-2016-documentation"/>
    <n v="2016"/>
    <n v="2018"/>
    <s v="Satisfactory progress"/>
    <x v="15"/>
    <n v="6"/>
    <x v="6"/>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3"/>
    <s v="NigeriaPublic debate (#7.1)"/>
    <s v="Nigeria: 2018"/>
    <s v="Nigeria"/>
    <n v="1"/>
    <n v="43"/>
    <s v="Nigeria: 2018"/>
    <s v="NGA"/>
    <s v="Nigeria"/>
    <s v="https://eiti.org/BD/2019-20"/>
    <s v="https://eiti.org/document/nigeria-validation-2018"/>
    <n v="2018"/>
    <n v="2018"/>
    <s v="Satisfactory progress"/>
    <s v="Public debate (#7.1)"/>
    <n v="6"/>
    <x v="6"/>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43"/>
    <x v="1"/>
    <n v="0"/>
    <n v="0"/>
    <n v="0"/>
    <n v="0"/>
    <n v="0"/>
    <x v="2"/>
  </r>
  <r>
    <x v="24"/>
    <n v="1"/>
    <n v="3"/>
    <s v="Nigeria: 2016"/>
    <s v="NGA"/>
    <s v="Nigeria"/>
    <s v="https://eiti.org/board-decision/2017-2"/>
    <s v="https://eiti.org/document/validation-nigeria-2016-documentation"/>
    <n v="2016"/>
    <n v="2018"/>
    <s v="Satisfactory progress"/>
    <x v="10"/>
    <n v="1"/>
    <x v="4"/>
    <s v="EITI Reports, and particularly their simplified versions, are accessible, provided in machine readable format, and actively disseminated."/>
    <s v="https://eiti.org/nigeria#nigerias-progress-by-requirement"/>
    <s v="http://www.neiti.org.ng/"/>
    <s v="https://eiti.org/api/v1.0/score_data/3"/>
    <s v="NigeriaData accessibility (#7.2)"/>
    <s v="Nigeria: 2018"/>
    <s v="Nigeria"/>
    <n v="1"/>
    <n v="43"/>
    <s v="Nigeria: 2018"/>
    <s v="NGA"/>
    <s v="Nigeria"/>
    <s v="https://eiti.org/BD/2019-20"/>
    <s v="https://eiti.org/document/nigeria-validation-2018"/>
    <n v="2018"/>
    <n v="2018"/>
    <s v="Satisfactory progress"/>
    <s v="Data accessibility (#7.2)"/>
    <n v="1"/>
    <x v="4"/>
    <s v="EITI Reports, and particularly their simplified versions, are accessible, provided in machine readable format, and actively disseminated."/>
    <s v="https://eiti.org/nigeria#nigerias-progress-by-requirement"/>
    <s v="http://www.neiti.org.ng/"/>
    <s v="https://eiti.org/api/v1.0/score_data/43"/>
    <x v="1"/>
    <n v="0"/>
    <n v="0"/>
    <n v="0"/>
    <n v="0"/>
    <n v="0"/>
    <x v="2"/>
  </r>
  <r>
    <x v="24"/>
    <n v="1"/>
    <n v="3"/>
    <s v="Nigeria: 2016"/>
    <s v="NGA"/>
    <s v="Nigeria"/>
    <s v="https://eiti.org/board-decision/2017-2"/>
    <s v="https://eiti.org/document/validation-nigeria-2016-documentation"/>
    <n v="2016"/>
    <n v="2018"/>
    <s v="Satisfactory progress"/>
    <x v="7"/>
    <n v="4"/>
    <x v="0"/>
    <s v="The MSG has made efforts to go beyond the requirement by publishing a standalone report, disclosing information on the management and allocation of revenues to nine states . The EITI Reports provide company disclosures of payments to state and local governments. However, the MSG does not appear to have considered the materiality of subnational direct payments and did not reconcile such payments."/>
    <s v="https://eiti.org/nigeria#nigerias-progress-by-requirement"/>
    <s v="http://www.neiti.org.ng/"/>
    <s v="https://eiti.org/api/v1.0/score_data/3"/>
    <s v="NigeriaDirect subnational payments (#4.6)"/>
    <s v="Nigeria: 2018"/>
    <s v="Nigeria"/>
    <n v="1"/>
    <n v="43"/>
    <s v="Nigeria: 2018"/>
    <s v="NGA"/>
    <s v="Nigeria"/>
    <s v="https://eiti.org/BD/2019-20"/>
    <s v="https://eiti.org/document/nigeria-validation-2018"/>
    <n v="2018"/>
    <n v="2018"/>
    <s v="Satisfactory progress"/>
    <s v="Direct subnational payments (#4.6)"/>
    <n v="5"/>
    <x v="1"/>
    <s v="Through the 2015 EITI Reports, NEITI has demonstrated that it does not consider direct subnational payments, either in oil and gas or in solid minerals, to be material in 2015. "/>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6"/>
    <n v="5"/>
    <x v="1"/>
    <s v="The 2013 EITI Reports disclose of revenue data disaggregated by individual company, government entity, and revenue stream."/>
    <s v="https://eiti.org/nigeria#nigerias-progress-by-requirement"/>
    <s v="http://www.neiti.org.ng/"/>
    <s v="https://eiti.org/api/v1.0/score_data/3"/>
    <s v="NigeriaDisaggregation (#4.7)"/>
    <s v="Nigeria: 2018"/>
    <s v="Nigeria"/>
    <n v="1"/>
    <n v="43"/>
    <s v="Nigeria: 2018"/>
    <s v="NGA"/>
    <s v="Nigeria"/>
    <s v="https://eiti.org/BD/2019-20"/>
    <s v="https://eiti.org/document/nigeria-validation-2018"/>
    <n v="2018"/>
    <n v="2018"/>
    <s v="Satisfactory progress"/>
    <s v="Disaggregation (#4.7)"/>
    <n v="5"/>
    <x v="1"/>
    <s v="The 2013 EITI Reports disclose of revenue data disaggregated by individual company, government entity, and revenue stream."/>
    <s v="https://eiti.org/nigeria#nigerias-progress-by-requirement"/>
    <s v="http://www.neiti.org.ng/"/>
    <s v="https://eiti.org/api/v1.0/score_data/43"/>
    <x v="1"/>
    <n v="0"/>
    <n v="0"/>
    <n v="0"/>
    <n v="0"/>
    <n v="0"/>
    <x v="0"/>
  </r>
  <r>
    <x v="24"/>
    <n v="1"/>
    <n v="3"/>
    <s v="Nigeria: 2016"/>
    <s v="NGA"/>
    <s v="Nigeria"/>
    <s v="https://eiti.org/board-decision/2017-2"/>
    <s v="https://eiti.org/document/validation-nigeria-2016-documentation"/>
    <n v="2016"/>
    <n v="2018"/>
    <s v="Satisfactory progress"/>
    <x v="5"/>
    <n v="4"/>
    <x v="0"/>
    <s v="In oil and gas, while the 2013 EITI Report describes arrangements for the transportation and storage of crude oil by joint ventures majority-owned by NNPC, there is no evidence of the MSG’s assessment of the materiality of transportation revenues. This requirement is not applicable in the solid minerals sector."/>
    <s v="https://eiti.org/nigeria#nigerias-progress-by-requirement"/>
    <s v="http://www.neiti.org.ng/"/>
    <s v="https://eiti.org/api/v1.0/score_data/3"/>
    <s v="NigeriaTransportation revenues (#4.4)"/>
    <s v="Nigeria: 2018"/>
    <s v="Nigeria"/>
    <n v="1"/>
    <n v="43"/>
    <s v="Nigeria: 2018"/>
    <s v="NGA"/>
    <s v="Nigeria"/>
    <s v="https://eiti.org/BD/2019-20"/>
    <s v="https://eiti.org/document/nigeria-validation-2018"/>
    <n v="2018"/>
    <n v="2018"/>
    <s v="Satisfactory progress"/>
    <s v="Transportation revenues (#4.4)"/>
    <n v="5"/>
    <x v="1"/>
    <s v="The 2015 EITI Report confirms the lack of transport revenues related to mining in 2015. The 2015 EITI Report describes transport revenues in oil and gas and the operator’s unilateral disclosure of such transport revenues in 2015, although these were not considered material. Although there is no evidence of the NSWG considering the materiality of revenues collected by NLNG from the transportation of LNG, the EITI Report clarifies that NLNG is not considered a SOE for EITI reporting purposes."/>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4"/>
    <n v="5"/>
    <x v="1"/>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3"/>
    <s v="NigeriaSOE transactions (#4.5)"/>
    <s v="Nigeria: 2018"/>
    <s v="Nigeria"/>
    <n v="1"/>
    <n v="43"/>
    <s v="Nigeria: 2018"/>
    <s v="NGA"/>
    <s v="Nigeria"/>
    <s v="https://eiti.org/BD/2019-20"/>
    <s v="https://eiti.org/document/nigeria-validation-2018"/>
    <n v="2018"/>
    <n v="2018"/>
    <s v="Satisfactory progress"/>
    <s v="SOE transactions (#4.5)"/>
    <n v="5"/>
    <x v="1"/>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43"/>
    <x v="1"/>
    <n v="0"/>
    <n v="0"/>
    <n v="0"/>
    <n v="0"/>
    <n v="0"/>
    <x v="0"/>
  </r>
  <r>
    <x v="24"/>
    <n v="1"/>
    <n v="3"/>
    <s v="Nigeria: 2016"/>
    <s v="NGA"/>
    <s v="Nigeria"/>
    <s v="https://eiti.org/board-decision/2017-2"/>
    <s v="https://eiti.org/document/validation-nigeria-2016-documentation"/>
    <n v="2016"/>
    <n v="2018"/>
    <s v="Satisfactory progress"/>
    <x v="3"/>
    <n v="5"/>
    <x v="1"/>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3"/>
    <s v="NigeriaDistribution of revenues (#5.1)"/>
    <s v="Nigeria: 2018"/>
    <s v="Nigeria"/>
    <n v="1"/>
    <n v="43"/>
    <s v="Nigeria: 2018"/>
    <s v="NGA"/>
    <s v="Nigeria"/>
    <s v="https://eiti.org/BD/2019-20"/>
    <s v="https://eiti.org/document/nigeria-validation-2018"/>
    <n v="2018"/>
    <n v="2018"/>
    <s v="Satisfactory progress"/>
    <s v="Distribution of revenues (#5.1)"/>
    <n v="5"/>
    <x v="1"/>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43"/>
    <x v="1"/>
    <n v="0"/>
    <n v="0"/>
    <n v="0"/>
    <n v="0"/>
    <n v="0"/>
    <x v="1"/>
  </r>
  <r>
    <x v="24"/>
    <n v="1"/>
    <n v="3"/>
    <s v="Nigeria: 2016"/>
    <s v="NGA"/>
    <s v="Nigeria"/>
    <s v="https://eiti.org/board-decision/2017-2"/>
    <s v="https://eiti.org/document/validation-nigeria-2016-documentation"/>
    <n v="2016"/>
    <n v="2018"/>
    <s v="Satisfactory progress"/>
    <x v="2"/>
    <n v="4"/>
    <x v="0"/>
    <s v="The 2013 EITI Reports provide the general formula for calculating subnational transfers, but not the actual formula used for calculating transfers to individual states and local government. Discrepancies between actual and calculated transfers are not described."/>
    <s v="https://eiti.org/nigeria#nigerias-progress-by-requirement"/>
    <s v="http://www.neiti.org.ng/"/>
    <s v="https://eiti.org/api/v1.0/score_data/3"/>
    <s v="NigeriaSubnational transfers (#5.2)"/>
    <s v="Nigeria: 2018"/>
    <s v="Nigeria"/>
    <n v="1"/>
    <n v="43"/>
    <s v="Nigeria: 2018"/>
    <s v="NGA"/>
    <s v="Nigeria"/>
    <s v="https://eiti.org/BD/2019-20"/>
    <s v="https://eiti.org/document/nigeria-validation-2018"/>
    <n v="2018"/>
    <n v="2018"/>
    <s v="Satisfactory progress"/>
    <s v="Subnational transfers (#5.2)"/>
    <n v="5"/>
    <x v="1"/>
    <s v="The 2015 EITI Reports describe statutory subnational transfers linked to extractives revenues and provide the revenue-sharing formulas. NEITI has disclosed the value of actual subnational transfers in 2015 and highlighted discrepancies with calculations according to the revenue-sharing formulas. "/>
    <s v="https://eiti.org/nigeria#nigerias-progress-by-requirement"/>
    <s v="http://www.neiti.org.ng/"/>
    <s v="https://eiti.org/api/v1.0/score_data/43"/>
    <x v="1"/>
    <n v="1"/>
    <n v="1"/>
    <n v="0"/>
    <n v="1"/>
    <n v="0"/>
    <x v="1"/>
  </r>
  <r>
    <x v="24"/>
    <n v="1"/>
    <n v="3"/>
    <s v="Nigeria: 2016"/>
    <s v="NGA"/>
    <s v="Nigeria"/>
    <s v="https://eiti.org/board-decision/2017-2"/>
    <s v="https://eiti.org/document/validation-nigeria-2016-documentation"/>
    <n v="2016"/>
    <n v="2018"/>
    <s v="Satisfactory progress"/>
    <x v="1"/>
    <n v="4"/>
    <x v="0"/>
    <s v="There appears to have been consistent delays in Nigeria’s EITI reporting. Nigeria submitted a request for a six-month extension to the reporting deadline for its 2013 EITI Reports, which were published more than five months after the 31 December 2015 deadline. "/>
    <s v="https://eiti.org/nigeria#nigerias-progress-by-requirement"/>
    <s v="http://www.neiti.org.ng/"/>
    <s v="https://eiti.org/api/v1.0/score_data/3"/>
    <s v="NigeriaData timeliness (#4.8)"/>
    <s v="Nigeria: 2018"/>
    <s v="Nigeria"/>
    <n v="1"/>
    <n v="43"/>
    <s v="Nigeria: 2018"/>
    <s v="NGA"/>
    <s v="Nigeria"/>
    <s v="https://eiti.org/BD/2019-20"/>
    <s v="https://eiti.org/document/nigeria-validation-2018"/>
    <n v="2018"/>
    <n v="2018"/>
    <s v="Satisfactory progress"/>
    <s v="Data timeliness (#4.8)"/>
    <n v="5"/>
    <x v="1"/>
    <s v="The 2015 EITI Reports covering solid minerals and oil and gas were both published in 2017, within two years of the end of the fiscal period covered. While additional information was published subsequent to two years after the end of the fiscal period covered, the reconciled financial data was published in a sufficiently timely manner. "/>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0"/>
    <n v="4"/>
    <x v="0"/>
    <s v="While the MSG has agreed quality assurance procedures for the 2013 EITI Report, gaps were identified in assessing data quality, including assurance mechanisms being agreed prior to the Independent Administrators’ review of auditing procedures and a lack of  overview of audit procedures for companies. Procedures adopted to ensure the reliability of data in are not sufficiently described and the 2013 EITI Report does not provide an assessment of whether the payments and revenues were subject to credible, independent audit, applying international auditing standards."/>
    <s v="https://eiti.org/nigeria#nigerias-progress-by-requirement"/>
    <s v="http://www.neiti.org.ng/"/>
    <s v="https://eiti.org/api/v1.0/score_data/3"/>
    <s v="NigeriaData quality (#4.9)"/>
    <s v="Nigeria: 2018"/>
    <s v="Nigeria"/>
    <n v="1"/>
    <n v="43"/>
    <s v="Nigeria: 2018"/>
    <s v="NGA"/>
    <s v="Nigeria"/>
    <s v="https://eiti.org/BD/2019-20"/>
    <s v="https://eiti.org/document/nigeria-validation-2018"/>
    <n v="2018"/>
    <n v="2018"/>
    <s v="Satisfactory progress"/>
    <s v="Data quality (#4.9)"/>
    <n v="5"/>
    <x v="1"/>
    <s v="The reconciliations of payments and revenues have been undertaken by two IAs, appointed by the NSWG, and applying international professional standards. The ToRs used for the production of the 2015 EITI Reports were not consistent with the standard ToR approved by the EITI Board, although all key steps were followed nonetheless. Appropriate safeguards were established to preserve the integrity of financial information pre-reconciliation. The 2015 EITI Reports provide the IAs' assessments of the comprehensiveness and reliability of the (financial) data presented. Reconciliation coverages are provided. The reports include informative summaries of the work performed by the IAs and the limitations of the assessments provided. There is clear evidence that NEITI has followed up on past EITI recommendations and presented clear recommendations for 2015. "/>
    <s v="https://eiti.org/nigeria#nigerias-progress-by-requirement"/>
    <s v="http://www.neiti.org.ng/"/>
    <s v="https://eiti.org/api/v1.0/score_data/43"/>
    <x v="1"/>
    <n v="1"/>
    <n v="1"/>
    <n v="0"/>
    <n v="1"/>
    <n v="0"/>
    <x v="0"/>
  </r>
  <r>
    <x v="24"/>
    <n v="1"/>
    <n v="3"/>
    <s v="Nigeria: 2016"/>
    <s v="NGA"/>
    <s v="Nigeria"/>
    <s v="https://eiti.org/board-decision/2017-2"/>
    <s v="https://eiti.org/document/validation-nigeria-2016-documentation"/>
    <n v="2016"/>
    <n v="2018"/>
    <s v="Satisfactory progress"/>
    <x v="11"/>
    <n v="4"/>
    <x v="0"/>
    <s v=""/>
    <s v="https://eiti.org/nigeria#nigerias-progress-by-requirement"/>
    <s v="http://www.neiti.org.ng/"/>
    <s v="https://eiti.org/api/v1.0/score_data/3"/>
    <s v="NigeriaOverall Progress (#0.0)"/>
    <s v="Nigeria: 2018"/>
    <s v="Nigeria"/>
    <n v="1"/>
    <n v="43"/>
    <s v="Nigeria: 2018"/>
    <s v="NGA"/>
    <s v="Nigeria"/>
    <s v="https://eiti.org/BD/2019-20"/>
    <s v="https://eiti.org/document/nigeria-validation-2018"/>
    <n v="2018"/>
    <n v="2018"/>
    <s v="Satisfactory progress"/>
    <s v="Overall Progress (#0.0)"/>
    <n v="5"/>
    <x v="1"/>
    <s v=""/>
    <s v="https://eiti.org/nigeria#nigerias-progress-by-requirement"/>
    <s v="http://www.neiti.org.ng/"/>
    <s v="https://eiti.org/api/v1.0/score_data/43"/>
    <x v="1"/>
    <n v="1"/>
    <n v="1"/>
    <n v="0"/>
    <n v="1"/>
    <n v="0"/>
    <x v="3"/>
  </r>
  <r>
    <x v="25"/>
    <n v="1"/>
    <n v="32"/>
    <s v="Norway: 2016"/>
    <s v="NOR"/>
    <s v="Norway"/>
    <s v="https://eiti.org/board-decision/2017-62"/>
    <s v="https://eiti.org/document/norway-validation-2016"/>
    <n v="2016"/>
    <n v="2018"/>
    <s v="Satisfactory progress"/>
    <x v="33"/>
    <n v="6"/>
    <x v="6"/>
    <s v=""/>
    <s v="https://eiti.org/norway#norways-progress-by-requirement"/>
    <s v="http://www.eiti.no/"/>
    <s v="https://eiti.org/api/v1.0/score_data/32"/>
    <s v="NorwayExploration data (#3.1)"/>
    <s v="Norway: 2018"/>
    <s v="Norway"/>
    <n v="1"/>
    <n v="54"/>
    <s v="Norway: 2018"/>
    <s v="NOR"/>
    <s v="Norway"/>
    <s v="https://eiti.org/BD/2019-22"/>
    <s v="https://eiti.org/document/norway-validation-2018"/>
    <n v="2018"/>
    <n v="2018"/>
    <s v="Satisfactory progress"/>
    <s v="Exploration data (#3.1)"/>
    <n v="6"/>
    <x v="6"/>
    <s v=""/>
    <s v="https://eiti.org/norway#norways-progress-by-requirement"/>
    <s v="http://www.eiti.no/"/>
    <s v="https://eiti.org/api/v1.0/score_data/54"/>
    <x v="1"/>
    <n v="0"/>
    <n v="0"/>
    <n v="0"/>
    <n v="0"/>
    <n v="0"/>
    <x v="7"/>
  </r>
  <r>
    <x v="25"/>
    <n v="1"/>
    <n v="32"/>
    <s v="Norway: 2016"/>
    <s v="NOR"/>
    <s v="Norway"/>
    <s v="https://eiti.org/board-decision/2017-62"/>
    <s v="https://eiti.org/document/norway-validation-2016"/>
    <n v="2016"/>
    <n v="2018"/>
    <s v="Satisfactory progress"/>
    <x v="32"/>
    <n v="5"/>
    <x v="1"/>
    <s v=""/>
    <s v="https://eiti.org/norway#norways-progress-by-requirement"/>
    <s v="http://www.eiti.no/"/>
    <s v="https://eiti.org/api/v1.0/score_data/32"/>
    <s v="NorwayProduction data (#3.2)"/>
    <s v="Norway: 2018"/>
    <s v="Norway"/>
    <n v="1"/>
    <n v="54"/>
    <s v="Norway: 2018"/>
    <s v="NOR"/>
    <s v="Norway"/>
    <s v="https://eiti.org/BD/2019-22"/>
    <s v="https://eiti.org/document/norway-validation-2018"/>
    <n v="2018"/>
    <n v="2018"/>
    <s v="Satisfactory progress"/>
    <s v="Production data (#3.2)"/>
    <n v="5"/>
    <x v="1"/>
    <s v=""/>
    <s v="https://eiti.org/norway#norways-progress-by-requirement"/>
    <s v="http://www.eiti.no/"/>
    <s v="https://eiti.org/api/v1.0/score_data/54"/>
    <x v="1"/>
    <n v="0"/>
    <n v="0"/>
    <n v="0"/>
    <n v="0"/>
    <n v="0"/>
    <x v="7"/>
  </r>
  <r>
    <x v="25"/>
    <n v="1"/>
    <n v="32"/>
    <s v="Norway: 2016"/>
    <s v="NOR"/>
    <s v="Norway"/>
    <s v="https://eiti.org/board-decision/2017-62"/>
    <s v="https://eiti.org/document/norway-validation-2016"/>
    <n v="2016"/>
    <n v="2018"/>
    <s v="Satisfactory progress"/>
    <x v="31"/>
    <n v="1"/>
    <x v="4"/>
    <s v=""/>
    <s v="https://eiti.org/norway#norways-progress-by-requirement"/>
    <s v="http://www.eiti.no/"/>
    <s v="https://eiti.org/api/v1.0/score_data/32"/>
    <s v="NorwayBeneficial ownership (#2.5)"/>
    <s v="Norway: 2018"/>
    <s v="Norway"/>
    <n v="1"/>
    <n v="54"/>
    <s v="Norway: 2018"/>
    <s v="NOR"/>
    <s v="Norway"/>
    <s v="https://eiti.org/BD/2019-22"/>
    <s v="https://eiti.org/document/norway-validation-2018"/>
    <n v="2018"/>
    <n v="2018"/>
    <s v="Satisfactory progress"/>
    <s v="Beneficial ownership (#2.5)"/>
    <n v="1"/>
    <x v="4"/>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30"/>
    <n v="6"/>
    <x v="6"/>
    <s v=""/>
    <s v="https://eiti.org/norway#norways-progress-by-requirement"/>
    <s v="http://www.eiti.no/"/>
    <s v="https://eiti.org/api/v1.0/score_data/32"/>
    <s v="NorwayState participation (#2.6)"/>
    <s v="Norway: 2018"/>
    <s v="Norway"/>
    <n v="1"/>
    <n v="54"/>
    <s v="Norway: 2018"/>
    <s v="NOR"/>
    <s v="Norway"/>
    <s v="https://eiti.org/BD/2019-22"/>
    <s v="https://eiti.org/document/norway-validation-2018"/>
    <n v="2018"/>
    <n v="2018"/>
    <s v="Satisfactory progress"/>
    <s v="State participation (#2.6)"/>
    <n v="6"/>
    <x v="6"/>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29"/>
    <n v="0"/>
    <x v="2"/>
    <s v=""/>
    <s v="https://eiti.org/norway#norways-progress-by-requirement"/>
    <s v="http://www.eiti.no/"/>
    <s v="https://eiti.org/api/v1.0/score_data/32"/>
    <s v="NorwayIn-kind revenues (#4.2)"/>
    <s v="Norway: 2018"/>
    <s v="Norway"/>
    <n v="1"/>
    <n v="54"/>
    <s v="Norway: 2018"/>
    <s v="NOR"/>
    <s v="Norway"/>
    <s v="https://eiti.org/BD/2019-22"/>
    <s v="https://eiti.org/document/norway-validation-2018"/>
    <n v="2018"/>
    <n v="2018"/>
    <s v="Satisfactory progress"/>
    <s v="In-kind revenues (#4.2)"/>
    <n v="0"/>
    <x v="2"/>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28"/>
    <n v="0"/>
    <x v="2"/>
    <s v=""/>
    <s v="https://eiti.org/norway#norways-progress-by-requirement"/>
    <s v="http://www.eiti.no/"/>
    <s v="https://eiti.org/api/v1.0/score_data/32"/>
    <s v="NorwayBarter agreements (#4.3)"/>
    <s v="Norway: 2018"/>
    <s v="Norway"/>
    <n v="1"/>
    <n v="54"/>
    <s v="Norway: 2018"/>
    <s v="NOR"/>
    <s v="Norway"/>
    <s v="https://eiti.org/BD/2019-22"/>
    <s v="https://eiti.org/document/norway-validation-2018"/>
    <n v="2018"/>
    <n v="2018"/>
    <s v="Satisfactory progress"/>
    <s v="Barter agreements (#4.3)"/>
    <n v="0"/>
    <x v="2"/>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27"/>
    <n v="5"/>
    <x v="1"/>
    <s v=""/>
    <s v="https://eiti.org/norway#norways-progress-by-requirement"/>
    <s v="http://www.eiti.no/"/>
    <s v="https://eiti.org/api/v1.0/score_data/32"/>
    <s v="NorwayExport data (#3.3)"/>
    <s v="Norway: 2018"/>
    <s v="Norway"/>
    <n v="1"/>
    <n v="54"/>
    <s v="Norway: 2018"/>
    <s v="NOR"/>
    <s v="Norway"/>
    <s v="https://eiti.org/BD/2019-22"/>
    <s v="https://eiti.org/document/norway-validation-2018"/>
    <n v="2018"/>
    <n v="2018"/>
    <s v="Satisfactory progress"/>
    <s v="Export data (#3.3)"/>
    <n v="5"/>
    <x v="1"/>
    <s v=""/>
    <s v="https://eiti.org/norway#norways-progress-by-requirement"/>
    <s v="http://www.eiti.no/"/>
    <s v="https://eiti.org/api/v1.0/score_data/54"/>
    <x v="1"/>
    <n v="0"/>
    <n v="0"/>
    <n v="0"/>
    <n v="0"/>
    <n v="0"/>
    <x v="7"/>
  </r>
  <r>
    <x v="25"/>
    <n v="1"/>
    <n v="32"/>
    <s v="Norway: 2016"/>
    <s v="NOR"/>
    <s v="Norway"/>
    <s v="https://eiti.org/board-decision/2017-62"/>
    <s v="https://eiti.org/document/norway-validation-2016"/>
    <n v="2016"/>
    <n v="2018"/>
    <s v="Satisfactory progress"/>
    <x v="26"/>
    <n v="5"/>
    <x v="1"/>
    <s v=""/>
    <s v="https://eiti.org/norway#norways-progress-by-requirement"/>
    <s v="http://www.eiti.no/"/>
    <s v="https://eiti.org/api/v1.0/score_data/32"/>
    <s v="NorwayComprehensiveness (#4.1)"/>
    <s v="Norway: 2018"/>
    <s v="Norway"/>
    <n v="1"/>
    <n v="54"/>
    <s v="Norway: 2018"/>
    <s v="NOR"/>
    <s v="Norway"/>
    <s v="https://eiti.org/BD/2019-22"/>
    <s v="https://eiti.org/document/norway-validation-2018"/>
    <n v="2018"/>
    <n v="2018"/>
    <s v="Satisfactory progress"/>
    <s v="Comprehensiveness (#4.1)"/>
    <n v="5"/>
    <x v="1"/>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25"/>
    <n v="5"/>
    <x v="1"/>
    <s v=""/>
    <s v="https://eiti.org/norway#norways-progress-by-requirement"/>
    <s v="http://www.eiti.no/"/>
    <s v="https://eiti.org/api/v1.0/score_data/32"/>
    <s v="NorwayPolicy on contract disclosure (#2.4)"/>
    <s v="Norway: 2018"/>
    <s v="Norway"/>
    <n v="1"/>
    <n v="54"/>
    <s v="Norway: 2018"/>
    <s v="NOR"/>
    <s v="Norway"/>
    <s v="https://eiti.org/BD/2019-22"/>
    <s v="https://eiti.org/document/norway-validation-2018"/>
    <n v="2018"/>
    <n v="2018"/>
    <s v="Satisfactory progress"/>
    <s v="Policy on contract disclosure (#2.4)"/>
    <n v="5"/>
    <x v="1"/>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24"/>
    <n v="4"/>
    <x v="0"/>
    <s v=""/>
    <s v="https://eiti.org/norway#norways-progress-by-requirement"/>
    <s v="http://www.eiti.no/"/>
    <s v="https://eiti.org/api/v1.0/score_data/32"/>
    <s v="NorwayCivil society engagement (#1.3)"/>
    <s v="Norway: 2018"/>
    <s v="Norway"/>
    <n v="1"/>
    <n v="54"/>
    <s v="Norway: 2018"/>
    <s v="NOR"/>
    <s v="Norway"/>
    <s v="https://eiti.org/BD/2019-22"/>
    <s v="https://eiti.org/document/norway-validation-2018"/>
    <n v="2018"/>
    <n v="2018"/>
    <s v="Satisfactory progress"/>
    <s v="Civil society engagement (#1.3)"/>
    <n v="5"/>
    <x v="1"/>
    <s v=""/>
    <s v="https://eiti.org/norway#norways-progress-by-requirement"/>
    <s v="http://www.eiti.no/"/>
    <s v="https://eiti.org/api/v1.0/score_data/54"/>
    <x v="1"/>
    <n v="1"/>
    <n v="1"/>
    <n v="0"/>
    <n v="1"/>
    <n v="0"/>
    <x v="6"/>
  </r>
  <r>
    <x v="25"/>
    <n v="1"/>
    <n v="32"/>
    <s v="Norway: 2016"/>
    <s v="NOR"/>
    <s v="Norway"/>
    <s v="https://eiti.org/board-decision/2017-62"/>
    <s v="https://eiti.org/document/norway-validation-2016"/>
    <n v="2016"/>
    <n v="2018"/>
    <s v="Satisfactory progress"/>
    <x v="23"/>
    <n v="4"/>
    <x v="0"/>
    <s v=""/>
    <s v="https://eiti.org/norway#norways-progress-by-requirement"/>
    <s v="http://www.eiti.no/"/>
    <s v="https://eiti.org/api/v1.0/score_data/32"/>
    <s v="NorwayMSG governance (#1.4)"/>
    <s v="Norway: 2018"/>
    <s v="Norway"/>
    <n v="1"/>
    <n v="54"/>
    <s v="Norway: 2018"/>
    <s v="NOR"/>
    <s v="Norway"/>
    <s v="https://eiti.org/BD/2019-22"/>
    <s v="https://eiti.org/document/norway-validation-2018"/>
    <n v="2018"/>
    <n v="2018"/>
    <s v="Satisfactory progress"/>
    <s v="MSG governance (#1.4)"/>
    <n v="0"/>
    <x v="2"/>
    <s v=""/>
    <s v="https://eiti.org/norway#norways-progress-by-requirement"/>
    <s v="http://www.eiti.no/"/>
    <s v="https://eiti.org/api/v1.0/score_data/54"/>
    <x v="1"/>
    <n v="1"/>
    <n v="-4"/>
    <n v="0"/>
    <n v="1"/>
    <n v="0"/>
    <x v="6"/>
  </r>
  <r>
    <x v="25"/>
    <n v="1"/>
    <n v="32"/>
    <s v="Norway: 2016"/>
    <s v="NOR"/>
    <s v="Norway"/>
    <s v="https://eiti.org/board-decision/2017-62"/>
    <s v="https://eiti.org/document/norway-validation-2016"/>
    <n v="2016"/>
    <n v="2018"/>
    <s v="Satisfactory progress"/>
    <x v="22"/>
    <n v="5"/>
    <x v="1"/>
    <s v=""/>
    <s v="https://eiti.org/norway#norways-progress-by-requirement"/>
    <s v="http://www.eiti.no/"/>
    <s v="https://eiti.org/api/v1.0/score_data/32"/>
    <s v="NorwayGovernment engagement (#1.1)"/>
    <s v="Norway: 2018"/>
    <s v="Norway"/>
    <n v="1"/>
    <n v="54"/>
    <s v="Norway: 2018"/>
    <s v="NOR"/>
    <s v="Norway"/>
    <s v="https://eiti.org/BD/2019-22"/>
    <s v="https://eiti.org/document/norway-validation-2018"/>
    <n v="2018"/>
    <n v="2018"/>
    <s v="Satisfactory progress"/>
    <s v="Government engagement (#1.1)"/>
    <n v="5"/>
    <x v="1"/>
    <s v=""/>
    <s v="https://eiti.org/norway#norways-progress-by-requirement"/>
    <s v="http://www.eiti.no/"/>
    <s v="https://eiti.org/api/v1.0/score_data/54"/>
    <x v="1"/>
    <n v="0"/>
    <n v="0"/>
    <n v="0"/>
    <n v="0"/>
    <n v="0"/>
    <x v="6"/>
  </r>
  <r>
    <x v="25"/>
    <n v="1"/>
    <n v="32"/>
    <s v="Norway: 2016"/>
    <s v="NOR"/>
    <s v="Norway"/>
    <s v="https://eiti.org/board-decision/2017-62"/>
    <s v="https://eiti.org/document/norway-validation-2016"/>
    <n v="2016"/>
    <n v="2018"/>
    <s v="Satisfactory progress"/>
    <x v="21"/>
    <n v="5"/>
    <x v="1"/>
    <s v=""/>
    <s v="https://eiti.org/norway#norways-progress-by-requirement"/>
    <s v="http://www.eiti.no/"/>
    <s v="https://eiti.org/api/v1.0/score_data/32"/>
    <s v="NorwayIndustry engagement (#1.2)"/>
    <s v="Norway: 2018"/>
    <s v="Norway"/>
    <n v="1"/>
    <n v="54"/>
    <s v="Norway: 2018"/>
    <s v="NOR"/>
    <s v="Norway"/>
    <s v="https://eiti.org/BD/2019-22"/>
    <s v="https://eiti.org/document/norway-validation-2018"/>
    <n v="2018"/>
    <n v="2018"/>
    <s v="Satisfactory progress"/>
    <s v="Industry engagement (#1.2)"/>
    <n v="5"/>
    <x v="1"/>
    <s v=""/>
    <s v="https://eiti.org/norway#norways-progress-by-requirement"/>
    <s v="http://www.eiti.no/"/>
    <s v="https://eiti.org/api/v1.0/score_data/54"/>
    <x v="1"/>
    <n v="0"/>
    <n v="0"/>
    <n v="0"/>
    <n v="0"/>
    <n v="0"/>
    <x v="6"/>
  </r>
  <r>
    <x v="25"/>
    <n v="1"/>
    <n v="32"/>
    <s v="Norway: 2016"/>
    <s v="NOR"/>
    <s v="Norway"/>
    <s v="https://eiti.org/board-decision/2017-62"/>
    <s v="https://eiti.org/document/norway-validation-2016"/>
    <n v="2016"/>
    <n v="2018"/>
    <s v="Satisfactory progress"/>
    <x v="20"/>
    <n v="6"/>
    <x v="6"/>
    <s v=""/>
    <s v="https://eiti.org/norway#norways-progress-by-requirement"/>
    <s v="http://www.eiti.no/"/>
    <s v="https://eiti.org/api/v1.0/score_data/32"/>
    <s v="NorwayLicense allocations (#2.2)"/>
    <s v="Norway: 2018"/>
    <s v="Norway"/>
    <n v="1"/>
    <n v="54"/>
    <s v="Norway: 2018"/>
    <s v="NOR"/>
    <s v="Norway"/>
    <s v="https://eiti.org/BD/2019-22"/>
    <s v="https://eiti.org/document/norway-validation-2018"/>
    <n v="2018"/>
    <n v="2018"/>
    <s v="Satisfactory progress"/>
    <s v="License allocations (#2.2)"/>
    <n v="6"/>
    <x v="6"/>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19"/>
    <n v="6"/>
    <x v="6"/>
    <s v=""/>
    <s v="https://eiti.org/norway#norways-progress-by-requirement"/>
    <s v="http://www.eiti.no/"/>
    <s v="https://eiti.org/api/v1.0/score_data/32"/>
    <s v="NorwayLicense register (#2.3)"/>
    <s v="Norway: 2018"/>
    <s v="Norway"/>
    <n v="1"/>
    <n v="54"/>
    <s v="Norway: 2018"/>
    <s v="NOR"/>
    <s v="Norway"/>
    <s v="https://eiti.org/BD/2019-22"/>
    <s v="https://eiti.org/document/norway-validation-2018"/>
    <n v="2018"/>
    <n v="2018"/>
    <s v="Satisfactory progress"/>
    <s v="License register (#2.3)"/>
    <n v="6"/>
    <x v="6"/>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18"/>
    <n v="3"/>
    <x v="3"/>
    <s v=""/>
    <s v="https://eiti.org/norway#norways-progress-by-requirement"/>
    <s v="http://www.eiti.no/"/>
    <s v="https://eiti.org/api/v1.0/score_data/32"/>
    <s v="NorwayWorkplan (#1.5)"/>
    <s v="Norway: 2018"/>
    <s v="Norway"/>
    <n v="1"/>
    <n v="54"/>
    <s v="Norway: 2018"/>
    <s v="NOR"/>
    <s v="Norway"/>
    <s v="https://eiti.org/BD/2019-22"/>
    <s v="https://eiti.org/document/norway-validation-2018"/>
    <n v="2018"/>
    <n v="2018"/>
    <s v="Satisfactory progress"/>
    <s v="Workplan (#1.5)"/>
    <n v="0"/>
    <x v="2"/>
    <s v=""/>
    <s v="https://eiti.org/norway#norways-progress-by-requirement"/>
    <s v="http://www.eiti.no/"/>
    <s v="https://eiti.org/api/v1.0/score_data/54"/>
    <x v="1"/>
    <n v="1"/>
    <n v="-3"/>
    <n v="0"/>
    <n v="1"/>
    <n v="0"/>
    <x v="6"/>
  </r>
  <r>
    <x v="25"/>
    <n v="1"/>
    <n v="32"/>
    <s v="Norway: 2016"/>
    <s v="NOR"/>
    <s v="Norway"/>
    <s v="https://eiti.org/board-decision/2017-62"/>
    <s v="https://eiti.org/document/norway-validation-2016"/>
    <n v="2016"/>
    <n v="2018"/>
    <s v="Satisfactory progress"/>
    <x v="17"/>
    <n v="5"/>
    <x v="1"/>
    <s v=""/>
    <s v="https://eiti.org/norway#norways-progress-by-requirement"/>
    <s v="http://www.eiti.no/"/>
    <s v="https://eiti.org/api/v1.0/score_data/32"/>
    <s v="NorwayLegal framework (#2.1)"/>
    <s v="Norway: 2018"/>
    <s v="Norway"/>
    <n v="1"/>
    <n v="54"/>
    <s v="Norway: 2018"/>
    <s v="NOR"/>
    <s v="Norway"/>
    <s v="https://eiti.org/BD/2019-22"/>
    <s v="https://eiti.org/document/norway-validation-2018"/>
    <n v="2018"/>
    <n v="2018"/>
    <s v="Satisfactory progress"/>
    <s v="Legal framework (#2.1)"/>
    <n v="5"/>
    <x v="1"/>
    <s v=""/>
    <s v="https://eiti.org/norway#norways-progress-by-requirement"/>
    <s v="http://www.eiti.no/"/>
    <s v="https://eiti.org/api/v1.0/score_data/54"/>
    <x v="1"/>
    <n v="0"/>
    <n v="0"/>
    <n v="0"/>
    <n v="0"/>
    <n v="0"/>
    <x v="5"/>
  </r>
  <r>
    <x v="25"/>
    <n v="1"/>
    <n v="32"/>
    <s v="Norway: 2016"/>
    <s v="NOR"/>
    <s v="Norway"/>
    <s v="https://eiti.org/board-decision/2017-62"/>
    <s v="https://eiti.org/document/norway-validation-2016"/>
    <n v="2016"/>
    <n v="2018"/>
    <s v="Satisfactory progress"/>
    <x v="16"/>
    <n v="6"/>
    <x v="6"/>
    <s v=""/>
    <s v="https://eiti.org/norway#norways-progress-by-requirement"/>
    <s v="http://www.eiti.no/"/>
    <s v="https://eiti.org/api/v1.0/score_data/32"/>
    <s v="NorwayEconomic contribution (#6.3)"/>
    <s v="Norway: 2018"/>
    <s v="Norway"/>
    <n v="1"/>
    <n v="54"/>
    <s v="Norway: 2018"/>
    <s v="NOR"/>
    <s v="Norway"/>
    <s v="https://eiti.org/BD/2019-22"/>
    <s v="https://eiti.org/document/norway-validation-2018"/>
    <n v="2018"/>
    <n v="2018"/>
    <s v="Satisfactory progress"/>
    <s v="Economic contribution (#6.3)"/>
    <n v="6"/>
    <x v="6"/>
    <s v=""/>
    <s v="https://eiti.org/norway#norways-progress-by-requirement"/>
    <s v="http://www.eiti.no/"/>
    <s v="https://eiti.org/api/v1.0/score_data/54"/>
    <x v="1"/>
    <n v="0"/>
    <n v="0"/>
    <n v="0"/>
    <n v="0"/>
    <n v="0"/>
    <x v="4"/>
  </r>
  <r>
    <x v="25"/>
    <n v="1"/>
    <n v="32"/>
    <s v="Norway: 2016"/>
    <s v="NOR"/>
    <s v="Norway"/>
    <s v="https://eiti.org/board-decision/2017-62"/>
    <s v="https://eiti.org/document/norway-validation-2016"/>
    <n v="2016"/>
    <n v="2018"/>
    <s v="Satisfactory progress"/>
    <x v="15"/>
    <n v="3"/>
    <x v="3"/>
    <s v=""/>
    <s v="https://eiti.org/norway#norways-progress-by-requirement"/>
    <s v="http://www.eiti.no/"/>
    <s v="https://eiti.org/api/v1.0/score_data/32"/>
    <s v="NorwayPublic debate (#7.1)"/>
    <s v="Norway: 2018"/>
    <s v="Norway"/>
    <n v="1"/>
    <n v="54"/>
    <s v="Norway: 2018"/>
    <s v="NOR"/>
    <s v="Norway"/>
    <s v="https://eiti.org/BD/2019-22"/>
    <s v="https://eiti.org/document/norway-validation-2018"/>
    <n v="2018"/>
    <n v="2018"/>
    <s v="Satisfactory progress"/>
    <s v="Public debate (#7.1)"/>
    <n v="5"/>
    <x v="1"/>
    <s v=""/>
    <s v="https://eiti.org/norway#norways-progress-by-requirement"/>
    <s v="http://www.eiti.no/"/>
    <s v="https://eiti.org/api/v1.0/score_data/54"/>
    <x v="1"/>
    <n v="1"/>
    <n v="2"/>
    <n v="0"/>
    <n v="1"/>
    <n v="0"/>
    <x v="2"/>
  </r>
  <r>
    <x v="25"/>
    <n v="1"/>
    <n v="32"/>
    <s v="Norway: 2016"/>
    <s v="NOR"/>
    <s v="Norway"/>
    <s v="https://eiti.org/board-decision/2017-62"/>
    <s v="https://eiti.org/document/norway-validation-2016"/>
    <n v="2016"/>
    <n v="2018"/>
    <s v="Satisfactory progress"/>
    <x v="14"/>
    <n v="0"/>
    <x v="2"/>
    <s v=""/>
    <s v="https://eiti.org/norway#norways-progress-by-requirement"/>
    <s v="http://www.eiti.no/"/>
    <s v="https://eiti.org/api/v1.0/score_data/32"/>
    <s v="NorwayMandatory social expenditures (#6.1)"/>
    <s v="Norway: 2018"/>
    <s v="Norway"/>
    <n v="1"/>
    <n v="54"/>
    <s v="Norway: 2018"/>
    <s v="NOR"/>
    <s v="Norway"/>
    <s v="https://eiti.org/BD/2019-22"/>
    <s v="https://eiti.org/document/norway-validation-2018"/>
    <n v="2018"/>
    <n v="2018"/>
    <s v="Satisfactory progress"/>
    <s v="Mandatory social expenditures (#6.1)"/>
    <n v="0"/>
    <x v="2"/>
    <s v=""/>
    <s v="https://eiti.org/norway#norways-progress-by-requirement"/>
    <s v="http://www.eiti.no/"/>
    <s v="https://eiti.org/api/v1.0/score_data/54"/>
    <x v="1"/>
    <n v="0"/>
    <n v="0"/>
    <n v="0"/>
    <n v="0"/>
    <n v="0"/>
    <x v="4"/>
  </r>
  <r>
    <x v="25"/>
    <n v="1"/>
    <n v="32"/>
    <s v="Norway: 2016"/>
    <s v="NOR"/>
    <s v="Norway"/>
    <s v="https://eiti.org/board-decision/2017-62"/>
    <s v="https://eiti.org/document/norway-validation-2016"/>
    <n v="2016"/>
    <n v="2018"/>
    <s v="Satisfactory progress"/>
    <x v="13"/>
    <n v="0"/>
    <x v="2"/>
    <s v=""/>
    <s v="https://eiti.org/norway#norways-progress-by-requirement"/>
    <s v="http://www.eiti.no/"/>
    <s v="https://eiti.org/api/v1.0/score_data/32"/>
    <s v="NorwaySOE quasi-fiscal expenditures (#6.2)"/>
    <s v="Norway: 2018"/>
    <s v="Norway"/>
    <n v="1"/>
    <n v="54"/>
    <s v="Norway: 2018"/>
    <s v="NOR"/>
    <s v="Norway"/>
    <s v="https://eiti.org/BD/2019-22"/>
    <s v="https://eiti.org/document/norway-validation-2018"/>
    <n v="2018"/>
    <n v="2018"/>
    <s v="Satisfactory progress"/>
    <s v="SOE quasi-fiscal expenditures (#6.2)"/>
    <n v="0"/>
    <x v="2"/>
    <s v=""/>
    <s v="https://eiti.org/norway#norways-progress-by-requirement"/>
    <s v="http://www.eiti.no/"/>
    <s v="https://eiti.org/api/v1.0/score_data/54"/>
    <x v="1"/>
    <n v="0"/>
    <n v="0"/>
    <n v="0"/>
    <n v="0"/>
    <n v="0"/>
    <x v="4"/>
  </r>
  <r>
    <x v="25"/>
    <n v="1"/>
    <n v="32"/>
    <s v="Norway: 2016"/>
    <s v="NOR"/>
    <s v="Norway"/>
    <s v="https://eiti.org/board-decision/2017-62"/>
    <s v="https://eiti.org/document/norway-validation-2016"/>
    <n v="2016"/>
    <n v="2018"/>
    <s v="Satisfactory progress"/>
    <x v="12"/>
    <n v="4"/>
    <x v="0"/>
    <s v=""/>
    <s v="https://eiti.org/norway#norways-progress-by-requirement"/>
    <s v="http://www.eiti.no/"/>
    <s v="https://eiti.org/api/v1.0/score_data/32"/>
    <s v="NorwayOutcomes and impact of implementation (#7.4)"/>
    <s v="Norway: 2018"/>
    <s v="Norway"/>
    <n v="1"/>
    <n v="54"/>
    <s v="Norway: 2018"/>
    <s v="NOR"/>
    <s v="Norway"/>
    <s v="https://eiti.org/BD/2019-22"/>
    <s v="https://eiti.org/document/norway-validation-2018"/>
    <n v="2018"/>
    <n v="2018"/>
    <s v="Satisfactory progress"/>
    <s v="Outcomes and impact of implementation (#7.4)"/>
    <n v="0"/>
    <x v="2"/>
    <s v=""/>
    <s v="https://eiti.org/norway#norways-progress-by-requirement"/>
    <s v="http://www.eiti.no/"/>
    <s v="https://eiti.org/api/v1.0/score_data/54"/>
    <x v="1"/>
    <n v="1"/>
    <n v="-4"/>
    <n v="0"/>
    <n v="1"/>
    <n v="0"/>
    <x v="2"/>
  </r>
  <r>
    <x v="25"/>
    <n v="1"/>
    <n v="32"/>
    <s v="Norway: 2016"/>
    <s v="NOR"/>
    <s v="Norway"/>
    <s v="https://eiti.org/board-decision/2017-62"/>
    <s v="https://eiti.org/document/norway-validation-2016"/>
    <n v="2016"/>
    <n v="2018"/>
    <s v="Satisfactory progress"/>
    <x v="11"/>
    <n v="4"/>
    <x v="0"/>
    <s v=""/>
    <s v="https://eiti.org/norway#norways-progress-by-requirement"/>
    <s v="http://www.eiti.no/"/>
    <s v="https://eiti.org/api/v1.0/score_data/32"/>
    <s v="NorwayOverall Progress (#0.0)"/>
    <s v="Norway: 2018"/>
    <s v="Norway"/>
    <n v="1"/>
    <n v="54"/>
    <s v="Norway: 2018"/>
    <s v="NOR"/>
    <s v="Norway"/>
    <s v="https://eiti.org/BD/2019-22"/>
    <s v="https://eiti.org/document/norway-validation-2018"/>
    <n v="2018"/>
    <n v="2018"/>
    <s v="Satisfactory progress"/>
    <s v="Overall Progress (#0.0)"/>
    <n v="5"/>
    <x v="1"/>
    <s v=""/>
    <s v="https://eiti.org/norway#norways-progress-by-requirement"/>
    <s v="http://www.eiti.no/"/>
    <s v="https://eiti.org/api/v1.0/score_data/54"/>
    <x v="1"/>
    <n v="1"/>
    <n v="1"/>
    <n v="0"/>
    <n v="1"/>
    <n v="0"/>
    <x v="3"/>
  </r>
  <r>
    <x v="25"/>
    <n v="1"/>
    <n v="32"/>
    <s v="Norway: 2016"/>
    <s v="NOR"/>
    <s v="Norway"/>
    <s v="https://eiti.org/board-decision/2017-62"/>
    <s v="https://eiti.org/document/norway-validation-2016"/>
    <n v="2016"/>
    <n v="2018"/>
    <s v="Satisfactory progress"/>
    <x v="10"/>
    <n v="1"/>
    <x v="4"/>
    <s v=""/>
    <s v="https://eiti.org/norway#norways-progress-by-requirement"/>
    <s v="http://www.eiti.no/"/>
    <s v="https://eiti.org/api/v1.0/score_data/32"/>
    <s v="NorwayData accessibility (#7.2)"/>
    <s v="Norway: 2018"/>
    <s v="Norway"/>
    <n v="1"/>
    <n v="54"/>
    <s v="Norway: 2018"/>
    <s v="NOR"/>
    <s v="Norway"/>
    <s v="https://eiti.org/BD/2019-22"/>
    <s v="https://eiti.org/document/norway-validation-2018"/>
    <n v="2018"/>
    <n v="2018"/>
    <s v="Satisfactory progress"/>
    <s v="Data accessibility (#7.2)"/>
    <n v="1"/>
    <x v="4"/>
    <s v=""/>
    <s v="https://eiti.org/norway#norways-progress-by-requirement"/>
    <s v="http://www.eiti.no/"/>
    <s v="https://eiti.org/api/v1.0/score_data/54"/>
    <x v="1"/>
    <n v="0"/>
    <n v="0"/>
    <n v="0"/>
    <n v="0"/>
    <n v="0"/>
    <x v="2"/>
  </r>
  <r>
    <x v="25"/>
    <n v="1"/>
    <n v="32"/>
    <s v="Norway: 2016"/>
    <s v="NOR"/>
    <s v="Norway"/>
    <s v="https://eiti.org/board-decision/2017-62"/>
    <s v="https://eiti.org/document/norway-validation-2016"/>
    <n v="2016"/>
    <n v="2018"/>
    <s v="Satisfactory progress"/>
    <x v="9"/>
    <n v="5"/>
    <x v="1"/>
    <s v=""/>
    <s v="https://eiti.org/norway#norways-progress-by-requirement"/>
    <s v="http://www.eiti.no/"/>
    <s v="https://eiti.org/api/v1.0/score_data/32"/>
    <s v="NorwayFollow up on recommendations (#7.3)"/>
    <s v="Norway: 2018"/>
    <s v="Norway"/>
    <n v="1"/>
    <n v="54"/>
    <s v="Norway: 2018"/>
    <s v="NOR"/>
    <s v="Norway"/>
    <s v="https://eiti.org/BD/2019-22"/>
    <s v="https://eiti.org/document/norway-validation-2018"/>
    <n v="2018"/>
    <n v="2018"/>
    <s v="Satisfactory progress"/>
    <s v="Follow up on recommendations (#7.3)"/>
    <n v="5"/>
    <x v="1"/>
    <s v=""/>
    <s v="https://eiti.org/norway#norways-progress-by-requirement"/>
    <s v="http://www.eiti.no/"/>
    <s v="https://eiti.org/api/v1.0/score_data/54"/>
    <x v="1"/>
    <n v="0"/>
    <n v="0"/>
    <n v="0"/>
    <n v="0"/>
    <n v="0"/>
    <x v="2"/>
  </r>
  <r>
    <x v="25"/>
    <n v="1"/>
    <n v="32"/>
    <s v="Norway: 2016"/>
    <s v="NOR"/>
    <s v="Norway"/>
    <s v="https://eiti.org/board-decision/2017-62"/>
    <s v="https://eiti.org/document/norway-validation-2016"/>
    <n v="2016"/>
    <n v="2018"/>
    <s v="Satisfactory progress"/>
    <x v="8"/>
    <n v="1"/>
    <x v="4"/>
    <s v=""/>
    <s v="https://eiti.org/norway#norways-progress-by-requirement"/>
    <s v="http://www.eiti.no/"/>
    <s v="https://eiti.org/api/v1.0/score_data/32"/>
    <s v="NorwayRevenue management and expenditures (#5.3)"/>
    <s v="Norway: 2018"/>
    <s v="Norway"/>
    <n v="1"/>
    <n v="54"/>
    <s v="Norway: 2018"/>
    <s v="NOR"/>
    <s v="Norway"/>
    <s v="https://eiti.org/BD/2019-22"/>
    <s v="https://eiti.org/document/norway-validation-2018"/>
    <n v="2018"/>
    <n v="2018"/>
    <s v="Satisfactory progress"/>
    <s v="Revenue management and expenditures (#5.3)"/>
    <n v="1"/>
    <x v="4"/>
    <s v=""/>
    <s v="https://eiti.org/norway#norways-progress-by-requirement"/>
    <s v="http://www.eiti.no/"/>
    <s v="https://eiti.org/api/v1.0/score_data/54"/>
    <x v="1"/>
    <n v="0"/>
    <n v="0"/>
    <n v="0"/>
    <n v="0"/>
    <n v="0"/>
    <x v="1"/>
  </r>
  <r>
    <x v="25"/>
    <n v="1"/>
    <n v="32"/>
    <s v="Norway: 2016"/>
    <s v="NOR"/>
    <s v="Norway"/>
    <s v="https://eiti.org/board-decision/2017-62"/>
    <s v="https://eiti.org/document/norway-validation-2016"/>
    <n v="2016"/>
    <n v="2018"/>
    <s v="Satisfactory progress"/>
    <x v="7"/>
    <n v="5"/>
    <x v="1"/>
    <s v=""/>
    <s v="https://eiti.org/norway#norways-progress-by-requirement"/>
    <s v="http://www.eiti.no/"/>
    <s v="https://eiti.org/api/v1.0/score_data/32"/>
    <s v="NorwayDirect subnational payments (#4.6)"/>
    <s v="Norway: 2018"/>
    <s v="Norway"/>
    <n v="1"/>
    <n v="54"/>
    <s v="Norway: 2018"/>
    <s v="NOR"/>
    <s v="Norway"/>
    <s v="https://eiti.org/BD/2019-22"/>
    <s v="https://eiti.org/document/norway-validation-2018"/>
    <n v="2018"/>
    <n v="2018"/>
    <s v="Satisfactory progress"/>
    <s v="Direct subnational payments (#4.6)"/>
    <n v="5"/>
    <x v="1"/>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6"/>
    <n v="5"/>
    <x v="1"/>
    <s v=""/>
    <s v="https://eiti.org/norway#norways-progress-by-requirement"/>
    <s v="http://www.eiti.no/"/>
    <s v="https://eiti.org/api/v1.0/score_data/32"/>
    <s v="NorwayDisaggregation (#4.7)"/>
    <s v="Norway: 2018"/>
    <s v="Norway"/>
    <n v="1"/>
    <n v="54"/>
    <s v="Norway: 2018"/>
    <s v="NOR"/>
    <s v="Norway"/>
    <s v="https://eiti.org/BD/2019-22"/>
    <s v="https://eiti.org/document/norway-validation-2018"/>
    <n v="2018"/>
    <n v="2018"/>
    <s v="Satisfactory progress"/>
    <s v="Disaggregation (#4.7)"/>
    <n v="5"/>
    <x v="1"/>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5"/>
    <n v="5"/>
    <x v="1"/>
    <s v=""/>
    <s v="https://eiti.org/norway#norways-progress-by-requirement"/>
    <s v="http://www.eiti.no/"/>
    <s v="https://eiti.org/api/v1.0/score_data/32"/>
    <s v="NorwayTransportation revenues (#4.4)"/>
    <s v="Norway: 2018"/>
    <s v="Norway"/>
    <n v="1"/>
    <n v="54"/>
    <s v="Norway: 2018"/>
    <s v="NOR"/>
    <s v="Norway"/>
    <s v="https://eiti.org/BD/2019-22"/>
    <s v="https://eiti.org/document/norway-validation-2018"/>
    <n v="2018"/>
    <n v="2018"/>
    <s v="Satisfactory progress"/>
    <s v="Transportation revenues (#4.4)"/>
    <n v="5"/>
    <x v="1"/>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4"/>
    <n v="5"/>
    <x v="1"/>
    <s v=""/>
    <s v="https://eiti.org/norway#norways-progress-by-requirement"/>
    <s v="http://www.eiti.no/"/>
    <s v="https://eiti.org/api/v1.0/score_data/32"/>
    <s v="NorwaySOE transactions (#4.5)"/>
    <s v="Norway: 2018"/>
    <s v="Norway"/>
    <n v="1"/>
    <n v="54"/>
    <s v="Norway: 2018"/>
    <s v="NOR"/>
    <s v="Norway"/>
    <s v="https://eiti.org/BD/2019-22"/>
    <s v="https://eiti.org/document/norway-validation-2018"/>
    <n v="2018"/>
    <n v="2018"/>
    <s v="Satisfactory progress"/>
    <s v="SOE transactions (#4.5)"/>
    <n v="5"/>
    <x v="1"/>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3"/>
    <n v="6"/>
    <x v="6"/>
    <s v=""/>
    <s v="https://eiti.org/norway#norways-progress-by-requirement"/>
    <s v="http://www.eiti.no/"/>
    <s v="https://eiti.org/api/v1.0/score_data/32"/>
    <s v="NorwayDistribution of revenues (#5.1)"/>
    <s v="Norway: 2018"/>
    <s v="Norway"/>
    <n v="1"/>
    <n v="54"/>
    <s v="Norway: 2018"/>
    <s v="NOR"/>
    <s v="Norway"/>
    <s v="https://eiti.org/BD/2019-22"/>
    <s v="https://eiti.org/document/norway-validation-2018"/>
    <n v="2018"/>
    <n v="2018"/>
    <s v="Satisfactory progress"/>
    <s v="Distribution of revenues (#5.1)"/>
    <n v="6"/>
    <x v="6"/>
    <s v=""/>
    <s v="https://eiti.org/norway#norways-progress-by-requirement"/>
    <s v="http://www.eiti.no/"/>
    <s v="https://eiti.org/api/v1.0/score_data/54"/>
    <x v="1"/>
    <n v="0"/>
    <n v="0"/>
    <n v="0"/>
    <n v="0"/>
    <n v="0"/>
    <x v="1"/>
  </r>
  <r>
    <x v="25"/>
    <n v="1"/>
    <n v="32"/>
    <s v="Norway: 2016"/>
    <s v="NOR"/>
    <s v="Norway"/>
    <s v="https://eiti.org/board-decision/2017-62"/>
    <s v="https://eiti.org/document/norway-validation-2016"/>
    <n v="2016"/>
    <n v="2018"/>
    <s v="Satisfactory progress"/>
    <x v="2"/>
    <n v="0"/>
    <x v="2"/>
    <s v=""/>
    <s v="https://eiti.org/norway#norways-progress-by-requirement"/>
    <s v="http://www.eiti.no/"/>
    <s v="https://eiti.org/api/v1.0/score_data/32"/>
    <s v="NorwaySubnational transfers (#5.2)"/>
    <s v="Norway: 2018"/>
    <s v="Norway"/>
    <n v="1"/>
    <n v="54"/>
    <s v="Norway: 2018"/>
    <s v="NOR"/>
    <s v="Norway"/>
    <s v="https://eiti.org/BD/2019-22"/>
    <s v="https://eiti.org/document/norway-validation-2018"/>
    <n v="2018"/>
    <n v="2018"/>
    <s v="Satisfactory progress"/>
    <s v="Subnational transfers (#5.2)"/>
    <n v="0"/>
    <x v="2"/>
    <s v=""/>
    <s v="https://eiti.org/norway#norways-progress-by-requirement"/>
    <s v="http://www.eiti.no/"/>
    <s v="https://eiti.org/api/v1.0/score_data/54"/>
    <x v="1"/>
    <n v="0"/>
    <n v="0"/>
    <n v="0"/>
    <n v="0"/>
    <n v="0"/>
    <x v="1"/>
  </r>
  <r>
    <x v="25"/>
    <n v="1"/>
    <n v="32"/>
    <s v="Norway: 2016"/>
    <s v="NOR"/>
    <s v="Norway"/>
    <s v="https://eiti.org/board-decision/2017-62"/>
    <s v="https://eiti.org/document/norway-validation-2016"/>
    <n v="2016"/>
    <n v="2018"/>
    <s v="Satisfactory progress"/>
    <x v="1"/>
    <n v="6"/>
    <x v="6"/>
    <s v=""/>
    <s v="https://eiti.org/norway#norways-progress-by-requirement"/>
    <s v="http://www.eiti.no/"/>
    <s v="https://eiti.org/api/v1.0/score_data/32"/>
    <s v="NorwayData timeliness (#4.8)"/>
    <s v="Norway: 2018"/>
    <s v="Norway"/>
    <n v="1"/>
    <n v="54"/>
    <s v="Norway: 2018"/>
    <s v="NOR"/>
    <s v="Norway"/>
    <s v="https://eiti.org/BD/2019-22"/>
    <s v="https://eiti.org/document/norway-validation-2018"/>
    <n v="2018"/>
    <n v="2018"/>
    <s v="Satisfactory progress"/>
    <s v="Data timeliness (#4.8)"/>
    <n v="6"/>
    <x v="6"/>
    <s v=""/>
    <s v="https://eiti.org/norway#norways-progress-by-requirement"/>
    <s v="http://www.eiti.no/"/>
    <s v="https://eiti.org/api/v1.0/score_data/54"/>
    <x v="1"/>
    <n v="0"/>
    <n v="0"/>
    <n v="0"/>
    <n v="0"/>
    <n v="0"/>
    <x v="0"/>
  </r>
  <r>
    <x v="25"/>
    <n v="1"/>
    <n v="32"/>
    <s v="Norway: 2016"/>
    <s v="NOR"/>
    <s v="Norway"/>
    <s v="https://eiti.org/board-decision/2017-62"/>
    <s v="https://eiti.org/document/norway-validation-2016"/>
    <n v="2016"/>
    <n v="2018"/>
    <s v="Satisfactory progress"/>
    <x v="0"/>
    <n v="5"/>
    <x v="1"/>
    <s v=""/>
    <s v="https://eiti.org/norway#norways-progress-by-requirement"/>
    <s v="http://www.eiti.no/"/>
    <s v="https://eiti.org/api/v1.0/score_data/32"/>
    <s v="NorwayData quality (#4.9)"/>
    <s v="Norway: 2018"/>
    <s v="Norway"/>
    <n v="1"/>
    <n v="54"/>
    <s v="Norway: 2018"/>
    <s v="NOR"/>
    <s v="Norway"/>
    <s v="https://eiti.org/BD/2019-22"/>
    <s v="https://eiti.org/document/norway-validation-2018"/>
    <n v="2018"/>
    <n v="2018"/>
    <s v="Satisfactory progress"/>
    <s v="Data quality (#4.9)"/>
    <n v="5"/>
    <x v="1"/>
    <s v=""/>
    <s v="https://eiti.org/norway#norways-progress-by-requirement"/>
    <s v="http://www.eiti.no/"/>
    <s v="https://eiti.org/api/v1.0/score_data/54"/>
    <x v="1"/>
    <n v="0"/>
    <n v="0"/>
    <n v="0"/>
    <n v="0"/>
    <n v="0"/>
    <x v="0"/>
  </r>
  <r>
    <x v="26"/>
    <n v="1"/>
    <n v="42"/>
    <s v="Papua New Guinea: 2018"/>
    <s v="PNG"/>
    <s v="Papua New Guinea"/>
    <s v="https://eiti.org/BD/2018-55"/>
    <s v="https://eiti.org/document/papua-new-guinea-validation-2018"/>
    <n v="2018"/>
    <n v="2018"/>
    <s v="Meaningful progress"/>
    <x v="0"/>
    <n v="3"/>
    <x v="3"/>
    <s v="The report does not provide a clear statement on the comprehensiveness and reliability of financial data, coverage of reconciliation, nor the materiality of payments from reporting entities that did not provide required quality assurances."/>
    <s v="https://eiti.org/document/papua-new-guinea-validation-2018"/>
    <s v="http://www.pngeiti.org.pg/"/>
    <s v="https://eiti.org/api/v1.0/score_data/42"/>
    <s v="Papua New GuineaData quality (#4.9)"/>
    <s v="Papua New Guinea: 2018"/>
    <s v="Papua New Guinea"/>
    <n v="1"/>
    <n v="42"/>
    <s v="Papua New Guinea: 2018"/>
    <s v="PNG"/>
    <s v="Papua New Guinea"/>
    <s v="https://eiti.org/BD/2018-55"/>
    <s v="https://eiti.org/document/papua-new-guinea-validation-2018"/>
    <n v="2018"/>
    <n v="2018"/>
    <s v="Meaningful progress"/>
    <s v="Data quality (#4.9)"/>
    <n v="3"/>
    <x v="3"/>
    <s v="The report does not provide a clear statement on the comprehensiveness and reliability of financial data, coverage of reconciliation, nor the materiality of payments from reporting entities that did not provide required quality assurances."/>
    <s v="https://eiti.org/document/papua-new-guinea-validation-2018"/>
    <s v="http://www.pngeiti.org.pg/"/>
    <s v="https://eiti.org/api/v1.0/score_data/42"/>
    <x v="0"/>
    <n v="1"/>
    <n v="0"/>
    <n v="1"/>
    <n v="0"/>
    <n v="0"/>
    <x v="0"/>
  </r>
  <r>
    <x v="26"/>
    <n v="1"/>
    <n v="42"/>
    <s v="Papua New Guinea: 2018"/>
    <s v="PNG"/>
    <s v="Papua New Guinea"/>
    <s v="https://eiti.org/BD/2018-55"/>
    <s v="https://eiti.org/document/papua-new-guinea-validation-2018"/>
    <n v="2018"/>
    <n v="2018"/>
    <s v="Meaningful progress"/>
    <x v="1"/>
    <n v="5"/>
    <x v="1"/>
    <s v="PNG is ahead of the required reporting cycle, having published 2016 data on 30 December 2017. The 2015 data was also published on 30 December 2017."/>
    <s v="https://eiti.org/document/papua-new-guinea-validation-2018"/>
    <s v="http://www.pngeiti.org.pg/"/>
    <s v="https://eiti.org/api/v1.0/score_data/42"/>
    <s v="Papua New GuineaData timeliness (#4.8)"/>
    <s v="Papua New Guinea: 2018"/>
    <s v="Papua New Guinea"/>
    <n v="1"/>
    <n v="42"/>
    <s v="Papua New Guinea: 2018"/>
    <s v="PNG"/>
    <s v="Papua New Guinea"/>
    <s v="https://eiti.org/BD/2018-55"/>
    <s v="https://eiti.org/document/papua-new-guinea-validation-2018"/>
    <n v="2018"/>
    <n v="2018"/>
    <s v="Meaningful progress"/>
    <s v="Data timeliness (#4.8)"/>
    <n v="5"/>
    <x v="1"/>
    <s v="PNG is ahead of the required reporting cycle, having published 2016 data on 30 December 2017. The 2015 data was also published on 30 December 2017."/>
    <s v="https://eiti.org/document/papua-new-guinea-validation-2018"/>
    <s v="http://www.pngeiti.org.pg/"/>
    <s v="https://eiti.org/api/v1.0/score_data/42"/>
    <x v="0"/>
    <n v="0"/>
    <n v="0"/>
    <n v="0"/>
    <n v="0"/>
    <n v="0"/>
    <x v="0"/>
  </r>
  <r>
    <x v="26"/>
    <n v="1"/>
    <n v="42"/>
    <s v="Papua New Guinea: 2018"/>
    <s v="PNG"/>
    <s v="Papua New Guinea"/>
    <s v="https://eiti.org/BD/2018-55"/>
    <s v="https://eiti.org/document/papua-new-guinea-validation-2018"/>
    <n v="2018"/>
    <n v="2018"/>
    <s v="Meaningful progress"/>
    <x v="2"/>
    <n v="3"/>
    <x v="3"/>
    <s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
    <s v="https://eiti.org/document/papua-new-guinea-validation-2018"/>
    <s v="http://www.pngeiti.org.pg/"/>
    <s v="https://eiti.org/api/v1.0/score_data/42"/>
    <s v="Papua New GuineaSubnational transfers (#5.2)"/>
    <s v="Papua New Guinea: 2018"/>
    <s v="Papua New Guinea"/>
    <n v="1"/>
    <n v="42"/>
    <s v="Papua New Guinea: 2018"/>
    <s v="PNG"/>
    <s v="Papua New Guinea"/>
    <s v="https://eiti.org/BD/2018-55"/>
    <s v="https://eiti.org/document/papua-new-guinea-validation-2018"/>
    <n v="2018"/>
    <n v="2018"/>
    <s v="Meaningful progress"/>
    <s v="Subnational transfers (#5.2)"/>
    <n v="3"/>
    <x v="3"/>
    <s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
    <s v="https://eiti.org/document/papua-new-guinea-validation-2018"/>
    <s v="http://www.pngeiti.org.pg/"/>
    <s v="https://eiti.org/api/v1.0/score_data/42"/>
    <x v="0"/>
    <n v="1"/>
    <n v="0"/>
    <n v="1"/>
    <n v="0"/>
    <n v="0"/>
    <x v="1"/>
  </r>
  <r>
    <x v="26"/>
    <n v="1"/>
    <n v="42"/>
    <s v="Papua New Guinea: 2018"/>
    <s v="PNG"/>
    <s v="Papua New Guinea"/>
    <s v="https://eiti.org/BD/2018-55"/>
    <s v="https://eiti.org/document/papua-new-guinea-validation-2018"/>
    <n v="2018"/>
    <n v="2018"/>
    <s v="Meaningful progress"/>
    <x v="3"/>
    <n v="3"/>
    <x v="3"/>
    <s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
    <s v="https://eiti.org/document/papua-new-guinea-validation-2018"/>
    <s v="http://www.pngeiti.org.pg/"/>
    <s v="https://eiti.org/api/v1.0/score_data/42"/>
    <s v="Papua New GuineaDistribution of revenues (#5.1)"/>
    <s v="Papua New Guinea: 2018"/>
    <s v="Papua New Guinea"/>
    <n v="1"/>
    <n v="42"/>
    <s v="Papua New Guinea: 2018"/>
    <s v="PNG"/>
    <s v="Papua New Guinea"/>
    <s v="https://eiti.org/BD/2018-55"/>
    <s v="https://eiti.org/document/papua-new-guinea-validation-2018"/>
    <n v="2018"/>
    <n v="2018"/>
    <s v="Meaningful progress"/>
    <s v="Distribution of revenues (#5.1)"/>
    <n v="3"/>
    <x v="3"/>
    <s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
    <s v="https://eiti.org/document/papua-new-guinea-validation-2018"/>
    <s v="http://www.pngeiti.org.pg/"/>
    <s v="https://eiti.org/api/v1.0/score_data/42"/>
    <x v="0"/>
    <n v="1"/>
    <n v="0"/>
    <n v="1"/>
    <n v="0"/>
    <n v="0"/>
    <x v="1"/>
  </r>
  <r>
    <x v="26"/>
    <n v="1"/>
    <n v="42"/>
    <s v="Papua New Guinea: 2018"/>
    <s v="PNG"/>
    <s v="Papua New Guinea"/>
    <s v="https://eiti.org/BD/2018-55"/>
    <s v="https://eiti.org/document/papua-new-guinea-validation-2018"/>
    <n v="2018"/>
    <n v="2018"/>
    <s v="Meaningful progress"/>
    <x v="4"/>
    <n v="4"/>
    <x v="0"/>
    <s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
    <s v="https://eiti.org/document/papua-new-guinea-validation-2018"/>
    <s v="http://www.pngeiti.org.pg/"/>
    <s v="https://eiti.org/api/v1.0/score_data/42"/>
    <s v="Papua New GuineaSOE transactions (#4.5)"/>
    <s v="Papua New Guinea: 2018"/>
    <s v="Papua New Guinea"/>
    <n v="1"/>
    <n v="42"/>
    <s v="Papua New Guinea: 2018"/>
    <s v="PNG"/>
    <s v="Papua New Guinea"/>
    <s v="https://eiti.org/BD/2018-55"/>
    <s v="https://eiti.org/document/papua-new-guinea-validation-2018"/>
    <n v="2018"/>
    <n v="2018"/>
    <s v="Meaningful progress"/>
    <s v="SOE transactions (#4.5)"/>
    <n v="4"/>
    <x v="0"/>
    <s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
    <s v="https://eiti.org/document/papua-new-guinea-validation-2018"/>
    <s v="http://www.pngeiti.org.pg/"/>
    <s v="https://eiti.org/api/v1.0/score_data/42"/>
    <x v="0"/>
    <n v="1"/>
    <n v="0"/>
    <n v="1"/>
    <n v="0"/>
    <n v="0"/>
    <x v="0"/>
  </r>
  <r>
    <x v="26"/>
    <n v="1"/>
    <n v="42"/>
    <s v="Papua New Guinea: 2018"/>
    <s v="PNG"/>
    <s v="Papua New Guinea"/>
    <s v="https://eiti.org/BD/2018-55"/>
    <s v="https://eiti.org/document/papua-new-guinea-validation-2018"/>
    <n v="2018"/>
    <n v="2018"/>
    <s v="Meaningful progress"/>
    <x v="5"/>
    <n v="0"/>
    <x v="2"/>
    <s v="The 2016 EITI Report confirms that according to Treasury, transport revenues do not exist in PNG except for pipeline fees, which are not material."/>
    <s v="https://eiti.org/document/papua-new-guinea-validation-2018"/>
    <s v="http://www.pngeiti.org.pg/"/>
    <s v="https://eiti.org/api/v1.0/score_data/42"/>
    <s v="Papua New GuineaTransportation revenues (#4.4)"/>
    <s v="Papua New Guinea: 2018"/>
    <s v="Papua New Guinea"/>
    <n v="1"/>
    <n v="42"/>
    <s v="Papua New Guinea: 2018"/>
    <s v="PNG"/>
    <s v="Papua New Guinea"/>
    <s v="https://eiti.org/BD/2018-55"/>
    <s v="https://eiti.org/document/papua-new-guinea-validation-2018"/>
    <n v="2018"/>
    <n v="2018"/>
    <s v="Meaningful progress"/>
    <s v="Transportation revenues (#4.4)"/>
    <n v="0"/>
    <x v="2"/>
    <s v="The 2016 EITI Report confirms that according to Treasury, transport revenues do not exist in PNG except for pipeline fees, which are not material."/>
    <s v="https://eiti.org/document/papua-new-guinea-validation-2018"/>
    <s v="http://www.pngeiti.org.pg/"/>
    <s v="https://eiti.org/api/v1.0/score_data/42"/>
    <x v="0"/>
    <n v="0"/>
    <n v="0"/>
    <n v="0"/>
    <n v="0"/>
    <n v="0"/>
    <x v="0"/>
  </r>
  <r>
    <x v="26"/>
    <n v="1"/>
    <n v="42"/>
    <s v="Papua New Guinea: 2018"/>
    <s v="PNG"/>
    <s v="Papua New Guinea"/>
    <s v="https://eiti.org/BD/2018-55"/>
    <s v="https://eiti.org/document/papua-new-guinea-validation-2018"/>
    <n v="2018"/>
    <n v="2018"/>
    <s v="Meaningful progress"/>
    <x v="6"/>
    <n v="5"/>
    <x v="1"/>
    <s v="The data is disaggregated to the levels required by the Standard, i.e., by individual company, revenue stream and government entity for all revenue streams."/>
    <s v="https://eiti.org/document/papua-new-guinea-validation-2018"/>
    <s v="http://www.pngeiti.org.pg/"/>
    <s v="https://eiti.org/api/v1.0/score_data/42"/>
    <s v="Papua New GuineaDisaggregation (#4.7)"/>
    <s v="Papua New Guinea: 2018"/>
    <s v="Papua New Guinea"/>
    <n v="1"/>
    <n v="42"/>
    <s v="Papua New Guinea: 2018"/>
    <s v="PNG"/>
    <s v="Papua New Guinea"/>
    <s v="https://eiti.org/BD/2018-55"/>
    <s v="https://eiti.org/document/papua-new-guinea-validation-2018"/>
    <n v="2018"/>
    <n v="2018"/>
    <s v="Meaningful progress"/>
    <s v="Disaggregation (#4.7)"/>
    <n v="5"/>
    <x v="1"/>
    <s v="The data is disaggregated to the levels required by the Standard, i.e., by individual company, revenue stream and government entity for all revenue streams."/>
    <s v="https://eiti.org/document/papua-new-guinea-validation-2018"/>
    <s v="http://www.pngeiti.org.pg/"/>
    <s v="https://eiti.org/api/v1.0/score_data/42"/>
    <x v="0"/>
    <n v="0"/>
    <n v="0"/>
    <n v="0"/>
    <n v="0"/>
    <n v="0"/>
    <x v="0"/>
  </r>
  <r>
    <x v="26"/>
    <n v="1"/>
    <n v="42"/>
    <s v="Papua New Guinea: 2018"/>
    <s v="PNG"/>
    <s v="Papua New Guinea"/>
    <s v="https://eiti.org/BD/2018-55"/>
    <s v="https://eiti.org/document/papua-new-guinea-validation-2018"/>
    <n v="2018"/>
    <n v="2018"/>
    <s v="Meaningful progress"/>
    <x v="7"/>
    <n v="3"/>
    <x v="3"/>
    <s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
    <s v="https://eiti.org/document/papua-new-guinea-validation-2018"/>
    <s v="http://www.pngeiti.org.pg/"/>
    <s v="https://eiti.org/api/v1.0/score_data/42"/>
    <s v="Papua New GuineaDirect subnational payments (#4.6)"/>
    <s v="Papua New Guinea: 2018"/>
    <s v="Papua New Guinea"/>
    <n v="1"/>
    <n v="42"/>
    <s v="Papua New Guinea: 2018"/>
    <s v="PNG"/>
    <s v="Papua New Guinea"/>
    <s v="https://eiti.org/BD/2018-55"/>
    <s v="https://eiti.org/document/papua-new-guinea-validation-2018"/>
    <n v="2018"/>
    <n v="2018"/>
    <s v="Meaningful progress"/>
    <s v="Direct subnational payments (#4.6)"/>
    <n v="3"/>
    <x v="3"/>
    <s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
    <s v="https://eiti.org/document/papua-new-guinea-validation-2018"/>
    <s v="http://www.pngeiti.org.pg/"/>
    <s v="https://eiti.org/api/v1.0/score_data/42"/>
    <x v="0"/>
    <n v="1"/>
    <n v="0"/>
    <n v="1"/>
    <n v="0"/>
    <n v="0"/>
    <x v="0"/>
  </r>
  <r>
    <x v="26"/>
    <n v="1"/>
    <n v="42"/>
    <s v="Papua New Guinea: 2018"/>
    <s v="PNG"/>
    <s v="Papua New Guinea"/>
    <s v="https://eiti.org/BD/2018-55"/>
    <s v="https://eiti.org/document/papua-new-guinea-validation-2018"/>
    <n v="2018"/>
    <n v="2018"/>
    <s v="Meaningful progress"/>
    <x v="8"/>
    <n v="1"/>
    <x v="4"/>
    <s v="It is encouraging that the MSG has made an attempt to include information on the budget-making process, as well as some information on revenue management in the 2016 EITI Report."/>
    <s v="https://eiti.org/document/papua-new-guinea-validation-2018"/>
    <s v="http://www.pngeiti.org.pg/"/>
    <s v="https://eiti.org/api/v1.0/score_data/42"/>
    <s v="Papua New GuineaRevenue management and expenditures (#5.3)"/>
    <s v="Papua New Guinea: 2018"/>
    <s v="Papua New Guinea"/>
    <n v="1"/>
    <n v="42"/>
    <s v="Papua New Guinea: 2018"/>
    <s v="PNG"/>
    <s v="Papua New Guinea"/>
    <s v="https://eiti.org/BD/2018-55"/>
    <s v="https://eiti.org/document/papua-new-guinea-validation-2018"/>
    <n v="2018"/>
    <n v="2018"/>
    <s v="Meaningful progress"/>
    <s v="Revenue management and expenditures (#5.3)"/>
    <n v="1"/>
    <x v="4"/>
    <s v="It is encouraging that the MSG has made an attempt to include information on the budget-making process, as well as some information on revenue management in the 2016 EITI Report."/>
    <s v="https://eiti.org/document/papua-new-guinea-validation-2018"/>
    <s v="http://www.pngeiti.org.pg/"/>
    <s v="https://eiti.org/api/v1.0/score_data/42"/>
    <x v="0"/>
    <n v="0"/>
    <n v="0"/>
    <n v="0"/>
    <n v="0"/>
    <n v="0"/>
    <x v="1"/>
  </r>
  <r>
    <x v="26"/>
    <n v="1"/>
    <n v="42"/>
    <s v="Papua New Guinea: 2018"/>
    <s v="PNG"/>
    <s v="Papua New Guinea"/>
    <s v="https://eiti.org/BD/2018-55"/>
    <s v="https://eiti.org/document/papua-new-guinea-validation-2018"/>
    <n v="2018"/>
    <n v="2018"/>
    <s v="Meaningful progress"/>
    <x v="9"/>
    <n v="5"/>
    <x v="1"/>
    <s v="The quality of the recommendations from PNG EITI Reports are remarkable. There is progress in some significant recommendations while the rest of the recommendations have been discussed with agencies. The MSG has adopted a formal mechanism to follow-up on these recommendations."/>
    <s v="https://eiti.org/document/papua-new-guinea-validation-2018"/>
    <s v="http://www.pngeiti.org.pg/"/>
    <s v="https://eiti.org/api/v1.0/score_data/42"/>
    <s v="Papua New GuineaFollow up on recommendations (#7.3)"/>
    <s v="Papua New Guinea: 2018"/>
    <s v="Papua New Guinea"/>
    <n v="1"/>
    <n v="42"/>
    <s v="Papua New Guinea: 2018"/>
    <s v="PNG"/>
    <s v="Papua New Guinea"/>
    <s v="https://eiti.org/BD/2018-55"/>
    <s v="https://eiti.org/document/papua-new-guinea-validation-2018"/>
    <n v="2018"/>
    <n v="2018"/>
    <s v="Meaningful progress"/>
    <s v="Follow up on recommendations (#7.3)"/>
    <n v="5"/>
    <x v="1"/>
    <s v="The quality of the recommendations from PNG EITI Reports are remarkable. There is progress in some significant recommendations while the rest of the recommendations have been discussed with agencies. The MSG has adopted a formal mechanism to follow-up on these recommendations."/>
    <s v="https://eiti.org/document/papua-new-guinea-validation-2018"/>
    <s v="http://www.pngeiti.org.pg/"/>
    <s v="https://eiti.org/api/v1.0/score_data/42"/>
    <x v="0"/>
    <n v="0"/>
    <n v="0"/>
    <n v="0"/>
    <n v="0"/>
    <n v="0"/>
    <x v="2"/>
  </r>
  <r>
    <x v="26"/>
    <n v="1"/>
    <n v="42"/>
    <s v="Papua New Guinea: 2018"/>
    <s v="PNG"/>
    <s v="Papua New Guinea"/>
    <s v="https://eiti.org/BD/2018-55"/>
    <s v="https://eiti.org/document/papua-new-guinea-validation-2018"/>
    <n v="2018"/>
    <n v="2018"/>
    <s v="Meaningful progress"/>
    <x v="10"/>
    <n v="1"/>
    <x v="4"/>
    <s v="While EITI summary data templates are regularly published, there are no efforts to analyse and simplify data. It is not clear how revenues in the report correspond to the reference system adopted by government."/>
    <s v="https://eiti.org/document/papua-new-guinea-validation-2018"/>
    <s v="http://www.pngeiti.org.pg/"/>
    <s v="https://eiti.org/api/v1.0/score_data/42"/>
    <s v="Papua New GuineaData accessibility (#7.2)"/>
    <s v="Papua New Guinea: 2018"/>
    <s v="Papua New Guinea"/>
    <n v="1"/>
    <n v="42"/>
    <s v="Papua New Guinea: 2018"/>
    <s v="PNG"/>
    <s v="Papua New Guinea"/>
    <s v="https://eiti.org/BD/2018-55"/>
    <s v="https://eiti.org/document/papua-new-guinea-validation-2018"/>
    <n v="2018"/>
    <n v="2018"/>
    <s v="Meaningful progress"/>
    <s v="Data accessibility (#7.2)"/>
    <n v="1"/>
    <x v="4"/>
    <s v="While EITI summary data templates are regularly published, there are no efforts to analyse and simplify data. It is not clear how revenues in the report correspond to the reference system adopted by government."/>
    <s v="https://eiti.org/document/papua-new-guinea-validation-2018"/>
    <s v="http://www.pngeiti.org.pg/"/>
    <s v="https://eiti.org/api/v1.0/score_data/42"/>
    <x v="0"/>
    <n v="0"/>
    <n v="0"/>
    <n v="0"/>
    <n v="0"/>
    <n v="0"/>
    <x v="2"/>
  </r>
  <r>
    <x v="26"/>
    <n v="1"/>
    <n v="42"/>
    <s v="Papua New Guinea: 2018"/>
    <s v="PNG"/>
    <s v="Papua New Guinea"/>
    <s v="https://eiti.org/BD/2018-55"/>
    <s v="https://eiti.org/document/papua-new-guinea-validation-2018"/>
    <n v="2018"/>
    <n v="2018"/>
    <s v="Meaningful progress"/>
    <x v="11"/>
    <n v="4"/>
    <x v="0"/>
    <s v=""/>
    <s v="https://eiti.org/document/papua-new-guinea-validation-2018"/>
    <s v="http://www.pngeiti.org.pg/"/>
    <s v="https://eiti.org/api/v1.0/score_data/42"/>
    <s v="Papua New GuineaOverall Progress (#0.0)"/>
    <s v="Papua New Guinea: 2018"/>
    <s v="Papua New Guinea"/>
    <n v="1"/>
    <n v="42"/>
    <s v="Papua New Guinea: 2018"/>
    <s v="PNG"/>
    <s v="Papua New Guinea"/>
    <s v="https://eiti.org/BD/2018-55"/>
    <s v="https://eiti.org/document/papua-new-guinea-validation-2018"/>
    <n v="2018"/>
    <n v="2018"/>
    <s v="Meaningful progress"/>
    <s v="Overall Progress (#0.0)"/>
    <n v="4"/>
    <x v="0"/>
    <s v=""/>
    <s v="https://eiti.org/document/papua-new-guinea-validation-2018"/>
    <s v="http://www.pngeiti.org.pg/"/>
    <s v="https://eiti.org/api/v1.0/score_data/42"/>
    <x v="0"/>
    <n v="1"/>
    <n v="0"/>
    <n v="1"/>
    <n v="0"/>
    <n v="0"/>
    <x v="3"/>
  </r>
  <r>
    <x v="26"/>
    <n v="1"/>
    <n v="42"/>
    <s v="Papua New Guinea: 2018"/>
    <s v="PNG"/>
    <s v="Papua New Guinea"/>
    <s v="https://eiti.org/BD/2018-55"/>
    <s v="https://eiti.org/document/papua-new-guinea-validation-2018"/>
    <n v="2018"/>
    <n v="2018"/>
    <s v="Meaningful progress"/>
    <x v="12"/>
    <n v="4"/>
    <x v="0"/>
    <s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
    <s v="https://eiti.org/document/papua-new-guinea-validation-2018"/>
    <s v="http://www.pngeiti.org.pg/"/>
    <s v="https://eiti.org/api/v1.0/score_data/42"/>
    <s v="Papua New GuineaOutcomes and impact of implementation (#7.4)"/>
    <s v="Papua New Guinea: 2018"/>
    <s v="Papua New Guinea"/>
    <n v="1"/>
    <n v="42"/>
    <s v="Papua New Guinea: 2018"/>
    <s v="PNG"/>
    <s v="Papua New Guinea"/>
    <s v="https://eiti.org/BD/2018-55"/>
    <s v="https://eiti.org/document/papua-new-guinea-validation-2018"/>
    <n v="2018"/>
    <n v="2018"/>
    <s v="Meaningful progress"/>
    <s v="Outcomes and impact of implementation (#7.4)"/>
    <n v="4"/>
    <x v="0"/>
    <s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
    <s v="https://eiti.org/document/papua-new-guinea-validation-2018"/>
    <s v="http://www.pngeiti.org.pg/"/>
    <s v="https://eiti.org/api/v1.0/score_data/42"/>
    <x v="0"/>
    <n v="1"/>
    <n v="0"/>
    <n v="1"/>
    <n v="0"/>
    <n v="0"/>
    <x v="2"/>
  </r>
  <r>
    <x v="26"/>
    <n v="1"/>
    <n v="42"/>
    <s v="Papua New Guinea: 2018"/>
    <s v="PNG"/>
    <s v="Papua New Guinea"/>
    <s v="https://eiti.org/BD/2018-55"/>
    <s v="https://eiti.org/document/papua-new-guinea-validation-2018"/>
    <n v="2018"/>
    <n v="2018"/>
    <s v="Meaningful progress"/>
    <x v="13"/>
    <n v="3"/>
    <x v="3"/>
    <s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
    <s v="https://eiti.org/document/papua-new-guinea-validation-2018"/>
    <s v="http://www.pngeiti.org.pg/"/>
    <s v="https://eiti.org/api/v1.0/score_data/42"/>
    <s v="Papua New GuineaSOE quasi-fiscal expenditures (#6.2)"/>
    <s v="Papua New Guinea: 2018"/>
    <s v="Papua New Guinea"/>
    <n v="1"/>
    <n v="42"/>
    <s v="Papua New Guinea: 2018"/>
    <s v="PNG"/>
    <s v="Papua New Guinea"/>
    <s v="https://eiti.org/BD/2018-55"/>
    <s v="https://eiti.org/document/papua-new-guinea-validation-2018"/>
    <n v="2018"/>
    <n v="2018"/>
    <s v="Meaningful progress"/>
    <s v="SOE quasi-fiscal expenditures (#6.2)"/>
    <n v="3"/>
    <x v="3"/>
    <s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
    <s v="https://eiti.org/document/papua-new-guinea-validation-2018"/>
    <s v="http://www.pngeiti.org.pg/"/>
    <s v="https://eiti.org/api/v1.0/score_data/42"/>
    <x v="0"/>
    <n v="1"/>
    <n v="0"/>
    <n v="1"/>
    <n v="0"/>
    <n v="0"/>
    <x v="4"/>
  </r>
  <r>
    <x v="26"/>
    <n v="1"/>
    <n v="42"/>
    <s v="Papua New Guinea: 2018"/>
    <s v="PNG"/>
    <s v="Papua New Guinea"/>
    <s v="https://eiti.org/BD/2018-55"/>
    <s v="https://eiti.org/document/papua-new-guinea-validation-2018"/>
    <n v="2018"/>
    <n v="2018"/>
    <s v="Meaningful progress"/>
    <x v="14"/>
    <n v="4"/>
    <x v="0"/>
    <s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
    <s v="https://eiti.org/document/papua-new-guinea-validation-2018"/>
    <s v="http://www.pngeiti.org.pg/"/>
    <s v="https://eiti.org/api/v1.0/score_data/42"/>
    <s v="Papua New GuineaMandatory social expenditures (#6.1)"/>
    <s v="Papua New Guinea: 2018"/>
    <s v="Papua New Guinea"/>
    <n v="1"/>
    <n v="42"/>
    <s v="Papua New Guinea: 2018"/>
    <s v="PNG"/>
    <s v="Papua New Guinea"/>
    <s v="https://eiti.org/BD/2018-55"/>
    <s v="https://eiti.org/document/papua-new-guinea-validation-2018"/>
    <n v="2018"/>
    <n v="2018"/>
    <s v="Meaningful progress"/>
    <s v="Mandatory social expenditures (#6.1)"/>
    <n v="4"/>
    <x v="0"/>
    <s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
    <s v="https://eiti.org/document/papua-new-guinea-validation-2018"/>
    <s v="http://www.pngeiti.org.pg/"/>
    <s v="https://eiti.org/api/v1.0/score_data/42"/>
    <x v="0"/>
    <n v="1"/>
    <n v="0"/>
    <n v="1"/>
    <n v="0"/>
    <n v="0"/>
    <x v="4"/>
  </r>
  <r>
    <x v="26"/>
    <n v="1"/>
    <n v="42"/>
    <s v="Papua New Guinea: 2018"/>
    <s v="PNG"/>
    <s v="Papua New Guinea"/>
    <s v="https://eiti.org/BD/2018-55"/>
    <s v="https://eiti.org/document/papua-new-guinea-validation-2018"/>
    <n v="2018"/>
    <n v="2018"/>
    <s v="Meaningful progress"/>
    <x v="15"/>
    <n v="5"/>
    <x v="1"/>
    <s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
    <s v="https://eiti.org/document/papua-new-guinea-validation-2018"/>
    <s v="http://www.pngeiti.org.pg/"/>
    <s v="https://eiti.org/api/v1.0/score_data/42"/>
    <s v="Papua New GuineaPublic debate (#7.1)"/>
    <s v="Papua New Guinea: 2018"/>
    <s v="Papua New Guinea"/>
    <n v="1"/>
    <n v="42"/>
    <s v="Papua New Guinea: 2018"/>
    <s v="PNG"/>
    <s v="Papua New Guinea"/>
    <s v="https://eiti.org/BD/2018-55"/>
    <s v="https://eiti.org/document/papua-new-guinea-validation-2018"/>
    <n v="2018"/>
    <n v="2018"/>
    <s v="Meaningful progress"/>
    <s v="Public debate (#7.1)"/>
    <n v="5"/>
    <x v="1"/>
    <s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
    <s v="https://eiti.org/document/papua-new-guinea-validation-2018"/>
    <s v="http://www.pngeiti.org.pg/"/>
    <s v="https://eiti.org/api/v1.0/score_data/42"/>
    <x v="0"/>
    <n v="0"/>
    <n v="0"/>
    <n v="0"/>
    <n v="0"/>
    <n v="0"/>
    <x v="2"/>
  </r>
  <r>
    <x v="26"/>
    <n v="1"/>
    <n v="42"/>
    <s v="Papua New Guinea: 2018"/>
    <s v="PNG"/>
    <s v="Papua New Guinea"/>
    <s v="https://eiti.org/BD/2018-55"/>
    <s v="https://eiti.org/document/papua-new-guinea-validation-2018"/>
    <n v="2018"/>
    <n v="2018"/>
    <s v="Meaningful progress"/>
    <x v="16"/>
    <n v="5"/>
    <x v="1"/>
    <s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
    <s v="https://eiti.org/document/papua-new-guinea-validation-2018"/>
    <s v="http://www.pngeiti.org.pg/"/>
    <s v="https://eiti.org/api/v1.0/score_data/42"/>
    <s v="Papua New GuineaEconomic contribution (#6.3)"/>
    <s v="Papua New Guinea: 2018"/>
    <s v="Papua New Guinea"/>
    <n v="1"/>
    <n v="42"/>
    <s v="Papua New Guinea: 2018"/>
    <s v="PNG"/>
    <s v="Papua New Guinea"/>
    <s v="https://eiti.org/BD/2018-55"/>
    <s v="https://eiti.org/document/papua-new-guinea-validation-2018"/>
    <n v="2018"/>
    <n v="2018"/>
    <s v="Meaningful progress"/>
    <s v="Economic contribution (#6.3)"/>
    <n v="5"/>
    <x v="1"/>
    <s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
    <s v="https://eiti.org/document/papua-new-guinea-validation-2018"/>
    <s v="http://www.pngeiti.org.pg/"/>
    <s v="https://eiti.org/api/v1.0/score_data/42"/>
    <x v="0"/>
    <n v="0"/>
    <n v="0"/>
    <n v="0"/>
    <n v="0"/>
    <n v="0"/>
    <x v="4"/>
  </r>
  <r>
    <x v="26"/>
    <n v="1"/>
    <n v="42"/>
    <s v="Papua New Guinea: 2018"/>
    <s v="PNG"/>
    <s v="Papua New Guinea"/>
    <s v="https://eiti.org/BD/2018-55"/>
    <s v="https://eiti.org/document/papua-new-guinea-validation-2018"/>
    <n v="2018"/>
    <n v="2018"/>
    <s v="Meaningful progress"/>
    <x v="17"/>
    <n v="5"/>
    <x v="1"/>
    <s v="The 2016 EITI Report contains sufficient information on the governing laws in the sector and the roles of the regulatory agencies. It provides an overview of the applicable fiscal regime and the level of fiscal devolution. Policy reforms are also mentioned."/>
    <s v="https://eiti.org/document/papua-new-guinea-validation-2018"/>
    <s v="http://www.pngeiti.org.pg/"/>
    <s v="https://eiti.org/api/v1.0/score_data/42"/>
    <s v="Papua New GuineaLegal framework (#2.1)"/>
    <s v="Papua New Guinea: 2018"/>
    <s v="Papua New Guinea"/>
    <n v="1"/>
    <n v="42"/>
    <s v="Papua New Guinea: 2018"/>
    <s v="PNG"/>
    <s v="Papua New Guinea"/>
    <s v="https://eiti.org/BD/2018-55"/>
    <s v="https://eiti.org/document/papua-new-guinea-validation-2018"/>
    <n v="2018"/>
    <n v="2018"/>
    <s v="Meaningful progress"/>
    <s v="Legal framework (#2.1)"/>
    <n v="5"/>
    <x v="1"/>
    <s v="The 2016 EITI Report contains sufficient information on the governing laws in the sector and the roles of the regulatory agencies. It provides an overview of the applicable fiscal regime and the level of fiscal devolution. Policy reforms are also mentioned."/>
    <s v="https://eiti.org/document/papua-new-guinea-validation-2018"/>
    <s v="http://www.pngeiti.org.pg/"/>
    <s v="https://eiti.org/api/v1.0/score_data/42"/>
    <x v="0"/>
    <n v="0"/>
    <n v="0"/>
    <n v="0"/>
    <n v="0"/>
    <n v="0"/>
    <x v="5"/>
  </r>
  <r>
    <x v="26"/>
    <n v="1"/>
    <n v="42"/>
    <s v="Papua New Guinea: 2018"/>
    <s v="PNG"/>
    <s v="Papua New Guinea"/>
    <s v="https://eiti.org/BD/2018-55"/>
    <s v="https://eiti.org/document/papua-new-guinea-validation-2018"/>
    <n v="2018"/>
    <n v="2018"/>
    <s v="Meaningful progress"/>
    <x v="18"/>
    <n v="5"/>
    <x v="1"/>
    <s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
    <s v="https://eiti.org/document/papua-new-guinea-validation-2018"/>
    <s v="http://www.pngeiti.org.pg/"/>
    <s v="https://eiti.org/api/v1.0/score_data/42"/>
    <s v="Papua New GuineaWorkplan (#1.5)"/>
    <s v="Papua New Guinea: 2018"/>
    <s v="Papua New Guinea"/>
    <n v="1"/>
    <n v="42"/>
    <s v="Papua New Guinea: 2018"/>
    <s v="PNG"/>
    <s v="Papua New Guinea"/>
    <s v="https://eiti.org/BD/2018-55"/>
    <s v="https://eiti.org/document/papua-new-guinea-validation-2018"/>
    <n v="2018"/>
    <n v="2018"/>
    <s v="Meaningful progress"/>
    <s v="Workplan (#1.5)"/>
    <n v="5"/>
    <x v="1"/>
    <s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
    <s v="https://eiti.org/document/papua-new-guinea-validation-2018"/>
    <s v="http://www.pngeiti.org.pg/"/>
    <s v="https://eiti.org/api/v1.0/score_data/42"/>
    <x v="0"/>
    <n v="0"/>
    <n v="0"/>
    <n v="0"/>
    <n v="0"/>
    <n v="0"/>
    <x v="6"/>
  </r>
  <r>
    <x v="26"/>
    <n v="1"/>
    <n v="42"/>
    <s v="Papua New Guinea: 2018"/>
    <s v="PNG"/>
    <s v="Papua New Guinea"/>
    <s v="https://eiti.org/BD/2018-55"/>
    <s v="https://eiti.org/document/papua-new-guinea-validation-2018"/>
    <n v="2018"/>
    <n v="2018"/>
    <s v="Meaningful progress"/>
    <x v="19"/>
    <n v="4"/>
    <x v="0"/>
    <s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
    <s v="https://eiti.org/document/papua-new-guinea-validation-2018"/>
    <s v="http://www.pngeiti.org.pg/"/>
    <s v="https://eiti.org/api/v1.0/score_data/42"/>
    <s v="Papua New GuineaLicense register (#2.3)"/>
    <s v="Papua New Guinea: 2018"/>
    <s v="Papua New Guinea"/>
    <n v="1"/>
    <n v="42"/>
    <s v="Papua New Guinea: 2018"/>
    <s v="PNG"/>
    <s v="Papua New Guinea"/>
    <s v="https://eiti.org/BD/2018-55"/>
    <s v="https://eiti.org/document/papua-new-guinea-validation-2018"/>
    <n v="2018"/>
    <n v="2018"/>
    <s v="Meaningful progress"/>
    <s v="License register (#2.3)"/>
    <n v="4"/>
    <x v="0"/>
    <s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
    <s v="https://eiti.org/document/papua-new-guinea-validation-2018"/>
    <s v="http://www.pngeiti.org.pg/"/>
    <s v="https://eiti.org/api/v1.0/score_data/42"/>
    <x v="0"/>
    <n v="1"/>
    <n v="0"/>
    <n v="1"/>
    <n v="0"/>
    <n v="0"/>
    <x v="5"/>
  </r>
  <r>
    <x v="26"/>
    <n v="1"/>
    <n v="42"/>
    <s v="Papua New Guinea: 2018"/>
    <s v="PNG"/>
    <s v="Papua New Guinea"/>
    <s v="https://eiti.org/BD/2018-55"/>
    <s v="https://eiti.org/document/papua-new-guinea-validation-2018"/>
    <n v="2018"/>
    <n v="2018"/>
    <s v="Meaningful progress"/>
    <x v="20"/>
    <n v="3"/>
    <x v="3"/>
    <s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
    <s v="https://eiti.org/document/papua-new-guinea-validation-2018"/>
    <s v="http://www.pngeiti.org.pg/"/>
    <s v="https://eiti.org/api/v1.0/score_data/42"/>
    <s v="Papua New GuineaLicense allocations (#2.2)"/>
    <s v="Papua New Guinea: 2018"/>
    <s v="Papua New Guinea"/>
    <n v="1"/>
    <n v="42"/>
    <s v="Papua New Guinea: 2018"/>
    <s v="PNG"/>
    <s v="Papua New Guinea"/>
    <s v="https://eiti.org/BD/2018-55"/>
    <s v="https://eiti.org/document/papua-new-guinea-validation-2018"/>
    <n v="2018"/>
    <n v="2018"/>
    <s v="Meaningful progress"/>
    <s v="License allocations (#2.2)"/>
    <n v="3"/>
    <x v="3"/>
    <s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
    <s v="https://eiti.org/document/papua-new-guinea-validation-2018"/>
    <s v="http://www.pngeiti.org.pg/"/>
    <s v="https://eiti.org/api/v1.0/score_data/42"/>
    <x v="0"/>
    <n v="1"/>
    <n v="0"/>
    <n v="1"/>
    <n v="0"/>
    <n v="0"/>
    <x v="5"/>
  </r>
  <r>
    <x v="26"/>
    <n v="1"/>
    <n v="42"/>
    <s v="Papua New Guinea: 2018"/>
    <s v="PNG"/>
    <s v="Papua New Guinea"/>
    <s v="https://eiti.org/BD/2018-55"/>
    <s v="https://eiti.org/document/papua-new-guinea-validation-2018"/>
    <n v="2018"/>
    <n v="2018"/>
    <s v="Meaningful progress"/>
    <x v="21"/>
    <n v="5"/>
    <x v="1"/>
    <s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
    <s v="https://eiti.org/document/papua-new-guinea-validation-2018"/>
    <s v="http://www.pngeiti.org.pg/"/>
    <s v="https://eiti.org/api/v1.0/score_data/42"/>
    <s v="Papua New GuineaIndustry engagement (#1.2)"/>
    <s v="Papua New Guinea: 2018"/>
    <s v="Papua New Guinea"/>
    <n v="1"/>
    <n v="42"/>
    <s v="Papua New Guinea: 2018"/>
    <s v="PNG"/>
    <s v="Papua New Guinea"/>
    <s v="https://eiti.org/BD/2018-55"/>
    <s v="https://eiti.org/document/papua-new-guinea-validation-2018"/>
    <n v="2018"/>
    <n v="2018"/>
    <s v="Meaningful progress"/>
    <s v="Industry engagement (#1.2)"/>
    <n v="5"/>
    <x v="1"/>
    <s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
    <s v="https://eiti.org/document/papua-new-guinea-validation-2018"/>
    <s v="http://www.pngeiti.org.pg/"/>
    <s v="https://eiti.org/api/v1.0/score_data/42"/>
    <x v="0"/>
    <n v="0"/>
    <n v="0"/>
    <n v="0"/>
    <n v="0"/>
    <n v="0"/>
    <x v="6"/>
  </r>
  <r>
    <x v="26"/>
    <n v="1"/>
    <n v="42"/>
    <s v="Papua New Guinea: 2018"/>
    <s v="PNG"/>
    <s v="Papua New Guinea"/>
    <s v="https://eiti.org/BD/2018-55"/>
    <s v="https://eiti.org/document/papua-new-guinea-validation-2018"/>
    <n v="2018"/>
    <n v="2018"/>
    <s v="Meaningful progress"/>
    <x v="22"/>
    <n v="5"/>
    <x v="1"/>
    <s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
    <s v="https://eiti.org/document/papua-new-guinea-validation-2018"/>
    <s v="http://www.pngeiti.org.pg/"/>
    <s v="https://eiti.org/api/v1.0/score_data/42"/>
    <s v="Papua New GuineaGovernment engagement (#1.1)"/>
    <s v="Papua New Guinea: 2018"/>
    <s v="Papua New Guinea"/>
    <n v="1"/>
    <n v="42"/>
    <s v="Papua New Guinea: 2018"/>
    <s v="PNG"/>
    <s v="Papua New Guinea"/>
    <s v="https://eiti.org/BD/2018-55"/>
    <s v="https://eiti.org/document/papua-new-guinea-validation-2018"/>
    <n v="2018"/>
    <n v="2018"/>
    <s v="Meaningful progress"/>
    <s v="Government engagement (#1.1)"/>
    <n v="5"/>
    <x v="1"/>
    <s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
    <s v="https://eiti.org/document/papua-new-guinea-validation-2018"/>
    <s v="http://www.pngeiti.org.pg/"/>
    <s v="https://eiti.org/api/v1.0/score_data/42"/>
    <x v="0"/>
    <n v="0"/>
    <n v="0"/>
    <n v="0"/>
    <n v="0"/>
    <n v="0"/>
    <x v="6"/>
  </r>
  <r>
    <x v="26"/>
    <n v="1"/>
    <n v="42"/>
    <s v="Papua New Guinea: 2018"/>
    <s v="PNG"/>
    <s v="Papua New Guinea"/>
    <s v="https://eiti.org/BD/2018-55"/>
    <s v="https://eiti.org/document/papua-new-guinea-validation-2018"/>
    <n v="2018"/>
    <n v="2018"/>
    <s v="Meaningful progress"/>
    <x v="23"/>
    <n v="5"/>
    <x v="1"/>
    <s v="All constituencies regularly attend MSG meetings and actively participate in the design and implementation of the EITI, and engage in substantive conversations about the issues in the sector."/>
    <s v="https://eiti.org/document/papua-new-guinea-validation-2018"/>
    <s v="http://www.pngeiti.org.pg/"/>
    <s v="https://eiti.org/api/v1.0/score_data/42"/>
    <s v="Papua New GuineaMSG governance (#1.4)"/>
    <s v="Papua New Guinea: 2018"/>
    <s v="Papua New Guinea"/>
    <n v="1"/>
    <n v="42"/>
    <s v="Papua New Guinea: 2018"/>
    <s v="PNG"/>
    <s v="Papua New Guinea"/>
    <s v="https://eiti.org/BD/2018-55"/>
    <s v="https://eiti.org/document/papua-new-guinea-validation-2018"/>
    <n v="2018"/>
    <n v="2018"/>
    <s v="Meaningful progress"/>
    <s v="MSG governance (#1.4)"/>
    <n v="5"/>
    <x v="1"/>
    <s v="All constituencies regularly attend MSG meetings and actively participate in the design and implementation of the EITI, and engage in substantive conversations about the issues in the sector."/>
    <s v="https://eiti.org/document/papua-new-guinea-validation-2018"/>
    <s v="http://www.pngeiti.org.pg/"/>
    <s v="https://eiti.org/api/v1.0/score_data/42"/>
    <x v="0"/>
    <n v="0"/>
    <n v="0"/>
    <n v="0"/>
    <n v="0"/>
    <n v="0"/>
    <x v="6"/>
  </r>
  <r>
    <x v="26"/>
    <n v="1"/>
    <n v="42"/>
    <s v="Papua New Guinea: 2018"/>
    <s v="PNG"/>
    <s v="Papua New Guinea"/>
    <s v="https://eiti.org/BD/2018-55"/>
    <s v="https://eiti.org/document/papua-new-guinea-validation-2018"/>
    <n v="2018"/>
    <n v="2018"/>
    <s v="Meaningful progress"/>
    <x v="24"/>
    <n v="5"/>
    <x v="1"/>
    <s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
    <s v="https://eiti.org/document/papua-new-guinea-validation-2018"/>
    <s v="http://www.pngeiti.org.pg/"/>
    <s v="https://eiti.org/api/v1.0/score_data/42"/>
    <s v="Papua New GuineaCivil society engagement (#1.3)"/>
    <s v="Papua New Guinea: 2018"/>
    <s v="Papua New Guinea"/>
    <n v="1"/>
    <n v="42"/>
    <s v="Papua New Guinea: 2018"/>
    <s v="PNG"/>
    <s v="Papua New Guinea"/>
    <s v="https://eiti.org/BD/2018-55"/>
    <s v="https://eiti.org/document/papua-new-guinea-validation-2018"/>
    <n v="2018"/>
    <n v="2018"/>
    <s v="Meaningful progress"/>
    <s v="Civil society engagement (#1.3)"/>
    <n v="5"/>
    <x v="1"/>
    <s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
    <s v="https://eiti.org/document/papua-new-guinea-validation-2018"/>
    <s v="http://www.pngeiti.org.pg/"/>
    <s v="https://eiti.org/api/v1.0/score_data/42"/>
    <x v="0"/>
    <n v="0"/>
    <n v="0"/>
    <n v="0"/>
    <n v="0"/>
    <n v="0"/>
    <x v="6"/>
  </r>
  <r>
    <x v="26"/>
    <n v="1"/>
    <n v="42"/>
    <s v="Papua New Guinea: 2018"/>
    <s v="PNG"/>
    <s v="Papua New Guinea"/>
    <s v="https://eiti.org/BD/2018-55"/>
    <s v="https://eiti.org/document/papua-new-guinea-validation-2018"/>
    <n v="2018"/>
    <n v="2018"/>
    <s v="Meaningful progress"/>
    <x v="25"/>
    <n v="5"/>
    <x v="1"/>
    <s v="The 2016 EITI Report sufficiently explains the government’s policy and actual practice when it comes to contract disclosure. It should be noted, however, that contracts in PNG are not publicly accessible due to confidentiality provisions in the contracts."/>
    <s v="https://eiti.org/document/papua-new-guinea-validation-2018"/>
    <s v="http://www.pngeiti.org.pg/"/>
    <s v="https://eiti.org/api/v1.0/score_data/42"/>
    <s v="Papua New GuineaPolicy on contract disclosure (#2.4)"/>
    <s v="Papua New Guinea: 2018"/>
    <s v="Papua New Guinea"/>
    <n v="1"/>
    <n v="42"/>
    <s v="Papua New Guinea: 2018"/>
    <s v="PNG"/>
    <s v="Papua New Guinea"/>
    <s v="https://eiti.org/BD/2018-55"/>
    <s v="https://eiti.org/document/papua-new-guinea-validation-2018"/>
    <n v="2018"/>
    <n v="2018"/>
    <s v="Meaningful progress"/>
    <s v="Policy on contract disclosure (#2.4)"/>
    <n v="5"/>
    <x v="1"/>
    <s v="The 2016 EITI Report sufficiently explains the government’s policy and actual practice when it comes to contract disclosure. It should be noted, however, that contracts in PNG are not publicly accessible due to confidentiality provisions in the contracts."/>
    <s v="https://eiti.org/document/papua-new-guinea-validation-2018"/>
    <s v="http://www.pngeiti.org.pg/"/>
    <s v="https://eiti.org/api/v1.0/score_data/42"/>
    <x v="0"/>
    <n v="0"/>
    <n v="0"/>
    <n v="0"/>
    <n v="0"/>
    <n v="0"/>
    <x v="5"/>
  </r>
  <r>
    <x v="26"/>
    <n v="1"/>
    <n v="42"/>
    <s v="Papua New Guinea: 2018"/>
    <s v="PNG"/>
    <s v="Papua New Guinea"/>
    <s v="https://eiti.org/BD/2018-55"/>
    <s v="https://eiti.org/document/papua-new-guinea-validation-2018"/>
    <n v="2018"/>
    <n v="2018"/>
    <s v="Meaningful progress"/>
    <x v="26"/>
    <n v="3"/>
    <x v="3"/>
    <s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
    <s v="https://eiti.org/document/papua-new-guinea-validation-2018"/>
    <s v="http://www.pngeiti.org.pg/"/>
    <s v="https://eiti.org/api/v1.0/score_data/42"/>
    <s v="Papua New GuineaComprehensiveness (#4.1)"/>
    <s v="Papua New Guinea: 2018"/>
    <s v="Papua New Guinea"/>
    <n v="1"/>
    <n v="42"/>
    <s v="Papua New Guinea: 2018"/>
    <s v="PNG"/>
    <s v="Papua New Guinea"/>
    <s v="https://eiti.org/BD/2018-55"/>
    <s v="https://eiti.org/document/papua-new-guinea-validation-2018"/>
    <n v="2018"/>
    <n v="2018"/>
    <s v="Meaningful progress"/>
    <s v="Comprehensiveness (#4.1)"/>
    <n v="3"/>
    <x v="3"/>
    <s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
    <s v="https://eiti.org/document/papua-new-guinea-validation-2018"/>
    <s v="http://www.pngeiti.org.pg/"/>
    <s v="https://eiti.org/api/v1.0/score_data/42"/>
    <x v="0"/>
    <n v="1"/>
    <n v="0"/>
    <n v="1"/>
    <n v="0"/>
    <n v="0"/>
    <x v="0"/>
  </r>
  <r>
    <x v="26"/>
    <n v="1"/>
    <n v="42"/>
    <s v="Papua New Guinea: 2018"/>
    <s v="PNG"/>
    <s v="Papua New Guinea"/>
    <s v="https://eiti.org/BD/2018-55"/>
    <s v="https://eiti.org/document/papua-new-guinea-validation-2018"/>
    <n v="2018"/>
    <n v="2018"/>
    <s v="Meaningful progress"/>
    <x v="27"/>
    <n v="4"/>
    <x v="0"/>
    <s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
    <s v="https://eiti.org/document/papua-new-guinea-validation-2018"/>
    <s v="http://www.pngeiti.org.pg/"/>
    <s v="https://eiti.org/api/v1.0/score_data/42"/>
    <s v="Papua New GuineaExport data (#3.3)"/>
    <s v="Papua New Guinea: 2018"/>
    <s v="Papua New Guinea"/>
    <n v="1"/>
    <n v="42"/>
    <s v="Papua New Guinea: 2018"/>
    <s v="PNG"/>
    <s v="Papua New Guinea"/>
    <s v="https://eiti.org/BD/2018-55"/>
    <s v="https://eiti.org/document/papua-new-guinea-validation-2018"/>
    <n v="2018"/>
    <n v="2018"/>
    <s v="Meaningful progress"/>
    <s v="Export data (#3.3)"/>
    <n v="4"/>
    <x v="0"/>
    <s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
    <s v="https://eiti.org/document/papua-new-guinea-validation-2018"/>
    <s v="http://www.pngeiti.org.pg/"/>
    <s v="https://eiti.org/api/v1.0/score_data/42"/>
    <x v="0"/>
    <n v="1"/>
    <n v="0"/>
    <n v="1"/>
    <n v="0"/>
    <n v="0"/>
    <x v="7"/>
  </r>
  <r>
    <x v="26"/>
    <n v="1"/>
    <n v="42"/>
    <s v="Papua New Guinea: 2018"/>
    <s v="PNG"/>
    <s v="Papua New Guinea"/>
    <s v="https://eiti.org/BD/2018-55"/>
    <s v="https://eiti.org/document/papua-new-guinea-validation-2018"/>
    <n v="2018"/>
    <n v="2018"/>
    <s v="Meaningful progress"/>
    <x v="28"/>
    <n v="0"/>
    <x v="2"/>
    <s v="While the 2016 EITI Report categorises expenditures under infrastructure tax credit (ITC) mechanism as a form of barter arrangement, stakeholders confirmed that extractives companies were not required to undertake expenditures under the ITC scheme."/>
    <s v="https://eiti.org/document/papua-new-guinea-validation-2018"/>
    <s v="http://www.pngeiti.org.pg/"/>
    <s v="https://eiti.org/api/v1.0/score_data/42"/>
    <s v="Papua New GuineaBarter agreements (#4.3)"/>
    <s v="Papua New Guinea: 2018"/>
    <s v="Papua New Guinea"/>
    <n v="1"/>
    <n v="42"/>
    <s v="Papua New Guinea: 2018"/>
    <s v="PNG"/>
    <s v="Papua New Guinea"/>
    <s v="https://eiti.org/BD/2018-55"/>
    <s v="https://eiti.org/document/papua-new-guinea-validation-2018"/>
    <n v="2018"/>
    <n v="2018"/>
    <s v="Meaningful progress"/>
    <s v="Barter agreements (#4.3)"/>
    <n v="0"/>
    <x v="2"/>
    <s v="While the 2016 EITI Report categorises expenditures under infrastructure tax credit (ITC) mechanism as a form of barter arrangement, stakeholders confirmed that extractives companies were not required to undertake expenditures under the ITC scheme."/>
    <s v="https://eiti.org/document/papua-new-guinea-validation-2018"/>
    <s v="http://www.pngeiti.org.pg/"/>
    <s v="https://eiti.org/api/v1.0/score_data/42"/>
    <x v="0"/>
    <n v="0"/>
    <n v="0"/>
    <n v="0"/>
    <n v="0"/>
    <n v="0"/>
    <x v="0"/>
  </r>
  <r>
    <x v="26"/>
    <n v="1"/>
    <n v="42"/>
    <s v="Papua New Guinea: 2018"/>
    <s v="PNG"/>
    <s v="Papua New Guinea"/>
    <s v="https://eiti.org/BD/2018-55"/>
    <s v="https://eiti.org/document/papua-new-guinea-validation-2018"/>
    <n v="2018"/>
    <n v="2018"/>
    <s v="Meaningful progress"/>
    <x v="29"/>
    <n v="0"/>
    <x v="2"/>
    <s v="Although the report does not explicitly state that the government is not entitled to in-kind revenues as fiscal payments, there was consensus among stakeholders consulted that this requirement was not applicable to PNG under the current fiscal regime."/>
    <s v="https://eiti.org/document/papua-new-guinea-validation-2018"/>
    <s v="http://www.pngeiti.org.pg/"/>
    <s v="https://eiti.org/api/v1.0/score_data/42"/>
    <s v="Papua New GuineaIn-kind revenues (#4.2)"/>
    <s v="Papua New Guinea: 2018"/>
    <s v="Papua New Guinea"/>
    <n v="1"/>
    <n v="42"/>
    <s v="Papua New Guinea: 2018"/>
    <s v="PNG"/>
    <s v="Papua New Guinea"/>
    <s v="https://eiti.org/BD/2018-55"/>
    <s v="https://eiti.org/document/papua-new-guinea-validation-2018"/>
    <n v="2018"/>
    <n v="2018"/>
    <s v="Meaningful progress"/>
    <s v="In-kind revenues (#4.2)"/>
    <n v="0"/>
    <x v="2"/>
    <s v="Although the report does not explicitly state that the government is not entitled to in-kind revenues as fiscal payments, there was consensus among stakeholders consulted that this requirement was not applicable to PNG under the current fiscal regime."/>
    <s v="https://eiti.org/document/papua-new-guinea-validation-2018"/>
    <s v="http://www.pngeiti.org.pg/"/>
    <s v="https://eiti.org/api/v1.0/score_data/42"/>
    <x v="0"/>
    <n v="0"/>
    <n v="0"/>
    <n v="0"/>
    <n v="0"/>
    <n v="0"/>
    <x v="0"/>
  </r>
  <r>
    <x v="26"/>
    <n v="1"/>
    <n v="42"/>
    <s v="Papua New Guinea: 2018"/>
    <s v="PNG"/>
    <s v="Papua New Guinea"/>
    <s v="https://eiti.org/BD/2018-55"/>
    <s v="https://eiti.org/document/papua-new-guinea-validation-2018"/>
    <n v="2018"/>
    <n v="2018"/>
    <s v="Meaningful progress"/>
    <x v="30"/>
    <n v="4"/>
    <x v="0"/>
    <s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
    <s v="https://eiti.org/document/papua-new-guinea-validation-2018"/>
    <s v="http://www.pngeiti.org.pg/"/>
    <s v="https://eiti.org/api/v1.0/score_data/42"/>
    <s v="Papua New GuineaState participation (#2.6)"/>
    <s v="Papua New Guinea: 2018"/>
    <s v="Papua New Guinea"/>
    <n v="1"/>
    <n v="42"/>
    <s v="Papua New Guinea: 2018"/>
    <s v="PNG"/>
    <s v="Papua New Guinea"/>
    <s v="https://eiti.org/BD/2018-55"/>
    <s v="https://eiti.org/document/papua-new-guinea-validation-2018"/>
    <n v="2018"/>
    <n v="2018"/>
    <s v="Meaningful progress"/>
    <s v="State participation (#2.6)"/>
    <n v="4"/>
    <x v="0"/>
    <s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
    <s v="https://eiti.org/document/papua-new-guinea-validation-2018"/>
    <s v="http://www.pngeiti.org.pg/"/>
    <s v="https://eiti.org/api/v1.0/score_data/42"/>
    <x v="0"/>
    <n v="1"/>
    <n v="0"/>
    <n v="1"/>
    <n v="0"/>
    <n v="0"/>
    <x v="5"/>
  </r>
  <r>
    <x v="26"/>
    <n v="1"/>
    <n v="42"/>
    <s v="Papua New Guinea: 2018"/>
    <s v="PNG"/>
    <s v="Papua New Guinea"/>
    <s v="https://eiti.org/BD/2018-55"/>
    <s v="https://eiti.org/document/papua-new-guinea-validation-2018"/>
    <n v="2018"/>
    <n v="2018"/>
    <s v="Meaningful progress"/>
    <x v="31"/>
    <n v="1"/>
    <x v="4"/>
    <s v="The 2016 EITI Report does not contain any information on beneficial owners, although it provides some information on legal owners of mining companies. No such information was given for oil and gas companies."/>
    <s v="https://eiti.org/document/papua-new-guinea-validation-2018"/>
    <s v="http://www.pngeiti.org.pg/"/>
    <s v="https://eiti.org/api/v1.0/score_data/42"/>
    <s v="Papua New GuineaBeneficial ownership (#2.5)"/>
    <s v="Papua New Guinea: 2018"/>
    <s v="Papua New Guinea"/>
    <n v="1"/>
    <n v="42"/>
    <s v="Papua New Guinea: 2018"/>
    <s v="PNG"/>
    <s v="Papua New Guinea"/>
    <s v="https://eiti.org/BD/2018-55"/>
    <s v="https://eiti.org/document/papua-new-guinea-validation-2018"/>
    <n v="2018"/>
    <n v="2018"/>
    <s v="Meaningful progress"/>
    <s v="Beneficial ownership (#2.5)"/>
    <n v="1"/>
    <x v="4"/>
    <s v="The 2016 EITI Report does not contain any information on beneficial owners, although it provides some information on legal owners of mining companies. No such information was given for oil and gas companies."/>
    <s v="https://eiti.org/document/papua-new-guinea-validation-2018"/>
    <s v="http://www.pngeiti.org.pg/"/>
    <s v="https://eiti.org/api/v1.0/score_data/42"/>
    <x v="0"/>
    <n v="0"/>
    <n v="0"/>
    <n v="0"/>
    <n v="0"/>
    <n v="0"/>
    <x v="5"/>
  </r>
  <r>
    <x v="26"/>
    <n v="1"/>
    <n v="42"/>
    <s v="Papua New Guinea: 2018"/>
    <s v="PNG"/>
    <s v="Papua New Guinea"/>
    <s v="https://eiti.org/BD/2018-55"/>
    <s v="https://eiti.org/document/papua-new-guinea-validation-2018"/>
    <n v="2018"/>
    <n v="2018"/>
    <s v="Meaningful progress"/>
    <x v="32"/>
    <n v="3"/>
    <x v="3"/>
    <s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
    <s v="https://eiti.org/document/papua-new-guinea-validation-2018"/>
    <s v="http://www.pngeiti.org.pg/"/>
    <s v="https://eiti.org/api/v1.0/score_data/42"/>
    <s v="Papua New GuineaProduction data (#3.2)"/>
    <s v="Papua New Guinea: 2018"/>
    <s v="Papua New Guinea"/>
    <n v="1"/>
    <n v="42"/>
    <s v="Papua New Guinea: 2018"/>
    <s v="PNG"/>
    <s v="Papua New Guinea"/>
    <s v="https://eiti.org/BD/2018-55"/>
    <s v="https://eiti.org/document/papua-new-guinea-validation-2018"/>
    <n v="2018"/>
    <n v="2018"/>
    <s v="Meaningful progress"/>
    <s v="Production data (#3.2)"/>
    <n v="3"/>
    <x v="3"/>
    <s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
    <s v="https://eiti.org/document/papua-new-guinea-validation-2018"/>
    <s v="http://www.pngeiti.org.pg/"/>
    <s v="https://eiti.org/api/v1.0/score_data/42"/>
    <x v="0"/>
    <n v="1"/>
    <n v="0"/>
    <n v="1"/>
    <n v="0"/>
    <n v="0"/>
    <x v="7"/>
  </r>
  <r>
    <x v="26"/>
    <n v="1"/>
    <n v="42"/>
    <s v="Papua New Guinea: 2018"/>
    <s v="PNG"/>
    <s v="Papua New Guinea"/>
    <s v="https://eiti.org/BD/2018-55"/>
    <s v="https://eiti.org/document/papua-new-guinea-validation-2018"/>
    <n v="2018"/>
    <n v="2018"/>
    <s v="Meaningful progress"/>
    <x v="33"/>
    <n v="5"/>
    <x v="1"/>
    <s v="The 2016 EITI Report provides an overview of the mining, oil and gas sectors, including significant exploration activities."/>
    <s v="https://eiti.org/document/papua-new-guinea-validation-2018"/>
    <s v="http://www.pngeiti.org.pg/"/>
    <s v="https://eiti.org/api/v1.0/score_data/42"/>
    <s v="Papua New GuineaExploration data (#3.1)"/>
    <s v="Papua New Guinea: 2018"/>
    <s v="Papua New Guinea"/>
    <n v="1"/>
    <n v="42"/>
    <s v="Papua New Guinea: 2018"/>
    <s v="PNG"/>
    <s v="Papua New Guinea"/>
    <s v="https://eiti.org/BD/2018-55"/>
    <s v="https://eiti.org/document/papua-new-guinea-validation-2018"/>
    <n v="2018"/>
    <n v="2018"/>
    <s v="Meaningful progress"/>
    <s v="Exploration data (#3.1)"/>
    <n v="5"/>
    <x v="1"/>
    <s v="The 2016 EITI Report provides an overview of the mining, oil and gas sectors, including significant exploration activities."/>
    <s v="https://eiti.org/document/papua-new-guinea-validation-2018"/>
    <s v="http://www.pngeiti.org.pg/"/>
    <s v="https://eiti.org/api/v1.0/score_data/42"/>
    <x v="0"/>
    <n v="0"/>
    <n v="0"/>
    <n v="0"/>
    <n v="0"/>
    <n v="0"/>
    <x v="7"/>
  </r>
  <r>
    <x v="27"/>
    <n v="1"/>
    <n v="4"/>
    <s v="Peru: 2016"/>
    <s v="PER"/>
    <s v="Peru"/>
    <s v="https://eiti.org/board-decision/2017-3"/>
    <s v="https://eiti.org/document/validation-peru-2016-documentation"/>
    <n v="2016"/>
    <m/>
    <s v="Meaningful progress"/>
    <x v="33"/>
    <n v="5"/>
    <x v="1"/>
    <s v="The EITI Reports provides an overview of exploration including significant exploration activities.  Links to further reading are provided. Stakeholders were satisfied with these disclosures. "/>
    <m/>
    <s v="http://eitiperu.minem.gob.pe/"/>
    <s v="https://eiti.org/api/v1.0/score_data/4"/>
    <s v="PeruExploration data (#3.1)"/>
    <s v="Peru: 2018"/>
    <s v="Peru"/>
    <n v="1"/>
    <n v="47"/>
    <s v="Peru: 2018"/>
    <s v="PER"/>
    <s v="Peru"/>
    <s v="http://eiti.org/BD/2019-45"/>
    <s v="https://eiti.org/document/peru-validation-2018"/>
    <n v="2018"/>
    <n v="0"/>
    <s v="Meaningful progress"/>
    <s v="Exploration data (#3.1)"/>
    <n v="5"/>
    <x v="1"/>
    <s v="The EITI Reports provides an overview of exploration including significant exploration activities.  Links to further reading are provided. Stakeholders were satisfied with these disclosures. "/>
    <n v="0"/>
    <s v="http://eitiperu.minem.gob.pe/"/>
    <s v="https://eiti.org/api/v1.0/score_data/47"/>
    <x v="1"/>
    <n v="0"/>
    <n v="0"/>
    <n v="0"/>
    <n v="0"/>
    <n v="0"/>
    <x v="7"/>
  </r>
  <r>
    <x v="27"/>
    <n v="1"/>
    <n v="4"/>
    <s v="Peru: 2016"/>
    <s v="PER"/>
    <s v="Peru"/>
    <s v="https://eiti.org/board-decision/2017-3"/>
    <s v="https://eiti.org/document/validation-peru-2016-documentation"/>
    <n v="2016"/>
    <m/>
    <s v="Meaningful progress"/>
    <x v="32"/>
    <n v="6"/>
    <x v="6"/>
    <s v="Production data by commodity is included in Peru’s EITI reports and on government websites"/>
    <m/>
    <s v="http://eitiperu.minem.gob.pe/"/>
    <s v="https://eiti.org/api/v1.0/score_data/4"/>
    <s v="PeruProduction data (#3.2)"/>
    <s v="Peru: 2018"/>
    <s v="Peru"/>
    <n v="1"/>
    <n v="47"/>
    <s v="Peru: 2018"/>
    <s v="PER"/>
    <s v="Peru"/>
    <s v="http://eiti.org/BD/2019-45"/>
    <s v="https://eiti.org/document/peru-validation-2018"/>
    <n v="2018"/>
    <n v="0"/>
    <s v="Meaningful progress"/>
    <s v="Production data (#3.2)"/>
    <n v="6"/>
    <x v="6"/>
    <s v="Production data by commodity is included in Peru’s EITI reports and on government websites"/>
    <n v="0"/>
    <s v="http://eitiperu.minem.gob.pe/"/>
    <s v="https://eiti.org/api/v1.0/score_data/47"/>
    <x v="1"/>
    <n v="0"/>
    <n v="0"/>
    <n v="0"/>
    <n v="0"/>
    <n v="0"/>
    <x v="7"/>
  </r>
  <r>
    <x v="27"/>
    <n v="1"/>
    <n v="4"/>
    <s v="Peru: 2016"/>
    <s v="PER"/>
    <s v="Peru"/>
    <s v="https://eiti.org/board-decision/2017-3"/>
    <s v="https://eiti.org/document/validation-peru-2016-documentation"/>
    <n v="2016"/>
    <m/>
    <s v="Meaningful progress"/>
    <x v="31"/>
    <n v="1"/>
    <x v="4"/>
    <s v="There is no evidence that the CMPE has discussed this topic in any detail. "/>
    <m/>
    <s v="http://eitiperu.minem.gob.pe/"/>
    <s v="https://eiti.org/api/v1.0/score_data/4"/>
    <s v="PeruBeneficial ownership (#2.5)"/>
    <s v="Peru: 2018"/>
    <s v="Peru"/>
    <n v="1"/>
    <n v="47"/>
    <s v="Peru: 2018"/>
    <s v="PER"/>
    <s v="Peru"/>
    <s v="http://eiti.org/BD/2019-45"/>
    <s v="https://eiti.org/document/peru-validation-2018"/>
    <n v="2018"/>
    <n v="0"/>
    <s v="Meaningful progress"/>
    <s v="Beneficial ownership (#2.5)"/>
    <n v="1"/>
    <x v="4"/>
    <s v="There is no evidence that the CMPE has discussed this topic in any detail. "/>
    <n v="0"/>
    <s v="http://eitiperu.minem.gob.pe/"/>
    <s v="https://eiti.org/api/v1.0/score_data/47"/>
    <x v="1"/>
    <n v="0"/>
    <n v="0"/>
    <n v="0"/>
    <n v="0"/>
    <n v="0"/>
    <x v="5"/>
  </r>
  <r>
    <x v="27"/>
    <n v="1"/>
    <n v="4"/>
    <s v="Peru: 2016"/>
    <s v="PER"/>
    <s v="Peru"/>
    <s v="https://eiti.org/board-decision/2017-3"/>
    <s v="https://eiti.org/document/validation-peru-2016-documentation"/>
    <n v="2016"/>
    <m/>
    <s v="Meaningful progress"/>
    <x v="30"/>
    <n v="4"/>
    <x v="0"/>
    <s v="The CMPE does not appear to have thoroughly reviewed the arrangements relating to state participation in the oil and gas sector and whether this gives rise to material revenue payments."/>
    <m/>
    <s v="http://eitiperu.minem.gob.pe/"/>
    <s v="https://eiti.org/api/v1.0/score_data/4"/>
    <s v="PeruState participation (#2.6)"/>
    <s v="Peru: 2018"/>
    <s v="Peru"/>
    <n v="1"/>
    <n v="47"/>
    <s v="Peru: 2018"/>
    <s v="PER"/>
    <s v="Peru"/>
    <s v="http://eiti.org/BD/2019-45"/>
    <s v="https://eiti.org/document/peru-validation-2018"/>
    <n v="2018"/>
    <n v="0"/>
    <s v="Meaningful progress"/>
    <s v="State participation (#2.6)"/>
    <n v="5"/>
    <x v="1"/>
    <s v="With respect to Activos Mineros, EITI Peru provided a detailed explanation of the prevailing rules and practices regarding the financial relationship between this state-owned enterprise and the government. Activos Mineros has no ownership in any operating company within the country’s extractive sector. EITI Peru provided a clear description of Perupetro’s activities and revenues, including the operation of Block Z-2B. The coverage of royalty payments from license contracts appears to be comprehensive."/>
    <n v="0"/>
    <s v="http://eitiperu.minem.gob.pe/"/>
    <s v="https://eiti.org/api/v1.0/score_data/47"/>
    <x v="1"/>
    <n v="1"/>
    <n v="1"/>
    <n v="0"/>
    <n v="1"/>
    <n v="0"/>
    <x v="5"/>
  </r>
  <r>
    <x v="27"/>
    <n v="1"/>
    <n v="4"/>
    <s v="Peru: 2016"/>
    <s v="PER"/>
    <s v="Peru"/>
    <s v="https://eiti.org/board-decision/2017-3"/>
    <s v="https://eiti.org/document/validation-peru-2016-documentation"/>
    <n v="2016"/>
    <m/>
    <s v="Meaningful progress"/>
    <x v="29"/>
    <n v="0"/>
    <x v="2"/>
    <s v="Based on the information that is publically available, it seems clear that this requirement is not applicable.  "/>
    <m/>
    <s v="http://eitiperu.minem.gob.pe/"/>
    <s v="https://eiti.org/api/v1.0/score_data/4"/>
    <s v="PeruIn-kind revenues (#4.2)"/>
    <s v="Peru: 2018"/>
    <s v="Peru"/>
    <n v="1"/>
    <n v="47"/>
    <s v="Peru: 2018"/>
    <s v="PER"/>
    <s v="Peru"/>
    <s v="http://eiti.org/BD/2019-45"/>
    <s v="https://eiti.org/document/peru-validation-2018"/>
    <n v="2018"/>
    <n v="0"/>
    <s v="Meaningful progress"/>
    <s v="In-kind revenues (#4.2)"/>
    <n v="0"/>
    <x v="2"/>
    <s v="Based on the information that is publically available, it seems clear that this requirement is not applicable.  "/>
    <n v="0"/>
    <s v="http://eitiperu.minem.gob.pe/"/>
    <s v="https://eiti.org/api/v1.0/score_data/47"/>
    <x v="1"/>
    <n v="0"/>
    <n v="0"/>
    <n v="0"/>
    <n v="0"/>
    <n v="0"/>
    <x v="0"/>
  </r>
  <r>
    <x v="27"/>
    <n v="1"/>
    <n v="4"/>
    <s v="Peru: 2016"/>
    <s v="PER"/>
    <s v="Peru"/>
    <s v="https://eiti.org/board-decision/2017-3"/>
    <s v="https://eiti.org/document/validation-peru-2016-documentation"/>
    <n v="2016"/>
    <m/>
    <s v="Meaningful progress"/>
    <x v="28"/>
    <n v="4"/>
    <x v="0"/>
    <s v="While stakeholders take the view that the Peruvian legal framework does not allow for these kind of transactions, the provision in the Law No 29230 that allows deductions for investment in public infrastructure warrants furthers investigation. Representatives from civil society organisations expressed interest in gaining a better understanding of the application of regulations related to fiscal credits such as the “infrastructure for taxes”, which maybe be relevant to this requirement and/or the coverage of social payments (see Requirement 6). "/>
    <m/>
    <s v="http://eitiperu.minem.gob.pe/"/>
    <s v="https://eiti.org/api/v1.0/score_data/4"/>
    <s v="PeruBarter agreements (#4.3)"/>
    <s v="Peru: 2018"/>
    <s v="Peru"/>
    <n v="1"/>
    <n v="47"/>
    <s v="Peru: 2018"/>
    <s v="PER"/>
    <s v="Peru"/>
    <s v="http://eiti.org/BD/2019-45"/>
    <s v="https://eiti.org/document/peru-validation-2018"/>
    <n v="2018"/>
    <n v="0"/>
    <s v="Meaningful progress"/>
    <s v="Barter agreements (#4.3)"/>
    <n v="0"/>
    <x v="2"/>
    <s v="This requirement is not applicable in Peru. The Independent Administrator has confirmed the inapplicability of the “Works for Taxes” regime under 4.3 Requirement, noting its coverage under income tax payments under requirement 4.1."/>
    <n v="0"/>
    <s v="http://eitiperu.minem.gob.pe/"/>
    <s v="https://eiti.org/api/v1.0/score_data/47"/>
    <x v="1"/>
    <n v="1"/>
    <n v="-4"/>
    <n v="0"/>
    <n v="1"/>
    <n v="0"/>
    <x v="0"/>
  </r>
  <r>
    <x v="27"/>
    <n v="1"/>
    <n v="4"/>
    <s v="Peru: 2016"/>
    <s v="PER"/>
    <s v="Peru"/>
    <s v="https://eiti.org/board-decision/2017-3"/>
    <s v="https://eiti.org/document/validation-peru-2016-documentation"/>
    <n v="2016"/>
    <m/>
    <s v="Meaningful progress"/>
    <x v="27"/>
    <n v="5"/>
    <x v="1"/>
    <s v="The EITI Report contains the value of exports by main commodities. Although export volumes are not disclosed as part of the EITI Report, the International Secretariat has confirmed this data is readily available through other official publications. "/>
    <m/>
    <s v="http://eitiperu.minem.gob.pe/"/>
    <s v="https://eiti.org/api/v1.0/score_data/4"/>
    <s v="PeruExport data (#3.3)"/>
    <s v="Peru: 2018"/>
    <s v="Peru"/>
    <n v="1"/>
    <n v="47"/>
    <s v="Peru: 2018"/>
    <s v="PER"/>
    <s v="Peru"/>
    <s v="http://eiti.org/BD/2019-45"/>
    <s v="https://eiti.org/document/peru-validation-2018"/>
    <n v="2018"/>
    <n v="0"/>
    <s v="Meaningful progress"/>
    <s v="Export data (#3.3)"/>
    <n v="5"/>
    <x v="1"/>
    <s v="The EITI Report contains the value of exports by main commodities. Although export volumes are not disclosed as part of the EITI Report, the International Secretariat has confirmed this data is readily available through other official publications. "/>
    <n v="0"/>
    <s v="http://eitiperu.minem.gob.pe/"/>
    <s v="https://eiti.org/api/v1.0/score_data/47"/>
    <x v="1"/>
    <n v="0"/>
    <n v="0"/>
    <n v="0"/>
    <n v="0"/>
    <n v="0"/>
    <x v="7"/>
  </r>
  <r>
    <x v="27"/>
    <n v="1"/>
    <n v="4"/>
    <s v="Peru: 2016"/>
    <s v="PER"/>
    <s v="Peru"/>
    <s v="https://eiti.org/board-decision/2017-3"/>
    <s v="https://eiti.org/document/validation-peru-2016-documentation"/>
    <n v="2016"/>
    <m/>
    <s v="Meaningful progress"/>
    <x v="26"/>
    <n v="4"/>
    <x v="0"/>
    <s v="The CMPE has agreed a definition of materiality based on value of production which is not optimal. The documentation of the CMPE’s discussions and decisions on the scope of reporting scope is not sufficiently detailed. Based on the agreed scope and materiality definition, Peru has provided a comprehensive reconciliation of government revenues and company payments except for one company (Minera Chinalco Peru). While the coverage of the reconciliation process is high, it is not possible to reliably estimate Chinalco’s tax payments based on the information provided. It appears likely that Chinalco’s tax payments are material. "/>
    <m/>
    <s v="http://eitiperu.minem.gob.pe/"/>
    <s v="https://eiti.org/api/v1.0/score_data/4"/>
    <s v="PeruComprehensiveness (#4.1)"/>
    <s v="Peru: 2018"/>
    <s v="Peru"/>
    <n v="1"/>
    <n v="47"/>
    <s v="Peru: 2018"/>
    <s v="PER"/>
    <s v="Peru"/>
    <s v="http://eiti.org/BD/2019-45"/>
    <s v="https://eiti.org/document/peru-validation-2018"/>
    <n v="2018"/>
    <n v="0"/>
    <s v="Meaningful progress"/>
    <s v="Comprehensiveness (#4.1)"/>
    <n v="4"/>
    <x v="0"/>
    <s v="EITI Peru have agreed a definition of materiality in terms of the value of production. However, the EITI Board has been clear that basing the definition of materiality on the value of production alone is not sufficient. An ex post assessment of the coverage of payments showed that a material company have been omitted. "/>
    <n v="0"/>
    <s v="http://eitiperu.minem.gob.pe/"/>
    <s v="https://eiti.org/api/v1.0/score_data/47"/>
    <x v="1"/>
    <n v="1"/>
    <n v="0"/>
    <n v="1"/>
    <n v="0"/>
    <n v="0"/>
    <x v="0"/>
  </r>
  <r>
    <x v="27"/>
    <n v="1"/>
    <n v="4"/>
    <s v="Peru: 2016"/>
    <s v="PER"/>
    <s v="Peru"/>
    <s v="https://eiti.org/board-decision/2017-3"/>
    <s v="https://eiti.org/document/validation-peru-2016-documentation"/>
    <n v="2016"/>
    <m/>
    <s v="Meaningful progress"/>
    <x v="25"/>
    <n v="5"/>
    <x v="1"/>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m/>
    <s v="http://eitiperu.minem.gob.pe/"/>
    <s v="https://eiti.org/api/v1.0/score_data/4"/>
    <s v="PeruPolicy on contract disclosure (#2.4)"/>
    <s v="Peru: 2018"/>
    <s v="Peru"/>
    <n v="1"/>
    <n v="47"/>
    <s v="Peru: 2018"/>
    <s v="PER"/>
    <s v="Peru"/>
    <s v="http://eiti.org/BD/2019-45"/>
    <s v="https://eiti.org/document/peru-validation-2018"/>
    <n v="2018"/>
    <n v="0"/>
    <s v="Meaningful progress"/>
    <s v="Policy on contract disclosure (#2.4)"/>
    <n v="5"/>
    <x v="1"/>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n v="0"/>
    <s v="http://eitiperu.minem.gob.pe/"/>
    <s v="https://eiti.org/api/v1.0/score_data/47"/>
    <x v="1"/>
    <n v="0"/>
    <n v="0"/>
    <n v="0"/>
    <n v="0"/>
    <n v="0"/>
    <x v="5"/>
  </r>
  <r>
    <x v="27"/>
    <n v="1"/>
    <n v="4"/>
    <s v="Peru: 2016"/>
    <s v="PER"/>
    <s v="Peru"/>
    <s v="https://eiti.org/board-decision/2017-3"/>
    <s v="https://eiti.org/document/validation-peru-2016-documentation"/>
    <n v="2016"/>
    <m/>
    <s v="Meaningful progress"/>
    <x v="24"/>
    <n v="5"/>
    <x v="1"/>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m/>
    <s v="http://eitiperu.minem.gob.pe/"/>
    <s v="https://eiti.org/api/v1.0/score_data/4"/>
    <s v="PeruCivil society engagement (#1.3)"/>
    <s v="Peru: 2018"/>
    <s v="Peru"/>
    <n v="1"/>
    <n v="47"/>
    <s v="Peru: 2018"/>
    <s v="PER"/>
    <s v="Peru"/>
    <s v="http://eiti.org/BD/2019-45"/>
    <s v="https://eiti.org/document/peru-validation-2018"/>
    <n v="2018"/>
    <n v="0"/>
    <s v="Meaningful progress"/>
    <s v="Civil society engagement (#1.3)"/>
    <n v="5"/>
    <x v="1"/>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n v="0"/>
    <s v="http://eitiperu.minem.gob.pe/"/>
    <s v="https://eiti.org/api/v1.0/score_data/47"/>
    <x v="1"/>
    <n v="0"/>
    <n v="0"/>
    <n v="0"/>
    <n v="0"/>
    <n v="0"/>
    <x v="6"/>
  </r>
  <r>
    <x v="27"/>
    <n v="1"/>
    <n v="4"/>
    <s v="Peru: 2016"/>
    <s v="PER"/>
    <s v="Peru"/>
    <s v="https://eiti.org/board-decision/2017-3"/>
    <s v="https://eiti.org/document/validation-peru-2016-documentation"/>
    <n v="2016"/>
    <m/>
    <s v="Meaningful progress"/>
    <x v="23"/>
    <n v="5"/>
    <x v="1"/>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m/>
    <s v="http://eitiperu.minem.gob.pe/"/>
    <s v="https://eiti.org/api/v1.0/score_data/4"/>
    <s v="PeruMSG governance (#1.4)"/>
    <s v="Peru: 2018"/>
    <s v="Peru"/>
    <n v="1"/>
    <n v="47"/>
    <s v="Peru: 2018"/>
    <s v="PER"/>
    <s v="Peru"/>
    <s v="http://eiti.org/BD/2019-45"/>
    <s v="https://eiti.org/document/peru-validation-2018"/>
    <n v="2018"/>
    <n v="0"/>
    <s v="Meaningful progress"/>
    <s v="MSG governance (#1.4)"/>
    <n v="5"/>
    <x v="1"/>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n v="0"/>
    <s v="http://eitiperu.minem.gob.pe/"/>
    <s v="https://eiti.org/api/v1.0/score_data/47"/>
    <x v="1"/>
    <n v="0"/>
    <n v="0"/>
    <n v="0"/>
    <n v="0"/>
    <n v="0"/>
    <x v="6"/>
  </r>
  <r>
    <x v="27"/>
    <n v="1"/>
    <n v="4"/>
    <s v="Peru: 2016"/>
    <s v="PER"/>
    <s v="Peru"/>
    <s v="https://eiti.org/board-decision/2017-3"/>
    <s v="https://eiti.org/document/validation-peru-2016-documentation"/>
    <n v="2016"/>
    <m/>
    <s v="Meaningful progress"/>
    <x v="22"/>
    <n v="5"/>
    <x v="1"/>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m/>
    <s v="http://eitiperu.minem.gob.pe/"/>
    <s v="https://eiti.org/api/v1.0/score_data/4"/>
    <s v="PeruGovernment engagement (#1.1)"/>
    <s v="Peru: 2018"/>
    <s v="Peru"/>
    <n v="1"/>
    <n v="47"/>
    <s v="Peru: 2018"/>
    <s v="PER"/>
    <s v="Peru"/>
    <s v="http://eiti.org/BD/2019-45"/>
    <s v="https://eiti.org/document/peru-validation-2018"/>
    <n v="2018"/>
    <n v="0"/>
    <s v="Meaningful progress"/>
    <s v="Government engagement (#1.1)"/>
    <n v="5"/>
    <x v="1"/>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n v="0"/>
    <s v="http://eitiperu.minem.gob.pe/"/>
    <s v="https://eiti.org/api/v1.0/score_data/47"/>
    <x v="1"/>
    <n v="0"/>
    <n v="0"/>
    <n v="0"/>
    <n v="0"/>
    <n v="0"/>
    <x v="6"/>
  </r>
  <r>
    <x v="27"/>
    <n v="1"/>
    <n v="4"/>
    <s v="Peru: 2016"/>
    <s v="PER"/>
    <s v="Peru"/>
    <s v="https://eiti.org/board-decision/2017-3"/>
    <s v="https://eiti.org/document/validation-peru-2016-documentation"/>
    <n v="2016"/>
    <m/>
    <s v="Meaningful progress"/>
    <x v="21"/>
    <n v="5"/>
    <x v="1"/>
    <s v="There is an enabling environment for company participation. Companies are actively and effectively engaged in the EITI process. Obstacles to company participation regarding taxpayer confidentiality provisions have successfully addressed."/>
    <m/>
    <s v="http://eitiperu.minem.gob.pe/"/>
    <s v="https://eiti.org/api/v1.0/score_data/4"/>
    <s v="PeruIndustry engagement (#1.2)"/>
    <s v="Peru: 2018"/>
    <s v="Peru"/>
    <n v="1"/>
    <n v="47"/>
    <s v="Peru: 2018"/>
    <s v="PER"/>
    <s v="Peru"/>
    <s v="http://eiti.org/BD/2019-45"/>
    <s v="https://eiti.org/document/peru-validation-2018"/>
    <n v="2018"/>
    <n v="0"/>
    <s v="Meaningful progress"/>
    <s v="Industry engagement (#1.2)"/>
    <n v="5"/>
    <x v="1"/>
    <s v="There is an enabling environment for company participation. Companies are actively and effectively engaged in the EITI process. Obstacles to company participation regarding taxpayer confidentiality provisions have successfully addressed."/>
    <n v="0"/>
    <s v="http://eitiperu.minem.gob.pe/"/>
    <s v="https://eiti.org/api/v1.0/score_data/47"/>
    <x v="1"/>
    <n v="0"/>
    <n v="0"/>
    <n v="0"/>
    <n v="0"/>
    <n v="0"/>
    <x v="6"/>
  </r>
  <r>
    <x v="27"/>
    <n v="1"/>
    <n v="4"/>
    <s v="Peru: 2016"/>
    <s v="PER"/>
    <s v="Peru"/>
    <s v="https://eiti.org/board-decision/2017-3"/>
    <s v="https://eiti.org/document/validation-peru-2016-documentation"/>
    <n v="2016"/>
    <m/>
    <s v="Meaningful progress"/>
    <x v="20"/>
    <n v="5"/>
    <x v="1"/>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m/>
    <s v="http://eitiperu.minem.gob.pe/"/>
    <s v="https://eiti.org/api/v1.0/score_data/4"/>
    <s v="PeruLicense allocations (#2.2)"/>
    <s v="Peru: 2018"/>
    <s v="Peru"/>
    <n v="1"/>
    <n v="47"/>
    <s v="Peru: 2018"/>
    <s v="PER"/>
    <s v="Peru"/>
    <s v="http://eiti.org/BD/2019-45"/>
    <s v="https://eiti.org/document/peru-validation-2018"/>
    <n v="2018"/>
    <n v="0"/>
    <s v="Meaningful progress"/>
    <s v="License allocations (#2.2)"/>
    <n v="5"/>
    <x v="1"/>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n v="0"/>
    <s v="http://eitiperu.minem.gob.pe/"/>
    <s v="https://eiti.org/api/v1.0/score_data/47"/>
    <x v="1"/>
    <n v="0"/>
    <n v="0"/>
    <n v="0"/>
    <n v="0"/>
    <n v="0"/>
    <x v="5"/>
  </r>
  <r>
    <x v="27"/>
    <n v="1"/>
    <n v="4"/>
    <s v="Peru: 2016"/>
    <s v="PER"/>
    <s v="Peru"/>
    <s v="https://eiti.org/board-decision/2017-3"/>
    <s v="https://eiti.org/document/validation-peru-2016-documentation"/>
    <n v="2016"/>
    <m/>
    <s v="Meaningful progress"/>
    <x v="19"/>
    <n v="5"/>
    <x v="1"/>
    <s v="The information required is publically available through the webpages of INGEMMET and Perupetro. "/>
    <m/>
    <s v="http://eitiperu.minem.gob.pe/"/>
    <s v="https://eiti.org/api/v1.0/score_data/4"/>
    <s v="PeruLicense register (#2.3)"/>
    <s v="Peru: 2018"/>
    <s v="Peru"/>
    <n v="1"/>
    <n v="47"/>
    <s v="Peru: 2018"/>
    <s v="PER"/>
    <s v="Peru"/>
    <s v="http://eiti.org/BD/2019-45"/>
    <s v="https://eiti.org/document/peru-validation-2018"/>
    <n v="2018"/>
    <n v="0"/>
    <s v="Meaningful progress"/>
    <s v="License register (#2.3)"/>
    <n v="5"/>
    <x v="1"/>
    <s v="The information required is publically available through the webpages of INGEMMET and Perupetro. "/>
    <n v="0"/>
    <s v="http://eitiperu.minem.gob.pe/"/>
    <s v="https://eiti.org/api/v1.0/score_data/47"/>
    <x v="1"/>
    <n v="0"/>
    <n v="0"/>
    <n v="0"/>
    <n v="0"/>
    <n v="0"/>
    <x v="5"/>
  </r>
  <r>
    <x v="27"/>
    <n v="1"/>
    <n v="4"/>
    <s v="Peru: 2016"/>
    <s v="PER"/>
    <s v="Peru"/>
    <s v="https://eiti.org/board-decision/2017-3"/>
    <s v="https://eiti.org/document/validation-peru-2016-documentation"/>
    <n v="2016"/>
    <m/>
    <s v="Meaningful progress"/>
    <x v="18"/>
    <n v="4"/>
    <x v="0"/>
    <s v="The work plan does not include clear objectives for the EITI, linked to national priorities for the extractive sector. It also lacks a clear account of costs, and details on capacity building priorities. The work plan needs to be finalised, formally approved by the CMPE and made publicly available."/>
    <m/>
    <s v="http://eitiperu.minem.gob.pe/"/>
    <s v="https://eiti.org/api/v1.0/score_data/4"/>
    <s v="PeruWorkplan (#1.5)"/>
    <s v="Peru: 2018"/>
    <s v="Peru"/>
    <n v="1"/>
    <n v="47"/>
    <s v="Peru: 2018"/>
    <s v="PER"/>
    <s v="Peru"/>
    <s v="http://eiti.org/BD/2019-45"/>
    <s v="https://eiti.org/document/peru-validation-2018"/>
    <n v="2018"/>
    <n v="0"/>
    <s v="Meaningful progress"/>
    <s v="Workplan (#1.5)"/>
    <n v="5"/>
    <x v="1"/>
    <s v="Peru has an updated work plan that sets out the key aspects of the EITI process, aligned with national priorities. The work plan is publicly accessible with specific and measurable implementation objectives. Stakeholders and companies were adequately engaged in the EITI work plan´s preparation."/>
    <n v="0"/>
    <s v="http://eitiperu.minem.gob.pe/"/>
    <s v="https://eiti.org/api/v1.0/score_data/47"/>
    <x v="1"/>
    <n v="1"/>
    <n v="1"/>
    <n v="0"/>
    <n v="1"/>
    <n v="0"/>
    <x v="6"/>
  </r>
  <r>
    <x v="27"/>
    <n v="1"/>
    <n v="4"/>
    <s v="Peru: 2016"/>
    <s v="PER"/>
    <s v="Peru"/>
    <s v="https://eiti.org/board-decision/2017-3"/>
    <s v="https://eiti.org/document/validation-peru-2016-documentation"/>
    <n v="2016"/>
    <m/>
    <s v="Meaningful progress"/>
    <x v="17"/>
    <n v="5"/>
    <x v="1"/>
    <s v="Comprehensive disclosure of relevant laws, regulations and fiscal regime in the 2014 Report. Improvement in the disclosure vis-ávis the 2013 Report. "/>
    <m/>
    <s v="http://eitiperu.minem.gob.pe/"/>
    <s v="https://eiti.org/api/v1.0/score_data/4"/>
    <s v="PeruLegal framework (#2.1)"/>
    <s v="Peru: 2018"/>
    <s v="Peru"/>
    <n v="1"/>
    <n v="47"/>
    <s v="Peru: 2018"/>
    <s v="PER"/>
    <s v="Peru"/>
    <s v="http://eiti.org/BD/2019-45"/>
    <s v="https://eiti.org/document/peru-validation-2018"/>
    <n v="2018"/>
    <n v="0"/>
    <s v="Meaningful progress"/>
    <s v="Legal framework (#2.1)"/>
    <n v="5"/>
    <x v="1"/>
    <s v="Comprehensive disclosure of relevant laws, regulations and fiscal regime in the 2014 Report. Improvement in the disclosure vis-ávis the 2013 Report. "/>
    <n v="0"/>
    <s v="http://eitiperu.minem.gob.pe/"/>
    <s v="https://eiti.org/api/v1.0/score_data/47"/>
    <x v="1"/>
    <n v="0"/>
    <n v="0"/>
    <n v="0"/>
    <n v="0"/>
    <n v="0"/>
    <x v="5"/>
  </r>
  <r>
    <x v="27"/>
    <n v="1"/>
    <n v="4"/>
    <s v="Peru: 2016"/>
    <s v="PER"/>
    <s v="Peru"/>
    <s v="https://eiti.org/board-decision/2017-3"/>
    <s v="https://eiti.org/document/validation-peru-2016-documentation"/>
    <n v="2016"/>
    <m/>
    <s v="Meaningful progress"/>
    <x v="16"/>
    <n v="5"/>
    <x v="1"/>
    <s v="Information regarding the contribution of the extractive sector to the economy is widely available in the webpages of public entities as well as in the EITI Reports"/>
    <m/>
    <s v="http://eitiperu.minem.gob.pe/"/>
    <s v="https://eiti.org/api/v1.0/score_data/4"/>
    <s v="PeruEconomic contribution (#6.3)"/>
    <s v="Peru: 2018"/>
    <s v="Peru"/>
    <n v="1"/>
    <n v="47"/>
    <s v="Peru: 2018"/>
    <s v="PER"/>
    <s v="Peru"/>
    <s v="http://eiti.org/BD/2019-45"/>
    <s v="https://eiti.org/document/peru-validation-2018"/>
    <n v="2018"/>
    <n v="0"/>
    <s v="Meaningful progress"/>
    <s v="Economic contribution (#6.3)"/>
    <n v="5"/>
    <x v="1"/>
    <s v="Information regarding the contribution of the extractive sector to the economy is widely available in the webpages of public entities as well as in the EITI Reports"/>
    <n v="0"/>
    <s v="http://eitiperu.minem.gob.pe/"/>
    <s v="https://eiti.org/api/v1.0/score_data/47"/>
    <x v="1"/>
    <n v="0"/>
    <n v="0"/>
    <n v="0"/>
    <n v="0"/>
    <n v="0"/>
    <x v="4"/>
  </r>
  <r>
    <x v="27"/>
    <n v="1"/>
    <n v="4"/>
    <s v="Peru: 2016"/>
    <s v="PER"/>
    <s v="Peru"/>
    <s v="https://eiti.org/board-decision/2017-3"/>
    <s v="https://eiti.org/document/validation-peru-2016-documentation"/>
    <n v="2016"/>
    <m/>
    <s v="Meaningful progress"/>
    <x v="15"/>
    <n v="5"/>
    <x v="1"/>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m/>
    <s v="http://eitiperu.minem.gob.pe/"/>
    <s v="https://eiti.org/api/v1.0/score_data/4"/>
    <s v="PeruPublic debate (#7.1)"/>
    <s v="Peru: 2018"/>
    <s v="Peru"/>
    <n v="1"/>
    <n v="47"/>
    <s v="Peru: 2018"/>
    <s v="PER"/>
    <s v="Peru"/>
    <s v="http://eiti.org/BD/2019-45"/>
    <s v="https://eiti.org/document/peru-validation-2018"/>
    <n v="2018"/>
    <n v="0"/>
    <s v="Meaningful progress"/>
    <s v="Public debate (#7.1)"/>
    <n v="5"/>
    <x v="1"/>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n v="0"/>
    <s v="http://eitiperu.minem.gob.pe/"/>
    <s v="https://eiti.org/api/v1.0/score_data/47"/>
    <x v="1"/>
    <n v="0"/>
    <n v="0"/>
    <n v="0"/>
    <n v="0"/>
    <n v="0"/>
    <x v="2"/>
  </r>
  <r>
    <x v="27"/>
    <n v="1"/>
    <n v="4"/>
    <s v="Peru: 2016"/>
    <s v="PER"/>
    <s v="Peru"/>
    <s v="https://eiti.org/board-decision/2017-3"/>
    <s v="https://eiti.org/document/validation-peru-2016-documentation"/>
    <n v="2016"/>
    <m/>
    <s v="Meaningful progress"/>
    <x v="14"/>
    <n v="4"/>
    <x v="0"/>
    <s v="Mandatory social expenditures appear to not apply to Peru. However, discretionary expenditures appear to be an integral part of companies’ social license to operate. It is unclear the legal nature of the different agreements signed between companies and mining communities, therefore is not possible to determine if this requirement is applicable to Peru."/>
    <m/>
    <s v="http://eitiperu.minem.gob.pe/"/>
    <s v="https://eiti.org/api/v1.0/score_data/4"/>
    <s v="PeruMandatory social expenditures (#6.1)"/>
    <s v="Peru: 2018"/>
    <s v="Peru"/>
    <n v="1"/>
    <n v="47"/>
    <s v="Peru: 2018"/>
    <s v="PER"/>
    <s v="Peru"/>
    <s v="http://eiti.org/BD/2019-45"/>
    <s v="https://eiti.org/document/peru-validation-2018"/>
    <n v="2018"/>
    <n v="0"/>
    <s v="Meaningful progress"/>
    <s v="Mandatory social expenditures (#6.1)"/>
    <n v="4"/>
    <x v="0"/>
    <s v="EITI Peru have agreed on the existence of mandatory social expenditures in the oil and the mining sector. There remains however a lack of comprehensive disclosure of social expenditures codified in provisions of mining companies’ mandatory environmental impact assessments and oil and gas mandatory social expenditures by law or terms of the contract governing extractives activities. "/>
    <n v="0"/>
    <s v="http://eitiperu.minem.gob.pe/"/>
    <s v="https://eiti.org/api/v1.0/score_data/47"/>
    <x v="1"/>
    <n v="1"/>
    <n v="0"/>
    <n v="1"/>
    <n v="0"/>
    <n v="0"/>
    <x v="4"/>
  </r>
  <r>
    <x v="27"/>
    <n v="1"/>
    <n v="4"/>
    <s v="Peru: 2016"/>
    <s v="PER"/>
    <s v="Peru"/>
    <s v="https://eiti.org/board-decision/2017-3"/>
    <s v="https://eiti.org/document/validation-peru-2016-documentation"/>
    <n v="2016"/>
    <m/>
    <s v="Meaningful progress"/>
    <x v="13"/>
    <n v="0"/>
    <x v="2"/>
    <s v="Based on the information available, the understanding of the International Secretariat is that SOE’s quasi-fiscal expenditures are not applicable in Peru. "/>
    <m/>
    <s v="http://eitiperu.minem.gob.pe/"/>
    <s v="https://eiti.org/api/v1.0/score_data/4"/>
    <s v="PeruSOE quasi-fiscal expenditures (#6.2)"/>
    <s v="Peru: 2018"/>
    <s v="Peru"/>
    <n v="1"/>
    <n v="47"/>
    <s v="Peru: 2018"/>
    <s v="PER"/>
    <s v="Peru"/>
    <s v="http://eiti.org/BD/2019-45"/>
    <s v="https://eiti.org/document/peru-validation-2018"/>
    <n v="2018"/>
    <n v="0"/>
    <s v="Meaningful progress"/>
    <s v="SOE quasi-fiscal expenditures (#6.2)"/>
    <n v="0"/>
    <x v="2"/>
    <s v="Based on the information available, the understanding of the International Secretariat is that SOE’s quasi-fiscal expenditures are not applicable in Peru. "/>
    <n v="0"/>
    <s v="http://eitiperu.minem.gob.pe/"/>
    <s v="https://eiti.org/api/v1.0/score_data/47"/>
    <x v="1"/>
    <n v="0"/>
    <n v="0"/>
    <n v="0"/>
    <n v="0"/>
    <n v="0"/>
    <x v="4"/>
  </r>
  <r>
    <x v="27"/>
    <n v="1"/>
    <n v="4"/>
    <s v="Peru: 2016"/>
    <s v="PER"/>
    <s v="Peru"/>
    <s v="https://eiti.org/board-decision/2017-3"/>
    <s v="https://eiti.org/document/validation-peru-2016-documentation"/>
    <n v="2016"/>
    <m/>
    <s v="Meaningful progress"/>
    <x v="12"/>
    <n v="4"/>
    <x v="0"/>
    <s v="EITI-Peru has produced Annual Progress Reports in the last three years. These reports only provide an account of the previous year’s activities. They failed to document the multi-stakeholder group’s review of progress against the objectives in the work plan, progress toward compliance with EITI Requirements and addressing recommendations from reconciliation reports. Although different stakeholders have informally discussed progress and outcomes of EITI implementation, there is no evidence that the CMPE has formally reviewed the outcomes and impact of EITI implementation."/>
    <m/>
    <s v="http://eitiperu.minem.gob.pe/"/>
    <s v="https://eiti.org/api/v1.0/score_data/4"/>
    <s v="PeruOutcomes and impact of implementation (#7.4)"/>
    <s v="Peru: 2018"/>
    <s v="Peru"/>
    <n v="1"/>
    <n v="47"/>
    <s v="Peru: 2018"/>
    <s v="PER"/>
    <s v="Peru"/>
    <s v="http://eiti.org/BD/2019-45"/>
    <s v="https://eiti.org/document/peru-validation-2018"/>
    <n v="2018"/>
    <n v="0"/>
    <s v="Meaningful progress"/>
    <s v="Outcomes and impact of implementation (#7.4)"/>
    <n v="5"/>
    <x v="1"/>
    <s v="The APR notes on recommendations provided by the Independent Administrator. Even though an impact assessment was not launched, there is evidence on regularly discussions to identify opportunities to increase impact. EITI Peru has an active role in developing recommendations and exploring options for addressing issues of greatest relevance such as subnational implementation."/>
    <n v="0"/>
    <s v="http://eitiperu.minem.gob.pe/"/>
    <s v="https://eiti.org/api/v1.0/score_data/47"/>
    <x v="1"/>
    <n v="1"/>
    <n v="1"/>
    <n v="0"/>
    <n v="1"/>
    <n v="0"/>
    <x v="2"/>
  </r>
  <r>
    <x v="27"/>
    <n v="1"/>
    <n v="4"/>
    <s v="Peru: 2016"/>
    <s v="PER"/>
    <s v="Peru"/>
    <s v="https://eiti.org/board-decision/2017-3"/>
    <s v="https://eiti.org/document/validation-peru-2016-documentation"/>
    <n v="2016"/>
    <m/>
    <s v="Meaningful progress"/>
    <x v="11"/>
    <n v="4"/>
    <x v="0"/>
    <s v=""/>
    <m/>
    <s v="http://eitiperu.minem.gob.pe/"/>
    <s v="https://eiti.org/api/v1.0/score_data/4"/>
    <s v="PeruOverall Progress (#0.0)"/>
    <s v="Peru: 2018"/>
    <s v="Peru"/>
    <n v="1"/>
    <n v="47"/>
    <s v="Peru: 2018"/>
    <s v="PER"/>
    <s v="Peru"/>
    <s v="http://eiti.org/BD/2019-45"/>
    <s v="https://eiti.org/document/peru-validation-2018"/>
    <n v="2018"/>
    <n v="0"/>
    <s v="Meaningful progress"/>
    <s v="Overall Progress (#0.0)"/>
    <n v="4"/>
    <x v="0"/>
    <s v=""/>
    <n v="0"/>
    <s v="http://eitiperu.minem.gob.pe/"/>
    <s v="https://eiti.org/api/v1.0/score_data/47"/>
    <x v="1"/>
    <n v="1"/>
    <n v="0"/>
    <n v="1"/>
    <n v="0"/>
    <n v="0"/>
    <x v="3"/>
  </r>
  <r>
    <x v="27"/>
    <n v="1"/>
    <n v="4"/>
    <s v="Peru: 2016"/>
    <s v="PER"/>
    <s v="Peru"/>
    <s v="https://eiti.org/board-decision/2017-3"/>
    <s v="https://eiti.org/document/validation-peru-2016-documentation"/>
    <n v="2016"/>
    <m/>
    <s v="Meaningful progress"/>
    <x v="10"/>
    <n v="1"/>
    <x v="4"/>
    <s v="EITI-Peru has undertaken some work to make data from EITI Reports accessible like an online visualization tool. Nevertheless, additional efforts should be implemented to fully address this provision."/>
    <m/>
    <s v="http://eitiperu.minem.gob.pe/"/>
    <s v="https://eiti.org/api/v1.0/score_data/4"/>
    <s v="PeruData accessibility (#7.2)"/>
    <s v="Peru: 2018"/>
    <s v="Peru"/>
    <n v="1"/>
    <n v="47"/>
    <s v="Peru: 2018"/>
    <s v="PER"/>
    <s v="Peru"/>
    <s v="http://eiti.org/BD/2019-45"/>
    <s v="https://eiti.org/document/peru-validation-2018"/>
    <n v="2018"/>
    <n v="0"/>
    <s v="Meaningful progress"/>
    <s v="Data accessibility (#7.2)"/>
    <n v="1"/>
    <x v="4"/>
    <s v="EITI-Peru has undertaken some work to make data from EITI Reports accessible like an online visualization tool. Nevertheless, additional efforts should be implemented to fully address this provision."/>
    <n v="0"/>
    <s v="http://eitiperu.minem.gob.pe/"/>
    <s v="https://eiti.org/api/v1.0/score_data/47"/>
    <x v="1"/>
    <n v="0"/>
    <n v="0"/>
    <n v="0"/>
    <n v="0"/>
    <n v="0"/>
    <x v="2"/>
  </r>
  <r>
    <x v="27"/>
    <n v="1"/>
    <n v="4"/>
    <s v="Peru: 2016"/>
    <s v="PER"/>
    <s v="Peru"/>
    <s v="https://eiti.org/board-decision/2017-3"/>
    <s v="https://eiti.org/document/validation-peru-2016-documentation"/>
    <n v="2016"/>
    <m/>
    <s v="Meaningful progress"/>
    <x v="9"/>
    <n v="4"/>
    <x v="0"/>
    <s v="EITI-Peru has taken steps to act upon minor technical recommendations arising for EITI Reports. Discrepancies have been found to be immaterial and representatives of the CMPE seemed to be satisfied with this result.  The lack of evidence of any discussion regarding strengthening the impact of EITI implementation in natural resource governance is problematic."/>
    <m/>
    <s v="http://eitiperu.minem.gob.pe/"/>
    <s v="https://eiti.org/api/v1.0/score_data/4"/>
    <s v="PeruFollow up on recommendations (#7.3)"/>
    <s v="Peru: 2018"/>
    <s v="Peru"/>
    <n v="1"/>
    <n v="47"/>
    <s v="Peru: 2018"/>
    <s v="PER"/>
    <s v="Peru"/>
    <s v="http://eiti.org/BD/2019-45"/>
    <s v="https://eiti.org/document/peru-validation-2018"/>
    <n v="2018"/>
    <n v="0"/>
    <s v="Meaningful progress"/>
    <s v="Follow up on recommendations (#7.3)"/>
    <n v="5"/>
    <x v="1"/>
    <s v="The MSG has taken steps to act upon lessons learnt, to identify weaknesses of the EITI process and to consider the recommendations for improvements from the Independent Administrator. There is evidence that stakeholders have discussed how to strengthen EITI’s impact.  "/>
    <n v="0"/>
    <s v="http://eitiperu.minem.gob.pe/"/>
    <s v="https://eiti.org/api/v1.0/score_data/47"/>
    <x v="1"/>
    <n v="1"/>
    <n v="1"/>
    <n v="0"/>
    <n v="1"/>
    <n v="0"/>
    <x v="2"/>
  </r>
  <r>
    <x v="27"/>
    <n v="1"/>
    <n v="4"/>
    <s v="Peru: 2016"/>
    <s v="PER"/>
    <s v="Peru"/>
    <s v="https://eiti.org/board-decision/2017-3"/>
    <s v="https://eiti.org/document/validation-peru-2016-documentation"/>
    <n v="2016"/>
    <m/>
    <s v="Meaningful progress"/>
    <x v="8"/>
    <n v="1"/>
    <x v="4"/>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m/>
    <s v="http://eitiperu.minem.gob.pe/"/>
    <s v="https://eiti.org/api/v1.0/score_data/4"/>
    <s v="PeruRevenue management and expenditures (#5.3)"/>
    <s v="Peru: 2018"/>
    <s v="Peru"/>
    <n v="1"/>
    <n v="47"/>
    <s v="Peru: 2018"/>
    <s v="PER"/>
    <s v="Peru"/>
    <s v="http://eiti.org/BD/2019-45"/>
    <s v="https://eiti.org/document/peru-validation-2018"/>
    <n v="2018"/>
    <n v="0"/>
    <s v="Meaningful progress"/>
    <s v="Revenue management and expenditures (#5.3)"/>
    <n v="1"/>
    <x v="4"/>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n v="0"/>
    <s v="http://eitiperu.minem.gob.pe/"/>
    <s v="https://eiti.org/api/v1.0/score_data/47"/>
    <x v="1"/>
    <n v="0"/>
    <n v="0"/>
    <n v="0"/>
    <n v="0"/>
    <n v="0"/>
    <x v="1"/>
  </r>
  <r>
    <x v="27"/>
    <n v="1"/>
    <n v="4"/>
    <s v="Peru: 2016"/>
    <s v="PER"/>
    <s v="Peru"/>
    <s v="https://eiti.org/board-decision/2017-3"/>
    <s v="https://eiti.org/document/validation-peru-2016-documentation"/>
    <n v="2016"/>
    <m/>
    <s v="Meaningful progress"/>
    <x v="7"/>
    <n v="0"/>
    <x v="2"/>
    <s v="The International Secretariat could establish that subnational government entities do not levy any specific taxes to the extractives industries. Other taxes collected by subnational governments as registration fees appear to be immaterial. "/>
    <m/>
    <s v="http://eitiperu.minem.gob.pe/"/>
    <s v="https://eiti.org/api/v1.0/score_data/4"/>
    <s v="PeruDirect subnational payments (#4.6)"/>
    <s v="Peru: 2018"/>
    <s v="Peru"/>
    <n v="1"/>
    <n v="47"/>
    <s v="Peru: 2018"/>
    <s v="PER"/>
    <s v="Peru"/>
    <s v="http://eiti.org/BD/2019-45"/>
    <s v="https://eiti.org/document/peru-validation-2018"/>
    <n v="2018"/>
    <n v="0"/>
    <s v="Meaningful progress"/>
    <s v="Direct subnational payments (#4.6)"/>
    <n v="0"/>
    <x v="2"/>
    <s v="The International Secretariat could establish that subnational government entities do not levy any specific taxes to the extractives industries. Other taxes collected by subnational governments as registration fees appear to be immaterial. "/>
    <n v="0"/>
    <s v="http://eitiperu.minem.gob.pe/"/>
    <s v="https://eiti.org/api/v1.0/score_data/47"/>
    <x v="1"/>
    <n v="0"/>
    <n v="0"/>
    <n v="0"/>
    <n v="0"/>
    <n v="0"/>
    <x v="0"/>
  </r>
  <r>
    <x v="27"/>
    <n v="1"/>
    <n v="4"/>
    <s v="Peru: 2016"/>
    <s v="PER"/>
    <s v="Peru"/>
    <s v="https://eiti.org/board-decision/2017-3"/>
    <s v="https://eiti.org/document/validation-peru-2016-documentation"/>
    <n v="2016"/>
    <m/>
    <s v="Meaningful progress"/>
    <x v="6"/>
    <n v="5"/>
    <x v="1"/>
    <s v="It has been confirmed that the report is fully disaggregated by company and revenue stream. "/>
    <m/>
    <s v="http://eitiperu.minem.gob.pe/"/>
    <s v="https://eiti.org/api/v1.0/score_data/4"/>
    <s v="PeruDisaggregation (#4.7)"/>
    <s v="Peru: 2018"/>
    <s v="Peru"/>
    <n v="1"/>
    <n v="47"/>
    <s v="Peru: 2018"/>
    <s v="PER"/>
    <s v="Peru"/>
    <s v="http://eiti.org/BD/2019-45"/>
    <s v="https://eiti.org/document/peru-validation-2018"/>
    <n v="2018"/>
    <n v="0"/>
    <s v="Meaningful progress"/>
    <s v="Disaggregation (#4.7)"/>
    <n v="5"/>
    <x v="1"/>
    <s v="It has been confirmed that the report is fully disaggregated by company and revenue stream. "/>
    <n v="0"/>
    <s v="http://eitiperu.minem.gob.pe/"/>
    <s v="https://eiti.org/api/v1.0/score_data/47"/>
    <x v="1"/>
    <n v="0"/>
    <n v="0"/>
    <n v="0"/>
    <n v="0"/>
    <n v="0"/>
    <x v="0"/>
  </r>
  <r>
    <x v="27"/>
    <n v="1"/>
    <n v="4"/>
    <s v="Peru: 2016"/>
    <s v="PER"/>
    <s v="Peru"/>
    <s v="https://eiti.org/board-decision/2017-3"/>
    <s v="https://eiti.org/document/validation-peru-2016-documentation"/>
    <n v="2016"/>
    <m/>
    <s v="Meaningful progress"/>
    <x v="5"/>
    <n v="0"/>
    <x v="2"/>
    <s v="The assessment confirms that the government does not collect material revenues from transportation of oil, gas or minerals."/>
    <m/>
    <s v="http://eitiperu.minem.gob.pe/"/>
    <s v="https://eiti.org/api/v1.0/score_data/4"/>
    <s v="PeruTransportation revenues (#4.4)"/>
    <s v="Peru: 2018"/>
    <s v="Peru"/>
    <n v="1"/>
    <n v="47"/>
    <s v="Peru: 2018"/>
    <s v="PER"/>
    <s v="Peru"/>
    <s v="http://eiti.org/BD/2019-45"/>
    <s v="https://eiti.org/document/peru-validation-2018"/>
    <n v="2018"/>
    <n v="0"/>
    <s v="Meaningful progress"/>
    <s v="Transportation revenues (#4.4)"/>
    <n v="0"/>
    <x v="2"/>
    <s v="The assessment confirms that the government does not collect material revenues from transportation of oil, gas or minerals."/>
    <n v="0"/>
    <s v="http://eitiperu.minem.gob.pe/"/>
    <s v="https://eiti.org/api/v1.0/score_data/47"/>
    <x v="1"/>
    <n v="0"/>
    <n v="0"/>
    <n v="0"/>
    <n v="0"/>
    <n v="0"/>
    <x v="0"/>
  </r>
  <r>
    <x v="27"/>
    <n v="1"/>
    <n v="4"/>
    <s v="Peru: 2016"/>
    <s v="PER"/>
    <s v="Peru"/>
    <s v="https://eiti.org/board-decision/2017-3"/>
    <s v="https://eiti.org/document/validation-peru-2016-documentation"/>
    <n v="2016"/>
    <m/>
    <s v="Meaningful progress"/>
    <x v="4"/>
    <n v="5"/>
    <x v="1"/>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m/>
    <s v="http://eitiperu.minem.gob.pe/"/>
    <s v="https://eiti.org/api/v1.0/score_data/4"/>
    <s v="PeruSOE transactions (#4.5)"/>
    <s v="Peru: 2018"/>
    <s v="Peru"/>
    <n v="1"/>
    <n v="47"/>
    <s v="Peru: 2018"/>
    <s v="PER"/>
    <s v="Peru"/>
    <s v="http://eiti.org/BD/2019-45"/>
    <s v="https://eiti.org/document/peru-validation-2018"/>
    <n v="2018"/>
    <n v="0"/>
    <s v="Meaningful progress"/>
    <s v="SOE transactions (#4.5)"/>
    <n v="5"/>
    <x v="1"/>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n v="0"/>
    <s v="http://eitiperu.minem.gob.pe/"/>
    <s v="https://eiti.org/api/v1.0/score_data/47"/>
    <x v="1"/>
    <n v="0"/>
    <n v="0"/>
    <n v="0"/>
    <n v="0"/>
    <n v="0"/>
    <x v="0"/>
  </r>
  <r>
    <x v="27"/>
    <n v="1"/>
    <n v="4"/>
    <s v="Peru: 2016"/>
    <s v="PER"/>
    <s v="Peru"/>
    <s v="https://eiti.org/board-decision/2017-3"/>
    <s v="https://eiti.org/document/validation-peru-2016-documentation"/>
    <n v="2016"/>
    <m/>
    <s v="Meaningful progress"/>
    <x v="3"/>
    <n v="6"/>
    <x v="6"/>
    <s v="EITI reports indicate how the income from the extractives revenues are distributed. Peru has a publicly available system disclosing the distribution and use of these revenues. "/>
    <m/>
    <s v="http://eitiperu.minem.gob.pe/"/>
    <s v="https://eiti.org/api/v1.0/score_data/4"/>
    <s v="PeruDistribution of revenues (#5.1)"/>
    <s v="Peru: 2018"/>
    <s v="Peru"/>
    <n v="1"/>
    <n v="47"/>
    <s v="Peru: 2018"/>
    <s v="PER"/>
    <s v="Peru"/>
    <s v="http://eiti.org/BD/2019-45"/>
    <s v="https://eiti.org/document/peru-validation-2018"/>
    <n v="2018"/>
    <n v="0"/>
    <s v="Meaningful progress"/>
    <s v="Distribution of revenues (#5.1)"/>
    <n v="6"/>
    <x v="6"/>
    <s v="EITI reports indicate how the income from the extractives revenues are distributed. Peru has a publicly available system disclosing the distribution and use of these revenues. "/>
    <n v="0"/>
    <s v="http://eitiperu.minem.gob.pe/"/>
    <s v="https://eiti.org/api/v1.0/score_data/47"/>
    <x v="1"/>
    <n v="0"/>
    <n v="0"/>
    <n v="0"/>
    <n v="0"/>
    <n v="0"/>
    <x v="1"/>
  </r>
  <r>
    <x v="27"/>
    <n v="1"/>
    <n v="4"/>
    <s v="Peru: 2016"/>
    <s v="PER"/>
    <s v="Peru"/>
    <s v="https://eiti.org/board-decision/2017-3"/>
    <s v="https://eiti.org/document/validation-peru-2016-documentation"/>
    <n v="2016"/>
    <m/>
    <s v="Meaningful progress"/>
    <x v="2"/>
    <n v="6"/>
    <x v="6"/>
    <s v="Statutory subnational transfers in Peru are disclosed. Two regions are piloting EITI implementation.) "/>
    <m/>
    <s v="http://eitiperu.minem.gob.pe/"/>
    <s v="https://eiti.org/api/v1.0/score_data/4"/>
    <s v="PeruSubnational transfers (#5.2)"/>
    <s v="Peru: 2018"/>
    <s v="Peru"/>
    <n v="1"/>
    <n v="47"/>
    <s v="Peru: 2018"/>
    <s v="PER"/>
    <s v="Peru"/>
    <s v="http://eiti.org/BD/2019-45"/>
    <s v="https://eiti.org/document/peru-validation-2018"/>
    <n v="2018"/>
    <n v="0"/>
    <s v="Meaningful progress"/>
    <s v="Subnational transfers (#5.2)"/>
    <n v="6"/>
    <x v="6"/>
    <s v="Statutory subnational transfers in Peru are disclosed. Two regions are piloting EITI implementation.) "/>
    <n v="0"/>
    <s v="http://eitiperu.minem.gob.pe/"/>
    <s v="https://eiti.org/api/v1.0/score_data/47"/>
    <x v="1"/>
    <n v="0"/>
    <n v="0"/>
    <n v="0"/>
    <n v="0"/>
    <n v="0"/>
    <x v="1"/>
  </r>
  <r>
    <x v="27"/>
    <n v="1"/>
    <n v="4"/>
    <s v="Peru: 2016"/>
    <s v="PER"/>
    <s v="Peru"/>
    <s v="https://eiti.org/board-decision/2017-3"/>
    <s v="https://eiti.org/document/validation-peru-2016-documentation"/>
    <n v="2016"/>
    <m/>
    <s v="Meaningful progress"/>
    <x v="1"/>
    <n v="5"/>
    <x v="1"/>
    <s v="Peru has published timely EITI Reports covering four fiscal years (2011-2014).  Minutes of CMPE meetings document the decision regarding the fiscal period covered by the reports, the approval of the reports and a decision to pilot an online disclosure system.  "/>
    <m/>
    <s v="http://eitiperu.minem.gob.pe/"/>
    <s v="https://eiti.org/api/v1.0/score_data/4"/>
    <s v="PeruData timeliness (#4.8)"/>
    <s v="Peru: 2018"/>
    <s v="Peru"/>
    <n v="1"/>
    <n v="47"/>
    <s v="Peru: 2018"/>
    <s v="PER"/>
    <s v="Peru"/>
    <s v="http://eiti.org/BD/2019-45"/>
    <s v="https://eiti.org/document/peru-validation-2018"/>
    <n v="2018"/>
    <n v="0"/>
    <s v="Meaningful progress"/>
    <s v="Data timeliness (#4.8)"/>
    <n v="5"/>
    <x v="1"/>
    <s v="Peru has published timely EITI Reports covering four fiscal years (2011-2014).  Minutes of CMPE meetings document the decision regarding the fiscal period covered by the reports, the approval of the reports and a decision to pilot an online disclosure system.  "/>
    <n v="0"/>
    <s v="http://eitiperu.minem.gob.pe/"/>
    <s v="https://eiti.org/api/v1.0/score_data/47"/>
    <x v="1"/>
    <n v="0"/>
    <n v="0"/>
    <n v="0"/>
    <n v="0"/>
    <n v="0"/>
    <x v="0"/>
  </r>
  <r>
    <x v="27"/>
    <n v="1"/>
    <n v="4"/>
    <s v="Peru: 2016"/>
    <s v="PER"/>
    <s v="Peru"/>
    <s v="https://eiti.org/board-decision/2017-3"/>
    <s v="https://eiti.org/document/validation-peru-2016-documentation"/>
    <n v="2016"/>
    <m/>
    <s v="Meaningful progress"/>
    <x v="0"/>
    <n v="4"/>
    <x v="0"/>
    <s v="The provisions of this requirement are substantially met. However, the standard ToRs for IAs have not been consistently applied. This has resulted in lacking of confirmation of a number of scoping and coverage decisions. Examples of these are the lack of clarity regarding the materiality of direct ownership of oil blocks by Perupetro and Petroperu and fees paid to OSINERGMIN and contributions to the social fund FISE."/>
    <m/>
    <s v="http://eitiperu.minem.gob.pe/"/>
    <s v="https://eiti.org/api/v1.0/score_data/4"/>
    <s v="PeruData quality (#4.9)"/>
    <s v="Peru: 2018"/>
    <s v="Peru"/>
    <n v="1"/>
    <n v="47"/>
    <s v="Peru: 2018"/>
    <s v="PER"/>
    <s v="Peru"/>
    <s v="http://eiti.org/BD/2019-45"/>
    <s v="https://eiti.org/document/peru-validation-2018"/>
    <n v="2018"/>
    <n v="0"/>
    <s v="Meaningful progress"/>
    <s v="Data quality (#4.9)"/>
    <n v="5"/>
    <x v="1"/>
    <s v="Although the standard ToRs for Independent Administrator services has not been consistent with the Board-approved template, the 2015-2016 EITI Report addresses most of the key requirements and the overall objective of safeguarding reliable data has been satisfied. The Independent Administrator has reviewed the scope of the payments (and revenues) to be reported and reviewed the associated audit and assurance procedures. The Independent Administrator commented on the comprehensiveness and reliability of the data."/>
    <n v="0"/>
    <s v="http://eitiperu.minem.gob.pe/"/>
    <s v="https://eiti.org/api/v1.0/score_data/47"/>
    <x v="1"/>
    <n v="1"/>
    <n v="1"/>
    <n v="0"/>
    <n v="1"/>
    <n v="0"/>
    <x v="0"/>
  </r>
  <r>
    <x v="28"/>
    <n v="1"/>
    <n v="14"/>
    <s v="Philippines: 2017"/>
    <s v="PHL"/>
    <s v="Philippines"/>
    <s v="https://eiti.org/board-decision/2017-40"/>
    <s v="https://eiti.org/document/validation-of-philippines-2017-reports"/>
    <n v="2017"/>
    <n v="2017"/>
    <s v="Satisfactory progress"/>
    <x v="0"/>
    <n v="5"/>
    <x v="1"/>
    <s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
    <m/>
    <s v="http://www.ph-eiti.org/"/>
    <s v="https://eiti.org/api/v1.0/score_data/14"/>
    <s v="PhilippinesData quality (#4.9)"/>
    <s v="Philippines: 2017"/>
    <s v="Philippines"/>
    <n v="1"/>
    <n v="14"/>
    <s v="Philippines: 2017"/>
    <s v="PHL"/>
    <s v="Philippines"/>
    <s v="https://eiti.org/board-decision/2017-40"/>
    <s v="https://eiti.org/document/validation-of-philippines-2017-reports"/>
    <n v="2017"/>
    <n v="2017"/>
    <s v="Satisfactory progress"/>
    <s v="Data quality (#4.9)"/>
    <n v="5"/>
    <x v="1"/>
    <s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1"/>
    <n v="5"/>
    <x v="1"/>
    <s v="Data covering financial year 2014 was published by the end of 2016, in accordance with the EITI’s timeliness requirements."/>
    <m/>
    <s v="http://www.ph-eiti.org/"/>
    <s v="https://eiti.org/api/v1.0/score_data/14"/>
    <s v="PhilippinesData timeliness (#4.8)"/>
    <s v="Philippines: 2017"/>
    <s v="Philippines"/>
    <n v="1"/>
    <n v="14"/>
    <s v="Philippines: 2017"/>
    <s v="PHL"/>
    <s v="Philippines"/>
    <s v="https://eiti.org/board-decision/2017-40"/>
    <s v="https://eiti.org/document/validation-of-philippines-2017-reports"/>
    <n v="2017"/>
    <n v="2017"/>
    <s v="Satisfactory progress"/>
    <s v="Data timeliness (#4.8)"/>
    <n v="5"/>
    <x v="1"/>
    <s v="Data covering financial year 2014 was published by the end of 2016, in accordance with the EITI’s timeliness requirement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2"/>
    <n v="5"/>
    <x v="1"/>
    <s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
    <m/>
    <s v="http://www.ph-eiti.org/"/>
    <s v="https://eiti.org/api/v1.0/score_data/14"/>
    <s v="PhilippinesSubnational transfers (#5.2)"/>
    <s v="Philippines: 2017"/>
    <s v="Philippines"/>
    <n v="1"/>
    <n v="14"/>
    <s v="Philippines: 2017"/>
    <s v="PHL"/>
    <s v="Philippines"/>
    <s v="https://eiti.org/board-decision/2017-40"/>
    <s v="https://eiti.org/document/validation-of-philippines-2017-reports"/>
    <n v="2017"/>
    <n v="2017"/>
    <s v="Satisfactory progress"/>
    <s v="Subnational transfers (#5.2)"/>
    <n v="5"/>
    <x v="1"/>
    <s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
    <n v="0"/>
    <s v="http://www.ph-eiti.org/"/>
    <s v="https://eiti.org/api/v1.0/score_data/14"/>
    <x v="0"/>
    <n v="0"/>
    <n v="0"/>
    <n v="0"/>
    <n v="0"/>
    <n v="0"/>
    <x v="1"/>
  </r>
  <r>
    <x v="28"/>
    <n v="1"/>
    <n v="14"/>
    <s v="Philippines: 2017"/>
    <s v="PHL"/>
    <s v="Philippines"/>
    <s v="https://eiti.org/board-decision/2017-40"/>
    <s v="https://eiti.org/document/validation-of-philippines-2017-reports"/>
    <n v="2017"/>
    <n v="2017"/>
    <s v="Satisfactory progress"/>
    <x v="3"/>
    <n v="6"/>
    <x v="6"/>
    <s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
    <m/>
    <s v="http://www.ph-eiti.org/"/>
    <s v="https://eiti.org/api/v1.0/score_data/14"/>
    <s v="PhilippinesDistribution of revenues (#5.1)"/>
    <s v="Philippines: 2017"/>
    <s v="Philippines"/>
    <n v="1"/>
    <n v="14"/>
    <s v="Philippines: 2017"/>
    <s v="PHL"/>
    <s v="Philippines"/>
    <s v="https://eiti.org/board-decision/2017-40"/>
    <s v="https://eiti.org/document/validation-of-philippines-2017-reports"/>
    <n v="2017"/>
    <n v="2017"/>
    <s v="Satisfactory progress"/>
    <s v="Distribution of revenues (#5.1)"/>
    <n v="6"/>
    <x v="6"/>
    <s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
    <n v="0"/>
    <s v="http://www.ph-eiti.org/"/>
    <s v="https://eiti.org/api/v1.0/score_data/14"/>
    <x v="0"/>
    <n v="0"/>
    <n v="0"/>
    <n v="0"/>
    <n v="0"/>
    <n v="0"/>
    <x v="1"/>
  </r>
  <r>
    <x v="28"/>
    <n v="1"/>
    <n v="14"/>
    <s v="Philippines: 2017"/>
    <s v="PHL"/>
    <s v="Philippines"/>
    <s v="https://eiti.org/board-decision/2017-40"/>
    <s v="https://eiti.org/document/validation-of-philippines-2017-reports"/>
    <n v="2017"/>
    <n v="2017"/>
    <s v="Satisfactory progress"/>
    <x v="4"/>
    <n v="5"/>
    <x v="1"/>
    <s v="Despite not giving rise to material revenues, the EITI Report has disclosed information about relevant mandatory transactions between the government, SOEs and private companies, notably dividends, and royalty fees and commitment fees."/>
    <m/>
    <s v="http://www.ph-eiti.org/"/>
    <s v="https://eiti.org/api/v1.0/score_data/14"/>
    <s v="PhilippinesSOE transactions (#4.5)"/>
    <s v="Philippines: 2017"/>
    <s v="Philippines"/>
    <n v="1"/>
    <n v="14"/>
    <s v="Philippines: 2017"/>
    <s v="PHL"/>
    <s v="Philippines"/>
    <s v="https://eiti.org/board-decision/2017-40"/>
    <s v="https://eiti.org/document/validation-of-philippines-2017-reports"/>
    <n v="2017"/>
    <n v="2017"/>
    <s v="Satisfactory progress"/>
    <s v="SOE transactions (#4.5)"/>
    <n v="5"/>
    <x v="1"/>
    <s v="Despite not giving rise to material revenues, the EITI Report has disclosed information about relevant mandatory transactions between the government, SOEs and private companies, notably dividends, and royalty fees and commitment fee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5"/>
    <n v="0"/>
    <x v="2"/>
    <s v="The EITI Report and stakeholder views have confirmed that no government agency or SOE collect material revenues for the transportation of oil, gas and minerals."/>
    <m/>
    <s v="http://www.ph-eiti.org/"/>
    <s v="https://eiti.org/api/v1.0/score_data/14"/>
    <s v="PhilippinesTransportation revenues (#4.4)"/>
    <s v="Philippines: 2017"/>
    <s v="Philippines"/>
    <n v="1"/>
    <n v="14"/>
    <s v="Philippines: 2017"/>
    <s v="PHL"/>
    <s v="Philippines"/>
    <s v="https://eiti.org/board-decision/2017-40"/>
    <s v="https://eiti.org/document/validation-of-philippines-2017-reports"/>
    <n v="2017"/>
    <n v="2017"/>
    <s v="Satisfactory progress"/>
    <s v="Transportation revenues (#4.4)"/>
    <n v="0"/>
    <x v="2"/>
    <s v="The EITI Report and stakeholder views have confirmed that no government agency or SOE collect material revenues for the transportation of oil, gas and mineral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6"/>
    <n v="5"/>
    <x v="1"/>
    <s v="Data in EITI Reports is reported by individual company, revenue stream and recipient government entity."/>
    <m/>
    <s v="http://www.ph-eiti.org/"/>
    <s v="https://eiti.org/api/v1.0/score_data/14"/>
    <s v="PhilippinesDisaggregation (#4.7)"/>
    <s v="Philippines: 2017"/>
    <s v="Philippines"/>
    <n v="1"/>
    <n v="14"/>
    <s v="Philippines: 2017"/>
    <s v="PHL"/>
    <s v="Philippines"/>
    <s v="https://eiti.org/board-decision/2017-40"/>
    <s v="https://eiti.org/document/validation-of-philippines-2017-reports"/>
    <n v="2017"/>
    <n v="2017"/>
    <s v="Satisfactory progress"/>
    <s v="Disaggregation (#4.7)"/>
    <n v="5"/>
    <x v="1"/>
    <s v="Data in EITI Reports is reported by individual company, revenue stream and recipient government entity."/>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7"/>
    <n v="5"/>
    <x v="1"/>
    <s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
    <m/>
    <s v="http://www.ph-eiti.org/"/>
    <s v="https://eiti.org/api/v1.0/score_data/14"/>
    <s v="PhilippinesDirect subnational payments (#4.6)"/>
    <s v="Philippines: 2017"/>
    <s v="Philippines"/>
    <n v="1"/>
    <n v="14"/>
    <s v="Philippines: 2017"/>
    <s v="PHL"/>
    <s v="Philippines"/>
    <s v="https://eiti.org/board-decision/2017-40"/>
    <s v="https://eiti.org/document/validation-of-philippines-2017-reports"/>
    <n v="2017"/>
    <n v="2017"/>
    <s v="Satisfactory progress"/>
    <s v="Direct subnational payments (#4.6)"/>
    <n v="5"/>
    <x v="1"/>
    <s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8"/>
    <n v="6"/>
    <x v="6"/>
    <s v="EITI has gone beyond the minimum requirements by providing additional information on revenue management and expenditures as encouraged by the EITI Standard."/>
    <m/>
    <s v="http://www.ph-eiti.org/"/>
    <s v="https://eiti.org/api/v1.0/score_data/14"/>
    <s v="PhilippinesRevenue management and expenditures (#5.3)"/>
    <s v="Philippines: 2017"/>
    <s v="Philippines"/>
    <n v="1"/>
    <n v="14"/>
    <s v="Philippines: 2017"/>
    <s v="PHL"/>
    <s v="Philippines"/>
    <s v="https://eiti.org/board-decision/2017-40"/>
    <s v="https://eiti.org/document/validation-of-philippines-2017-reports"/>
    <n v="2017"/>
    <n v="2017"/>
    <s v="Satisfactory progress"/>
    <s v="Revenue management and expenditures (#5.3)"/>
    <n v="6"/>
    <x v="6"/>
    <s v="EITI has gone beyond the minimum requirements by providing additional information on revenue management and expenditures as encouraged by the EITI Standard."/>
    <n v="0"/>
    <s v="http://www.ph-eiti.org/"/>
    <s v="https://eiti.org/api/v1.0/score_data/14"/>
    <x v="0"/>
    <n v="0"/>
    <n v="0"/>
    <n v="0"/>
    <n v="0"/>
    <n v="0"/>
    <x v="1"/>
  </r>
  <r>
    <x v="28"/>
    <n v="1"/>
    <n v="14"/>
    <s v="Philippines: 2017"/>
    <s v="PHL"/>
    <s v="Philippines"/>
    <s v="https://eiti.org/board-decision/2017-40"/>
    <s v="https://eiti.org/document/validation-of-philippines-2017-reports"/>
    <n v="2017"/>
    <n v="2017"/>
    <s v="Satisfactory progress"/>
    <x v="9"/>
    <n v="6"/>
    <x v="6"/>
    <s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
    <m/>
    <s v="http://www.ph-eiti.org/"/>
    <s v="https://eiti.org/api/v1.0/score_data/14"/>
    <s v="PhilippinesFollow up on recommendations (#7.3)"/>
    <s v="Philippines: 2017"/>
    <s v="Philippines"/>
    <n v="1"/>
    <n v="14"/>
    <s v="Philippines: 2017"/>
    <s v="PHL"/>
    <s v="Philippines"/>
    <s v="https://eiti.org/board-decision/2017-40"/>
    <s v="https://eiti.org/document/validation-of-philippines-2017-reports"/>
    <n v="2017"/>
    <n v="2017"/>
    <s v="Satisfactory progress"/>
    <s v="Follow up on recommendations (#7.3)"/>
    <n v="6"/>
    <x v="6"/>
    <s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
    <n v="0"/>
    <s v="http://www.ph-eiti.org/"/>
    <s v="https://eiti.org/api/v1.0/score_data/14"/>
    <x v="0"/>
    <n v="0"/>
    <n v="0"/>
    <n v="0"/>
    <n v="0"/>
    <n v="0"/>
    <x v="2"/>
  </r>
  <r>
    <x v="28"/>
    <n v="1"/>
    <n v="14"/>
    <s v="Philippines: 2017"/>
    <s v="PHL"/>
    <s v="Philippines"/>
    <s v="https://eiti.org/board-decision/2017-40"/>
    <s v="https://eiti.org/document/validation-of-philippines-2017-reports"/>
    <n v="2017"/>
    <n v="2017"/>
    <s v="Satisfactory progress"/>
    <x v="10"/>
    <n v="1"/>
    <x v="4"/>
    <s v="EITI has published data in machine readable format and summaries of EITI Reports in accessible infographic format."/>
    <m/>
    <s v="http://www.ph-eiti.org/"/>
    <s v="https://eiti.org/api/v1.0/score_data/14"/>
    <s v="PhilippinesData accessibility (#7.2)"/>
    <s v="Philippines: 2017"/>
    <s v="Philippines"/>
    <n v="1"/>
    <n v="14"/>
    <s v="Philippines: 2017"/>
    <s v="PHL"/>
    <s v="Philippines"/>
    <s v="https://eiti.org/board-decision/2017-40"/>
    <s v="https://eiti.org/document/validation-of-philippines-2017-reports"/>
    <n v="2017"/>
    <n v="2017"/>
    <s v="Satisfactory progress"/>
    <s v="Data accessibility (#7.2)"/>
    <n v="1"/>
    <x v="4"/>
    <s v="EITI has published data in machine readable format and summaries of EITI Reports in accessible infographic format."/>
    <n v="0"/>
    <s v="http://www.ph-eiti.org/"/>
    <s v="https://eiti.org/api/v1.0/score_data/14"/>
    <x v="0"/>
    <n v="0"/>
    <n v="0"/>
    <n v="0"/>
    <n v="0"/>
    <n v="0"/>
    <x v="2"/>
  </r>
  <r>
    <x v="28"/>
    <n v="1"/>
    <n v="14"/>
    <s v="Philippines: 2017"/>
    <s v="PHL"/>
    <s v="Philippines"/>
    <s v="https://eiti.org/board-decision/2017-40"/>
    <s v="https://eiti.org/document/validation-of-philippines-2017-reports"/>
    <n v="2017"/>
    <n v="2017"/>
    <s v="Satisfactory progress"/>
    <x v="11"/>
    <n v="5"/>
    <x v="1"/>
    <s v=""/>
    <m/>
    <s v="http://www.ph-eiti.org/"/>
    <s v="https://eiti.org/api/v1.0/score_data/14"/>
    <s v="PhilippinesOverall Progress (#0.0)"/>
    <s v="Philippines: 2017"/>
    <s v="Philippines"/>
    <n v="1"/>
    <n v="14"/>
    <s v="Philippines: 2017"/>
    <s v="PHL"/>
    <s v="Philippines"/>
    <s v="https://eiti.org/board-decision/2017-40"/>
    <s v="https://eiti.org/document/validation-of-philippines-2017-reports"/>
    <n v="2017"/>
    <n v="2017"/>
    <s v="Satisfactory progress"/>
    <s v="Overall Progress (#0.0)"/>
    <n v="5"/>
    <x v="1"/>
    <s v=""/>
    <n v="0"/>
    <s v="http://www.ph-eiti.org/"/>
    <s v="https://eiti.org/api/v1.0/score_data/14"/>
    <x v="0"/>
    <n v="0"/>
    <n v="0"/>
    <n v="0"/>
    <n v="0"/>
    <n v="0"/>
    <x v="3"/>
  </r>
  <r>
    <x v="28"/>
    <n v="1"/>
    <n v="14"/>
    <s v="Philippines: 2017"/>
    <s v="PHL"/>
    <s v="Philippines"/>
    <s v="https://eiti.org/board-decision/2017-40"/>
    <s v="https://eiti.org/document/validation-of-philippines-2017-reports"/>
    <n v="2017"/>
    <n v="2017"/>
    <s v="Satisfactory progress"/>
    <x v="12"/>
    <n v="6"/>
    <x v="6"/>
    <s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
    <m/>
    <s v="http://www.ph-eiti.org/"/>
    <s v="https://eiti.org/api/v1.0/score_data/14"/>
    <s v="PhilippinesOutcomes and impact of implementation (#7.4)"/>
    <s v="Philippines: 2017"/>
    <s v="Philippines"/>
    <n v="1"/>
    <n v="14"/>
    <s v="Philippines: 2017"/>
    <s v="PHL"/>
    <s v="Philippines"/>
    <s v="https://eiti.org/board-decision/2017-40"/>
    <s v="https://eiti.org/document/validation-of-philippines-2017-reports"/>
    <n v="2017"/>
    <n v="2017"/>
    <s v="Satisfactory progress"/>
    <s v="Outcomes and impact of implementation (#7.4)"/>
    <n v="6"/>
    <x v="6"/>
    <s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
    <n v="0"/>
    <s v="http://www.ph-eiti.org/"/>
    <s v="https://eiti.org/api/v1.0/score_data/14"/>
    <x v="0"/>
    <n v="0"/>
    <n v="0"/>
    <n v="0"/>
    <n v="0"/>
    <n v="0"/>
    <x v="2"/>
  </r>
  <r>
    <x v="28"/>
    <n v="1"/>
    <n v="14"/>
    <s v="Philippines: 2017"/>
    <s v="PHL"/>
    <s v="Philippines"/>
    <s v="https://eiti.org/board-decision/2017-40"/>
    <s v="https://eiti.org/document/validation-of-philippines-2017-reports"/>
    <n v="2017"/>
    <n v="2017"/>
    <s v="Satisfactory progress"/>
    <x v="13"/>
    <n v="0"/>
    <x v="2"/>
    <s v="The EITI Report and stakeholder consultations have confirmed that quasi-fiscal expenditures do not occur in the extractive sector in the Philippines."/>
    <m/>
    <s v="http://www.ph-eiti.org/"/>
    <s v="https://eiti.org/api/v1.0/score_data/14"/>
    <s v="PhilippinesSOE quasi-fiscal expenditures (#6.2)"/>
    <s v="Philippines: 2017"/>
    <s v="Philippines"/>
    <n v="1"/>
    <n v="14"/>
    <s v="Philippines: 2017"/>
    <s v="PHL"/>
    <s v="Philippines"/>
    <s v="https://eiti.org/board-decision/2017-40"/>
    <s v="https://eiti.org/document/validation-of-philippines-2017-reports"/>
    <n v="2017"/>
    <n v="2017"/>
    <s v="Satisfactory progress"/>
    <s v="SOE quasi-fiscal expenditures (#6.2)"/>
    <n v="0"/>
    <x v="2"/>
    <s v="The EITI Report and stakeholder consultations have confirmed that quasi-fiscal expenditures do not occur in the extractive sector in the Philippines."/>
    <n v="0"/>
    <s v="http://www.ph-eiti.org/"/>
    <s v="https://eiti.org/api/v1.0/score_data/14"/>
    <x v="0"/>
    <n v="0"/>
    <n v="0"/>
    <n v="0"/>
    <n v="0"/>
    <n v="0"/>
    <x v="4"/>
  </r>
  <r>
    <x v="28"/>
    <n v="1"/>
    <n v="14"/>
    <s v="Philippines: 2017"/>
    <s v="PHL"/>
    <s v="Philippines"/>
    <s v="https://eiti.org/board-decision/2017-40"/>
    <s v="https://eiti.org/document/validation-of-philippines-2017-reports"/>
    <n v="2017"/>
    <n v="2017"/>
    <s v="Satisfactory progress"/>
    <x v="14"/>
    <n v="6"/>
    <x v="6"/>
    <s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
    <m/>
    <s v="http://www.ph-eiti.org/"/>
    <s v="https://eiti.org/api/v1.0/score_data/14"/>
    <s v="PhilippinesMandatory social expenditures (#6.1)"/>
    <s v="Philippines: 2017"/>
    <s v="Philippines"/>
    <n v="1"/>
    <n v="14"/>
    <s v="Philippines: 2017"/>
    <s v="PHL"/>
    <s v="Philippines"/>
    <s v="https://eiti.org/board-decision/2017-40"/>
    <s v="https://eiti.org/document/validation-of-philippines-2017-reports"/>
    <n v="2017"/>
    <n v="2017"/>
    <s v="Satisfactory progress"/>
    <s v="Mandatory social expenditures (#6.1)"/>
    <n v="6"/>
    <x v="6"/>
    <s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
    <n v="0"/>
    <s v="http://www.ph-eiti.org/"/>
    <s v="https://eiti.org/api/v1.0/score_data/14"/>
    <x v="0"/>
    <n v="0"/>
    <n v="0"/>
    <n v="0"/>
    <n v="0"/>
    <n v="0"/>
    <x v="4"/>
  </r>
  <r>
    <x v="28"/>
    <n v="1"/>
    <n v="14"/>
    <s v="Philippines: 2017"/>
    <s v="PHL"/>
    <s v="Philippines"/>
    <s v="https://eiti.org/board-decision/2017-40"/>
    <s v="https://eiti.org/document/validation-of-philippines-2017-reports"/>
    <n v="2017"/>
    <n v="2017"/>
    <s v="Satisfactory progress"/>
    <x v="15"/>
    <n v="6"/>
    <x v="6"/>
    <s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
    <m/>
    <s v="http://www.ph-eiti.org/"/>
    <s v="https://eiti.org/api/v1.0/score_data/14"/>
    <s v="PhilippinesPublic debate (#7.1)"/>
    <s v="Philippines: 2017"/>
    <s v="Philippines"/>
    <n v="1"/>
    <n v="14"/>
    <s v="Philippines: 2017"/>
    <s v="PHL"/>
    <s v="Philippines"/>
    <s v="https://eiti.org/board-decision/2017-40"/>
    <s v="https://eiti.org/document/validation-of-philippines-2017-reports"/>
    <n v="2017"/>
    <n v="2017"/>
    <s v="Satisfactory progress"/>
    <s v="Public debate (#7.1)"/>
    <n v="6"/>
    <x v="6"/>
    <s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
    <n v="0"/>
    <s v="http://www.ph-eiti.org/"/>
    <s v="https://eiti.org/api/v1.0/score_data/14"/>
    <x v="0"/>
    <n v="0"/>
    <n v="0"/>
    <n v="0"/>
    <n v="0"/>
    <n v="0"/>
    <x v="2"/>
  </r>
  <r>
    <x v="28"/>
    <n v="1"/>
    <n v="14"/>
    <s v="Philippines: 2017"/>
    <s v="PHL"/>
    <s v="Philippines"/>
    <s v="https://eiti.org/board-decision/2017-40"/>
    <s v="https://eiti.org/document/validation-of-philippines-2017-reports"/>
    <n v="2017"/>
    <n v="2017"/>
    <s v="Satisfactory progress"/>
    <x v="16"/>
    <n v="5"/>
    <x v="1"/>
    <s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
    <m/>
    <s v="http://www.ph-eiti.org/"/>
    <s v="https://eiti.org/api/v1.0/score_data/14"/>
    <s v="PhilippinesEconomic contribution (#6.3)"/>
    <s v="Philippines: 2017"/>
    <s v="Philippines"/>
    <n v="1"/>
    <n v="14"/>
    <s v="Philippines: 2017"/>
    <s v="PHL"/>
    <s v="Philippines"/>
    <s v="https://eiti.org/board-decision/2017-40"/>
    <s v="https://eiti.org/document/validation-of-philippines-2017-reports"/>
    <n v="2017"/>
    <n v="2017"/>
    <s v="Satisfactory progress"/>
    <s v="Economic contribution (#6.3)"/>
    <n v="5"/>
    <x v="1"/>
    <s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
    <n v="0"/>
    <s v="http://www.ph-eiti.org/"/>
    <s v="https://eiti.org/api/v1.0/score_data/14"/>
    <x v="0"/>
    <n v="0"/>
    <n v="0"/>
    <n v="0"/>
    <n v="0"/>
    <n v="0"/>
    <x v="4"/>
  </r>
  <r>
    <x v="28"/>
    <n v="1"/>
    <n v="14"/>
    <s v="Philippines: 2017"/>
    <s v="PHL"/>
    <s v="Philippines"/>
    <s v="https://eiti.org/board-decision/2017-40"/>
    <s v="https://eiti.org/document/validation-of-philippines-2017-reports"/>
    <n v="2017"/>
    <n v="2017"/>
    <s v="Satisfactory progress"/>
    <x v="17"/>
    <n v="6"/>
    <x v="6"/>
    <s v="The 2014 EITI Report describes the legal environment and fiscal framework. The Philippines has also gone beyond the minimum requirements by providing a detailed account of reform efforts."/>
    <m/>
    <s v="http://www.ph-eiti.org/"/>
    <s v="https://eiti.org/api/v1.0/score_data/14"/>
    <s v="PhilippinesLegal framework (#2.1)"/>
    <s v="Philippines: 2017"/>
    <s v="Philippines"/>
    <n v="1"/>
    <n v="14"/>
    <s v="Philippines: 2017"/>
    <s v="PHL"/>
    <s v="Philippines"/>
    <s v="https://eiti.org/board-decision/2017-40"/>
    <s v="https://eiti.org/document/validation-of-philippines-2017-reports"/>
    <n v="2017"/>
    <n v="2017"/>
    <s v="Satisfactory progress"/>
    <s v="Legal framework (#2.1)"/>
    <n v="6"/>
    <x v="6"/>
    <s v="The 2014 EITI Report describes the legal environment and fiscal framework. The Philippines has also gone beyond the minimum requirements by providing a detailed account of reform efforts."/>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18"/>
    <n v="6"/>
    <x v="6"/>
    <s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
    <m/>
    <s v="http://www.ph-eiti.org/"/>
    <s v="https://eiti.org/api/v1.0/score_data/14"/>
    <s v="PhilippinesWorkplan (#1.5)"/>
    <s v="Philippines: 2017"/>
    <s v="Philippines"/>
    <n v="1"/>
    <n v="14"/>
    <s v="Philippines: 2017"/>
    <s v="PHL"/>
    <s v="Philippines"/>
    <s v="https://eiti.org/board-decision/2017-40"/>
    <s v="https://eiti.org/document/validation-of-philippines-2017-reports"/>
    <n v="2017"/>
    <n v="2017"/>
    <s v="Satisfactory progress"/>
    <s v="Workplan (#1.5)"/>
    <n v="6"/>
    <x v="6"/>
    <s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
    <n v="0"/>
    <s v="http://www.ph-eiti.org/"/>
    <s v="https://eiti.org/api/v1.0/score_data/14"/>
    <x v="0"/>
    <n v="0"/>
    <n v="0"/>
    <n v="0"/>
    <n v="0"/>
    <n v="0"/>
    <x v="6"/>
  </r>
  <r>
    <x v="28"/>
    <n v="1"/>
    <n v="14"/>
    <s v="Philippines: 2017"/>
    <s v="PHL"/>
    <s v="Philippines"/>
    <s v="https://eiti.org/board-decision/2017-40"/>
    <s v="https://eiti.org/document/validation-of-philippines-2017-reports"/>
    <n v="2017"/>
    <n v="2017"/>
    <s v="Satisfactory progress"/>
    <x v="19"/>
    <n v="5"/>
    <x v="1"/>
    <s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
    <m/>
    <s v="http://www.ph-eiti.org/"/>
    <s v="https://eiti.org/api/v1.0/score_data/14"/>
    <s v="PhilippinesLicense register (#2.3)"/>
    <s v="Philippines: 2017"/>
    <s v="Philippines"/>
    <n v="1"/>
    <n v="14"/>
    <s v="Philippines: 2017"/>
    <s v="PHL"/>
    <s v="Philippines"/>
    <s v="https://eiti.org/board-decision/2017-40"/>
    <s v="https://eiti.org/document/validation-of-philippines-2017-reports"/>
    <n v="2017"/>
    <n v="2017"/>
    <s v="Satisfactory progress"/>
    <s v="License register (#2.3)"/>
    <n v="5"/>
    <x v="1"/>
    <s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20"/>
    <n v="5"/>
    <x v="1"/>
    <s v="The 2014 EITI Report describes the procedures for awarding and transferring licenses, including technical and financial criteria, bidding processes and non-trivial deviations in practice. "/>
    <m/>
    <s v="http://www.ph-eiti.org/"/>
    <s v="https://eiti.org/api/v1.0/score_data/14"/>
    <s v="PhilippinesLicense allocations (#2.2)"/>
    <s v="Philippines: 2017"/>
    <s v="Philippines"/>
    <n v="1"/>
    <n v="14"/>
    <s v="Philippines: 2017"/>
    <s v="PHL"/>
    <s v="Philippines"/>
    <s v="https://eiti.org/board-decision/2017-40"/>
    <s v="https://eiti.org/document/validation-of-philippines-2017-reports"/>
    <n v="2017"/>
    <n v="2017"/>
    <s v="Satisfactory progress"/>
    <s v="License allocations (#2.2)"/>
    <n v="5"/>
    <x v="1"/>
    <s v="The 2014 EITI Report describes the procedures for awarding and transferring licenses, including technical and financial criteria, bidding processes and non-trivial deviations in practice. "/>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21"/>
    <n v="5"/>
    <x v="1"/>
    <s v="Mining, oil and gas companies are actively and effectively engaged in the EITI process, both as providers of information and in the design, implementation, monitoring and evaluation of the EITI process."/>
    <m/>
    <s v="http://www.ph-eiti.org/"/>
    <s v="https://eiti.org/api/v1.0/score_data/14"/>
    <s v="PhilippinesIndustry engagement (#1.2)"/>
    <s v="Philippines: 2017"/>
    <s v="Philippines"/>
    <n v="1"/>
    <n v="14"/>
    <s v="Philippines: 2017"/>
    <s v="PHL"/>
    <s v="Philippines"/>
    <s v="https://eiti.org/board-decision/2017-40"/>
    <s v="https://eiti.org/document/validation-of-philippines-2017-reports"/>
    <n v="2017"/>
    <n v="2017"/>
    <s v="Satisfactory progress"/>
    <s v="Industry engagement (#1.2)"/>
    <n v="5"/>
    <x v="1"/>
    <s v="Mining, oil and gas companies are actively and effectively engaged in the EITI process, both as providers of information and in the design, implementation, monitoring and evaluation of the EITI process."/>
    <n v="0"/>
    <s v="http://www.ph-eiti.org/"/>
    <s v="https://eiti.org/api/v1.0/score_data/14"/>
    <x v="0"/>
    <n v="0"/>
    <n v="0"/>
    <n v="0"/>
    <n v="0"/>
    <n v="0"/>
    <x v="6"/>
  </r>
  <r>
    <x v="28"/>
    <n v="1"/>
    <n v="14"/>
    <s v="Philippines: 2017"/>
    <s v="PHL"/>
    <s v="Philippines"/>
    <s v="https://eiti.org/board-decision/2017-40"/>
    <s v="https://eiti.org/document/validation-of-philippines-2017-reports"/>
    <n v="2017"/>
    <n v="2017"/>
    <s v="Satisfactory progress"/>
    <x v="22"/>
    <n v="5"/>
    <x v="1"/>
    <s v="There are regular, public statements of support from the government, a senior individual has been appointed to lead on the implementation of the EITI, and senior government officials are represented on the MSG."/>
    <m/>
    <s v="http://www.ph-eiti.org/"/>
    <s v="https://eiti.org/api/v1.0/score_data/14"/>
    <s v="PhilippinesGovernment engagement (#1.1)"/>
    <s v="Philippines: 2017"/>
    <s v="Philippines"/>
    <n v="1"/>
    <n v="14"/>
    <s v="Philippines: 2017"/>
    <s v="PHL"/>
    <s v="Philippines"/>
    <s v="https://eiti.org/board-decision/2017-40"/>
    <s v="https://eiti.org/document/validation-of-philippines-2017-reports"/>
    <n v="2017"/>
    <n v="2017"/>
    <s v="Satisfactory progress"/>
    <s v="Government engagement (#1.1)"/>
    <n v="5"/>
    <x v="1"/>
    <s v="There are regular, public statements of support from the government, a senior individual has been appointed to lead on the implementation of the EITI, and senior government officials are represented on the MSG."/>
    <n v="0"/>
    <s v="http://www.ph-eiti.org/"/>
    <s v="https://eiti.org/api/v1.0/score_data/14"/>
    <x v="0"/>
    <n v="0"/>
    <n v="0"/>
    <n v="0"/>
    <n v="0"/>
    <n v="0"/>
    <x v="6"/>
  </r>
  <r>
    <x v="28"/>
    <n v="1"/>
    <n v="14"/>
    <s v="Philippines: 2017"/>
    <s v="PHL"/>
    <s v="Philippines"/>
    <s v="https://eiti.org/board-decision/2017-40"/>
    <s v="https://eiti.org/document/validation-of-philippines-2017-reports"/>
    <n v="2017"/>
    <n v="2017"/>
    <s v="Satisfactory progress"/>
    <x v="23"/>
    <n v="6"/>
    <x v="6"/>
    <s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
    <m/>
    <s v="http://www.ph-eiti.org/"/>
    <s v="https://eiti.org/api/v1.0/score_data/14"/>
    <s v="PhilippinesMSG governance (#1.4)"/>
    <s v="Philippines: 2017"/>
    <s v="Philippines"/>
    <n v="1"/>
    <n v="14"/>
    <s v="Philippines: 2017"/>
    <s v="PHL"/>
    <s v="Philippines"/>
    <s v="https://eiti.org/board-decision/2017-40"/>
    <s v="https://eiti.org/document/validation-of-philippines-2017-reports"/>
    <n v="2017"/>
    <n v="2017"/>
    <s v="Satisfactory progress"/>
    <s v="MSG governance (#1.4)"/>
    <n v="6"/>
    <x v="6"/>
    <s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
    <n v="0"/>
    <s v="http://www.ph-eiti.org/"/>
    <s v="https://eiti.org/api/v1.0/score_data/14"/>
    <x v="0"/>
    <n v="0"/>
    <n v="0"/>
    <n v="0"/>
    <n v="0"/>
    <n v="0"/>
    <x v="6"/>
  </r>
  <r>
    <x v="28"/>
    <n v="1"/>
    <n v="14"/>
    <s v="Philippines: 2017"/>
    <s v="PHL"/>
    <s v="Philippines"/>
    <s v="https://eiti.org/board-decision/2017-40"/>
    <s v="https://eiti.org/document/validation-of-philippines-2017-reports"/>
    <n v="2017"/>
    <n v="2017"/>
    <s v="Satisfactory progress"/>
    <x v="24"/>
    <n v="5"/>
    <x v="1"/>
    <s v="There are no suggestions of any legal, regulatory or practical barriers to civil society’s ability to engage in the EITI. Civil society is fully, actively and effectively engaged in the design, implementation, monitoring and evaluation of the EITI process.  "/>
    <m/>
    <s v="http://www.ph-eiti.org/"/>
    <s v="https://eiti.org/api/v1.0/score_data/14"/>
    <s v="PhilippinesCivil society engagement (#1.3)"/>
    <s v="Philippines: 2017"/>
    <s v="Philippines"/>
    <n v="1"/>
    <n v="14"/>
    <s v="Philippines: 2017"/>
    <s v="PHL"/>
    <s v="Philippines"/>
    <s v="https://eiti.org/board-decision/2017-40"/>
    <s v="https://eiti.org/document/validation-of-philippines-2017-reports"/>
    <n v="2017"/>
    <n v="2017"/>
    <s v="Satisfactory progress"/>
    <s v="Civil society engagement (#1.3)"/>
    <n v="5"/>
    <x v="1"/>
    <s v="There are no suggestions of any legal, regulatory or practical barriers to civil society’s ability to engage in the EITI. Civil society is fully, actively and effectively engaged in the design, implementation, monitoring and evaluation of the EITI process.  "/>
    <n v="0"/>
    <s v="http://www.ph-eiti.org/"/>
    <s v="https://eiti.org/api/v1.0/score_data/14"/>
    <x v="0"/>
    <n v="0"/>
    <n v="0"/>
    <n v="0"/>
    <n v="0"/>
    <n v="0"/>
    <x v="6"/>
  </r>
  <r>
    <x v="28"/>
    <n v="1"/>
    <n v="14"/>
    <s v="Philippines: 2017"/>
    <s v="PHL"/>
    <s v="Philippines"/>
    <s v="https://eiti.org/board-decision/2017-40"/>
    <s v="https://eiti.org/document/validation-of-philippines-2017-reports"/>
    <n v="2017"/>
    <n v="2017"/>
    <s v="Satisfactory progress"/>
    <x v="25"/>
    <n v="6"/>
    <x v="6"/>
    <s v="The 2014 EITI Report clarifies the government’s policy on contract disclosure and actual practice. In addition, the Philippines has gone beyond the minimum requirements by making contracts public as encouraged by the EITI Standard."/>
    <m/>
    <s v="http://www.ph-eiti.org/"/>
    <s v="https://eiti.org/api/v1.0/score_data/14"/>
    <s v="PhilippinesPolicy on contract disclosure (#2.4)"/>
    <s v="Philippines: 2017"/>
    <s v="Philippines"/>
    <n v="1"/>
    <n v="14"/>
    <s v="Philippines: 2017"/>
    <s v="PHL"/>
    <s v="Philippines"/>
    <s v="https://eiti.org/board-decision/2017-40"/>
    <s v="https://eiti.org/document/validation-of-philippines-2017-reports"/>
    <n v="2017"/>
    <n v="2017"/>
    <s v="Satisfactory progress"/>
    <s v="Policy on contract disclosure (#2.4)"/>
    <n v="6"/>
    <x v="6"/>
    <s v="The 2014 EITI Report clarifies the government’s policy on contract disclosure and actual practice. In addition, the Philippines has gone beyond the minimum requirements by making contracts public as encouraged by the EITI Standard."/>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26"/>
    <n v="5"/>
    <x v="1"/>
    <s v="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
    <m/>
    <s v="http://www.ph-eiti.org/"/>
    <s v="https://eiti.org/api/v1.0/score_data/14"/>
    <s v="PhilippinesComprehensiveness (#4.1)"/>
    <s v="Philippines: 2017"/>
    <s v="Philippines"/>
    <n v="1"/>
    <n v="14"/>
    <s v="Philippines: 2017"/>
    <s v="PHL"/>
    <s v="Philippines"/>
    <s v="https://eiti.org/board-decision/2017-40"/>
    <s v="https://eiti.org/document/validation-of-philippines-2017-reports"/>
    <n v="2017"/>
    <n v="2017"/>
    <s v="Satisfactory progress"/>
    <s v="Comprehensiveness (#4.1)"/>
    <n v="5"/>
    <x v="1"/>
    <s v="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27"/>
    <n v="5"/>
    <x v="1"/>
    <s v="The 2013 and 2014 EITI Reports together provide the required information regarding export volumes and values for financial year 2014. The data is disaggregated by commodity and region."/>
    <m/>
    <s v="http://www.ph-eiti.org/"/>
    <s v="https://eiti.org/api/v1.0/score_data/14"/>
    <s v="PhilippinesExport data (#3.3)"/>
    <s v="Philippines: 2017"/>
    <s v="Philippines"/>
    <n v="1"/>
    <n v="14"/>
    <s v="Philippines: 2017"/>
    <s v="PHL"/>
    <s v="Philippines"/>
    <s v="https://eiti.org/board-decision/2017-40"/>
    <s v="https://eiti.org/document/validation-of-philippines-2017-reports"/>
    <n v="2017"/>
    <n v="2017"/>
    <s v="Satisfactory progress"/>
    <s v="Export data (#3.3)"/>
    <n v="5"/>
    <x v="1"/>
    <s v="The 2013 and 2014 EITI Reports together provide the required information regarding export volumes and values for financial year 2014. The data is disaggregated by commodity and region."/>
    <n v="0"/>
    <s v="http://www.ph-eiti.org/"/>
    <s v="https://eiti.org/api/v1.0/score_data/14"/>
    <x v="0"/>
    <n v="0"/>
    <n v="0"/>
    <n v="0"/>
    <n v="0"/>
    <n v="0"/>
    <x v="7"/>
  </r>
  <r>
    <x v="28"/>
    <n v="1"/>
    <n v="14"/>
    <s v="Philippines: 2017"/>
    <s v="PHL"/>
    <s v="Philippines"/>
    <s v="https://eiti.org/board-decision/2017-40"/>
    <s v="https://eiti.org/document/validation-of-philippines-2017-reports"/>
    <n v="2017"/>
    <n v="2017"/>
    <s v="Satisfactory progress"/>
    <x v="28"/>
    <n v="0"/>
    <x v="2"/>
    <s v="The EITI Report has confirmed that there are no barter and infrastructure transactions in the Philippines."/>
    <m/>
    <s v="http://www.ph-eiti.org/"/>
    <s v="https://eiti.org/api/v1.0/score_data/14"/>
    <s v="PhilippinesBarter agreements (#4.3)"/>
    <s v="Philippines: 2017"/>
    <s v="Philippines"/>
    <n v="1"/>
    <n v="14"/>
    <s v="Philippines: 2017"/>
    <s v="PHL"/>
    <s v="Philippines"/>
    <s v="https://eiti.org/board-decision/2017-40"/>
    <s v="https://eiti.org/document/validation-of-philippines-2017-reports"/>
    <n v="2017"/>
    <n v="2017"/>
    <s v="Satisfactory progress"/>
    <s v="Barter agreements (#4.3)"/>
    <n v="0"/>
    <x v="2"/>
    <s v="The EITI Report has confirmed that there are no barter and infrastructure transactions in the Philippine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29"/>
    <n v="0"/>
    <x v="2"/>
    <s v="The EITI Report and stakeholder views have confirmed that no company make payments of royalty, the government’s share of production or other payments in-kind. The contractual framework only allows cash payments."/>
    <m/>
    <s v="http://www.ph-eiti.org/"/>
    <s v="https://eiti.org/api/v1.0/score_data/14"/>
    <s v="PhilippinesIn-kind revenues (#4.2)"/>
    <s v="Philippines: 2017"/>
    <s v="Philippines"/>
    <n v="1"/>
    <n v="14"/>
    <s v="Philippines: 2017"/>
    <s v="PHL"/>
    <s v="Philippines"/>
    <s v="https://eiti.org/board-decision/2017-40"/>
    <s v="https://eiti.org/document/validation-of-philippines-2017-reports"/>
    <n v="2017"/>
    <n v="2017"/>
    <s v="Satisfactory progress"/>
    <s v="In-kind revenues (#4.2)"/>
    <n v="0"/>
    <x v="2"/>
    <s v="The EITI Report and stakeholder views have confirmed that no company make payments of royalty, the government’s share of production or other payments in-kind. The contractual framework only allows cash payments."/>
    <n v="0"/>
    <s v="http://www.ph-eiti.org/"/>
    <s v="https://eiti.org/api/v1.0/score_data/14"/>
    <x v="0"/>
    <n v="0"/>
    <n v="0"/>
    <n v="0"/>
    <n v="0"/>
    <n v="0"/>
    <x v="0"/>
  </r>
  <r>
    <x v="28"/>
    <n v="1"/>
    <n v="14"/>
    <s v="Philippines: 2017"/>
    <s v="PHL"/>
    <s v="Philippines"/>
    <s v="https://eiti.org/board-decision/2017-40"/>
    <s v="https://eiti.org/document/validation-of-philippines-2017-reports"/>
    <n v="2017"/>
    <n v="2017"/>
    <s v="Satisfactory progress"/>
    <x v="30"/>
    <n v="5"/>
    <x v="1"/>
    <s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
    <m/>
    <s v="http://www.ph-eiti.org/"/>
    <s v="https://eiti.org/api/v1.0/score_data/14"/>
    <s v="PhilippinesState participation (#2.6)"/>
    <s v="Philippines: 2017"/>
    <s v="Philippines"/>
    <n v="1"/>
    <n v="14"/>
    <s v="Philippines: 2017"/>
    <s v="PHL"/>
    <s v="Philippines"/>
    <s v="https://eiti.org/board-decision/2017-40"/>
    <s v="https://eiti.org/document/validation-of-philippines-2017-reports"/>
    <n v="2017"/>
    <n v="2017"/>
    <s v="Satisfactory progress"/>
    <s v="State participation (#2.6)"/>
    <n v="5"/>
    <x v="1"/>
    <s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31"/>
    <n v="1"/>
    <x v="4"/>
    <s v="EITI has produced a beneficial ownership roadmap and provided contextual information about beneficial ownership reporting requirements in the Philippines."/>
    <m/>
    <s v="http://www.ph-eiti.org/"/>
    <s v="https://eiti.org/api/v1.0/score_data/14"/>
    <s v="PhilippinesBeneficial ownership (#2.5)"/>
    <s v="Philippines: 2017"/>
    <s v="Philippines"/>
    <n v="1"/>
    <n v="14"/>
    <s v="Philippines: 2017"/>
    <s v="PHL"/>
    <s v="Philippines"/>
    <s v="https://eiti.org/board-decision/2017-40"/>
    <s v="https://eiti.org/document/validation-of-philippines-2017-reports"/>
    <n v="2017"/>
    <n v="2017"/>
    <s v="Satisfactory progress"/>
    <s v="Beneficial ownership (#2.5)"/>
    <n v="1"/>
    <x v="4"/>
    <s v="EITI has produced a beneficial ownership roadmap and provided contextual information about beneficial ownership reporting requirements in the Philippines."/>
    <n v="0"/>
    <s v="http://www.ph-eiti.org/"/>
    <s v="https://eiti.org/api/v1.0/score_data/14"/>
    <x v="0"/>
    <n v="0"/>
    <n v="0"/>
    <n v="0"/>
    <n v="0"/>
    <n v="0"/>
    <x v="5"/>
  </r>
  <r>
    <x v="28"/>
    <n v="1"/>
    <n v="14"/>
    <s v="Philippines: 2017"/>
    <s v="PHL"/>
    <s v="Philippines"/>
    <s v="https://eiti.org/board-decision/2017-40"/>
    <s v="https://eiti.org/document/validation-of-philippines-2017-reports"/>
    <n v="2017"/>
    <n v="2017"/>
    <s v="Satisfactory progress"/>
    <x v="32"/>
    <n v="5"/>
    <x v="1"/>
    <s v="The 2014 EITI Report discloses production volumes and values disaggregated by commodity and region. There is a minor deficiency in that the coal production values pertain to 2012.  "/>
    <m/>
    <s v="http://www.ph-eiti.org/"/>
    <s v="https://eiti.org/api/v1.0/score_data/14"/>
    <s v="PhilippinesProduction data (#3.2)"/>
    <s v="Philippines: 2017"/>
    <s v="Philippines"/>
    <n v="1"/>
    <n v="14"/>
    <s v="Philippines: 2017"/>
    <s v="PHL"/>
    <s v="Philippines"/>
    <s v="https://eiti.org/board-decision/2017-40"/>
    <s v="https://eiti.org/document/validation-of-philippines-2017-reports"/>
    <n v="2017"/>
    <n v="2017"/>
    <s v="Satisfactory progress"/>
    <s v="Production data (#3.2)"/>
    <n v="5"/>
    <x v="1"/>
    <s v="The 2014 EITI Report discloses production volumes and values disaggregated by commodity and region. There is a minor deficiency in that the coal production values pertain to 2012.  "/>
    <n v="0"/>
    <s v="http://www.ph-eiti.org/"/>
    <s v="https://eiti.org/api/v1.0/score_data/14"/>
    <x v="0"/>
    <n v="0"/>
    <n v="0"/>
    <n v="0"/>
    <n v="0"/>
    <n v="0"/>
    <x v="7"/>
  </r>
  <r>
    <x v="28"/>
    <n v="1"/>
    <n v="14"/>
    <s v="Philippines: 2017"/>
    <s v="PHL"/>
    <s v="Philippines"/>
    <s v="https://eiti.org/board-decision/2017-40"/>
    <s v="https://eiti.org/document/validation-of-philippines-2017-reports"/>
    <n v="2017"/>
    <n v="2017"/>
    <s v="Satisfactory progress"/>
    <x v="33"/>
    <n v="5"/>
    <x v="1"/>
    <s v="The 2014 EITI Report provides a comprehensive overview of the extractive sector, including significant exploration activities."/>
    <m/>
    <s v="http://www.ph-eiti.org/"/>
    <s v="https://eiti.org/api/v1.0/score_data/14"/>
    <s v="PhilippinesExploration data (#3.1)"/>
    <s v="Philippines: 2017"/>
    <s v="Philippines"/>
    <n v="1"/>
    <n v="14"/>
    <s v="Philippines: 2017"/>
    <s v="PHL"/>
    <s v="Philippines"/>
    <s v="https://eiti.org/board-decision/2017-40"/>
    <s v="https://eiti.org/document/validation-of-philippines-2017-reports"/>
    <n v="2017"/>
    <n v="2017"/>
    <s v="Satisfactory progress"/>
    <s v="Exploration data (#3.1)"/>
    <n v="5"/>
    <x v="1"/>
    <s v="The 2014 EITI Report provides a comprehensive overview of the extractive sector, including significant exploration activities."/>
    <n v="0"/>
    <s v="http://www.ph-eiti.org/"/>
    <s v="https://eiti.org/api/v1.0/score_data/14"/>
    <x v="0"/>
    <n v="0"/>
    <n v="0"/>
    <n v="0"/>
    <n v="0"/>
    <n v="0"/>
    <x v="7"/>
  </r>
  <r>
    <x v="29"/>
    <n v="1"/>
    <n v="34"/>
    <s v="Republic of the Congo: 2017"/>
    <s v="COG"/>
    <s v="Republic of the Congo"/>
    <s v="https://eiti.org/BD/2018-34"/>
    <s v="https://eiti.org/document/republic-of-congo-validation-2017"/>
    <n v="2017"/>
    <n v="2017"/>
    <s v="Meaningful progress"/>
    <x v="31"/>
    <n v="1"/>
    <x v="4"/>
    <s v="EITI Congo has agreed a three-year beneficial ownership roadmap and the March 2017 Transparency Law codifies government beneficial ownership policy, although the 2014 EITI Report does not explicitly address beneficial ownership."/>
    <s v="https://eiti.org/document/republic-of-congo-validation-2017"/>
    <s v="http://www.itie-congo.org/"/>
    <s v="https://eiti.org/api/v1.0/score_data/34"/>
    <s v="Republic of the CongoBeneficial ownership (#2.5)"/>
    <s v="Republic of the Congo: 2017"/>
    <s v="Republic of the Congo"/>
    <n v="1"/>
    <n v="34"/>
    <s v="Republic of the Congo: 2017"/>
    <s v="COG"/>
    <s v="Republic of the Congo"/>
    <s v="https://eiti.org/BD/2018-34"/>
    <s v="https://eiti.org/document/republic-of-congo-validation-2017"/>
    <n v="2017"/>
    <n v="2017"/>
    <s v="Meaningful progress"/>
    <s v="Beneficial ownership (#2.5)"/>
    <n v="1"/>
    <x v="4"/>
    <s v="EITI Congo has agreed a three-year beneficial ownership roadmap and the March 2017 Transparency Law codifies government beneficial ownership policy, although the 2014 EITI Report does not explicitly address beneficial ownership."/>
    <s v="https://eiti.org/document/republic-of-congo-validation-2017"/>
    <s v="http://www.itie-congo.org/"/>
    <s v="https://eiti.org/api/v1.0/score_data/34"/>
    <x v="0"/>
    <n v="0"/>
    <n v="0"/>
    <n v="0"/>
    <n v="0"/>
    <n v="0"/>
    <x v="5"/>
  </r>
  <r>
    <x v="29"/>
    <n v="1"/>
    <n v="34"/>
    <s v="Republic of the Congo: 2017"/>
    <s v="COG"/>
    <s v="Republic of the Congo"/>
    <s v="https://eiti.org/BD/2018-34"/>
    <s v="https://eiti.org/document/republic-of-congo-validation-2017"/>
    <n v="2017"/>
    <n v="2017"/>
    <s v="Meaningful progress"/>
    <x v="30"/>
    <n v="3"/>
    <x v="3"/>
    <s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
    <s v="https://eiti.org/document/republic-of-congo-validation-2017"/>
    <s v="http://www.itie-congo.org/"/>
    <s v="https://eiti.org/api/v1.0/score_data/34"/>
    <s v="Republic of the CongoState participation (#2.6)"/>
    <s v="Republic of the Congo: 2017"/>
    <s v="Republic of the Congo"/>
    <n v="1"/>
    <n v="34"/>
    <s v="Republic of the Congo: 2017"/>
    <s v="COG"/>
    <s v="Republic of the Congo"/>
    <s v="https://eiti.org/BD/2018-34"/>
    <s v="https://eiti.org/document/republic-of-congo-validation-2017"/>
    <n v="2017"/>
    <n v="2017"/>
    <s v="Meaningful progress"/>
    <s v="State participation (#2.6)"/>
    <n v="3"/>
    <x v="3"/>
    <s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
    <s v="https://eiti.org/document/republic-of-congo-validation-2017"/>
    <s v="http://www.itie-congo.org/"/>
    <s v="https://eiti.org/api/v1.0/score_data/34"/>
    <x v="0"/>
    <n v="1"/>
    <n v="0"/>
    <n v="1"/>
    <n v="0"/>
    <n v="0"/>
    <x v="5"/>
  </r>
  <r>
    <x v="29"/>
    <n v="1"/>
    <n v="34"/>
    <s v="Republic of the Congo: 2017"/>
    <s v="COG"/>
    <s v="Republic of the Congo"/>
    <s v="https://eiti.org/BD/2018-34"/>
    <s v="https://eiti.org/document/republic-of-congo-validation-2017"/>
    <n v="2017"/>
    <n v="2017"/>
    <s v="Meaningful progress"/>
    <x v="19"/>
    <n v="4"/>
    <x v="0"/>
    <s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
    <s v="https://eiti.org/document/republic-of-congo-validation-2017"/>
    <s v="http://www.itie-congo.org/"/>
    <s v="https://eiti.org/api/v1.0/score_data/34"/>
    <s v="Republic of the CongoLicense register (#2.3)"/>
    <s v="Republic of the Congo: 2017"/>
    <s v="Republic of the Congo"/>
    <n v="1"/>
    <n v="34"/>
    <s v="Republic of the Congo: 2017"/>
    <s v="COG"/>
    <s v="Republic of the Congo"/>
    <s v="https://eiti.org/BD/2018-34"/>
    <s v="https://eiti.org/document/republic-of-congo-validation-2017"/>
    <n v="2017"/>
    <n v="2017"/>
    <s v="Meaningful progress"/>
    <s v="License register (#2.3)"/>
    <n v="4"/>
    <x v="0"/>
    <s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
    <s v="https://eiti.org/document/republic-of-congo-validation-2017"/>
    <s v="http://www.itie-congo.org/"/>
    <s v="https://eiti.org/api/v1.0/score_data/34"/>
    <x v="0"/>
    <n v="1"/>
    <n v="0"/>
    <n v="1"/>
    <n v="0"/>
    <n v="0"/>
    <x v="5"/>
  </r>
  <r>
    <x v="29"/>
    <n v="1"/>
    <n v="34"/>
    <s v="Republic of the Congo: 2017"/>
    <s v="COG"/>
    <s v="Republic of the Congo"/>
    <s v="https://eiti.org/BD/2018-34"/>
    <s v="https://eiti.org/document/republic-of-congo-validation-2017"/>
    <n v="2017"/>
    <n v="2017"/>
    <s v="Meaningful progress"/>
    <x v="25"/>
    <n v="5"/>
    <x v="1"/>
    <s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
    <s v="https://eiti.org/document/republic-of-congo-validation-2017"/>
    <s v="http://www.itie-congo.org/"/>
    <s v="https://eiti.org/api/v1.0/score_data/34"/>
    <s v="Republic of the CongoPolicy on contract disclosure (#2.4)"/>
    <s v="Republic of the Congo: 2017"/>
    <s v="Republic of the Congo"/>
    <n v="1"/>
    <n v="34"/>
    <s v="Republic of the Congo: 2017"/>
    <s v="COG"/>
    <s v="Republic of the Congo"/>
    <s v="https://eiti.org/BD/2018-34"/>
    <s v="https://eiti.org/document/republic-of-congo-validation-2017"/>
    <n v="2017"/>
    <n v="2017"/>
    <s v="Meaningful progress"/>
    <s v="Policy on contract disclosure (#2.4)"/>
    <n v="5"/>
    <x v="1"/>
    <s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
    <s v="https://eiti.org/document/republic-of-congo-validation-2017"/>
    <s v="http://www.itie-congo.org/"/>
    <s v="https://eiti.org/api/v1.0/score_data/34"/>
    <x v="0"/>
    <n v="0"/>
    <n v="0"/>
    <n v="0"/>
    <n v="0"/>
    <n v="0"/>
    <x v="5"/>
  </r>
  <r>
    <x v="29"/>
    <n v="1"/>
    <n v="34"/>
    <s v="Republic of the Congo: 2017"/>
    <s v="COG"/>
    <s v="Republic of the Congo"/>
    <s v="https://eiti.org/BD/2018-34"/>
    <s v="https://eiti.org/document/republic-of-congo-validation-2017"/>
    <n v="2017"/>
    <n v="2017"/>
    <s v="Meaningful progress"/>
    <x v="27"/>
    <n v="5"/>
    <x v="1"/>
    <s v="The 2014 EITI Report provides export volumes and values for crude oil and diamonds, but not for gold from artisanal mining."/>
    <s v="https://eiti.org/document/republic-of-congo-validation-2017"/>
    <s v="http://www.itie-congo.org/"/>
    <s v="https://eiti.org/api/v1.0/score_data/34"/>
    <s v="Republic of the CongoExport data (#3.3)"/>
    <s v="Republic of the Congo: 2017"/>
    <s v="Republic of the Congo"/>
    <n v="1"/>
    <n v="34"/>
    <s v="Republic of the Congo: 2017"/>
    <s v="COG"/>
    <s v="Republic of the Congo"/>
    <s v="https://eiti.org/BD/2018-34"/>
    <s v="https://eiti.org/document/republic-of-congo-validation-2017"/>
    <n v="2017"/>
    <n v="2017"/>
    <s v="Meaningful progress"/>
    <s v="Export data (#3.3)"/>
    <n v="5"/>
    <x v="1"/>
    <s v="The 2014 EITI Report provides export volumes and values for crude oil and diamonds, but not for gold from artisanal mining."/>
    <s v="https://eiti.org/document/republic-of-congo-validation-2017"/>
    <s v="http://www.itie-congo.org/"/>
    <s v="https://eiti.org/api/v1.0/score_data/34"/>
    <x v="0"/>
    <n v="0"/>
    <n v="0"/>
    <n v="0"/>
    <n v="0"/>
    <n v="0"/>
    <x v="7"/>
  </r>
  <r>
    <x v="29"/>
    <n v="1"/>
    <n v="34"/>
    <s v="Republic of the Congo: 2017"/>
    <s v="COG"/>
    <s v="Republic of the Congo"/>
    <s v="https://eiti.org/BD/2018-34"/>
    <s v="https://eiti.org/document/republic-of-congo-validation-2017"/>
    <n v="2017"/>
    <n v="2017"/>
    <s v="Meaningful progress"/>
    <x v="26"/>
    <n v="5"/>
    <x v="1"/>
    <s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
    <s v="https://eiti.org/document/republic-of-congo-validation-2017"/>
    <s v="http://www.itie-congo.org/"/>
    <s v="https://eiti.org/api/v1.0/score_data/34"/>
    <s v="Republic of the CongoComprehensiveness (#4.1)"/>
    <s v="Republic of the Congo: 2017"/>
    <s v="Republic of the Congo"/>
    <n v="1"/>
    <n v="34"/>
    <s v="Republic of the Congo: 2017"/>
    <s v="COG"/>
    <s v="Republic of the Congo"/>
    <s v="https://eiti.org/BD/2018-34"/>
    <s v="https://eiti.org/document/republic-of-congo-validation-2017"/>
    <n v="2017"/>
    <n v="2017"/>
    <s v="Meaningful progress"/>
    <s v="Comprehensiveness (#4.1)"/>
    <n v="5"/>
    <x v="1"/>
    <s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
    <s v="https://eiti.org/document/republic-of-congo-validation-2017"/>
    <s v="http://www.itie-congo.org/"/>
    <s v="https://eiti.org/api/v1.0/score_data/34"/>
    <x v="0"/>
    <n v="0"/>
    <n v="0"/>
    <n v="0"/>
    <n v="0"/>
    <n v="0"/>
    <x v="0"/>
  </r>
  <r>
    <x v="29"/>
    <n v="1"/>
    <n v="34"/>
    <s v="Republic of the Congo: 2017"/>
    <s v="COG"/>
    <s v="Republic of the Congo"/>
    <s v="https://eiti.org/BD/2018-34"/>
    <s v="https://eiti.org/document/republic-of-congo-validation-2017"/>
    <n v="2017"/>
    <n v="2017"/>
    <s v="Meaningful progress"/>
    <x v="33"/>
    <n v="5"/>
    <x v="1"/>
    <s v="The 2014 EITI Report provides an overview of the mining, oil and gas sectors, but does not provide a clear description of significant exploration activities undertaken in 2014."/>
    <s v="https://eiti.org/document/republic-of-congo-validation-2017"/>
    <s v="http://www.itie-congo.org/"/>
    <s v="https://eiti.org/api/v1.0/score_data/34"/>
    <s v="Republic of the CongoExploration data (#3.1)"/>
    <s v="Republic of the Congo: 2017"/>
    <s v="Republic of the Congo"/>
    <n v="1"/>
    <n v="34"/>
    <s v="Republic of the Congo: 2017"/>
    <s v="COG"/>
    <s v="Republic of the Congo"/>
    <s v="https://eiti.org/BD/2018-34"/>
    <s v="https://eiti.org/document/republic-of-congo-validation-2017"/>
    <n v="2017"/>
    <n v="2017"/>
    <s v="Meaningful progress"/>
    <s v="Exploration data (#3.1)"/>
    <n v="5"/>
    <x v="1"/>
    <s v="The 2014 EITI Report provides an overview of the mining, oil and gas sectors, but does not provide a clear description of significant exploration activities undertaken in 2014."/>
    <s v="https://eiti.org/document/republic-of-congo-validation-2017"/>
    <s v="http://www.itie-congo.org/"/>
    <s v="https://eiti.org/api/v1.0/score_data/34"/>
    <x v="0"/>
    <n v="0"/>
    <n v="0"/>
    <n v="0"/>
    <n v="0"/>
    <n v="0"/>
    <x v="7"/>
  </r>
  <r>
    <x v="29"/>
    <n v="1"/>
    <n v="34"/>
    <s v="Republic of the Congo: 2017"/>
    <s v="COG"/>
    <s v="Republic of the Congo"/>
    <s v="https://eiti.org/BD/2018-34"/>
    <s v="https://eiti.org/document/republic-of-congo-validation-2017"/>
    <n v="2017"/>
    <n v="2017"/>
    <s v="Meaningful progress"/>
    <x v="32"/>
    <n v="4"/>
    <x v="0"/>
    <s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
    <s v="https://eiti.org/document/republic-of-congo-validation-2017"/>
    <s v="http://www.itie-congo.org/"/>
    <s v="https://eiti.org/api/v1.0/score_data/34"/>
    <s v="Republic of the CongoProduction data (#3.2)"/>
    <s v="Republic of the Congo: 2017"/>
    <s v="Republic of the Congo"/>
    <n v="1"/>
    <n v="34"/>
    <s v="Republic of the Congo: 2017"/>
    <s v="COG"/>
    <s v="Republic of the Congo"/>
    <s v="https://eiti.org/BD/2018-34"/>
    <s v="https://eiti.org/document/republic-of-congo-validation-2017"/>
    <n v="2017"/>
    <n v="2017"/>
    <s v="Meaningful progress"/>
    <s v="Production data (#3.2)"/>
    <n v="4"/>
    <x v="0"/>
    <s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
    <s v="https://eiti.org/document/republic-of-congo-validation-2017"/>
    <s v="http://www.itie-congo.org/"/>
    <s v="https://eiti.org/api/v1.0/score_data/34"/>
    <x v="0"/>
    <n v="1"/>
    <n v="0"/>
    <n v="1"/>
    <n v="0"/>
    <n v="0"/>
    <x v="7"/>
  </r>
  <r>
    <x v="29"/>
    <n v="1"/>
    <n v="34"/>
    <s v="Republic of the Congo: 2017"/>
    <s v="COG"/>
    <s v="Republic of the Congo"/>
    <s v="https://eiti.org/BD/2018-34"/>
    <s v="https://eiti.org/document/republic-of-congo-validation-2017"/>
    <n v="2017"/>
    <n v="2017"/>
    <s v="Meaningful progress"/>
    <x v="21"/>
    <n v="5"/>
    <x v="1"/>
    <s v="Companies are actively engaged in the design and implementation of the EITI, including MSG deliberations. "/>
    <s v="https://eiti.org/document/republic-of-congo-validation-2017"/>
    <s v="http://www.itie-congo.org/"/>
    <s v="https://eiti.org/api/v1.0/score_data/34"/>
    <s v="Republic of the CongoIndustry engagement (#1.2)"/>
    <s v="Republic of the Congo: 2017"/>
    <s v="Republic of the Congo"/>
    <n v="1"/>
    <n v="34"/>
    <s v="Republic of the Congo: 2017"/>
    <s v="COG"/>
    <s v="Republic of the Congo"/>
    <s v="https://eiti.org/BD/2018-34"/>
    <s v="https://eiti.org/document/republic-of-congo-validation-2017"/>
    <n v="2017"/>
    <n v="2017"/>
    <s v="Meaningful progress"/>
    <s v="Industry engagement (#1.2)"/>
    <n v="5"/>
    <x v="1"/>
    <s v="Companies are actively engaged in the design and implementation of the EITI, including MSG deliberations. "/>
    <s v="https://eiti.org/document/republic-of-congo-validation-2017"/>
    <s v="http://www.itie-congo.org/"/>
    <s v="https://eiti.org/api/v1.0/score_data/34"/>
    <x v="0"/>
    <n v="0"/>
    <n v="0"/>
    <n v="0"/>
    <n v="0"/>
    <n v="0"/>
    <x v="6"/>
  </r>
  <r>
    <x v="29"/>
    <n v="1"/>
    <n v="34"/>
    <s v="Republic of the Congo: 2017"/>
    <s v="COG"/>
    <s v="Republic of the Congo"/>
    <s v="https://eiti.org/BD/2018-34"/>
    <s v="https://eiti.org/document/republic-of-congo-validation-2017"/>
    <n v="2017"/>
    <n v="2017"/>
    <s v="Meaningful progress"/>
    <x v="24"/>
    <n v="4"/>
    <x v="0"/>
    <s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
    <s v="https://eiti.org/document/republic-of-congo-validation-2017"/>
    <s v="http://www.itie-congo.org/"/>
    <s v="https://eiti.org/api/v1.0/score_data/34"/>
    <s v="Republic of the CongoCivil society engagement (#1.3)"/>
    <s v="Republic of the Congo: 2017"/>
    <s v="Republic of the Congo"/>
    <n v="1"/>
    <n v="34"/>
    <s v="Republic of the Congo: 2017"/>
    <s v="COG"/>
    <s v="Republic of the Congo"/>
    <s v="https://eiti.org/BD/2018-34"/>
    <s v="https://eiti.org/document/republic-of-congo-validation-2017"/>
    <n v="2017"/>
    <n v="2017"/>
    <s v="Meaningful progress"/>
    <s v="Civil society engagement (#1.3)"/>
    <n v="4"/>
    <x v="0"/>
    <s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
    <s v="https://eiti.org/document/republic-of-congo-validation-2017"/>
    <s v="http://www.itie-congo.org/"/>
    <s v="https://eiti.org/api/v1.0/score_data/34"/>
    <x v="0"/>
    <n v="1"/>
    <n v="0"/>
    <n v="1"/>
    <n v="0"/>
    <n v="0"/>
    <x v="6"/>
  </r>
  <r>
    <x v="29"/>
    <n v="1"/>
    <n v="34"/>
    <s v="Republic of the Congo: 2017"/>
    <s v="COG"/>
    <s v="Republic of the Congo"/>
    <s v="https://eiti.org/BD/2018-34"/>
    <s v="https://eiti.org/document/republic-of-congo-validation-2017"/>
    <n v="2017"/>
    <n v="2017"/>
    <s v="Meaningful progress"/>
    <x v="12"/>
    <n v="5"/>
    <x v="1"/>
    <s v="EITI-Congo has produced annual progress reports for 2014 and 2015 that thoroughly document progress and outcomes of implementation. "/>
    <s v="https://eiti.org/document/republic-of-congo-validation-2017"/>
    <s v="http://www.itie-congo.org/"/>
    <s v="https://eiti.org/api/v1.0/score_data/34"/>
    <s v="Republic of the CongoOutcomes and impact of implementation (#7.4)"/>
    <s v="Republic of the Congo: 2017"/>
    <s v="Republic of the Congo"/>
    <n v="1"/>
    <n v="34"/>
    <s v="Republic of the Congo: 2017"/>
    <s v="COG"/>
    <s v="Republic of the Congo"/>
    <s v="https://eiti.org/BD/2018-34"/>
    <s v="https://eiti.org/document/republic-of-congo-validation-2017"/>
    <n v="2017"/>
    <n v="2017"/>
    <s v="Meaningful progress"/>
    <s v="Outcomes and impact of implementation (#7.4)"/>
    <n v="5"/>
    <x v="1"/>
    <s v="EITI-Congo has produced annual progress reports for 2014 and 2015 that thoroughly document progress and outcomes of implementation. "/>
    <s v="https://eiti.org/document/republic-of-congo-validation-2017"/>
    <s v="http://www.itie-congo.org/"/>
    <s v="https://eiti.org/api/v1.0/score_data/34"/>
    <x v="0"/>
    <n v="0"/>
    <n v="0"/>
    <n v="0"/>
    <n v="0"/>
    <n v="0"/>
    <x v="2"/>
  </r>
  <r>
    <x v="29"/>
    <n v="1"/>
    <n v="34"/>
    <s v="Republic of the Congo: 2017"/>
    <s v="COG"/>
    <s v="Republic of the Congo"/>
    <s v="https://eiti.org/BD/2018-34"/>
    <s v="https://eiti.org/document/republic-of-congo-validation-2017"/>
    <n v="2017"/>
    <n v="2017"/>
    <s v="Meaningful progress"/>
    <x v="22"/>
    <n v="5"/>
    <x v="1"/>
    <s v="The government is committed to the EITI and relevant government representatives are part of the MSG. Participation in MSG meetings is relatively low, but meetings are usually quorate. "/>
    <s v="https://eiti.org/document/republic-of-congo-validation-2017"/>
    <s v="http://www.itie-congo.org/"/>
    <s v="https://eiti.org/api/v1.0/score_data/34"/>
    <s v="Republic of the CongoGovernment engagement (#1.1)"/>
    <s v="Republic of the Congo: 2017"/>
    <s v="Republic of the Congo"/>
    <n v="1"/>
    <n v="34"/>
    <s v="Republic of the Congo: 2017"/>
    <s v="COG"/>
    <s v="Republic of the Congo"/>
    <s v="https://eiti.org/BD/2018-34"/>
    <s v="https://eiti.org/document/republic-of-congo-validation-2017"/>
    <n v="2017"/>
    <n v="2017"/>
    <s v="Meaningful progress"/>
    <s v="Government engagement (#1.1)"/>
    <n v="5"/>
    <x v="1"/>
    <s v="The government is committed to the EITI and relevant government representatives are part of the MSG. Participation in MSG meetings is relatively low, but meetings are usually quorate. "/>
    <s v="https://eiti.org/document/republic-of-congo-validation-2017"/>
    <s v="http://www.itie-congo.org/"/>
    <s v="https://eiti.org/api/v1.0/score_data/34"/>
    <x v="0"/>
    <n v="0"/>
    <n v="0"/>
    <n v="0"/>
    <n v="0"/>
    <n v="0"/>
    <x v="6"/>
  </r>
  <r>
    <x v="29"/>
    <n v="1"/>
    <n v="34"/>
    <s v="Republic of the Congo: 2017"/>
    <s v="COG"/>
    <s v="Republic of the Congo"/>
    <s v="https://eiti.org/BD/2018-34"/>
    <s v="https://eiti.org/document/republic-of-congo-validation-2017"/>
    <n v="2017"/>
    <n v="2017"/>
    <s v="Meaningful progress"/>
    <x v="17"/>
    <n v="5"/>
    <x v="1"/>
    <s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
    <s v="https://eiti.org/document/republic-of-congo-validation-2017"/>
    <s v="http://www.itie-congo.org/"/>
    <s v="https://eiti.org/api/v1.0/score_data/34"/>
    <s v="Republic of the CongoLegal framework (#2.1)"/>
    <s v="Republic of the Congo: 2017"/>
    <s v="Republic of the Congo"/>
    <n v="1"/>
    <n v="34"/>
    <s v="Republic of the Congo: 2017"/>
    <s v="COG"/>
    <s v="Republic of the Congo"/>
    <s v="https://eiti.org/BD/2018-34"/>
    <s v="https://eiti.org/document/republic-of-congo-validation-2017"/>
    <n v="2017"/>
    <n v="2017"/>
    <s v="Meaningful progress"/>
    <s v="Legal framework (#2.1)"/>
    <n v="5"/>
    <x v="1"/>
    <s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
    <s v="https://eiti.org/document/republic-of-congo-validation-2017"/>
    <s v="http://www.itie-congo.org/"/>
    <s v="https://eiti.org/api/v1.0/score_data/34"/>
    <x v="0"/>
    <n v="0"/>
    <n v="0"/>
    <n v="0"/>
    <n v="0"/>
    <n v="0"/>
    <x v="5"/>
  </r>
  <r>
    <x v="29"/>
    <n v="1"/>
    <n v="34"/>
    <s v="Republic of the Congo: 2017"/>
    <s v="COG"/>
    <s v="Republic of the Congo"/>
    <s v="https://eiti.org/BD/2018-34"/>
    <s v="https://eiti.org/document/republic-of-congo-validation-2017"/>
    <n v="2017"/>
    <n v="2017"/>
    <s v="Meaningful progress"/>
    <x v="20"/>
    <n v="3"/>
    <x v="3"/>
    <s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
    <s v="https://eiti.org/document/republic-of-congo-validation-2017"/>
    <s v="http://www.itie-congo.org/"/>
    <s v="https://eiti.org/api/v1.0/score_data/34"/>
    <s v="Republic of the CongoLicense allocations (#2.2)"/>
    <s v="Republic of the Congo: 2017"/>
    <s v="Republic of the Congo"/>
    <n v="1"/>
    <n v="34"/>
    <s v="Republic of the Congo: 2017"/>
    <s v="COG"/>
    <s v="Republic of the Congo"/>
    <s v="https://eiti.org/BD/2018-34"/>
    <s v="https://eiti.org/document/republic-of-congo-validation-2017"/>
    <n v="2017"/>
    <n v="2017"/>
    <s v="Meaningful progress"/>
    <s v="License allocations (#2.2)"/>
    <n v="3"/>
    <x v="3"/>
    <s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
    <s v="https://eiti.org/document/republic-of-congo-validation-2017"/>
    <s v="http://www.itie-congo.org/"/>
    <s v="https://eiti.org/api/v1.0/score_data/34"/>
    <x v="0"/>
    <n v="1"/>
    <n v="0"/>
    <n v="1"/>
    <n v="0"/>
    <n v="0"/>
    <x v="5"/>
  </r>
  <r>
    <x v="29"/>
    <n v="1"/>
    <n v="34"/>
    <s v="Republic of the Congo: 2017"/>
    <s v="COG"/>
    <s v="Republic of the Congo"/>
    <s v="https://eiti.org/BD/2018-34"/>
    <s v="https://eiti.org/document/republic-of-congo-validation-2017"/>
    <n v="2017"/>
    <n v="2017"/>
    <s v="Meaningful progress"/>
    <x v="23"/>
    <n v="3"/>
    <x v="3"/>
    <s v="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
    <s v="https://eiti.org/document/republic-of-congo-validation-2017"/>
    <s v="http://www.itie-congo.org/"/>
    <s v="https://eiti.org/api/v1.0/score_data/34"/>
    <s v="Republic of the CongoMSG governance (#1.4)"/>
    <s v="Republic of the Congo: 2017"/>
    <s v="Republic of the Congo"/>
    <n v="1"/>
    <n v="34"/>
    <s v="Republic of the Congo: 2017"/>
    <s v="COG"/>
    <s v="Republic of the Congo"/>
    <s v="https://eiti.org/BD/2018-34"/>
    <s v="https://eiti.org/document/republic-of-congo-validation-2017"/>
    <n v="2017"/>
    <n v="2017"/>
    <s v="Meaningful progress"/>
    <s v="MSG governance (#1.4)"/>
    <n v="3"/>
    <x v="3"/>
    <s v="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
    <s v="https://eiti.org/document/republic-of-congo-validation-2017"/>
    <s v="http://www.itie-congo.org/"/>
    <s v="https://eiti.org/api/v1.0/score_data/34"/>
    <x v="0"/>
    <n v="1"/>
    <n v="0"/>
    <n v="1"/>
    <n v="0"/>
    <n v="0"/>
    <x v="6"/>
  </r>
  <r>
    <x v="29"/>
    <n v="1"/>
    <n v="34"/>
    <s v="Republic of the Congo: 2017"/>
    <s v="COG"/>
    <s v="Republic of the Congo"/>
    <s v="https://eiti.org/BD/2018-34"/>
    <s v="https://eiti.org/document/republic-of-congo-validation-2017"/>
    <n v="2017"/>
    <n v="2017"/>
    <s v="Meaningful progress"/>
    <x v="18"/>
    <n v="5"/>
    <x v="1"/>
    <s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
    <s v="https://eiti.org/document/republic-of-congo-validation-2017"/>
    <s v="http://www.itie-congo.org/"/>
    <s v="https://eiti.org/api/v1.0/score_data/34"/>
    <s v="Republic of the CongoWorkplan (#1.5)"/>
    <s v="Republic of the Congo: 2017"/>
    <s v="Republic of the Congo"/>
    <n v="1"/>
    <n v="34"/>
    <s v="Republic of the Congo: 2017"/>
    <s v="COG"/>
    <s v="Republic of the Congo"/>
    <s v="https://eiti.org/BD/2018-34"/>
    <s v="https://eiti.org/document/republic-of-congo-validation-2017"/>
    <n v="2017"/>
    <n v="2017"/>
    <s v="Meaningful progress"/>
    <s v="Workplan (#1.5)"/>
    <n v="5"/>
    <x v="1"/>
    <s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
    <s v="https://eiti.org/document/republic-of-congo-validation-2017"/>
    <s v="http://www.itie-congo.org/"/>
    <s v="https://eiti.org/api/v1.0/score_data/34"/>
    <x v="0"/>
    <n v="0"/>
    <n v="0"/>
    <n v="0"/>
    <n v="0"/>
    <n v="0"/>
    <x v="6"/>
  </r>
  <r>
    <x v="29"/>
    <n v="1"/>
    <n v="34"/>
    <s v="Republic of the Congo: 2017"/>
    <s v="COG"/>
    <s v="Republic of the Congo"/>
    <s v="https://eiti.org/BD/2018-34"/>
    <s v="https://eiti.org/document/republic-of-congo-validation-2017"/>
    <n v="2017"/>
    <n v="2017"/>
    <s v="Meaningful progress"/>
    <x v="29"/>
    <n v="4"/>
    <x v="0"/>
    <s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
    <s v="https://eiti.org/document/republic-of-congo-validation-2017"/>
    <s v="http://www.itie-congo.org/"/>
    <s v="https://eiti.org/api/v1.0/score_data/34"/>
    <s v="Republic of the CongoIn-kind revenues (#4.2)"/>
    <s v="Republic of the Congo: 2017"/>
    <s v="Republic of the Congo"/>
    <n v="1"/>
    <n v="34"/>
    <s v="Republic of the Congo: 2017"/>
    <s v="COG"/>
    <s v="Republic of the Congo"/>
    <s v="https://eiti.org/BD/2018-34"/>
    <s v="https://eiti.org/document/republic-of-congo-validation-2017"/>
    <n v="2017"/>
    <n v="2017"/>
    <s v="Meaningful progress"/>
    <s v="In-kind revenues (#4.2)"/>
    <n v="4"/>
    <x v="0"/>
    <s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
    <s v="https://eiti.org/document/republic-of-congo-validation-2017"/>
    <s v="http://www.itie-congo.org/"/>
    <s v="https://eiti.org/api/v1.0/score_data/34"/>
    <x v="0"/>
    <n v="1"/>
    <n v="0"/>
    <n v="1"/>
    <n v="0"/>
    <n v="0"/>
    <x v="0"/>
  </r>
  <r>
    <x v="29"/>
    <n v="1"/>
    <n v="34"/>
    <s v="Republic of the Congo: 2017"/>
    <s v="COG"/>
    <s v="Republic of the Congo"/>
    <s v="https://eiti.org/BD/2018-34"/>
    <s v="https://eiti.org/document/republic-of-congo-validation-2017"/>
    <n v="2017"/>
    <n v="2017"/>
    <s v="Meaningful progress"/>
    <x v="13"/>
    <n v="2"/>
    <x v="5"/>
    <s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
    <s v="https://eiti.org/document/republic-of-congo-validation-2017"/>
    <s v="http://www.itie-congo.org/"/>
    <s v="https://eiti.org/api/v1.0/score_data/34"/>
    <s v="Republic of the CongoSOE quasi-fiscal expenditures (#6.2)"/>
    <s v="Republic of the Congo: 2017"/>
    <s v="Republic of the Congo"/>
    <n v="1"/>
    <n v="34"/>
    <s v="Republic of the Congo: 2017"/>
    <s v="COG"/>
    <s v="Republic of the Congo"/>
    <s v="https://eiti.org/BD/2018-34"/>
    <s v="https://eiti.org/document/republic-of-congo-validation-2017"/>
    <n v="2017"/>
    <n v="2017"/>
    <s v="Meaningful progress"/>
    <s v="SOE quasi-fiscal expenditures (#6.2)"/>
    <n v="2"/>
    <x v="5"/>
    <s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
    <s v="https://eiti.org/document/republic-of-congo-validation-2017"/>
    <s v="http://www.itie-congo.org/"/>
    <s v="https://eiti.org/api/v1.0/score_data/34"/>
    <x v="0"/>
    <n v="1"/>
    <n v="0"/>
    <n v="1"/>
    <n v="0"/>
    <n v="0"/>
    <x v="4"/>
  </r>
  <r>
    <x v="29"/>
    <n v="1"/>
    <n v="34"/>
    <s v="Republic of the Congo: 2017"/>
    <s v="COG"/>
    <s v="Republic of the Congo"/>
    <s v="https://eiti.org/BD/2018-34"/>
    <s v="https://eiti.org/document/republic-of-congo-validation-2017"/>
    <n v="2017"/>
    <n v="2017"/>
    <s v="Meaningful progress"/>
    <x v="16"/>
    <n v="4"/>
    <x v="0"/>
    <s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
    <s v="https://eiti.org/document/republic-of-congo-validation-2017"/>
    <s v="http://www.itie-congo.org/"/>
    <s v="https://eiti.org/api/v1.0/score_data/34"/>
    <s v="Republic of the CongoEconomic contribution (#6.3)"/>
    <s v="Republic of the Congo: 2017"/>
    <s v="Republic of the Congo"/>
    <n v="1"/>
    <n v="34"/>
    <s v="Republic of the Congo: 2017"/>
    <s v="COG"/>
    <s v="Republic of the Congo"/>
    <s v="https://eiti.org/BD/2018-34"/>
    <s v="https://eiti.org/document/republic-of-congo-validation-2017"/>
    <n v="2017"/>
    <n v="2017"/>
    <s v="Meaningful progress"/>
    <s v="Economic contribution (#6.3)"/>
    <n v="4"/>
    <x v="0"/>
    <s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
    <s v="https://eiti.org/document/republic-of-congo-validation-2017"/>
    <s v="http://www.itie-congo.org/"/>
    <s v="https://eiti.org/api/v1.0/score_data/34"/>
    <x v="0"/>
    <n v="1"/>
    <n v="0"/>
    <n v="1"/>
    <n v="0"/>
    <n v="0"/>
    <x v="4"/>
  </r>
  <r>
    <x v="29"/>
    <n v="1"/>
    <n v="34"/>
    <s v="Republic of the Congo: 2017"/>
    <s v="COG"/>
    <s v="Republic of the Congo"/>
    <s v="https://eiti.org/BD/2018-34"/>
    <s v="https://eiti.org/document/republic-of-congo-validation-2017"/>
    <n v="2017"/>
    <n v="2017"/>
    <s v="Meaningful progress"/>
    <x v="8"/>
    <n v="1"/>
    <x v="4"/>
    <s v="EITI Congo has made modest efforts to include additional information on earmarks of extractives revenues for off-budget infrastructure projects (see Requirements 4.3 and 5.1) and the budget-making and audit processes.  "/>
    <s v="https://eiti.org/document/republic-of-congo-validation-2017"/>
    <s v="http://www.itie-congo.org/"/>
    <s v="https://eiti.org/api/v1.0/score_data/34"/>
    <s v="Republic of the CongoRevenue management and expenditures (#5.3)"/>
    <s v="Republic of the Congo: 2017"/>
    <s v="Republic of the Congo"/>
    <n v="1"/>
    <n v="34"/>
    <s v="Republic of the Congo: 2017"/>
    <s v="COG"/>
    <s v="Republic of the Congo"/>
    <s v="https://eiti.org/BD/2018-34"/>
    <s v="https://eiti.org/document/republic-of-congo-validation-2017"/>
    <n v="2017"/>
    <n v="2017"/>
    <s v="Meaningful progress"/>
    <s v="Revenue management and expenditures (#5.3)"/>
    <n v="1"/>
    <x v="4"/>
    <s v="EITI Congo has made modest efforts to include additional information on earmarks of extractives revenues for off-budget infrastructure projects (see Requirements 4.3 and 5.1) and the budget-making and audit processes.  "/>
    <s v="https://eiti.org/document/republic-of-congo-validation-2017"/>
    <s v="http://www.itie-congo.org/"/>
    <s v="https://eiti.org/api/v1.0/score_data/34"/>
    <x v="0"/>
    <n v="0"/>
    <n v="0"/>
    <n v="0"/>
    <n v="0"/>
    <n v="0"/>
    <x v="1"/>
  </r>
  <r>
    <x v="29"/>
    <n v="1"/>
    <n v="34"/>
    <s v="Republic of the Congo: 2017"/>
    <s v="COG"/>
    <s v="Republic of the Congo"/>
    <s v="https://eiti.org/BD/2018-34"/>
    <s v="https://eiti.org/document/republic-of-congo-validation-2017"/>
    <n v="2017"/>
    <n v="2017"/>
    <s v="Meaningful progress"/>
    <x v="14"/>
    <n v="4"/>
    <x v="0"/>
    <s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
    <s v="https://eiti.org/document/republic-of-congo-validation-2017"/>
    <s v="http://www.itie-congo.org/"/>
    <s v="https://eiti.org/api/v1.0/score_data/34"/>
    <s v="Republic of the CongoMandatory social expenditures (#6.1)"/>
    <s v="Republic of the Congo: 2017"/>
    <s v="Republic of the Congo"/>
    <n v="1"/>
    <n v="34"/>
    <s v="Republic of the Congo: 2017"/>
    <s v="COG"/>
    <s v="Republic of the Congo"/>
    <s v="https://eiti.org/BD/2018-34"/>
    <s v="https://eiti.org/document/republic-of-congo-validation-2017"/>
    <n v="2017"/>
    <n v="2017"/>
    <s v="Meaningful progress"/>
    <s v="Mandatory social expenditures (#6.1)"/>
    <n v="4"/>
    <x v="0"/>
    <s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
    <s v="https://eiti.org/document/republic-of-congo-validation-2017"/>
    <s v="http://www.itie-congo.org/"/>
    <s v="https://eiti.org/api/v1.0/score_data/34"/>
    <x v="0"/>
    <n v="1"/>
    <n v="0"/>
    <n v="1"/>
    <n v="0"/>
    <n v="0"/>
    <x v="4"/>
  </r>
  <r>
    <x v="29"/>
    <n v="1"/>
    <n v="34"/>
    <s v="Republic of the Congo: 2017"/>
    <s v="COG"/>
    <s v="Republic of the Congo"/>
    <s v="https://eiti.org/BD/2018-34"/>
    <s v="https://eiti.org/document/republic-of-congo-validation-2017"/>
    <n v="2017"/>
    <n v="2017"/>
    <s v="Meaningful progress"/>
    <x v="9"/>
    <n v="5"/>
    <x v="1"/>
    <s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
    <s v="https://eiti.org/document/republic-of-congo-validation-2017"/>
    <s v="http://www.itie-congo.org/"/>
    <s v="https://eiti.org/api/v1.0/score_data/34"/>
    <s v="Republic of the CongoFollow up on recommendations (#7.3)"/>
    <s v="Republic of the Congo: 2017"/>
    <s v="Republic of the Congo"/>
    <n v="1"/>
    <n v="34"/>
    <s v="Republic of the Congo: 2017"/>
    <s v="COG"/>
    <s v="Republic of the Congo"/>
    <s v="https://eiti.org/BD/2018-34"/>
    <s v="https://eiti.org/document/republic-of-congo-validation-2017"/>
    <n v="2017"/>
    <n v="2017"/>
    <s v="Meaningful progress"/>
    <s v="Follow up on recommendations (#7.3)"/>
    <n v="5"/>
    <x v="1"/>
    <s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
    <s v="https://eiti.org/document/republic-of-congo-validation-2017"/>
    <s v="http://www.itie-congo.org/"/>
    <s v="https://eiti.org/api/v1.0/score_data/34"/>
    <x v="0"/>
    <n v="0"/>
    <n v="0"/>
    <n v="0"/>
    <n v="0"/>
    <n v="0"/>
    <x v="2"/>
  </r>
  <r>
    <x v="29"/>
    <n v="1"/>
    <n v="34"/>
    <s v="Republic of the Congo: 2017"/>
    <s v="COG"/>
    <s v="Republic of the Congo"/>
    <s v="https://eiti.org/BD/2018-34"/>
    <s v="https://eiti.org/document/republic-of-congo-validation-2017"/>
    <n v="2017"/>
    <n v="2017"/>
    <s v="Meaningful progress"/>
    <x v="11"/>
    <n v="4"/>
    <x v="0"/>
    <s v=""/>
    <s v="https://eiti.org/document/republic-of-congo-validation-2017"/>
    <s v="http://www.itie-congo.org/"/>
    <s v="https://eiti.org/api/v1.0/score_data/34"/>
    <s v="Republic of the CongoOverall Progress (#0.0)"/>
    <s v="Republic of the Congo: 2017"/>
    <s v="Republic of the Congo"/>
    <n v="1"/>
    <n v="34"/>
    <s v="Republic of the Congo: 2017"/>
    <s v="COG"/>
    <s v="Republic of the Congo"/>
    <s v="https://eiti.org/BD/2018-34"/>
    <s v="https://eiti.org/document/republic-of-congo-validation-2017"/>
    <n v="2017"/>
    <n v="2017"/>
    <s v="Meaningful progress"/>
    <s v="Overall Progress (#0.0)"/>
    <n v="4"/>
    <x v="0"/>
    <s v=""/>
    <s v="https://eiti.org/document/republic-of-congo-validation-2017"/>
    <s v="http://www.itie-congo.org/"/>
    <s v="https://eiti.org/api/v1.0/score_data/34"/>
    <x v="0"/>
    <n v="1"/>
    <n v="0"/>
    <n v="1"/>
    <n v="0"/>
    <n v="0"/>
    <x v="3"/>
  </r>
  <r>
    <x v="29"/>
    <n v="1"/>
    <n v="34"/>
    <s v="Republic of the Congo: 2017"/>
    <s v="COG"/>
    <s v="Republic of the Congo"/>
    <s v="https://eiti.org/BD/2018-34"/>
    <s v="https://eiti.org/document/republic-of-congo-validation-2017"/>
    <n v="2017"/>
    <n v="2017"/>
    <s v="Meaningful progress"/>
    <x v="15"/>
    <n v="4"/>
    <x v="0"/>
    <s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
    <s v="https://eiti.org/document/republic-of-congo-validation-2017"/>
    <s v="http://www.itie-congo.org/"/>
    <s v="https://eiti.org/api/v1.0/score_data/34"/>
    <s v="Republic of the CongoPublic debate (#7.1)"/>
    <s v="Republic of the Congo: 2017"/>
    <s v="Republic of the Congo"/>
    <n v="1"/>
    <n v="34"/>
    <s v="Republic of the Congo: 2017"/>
    <s v="COG"/>
    <s v="Republic of the Congo"/>
    <s v="https://eiti.org/BD/2018-34"/>
    <s v="https://eiti.org/document/republic-of-congo-validation-2017"/>
    <n v="2017"/>
    <n v="2017"/>
    <s v="Meaningful progress"/>
    <s v="Public debate (#7.1)"/>
    <n v="4"/>
    <x v="0"/>
    <s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
    <s v="https://eiti.org/document/republic-of-congo-validation-2017"/>
    <s v="http://www.itie-congo.org/"/>
    <s v="https://eiti.org/api/v1.0/score_data/34"/>
    <x v="0"/>
    <n v="1"/>
    <n v="0"/>
    <n v="1"/>
    <n v="0"/>
    <n v="0"/>
    <x v="2"/>
  </r>
  <r>
    <x v="29"/>
    <n v="1"/>
    <n v="34"/>
    <s v="Republic of the Congo: 2017"/>
    <s v="COG"/>
    <s v="Republic of the Congo"/>
    <s v="https://eiti.org/BD/2018-34"/>
    <s v="https://eiti.org/document/republic-of-congo-validation-2017"/>
    <n v="2017"/>
    <n v="2017"/>
    <s v="Meaningful progress"/>
    <x v="10"/>
    <n v="1"/>
    <x v="4"/>
    <s v="EITI-Congo does not yet provide EITI data in open data formats, despite some effort to develop an online portal with SAP. However, mainstreaming transparency in government systems through the transparency law has been a major achievement for the MSG."/>
    <s v="https://eiti.org/document/republic-of-congo-validation-2017"/>
    <s v="http://www.itie-congo.org/"/>
    <s v="https://eiti.org/api/v1.0/score_data/34"/>
    <s v="Republic of the CongoData accessibility (#7.2)"/>
    <s v="Republic of the Congo: 2017"/>
    <s v="Republic of the Congo"/>
    <n v="1"/>
    <n v="34"/>
    <s v="Republic of the Congo: 2017"/>
    <s v="COG"/>
    <s v="Republic of the Congo"/>
    <s v="https://eiti.org/BD/2018-34"/>
    <s v="https://eiti.org/document/republic-of-congo-validation-2017"/>
    <n v="2017"/>
    <n v="2017"/>
    <s v="Meaningful progress"/>
    <s v="Data accessibility (#7.2)"/>
    <n v="1"/>
    <x v="4"/>
    <s v="EITI-Congo does not yet provide EITI data in open data formats, despite some effort to develop an online portal with SAP. However, mainstreaming transparency in government systems through the transparency law has been a major achievement for the MSG."/>
    <s v="https://eiti.org/document/republic-of-congo-validation-2017"/>
    <s v="http://www.itie-congo.org/"/>
    <s v="https://eiti.org/api/v1.0/score_data/34"/>
    <x v="0"/>
    <n v="0"/>
    <n v="0"/>
    <n v="0"/>
    <n v="0"/>
    <n v="0"/>
    <x v="2"/>
  </r>
  <r>
    <x v="29"/>
    <n v="1"/>
    <n v="34"/>
    <s v="Republic of the Congo: 2017"/>
    <s v="COG"/>
    <s v="Republic of the Congo"/>
    <s v="https://eiti.org/BD/2018-34"/>
    <s v="https://eiti.org/document/republic-of-congo-validation-2017"/>
    <n v="2017"/>
    <n v="2017"/>
    <s v="Meaningful progress"/>
    <x v="7"/>
    <n v="0"/>
    <x v="2"/>
    <s v="While the 2014 EITI Report could be clearer in stating that direct subnational payments from extractives companies do not exist, the International Secretariat’s understanding is that this is not applicable in the period under review."/>
    <s v="https://eiti.org/document/republic-of-congo-validation-2017"/>
    <s v="http://www.itie-congo.org/"/>
    <s v="https://eiti.org/api/v1.0/score_data/34"/>
    <s v="Republic of the CongoDirect subnational payments (#4.6)"/>
    <s v="Republic of the Congo: 2017"/>
    <s v="Republic of the Congo"/>
    <n v="1"/>
    <n v="34"/>
    <s v="Republic of the Congo: 2017"/>
    <s v="COG"/>
    <s v="Republic of the Congo"/>
    <s v="https://eiti.org/BD/2018-34"/>
    <s v="https://eiti.org/document/republic-of-congo-validation-2017"/>
    <n v="2017"/>
    <n v="2017"/>
    <s v="Meaningful progress"/>
    <s v="Direct subnational payments (#4.6)"/>
    <n v="0"/>
    <x v="2"/>
    <s v="While the 2014 EITI Report could be clearer in stating that direct subnational payments from extractives companies do not exist, the International Secretariat’s understanding is that this is not applicable in the period under review."/>
    <s v="https://eiti.org/document/republic-of-congo-validation-2017"/>
    <s v="http://www.itie-congo.org/"/>
    <s v="https://eiti.org/api/v1.0/score_data/34"/>
    <x v="0"/>
    <n v="0"/>
    <n v="0"/>
    <n v="0"/>
    <n v="0"/>
    <n v="0"/>
    <x v="0"/>
  </r>
  <r>
    <x v="29"/>
    <n v="1"/>
    <n v="34"/>
    <s v="Republic of the Congo: 2017"/>
    <s v="COG"/>
    <s v="Republic of the Congo"/>
    <s v="https://eiti.org/BD/2018-34"/>
    <s v="https://eiti.org/document/republic-of-congo-validation-2017"/>
    <n v="2017"/>
    <n v="2017"/>
    <s v="Meaningful progress"/>
    <x v="6"/>
    <n v="5"/>
    <x v="1"/>
    <s v="The 2014 EITI Report presents reconciled financial data disaggregated by receiving government entity, by company and by revenue stream."/>
    <s v="https://eiti.org/document/republic-of-congo-validation-2017"/>
    <s v="http://www.itie-congo.org/"/>
    <s v="https://eiti.org/api/v1.0/score_data/34"/>
    <s v="Republic of the CongoDisaggregation (#4.7)"/>
    <s v="Republic of the Congo: 2017"/>
    <s v="Republic of the Congo"/>
    <n v="1"/>
    <n v="34"/>
    <s v="Republic of the Congo: 2017"/>
    <s v="COG"/>
    <s v="Republic of the Congo"/>
    <s v="https://eiti.org/BD/2018-34"/>
    <s v="https://eiti.org/document/republic-of-congo-validation-2017"/>
    <n v="2017"/>
    <n v="2017"/>
    <s v="Meaningful progress"/>
    <s v="Disaggregation (#4.7)"/>
    <n v="5"/>
    <x v="1"/>
    <s v="The 2014 EITI Report presents reconciled financial data disaggregated by receiving government entity, by company and by revenue stream."/>
    <s v="https://eiti.org/document/republic-of-congo-validation-2017"/>
    <s v="http://www.itie-congo.org/"/>
    <s v="https://eiti.org/api/v1.0/score_data/34"/>
    <x v="0"/>
    <n v="0"/>
    <n v="0"/>
    <n v="0"/>
    <n v="0"/>
    <n v="0"/>
    <x v="0"/>
  </r>
  <r>
    <x v="29"/>
    <n v="1"/>
    <n v="34"/>
    <s v="Republic of the Congo: 2017"/>
    <s v="COG"/>
    <s v="Republic of the Congo"/>
    <s v="https://eiti.org/BD/2018-34"/>
    <s v="https://eiti.org/document/republic-of-congo-validation-2017"/>
    <n v="2017"/>
    <n v="2017"/>
    <s v="Meaningful progress"/>
    <x v="5"/>
    <n v="0"/>
    <x v="2"/>
    <s v="While there is evidence of the MSG’s assessment of the materiality of the Maritime Tax (see Requirement 4.1), the Maritime Tax is a payment from oil and gas companies to a private company."/>
    <s v="https://eiti.org/document/republic-of-congo-validation-2017"/>
    <s v="http://www.itie-congo.org/"/>
    <s v="https://eiti.org/api/v1.0/score_data/34"/>
    <s v="Republic of the CongoTransportation revenues (#4.4)"/>
    <s v="Republic of the Congo: 2017"/>
    <s v="Republic of the Congo"/>
    <n v="1"/>
    <n v="34"/>
    <s v="Republic of the Congo: 2017"/>
    <s v="COG"/>
    <s v="Republic of the Congo"/>
    <s v="https://eiti.org/BD/2018-34"/>
    <s v="https://eiti.org/document/republic-of-congo-validation-2017"/>
    <n v="2017"/>
    <n v="2017"/>
    <s v="Meaningful progress"/>
    <s v="Transportation revenues (#4.4)"/>
    <n v="0"/>
    <x v="2"/>
    <s v="While there is evidence of the MSG’s assessment of the materiality of the Maritime Tax (see Requirement 4.1), the Maritime Tax is a payment from oil and gas companies to a private company."/>
    <s v="https://eiti.org/document/republic-of-congo-validation-2017"/>
    <s v="http://www.itie-congo.org/"/>
    <s v="https://eiti.org/api/v1.0/score_data/34"/>
    <x v="0"/>
    <n v="0"/>
    <n v="0"/>
    <n v="0"/>
    <n v="0"/>
    <n v="0"/>
    <x v="0"/>
  </r>
  <r>
    <x v="29"/>
    <n v="1"/>
    <n v="34"/>
    <s v="Republic of the Congo: 2017"/>
    <s v="COG"/>
    <s v="Republic of the Congo"/>
    <s v="https://eiti.org/BD/2018-34"/>
    <s v="https://eiti.org/document/republic-of-congo-validation-2017"/>
    <n v="2017"/>
    <n v="2017"/>
    <s v="Meaningful progress"/>
    <x v="4"/>
    <n v="4"/>
    <x v="0"/>
    <s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
    <s v="https://eiti.org/document/republic-of-congo-validation-2017"/>
    <s v="http://www.itie-congo.org/"/>
    <s v="https://eiti.org/api/v1.0/score_data/34"/>
    <s v="Republic of the CongoSOE transactions (#4.5)"/>
    <s v="Republic of the Congo: 2017"/>
    <s v="Republic of the Congo"/>
    <n v="1"/>
    <n v="34"/>
    <s v="Republic of the Congo: 2017"/>
    <s v="COG"/>
    <s v="Republic of the Congo"/>
    <s v="https://eiti.org/BD/2018-34"/>
    <s v="https://eiti.org/document/republic-of-congo-validation-2017"/>
    <n v="2017"/>
    <n v="2017"/>
    <s v="Meaningful progress"/>
    <s v="SOE transactions (#4.5)"/>
    <n v="4"/>
    <x v="0"/>
    <s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
    <s v="https://eiti.org/document/republic-of-congo-validation-2017"/>
    <s v="http://www.itie-congo.org/"/>
    <s v="https://eiti.org/api/v1.0/score_data/34"/>
    <x v="0"/>
    <n v="1"/>
    <n v="0"/>
    <n v="1"/>
    <n v="0"/>
    <n v="0"/>
    <x v="0"/>
  </r>
  <r>
    <x v="29"/>
    <n v="1"/>
    <n v="34"/>
    <s v="Republic of the Congo: 2017"/>
    <s v="COG"/>
    <s v="Republic of the Congo"/>
    <s v="https://eiti.org/BD/2018-34"/>
    <s v="https://eiti.org/document/republic-of-congo-validation-2017"/>
    <n v="2017"/>
    <n v="2017"/>
    <s v="Meaningful progress"/>
    <x v="3"/>
    <n v="4"/>
    <x v="0"/>
    <s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
    <s v="https://eiti.org/document/republic-of-congo-validation-2017"/>
    <s v="http://www.itie-congo.org/"/>
    <s v="https://eiti.org/api/v1.0/score_data/34"/>
    <s v="Republic of the CongoDistribution of revenues (#5.1)"/>
    <s v="Republic of the Congo: 2017"/>
    <s v="Republic of the Congo"/>
    <n v="1"/>
    <n v="34"/>
    <s v="Republic of the Congo: 2017"/>
    <s v="COG"/>
    <s v="Republic of the Congo"/>
    <s v="https://eiti.org/BD/2018-34"/>
    <s v="https://eiti.org/document/republic-of-congo-validation-2017"/>
    <n v="2017"/>
    <n v="2017"/>
    <s v="Meaningful progress"/>
    <s v="Distribution of revenues (#5.1)"/>
    <n v="4"/>
    <x v="0"/>
    <s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
    <s v="https://eiti.org/document/republic-of-congo-validation-2017"/>
    <s v="http://www.itie-congo.org/"/>
    <s v="https://eiti.org/api/v1.0/score_data/34"/>
    <x v="0"/>
    <n v="1"/>
    <n v="0"/>
    <n v="1"/>
    <n v="0"/>
    <n v="0"/>
    <x v="1"/>
  </r>
  <r>
    <x v="29"/>
    <n v="1"/>
    <n v="34"/>
    <s v="Republic of the Congo: 2017"/>
    <s v="COG"/>
    <s v="Republic of the Congo"/>
    <s v="https://eiti.org/BD/2018-34"/>
    <s v="https://eiti.org/document/republic-of-congo-validation-2017"/>
    <n v="2017"/>
    <n v="2017"/>
    <s v="Meaningful progress"/>
    <x v="2"/>
    <n v="0"/>
    <x v="2"/>
    <s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
    <s v="https://eiti.org/document/republic-of-congo-validation-2017"/>
    <s v="http://www.itie-congo.org/"/>
    <s v="https://eiti.org/api/v1.0/score_data/34"/>
    <s v="Republic of the CongoSubnational transfers (#5.2)"/>
    <s v="Republic of the Congo: 2017"/>
    <s v="Republic of the Congo"/>
    <n v="1"/>
    <n v="34"/>
    <s v="Republic of the Congo: 2017"/>
    <s v="COG"/>
    <s v="Republic of the Congo"/>
    <s v="https://eiti.org/BD/2018-34"/>
    <s v="https://eiti.org/document/republic-of-congo-validation-2017"/>
    <n v="2017"/>
    <n v="2017"/>
    <s v="Meaningful progress"/>
    <s v="Subnational transfers (#5.2)"/>
    <n v="0"/>
    <x v="2"/>
    <s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
    <s v="https://eiti.org/document/republic-of-congo-validation-2017"/>
    <s v="http://www.itie-congo.org/"/>
    <s v="https://eiti.org/api/v1.0/score_data/34"/>
    <x v="0"/>
    <n v="0"/>
    <n v="0"/>
    <n v="0"/>
    <n v="0"/>
    <n v="0"/>
    <x v="1"/>
  </r>
  <r>
    <x v="29"/>
    <n v="1"/>
    <n v="34"/>
    <s v="Republic of the Congo: 2017"/>
    <s v="COG"/>
    <s v="Republic of the Congo"/>
    <s v="https://eiti.org/BD/2018-34"/>
    <s v="https://eiti.org/document/republic-of-congo-validation-2017"/>
    <n v="2017"/>
    <n v="2017"/>
    <s v="Meaningful progress"/>
    <x v="1"/>
    <n v="5"/>
    <x v="1"/>
    <s v="Although the timeliness of the ROC’s EITI reporting has slipped since 2014, data in the ROC’s EITI Reports has always been published within two years of the end of the fiscal period under review."/>
    <s v="https://eiti.org/document/republic-of-congo-validation-2017"/>
    <s v="http://www.itie-congo.org/"/>
    <s v="https://eiti.org/api/v1.0/score_data/34"/>
    <s v="Republic of the CongoData timeliness (#4.8)"/>
    <s v="Republic of the Congo: 2017"/>
    <s v="Republic of the Congo"/>
    <n v="1"/>
    <n v="34"/>
    <s v="Republic of the Congo: 2017"/>
    <s v="COG"/>
    <s v="Republic of the Congo"/>
    <s v="https://eiti.org/BD/2018-34"/>
    <s v="https://eiti.org/document/republic-of-congo-validation-2017"/>
    <n v="2017"/>
    <n v="2017"/>
    <s v="Meaningful progress"/>
    <s v="Data timeliness (#4.8)"/>
    <n v="5"/>
    <x v="1"/>
    <s v="Although the timeliness of the ROC’s EITI reporting has slipped since 2014, data in the ROC’s EITI Reports has always been published within two years of the end of the fiscal period under review."/>
    <s v="https://eiti.org/document/republic-of-congo-validation-2017"/>
    <s v="http://www.itie-congo.org/"/>
    <s v="https://eiti.org/api/v1.0/score_data/34"/>
    <x v="0"/>
    <n v="0"/>
    <n v="0"/>
    <n v="0"/>
    <n v="0"/>
    <n v="0"/>
    <x v="0"/>
  </r>
  <r>
    <x v="29"/>
    <n v="1"/>
    <n v="34"/>
    <s v="Republic of the Congo: 2017"/>
    <s v="COG"/>
    <s v="Republic of the Congo"/>
    <s v="https://eiti.org/BD/2018-34"/>
    <s v="https://eiti.org/document/republic-of-congo-validation-2017"/>
    <n v="2017"/>
    <n v="2017"/>
    <s v="Meaningful progress"/>
    <x v="0"/>
    <n v="4"/>
    <x v="0"/>
    <s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
    <s v="https://eiti.org/document/republic-of-congo-validation-2017"/>
    <s v="http://www.itie-congo.org/"/>
    <s v="https://eiti.org/api/v1.0/score_data/34"/>
    <s v="Republic of the CongoData quality (#4.9)"/>
    <s v="Republic of the Congo: 2017"/>
    <s v="Republic of the Congo"/>
    <n v="1"/>
    <n v="34"/>
    <s v="Republic of the Congo: 2017"/>
    <s v="COG"/>
    <s v="Republic of the Congo"/>
    <s v="https://eiti.org/BD/2018-34"/>
    <s v="https://eiti.org/document/republic-of-congo-validation-2017"/>
    <n v="2017"/>
    <n v="2017"/>
    <s v="Meaningful progress"/>
    <s v="Data quality (#4.9)"/>
    <n v="4"/>
    <x v="0"/>
    <s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
    <s v="https://eiti.org/document/republic-of-congo-validation-2017"/>
    <s v="http://www.itie-congo.org/"/>
    <s v="https://eiti.org/api/v1.0/score_data/34"/>
    <x v="0"/>
    <n v="1"/>
    <n v="0"/>
    <n v="1"/>
    <n v="0"/>
    <n v="0"/>
    <x v="0"/>
  </r>
  <r>
    <x v="29"/>
    <n v="1"/>
    <n v="34"/>
    <s v="Republic of the Congo: 2017"/>
    <s v="COG"/>
    <s v="Republic of the Congo"/>
    <s v="https://eiti.org/BD/2018-34"/>
    <s v="https://eiti.org/document/republic-of-congo-validation-2017"/>
    <n v="2017"/>
    <n v="2017"/>
    <s v="Meaningful progress"/>
    <x v="28"/>
    <n v="3"/>
    <x v="3"/>
    <s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
    <s v="https://eiti.org/document/republic-of-congo-validation-2017"/>
    <s v="http://www.itie-congo.org/"/>
    <s v="https://eiti.org/api/v1.0/score_data/34"/>
    <s v="Republic of the CongoBarter agreements (#4.3)"/>
    <s v="Republic of the Congo: 2017"/>
    <s v="Republic of the Congo"/>
    <n v="1"/>
    <n v="34"/>
    <s v="Republic of the Congo: 2017"/>
    <s v="COG"/>
    <s v="Republic of the Congo"/>
    <s v="https://eiti.org/BD/2018-34"/>
    <s v="https://eiti.org/document/republic-of-congo-validation-2017"/>
    <n v="2017"/>
    <n v="2017"/>
    <s v="Meaningful progress"/>
    <s v="Barter agreements (#4.3)"/>
    <n v="3"/>
    <x v="3"/>
    <s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
    <s v="https://eiti.org/document/republic-of-congo-validation-2017"/>
    <s v="http://www.itie-congo.org/"/>
    <s v="https://eiti.org/api/v1.0/score_data/34"/>
    <x v="0"/>
    <n v="1"/>
    <n v="0"/>
    <n v="1"/>
    <n v="0"/>
    <n v="0"/>
    <x v="0"/>
  </r>
  <r>
    <x v="30"/>
    <n v="1"/>
    <n v="29"/>
    <s v="Senegal: 2017"/>
    <s v="SEN"/>
    <s v="Senegal"/>
    <s v="https://eiti.org/BD/2018-23"/>
    <s v="https://eiti.org/document/senegal-validation-2017"/>
    <n v="2017"/>
    <n v="2018"/>
    <s v="Satisfactory progress"/>
    <x v="30"/>
    <n v="5"/>
    <x v="1"/>
    <s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
    <s v="https://eiti.org/senegal#senegals-progress-by-requirement"/>
    <s v="http://itie.sn/"/>
    <s v="https://eiti.org/api/v1.0/score_data/29"/>
    <s v="SenegalState participation (#2.6)"/>
    <s v="Senegal: 2017"/>
    <s v="Senegal"/>
    <n v="1"/>
    <n v="29"/>
    <s v="Senegal: 2017"/>
    <s v="SEN"/>
    <s v="Senegal"/>
    <s v="https://eiti.org/BD/2018-23"/>
    <s v="https://eiti.org/document/senegal-validation-2017"/>
    <n v="2017"/>
    <n v="2018"/>
    <s v="Satisfactory progress"/>
    <s v="State participation (#2.6)"/>
    <n v="5"/>
    <x v="1"/>
    <s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33"/>
    <n v="5"/>
    <x v="1"/>
    <s v="The 2014 EITI Report provides an overview of the extractives industries, including significant exploration activities."/>
    <s v="https://eiti.org/senegal#senegals-progress-by-requirement"/>
    <s v="http://itie.sn/"/>
    <s v="https://eiti.org/api/v1.0/score_data/29"/>
    <s v="SenegalExploration data (#3.1)"/>
    <s v="Senegal: 2017"/>
    <s v="Senegal"/>
    <n v="1"/>
    <n v="29"/>
    <s v="Senegal: 2017"/>
    <s v="SEN"/>
    <s v="Senegal"/>
    <s v="https://eiti.org/BD/2018-23"/>
    <s v="https://eiti.org/document/senegal-validation-2017"/>
    <n v="2017"/>
    <n v="2018"/>
    <s v="Satisfactory progress"/>
    <s v="Exploration data (#3.1)"/>
    <n v="5"/>
    <x v="1"/>
    <s v="The 2014 EITI Report provides an overview of the extractives industries, including significant exploration activities."/>
    <s v="https://eiti.org/senegal#senegals-progress-by-requirement"/>
    <s v="http://itie.sn/"/>
    <s v="https://eiti.org/api/v1.0/score_data/29"/>
    <x v="0"/>
    <n v="0"/>
    <n v="0"/>
    <n v="0"/>
    <n v="0"/>
    <n v="0"/>
    <x v="7"/>
  </r>
  <r>
    <x v="30"/>
    <n v="1"/>
    <n v="29"/>
    <s v="Senegal: 2017"/>
    <s v="SEN"/>
    <s v="Senegal"/>
    <s v="https://eiti.org/BD/2018-23"/>
    <s v="https://eiti.org/document/senegal-validation-2017"/>
    <n v="2017"/>
    <n v="2018"/>
    <s v="Satisfactory progress"/>
    <x v="25"/>
    <n v="6"/>
    <x v="6"/>
    <s v="The 2014 EITI Report clarifies the government’s policy on publishing all mining, oil and gas contracts and describes the actual practice. In the Secretariat’s view, Senegal has also gone beyond the minimum requirements by making contracts public as encouraged by the EITI Standard."/>
    <s v="https://eiti.org/senegal#senegals-progress-by-requirement"/>
    <s v="http://itie.sn/"/>
    <s v="https://eiti.org/api/v1.0/score_data/29"/>
    <s v="SenegalPolicy on contract disclosure (#2.4)"/>
    <s v="Senegal: 2017"/>
    <s v="Senegal"/>
    <n v="1"/>
    <n v="29"/>
    <s v="Senegal: 2017"/>
    <s v="SEN"/>
    <s v="Senegal"/>
    <s v="https://eiti.org/BD/2018-23"/>
    <s v="https://eiti.org/document/senegal-validation-2017"/>
    <n v="2017"/>
    <n v="2018"/>
    <s v="Satisfactory progress"/>
    <s v="Policy on contract disclosure (#2.4)"/>
    <n v="6"/>
    <x v="6"/>
    <s v="The 2014 EITI Report clarifies the government’s policy on publishing all mining, oil and gas contracts and describes the actual practice. In the Secretariat’s view, Senegal has also gone beyond the minimum requirements by making contracts public as encouraged by the EITI Standard."/>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31"/>
    <n v="1"/>
    <x v="4"/>
    <s v="The Government of Senegal has publicly stated its policy on beneficial ownership disclosure and the 2014 EITI Report provides the names of legal owners and their level of ownership of all but four material companies."/>
    <s v="https://eiti.org/senegal#senegals-progress-by-requirement"/>
    <s v="http://itie.sn/"/>
    <s v="https://eiti.org/api/v1.0/score_data/29"/>
    <s v="SenegalBeneficial ownership (#2.5)"/>
    <s v="Senegal: 2017"/>
    <s v="Senegal"/>
    <n v="1"/>
    <n v="29"/>
    <s v="Senegal: 2017"/>
    <s v="SEN"/>
    <s v="Senegal"/>
    <s v="https://eiti.org/BD/2018-23"/>
    <s v="https://eiti.org/document/senegal-validation-2017"/>
    <n v="2017"/>
    <n v="2018"/>
    <s v="Satisfactory progress"/>
    <s v="Beneficial ownership (#2.5)"/>
    <n v="1"/>
    <x v="4"/>
    <s v="The Government of Senegal has publicly stated its policy on beneficial ownership disclosure and the 2014 EITI Report provides the names of legal owners and their level of ownership of all but four material companies."/>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26"/>
    <n v="5"/>
    <x v="1"/>
    <s v="The 2014 EITI Report includes a definition of the materiality _x000a_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
    <s v="https://eiti.org/senegal#senegals-progress-by-requirement"/>
    <s v="http://itie.sn/"/>
    <s v="https://eiti.org/api/v1.0/score_data/29"/>
    <s v="SenegalComprehensiveness (#4.1)"/>
    <s v="Senegal: 2017"/>
    <s v="Senegal"/>
    <n v="1"/>
    <n v="29"/>
    <s v="Senegal: 2017"/>
    <s v="SEN"/>
    <s v="Senegal"/>
    <s v="https://eiti.org/BD/2018-23"/>
    <s v="https://eiti.org/document/senegal-validation-2017"/>
    <n v="2017"/>
    <n v="2018"/>
    <s v="Satisfactory progress"/>
    <s v="Comprehensiveness (#4.1)"/>
    <n v="5"/>
    <x v="1"/>
    <s v="The 2014 EITI Report includes a definition of the materiality _x000a_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29"/>
    <n v="0"/>
    <x v="2"/>
    <s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
    <s v="https://eiti.org/senegal#senegals-progress-by-requirement"/>
    <s v="http://itie.sn/"/>
    <s v="https://eiti.org/api/v1.0/score_data/29"/>
    <s v="SenegalIn-kind revenues (#4.2)"/>
    <s v="Senegal: 2017"/>
    <s v="Senegal"/>
    <n v="1"/>
    <n v="29"/>
    <s v="Senegal: 2017"/>
    <s v="SEN"/>
    <s v="Senegal"/>
    <s v="https://eiti.org/BD/2018-23"/>
    <s v="https://eiti.org/document/senegal-validation-2017"/>
    <n v="2017"/>
    <n v="2018"/>
    <s v="Satisfactory progress"/>
    <s v="In-kind revenues (#4.2)"/>
    <n v="0"/>
    <x v="2"/>
    <s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32"/>
    <n v="5"/>
    <x v="1"/>
    <s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
    <s v="https://eiti.org/senegal#senegals-progress-by-requirement"/>
    <s v="http://itie.sn/"/>
    <s v="https://eiti.org/api/v1.0/score_data/29"/>
    <s v="SenegalProduction data (#3.2)"/>
    <s v="Senegal: 2017"/>
    <s v="Senegal"/>
    <n v="1"/>
    <n v="29"/>
    <s v="Senegal: 2017"/>
    <s v="SEN"/>
    <s v="Senegal"/>
    <s v="https://eiti.org/BD/2018-23"/>
    <s v="https://eiti.org/document/senegal-validation-2017"/>
    <n v="2017"/>
    <n v="2018"/>
    <s v="Satisfactory progress"/>
    <s v="Production data (#3.2)"/>
    <n v="5"/>
    <x v="1"/>
    <s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
    <s v="https://eiti.org/senegal#senegals-progress-by-requirement"/>
    <s v="http://itie.sn/"/>
    <s v="https://eiti.org/api/v1.0/score_data/29"/>
    <x v="0"/>
    <n v="0"/>
    <n v="0"/>
    <n v="0"/>
    <n v="0"/>
    <n v="0"/>
    <x v="7"/>
  </r>
  <r>
    <x v="30"/>
    <n v="1"/>
    <n v="29"/>
    <s v="Senegal: 2017"/>
    <s v="SEN"/>
    <s v="Senegal"/>
    <s v="https://eiti.org/BD/2018-23"/>
    <s v="https://eiti.org/document/senegal-validation-2017"/>
    <n v="2017"/>
    <n v="2018"/>
    <s v="Satisfactory progress"/>
    <x v="27"/>
    <n v="5"/>
    <x v="1"/>
    <s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
    <s v="https://eiti.org/senegal#senegals-progress-by-requirement"/>
    <s v="http://itie.sn/"/>
    <s v="https://eiti.org/api/v1.0/score_data/29"/>
    <s v="SenegalExport data (#3.3)"/>
    <s v="Senegal: 2017"/>
    <s v="Senegal"/>
    <n v="1"/>
    <n v="29"/>
    <s v="Senegal: 2017"/>
    <s v="SEN"/>
    <s v="Senegal"/>
    <s v="https://eiti.org/BD/2018-23"/>
    <s v="https://eiti.org/document/senegal-validation-2017"/>
    <n v="2017"/>
    <n v="2018"/>
    <s v="Satisfactory progress"/>
    <s v="Export data (#3.3)"/>
    <n v="5"/>
    <x v="1"/>
    <s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
    <s v="https://eiti.org/senegal#senegals-progress-by-requirement"/>
    <s v="http://itie.sn/"/>
    <s v="https://eiti.org/api/v1.0/score_data/29"/>
    <x v="0"/>
    <n v="0"/>
    <n v="0"/>
    <n v="0"/>
    <n v="0"/>
    <n v="0"/>
    <x v="7"/>
  </r>
  <r>
    <x v="30"/>
    <n v="1"/>
    <n v="29"/>
    <s v="Senegal: 2017"/>
    <s v="SEN"/>
    <s v="Senegal"/>
    <s v="https://eiti.org/BD/2018-23"/>
    <s v="https://eiti.org/document/senegal-validation-2017"/>
    <n v="2017"/>
    <n v="2018"/>
    <s v="Satisfactory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
    <s v="https://eiti.org/senegal#senegals-progress-by-requirement"/>
    <s v="http://itie.sn/"/>
    <s v="https://eiti.org/api/v1.0/score_data/29"/>
    <s v="SenegalCivil society engagement (#1.3)"/>
    <s v="Senegal: 2017"/>
    <s v="Senegal"/>
    <n v="1"/>
    <n v="29"/>
    <s v="Senegal: 2017"/>
    <s v="SEN"/>
    <s v="Senegal"/>
    <s v="https://eiti.org/BD/2018-23"/>
    <s v="https://eiti.org/document/senegal-validation-2017"/>
    <n v="2017"/>
    <n v="2018"/>
    <s v="Satisfactory progress"/>
    <s v="Civil society engagement (#1.3)"/>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
    <s v="https://eiti.org/senegal#senegals-progress-by-requirement"/>
    <s v="http://itie.sn/"/>
    <s v="https://eiti.org/api/v1.0/score_data/29"/>
    <x v="0"/>
    <n v="0"/>
    <n v="0"/>
    <n v="0"/>
    <n v="0"/>
    <n v="0"/>
    <x v="6"/>
  </r>
  <r>
    <x v="30"/>
    <n v="1"/>
    <n v="29"/>
    <s v="Senegal: 2017"/>
    <s v="SEN"/>
    <s v="Senegal"/>
    <s v="https://eiti.org/BD/2018-23"/>
    <s v="https://eiti.org/document/senegal-validation-2017"/>
    <n v="2017"/>
    <n v="2018"/>
    <s v="Satisfactory progress"/>
    <x v="23"/>
    <n v="5"/>
    <x v="1"/>
    <s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
    <s v="https://eiti.org/senegal#senegals-progress-by-requirement"/>
    <s v="http://itie.sn/"/>
    <s v="https://eiti.org/api/v1.0/score_data/29"/>
    <s v="SenegalMSG governance (#1.4)"/>
    <s v="Senegal: 2017"/>
    <s v="Senegal"/>
    <n v="1"/>
    <n v="29"/>
    <s v="Senegal: 2017"/>
    <s v="SEN"/>
    <s v="Senegal"/>
    <s v="https://eiti.org/BD/2018-23"/>
    <s v="https://eiti.org/document/senegal-validation-2017"/>
    <n v="2017"/>
    <n v="2018"/>
    <s v="Satisfactory progress"/>
    <s v="MSG governance (#1.4)"/>
    <n v="5"/>
    <x v="1"/>
    <s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
    <s v="https://eiti.org/senegal#senegals-progress-by-requirement"/>
    <s v="http://itie.sn/"/>
    <s v="https://eiti.org/api/v1.0/score_data/29"/>
    <x v="0"/>
    <n v="0"/>
    <n v="0"/>
    <n v="0"/>
    <n v="0"/>
    <n v="0"/>
    <x v="6"/>
  </r>
  <r>
    <x v="30"/>
    <n v="1"/>
    <n v="29"/>
    <s v="Senegal: 2017"/>
    <s v="SEN"/>
    <s v="Senegal"/>
    <s v="https://eiti.org/BD/2018-23"/>
    <s v="https://eiti.org/document/senegal-validation-2017"/>
    <n v="2017"/>
    <n v="2018"/>
    <s v="Satisfactory progress"/>
    <x v="22"/>
    <n v="5"/>
    <x v="1"/>
    <s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
    <s v="https://eiti.org/senegal#senegals-progress-by-requirement"/>
    <s v="http://itie.sn/"/>
    <s v="https://eiti.org/api/v1.0/score_data/29"/>
    <s v="SenegalGovernment engagement (#1.1)"/>
    <s v="Senegal: 2017"/>
    <s v="Senegal"/>
    <n v="1"/>
    <n v="29"/>
    <s v="Senegal: 2017"/>
    <s v="SEN"/>
    <s v="Senegal"/>
    <s v="https://eiti.org/BD/2018-23"/>
    <s v="https://eiti.org/document/senegal-validation-2017"/>
    <n v="2017"/>
    <n v="2018"/>
    <s v="Satisfactory progress"/>
    <s v="Government engagement (#1.1)"/>
    <n v="5"/>
    <x v="1"/>
    <s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
    <s v="https://eiti.org/senegal#senegals-progress-by-requirement"/>
    <s v="http://itie.sn/"/>
    <s v="https://eiti.org/api/v1.0/score_data/29"/>
    <x v="0"/>
    <n v="0"/>
    <n v="0"/>
    <n v="0"/>
    <n v="0"/>
    <n v="0"/>
    <x v="6"/>
  </r>
  <r>
    <x v="30"/>
    <n v="1"/>
    <n v="29"/>
    <s v="Senegal: 2017"/>
    <s v="SEN"/>
    <s v="Senegal"/>
    <s v="https://eiti.org/BD/2018-23"/>
    <s v="https://eiti.org/document/senegal-validation-2017"/>
    <n v="2017"/>
    <n v="2018"/>
    <s v="Satisfactory progress"/>
    <x v="21"/>
    <n v="5"/>
    <x v="1"/>
    <s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
    <s v="https://eiti.org/senegal#senegals-progress-by-requirement"/>
    <s v="http://itie.sn/"/>
    <s v="https://eiti.org/api/v1.0/score_data/29"/>
    <s v="SenegalIndustry engagement (#1.2)"/>
    <s v="Senegal: 2017"/>
    <s v="Senegal"/>
    <n v="1"/>
    <n v="29"/>
    <s v="Senegal: 2017"/>
    <s v="SEN"/>
    <s v="Senegal"/>
    <s v="https://eiti.org/BD/2018-23"/>
    <s v="https://eiti.org/document/senegal-validation-2017"/>
    <n v="2017"/>
    <n v="2018"/>
    <s v="Satisfactory progress"/>
    <s v="Industry engagement (#1.2)"/>
    <n v="5"/>
    <x v="1"/>
    <s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
    <s v="https://eiti.org/senegal#senegals-progress-by-requirement"/>
    <s v="http://itie.sn/"/>
    <s v="https://eiti.org/api/v1.0/score_data/29"/>
    <x v="0"/>
    <n v="0"/>
    <n v="0"/>
    <n v="0"/>
    <n v="0"/>
    <n v="0"/>
    <x v="6"/>
  </r>
  <r>
    <x v="30"/>
    <n v="1"/>
    <n v="29"/>
    <s v="Senegal: 2017"/>
    <s v="SEN"/>
    <s v="Senegal"/>
    <s v="https://eiti.org/BD/2018-23"/>
    <s v="https://eiti.org/document/senegal-validation-2017"/>
    <n v="2017"/>
    <n v="2018"/>
    <s v="Satisfactory progress"/>
    <x v="20"/>
    <n v="5"/>
    <x v="1"/>
    <s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
    <s v="https://eiti.org/senegal#senegals-progress-by-requirement"/>
    <s v="http://itie.sn/"/>
    <s v="https://eiti.org/api/v1.0/score_data/29"/>
    <s v="SenegalLicense allocations (#2.2)"/>
    <s v="Senegal: 2017"/>
    <s v="Senegal"/>
    <n v="1"/>
    <n v="29"/>
    <s v="Senegal: 2017"/>
    <s v="SEN"/>
    <s v="Senegal"/>
    <s v="https://eiti.org/BD/2018-23"/>
    <s v="https://eiti.org/document/senegal-validation-2017"/>
    <n v="2017"/>
    <n v="2018"/>
    <s v="Satisfactory progress"/>
    <s v="License allocations (#2.2)"/>
    <n v="5"/>
    <x v="1"/>
    <s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19"/>
    <n v="5"/>
    <x v="1"/>
    <s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
    <s v="https://eiti.org/senegal#senegals-progress-by-requirement"/>
    <s v="http://itie.sn/"/>
    <s v="https://eiti.org/api/v1.0/score_data/29"/>
    <s v="SenegalLicense register (#2.3)"/>
    <s v="Senegal: 2017"/>
    <s v="Senegal"/>
    <n v="1"/>
    <n v="29"/>
    <s v="Senegal: 2017"/>
    <s v="SEN"/>
    <s v="Senegal"/>
    <s v="https://eiti.org/BD/2018-23"/>
    <s v="https://eiti.org/document/senegal-validation-2017"/>
    <n v="2017"/>
    <n v="2018"/>
    <s v="Satisfactory progress"/>
    <s v="License register (#2.3)"/>
    <n v="5"/>
    <x v="1"/>
    <s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18"/>
    <n v="5"/>
    <x v="1"/>
    <s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
    <s v="https://eiti.org/senegal#senegals-progress-by-requirement"/>
    <s v="http://itie.sn/"/>
    <s v="https://eiti.org/api/v1.0/score_data/29"/>
    <s v="SenegalWorkplan (#1.5)"/>
    <s v="Senegal: 2017"/>
    <s v="Senegal"/>
    <n v="1"/>
    <n v="29"/>
    <s v="Senegal: 2017"/>
    <s v="SEN"/>
    <s v="Senegal"/>
    <s v="https://eiti.org/BD/2018-23"/>
    <s v="https://eiti.org/document/senegal-validation-2017"/>
    <n v="2017"/>
    <n v="2018"/>
    <s v="Satisfactory progress"/>
    <s v="Workplan (#1.5)"/>
    <n v="5"/>
    <x v="1"/>
    <s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
    <s v="https://eiti.org/senegal#senegals-progress-by-requirement"/>
    <s v="http://itie.sn/"/>
    <s v="https://eiti.org/api/v1.0/score_data/29"/>
    <x v="0"/>
    <n v="0"/>
    <n v="0"/>
    <n v="0"/>
    <n v="0"/>
    <n v="0"/>
    <x v="6"/>
  </r>
  <r>
    <x v="30"/>
    <n v="1"/>
    <n v="29"/>
    <s v="Senegal: 2017"/>
    <s v="SEN"/>
    <s v="Senegal"/>
    <s v="https://eiti.org/BD/2018-23"/>
    <s v="https://eiti.org/document/senegal-validation-2017"/>
    <n v="2017"/>
    <n v="2018"/>
    <s v="Satisfactory progress"/>
    <x v="17"/>
    <n v="5"/>
    <x v="1"/>
    <s v="The 2014 EITI Report provides an overview of relevant laws and _x000a_regulations, government entities and fiscal terms, including the degree of fiscal devolution, in the mining, oil and gas sectors as well as brief commentary on current reforms."/>
    <s v="https://eiti.org/senegal#senegals-progress-by-requirement"/>
    <s v="http://itie.sn/"/>
    <s v="https://eiti.org/api/v1.0/score_data/29"/>
    <s v="SenegalLegal framework (#2.1)"/>
    <s v="Senegal: 2017"/>
    <s v="Senegal"/>
    <n v="1"/>
    <n v="29"/>
    <s v="Senegal: 2017"/>
    <s v="SEN"/>
    <s v="Senegal"/>
    <s v="https://eiti.org/BD/2018-23"/>
    <s v="https://eiti.org/document/senegal-validation-2017"/>
    <n v="2017"/>
    <n v="2018"/>
    <s v="Satisfactory progress"/>
    <s v="Legal framework (#2.1)"/>
    <n v="5"/>
    <x v="1"/>
    <s v="The 2014 EITI Report provides an overview of relevant laws and _x000a_regulations, government entities and fiscal terms, including the degree of fiscal devolution, in the mining, oil and gas sectors as well as brief commentary on current reforms."/>
    <s v="https://eiti.org/senegal#senegals-progress-by-requirement"/>
    <s v="http://itie.sn/"/>
    <s v="https://eiti.org/api/v1.0/score_data/29"/>
    <x v="0"/>
    <n v="0"/>
    <n v="0"/>
    <n v="0"/>
    <n v="0"/>
    <n v="0"/>
    <x v="5"/>
  </r>
  <r>
    <x v="30"/>
    <n v="1"/>
    <n v="29"/>
    <s v="Senegal: 2017"/>
    <s v="SEN"/>
    <s v="Senegal"/>
    <s v="https://eiti.org/BD/2018-23"/>
    <s v="https://eiti.org/document/senegal-validation-2017"/>
    <n v="2017"/>
    <n v="2018"/>
    <s v="Satisfactory progress"/>
    <x v="28"/>
    <n v="5"/>
    <x v="1"/>
    <s v="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
    <s v="https://eiti.org/senegal#senegals-progress-by-requirement"/>
    <s v="http://itie.sn/"/>
    <s v="https://eiti.org/api/v1.0/score_data/29"/>
    <s v="SenegalBarter agreements (#4.3)"/>
    <s v="Senegal: 2017"/>
    <s v="Senegal"/>
    <n v="1"/>
    <n v="29"/>
    <s v="Senegal: 2017"/>
    <s v="SEN"/>
    <s v="Senegal"/>
    <s v="https://eiti.org/BD/2018-23"/>
    <s v="https://eiti.org/document/senegal-validation-2017"/>
    <n v="2017"/>
    <n v="2018"/>
    <s v="Satisfactory progress"/>
    <s v="Barter agreements (#4.3)"/>
    <n v="5"/>
    <x v="1"/>
    <s v="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13"/>
    <n v="0"/>
    <x v="2"/>
    <s v="The 2014 EITI Report could have been clearer in describing the MSG’s approach to demonstrating the lack of quasi-fiscal expenditures by either Miferso or Petrosen."/>
    <s v="https://eiti.org/senegal#senegals-progress-by-requirement"/>
    <s v="http://itie.sn/"/>
    <s v="https://eiti.org/api/v1.0/score_data/29"/>
    <s v="SenegalSOE quasi-fiscal expenditures (#6.2)"/>
    <s v="Senegal: 2017"/>
    <s v="Senegal"/>
    <n v="1"/>
    <n v="29"/>
    <s v="Senegal: 2017"/>
    <s v="SEN"/>
    <s v="Senegal"/>
    <s v="https://eiti.org/BD/2018-23"/>
    <s v="https://eiti.org/document/senegal-validation-2017"/>
    <n v="2017"/>
    <n v="2018"/>
    <s v="Satisfactory progress"/>
    <s v="SOE quasi-fiscal expenditures (#6.2)"/>
    <n v="0"/>
    <x v="2"/>
    <s v="The 2014 EITI Report could have been clearer in describing the MSG’s approach to demonstrating the lack of quasi-fiscal expenditures by either Miferso or Petrosen."/>
    <s v="https://eiti.org/senegal#senegals-progress-by-requirement"/>
    <s v="http://itie.sn/"/>
    <s v="https://eiti.org/api/v1.0/score_data/29"/>
    <x v="0"/>
    <n v="0"/>
    <n v="0"/>
    <n v="0"/>
    <n v="0"/>
    <n v="0"/>
    <x v="4"/>
  </r>
  <r>
    <x v="30"/>
    <n v="1"/>
    <n v="29"/>
    <s v="Senegal: 2017"/>
    <s v="SEN"/>
    <s v="Senegal"/>
    <s v="https://eiti.org/BD/2018-23"/>
    <s v="https://eiti.org/document/senegal-validation-2017"/>
    <n v="2017"/>
    <n v="2018"/>
    <s v="Satisfactory progress"/>
    <x v="16"/>
    <n v="5"/>
    <x v="1"/>
    <s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
    <s v="https://eiti.org/senegal#senegals-progress-by-requirement"/>
    <s v="http://itie.sn/"/>
    <s v="https://eiti.org/api/v1.0/score_data/29"/>
    <s v="SenegalEconomic contribution (#6.3)"/>
    <s v="Senegal: 2017"/>
    <s v="Senegal"/>
    <n v="1"/>
    <n v="29"/>
    <s v="Senegal: 2017"/>
    <s v="SEN"/>
    <s v="Senegal"/>
    <s v="https://eiti.org/BD/2018-23"/>
    <s v="https://eiti.org/document/senegal-validation-2017"/>
    <n v="2017"/>
    <n v="2018"/>
    <s v="Satisfactory progress"/>
    <s v="Economic contribution (#6.3)"/>
    <n v="5"/>
    <x v="1"/>
    <s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
    <s v="https://eiti.org/senegal#senegals-progress-by-requirement"/>
    <s v="http://itie.sn/"/>
    <s v="https://eiti.org/api/v1.0/score_data/29"/>
    <x v="0"/>
    <n v="0"/>
    <n v="0"/>
    <n v="0"/>
    <n v="0"/>
    <n v="0"/>
    <x v="4"/>
  </r>
  <r>
    <x v="30"/>
    <n v="1"/>
    <n v="29"/>
    <s v="Senegal: 2017"/>
    <s v="SEN"/>
    <s v="Senegal"/>
    <s v="https://eiti.org/BD/2018-23"/>
    <s v="https://eiti.org/document/senegal-validation-2017"/>
    <n v="2017"/>
    <n v="2018"/>
    <s v="Satisfactory progress"/>
    <x v="8"/>
    <n v="1"/>
    <x v="4"/>
    <s v="It is encouraging that the MSG has made some attempt to including information on the budget-making auditing process in the 2014 EITI Report."/>
    <s v="https://eiti.org/senegal#senegals-progress-by-requirement"/>
    <s v="http://itie.sn/"/>
    <s v="https://eiti.org/api/v1.0/score_data/29"/>
    <s v="SenegalRevenue management and expenditures (#5.3)"/>
    <s v="Senegal: 2017"/>
    <s v="Senegal"/>
    <n v="1"/>
    <n v="29"/>
    <s v="Senegal: 2017"/>
    <s v="SEN"/>
    <s v="Senegal"/>
    <s v="https://eiti.org/BD/2018-23"/>
    <s v="https://eiti.org/document/senegal-validation-2017"/>
    <n v="2017"/>
    <n v="2018"/>
    <s v="Satisfactory progress"/>
    <s v="Revenue management and expenditures (#5.3)"/>
    <n v="1"/>
    <x v="4"/>
    <s v="It is encouraging that the MSG has made some attempt to including information on the budget-making auditing process in the 2014 EITI Report."/>
    <s v="https://eiti.org/senegal#senegals-progress-by-requirement"/>
    <s v="http://itie.sn/"/>
    <s v="https://eiti.org/api/v1.0/score_data/29"/>
    <x v="0"/>
    <n v="0"/>
    <n v="0"/>
    <n v="0"/>
    <n v="0"/>
    <n v="0"/>
    <x v="1"/>
  </r>
  <r>
    <x v="30"/>
    <n v="1"/>
    <n v="29"/>
    <s v="Senegal: 2017"/>
    <s v="SEN"/>
    <s v="Senegal"/>
    <s v="https://eiti.org/BD/2018-23"/>
    <s v="https://eiti.org/document/senegal-validation-2017"/>
    <n v="2017"/>
    <n v="2018"/>
    <s v="Satisfactory progress"/>
    <x v="14"/>
    <n v="6"/>
    <x v="6"/>
    <s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
    <s v="https://eiti.org/senegal#senegals-progress-by-requirement"/>
    <s v="http://itie.sn/"/>
    <s v="https://eiti.org/api/v1.0/score_data/29"/>
    <s v="SenegalMandatory social expenditures (#6.1)"/>
    <s v="Senegal: 2017"/>
    <s v="Senegal"/>
    <n v="1"/>
    <n v="29"/>
    <s v="Senegal: 2017"/>
    <s v="SEN"/>
    <s v="Senegal"/>
    <s v="https://eiti.org/BD/2018-23"/>
    <s v="https://eiti.org/document/senegal-validation-2017"/>
    <n v="2017"/>
    <n v="2018"/>
    <s v="Satisfactory progress"/>
    <s v="Mandatory social expenditures (#6.1)"/>
    <n v="6"/>
    <x v="6"/>
    <s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
    <s v="https://eiti.org/senegal#senegals-progress-by-requirement"/>
    <s v="http://itie.sn/"/>
    <s v="https://eiti.org/api/v1.0/score_data/29"/>
    <x v="0"/>
    <n v="0"/>
    <n v="0"/>
    <n v="0"/>
    <n v="0"/>
    <n v="0"/>
    <x v="4"/>
  </r>
  <r>
    <x v="30"/>
    <n v="1"/>
    <n v="29"/>
    <s v="Senegal: 2017"/>
    <s v="SEN"/>
    <s v="Senegal"/>
    <s v="https://eiti.org/BD/2018-23"/>
    <s v="https://eiti.org/document/senegal-validation-2017"/>
    <n v="2017"/>
    <n v="2018"/>
    <s v="Satisfactory progress"/>
    <x v="9"/>
    <n v="6"/>
    <x v="6"/>
    <s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
    <s v="https://eiti.org/senegal#senegals-progress-by-requirement"/>
    <s v="http://itie.sn/"/>
    <s v="https://eiti.org/api/v1.0/score_data/29"/>
    <s v="SenegalFollow up on recommendations (#7.3)"/>
    <s v="Senegal: 2017"/>
    <s v="Senegal"/>
    <n v="1"/>
    <n v="29"/>
    <s v="Senegal: 2017"/>
    <s v="SEN"/>
    <s v="Senegal"/>
    <s v="https://eiti.org/BD/2018-23"/>
    <s v="https://eiti.org/document/senegal-validation-2017"/>
    <n v="2017"/>
    <n v="2018"/>
    <s v="Satisfactory progress"/>
    <s v="Follow up on recommendations (#7.3)"/>
    <n v="6"/>
    <x v="6"/>
    <s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
    <s v="https://eiti.org/senegal#senegals-progress-by-requirement"/>
    <s v="http://itie.sn/"/>
    <s v="https://eiti.org/api/v1.0/score_data/29"/>
    <x v="0"/>
    <n v="0"/>
    <n v="0"/>
    <n v="0"/>
    <n v="0"/>
    <n v="0"/>
    <x v="2"/>
  </r>
  <r>
    <x v="30"/>
    <n v="1"/>
    <n v="29"/>
    <s v="Senegal: 2017"/>
    <s v="SEN"/>
    <s v="Senegal"/>
    <s v="https://eiti.org/BD/2018-23"/>
    <s v="https://eiti.org/document/senegal-validation-2017"/>
    <n v="2017"/>
    <n v="2018"/>
    <s v="Satisfactory progress"/>
    <x v="12"/>
    <n v="5"/>
    <x v="1"/>
    <s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
    <s v="https://eiti.org/senegal#senegals-progress-by-requirement"/>
    <s v="http://itie.sn/"/>
    <s v="https://eiti.org/api/v1.0/score_data/29"/>
    <s v="SenegalOutcomes and impact of implementation (#7.4)"/>
    <s v="Senegal: 2017"/>
    <s v="Senegal"/>
    <n v="1"/>
    <n v="29"/>
    <s v="Senegal: 2017"/>
    <s v="SEN"/>
    <s v="Senegal"/>
    <s v="https://eiti.org/BD/2018-23"/>
    <s v="https://eiti.org/document/senegal-validation-2017"/>
    <n v="2017"/>
    <n v="2018"/>
    <s v="Satisfactory progress"/>
    <s v="Outcomes and impact of implementation (#7.4)"/>
    <n v="5"/>
    <x v="1"/>
    <s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
    <s v="https://eiti.org/senegal#senegals-progress-by-requirement"/>
    <s v="http://itie.sn/"/>
    <s v="https://eiti.org/api/v1.0/score_data/29"/>
    <x v="0"/>
    <n v="0"/>
    <n v="0"/>
    <n v="0"/>
    <n v="0"/>
    <n v="0"/>
    <x v="2"/>
  </r>
  <r>
    <x v="30"/>
    <n v="1"/>
    <n v="29"/>
    <s v="Senegal: 2017"/>
    <s v="SEN"/>
    <s v="Senegal"/>
    <s v="https://eiti.org/BD/2018-23"/>
    <s v="https://eiti.org/document/senegal-validation-2017"/>
    <n v="2017"/>
    <n v="2018"/>
    <s v="Satisfactory progress"/>
    <x v="15"/>
    <n v="6"/>
    <x v="6"/>
    <s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
    <s v="https://eiti.org/senegal#senegals-progress-by-requirement"/>
    <s v="http://itie.sn/"/>
    <s v="https://eiti.org/api/v1.0/score_data/29"/>
    <s v="SenegalPublic debate (#7.1)"/>
    <s v="Senegal: 2017"/>
    <s v="Senegal"/>
    <n v="1"/>
    <n v="29"/>
    <s v="Senegal: 2017"/>
    <s v="SEN"/>
    <s v="Senegal"/>
    <s v="https://eiti.org/BD/2018-23"/>
    <s v="https://eiti.org/document/senegal-validation-2017"/>
    <n v="2017"/>
    <n v="2018"/>
    <s v="Satisfactory progress"/>
    <s v="Public debate (#7.1)"/>
    <n v="6"/>
    <x v="6"/>
    <s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
    <s v="https://eiti.org/senegal#senegals-progress-by-requirement"/>
    <s v="http://itie.sn/"/>
    <s v="https://eiti.org/api/v1.0/score_data/29"/>
    <x v="0"/>
    <n v="0"/>
    <n v="0"/>
    <n v="0"/>
    <n v="0"/>
    <n v="0"/>
    <x v="2"/>
  </r>
  <r>
    <x v="30"/>
    <n v="1"/>
    <n v="29"/>
    <s v="Senegal: 2017"/>
    <s v="SEN"/>
    <s v="Senegal"/>
    <s v="https://eiti.org/BD/2018-23"/>
    <s v="https://eiti.org/document/senegal-validation-2017"/>
    <n v="2017"/>
    <n v="2018"/>
    <s v="Satisfactory progress"/>
    <x v="10"/>
    <n v="1"/>
    <x v="4"/>
    <s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
    <s v="https://eiti.org/senegal#senegals-progress-by-requirement"/>
    <s v="http://itie.sn/"/>
    <s v="https://eiti.org/api/v1.0/score_data/29"/>
    <s v="SenegalData accessibility (#7.2)"/>
    <s v="Senegal: 2017"/>
    <s v="Senegal"/>
    <n v="1"/>
    <n v="29"/>
    <s v="Senegal: 2017"/>
    <s v="SEN"/>
    <s v="Senegal"/>
    <s v="https://eiti.org/BD/2018-23"/>
    <s v="https://eiti.org/document/senegal-validation-2017"/>
    <n v="2017"/>
    <n v="2018"/>
    <s v="Satisfactory progress"/>
    <s v="Data accessibility (#7.2)"/>
    <n v="1"/>
    <x v="4"/>
    <s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
    <s v="https://eiti.org/senegal#senegals-progress-by-requirement"/>
    <s v="http://itie.sn/"/>
    <s v="https://eiti.org/api/v1.0/score_data/29"/>
    <x v="0"/>
    <n v="0"/>
    <n v="0"/>
    <n v="0"/>
    <n v="0"/>
    <n v="0"/>
    <x v="2"/>
  </r>
  <r>
    <x v="30"/>
    <n v="1"/>
    <n v="29"/>
    <s v="Senegal: 2017"/>
    <s v="SEN"/>
    <s v="Senegal"/>
    <s v="https://eiti.org/BD/2018-23"/>
    <s v="https://eiti.org/document/senegal-validation-2017"/>
    <n v="2017"/>
    <n v="2018"/>
    <s v="Satisfactory progress"/>
    <x v="11"/>
    <n v="5"/>
    <x v="1"/>
    <s v=""/>
    <s v="https://eiti.org/senegal#senegals-progress-by-requirement"/>
    <s v="http://itie.sn/"/>
    <s v="https://eiti.org/api/v1.0/score_data/29"/>
    <s v="SenegalOverall Progress (#0.0)"/>
    <s v="Senegal: 2017"/>
    <s v="Senegal"/>
    <n v="1"/>
    <n v="29"/>
    <s v="Senegal: 2017"/>
    <s v="SEN"/>
    <s v="Senegal"/>
    <s v="https://eiti.org/BD/2018-23"/>
    <s v="https://eiti.org/document/senegal-validation-2017"/>
    <n v="2017"/>
    <n v="2018"/>
    <s v="Satisfactory progress"/>
    <s v="Overall Progress (#0.0)"/>
    <n v="5"/>
    <x v="1"/>
    <s v=""/>
    <s v="https://eiti.org/senegal#senegals-progress-by-requirement"/>
    <s v="http://itie.sn/"/>
    <s v="https://eiti.org/api/v1.0/score_data/29"/>
    <x v="0"/>
    <n v="0"/>
    <n v="0"/>
    <n v="0"/>
    <n v="0"/>
    <n v="0"/>
    <x v="3"/>
  </r>
  <r>
    <x v="30"/>
    <n v="1"/>
    <n v="29"/>
    <s v="Senegal: 2017"/>
    <s v="SEN"/>
    <s v="Senegal"/>
    <s v="https://eiti.org/BD/2018-23"/>
    <s v="https://eiti.org/document/senegal-validation-2017"/>
    <n v="2017"/>
    <n v="2018"/>
    <s v="Satisfactory progress"/>
    <x v="4"/>
    <n v="5"/>
    <x v="1"/>
    <s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
    <s v="https://eiti.org/senegal#senegals-progress-by-requirement"/>
    <s v="http://itie.sn/"/>
    <s v="https://eiti.org/api/v1.0/score_data/29"/>
    <s v="SenegalSOE transactions (#4.5)"/>
    <s v="Senegal: 2017"/>
    <s v="Senegal"/>
    <n v="1"/>
    <n v="29"/>
    <s v="Senegal: 2017"/>
    <s v="SEN"/>
    <s v="Senegal"/>
    <s v="https://eiti.org/BD/2018-23"/>
    <s v="https://eiti.org/document/senegal-validation-2017"/>
    <n v="2017"/>
    <n v="2018"/>
    <s v="Satisfactory progress"/>
    <s v="SOE transactions (#4.5)"/>
    <n v="5"/>
    <x v="1"/>
    <s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7"/>
    <n v="0"/>
    <x v="2"/>
    <s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
    <s v="https://eiti.org/senegal#senegals-progress-by-requirement"/>
    <s v="http://itie.sn/"/>
    <s v="https://eiti.org/api/v1.0/score_data/29"/>
    <s v="SenegalDirect subnational payments (#4.6)"/>
    <s v="Senegal: 2017"/>
    <s v="Senegal"/>
    <n v="1"/>
    <n v="29"/>
    <s v="Senegal: 2017"/>
    <s v="SEN"/>
    <s v="Senegal"/>
    <s v="https://eiti.org/BD/2018-23"/>
    <s v="https://eiti.org/document/senegal-validation-2017"/>
    <n v="2017"/>
    <n v="2018"/>
    <s v="Satisfactory progress"/>
    <s v="Direct subnational payments (#4.6)"/>
    <n v="0"/>
    <x v="2"/>
    <s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2"/>
    <n v="0"/>
    <x v="2"/>
    <s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
    <s v="https://eiti.org/senegal#senegals-progress-by-requirement"/>
    <s v="http://itie.sn/"/>
    <s v="https://eiti.org/api/v1.0/score_data/29"/>
    <s v="SenegalSubnational transfers (#5.2)"/>
    <s v="Senegal: 2017"/>
    <s v="Senegal"/>
    <n v="1"/>
    <n v="29"/>
    <s v="Senegal: 2017"/>
    <s v="SEN"/>
    <s v="Senegal"/>
    <s v="https://eiti.org/BD/2018-23"/>
    <s v="https://eiti.org/document/senegal-validation-2017"/>
    <n v="2017"/>
    <n v="2018"/>
    <s v="Satisfactory progress"/>
    <s v="Subnational transfers (#5.2)"/>
    <n v="0"/>
    <x v="2"/>
    <s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
    <s v="https://eiti.org/senegal#senegals-progress-by-requirement"/>
    <s v="http://itie.sn/"/>
    <s v="https://eiti.org/api/v1.0/score_data/29"/>
    <x v="0"/>
    <n v="0"/>
    <n v="0"/>
    <n v="0"/>
    <n v="0"/>
    <n v="0"/>
    <x v="1"/>
  </r>
  <r>
    <x v="30"/>
    <n v="1"/>
    <n v="29"/>
    <s v="Senegal: 2017"/>
    <s v="SEN"/>
    <s v="Senegal"/>
    <s v="https://eiti.org/BD/2018-23"/>
    <s v="https://eiti.org/document/senegal-validation-2017"/>
    <n v="2017"/>
    <n v="2018"/>
    <s v="Satisfactory progress"/>
    <x v="5"/>
    <n v="5"/>
    <x v="1"/>
    <s v="The 2014 EITI Report describes two arrangements whereby the _x000a_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
    <s v="https://eiti.org/senegal#senegals-progress-by-requirement"/>
    <s v="http://itie.sn/"/>
    <s v="https://eiti.org/api/v1.0/score_data/29"/>
    <s v="SenegalTransportation revenues (#4.4)"/>
    <s v="Senegal: 2017"/>
    <s v="Senegal"/>
    <n v="1"/>
    <n v="29"/>
    <s v="Senegal: 2017"/>
    <s v="SEN"/>
    <s v="Senegal"/>
    <s v="https://eiti.org/BD/2018-23"/>
    <s v="https://eiti.org/document/senegal-validation-2017"/>
    <n v="2017"/>
    <n v="2018"/>
    <s v="Satisfactory progress"/>
    <s v="Transportation revenues (#4.4)"/>
    <n v="5"/>
    <x v="1"/>
    <s v="The 2014 EITI Report describes two arrangements whereby the _x000a_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0"/>
    <n v="5"/>
    <x v="1"/>
    <s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
    <s v="https://eiti.org/senegal#senegals-progress-by-requirement"/>
    <s v="http://itie.sn/"/>
    <s v="https://eiti.org/api/v1.0/score_data/29"/>
    <s v="SenegalData quality (#4.9)"/>
    <s v="Senegal: 2017"/>
    <s v="Senegal"/>
    <n v="1"/>
    <n v="29"/>
    <s v="Senegal: 2017"/>
    <s v="SEN"/>
    <s v="Senegal"/>
    <s v="https://eiti.org/BD/2018-23"/>
    <s v="https://eiti.org/document/senegal-validation-2017"/>
    <n v="2017"/>
    <n v="2018"/>
    <s v="Satisfactory progress"/>
    <s v="Data quality (#4.9)"/>
    <n v="5"/>
    <x v="1"/>
    <s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3"/>
    <n v="5"/>
    <x v="1"/>
    <s v="The 2014 EITI Report clearly highlights the extractives revenues that are not recorded in the national budget and provides a general explanation for the allocation of off-budget extractives revenues, such as those retained by Petrosen."/>
    <s v="https://eiti.org/senegal#senegals-progress-by-requirement"/>
    <s v="http://itie.sn/"/>
    <s v="https://eiti.org/api/v1.0/score_data/29"/>
    <s v="SenegalDistribution of revenues (#5.1)"/>
    <s v="Senegal: 2017"/>
    <s v="Senegal"/>
    <n v="1"/>
    <n v="29"/>
    <s v="Senegal: 2017"/>
    <s v="SEN"/>
    <s v="Senegal"/>
    <s v="https://eiti.org/BD/2018-23"/>
    <s v="https://eiti.org/document/senegal-validation-2017"/>
    <n v="2017"/>
    <n v="2018"/>
    <s v="Satisfactory progress"/>
    <s v="Distribution of revenues (#5.1)"/>
    <n v="5"/>
    <x v="1"/>
    <s v="The 2014 EITI Report clearly highlights the extractives revenues that are not recorded in the national budget and provides a general explanation for the allocation of off-budget extractives revenues, such as those retained by Petrosen."/>
    <s v="https://eiti.org/senegal#senegals-progress-by-requirement"/>
    <s v="http://itie.sn/"/>
    <s v="https://eiti.org/api/v1.0/score_data/29"/>
    <x v="0"/>
    <n v="0"/>
    <n v="0"/>
    <n v="0"/>
    <n v="0"/>
    <n v="0"/>
    <x v="1"/>
  </r>
  <r>
    <x v="30"/>
    <n v="1"/>
    <n v="29"/>
    <s v="Senegal: 2017"/>
    <s v="SEN"/>
    <s v="Senegal"/>
    <s v="https://eiti.org/BD/2018-23"/>
    <s v="https://eiti.org/document/senegal-validation-2017"/>
    <n v="2017"/>
    <n v="2018"/>
    <s v="Satisfactory progress"/>
    <x v="6"/>
    <n v="5"/>
    <x v="1"/>
    <s v="The data is disaggregated by individual company, revenue stream and government entity for all revenue streams. It is also encouraging that EITI Senegal has made detailed reconciliation tables in open data format available on its website."/>
    <s v="https://eiti.org/senegal#senegals-progress-by-requirement"/>
    <s v="http://itie.sn/"/>
    <s v="https://eiti.org/api/v1.0/score_data/29"/>
    <s v="SenegalDisaggregation (#4.7)"/>
    <s v="Senegal: 2017"/>
    <s v="Senegal"/>
    <n v="1"/>
    <n v="29"/>
    <s v="Senegal: 2017"/>
    <s v="SEN"/>
    <s v="Senegal"/>
    <s v="https://eiti.org/BD/2018-23"/>
    <s v="https://eiti.org/document/senegal-validation-2017"/>
    <n v="2017"/>
    <n v="2018"/>
    <s v="Satisfactory progress"/>
    <s v="Disaggregation (#4.7)"/>
    <n v="5"/>
    <x v="1"/>
    <s v="The data is disaggregated by individual company, revenue stream and government entity for all revenue streams. It is also encouraging that EITI Senegal has made detailed reconciliation tables in open data format available on its website."/>
    <s v="https://eiti.org/senegal#senegals-progress-by-requirement"/>
    <s v="http://itie.sn/"/>
    <s v="https://eiti.org/api/v1.0/score_data/29"/>
    <x v="0"/>
    <n v="0"/>
    <n v="0"/>
    <n v="0"/>
    <n v="0"/>
    <n v="0"/>
    <x v="0"/>
  </r>
  <r>
    <x v="30"/>
    <n v="1"/>
    <n v="29"/>
    <s v="Senegal: 2017"/>
    <s v="SEN"/>
    <s v="Senegal"/>
    <s v="https://eiti.org/BD/2018-23"/>
    <s v="https://eiti.org/document/senegal-validation-2017"/>
    <n v="2017"/>
    <n v="2018"/>
    <s v="Satisfactory progress"/>
    <x v="1"/>
    <n v="5"/>
    <x v="1"/>
    <s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
    <s v="https://eiti.org/senegal#senegals-progress-by-requirement"/>
    <s v="http://itie.sn/"/>
    <s v="https://eiti.org/api/v1.0/score_data/29"/>
    <s v="SenegalData timeliness (#4.8)"/>
    <s v="Senegal: 2017"/>
    <s v="Senegal"/>
    <n v="1"/>
    <n v="29"/>
    <s v="Senegal: 2017"/>
    <s v="SEN"/>
    <s v="Senegal"/>
    <s v="https://eiti.org/BD/2018-23"/>
    <s v="https://eiti.org/document/senegal-validation-2017"/>
    <n v="2017"/>
    <n v="2018"/>
    <s v="Satisfactory progress"/>
    <s v="Data timeliness (#4.8)"/>
    <n v="5"/>
    <x v="1"/>
    <s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
    <s v="https://eiti.org/senegal#senegals-progress-by-requirement"/>
    <s v="http://itie.sn/"/>
    <s v="https://eiti.org/api/v1.0/score_data/29"/>
    <x v="0"/>
    <n v="0"/>
    <n v="0"/>
    <n v="0"/>
    <n v="0"/>
    <n v="0"/>
    <x v="0"/>
  </r>
  <r>
    <x v="31"/>
    <n v="1"/>
    <n v="39"/>
    <s v="Seychelles: 2018"/>
    <s v="SYC"/>
    <s v="Seychelles"/>
    <s v="https://eiti.org/BD/2018-49"/>
    <s v="https://eiti.org/document/seychelles-validation-2018"/>
    <n v="2018"/>
    <n v="2017"/>
    <s v="Meaningful progress"/>
    <x v="11"/>
    <n v="4"/>
    <x v="0"/>
    <s v=""/>
    <s v="https://eiti.org/document/seychelles-validation-2018"/>
    <s v="http://www.petroseychelles.com/index.php/seiti"/>
    <s v="https://eiti.org/api/v1.0/score_data/39"/>
    <s v="SeychellesOverall Progress (#0.0)"/>
    <s v="Seychelles: 2018"/>
    <s v="Seychelles"/>
    <n v="1"/>
    <n v="39"/>
    <s v="Seychelles: 2018"/>
    <s v="SYC"/>
    <s v="Seychelles"/>
    <s v="https://eiti.org/BD/2018-49"/>
    <s v="https://eiti.org/document/seychelles-validation-2018"/>
    <n v="2018"/>
    <n v="2017"/>
    <s v="Meaningful progress"/>
    <s v="Overall Progress (#0.0)"/>
    <n v="4"/>
    <x v="0"/>
    <s v=""/>
    <s v="https://eiti.org/document/seychelles-validation-2018"/>
    <s v="http://www.petroseychelles.com/index.php/seiti"/>
    <s v="https://eiti.org/api/v1.0/score_data/39"/>
    <x v="0"/>
    <n v="1"/>
    <n v="0"/>
    <n v="1"/>
    <n v="0"/>
    <n v="0"/>
    <x v="3"/>
  </r>
  <r>
    <x v="31"/>
    <n v="1"/>
    <n v="39"/>
    <s v="Seychelles: 2018"/>
    <s v="SYC"/>
    <s v="Seychelles"/>
    <s v="https://eiti.org/BD/2018-49"/>
    <s v="https://eiti.org/document/seychelles-validation-2018"/>
    <n v="2018"/>
    <n v="2017"/>
    <s v="Meaningful progress"/>
    <x v="3"/>
    <n v="5"/>
    <x v="1"/>
    <s v="The 2015-16 EITI Report provides an explanation of the flows of revenues in the extractive sector and while revenues are recorded in the national budget."/>
    <s v="https://eiti.org/document/seychelles-validation-2018"/>
    <s v="http://www.petroseychelles.com/index.php/seiti"/>
    <s v="https://eiti.org/api/v1.0/score_data/39"/>
    <s v="SeychellesDistribution of revenues (#5.1)"/>
    <s v="Seychelles: 2018"/>
    <s v="Seychelles"/>
    <n v="1"/>
    <n v="39"/>
    <s v="Seychelles: 2018"/>
    <s v="SYC"/>
    <s v="Seychelles"/>
    <s v="https://eiti.org/BD/2018-49"/>
    <s v="https://eiti.org/document/seychelles-validation-2018"/>
    <n v="2018"/>
    <n v="2017"/>
    <s v="Meaningful progress"/>
    <s v="Distribution of revenues (#5.1)"/>
    <n v="5"/>
    <x v="1"/>
    <s v="The 2015-16 EITI Report provides an explanation of the flows of revenues in the extractive sector and while revenues are recorded in the national budget."/>
    <s v="https://eiti.org/document/seychelles-validation-2018"/>
    <s v="http://www.petroseychelles.com/index.php/seiti"/>
    <s v="https://eiti.org/api/v1.0/score_data/39"/>
    <x v="0"/>
    <n v="0"/>
    <n v="0"/>
    <n v="0"/>
    <n v="0"/>
    <n v="0"/>
    <x v="1"/>
  </r>
  <r>
    <x v="31"/>
    <n v="1"/>
    <n v="39"/>
    <s v="Seychelles: 2018"/>
    <s v="SYC"/>
    <s v="Seychelles"/>
    <s v="https://eiti.org/BD/2018-49"/>
    <s v="https://eiti.org/document/seychelles-validation-2018"/>
    <n v="2018"/>
    <n v="2017"/>
    <s v="Meaningful progress"/>
    <x v="0"/>
    <n v="4"/>
    <x v="0"/>
    <s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
    <s v="https://eiti.org/document/seychelles-validation-2018"/>
    <s v="http://www.petroseychelles.com/index.php/seiti"/>
    <s v="https://eiti.org/api/v1.0/score_data/39"/>
    <s v="SeychellesData quality (#4.9)"/>
    <s v="Seychelles: 2018"/>
    <s v="Seychelles"/>
    <n v="1"/>
    <n v="39"/>
    <s v="Seychelles: 2018"/>
    <s v="SYC"/>
    <s v="Seychelles"/>
    <s v="https://eiti.org/BD/2018-49"/>
    <s v="https://eiti.org/document/seychelles-validation-2018"/>
    <n v="2018"/>
    <n v="2017"/>
    <s v="Meaningful progress"/>
    <s v="Data quality (#4.9)"/>
    <n v="4"/>
    <x v="0"/>
    <s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
    <s v="https://eiti.org/document/seychelles-validation-2018"/>
    <s v="http://www.petroseychelles.com/index.php/seiti"/>
    <s v="https://eiti.org/api/v1.0/score_data/39"/>
    <x v="0"/>
    <n v="1"/>
    <n v="0"/>
    <n v="1"/>
    <n v="0"/>
    <n v="0"/>
    <x v="0"/>
  </r>
  <r>
    <x v="31"/>
    <n v="1"/>
    <n v="39"/>
    <s v="Seychelles: 2018"/>
    <s v="SYC"/>
    <s v="Seychelles"/>
    <s v="https://eiti.org/BD/2018-49"/>
    <s v="https://eiti.org/document/seychelles-validation-2018"/>
    <n v="2018"/>
    <n v="2017"/>
    <s v="Meaningful progress"/>
    <x v="8"/>
    <n v="1"/>
    <x v="4"/>
    <s v="The 2015-16 EITI Report provides an overview of the national budgeting process including a description of the role of key government agencies and auditing procedures."/>
    <s v="https://eiti.org/document/seychelles-validation-2018"/>
    <s v="http://www.petroseychelles.com/index.php/seiti"/>
    <s v="https://eiti.org/api/v1.0/score_data/39"/>
    <s v="SeychellesRevenue management and expenditures (#5.3)"/>
    <s v="Seychelles: 2018"/>
    <s v="Seychelles"/>
    <n v="1"/>
    <n v="39"/>
    <s v="Seychelles: 2018"/>
    <s v="SYC"/>
    <s v="Seychelles"/>
    <s v="https://eiti.org/BD/2018-49"/>
    <s v="https://eiti.org/document/seychelles-validation-2018"/>
    <n v="2018"/>
    <n v="2017"/>
    <s v="Meaningful progress"/>
    <s v="Revenue management and expenditures (#5.3)"/>
    <n v="1"/>
    <x v="4"/>
    <s v="The 2015-16 EITI Report provides an overview of the national budgeting process including a description of the role of key government agencies and auditing procedures."/>
    <s v="https://eiti.org/document/seychelles-validation-2018"/>
    <s v="http://www.petroseychelles.com/index.php/seiti"/>
    <s v="https://eiti.org/api/v1.0/score_data/39"/>
    <x v="0"/>
    <n v="0"/>
    <n v="0"/>
    <n v="0"/>
    <n v="0"/>
    <n v="0"/>
    <x v="1"/>
  </r>
  <r>
    <x v="31"/>
    <n v="1"/>
    <n v="39"/>
    <s v="Seychelles: 2018"/>
    <s v="SYC"/>
    <s v="Seychelles"/>
    <s v="https://eiti.org/BD/2018-49"/>
    <s v="https://eiti.org/document/seychelles-validation-2018"/>
    <n v="2018"/>
    <n v="2017"/>
    <s v="Meaningful progress"/>
    <x v="2"/>
    <n v="0"/>
    <x v="2"/>
    <s v="Available documentation and the 2015-16 EITI Report indicate that sub-national transfers of extractive sector revenues do not exist in Seychelles. The requirement on subnational transfers is therefore not applicable to Seychelles."/>
    <s v="https://eiti.org/document/seychelles-validation-2018"/>
    <s v="http://www.petroseychelles.com/index.php/seiti"/>
    <s v="https://eiti.org/api/v1.0/score_data/39"/>
    <s v="SeychellesSubnational transfers (#5.2)"/>
    <s v="Seychelles: 2018"/>
    <s v="Seychelles"/>
    <n v="1"/>
    <n v="39"/>
    <s v="Seychelles: 2018"/>
    <s v="SYC"/>
    <s v="Seychelles"/>
    <s v="https://eiti.org/BD/2018-49"/>
    <s v="https://eiti.org/document/seychelles-validation-2018"/>
    <n v="2018"/>
    <n v="2017"/>
    <s v="Meaningful progress"/>
    <s v="Subnational transfers (#5.2)"/>
    <n v="0"/>
    <x v="2"/>
    <s v="Available documentation and the 2015-16 EITI Report indicate that sub-national transfers of extractive sector revenues do not exist in Seychelles. The requirement on subnational transfers is therefore not applicable to Seychelles."/>
    <s v="https://eiti.org/document/seychelles-validation-2018"/>
    <s v="http://www.petroseychelles.com/index.php/seiti"/>
    <s v="https://eiti.org/api/v1.0/score_data/39"/>
    <x v="0"/>
    <n v="0"/>
    <n v="0"/>
    <n v="0"/>
    <n v="0"/>
    <n v="0"/>
    <x v="1"/>
  </r>
  <r>
    <x v="31"/>
    <n v="1"/>
    <n v="39"/>
    <s v="Seychelles: 2018"/>
    <s v="SYC"/>
    <s v="Seychelles"/>
    <s v="https://eiti.org/BD/2018-49"/>
    <s v="https://eiti.org/document/seychelles-validation-2018"/>
    <n v="2018"/>
    <n v="2017"/>
    <s v="Meaningful progress"/>
    <x v="7"/>
    <n v="0"/>
    <x v="2"/>
    <s v="There are no provisions on direct subnational payments and no indication that _x000a_extractive companies make payments to sub-national levels of government. The requirement on subnational direct payments is therefore not applicable to Seychelles._x000a_"/>
    <s v="https://eiti.org/document/seychelles-validation-2018"/>
    <s v="http://www.petroseychelles.com/index.php/seiti"/>
    <s v="https://eiti.org/api/v1.0/score_data/39"/>
    <s v="SeychellesDirect subnational payments (#4.6)"/>
    <s v="Seychelles: 2018"/>
    <s v="Seychelles"/>
    <n v="1"/>
    <n v="39"/>
    <s v="Seychelles: 2018"/>
    <s v="SYC"/>
    <s v="Seychelles"/>
    <s v="https://eiti.org/BD/2018-49"/>
    <s v="https://eiti.org/document/seychelles-validation-2018"/>
    <n v="2018"/>
    <n v="2017"/>
    <s v="Meaningful progress"/>
    <s v="Direct subnational payments (#4.6)"/>
    <n v="0"/>
    <x v="2"/>
    <s v="There are no provisions on direct subnational payments and no indication that _x000a_extractive companies make payments to sub-national levels of government. The requirement on subnational direct payments is therefore not applicable to Seychelles._x000a_"/>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4"/>
    <n v="5"/>
    <x v="1"/>
    <s v="The 2015-16 EITI Report comprehensively discloses the transactions between the government and SOEs."/>
    <s v="https://eiti.org/document/seychelles-validation-2018"/>
    <s v="http://www.petroseychelles.com/index.php/seiti"/>
    <s v="https://eiti.org/api/v1.0/score_data/39"/>
    <s v="SeychellesSOE transactions (#4.5)"/>
    <s v="Seychelles: 2018"/>
    <s v="Seychelles"/>
    <n v="1"/>
    <n v="39"/>
    <s v="Seychelles: 2018"/>
    <s v="SYC"/>
    <s v="Seychelles"/>
    <s v="https://eiti.org/BD/2018-49"/>
    <s v="https://eiti.org/document/seychelles-validation-2018"/>
    <n v="2018"/>
    <n v="2017"/>
    <s v="Meaningful progress"/>
    <s v="SOE transactions (#4.5)"/>
    <n v="5"/>
    <x v="1"/>
    <s v="The 2015-16 EITI Report comprehensively discloses the transactions between the government and SOEs."/>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1"/>
    <n v="5"/>
    <x v="1"/>
    <s v="The EITI disclosures for 2015 were published ten days after the deadline, while the 2016 data in the report was published well in advance of the deadline (i.e. 31 December 2018)."/>
    <s v="https://eiti.org/document/seychelles-validation-2018"/>
    <s v="http://www.petroseychelles.com/index.php/seiti"/>
    <s v="https://eiti.org/api/v1.0/score_data/39"/>
    <s v="SeychellesData timeliness (#4.8)"/>
    <s v="Seychelles: 2018"/>
    <s v="Seychelles"/>
    <n v="1"/>
    <n v="39"/>
    <s v="Seychelles: 2018"/>
    <s v="SYC"/>
    <s v="Seychelles"/>
    <s v="https://eiti.org/BD/2018-49"/>
    <s v="https://eiti.org/document/seychelles-validation-2018"/>
    <n v="2018"/>
    <n v="2017"/>
    <s v="Meaningful progress"/>
    <s v="Data timeliness (#4.8)"/>
    <n v="5"/>
    <x v="1"/>
    <s v="The EITI disclosures for 2015 were published ten days after the deadline, while the 2016 data in the report was published well in advance of the deadline (i.e. 31 December 2018)."/>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6"/>
    <n v="5"/>
    <x v="1"/>
    <s v="The 2015-16 EITI Report discloses the revenue data disaggregated by individual company, government entity and revenue stream. The report does not systematically disclose revenues by project. "/>
    <s v="https://eiti.org/document/seychelles-validation-2018"/>
    <s v="http://www.petroseychelles.com/index.php/seiti"/>
    <s v="https://eiti.org/api/v1.0/score_data/39"/>
    <s v="SeychellesDisaggregation (#4.7)"/>
    <s v="Seychelles: 2018"/>
    <s v="Seychelles"/>
    <n v="1"/>
    <n v="39"/>
    <s v="Seychelles: 2018"/>
    <s v="SYC"/>
    <s v="Seychelles"/>
    <s v="https://eiti.org/BD/2018-49"/>
    <s v="https://eiti.org/document/seychelles-validation-2018"/>
    <n v="2018"/>
    <n v="2017"/>
    <s v="Meaningful progress"/>
    <s v="Disaggregation (#4.7)"/>
    <n v="5"/>
    <x v="1"/>
    <s v="The 2015-16 EITI Report discloses the revenue data disaggregated by individual company, government entity and revenue stream. The report does not systematically disclose revenues by project. "/>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9"/>
    <n v="5"/>
    <x v="1"/>
    <s v="The MSG has considered the findings and recommendations from EITI reporting, and made progress on implementing these."/>
    <s v="https://eiti.org/document/seychelles-validation-2018"/>
    <s v="http://www.petroseychelles.com/index.php/seiti"/>
    <s v="https://eiti.org/api/v1.0/score_data/39"/>
    <s v="SeychellesFollow up on recommendations (#7.3)"/>
    <s v="Seychelles: 2018"/>
    <s v="Seychelles"/>
    <n v="1"/>
    <n v="39"/>
    <s v="Seychelles: 2018"/>
    <s v="SYC"/>
    <s v="Seychelles"/>
    <s v="https://eiti.org/BD/2018-49"/>
    <s v="https://eiti.org/document/seychelles-validation-2018"/>
    <n v="2018"/>
    <n v="2017"/>
    <s v="Meaningful progress"/>
    <s v="Follow up on recommendations (#7.3)"/>
    <n v="5"/>
    <x v="1"/>
    <s v="The MSG has considered the findings and recommendations from EITI reporting, and made progress on implementing these."/>
    <s v="https://eiti.org/document/seychelles-validation-2018"/>
    <s v="http://www.petroseychelles.com/index.php/seiti"/>
    <s v="https://eiti.org/api/v1.0/score_data/39"/>
    <x v="0"/>
    <n v="0"/>
    <n v="0"/>
    <n v="0"/>
    <n v="0"/>
    <n v="0"/>
    <x v="2"/>
  </r>
  <r>
    <x v="31"/>
    <n v="1"/>
    <n v="39"/>
    <s v="Seychelles: 2018"/>
    <s v="SYC"/>
    <s v="Seychelles"/>
    <s v="https://eiti.org/BD/2018-49"/>
    <s v="https://eiti.org/document/seychelles-validation-2018"/>
    <n v="2018"/>
    <n v="2017"/>
    <s v="Meaningful progress"/>
    <x v="10"/>
    <n v="1"/>
    <x v="4"/>
    <s v="The Seychelles’ EITI Reports are in machine readable format. There are some obstacles to publishing EITI documents without Cabinet approval, and the draft open data policy has not been published."/>
    <s v="https://eiti.org/document/seychelles-validation-2018"/>
    <s v="http://www.petroseychelles.com/index.php/seiti"/>
    <s v="https://eiti.org/api/v1.0/score_data/39"/>
    <s v="SeychellesData accessibility (#7.2)"/>
    <s v="Seychelles: 2018"/>
    <s v="Seychelles"/>
    <n v="1"/>
    <n v="39"/>
    <s v="Seychelles: 2018"/>
    <s v="SYC"/>
    <s v="Seychelles"/>
    <s v="https://eiti.org/BD/2018-49"/>
    <s v="https://eiti.org/document/seychelles-validation-2018"/>
    <n v="2018"/>
    <n v="2017"/>
    <s v="Meaningful progress"/>
    <s v="Data accessibility (#7.2)"/>
    <n v="1"/>
    <x v="4"/>
    <s v="The Seychelles’ EITI Reports are in machine readable format. There are some obstacles to publishing EITI documents without Cabinet approval, and the draft open data policy has not been published."/>
    <s v="https://eiti.org/document/seychelles-validation-2018"/>
    <s v="http://www.petroseychelles.com/index.php/seiti"/>
    <s v="https://eiti.org/api/v1.0/score_data/39"/>
    <x v="0"/>
    <n v="0"/>
    <n v="0"/>
    <n v="0"/>
    <n v="0"/>
    <n v="0"/>
    <x v="2"/>
  </r>
  <r>
    <x v="31"/>
    <n v="1"/>
    <n v="39"/>
    <s v="Seychelles: 2018"/>
    <s v="SYC"/>
    <s v="Seychelles"/>
    <s v="https://eiti.org/BD/2018-49"/>
    <s v="https://eiti.org/document/seychelles-validation-2018"/>
    <n v="2018"/>
    <n v="2017"/>
    <s v="Meaningful progress"/>
    <x v="22"/>
    <n v="5"/>
    <x v="1"/>
    <s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
    <s v="https://eiti.org/document/seychelles-validation-2018"/>
    <s v="http://www.petroseychelles.com/index.php/seiti"/>
    <s v="https://eiti.org/api/v1.0/score_data/39"/>
    <s v="SeychellesGovernment engagement (#1.1)"/>
    <s v="Seychelles: 2018"/>
    <s v="Seychelles"/>
    <n v="1"/>
    <n v="39"/>
    <s v="Seychelles: 2018"/>
    <s v="SYC"/>
    <s v="Seychelles"/>
    <s v="https://eiti.org/BD/2018-49"/>
    <s v="https://eiti.org/document/seychelles-validation-2018"/>
    <n v="2018"/>
    <n v="2017"/>
    <s v="Meaningful progress"/>
    <s v="Government engagement (#1.1)"/>
    <n v="5"/>
    <x v="1"/>
    <s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
    <s v="https://eiti.org/document/seychelles-validation-2018"/>
    <s v="http://www.petroseychelles.com/index.php/seiti"/>
    <s v="https://eiti.org/api/v1.0/score_data/39"/>
    <x v="0"/>
    <n v="0"/>
    <n v="0"/>
    <n v="0"/>
    <n v="0"/>
    <n v="0"/>
    <x v="6"/>
  </r>
  <r>
    <x v="31"/>
    <n v="1"/>
    <n v="39"/>
    <s v="Seychelles: 2018"/>
    <s v="SYC"/>
    <s v="Seychelles"/>
    <s v="https://eiti.org/BD/2018-49"/>
    <s v="https://eiti.org/document/seychelles-validation-2018"/>
    <n v="2018"/>
    <n v="2017"/>
    <s v="Meaningful progress"/>
    <x v="12"/>
    <n v="4"/>
    <x v="0"/>
    <s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
    <s v="https://eiti.org/document/seychelles-validation-2018"/>
    <s v="http://www.petroseychelles.com/index.php/seiti"/>
    <s v="https://eiti.org/api/v1.0/score_data/39"/>
    <s v="SeychellesOutcomes and impact of implementation (#7.4)"/>
    <s v="Seychelles: 2018"/>
    <s v="Seychelles"/>
    <n v="1"/>
    <n v="39"/>
    <s v="Seychelles: 2018"/>
    <s v="SYC"/>
    <s v="Seychelles"/>
    <s v="https://eiti.org/BD/2018-49"/>
    <s v="https://eiti.org/document/seychelles-validation-2018"/>
    <n v="2018"/>
    <n v="2017"/>
    <s v="Meaningful progress"/>
    <s v="Outcomes and impact of implementation (#7.4)"/>
    <n v="4"/>
    <x v="0"/>
    <s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
    <s v="https://eiti.org/document/seychelles-validation-2018"/>
    <s v="http://www.petroseychelles.com/index.php/seiti"/>
    <s v="https://eiti.org/api/v1.0/score_data/39"/>
    <x v="0"/>
    <n v="1"/>
    <n v="0"/>
    <n v="1"/>
    <n v="0"/>
    <n v="0"/>
    <x v="2"/>
  </r>
  <r>
    <x v="31"/>
    <n v="1"/>
    <n v="39"/>
    <s v="Seychelles: 2018"/>
    <s v="SYC"/>
    <s v="Seychelles"/>
    <s v="https://eiti.org/BD/2018-49"/>
    <s v="https://eiti.org/document/seychelles-validation-2018"/>
    <n v="2018"/>
    <n v="2017"/>
    <s v="Meaningful progress"/>
    <x v="13"/>
    <n v="0"/>
    <x v="2"/>
    <s v="EITI reporting and stakeholder consultations confirmed that SOE quasi fiscal expenditures do not exist. The requirement on quasi-fiscal expenditures by state-owned enterprises is therefore not applicable."/>
    <s v="https://eiti.org/document/seychelles-validation-2018"/>
    <s v="http://www.petroseychelles.com/index.php/seiti"/>
    <s v="https://eiti.org/api/v1.0/score_data/39"/>
    <s v="SeychellesSOE quasi-fiscal expenditures (#6.2)"/>
    <s v="Seychelles: 2018"/>
    <s v="Seychelles"/>
    <n v="1"/>
    <n v="39"/>
    <s v="Seychelles: 2018"/>
    <s v="SYC"/>
    <s v="Seychelles"/>
    <s v="https://eiti.org/BD/2018-49"/>
    <s v="https://eiti.org/document/seychelles-validation-2018"/>
    <n v="2018"/>
    <n v="2017"/>
    <s v="Meaningful progress"/>
    <s v="SOE quasi-fiscal expenditures (#6.2)"/>
    <n v="0"/>
    <x v="2"/>
    <s v="EITI reporting and stakeholder consultations confirmed that SOE quasi fiscal expenditures do not exist. The requirement on quasi-fiscal expenditures by state-owned enterprises is therefore not applicable."/>
    <s v="https://eiti.org/document/seychelles-validation-2018"/>
    <s v="http://www.petroseychelles.com/index.php/seiti"/>
    <s v="https://eiti.org/api/v1.0/score_data/39"/>
    <x v="0"/>
    <n v="0"/>
    <n v="0"/>
    <n v="0"/>
    <n v="0"/>
    <n v="0"/>
    <x v="4"/>
  </r>
  <r>
    <x v="31"/>
    <n v="1"/>
    <n v="39"/>
    <s v="Seychelles: 2018"/>
    <s v="SYC"/>
    <s v="Seychelles"/>
    <s v="https://eiti.org/BD/2018-49"/>
    <s v="https://eiti.org/document/seychelles-validation-2018"/>
    <n v="2018"/>
    <n v="2017"/>
    <s v="Meaningful progress"/>
    <x v="14"/>
    <n v="0"/>
    <x v="2"/>
    <s v="The 2015-16 EITI Report confirms that manatory social expenditures do not exist in Secyhelles. The requirement on social expenditure is therefore not applicable to Seychelles. Voluntary social expenditures were disclosed by reporting companies."/>
    <s v="https://eiti.org/document/seychelles-validation-2018"/>
    <s v="http://www.petroseychelles.com/index.php/seiti"/>
    <s v="https://eiti.org/api/v1.0/score_data/39"/>
    <s v="SeychellesMandatory social expenditures (#6.1)"/>
    <s v="Seychelles: 2018"/>
    <s v="Seychelles"/>
    <n v="1"/>
    <n v="39"/>
    <s v="Seychelles: 2018"/>
    <s v="SYC"/>
    <s v="Seychelles"/>
    <s v="https://eiti.org/BD/2018-49"/>
    <s v="https://eiti.org/document/seychelles-validation-2018"/>
    <n v="2018"/>
    <n v="2017"/>
    <s v="Meaningful progress"/>
    <s v="Mandatory social expenditures (#6.1)"/>
    <n v="0"/>
    <x v="2"/>
    <s v="The 2015-16 EITI Report confirms that manatory social expenditures do not exist in Secyhelles. The requirement on social expenditure is therefore not applicable to Seychelles. Voluntary social expenditures were disclosed by reporting companies."/>
    <s v="https://eiti.org/document/seychelles-validation-2018"/>
    <s v="http://www.petroseychelles.com/index.php/seiti"/>
    <s v="https://eiti.org/api/v1.0/score_data/39"/>
    <x v="0"/>
    <n v="0"/>
    <n v="0"/>
    <n v="0"/>
    <n v="0"/>
    <n v="0"/>
    <x v="4"/>
  </r>
  <r>
    <x v="31"/>
    <n v="1"/>
    <n v="39"/>
    <s v="Seychelles: 2018"/>
    <s v="SYC"/>
    <s v="Seychelles"/>
    <s v="https://eiti.org/BD/2018-49"/>
    <s v="https://eiti.org/document/seychelles-validation-2018"/>
    <n v="2018"/>
    <n v="2017"/>
    <s v="Meaningful progress"/>
    <x v="15"/>
    <n v="5"/>
    <x v="1"/>
    <s v="The MSG has made considerable efforts to disseminate information about the EITI and the information disclosed, considering that petroleum exploration is not high on the public agenda unless there are any reports of a commercially viable petroleum discovery."/>
    <s v="https://eiti.org/document/seychelles-validation-2018"/>
    <s v="http://www.petroseychelles.com/index.php/seiti"/>
    <s v="https://eiti.org/api/v1.0/score_data/39"/>
    <s v="SeychellesPublic debate (#7.1)"/>
    <s v="Seychelles: 2018"/>
    <s v="Seychelles"/>
    <n v="1"/>
    <n v="39"/>
    <s v="Seychelles: 2018"/>
    <s v="SYC"/>
    <s v="Seychelles"/>
    <s v="https://eiti.org/BD/2018-49"/>
    <s v="https://eiti.org/document/seychelles-validation-2018"/>
    <n v="2018"/>
    <n v="2017"/>
    <s v="Meaningful progress"/>
    <s v="Public debate (#7.1)"/>
    <n v="5"/>
    <x v="1"/>
    <s v="The MSG has made considerable efforts to disseminate information about the EITI and the information disclosed, considering that petroleum exploration is not high on the public agenda unless there are any reports of a commercially viable petroleum discovery."/>
    <s v="https://eiti.org/document/seychelles-validation-2018"/>
    <s v="http://www.petroseychelles.com/index.php/seiti"/>
    <s v="https://eiti.org/api/v1.0/score_data/39"/>
    <x v="0"/>
    <n v="0"/>
    <n v="0"/>
    <n v="0"/>
    <n v="0"/>
    <n v="0"/>
    <x v="2"/>
  </r>
  <r>
    <x v="31"/>
    <n v="1"/>
    <n v="39"/>
    <s v="Seychelles: 2018"/>
    <s v="SYC"/>
    <s v="Seychelles"/>
    <s v="https://eiti.org/BD/2018-49"/>
    <s v="https://eiti.org/document/seychelles-validation-2018"/>
    <n v="2018"/>
    <n v="2017"/>
    <s v="Meaningful progress"/>
    <x v="16"/>
    <n v="5"/>
    <x v="1"/>
    <s v="The 2015-16 EITI Report provides details on the contribution of the sector. There are some immaterial inconsistencies in one of the figure provided in the report explaining the share of the contribution to the extractive sector to total government revenue. "/>
    <s v="https://eiti.org/document/seychelles-validation-2018"/>
    <s v="http://www.petroseychelles.com/index.php/seiti"/>
    <s v="https://eiti.org/api/v1.0/score_data/39"/>
    <s v="SeychellesEconomic contribution (#6.3)"/>
    <s v="Seychelles: 2018"/>
    <s v="Seychelles"/>
    <n v="1"/>
    <n v="39"/>
    <s v="Seychelles: 2018"/>
    <s v="SYC"/>
    <s v="Seychelles"/>
    <s v="https://eiti.org/BD/2018-49"/>
    <s v="https://eiti.org/document/seychelles-validation-2018"/>
    <n v="2018"/>
    <n v="2017"/>
    <s v="Meaningful progress"/>
    <s v="Economic contribution (#6.3)"/>
    <n v="5"/>
    <x v="1"/>
    <s v="The 2015-16 EITI Report provides details on the contribution of the sector. There are some immaterial inconsistencies in one of the figure provided in the report explaining the share of the contribution to the extractive sector to total government revenue. "/>
    <s v="https://eiti.org/document/seychelles-validation-2018"/>
    <s v="http://www.petroseychelles.com/index.php/seiti"/>
    <s v="https://eiti.org/api/v1.0/score_data/39"/>
    <x v="0"/>
    <n v="0"/>
    <n v="0"/>
    <n v="0"/>
    <n v="0"/>
    <n v="0"/>
    <x v="4"/>
  </r>
  <r>
    <x v="31"/>
    <n v="1"/>
    <n v="39"/>
    <s v="Seychelles: 2018"/>
    <s v="SYC"/>
    <s v="Seychelles"/>
    <s v="https://eiti.org/BD/2018-49"/>
    <s v="https://eiti.org/document/seychelles-validation-2018"/>
    <n v="2018"/>
    <n v="2017"/>
    <s v="Meaningful progress"/>
    <x v="20"/>
    <n v="4"/>
    <x v="0"/>
    <s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
    <s v="https://eiti.org/document/seychelles-validation-2018"/>
    <s v="http://www.petroseychelles.com/index.php/seiti"/>
    <s v="https://eiti.org/api/v1.0/score_data/39"/>
    <s v="SeychellesLicense allocations (#2.2)"/>
    <s v="Seychelles: 2018"/>
    <s v="Seychelles"/>
    <n v="1"/>
    <n v="39"/>
    <s v="Seychelles: 2018"/>
    <s v="SYC"/>
    <s v="Seychelles"/>
    <s v="https://eiti.org/BD/2018-49"/>
    <s v="https://eiti.org/document/seychelles-validation-2018"/>
    <n v="2018"/>
    <n v="2017"/>
    <s v="Meaningful progress"/>
    <s v="License allocations (#2.2)"/>
    <n v="4"/>
    <x v="0"/>
    <s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
    <s v="https://eiti.org/document/seychelles-validation-2018"/>
    <s v="http://www.petroseychelles.com/index.php/seiti"/>
    <s v="https://eiti.org/api/v1.0/score_data/39"/>
    <x v="0"/>
    <n v="1"/>
    <n v="0"/>
    <n v="1"/>
    <n v="0"/>
    <n v="0"/>
    <x v="5"/>
  </r>
  <r>
    <x v="31"/>
    <n v="1"/>
    <n v="39"/>
    <s v="Seychelles: 2018"/>
    <s v="SYC"/>
    <s v="Seychelles"/>
    <s v="https://eiti.org/BD/2018-49"/>
    <s v="https://eiti.org/document/seychelles-validation-2018"/>
    <n v="2018"/>
    <n v="2017"/>
    <s v="Meaningful progress"/>
    <x v="17"/>
    <n v="5"/>
    <x v="1"/>
    <s v="Various government agencies disclose descriptions or full documents of laws and regulations governing the sector, which are also described in the 2015-16 EITI Report._x000a__x000a_"/>
    <s v="https://eiti.org/document/seychelles-validation-2018"/>
    <s v="http://www.petroseychelles.com/index.php/seiti"/>
    <s v="https://eiti.org/api/v1.0/score_data/39"/>
    <s v="SeychellesLegal framework (#2.1)"/>
    <s v="Seychelles: 2018"/>
    <s v="Seychelles"/>
    <n v="1"/>
    <n v="39"/>
    <s v="Seychelles: 2018"/>
    <s v="SYC"/>
    <s v="Seychelles"/>
    <s v="https://eiti.org/BD/2018-49"/>
    <s v="https://eiti.org/document/seychelles-validation-2018"/>
    <n v="2018"/>
    <n v="2017"/>
    <s v="Meaningful progress"/>
    <s v="Legal framework (#2.1)"/>
    <n v="5"/>
    <x v="1"/>
    <s v="Various government agencies disclose descriptions or full documents of laws and regulations governing the sector, which are also described in the 2015-16 EITI Report._x000a__x000a_"/>
    <s v="https://eiti.org/document/seychelles-validation-2018"/>
    <s v="http://www.petroseychelles.com/index.php/seiti"/>
    <s v="https://eiti.org/api/v1.0/score_data/39"/>
    <x v="0"/>
    <n v="0"/>
    <n v="0"/>
    <n v="0"/>
    <n v="0"/>
    <n v="0"/>
    <x v="5"/>
  </r>
  <r>
    <x v="31"/>
    <n v="1"/>
    <n v="39"/>
    <s v="Seychelles: 2018"/>
    <s v="SYC"/>
    <s v="Seychelles"/>
    <s v="https://eiti.org/BD/2018-49"/>
    <s v="https://eiti.org/document/seychelles-validation-2018"/>
    <n v="2018"/>
    <n v="2017"/>
    <s v="Meaningful progress"/>
    <x v="25"/>
    <n v="5"/>
    <x v="1"/>
    <s v="The report describes the government’s policy on not disclosing contracts or license agreements, noting a lack of clear policy. In practice, quarrying leases and agreements appear to be accessible in person from the Registrar General’s Office."/>
    <s v="https://eiti.org/document/seychelles-validation-2018"/>
    <s v="http://www.petroseychelles.com/index.php/seiti"/>
    <s v="https://eiti.org/api/v1.0/score_data/39"/>
    <s v="SeychellesPolicy on contract disclosure (#2.4)"/>
    <s v="Seychelles: 2018"/>
    <s v="Seychelles"/>
    <n v="1"/>
    <n v="39"/>
    <s v="Seychelles: 2018"/>
    <s v="SYC"/>
    <s v="Seychelles"/>
    <s v="https://eiti.org/BD/2018-49"/>
    <s v="https://eiti.org/document/seychelles-validation-2018"/>
    <n v="2018"/>
    <n v="2017"/>
    <s v="Meaningful progress"/>
    <s v="Policy on contract disclosure (#2.4)"/>
    <n v="5"/>
    <x v="1"/>
    <s v="The report describes the government’s policy on not disclosing contracts or license agreements, noting a lack of clear policy. In practice, quarrying leases and agreements appear to be accessible in person from the Registrar General’s Office."/>
    <s v="https://eiti.org/document/seychelles-validation-2018"/>
    <s v="http://www.petroseychelles.com/index.php/seiti"/>
    <s v="https://eiti.org/api/v1.0/score_data/39"/>
    <x v="0"/>
    <n v="0"/>
    <n v="0"/>
    <n v="0"/>
    <n v="0"/>
    <n v="0"/>
    <x v="5"/>
  </r>
  <r>
    <x v="31"/>
    <n v="1"/>
    <n v="39"/>
    <s v="Seychelles: 2018"/>
    <s v="SYC"/>
    <s v="Seychelles"/>
    <s v="https://eiti.org/BD/2018-49"/>
    <s v="https://eiti.org/document/seychelles-validation-2018"/>
    <n v="2018"/>
    <n v="2017"/>
    <s v="Meaningful progress"/>
    <x v="19"/>
    <n v="4"/>
    <x v="0"/>
    <s v="License information on petroleum and quarrying agreements has been made available through government websites and in the EITI Report, although dates of application and award of the licenses are not disclosed."/>
    <s v="https://eiti.org/document/seychelles-validation-2018"/>
    <s v="http://www.petroseychelles.com/index.php/seiti"/>
    <s v="https://eiti.org/api/v1.0/score_data/39"/>
    <s v="SeychellesLicense register (#2.3)"/>
    <s v="Seychelles: 2018"/>
    <s v="Seychelles"/>
    <n v="1"/>
    <n v="39"/>
    <s v="Seychelles: 2018"/>
    <s v="SYC"/>
    <s v="Seychelles"/>
    <s v="https://eiti.org/BD/2018-49"/>
    <s v="https://eiti.org/document/seychelles-validation-2018"/>
    <n v="2018"/>
    <n v="2017"/>
    <s v="Meaningful progress"/>
    <s v="License register (#2.3)"/>
    <n v="4"/>
    <x v="0"/>
    <s v="License information on petroleum and quarrying agreements has been made available through government websites and in the EITI Report, although dates of application and award of the licenses are not disclosed."/>
    <s v="https://eiti.org/document/seychelles-validation-2018"/>
    <s v="http://www.petroseychelles.com/index.php/seiti"/>
    <s v="https://eiti.org/api/v1.0/score_data/39"/>
    <x v="0"/>
    <n v="1"/>
    <n v="0"/>
    <n v="1"/>
    <n v="0"/>
    <n v="0"/>
    <x v="5"/>
  </r>
  <r>
    <x v="31"/>
    <n v="1"/>
    <n v="39"/>
    <s v="Seychelles: 2018"/>
    <s v="SYC"/>
    <s v="Seychelles"/>
    <s v="https://eiti.org/BD/2018-49"/>
    <s v="https://eiti.org/document/seychelles-validation-2018"/>
    <n v="2018"/>
    <n v="2017"/>
    <s v="Meaningful progress"/>
    <x v="24"/>
    <n v="5"/>
    <x v="1"/>
    <s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
    <s v="https://eiti.org/document/seychelles-validation-2018"/>
    <s v="http://www.petroseychelles.com/index.php/seiti"/>
    <s v="https://eiti.org/api/v1.0/score_data/39"/>
    <s v="SeychellesCivil society engagement (#1.3)"/>
    <s v="Seychelles: 2018"/>
    <s v="Seychelles"/>
    <n v="1"/>
    <n v="39"/>
    <s v="Seychelles: 2018"/>
    <s v="SYC"/>
    <s v="Seychelles"/>
    <s v="https://eiti.org/BD/2018-49"/>
    <s v="https://eiti.org/document/seychelles-validation-2018"/>
    <n v="2018"/>
    <n v="2017"/>
    <s v="Meaningful progress"/>
    <s v="Civil society engagement (#1.3)"/>
    <n v="5"/>
    <x v="1"/>
    <s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
    <s v="https://eiti.org/document/seychelles-validation-2018"/>
    <s v="http://www.petroseychelles.com/index.php/seiti"/>
    <s v="https://eiti.org/api/v1.0/score_data/39"/>
    <x v="0"/>
    <n v="0"/>
    <n v="0"/>
    <n v="0"/>
    <n v="0"/>
    <n v="0"/>
    <x v="6"/>
  </r>
  <r>
    <x v="31"/>
    <n v="1"/>
    <n v="39"/>
    <s v="Seychelles: 2018"/>
    <s v="SYC"/>
    <s v="Seychelles"/>
    <s v="https://eiti.org/BD/2018-49"/>
    <s v="https://eiti.org/document/seychelles-validation-2018"/>
    <n v="2018"/>
    <n v="2017"/>
    <s v="Meaningful progress"/>
    <x v="21"/>
    <n v="5"/>
    <x v="1"/>
    <s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
    <s v="https://eiti.org/document/seychelles-validation-2018"/>
    <s v="http://www.petroseychelles.com/index.php/seiti"/>
    <s v="https://eiti.org/api/v1.0/score_data/39"/>
    <s v="SeychellesIndustry engagement (#1.2)"/>
    <s v="Seychelles: 2018"/>
    <s v="Seychelles"/>
    <n v="1"/>
    <n v="39"/>
    <s v="Seychelles: 2018"/>
    <s v="SYC"/>
    <s v="Seychelles"/>
    <s v="https://eiti.org/BD/2018-49"/>
    <s v="https://eiti.org/document/seychelles-validation-2018"/>
    <n v="2018"/>
    <n v="2017"/>
    <s v="Meaningful progress"/>
    <s v="Industry engagement (#1.2)"/>
    <n v="5"/>
    <x v="1"/>
    <s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
    <s v="https://eiti.org/document/seychelles-validation-2018"/>
    <s v="http://www.petroseychelles.com/index.php/seiti"/>
    <s v="https://eiti.org/api/v1.0/score_data/39"/>
    <x v="0"/>
    <n v="0"/>
    <n v="0"/>
    <n v="0"/>
    <n v="0"/>
    <n v="0"/>
    <x v="6"/>
  </r>
  <r>
    <x v="31"/>
    <n v="1"/>
    <n v="39"/>
    <s v="Seychelles: 2018"/>
    <s v="SYC"/>
    <s v="Seychelles"/>
    <s v="https://eiti.org/BD/2018-49"/>
    <s v="https://eiti.org/document/seychelles-validation-2018"/>
    <n v="2018"/>
    <n v="2017"/>
    <s v="Meaningful progress"/>
    <x v="18"/>
    <n v="4"/>
    <x v="0"/>
    <s v="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
    <s v="https://eiti.org/document/seychelles-validation-2018"/>
    <s v="http://www.petroseychelles.com/index.php/seiti"/>
    <s v="https://eiti.org/api/v1.0/score_data/39"/>
    <s v="SeychellesWorkplan (#1.5)"/>
    <s v="Seychelles: 2018"/>
    <s v="Seychelles"/>
    <n v="1"/>
    <n v="39"/>
    <s v="Seychelles: 2018"/>
    <s v="SYC"/>
    <s v="Seychelles"/>
    <s v="https://eiti.org/BD/2018-49"/>
    <s v="https://eiti.org/document/seychelles-validation-2018"/>
    <n v="2018"/>
    <n v="2017"/>
    <s v="Meaningful progress"/>
    <s v="Workplan (#1.5)"/>
    <n v="4"/>
    <x v="0"/>
    <s v="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
    <s v="https://eiti.org/document/seychelles-validation-2018"/>
    <s v="http://www.petroseychelles.com/index.php/seiti"/>
    <s v="https://eiti.org/api/v1.0/score_data/39"/>
    <x v="0"/>
    <n v="1"/>
    <n v="0"/>
    <n v="1"/>
    <n v="0"/>
    <n v="0"/>
    <x v="6"/>
  </r>
  <r>
    <x v="31"/>
    <n v="1"/>
    <n v="39"/>
    <s v="Seychelles: 2018"/>
    <s v="SYC"/>
    <s v="Seychelles"/>
    <s v="https://eiti.org/BD/2018-49"/>
    <s v="https://eiti.org/document/seychelles-validation-2018"/>
    <n v="2018"/>
    <n v="2017"/>
    <s v="Meaningful progress"/>
    <x v="23"/>
    <n v="4"/>
    <x v="0"/>
    <s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
    <s v="https://eiti.org/document/seychelles-validation-2018"/>
    <s v="http://www.petroseychelles.com/index.php/seiti"/>
    <s v="https://eiti.org/api/v1.0/score_data/39"/>
    <s v="SeychellesMSG governance (#1.4)"/>
    <s v="Seychelles: 2018"/>
    <s v="Seychelles"/>
    <n v="1"/>
    <n v="39"/>
    <s v="Seychelles: 2018"/>
    <s v="SYC"/>
    <s v="Seychelles"/>
    <s v="https://eiti.org/BD/2018-49"/>
    <s v="https://eiti.org/document/seychelles-validation-2018"/>
    <n v="2018"/>
    <n v="2017"/>
    <s v="Meaningful progress"/>
    <s v="MSG governance (#1.4)"/>
    <n v="4"/>
    <x v="0"/>
    <s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
    <s v="https://eiti.org/document/seychelles-validation-2018"/>
    <s v="http://www.petroseychelles.com/index.php/seiti"/>
    <s v="https://eiti.org/api/v1.0/score_data/39"/>
    <x v="0"/>
    <n v="1"/>
    <n v="0"/>
    <n v="1"/>
    <n v="0"/>
    <n v="0"/>
    <x v="6"/>
  </r>
  <r>
    <x v="31"/>
    <n v="1"/>
    <n v="39"/>
    <s v="Seychelles: 2018"/>
    <s v="SYC"/>
    <s v="Seychelles"/>
    <s v="https://eiti.org/BD/2018-49"/>
    <s v="https://eiti.org/document/seychelles-validation-2018"/>
    <n v="2018"/>
    <n v="2017"/>
    <s v="Meaningful progress"/>
    <x v="26"/>
    <n v="5"/>
    <x v="1"/>
    <s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
    <s v="https://eiti.org/document/seychelles-validation-2018"/>
    <s v="http://www.petroseychelles.com/index.php/seiti"/>
    <s v="https://eiti.org/api/v1.0/score_data/39"/>
    <s v="SeychellesComprehensiveness (#4.1)"/>
    <s v="Seychelles: 2018"/>
    <s v="Seychelles"/>
    <n v="1"/>
    <n v="39"/>
    <s v="Seychelles: 2018"/>
    <s v="SYC"/>
    <s v="Seychelles"/>
    <s v="https://eiti.org/BD/2018-49"/>
    <s v="https://eiti.org/document/seychelles-validation-2018"/>
    <n v="2018"/>
    <n v="2017"/>
    <s v="Meaningful progress"/>
    <s v="Comprehensiveness (#4.1)"/>
    <n v="5"/>
    <x v="1"/>
    <s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27"/>
    <n v="0"/>
    <x v="2"/>
    <s v="There are no exports of oil, gas and minerals from Seychelles, which is confirmed in the 2015-16 EITI Report and stakeholder consultations"/>
    <s v="https://eiti.org/document/seychelles-validation-2018"/>
    <s v="http://www.petroseychelles.com/index.php/seiti"/>
    <s v="https://eiti.org/api/v1.0/score_data/39"/>
    <s v="SeychellesExport data (#3.3)"/>
    <s v="Seychelles: 2018"/>
    <s v="Seychelles"/>
    <n v="1"/>
    <n v="39"/>
    <s v="Seychelles: 2018"/>
    <s v="SYC"/>
    <s v="Seychelles"/>
    <s v="https://eiti.org/BD/2018-49"/>
    <s v="https://eiti.org/document/seychelles-validation-2018"/>
    <n v="2018"/>
    <n v="2017"/>
    <s v="Meaningful progress"/>
    <s v="Export data (#3.3)"/>
    <n v="0"/>
    <x v="2"/>
    <s v="There are no exports of oil, gas and minerals from Seychelles, which is confirmed in the 2015-16 EITI Report and stakeholder consultations"/>
    <s v="https://eiti.org/document/seychelles-validation-2018"/>
    <s v="http://www.petroseychelles.com/index.php/seiti"/>
    <s v="https://eiti.org/api/v1.0/score_data/39"/>
    <x v="0"/>
    <n v="0"/>
    <n v="0"/>
    <n v="0"/>
    <n v="0"/>
    <n v="0"/>
    <x v="7"/>
  </r>
  <r>
    <x v="31"/>
    <n v="1"/>
    <n v="39"/>
    <s v="Seychelles: 2018"/>
    <s v="SYC"/>
    <s v="Seychelles"/>
    <s v="https://eiti.org/BD/2018-49"/>
    <s v="https://eiti.org/document/seychelles-validation-2018"/>
    <n v="2018"/>
    <n v="2017"/>
    <s v="Meaningful progress"/>
    <x v="5"/>
    <n v="0"/>
    <x v="2"/>
    <s v="There is no indication that revenues from the transportation of commodities would constitute material payments. The requirement on transportation revenue is not applicable to Seychelles."/>
    <s v="https://eiti.org/document/seychelles-validation-2018"/>
    <s v="http://www.petroseychelles.com/index.php/seiti"/>
    <s v="https://eiti.org/api/v1.0/score_data/39"/>
    <s v="SeychellesTransportation revenues (#4.4)"/>
    <s v="Seychelles: 2018"/>
    <s v="Seychelles"/>
    <n v="1"/>
    <n v="39"/>
    <s v="Seychelles: 2018"/>
    <s v="SYC"/>
    <s v="Seychelles"/>
    <s v="https://eiti.org/BD/2018-49"/>
    <s v="https://eiti.org/document/seychelles-validation-2018"/>
    <n v="2018"/>
    <n v="2017"/>
    <s v="Meaningful progress"/>
    <s v="Transportation revenues (#4.4)"/>
    <n v="0"/>
    <x v="2"/>
    <s v="There is no indication that revenues from the transportation of commodities would constitute material payments. The requirement on transportation revenue is not applicable to Seychelles."/>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29"/>
    <n v="0"/>
    <x v="2"/>
    <s v="There is no production and thus no in-kind revenue collected by the government. The requirement on in-kind revenues is therefore not applicable to Seychelles."/>
    <s v="https://eiti.org/document/seychelles-validation-2018"/>
    <s v="http://www.petroseychelles.com/index.php/seiti"/>
    <s v="https://eiti.org/api/v1.0/score_data/39"/>
    <s v="SeychellesIn-kind revenues (#4.2)"/>
    <s v="Seychelles: 2018"/>
    <s v="Seychelles"/>
    <n v="1"/>
    <n v="39"/>
    <s v="Seychelles: 2018"/>
    <s v="SYC"/>
    <s v="Seychelles"/>
    <s v="https://eiti.org/BD/2018-49"/>
    <s v="https://eiti.org/document/seychelles-validation-2018"/>
    <n v="2018"/>
    <n v="2017"/>
    <s v="Meaningful progress"/>
    <s v="In-kind revenues (#4.2)"/>
    <n v="0"/>
    <x v="2"/>
    <s v="There is no production and thus no in-kind revenue collected by the government. The requirement on in-kind revenues is therefore not applicable to Seychelles."/>
    <s v="https://eiti.org/document/seychelles-validation-2018"/>
    <s v="http://www.petroseychelles.com/index.php/seiti"/>
    <s v="https://eiti.org/api/v1.0/score_data/39"/>
    <x v="0"/>
    <n v="0"/>
    <n v="0"/>
    <n v="0"/>
    <n v="0"/>
    <n v="0"/>
    <x v="0"/>
  </r>
  <r>
    <x v="31"/>
    <n v="1"/>
    <n v="39"/>
    <s v="Seychelles: 2018"/>
    <s v="SYC"/>
    <s v="Seychelles"/>
    <s v="https://eiti.org/BD/2018-49"/>
    <s v="https://eiti.org/document/seychelles-validation-2018"/>
    <n v="2018"/>
    <n v="2017"/>
    <s v="Meaningful progress"/>
    <x v="30"/>
    <n v="4"/>
    <x v="0"/>
    <s v="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
    <s v="https://eiti.org/document/seychelles-validation-2018"/>
    <s v="http://www.petroseychelles.com/index.php/seiti"/>
    <s v="https://eiti.org/api/v1.0/score_data/39"/>
    <s v="SeychellesState participation (#2.6)"/>
    <s v="Seychelles: 2018"/>
    <s v="Seychelles"/>
    <n v="1"/>
    <n v="39"/>
    <s v="Seychelles: 2018"/>
    <s v="SYC"/>
    <s v="Seychelles"/>
    <s v="https://eiti.org/BD/2018-49"/>
    <s v="https://eiti.org/document/seychelles-validation-2018"/>
    <n v="2018"/>
    <n v="2017"/>
    <s v="Meaningful progress"/>
    <s v="State participation (#2.6)"/>
    <n v="4"/>
    <x v="0"/>
    <s v="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
    <s v="https://eiti.org/document/seychelles-validation-2018"/>
    <s v="http://www.petroseychelles.com/index.php/seiti"/>
    <s v="https://eiti.org/api/v1.0/score_data/39"/>
    <x v="0"/>
    <n v="1"/>
    <n v="0"/>
    <n v="1"/>
    <n v="0"/>
    <n v="0"/>
    <x v="5"/>
  </r>
  <r>
    <x v="31"/>
    <n v="1"/>
    <n v="39"/>
    <s v="Seychelles: 2018"/>
    <s v="SYC"/>
    <s v="Seychelles"/>
    <s v="https://eiti.org/BD/2018-49"/>
    <s v="https://eiti.org/document/seychelles-validation-2018"/>
    <n v="2018"/>
    <n v="2017"/>
    <s v="Meaningful progress"/>
    <x v="31"/>
    <n v="1"/>
    <x v="4"/>
    <s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
    <s v="https://eiti.org/document/seychelles-validation-2018"/>
    <s v="http://www.petroseychelles.com/index.php/seiti"/>
    <s v="https://eiti.org/api/v1.0/score_data/39"/>
    <s v="SeychellesBeneficial ownership (#2.5)"/>
    <s v="Seychelles: 2018"/>
    <s v="Seychelles"/>
    <n v="1"/>
    <n v="39"/>
    <s v="Seychelles: 2018"/>
    <s v="SYC"/>
    <s v="Seychelles"/>
    <s v="https://eiti.org/BD/2018-49"/>
    <s v="https://eiti.org/document/seychelles-validation-2018"/>
    <n v="2018"/>
    <n v="2017"/>
    <s v="Meaningful progress"/>
    <s v="Beneficial ownership (#2.5)"/>
    <n v="1"/>
    <x v="4"/>
    <s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
    <s v="https://eiti.org/document/seychelles-validation-2018"/>
    <s v="http://www.petroseychelles.com/index.php/seiti"/>
    <s v="https://eiti.org/api/v1.0/score_data/39"/>
    <x v="0"/>
    <n v="0"/>
    <n v="0"/>
    <n v="0"/>
    <n v="0"/>
    <n v="0"/>
    <x v="5"/>
  </r>
  <r>
    <x v="31"/>
    <n v="1"/>
    <n v="39"/>
    <s v="Seychelles: 2018"/>
    <s v="SYC"/>
    <s v="Seychelles"/>
    <s v="https://eiti.org/BD/2018-49"/>
    <s v="https://eiti.org/document/seychelles-validation-2018"/>
    <n v="2018"/>
    <n v="2017"/>
    <s v="Meaningful progress"/>
    <x v="32"/>
    <n v="0"/>
    <x v="2"/>
    <s v="There is currently no production in the petroleum sector. The 2015-16 EITI Report provides production data on volumes and values from quarrying activities are provided by commodity and by company."/>
    <s v="https://eiti.org/document/seychelles-validation-2018"/>
    <s v="http://www.petroseychelles.com/index.php/seiti"/>
    <s v="https://eiti.org/api/v1.0/score_data/39"/>
    <s v="SeychellesProduction data (#3.2)"/>
    <s v="Seychelles: 2018"/>
    <s v="Seychelles"/>
    <n v="1"/>
    <n v="39"/>
    <s v="Seychelles: 2018"/>
    <s v="SYC"/>
    <s v="Seychelles"/>
    <s v="https://eiti.org/BD/2018-49"/>
    <s v="https://eiti.org/document/seychelles-validation-2018"/>
    <n v="2018"/>
    <n v="2017"/>
    <s v="Meaningful progress"/>
    <s v="Production data (#3.2)"/>
    <n v="0"/>
    <x v="2"/>
    <s v="There is currently no production in the petroleum sector. The 2015-16 EITI Report provides production data on volumes and values from quarrying activities are provided by commodity and by company."/>
    <s v="https://eiti.org/document/seychelles-validation-2018"/>
    <s v="http://www.petroseychelles.com/index.php/seiti"/>
    <s v="https://eiti.org/api/v1.0/score_data/39"/>
    <x v="0"/>
    <n v="0"/>
    <n v="0"/>
    <n v="0"/>
    <n v="0"/>
    <n v="0"/>
    <x v="7"/>
  </r>
  <r>
    <x v="31"/>
    <n v="1"/>
    <n v="39"/>
    <s v="Seychelles: 2018"/>
    <s v="SYC"/>
    <s v="Seychelles"/>
    <s v="https://eiti.org/BD/2018-49"/>
    <s v="https://eiti.org/document/seychelles-validation-2018"/>
    <n v="2018"/>
    <n v="2017"/>
    <s v="Meaningful progress"/>
    <x v="33"/>
    <n v="5"/>
    <x v="1"/>
    <s v="The PetroSeychelles website provides information on petroleum exploration activities. Further details on the extractive sectors including exploration activities is provided in the 2015-16 EITI Report. "/>
    <s v="https://eiti.org/document/seychelles-validation-2018"/>
    <s v="http://www.petroseychelles.com/index.php/seiti"/>
    <s v="https://eiti.org/api/v1.0/score_data/39"/>
    <s v="SeychellesExploration data (#3.1)"/>
    <s v="Seychelles: 2018"/>
    <s v="Seychelles"/>
    <n v="1"/>
    <n v="39"/>
    <s v="Seychelles: 2018"/>
    <s v="SYC"/>
    <s v="Seychelles"/>
    <s v="https://eiti.org/BD/2018-49"/>
    <s v="https://eiti.org/document/seychelles-validation-2018"/>
    <n v="2018"/>
    <n v="2017"/>
    <s v="Meaningful progress"/>
    <s v="Exploration data (#3.1)"/>
    <n v="5"/>
    <x v="1"/>
    <s v="The PetroSeychelles website provides information on petroleum exploration activities. Further details on the extractive sectors including exploration activities is provided in the 2015-16 EITI Report. "/>
    <s v="https://eiti.org/document/seychelles-validation-2018"/>
    <s v="http://www.petroseychelles.com/index.php/seiti"/>
    <s v="https://eiti.org/api/v1.0/score_data/39"/>
    <x v="0"/>
    <n v="0"/>
    <n v="0"/>
    <n v="0"/>
    <n v="0"/>
    <n v="0"/>
    <x v="7"/>
  </r>
  <r>
    <x v="31"/>
    <n v="1"/>
    <n v="39"/>
    <s v="Seychelles: 2018"/>
    <s v="SYC"/>
    <s v="Seychelles"/>
    <s v="https://eiti.org/BD/2018-49"/>
    <s v="https://eiti.org/document/seychelles-validation-2018"/>
    <n v="2018"/>
    <n v="2017"/>
    <s v="Meaningful progress"/>
    <x v="28"/>
    <n v="0"/>
    <x v="2"/>
    <s v="There is no evidence suggesting that infrastructure provisions and barter arrangements exist. The requirement on infrastructure provisions and barter arrangements is therefore not applicable to Seychelles."/>
    <s v="https://eiti.org/document/seychelles-validation-2018"/>
    <s v="http://www.petroseychelles.com/index.php/seiti"/>
    <s v="https://eiti.org/api/v1.0/score_data/39"/>
    <s v="SeychellesBarter agreements (#4.3)"/>
    <s v="Seychelles: 2018"/>
    <s v="Seychelles"/>
    <n v="1"/>
    <n v="39"/>
    <s v="Seychelles: 2018"/>
    <s v="SYC"/>
    <s v="Seychelles"/>
    <s v="https://eiti.org/BD/2018-49"/>
    <s v="https://eiti.org/document/seychelles-validation-2018"/>
    <n v="2018"/>
    <n v="2017"/>
    <s v="Meaningful progress"/>
    <s v="Barter agreements (#4.3)"/>
    <n v="0"/>
    <x v="2"/>
    <s v="There is no evidence suggesting that infrastructure provisions and barter arrangements exist. The requirement on infrastructure provisions and barter arrangements is therefore not applicable to Seychelles."/>
    <s v="https://eiti.org/document/seychelles-validation-2018"/>
    <s v="http://www.petroseychelles.com/index.php/seiti"/>
    <s v="https://eiti.org/api/v1.0/score_data/39"/>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33"/>
    <n v="5"/>
    <x v="1"/>
    <s v="The 2016 EITI Report provides a general overview of the country’s extractive industries, including significant exploration activities."/>
    <s v="https://eiti.org/BD/2019-46"/>
    <s v="http://www.sleiti.gov.sl/index.php"/>
    <s v="https://eiti.org/api/v1.0/score_data/60"/>
    <s v="Sierra LeoneExploration data (#3.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Exploration data (#3.1)"/>
    <n v="5"/>
    <x v="1"/>
    <s v="The 2016 EITI Report provides a general overview of the country’s extractive industries, including significant exploration activities."/>
    <s v="https://eiti.org/BD/2019-46"/>
    <s v="http://www.sleiti.gov.sl/index.php"/>
    <s v="https://eiti.org/api/v1.0/score_data/60"/>
    <x v="0"/>
    <n v="0"/>
    <n v="0"/>
    <n v="0"/>
    <n v="0"/>
    <n v="0"/>
    <x v="7"/>
  </r>
  <r>
    <x v="32"/>
    <n v="2"/>
    <n v="60"/>
    <s v="Sierra Leone: 2018"/>
    <s v="SLE"/>
    <s v="Sierra Leone"/>
    <s v="https://eiti.org/document/board-agreed-that-sierra-leone-has-made-meaningful-progress-in-implementing-eiti-standard"/>
    <s v="https://eiti.org/document/sierra-leone-validation-2018"/>
    <n v="2018"/>
    <n v="2018"/>
    <s v="Meaningful progress"/>
    <x v="32"/>
    <n v="4"/>
    <x v="0"/>
    <s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
    <s v="https://eiti.org/BD/2019-46"/>
    <s v="http://www.sleiti.gov.sl/index.php"/>
    <s v="https://eiti.org/api/v1.0/score_data/60"/>
    <s v="Sierra LeoneProduction data (#3.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Production data (#3.2)"/>
    <n v="4"/>
    <x v="0"/>
    <s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
    <s v="https://eiti.org/BD/2019-46"/>
    <s v="http://www.sleiti.gov.sl/index.php"/>
    <s v="https://eiti.org/api/v1.0/score_data/60"/>
    <x v="0"/>
    <n v="1"/>
    <n v="0"/>
    <n v="1"/>
    <n v="0"/>
    <n v="0"/>
    <x v="7"/>
  </r>
  <r>
    <x v="32"/>
    <n v="2"/>
    <n v="60"/>
    <s v="Sierra Leone: 2018"/>
    <s v="SLE"/>
    <s v="Sierra Leone"/>
    <s v="https://eiti.org/document/board-agreed-that-sierra-leone-has-made-meaningful-progress-in-implementing-eiti-standard"/>
    <s v="https://eiti.org/document/sierra-leone-validation-2018"/>
    <n v="2018"/>
    <n v="2018"/>
    <s v="Meaningful progress"/>
    <x v="31"/>
    <n v="1"/>
    <x v="4"/>
    <s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
    <s v="https://eiti.org/BD/2019-46"/>
    <s v="http://www.sleiti.gov.sl/index.php"/>
    <s v="https://eiti.org/api/v1.0/score_data/60"/>
    <s v="Sierra LeoneBeneficial ownership (#2.5)"/>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Beneficial ownership (#2.5)"/>
    <n v="1"/>
    <x v="4"/>
    <s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
    <s v="https://eiti.org/BD/2019-46"/>
    <s v="http://www.sleiti.gov.sl/index.php"/>
    <s v="https://eiti.org/api/v1.0/score_data/60"/>
    <x v="0"/>
    <n v="0"/>
    <n v="0"/>
    <n v="0"/>
    <n v="0"/>
    <n v="0"/>
    <x v="5"/>
  </r>
  <r>
    <x v="32"/>
    <n v="2"/>
    <n v="60"/>
    <s v="Sierra Leone: 2018"/>
    <s v="SLE"/>
    <s v="Sierra Leone"/>
    <s v="https://eiti.org/document/board-agreed-that-sierra-leone-has-made-meaningful-progress-in-implementing-eiti-standard"/>
    <s v="https://eiti.org/document/sierra-leone-validation-2018"/>
    <n v="2018"/>
    <n v="2018"/>
    <s v="Meaningful progress"/>
    <x v="30"/>
    <n v="4"/>
    <x v="0"/>
    <s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
    <s v="https://eiti.org/BD/2019-46"/>
    <s v="http://www.sleiti.gov.sl/index.php"/>
    <s v="https://eiti.org/api/v1.0/score_data/60"/>
    <s v="Sierra LeoneState participation (#2.6)"/>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State participation (#2.6)"/>
    <n v="4"/>
    <x v="0"/>
    <s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
    <s v="https://eiti.org/BD/2019-46"/>
    <s v="http://www.sleiti.gov.sl/index.php"/>
    <s v="https://eiti.org/api/v1.0/score_data/60"/>
    <x v="0"/>
    <n v="1"/>
    <n v="0"/>
    <n v="1"/>
    <n v="0"/>
    <n v="0"/>
    <x v="5"/>
  </r>
  <r>
    <x v="32"/>
    <n v="2"/>
    <n v="60"/>
    <s v="Sierra Leone: 2018"/>
    <s v="SLE"/>
    <s v="Sierra Leone"/>
    <s v="https://eiti.org/document/board-agreed-that-sierra-leone-has-made-meaningful-progress-in-implementing-eiti-standard"/>
    <s v="https://eiti.org/document/sierra-leone-validation-2018"/>
    <n v="2018"/>
    <n v="2018"/>
    <s v="Meaningful progress"/>
    <x v="29"/>
    <n v="0"/>
    <x v="2"/>
    <s v="The 2016 Report confirms that no state-owned enterprise exists through which government receives in-kind revenues, nor does any private company provide revenues in kind."/>
    <s v="https://eiti.org/BD/2019-46"/>
    <s v="http://www.sleiti.gov.sl/index.php"/>
    <s v="https://eiti.org/api/v1.0/score_data/60"/>
    <s v="Sierra LeoneIn-kind revenues (#4.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In-kind revenues (#4.2)"/>
    <n v="0"/>
    <x v="2"/>
    <s v="The 2016 Report confirms that no state-owned enterprise exists through which government receives in-kind revenues, nor does any private company provide revenues in kind."/>
    <s v="https://eiti.org/BD/2019-46"/>
    <s v="http://www.sleiti.gov.sl/index.php"/>
    <s v="https://eiti.org/api/v1.0/score_data/60"/>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28"/>
    <n v="3"/>
    <x v="3"/>
    <s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
    <s v="https://eiti.org/BD/2019-46"/>
    <s v="http://www.sleiti.gov.sl/index.php"/>
    <s v="https://eiti.org/api/v1.0/score_data/60"/>
    <s v="Sierra LeoneBarter agreements (#4.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Barter agreements (#4.3)"/>
    <n v="3"/>
    <x v="3"/>
    <s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
    <s v="https://eiti.org/BD/2019-46"/>
    <s v="http://www.sleiti.gov.sl/index.php"/>
    <s v="https://eiti.org/api/v1.0/score_data/60"/>
    <x v="0"/>
    <n v="1"/>
    <n v="0"/>
    <n v="1"/>
    <n v="0"/>
    <n v="0"/>
    <x v="0"/>
  </r>
  <r>
    <x v="32"/>
    <n v="2"/>
    <n v="60"/>
    <s v="Sierra Leone: 2018"/>
    <s v="SLE"/>
    <s v="Sierra Leone"/>
    <s v="https://eiti.org/document/board-agreed-that-sierra-leone-has-made-meaningful-progress-in-implementing-eiti-standard"/>
    <s v="https://eiti.org/document/sierra-leone-validation-2018"/>
    <n v="2018"/>
    <n v="2018"/>
    <s v="Meaningful progress"/>
    <x v="27"/>
    <n v="5"/>
    <x v="1"/>
    <s v="The 2016 EITI Report provides export volumes and values for all mineral commodities exported in 2016, disaggregated by subsector, companies and commodities. It is possible to estimate the location of exports based on data provided."/>
    <s v="https://eiti.org/BD/2019-46"/>
    <s v="http://www.sleiti.gov.sl/index.php"/>
    <s v="https://eiti.org/api/v1.0/score_data/60"/>
    <s v="Sierra LeoneExport data (#3.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Export data (#3.3)"/>
    <n v="5"/>
    <x v="1"/>
    <s v="The 2016 EITI Report provides export volumes and values for all mineral commodities exported in 2016, disaggregated by subsector, companies and commodities. It is possible to estimate the location of exports based on data provided."/>
    <s v="https://eiti.org/BD/2019-46"/>
    <s v="http://www.sleiti.gov.sl/index.php"/>
    <s v="https://eiti.org/api/v1.0/score_data/60"/>
    <x v="0"/>
    <n v="0"/>
    <n v="0"/>
    <n v="0"/>
    <n v="0"/>
    <n v="0"/>
    <x v="7"/>
  </r>
  <r>
    <x v="32"/>
    <n v="2"/>
    <n v="60"/>
    <s v="Sierra Leone: 2018"/>
    <s v="SLE"/>
    <s v="Sierra Leone"/>
    <s v="https://eiti.org/document/board-agreed-that-sierra-leone-has-made-meaningful-progress-in-implementing-eiti-standard"/>
    <s v="https://eiti.org/document/sierra-leone-validation-2018"/>
    <n v="2018"/>
    <n v="2018"/>
    <s v="Meaningful progress"/>
    <x v="26"/>
    <n v="4"/>
    <x v="0"/>
    <s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
    <s v="https://eiti.org/BD/2019-46"/>
    <s v="http://www.sleiti.gov.sl/index.php"/>
    <s v="https://eiti.org/api/v1.0/score_data/60"/>
    <s v="Sierra LeoneComprehensiveness (#4.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Comprehensiveness (#4.1)"/>
    <n v="4"/>
    <x v="0"/>
    <s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
    <s v="https://eiti.org/BD/2019-46"/>
    <s v="http://www.sleiti.gov.sl/index.php"/>
    <s v="https://eiti.org/api/v1.0/score_data/60"/>
    <x v="0"/>
    <n v="1"/>
    <n v="0"/>
    <n v="1"/>
    <n v="0"/>
    <n v="0"/>
    <x v="0"/>
  </r>
  <r>
    <x v="32"/>
    <n v="2"/>
    <n v="60"/>
    <s v="Sierra Leone: 2018"/>
    <s v="SLE"/>
    <s v="Sierra Leone"/>
    <s v="https://eiti.org/document/board-agreed-that-sierra-leone-has-made-meaningful-progress-in-implementing-eiti-standard"/>
    <s v="https://eiti.org/document/sierra-leone-validation-2018"/>
    <n v="2018"/>
    <n v="2018"/>
    <s v="Meaningful progress"/>
    <x v="25"/>
    <n v="5"/>
    <x v="1"/>
    <s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
    <s v="https://eiti.org/BD/2019-46"/>
    <s v="http://www.sleiti.gov.sl/index.php"/>
    <s v="https://eiti.org/api/v1.0/score_data/60"/>
    <s v="Sierra LeonePolicy on contract disclosure (#2.4)"/>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Policy on contract disclosure (#2.4)"/>
    <n v="5"/>
    <x v="1"/>
    <s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
    <s v="https://eiti.org/BD/2019-46"/>
    <s v="http://www.sleiti.gov.sl/index.php"/>
    <s v="https://eiti.org/api/v1.0/score_data/60"/>
    <x v="0"/>
    <n v="0"/>
    <n v="0"/>
    <n v="0"/>
    <n v="0"/>
    <n v="0"/>
    <x v="5"/>
  </r>
  <r>
    <x v="32"/>
    <n v="2"/>
    <n v="60"/>
    <s v="Sierra Leone: 2018"/>
    <s v="SLE"/>
    <s v="Sierra Leone"/>
    <s v="https://eiti.org/document/board-agreed-that-sierra-leone-has-made-meaningful-progress-in-implementing-eiti-standard"/>
    <s v="https://eiti.org/document/sierra-leone-validation-2018"/>
    <n v="2018"/>
    <n v="2018"/>
    <s v="Meaningful progress"/>
    <x v="24"/>
    <n v="4"/>
    <x v="0"/>
    <s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
    <s v="https://eiti.org/BD/2019-46"/>
    <s v="http://www.sleiti.gov.sl/index.php"/>
    <s v="https://eiti.org/api/v1.0/score_data/60"/>
    <s v="Sierra LeoneCivil society engagement (#1.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Civil society engagement (#1.3)"/>
    <n v="4"/>
    <x v="0"/>
    <s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
    <s v="https://eiti.org/BD/2019-46"/>
    <s v="http://www.sleiti.gov.sl/index.php"/>
    <s v="https://eiti.org/api/v1.0/score_data/60"/>
    <x v="0"/>
    <n v="1"/>
    <n v="0"/>
    <n v="1"/>
    <n v="0"/>
    <n v="0"/>
    <x v="6"/>
  </r>
  <r>
    <x v="32"/>
    <n v="2"/>
    <n v="60"/>
    <s v="Sierra Leone: 2018"/>
    <s v="SLE"/>
    <s v="Sierra Leone"/>
    <s v="https://eiti.org/document/board-agreed-that-sierra-leone-has-made-meaningful-progress-in-implementing-eiti-standard"/>
    <s v="https://eiti.org/document/sierra-leone-validation-2018"/>
    <n v="2018"/>
    <n v="2018"/>
    <s v="Meaningful progress"/>
    <x v="23"/>
    <n v="3"/>
    <x v="3"/>
    <s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
    <s v="https://eiti.org/BD/2019-46"/>
    <s v="http://www.sleiti.gov.sl/index.php"/>
    <s v="https://eiti.org/api/v1.0/score_data/60"/>
    <s v="Sierra LeoneMSG governance (#1.4)"/>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MSG governance (#1.4)"/>
    <n v="3"/>
    <x v="3"/>
    <s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
    <s v="https://eiti.org/BD/2019-46"/>
    <s v="http://www.sleiti.gov.sl/index.php"/>
    <s v="https://eiti.org/api/v1.0/score_data/60"/>
    <x v="0"/>
    <n v="1"/>
    <n v="0"/>
    <n v="1"/>
    <n v="0"/>
    <n v="0"/>
    <x v="6"/>
  </r>
  <r>
    <x v="32"/>
    <n v="2"/>
    <n v="60"/>
    <s v="Sierra Leone: 2018"/>
    <s v="SLE"/>
    <s v="Sierra Leone"/>
    <s v="https://eiti.org/document/board-agreed-that-sierra-leone-has-made-meaningful-progress-in-implementing-eiti-standard"/>
    <s v="https://eiti.org/document/sierra-leone-validation-2018"/>
    <n v="2018"/>
    <n v="2018"/>
    <s v="Meaningful progress"/>
    <x v="22"/>
    <n v="5"/>
    <x v="1"/>
    <s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
    <s v="https://eiti.org/BD/2019-46"/>
    <s v="http://www.sleiti.gov.sl/index.php"/>
    <s v="https://eiti.org/api/v1.0/score_data/60"/>
    <s v="Sierra LeoneGovernment engagement (#1.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Government engagement (#1.1)"/>
    <n v="5"/>
    <x v="1"/>
    <s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
    <s v="https://eiti.org/BD/2019-46"/>
    <s v="http://www.sleiti.gov.sl/index.php"/>
    <s v="https://eiti.org/api/v1.0/score_data/60"/>
    <x v="0"/>
    <n v="0"/>
    <n v="0"/>
    <n v="0"/>
    <n v="0"/>
    <n v="0"/>
    <x v="6"/>
  </r>
  <r>
    <x v="32"/>
    <n v="2"/>
    <n v="60"/>
    <s v="Sierra Leone: 2018"/>
    <s v="SLE"/>
    <s v="Sierra Leone"/>
    <s v="https://eiti.org/document/board-agreed-that-sierra-leone-has-made-meaningful-progress-in-implementing-eiti-standard"/>
    <s v="https://eiti.org/document/sierra-leone-validation-2018"/>
    <n v="2018"/>
    <n v="2018"/>
    <s v="Meaningful progress"/>
    <x v="21"/>
    <n v="4"/>
    <x v="0"/>
    <s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
    <s v="https://eiti.org/BD/2019-46"/>
    <s v="http://www.sleiti.gov.sl/index.php"/>
    <s v="https://eiti.org/api/v1.0/score_data/60"/>
    <s v="Sierra LeoneIndustry engagement (#1.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Industry engagement (#1.2)"/>
    <n v="4"/>
    <x v="0"/>
    <s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
    <s v="https://eiti.org/BD/2019-46"/>
    <s v="http://www.sleiti.gov.sl/index.php"/>
    <s v="https://eiti.org/api/v1.0/score_data/60"/>
    <x v="0"/>
    <n v="1"/>
    <n v="0"/>
    <n v="1"/>
    <n v="0"/>
    <n v="0"/>
    <x v="6"/>
  </r>
  <r>
    <x v="32"/>
    <n v="2"/>
    <n v="60"/>
    <s v="Sierra Leone: 2018"/>
    <s v="SLE"/>
    <s v="Sierra Leone"/>
    <s v="https://eiti.org/document/board-agreed-that-sierra-leone-has-made-meaningful-progress-in-implementing-eiti-standard"/>
    <s v="https://eiti.org/document/sierra-leone-validation-2018"/>
    <n v="2018"/>
    <n v="2018"/>
    <s v="Meaningful progress"/>
    <x v="20"/>
    <n v="4"/>
    <x v="0"/>
    <s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
    <s v="https://eiti.org/BD/2019-46"/>
    <s v="http://www.sleiti.gov.sl/index.php"/>
    <s v="https://eiti.org/api/v1.0/score_data/60"/>
    <s v="Sierra LeoneLicense allocations (#2.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License allocations (#2.2)"/>
    <n v="4"/>
    <x v="0"/>
    <s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
    <s v="https://eiti.org/BD/2019-46"/>
    <s v="http://www.sleiti.gov.sl/index.php"/>
    <s v="https://eiti.org/api/v1.0/score_data/60"/>
    <x v="0"/>
    <n v="1"/>
    <n v="0"/>
    <n v="1"/>
    <n v="0"/>
    <n v="0"/>
    <x v="5"/>
  </r>
  <r>
    <x v="32"/>
    <n v="2"/>
    <n v="60"/>
    <s v="Sierra Leone: 2018"/>
    <s v="SLE"/>
    <s v="Sierra Leone"/>
    <s v="https://eiti.org/document/board-agreed-that-sierra-leone-has-made-meaningful-progress-in-implementing-eiti-standard"/>
    <s v="https://eiti.org/document/sierra-leone-validation-2018"/>
    <n v="2018"/>
    <n v="2018"/>
    <s v="Meaningful progress"/>
    <x v="19"/>
    <n v="5"/>
    <x v="1"/>
    <s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
    <s v="https://eiti.org/BD/2019-46"/>
    <s v="http://www.sleiti.gov.sl/index.php"/>
    <s v="https://eiti.org/api/v1.0/score_data/60"/>
    <s v="Sierra LeoneLicense register (#2.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License register (#2.3)"/>
    <n v="5"/>
    <x v="1"/>
    <s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
    <s v="https://eiti.org/BD/2019-46"/>
    <s v="http://www.sleiti.gov.sl/index.php"/>
    <s v="https://eiti.org/api/v1.0/score_data/60"/>
    <x v="0"/>
    <n v="0"/>
    <n v="0"/>
    <n v="0"/>
    <n v="0"/>
    <n v="0"/>
    <x v="5"/>
  </r>
  <r>
    <x v="32"/>
    <n v="2"/>
    <n v="60"/>
    <s v="Sierra Leone: 2018"/>
    <s v="SLE"/>
    <s v="Sierra Leone"/>
    <s v="https://eiti.org/document/board-agreed-that-sierra-leone-has-made-meaningful-progress-in-implementing-eiti-standard"/>
    <s v="https://eiti.org/document/sierra-leone-validation-2018"/>
    <n v="2018"/>
    <n v="2018"/>
    <s v="Meaningful progress"/>
    <x v="18"/>
    <n v="4"/>
    <x v="0"/>
    <s v="The MSG’s objectives have not changed since 2016. The 2017-2019 workplan was costed and available online, but the MSG have not updated a workplan for 2018 onwards. Still, evidence suggests SLEITI does use workplans and APRs as planning and monitoring tools for EITI implementation."/>
    <s v="https://eiti.org/BD/2019-46"/>
    <s v="http://www.sleiti.gov.sl/index.php"/>
    <s v="https://eiti.org/api/v1.0/score_data/60"/>
    <s v="Sierra LeoneWorkplan (#1.5)"/>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Workplan (#1.5)"/>
    <n v="4"/>
    <x v="0"/>
    <s v="The MSG’s objectives have not changed since 2016. The 2017-2019 workplan was costed and available online, but the MSG have not updated a workplan for 2018 onwards. Still, evidence suggests SLEITI does use workplans and APRs as planning and monitoring tools for EITI implementation."/>
    <s v="https://eiti.org/BD/2019-46"/>
    <s v="http://www.sleiti.gov.sl/index.php"/>
    <s v="https://eiti.org/api/v1.0/score_data/60"/>
    <x v="0"/>
    <n v="1"/>
    <n v="0"/>
    <n v="1"/>
    <n v="0"/>
    <n v="0"/>
    <x v="6"/>
  </r>
  <r>
    <x v="32"/>
    <n v="2"/>
    <n v="60"/>
    <s v="Sierra Leone: 2018"/>
    <s v="SLE"/>
    <s v="Sierra Leone"/>
    <s v="https://eiti.org/document/board-agreed-that-sierra-leone-has-made-meaningful-progress-in-implementing-eiti-standard"/>
    <s v="https://eiti.org/document/sierra-leone-validation-2018"/>
    <n v="2018"/>
    <n v="2018"/>
    <s v="Meaningful progress"/>
    <x v="17"/>
    <n v="5"/>
    <x v="1"/>
    <s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
    <s v="https://eiti.org/BD/2019-46"/>
    <s v="http://www.sleiti.gov.sl/index.php"/>
    <s v="https://eiti.org/api/v1.0/score_data/60"/>
    <s v="Sierra LeoneLegal framework (#2.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Legal framework (#2.1)"/>
    <n v="5"/>
    <x v="1"/>
    <s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
    <s v="https://eiti.org/BD/2019-46"/>
    <s v="http://www.sleiti.gov.sl/index.php"/>
    <s v="https://eiti.org/api/v1.0/score_data/60"/>
    <x v="0"/>
    <n v="0"/>
    <n v="0"/>
    <n v="0"/>
    <n v="0"/>
    <n v="0"/>
    <x v="5"/>
  </r>
  <r>
    <x v="32"/>
    <n v="2"/>
    <n v="60"/>
    <s v="Sierra Leone: 2018"/>
    <s v="SLE"/>
    <s v="Sierra Leone"/>
    <s v="https://eiti.org/document/board-agreed-that-sierra-leone-has-made-meaningful-progress-in-implementing-eiti-standard"/>
    <s v="https://eiti.org/document/sierra-leone-validation-2018"/>
    <n v="2018"/>
    <n v="2018"/>
    <s v="Meaningful progress"/>
    <x v="16"/>
    <n v="5"/>
    <x v="1"/>
    <s v="The report adequately describes the extractive industries’ contribution, in absolute and relative terms, to gross domestic product, exports, government revenues, employment as well as some information on the location of mining production."/>
    <s v="https://eiti.org/BD/2019-46"/>
    <s v="http://www.sleiti.gov.sl/index.php"/>
    <s v="https://eiti.org/api/v1.0/score_data/60"/>
    <s v="Sierra LeoneEconomic contribution (#6.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Economic contribution (#6.3)"/>
    <n v="5"/>
    <x v="1"/>
    <s v="The report adequately describes the extractive industries’ contribution, in absolute and relative terms, to gross domestic product, exports, government revenues, employment as well as some information on the location of mining production."/>
    <s v="https://eiti.org/BD/2019-46"/>
    <s v="http://www.sleiti.gov.sl/index.php"/>
    <s v="https://eiti.org/api/v1.0/score_data/60"/>
    <x v="0"/>
    <n v="0"/>
    <n v="0"/>
    <n v="0"/>
    <n v="0"/>
    <n v="0"/>
    <x v="4"/>
  </r>
  <r>
    <x v="32"/>
    <n v="2"/>
    <n v="60"/>
    <s v="Sierra Leone: 2018"/>
    <s v="SLE"/>
    <s v="Sierra Leone"/>
    <s v="https://eiti.org/document/board-agreed-that-sierra-leone-has-made-meaningful-progress-in-implementing-eiti-standard"/>
    <s v="https://eiti.org/document/sierra-leone-validation-2018"/>
    <n v="2018"/>
    <n v="2018"/>
    <s v="Meaningful progress"/>
    <x v="15"/>
    <n v="4"/>
    <x v="0"/>
    <s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
    <s v="https://eiti.org/BD/2019-46"/>
    <s v="http://www.sleiti.gov.sl/index.php"/>
    <s v="https://eiti.org/api/v1.0/score_data/60"/>
    <s v="Sierra LeonePublic debate (#7.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Public debate (#7.1)"/>
    <n v="4"/>
    <x v="0"/>
    <s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
    <s v="https://eiti.org/BD/2019-46"/>
    <s v="http://www.sleiti.gov.sl/index.php"/>
    <s v="https://eiti.org/api/v1.0/score_data/60"/>
    <x v="0"/>
    <n v="1"/>
    <n v="0"/>
    <n v="1"/>
    <n v="0"/>
    <n v="0"/>
    <x v="2"/>
  </r>
  <r>
    <x v="32"/>
    <n v="2"/>
    <n v="60"/>
    <s v="Sierra Leone: 2018"/>
    <s v="SLE"/>
    <s v="Sierra Leone"/>
    <s v="https://eiti.org/document/board-agreed-that-sierra-leone-has-made-meaningful-progress-in-implementing-eiti-standard"/>
    <s v="https://eiti.org/document/sierra-leone-validation-2018"/>
    <n v="2018"/>
    <n v="2018"/>
    <s v="Meaningful progress"/>
    <x v="14"/>
    <n v="3"/>
    <x v="3"/>
    <s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
    <s v="https://eiti.org/BD/2019-46"/>
    <s v="http://www.sleiti.gov.sl/index.php"/>
    <s v="https://eiti.org/api/v1.0/score_data/60"/>
    <s v="Sierra LeoneMandatory social expenditures (#6.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Mandatory social expenditures (#6.1)"/>
    <n v="3"/>
    <x v="3"/>
    <s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
    <s v="https://eiti.org/BD/2019-46"/>
    <s v="http://www.sleiti.gov.sl/index.php"/>
    <s v="https://eiti.org/api/v1.0/score_data/60"/>
    <x v="0"/>
    <n v="1"/>
    <n v="0"/>
    <n v="1"/>
    <n v="0"/>
    <n v="0"/>
    <x v="4"/>
  </r>
  <r>
    <x v="32"/>
    <n v="2"/>
    <n v="60"/>
    <s v="Sierra Leone: 2018"/>
    <s v="SLE"/>
    <s v="Sierra Leone"/>
    <s v="https://eiti.org/document/board-agreed-that-sierra-leone-has-made-meaningful-progress-in-implementing-eiti-standard"/>
    <s v="https://eiti.org/document/sierra-leone-validation-2018"/>
    <n v="2018"/>
    <n v="2018"/>
    <s v="Meaningful progress"/>
    <x v="13"/>
    <n v="0"/>
    <x v="2"/>
    <s v="The International Secretariat’s initial assessment is that this requirement is not applicable in Sierra Leone in the year under review (2016). The 2016 EITI Report confirms the lack of extractives SOEs in Sierra Leone in 2016."/>
    <s v="https://eiti.org/BD/2019-46"/>
    <s v="http://www.sleiti.gov.sl/index.php"/>
    <s v="https://eiti.org/api/v1.0/score_data/60"/>
    <s v="Sierra LeoneSOE quasi-fiscal expenditures (#6.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SOE quasi-fiscal expenditures (#6.2)"/>
    <n v="0"/>
    <x v="2"/>
    <s v="The International Secretariat’s initial assessment is that this requirement is not applicable in Sierra Leone in the year under review (2016). The 2016 EITI Report confirms the lack of extractives SOEs in Sierra Leone in 2016."/>
    <s v="https://eiti.org/BD/2019-46"/>
    <s v="http://www.sleiti.gov.sl/index.php"/>
    <s v="https://eiti.org/api/v1.0/score_data/60"/>
    <x v="0"/>
    <n v="0"/>
    <n v="0"/>
    <n v="0"/>
    <n v="0"/>
    <n v="0"/>
    <x v="4"/>
  </r>
  <r>
    <x v="32"/>
    <n v="2"/>
    <n v="60"/>
    <s v="Sierra Leone: 2018"/>
    <s v="SLE"/>
    <s v="Sierra Leone"/>
    <s v="https://eiti.org/document/board-agreed-that-sierra-leone-has-made-meaningful-progress-in-implementing-eiti-standard"/>
    <s v="https://eiti.org/document/sierra-leone-validation-2018"/>
    <n v="2018"/>
    <n v="2018"/>
    <s v="Meaningful progress"/>
    <x v="12"/>
    <n v="5"/>
    <x v="1"/>
    <s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
    <s v="https://eiti.org/BD/2019-46"/>
    <s v="http://www.sleiti.gov.sl/index.php"/>
    <s v="https://eiti.org/api/v1.0/score_data/60"/>
    <s v="Sierra LeoneOutcomes and impact of implementation (#7.4)"/>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Outcomes and impact of implementation (#7.4)"/>
    <n v="5"/>
    <x v="1"/>
    <s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
    <s v="https://eiti.org/BD/2019-46"/>
    <s v="http://www.sleiti.gov.sl/index.php"/>
    <s v="https://eiti.org/api/v1.0/score_data/60"/>
    <x v="0"/>
    <n v="0"/>
    <n v="0"/>
    <n v="0"/>
    <n v="0"/>
    <n v="0"/>
    <x v="2"/>
  </r>
  <r>
    <x v="32"/>
    <n v="2"/>
    <n v="60"/>
    <s v="Sierra Leone: 2018"/>
    <s v="SLE"/>
    <s v="Sierra Leone"/>
    <s v="https://eiti.org/document/board-agreed-that-sierra-leone-has-made-meaningful-progress-in-implementing-eiti-standard"/>
    <s v="https://eiti.org/document/sierra-leone-validation-2018"/>
    <n v="2018"/>
    <n v="2018"/>
    <s v="Meaningful progress"/>
    <x v="11"/>
    <n v="4"/>
    <x v="0"/>
    <s v="The Board agrees that Sierra Leone has made meaningful progress overall in implementing the EITI Standard. In accordance with requirement 8.3c, Sierra Leone will be requested to undertake corrective actions before the second Validation on 17 December 2020."/>
    <s v="https://eiti.org/BD/2019-46"/>
    <s v="http://www.sleiti.gov.sl/index.php"/>
    <s v="https://eiti.org/api/v1.0/score_data/60"/>
    <s v="Sierra LeoneOverall Progress (#0.0)"/>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Overall Progress (#0.0)"/>
    <n v="4"/>
    <x v="0"/>
    <s v="The Board agrees that Sierra Leone has made meaningful progress overall in implementing the EITI Standard. In accordance with requirement 8.3c, Sierra Leone will be requested to undertake corrective actions before the second Validation on 17 December 2020."/>
    <s v="https://eiti.org/BD/2019-46"/>
    <s v="http://www.sleiti.gov.sl/index.php"/>
    <s v="https://eiti.org/api/v1.0/score_data/60"/>
    <x v="0"/>
    <n v="1"/>
    <n v="0"/>
    <n v="1"/>
    <n v="0"/>
    <n v="0"/>
    <x v="3"/>
  </r>
  <r>
    <x v="32"/>
    <n v="2"/>
    <n v="60"/>
    <s v="Sierra Leone: 2018"/>
    <s v="SLE"/>
    <s v="Sierra Leone"/>
    <s v="https://eiti.org/document/board-agreed-that-sierra-leone-has-made-meaningful-progress-in-implementing-eiti-standard"/>
    <s v="https://eiti.org/document/sierra-leone-validation-2018"/>
    <n v="2018"/>
    <n v="2018"/>
    <s v="Meaningful progress"/>
    <x v="10"/>
    <n v="1"/>
    <x v="4"/>
    <s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
    <s v="https://eiti.org/BD/2019-46"/>
    <s v="http://www.sleiti.gov.sl/index.php"/>
    <s v="https://eiti.org/api/v1.0/score_data/60"/>
    <s v="Sierra LeoneData accessibility (#7.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ata accessibility (#7.2)"/>
    <n v="1"/>
    <x v="4"/>
    <s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
    <s v="https://eiti.org/BD/2019-46"/>
    <s v="http://www.sleiti.gov.sl/index.php"/>
    <s v="https://eiti.org/api/v1.0/score_data/60"/>
    <x v="0"/>
    <n v="0"/>
    <n v="0"/>
    <n v="0"/>
    <n v="0"/>
    <n v="0"/>
    <x v="2"/>
  </r>
  <r>
    <x v="32"/>
    <n v="2"/>
    <n v="60"/>
    <s v="Sierra Leone: 2018"/>
    <s v="SLE"/>
    <s v="Sierra Leone"/>
    <s v="https://eiti.org/document/board-agreed-that-sierra-leone-has-made-meaningful-progress-in-implementing-eiti-standard"/>
    <s v="https://eiti.org/document/sierra-leone-validation-2018"/>
    <n v="2018"/>
    <n v="2018"/>
    <s v="Meaningful progress"/>
    <x v="9"/>
    <n v="5"/>
    <x v="1"/>
    <s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
    <s v="https://eiti.org/BD/2019-46"/>
    <s v="http://www.sleiti.gov.sl/index.php"/>
    <s v="https://eiti.org/api/v1.0/score_data/60"/>
    <s v="Sierra LeoneFollow up on recommendations (#7.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Follow up on recommendations (#7.3)"/>
    <n v="5"/>
    <x v="1"/>
    <s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
    <s v="https://eiti.org/BD/2019-46"/>
    <s v="http://www.sleiti.gov.sl/index.php"/>
    <s v="https://eiti.org/api/v1.0/score_data/60"/>
    <x v="0"/>
    <n v="0"/>
    <n v="0"/>
    <n v="0"/>
    <n v="0"/>
    <n v="0"/>
    <x v="2"/>
  </r>
  <r>
    <x v="32"/>
    <n v="2"/>
    <n v="60"/>
    <s v="Sierra Leone: 2018"/>
    <s v="SLE"/>
    <s v="Sierra Leone"/>
    <s v="https://eiti.org/document/board-agreed-that-sierra-leone-has-made-meaningful-progress-in-implementing-eiti-standard"/>
    <s v="https://eiti.org/document/sierra-leone-validation-2018"/>
    <n v="2018"/>
    <n v="2018"/>
    <s v="Meaningful progress"/>
    <x v="8"/>
    <n v="1"/>
    <x v="4"/>
    <s v="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
    <s v="https://eiti.org/BD/2019-46"/>
    <s v="http://www.sleiti.gov.sl/index.php"/>
    <s v="https://eiti.org/api/v1.0/score_data/60"/>
    <s v="Sierra LeoneRevenue management and expenditures (#5.3)"/>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Revenue management and expenditures (#5.3)"/>
    <n v="1"/>
    <x v="4"/>
    <s v="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
    <s v="https://eiti.org/BD/2019-46"/>
    <s v="http://www.sleiti.gov.sl/index.php"/>
    <s v="https://eiti.org/api/v1.0/score_data/60"/>
    <x v="0"/>
    <n v="0"/>
    <n v="0"/>
    <n v="0"/>
    <n v="0"/>
    <n v="0"/>
    <x v="1"/>
  </r>
  <r>
    <x v="32"/>
    <n v="2"/>
    <n v="60"/>
    <s v="Sierra Leone: 2018"/>
    <s v="SLE"/>
    <s v="Sierra Leone"/>
    <s v="https://eiti.org/document/board-agreed-that-sierra-leone-has-made-meaningful-progress-in-implementing-eiti-standard"/>
    <s v="https://eiti.org/document/sierra-leone-validation-2018"/>
    <n v="2018"/>
    <n v="2018"/>
    <s v="Meaningful progress"/>
    <x v="7"/>
    <n v="3"/>
    <x v="3"/>
    <s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
    <s v="https://eiti.org/BD/2019-46"/>
    <s v="http://www.sleiti.gov.sl/index.php"/>
    <s v="https://eiti.org/api/v1.0/score_data/60"/>
    <s v="Sierra LeoneDirect subnational payments (#4.6)"/>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irect subnational payments (#4.6)"/>
    <n v="3"/>
    <x v="3"/>
    <s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
    <s v="https://eiti.org/BD/2019-46"/>
    <s v="http://www.sleiti.gov.sl/index.php"/>
    <s v="https://eiti.org/api/v1.0/score_data/60"/>
    <x v="0"/>
    <n v="1"/>
    <n v="0"/>
    <n v="1"/>
    <n v="0"/>
    <n v="0"/>
    <x v="0"/>
  </r>
  <r>
    <x v="32"/>
    <n v="2"/>
    <n v="60"/>
    <s v="Sierra Leone: 2018"/>
    <s v="SLE"/>
    <s v="Sierra Leone"/>
    <s v="https://eiti.org/document/board-agreed-that-sierra-leone-has-made-meaningful-progress-in-implementing-eiti-standard"/>
    <s v="https://eiti.org/document/sierra-leone-validation-2018"/>
    <n v="2018"/>
    <n v="2018"/>
    <s v="Meaningful progress"/>
    <x v="6"/>
    <n v="5"/>
    <x v="1"/>
    <s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
    <s v="https://eiti.org/BD/2019-46"/>
    <s v="http://www.sleiti.gov.sl/index.php"/>
    <s v="https://eiti.org/api/v1.0/score_data/60"/>
    <s v="Sierra LeoneDisaggregation (#4.7)"/>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isaggregation (#4.7)"/>
    <n v="5"/>
    <x v="1"/>
    <s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
    <s v="https://eiti.org/BD/2019-46"/>
    <s v="http://www.sleiti.gov.sl/index.php"/>
    <s v="https://eiti.org/api/v1.0/score_data/60"/>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5"/>
    <n v="0"/>
    <x v="2"/>
    <s v="The report states that there were no transportation revenues in 2016. Payments uncovered during Validation revealed flat-fee revenues and not tariffs associated with transportation of commodities. "/>
    <s v="https://eiti.org/BD/2019-46"/>
    <s v="http://www.sleiti.gov.sl/index.php"/>
    <s v="https://eiti.org/api/v1.0/score_data/60"/>
    <s v="Sierra LeoneTransportation revenues (#4.4)"/>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Transportation revenues (#4.4)"/>
    <n v="0"/>
    <x v="2"/>
    <s v="The report states that there were no transportation revenues in 2016. Payments uncovered during Validation revealed flat-fee revenues and not tariffs associated with transportation of commodities. "/>
    <s v="https://eiti.org/BD/2019-46"/>
    <s v="http://www.sleiti.gov.sl/index.php"/>
    <s v="https://eiti.org/api/v1.0/score_data/60"/>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4"/>
    <n v="0"/>
    <x v="2"/>
    <s v="The report does clarify that there were no state-owned enterprises in the upstream extractive sector giving rise to revenues to the government."/>
    <s v="https://eiti.org/BD/2019-46"/>
    <s v="http://www.sleiti.gov.sl/index.php"/>
    <s v="https://eiti.org/api/v1.0/score_data/60"/>
    <s v="Sierra LeoneSOE transactions (#4.5)"/>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SOE transactions (#4.5)"/>
    <n v="0"/>
    <x v="2"/>
    <s v="The report does clarify that there were no state-owned enterprises in the upstream extractive sector giving rise to revenues to the government."/>
    <s v="https://eiti.org/BD/2019-46"/>
    <s v="http://www.sleiti.gov.sl/index.php"/>
    <s v="https://eiti.org/api/v1.0/score_data/60"/>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3"/>
    <n v="5"/>
    <x v="1"/>
    <s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
    <s v="https://eiti.org/BD/2019-46"/>
    <s v="http://www.sleiti.gov.sl/index.php"/>
    <s v="https://eiti.org/api/v1.0/score_data/60"/>
    <s v="Sierra LeoneDistribution of revenues (#5.1)"/>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istribution of revenues (#5.1)"/>
    <n v="5"/>
    <x v="1"/>
    <s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
    <s v="https://eiti.org/BD/2019-46"/>
    <s v="http://www.sleiti.gov.sl/index.php"/>
    <s v="https://eiti.org/api/v1.0/score_data/60"/>
    <x v="0"/>
    <n v="0"/>
    <n v="0"/>
    <n v="0"/>
    <n v="0"/>
    <n v="0"/>
    <x v="1"/>
  </r>
  <r>
    <x v="32"/>
    <n v="2"/>
    <n v="60"/>
    <s v="Sierra Leone: 2018"/>
    <s v="SLE"/>
    <s v="Sierra Leone"/>
    <s v="https://eiti.org/document/board-agreed-that-sierra-leone-has-made-meaningful-progress-in-implementing-eiti-standard"/>
    <s v="https://eiti.org/document/sierra-leone-validation-2018"/>
    <n v="2018"/>
    <n v="2018"/>
    <s v="Meaningful progress"/>
    <x v="2"/>
    <n v="3"/>
    <x v="3"/>
    <s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
    <s v="https://eiti.org/BD/2019-46"/>
    <s v="http://www.sleiti.gov.sl/index.php"/>
    <s v="https://eiti.org/api/v1.0/score_data/60"/>
    <s v="Sierra LeoneSubnational transfers (#5.2)"/>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Subnational transfers (#5.2)"/>
    <n v="3"/>
    <x v="3"/>
    <s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
    <s v="https://eiti.org/BD/2019-46"/>
    <s v="http://www.sleiti.gov.sl/index.php"/>
    <s v="https://eiti.org/api/v1.0/score_data/60"/>
    <x v="0"/>
    <n v="1"/>
    <n v="0"/>
    <n v="1"/>
    <n v="0"/>
    <n v="0"/>
    <x v="1"/>
  </r>
  <r>
    <x v="32"/>
    <n v="2"/>
    <n v="60"/>
    <s v="Sierra Leone: 2018"/>
    <s v="SLE"/>
    <s v="Sierra Leone"/>
    <s v="https://eiti.org/document/board-agreed-that-sierra-leone-has-made-meaningful-progress-in-implementing-eiti-standard"/>
    <s v="https://eiti.org/document/sierra-leone-validation-2018"/>
    <n v="2018"/>
    <n v="2018"/>
    <s v="Meaningful progress"/>
    <x v="1"/>
    <n v="5"/>
    <x v="1"/>
    <s v="Although online publication of the 2016 SLEITI Report was delayed to after the commencement of Validation, stakeholder consultation and other documentation implies that EITI data was available ahead of the two-year deadline."/>
    <s v="https://eiti.org/BD/2019-46"/>
    <s v="http://www.sleiti.gov.sl/index.php"/>
    <s v="https://eiti.org/api/v1.0/score_data/60"/>
    <s v="Sierra LeoneData timeliness (#4.8)"/>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ata timeliness (#4.8)"/>
    <n v="5"/>
    <x v="1"/>
    <s v="Although online publication of the 2016 SLEITI Report was delayed to after the commencement of Validation, stakeholder consultation and other documentation implies that EITI data was available ahead of the two-year deadline."/>
    <s v="https://eiti.org/BD/2019-46"/>
    <s v="http://www.sleiti.gov.sl/index.php"/>
    <s v="https://eiti.org/api/v1.0/score_data/60"/>
    <x v="0"/>
    <n v="0"/>
    <n v="0"/>
    <n v="0"/>
    <n v="0"/>
    <n v="0"/>
    <x v="0"/>
  </r>
  <r>
    <x v="32"/>
    <n v="2"/>
    <n v="60"/>
    <s v="Sierra Leone: 2018"/>
    <s v="SLE"/>
    <s v="Sierra Leone"/>
    <s v="https://eiti.org/document/board-agreed-that-sierra-leone-has-made-meaningful-progress-in-implementing-eiti-standard"/>
    <s v="https://eiti.org/document/sierra-leone-validation-2018"/>
    <n v="2018"/>
    <n v="2018"/>
    <s v="Meaningful progress"/>
    <x v="0"/>
    <n v="4"/>
    <x v="0"/>
    <s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
    <s v="https://eiti.org/BD/2019-46"/>
    <s v="http://www.sleiti.gov.sl/index.php"/>
    <s v="https://eiti.org/api/v1.0/score_data/60"/>
    <s v="Sierra LeoneData quality (#4.9)"/>
    <s v="Sierra Leone: 2018"/>
    <s v="Sierra Leone"/>
    <n v="2"/>
    <n v="60"/>
    <s v="Sierra Leone: 2018"/>
    <s v="SLE"/>
    <s v="Sierra Leone"/>
    <s v="https://eiti.org/document/board-agreed-that-sierra-leone-has-made-meaningful-progress-in-implementing-eiti-standard"/>
    <s v="https://eiti.org/document/sierra-leone-validation-2018"/>
    <n v="2018"/>
    <n v="2018"/>
    <s v="Meaningful progress"/>
    <s v="Data quality (#4.9)"/>
    <n v="4"/>
    <x v="0"/>
    <s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
    <s v="https://eiti.org/BD/2019-46"/>
    <s v="http://www.sleiti.gov.sl/index.php"/>
    <s v="https://eiti.org/api/v1.0/score_data/60"/>
    <x v="0"/>
    <n v="1"/>
    <n v="0"/>
    <n v="1"/>
    <n v="0"/>
    <n v="0"/>
    <x v="0"/>
  </r>
  <r>
    <x v="33"/>
    <n v="1"/>
    <n v="10"/>
    <s v="Solomon Islands: 2016"/>
    <s v="SLB"/>
    <s v="Solomon Islands"/>
    <s v="https://eiti.org/board-decision/2017-12"/>
    <s v="https://eiti.org/document/validation-solomon-islands-2016-reports"/>
    <n v="2016"/>
    <m/>
    <s v="Other"/>
    <x v="3"/>
    <n v="4"/>
    <x v="0"/>
    <s v="The 2014 EITI Report clarifies that revenues mandated by law become part of the budget, including the extractive industry revenues."/>
    <m/>
    <s v="http://www.sieiti.gov.sb/"/>
    <s v="https://eiti.org/api/v1.0/score_data/10"/>
    <s v="Solomon IslandsDistribution of revenues (#5.1)"/>
    <s v="Solomon Islands: 2016"/>
    <s v="Solomon Islands"/>
    <n v="1"/>
    <n v="10"/>
    <s v="Solomon Islands: 2016"/>
    <s v="SLB"/>
    <s v="Solomon Islands"/>
    <s v="https://eiti.org/board-decision/2017-12"/>
    <s v="https://eiti.org/document/validation-solomon-islands-2016-reports"/>
    <n v="2016"/>
    <n v="0"/>
    <s v="Other"/>
    <s v="Distribution of revenues (#5.1)"/>
    <n v="4"/>
    <x v="0"/>
    <s v="The 2014 EITI Report clarifies that revenues mandated by law become part of the budget, including the extractive industry revenues."/>
    <n v="0"/>
    <s v="http://www.sieiti.gov.sb/"/>
    <s v="https://eiti.org/api/v1.0/score_data/10"/>
    <x v="0"/>
    <n v="1"/>
    <n v="0"/>
    <n v="1"/>
    <n v="0"/>
    <n v="0"/>
    <x v="1"/>
  </r>
  <r>
    <x v="33"/>
    <n v="1"/>
    <n v="10"/>
    <s v="Solomon Islands: 2016"/>
    <s v="SLB"/>
    <s v="Solomon Islands"/>
    <s v="https://eiti.org/board-decision/2017-12"/>
    <s v="https://eiti.org/document/validation-solomon-islands-2016-reports"/>
    <n v="2016"/>
    <m/>
    <s v="Other"/>
    <x v="0"/>
    <n v="3"/>
    <x v="3"/>
    <s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
    <m/>
    <s v="http://www.sieiti.gov.sb/"/>
    <s v="https://eiti.org/api/v1.0/score_data/10"/>
    <s v="Solomon IslandsData quality (#4.9)"/>
    <s v="Solomon Islands: 2016"/>
    <s v="Solomon Islands"/>
    <n v="1"/>
    <n v="10"/>
    <s v="Solomon Islands: 2016"/>
    <s v="SLB"/>
    <s v="Solomon Islands"/>
    <s v="https://eiti.org/board-decision/2017-12"/>
    <s v="https://eiti.org/document/validation-solomon-islands-2016-reports"/>
    <n v="2016"/>
    <n v="0"/>
    <s v="Other"/>
    <s v="Data quality (#4.9)"/>
    <n v="3"/>
    <x v="3"/>
    <s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
    <n v="0"/>
    <s v="http://www.sieiti.gov.sb/"/>
    <s v="https://eiti.org/api/v1.0/score_data/10"/>
    <x v="0"/>
    <n v="1"/>
    <n v="0"/>
    <n v="1"/>
    <n v="0"/>
    <n v="0"/>
    <x v="0"/>
  </r>
  <r>
    <x v="33"/>
    <n v="1"/>
    <n v="10"/>
    <s v="Solomon Islands: 2016"/>
    <s v="SLB"/>
    <s v="Solomon Islands"/>
    <s v="https://eiti.org/board-decision/2017-12"/>
    <s v="https://eiti.org/document/validation-solomon-islands-2016-reports"/>
    <n v="2016"/>
    <m/>
    <s v="Other"/>
    <x v="8"/>
    <n v="1"/>
    <x v="4"/>
    <s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
    <m/>
    <s v="http://www.sieiti.gov.sb/"/>
    <s v="https://eiti.org/api/v1.0/score_data/10"/>
    <s v="Solomon IslandsRevenue management and expenditures (#5.3)"/>
    <s v="Solomon Islands: 2016"/>
    <s v="Solomon Islands"/>
    <n v="1"/>
    <n v="10"/>
    <s v="Solomon Islands: 2016"/>
    <s v="SLB"/>
    <s v="Solomon Islands"/>
    <s v="https://eiti.org/board-decision/2017-12"/>
    <s v="https://eiti.org/document/validation-solomon-islands-2016-reports"/>
    <n v="2016"/>
    <n v="0"/>
    <s v="Other"/>
    <s v="Revenue management and expenditures (#5.3)"/>
    <n v="1"/>
    <x v="4"/>
    <s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
    <n v="0"/>
    <s v="http://www.sieiti.gov.sb/"/>
    <s v="https://eiti.org/api/v1.0/score_data/10"/>
    <x v="0"/>
    <n v="0"/>
    <n v="0"/>
    <n v="0"/>
    <n v="0"/>
    <n v="0"/>
    <x v="1"/>
  </r>
  <r>
    <x v="33"/>
    <n v="1"/>
    <n v="10"/>
    <s v="Solomon Islands: 2016"/>
    <s v="SLB"/>
    <s v="Solomon Islands"/>
    <s v="https://eiti.org/board-decision/2017-12"/>
    <s v="https://eiti.org/document/validation-solomon-islands-2016-reports"/>
    <n v="2016"/>
    <m/>
    <s v="Other"/>
    <x v="2"/>
    <n v="3"/>
    <x v="3"/>
    <s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
    <m/>
    <s v="http://www.sieiti.gov.sb/"/>
    <s v="https://eiti.org/api/v1.0/score_data/10"/>
    <s v="Solomon IslandsSubnational transfers (#5.2)"/>
    <s v="Solomon Islands: 2016"/>
    <s v="Solomon Islands"/>
    <n v="1"/>
    <n v="10"/>
    <s v="Solomon Islands: 2016"/>
    <s v="SLB"/>
    <s v="Solomon Islands"/>
    <s v="https://eiti.org/board-decision/2017-12"/>
    <s v="https://eiti.org/document/validation-solomon-islands-2016-reports"/>
    <n v="2016"/>
    <n v="0"/>
    <s v="Other"/>
    <s v="Subnational transfers (#5.2)"/>
    <n v="3"/>
    <x v="3"/>
    <s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
    <n v="0"/>
    <s v="http://www.sieiti.gov.sb/"/>
    <s v="https://eiti.org/api/v1.0/score_data/10"/>
    <x v="0"/>
    <n v="1"/>
    <n v="0"/>
    <n v="1"/>
    <n v="0"/>
    <n v="0"/>
    <x v="1"/>
  </r>
  <r>
    <x v="33"/>
    <n v="1"/>
    <n v="10"/>
    <s v="Solomon Islands: 2016"/>
    <s v="SLB"/>
    <s v="Solomon Islands"/>
    <s v="https://eiti.org/board-decision/2017-12"/>
    <s v="https://eiti.org/document/validation-solomon-islands-2016-reports"/>
    <n v="2016"/>
    <m/>
    <s v="Other"/>
    <x v="7"/>
    <n v="4"/>
    <x v="0"/>
    <s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
    <m/>
    <s v="http://www.sieiti.gov.sb/"/>
    <s v="https://eiti.org/api/v1.0/score_data/10"/>
    <s v="Solomon IslandsDirect subnational payments (#4.6)"/>
    <s v="Solomon Islands: 2016"/>
    <s v="Solomon Islands"/>
    <n v="1"/>
    <n v="10"/>
    <s v="Solomon Islands: 2016"/>
    <s v="SLB"/>
    <s v="Solomon Islands"/>
    <s v="https://eiti.org/board-decision/2017-12"/>
    <s v="https://eiti.org/document/validation-solomon-islands-2016-reports"/>
    <n v="2016"/>
    <n v="0"/>
    <s v="Other"/>
    <s v="Direct subnational payments (#4.6)"/>
    <n v="4"/>
    <x v="0"/>
    <s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
    <n v="0"/>
    <s v="http://www.sieiti.gov.sb/"/>
    <s v="https://eiti.org/api/v1.0/score_data/10"/>
    <x v="0"/>
    <n v="1"/>
    <n v="0"/>
    <n v="1"/>
    <n v="0"/>
    <n v="0"/>
    <x v="0"/>
  </r>
  <r>
    <x v="33"/>
    <n v="1"/>
    <n v="10"/>
    <s v="Solomon Islands: 2016"/>
    <s v="SLB"/>
    <s v="Solomon Islands"/>
    <s v="https://eiti.org/board-decision/2017-12"/>
    <s v="https://eiti.org/document/validation-solomon-islands-2016-reports"/>
    <n v="2016"/>
    <m/>
    <s v="Other"/>
    <x v="22"/>
    <n v="3"/>
    <x v="3"/>
    <s v="In the initial stages of the EITI, there were several statements of support from the government. This support seems to have faded since the new government was appointed in late 2014. Several stakeholders expressed concern about the government’s commitment to implementation."/>
    <m/>
    <s v="http://www.sieiti.gov.sb/"/>
    <s v="https://eiti.org/api/v1.0/score_data/10"/>
    <s v="Solomon IslandsGovernment engagement (#1.1)"/>
    <s v="Solomon Islands: 2016"/>
    <s v="Solomon Islands"/>
    <n v="1"/>
    <n v="10"/>
    <s v="Solomon Islands: 2016"/>
    <s v="SLB"/>
    <s v="Solomon Islands"/>
    <s v="https://eiti.org/board-decision/2017-12"/>
    <s v="https://eiti.org/document/validation-solomon-islands-2016-reports"/>
    <n v="2016"/>
    <n v="0"/>
    <s v="Other"/>
    <s v="Government engagement (#1.1)"/>
    <n v="3"/>
    <x v="3"/>
    <s v="In the initial stages of the EITI, there were several statements of support from the government. This support seems to have faded since the new government was appointed in late 2014. Several stakeholders expressed concern about the government’s commitment to implementation."/>
    <n v="0"/>
    <s v="http://www.sieiti.gov.sb/"/>
    <s v="https://eiti.org/api/v1.0/score_data/10"/>
    <x v="0"/>
    <n v="1"/>
    <n v="0"/>
    <n v="1"/>
    <n v="0"/>
    <n v="0"/>
    <x v="6"/>
  </r>
  <r>
    <x v="33"/>
    <n v="1"/>
    <n v="10"/>
    <s v="Solomon Islands: 2016"/>
    <s v="SLB"/>
    <s v="Solomon Islands"/>
    <s v="https://eiti.org/board-decision/2017-12"/>
    <s v="https://eiti.org/document/validation-solomon-islands-2016-reports"/>
    <n v="2016"/>
    <m/>
    <s v="Other"/>
    <x v="1"/>
    <n v="5"/>
    <x v="1"/>
    <s v="Both the 2014 and 2013 Reports contain up to date data covering not more than two years prior to the publication of the report."/>
    <m/>
    <s v="http://www.sieiti.gov.sb/"/>
    <s v="https://eiti.org/api/v1.0/score_data/10"/>
    <s v="Solomon IslandsData timeliness (#4.8)"/>
    <s v="Solomon Islands: 2016"/>
    <s v="Solomon Islands"/>
    <n v="1"/>
    <n v="10"/>
    <s v="Solomon Islands: 2016"/>
    <s v="SLB"/>
    <s v="Solomon Islands"/>
    <s v="https://eiti.org/board-decision/2017-12"/>
    <s v="https://eiti.org/document/validation-solomon-islands-2016-reports"/>
    <n v="2016"/>
    <n v="0"/>
    <s v="Other"/>
    <s v="Data timeliness (#4.8)"/>
    <n v="5"/>
    <x v="1"/>
    <s v="Both the 2014 and 2013 Reports contain up to date data covering not more than two years prior to the publication of the report."/>
    <n v="0"/>
    <s v="http://www.sieiti.gov.sb/"/>
    <s v="https://eiti.org/api/v1.0/score_data/10"/>
    <x v="0"/>
    <n v="0"/>
    <n v="0"/>
    <n v="0"/>
    <n v="0"/>
    <n v="0"/>
    <x v="0"/>
  </r>
  <r>
    <x v="33"/>
    <n v="1"/>
    <n v="10"/>
    <s v="Solomon Islands: 2016"/>
    <s v="SLB"/>
    <s v="Solomon Islands"/>
    <s v="https://eiti.org/board-decision/2017-12"/>
    <s v="https://eiti.org/document/validation-solomon-islands-2016-reports"/>
    <n v="2016"/>
    <m/>
    <s v="Other"/>
    <x v="6"/>
    <n v="3"/>
    <x v="3"/>
    <s v="The 2014 EITI Report contains disclosures from each government agency disaggregated by company but it does not show how much each company paid for each revenue stream. It has government disclosures for each revenue stream. Company figures are not provided in the 2014 EITI Report."/>
    <m/>
    <s v="http://www.sieiti.gov.sb/"/>
    <s v="https://eiti.org/api/v1.0/score_data/10"/>
    <s v="Solomon IslandsDisaggregation (#4.7)"/>
    <s v="Solomon Islands: 2016"/>
    <s v="Solomon Islands"/>
    <n v="1"/>
    <n v="10"/>
    <s v="Solomon Islands: 2016"/>
    <s v="SLB"/>
    <s v="Solomon Islands"/>
    <s v="https://eiti.org/board-decision/2017-12"/>
    <s v="https://eiti.org/document/validation-solomon-islands-2016-reports"/>
    <n v="2016"/>
    <n v="0"/>
    <s v="Other"/>
    <s v="Disaggregation (#4.7)"/>
    <n v="3"/>
    <x v="3"/>
    <s v="The 2014 EITI Report contains disclosures from each government agency disaggregated by company but it does not show how much each company paid for each revenue stream. It has government disclosures for each revenue stream. Company figures are not provided in the 2014 EITI Report."/>
    <n v="0"/>
    <s v="http://www.sieiti.gov.sb/"/>
    <s v="https://eiti.org/api/v1.0/score_data/10"/>
    <x v="0"/>
    <n v="1"/>
    <n v="0"/>
    <n v="1"/>
    <n v="0"/>
    <n v="0"/>
    <x v="0"/>
  </r>
  <r>
    <x v="33"/>
    <n v="1"/>
    <n v="10"/>
    <s v="Solomon Islands: 2016"/>
    <s v="SLB"/>
    <s v="Solomon Islands"/>
    <s v="https://eiti.org/board-decision/2017-12"/>
    <s v="https://eiti.org/document/validation-solomon-islands-2016-reports"/>
    <n v="2016"/>
    <m/>
    <s v="Other"/>
    <x v="9"/>
    <n v="4"/>
    <x v="0"/>
    <s v="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
    <m/>
    <s v="http://www.sieiti.gov.sb/"/>
    <s v="https://eiti.org/api/v1.0/score_data/10"/>
    <s v="Solomon IslandsFollow up on recommendations (#7.3)"/>
    <s v="Solomon Islands: 2016"/>
    <s v="Solomon Islands"/>
    <n v="1"/>
    <n v="10"/>
    <s v="Solomon Islands: 2016"/>
    <s v="SLB"/>
    <s v="Solomon Islands"/>
    <s v="https://eiti.org/board-decision/2017-12"/>
    <s v="https://eiti.org/document/validation-solomon-islands-2016-reports"/>
    <n v="2016"/>
    <n v="0"/>
    <s v="Other"/>
    <s v="Follow up on recommendations (#7.3)"/>
    <n v="4"/>
    <x v="0"/>
    <s v="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
    <n v="0"/>
    <s v="http://www.sieiti.gov.sb/"/>
    <s v="https://eiti.org/api/v1.0/score_data/10"/>
    <x v="0"/>
    <n v="1"/>
    <n v="0"/>
    <n v="1"/>
    <n v="0"/>
    <n v="0"/>
    <x v="2"/>
  </r>
  <r>
    <x v="33"/>
    <n v="1"/>
    <n v="10"/>
    <s v="Solomon Islands: 2016"/>
    <s v="SLB"/>
    <s v="Solomon Islands"/>
    <s v="https://eiti.org/board-decision/2017-12"/>
    <s v="https://eiti.org/document/validation-solomon-islands-2016-reports"/>
    <n v="2016"/>
    <m/>
    <s v="Other"/>
    <x v="10"/>
    <n v="1"/>
    <x v="4"/>
    <s v="The multi-stakeholder group does not yet provide EITI data in open data formats."/>
    <m/>
    <s v="http://www.sieiti.gov.sb/"/>
    <s v="https://eiti.org/api/v1.0/score_data/10"/>
    <s v="Solomon IslandsData accessibility (#7.2)"/>
    <s v="Solomon Islands: 2016"/>
    <s v="Solomon Islands"/>
    <n v="1"/>
    <n v="10"/>
    <s v="Solomon Islands: 2016"/>
    <s v="SLB"/>
    <s v="Solomon Islands"/>
    <s v="https://eiti.org/board-decision/2017-12"/>
    <s v="https://eiti.org/document/validation-solomon-islands-2016-reports"/>
    <n v="2016"/>
    <n v="0"/>
    <s v="Other"/>
    <s v="Data accessibility (#7.2)"/>
    <n v="1"/>
    <x v="4"/>
    <s v="The multi-stakeholder group does not yet provide EITI data in open data formats."/>
    <n v="0"/>
    <s v="http://www.sieiti.gov.sb/"/>
    <s v="https://eiti.org/api/v1.0/score_data/10"/>
    <x v="0"/>
    <n v="0"/>
    <n v="0"/>
    <n v="0"/>
    <n v="0"/>
    <n v="0"/>
    <x v="2"/>
  </r>
  <r>
    <x v="33"/>
    <n v="1"/>
    <n v="10"/>
    <s v="Solomon Islands: 2016"/>
    <s v="SLB"/>
    <s v="Solomon Islands"/>
    <s v="https://eiti.org/board-decision/2017-12"/>
    <s v="https://eiti.org/document/validation-solomon-islands-2016-reports"/>
    <n v="2016"/>
    <m/>
    <s v="Other"/>
    <x v="21"/>
    <n v="3"/>
    <x v="3"/>
    <s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
    <m/>
    <s v="http://www.sieiti.gov.sb/"/>
    <s v="https://eiti.org/api/v1.0/score_data/10"/>
    <s v="Solomon IslandsIndustry engagement (#1.2)"/>
    <s v="Solomon Islands: 2016"/>
    <s v="Solomon Islands"/>
    <n v="1"/>
    <n v="10"/>
    <s v="Solomon Islands: 2016"/>
    <s v="SLB"/>
    <s v="Solomon Islands"/>
    <s v="https://eiti.org/board-decision/2017-12"/>
    <s v="https://eiti.org/document/validation-solomon-islands-2016-reports"/>
    <n v="2016"/>
    <n v="0"/>
    <s v="Other"/>
    <s v="Industry engagement (#1.2)"/>
    <n v="3"/>
    <x v="3"/>
    <s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
    <n v="0"/>
    <s v="http://www.sieiti.gov.sb/"/>
    <s v="https://eiti.org/api/v1.0/score_data/10"/>
    <x v="0"/>
    <n v="1"/>
    <n v="0"/>
    <n v="1"/>
    <n v="0"/>
    <n v="0"/>
    <x v="6"/>
  </r>
  <r>
    <x v="33"/>
    <n v="1"/>
    <n v="10"/>
    <s v="Solomon Islands: 2016"/>
    <s v="SLB"/>
    <s v="Solomon Islands"/>
    <s v="https://eiti.org/board-decision/2017-12"/>
    <s v="https://eiti.org/document/validation-solomon-islands-2016-reports"/>
    <n v="2016"/>
    <m/>
    <s v="Other"/>
    <x v="12"/>
    <n v="4"/>
    <x v="0"/>
    <s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
    <m/>
    <s v="http://www.sieiti.gov.sb/"/>
    <s v="https://eiti.org/api/v1.0/score_data/10"/>
    <s v="Solomon IslandsOutcomes and impact of implementation (#7.4)"/>
    <s v="Solomon Islands: 2016"/>
    <s v="Solomon Islands"/>
    <n v="1"/>
    <n v="10"/>
    <s v="Solomon Islands: 2016"/>
    <s v="SLB"/>
    <s v="Solomon Islands"/>
    <s v="https://eiti.org/board-decision/2017-12"/>
    <s v="https://eiti.org/document/validation-solomon-islands-2016-reports"/>
    <n v="2016"/>
    <n v="0"/>
    <s v="Other"/>
    <s v="Outcomes and impact of implementation (#7.4)"/>
    <n v="4"/>
    <x v="0"/>
    <s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
    <n v="0"/>
    <s v="http://www.sieiti.gov.sb/"/>
    <s v="https://eiti.org/api/v1.0/score_data/10"/>
    <x v="0"/>
    <n v="1"/>
    <n v="0"/>
    <n v="1"/>
    <n v="0"/>
    <n v="0"/>
    <x v="2"/>
  </r>
  <r>
    <x v="33"/>
    <n v="1"/>
    <n v="10"/>
    <s v="Solomon Islands: 2016"/>
    <s v="SLB"/>
    <s v="Solomon Islands"/>
    <s v="https://eiti.org/board-decision/2017-12"/>
    <s v="https://eiti.org/document/validation-solomon-islands-2016-reports"/>
    <n v="2016"/>
    <m/>
    <s v="Other"/>
    <x v="13"/>
    <n v="0"/>
    <x v="2"/>
    <s v="State-participation in the extractive sector is not applicable in the Solomon Islands."/>
    <m/>
    <s v="http://www.sieiti.gov.sb/"/>
    <s v="https://eiti.org/api/v1.0/score_data/10"/>
    <s v="Solomon IslandsSOE quasi-fiscal expenditures (#6.2)"/>
    <s v="Solomon Islands: 2016"/>
    <s v="Solomon Islands"/>
    <n v="1"/>
    <n v="10"/>
    <s v="Solomon Islands: 2016"/>
    <s v="SLB"/>
    <s v="Solomon Islands"/>
    <s v="https://eiti.org/board-decision/2017-12"/>
    <s v="https://eiti.org/document/validation-solomon-islands-2016-reports"/>
    <n v="2016"/>
    <n v="0"/>
    <s v="Other"/>
    <s v="SOE quasi-fiscal expenditures (#6.2)"/>
    <n v="0"/>
    <x v="2"/>
    <s v="State-participation in the extractive sector is not applicable in the Solomon Islands."/>
    <n v="0"/>
    <s v="http://www.sieiti.gov.sb/"/>
    <s v="https://eiti.org/api/v1.0/score_data/10"/>
    <x v="0"/>
    <n v="0"/>
    <n v="0"/>
    <n v="0"/>
    <n v="0"/>
    <n v="0"/>
    <x v="4"/>
  </r>
  <r>
    <x v="33"/>
    <n v="1"/>
    <n v="10"/>
    <s v="Solomon Islands: 2016"/>
    <s v="SLB"/>
    <s v="Solomon Islands"/>
    <s v="https://eiti.org/board-decision/2017-12"/>
    <s v="https://eiti.org/document/validation-solomon-islands-2016-reports"/>
    <n v="2016"/>
    <m/>
    <s v="Other"/>
    <x v="14"/>
    <n v="3"/>
    <x v="3"/>
    <s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
    <m/>
    <s v="http://www.sieiti.gov.sb/"/>
    <s v="https://eiti.org/api/v1.0/score_data/10"/>
    <s v="Solomon IslandsMandatory social expenditures (#6.1)"/>
    <s v="Solomon Islands: 2016"/>
    <s v="Solomon Islands"/>
    <n v="1"/>
    <n v="10"/>
    <s v="Solomon Islands: 2016"/>
    <s v="SLB"/>
    <s v="Solomon Islands"/>
    <s v="https://eiti.org/board-decision/2017-12"/>
    <s v="https://eiti.org/document/validation-solomon-islands-2016-reports"/>
    <n v="2016"/>
    <n v="0"/>
    <s v="Other"/>
    <s v="Mandatory social expenditures (#6.1)"/>
    <n v="3"/>
    <x v="3"/>
    <s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
    <n v="0"/>
    <s v="http://www.sieiti.gov.sb/"/>
    <s v="https://eiti.org/api/v1.0/score_data/10"/>
    <x v="0"/>
    <n v="1"/>
    <n v="0"/>
    <n v="1"/>
    <n v="0"/>
    <n v="0"/>
    <x v="4"/>
  </r>
  <r>
    <x v="33"/>
    <n v="1"/>
    <n v="10"/>
    <s v="Solomon Islands: 2016"/>
    <s v="SLB"/>
    <s v="Solomon Islands"/>
    <s v="https://eiti.org/board-decision/2017-12"/>
    <s v="https://eiti.org/document/validation-solomon-islands-2016-reports"/>
    <n v="2016"/>
    <m/>
    <s v="Other"/>
    <x v="15"/>
    <n v="5"/>
    <x v="1"/>
    <s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
    <m/>
    <s v="http://www.sieiti.gov.sb/"/>
    <s v="https://eiti.org/api/v1.0/score_data/10"/>
    <s v="Solomon IslandsPublic debate (#7.1)"/>
    <s v="Solomon Islands: 2016"/>
    <s v="Solomon Islands"/>
    <n v="1"/>
    <n v="10"/>
    <s v="Solomon Islands: 2016"/>
    <s v="SLB"/>
    <s v="Solomon Islands"/>
    <s v="https://eiti.org/board-decision/2017-12"/>
    <s v="https://eiti.org/document/validation-solomon-islands-2016-reports"/>
    <n v="2016"/>
    <n v="0"/>
    <s v="Other"/>
    <s v="Public debate (#7.1)"/>
    <n v="5"/>
    <x v="1"/>
    <s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
    <n v="0"/>
    <s v="http://www.sieiti.gov.sb/"/>
    <s v="https://eiti.org/api/v1.0/score_data/10"/>
    <x v="0"/>
    <n v="0"/>
    <n v="0"/>
    <n v="0"/>
    <n v="0"/>
    <n v="0"/>
    <x v="2"/>
  </r>
  <r>
    <x v="33"/>
    <n v="1"/>
    <n v="10"/>
    <s v="Solomon Islands: 2016"/>
    <s v="SLB"/>
    <s v="Solomon Islands"/>
    <s v="https://eiti.org/board-decision/2017-12"/>
    <s v="https://eiti.org/document/validation-solomon-islands-2016-reports"/>
    <n v="2016"/>
    <m/>
    <s v="Other"/>
    <x v="16"/>
    <n v="4"/>
    <x v="0"/>
    <s v="Most of the data on the contribution to the economy has been provided, however estimates of informal sector activity is missing."/>
    <m/>
    <s v="http://www.sieiti.gov.sb/"/>
    <s v="https://eiti.org/api/v1.0/score_data/10"/>
    <s v="Solomon IslandsEconomic contribution (#6.3)"/>
    <s v="Solomon Islands: 2016"/>
    <s v="Solomon Islands"/>
    <n v="1"/>
    <n v="10"/>
    <s v="Solomon Islands: 2016"/>
    <s v="SLB"/>
    <s v="Solomon Islands"/>
    <s v="https://eiti.org/board-decision/2017-12"/>
    <s v="https://eiti.org/document/validation-solomon-islands-2016-reports"/>
    <n v="2016"/>
    <n v="0"/>
    <s v="Other"/>
    <s v="Economic contribution (#6.3)"/>
    <n v="4"/>
    <x v="0"/>
    <s v="Most of the data on the contribution to the economy has been provided, however estimates of informal sector activity is missing."/>
    <n v="0"/>
    <s v="http://www.sieiti.gov.sb/"/>
    <s v="https://eiti.org/api/v1.0/score_data/10"/>
    <x v="0"/>
    <n v="1"/>
    <n v="0"/>
    <n v="1"/>
    <n v="0"/>
    <n v="0"/>
    <x v="4"/>
  </r>
  <r>
    <x v="33"/>
    <n v="1"/>
    <n v="10"/>
    <s v="Solomon Islands: 2016"/>
    <s v="SLB"/>
    <s v="Solomon Islands"/>
    <s v="https://eiti.org/board-decision/2017-12"/>
    <s v="https://eiti.org/document/validation-solomon-islands-2016-reports"/>
    <n v="2016"/>
    <m/>
    <s v="Other"/>
    <x v="19"/>
    <n v="3"/>
    <x v="3"/>
    <s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
    <m/>
    <s v="http://www.sieiti.gov.sb/"/>
    <s v="https://eiti.org/api/v1.0/score_data/10"/>
    <s v="Solomon IslandsLicense register (#2.3)"/>
    <s v="Solomon Islands: 2016"/>
    <s v="Solomon Islands"/>
    <n v="1"/>
    <n v="10"/>
    <s v="Solomon Islands: 2016"/>
    <s v="SLB"/>
    <s v="Solomon Islands"/>
    <s v="https://eiti.org/board-decision/2017-12"/>
    <s v="https://eiti.org/document/validation-solomon-islands-2016-reports"/>
    <n v="2016"/>
    <n v="0"/>
    <s v="Other"/>
    <s v="License register (#2.3)"/>
    <n v="3"/>
    <x v="3"/>
    <s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
    <n v="0"/>
    <s v="http://www.sieiti.gov.sb/"/>
    <s v="https://eiti.org/api/v1.0/score_data/10"/>
    <x v="0"/>
    <n v="1"/>
    <n v="0"/>
    <n v="1"/>
    <n v="0"/>
    <n v="0"/>
    <x v="5"/>
  </r>
  <r>
    <x v="33"/>
    <n v="1"/>
    <n v="10"/>
    <s v="Solomon Islands: 2016"/>
    <s v="SLB"/>
    <s v="Solomon Islands"/>
    <s v="https://eiti.org/board-decision/2017-12"/>
    <s v="https://eiti.org/document/validation-solomon-islands-2016-reports"/>
    <n v="2016"/>
    <m/>
    <s v="Other"/>
    <x v="20"/>
    <n v="2"/>
    <x v="5"/>
    <s v="Several licenses were allocated in 2013 and one license was granted in 2014. The latest EITI Report does not disclose the details of each license award as required by the EITI Standard, but highlights significant gaps in the licensing procedures."/>
    <m/>
    <s v="http://www.sieiti.gov.sb/"/>
    <s v="https://eiti.org/api/v1.0/score_data/10"/>
    <s v="Solomon IslandsLicense allocations (#2.2)"/>
    <s v="Solomon Islands: 2016"/>
    <s v="Solomon Islands"/>
    <n v="1"/>
    <n v="10"/>
    <s v="Solomon Islands: 2016"/>
    <s v="SLB"/>
    <s v="Solomon Islands"/>
    <s v="https://eiti.org/board-decision/2017-12"/>
    <s v="https://eiti.org/document/validation-solomon-islands-2016-reports"/>
    <n v="2016"/>
    <n v="0"/>
    <s v="Other"/>
    <s v="License allocations (#2.2)"/>
    <n v="2"/>
    <x v="5"/>
    <s v="Several licenses were allocated in 2013 and one license was granted in 2014. The latest EITI Report does not disclose the details of each license award as required by the EITI Standard, but highlights significant gaps in the licensing procedures."/>
    <n v="0"/>
    <s v="http://www.sieiti.gov.sb/"/>
    <s v="https://eiti.org/api/v1.0/score_data/10"/>
    <x v="0"/>
    <n v="1"/>
    <n v="0"/>
    <n v="1"/>
    <n v="0"/>
    <n v="0"/>
    <x v="5"/>
  </r>
  <r>
    <x v="33"/>
    <n v="1"/>
    <n v="10"/>
    <s v="Solomon Islands: 2016"/>
    <s v="SLB"/>
    <s v="Solomon Islands"/>
    <s v="https://eiti.org/board-decision/2017-12"/>
    <s v="https://eiti.org/document/validation-solomon-islands-2016-reports"/>
    <n v="2016"/>
    <m/>
    <s v="Other"/>
    <x v="31"/>
    <n v="1"/>
    <x v="4"/>
    <s v="There is no evidence that the multi-stakeholder group has discussed beneficial ownership disclosures yet."/>
    <m/>
    <s v="http://www.sieiti.gov.sb/"/>
    <s v="https://eiti.org/api/v1.0/score_data/10"/>
    <s v="Solomon IslandsBeneficial ownership (#2.5)"/>
    <s v="Solomon Islands: 2016"/>
    <s v="Solomon Islands"/>
    <n v="1"/>
    <n v="10"/>
    <s v="Solomon Islands: 2016"/>
    <s v="SLB"/>
    <s v="Solomon Islands"/>
    <s v="https://eiti.org/board-decision/2017-12"/>
    <s v="https://eiti.org/document/validation-solomon-islands-2016-reports"/>
    <n v="2016"/>
    <n v="0"/>
    <s v="Other"/>
    <s v="Beneficial ownership (#2.5)"/>
    <n v="1"/>
    <x v="4"/>
    <s v="There is no evidence that the multi-stakeholder group has discussed beneficial ownership disclosures yet."/>
    <n v="0"/>
    <s v="http://www.sieiti.gov.sb/"/>
    <s v="https://eiti.org/api/v1.0/score_data/10"/>
    <x v="0"/>
    <n v="0"/>
    <n v="0"/>
    <n v="0"/>
    <n v="0"/>
    <n v="0"/>
    <x v="5"/>
  </r>
  <r>
    <x v="33"/>
    <n v="1"/>
    <n v="10"/>
    <s v="Solomon Islands: 2016"/>
    <s v="SLB"/>
    <s v="Solomon Islands"/>
    <s v="https://eiti.org/board-decision/2017-12"/>
    <s v="https://eiti.org/document/validation-solomon-islands-2016-reports"/>
    <n v="2016"/>
    <m/>
    <s v="Other"/>
    <x v="25"/>
    <n v="2"/>
    <x v="5"/>
    <s v="There is no information about the government’s policy and actual practice related to contract disclosure in the 2014 EITI Report, nor any comments on reforms underway."/>
    <m/>
    <s v="http://www.sieiti.gov.sb/"/>
    <s v="https://eiti.org/api/v1.0/score_data/10"/>
    <s v="Solomon IslandsPolicy on contract disclosure (#2.4)"/>
    <s v="Solomon Islands: 2016"/>
    <s v="Solomon Islands"/>
    <n v="1"/>
    <n v="10"/>
    <s v="Solomon Islands: 2016"/>
    <s v="SLB"/>
    <s v="Solomon Islands"/>
    <s v="https://eiti.org/board-decision/2017-12"/>
    <s v="https://eiti.org/document/validation-solomon-islands-2016-reports"/>
    <n v="2016"/>
    <n v="0"/>
    <s v="Other"/>
    <s v="Policy on contract disclosure (#2.4)"/>
    <n v="2"/>
    <x v="5"/>
    <s v="There is no information about the government’s policy and actual practice related to contract disclosure in the 2014 EITI Report, nor any comments on reforms underway."/>
    <n v="0"/>
    <s v="http://www.sieiti.gov.sb/"/>
    <s v="https://eiti.org/api/v1.0/score_data/10"/>
    <x v="0"/>
    <n v="1"/>
    <n v="0"/>
    <n v="1"/>
    <n v="0"/>
    <n v="0"/>
    <x v="5"/>
  </r>
  <r>
    <x v="33"/>
    <n v="1"/>
    <n v="10"/>
    <s v="Solomon Islands: 2016"/>
    <s v="SLB"/>
    <s v="Solomon Islands"/>
    <s v="https://eiti.org/board-decision/2017-12"/>
    <s v="https://eiti.org/document/validation-solomon-islands-2016-reports"/>
    <n v="2016"/>
    <m/>
    <s v="Other"/>
    <x v="23"/>
    <n v="4"/>
    <x v="0"/>
    <s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
    <m/>
    <s v="http://www.sieiti.gov.sb/"/>
    <s v="https://eiti.org/api/v1.0/score_data/10"/>
    <s v="Solomon IslandsMSG governance (#1.4)"/>
    <s v="Solomon Islands: 2016"/>
    <s v="Solomon Islands"/>
    <n v="1"/>
    <n v="10"/>
    <s v="Solomon Islands: 2016"/>
    <s v="SLB"/>
    <s v="Solomon Islands"/>
    <s v="https://eiti.org/board-decision/2017-12"/>
    <s v="https://eiti.org/document/validation-solomon-islands-2016-reports"/>
    <n v="2016"/>
    <n v="0"/>
    <s v="Other"/>
    <s v="MSG governance (#1.4)"/>
    <n v="4"/>
    <x v="0"/>
    <s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
    <n v="0"/>
    <s v="http://www.sieiti.gov.sb/"/>
    <s v="https://eiti.org/api/v1.0/score_data/10"/>
    <x v="0"/>
    <n v="1"/>
    <n v="0"/>
    <n v="1"/>
    <n v="0"/>
    <n v="0"/>
    <x v="6"/>
  </r>
  <r>
    <x v="33"/>
    <n v="1"/>
    <n v="10"/>
    <s v="Solomon Islands: 2016"/>
    <s v="SLB"/>
    <s v="Solomon Islands"/>
    <s v="https://eiti.org/board-decision/2017-12"/>
    <s v="https://eiti.org/document/validation-solomon-islands-2016-reports"/>
    <n v="2016"/>
    <m/>
    <s v="Other"/>
    <x v="24"/>
    <n v="4"/>
    <x v="0"/>
    <s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
    <m/>
    <s v="http://www.sieiti.gov.sb/"/>
    <s v="https://eiti.org/api/v1.0/score_data/10"/>
    <s v="Solomon IslandsCivil society engagement (#1.3)"/>
    <s v="Solomon Islands: 2016"/>
    <s v="Solomon Islands"/>
    <n v="1"/>
    <n v="10"/>
    <s v="Solomon Islands: 2016"/>
    <s v="SLB"/>
    <s v="Solomon Islands"/>
    <s v="https://eiti.org/board-decision/2017-12"/>
    <s v="https://eiti.org/document/validation-solomon-islands-2016-reports"/>
    <n v="2016"/>
    <n v="0"/>
    <s v="Other"/>
    <s v="Civil society engagement (#1.3)"/>
    <n v="4"/>
    <x v="0"/>
    <s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
    <n v="0"/>
    <s v="http://www.sieiti.gov.sb/"/>
    <s v="https://eiti.org/api/v1.0/score_data/10"/>
    <x v="0"/>
    <n v="1"/>
    <n v="0"/>
    <n v="1"/>
    <n v="0"/>
    <n v="0"/>
    <x v="6"/>
  </r>
  <r>
    <x v="33"/>
    <n v="1"/>
    <n v="10"/>
    <s v="Solomon Islands: 2016"/>
    <s v="SLB"/>
    <s v="Solomon Islands"/>
    <s v="https://eiti.org/board-decision/2017-12"/>
    <s v="https://eiti.org/document/validation-solomon-islands-2016-reports"/>
    <n v="2016"/>
    <m/>
    <s v="Other"/>
    <x v="17"/>
    <n v="3"/>
    <x v="3"/>
    <s v="The latest 2014 EITI Report lacks detail pertaining to fiscal devolution and regulatory framework. It does, however, contain a very brief discussion of relevant laws without further elaborating on how the sector is regulated. The roles of government agencies are also omitted."/>
    <m/>
    <s v="http://www.sieiti.gov.sb/"/>
    <s v="https://eiti.org/api/v1.0/score_data/10"/>
    <s v="Solomon IslandsLegal framework (#2.1)"/>
    <s v="Solomon Islands: 2016"/>
    <s v="Solomon Islands"/>
    <n v="1"/>
    <n v="10"/>
    <s v="Solomon Islands: 2016"/>
    <s v="SLB"/>
    <s v="Solomon Islands"/>
    <s v="https://eiti.org/board-decision/2017-12"/>
    <s v="https://eiti.org/document/validation-solomon-islands-2016-reports"/>
    <n v="2016"/>
    <n v="0"/>
    <s v="Other"/>
    <s v="Legal framework (#2.1)"/>
    <n v="3"/>
    <x v="3"/>
    <s v="The latest 2014 EITI Report lacks detail pertaining to fiscal devolution and regulatory framework. It does, however, contain a very brief discussion of relevant laws without further elaborating on how the sector is regulated. The roles of government agencies are also omitted."/>
    <n v="0"/>
    <s v="http://www.sieiti.gov.sb/"/>
    <s v="https://eiti.org/api/v1.0/score_data/10"/>
    <x v="0"/>
    <n v="1"/>
    <n v="0"/>
    <n v="1"/>
    <n v="0"/>
    <n v="0"/>
    <x v="5"/>
  </r>
  <r>
    <x v="33"/>
    <n v="1"/>
    <n v="10"/>
    <s v="Solomon Islands: 2016"/>
    <s v="SLB"/>
    <s v="Solomon Islands"/>
    <s v="https://eiti.org/board-decision/2017-12"/>
    <s v="https://eiti.org/document/validation-solomon-islands-2016-reports"/>
    <n v="2016"/>
    <m/>
    <s v="Other"/>
    <x v="18"/>
    <n v="3"/>
    <x v="3"/>
    <s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
    <m/>
    <s v="http://www.sieiti.gov.sb/"/>
    <s v="https://eiti.org/api/v1.0/score_data/10"/>
    <s v="Solomon IslandsWorkplan (#1.5)"/>
    <s v="Solomon Islands: 2016"/>
    <s v="Solomon Islands"/>
    <n v="1"/>
    <n v="10"/>
    <s v="Solomon Islands: 2016"/>
    <s v="SLB"/>
    <s v="Solomon Islands"/>
    <s v="https://eiti.org/board-decision/2017-12"/>
    <s v="https://eiti.org/document/validation-solomon-islands-2016-reports"/>
    <n v="2016"/>
    <n v="0"/>
    <s v="Other"/>
    <s v="Workplan (#1.5)"/>
    <n v="3"/>
    <x v="3"/>
    <s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
    <n v="0"/>
    <s v="http://www.sieiti.gov.sb/"/>
    <s v="https://eiti.org/api/v1.0/score_data/10"/>
    <x v="0"/>
    <n v="1"/>
    <n v="0"/>
    <n v="1"/>
    <n v="0"/>
    <n v="0"/>
    <x v="6"/>
  </r>
  <r>
    <x v="33"/>
    <n v="1"/>
    <n v="10"/>
    <s v="Solomon Islands: 2016"/>
    <s v="SLB"/>
    <s v="Solomon Islands"/>
    <s v="https://eiti.org/board-decision/2017-12"/>
    <s v="https://eiti.org/document/validation-solomon-islands-2016-reports"/>
    <n v="2016"/>
    <m/>
    <s v="Other"/>
    <x v="30"/>
    <n v="0"/>
    <x v="2"/>
    <s v="Both the 2014 and 2013 EITI Reports confirm that this requirement is not applicable in the Solomon Islands."/>
    <m/>
    <s v="http://www.sieiti.gov.sb/"/>
    <s v="https://eiti.org/api/v1.0/score_data/10"/>
    <s v="Solomon IslandsState participation (#2.6)"/>
    <s v="Solomon Islands: 2016"/>
    <s v="Solomon Islands"/>
    <n v="1"/>
    <n v="10"/>
    <s v="Solomon Islands: 2016"/>
    <s v="SLB"/>
    <s v="Solomon Islands"/>
    <s v="https://eiti.org/board-decision/2017-12"/>
    <s v="https://eiti.org/document/validation-solomon-islands-2016-reports"/>
    <n v="2016"/>
    <n v="0"/>
    <s v="Other"/>
    <s v="State participation (#2.6)"/>
    <n v="0"/>
    <x v="2"/>
    <s v="Both the 2014 and 2013 EITI Reports confirm that this requirement is not applicable in the Solomon Islands."/>
    <n v="0"/>
    <s v="http://www.sieiti.gov.sb/"/>
    <s v="https://eiti.org/api/v1.0/score_data/10"/>
    <x v="0"/>
    <n v="0"/>
    <n v="0"/>
    <n v="0"/>
    <n v="0"/>
    <n v="0"/>
    <x v="5"/>
  </r>
  <r>
    <x v="33"/>
    <n v="1"/>
    <n v="10"/>
    <s v="Solomon Islands: 2016"/>
    <s v="SLB"/>
    <s v="Solomon Islands"/>
    <s v="https://eiti.org/board-decision/2017-12"/>
    <s v="https://eiti.org/document/validation-solomon-islands-2016-reports"/>
    <n v="2016"/>
    <m/>
    <s v="Other"/>
    <x v="28"/>
    <n v="0"/>
    <x v="2"/>
    <s v="The 2014 and 2013 EITI reports confirm that barter and infrastructure arrangements are not applicable in the Solomon Islands."/>
    <m/>
    <s v="http://www.sieiti.gov.sb/"/>
    <s v="https://eiti.org/api/v1.0/score_data/10"/>
    <s v="Solomon IslandsBarter agreements (#4.3)"/>
    <s v="Solomon Islands: 2016"/>
    <s v="Solomon Islands"/>
    <n v="1"/>
    <n v="10"/>
    <s v="Solomon Islands: 2016"/>
    <s v="SLB"/>
    <s v="Solomon Islands"/>
    <s v="https://eiti.org/board-decision/2017-12"/>
    <s v="https://eiti.org/document/validation-solomon-islands-2016-reports"/>
    <n v="2016"/>
    <n v="0"/>
    <s v="Other"/>
    <s v="Barter agreements (#4.3)"/>
    <n v="0"/>
    <x v="2"/>
    <s v="The 2014 and 2013 EITI reports confirm that barter and infrastructure arrangements are not applicable in the Solomon Islands."/>
    <n v="0"/>
    <s v="http://www.sieiti.gov.sb/"/>
    <s v="https://eiti.org/api/v1.0/score_data/10"/>
    <x v="0"/>
    <n v="0"/>
    <n v="0"/>
    <n v="0"/>
    <n v="0"/>
    <n v="0"/>
    <x v="0"/>
  </r>
  <r>
    <x v="33"/>
    <n v="1"/>
    <n v="10"/>
    <s v="Solomon Islands: 2016"/>
    <s v="SLB"/>
    <s v="Solomon Islands"/>
    <s v="https://eiti.org/board-decision/2017-12"/>
    <s v="https://eiti.org/document/validation-solomon-islands-2016-reports"/>
    <n v="2016"/>
    <m/>
    <s v="Other"/>
    <x v="29"/>
    <n v="0"/>
    <x v="2"/>
    <s v="The 2014 and 2013 EITI reports confirm that in-kind revenues are not applicable in the Solomon Islands."/>
    <m/>
    <s v="http://www.sieiti.gov.sb/"/>
    <s v="https://eiti.org/api/v1.0/score_data/10"/>
    <s v="Solomon IslandsIn-kind revenues (#4.2)"/>
    <s v="Solomon Islands: 2016"/>
    <s v="Solomon Islands"/>
    <n v="1"/>
    <n v="10"/>
    <s v="Solomon Islands: 2016"/>
    <s v="SLB"/>
    <s v="Solomon Islands"/>
    <s v="https://eiti.org/board-decision/2017-12"/>
    <s v="https://eiti.org/document/validation-solomon-islands-2016-reports"/>
    <n v="2016"/>
    <n v="0"/>
    <s v="Other"/>
    <s v="In-kind revenues (#4.2)"/>
    <n v="0"/>
    <x v="2"/>
    <s v="The 2014 and 2013 EITI reports confirm that in-kind revenues are not applicable in the Solomon Islands."/>
    <n v="0"/>
    <s v="http://www.sieiti.gov.sb/"/>
    <s v="https://eiti.org/api/v1.0/score_data/10"/>
    <x v="0"/>
    <n v="0"/>
    <n v="0"/>
    <n v="0"/>
    <n v="0"/>
    <n v="0"/>
    <x v="0"/>
  </r>
  <r>
    <x v="33"/>
    <n v="1"/>
    <n v="10"/>
    <s v="Solomon Islands: 2016"/>
    <s v="SLB"/>
    <s v="Solomon Islands"/>
    <s v="https://eiti.org/board-decision/2017-12"/>
    <s v="https://eiti.org/document/validation-solomon-islands-2016-reports"/>
    <n v="2016"/>
    <m/>
    <s v="Other"/>
    <x v="4"/>
    <n v="0"/>
    <x v="2"/>
    <s v="The 2014 and 2013 EITI Reports confirm that transactions between SOEs and government are not applicable in the Solomon Islands."/>
    <m/>
    <s v="http://www.sieiti.gov.sb/"/>
    <s v="https://eiti.org/api/v1.0/score_data/10"/>
    <s v="Solomon IslandsSOE transactions (#4.5)"/>
    <s v="Solomon Islands: 2016"/>
    <s v="Solomon Islands"/>
    <n v="1"/>
    <n v="10"/>
    <s v="Solomon Islands: 2016"/>
    <s v="SLB"/>
    <s v="Solomon Islands"/>
    <s v="https://eiti.org/board-decision/2017-12"/>
    <s v="https://eiti.org/document/validation-solomon-islands-2016-reports"/>
    <n v="2016"/>
    <n v="0"/>
    <s v="Other"/>
    <s v="SOE transactions (#4.5)"/>
    <n v="0"/>
    <x v="2"/>
    <s v="The 2014 and 2013 EITI Reports confirm that transactions between SOEs and government are not applicable in the Solomon Islands."/>
    <n v="0"/>
    <s v="http://www.sieiti.gov.sb/"/>
    <s v="https://eiti.org/api/v1.0/score_data/10"/>
    <x v="0"/>
    <n v="0"/>
    <n v="0"/>
    <n v="0"/>
    <n v="0"/>
    <n v="0"/>
    <x v="0"/>
  </r>
  <r>
    <x v="33"/>
    <n v="1"/>
    <n v="10"/>
    <s v="Solomon Islands: 2016"/>
    <s v="SLB"/>
    <s v="Solomon Islands"/>
    <s v="https://eiti.org/board-decision/2017-12"/>
    <s v="https://eiti.org/document/validation-solomon-islands-2016-reports"/>
    <n v="2016"/>
    <m/>
    <s v="Other"/>
    <x v="5"/>
    <n v="0"/>
    <x v="2"/>
    <s v="The 2014 and 2013 EITI reports include a reference to a “road access fee” but it appears that this not a material source of revenue."/>
    <m/>
    <s v="http://www.sieiti.gov.sb/"/>
    <s v="https://eiti.org/api/v1.0/score_data/10"/>
    <s v="Solomon IslandsTransportation revenues (#4.4)"/>
    <s v="Solomon Islands: 2016"/>
    <s v="Solomon Islands"/>
    <n v="1"/>
    <n v="10"/>
    <s v="Solomon Islands: 2016"/>
    <s v="SLB"/>
    <s v="Solomon Islands"/>
    <s v="https://eiti.org/board-decision/2017-12"/>
    <s v="https://eiti.org/document/validation-solomon-islands-2016-reports"/>
    <n v="2016"/>
    <n v="0"/>
    <s v="Other"/>
    <s v="Transportation revenues (#4.4)"/>
    <n v="0"/>
    <x v="2"/>
    <s v="The 2014 and 2013 EITI reports include a reference to a “road access fee” but it appears that this not a material source of revenue."/>
    <n v="0"/>
    <s v="http://www.sieiti.gov.sb/"/>
    <s v="https://eiti.org/api/v1.0/score_data/10"/>
    <x v="0"/>
    <n v="0"/>
    <n v="0"/>
    <n v="0"/>
    <n v="0"/>
    <n v="0"/>
    <x v="0"/>
  </r>
  <r>
    <x v="33"/>
    <n v="1"/>
    <n v="10"/>
    <s v="Solomon Islands: 2016"/>
    <s v="SLB"/>
    <s v="Solomon Islands"/>
    <s v="https://eiti.org/board-decision/2017-12"/>
    <s v="https://eiti.org/document/validation-solomon-islands-2016-reports"/>
    <n v="2016"/>
    <m/>
    <s v="Other"/>
    <x v="32"/>
    <n v="4"/>
    <x v="0"/>
    <s v="The 2014 EITI Report has information on production volume for gold and silver but no production values. Bauxite production volumes and values are also missing."/>
    <m/>
    <s v="http://www.sieiti.gov.sb/"/>
    <s v="https://eiti.org/api/v1.0/score_data/10"/>
    <s v="Solomon IslandsProduction data (#3.2)"/>
    <s v="Solomon Islands: 2016"/>
    <s v="Solomon Islands"/>
    <n v="1"/>
    <n v="10"/>
    <s v="Solomon Islands: 2016"/>
    <s v="SLB"/>
    <s v="Solomon Islands"/>
    <s v="https://eiti.org/board-decision/2017-12"/>
    <s v="https://eiti.org/document/validation-solomon-islands-2016-reports"/>
    <n v="2016"/>
    <n v="0"/>
    <s v="Other"/>
    <s v="Production data (#3.2)"/>
    <n v="4"/>
    <x v="0"/>
    <s v="The 2014 EITI Report has information on production volume for gold and silver but no production values. Bauxite production volumes and values are also missing."/>
    <n v="0"/>
    <s v="http://www.sieiti.gov.sb/"/>
    <s v="https://eiti.org/api/v1.0/score_data/10"/>
    <x v="0"/>
    <n v="1"/>
    <n v="0"/>
    <n v="1"/>
    <n v="0"/>
    <n v="0"/>
    <x v="7"/>
  </r>
  <r>
    <x v="33"/>
    <n v="1"/>
    <n v="10"/>
    <s v="Solomon Islands: 2016"/>
    <s v="SLB"/>
    <s v="Solomon Islands"/>
    <s v="https://eiti.org/board-decision/2017-12"/>
    <s v="https://eiti.org/document/validation-solomon-islands-2016-reports"/>
    <n v="2016"/>
    <m/>
    <s v="Other"/>
    <x v="33"/>
    <n v="5"/>
    <x v="1"/>
    <s v="The 2014 EITI Report contains a comprehensive overview of extractive sector activities and exploration potential."/>
    <m/>
    <s v="http://www.sieiti.gov.sb/"/>
    <s v="https://eiti.org/api/v1.0/score_data/10"/>
    <s v="Solomon IslandsExploration data (#3.1)"/>
    <s v="Solomon Islands: 2016"/>
    <s v="Solomon Islands"/>
    <n v="1"/>
    <n v="10"/>
    <s v="Solomon Islands: 2016"/>
    <s v="SLB"/>
    <s v="Solomon Islands"/>
    <s v="https://eiti.org/board-decision/2017-12"/>
    <s v="https://eiti.org/document/validation-solomon-islands-2016-reports"/>
    <n v="2016"/>
    <n v="0"/>
    <s v="Other"/>
    <s v="Exploration data (#3.1)"/>
    <n v="5"/>
    <x v="1"/>
    <s v="The 2014 EITI Report contains a comprehensive overview of extractive sector activities and exploration potential."/>
    <n v="0"/>
    <s v="http://www.sieiti.gov.sb/"/>
    <s v="https://eiti.org/api/v1.0/score_data/10"/>
    <x v="0"/>
    <n v="0"/>
    <n v="0"/>
    <n v="0"/>
    <n v="0"/>
    <n v="0"/>
    <x v="7"/>
  </r>
  <r>
    <x v="33"/>
    <n v="1"/>
    <n v="10"/>
    <s v="Solomon Islands: 2016"/>
    <s v="SLB"/>
    <s v="Solomon Islands"/>
    <s v="https://eiti.org/board-decision/2017-12"/>
    <s v="https://eiti.org/document/validation-solomon-islands-2016-reports"/>
    <n v="2016"/>
    <m/>
    <s v="Other"/>
    <x v="26"/>
    <n v="3"/>
    <x v="3"/>
    <s v="Although all material revenue streams appear to have been included in the scope of the 2014 EITI Report, two material companies and one government agency failed to report. In addition, the Independent Administrator expressed concern about the comprehensiveness of the report."/>
    <m/>
    <s v="http://www.sieiti.gov.sb/"/>
    <s v="https://eiti.org/api/v1.0/score_data/10"/>
    <s v="Solomon IslandsComprehensiveness (#4.1)"/>
    <s v="Solomon Islands: 2016"/>
    <s v="Solomon Islands"/>
    <n v="1"/>
    <n v="10"/>
    <s v="Solomon Islands: 2016"/>
    <s v="SLB"/>
    <s v="Solomon Islands"/>
    <s v="https://eiti.org/board-decision/2017-12"/>
    <s v="https://eiti.org/document/validation-solomon-islands-2016-reports"/>
    <n v="2016"/>
    <n v="0"/>
    <s v="Other"/>
    <s v="Comprehensiveness (#4.1)"/>
    <n v="3"/>
    <x v="3"/>
    <s v="Although all material revenue streams appear to have been included in the scope of the 2014 EITI Report, two material companies and one government agency failed to report. In addition, the Independent Administrator expressed concern about the comprehensiveness of the report."/>
    <n v="0"/>
    <s v="http://www.sieiti.gov.sb/"/>
    <s v="https://eiti.org/api/v1.0/score_data/10"/>
    <x v="0"/>
    <n v="1"/>
    <n v="0"/>
    <n v="1"/>
    <n v="0"/>
    <n v="0"/>
    <x v="0"/>
  </r>
  <r>
    <x v="33"/>
    <n v="1"/>
    <n v="10"/>
    <s v="Solomon Islands: 2016"/>
    <s v="SLB"/>
    <s v="Solomon Islands"/>
    <s v="https://eiti.org/board-decision/2017-12"/>
    <s v="https://eiti.org/document/validation-solomon-islands-2016-reports"/>
    <n v="2016"/>
    <m/>
    <s v="Other"/>
    <x v="27"/>
    <n v="3"/>
    <x v="3"/>
    <s v="Export values are disclosed by commodity, but export volumes are not included. No data is provided on bauxite exports."/>
    <m/>
    <s v="http://www.sieiti.gov.sb/"/>
    <s v="https://eiti.org/api/v1.0/score_data/10"/>
    <s v="Solomon IslandsExport data (#3.3)"/>
    <s v="Solomon Islands: 2016"/>
    <s v="Solomon Islands"/>
    <n v="1"/>
    <n v="10"/>
    <s v="Solomon Islands: 2016"/>
    <s v="SLB"/>
    <s v="Solomon Islands"/>
    <s v="https://eiti.org/board-decision/2017-12"/>
    <s v="https://eiti.org/document/validation-solomon-islands-2016-reports"/>
    <n v="2016"/>
    <n v="0"/>
    <s v="Other"/>
    <s v="Export data (#3.3)"/>
    <n v="3"/>
    <x v="3"/>
    <s v="Export values are disclosed by commodity, but export volumes are not included. No data is provided on bauxite exports."/>
    <n v="0"/>
    <s v="http://www.sieiti.gov.sb/"/>
    <s v="https://eiti.org/api/v1.0/score_data/10"/>
    <x v="0"/>
    <n v="1"/>
    <n v="0"/>
    <n v="1"/>
    <n v="0"/>
    <n v="0"/>
    <x v="7"/>
  </r>
  <r>
    <x v="33"/>
    <n v="1"/>
    <n v="10"/>
    <s v="Solomon Islands: 2016"/>
    <s v="SLB"/>
    <s v="Solomon Islands"/>
    <s v="https://eiti.org/board-decision/2017-12"/>
    <s v="https://eiti.org/document/validation-solomon-islands-2016-reports"/>
    <n v="2016"/>
    <m/>
    <s v="Other"/>
    <x v="11"/>
    <n v="3"/>
    <x v="3"/>
    <s v=""/>
    <m/>
    <s v="http://www.sieiti.gov.sb/"/>
    <s v="https://eiti.org/api/v1.0/score_data/10"/>
    <s v="Solomon IslandsOverall Progress (#0.0)"/>
    <s v="Solomon Islands: 2016"/>
    <s v="Solomon Islands"/>
    <n v="1"/>
    <n v="10"/>
    <s v="Solomon Islands: 2016"/>
    <s v="SLB"/>
    <s v="Solomon Islands"/>
    <s v="https://eiti.org/board-decision/2017-12"/>
    <s v="https://eiti.org/document/validation-solomon-islands-2016-reports"/>
    <n v="2016"/>
    <n v="0"/>
    <s v="Other"/>
    <s v="Overall Progress (#0.0)"/>
    <n v="3"/>
    <x v="3"/>
    <s v=""/>
    <n v="0"/>
    <s v="http://www.sieiti.gov.sb/"/>
    <s v="https://eiti.org/api/v1.0/score_data/10"/>
    <x v="0"/>
    <n v="1"/>
    <n v="0"/>
    <n v="1"/>
    <n v="0"/>
    <n v="0"/>
    <x v="3"/>
  </r>
  <r>
    <x v="34"/>
    <n v="1"/>
    <n v="5"/>
    <s v="São Tomé and Príncipe: 2016"/>
    <s v="STP"/>
    <s v="São Tomé and Príncipe"/>
    <s v="https://eiti.org/board-decision/2017-11"/>
    <s v="https://eiti.org/document/validation-stp-2016-documentation"/>
    <n v="2016"/>
    <n v="2017"/>
    <s v="Meaningful progress"/>
    <x v="2"/>
    <n v="0"/>
    <x v="2"/>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5"/>
    <s v="São Tomé and PríncipeSubnational transfers (#5.2)"/>
    <s v="São Tomé and Príncipe: 2018"/>
    <s v="São Tomé and Príncipe"/>
    <n v="1"/>
    <n v="38"/>
    <s v="São Tomé and Príncipe: 2018"/>
    <s v="STP"/>
    <s v="São Tomé and Príncipe"/>
    <s v="https://eiti.org/BD/2018-36"/>
    <s v="https://eiti.org/document/sao-tome-principe-validation-2018"/>
    <n v="2018"/>
    <n v="2017"/>
    <s v="Meaningful progress"/>
    <s v="Subnational transfers (#5.2)"/>
    <n v="0"/>
    <x v="2"/>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38"/>
    <x v="1"/>
    <n v="0"/>
    <n v="0"/>
    <n v="0"/>
    <n v="0"/>
    <n v="0"/>
    <x v="1"/>
  </r>
  <r>
    <x v="34"/>
    <n v="1"/>
    <n v="5"/>
    <s v="São Tomé and Príncipe: 2016"/>
    <s v="STP"/>
    <s v="São Tomé and Príncipe"/>
    <s v="https://eiti.org/board-decision/2017-11"/>
    <s v="https://eiti.org/document/validation-stp-2016-documentation"/>
    <n v="2016"/>
    <n v="2017"/>
    <s v="Meaningful progress"/>
    <x v="3"/>
    <n v="5"/>
    <x v="1"/>
    <s v="The 2014 EITI Report discloses how revenues are allocated and describes fees that are not recorded in the budget."/>
    <s v="https://eiti.org/document/sao-tome-principe-validation-2018"/>
    <s v="http://www.eiti.st/"/>
    <s v="https://eiti.org/api/v1.0/score_data/5"/>
    <s v="São Tomé and PríncipeDistribution of revenues (#5.1)"/>
    <s v="São Tomé and Príncipe: 2018"/>
    <s v="São Tomé and Príncipe"/>
    <n v="1"/>
    <n v="38"/>
    <s v="São Tomé and Príncipe: 2018"/>
    <s v="STP"/>
    <s v="São Tomé and Príncipe"/>
    <s v="https://eiti.org/BD/2018-36"/>
    <s v="https://eiti.org/document/sao-tome-principe-validation-2018"/>
    <n v="2018"/>
    <n v="2017"/>
    <s v="Meaningful progress"/>
    <s v="Distribution of revenues (#5.1)"/>
    <n v="6"/>
    <x v="6"/>
    <s v="Extractive revenues that are not recorded in the budget and their relation to the national budget are explained in the 2015 EITI Report. The detailed description of off-budget revenues and the reconciliation of transfers from the national oil account to the budget demonstrates that STP has gone beyond Requirement 5.1. "/>
    <s v="https://eiti.org/document/sao-tome-principe-validation-2018"/>
    <s v="http://www.eiti.st/"/>
    <s v="https://eiti.org/api/v1.0/score_data/38"/>
    <x v="1"/>
    <n v="0"/>
    <n v="1"/>
    <n v="0"/>
    <n v="0"/>
    <n v="0"/>
    <x v="1"/>
  </r>
  <r>
    <x v="34"/>
    <n v="1"/>
    <n v="5"/>
    <s v="São Tomé and Príncipe: 2016"/>
    <s v="STP"/>
    <s v="São Tomé and Príncipe"/>
    <s v="https://eiti.org/board-decision/2017-11"/>
    <s v="https://eiti.org/document/validation-stp-2016-documentation"/>
    <n v="2016"/>
    <n v="2017"/>
    <s v="Meaningful progress"/>
    <x v="14"/>
    <n v="4"/>
    <x v="0"/>
    <s v="Contracts for research and exploration in the Exclusive Economic Zone include provisions for mandatory social contributions, mostly in-kind as direct project contributions or training scholarships. A description of the management of social payments, overview of cash flows and the agencies involved is provided. Mandatory payments are disclosed, with nature and value disclosed for in-kind payments. Payments for training to the National Petroleum Agency and the government are disclosed, but there is little information on how parts of these are spent. This is highlighted as a gap and recommendations are provided."/>
    <s v="https://eiti.org/document/sao-tome-principe-validation-2018"/>
    <s v="http://www.eiti.st/"/>
    <s v="https://eiti.org/api/v1.0/score_data/5"/>
    <s v="São Tomé and PríncipeMandatory social expenditures (#6.1)"/>
    <s v="São Tomé and Príncipe: 2018"/>
    <s v="São Tomé and Príncipe"/>
    <n v="1"/>
    <n v="38"/>
    <s v="São Tomé and Príncipe: 2018"/>
    <s v="STP"/>
    <s v="São Tomé and Príncipe"/>
    <s v="https://eiti.org/BD/2018-36"/>
    <s v="https://eiti.org/document/sao-tome-principe-validation-2018"/>
    <n v="2018"/>
    <n v="2017"/>
    <s v="Meaningful progress"/>
    <s v="Mandatory social expenditures (#6.1)"/>
    <n v="5"/>
    <x v="1"/>
    <s v="The 2015 EITI Report clearly distinguishes between mandatory and voluntary social expenditures. It discloses comprehensive information on mandatory social contributions by companies in accordance to the PSCs, disclosures of mandatory social expenditures by companies disaggregated by project, beneficiary and between cash and in-kind expenditures. "/>
    <s v="https://eiti.org/document/sao-tome-principe-validation-2018"/>
    <s v="http://www.eiti.st/"/>
    <s v="https://eiti.org/api/v1.0/score_data/38"/>
    <x v="1"/>
    <n v="1"/>
    <n v="1"/>
    <n v="0"/>
    <n v="1"/>
    <n v="0"/>
    <x v="4"/>
  </r>
  <r>
    <x v="34"/>
    <n v="1"/>
    <n v="5"/>
    <s v="São Tomé and Príncipe: 2016"/>
    <s v="STP"/>
    <s v="São Tomé and Príncipe"/>
    <s v="https://eiti.org/board-decision/2017-11"/>
    <s v="https://eiti.org/document/validation-stp-2016-documentation"/>
    <n v="2016"/>
    <n v="2017"/>
    <s v="Meaningful progress"/>
    <x v="8"/>
    <n v="1"/>
    <x v="4"/>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5"/>
    <s v="São Tomé and PríncipeRevenue management and expenditures (#5.3)"/>
    <s v="São Tomé and Príncipe: 2018"/>
    <s v="São Tomé and Príncipe"/>
    <n v="1"/>
    <n v="38"/>
    <s v="São Tomé and Príncipe: 2018"/>
    <s v="STP"/>
    <s v="São Tomé and Príncipe"/>
    <s v="https://eiti.org/BD/2018-36"/>
    <s v="https://eiti.org/document/sao-tome-principe-validation-2018"/>
    <n v="2018"/>
    <n v="2017"/>
    <s v="Meaningful progress"/>
    <s v="Revenue management and expenditures (#5.3)"/>
    <n v="1"/>
    <x v="4"/>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38"/>
    <x v="1"/>
    <n v="0"/>
    <n v="0"/>
    <n v="0"/>
    <n v="0"/>
    <n v="0"/>
    <x v="1"/>
  </r>
  <r>
    <x v="34"/>
    <n v="1"/>
    <n v="5"/>
    <s v="São Tomé and Príncipe: 2016"/>
    <s v="STP"/>
    <s v="São Tomé and Príncipe"/>
    <s v="https://eiti.org/board-decision/2017-11"/>
    <s v="https://eiti.org/document/validation-stp-2016-documentation"/>
    <n v="2016"/>
    <n v="2017"/>
    <s v="Meaningful progress"/>
    <x v="6"/>
    <n v="5"/>
    <x v="1"/>
    <s v="The 2014 EITI Report presents revenue data by individual company and revenue stream, and revenue is also presented by individual government entity."/>
    <s v="https://eiti.org/document/sao-tome-principe-validation-2018"/>
    <s v="http://www.eiti.st/"/>
    <s v="https://eiti.org/api/v1.0/score_data/5"/>
    <s v="São Tomé and PríncipeDisaggregation (#4.7)"/>
    <s v="São Tomé and Príncipe: 2018"/>
    <s v="São Tomé and Príncipe"/>
    <n v="1"/>
    <n v="38"/>
    <s v="São Tomé and Príncipe: 2018"/>
    <s v="STP"/>
    <s v="São Tomé and Príncipe"/>
    <s v="https://eiti.org/BD/2018-36"/>
    <s v="https://eiti.org/document/sao-tome-principe-validation-2018"/>
    <n v="2018"/>
    <n v="2017"/>
    <s v="Meaningful progress"/>
    <s v="Disaggregation (#4.7)"/>
    <n v="5"/>
    <x v="1"/>
    <s v="The 2014 EITI Report presents revenue data by individual company and revenue stream, and revenue is also presented by individual government entity."/>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7"/>
    <n v="4"/>
    <x v="0"/>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5"/>
    <s v="São Tomé and PríncipeDirect subnational payments (#4.6)"/>
    <s v="São Tomé and Príncipe: 2018"/>
    <s v="São Tomé and Príncipe"/>
    <n v="1"/>
    <n v="38"/>
    <s v="São Tomé and Príncipe: 2018"/>
    <s v="STP"/>
    <s v="São Tomé and Príncipe"/>
    <s v="https://eiti.org/BD/2018-36"/>
    <s v="https://eiti.org/document/sao-tome-principe-validation-2018"/>
    <n v="2018"/>
    <n v="2017"/>
    <s v="Meaningful progress"/>
    <s v="Direct subnational payments (#4.6)"/>
    <n v="0"/>
    <x v="2"/>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38"/>
    <x v="1"/>
    <n v="1"/>
    <n v="-4"/>
    <n v="0"/>
    <n v="1"/>
    <n v="0"/>
    <x v="0"/>
  </r>
  <r>
    <x v="34"/>
    <n v="1"/>
    <n v="5"/>
    <s v="São Tomé and Príncipe: 2016"/>
    <s v="STP"/>
    <s v="São Tomé and Príncipe"/>
    <s v="https://eiti.org/board-decision/2017-11"/>
    <s v="https://eiti.org/document/validation-stp-2016-documentation"/>
    <n v="2016"/>
    <n v="2017"/>
    <s v="Meaningful progress"/>
    <x v="0"/>
    <n v="4"/>
    <x v="0"/>
    <s v="The EITI Report appears to be of high quality, but closer adherence to the EITI’s Requirements is needed. The report does not include a clear indication of whether all companies and government entities within the agreed scope of the EITI reporting process provided the requested information. There is no discussion of any gaps or weaknesses in reporting to the Independent Administrator, including naming any entities that failed to comply with the agreed procedures. "/>
    <s v="https://eiti.org/document/sao-tome-principe-validation-2018"/>
    <s v="http://www.eiti.st/"/>
    <s v="https://eiti.org/api/v1.0/score_data/5"/>
    <s v="São Tomé and PríncipeData quality (#4.9)"/>
    <s v="São Tomé and Príncipe: 2018"/>
    <s v="São Tomé and Príncipe"/>
    <n v="1"/>
    <n v="38"/>
    <s v="São Tomé and Príncipe: 2018"/>
    <s v="STP"/>
    <s v="São Tomé and Príncipe"/>
    <s v="https://eiti.org/BD/2018-36"/>
    <s v="https://eiti.org/document/sao-tome-principe-validation-2018"/>
    <n v="2018"/>
    <n v="2017"/>
    <s v="Meaningful progress"/>
    <s v="Data quality (#4.9)"/>
    <n v="4"/>
    <x v="0"/>
    <s v="The 2015 EITI Report provides a detailed description of the approach to ensuring the reliability of reconciled data, review of audit and assurance procedures and practices, description of the assurance procedures and an assessment of the materiality of non-complying entities. The report excludes a clear statement by the IA on the comprehensiveness and reliability of the reconciled financial data. "/>
    <s v="https://eiti.org/document/sao-tome-principe-validation-2018"/>
    <s v="http://www.eiti.st/"/>
    <s v="https://eiti.org/api/v1.0/score_data/38"/>
    <x v="1"/>
    <n v="1"/>
    <n v="0"/>
    <n v="1"/>
    <n v="0"/>
    <n v="0"/>
    <x v="0"/>
  </r>
  <r>
    <x v="34"/>
    <n v="1"/>
    <n v="5"/>
    <s v="São Tomé and Príncipe: 2016"/>
    <s v="STP"/>
    <s v="São Tomé and Príncipe"/>
    <s v="https://eiti.org/board-decision/2017-11"/>
    <s v="https://eiti.org/document/validation-stp-2016-documentation"/>
    <n v="2016"/>
    <n v="2017"/>
    <s v="Meaningful progress"/>
    <x v="1"/>
    <n v="5"/>
    <x v="1"/>
    <s v="The 2014 EITI Report was published in October 2015, less than one year after the end of the financial year."/>
    <s v="https://eiti.org/document/sao-tome-principe-validation-2018"/>
    <s v="http://www.eiti.st/"/>
    <s v="https://eiti.org/api/v1.0/score_data/5"/>
    <s v="São Tomé and PríncipeData timeliness (#4.8)"/>
    <s v="São Tomé and Príncipe: 2018"/>
    <s v="São Tomé and Príncipe"/>
    <n v="1"/>
    <n v="38"/>
    <s v="São Tomé and Príncipe: 2018"/>
    <s v="STP"/>
    <s v="São Tomé and Príncipe"/>
    <s v="https://eiti.org/BD/2018-36"/>
    <s v="https://eiti.org/document/sao-tome-principe-validation-2018"/>
    <n v="2018"/>
    <n v="2017"/>
    <s v="Meaningful progress"/>
    <s v="Data timeliness (#4.8)"/>
    <n v="5"/>
    <x v="1"/>
    <s v="The 2014 EITI Report was published in October 2015, less than one year after the end of the financial year."/>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12"/>
    <n v="4"/>
    <x v="0"/>
    <s v="The MSG has approved an Annual Progress Report for 2015 which meets the requirements with regards to content. This was however not made publicly available in a timely manner. The Annual Progress Report requires broader consultative efforts and should demonstrate stakeholder consensus, and can be used more effectively to assess outcomes and impacts of EITI implementation."/>
    <s v="https://eiti.org/document/sao-tome-principe-validation-2018"/>
    <s v="http://www.eiti.st/"/>
    <s v="https://eiti.org/api/v1.0/score_data/5"/>
    <s v="São Tomé and PríncipeOutcomes and impact of implementation (#7.4)"/>
    <s v="São Tomé and Príncipe: 2018"/>
    <s v="São Tomé and Príncipe"/>
    <n v="1"/>
    <n v="38"/>
    <s v="São Tomé and Príncipe: 2018"/>
    <s v="STP"/>
    <s v="São Tomé and Príncipe"/>
    <s v="https://eiti.org/BD/2018-36"/>
    <s v="https://eiti.org/document/sao-tome-principe-validation-2018"/>
    <n v="2018"/>
    <n v="2017"/>
    <s v="Meaningful progress"/>
    <s v="Outcomes and impact of implementation (#7.4)"/>
    <n v="5"/>
    <x v="1"/>
    <s v="The 2016 annual progress report has been made publicly available and provides a summary of the MSG’s follow-up on past EITI recommendations, as well as a narrative account of efforts to strengthen implementation and general observations on the impact of EITI implementation. "/>
    <s v="https://eiti.org/document/sao-tome-principe-validation-2018"/>
    <s v="http://www.eiti.st/"/>
    <s v="https://eiti.org/api/v1.0/score_data/38"/>
    <x v="1"/>
    <n v="1"/>
    <n v="1"/>
    <n v="0"/>
    <n v="1"/>
    <n v="0"/>
    <x v="2"/>
  </r>
  <r>
    <x v="34"/>
    <n v="1"/>
    <n v="5"/>
    <s v="São Tomé and Príncipe: 2016"/>
    <s v="STP"/>
    <s v="São Tomé and Príncipe"/>
    <s v="https://eiti.org/board-decision/2017-11"/>
    <s v="https://eiti.org/document/validation-stp-2016-documentation"/>
    <n v="2016"/>
    <n v="2017"/>
    <s v="Meaningful progress"/>
    <x v="9"/>
    <n v="4"/>
    <x v="0"/>
    <s v="Recommendations of EITI Reports are to some extent followed up on and addressed by the multi-stakeholder group, by for instance including specific objectives related to these in the work plan. A more concerted effort is however need to document and follow up recommendations from the EITI reporting process."/>
    <s v="https://eiti.org/document/sao-tome-principe-validation-2018"/>
    <s v="http://www.eiti.st/"/>
    <s v="https://eiti.org/api/v1.0/score_data/5"/>
    <s v="São Tomé and PríncipeFollow up on recommendations (#7.3)"/>
    <s v="São Tomé and Príncipe: 2018"/>
    <s v="São Tomé and Príncipe"/>
    <n v="1"/>
    <n v="38"/>
    <s v="São Tomé and Príncipe: 2018"/>
    <s v="STP"/>
    <s v="São Tomé and Príncipe"/>
    <s v="https://eiti.org/BD/2018-36"/>
    <s v="https://eiti.org/document/sao-tome-principe-validation-2018"/>
    <n v="2018"/>
    <n v="2017"/>
    <s v="Meaningful progress"/>
    <s v="Follow up on recommendations (#7.3)"/>
    <n v="5"/>
    <x v="1"/>
    <s v="The 2016 annual progress report and 2015 EITI Report detail the MSG’s follow-up on recommendations of STP’s EITI Reports and Validation. The MSG has actively followed up on past recommendations and the 2017-18 work plan has been updated with specific objectives and activities related to follow-up on EITI recommendations. "/>
    <s v="https://eiti.org/document/sao-tome-principe-validation-2018"/>
    <s v="http://www.eiti.st/"/>
    <s v="https://eiti.org/api/v1.0/score_data/38"/>
    <x v="1"/>
    <n v="1"/>
    <n v="1"/>
    <n v="0"/>
    <n v="1"/>
    <n v="0"/>
    <x v="2"/>
  </r>
  <r>
    <x v="34"/>
    <n v="1"/>
    <n v="5"/>
    <s v="São Tomé and Príncipe: 2016"/>
    <s v="STP"/>
    <s v="São Tomé and Príncipe"/>
    <s v="https://eiti.org/board-decision/2017-11"/>
    <s v="https://eiti.org/document/validation-stp-2016-documentation"/>
    <n v="2016"/>
    <n v="2017"/>
    <s v="Meaningful progress"/>
    <x v="22"/>
    <n v="5"/>
    <x v="1"/>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5"/>
    <s v="São Tomé and PríncipeGovernment engagement (#1.1)"/>
    <s v="São Tomé and Príncipe: 2018"/>
    <s v="São Tomé and Príncipe"/>
    <n v="1"/>
    <n v="38"/>
    <s v="São Tomé and Príncipe: 2018"/>
    <s v="STP"/>
    <s v="São Tomé and Príncipe"/>
    <s v="https://eiti.org/BD/2018-36"/>
    <s v="https://eiti.org/document/sao-tome-principe-validation-2018"/>
    <n v="2018"/>
    <n v="2017"/>
    <s v="Meaningful progress"/>
    <s v="Government engagement (#1.1)"/>
    <n v="5"/>
    <x v="1"/>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38"/>
    <x v="1"/>
    <n v="0"/>
    <n v="0"/>
    <n v="0"/>
    <n v="0"/>
    <n v="0"/>
    <x v="6"/>
  </r>
  <r>
    <x v="34"/>
    <n v="1"/>
    <n v="5"/>
    <s v="São Tomé and Príncipe: 2016"/>
    <s v="STP"/>
    <s v="São Tomé and Príncipe"/>
    <s v="https://eiti.org/board-decision/2017-11"/>
    <s v="https://eiti.org/document/validation-stp-2016-documentation"/>
    <n v="2016"/>
    <n v="2017"/>
    <s v="Meaningful progress"/>
    <x v="11"/>
    <n v="4"/>
    <x v="0"/>
    <s v=""/>
    <s v="https://eiti.org/document/sao-tome-principe-validation-2018"/>
    <s v="http://www.eiti.st/"/>
    <s v="https://eiti.org/api/v1.0/score_data/5"/>
    <s v="São Tomé and PríncipeOverall Progress (#0.0)"/>
    <s v="São Tomé and Príncipe: 2018"/>
    <s v="São Tomé and Príncipe"/>
    <n v="1"/>
    <n v="38"/>
    <s v="São Tomé and Príncipe: 2018"/>
    <s v="STP"/>
    <s v="São Tomé and Príncipe"/>
    <s v="https://eiti.org/BD/2018-36"/>
    <s v="https://eiti.org/document/sao-tome-principe-validation-2018"/>
    <n v="2018"/>
    <n v="2017"/>
    <s v="Meaningful progress"/>
    <s v="Overall Progress (#0.0)"/>
    <n v="4"/>
    <x v="0"/>
    <s v=""/>
    <s v="https://eiti.org/document/sao-tome-principe-validation-2018"/>
    <s v="http://www.eiti.st/"/>
    <s v="https://eiti.org/api/v1.0/score_data/38"/>
    <x v="1"/>
    <n v="1"/>
    <n v="0"/>
    <n v="1"/>
    <n v="0"/>
    <n v="0"/>
    <x v="3"/>
  </r>
  <r>
    <x v="34"/>
    <n v="1"/>
    <n v="5"/>
    <s v="São Tomé and Príncipe: 2016"/>
    <s v="STP"/>
    <s v="São Tomé and Príncipe"/>
    <s v="https://eiti.org/board-decision/2017-11"/>
    <s v="https://eiti.org/document/validation-stp-2016-documentation"/>
    <n v="2016"/>
    <n v="2017"/>
    <s v="Meaningful progress"/>
    <x v="16"/>
    <n v="5"/>
    <x v="1"/>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5"/>
    <s v="São Tomé and PríncipeEconomic contribution (#6.3)"/>
    <s v="São Tomé and Príncipe: 2018"/>
    <s v="São Tomé and Príncipe"/>
    <n v="1"/>
    <n v="38"/>
    <s v="São Tomé and Príncipe: 2018"/>
    <s v="STP"/>
    <s v="São Tomé and Príncipe"/>
    <s v="https://eiti.org/BD/2018-36"/>
    <s v="https://eiti.org/document/sao-tome-principe-validation-2018"/>
    <n v="2018"/>
    <n v="2017"/>
    <s v="Meaningful progress"/>
    <s v="Economic contribution (#6.3)"/>
    <n v="5"/>
    <x v="1"/>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38"/>
    <x v="1"/>
    <n v="0"/>
    <n v="0"/>
    <n v="0"/>
    <n v="0"/>
    <n v="0"/>
    <x v="4"/>
  </r>
  <r>
    <x v="34"/>
    <n v="1"/>
    <n v="5"/>
    <s v="São Tomé and Príncipe: 2016"/>
    <s v="STP"/>
    <s v="São Tomé and Príncipe"/>
    <s v="https://eiti.org/board-decision/2017-11"/>
    <s v="https://eiti.org/document/validation-stp-2016-documentation"/>
    <n v="2016"/>
    <n v="2017"/>
    <s v="Meaningful progress"/>
    <x v="13"/>
    <n v="0"/>
    <x v="2"/>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5"/>
    <s v="São Tomé and PríncipeSOE quasi-fiscal expenditures (#6.2)"/>
    <s v="São Tomé and Príncipe: 2018"/>
    <s v="São Tomé and Príncipe"/>
    <n v="1"/>
    <n v="38"/>
    <s v="São Tomé and Príncipe: 2018"/>
    <s v="STP"/>
    <s v="São Tomé and Príncipe"/>
    <s v="https://eiti.org/BD/2018-36"/>
    <s v="https://eiti.org/document/sao-tome-principe-validation-2018"/>
    <n v="2018"/>
    <n v="2017"/>
    <s v="Meaningful progress"/>
    <s v="SOE quasi-fiscal expenditures (#6.2)"/>
    <n v="0"/>
    <x v="2"/>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38"/>
    <x v="1"/>
    <n v="0"/>
    <n v="0"/>
    <n v="0"/>
    <n v="0"/>
    <n v="0"/>
    <x v="4"/>
  </r>
  <r>
    <x v="34"/>
    <n v="1"/>
    <n v="5"/>
    <s v="São Tomé and Príncipe: 2016"/>
    <s v="STP"/>
    <s v="São Tomé and Príncipe"/>
    <s v="https://eiti.org/board-decision/2017-11"/>
    <s v="https://eiti.org/document/validation-stp-2016-documentation"/>
    <n v="2016"/>
    <n v="2017"/>
    <s v="Meaningful progress"/>
    <x v="10"/>
    <n v="1"/>
    <x v="4"/>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5"/>
    <s v="São Tomé and PríncipeData accessibility (#7.2)"/>
    <s v="São Tomé and Príncipe: 2018"/>
    <s v="São Tomé and Príncipe"/>
    <n v="1"/>
    <n v="38"/>
    <s v="São Tomé and Príncipe: 2018"/>
    <s v="STP"/>
    <s v="São Tomé and Príncipe"/>
    <s v="https://eiti.org/BD/2018-36"/>
    <s v="https://eiti.org/document/sao-tome-principe-validation-2018"/>
    <n v="2018"/>
    <n v="2017"/>
    <s v="Meaningful progress"/>
    <s v="Data accessibility (#7.2)"/>
    <n v="1"/>
    <x v="4"/>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38"/>
    <x v="1"/>
    <n v="0"/>
    <n v="0"/>
    <n v="0"/>
    <n v="0"/>
    <n v="0"/>
    <x v="2"/>
  </r>
  <r>
    <x v="34"/>
    <n v="1"/>
    <n v="5"/>
    <s v="São Tomé and Príncipe: 2016"/>
    <s v="STP"/>
    <s v="São Tomé and Príncipe"/>
    <s v="https://eiti.org/board-decision/2017-11"/>
    <s v="https://eiti.org/document/validation-stp-2016-documentation"/>
    <n v="2016"/>
    <n v="2017"/>
    <s v="Meaningful progress"/>
    <x v="15"/>
    <n v="5"/>
    <x v="1"/>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5"/>
    <s v="São Tomé and PríncipePublic debate (#7.1)"/>
    <s v="São Tomé and Príncipe: 2018"/>
    <s v="São Tomé and Príncipe"/>
    <n v="1"/>
    <n v="38"/>
    <s v="São Tomé and Príncipe: 2018"/>
    <s v="STP"/>
    <s v="São Tomé and Príncipe"/>
    <s v="https://eiti.org/BD/2018-36"/>
    <s v="https://eiti.org/document/sao-tome-principe-validation-2018"/>
    <n v="2018"/>
    <n v="2017"/>
    <s v="Meaningful progress"/>
    <s v="Public debate (#7.1)"/>
    <n v="5"/>
    <x v="1"/>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38"/>
    <x v="1"/>
    <n v="0"/>
    <n v="0"/>
    <n v="0"/>
    <n v="0"/>
    <n v="0"/>
    <x v="2"/>
  </r>
  <r>
    <x v="34"/>
    <n v="1"/>
    <n v="5"/>
    <s v="São Tomé and Príncipe: 2016"/>
    <s v="STP"/>
    <s v="São Tomé and Príncipe"/>
    <s v="https://eiti.org/board-decision/2017-11"/>
    <s v="https://eiti.org/document/validation-stp-2016-documentation"/>
    <n v="2016"/>
    <n v="2017"/>
    <s v="Meaningful progress"/>
    <x v="4"/>
    <n v="0"/>
    <x v="2"/>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5"/>
    <s v="São Tomé and PríncipeSOE transactions (#4.5)"/>
    <s v="São Tomé and Príncipe: 2018"/>
    <s v="São Tomé and Príncipe"/>
    <n v="1"/>
    <n v="38"/>
    <s v="São Tomé and Príncipe: 2018"/>
    <s v="STP"/>
    <s v="São Tomé and Príncipe"/>
    <s v="https://eiti.org/BD/2018-36"/>
    <s v="https://eiti.org/document/sao-tome-principe-validation-2018"/>
    <n v="2018"/>
    <n v="2017"/>
    <s v="Meaningful progress"/>
    <s v="SOE transactions (#4.5)"/>
    <n v="0"/>
    <x v="2"/>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19"/>
    <n v="4"/>
    <x v="0"/>
    <s v="The 2014 EITI Report includes details on the licenses held in the Exclusive Economic Zone including date of award, duration of license and license size/area. Date of application is not included. There is limited public information available on the licenses within the Joint Development Zone and is not fully disclosed in the EITI Reports in accordance with EITI Requirement 2.3."/>
    <s v="https://eiti.org/document/sao-tome-principe-validation-2018"/>
    <s v="http://www.eiti.st/"/>
    <s v="https://eiti.org/api/v1.0/score_data/5"/>
    <s v="São Tomé and PríncipeLicense register (#2.3)"/>
    <s v="São Tomé and Príncipe: 2018"/>
    <s v="São Tomé and Príncipe"/>
    <n v="1"/>
    <n v="38"/>
    <s v="São Tomé and Príncipe: 2018"/>
    <s v="STP"/>
    <s v="São Tomé and Príncipe"/>
    <s v="https://eiti.org/BD/2018-36"/>
    <s v="https://eiti.org/document/sao-tome-principe-validation-2018"/>
    <n v="2018"/>
    <n v="2017"/>
    <s v="Meaningful progress"/>
    <s v="License register (#2.3)"/>
    <n v="4"/>
    <x v="0"/>
    <s v="Dates of application are not publicly available for contracts and licenses held by companies within the scope of reporting. "/>
    <s v="https://eiti.org/document/sao-tome-principe-validation-2018"/>
    <s v="http://www.eiti.st/"/>
    <s v="https://eiti.org/api/v1.0/score_data/38"/>
    <x v="1"/>
    <n v="1"/>
    <n v="0"/>
    <n v="1"/>
    <n v="0"/>
    <n v="0"/>
    <x v="5"/>
  </r>
  <r>
    <x v="34"/>
    <n v="1"/>
    <n v="5"/>
    <s v="São Tomé and Príncipe: 2016"/>
    <s v="STP"/>
    <s v="São Tomé and Príncipe"/>
    <s v="https://eiti.org/board-decision/2017-11"/>
    <s v="https://eiti.org/document/validation-stp-2016-documentation"/>
    <n v="2016"/>
    <n v="2017"/>
    <s v="Meaningful progress"/>
    <x v="20"/>
    <n v="4"/>
    <x v="0"/>
    <s v="For the 2014 EITI Report, there is adequate coverage of the award of licenses in the Exclusive Economic Zone. There was no reporting from companies in the Joint Development Zone. While there do not appear to have been any licenses awarded in the Joint Development Zone in 2014, there is a lack of information related to licences awarded in the zone for the period 2003-2013 report. These issues are highlighted in the 2014 EITI Report recommendations. The 2014 EITI Report does not indicate any deviations from the legal and regulatory framework in the allocation or transfer of licenses, and the procedure for transferring licenses is not described."/>
    <s v="https://eiti.org/document/sao-tome-principe-validation-2018"/>
    <s v="http://www.eiti.st/"/>
    <s v="https://eiti.org/api/v1.0/score_data/5"/>
    <s v="São Tomé and PríncipeLicense allocations (#2.2)"/>
    <s v="São Tomé and Príncipe: 2018"/>
    <s v="São Tomé and Príncipe"/>
    <n v="1"/>
    <n v="38"/>
    <s v="São Tomé and Príncipe: 2018"/>
    <s v="STP"/>
    <s v="São Tomé and Príncipe"/>
    <s v="https://eiti.org/BD/2018-36"/>
    <s v="https://eiti.org/document/sao-tome-principe-validation-2018"/>
    <n v="2018"/>
    <n v="2017"/>
    <s v="Meaningful progress"/>
    <s v="License allocations (#2.2)"/>
    <n v="4"/>
    <x v="0"/>
    <s v="The 2015 EITI Report contains a description of the process for transferring or awarding licenses and information about the recipients and consortium members where applicable. Information on transfers and non-trivial deviations from the applicable framework governing license transfers aren’t reported."/>
    <s v="https://eiti.org/document/sao-tome-principe-validation-2018"/>
    <s v="http://www.eiti.st/"/>
    <s v="https://eiti.org/api/v1.0/score_data/38"/>
    <x v="1"/>
    <n v="1"/>
    <n v="0"/>
    <n v="1"/>
    <n v="0"/>
    <n v="0"/>
    <x v="5"/>
  </r>
  <r>
    <x v="34"/>
    <n v="1"/>
    <n v="5"/>
    <s v="São Tomé and Príncipe: 2016"/>
    <s v="STP"/>
    <s v="São Tomé and Príncipe"/>
    <s v="https://eiti.org/board-decision/2017-11"/>
    <s v="https://eiti.org/document/validation-stp-2016-documentation"/>
    <n v="2016"/>
    <n v="2017"/>
    <s v="Meaningful progress"/>
    <x v="31"/>
    <n v="1"/>
    <x v="4"/>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5"/>
    <s v="São Tomé and PríncipeBeneficial ownership (#2.5)"/>
    <s v="São Tomé and Príncipe: 2018"/>
    <s v="São Tomé and Príncipe"/>
    <n v="1"/>
    <n v="38"/>
    <s v="São Tomé and Príncipe: 2018"/>
    <s v="STP"/>
    <s v="São Tomé and Príncipe"/>
    <s v="https://eiti.org/BD/2018-36"/>
    <s v="https://eiti.org/document/sao-tome-principe-validation-2018"/>
    <n v="2018"/>
    <n v="2017"/>
    <s v="Meaningful progress"/>
    <s v="Beneficial ownership (#2.5)"/>
    <n v="1"/>
    <x v="4"/>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38"/>
    <x v="1"/>
    <n v="0"/>
    <n v="0"/>
    <n v="0"/>
    <n v="0"/>
    <n v="0"/>
    <x v="5"/>
  </r>
  <r>
    <x v="34"/>
    <n v="1"/>
    <n v="5"/>
    <s v="São Tomé and Príncipe: 2016"/>
    <s v="STP"/>
    <s v="São Tomé and Príncipe"/>
    <s v="https://eiti.org/board-decision/2017-11"/>
    <s v="https://eiti.org/document/validation-stp-2016-documentation"/>
    <n v="2016"/>
    <n v="2017"/>
    <s v="Meaningful progress"/>
    <x v="25"/>
    <n v="5"/>
    <x v="1"/>
    <s v="The 2014 EITI Report describes the government’s policy on contract disclosure, actual practice and how the public can access petroleum contracts at the Records and Public Information Office. The report also documents the policy and practice for disclosure of the Joint Development Zone contracts and recommends that the policy should be followed."/>
    <s v="https://eiti.org/document/sao-tome-principe-validation-2018"/>
    <s v="http://www.eiti.st/"/>
    <s v="https://eiti.org/api/v1.0/score_data/5"/>
    <s v="São Tomé and PríncipePolicy on contract disclosure (#2.4)"/>
    <s v="São Tomé and Príncipe: 2018"/>
    <s v="São Tomé and Príncipe"/>
    <n v="1"/>
    <n v="38"/>
    <s v="São Tomé and Príncipe: 2018"/>
    <s v="STP"/>
    <s v="São Tomé and Príncipe"/>
    <s v="https://eiti.org/BD/2018-36"/>
    <s v="https://eiti.org/document/sao-tome-principe-validation-2018"/>
    <n v="2018"/>
    <n v="2017"/>
    <s v="Meaningful progress"/>
    <s v="Policy on contract disclosure (#2.4)"/>
    <n v="6"/>
    <x v="6"/>
    <s v="Building on its clarification of the government’s policy on contract disclosure in previous EITI Reports, the MSG has worked with relevant stakeholders to publish all active oil and gas contracts, aside from the PSC for Block 2 concluded with Sinoangol, as encouraged by the EITI Standard. "/>
    <s v="https://eiti.org/document/sao-tome-principe-validation-2018"/>
    <s v="http://www.eiti.st/"/>
    <s v="https://eiti.org/api/v1.0/score_data/38"/>
    <x v="1"/>
    <n v="0"/>
    <n v="1"/>
    <n v="0"/>
    <n v="0"/>
    <n v="0"/>
    <x v="5"/>
  </r>
  <r>
    <x v="34"/>
    <n v="1"/>
    <n v="5"/>
    <s v="São Tomé and Príncipe: 2016"/>
    <s v="STP"/>
    <s v="São Tomé and Príncipe"/>
    <s v="https://eiti.org/board-decision/2017-11"/>
    <s v="https://eiti.org/document/validation-stp-2016-documentation"/>
    <n v="2016"/>
    <n v="2017"/>
    <s v="Meaningful progress"/>
    <x v="23"/>
    <n v="4"/>
    <x v="0"/>
    <s v="The multi-stakeholder group (MSG) meets regularly and has adequate representation of each of the stakeholder groups, although there is a need for stronger industry representation. The consistency of MSG meetings has recently improved, although these were sporadically held prior to 2015. Minutes of certain critical MSG discussions have not been captured and at times neither MSG discussions nor resulting decisions are properly documented. A review of the Terms of Reference has commenced and as part of this process the multi-stakeholder group is reconsidering the number of participants from each constituency, the requirement that MSG members liaise with their constituencies and any capacity constraints MSG members face in fulfilling their responsibilities. "/>
    <s v="https://eiti.org/document/sao-tome-principe-validation-2018"/>
    <s v="http://www.eiti.st/"/>
    <s v="https://eiti.org/api/v1.0/score_data/5"/>
    <s v="São Tomé and PríncipeMSG governance (#1.4)"/>
    <s v="São Tomé and Príncipe: 2018"/>
    <s v="São Tomé and Príncipe"/>
    <n v="1"/>
    <n v="38"/>
    <s v="São Tomé and Príncipe: 2018"/>
    <s v="STP"/>
    <s v="São Tomé and Príncipe"/>
    <s v="https://eiti.org/BD/2018-36"/>
    <s v="https://eiti.org/document/sao-tome-principe-validation-2018"/>
    <n v="2018"/>
    <n v="2017"/>
    <s v="Meaningful progress"/>
    <s v="MSG governance (#1.4)"/>
    <n v="5"/>
    <x v="1"/>
    <s v="The MSG approved a revised ToR in 2017, defining the MSG’s roles and responsibilities in accordance with Requirement 1.4.b. The MSG has initiated a renewal of its membership, ensuring that all constituencies are adequately represented and qualified. Internal nominations procedures for selecting MSG representatives have been codified. "/>
    <s v="https://eiti.org/document/sao-tome-principe-validation-2018"/>
    <s v="http://www.eiti.st/"/>
    <s v="https://eiti.org/api/v1.0/score_data/38"/>
    <x v="1"/>
    <n v="1"/>
    <n v="1"/>
    <n v="0"/>
    <n v="1"/>
    <n v="0"/>
    <x v="6"/>
  </r>
  <r>
    <x v="34"/>
    <n v="1"/>
    <n v="5"/>
    <s v="São Tomé and Príncipe: 2016"/>
    <s v="STP"/>
    <s v="São Tomé and Príncipe"/>
    <s v="https://eiti.org/board-decision/2017-11"/>
    <s v="https://eiti.org/document/validation-stp-2016-documentation"/>
    <n v="2016"/>
    <n v="2017"/>
    <s v="Meaningful progress"/>
    <x v="24"/>
    <n v="5"/>
    <x v="1"/>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5"/>
    <s v="São Tomé and PríncipeCivil society engagement (#1.3)"/>
    <s v="São Tomé and Príncipe: 2018"/>
    <s v="São Tomé and Príncipe"/>
    <n v="1"/>
    <n v="38"/>
    <s v="São Tomé and Príncipe: 2018"/>
    <s v="STP"/>
    <s v="São Tomé and Príncipe"/>
    <s v="https://eiti.org/BD/2018-36"/>
    <s v="https://eiti.org/document/sao-tome-principe-validation-2018"/>
    <n v="2018"/>
    <n v="2017"/>
    <s v="Meaningful progress"/>
    <s v="Civil society engagement (#1.3)"/>
    <n v="5"/>
    <x v="1"/>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38"/>
    <x v="1"/>
    <n v="0"/>
    <n v="0"/>
    <n v="0"/>
    <n v="0"/>
    <n v="0"/>
    <x v="6"/>
  </r>
  <r>
    <x v="34"/>
    <n v="1"/>
    <n v="5"/>
    <s v="São Tomé and Príncipe: 2016"/>
    <s v="STP"/>
    <s v="São Tomé and Príncipe"/>
    <s v="https://eiti.org/board-decision/2017-11"/>
    <s v="https://eiti.org/document/validation-stp-2016-documentation"/>
    <n v="2016"/>
    <n v="2017"/>
    <s v="Meaningful progress"/>
    <x v="17"/>
    <n v="5"/>
    <x v="1"/>
    <s v="The 2014 EITI Report contains an overview of the legal framework and fiscal regime governing the extractive sector."/>
    <s v="https://eiti.org/document/sao-tome-principe-validation-2018"/>
    <s v="http://www.eiti.st/"/>
    <s v="https://eiti.org/api/v1.0/score_data/5"/>
    <s v="São Tomé and PríncipeLegal framework (#2.1)"/>
    <s v="São Tomé and Príncipe: 2018"/>
    <s v="São Tomé and Príncipe"/>
    <n v="1"/>
    <n v="38"/>
    <s v="São Tomé and Príncipe: 2018"/>
    <s v="STP"/>
    <s v="São Tomé and Príncipe"/>
    <s v="https://eiti.org/BD/2018-36"/>
    <s v="https://eiti.org/document/sao-tome-principe-validation-2018"/>
    <n v="2018"/>
    <n v="2017"/>
    <s v="Meaningful progress"/>
    <s v="Legal framework (#2.1)"/>
    <n v="5"/>
    <x v="1"/>
    <s v="The 2014 EITI Report contains an overview of the legal framework and fiscal regime governing the extractive sector."/>
    <s v="https://eiti.org/document/sao-tome-principe-validation-2018"/>
    <s v="http://www.eiti.st/"/>
    <s v="https://eiti.org/api/v1.0/score_data/38"/>
    <x v="1"/>
    <n v="0"/>
    <n v="0"/>
    <n v="0"/>
    <n v="0"/>
    <n v="0"/>
    <x v="5"/>
  </r>
  <r>
    <x v="34"/>
    <n v="1"/>
    <n v="5"/>
    <s v="São Tomé and Príncipe: 2016"/>
    <s v="STP"/>
    <s v="São Tomé and Príncipe"/>
    <s v="https://eiti.org/board-decision/2017-11"/>
    <s v="https://eiti.org/document/validation-stp-2016-documentation"/>
    <n v="2016"/>
    <n v="2017"/>
    <s v="Meaningful progress"/>
    <x v="18"/>
    <n v="4"/>
    <x v="0"/>
    <s v="The 2016 work plan objectives reflect national priorities for the sector as well as findings and recommendations from EITI reporting. It was however not made publicly available in a timely manner. While there has been a documented effort to make clearer links between the work plan objectives and the government’s priorities for the extractive sector, the links between these objectives and the planned activities could be made stronger. The work plan might benefit from broader consultations with stakeholders."/>
    <s v="https://eiti.org/document/sao-tome-principe-validation-2018"/>
    <s v="http://www.eiti.st/"/>
    <s v="https://eiti.org/api/v1.0/score_data/5"/>
    <s v="São Tomé and PríncipeWorkplan (#1.5)"/>
    <s v="São Tomé and Príncipe: 2018"/>
    <s v="São Tomé and Príncipe"/>
    <n v="1"/>
    <n v="38"/>
    <s v="São Tomé and Príncipe: 2018"/>
    <s v="STP"/>
    <s v="São Tomé and Príncipe"/>
    <s v="https://eiti.org/BD/2018-36"/>
    <s v="https://eiti.org/document/sao-tome-principe-validation-2018"/>
    <n v="2018"/>
    <n v="2017"/>
    <s v="Meaningful progress"/>
    <s v="Workplan (#1.5)"/>
    <n v="5"/>
    <x v="1"/>
    <s v="In accordance with requirement 1.5, the MSG approved an updated fully-costed work plan in October 2017. The objectives are in harmony with national priorities and outline plans for addressing capacity constraints that could form obstacles to EITI implementation. The work plan addresses the scope of EITI reporting. "/>
    <s v="https://eiti.org/document/sao-tome-principe-validation-2018"/>
    <s v="http://www.eiti.st/"/>
    <s v="https://eiti.org/api/v1.0/score_data/38"/>
    <x v="1"/>
    <n v="1"/>
    <n v="1"/>
    <n v="0"/>
    <n v="1"/>
    <n v="0"/>
    <x v="6"/>
  </r>
  <r>
    <x v="34"/>
    <n v="1"/>
    <n v="5"/>
    <s v="São Tomé and Príncipe: 2016"/>
    <s v="STP"/>
    <s v="São Tomé and Príncipe"/>
    <s v="https://eiti.org/board-decision/2017-11"/>
    <s v="https://eiti.org/document/validation-stp-2016-documentation"/>
    <n v="2016"/>
    <n v="2017"/>
    <s v="Meaningful progress"/>
    <x v="29"/>
    <n v="0"/>
    <x v="2"/>
    <s v="There is no production and thus no in-kind revenue collected by the government. The requirement on in-kind revenues is therefore not applicable to São Tomé and Princípe."/>
    <s v="https://eiti.org/document/sao-tome-principe-validation-2018"/>
    <s v="http://www.eiti.st/"/>
    <s v="https://eiti.org/api/v1.0/score_data/5"/>
    <s v="São Tomé and PríncipeIn-kind revenues (#4.2)"/>
    <s v="São Tomé and Príncipe: 2018"/>
    <s v="São Tomé and Príncipe"/>
    <n v="1"/>
    <n v="38"/>
    <s v="São Tomé and Príncipe: 2018"/>
    <s v="STP"/>
    <s v="São Tomé and Príncipe"/>
    <s v="https://eiti.org/BD/2018-36"/>
    <s v="https://eiti.org/document/sao-tome-principe-validation-2018"/>
    <n v="2018"/>
    <n v="2017"/>
    <s v="Meaningful progress"/>
    <s v="In-kind revenues (#4.2)"/>
    <n v="0"/>
    <x v="2"/>
    <s v="There is no production and thus no in-kind revenue collected by the government. The requirement on in-kind revenues is therefore not applicable to São Tomé and Princípe."/>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26"/>
    <n v="5"/>
    <x v="1"/>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5"/>
    <s v="São Tomé and PríncipeComprehensiveness (#4.1)"/>
    <s v="São Tomé and Príncipe: 2018"/>
    <s v="São Tomé and Príncipe"/>
    <n v="1"/>
    <n v="38"/>
    <s v="São Tomé and Príncipe: 2018"/>
    <s v="STP"/>
    <s v="São Tomé and Príncipe"/>
    <s v="https://eiti.org/BD/2018-36"/>
    <s v="https://eiti.org/document/sao-tome-principe-validation-2018"/>
    <n v="2018"/>
    <n v="2017"/>
    <s v="Meaningful progress"/>
    <s v="Comprehensiveness (#4.1)"/>
    <n v="5"/>
    <x v="1"/>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5"/>
    <n v="0"/>
    <x v="2"/>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5"/>
    <s v="São Tomé and PríncipeTransportation revenues (#4.4)"/>
    <s v="São Tomé and Príncipe: 2018"/>
    <s v="São Tomé and Príncipe"/>
    <n v="1"/>
    <n v="38"/>
    <s v="São Tomé and Príncipe: 2018"/>
    <s v="STP"/>
    <s v="São Tomé and Príncipe"/>
    <s v="https://eiti.org/BD/2018-36"/>
    <s v="https://eiti.org/document/sao-tome-principe-validation-2018"/>
    <n v="2018"/>
    <n v="2017"/>
    <s v="Meaningful progress"/>
    <s v="Transportation revenues (#4.4)"/>
    <n v="0"/>
    <x v="2"/>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28"/>
    <n v="0"/>
    <x v="2"/>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5"/>
    <s v="São Tomé and PríncipeBarter agreements (#4.3)"/>
    <s v="São Tomé and Príncipe: 2018"/>
    <s v="São Tomé and Príncipe"/>
    <n v="1"/>
    <n v="38"/>
    <s v="São Tomé and Príncipe: 2018"/>
    <s v="STP"/>
    <s v="São Tomé and Príncipe"/>
    <s v="https://eiti.org/BD/2018-36"/>
    <s v="https://eiti.org/document/sao-tome-principe-validation-2018"/>
    <n v="2018"/>
    <n v="2017"/>
    <s v="Meaningful progress"/>
    <s v="Barter agreements (#4.3)"/>
    <n v="0"/>
    <x v="2"/>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38"/>
    <x v="1"/>
    <n v="0"/>
    <n v="0"/>
    <n v="0"/>
    <n v="0"/>
    <n v="0"/>
    <x v="0"/>
  </r>
  <r>
    <x v="34"/>
    <n v="1"/>
    <n v="5"/>
    <s v="São Tomé and Príncipe: 2016"/>
    <s v="STP"/>
    <s v="São Tomé and Príncipe"/>
    <s v="https://eiti.org/board-decision/2017-11"/>
    <s v="https://eiti.org/document/validation-stp-2016-documentation"/>
    <n v="2016"/>
    <n v="2017"/>
    <s v="Meaningful progress"/>
    <x v="33"/>
    <n v="4"/>
    <x v="0"/>
    <s v="The 2014 EITI Report provides a detailed overview of the extractive industries and activities in the Exclusive Economic Zone including exploration. An overview of the Joint Development Zone is also included, but information on exploration activities is lacking in the 2014 EITI Report and for prior years."/>
    <s v="https://eiti.org/document/sao-tome-principe-validation-2018"/>
    <s v="http://www.eiti.st/"/>
    <s v="https://eiti.org/api/v1.0/score_data/5"/>
    <s v="São Tomé and PríncipeExploration data (#3.1)"/>
    <s v="São Tomé and Príncipe: 2018"/>
    <s v="São Tomé and Príncipe"/>
    <n v="1"/>
    <n v="38"/>
    <s v="São Tomé and Príncipe: 2018"/>
    <s v="STP"/>
    <s v="São Tomé and Príncipe"/>
    <s v="https://eiti.org/BD/2018-36"/>
    <s v="https://eiti.org/document/sao-tome-principe-validation-2018"/>
    <n v="2018"/>
    <n v="2017"/>
    <s v="Meaningful progress"/>
    <s v="Exploration data (#3.1)"/>
    <n v="5"/>
    <x v="1"/>
    <s v="The 2015 EITI Report provides an overview of the extractive industries in STP, including significant exploration activities in the EEZ. Gaps in coverage of activities in the JDZ are not assessed in terms of compliance with Requirement 3.1, given the Board’s prior approval of adapted implementation for the 2015 and 2016 EITI Reports. "/>
    <s v="https://eiti.org/document/sao-tome-principe-validation-2018"/>
    <s v="http://www.eiti.st/"/>
    <s v="https://eiti.org/api/v1.0/score_data/38"/>
    <x v="1"/>
    <n v="1"/>
    <n v="1"/>
    <n v="0"/>
    <n v="1"/>
    <n v="0"/>
    <x v="7"/>
  </r>
  <r>
    <x v="34"/>
    <n v="1"/>
    <n v="5"/>
    <s v="São Tomé and Príncipe: 2016"/>
    <s v="STP"/>
    <s v="São Tomé and Príncipe"/>
    <s v="https://eiti.org/board-decision/2017-11"/>
    <s v="https://eiti.org/document/validation-stp-2016-documentation"/>
    <n v="2016"/>
    <n v="2017"/>
    <s v="Meaningful progress"/>
    <x v="30"/>
    <n v="5"/>
    <x v="1"/>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5"/>
    <s v="São Tomé and PríncipeState participation (#2.6)"/>
    <s v="São Tomé and Príncipe: 2018"/>
    <s v="São Tomé and Príncipe"/>
    <n v="1"/>
    <n v="38"/>
    <s v="São Tomé and Príncipe: 2018"/>
    <s v="STP"/>
    <s v="São Tomé and Príncipe"/>
    <s v="https://eiti.org/BD/2018-36"/>
    <s v="https://eiti.org/document/sao-tome-principe-validation-2018"/>
    <n v="2018"/>
    <n v="2017"/>
    <s v="Meaningful progress"/>
    <s v="State participation (#2.6)"/>
    <n v="5"/>
    <x v="1"/>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38"/>
    <x v="1"/>
    <n v="0"/>
    <n v="0"/>
    <n v="0"/>
    <n v="0"/>
    <n v="0"/>
    <x v="5"/>
  </r>
  <r>
    <x v="34"/>
    <n v="1"/>
    <n v="5"/>
    <s v="São Tomé and Príncipe: 2016"/>
    <s v="STP"/>
    <s v="São Tomé and Príncipe"/>
    <s v="https://eiti.org/board-decision/2017-11"/>
    <s v="https://eiti.org/document/validation-stp-2016-documentation"/>
    <n v="2016"/>
    <n v="2017"/>
    <s v="Meaningful progress"/>
    <x v="27"/>
    <n v="0"/>
    <x v="2"/>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5"/>
    <s v="São Tomé and PríncipeExport data (#3.3)"/>
    <s v="São Tomé and Príncipe: 2018"/>
    <s v="São Tomé and Príncipe"/>
    <n v="1"/>
    <n v="38"/>
    <s v="São Tomé and Príncipe: 2018"/>
    <s v="STP"/>
    <s v="São Tomé and Príncipe"/>
    <s v="https://eiti.org/BD/2018-36"/>
    <s v="https://eiti.org/document/sao-tome-principe-validation-2018"/>
    <n v="2018"/>
    <n v="2017"/>
    <s v="Meaningful progress"/>
    <s v="Export data (#3.3)"/>
    <n v="0"/>
    <x v="2"/>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38"/>
    <x v="1"/>
    <n v="0"/>
    <n v="0"/>
    <n v="0"/>
    <n v="0"/>
    <n v="0"/>
    <x v="7"/>
  </r>
  <r>
    <x v="34"/>
    <n v="1"/>
    <n v="5"/>
    <s v="São Tomé and Príncipe: 2016"/>
    <s v="STP"/>
    <s v="São Tomé and Príncipe"/>
    <s v="https://eiti.org/board-decision/2017-11"/>
    <s v="https://eiti.org/document/validation-stp-2016-documentation"/>
    <n v="2016"/>
    <n v="2017"/>
    <s v="Meaningful progress"/>
    <x v="32"/>
    <n v="0"/>
    <x v="2"/>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5"/>
    <s v="São Tomé and PríncipeProduction data (#3.2)"/>
    <s v="São Tomé and Príncipe: 2018"/>
    <s v="São Tomé and Príncipe"/>
    <n v="1"/>
    <n v="38"/>
    <s v="São Tomé and Príncipe: 2018"/>
    <s v="STP"/>
    <s v="São Tomé and Príncipe"/>
    <s v="https://eiti.org/BD/2018-36"/>
    <s v="https://eiti.org/document/sao-tome-principe-validation-2018"/>
    <n v="2018"/>
    <n v="2017"/>
    <s v="Meaningful progress"/>
    <s v="Production data (#3.2)"/>
    <n v="0"/>
    <x v="2"/>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38"/>
    <x v="1"/>
    <n v="0"/>
    <n v="0"/>
    <n v="0"/>
    <n v="0"/>
    <n v="0"/>
    <x v="7"/>
  </r>
  <r>
    <x v="34"/>
    <n v="1"/>
    <n v="5"/>
    <s v="São Tomé and Príncipe: 2016"/>
    <s v="STP"/>
    <s v="São Tomé and Príncipe"/>
    <s v="https://eiti.org/board-decision/2017-11"/>
    <s v="https://eiti.org/document/validation-stp-2016-documentation"/>
    <n v="2016"/>
    <n v="2017"/>
    <s v="Meaningful progress"/>
    <x v="21"/>
    <n v="5"/>
    <x v="1"/>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5"/>
    <s v="São Tomé and PríncipeIndustry engagement (#1.2)"/>
    <s v="São Tomé and Príncipe: 2018"/>
    <s v="São Tomé and Príncipe"/>
    <n v="1"/>
    <n v="38"/>
    <s v="São Tomé and Príncipe: 2018"/>
    <s v="STP"/>
    <s v="São Tomé and Príncipe"/>
    <s v="https://eiti.org/BD/2018-36"/>
    <s v="https://eiti.org/document/sao-tome-principe-validation-2018"/>
    <n v="2018"/>
    <n v="2017"/>
    <s v="Meaningful progress"/>
    <s v="Industry engagement (#1.2)"/>
    <n v="5"/>
    <x v="1"/>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38"/>
    <x v="1"/>
    <n v="0"/>
    <n v="0"/>
    <n v="0"/>
    <n v="0"/>
    <n v="0"/>
    <x v="6"/>
  </r>
  <r>
    <x v="35"/>
    <n v="1"/>
    <n v="9"/>
    <s v="Tajikistan: 2016"/>
    <s v="TJK"/>
    <s v="Tajikistan"/>
    <s v="https://eiti.org/board-decision/2017-13"/>
    <s v="https://eiti.org/document/validation-tajikistan-2016-reports"/>
    <n v="2016"/>
    <m/>
    <s v="Inadequate progress / suspended"/>
    <x v="3"/>
    <n v="5"/>
    <x v="1"/>
    <s v="In the 2014 EITI Report the proportion of the distribution between the central and local budgets is determined by the law on budget for the specific year. This is not limited to distribution of extractive industry revenues, but all revenues."/>
    <m/>
    <s v="http://eiti.tj"/>
    <s v="https://eiti.org/api/v1.0/score_data/9"/>
    <s v="TajikistanDistribution of revenues (#5.1)"/>
    <s v="Tajikistan: 2016"/>
    <s v="Tajikistan"/>
    <n v="1"/>
    <n v="9"/>
    <s v="Tajikistan: 2016"/>
    <s v="TJK"/>
    <s v="Tajikistan"/>
    <s v="https://eiti.org/board-decision/2017-13"/>
    <s v="https://eiti.org/document/validation-tajikistan-2016-reports"/>
    <n v="2016"/>
    <n v="0"/>
    <s v="Inadequate progress / suspended"/>
    <s v="Distribution of revenues (#5.1)"/>
    <n v="5"/>
    <x v="1"/>
    <s v="In the 2014 EITI Report the proportion of the distribution between the central and local budgets is determined by the law on budget for the specific year. This is not limited to distribution of extractive industry revenues, but all revenues."/>
    <n v="0"/>
    <s v="http://eiti.tj"/>
    <s v="https://eiti.org/api/v1.0/score_data/9"/>
    <x v="0"/>
    <n v="0"/>
    <n v="0"/>
    <n v="0"/>
    <n v="0"/>
    <n v="0"/>
    <x v="1"/>
  </r>
  <r>
    <x v="35"/>
    <n v="1"/>
    <n v="9"/>
    <s v="Tajikistan: 2016"/>
    <s v="TJK"/>
    <s v="Tajikistan"/>
    <s v="https://eiti.org/board-decision/2017-13"/>
    <s v="https://eiti.org/document/validation-tajikistan-2016-reports"/>
    <n v="2016"/>
    <m/>
    <s v="Inadequate progress / suspended"/>
    <x v="0"/>
    <n v="4"/>
    <x v="0"/>
    <s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
    <m/>
    <s v="http://eiti.tj"/>
    <s v="https://eiti.org/api/v1.0/score_data/9"/>
    <s v="TajikistanData quality (#4.9)"/>
    <s v="Tajikistan: 2016"/>
    <s v="Tajikistan"/>
    <n v="1"/>
    <n v="9"/>
    <s v="Tajikistan: 2016"/>
    <s v="TJK"/>
    <s v="Tajikistan"/>
    <s v="https://eiti.org/board-decision/2017-13"/>
    <s v="https://eiti.org/document/validation-tajikistan-2016-reports"/>
    <n v="2016"/>
    <n v="0"/>
    <s v="Inadequate progress / suspended"/>
    <s v="Data quality (#4.9)"/>
    <n v="4"/>
    <x v="0"/>
    <s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
    <n v="0"/>
    <s v="http://eiti.tj"/>
    <s v="https://eiti.org/api/v1.0/score_data/9"/>
    <x v="0"/>
    <n v="1"/>
    <n v="0"/>
    <n v="1"/>
    <n v="0"/>
    <n v="0"/>
    <x v="0"/>
  </r>
  <r>
    <x v="35"/>
    <n v="1"/>
    <n v="9"/>
    <s v="Tajikistan: 2016"/>
    <s v="TJK"/>
    <s v="Tajikistan"/>
    <s v="https://eiti.org/board-decision/2017-13"/>
    <s v="https://eiti.org/document/validation-tajikistan-2016-reports"/>
    <n v="2016"/>
    <m/>
    <s v="Inadequate progress / suspended"/>
    <x v="8"/>
    <n v="1"/>
    <x v="4"/>
    <s v="The Supplementary Report provides some limited information on revenue management and expenditures."/>
    <m/>
    <s v="http://eiti.tj"/>
    <s v="https://eiti.org/api/v1.0/score_data/9"/>
    <s v="TajikistanRevenue management and expenditures (#5.3)"/>
    <s v="Tajikistan: 2016"/>
    <s v="Tajikistan"/>
    <n v="1"/>
    <n v="9"/>
    <s v="Tajikistan: 2016"/>
    <s v="TJK"/>
    <s v="Tajikistan"/>
    <s v="https://eiti.org/board-decision/2017-13"/>
    <s v="https://eiti.org/document/validation-tajikistan-2016-reports"/>
    <n v="2016"/>
    <n v="0"/>
    <s v="Inadequate progress / suspended"/>
    <s v="Revenue management and expenditures (#5.3)"/>
    <n v="1"/>
    <x v="4"/>
    <s v="The Supplementary Report provides some limited information on revenue management and expenditures."/>
    <n v="0"/>
    <s v="http://eiti.tj"/>
    <s v="https://eiti.org/api/v1.0/score_data/9"/>
    <x v="0"/>
    <n v="0"/>
    <n v="0"/>
    <n v="0"/>
    <n v="0"/>
    <n v="0"/>
    <x v="1"/>
  </r>
  <r>
    <x v="35"/>
    <n v="1"/>
    <n v="9"/>
    <s v="Tajikistan: 2016"/>
    <s v="TJK"/>
    <s v="Tajikistan"/>
    <s v="https://eiti.org/board-decision/2017-13"/>
    <s v="https://eiti.org/document/validation-tajikistan-2016-reports"/>
    <n v="2016"/>
    <m/>
    <s v="Inadequate progress / suspended"/>
    <x v="2"/>
    <n v="0"/>
    <x v="2"/>
    <s v="The 2014 EITI Report confused budget allocations to local governments with subnational transfers. However, stakeholder consultations have confirmed that there are no statutory or mandatory transfers of extractive industry revenue in Tajikistan."/>
    <m/>
    <s v="http://eiti.tj"/>
    <s v="https://eiti.org/api/v1.0/score_data/9"/>
    <s v="TajikistanSubnational transfers (#5.2)"/>
    <s v="Tajikistan: 2016"/>
    <s v="Tajikistan"/>
    <n v="1"/>
    <n v="9"/>
    <s v="Tajikistan: 2016"/>
    <s v="TJK"/>
    <s v="Tajikistan"/>
    <s v="https://eiti.org/board-decision/2017-13"/>
    <s v="https://eiti.org/document/validation-tajikistan-2016-reports"/>
    <n v="2016"/>
    <n v="0"/>
    <s v="Inadequate progress / suspended"/>
    <s v="Subnational transfers (#5.2)"/>
    <n v="0"/>
    <x v="2"/>
    <s v="The 2014 EITI Report confused budget allocations to local governments with subnational transfers. However, stakeholder consultations have confirmed that there are no statutory or mandatory transfers of extractive industry revenue in Tajikistan."/>
    <n v="0"/>
    <s v="http://eiti.tj"/>
    <s v="https://eiti.org/api/v1.0/score_data/9"/>
    <x v="0"/>
    <n v="0"/>
    <n v="0"/>
    <n v="0"/>
    <n v="0"/>
    <n v="0"/>
    <x v="1"/>
  </r>
  <r>
    <x v="35"/>
    <n v="1"/>
    <n v="9"/>
    <s v="Tajikistan: 2016"/>
    <s v="TJK"/>
    <s v="Tajikistan"/>
    <s v="https://eiti.org/board-decision/2017-13"/>
    <s v="https://eiti.org/document/validation-tajikistan-2016-reports"/>
    <n v="2016"/>
    <m/>
    <s v="Inadequate progress / suspended"/>
    <x v="7"/>
    <n v="0"/>
    <x v="2"/>
    <s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
    <m/>
    <s v="http://eiti.tj"/>
    <s v="https://eiti.org/api/v1.0/score_data/9"/>
    <s v="TajikistanDirect subnational payments (#4.6)"/>
    <s v="Tajikistan: 2016"/>
    <s v="Tajikistan"/>
    <n v="1"/>
    <n v="9"/>
    <s v="Tajikistan: 2016"/>
    <s v="TJK"/>
    <s v="Tajikistan"/>
    <s v="https://eiti.org/board-decision/2017-13"/>
    <s v="https://eiti.org/document/validation-tajikistan-2016-reports"/>
    <n v="2016"/>
    <n v="0"/>
    <s v="Inadequate progress / suspended"/>
    <s v="Direct subnational payments (#4.6)"/>
    <n v="0"/>
    <x v="2"/>
    <s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
    <n v="0"/>
    <s v="http://eiti.tj"/>
    <s v="https://eiti.org/api/v1.0/score_data/9"/>
    <x v="0"/>
    <n v="0"/>
    <n v="0"/>
    <n v="0"/>
    <n v="0"/>
    <n v="0"/>
    <x v="0"/>
  </r>
  <r>
    <x v="35"/>
    <n v="1"/>
    <n v="9"/>
    <s v="Tajikistan: 2016"/>
    <s v="TJK"/>
    <s v="Tajikistan"/>
    <s v="https://eiti.org/board-decision/2017-13"/>
    <s v="https://eiti.org/document/validation-tajikistan-2016-reports"/>
    <n v="2016"/>
    <m/>
    <s v="Inadequate progress / suspended"/>
    <x v="21"/>
    <n v="4"/>
    <x v="0"/>
    <s v="While there are no legal obstacles preventing company participation, Industry engagement is limited."/>
    <m/>
    <s v="http://eiti.tj"/>
    <s v="https://eiti.org/api/v1.0/score_data/9"/>
    <s v="TajikistanIndustry engagement (#1.2)"/>
    <s v="Tajikistan: 2016"/>
    <s v="Tajikistan"/>
    <n v="1"/>
    <n v="9"/>
    <s v="Tajikistan: 2016"/>
    <s v="TJK"/>
    <s v="Tajikistan"/>
    <s v="https://eiti.org/board-decision/2017-13"/>
    <s v="https://eiti.org/document/validation-tajikistan-2016-reports"/>
    <n v="2016"/>
    <n v="0"/>
    <s v="Inadequate progress / suspended"/>
    <s v="Industry engagement (#1.2)"/>
    <n v="4"/>
    <x v="0"/>
    <s v="While there are no legal obstacles preventing company participation, Industry engagement is limited."/>
    <n v="0"/>
    <s v="http://eiti.tj"/>
    <s v="https://eiti.org/api/v1.0/score_data/9"/>
    <x v="0"/>
    <n v="1"/>
    <n v="0"/>
    <n v="1"/>
    <n v="0"/>
    <n v="0"/>
    <x v="6"/>
  </r>
  <r>
    <x v="35"/>
    <n v="1"/>
    <n v="9"/>
    <s v="Tajikistan: 2016"/>
    <s v="TJK"/>
    <s v="Tajikistan"/>
    <s v="https://eiti.org/board-decision/2017-13"/>
    <s v="https://eiti.org/document/validation-tajikistan-2016-reports"/>
    <n v="2016"/>
    <m/>
    <s v="Inadequate progress / suspended"/>
    <x v="1"/>
    <n v="5"/>
    <x v="1"/>
    <s v="The 2014 EITI Report was published in November 2015 and, therefore, meets the requirement on data timeliness."/>
    <m/>
    <s v="http://eiti.tj"/>
    <s v="https://eiti.org/api/v1.0/score_data/9"/>
    <s v="TajikistanData timeliness (#4.8)"/>
    <s v="Tajikistan: 2016"/>
    <s v="Tajikistan"/>
    <n v="1"/>
    <n v="9"/>
    <s v="Tajikistan: 2016"/>
    <s v="TJK"/>
    <s v="Tajikistan"/>
    <s v="https://eiti.org/board-decision/2017-13"/>
    <s v="https://eiti.org/document/validation-tajikistan-2016-reports"/>
    <n v="2016"/>
    <n v="0"/>
    <s v="Inadequate progress / suspended"/>
    <s v="Data timeliness (#4.8)"/>
    <n v="5"/>
    <x v="1"/>
    <s v="The 2014 EITI Report was published in November 2015 and, therefore, meets the requirement on data timeliness."/>
    <n v="0"/>
    <s v="http://eiti.tj"/>
    <s v="https://eiti.org/api/v1.0/score_data/9"/>
    <x v="0"/>
    <n v="0"/>
    <n v="0"/>
    <n v="0"/>
    <n v="0"/>
    <n v="0"/>
    <x v="0"/>
  </r>
  <r>
    <x v="35"/>
    <n v="1"/>
    <n v="9"/>
    <s v="Tajikistan: 2016"/>
    <s v="TJK"/>
    <s v="Tajikistan"/>
    <s v="https://eiti.org/board-decision/2017-13"/>
    <s v="https://eiti.org/document/validation-tajikistan-2016-reports"/>
    <n v="2016"/>
    <m/>
    <s v="Inadequate progress / suspended"/>
    <x v="6"/>
    <n v="5"/>
    <x v="1"/>
    <s v="The 2014 EITI Report is disaggregated to the levels required by the EITI Standard."/>
    <m/>
    <s v="http://eiti.tj"/>
    <s v="https://eiti.org/api/v1.0/score_data/9"/>
    <s v="TajikistanDisaggregation (#4.7)"/>
    <s v="Tajikistan: 2016"/>
    <s v="Tajikistan"/>
    <n v="1"/>
    <n v="9"/>
    <s v="Tajikistan: 2016"/>
    <s v="TJK"/>
    <s v="Tajikistan"/>
    <s v="https://eiti.org/board-decision/2017-13"/>
    <s v="https://eiti.org/document/validation-tajikistan-2016-reports"/>
    <n v="2016"/>
    <n v="0"/>
    <s v="Inadequate progress / suspended"/>
    <s v="Disaggregation (#4.7)"/>
    <n v="5"/>
    <x v="1"/>
    <s v="The 2014 EITI Report is disaggregated to the levels required by the EITI Standard."/>
    <n v="0"/>
    <s v="http://eiti.tj"/>
    <s v="https://eiti.org/api/v1.0/score_data/9"/>
    <x v="0"/>
    <n v="0"/>
    <n v="0"/>
    <n v="0"/>
    <n v="0"/>
    <n v="0"/>
    <x v="0"/>
  </r>
  <r>
    <x v="35"/>
    <n v="1"/>
    <n v="9"/>
    <s v="Tajikistan: 2016"/>
    <s v="TJK"/>
    <s v="Tajikistan"/>
    <s v="https://eiti.org/board-decision/2017-13"/>
    <s v="https://eiti.org/document/validation-tajikistan-2016-reports"/>
    <n v="2016"/>
    <m/>
    <s v="Inadequate progress / suspended"/>
    <x v="9"/>
    <n v="5"/>
    <x v="1"/>
    <s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
    <m/>
    <s v="http://eiti.tj"/>
    <s v="https://eiti.org/api/v1.0/score_data/9"/>
    <s v="TajikistanFollow up on recommendations (#7.3)"/>
    <s v="Tajikistan: 2016"/>
    <s v="Tajikistan"/>
    <n v="1"/>
    <n v="9"/>
    <s v="Tajikistan: 2016"/>
    <s v="TJK"/>
    <s v="Tajikistan"/>
    <s v="https://eiti.org/board-decision/2017-13"/>
    <s v="https://eiti.org/document/validation-tajikistan-2016-reports"/>
    <n v="2016"/>
    <n v="0"/>
    <s v="Inadequate progress / suspended"/>
    <s v="Follow up on recommendations (#7.3)"/>
    <n v="5"/>
    <x v="1"/>
    <s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
    <n v="0"/>
    <s v="http://eiti.tj"/>
    <s v="https://eiti.org/api/v1.0/score_data/9"/>
    <x v="0"/>
    <n v="0"/>
    <n v="0"/>
    <n v="0"/>
    <n v="0"/>
    <n v="0"/>
    <x v="2"/>
  </r>
  <r>
    <x v="35"/>
    <n v="1"/>
    <n v="9"/>
    <s v="Tajikistan: 2016"/>
    <s v="TJK"/>
    <s v="Tajikistan"/>
    <s v="https://eiti.org/board-decision/2017-13"/>
    <s v="https://eiti.org/document/validation-tajikistan-2016-reports"/>
    <n v="2016"/>
    <m/>
    <s v="Inadequate progress / suspended"/>
    <x v="10"/>
    <n v="1"/>
    <x v="4"/>
    <s v="Tajikistan’s 2014 EITI Report is not machine-readable. Tajikistan adopted the Classification system on revenues and expenditures with instruction of use, however, it does not seem to be used in the 2014 EITI Report."/>
    <m/>
    <s v="http://eiti.tj"/>
    <s v="https://eiti.org/api/v1.0/score_data/9"/>
    <s v="TajikistanData accessibility (#7.2)"/>
    <s v="Tajikistan: 2016"/>
    <s v="Tajikistan"/>
    <n v="1"/>
    <n v="9"/>
    <s v="Tajikistan: 2016"/>
    <s v="TJK"/>
    <s v="Tajikistan"/>
    <s v="https://eiti.org/board-decision/2017-13"/>
    <s v="https://eiti.org/document/validation-tajikistan-2016-reports"/>
    <n v="2016"/>
    <n v="0"/>
    <s v="Inadequate progress / suspended"/>
    <s v="Data accessibility (#7.2)"/>
    <n v="1"/>
    <x v="4"/>
    <s v="Tajikistan’s 2014 EITI Report is not machine-readable. Tajikistan adopted the Classification system on revenues and expenditures with instruction of use, however, it does not seem to be used in the 2014 EITI Report."/>
    <n v="0"/>
    <s v="http://eiti.tj"/>
    <s v="https://eiti.org/api/v1.0/score_data/9"/>
    <x v="0"/>
    <n v="0"/>
    <n v="0"/>
    <n v="0"/>
    <n v="0"/>
    <n v="0"/>
    <x v="2"/>
  </r>
  <r>
    <x v="35"/>
    <n v="1"/>
    <n v="9"/>
    <s v="Tajikistan: 2016"/>
    <s v="TJK"/>
    <s v="Tajikistan"/>
    <s v="https://eiti.org/board-decision/2017-13"/>
    <s v="https://eiti.org/document/validation-tajikistan-2016-reports"/>
    <n v="2016"/>
    <m/>
    <s v="Inadequate progress / suspended"/>
    <x v="11"/>
    <n v="3"/>
    <x v="3"/>
    <s v=""/>
    <m/>
    <s v="http://eiti.tj"/>
    <s v="https://eiti.org/api/v1.0/score_data/9"/>
    <s v="TajikistanOverall Progress (#0.0)"/>
    <s v="Tajikistan: 2016"/>
    <s v="Tajikistan"/>
    <n v="1"/>
    <n v="9"/>
    <s v="Tajikistan: 2016"/>
    <s v="TJK"/>
    <s v="Tajikistan"/>
    <s v="https://eiti.org/board-decision/2017-13"/>
    <s v="https://eiti.org/document/validation-tajikistan-2016-reports"/>
    <n v="2016"/>
    <n v="0"/>
    <s v="Inadequate progress / suspended"/>
    <s v="Overall Progress (#0.0)"/>
    <n v="3"/>
    <x v="3"/>
    <s v=""/>
    <n v="0"/>
    <s v="http://eiti.tj"/>
    <s v="https://eiti.org/api/v1.0/score_data/9"/>
    <x v="0"/>
    <n v="1"/>
    <n v="0"/>
    <n v="1"/>
    <n v="0"/>
    <n v="0"/>
    <x v="3"/>
  </r>
  <r>
    <x v="35"/>
    <n v="1"/>
    <n v="9"/>
    <s v="Tajikistan: 2016"/>
    <s v="TJK"/>
    <s v="Tajikistan"/>
    <s v="https://eiti.org/board-decision/2017-13"/>
    <s v="https://eiti.org/document/validation-tajikistan-2016-reports"/>
    <n v="2016"/>
    <m/>
    <s v="Inadequate progress / suspended"/>
    <x v="12"/>
    <n v="4"/>
    <x v="0"/>
    <s v="The MSG has reviewed progress and outcomes of implementation on a regular basis, including by publishing annual progress reports over the past three years. However, the APR lacks an impact assessment and does not list recommendation from the 2014 EITI Report."/>
    <m/>
    <s v="http://eiti.tj"/>
    <s v="https://eiti.org/api/v1.0/score_data/9"/>
    <s v="TajikistanOutcomes and impact of implementation (#7.4)"/>
    <s v="Tajikistan: 2016"/>
    <s v="Tajikistan"/>
    <n v="1"/>
    <n v="9"/>
    <s v="Tajikistan: 2016"/>
    <s v="TJK"/>
    <s v="Tajikistan"/>
    <s v="https://eiti.org/board-decision/2017-13"/>
    <s v="https://eiti.org/document/validation-tajikistan-2016-reports"/>
    <n v="2016"/>
    <n v="0"/>
    <s v="Inadequate progress / suspended"/>
    <s v="Outcomes and impact of implementation (#7.4)"/>
    <n v="4"/>
    <x v="0"/>
    <s v="The MSG has reviewed progress and outcomes of implementation on a regular basis, including by publishing annual progress reports over the past three years. However, the APR lacks an impact assessment and does not list recommendation from the 2014 EITI Report."/>
    <n v="0"/>
    <s v="http://eiti.tj"/>
    <s v="https://eiti.org/api/v1.0/score_data/9"/>
    <x v="0"/>
    <n v="1"/>
    <n v="0"/>
    <n v="1"/>
    <n v="0"/>
    <n v="0"/>
    <x v="2"/>
  </r>
  <r>
    <x v="35"/>
    <n v="1"/>
    <n v="9"/>
    <s v="Tajikistan: 2016"/>
    <s v="TJK"/>
    <s v="Tajikistan"/>
    <s v="https://eiti.org/board-decision/2017-13"/>
    <s v="https://eiti.org/document/validation-tajikistan-2016-reports"/>
    <n v="2016"/>
    <m/>
    <s v="Inadequate progress / suspended"/>
    <x v="13"/>
    <n v="2"/>
    <x v="5"/>
    <s v="In the 2014 EITI Report, information on quasi-fiscal expenditures, directly or indirectly related to the activities of state-owned companies or companies with the state share of participation, is not available (p.40)."/>
    <m/>
    <s v="http://eiti.tj"/>
    <s v="https://eiti.org/api/v1.0/score_data/9"/>
    <s v="TajikistanSOE quasi-fiscal expenditures (#6.2)"/>
    <s v="Tajikistan: 2016"/>
    <s v="Tajikistan"/>
    <n v="1"/>
    <n v="9"/>
    <s v="Tajikistan: 2016"/>
    <s v="TJK"/>
    <s v="Tajikistan"/>
    <s v="https://eiti.org/board-decision/2017-13"/>
    <s v="https://eiti.org/document/validation-tajikistan-2016-reports"/>
    <n v="2016"/>
    <n v="0"/>
    <s v="Inadequate progress / suspended"/>
    <s v="SOE quasi-fiscal expenditures (#6.2)"/>
    <n v="2"/>
    <x v="5"/>
    <s v="In the 2014 EITI Report, information on quasi-fiscal expenditures, directly or indirectly related to the activities of state-owned companies or companies with the state share of participation, is not available (p.40)."/>
    <n v="0"/>
    <s v="http://eiti.tj"/>
    <s v="https://eiti.org/api/v1.0/score_data/9"/>
    <x v="0"/>
    <n v="1"/>
    <n v="0"/>
    <n v="1"/>
    <n v="0"/>
    <n v="0"/>
    <x v="4"/>
  </r>
  <r>
    <x v="35"/>
    <n v="1"/>
    <n v="9"/>
    <s v="Tajikistan: 2016"/>
    <s v="TJK"/>
    <s v="Tajikistan"/>
    <s v="https://eiti.org/board-decision/2017-13"/>
    <s v="https://eiti.org/document/validation-tajikistan-2016-reports"/>
    <n v="2016"/>
    <m/>
    <s v="Inadequate progress / suspended"/>
    <x v="14"/>
    <n v="3"/>
    <x v="3"/>
    <s v="The 2014 EITI Report does not establish whether social expenditures are voluntary or mandatory, and only discloses limited details on social expenditures. Stakeholder consultations reveal that it is likely that there are mandatory social expenditures."/>
    <m/>
    <s v="http://eiti.tj"/>
    <s v="https://eiti.org/api/v1.0/score_data/9"/>
    <s v="TajikistanMandatory social expenditures (#6.1)"/>
    <s v="Tajikistan: 2016"/>
    <s v="Tajikistan"/>
    <n v="1"/>
    <n v="9"/>
    <s v="Tajikistan: 2016"/>
    <s v="TJK"/>
    <s v="Tajikistan"/>
    <s v="https://eiti.org/board-decision/2017-13"/>
    <s v="https://eiti.org/document/validation-tajikistan-2016-reports"/>
    <n v="2016"/>
    <n v="0"/>
    <s v="Inadequate progress / suspended"/>
    <s v="Mandatory social expenditures (#6.1)"/>
    <n v="3"/>
    <x v="3"/>
    <s v="The 2014 EITI Report does not establish whether social expenditures are voluntary or mandatory, and only discloses limited details on social expenditures. Stakeholder consultations reveal that it is likely that there are mandatory social expenditures."/>
    <n v="0"/>
    <s v="http://eiti.tj"/>
    <s v="https://eiti.org/api/v1.0/score_data/9"/>
    <x v="0"/>
    <n v="1"/>
    <n v="0"/>
    <n v="1"/>
    <n v="0"/>
    <n v="0"/>
    <x v="4"/>
  </r>
  <r>
    <x v="35"/>
    <n v="1"/>
    <n v="9"/>
    <s v="Tajikistan: 2016"/>
    <s v="TJK"/>
    <s v="Tajikistan"/>
    <s v="https://eiti.org/board-decision/2017-13"/>
    <s v="https://eiti.org/document/validation-tajikistan-2016-reports"/>
    <n v="2016"/>
    <m/>
    <s v="Inadequate progress / suspended"/>
    <x v="15"/>
    <n v="4"/>
    <x v="0"/>
    <s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
    <m/>
    <s v="http://eiti.tj"/>
    <s v="https://eiti.org/api/v1.0/score_data/9"/>
    <s v="TajikistanPublic debate (#7.1)"/>
    <s v="Tajikistan: 2016"/>
    <s v="Tajikistan"/>
    <n v="1"/>
    <n v="9"/>
    <s v="Tajikistan: 2016"/>
    <s v="TJK"/>
    <s v="Tajikistan"/>
    <s v="https://eiti.org/board-decision/2017-13"/>
    <s v="https://eiti.org/document/validation-tajikistan-2016-reports"/>
    <n v="2016"/>
    <n v="0"/>
    <s v="Inadequate progress / suspended"/>
    <s v="Public debate (#7.1)"/>
    <n v="4"/>
    <x v="0"/>
    <s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
    <n v="0"/>
    <s v="http://eiti.tj"/>
    <s v="https://eiti.org/api/v1.0/score_data/9"/>
    <x v="0"/>
    <n v="1"/>
    <n v="0"/>
    <n v="1"/>
    <n v="0"/>
    <n v="0"/>
    <x v="2"/>
  </r>
  <r>
    <x v="35"/>
    <n v="1"/>
    <n v="9"/>
    <s v="Tajikistan: 2016"/>
    <s v="TJK"/>
    <s v="Tajikistan"/>
    <s v="https://eiti.org/board-decision/2017-13"/>
    <s v="https://eiti.org/document/validation-tajikistan-2016-reports"/>
    <n v="2016"/>
    <m/>
    <s v="Inadequate progress / suspended"/>
    <x v="16"/>
    <n v="5"/>
    <x v="1"/>
    <s v="The 2014 EITI Report provides comprehensive overview of the contribution of the extractive industry to the economy."/>
    <m/>
    <s v="http://eiti.tj"/>
    <s v="https://eiti.org/api/v1.0/score_data/9"/>
    <s v="TajikistanEconomic contribution (#6.3)"/>
    <s v="Tajikistan: 2016"/>
    <s v="Tajikistan"/>
    <n v="1"/>
    <n v="9"/>
    <s v="Tajikistan: 2016"/>
    <s v="TJK"/>
    <s v="Tajikistan"/>
    <s v="https://eiti.org/board-decision/2017-13"/>
    <s v="https://eiti.org/document/validation-tajikistan-2016-reports"/>
    <n v="2016"/>
    <n v="0"/>
    <s v="Inadequate progress / suspended"/>
    <s v="Economic contribution (#6.3)"/>
    <n v="5"/>
    <x v="1"/>
    <s v="The 2014 EITI Report provides comprehensive overview of the contribution of the extractive industry to the economy."/>
    <n v="0"/>
    <s v="http://eiti.tj"/>
    <s v="https://eiti.org/api/v1.0/score_data/9"/>
    <x v="0"/>
    <n v="0"/>
    <n v="0"/>
    <n v="0"/>
    <n v="0"/>
    <n v="0"/>
    <x v="4"/>
  </r>
  <r>
    <x v="35"/>
    <n v="1"/>
    <n v="9"/>
    <s v="Tajikistan: 2016"/>
    <s v="TJK"/>
    <s v="Tajikistan"/>
    <s v="https://eiti.org/board-decision/2017-13"/>
    <s v="https://eiti.org/document/validation-tajikistan-2016-reports"/>
    <n v="2016"/>
    <m/>
    <s v="Inadequate progress / suspended"/>
    <x v="4"/>
    <n v="3"/>
    <x v="3"/>
    <s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
    <m/>
    <s v="http://eiti.tj"/>
    <s v="https://eiti.org/api/v1.0/score_data/9"/>
    <s v="TajikistanSOE transactions (#4.5)"/>
    <s v="Tajikistan: 2016"/>
    <s v="Tajikistan"/>
    <n v="1"/>
    <n v="9"/>
    <s v="Tajikistan: 2016"/>
    <s v="TJK"/>
    <s v="Tajikistan"/>
    <s v="https://eiti.org/board-decision/2017-13"/>
    <s v="https://eiti.org/document/validation-tajikistan-2016-reports"/>
    <n v="2016"/>
    <n v="0"/>
    <s v="Inadequate progress / suspended"/>
    <s v="SOE transactions (#4.5)"/>
    <n v="3"/>
    <x v="3"/>
    <s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
    <n v="0"/>
    <s v="http://eiti.tj"/>
    <s v="https://eiti.org/api/v1.0/score_data/9"/>
    <x v="0"/>
    <n v="1"/>
    <n v="0"/>
    <n v="1"/>
    <n v="0"/>
    <n v="0"/>
    <x v="0"/>
  </r>
  <r>
    <x v="35"/>
    <n v="1"/>
    <n v="9"/>
    <s v="Tajikistan: 2016"/>
    <s v="TJK"/>
    <s v="Tajikistan"/>
    <s v="https://eiti.org/board-decision/2017-13"/>
    <s v="https://eiti.org/document/validation-tajikistan-2016-reports"/>
    <n v="2016"/>
    <m/>
    <s v="Inadequate progress / suspended"/>
    <x v="20"/>
    <n v="3"/>
    <x v="3"/>
    <s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
    <m/>
    <s v="http://eiti.tj"/>
    <s v="https://eiti.org/api/v1.0/score_data/9"/>
    <s v="TajikistanLicense allocations (#2.2)"/>
    <s v="Tajikistan: 2016"/>
    <s v="Tajikistan"/>
    <n v="1"/>
    <n v="9"/>
    <s v="Tajikistan: 2016"/>
    <s v="TJK"/>
    <s v="Tajikistan"/>
    <s v="https://eiti.org/board-decision/2017-13"/>
    <s v="https://eiti.org/document/validation-tajikistan-2016-reports"/>
    <n v="2016"/>
    <n v="0"/>
    <s v="Inadequate progress / suspended"/>
    <s v="License allocations (#2.2)"/>
    <n v="3"/>
    <x v="3"/>
    <s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
    <n v="0"/>
    <s v="http://eiti.tj"/>
    <s v="https://eiti.org/api/v1.0/score_data/9"/>
    <x v="0"/>
    <n v="1"/>
    <n v="0"/>
    <n v="1"/>
    <n v="0"/>
    <n v="0"/>
    <x v="5"/>
  </r>
  <r>
    <x v="35"/>
    <n v="1"/>
    <n v="9"/>
    <s v="Tajikistan: 2016"/>
    <s v="TJK"/>
    <s v="Tajikistan"/>
    <s v="https://eiti.org/board-decision/2017-13"/>
    <s v="https://eiti.org/document/validation-tajikistan-2016-reports"/>
    <n v="2016"/>
    <m/>
    <s v="Inadequate progress / suspended"/>
    <x v="17"/>
    <n v="5"/>
    <x v="1"/>
    <s v="The 2014 EITI Report discloses legal and fiscal framework, with a brief description of the roles and responsibilities of government agencies involved in the extractive sector."/>
    <m/>
    <s v="http://eiti.tj"/>
    <s v="https://eiti.org/api/v1.0/score_data/9"/>
    <s v="TajikistanLegal framework (#2.1)"/>
    <s v="Tajikistan: 2016"/>
    <s v="Tajikistan"/>
    <n v="1"/>
    <n v="9"/>
    <s v="Tajikistan: 2016"/>
    <s v="TJK"/>
    <s v="Tajikistan"/>
    <s v="https://eiti.org/board-decision/2017-13"/>
    <s v="https://eiti.org/document/validation-tajikistan-2016-reports"/>
    <n v="2016"/>
    <n v="0"/>
    <s v="Inadequate progress / suspended"/>
    <s v="Legal framework (#2.1)"/>
    <n v="5"/>
    <x v="1"/>
    <s v="The 2014 EITI Report discloses legal and fiscal framework, with a brief description of the roles and responsibilities of government agencies involved in the extractive sector."/>
    <n v="0"/>
    <s v="http://eiti.tj"/>
    <s v="https://eiti.org/api/v1.0/score_data/9"/>
    <x v="0"/>
    <n v="0"/>
    <n v="0"/>
    <n v="0"/>
    <n v="0"/>
    <n v="0"/>
    <x v="5"/>
  </r>
  <r>
    <x v="35"/>
    <n v="1"/>
    <n v="9"/>
    <s v="Tajikistan: 2016"/>
    <s v="TJK"/>
    <s v="Tajikistan"/>
    <s v="https://eiti.org/board-decision/2017-13"/>
    <s v="https://eiti.org/document/validation-tajikistan-2016-reports"/>
    <n v="2016"/>
    <m/>
    <s v="Inadequate progress / suspended"/>
    <x v="25"/>
    <n v="4"/>
    <x v="0"/>
    <s v="The 2014 EITI Report confirms the actual practice in terms of contract transparency, but does not contain any reference to a government policy or relevant legal provisions, nor any commentary on reforms underway."/>
    <m/>
    <s v="http://eiti.tj"/>
    <s v="https://eiti.org/api/v1.0/score_data/9"/>
    <s v="TajikistanPolicy on contract disclosure (#2.4)"/>
    <s v="Tajikistan: 2016"/>
    <s v="Tajikistan"/>
    <n v="1"/>
    <n v="9"/>
    <s v="Tajikistan: 2016"/>
    <s v="TJK"/>
    <s v="Tajikistan"/>
    <s v="https://eiti.org/board-decision/2017-13"/>
    <s v="https://eiti.org/document/validation-tajikistan-2016-reports"/>
    <n v="2016"/>
    <n v="0"/>
    <s v="Inadequate progress / suspended"/>
    <s v="Policy on contract disclosure (#2.4)"/>
    <n v="4"/>
    <x v="0"/>
    <s v="The 2014 EITI Report confirms the actual practice in terms of contract transparency, but does not contain any reference to a government policy or relevant legal provisions, nor any commentary on reforms underway."/>
    <n v="0"/>
    <s v="http://eiti.tj"/>
    <s v="https://eiti.org/api/v1.0/score_data/9"/>
    <x v="0"/>
    <n v="1"/>
    <n v="0"/>
    <n v="1"/>
    <n v="0"/>
    <n v="0"/>
    <x v="5"/>
  </r>
  <r>
    <x v="35"/>
    <n v="1"/>
    <n v="9"/>
    <s v="Tajikistan: 2016"/>
    <s v="TJK"/>
    <s v="Tajikistan"/>
    <s v="https://eiti.org/board-decision/2017-13"/>
    <s v="https://eiti.org/document/validation-tajikistan-2016-reports"/>
    <n v="2016"/>
    <m/>
    <s v="Inadequate progress / suspended"/>
    <x v="19"/>
    <n v="4"/>
    <x v="0"/>
    <s v="The 2014 EITI report confirms that a license register exists and is accessible subject to a fee. The report includes a list of licenses for all extractive companies. The date of application for the licenses, and the coordinates of the license areas are not included."/>
    <m/>
    <s v="http://eiti.tj"/>
    <s v="https://eiti.org/api/v1.0/score_data/9"/>
    <s v="TajikistanLicense register (#2.3)"/>
    <s v="Tajikistan: 2016"/>
    <s v="Tajikistan"/>
    <n v="1"/>
    <n v="9"/>
    <s v="Tajikistan: 2016"/>
    <s v="TJK"/>
    <s v="Tajikistan"/>
    <s v="https://eiti.org/board-decision/2017-13"/>
    <s v="https://eiti.org/document/validation-tajikistan-2016-reports"/>
    <n v="2016"/>
    <n v="0"/>
    <s v="Inadequate progress / suspended"/>
    <s v="License register (#2.3)"/>
    <n v="4"/>
    <x v="0"/>
    <s v="The 2014 EITI report confirms that a license register exists and is accessible subject to a fee. The report includes a list of licenses for all extractive companies. The date of application for the licenses, and the coordinates of the license areas are not included."/>
    <n v="0"/>
    <s v="http://eiti.tj"/>
    <s v="https://eiti.org/api/v1.0/score_data/9"/>
    <x v="0"/>
    <n v="1"/>
    <n v="0"/>
    <n v="1"/>
    <n v="0"/>
    <n v="0"/>
    <x v="5"/>
  </r>
  <r>
    <x v="35"/>
    <n v="1"/>
    <n v="9"/>
    <s v="Tajikistan: 2016"/>
    <s v="TJK"/>
    <s v="Tajikistan"/>
    <s v="https://eiti.org/board-decision/2017-13"/>
    <s v="https://eiti.org/document/validation-tajikistan-2016-reports"/>
    <n v="2016"/>
    <m/>
    <s v="Inadequate progress / suspended"/>
    <x v="24"/>
    <n v="4"/>
    <x v="0"/>
    <s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
    <m/>
    <s v="http://eiti.tj"/>
    <s v="https://eiti.org/api/v1.0/score_data/9"/>
    <s v="TajikistanCivil society engagement (#1.3)"/>
    <s v="Tajikistan: 2016"/>
    <s v="Tajikistan"/>
    <n v="1"/>
    <n v="9"/>
    <s v="Tajikistan: 2016"/>
    <s v="TJK"/>
    <s v="Tajikistan"/>
    <s v="https://eiti.org/board-decision/2017-13"/>
    <s v="https://eiti.org/document/validation-tajikistan-2016-reports"/>
    <n v="2016"/>
    <n v="0"/>
    <s v="Inadequate progress / suspended"/>
    <s v="Civil society engagement (#1.3)"/>
    <n v="4"/>
    <x v="0"/>
    <s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
    <n v="0"/>
    <s v="http://eiti.tj"/>
    <s v="https://eiti.org/api/v1.0/score_data/9"/>
    <x v="0"/>
    <n v="1"/>
    <n v="0"/>
    <n v="1"/>
    <n v="0"/>
    <n v="0"/>
    <x v="6"/>
  </r>
  <r>
    <x v="35"/>
    <n v="1"/>
    <n v="9"/>
    <s v="Tajikistan: 2016"/>
    <s v="TJK"/>
    <s v="Tajikistan"/>
    <s v="https://eiti.org/board-decision/2017-13"/>
    <s v="https://eiti.org/document/validation-tajikistan-2016-reports"/>
    <n v="2016"/>
    <m/>
    <s v="Inadequate progress / suspended"/>
    <x v="22"/>
    <n v="5"/>
    <x v="1"/>
    <s v="The government is committed to the EITI and relevant government representatives are part of the multi-stakeholder group (MSG)."/>
    <m/>
    <s v="http://eiti.tj"/>
    <s v="https://eiti.org/api/v1.0/score_data/9"/>
    <s v="TajikistanGovernment engagement (#1.1)"/>
    <s v="Tajikistan: 2016"/>
    <s v="Tajikistan"/>
    <n v="1"/>
    <n v="9"/>
    <s v="Tajikistan: 2016"/>
    <s v="TJK"/>
    <s v="Tajikistan"/>
    <s v="https://eiti.org/board-decision/2017-13"/>
    <s v="https://eiti.org/document/validation-tajikistan-2016-reports"/>
    <n v="2016"/>
    <n v="0"/>
    <s v="Inadequate progress / suspended"/>
    <s v="Government engagement (#1.1)"/>
    <n v="5"/>
    <x v="1"/>
    <s v="The government is committed to the EITI and relevant government representatives are part of the multi-stakeholder group (MSG)."/>
    <n v="0"/>
    <s v="http://eiti.tj"/>
    <s v="https://eiti.org/api/v1.0/score_data/9"/>
    <x v="0"/>
    <n v="0"/>
    <n v="0"/>
    <n v="0"/>
    <n v="0"/>
    <n v="0"/>
    <x v="6"/>
  </r>
  <r>
    <x v="35"/>
    <n v="1"/>
    <n v="9"/>
    <s v="Tajikistan: 2016"/>
    <s v="TJK"/>
    <s v="Tajikistan"/>
    <s v="https://eiti.org/board-decision/2017-13"/>
    <s v="https://eiti.org/document/validation-tajikistan-2016-reports"/>
    <n v="2016"/>
    <m/>
    <s v="Inadequate progress / suspended"/>
    <x v="18"/>
    <n v="5"/>
    <x v="1"/>
    <s v="The work plan has clear objectives linked to national priorities for the extractive sector, as well as detailed actions and timelines. Although there were significant delays in implementation of previous work plans, the execution of the current work plan appears to be on track."/>
    <m/>
    <s v="http://eiti.tj"/>
    <s v="https://eiti.org/api/v1.0/score_data/9"/>
    <s v="TajikistanWorkplan (#1.5)"/>
    <s v="Tajikistan: 2016"/>
    <s v="Tajikistan"/>
    <n v="1"/>
    <n v="9"/>
    <s v="Tajikistan: 2016"/>
    <s v="TJK"/>
    <s v="Tajikistan"/>
    <s v="https://eiti.org/board-decision/2017-13"/>
    <s v="https://eiti.org/document/validation-tajikistan-2016-reports"/>
    <n v="2016"/>
    <n v="0"/>
    <s v="Inadequate progress / suspended"/>
    <s v="Workplan (#1.5)"/>
    <n v="5"/>
    <x v="1"/>
    <s v="The work plan has clear objectives linked to national priorities for the extractive sector, as well as detailed actions and timelines. Although there were significant delays in implementation of previous work plans, the execution of the current work plan appears to be on track."/>
    <n v="0"/>
    <s v="http://eiti.tj"/>
    <s v="https://eiti.org/api/v1.0/score_data/9"/>
    <x v="0"/>
    <n v="0"/>
    <n v="0"/>
    <n v="0"/>
    <n v="0"/>
    <n v="0"/>
    <x v="6"/>
  </r>
  <r>
    <x v="35"/>
    <n v="1"/>
    <n v="9"/>
    <s v="Tajikistan: 2016"/>
    <s v="TJK"/>
    <s v="Tajikistan"/>
    <s v="https://eiti.org/board-decision/2017-13"/>
    <s v="https://eiti.org/document/validation-tajikistan-2016-reports"/>
    <n v="2016"/>
    <m/>
    <s v="Inadequate progress / suspended"/>
    <x v="23"/>
    <n v="5"/>
    <x v="1"/>
    <s v="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
    <m/>
    <s v="http://eiti.tj"/>
    <s v="https://eiti.org/api/v1.0/score_data/9"/>
    <s v="TajikistanMSG governance (#1.4)"/>
    <s v="Tajikistan: 2016"/>
    <s v="Tajikistan"/>
    <n v="1"/>
    <n v="9"/>
    <s v="Tajikistan: 2016"/>
    <s v="TJK"/>
    <s v="Tajikistan"/>
    <s v="https://eiti.org/board-decision/2017-13"/>
    <s v="https://eiti.org/document/validation-tajikistan-2016-reports"/>
    <n v="2016"/>
    <n v="0"/>
    <s v="Inadequate progress / suspended"/>
    <s v="MSG governance (#1.4)"/>
    <n v="5"/>
    <x v="1"/>
    <s v="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
    <n v="0"/>
    <s v="http://eiti.tj"/>
    <s v="https://eiti.org/api/v1.0/score_data/9"/>
    <x v="0"/>
    <n v="0"/>
    <n v="0"/>
    <n v="0"/>
    <n v="0"/>
    <n v="0"/>
    <x v="6"/>
  </r>
  <r>
    <x v="35"/>
    <n v="1"/>
    <n v="9"/>
    <s v="Tajikistan: 2016"/>
    <s v="TJK"/>
    <s v="Tajikistan"/>
    <s v="https://eiti.org/board-decision/2017-13"/>
    <s v="https://eiti.org/document/validation-tajikistan-2016-reports"/>
    <n v="2016"/>
    <m/>
    <s v="Inadequate progress / suspended"/>
    <x v="26"/>
    <n v="4"/>
    <x v="0"/>
    <s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
    <m/>
    <s v="http://eiti.tj"/>
    <s v="https://eiti.org/api/v1.0/score_data/9"/>
    <s v="TajikistanComprehensiveness (#4.1)"/>
    <s v="Tajikistan: 2016"/>
    <s v="Tajikistan"/>
    <n v="1"/>
    <n v="9"/>
    <s v="Tajikistan: 2016"/>
    <s v="TJK"/>
    <s v="Tajikistan"/>
    <s v="https://eiti.org/board-decision/2017-13"/>
    <s v="https://eiti.org/document/validation-tajikistan-2016-reports"/>
    <n v="2016"/>
    <n v="0"/>
    <s v="Inadequate progress / suspended"/>
    <s v="Comprehensiveness (#4.1)"/>
    <n v="4"/>
    <x v="0"/>
    <s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
    <n v="0"/>
    <s v="http://eiti.tj"/>
    <s v="https://eiti.org/api/v1.0/score_data/9"/>
    <x v="0"/>
    <n v="1"/>
    <n v="0"/>
    <n v="1"/>
    <n v="0"/>
    <n v="0"/>
    <x v="0"/>
  </r>
  <r>
    <x v="35"/>
    <n v="1"/>
    <n v="9"/>
    <s v="Tajikistan: 2016"/>
    <s v="TJK"/>
    <s v="Tajikistan"/>
    <s v="https://eiti.org/board-decision/2017-13"/>
    <s v="https://eiti.org/document/validation-tajikistan-2016-reports"/>
    <n v="2016"/>
    <m/>
    <s v="Inadequate progress / suspended"/>
    <x v="27"/>
    <n v="3"/>
    <x v="3"/>
    <s v="Export volumes are only provided for natural sands, gold, zinc, lead and antimony, not for other commodities. No export values are provided."/>
    <m/>
    <s v="http://eiti.tj"/>
    <s v="https://eiti.org/api/v1.0/score_data/9"/>
    <s v="TajikistanExport data (#3.3)"/>
    <s v="Tajikistan: 2016"/>
    <s v="Tajikistan"/>
    <n v="1"/>
    <n v="9"/>
    <s v="Tajikistan: 2016"/>
    <s v="TJK"/>
    <s v="Tajikistan"/>
    <s v="https://eiti.org/board-decision/2017-13"/>
    <s v="https://eiti.org/document/validation-tajikistan-2016-reports"/>
    <n v="2016"/>
    <n v="0"/>
    <s v="Inadequate progress / suspended"/>
    <s v="Export data (#3.3)"/>
    <n v="3"/>
    <x v="3"/>
    <s v="Export volumes are only provided for natural sands, gold, zinc, lead and antimony, not for other commodities. No export values are provided."/>
    <n v="0"/>
    <s v="http://eiti.tj"/>
    <s v="https://eiti.org/api/v1.0/score_data/9"/>
    <x v="0"/>
    <n v="1"/>
    <n v="0"/>
    <n v="1"/>
    <n v="0"/>
    <n v="0"/>
    <x v="7"/>
  </r>
  <r>
    <x v="35"/>
    <n v="1"/>
    <n v="9"/>
    <s v="Tajikistan: 2016"/>
    <s v="TJK"/>
    <s v="Tajikistan"/>
    <s v="https://eiti.org/board-decision/2017-13"/>
    <s v="https://eiti.org/document/validation-tajikistan-2016-reports"/>
    <n v="2016"/>
    <m/>
    <s v="Inadequate progress / suspended"/>
    <x v="28"/>
    <n v="3"/>
    <x v="3"/>
    <s v="The EITI Report confirms that barter arrangements were not material in 2014, however stakeholder consultations seem to indicate that such arrangements exist. There is no evidence of any EITI Council discussion on this matter."/>
    <m/>
    <s v="http://eiti.tj"/>
    <s v="https://eiti.org/api/v1.0/score_data/9"/>
    <s v="TajikistanBarter agreements (#4.3)"/>
    <s v="Tajikistan: 2016"/>
    <s v="Tajikistan"/>
    <n v="1"/>
    <n v="9"/>
    <s v="Tajikistan: 2016"/>
    <s v="TJK"/>
    <s v="Tajikistan"/>
    <s v="https://eiti.org/board-decision/2017-13"/>
    <s v="https://eiti.org/document/validation-tajikistan-2016-reports"/>
    <n v="2016"/>
    <n v="0"/>
    <s v="Inadequate progress / suspended"/>
    <s v="Barter agreements (#4.3)"/>
    <n v="3"/>
    <x v="3"/>
    <s v="The EITI Report confirms that barter arrangements were not material in 2014, however stakeholder consultations seem to indicate that such arrangements exist. There is no evidence of any EITI Council discussion on this matter."/>
    <n v="0"/>
    <s v="http://eiti.tj"/>
    <s v="https://eiti.org/api/v1.0/score_data/9"/>
    <x v="0"/>
    <n v="1"/>
    <n v="0"/>
    <n v="1"/>
    <n v="0"/>
    <n v="0"/>
    <x v="0"/>
  </r>
  <r>
    <x v="35"/>
    <n v="1"/>
    <n v="9"/>
    <s v="Tajikistan: 2016"/>
    <s v="TJK"/>
    <s v="Tajikistan"/>
    <s v="https://eiti.org/board-decision/2017-13"/>
    <s v="https://eiti.org/document/validation-tajikistan-2016-reports"/>
    <n v="2016"/>
    <m/>
    <s v="Inadequate progress / suspended"/>
    <x v="29"/>
    <n v="2"/>
    <x v="5"/>
    <s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
    <m/>
    <s v="http://eiti.tj"/>
    <s v="https://eiti.org/api/v1.0/score_data/9"/>
    <s v="TajikistanIn-kind revenues (#4.2)"/>
    <s v="Tajikistan: 2016"/>
    <s v="Tajikistan"/>
    <n v="1"/>
    <n v="9"/>
    <s v="Tajikistan: 2016"/>
    <s v="TJK"/>
    <s v="Tajikistan"/>
    <s v="https://eiti.org/board-decision/2017-13"/>
    <s v="https://eiti.org/document/validation-tajikistan-2016-reports"/>
    <n v="2016"/>
    <n v="0"/>
    <s v="Inadequate progress / suspended"/>
    <s v="In-kind revenues (#4.2)"/>
    <n v="2"/>
    <x v="5"/>
    <s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
    <n v="0"/>
    <s v="http://eiti.tj"/>
    <s v="https://eiti.org/api/v1.0/score_data/9"/>
    <x v="0"/>
    <n v="1"/>
    <n v="0"/>
    <n v="1"/>
    <n v="0"/>
    <n v="0"/>
    <x v="0"/>
  </r>
  <r>
    <x v="35"/>
    <n v="1"/>
    <n v="9"/>
    <s v="Tajikistan: 2016"/>
    <s v="TJK"/>
    <s v="Tajikistan"/>
    <s v="https://eiti.org/board-decision/2017-13"/>
    <s v="https://eiti.org/document/validation-tajikistan-2016-reports"/>
    <n v="2016"/>
    <m/>
    <s v="Inadequate progress / suspended"/>
    <x v="30"/>
    <n v="3"/>
    <x v="3"/>
    <s v="The 2014 EITI Report provide detail related to the financial relationship between the government and the SOEs. There is an overview of the companies in which the government holds a stake, but further details are not included."/>
    <m/>
    <s v="http://eiti.tj"/>
    <s v="https://eiti.org/api/v1.0/score_data/9"/>
    <s v="TajikistanState participation (#2.6)"/>
    <s v="Tajikistan: 2016"/>
    <s v="Tajikistan"/>
    <n v="1"/>
    <n v="9"/>
    <s v="Tajikistan: 2016"/>
    <s v="TJK"/>
    <s v="Tajikistan"/>
    <s v="https://eiti.org/board-decision/2017-13"/>
    <s v="https://eiti.org/document/validation-tajikistan-2016-reports"/>
    <n v="2016"/>
    <n v="0"/>
    <s v="Inadequate progress / suspended"/>
    <s v="State participation (#2.6)"/>
    <n v="3"/>
    <x v="3"/>
    <s v="The 2014 EITI Report provide detail related to the financial relationship between the government and the SOEs. There is an overview of the companies in which the government holds a stake, but further details are not included."/>
    <n v="0"/>
    <s v="http://eiti.tj"/>
    <s v="https://eiti.org/api/v1.0/score_data/9"/>
    <x v="0"/>
    <n v="1"/>
    <n v="0"/>
    <n v="1"/>
    <n v="0"/>
    <n v="0"/>
    <x v="5"/>
  </r>
  <r>
    <x v="35"/>
    <n v="1"/>
    <n v="9"/>
    <s v="Tajikistan: 2016"/>
    <s v="TJK"/>
    <s v="Tajikistan"/>
    <s v="https://eiti.org/board-decision/2017-13"/>
    <s v="https://eiti.org/document/validation-tajikistan-2016-reports"/>
    <n v="2016"/>
    <m/>
    <s v="Inadequate progress / suspended"/>
    <x v="31"/>
    <n v="1"/>
    <x v="4"/>
    <s v="Tajikistan has already commenced work on beneficial ownership through the beneficial ownership pilot project. In addition, the EITI Council has proposed amendments to the subsoil use law aimed at making beneficial ownership transparency mandatory."/>
    <m/>
    <s v="http://eiti.tj"/>
    <s v="https://eiti.org/api/v1.0/score_data/9"/>
    <s v="TajikistanBeneficial ownership (#2.5)"/>
    <s v="Tajikistan: 2016"/>
    <s v="Tajikistan"/>
    <n v="1"/>
    <n v="9"/>
    <s v="Tajikistan: 2016"/>
    <s v="TJK"/>
    <s v="Tajikistan"/>
    <s v="https://eiti.org/board-decision/2017-13"/>
    <s v="https://eiti.org/document/validation-tajikistan-2016-reports"/>
    <n v="2016"/>
    <n v="0"/>
    <s v="Inadequate progress / suspended"/>
    <s v="Beneficial ownership (#2.5)"/>
    <n v="1"/>
    <x v="4"/>
    <s v="Tajikistan has already commenced work on beneficial ownership through the beneficial ownership pilot project. In addition, the EITI Council has proposed amendments to the subsoil use law aimed at making beneficial ownership transparency mandatory."/>
    <n v="0"/>
    <s v="http://eiti.tj"/>
    <s v="https://eiti.org/api/v1.0/score_data/9"/>
    <x v="0"/>
    <n v="0"/>
    <n v="0"/>
    <n v="0"/>
    <n v="0"/>
    <n v="0"/>
    <x v="5"/>
  </r>
  <r>
    <x v="35"/>
    <n v="1"/>
    <n v="9"/>
    <s v="Tajikistan: 2016"/>
    <s v="TJK"/>
    <s v="Tajikistan"/>
    <s v="https://eiti.org/board-decision/2017-13"/>
    <s v="https://eiti.org/document/validation-tajikistan-2016-reports"/>
    <n v="2016"/>
    <m/>
    <s v="Inadequate progress / suspended"/>
    <x v="32"/>
    <n v="3"/>
    <x v="3"/>
    <s v="Production volumes are provided for oil, gas, gold, silver and coal, but not for other metals/minerals even if it was reported by stakeholders that this information is available. Production volumes are not disaggregated by producing region, apart from coal. No production is included."/>
    <m/>
    <s v="http://eiti.tj"/>
    <s v="https://eiti.org/api/v1.0/score_data/9"/>
    <s v="TajikistanProduction data (#3.2)"/>
    <s v="Tajikistan: 2016"/>
    <s v="Tajikistan"/>
    <n v="1"/>
    <n v="9"/>
    <s v="Tajikistan: 2016"/>
    <s v="TJK"/>
    <s v="Tajikistan"/>
    <s v="https://eiti.org/board-decision/2017-13"/>
    <s v="https://eiti.org/document/validation-tajikistan-2016-reports"/>
    <n v="2016"/>
    <n v="0"/>
    <s v="Inadequate progress / suspended"/>
    <s v="Production data (#3.2)"/>
    <n v="3"/>
    <x v="3"/>
    <s v="Production volumes are provided for oil, gas, gold, silver and coal, but not for other metals/minerals even if it was reported by stakeholders that this information is available. Production volumes are not disaggregated by producing region, apart from coal. No production is included."/>
    <n v="0"/>
    <s v="http://eiti.tj"/>
    <s v="https://eiti.org/api/v1.0/score_data/9"/>
    <x v="0"/>
    <n v="1"/>
    <n v="0"/>
    <n v="1"/>
    <n v="0"/>
    <n v="0"/>
    <x v="7"/>
  </r>
  <r>
    <x v="35"/>
    <n v="1"/>
    <n v="9"/>
    <s v="Tajikistan: 2016"/>
    <s v="TJK"/>
    <s v="Tajikistan"/>
    <s v="https://eiti.org/board-decision/2017-13"/>
    <s v="https://eiti.org/document/validation-tajikistan-2016-reports"/>
    <n v="2016"/>
    <m/>
    <s v="Inadequate progress / suspended"/>
    <x v="33"/>
    <n v="5"/>
    <x v="1"/>
    <s v="The 2014 EITI Report provides a comprehensive overview of the extractive sector, including exploration activities."/>
    <m/>
    <s v="http://eiti.tj"/>
    <s v="https://eiti.org/api/v1.0/score_data/9"/>
    <s v="TajikistanExploration data (#3.1)"/>
    <s v="Tajikistan: 2016"/>
    <s v="Tajikistan"/>
    <n v="1"/>
    <n v="9"/>
    <s v="Tajikistan: 2016"/>
    <s v="TJK"/>
    <s v="Tajikistan"/>
    <s v="https://eiti.org/board-decision/2017-13"/>
    <s v="https://eiti.org/document/validation-tajikistan-2016-reports"/>
    <n v="2016"/>
    <n v="0"/>
    <s v="Inadequate progress / suspended"/>
    <s v="Exploration data (#3.1)"/>
    <n v="5"/>
    <x v="1"/>
    <s v="The 2014 EITI Report provides a comprehensive overview of the extractive sector, including exploration activities."/>
    <n v="0"/>
    <s v="http://eiti.tj"/>
    <s v="https://eiti.org/api/v1.0/score_data/9"/>
    <x v="0"/>
    <n v="0"/>
    <n v="0"/>
    <n v="0"/>
    <n v="0"/>
    <n v="0"/>
    <x v="7"/>
  </r>
  <r>
    <x v="35"/>
    <n v="1"/>
    <n v="9"/>
    <s v="Tajikistan: 2016"/>
    <s v="TJK"/>
    <s v="Tajikistan"/>
    <s v="https://eiti.org/board-decision/2017-13"/>
    <s v="https://eiti.org/document/validation-tajikistan-2016-reports"/>
    <n v="2016"/>
    <m/>
    <s v="Inadequate progress / suspended"/>
    <x v="5"/>
    <n v="0"/>
    <x v="2"/>
    <s v="The 2014 EITI Report contains a description of transportation arrangements on p.33. The Report confirms that there were no material transportation payments in 2014 (p. 57)."/>
    <m/>
    <s v="http://eiti.tj"/>
    <s v="https://eiti.org/api/v1.0/score_data/9"/>
    <s v="TajikistanTransportation revenues (#4.4)"/>
    <s v="Tajikistan: 2016"/>
    <s v="Tajikistan"/>
    <n v="1"/>
    <n v="9"/>
    <s v="Tajikistan: 2016"/>
    <s v="TJK"/>
    <s v="Tajikistan"/>
    <s v="https://eiti.org/board-decision/2017-13"/>
    <s v="https://eiti.org/document/validation-tajikistan-2016-reports"/>
    <n v="2016"/>
    <n v="0"/>
    <s v="Inadequate progress / suspended"/>
    <s v="Transportation revenues (#4.4)"/>
    <n v="0"/>
    <x v="2"/>
    <s v="The 2014 EITI Report contains a description of transportation arrangements on p.33. The Report confirms that there were no material transportation payments in 2014 (p. 57)."/>
    <n v="0"/>
    <s v="http://eiti.tj"/>
    <s v="https://eiti.org/api/v1.0/score_data/9"/>
    <x v="0"/>
    <n v="0"/>
    <n v="0"/>
    <n v="0"/>
    <n v="0"/>
    <n v="0"/>
    <x v="0"/>
  </r>
  <r>
    <x v="36"/>
    <n v="1"/>
    <n v="17"/>
    <s v="Tanzania: 2017"/>
    <s v="TZA"/>
    <s v="Tanzania"/>
    <s v="https://eiti.org/board-decision/2017-53"/>
    <s v="https://eiti.org/document/validation-of-tanzania-2017-documentation"/>
    <n v="2017"/>
    <m/>
    <s v="Meaningful progress"/>
    <x v="3"/>
    <n v="3"/>
    <x v="3"/>
    <s v="The distribution of extractive sector revenue is not disclosed, beyond the first receiving government entity. Extractive sector revenue is not put into a broader budgetary context, and revenue classification systems are not referenced. "/>
    <m/>
    <s v="http://www.teiti.or.tz/"/>
    <s v="https://eiti.org/api/v1.0/score_data/17"/>
    <s v="TanzaniaDistribution of revenues (#5.1)"/>
    <s v="Tanzania: 2017"/>
    <s v="Tanzania"/>
    <n v="1"/>
    <n v="17"/>
    <s v="Tanzania: 2017"/>
    <s v="TZA"/>
    <s v="Tanzania"/>
    <s v="https://eiti.org/board-decision/2017-53"/>
    <s v="https://eiti.org/document/validation-of-tanzania-2017-documentation"/>
    <n v="2017"/>
    <n v="0"/>
    <s v="Meaningful progress"/>
    <s v="Distribution of revenues (#5.1)"/>
    <n v="3"/>
    <x v="3"/>
    <s v="The distribution of extractive sector revenue is not disclosed, beyond the first receiving government entity. Extractive sector revenue is not put into a broader budgetary context, and revenue classification systems are not referenced. "/>
    <n v="0"/>
    <s v="http://www.teiti.or.tz/"/>
    <s v="https://eiti.org/api/v1.0/score_data/17"/>
    <x v="0"/>
    <n v="1"/>
    <n v="0"/>
    <n v="1"/>
    <n v="0"/>
    <n v="0"/>
    <x v="1"/>
  </r>
  <r>
    <x v="36"/>
    <n v="1"/>
    <n v="17"/>
    <s v="Tanzania: 2017"/>
    <s v="TZA"/>
    <s v="Tanzania"/>
    <s v="https://eiti.org/board-decision/2017-53"/>
    <s v="https://eiti.org/document/validation-of-tanzania-2017-documentation"/>
    <n v="2017"/>
    <m/>
    <s v="Meaningful progress"/>
    <x v="0"/>
    <n v="5"/>
    <x v="1"/>
    <s v="Data quality are adequately assured in the EITI Report. Approval of the ToR and the appointment of the IA are documented in the  MSG minutes."/>
    <m/>
    <s v="http://www.teiti.or.tz/"/>
    <s v="https://eiti.org/api/v1.0/score_data/17"/>
    <s v="TanzaniaData quality (#4.9)"/>
    <s v="Tanzania: 2017"/>
    <s v="Tanzania"/>
    <n v="1"/>
    <n v="17"/>
    <s v="Tanzania: 2017"/>
    <s v="TZA"/>
    <s v="Tanzania"/>
    <s v="https://eiti.org/board-decision/2017-53"/>
    <s v="https://eiti.org/document/validation-of-tanzania-2017-documentation"/>
    <n v="2017"/>
    <n v="0"/>
    <s v="Meaningful progress"/>
    <s v="Data quality (#4.9)"/>
    <n v="5"/>
    <x v="1"/>
    <s v="Data quality are adequately assured in the EITI Report. Approval of the ToR and the appointment of the IA are documented in the  MSG minutes."/>
    <n v="0"/>
    <s v="http://www.teiti.or.tz/"/>
    <s v="https://eiti.org/api/v1.0/score_data/17"/>
    <x v="0"/>
    <n v="0"/>
    <n v="0"/>
    <n v="0"/>
    <n v="0"/>
    <n v="0"/>
    <x v="0"/>
  </r>
  <r>
    <x v="36"/>
    <n v="1"/>
    <n v="17"/>
    <s v="Tanzania: 2017"/>
    <s v="TZA"/>
    <s v="Tanzania"/>
    <s v="https://eiti.org/board-decision/2017-53"/>
    <s v="https://eiti.org/document/validation-of-tanzania-2017-documentation"/>
    <n v="2017"/>
    <m/>
    <s v="Meaningful progress"/>
    <x v="2"/>
    <n v="0"/>
    <x v="2"/>
    <s v="Sub-national transfers do not appear to be part of the extractive sector revenue system in Tanzania. Rqeuirement 5.2 on sub-national transfers is therefore not applicable to Tanzania."/>
    <m/>
    <s v="http://www.teiti.or.tz/"/>
    <s v="https://eiti.org/api/v1.0/score_data/17"/>
    <s v="TanzaniaSubnational transfers (#5.2)"/>
    <s v="Tanzania: 2017"/>
    <s v="Tanzania"/>
    <n v="1"/>
    <n v="17"/>
    <s v="Tanzania: 2017"/>
    <s v="TZA"/>
    <s v="Tanzania"/>
    <s v="https://eiti.org/board-decision/2017-53"/>
    <s v="https://eiti.org/document/validation-of-tanzania-2017-documentation"/>
    <n v="2017"/>
    <n v="0"/>
    <s v="Meaningful progress"/>
    <s v="Subnational transfers (#5.2)"/>
    <n v="0"/>
    <x v="2"/>
    <s v="Sub-national transfers do not appear to be part of the extractive sector revenue system in Tanzania. Rqeuirement 5.2 on sub-national transfers is therefore not applicable to Tanzania."/>
    <n v="0"/>
    <s v="http://www.teiti.or.tz/"/>
    <s v="https://eiti.org/api/v1.0/score_data/17"/>
    <x v="0"/>
    <n v="0"/>
    <n v="0"/>
    <n v="0"/>
    <n v="0"/>
    <n v="0"/>
    <x v="1"/>
  </r>
  <r>
    <x v="36"/>
    <n v="1"/>
    <n v="17"/>
    <s v="Tanzania: 2017"/>
    <s v="TZA"/>
    <s v="Tanzania"/>
    <s v="https://eiti.org/board-decision/2017-53"/>
    <s v="https://eiti.org/document/validation-of-tanzania-2017-documentation"/>
    <n v="2017"/>
    <m/>
    <s v="Meaningful progress"/>
    <x v="8"/>
    <n v="1"/>
    <x v="4"/>
    <s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
    <m/>
    <s v="http://www.teiti.or.tz/"/>
    <s v="https://eiti.org/api/v1.0/score_data/17"/>
    <s v="TanzaniaRevenue management and expenditures (#5.3)"/>
    <s v="Tanzania: 2017"/>
    <s v="Tanzania"/>
    <n v="1"/>
    <n v="17"/>
    <s v="Tanzania: 2017"/>
    <s v="TZA"/>
    <s v="Tanzania"/>
    <s v="https://eiti.org/board-decision/2017-53"/>
    <s v="https://eiti.org/document/validation-of-tanzania-2017-documentation"/>
    <n v="2017"/>
    <n v="0"/>
    <s v="Meaningful progress"/>
    <s v="Revenue management and expenditures (#5.3)"/>
    <n v="1"/>
    <x v="4"/>
    <s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
    <n v="0"/>
    <s v="http://www.teiti.or.tz/"/>
    <s v="https://eiti.org/api/v1.0/score_data/17"/>
    <x v="0"/>
    <n v="0"/>
    <n v="0"/>
    <n v="0"/>
    <n v="0"/>
    <n v="0"/>
    <x v="1"/>
  </r>
  <r>
    <x v="36"/>
    <n v="1"/>
    <n v="17"/>
    <s v="Tanzania: 2017"/>
    <s v="TZA"/>
    <s v="Tanzania"/>
    <s v="https://eiti.org/board-decision/2017-53"/>
    <s v="https://eiti.org/document/validation-of-tanzania-2017-documentation"/>
    <n v="2017"/>
    <m/>
    <s v="Meaningful progress"/>
    <x v="7"/>
    <n v="4"/>
    <x v="0"/>
    <s v="The EITI Report discloses and reconciles subnational direct payments (local levies) to local government authorities, although these are not disaggregated by each local authory hosting extractive operations."/>
    <m/>
    <s v="http://www.teiti.or.tz/"/>
    <s v="https://eiti.org/api/v1.0/score_data/17"/>
    <s v="TanzaniaDirect subnational payments (#4.6)"/>
    <s v="Tanzania: 2017"/>
    <s v="Tanzania"/>
    <n v="1"/>
    <n v="17"/>
    <s v="Tanzania: 2017"/>
    <s v="TZA"/>
    <s v="Tanzania"/>
    <s v="https://eiti.org/board-decision/2017-53"/>
    <s v="https://eiti.org/document/validation-of-tanzania-2017-documentation"/>
    <n v="2017"/>
    <n v="0"/>
    <s v="Meaningful progress"/>
    <s v="Direct subnational payments (#4.6)"/>
    <n v="4"/>
    <x v="0"/>
    <s v="The EITI Report discloses and reconciles subnational direct payments (local levies) to local government authorities, although these are not disaggregated by each local authory hosting extractive operations."/>
    <n v="0"/>
    <s v="http://www.teiti.or.tz/"/>
    <s v="https://eiti.org/api/v1.0/score_data/17"/>
    <x v="0"/>
    <n v="1"/>
    <n v="0"/>
    <n v="1"/>
    <n v="0"/>
    <n v="0"/>
    <x v="0"/>
  </r>
  <r>
    <x v="36"/>
    <n v="1"/>
    <n v="17"/>
    <s v="Tanzania: 2017"/>
    <s v="TZA"/>
    <s v="Tanzania"/>
    <s v="https://eiti.org/board-decision/2017-53"/>
    <s v="https://eiti.org/document/validation-of-tanzania-2017-documentation"/>
    <n v="2017"/>
    <m/>
    <s v="Meaningful progress"/>
    <x v="4"/>
    <n v="3"/>
    <x v="3"/>
    <s v="Disclosure of Tanzania Petroleum Development Corporation (TPDC)’s transactions in the EITI Report is incomplete, missing the accounting for revenues that TPDC should pass on to the Ministry of Energy and Mines after deducting its costs."/>
    <m/>
    <s v="http://www.teiti.or.tz/"/>
    <s v="https://eiti.org/api/v1.0/score_data/17"/>
    <s v="TanzaniaSOE transactions (#4.5)"/>
    <s v="Tanzania: 2017"/>
    <s v="Tanzania"/>
    <n v="1"/>
    <n v="17"/>
    <s v="Tanzania: 2017"/>
    <s v="TZA"/>
    <s v="Tanzania"/>
    <s v="https://eiti.org/board-decision/2017-53"/>
    <s v="https://eiti.org/document/validation-of-tanzania-2017-documentation"/>
    <n v="2017"/>
    <n v="0"/>
    <s v="Meaningful progress"/>
    <s v="SOE transactions (#4.5)"/>
    <n v="3"/>
    <x v="3"/>
    <s v="Disclosure of Tanzania Petroleum Development Corporation (TPDC)’s transactions in the EITI Report is incomplete, missing the accounting for revenues that TPDC should pass on to the Ministry of Energy and Mines after deducting its costs."/>
    <n v="0"/>
    <s v="http://www.teiti.or.tz/"/>
    <s v="https://eiti.org/api/v1.0/score_data/17"/>
    <x v="0"/>
    <n v="1"/>
    <n v="0"/>
    <n v="1"/>
    <n v="0"/>
    <n v="0"/>
    <x v="0"/>
  </r>
  <r>
    <x v="36"/>
    <n v="1"/>
    <n v="17"/>
    <s v="Tanzania: 2017"/>
    <s v="TZA"/>
    <s v="Tanzania"/>
    <s v="https://eiti.org/board-decision/2017-53"/>
    <s v="https://eiti.org/document/validation-of-tanzania-2017-documentation"/>
    <n v="2017"/>
    <m/>
    <s v="Meaningful progress"/>
    <x v="1"/>
    <n v="5"/>
    <x v="1"/>
    <s v="The record across six EITI Reports shows efforts to ensure that EITI reporting is timely, with a delay only in the 2012/13 EITI Report. "/>
    <m/>
    <s v="http://www.teiti.or.tz/"/>
    <s v="https://eiti.org/api/v1.0/score_data/17"/>
    <s v="TanzaniaData timeliness (#4.8)"/>
    <s v="Tanzania: 2017"/>
    <s v="Tanzania"/>
    <n v="1"/>
    <n v="17"/>
    <s v="Tanzania: 2017"/>
    <s v="TZA"/>
    <s v="Tanzania"/>
    <s v="https://eiti.org/board-decision/2017-53"/>
    <s v="https://eiti.org/document/validation-of-tanzania-2017-documentation"/>
    <n v="2017"/>
    <n v="0"/>
    <s v="Meaningful progress"/>
    <s v="Data timeliness (#4.8)"/>
    <n v="5"/>
    <x v="1"/>
    <s v="The record across six EITI Reports shows efforts to ensure that EITI reporting is timely, with a delay only in the 2012/13 EITI Report. "/>
    <n v="0"/>
    <s v="http://www.teiti.or.tz/"/>
    <s v="https://eiti.org/api/v1.0/score_data/17"/>
    <x v="0"/>
    <n v="0"/>
    <n v="0"/>
    <n v="0"/>
    <n v="0"/>
    <n v="0"/>
    <x v="0"/>
  </r>
  <r>
    <x v="36"/>
    <n v="1"/>
    <n v="17"/>
    <s v="Tanzania: 2017"/>
    <s v="TZA"/>
    <s v="Tanzania"/>
    <s v="https://eiti.org/board-decision/2017-53"/>
    <s v="https://eiti.org/document/validation-of-tanzania-2017-documentation"/>
    <n v="2017"/>
    <m/>
    <s v="Meaningful progress"/>
    <x v="6"/>
    <n v="5"/>
    <x v="1"/>
    <s v="EITI data is disaggregated by company and revenue stream, with the exception of direct subnational payments to local authorities which are not disaggregated by receiving government entity. "/>
    <m/>
    <s v="http://www.teiti.or.tz/"/>
    <s v="https://eiti.org/api/v1.0/score_data/17"/>
    <s v="TanzaniaDisaggregation (#4.7)"/>
    <s v="Tanzania: 2017"/>
    <s v="Tanzania"/>
    <n v="1"/>
    <n v="17"/>
    <s v="Tanzania: 2017"/>
    <s v="TZA"/>
    <s v="Tanzania"/>
    <s v="https://eiti.org/board-decision/2017-53"/>
    <s v="https://eiti.org/document/validation-of-tanzania-2017-documentation"/>
    <n v="2017"/>
    <n v="0"/>
    <s v="Meaningful progress"/>
    <s v="Disaggregation (#4.7)"/>
    <n v="5"/>
    <x v="1"/>
    <s v="EITI data is disaggregated by company and revenue stream, with the exception of direct subnational payments to local authorities which are not disaggregated by receiving government entity. "/>
    <n v="0"/>
    <s v="http://www.teiti.or.tz/"/>
    <s v="https://eiti.org/api/v1.0/score_data/17"/>
    <x v="0"/>
    <n v="0"/>
    <n v="0"/>
    <n v="0"/>
    <n v="0"/>
    <n v="0"/>
    <x v="0"/>
  </r>
  <r>
    <x v="36"/>
    <n v="1"/>
    <n v="17"/>
    <s v="Tanzania: 2017"/>
    <s v="TZA"/>
    <s v="Tanzania"/>
    <s v="https://eiti.org/board-decision/2017-53"/>
    <s v="https://eiti.org/document/validation-of-tanzania-2017-documentation"/>
    <n v="2017"/>
    <m/>
    <s v="Meaningful progress"/>
    <x v="12"/>
    <n v="5"/>
    <x v="1"/>
    <s v="The Annual Progress Report 2015 was published within the deadline, and the report reflects Tanzania EITI’s main activities and progress made during 2015. "/>
    <m/>
    <s v="http://www.teiti.or.tz/"/>
    <s v="https://eiti.org/api/v1.0/score_data/17"/>
    <s v="TanzaniaOutcomes and impact of implementation (#7.4)"/>
    <s v="Tanzania: 2017"/>
    <s v="Tanzania"/>
    <n v="1"/>
    <n v="17"/>
    <s v="Tanzania: 2017"/>
    <s v="TZA"/>
    <s v="Tanzania"/>
    <s v="https://eiti.org/board-decision/2017-53"/>
    <s v="https://eiti.org/document/validation-of-tanzania-2017-documentation"/>
    <n v="2017"/>
    <n v="0"/>
    <s v="Meaningful progress"/>
    <s v="Outcomes and impact of implementation (#7.4)"/>
    <n v="5"/>
    <x v="1"/>
    <s v="The Annual Progress Report 2015 was published within the deadline, and the report reflects Tanzania EITI’s main activities and progress made during 2015. "/>
    <n v="0"/>
    <s v="http://www.teiti.or.tz/"/>
    <s v="https://eiti.org/api/v1.0/score_data/17"/>
    <x v="0"/>
    <n v="0"/>
    <n v="0"/>
    <n v="0"/>
    <n v="0"/>
    <n v="0"/>
    <x v="2"/>
  </r>
  <r>
    <x v="36"/>
    <n v="1"/>
    <n v="17"/>
    <s v="Tanzania: 2017"/>
    <s v="TZA"/>
    <s v="Tanzania"/>
    <s v="https://eiti.org/board-decision/2017-53"/>
    <s v="https://eiti.org/document/validation-of-tanzania-2017-documentation"/>
    <n v="2017"/>
    <m/>
    <s v="Meaningful progress"/>
    <x v="9"/>
    <n v="4"/>
    <x v="0"/>
    <s v="Recommendations from EITI Reports are aimed at EITI process rather than wider issues arising from the EITI data. The multi-stakeholder group (MSG) has taken some steps to act upon lessons learned and in responding to the EITI Report recommendations."/>
    <m/>
    <s v="http://www.teiti.or.tz/"/>
    <s v="https://eiti.org/api/v1.0/score_data/17"/>
    <s v="TanzaniaFollow up on recommendations (#7.3)"/>
    <s v="Tanzania: 2017"/>
    <s v="Tanzania"/>
    <n v="1"/>
    <n v="17"/>
    <s v="Tanzania: 2017"/>
    <s v="TZA"/>
    <s v="Tanzania"/>
    <s v="https://eiti.org/board-decision/2017-53"/>
    <s v="https://eiti.org/document/validation-of-tanzania-2017-documentation"/>
    <n v="2017"/>
    <n v="0"/>
    <s v="Meaningful progress"/>
    <s v="Follow up on recommendations (#7.3)"/>
    <n v="4"/>
    <x v="0"/>
    <s v="Recommendations from EITI Reports are aimed at EITI process rather than wider issues arising from the EITI data. The multi-stakeholder group (MSG) has taken some steps to act upon lessons learned and in responding to the EITI Report recommendations."/>
    <n v="0"/>
    <s v="http://www.teiti.or.tz/"/>
    <s v="https://eiti.org/api/v1.0/score_data/17"/>
    <x v="0"/>
    <n v="1"/>
    <n v="0"/>
    <n v="1"/>
    <n v="0"/>
    <n v="0"/>
    <x v="2"/>
  </r>
  <r>
    <x v="36"/>
    <n v="1"/>
    <n v="17"/>
    <s v="Tanzania: 2017"/>
    <s v="TZA"/>
    <s v="Tanzania"/>
    <s v="https://eiti.org/board-decision/2017-53"/>
    <s v="https://eiti.org/document/validation-of-tanzania-2017-documentation"/>
    <n v="2017"/>
    <m/>
    <s v="Meaningful progress"/>
    <x v="29"/>
    <n v="0"/>
    <x v="2"/>
    <s v="EITI Requirement 4.2 on in-kind revenues is not applicable in Tanzania."/>
    <m/>
    <s v="http://www.teiti.or.tz/"/>
    <s v="https://eiti.org/api/v1.0/score_data/17"/>
    <s v="TanzaniaIn-kind revenues (#4.2)"/>
    <s v="Tanzania: 2017"/>
    <s v="Tanzania"/>
    <n v="1"/>
    <n v="17"/>
    <s v="Tanzania: 2017"/>
    <s v="TZA"/>
    <s v="Tanzania"/>
    <s v="https://eiti.org/board-decision/2017-53"/>
    <s v="https://eiti.org/document/validation-of-tanzania-2017-documentation"/>
    <n v="2017"/>
    <n v="0"/>
    <s v="Meaningful progress"/>
    <s v="In-kind revenues (#4.2)"/>
    <n v="0"/>
    <x v="2"/>
    <s v="EITI Requirement 4.2 on in-kind revenues is not applicable in Tanzania."/>
    <n v="0"/>
    <s v="http://www.teiti.or.tz/"/>
    <s v="https://eiti.org/api/v1.0/score_data/17"/>
    <x v="0"/>
    <n v="0"/>
    <n v="0"/>
    <n v="0"/>
    <n v="0"/>
    <n v="0"/>
    <x v="0"/>
  </r>
  <r>
    <x v="36"/>
    <n v="1"/>
    <n v="17"/>
    <s v="Tanzania: 2017"/>
    <s v="TZA"/>
    <s v="Tanzania"/>
    <s v="https://eiti.org/board-decision/2017-53"/>
    <s v="https://eiti.org/document/validation-of-tanzania-2017-documentation"/>
    <n v="2017"/>
    <m/>
    <s v="Meaningful progress"/>
    <x v="11"/>
    <n v="4"/>
    <x v="0"/>
    <s v=""/>
    <m/>
    <s v="http://www.teiti.or.tz/"/>
    <s v="https://eiti.org/api/v1.0/score_data/17"/>
    <s v="TanzaniaOverall Progress (#0.0)"/>
    <s v="Tanzania: 2017"/>
    <s v="Tanzania"/>
    <n v="1"/>
    <n v="17"/>
    <s v="Tanzania: 2017"/>
    <s v="TZA"/>
    <s v="Tanzania"/>
    <s v="https://eiti.org/board-decision/2017-53"/>
    <s v="https://eiti.org/document/validation-of-tanzania-2017-documentation"/>
    <n v="2017"/>
    <n v="0"/>
    <s v="Meaningful progress"/>
    <s v="Overall Progress (#0.0)"/>
    <n v="4"/>
    <x v="0"/>
    <s v=""/>
    <n v="0"/>
    <s v="http://www.teiti.or.tz/"/>
    <s v="https://eiti.org/api/v1.0/score_data/17"/>
    <x v="0"/>
    <n v="1"/>
    <n v="0"/>
    <n v="1"/>
    <n v="0"/>
    <n v="0"/>
    <x v="3"/>
  </r>
  <r>
    <x v="36"/>
    <n v="1"/>
    <n v="17"/>
    <s v="Tanzania: 2017"/>
    <s v="TZA"/>
    <s v="Tanzania"/>
    <s v="https://eiti.org/board-decision/2017-53"/>
    <s v="https://eiti.org/document/validation-of-tanzania-2017-documentation"/>
    <n v="2017"/>
    <m/>
    <s v="Meaningful progress"/>
    <x v="10"/>
    <n v="1"/>
    <x v="4"/>
    <s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
    <m/>
    <s v="http://www.teiti.or.tz/"/>
    <s v="https://eiti.org/api/v1.0/score_data/17"/>
    <s v="TanzaniaData accessibility (#7.2)"/>
    <s v="Tanzania: 2017"/>
    <s v="Tanzania"/>
    <n v="1"/>
    <n v="17"/>
    <s v="Tanzania: 2017"/>
    <s v="TZA"/>
    <s v="Tanzania"/>
    <s v="https://eiti.org/board-decision/2017-53"/>
    <s v="https://eiti.org/document/validation-of-tanzania-2017-documentation"/>
    <n v="2017"/>
    <n v="0"/>
    <s v="Meaningful progress"/>
    <s v="Data accessibility (#7.2)"/>
    <n v="1"/>
    <x v="4"/>
    <s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
    <n v="0"/>
    <s v="http://www.teiti.or.tz/"/>
    <s v="https://eiti.org/api/v1.0/score_data/17"/>
    <x v="0"/>
    <n v="0"/>
    <n v="0"/>
    <n v="0"/>
    <n v="0"/>
    <n v="0"/>
    <x v="2"/>
  </r>
  <r>
    <x v="36"/>
    <n v="1"/>
    <n v="17"/>
    <s v="Tanzania: 2017"/>
    <s v="TZA"/>
    <s v="Tanzania"/>
    <s v="https://eiti.org/board-decision/2017-53"/>
    <s v="https://eiti.org/document/validation-of-tanzania-2017-documentation"/>
    <n v="2017"/>
    <m/>
    <s v="Meaningful progress"/>
    <x v="13"/>
    <n v="2"/>
    <x v="5"/>
    <s v="Despite an assurance to the contrary, there is evidence in the EITI Report of quasi-fiscal expenditures by Tanzania Petroleum Development Corporation (TPDC), whose details remain undisclosed. "/>
    <m/>
    <s v="http://www.teiti.or.tz/"/>
    <s v="https://eiti.org/api/v1.0/score_data/17"/>
    <s v="TanzaniaSOE quasi-fiscal expenditures (#6.2)"/>
    <s v="Tanzania: 2017"/>
    <s v="Tanzania"/>
    <n v="1"/>
    <n v="17"/>
    <s v="Tanzania: 2017"/>
    <s v="TZA"/>
    <s v="Tanzania"/>
    <s v="https://eiti.org/board-decision/2017-53"/>
    <s v="https://eiti.org/document/validation-of-tanzania-2017-documentation"/>
    <n v="2017"/>
    <n v="0"/>
    <s v="Meaningful progress"/>
    <s v="SOE quasi-fiscal expenditures (#6.2)"/>
    <n v="2"/>
    <x v="5"/>
    <s v="Despite an assurance to the contrary, there is evidence in the EITI Report of quasi-fiscal expenditures by Tanzania Petroleum Development Corporation (TPDC), whose details remain undisclosed. "/>
    <n v="0"/>
    <s v="http://www.teiti.or.tz/"/>
    <s v="https://eiti.org/api/v1.0/score_data/17"/>
    <x v="0"/>
    <n v="1"/>
    <n v="0"/>
    <n v="1"/>
    <n v="0"/>
    <n v="0"/>
    <x v="4"/>
  </r>
  <r>
    <x v="36"/>
    <n v="1"/>
    <n v="17"/>
    <s v="Tanzania: 2017"/>
    <s v="TZA"/>
    <s v="Tanzania"/>
    <s v="https://eiti.org/board-decision/2017-53"/>
    <s v="https://eiti.org/document/validation-of-tanzania-2017-documentation"/>
    <n v="2017"/>
    <m/>
    <s v="Meaningful progress"/>
    <x v="14"/>
    <n v="0"/>
    <x v="2"/>
    <s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
    <m/>
    <s v="http://www.teiti.or.tz/"/>
    <s v="https://eiti.org/api/v1.0/score_data/17"/>
    <s v="TanzaniaMandatory social expenditures (#6.1)"/>
    <s v="Tanzania: 2017"/>
    <s v="Tanzania"/>
    <n v="1"/>
    <n v="17"/>
    <s v="Tanzania: 2017"/>
    <s v="TZA"/>
    <s v="Tanzania"/>
    <s v="https://eiti.org/board-decision/2017-53"/>
    <s v="https://eiti.org/document/validation-of-tanzania-2017-documentation"/>
    <n v="2017"/>
    <n v="0"/>
    <s v="Meaningful progress"/>
    <s v="Mandatory social expenditures (#6.1)"/>
    <n v="0"/>
    <x v="2"/>
    <s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
    <n v="0"/>
    <s v="http://www.teiti.or.tz/"/>
    <s v="https://eiti.org/api/v1.0/score_data/17"/>
    <x v="0"/>
    <n v="0"/>
    <n v="0"/>
    <n v="0"/>
    <n v="0"/>
    <n v="0"/>
    <x v="4"/>
  </r>
  <r>
    <x v="36"/>
    <n v="1"/>
    <n v="17"/>
    <s v="Tanzania: 2017"/>
    <s v="TZA"/>
    <s v="Tanzania"/>
    <s v="https://eiti.org/board-decision/2017-53"/>
    <s v="https://eiti.org/document/validation-of-tanzania-2017-documentation"/>
    <n v="2017"/>
    <m/>
    <s v="Meaningful progress"/>
    <x v="15"/>
    <n v="4"/>
    <x v="0"/>
    <s v="Tanzania EITI maintains only a low level of dissemination and outreach activities, with limited evidence of public debate. The multi-stakeholder group (MSG) has not agreed on a clear policy on access, release and re-use of EITI data."/>
    <m/>
    <s v="http://www.teiti.or.tz/"/>
    <s v="https://eiti.org/api/v1.0/score_data/17"/>
    <s v="TanzaniaPublic debate (#7.1)"/>
    <s v="Tanzania: 2017"/>
    <s v="Tanzania"/>
    <n v="1"/>
    <n v="17"/>
    <s v="Tanzania: 2017"/>
    <s v="TZA"/>
    <s v="Tanzania"/>
    <s v="https://eiti.org/board-decision/2017-53"/>
    <s v="https://eiti.org/document/validation-of-tanzania-2017-documentation"/>
    <n v="2017"/>
    <n v="0"/>
    <s v="Meaningful progress"/>
    <s v="Public debate (#7.1)"/>
    <n v="4"/>
    <x v="0"/>
    <s v="Tanzania EITI maintains only a low level of dissemination and outreach activities, with limited evidence of public debate. The multi-stakeholder group (MSG) has not agreed on a clear policy on access, release and re-use of EITI data."/>
    <n v="0"/>
    <s v="http://www.teiti.or.tz/"/>
    <s v="https://eiti.org/api/v1.0/score_data/17"/>
    <x v="0"/>
    <n v="1"/>
    <n v="0"/>
    <n v="1"/>
    <n v="0"/>
    <n v="0"/>
    <x v="2"/>
  </r>
  <r>
    <x v="36"/>
    <n v="1"/>
    <n v="17"/>
    <s v="Tanzania: 2017"/>
    <s v="TZA"/>
    <s v="Tanzania"/>
    <s v="https://eiti.org/board-decision/2017-53"/>
    <s v="https://eiti.org/document/validation-of-tanzania-2017-documentation"/>
    <n v="2017"/>
    <m/>
    <s v="Meaningful progress"/>
    <x v="16"/>
    <n v="4"/>
    <x v="0"/>
    <s v="The contribution of the extractive sector to the economy is addressed separately for oil/gas and mining, with some details on the share of GDP, exports and employment missing."/>
    <m/>
    <s v="http://www.teiti.or.tz/"/>
    <s v="https://eiti.org/api/v1.0/score_data/17"/>
    <s v="TanzaniaEconomic contribution (#6.3)"/>
    <s v="Tanzania: 2017"/>
    <s v="Tanzania"/>
    <n v="1"/>
    <n v="17"/>
    <s v="Tanzania: 2017"/>
    <s v="TZA"/>
    <s v="Tanzania"/>
    <s v="https://eiti.org/board-decision/2017-53"/>
    <s v="https://eiti.org/document/validation-of-tanzania-2017-documentation"/>
    <n v="2017"/>
    <n v="0"/>
    <s v="Meaningful progress"/>
    <s v="Economic contribution (#6.3)"/>
    <n v="4"/>
    <x v="0"/>
    <s v="The contribution of the extractive sector to the economy is addressed separately for oil/gas and mining, with some details on the share of GDP, exports and employment missing."/>
    <n v="0"/>
    <s v="http://www.teiti.or.tz/"/>
    <s v="https://eiti.org/api/v1.0/score_data/17"/>
    <x v="0"/>
    <n v="1"/>
    <n v="0"/>
    <n v="1"/>
    <n v="0"/>
    <n v="0"/>
    <x v="4"/>
  </r>
  <r>
    <x v="36"/>
    <n v="1"/>
    <n v="17"/>
    <s v="Tanzania: 2017"/>
    <s v="TZA"/>
    <s v="Tanzania"/>
    <s v="https://eiti.org/board-decision/2017-53"/>
    <s v="https://eiti.org/document/validation-of-tanzania-2017-documentation"/>
    <n v="2017"/>
    <m/>
    <s v="Meaningful progress"/>
    <x v="17"/>
    <n v="5"/>
    <x v="1"/>
    <s v="The legal framework and fiscal regime of extractive industries and the responsibilities of relevant government agencies are disclosed. Ongoing and proposed reforms are also described."/>
    <m/>
    <s v="http://www.teiti.or.tz/"/>
    <s v="https://eiti.org/api/v1.0/score_data/17"/>
    <s v="TanzaniaLegal framework (#2.1)"/>
    <s v="Tanzania: 2017"/>
    <s v="Tanzania"/>
    <n v="1"/>
    <n v="17"/>
    <s v="Tanzania: 2017"/>
    <s v="TZA"/>
    <s v="Tanzania"/>
    <s v="https://eiti.org/board-decision/2017-53"/>
    <s v="https://eiti.org/document/validation-of-tanzania-2017-documentation"/>
    <n v="2017"/>
    <n v="0"/>
    <s v="Meaningful progress"/>
    <s v="Legal framework (#2.1)"/>
    <n v="5"/>
    <x v="1"/>
    <s v="The legal framework and fiscal regime of extractive industries and the responsibilities of relevant government agencies are disclosed. Ongoing and proposed reforms are also described."/>
    <n v="0"/>
    <s v="http://www.teiti.or.tz/"/>
    <s v="https://eiti.org/api/v1.0/score_data/17"/>
    <x v="0"/>
    <n v="0"/>
    <n v="0"/>
    <n v="0"/>
    <n v="0"/>
    <n v="0"/>
    <x v="5"/>
  </r>
  <r>
    <x v="36"/>
    <n v="1"/>
    <n v="17"/>
    <s v="Tanzania: 2017"/>
    <s v="TZA"/>
    <s v="Tanzania"/>
    <s v="https://eiti.org/board-decision/2017-53"/>
    <s v="https://eiti.org/document/validation-of-tanzania-2017-documentation"/>
    <n v="2017"/>
    <m/>
    <s v="Meaningful progress"/>
    <x v="18"/>
    <n v="4"/>
    <x v="0"/>
    <s v="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
    <m/>
    <s v="http://www.teiti.or.tz/"/>
    <s v="https://eiti.org/api/v1.0/score_data/17"/>
    <s v="TanzaniaWorkplan (#1.5)"/>
    <s v="Tanzania: 2017"/>
    <s v="Tanzania"/>
    <n v="1"/>
    <n v="17"/>
    <s v="Tanzania: 2017"/>
    <s v="TZA"/>
    <s v="Tanzania"/>
    <s v="https://eiti.org/board-decision/2017-53"/>
    <s v="https://eiti.org/document/validation-of-tanzania-2017-documentation"/>
    <n v="2017"/>
    <n v="0"/>
    <s v="Meaningful progress"/>
    <s v="Workplan (#1.5)"/>
    <n v="4"/>
    <x v="0"/>
    <s v="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
    <n v="0"/>
    <s v="http://www.teiti.or.tz/"/>
    <s v="https://eiti.org/api/v1.0/score_data/17"/>
    <x v="0"/>
    <n v="1"/>
    <n v="0"/>
    <n v="1"/>
    <n v="0"/>
    <n v="0"/>
    <x v="6"/>
  </r>
  <r>
    <x v="36"/>
    <n v="1"/>
    <n v="17"/>
    <s v="Tanzania: 2017"/>
    <s v="TZA"/>
    <s v="Tanzania"/>
    <s v="https://eiti.org/board-decision/2017-53"/>
    <s v="https://eiti.org/document/validation-of-tanzania-2017-documentation"/>
    <n v="2017"/>
    <m/>
    <s v="Meaningful progress"/>
    <x v="19"/>
    <n v="3"/>
    <x v="3"/>
    <s v="The online license register for the mining sector meets all requirements except for license area coordinates. The oil and gas sector does not have a public license register, nor does the EITI Report disclose any license information. "/>
    <m/>
    <s v="http://www.teiti.or.tz/"/>
    <s v="https://eiti.org/api/v1.0/score_data/17"/>
    <s v="TanzaniaLicense register (#2.3)"/>
    <s v="Tanzania: 2017"/>
    <s v="Tanzania"/>
    <n v="1"/>
    <n v="17"/>
    <s v="Tanzania: 2017"/>
    <s v="TZA"/>
    <s v="Tanzania"/>
    <s v="https://eiti.org/board-decision/2017-53"/>
    <s v="https://eiti.org/document/validation-of-tanzania-2017-documentation"/>
    <n v="2017"/>
    <n v="0"/>
    <s v="Meaningful progress"/>
    <s v="License register (#2.3)"/>
    <n v="3"/>
    <x v="3"/>
    <s v="The online license register for the mining sector meets all requirements except for license area coordinates. The oil and gas sector does not have a public license register, nor does the EITI Report disclose any license information. "/>
    <n v="0"/>
    <s v="http://www.teiti.or.tz/"/>
    <s v="https://eiti.org/api/v1.0/score_data/17"/>
    <x v="0"/>
    <n v="1"/>
    <n v="0"/>
    <n v="1"/>
    <n v="0"/>
    <n v="0"/>
    <x v="5"/>
  </r>
  <r>
    <x v="36"/>
    <n v="1"/>
    <n v="17"/>
    <s v="Tanzania: 2017"/>
    <s v="TZA"/>
    <s v="Tanzania"/>
    <s v="https://eiti.org/board-decision/2017-53"/>
    <s v="https://eiti.org/document/validation-of-tanzania-2017-documentation"/>
    <n v="2017"/>
    <m/>
    <s v="Meaningful progress"/>
    <x v="20"/>
    <n v="3"/>
    <x v="3"/>
    <s v="Disclosures in the EITI Report on license allocations fall well short of the information mandated/encouraged by this provision. "/>
    <m/>
    <s v="http://www.teiti.or.tz/"/>
    <s v="https://eiti.org/api/v1.0/score_data/17"/>
    <s v="TanzaniaLicense allocations (#2.2)"/>
    <s v="Tanzania: 2017"/>
    <s v="Tanzania"/>
    <n v="1"/>
    <n v="17"/>
    <s v="Tanzania: 2017"/>
    <s v="TZA"/>
    <s v="Tanzania"/>
    <s v="https://eiti.org/board-decision/2017-53"/>
    <s v="https://eiti.org/document/validation-of-tanzania-2017-documentation"/>
    <n v="2017"/>
    <n v="0"/>
    <s v="Meaningful progress"/>
    <s v="License allocations (#2.2)"/>
    <n v="3"/>
    <x v="3"/>
    <s v="Disclosures in the EITI Report on license allocations fall well short of the information mandated/encouraged by this provision. "/>
    <n v="0"/>
    <s v="http://www.teiti.or.tz/"/>
    <s v="https://eiti.org/api/v1.0/score_data/17"/>
    <x v="0"/>
    <n v="1"/>
    <n v="0"/>
    <n v="1"/>
    <n v="0"/>
    <n v="0"/>
    <x v="5"/>
  </r>
  <r>
    <x v="36"/>
    <n v="1"/>
    <n v="17"/>
    <s v="Tanzania: 2017"/>
    <s v="TZA"/>
    <s v="Tanzania"/>
    <s v="https://eiti.org/board-decision/2017-53"/>
    <s v="https://eiti.org/document/validation-of-tanzania-2017-documentation"/>
    <n v="2017"/>
    <m/>
    <s v="Meaningful progress"/>
    <x v="21"/>
    <n v="5"/>
    <x v="1"/>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s v="TanzaniaIndustry engagement (#1.2)"/>
    <s v="Tanzania: 2017"/>
    <s v="Tanzania"/>
    <n v="1"/>
    <n v="17"/>
    <s v="Tanzania: 2017"/>
    <s v="TZA"/>
    <s v="Tanzania"/>
    <s v="https://eiti.org/board-decision/2017-53"/>
    <s v="https://eiti.org/document/validation-of-tanzania-2017-documentation"/>
    <n v="2017"/>
    <n v="0"/>
    <s v="Meaningful progress"/>
    <s v="Industry engagement (#1.2)"/>
    <n v="5"/>
    <x v="1"/>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n v="0"/>
    <s v="http://www.teiti.or.tz/"/>
    <s v="https://eiti.org/api/v1.0/score_data/17"/>
    <x v="0"/>
    <n v="0"/>
    <n v="0"/>
    <n v="0"/>
    <n v="0"/>
    <n v="0"/>
    <x v="6"/>
  </r>
  <r>
    <x v="36"/>
    <n v="1"/>
    <n v="17"/>
    <s v="Tanzania: 2017"/>
    <s v="TZA"/>
    <s v="Tanzania"/>
    <s v="https://eiti.org/board-decision/2017-53"/>
    <s v="https://eiti.org/document/validation-of-tanzania-2017-documentation"/>
    <n v="2017"/>
    <m/>
    <s v="Meaningful progress"/>
    <x v="22"/>
    <n v="4"/>
    <x v="0"/>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s v="TanzaniaGovernment engagement (#1.1)"/>
    <s v="Tanzania: 2017"/>
    <s v="Tanzania"/>
    <n v="1"/>
    <n v="17"/>
    <s v="Tanzania: 2017"/>
    <s v="TZA"/>
    <s v="Tanzania"/>
    <s v="https://eiti.org/board-decision/2017-53"/>
    <s v="https://eiti.org/document/validation-of-tanzania-2017-documentation"/>
    <n v="2017"/>
    <n v="0"/>
    <s v="Meaningful progress"/>
    <s v="Government engagement (#1.1)"/>
    <n v="4"/>
    <x v="0"/>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n v="0"/>
    <s v="http://www.teiti.or.tz/"/>
    <s v="https://eiti.org/api/v1.0/score_data/17"/>
    <x v="0"/>
    <n v="1"/>
    <n v="0"/>
    <n v="1"/>
    <n v="0"/>
    <n v="0"/>
    <x v="6"/>
  </r>
  <r>
    <x v="36"/>
    <n v="1"/>
    <n v="17"/>
    <s v="Tanzania: 2017"/>
    <s v="TZA"/>
    <s v="Tanzania"/>
    <s v="https://eiti.org/board-decision/2017-53"/>
    <s v="https://eiti.org/document/validation-of-tanzania-2017-documentation"/>
    <n v="2017"/>
    <m/>
    <s v="Meaningful progress"/>
    <x v="23"/>
    <n v="4"/>
    <x v="0"/>
    <s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
    <m/>
    <s v="http://www.teiti.or.tz/"/>
    <s v="https://eiti.org/api/v1.0/score_data/17"/>
    <s v="TanzaniaMSG governance (#1.4)"/>
    <s v="Tanzania: 2017"/>
    <s v="Tanzania"/>
    <n v="1"/>
    <n v="17"/>
    <s v="Tanzania: 2017"/>
    <s v="TZA"/>
    <s v="Tanzania"/>
    <s v="https://eiti.org/board-decision/2017-53"/>
    <s v="https://eiti.org/document/validation-of-tanzania-2017-documentation"/>
    <n v="2017"/>
    <n v="0"/>
    <s v="Meaningful progress"/>
    <s v="MSG governance (#1.4)"/>
    <n v="4"/>
    <x v="0"/>
    <s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
    <n v="0"/>
    <s v="http://www.teiti.or.tz/"/>
    <s v="https://eiti.org/api/v1.0/score_data/17"/>
    <x v="0"/>
    <n v="1"/>
    <n v="0"/>
    <n v="1"/>
    <n v="0"/>
    <n v="0"/>
    <x v="6"/>
  </r>
  <r>
    <x v="36"/>
    <n v="1"/>
    <n v="17"/>
    <s v="Tanzania: 2017"/>
    <s v="TZA"/>
    <s v="Tanzania"/>
    <s v="https://eiti.org/board-decision/2017-53"/>
    <s v="https://eiti.org/document/validation-of-tanzania-2017-documentation"/>
    <n v="2017"/>
    <m/>
    <s v="Meaningful progress"/>
    <x v="24"/>
    <n v="5"/>
    <x v="1"/>
    <s v="Tanzania’s record of respecting civil society’s rights and freedoms as key to EITI implementation has traditionally been strong. Overall, the freedoms guarded by the Civil Society Protocol are not impeded. "/>
    <m/>
    <s v="http://www.teiti.or.tz/"/>
    <s v="https://eiti.org/api/v1.0/score_data/17"/>
    <s v="TanzaniaCivil society engagement (#1.3)"/>
    <s v="Tanzania: 2017"/>
    <s v="Tanzania"/>
    <n v="1"/>
    <n v="17"/>
    <s v="Tanzania: 2017"/>
    <s v="TZA"/>
    <s v="Tanzania"/>
    <s v="https://eiti.org/board-decision/2017-53"/>
    <s v="https://eiti.org/document/validation-of-tanzania-2017-documentation"/>
    <n v="2017"/>
    <n v="0"/>
    <s v="Meaningful progress"/>
    <s v="Civil society engagement (#1.3)"/>
    <n v="5"/>
    <x v="1"/>
    <s v="Tanzania’s record of respecting civil society’s rights and freedoms as key to EITI implementation has traditionally been strong. Overall, the freedoms guarded by the Civil Society Protocol are not impeded. "/>
    <n v="0"/>
    <s v="http://www.teiti.or.tz/"/>
    <s v="https://eiti.org/api/v1.0/score_data/17"/>
    <x v="0"/>
    <n v="0"/>
    <n v="0"/>
    <n v="0"/>
    <n v="0"/>
    <n v="0"/>
    <x v="6"/>
  </r>
  <r>
    <x v="36"/>
    <n v="1"/>
    <n v="17"/>
    <s v="Tanzania: 2017"/>
    <s v="TZA"/>
    <s v="Tanzania"/>
    <s v="https://eiti.org/board-decision/2017-53"/>
    <s v="https://eiti.org/document/validation-of-tanzania-2017-documentation"/>
    <n v="2017"/>
    <m/>
    <s v="Meaningful progress"/>
    <x v="25"/>
    <n v="4"/>
    <x v="0"/>
    <s v="The government's policy and actual practice on contract disclosure is not described in the EITI Report or on MEM’s website. Looking ahead, the TEITA Act includes provisions related to contract transparency, which are described in the EITI Report. "/>
    <m/>
    <s v="http://www.teiti.or.tz/"/>
    <s v="https://eiti.org/api/v1.0/score_data/17"/>
    <s v="TanzaniaPolicy on contract disclosure (#2.4)"/>
    <s v="Tanzania: 2017"/>
    <s v="Tanzania"/>
    <n v="1"/>
    <n v="17"/>
    <s v="Tanzania: 2017"/>
    <s v="TZA"/>
    <s v="Tanzania"/>
    <s v="https://eiti.org/board-decision/2017-53"/>
    <s v="https://eiti.org/document/validation-of-tanzania-2017-documentation"/>
    <n v="2017"/>
    <n v="0"/>
    <s v="Meaningful progress"/>
    <s v="Policy on contract disclosure (#2.4)"/>
    <n v="4"/>
    <x v="0"/>
    <s v="The government's policy and actual practice on contract disclosure is not described in the EITI Report or on MEM’s website. Looking ahead, the TEITA Act includes provisions related to contract transparency, which are described in the EITI Report. "/>
    <n v="0"/>
    <s v="http://www.teiti.or.tz/"/>
    <s v="https://eiti.org/api/v1.0/score_data/17"/>
    <x v="0"/>
    <n v="1"/>
    <n v="0"/>
    <n v="1"/>
    <n v="0"/>
    <n v="0"/>
    <x v="5"/>
  </r>
  <r>
    <x v="36"/>
    <n v="1"/>
    <n v="17"/>
    <s v="Tanzania: 2017"/>
    <s v="TZA"/>
    <s v="Tanzania"/>
    <s v="https://eiti.org/board-decision/2017-53"/>
    <s v="https://eiti.org/document/validation-of-tanzania-2017-documentation"/>
    <n v="2017"/>
    <m/>
    <s v="Meaningful progress"/>
    <x v="26"/>
    <n v="4"/>
    <x v="0"/>
    <s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
    <m/>
    <s v="http://www.teiti.or.tz/"/>
    <s v="https://eiti.org/api/v1.0/score_data/17"/>
    <s v="TanzaniaComprehensiveness (#4.1)"/>
    <s v="Tanzania: 2017"/>
    <s v="Tanzania"/>
    <n v="1"/>
    <n v="17"/>
    <s v="Tanzania: 2017"/>
    <s v="TZA"/>
    <s v="Tanzania"/>
    <s v="https://eiti.org/board-decision/2017-53"/>
    <s v="https://eiti.org/document/validation-of-tanzania-2017-documentation"/>
    <n v="2017"/>
    <n v="0"/>
    <s v="Meaningful progress"/>
    <s v="Comprehensiveness (#4.1)"/>
    <n v="4"/>
    <x v="0"/>
    <s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
    <n v="0"/>
    <s v="http://www.teiti.or.tz/"/>
    <s v="https://eiti.org/api/v1.0/score_data/17"/>
    <x v="0"/>
    <n v="1"/>
    <n v="0"/>
    <n v="1"/>
    <n v="0"/>
    <n v="0"/>
    <x v="0"/>
  </r>
  <r>
    <x v="36"/>
    <n v="1"/>
    <n v="17"/>
    <s v="Tanzania: 2017"/>
    <s v="TZA"/>
    <s v="Tanzania"/>
    <s v="https://eiti.org/board-decision/2017-53"/>
    <s v="https://eiti.org/document/validation-of-tanzania-2017-documentation"/>
    <n v="2017"/>
    <m/>
    <s v="Meaningful progress"/>
    <x v="27"/>
    <n v="4"/>
    <x v="0"/>
    <s v="Export volumes and values are not consistently disclosed in the EITI Report, with export values not being comprehensively reported. The report does provide additional information on prices for certain commodities."/>
    <m/>
    <s v="http://www.teiti.or.tz/"/>
    <s v="https://eiti.org/api/v1.0/score_data/17"/>
    <s v="TanzaniaExport data (#3.3)"/>
    <s v="Tanzania: 2017"/>
    <s v="Tanzania"/>
    <n v="1"/>
    <n v="17"/>
    <s v="Tanzania: 2017"/>
    <s v="TZA"/>
    <s v="Tanzania"/>
    <s v="https://eiti.org/board-decision/2017-53"/>
    <s v="https://eiti.org/document/validation-of-tanzania-2017-documentation"/>
    <n v="2017"/>
    <n v="0"/>
    <s v="Meaningful progress"/>
    <s v="Export data (#3.3)"/>
    <n v="4"/>
    <x v="0"/>
    <s v="Export volumes and values are not consistently disclosed in the EITI Report, with export values not being comprehensively reported. The report does provide additional information on prices for certain commodities."/>
    <n v="0"/>
    <s v="http://www.teiti.or.tz/"/>
    <s v="https://eiti.org/api/v1.0/score_data/17"/>
    <x v="0"/>
    <n v="1"/>
    <n v="0"/>
    <n v="1"/>
    <n v="0"/>
    <n v="0"/>
    <x v="7"/>
  </r>
  <r>
    <x v="36"/>
    <n v="1"/>
    <n v="17"/>
    <s v="Tanzania: 2017"/>
    <s v="TZA"/>
    <s v="Tanzania"/>
    <s v="https://eiti.org/board-decision/2017-53"/>
    <s v="https://eiti.org/document/validation-of-tanzania-2017-documentation"/>
    <n v="2017"/>
    <m/>
    <s v="Meaningful progress"/>
    <x v="5"/>
    <n v="2"/>
    <x v="5"/>
    <s v="The EITI Report does not mention actual or possible revenue from the transportation of oil/gas and minerals, despite the use of several gas pipelines in the country."/>
    <m/>
    <s v="http://www.teiti.or.tz/"/>
    <s v="https://eiti.org/api/v1.0/score_data/17"/>
    <s v="TanzaniaTransportation revenues (#4.4)"/>
    <s v="Tanzania: 2017"/>
    <s v="Tanzania"/>
    <n v="1"/>
    <n v="17"/>
    <s v="Tanzania: 2017"/>
    <s v="TZA"/>
    <s v="Tanzania"/>
    <s v="https://eiti.org/board-decision/2017-53"/>
    <s v="https://eiti.org/document/validation-of-tanzania-2017-documentation"/>
    <n v="2017"/>
    <n v="0"/>
    <s v="Meaningful progress"/>
    <s v="Transportation revenues (#4.4)"/>
    <n v="2"/>
    <x v="5"/>
    <s v="The EITI Report does not mention actual or possible revenue from the transportation of oil/gas and minerals, despite the use of several gas pipelines in the country."/>
    <n v="0"/>
    <s v="http://www.teiti.or.tz/"/>
    <s v="https://eiti.org/api/v1.0/score_data/17"/>
    <x v="0"/>
    <n v="1"/>
    <n v="0"/>
    <n v="1"/>
    <n v="0"/>
    <n v="0"/>
    <x v="0"/>
  </r>
  <r>
    <x v="36"/>
    <n v="1"/>
    <n v="17"/>
    <s v="Tanzania: 2017"/>
    <s v="TZA"/>
    <s v="Tanzania"/>
    <s v="https://eiti.org/board-decision/2017-53"/>
    <s v="https://eiti.org/document/validation-of-tanzania-2017-documentation"/>
    <n v="2017"/>
    <m/>
    <s v="Meaningful progress"/>
    <x v="28"/>
    <n v="0"/>
    <x v="2"/>
    <s v="EITI Requirement 4.3 on barter and infrastructure transactions is not applicable to Tanzania."/>
    <m/>
    <s v="http://www.teiti.or.tz/"/>
    <s v="https://eiti.org/api/v1.0/score_data/17"/>
    <s v="TanzaniaBarter agreements (#4.3)"/>
    <s v="Tanzania: 2017"/>
    <s v="Tanzania"/>
    <n v="1"/>
    <n v="17"/>
    <s v="Tanzania: 2017"/>
    <s v="TZA"/>
    <s v="Tanzania"/>
    <s v="https://eiti.org/board-decision/2017-53"/>
    <s v="https://eiti.org/document/validation-of-tanzania-2017-documentation"/>
    <n v="2017"/>
    <n v="0"/>
    <s v="Meaningful progress"/>
    <s v="Barter agreements (#4.3)"/>
    <n v="0"/>
    <x v="2"/>
    <s v="EITI Requirement 4.3 on barter and infrastructure transactions is not applicable to Tanzania."/>
    <n v="0"/>
    <s v="http://www.teiti.or.tz/"/>
    <s v="https://eiti.org/api/v1.0/score_data/17"/>
    <x v="0"/>
    <n v="0"/>
    <n v="0"/>
    <n v="0"/>
    <n v="0"/>
    <n v="0"/>
    <x v="0"/>
  </r>
  <r>
    <x v="36"/>
    <n v="1"/>
    <n v="17"/>
    <s v="Tanzania: 2017"/>
    <s v="TZA"/>
    <s v="Tanzania"/>
    <s v="https://eiti.org/board-decision/2017-53"/>
    <s v="https://eiti.org/document/validation-of-tanzania-2017-documentation"/>
    <n v="2017"/>
    <m/>
    <s v="Meaningful progress"/>
    <x v="30"/>
    <n v="4"/>
    <x v="0"/>
    <s v="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
    <m/>
    <s v="http://www.teiti.or.tz/"/>
    <s v="https://eiti.org/api/v1.0/score_data/17"/>
    <s v="TanzaniaState participation (#2.6)"/>
    <s v="Tanzania: 2017"/>
    <s v="Tanzania"/>
    <n v="1"/>
    <n v="17"/>
    <s v="Tanzania: 2017"/>
    <s v="TZA"/>
    <s v="Tanzania"/>
    <s v="https://eiti.org/board-decision/2017-53"/>
    <s v="https://eiti.org/document/validation-of-tanzania-2017-documentation"/>
    <n v="2017"/>
    <n v="0"/>
    <s v="Meaningful progress"/>
    <s v="State participation (#2.6)"/>
    <n v="4"/>
    <x v="0"/>
    <s v="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
    <n v="0"/>
    <s v="http://www.teiti.or.tz/"/>
    <s v="https://eiti.org/api/v1.0/score_data/17"/>
    <x v="0"/>
    <n v="1"/>
    <n v="0"/>
    <n v="1"/>
    <n v="0"/>
    <n v="0"/>
    <x v="5"/>
  </r>
  <r>
    <x v="36"/>
    <n v="1"/>
    <n v="17"/>
    <s v="Tanzania: 2017"/>
    <s v="TZA"/>
    <s v="Tanzania"/>
    <s v="https://eiti.org/board-decision/2017-53"/>
    <s v="https://eiti.org/document/validation-of-tanzania-2017-documentation"/>
    <n v="2017"/>
    <m/>
    <s v="Meaningful progress"/>
    <x v="31"/>
    <n v="1"/>
    <x v="4"/>
    <s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
    <m/>
    <s v="http://www.teiti.or.tz/"/>
    <s v="https://eiti.org/api/v1.0/score_data/17"/>
    <s v="TanzaniaBeneficial ownership (#2.5)"/>
    <s v="Tanzania: 2017"/>
    <s v="Tanzania"/>
    <n v="1"/>
    <n v="17"/>
    <s v="Tanzania: 2017"/>
    <s v="TZA"/>
    <s v="Tanzania"/>
    <s v="https://eiti.org/board-decision/2017-53"/>
    <s v="https://eiti.org/document/validation-of-tanzania-2017-documentation"/>
    <n v="2017"/>
    <n v="0"/>
    <s v="Meaningful progress"/>
    <s v="Beneficial ownership (#2.5)"/>
    <n v="1"/>
    <x v="4"/>
    <s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
    <n v="0"/>
    <s v="http://www.teiti.or.tz/"/>
    <s v="https://eiti.org/api/v1.0/score_data/17"/>
    <x v="0"/>
    <n v="0"/>
    <n v="0"/>
    <n v="0"/>
    <n v="0"/>
    <n v="0"/>
    <x v="5"/>
  </r>
  <r>
    <x v="36"/>
    <n v="1"/>
    <n v="17"/>
    <s v="Tanzania: 2017"/>
    <s v="TZA"/>
    <s v="Tanzania"/>
    <s v="https://eiti.org/board-decision/2017-53"/>
    <s v="https://eiti.org/document/validation-of-tanzania-2017-documentation"/>
    <n v="2017"/>
    <m/>
    <s v="Meaningful progress"/>
    <x v="32"/>
    <n v="4"/>
    <x v="0"/>
    <s v="Production volume and value data are not consistently disclosed across the extractive sector with some details on production values for gas missing. The EITI Report discloses additional information on production volumes and values by the 15 main producing mining companies."/>
    <m/>
    <s v="http://www.teiti.or.tz/"/>
    <s v="https://eiti.org/api/v1.0/score_data/17"/>
    <s v="TanzaniaProduction data (#3.2)"/>
    <s v="Tanzania: 2017"/>
    <s v="Tanzania"/>
    <n v="1"/>
    <n v="17"/>
    <s v="Tanzania: 2017"/>
    <s v="TZA"/>
    <s v="Tanzania"/>
    <s v="https://eiti.org/board-decision/2017-53"/>
    <s v="https://eiti.org/document/validation-of-tanzania-2017-documentation"/>
    <n v="2017"/>
    <n v="0"/>
    <s v="Meaningful progress"/>
    <s v="Production data (#3.2)"/>
    <n v="4"/>
    <x v="0"/>
    <s v="Production volume and value data are not consistently disclosed across the extractive sector with some details on production values for gas missing. The EITI Report discloses additional information on production volumes and values by the 15 main producing mining companies."/>
    <n v="0"/>
    <s v="http://www.teiti.or.tz/"/>
    <s v="https://eiti.org/api/v1.0/score_data/17"/>
    <x v="0"/>
    <n v="1"/>
    <n v="0"/>
    <n v="1"/>
    <n v="0"/>
    <n v="0"/>
    <x v="7"/>
  </r>
  <r>
    <x v="36"/>
    <n v="1"/>
    <n v="17"/>
    <s v="Tanzania: 2017"/>
    <s v="TZA"/>
    <s v="Tanzania"/>
    <s v="https://eiti.org/board-decision/2017-53"/>
    <s v="https://eiti.org/document/validation-of-tanzania-2017-documentation"/>
    <n v="2017"/>
    <m/>
    <s v="Meaningful progress"/>
    <x v="33"/>
    <n v="5"/>
    <x v="1"/>
    <s v="The EITI Report contains an overview of the extractive sector, including exploration activities."/>
    <m/>
    <s v="http://www.teiti.or.tz/"/>
    <s v="https://eiti.org/api/v1.0/score_data/17"/>
    <s v="TanzaniaExploration data (#3.1)"/>
    <s v="Tanzania: 2017"/>
    <s v="Tanzania"/>
    <n v="1"/>
    <n v="17"/>
    <s v="Tanzania: 2017"/>
    <s v="TZA"/>
    <s v="Tanzania"/>
    <s v="https://eiti.org/board-decision/2017-53"/>
    <s v="https://eiti.org/document/validation-of-tanzania-2017-documentation"/>
    <n v="2017"/>
    <n v="0"/>
    <s v="Meaningful progress"/>
    <s v="Exploration data (#3.1)"/>
    <n v="5"/>
    <x v="1"/>
    <s v="The EITI Report contains an overview of the extractive sector, including exploration activities."/>
    <n v="0"/>
    <s v="http://www.teiti.or.tz/"/>
    <s v="https://eiti.org/api/v1.0/score_data/17"/>
    <x v="0"/>
    <n v="0"/>
    <n v="0"/>
    <n v="0"/>
    <n v="0"/>
    <n v="0"/>
    <x v="7"/>
  </r>
  <r>
    <x v="37"/>
    <n v="1"/>
    <n v="11"/>
    <s v="Timor-Leste: 2016"/>
    <s v="TLS"/>
    <s v="Timor-Leste"/>
    <s v="https://eiti.org/board-decision/2017-4"/>
    <s v="https://eiti.org/document/validation-timorleste-2016-reports"/>
    <n v="2016"/>
    <n v="2018"/>
    <s v="Satisfactory progress"/>
    <x v="22"/>
    <n v="5"/>
    <x v="1"/>
    <s v="The government is committed to the EITI and relevant government representatives are part of the multi-stakeholder group (MSG)"/>
    <s v="https://eiti.org/timorleste#timor-lestes-progress-by-requirement"/>
    <s v="http://www.eiti.tl/"/>
    <s v="https://eiti.org/api/v1.0/score_data/11"/>
    <s v="Timor-LesteGovernment engagement (#1.1)"/>
    <s v="Timor-Leste: 2018"/>
    <s v="Timor-Leste"/>
    <n v="1"/>
    <n v="24"/>
    <s v="Timor-Leste: 2018"/>
    <s v="TLS"/>
    <s v="Timor-Leste"/>
    <s v="https://eiti.org/BD/2018-15"/>
    <s v="https://eiti.org/document/timorleste-validation-2018"/>
    <n v="2018"/>
    <n v="2018"/>
    <s v="Satisfactory progress"/>
    <s v="Government engagement (#1.1)"/>
    <n v="5"/>
    <x v="1"/>
    <s v="The government is committed to the EITI and relevant government representatives are part of the multi-stakeholder group (MSG)."/>
    <s v="https://eiti.org/timorleste#timor-lestes-progress-by-requirement"/>
    <s v="http://www.eiti.tl/"/>
    <s v="https://eiti.org/api/v1.0/score_data/24"/>
    <x v="1"/>
    <n v="0"/>
    <n v="0"/>
    <n v="0"/>
    <n v="0"/>
    <n v="0"/>
    <x v="6"/>
  </r>
  <r>
    <x v="37"/>
    <n v="1"/>
    <n v="11"/>
    <s v="Timor-Leste: 2016"/>
    <s v="TLS"/>
    <s v="Timor-Leste"/>
    <s v="https://eiti.org/board-decision/2017-4"/>
    <s v="https://eiti.org/document/validation-timorleste-2016-reports"/>
    <n v="2016"/>
    <n v="2018"/>
    <s v="Satisfactory progress"/>
    <x v="2"/>
    <n v="0"/>
    <x v="2"/>
    <s v="The 2014 Annual Activity Report confirms that sub-national transfers are not applicable."/>
    <s v="https://eiti.org/timorleste#timor-lestes-progress-by-requirement"/>
    <s v="http://www.eiti.tl/"/>
    <s v="https://eiti.org/api/v1.0/score_data/11"/>
    <s v="Timor-LesteSubnational transfers (#5.2)"/>
    <s v="Timor-Leste: 2018"/>
    <s v="Timor-Leste"/>
    <n v="1"/>
    <n v="24"/>
    <s v="Timor-Leste: 2018"/>
    <s v="TLS"/>
    <s v="Timor-Leste"/>
    <s v="https://eiti.org/BD/2018-15"/>
    <s v="https://eiti.org/document/timorleste-validation-2018"/>
    <n v="2018"/>
    <n v="2018"/>
    <s v="Satisfactory progress"/>
    <s v="Subnational transfers (#5.2)"/>
    <n v="0"/>
    <x v="2"/>
    <s v="The 2014 Annual Activity Report confirms that sub-national transfers are not applicable."/>
    <s v="https://eiti.org/timorleste#timor-lestes-progress-by-requirement"/>
    <s v="http://www.eiti.tl/"/>
    <s v="https://eiti.org/api/v1.0/score_data/24"/>
    <x v="1"/>
    <n v="0"/>
    <n v="0"/>
    <n v="0"/>
    <n v="0"/>
    <n v="0"/>
    <x v="1"/>
  </r>
  <r>
    <x v="37"/>
    <n v="1"/>
    <n v="11"/>
    <s v="Timor-Leste: 2016"/>
    <s v="TLS"/>
    <s v="Timor-Leste"/>
    <s v="https://eiti.org/board-decision/2017-4"/>
    <s v="https://eiti.org/document/validation-timorleste-2016-reports"/>
    <n v="2016"/>
    <n v="2018"/>
    <s v="Satisfactory progress"/>
    <x v="3"/>
    <n v="5"/>
    <x v="1"/>
    <s v="The 2012 and 2013 EITI Reports disclose how revenues are allocated."/>
    <s v="https://eiti.org/timorleste#timor-lestes-progress-by-requirement"/>
    <s v="http://www.eiti.tl/"/>
    <s v="https://eiti.org/api/v1.0/score_data/11"/>
    <s v="Timor-LesteDistribution of revenues (#5.1)"/>
    <s v="Timor-Leste: 2018"/>
    <s v="Timor-Leste"/>
    <n v="1"/>
    <n v="24"/>
    <s v="Timor-Leste: 2018"/>
    <s v="TLS"/>
    <s v="Timor-Leste"/>
    <s v="https://eiti.org/BD/2018-15"/>
    <s v="https://eiti.org/document/timorleste-validation-2018"/>
    <n v="2018"/>
    <n v="2018"/>
    <s v="Satisfactory progress"/>
    <s v="Distribution of revenues (#5.1)"/>
    <n v="5"/>
    <x v="1"/>
    <s v="The 2012 and 2013 EITI Reports disclose how revenues are allocated."/>
    <s v="https://eiti.org/timorleste#timor-lestes-progress-by-requirement"/>
    <s v="http://www.eiti.tl/"/>
    <s v="https://eiti.org/api/v1.0/score_data/24"/>
    <x v="1"/>
    <n v="0"/>
    <n v="0"/>
    <n v="0"/>
    <n v="0"/>
    <n v="0"/>
    <x v="1"/>
  </r>
  <r>
    <x v="37"/>
    <n v="1"/>
    <n v="11"/>
    <s v="Timor-Leste: 2016"/>
    <s v="TLS"/>
    <s v="Timor-Leste"/>
    <s v="https://eiti.org/board-decision/2017-4"/>
    <s v="https://eiti.org/document/validation-timorleste-2016-reports"/>
    <n v="2016"/>
    <n v="2018"/>
    <s v="Satisfactory progress"/>
    <x v="14"/>
    <n v="4"/>
    <x v="0"/>
    <s v="The 2013 EITI Report contains only aggregated data on value and spending of social expenditures by company. The ANPM (National Petroleum Agency) annual report for 2013 likewise only provides aggregate figures. In light of this, it is difficult to conclude that the “nature and the deemed value of the in-kind transaction” is disclosed."/>
    <s v="https://eiti.org/timorleste#timor-lestes-progress-by-requirement"/>
    <s v="http://www.eiti.tl/"/>
    <s v="https://eiti.org/api/v1.0/score_data/11"/>
    <s v="Timor-LesteMandatory social expenditures (#6.1)"/>
    <s v="Timor-Leste: 2018"/>
    <s v="Timor-Leste"/>
    <n v="1"/>
    <n v="24"/>
    <s v="Timor-Leste: 2018"/>
    <s v="TLS"/>
    <s v="Timor-Leste"/>
    <s v="https://eiti.org/BD/2018-15"/>
    <s v="https://eiti.org/document/timorleste-validation-2018"/>
    <n v="2018"/>
    <n v="2018"/>
    <s v="Satisfactory progress"/>
    <s v="Mandatory social expenditures (#6.1)"/>
    <n v="5"/>
    <x v="1"/>
    <s v="The Secretariat is satisfied that the type and value of mandatory social expenditures have been sufficiently explained and disclosed for all relevant companies in the 2014 and 2015 EITI Reports to the levels required by the Standard. Extensive discussions on the type and nature of social expenditures of companies were had during the International Secretariat’s meeting with the MSWG in April 2017. The inputs provided by ANPM and the companies during that meeting clarified what should be considered mandatory social expenditures in Timor-Leste and these were accordingly reflected in the 2014 and 2015 EITI Reports. "/>
    <s v="https://eiti.org/timorleste#timor-lestes-progress-by-requirement"/>
    <s v="http://www.eiti.tl/"/>
    <s v="https://eiti.org/api/v1.0/score_data/24"/>
    <x v="1"/>
    <n v="1"/>
    <n v="1"/>
    <n v="0"/>
    <n v="1"/>
    <n v="0"/>
    <x v="4"/>
  </r>
  <r>
    <x v="37"/>
    <n v="1"/>
    <n v="11"/>
    <s v="Timor-Leste: 2016"/>
    <s v="TLS"/>
    <s v="Timor-Leste"/>
    <s v="https://eiti.org/board-decision/2017-4"/>
    <s v="https://eiti.org/document/validation-timorleste-2016-reports"/>
    <n v="2016"/>
    <n v="2018"/>
    <s v="Satisfactory progress"/>
    <x v="8"/>
    <n v="1"/>
    <x v="4"/>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11"/>
    <s v="Timor-LesteRevenue management and expenditures (#5.3)"/>
    <s v="Timor-Leste: 2018"/>
    <s v="Timor-Leste"/>
    <n v="1"/>
    <n v="24"/>
    <s v="Timor-Leste: 2018"/>
    <s v="TLS"/>
    <s v="Timor-Leste"/>
    <s v="https://eiti.org/BD/2018-15"/>
    <s v="https://eiti.org/document/timorleste-validation-2018"/>
    <n v="2018"/>
    <n v="2018"/>
    <s v="Satisfactory progress"/>
    <s v="Revenue management and expenditures (#5.3)"/>
    <n v="1"/>
    <x v="4"/>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24"/>
    <x v="1"/>
    <n v="0"/>
    <n v="0"/>
    <n v="0"/>
    <n v="0"/>
    <n v="0"/>
    <x v="1"/>
  </r>
  <r>
    <x v="37"/>
    <n v="1"/>
    <n v="11"/>
    <s v="Timor-Leste: 2016"/>
    <s v="TLS"/>
    <s v="Timor-Leste"/>
    <s v="https://eiti.org/board-decision/2017-4"/>
    <s v="https://eiti.org/document/validation-timorleste-2016-reports"/>
    <n v="2016"/>
    <n v="2018"/>
    <s v="Satisfactory progress"/>
    <x v="6"/>
    <n v="4"/>
    <x v="0"/>
    <s v="The EITI Standard requires that the financial data is disaggregated by individual company, government entity and revenue stream. The 2013 and the 2012 EITI Reports only provides aggregated revenue data per company, and aggregated data per revenue stream. Even though government subsequently published disaggregated figures for payments collected by ANPM (National Petroleum and Mineral Authorities) such as profit oil, FTP and royalties, other taxes collected by NDPT such as income taxes are still not disaggregated. "/>
    <s v="https://eiti.org/timorleste#timor-lestes-progress-by-requirement"/>
    <s v="http://www.eiti.tl/"/>
    <s v="https://eiti.org/api/v1.0/score_data/11"/>
    <s v="Timor-LesteDisaggregation (#4.7)"/>
    <s v="Timor-Leste: 2018"/>
    <s v="Timor-Leste"/>
    <n v="1"/>
    <n v="24"/>
    <s v="Timor-Leste: 2018"/>
    <s v="TLS"/>
    <s v="Timor-Leste"/>
    <s v="https://eiti.org/BD/2018-15"/>
    <s v="https://eiti.org/document/timorleste-validation-2018"/>
    <n v="2018"/>
    <n v="2018"/>
    <s v="Satisfactory progress"/>
    <s v="Disaggregation (#4.7)"/>
    <n v="5"/>
    <x v="1"/>
    <s v=" All revenues in the 2014 and 2015 EITI Reports are disclosed to the levels required by the Standard. Further, the data is disaggregated by individual project. Consequently, the corrective action on Requirement 4.7 has been addressed."/>
    <s v="https://eiti.org/timorleste#timor-lestes-progress-by-requirement"/>
    <s v="http://www.eiti.tl/"/>
    <s v="https://eiti.org/api/v1.0/score_data/24"/>
    <x v="1"/>
    <n v="1"/>
    <n v="1"/>
    <n v="0"/>
    <n v="1"/>
    <n v="0"/>
    <x v="0"/>
  </r>
  <r>
    <x v="37"/>
    <n v="1"/>
    <n v="11"/>
    <s v="Timor-Leste: 2016"/>
    <s v="TLS"/>
    <s v="Timor-Leste"/>
    <s v="https://eiti.org/board-decision/2017-4"/>
    <s v="https://eiti.org/document/validation-timorleste-2016-reports"/>
    <n v="2016"/>
    <n v="2018"/>
    <s v="Satisfactory progress"/>
    <x v="7"/>
    <n v="0"/>
    <x v="2"/>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11"/>
    <s v="Timor-LesteDirect subnational payments (#4.6)"/>
    <s v="Timor-Leste: 2018"/>
    <s v="Timor-Leste"/>
    <n v="1"/>
    <n v="24"/>
    <s v="Timor-Leste: 2018"/>
    <s v="TLS"/>
    <s v="Timor-Leste"/>
    <s v="https://eiti.org/BD/2018-15"/>
    <s v="https://eiti.org/document/timorleste-validation-2018"/>
    <n v="2018"/>
    <n v="2018"/>
    <s v="Satisfactory progress"/>
    <s v="Direct subnational payments (#4.6)"/>
    <n v="0"/>
    <x v="2"/>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0"/>
    <n v="4"/>
    <x v="0"/>
    <s v="The assessment of data quality highlights gaps in the use of the agreed upon procedure for EITI Reports, including concerns about reporting templates and cumbersome reporting procedures caused by confidentiality agreements."/>
    <s v="https://eiti.org/timorleste#timor-lestes-progress-by-requirement"/>
    <s v="http://www.eiti.tl/"/>
    <s v="https://eiti.org/api/v1.0/score_data/11"/>
    <s v="Timor-LesteData quality (#4.9)"/>
    <s v="Timor-Leste: 2018"/>
    <s v="Timor-Leste"/>
    <n v="1"/>
    <n v="24"/>
    <s v="Timor-Leste: 2018"/>
    <s v="TLS"/>
    <s v="Timor-Leste"/>
    <s v="https://eiti.org/BD/2018-15"/>
    <s v="https://eiti.org/document/timorleste-validation-2018"/>
    <n v="2018"/>
    <n v="2018"/>
    <s v="Satisfactory progress"/>
    <s v="Data quality (#4.9)"/>
    <n v="5"/>
    <x v="1"/>
    <s v="The Secretariat is satisfied that the 2014 and 2015 EITI Reports were produced in accordance with the ‘agreed upon procedure for EITI reports’ as outlined in the standard Terms of Reference for Independent Administrators developed by the EITI Board. There was a concerted effort from the MSWG to address the deficiencies in the reporting process, particularly in ensuring that the templates were developed in consultation with the IA. The 2014 and 2015 EITI reports also now clearly explain the assurance procedures for companies and government. Concerns regarding the credibility of the IA have been addressed, with the MSWG members confirming that they perceive the current IA to be credible and competent. "/>
    <s v="https://eiti.org/timorleste#timor-lestes-progress-by-requirement"/>
    <s v="http://www.eiti.tl/"/>
    <s v="https://eiti.org/api/v1.0/score_data/24"/>
    <x v="1"/>
    <n v="1"/>
    <n v="1"/>
    <n v="0"/>
    <n v="1"/>
    <n v="0"/>
    <x v="0"/>
  </r>
  <r>
    <x v="37"/>
    <n v="1"/>
    <n v="11"/>
    <s v="Timor-Leste: 2016"/>
    <s v="TLS"/>
    <s v="Timor-Leste"/>
    <s v="https://eiti.org/board-decision/2017-4"/>
    <s v="https://eiti.org/document/validation-timorleste-2016-reports"/>
    <n v="2016"/>
    <n v="2018"/>
    <s v="Satisfactory progress"/>
    <x v="1"/>
    <n v="5"/>
    <x v="1"/>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11"/>
    <s v="Timor-LesteData timeliness (#4.8)"/>
    <s v="Timor-Leste: 2018"/>
    <s v="Timor-Leste"/>
    <n v="1"/>
    <n v="24"/>
    <s v="Timor-Leste: 2018"/>
    <s v="TLS"/>
    <s v="Timor-Leste"/>
    <s v="https://eiti.org/BD/2018-15"/>
    <s v="https://eiti.org/document/timorleste-validation-2018"/>
    <n v="2018"/>
    <n v="2018"/>
    <s v="Satisfactory progress"/>
    <s v="Data timeliness (#4.8)"/>
    <n v="5"/>
    <x v="1"/>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12"/>
    <n v="4"/>
    <x v="0"/>
    <s v="The national multi-stakeholder group has produced annual progress reports documenting progress and outcomes of implementation. Further work on assessing impact should be considered._x000a_"/>
    <s v="https://eiti.org/timorleste#timor-lestes-progress-by-requirement"/>
    <s v="http://www.eiti.tl/"/>
    <s v="https://eiti.org/api/v1.0/score_data/11"/>
    <s v="Timor-LesteOutcomes and impact of implementation (#7.4)"/>
    <s v="Timor-Leste: 2018"/>
    <s v="Timor-Leste"/>
    <n v="1"/>
    <n v="24"/>
    <s v="Timor-Leste: 2018"/>
    <s v="TLS"/>
    <s v="Timor-Leste"/>
    <s v="https://eiti.org/BD/2018-15"/>
    <s v="https://eiti.org/document/timorleste-validation-2018"/>
    <n v="2018"/>
    <n v="2018"/>
    <s v="Satisfactory progress"/>
    <s v="Outcomes and impact of implementation (#7.4)"/>
    <n v="5"/>
    <x v="1"/>
    <s v="The Secretariat is satisfied that the MWSG has exerted efforts to assess impact and outcomes from their EITI implementation as documented in their 2016 Annual Progress Report. Consequently, the corrective action on Requirement 7.4 has been addressed. _x000a_"/>
    <s v="https://eiti.org/timorleste#timor-lestes-progress-by-requirement"/>
    <s v="http://www.eiti.tl/"/>
    <s v="https://eiti.org/api/v1.0/score_data/24"/>
    <x v="1"/>
    <n v="1"/>
    <n v="1"/>
    <n v="0"/>
    <n v="1"/>
    <n v="0"/>
    <x v="2"/>
  </r>
  <r>
    <x v="37"/>
    <n v="1"/>
    <n v="11"/>
    <s v="Timor-Leste: 2016"/>
    <s v="TLS"/>
    <s v="Timor-Leste"/>
    <s v="https://eiti.org/board-decision/2017-4"/>
    <s v="https://eiti.org/document/validation-timorleste-2016-reports"/>
    <n v="2016"/>
    <n v="2018"/>
    <s v="Satisfactory progress"/>
    <x v="9"/>
    <n v="5"/>
    <x v="1"/>
    <s v="The national multi-stakeholder group has taken steps to act upon lessons learnt, to identify, investigate and address the causes of any discrepancies and to consider the recommendations for improvements from the Independent Administrator._x000a_"/>
    <s v="https://eiti.org/timorleste#timor-lestes-progress-by-requirement"/>
    <s v="http://www.eiti.tl/"/>
    <s v="https://eiti.org/api/v1.0/score_data/11"/>
    <s v="Timor-LesteFollow up on recommendations (#7.3)"/>
    <s v="Timor-Leste: 2018"/>
    <s v="Timor-Leste"/>
    <n v="1"/>
    <n v="24"/>
    <s v="Timor-Leste: 2018"/>
    <s v="TLS"/>
    <s v="Timor-Leste"/>
    <s v="https://eiti.org/BD/2018-15"/>
    <s v="https://eiti.org/document/timorleste-validation-2018"/>
    <n v="2018"/>
    <n v="2018"/>
    <s v="Satisfactory progress"/>
    <s v="Follow up on recommendations (#7.3)"/>
    <n v="5"/>
    <x v="1"/>
    <s v="The national multi-stakeholder group has taken steps to act upon lessons learnt, to identify, investigate and address the causes of any discrepancies and to consider the recommendations for improvements from the Independent Administrator."/>
    <s v="https://eiti.org/timorleste#timor-lestes-progress-by-requirement"/>
    <s v="http://www.eiti.tl/"/>
    <s v="https://eiti.org/api/v1.0/score_data/24"/>
    <x v="1"/>
    <n v="0"/>
    <n v="0"/>
    <n v="0"/>
    <n v="0"/>
    <n v="0"/>
    <x v="2"/>
  </r>
  <r>
    <x v="37"/>
    <n v="1"/>
    <n v="11"/>
    <s v="Timor-Leste: 2016"/>
    <s v="TLS"/>
    <s v="Timor-Leste"/>
    <s v="https://eiti.org/board-decision/2017-4"/>
    <s v="https://eiti.org/document/validation-timorleste-2016-reports"/>
    <n v="2016"/>
    <n v="2018"/>
    <s v="Satisfactory progress"/>
    <x v="24"/>
    <n v="4"/>
    <x v="0"/>
    <s v="There is an enabling environment for civil society participation. Civil society is involved in implementation. However, capacity constraints are affecting their ability to be fully and effectively engaged in the design, implementation, monitoring and evaluation of the EITI process."/>
    <s v="https://eiti.org/timorleste#timor-lestes-progress-by-requirement"/>
    <s v="http://www.eiti.tl/"/>
    <s v="https://eiti.org/api/v1.0/score_data/11"/>
    <s v="Timor-LesteCivil society engagement (#1.3)"/>
    <s v="Timor-Leste: 2018"/>
    <s v="Timor-Leste"/>
    <n v="1"/>
    <n v="24"/>
    <s v="Timor-Leste: 2018"/>
    <s v="TLS"/>
    <s v="Timor-Leste"/>
    <s v="https://eiti.org/BD/2018-15"/>
    <s v="https://eiti.org/document/timorleste-validation-2018"/>
    <n v="2018"/>
    <n v="2018"/>
    <s v="Satisfactory progress"/>
    <s v="Civil society engagement (#1.3)"/>
    <n v="5"/>
    <x v="1"/>
    <s v="Civil society has made efforts to improve the quality of their participation in the EITI process as shown by the contributions to the discussions of the EITI Report, annual progress report and mainstreaming, consultations with local CSOs, regular participation in MSWG meetings and efforts to improve the process for selecting representatives to the MSWG. _x000a_"/>
    <s v="https://eiti.org/timorleste#timor-lestes-progress-by-requirement"/>
    <s v="http://www.eiti.tl/"/>
    <s v="https://eiti.org/api/v1.0/score_data/24"/>
    <x v="1"/>
    <n v="1"/>
    <n v="1"/>
    <n v="0"/>
    <n v="1"/>
    <n v="0"/>
    <x v="6"/>
  </r>
  <r>
    <x v="37"/>
    <n v="1"/>
    <n v="11"/>
    <s v="Timor-Leste: 2016"/>
    <s v="TLS"/>
    <s v="Timor-Leste"/>
    <s v="https://eiti.org/board-decision/2017-4"/>
    <s v="https://eiti.org/document/validation-timorleste-2016-reports"/>
    <n v="2016"/>
    <n v="2018"/>
    <s v="Satisfactory progress"/>
    <x v="11"/>
    <n v="4"/>
    <x v="0"/>
    <s v=""/>
    <s v="https://eiti.org/timorleste#timor-lestes-progress-by-requirement"/>
    <s v="http://www.eiti.tl/"/>
    <s v="https://eiti.org/api/v1.0/score_data/11"/>
    <s v="Timor-LesteOverall Progress (#0.0)"/>
    <s v="Timor-Leste: 2018"/>
    <s v="Timor-Leste"/>
    <n v="1"/>
    <n v="24"/>
    <s v="Timor-Leste: 2018"/>
    <s v="TLS"/>
    <s v="Timor-Leste"/>
    <s v="https://eiti.org/BD/2018-15"/>
    <s v="https://eiti.org/document/timorleste-validation-2018"/>
    <n v="2018"/>
    <n v="2018"/>
    <s v="Satisfactory progress"/>
    <s v="Overall Progress (#0.0)"/>
    <n v="5"/>
    <x v="1"/>
    <s v=""/>
    <s v="https://eiti.org/timorleste#timor-lestes-progress-by-requirement"/>
    <s v="http://www.eiti.tl/"/>
    <s v="https://eiti.org/api/v1.0/score_data/24"/>
    <x v="1"/>
    <n v="1"/>
    <n v="1"/>
    <n v="0"/>
    <n v="1"/>
    <n v="0"/>
    <x v="3"/>
  </r>
  <r>
    <x v="37"/>
    <n v="1"/>
    <n v="11"/>
    <s v="Timor-Leste: 2016"/>
    <s v="TLS"/>
    <s v="Timor-Leste"/>
    <s v="https://eiti.org/board-decision/2017-4"/>
    <s v="https://eiti.org/document/validation-timorleste-2016-reports"/>
    <n v="2016"/>
    <n v="2018"/>
    <s v="Satisfactory progress"/>
    <x v="16"/>
    <n v="5"/>
    <x v="1"/>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11"/>
    <s v="Timor-LesteEconomic contribution (#6.3)"/>
    <s v="Timor-Leste: 2018"/>
    <s v="Timor-Leste"/>
    <n v="1"/>
    <n v="24"/>
    <s v="Timor-Leste: 2018"/>
    <s v="TLS"/>
    <s v="Timor-Leste"/>
    <s v="https://eiti.org/BD/2018-15"/>
    <s v="https://eiti.org/document/timorleste-validation-2018"/>
    <n v="2018"/>
    <n v="2018"/>
    <s v="Satisfactory progress"/>
    <s v="Economic contribution (#6.3)"/>
    <n v="5"/>
    <x v="1"/>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24"/>
    <x v="1"/>
    <n v="0"/>
    <n v="0"/>
    <n v="0"/>
    <n v="0"/>
    <n v="0"/>
    <x v="4"/>
  </r>
  <r>
    <x v="37"/>
    <n v="1"/>
    <n v="11"/>
    <s v="Timor-Leste: 2016"/>
    <s v="TLS"/>
    <s v="Timor-Leste"/>
    <s v="https://eiti.org/board-decision/2017-4"/>
    <s v="https://eiti.org/document/validation-timorleste-2016-reports"/>
    <n v="2016"/>
    <n v="2018"/>
    <s v="Satisfactory progress"/>
    <x v="13"/>
    <n v="0"/>
    <x v="2"/>
    <s v="State-participation in the extractive sector does not yet give rise to material revenue in Timor-Leste both for the 2012 and 2013 EITI Reports."/>
    <s v="https://eiti.org/timorleste#timor-lestes-progress-by-requirement"/>
    <s v="http://www.eiti.tl/"/>
    <s v="https://eiti.org/api/v1.0/score_data/11"/>
    <s v="Timor-LesteSOE quasi-fiscal expenditures (#6.2)"/>
    <s v="Timor-Leste: 2018"/>
    <s v="Timor-Leste"/>
    <n v="1"/>
    <n v="24"/>
    <s v="Timor-Leste: 2018"/>
    <s v="TLS"/>
    <s v="Timor-Leste"/>
    <s v="https://eiti.org/BD/2018-15"/>
    <s v="https://eiti.org/document/timorleste-validation-2018"/>
    <n v="2018"/>
    <n v="2018"/>
    <s v="Satisfactory progress"/>
    <s v="SOE quasi-fiscal expenditures (#6.2)"/>
    <n v="0"/>
    <x v="2"/>
    <s v="State-participation in the extractive sector does not yet give rise to material revenue in Timor-Leste both for the 2012 and 2013 EITI Reports."/>
    <s v="https://eiti.org/timorleste#timor-lestes-progress-by-requirement"/>
    <s v="http://www.eiti.tl/"/>
    <s v="https://eiti.org/api/v1.0/score_data/24"/>
    <x v="1"/>
    <n v="0"/>
    <n v="0"/>
    <n v="0"/>
    <n v="0"/>
    <n v="0"/>
    <x v="4"/>
  </r>
  <r>
    <x v="37"/>
    <n v="1"/>
    <n v="11"/>
    <s v="Timor-Leste: 2016"/>
    <s v="TLS"/>
    <s v="Timor-Leste"/>
    <s v="https://eiti.org/board-decision/2017-4"/>
    <s v="https://eiti.org/document/validation-timorleste-2016-reports"/>
    <n v="2016"/>
    <n v="2018"/>
    <s v="Satisfactory progress"/>
    <x v="10"/>
    <n v="1"/>
    <x v="4"/>
    <s v="TL-EITI does not yet provide EITI data in open data formats. There are considerable efforts underway to mainstream transparency in government systems."/>
    <s v="https://eiti.org/timorleste#timor-lestes-progress-by-requirement"/>
    <s v="http://www.eiti.tl/"/>
    <s v="https://eiti.org/api/v1.0/score_data/11"/>
    <s v="Timor-LesteData accessibility (#7.2)"/>
    <s v="Timor-Leste: 2018"/>
    <s v="Timor-Leste"/>
    <n v="1"/>
    <n v="24"/>
    <s v="Timor-Leste: 2018"/>
    <s v="TLS"/>
    <s v="Timor-Leste"/>
    <s v="https://eiti.org/BD/2018-15"/>
    <s v="https://eiti.org/document/timorleste-validation-2018"/>
    <n v="2018"/>
    <n v="2018"/>
    <s v="Satisfactory progress"/>
    <s v="Data accessibility (#7.2)"/>
    <n v="1"/>
    <x v="4"/>
    <s v="TL-EITI does not yet provide EITI data in open data formats. There are considerable efforts underway to mainstream transparency in government systems."/>
    <s v="https://eiti.org/timorleste#timor-lestes-progress-by-requirement"/>
    <s v="http://www.eiti.tl/"/>
    <s v="https://eiti.org/api/v1.0/score_data/24"/>
    <x v="1"/>
    <n v="0"/>
    <n v="0"/>
    <n v="0"/>
    <n v="0"/>
    <n v="0"/>
    <x v="2"/>
  </r>
  <r>
    <x v="37"/>
    <n v="1"/>
    <n v="11"/>
    <s v="Timor-Leste: 2016"/>
    <s v="TLS"/>
    <s v="Timor-Leste"/>
    <s v="https://eiti.org/board-decision/2017-4"/>
    <s v="https://eiti.org/document/validation-timorleste-2016-reports"/>
    <n v="2016"/>
    <n v="2018"/>
    <s v="Satisfactory progress"/>
    <x v="15"/>
    <n v="5"/>
    <x v="1"/>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11"/>
    <s v="Timor-LestePublic debate (#7.1)"/>
    <s v="Timor-Leste: 2018"/>
    <s v="Timor-Leste"/>
    <n v="1"/>
    <n v="24"/>
    <s v="Timor-Leste: 2018"/>
    <s v="TLS"/>
    <s v="Timor-Leste"/>
    <s v="https://eiti.org/BD/2018-15"/>
    <s v="https://eiti.org/document/timorleste-validation-2018"/>
    <n v="2018"/>
    <n v="2018"/>
    <s v="Satisfactory progress"/>
    <s v="Public debate (#7.1)"/>
    <n v="5"/>
    <x v="1"/>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24"/>
    <x v="1"/>
    <n v="0"/>
    <n v="0"/>
    <n v="0"/>
    <n v="0"/>
    <n v="0"/>
    <x v="2"/>
  </r>
  <r>
    <x v="37"/>
    <n v="1"/>
    <n v="11"/>
    <s v="Timor-Leste: 2016"/>
    <s v="TLS"/>
    <s v="Timor-Leste"/>
    <s v="https://eiti.org/board-decision/2017-4"/>
    <s v="https://eiti.org/document/validation-timorleste-2016-reports"/>
    <n v="2016"/>
    <n v="2018"/>
    <s v="Satisfactory progress"/>
    <x v="25"/>
    <n v="5"/>
    <x v="1"/>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11"/>
    <s v="Timor-LestePolicy on contract disclosure (#2.4)"/>
    <s v="Timor-Leste: 2018"/>
    <s v="Timor-Leste"/>
    <n v="1"/>
    <n v="24"/>
    <s v="Timor-Leste: 2018"/>
    <s v="TLS"/>
    <s v="Timor-Leste"/>
    <s v="https://eiti.org/BD/2018-15"/>
    <s v="https://eiti.org/document/timorleste-validation-2018"/>
    <n v="2018"/>
    <n v="2018"/>
    <s v="Satisfactory progress"/>
    <s v="Policy on contract disclosure (#2.4)"/>
    <n v="5"/>
    <x v="1"/>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19"/>
    <n v="5"/>
    <x v="1"/>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11"/>
    <s v="Timor-LesteLicense register (#2.3)"/>
    <s v="Timor-Leste: 2018"/>
    <s v="Timor-Leste"/>
    <n v="1"/>
    <n v="24"/>
    <s v="Timor-Leste: 2018"/>
    <s v="TLS"/>
    <s v="Timor-Leste"/>
    <s v="https://eiti.org/BD/2018-15"/>
    <s v="https://eiti.org/document/timorleste-validation-2018"/>
    <n v="2018"/>
    <n v="2018"/>
    <s v="Satisfactory progress"/>
    <s v="License register (#2.3)"/>
    <n v="5"/>
    <x v="1"/>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30"/>
    <n v="0"/>
    <x v="2"/>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11"/>
    <s v="Timor-LesteState participation (#2.6)"/>
    <s v="Timor-Leste: 2018"/>
    <s v="Timor-Leste"/>
    <n v="1"/>
    <n v="24"/>
    <s v="Timor-Leste: 2018"/>
    <s v="TLS"/>
    <s v="Timor-Leste"/>
    <s v="https://eiti.org/BD/2018-15"/>
    <s v="https://eiti.org/document/timorleste-validation-2018"/>
    <n v="2018"/>
    <n v="2018"/>
    <s v="Satisfactory progress"/>
    <s v="State participation (#2.6)"/>
    <n v="0"/>
    <x v="2"/>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31"/>
    <n v="1"/>
    <x v="4"/>
    <s v="There is no evidence that the multi-stakeholder group has discussed this topic in any detail."/>
    <s v="https://eiti.org/timorleste#timor-lestes-progress-by-requirement"/>
    <s v="http://www.eiti.tl/"/>
    <s v="https://eiti.org/api/v1.0/score_data/11"/>
    <s v="Timor-LesteBeneficial ownership (#2.5)"/>
    <s v="Timor-Leste: 2018"/>
    <s v="Timor-Leste"/>
    <n v="1"/>
    <n v="24"/>
    <s v="Timor-Leste: 2018"/>
    <s v="TLS"/>
    <s v="Timor-Leste"/>
    <s v="https://eiti.org/BD/2018-15"/>
    <s v="https://eiti.org/document/timorleste-validation-2018"/>
    <n v="2018"/>
    <n v="2018"/>
    <s v="Satisfactory progress"/>
    <s v="Beneficial ownership (#2.5)"/>
    <n v="1"/>
    <x v="4"/>
    <s v="There is no evidence that the multi-stakeholder group has discussed this topic in any detail."/>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18"/>
    <n v="5"/>
    <x v="1"/>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11"/>
    <s v="Timor-LesteWorkplan (#1.5)"/>
    <s v="Timor-Leste: 2018"/>
    <s v="Timor-Leste"/>
    <n v="1"/>
    <n v="24"/>
    <s v="Timor-Leste: 2018"/>
    <s v="TLS"/>
    <s v="Timor-Leste"/>
    <s v="https://eiti.org/BD/2018-15"/>
    <s v="https://eiti.org/document/timorleste-validation-2018"/>
    <n v="2018"/>
    <n v="2018"/>
    <s v="Satisfactory progress"/>
    <s v="Workplan (#1.5)"/>
    <n v="5"/>
    <x v="1"/>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24"/>
    <x v="1"/>
    <n v="0"/>
    <n v="0"/>
    <n v="0"/>
    <n v="0"/>
    <n v="0"/>
    <x v="6"/>
  </r>
  <r>
    <x v="37"/>
    <n v="1"/>
    <n v="11"/>
    <s v="Timor-Leste: 2016"/>
    <s v="TLS"/>
    <s v="Timor-Leste"/>
    <s v="https://eiti.org/board-decision/2017-4"/>
    <s v="https://eiti.org/document/validation-timorleste-2016-reports"/>
    <n v="2016"/>
    <n v="2018"/>
    <s v="Satisfactory progress"/>
    <x v="23"/>
    <n v="4"/>
    <x v="0"/>
    <s v="The multi-stakeholder group (MSG) comprises relevant actors and all stakeholders feel adequately represented. The TOR for the MSG addresses the requirements of the EITI Standard and appears to be largely followed in practice. There have been concerns about decision-making, however since the fallout in 2013, there is no evidence that any new decisions have been taken without consensus. The MSG meets frequently and attendance and record keeping appears adequate. While capacity is strong among government and companies, there is limited evidence that civil society MSG members have sufficient capacity to carry out their duties."/>
    <s v="https://eiti.org/timorleste#timor-lestes-progress-by-requirement"/>
    <s v="http://www.eiti.tl/"/>
    <s v="https://eiti.org/api/v1.0/score_data/11"/>
    <s v="Timor-LesteMSG governance (#1.4)"/>
    <s v="Timor-Leste: 2018"/>
    <s v="Timor-Leste"/>
    <n v="1"/>
    <n v="24"/>
    <s v="Timor-Leste: 2018"/>
    <s v="TLS"/>
    <s v="Timor-Leste"/>
    <s v="https://eiti.org/BD/2018-15"/>
    <s v="https://eiti.org/document/timorleste-validation-2018"/>
    <n v="2018"/>
    <n v="2018"/>
    <s v="Satisfactory progress"/>
    <s v="MSG governance (#1.4)"/>
    <n v="5"/>
    <x v="1"/>
    <s v=" It appears that the CSO representatives have implemented the activities in the capacity building plan and have sought external assistance from government and international partners to improve their understanding of the sector and of revenue management. Civil society has also addressed the issue of language barrier by pushing for the use of Tetum in all meetings and documents. Consequently, they have been able to participate in the technical discussions related to EITI reporting such as the sustainability of the petroleum fund, the need for disaggregated data for social expenditures and local content, and the scope of beneficial ownership disclosures. "/>
    <s v="https://eiti.org/timorleste#timor-lestes-progress-by-requirement"/>
    <s v="http://www.eiti.tl/"/>
    <s v="https://eiti.org/api/v1.0/score_data/24"/>
    <x v="1"/>
    <n v="1"/>
    <n v="1"/>
    <n v="0"/>
    <n v="1"/>
    <n v="0"/>
    <x v="6"/>
  </r>
  <r>
    <x v="37"/>
    <n v="1"/>
    <n v="11"/>
    <s v="Timor-Leste: 2016"/>
    <s v="TLS"/>
    <s v="Timor-Leste"/>
    <s v="https://eiti.org/board-decision/2017-4"/>
    <s v="https://eiti.org/document/validation-timorleste-2016-reports"/>
    <n v="2016"/>
    <n v="2018"/>
    <s v="Satisfactory progress"/>
    <x v="20"/>
    <n v="5"/>
    <x v="1"/>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11"/>
    <s v="Timor-LesteLicense allocations (#2.2)"/>
    <s v="Timor-Leste: 2018"/>
    <s v="Timor-Leste"/>
    <n v="1"/>
    <n v="24"/>
    <s v="Timor-Leste: 2018"/>
    <s v="TLS"/>
    <s v="Timor-Leste"/>
    <s v="https://eiti.org/BD/2018-15"/>
    <s v="https://eiti.org/document/timorleste-validation-2018"/>
    <n v="2018"/>
    <n v="2018"/>
    <s v="Satisfactory progress"/>
    <s v="License allocations (#2.2)"/>
    <n v="5"/>
    <x v="1"/>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17"/>
    <n v="5"/>
    <x v="1"/>
    <s v="Comprehensive disclosure of relevant laws, regulations and fiscal regime in both the 2012 and 2013 EITI Reports."/>
    <s v="https://eiti.org/timorleste#timor-lestes-progress-by-requirement"/>
    <s v="http://www.eiti.tl/"/>
    <s v="https://eiti.org/api/v1.0/score_data/11"/>
    <s v="Timor-LesteLegal framework (#2.1)"/>
    <s v="Timor-Leste: 2018"/>
    <s v="Timor-Leste"/>
    <n v="1"/>
    <n v="24"/>
    <s v="Timor-Leste: 2018"/>
    <s v="TLS"/>
    <s v="Timor-Leste"/>
    <s v="https://eiti.org/BD/2018-15"/>
    <s v="https://eiti.org/document/timorleste-validation-2018"/>
    <n v="2018"/>
    <n v="2018"/>
    <s v="Satisfactory progress"/>
    <s v="Legal framework (#2.1)"/>
    <n v="5"/>
    <x v="1"/>
    <s v="Comprehensive disclosure of relevant laws, regulations and fiscal regime in both the 2012 and 2013 EITI Reports."/>
    <s v="https://eiti.org/timorleste#timor-lestes-progress-by-requirement"/>
    <s v="http://www.eiti.tl/"/>
    <s v="https://eiti.org/api/v1.0/score_data/24"/>
    <x v="1"/>
    <n v="0"/>
    <n v="0"/>
    <n v="0"/>
    <n v="0"/>
    <n v="0"/>
    <x v="5"/>
  </r>
  <r>
    <x v="37"/>
    <n v="1"/>
    <n v="11"/>
    <s v="Timor-Leste: 2016"/>
    <s v="TLS"/>
    <s v="Timor-Leste"/>
    <s v="https://eiti.org/board-decision/2017-4"/>
    <s v="https://eiti.org/document/validation-timorleste-2016-reports"/>
    <n v="2016"/>
    <n v="2018"/>
    <s v="Satisfactory progress"/>
    <x v="28"/>
    <n v="0"/>
    <x v="2"/>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11"/>
    <s v="Timor-LesteBarter agreements (#4.3)"/>
    <s v="Timor-Leste: 2018"/>
    <s v="Timor-Leste"/>
    <n v="1"/>
    <n v="24"/>
    <s v="Timor-Leste: 2018"/>
    <s v="TLS"/>
    <s v="Timor-Leste"/>
    <s v="https://eiti.org/BD/2018-15"/>
    <s v="https://eiti.org/document/timorleste-validation-2018"/>
    <n v="2018"/>
    <n v="2018"/>
    <s v="Satisfactory progress"/>
    <s v="Barter agreements (#4.3)"/>
    <n v="0"/>
    <x v="2"/>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29"/>
    <n v="0"/>
    <x v="2"/>
    <s v="The 2013 and 2012 EITI Reports confirm that in-kind revenues were not applicable in 2012."/>
    <s v="https://eiti.org/timorleste#timor-lestes-progress-by-requirement"/>
    <s v="http://www.eiti.tl/"/>
    <s v="https://eiti.org/api/v1.0/score_data/11"/>
    <s v="Timor-LesteIn-kind revenues (#4.2)"/>
    <s v="Timor-Leste: 2018"/>
    <s v="Timor-Leste"/>
    <n v="1"/>
    <n v="24"/>
    <s v="Timor-Leste: 2018"/>
    <s v="TLS"/>
    <s v="Timor-Leste"/>
    <s v="https://eiti.org/BD/2018-15"/>
    <s v="https://eiti.org/document/timorleste-validation-2018"/>
    <n v="2018"/>
    <n v="2018"/>
    <s v="Satisfactory progress"/>
    <s v="In-kind revenues (#4.2)"/>
    <n v="0"/>
    <x v="2"/>
    <s v="The 2013 and 2012 EITI Reports confirm that in-kind revenues were not applicable in 2012."/>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4"/>
    <n v="5"/>
    <x v="1"/>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11"/>
    <s v="Timor-LesteSOE transactions (#4.5)"/>
    <s v="Timor-Leste: 2018"/>
    <s v="Timor-Leste"/>
    <n v="1"/>
    <n v="24"/>
    <s v="Timor-Leste: 2018"/>
    <s v="TLS"/>
    <s v="Timor-Leste"/>
    <s v="https://eiti.org/BD/2018-15"/>
    <s v="https://eiti.org/document/timorleste-validation-2018"/>
    <n v="2018"/>
    <n v="2018"/>
    <s v="Satisfactory progress"/>
    <s v="SOE transactions (#4.5)"/>
    <n v="5"/>
    <x v="1"/>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5"/>
    <n v="0"/>
    <x v="2"/>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11"/>
    <s v="Timor-LesteTransportation revenues (#4.4)"/>
    <s v="Timor-Leste: 2018"/>
    <s v="Timor-Leste"/>
    <n v="1"/>
    <n v="24"/>
    <s v="Timor-Leste: 2018"/>
    <s v="TLS"/>
    <s v="Timor-Leste"/>
    <s v="https://eiti.org/BD/2018-15"/>
    <s v="https://eiti.org/document/timorleste-validation-2018"/>
    <n v="2018"/>
    <n v="2018"/>
    <s v="Satisfactory progress"/>
    <s v="Transportation revenues (#4.4)"/>
    <n v="0"/>
    <x v="2"/>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32"/>
    <n v="5"/>
    <x v="1"/>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11"/>
    <s v="Timor-LesteProduction data (#3.2)"/>
    <s v="Timor-Leste: 2018"/>
    <s v="Timor-Leste"/>
    <n v="1"/>
    <n v="24"/>
    <s v="Timor-Leste: 2018"/>
    <s v="TLS"/>
    <s v="Timor-Leste"/>
    <s v="https://eiti.org/BD/2018-15"/>
    <s v="https://eiti.org/document/timorleste-validation-2018"/>
    <n v="2018"/>
    <n v="2018"/>
    <s v="Satisfactory progress"/>
    <s v="Production data (#3.2)"/>
    <n v="5"/>
    <x v="1"/>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24"/>
    <x v="1"/>
    <n v="0"/>
    <n v="0"/>
    <n v="0"/>
    <n v="0"/>
    <n v="0"/>
    <x v="7"/>
  </r>
  <r>
    <x v="37"/>
    <n v="1"/>
    <n v="11"/>
    <s v="Timor-Leste: 2016"/>
    <s v="TLS"/>
    <s v="Timor-Leste"/>
    <s v="https://eiti.org/board-decision/2017-4"/>
    <s v="https://eiti.org/document/validation-timorleste-2016-reports"/>
    <n v="2016"/>
    <n v="2018"/>
    <s v="Satisfactory progress"/>
    <x v="33"/>
    <n v="5"/>
    <x v="1"/>
    <s v="The 2013 EITI Report provides an overview of the sector, including a brief overview of one exploration activity."/>
    <s v="https://eiti.org/timorleste#timor-lestes-progress-by-requirement"/>
    <s v="http://www.eiti.tl/"/>
    <s v="https://eiti.org/api/v1.0/score_data/11"/>
    <s v="Timor-LesteExploration data (#3.1)"/>
    <s v="Timor-Leste: 2018"/>
    <s v="Timor-Leste"/>
    <n v="1"/>
    <n v="24"/>
    <s v="Timor-Leste: 2018"/>
    <s v="TLS"/>
    <s v="Timor-Leste"/>
    <s v="https://eiti.org/BD/2018-15"/>
    <s v="https://eiti.org/document/timorleste-validation-2018"/>
    <n v="2018"/>
    <n v="2018"/>
    <s v="Satisfactory progress"/>
    <s v="Exploration data (#3.1)"/>
    <n v="5"/>
    <x v="1"/>
    <s v="The 2013 EITI Report provides an overview of the sector, including a brief overview of one exploration activity."/>
    <s v="https://eiti.org/timorleste#timor-lestes-progress-by-requirement"/>
    <s v="http://www.eiti.tl/"/>
    <s v="https://eiti.org/api/v1.0/score_data/24"/>
    <x v="1"/>
    <n v="0"/>
    <n v="0"/>
    <n v="0"/>
    <n v="0"/>
    <n v="0"/>
    <x v="7"/>
  </r>
  <r>
    <x v="37"/>
    <n v="1"/>
    <n v="11"/>
    <s v="Timor-Leste: 2016"/>
    <s v="TLS"/>
    <s v="Timor-Leste"/>
    <s v="https://eiti.org/board-decision/2017-4"/>
    <s v="https://eiti.org/document/validation-timorleste-2016-reports"/>
    <n v="2016"/>
    <n v="2018"/>
    <s v="Satisfactory progress"/>
    <x v="26"/>
    <n v="5"/>
    <x v="1"/>
    <s v="For both 2013 and 2013 EITI Reports, disclosures of payments and revenues are comprehensive."/>
    <s v="https://eiti.org/timorleste#timor-lestes-progress-by-requirement"/>
    <s v="http://www.eiti.tl/"/>
    <s v="https://eiti.org/api/v1.0/score_data/11"/>
    <s v="Timor-LesteComprehensiveness (#4.1)"/>
    <s v="Timor-Leste: 2018"/>
    <s v="Timor-Leste"/>
    <n v="1"/>
    <n v="24"/>
    <s v="Timor-Leste: 2018"/>
    <s v="TLS"/>
    <s v="Timor-Leste"/>
    <s v="https://eiti.org/BD/2018-15"/>
    <s v="https://eiti.org/document/timorleste-validation-2018"/>
    <n v="2018"/>
    <n v="2018"/>
    <s v="Satisfactory progress"/>
    <s v="Comprehensiveness (#4.1)"/>
    <n v="5"/>
    <x v="1"/>
    <s v="For both 2013 and 2013 EITI Reports, disclosures of payments and revenues are comprehensive."/>
    <s v="https://eiti.org/timorleste#timor-lestes-progress-by-requirement"/>
    <s v="http://www.eiti.tl/"/>
    <s v="https://eiti.org/api/v1.0/score_data/24"/>
    <x v="1"/>
    <n v="0"/>
    <n v="0"/>
    <n v="0"/>
    <n v="0"/>
    <n v="0"/>
    <x v="0"/>
  </r>
  <r>
    <x v="37"/>
    <n v="1"/>
    <n v="11"/>
    <s v="Timor-Leste: 2016"/>
    <s v="TLS"/>
    <s v="Timor-Leste"/>
    <s v="https://eiti.org/board-decision/2017-4"/>
    <s v="https://eiti.org/document/validation-timorleste-2016-reports"/>
    <n v="2016"/>
    <n v="2018"/>
    <s v="Satisfactory progress"/>
    <x v="27"/>
    <n v="5"/>
    <x v="1"/>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11"/>
    <s v="Timor-LesteExport data (#3.3)"/>
    <s v="Timor-Leste: 2018"/>
    <s v="Timor-Leste"/>
    <n v="1"/>
    <n v="24"/>
    <s v="Timor-Leste: 2018"/>
    <s v="TLS"/>
    <s v="Timor-Leste"/>
    <s v="https://eiti.org/BD/2018-15"/>
    <s v="https://eiti.org/document/timorleste-validation-2018"/>
    <n v="2018"/>
    <n v="2018"/>
    <s v="Satisfactory progress"/>
    <s v="Export data (#3.3)"/>
    <n v="5"/>
    <x v="1"/>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24"/>
    <x v="1"/>
    <n v="0"/>
    <n v="0"/>
    <n v="0"/>
    <n v="0"/>
    <n v="0"/>
    <x v="7"/>
  </r>
  <r>
    <x v="37"/>
    <n v="1"/>
    <n v="11"/>
    <s v="Timor-Leste: 2016"/>
    <s v="TLS"/>
    <s v="Timor-Leste"/>
    <s v="https://eiti.org/board-decision/2017-4"/>
    <s v="https://eiti.org/document/validation-timorleste-2016-reports"/>
    <n v="2016"/>
    <n v="2018"/>
    <s v="Satisfactory progress"/>
    <x v="21"/>
    <n v="4"/>
    <x v="0"/>
    <s v="Companies are actively engaged in the design and implementation of the EITI, including MSG deliberations. However, the lack of enabling legislation seems to affect companies’ willingness to disclose information such as disaggregated revenue and production data. In addition, the lengthy review processes, insistence on confidentiality agreements, and lack of substantiation of arguments that certain information is confidential, makes it difficult to conclude that companies are effectively engaged in the EITI process in a way that supports the principles of the EITI."/>
    <s v="https://eiti.org/timorleste#timor-lestes-progress-by-requirement"/>
    <s v="http://www.eiti.tl/"/>
    <s v="https://eiti.org/api/v1.0/score_data/11"/>
    <s v="Timor-LesteIndustry engagement (#1.2)"/>
    <s v="Timor-Leste: 2018"/>
    <s v="Timor-Leste"/>
    <n v="1"/>
    <n v="24"/>
    <s v="Timor-Leste: 2018"/>
    <s v="TLS"/>
    <s v="Timor-Leste"/>
    <s v="https://eiti.org/BD/2018-15"/>
    <s v="https://eiti.org/document/timorleste-validation-2018"/>
    <n v="2018"/>
    <n v="2018"/>
    <s v="Satisfactory progress"/>
    <s v="Industry engagement (#1.2)"/>
    <n v="5"/>
    <x v="1"/>
    <s v="The issues regarding disaggregated data and confidentiality agreements were addressed during the preparation of the 2014 and 2015 EITI Reports. Discussions during MSWG meetings subsequent to the first Validation show that the companies are continuously engaged in the EITI process and are willing to adhere to the principles of the EITI. Even though the constituency has reserved the right to require confidentiality agreements if it becomes necessary, it appears that the companies are willing to forego these agreements as long as they are satisfied with the credibility of the Independent Administrator (IA). To ensure this, companies were closely involved in the selection of the IA for the 2014 and 2015 EITI Reports. "/>
    <s v="https://eiti.org/timorleste#timor-lestes-progress-by-requirement"/>
    <s v="http://www.eiti.tl/"/>
    <s v="https://eiti.org/api/v1.0/score_data/24"/>
    <x v="1"/>
    <n v="1"/>
    <n v="1"/>
    <n v="0"/>
    <n v="1"/>
    <n v="0"/>
    <x v="6"/>
  </r>
  <r>
    <x v="38"/>
    <n v="1"/>
    <n v="31"/>
    <s v="Togo: 2017"/>
    <s v="TGO"/>
    <s v="Togo"/>
    <s v="https://eiti.org/BD/2018-24"/>
    <s v="https://eiti.org/document/togo-validation-2017"/>
    <n v="2017"/>
    <n v="2017"/>
    <s v="Meaningful progress"/>
    <x v="0"/>
    <n v="5"/>
    <x v="1"/>
    <s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
    <s v="https://eiti.org/togo#togos-progress-by-requirement"/>
    <s v="http://www.itietogo.org/"/>
    <s v="https://eiti.org/api/v1.0/score_data/31"/>
    <s v="TogoData quality (#4.9)"/>
    <s v="Togo: 2017"/>
    <s v="Togo"/>
    <n v="1"/>
    <n v="31"/>
    <s v="Togo: 2017"/>
    <s v="TGO"/>
    <s v="Togo"/>
    <s v="https://eiti.org/BD/2018-24"/>
    <s v="https://eiti.org/document/togo-validation-2017"/>
    <n v="2017"/>
    <n v="2017"/>
    <s v="Meaningful progress"/>
    <s v="Data quality (#4.9)"/>
    <n v="5"/>
    <x v="1"/>
    <s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1"/>
    <n v="5"/>
    <x v="1"/>
    <s v="Data covering financial year 2014 was published by the end of 2016, in accordance with the EITI’s timeliness requirements."/>
    <s v="https://eiti.org/togo#togos-progress-by-requirement"/>
    <s v="http://www.itietogo.org/"/>
    <s v="https://eiti.org/api/v1.0/score_data/31"/>
    <s v="TogoData timeliness (#4.8)"/>
    <s v="Togo: 2017"/>
    <s v="Togo"/>
    <n v="1"/>
    <n v="31"/>
    <s v="Togo: 2017"/>
    <s v="TGO"/>
    <s v="Togo"/>
    <s v="https://eiti.org/BD/2018-24"/>
    <s v="https://eiti.org/document/togo-validation-2017"/>
    <n v="2017"/>
    <n v="2017"/>
    <s v="Meaningful progress"/>
    <s v="Data timeliness (#4.8)"/>
    <n v="5"/>
    <x v="1"/>
    <s v="Data covering financial year 2014 was published by the end of 2016, in accordance with the EITI’s timeliness requirements."/>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2"/>
    <n v="4"/>
    <x v="0"/>
    <s v="The report covers the main subnational transfers, but the actual revenue sharing formula used and the discrepancies between the amount transferred and the amount calculated were not clear to stakeholders. "/>
    <s v="https://eiti.org/togo#togos-progress-by-requirement"/>
    <s v="http://www.itietogo.org/"/>
    <s v="https://eiti.org/api/v1.0/score_data/31"/>
    <s v="TogoSubnational transfers (#5.2)"/>
    <s v="Togo: 2017"/>
    <s v="Togo"/>
    <n v="1"/>
    <n v="31"/>
    <s v="Togo: 2017"/>
    <s v="TGO"/>
    <s v="Togo"/>
    <s v="https://eiti.org/BD/2018-24"/>
    <s v="https://eiti.org/document/togo-validation-2017"/>
    <n v="2017"/>
    <n v="2017"/>
    <s v="Meaningful progress"/>
    <s v="Subnational transfers (#5.2)"/>
    <n v="4"/>
    <x v="0"/>
    <s v="The report covers the main subnational transfers, but the actual revenue sharing formula used and the discrepancies between the amount transferred and the amount calculated were not clear to stakeholders. "/>
    <s v="https://eiti.org/togo#togos-progress-by-requirement"/>
    <s v="http://www.itietogo.org/"/>
    <s v="https://eiti.org/api/v1.0/score_data/31"/>
    <x v="0"/>
    <n v="1"/>
    <n v="0"/>
    <n v="1"/>
    <n v="0"/>
    <n v="0"/>
    <x v="1"/>
  </r>
  <r>
    <x v="38"/>
    <n v="1"/>
    <n v="31"/>
    <s v="Togo: 2017"/>
    <s v="TGO"/>
    <s v="Togo"/>
    <s v="https://eiti.org/BD/2018-24"/>
    <s v="https://eiti.org/document/togo-validation-2017"/>
    <n v="2017"/>
    <n v="2017"/>
    <s v="Meaningful progress"/>
    <x v="3"/>
    <n v="5"/>
    <x v="1"/>
    <s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
    <s v="https://eiti.org/togo#togos-progress-by-requirement"/>
    <s v="http://www.itietogo.org/"/>
    <s v="https://eiti.org/api/v1.0/score_data/31"/>
    <s v="TogoDistribution of revenues (#5.1)"/>
    <s v="Togo: 2017"/>
    <s v="Togo"/>
    <n v="1"/>
    <n v="31"/>
    <s v="Togo: 2017"/>
    <s v="TGO"/>
    <s v="Togo"/>
    <s v="https://eiti.org/BD/2018-24"/>
    <s v="https://eiti.org/document/togo-validation-2017"/>
    <n v="2017"/>
    <n v="2017"/>
    <s v="Meaningful progress"/>
    <s v="Distribution of revenues (#5.1)"/>
    <n v="5"/>
    <x v="1"/>
    <s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
    <s v="https://eiti.org/togo#togos-progress-by-requirement"/>
    <s v="http://www.itietogo.org/"/>
    <s v="https://eiti.org/api/v1.0/score_data/31"/>
    <x v="0"/>
    <n v="0"/>
    <n v="0"/>
    <n v="0"/>
    <n v="0"/>
    <n v="0"/>
    <x v="1"/>
  </r>
  <r>
    <x v="38"/>
    <n v="1"/>
    <n v="31"/>
    <s v="Togo: 2017"/>
    <s v="TGO"/>
    <s v="Togo"/>
    <s v="https://eiti.org/BD/2018-24"/>
    <s v="https://eiti.org/document/togo-validation-2017"/>
    <n v="2017"/>
    <n v="2017"/>
    <s v="Meaningful progress"/>
    <x v="4"/>
    <n v="4"/>
    <x v="0"/>
    <s v="The SOE, SNPT, disclosed its payments to the government. Although SNPT comprehensively disclosed its payments to the government, it did not provide detailed receipts allowing for more in-depth reconciliation with government figures."/>
    <s v="https://eiti.org/togo#togos-progress-by-requirement"/>
    <s v="http://www.itietogo.org/"/>
    <s v="https://eiti.org/api/v1.0/score_data/31"/>
    <s v="TogoSOE transactions (#4.5)"/>
    <s v="Togo: 2017"/>
    <s v="Togo"/>
    <n v="1"/>
    <n v="31"/>
    <s v="Togo: 2017"/>
    <s v="TGO"/>
    <s v="Togo"/>
    <s v="https://eiti.org/BD/2018-24"/>
    <s v="https://eiti.org/document/togo-validation-2017"/>
    <n v="2017"/>
    <n v="2017"/>
    <s v="Meaningful progress"/>
    <s v="SOE transactions (#4.5)"/>
    <n v="4"/>
    <x v="0"/>
    <s v="The SOE, SNPT, disclosed its payments to the government. Although SNPT comprehensively disclosed its payments to the government, it did not provide detailed receipts allowing for more in-depth reconciliation with government figures."/>
    <s v="https://eiti.org/togo#togos-progress-by-requirement"/>
    <s v="http://www.itietogo.org/"/>
    <s v="https://eiti.org/api/v1.0/score_data/31"/>
    <x v="0"/>
    <n v="1"/>
    <n v="0"/>
    <n v="1"/>
    <n v="0"/>
    <n v="0"/>
    <x v="0"/>
  </r>
  <r>
    <x v="38"/>
    <n v="1"/>
    <n v="31"/>
    <s v="Togo: 2017"/>
    <s v="TGO"/>
    <s v="Togo"/>
    <s v="https://eiti.org/BD/2018-24"/>
    <s v="https://eiti.org/document/togo-validation-2017"/>
    <n v="2017"/>
    <n v="2017"/>
    <s v="Meaningful progress"/>
    <x v="5"/>
    <n v="0"/>
    <x v="2"/>
    <s v="The report includes a description of the transport agreements including transportation of minerals by rail. The report states that payment of transport-specific taxes amounted to zero in fiscal 2014. "/>
    <s v="https://eiti.org/togo#togos-progress-by-requirement"/>
    <s v="http://www.itietogo.org/"/>
    <s v="https://eiti.org/api/v1.0/score_data/31"/>
    <s v="TogoTransportation revenues (#4.4)"/>
    <s v="Togo: 2017"/>
    <s v="Togo"/>
    <n v="1"/>
    <n v="31"/>
    <s v="Togo: 2017"/>
    <s v="TGO"/>
    <s v="Togo"/>
    <s v="https://eiti.org/BD/2018-24"/>
    <s v="https://eiti.org/document/togo-validation-2017"/>
    <n v="2017"/>
    <n v="2017"/>
    <s v="Meaningful progress"/>
    <s v="Transportation revenues (#4.4)"/>
    <n v="0"/>
    <x v="2"/>
    <s v="The report includes a description of the transport agreements including transportation of minerals by rail. The report states that payment of transport-specific taxes amounted to zero in fiscal 2014. "/>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6"/>
    <n v="5"/>
    <x v="1"/>
    <s v="In accordance with Requirement 4.7 of the 2016 EITI Standard, the 2014 EITI Report notes that data was reported by company, by revenue streams and by reporting public entities."/>
    <s v="https://eiti.org/togo#togos-progress-by-requirement"/>
    <s v="http://www.itietogo.org/"/>
    <s v="https://eiti.org/api/v1.0/score_data/31"/>
    <s v="TogoDisaggregation (#4.7)"/>
    <s v="Togo: 2017"/>
    <s v="Togo"/>
    <n v="1"/>
    <n v="31"/>
    <s v="Togo: 2017"/>
    <s v="TGO"/>
    <s v="Togo"/>
    <s v="https://eiti.org/BD/2018-24"/>
    <s v="https://eiti.org/document/togo-validation-2017"/>
    <n v="2017"/>
    <n v="2017"/>
    <s v="Meaningful progress"/>
    <s v="Disaggregation (#4.7)"/>
    <n v="5"/>
    <x v="1"/>
    <s v="In accordance with Requirement 4.7 of the 2016 EITI Standard, the 2014 EITI Report notes that data was reported by company, by revenue streams and by reporting public entities."/>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7"/>
    <n v="5"/>
    <x v="1"/>
    <s v="The 2014 EITI Report discloses payments by companies and receipts by local government units. Where possible, these flows are also reconciled. This process could be better detailed in EITI Reports."/>
    <s v="https://eiti.org/togo#togos-progress-by-requirement"/>
    <s v="http://www.itietogo.org/"/>
    <s v="https://eiti.org/api/v1.0/score_data/31"/>
    <s v="TogoDirect subnational payments (#4.6)"/>
    <s v="Togo: 2017"/>
    <s v="Togo"/>
    <n v="1"/>
    <n v="31"/>
    <s v="Togo: 2017"/>
    <s v="TGO"/>
    <s v="Togo"/>
    <s v="https://eiti.org/BD/2018-24"/>
    <s v="https://eiti.org/document/togo-validation-2017"/>
    <n v="2017"/>
    <n v="2017"/>
    <s v="Meaningful progress"/>
    <s v="Direct subnational payments (#4.6)"/>
    <n v="5"/>
    <x v="1"/>
    <s v="The 2014 EITI Report discloses payments by companies and receipts by local government units. Where possible, these flows are also reconciled. This process could be better detailed in EITI Reports."/>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8"/>
    <n v="1"/>
    <x v="4"/>
    <s v="It is encouraging that the MSG has made some attempt to including information on the budget-making process and audit processes the EITI Report. "/>
    <s v="https://eiti.org/togo#togos-progress-by-requirement"/>
    <s v="http://www.itietogo.org/"/>
    <s v="https://eiti.org/api/v1.0/score_data/31"/>
    <s v="TogoRevenue management and expenditures (#5.3)"/>
    <s v="Togo: 2017"/>
    <s v="Togo"/>
    <n v="1"/>
    <n v="31"/>
    <s v="Togo: 2017"/>
    <s v="TGO"/>
    <s v="Togo"/>
    <s v="https://eiti.org/BD/2018-24"/>
    <s v="https://eiti.org/document/togo-validation-2017"/>
    <n v="2017"/>
    <n v="2017"/>
    <s v="Meaningful progress"/>
    <s v="Revenue management and expenditures (#5.3)"/>
    <n v="1"/>
    <x v="4"/>
    <s v="It is encouraging that the MSG has made some attempt to including information on the budget-making process and audit processes the EITI Report. "/>
    <s v="https://eiti.org/togo#togos-progress-by-requirement"/>
    <s v="http://www.itietogo.org/"/>
    <s v="https://eiti.org/api/v1.0/score_data/31"/>
    <x v="0"/>
    <n v="0"/>
    <n v="0"/>
    <n v="0"/>
    <n v="0"/>
    <n v="0"/>
    <x v="1"/>
  </r>
  <r>
    <x v="38"/>
    <n v="1"/>
    <n v="31"/>
    <s v="Togo: 2017"/>
    <s v="TGO"/>
    <s v="Togo"/>
    <s v="https://eiti.org/BD/2018-24"/>
    <s v="https://eiti.org/document/togo-validation-2017"/>
    <n v="2017"/>
    <n v="2017"/>
    <s v="Meaningful progress"/>
    <x v="9"/>
    <n v="5"/>
    <x v="1"/>
    <s v="The MSG and the government have taken steps to act upon EITI recommendations which have positively impacted mining revenue governance in Togo."/>
    <s v="https://eiti.org/togo#togos-progress-by-requirement"/>
    <s v="http://www.itietogo.org/"/>
    <s v="https://eiti.org/api/v1.0/score_data/31"/>
    <s v="TogoFollow up on recommendations (#7.3)"/>
    <s v="Togo: 2017"/>
    <s v="Togo"/>
    <n v="1"/>
    <n v="31"/>
    <s v="Togo: 2017"/>
    <s v="TGO"/>
    <s v="Togo"/>
    <s v="https://eiti.org/BD/2018-24"/>
    <s v="https://eiti.org/document/togo-validation-2017"/>
    <n v="2017"/>
    <n v="2017"/>
    <s v="Meaningful progress"/>
    <s v="Follow up on recommendations (#7.3)"/>
    <n v="5"/>
    <x v="1"/>
    <s v="The MSG and the government have taken steps to act upon EITI recommendations which have positively impacted mining revenue governance in Togo."/>
    <s v="https://eiti.org/togo#togos-progress-by-requirement"/>
    <s v="http://www.itietogo.org/"/>
    <s v="https://eiti.org/api/v1.0/score_data/31"/>
    <x v="0"/>
    <n v="0"/>
    <n v="0"/>
    <n v="0"/>
    <n v="0"/>
    <n v="0"/>
    <x v="2"/>
  </r>
  <r>
    <x v="38"/>
    <n v="1"/>
    <n v="31"/>
    <s v="Togo: 2017"/>
    <s v="TGO"/>
    <s v="Togo"/>
    <s v="https://eiti.org/BD/2018-24"/>
    <s v="https://eiti.org/document/togo-validation-2017"/>
    <n v="2017"/>
    <n v="2017"/>
    <s v="Meaningful progress"/>
    <x v="10"/>
    <n v="1"/>
    <x v="4"/>
    <s v="EITI-Togo has published data in machine-readable format and summaries of EITI Reports in accessible infographic format."/>
    <s v="https://eiti.org/togo#togos-progress-by-requirement"/>
    <s v="http://www.itietogo.org/"/>
    <s v="https://eiti.org/api/v1.0/score_data/31"/>
    <s v="TogoData accessibility (#7.2)"/>
    <s v="Togo: 2017"/>
    <s v="Togo"/>
    <n v="1"/>
    <n v="31"/>
    <s v="Togo: 2017"/>
    <s v="TGO"/>
    <s v="Togo"/>
    <s v="https://eiti.org/BD/2018-24"/>
    <s v="https://eiti.org/document/togo-validation-2017"/>
    <n v="2017"/>
    <n v="2017"/>
    <s v="Meaningful progress"/>
    <s v="Data accessibility (#7.2)"/>
    <n v="1"/>
    <x v="4"/>
    <s v="EITI-Togo has published data in machine-readable format and summaries of EITI Reports in accessible infographic format."/>
    <s v="https://eiti.org/togo#togos-progress-by-requirement"/>
    <s v="http://www.itietogo.org/"/>
    <s v="https://eiti.org/api/v1.0/score_data/31"/>
    <x v="0"/>
    <n v="0"/>
    <n v="0"/>
    <n v="0"/>
    <n v="0"/>
    <n v="0"/>
    <x v="2"/>
  </r>
  <r>
    <x v="38"/>
    <n v="1"/>
    <n v="31"/>
    <s v="Togo: 2017"/>
    <s v="TGO"/>
    <s v="Togo"/>
    <s v="https://eiti.org/BD/2018-24"/>
    <s v="https://eiti.org/document/togo-validation-2017"/>
    <n v="2017"/>
    <n v="2017"/>
    <s v="Meaningful progress"/>
    <x v="11"/>
    <n v="4"/>
    <x v="0"/>
    <s v=""/>
    <s v="https://eiti.org/togo#togos-progress-by-requirement"/>
    <s v="http://www.itietogo.org/"/>
    <s v="https://eiti.org/api/v1.0/score_data/31"/>
    <s v="TogoOverall Progress (#0.0)"/>
    <s v="Togo: 2017"/>
    <s v="Togo"/>
    <n v="1"/>
    <n v="31"/>
    <s v="Togo: 2017"/>
    <s v="TGO"/>
    <s v="Togo"/>
    <s v="https://eiti.org/BD/2018-24"/>
    <s v="https://eiti.org/document/togo-validation-2017"/>
    <n v="2017"/>
    <n v="2017"/>
    <s v="Meaningful progress"/>
    <s v="Overall Progress (#0.0)"/>
    <n v="4"/>
    <x v="0"/>
    <s v=""/>
    <s v="https://eiti.org/togo#togos-progress-by-requirement"/>
    <s v="http://www.itietogo.org/"/>
    <s v="https://eiti.org/api/v1.0/score_data/31"/>
    <x v="0"/>
    <n v="1"/>
    <n v="0"/>
    <n v="1"/>
    <n v="0"/>
    <n v="0"/>
    <x v="3"/>
  </r>
  <r>
    <x v="38"/>
    <n v="1"/>
    <n v="31"/>
    <s v="Togo: 2017"/>
    <s v="TGO"/>
    <s v="Togo"/>
    <s v="https://eiti.org/BD/2018-24"/>
    <s v="https://eiti.org/document/togo-validation-2017"/>
    <n v="2017"/>
    <n v="2017"/>
    <s v="Meaningful progress"/>
    <x v="12"/>
    <n v="5"/>
    <x v="1"/>
    <s v="The Steering Committee used annual progress reports and Validation self-assessments to document the impact of the EITI. These assessments could be done in a more systematic manner."/>
    <s v="https://eiti.org/togo#togos-progress-by-requirement"/>
    <s v="http://www.itietogo.org/"/>
    <s v="https://eiti.org/api/v1.0/score_data/31"/>
    <s v="TogoOutcomes and impact of implementation (#7.4)"/>
    <s v="Togo: 2017"/>
    <s v="Togo"/>
    <n v="1"/>
    <n v="31"/>
    <s v="Togo: 2017"/>
    <s v="TGO"/>
    <s v="Togo"/>
    <s v="https://eiti.org/BD/2018-24"/>
    <s v="https://eiti.org/document/togo-validation-2017"/>
    <n v="2017"/>
    <n v="2017"/>
    <s v="Meaningful progress"/>
    <s v="Outcomes and impact of implementation (#7.4)"/>
    <n v="5"/>
    <x v="1"/>
    <s v="The Steering Committee used annual progress reports and Validation self-assessments to document the impact of the EITI. These assessments could be done in a more systematic manner."/>
    <s v="https://eiti.org/togo#togos-progress-by-requirement"/>
    <s v="http://www.itietogo.org/"/>
    <s v="https://eiti.org/api/v1.0/score_data/31"/>
    <x v="0"/>
    <n v="0"/>
    <n v="0"/>
    <n v="0"/>
    <n v="0"/>
    <n v="0"/>
    <x v="2"/>
  </r>
  <r>
    <x v="38"/>
    <n v="1"/>
    <n v="31"/>
    <s v="Togo: 2017"/>
    <s v="TGO"/>
    <s v="Togo"/>
    <s v="https://eiti.org/BD/2018-24"/>
    <s v="https://eiti.org/document/togo-validation-2017"/>
    <n v="2017"/>
    <n v="2017"/>
    <s v="Meaningful progress"/>
    <x v="13"/>
    <n v="0"/>
    <x v="2"/>
    <s v="Stakeholder consultations have confirmed that quasi-fiscal expenditures do not occur in the extractive sector in Togo."/>
    <s v="https://eiti.org/togo#togos-progress-by-requirement"/>
    <s v="http://www.itietogo.org/"/>
    <s v="https://eiti.org/api/v1.0/score_data/31"/>
    <s v="TogoSOE quasi-fiscal expenditures (#6.2)"/>
    <s v="Togo: 2017"/>
    <s v="Togo"/>
    <n v="1"/>
    <n v="31"/>
    <s v="Togo: 2017"/>
    <s v="TGO"/>
    <s v="Togo"/>
    <s v="https://eiti.org/BD/2018-24"/>
    <s v="https://eiti.org/document/togo-validation-2017"/>
    <n v="2017"/>
    <n v="2017"/>
    <s v="Meaningful progress"/>
    <s v="SOE quasi-fiscal expenditures (#6.2)"/>
    <n v="0"/>
    <x v="2"/>
    <s v="Stakeholder consultations have confirmed that quasi-fiscal expenditures do not occur in the extractive sector in Togo."/>
    <s v="https://eiti.org/togo#togos-progress-by-requirement"/>
    <s v="http://www.itietogo.org/"/>
    <s v="https://eiti.org/api/v1.0/score_data/31"/>
    <x v="0"/>
    <n v="0"/>
    <n v="0"/>
    <n v="0"/>
    <n v="0"/>
    <n v="0"/>
    <x v="4"/>
  </r>
  <r>
    <x v="38"/>
    <n v="1"/>
    <n v="31"/>
    <s v="Togo: 2017"/>
    <s v="TGO"/>
    <s v="Togo"/>
    <s v="https://eiti.org/BD/2018-24"/>
    <s v="https://eiti.org/document/togo-validation-2017"/>
    <n v="2017"/>
    <n v="2017"/>
    <s v="Meaningful progress"/>
    <x v="14"/>
    <n v="6"/>
    <x v="6"/>
    <s v="The 2014 EITI Report discloses the nature and value of discretionary social expenditures, including identifying the beneficiaries."/>
    <s v="https://eiti.org/togo#togos-progress-by-requirement"/>
    <s v="http://www.itietogo.org/"/>
    <s v="https://eiti.org/api/v1.0/score_data/31"/>
    <s v="TogoMandatory social expenditures (#6.1)"/>
    <s v="Togo: 2017"/>
    <s v="Togo"/>
    <n v="1"/>
    <n v="31"/>
    <s v="Togo: 2017"/>
    <s v="TGO"/>
    <s v="Togo"/>
    <s v="https://eiti.org/BD/2018-24"/>
    <s v="https://eiti.org/document/togo-validation-2017"/>
    <n v="2017"/>
    <n v="2017"/>
    <s v="Meaningful progress"/>
    <s v="Mandatory social expenditures (#6.1)"/>
    <n v="6"/>
    <x v="6"/>
    <s v="The 2014 EITI Report discloses the nature and value of discretionary social expenditures, including identifying the beneficiaries."/>
    <s v="https://eiti.org/togo#togos-progress-by-requirement"/>
    <s v="http://www.itietogo.org/"/>
    <s v="https://eiti.org/api/v1.0/score_data/31"/>
    <x v="0"/>
    <n v="0"/>
    <n v="0"/>
    <n v="0"/>
    <n v="0"/>
    <n v="0"/>
    <x v="4"/>
  </r>
  <r>
    <x v="38"/>
    <n v="1"/>
    <n v="31"/>
    <s v="Togo: 2017"/>
    <s v="TGO"/>
    <s v="Togo"/>
    <s v="https://eiti.org/BD/2018-24"/>
    <s v="https://eiti.org/document/togo-validation-2017"/>
    <n v="2017"/>
    <n v="2017"/>
    <s v="Meaningful progress"/>
    <x v="15"/>
    <n v="5"/>
    <x v="1"/>
    <s v="The EITI Reports are comprehensible, actively promoted through varied channels, publicly accessible and have tangibly contributed to public debate on the extractive industries. "/>
    <s v="https://eiti.org/togo#togos-progress-by-requirement"/>
    <s v="http://www.itietogo.org/"/>
    <s v="https://eiti.org/api/v1.0/score_data/31"/>
    <s v="TogoPublic debate (#7.1)"/>
    <s v="Togo: 2017"/>
    <s v="Togo"/>
    <n v="1"/>
    <n v="31"/>
    <s v="Togo: 2017"/>
    <s v="TGO"/>
    <s v="Togo"/>
    <s v="https://eiti.org/BD/2018-24"/>
    <s v="https://eiti.org/document/togo-validation-2017"/>
    <n v="2017"/>
    <n v="2017"/>
    <s v="Meaningful progress"/>
    <s v="Public debate (#7.1)"/>
    <n v="5"/>
    <x v="1"/>
    <s v="The EITI Reports are comprehensible, actively promoted through varied channels, publicly accessible and have tangibly contributed to public debate on the extractive industries. "/>
    <s v="https://eiti.org/togo#togos-progress-by-requirement"/>
    <s v="http://www.itietogo.org/"/>
    <s v="https://eiti.org/api/v1.0/score_data/31"/>
    <x v="0"/>
    <n v="0"/>
    <n v="0"/>
    <n v="0"/>
    <n v="0"/>
    <n v="0"/>
    <x v="2"/>
  </r>
  <r>
    <x v="38"/>
    <n v="1"/>
    <n v="31"/>
    <s v="Togo: 2017"/>
    <s v="TGO"/>
    <s v="Togo"/>
    <s v="https://eiti.org/BD/2018-24"/>
    <s v="https://eiti.org/document/togo-validation-2017"/>
    <n v="2017"/>
    <n v="2017"/>
    <s v="Meaningful progress"/>
    <x v="16"/>
    <n v="5"/>
    <x v="1"/>
    <s v="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
    <s v="https://eiti.org/togo#togos-progress-by-requirement"/>
    <s v="http://www.itietogo.org/"/>
    <s v="https://eiti.org/api/v1.0/score_data/31"/>
    <s v="TogoEconomic contribution (#6.3)"/>
    <s v="Togo: 2017"/>
    <s v="Togo"/>
    <n v="1"/>
    <n v="31"/>
    <s v="Togo: 2017"/>
    <s v="TGO"/>
    <s v="Togo"/>
    <s v="https://eiti.org/BD/2018-24"/>
    <s v="https://eiti.org/document/togo-validation-2017"/>
    <n v="2017"/>
    <n v="2017"/>
    <s v="Meaningful progress"/>
    <s v="Economic contribution (#6.3)"/>
    <n v="5"/>
    <x v="1"/>
    <s v="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
    <s v="https://eiti.org/togo#togos-progress-by-requirement"/>
    <s v="http://www.itietogo.org/"/>
    <s v="https://eiti.org/api/v1.0/score_data/31"/>
    <x v="0"/>
    <n v="0"/>
    <n v="0"/>
    <n v="0"/>
    <n v="0"/>
    <n v="0"/>
    <x v="4"/>
  </r>
  <r>
    <x v="38"/>
    <n v="1"/>
    <n v="31"/>
    <s v="Togo: 2017"/>
    <s v="TGO"/>
    <s v="Togo"/>
    <s v="https://eiti.org/BD/2018-24"/>
    <s v="https://eiti.org/document/togo-validation-2017"/>
    <n v="2017"/>
    <n v="2017"/>
    <s v="Meaningful progress"/>
    <x v="17"/>
    <n v="5"/>
    <x v="1"/>
    <s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
    <s v="https://eiti.org/togo#togos-progress-by-requirement"/>
    <s v="http://www.itietogo.org/"/>
    <s v="https://eiti.org/api/v1.0/score_data/31"/>
    <s v="TogoLegal framework (#2.1)"/>
    <s v="Togo: 2017"/>
    <s v="Togo"/>
    <n v="1"/>
    <n v="31"/>
    <s v="Togo: 2017"/>
    <s v="TGO"/>
    <s v="Togo"/>
    <s v="https://eiti.org/BD/2018-24"/>
    <s v="https://eiti.org/document/togo-validation-2017"/>
    <n v="2017"/>
    <n v="2017"/>
    <s v="Meaningful progress"/>
    <s v="Legal framework (#2.1)"/>
    <n v="5"/>
    <x v="1"/>
    <s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
    <s v="https://eiti.org/togo#togos-progress-by-requirement"/>
    <s v="http://www.itietogo.org/"/>
    <s v="https://eiti.org/api/v1.0/score_data/31"/>
    <x v="0"/>
    <n v="0"/>
    <n v="0"/>
    <n v="0"/>
    <n v="0"/>
    <n v="0"/>
    <x v="5"/>
  </r>
  <r>
    <x v="38"/>
    <n v="1"/>
    <n v="31"/>
    <s v="Togo: 2017"/>
    <s v="TGO"/>
    <s v="Togo"/>
    <s v="https://eiti.org/BD/2018-24"/>
    <s v="https://eiti.org/document/togo-validation-2017"/>
    <n v="2017"/>
    <n v="2017"/>
    <s v="Meaningful progress"/>
    <x v="18"/>
    <n v="4"/>
    <x v="0"/>
    <s v="While significant aspects of the work plan have been implemented, due to limited funding, other aspects such as broad dissemination of EITI Reports, have not been achieved. Further attention could be given to links with national priorities."/>
    <s v="https://eiti.org/togo#togos-progress-by-requirement"/>
    <s v="http://www.itietogo.org/"/>
    <s v="https://eiti.org/api/v1.0/score_data/31"/>
    <s v="TogoWorkplan (#1.5)"/>
    <s v="Togo: 2017"/>
    <s v="Togo"/>
    <n v="1"/>
    <n v="31"/>
    <s v="Togo: 2017"/>
    <s v="TGO"/>
    <s v="Togo"/>
    <s v="https://eiti.org/BD/2018-24"/>
    <s v="https://eiti.org/document/togo-validation-2017"/>
    <n v="2017"/>
    <n v="2017"/>
    <s v="Meaningful progress"/>
    <s v="Workplan (#1.5)"/>
    <n v="4"/>
    <x v="0"/>
    <s v="While significant aspects of the work plan have been implemented, due to limited funding, other aspects such as broad dissemination of EITI Reports, have not been achieved. Further attention could be given to links with national priorities."/>
    <s v="https://eiti.org/togo#togos-progress-by-requirement"/>
    <s v="http://www.itietogo.org/"/>
    <s v="https://eiti.org/api/v1.0/score_data/31"/>
    <x v="0"/>
    <n v="1"/>
    <n v="0"/>
    <n v="1"/>
    <n v="0"/>
    <n v="0"/>
    <x v="6"/>
  </r>
  <r>
    <x v="38"/>
    <n v="1"/>
    <n v="31"/>
    <s v="Togo: 2017"/>
    <s v="TGO"/>
    <s v="Togo"/>
    <s v="https://eiti.org/BD/2018-24"/>
    <s v="https://eiti.org/document/togo-validation-2017"/>
    <n v="2017"/>
    <n v="2017"/>
    <s v="Meaningful progress"/>
    <x v="19"/>
    <n v="5"/>
    <x v="1"/>
    <s v="The 2014 EITI Report includes the names of licence holders and date of award and expiry for all the licenses. Further information on  the dates of application and coordinates for all licenses is on the Ministry of Mines' website. "/>
    <s v="https://eiti.org/togo#togos-progress-by-requirement"/>
    <s v="http://www.itietogo.org/"/>
    <s v="https://eiti.org/api/v1.0/score_data/31"/>
    <s v="TogoLicense register (#2.3)"/>
    <s v="Togo: 2017"/>
    <s v="Togo"/>
    <n v="1"/>
    <n v="31"/>
    <s v="Togo: 2017"/>
    <s v="TGO"/>
    <s v="Togo"/>
    <s v="https://eiti.org/BD/2018-24"/>
    <s v="https://eiti.org/document/togo-validation-2017"/>
    <n v="2017"/>
    <n v="2017"/>
    <s v="Meaningful progress"/>
    <s v="License register (#2.3)"/>
    <n v="5"/>
    <x v="1"/>
    <s v="The 2014 EITI Report includes the names of licence holders and date of award and expiry for all the licenses. Further information on  the dates of application and coordinates for all licenses is on the Ministry of Mines' website. "/>
    <s v="https://eiti.org/togo#togos-progress-by-requirement"/>
    <s v="http://www.itietogo.org/"/>
    <s v="https://eiti.org/api/v1.0/score_data/31"/>
    <x v="0"/>
    <n v="0"/>
    <n v="0"/>
    <n v="0"/>
    <n v="0"/>
    <n v="0"/>
    <x v="5"/>
  </r>
  <r>
    <x v="38"/>
    <n v="1"/>
    <n v="31"/>
    <s v="Togo: 2017"/>
    <s v="TGO"/>
    <s v="Togo"/>
    <s v="https://eiti.org/BD/2018-24"/>
    <s v="https://eiti.org/document/togo-validation-2017"/>
    <n v="2017"/>
    <n v="2017"/>
    <s v="Meaningful progress"/>
    <x v="20"/>
    <n v="5"/>
    <x v="1"/>
    <s v="The EITI 2014 Report indicates the process for awarding or transferring the license(s), and gives information on the award of licenses. Information on transfers were included in the stakeholder consultations. There was no evidence of competitive bidding in 2014. "/>
    <s v="https://eiti.org/togo#togos-progress-by-requirement"/>
    <s v="http://www.itietogo.org/"/>
    <s v="https://eiti.org/api/v1.0/score_data/31"/>
    <s v="TogoLicense allocations (#2.2)"/>
    <s v="Togo: 2017"/>
    <s v="Togo"/>
    <n v="1"/>
    <n v="31"/>
    <s v="Togo: 2017"/>
    <s v="TGO"/>
    <s v="Togo"/>
    <s v="https://eiti.org/BD/2018-24"/>
    <s v="https://eiti.org/document/togo-validation-2017"/>
    <n v="2017"/>
    <n v="2017"/>
    <s v="Meaningful progress"/>
    <s v="License allocations (#2.2)"/>
    <n v="5"/>
    <x v="1"/>
    <s v="The EITI 2014 Report indicates the process for awarding or transferring the license(s), and gives information on the award of licenses. Information on transfers were included in the stakeholder consultations. There was no evidence of competitive bidding in 2014. "/>
    <s v="https://eiti.org/togo#togos-progress-by-requirement"/>
    <s v="http://www.itietogo.org/"/>
    <s v="https://eiti.org/api/v1.0/score_data/31"/>
    <x v="0"/>
    <n v="0"/>
    <n v="0"/>
    <n v="0"/>
    <n v="0"/>
    <n v="0"/>
    <x v="5"/>
  </r>
  <r>
    <x v="38"/>
    <n v="1"/>
    <n v="31"/>
    <s v="Togo: 2017"/>
    <s v="TGO"/>
    <s v="Togo"/>
    <s v="https://eiti.org/BD/2018-24"/>
    <s v="https://eiti.org/document/togo-validation-2017"/>
    <n v="2017"/>
    <n v="2017"/>
    <s v="Meaningful progress"/>
    <x v="21"/>
    <n v="5"/>
    <x v="1"/>
    <s v="Mining and water companies are actively and effectively engaged in_x000a_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
    <s v="https://eiti.org/togo#togos-progress-by-requirement"/>
    <s v="http://www.itietogo.org/"/>
    <s v="https://eiti.org/api/v1.0/score_data/31"/>
    <s v="TogoIndustry engagement (#1.2)"/>
    <s v="Togo: 2017"/>
    <s v="Togo"/>
    <n v="1"/>
    <n v="31"/>
    <s v="Togo: 2017"/>
    <s v="TGO"/>
    <s v="Togo"/>
    <s v="https://eiti.org/BD/2018-24"/>
    <s v="https://eiti.org/document/togo-validation-2017"/>
    <n v="2017"/>
    <n v="2017"/>
    <s v="Meaningful progress"/>
    <s v="Industry engagement (#1.2)"/>
    <n v="5"/>
    <x v="1"/>
    <s v="Mining and water companies are actively and effectively engaged in_x000a_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
    <s v="https://eiti.org/togo#togos-progress-by-requirement"/>
    <s v="http://www.itietogo.org/"/>
    <s v="https://eiti.org/api/v1.0/score_data/31"/>
    <x v="0"/>
    <n v="0"/>
    <n v="0"/>
    <n v="0"/>
    <n v="0"/>
    <n v="0"/>
    <x v="6"/>
  </r>
  <r>
    <x v="38"/>
    <n v="1"/>
    <n v="31"/>
    <s v="Togo: 2017"/>
    <s v="TGO"/>
    <s v="Togo"/>
    <s v="https://eiti.org/BD/2018-24"/>
    <s v="https://eiti.org/document/togo-validation-2017"/>
    <n v="2017"/>
    <n v="2017"/>
    <s v="Meaningful progress"/>
    <x v="22"/>
    <n v="5"/>
    <x v="1"/>
    <s v="Government stakeholders appear fully, actively and effectively_x000a_engaged in all aspects of EITI implementation, including scoping, reporting, dissemination and outreach."/>
    <s v="https://eiti.org/togo#togos-progress-by-requirement"/>
    <s v="http://www.itietogo.org/"/>
    <s v="https://eiti.org/api/v1.0/score_data/31"/>
    <s v="TogoGovernment engagement (#1.1)"/>
    <s v="Togo: 2017"/>
    <s v="Togo"/>
    <n v="1"/>
    <n v="31"/>
    <s v="Togo: 2017"/>
    <s v="TGO"/>
    <s v="Togo"/>
    <s v="https://eiti.org/BD/2018-24"/>
    <s v="https://eiti.org/document/togo-validation-2017"/>
    <n v="2017"/>
    <n v="2017"/>
    <s v="Meaningful progress"/>
    <s v="Government engagement (#1.1)"/>
    <n v="5"/>
    <x v="1"/>
    <s v="Government stakeholders appear fully, actively and effectively_x000a_engaged in all aspects of EITI implementation, including scoping, reporting, dissemination and outreach."/>
    <s v="https://eiti.org/togo#togos-progress-by-requirement"/>
    <s v="http://www.itietogo.org/"/>
    <s v="https://eiti.org/api/v1.0/score_data/31"/>
    <x v="0"/>
    <n v="0"/>
    <n v="0"/>
    <n v="0"/>
    <n v="0"/>
    <n v="0"/>
    <x v="6"/>
  </r>
  <r>
    <x v="38"/>
    <n v="1"/>
    <n v="31"/>
    <s v="Togo: 2017"/>
    <s v="TGO"/>
    <s v="Togo"/>
    <s v="https://eiti.org/BD/2018-24"/>
    <s v="https://eiti.org/document/togo-validation-2017"/>
    <n v="2017"/>
    <n v="2017"/>
    <s v="Meaningful progress"/>
    <x v="23"/>
    <n v="3"/>
    <x v="3"/>
    <s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
    <s v="https://eiti.org/togo#togos-progress-by-requirement"/>
    <s v="http://www.itietogo.org/"/>
    <s v="https://eiti.org/api/v1.0/score_data/31"/>
    <s v="TogoMSG governance (#1.4)"/>
    <s v="Togo: 2017"/>
    <s v="Togo"/>
    <n v="1"/>
    <n v="31"/>
    <s v="Togo: 2017"/>
    <s v="TGO"/>
    <s v="Togo"/>
    <s v="https://eiti.org/BD/2018-24"/>
    <s v="https://eiti.org/document/togo-validation-2017"/>
    <n v="2017"/>
    <n v="2017"/>
    <s v="Meaningful progress"/>
    <s v="MSG governance (#1.4)"/>
    <n v="3"/>
    <x v="3"/>
    <s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
    <s v="https://eiti.org/togo#togos-progress-by-requirement"/>
    <s v="http://www.itietogo.org/"/>
    <s v="https://eiti.org/api/v1.0/score_data/31"/>
    <x v="0"/>
    <n v="1"/>
    <n v="0"/>
    <n v="1"/>
    <n v="0"/>
    <n v="0"/>
    <x v="6"/>
  </r>
  <r>
    <x v="38"/>
    <n v="1"/>
    <n v="31"/>
    <s v="Togo: 2017"/>
    <s v="TGO"/>
    <s v="Togo"/>
    <s v="https://eiti.org/BD/2018-24"/>
    <s v="https://eiti.org/document/togo-validation-2017"/>
    <n v="2017"/>
    <n v="2017"/>
    <s v="Meaningful progress"/>
    <x v="24"/>
    <n v="5"/>
    <x v="1"/>
    <s v="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
    <s v="https://eiti.org/togo#togos-progress-by-requirement"/>
    <s v="http://www.itietogo.org/"/>
    <s v="https://eiti.org/api/v1.0/score_data/31"/>
    <s v="TogoCivil society engagement (#1.3)"/>
    <s v="Togo: 2017"/>
    <s v="Togo"/>
    <n v="1"/>
    <n v="31"/>
    <s v="Togo: 2017"/>
    <s v="TGO"/>
    <s v="Togo"/>
    <s v="https://eiti.org/BD/2018-24"/>
    <s v="https://eiti.org/document/togo-validation-2017"/>
    <n v="2017"/>
    <n v="2017"/>
    <s v="Meaningful progress"/>
    <s v="Civil society engagement (#1.3)"/>
    <n v="5"/>
    <x v="1"/>
    <s v="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
    <s v="https://eiti.org/togo#togos-progress-by-requirement"/>
    <s v="http://www.itietogo.org/"/>
    <s v="https://eiti.org/api/v1.0/score_data/31"/>
    <x v="0"/>
    <n v="0"/>
    <n v="0"/>
    <n v="0"/>
    <n v="0"/>
    <n v="0"/>
    <x v="6"/>
  </r>
  <r>
    <x v="38"/>
    <n v="1"/>
    <n v="31"/>
    <s v="Togo: 2017"/>
    <s v="TGO"/>
    <s v="Togo"/>
    <s v="https://eiti.org/BD/2018-24"/>
    <s v="https://eiti.org/document/togo-validation-2017"/>
    <n v="2017"/>
    <n v="2017"/>
    <s v="Meaningful progress"/>
    <x v="25"/>
    <n v="4"/>
    <x v="0"/>
    <s v="The government does not have a clear written policy on the publication of contracts including the relevant legal provisions and any reforms that are planned or underway. However, the report gives information on actual disclosure of allocation decrees. "/>
    <s v="https://eiti.org/togo#togos-progress-by-requirement"/>
    <s v="http://www.itietogo.org/"/>
    <s v="https://eiti.org/api/v1.0/score_data/31"/>
    <s v="TogoPolicy on contract disclosure (#2.4)"/>
    <s v="Togo: 2017"/>
    <s v="Togo"/>
    <n v="1"/>
    <n v="31"/>
    <s v="Togo: 2017"/>
    <s v="TGO"/>
    <s v="Togo"/>
    <s v="https://eiti.org/BD/2018-24"/>
    <s v="https://eiti.org/document/togo-validation-2017"/>
    <n v="2017"/>
    <n v="2017"/>
    <s v="Meaningful progress"/>
    <s v="Policy on contract disclosure (#2.4)"/>
    <n v="4"/>
    <x v="0"/>
    <s v="The government does not have a clear written policy on the publication of contracts including the relevant legal provisions and any reforms that are planned or underway. However, the report gives information on actual disclosure of allocation decrees. "/>
    <s v="https://eiti.org/togo#togos-progress-by-requirement"/>
    <s v="http://www.itietogo.org/"/>
    <s v="https://eiti.org/api/v1.0/score_data/31"/>
    <x v="0"/>
    <n v="1"/>
    <n v="0"/>
    <n v="1"/>
    <n v="0"/>
    <n v="0"/>
    <x v="5"/>
  </r>
  <r>
    <x v="38"/>
    <n v="1"/>
    <n v="31"/>
    <s v="Togo: 2017"/>
    <s v="TGO"/>
    <s v="Togo"/>
    <s v="https://eiti.org/BD/2018-24"/>
    <s v="https://eiti.org/document/togo-validation-2017"/>
    <n v="2017"/>
    <n v="2017"/>
    <s v="Meaningful progress"/>
    <x v="26"/>
    <n v="5"/>
    <x v="1"/>
    <s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
    <s v="https://eiti.org/togo#togos-progress-by-requirement"/>
    <s v="http://www.itietogo.org/"/>
    <s v="https://eiti.org/api/v1.0/score_data/31"/>
    <s v="TogoComprehensiveness (#4.1)"/>
    <s v="Togo: 2017"/>
    <s v="Togo"/>
    <n v="1"/>
    <n v="31"/>
    <s v="Togo: 2017"/>
    <s v="TGO"/>
    <s v="Togo"/>
    <s v="https://eiti.org/BD/2018-24"/>
    <s v="https://eiti.org/document/togo-validation-2017"/>
    <n v="2017"/>
    <n v="2017"/>
    <s v="Meaningful progress"/>
    <s v="Comprehensiveness (#4.1)"/>
    <n v="5"/>
    <x v="1"/>
    <s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27"/>
    <n v="5"/>
    <x v="1"/>
    <s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
    <s v="https://eiti.org/togo#togos-progress-by-requirement"/>
    <s v="http://www.itietogo.org/"/>
    <s v="https://eiti.org/api/v1.0/score_data/31"/>
    <s v="TogoExport data (#3.3)"/>
    <s v="Togo: 2017"/>
    <s v="Togo"/>
    <n v="1"/>
    <n v="31"/>
    <s v="Togo: 2017"/>
    <s v="TGO"/>
    <s v="Togo"/>
    <s v="https://eiti.org/BD/2018-24"/>
    <s v="https://eiti.org/document/togo-validation-2017"/>
    <n v="2017"/>
    <n v="2017"/>
    <s v="Meaningful progress"/>
    <s v="Export data (#3.3)"/>
    <n v="5"/>
    <x v="1"/>
    <s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
    <s v="https://eiti.org/togo#togos-progress-by-requirement"/>
    <s v="http://www.itietogo.org/"/>
    <s v="https://eiti.org/api/v1.0/score_data/31"/>
    <x v="0"/>
    <n v="0"/>
    <n v="0"/>
    <n v="0"/>
    <n v="0"/>
    <n v="0"/>
    <x v="7"/>
  </r>
  <r>
    <x v="38"/>
    <n v="1"/>
    <n v="31"/>
    <s v="Togo: 2017"/>
    <s v="TGO"/>
    <s v="Togo"/>
    <s v="https://eiti.org/BD/2018-24"/>
    <s v="https://eiti.org/document/togo-validation-2017"/>
    <n v="2017"/>
    <n v="2017"/>
    <s v="Meaningful progress"/>
    <x v="28"/>
    <n v="4"/>
    <x v="0"/>
    <s v="Barter and infrastructure agreements exist in Togo, but documentation linked to this is not publicly available and has not been extensively disclosed by the MSG."/>
    <s v="https://eiti.org/togo#togos-progress-by-requirement"/>
    <s v="http://www.itietogo.org/"/>
    <s v="https://eiti.org/api/v1.0/score_data/31"/>
    <s v="TogoBarter agreements (#4.3)"/>
    <s v="Togo: 2017"/>
    <s v="Togo"/>
    <n v="1"/>
    <n v="31"/>
    <s v="Togo: 2017"/>
    <s v="TGO"/>
    <s v="Togo"/>
    <s v="https://eiti.org/BD/2018-24"/>
    <s v="https://eiti.org/document/togo-validation-2017"/>
    <n v="2017"/>
    <n v="2017"/>
    <s v="Meaningful progress"/>
    <s v="Barter agreements (#4.3)"/>
    <n v="4"/>
    <x v="0"/>
    <s v="Barter and infrastructure agreements exist in Togo, but documentation linked to this is not publicly available and has not been extensively disclosed by the MSG."/>
    <s v="https://eiti.org/togo#togos-progress-by-requirement"/>
    <s v="http://www.itietogo.org/"/>
    <s v="https://eiti.org/api/v1.0/score_data/31"/>
    <x v="0"/>
    <n v="1"/>
    <n v="0"/>
    <n v="1"/>
    <n v="0"/>
    <n v="0"/>
    <x v="0"/>
  </r>
  <r>
    <x v="38"/>
    <n v="1"/>
    <n v="31"/>
    <s v="Togo: 2017"/>
    <s v="TGO"/>
    <s v="Togo"/>
    <s v="https://eiti.org/BD/2018-24"/>
    <s v="https://eiti.org/document/togo-validation-2017"/>
    <n v="2017"/>
    <n v="2017"/>
    <s v="Meaningful progress"/>
    <x v="29"/>
    <n v="0"/>
    <x v="2"/>
    <s v="The EITI Report and stakeholder views have confirmed the absence of in-kind revenues as per requirement 4.2. of the EITI Standard. "/>
    <s v="https://eiti.org/togo#togos-progress-by-requirement"/>
    <s v="http://www.itietogo.org/"/>
    <s v="https://eiti.org/api/v1.0/score_data/31"/>
    <s v="TogoIn-kind revenues (#4.2)"/>
    <s v="Togo: 2017"/>
    <s v="Togo"/>
    <n v="1"/>
    <n v="31"/>
    <s v="Togo: 2017"/>
    <s v="TGO"/>
    <s v="Togo"/>
    <s v="https://eiti.org/BD/2018-24"/>
    <s v="https://eiti.org/document/togo-validation-2017"/>
    <n v="2017"/>
    <n v="2017"/>
    <s v="Meaningful progress"/>
    <s v="In-kind revenues (#4.2)"/>
    <n v="0"/>
    <x v="2"/>
    <s v="The EITI Report and stakeholder views have confirmed the absence of in-kind revenues as per requirement 4.2. of the EITI Standard. "/>
    <s v="https://eiti.org/togo#togos-progress-by-requirement"/>
    <s v="http://www.itietogo.org/"/>
    <s v="https://eiti.org/api/v1.0/score_data/31"/>
    <x v="0"/>
    <n v="0"/>
    <n v="0"/>
    <n v="0"/>
    <n v="0"/>
    <n v="0"/>
    <x v="0"/>
  </r>
  <r>
    <x v="38"/>
    <n v="1"/>
    <n v="31"/>
    <s v="Togo: 2017"/>
    <s v="TGO"/>
    <s v="Togo"/>
    <s v="https://eiti.org/BD/2018-24"/>
    <s v="https://eiti.org/document/togo-validation-2017"/>
    <n v="2017"/>
    <n v="2017"/>
    <s v="Meaningful progress"/>
    <x v="30"/>
    <n v="4"/>
    <x v="0"/>
    <s v="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
    <s v="https://eiti.org/togo#togos-progress-by-requirement"/>
    <s v="http://www.itietogo.org/"/>
    <s v="https://eiti.org/api/v1.0/score_data/31"/>
    <s v="TogoState participation (#2.6)"/>
    <s v="Togo: 2017"/>
    <s v="Togo"/>
    <n v="1"/>
    <n v="31"/>
    <s v="Togo: 2017"/>
    <s v="TGO"/>
    <s v="Togo"/>
    <s v="https://eiti.org/BD/2018-24"/>
    <s v="https://eiti.org/document/togo-validation-2017"/>
    <n v="2017"/>
    <n v="2017"/>
    <s v="Meaningful progress"/>
    <s v="State participation (#2.6)"/>
    <n v="4"/>
    <x v="0"/>
    <s v="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
    <s v="https://eiti.org/togo#togos-progress-by-requirement"/>
    <s v="http://www.itietogo.org/"/>
    <s v="https://eiti.org/api/v1.0/score_data/31"/>
    <x v="0"/>
    <n v="1"/>
    <n v="0"/>
    <n v="1"/>
    <n v="0"/>
    <n v="0"/>
    <x v="5"/>
  </r>
  <r>
    <x v="38"/>
    <n v="1"/>
    <n v="31"/>
    <s v="Togo: 2017"/>
    <s v="TGO"/>
    <s v="Togo"/>
    <s v="https://eiti.org/BD/2018-24"/>
    <s v="https://eiti.org/document/togo-validation-2017"/>
    <n v="2017"/>
    <n v="2017"/>
    <s v="Meaningful progress"/>
    <x v="31"/>
    <n v="1"/>
    <x v="4"/>
    <s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
    <s v="https://eiti.org/togo#togos-progress-by-requirement"/>
    <s v="http://www.itietogo.org/"/>
    <s v="https://eiti.org/api/v1.0/score_data/31"/>
    <s v="TogoBeneficial ownership (#2.5)"/>
    <s v="Togo: 2017"/>
    <s v="Togo"/>
    <n v="1"/>
    <n v="31"/>
    <s v="Togo: 2017"/>
    <s v="TGO"/>
    <s v="Togo"/>
    <s v="https://eiti.org/BD/2018-24"/>
    <s v="https://eiti.org/document/togo-validation-2017"/>
    <n v="2017"/>
    <n v="2017"/>
    <s v="Meaningful progress"/>
    <s v="Beneficial ownership (#2.5)"/>
    <n v="1"/>
    <x v="4"/>
    <s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
    <s v="https://eiti.org/togo#togos-progress-by-requirement"/>
    <s v="http://www.itietogo.org/"/>
    <s v="https://eiti.org/api/v1.0/score_data/31"/>
    <x v="0"/>
    <n v="0"/>
    <n v="0"/>
    <n v="0"/>
    <n v="0"/>
    <n v="0"/>
    <x v="5"/>
  </r>
  <r>
    <x v="38"/>
    <n v="1"/>
    <n v="31"/>
    <s v="Togo: 2017"/>
    <s v="TGO"/>
    <s v="Togo"/>
    <s v="https://eiti.org/BD/2018-24"/>
    <s v="https://eiti.org/document/togo-validation-2017"/>
    <n v="2017"/>
    <n v="2017"/>
    <s v="Meaningful progress"/>
    <x v="32"/>
    <n v="5"/>
    <x v="1"/>
    <s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
    <s v="https://eiti.org/togo#togos-progress-by-requirement"/>
    <s v="http://www.itietogo.org/"/>
    <s v="https://eiti.org/api/v1.0/score_data/31"/>
    <s v="TogoProduction data (#3.2)"/>
    <s v="Togo: 2017"/>
    <s v="Togo"/>
    <n v="1"/>
    <n v="31"/>
    <s v="Togo: 2017"/>
    <s v="TGO"/>
    <s v="Togo"/>
    <s v="https://eiti.org/BD/2018-24"/>
    <s v="https://eiti.org/document/togo-validation-2017"/>
    <n v="2017"/>
    <n v="2017"/>
    <s v="Meaningful progress"/>
    <s v="Production data (#3.2)"/>
    <n v="5"/>
    <x v="1"/>
    <s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
    <s v="https://eiti.org/togo#togos-progress-by-requirement"/>
    <s v="http://www.itietogo.org/"/>
    <s v="https://eiti.org/api/v1.0/score_data/31"/>
    <x v="0"/>
    <n v="0"/>
    <n v="0"/>
    <n v="0"/>
    <n v="0"/>
    <n v="0"/>
    <x v="7"/>
  </r>
  <r>
    <x v="38"/>
    <n v="1"/>
    <n v="31"/>
    <s v="Togo: 2017"/>
    <s v="TGO"/>
    <s v="Togo"/>
    <s v="https://eiti.org/BD/2018-24"/>
    <s v="https://eiti.org/document/togo-validation-2017"/>
    <n v="2017"/>
    <n v="2017"/>
    <s v="Meaningful progress"/>
    <x v="33"/>
    <n v="5"/>
    <x v="1"/>
    <s v="The EITI Report gives an overview of the extractive sector, including on exploration activities."/>
    <s v="https://eiti.org/togo#togos-progress-by-requirement"/>
    <s v="http://www.itietogo.org/"/>
    <s v="https://eiti.org/api/v1.0/score_data/31"/>
    <s v="TogoExploration data (#3.1)"/>
    <s v="Togo: 2017"/>
    <s v="Togo"/>
    <n v="1"/>
    <n v="31"/>
    <s v="Togo: 2017"/>
    <s v="TGO"/>
    <s v="Togo"/>
    <s v="https://eiti.org/BD/2018-24"/>
    <s v="https://eiti.org/document/togo-validation-2017"/>
    <n v="2017"/>
    <n v="2017"/>
    <s v="Meaningful progress"/>
    <s v="Exploration data (#3.1)"/>
    <n v="5"/>
    <x v="1"/>
    <s v="The EITI Report gives an overview of the extractive sector, including on exploration activities."/>
    <s v="https://eiti.org/togo#togos-progress-by-requirement"/>
    <s v="http://www.itietogo.org/"/>
    <s v="https://eiti.org/api/v1.0/score_data/31"/>
    <x v="0"/>
    <n v="0"/>
    <n v="0"/>
    <n v="0"/>
    <n v="0"/>
    <n v="0"/>
    <x v="7"/>
  </r>
  <r>
    <x v="39"/>
    <n v="1"/>
    <n v="49"/>
    <s v="Trinidad and Tobago: 2018"/>
    <s v="TTO"/>
    <s v="Trinidad and Tobago"/>
    <s v="https://eiti.org/BD/2019-23"/>
    <s v="https://eiti.org/document/trinidad-tobago-validation-2018"/>
    <n v="2018"/>
    <n v="2018"/>
    <s v="Meaningful progress"/>
    <x v="11"/>
    <n v="4"/>
    <x v="0"/>
    <s v=""/>
    <m/>
    <s v="http://www.tteiti.org.tt/"/>
    <s v="https://eiti.org/api/v1.0/score_data/49"/>
    <s v="Trinidad and TobagoOverall Progress (#0.0)"/>
    <s v="Trinidad and Tobago: 2018"/>
    <s v="Trinidad and Tobago"/>
    <n v="1"/>
    <n v="49"/>
    <s v="Trinidad and Tobago: 2018"/>
    <s v="TTO"/>
    <s v="Trinidad and Tobago"/>
    <s v="https://eiti.org/BD/2019-23"/>
    <s v="https://eiti.org/document/trinidad-tobago-validation-2018"/>
    <n v="2018"/>
    <n v="2018"/>
    <s v="Meaningful progress"/>
    <s v="Overall Progress (#0.0)"/>
    <n v="4"/>
    <x v="0"/>
    <s v=""/>
    <n v="0"/>
    <s v="http://www.tteiti.org.tt/"/>
    <s v="https://eiti.org/api/v1.0/score_data/49"/>
    <x v="0"/>
    <n v="1"/>
    <n v="0"/>
    <n v="1"/>
    <n v="0"/>
    <n v="0"/>
    <x v="3"/>
  </r>
  <r>
    <x v="39"/>
    <n v="1"/>
    <n v="49"/>
    <s v="Trinidad and Tobago: 2018"/>
    <s v="TTO"/>
    <s v="Trinidad and Tobago"/>
    <s v="https://eiti.org/BD/2019-23"/>
    <s v="https://eiti.org/document/trinidad-tobago-validation-2018"/>
    <n v="2018"/>
    <n v="2018"/>
    <s v="Meaningful progress"/>
    <x v="0"/>
    <n v="4"/>
    <x v="0"/>
    <s v="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
    <m/>
    <s v="http://www.tteiti.org.tt/"/>
    <s v="https://eiti.org/api/v1.0/score_data/49"/>
    <s v="Trinidad and TobagoData quality (#4.9)"/>
    <s v="Trinidad and Tobago: 2018"/>
    <s v="Trinidad and Tobago"/>
    <n v="1"/>
    <n v="49"/>
    <s v="Trinidad and Tobago: 2018"/>
    <s v="TTO"/>
    <s v="Trinidad and Tobago"/>
    <s v="https://eiti.org/BD/2019-23"/>
    <s v="https://eiti.org/document/trinidad-tobago-validation-2018"/>
    <n v="2018"/>
    <n v="2018"/>
    <s v="Meaningful progress"/>
    <s v="Data quality (#4.9)"/>
    <n v="4"/>
    <x v="0"/>
    <s v="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
    <n v="0"/>
    <s v="http://www.tteiti.org.tt/"/>
    <s v="https://eiti.org/api/v1.0/score_data/49"/>
    <x v="0"/>
    <n v="1"/>
    <n v="0"/>
    <n v="1"/>
    <n v="0"/>
    <n v="0"/>
    <x v="0"/>
  </r>
  <r>
    <x v="39"/>
    <n v="1"/>
    <n v="49"/>
    <s v="Trinidad and Tobago: 2018"/>
    <s v="TTO"/>
    <s v="Trinidad and Tobago"/>
    <s v="https://eiti.org/BD/2019-23"/>
    <s v="https://eiti.org/document/trinidad-tobago-validation-2018"/>
    <n v="2018"/>
    <n v="2018"/>
    <s v="Meaningful progress"/>
    <x v="1"/>
    <n v="5"/>
    <x v="1"/>
    <s v="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
    <m/>
    <s v="http://www.tteiti.org.tt/"/>
    <s v="https://eiti.org/api/v1.0/score_data/49"/>
    <s v="Trinidad and TobagoData timeliness (#4.8)"/>
    <s v="Trinidad and Tobago: 2018"/>
    <s v="Trinidad and Tobago"/>
    <n v="1"/>
    <n v="49"/>
    <s v="Trinidad and Tobago: 2018"/>
    <s v="TTO"/>
    <s v="Trinidad and Tobago"/>
    <s v="https://eiti.org/BD/2019-23"/>
    <s v="https://eiti.org/document/trinidad-tobago-validation-2018"/>
    <n v="2018"/>
    <n v="2018"/>
    <s v="Meaningful progress"/>
    <s v="Data timeliness (#4.8)"/>
    <n v="5"/>
    <x v="1"/>
    <s v="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
    <n v="0"/>
    <s v="http://www.tteiti.org.tt/"/>
    <s v="https://eiti.org/api/v1.0/score_data/49"/>
    <x v="0"/>
    <n v="0"/>
    <n v="0"/>
    <n v="0"/>
    <n v="0"/>
    <n v="0"/>
    <x v="0"/>
  </r>
  <r>
    <x v="39"/>
    <n v="1"/>
    <n v="49"/>
    <s v="Trinidad and Tobago: 2018"/>
    <s v="TTO"/>
    <s v="Trinidad and Tobago"/>
    <s v="https://eiti.org/BD/2019-23"/>
    <s v="https://eiti.org/document/trinidad-tobago-validation-2018"/>
    <n v="2018"/>
    <n v="2018"/>
    <s v="Meaningful progress"/>
    <x v="2"/>
    <n v="0"/>
    <x v="2"/>
    <s v="The 2016 Report (Supplementary Report) stated that the Constitution and the Municipal Corporation Act do not provide for any transfer of extractive revenues to local governments."/>
    <m/>
    <s v="http://www.tteiti.org.tt/"/>
    <s v="https://eiti.org/api/v1.0/score_data/49"/>
    <s v="Trinidad and TobagoSubnational transfers (#5.2)"/>
    <s v="Trinidad and Tobago: 2018"/>
    <s v="Trinidad and Tobago"/>
    <n v="1"/>
    <n v="49"/>
    <s v="Trinidad and Tobago: 2018"/>
    <s v="TTO"/>
    <s v="Trinidad and Tobago"/>
    <s v="https://eiti.org/BD/2019-23"/>
    <s v="https://eiti.org/document/trinidad-tobago-validation-2018"/>
    <n v="2018"/>
    <n v="2018"/>
    <s v="Meaningful progress"/>
    <s v="Subnational transfers (#5.2)"/>
    <n v="0"/>
    <x v="2"/>
    <s v="The 2016 Report (Supplementary Report) stated that the Constitution and the Municipal Corporation Act do not provide for any transfer of extractive revenues to local governments."/>
    <n v="0"/>
    <s v="http://www.tteiti.org.tt/"/>
    <s v="https://eiti.org/api/v1.0/score_data/49"/>
    <x v="0"/>
    <n v="0"/>
    <n v="0"/>
    <n v="0"/>
    <n v="0"/>
    <n v="0"/>
    <x v="1"/>
  </r>
  <r>
    <x v="39"/>
    <n v="1"/>
    <n v="49"/>
    <s v="Trinidad and Tobago: 2018"/>
    <s v="TTO"/>
    <s v="Trinidad and Tobago"/>
    <s v="https://eiti.org/BD/2019-23"/>
    <s v="https://eiti.org/document/trinidad-tobago-validation-2018"/>
    <n v="2018"/>
    <n v="2018"/>
    <s v="Meaningful progress"/>
    <x v="3"/>
    <n v="5"/>
    <x v="1"/>
    <s v="The 2016 Report included a description of the distribution of revenues from extractive industries including those recorded in the national budget and in the Heritage and Stabilization Fund."/>
    <m/>
    <s v="http://www.tteiti.org.tt/"/>
    <s v="https://eiti.org/api/v1.0/score_data/49"/>
    <s v="Trinidad and TobagoDistribution of revenues (#5.1)"/>
    <s v="Trinidad and Tobago: 2018"/>
    <s v="Trinidad and Tobago"/>
    <n v="1"/>
    <n v="49"/>
    <s v="Trinidad and Tobago: 2018"/>
    <s v="TTO"/>
    <s v="Trinidad and Tobago"/>
    <s v="https://eiti.org/BD/2019-23"/>
    <s v="https://eiti.org/document/trinidad-tobago-validation-2018"/>
    <n v="2018"/>
    <n v="2018"/>
    <s v="Meaningful progress"/>
    <s v="Distribution of revenues (#5.1)"/>
    <n v="5"/>
    <x v="1"/>
    <s v="The 2016 Report included a description of the distribution of revenues from extractive industries including those recorded in the national budget and in the Heritage and Stabilization Fund."/>
    <n v="0"/>
    <s v="http://www.tteiti.org.tt/"/>
    <s v="https://eiti.org/api/v1.0/score_data/49"/>
    <x v="0"/>
    <n v="0"/>
    <n v="0"/>
    <n v="0"/>
    <n v="0"/>
    <n v="0"/>
    <x v="1"/>
  </r>
  <r>
    <x v="39"/>
    <n v="1"/>
    <n v="49"/>
    <s v="Trinidad and Tobago: 2018"/>
    <s v="TTO"/>
    <s v="Trinidad and Tobago"/>
    <s v="https://eiti.org/BD/2019-23"/>
    <s v="https://eiti.org/document/trinidad-tobago-validation-2018"/>
    <n v="2018"/>
    <n v="2018"/>
    <s v="Meaningful progress"/>
    <x v="4"/>
    <n v="5"/>
    <x v="1"/>
    <s v="Payments from SOEs to the government are disclosed and reconciled. Lack of comprehensive information about in-kind payments to SOEs is reflected in the assessment of Requirement 4.2."/>
    <m/>
    <s v="http://www.tteiti.org.tt/"/>
    <s v="https://eiti.org/api/v1.0/score_data/49"/>
    <s v="Trinidad and TobagoSOE transactions (#4.5)"/>
    <s v="Trinidad and Tobago: 2018"/>
    <s v="Trinidad and Tobago"/>
    <n v="1"/>
    <n v="49"/>
    <s v="Trinidad and Tobago: 2018"/>
    <s v="TTO"/>
    <s v="Trinidad and Tobago"/>
    <s v="https://eiti.org/BD/2019-23"/>
    <s v="https://eiti.org/document/trinidad-tobago-validation-2018"/>
    <n v="2018"/>
    <n v="2018"/>
    <s v="Meaningful progress"/>
    <s v="SOE transactions (#4.5)"/>
    <n v="5"/>
    <x v="1"/>
    <s v="Payments from SOEs to the government are disclosed and reconciled. Lack of comprehensive information about in-kind payments to SOEs is reflected in the assessment of Requirement 4.2."/>
    <n v="0"/>
    <s v="http://www.tteiti.org.tt/"/>
    <s v="https://eiti.org/api/v1.0/score_data/49"/>
    <x v="0"/>
    <n v="0"/>
    <n v="0"/>
    <n v="0"/>
    <n v="0"/>
    <n v="0"/>
    <x v="0"/>
  </r>
  <r>
    <x v="39"/>
    <n v="1"/>
    <n v="49"/>
    <s v="Trinidad and Tobago: 2018"/>
    <s v="TTO"/>
    <s v="Trinidad and Tobago"/>
    <s v="https://eiti.org/BD/2019-23"/>
    <s v="https://eiti.org/document/trinidad-tobago-validation-2018"/>
    <n v="2018"/>
    <n v="2018"/>
    <s v="Meaningful progress"/>
    <x v="5"/>
    <n v="4"/>
    <x v="0"/>
    <s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
    <m/>
    <s v="http://www.tteiti.org.tt/"/>
    <s v="https://eiti.org/api/v1.0/score_data/49"/>
    <s v="Trinidad and TobagoTransportation revenues (#4.4)"/>
    <s v="Trinidad and Tobago: 2018"/>
    <s v="Trinidad and Tobago"/>
    <n v="1"/>
    <n v="49"/>
    <s v="Trinidad and Tobago: 2018"/>
    <s v="TTO"/>
    <s v="Trinidad and Tobago"/>
    <s v="https://eiti.org/BD/2019-23"/>
    <s v="https://eiti.org/document/trinidad-tobago-validation-2018"/>
    <n v="2018"/>
    <n v="2018"/>
    <s v="Meaningful progress"/>
    <s v="Transportation revenues (#4.4)"/>
    <n v="4"/>
    <x v="0"/>
    <s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
    <n v="0"/>
    <s v="http://www.tteiti.org.tt/"/>
    <s v="https://eiti.org/api/v1.0/score_data/49"/>
    <x v="0"/>
    <n v="1"/>
    <n v="0"/>
    <n v="1"/>
    <n v="0"/>
    <n v="0"/>
    <x v="0"/>
  </r>
  <r>
    <x v="39"/>
    <n v="1"/>
    <n v="49"/>
    <s v="Trinidad and Tobago: 2018"/>
    <s v="TTO"/>
    <s v="Trinidad and Tobago"/>
    <s v="https://eiti.org/BD/2019-23"/>
    <s v="https://eiti.org/document/trinidad-tobago-validation-2018"/>
    <n v="2018"/>
    <n v="2018"/>
    <s v="Meaningful progress"/>
    <x v="6"/>
    <n v="6"/>
    <x v="6"/>
    <s v="TTEITI has reported at project level for the fiscal year 2016 ahead of the required by the Standard. In accordance with Requirement 4.7, the data is disaggregated by individual company (i.e. project), revenue stream and government entity for all revenue streams."/>
    <m/>
    <s v="http://www.tteiti.org.tt/"/>
    <s v="https://eiti.org/api/v1.0/score_data/49"/>
    <s v="Trinidad and TobagoDisaggregation (#4.7)"/>
    <s v="Trinidad and Tobago: 2018"/>
    <s v="Trinidad and Tobago"/>
    <n v="1"/>
    <n v="49"/>
    <s v="Trinidad and Tobago: 2018"/>
    <s v="TTO"/>
    <s v="Trinidad and Tobago"/>
    <s v="https://eiti.org/BD/2019-23"/>
    <s v="https://eiti.org/document/trinidad-tobago-validation-2018"/>
    <n v="2018"/>
    <n v="2018"/>
    <s v="Meaningful progress"/>
    <s v="Disaggregation (#4.7)"/>
    <n v="6"/>
    <x v="6"/>
    <s v="TTEITI has reported at project level for the fiscal year 2016 ahead of the required by the Standard. In accordance with Requirement 4.7, the data is disaggregated by individual company (i.e. project), revenue stream and government entity for all revenue streams."/>
    <n v="0"/>
    <s v="http://www.tteiti.org.tt/"/>
    <s v="https://eiti.org/api/v1.0/score_data/49"/>
    <x v="0"/>
    <n v="0"/>
    <n v="0"/>
    <n v="0"/>
    <n v="0"/>
    <n v="0"/>
    <x v="0"/>
  </r>
  <r>
    <x v="39"/>
    <n v="1"/>
    <n v="49"/>
    <s v="Trinidad and Tobago: 2018"/>
    <s v="TTO"/>
    <s v="Trinidad and Tobago"/>
    <s v="https://eiti.org/BD/2019-23"/>
    <s v="https://eiti.org/document/trinidad-tobago-validation-2018"/>
    <n v="2018"/>
    <n v="2018"/>
    <s v="Meaningful progress"/>
    <x v="7"/>
    <n v="0"/>
    <x v="2"/>
    <s v="The EITI Report and Supplementary Report details the legal provisions that norms the payments made by extractive companies in Trinidad and Tobago. None of them include payments to regional corporations. "/>
    <m/>
    <s v="http://www.tteiti.org.tt/"/>
    <s v="https://eiti.org/api/v1.0/score_data/49"/>
    <s v="Trinidad and TobagoDirect subnational payments (#4.6)"/>
    <s v="Trinidad and Tobago: 2018"/>
    <s v="Trinidad and Tobago"/>
    <n v="1"/>
    <n v="49"/>
    <s v="Trinidad and Tobago: 2018"/>
    <s v="TTO"/>
    <s v="Trinidad and Tobago"/>
    <s v="https://eiti.org/BD/2019-23"/>
    <s v="https://eiti.org/document/trinidad-tobago-validation-2018"/>
    <n v="2018"/>
    <n v="2018"/>
    <s v="Meaningful progress"/>
    <s v="Direct subnational payments (#4.6)"/>
    <n v="0"/>
    <x v="2"/>
    <s v="The EITI Report and Supplementary Report details the legal provisions that norms the payments made by extractive companies in Trinidad and Tobago. None of them include payments to regional corporations. "/>
    <n v="0"/>
    <s v="http://www.tteiti.org.tt/"/>
    <s v="https://eiti.org/api/v1.0/score_data/49"/>
    <x v="0"/>
    <n v="0"/>
    <n v="0"/>
    <n v="0"/>
    <n v="0"/>
    <n v="0"/>
    <x v="0"/>
  </r>
  <r>
    <x v="39"/>
    <n v="1"/>
    <n v="49"/>
    <s v="Trinidad and Tobago: 2018"/>
    <s v="TTO"/>
    <s v="Trinidad and Tobago"/>
    <s v="https://eiti.org/BD/2019-23"/>
    <s v="https://eiti.org/document/trinidad-tobago-validation-2018"/>
    <n v="2018"/>
    <n v="2018"/>
    <s v="Meaningful progress"/>
    <x v="10"/>
    <n v="1"/>
    <x v="4"/>
    <s v="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
    <m/>
    <s v="http://www.tteiti.org.tt/"/>
    <s v="https://eiti.org/api/v1.0/score_data/49"/>
    <s v="Trinidad and TobagoData accessibility (#7.2)"/>
    <s v="Trinidad and Tobago: 2018"/>
    <s v="Trinidad and Tobago"/>
    <n v="1"/>
    <n v="49"/>
    <s v="Trinidad and Tobago: 2018"/>
    <s v="TTO"/>
    <s v="Trinidad and Tobago"/>
    <s v="https://eiti.org/BD/2019-23"/>
    <s v="https://eiti.org/document/trinidad-tobago-validation-2018"/>
    <n v="2018"/>
    <n v="2018"/>
    <s v="Meaningful progress"/>
    <s v="Data accessibility (#7.2)"/>
    <n v="1"/>
    <x v="4"/>
    <s v="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
    <n v="0"/>
    <s v="http://www.tteiti.org.tt/"/>
    <s v="https://eiti.org/api/v1.0/score_data/49"/>
    <x v="0"/>
    <n v="0"/>
    <n v="0"/>
    <n v="0"/>
    <n v="0"/>
    <n v="0"/>
    <x v="2"/>
  </r>
  <r>
    <x v="39"/>
    <n v="1"/>
    <n v="49"/>
    <s v="Trinidad and Tobago: 2018"/>
    <s v="TTO"/>
    <s v="Trinidad and Tobago"/>
    <s v="https://eiti.org/BD/2019-23"/>
    <s v="https://eiti.org/document/trinidad-tobago-validation-2018"/>
    <n v="2018"/>
    <n v="2018"/>
    <s v="Meaningful progress"/>
    <x v="15"/>
    <n v="6"/>
    <x v="6"/>
    <s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
    <m/>
    <s v="http://www.tteiti.org.tt/"/>
    <s v="https://eiti.org/api/v1.0/score_data/49"/>
    <s v="Trinidad and TobagoPublic debate (#7.1)"/>
    <s v="Trinidad and Tobago: 2018"/>
    <s v="Trinidad and Tobago"/>
    <n v="1"/>
    <n v="49"/>
    <s v="Trinidad and Tobago: 2018"/>
    <s v="TTO"/>
    <s v="Trinidad and Tobago"/>
    <s v="https://eiti.org/BD/2019-23"/>
    <s v="https://eiti.org/document/trinidad-tobago-validation-2018"/>
    <n v="2018"/>
    <n v="2018"/>
    <s v="Meaningful progress"/>
    <s v="Public debate (#7.1)"/>
    <n v="6"/>
    <x v="6"/>
    <s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
    <n v="0"/>
    <s v="http://www.tteiti.org.tt/"/>
    <s v="https://eiti.org/api/v1.0/score_data/49"/>
    <x v="0"/>
    <n v="0"/>
    <n v="0"/>
    <n v="0"/>
    <n v="0"/>
    <n v="0"/>
    <x v="2"/>
  </r>
  <r>
    <x v="39"/>
    <n v="1"/>
    <n v="49"/>
    <s v="Trinidad and Tobago: 2018"/>
    <s v="TTO"/>
    <s v="Trinidad and Tobago"/>
    <s v="https://eiti.org/BD/2019-23"/>
    <s v="https://eiti.org/document/trinidad-tobago-validation-2018"/>
    <n v="2018"/>
    <n v="2018"/>
    <s v="Meaningful progress"/>
    <x v="12"/>
    <n v="5"/>
    <x v="1"/>
    <s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
    <m/>
    <s v="http://www.tteiti.org.tt/"/>
    <s v="https://eiti.org/api/v1.0/score_data/49"/>
    <s v="Trinidad and TobagoOutcomes and impact of implementation (#7.4)"/>
    <s v="Trinidad and Tobago: 2018"/>
    <s v="Trinidad and Tobago"/>
    <n v="1"/>
    <n v="49"/>
    <s v="Trinidad and Tobago: 2018"/>
    <s v="TTO"/>
    <s v="Trinidad and Tobago"/>
    <s v="https://eiti.org/BD/2019-23"/>
    <s v="https://eiti.org/document/trinidad-tobago-validation-2018"/>
    <n v="2018"/>
    <n v="2018"/>
    <s v="Meaningful progress"/>
    <s v="Outcomes and impact of implementation (#7.4)"/>
    <n v="5"/>
    <x v="1"/>
    <s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
    <n v="0"/>
    <s v="http://www.tteiti.org.tt/"/>
    <s v="https://eiti.org/api/v1.0/score_data/49"/>
    <x v="0"/>
    <n v="0"/>
    <n v="0"/>
    <n v="0"/>
    <n v="0"/>
    <n v="0"/>
    <x v="2"/>
  </r>
  <r>
    <x v="39"/>
    <n v="1"/>
    <n v="49"/>
    <s v="Trinidad and Tobago: 2018"/>
    <s v="TTO"/>
    <s v="Trinidad and Tobago"/>
    <s v="https://eiti.org/BD/2019-23"/>
    <s v="https://eiti.org/document/trinidad-tobago-validation-2018"/>
    <n v="2018"/>
    <n v="2018"/>
    <s v="Meaningful progress"/>
    <x v="9"/>
    <n v="5"/>
    <x v="1"/>
    <s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
    <m/>
    <s v="http://www.tteiti.org.tt/"/>
    <s v="https://eiti.org/api/v1.0/score_data/49"/>
    <s v="Trinidad and TobagoFollow up on recommendations (#7.3)"/>
    <s v="Trinidad and Tobago: 2018"/>
    <s v="Trinidad and Tobago"/>
    <n v="1"/>
    <n v="49"/>
    <s v="Trinidad and Tobago: 2018"/>
    <s v="TTO"/>
    <s v="Trinidad and Tobago"/>
    <s v="https://eiti.org/BD/2019-23"/>
    <s v="https://eiti.org/document/trinidad-tobago-validation-2018"/>
    <n v="2018"/>
    <n v="2018"/>
    <s v="Meaningful progress"/>
    <s v="Follow up on recommendations (#7.3)"/>
    <n v="5"/>
    <x v="1"/>
    <s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
    <n v="0"/>
    <s v="http://www.tteiti.org.tt/"/>
    <s v="https://eiti.org/api/v1.0/score_data/49"/>
    <x v="0"/>
    <n v="0"/>
    <n v="0"/>
    <n v="0"/>
    <n v="0"/>
    <n v="0"/>
    <x v="2"/>
  </r>
  <r>
    <x v="39"/>
    <n v="1"/>
    <n v="49"/>
    <s v="Trinidad and Tobago: 2018"/>
    <s v="TTO"/>
    <s v="Trinidad and Tobago"/>
    <s v="https://eiti.org/BD/2019-23"/>
    <s v="https://eiti.org/document/trinidad-tobago-validation-2018"/>
    <n v="2018"/>
    <n v="2018"/>
    <s v="Meaningful progress"/>
    <x v="14"/>
    <n v="0"/>
    <x v="2"/>
    <s v="Some companies made voluntary social contributions in 2016. The 2016 EITI Report includes voluntary social expenditures for nine companies including the two SOEs NGC and Petrotrin in the hydrocarbon sector."/>
    <m/>
    <s v="http://www.tteiti.org.tt/"/>
    <s v="https://eiti.org/api/v1.0/score_data/49"/>
    <s v="Trinidad and TobagoMandatory social expenditures (#6.1)"/>
    <s v="Trinidad and Tobago: 2018"/>
    <s v="Trinidad and Tobago"/>
    <n v="1"/>
    <n v="49"/>
    <s v="Trinidad and Tobago: 2018"/>
    <s v="TTO"/>
    <s v="Trinidad and Tobago"/>
    <s v="https://eiti.org/BD/2019-23"/>
    <s v="https://eiti.org/document/trinidad-tobago-validation-2018"/>
    <n v="2018"/>
    <n v="2018"/>
    <s v="Meaningful progress"/>
    <s v="Mandatory social expenditures (#6.1)"/>
    <n v="0"/>
    <x v="2"/>
    <s v="Some companies made voluntary social contributions in 2016. The 2016 EITI Report includes voluntary social expenditures for nine companies including the two SOEs NGC and Petrotrin in the hydrocarbon sector."/>
    <n v="0"/>
    <s v="http://www.tteiti.org.tt/"/>
    <s v="https://eiti.org/api/v1.0/score_data/49"/>
    <x v="0"/>
    <n v="0"/>
    <n v="0"/>
    <n v="0"/>
    <n v="0"/>
    <n v="0"/>
    <x v="4"/>
  </r>
  <r>
    <x v="39"/>
    <n v="1"/>
    <n v="49"/>
    <s v="Trinidad and Tobago: 2018"/>
    <s v="TTO"/>
    <s v="Trinidad and Tobago"/>
    <s v="https://eiti.org/BD/2019-23"/>
    <s v="https://eiti.org/document/trinidad-tobago-validation-2018"/>
    <n v="2018"/>
    <n v="2018"/>
    <s v="Meaningful progress"/>
    <x v="8"/>
    <n v="1"/>
    <x v="4"/>
    <s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
    <m/>
    <s v="http://www.tteiti.org.tt/"/>
    <s v="https://eiti.org/api/v1.0/score_data/49"/>
    <s v="Trinidad and TobagoRevenue management and expenditures (#5.3)"/>
    <s v="Trinidad and Tobago: 2018"/>
    <s v="Trinidad and Tobago"/>
    <n v="1"/>
    <n v="49"/>
    <s v="Trinidad and Tobago: 2018"/>
    <s v="TTO"/>
    <s v="Trinidad and Tobago"/>
    <s v="https://eiti.org/BD/2019-23"/>
    <s v="https://eiti.org/document/trinidad-tobago-validation-2018"/>
    <n v="2018"/>
    <n v="2018"/>
    <s v="Meaningful progress"/>
    <s v="Revenue management and expenditures (#5.3)"/>
    <n v="1"/>
    <x v="4"/>
    <s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
    <n v="0"/>
    <s v="http://www.tteiti.org.tt/"/>
    <s v="https://eiti.org/api/v1.0/score_data/49"/>
    <x v="0"/>
    <n v="0"/>
    <n v="0"/>
    <n v="0"/>
    <n v="0"/>
    <n v="0"/>
    <x v="1"/>
  </r>
  <r>
    <x v="39"/>
    <n v="1"/>
    <n v="49"/>
    <s v="Trinidad and Tobago: 2018"/>
    <s v="TTO"/>
    <s v="Trinidad and Tobago"/>
    <s v="https://eiti.org/BD/2019-23"/>
    <s v="https://eiti.org/document/trinidad-tobago-validation-2018"/>
    <n v="2018"/>
    <n v="2018"/>
    <s v="Meaningful progress"/>
    <x v="16"/>
    <n v="5"/>
    <x v="1"/>
    <s v="The 2016 EITI Report includes all the information required on the contribution of the extractive sector to the economy."/>
    <m/>
    <s v="http://www.tteiti.org.tt/"/>
    <s v="https://eiti.org/api/v1.0/score_data/49"/>
    <s v="Trinidad and TobagoEconomic contribution (#6.3)"/>
    <s v="Trinidad and Tobago: 2018"/>
    <s v="Trinidad and Tobago"/>
    <n v="1"/>
    <n v="49"/>
    <s v="Trinidad and Tobago: 2018"/>
    <s v="TTO"/>
    <s v="Trinidad and Tobago"/>
    <s v="https://eiti.org/BD/2019-23"/>
    <s v="https://eiti.org/document/trinidad-tobago-validation-2018"/>
    <n v="2018"/>
    <n v="2018"/>
    <s v="Meaningful progress"/>
    <s v="Economic contribution (#6.3)"/>
    <n v="5"/>
    <x v="1"/>
    <s v="The 2016 EITI Report includes all the information required on the contribution of the extractive sector to the economy."/>
    <n v="0"/>
    <s v="http://www.tteiti.org.tt/"/>
    <s v="https://eiti.org/api/v1.0/score_data/49"/>
    <x v="0"/>
    <n v="0"/>
    <n v="0"/>
    <n v="0"/>
    <n v="0"/>
    <n v="0"/>
    <x v="4"/>
  </r>
  <r>
    <x v="39"/>
    <n v="1"/>
    <n v="49"/>
    <s v="Trinidad and Tobago: 2018"/>
    <s v="TTO"/>
    <s v="Trinidad and Tobago"/>
    <s v="https://eiti.org/BD/2019-23"/>
    <s v="https://eiti.org/document/trinidad-tobago-validation-2018"/>
    <n v="2018"/>
    <n v="2018"/>
    <s v="Meaningful progress"/>
    <x v="13"/>
    <n v="0"/>
    <x v="2"/>
    <s v="The 2016 EITI Report demonstrates that SOE does not undertake any quasi-fiscal expenditures."/>
    <m/>
    <s v="http://www.tteiti.org.tt/"/>
    <s v="https://eiti.org/api/v1.0/score_data/49"/>
    <s v="Trinidad and TobagoSOE quasi-fiscal expenditures (#6.2)"/>
    <s v="Trinidad and Tobago: 2018"/>
    <s v="Trinidad and Tobago"/>
    <n v="1"/>
    <n v="49"/>
    <s v="Trinidad and Tobago: 2018"/>
    <s v="TTO"/>
    <s v="Trinidad and Tobago"/>
    <s v="https://eiti.org/BD/2019-23"/>
    <s v="https://eiti.org/document/trinidad-tobago-validation-2018"/>
    <n v="2018"/>
    <n v="2018"/>
    <s v="Meaningful progress"/>
    <s v="SOE quasi-fiscal expenditures (#6.2)"/>
    <n v="0"/>
    <x v="2"/>
    <s v="The 2016 EITI Report demonstrates that SOE does not undertake any quasi-fiscal expenditures."/>
    <n v="0"/>
    <s v="http://www.tteiti.org.tt/"/>
    <s v="https://eiti.org/api/v1.0/score_data/49"/>
    <x v="0"/>
    <n v="0"/>
    <n v="0"/>
    <n v="0"/>
    <n v="0"/>
    <n v="0"/>
    <x v="4"/>
  </r>
  <r>
    <x v="39"/>
    <n v="1"/>
    <n v="49"/>
    <s v="Trinidad and Tobago: 2018"/>
    <s v="TTO"/>
    <s v="Trinidad and Tobago"/>
    <s v="https://eiti.org/BD/2019-23"/>
    <s v="https://eiti.org/document/trinidad-tobago-validation-2018"/>
    <n v="2018"/>
    <n v="2018"/>
    <s v="Meaningful progress"/>
    <x v="28"/>
    <n v="0"/>
    <x v="2"/>
    <s v="The International Secretariat’s initial assessment is that this requirement is not applicable in Trinidad and Tobago."/>
    <m/>
    <s v="http://www.tteiti.org.tt/"/>
    <s v="https://eiti.org/api/v1.0/score_data/49"/>
    <s v="Trinidad and TobagoBarter agreements (#4.3)"/>
    <s v="Trinidad and Tobago: 2018"/>
    <s v="Trinidad and Tobago"/>
    <n v="1"/>
    <n v="49"/>
    <s v="Trinidad and Tobago: 2018"/>
    <s v="TTO"/>
    <s v="Trinidad and Tobago"/>
    <s v="https://eiti.org/BD/2019-23"/>
    <s v="https://eiti.org/document/trinidad-tobago-validation-2018"/>
    <n v="2018"/>
    <n v="2018"/>
    <s v="Meaningful progress"/>
    <s v="Barter agreements (#4.3)"/>
    <n v="0"/>
    <x v="2"/>
    <s v="The International Secretariat’s initial assessment is that this requirement is not applicable in Trinidad and Tobago."/>
    <n v="0"/>
    <s v="http://www.tteiti.org.tt/"/>
    <s v="https://eiti.org/api/v1.0/score_data/49"/>
    <x v="0"/>
    <n v="0"/>
    <n v="0"/>
    <n v="0"/>
    <n v="0"/>
    <n v="0"/>
    <x v="0"/>
  </r>
  <r>
    <x v="39"/>
    <n v="1"/>
    <n v="49"/>
    <s v="Trinidad and Tobago: 2018"/>
    <s v="TTO"/>
    <s v="Trinidad and Tobago"/>
    <s v="https://eiti.org/BD/2019-23"/>
    <s v="https://eiti.org/document/trinidad-tobago-validation-2018"/>
    <n v="2018"/>
    <n v="2018"/>
    <s v="Meaningful progress"/>
    <x v="17"/>
    <n v="5"/>
    <x v="1"/>
    <s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
    <m/>
    <s v="http://www.tteiti.org.tt/"/>
    <s v="https://eiti.org/api/v1.0/score_data/49"/>
    <s v="Trinidad and TobagoLegal framework (#2.1)"/>
    <s v="Trinidad and Tobago: 2018"/>
    <s v="Trinidad and Tobago"/>
    <n v="1"/>
    <n v="49"/>
    <s v="Trinidad and Tobago: 2018"/>
    <s v="TTO"/>
    <s v="Trinidad and Tobago"/>
    <s v="https://eiti.org/BD/2019-23"/>
    <s v="https://eiti.org/document/trinidad-tobago-validation-2018"/>
    <n v="2018"/>
    <n v="2018"/>
    <s v="Meaningful progress"/>
    <s v="Legal framework (#2.1)"/>
    <n v="5"/>
    <x v="1"/>
    <s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
    <n v="0"/>
    <s v="http://www.tteiti.org.tt/"/>
    <s v="https://eiti.org/api/v1.0/score_data/49"/>
    <x v="0"/>
    <n v="0"/>
    <n v="0"/>
    <n v="0"/>
    <n v="0"/>
    <n v="0"/>
    <x v="5"/>
  </r>
  <r>
    <x v="39"/>
    <n v="1"/>
    <n v="49"/>
    <s v="Trinidad and Tobago: 2018"/>
    <s v="TTO"/>
    <s v="Trinidad and Tobago"/>
    <s v="https://eiti.org/BD/2019-23"/>
    <s v="https://eiti.org/document/trinidad-tobago-validation-2018"/>
    <n v="2018"/>
    <n v="2018"/>
    <s v="Meaningful progress"/>
    <x v="18"/>
    <n v="5"/>
    <x v="1"/>
    <s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
    <m/>
    <s v="http://www.tteiti.org.tt/"/>
    <s v="https://eiti.org/api/v1.0/score_data/49"/>
    <s v="Trinidad and TobagoWorkplan (#1.5)"/>
    <s v="Trinidad and Tobago: 2018"/>
    <s v="Trinidad and Tobago"/>
    <n v="1"/>
    <n v="49"/>
    <s v="Trinidad and Tobago: 2018"/>
    <s v="TTO"/>
    <s v="Trinidad and Tobago"/>
    <s v="https://eiti.org/BD/2019-23"/>
    <s v="https://eiti.org/document/trinidad-tobago-validation-2018"/>
    <n v="2018"/>
    <n v="2018"/>
    <s v="Meaningful progress"/>
    <s v="Workplan (#1.5)"/>
    <n v="5"/>
    <x v="1"/>
    <s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
    <n v="0"/>
    <s v="http://www.tteiti.org.tt/"/>
    <s v="https://eiti.org/api/v1.0/score_data/49"/>
    <x v="0"/>
    <n v="0"/>
    <n v="0"/>
    <n v="0"/>
    <n v="0"/>
    <n v="0"/>
    <x v="6"/>
  </r>
  <r>
    <x v="39"/>
    <n v="1"/>
    <n v="49"/>
    <s v="Trinidad and Tobago: 2018"/>
    <s v="TTO"/>
    <s v="Trinidad and Tobago"/>
    <s v="https://eiti.org/BD/2019-23"/>
    <s v="https://eiti.org/document/trinidad-tobago-validation-2018"/>
    <n v="2018"/>
    <n v="2018"/>
    <s v="Meaningful progress"/>
    <x v="19"/>
    <n v="4"/>
    <x v="0"/>
    <s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
    <m/>
    <s v="http://www.tteiti.org.tt/"/>
    <s v="https://eiti.org/api/v1.0/score_data/49"/>
    <s v="Trinidad and TobagoLicense register (#2.3)"/>
    <s v="Trinidad and Tobago: 2018"/>
    <s v="Trinidad and Tobago"/>
    <n v="1"/>
    <n v="49"/>
    <s v="Trinidad and Tobago: 2018"/>
    <s v="TTO"/>
    <s v="Trinidad and Tobago"/>
    <s v="https://eiti.org/BD/2019-23"/>
    <s v="https://eiti.org/document/trinidad-tobago-validation-2018"/>
    <n v="2018"/>
    <n v="2018"/>
    <s v="Meaningful progress"/>
    <s v="License register (#2.3)"/>
    <n v="4"/>
    <x v="0"/>
    <s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
    <n v="0"/>
    <s v="http://www.tteiti.org.tt/"/>
    <s v="https://eiti.org/api/v1.0/score_data/49"/>
    <x v="0"/>
    <n v="1"/>
    <n v="0"/>
    <n v="1"/>
    <n v="0"/>
    <n v="0"/>
    <x v="5"/>
  </r>
  <r>
    <x v="39"/>
    <n v="1"/>
    <n v="49"/>
    <s v="Trinidad and Tobago: 2018"/>
    <s v="TTO"/>
    <s v="Trinidad and Tobago"/>
    <s v="https://eiti.org/BD/2019-23"/>
    <s v="https://eiti.org/document/trinidad-tobago-validation-2018"/>
    <n v="2018"/>
    <n v="2018"/>
    <s v="Meaningful progress"/>
    <x v="20"/>
    <n v="4"/>
    <x v="0"/>
    <s v="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
    <m/>
    <s v="http://www.tteiti.org.tt/"/>
    <s v="https://eiti.org/api/v1.0/score_data/49"/>
    <s v="Trinidad and TobagoLicense allocations (#2.2)"/>
    <s v="Trinidad and Tobago: 2018"/>
    <s v="Trinidad and Tobago"/>
    <n v="1"/>
    <n v="49"/>
    <s v="Trinidad and Tobago: 2018"/>
    <s v="TTO"/>
    <s v="Trinidad and Tobago"/>
    <s v="https://eiti.org/BD/2019-23"/>
    <s v="https://eiti.org/document/trinidad-tobago-validation-2018"/>
    <n v="2018"/>
    <n v="2018"/>
    <s v="Meaningful progress"/>
    <s v="License allocations (#2.2)"/>
    <n v="4"/>
    <x v="0"/>
    <s v="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
    <n v="0"/>
    <s v="http://www.tteiti.org.tt/"/>
    <s v="https://eiti.org/api/v1.0/score_data/49"/>
    <x v="0"/>
    <n v="1"/>
    <n v="0"/>
    <n v="1"/>
    <n v="0"/>
    <n v="0"/>
    <x v="5"/>
  </r>
  <r>
    <x v="39"/>
    <n v="1"/>
    <n v="49"/>
    <s v="Trinidad and Tobago: 2018"/>
    <s v="TTO"/>
    <s v="Trinidad and Tobago"/>
    <s v="https://eiti.org/BD/2019-23"/>
    <s v="https://eiti.org/document/trinidad-tobago-validation-2018"/>
    <n v="2018"/>
    <n v="2018"/>
    <s v="Meaningful progress"/>
    <x v="21"/>
    <n v="5"/>
    <x v="1"/>
    <s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
    <m/>
    <s v="http://www.tteiti.org.tt/"/>
    <s v="https://eiti.org/api/v1.0/score_data/49"/>
    <s v="Trinidad and TobagoIndustry engagement (#1.2)"/>
    <s v="Trinidad and Tobago: 2018"/>
    <s v="Trinidad and Tobago"/>
    <n v="1"/>
    <n v="49"/>
    <s v="Trinidad and Tobago: 2018"/>
    <s v="TTO"/>
    <s v="Trinidad and Tobago"/>
    <s v="https://eiti.org/BD/2019-23"/>
    <s v="https://eiti.org/document/trinidad-tobago-validation-2018"/>
    <n v="2018"/>
    <n v="2018"/>
    <s v="Meaningful progress"/>
    <s v="Industry engagement (#1.2)"/>
    <n v="5"/>
    <x v="1"/>
    <s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
    <n v="0"/>
    <s v="http://www.tteiti.org.tt/"/>
    <s v="https://eiti.org/api/v1.0/score_data/49"/>
    <x v="0"/>
    <n v="0"/>
    <n v="0"/>
    <n v="0"/>
    <n v="0"/>
    <n v="0"/>
    <x v="6"/>
  </r>
  <r>
    <x v="39"/>
    <n v="1"/>
    <n v="49"/>
    <s v="Trinidad and Tobago: 2018"/>
    <s v="TTO"/>
    <s v="Trinidad and Tobago"/>
    <s v="https://eiti.org/BD/2019-23"/>
    <s v="https://eiti.org/document/trinidad-tobago-validation-2018"/>
    <n v="2018"/>
    <n v="2018"/>
    <s v="Meaningful progress"/>
    <x v="22"/>
    <n v="5"/>
    <x v="1"/>
    <s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
    <m/>
    <s v="http://www.tteiti.org.tt/"/>
    <s v="https://eiti.org/api/v1.0/score_data/49"/>
    <s v="Trinidad and TobagoGovernment engagement (#1.1)"/>
    <s v="Trinidad and Tobago: 2018"/>
    <s v="Trinidad and Tobago"/>
    <n v="1"/>
    <n v="49"/>
    <s v="Trinidad and Tobago: 2018"/>
    <s v="TTO"/>
    <s v="Trinidad and Tobago"/>
    <s v="https://eiti.org/BD/2019-23"/>
    <s v="https://eiti.org/document/trinidad-tobago-validation-2018"/>
    <n v="2018"/>
    <n v="2018"/>
    <s v="Meaningful progress"/>
    <s v="Government engagement (#1.1)"/>
    <n v="5"/>
    <x v="1"/>
    <s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
    <n v="0"/>
    <s v="http://www.tteiti.org.tt/"/>
    <s v="https://eiti.org/api/v1.0/score_data/49"/>
    <x v="0"/>
    <n v="0"/>
    <n v="0"/>
    <n v="0"/>
    <n v="0"/>
    <n v="0"/>
    <x v="6"/>
  </r>
  <r>
    <x v="39"/>
    <n v="1"/>
    <n v="49"/>
    <s v="Trinidad and Tobago: 2018"/>
    <s v="TTO"/>
    <s v="Trinidad and Tobago"/>
    <s v="https://eiti.org/BD/2019-23"/>
    <s v="https://eiti.org/document/trinidad-tobago-validation-2018"/>
    <n v="2018"/>
    <n v="2018"/>
    <s v="Meaningful progress"/>
    <x v="23"/>
    <n v="4"/>
    <x v="0"/>
    <s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
    <m/>
    <s v="http://www.tteiti.org.tt/"/>
    <s v="https://eiti.org/api/v1.0/score_data/49"/>
    <s v="Trinidad and TobagoMSG governance (#1.4)"/>
    <s v="Trinidad and Tobago: 2018"/>
    <s v="Trinidad and Tobago"/>
    <n v="1"/>
    <n v="49"/>
    <s v="Trinidad and Tobago: 2018"/>
    <s v="TTO"/>
    <s v="Trinidad and Tobago"/>
    <s v="https://eiti.org/BD/2019-23"/>
    <s v="https://eiti.org/document/trinidad-tobago-validation-2018"/>
    <n v="2018"/>
    <n v="2018"/>
    <s v="Meaningful progress"/>
    <s v="MSG governance (#1.4)"/>
    <n v="4"/>
    <x v="0"/>
    <s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
    <n v="0"/>
    <s v="http://www.tteiti.org.tt/"/>
    <s v="https://eiti.org/api/v1.0/score_data/49"/>
    <x v="0"/>
    <n v="1"/>
    <n v="0"/>
    <n v="1"/>
    <n v="0"/>
    <n v="0"/>
    <x v="6"/>
  </r>
  <r>
    <x v="39"/>
    <n v="1"/>
    <n v="49"/>
    <s v="Trinidad and Tobago: 2018"/>
    <s v="TTO"/>
    <s v="Trinidad and Tobago"/>
    <s v="https://eiti.org/BD/2019-23"/>
    <s v="https://eiti.org/document/trinidad-tobago-validation-2018"/>
    <n v="2018"/>
    <n v="2018"/>
    <s v="Meaningful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
    <m/>
    <s v="http://www.tteiti.org.tt/"/>
    <s v="https://eiti.org/api/v1.0/score_data/49"/>
    <s v="Trinidad and TobagoCivil society engagement (#1.3)"/>
    <s v="Trinidad and Tobago: 2018"/>
    <s v="Trinidad and Tobago"/>
    <n v="1"/>
    <n v="49"/>
    <s v="Trinidad and Tobago: 2018"/>
    <s v="TTO"/>
    <s v="Trinidad and Tobago"/>
    <s v="https://eiti.org/BD/2019-23"/>
    <s v="https://eiti.org/document/trinidad-tobago-validation-2018"/>
    <n v="2018"/>
    <n v="2018"/>
    <s v="Meaningful progress"/>
    <s v="Civil society engagement (#1.3)"/>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
    <n v="0"/>
    <s v="http://www.tteiti.org.tt/"/>
    <s v="https://eiti.org/api/v1.0/score_data/49"/>
    <x v="0"/>
    <n v="0"/>
    <n v="0"/>
    <n v="0"/>
    <n v="0"/>
    <n v="0"/>
    <x v="6"/>
  </r>
  <r>
    <x v="39"/>
    <n v="1"/>
    <n v="49"/>
    <s v="Trinidad and Tobago: 2018"/>
    <s v="TTO"/>
    <s v="Trinidad and Tobago"/>
    <s v="https://eiti.org/BD/2019-23"/>
    <s v="https://eiti.org/document/trinidad-tobago-validation-2018"/>
    <n v="2018"/>
    <n v="2018"/>
    <s v="Meaningful progress"/>
    <x v="27"/>
    <n v="4"/>
    <x v="0"/>
    <s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
    <m/>
    <s v="http://www.tteiti.org.tt/"/>
    <s v="https://eiti.org/api/v1.0/score_data/49"/>
    <s v="Trinidad and TobagoExport data (#3.3)"/>
    <s v="Trinidad and Tobago: 2018"/>
    <s v="Trinidad and Tobago"/>
    <n v="1"/>
    <n v="49"/>
    <s v="Trinidad and Tobago: 2018"/>
    <s v="TTO"/>
    <s v="Trinidad and Tobago"/>
    <s v="https://eiti.org/BD/2019-23"/>
    <s v="https://eiti.org/document/trinidad-tobago-validation-2018"/>
    <n v="2018"/>
    <n v="2018"/>
    <s v="Meaningful progress"/>
    <s v="Export data (#3.3)"/>
    <n v="4"/>
    <x v="0"/>
    <s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
    <n v="0"/>
    <s v="http://www.tteiti.org.tt/"/>
    <s v="https://eiti.org/api/v1.0/score_data/49"/>
    <x v="0"/>
    <n v="1"/>
    <n v="0"/>
    <n v="1"/>
    <n v="0"/>
    <n v="0"/>
    <x v="7"/>
  </r>
  <r>
    <x v="39"/>
    <n v="1"/>
    <n v="49"/>
    <s v="Trinidad and Tobago: 2018"/>
    <s v="TTO"/>
    <s v="Trinidad and Tobago"/>
    <s v="https://eiti.org/BD/2019-23"/>
    <s v="https://eiti.org/document/trinidad-tobago-validation-2018"/>
    <n v="2018"/>
    <n v="2018"/>
    <s v="Meaningful progress"/>
    <x v="32"/>
    <n v="5"/>
    <x v="1"/>
    <s v="The volume and value of oil and gas production is disclosed. However, for mining, production values are missing."/>
    <m/>
    <s v="http://www.tteiti.org.tt/"/>
    <s v="https://eiti.org/api/v1.0/score_data/49"/>
    <s v="Trinidad and TobagoProduction data (#3.2)"/>
    <s v="Trinidad and Tobago: 2018"/>
    <s v="Trinidad and Tobago"/>
    <n v="1"/>
    <n v="49"/>
    <s v="Trinidad and Tobago: 2018"/>
    <s v="TTO"/>
    <s v="Trinidad and Tobago"/>
    <s v="https://eiti.org/BD/2019-23"/>
    <s v="https://eiti.org/document/trinidad-tobago-validation-2018"/>
    <n v="2018"/>
    <n v="2018"/>
    <s v="Meaningful progress"/>
    <s v="Production data (#3.2)"/>
    <n v="5"/>
    <x v="1"/>
    <s v="The volume and value of oil and gas production is disclosed. However, for mining, production values are missing."/>
    <n v="0"/>
    <s v="http://www.tteiti.org.tt/"/>
    <s v="https://eiti.org/api/v1.0/score_data/49"/>
    <x v="0"/>
    <n v="0"/>
    <n v="0"/>
    <n v="0"/>
    <n v="0"/>
    <n v="0"/>
    <x v="7"/>
  </r>
  <r>
    <x v="39"/>
    <n v="1"/>
    <n v="49"/>
    <s v="Trinidad and Tobago: 2018"/>
    <s v="TTO"/>
    <s v="Trinidad and Tobago"/>
    <s v="https://eiti.org/BD/2019-23"/>
    <s v="https://eiti.org/document/trinidad-tobago-validation-2018"/>
    <n v="2018"/>
    <n v="2018"/>
    <s v="Meaningful progress"/>
    <x v="29"/>
    <n v="4"/>
    <x v="0"/>
    <s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
    <m/>
    <s v="http://www.tteiti.org.tt/"/>
    <s v="https://eiti.org/api/v1.0/score_data/49"/>
    <s v="Trinidad and TobagoIn-kind revenues (#4.2)"/>
    <s v="Trinidad and Tobago: 2018"/>
    <s v="Trinidad and Tobago"/>
    <n v="1"/>
    <n v="49"/>
    <s v="Trinidad and Tobago: 2018"/>
    <s v="TTO"/>
    <s v="Trinidad and Tobago"/>
    <s v="https://eiti.org/BD/2019-23"/>
    <s v="https://eiti.org/document/trinidad-tobago-validation-2018"/>
    <n v="2018"/>
    <n v="2018"/>
    <s v="Meaningful progress"/>
    <s v="In-kind revenues (#4.2)"/>
    <n v="4"/>
    <x v="0"/>
    <s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
    <n v="0"/>
    <s v="http://www.tteiti.org.tt/"/>
    <s v="https://eiti.org/api/v1.0/score_data/49"/>
    <x v="0"/>
    <n v="1"/>
    <n v="0"/>
    <n v="1"/>
    <n v="0"/>
    <n v="0"/>
    <x v="0"/>
  </r>
  <r>
    <x v="39"/>
    <n v="1"/>
    <n v="49"/>
    <s v="Trinidad and Tobago: 2018"/>
    <s v="TTO"/>
    <s v="Trinidad and Tobago"/>
    <s v="https://eiti.org/BD/2019-23"/>
    <s v="https://eiti.org/document/trinidad-tobago-validation-2018"/>
    <n v="2018"/>
    <n v="2018"/>
    <s v="Meaningful progress"/>
    <x v="26"/>
    <n v="4"/>
    <x v="0"/>
    <s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
    <m/>
    <s v="http://www.tteiti.org.tt/"/>
    <s v="https://eiti.org/api/v1.0/score_data/49"/>
    <s v="Trinidad and TobagoComprehensiveness (#4.1)"/>
    <s v="Trinidad and Tobago: 2018"/>
    <s v="Trinidad and Tobago"/>
    <n v="1"/>
    <n v="49"/>
    <s v="Trinidad and Tobago: 2018"/>
    <s v="TTO"/>
    <s v="Trinidad and Tobago"/>
    <s v="https://eiti.org/BD/2019-23"/>
    <s v="https://eiti.org/document/trinidad-tobago-validation-2018"/>
    <n v="2018"/>
    <n v="2018"/>
    <s v="Meaningful progress"/>
    <s v="Comprehensiveness (#4.1)"/>
    <n v="4"/>
    <x v="0"/>
    <s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
    <n v="0"/>
    <s v="http://www.tteiti.org.tt/"/>
    <s v="https://eiti.org/api/v1.0/score_data/49"/>
    <x v="0"/>
    <n v="1"/>
    <n v="0"/>
    <n v="1"/>
    <n v="0"/>
    <n v="0"/>
    <x v="0"/>
  </r>
  <r>
    <x v="39"/>
    <n v="1"/>
    <n v="49"/>
    <s v="Trinidad and Tobago: 2018"/>
    <s v="TTO"/>
    <s v="Trinidad and Tobago"/>
    <s v="https://eiti.org/BD/2019-23"/>
    <s v="https://eiti.org/document/trinidad-tobago-validation-2018"/>
    <n v="2018"/>
    <n v="2018"/>
    <s v="Meaningful progress"/>
    <x v="31"/>
    <n v="1"/>
    <x v="4"/>
    <s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
    <m/>
    <s v="http://www.tteiti.org.tt/"/>
    <s v="https://eiti.org/api/v1.0/score_data/49"/>
    <s v="Trinidad and TobagoBeneficial ownership (#2.5)"/>
    <s v="Trinidad and Tobago: 2018"/>
    <s v="Trinidad and Tobago"/>
    <n v="1"/>
    <n v="49"/>
    <s v="Trinidad and Tobago: 2018"/>
    <s v="TTO"/>
    <s v="Trinidad and Tobago"/>
    <s v="https://eiti.org/BD/2019-23"/>
    <s v="https://eiti.org/document/trinidad-tobago-validation-2018"/>
    <n v="2018"/>
    <n v="2018"/>
    <s v="Meaningful progress"/>
    <s v="Beneficial ownership (#2.5)"/>
    <n v="1"/>
    <x v="4"/>
    <s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
    <n v="0"/>
    <s v="http://www.tteiti.org.tt/"/>
    <s v="https://eiti.org/api/v1.0/score_data/49"/>
    <x v="0"/>
    <n v="0"/>
    <n v="0"/>
    <n v="0"/>
    <n v="0"/>
    <n v="0"/>
    <x v="5"/>
  </r>
  <r>
    <x v="39"/>
    <n v="1"/>
    <n v="49"/>
    <s v="Trinidad and Tobago: 2018"/>
    <s v="TTO"/>
    <s v="Trinidad and Tobago"/>
    <s v="https://eiti.org/BD/2019-23"/>
    <s v="https://eiti.org/document/trinidad-tobago-validation-2018"/>
    <n v="2018"/>
    <n v="2018"/>
    <s v="Meaningful progress"/>
    <x v="25"/>
    <n v="5"/>
    <x v="1"/>
    <s v="The government’s policy on contract transparency is described in the 2016 EITI Report, which also provides an overview of current disclosure practice."/>
    <m/>
    <s v="http://www.tteiti.org.tt/"/>
    <s v="https://eiti.org/api/v1.0/score_data/49"/>
    <s v="Trinidad and TobagoPolicy on contract disclosure (#2.4)"/>
    <s v="Trinidad and Tobago: 2018"/>
    <s v="Trinidad and Tobago"/>
    <n v="1"/>
    <n v="49"/>
    <s v="Trinidad and Tobago: 2018"/>
    <s v="TTO"/>
    <s v="Trinidad and Tobago"/>
    <s v="https://eiti.org/BD/2019-23"/>
    <s v="https://eiti.org/document/trinidad-tobago-validation-2018"/>
    <n v="2018"/>
    <n v="2018"/>
    <s v="Meaningful progress"/>
    <s v="Policy on contract disclosure (#2.4)"/>
    <n v="5"/>
    <x v="1"/>
    <s v="The government’s policy on contract transparency is described in the 2016 EITI Report, which also provides an overview of current disclosure practice."/>
    <n v="0"/>
    <s v="http://www.tteiti.org.tt/"/>
    <s v="https://eiti.org/api/v1.0/score_data/49"/>
    <x v="0"/>
    <n v="0"/>
    <n v="0"/>
    <n v="0"/>
    <n v="0"/>
    <n v="0"/>
    <x v="5"/>
  </r>
  <r>
    <x v="39"/>
    <n v="1"/>
    <n v="49"/>
    <s v="Trinidad and Tobago: 2018"/>
    <s v="TTO"/>
    <s v="Trinidad and Tobago"/>
    <s v="https://eiti.org/BD/2019-23"/>
    <s v="https://eiti.org/document/trinidad-tobago-validation-2018"/>
    <n v="2018"/>
    <n v="2018"/>
    <s v="Meaningful progress"/>
    <x v="33"/>
    <n v="5"/>
    <x v="1"/>
    <s v="The 2016 EITI Report provides an overview of the extractive industries including the invitation to companies to express interest in exploration activities."/>
    <m/>
    <s v="http://www.tteiti.org.tt/"/>
    <s v="https://eiti.org/api/v1.0/score_data/49"/>
    <s v="Trinidad and TobagoExploration data (#3.1)"/>
    <s v="Trinidad and Tobago: 2018"/>
    <s v="Trinidad and Tobago"/>
    <n v="1"/>
    <n v="49"/>
    <s v="Trinidad and Tobago: 2018"/>
    <s v="TTO"/>
    <s v="Trinidad and Tobago"/>
    <s v="https://eiti.org/BD/2019-23"/>
    <s v="https://eiti.org/document/trinidad-tobago-validation-2018"/>
    <n v="2018"/>
    <n v="2018"/>
    <s v="Meaningful progress"/>
    <s v="Exploration data (#3.1)"/>
    <n v="5"/>
    <x v="1"/>
    <s v="The 2016 EITI Report provides an overview of the extractive industries including the invitation to companies to express interest in exploration activities."/>
    <n v="0"/>
    <s v="http://www.tteiti.org.tt/"/>
    <s v="https://eiti.org/api/v1.0/score_data/49"/>
    <x v="0"/>
    <n v="0"/>
    <n v="0"/>
    <n v="0"/>
    <n v="0"/>
    <n v="0"/>
    <x v="7"/>
  </r>
  <r>
    <x v="39"/>
    <n v="1"/>
    <n v="49"/>
    <s v="Trinidad and Tobago: 2018"/>
    <s v="TTO"/>
    <s v="Trinidad and Tobago"/>
    <s v="https://eiti.org/BD/2019-23"/>
    <s v="https://eiti.org/document/trinidad-tobago-validation-2018"/>
    <n v="2018"/>
    <n v="2018"/>
    <s v="Meaningful progress"/>
    <x v="30"/>
    <n v="5"/>
    <x v="1"/>
    <s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
    <m/>
    <s v="http://www.tteiti.org.tt/"/>
    <s v="https://eiti.org/api/v1.0/score_data/49"/>
    <s v="Trinidad and TobagoState participation (#2.6)"/>
    <s v="Trinidad and Tobago: 2018"/>
    <s v="Trinidad and Tobago"/>
    <n v="1"/>
    <n v="49"/>
    <s v="Trinidad and Tobago: 2018"/>
    <s v="TTO"/>
    <s v="Trinidad and Tobago"/>
    <s v="https://eiti.org/BD/2019-23"/>
    <s v="https://eiti.org/document/trinidad-tobago-validation-2018"/>
    <n v="2018"/>
    <n v="2018"/>
    <s v="Meaningful progress"/>
    <s v="State participation (#2.6)"/>
    <n v="5"/>
    <x v="1"/>
    <s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
    <n v="0"/>
    <s v="http://www.tteiti.org.tt/"/>
    <s v="https://eiti.org/api/v1.0/score_data/49"/>
    <x v="0"/>
    <n v="0"/>
    <n v="0"/>
    <n v="0"/>
    <n v="0"/>
    <n v="0"/>
    <x v="5"/>
  </r>
  <r>
    <x v="40"/>
    <n v="1"/>
    <n v="35"/>
    <s v="Ukraine: 2017"/>
    <s v="UKR"/>
    <s v="Ukraine"/>
    <s v="https://eiti.org/BD/2018-37"/>
    <s v="https://eiti.org/document/ukraine-validation-2017"/>
    <n v="2017"/>
    <n v="2017"/>
    <s v="Meaningful progress"/>
    <x v="3"/>
    <n v="6"/>
    <x v="6"/>
    <s v="The 2014-15 EITI Report explains how revenues are recorded in the national budget. Ukraine has also gone beyond the minimum requirements by including references to the national budget classification systems as encouraged by the EITI Standard. "/>
    <s v="https://eiti.org/document/ukraine-validation-2017"/>
    <s v="http://eiti.org.ua/"/>
    <s v="https://eiti.org/api/v1.0/score_data/35"/>
    <s v="UkraineDistribution of revenues (#5.1)"/>
    <s v="Ukraine: 2017"/>
    <s v="Ukraine"/>
    <n v="1"/>
    <n v="35"/>
    <s v="Ukraine: 2017"/>
    <s v="UKR"/>
    <s v="Ukraine"/>
    <s v="https://eiti.org/BD/2018-37"/>
    <s v="https://eiti.org/document/ukraine-validation-2017"/>
    <n v="2017"/>
    <n v="2017"/>
    <s v="Meaningful progress"/>
    <s v="Distribution of revenues (#5.1)"/>
    <n v="6"/>
    <x v="6"/>
    <s v="The 2014-15 EITI Report explains how revenues are recorded in the national budget. Ukraine has also gone beyond the minimum requirements by including references to the national budget classification systems as encouraged by the EITI Standard. "/>
    <s v="https://eiti.org/document/ukraine-validation-2017"/>
    <s v="http://eiti.org.ua/"/>
    <s v="https://eiti.org/api/v1.0/score_data/35"/>
    <x v="0"/>
    <n v="0"/>
    <n v="0"/>
    <n v="0"/>
    <n v="0"/>
    <n v="0"/>
    <x v="1"/>
  </r>
  <r>
    <x v="40"/>
    <n v="1"/>
    <n v="35"/>
    <s v="Ukraine: 2017"/>
    <s v="UKR"/>
    <s v="Ukraine"/>
    <s v="https://eiti.org/BD/2018-37"/>
    <s v="https://eiti.org/document/ukraine-validation-2017"/>
    <n v="2017"/>
    <n v="2017"/>
    <s v="Meaningful progress"/>
    <x v="0"/>
    <n v="4"/>
    <x v="0"/>
    <s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
    <s v="https://eiti.org/document/ukraine-validation-2017"/>
    <s v="http://eiti.org.ua/"/>
    <s v="https://eiti.org/api/v1.0/score_data/35"/>
    <s v="UkraineData quality (#4.9)"/>
    <s v="Ukraine: 2017"/>
    <s v="Ukraine"/>
    <n v="1"/>
    <n v="35"/>
    <s v="Ukraine: 2017"/>
    <s v="UKR"/>
    <s v="Ukraine"/>
    <s v="https://eiti.org/BD/2018-37"/>
    <s v="https://eiti.org/document/ukraine-validation-2017"/>
    <n v="2017"/>
    <n v="2017"/>
    <s v="Meaningful progress"/>
    <s v="Data quality (#4.9)"/>
    <n v="4"/>
    <x v="0"/>
    <s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
    <s v="https://eiti.org/document/ukraine-validation-2017"/>
    <s v="http://eiti.org.ua/"/>
    <s v="https://eiti.org/api/v1.0/score_data/35"/>
    <x v="0"/>
    <n v="1"/>
    <n v="0"/>
    <n v="1"/>
    <n v="0"/>
    <n v="0"/>
    <x v="0"/>
  </r>
  <r>
    <x v="40"/>
    <n v="1"/>
    <n v="35"/>
    <s v="Ukraine: 2017"/>
    <s v="UKR"/>
    <s v="Ukraine"/>
    <s v="https://eiti.org/BD/2018-37"/>
    <s v="https://eiti.org/document/ukraine-validation-2017"/>
    <n v="2017"/>
    <n v="2017"/>
    <s v="Meaningful progress"/>
    <x v="8"/>
    <n v="6"/>
    <x v="6"/>
    <s v="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
    <s v="https://eiti.org/document/ukraine-validation-2017"/>
    <s v="http://eiti.org.ua/"/>
    <s v="https://eiti.org/api/v1.0/score_data/35"/>
    <s v="UkraineRevenue management and expenditures (#5.3)"/>
    <s v="Ukraine: 2017"/>
    <s v="Ukraine"/>
    <n v="1"/>
    <n v="35"/>
    <s v="Ukraine: 2017"/>
    <s v="UKR"/>
    <s v="Ukraine"/>
    <s v="https://eiti.org/BD/2018-37"/>
    <s v="https://eiti.org/document/ukraine-validation-2017"/>
    <n v="2017"/>
    <n v="2017"/>
    <s v="Meaningful progress"/>
    <s v="Revenue management and expenditures (#5.3)"/>
    <n v="6"/>
    <x v="6"/>
    <s v="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
    <s v="https://eiti.org/document/ukraine-validation-2017"/>
    <s v="http://eiti.org.ua/"/>
    <s v="https://eiti.org/api/v1.0/score_data/35"/>
    <x v="0"/>
    <n v="0"/>
    <n v="0"/>
    <n v="0"/>
    <n v="0"/>
    <n v="0"/>
    <x v="1"/>
  </r>
  <r>
    <x v="40"/>
    <n v="1"/>
    <n v="35"/>
    <s v="Ukraine: 2017"/>
    <s v="UKR"/>
    <s v="Ukraine"/>
    <s v="https://eiti.org/BD/2018-37"/>
    <s v="https://eiti.org/document/ukraine-validation-2017"/>
    <n v="2017"/>
    <n v="2017"/>
    <s v="Meaningful progress"/>
    <x v="2"/>
    <n v="5"/>
    <x v="1"/>
    <s v="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
    <s v="https://eiti.org/document/ukraine-validation-2017"/>
    <s v="http://eiti.org.ua/"/>
    <s v="https://eiti.org/api/v1.0/score_data/35"/>
    <s v="UkraineSubnational transfers (#5.2)"/>
    <s v="Ukraine: 2017"/>
    <s v="Ukraine"/>
    <n v="1"/>
    <n v="35"/>
    <s v="Ukraine: 2017"/>
    <s v="UKR"/>
    <s v="Ukraine"/>
    <s v="https://eiti.org/BD/2018-37"/>
    <s v="https://eiti.org/document/ukraine-validation-2017"/>
    <n v="2017"/>
    <n v="2017"/>
    <s v="Meaningful progress"/>
    <s v="Subnational transfers (#5.2)"/>
    <n v="5"/>
    <x v="1"/>
    <s v="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
    <s v="https://eiti.org/document/ukraine-validation-2017"/>
    <s v="http://eiti.org.ua/"/>
    <s v="https://eiti.org/api/v1.0/score_data/35"/>
    <x v="0"/>
    <n v="0"/>
    <n v="0"/>
    <n v="0"/>
    <n v="0"/>
    <n v="0"/>
    <x v="1"/>
  </r>
  <r>
    <x v="40"/>
    <n v="1"/>
    <n v="35"/>
    <s v="Ukraine: 2017"/>
    <s v="UKR"/>
    <s v="Ukraine"/>
    <s v="https://eiti.org/BD/2018-37"/>
    <s v="https://eiti.org/document/ukraine-validation-2017"/>
    <n v="2017"/>
    <n v="2017"/>
    <s v="Meaningful progress"/>
    <x v="7"/>
    <n v="0"/>
    <x v="2"/>
    <s v="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
    <s v="https://eiti.org/document/ukraine-validation-2017"/>
    <s v="http://eiti.org.ua/"/>
    <s v="https://eiti.org/api/v1.0/score_data/35"/>
    <s v="UkraineDirect subnational payments (#4.6)"/>
    <s v="Ukraine: 2017"/>
    <s v="Ukraine"/>
    <n v="1"/>
    <n v="35"/>
    <s v="Ukraine: 2017"/>
    <s v="UKR"/>
    <s v="Ukraine"/>
    <s v="https://eiti.org/BD/2018-37"/>
    <s v="https://eiti.org/document/ukraine-validation-2017"/>
    <n v="2017"/>
    <n v="2017"/>
    <s v="Meaningful progress"/>
    <s v="Direct subnational payments (#4.6)"/>
    <n v="0"/>
    <x v="2"/>
    <s v="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
    <s v="https://eiti.org/document/ukraine-validation-2017"/>
    <s v="http://eiti.org.ua/"/>
    <s v="https://eiti.org/api/v1.0/score_data/35"/>
    <x v="0"/>
    <n v="0"/>
    <n v="0"/>
    <n v="0"/>
    <n v="0"/>
    <n v="0"/>
    <x v="0"/>
  </r>
  <r>
    <x v="40"/>
    <n v="1"/>
    <n v="35"/>
    <s v="Ukraine: 2017"/>
    <s v="UKR"/>
    <s v="Ukraine"/>
    <s v="https://eiti.org/BD/2018-37"/>
    <s v="https://eiti.org/document/ukraine-validation-2017"/>
    <n v="2017"/>
    <n v="2017"/>
    <s v="Meaningful progress"/>
    <x v="4"/>
    <n v="3"/>
    <x v="3"/>
    <s v="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
    <s v="https://eiti.org/document/ukraine-validation-2017"/>
    <s v="http://eiti.org.ua/"/>
    <s v="https://eiti.org/api/v1.0/score_data/35"/>
    <s v="UkraineSOE transactions (#4.5)"/>
    <s v="Ukraine: 2017"/>
    <s v="Ukraine"/>
    <n v="1"/>
    <n v="35"/>
    <s v="Ukraine: 2017"/>
    <s v="UKR"/>
    <s v="Ukraine"/>
    <s v="https://eiti.org/BD/2018-37"/>
    <s v="https://eiti.org/document/ukraine-validation-2017"/>
    <n v="2017"/>
    <n v="2017"/>
    <s v="Meaningful progress"/>
    <s v="SOE transactions (#4.5)"/>
    <n v="3"/>
    <x v="3"/>
    <s v="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
    <s v="https://eiti.org/document/ukraine-validation-2017"/>
    <s v="http://eiti.org.ua/"/>
    <s v="https://eiti.org/api/v1.0/score_data/35"/>
    <x v="0"/>
    <n v="1"/>
    <n v="0"/>
    <n v="1"/>
    <n v="0"/>
    <n v="0"/>
    <x v="0"/>
  </r>
  <r>
    <x v="40"/>
    <n v="1"/>
    <n v="35"/>
    <s v="Ukraine: 2017"/>
    <s v="UKR"/>
    <s v="Ukraine"/>
    <s v="https://eiti.org/BD/2018-37"/>
    <s v="https://eiti.org/document/ukraine-validation-2017"/>
    <n v="2017"/>
    <n v="2017"/>
    <s v="Meaningful progress"/>
    <x v="1"/>
    <n v="5"/>
    <x v="1"/>
    <s v="The 2014-15 EITI Report was published within extended deadline agreed by the EITI Board. "/>
    <s v="https://eiti.org/document/ukraine-validation-2017"/>
    <s v="http://eiti.org.ua/"/>
    <s v="https://eiti.org/api/v1.0/score_data/35"/>
    <s v="UkraineData timeliness (#4.8)"/>
    <s v="Ukraine: 2017"/>
    <s v="Ukraine"/>
    <n v="1"/>
    <n v="35"/>
    <s v="Ukraine: 2017"/>
    <s v="UKR"/>
    <s v="Ukraine"/>
    <s v="https://eiti.org/BD/2018-37"/>
    <s v="https://eiti.org/document/ukraine-validation-2017"/>
    <n v="2017"/>
    <n v="2017"/>
    <s v="Meaningful progress"/>
    <s v="Data timeliness (#4.8)"/>
    <n v="5"/>
    <x v="1"/>
    <s v="The 2014-15 EITI Report was published within extended deadline agreed by the EITI Board. "/>
    <s v="https://eiti.org/document/ukraine-validation-2017"/>
    <s v="http://eiti.org.ua/"/>
    <s v="https://eiti.org/api/v1.0/score_data/35"/>
    <x v="0"/>
    <n v="0"/>
    <n v="0"/>
    <n v="0"/>
    <n v="0"/>
    <n v="0"/>
    <x v="0"/>
  </r>
  <r>
    <x v="40"/>
    <n v="1"/>
    <n v="35"/>
    <s v="Ukraine: 2017"/>
    <s v="UKR"/>
    <s v="Ukraine"/>
    <s v="https://eiti.org/BD/2018-37"/>
    <s v="https://eiti.org/document/ukraine-validation-2017"/>
    <n v="2017"/>
    <n v="2017"/>
    <s v="Meaningful progress"/>
    <x v="6"/>
    <n v="5"/>
    <x v="1"/>
    <s v="The 2015 EITI Report is disaggregated by individual revenue stream, company and government entity. "/>
    <s v="https://eiti.org/document/ukraine-validation-2017"/>
    <s v="http://eiti.org.ua/"/>
    <s v="https://eiti.org/api/v1.0/score_data/35"/>
    <s v="UkraineDisaggregation (#4.7)"/>
    <s v="Ukraine: 2017"/>
    <s v="Ukraine"/>
    <n v="1"/>
    <n v="35"/>
    <s v="Ukraine: 2017"/>
    <s v="UKR"/>
    <s v="Ukraine"/>
    <s v="https://eiti.org/BD/2018-37"/>
    <s v="https://eiti.org/document/ukraine-validation-2017"/>
    <n v="2017"/>
    <n v="2017"/>
    <s v="Meaningful progress"/>
    <s v="Disaggregation (#4.7)"/>
    <n v="5"/>
    <x v="1"/>
    <s v="The 2015 EITI Report is disaggregated by individual revenue stream, company and government entity. "/>
    <s v="https://eiti.org/document/ukraine-validation-2017"/>
    <s v="http://eiti.org.ua/"/>
    <s v="https://eiti.org/api/v1.0/score_data/35"/>
    <x v="0"/>
    <n v="0"/>
    <n v="0"/>
    <n v="0"/>
    <n v="0"/>
    <n v="0"/>
    <x v="0"/>
  </r>
  <r>
    <x v="40"/>
    <n v="1"/>
    <n v="35"/>
    <s v="Ukraine: 2017"/>
    <s v="UKR"/>
    <s v="Ukraine"/>
    <s v="https://eiti.org/BD/2018-37"/>
    <s v="https://eiti.org/document/ukraine-validation-2017"/>
    <n v="2017"/>
    <n v="2017"/>
    <s v="Meaningful progress"/>
    <x v="14"/>
    <n v="6"/>
    <x v="6"/>
    <s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
    <s v="https://eiti.org/document/ukraine-validation-2017"/>
    <s v="http://eiti.org.ua/"/>
    <s v="https://eiti.org/api/v1.0/score_data/35"/>
    <s v="UkraineMandatory social expenditures (#6.1)"/>
    <s v="Ukraine: 2017"/>
    <s v="Ukraine"/>
    <n v="1"/>
    <n v="35"/>
    <s v="Ukraine: 2017"/>
    <s v="UKR"/>
    <s v="Ukraine"/>
    <s v="https://eiti.org/BD/2018-37"/>
    <s v="https://eiti.org/document/ukraine-validation-2017"/>
    <n v="2017"/>
    <n v="2017"/>
    <s v="Meaningful progress"/>
    <s v="Mandatory social expenditures (#6.1)"/>
    <n v="6"/>
    <x v="6"/>
    <s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
    <s v="https://eiti.org/document/ukraine-validation-2017"/>
    <s v="http://eiti.org.ua/"/>
    <s v="https://eiti.org/api/v1.0/score_data/35"/>
    <x v="0"/>
    <n v="0"/>
    <n v="0"/>
    <n v="0"/>
    <n v="0"/>
    <n v="0"/>
    <x v="4"/>
  </r>
  <r>
    <x v="40"/>
    <n v="1"/>
    <n v="35"/>
    <s v="Ukraine: 2017"/>
    <s v="UKR"/>
    <s v="Ukraine"/>
    <s v="https://eiti.org/BD/2018-37"/>
    <s v="https://eiti.org/document/ukraine-validation-2017"/>
    <n v="2017"/>
    <n v="2017"/>
    <s v="Meaningful progress"/>
    <x v="12"/>
    <n v="5"/>
    <x v="1"/>
    <s v="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
    <s v="https://eiti.org/document/ukraine-validation-2017"/>
    <s v="http://eiti.org.ua/"/>
    <s v="https://eiti.org/api/v1.0/score_data/35"/>
    <s v="UkraineOutcomes and impact of implementation (#7.4)"/>
    <s v="Ukraine: 2017"/>
    <s v="Ukraine"/>
    <n v="1"/>
    <n v="35"/>
    <s v="Ukraine: 2017"/>
    <s v="UKR"/>
    <s v="Ukraine"/>
    <s v="https://eiti.org/BD/2018-37"/>
    <s v="https://eiti.org/document/ukraine-validation-2017"/>
    <n v="2017"/>
    <n v="2017"/>
    <s v="Meaningful progress"/>
    <s v="Outcomes and impact of implementation (#7.4)"/>
    <n v="5"/>
    <x v="1"/>
    <s v="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
    <s v="https://eiti.org/document/ukraine-validation-2017"/>
    <s v="http://eiti.org.ua/"/>
    <s v="https://eiti.org/api/v1.0/score_data/35"/>
    <x v="0"/>
    <n v="0"/>
    <n v="0"/>
    <n v="0"/>
    <n v="0"/>
    <n v="0"/>
    <x v="2"/>
  </r>
  <r>
    <x v="40"/>
    <n v="1"/>
    <n v="35"/>
    <s v="Ukraine: 2017"/>
    <s v="UKR"/>
    <s v="Ukraine"/>
    <s v="https://eiti.org/BD/2018-37"/>
    <s v="https://eiti.org/document/ukraine-validation-2017"/>
    <n v="2017"/>
    <n v="2017"/>
    <s v="Meaningful progress"/>
    <x v="9"/>
    <n v="5"/>
    <x v="1"/>
    <s v="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
    <s v="https://eiti.org/document/ukraine-validation-2017"/>
    <s v="http://eiti.org.ua/"/>
    <s v="https://eiti.org/api/v1.0/score_data/35"/>
    <s v="UkraineFollow up on recommendations (#7.3)"/>
    <s v="Ukraine: 2017"/>
    <s v="Ukraine"/>
    <n v="1"/>
    <n v="35"/>
    <s v="Ukraine: 2017"/>
    <s v="UKR"/>
    <s v="Ukraine"/>
    <s v="https://eiti.org/BD/2018-37"/>
    <s v="https://eiti.org/document/ukraine-validation-2017"/>
    <n v="2017"/>
    <n v="2017"/>
    <s v="Meaningful progress"/>
    <s v="Follow up on recommendations (#7.3)"/>
    <n v="5"/>
    <x v="1"/>
    <s v="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
    <s v="https://eiti.org/document/ukraine-validation-2017"/>
    <s v="http://eiti.org.ua/"/>
    <s v="https://eiti.org/api/v1.0/score_data/35"/>
    <x v="0"/>
    <n v="0"/>
    <n v="0"/>
    <n v="0"/>
    <n v="0"/>
    <n v="0"/>
    <x v="2"/>
  </r>
  <r>
    <x v="40"/>
    <n v="1"/>
    <n v="35"/>
    <s v="Ukraine: 2017"/>
    <s v="UKR"/>
    <s v="Ukraine"/>
    <s v="https://eiti.org/BD/2018-37"/>
    <s v="https://eiti.org/document/ukraine-validation-2017"/>
    <n v="2017"/>
    <n v="2017"/>
    <s v="Meaningful progress"/>
    <x v="22"/>
    <n v="5"/>
    <x v="1"/>
    <s v="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
    <s v="https://eiti.org/document/ukraine-validation-2017"/>
    <s v="http://eiti.org.ua/"/>
    <s v="https://eiti.org/api/v1.0/score_data/35"/>
    <s v="UkraineGovernment engagement (#1.1)"/>
    <s v="Ukraine: 2017"/>
    <s v="Ukraine"/>
    <n v="1"/>
    <n v="35"/>
    <s v="Ukraine: 2017"/>
    <s v="UKR"/>
    <s v="Ukraine"/>
    <s v="https://eiti.org/BD/2018-37"/>
    <s v="https://eiti.org/document/ukraine-validation-2017"/>
    <n v="2017"/>
    <n v="2017"/>
    <s v="Meaningful progress"/>
    <s v="Government engagement (#1.1)"/>
    <n v="5"/>
    <x v="1"/>
    <s v="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
    <s v="https://eiti.org/document/ukraine-validation-2017"/>
    <s v="http://eiti.org.ua/"/>
    <s v="https://eiti.org/api/v1.0/score_data/35"/>
    <x v="0"/>
    <n v="0"/>
    <n v="0"/>
    <n v="0"/>
    <n v="0"/>
    <n v="0"/>
    <x v="6"/>
  </r>
  <r>
    <x v="40"/>
    <n v="1"/>
    <n v="35"/>
    <s v="Ukraine: 2017"/>
    <s v="UKR"/>
    <s v="Ukraine"/>
    <s v="https://eiti.org/BD/2018-37"/>
    <s v="https://eiti.org/document/ukraine-validation-2017"/>
    <n v="2017"/>
    <n v="2017"/>
    <s v="Meaningful progress"/>
    <x v="11"/>
    <n v="4"/>
    <x v="0"/>
    <s v=""/>
    <s v="https://eiti.org/document/ukraine-validation-2017"/>
    <s v="http://eiti.org.ua/"/>
    <s v="https://eiti.org/api/v1.0/score_data/35"/>
    <s v="UkraineOverall Progress (#0.0)"/>
    <s v="Ukraine: 2017"/>
    <s v="Ukraine"/>
    <n v="1"/>
    <n v="35"/>
    <s v="Ukraine: 2017"/>
    <s v="UKR"/>
    <s v="Ukraine"/>
    <s v="https://eiti.org/BD/2018-37"/>
    <s v="https://eiti.org/document/ukraine-validation-2017"/>
    <n v="2017"/>
    <n v="2017"/>
    <s v="Meaningful progress"/>
    <s v="Overall Progress (#0.0)"/>
    <n v="4"/>
    <x v="0"/>
    <s v=""/>
    <s v="https://eiti.org/document/ukraine-validation-2017"/>
    <s v="http://eiti.org.ua/"/>
    <s v="https://eiti.org/api/v1.0/score_data/35"/>
    <x v="0"/>
    <n v="1"/>
    <n v="0"/>
    <n v="1"/>
    <n v="0"/>
    <n v="0"/>
    <x v="3"/>
  </r>
  <r>
    <x v="40"/>
    <n v="1"/>
    <n v="35"/>
    <s v="Ukraine: 2017"/>
    <s v="UKR"/>
    <s v="Ukraine"/>
    <s v="https://eiti.org/BD/2018-37"/>
    <s v="https://eiti.org/document/ukraine-validation-2017"/>
    <n v="2017"/>
    <n v="2017"/>
    <s v="Meaningful progress"/>
    <x v="16"/>
    <n v="4"/>
    <x v="0"/>
    <s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
    <s v="https://eiti.org/document/ukraine-validation-2017"/>
    <s v="http://eiti.org.ua/"/>
    <s v="https://eiti.org/api/v1.0/score_data/35"/>
    <s v="UkraineEconomic contribution (#6.3)"/>
    <s v="Ukraine: 2017"/>
    <s v="Ukraine"/>
    <n v="1"/>
    <n v="35"/>
    <s v="Ukraine: 2017"/>
    <s v="UKR"/>
    <s v="Ukraine"/>
    <s v="https://eiti.org/BD/2018-37"/>
    <s v="https://eiti.org/document/ukraine-validation-2017"/>
    <n v="2017"/>
    <n v="2017"/>
    <s v="Meaningful progress"/>
    <s v="Economic contribution (#6.3)"/>
    <n v="4"/>
    <x v="0"/>
    <s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
    <s v="https://eiti.org/document/ukraine-validation-2017"/>
    <s v="http://eiti.org.ua/"/>
    <s v="https://eiti.org/api/v1.0/score_data/35"/>
    <x v="0"/>
    <n v="1"/>
    <n v="0"/>
    <n v="1"/>
    <n v="0"/>
    <n v="0"/>
    <x v="4"/>
  </r>
  <r>
    <x v="40"/>
    <n v="1"/>
    <n v="35"/>
    <s v="Ukraine: 2017"/>
    <s v="UKR"/>
    <s v="Ukraine"/>
    <s v="https://eiti.org/BD/2018-37"/>
    <s v="https://eiti.org/document/ukraine-validation-2017"/>
    <n v="2017"/>
    <n v="2017"/>
    <s v="Meaningful progress"/>
    <x v="13"/>
    <n v="3"/>
    <x v="3"/>
    <s v="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
    <s v="https://eiti.org/document/ukraine-validation-2017"/>
    <s v="http://eiti.org.ua/"/>
    <s v="https://eiti.org/api/v1.0/score_data/35"/>
    <s v="UkraineSOE quasi-fiscal expenditures (#6.2)"/>
    <s v="Ukraine: 2017"/>
    <s v="Ukraine"/>
    <n v="1"/>
    <n v="35"/>
    <s v="Ukraine: 2017"/>
    <s v="UKR"/>
    <s v="Ukraine"/>
    <s v="https://eiti.org/BD/2018-37"/>
    <s v="https://eiti.org/document/ukraine-validation-2017"/>
    <n v="2017"/>
    <n v="2017"/>
    <s v="Meaningful progress"/>
    <s v="SOE quasi-fiscal expenditures (#6.2)"/>
    <n v="3"/>
    <x v="3"/>
    <s v="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
    <s v="https://eiti.org/document/ukraine-validation-2017"/>
    <s v="http://eiti.org.ua/"/>
    <s v="https://eiti.org/api/v1.0/score_data/35"/>
    <x v="0"/>
    <n v="1"/>
    <n v="0"/>
    <n v="1"/>
    <n v="0"/>
    <n v="0"/>
    <x v="4"/>
  </r>
  <r>
    <x v="40"/>
    <n v="1"/>
    <n v="35"/>
    <s v="Ukraine: 2017"/>
    <s v="UKR"/>
    <s v="Ukraine"/>
    <s v="https://eiti.org/BD/2018-37"/>
    <s v="https://eiti.org/document/ukraine-validation-2017"/>
    <n v="2017"/>
    <n v="2017"/>
    <s v="Meaningful progress"/>
    <x v="10"/>
    <n v="1"/>
    <x v="4"/>
    <s v="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
    <s v="https://eiti.org/document/ukraine-validation-2017"/>
    <s v="http://eiti.org.ua/"/>
    <s v="https://eiti.org/api/v1.0/score_data/35"/>
    <s v="UkraineData accessibility (#7.2)"/>
    <s v="Ukraine: 2017"/>
    <s v="Ukraine"/>
    <n v="1"/>
    <n v="35"/>
    <s v="Ukraine: 2017"/>
    <s v="UKR"/>
    <s v="Ukraine"/>
    <s v="https://eiti.org/BD/2018-37"/>
    <s v="https://eiti.org/document/ukraine-validation-2017"/>
    <n v="2017"/>
    <n v="2017"/>
    <s v="Meaningful progress"/>
    <s v="Data accessibility (#7.2)"/>
    <n v="1"/>
    <x v="4"/>
    <s v="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
    <s v="https://eiti.org/document/ukraine-validation-2017"/>
    <s v="http://eiti.org.ua/"/>
    <s v="https://eiti.org/api/v1.0/score_data/35"/>
    <x v="0"/>
    <n v="0"/>
    <n v="0"/>
    <n v="0"/>
    <n v="0"/>
    <n v="0"/>
    <x v="2"/>
  </r>
  <r>
    <x v="40"/>
    <n v="1"/>
    <n v="35"/>
    <s v="Ukraine: 2017"/>
    <s v="UKR"/>
    <s v="Ukraine"/>
    <s v="https://eiti.org/BD/2018-37"/>
    <s v="https://eiti.org/document/ukraine-validation-2017"/>
    <n v="2017"/>
    <n v="2017"/>
    <s v="Meaningful progress"/>
    <x v="15"/>
    <n v="6"/>
    <x v="6"/>
    <s v="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
    <s v="https://eiti.org/document/ukraine-validation-2017"/>
    <s v="http://eiti.org.ua/"/>
    <s v="https://eiti.org/api/v1.0/score_data/35"/>
    <s v="UkrainePublic debate (#7.1)"/>
    <s v="Ukraine: 2017"/>
    <s v="Ukraine"/>
    <n v="1"/>
    <n v="35"/>
    <s v="Ukraine: 2017"/>
    <s v="UKR"/>
    <s v="Ukraine"/>
    <s v="https://eiti.org/BD/2018-37"/>
    <s v="https://eiti.org/document/ukraine-validation-2017"/>
    <n v="2017"/>
    <n v="2017"/>
    <s v="Meaningful progress"/>
    <s v="Public debate (#7.1)"/>
    <n v="6"/>
    <x v="6"/>
    <s v="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
    <s v="https://eiti.org/document/ukraine-validation-2017"/>
    <s v="http://eiti.org.ua/"/>
    <s v="https://eiti.org/api/v1.0/score_data/35"/>
    <x v="0"/>
    <n v="0"/>
    <n v="0"/>
    <n v="0"/>
    <n v="0"/>
    <n v="0"/>
    <x v="2"/>
  </r>
  <r>
    <x v="40"/>
    <n v="1"/>
    <n v="35"/>
    <s v="Ukraine: 2017"/>
    <s v="UKR"/>
    <s v="Ukraine"/>
    <s v="https://eiti.org/BD/2018-37"/>
    <s v="https://eiti.org/document/ukraine-validation-2017"/>
    <n v="2017"/>
    <n v="2017"/>
    <s v="Meaningful progress"/>
    <x v="20"/>
    <n v="5"/>
    <x v="1"/>
    <s v="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
    <s v="https://eiti.org/document/ukraine-validation-2017"/>
    <s v="http://eiti.org.ua/"/>
    <s v="https://eiti.org/api/v1.0/score_data/35"/>
    <s v="UkraineLicense allocations (#2.2)"/>
    <s v="Ukraine: 2017"/>
    <s v="Ukraine"/>
    <n v="1"/>
    <n v="35"/>
    <s v="Ukraine: 2017"/>
    <s v="UKR"/>
    <s v="Ukraine"/>
    <s v="https://eiti.org/BD/2018-37"/>
    <s v="https://eiti.org/document/ukraine-validation-2017"/>
    <n v="2017"/>
    <n v="2017"/>
    <s v="Meaningful progress"/>
    <s v="License allocations (#2.2)"/>
    <n v="5"/>
    <x v="1"/>
    <s v="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
    <s v="https://eiti.org/document/ukraine-validation-2017"/>
    <s v="http://eiti.org.ua/"/>
    <s v="https://eiti.org/api/v1.0/score_data/35"/>
    <x v="0"/>
    <n v="0"/>
    <n v="0"/>
    <n v="0"/>
    <n v="0"/>
    <n v="0"/>
    <x v="5"/>
  </r>
  <r>
    <x v="40"/>
    <n v="1"/>
    <n v="35"/>
    <s v="Ukraine: 2017"/>
    <s v="UKR"/>
    <s v="Ukraine"/>
    <s v="https://eiti.org/BD/2018-37"/>
    <s v="https://eiti.org/document/ukraine-validation-2017"/>
    <n v="2017"/>
    <n v="2017"/>
    <s v="Meaningful progress"/>
    <x v="17"/>
    <n v="5"/>
    <x v="1"/>
    <s v="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
    <s v="https://eiti.org/document/ukraine-validation-2017"/>
    <s v="http://eiti.org.ua/"/>
    <s v="https://eiti.org/api/v1.0/score_data/35"/>
    <s v="UkraineLegal framework (#2.1)"/>
    <s v="Ukraine: 2017"/>
    <s v="Ukraine"/>
    <n v="1"/>
    <n v="35"/>
    <s v="Ukraine: 2017"/>
    <s v="UKR"/>
    <s v="Ukraine"/>
    <s v="https://eiti.org/BD/2018-37"/>
    <s v="https://eiti.org/document/ukraine-validation-2017"/>
    <n v="2017"/>
    <n v="2017"/>
    <s v="Meaningful progress"/>
    <s v="Legal framework (#2.1)"/>
    <n v="5"/>
    <x v="1"/>
    <s v="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
    <s v="https://eiti.org/document/ukraine-validation-2017"/>
    <s v="http://eiti.org.ua/"/>
    <s v="https://eiti.org/api/v1.0/score_data/35"/>
    <x v="0"/>
    <n v="0"/>
    <n v="0"/>
    <n v="0"/>
    <n v="0"/>
    <n v="0"/>
    <x v="5"/>
  </r>
  <r>
    <x v="40"/>
    <n v="1"/>
    <n v="35"/>
    <s v="Ukraine: 2017"/>
    <s v="UKR"/>
    <s v="Ukraine"/>
    <s v="https://eiti.org/BD/2018-37"/>
    <s v="https://eiti.org/document/ukraine-validation-2017"/>
    <n v="2017"/>
    <n v="2017"/>
    <s v="Meaningful progress"/>
    <x v="25"/>
    <n v="5"/>
    <x v="1"/>
    <s v="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
    <s v="https://eiti.org/document/ukraine-validation-2017"/>
    <s v="http://eiti.org.ua/"/>
    <s v="https://eiti.org/api/v1.0/score_data/35"/>
    <s v="UkrainePolicy on contract disclosure (#2.4)"/>
    <s v="Ukraine: 2017"/>
    <s v="Ukraine"/>
    <n v="1"/>
    <n v="35"/>
    <s v="Ukraine: 2017"/>
    <s v="UKR"/>
    <s v="Ukraine"/>
    <s v="https://eiti.org/BD/2018-37"/>
    <s v="https://eiti.org/document/ukraine-validation-2017"/>
    <n v="2017"/>
    <n v="2017"/>
    <s v="Meaningful progress"/>
    <s v="Policy on contract disclosure (#2.4)"/>
    <n v="5"/>
    <x v="1"/>
    <s v="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
    <s v="https://eiti.org/document/ukraine-validation-2017"/>
    <s v="http://eiti.org.ua/"/>
    <s v="https://eiti.org/api/v1.0/score_data/35"/>
    <x v="0"/>
    <n v="0"/>
    <n v="0"/>
    <n v="0"/>
    <n v="0"/>
    <n v="0"/>
    <x v="5"/>
  </r>
  <r>
    <x v="40"/>
    <n v="1"/>
    <n v="35"/>
    <s v="Ukraine: 2017"/>
    <s v="UKR"/>
    <s v="Ukraine"/>
    <s v="https://eiti.org/BD/2018-37"/>
    <s v="https://eiti.org/document/ukraine-validation-2017"/>
    <n v="2017"/>
    <n v="2017"/>
    <s v="Meaningful progress"/>
    <x v="19"/>
    <n v="5"/>
    <x v="1"/>
    <s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
    <s v="https://eiti.org/document/ukraine-validation-2017"/>
    <s v="http://eiti.org.ua/"/>
    <s v="https://eiti.org/api/v1.0/score_data/35"/>
    <s v="UkraineLicense register (#2.3)"/>
    <s v="Ukraine: 2017"/>
    <s v="Ukraine"/>
    <n v="1"/>
    <n v="35"/>
    <s v="Ukraine: 2017"/>
    <s v="UKR"/>
    <s v="Ukraine"/>
    <s v="https://eiti.org/BD/2018-37"/>
    <s v="https://eiti.org/document/ukraine-validation-2017"/>
    <n v="2017"/>
    <n v="2017"/>
    <s v="Meaningful progress"/>
    <s v="License register (#2.3)"/>
    <n v="5"/>
    <x v="1"/>
    <s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
    <s v="https://eiti.org/document/ukraine-validation-2017"/>
    <s v="http://eiti.org.ua/"/>
    <s v="https://eiti.org/api/v1.0/score_data/35"/>
    <x v="0"/>
    <n v="0"/>
    <n v="0"/>
    <n v="0"/>
    <n v="0"/>
    <n v="0"/>
    <x v="5"/>
  </r>
  <r>
    <x v="40"/>
    <n v="1"/>
    <n v="35"/>
    <s v="Ukraine: 2017"/>
    <s v="UKR"/>
    <s v="Ukraine"/>
    <s v="https://eiti.org/BD/2018-37"/>
    <s v="https://eiti.org/document/ukraine-validation-2017"/>
    <n v="2017"/>
    <n v="2017"/>
    <s v="Meaningful progress"/>
    <x v="24"/>
    <n v="6"/>
    <x v="6"/>
    <s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
    <s v="https://eiti.org/document/ukraine-validation-2017"/>
    <s v="http://eiti.org.ua/"/>
    <s v="https://eiti.org/api/v1.0/score_data/35"/>
    <s v="UkraineCivil society engagement (#1.3)"/>
    <s v="Ukraine: 2017"/>
    <s v="Ukraine"/>
    <n v="1"/>
    <n v="35"/>
    <s v="Ukraine: 2017"/>
    <s v="UKR"/>
    <s v="Ukraine"/>
    <s v="https://eiti.org/BD/2018-37"/>
    <s v="https://eiti.org/document/ukraine-validation-2017"/>
    <n v="2017"/>
    <n v="2017"/>
    <s v="Meaningful progress"/>
    <s v="Civil society engagement (#1.3)"/>
    <n v="6"/>
    <x v="6"/>
    <s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
    <s v="https://eiti.org/document/ukraine-validation-2017"/>
    <s v="http://eiti.org.ua/"/>
    <s v="https://eiti.org/api/v1.0/score_data/35"/>
    <x v="0"/>
    <n v="0"/>
    <n v="0"/>
    <n v="0"/>
    <n v="0"/>
    <n v="0"/>
    <x v="6"/>
  </r>
  <r>
    <x v="40"/>
    <n v="1"/>
    <n v="35"/>
    <s v="Ukraine: 2017"/>
    <s v="UKR"/>
    <s v="Ukraine"/>
    <s v="https://eiti.org/BD/2018-37"/>
    <s v="https://eiti.org/document/ukraine-validation-2017"/>
    <n v="2017"/>
    <n v="2017"/>
    <s v="Meaningful progress"/>
    <x v="21"/>
    <n v="5"/>
    <x v="1"/>
    <s v="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
    <s v="https://eiti.org/document/ukraine-validation-2017"/>
    <s v="http://eiti.org.ua/"/>
    <s v="https://eiti.org/api/v1.0/score_data/35"/>
    <s v="UkraineIndustry engagement (#1.2)"/>
    <s v="Ukraine: 2017"/>
    <s v="Ukraine"/>
    <n v="1"/>
    <n v="35"/>
    <s v="Ukraine: 2017"/>
    <s v="UKR"/>
    <s v="Ukraine"/>
    <s v="https://eiti.org/BD/2018-37"/>
    <s v="https://eiti.org/document/ukraine-validation-2017"/>
    <n v="2017"/>
    <n v="2017"/>
    <s v="Meaningful progress"/>
    <s v="Industry engagement (#1.2)"/>
    <n v="5"/>
    <x v="1"/>
    <s v="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
    <s v="https://eiti.org/document/ukraine-validation-2017"/>
    <s v="http://eiti.org.ua/"/>
    <s v="https://eiti.org/api/v1.0/score_data/35"/>
    <x v="0"/>
    <n v="0"/>
    <n v="0"/>
    <n v="0"/>
    <n v="0"/>
    <n v="0"/>
    <x v="6"/>
  </r>
  <r>
    <x v="40"/>
    <n v="1"/>
    <n v="35"/>
    <s v="Ukraine: 2017"/>
    <s v="UKR"/>
    <s v="Ukraine"/>
    <s v="https://eiti.org/BD/2018-37"/>
    <s v="https://eiti.org/document/ukraine-validation-2017"/>
    <n v="2017"/>
    <n v="2017"/>
    <s v="Meaningful progress"/>
    <x v="18"/>
    <n v="5"/>
    <x v="1"/>
    <s v="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
    <s v="https://eiti.org/document/ukraine-validation-2017"/>
    <s v="http://eiti.org.ua/"/>
    <s v="https://eiti.org/api/v1.0/score_data/35"/>
    <s v="UkraineWorkplan (#1.5)"/>
    <s v="Ukraine: 2017"/>
    <s v="Ukraine"/>
    <n v="1"/>
    <n v="35"/>
    <s v="Ukraine: 2017"/>
    <s v="UKR"/>
    <s v="Ukraine"/>
    <s v="https://eiti.org/BD/2018-37"/>
    <s v="https://eiti.org/document/ukraine-validation-2017"/>
    <n v="2017"/>
    <n v="2017"/>
    <s v="Meaningful progress"/>
    <s v="Workplan (#1.5)"/>
    <n v="5"/>
    <x v="1"/>
    <s v="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
    <s v="https://eiti.org/document/ukraine-validation-2017"/>
    <s v="http://eiti.org.ua/"/>
    <s v="https://eiti.org/api/v1.0/score_data/35"/>
    <x v="0"/>
    <n v="0"/>
    <n v="0"/>
    <n v="0"/>
    <n v="0"/>
    <n v="0"/>
    <x v="6"/>
  </r>
  <r>
    <x v="40"/>
    <n v="1"/>
    <n v="35"/>
    <s v="Ukraine: 2017"/>
    <s v="UKR"/>
    <s v="Ukraine"/>
    <s v="https://eiti.org/BD/2018-37"/>
    <s v="https://eiti.org/document/ukraine-validation-2017"/>
    <n v="2017"/>
    <n v="2017"/>
    <s v="Meaningful progress"/>
    <x v="23"/>
    <n v="5"/>
    <x v="1"/>
    <s v="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
    <s v="https://eiti.org/document/ukraine-validation-2017"/>
    <s v="http://eiti.org.ua/"/>
    <s v="https://eiti.org/api/v1.0/score_data/35"/>
    <s v="UkraineMSG governance (#1.4)"/>
    <s v="Ukraine: 2017"/>
    <s v="Ukraine"/>
    <n v="1"/>
    <n v="35"/>
    <s v="Ukraine: 2017"/>
    <s v="UKR"/>
    <s v="Ukraine"/>
    <s v="https://eiti.org/BD/2018-37"/>
    <s v="https://eiti.org/document/ukraine-validation-2017"/>
    <n v="2017"/>
    <n v="2017"/>
    <s v="Meaningful progress"/>
    <s v="MSG governance (#1.4)"/>
    <n v="5"/>
    <x v="1"/>
    <s v="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
    <s v="https://eiti.org/document/ukraine-validation-2017"/>
    <s v="http://eiti.org.ua/"/>
    <s v="https://eiti.org/api/v1.0/score_data/35"/>
    <x v="0"/>
    <n v="0"/>
    <n v="0"/>
    <n v="0"/>
    <n v="0"/>
    <n v="0"/>
    <x v="6"/>
  </r>
  <r>
    <x v="40"/>
    <n v="1"/>
    <n v="35"/>
    <s v="Ukraine: 2017"/>
    <s v="UKR"/>
    <s v="Ukraine"/>
    <s v="https://eiti.org/BD/2018-37"/>
    <s v="https://eiti.org/document/ukraine-validation-2017"/>
    <n v="2017"/>
    <n v="2017"/>
    <s v="Meaningful progress"/>
    <x v="31"/>
    <n v="6"/>
    <x v="6"/>
    <s v="Implementing countries are not yet required to address beneficial ownership and progress with this requirement. However, Ukraine has gone beyond this requirement by creating a publicly accessible register of beneficial owners as encouraged by the EITI Standard. "/>
    <s v="https://eiti.org/document/ukraine-validation-2017"/>
    <s v="http://eiti.org.ua/"/>
    <s v="https://eiti.org/api/v1.0/score_data/35"/>
    <s v="UkraineBeneficial ownership (#2.5)"/>
    <s v="Ukraine: 2017"/>
    <s v="Ukraine"/>
    <n v="1"/>
    <n v="35"/>
    <s v="Ukraine: 2017"/>
    <s v="UKR"/>
    <s v="Ukraine"/>
    <s v="https://eiti.org/BD/2018-37"/>
    <s v="https://eiti.org/document/ukraine-validation-2017"/>
    <n v="2017"/>
    <n v="2017"/>
    <s v="Meaningful progress"/>
    <s v="Beneficial ownership (#2.5)"/>
    <n v="6"/>
    <x v="6"/>
    <s v="Implementing countries are not yet required to address beneficial ownership and progress with this requirement. However, Ukraine has gone beyond this requirement by creating a publicly accessible register of beneficial owners as encouraged by the EITI Standard. "/>
    <s v="https://eiti.org/document/ukraine-validation-2017"/>
    <s v="http://eiti.org.ua/"/>
    <s v="https://eiti.org/api/v1.0/score_data/35"/>
    <x v="0"/>
    <n v="0"/>
    <n v="0"/>
    <n v="0"/>
    <n v="0"/>
    <n v="0"/>
    <x v="5"/>
  </r>
  <r>
    <x v="40"/>
    <n v="1"/>
    <n v="35"/>
    <s v="Ukraine: 2017"/>
    <s v="UKR"/>
    <s v="Ukraine"/>
    <s v="https://eiti.org/BD/2018-37"/>
    <s v="https://eiti.org/document/ukraine-validation-2017"/>
    <n v="2017"/>
    <n v="2017"/>
    <s v="Meaningful progress"/>
    <x v="29"/>
    <n v="0"/>
    <x v="2"/>
    <s v="This requirement is not applicable in Ukraine. "/>
    <s v="https://eiti.org/document/ukraine-validation-2017"/>
    <s v="http://eiti.org.ua/"/>
    <s v="https://eiti.org/api/v1.0/score_data/35"/>
    <s v="UkraineIn-kind revenues (#4.2)"/>
    <s v="Ukraine: 2017"/>
    <s v="Ukraine"/>
    <n v="1"/>
    <n v="35"/>
    <s v="Ukraine: 2017"/>
    <s v="UKR"/>
    <s v="Ukraine"/>
    <s v="https://eiti.org/BD/2018-37"/>
    <s v="https://eiti.org/document/ukraine-validation-2017"/>
    <n v="2017"/>
    <n v="2017"/>
    <s v="Meaningful progress"/>
    <s v="In-kind revenues (#4.2)"/>
    <n v="0"/>
    <x v="2"/>
    <s v="This requirement is not applicable in Ukraine. "/>
    <s v="https://eiti.org/document/ukraine-validation-2017"/>
    <s v="http://eiti.org.ua/"/>
    <s v="https://eiti.org/api/v1.0/score_data/35"/>
    <x v="0"/>
    <n v="0"/>
    <n v="0"/>
    <n v="0"/>
    <n v="0"/>
    <n v="0"/>
    <x v="0"/>
  </r>
  <r>
    <x v="40"/>
    <n v="1"/>
    <n v="35"/>
    <s v="Ukraine: 2017"/>
    <s v="UKR"/>
    <s v="Ukraine"/>
    <s v="https://eiti.org/BD/2018-37"/>
    <s v="https://eiti.org/document/ukraine-validation-2017"/>
    <n v="2017"/>
    <n v="2017"/>
    <s v="Meaningful progress"/>
    <x v="26"/>
    <n v="4"/>
    <x v="0"/>
    <s v="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
    <s v="https://eiti.org/document/ukraine-validation-2017"/>
    <s v="http://eiti.org.ua/"/>
    <s v="https://eiti.org/api/v1.0/score_data/35"/>
    <s v="UkraineComprehensiveness (#4.1)"/>
    <s v="Ukraine: 2017"/>
    <s v="Ukraine"/>
    <n v="1"/>
    <n v="35"/>
    <s v="Ukraine: 2017"/>
    <s v="UKR"/>
    <s v="Ukraine"/>
    <s v="https://eiti.org/BD/2018-37"/>
    <s v="https://eiti.org/document/ukraine-validation-2017"/>
    <n v="2017"/>
    <n v="2017"/>
    <s v="Meaningful progress"/>
    <s v="Comprehensiveness (#4.1)"/>
    <n v="4"/>
    <x v="0"/>
    <s v="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
    <s v="https://eiti.org/document/ukraine-validation-2017"/>
    <s v="http://eiti.org.ua/"/>
    <s v="https://eiti.org/api/v1.0/score_data/35"/>
    <x v="0"/>
    <n v="1"/>
    <n v="0"/>
    <n v="1"/>
    <n v="0"/>
    <n v="0"/>
    <x v="0"/>
  </r>
  <r>
    <x v="40"/>
    <n v="1"/>
    <n v="35"/>
    <s v="Ukraine: 2017"/>
    <s v="UKR"/>
    <s v="Ukraine"/>
    <s v="https://eiti.org/BD/2018-37"/>
    <s v="https://eiti.org/document/ukraine-validation-2017"/>
    <n v="2017"/>
    <n v="2017"/>
    <s v="Meaningful progress"/>
    <x v="5"/>
    <n v="4"/>
    <x v="0"/>
    <s v="Transport revenues are material in Ukraine. While the MSG has made efforts to increase transparency in transportation arrangements, the revenues received in tariffs and other payments are not disaggregated by paying company. "/>
    <s v="https://eiti.org/document/ukraine-validation-2017"/>
    <s v="http://eiti.org.ua/"/>
    <s v="https://eiti.org/api/v1.0/score_data/35"/>
    <s v="UkraineTransportation revenues (#4.4)"/>
    <s v="Ukraine: 2017"/>
    <s v="Ukraine"/>
    <n v="1"/>
    <n v="35"/>
    <s v="Ukraine: 2017"/>
    <s v="UKR"/>
    <s v="Ukraine"/>
    <s v="https://eiti.org/BD/2018-37"/>
    <s v="https://eiti.org/document/ukraine-validation-2017"/>
    <n v="2017"/>
    <n v="2017"/>
    <s v="Meaningful progress"/>
    <s v="Transportation revenues (#4.4)"/>
    <n v="4"/>
    <x v="0"/>
    <s v="Transport revenues are material in Ukraine. While the MSG has made efforts to increase transparency in transportation arrangements, the revenues received in tariffs and other payments are not disaggregated by paying company. "/>
    <s v="https://eiti.org/document/ukraine-validation-2017"/>
    <s v="http://eiti.org.ua/"/>
    <s v="https://eiti.org/api/v1.0/score_data/35"/>
    <x v="0"/>
    <n v="1"/>
    <n v="0"/>
    <n v="1"/>
    <n v="0"/>
    <n v="0"/>
    <x v="0"/>
  </r>
  <r>
    <x v="40"/>
    <n v="1"/>
    <n v="35"/>
    <s v="Ukraine: 2017"/>
    <s v="UKR"/>
    <s v="Ukraine"/>
    <s v="https://eiti.org/BD/2018-37"/>
    <s v="https://eiti.org/document/ukraine-validation-2017"/>
    <n v="2017"/>
    <n v="2017"/>
    <s v="Meaningful progress"/>
    <x v="28"/>
    <n v="0"/>
    <x v="2"/>
    <s v="This requirement is not applicable in Ukraine. "/>
    <s v="https://eiti.org/document/ukraine-validation-2017"/>
    <s v="http://eiti.org.ua/"/>
    <s v="https://eiti.org/api/v1.0/score_data/35"/>
    <s v="UkraineBarter agreements (#4.3)"/>
    <s v="Ukraine: 2017"/>
    <s v="Ukraine"/>
    <n v="1"/>
    <n v="35"/>
    <s v="Ukraine: 2017"/>
    <s v="UKR"/>
    <s v="Ukraine"/>
    <s v="https://eiti.org/BD/2018-37"/>
    <s v="https://eiti.org/document/ukraine-validation-2017"/>
    <n v="2017"/>
    <n v="2017"/>
    <s v="Meaningful progress"/>
    <s v="Barter agreements (#4.3)"/>
    <n v="0"/>
    <x v="2"/>
    <s v="This requirement is not applicable in Ukraine. "/>
    <s v="https://eiti.org/document/ukraine-validation-2017"/>
    <s v="http://eiti.org.ua/"/>
    <s v="https://eiti.org/api/v1.0/score_data/35"/>
    <x v="0"/>
    <n v="0"/>
    <n v="0"/>
    <n v="0"/>
    <n v="0"/>
    <n v="0"/>
    <x v="0"/>
  </r>
  <r>
    <x v="40"/>
    <n v="1"/>
    <n v="35"/>
    <s v="Ukraine: 2017"/>
    <s v="UKR"/>
    <s v="Ukraine"/>
    <s v="https://eiti.org/BD/2018-37"/>
    <s v="https://eiti.org/document/ukraine-validation-2017"/>
    <n v="2017"/>
    <n v="2017"/>
    <s v="Meaningful progress"/>
    <x v="33"/>
    <n v="5"/>
    <x v="1"/>
    <s v="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
    <s v="https://eiti.org/document/ukraine-validation-2017"/>
    <s v="http://eiti.org.ua/"/>
    <s v="https://eiti.org/api/v1.0/score_data/35"/>
    <s v="UkraineExploration data (#3.1)"/>
    <s v="Ukraine: 2017"/>
    <s v="Ukraine"/>
    <n v="1"/>
    <n v="35"/>
    <s v="Ukraine: 2017"/>
    <s v="UKR"/>
    <s v="Ukraine"/>
    <s v="https://eiti.org/BD/2018-37"/>
    <s v="https://eiti.org/document/ukraine-validation-2017"/>
    <n v="2017"/>
    <n v="2017"/>
    <s v="Meaningful progress"/>
    <s v="Exploration data (#3.1)"/>
    <n v="5"/>
    <x v="1"/>
    <s v="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
    <s v="https://eiti.org/document/ukraine-validation-2017"/>
    <s v="http://eiti.org.ua/"/>
    <s v="https://eiti.org/api/v1.0/score_data/35"/>
    <x v="0"/>
    <n v="0"/>
    <n v="0"/>
    <n v="0"/>
    <n v="0"/>
    <n v="0"/>
    <x v="7"/>
  </r>
  <r>
    <x v="40"/>
    <n v="1"/>
    <n v="35"/>
    <s v="Ukraine: 2017"/>
    <s v="UKR"/>
    <s v="Ukraine"/>
    <s v="https://eiti.org/BD/2018-37"/>
    <s v="https://eiti.org/document/ukraine-validation-2017"/>
    <n v="2017"/>
    <n v="2017"/>
    <s v="Meaningful progress"/>
    <x v="30"/>
    <n v="3"/>
    <x v="3"/>
    <s v="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
    <s v="https://eiti.org/document/ukraine-validation-2017"/>
    <s v="http://eiti.org.ua/"/>
    <s v="https://eiti.org/api/v1.0/score_data/35"/>
    <s v="UkraineState participation (#2.6)"/>
    <s v="Ukraine: 2017"/>
    <s v="Ukraine"/>
    <n v="1"/>
    <n v="35"/>
    <s v="Ukraine: 2017"/>
    <s v="UKR"/>
    <s v="Ukraine"/>
    <s v="https://eiti.org/BD/2018-37"/>
    <s v="https://eiti.org/document/ukraine-validation-2017"/>
    <n v="2017"/>
    <n v="2017"/>
    <s v="Meaningful progress"/>
    <s v="State participation (#2.6)"/>
    <n v="3"/>
    <x v="3"/>
    <s v="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
    <s v="https://eiti.org/document/ukraine-validation-2017"/>
    <s v="http://eiti.org.ua/"/>
    <s v="https://eiti.org/api/v1.0/score_data/35"/>
    <x v="0"/>
    <n v="1"/>
    <n v="0"/>
    <n v="1"/>
    <n v="0"/>
    <n v="0"/>
    <x v="5"/>
  </r>
  <r>
    <x v="40"/>
    <n v="1"/>
    <n v="35"/>
    <s v="Ukraine: 2017"/>
    <s v="UKR"/>
    <s v="Ukraine"/>
    <s v="https://eiti.org/BD/2018-37"/>
    <s v="https://eiti.org/document/ukraine-validation-2017"/>
    <n v="2017"/>
    <n v="2017"/>
    <s v="Meaningful progress"/>
    <x v="27"/>
    <n v="5"/>
    <x v="1"/>
    <s v="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
    <s v="https://eiti.org/document/ukraine-validation-2017"/>
    <s v="http://eiti.org.ua/"/>
    <s v="https://eiti.org/api/v1.0/score_data/35"/>
    <s v="UkraineExport data (#3.3)"/>
    <s v="Ukraine: 2017"/>
    <s v="Ukraine"/>
    <n v="1"/>
    <n v="35"/>
    <s v="Ukraine: 2017"/>
    <s v="UKR"/>
    <s v="Ukraine"/>
    <s v="https://eiti.org/BD/2018-37"/>
    <s v="https://eiti.org/document/ukraine-validation-2017"/>
    <n v="2017"/>
    <n v="2017"/>
    <s v="Meaningful progress"/>
    <s v="Export data (#3.3)"/>
    <n v="5"/>
    <x v="1"/>
    <s v="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
    <s v="https://eiti.org/document/ukraine-validation-2017"/>
    <s v="http://eiti.org.ua/"/>
    <s v="https://eiti.org/api/v1.0/score_data/35"/>
    <x v="0"/>
    <n v="0"/>
    <n v="0"/>
    <n v="0"/>
    <n v="0"/>
    <n v="0"/>
    <x v="7"/>
  </r>
  <r>
    <x v="40"/>
    <n v="1"/>
    <n v="35"/>
    <s v="Ukraine: 2017"/>
    <s v="UKR"/>
    <s v="Ukraine"/>
    <s v="https://eiti.org/BD/2018-37"/>
    <s v="https://eiti.org/document/ukraine-validation-2017"/>
    <n v="2017"/>
    <n v="2017"/>
    <s v="Meaningful progress"/>
    <x v="32"/>
    <n v="4"/>
    <x v="0"/>
    <s v="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
    <s v="https://eiti.org/document/ukraine-validation-2017"/>
    <s v="http://eiti.org.ua/"/>
    <s v="https://eiti.org/api/v1.0/score_data/35"/>
    <s v="UkraineProduction data (#3.2)"/>
    <s v="Ukraine: 2017"/>
    <s v="Ukraine"/>
    <n v="1"/>
    <n v="35"/>
    <s v="Ukraine: 2017"/>
    <s v="UKR"/>
    <s v="Ukraine"/>
    <s v="https://eiti.org/BD/2018-37"/>
    <s v="https://eiti.org/document/ukraine-validation-2017"/>
    <n v="2017"/>
    <n v="2017"/>
    <s v="Meaningful progress"/>
    <s v="Production data (#3.2)"/>
    <n v="4"/>
    <x v="0"/>
    <s v="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
    <s v="https://eiti.org/document/ukraine-validation-2017"/>
    <s v="http://eiti.org.ua/"/>
    <s v="https://eiti.org/api/v1.0/score_data/35"/>
    <x v="0"/>
    <n v="1"/>
    <n v="0"/>
    <n v="1"/>
    <n v="0"/>
    <n v="0"/>
    <x v="7"/>
  </r>
  <r>
    <x v="41"/>
    <n v="1"/>
    <n v="16"/>
    <s v="Zambia: 2017"/>
    <s v="ZMB"/>
    <s v="Zambia"/>
    <s v="https://eiti.org/board-decision/2017-54"/>
    <s v="https://eiti.org/document/validation-of-zambia-2017-documentation"/>
    <n v="2017"/>
    <n v="2017"/>
    <s v="Meaningful progress"/>
    <x v="31"/>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s v="https://eiti.org/zambia#zambia-progress-by-requirement"/>
    <s v="www.zambiaeiti.org"/>
    <s v="https://eiti.org/api/v1.0/score_data/16"/>
    <s v="ZambiaBeneficial ownership (#2.5)"/>
    <s v="Zambia: 2017"/>
    <s v="Zambia"/>
    <n v="1"/>
    <n v="16"/>
    <s v="Zambia: 2017"/>
    <s v="ZMB"/>
    <s v="Zambia"/>
    <s v="https://eiti.org/board-decision/2017-54"/>
    <s v="https://eiti.org/document/validation-of-zambia-2017-documentation"/>
    <n v="2017"/>
    <n v="2017"/>
    <s v="Meaningful progress"/>
    <s v="Beneficial ownership (#2.5)"/>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s v="https://eiti.org/zambia#zambia-progress-by-requirement"/>
    <s v="www.zambiaeiti.org"/>
    <s v="https://eiti.org/api/v1.0/score_data/16"/>
    <x v="0"/>
    <n v="0"/>
    <n v="0"/>
    <n v="0"/>
    <n v="0"/>
    <n v="0"/>
    <x v="5"/>
  </r>
  <r>
    <x v="41"/>
    <n v="1"/>
    <n v="16"/>
    <s v="Zambia: 2017"/>
    <s v="ZMB"/>
    <s v="Zambia"/>
    <s v="https://eiti.org/board-decision/2017-54"/>
    <s v="https://eiti.org/document/validation-of-zambia-2017-documentation"/>
    <n v="2017"/>
    <n v="2017"/>
    <s v="Meaningful progress"/>
    <x v="30"/>
    <n v="5"/>
    <x v="1"/>
    <s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
    <s v="https://eiti.org/zambia#zambia-progress-by-requirement"/>
    <s v="www.zambiaeiti.org"/>
    <s v="https://eiti.org/api/v1.0/score_data/16"/>
    <s v="ZambiaState participation (#2.6)"/>
    <s v="Zambia: 2017"/>
    <s v="Zambia"/>
    <n v="1"/>
    <n v="16"/>
    <s v="Zambia: 2017"/>
    <s v="ZMB"/>
    <s v="Zambia"/>
    <s v="https://eiti.org/board-decision/2017-54"/>
    <s v="https://eiti.org/document/validation-of-zambia-2017-documentation"/>
    <n v="2017"/>
    <n v="2017"/>
    <s v="Meaningful progress"/>
    <s v="State participation (#2.6)"/>
    <n v="5"/>
    <x v="1"/>
    <s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
    <s v="https://eiti.org/zambia#zambia-progress-by-requirement"/>
    <s v="www.zambiaeiti.org"/>
    <s v="https://eiti.org/api/v1.0/score_data/16"/>
    <x v="0"/>
    <n v="0"/>
    <n v="0"/>
    <n v="0"/>
    <n v="0"/>
    <n v="0"/>
    <x v="5"/>
  </r>
  <r>
    <x v="41"/>
    <n v="1"/>
    <n v="16"/>
    <s v="Zambia: 2017"/>
    <s v="ZMB"/>
    <s v="Zambia"/>
    <s v="https://eiti.org/board-decision/2017-54"/>
    <s v="https://eiti.org/document/validation-of-zambia-2017-documentation"/>
    <n v="2017"/>
    <n v="2017"/>
    <s v="Meaningful progress"/>
    <x v="29"/>
    <n v="0"/>
    <x v="2"/>
    <s v="EITI Requirement 4.2 on in-kind revenues is not applicable in Zambia."/>
    <s v="https://eiti.org/zambia#zambia-progress-by-requirement"/>
    <s v="www.zambiaeiti.org"/>
    <s v="https://eiti.org/api/v1.0/score_data/16"/>
    <s v="ZambiaIn-kind revenues (#4.2)"/>
    <s v="Zambia: 2017"/>
    <s v="Zambia"/>
    <n v="1"/>
    <n v="16"/>
    <s v="Zambia: 2017"/>
    <s v="ZMB"/>
    <s v="Zambia"/>
    <s v="https://eiti.org/board-decision/2017-54"/>
    <s v="https://eiti.org/document/validation-of-zambia-2017-documentation"/>
    <n v="2017"/>
    <n v="2017"/>
    <s v="Meaningful progress"/>
    <s v="In-kind revenues (#4.2)"/>
    <n v="0"/>
    <x v="2"/>
    <s v="EITI Requirement 4.2 on in-kind revenues is not applicable in Zambia."/>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25"/>
    <n v="4"/>
    <x v="0"/>
    <s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
    <s v="https://eiti.org/zambia#zambia-progress-by-requirement"/>
    <s v="www.zambiaeiti.org"/>
    <s v="https://eiti.org/api/v1.0/score_data/16"/>
    <s v="ZambiaPolicy on contract disclosure (#2.4)"/>
    <s v="Zambia: 2017"/>
    <s v="Zambia"/>
    <n v="1"/>
    <n v="16"/>
    <s v="Zambia: 2017"/>
    <s v="ZMB"/>
    <s v="Zambia"/>
    <s v="https://eiti.org/board-decision/2017-54"/>
    <s v="https://eiti.org/document/validation-of-zambia-2017-documentation"/>
    <n v="2017"/>
    <n v="2017"/>
    <s v="Meaningful progress"/>
    <s v="Policy on contract disclosure (#2.4)"/>
    <n v="4"/>
    <x v="0"/>
    <s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
    <s v="https://eiti.org/zambia#zambia-progress-by-requirement"/>
    <s v="www.zambiaeiti.org"/>
    <s v="https://eiti.org/api/v1.0/score_data/16"/>
    <x v="0"/>
    <n v="1"/>
    <n v="0"/>
    <n v="1"/>
    <n v="0"/>
    <n v="0"/>
    <x v="5"/>
  </r>
  <r>
    <x v="41"/>
    <n v="1"/>
    <n v="16"/>
    <s v="Zambia: 2017"/>
    <s v="ZMB"/>
    <s v="Zambia"/>
    <s v="https://eiti.org/board-decision/2017-54"/>
    <s v="https://eiti.org/document/validation-of-zambia-2017-documentation"/>
    <n v="2017"/>
    <n v="2017"/>
    <s v="Meaningful progress"/>
    <x v="27"/>
    <n v="5"/>
    <x v="1"/>
    <s v="The EITI Report discloses total export values by commodity, and export volumes are disclosed for each of the major commodities exported."/>
    <s v="https://eiti.org/zambia#zambia-progress-by-requirement"/>
    <s v="www.zambiaeiti.org"/>
    <s v="https://eiti.org/api/v1.0/score_data/16"/>
    <s v="ZambiaExport data (#3.3)"/>
    <s v="Zambia: 2017"/>
    <s v="Zambia"/>
    <n v="1"/>
    <n v="16"/>
    <s v="Zambia: 2017"/>
    <s v="ZMB"/>
    <s v="Zambia"/>
    <s v="https://eiti.org/board-decision/2017-54"/>
    <s v="https://eiti.org/document/validation-of-zambia-2017-documentation"/>
    <n v="2017"/>
    <n v="2017"/>
    <s v="Meaningful progress"/>
    <s v="Export data (#3.3)"/>
    <n v="5"/>
    <x v="1"/>
    <s v="The EITI Report discloses total export values by commodity, and export volumes are disclosed for each of the major commodities exported."/>
    <s v="https://eiti.org/zambia#zambia-progress-by-requirement"/>
    <s v="www.zambiaeiti.org"/>
    <s v="https://eiti.org/api/v1.0/score_data/16"/>
    <x v="0"/>
    <n v="0"/>
    <n v="0"/>
    <n v="0"/>
    <n v="0"/>
    <n v="0"/>
    <x v="7"/>
  </r>
  <r>
    <x v="41"/>
    <n v="1"/>
    <n v="16"/>
    <s v="Zambia: 2017"/>
    <s v="ZMB"/>
    <s v="Zambia"/>
    <s v="https://eiti.org/board-decision/2017-54"/>
    <s v="https://eiti.org/document/validation-of-zambia-2017-documentation"/>
    <n v="2017"/>
    <n v="2017"/>
    <s v="Meaningful progress"/>
    <x v="26"/>
    <n v="5"/>
    <x v="1"/>
    <s v="The multi-stakeholder group (MSG) has documented its discussions and rationale for selecting a materiality threshold which has resulted in comprehensive reconciliation of the payments and revenues in the extractive sector."/>
    <s v="https://eiti.org/zambia#zambia-progress-by-requirement"/>
    <s v="www.zambiaeiti.org"/>
    <s v="https://eiti.org/api/v1.0/score_data/16"/>
    <s v="ZambiaComprehensiveness (#4.1)"/>
    <s v="Zambia: 2017"/>
    <s v="Zambia"/>
    <n v="1"/>
    <n v="16"/>
    <s v="Zambia: 2017"/>
    <s v="ZMB"/>
    <s v="Zambia"/>
    <s v="https://eiti.org/board-decision/2017-54"/>
    <s v="https://eiti.org/document/validation-of-zambia-2017-documentation"/>
    <n v="2017"/>
    <n v="2017"/>
    <s v="Meaningful progress"/>
    <s v="Comprehensiveness (#4.1)"/>
    <n v="5"/>
    <x v="1"/>
    <s v="The multi-stakeholder group (MSG) has documented its discussions and rationale for selecting a materiality threshold which has resulted in comprehensive reconciliation of the payments and revenues in the extractive sector."/>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33"/>
    <n v="5"/>
    <x v="1"/>
    <s v="The EITI Report provides an overview of the extractive sector, including exploration activities and estimates of mineral reserves. "/>
    <s v="https://eiti.org/zambia#zambia-progress-by-requirement"/>
    <s v="www.zambiaeiti.org"/>
    <s v="https://eiti.org/api/v1.0/score_data/16"/>
    <s v="ZambiaExploration data (#3.1)"/>
    <s v="Zambia: 2017"/>
    <s v="Zambia"/>
    <n v="1"/>
    <n v="16"/>
    <s v="Zambia: 2017"/>
    <s v="ZMB"/>
    <s v="Zambia"/>
    <s v="https://eiti.org/board-decision/2017-54"/>
    <s v="https://eiti.org/document/validation-of-zambia-2017-documentation"/>
    <n v="2017"/>
    <n v="2017"/>
    <s v="Meaningful progress"/>
    <s v="Exploration data (#3.1)"/>
    <n v="5"/>
    <x v="1"/>
    <s v="The EITI Report provides an overview of the extractive sector, including exploration activities and estimates of mineral reserves. "/>
    <s v="https://eiti.org/zambia#zambia-progress-by-requirement"/>
    <s v="www.zambiaeiti.org"/>
    <s v="https://eiti.org/api/v1.0/score_data/16"/>
    <x v="0"/>
    <n v="0"/>
    <n v="0"/>
    <n v="0"/>
    <n v="0"/>
    <n v="0"/>
    <x v="7"/>
  </r>
  <r>
    <x v="41"/>
    <n v="1"/>
    <n v="16"/>
    <s v="Zambia: 2017"/>
    <s v="ZMB"/>
    <s v="Zambia"/>
    <s v="https://eiti.org/board-decision/2017-54"/>
    <s v="https://eiti.org/document/validation-of-zambia-2017-documentation"/>
    <n v="2017"/>
    <n v="2017"/>
    <s v="Meaningful progress"/>
    <x v="32"/>
    <n v="4"/>
    <x v="0"/>
    <s v="The EITI Report provides information on production volumes by commodity, and documents the government’s effort to collect reliable information on production values."/>
    <s v="https://eiti.org/zambia#zambia-progress-by-requirement"/>
    <s v="www.zambiaeiti.org"/>
    <s v="https://eiti.org/api/v1.0/score_data/16"/>
    <s v="ZambiaProduction data (#3.2)"/>
    <s v="Zambia: 2017"/>
    <s v="Zambia"/>
    <n v="1"/>
    <n v="16"/>
    <s v="Zambia: 2017"/>
    <s v="ZMB"/>
    <s v="Zambia"/>
    <s v="https://eiti.org/board-decision/2017-54"/>
    <s v="https://eiti.org/document/validation-of-zambia-2017-documentation"/>
    <n v="2017"/>
    <n v="2017"/>
    <s v="Meaningful progress"/>
    <s v="Production data (#3.2)"/>
    <n v="4"/>
    <x v="0"/>
    <s v="The EITI Report provides information on production volumes by commodity, and documents the government’s effort to collect reliable information on production values."/>
    <s v="https://eiti.org/zambia#zambia-progress-by-requirement"/>
    <s v="www.zambiaeiti.org"/>
    <s v="https://eiti.org/api/v1.0/score_data/16"/>
    <x v="0"/>
    <n v="1"/>
    <n v="0"/>
    <n v="1"/>
    <n v="0"/>
    <n v="0"/>
    <x v="7"/>
  </r>
  <r>
    <x v="41"/>
    <n v="1"/>
    <n v="16"/>
    <s v="Zambia: 2017"/>
    <s v="ZMB"/>
    <s v="Zambia"/>
    <s v="https://eiti.org/board-decision/2017-54"/>
    <s v="https://eiti.org/document/validation-of-zambia-2017-documentation"/>
    <n v="2017"/>
    <n v="2017"/>
    <s v="Meaningful progress"/>
    <x v="21"/>
    <n v="5"/>
    <x v="1"/>
    <s v="Companies are fully and effectively engaged in the EITI process. The government has ensured an enabling environment for company participation. "/>
    <s v="https://eiti.org/zambia#zambia-progress-by-requirement"/>
    <s v="www.zambiaeiti.org"/>
    <s v="https://eiti.org/api/v1.0/score_data/16"/>
    <s v="ZambiaIndustry engagement (#1.2)"/>
    <s v="Zambia: 2017"/>
    <s v="Zambia"/>
    <n v="1"/>
    <n v="16"/>
    <s v="Zambia: 2017"/>
    <s v="ZMB"/>
    <s v="Zambia"/>
    <s v="https://eiti.org/board-decision/2017-54"/>
    <s v="https://eiti.org/document/validation-of-zambia-2017-documentation"/>
    <n v="2017"/>
    <n v="2017"/>
    <s v="Meaningful progress"/>
    <s v="Industry engagement (#1.2)"/>
    <n v="5"/>
    <x v="1"/>
    <s v="Companies are fully and effectively engaged in the EITI process. The government has ensured an enabling environment for company participation. "/>
    <s v="https://eiti.org/zambia#zambia-progress-by-requirement"/>
    <s v="www.zambiaeiti.org"/>
    <s v="https://eiti.org/api/v1.0/score_data/16"/>
    <x v="0"/>
    <n v="0"/>
    <n v="0"/>
    <n v="0"/>
    <n v="0"/>
    <n v="0"/>
    <x v="6"/>
  </r>
  <r>
    <x v="41"/>
    <n v="1"/>
    <n v="16"/>
    <s v="Zambia: 2017"/>
    <s v="ZMB"/>
    <s v="Zambia"/>
    <s v="https://eiti.org/board-decision/2017-54"/>
    <s v="https://eiti.org/document/validation-of-zambia-2017-documentation"/>
    <n v="2017"/>
    <n v="2017"/>
    <s v="Meaningful progress"/>
    <x v="24"/>
    <n v="5"/>
    <x v="1"/>
    <s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
    <s v="https://eiti.org/zambia#zambia-progress-by-requirement"/>
    <s v="www.zambiaeiti.org"/>
    <s v="https://eiti.org/api/v1.0/score_data/16"/>
    <s v="ZambiaCivil society engagement (#1.3)"/>
    <s v="Zambia: 2017"/>
    <s v="Zambia"/>
    <n v="1"/>
    <n v="16"/>
    <s v="Zambia: 2017"/>
    <s v="ZMB"/>
    <s v="Zambia"/>
    <s v="https://eiti.org/board-decision/2017-54"/>
    <s v="https://eiti.org/document/validation-of-zambia-2017-documentation"/>
    <n v="2017"/>
    <n v="2017"/>
    <s v="Meaningful progress"/>
    <s v="Civil society engagement (#1.3)"/>
    <n v="5"/>
    <x v="1"/>
    <s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
    <s v="https://eiti.org/zambia#zambia-progress-by-requirement"/>
    <s v="www.zambiaeiti.org"/>
    <s v="https://eiti.org/api/v1.0/score_data/16"/>
    <x v="0"/>
    <n v="0"/>
    <n v="0"/>
    <n v="0"/>
    <n v="0"/>
    <n v="0"/>
    <x v="6"/>
  </r>
  <r>
    <x v="41"/>
    <n v="1"/>
    <n v="16"/>
    <s v="Zambia: 2017"/>
    <s v="ZMB"/>
    <s v="Zambia"/>
    <s v="https://eiti.org/board-decision/2017-54"/>
    <s v="https://eiti.org/document/validation-of-zambia-2017-documentation"/>
    <n v="2017"/>
    <n v="2017"/>
    <s v="Meaningful progress"/>
    <x v="2"/>
    <n v="0"/>
    <x v="2"/>
    <s v="EITI Requirement 5.2 on sub-national transfers is not applicable in Zambia."/>
    <s v="https://eiti.org/zambia#zambia-progress-by-requirement"/>
    <s v="www.zambiaeiti.org"/>
    <s v="https://eiti.org/api/v1.0/score_data/16"/>
    <s v="ZambiaSubnational transfers (#5.2)"/>
    <s v="Zambia: 2017"/>
    <s v="Zambia"/>
    <n v="1"/>
    <n v="16"/>
    <s v="Zambia: 2017"/>
    <s v="ZMB"/>
    <s v="Zambia"/>
    <s v="https://eiti.org/board-decision/2017-54"/>
    <s v="https://eiti.org/document/validation-of-zambia-2017-documentation"/>
    <n v="2017"/>
    <n v="2017"/>
    <s v="Meaningful progress"/>
    <s v="Subnational transfers (#5.2)"/>
    <n v="0"/>
    <x v="2"/>
    <s v="EITI Requirement 5.2 on sub-national transfers is not applicable in Zambia."/>
    <s v="https://eiti.org/zambia#zambia-progress-by-requirement"/>
    <s v="www.zambiaeiti.org"/>
    <s v="https://eiti.org/api/v1.0/score_data/16"/>
    <x v="0"/>
    <n v="0"/>
    <n v="0"/>
    <n v="0"/>
    <n v="0"/>
    <n v="0"/>
    <x v="1"/>
  </r>
  <r>
    <x v="41"/>
    <n v="1"/>
    <n v="16"/>
    <s v="Zambia: 2017"/>
    <s v="ZMB"/>
    <s v="Zambia"/>
    <s v="https://eiti.org/board-decision/2017-54"/>
    <s v="https://eiti.org/document/validation-of-zambia-2017-documentation"/>
    <n v="2017"/>
    <n v="2017"/>
    <s v="Meaningful progress"/>
    <x v="22"/>
    <n v="5"/>
    <x v="1"/>
    <s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
    <s v="https://eiti.org/zambia#zambia-progress-by-requirement"/>
    <s v="www.zambiaeiti.org"/>
    <s v="https://eiti.org/api/v1.0/score_data/16"/>
    <s v="ZambiaGovernment engagement (#1.1)"/>
    <s v="Zambia: 2017"/>
    <s v="Zambia"/>
    <n v="1"/>
    <n v="16"/>
    <s v="Zambia: 2017"/>
    <s v="ZMB"/>
    <s v="Zambia"/>
    <s v="https://eiti.org/board-decision/2017-54"/>
    <s v="https://eiti.org/document/validation-of-zambia-2017-documentation"/>
    <n v="2017"/>
    <n v="2017"/>
    <s v="Meaningful progress"/>
    <s v="Government engagement (#1.1)"/>
    <n v="5"/>
    <x v="1"/>
    <s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
    <s v="https://eiti.org/zambia#zambia-progress-by-requirement"/>
    <s v="www.zambiaeiti.org"/>
    <s v="https://eiti.org/api/v1.0/score_data/16"/>
    <x v="0"/>
    <n v="0"/>
    <n v="0"/>
    <n v="0"/>
    <n v="0"/>
    <n v="0"/>
    <x v="6"/>
  </r>
  <r>
    <x v="41"/>
    <n v="1"/>
    <n v="16"/>
    <s v="Zambia: 2017"/>
    <s v="ZMB"/>
    <s v="Zambia"/>
    <s v="https://eiti.org/board-decision/2017-54"/>
    <s v="https://eiti.org/document/validation-of-zambia-2017-documentation"/>
    <n v="2017"/>
    <n v="2017"/>
    <s v="Meaningful progress"/>
    <x v="23"/>
    <n v="5"/>
    <x v="1"/>
    <s v="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
    <s v="https://eiti.org/zambia#zambia-progress-by-requirement"/>
    <s v="www.zambiaeiti.org"/>
    <s v="https://eiti.org/api/v1.0/score_data/16"/>
    <s v="ZambiaMSG governance (#1.4)"/>
    <s v="Zambia: 2017"/>
    <s v="Zambia"/>
    <n v="1"/>
    <n v="16"/>
    <s v="Zambia: 2017"/>
    <s v="ZMB"/>
    <s v="Zambia"/>
    <s v="https://eiti.org/board-decision/2017-54"/>
    <s v="https://eiti.org/document/validation-of-zambia-2017-documentation"/>
    <n v="2017"/>
    <n v="2017"/>
    <s v="Meaningful progress"/>
    <s v="MSG governance (#1.4)"/>
    <n v="5"/>
    <x v="1"/>
    <s v="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
    <s v="https://eiti.org/zambia#zambia-progress-by-requirement"/>
    <s v="www.zambiaeiti.org"/>
    <s v="https://eiti.org/api/v1.0/score_data/16"/>
    <x v="0"/>
    <n v="0"/>
    <n v="0"/>
    <n v="0"/>
    <n v="0"/>
    <n v="0"/>
    <x v="6"/>
  </r>
  <r>
    <x v="41"/>
    <n v="1"/>
    <n v="16"/>
    <s v="Zambia: 2017"/>
    <s v="ZMB"/>
    <s v="Zambia"/>
    <s v="https://eiti.org/board-decision/2017-54"/>
    <s v="https://eiti.org/document/validation-of-zambia-2017-documentation"/>
    <n v="2017"/>
    <n v="2017"/>
    <s v="Meaningful progress"/>
    <x v="20"/>
    <n v="3"/>
    <x v="3"/>
    <s v="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
    <s v="https://eiti.org/zambia#zambia-progress-by-requirement"/>
    <s v="www.zambiaeiti.org"/>
    <s v="https://eiti.org/api/v1.0/score_data/16"/>
    <s v="ZambiaLicense allocations (#2.2)"/>
    <s v="Zambia: 2017"/>
    <s v="Zambia"/>
    <n v="1"/>
    <n v="16"/>
    <s v="Zambia: 2017"/>
    <s v="ZMB"/>
    <s v="Zambia"/>
    <s v="https://eiti.org/board-decision/2017-54"/>
    <s v="https://eiti.org/document/validation-of-zambia-2017-documentation"/>
    <n v="2017"/>
    <n v="2017"/>
    <s v="Meaningful progress"/>
    <s v="License allocations (#2.2)"/>
    <n v="3"/>
    <x v="3"/>
    <s v="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
    <s v="https://eiti.org/zambia#zambia-progress-by-requirement"/>
    <s v="www.zambiaeiti.org"/>
    <s v="https://eiti.org/api/v1.0/score_data/16"/>
    <x v="0"/>
    <n v="1"/>
    <n v="0"/>
    <n v="1"/>
    <n v="0"/>
    <n v="0"/>
    <x v="5"/>
  </r>
  <r>
    <x v="41"/>
    <n v="1"/>
    <n v="16"/>
    <s v="Zambia: 2017"/>
    <s v="ZMB"/>
    <s v="Zambia"/>
    <s v="https://eiti.org/board-decision/2017-54"/>
    <s v="https://eiti.org/document/validation-of-zambia-2017-documentation"/>
    <n v="2017"/>
    <n v="2017"/>
    <s v="Meaningful progress"/>
    <x v="19"/>
    <n v="5"/>
    <x v="1"/>
    <s v="Comprehensive information on the licenses held by material and non-material companies is included in the mining cadastre. Data on the date of application / submission of bid is not available for petroleum licenses, althouh this is not sufficient for the requirement to be unmet."/>
    <s v="https://eiti.org/zambia#zambia-progress-by-requirement"/>
    <s v="www.zambiaeiti.org"/>
    <s v="https://eiti.org/api/v1.0/score_data/16"/>
    <s v="ZambiaLicense register (#2.3)"/>
    <s v="Zambia: 2017"/>
    <s v="Zambia"/>
    <n v="1"/>
    <n v="16"/>
    <s v="Zambia: 2017"/>
    <s v="ZMB"/>
    <s v="Zambia"/>
    <s v="https://eiti.org/board-decision/2017-54"/>
    <s v="https://eiti.org/document/validation-of-zambia-2017-documentation"/>
    <n v="2017"/>
    <n v="2017"/>
    <s v="Meaningful progress"/>
    <s v="License register (#2.3)"/>
    <n v="5"/>
    <x v="1"/>
    <s v="Comprehensive information on the licenses held by material and non-material companies is included in the mining cadastre. Data on the date of application / submission of bid is not available for petroleum licenses, althouh this is not sufficient for the requirement to be unmet."/>
    <s v="https://eiti.org/zambia#zambia-progress-by-requirement"/>
    <s v="www.zambiaeiti.org"/>
    <s v="https://eiti.org/api/v1.0/score_data/16"/>
    <x v="0"/>
    <n v="0"/>
    <n v="0"/>
    <n v="0"/>
    <n v="0"/>
    <n v="0"/>
    <x v="5"/>
  </r>
  <r>
    <x v="41"/>
    <n v="1"/>
    <n v="16"/>
    <s v="Zambia: 2017"/>
    <s v="ZMB"/>
    <s v="Zambia"/>
    <s v="https://eiti.org/board-decision/2017-54"/>
    <s v="https://eiti.org/document/validation-of-zambia-2017-documentation"/>
    <n v="2017"/>
    <n v="2017"/>
    <s v="Meaningful progress"/>
    <x v="18"/>
    <n v="5"/>
    <x v="1"/>
    <s v="Zambia EITI’s work plan is a result of consultations with key stakeholders and endorsed by the multi-stakeholder group (MSG), and is made publicly available."/>
    <s v="https://eiti.org/zambia#zambia-progress-by-requirement"/>
    <s v="www.zambiaeiti.org"/>
    <s v="https://eiti.org/api/v1.0/score_data/16"/>
    <s v="ZambiaWorkplan (#1.5)"/>
    <s v="Zambia: 2017"/>
    <s v="Zambia"/>
    <n v="1"/>
    <n v="16"/>
    <s v="Zambia: 2017"/>
    <s v="ZMB"/>
    <s v="Zambia"/>
    <s v="https://eiti.org/board-decision/2017-54"/>
    <s v="https://eiti.org/document/validation-of-zambia-2017-documentation"/>
    <n v="2017"/>
    <n v="2017"/>
    <s v="Meaningful progress"/>
    <s v="Workplan (#1.5)"/>
    <n v="5"/>
    <x v="1"/>
    <s v="Zambia EITI’s work plan is a result of consultations with key stakeholders and endorsed by the multi-stakeholder group (MSG), and is made publicly available."/>
    <s v="https://eiti.org/zambia#zambia-progress-by-requirement"/>
    <s v="www.zambiaeiti.org"/>
    <s v="https://eiti.org/api/v1.0/score_data/16"/>
    <x v="0"/>
    <n v="0"/>
    <n v="0"/>
    <n v="0"/>
    <n v="0"/>
    <n v="0"/>
    <x v="6"/>
  </r>
  <r>
    <x v="41"/>
    <n v="1"/>
    <n v="16"/>
    <s v="Zambia: 2017"/>
    <s v="ZMB"/>
    <s v="Zambia"/>
    <s v="https://eiti.org/board-decision/2017-54"/>
    <s v="https://eiti.org/document/validation-of-zambia-2017-documentation"/>
    <n v="2017"/>
    <n v="2017"/>
    <s v="Meaningful progress"/>
    <x v="17"/>
    <n v="5"/>
    <x v="1"/>
    <s v="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
    <s v="https://eiti.org/zambia#zambia-progress-by-requirement"/>
    <s v="www.zambiaeiti.org"/>
    <s v="https://eiti.org/api/v1.0/score_data/16"/>
    <s v="ZambiaLegal framework (#2.1)"/>
    <s v="Zambia: 2017"/>
    <s v="Zambia"/>
    <n v="1"/>
    <n v="16"/>
    <s v="Zambia: 2017"/>
    <s v="ZMB"/>
    <s v="Zambia"/>
    <s v="https://eiti.org/board-decision/2017-54"/>
    <s v="https://eiti.org/document/validation-of-zambia-2017-documentation"/>
    <n v="2017"/>
    <n v="2017"/>
    <s v="Meaningful progress"/>
    <s v="Legal framework (#2.1)"/>
    <n v="5"/>
    <x v="1"/>
    <s v="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
    <s v="https://eiti.org/zambia#zambia-progress-by-requirement"/>
    <s v="www.zambiaeiti.org"/>
    <s v="https://eiti.org/api/v1.0/score_data/16"/>
    <x v="0"/>
    <n v="0"/>
    <n v="0"/>
    <n v="0"/>
    <n v="0"/>
    <n v="0"/>
    <x v="5"/>
  </r>
  <r>
    <x v="41"/>
    <n v="1"/>
    <n v="16"/>
    <s v="Zambia: 2017"/>
    <s v="ZMB"/>
    <s v="Zambia"/>
    <s v="https://eiti.org/board-decision/2017-54"/>
    <s v="https://eiti.org/document/validation-of-zambia-2017-documentation"/>
    <n v="2017"/>
    <n v="2017"/>
    <s v="Meaningful progress"/>
    <x v="16"/>
    <n v="5"/>
    <x v="1"/>
    <s v="The 2015 EITI Report provides a brief overview of the contribution of the extractive industry to the economy and provides key figures on contribution to GDP, government revenues, exports and employment."/>
    <s v="https://eiti.org/zambia#zambia-progress-by-requirement"/>
    <s v="www.zambiaeiti.org"/>
    <s v="https://eiti.org/api/v1.0/score_data/16"/>
    <s v="ZambiaEconomic contribution (#6.3)"/>
    <s v="Zambia: 2017"/>
    <s v="Zambia"/>
    <n v="1"/>
    <n v="16"/>
    <s v="Zambia: 2017"/>
    <s v="ZMB"/>
    <s v="Zambia"/>
    <s v="https://eiti.org/board-decision/2017-54"/>
    <s v="https://eiti.org/document/validation-of-zambia-2017-documentation"/>
    <n v="2017"/>
    <n v="2017"/>
    <s v="Meaningful progress"/>
    <s v="Economic contribution (#6.3)"/>
    <n v="5"/>
    <x v="1"/>
    <s v="The 2015 EITI Report provides a brief overview of the contribution of the extractive industry to the economy and provides key figures on contribution to GDP, government revenues, exports and employment."/>
    <s v="https://eiti.org/zambia#zambia-progress-by-requirement"/>
    <s v="www.zambiaeiti.org"/>
    <s v="https://eiti.org/api/v1.0/score_data/16"/>
    <x v="0"/>
    <n v="0"/>
    <n v="0"/>
    <n v="0"/>
    <n v="0"/>
    <n v="0"/>
    <x v="4"/>
  </r>
  <r>
    <x v="41"/>
    <n v="1"/>
    <n v="16"/>
    <s v="Zambia: 2017"/>
    <s v="ZMB"/>
    <s v="Zambia"/>
    <s v="https://eiti.org/board-decision/2017-54"/>
    <s v="https://eiti.org/document/validation-of-zambia-2017-documentation"/>
    <n v="2017"/>
    <n v="2017"/>
    <s v="Meaningful progress"/>
    <x v="15"/>
    <n v="5"/>
    <x v="1"/>
    <s v="There is ample evidence that a country-wide dissemination campaign has been made and that EITI Reports have been actively promoted. The multi-stakeholder group has agreed on a policy to the access, release and reuse of EITI data. "/>
    <s v="https://eiti.org/zambia#zambia-progress-by-requirement"/>
    <s v="www.zambiaeiti.org"/>
    <s v="https://eiti.org/api/v1.0/score_data/16"/>
    <s v="ZambiaPublic debate (#7.1)"/>
    <s v="Zambia: 2017"/>
    <s v="Zambia"/>
    <n v="1"/>
    <n v="16"/>
    <s v="Zambia: 2017"/>
    <s v="ZMB"/>
    <s v="Zambia"/>
    <s v="https://eiti.org/board-decision/2017-54"/>
    <s v="https://eiti.org/document/validation-of-zambia-2017-documentation"/>
    <n v="2017"/>
    <n v="2017"/>
    <s v="Meaningful progress"/>
    <s v="Public debate (#7.1)"/>
    <n v="5"/>
    <x v="1"/>
    <s v="There is ample evidence that a country-wide dissemination campaign has been made and that EITI Reports have been actively promoted. The multi-stakeholder group has agreed on a policy to the access, release and reuse of EITI data. "/>
    <s v="https://eiti.org/zambia#zambia-progress-by-requirement"/>
    <s v="www.zambiaeiti.org"/>
    <s v="https://eiti.org/api/v1.0/score_data/16"/>
    <x v="0"/>
    <n v="0"/>
    <n v="0"/>
    <n v="0"/>
    <n v="0"/>
    <n v="0"/>
    <x v="2"/>
  </r>
  <r>
    <x v="41"/>
    <n v="1"/>
    <n v="16"/>
    <s v="Zambia: 2017"/>
    <s v="ZMB"/>
    <s v="Zambia"/>
    <s v="https://eiti.org/board-decision/2017-54"/>
    <s v="https://eiti.org/document/validation-of-zambia-2017-documentation"/>
    <n v="2017"/>
    <n v="2017"/>
    <s v="Meaningful progress"/>
    <x v="14"/>
    <n v="0"/>
    <x v="2"/>
    <s v="There are no mandatory social payments from the extractive sector in Zambia. Requirement 6.1.a is therefore not applicable. The EITI Report discloses voluntary Corporate Social Responsibility payments per company, both in cash and in-kind. "/>
    <s v="https://eiti.org/zambia#zambia-progress-by-requirement"/>
    <s v="www.zambiaeiti.org"/>
    <s v="https://eiti.org/api/v1.0/score_data/16"/>
    <s v="ZambiaMandatory social expenditures (#6.1)"/>
    <s v="Zambia: 2017"/>
    <s v="Zambia"/>
    <n v="1"/>
    <n v="16"/>
    <s v="Zambia: 2017"/>
    <s v="ZMB"/>
    <s v="Zambia"/>
    <s v="https://eiti.org/board-decision/2017-54"/>
    <s v="https://eiti.org/document/validation-of-zambia-2017-documentation"/>
    <n v="2017"/>
    <n v="2017"/>
    <s v="Meaningful progress"/>
    <s v="Mandatory social expenditures (#6.1)"/>
    <n v="0"/>
    <x v="2"/>
    <s v="There are no mandatory social payments from the extractive sector in Zambia. Requirement 6.1.a is therefore not applicable. The EITI Report discloses voluntary Corporate Social Responsibility payments per company, both in cash and in-kind. "/>
    <s v="https://eiti.org/zambia#zambia-progress-by-requirement"/>
    <s v="www.zambiaeiti.org"/>
    <s v="https://eiti.org/api/v1.0/score_data/16"/>
    <x v="0"/>
    <n v="0"/>
    <n v="0"/>
    <n v="0"/>
    <n v="0"/>
    <n v="0"/>
    <x v="4"/>
  </r>
  <r>
    <x v="41"/>
    <n v="1"/>
    <n v="16"/>
    <s v="Zambia: 2017"/>
    <s v="ZMB"/>
    <s v="Zambia"/>
    <s v="https://eiti.org/board-decision/2017-54"/>
    <s v="https://eiti.org/document/validation-of-zambia-2017-documentation"/>
    <n v="2017"/>
    <n v="2017"/>
    <s v="Meaningful progress"/>
    <x v="13"/>
    <n v="0"/>
    <x v="2"/>
    <s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
    <s v="https://eiti.org/zambia#zambia-progress-by-requirement"/>
    <s v="www.zambiaeiti.org"/>
    <s v="https://eiti.org/api/v1.0/score_data/16"/>
    <s v="ZambiaSOE quasi-fiscal expenditures (#6.2)"/>
    <s v="Zambia: 2017"/>
    <s v="Zambia"/>
    <n v="1"/>
    <n v="16"/>
    <s v="Zambia: 2017"/>
    <s v="ZMB"/>
    <s v="Zambia"/>
    <s v="https://eiti.org/board-decision/2017-54"/>
    <s v="https://eiti.org/document/validation-of-zambia-2017-documentation"/>
    <n v="2017"/>
    <n v="2017"/>
    <s v="Meaningful progress"/>
    <s v="SOE quasi-fiscal expenditures (#6.2)"/>
    <n v="0"/>
    <x v="2"/>
    <s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
    <s v="https://eiti.org/zambia#zambia-progress-by-requirement"/>
    <s v="www.zambiaeiti.org"/>
    <s v="https://eiti.org/api/v1.0/score_data/16"/>
    <x v="0"/>
    <n v="0"/>
    <n v="0"/>
    <n v="0"/>
    <n v="0"/>
    <n v="0"/>
    <x v="4"/>
  </r>
  <r>
    <x v="41"/>
    <n v="1"/>
    <n v="16"/>
    <s v="Zambia: 2017"/>
    <s v="ZMB"/>
    <s v="Zambia"/>
    <s v="https://eiti.org/board-decision/2017-54"/>
    <s v="https://eiti.org/document/validation-of-zambia-2017-documentation"/>
    <n v="2017"/>
    <n v="2017"/>
    <s v="Meaningful progress"/>
    <x v="12"/>
    <n v="5"/>
    <x v="1"/>
    <s v="The multi-stakeholder group (MSG) has reviewed the outcomes and impact of EITI implementation on natural resource governance through the production of annual progress reports, agreed by the MSG and made publicly available."/>
    <s v="https://eiti.org/zambia#zambia-progress-by-requirement"/>
    <s v="www.zambiaeiti.org"/>
    <s v="https://eiti.org/api/v1.0/score_data/16"/>
    <s v="ZambiaOutcomes and impact of implementation (#7.4)"/>
    <s v="Zambia: 2017"/>
    <s v="Zambia"/>
    <n v="1"/>
    <n v="16"/>
    <s v="Zambia: 2017"/>
    <s v="ZMB"/>
    <s v="Zambia"/>
    <s v="https://eiti.org/board-decision/2017-54"/>
    <s v="https://eiti.org/document/validation-of-zambia-2017-documentation"/>
    <n v="2017"/>
    <n v="2017"/>
    <s v="Meaningful progress"/>
    <s v="Outcomes and impact of implementation (#7.4)"/>
    <n v="5"/>
    <x v="1"/>
    <s v="The multi-stakeholder group (MSG) has reviewed the outcomes and impact of EITI implementation on natural resource governance through the production of annual progress reports, agreed by the MSG and made publicly available."/>
    <s v="https://eiti.org/zambia#zambia-progress-by-requirement"/>
    <s v="www.zambiaeiti.org"/>
    <s v="https://eiti.org/api/v1.0/score_data/16"/>
    <x v="0"/>
    <n v="0"/>
    <n v="0"/>
    <n v="0"/>
    <n v="0"/>
    <n v="0"/>
    <x v="2"/>
  </r>
  <r>
    <x v="41"/>
    <n v="1"/>
    <n v="16"/>
    <s v="Zambia: 2017"/>
    <s v="ZMB"/>
    <s v="Zambia"/>
    <s v="https://eiti.org/board-decision/2017-54"/>
    <s v="https://eiti.org/document/validation-of-zambia-2017-documentation"/>
    <n v="2017"/>
    <n v="2017"/>
    <s v="Meaningful progress"/>
    <x v="11"/>
    <n v="4"/>
    <x v="0"/>
    <s v=""/>
    <s v="https://eiti.org/zambia#zambia-progress-by-requirement"/>
    <s v="www.zambiaeiti.org"/>
    <s v="https://eiti.org/api/v1.0/score_data/16"/>
    <s v="ZambiaOverall Progress (#0.0)"/>
    <s v="Zambia: 2017"/>
    <s v="Zambia"/>
    <n v="1"/>
    <n v="16"/>
    <s v="Zambia: 2017"/>
    <s v="ZMB"/>
    <s v="Zambia"/>
    <s v="https://eiti.org/board-decision/2017-54"/>
    <s v="https://eiti.org/document/validation-of-zambia-2017-documentation"/>
    <n v="2017"/>
    <n v="2017"/>
    <s v="Meaningful progress"/>
    <s v="Overall Progress (#0.0)"/>
    <n v="4"/>
    <x v="0"/>
    <s v=""/>
    <s v="https://eiti.org/zambia#zambia-progress-by-requirement"/>
    <s v="www.zambiaeiti.org"/>
    <s v="https://eiti.org/api/v1.0/score_data/16"/>
    <x v="0"/>
    <n v="1"/>
    <n v="0"/>
    <n v="1"/>
    <n v="0"/>
    <n v="0"/>
    <x v="3"/>
  </r>
  <r>
    <x v="41"/>
    <n v="1"/>
    <n v="16"/>
    <s v="Zambia: 2017"/>
    <s v="ZMB"/>
    <s v="Zambia"/>
    <s v="https://eiti.org/board-decision/2017-54"/>
    <s v="https://eiti.org/document/validation-of-zambia-2017-documentation"/>
    <n v="2017"/>
    <n v="2017"/>
    <s v="Meaningful progress"/>
    <x v="10"/>
    <n v="1"/>
    <x v="4"/>
    <s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
    <s v="https://eiti.org/zambia#zambia-progress-by-requirement"/>
    <s v="www.zambiaeiti.org"/>
    <s v="https://eiti.org/api/v1.0/score_data/16"/>
    <s v="ZambiaData accessibility (#7.2)"/>
    <s v="Zambia: 2017"/>
    <s v="Zambia"/>
    <n v="1"/>
    <n v="16"/>
    <s v="Zambia: 2017"/>
    <s v="ZMB"/>
    <s v="Zambia"/>
    <s v="https://eiti.org/board-decision/2017-54"/>
    <s v="https://eiti.org/document/validation-of-zambia-2017-documentation"/>
    <n v="2017"/>
    <n v="2017"/>
    <s v="Meaningful progress"/>
    <s v="Data accessibility (#7.2)"/>
    <n v="1"/>
    <x v="4"/>
    <s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
    <s v="https://eiti.org/zambia#zambia-progress-by-requirement"/>
    <s v="www.zambiaeiti.org"/>
    <s v="https://eiti.org/api/v1.0/score_data/16"/>
    <x v="0"/>
    <n v="0"/>
    <n v="0"/>
    <n v="0"/>
    <n v="0"/>
    <n v="0"/>
    <x v="2"/>
  </r>
  <r>
    <x v="41"/>
    <n v="1"/>
    <n v="16"/>
    <s v="Zambia: 2017"/>
    <s v="ZMB"/>
    <s v="Zambia"/>
    <s v="https://eiti.org/board-decision/2017-54"/>
    <s v="https://eiti.org/document/validation-of-zambia-2017-documentation"/>
    <n v="2017"/>
    <n v="2017"/>
    <s v="Meaningful progress"/>
    <x v="9"/>
    <n v="4"/>
    <x v="0"/>
    <s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
    <s v="https://eiti.org/zambia#zambia-progress-by-requirement"/>
    <s v="www.zambiaeiti.org"/>
    <s v="https://eiti.org/api/v1.0/score_data/16"/>
    <s v="ZambiaFollow up on recommendations (#7.3)"/>
    <s v="Zambia: 2017"/>
    <s v="Zambia"/>
    <n v="1"/>
    <n v="16"/>
    <s v="Zambia: 2017"/>
    <s v="ZMB"/>
    <s v="Zambia"/>
    <s v="https://eiti.org/board-decision/2017-54"/>
    <s v="https://eiti.org/document/validation-of-zambia-2017-documentation"/>
    <n v="2017"/>
    <n v="2017"/>
    <s v="Meaningful progress"/>
    <s v="Follow up on recommendations (#7.3)"/>
    <n v="4"/>
    <x v="0"/>
    <s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
    <s v="https://eiti.org/zambia#zambia-progress-by-requirement"/>
    <s v="www.zambiaeiti.org"/>
    <s v="https://eiti.org/api/v1.0/score_data/16"/>
    <x v="0"/>
    <n v="1"/>
    <n v="0"/>
    <n v="1"/>
    <n v="0"/>
    <n v="0"/>
    <x v="2"/>
  </r>
  <r>
    <x v="41"/>
    <n v="1"/>
    <n v="16"/>
    <s v="Zambia: 2017"/>
    <s v="ZMB"/>
    <s v="Zambia"/>
    <s v="https://eiti.org/board-decision/2017-54"/>
    <s v="https://eiti.org/document/validation-of-zambia-2017-documentation"/>
    <n v="2017"/>
    <n v="2017"/>
    <s v="Meaningful progress"/>
    <x v="8"/>
    <n v="1"/>
    <x v="4"/>
    <s v="The EITI Report includes some information on the budget-making process. Reporting on revenue management and expenditures is encouraged but not required by the EITI Standard and progress with this requirement will not have any implications for a country’s EITI status."/>
    <s v="https://eiti.org/zambia#zambia-progress-by-requirement"/>
    <s v="www.zambiaeiti.org"/>
    <s v="https://eiti.org/api/v1.0/score_data/16"/>
    <s v="ZambiaRevenue management and expenditures (#5.3)"/>
    <s v="Zambia: 2017"/>
    <s v="Zambia"/>
    <n v="1"/>
    <n v="16"/>
    <s v="Zambia: 2017"/>
    <s v="ZMB"/>
    <s v="Zambia"/>
    <s v="https://eiti.org/board-decision/2017-54"/>
    <s v="https://eiti.org/document/validation-of-zambia-2017-documentation"/>
    <n v="2017"/>
    <n v="2017"/>
    <s v="Meaningful progress"/>
    <s v="Revenue management and expenditures (#5.3)"/>
    <n v="1"/>
    <x v="4"/>
    <s v="The EITI Report includes some information on the budget-making process. Reporting on revenue management and expenditures is encouraged but not required by the EITI Standard and progress with this requirement will not have any implications for a country’s EITI status."/>
    <s v="https://eiti.org/zambia#zambia-progress-by-requirement"/>
    <s v="www.zambiaeiti.org"/>
    <s v="https://eiti.org/api/v1.0/score_data/16"/>
    <x v="0"/>
    <n v="0"/>
    <n v="0"/>
    <n v="0"/>
    <n v="0"/>
    <n v="0"/>
    <x v="1"/>
  </r>
  <r>
    <x v="41"/>
    <n v="1"/>
    <n v="16"/>
    <s v="Zambia: 2017"/>
    <s v="ZMB"/>
    <s v="Zambia"/>
    <s v="https://eiti.org/board-decision/2017-54"/>
    <s v="https://eiti.org/document/validation-of-zambia-2017-documentation"/>
    <n v="2017"/>
    <n v="2017"/>
    <s v="Meaningful progress"/>
    <x v="4"/>
    <n v="5"/>
    <x v="1"/>
    <s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
    <s v="https://eiti.org/zambia#zambia-progress-by-requirement"/>
    <s v="www.zambiaeiti.org"/>
    <s v="https://eiti.org/api/v1.0/score_data/16"/>
    <s v="ZambiaSOE transactions (#4.5)"/>
    <s v="Zambia: 2017"/>
    <s v="Zambia"/>
    <n v="1"/>
    <n v="16"/>
    <s v="Zambia: 2017"/>
    <s v="ZMB"/>
    <s v="Zambia"/>
    <s v="https://eiti.org/board-decision/2017-54"/>
    <s v="https://eiti.org/document/validation-of-zambia-2017-documentation"/>
    <n v="2017"/>
    <n v="2017"/>
    <s v="Meaningful progress"/>
    <s v="SOE transactions (#4.5)"/>
    <n v="5"/>
    <x v="1"/>
    <s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7"/>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s v="ZambiaDirect subnational payments (#4.6)"/>
    <s v="Zambia: 2017"/>
    <s v="Zambia"/>
    <n v="1"/>
    <n v="16"/>
    <s v="Zambia: 2017"/>
    <s v="ZMB"/>
    <s v="Zambia"/>
    <s v="https://eiti.org/board-decision/2017-54"/>
    <s v="https://eiti.org/document/validation-of-zambia-2017-documentation"/>
    <n v="2017"/>
    <n v="2017"/>
    <s v="Meaningful progress"/>
    <s v="Direct subnational payments (#4.6)"/>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28"/>
    <n v="0"/>
    <x v="2"/>
    <s v="EITI Requirement 4.3 on barter and infrastructure transactions is not applicable to Zambia."/>
    <s v="https://eiti.org/zambia#zambia-progress-by-requirement"/>
    <s v="www.zambiaeiti.org"/>
    <s v="https://eiti.org/api/v1.0/score_data/16"/>
    <s v="ZambiaBarter agreements (#4.3)"/>
    <s v="Zambia: 2017"/>
    <s v="Zambia"/>
    <n v="1"/>
    <n v="16"/>
    <s v="Zambia: 2017"/>
    <s v="ZMB"/>
    <s v="Zambia"/>
    <s v="https://eiti.org/board-decision/2017-54"/>
    <s v="https://eiti.org/document/validation-of-zambia-2017-documentation"/>
    <n v="2017"/>
    <n v="2017"/>
    <s v="Meaningful progress"/>
    <s v="Barter agreements (#4.3)"/>
    <n v="0"/>
    <x v="2"/>
    <s v="EITI Requirement 4.3 on barter and infrastructure transactions is not applicable to Zambia."/>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5"/>
    <n v="0"/>
    <x v="2"/>
    <s v="EITI Requirement 4.4 on transport revenues is not applicable to Zambia."/>
    <s v="https://eiti.org/zambia#zambia-progress-by-requirement"/>
    <s v="www.zambiaeiti.org"/>
    <s v="https://eiti.org/api/v1.0/score_data/16"/>
    <s v="ZambiaTransportation revenues (#4.4)"/>
    <s v="Zambia: 2017"/>
    <s v="Zambia"/>
    <n v="1"/>
    <n v="16"/>
    <s v="Zambia: 2017"/>
    <s v="ZMB"/>
    <s v="Zambia"/>
    <s v="https://eiti.org/board-decision/2017-54"/>
    <s v="https://eiti.org/document/validation-of-zambia-2017-documentation"/>
    <n v="2017"/>
    <n v="2017"/>
    <s v="Meaningful progress"/>
    <s v="Transportation revenues (#4.4)"/>
    <n v="0"/>
    <x v="2"/>
    <s v="EITI Requirement 4.4 on transport revenues is not applicable to Zambia."/>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0"/>
    <n v="5"/>
    <x v="1"/>
    <s v="The EITI Report provides a clear account of the reporting procedures and an assessment of the reliability of the data."/>
    <s v="https://eiti.org/zambia#zambia-progress-by-requirement"/>
    <s v="www.zambiaeiti.org"/>
    <s v="https://eiti.org/api/v1.0/score_data/16"/>
    <s v="ZambiaData quality (#4.9)"/>
    <s v="Zambia: 2017"/>
    <s v="Zambia"/>
    <n v="1"/>
    <n v="16"/>
    <s v="Zambia: 2017"/>
    <s v="ZMB"/>
    <s v="Zambia"/>
    <s v="https://eiti.org/board-decision/2017-54"/>
    <s v="https://eiti.org/document/validation-of-zambia-2017-documentation"/>
    <n v="2017"/>
    <n v="2017"/>
    <s v="Meaningful progress"/>
    <s v="Data quality (#4.9)"/>
    <n v="5"/>
    <x v="1"/>
    <s v="The EITI Report provides a clear account of the reporting procedures and an assessment of the reliability of the data."/>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3"/>
    <n v="5"/>
    <x v="1"/>
    <s v="The EITI Report describes the distribution of revenues and explains that only revenues collected by local councils are not deposited into the consolidated account."/>
    <s v="https://eiti.org/zambia#zambia-progress-by-requirement"/>
    <s v="www.zambiaeiti.org"/>
    <s v="https://eiti.org/api/v1.0/score_data/16"/>
    <s v="ZambiaDistribution of revenues (#5.1)"/>
    <s v="Zambia: 2017"/>
    <s v="Zambia"/>
    <n v="1"/>
    <n v="16"/>
    <s v="Zambia: 2017"/>
    <s v="ZMB"/>
    <s v="Zambia"/>
    <s v="https://eiti.org/board-decision/2017-54"/>
    <s v="https://eiti.org/document/validation-of-zambia-2017-documentation"/>
    <n v="2017"/>
    <n v="2017"/>
    <s v="Meaningful progress"/>
    <s v="Distribution of revenues (#5.1)"/>
    <n v="5"/>
    <x v="1"/>
    <s v="The EITI Report describes the distribution of revenues and explains that only revenues collected by local councils are not deposited into the consolidated account."/>
    <s v="https://eiti.org/zambia#zambia-progress-by-requirement"/>
    <s v="www.zambiaeiti.org"/>
    <s v="https://eiti.org/api/v1.0/score_data/16"/>
    <x v="0"/>
    <n v="0"/>
    <n v="0"/>
    <n v="0"/>
    <n v="0"/>
    <n v="0"/>
    <x v="1"/>
  </r>
  <r>
    <x v="41"/>
    <n v="1"/>
    <n v="16"/>
    <s v="Zambia: 2017"/>
    <s v="ZMB"/>
    <s v="Zambia"/>
    <s v="https://eiti.org/board-decision/2017-54"/>
    <s v="https://eiti.org/document/validation-of-zambia-2017-documentation"/>
    <n v="2017"/>
    <n v="2017"/>
    <s v="Meaningful progress"/>
    <x v="6"/>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s v="ZambiaDisaggregation (#4.7)"/>
    <s v="Zambia: 2017"/>
    <s v="Zambia"/>
    <n v="1"/>
    <n v="16"/>
    <s v="Zambia: 2017"/>
    <s v="ZMB"/>
    <s v="Zambia"/>
    <s v="https://eiti.org/board-decision/2017-54"/>
    <s v="https://eiti.org/document/validation-of-zambia-2017-documentation"/>
    <n v="2017"/>
    <n v="2017"/>
    <s v="Meaningful progress"/>
    <s v="Disaggregation (#4.7)"/>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x v="0"/>
    <n v="0"/>
    <n v="0"/>
    <n v="0"/>
    <n v="0"/>
    <n v="0"/>
    <x v="0"/>
  </r>
  <r>
    <x v="41"/>
    <n v="1"/>
    <n v="16"/>
    <s v="Zambia: 2017"/>
    <s v="ZMB"/>
    <s v="Zambia"/>
    <s v="https://eiti.org/board-decision/2017-54"/>
    <s v="https://eiti.org/document/validation-of-zambia-2017-documentation"/>
    <n v="2017"/>
    <n v="2017"/>
    <s v="Meaningful progress"/>
    <x v="1"/>
    <n v="5"/>
    <x v="1"/>
    <s v="The 2015 EITI Report was published one year after the end of the financial year covered by the report, well ahead of the two-year deadline."/>
    <s v="https://eiti.org/zambia#zambia-progress-by-requirement"/>
    <s v="www.zambiaeiti.org"/>
    <s v="https://eiti.org/api/v1.0/score_data/16"/>
    <s v="ZambiaData timeliness (#4.8)"/>
    <s v="Zambia: 2017"/>
    <s v="Zambia"/>
    <n v="1"/>
    <n v="16"/>
    <s v="Zambia: 2017"/>
    <s v="ZMB"/>
    <s v="Zambia"/>
    <s v="https://eiti.org/board-decision/2017-54"/>
    <s v="https://eiti.org/document/validation-of-zambia-2017-documentation"/>
    <n v="2017"/>
    <n v="2017"/>
    <s v="Meaningful progress"/>
    <s v="Data timeliness (#4.8)"/>
    <n v="5"/>
    <x v="1"/>
    <s v="The 2015 EITI Report was published one year after the end of the financial year covered by the report, well ahead of the two-year deadline."/>
    <s v="https://eiti.org/zambia#zambia-progress-by-requirement"/>
    <s v="www.zambiaeiti.org"/>
    <s v="https://eiti.org/api/v1.0/score_data/16"/>
    <x v="0"/>
    <n v="0"/>
    <n v="0"/>
    <n v="0"/>
    <n v="0"/>
    <n v="0"/>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8">
  <r>
    <x v="0"/>
    <x v="0"/>
    <n v="1"/>
    <n v="41"/>
    <s v="Afghanistan: 2017"/>
    <s v="AFG"/>
    <s v="Afghanistan"/>
    <s v="https://eiti.org/BD/2019-1"/>
    <s v="https://eiti.org/document/afghanistan-validation-2017"/>
    <n v="2017"/>
    <n v="2019"/>
    <s v="Inadequate progress / suspended"/>
    <x v="0"/>
    <n v="4"/>
    <x v="0"/>
    <s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
    <s v="https://eiti.org/document/afghanistan-validation-2017"/>
    <s v="www.aeiti.af/en"/>
    <s v="https://eiti.org/api/v1.0/score_data/41"/>
    <s v="AfghanistanData quality (#4.9)"/>
    <x v="0"/>
  </r>
  <r>
    <x v="0"/>
    <x v="0"/>
    <n v="1"/>
    <n v="41"/>
    <s v="Afghanistan: 2017"/>
    <s v="AFG"/>
    <s v="Afghanistan"/>
    <s v="https://eiti.org/BD/2019-1"/>
    <s v="https://eiti.org/document/afghanistan-validation-2017"/>
    <n v="2017"/>
    <n v="2019"/>
    <s v="Inadequate progress / suspended"/>
    <x v="1"/>
    <n v="5"/>
    <x v="1"/>
    <s v="The 2014-15 EITI Report was published within extended deadline agreed by the EITI Board. "/>
    <s v="https://eiti.org/document/afghanistan-validation-2017"/>
    <s v="www.aeiti.af/en"/>
    <s v="https://eiti.org/api/v1.0/score_data/41"/>
    <s v="AfghanistanData timeliness (#4.8)"/>
    <x v="0"/>
  </r>
  <r>
    <x v="0"/>
    <x v="0"/>
    <n v="1"/>
    <n v="41"/>
    <s v="Afghanistan: 2017"/>
    <s v="AFG"/>
    <s v="Afghanistan"/>
    <s v="https://eiti.org/BD/2019-1"/>
    <s v="https://eiti.org/document/afghanistan-validation-2017"/>
    <n v="2017"/>
    <n v="2019"/>
    <s v="Inadequate progress / suspended"/>
    <x v="2"/>
    <n v="0"/>
    <x v="2"/>
    <s v="The 2014-15 EITI Report describes the statutory provisions for subnational transfers of mining revenues and explains the MSG’s assessment that the requirement was not applicable given the lack of implementation of the legal provisions to date."/>
    <s v="https://eiti.org/document/afghanistan-validation-2017"/>
    <s v="www.aeiti.af/en"/>
    <s v="https://eiti.org/api/v1.0/score_data/41"/>
    <s v="AfghanistanSubnational transfers (#5.2)"/>
    <x v="0"/>
  </r>
  <r>
    <x v="0"/>
    <x v="0"/>
    <n v="1"/>
    <n v="41"/>
    <s v="Afghanistan: 2017"/>
    <s v="AFG"/>
    <s v="Afghanistan"/>
    <s v="https://eiti.org/BD/2019-1"/>
    <s v="https://eiti.org/document/afghanistan-validation-2017"/>
    <n v="2017"/>
    <n v="2019"/>
    <s v="Inadequate progress / suspended"/>
    <x v="3"/>
    <n v="3"/>
    <x v="3"/>
    <s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
    <s v="https://eiti.org/document/afghanistan-validation-2017"/>
    <s v="www.aeiti.af/en"/>
    <s v="https://eiti.org/api/v1.0/score_data/41"/>
    <s v="AfghanistanDistribution of revenues (#5.1)"/>
    <x v="0"/>
  </r>
  <r>
    <x v="0"/>
    <x v="0"/>
    <n v="1"/>
    <n v="41"/>
    <s v="Afghanistan: 2017"/>
    <s v="AFG"/>
    <s v="Afghanistan"/>
    <s v="https://eiti.org/BD/2019-1"/>
    <s v="https://eiti.org/document/afghanistan-validation-2017"/>
    <n v="2017"/>
    <n v="2019"/>
    <s v="Inadequate progress / suspended"/>
    <x v="4"/>
    <n v="4"/>
    <x v="0"/>
    <s v="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
    <s v="https://eiti.org/document/afghanistan-validation-2017"/>
    <s v="www.aeiti.af/en"/>
    <s v="https://eiti.org/api/v1.0/score_data/41"/>
    <s v="AfghanistanSOE transactions (#4.5)"/>
    <x v="0"/>
  </r>
  <r>
    <x v="0"/>
    <x v="0"/>
    <n v="1"/>
    <n v="41"/>
    <s v="Afghanistan: 2017"/>
    <s v="AFG"/>
    <s v="Afghanistan"/>
    <s v="https://eiti.org/BD/2019-1"/>
    <s v="https://eiti.org/document/afghanistan-validation-2017"/>
    <n v="2017"/>
    <n v="2019"/>
    <s v="Inadequate progress / suspended"/>
    <x v="5"/>
    <n v="3"/>
    <x v="3"/>
    <s v="The 2014-15 EITI Report refers to four arrangements that do not give rise to transportation revenues. While these are likely immaterial, the lack of clear assessment of the materiality of these revenues is a concern."/>
    <s v="https://eiti.org/document/afghanistan-validation-2017"/>
    <s v="www.aeiti.af/en"/>
    <s v="https://eiti.org/api/v1.0/score_data/41"/>
    <s v="AfghanistanTransportation revenues (#4.4)"/>
    <x v="0"/>
  </r>
  <r>
    <x v="0"/>
    <x v="0"/>
    <n v="1"/>
    <n v="41"/>
    <s v="Afghanistan: 2017"/>
    <s v="AFG"/>
    <s v="Afghanistan"/>
    <s v="https://eiti.org/BD/2019-1"/>
    <s v="https://eiti.org/document/afghanistan-validation-2017"/>
    <n v="2017"/>
    <n v="2019"/>
    <s v="Inadequate progress / suspended"/>
    <x v="6"/>
    <n v="5"/>
    <x v="1"/>
    <s v="The 2015 EITI Report is disaggregated by company, revenue flow and collecting government entity."/>
    <s v="https://eiti.org/document/afghanistan-validation-2017"/>
    <s v="www.aeiti.af/en"/>
    <s v="https://eiti.org/api/v1.0/score_data/41"/>
    <s v="AfghanistanDisaggregation (#4.7)"/>
    <x v="0"/>
  </r>
  <r>
    <x v="0"/>
    <x v="0"/>
    <n v="1"/>
    <n v="41"/>
    <s v="Afghanistan: 2017"/>
    <s v="AFG"/>
    <s v="Afghanistan"/>
    <s v="https://eiti.org/BD/2019-1"/>
    <s v="https://eiti.org/document/afghanistan-validation-2017"/>
    <n v="2017"/>
    <n v="2019"/>
    <s v="Inadequate progress / suspended"/>
    <x v="7"/>
    <n v="0"/>
    <x v="2"/>
    <s v="This requirement is not applicable in Afghanistan."/>
    <s v="https://eiti.org/document/afghanistan-validation-2017"/>
    <s v="www.aeiti.af/en"/>
    <s v="https://eiti.org/api/v1.0/score_data/41"/>
    <s v="AfghanistanDirect subnational payments (#4.6)"/>
    <x v="0"/>
  </r>
  <r>
    <x v="0"/>
    <x v="0"/>
    <n v="1"/>
    <n v="41"/>
    <s v="Afghanistan: 2017"/>
    <s v="AFG"/>
    <s v="Afghanistan"/>
    <s v="https://eiti.org/BD/2019-1"/>
    <s v="https://eiti.org/document/afghanistan-validation-2017"/>
    <n v="2017"/>
    <n v="2019"/>
    <s v="Inadequate progress / suspended"/>
    <x v="8"/>
    <n v="1"/>
    <x v="4"/>
    <s v="The MSG made modest efforts to include some information on the government accounting process. "/>
    <s v="https://eiti.org/document/afghanistan-validation-2017"/>
    <s v="www.aeiti.af/en"/>
    <s v="https://eiti.org/api/v1.0/score_data/41"/>
    <s v="AfghanistanRevenue management and expenditures (#5.3)"/>
    <x v="0"/>
  </r>
  <r>
    <x v="0"/>
    <x v="0"/>
    <n v="1"/>
    <n v="41"/>
    <s v="Afghanistan: 2017"/>
    <s v="AFG"/>
    <s v="Afghanistan"/>
    <s v="https://eiti.org/BD/2019-1"/>
    <s v="https://eiti.org/document/afghanistan-validation-2017"/>
    <n v="2017"/>
    <n v="2019"/>
    <s v="Inadequate progress / suspended"/>
    <x v="9"/>
    <n v="4"/>
    <x v="0"/>
    <s v="Stakeholders have taken some steps to act upon lessons learned and investigate and address causes of discrepancies, however efforts have been severely hampered by lack of coordination between the MSG and relevant government agencies."/>
    <s v="https://eiti.org/document/afghanistan-validation-2017"/>
    <s v="www.aeiti.af/en"/>
    <s v="https://eiti.org/api/v1.0/score_data/41"/>
    <s v="AfghanistanFollow up on recommendations (#7.3)"/>
    <x v="0"/>
  </r>
  <r>
    <x v="0"/>
    <x v="0"/>
    <n v="1"/>
    <n v="41"/>
    <s v="Afghanistan: 2017"/>
    <s v="AFG"/>
    <s v="Afghanistan"/>
    <s v="https://eiti.org/BD/2019-1"/>
    <s v="https://eiti.org/document/afghanistan-validation-2017"/>
    <n v="2017"/>
    <n v="2019"/>
    <s v="Inadequate progress / suspended"/>
    <x v="10"/>
    <n v="1"/>
    <x v="4"/>
    <s v="AEITI has an open data policy and publishes summary reports, however the policy is not public and EITI reports are not published in machine-readable format."/>
    <s v="https://eiti.org/document/afghanistan-validation-2017"/>
    <s v="www.aeiti.af/en"/>
    <s v="https://eiti.org/api/v1.0/score_data/41"/>
    <s v="AfghanistanData accessibility (#7.2)"/>
    <x v="0"/>
  </r>
  <r>
    <x v="0"/>
    <x v="0"/>
    <n v="1"/>
    <n v="41"/>
    <s v="Afghanistan: 2017"/>
    <s v="AFG"/>
    <s v="Afghanistan"/>
    <s v="https://eiti.org/BD/2019-1"/>
    <s v="https://eiti.org/document/afghanistan-validation-2017"/>
    <n v="2017"/>
    <n v="2019"/>
    <s v="Inadequate progress / suspended"/>
    <x v="11"/>
    <n v="3"/>
    <x v="3"/>
    <s v=""/>
    <s v="https://eiti.org/document/afghanistan-validation-2017"/>
    <s v="www.aeiti.af/en"/>
    <s v="https://eiti.org/api/v1.0/score_data/41"/>
    <s v="AfghanistanOverall Progress (#0.0)"/>
    <x v="0"/>
  </r>
  <r>
    <x v="0"/>
    <x v="0"/>
    <n v="1"/>
    <n v="41"/>
    <s v="Afghanistan: 2017"/>
    <s v="AFG"/>
    <s v="Afghanistan"/>
    <s v="https://eiti.org/BD/2019-1"/>
    <s v="https://eiti.org/document/afghanistan-validation-2017"/>
    <n v="2017"/>
    <n v="2019"/>
    <s v="Inadequate progress / suspended"/>
    <x v="12"/>
    <n v="4"/>
    <x v="0"/>
    <s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
    <s v="https://eiti.org/document/afghanistan-validation-2017"/>
    <s v="www.aeiti.af/en"/>
    <s v="https://eiti.org/api/v1.0/score_data/41"/>
    <s v="AfghanistanOutcomes and impact of implementation (#7.4)"/>
    <x v="0"/>
  </r>
  <r>
    <x v="0"/>
    <x v="0"/>
    <n v="1"/>
    <n v="41"/>
    <s v="Afghanistan: 2017"/>
    <s v="AFG"/>
    <s v="Afghanistan"/>
    <s v="https://eiti.org/BD/2019-1"/>
    <s v="https://eiti.org/document/afghanistan-validation-2017"/>
    <n v="2017"/>
    <n v="2019"/>
    <s v="Inadequate progress / suspended"/>
    <x v="13"/>
    <n v="2"/>
    <x v="5"/>
    <s v="There is insufficient information in the 2014-2015 EITI Report to assess whether material quasi-fiscal expenditures exist in Afghanistan. "/>
    <s v="https://eiti.org/document/afghanistan-validation-2017"/>
    <s v="www.aeiti.af/en"/>
    <s v="https://eiti.org/api/v1.0/score_data/41"/>
    <s v="AfghanistanSOE quasi-fiscal expenditures (#6.2)"/>
    <x v="0"/>
  </r>
  <r>
    <x v="0"/>
    <x v="0"/>
    <n v="1"/>
    <n v="41"/>
    <s v="Afghanistan: 2017"/>
    <s v="AFG"/>
    <s v="Afghanistan"/>
    <s v="https://eiti.org/BD/2019-1"/>
    <s v="https://eiti.org/document/afghanistan-validation-2017"/>
    <n v="2017"/>
    <n v="2019"/>
    <s v="Inadequate progress / suspended"/>
    <x v="14"/>
    <n v="3"/>
    <x v="3"/>
    <s v="Whilst the 2014-15 Report states that there are no mandatory social expenditures, several stakeholders confirmed that specific mining companies had undertaken mandatory social expenditures in the year under review. "/>
    <s v="https://eiti.org/document/afghanistan-validation-2017"/>
    <s v="www.aeiti.af/en"/>
    <s v="https://eiti.org/api/v1.0/score_data/41"/>
    <s v="AfghanistanMandatory social expenditures (#6.1)"/>
    <x v="0"/>
  </r>
  <r>
    <x v="0"/>
    <x v="0"/>
    <n v="1"/>
    <n v="41"/>
    <s v="Afghanistan: 2017"/>
    <s v="AFG"/>
    <s v="Afghanistan"/>
    <s v="https://eiti.org/BD/2019-1"/>
    <s v="https://eiti.org/document/afghanistan-validation-2017"/>
    <n v="2017"/>
    <n v="2019"/>
    <s v="Inadequate progress / suspended"/>
    <x v="15"/>
    <n v="4"/>
    <x v="0"/>
    <s v="AEITI Reports are available in local languages and outreach activities are carried out despite the security situation. AEITI has a communications strategy, however outreach and communications have slowed significantly over the last 3 years."/>
    <s v="https://eiti.org/document/afghanistan-validation-2017"/>
    <s v="www.aeiti.af/en"/>
    <s v="https://eiti.org/api/v1.0/score_data/41"/>
    <s v="AfghanistanPublic debate (#7.1)"/>
    <x v="0"/>
  </r>
  <r>
    <x v="0"/>
    <x v="0"/>
    <n v="1"/>
    <n v="41"/>
    <s v="Afghanistan: 2017"/>
    <s v="AFG"/>
    <s v="Afghanistan"/>
    <s v="https://eiti.org/BD/2019-1"/>
    <s v="https://eiti.org/document/afghanistan-validation-2017"/>
    <n v="2017"/>
    <n v="2019"/>
    <s v="Inadequate progress / suspended"/>
    <x v="16"/>
    <n v="3"/>
    <x v="3"/>
    <s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
    <s v="https://eiti.org/document/afghanistan-validation-2017"/>
    <s v="www.aeiti.af/en"/>
    <s v="https://eiti.org/api/v1.0/score_data/41"/>
    <s v="AfghanistanEconomic contribution (#6.3)"/>
    <x v="0"/>
  </r>
  <r>
    <x v="0"/>
    <x v="0"/>
    <n v="1"/>
    <n v="41"/>
    <s v="Afghanistan: 2017"/>
    <s v="AFG"/>
    <s v="Afghanistan"/>
    <s v="https://eiti.org/BD/2019-1"/>
    <s v="https://eiti.org/document/afghanistan-validation-2017"/>
    <n v="2017"/>
    <n v="2019"/>
    <s v="Inadequate progress / suspended"/>
    <x v="17"/>
    <n v="5"/>
    <x v="1"/>
    <s v="The 2014-2015 Afghanistan EITI Report provides information regarding the legal and fiscal framework governing the extractive sector, including recent reforms to the minerals law. "/>
    <s v="https://eiti.org/document/afghanistan-validation-2017"/>
    <s v="www.aeiti.af/en"/>
    <s v="https://eiti.org/api/v1.0/score_data/41"/>
    <s v="AfghanistanLegal framework (#2.1)"/>
    <x v="0"/>
  </r>
  <r>
    <x v="0"/>
    <x v="0"/>
    <n v="1"/>
    <n v="41"/>
    <s v="Afghanistan: 2017"/>
    <s v="AFG"/>
    <s v="Afghanistan"/>
    <s v="https://eiti.org/BD/2019-1"/>
    <s v="https://eiti.org/document/afghanistan-validation-2017"/>
    <n v="2017"/>
    <n v="2019"/>
    <s v="Inadequate progress / suspended"/>
    <x v="18"/>
    <n v="4"/>
    <x v="0"/>
    <s v="Whilst Afghanistan regularly publishes workplans, additional work is needed to ensure they are fully-costed, updated regularly following consultations with stakeholders, consistently published online and are aligned with EITI deadlines. "/>
    <s v="https://eiti.org/document/afghanistan-validation-2017"/>
    <s v="www.aeiti.af/en"/>
    <s v="https://eiti.org/api/v1.0/score_data/41"/>
    <s v="AfghanistanWorkplan (#1.5)"/>
    <x v="0"/>
  </r>
  <r>
    <x v="0"/>
    <x v="0"/>
    <n v="1"/>
    <n v="41"/>
    <s v="Afghanistan: 2017"/>
    <s v="AFG"/>
    <s v="Afghanistan"/>
    <s v="https://eiti.org/BD/2019-1"/>
    <s v="https://eiti.org/document/afghanistan-validation-2017"/>
    <n v="2017"/>
    <n v="2019"/>
    <s v="Inadequate progress / suspended"/>
    <x v="19"/>
    <n v="4"/>
    <x v="0"/>
    <s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
    <s v="https://eiti.org/document/afghanistan-validation-2017"/>
    <s v="www.aeiti.af/en"/>
    <s v="https://eiti.org/api/v1.0/score_data/41"/>
    <s v="AfghanistanLicense register (#2.3)"/>
    <x v="0"/>
  </r>
  <r>
    <x v="0"/>
    <x v="0"/>
    <n v="1"/>
    <n v="41"/>
    <s v="Afghanistan: 2017"/>
    <s v="AFG"/>
    <s v="Afghanistan"/>
    <s v="https://eiti.org/BD/2019-1"/>
    <s v="https://eiti.org/document/afghanistan-validation-2017"/>
    <n v="2017"/>
    <n v="2019"/>
    <s v="Inadequate progress / suspended"/>
    <x v="20"/>
    <n v="3"/>
    <x v="3"/>
    <s v="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
    <s v="https://eiti.org/document/afghanistan-validation-2017"/>
    <s v="www.aeiti.af/en"/>
    <s v="https://eiti.org/api/v1.0/score_data/41"/>
    <s v="AfghanistanLicense allocations (#2.2)"/>
    <x v="0"/>
  </r>
  <r>
    <x v="0"/>
    <x v="0"/>
    <n v="1"/>
    <n v="41"/>
    <s v="Afghanistan: 2017"/>
    <s v="AFG"/>
    <s v="Afghanistan"/>
    <s v="https://eiti.org/BD/2019-1"/>
    <s v="https://eiti.org/document/afghanistan-validation-2017"/>
    <n v="2017"/>
    <n v="2019"/>
    <s v="Inadequate progress / suspended"/>
    <x v="21"/>
    <n v="5"/>
    <x v="1"/>
    <s v="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
    <s v="https://eiti.org/document/afghanistan-validation-2017"/>
    <s v="www.aeiti.af/en"/>
    <s v="https://eiti.org/api/v1.0/score_data/41"/>
    <s v="AfghanistanIndustry engagement (#1.2)"/>
    <x v="0"/>
  </r>
  <r>
    <x v="0"/>
    <x v="0"/>
    <n v="1"/>
    <n v="41"/>
    <s v="Afghanistan: 2017"/>
    <s v="AFG"/>
    <s v="Afghanistan"/>
    <s v="https://eiti.org/BD/2019-1"/>
    <s v="https://eiti.org/document/afghanistan-validation-2017"/>
    <n v="2017"/>
    <n v="2019"/>
    <s v="Inadequate progress / suspended"/>
    <x v="22"/>
    <n v="4"/>
    <x v="0"/>
    <s v="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
    <s v="https://eiti.org/document/afghanistan-validation-2017"/>
    <s v="www.aeiti.af/en"/>
    <s v="https://eiti.org/api/v1.0/score_data/41"/>
    <s v="AfghanistanGovernment engagement (#1.1)"/>
    <x v="0"/>
  </r>
  <r>
    <x v="0"/>
    <x v="0"/>
    <n v="1"/>
    <n v="41"/>
    <s v="Afghanistan: 2017"/>
    <s v="AFG"/>
    <s v="Afghanistan"/>
    <s v="https://eiti.org/BD/2019-1"/>
    <s v="https://eiti.org/document/afghanistan-validation-2017"/>
    <n v="2017"/>
    <n v="2019"/>
    <s v="Inadequate progress / suspended"/>
    <x v="23"/>
    <n v="3"/>
    <x v="3"/>
    <s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
    <s v="https://eiti.org/document/afghanistan-validation-2017"/>
    <s v="www.aeiti.af/en"/>
    <s v="https://eiti.org/api/v1.0/score_data/41"/>
    <s v="AfghanistanMSG governance (#1.4)"/>
    <x v="0"/>
  </r>
  <r>
    <x v="0"/>
    <x v="0"/>
    <n v="1"/>
    <n v="41"/>
    <s v="Afghanistan: 2017"/>
    <s v="AFG"/>
    <s v="Afghanistan"/>
    <s v="https://eiti.org/BD/2019-1"/>
    <s v="https://eiti.org/document/afghanistan-validation-2017"/>
    <n v="2017"/>
    <n v="2019"/>
    <s v="Inadequate progress / suspended"/>
    <x v="24"/>
    <n v="5"/>
    <x v="1"/>
    <s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
    <s v="https://eiti.org/document/afghanistan-validation-2017"/>
    <s v="www.aeiti.af/en"/>
    <s v="https://eiti.org/api/v1.0/score_data/41"/>
    <s v="AfghanistanCivil society engagement (#1.3)"/>
    <x v="0"/>
  </r>
  <r>
    <x v="0"/>
    <x v="0"/>
    <n v="1"/>
    <n v="41"/>
    <s v="Afghanistan: 2017"/>
    <s v="AFG"/>
    <s v="Afghanistan"/>
    <s v="https://eiti.org/BD/2019-1"/>
    <s v="https://eiti.org/document/afghanistan-validation-2017"/>
    <n v="2017"/>
    <n v="2019"/>
    <s v="Inadequate progress / suspended"/>
    <x v="25"/>
    <n v="6"/>
    <x v="6"/>
    <s v="Afghanistan has disclosed the government’s policy on contract disclosure and contracts are available on the Ministry of Mines and Petroleum’s website"/>
    <s v="https://eiti.org/document/afghanistan-validation-2017"/>
    <s v="www.aeiti.af/en"/>
    <s v="https://eiti.org/api/v1.0/score_data/41"/>
    <s v="AfghanistanPolicy on contract disclosure (#2.4)"/>
    <x v="0"/>
  </r>
  <r>
    <x v="0"/>
    <x v="0"/>
    <n v="1"/>
    <n v="41"/>
    <s v="Afghanistan: 2017"/>
    <s v="AFG"/>
    <s v="Afghanistan"/>
    <s v="https://eiti.org/BD/2019-1"/>
    <s v="https://eiti.org/document/afghanistan-validation-2017"/>
    <n v="2017"/>
    <n v="2019"/>
    <s v="Inadequate progress / suspended"/>
    <x v="26"/>
    <n v="4"/>
    <x v="0"/>
    <s v="Afghanistan has made a commendable attempt at ensuring that reports are comprehensive given the absence of reliably comprehensive data. Nevertheless, inconsistencies in record-keeping raise questions over the comprehensiveness of government revenues disclosed. "/>
    <s v="https://eiti.org/document/afghanistan-validation-2017"/>
    <s v="www.aeiti.af/en"/>
    <s v="https://eiti.org/api/v1.0/score_data/41"/>
    <s v="AfghanistanComprehensiveness (#4.1)"/>
    <x v="0"/>
  </r>
  <r>
    <x v="0"/>
    <x v="0"/>
    <n v="1"/>
    <n v="41"/>
    <s v="Afghanistan: 2017"/>
    <s v="AFG"/>
    <s v="Afghanistan"/>
    <s v="https://eiti.org/BD/2019-1"/>
    <s v="https://eiti.org/document/afghanistan-validation-2017"/>
    <n v="2017"/>
    <n v="2019"/>
    <s v="Inadequate progress / suspended"/>
    <x v="27"/>
    <n v="2"/>
    <x v="5"/>
    <s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
    <s v="https://eiti.org/document/afghanistan-validation-2017"/>
    <s v="www.aeiti.af/en"/>
    <s v="https://eiti.org/api/v1.0/score_data/41"/>
    <s v="AfghanistanExport data (#3.3)"/>
    <x v="0"/>
  </r>
  <r>
    <x v="0"/>
    <x v="0"/>
    <n v="1"/>
    <n v="41"/>
    <s v="Afghanistan: 2017"/>
    <s v="AFG"/>
    <s v="Afghanistan"/>
    <s v="https://eiti.org/BD/2019-1"/>
    <s v="https://eiti.org/document/afghanistan-validation-2017"/>
    <n v="2017"/>
    <n v="2019"/>
    <s v="Inadequate progress / suspended"/>
    <x v="28"/>
    <n v="0"/>
    <x v="2"/>
    <s v="This requirement is not applicable in Afghanistan. "/>
    <s v="https://eiti.org/document/afghanistan-validation-2017"/>
    <s v="www.aeiti.af/en"/>
    <s v="https://eiti.org/api/v1.0/score_data/41"/>
    <s v="AfghanistanBarter agreements (#4.3)"/>
    <x v="0"/>
  </r>
  <r>
    <x v="0"/>
    <x v="0"/>
    <n v="1"/>
    <n v="41"/>
    <s v="Afghanistan: 2017"/>
    <s v="AFG"/>
    <s v="Afghanistan"/>
    <s v="https://eiti.org/BD/2019-1"/>
    <s v="https://eiti.org/document/afghanistan-validation-2017"/>
    <n v="2017"/>
    <n v="2019"/>
    <s v="Inadequate progress / suspended"/>
    <x v="29"/>
    <n v="0"/>
    <x v="2"/>
    <s v="This requirement is not applicable in Afghanistan. "/>
    <s v="https://eiti.org/document/afghanistan-validation-2017"/>
    <s v="www.aeiti.af/en"/>
    <s v="https://eiti.org/api/v1.0/score_data/41"/>
    <s v="AfghanistanIn-kind revenues (#4.2)"/>
    <x v="0"/>
  </r>
  <r>
    <x v="0"/>
    <x v="0"/>
    <n v="1"/>
    <n v="41"/>
    <s v="Afghanistan: 2017"/>
    <s v="AFG"/>
    <s v="Afghanistan"/>
    <s v="https://eiti.org/BD/2019-1"/>
    <s v="https://eiti.org/document/afghanistan-validation-2017"/>
    <n v="2017"/>
    <n v="2019"/>
    <s v="Inadequate progress / suspended"/>
    <x v="30"/>
    <n v="3"/>
    <x v="3"/>
    <s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
    <s v="https://eiti.org/document/afghanistan-validation-2017"/>
    <s v="www.aeiti.af/en"/>
    <s v="https://eiti.org/api/v1.0/score_data/41"/>
    <s v="AfghanistanState participation (#2.6)"/>
    <x v="0"/>
  </r>
  <r>
    <x v="0"/>
    <x v="0"/>
    <n v="1"/>
    <n v="41"/>
    <s v="Afghanistan: 2017"/>
    <s v="AFG"/>
    <s v="Afghanistan"/>
    <s v="https://eiti.org/BD/2019-1"/>
    <s v="https://eiti.org/document/afghanistan-validation-2017"/>
    <n v="2017"/>
    <n v="2019"/>
    <s v="Inadequate progress / suspended"/>
    <x v="31"/>
    <n v="1"/>
    <x v="4"/>
    <s v="Afghanistan has committed to establish an economy-wide register of beneficial owners and is taking steps towards its establishment. AEITI has agreed a roadmap to publish beneficial owners of companies that operate, bid for or own licenses in the sector by 2020. "/>
    <s v="https://eiti.org/document/afghanistan-validation-2017"/>
    <s v="www.aeiti.af/en"/>
    <s v="https://eiti.org/api/v1.0/score_data/41"/>
    <s v="AfghanistanBeneficial ownership (#2.5)"/>
    <x v="0"/>
  </r>
  <r>
    <x v="0"/>
    <x v="0"/>
    <n v="1"/>
    <n v="41"/>
    <s v="Afghanistan: 2017"/>
    <s v="AFG"/>
    <s v="Afghanistan"/>
    <s v="https://eiti.org/BD/2019-1"/>
    <s v="https://eiti.org/document/afghanistan-validation-2017"/>
    <n v="2017"/>
    <n v="2019"/>
    <s v="Inadequate progress / suspended"/>
    <x v="32"/>
    <n v="3"/>
    <x v="3"/>
    <s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
    <s v="https://eiti.org/document/afghanistan-validation-2017"/>
    <s v="www.aeiti.af/en"/>
    <s v="https://eiti.org/api/v1.0/score_data/41"/>
    <s v="AfghanistanProduction data (#3.2)"/>
    <x v="0"/>
  </r>
  <r>
    <x v="0"/>
    <x v="0"/>
    <n v="1"/>
    <n v="41"/>
    <s v="Afghanistan: 2017"/>
    <s v="AFG"/>
    <s v="Afghanistan"/>
    <s v="https://eiti.org/BD/2019-1"/>
    <s v="https://eiti.org/document/afghanistan-validation-2017"/>
    <n v="2017"/>
    <n v="2019"/>
    <s v="Inadequate progress / suspended"/>
    <x v="33"/>
    <n v="5"/>
    <x v="1"/>
    <s v="The 2014-2015 EITI Report provides an overview of the extractive industries, including significant exploration and informal activities. "/>
    <s v="https://eiti.org/document/afghanistan-validation-2017"/>
    <s v="www.aeiti.af/en"/>
    <s v="https://eiti.org/api/v1.0/score_data/41"/>
    <s v="AfghanistanExploration data (#3.1)"/>
    <x v="0"/>
  </r>
  <r>
    <x v="1"/>
    <x v="1"/>
    <n v="1"/>
    <n v="22"/>
    <s v="Albania: 2017"/>
    <s v="ALB"/>
    <s v="Albania"/>
    <s v="https://eiti.org/BD/2018-11"/>
    <s v="https://eiti.org/document/albania-validation-2017"/>
    <n v="2017"/>
    <n v="2018"/>
    <s v="Meaningful progress"/>
    <x v="33"/>
    <n v="5"/>
    <x v="1"/>
    <s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
    <s v="https://eiti.org/albania#albanias-progress-by-requirement"/>
    <s v="http://www.albeiti.org/"/>
    <s v="https://eiti.org/api/v1.0/score_data/22"/>
    <s v="AlbaniaExploration data (#3.1)"/>
    <x v="1"/>
  </r>
  <r>
    <x v="1"/>
    <x v="1"/>
    <n v="1"/>
    <n v="22"/>
    <s v="Albania: 2017"/>
    <s v="ALB"/>
    <s v="Albania"/>
    <s v="https://eiti.org/BD/2018-11"/>
    <s v="https://eiti.org/document/albania-validation-2017"/>
    <n v="2017"/>
    <n v="2018"/>
    <s v="Meaningful progress"/>
    <x v="32"/>
    <n v="5"/>
    <x v="1"/>
    <s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
    <s v="https://eiti.org/albania#albanias-progress-by-requirement"/>
    <s v="http://www.albeiti.org/"/>
    <s v="https://eiti.org/api/v1.0/score_data/22"/>
    <s v="AlbaniaProduction data (#3.2)"/>
    <x v="1"/>
  </r>
  <r>
    <x v="1"/>
    <x v="1"/>
    <n v="1"/>
    <n v="22"/>
    <s v="Albania: 2017"/>
    <s v="ALB"/>
    <s v="Albania"/>
    <s v="https://eiti.org/BD/2018-11"/>
    <s v="https://eiti.org/document/albania-validation-2017"/>
    <n v="2017"/>
    <n v="2018"/>
    <s v="Meaningful progress"/>
    <x v="31"/>
    <n v="1"/>
    <x v="4"/>
    <s v="The 2015 EITI Report does not clarify the government’s policy on beneficial ownership disclosure in extractives companies but the names of legal owners of all material companies are publicly available on the National Registration Centre website."/>
    <s v="https://eiti.org/albania#albanias-progress-by-requirement"/>
    <s v="http://www.albeiti.org/"/>
    <s v="https://eiti.org/api/v1.0/score_data/22"/>
    <s v="AlbaniaBeneficial ownership (#2.5)"/>
    <x v="1"/>
  </r>
  <r>
    <x v="1"/>
    <x v="1"/>
    <n v="1"/>
    <n v="22"/>
    <s v="Albania: 2017"/>
    <s v="ALB"/>
    <s v="Albania"/>
    <s v="https://eiti.org/BD/2018-11"/>
    <s v="https://eiti.org/document/albania-validation-2017"/>
    <n v="2017"/>
    <n v="2018"/>
    <s v="Meaningful progress"/>
    <x v="30"/>
    <n v="4"/>
    <x v="0"/>
    <s v="The 2015 EITI Report does not provide a comprehensive list of companies operating in the mining, oil and gas sectors in which the government holds equity, although it does provide reference to the rules (but not practices) related to the financial relations between SOEs and the government, albeit only concerning retained earnings and reinvestment, not third-party funding. The existence of loans or loans guarantees from the state or any SOE to companies operating in the mining, oil and gas sectors is unclear in the 2015 EITI Report, although there is extensive information on state loans and guarantees to hydro-power companies. "/>
    <s v="https://eiti.org/albania#albanias-progress-by-requirement"/>
    <s v="http://www.albeiti.org/"/>
    <s v="https://eiti.org/api/v1.0/score_data/22"/>
    <s v="AlbaniaState participation (#2.6)"/>
    <x v="1"/>
  </r>
  <r>
    <x v="1"/>
    <x v="1"/>
    <n v="1"/>
    <n v="22"/>
    <s v="Albania: 2017"/>
    <s v="ALB"/>
    <s v="Albania"/>
    <s v="https://eiti.org/BD/2018-11"/>
    <s v="https://eiti.org/document/albania-validation-2017"/>
    <n v="2017"/>
    <n v="2018"/>
    <s v="Meaningful progress"/>
    <x v="29"/>
    <n v="5"/>
    <x v="1"/>
    <s v="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
    <s v="https://eiti.org/albania#albanias-progress-by-requirement"/>
    <s v="http://www.albeiti.org/"/>
    <s v="https://eiti.org/api/v1.0/score_data/22"/>
    <s v="AlbaniaIn-kind revenues (#4.2)"/>
    <x v="1"/>
  </r>
  <r>
    <x v="1"/>
    <x v="1"/>
    <n v="1"/>
    <n v="22"/>
    <s v="Albania: 2017"/>
    <s v="ALB"/>
    <s v="Albania"/>
    <s v="https://eiti.org/BD/2018-11"/>
    <s v="https://eiti.org/document/albania-validation-2017"/>
    <n v="2017"/>
    <n v="2018"/>
    <s v="Meaningful progress"/>
    <x v="28"/>
    <n v="0"/>
    <x v="2"/>
    <s v="The International Secretariat’s initial assessment is that this requirement is not applicable to Albania in the year under review (2015). However, the 2015 EITI Report’s lack of comment on the MSG’s consideration of Requirement 4.3 is a concern. "/>
    <s v="https://eiti.org/albania#albanias-progress-by-requirement"/>
    <s v="http://www.albeiti.org/"/>
    <s v="https://eiti.org/api/v1.0/score_data/22"/>
    <s v="AlbaniaBarter agreements (#4.3)"/>
    <x v="1"/>
  </r>
  <r>
    <x v="1"/>
    <x v="1"/>
    <n v="1"/>
    <n v="22"/>
    <s v="Albania: 2017"/>
    <s v="ALB"/>
    <s v="Albania"/>
    <s v="https://eiti.org/BD/2018-11"/>
    <s v="https://eiti.org/document/albania-validation-2017"/>
    <n v="2017"/>
    <n v="2018"/>
    <s v="Meaningful progress"/>
    <x v="27"/>
    <n v="5"/>
    <x v="1"/>
    <s v="The 2015 EITI Report provides export values for crude oil, but not specific oil export volumes, and the value of the main three mineral exports, but not volumes and values of all exported minerals."/>
    <s v="https://eiti.org/albania#albanias-progress-by-requirement"/>
    <s v="http://www.albeiti.org/"/>
    <s v="https://eiti.org/api/v1.0/score_data/22"/>
    <s v="AlbaniaExport data (#3.3)"/>
    <x v="1"/>
  </r>
  <r>
    <x v="1"/>
    <x v="1"/>
    <n v="1"/>
    <n v="22"/>
    <s v="Albania: 2017"/>
    <s v="ALB"/>
    <s v="Albania"/>
    <s v="https://eiti.org/BD/2018-11"/>
    <s v="https://eiti.org/document/albania-validation-2017"/>
    <n v="2017"/>
    <n v="2018"/>
    <s v="Meaningful progress"/>
    <x v="26"/>
    <n v="5"/>
    <x v="1"/>
    <s v="The 2015 EITI Report includes the MSG’s definition of the materiality thresholds for payments and companies to be included in reconciliation based on production volumes, including a justification for why the thresholds were set in this way and at this level. However, the setting of a qualitative rather than quantitative threshold for selecting material revenue streams (as a share of government revenues for instance) is a concern. The companies that did not report are named and the value of their payments to government is provided relative to government-reported revenues. The share of non-reporting companies appears to be insignificant. The 2015 EITI Report does not explicitly state whether all material government entities reported all revenues, although stakeholder consultations confirmed that all national government entities had fully reported and that omissions from local governments were not considered material. While the commentary from the IA on the comprehensiveness of the EITI Report is limited to a statement on the lack of assurances, it is possible to calculate the materiality of omissions."/>
    <s v="https://eiti.org/albania#albanias-progress-by-requirement"/>
    <s v="http://www.albeiti.org/"/>
    <s v="https://eiti.org/api/v1.0/score_data/22"/>
    <s v="AlbaniaComprehensiveness (#4.1)"/>
    <x v="1"/>
  </r>
  <r>
    <x v="1"/>
    <x v="1"/>
    <n v="1"/>
    <n v="22"/>
    <s v="Albania: 2017"/>
    <s v="ALB"/>
    <s v="Albania"/>
    <s v="https://eiti.org/BD/2018-11"/>
    <s v="https://eiti.org/document/albania-validation-2017"/>
    <n v="2017"/>
    <n v="2018"/>
    <s v="Meaningful progress"/>
    <x v="25"/>
    <n v="4"/>
    <x v="0"/>
    <s v="The 2015 EITI Report clarifies the government’s policy on contract disclosure in the oil and gas sector, but not in mining. The report does not comment on actual contract disclosure practice despite key stakeholders being aware of several contracts being available in the public domain."/>
    <s v="https://eiti.org/albania#albanias-progress-by-requirement"/>
    <s v="http://www.albeiti.org/"/>
    <s v="https://eiti.org/api/v1.0/score_data/22"/>
    <s v="AlbaniaPolicy on contract disclosure (#2.4)"/>
    <x v="1"/>
  </r>
  <r>
    <x v="1"/>
    <x v="1"/>
    <n v="1"/>
    <n v="22"/>
    <s v="Albania: 2017"/>
    <s v="ALB"/>
    <s v="Albania"/>
    <s v="https://eiti.org/BD/2018-11"/>
    <s v="https://eiti.org/document/albania-validation-2017"/>
    <n v="2017"/>
    <n v="2018"/>
    <s v="Meaningful progress"/>
    <x v="24"/>
    <n v="4"/>
    <x v="0"/>
    <s v="There is an enabling environment for civil society participation in Albania. Civil society is involved in implementation. However, capacity constraints are affecting their ability to be fully and effectively engaged in the design, implementation, monitoring and evaluation of the EITI process."/>
    <s v="https://eiti.org/albania#albanias-progress-by-requirement"/>
    <s v="http://www.albeiti.org/"/>
    <s v="https://eiti.org/api/v1.0/score_data/22"/>
    <s v="AlbaniaCivil society engagement (#1.3)"/>
    <x v="1"/>
  </r>
  <r>
    <x v="1"/>
    <x v="1"/>
    <n v="1"/>
    <n v="22"/>
    <s v="Albania: 2017"/>
    <s v="ALB"/>
    <s v="Albania"/>
    <s v="https://eiti.org/BD/2018-11"/>
    <s v="https://eiti.org/document/albania-validation-2017"/>
    <n v="2017"/>
    <n v="2018"/>
    <s v="Meaningful progress"/>
    <x v="23"/>
    <n v="4"/>
    <x v="0"/>
    <s v="The MSG has been formed and includes self-appointed representatives from each stakeholder group with no suggestion of interference or coercion. The MSG meets frequently and attendance and record keeping appears adequate. While capacity is strong among government and companies, there is limited evidence that civil society MSG members have sufficient capacity to carry out their duties."/>
    <s v="https://eiti.org/albania#albanias-progress-by-requirement"/>
    <s v="http://www.albeiti.org/"/>
    <s v="https://eiti.org/api/v1.0/score_data/22"/>
    <s v="AlbaniaMSG governance (#1.4)"/>
    <x v="1"/>
  </r>
  <r>
    <x v="1"/>
    <x v="1"/>
    <n v="1"/>
    <n v="22"/>
    <s v="Albania: 2017"/>
    <s v="ALB"/>
    <s v="Albania"/>
    <s v="https://eiti.org/BD/2018-11"/>
    <s v="https://eiti.org/document/albania-validation-2017"/>
    <n v="2017"/>
    <n v="2018"/>
    <s v="Meaningful progress"/>
    <x v="22"/>
    <n v="5"/>
    <x v="1"/>
    <s v="The government is committed to the EITI. A senior individual has been appointed to lead on the implementation of the EITI and relevant government officials are represented on the MSG."/>
    <s v="https://eiti.org/albania#albanias-progress-by-requirement"/>
    <s v="http://www.albeiti.org/"/>
    <s v="https://eiti.org/api/v1.0/score_data/22"/>
    <s v="AlbaniaGovernment engagement (#1.1)"/>
    <x v="1"/>
  </r>
  <r>
    <x v="1"/>
    <x v="1"/>
    <n v="1"/>
    <n v="22"/>
    <s v="Albania: 2017"/>
    <s v="ALB"/>
    <s v="Albania"/>
    <s v="https://eiti.org/BD/2018-11"/>
    <s v="https://eiti.org/document/albania-validation-2017"/>
    <n v="2017"/>
    <n v="2018"/>
    <s v="Meaningful progress"/>
    <x v="21"/>
    <n v="5"/>
    <x v="1"/>
    <s v="Oil, gas and mining companies are actively and effectively engaged in the EITI process, both as providers of information and in the design, implementation, monitoring and evaluation of the EITI process. Hydro-power companies participate on a voluntary basis."/>
    <s v="https://eiti.org/albania#albanias-progress-by-requirement"/>
    <s v="http://www.albeiti.org/"/>
    <s v="https://eiti.org/api/v1.0/score_data/22"/>
    <s v="AlbaniaIndustry engagement (#1.2)"/>
    <x v="1"/>
  </r>
  <r>
    <x v="1"/>
    <x v="1"/>
    <n v="1"/>
    <n v="22"/>
    <s v="Albania: 2017"/>
    <s v="ALB"/>
    <s v="Albania"/>
    <s v="https://eiti.org/BD/2018-11"/>
    <s v="https://eiti.org/document/albania-validation-2017"/>
    <n v="2017"/>
    <n v="2018"/>
    <s v="Meaningful progress"/>
    <x v="20"/>
    <n v="4"/>
    <x v="0"/>
    <s v="While the 2015 EITI Report provides a list of mining licenses awarded in 2015, and implies that no new oil and gas license was awarded in 2015, it only describes the statutory license allocation process, including the technical and financial criteria, but not any deviation in practice. There is evidence of one oil and gas license allocation in July 2015. The process for transferring licenses is described for the oil and gas sector, but not for mining, and the report does not clearly state whether any mining, oil and gas licenses were transferred in the year under review. Given the fact that the mining licenses were awarded through bidding, the list of unsuccessful bidders and actual bid criteria for each round should have been disclosed. "/>
    <s v="https://eiti.org/albania#albanias-progress-by-requirement"/>
    <s v="http://www.albeiti.org/"/>
    <s v="https://eiti.org/api/v1.0/score_data/22"/>
    <s v="AlbaniaLicense allocations (#2.2)"/>
    <x v="1"/>
  </r>
  <r>
    <x v="1"/>
    <x v="1"/>
    <n v="1"/>
    <n v="22"/>
    <s v="Albania: 2017"/>
    <s v="ALB"/>
    <s v="Albania"/>
    <s v="https://eiti.org/BD/2018-11"/>
    <s v="https://eiti.org/document/albania-validation-2017"/>
    <n v="2017"/>
    <n v="2018"/>
    <s v="Meaningful progress"/>
    <x v="19"/>
    <n v="4"/>
    <x v="0"/>
    <s v="The 2015 EITI Report provides a link to the public mining, oil and gas license register, although there are gaps in the public provision of dates of application and coordinates for some mining, oil and gas licenses. "/>
    <s v="https://eiti.org/albania#albanias-progress-by-requirement"/>
    <s v="http://www.albeiti.org/"/>
    <s v="https://eiti.org/api/v1.0/score_data/22"/>
    <s v="AlbaniaLicense register (#2.3)"/>
    <x v="1"/>
  </r>
  <r>
    <x v="1"/>
    <x v="1"/>
    <n v="1"/>
    <n v="22"/>
    <s v="Albania: 2017"/>
    <s v="ALB"/>
    <s v="Albania"/>
    <s v="https://eiti.org/BD/2018-11"/>
    <s v="https://eiti.org/document/albania-validation-2017"/>
    <n v="2017"/>
    <n v="2018"/>
    <s v="Meaningful progress"/>
    <x v="18"/>
    <n v="5"/>
    <x v="1"/>
    <s v="The 2016 AlbEITI work plan is in line with provisions of Requirement 1.5. It has clear objectives linked to national priorities for the extractive sector, as well as more detailed actions and timelines. The execution of the current work plan appears to be on track.  "/>
    <s v="https://eiti.org/albania#albanias-progress-by-requirement"/>
    <s v="http://www.albeiti.org/"/>
    <s v="https://eiti.org/api/v1.0/score_data/22"/>
    <s v="AlbaniaWorkplan (#1.5)"/>
    <x v="1"/>
  </r>
  <r>
    <x v="1"/>
    <x v="1"/>
    <n v="1"/>
    <n v="22"/>
    <s v="Albania: 2017"/>
    <s v="ALB"/>
    <s v="Albania"/>
    <s v="https://eiti.org/BD/2018-11"/>
    <s v="https://eiti.org/document/albania-validation-2017"/>
    <n v="2017"/>
    <n v="2018"/>
    <s v="Meaningful progress"/>
    <x v="17"/>
    <n v="5"/>
    <x v="1"/>
    <s v="The 2015 EITI Report includes an overview of relevant laws, government entities, fiscal terms in the mining, oil and gas sector, the degree of fiscal devolution and brief commentary on current reforms."/>
    <s v="https://eiti.org/albania#albanias-progress-by-requirement"/>
    <s v="http://www.albeiti.org/"/>
    <s v="https://eiti.org/api/v1.0/score_data/22"/>
    <s v="AlbaniaLegal framework (#2.1)"/>
    <x v="1"/>
  </r>
  <r>
    <x v="1"/>
    <x v="1"/>
    <n v="1"/>
    <n v="22"/>
    <s v="Albania: 2017"/>
    <s v="ALB"/>
    <s v="Albania"/>
    <s v="https://eiti.org/BD/2018-11"/>
    <s v="https://eiti.org/document/albania-validation-2017"/>
    <n v="2017"/>
    <n v="2018"/>
    <s v="Meaningful progress"/>
    <x v="16"/>
    <n v="5"/>
    <x v="1"/>
    <s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
    <s v="https://eiti.org/albania#albanias-progress-by-requirement"/>
    <s v="http://www.albeiti.org/"/>
    <s v="https://eiti.org/api/v1.0/score_data/22"/>
    <s v="AlbaniaEconomic contribution (#6.3)"/>
    <x v="1"/>
  </r>
  <r>
    <x v="1"/>
    <x v="1"/>
    <n v="1"/>
    <n v="22"/>
    <s v="Albania: 2017"/>
    <s v="ALB"/>
    <s v="Albania"/>
    <s v="https://eiti.org/BD/2018-11"/>
    <s v="https://eiti.org/document/albania-validation-2017"/>
    <n v="2017"/>
    <n v="2018"/>
    <s v="Meaningful progress"/>
    <x v="15"/>
    <n v="5"/>
    <x v="1"/>
    <s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
    <s v="https://eiti.org/albania#albanias-progress-by-requirement"/>
    <s v="http://www.albeiti.org/"/>
    <s v="https://eiti.org/api/v1.0/score_data/22"/>
    <s v="AlbaniaPublic debate (#7.1)"/>
    <x v="1"/>
  </r>
  <r>
    <x v="1"/>
    <x v="1"/>
    <n v="1"/>
    <n v="22"/>
    <s v="Albania: 2017"/>
    <s v="ALB"/>
    <s v="Albania"/>
    <s v="https://eiti.org/BD/2018-11"/>
    <s v="https://eiti.org/document/albania-validation-2017"/>
    <n v="2017"/>
    <n v="2018"/>
    <s v="Meaningful progress"/>
    <x v="14"/>
    <n v="3"/>
    <x v="3"/>
    <s v="The MSG does not seem to have assessed whether mandatory social expenditures exist under contractual terms ahead of data collection and there is widespread confusion over whether any such mandatory social expenditures exist. The 2015 EITI Report provides unilateral reporting of social expenditures by one oil and gas company (although this may have been erroneously included), but does not clarify whether these were mandatory and does not include the IA’s concerns over the comprehensiveness of reporting of mandatory social expenditures in the 2015 EITI Report. The MSG appears to have made no attempt to distinguish between mandatory and voluntary social expenditures, cash and in-kind expenditures nor to clarify the identity of any non-government recipient of mandatory social expenditures."/>
    <s v="https://eiti.org/albania#albanias-progress-by-requirement"/>
    <s v="http://www.albeiti.org/"/>
    <s v="https://eiti.org/api/v1.0/score_data/22"/>
    <s v="AlbaniaMandatory social expenditures (#6.1)"/>
    <x v="1"/>
  </r>
  <r>
    <x v="1"/>
    <x v="1"/>
    <n v="1"/>
    <n v="22"/>
    <s v="Albania: 2017"/>
    <s v="ALB"/>
    <s v="Albania"/>
    <s v="https://eiti.org/BD/2018-11"/>
    <s v="https://eiti.org/document/albania-validation-2017"/>
    <n v="2017"/>
    <n v="2018"/>
    <s v="Meaningful progress"/>
    <x v="13"/>
    <n v="2"/>
    <x v="5"/>
    <s v="There is no evidence that the MSG has ever considered the issue of quasi-fiscal expenditures in relation to Albpetrol or any other extractives SOE."/>
    <s v="https://eiti.org/albania#albanias-progress-by-requirement"/>
    <s v="http://www.albeiti.org/"/>
    <s v="https://eiti.org/api/v1.0/score_data/22"/>
    <s v="AlbaniaSOE quasi-fiscal expenditures (#6.2)"/>
    <x v="1"/>
  </r>
  <r>
    <x v="1"/>
    <x v="1"/>
    <n v="1"/>
    <n v="22"/>
    <s v="Albania: 2017"/>
    <s v="ALB"/>
    <s v="Albania"/>
    <s v="https://eiti.org/BD/2018-11"/>
    <s v="https://eiti.org/document/albania-validation-2017"/>
    <n v="2017"/>
    <n v="2018"/>
    <s v="Meaningful progress"/>
    <x v="12"/>
    <n v="5"/>
    <x v="1"/>
    <s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
    <s v="https://eiti.org/albania#albanias-progress-by-requirement"/>
    <s v="http://www.albeiti.org/"/>
    <s v="https://eiti.org/api/v1.0/score_data/22"/>
    <s v="AlbaniaOutcomes and impact of implementation (#7.4)"/>
    <x v="1"/>
  </r>
  <r>
    <x v="1"/>
    <x v="1"/>
    <n v="1"/>
    <n v="22"/>
    <s v="Albania: 2017"/>
    <s v="ALB"/>
    <s v="Albania"/>
    <s v="https://eiti.org/BD/2018-11"/>
    <s v="https://eiti.org/document/albania-validation-2017"/>
    <n v="2017"/>
    <n v="2018"/>
    <s v="Meaningful progress"/>
    <x v="11"/>
    <n v="4"/>
    <x v="0"/>
    <s v=""/>
    <s v="https://eiti.org/albania#albanias-progress-by-requirement"/>
    <s v="http://www.albeiti.org/"/>
    <s v="https://eiti.org/api/v1.0/score_data/22"/>
    <s v="AlbaniaOverall Progress (#0.0)"/>
    <x v="1"/>
  </r>
  <r>
    <x v="1"/>
    <x v="1"/>
    <n v="1"/>
    <n v="22"/>
    <s v="Albania: 2017"/>
    <s v="ALB"/>
    <s v="Albania"/>
    <s v="https://eiti.org/BD/2018-11"/>
    <s v="https://eiti.org/document/albania-validation-2017"/>
    <n v="2017"/>
    <n v="2018"/>
    <s v="Meaningful progress"/>
    <x v="10"/>
    <n v="1"/>
    <x v="4"/>
    <s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
    <s v="https://eiti.org/albania#albanias-progress-by-requirement"/>
    <s v="http://www.albeiti.org/"/>
    <s v="https://eiti.org/api/v1.0/score_data/22"/>
    <s v="AlbaniaData accessibility (#7.2)"/>
    <x v="1"/>
  </r>
  <r>
    <x v="1"/>
    <x v="1"/>
    <n v="1"/>
    <n v="22"/>
    <s v="Albania: 2017"/>
    <s v="ALB"/>
    <s v="Albania"/>
    <s v="https://eiti.org/BD/2018-11"/>
    <s v="https://eiti.org/document/albania-validation-2017"/>
    <n v="2017"/>
    <n v="2018"/>
    <s v="Meaningful progress"/>
    <x v="9"/>
    <n v="4"/>
    <x v="0"/>
    <s v="There is limited evidence the MSG has taken serious actions to act upon lessons learnt, to identify, investigate and address the causes of discrepancies and to consider the recommendations for improvements from the IA for the EITI Reports. The MSG meetings minutes do not show that there were discussions on the recommendations and lessons learnt from the publication of the EITI Reports. The IA provided the same recommendations for the last two EITI Reports and little action was taken to address them. To some extent, a limited assessment of MSG’s views on recommendations was provided in the 2016 Annual Progress Report. The AlbEITI developed a work plan to follow up on recommendation from the 2015 EITI Report. "/>
    <s v="https://eiti.org/albania#albanias-progress-by-requirement"/>
    <s v="http://www.albeiti.org/"/>
    <s v="https://eiti.org/api/v1.0/score_data/22"/>
    <s v="AlbaniaFollow up on recommendations (#7.3)"/>
    <x v="1"/>
  </r>
  <r>
    <x v="1"/>
    <x v="1"/>
    <n v="1"/>
    <n v="22"/>
    <s v="Albania: 2017"/>
    <s v="ALB"/>
    <s v="Albania"/>
    <s v="https://eiti.org/BD/2018-11"/>
    <s v="https://eiti.org/document/albania-validation-2017"/>
    <n v="2017"/>
    <n v="2018"/>
    <s v="Meaningful progress"/>
    <x v="8"/>
    <n v="1"/>
    <x v="4"/>
    <s v="It is encouraging that the MSG has made some attempt to including information on the auditing process in the 2015 EITI Report, although the International Secretariat’s view is that AlbEITI has made only modest efforts to include additional information on the budget-making process."/>
    <s v="https://eiti.org/albania#albanias-progress-by-requirement"/>
    <s v="http://www.albeiti.org/"/>
    <s v="https://eiti.org/api/v1.0/score_data/22"/>
    <s v="AlbaniaRevenue management and expenditures (#5.3)"/>
    <x v="1"/>
  </r>
  <r>
    <x v="1"/>
    <x v="1"/>
    <n v="1"/>
    <n v="22"/>
    <s v="Albania: 2017"/>
    <s v="ALB"/>
    <s v="Albania"/>
    <s v="https://eiti.org/BD/2018-11"/>
    <s v="https://eiti.org/document/albania-validation-2017"/>
    <n v="2017"/>
    <n v="2018"/>
    <s v="Meaningful progress"/>
    <x v="7"/>
    <n v="4"/>
    <x v="0"/>
    <s v="It is possible that further work on this issue would demonstrate that this requirement is not applicable in Albania, as it seems likely that subnational payments to LGUs are not material. However, the MSG clearly agreed to include subnational payments to LGUs within the scope of the reporting process, noting the significance of these payments to local communities. In the absence of comprehensive government data, the approach adopted based on selecting LGUs for reconciliation based on company data appears reasonable. However, there appear to be significant gaps in the reporting from companies and in the participation of LGUs."/>
    <s v="https://eiti.org/albania#albanias-progress-by-requirement"/>
    <s v="http://www.albeiti.org/"/>
    <s v="https://eiti.org/api/v1.0/score_data/22"/>
    <s v="AlbaniaDirect subnational payments (#4.6)"/>
    <x v="1"/>
  </r>
  <r>
    <x v="1"/>
    <x v="1"/>
    <n v="1"/>
    <n v="22"/>
    <s v="Albania: 2017"/>
    <s v="ALB"/>
    <s v="Albania"/>
    <s v="https://eiti.org/BD/2018-11"/>
    <s v="https://eiti.org/document/albania-validation-2017"/>
    <n v="2017"/>
    <n v="2018"/>
    <s v="Meaningful progress"/>
    <x v="6"/>
    <n v="5"/>
    <x v="1"/>
    <s v="The 2015 EITI Report presents reconciled information disaggregated by company, revenue stream and government entity. "/>
    <s v="https://eiti.org/albania#albanias-progress-by-requirement"/>
    <s v="http://www.albeiti.org/"/>
    <s v="https://eiti.org/api/v1.0/score_data/22"/>
    <s v="AlbaniaDisaggregation (#4.7)"/>
    <x v="1"/>
  </r>
  <r>
    <x v="1"/>
    <x v="1"/>
    <n v="1"/>
    <n v="22"/>
    <s v="Albania: 2017"/>
    <s v="ALB"/>
    <s v="Albania"/>
    <s v="https://eiti.org/BD/2018-11"/>
    <s v="https://eiti.org/document/albania-validation-2017"/>
    <n v="2017"/>
    <n v="2018"/>
    <s v="Meaningful progress"/>
    <x v="5"/>
    <n v="0"/>
    <x v="2"/>
    <s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
    <s v="https://eiti.org/albania#albanias-progress-by-requirement"/>
    <s v="http://www.albeiti.org/"/>
    <s v="https://eiti.org/api/v1.0/score_data/22"/>
    <s v="AlbaniaTransportation revenues (#4.4)"/>
    <x v="1"/>
  </r>
  <r>
    <x v="1"/>
    <x v="1"/>
    <n v="1"/>
    <n v="22"/>
    <s v="Albania: 2017"/>
    <s v="ALB"/>
    <s v="Albania"/>
    <s v="https://eiti.org/BD/2018-11"/>
    <s v="https://eiti.org/document/albania-validation-2017"/>
    <n v="2017"/>
    <n v="2018"/>
    <s v="Meaningful progress"/>
    <x v="4"/>
    <n v="5"/>
    <x v="1"/>
    <s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
    <s v="https://eiti.org/albania#albanias-progress-by-requirement"/>
    <s v="http://www.albeiti.org/"/>
    <s v="https://eiti.org/api/v1.0/score_data/22"/>
    <s v="AlbaniaSOE transactions (#4.5)"/>
    <x v="1"/>
  </r>
  <r>
    <x v="1"/>
    <x v="1"/>
    <n v="1"/>
    <n v="22"/>
    <s v="Albania: 2017"/>
    <s v="ALB"/>
    <s v="Albania"/>
    <s v="https://eiti.org/BD/2018-11"/>
    <s v="https://eiti.org/document/albania-validation-2017"/>
    <n v="2017"/>
    <n v="2018"/>
    <s v="Meaningful progress"/>
    <x v="3"/>
    <n v="4"/>
    <x v="0"/>
    <s v="While the 2015 EITI Report highlights extractives revenues collected by AKBN and Albpetrol as being off-budget (i.e. not recorded in the national budget), it only provides an explanation of the allocation of funds collected by Albpetrol, not AKBN. While the report does not refer to national or international revenue classification systems, the International Secretariat understands that national revenue classification systems are based on GFS-2001 classifications."/>
    <s v="https://eiti.org/albania#albanias-progress-by-requirement"/>
    <s v="http://www.albeiti.org/"/>
    <s v="https://eiti.org/api/v1.0/score_data/22"/>
    <s v="AlbaniaDistribution of revenues (#5.1)"/>
    <x v="1"/>
  </r>
  <r>
    <x v="1"/>
    <x v="1"/>
    <n v="1"/>
    <n v="22"/>
    <s v="Albania: 2017"/>
    <s v="ALB"/>
    <s v="Albania"/>
    <s v="https://eiti.org/BD/2018-11"/>
    <s v="https://eiti.org/document/albania-validation-2017"/>
    <n v="2017"/>
    <n v="2018"/>
    <s v="Meaningful progress"/>
    <x v="2"/>
    <n v="5"/>
    <x v="1"/>
    <s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
    <s v="https://eiti.org/albania#albanias-progress-by-requirement"/>
    <s v="http://www.albeiti.org/"/>
    <s v="https://eiti.org/api/v1.0/score_data/22"/>
    <s v="AlbaniaSubnational transfers (#5.2)"/>
    <x v="1"/>
  </r>
  <r>
    <x v="1"/>
    <x v="1"/>
    <n v="1"/>
    <n v="22"/>
    <s v="Albania: 2017"/>
    <s v="ALB"/>
    <s v="Albania"/>
    <s v="https://eiti.org/BD/2018-11"/>
    <s v="https://eiti.org/document/albania-validation-2017"/>
    <n v="2017"/>
    <n v="2018"/>
    <s v="Meaningful progress"/>
    <x v="1"/>
    <n v="5"/>
    <x v="1"/>
    <s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
    <s v="https://eiti.org/albania#albanias-progress-by-requirement"/>
    <s v="http://www.albeiti.org/"/>
    <s v="https://eiti.org/api/v1.0/score_data/22"/>
    <s v="AlbaniaData timeliness (#4.8)"/>
    <x v="1"/>
  </r>
  <r>
    <x v="1"/>
    <x v="1"/>
    <n v="1"/>
    <n v="22"/>
    <s v="Albania: 2017"/>
    <s v="ALB"/>
    <s v="Albania"/>
    <s v="https://eiti.org/BD/2018-11"/>
    <s v="https://eiti.org/document/albania-validation-2017"/>
    <n v="2017"/>
    <n v="2018"/>
    <s v="Meaningful progress"/>
    <x v="0"/>
    <n v="4"/>
    <x v="0"/>
    <s v="The MSG appears to have approved the selection of the IA for the 2015 EITI Report, including a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It is unclear why the industry MSG members approved quality assurance procedures that no company followed in practice. The 2015 EITI Report does not assess the materiality of payments from entities that did not comply with the agreed quality assurance procedures. The lack of any assurance from the IA on the comprehensiveness and reliability of reconciled data is a concern and represents a deviation from the IA’s ToRs for the 2015 EITI Report. The IA has prepared summary tables of data in the Albania’s EITI Reports."/>
    <s v="https://eiti.org/albania#albanias-progress-by-requirement"/>
    <s v="http://www.albeiti.org/"/>
    <s v="https://eiti.org/api/v1.0/score_data/22"/>
    <s v="AlbaniaData quality (#4.9)"/>
    <x v="1"/>
  </r>
  <r>
    <x v="2"/>
    <x v="2"/>
    <n v="2"/>
    <n v="66"/>
    <s v="Azerbaijan: 2016"/>
    <s v="AZE"/>
    <s v="Azerbaijan"/>
    <s v="https://eiti.org/BD/2016-23"/>
    <s v="https://eiti.org/document/validation-azerbaijan-2016-documentation"/>
    <n v="2016"/>
    <m/>
    <s v="Other"/>
    <x v="11"/>
    <n v="4"/>
    <x v="0"/>
    <s v=""/>
    <m/>
    <s v="http://www.eiti.az/index.php/en/"/>
    <s v="https://eiti.org/api/v1.0/score_data/66"/>
    <s v="AzerbaijanOverall Progress (#0.0)"/>
    <x v="0"/>
  </r>
  <r>
    <x v="2"/>
    <x v="2"/>
    <n v="2"/>
    <n v="66"/>
    <s v="Azerbaijan: 2016"/>
    <s v="AZE"/>
    <s v="Azerbaijan"/>
    <s v="https://eiti.org/BD/2016-23"/>
    <s v="https://eiti.org/document/validation-azerbaijan-2016-documentation"/>
    <n v="2016"/>
    <m/>
    <s v="Other"/>
    <x v="0"/>
    <n v="5"/>
    <x v="1"/>
    <s v=""/>
    <m/>
    <s v="http://www.eiti.az/index.php/en/"/>
    <s v="https://eiti.org/api/v1.0/score_data/66"/>
    <s v="AzerbaijanData quality (#4.9)"/>
    <x v="0"/>
  </r>
  <r>
    <x v="2"/>
    <x v="2"/>
    <n v="2"/>
    <n v="66"/>
    <s v="Azerbaijan: 2016"/>
    <s v="AZE"/>
    <s v="Azerbaijan"/>
    <s v="https://eiti.org/BD/2016-23"/>
    <s v="https://eiti.org/document/validation-azerbaijan-2016-documentation"/>
    <n v="2016"/>
    <m/>
    <s v="Other"/>
    <x v="1"/>
    <n v="5"/>
    <x v="1"/>
    <s v=""/>
    <m/>
    <s v="http://www.eiti.az/index.php/en/"/>
    <s v="https://eiti.org/api/v1.0/score_data/66"/>
    <s v="AzerbaijanData timeliness (#4.8)"/>
    <x v="0"/>
  </r>
  <r>
    <x v="2"/>
    <x v="2"/>
    <n v="2"/>
    <n v="66"/>
    <s v="Azerbaijan: 2016"/>
    <s v="AZE"/>
    <s v="Azerbaijan"/>
    <s v="https://eiti.org/BD/2016-23"/>
    <s v="https://eiti.org/document/validation-azerbaijan-2016-documentation"/>
    <n v="2016"/>
    <m/>
    <s v="Other"/>
    <x v="2"/>
    <n v="0"/>
    <x v="2"/>
    <s v=""/>
    <m/>
    <s v="http://www.eiti.az/index.php/en/"/>
    <s v="https://eiti.org/api/v1.0/score_data/66"/>
    <s v="AzerbaijanSubnational transfers (#5.2)"/>
    <x v="0"/>
  </r>
  <r>
    <x v="2"/>
    <x v="2"/>
    <n v="2"/>
    <n v="66"/>
    <s v="Azerbaijan: 2016"/>
    <s v="AZE"/>
    <s v="Azerbaijan"/>
    <s v="https://eiti.org/BD/2016-23"/>
    <s v="https://eiti.org/document/validation-azerbaijan-2016-documentation"/>
    <n v="2016"/>
    <m/>
    <s v="Other"/>
    <x v="3"/>
    <n v="5"/>
    <x v="1"/>
    <s v=""/>
    <m/>
    <s v="http://www.eiti.az/index.php/en/"/>
    <s v="https://eiti.org/api/v1.0/score_data/66"/>
    <s v="AzerbaijanDistribution of revenues (#5.1)"/>
    <x v="0"/>
  </r>
  <r>
    <x v="2"/>
    <x v="2"/>
    <n v="2"/>
    <n v="66"/>
    <s v="Azerbaijan: 2016"/>
    <s v="AZE"/>
    <s v="Azerbaijan"/>
    <s v="https://eiti.org/BD/2016-23"/>
    <s v="https://eiti.org/document/validation-azerbaijan-2016-documentation"/>
    <n v="2016"/>
    <m/>
    <s v="Other"/>
    <x v="4"/>
    <n v="5"/>
    <x v="1"/>
    <s v=""/>
    <m/>
    <s v="http://www.eiti.az/index.php/en/"/>
    <s v="https://eiti.org/api/v1.0/score_data/66"/>
    <s v="AzerbaijanSOE transactions (#4.5)"/>
    <x v="0"/>
  </r>
  <r>
    <x v="2"/>
    <x v="2"/>
    <n v="2"/>
    <n v="66"/>
    <s v="Azerbaijan: 2016"/>
    <s v="AZE"/>
    <s v="Azerbaijan"/>
    <s v="https://eiti.org/BD/2016-23"/>
    <s v="https://eiti.org/document/validation-azerbaijan-2016-documentation"/>
    <n v="2016"/>
    <m/>
    <s v="Other"/>
    <x v="5"/>
    <n v="5"/>
    <x v="1"/>
    <s v=""/>
    <m/>
    <s v="http://www.eiti.az/index.php/en/"/>
    <s v="https://eiti.org/api/v1.0/score_data/66"/>
    <s v="AzerbaijanTransportation revenues (#4.4)"/>
    <x v="0"/>
  </r>
  <r>
    <x v="2"/>
    <x v="2"/>
    <n v="2"/>
    <n v="66"/>
    <s v="Azerbaijan: 2016"/>
    <s v="AZE"/>
    <s v="Azerbaijan"/>
    <s v="https://eiti.org/BD/2016-23"/>
    <s v="https://eiti.org/document/validation-azerbaijan-2016-documentation"/>
    <n v="2016"/>
    <m/>
    <s v="Other"/>
    <x v="6"/>
    <n v="5"/>
    <x v="1"/>
    <s v=""/>
    <m/>
    <s v="http://www.eiti.az/index.php/en/"/>
    <s v="https://eiti.org/api/v1.0/score_data/66"/>
    <s v="AzerbaijanDisaggregation (#4.7)"/>
    <x v="0"/>
  </r>
  <r>
    <x v="2"/>
    <x v="2"/>
    <n v="2"/>
    <n v="66"/>
    <s v="Azerbaijan: 2016"/>
    <s v="AZE"/>
    <s v="Azerbaijan"/>
    <s v="https://eiti.org/BD/2016-23"/>
    <s v="https://eiti.org/document/validation-azerbaijan-2016-documentation"/>
    <n v="2016"/>
    <m/>
    <s v="Other"/>
    <x v="7"/>
    <n v="0"/>
    <x v="2"/>
    <s v=""/>
    <m/>
    <s v="http://www.eiti.az/index.php/en/"/>
    <s v="https://eiti.org/api/v1.0/score_data/66"/>
    <s v="AzerbaijanDirect subnational payments (#4.6)"/>
    <x v="0"/>
  </r>
  <r>
    <x v="2"/>
    <x v="2"/>
    <n v="2"/>
    <n v="66"/>
    <s v="Azerbaijan: 2016"/>
    <s v="AZE"/>
    <s v="Azerbaijan"/>
    <s v="https://eiti.org/BD/2016-23"/>
    <s v="https://eiti.org/document/validation-azerbaijan-2016-documentation"/>
    <n v="2016"/>
    <m/>
    <s v="Other"/>
    <x v="10"/>
    <n v="1"/>
    <x v="4"/>
    <s v=""/>
    <m/>
    <s v="http://www.eiti.az/index.php/en/"/>
    <s v="https://eiti.org/api/v1.0/score_data/66"/>
    <s v="AzerbaijanData accessibility (#7.2)"/>
    <x v="0"/>
  </r>
  <r>
    <x v="2"/>
    <x v="2"/>
    <n v="2"/>
    <n v="66"/>
    <s v="Azerbaijan: 2016"/>
    <s v="AZE"/>
    <s v="Azerbaijan"/>
    <s v="https://eiti.org/BD/2016-23"/>
    <s v="https://eiti.org/document/validation-azerbaijan-2016-documentation"/>
    <n v="2016"/>
    <m/>
    <s v="Other"/>
    <x v="15"/>
    <n v="4"/>
    <x v="0"/>
    <s v=""/>
    <m/>
    <s v="http://www.eiti.az/index.php/en/"/>
    <s v="https://eiti.org/api/v1.0/score_data/66"/>
    <s v="AzerbaijanPublic debate (#7.1)"/>
    <x v="0"/>
  </r>
  <r>
    <x v="2"/>
    <x v="2"/>
    <n v="2"/>
    <n v="66"/>
    <s v="Azerbaijan: 2016"/>
    <s v="AZE"/>
    <s v="Azerbaijan"/>
    <s v="https://eiti.org/BD/2016-23"/>
    <s v="https://eiti.org/document/validation-azerbaijan-2016-documentation"/>
    <n v="2016"/>
    <m/>
    <s v="Other"/>
    <x v="12"/>
    <n v="4"/>
    <x v="0"/>
    <s v=""/>
    <m/>
    <s v="http://www.eiti.az/index.php/en/"/>
    <s v="https://eiti.org/api/v1.0/score_data/66"/>
    <s v="AzerbaijanOutcomes and impact of implementation (#7.4)"/>
    <x v="0"/>
  </r>
  <r>
    <x v="2"/>
    <x v="2"/>
    <n v="2"/>
    <n v="66"/>
    <s v="Azerbaijan: 2016"/>
    <s v="AZE"/>
    <s v="Azerbaijan"/>
    <s v="https://eiti.org/BD/2016-23"/>
    <s v="https://eiti.org/document/validation-azerbaijan-2016-documentation"/>
    <n v="2016"/>
    <m/>
    <s v="Other"/>
    <x v="9"/>
    <n v="5"/>
    <x v="1"/>
    <s v=""/>
    <m/>
    <s v="http://www.eiti.az/index.php/en/"/>
    <s v="https://eiti.org/api/v1.0/score_data/66"/>
    <s v="AzerbaijanFollow up on recommendations (#7.3)"/>
    <x v="0"/>
  </r>
  <r>
    <x v="2"/>
    <x v="2"/>
    <n v="2"/>
    <n v="66"/>
    <s v="Azerbaijan: 2016"/>
    <s v="AZE"/>
    <s v="Azerbaijan"/>
    <s v="https://eiti.org/BD/2016-23"/>
    <s v="https://eiti.org/document/validation-azerbaijan-2016-documentation"/>
    <n v="2016"/>
    <m/>
    <s v="Other"/>
    <x v="14"/>
    <n v="0"/>
    <x v="2"/>
    <s v=""/>
    <m/>
    <s v="http://www.eiti.az/index.php/en/"/>
    <s v="https://eiti.org/api/v1.0/score_data/66"/>
    <s v="AzerbaijanMandatory social expenditures (#6.1)"/>
    <x v="0"/>
  </r>
  <r>
    <x v="2"/>
    <x v="2"/>
    <n v="2"/>
    <n v="66"/>
    <s v="Azerbaijan: 2016"/>
    <s v="AZE"/>
    <s v="Azerbaijan"/>
    <s v="https://eiti.org/BD/2016-23"/>
    <s v="https://eiti.org/document/validation-azerbaijan-2016-documentation"/>
    <n v="2016"/>
    <m/>
    <s v="Other"/>
    <x v="8"/>
    <n v="1"/>
    <x v="4"/>
    <s v=""/>
    <m/>
    <s v="http://www.eiti.az/index.php/en/"/>
    <s v="https://eiti.org/api/v1.0/score_data/66"/>
    <s v="AzerbaijanRevenue management and expenditures (#5.3)"/>
    <x v="0"/>
  </r>
  <r>
    <x v="2"/>
    <x v="2"/>
    <n v="2"/>
    <n v="66"/>
    <s v="Azerbaijan: 2016"/>
    <s v="AZE"/>
    <s v="Azerbaijan"/>
    <s v="https://eiti.org/BD/2016-23"/>
    <s v="https://eiti.org/document/validation-azerbaijan-2016-documentation"/>
    <n v="2016"/>
    <m/>
    <s v="Other"/>
    <x v="16"/>
    <n v="5"/>
    <x v="1"/>
    <s v=""/>
    <m/>
    <s v="http://www.eiti.az/index.php/en/"/>
    <s v="https://eiti.org/api/v1.0/score_data/66"/>
    <s v="AzerbaijanEconomic contribution (#6.3)"/>
    <x v="0"/>
  </r>
  <r>
    <x v="2"/>
    <x v="2"/>
    <n v="2"/>
    <n v="66"/>
    <s v="Azerbaijan: 2016"/>
    <s v="AZE"/>
    <s v="Azerbaijan"/>
    <s v="https://eiti.org/BD/2016-23"/>
    <s v="https://eiti.org/document/validation-azerbaijan-2016-documentation"/>
    <n v="2016"/>
    <m/>
    <s v="Other"/>
    <x v="13"/>
    <n v="4"/>
    <x v="0"/>
    <s v=""/>
    <m/>
    <s v="http://www.eiti.az/index.php/en/"/>
    <s v="https://eiti.org/api/v1.0/score_data/66"/>
    <s v="AzerbaijanSOE quasi-fiscal expenditures (#6.2)"/>
    <x v="0"/>
  </r>
  <r>
    <x v="2"/>
    <x v="2"/>
    <n v="2"/>
    <n v="66"/>
    <s v="Azerbaijan: 2016"/>
    <s v="AZE"/>
    <s v="Azerbaijan"/>
    <s v="https://eiti.org/BD/2016-23"/>
    <s v="https://eiti.org/document/validation-azerbaijan-2016-documentation"/>
    <n v="2016"/>
    <m/>
    <s v="Other"/>
    <x v="28"/>
    <n v="0"/>
    <x v="2"/>
    <s v=""/>
    <m/>
    <s v="http://www.eiti.az/index.php/en/"/>
    <s v="https://eiti.org/api/v1.0/score_data/66"/>
    <s v="AzerbaijanBarter agreements (#4.3)"/>
    <x v="0"/>
  </r>
  <r>
    <x v="2"/>
    <x v="2"/>
    <n v="2"/>
    <n v="66"/>
    <s v="Azerbaijan: 2016"/>
    <s v="AZE"/>
    <s v="Azerbaijan"/>
    <s v="https://eiti.org/BD/2016-23"/>
    <s v="https://eiti.org/document/validation-azerbaijan-2016-documentation"/>
    <n v="2016"/>
    <m/>
    <s v="Other"/>
    <x v="17"/>
    <n v="5"/>
    <x v="1"/>
    <s v=""/>
    <m/>
    <s v="http://www.eiti.az/index.php/en/"/>
    <s v="https://eiti.org/api/v1.0/score_data/66"/>
    <s v="AzerbaijanLegal framework (#2.1)"/>
    <x v="0"/>
  </r>
  <r>
    <x v="2"/>
    <x v="2"/>
    <n v="2"/>
    <n v="66"/>
    <s v="Azerbaijan: 2016"/>
    <s v="AZE"/>
    <s v="Azerbaijan"/>
    <s v="https://eiti.org/BD/2016-23"/>
    <s v="https://eiti.org/document/validation-azerbaijan-2016-documentation"/>
    <n v="2016"/>
    <m/>
    <s v="Other"/>
    <x v="18"/>
    <n v="5"/>
    <x v="1"/>
    <s v=""/>
    <m/>
    <s v="http://www.eiti.az/index.php/en/"/>
    <s v="https://eiti.org/api/v1.0/score_data/66"/>
    <s v="AzerbaijanWorkplan (#1.5)"/>
    <x v="0"/>
  </r>
  <r>
    <x v="2"/>
    <x v="2"/>
    <n v="2"/>
    <n v="66"/>
    <s v="Azerbaijan: 2016"/>
    <s v="AZE"/>
    <s v="Azerbaijan"/>
    <s v="https://eiti.org/BD/2016-23"/>
    <s v="https://eiti.org/document/validation-azerbaijan-2016-documentation"/>
    <n v="2016"/>
    <m/>
    <s v="Other"/>
    <x v="19"/>
    <n v="5"/>
    <x v="1"/>
    <s v=""/>
    <m/>
    <s v="http://www.eiti.az/index.php/en/"/>
    <s v="https://eiti.org/api/v1.0/score_data/66"/>
    <s v="AzerbaijanLicense register (#2.3)"/>
    <x v="0"/>
  </r>
  <r>
    <x v="2"/>
    <x v="2"/>
    <n v="2"/>
    <n v="66"/>
    <s v="Azerbaijan: 2016"/>
    <s v="AZE"/>
    <s v="Azerbaijan"/>
    <s v="https://eiti.org/BD/2016-23"/>
    <s v="https://eiti.org/document/validation-azerbaijan-2016-documentation"/>
    <n v="2016"/>
    <m/>
    <s v="Other"/>
    <x v="20"/>
    <n v="0"/>
    <x v="2"/>
    <s v=""/>
    <m/>
    <s v="http://www.eiti.az/index.php/en/"/>
    <s v="https://eiti.org/api/v1.0/score_data/66"/>
    <s v="AzerbaijanLicense allocations (#2.2)"/>
    <x v="0"/>
  </r>
  <r>
    <x v="2"/>
    <x v="2"/>
    <n v="2"/>
    <n v="66"/>
    <s v="Azerbaijan: 2016"/>
    <s v="AZE"/>
    <s v="Azerbaijan"/>
    <s v="https://eiti.org/BD/2016-23"/>
    <s v="https://eiti.org/document/validation-azerbaijan-2016-documentation"/>
    <n v="2016"/>
    <m/>
    <s v="Other"/>
    <x v="21"/>
    <n v="5"/>
    <x v="1"/>
    <s v=""/>
    <m/>
    <s v="http://www.eiti.az/index.php/en/"/>
    <s v="https://eiti.org/api/v1.0/score_data/66"/>
    <s v="AzerbaijanIndustry engagement (#1.2)"/>
    <x v="0"/>
  </r>
  <r>
    <x v="2"/>
    <x v="2"/>
    <n v="2"/>
    <n v="66"/>
    <s v="Azerbaijan: 2016"/>
    <s v="AZE"/>
    <s v="Azerbaijan"/>
    <s v="https://eiti.org/BD/2016-23"/>
    <s v="https://eiti.org/document/validation-azerbaijan-2016-documentation"/>
    <n v="2016"/>
    <m/>
    <s v="Other"/>
    <x v="22"/>
    <n v="5"/>
    <x v="1"/>
    <s v=""/>
    <m/>
    <s v="http://www.eiti.az/index.php/en/"/>
    <s v="https://eiti.org/api/v1.0/score_data/66"/>
    <s v="AzerbaijanGovernment engagement (#1.1)"/>
    <x v="0"/>
  </r>
  <r>
    <x v="2"/>
    <x v="2"/>
    <n v="2"/>
    <n v="66"/>
    <s v="Azerbaijan: 2016"/>
    <s v="AZE"/>
    <s v="Azerbaijan"/>
    <s v="https://eiti.org/BD/2016-23"/>
    <s v="https://eiti.org/document/validation-azerbaijan-2016-documentation"/>
    <n v="2016"/>
    <m/>
    <s v="Other"/>
    <x v="23"/>
    <n v="4"/>
    <x v="0"/>
    <s v=""/>
    <m/>
    <s v="http://www.eiti.az/index.php/en/"/>
    <s v="https://eiti.org/api/v1.0/score_data/66"/>
    <s v="AzerbaijanMSG governance (#1.4)"/>
    <x v="0"/>
  </r>
  <r>
    <x v="2"/>
    <x v="2"/>
    <n v="2"/>
    <n v="66"/>
    <s v="Azerbaijan: 2016"/>
    <s v="AZE"/>
    <s v="Azerbaijan"/>
    <s v="https://eiti.org/BD/2016-23"/>
    <s v="https://eiti.org/document/validation-azerbaijan-2016-documentation"/>
    <n v="2016"/>
    <m/>
    <s v="Other"/>
    <x v="24"/>
    <n v="4"/>
    <x v="0"/>
    <s v=""/>
    <m/>
    <s v="http://www.eiti.az/index.php/en/"/>
    <s v="https://eiti.org/api/v1.0/score_data/66"/>
    <s v="AzerbaijanCivil society engagement (#1.3)"/>
    <x v="0"/>
  </r>
  <r>
    <x v="2"/>
    <x v="2"/>
    <n v="2"/>
    <n v="66"/>
    <s v="Azerbaijan: 2016"/>
    <s v="AZE"/>
    <s v="Azerbaijan"/>
    <s v="https://eiti.org/BD/2016-23"/>
    <s v="https://eiti.org/document/validation-azerbaijan-2016-documentation"/>
    <n v="2016"/>
    <m/>
    <s v="Other"/>
    <x v="27"/>
    <n v="5"/>
    <x v="1"/>
    <s v=""/>
    <m/>
    <s v="http://www.eiti.az/index.php/en/"/>
    <s v="https://eiti.org/api/v1.0/score_data/66"/>
    <s v="AzerbaijanExport data (#3.3)"/>
    <x v="0"/>
  </r>
  <r>
    <x v="2"/>
    <x v="2"/>
    <n v="2"/>
    <n v="66"/>
    <s v="Azerbaijan: 2016"/>
    <s v="AZE"/>
    <s v="Azerbaijan"/>
    <s v="https://eiti.org/BD/2016-23"/>
    <s v="https://eiti.org/document/validation-azerbaijan-2016-documentation"/>
    <n v="2016"/>
    <m/>
    <s v="Other"/>
    <x v="32"/>
    <n v="5"/>
    <x v="1"/>
    <s v=""/>
    <m/>
    <s v="http://www.eiti.az/index.php/en/"/>
    <s v="https://eiti.org/api/v1.0/score_data/66"/>
    <s v="AzerbaijanProduction data (#3.2)"/>
    <x v="0"/>
  </r>
  <r>
    <x v="2"/>
    <x v="2"/>
    <n v="2"/>
    <n v="66"/>
    <s v="Azerbaijan: 2016"/>
    <s v="AZE"/>
    <s v="Azerbaijan"/>
    <s v="https://eiti.org/BD/2016-23"/>
    <s v="https://eiti.org/document/validation-azerbaijan-2016-documentation"/>
    <n v="2016"/>
    <m/>
    <s v="Other"/>
    <x v="29"/>
    <n v="5"/>
    <x v="1"/>
    <s v=""/>
    <m/>
    <s v="http://www.eiti.az/index.php/en/"/>
    <s v="https://eiti.org/api/v1.0/score_data/66"/>
    <s v="AzerbaijanIn-kind revenues (#4.2)"/>
    <x v="0"/>
  </r>
  <r>
    <x v="2"/>
    <x v="2"/>
    <n v="2"/>
    <n v="66"/>
    <s v="Azerbaijan: 2016"/>
    <s v="AZE"/>
    <s v="Azerbaijan"/>
    <s v="https://eiti.org/BD/2016-23"/>
    <s v="https://eiti.org/document/validation-azerbaijan-2016-documentation"/>
    <n v="2016"/>
    <m/>
    <s v="Other"/>
    <x v="26"/>
    <n v="5"/>
    <x v="1"/>
    <s v=""/>
    <m/>
    <s v="http://www.eiti.az/index.php/en/"/>
    <s v="https://eiti.org/api/v1.0/score_data/66"/>
    <s v="AzerbaijanComprehensiveness (#4.1)"/>
    <x v="0"/>
  </r>
  <r>
    <x v="2"/>
    <x v="2"/>
    <n v="2"/>
    <n v="66"/>
    <s v="Azerbaijan: 2016"/>
    <s v="AZE"/>
    <s v="Azerbaijan"/>
    <s v="https://eiti.org/BD/2016-23"/>
    <s v="https://eiti.org/document/validation-azerbaijan-2016-documentation"/>
    <n v="2016"/>
    <m/>
    <s v="Other"/>
    <x v="31"/>
    <n v="1"/>
    <x v="4"/>
    <s v=""/>
    <m/>
    <s v="http://www.eiti.az/index.php/en/"/>
    <s v="https://eiti.org/api/v1.0/score_data/66"/>
    <s v="AzerbaijanBeneficial ownership (#2.5)"/>
    <x v="0"/>
  </r>
  <r>
    <x v="2"/>
    <x v="2"/>
    <n v="2"/>
    <n v="66"/>
    <s v="Azerbaijan: 2016"/>
    <s v="AZE"/>
    <s v="Azerbaijan"/>
    <s v="https://eiti.org/BD/2016-23"/>
    <s v="https://eiti.org/document/validation-azerbaijan-2016-documentation"/>
    <n v="2016"/>
    <m/>
    <s v="Other"/>
    <x v="25"/>
    <n v="5"/>
    <x v="1"/>
    <s v=""/>
    <m/>
    <s v="http://www.eiti.az/index.php/en/"/>
    <s v="https://eiti.org/api/v1.0/score_data/66"/>
    <s v="AzerbaijanPolicy on contract disclosure (#2.4)"/>
    <x v="0"/>
  </r>
  <r>
    <x v="2"/>
    <x v="2"/>
    <n v="2"/>
    <n v="66"/>
    <s v="Azerbaijan: 2016"/>
    <s v="AZE"/>
    <s v="Azerbaijan"/>
    <s v="https://eiti.org/BD/2016-23"/>
    <s v="https://eiti.org/document/validation-azerbaijan-2016-documentation"/>
    <n v="2016"/>
    <m/>
    <s v="Other"/>
    <x v="33"/>
    <n v="5"/>
    <x v="1"/>
    <s v=""/>
    <m/>
    <s v="http://www.eiti.az/index.php/en/"/>
    <s v="https://eiti.org/api/v1.0/score_data/66"/>
    <s v="AzerbaijanExploration data (#3.1)"/>
    <x v="0"/>
  </r>
  <r>
    <x v="2"/>
    <x v="2"/>
    <n v="2"/>
    <n v="66"/>
    <s v="Azerbaijan: 2016"/>
    <s v="AZE"/>
    <s v="Azerbaijan"/>
    <s v="https://eiti.org/BD/2016-23"/>
    <s v="https://eiti.org/document/validation-azerbaijan-2016-documentation"/>
    <n v="2016"/>
    <m/>
    <s v="Other"/>
    <x v="30"/>
    <n v="4"/>
    <x v="0"/>
    <s v=""/>
    <m/>
    <s v="http://www.eiti.az/index.php/en/"/>
    <s v="https://eiti.org/api/v1.0/score_data/66"/>
    <s v="AzerbaijanState participation (#2.6)"/>
    <x v="0"/>
  </r>
  <r>
    <x v="3"/>
    <x v="3"/>
    <n v="1"/>
    <n v="26"/>
    <s v="Burkina Faso: 2017"/>
    <s v="BFA"/>
    <s v="Burkina Faso"/>
    <s v="https://eiti.org/BD/2018-12"/>
    <s v="https://eiti.org/document/burkina-faso-validation-2017"/>
    <n v="2017"/>
    <n v="2018"/>
    <s v="Meaningful progress"/>
    <x v="33"/>
    <n v="5"/>
    <x v="1"/>
    <s v="The 2015 EITI Report includes an overview of the extractive industries, including any significant exploration activities."/>
    <s v="https://eiti.org/burkina-faso#burkina-fasos-progress-by-requirement"/>
    <s v="http://www.itie-bf.gov.bf/"/>
    <s v="https://eiti.org/api/v1.0/score_data/26"/>
    <s v="Burkina FasoExploration data (#3.1)"/>
    <x v="0"/>
  </r>
  <r>
    <x v="3"/>
    <x v="3"/>
    <n v="1"/>
    <n v="26"/>
    <s v="Burkina Faso: 2017"/>
    <s v="BFA"/>
    <s v="Burkina Faso"/>
    <s v="https://eiti.org/BD/2018-12"/>
    <s v="https://eiti.org/document/burkina-faso-validation-2017"/>
    <n v="2017"/>
    <n v="2018"/>
    <s v="Meaningful progress"/>
    <x v="32"/>
    <n v="5"/>
    <x v="1"/>
    <s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
    <s v="https://eiti.org/burkina-faso#burkina-fasos-progress-by-requirement"/>
    <s v="http://www.itie-bf.gov.bf/"/>
    <s v="https://eiti.org/api/v1.0/score_data/26"/>
    <s v="Burkina FasoProduction data (#3.2)"/>
    <x v="0"/>
  </r>
  <r>
    <x v="3"/>
    <x v="3"/>
    <n v="1"/>
    <n v="26"/>
    <s v="Burkina Faso: 2017"/>
    <s v="BFA"/>
    <s v="Burkina Faso"/>
    <s v="https://eiti.org/BD/2018-12"/>
    <s v="https://eiti.org/document/burkina-faso-validation-2017"/>
    <n v="2017"/>
    <n v="2018"/>
    <s v="Meaningful progress"/>
    <x v="31"/>
    <n v="1"/>
    <x v="4"/>
    <s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
    <s v="https://eiti.org/burkina-faso#burkina-fasos-progress-by-requirement"/>
    <s v="http://www.itie-bf.gov.bf/"/>
    <s v="https://eiti.org/api/v1.0/score_data/26"/>
    <s v="Burkina FasoBeneficial ownership (#2.5)"/>
    <x v="0"/>
  </r>
  <r>
    <x v="3"/>
    <x v="3"/>
    <n v="1"/>
    <n v="26"/>
    <s v="Burkina Faso: 2017"/>
    <s v="BFA"/>
    <s v="Burkina Faso"/>
    <s v="https://eiti.org/BD/2018-12"/>
    <s v="https://eiti.org/document/burkina-faso-validation-2017"/>
    <n v="2017"/>
    <n v="2018"/>
    <s v="Meaningful progress"/>
    <x v="30"/>
    <n v="3"/>
    <x v="3"/>
    <s v="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
    <s v="https://eiti.org/burkina-faso#burkina-fasos-progress-by-requirement"/>
    <s v="http://www.itie-bf.gov.bf/"/>
    <s v="https://eiti.org/api/v1.0/score_data/26"/>
    <s v="Burkina FasoState participation (#2.6)"/>
    <x v="0"/>
  </r>
  <r>
    <x v="3"/>
    <x v="3"/>
    <n v="1"/>
    <n v="26"/>
    <s v="Burkina Faso: 2017"/>
    <s v="BFA"/>
    <s v="Burkina Faso"/>
    <s v="https://eiti.org/BD/2018-12"/>
    <s v="https://eiti.org/document/burkina-faso-validation-2017"/>
    <n v="2017"/>
    <n v="2018"/>
    <s v="Meaningful progress"/>
    <x v="29"/>
    <n v="0"/>
    <x v="2"/>
    <s v="The 2015 EITI Report states that the Mining Code and model mining contract do not provide for the possibility of paying any mining-related taxes or fees in kind."/>
    <s v="https://eiti.org/burkina-faso#burkina-fasos-progress-by-requirement"/>
    <s v="http://www.itie-bf.gov.bf/"/>
    <s v="https://eiti.org/api/v1.0/score_data/26"/>
    <s v="Burkina FasoIn-kind revenues (#4.2)"/>
    <x v="0"/>
  </r>
  <r>
    <x v="3"/>
    <x v="3"/>
    <n v="1"/>
    <n v="26"/>
    <s v="Burkina Faso: 2017"/>
    <s v="BFA"/>
    <s v="Burkina Faso"/>
    <s v="https://eiti.org/BD/2018-12"/>
    <s v="https://eiti.org/document/burkina-faso-validation-2017"/>
    <n v="2017"/>
    <n v="2018"/>
    <s v="Meaningful progress"/>
    <x v="28"/>
    <n v="0"/>
    <x v="2"/>
    <s v="This Requirement 4.3 is not applicable to Burkina Faso in the year under review (2015), given the lack of evidence of any payments related to infrastructure provisions of the Tambao contract and the consensus amongst stakeholders consulted over the absence of such payments in 2015."/>
    <s v="https://eiti.org/burkina-faso#burkina-fasos-progress-by-requirement"/>
    <s v="http://www.itie-bf.gov.bf/"/>
    <s v="https://eiti.org/api/v1.0/score_data/26"/>
    <s v="Burkina FasoBarter agreements (#4.3)"/>
    <x v="0"/>
  </r>
  <r>
    <x v="3"/>
    <x v="3"/>
    <n v="1"/>
    <n v="26"/>
    <s v="Burkina Faso: 2017"/>
    <s v="BFA"/>
    <s v="Burkina Faso"/>
    <s v="https://eiti.org/BD/2018-12"/>
    <s v="https://eiti.org/document/burkina-faso-validation-2017"/>
    <n v="2017"/>
    <n v="2018"/>
    <s v="Meaningful progress"/>
    <x v="27"/>
    <n v="5"/>
    <x v="1"/>
    <s v="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
    <s v="https://eiti.org/burkina-faso#burkina-fasos-progress-by-requirement"/>
    <s v="http://www.itie-bf.gov.bf/"/>
    <s v="https://eiti.org/api/v1.0/score_data/26"/>
    <s v="Burkina FasoExport data (#3.3)"/>
    <x v="0"/>
  </r>
  <r>
    <x v="3"/>
    <x v="3"/>
    <n v="1"/>
    <n v="26"/>
    <s v="Burkina Faso: 2017"/>
    <s v="BFA"/>
    <s v="Burkina Faso"/>
    <s v="https://eiti.org/BD/2018-12"/>
    <s v="https://eiti.org/document/burkina-faso-validation-2017"/>
    <n v="2017"/>
    <n v="2018"/>
    <s v="Meaningful progress"/>
    <x v="26"/>
    <n v="5"/>
    <x v="1"/>
    <s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
    <s v="https://eiti.org/burkina-faso#burkina-fasos-progress-by-requirement"/>
    <s v="http://www.itie-bf.gov.bf/"/>
    <s v="https://eiti.org/api/v1.0/score_data/26"/>
    <s v="Burkina FasoComprehensiveness (#4.1)"/>
    <x v="0"/>
  </r>
  <r>
    <x v="3"/>
    <x v="3"/>
    <n v="1"/>
    <n v="26"/>
    <s v="Burkina Faso: 2017"/>
    <s v="BFA"/>
    <s v="Burkina Faso"/>
    <s v="https://eiti.org/BD/2018-12"/>
    <s v="https://eiti.org/document/burkina-faso-validation-2017"/>
    <n v="2017"/>
    <n v="2018"/>
    <s v="Meaningful progress"/>
    <x v="25"/>
    <n v="5"/>
    <x v="1"/>
    <s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
    <s v="https://eiti.org/burkina-faso#burkina-fasos-progress-by-requirement"/>
    <s v="http://www.itie-bf.gov.bf/"/>
    <s v="https://eiti.org/api/v1.0/score_data/26"/>
    <s v="Burkina FasoPolicy on contract disclosure (#2.4)"/>
    <x v="0"/>
  </r>
  <r>
    <x v="3"/>
    <x v="3"/>
    <n v="1"/>
    <n v="26"/>
    <s v="Burkina Faso: 2017"/>
    <s v="BFA"/>
    <s v="Burkina Faso"/>
    <s v="https://eiti.org/BD/2018-12"/>
    <s v="https://eiti.org/document/burkina-faso-validation-2017"/>
    <n v="2017"/>
    <n v="2018"/>
    <s v="Meaningful progress"/>
    <x v="24"/>
    <n v="6"/>
    <x v="6"/>
    <s v="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
    <s v="https://eiti.org/burkina-faso#burkina-fasos-progress-by-requirement"/>
    <s v="http://www.itie-bf.gov.bf/"/>
    <s v="https://eiti.org/api/v1.0/score_data/26"/>
    <s v="Burkina FasoCivil society engagement (#1.3)"/>
    <x v="0"/>
  </r>
  <r>
    <x v="3"/>
    <x v="3"/>
    <n v="1"/>
    <n v="26"/>
    <s v="Burkina Faso: 2017"/>
    <s v="BFA"/>
    <s v="Burkina Faso"/>
    <s v="https://eiti.org/BD/2018-12"/>
    <s v="https://eiti.org/document/burkina-faso-validation-2017"/>
    <n v="2017"/>
    <n v="2018"/>
    <s v="Meaningful progress"/>
    <x v="23"/>
    <n v="3"/>
    <x v="3"/>
    <s v="The MSG includes self-appointed representatives from each _x000a_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
    <s v="https://eiti.org/burkina-faso#burkina-fasos-progress-by-requirement"/>
    <s v="http://www.itie-bf.gov.bf/"/>
    <s v="https://eiti.org/api/v1.0/score_data/26"/>
    <s v="Burkina FasoMSG governance (#1.4)"/>
    <x v="0"/>
  </r>
  <r>
    <x v="3"/>
    <x v="3"/>
    <n v="1"/>
    <n v="26"/>
    <s v="Burkina Faso: 2017"/>
    <s v="BFA"/>
    <s v="Burkina Faso"/>
    <s v="https://eiti.org/BD/2018-12"/>
    <s v="https://eiti.org/document/burkina-faso-validation-2017"/>
    <n v="2017"/>
    <n v="2018"/>
    <s v="Meaningful progress"/>
    <x v="22"/>
    <n v="5"/>
    <x v="1"/>
    <s v="There is a strong political commitment on behalf of the government._x000a_The government has enacted legal reforms to facilitate EITI implementation, and provided adequate funding for EITI implementation. "/>
    <s v="https://eiti.org/burkina-faso#burkina-fasos-progress-by-requirement"/>
    <s v="http://www.itie-bf.gov.bf/"/>
    <s v="https://eiti.org/api/v1.0/score_data/26"/>
    <s v="Burkina FasoGovernment engagement (#1.1)"/>
    <x v="0"/>
  </r>
  <r>
    <x v="3"/>
    <x v="3"/>
    <n v="1"/>
    <n v="26"/>
    <s v="Burkina Faso: 2017"/>
    <s v="BFA"/>
    <s v="Burkina Faso"/>
    <s v="https://eiti.org/BD/2018-12"/>
    <s v="https://eiti.org/document/burkina-faso-validation-2017"/>
    <n v="2017"/>
    <n v="2018"/>
    <s v="Meaningful progress"/>
    <x v="21"/>
    <n v="5"/>
    <x v="1"/>
    <s v="Mining companies are actively and effectively engaged in the EITI _x000a_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
    <s v="https://eiti.org/burkina-faso#burkina-fasos-progress-by-requirement"/>
    <s v="http://www.itie-bf.gov.bf/"/>
    <s v="https://eiti.org/api/v1.0/score_data/26"/>
    <s v="Burkina FasoIndustry engagement (#1.2)"/>
    <x v="0"/>
  </r>
  <r>
    <x v="3"/>
    <x v="3"/>
    <n v="1"/>
    <n v="26"/>
    <s v="Burkina Faso: 2017"/>
    <s v="BFA"/>
    <s v="Burkina Faso"/>
    <s v="https://eiti.org/BD/2018-12"/>
    <s v="https://eiti.org/document/burkina-faso-validation-2017"/>
    <n v="2017"/>
    <n v="2018"/>
    <s v="Meaningful progress"/>
    <x v="20"/>
    <n v="4"/>
    <x v="0"/>
    <s v="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
    <s v="https://eiti.org/burkina-faso#burkina-fasos-progress-by-requirement"/>
    <s v="http://www.itie-bf.gov.bf/"/>
    <s v="https://eiti.org/api/v1.0/score_data/26"/>
    <s v="Burkina FasoLicense allocations (#2.2)"/>
    <x v="0"/>
  </r>
  <r>
    <x v="3"/>
    <x v="3"/>
    <n v="1"/>
    <n v="26"/>
    <s v="Burkina Faso: 2017"/>
    <s v="BFA"/>
    <s v="Burkina Faso"/>
    <s v="https://eiti.org/BD/2018-12"/>
    <s v="https://eiti.org/document/burkina-faso-validation-2017"/>
    <n v="2017"/>
    <n v="2018"/>
    <s v="Meaningful progress"/>
    <x v="19"/>
    <n v="4"/>
    <x v="0"/>
    <s v="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
    <s v="https://eiti.org/burkina-faso#burkina-fasos-progress-by-requirement"/>
    <s v="http://www.itie-bf.gov.bf/"/>
    <s v="https://eiti.org/api/v1.0/score_data/26"/>
    <s v="Burkina FasoLicense register (#2.3)"/>
    <x v="0"/>
  </r>
  <r>
    <x v="3"/>
    <x v="3"/>
    <n v="1"/>
    <n v="26"/>
    <s v="Burkina Faso: 2017"/>
    <s v="BFA"/>
    <s v="Burkina Faso"/>
    <s v="https://eiti.org/BD/2018-12"/>
    <s v="https://eiti.org/document/burkina-faso-validation-2017"/>
    <n v="2017"/>
    <n v="2018"/>
    <s v="Meaningful progress"/>
    <x v="18"/>
    <n v="4"/>
    <x v="0"/>
    <s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
    <s v="https://eiti.org/burkina-faso#burkina-fasos-progress-by-requirement"/>
    <s v="http://www.itie-bf.gov.bf/"/>
    <s v="https://eiti.org/api/v1.0/score_data/26"/>
    <s v="Burkina FasoWorkplan (#1.5)"/>
    <x v="0"/>
  </r>
  <r>
    <x v="3"/>
    <x v="3"/>
    <n v="1"/>
    <n v="26"/>
    <s v="Burkina Faso: 2017"/>
    <s v="BFA"/>
    <s v="Burkina Faso"/>
    <s v="https://eiti.org/BD/2018-12"/>
    <s v="https://eiti.org/document/burkina-faso-validation-2017"/>
    <n v="2017"/>
    <n v="2018"/>
    <s v="Meaningful progress"/>
    <x v="17"/>
    <n v="5"/>
    <x v="1"/>
    <s v="The 2015 EITI Report includes a summary description of the fiscal _x000a_regime, including the level of fiscal devolution, an overview of the relevant laws and regulation and information on the roles and responsibilities of the relevant government agencies. The report also includes coverage of ongoing reforms."/>
    <s v="https://eiti.org/burkina-faso#burkina-fasos-progress-by-requirement"/>
    <s v="http://www.itie-bf.gov.bf/"/>
    <s v="https://eiti.org/api/v1.0/score_data/26"/>
    <s v="Burkina FasoLegal framework (#2.1)"/>
    <x v="0"/>
  </r>
  <r>
    <x v="3"/>
    <x v="3"/>
    <n v="1"/>
    <n v="26"/>
    <s v="Burkina Faso: 2017"/>
    <s v="BFA"/>
    <s v="Burkina Faso"/>
    <s v="https://eiti.org/BD/2018-12"/>
    <s v="https://eiti.org/document/burkina-faso-validation-2017"/>
    <n v="2017"/>
    <n v="2018"/>
    <s v="Meaningful progress"/>
    <x v="15"/>
    <n v="5"/>
    <x v="1"/>
    <s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
    <s v="https://eiti.org/burkina-faso#burkina-fasos-progress-by-requirement"/>
    <s v="http://www.itie-bf.gov.bf/"/>
    <s v="https://eiti.org/api/v1.0/score_data/26"/>
    <s v="Burkina FasoPublic debate (#7.1)"/>
    <x v="0"/>
  </r>
  <r>
    <x v="3"/>
    <x v="3"/>
    <n v="1"/>
    <n v="26"/>
    <s v="Burkina Faso: 2017"/>
    <s v="BFA"/>
    <s v="Burkina Faso"/>
    <s v="https://eiti.org/BD/2018-12"/>
    <s v="https://eiti.org/document/burkina-faso-validation-2017"/>
    <n v="2017"/>
    <n v="2018"/>
    <s v="Meaningful progress"/>
    <x v="10"/>
    <n v="1"/>
    <x v="4"/>
    <s v="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
    <s v="https://eiti.org/burkina-faso#burkina-fasos-progress-by-requirement"/>
    <s v="http://www.itie-bf.gov.bf/"/>
    <s v="https://eiti.org/api/v1.0/score_data/26"/>
    <s v="Burkina FasoData accessibility (#7.2)"/>
    <x v="0"/>
  </r>
  <r>
    <x v="3"/>
    <x v="3"/>
    <n v="1"/>
    <n v="26"/>
    <s v="Burkina Faso: 2017"/>
    <s v="BFA"/>
    <s v="Burkina Faso"/>
    <s v="https://eiti.org/BD/2018-12"/>
    <s v="https://eiti.org/document/burkina-faso-validation-2017"/>
    <n v="2017"/>
    <n v="2018"/>
    <s v="Meaningful progress"/>
    <x v="14"/>
    <n v="6"/>
    <x v="6"/>
    <s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
    <s v="https://eiti.org/burkina-faso#burkina-fasos-progress-by-requirement"/>
    <s v="http://www.itie-bf.gov.bf/"/>
    <s v="https://eiti.org/api/v1.0/score_data/26"/>
    <s v="Burkina FasoMandatory social expenditures (#6.1)"/>
    <x v="0"/>
  </r>
  <r>
    <x v="3"/>
    <x v="3"/>
    <n v="1"/>
    <n v="26"/>
    <s v="Burkina Faso: 2017"/>
    <s v="BFA"/>
    <s v="Burkina Faso"/>
    <s v="https://eiti.org/BD/2018-12"/>
    <s v="https://eiti.org/document/burkina-faso-validation-2017"/>
    <n v="2017"/>
    <n v="2018"/>
    <s v="Meaningful progress"/>
    <x v="13"/>
    <n v="0"/>
    <x v="2"/>
    <s v="While the 2015 EITI Report does not sufficiently address the issue of quasi-fiscal expenditures, stakeholder consultations confirmed that SOEs did not undertake such expenditures in 2015."/>
    <s v="https://eiti.org/burkina-faso#burkina-fasos-progress-by-requirement"/>
    <s v="http://www.itie-bf.gov.bf/"/>
    <s v="https://eiti.org/api/v1.0/score_data/26"/>
    <s v="Burkina FasoSOE quasi-fiscal expenditures (#6.2)"/>
    <x v="0"/>
  </r>
  <r>
    <x v="3"/>
    <x v="3"/>
    <n v="1"/>
    <n v="26"/>
    <s v="Burkina Faso: 2017"/>
    <s v="BFA"/>
    <s v="Burkina Faso"/>
    <s v="https://eiti.org/BD/2018-12"/>
    <s v="https://eiti.org/document/burkina-faso-validation-2017"/>
    <n v="2017"/>
    <n v="2018"/>
    <s v="Meaningful progress"/>
    <x v="11"/>
    <n v="4"/>
    <x v="0"/>
    <s v=""/>
    <s v="https://eiti.org/burkina-faso#burkina-fasos-progress-by-requirement"/>
    <s v="http://www.itie-bf.gov.bf/"/>
    <s v="https://eiti.org/api/v1.0/score_data/26"/>
    <s v="Burkina FasoOverall Progress (#0.0)"/>
    <x v="0"/>
  </r>
  <r>
    <x v="3"/>
    <x v="3"/>
    <n v="1"/>
    <n v="26"/>
    <s v="Burkina Faso: 2017"/>
    <s v="BFA"/>
    <s v="Burkina Faso"/>
    <s v="https://eiti.org/BD/2018-12"/>
    <s v="https://eiti.org/document/burkina-faso-validation-2017"/>
    <n v="2017"/>
    <n v="2018"/>
    <s v="Meaningful progress"/>
    <x v="16"/>
    <n v="4"/>
    <x v="0"/>
    <s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
    <s v="https://eiti.org/burkina-faso#burkina-fasos-progress-by-requirement"/>
    <s v="http://www.itie-bf.gov.bf/"/>
    <s v="https://eiti.org/api/v1.0/score_data/26"/>
    <s v="Burkina FasoEconomic contribution (#6.3)"/>
    <x v="0"/>
  </r>
  <r>
    <x v="3"/>
    <x v="3"/>
    <n v="1"/>
    <n v="26"/>
    <s v="Burkina Faso: 2017"/>
    <s v="BFA"/>
    <s v="Burkina Faso"/>
    <s v="https://eiti.org/BD/2018-12"/>
    <s v="https://eiti.org/document/burkina-faso-validation-2017"/>
    <n v="2017"/>
    <n v="2018"/>
    <s v="Meaningful progress"/>
    <x v="9"/>
    <n v="4"/>
    <x v="0"/>
    <s v="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
    <s v="https://eiti.org/burkina-faso#burkina-fasos-progress-by-requirement"/>
    <s v="http://www.itie-bf.gov.bf/"/>
    <s v="https://eiti.org/api/v1.0/score_data/26"/>
    <s v="Burkina FasoFollow up on recommendations (#7.3)"/>
    <x v="0"/>
  </r>
  <r>
    <x v="3"/>
    <x v="3"/>
    <n v="1"/>
    <n v="26"/>
    <s v="Burkina Faso: 2017"/>
    <s v="BFA"/>
    <s v="Burkina Faso"/>
    <s v="https://eiti.org/BD/2018-12"/>
    <s v="https://eiti.org/document/burkina-faso-validation-2017"/>
    <n v="2017"/>
    <n v="2018"/>
    <s v="Meaningful progress"/>
    <x v="12"/>
    <n v="5"/>
    <x v="1"/>
    <s v="The 2016 annual progress report includes a summary of activities and assessments of progress in meeting EITI Requirements, in achieving the objectives set out in the EITI work plan and in addressing the recommendations from reconciliation and Validation."/>
    <s v="https://eiti.org/burkina-faso#burkina-fasos-progress-by-requirement"/>
    <s v="http://www.itie-bf.gov.bf/"/>
    <s v="https://eiti.org/api/v1.0/score_data/26"/>
    <s v="Burkina FasoOutcomes and impact of implementation (#7.4)"/>
    <x v="0"/>
  </r>
  <r>
    <x v="3"/>
    <x v="3"/>
    <n v="1"/>
    <n v="26"/>
    <s v="Burkina Faso: 2017"/>
    <s v="BFA"/>
    <s v="Burkina Faso"/>
    <s v="https://eiti.org/BD/2018-12"/>
    <s v="https://eiti.org/document/burkina-faso-validation-2017"/>
    <n v="2017"/>
    <n v="2018"/>
    <s v="Meaningful progress"/>
    <x v="8"/>
    <n v="1"/>
    <x v="4"/>
    <s v="The 2015 EITI Report clearly describes and discloses the value of earmarked extractives revenues in 2015 and provides some information on the government’s budget-making and audit procedures."/>
    <s v="https://eiti.org/burkina-faso#burkina-fasos-progress-by-requirement"/>
    <s v="http://www.itie-bf.gov.bf/"/>
    <s v="https://eiti.org/api/v1.0/score_data/26"/>
    <s v="Burkina FasoRevenue management and expenditures (#5.3)"/>
    <x v="0"/>
  </r>
  <r>
    <x v="3"/>
    <x v="3"/>
    <n v="1"/>
    <n v="26"/>
    <s v="Burkina Faso: 2017"/>
    <s v="BFA"/>
    <s v="Burkina Faso"/>
    <s v="https://eiti.org/BD/2018-12"/>
    <s v="https://eiti.org/document/burkina-faso-validation-2017"/>
    <n v="2017"/>
    <n v="2018"/>
    <s v="Meaningful progress"/>
    <x v="7"/>
    <n v="0"/>
    <x v="2"/>
    <s v="The 2015 EITI Report clearly states that municipal taxes are not _x000a_specific to mining companies and thus not considered extractives-related direct subnational payments."/>
    <s v="https://eiti.org/burkina-faso#burkina-fasos-progress-by-requirement"/>
    <s v="http://www.itie-bf.gov.bf/"/>
    <s v="https://eiti.org/api/v1.0/score_data/26"/>
    <s v="Burkina FasoDirect subnational payments (#4.6)"/>
    <x v="0"/>
  </r>
  <r>
    <x v="3"/>
    <x v="3"/>
    <n v="1"/>
    <n v="26"/>
    <s v="Burkina Faso: 2017"/>
    <s v="BFA"/>
    <s v="Burkina Faso"/>
    <s v="https://eiti.org/BD/2018-12"/>
    <s v="https://eiti.org/document/burkina-faso-validation-2017"/>
    <n v="2017"/>
    <n v="2018"/>
    <s v="Meaningful progress"/>
    <x v="6"/>
    <n v="5"/>
    <x v="1"/>
    <s v="The data in the 2015 EITI Report is disaggregated by individual _x000a_company, government entity and reporting entity."/>
    <s v="https://eiti.org/burkina-faso#burkina-fasos-progress-by-requirement"/>
    <s v="http://www.itie-bf.gov.bf/"/>
    <s v="https://eiti.org/api/v1.0/score_data/26"/>
    <s v="Burkina FasoDisaggregation (#4.7)"/>
    <x v="0"/>
  </r>
  <r>
    <x v="3"/>
    <x v="3"/>
    <n v="1"/>
    <n v="26"/>
    <s v="Burkina Faso: 2017"/>
    <s v="BFA"/>
    <s v="Burkina Faso"/>
    <s v="https://eiti.org/BD/2018-12"/>
    <s v="https://eiti.org/document/burkina-faso-validation-2017"/>
    <n v="2017"/>
    <n v="2018"/>
    <s v="Meaningful progress"/>
    <x v="5"/>
    <n v="0"/>
    <x v="2"/>
    <s v="The 2015 EITI Report states that the government does not receive_x000a_transportation revenues related to the transport of mineral commodities, in the sense of Requirement 4.4."/>
    <s v="https://eiti.org/burkina-faso#burkina-fasos-progress-by-requirement"/>
    <s v="http://www.itie-bf.gov.bf/"/>
    <s v="https://eiti.org/api/v1.0/score_data/26"/>
    <s v="Burkina FasoTransportation revenues (#4.4)"/>
    <x v="0"/>
  </r>
  <r>
    <x v="3"/>
    <x v="3"/>
    <n v="1"/>
    <n v="26"/>
    <s v="Burkina Faso: 2017"/>
    <s v="BFA"/>
    <s v="Burkina Faso"/>
    <s v="https://eiti.org/BD/2018-12"/>
    <s v="https://eiti.org/document/burkina-faso-validation-2017"/>
    <n v="2017"/>
    <n v="2018"/>
    <s v="Meaningful progress"/>
    <x v="4"/>
    <n v="0"/>
    <x v="2"/>
    <s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
    <s v="https://eiti.org/burkina-faso#burkina-fasos-progress-by-requirement"/>
    <s v="http://www.itie-bf.gov.bf/"/>
    <s v="https://eiti.org/api/v1.0/score_data/26"/>
    <s v="Burkina FasoSOE transactions (#4.5)"/>
    <x v="0"/>
  </r>
  <r>
    <x v="3"/>
    <x v="3"/>
    <n v="1"/>
    <n v="26"/>
    <s v="Burkina Faso: 2017"/>
    <s v="BFA"/>
    <s v="Burkina Faso"/>
    <s v="https://eiti.org/BD/2018-12"/>
    <s v="https://eiti.org/document/burkina-faso-validation-2017"/>
    <n v="2017"/>
    <n v="2018"/>
    <s v="Meaningful progress"/>
    <x v="3"/>
    <n v="5"/>
    <x v="1"/>
    <s v="The 2015 EITI Report indicates that all extractive industry revenues are recorded in the national budget, highlighting non-extractives revenues that are not recorded in the national budget."/>
    <s v="https://eiti.org/burkina-faso#burkina-fasos-progress-by-requirement"/>
    <s v="http://www.itie-bf.gov.bf/"/>
    <s v="https://eiti.org/api/v1.0/score_data/26"/>
    <s v="Burkina FasoDistribution of revenues (#5.1)"/>
    <x v="0"/>
  </r>
  <r>
    <x v="3"/>
    <x v="3"/>
    <n v="1"/>
    <n v="26"/>
    <s v="Burkina Faso: 2017"/>
    <s v="BFA"/>
    <s v="Burkina Faso"/>
    <s v="https://eiti.org/BD/2018-12"/>
    <s v="https://eiti.org/document/burkina-faso-validation-2017"/>
    <n v="2017"/>
    <n v="2018"/>
    <s v="Meaningful progress"/>
    <x v="2"/>
    <n v="5"/>
    <x v="1"/>
    <s v="The 2015 EITI Report describes statutory subnational transfers of _x000a_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
    <s v="https://eiti.org/burkina-faso#burkina-fasos-progress-by-requirement"/>
    <s v="http://www.itie-bf.gov.bf/"/>
    <s v="https://eiti.org/api/v1.0/score_data/26"/>
    <s v="Burkina FasoSubnational transfers (#5.2)"/>
    <x v="0"/>
  </r>
  <r>
    <x v="3"/>
    <x v="3"/>
    <n v="1"/>
    <n v="26"/>
    <s v="Burkina Faso: 2017"/>
    <s v="BFA"/>
    <s v="Burkina Faso"/>
    <s v="https://eiti.org/BD/2018-12"/>
    <s v="https://eiti.org/document/burkina-faso-validation-2017"/>
    <n v="2017"/>
    <n v="2018"/>
    <s v="Meaningful progress"/>
    <x v="1"/>
    <n v="5"/>
    <x v="1"/>
    <s v="All of Burkina Faso’s EITI Reports under the EITI Standard have been published within two years of the close of the fiscal year(s) under review."/>
    <s v="https://eiti.org/burkina-faso#burkina-fasos-progress-by-requirement"/>
    <s v="http://www.itie-bf.gov.bf/"/>
    <s v="https://eiti.org/api/v1.0/score_data/26"/>
    <s v="Burkina FasoData timeliness (#4.8)"/>
    <x v="0"/>
  </r>
  <r>
    <x v="3"/>
    <x v="3"/>
    <n v="1"/>
    <n v="26"/>
    <s v="Burkina Faso: 2017"/>
    <s v="BFA"/>
    <s v="Burkina Faso"/>
    <s v="https://eiti.org/BD/2018-12"/>
    <s v="https://eiti.org/document/burkina-faso-validation-2017"/>
    <n v="2017"/>
    <n v="2018"/>
    <s v="Meaningful progress"/>
    <x v="0"/>
    <n v="5"/>
    <x v="1"/>
    <s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
    <s v="https://eiti.org/burkina-faso#burkina-fasos-progress-by-requirement"/>
    <s v="http://www.itie-bf.gov.bf/"/>
    <s v="https://eiti.org/api/v1.0/score_data/26"/>
    <s v="Burkina FasoData quality (#4.9)"/>
    <x v="0"/>
  </r>
  <r>
    <x v="4"/>
    <x v="4"/>
    <n v="1"/>
    <n v="36"/>
    <s v="Cameroon: 2017"/>
    <s v="CMR"/>
    <s v="Cameroon"/>
    <s v="https://eiti.org/BD/2018-32a"/>
    <s v="https://eiti.org/document/cameroon-validation-2017"/>
    <n v="2017"/>
    <n v="2017"/>
    <s v="Meaningful progress"/>
    <x v="30"/>
    <n v="4"/>
    <x v="0"/>
    <s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
    <s v="https://eiti.org/document/cameroon-validation-2017"/>
    <s v="http://www.eiticameroon.org/en.html"/>
    <s v="https://eiti.org/api/v1.0/score_data/36"/>
    <s v="CameroonState participation (#2.6)"/>
    <x v="0"/>
  </r>
  <r>
    <x v="4"/>
    <x v="4"/>
    <n v="1"/>
    <n v="36"/>
    <s v="Cameroon: 2017"/>
    <s v="CMR"/>
    <s v="Cameroon"/>
    <s v="https://eiti.org/BD/2018-32a"/>
    <s v="https://eiti.org/document/cameroon-validation-2017"/>
    <n v="2017"/>
    <n v="2017"/>
    <s v="Meaningful progress"/>
    <x v="33"/>
    <n v="5"/>
    <x v="1"/>
    <s v="The 2014 EITI Report provides an overview of the extractive industries, including significant exploration activities."/>
    <s v="https://eiti.org/document/cameroon-validation-2017"/>
    <s v="http://www.eiticameroon.org/en.html"/>
    <s v="https://eiti.org/api/v1.0/score_data/36"/>
    <s v="CameroonExploration data (#3.1)"/>
    <x v="0"/>
  </r>
  <r>
    <x v="4"/>
    <x v="4"/>
    <n v="1"/>
    <n v="36"/>
    <s v="Cameroon: 2017"/>
    <s v="CMR"/>
    <s v="Cameroon"/>
    <s v="https://eiti.org/BD/2018-32a"/>
    <s v="https://eiti.org/document/cameroon-validation-2017"/>
    <n v="2017"/>
    <n v="2017"/>
    <s v="Meaningful progress"/>
    <x v="25"/>
    <n v="4"/>
    <x v="0"/>
    <s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
    <s v="https://eiti.org/document/cameroon-validation-2017"/>
    <s v="http://www.eiticameroon.org/en.html"/>
    <s v="https://eiti.org/api/v1.0/score_data/36"/>
    <s v="CameroonPolicy on contract disclosure (#2.4)"/>
    <x v="0"/>
  </r>
  <r>
    <x v="4"/>
    <x v="4"/>
    <n v="1"/>
    <n v="36"/>
    <s v="Cameroon: 2017"/>
    <s v="CMR"/>
    <s v="Cameroon"/>
    <s v="https://eiti.org/BD/2018-32a"/>
    <s v="https://eiti.org/document/cameroon-validation-2017"/>
    <n v="2017"/>
    <n v="2017"/>
    <s v="Meaningful progress"/>
    <x v="31"/>
    <n v="1"/>
    <x v="4"/>
    <s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
    <s v="https://eiti.org/document/cameroon-validation-2017"/>
    <s v="http://www.eiticameroon.org/en.html"/>
    <s v="https://eiti.org/api/v1.0/score_data/36"/>
    <s v="CameroonBeneficial ownership (#2.5)"/>
    <x v="0"/>
  </r>
  <r>
    <x v="4"/>
    <x v="4"/>
    <n v="1"/>
    <n v="36"/>
    <s v="Cameroon: 2017"/>
    <s v="CMR"/>
    <s v="Cameroon"/>
    <s v="https://eiti.org/BD/2018-32a"/>
    <s v="https://eiti.org/document/cameroon-validation-2017"/>
    <n v="2017"/>
    <n v="2017"/>
    <s v="Meaningful progress"/>
    <x v="26"/>
    <n v="5"/>
    <x v="1"/>
    <s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
    <s v="https://eiti.org/document/cameroon-validation-2017"/>
    <s v="http://www.eiticameroon.org/en.html"/>
    <s v="https://eiti.org/api/v1.0/score_data/36"/>
    <s v="CameroonComprehensiveness (#4.1)"/>
    <x v="0"/>
  </r>
  <r>
    <x v="4"/>
    <x v="4"/>
    <n v="1"/>
    <n v="36"/>
    <s v="Cameroon: 2017"/>
    <s v="CMR"/>
    <s v="Cameroon"/>
    <s v="https://eiti.org/BD/2018-32a"/>
    <s v="https://eiti.org/document/cameroon-validation-2017"/>
    <n v="2017"/>
    <n v="2017"/>
    <s v="Meaningful progress"/>
    <x v="29"/>
    <n v="4"/>
    <x v="0"/>
    <s v="The 2014 EITI Report provides the volumes of the state’s in-kind revenues of oil, gas, condensate and gold collected in 2014 and the proceeds of sales of the state’s in-kind revenues, but does not provide information on volumes sold nor disaggregate sales information by buyer. "/>
    <s v="https://eiti.org/document/cameroon-validation-2017"/>
    <s v="http://www.eiticameroon.org/en.html"/>
    <s v="https://eiti.org/api/v1.0/score_data/36"/>
    <s v="CameroonIn-kind revenues (#4.2)"/>
    <x v="0"/>
  </r>
  <r>
    <x v="4"/>
    <x v="4"/>
    <n v="1"/>
    <n v="36"/>
    <s v="Cameroon: 2017"/>
    <s v="CMR"/>
    <s v="Cameroon"/>
    <s v="https://eiti.org/BD/2018-32a"/>
    <s v="https://eiti.org/document/cameroon-validation-2017"/>
    <n v="2017"/>
    <n v="2017"/>
    <s v="Meaningful progress"/>
    <x v="32"/>
    <n v="4"/>
    <x v="0"/>
    <s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
    <s v="https://eiti.org/document/cameroon-validation-2017"/>
    <s v="http://www.eiticameroon.org/en.html"/>
    <s v="https://eiti.org/api/v1.0/score_data/36"/>
    <s v="CameroonProduction data (#3.2)"/>
    <x v="0"/>
  </r>
  <r>
    <x v="4"/>
    <x v="4"/>
    <n v="1"/>
    <n v="36"/>
    <s v="Cameroon: 2017"/>
    <s v="CMR"/>
    <s v="Cameroon"/>
    <s v="https://eiti.org/BD/2018-32a"/>
    <s v="https://eiti.org/document/cameroon-validation-2017"/>
    <n v="2017"/>
    <n v="2017"/>
    <s v="Meaningful progress"/>
    <x v="27"/>
    <n v="6"/>
    <x v="6"/>
    <s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
    <s v="https://eiti.org/document/cameroon-validation-2017"/>
    <s v="http://www.eiticameroon.org/en.html"/>
    <s v="https://eiti.org/api/v1.0/score_data/36"/>
    <s v="CameroonExport data (#3.3)"/>
    <x v="0"/>
  </r>
  <r>
    <x v="4"/>
    <x v="4"/>
    <n v="1"/>
    <n v="36"/>
    <s v="Cameroon: 2017"/>
    <s v="CMR"/>
    <s v="Cameroon"/>
    <s v="https://eiti.org/BD/2018-32a"/>
    <s v="https://eiti.org/document/cameroon-validation-2017"/>
    <n v="2017"/>
    <n v="2017"/>
    <s v="Meaningful progress"/>
    <x v="19"/>
    <n v="4"/>
    <x v="0"/>
    <s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
    <s v="https://eiti.org/document/cameroon-validation-2017"/>
    <s v="http://www.eiticameroon.org/en.html"/>
    <s v="https://eiti.org/api/v1.0/score_data/36"/>
    <s v="CameroonLicense register (#2.3)"/>
    <x v="0"/>
  </r>
  <r>
    <x v="4"/>
    <x v="4"/>
    <n v="1"/>
    <n v="36"/>
    <s v="Cameroon: 2017"/>
    <s v="CMR"/>
    <s v="Cameroon"/>
    <s v="https://eiti.org/BD/2018-32a"/>
    <s v="https://eiti.org/document/cameroon-validation-2017"/>
    <n v="2017"/>
    <n v="2017"/>
    <s v="Meaningful progress"/>
    <x v="21"/>
    <n v="5"/>
    <x v="1"/>
    <s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
    <s v="https://eiti.org/document/cameroon-validation-2017"/>
    <s v="http://www.eiticameroon.org/en.html"/>
    <s v="https://eiti.org/api/v1.0/score_data/36"/>
    <s v="CameroonIndustry engagement (#1.2)"/>
    <x v="0"/>
  </r>
  <r>
    <x v="4"/>
    <x v="4"/>
    <n v="1"/>
    <n v="36"/>
    <s v="Cameroon: 2017"/>
    <s v="CMR"/>
    <s v="Cameroon"/>
    <s v="https://eiti.org/BD/2018-32a"/>
    <s v="https://eiti.org/document/cameroon-validation-2017"/>
    <n v="2017"/>
    <n v="2017"/>
    <s v="Meaningful progress"/>
    <x v="24"/>
    <n v="4"/>
    <x v="0"/>
    <s v="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
    <s v="https://eiti.org/document/cameroon-validation-2017"/>
    <s v="http://www.eiticameroon.org/en.html"/>
    <s v="https://eiti.org/api/v1.0/score_data/36"/>
    <s v="CameroonCivil society engagement (#1.3)"/>
    <x v="0"/>
  </r>
  <r>
    <x v="4"/>
    <x v="4"/>
    <n v="1"/>
    <n v="36"/>
    <s v="Cameroon: 2017"/>
    <s v="CMR"/>
    <s v="Cameroon"/>
    <s v="https://eiti.org/BD/2018-32a"/>
    <s v="https://eiti.org/document/cameroon-validation-2017"/>
    <n v="2017"/>
    <n v="2017"/>
    <s v="Meaningful progress"/>
    <x v="11"/>
    <n v="4"/>
    <x v="0"/>
    <s v=""/>
    <s v="https://eiti.org/document/cameroon-validation-2017"/>
    <s v="http://www.eiticameroon.org/en.html"/>
    <s v="https://eiti.org/api/v1.0/score_data/36"/>
    <s v="CameroonOverall Progress (#0.0)"/>
    <x v="0"/>
  </r>
  <r>
    <x v="4"/>
    <x v="4"/>
    <n v="1"/>
    <n v="36"/>
    <s v="Cameroon: 2017"/>
    <s v="CMR"/>
    <s v="Cameroon"/>
    <s v="https://eiti.org/BD/2018-32a"/>
    <s v="https://eiti.org/document/cameroon-validation-2017"/>
    <n v="2017"/>
    <n v="2017"/>
    <s v="Meaningful progress"/>
    <x v="22"/>
    <n v="5"/>
    <x v="1"/>
    <s v="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
    <s v="https://eiti.org/document/cameroon-validation-2017"/>
    <s v="http://www.eiticameroon.org/en.html"/>
    <s v="https://eiti.org/api/v1.0/score_data/36"/>
    <s v="CameroonGovernment engagement (#1.1)"/>
    <x v="0"/>
  </r>
  <r>
    <x v="4"/>
    <x v="4"/>
    <n v="1"/>
    <n v="36"/>
    <s v="Cameroon: 2017"/>
    <s v="CMR"/>
    <s v="Cameroon"/>
    <s v="https://eiti.org/BD/2018-32a"/>
    <s v="https://eiti.org/document/cameroon-validation-2017"/>
    <n v="2017"/>
    <n v="2017"/>
    <s v="Meaningful progress"/>
    <x v="17"/>
    <n v="5"/>
    <x v="1"/>
    <s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
    <s v="https://eiti.org/document/cameroon-validation-2017"/>
    <s v="http://www.eiticameroon.org/en.html"/>
    <s v="https://eiti.org/api/v1.0/score_data/36"/>
    <s v="CameroonLegal framework (#2.1)"/>
    <x v="0"/>
  </r>
  <r>
    <x v="4"/>
    <x v="4"/>
    <n v="1"/>
    <n v="36"/>
    <s v="Cameroon: 2017"/>
    <s v="CMR"/>
    <s v="Cameroon"/>
    <s v="https://eiti.org/BD/2018-32a"/>
    <s v="https://eiti.org/document/cameroon-validation-2017"/>
    <n v="2017"/>
    <n v="2017"/>
    <s v="Meaningful progress"/>
    <x v="20"/>
    <n v="5"/>
    <x v="1"/>
    <s v="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
    <s v="https://eiti.org/document/cameroon-validation-2017"/>
    <s v="http://www.eiticameroon.org/en.html"/>
    <s v="https://eiti.org/api/v1.0/score_data/36"/>
    <s v="CameroonLicense allocations (#2.2)"/>
    <x v="0"/>
  </r>
  <r>
    <x v="4"/>
    <x v="4"/>
    <n v="1"/>
    <n v="36"/>
    <s v="Cameroon: 2017"/>
    <s v="CMR"/>
    <s v="Cameroon"/>
    <s v="https://eiti.org/BD/2018-32a"/>
    <s v="https://eiti.org/document/cameroon-validation-2017"/>
    <n v="2017"/>
    <n v="2017"/>
    <s v="Meaningful progress"/>
    <x v="23"/>
    <n v="3"/>
    <x v="3"/>
    <s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
    <s v="https://eiti.org/document/cameroon-validation-2017"/>
    <s v="http://www.eiticameroon.org/en.html"/>
    <s v="https://eiti.org/api/v1.0/score_data/36"/>
    <s v="CameroonMSG governance (#1.4)"/>
    <x v="0"/>
  </r>
  <r>
    <x v="4"/>
    <x v="4"/>
    <n v="1"/>
    <n v="36"/>
    <s v="Cameroon: 2017"/>
    <s v="CMR"/>
    <s v="Cameroon"/>
    <s v="https://eiti.org/BD/2018-32a"/>
    <s v="https://eiti.org/document/cameroon-validation-2017"/>
    <n v="2017"/>
    <n v="2017"/>
    <s v="Meaningful progress"/>
    <x v="18"/>
    <n v="4"/>
    <x v="0"/>
    <s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
    <s v="https://eiti.org/document/cameroon-validation-2017"/>
    <s v="http://www.eiticameroon.org/en.html"/>
    <s v="https://eiti.org/api/v1.0/score_data/36"/>
    <s v="CameroonWorkplan (#1.5)"/>
    <x v="0"/>
  </r>
  <r>
    <x v="4"/>
    <x v="4"/>
    <n v="1"/>
    <n v="36"/>
    <s v="Cameroon: 2017"/>
    <s v="CMR"/>
    <s v="Cameroon"/>
    <s v="https://eiti.org/BD/2018-32a"/>
    <s v="https://eiti.org/document/cameroon-validation-2017"/>
    <n v="2017"/>
    <n v="2017"/>
    <s v="Meaningful progress"/>
    <x v="13"/>
    <n v="3"/>
    <x v="3"/>
    <s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
    <s v="https://eiti.org/document/cameroon-validation-2017"/>
    <s v="http://www.eiticameroon.org/en.html"/>
    <s v="https://eiti.org/api/v1.0/score_data/36"/>
    <s v="CameroonSOE quasi-fiscal expenditures (#6.2)"/>
    <x v="0"/>
  </r>
  <r>
    <x v="4"/>
    <x v="4"/>
    <n v="1"/>
    <n v="36"/>
    <s v="Cameroon: 2017"/>
    <s v="CMR"/>
    <s v="Cameroon"/>
    <s v="https://eiti.org/BD/2018-32a"/>
    <s v="https://eiti.org/document/cameroon-validation-2017"/>
    <n v="2017"/>
    <n v="2017"/>
    <s v="Meaningful progress"/>
    <x v="16"/>
    <n v="5"/>
    <x v="1"/>
    <s v="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
    <s v="https://eiti.org/document/cameroon-validation-2017"/>
    <s v="http://www.eiticameroon.org/en.html"/>
    <s v="https://eiti.org/api/v1.0/score_data/36"/>
    <s v="CameroonEconomic contribution (#6.3)"/>
    <x v="0"/>
  </r>
  <r>
    <x v="4"/>
    <x v="4"/>
    <n v="1"/>
    <n v="36"/>
    <s v="Cameroon: 2017"/>
    <s v="CMR"/>
    <s v="Cameroon"/>
    <s v="https://eiti.org/BD/2018-32a"/>
    <s v="https://eiti.org/document/cameroon-validation-2017"/>
    <n v="2017"/>
    <n v="2017"/>
    <s v="Meaningful progress"/>
    <x v="8"/>
    <n v="1"/>
    <x v="4"/>
    <s v="It is encouraging that the MSG has made some attempt at including information on the budget-making process and revenue earmarks in the 2014 EITI Report."/>
    <s v="https://eiti.org/document/cameroon-validation-2017"/>
    <s v="http://www.eiticameroon.org/en.html"/>
    <s v="https://eiti.org/api/v1.0/score_data/36"/>
    <s v="CameroonRevenue management and expenditures (#5.3)"/>
    <x v="0"/>
  </r>
  <r>
    <x v="4"/>
    <x v="4"/>
    <n v="1"/>
    <n v="36"/>
    <s v="Cameroon: 2017"/>
    <s v="CMR"/>
    <s v="Cameroon"/>
    <s v="https://eiti.org/BD/2018-32a"/>
    <s v="https://eiti.org/document/cameroon-validation-2017"/>
    <n v="2017"/>
    <n v="2017"/>
    <s v="Meaningful progress"/>
    <x v="14"/>
    <n v="6"/>
    <x v="6"/>
    <s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
    <s v="https://eiti.org/document/cameroon-validation-2017"/>
    <s v="http://www.eiticameroon.org/en.html"/>
    <s v="https://eiti.org/api/v1.0/score_data/36"/>
    <s v="CameroonMandatory social expenditures (#6.1)"/>
    <x v="0"/>
  </r>
  <r>
    <x v="4"/>
    <x v="4"/>
    <n v="1"/>
    <n v="36"/>
    <s v="Cameroon: 2017"/>
    <s v="CMR"/>
    <s v="Cameroon"/>
    <s v="https://eiti.org/BD/2018-32a"/>
    <s v="https://eiti.org/document/cameroon-validation-2017"/>
    <n v="2017"/>
    <n v="2017"/>
    <s v="Meaningful progress"/>
    <x v="9"/>
    <n v="5"/>
    <x v="1"/>
    <s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
    <s v="https://eiti.org/document/cameroon-validation-2017"/>
    <s v="http://www.eiticameroon.org/en.html"/>
    <s v="https://eiti.org/api/v1.0/score_data/36"/>
    <s v="CameroonFollow up on recommendations (#7.3)"/>
    <x v="0"/>
  </r>
  <r>
    <x v="4"/>
    <x v="4"/>
    <n v="1"/>
    <n v="36"/>
    <s v="Cameroon: 2017"/>
    <s v="CMR"/>
    <s v="Cameroon"/>
    <s v="https://eiti.org/BD/2018-32a"/>
    <s v="https://eiti.org/document/cameroon-validation-2017"/>
    <n v="2017"/>
    <n v="2017"/>
    <s v="Meaningful progress"/>
    <x v="12"/>
    <n v="4"/>
    <x v="0"/>
    <s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
    <s v="https://eiti.org/document/cameroon-validation-2017"/>
    <s v="http://www.eiticameroon.org/en.html"/>
    <s v="https://eiti.org/api/v1.0/score_data/36"/>
    <s v="CameroonOutcomes and impact of implementation (#7.4)"/>
    <x v="0"/>
  </r>
  <r>
    <x v="4"/>
    <x v="4"/>
    <n v="1"/>
    <n v="36"/>
    <s v="Cameroon: 2017"/>
    <s v="CMR"/>
    <s v="Cameroon"/>
    <s v="https://eiti.org/BD/2018-32a"/>
    <s v="https://eiti.org/document/cameroon-validation-2017"/>
    <n v="2017"/>
    <n v="2017"/>
    <s v="Meaningful progress"/>
    <x v="15"/>
    <n v="4"/>
    <x v="0"/>
    <s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
    <s v="https://eiti.org/document/cameroon-validation-2017"/>
    <s v="http://www.eiticameroon.org/en.html"/>
    <s v="https://eiti.org/api/v1.0/score_data/36"/>
    <s v="CameroonPublic debate (#7.1)"/>
    <x v="0"/>
  </r>
  <r>
    <x v="4"/>
    <x v="4"/>
    <n v="1"/>
    <n v="36"/>
    <s v="Cameroon: 2017"/>
    <s v="CMR"/>
    <s v="Cameroon"/>
    <s v="https://eiti.org/BD/2018-32a"/>
    <s v="https://eiti.org/document/cameroon-validation-2017"/>
    <n v="2017"/>
    <n v="2017"/>
    <s v="Meaningful progress"/>
    <x v="10"/>
    <n v="1"/>
    <x v="4"/>
    <s v="As of 1 July 2017, data from all of Cameroon’s EITI Reports aside from the latest covering 2014, is available in machine readable format through the EITI Cameroon country page of the EITI global website."/>
    <s v="https://eiti.org/document/cameroon-validation-2017"/>
    <s v="http://www.eiticameroon.org/en.html"/>
    <s v="https://eiti.org/api/v1.0/score_data/36"/>
    <s v="CameroonData accessibility (#7.2)"/>
    <x v="0"/>
  </r>
  <r>
    <x v="4"/>
    <x v="4"/>
    <n v="1"/>
    <n v="36"/>
    <s v="Cameroon: 2017"/>
    <s v="CMR"/>
    <s v="Cameroon"/>
    <s v="https://eiti.org/BD/2018-32a"/>
    <s v="https://eiti.org/document/cameroon-validation-2017"/>
    <n v="2017"/>
    <n v="2017"/>
    <s v="Meaningful progress"/>
    <x v="2"/>
    <n v="3"/>
    <x v="3"/>
    <s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
    <s v="https://eiti.org/document/cameroon-validation-2017"/>
    <s v="http://www.eiticameroon.org/en.html"/>
    <s v="https://eiti.org/api/v1.0/score_data/36"/>
    <s v="CameroonSubnational transfers (#5.2)"/>
    <x v="0"/>
  </r>
  <r>
    <x v="4"/>
    <x v="4"/>
    <n v="1"/>
    <n v="36"/>
    <s v="Cameroon: 2017"/>
    <s v="CMR"/>
    <s v="Cameroon"/>
    <s v="https://eiti.org/BD/2018-32a"/>
    <s v="https://eiti.org/document/cameroon-validation-2017"/>
    <n v="2017"/>
    <n v="2017"/>
    <s v="Meaningful progress"/>
    <x v="4"/>
    <n v="4"/>
    <x v="0"/>
    <s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
    <s v="https://eiti.org/document/cameroon-validation-2017"/>
    <s v="http://www.eiticameroon.org/en.html"/>
    <s v="https://eiti.org/api/v1.0/score_data/36"/>
    <s v="CameroonSOE transactions (#4.5)"/>
    <x v="0"/>
  </r>
  <r>
    <x v="4"/>
    <x v="4"/>
    <n v="1"/>
    <n v="36"/>
    <s v="Cameroon: 2017"/>
    <s v="CMR"/>
    <s v="Cameroon"/>
    <s v="https://eiti.org/BD/2018-32a"/>
    <s v="https://eiti.org/document/cameroon-validation-2017"/>
    <n v="2017"/>
    <n v="2017"/>
    <s v="Meaningful progress"/>
    <x v="7"/>
    <n v="0"/>
    <x v="2"/>
    <s v="The 2014 EITI Report confirms the centralised nature of the government’s extractives revenue collection, which implies a lack of direct subnational transfers."/>
    <s v="https://eiti.org/document/cameroon-validation-2017"/>
    <s v="http://www.eiticameroon.org/en.html"/>
    <s v="https://eiti.org/api/v1.0/score_data/36"/>
    <s v="CameroonDirect subnational payments (#4.6)"/>
    <x v="0"/>
  </r>
  <r>
    <x v="4"/>
    <x v="4"/>
    <n v="1"/>
    <n v="36"/>
    <s v="Cameroon: 2017"/>
    <s v="CMR"/>
    <s v="Cameroon"/>
    <s v="https://eiti.org/BD/2018-32a"/>
    <s v="https://eiti.org/document/cameroon-validation-2017"/>
    <n v="2017"/>
    <n v="2017"/>
    <s v="Meaningful progress"/>
    <x v="28"/>
    <n v="0"/>
    <x v="2"/>
    <s v="While the evidence for the MSG’s assessment is not provided in the 2014 EITI Report, the report states that there were no barters or infrastructure provisions in force in 2014."/>
    <s v="https://eiti.org/document/cameroon-validation-2017"/>
    <s v="http://www.eiticameroon.org/en.html"/>
    <s v="https://eiti.org/api/v1.0/score_data/36"/>
    <s v="CameroonBarter agreements (#4.3)"/>
    <x v="0"/>
  </r>
  <r>
    <x v="4"/>
    <x v="4"/>
    <n v="1"/>
    <n v="36"/>
    <s v="Cameroon: 2017"/>
    <s v="CMR"/>
    <s v="Cameroon"/>
    <s v="https://eiti.org/BD/2018-32a"/>
    <s v="https://eiti.org/document/cameroon-validation-2017"/>
    <n v="2017"/>
    <n v="2017"/>
    <s v="Meaningful progress"/>
    <x v="5"/>
    <n v="5"/>
    <x v="1"/>
    <s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
    <s v="https://eiti.org/document/cameroon-validation-2017"/>
    <s v="http://www.eiticameroon.org/en.html"/>
    <s v="https://eiti.org/api/v1.0/score_data/36"/>
    <s v="CameroonTransportation revenues (#4.4)"/>
    <x v="0"/>
  </r>
  <r>
    <x v="4"/>
    <x v="4"/>
    <n v="1"/>
    <n v="36"/>
    <s v="Cameroon: 2017"/>
    <s v="CMR"/>
    <s v="Cameroon"/>
    <s v="https://eiti.org/BD/2018-32a"/>
    <s v="https://eiti.org/document/cameroon-validation-2017"/>
    <n v="2017"/>
    <n v="2017"/>
    <s v="Meaningful progress"/>
    <x v="0"/>
    <n v="5"/>
    <x v="1"/>
    <s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
    <s v="https://eiti.org/document/cameroon-validation-2017"/>
    <s v="http://www.eiticameroon.org/en.html"/>
    <s v="https://eiti.org/api/v1.0/score_data/36"/>
    <s v="CameroonData quality (#4.9)"/>
    <x v="0"/>
  </r>
  <r>
    <x v="4"/>
    <x v="4"/>
    <n v="1"/>
    <n v="36"/>
    <s v="Cameroon: 2017"/>
    <s v="CMR"/>
    <s v="Cameroon"/>
    <s v="https://eiti.org/BD/2018-32a"/>
    <s v="https://eiti.org/document/cameroon-validation-2017"/>
    <n v="2017"/>
    <n v="2017"/>
    <s v="Meaningful progress"/>
    <x v="3"/>
    <n v="4"/>
    <x v="0"/>
    <s v="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
    <s v="https://eiti.org/document/cameroon-validation-2017"/>
    <s v="http://www.eiticameroon.org/en.html"/>
    <s v="https://eiti.org/api/v1.0/score_data/36"/>
    <s v="CameroonDistribution of revenues (#5.1)"/>
    <x v="0"/>
  </r>
  <r>
    <x v="4"/>
    <x v="4"/>
    <n v="1"/>
    <n v="36"/>
    <s v="Cameroon: 2017"/>
    <s v="CMR"/>
    <s v="Cameroon"/>
    <s v="https://eiti.org/BD/2018-32a"/>
    <s v="https://eiti.org/document/cameroon-validation-2017"/>
    <n v="2017"/>
    <n v="2017"/>
    <s v="Meaningful progress"/>
    <x v="6"/>
    <n v="5"/>
    <x v="1"/>
    <s v="The 2014 EITI Report presents reconciled financial data disaggregated by receiving government entity, by company and by revenue stream. There is partial project-by-project EITI reporting in Cameroon (oil and gas, not mining)."/>
    <s v="https://eiti.org/document/cameroon-validation-2017"/>
    <s v="http://www.eiticameroon.org/en.html"/>
    <s v="https://eiti.org/api/v1.0/score_data/36"/>
    <s v="CameroonDisaggregation (#4.7)"/>
    <x v="0"/>
  </r>
  <r>
    <x v="4"/>
    <x v="4"/>
    <n v="1"/>
    <n v="36"/>
    <s v="Cameroon: 2017"/>
    <s v="CMR"/>
    <s v="Cameroon"/>
    <s v="https://eiti.org/BD/2018-32a"/>
    <s v="https://eiti.org/document/cameroon-validation-2017"/>
    <n v="2017"/>
    <n v="2017"/>
    <s v="Meaningful progress"/>
    <x v="1"/>
    <n v="5"/>
    <x v="1"/>
    <s v="Cameroon has consistently published EITI Reports within two years of the end of the fiscal period(s) covered."/>
    <s v="https://eiti.org/document/cameroon-validation-2017"/>
    <s v="http://www.eiticameroon.org/en.html"/>
    <s v="https://eiti.org/api/v1.0/score_data/36"/>
    <s v="CameroonData timeliness (#4.8)"/>
    <x v="0"/>
  </r>
  <r>
    <x v="5"/>
    <x v="5"/>
    <n v="1"/>
    <n v="59"/>
    <s v="Chad: 2018"/>
    <s v="TCD"/>
    <s v="Chad"/>
    <s v="https://eiti.org/BD/2019-38"/>
    <s v="https://eiti.org/document/chad-validation-2018 "/>
    <n v="2018"/>
    <n v="2018"/>
    <s v="Meaningful progress"/>
    <x v="11"/>
    <n v="4"/>
    <x v="0"/>
    <s v=""/>
    <s v="https://eiti.org/chad#progress-by-requirement"/>
    <s v="http://itie-tchad.org/"/>
    <s v="https://eiti.org/api/v1.0/score_data/59"/>
    <s v="ChadOverall Progress (#0.0)"/>
    <x v="0"/>
  </r>
  <r>
    <x v="5"/>
    <x v="5"/>
    <n v="1"/>
    <n v="59"/>
    <s v="Chad: 2018"/>
    <s v="TCD"/>
    <s v="Chad"/>
    <s v="https://eiti.org/BD/2019-38"/>
    <s v="https://eiti.org/document/chad-validation-2018 "/>
    <n v="2018"/>
    <n v="2018"/>
    <s v="Meaningful progress"/>
    <x v="3"/>
    <n v="5"/>
    <x v="1"/>
    <s v="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
    <s v="https://eiti.org/chad#progress-by-requirement"/>
    <s v="http://itie-tchad.org/"/>
    <s v="https://eiti.org/api/v1.0/score_data/59"/>
    <s v="ChadDistribution of revenues (#5.1)"/>
    <x v="0"/>
  </r>
  <r>
    <x v="5"/>
    <x v="5"/>
    <n v="1"/>
    <n v="59"/>
    <s v="Chad: 2018"/>
    <s v="TCD"/>
    <s v="Chad"/>
    <s v="https://eiti.org/BD/2019-38"/>
    <s v="https://eiti.org/document/chad-validation-2018 "/>
    <n v="2018"/>
    <n v="2018"/>
    <s v="Meaningful progress"/>
    <x v="0"/>
    <n v="5"/>
    <x v="1"/>
    <s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
    <s v="https://eiti.org/chad#progress-by-requirement"/>
    <s v="http://itie-tchad.org/"/>
    <s v="https://eiti.org/api/v1.0/score_data/59"/>
    <s v="ChadData quality (#4.9)"/>
    <x v="0"/>
  </r>
  <r>
    <x v="5"/>
    <x v="5"/>
    <n v="1"/>
    <n v="59"/>
    <s v="Chad: 2018"/>
    <s v="TCD"/>
    <s v="Chad"/>
    <s v="https://eiti.org/BD/2019-38"/>
    <s v="https://eiti.org/document/chad-validation-2018 "/>
    <n v="2018"/>
    <n v="2018"/>
    <s v="Meaningful progress"/>
    <x v="8"/>
    <n v="1"/>
    <x v="4"/>
    <s v="It is encouraging that Chad has included some information on the budget-making process in EITI reporting and that the MFB website provides key documents about the management of public finances, including forecasted oil revenues."/>
    <s v="https://eiti.org/chad#progress-by-requirement"/>
    <s v="http://itie-tchad.org/"/>
    <s v="https://eiti.org/api/v1.0/score_data/59"/>
    <s v="ChadRevenue management and expenditures (#5.3)"/>
    <x v="0"/>
  </r>
  <r>
    <x v="5"/>
    <x v="5"/>
    <n v="1"/>
    <n v="59"/>
    <s v="Chad: 2018"/>
    <s v="TCD"/>
    <s v="Chad"/>
    <s v="https://eiti.org/BD/2019-38"/>
    <s v="https://eiti.org/document/chad-validation-2018 "/>
    <n v="2018"/>
    <n v="2018"/>
    <s v="Meaningful progress"/>
    <x v="2"/>
    <n v="3"/>
    <x v="3"/>
    <s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
    <s v="https://eiti.org/chad#progress-by-requirement"/>
    <s v="http://itie-tchad.org/"/>
    <s v="https://eiti.org/api/v1.0/score_data/59"/>
    <s v="ChadSubnational transfers (#5.2)"/>
    <x v="0"/>
  </r>
  <r>
    <x v="5"/>
    <x v="5"/>
    <n v="1"/>
    <n v="59"/>
    <s v="Chad: 2018"/>
    <s v="TCD"/>
    <s v="Chad"/>
    <s v="https://eiti.org/BD/2019-38"/>
    <s v="https://eiti.org/document/chad-validation-2018 "/>
    <n v="2018"/>
    <n v="2018"/>
    <s v="Meaningful progress"/>
    <x v="7"/>
    <n v="3"/>
    <x v="3"/>
    <s v="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
    <s v="https://eiti.org/chad#progress-by-requirement"/>
    <s v="http://itie-tchad.org/"/>
    <s v="https://eiti.org/api/v1.0/score_data/59"/>
    <s v="ChadDirect subnational payments (#4.6)"/>
    <x v="0"/>
  </r>
  <r>
    <x v="5"/>
    <x v="5"/>
    <n v="1"/>
    <n v="59"/>
    <s v="Chad: 2018"/>
    <s v="TCD"/>
    <s v="Chad"/>
    <s v="https://eiti.org/BD/2019-38"/>
    <s v="https://eiti.org/document/chad-validation-2018 "/>
    <n v="2018"/>
    <n v="2018"/>
    <s v="Meaningful progress"/>
    <x v="4"/>
    <n v="5"/>
    <x v="1"/>
    <s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
    <s v="https://eiti.org/chad#progress-by-requirement"/>
    <s v="http://itie-tchad.org/"/>
    <s v="https://eiti.org/api/v1.0/score_data/59"/>
    <s v="ChadSOE transactions (#4.5)"/>
    <x v="0"/>
  </r>
  <r>
    <x v="5"/>
    <x v="5"/>
    <n v="1"/>
    <n v="59"/>
    <s v="Chad: 2018"/>
    <s v="TCD"/>
    <s v="Chad"/>
    <s v="https://eiti.org/BD/2019-38"/>
    <s v="https://eiti.org/document/chad-validation-2018 "/>
    <n v="2018"/>
    <n v="2018"/>
    <s v="Meaningful progress"/>
    <x v="1"/>
    <n v="5"/>
    <x v="1"/>
    <s v="The 2016 EITI Report was published within two years of the end of the fiscal period covered and the MSG approved the reporting period."/>
    <s v="https://eiti.org/chad#progress-by-requirement"/>
    <s v="http://itie-tchad.org/"/>
    <s v="https://eiti.org/api/v1.0/score_data/59"/>
    <s v="ChadData timeliness (#4.8)"/>
    <x v="0"/>
  </r>
  <r>
    <x v="5"/>
    <x v="5"/>
    <n v="1"/>
    <n v="59"/>
    <s v="Chad: 2018"/>
    <s v="TCD"/>
    <s v="Chad"/>
    <s v="https://eiti.org/BD/2019-38"/>
    <s v="https://eiti.org/document/chad-validation-2018 "/>
    <n v="2018"/>
    <n v="2018"/>
    <s v="Meaningful progress"/>
    <x v="6"/>
    <n v="5"/>
    <x v="1"/>
    <s v="Chad provided financial information disaggregated by individual company, government entity and revenue stream. In addition, it reported data on the sale of the State’s share of production and revenues collected in-kind by cargo."/>
    <s v="https://eiti.org/chad#progress-by-requirement"/>
    <s v="http://itie-tchad.org/"/>
    <s v="https://eiti.org/api/v1.0/score_data/59"/>
    <s v="ChadDisaggregation (#4.7)"/>
    <x v="0"/>
  </r>
  <r>
    <x v="5"/>
    <x v="5"/>
    <n v="1"/>
    <n v="59"/>
    <s v="Chad: 2018"/>
    <s v="TCD"/>
    <s v="Chad"/>
    <s v="https://eiti.org/BD/2019-38"/>
    <s v="https://eiti.org/document/chad-validation-2018 "/>
    <n v="2018"/>
    <n v="2018"/>
    <s v="Meaningful progress"/>
    <x v="9"/>
    <n v="4"/>
    <x v="0"/>
    <s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
    <s v="https://eiti.org/chad#progress-by-requirement"/>
    <s v="http://itie-tchad.org/"/>
    <s v="https://eiti.org/api/v1.0/score_data/59"/>
    <s v="ChadFollow up on recommendations (#7.3)"/>
    <x v="0"/>
  </r>
  <r>
    <x v="5"/>
    <x v="5"/>
    <n v="1"/>
    <n v="59"/>
    <s v="Chad: 2018"/>
    <s v="TCD"/>
    <s v="Chad"/>
    <s v="https://eiti.org/BD/2019-38"/>
    <s v="https://eiti.org/document/chad-validation-2018 "/>
    <n v="2018"/>
    <n v="2018"/>
    <s v="Meaningful progress"/>
    <x v="10"/>
    <n v="1"/>
    <x v="4"/>
    <s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
    <s v="https://eiti.org/chad#progress-by-requirement"/>
    <s v="http://itie-tchad.org/"/>
    <s v="https://eiti.org/api/v1.0/score_data/59"/>
    <s v="ChadData accessibility (#7.2)"/>
    <x v="0"/>
  </r>
  <r>
    <x v="5"/>
    <x v="5"/>
    <n v="1"/>
    <n v="59"/>
    <s v="Chad: 2018"/>
    <s v="TCD"/>
    <s v="Chad"/>
    <s v="https://eiti.org/BD/2019-38"/>
    <s v="https://eiti.org/document/chad-validation-2018 "/>
    <n v="2018"/>
    <n v="2018"/>
    <s v="Meaningful progress"/>
    <x v="22"/>
    <n v="5"/>
    <x v="1"/>
    <s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
    <s v="https://eiti.org/chad#progress-by-requirement"/>
    <s v="http://itie-tchad.org/"/>
    <s v="https://eiti.org/api/v1.0/score_data/59"/>
    <s v="ChadGovernment engagement (#1.1)"/>
    <x v="0"/>
  </r>
  <r>
    <x v="5"/>
    <x v="5"/>
    <n v="1"/>
    <n v="59"/>
    <s v="Chad: 2018"/>
    <s v="TCD"/>
    <s v="Chad"/>
    <s v="https://eiti.org/BD/2019-38"/>
    <s v="https://eiti.org/document/chad-validation-2018 "/>
    <n v="2018"/>
    <n v="2018"/>
    <s v="Meaningful progress"/>
    <x v="12"/>
    <n v="5"/>
    <x v="1"/>
    <s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
    <s v="https://eiti.org/chad#progress-by-requirement"/>
    <s v="http://itie-tchad.org/"/>
    <s v="https://eiti.org/api/v1.0/score_data/59"/>
    <s v="ChadOutcomes and impact of implementation (#7.4)"/>
    <x v="0"/>
  </r>
  <r>
    <x v="5"/>
    <x v="5"/>
    <n v="1"/>
    <n v="59"/>
    <s v="Chad: 2018"/>
    <s v="TCD"/>
    <s v="Chad"/>
    <s v="https://eiti.org/BD/2019-38"/>
    <s v="https://eiti.org/document/chad-validation-2018 "/>
    <n v="2018"/>
    <n v="2018"/>
    <s v="Meaningful progress"/>
    <x v="13"/>
    <n v="3"/>
    <x v="3"/>
    <s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
    <s v="https://eiti.org/chad#progress-by-requirement"/>
    <s v="http://itie-tchad.org/"/>
    <s v="https://eiti.org/api/v1.0/score_data/59"/>
    <s v="ChadSOE quasi-fiscal expenditures (#6.2)"/>
    <x v="0"/>
  </r>
  <r>
    <x v="5"/>
    <x v="5"/>
    <n v="1"/>
    <n v="59"/>
    <s v="Chad: 2018"/>
    <s v="TCD"/>
    <s v="Chad"/>
    <s v="https://eiti.org/BD/2019-38"/>
    <s v="https://eiti.org/document/chad-validation-2018 "/>
    <n v="2018"/>
    <n v="2018"/>
    <s v="Meaningful progress"/>
    <x v="14"/>
    <n v="0"/>
    <x v="2"/>
    <s v="The 2016 EITI Report implies and stakeholders consulted confirmed that mandatory social expenditures did not exist for extractives companies in Chad in 2016. Nonetheless, the report discloses some information on companies’ voluntary social expenditures."/>
    <s v="https://eiti.org/chad#progress-by-requirement"/>
    <s v="http://itie-tchad.org/"/>
    <s v="https://eiti.org/api/v1.0/score_data/59"/>
    <s v="ChadMandatory social expenditures (#6.1)"/>
    <x v="0"/>
  </r>
  <r>
    <x v="5"/>
    <x v="5"/>
    <n v="1"/>
    <n v="59"/>
    <s v="Chad: 2018"/>
    <s v="TCD"/>
    <s v="Chad"/>
    <s v="https://eiti.org/BD/2019-38"/>
    <s v="https://eiti.org/document/chad-validation-2018 "/>
    <n v="2018"/>
    <n v="2018"/>
    <s v="Meaningful progress"/>
    <x v="15"/>
    <n v="4"/>
    <x v="0"/>
    <s v="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
    <s v="https://eiti.org/chad#progress-by-requirement"/>
    <s v="http://itie-tchad.org/"/>
    <s v="https://eiti.org/api/v1.0/score_data/59"/>
    <s v="ChadPublic debate (#7.1)"/>
    <x v="0"/>
  </r>
  <r>
    <x v="5"/>
    <x v="5"/>
    <n v="1"/>
    <n v="59"/>
    <s v="Chad: 2018"/>
    <s v="TCD"/>
    <s v="Chad"/>
    <s v="https://eiti.org/BD/2019-38"/>
    <s v="https://eiti.org/document/chad-validation-2018 "/>
    <n v="2018"/>
    <n v="2018"/>
    <s v="Meaningful progress"/>
    <x v="16"/>
    <n v="5"/>
    <x v="1"/>
    <s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
    <s v="https://eiti.org/chad#progress-by-requirement"/>
    <s v="http://itie-tchad.org/"/>
    <s v="https://eiti.org/api/v1.0/score_data/59"/>
    <s v="ChadEconomic contribution (#6.3)"/>
    <x v="0"/>
  </r>
  <r>
    <x v="5"/>
    <x v="5"/>
    <n v="1"/>
    <n v="59"/>
    <s v="Chad: 2018"/>
    <s v="TCD"/>
    <s v="Chad"/>
    <s v="https://eiti.org/BD/2019-38"/>
    <s v="https://eiti.org/document/chad-validation-2018 "/>
    <n v="2018"/>
    <n v="2018"/>
    <s v="Meaningful progress"/>
    <x v="20"/>
    <n v="4"/>
    <x v="0"/>
    <s v="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
    <s v="https://eiti.org/chad#progress-by-requirement"/>
    <s v="http://itie-tchad.org/"/>
    <s v="https://eiti.org/api/v1.0/score_data/59"/>
    <s v="ChadLicense allocations (#2.2)"/>
    <x v="0"/>
  </r>
  <r>
    <x v="5"/>
    <x v="5"/>
    <n v="1"/>
    <n v="59"/>
    <s v="Chad: 2018"/>
    <s v="TCD"/>
    <s v="Chad"/>
    <s v="https://eiti.org/BD/2019-38"/>
    <s v="https://eiti.org/document/chad-validation-2018 "/>
    <n v="2018"/>
    <n v="2018"/>
    <s v="Meaningful progress"/>
    <x v="17"/>
    <n v="6"/>
    <x v="6"/>
    <s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
    <s v="https://eiti.org/chad#progress-by-requirement"/>
    <s v="http://itie-tchad.org/"/>
    <s v="https://eiti.org/api/v1.0/score_data/59"/>
    <s v="ChadLegal framework (#2.1)"/>
    <x v="0"/>
  </r>
  <r>
    <x v="5"/>
    <x v="5"/>
    <n v="1"/>
    <n v="59"/>
    <s v="Chad: 2018"/>
    <s v="TCD"/>
    <s v="Chad"/>
    <s v="https://eiti.org/BD/2019-38"/>
    <s v="https://eiti.org/document/chad-validation-2018 "/>
    <n v="2018"/>
    <n v="2018"/>
    <s v="Meaningful progress"/>
    <x v="31"/>
    <n v="1"/>
    <x v="4"/>
    <s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
    <s v="https://eiti.org/chad#progress-by-requirement"/>
    <s v="http://itie-tchad.org/"/>
    <s v="https://eiti.org/api/v1.0/score_data/59"/>
    <s v="ChadBeneficial ownership (#2.5)"/>
    <x v="0"/>
  </r>
  <r>
    <x v="5"/>
    <x v="5"/>
    <n v="1"/>
    <n v="59"/>
    <s v="Chad: 2018"/>
    <s v="TCD"/>
    <s v="Chad"/>
    <s v="https://eiti.org/BD/2019-38"/>
    <s v="https://eiti.org/document/chad-validation-2018 "/>
    <n v="2018"/>
    <n v="2018"/>
    <s v="Meaningful progress"/>
    <x v="25"/>
    <n v="6"/>
    <x v="6"/>
    <s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
    <s v="https://eiti.org/chad#progress-by-requirement"/>
    <s v="http://itie-tchad.org/"/>
    <s v="https://eiti.org/api/v1.0/score_data/59"/>
    <s v="ChadPolicy on contract disclosure (#2.4)"/>
    <x v="0"/>
  </r>
  <r>
    <x v="5"/>
    <x v="5"/>
    <n v="1"/>
    <n v="59"/>
    <s v="Chad: 2018"/>
    <s v="TCD"/>
    <s v="Chad"/>
    <s v="https://eiti.org/BD/2019-38"/>
    <s v="https://eiti.org/document/chad-validation-2018 "/>
    <n v="2018"/>
    <n v="2018"/>
    <s v="Meaningful progress"/>
    <x v="24"/>
    <n v="4"/>
    <x v="0"/>
    <s v="The Board agreed that Chad had made satisfactory progress on Requirement 1.3. For a summary of the assessment, please refer to the Validation Report and initial assessment."/>
    <s v="https://eiti.org/chad#progress-by-requirement"/>
    <s v="http://itie-tchad.org/"/>
    <s v="https://eiti.org/api/v1.0/score_data/59"/>
    <s v="ChadCivil society engagement (#1.3)"/>
    <x v="0"/>
  </r>
  <r>
    <x v="5"/>
    <x v="5"/>
    <n v="1"/>
    <n v="59"/>
    <s v="Chad: 2018"/>
    <s v="TCD"/>
    <s v="Chad"/>
    <s v="https://eiti.org/BD/2019-38"/>
    <s v="https://eiti.org/document/chad-validation-2018 "/>
    <n v="2018"/>
    <n v="2018"/>
    <s v="Meaningful progress"/>
    <x v="21"/>
    <n v="5"/>
    <x v="1"/>
    <s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
    <s v="https://eiti.org/chad#progress-by-requirement"/>
    <s v="http://itie-tchad.org/"/>
    <s v="https://eiti.org/api/v1.0/score_data/59"/>
    <s v="ChadIndustry engagement (#1.2)"/>
    <x v="0"/>
  </r>
  <r>
    <x v="5"/>
    <x v="5"/>
    <n v="1"/>
    <n v="59"/>
    <s v="Chad: 2018"/>
    <s v="TCD"/>
    <s v="Chad"/>
    <s v="https://eiti.org/BD/2019-38"/>
    <s v="https://eiti.org/document/chad-validation-2018 "/>
    <n v="2018"/>
    <n v="2018"/>
    <s v="Meaningful progress"/>
    <x v="18"/>
    <n v="5"/>
    <x v="1"/>
    <s v="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
    <s v="https://eiti.org/chad#progress-by-requirement"/>
    <s v="http://itie-tchad.org/"/>
    <s v="https://eiti.org/api/v1.0/score_data/59"/>
    <s v="ChadWorkplan (#1.5)"/>
    <x v="0"/>
  </r>
  <r>
    <x v="5"/>
    <x v="5"/>
    <n v="1"/>
    <n v="59"/>
    <s v="Chad: 2018"/>
    <s v="TCD"/>
    <s v="Chad"/>
    <s v="https://eiti.org/BD/2019-38"/>
    <s v="https://eiti.org/document/chad-validation-2018 "/>
    <n v="2018"/>
    <n v="2018"/>
    <s v="Meaningful progress"/>
    <x v="23"/>
    <n v="4"/>
    <x v="0"/>
    <s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
    <s v="https://eiti.org/chad#progress-by-requirement"/>
    <s v="http://itie-tchad.org/"/>
    <s v="https://eiti.org/api/v1.0/score_data/59"/>
    <s v="ChadMSG governance (#1.4)"/>
    <x v="0"/>
  </r>
  <r>
    <x v="5"/>
    <x v="5"/>
    <n v="1"/>
    <n v="59"/>
    <s v="Chad: 2018"/>
    <s v="TCD"/>
    <s v="Chad"/>
    <s v="https://eiti.org/BD/2019-38"/>
    <s v="https://eiti.org/document/chad-validation-2018 "/>
    <n v="2018"/>
    <n v="2018"/>
    <s v="Meaningful progress"/>
    <x v="29"/>
    <n v="6"/>
    <x v="6"/>
    <s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
    <s v="https://eiti.org/chad#progress-by-requirement"/>
    <s v="http://itie-tchad.org/"/>
    <s v="https://eiti.org/api/v1.0/score_data/59"/>
    <s v="ChadIn-kind revenues (#4.2)"/>
    <x v="0"/>
  </r>
  <r>
    <x v="5"/>
    <x v="5"/>
    <n v="1"/>
    <n v="59"/>
    <s v="Chad: 2018"/>
    <s v="TCD"/>
    <s v="Chad"/>
    <s v="https://eiti.org/BD/2019-38"/>
    <s v="https://eiti.org/document/chad-validation-2018 "/>
    <n v="2018"/>
    <n v="2018"/>
    <s v="Meaningful progress"/>
    <x v="26"/>
    <n v="5"/>
    <x v="1"/>
    <s v="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
    <s v="https://eiti.org/chad#progress-by-requirement"/>
    <s v="http://itie-tchad.org/"/>
    <s v="https://eiti.org/api/v1.0/score_data/59"/>
    <s v="ChadComprehensiveness (#4.1)"/>
    <x v="0"/>
  </r>
  <r>
    <x v="5"/>
    <x v="5"/>
    <n v="1"/>
    <n v="59"/>
    <s v="Chad: 2018"/>
    <s v="TCD"/>
    <s v="Chad"/>
    <s v="https://eiti.org/BD/2019-38"/>
    <s v="https://eiti.org/document/chad-validation-2018 "/>
    <n v="2018"/>
    <n v="2018"/>
    <s v="Meaningful progress"/>
    <x v="5"/>
    <n v="5"/>
    <x v="1"/>
    <s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
    <s v="https://eiti.org/chad#progress-by-requirement"/>
    <s v="http://itie-tchad.org/"/>
    <s v="https://eiti.org/api/v1.0/score_data/59"/>
    <s v="ChadTransportation revenues (#4.4)"/>
    <x v="0"/>
  </r>
  <r>
    <x v="5"/>
    <x v="5"/>
    <n v="1"/>
    <n v="59"/>
    <s v="Chad: 2018"/>
    <s v="TCD"/>
    <s v="Chad"/>
    <s v="https://eiti.org/BD/2019-38"/>
    <s v="https://eiti.org/document/chad-validation-2018 "/>
    <n v="2018"/>
    <n v="2018"/>
    <s v="Meaningful progress"/>
    <x v="28"/>
    <n v="0"/>
    <x v="2"/>
    <s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
    <s v="https://eiti.org/chad#progress-by-requirement"/>
    <s v="http://itie-tchad.org/"/>
    <s v="https://eiti.org/api/v1.0/score_data/59"/>
    <s v="ChadBarter agreements (#4.3)"/>
    <x v="0"/>
  </r>
  <r>
    <x v="5"/>
    <x v="5"/>
    <n v="1"/>
    <n v="59"/>
    <s v="Chad: 2018"/>
    <s v="TCD"/>
    <s v="Chad"/>
    <s v="https://eiti.org/BD/2019-38"/>
    <s v="https://eiti.org/document/chad-validation-2018 "/>
    <n v="2018"/>
    <n v="2018"/>
    <s v="Meaningful progress"/>
    <x v="33"/>
    <n v="5"/>
    <x v="1"/>
    <s v="The 2016 EITI Report provides an overview of the extractive industries, including the oil transportation and refining sectors, estimates of reserves for eight key oil fields and an overview of significant exploration activities."/>
    <s v="https://eiti.org/chad#progress-by-requirement"/>
    <s v="http://itie-tchad.org/"/>
    <s v="https://eiti.org/api/v1.0/score_data/59"/>
    <s v="ChadExploration data (#3.1)"/>
    <x v="0"/>
  </r>
  <r>
    <x v="5"/>
    <x v="5"/>
    <n v="1"/>
    <n v="59"/>
    <s v="Chad: 2018"/>
    <s v="TCD"/>
    <s v="Chad"/>
    <s v="https://eiti.org/BD/2019-38"/>
    <s v="https://eiti.org/document/chad-validation-2018 "/>
    <n v="2018"/>
    <n v="2018"/>
    <s v="Meaningful progress"/>
    <x v="30"/>
    <n v="5"/>
    <x v="1"/>
    <s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
    <s v="https://eiti.org/chad#progress-by-requirement"/>
    <s v="http://itie-tchad.org/"/>
    <s v="https://eiti.org/api/v1.0/score_data/59"/>
    <s v="ChadState participation (#2.6)"/>
    <x v="0"/>
  </r>
  <r>
    <x v="5"/>
    <x v="5"/>
    <n v="1"/>
    <n v="59"/>
    <s v="Chad: 2018"/>
    <s v="TCD"/>
    <s v="Chad"/>
    <s v="https://eiti.org/BD/2019-38"/>
    <s v="https://eiti.org/document/chad-validation-2018 "/>
    <n v="2018"/>
    <n v="2018"/>
    <s v="Meaningful progress"/>
    <x v="27"/>
    <n v="5"/>
    <x v="1"/>
    <s v="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
    <s v="https://eiti.org/chad#progress-by-requirement"/>
    <s v="http://itie-tchad.org/"/>
    <s v="https://eiti.org/api/v1.0/score_data/59"/>
    <s v="ChadExport data (#3.3)"/>
    <x v="0"/>
  </r>
  <r>
    <x v="5"/>
    <x v="5"/>
    <n v="1"/>
    <n v="59"/>
    <s v="Chad: 2018"/>
    <s v="TCD"/>
    <s v="Chad"/>
    <s v="https://eiti.org/BD/2019-38"/>
    <s v="https://eiti.org/document/chad-validation-2018 "/>
    <n v="2018"/>
    <n v="2018"/>
    <s v="Meaningful progress"/>
    <x v="32"/>
    <n v="4"/>
    <x v="0"/>
    <s v="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
    <s v="https://eiti.org/chad#progress-by-requirement"/>
    <s v="http://itie-tchad.org/"/>
    <s v="https://eiti.org/api/v1.0/score_data/59"/>
    <s v="ChadProduction data (#3.2)"/>
    <x v="0"/>
  </r>
  <r>
    <x v="5"/>
    <x v="5"/>
    <n v="1"/>
    <n v="59"/>
    <s v="Chad: 2018"/>
    <s v="TCD"/>
    <s v="Chad"/>
    <s v="https://eiti.org/BD/2019-38"/>
    <s v="https://eiti.org/document/chad-validation-2018 "/>
    <n v="2018"/>
    <n v="2018"/>
    <s v="Meaningful progress"/>
    <x v="19"/>
    <n v="4"/>
    <x v="0"/>
    <s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
    <s v="https://eiti.org/chad#progress-by-requirement"/>
    <s v="http://itie-tchad.org/"/>
    <s v="https://eiti.org/api/v1.0/score_data/59"/>
    <s v="ChadLicense register (#2.3)"/>
    <x v="0"/>
  </r>
  <r>
    <x v="6"/>
    <x v="6"/>
    <n v="1"/>
    <n v="33"/>
    <s v="Colombia: 2018"/>
    <s v="COL"/>
    <s v="Colombia"/>
    <s v="https://eiti.org/BD/2018-38"/>
    <s v="https://eiti.org/document/colombia-validation-2018"/>
    <n v="2018"/>
    <n v="2018"/>
    <s v="Satisfactory progress"/>
    <x v="8"/>
    <n v="6"/>
    <x v="6"/>
    <s v="In the International Secretariat’s view, Colombia has gone beyond the minimum requirements by providing additional information on revenue management and expenditures as encouraged by the EITI Standard.  "/>
    <s v="https://eiti.org/colombia#colombias-progress-by-requirement"/>
    <s v="http://www.eiticolombia.gov.co/"/>
    <s v="https://eiti.org/api/v1.0/score_data/33"/>
    <s v="ColombiaRevenue management and expenditures (#5.3)"/>
    <x v="0"/>
  </r>
  <r>
    <x v="6"/>
    <x v="6"/>
    <n v="1"/>
    <n v="33"/>
    <s v="Colombia: 2018"/>
    <s v="COL"/>
    <s v="Colombia"/>
    <s v="https://eiti.org/BD/2018-38"/>
    <s v="https://eiti.org/document/colombia-validation-2018"/>
    <n v="2018"/>
    <n v="2018"/>
    <s v="Satisfactory progress"/>
    <x v="2"/>
    <n v="6"/>
    <x v="6"/>
    <s v="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
    <s v="https://eiti.org/colombia#colombias-progress-by-requirement"/>
    <s v="http://www.eiticolombia.gov.co/"/>
    <s v="https://eiti.org/api/v1.0/score_data/33"/>
    <s v="ColombiaSubnational transfers (#5.2)"/>
    <x v="0"/>
  </r>
  <r>
    <x v="6"/>
    <x v="6"/>
    <n v="1"/>
    <n v="33"/>
    <s v="Colombia: 2018"/>
    <s v="COL"/>
    <s v="Colombia"/>
    <s v="https://eiti.org/BD/2018-38"/>
    <s v="https://eiti.org/document/colombia-validation-2018"/>
    <n v="2018"/>
    <n v="2018"/>
    <s v="Satisfactory progress"/>
    <x v="13"/>
    <n v="0"/>
    <x v="2"/>
    <s v="The 2016 EITI Report demonstrates that Ecopetrol does not undertake any quasi-fiscal expenditures."/>
    <s v="https://eiti.org/colombia#colombias-progress-by-requirement"/>
    <s v="http://www.eiticolombia.gov.co/"/>
    <s v="https://eiti.org/api/v1.0/score_data/33"/>
    <s v="ColombiaSOE quasi-fiscal expenditures (#6.2)"/>
    <x v="0"/>
  </r>
  <r>
    <x v="6"/>
    <x v="6"/>
    <n v="1"/>
    <n v="33"/>
    <s v="Colombia: 2018"/>
    <s v="COL"/>
    <s v="Colombia"/>
    <s v="https://eiti.org/BD/2018-38"/>
    <s v="https://eiti.org/document/colombia-validation-2018"/>
    <n v="2018"/>
    <n v="2018"/>
    <s v="Satisfactory progress"/>
    <x v="14"/>
    <n v="5"/>
    <x v="1"/>
    <s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
    <s v="https://eiti.org/colombia#colombias-progress-by-requirement"/>
    <s v="http://www.eiticolombia.gov.co/"/>
    <s v="https://eiti.org/api/v1.0/score_data/33"/>
    <s v="ColombiaMandatory social expenditures (#6.1)"/>
    <x v="0"/>
  </r>
  <r>
    <x v="6"/>
    <x v="6"/>
    <n v="1"/>
    <n v="33"/>
    <s v="Colombia: 2018"/>
    <s v="COL"/>
    <s v="Colombia"/>
    <s v="https://eiti.org/BD/2018-38"/>
    <s v="https://eiti.org/document/colombia-validation-2018"/>
    <n v="2018"/>
    <n v="2018"/>
    <s v="Satisfactory progress"/>
    <x v="1"/>
    <n v="5"/>
    <x v="1"/>
    <s v="In accordance with Requirement 4.8, Colombia has published EITI Reports on an annual basis and the data has not been older than the second to the last complete accounting period. There is evidence the MSG approved the reporting period of EITI Reports."/>
    <s v="https://eiti.org/colombia#colombias-progress-by-requirement"/>
    <s v="http://www.eiticolombia.gov.co/"/>
    <s v="https://eiti.org/api/v1.0/score_data/33"/>
    <s v="ColombiaData timeliness (#4.8)"/>
    <x v="0"/>
  </r>
  <r>
    <x v="6"/>
    <x v="6"/>
    <n v="1"/>
    <n v="33"/>
    <s v="Colombia: 2018"/>
    <s v="COL"/>
    <s v="Colombia"/>
    <s v="https://eiti.org/BD/2018-38"/>
    <s v="https://eiti.org/document/colombia-validation-2018"/>
    <n v="2018"/>
    <n v="2018"/>
    <s v="Satisfactory progress"/>
    <x v="6"/>
    <n v="5"/>
    <x v="1"/>
    <s v="In accordance with Requirement 4.7, the data is disaggregated by individual company, revenue stream and government entity for all revenue streams. Relevant reconciled data is not disaggregated by project."/>
    <s v="https://eiti.org/colombia#colombias-progress-by-requirement"/>
    <s v="http://www.eiticolombia.gov.co/"/>
    <s v="https://eiti.org/api/v1.0/score_data/33"/>
    <s v="ColombiaDisaggregation (#4.7)"/>
    <x v="0"/>
  </r>
  <r>
    <x v="6"/>
    <x v="6"/>
    <n v="1"/>
    <n v="33"/>
    <s v="Colombia: 2018"/>
    <s v="COL"/>
    <s v="Colombia"/>
    <s v="https://eiti.org/BD/2018-38"/>
    <s v="https://eiti.org/document/colombia-validation-2018"/>
    <n v="2018"/>
    <n v="2018"/>
    <s v="Satisfactory progress"/>
    <x v="3"/>
    <n v="5"/>
    <x v="1"/>
    <s v="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
    <s v="https://eiti.org/colombia#colombias-progress-by-requirement"/>
    <s v="http://www.eiticolombia.gov.co/"/>
    <s v="https://eiti.org/api/v1.0/score_data/33"/>
    <s v="ColombiaDistribution of revenues (#5.1)"/>
    <x v="0"/>
  </r>
  <r>
    <x v="6"/>
    <x v="6"/>
    <n v="1"/>
    <n v="33"/>
    <s v="Colombia: 2018"/>
    <s v="COL"/>
    <s v="Colombia"/>
    <s v="https://eiti.org/BD/2018-38"/>
    <s v="https://eiti.org/document/colombia-validation-2018"/>
    <n v="2018"/>
    <n v="2018"/>
    <s v="Satisfactory progress"/>
    <x v="0"/>
    <n v="5"/>
    <x v="1"/>
    <s v="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
    <s v="https://eiti.org/colombia#colombias-progress-by-requirement"/>
    <s v="http://www.eiticolombia.gov.co/"/>
    <s v="https://eiti.org/api/v1.0/score_data/33"/>
    <s v="ColombiaData quality (#4.9)"/>
    <x v="0"/>
  </r>
  <r>
    <x v="6"/>
    <x v="6"/>
    <n v="1"/>
    <n v="33"/>
    <s v="Colombia: 2018"/>
    <s v="COL"/>
    <s v="Colombia"/>
    <s v="https://eiti.org/BD/2018-38"/>
    <s v="https://eiti.org/document/colombia-validation-2018"/>
    <n v="2018"/>
    <n v="2018"/>
    <s v="Satisfactory progress"/>
    <x v="12"/>
    <n v="5"/>
    <x v="1"/>
    <s v="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
    <s v="https://eiti.org/colombia#colombias-progress-by-requirement"/>
    <s v="http://www.eiticolombia.gov.co/"/>
    <s v="https://eiti.org/api/v1.0/score_data/33"/>
    <s v="ColombiaOutcomes and impact of implementation (#7.4)"/>
    <x v="0"/>
  </r>
  <r>
    <x v="6"/>
    <x v="6"/>
    <n v="1"/>
    <n v="33"/>
    <s v="Colombia: 2018"/>
    <s v="COL"/>
    <s v="Colombia"/>
    <s v="https://eiti.org/BD/2018-38"/>
    <s v="https://eiti.org/document/colombia-validation-2018"/>
    <n v="2018"/>
    <n v="2018"/>
    <s v="Satisfactory progress"/>
    <x v="9"/>
    <n v="5"/>
    <x v="1"/>
    <s v="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
    <s v="https://eiti.org/colombia#colombias-progress-by-requirement"/>
    <s v="http://www.eiticolombia.gov.co/"/>
    <s v="https://eiti.org/api/v1.0/score_data/33"/>
    <s v="ColombiaFollow up on recommendations (#7.3)"/>
    <x v="0"/>
  </r>
  <r>
    <x v="6"/>
    <x v="6"/>
    <n v="1"/>
    <n v="33"/>
    <s v="Colombia: 2018"/>
    <s v="COL"/>
    <s v="Colombia"/>
    <s v="https://eiti.org/BD/2018-38"/>
    <s v="https://eiti.org/document/colombia-validation-2018"/>
    <n v="2018"/>
    <n v="2018"/>
    <s v="Satisfactory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
    <s v="https://eiti.org/colombia#colombias-progress-by-requirement"/>
    <s v="http://www.eiticolombia.gov.co/"/>
    <s v="https://eiti.org/api/v1.0/score_data/33"/>
    <s v="ColombiaCivil society engagement (#1.3)"/>
    <x v="0"/>
  </r>
  <r>
    <x v="6"/>
    <x v="6"/>
    <n v="1"/>
    <n v="33"/>
    <s v="Colombia: 2018"/>
    <s v="COL"/>
    <s v="Colombia"/>
    <s v="https://eiti.org/BD/2018-38"/>
    <s v="https://eiti.org/document/colombia-validation-2018"/>
    <n v="2018"/>
    <n v="2018"/>
    <s v="Satisfactory progress"/>
    <x v="11"/>
    <n v="5"/>
    <x v="1"/>
    <s v=""/>
    <s v="https://eiti.org/colombia#colombias-progress-by-requirement"/>
    <s v="http://www.eiticolombia.gov.co/"/>
    <s v="https://eiti.org/api/v1.0/score_data/33"/>
    <s v="ColombiaOverall Progress (#0.0)"/>
    <x v="0"/>
  </r>
  <r>
    <x v="6"/>
    <x v="6"/>
    <n v="1"/>
    <n v="33"/>
    <s v="Colombia: 2018"/>
    <s v="COL"/>
    <s v="Colombia"/>
    <s v="https://eiti.org/BD/2018-38"/>
    <s v="https://eiti.org/document/colombia-validation-2018"/>
    <n v="2018"/>
    <n v="2018"/>
    <s v="Satisfactory progress"/>
    <x v="21"/>
    <n v="5"/>
    <x v="1"/>
    <s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
    <s v="https://eiti.org/colombia#colombias-progress-by-requirement"/>
    <s v="http://www.eiticolombia.gov.co/"/>
    <s v="https://eiti.org/api/v1.0/score_data/33"/>
    <s v="ColombiaIndustry engagement (#1.2)"/>
    <x v="0"/>
  </r>
  <r>
    <x v="6"/>
    <x v="6"/>
    <n v="1"/>
    <n v="33"/>
    <s v="Colombia: 2018"/>
    <s v="COL"/>
    <s v="Colombia"/>
    <s v="https://eiti.org/BD/2018-38"/>
    <s v="https://eiti.org/document/colombia-validation-2018"/>
    <n v="2018"/>
    <n v="2018"/>
    <s v="Satisfactory progress"/>
    <x v="16"/>
    <n v="6"/>
    <x v="6"/>
    <s v="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
    <s v="https://eiti.org/colombia#colombias-progress-by-requirement"/>
    <s v="http://www.eiticolombia.gov.co/"/>
    <s v="https://eiti.org/api/v1.0/score_data/33"/>
    <s v="ColombiaEconomic contribution (#6.3)"/>
    <x v="0"/>
  </r>
  <r>
    <x v="6"/>
    <x v="6"/>
    <n v="1"/>
    <n v="33"/>
    <s v="Colombia: 2018"/>
    <s v="COL"/>
    <s v="Colombia"/>
    <s v="https://eiti.org/BD/2018-38"/>
    <s v="https://eiti.org/document/colombia-validation-2018"/>
    <n v="2018"/>
    <n v="2018"/>
    <s v="Satisfactory progress"/>
    <x v="10"/>
    <n v="1"/>
    <x v="4"/>
    <s v="Requirement 7.2 encourages the MSGs to make EITI reports accessible to public in open data formats. Such efforts are encouraged but not required and are not assessed in determining compliance with the EITI Standard. Colombia has made pioneering efforts to address these issues."/>
    <s v="https://eiti.org/colombia#colombias-progress-by-requirement"/>
    <s v="http://www.eiticolombia.gov.co/"/>
    <s v="https://eiti.org/api/v1.0/score_data/33"/>
    <s v="ColombiaData accessibility (#7.2)"/>
    <x v="0"/>
  </r>
  <r>
    <x v="6"/>
    <x v="6"/>
    <n v="1"/>
    <n v="33"/>
    <s v="Colombia: 2018"/>
    <s v="COL"/>
    <s v="Colombia"/>
    <s v="https://eiti.org/BD/2018-38"/>
    <s v="https://eiti.org/document/colombia-validation-2018"/>
    <n v="2018"/>
    <n v="2018"/>
    <s v="Satisfactory progress"/>
    <x v="15"/>
    <n v="5"/>
    <x v="1"/>
    <s v="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
    <s v="https://eiti.org/colombia#colombias-progress-by-requirement"/>
    <s v="http://www.eiticolombia.gov.co/"/>
    <s v="https://eiti.org/api/v1.0/score_data/33"/>
    <s v="ColombiaPublic debate (#7.1)"/>
    <x v="0"/>
  </r>
  <r>
    <x v="6"/>
    <x v="6"/>
    <n v="1"/>
    <n v="33"/>
    <s v="Colombia: 2018"/>
    <s v="COL"/>
    <s v="Colombia"/>
    <s v="https://eiti.org/BD/2018-38"/>
    <s v="https://eiti.org/document/colombia-validation-2018"/>
    <n v="2018"/>
    <n v="2018"/>
    <s v="Satisfactory progress"/>
    <x v="25"/>
    <n v="6"/>
    <x v="6"/>
    <s v="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
    <s v="https://eiti.org/colombia#colombias-progress-by-requirement"/>
    <s v="http://www.eiticolombia.gov.co/"/>
    <s v="https://eiti.org/api/v1.0/score_data/33"/>
    <s v="ColombiaPolicy on contract disclosure (#2.4)"/>
    <x v="0"/>
  </r>
  <r>
    <x v="6"/>
    <x v="6"/>
    <n v="1"/>
    <n v="33"/>
    <s v="Colombia: 2018"/>
    <s v="COL"/>
    <s v="Colombia"/>
    <s v="https://eiti.org/BD/2018-38"/>
    <s v="https://eiti.org/document/colombia-validation-2018"/>
    <n v="2018"/>
    <n v="2018"/>
    <s v="Satisfactory progress"/>
    <x v="19"/>
    <n v="5"/>
    <x v="1"/>
    <s v="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
    <s v="https://eiti.org/colombia#colombias-progress-by-requirement"/>
    <s v="http://www.eiticolombia.gov.co/"/>
    <s v="https://eiti.org/api/v1.0/score_data/33"/>
    <s v="ColombiaLicense register (#2.3)"/>
    <x v="0"/>
  </r>
  <r>
    <x v="6"/>
    <x v="6"/>
    <n v="1"/>
    <n v="33"/>
    <s v="Colombia: 2018"/>
    <s v="COL"/>
    <s v="Colombia"/>
    <s v="https://eiti.org/BD/2018-38"/>
    <s v="https://eiti.org/document/colombia-validation-2018"/>
    <n v="2018"/>
    <n v="2018"/>
    <s v="Satisfactory progress"/>
    <x v="30"/>
    <n v="5"/>
    <x v="1"/>
    <s v="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
    <s v="https://eiti.org/colombia#colombias-progress-by-requirement"/>
    <s v="http://www.eiticolombia.gov.co/"/>
    <s v="https://eiti.org/api/v1.0/score_data/33"/>
    <s v="ColombiaState participation (#2.6)"/>
    <x v="0"/>
  </r>
  <r>
    <x v="6"/>
    <x v="6"/>
    <n v="1"/>
    <n v="33"/>
    <s v="Colombia: 2018"/>
    <s v="COL"/>
    <s v="Colombia"/>
    <s v="https://eiti.org/BD/2018-38"/>
    <s v="https://eiti.org/document/colombia-validation-2018"/>
    <n v="2018"/>
    <n v="2018"/>
    <s v="Satisfactory progress"/>
    <x v="31"/>
    <n v="1"/>
    <x v="4"/>
    <s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
    <s v="https://eiti.org/colombia#colombias-progress-by-requirement"/>
    <s v="http://www.eiticolombia.gov.co/"/>
    <s v="https://eiti.org/api/v1.0/score_data/33"/>
    <s v="ColombiaBeneficial ownership (#2.5)"/>
    <x v="0"/>
  </r>
  <r>
    <x v="6"/>
    <x v="6"/>
    <n v="1"/>
    <n v="33"/>
    <s v="Colombia: 2018"/>
    <s v="COL"/>
    <s v="Colombia"/>
    <s v="https://eiti.org/BD/2018-38"/>
    <s v="https://eiti.org/document/colombia-validation-2018"/>
    <n v="2018"/>
    <n v="2018"/>
    <s v="Satisfactory progress"/>
    <x v="18"/>
    <n v="5"/>
    <x v="1"/>
    <s v="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
    <s v="https://eiti.org/colombia#colombias-progress-by-requirement"/>
    <s v="http://www.eiticolombia.gov.co/"/>
    <s v="https://eiti.org/api/v1.0/score_data/33"/>
    <s v="ColombiaWorkplan (#1.5)"/>
    <x v="0"/>
  </r>
  <r>
    <x v="6"/>
    <x v="6"/>
    <n v="1"/>
    <n v="33"/>
    <s v="Colombia: 2018"/>
    <s v="COL"/>
    <s v="Colombia"/>
    <s v="https://eiti.org/BD/2018-38"/>
    <s v="https://eiti.org/document/colombia-validation-2018"/>
    <n v="2018"/>
    <n v="2018"/>
    <s v="Satisfactory progress"/>
    <x v="23"/>
    <n v="5"/>
    <x v="1"/>
    <s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
    <s v="https://eiti.org/colombia#colombias-progress-by-requirement"/>
    <s v="http://www.eiticolombia.gov.co/"/>
    <s v="https://eiti.org/api/v1.0/score_data/33"/>
    <s v="ColombiaMSG governance (#1.4)"/>
    <x v="0"/>
  </r>
  <r>
    <x v="6"/>
    <x v="6"/>
    <n v="1"/>
    <n v="33"/>
    <s v="Colombia: 2018"/>
    <s v="COL"/>
    <s v="Colombia"/>
    <s v="https://eiti.org/BD/2018-38"/>
    <s v="https://eiti.org/document/colombia-validation-2018"/>
    <n v="2018"/>
    <n v="2018"/>
    <s v="Satisfactory progress"/>
    <x v="20"/>
    <n v="5"/>
    <x v="1"/>
    <s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
    <s v="https://eiti.org/colombia#colombias-progress-by-requirement"/>
    <s v="http://www.eiticolombia.gov.co/"/>
    <s v="https://eiti.org/api/v1.0/score_data/33"/>
    <s v="ColombiaLicense allocations (#2.2)"/>
    <x v="0"/>
  </r>
  <r>
    <x v="6"/>
    <x v="6"/>
    <n v="1"/>
    <n v="33"/>
    <s v="Colombia: 2018"/>
    <s v="COL"/>
    <s v="Colombia"/>
    <s v="https://eiti.org/BD/2018-38"/>
    <s v="https://eiti.org/document/colombia-validation-2018"/>
    <n v="2018"/>
    <n v="2018"/>
    <s v="Satisfactory progress"/>
    <x v="17"/>
    <n v="5"/>
    <x v="1"/>
    <s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
    <s v="https://eiti.org/colombia#colombias-progress-by-requirement"/>
    <s v="http://www.eiticolombia.gov.co/"/>
    <s v="https://eiti.org/api/v1.0/score_data/33"/>
    <s v="ColombiaLegal framework (#2.1)"/>
    <x v="0"/>
  </r>
  <r>
    <x v="6"/>
    <x v="6"/>
    <n v="1"/>
    <n v="33"/>
    <s v="Colombia: 2018"/>
    <s v="COL"/>
    <s v="Colombia"/>
    <s v="https://eiti.org/BD/2018-38"/>
    <s v="https://eiti.org/document/colombia-validation-2018"/>
    <n v="2018"/>
    <n v="2018"/>
    <s v="Satisfactory progress"/>
    <x v="33"/>
    <n v="5"/>
    <x v="1"/>
    <s v="The 2016 EITI Report provides an overview of the extractive industries including exploration activities and procedures applicable to these activities in both the hydrocarbon and mining sectors. "/>
    <s v="https://eiti.org/colombia#colombias-progress-by-requirement"/>
    <s v="http://www.eiticolombia.gov.co/"/>
    <s v="https://eiti.org/api/v1.0/score_data/33"/>
    <s v="ColombiaExploration data (#3.1)"/>
    <x v="0"/>
  </r>
  <r>
    <x v="6"/>
    <x v="6"/>
    <n v="1"/>
    <n v="33"/>
    <s v="Colombia: 2018"/>
    <s v="COL"/>
    <s v="Colombia"/>
    <s v="https://eiti.org/BD/2018-38"/>
    <s v="https://eiti.org/document/colombia-validation-2018"/>
    <n v="2018"/>
    <n v="2018"/>
    <s v="Satisfactory progress"/>
    <x v="5"/>
    <n v="5"/>
    <x v="1"/>
    <s v="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
    <s v="https://eiti.org/colombia#colombias-progress-by-requirement"/>
    <s v="http://www.eiticolombia.gov.co/"/>
    <s v="https://eiti.org/api/v1.0/score_data/33"/>
    <s v="ColombiaTransportation revenues (#4.4)"/>
    <x v="0"/>
  </r>
  <r>
    <x v="6"/>
    <x v="6"/>
    <n v="1"/>
    <n v="33"/>
    <s v="Colombia: 2018"/>
    <s v="COL"/>
    <s v="Colombia"/>
    <s v="https://eiti.org/BD/2018-38"/>
    <s v="https://eiti.org/document/colombia-validation-2018"/>
    <n v="2018"/>
    <n v="2018"/>
    <s v="Satisfactory progress"/>
    <x v="28"/>
    <n v="0"/>
    <x v="2"/>
    <s v="There are no agreements involving the provisions of good and services in exchange for oil, gas and mining exploration or production concessions. "/>
    <s v="https://eiti.org/colombia#colombias-progress-by-requirement"/>
    <s v="http://www.eiticolombia.gov.co/"/>
    <s v="https://eiti.org/api/v1.0/score_data/33"/>
    <s v="ColombiaBarter agreements (#4.3)"/>
    <x v="0"/>
  </r>
  <r>
    <x v="6"/>
    <x v="6"/>
    <n v="1"/>
    <n v="33"/>
    <s v="Colombia: 2018"/>
    <s v="COL"/>
    <s v="Colombia"/>
    <s v="https://eiti.org/BD/2018-38"/>
    <s v="https://eiti.org/document/colombia-validation-2018"/>
    <n v="2018"/>
    <n v="2018"/>
    <s v="Satisfactory progress"/>
    <x v="7"/>
    <n v="5"/>
    <x v="1"/>
    <s v="Direct payments made by companies to subnational level, based on a thorough assessment, were not material. Yet, to gain a better understanding of the importance of these revenues, the MSG contracted a study on direct subnational payments based on voluntary company reporting."/>
    <s v="https://eiti.org/colombia#colombias-progress-by-requirement"/>
    <s v="http://www.eiticolombia.gov.co/"/>
    <s v="https://eiti.org/api/v1.0/score_data/33"/>
    <s v="ColombiaDirect subnational payments (#4.6)"/>
    <x v="0"/>
  </r>
  <r>
    <x v="6"/>
    <x v="6"/>
    <n v="1"/>
    <n v="33"/>
    <s v="Colombia: 2018"/>
    <s v="COL"/>
    <s v="Colombia"/>
    <s v="https://eiti.org/BD/2018-38"/>
    <s v="https://eiti.org/document/colombia-validation-2018"/>
    <n v="2018"/>
    <n v="2018"/>
    <s v="Satisfactory progress"/>
    <x v="4"/>
    <n v="5"/>
    <x v="1"/>
    <s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
    <s v="https://eiti.org/colombia#colombias-progress-by-requirement"/>
    <s v="http://www.eiticolombia.gov.co/"/>
    <s v="https://eiti.org/api/v1.0/score_data/33"/>
    <s v="ColombiaSOE transactions (#4.5)"/>
    <x v="0"/>
  </r>
  <r>
    <x v="6"/>
    <x v="6"/>
    <n v="1"/>
    <n v="33"/>
    <s v="Colombia: 2018"/>
    <s v="COL"/>
    <s v="Colombia"/>
    <s v="https://eiti.org/BD/2018-38"/>
    <s v="https://eiti.org/document/colombia-validation-2018"/>
    <n v="2018"/>
    <n v="2018"/>
    <s v="Satisfactory progress"/>
    <x v="27"/>
    <n v="5"/>
    <x v="1"/>
    <s v="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
    <s v="https://eiti.org/colombia#colombias-progress-by-requirement"/>
    <s v="http://www.eiticolombia.gov.co/"/>
    <s v="https://eiti.org/api/v1.0/score_data/33"/>
    <s v="ColombiaExport data (#3.3)"/>
    <x v="0"/>
  </r>
  <r>
    <x v="6"/>
    <x v="6"/>
    <n v="1"/>
    <n v="33"/>
    <s v="Colombia: 2018"/>
    <s v="COL"/>
    <s v="Colombia"/>
    <s v="https://eiti.org/BD/2018-38"/>
    <s v="https://eiti.org/document/colombia-validation-2018"/>
    <n v="2018"/>
    <n v="2018"/>
    <s v="Satisfactory progress"/>
    <x v="32"/>
    <n v="5"/>
    <x v="1"/>
    <s v="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
    <s v="https://eiti.org/colombia#colombias-progress-by-requirement"/>
    <s v="http://www.eiticolombia.gov.co/"/>
    <s v="https://eiti.org/api/v1.0/score_data/33"/>
    <s v="ColombiaProduction data (#3.2)"/>
    <x v="0"/>
  </r>
  <r>
    <x v="6"/>
    <x v="6"/>
    <n v="1"/>
    <n v="33"/>
    <s v="Colombia: 2018"/>
    <s v="COL"/>
    <s v="Colombia"/>
    <s v="https://eiti.org/BD/2018-38"/>
    <s v="https://eiti.org/document/colombia-validation-2018"/>
    <n v="2018"/>
    <n v="2018"/>
    <s v="Satisfactory progress"/>
    <x v="29"/>
    <n v="5"/>
    <x v="1"/>
    <s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
    <s v="https://eiti.org/colombia#colombias-progress-by-requirement"/>
    <s v="http://www.eiticolombia.gov.co/"/>
    <s v="https://eiti.org/api/v1.0/score_data/33"/>
    <s v="ColombiaIn-kind revenues (#4.2)"/>
    <x v="0"/>
  </r>
  <r>
    <x v="6"/>
    <x v="6"/>
    <n v="1"/>
    <n v="33"/>
    <s v="Colombia: 2018"/>
    <s v="COL"/>
    <s v="Colombia"/>
    <s v="https://eiti.org/BD/2018-38"/>
    <s v="https://eiti.org/document/colombia-validation-2018"/>
    <n v="2018"/>
    <n v="2018"/>
    <s v="Satisfactory progress"/>
    <x v="26"/>
    <n v="5"/>
    <x v="1"/>
    <s v="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
    <s v="https://eiti.org/colombia#colombias-progress-by-requirement"/>
    <s v="http://www.eiticolombia.gov.co/"/>
    <s v="https://eiti.org/api/v1.0/score_data/33"/>
    <s v="ColombiaComprehensiveness (#4.1)"/>
    <x v="0"/>
  </r>
  <r>
    <x v="6"/>
    <x v="6"/>
    <n v="1"/>
    <n v="33"/>
    <s v="Colombia: 2018"/>
    <s v="COL"/>
    <s v="Colombia"/>
    <s v="https://eiti.org/BD/2018-38"/>
    <s v="https://eiti.org/document/colombia-validation-2018"/>
    <n v="2018"/>
    <n v="2018"/>
    <s v="Satisfactory progress"/>
    <x v="22"/>
    <n v="5"/>
    <x v="1"/>
    <s v="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
    <s v="https://eiti.org/colombia#colombias-progress-by-requirement"/>
    <s v="http://www.eiticolombia.gov.co/"/>
    <s v="https://eiti.org/api/v1.0/score_data/33"/>
    <s v="ColombiaGovernment engagement (#1.1)"/>
    <x v="0"/>
  </r>
  <r>
    <x v="7"/>
    <x v="7"/>
    <n v="1"/>
    <n v="30"/>
    <s v="Côte d'Ivoire: 2017"/>
    <s v="CIV"/>
    <s v="Côte d'Ivoire"/>
    <s v="https://eiti.org/BD/2018-22"/>
    <s v="https://eiti.org/document/cote-divoire-validation-2017"/>
    <n v="2017"/>
    <n v="2018"/>
    <s v="Meaningful progress"/>
    <x v="3"/>
    <n v="4"/>
    <x v="0"/>
    <s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
    <s v="https://eiti.org/cote-divoire#cte-divoires-progress-by-requirement"/>
    <s v="http://www.cnitie.ci/"/>
    <s v="https://eiti.org/api/v1.0/score_data/30"/>
    <s v="Côte d'IvoireDistribution of revenues (#5.1)"/>
    <x v="0"/>
  </r>
  <r>
    <x v="7"/>
    <x v="7"/>
    <n v="1"/>
    <n v="30"/>
    <s v="Côte d'Ivoire: 2017"/>
    <s v="CIV"/>
    <s v="Côte d'Ivoire"/>
    <s v="https://eiti.org/BD/2018-22"/>
    <s v="https://eiti.org/document/cote-divoire-validation-2017"/>
    <n v="2017"/>
    <n v="2018"/>
    <s v="Meaningful progress"/>
    <x v="0"/>
    <n v="5"/>
    <x v="1"/>
    <s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
    <s v="https://eiti.org/cote-divoire#cte-divoires-progress-by-requirement"/>
    <s v="http://www.cnitie.ci/"/>
    <s v="https://eiti.org/api/v1.0/score_data/30"/>
    <s v="Côte d'IvoireData quality (#4.9)"/>
    <x v="0"/>
  </r>
  <r>
    <x v="7"/>
    <x v="7"/>
    <n v="1"/>
    <n v="30"/>
    <s v="Côte d'Ivoire: 2017"/>
    <s v="CIV"/>
    <s v="Côte d'Ivoire"/>
    <s v="https://eiti.org/BD/2018-22"/>
    <s v="https://eiti.org/document/cote-divoire-validation-2017"/>
    <n v="2017"/>
    <n v="2018"/>
    <s v="Meaningful progress"/>
    <x v="8"/>
    <n v="1"/>
    <x v="4"/>
    <s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
    <s v="https://eiti.org/cote-divoire#cte-divoires-progress-by-requirement"/>
    <s v="http://www.cnitie.ci/"/>
    <s v="https://eiti.org/api/v1.0/score_data/30"/>
    <s v="Côte d'IvoireRevenue management and expenditures (#5.3)"/>
    <x v="0"/>
  </r>
  <r>
    <x v="7"/>
    <x v="7"/>
    <n v="1"/>
    <n v="30"/>
    <s v="Côte d'Ivoire: 2017"/>
    <s v="CIV"/>
    <s v="Côte d'Ivoire"/>
    <s v="https://eiti.org/BD/2018-22"/>
    <s v="https://eiti.org/document/cote-divoire-validation-2017"/>
    <n v="2017"/>
    <n v="2018"/>
    <s v="Meaningful progress"/>
    <x v="2"/>
    <n v="3"/>
    <x v="3"/>
    <s v="The 2015 EITI Report describes statutory subnational transfers of revenues to municipalities but does not provide the amount paid in practice. The International Secretariat concludes that the statutory subnational transfers were material in 2015, but not reported by the treasury."/>
    <s v="https://eiti.org/cote-divoire#cte-divoires-progress-by-requirement"/>
    <s v="http://www.cnitie.ci/"/>
    <s v="https://eiti.org/api/v1.0/score_data/30"/>
    <s v="Côte d'IvoireSubnational transfers (#5.2)"/>
    <x v="0"/>
  </r>
  <r>
    <x v="7"/>
    <x v="7"/>
    <n v="1"/>
    <n v="30"/>
    <s v="Côte d'Ivoire: 2017"/>
    <s v="CIV"/>
    <s v="Côte d'Ivoire"/>
    <s v="https://eiti.org/BD/2018-22"/>
    <s v="https://eiti.org/document/cote-divoire-validation-2017"/>
    <n v="2017"/>
    <n v="2018"/>
    <s v="Meaningful progress"/>
    <x v="7"/>
    <n v="0"/>
    <x v="2"/>
    <s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
    <s v="https://eiti.org/cote-divoire#cte-divoires-progress-by-requirement"/>
    <s v="http://www.cnitie.ci/"/>
    <s v="https://eiti.org/api/v1.0/score_data/30"/>
    <s v="Côte d'IvoireDirect subnational payments (#4.6)"/>
    <x v="0"/>
  </r>
  <r>
    <x v="7"/>
    <x v="7"/>
    <n v="1"/>
    <n v="30"/>
    <s v="Côte d'Ivoire: 2017"/>
    <s v="CIV"/>
    <s v="Côte d'Ivoire"/>
    <s v="https://eiti.org/BD/2018-22"/>
    <s v="https://eiti.org/document/cote-divoire-validation-2017"/>
    <n v="2017"/>
    <n v="2018"/>
    <s v="Meaningful progress"/>
    <x v="4"/>
    <n v="4"/>
    <x v="0"/>
    <s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
    <s v="https://eiti.org/cote-divoire#cte-divoires-progress-by-requirement"/>
    <s v="http://www.cnitie.ci/"/>
    <s v="https://eiti.org/api/v1.0/score_data/30"/>
    <s v="Côte d'IvoireSOE transactions (#4.5)"/>
    <x v="0"/>
  </r>
  <r>
    <x v="7"/>
    <x v="7"/>
    <n v="1"/>
    <n v="30"/>
    <s v="Côte d'Ivoire: 2017"/>
    <s v="CIV"/>
    <s v="Côte d'Ivoire"/>
    <s v="https://eiti.org/BD/2018-22"/>
    <s v="https://eiti.org/document/cote-divoire-validation-2017"/>
    <n v="2017"/>
    <n v="2018"/>
    <s v="Meaningful progress"/>
    <x v="1"/>
    <n v="5"/>
    <x v="1"/>
    <s v="The MSG has made significant improvements in the timeliness of EITI reporting and regularly published timely EITI Reports in accordance with the EITI Requirement."/>
    <s v="https://eiti.org/cote-divoire#cte-divoires-progress-by-requirement"/>
    <s v="http://www.cnitie.ci/"/>
    <s v="https://eiti.org/api/v1.0/score_data/30"/>
    <s v="Côte d'IvoireData timeliness (#4.8)"/>
    <x v="0"/>
  </r>
  <r>
    <x v="7"/>
    <x v="7"/>
    <n v="1"/>
    <n v="30"/>
    <s v="Côte d'Ivoire: 2017"/>
    <s v="CIV"/>
    <s v="Côte d'Ivoire"/>
    <s v="https://eiti.org/BD/2018-22"/>
    <s v="https://eiti.org/document/cote-divoire-validation-2017"/>
    <n v="2017"/>
    <n v="2018"/>
    <s v="Meaningful progress"/>
    <x v="6"/>
    <n v="5"/>
    <x v="1"/>
    <s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
    <s v="https://eiti.org/cote-divoire#cte-divoires-progress-by-requirement"/>
    <s v="http://www.cnitie.ci/"/>
    <s v="https://eiti.org/api/v1.0/score_data/30"/>
    <s v="Côte d'IvoireDisaggregation (#4.7)"/>
    <x v="0"/>
  </r>
  <r>
    <x v="7"/>
    <x v="7"/>
    <n v="1"/>
    <n v="30"/>
    <s v="Côte d'Ivoire: 2017"/>
    <s v="CIV"/>
    <s v="Côte d'Ivoire"/>
    <s v="https://eiti.org/BD/2018-22"/>
    <s v="https://eiti.org/document/cote-divoire-validation-2017"/>
    <n v="2017"/>
    <n v="2018"/>
    <s v="Meaningful progress"/>
    <x v="14"/>
    <n v="6"/>
    <x v="6"/>
    <s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
    <s v="https://eiti.org/cote-divoire#cte-divoires-progress-by-requirement"/>
    <s v="http://www.cnitie.ci/"/>
    <s v="https://eiti.org/api/v1.0/score_data/30"/>
    <s v="Côte d'IvoireMandatory social expenditures (#6.1)"/>
    <x v="0"/>
  </r>
  <r>
    <x v="7"/>
    <x v="7"/>
    <n v="1"/>
    <n v="30"/>
    <s v="Côte d'Ivoire: 2017"/>
    <s v="CIV"/>
    <s v="Côte d'Ivoire"/>
    <s v="https://eiti.org/BD/2018-22"/>
    <s v="https://eiti.org/document/cote-divoire-validation-2017"/>
    <n v="2017"/>
    <n v="2018"/>
    <s v="Meaningful progress"/>
    <x v="12"/>
    <n v="4"/>
    <x v="0"/>
    <s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
    <s v="https://eiti.org/cote-divoire#cte-divoires-progress-by-requirement"/>
    <s v="http://www.cnitie.ci/"/>
    <s v="https://eiti.org/api/v1.0/score_data/30"/>
    <s v="Côte d'IvoireOutcomes and impact of implementation (#7.4)"/>
    <x v="0"/>
  </r>
  <r>
    <x v="7"/>
    <x v="7"/>
    <n v="1"/>
    <n v="30"/>
    <s v="Côte d'Ivoire: 2017"/>
    <s v="CIV"/>
    <s v="Côte d'Ivoire"/>
    <s v="https://eiti.org/BD/2018-22"/>
    <s v="https://eiti.org/document/cote-divoire-validation-2017"/>
    <n v="2017"/>
    <n v="2018"/>
    <s v="Meaningful progress"/>
    <x v="9"/>
    <n v="5"/>
    <x v="1"/>
    <s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
    <s v="https://eiti.org/cote-divoire#cte-divoires-progress-by-requirement"/>
    <s v="http://www.cnitie.ci/"/>
    <s v="https://eiti.org/api/v1.0/score_data/30"/>
    <s v="Côte d'IvoireFollow up on recommendations (#7.3)"/>
    <x v="0"/>
  </r>
  <r>
    <x v="7"/>
    <x v="7"/>
    <n v="1"/>
    <n v="30"/>
    <s v="Côte d'Ivoire: 2017"/>
    <s v="CIV"/>
    <s v="Côte d'Ivoire"/>
    <s v="https://eiti.org/BD/2018-22"/>
    <s v="https://eiti.org/document/cote-divoire-validation-2017"/>
    <n v="2017"/>
    <n v="2018"/>
    <s v="Meaningful progress"/>
    <x v="22"/>
    <n v="5"/>
    <x v="1"/>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s v="Côte d'IvoireGovernment engagement (#1.1)"/>
    <x v="0"/>
  </r>
  <r>
    <x v="7"/>
    <x v="7"/>
    <n v="1"/>
    <n v="30"/>
    <s v="Côte d'Ivoire: 2017"/>
    <s v="CIV"/>
    <s v="Côte d'Ivoire"/>
    <s v="https://eiti.org/BD/2018-22"/>
    <s v="https://eiti.org/document/cote-divoire-validation-2017"/>
    <n v="2017"/>
    <n v="2018"/>
    <s v="Meaningful progress"/>
    <x v="11"/>
    <n v="4"/>
    <x v="0"/>
    <s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
    <s v="https://eiti.org/cote-divoire#cte-divoires-progress-by-requirement"/>
    <s v="http://www.cnitie.ci/"/>
    <s v="https://eiti.org/api/v1.0/score_data/30"/>
    <s v="Côte d'IvoireOverall Progress (#0.0)"/>
    <x v="0"/>
  </r>
  <r>
    <x v="7"/>
    <x v="7"/>
    <n v="1"/>
    <n v="30"/>
    <s v="Côte d'Ivoire: 2017"/>
    <s v="CIV"/>
    <s v="Côte d'Ivoire"/>
    <s v="https://eiti.org/BD/2018-22"/>
    <s v="https://eiti.org/document/cote-divoire-validation-2017"/>
    <n v="2017"/>
    <n v="2018"/>
    <s v="Meaningful progress"/>
    <x v="16"/>
    <n v="5"/>
    <x v="1"/>
    <s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
    <s v="https://eiti.org/cote-divoire#cte-divoires-progress-by-requirement"/>
    <s v="http://www.cnitie.ci/"/>
    <s v="https://eiti.org/api/v1.0/score_data/30"/>
    <s v="Côte d'IvoireEconomic contribution (#6.3)"/>
    <x v="0"/>
  </r>
  <r>
    <x v="7"/>
    <x v="7"/>
    <n v="1"/>
    <n v="30"/>
    <s v="Côte d'Ivoire: 2017"/>
    <s v="CIV"/>
    <s v="Côte d'Ivoire"/>
    <s v="https://eiti.org/BD/2018-22"/>
    <s v="https://eiti.org/document/cote-divoire-validation-2017"/>
    <n v="2017"/>
    <n v="2018"/>
    <s v="Meaningful progress"/>
    <x v="13"/>
    <n v="3"/>
    <x v="3"/>
    <s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
    <s v="https://eiti.org/cote-divoire#cte-divoires-progress-by-requirement"/>
    <s v="http://www.cnitie.ci/"/>
    <s v="https://eiti.org/api/v1.0/score_data/30"/>
    <s v="Côte d'IvoireSOE quasi-fiscal expenditures (#6.2)"/>
    <x v="0"/>
  </r>
  <r>
    <x v="7"/>
    <x v="7"/>
    <n v="1"/>
    <n v="30"/>
    <s v="Côte d'Ivoire: 2017"/>
    <s v="CIV"/>
    <s v="Côte d'Ivoire"/>
    <s v="https://eiti.org/BD/2018-22"/>
    <s v="https://eiti.org/document/cote-divoire-validation-2017"/>
    <n v="2017"/>
    <n v="2018"/>
    <s v="Meaningful progress"/>
    <x v="10"/>
    <n v="1"/>
    <x v="4"/>
    <s v="EITI data for 2014 and 2015 is available in machine readable format through the EITI Cote d’Ivoire website. Such efforts are encouraged but not required and are not assessed in determining compliance with the EITI Standard."/>
    <s v="https://eiti.org/cote-divoire#cte-divoires-progress-by-requirement"/>
    <s v="http://www.cnitie.ci/"/>
    <s v="https://eiti.org/api/v1.0/score_data/30"/>
    <s v="Côte d'IvoireData accessibility (#7.2)"/>
    <x v="0"/>
  </r>
  <r>
    <x v="7"/>
    <x v="7"/>
    <n v="1"/>
    <n v="30"/>
    <s v="Côte d'Ivoire: 2017"/>
    <s v="CIV"/>
    <s v="Côte d'Ivoire"/>
    <s v="https://eiti.org/BD/2018-22"/>
    <s v="https://eiti.org/document/cote-divoire-validation-2017"/>
    <n v="2017"/>
    <n v="2018"/>
    <s v="Meaningful progress"/>
    <x v="15"/>
    <n v="5"/>
    <x v="1"/>
    <s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
    <s v="https://eiti.org/cote-divoire#cte-divoires-progress-by-requirement"/>
    <s v="http://www.cnitie.ci/"/>
    <s v="https://eiti.org/api/v1.0/score_data/30"/>
    <s v="Côte d'IvoirePublic debate (#7.1)"/>
    <x v="0"/>
  </r>
  <r>
    <x v="7"/>
    <x v="7"/>
    <n v="1"/>
    <n v="30"/>
    <s v="Côte d'Ivoire: 2017"/>
    <s v="CIV"/>
    <s v="Côte d'Ivoire"/>
    <s v="https://eiti.org/BD/2018-22"/>
    <s v="https://eiti.org/document/cote-divoire-validation-2017"/>
    <n v="2017"/>
    <n v="2018"/>
    <s v="Meaningful progress"/>
    <x v="20"/>
    <n v="4"/>
    <x v="0"/>
    <s v="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
    <s v="https://eiti.org/cote-divoire#cte-divoires-progress-by-requirement"/>
    <s v="http://www.cnitie.ci/"/>
    <s v="https://eiti.org/api/v1.0/score_data/30"/>
    <s v="Côte d'IvoireLicense allocations (#2.2)"/>
    <x v="0"/>
  </r>
  <r>
    <x v="7"/>
    <x v="7"/>
    <n v="1"/>
    <n v="30"/>
    <s v="Côte d'Ivoire: 2017"/>
    <s v="CIV"/>
    <s v="Côte d'Ivoire"/>
    <s v="https://eiti.org/BD/2018-22"/>
    <s v="https://eiti.org/document/cote-divoire-validation-2017"/>
    <n v="2017"/>
    <n v="2018"/>
    <s v="Meaningful progress"/>
    <x v="17"/>
    <n v="5"/>
    <x v="1"/>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s v="Côte d'IvoireLegal framework (#2.1)"/>
    <x v="0"/>
  </r>
  <r>
    <x v="7"/>
    <x v="7"/>
    <n v="1"/>
    <n v="30"/>
    <s v="Côte d'Ivoire: 2017"/>
    <s v="CIV"/>
    <s v="Côte d'Ivoire"/>
    <s v="https://eiti.org/BD/2018-22"/>
    <s v="https://eiti.org/document/cote-divoire-validation-2017"/>
    <n v="2017"/>
    <n v="2018"/>
    <s v="Meaningful progress"/>
    <x v="25"/>
    <n v="5"/>
    <x v="1"/>
    <s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
    <s v="https://eiti.org/cote-divoire#cte-divoires-progress-by-requirement"/>
    <s v="http://www.cnitie.ci/"/>
    <s v="https://eiti.org/api/v1.0/score_data/30"/>
    <s v="Côte d'IvoirePolicy on contract disclosure (#2.4)"/>
    <x v="0"/>
  </r>
  <r>
    <x v="7"/>
    <x v="7"/>
    <n v="1"/>
    <n v="30"/>
    <s v="Côte d'Ivoire: 2017"/>
    <s v="CIV"/>
    <s v="Côte d'Ivoire"/>
    <s v="https://eiti.org/BD/2018-22"/>
    <s v="https://eiti.org/document/cote-divoire-validation-2017"/>
    <n v="2017"/>
    <n v="2018"/>
    <s v="Meaningful progress"/>
    <x v="19"/>
    <n v="4"/>
    <x v="0"/>
    <s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
    <s v="https://eiti.org/cote-divoire#cte-divoires-progress-by-requirement"/>
    <s v="http://www.cnitie.ci/"/>
    <s v="https://eiti.org/api/v1.0/score_data/30"/>
    <s v="Côte d'IvoireLicense register (#2.3)"/>
    <x v="0"/>
  </r>
  <r>
    <x v="7"/>
    <x v="7"/>
    <n v="1"/>
    <n v="30"/>
    <s v="Côte d'Ivoire: 2017"/>
    <s v="CIV"/>
    <s v="Côte d'Ivoire"/>
    <s v="https://eiti.org/BD/2018-22"/>
    <s v="https://eiti.org/document/cote-divoire-validation-2017"/>
    <n v="2017"/>
    <n v="2018"/>
    <s v="Meaningful progress"/>
    <x v="24"/>
    <n v="5"/>
    <x v="1"/>
    <s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
    <s v="https://eiti.org/cote-divoire#cte-divoires-progress-by-requirement"/>
    <s v="http://www.cnitie.ci/"/>
    <s v="https://eiti.org/api/v1.0/score_data/30"/>
    <s v="Côte d'IvoireCivil society engagement (#1.3)"/>
    <x v="0"/>
  </r>
  <r>
    <x v="7"/>
    <x v="7"/>
    <n v="1"/>
    <n v="30"/>
    <s v="Côte d'Ivoire: 2017"/>
    <s v="CIV"/>
    <s v="Côte d'Ivoire"/>
    <s v="https://eiti.org/BD/2018-22"/>
    <s v="https://eiti.org/document/cote-divoire-validation-2017"/>
    <n v="2017"/>
    <n v="2018"/>
    <s v="Meaningful progress"/>
    <x v="21"/>
    <n v="5"/>
    <x v="1"/>
    <s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
    <s v="https://eiti.org/cote-divoire#cte-divoires-progress-by-requirement"/>
    <s v="http://www.cnitie.ci/"/>
    <s v="https://eiti.org/api/v1.0/score_data/30"/>
    <s v="Côte d'IvoireIndustry engagement (#1.2)"/>
    <x v="0"/>
  </r>
  <r>
    <x v="7"/>
    <x v="7"/>
    <n v="1"/>
    <n v="30"/>
    <s v="Côte d'Ivoire: 2017"/>
    <s v="CIV"/>
    <s v="Côte d'Ivoire"/>
    <s v="https://eiti.org/BD/2018-22"/>
    <s v="https://eiti.org/document/cote-divoire-validation-2017"/>
    <n v="2017"/>
    <n v="2018"/>
    <s v="Meaningful progress"/>
    <x v="18"/>
    <n v="3"/>
    <x v="3"/>
    <s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
    <s v="https://eiti.org/cote-divoire#cte-divoires-progress-by-requirement"/>
    <s v="http://www.cnitie.ci/"/>
    <s v="https://eiti.org/api/v1.0/score_data/30"/>
    <s v="Côte d'IvoireWorkplan (#1.5)"/>
    <x v="0"/>
  </r>
  <r>
    <x v="7"/>
    <x v="7"/>
    <n v="1"/>
    <n v="30"/>
    <s v="Côte d'Ivoire: 2017"/>
    <s v="CIV"/>
    <s v="Côte d'Ivoire"/>
    <s v="https://eiti.org/BD/2018-22"/>
    <s v="https://eiti.org/document/cote-divoire-validation-2017"/>
    <n v="2017"/>
    <n v="2018"/>
    <s v="Meaningful progress"/>
    <x v="23"/>
    <n v="3"/>
    <x v="3"/>
    <s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
    <s v="https://eiti.org/cote-divoire#cte-divoires-progress-by-requirement"/>
    <s v="http://www.cnitie.ci/"/>
    <s v="https://eiti.org/api/v1.0/score_data/30"/>
    <s v="Côte d'IvoireMSG governance (#1.4)"/>
    <x v="0"/>
  </r>
  <r>
    <x v="7"/>
    <x v="7"/>
    <n v="1"/>
    <n v="30"/>
    <s v="Côte d'Ivoire: 2017"/>
    <s v="CIV"/>
    <s v="Côte d'Ivoire"/>
    <s v="https://eiti.org/BD/2018-22"/>
    <s v="https://eiti.org/document/cote-divoire-validation-2017"/>
    <n v="2017"/>
    <n v="2018"/>
    <s v="Meaningful progress"/>
    <x v="31"/>
    <n v="1"/>
    <x v="4"/>
    <s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
    <s v="https://eiti.org/cote-divoire#cte-divoires-progress-by-requirement"/>
    <s v="http://www.cnitie.ci/"/>
    <s v="https://eiti.org/api/v1.0/score_data/30"/>
    <s v="Côte d'IvoireBeneficial ownership (#2.5)"/>
    <x v="0"/>
  </r>
  <r>
    <x v="7"/>
    <x v="7"/>
    <n v="1"/>
    <n v="30"/>
    <s v="Côte d'Ivoire: 2017"/>
    <s v="CIV"/>
    <s v="Côte d'Ivoire"/>
    <s v="https://eiti.org/BD/2018-22"/>
    <s v="https://eiti.org/document/cote-divoire-validation-2017"/>
    <n v="2017"/>
    <n v="2018"/>
    <s v="Meaningful progress"/>
    <x v="29"/>
    <n v="4"/>
    <x v="0"/>
    <s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
    <s v="https://eiti.org/cote-divoire#cte-divoires-progress-by-requirement"/>
    <s v="http://www.cnitie.ci/"/>
    <s v="https://eiti.org/api/v1.0/score_data/30"/>
    <s v="Côte d'IvoireIn-kind revenues (#4.2)"/>
    <x v="0"/>
  </r>
  <r>
    <x v="7"/>
    <x v="7"/>
    <n v="1"/>
    <n v="30"/>
    <s v="Côte d'Ivoire: 2017"/>
    <s v="CIV"/>
    <s v="Côte d'Ivoire"/>
    <s v="https://eiti.org/BD/2018-22"/>
    <s v="https://eiti.org/document/cote-divoire-validation-2017"/>
    <n v="2017"/>
    <n v="2018"/>
    <s v="Meaningful progress"/>
    <x v="26"/>
    <n v="5"/>
    <x v="1"/>
    <s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
    <s v="https://eiti.org/cote-divoire#cte-divoires-progress-by-requirement"/>
    <s v="http://www.cnitie.ci/"/>
    <s v="https://eiti.org/api/v1.0/score_data/30"/>
    <s v="Côte d'IvoireComprehensiveness (#4.1)"/>
    <x v="0"/>
  </r>
  <r>
    <x v="7"/>
    <x v="7"/>
    <n v="1"/>
    <n v="30"/>
    <s v="Côte d'Ivoire: 2017"/>
    <s v="CIV"/>
    <s v="Côte d'Ivoire"/>
    <s v="https://eiti.org/BD/2018-22"/>
    <s v="https://eiti.org/document/cote-divoire-validation-2017"/>
    <n v="2017"/>
    <n v="2018"/>
    <s v="Meaningful progress"/>
    <x v="5"/>
    <n v="0"/>
    <x v="2"/>
    <s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
    <s v="https://eiti.org/cote-divoire#cte-divoires-progress-by-requirement"/>
    <s v="http://www.cnitie.ci/"/>
    <s v="https://eiti.org/api/v1.0/score_data/30"/>
    <s v="Côte d'IvoireTransportation revenues (#4.4)"/>
    <x v="0"/>
  </r>
  <r>
    <x v="7"/>
    <x v="7"/>
    <n v="1"/>
    <n v="30"/>
    <s v="Côte d'Ivoire: 2017"/>
    <s v="CIV"/>
    <s v="Côte d'Ivoire"/>
    <s v="https://eiti.org/BD/2018-22"/>
    <s v="https://eiti.org/document/cote-divoire-validation-2017"/>
    <n v="2017"/>
    <n v="2018"/>
    <s v="Meaningful progress"/>
    <x v="28"/>
    <n v="4"/>
    <x v="0"/>
    <s v="&quot;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quot;"/>
    <s v="https://eiti.org/cote-divoire#cte-divoires-progress-by-requirement"/>
    <s v="http://www.cnitie.ci/"/>
    <s v="https://eiti.org/api/v1.0/score_data/30"/>
    <s v="Côte d'IvoireBarter agreements (#4.3)"/>
    <x v="0"/>
  </r>
  <r>
    <x v="7"/>
    <x v="7"/>
    <n v="1"/>
    <n v="30"/>
    <s v="Côte d'Ivoire: 2017"/>
    <s v="CIV"/>
    <s v="Côte d'Ivoire"/>
    <s v="https://eiti.org/BD/2018-22"/>
    <s v="https://eiti.org/document/cote-divoire-validation-2017"/>
    <n v="2017"/>
    <n v="2018"/>
    <s v="Meaningful progress"/>
    <x v="33"/>
    <n v="6"/>
    <x v="6"/>
    <s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
    <s v="https://eiti.org/cote-divoire#cte-divoires-progress-by-requirement"/>
    <s v="http://www.cnitie.ci/"/>
    <s v="https://eiti.org/api/v1.0/score_data/30"/>
    <s v="Côte d'IvoireExploration data (#3.1)"/>
    <x v="0"/>
  </r>
  <r>
    <x v="7"/>
    <x v="7"/>
    <n v="1"/>
    <n v="30"/>
    <s v="Côte d'Ivoire: 2017"/>
    <s v="CIV"/>
    <s v="Côte d'Ivoire"/>
    <s v="https://eiti.org/BD/2018-22"/>
    <s v="https://eiti.org/document/cote-divoire-validation-2017"/>
    <n v="2017"/>
    <n v="2018"/>
    <s v="Meaningful progress"/>
    <x v="30"/>
    <n v="4"/>
    <x v="0"/>
    <s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
    <s v="https://eiti.org/cote-divoire#cte-divoires-progress-by-requirement"/>
    <s v="http://www.cnitie.ci/"/>
    <s v="https://eiti.org/api/v1.0/score_data/30"/>
    <s v="Côte d'IvoireState participation (#2.6)"/>
    <x v="0"/>
  </r>
  <r>
    <x v="7"/>
    <x v="7"/>
    <n v="1"/>
    <n v="30"/>
    <s v="Côte d'Ivoire: 2017"/>
    <s v="CIV"/>
    <s v="Côte d'Ivoire"/>
    <s v="https://eiti.org/BD/2018-22"/>
    <s v="https://eiti.org/document/cote-divoire-validation-2017"/>
    <n v="2017"/>
    <n v="2018"/>
    <s v="Meaningful progress"/>
    <x v="27"/>
    <n v="5"/>
    <x v="1"/>
    <s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
    <s v="https://eiti.org/cote-divoire#cte-divoires-progress-by-requirement"/>
    <s v="http://www.cnitie.ci/"/>
    <s v="https://eiti.org/api/v1.0/score_data/30"/>
    <s v="Côte d'IvoireExport data (#3.3)"/>
    <x v="0"/>
  </r>
  <r>
    <x v="7"/>
    <x v="7"/>
    <n v="1"/>
    <n v="30"/>
    <s v="Côte d'Ivoire: 2017"/>
    <s v="CIV"/>
    <s v="Côte d'Ivoire"/>
    <s v="https://eiti.org/BD/2018-22"/>
    <s v="https://eiti.org/document/cote-divoire-validation-2017"/>
    <n v="2017"/>
    <n v="2018"/>
    <s v="Meaningful progress"/>
    <x v="32"/>
    <n v="5"/>
    <x v="1"/>
    <s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
    <s v="https://eiti.org/cote-divoire#cte-divoires-progress-by-requirement"/>
    <s v="http://www.cnitie.ci/"/>
    <s v="https://eiti.org/api/v1.0/score_data/30"/>
    <s v="Côte d'IvoireProduction data (#3.2)"/>
    <x v="0"/>
  </r>
  <r>
    <x v="8"/>
    <x v="8"/>
    <n v="1"/>
    <n v="55"/>
    <s v="Ethiopia: 2018"/>
    <s v="ETH"/>
    <s v="Ethiopia"/>
    <s v="https://eiti.org/BD/2019-21"/>
    <s v="https://eiti.org/document/ethiopia-validation-2018"/>
    <n v="2018"/>
    <n v="2018"/>
    <s v="Meaningful progress"/>
    <x v="3"/>
    <n v="5"/>
    <x v="1"/>
    <s v="The 2015/16 EITI Report illustrates that all extractives revenues collected by the Federal Government (aside from training fee contributions to the Petroleum Training Fund) are transferred to the Consolidated Revenue account and recorded in the national budget."/>
    <s v="https://eiti.org/ethiopia#ethiopias-progress-by-requirement"/>
    <s v="http://www.eeiti.org.et/"/>
    <s v="https://eiti.org/api/v1.0/score_data/55"/>
    <s v="EthiopiaDistribution of revenues (#5.1)"/>
    <x v="0"/>
  </r>
  <r>
    <x v="8"/>
    <x v="8"/>
    <n v="1"/>
    <n v="55"/>
    <s v="Ethiopia: 2018"/>
    <s v="ETH"/>
    <s v="Ethiopia"/>
    <s v="https://eiti.org/BD/2019-21"/>
    <s v="https://eiti.org/document/ethiopia-validation-2018"/>
    <n v="2018"/>
    <n v="2018"/>
    <s v="Meaningful progress"/>
    <x v="0"/>
    <n v="4"/>
    <x v="0"/>
    <s v="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
    <s v="https://eiti.org/ethiopia#ethiopias-progress-by-requirement"/>
    <s v="http://www.eeiti.org.et/"/>
    <s v="https://eiti.org/api/v1.0/score_data/55"/>
    <s v="EthiopiaData quality (#4.9)"/>
    <x v="0"/>
  </r>
  <r>
    <x v="8"/>
    <x v="8"/>
    <n v="1"/>
    <n v="55"/>
    <s v="Ethiopia: 2018"/>
    <s v="ETH"/>
    <s v="Ethiopia"/>
    <s v="https://eiti.org/BD/2019-21"/>
    <s v="https://eiti.org/document/ethiopia-validation-2018"/>
    <n v="2018"/>
    <n v="2018"/>
    <s v="Meaningful progress"/>
    <x v="8"/>
    <n v="1"/>
    <x v="4"/>
    <s v="It is encouraging that the MSG has made some attempts to include some information on the budget-making process and audit procedures in the EITI Report."/>
    <s v="https://eiti.org/ethiopia#ethiopias-progress-by-requirement"/>
    <s v="http://www.eeiti.org.et/"/>
    <s v="https://eiti.org/api/v1.0/score_data/55"/>
    <s v="EthiopiaRevenue management and expenditures (#5.3)"/>
    <x v="0"/>
  </r>
  <r>
    <x v="8"/>
    <x v="8"/>
    <n v="1"/>
    <n v="55"/>
    <s v="Ethiopia: 2018"/>
    <s v="ETH"/>
    <s v="Ethiopia"/>
    <s v="https://eiti.org/BD/2019-21"/>
    <s v="https://eiti.org/document/ethiopia-validation-2018"/>
    <n v="2018"/>
    <n v="2018"/>
    <s v="Meaningful progress"/>
    <x v="2"/>
    <n v="4"/>
    <x v="0"/>
    <s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
    <s v="https://eiti.org/ethiopia#ethiopias-progress-by-requirement"/>
    <s v="http://www.eeiti.org.et/"/>
    <s v="https://eiti.org/api/v1.0/score_data/55"/>
    <s v="EthiopiaSubnational transfers (#5.2)"/>
    <x v="0"/>
  </r>
  <r>
    <x v="8"/>
    <x v="8"/>
    <n v="1"/>
    <n v="55"/>
    <s v="Ethiopia: 2018"/>
    <s v="ETH"/>
    <s v="Ethiopia"/>
    <s v="https://eiti.org/BD/2019-21"/>
    <s v="https://eiti.org/document/ethiopia-validation-2018"/>
    <n v="2018"/>
    <n v="2018"/>
    <s v="Meaningful progress"/>
    <x v="7"/>
    <n v="4"/>
    <x v="0"/>
    <s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
    <s v="https://eiti.org/ethiopia#ethiopias-progress-by-requirement"/>
    <s v="http://www.eeiti.org.et/"/>
    <s v="https://eiti.org/api/v1.0/score_data/55"/>
    <s v="EthiopiaDirect subnational payments (#4.6)"/>
    <x v="0"/>
  </r>
  <r>
    <x v="8"/>
    <x v="8"/>
    <n v="1"/>
    <n v="55"/>
    <s v="Ethiopia: 2018"/>
    <s v="ETH"/>
    <s v="Ethiopia"/>
    <s v="https://eiti.org/BD/2019-21"/>
    <s v="https://eiti.org/document/ethiopia-validation-2018"/>
    <n v="2018"/>
    <n v="2018"/>
    <s v="Meaningful progress"/>
    <x v="4"/>
    <n v="4"/>
    <x v="0"/>
    <s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
    <s v="https://eiti.org/ethiopia#ethiopias-progress-by-requirement"/>
    <s v="http://www.eeiti.org.et/"/>
    <s v="https://eiti.org/api/v1.0/score_data/55"/>
    <s v="EthiopiaSOE transactions (#4.5)"/>
    <x v="0"/>
  </r>
  <r>
    <x v="8"/>
    <x v="8"/>
    <n v="1"/>
    <n v="55"/>
    <s v="Ethiopia: 2018"/>
    <s v="ETH"/>
    <s v="Ethiopia"/>
    <s v="https://eiti.org/BD/2019-21"/>
    <s v="https://eiti.org/document/ethiopia-validation-2018"/>
    <n v="2018"/>
    <n v="2018"/>
    <s v="Meaningful progress"/>
    <x v="1"/>
    <n v="5"/>
    <x v="1"/>
    <s v="The 2015/16 EITI Report was published within two years of the end of the fiscal period covered."/>
    <s v="https://eiti.org/ethiopia#ethiopias-progress-by-requirement"/>
    <s v="http://www.eeiti.org.et/"/>
    <s v="https://eiti.org/api/v1.0/score_data/55"/>
    <s v="EthiopiaData timeliness (#4.8)"/>
    <x v="0"/>
  </r>
  <r>
    <x v="8"/>
    <x v="8"/>
    <n v="1"/>
    <n v="55"/>
    <s v="Ethiopia: 2018"/>
    <s v="ETH"/>
    <s v="Ethiopia"/>
    <s v="https://eiti.org/BD/2019-21"/>
    <s v="https://eiti.org/document/ethiopia-validation-2018"/>
    <n v="2018"/>
    <n v="2018"/>
    <s v="Meaningful progress"/>
    <x v="6"/>
    <n v="5"/>
    <x v="1"/>
    <s v="The 2015/16 EITI Report presents reconciled financial data disaggregated by company, government entity and revenue stream, although not yet per project for payments levied on a per-project basis."/>
    <s v="https://eiti.org/ethiopia#ethiopias-progress-by-requirement"/>
    <s v="http://www.eeiti.org.et/"/>
    <s v="https://eiti.org/api/v1.0/score_data/55"/>
    <s v="EthiopiaDisaggregation (#4.7)"/>
    <x v="0"/>
  </r>
  <r>
    <x v="8"/>
    <x v="8"/>
    <n v="1"/>
    <n v="55"/>
    <s v="Ethiopia: 2018"/>
    <s v="ETH"/>
    <s v="Ethiopia"/>
    <s v="https://eiti.org/BD/2019-21"/>
    <s v="https://eiti.org/document/ethiopia-validation-2018"/>
    <n v="2018"/>
    <n v="2018"/>
    <s v="Meaningful progress"/>
    <x v="9"/>
    <n v="5"/>
    <x v="1"/>
    <s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
    <s v="https://eiti.org/ethiopia#ethiopias-progress-by-requirement"/>
    <s v="http://www.eeiti.org.et/"/>
    <s v="https://eiti.org/api/v1.0/score_data/55"/>
    <s v="EthiopiaFollow up on recommendations (#7.3)"/>
    <x v="0"/>
  </r>
  <r>
    <x v="8"/>
    <x v="8"/>
    <n v="1"/>
    <n v="55"/>
    <s v="Ethiopia: 2018"/>
    <s v="ETH"/>
    <s v="Ethiopia"/>
    <s v="https://eiti.org/BD/2019-21"/>
    <s v="https://eiti.org/document/ethiopia-validation-2018"/>
    <n v="2018"/>
    <n v="2018"/>
    <s v="Meaningful progress"/>
    <x v="10"/>
    <n v="1"/>
    <x v="4"/>
    <s v="At the time of Ethiopia’s Validation data from the three EITI reporting years (2013/14- 2015/16) is available in machine readable format through the EITI global website."/>
    <s v="https://eiti.org/ethiopia#ethiopias-progress-by-requirement"/>
    <s v="http://www.eeiti.org.et/"/>
    <s v="https://eiti.org/api/v1.0/score_data/55"/>
    <s v="EthiopiaData accessibility (#7.2)"/>
    <x v="0"/>
  </r>
  <r>
    <x v="8"/>
    <x v="8"/>
    <n v="1"/>
    <n v="55"/>
    <s v="Ethiopia: 2018"/>
    <s v="ETH"/>
    <s v="Ethiopia"/>
    <s v="https://eiti.org/BD/2019-21"/>
    <s v="https://eiti.org/document/ethiopia-validation-2018"/>
    <n v="2018"/>
    <n v="2018"/>
    <s v="Meaningful progress"/>
    <x v="11"/>
    <n v="4"/>
    <x v="0"/>
    <s v=""/>
    <s v="https://eiti.org/ethiopia#ethiopias-progress-by-requirement"/>
    <s v="http://www.eeiti.org.et/"/>
    <s v="https://eiti.org/api/v1.0/score_data/55"/>
    <s v="EthiopiaOverall Progress (#0.0)"/>
    <x v="0"/>
  </r>
  <r>
    <x v="8"/>
    <x v="8"/>
    <n v="1"/>
    <n v="55"/>
    <s v="Ethiopia: 2018"/>
    <s v="ETH"/>
    <s v="Ethiopia"/>
    <s v="https://eiti.org/BD/2019-21"/>
    <s v="https://eiti.org/document/ethiopia-validation-2018"/>
    <n v="2018"/>
    <n v="2018"/>
    <s v="Meaningful progress"/>
    <x v="12"/>
    <n v="4"/>
    <x v="0"/>
    <s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
    <s v="https://eiti.org/ethiopia#ethiopias-progress-by-requirement"/>
    <s v="http://www.eeiti.org.et/"/>
    <s v="https://eiti.org/api/v1.0/score_data/55"/>
    <s v="EthiopiaOutcomes and impact of implementation (#7.4)"/>
    <x v="0"/>
  </r>
  <r>
    <x v="8"/>
    <x v="8"/>
    <n v="1"/>
    <n v="55"/>
    <s v="Ethiopia: 2018"/>
    <s v="ETH"/>
    <s v="Ethiopia"/>
    <s v="https://eiti.org/BD/2019-21"/>
    <s v="https://eiti.org/document/ethiopia-validation-2018"/>
    <n v="2018"/>
    <n v="2018"/>
    <s v="Meaningful progress"/>
    <x v="13"/>
    <n v="4"/>
    <x v="0"/>
    <s v="The 2015-16 EITI Report included data collection on quasi-fiscal expenditures from some, but not all, state-owned enterprises. The report does not document the multi-stakeholder group’s discussion of any quasi-fiscal expenditures undertaken by state-owned enterprises. "/>
    <s v="https://eiti.org/ethiopia#ethiopias-progress-by-requirement"/>
    <s v="http://www.eeiti.org.et/"/>
    <s v="https://eiti.org/api/v1.0/score_data/55"/>
    <s v="EthiopiaSOE quasi-fiscal expenditures (#6.2)"/>
    <x v="0"/>
  </r>
  <r>
    <x v="8"/>
    <x v="8"/>
    <n v="1"/>
    <n v="55"/>
    <s v="Ethiopia: 2018"/>
    <s v="ETH"/>
    <s v="Ethiopia"/>
    <s v="https://eiti.org/BD/2019-21"/>
    <s v="https://eiti.org/document/ethiopia-validation-2018"/>
    <n v="2018"/>
    <n v="2018"/>
    <s v="Meaningful progress"/>
    <x v="14"/>
    <n v="4"/>
    <x v="0"/>
    <s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
    <s v="https://eiti.org/ethiopia#ethiopias-progress-by-requirement"/>
    <s v="http://www.eeiti.org.et/"/>
    <s v="https://eiti.org/api/v1.0/score_data/55"/>
    <s v="EthiopiaMandatory social expenditures (#6.1)"/>
    <x v="0"/>
  </r>
  <r>
    <x v="8"/>
    <x v="8"/>
    <n v="1"/>
    <n v="55"/>
    <s v="Ethiopia: 2018"/>
    <s v="ETH"/>
    <s v="Ethiopia"/>
    <s v="https://eiti.org/BD/2019-21"/>
    <s v="https://eiti.org/document/ethiopia-validation-2018"/>
    <n v="2018"/>
    <n v="2018"/>
    <s v="Meaningful progress"/>
    <x v="15"/>
    <n v="5"/>
    <x v="1"/>
    <s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
    <s v="https://eiti.org/ethiopia#ethiopias-progress-by-requirement"/>
    <s v="http://www.eeiti.org.et/"/>
    <s v="https://eiti.org/api/v1.0/score_data/55"/>
    <s v="EthiopiaPublic debate (#7.1)"/>
    <x v="0"/>
  </r>
  <r>
    <x v="8"/>
    <x v="8"/>
    <n v="1"/>
    <n v="55"/>
    <s v="Ethiopia: 2018"/>
    <s v="ETH"/>
    <s v="Ethiopia"/>
    <s v="https://eiti.org/BD/2019-21"/>
    <s v="https://eiti.org/document/ethiopia-validation-2018"/>
    <n v="2018"/>
    <n v="2018"/>
    <s v="Meaningful progress"/>
    <x v="16"/>
    <n v="5"/>
    <x v="1"/>
    <s v="The 2015-16 EITI Report provides, in absolute and relative terms, the extractive industries contribution to GDP, government revenues, exports, employment as well as the location of production. The report is transparent about weaknesses in official government GDP and employment data."/>
    <s v="https://eiti.org/ethiopia#ethiopias-progress-by-requirement"/>
    <s v="http://www.eeiti.org.et/"/>
    <s v="https://eiti.org/api/v1.0/score_data/55"/>
    <s v="EthiopiaEconomic contribution (#6.3)"/>
    <x v="0"/>
  </r>
  <r>
    <x v="8"/>
    <x v="8"/>
    <n v="1"/>
    <n v="55"/>
    <s v="Ethiopia: 2018"/>
    <s v="ETH"/>
    <s v="Ethiopia"/>
    <s v="https://eiti.org/BD/2019-21"/>
    <s v="https://eiti.org/document/ethiopia-validation-2018"/>
    <n v="2018"/>
    <n v="2018"/>
    <s v="Meaningful progress"/>
    <x v="5"/>
    <n v="0"/>
    <x v="2"/>
    <s v="This requirement was demonstrated as not applicable in Ethiopia in 2015/16. "/>
    <s v="https://eiti.org/ethiopia#ethiopias-progress-by-requirement"/>
    <s v="http://www.eeiti.org.et/"/>
    <s v="https://eiti.org/api/v1.0/score_data/55"/>
    <s v="EthiopiaTransportation revenues (#4.4)"/>
    <x v="0"/>
  </r>
  <r>
    <x v="8"/>
    <x v="8"/>
    <n v="1"/>
    <n v="55"/>
    <s v="Ethiopia: 2018"/>
    <s v="ETH"/>
    <s v="Ethiopia"/>
    <s v="https://eiti.org/BD/2019-21"/>
    <s v="https://eiti.org/document/ethiopia-validation-2018"/>
    <n v="2018"/>
    <n v="2018"/>
    <s v="Meaningful progress"/>
    <x v="17"/>
    <n v="5"/>
    <x v="1"/>
    <s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
    <s v="https://eiti.org/ethiopia#ethiopias-progress-by-requirement"/>
    <s v="http://www.eeiti.org.et/"/>
    <s v="https://eiti.org/api/v1.0/score_data/55"/>
    <s v="EthiopiaLegal framework (#2.1)"/>
    <x v="0"/>
  </r>
  <r>
    <x v="8"/>
    <x v="8"/>
    <n v="1"/>
    <n v="55"/>
    <s v="Ethiopia: 2018"/>
    <s v="ETH"/>
    <s v="Ethiopia"/>
    <s v="https://eiti.org/BD/2019-21"/>
    <s v="https://eiti.org/document/ethiopia-validation-2018"/>
    <n v="2018"/>
    <n v="2018"/>
    <s v="Meaningful progress"/>
    <x v="18"/>
    <n v="5"/>
    <x v="1"/>
    <s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
    <s v="https://eiti.org/ethiopia#ethiopias-progress-by-requirement"/>
    <s v="http://www.eeiti.org.et/"/>
    <s v="https://eiti.org/api/v1.0/score_data/55"/>
    <s v="EthiopiaWorkplan (#1.5)"/>
    <x v="0"/>
  </r>
  <r>
    <x v="8"/>
    <x v="8"/>
    <n v="1"/>
    <n v="55"/>
    <s v="Ethiopia: 2018"/>
    <s v="ETH"/>
    <s v="Ethiopia"/>
    <s v="https://eiti.org/BD/2019-21"/>
    <s v="https://eiti.org/document/ethiopia-validation-2018"/>
    <n v="2018"/>
    <n v="2018"/>
    <s v="Meaningful progress"/>
    <x v="19"/>
    <n v="4"/>
    <x v="0"/>
    <s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
    <s v="https://eiti.org/ethiopia#ethiopias-progress-by-requirement"/>
    <s v="http://www.eeiti.org.et/"/>
    <s v="https://eiti.org/api/v1.0/score_data/55"/>
    <s v="EthiopiaLicense register (#2.3)"/>
    <x v="0"/>
  </r>
  <r>
    <x v="8"/>
    <x v="8"/>
    <n v="1"/>
    <n v="55"/>
    <s v="Ethiopia: 2018"/>
    <s v="ETH"/>
    <s v="Ethiopia"/>
    <s v="https://eiti.org/BD/2019-21"/>
    <s v="https://eiti.org/document/ethiopia-validation-2018"/>
    <n v="2018"/>
    <n v="2018"/>
    <s v="Meaningful progress"/>
    <x v="20"/>
    <n v="4"/>
    <x v="0"/>
    <s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
    <s v="https://eiti.org/ethiopia#ethiopias-progress-by-requirement"/>
    <s v="http://www.eeiti.org.et/"/>
    <s v="https://eiti.org/api/v1.0/score_data/55"/>
    <s v="EthiopiaLicense allocations (#2.2)"/>
    <x v="0"/>
  </r>
  <r>
    <x v="8"/>
    <x v="8"/>
    <n v="1"/>
    <n v="55"/>
    <s v="Ethiopia: 2018"/>
    <s v="ETH"/>
    <s v="Ethiopia"/>
    <s v="https://eiti.org/BD/2019-21"/>
    <s v="https://eiti.org/document/ethiopia-validation-2018"/>
    <n v="2018"/>
    <n v="2018"/>
    <s v="Meaningful progress"/>
    <x v="21"/>
    <n v="5"/>
    <x v="1"/>
    <s v="Companies are fully, actively and effectively engaged in the EITI process. The government has ensured that there is an enabling environment for company participation with provisions in the 2013 Mining Operations Proclamation mandating payments disclosures as required by EITI."/>
    <s v="https://eiti.org/ethiopia#ethiopias-progress-by-requirement"/>
    <s v="http://www.eeiti.org.et/"/>
    <s v="https://eiti.org/api/v1.0/score_data/55"/>
    <s v="EthiopiaIndustry engagement (#1.2)"/>
    <x v="0"/>
  </r>
  <r>
    <x v="8"/>
    <x v="8"/>
    <n v="1"/>
    <n v="55"/>
    <s v="Ethiopia: 2018"/>
    <s v="ETH"/>
    <s v="Ethiopia"/>
    <s v="https://eiti.org/BD/2019-21"/>
    <s v="https://eiti.org/document/ethiopia-validation-2018"/>
    <n v="2018"/>
    <n v="2018"/>
    <s v="Meaningful progress"/>
    <x v="22"/>
    <n v="5"/>
    <x v="1"/>
    <s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
    <s v="https://eiti.org/ethiopia#ethiopias-progress-by-requirement"/>
    <s v="http://www.eeiti.org.et/"/>
    <s v="https://eiti.org/api/v1.0/score_data/55"/>
    <s v="EthiopiaGovernment engagement (#1.1)"/>
    <x v="0"/>
  </r>
  <r>
    <x v="8"/>
    <x v="8"/>
    <n v="1"/>
    <n v="55"/>
    <s v="Ethiopia: 2018"/>
    <s v="ETH"/>
    <s v="Ethiopia"/>
    <s v="https://eiti.org/BD/2019-21"/>
    <s v="https://eiti.org/document/ethiopia-validation-2018"/>
    <n v="2018"/>
    <n v="2018"/>
    <s v="Meaningful progress"/>
    <x v="23"/>
    <n v="4"/>
    <x v="0"/>
    <s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
    <s v="https://eiti.org/ethiopia#ethiopias-progress-by-requirement"/>
    <s v="http://www.eeiti.org.et/"/>
    <s v="https://eiti.org/api/v1.0/score_data/55"/>
    <s v="EthiopiaMSG governance (#1.4)"/>
    <x v="0"/>
  </r>
  <r>
    <x v="8"/>
    <x v="8"/>
    <n v="1"/>
    <n v="55"/>
    <s v="Ethiopia: 2018"/>
    <s v="ETH"/>
    <s v="Ethiopia"/>
    <s v="https://eiti.org/BD/2019-21"/>
    <s v="https://eiti.org/document/ethiopia-validation-2018"/>
    <n v="2018"/>
    <n v="2018"/>
    <s v="Meaningful progress"/>
    <x v="24"/>
    <n v="4"/>
    <x v="0"/>
    <s v="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
    <s v="https://eiti.org/ethiopia#ethiopias-progress-by-requirement"/>
    <s v="http://www.eeiti.org.et/"/>
    <s v="https://eiti.org/api/v1.0/score_data/55"/>
    <s v="EthiopiaCivil society engagement (#1.3)"/>
    <x v="0"/>
  </r>
  <r>
    <x v="8"/>
    <x v="8"/>
    <n v="1"/>
    <n v="55"/>
    <s v="Ethiopia: 2018"/>
    <s v="ETH"/>
    <s v="Ethiopia"/>
    <s v="https://eiti.org/BD/2019-21"/>
    <s v="https://eiti.org/document/ethiopia-validation-2018"/>
    <n v="2018"/>
    <n v="2018"/>
    <s v="Meaningful progress"/>
    <x v="25"/>
    <n v="4"/>
    <x v="0"/>
    <s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
    <s v="https://eiti.org/ethiopia#ethiopias-progress-by-requirement"/>
    <s v="http://www.eeiti.org.et/"/>
    <s v="https://eiti.org/api/v1.0/score_data/55"/>
    <s v="EthiopiaPolicy on contract disclosure (#2.4)"/>
    <x v="0"/>
  </r>
  <r>
    <x v="8"/>
    <x v="8"/>
    <n v="1"/>
    <n v="55"/>
    <s v="Ethiopia: 2018"/>
    <s v="ETH"/>
    <s v="Ethiopia"/>
    <s v="https://eiti.org/BD/2019-21"/>
    <s v="https://eiti.org/document/ethiopia-validation-2018"/>
    <n v="2018"/>
    <n v="2018"/>
    <s v="Meaningful progress"/>
    <x v="26"/>
    <n v="4"/>
    <x v="0"/>
    <s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
    <s v="https://eiti.org/ethiopia#ethiopias-progress-by-requirement"/>
    <s v="http://www.eeiti.org.et/"/>
    <s v="https://eiti.org/api/v1.0/score_data/55"/>
    <s v="EthiopiaComprehensiveness (#4.1)"/>
    <x v="0"/>
  </r>
  <r>
    <x v="8"/>
    <x v="8"/>
    <n v="1"/>
    <n v="55"/>
    <s v="Ethiopia: 2018"/>
    <s v="ETH"/>
    <s v="Ethiopia"/>
    <s v="https://eiti.org/BD/2019-21"/>
    <s v="https://eiti.org/document/ethiopia-validation-2018"/>
    <n v="2018"/>
    <n v="2018"/>
    <s v="Meaningful progress"/>
    <x v="27"/>
    <n v="4"/>
    <x v="0"/>
    <s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
    <s v="https://eiti.org/ethiopia#ethiopias-progress-by-requirement"/>
    <s v="http://www.eeiti.org.et/"/>
    <s v="https://eiti.org/api/v1.0/score_data/55"/>
    <s v="EthiopiaExport data (#3.3)"/>
    <x v="0"/>
  </r>
  <r>
    <x v="8"/>
    <x v="8"/>
    <n v="1"/>
    <n v="55"/>
    <s v="Ethiopia: 2018"/>
    <s v="ETH"/>
    <s v="Ethiopia"/>
    <s v="https://eiti.org/BD/2019-21"/>
    <s v="https://eiti.org/document/ethiopia-validation-2018"/>
    <n v="2018"/>
    <n v="2018"/>
    <s v="Meaningful progress"/>
    <x v="28"/>
    <n v="0"/>
    <x v="2"/>
    <s v="This requirement was demonstrated as not applicable in Ethiopia in 2015/16. "/>
    <s v="https://eiti.org/ethiopia#ethiopias-progress-by-requirement"/>
    <s v="http://www.eeiti.org.et/"/>
    <s v="https://eiti.org/api/v1.0/score_data/55"/>
    <s v="EthiopiaBarter agreements (#4.3)"/>
    <x v="0"/>
  </r>
  <r>
    <x v="8"/>
    <x v="8"/>
    <n v="1"/>
    <n v="55"/>
    <s v="Ethiopia: 2018"/>
    <s v="ETH"/>
    <s v="Ethiopia"/>
    <s v="https://eiti.org/BD/2019-21"/>
    <s v="https://eiti.org/document/ethiopia-validation-2018"/>
    <n v="2018"/>
    <n v="2018"/>
    <s v="Meaningful progress"/>
    <x v="29"/>
    <n v="0"/>
    <x v="2"/>
    <s v="This requirement was demonstrated as not applicable in Ethiopia in 2015/16. "/>
    <s v="https://eiti.org/ethiopia#ethiopias-progress-by-requirement"/>
    <s v="http://www.eeiti.org.et/"/>
    <s v="https://eiti.org/api/v1.0/score_data/55"/>
    <s v="EthiopiaIn-kind revenues (#4.2)"/>
    <x v="0"/>
  </r>
  <r>
    <x v="8"/>
    <x v="8"/>
    <n v="1"/>
    <n v="55"/>
    <s v="Ethiopia: 2018"/>
    <s v="ETH"/>
    <s v="Ethiopia"/>
    <s v="https://eiti.org/BD/2019-21"/>
    <s v="https://eiti.org/document/ethiopia-validation-2018"/>
    <n v="2018"/>
    <n v="2018"/>
    <s v="Meaningful progress"/>
    <x v="30"/>
    <n v="3"/>
    <x v="3"/>
    <s v="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
    <s v="https://eiti.org/ethiopia#ethiopias-progress-by-requirement"/>
    <s v="http://www.eeiti.org.et/"/>
    <s v="https://eiti.org/api/v1.0/score_data/55"/>
    <s v="EthiopiaState participation (#2.6)"/>
    <x v="0"/>
  </r>
  <r>
    <x v="8"/>
    <x v="8"/>
    <n v="1"/>
    <n v="55"/>
    <s v="Ethiopia: 2018"/>
    <s v="ETH"/>
    <s v="Ethiopia"/>
    <s v="https://eiti.org/BD/2019-21"/>
    <s v="https://eiti.org/document/ethiopia-validation-2018"/>
    <n v="2018"/>
    <n v="2018"/>
    <s v="Meaningful progress"/>
    <x v="31"/>
    <n v="1"/>
    <x v="4"/>
    <s v="Ethiopia EITI has agreed a three-year beneficial ownership roadmap and has piloted EITI reporting of legal and beneficial ownership of roughly half of material companies."/>
    <s v="https://eiti.org/ethiopia#ethiopias-progress-by-requirement"/>
    <s v="http://www.eeiti.org.et/"/>
    <s v="https://eiti.org/api/v1.0/score_data/55"/>
    <s v="EthiopiaBeneficial ownership (#2.5)"/>
    <x v="0"/>
  </r>
  <r>
    <x v="8"/>
    <x v="8"/>
    <n v="1"/>
    <n v="55"/>
    <s v="Ethiopia: 2018"/>
    <s v="ETH"/>
    <s v="Ethiopia"/>
    <s v="https://eiti.org/BD/2019-21"/>
    <s v="https://eiti.org/document/ethiopia-validation-2018"/>
    <n v="2018"/>
    <n v="2018"/>
    <s v="Meaningful progress"/>
    <x v="33"/>
    <n v="5"/>
    <x v="1"/>
    <s v="The 2015/16 EITI Report provides an overview of the extractive industries, including informal activities and significant exploration work."/>
    <s v="https://eiti.org/ethiopia#ethiopias-progress-by-requirement"/>
    <s v="http://www.eeiti.org.et/"/>
    <s v="https://eiti.org/api/v1.0/score_data/55"/>
    <s v="EthiopiaExploration data (#3.1)"/>
    <x v="0"/>
  </r>
  <r>
    <x v="8"/>
    <x v="8"/>
    <n v="1"/>
    <n v="55"/>
    <s v="Ethiopia: 2018"/>
    <s v="ETH"/>
    <s v="Ethiopia"/>
    <s v="https://eiti.org/BD/2019-21"/>
    <s v="https://eiti.org/document/ethiopia-validation-2018"/>
    <n v="2018"/>
    <n v="2018"/>
    <s v="Meaningful progress"/>
    <x v="32"/>
    <n v="5"/>
    <x v="1"/>
    <s v="The 2015/16 EITI Report highlights weaknesses in official government production data and provides companies’ reporting of production volumes and values for each of the 14 mineral commodities produced in 2015/16."/>
    <s v="https://eiti.org/ethiopia#ethiopias-progress-by-requirement"/>
    <s v="http://www.eeiti.org.et/"/>
    <s v="https://eiti.org/api/v1.0/score_data/55"/>
    <s v="EthiopiaProduction data (#3.2)"/>
    <x v="0"/>
  </r>
  <r>
    <x v="9"/>
    <x v="9"/>
    <n v="1"/>
    <n v="58"/>
    <s v="Germany: 2018"/>
    <s v="DEU"/>
    <s v="Germany"/>
    <s v="https://eiti.org/board-decision/2019-39"/>
    <s v="https://eiti.org/document/germany-validation-2018"/>
    <n v="2018"/>
    <n v="2018"/>
    <s v="Satisfactory progress"/>
    <x v="0"/>
    <n v="5"/>
    <x v="1"/>
    <s v="The EITI Report is based on audited data and no discrepancies were identified. The Independent Administrator is considered credible and technically competent."/>
    <s v="https://eiti.org/document/germany-validation-2018"/>
    <s v="http://www.d-eiti.de/en/"/>
    <s v="https://eiti.org/api/v1.0/score_data/58"/>
    <s v="GermanyData quality (#4.9)"/>
    <x v="0"/>
  </r>
  <r>
    <x v="9"/>
    <x v="9"/>
    <n v="1"/>
    <n v="58"/>
    <s v="Germany: 2018"/>
    <s v="DEU"/>
    <s v="Germany"/>
    <s v="https://eiti.org/board-decision/2019-39"/>
    <s v="https://eiti.org/document/germany-validation-2018"/>
    <n v="2018"/>
    <n v="2018"/>
    <s v="Satisfactory progress"/>
    <x v="1"/>
    <n v="5"/>
    <x v="1"/>
    <s v="The 2016 EITI Report was published within two years from the end of the reporting period. The MSG is seeking to further align the timing of EITI reporting with mandatory reporting deadlines."/>
    <s v="https://eiti.org/document/germany-validation-2018"/>
    <s v="http://www.d-eiti.de/en/"/>
    <s v="https://eiti.org/api/v1.0/score_data/58"/>
    <s v="GermanyData timeliness (#4.8)"/>
    <x v="0"/>
  </r>
  <r>
    <x v="9"/>
    <x v="9"/>
    <n v="1"/>
    <n v="58"/>
    <s v="Germany: 2018"/>
    <s v="DEU"/>
    <s v="Germany"/>
    <s v="https://eiti.org/board-decision/2019-39"/>
    <s v="https://eiti.org/document/germany-validation-2018"/>
    <n v="2018"/>
    <n v="2018"/>
    <s v="Satisfactory progress"/>
    <x v="2"/>
    <n v="5"/>
    <x v="1"/>
    <s v="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
    <s v="https://eiti.org/document/germany-validation-2018"/>
    <s v="http://www.d-eiti.de/en/"/>
    <s v="https://eiti.org/api/v1.0/score_data/58"/>
    <s v="GermanySubnational transfers (#5.2)"/>
    <x v="0"/>
  </r>
  <r>
    <x v="9"/>
    <x v="9"/>
    <n v="1"/>
    <n v="58"/>
    <s v="Germany: 2018"/>
    <s v="DEU"/>
    <s v="Germany"/>
    <s v="https://eiti.org/board-decision/2019-39"/>
    <s v="https://eiti.org/document/germany-validation-2018"/>
    <n v="2018"/>
    <n v="2018"/>
    <s v="Satisfactory progress"/>
    <x v="3"/>
    <n v="5"/>
    <x v="1"/>
    <s v="The federal structure affects the collection and allocation of revenues, which involves a complex re-allocation mechanism. The distribution of extractive revenues is explained in the EITI Report and other public sources."/>
    <s v="https://eiti.org/document/germany-validation-2018"/>
    <s v="http://www.d-eiti.de/en/"/>
    <s v="https://eiti.org/api/v1.0/score_data/58"/>
    <s v="GermanyDistribution of revenues (#5.1)"/>
    <x v="0"/>
  </r>
  <r>
    <x v="9"/>
    <x v="9"/>
    <n v="1"/>
    <n v="58"/>
    <s v="Germany: 2018"/>
    <s v="DEU"/>
    <s v="Germany"/>
    <s v="https://eiti.org/board-decision/2019-39"/>
    <s v="https://eiti.org/document/germany-validation-2018"/>
    <n v="2018"/>
    <n v="2018"/>
    <s v="Satisfactory progress"/>
    <x v="4"/>
    <n v="0"/>
    <x v="2"/>
    <s v=""/>
    <s v="https://eiti.org/document/germany-validation-2018"/>
    <s v="http://www.d-eiti.de/en/"/>
    <s v="https://eiti.org/api/v1.0/score_data/58"/>
    <s v="GermanySOE transactions (#4.5)"/>
    <x v="0"/>
  </r>
  <r>
    <x v="9"/>
    <x v="9"/>
    <n v="1"/>
    <n v="58"/>
    <s v="Germany: 2018"/>
    <s v="DEU"/>
    <s v="Germany"/>
    <s v="https://eiti.org/board-decision/2019-39"/>
    <s v="https://eiti.org/document/germany-validation-2018"/>
    <n v="2018"/>
    <n v="2018"/>
    <s v="Satisfactory progress"/>
    <x v="5"/>
    <n v="0"/>
    <x v="2"/>
    <s v=""/>
    <s v="https://eiti.org/document/germany-validation-2018"/>
    <s v="http://www.d-eiti.de/en/"/>
    <s v="https://eiti.org/api/v1.0/score_data/58"/>
    <s v="GermanyTransportation revenues (#4.4)"/>
    <x v="0"/>
  </r>
  <r>
    <x v="9"/>
    <x v="9"/>
    <n v="1"/>
    <n v="58"/>
    <s v="Germany: 2018"/>
    <s v="DEU"/>
    <s v="Germany"/>
    <s v="https://eiti.org/board-decision/2019-39"/>
    <s v="https://eiti.org/document/germany-validation-2018"/>
    <n v="2018"/>
    <n v="2018"/>
    <s v="Satisfactory progress"/>
    <x v="6"/>
    <n v="5"/>
    <x v="1"/>
    <s v="Data is disclosed by company, revenue stream and government agency in the electronic data files published online."/>
    <s v="https://eiti.org/document/germany-validation-2018"/>
    <s v="http://www.d-eiti.de/en/"/>
    <s v="https://eiti.org/api/v1.0/score_data/58"/>
    <s v="GermanyDisaggregation (#4.7)"/>
    <x v="0"/>
  </r>
  <r>
    <x v="9"/>
    <x v="9"/>
    <n v="1"/>
    <n v="58"/>
    <s v="Germany: 2018"/>
    <s v="DEU"/>
    <s v="Germany"/>
    <s v="https://eiti.org/board-decision/2019-39"/>
    <s v="https://eiti.org/document/germany-validation-2018"/>
    <n v="2018"/>
    <n v="2018"/>
    <s v="Satisfactory progress"/>
    <x v="7"/>
    <n v="5"/>
    <x v="1"/>
    <s v="Trade tax payments to municipalities are reconciled. The MSG’s decision that trade taxes are the only material revenue stream paid to subnational government entities is justified."/>
    <s v="https://eiti.org/document/germany-validation-2018"/>
    <s v="http://www.d-eiti.de/en/"/>
    <s v="https://eiti.org/api/v1.0/score_data/58"/>
    <s v="GermanyDirect subnational payments (#4.6)"/>
    <x v="0"/>
  </r>
  <r>
    <x v="9"/>
    <x v="9"/>
    <n v="1"/>
    <n v="58"/>
    <s v="Germany: 2018"/>
    <s v="DEU"/>
    <s v="Germany"/>
    <s v="https://eiti.org/board-decision/2019-39"/>
    <s v="https://eiti.org/document/germany-validation-2018"/>
    <n v="2018"/>
    <n v="2018"/>
    <s v="Satisfactory progress"/>
    <x v="8"/>
    <n v="1"/>
    <x v="4"/>
    <s v="It is commendable that the EITI Report includes information about state subsidiesand tax concessions for extractive companies, as well as environmental compensation."/>
    <s v="https://eiti.org/document/germany-validation-2018"/>
    <s v="http://www.d-eiti.de/en/"/>
    <s v="https://eiti.org/api/v1.0/score_data/58"/>
    <s v="GermanyRevenue management and expenditures (#5.3)"/>
    <x v="0"/>
  </r>
  <r>
    <x v="9"/>
    <x v="9"/>
    <n v="1"/>
    <n v="58"/>
    <s v="Germany: 2018"/>
    <s v="DEU"/>
    <s v="Germany"/>
    <s v="https://eiti.org/board-decision/2019-39"/>
    <s v="https://eiti.org/document/germany-validation-2018"/>
    <n v="2018"/>
    <n v="2018"/>
    <s v="Satisfactory progress"/>
    <x v="9"/>
    <n v="5"/>
    <x v="1"/>
    <s v="Germany EITI has followed-up on recommendations from reporting and have included next steps in the work plan."/>
    <s v="https://eiti.org/document/germany-validation-2018"/>
    <s v="http://www.d-eiti.de/en/"/>
    <s v="https://eiti.org/api/v1.0/score_data/58"/>
    <s v="GermanyFollow up on recommendations (#7.3)"/>
    <x v="0"/>
  </r>
  <r>
    <x v="9"/>
    <x v="9"/>
    <n v="1"/>
    <n v="58"/>
    <s v="Germany: 2018"/>
    <s v="DEU"/>
    <s v="Germany"/>
    <s v="https://eiti.org/board-decision/2019-39"/>
    <s v="https://eiti.org/document/germany-validation-2018"/>
    <n v="2018"/>
    <n v="2018"/>
    <s v="Satisfactory progress"/>
    <x v="10"/>
    <n v="1"/>
    <x v="4"/>
    <s v="The data of the report has been made available in machine-readable format.The open data concept has been put into practice and the website code is freely available. Systematic disclosure is being dicussed by the MSG."/>
    <s v="https://eiti.org/document/germany-validation-2018"/>
    <s v="http://www.d-eiti.de/en/"/>
    <s v="https://eiti.org/api/v1.0/score_data/58"/>
    <s v="GermanyData accessibility (#7.2)"/>
    <x v="0"/>
  </r>
  <r>
    <x v="9"/>
    <x v="9"/>
    <n v="1"/>
    <n v="58"/>
    <s v="Germany: 2018"/>
    <s v="DEU"/>
    <s v="Germany"/>
    <s v="https://eiti.org/board-decision/2019-39"/>
    <s v="https://eiti.org/document/germany-validation-2018"/>
    <n v="2018"/>
    <n v="2018"/>
    <s v="Satisfactory progress"/>
    <x v="11"/>
    <n v="5"/>
    <x v="1"/>
    <s v=""/>
    <s v="https://eiti.org/document/germany-validation-2018"/>
    <s v="http://www.d-eiti.de/en/"/>
    <s v="https://eiti.org/api/v1.0/score_data/58"/>
    <s v="GermanyOverall Progress (#0.0)"/>
    <x v="0"/>
  </r>
  <r>
    <x v="9"/>
    <x v="9"/>
    <n v="1"/>
    <n v="58"/>
    <s v="Germany: 2018"/>
    <s v="DEU"/>
    <s v="Germany"/>
    <s v="https://eiti.org/board-decision/2019-39"/>
    <s v="https://eiti.org/document/germany-validation-2018"/>
    <n v="2018"/>
    <n v="2018"/>
    <s v="Satisfactory progress"/>
    <x v="12"/>
    <n v="5"/>
    <x v="1"/>
    <s v="The annual progress report captures activities and follow-up on recommendations and an evaluation of impact. A strategy working group has dealt with the question on how to increase impact of EITI implementation in Germany and internationally."/>
    <s v="https://eiti.org/document/germany-validation-2018"/>
    <s v="http://www.d-eiti.de/en/"/>
    <s v="https://eiti.org/api/v1.0/score_data/58"/>
    <s v="GermanyOutcomes and impact of implementation (#7.4)"/>
    <x v="0"/>
  </r>
  <r>
    <x v="9"/>
    <x v="9"/>
    <n v="1"/>
    <n v="58"/>
    <s v="Germany: 2018"/>
    <s v="DEU"/>
    <s v="Germany"/>
    <s v="https://eiti.org/board-decision/2019-39"/>
    <s v="https://eiti.org/document/germany-validation-2018"/>
    <n v="2018"/>
    <n v="2018"/>
    <s v="Satisfactory progress"/>
    <x v="13"/>
    <n v="0"/>
    <x v="2"/>
    <s v=""/>
    <s v="https://eiti.org/document/germany-validation-2018"/>
    <s v="http://www.d-eiti.de/en/"/>
    <s v="https://eiti.org/api/v1.0/score_data/58"/>
    <s v="GermanySOE quasi-fiscal expenditures (#6.2)"/>
    <x v="0"/>
  </r>
  <r>
    <x v="9"/>
    <x v="9"/>
    <n v="1"/>
    <n v="58"/>
    <s v="Germany: 2018"/>
    <s v="DEU"/>
    <s v="Germany"/>
    <s v="https://eiti.org/board-decision/2019-39"/>
    <s v="https://eiti.org/document/germany-validation-2018"/>
    <n v="2018"/>
    <n v="2018"/>
    <s v="Satisfactory progress"/>
    <x v="14"/>
    <n v="0"/>
    <x v="2"/>
    <s v=""/>
    <s v="https://eiti.org/document/germany-validation-2018"/>
    <s v="http://www.d-eiti.de/en/"/>
    <s v="https://eiti.org/api/v1.0/score_data/58"/>
    <s v="GermanyMandatory social expenditures (#6.1)"/>
    <x v="0"/>
  </r>
  <r>
    <x v="9"/>
    <x v="9"/>
    <n v="1"/>
    <n v="58"/>
    <s v="Germany: 2018"/>
    <s v="DEU"/>
    <s v="Germany"/>
    <s v="https://eiti.org/board-decision/2019-39"/>
    <s v="https://eiti.org/document/germany-validation-2018"/>
    <n v="2018"/>
    <n v="2018"/>
    <s v="Satisfactory progress"/>
    <x v="15"/>
    <n v="5"/>
    <x v="1"/>
    <s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
    <s v="https://eiti.org/document/germany-validation-2018"/>
    <s v="http://www.d-eiti.de/en/"/>
    <s v="https://eiti.org/api/v1.0/score_data/58"/>
    <s v="GermanyPublic debate (#7.1)"/>
    <x v="0"/>
  </r>
  <r>
    <x v="9"/>
    <x v="9"/>
    <n v="1"/>
    <n v="58"/>
    <s v="Germany: 2018"/>
    <s v="DEU"/>
    <s v="Germany"/>
    <s v="https://eiti.org/board-decision/2019-39"/>
    <s v="https://eiti.org/document/germany-validation-2018"/>
    <n v="2018"/>
    <n v="2018"/>
    <s v="Satisfactory progress"/>
    <x v="16"/>
    <n v="5"/>
    <x v="1"/>
    <s v="The EITI Report includes all the information required in Requirement 6.3, including extractive sector contribution to GDP, an estimate of total government extractive revenues, export data and employment figures."/>
    <s v="https://eiti.org/document/germany-validation-2018"/>
    <s v="http://www.d-eiti.de/en/"/>
    <s v="https://eiti.org/api/v1.0/score_data/58"/>
    <s v="GermanyEconomic contribution (#6.3)"/>
    <x v="0"/>
  </r>
  <r>
    <x v="9"/>
    <x v="9"/>
    <n v="1"/>
    <n v="58"/>
    <s v="Germany: 2018"/>
    <s v="DEU"/>
    <s v="Germany"/>
    <s v="https://eiti.org/board-decision/2019-39"/>
    <s v="https://eiti.org/document/germany-validation-2018"/>
    <n v="2018"/>
    <n v="2018"/>
    <s v="Satisfactory progress"/>
    <x v="28"/>
    <n v="0"/>
    <x v="2"/>
    <s v=""/>
    <s v="https://eiti.org/document/germany-validation-2018"/>
    <s v="http://www.d-eiti.de/en/"/>
    <s v="https://eiti.org/api/v1.0/score_data/58"/>
    <s v="GermanyBarter agreements (#4.3)"/>
    <x v="0"/>
  </r>
  <r>
    <x v="9"/>
    <x v="9"/>
    <n v="1"/>
    <n v="58"/>
    <s v="Germany: 2018"/>
    <s v="DEU"/>
    <s v="Germany"/>
    <s v="https://eiti.org/board-decision/2019-39"/>
    <s v="https://eiti.org/document/germany-validation-2018"/>
    <n v="2018"/>
    <n v="2018"/>
    <s v="Satisfactory progress"/>
    <x v="17"/>
    <n v="5"/>
    <x v="1"/>
    <s v="All information under Requirement 2.1 is provided in the EITI Report, including reforms in the sector. Due to the federal structure, the EITI Report and the D-EITI online portal are useful tools for collating information and links to state-level sources."/>
    <s v="https://eiti.org/document/germany-validation-2018"/>
    <s v="http://www.d-eiti.de/en/"/>
    <s v="https://eiti.org/api/v1.0/score_data/58"/>
    <s v="GermanyLegal framework (#2.1)"/>
    <x v="0"/>
  </r>
  <r>
    <x v="9"/>
    <x v="9"/>
    <n v="1"/>
    <n v="58"/>
    <s v="Germany: 2018"/>
    <s v="DEU"/>
    <s v="Germany"/>
    <s v="https://eiti.org/board-decision/2019-39"/>
    <s v="https://eiti.org/document/germany-validation-2018"/>
    <n v="2018"/>
    <n v="2018"/>
    <s v="Satisfactory progress"/>
    <x v="18"/>
    <n v="6"/>
    <x v="6"/>
    <s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
    <s v="https://eiti.org/document/germany-validation-2018"/>
    <s v="http://www.d-eiti.de/en/"/>
    <s v="https://eiti.org/api/v1.0/score_data/58"/>
    <s v="GermanyWorkplan (#1.5)"/>
    <x v="0"/>
  </r>
  <r>
    <x v="9"/>
    <x v="9"/>
    <n v="1"/>
    <n v="58"/>
    <s v="Germany: 2018"/>
    <s v="DEU"/>
    <s v="Germany"/>
    <s v="https://eiti.org/board-decision/2019-39"/>
    <s v="https://eiti.org/document/germany-validation-2018"/>
    <n v="2018"/>
    <n v="2018"/>
    <s v="Satisfactory progress"/>
    <x v="19"/>
    <n v="5"/>
    <x v="1"/>
    <s v="Information about licenses is mostly available in online license cadastres maintained by states. D-EITI also publishes a list of all licenses on its website. "/>
    <s v="https://eiti.org/document/germany-validation-2018"/>
    <s v="http://www.d-eiti.de/en/"/>
    <s v="https://eiti.org/api/v1.0/score_data/58"/>
    <s v="GermanyLicense register (#2.3)"/>
    <x v="0"/>
  </r>
  <r>
    <x v="9"/>
    <x v="9"/>
    <n v="1"/>
    <n v="58"/>
    <s v="Germany: 2018"/>
    <s v="DEU"/>
    <s v="Germany"/>
    <s v="https://eiti.org/board-decision/2019-39"/>
    <s v="https://eiti.org/document/germany-validation-2018"/>
    <n v="2018"/>
    <n v="2018"/>
    <s v="Satisfactory progress"/>
    <x v="20"/>
    <n v="5"/>
    <x v="1"/>
    <s v="The process and criteria for awarding and transferring licenses is defined in legislation. Awards and transfers of oil, gas and mining licenses in 2016 are publicly available."/>
    <s v="https://eiti.org/document/germany-validation-2018"/>
    <s v="http://www.d-eiti.de/en/"/>
    <s v="https://eiti.org/api/v1.0/score_data/58"/>
    <s v="GermanyLicense allocations (#2.2)"/>
    <x v="0"/>
  </r>
  <r>
    <x v="9"/>
    <x v="9"/>
    <n v="1"/>
    <n v="58"/>
    <s v="Germany: 2018"/>
    <s v="DEU"/>
    <s v="Germany"/>
    <s v="https://eiti.org/board-decision/2019-39"/>
    <s v="https://eiti.org/document/germany-validation-2018"/>
    <n v="2018"/>
    <n v="2018"/>
    <s v="Satisfactory progress"/>
    <x v="21"/>
    <n v="5"/>
    <x v="1"/>
    <s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
    <s v="https://eiti.org/document/germany-validation-2018"/>
    <s v="http://www.d-eiti.de/en/"/>
    <s v="https://eiti.org/api/v1.0/score_data/58"/>
    <s v="GermanyIndustry engagement (#1.2)"/>
    <x v="0"/>
  </r>
  <r>
    <x v="9"/>
    <x v="9"/>
    <n v="1"/>
    <n v="58"/>
    <s v="Germany: 2018"/>
    <s v="DEU"/>
    <s v="Germany"/>
    <s v="https://eiti.org/board-decision/2019-39"/>
    <s v="https://eiti.org/document/germany-validation-2018"/>
    <n v="2018"/>
    <n v="2018"/>
    <s v="Satisfactory progress"/>
    <x v="22"/>
    <n v="5"/>
    <x v="1"/>
    <s v="The government is fully and actively engaged in the EITI process. Agencies both on the federal and state-level contribute to disclosures, discussions and drafting the EITI Report. "/>
    <s v="https://eiti.org/document/germany-validation-2018"/>
    <s v="http://www.d-eiti.de/en/"/>
    <s v="https://eiti.org/api/v1.0/score_data/58"/>
    <s v="GermanyGovernment engagement (#1.1)"/>
    <x v="0"/>
  </r>
  <r>
    <x v="9"/>
    <x v="9"/>
    <n v="1"/>
    <n v="58"/>
    <s v="Germany: 2018"/>
    <s v="DEU"/>
    <s v="Germany"/>
    <s v="https://eiti.org/board-decision/2019-39"/>
    <s v="https://eiti.org/document/germany-validation-2018"/>
    <n v="2018"/>
    <n v="2018"/>
    <s v="Satisfactory progress"/>
    <x v="23"/>
    <n v="5"/>
    <x v="1"/>
    <s v="The MSG functions in an equitable and effective manner, and the Terms of Reference is followed. The MSG reflects a broad representation of constituencies. The MSG contributes to the EITI Report and has explored topics beyond the scope of the EITI Standard."/>
    <s v="https://eiti.org/document/germany-validation-2018"/>
    <s v="http://www.d-eiti.de/en/"/>
    <s v="https://eiti.org/api/v1.0/score_data/58"/>
    <s v="GermanyMSG governance (#1.4)"/>
    <x v="0"/>
  </r>
  <r>
    <x v="9"/>
    <x v="9"/>
    <n v="1"/>
    <n v="58"/>
    <s v="Germany: 2018"/>
    <s v="DEU"/>
    <s v="Germany"/>
    <s v="https://eiti.org/board-decision/2019-39"/>
    <s v="https://eiti.org/document/germany-validation-2018"/>
    <n v="2018"/>
    <n v="2018"/>
    <s v="Satisfactory progress"/>
    <x v="24"/>
    <n v="5"/>
    <x v="1"/>
    <s v="Civil society is fully, actively and effectively engaged in EITI implementation. There are no indications of any legal, regulatory or practical barriers to civil society’s ability to engage in EITI-related public debate, to operate freely, to communicate and cooperate with each other. "/>
    <s v="https://eiti.org/document/germany-validation-2018"/>
    <s v="http://www.d-eiti.de/en/"/>
    <s v="https://eiti.org/api/v1.0/score_data/58"/>
    <s v="GermanyCivil society engagement (#1.3)"/>
    <x v="0"/>
  </r>
  <r>
    <x v="9"/>
    <x v="9"/>
    <n v="1"/>
    <n v="58"/>
    <s v="Germany: 2018"/>
    <s v="DEU"/>
    <s v="Germany"/>
    <s v="https://eiti.org/board-decision/2019-39"/>
    <s v="https://eiti.org/document/germany-validation-2018"/>
    <n v="2018"/>
    <n v="2018"/>
    <s v="Satisfactory progress"/>
    <x v="27"/>
    <n v="5"/>
    <x v="1"/>
    <s v="The EITI Report includes the volumes and value of exports by four commodity groups. Data disaggregated by each commodity is publicly available in the database of the Federal Statistics Office."/>
    <s v="https://eiti.org/document/germany-validation-2018"/>
    <s v="http://www.d-eiti.de/en/"/>
    <s v="https://eiti.org/api/v1.0/score_data/58"/>
    <s v="GermanyExport data (#3.3)"/>
    <x v="0"/>
  </r>
  <r>
    <x v="9"/>
    <x v="9"/>
    <n v="1"/>
    <n v="58"/>
    <s v="Germany: 2018"/>
    <s v="DEU"/>
    <s v="Germany"/>
    <s v="https://eiti.org/board-decision/2019-39"/>
    <s v="https://eiti.org/document/germany-validation-2018"/>
    <n v="2018"/>
    <n v="2018"/>
    <s v="Satisfactory progress"/>
    <x v="32"/>
    <n v="5"/>
    <x v="1"/>
    <s v="The EITI Report and the D-EITI online portal provide clear and comprehensive production data."/>
    <s v="https://eiti.org/document/germany-validation-2018"/>
    <s v="http://www.d-eiti.de/en/"/>
    <s v="https://eiti.org/api/v1.0/score_data/58"/>
    <s v="GermanyProduction data (#3.2)"/>
    <x v="0"/>
  </r>
  <r>
    <x v="9"/>
    <x v="9"/>
    <n v="1"/>
    <n v="58"/>
    <s v="Germany: 2018"/>
    <s v="DEU"/>
    <s v="Germany"/>
    <s v="https://eiti.org/board-decision/2019-39"/>
    <s v="https://eiti.org/document/germany-validation-2018"/>
    <n v="2018"/>
    <n v="2018"/>
    <s v="Satisfactory progress"/>
    <x v="29"/>
    <n v="0"/>
    <x v="2"/>
    <s v=""/>
    <s v="https://eiti.org/document/germany-validation-2018"/>
    <s v="http://www.d-eiti.de/en/"/>
    <s v="https://eiti.org/api/v1.0/score_data/58"/>
    <s v="GermanyIn-kind revenues (#4.2)"/>
    <x v="0"/>
  </r>
  <r>
    <x v="9"/>
    <x v="9"/>
    <n v="1"/>
    <n v="58"/>
    <s v="Germany: 2018"/>
    <s v="DEU"/>
    <s v="Germany"/>
    <s v="https://eiti.org/board-decision/2019-39"/>
    <s v="https://eiti.org/document/germany-validation-2018"/>
    <n v="2018"/>
    <n v="2018"/>
    <s v="Satisfactory progress"/>
    <x v="26"/>
    <n v="5"/>
    <x v="1"/>
    <s v="The MSG’s decisions on materiality are well documented. The overall comprehensiveness of reconciliation is over 80%, and all companies making significant payments submitted data."/>
    <s v="https://eiti.org/document/germany-validation-2018"/>
    <s v="http://www.d-eiti.de/en/"/>
    <s v="https://eiti.org/api/v1.0/score_data/58"/>
    <s v="GermanyComprehensiveness (#4.1)"/>
    <x v="0"/>
  </r>
  <r>
    <x v="9"/>
    <x v="9"/>
    <n v="1"/>
    <n v="58"/>
    <s v="Germany: 2018"/>
    <s v="DEU"/>
    <s v="Germany"/>
    <s v="https://eiti.org/board-decision/2019-39"/>
    <s v="https://eiti.org/document/germany-validation-2018"/>
    <n v="2018"/>
    <n v="2018"/>
    <s v="Satisfactory progress"/>
    <x v="31"/>
    <n v="1"/>
    <x v="4"/>
    <s v="Germany is affected by EU legislation that requires beneficial ownership transparency by January 2020. Following transposition of an earlier Anti-Money Laundering Directive, Germany has already established a register that is accessible upon proof of legitimate interest."/>
    <s v="https://eiti.org/document/germany-validation-2018"/>
    <s v="http://www.d-eiti.de/en/"/>
    <s v="https://eiti.org/api/v1.0/score_data/58"/>
    <s v="GermanyBeneficial ownership (#2.5)"/>
    <x v="0"/>
  </r>
  <r>
    <x v="9"/>
    <x v="9"/>
    <n v="1"/>
    <n v="58"/>
    <s v="Germany: 2018"/>
    <s v="DEU"/>
    <s v="Germany"/>
    <s v="https://eiti.org/board-decision/2019-39"/>
    <s v="https://eiti.org/document/germany-validation-2018"/>
    <n v="2018"/>
    <n v="2018"/>
    <s v="Satisfactory progress"/>
    <x v="25"/>
    <n v="5"/>
    <x v="1"/>
    <s v="The EITI Report addresses the requirement, both policy and practice, only superficially. On balance, the terms of exploration and extraction are strictly defined in legislation."/>
    <s v="https://eiti.org/document/germany-validation-2018"/>
    <s v="http://www.d-eiti.de/en/"/>
    <s v="https://eiti.org/api/v1.0/score_data/58"/>
    <s v="GermanyPolicy on contract disclosure (#2.4)"/>
    <x v="0"/>
  </r>
  <r>
    <x v="9"/>
    <x v="9"/>
    <n v="1"/>
    <n v="58"/>
    <s v="Germany: 2018"/>
    <s v="DEU"/>
    <s v="Germany"/>
    <s v="https://eiti.org/board-decision/2019-39"/>
    <s v="https://eiti.org/document/germany-validation-2018"/>
    <n v="2018"/>
    <n v="2018"/>
    <s v="Satisfactory progress"/>
    <x v="33"/>
    <n v="5"/>
    <x v="1"/>
    <s v="The EITI Report includes an overview of the production of key commodities and other public sources include further information. No significant exploration activities are taking place."/>
    <s v="https://eiti.org/document/germany-validation-2018"/>
    <s v="http://www.d-eiti.de/en/"/>
    <s v="https://eiti.org/api/v1.0/score_data/58"/>
    <s v="GermanyExploration data (#3.1)"/>
    <x v="0"/>
  </r>
  <r>
    <x v="9"/>
    <x v="9"/>
    <n v="1"/>
    <n v="58"/>
    <s v="Germany: 2018"/>
    <s v="DEU"/>
    <s v="Germany"/>
    <s v="https://eiti.org/board-decision/2019-39"/>
    <s v="https://eiti.org/document/germany-validation-2018"/>
    <n v="2018"/>
    <n v="2018"/>
    <s v="Satisfactory progress"/>
    <x v="30"/>
    <n v="0"/>
    <x v="2"/>
    <s v="Technically Südwestdeutsche Salzwerke AG is a state-owned enterprise. However, while dividends from one company give rise to material revenues on the level of individual payments, state participation in the extractive sector is not material as a whole."/>
    <s v="https://eiti.org/document/germany-validation-2018"/>
    <s v="http://www.d-eiti.de/en/"/>
    <s v="https://eiti.org/api/v1.0/score_data/58"/>
    <s v="GermanyState participation (#2.6)"/>
    <x v="0"/>
  </r>
  <r>
    <x v="10"/>
    <x v="10"/>
    <n v="1"/>
    <n v="6"/>
    <s v="Ghana: 2016"/>
    <s v="GHA"/>
    <s v="Ghana"/>
    <s v="https://eiti.org/board-decision/2017-8"/>
    <s v="https://eiti.org/document/validation-ghana-2016-documentation"/>
    <n v="2016"/>
    <n v="2018"/>
    <s v="Meaningful progress"/>
    <x v="32"/>
    <n v="4"/>
    <x v="0"/>
    <s v="Production volumes, but not values, for oil, gas and mining are adequately disclosed in the 2014 EITI Reports, including oil production by major field. "/>
    <m/>
    <s v="http://www.gheiti.gov.gh"/>
    <s v="https://eiti.org/api/v1.0/score_data/6"/>
    <s v="GhanaProduction data (#3.2)"/>
    <x v="1"/>
  </r>
  <r>
    <x v="10"/>
    <x v="10"/>
    <n v="1"/>
    <n v="6"/>
    <s v="Ghana: 2016"/>
    <s v="GHA"/>
    <s v="Ghana"/>
    <s v="https://eiti.org/board-decision/2017-8"/>
    <s v="https://eiti.org/document/validation-ghana-2016-documentation"/>
    <n v="2016"/>
    <n v="2018"/>
    <s v="Meaningful progress"/>
    <x v="27"/>
    <n v="4"/>
    <x v="0"/>
    <s v="Export values, but not volumes, are adequately disclosed in the two reports, including by export commodity and from the artisanal and small-scale mining sector. For the artisanal and small-scale mining sector, export volumes are deemed to be equal to production volumes."/>
    <m/>
    <s v="http://www.gheiti.gov.gh"/>
    <s v="https://eiti.org/api/v1.0/score_data/6"/>
    <s v="GhanaExport data (#3.3)"/>
    <x v="1"/>
  </r>
  <r>
    <x v="10"/>
    <x v="10"/>
    <n v="1"/>
    <n v="6"/>
    <s v="Ghana: 2016"/>
    <s v="GHA"/>
    <s v="Ghana"/>
    <s v="https://eiti.org/board-decision/2017-8"/>
    <s v="https://eiti.org/document/validation-ghana-2016-documentation"/>
    <n v="2016"/>
    <n v="2018"/>
    <s v="Meaningful progress"/>
    <x v="30"/>
    <n v="4"/>
    <x v="0"/>
    <s v="The 2014 oil and gas report contains interesting information about the role of Ghana National Petroleum Corporation’s (GNPC) and its operations, but is missing information on own account and as conduit for government revenue. Its financial relationships with the government are not clear, and the requisite quantification cannot be traced."/>
    <m/>
    <s v="http://www.gheiti.gov.gh"/>
    <s v="https://eiti.org/api/v1.0/score_data/6"/>
    <s v="GhanaState participation (#2.6)"/>
    <x v="1"/>
  </r>
  <r>
    <x v="10"/>
    <x v="10"/>
    <n v="1"/>
    <n v="6"/>
    <s v="Ghana: 2016"/>
    <s v="GHA"/>
    <s v="Ghana"/>
    <s v="https://eiti.org/board-decision/2017-8"/>
    <s v="https://eiti.org/document/validation-ghana-2016-documentation"/>
    <n v="2016"/>
    <n v="2018"/>
    <s v="Meaningful progress"/>
    <x v="33"/>
    <n v="5"/>
    <x v="1"/>
    <s v="The 2014 EITI Reports contain informative overviews of both the oil/gas and mining sectors and broad information on exploration activities."/>
    <m/>
    <s v="http://www.gheiti.gov.gh"/>
    <s v="https://eiti.org/api/v1.0/score_data/6"/>
    <s v="GhanaExploration data (#3.1)"/>
    <x v="1"/>
  </r>
  <r>
    <x v="10"/>
    <x v="10"/>
    <n v="1"/>
    <n v="6"/>
    <s v="Ghana: 2016"/>
    <s v="GHA"/>
    <s v="Ghana"/>
    <s v="https://eiti.org/board-decision/2017-8"/>
    <s v="https://eiti.org/document/validation-ghana-2016-documentation"/>
    <n v="2016"/>
    <n v="2018"/>
    <s v="Meaningful progress"/>
    <x v="28"/>
    <n v="0"/>
    <x v="2"/>
    <s v="The requirement on infrastructure provisions and barter arrangements is not applicable to Ghana."/>
    <m/>
    <s v="http://www.gheiti.gov.gh"/>
    <s v="https://eiti.org/api/v1.0/score_data/6"/>
    <s v="GhanaBarter agreements (#4.3)"/>
    <x v="1"/>
  </r>
  <r>
    <x v="10"/>
    <x v="10"/>
    <n v="1"/>
    <n v="6"/>
    <s v="Ghana: 2016"/>
    <s v="GHA"/>
    <s v="Ghana"/>
    <s v="https://eiti.org/board-decision/2017-8"/>
    <s v="https://eiti.org/document/validation-ghana-2016-documentation"/>
    <n v="2016"/>
    <n v="2018"/>
    <s v="Meaningful progress"/>
    <x v="5"/>
    <n v="0"/>
    <x v="2"/>
    <s v="No evidence that such revenues exist in Ghana. The requirement on transportation revenue is therefore not applicable to Ghana."/>
    <m/>
    <s v="http://www.gheiti.gov.gh"/>
    <s v="https://eiti.org/api/v1.0/score_data/6"/>
    <s v="GhanaTransportation revenues (#4.4)"/>
    <x v="1"/>
  </r>
  <r>
    <x v="10"/>
    <x v="10"/>
    <n v="1"/>
    <n v="6"/>
    <s v="Ghana: 2016"/>
    <s v="GHA"/>
    <s v="Ghana"/>
    <s v="https://eiti.org/board-decision/2017-8"/>
    <s v="https://eiti.org/document/validation-ghana-2016-documentation"/>
    <n v="2016"/>
    <n v="2018"/>
    <s v="Meaningful progress"/>
    <x v="26"/>
    <n v="4"/>
    <x v="0"/>
    <s v="In each sector, all producing companies are deemed material (as measured by royalty payments). This does not include exploration companies. Although there is good coverage of the payments, there is no materiality definition. Good participation of selected companies; only one notable exception in the oil sector which leaves a significant gap in the reconciliation. Commendable coverage of ASM sector."/>
    <m/>
    <s v="http://www.gheiti.gov.gh"/>
    <s v="https://eiti.org/api/v1.0/score_data/6"/>
    <s v="GhanaComprehensiveness (#4.1)"/>
    <x v="1"/>
  </r>
  <r>
    <x v="10"/>
    <x v="10"/>
    <n v="1"/>
    <n v="6"/>
    <s v="Ghana: 2016"/>
    <s v="GHA"/>
    <s v="Ghana"/>
    <s v="https://eiti.org/board-decision/2017-8"/>
    <s v="https://eiti.org/document/validation-ghana-2016-documentation"/>
    <n v="2016"/>
    <n v="2018"/>
    <s v="Meaningful progress"/>
    <x v="29"/>
    <n v="4"/>
    <x v="0"/>
    <s v="While there is much information provided on the in-kind revenue collected, there is no clear thread running through the 2014 EITI Report of the oil/gas report that would allow the public to understand the management of in-kind revenues collected on the behalf of the government by GNPC, including the process of oil lifting by GNPC on behalf of the state, commercialisation of the in-kind revenue collected, transfer of the sales proceeds to the government and disclosure of taxes paid and reconciliation with company records. There do not appear to be any in-kind revenues in the mining sector."/>
    <m/>
    <s v="http://www.gheiti.gov.gh"/>
    <s v="https://eiti.org/api/v1.0/score_data/6"/>
    <s v="GhanaIn-kind revenues (#4.2)"/>
    <x v="1"/>
  </r>
  <r>
    <x v="10"/>
    <x v="10"/>
    <n v="1"/>
    <n v="6"/>
    <s v="Ghana: 2016"/>
    <s v="GHA"/>
    <s v="Ghana"/>
    <s v="https://eiti.org/board-decision/2017-8"/>
    <s v="https://eiti.org/document/validation-ghana-2016-documentation"/>
    <n v="2016"/>
    <n v="2018"/>
    <s v="Meaningful progress"/>
    <x v="31"/>
    <n v="1"/>
    <x v="4"/>
    <s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
    <m/>
    <s v="http://www.gheiti.gov.gh"/>
    <s v="https://eiti.org/api/v1.0/score_data/6"/>
    <s v="GhanaBeneficial ownership (#2.5)"/>
    <x v="1"/>
  </r>
  <r>
    <x v="10"/>
    <x v="10"/>
    <n v="1"/>
    <n v="6"/>
    <s v="Ghana: 2016"/>
    <s v="GHA"/>
    <s v="Ghana"/>
    <s v="https://eiti.org/board-decision/2017-8"/>
    <s v="https://eiti.org/document/validation-ghana-2016-documentation"/>
    <n v="2016"/>
    <n v="2018"/>
    <s v="Meaningful progress"/>
    <x v="23"/>
    <n v="5"/>
    <x v="1"/>
    <s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
    <m/>
    <s v="http://www.gheiti.gov.gh"/>
    <s v="https://eiti.org/api/v1.0/score_data/6"/>
    <s v="GhanaMSG governance (#1.4)"/>
    <x v="1"/>
  </r>
  <r>
    <x v="10"/>
    <x v="10"/>
    <n v="1"/>
    <n v="6"/>
    <s v="Ghana: 2016"/>
    <s v="GHA"/>
    <s v="Ghana"/>
    <s v="https://eiti.org/board-decision/2017-8"/>
    <s v="https://eiti.org/document/validation-ghana-2016-documentation"/>
    <n v="2016"/>
    <n v="2018"/>
    <s v="Meaningful progress"/>
    <x v="18"/>
    <n v="5"/>
    <x v="1"/>
    <s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
    <m/>
    <s v="http://www.gheiti.gov.gh"/>
    <s v="https://eiti.org/api/v1.0/score_data/6"/>
    <s v="GhanaWorkplan (#1.5)"/>
    <x v="1"/>
  </r>
  <r>
    <x v="10"/>
    <x v="10"/>
    <n v="1"/>
    <n v="6"/>
    <s v="Ghana: 2016"/>
    <s v="GHA"/>
    <s v="Ghana"/>
    <s v="https://eiti.org/board-decision/2017-8"/>
    <s v="https://eiti.org/document/validation-ghana-2016-documentation"/>
    <n v="2016"/>
    <n v="2018"/>
    <s v="Meaningful progress"/>
    <x v="21"/>
    <n v="5"/>
    <x v="1"/>
    <s v="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
    <m/>
    <s v="http://www.gheiti.gov.gh"/>
    <s v="https://eiti.org/api/v1.0/score_data/6"/>
    <s v="GhanaIndustry engagement (#1.2)"/>
    <x v="1"/>
  </r>
  <r>
    <x v="10"/>
    <x v="10"/>
    <n v="1"/>
    <n v="6"/>
    <s v="Ghana: 2016"/>
    <s v="GHA"/>
    <s v="Ghana"/>
    <s v="https://eiti.org/board-decision/2017-8"/>
    <s v="https://eiti.org/document/validation-ghana-2016-documentation"/>
    <n v="2016"/>
    <n v="2018"/>
    <s v="Meaningful progress"/>
    <x v="24"/>
    <n v="5"/>
    <x v="1"/>
    <s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
    <m/>
    <s v="http://www.gheiti.gov.gh"/>
    <s v="https://eiti.org/api/v1.0/score_data/6"/>
    <s v="GhanaCivil society engagement (#1.3)"/>
    <x v="1"/>
  </r>
  <r>
    <x v="10"/>
    <x v="10"/>
    <n v="1"/>
    <n v="6"/>
    <s v="Ghana: 2016"/>
    <s v="GHA"/>
    <s v="Ghana"/>
    <s v="https://eiti.org/board-decision/2017-8"/>
    <s v="https://eiti.org/document/validation-ghana-2016-documentation"/>
    <n v="2016"/>
    <n v="2018"/>
    <s v="Meaningful progress"/>
    <x v="19"/>
    <n v="4"/>
    <x v="0"/>
    <s v="The EITI Reports have for some time recommended to establish an online cadastre system, and a mining cadastre is in its final stages and is likely to address many of the gaps. In the absence still of the almost-ready online cadastre, the reports document outstanding licenses fairly comprehensively, but not fully so and required data points are missing."/>
    <m/>
    <s v="http://www.gheiti.gov.gh"/>
    <s v="https://eiti.org/api/v1.0/score_data/6"/>
    <s v="GhanaLicense register (#2.3)"/>
    <x v="1"/>
  </r>
  <r>
    <x v="10"/>
    <x v="10"/>
    <n v="1"/>
    <n v="6"/>
    <s v="Ghana: 2016"/>
    <s v="GHA"/>
    <s v="Ghana"/>
    <s v="https://eiti.org/board-decision/2017-8"/>
    <s v="https://eiti.org/document/validation-ghana-2016-documentation"/>
    <n v="2016"/>
    <n v="2018"/>
    <s v="Meaningful progress"/>
    <x v="25"/>
    <n v="5"/>
    <x v="1"/>
    <s v="The government’s policy of not publishing contracts is clearly described in the 2014 EITI Reports. The report also describes the actual practice of publishing certain contracts. The reports have recommended to make contract public."/>
    <m/>
    <s v="http://www.gheiti.gov.gh"/>
    <s v="https://eiti.org/api/v1.0/score_data/6"/>
    <s v="GhanaPolicy on contract disclosure (#2.4)"/>
    <x v="1"/>
  </r>
  <r>
    <x v="10"/>
    <x v="10"/>
    <n v="1"/>
    <n v="6"/>
    <s v="Ghana: 2016"/>
    <s v="GHA"/>
    <s v="Ghana"/>
    <s v="https://eiti.org/board-decision/2017-8"/>
    <s v="https://eiti.org/document/validation-ghana-2016-documentation"/>
    <n v="2016"/>
    <n v="2018"/>
    <s v="Meaningful progress"/>
    <x v="17"/>
    <n v="5"/>
    <x v="1"/>
    <s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
    <m/>
    <s v="http://www.gheiti.gov.gh"/>
    <s v="https://eiti.org/api/v1.0/score_data/6"/>
    <s v="GhanaLegal framework (#2.1)"/>
    <x v="1"/>
  </r>
  <r>
    <x v="10"/>
    <x v="10"/>
    <n v="1"/>
    <n v="6"/>
    <s v="Ghana: 2016"/>
    <s v="GHA"/>
    <s v="Ghana"/>
    <s v="https://eiti.org/board-decision/2017-8"/>
    <s v="https://eiti.org/document/validation-ghana-2016-documentation"/>
    <n v="2016"/>
    <n v="2018"/>
    <s v="Meaningful progress"/>
    <x v="20"/>
    <n v="5"/>
    <x v="1"/>
    <s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
    <m/>
    <s v="http://www.gheiti.gov.gh"/>
    <s v="https://eiti.org/api/v1.0/score_data/6"/>
    <s v="GhanaLicense allocations (#2.2)"/>
    <x v="1"/>
  </r>
  <r>
    <x v="10"/>
    <x v="10"/>
    <n v="1"/>
    <n v="6"/>
    <s v="Ghana: 2016"/>
    <s v="GHA"/>
    <s v="Ghana"/>
    <s v="https://eiti.org/board-decision/2017-8"/>
    <s v="https://eiti.org/document/validation-ghana-2016-documentation"/>
    <n v="2016"/>
    <n v="2018"/>
    <s v="Meaningful progress"/>
    <x v="15"/>
    <n v="5"/>
    <x v="1"/>
    <s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
    <m/>
    <s v="http://www.gheiti.gov.gh"/>
    <s v="https://eiti.org/api/v1.0/score_data/6"/>
    <s v="GhanaPublic debate (#7.1)"/>
    <x v="1"/>
  </r>
  <r>
    <x v="10"/>
    <x v="10"/>
    <n v="1"/>
    <n v="6"/>
    <s v="Ghana: 2016"/>
    <s v="GHA"/>
    <s v="Ghana"/>
    <s v="https://eiti.org/board-decision/2017-8"/>
    <s v="https://eiti.org/document/validation-ghana-2016-documentation"/>
    <n v="2016"/>
    <n v="2018"/>
    <s v="Meaningful progress"/>
    <x v="10"/>
    <n v="1"/>
    <x v="4"/>
    <s v="The EITI Reports are accessible in print and summarised formats. They are not machine readable, although key information is available from the Ghana EITI open data dashboard. The data is from the 2012/13 reports and do not include 2014 data."/>
    <m/>
    <s v="http://www.gheiti.gov.gh"/>
    <s v="https://eiti.org/api/v1.0/score_data/6"/>
    <s v="GhanaData accessibility (#7.2)"/>
    <x v="1"/>
  </r>
  <r>
    <x v="10"/>
    <x v="10"/>
    <n v="1"/>
    <n v="6"/>
    <s v="Ghana: 2016"/>
    <s v="GHA"/>
    <s v="Ghana"/>
    <s v="https://eiti.org/board-decision/2017-8"/>
    <s v="https://eiti.org/document/validation-ghana-2016-documentation"/>
    <n v="2016"/>
    <n v="2018"/>
    <s v="Meaningful progress"/>
    <x v="13"/>
    <n v="4"/>
    <x v="0"/>
    <s v="The oil and gas report does not give a clear picture of GNPC finances and does not mention quasi-fiscal expenditures, when there appear to be such expenditures."/>
    <m/>
    <s v="http://www.gheiti.gov.gh"/>
    <s v="https://eiti.org/api/v1.0/score_data/6"/>
    <s v="GhanaSOE quasi-fiscal expenditures (#6.2)"/>
    <x v="1"/>
  </r>
  <r>
    <x v="10"/>
    <x v="10"/>
    <n v="1"/>
    <n v="6"/>
    <s v="Ghana: 2016"/>
    <s v="GHA"/>
    <s v="Ghana"/>
    <s v="https://eiti.org/board-decision/2017-8"/>
    <s v="https://eiti.org/document/validation-ghana-2016-documentation"/>
    <n v="2016"/>
    <n v="2018"/>
    <s v="Meaningful progress"/>
    <x v="16"/>
    <n v="5"/>
    <x v="1"/>
    <s v="The 2014 EITI Report includes, in absolute and relative terms, the contribution of the extractive industries to GDP, government revenue, exports and employment. The only small exception is information on key regions of non-gold production in the mining report."/>
    <m/>
    <s v="http://www.gheiti.gov.gh"/>
    <s v="https://eiti.org/api/v1.0/score_data/6"/>
    <s v="GhanaEconomic contribution (#6.3)"/>
    <x v="1"/>
  </r>
  <r>
    <x v="10"/>
    <x v="10"/>
    <n v="1"/>
    <n v="6"/>
    <s v="Ghana: 2016"/>
    <s v="GHA"/>
    <s v="Ghana"/>
    <s v="https://eiti.org/board-decision/2017-8"/>
    <s v="https://eiti.org/document/validation-ghana-2016-documentation"/>
    <n v="2016"/>
    <n v="2018"/>
    <s v="Meaningful progress"/>
    <x v="11"/>
    <n v="4"/>
    <x v="0"/>
    <s v=""/>
    <m/>
    <s v="http://www.gheiti.gov.gh"/>
    <s v="https://eiti.org/api/v1.0/score_data/6"/>
    <s v="GhanaOverall Progress (#0.0)"/>
    <x v="1"/>
  </r>
  <r>
    <x v="10"/>
    <x v="10"/>
    <n v="1"/>
    <n v="6"/>
    <s v="Ghana: 2016"/>
    <s v="GHA"/>
    <s v="Ghana"/>
    <s v="https://eiti.org/board-decision/2017-8"/>
    <s v="https://eiti.org/document/validation-ghana-2016-documentation"/>
    <n v="2016"/>
    <n v="2018"/>
    <s v="Meaningful progress"/>
    <x v="22"/>
    <n v="5"/>
    <x v="1"/>
    <s v="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
    <m/>
    <s v="http://www.gheiti.gov.gh"/>
    <s v="https://eiti.org/api/v1.0/score_data/6"/>
    <s v="GhanaGovernment engagement (#1.1)"/>
    <x v="1"/>
  </r>
  <r>
    <x v="10"/>
    <x v="10"/>
    <n v="1"/>
    <n v="6"/>
    <s v="Ghana: 2016"/>
    <s v="GHA"/>
    <s v="Ghana"/>
    <s v="https://eiti.org/board-decision/2017-8"/>
    <s v="https://eiti.org/document/validation-ghana-2016-documentation"/>
    <n v="2016"/>
    <n v="2018"/>
    <s v="Meaningful progress"/>
    <x v="9"/>
    <n v="5"/>
    <x v="1"/>
    <s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
    <m/>
    <s v="http://www.gheiti.gov.gh"/>
    <s v="https://eiti.org/api/v1.0/score_data/6"/>
    <s v="GhanaFollow up on recommendations (#7.3)"/>
    <x v="1"/>
  </r>
  <r>
    <x v="10"/>
    <x v="10"/>
    <n v="1"/>
    <n v="6"/>
    <s v="Ghana: 2016"/>
    <s v="GHA"/>
    <s v="Ghana"/>
    <s v="https://eiti.org/board-decision/2017-8"/>
    <s v="https://eiti.org/document/validation-ghana-2016-documentation"/>
    <n v="2016"/>
    <n v="2018"/>
    <s v="Meaningful progress"/>
    <x v="12"/>
    <n v="5"/>
    <x v="1"/>
    <s v="The annual progress report 2015 was submitted within the deadline and adequately reflects Ghana EITI’s main activities and progress made during 2015. The report and the completion of a formal impact assessment demonstrates openness to public scrutiny."/>
    <m/>
    <s v="http://www.gheiti.gov.gh"/>
    <s v="https://eiti.org/api/v1.0/score_data/6"/>
    <s v="GhanaOutcomes and impact of implementation (#7.4)"/>
    <x v="1"/>
  </r>
  <r>
    <x v="10"/>
    <x v="10"/>
    <n v="1"/>
    <n v="6"/>
    <s v="Ghana: 2016"/>
    <s v="GHA"/>
    <s v="Ghana"/>
    <s v="https://eiti.org/board-decision/2017-8"/>
    <s v="https://eiti.org/document/validation-ghana-2016-documentation"/>
    <n v="2016"/>
    <n v="2018"/>
    <s v="Meaningful progress"/>
    <x v="14"/>
    <n v="0"/>
    <x v="2"/>
    <s v="The 2014 EITI Reports explain that there are no mandatory social expenditures in Ghana. _x000a_The 2014 EITI Reports contain descriptions and some figures of voluntary corporate social responsibility projects by some companies, without being consistent and comprehensive across each sector."/>
    <m/>
    <s v="http://www.gheiti.gov.gh"/>
    <s v="https://eiti.org/api/v1.0/score_data/6"/>
    <s v="GhanaMandatory social expenditures (#6.1)"/>
    <x v="1"/>
  </r>
  <r>
    <x v="10"/>
    <x v="10"/>
    <n v="1"/>
    <n v="6"/>
    <s v="Ghana: 2016"/>
    <s v="GHA"/>
    <s v="Ghana"/>
    <s v="https://eiti.org/board-decision/2017-8"/>
    <s v="https://eiti.org/document/validation-ghana-2016-documentation"/>
    <n v="2016"/>
    <n v="2018"/>
    <s v="Meaningful progress"/>
    <x v="6"/>
    <n v="5"/>
    <x v="1"/>
    <s v="The 2014 EITI Reports disclose of revenue data disaggregated by individual company, government entity, and revenue stream."/>
    <m/>
    <s v="http://www.gheiti.gov.gh"/>
    <s v="https://eiti.org/api/v1.0/score_data/6"/>
    <s v="GhanaDisaggregation (#4.7)"/>
    <x v="1"/>
  </r>
  <r>
    <x v="10"/>
    <x v="10"/>
    <n v="1"/>
    <n v="6"/>
    <s v="Ghana: 2016"/>
    <s v="GHA"/>
    <s v="Ghana"/>
    <s v="https://eiti.org/board-decision/2017-8"/>
    <s v="https://eiti.org/document/validation-ghana-2016-documentation"/>
    <n v="2016"/>
    <n v="2018"/>
    <s v="Meaningful progress"/>
    <x v="1"/>
    <n v="5"/>
    <x v="1"/>
    <s v="The 2014 EITI Reports were published on 18 January 2016, about one year after the end of the financial year covered."/>
    <m/>
    <s v="http://www.gheiti.gov.gh"/>
    <s v="https://eiti.org/api/v1.0/score_data/6"/>
    <s v="GhanaData timeliness (#4.8)"/>
    <x v="1"/>
  </r>
  <r>
    <x v="10"/>
    <x v="10"/>
    <n v="1"/>
    <n v="6"/>
    <s v="Ghana: 2016"/>
    <s v="GHA"/>
    <s v="Ghana"/>
    <s v="https://eiti.org/board-decision/2017-8"/>
    <s v="https://eiti.org/document/validation-ghana-2016-documentation"/>
    <n v="2016"/>
    <n v="2018"/>
    <s v="Meaningful progress"/>
    <x v="4"/>
    <n v="4"/>
    <x v="0"/>
    <s v="The 2014 EITI Report on oil and gas contains much information on transactions between Ghana National Petroleum Corporation (GNPC) and the government, but contradictory statements on the direction of flows between GNPC and the government result in confusion despite otherwise significant disclosures. The oil/gas report does not address GNPC transactions on own account."/>
    <m/>
    <s v="http://www.gheiti.gov.gh"/>
    <s v="https://eiti.org/api/v1.0/score_data/6"/>
    <s v="GhanaSOE transactions (#4.5)"/>
    <x v="1"/>
  </r>
  <r>
    <x v="10"/>
    <x v="10"/>
    <n v="1"/>
    <n v="6"/>
    <s v="Ghana: 2016"/>
    <s v="GHA"/>
    <s v="Ghana"/>
    <s v="https://eiti.org/board-decision/2017-8"/>
    <s v="https://eiti.org/document/validation-ghana-2016-documentation"/>
    <n v="2016"/>
    <n v="2018"/>
    <s v="Meaningful progress"/>
    <x v="7"/>
    <n v="5"/>
    <x v="1"/>
    <s v="Subnational direct payments exist in the mining sector, and the 2014 EITI Report adequately explains direct payment of property rates by mining companies to District Assemblies."/>
    <m/>
    <s v="http://www.gheiti.gov.gh"/>
    <s v="https://eiti.org/api/v1.0/score_data/6"/>
    <s v="GhanaDirect subnational payments (#4.6)"/>
    <x v="1"/>
  </r>
  <r>
    <x v="10"/>
    <x v="10"/>
    <n v="1"/>
    <n v="6"/>
    <s v="Ghana: 2016"/>
    <s v="GHA"/>
    <s v="Ghana"/>
    <s v="https://eiti.org/board-decision/2017-8"/>
    <s v="https://eiti.org/document/validation-ghana-2016-documentation"/>
    <n v="2016"/>
    <n v="2018"/>
    <s v="Meaningful progress"/>
    <x v="2"/>
    <n v="5"/>
    <x v="1"/>
    <s v="The 2014 Ghana EITI mining report discloses sub-national transfers and the applicable revenue sharing formula. There is no discussion of sub-national transfers in the oil and gas report, and there is no evidence that such revenues exist in Ghana."/>
    <m/>
    <s v="http://www.gheiti.gov.gh"/>
    <s v="https://eiti.org/api/v1.0/score_data/6"/>
    <s v="GhanaSubnational transfers (#5.2)"/>
    <x v="1"/>
  </r>
  <r>
    <x v="10"/>
    <x v="10"/>
    <n v="1"/>
    <n v="6"/>
    <s v="Ghana: 2016"/>
    <s v="GHA"/>
    <s v="Ghana"/>
    <s v="https://eiti.org/board-decision/2017-8"/>
    <s v="https://eiti.org/document/validation-ghana-2016-documentation"/>
    <n v="2016"/>
    <n v="2018"/>
    <s v="Meaningful progress"/>
    <x v="8"/>
    <n v="1"/>
    <x v="4"/>
    <s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
    <m/>
    <s v="http://www.gheiti.gov.gh"/>
    <s v="https://eiti.org/api/v1.0/score_data/6"/>
    <s v="GhanaRevenue management and expenditures (#5.3)"/>
    <x v="1"/>
  </r>
  <r>
    <x v="10"/>
    <x v="10"/>
    <n v="1"/>
    <n v="6"/>
    <s v="Ghana: 2016"/>
    <s v="GHA"/>
    <s v="Ghana"/>
    <s v="https://eiti.org/board-decision/2017-8"/>
    <s v="https://eiti.org/document/validation-ghana-2016-documentation"/>
    <n v="2016"/>
    <n v="2018"/>
    <s v="Meaningful progress"/>
    <x v="0"/>
    <n v="5"/>
    <x v="1"/>
    <s v="All templates submitted by companies and government entities met the previously agreed completeness, integrity, and reliability tests, concluding that the data provided was reliable. "/>
    <m/>
    <s v="http://www.gheiti.gov.gh"/>
    <s v="https://eiti.org/api/v1.0/score_data/6"/>
    <s v="GhanaData quality (#4.9)"/>
    <x v="1"/>
  </r>
  <r>
    <x v="10"/>
    <x v="10"/>
    <n v="1"/>
    <n v="6"/>
    <s v="Ghana: 2016"/>
    <s v="GHA"/>
    <s v="Ghana"/>
    <s v="https://eiti.org/board-decision/2017-8"/>
    <s v="https://eiti.org/document/validation-ghana-2016-documentation"/>
    <n v="2016"/>
    <n v="2018"/>
    <s v="Meaningful progress"/>
    <x v="3"/>
    <n v="5"/>
    <x v="1"/>
    <s v="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
    <m/>
    <s v="http://www.gheiti.gov.gh"/>
    <s v="https://eiti.org/api/v1.0/score_data/6"/>
    <s v="GhanaDistribution of revenues (#5.1)"/>
    <x v="1"/>
  </r>
  <r>
    <x v="11"/>
    <x v="11"/>
    <n v="1"/>
    <n v="53"/>
    <s v="Guinea: 2018"/>
    <s v="GIN"/>
    <s v="Guinea"/>
    <s v="https://eiti.org/BD/2019-17"/>
    <s v="https://eiti.org/document/guinea-validation-2018"/>
    <n v="2018"/>
    <n v="2018"/>
    <s v="Meaningful progress"/>
    <x v="33"/>
    <n v="5"/>
    <x v="1"/>
    <s v="The 2016 EITI Report provides an overview of the extractive industries, including significant exploration activities and informal mining."/>
    <s v="https://eiti.org/guinea#guineas-progress-by-requirement"/>
    <s v="http://www.itie-guinee.org/"/>
    <s v="https://eiti.org/api/v1.0/score_data/53"/>
    <s v="GuineaExploration data (#3.1)"/>
    <x v="0"/>
  </r>
  <r>
    <x v="11"/>
    <x v="11"/>
    <n v="1"/>
    <n v="53"/>
    <s v="Guinea: 2018"/>
    <s v="GIN"/>
    <s v="Guinea"/>
    <s v="https://eiti.org/BD/2019-17"/>
    <s v="https://eiti.org/document/guinea-validation-2018"/>
    <n v="2018"/>
    <n v="2018"/>
    <s v="Meaningful progress"/>
    <x v="32"/>
    <n v="5"/>
    <x v="1"/>
    <s v="The 2016 EITI Report provides production volumes and values for all commodities (minerals) produced in the year under review."/>
    <s v="https://eiti.org/guinea#guineas-progress-by-requirement"/>
    <s v="http://www.itie-guinee.org/"/>
    <s v="https://eiti.org/api/v1.0/score_data/53"/>
    <s v="GuineaProduction data (#3.2)"/>
    <x v="0"/>
  </r>
  <r>
    <x v="11"/>
    <x v="11"/>
    <n v="1"/>
    <n v="53"/>
    <s v="Guinea: 2018"/>
    <s v="GIN"/>
    <s v="Guinea"/>
    <s v="https://eiti.org/BD/2019-17"/>
    <s v="https://eiti.org/document/guinea-validation-2018"/>
    <n v="2018"/>
    <n v="2018"/>
    <s v="Meaningful progress"/>
    <x v="31"/>
    <n v="1"/>
    <x v="4"/>
    <s v=" The Government of Guinea has enshrined its policy on beneficial ownership disclosure for mining companies in national legislation and the 2016 EITI Report provides the names of legal owners and their level of ownership for around half of the material companies."/>
    <s v="https://eiti.org/guinea#guineas-progress-by-requirement"/>
    <s v="http://www.itie-guinee.org/"/>
    <s v="https://eiti.org/api/v1.0/score_data/53"/>
    <s v="GuineaBeneficial ownership (#2.5)"/>
    <x v="0"/>
  </r>
  <r>
    <x v="11"/>
    <x v="11"/>
    <n v="1"/>
    <n v="53"/>
    <s v="Guinea: 2018"/>
    <s v="GIN"/>
    <s v="Guinea"/>
    <s v="https://eiti.org/BD/2019-17"/>
    <s v="https://eiti.org/document/guinea-validation-2018"/>
    <n v="2018"/>
    <n v="2018"/>
    <s v="Meaningful progress"/>
    <x v="30"/>
    <n v="5"/>
    <x v="1"/>
    <s v="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
    <s v="https://eiti.org/guinea#guineas-progress-by-requirement"/>
    <s v="http://www.itie-guinee.org/"/>
    <s v="https://eiti.org/api/v1.0/score_data/53"/>
    <s v="GuineaState participation (#2.6)"/>
    <x v="0"/>
  </r>
  <r>
    <x v="11"/>
    <x v="11"/>
    <n v="1"/>
    <n v="53"/>
    <s v="Guinea: 2018"/>
    <s v="GIN"/>
    <s v="Guinea"/>
    <s v="https://eiti.org/BD/2019-17"/>
    <s v="https://eiti.org/document/guinea-validation-2018"/>
    <n v="2018"/>
    <n v="2018"/>
    <s v="Meaningful progress"/>
    <x v="29"/>
    <n v="0"/>
    <x v="2"/>
    <s v="Despite not collecting in-kind revenues as a fiscal agent, the 2016 EITI Report describes SOGUIPAMI’s role as marketing agent for government and company shares of production._x000a_This requirement is not applicable in Guinea. _x000a_"/>
    <s v="https://eiti.org/guinea#guineas-progress-by-requirement"/>
    <s v="http://www.itie-guinee.org/"/>
    <s v="https://eiti.org/api/v1.0/score_data/53"/>
    <s v="GuineaIn-kind revenues (#4.2)"/>
    <x v="0"/>
  </r>
  <r>
    <x v="11"/>
    <x v="11"/>
    <n v="1"/>
    <n v="53"/>
    <s v="Guinea: 2018"/>
    <s v="GIN"/>
    <s v="Guinea"/>
    <s v="https://eiti.org/BD/2019-17"/>
    <s v="https://eiti.org/document/guinea-validation-2018"/>
    <n v="2018"/>
    <n v="2018"/>
    <s v="Meaningful progress"/>
    <x v="28"/>
    <n v="4"/>
    <x v="0"/>
    <s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
    <s v="https://eiti.org/guinea#guineas-progress-by-requirement"/>
    <s v="http://www.itie-guinee.org/"/>
    <s v="https://eiti.org/api/v1.0/score_data/53"/>
    <s v="GuineaBarter agreements (#4.3)"/>
    <x v="0"/>
  </r>
  <r>
    <x v="11"/>
    <x v="11"/>
    <n v="1"/>
    <n v="53"/>
    <s v="Guinea: 2018"/>
    <s v="GIN"/>
    <s v="Guinea"/>
    <s v="https://eiti.org/BD/2019-17"/>
    <s v="https://eiti.org/document/guinea-validation-2018"/>
    <n v="2018"/>
    <n v="2018"/>
    <s v="Meaningful progress"/>
    <x v="27"/>
    <n v="5"/>
    <x v="1"/>
    <s v="The 2016 EITI Report provides export volumes and values for the three (mineral) commodities exported from Guinea in the year under review."/>
    <s v="https://eiti.org/guinea#guineas-progress-by-requirement"/>
    <s v="http://www.itie-guinee.org/"/>
    <s v="https://eiti.org/api/v1.0/score_data/53"/>
    <s v="GuineaExport data (#3.3)"/>
    <x v="0"/>
  </r>
  <r>
    <x v="11"/>
    <x v="11"/>
    <n v="1"/>
    <n v="53"/>
    <s v="Guinea: 2018"/>
    <s v="GIN"/>
    <s v="Guinea"/>
    <s v="https://eiti.org/BD/2019-17"/>
    <s v="https://eiti.org/document/guinea-validation-2018"/>
    <n v="2018"/>
    <n v="2018"/>
    <s v="Meaningful progress"/>
    <x v="26"/>
    <n v="5"/>
    <x v="1"/>
    <s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
    <s v="https://eiti.org/guinea#guineas-progress-by-requirement"/>
    <s v="http://www.itie-guinee.org/"/>
    <s v="https://eiti.org/api/v1.0/score_data/53"/>
    <s v="GuineaComprehensiveness (#4.1)"/>
    <x v="0"/>
  </r>
  <r>
    <x v="11"/>
    <x v="11"/>
    <n v="1"/>
    <n v="53"/>
    <s v="Guinea: 2018"/>
    <s v="GIN"/>
    <s v="Guinea"/>
    <s v="https://eiti.org/BD/2019-17"/>
    <s v="https://eiti.org/document/guinea-validation-2018"/>
    <n v="2018"/>
    <n v="2018"/>
    <s v="Meaningful progress"/>
    <x v="25"/>
    <n v="6"/>
    <x v="6"/>
    <s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
    <s v="https://eiti.org/guinea#guineas-progress-by-requirement"/>
    <s v="http://www.itie-guinee.org/"/>
    <s v="https://eiti.org/api/v1.0/score_data/53"/>
    <s v="GuineaPolicy on contract disclosure (#2.4)"/>
    <x v="0"/>
  </r>
  <r>
    <x v="11"/>
    <x v="11"/>
    <n v="1"/>
    <n v="53"/>
    <s v="Guinea: 2018"/>
    <s v="GIN"/>
    <s v="Guinea"/>
    <s v="https://eiti.org/BD/2019-17"/>
    <s v="https://eiti.org/document/guinea-validation-2018"/>
    <n v="2018"/>
    <n v="2018"/>
    <s v="Meaningful progress"/>
    <x v="24"/>
    <n v="5"/>
    <x v="1"/>
    <s v="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
    <s v="https://eiti.org/guinea#guineas-progress-by-requirement"/>
    <s v="http://www.itie-guinee.org/"/>
    <s v="https://eiti.org/api/v1.0/score_data/53"/>
    <s v="GuineaCivil society engagement (#1.3)"/>
    <x v="0"/>
  </r>
  <r>
    <x v="11"/>
    <x v="11"/>
    <n v="1"/>
    <n v="53"/>
    <s v="Guinea: 2018"/>
    <s v="GIN"/>
    <s v="Guinea"/>
    <s v="https://eiti.org/BD/2019-17"/>
    <s v="https://eiti.org/document/guinea-validation-2018"/>
    <n v="2018"/>
    <n v="2018"/>
    <s v="Meaningful progress"/>
    <x v="23"/>
    <n v="3"/>
    <x v="3"/>
    <s v="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
    <s v="https://eiti.org/guinea#guineas-progress-by-requirement"/>
    <s v="http://www.itie-guinee.org/"/>
    <s v="https://eiti.org/api/v1.0/score_data/53"/>
    <s v="GuineaMSG governance (#1.4)"/>
    <x v="0"/>
  </r>
  <r>
    <x v="11"/>
    <x v="11"/>
    <n v="1"/>
    <n v="53"/>
    <s v="Guinea: 2018"/>
    <s v="GIN"/>
    <s v="Guinea"/>
    <s v="https://eiti.org/BD/2019-17"/>
    <s v="https://eiti.org/document/guinea-validation-2018"/>
    <n v="2018"/>
    <n v="2018"/>
    <s v="Meaningful progress"/>
    <x v="22"/>
    <n v="5"/>
    <x v="1"/>
    <s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
    <s v="https://eiti.org/guinea#guineas-progress-by-requirement"/>
    <s v="http://www.itie-guinee.org/"/>
    <s v="https://eiti.org/api/v1.0/score_data/53"/>
    <s v="GuineaGovernment engagement (#1.1)"/>
    <x v="0"/>
  </r>
  <r>
    <x v="11"/>
    <x v="11"/>
    <n v="1"/>
    <n v="53"/>
    <s v="Guinea: 2018"/>
    <s v="GIN"/>
    <s v="Guinea"/>
    <s v="https://eiti.org/BD/2019-17"/>
    <s v="https://eiti.org/document/guinea-validation-2018"/>
    <n v="2018"/>
    <n v="2018"/>
    <s v="Meaningful progress"/>
    <x v="21"/>
    <n v="4"/>
    <x v="0"/>
    <s v="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
    <s v="https://eiti.org/guinea#guineas-progress-by-requirement"/>
    <s v="http://www.itie-guinee.org/"/>
    <s v="https://eiti.org/api/v1.0/score_data/53"/>
    <s v="GuineaIndustry engagement (#1.2)"/>
    <x v="0"/>
  </r>
  <r>
    <x v="11"/>
    <x v="11"/>
    <n v="1"/>
    <n v="53"/>
    <s v="Guinea: 2018"/>
    <s v="GIN"/>
    <s v="Guinea"/>
    <s v="https://eiti.org/BD/2019-17"/>
    <s v="https://eiti.org/document/guinea-validation-2018"/>
    <n v="2018"/>
    <n v="2018"/>
    <s v="Meaningful progress"/>
    <x v="20"/>
    <n v="4"/>
    <x v="0"/>
    <s v="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
    <s v="https://eiti.org/guinea#guineas-progress-by-requirement"/>
    <s v="http://www.itie-guinee.org/"/>
    <s v="https://eiti.org/api/v1.0/score_data/53"/>
    <s v="GuineaLicense allocations (#2.2)"/>
    <x v="0"/>
  </r>
  <r>
    <x v="11"/>
    <x v="11"/>
    <n v="1"/>
    <n v="53"/>
    <s v="Guinea: 2018"/>
    <s v="GIN"/>
    <s v="Guinea"/>
    <s v="https://eiti.org/BD/2019-17"/>
    <s v="https://eiti.org/document/guinea-validation-2018"/>
    <n v="2018"/>
    <n v="2018"/>
    <s v="Meaningful progress"/>
    <x v="19"/>
    <n v="5"/>
    <x v="1"/>
    <s v="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
    <s v="https://eiti.org/guinea#guineas-progress-by-requirement"/>
    <s v="http://www.itie-guinee.org/"/>
    <s v="https://eiti.org/api/v1.0/score_data/53"/>
    <s v="GuineaLicense register (#2.3)"/>
    <x v="0"/>
  </r>
  <r>
    <x v="11"/>
    <x v="11"/>
    <n v="1"/>
    <n v="53"/>
    <s v="Guinea: 2018"/>
    <s v="GIN"/>
    <s v="Guinea"/>
    <s v="https://eiti.org/BD/2019-17"/>
    <s v="https://eiti.org/document/guinea-validation-2018"/>
    <n v="2018"/>
    <n v="2018"/>
    <s v="Meaningful progress"/>
    <x v="18"/>
    <n v="5"/>
    <x v="1"/>
    <s v="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
    <s v="https://eiti.org/guinea#guineas-progress-by-requirement"/>
    <s v="http://www.itie-guinee.org/"/>
    <s v="https://eiti.org/api/v1.0/score_data/53"/>
    <s v="GuineaWorkplan (#1.5)"/>
    <x v="0"/>
  </r>
  <r>
    <x v="11"/>
    <x v="11"/>
    <n v="1"/>
    <n v="53"/>
    <s v="Guinea: 2018"/>
    <s v="GIN"/>
    <s v="Guinea"/>
    <s v="https://eiti.org/BD/2019-17"/>
    <s v="https://eiti.org/document/guinea-validation-2018"/>
    <n v="2018"/>
    <n v="2018"/>
    <s v="Meaningful progress"/>
    <x v="17"/>
    <n v="5"/>
    <x v="1"/>
    <s v="The 2016 EITI Report provides an overview of relevant laws and regulations, government entities and fiscal terms, including the degree of fiscal devolution, in the mining, oil and gas sectors as well as brief commentary on current reforms."/>
    <s v="https://eiti.org/guinea#guineas-progress-by-requirement"/>
    <s v="http://www.itie-guinee.org/"/>
    <s v="https://eiti.org/api/v1.0/score_data/53"/>
    <s v="GuineaLegal framework (#2.1)"/>
    <x v="0"/>
  </r>
  <r>
    <x v="11"/>
    <x v="11"/>
    <n v="1"/>
    <n v="53"/>
    <s v="Guinea: 2018"/>
    <s v="GIN"/>
    <s v="Guinea"/>
    <s v="https://eiti.org/BD/2019-17"/>
    <s v="https://eiti.org/document/guinea-validation-2018"/>
    <n v="2018"/>
    <n v="2018"/>
    <s v="Meaningful progress"/>
    <x v="16"/>
    <n v="5"/>
    <x v="1"/>
    <s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
    <s v="https://eiti.org/guinea#guineas-progress-by-requirement"/>
    <s v="http://www.itie-guinee.org/"/>
    <s v="https://eiti.org/api/v1.0/score_data/53"/>
    <s v="GuineaEconomic contribution (#6.3)"/>
    <x v="0"/>
  </r>
  <r>
    <x v="11"/>
    <x v="11"/>
    <n v="1"/>
    <n v="53"/>
    <s v="Guinea: 2018"/>
    <s v="GIN"/>
    <s v="Guinea"/>
    <s v="https://eiti.org/BD/2019-17"/>
    <s v="https://eiti.org/document/guinea-validation-2018"/>
    <n v="2018"/>
    <n v="2018"/>
    <s v="Meaningful progress"/>
    <x v="15"/>
    <n v="5"/>
    <x v="1"/>
    <s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
    <s v="https://eiti.org/guinea#guineas-progress-by-requirement"/>
    <s v="http://www.itie-guinee.org/"/>
    <s v="https://eiti.org/api/v1.0/score_data/53"/>
    <s v="GuineaPublic debate (#7.1)"/>
    <x v="0"/>
  </r>
  <r>
    <x v="11"/>
    <x v="11"/>
    <n v="1"/>
    <n v="53"/>
    <s v="Guinea: 2018"/>
    <s v="GIN"/>
    <s v="Guinea"/>
    <s v="https://eiti.org/BD/2019-17"/>
    <s v="https://eiti.org/document/guinea-validation-2018"/>
    <n v="2018"/>
    <n v="2018"/>
    <s v="Meaningful progress"/>
    <x v="14"/>
    <n v="5"/>
    <x v="1"/>
    <s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
    <s v="https://eiti.org/guinea#guineas-progress-by-requirement"/>
    <s v="http://www.itie-guinee.org/"/>
    <s v="https://eiti.org/api/v1.0/score_data/53"/>
    <s v="GuineaMandatory social expenditures (#6.1)"/>
    <x v="0"/>
  </r>
  <r>
    <x v="11"/>
    <x v="11"/>
    <n v="1"/>
    <n v="53"/>
    <s v="Guinea: 2018"/>
    <s v="GIN"/>
    <s v="Guinea"/>
    <s v="https://eiti.org/BD/2019-17"/>
    <s v="https://eiti.org/document/guinea-validation-2018"/>
    <n v="2018"/>
    <n v="2018"/>
    <s v="Meaningful progress"/>
    <x v="13"/>
    <n v="4"/>
    <x v="0"/>
    <s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
    <s v="https://eiti.org/guinea#guineas-progress-by-requirement"/>
    <s v="http://www.itie-guinee.org/"/>
    <s v="https://eiti.org/api/v1.0/score_data/53"/>
    <s v="GuineaSOE quasi-fiscal expenditures (#6.2)"/>
    <x v="0"/>
  </r>
  <r>
    <x v="11"/>
    <x v="11"/>
    <n v="1"/>
    <n v="53"/>
    <s v="Guinea: 2018"/>
    <s v="GIN"/>
    <s v="Guinea"/>
    <s v="https://eiti.org/BD/2019-17"/>
    <s v="https://eiti.org/document/guinea-validation-2018"/>
    <n v="2018"/>
    <n v="2018"/>
    <s v="Meaningful progress"/>
    <x v="12"/>
    <n v="4"/>
    <x v="0"/>
    <s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
    <s v="https://eiti.org/guinea#guineas-progress-by-requirement"/>
    <s v="http://www.itie-guinee.org/"/>
    <s v="https://eiti.org/api/v1.0/score_data/53"/>
    <s v="GuineaOutcomes and impact of implementation (#7.4)"/>
    <x v="0"/>
  </r>
  <r>
    <x v="11"/>
    <x v="11"/>
    <n v="1"/>
    <n v="53"/>
    <s v="Guinea: 2018"/>
    <s v="GIN"/>
    <s v="Guinea"/>
    <s v="https://eiti.org/BD/2019-17"/>
    <s v="https://eiti.org/document/guinea-validation-2018"/>
    <n v="2018"/>
    <n v="2018"/>
    <s v="Meaningful progress"/>
    <x v="11"/>
    <n v="4"/>
    <x v="0"/>
    <s v=""/>
    <s v="https://eiti.org/guinea#guineas-progress-by-requirement"/>
    <s v="http://www.itie-guinee.org/"/>
    <s v="https://eiti.org/api/v1.0/score_data/53"/>
    <s v="GuineaOverall Progress (#0.0)"/>
    <x v="0"/>
  </r>
  <r>
    <x v="11"/>
    <x v="11"/>
    <n v="1"/>
    <n v="53"/>
    <s v="Guinea: 2018"/>
    <s v="GIN"/>
    <s v="Guinea"/>
    <s v="https://eiti.org/BD/2019-17"/>
    <s v="https://eiti.org/document/guinea-validation-2018"/>
    <n v="2018"/>
    <n v="2018"/>
    <s v="Meaningful progress"/>
    <x v="10"/>
    <n v="1"/>
    <x v="4"/>
    <s v="EITI Guinea published a summary of the 2016 EITI Report. The government has adopted and published a clear policy on public access, release and re-use of EITI data. However there have been no concrete initiative to promote the use of EITI data among the Guinean open data community.  "/>
    <s v="https://eiti.org/guinea#guineas-progress-by-requirement"/>
    <s v="http://www.itie-guinee.org/"/>
    <s v="https://eiti.org/api/v1.0/score_data/53"/>
    <s v="GuineaData accessibility (#7.2)"/>
    <x v="0"/>
  </r>
  <r>
    <x v="11"/>
    <x v="11"/>
    <n v="1"/>
    <n v="53"/>
    <s v="Guinea: 2018"/>
    <s v="GIN"/>
    <s v="Guinea"/>
    <s v="https://eiti.org/BD/2019-17"/>
    <s v="https://eiti.org/document/guinea-validation-2018"/>
    <n v="2018"/>
    <n v="2018"/>
    <s v="Meaningful progress"/>
    <x v="9"/>
    <n v="4"/>
    <x v="0"/>
    <s v="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
    <s v="https://eiti.org/guinea#guineas-progress-by-requirement"/>
    <s v="http://www.itie-guinee.org/"/>
    <s v="https://eiti.org/api/v1.0/score_data/53"/>
    <s v="GuineaFollow up on recommendations (#7.3)"/>
    <x v="0"/>
  </r>
  <r>
    <x v="11"/>
    <x v="11"/>
    <n v="1"/>
    <n v="53"/>
    <s v="Guinea: 2018"/>
    <s v="GIN"/>
    <s v="Guinea"/>
    <s v="https://eiti.org/BD/2019-17"/>
    <s v="https://eiti.org/document/guinea-validation-2018"/>
    <n v="2018"/>
    <n v="2018"/>
    <s v="Meaningful progress"/>
    <x v="8"/>
    <n v="1"/>
    <x v="4"/>
    <s v="It is encouraging that the MSG has made some attempt at including information on the budget-making and government audit processes and revenue earmarks in the 2016 EITI Report."/>
    <s v="https://eiti.org/guinea#guineas-progress-by-requirement"/>
    <s v="http://www.itie-guinee.org/"/>
    <s v="https://eiti.org/api/v1.0/score_data/53"/>
    <s v="GuineaRevenue management and expenditures (#5.3)"/>
    <x v="0"/>
  </r>
  <r>
    <x v="11"/>
    <x v="11"/>
    <n v="1"/>
    <n v="53"/>
    <s v="Guinea: 2018"/>
    <s v="GIN"/>
    <s v="Guinea"/>
    <s v="https://eiti.org/BD/2019-17"/>
    <s v="https://eiti.org/document/guinea-validation-2018"/>
    <n v="2018"/>
    <n v="2018"/>
    <s v="Meaningful progress"/>
    <x v="7"/>
    <n v="4"/>
    <x v="0"/>
    <s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
    <s v="https://eiti.org/guinea#guineas-progress-by-requirement"/>
    <s v="http://www.itie-guinee.org/"/>
    <s v="https://eiti.org/api/v1.0/score_data/53"/>
    <s v="GuineaDirect subnational payments (#4.6)"/>
    <x v="0"/>
  </r>
  <r>
    <x v="11"/>
    <x v="11"/>
    <n v="1"/>
    <n v="53"/>
    <s v="Guinea: 2018"/>
    <s v="GIN"/>
    <s v="Guinea"/>
    <s v="https://eiti.org/BD/2019-17"/>
    <s v="https://eiti.org/document/guinea-validation-2018"/>
    <n v="2018"/>
    <n v="2018"/>
    <s v="Meaningful progress"/>
    <x v="6"/>
    <n v="5"/>
    <x v="1"/>
    <s v="Reconciled financial data in the 2016 EITI Report is presented dis-aggregated by company, revenue stream and collecting government entity. Reconciled financial data is not yet presented dis-aggregated by project."/>
    <s v="https://eiti.org/guinea#guineas-progress-by-requirement"/>
    <s v="http://www.itie-guinee.org/"/>
    <s v="https://eiti.org/api/v1.0/score_data/53"/>
    <s v="GuineaDisaggregation (#4.7)"/>
    <x v="0"/>
  </r>
  <r>
    <x v="11"/>
    <x v="11"/>
    <n v="1"/>
    <n v="53"/>
    <s v="Guinea: 2018"/>
    <s v="GIN"/>
    <s v="Guinea"/>
    <s v="https://eiti.org/BD/2019-17"/>
    <s v="https://eiti.org/document/guinea-validation-2018"/>
    <n v="2018"/>
    <n v="2018"/>
    <s v="Meaningful progress"/>
    <x v="5"/>
    <n v="5"/>
    <x v="1"/>
    <s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
    <s v="https://eiti.org/guinea#guineas-progress-by-requirement"/>
    <s v="http://www.itie-guinee.org/"/>
    <s v="https://eiti.org/api/v1.0/score_data/53"/>
    <s v="GuineaTransportation revenues (#4.4)"/>
    <x v="0"/>
  </r>
  <r>
    <x v="11"/>
    <x v="11"/>
    <n v="1"/>
    <n v="53"/>
    <s v="Guinea: 2018"/>
    <s v="GIN"/>
    <s v="Guinea"/>
    <s v="https://eiti.org/BD/2019-17"/>
    <s v="https://eiti.org/document/guinea-validation-2018"/>
    <n v="2018"/>
    <n v="2018"/>
    <s v="Meaningful progress"/>
    <x v="4"/>
    <n v="5"/>
    <x v="1"/>
    <s v="The 2016 EITI Report discloses and reconciles extractives company payments to SOEs as well as transfers between SOEs and government. The exclusion of oil and gas company payments to ONAP from the scope of reconciliation is justified on materiality grounds (see Requirement 4.1)."/>
    <s v="https://eiti.org/guinea#guineas-progress-by-requirement"/>
    <s v="http://www.itie-guinee.org/"/>
    <s v="https://eiti.org/api/v1.0/score_data/53"/>
    <s v="GuineaSOE transactions (#4.5)"/>
    <x v="0"/>
  </r>
  <r>
    <x v="11"/>
    <x v="11"/>
    <n v="1"/>
    <n v="53"/>
    <s v="Guinea: 2018"/>
    <s v="GIN"/>
    <s v="Guinea"/>
    <s v="https://eiti.org/BD/2019-17"/>
    <s v="https://eiti.org/document/guinea-validation-2018"/>
    <n v="2018"/>
    <n v="2018"/>
    <s v="Meaningful progress"/>
    <x v="3"/>
    <n v="5"/>
    <x v="1"/>
    <s v="The 2016 EITI Report explains how extractives revenues are recorded in the national budget and provides a. general description of the allocation of the small share of extractives revenues retained by individual government entities."/>
    <s v="https://eiti.org/guinea#guineas-progress-by-requirement"/>
    <s v="http://www.itie-guinee.org/"/>
    <s v="https://eiti.org/api/v1.0/score_data/53"/>
    <s v="GuineaDistribution of revenues (#5.1)"/>
    <x v="0"/>
  </r>
  <r>
    <x v="11"/>
    <x v="11"/>
    <n v="1"/>
    <n v="53"/>
    <s v="Guinea: 2018"/>
    <s v="GIN"/>
    <s v="Guinea"/>
    <s v="https://eiti.org/BD/2019-17"/>
    <s v="https://eiti.org/document/guinea-validation-2018"/>
    <n v="2018"/>
    <n v="2018"/>
    <s v="Meaningful progress"/>
    <x v="2"/>
    <n v="0"/>
    <x v="2"/>
    <s v="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_x000a_Not applicable in Guinea_x000a_"/>
    <s v="https://eiti.org/guinea#guineas-progress-by-requirement"/>
    <s v="http://www.itie-guinee.org/"/>
    <s v="https://eiti.org/api/v1.0/score_data/53"/>
    <s v="GuineaSubnational transfers (#5.2)"/>
    <x v="0"/>
  </r>
  <r>
    <x v="11"/>
    <x v="11"/>
    <n v="1"/>
    <n v="53"/>
    <s v="Guinea: 2018"/>
    <s v="GIN"/>
    <s v="Guinea"/>
    <s v="https://eiti.org/BD/2019-17"/>
    <s v="https://eiti.org/document/guinea-validation-2018"/>
    <n v="2018"/>
    <n v="2018"/>
    <s v="Meaningful progress"/>
    <x v="1"/>
    <n v="5"/>
    <x v="1"/>
    <s v="The 2016 EITI Report was published within two years of the end of the fiscal period under review, in June 2018, and the MSG agreed the reporting period"/>
    <s v="https://eiti.org/guinea#guineas-progress-by-requirement"/>
    <s v="http://www.itie-guinee.org/"/>
    <s v="https://eiti.org/api/v1.0/score_data/53"/>
    <s v="GuineaData timeliness (#4.8)"/>
    <x v="0"/>
  </r>
  <r>
    <x v="11"/>
    <x v="11"/>
    <n v="1"/>
    <n v="53"/>
    <s v="Guinea: 2018"/>
    <s v="GIN"/>
    <s v="Guinea"/>
    <s v="https://eiti.org/BD/2019-17"/>
    <s v="https://eiti.org/document/guinea-validation-2018"/>
    <n v="2018"/>
    <n v="2018"/>
    <s v="Meaningful progress"/>
    <x v="0"/>
    <n v="5"/>
    <x v="1"/>
    <s v="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
    <s v="https://eiti.org/guinea#guineas-progress-by-requirement"/>
    <s v="http://www.itie-guinee.org/"/>
    <s v="https://eiti.org/api/v1.0/score_data/53"/>
    <s v="GuineaData quality (#4.9)"/>
    <x v="0"/>
  </r>
  <r>
    <x v="12"/>
    <x v="12"/>
    <n v="1"/>
    <n v="20"/>
    <s v="Honduras: 2017"/>
    <s v="HND"/>
    <s v="Honduras"/>
    <s v="https://eiti.org/board-decision/2017-52"/>
    <s v="https://eiti.org/document/validation-of-honduras-2017-reports"/>
    <n v="2017"/>
    <m/>
    <s v="Meaningful progress"/>
    <x v="33"/>
    <n v="5"/>
    <x v="1"/>
    <s v="The 2014 EITI Report provided an overview of the extractive industries including exploration activities."/>
    <m/>
    <m/>
    <s v="https://eiti.org/api/v1.0/score_data/20"/>
    <s v="HondurasExploration data (#3.1)"/>
    <x v="0"/>
  </r>
  <r>
    <x v="12"/>
    <x v="12"/>
    <n v="1"/>
    <n v="20"/>
    <s v="Honduras: 2017"/>
    <s v="HND"/>
    <s v="Honduras"/>
    <s v="https://eiti.org/board-decision/2017-52"/>
    <s v="https://eiti.org/document/validation-of-honduras-2017-reports"/>
    <n v="2017"/>
    <m/>
    <s v="Meaningful progress"/>
    <x v="32"/>
    <n v="5"/>
    <x v="1"/>
    <s v="Production information was based on export data, as all metallic sector production is exported. "/>
    <m/>
    <m/>
    <s v="https://eiti.org/api/v1.0/score_data/20"/>
    <s v="HondurasProduction data (#3.2)"/>
    <x v="0"/>
  </r>
  <r>
    <x v="12"/>
    <x v="12"/>
    <n v="1"/>
    <n v="20"/>
    <s v="Honduras: 2017"/>
    <s v="HND"/>
    <s v="Honduras"/>
    <s v="https://eiti.org/board-decision/2017-52"/>
    <s v="https://eiti.org/document/validation-of-honduras-2017-reports"/>
    <n v="2017"/>
    <m/>
    <s v="Meaningful progress"/>
    <x v="31"/>
    <n v="1"/>
    <x v="4"/>
    <s v="Honduras has published a roadmap for disclosing beneficial ownership information in accordance with requirement 2.5.b. ii.  "/>
    <m/>
    <m/>
    <s v="https://eiti.org/api/v1.0/score_data/20"/>
    <s v="HondurasBeneficial ownership (#2.5)"/>
    <x v="0"/>
  </r>
  <r>
    <x v="12"/>
    <x v="12"/>
    <n v="1"/>
    <n v="20"/>
    <s v="Honduras: 2017"/>
    <s v="HND"/>
    <s v="Honduras"/>
    <s v="https://eiti.org/board-decision/2017-52"/>
    <s v="https://eiti.org/document/validation-of-honduras-2017-reports"/>
    <n v="2017"/>
    <m/>
    <s v="Meaningful progress"/>
    <x v="30"/>
    <n v="0"/>
    <x v="2"/>
    <s v="The Government, through INHGEOMIN, confirmed it does not have any participation in any mining or hydrocarbon projects. "/>
    <m/>
    <m/>
    <s v="https://eiti.org/api/v1.0/score_data/20"/>
    <s v="HondurasState participation (#2.6)"/>
    <x v="0"/>
  </r>
  <r>
    <x v="12"/>
    <x v="12"/>
    <n v="1"/>
    <n v="20"/>
    <s v="Honduras: 2017"/>
    <s v="HND"/>
    <s v="Honduras"/>
    <s v="https://eiti.org/board-decision/2017-52"/>
    <s v="https://eiti.org/document/validation-of-honduras-2017-reports"/>
    <n v="2017"/>
    <m/>
    <s v="Meaningful progress"/>
    <x v="29"/>
    <n v="0"/>
    <x v="2"/>
    <s v="Honduras’ legal framework does not allow taxes or fees to be collected other than in cash. "/>
    <m/>
    <m/>
    <s v="https://eiti.org/api/v1.0/score_data/20"/>
    <s v="HondurasIn-kind revenues (#4.2)"/>
    <x v="0"/>
  </r>
  <r>
    <x v="12"/>
    <x v="12"/>
    <n v="1"/>
    <n v="20"/>
    <s v="Honduras: 2017"/>
    <s v="HND"/>
    <s v="Honduras"/>
    <s v="https://eiti.org/board-decision/2017-52"/>
    <s v="https://eiti.org/document/validation-of-honduras-2017-reports"/>
    <n v="2017"/>
    <m/>
    <s v="Meaningful progress"/>
    <x v="28"/>
    <n v="0"/>
    <x v="2"/>
    <s v="Honduras’s legal framework does not allow for these types of transactions in the oil, gas and mining activities."/>
    <m/>
    <m/>
    <s v="https://eiti.org/api/v1.0/score_data/20"/>
    <s v="HondurasBarter agreements (#4.3)"/>
    <x v="0"/>
  </r>
  <r>
    <x v="12"/>
    <x v="12"/>
    <n v="1"/>
    <n v="20"/>
    <s v="Honduras: 2017"/>
    <s v="HND"/>
    <s v="Honduras"/>
    <s v="https://eiti.org/board-decision/2017-52"/>
    <s v="https://eiti.org/document/validation-of-honduras-2017-reports"/>
    <n v="2017"/>
    <m/>
    <s v="Meaningful progress"/>
    <x v="27"/>
    <n v="5"/>
    <x v="1"/>
    <s v="The 2014 Report provided comprehensive data on export volumes and values. It did not address how the values were calculated. However, this is only suggested in the Standard. "/>
    <m/>
    <m/>
    <s v="https://eiti.org/api/v1.0/score_data/20"/>
    <s v="HondurasExport data (#3.3)"/>
    <x v="0"/>
  </r>
  <r>
    <x v="12"/>
    <x v="12"/>
    <n v="1"/>
    <n v="20"/>
    <s v="Honduras: 2017"/>
    <s v="HND"/>
    <s v="Honduras"/>
    <s v="https://eiti.org/board-decision/2017-52"/>
    <s v="https://eiti.org/document/validation-of-honduras-2017-reports"/>
    <n v="2017"/>
    <m/>
    <s v="Meaningful progress"/>
    <x v="26"/>
    <n v="4"/>
    <x v="0"/>
    <s v="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
    <m/>
    <m/>
    <s v="https://eiti.org/api/v1.0/score_data/20"/>
    <s v="HondurasComprehensiveness (#4.1)"/>
    <x v="0"/>
  </r>
  <r>
    <x v="12"/>
    <x v="12"/>
    <n v="1"/>
    <n v="20"/>
    <s v="Honduras: 2017"/>
    <s v="HND"/>
    <s v="Honduras"/>
    <s v="https://eiti.org/board-decision/2017-52"/>
    <s v="https://eiti.org/document/validation-of-honduras-2017-reports"/>
    <n v="2017"/>
    <m/>
    <s v="Meaningful progress"/>
    <x v="25"/>
    <n v="5"/>
    <x v="1"/>
    <s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
    <m/>
    <m/>
    <s v="https://eiti.org/api/v1.0/score_data/20"/>
    <s v="HondurasPolicy on contract disclosure (#2.4)"/>
    <x v="0"/>
  </r>
  <r>
    <x v="12"/>
    <x v="12"/>
    <n v="1"/>
    <n v="20"/>
    <s v="Honduras: 2017"/>
    <s v="HND"/>
    <s v="Honduras"/>
    <s v="https://eiti.org/board-decision/2017-52"/>
    <s v="https://eiti.org/document/validation-of-honduras-2017-reports"/>
    <n v="2017"/>
    <m/>
    <s v="Meaningful progress"/>
    <x v="24"/>
    <n v="4"/>
    <x v="0"/>
    <s v="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
    <m/>
    <m/>
    <s v="https://eiti.org/api/v1.0/score_data/20"/>
    <s v="HondurasCivil society engagement (#1.3)"/>
    <x v="0"/>
  </r>
  <r>
    <x v="12"/>
    <x v="12"/>
    <n v="1"/>
    <n v="20"/>
    <s v="Honduras: 2017"/>
    <s v="HND"/>
    <s v="Honduras"/>
    <s v="https://eiti.org/board-decision/2017-52"/>
    <s v="https://eiti.org/document/validation-of-honduras-2017-reports"/>
    <n v="2017"/>
    <m/>
    <s v="Meaningful progress"/>
    <x v="23"/>
    <n v="5"/>
    <x v="1"/>
    <s v="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
    <m/>
    <m/>
    <s v="https://eiti.org/api/v1.0/score_data/20"/>
    <s v="HondurasMSG governance (#1.4)"/>
    <x v="0"/>
  </r>
  <r>
    <x v="12"/>
    <x v="12"/>
    <n v="1"/>
    <n v="20"/>
    <s v="Honduras: 2017"/>
    <s v="HND"/>
    <s v="Honduras"/>
    <s v="https://eiti.org/board-decision/2017-52"/>
    <s v="https://eiti.org/document/validation-of-honduras-2017-reports"/>
    <n v="2017"/>
    <m/>
    <s v="Meaningful progress"/>
    <x v="22"/>
    <n v="4"/>
    <x v="0"/>
    <s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
    <m/>
    <m/>
    <s v="https://eiti.org/api/v1.0/score_data/20"/>
    <s v="HondurasGovernment engagement (#1.1)"/>
    <x v="0"/>
  </r>
  <r>
    <x v="12"/>
    <x v="12"/>
    <n v="1"/>
    <n v="20"/>
    <s v="Honduras: 2017"/>
    <s v="HND"/>
    <s v="Honduras"/>
    <s v="https://eiti.org/board-decision/2017-52"/>
    <s v="https://eiti.org/document/validation-of-honduras-2017-reports"/>
    <n v="2017"/>
    <m/>
    <s v="Meaningful progress"/>
    <x v="21"/>
    <n v="4"/>
    <x v="0"/>
    <s v="There is an enabling environment for company participation. Industry is engaged in the EITI. However, Industry could do more to help lift the process up and increase the EITI’s value and impact."/>
    <m/>
    <m/>
    <s v="https://eiti.org/api/v1.0/score_data/20"/>
    <s v="HondurasIndustry engagement (#1.2)"/>
    <x v="0"/>
  </r>
  <r>
    <x v="12"/>
    <x v="12"/>
    <n v="1"/>
    <n v="20"/>
    <s v="Honduras: 2017"/>
    <s v="HND"/>
    <s v="Honduras"/>
    <s v="https://eiti.org/board-decision/2017-52"/>
    <s v="https://eiti.org/document/validation-of-honduras-2017-reports"/>
    <n v="2017"/>
    <m/>
    <s v="Meaningful progress"/>
    <x v="20"/>
    <n v="5"/>
    <x v="1"/>
    <s v="The required information regarding the award and transfer of licenses are disclosed in the EITI Report.  "/>
    <m/>
    <m/>
    <s v="https://eiti.org/api/v1.0/score_data/20"/>
    <s v="HondurasLicense allocations (#2.2)"/>
    <x v="0"/>
  </r>
  <r>
    <x v="12"/>
    <x v="12"/>
    <n v="1"/>
    <n v="20"/>
    <s v="Honduras: 2017"/>
    <s v="HND"/>
    <s v="Honduras"/>
    <s v="https://eiti.org/board-decision/2017-52"/>
    <s v="https://eiti.org/document/validation-of-honduras-2017-reports"/>
    <n v="2017"/>
    <m/>
    <s v="Meaningful progress"/>
    <x v="19"/>
    <n v="5"/>
    <x v="1"/>
    <s v="Information regarding licenses awarded to companies in the extractive sector, as required in the EITI Standard, is publicly available register in the EITI Report. This information is extracted from the official register kept in the regulator’s information system SIHMON. "/>
    <m/>
    <m/>
    <s v="https://eiti.org/api/v1.0/score_data/20"/>
    <s v="HondurasLicense register (#2.3)"/>
    <x v="0"/>
  </r>
  <r>
    <x v="12"/>
    <x v="12"/>
    <n v="1"/>
    <n v="20"/>
    <s v="Honduras: 2017"/>
    <s v="HND"/>
    <s v="Honduras"/>
    <s v="https://eiti.org/board-decision/2017-52"/>
    <s v="https://eiti.org/document/validation-of-honduras-2017-reports"/>
    <n v="2017"/>
    <m/>
    <s v="Meaningful progress"/>
    <x v="18"/>
    <n v="3"/>
    <x v="3"/>
    <s v="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
    <m/>
    <m/>
    <s v="https://eiti.org/api/v1.0/score_data/20"/>
    <s v="HondurasWorkplan (#1.5)"/>
    <x v="0"/>
  </r>
  <r>
    <x v="12"/>
    <x v="12"/>
    <n v="1"/>
    <n v="20"/>
    <s v="Honduras: 2017"/>
    <s v="HND"/>
    <s v="Honduras"/>
    <s v="https://eiti.org/board-decision/2017-52"/>
    <s v="https://eiti.org/document/validation-of-honduras-2017-reports"/>
    <n v="2017"/>
    <m/>
    <s v="Meaningful progress"/>
    <x v="17"/>
    <n v="5"/>
    <x v="1"/>
    <s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
    <m/>
    <m/>
    <s v="https://eiti.org/api/v1.0/score_data/20"/>
    <s v="HondurasLegal framework (#2.1)"/>
    <x v="0"/>
  </r>
  <r>
    <x v="12"/>
    <x v="12"/>
    <n v="1"/>
    <n v="20"/>
    <s v="Honduras: 2017"/>
    <s v="HND"/>
    <s v="Honduras"/>
    <s v="https://eiti.org/board-decision/2017-52"/>
    <s v="https://eiti.org/document/validation-of-honduras-2017-reports"/>
    <n v="2017"/>
    <m/>
    <s v="Meaningful progress"/>
    <x v="16"/>
    <n v="4"/>
    <x v="0"/>
    <s v="The EITI Report disclosed the information required such as share of GDP, exports, employment but does not address EI revenues as a percentage of total government revenues."/>
    <m/>
    <m/>
    <s v="https://eiti.org/api/v1.0/score_data/20"/>
    <s v="HondurasEconomic contribution (#6.3)"/>
    <x v="0"/>
  </r>
  <r>
    <x v="12"/>
    <x v="12"/>
    <n v="1"/>
    <n v="20"/>
    <s v="Honduras: 2017"/>
    <s v="HND"/>
    <s v="Honduras"/>
    <s v="https://eiti.org/board-decision/2017-52"/>
    <s v="https://eiti.org/document/validation-of-honduras-2017-reports"/>
    <n v="2017"/>
    <m/>
    <s v="Meaningful progress"/>
    <x v="15"/>
    <n v="3"/>
    <x v="3"/>
    <s v="Honduras has conducted a reasonable amount of communication and outreach efforts, especially in 2014 and 2015. However, these efforts have been drastically reduced in 2016. The 2014 EITI Report has been barely communicated and discussed. "/>
    <m/>
    <m/>
    <s v="https://eiti.org/api/v1.0/score_data/20"/>
    <s v="HondurasPublic debate (#7.1)"/>
    <x v="0"/>
  </r>
  <r>
    <x v="12"/>
    <x v="12"/>
    <n v="1"/>
    <n v="20"/>
    <s v="Honduras: 2017"/>
    <s v="HND"/>
    <s v="Honduras"/>
    <s v="https://eiti.org/board-decision/2017-52"/>
    <s v="https://eiti.org/document/validation-of-honduras-2017-reports"/>
    <n v="2017"/>
    <m/>
    <s v="Meaningful progress"/>
    <x v="14"/>
    <n v="4"/>
    <x v="0"/>
    <s v="The 2014 EITI Report includes the unilateral disclosure of aggregated social payments made by the companies but does not provide information on the beneficiaries of such contributions. "/>
    <m/>
    <m/>
    <s v="https://eiti.org/api/v1.0/score_data/20"/>
    <s v="HondurasMandatory social expenditures (#6.1)"/>
    <x v="0"/>
  </r>
  <r>
    <x v="12"/>
    <x v="12"/>
    <n v="1"/>
    <n v="20"/>
    <s v="Honduras: 2017"/>
    <s v="HND"/>
    <s v="Honduras"/>
    <s v="https://eiti.org/board-decision/2017-52"/>
    <s v="https://eiti.org/document/validation-of-honduras-2017-reports"/>
    <n v="2017"/>
    <m/>
    <s v="Meaningful progress"/>
    <x v="13"/>
    <n v="0"/>
    <x v="2"/>
    <s v="Honduras does not have any active state-owned enterprises or QFEs."/>
    <m/>
    <m/>
    <s v="https://eiti.org/api/v1.0/score_data/20"/>
    <s v="HondurasSOE quasi-fiscal expenditures (#6.2)"/>
    <x v="0"/>
  </r>
  <r>
    <x v="12"/>
    <x v="12"/>
    <n v="1"/>
    <n v="20"/>
    <s v="Honduras: 2017"/>
    <s v="HND"/>
    <s v="Honduras"/>
    <s v="https://eiti.org/board-decision/2017-52"/>
    <s v="https://eiti.org/document/validation-of-honduras-2017-reports"/>
    <n v="2017"/>
    <m/>
    <s v="Meaningful progress"/>
    <x v="12"/>
    <n v="4"/>
    <x v="0"/>
    <s v="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
    <m/>
    <m/>
    <s v="https://eiti.org/api/v1.0/score_data/20"/>
    <s v="HondurasOutcomes and impact of implementation (#7.4)"/>
    <x v="0"/>
  </r>
  <r>
    <x v="12"/>
    <x v="12"/>
    <n v="1"/>
    <n v="20"/>
    <s v="Honduras: 2017"/>
    <s v="HND"/>
    <s v="Honduras"/>
    <s v="https://eiti.org/board-decision/2017-52"/>
    <s v="https://eiti.org/document/validation-of-honduras-2017-reports"/>
    <n v="2017"/>
    <m/>
    <s v="Meaningful progress"/>
    <x v="11"/>
    <n v="4"/>
    <x v="0"/>
    <s v=""/>
    <m/>
    <m/>
    <s v="https://eiti.org/api/v1.0/score_data/20"/>
    <s v="HondurasOverall Progress (#0.0)"/>
    <x v="0"/>
  </r>
  <r>
    <x v="12"/>
    <x v="12"/>
    <n v="1"/>
    <n v="20"/>
    <s v="Honduras: 2017"/>
    <s v="HND"/>
    <s v="Honduras"/>
    <s v="https://eiti.org/board-decision/2017-52"/>
    <s v="https://eiti.org/document/validation-of-honduras-2017-reports"/>
    <n v="2017"/>
    <m/>
    <s v="Meaningful progress"/>
    <x v="10"/>
    <n v="1"/>
    <x v="4"/>
    <s v="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
    <m/>
    <m/>
    <s v="https://eiti.org/api/v1.0/score_data/20"/>
    <s v="HondurasData accessibility (#7.2)"/>
    <x v="0"/>
  </r>
  <r>
    <x v="12"/>
    <x v="12"/>
    <n v="1"/>
    <n v="20"/>
    <s v="Honduras: 2017"/>
    <s v="HND"/>
    <s v="Honduras"/>
    <s v="https://eiti.org/board-decision/2017-52"/>
    <s v="https://eiti.org/document/validation-of-honduras-2017-reports"/>
    <n v="2017"/>
    <m/>
    <s v="Meaningful progress"/>
    <x v="9"/>
    <n v="4"/>
    <x v="0"/>
    <s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
    <m/>
    <m/>
    <s v="https://eiti.org/api/v1.0/score_data/20"/>
    <s v="HondurasFollow up on recommendations (#7.3)"/>
    <x v="0"/>
  </r>
  <r>
    <x v="12"/>
    <x v="12"/>
    <n v="1"/>
    <n v="20"/>
    <s v="Honduras: 2017"/>
    <s v="HND"/>
    <s v="Honduras"/>
    <s v="https://eiti.org/board-decision/2017-52"/>
    <s v="https://eiti.org/document/validation-of-honduras-2017-reports"/>
    <n v="2017"/>
    <m/>
    <s v="Meaningful progress"/>
    <x v="8"/>
    <n v="1"/>
    <x v="4"/>
    <s v="In accordance with the Presidential Decree No 199 of 2011 , the Population security fee is directed to the Protection and Population Security Fund. The 2014 EITI Report indicates that 5% of the municipal tax is destined for the Municipal Social Investment Fund"/>
    <m/>
    <m/>
    <s v="https://eiti.org/api/v1.0/score_data/20"/>
    <s v="HondurasRevenue management and expenditures (#5.3)"/>
    <x v="0"/>
  </r>
  <r>
    <x v="12"/>
    <x v="12"/>
    <n v="1"/>
    <n v="20"/>
    <s v="Honduras: 2017"/>
    <s v="HND"/>
    <s v="Honduras"/>
    <s v="https://eiti.org/board-decision/2017-52"/>
    <s v="https://eiti.org/document/validation-of-honduras-2017-reports"/>
    <n v="2017"/>
    <m/>
    <s v="Meaningful progress"/>
    <x v="7"/>
    <n v="3"/>
    <x v="3"/>
    <s v="An effort was made to address direct subnational payments. There were some large discrepancies as some municipalities reported incompletely. The report does not address the quality of the municipal data. "/>
    <m/>
    <m/>
    <s v="https://eiti.org/api/v1.0/score_data/20"/>
    <s v="HondurasDirect subnational payments (#4.6)"/>
    <x v="0"/>
  </r>
  <r>
    <x v="12"/>
    <x v="12"/>
    <n v="1"/>
    <n v="20"/>
    <s v="Honduras: 2017"/>
    <s v="HND"/>
    <s v="Honduras"/>
    <s v="https://eiti.org/board-decision/2017-52"/>
    <s v="https://eiti.org/document/validation-of-honduras-2017-reports"/>
    <n v="2017"/>
    <m/>
    <s v="Meaningful progress"/>
    <x v="6"/>
    <n v="5"/>
    <x v="1"/>
    <s v="The 2014 EITI Report is disaggregated by individual company, government entity (including municipality) and revenue stream."/>
    <m/>
    <m/>
    <s v="https://eiti.org/api/v1.0/score_data/20"/>
    <s v="HondurasDisaggregation (#4.7)"/>
    <x v="0"/>
  </r>
  <r>
    <x v="12"/>
    <x v="12"/>
    <n v="1"/>
    <n v="20"/>
    <s v="Honduras: 2017"/>
    <s v="HND"/>
    <s v="Honduras"/>
    <s v="https://eiti.org/board-decision/2017-52"/>
    <s v="https://eiti.org/document/validation-of-honduras-2017-reports"/>
    <n v="2017"/>
    <m/>
    <s v="Meaningful progress"/>
    <x v="5"/>
    <n v="0"/>
    <x v="2"/>
    <s v="Transportation of minerals in Honduras is entirely provided by the private sector and the state does not participate in the provision of those services."/>
    <m/>
    <m/>
    <s v="https://eiti.org/api/v1.0/score_data/20"/>
    <s v="HondurasTransportation revenues (#4.4)"/>
    <x v="0"/>
  </r>
  <r>
    <x v="12"/>
    <x v="12"/>
    <n v="1"/>
    <n v="20"/>
    <s v="Honduras: 2017"/>
    <s v="HND"/>
    <s v="Honduras"/>
    <s v="https://eiti.org/board-decision/2017-52"/>
    <s v="https://eiti.org/document/validation-of-honduras-2017-reports"/>
    <n v="2017"/>
    <m/>
    <s v="Meaningful progress"/>
    <x v="4"/>
    <n v="0"/>
    <x v="2"/>
    <s v="There are no state-owned enterprises involved in the exploration, exploitation and commercialization of minerals or hydrocarbons."/>
    <m/>
    <m/>
    <s v="https://eiti.org/api/v1.0/score_data/20"/>
    <s v="HondurasSOE transactions (#4.5)"/>
    <x v="0"/>
  </r>
  <r>
    <x v="12"/>
    <x v="12"/>
    <n v="1"/>
    <n v="20"/>
    <s v="Honduras: 2017"/>
    <s v="HND"/>
    <s v="Honduras"/>
    <s v="https://eiti.org/board-decision/2017-52"/>
    <s v="https://eiti.org/document/validation-of-honduras-2017-reports"/>
    <n v="2017"/>
    <m/>
    <s v="Meaningful progress"/>
    <x v="3"/>
    <n v="5"/>
    <x v="1"/>
    <s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
    <m/>
    <m/>
    <s v="https://eiti.org/api/v1.0/score_data/20"/>
    <s v="HondurasDistribution of revenues (#5.1)"/>
    <x v="0"/>
  </r>
  <r>
    <x v="12"/>
    <x v="12"/>
    <n v="1"/>
    <n v="20"/>
    <s v="Honduras: 2017"/>
    <s v="HND"/>
    <s v="Honduras"/>
    <s v="https://eiti.org/board-decision/2017-52"/>
    <s v="https://eiti.org/document/validation-of-honduras-2017-reports"/>
    <n v="2017"/>
    <m/>
    <s v="Meaningful progress"/>
    <x v="2"/>
    <n v="0"/>
    <x v="2"/>
    <s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
    <m/>
    <m/>
    <s v="https://eiti.org/api/v1.0/score_data/20"/>
    <s v="HondurasSubnational transfers (#5.2)"/>
    <x v="0"/>
  </r>
  <r>
    <x v="12"/>
    <x v="12"/>
    <n v="1"/>
    <n v="20"/>
    <s v="Honduras: 2017"/>
    <s v="HND"/>
    <s v="Honduras"/>
    <s v="https://eiti.org/board-decision/2017-52"/>
    <s v="https://eiti.org/document/validation-of-honduras-2017-reports"/>
    <n v="2017"/>
    <m/>
    <s v="Meaningful progress"/>
    <x v="1"/>
    <n v="5"/>
    <x v="1"/>
    <s v="The first EITI Report (2012 and 2013) was published in May 2015 and the second report covering 2014 in September 2016."/>
    <m/>
    <m/>
    <s v="https://eiti.org/api/v1.0/score_data/20"/>
    <s v="HondurasData timeliness (#4.8)"/>
    <x v="0"/>
  </r>
  <r>
    <x v="12"/>
    <x v="12"/>
    <n v="1"/>
    <n v="20"/>
    <s v="Honduras: 2017"/>
    <s v="HND"/>
    <s v="Honduras"/>
    <s v="https://eiti.org/board-decision/2017-52"/>
    <s v="https://eiti.org/document/validation-of-honduras-2017-reports"/>
    <n v="2017"/>
    <m/>
    <s v="Meaningful progress"/>
    <x v="0"/>
    <n v="4"/>
    <x v="0"/>
    <s v="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
    <m/>
    <m/>
    <s v="https://eiti.org/api/v1.0/score_data/20"/>
    <s v="HondurasData quality (#4.9)"/>
    <x v="0"/>
  </r>
  <r>
    <x v="13"/>
    <x v="13"/>
    <n v="1"/>
    <n v="15"/>
    <s v="Iraq: 2017"/>
    <s v="IRQ"/>
    <s v="Iraq"/>
    <s v="https://eiti.org/board-decision/2017-55"/>
    <s v="https://eiti.org/document/validation-of-iraq-2017-reports"/>
    <n v="2017"/>
    <m/>
    <s v="Inadequate progress / suspended"/>
    <x v="0"/>
    <n v="3"/>
    <x v="3"/>
    <s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
    <m/>
    <s v="http://ieiti.org.iq/"/>
    <s v="https://eiti.org/api/v1.0/score_data/15"/>
    <s v="IraqData quality (#4.9)"/>
    <x v="0"/>
  </r>
  <r>
    <x v="13"/>
    <x v="13"/>
    <n v="1"/>
    <n v="15"/>
    <s v="Iraq: 2017"/>
    <s v="IRQ"/>
    <s v="Iraq"/>
    <s v="https://eiti.org/board-decision/2017-55"/>
    <s v="https://eiti.org/document/validation-of-iraq-2017-reports"/>
    <n v="2017"/>
    <m/>
    <s v="Inadequate progress / suspended"/>
    <x v="1"/>
    <n v="5"/>
    <x v="1"/>
    <s v="Iraq now publishes EITI Reports within one year of the close of the fiscal period under review."/>
    <m/>
    <s v="http://ieiti.org.iq/"/>
    <s v="https://eiti.org/api/v1.0/score_data/15"/>
    <s v="IraqData timeliness (#4.8)"/>
    <x v="0"/>
  </r>
  <r>
    <x v="13"/>
    <x v="13"/>
    <n v="1"/>
    <n v="15"/>
    <s v="Iraq: 2017"/>
    <s v="IRQ"/>
    <s v="Iraq"/>
    <s v="https://eiti.org/board-decision/2017-55"/>
    <s v="https://eiti.org/document/validation-of-iraq-2017-reports"/>
    <n v="2017"/>
    <m/>
    <s v="Inadequate progress / suspended"/>
    <x v="2"/>
    <n v="3"/>
    <x v="3"/>
    <s v="The 2015 IEITI Report provides only a cursory description of statutory allocations and subational transfers to the Kurdish Regional Government. There is insufficient information to identify any discrepancies between amounts that should have beentransferred and actual transfers.  "/>
    <m/>
    <s v="http://ieiti.org.iq/"/>
    <s v="https://eiti.org/api/v1.0/score_data/15"/>
    <s v="IraqSubnational transfers (#5.2)"/>
    <x v="0"/>
  </r>
  <r>
    <x v="13"/>
    <x v="13"/>
    <n v="1"/>
    <n v="15"/>
    <s v="Iraq: 2017"/>
    <s v="IRQ"/>
    <s v="Iraq"/>
    <s v="https://eiti.org/board-decision/2017-55"/>
    <s v="https://eiti.org/document/validation-of-iraq-2017-reports"/>
    <n v="2017"/>
    <m/>
    <s v="Inadequate progress / suspended"/>
    <x v="3"/>
    <n v="3"/>
    <x v="3"/>
    <s v="The 2015 IEITI Report does not address off-budget oil and gas revenues earmarked for the UN Compensation Fund or explain the allocation of any mining, oil or gas revenues that are not recorded in the national budget."/>
    <m/>
    <s v="http://ieiti.org.iq/"/>
    <s v="https://eiti.org/api/v1.0/score_data/15"/>
    <s v="IraqDistribution of revenues (#5.1)"/>
    <x v="0"/>
  </r>
  <r>
    <x v="13"/>
    <x v="13"/>
    <n v="1"/>
    <n v="15"/>
    <s v="Iraq: 2017"/>
    <s v="IRQ"/>
    <s v="Iraq"/>
    <s v="https://eiti.org/board-decision/2017-55"/>
    <s v="https://eiti.org/document/validation-of-iraq-2017-reports"/>
    <n v="2017"/>
    <m/>
    <s v="Inadequate progress / suspended"/>
    <x v="4"/>
    <n v="4"/>
    <x v="0"/>
    <s v="The 2015 IEITI Report discloses some transactions between the government and state owned enterprises but not all."/>
    <m/>
    <s v="http://ieiti.org.iq/"/>
    <s v="https://eiti.org/api/v1.0/score_data/15"/>
    <s v="IraqSOE transactions (#4.5)"/>
    <x v="0"/>
  </r>
  <r>
    <x v="13"/>
    <x v="13"/>
    <n v="1"/>
    <n v="15"/>
    <s v="Iraq: 2017"/>
    <s v="IRQ"/>
    <s v="Iraq"/>
    <s v="https://eiti.org/board-decision/2017-55"/>
    <s v="https://eiti.org/document/validation-of-iraq-2017-reports"/>
    <n v="2017"/>
    <m/>
    <s v="Inadequate progress / suspended"/>
    <x v="5"/>
    <n v="0"/>
    <x v="2"/>
    <s v="EITI Requirement 4.4 on transport revenues is not applicable to Iraq."/>
    <m/>
    <s v="http://ieiti.org.iq/"/>
    <s v="https://eiti.org/api/v1.0/score_data/15"/>
    <s v="IraqTransportation revenues (#4.4)"/>
    <x v="0"/>
  </r>
  <r>
    <x v="13"/>
    <x v="13"/>
    <n v="1"/>
    <n v="15"/>
    <s v="Iraq: 2017"/>
    <s v="IRQ"/>
    <s v="Iraq"/>
    <s v="https://eiti.org/board-decision/2017-55"/>
    <s v="https://eiti.org/document/validation-of-iraq-2017-reports"/>
    <n v="2017"/>
    <m/>
    <s v="Inadequate progress / suspended"/>
    <x v="6"/>
    <n v="4"/>
    <x v="0"/>
    <s v="The 2015 IEITI Reports present reconciled oil sales data disaggregated by company, but only presents reconciled tax payments disaggregated by oilfield, not by company. This does not allow readers to calculate each company’s share of payments to government. "/>
    <m/>
    <s v="http://ieiti.org.iq/"/>
    <s v="https://eiti.org/api/v1.0/score_data/15"/>
    <s v="IraqDisaggregation (#4.7)"/>
    <x v="0"/>
  </r>
  <r>
    <x v="13"/>
    <x v="13"/>
    <n v="1"/>
    <n v="15"/>
    <s v="Iraq: 2017"/>
    <s v="IRQ"/>
    <s v="Iraq"/>
    <s v="https://eiti.org/board-decision/2017-55"/>
    <s v="https://eiti.org/document/validation-of-iraq-2017-reports"/>
    <n v="2017"/>
    <m/>
    <s v="Inadequate progress / suspended"/>
    <x v="7"/>
    <n v="2"/>
    <x v="5"/>
    <s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
    <m/>
    <s v="http://ieiti.org.iq/"/>
    <s v="https://eiti.org/api/v1.0/score_data/15"/>
    <s v="IraqDirect subnational payments (#4.6)"/>
    <x v="0"/>
  </r>
  <r>
    <x v="13"/>
    <x v="13"/>
    <n v="1"/>
    <n v="15"/>
    <s v="Iraq: 2017"/>
    <s v="IRQ"/>
    <s v="Iraq"/>
    <s v="https://eiti.org/board-decision/2017-55"/>
    <s v="https://eiti.org/document/validation-of-iraq-2017-reports"/>
    <n v="2017"/>
    <m/>
    <s v="Inadequate progress / suspended"/>
    <x v="8"/>
    <n v="1"/>
    <x v="4"/>
    <s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
    <m/>
    <s v="http://ieiti.org.iq/"/>
    <s v="https://eiti.org/api/v1.0/score_data/15"/>
    <s v="IraqRevenue management and expenditures (#5.3)"/>
    <x v="0"/>
  </r>
  <r>
    <x v="13"/>
    <x v="13"/>
    <n v="1"/>
    <n v="15"/>
    <s v="Iraq: 2017"/>
    <s v="IRQ"/>
    <s v="Iraq"/>
    <s v="https://eiti.org/board-decision/2017-55"/>
    <s v="https://eiti.org/document/validation-of-iraq-2017-reports"/>
    <n v="2017"/>
    <m/>
    <s v="Inadequate progress / suspended"/>
    <x v="9"/>
    <n v="4"/>
    <x v="0"/>
    <s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
    <m/>
    <s v="http://ieiti.org.iq/"/>
    <s v="https://eiti.org/api/v1.0/score_data/15"/>
    <s v="IraqFollow up on recommendations (#7.3)"/>
    <x v="0"/>
  </r>
  <r>
    <x v="13"/>
    <x v="13"/>
    <n v="1"/>
    <n v="15"/>
    <s v="Iraq: 2017"/>
    <s v="IRQ"/>
    <s v="Iraq"/>
    <s v="https://eiti.org/board-decision/2017-55"/>
    <s v="https://eiti.org/document/validation-of-iraq-2017-reports"/>
    <n v="2017"/>
    <m/>
    <s v="Inadequate progress / suspended"/>
    <x v="10"/>
    <n v="1"/>
    <x v="4"/>
    <s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
    <m/>
    <s v="http://ieiti.org.iq/"/>
    <s v="https://eiti.org/api/v1.0/score_data/15"/>
    <s v="IraqData accessibility (#7.2)"/>
    <x v="0"/>
  </r>
  <r>
    <x v="13"/>
    <x v="13"/>
    <n v="1"/>
    <n v="15"/>
    <s v="Iraq: 2017"/>
    <s v="IRQ"/>
    <s v="Iraq"/>
    <s v="https://eiti.org/board-decision/2017-55"/>
    <s v="https://eiti.org/document/validation-of-iraq-2017-reports"/>
    <n v="2017"/>
    <m/>
    <s v="Inadequate progress / suspended"/>
    <x v="11"/>
    <n v="3"/>
    <x v="3"/>
    <s v=""/>
    <m/>
    <s v="http://ieiti.org.iq/"/>
    <s v="https://eiti.org/api/v1.0/score_data/15"/>
    <s v="IraqOverall Progress (#0.0)"/>
    <x v="0"/>
  </r>
  <r>
    <x v="13"/>
    <x v="13"/>
    <n v="1"/>
    <n v="15"/>
    <s v="Iraq: 2017"/>
    <s v="IRQ"/>
    <s v="Iraq"/>
    <s v="https://eiti.org/board-decision/2017-55"/>
    <s v="https://eiti.org/document/validation-of-iraq-2017-reports"/>
    <n v="2017"/>
    <m/>
    <s v="Inadequate progress / suspended"/>
    <x v="12"/>
    <n v="3"/>
    <x v="3"/>
    <s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
    <m/>
    <s v="http://ieiti.org.iq/"/>
    <s v="https://eiti.org/api/v1.0/score_data/15"/>
    <s v="IraqOutcomes and impact of implementation (#7.4)"/>
    <x v="0"/>
  </r>
  <r>
    <x v="13"/>
    <x v="13"/>
    <n v="1"/>
    <n v="15"/>
    <s v="Iraq: 2017"/>
    <s v="IRQ"/>
    <s v="Iraq"/>
    <s v="https://eiti.org/board-decision/2017-55"/>
    <s v="https://eiti.org/document/validation-of-iraq-2017-reports"/>
    <n v="2017"/>
    <m/>
    <s v="Inadequate progress / suspended"/>
    <x v="13"/>
    <n v="0"/>
    <x v="2"/>
    <s v="This requirement is not applicable in Iraq."/>
    <m/>
    <s v="http://ieiti.org.iq/"/>
    <s v="https://eiti.org/api/v1.0/score_data/15"/>
    <s v="IraqSOE quasi-fiscal expenditures (#6.2)"/>
    <x v="0"/>
  </r>
  <r>
    <x v="13"/>
    <x v="13"/>
    <n v="1"/>
    <n v="15"/>
    <s v="Iraq: 2017"/>
    <s v="IRQ"/>
    <s v="Iraq"/>
    <s v="https://eiti.org/board-decision/2017-55"/>
    <s v="https://eiti.org/document/validation-of-iraq-2017-reports"/>
    <n v="2017"/>
    <m/>
    <s v="Inadequate progress / suspended"/>
    <x v="14"/>
    <n v="3"/>
    <x v="3"/>
    <s v="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
    <m/>
    <s v="http://ieiti.org.iq/"/>
    <s v="https://eiti.org/api/v1.0/score_data/15"/>
    <s v="IraqMandatory social expenditures (#6.1)"/>
    <x v="0"/>
  </r>
  <r>
    <x v="13"/>
    <x v="13"/>
    <n v="1"/>
    <n v="15"/>
    <s v="Iraq: 2017"/>
    <s v="IRQ"/>
    <s v="Iraq"/>
    <s v="https://eiti.org/board-decision/2017-55"/>
    <s v="https://eiti.org/document/validation-of-iraq-2017-reports"/>
    <n v="2017"/>
    <m/>
    <s v="Inadequate progress / suspended"/>
    <x v="15"/>
    <n v="4"/>
    <x v="0"/>
    <s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
    <m/>
    <s v="http://ieiti.org.iq/"/>
    <s v="https://eiti.org/api/v1.0/score_data/15"/>
    <s v="IraqPublic debate (#7.1)"/>
    <x v="0"/>
  </r>
  <r>
    <x v="13"/>
    <x v="13"/>
    <n v="1"/>
    <n v="15"/>
    <s v="Iraq: 2017"/>
    <s v="IRQ"/>
    <s v="Iraq"/>
    <s v="https://eiti.org/board-decision/2017-55"/>
    <s v="https://eiti.org/document/validation-of-iraq-2017-reports"/>
    <n v="2017"/>
    <m/>
    <s v="Inadequate progress / suspended"/>
    <x v="16"/>
    <n v="4"/>
    <x v="0"/>
    <s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
    <m/>
    <s v="http://ieiti.org.iq/"/>
    <s v="https://eiti.org/api/v1.0/score_data/15"/>
    <s v="IraqEconomic contribution (#6.3)"/>
    <x v="0"/>
  </r>
  <r>
    <x v="13"/>
    <x v="13"/>
    <n v="1"/>
    <n v="15"/>
    <s v="Iraq: 2017"/>
    <s v="IRQ"/>
    <s v="Iraq"/>
    <s v="https://eiti.org/board-decision/2017-55"/>
    <s v="https://eiti.org/document/validation-of-iraq-2017-reports"/>
    <n v="2017"/>
    <m/>
    <s v="Inadequate progress / suspended"/>
    <x v="17"/>
    <n v="3"/>
    <x v="3"/>
    <s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
    <m/>
    <s v="http://ieiti.org.iq/"/>
    <s v="https://eiti.org/api/v1.0/score_data/15"/>
    <s v="IraqLegal framework (#2.1)"/>
    <x v="0"/>
  </r>
  <r>
    <x v="13"/>
    <x v="13"/>
    <n v="1"/>
    <n v="15"/>
    <s v="Iraq: 2017"/>
    <s v="IRQ"/>
    <s v="Iraq"/>
    <s v="https://eiti.org/board-decision/2017-55"/>
    <s v="https://eiti.org/document/validation-of-iraq-2017-reports"/>
    <n v="2017"/>
    <m/>
    <s v="Inadequate progress / suspended"/>
    <x v="18"/>
    <n v="4"/>
    <x v="0"/>
    <s v="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
    <m/>
    <s v="http://ieiti.org.iq/"/>
    <s v="https://eiti.org/api/v1.0/score_data/15"/>
    <s v="IraqWorkplan (#1.5)"/>
    <x v="0"/>
  </r>
  <r>
    <x v="13"/>
    <x v="13"/>
    <n v="1"/>
    <n v="15"/>
    <s v="Iraq: 2017"/>
    <s v="IRQ"/>
    <s v="Iraq"/>
    <s v="https://eiti.org/board-decision/2017-55"/>
    <s v="https://eiti.org/document/validation-of-iraq-2017-reports"/>
    <n v="2017"/>
    <m/>
    <s v="Inadequate progress / suspended"/>
    <x v="19"/>
    <n v="3"/>
    <x v="3"/>
    <s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
    <m/>
    <s v="http://ieiti.org.iq/"/>
    <s v="https://eiti.org/api/v1.0/score_data/15"/>
    <s v="IraqLicense register (#2.3)"/>
    <x v="0"/>
  </r>
  <r>
    <x v="13"/>
    <x v="13"/>
    <n v="1"/>
    <n v="15"/>
    <s v="Iraq: 2017"/>
    <s v="IRQ"/>
    <s v="Iraq"/>
    <s v="https://eiti.org/board-decision/2017-55"/>
    <s v="https://eiti.org/document/validation-of-iraq-2017-reports"/>
    <n v="2017"/>
    <m/>
    <s v="Inadequate progress / suspended"/>
    <x v="20"/>
    <n v="3"/>
    <x v="3"/>
    <s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
    <m/>
    <s v="http://ieiti.org.iq/"/>
    <s v="https://eiti.org/api/v1.0/score_data/15"/>
    <s v="IraqLicense allocations (#2.2)"/>
    <x v="0"/>
  </r>
  <r>
    <x v="13"/>
    <x v="13"/>
    <n v="1"/>
    <n v="15"/>
    <s v="Iraq: 2017"/>
    <s v="IRQ"/>
    <s v="Iraq"/>
    <s v="https://eiti.org/board-decision/2017-55"/>
    <s v="https://eiti.org/document/validation-of-iraq-2017-reports"/>
    <n v="2017"/>
    <m/>
    <s v="Inadequate progress / suspended"/>
    <x v="21"/>
    <n v="3"/>
    <x v="3"/>
    <s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
    <m/>
    <s v="http://ieiti.org.iq/"/>
    <s v="https://eiti.org/api/v1.0/score_data/15"/>
    <s v="IraqIndustry engagement (#1.2)"/>
    <x v="0"/>
  </r>
  <r>
    <x v="13"/>
    <x v="13"/>
    <n v="1"/>
    <n v="15"/>
    <s v="Iraq: 2017"/>
    <s v="IRQ"/>
    <s v="Iraq"/>
    <s v="https://eiti.org/board-decision/2017-55"/>
    <s v="https://eiti.org/document/validation-of-iraq-2017-reports"/>
    <n v="2017"/>
    <m/>
    <s v="Inadequate progress / suspended"/>
    <x v="22"/>
    <n v="3"/>
    <x v="3"/>
    <s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
    <m/>
    <s v="http://ieiti.org.iq/"/>
    <s v="https://eiti.org/api/v1.0/score_data/15"/>
    <s v="IraqGovernment engagement (#1.1)"/>
    <x v="0"/>
  </r>
  <r>
    <x v="13"/>
    <x v="13"/>
    <n v="1"/>
    <n v="15"/>
    <s v="Iraq: 2017"/>
    <s v="IRQ"/>
    <s v="Iraq"/>
    <s v="https://eiti.org/board-decision/2017-55"/>
    <s v="https://eiti.org/document/validation-of-iraq-2017-reports"/>
    <n v="2017"/>
    <m/>
    <s v="Inadequate progress / suspended"/>
    <x v="23"/>
    <n v="3"/>
    <x v="3"/>
    <s v="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
    <m/>
    <s v="http://ieiti.org.iq/"/>
    <s v="https://eiti.org/api/v1.0/score_data/15"/>
    <s v="IraqMSG governance (#1.4)"/>
    <x v="0"/>
  </r>
  <r>
    <x v="13"/>
    <x v="13"/>
    <n v="1"/>
    <n v="15"/>
    <s v="Iraq: 2017"/>
    <s v="IRQ"/>
    <s v="Iraq"/>
    <s v="https://eiti.org/board-decision/2017-55"/>
    <s v="https://eiti.org/document/validation-of-iraq-2017-reports"/>
    <n v="2017"/>
    <m/>
    <s v="Inadequate progress / suspended"/>
    <x v="24"/>
    <n v="5"/>
    <x v="1"/>
    <s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
    <m/>
    <s v="http://ieiti.org.iq/"/>
    <s v="https://eiti.org/api/v1.0/score_data/15"/>
    <s v="IraqCivil society engagement (#1.3)"/>
    <x v="0"/>
  </r>
  <r>
    <x v="13"/>
    <x v="13"/>
    <n v="1"/>
    <n v="15"/>
    <s v="Iraq: 2017"/>
    <s v="IRQ"/>
    <s v="Iraq"/>
    <s v="https://eiti.org/board-decision/2017-55"/>
    <s v="https://eiti.org/document/validation-of-iraq-2017-reports"/>
    <n v="2017"/>
    <m/>
    <s v="Inadequate progress / suspended"/>
    <x v="25"/>
    <n v="3"/>
    <x v="3"/>
    <s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
    <m/>
    <s v="http://ieiti.org.iq/"/>
    <s v="https://eiti.org/api/v1.0/score_data/15"/>
    <s v="IraqPolicy on contract disclosure (#2.4)"/>
    <x v="0"/>
  </r>
  <r>
    <x v="13"/>
    <x v="13"/>
    <n v="1"/>
    <n v="15"/>
    <s v="Iraq: 2017"/>
    <s v="IRQ"/>
    <s v="Iraq"/>
    <s v="https://eiti.org/board-decision/2017-55"/>
    <s v="https://eiti.org/document/validation-of-iraq-2017-reports"/>
    <n v="2017"/>
    <m/>
    <s v="Inadequate progress / suspended"/>
    <x v="26"/>
    <n v="3"/>
    <x v="3"/>
    <s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
    <m/>
    <s v="http://ieiti.org.iq/"/>
    <s v="https://eiti.org/api/v1.0/score_data/15"/>
    <s v="IraqComprehensiveness (#4.1)"/>
    <x v="0"/>
  </r>
  <r>
    <x v="13"/>
    <x v="13"/>
    <n v="1"/>
    <n v="15"/>
    <s v="Iraq: 2017"/>
    <s v="IRQ"/>
    <s v="Iraq"/>
    <s v="https://eiti.org/board-decision/2017-55"/>
    <s v="https://eiti.org/document/validation-of-iraq-2017-reports"/>
    <n v="2017"/>
    <m/>
    <s v="Inadequate progress / suspended"/>
    <x v="27"/>
    <n v="5"/>
    <x v="1"/>
    <s v="The 2015 IEITI Report provides the volumes and values of crude oil exports. There is no evidence of any Iraqi exports of natural gas or minerals in 2015."/>
    <m/>
    <s v="http://ieiti.org.iq/"/>
    <s v="https://eiti.org/api/v1.0/score_data/15"/>
    <s v="IraqExport data (#3.3)"/>
    <x v="0"/>
  </r>
  <r>
    <x v="13"/>
    <x v="13"/>
    <n v="1"/>
    <n v="15"/>
    <s v="Iraq: 2017"/>
    <s v="IRQ"/>
    <s v="Iraq"/>
    <s v="https://eiti.org/board-decision/2017-55"/>
    <s v="https://eiti.org/document/validation-of-iraq-2017-reports"/>
    <n v="2017"/>
    <m/>
    <s v="Inadequate progress / suspended"/>
    <x v="28"/>
    <n v="0"/>
    <x v="2"/>
    <s v="EITI Requirement 4.3 on barter and infrastructure transactions is not applicable to Iraq."/>
    <m/>
    <s v="http://ieiti.org.iq/"/>
    <s v="https://eiti.org/api/v1.0/score_data/15"/>
    <s v="IraqBarter agreements (#4.3)"/>
    <x v="0"/>
  </r>
  <r>
    <x v="13"/>
    <x v="13"/>
    <n v="1"/>
    <n v="15"/>
    <s v="Iraq: 2017"/>
    <s v="IRQ"/>
    <s v="Iraq"/>
    <s v="https://eiti.org/board-decision/2017-55"/>
    <s v="https://eiti.org/document/validation-of-iraq-2017-reports"/>
    <n v="2017"/>
    <m/>
    <s v="Inadequate progress / suspended"/>
    <x v="29"/>
    <n v="6"/>
    <x v="6"/>
    <s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
    <m/>
    <s v="http://ieiti.org.iq/"/>
    <s v="https://eiti.org/api/v1.0/score_data/15"/>
    <s v="IraqIn-kind revenues (#4.2)"/>
    <x v="0"/>
  </r>
  <r>
    <x v="13"/>
    <x v="13"/>
    <n v="1"/>
    <n v="15"/>
    <s v="Iraq: 2017"/>
    <s v="IRQ"/>
    <s v="Iraq"/>
    <s v="https://eiti.org/board-decision/2017-55"/>
    <s v="https://eiti.org/document/validation-of-iraq-2017-reports"/>
    <n v="2017"/>
    <m/>
    <s v="Inadequate progress / suspended"/>
    <x v="30"/>
    <n v="3"/>
    <x v="3"/>
    <s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
    <m/>
    <s v="http://ieiti.org.iq/"/>
    <s v="https://eiti.org/api/v1.0/score_data/15"/>
    <s v="IraqState participation (#2.6)"/>
    <x v="0"/>
  </r>
  <r>
    <x v="13"/>
    <x v="13"/>
    <n v="1"/>
    <n v="15"/>
    <s v="Iraq: 2017"/>
    <s v="IRQ"/>
    <s v="Iraq"/>
    <s v="https://eiti.org/board-decision/2017-55"/>
    <s v="https://eiti.org/document/validation-of-iraq-2017-reports"/>
    <n v="2017"/>
    <m/>
    <s v="Inadequate progress / suspended"/>
    <x v="31"/>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_x000a_relevant."/>
    <m/>
    <s v="http://ieiti.org.iq/"/>
    <s v="https://eiti.org/api/v1.0/score_data/15"/>
    <s v="IraqBeneficial ownership (#2.5)"/>
    <x v="0"/>
  </r>
  <r>
    <x v="13"/>
    <x v="13"/>
    <n v="1"/>
    <n v="15"/>
    <s v="Iraq: 2017"/>
    <s v="IRQ"/>
    <s v="Iraq"/>
    <s v="https://eiti.org/board-decision/2017-55"/>
    <s v="https://eiti.org/document/validation-of-iraq-2017-reports"/>
    <n v="2017"/>
    <m/>
    <s v="Inadequate progress / suspended"/>
    <x v="32"/>
    <n v="4"/>
    <x v="0"/>
    <s v="The 2015 IEITI Report provides the volumes of production of oil, gas and four minerals, but only provides the production value for crude oil and natural gas, not the minerals. Volumes and values are not provided for natural gas production in the Kurdish Regional Government (KRG)."/>
    <m/>
    <s v="http://ieiti.org.iq/"/>
    <s v="https://eiti.org/api/v1.0/score_data/15"/>
    <s v="IraqProduction data (#3.2)"/>
    <x v="0"/>
  </r>
  <r>
    <x v="13"/>
    <x v="13"/>
    <n v="1"/>
    <n v="15"/>
    <s v="Iraq: 2017"/>
    <s v="IRQ"/>
    <s v="Iraq"/>
    <s v="https://eiti.org/board-decision/2017-55"/>
    <s v="https://eiti.org/document/validation-of-iraq-2017-reports"/>
    <n v="2017"/>
    <m/>
    <s v="Inadequate progress / suspended"/>
    <x v="33"/>
    <n v="5"/>
    <x v="1"/>
    <s v="The 2015 IEITI Report provides an overview of the extractive sector, including information on significant exploration activities."/>
    <m/>
    <s v="http://ieiti.org.iq/"/>
    <s v="https://eiti.org/api/v1.0/score_data/15"/>
    <s v="IraqExploration data (#3.1)"/>
    <x v="0"/>
  </r>
  <r>
    <x v="14"/>
    <x v="14"/>
    <n v="1"/>
    <n v="21"/>
    <s v="Kazakhstan: 2017"/>
    <s v="KAZ"/>
    <s v="Kazakhstan"/>
    <s v="https://eiti.org/BD/2018-13"/>
    <s v="https://eiti.org/document/kazakhstan-validation-2017"/>
    <n v="2017"/>
    <n v="2017"/>
    <s v="Meaningful progress"/>
    <x v="3"/>
    <n v="6"/>
    <x v="6"/>
    <s v="Kazakhstan has disclosed which extractive industry revenues are recorded in the national budget, and which once are allocated to the National Fund. In addition, the report references national budget classification codes as encouraged by the EITI Standard. "/>
    <s v="https://eiti.org/kazakhstan#kazakhstans-progress-by-requirement"/>
    <s v="http://eiti.geology.gov.kz/en/"/>
    <s v="https://eiti.org/api/v1.0/score_data/21"/>
    <s v="KazakhstanDistribution of revenues (#5.1)"/>
    <x v="0"/>
  </r>
  <r>
    <x v="14"/>
    <x v="14"/>
    <n v="1"/>
    <n v="21"/>
    <s v="Kazakhstan: 2017"/>
    <s v="KAZ"/>
    <s v="Kazakhstan"/>
    <s v="https://eiti.org/BD/2018-13"/>
    <s v="https://eiti.org/document/kazakhstan-validation-2017"/>
    <n v="2017"/>
    <n v="2017"/>
    <s v="Meaningful progress"/>
    <x v="0"/>
    <n v="4"/>
    <x v="0"/>
    <s v="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
    <s v="https://eiti.org/kazakhstan#kazakhstans-progress-by-requirement"/>
    <s v="http://eiti.geology.gov.kz/en/"/>
    <s v="https://eiti.org/api/v1.0/score_data/21"/>
    <s v="KazakhstanData quality (#4.9)"/>
    <x v="0"/>
  </r>
  <r>
    <x v="14"/>
    <x v="14"/>
    <n v="1"/>
    <n v="21"/>
    <s v="Kazakhstan: 2017"/>
    <s v="KAZ"/>
    <s v="Kazakhstan"/>
    <s v="https://eiti.org/BD/2018-13"/>
    <s v="https://eiti.org/document/kazakhstan-validation-2017"/>
    <n v="2017"/>
    <n v="2017"/>
    <s v="Meaningful progress"/>
    <x v="8"/>
    <n v="6"/>
    <x v="6"/>
    <s v="The 2015 EITI Report discloses ad hoc spending of National Fund revenue earmarked for particular projects. It also includes an explanation of the budgeting process."/>
    <s v="https://eiti.org/kazakhstan#kazakhstans-progress-by-requirement"/>
    <s v="http://eiti.geology.gov.kz/en/"/>
    <s v="https://eiti.org/api/v1.0/score_data/21"/>
    <s v="KazakhstanRevenue management and expenditures (#5.3)"/>
    <x v="0"/>
  </r>
  <r>
    <x v="14"/>
    <x v="14"/>
    <n v="1"/>
    <n v="21"/>
    <s v="Kazakhstan: 2017"/>
    <s v="KAZ"/>
    <s v="Kazakhstan"/>
    <s v="https://eiti.org/BD/2018-13"/>
    <s v="https://eiti.org/document/kazakhstan-validation-2017"/>
    <n v="2017"/>
    <n v="2017"/>
    <s v="Meaningful progress"/>
    <x v="2"/>
    <n v="0"/>
    <x v="2"/>
    <s v="The 2015 EITI Report confirms that there are no statutory subnational transfers particular to the extractive sector in Kazakhstan. "/>
    <s v="https://eiti.org/kazakhstan#kazakhstans-progress-by-requirement"/>
    <s v="http://eiti.geology.gov.kz/en/"/>
    <s v="https://eiti.org/api/v1.0/score_data/21"/>
    <s v="KazakhstanSubnational transfers (#5.2)"/>
    <x v="0"/>
  </r>
  <r>
    <x v="14"/>
    <x v="14"/>
    <n v="1"/>
    <n v="21"/>
    <s v="Kazakhstan: 2017"/>
    <s v="KAZ"/>
    <s v="Kazakhstan"/>
    <s v="https://eiti.org/BD/2018-13"/>
    <s v="https://eiti.org/document/kazakhstan-validation-2017"/>
    <n v="2017"/>
    <n v="2017"/>
    <s v="Meaningful progress"/>
    <x v="7"/>
    <n v="0"/>
    <x v="2"/>
    <s v="Although some taxes are channelled to the local level upon payment, there is a centralised taxes and payments collection system monitored by the MoF."/>
    <s v="https://eiti.org/kazakhstan#kazakhstans-progress-by-requirement"/>
    <s v="http://eiti.geology.gov.kz/en/"/>
    <s v="https://eiti.org/api/v1.0/score_data/21"/>
    <s v="KazakhstanDirect subnational payments (#4.6)"/>
    <x v="0"/>
  </r>
  <r>
    <x v="14"/>
    <x v="14"/>
    <n v="1"/>
    <n v="21"/>
    <s v="Kazakhstan: 2017"/>
    <s v="KAZ"/>
    <s v="Kazakhstan"/>
    <s v="https://eiti.org/BD/2018-13"/>
    <s v="https://eiti.org/document/kazakhstan-validation-2017"/>
    <n v="2017"/>
    <n v="2017"/>
    <s v="Meaningful progress"/>
    <x v="4"/>
    <n v="5"/>
    <x v="1"/>
    <s v="The only direct financial transactions between SOEs and the government appears to take the form of dividends (to Samruk-Kazyna) and the payment of taxes (to the Treasury and National Fund).  These transactions have been fully disclosed. "/>
    <s v="https://eiti.org/kazakhstan#kazakhstans-progress-by-requirement"/>
    <s v="http://eiti.geology.gov.kz/en/"/>
    <s v="https://eiti.org/api/v1.0/score_data/21"/>
    <s v="KazakhstanSOE transactions (#4.5)"/>
    <x v="0"/>
  </r>
  <r>
    <x v="14"/>
    <x v="14"/>
    <n v="1"/>
    <n v="21"/>
    <s v="Kazakhstan: 2017"/>
    <s v="KAZ"/>
    <s v="Kazakhstan"/>
    <s v="https://eiti.org/BD/2018-13"/>
    <s v="https://eiti.org/document/kazakhstan-validation-2017"/>
    <n v="2017"/>
    <n v="2017"/>
    <s v="Meaningful progress"/>
    <x v="1"/>
    <n v="6"/>
    <x v="6"/>
    <s v="Kazakhstan is well within the deadlines for annual EITI Reporting, and has also gone beyond the requirement by exploring opportunities to disclose data as soon as practically possible through continuous online disclosures as encouraged by the EITI Standard."/>
    <s v="https://eiti.org/kazakhstan#kazakhstans-progress-by-requirement"/>
    <s v="http://eiti.geology.gov.kz/en/"/>
    <s v="https://eiti.org/api/v1.0/score_data/21"/>
    <s v="KazakhstanData timeliness (#4.8)"/>
    <x v="0"/>
  </r>
  <r>
    <x v="14"/>
    <x v="14"/>
    <n v="1"/>
    <n v="21"/>
    <s v="Kazakhstan: 2017"/>
    <s v="KAZ"/>
    <s v="Kazakhstan"/>
    <s v="https://eiti.org/BD/2018-13"/>
    <s v="https://eiti.org/document/kazakhstan-validation-2017"/>
    <n v="2017"/>
    <n v="2017"/>
    <s v="Meaningful progress"/>
    <x v="6"/>
    <n v="5"/>
    <x v="1"/>
    <s v="The 2015 EITI Report is disaggregated by individual revenue stream, company and government entity."/>
    <s v="https://eiti.org/kazakhstan#kazakhstans-progress-by-requirement"/>
    <s v="http://eiti.geology.gov.kz/en/"/>
    <s v="https://eiti.org/api/v1.0/score_data/21"/>
    <s v="KazakhstanDisaggregation (#4.7)"/>
    <x v="0"/>
  </r>
  <r>
    <x v="14"/>
    <x v="14"/>
    <n v="1"/>
    <n v="21"/>
    <s v="Kazakhstan: 2017"/>
    <s v="KAZ"/>
    <s v="Kazakhstan"/>
    <s v="https://eiti.org/BD/2018-13"/>
    <s v="https://eiti.org/document/kazakhstan-validation-2017"/>
    <n v="2017"/>
    <n v="2017"/>
    <s v="Meaningful progress"/>
    <x v="14"/>
    <n v="4"/>
    <x v="0"/>
    <s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
    <s v="https://eiti.org/kazakhstan#kazakhstans-progress-by-requirement"/>
    <s v="http://eiti.geology.gov.kz/en/"/>
    <s v="https://eiti.org/api/v1.0/score_data/21"/>
    <s v="KazakhstanMandatory social expenditures (#6.1)"/>
    <x v="0"/>
  </r>
  <r>
    <x v="14"/>
    <x v="14"/>
    <n v="1"/>
    <n v="21"/>
    <s v="Kazakhstan: 2017"/>
    <s v="KAZ"/>
    <s v="Kazakhstan"/>
    <s v="https://eiti.org/BD/2018-13"/>
    <s v="https://eiti.org/document/kazakhstan-validation-2017"/>
    <n v="2017"/>
    <n v="2017"/>
    <s v="Meaningful progress"/>
    <x v="12"/>
    <n v="4"/>
    <x v="0"/>
    <s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
    <s v="https://eiti.org/kazakhstan#kazakhstans-progress-by-requirement"/>
    <s v="http://eiti.geology.gov.kz/en/"/>
    <s v="https://eiti.org/api/v1.0/score_data/21"/>
    <s v="KazakhstanOutcomes and impact of implementation (#7.4)"/>
    <x v="0"/>
  </r>
  <r>
    <x v="14"/>
    <x v="14"/>
    <n v="1"/>
    <n v="21"/>
    <s v="Kazakhstan: 2017"/>
    <s v="KAZ"/>
    <s v="Kazakhstan"/>
    <s v="https://eiti.org/BD/2018-13"/>
    <s v="https://eiti.org/document/kazakhstan-validation-2017"/>
    <n v="2017"/>
    <n v="2017"/>
    <s v="Meaningful progress"/>
    <x v="9"/>
    <n v="5"/>
    <x v="1"/>
    <s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
    <s v="https://eiti.org/kazakhstan#kazakhstans-progress-by-requirement"/>
    <s v="http://eiti.geology.gov.kz/en/"/>
    <s v="https://eiti.org/api/v1.0/score_data/21"/>
    <s v="KazakhstanFollow up on recommendations (#7.3)"/>
    <x v="0"/>
  </r>
  <r>
    <x v="14"/>
    <x v="14"/>
    <n v="1"/>
    <n v="21"/>
    <s v="Kazakhstan: 2017"/>
    <s v="KAZ"/>
    <s v="Kazakhstan"/>
    <s v="https://eiti.org/BD/2018-13"/>
    <s v="https://eiti.org/document/kazakhstan-validation-2017"/>
    <n v="2017"/>
    <n v="2017"/>
    <s v="Meaningful progress"/>
    <x v="22"/>
    <n v="5"/>
    <x v="1"/>
    <s v="The government is fully, actively and effectively engaged in the EITI process, including through senior government participation and by providing funding for implementation. "/>
    <s v="https://eiti.org/kazakhstan#kazakhstans-progress-by-requirement"/>
    <s v="http://eiti.geology.gov.kz/en/"/>
    <s v="https://eiti.org/api/v1.0/score_data/21"/>
    <s v="KazakhstanGovernment engagement (#1.1)"/>
    <x v="0"/>
  </r>
  <r>
    <x v="14"/>
    <x v="14"/>
    <n v="1"/>
    <n v="21"/>
    <s v="Kazakhstan: 2017"/>
    <s v="KAZ"/>
    <s v="Kazakhstan"/>
    <s v="https://eiti.org/BD/2018-13"/>
    <s v="https://eiti.org/document/kazakhstan-validation-2017"/>
    <n v="2017"/>
    <n v="2017"/>
    <s v="Meaningful progress"/>
    <x v="11"/>
    <n v="4"/>
    <x v="0"/>
    <s v=""/>
    <s v="https://eiti.org/kazakhstan#kazakhstans-progress-by-requirement"/>
    <s v="http://eiti.geology.gov.kz/en/"/>
    <s v="https://eiti.org/api/v1.0/score_data/21"/>
    <s v="KazakhstanOverall Progress (#0.0)"/>
    <x v="0"/>
  </r>
  <r>
    <x v="14"/>
    <x v="14"/>
    <n v="1"/>
    <n v="21"/>
    <s v="Kazakhstan: 2017"/>
    <s v="KAZ"/>
    <s v="Kazakhstan"/>
    <s v="https://eiti.org/BD/2018-13"/>
    <s v="https://eiti.org/document/kazakhstan-validation-2017"/>
    <n v="2017"/>
    <n v="2017"/>
    <s v="Meaningful progress"/>
    <x v="16"/>
    <n v="5"/>
    <x v="1"/>
    <s v="The 2015 EITI Reports discloses information on the contribution of the extractive sector to Kazakhstan's economy."/>
    <s v="https://eiti.org/kazakhstan#kazakhstans-progress-by-requirement"/>
    <s v="http://eiti.geology.gov.kz/en/"/>
    <s v="https://eiti.org/api/v1.0/score_data/21"/>
    <s v="KazakhstanEconomic contribution (#6.3)"/>
    <x v="0"/>
  </r>
  <r>
    <x v="14"/>
    <x v="14"/>
    <n v="1"/>
    <n v="21"/>
    <s v="Kazakhstan: 2017"/>
    <s v="KAZ"/>
    <s v="Kazakhstan"/>
    <s v="https://eiti.org/BD/2018-13"/>
    <s v="https://eiti.org/document/kazakhstan-validation-2017"/>
    <n v="2017"/>
    <n v="2017"/>
    <s v="Meaningful progress"/>
    <x v="13"/>
    <n v="3"/>
    <x v="3"/>
    <s v="EITI reporting recognises challenges in disclosing quasi-fiscal expenditures, and indicates that the NSC has plans for following this up through a separate study."/>
    <s v="https://eiti.org/kazakhstan#kazakhstans-progress-by-requirement"/>
    <s v="http://eiti.geology.gov.kz/en/"/>
    <s v="https://eiti.org/api/v1.0/score_data/21"/>
    <s v="KazakhstanSOE quasi-fiscal expenditures (#6.2)"/>
    <x v="0"/>
  </r>
  <r>
    <x v="14"/>
    <x v="14"/>
    <n v="1"/>
    <n v="21"/>
    <s v="Kazakhstan: 2017"/>
    <s v="KAZ"/>
    <s v="Kazakhstan"/>
    <s v="https://eiti.org/BD/2018-13"/>
    <s v="https://eiti.org/document/kazakhstan-validation-2017"/>
    <n v="2017"/>
    <n v="2017"/>
    <s v="Meaningful progress"/>
    <x v="10"/>
    <n v="6"/>
    <x v="6"/>
    <s v="Kazakhstan has ensured that financial EITI data is available in machine readable format from Kazakhstan’s EITI website as well as from EGSU, the government's online portal. Further steps are also underway with regards to mainstreaming and open data."/>
    <s v="https://eiti.org/kazakhstan#kazakhstans-progress-by-requirement"/>
    <s v="http://eiti.geology.gov.kz/en/"/>
    <s v="https://eiti.org/api/v1.0/score_data/21"/>
    <s v="KazakhstanData accessibility (#7.2)"/>
    <x v="0"/>
  </r>
  <r>
    <x v="14"/>
    <x v="14"/>
    <n v="1"/>
    <n v="21"/>
    <s v="Kazakhstan: 2017"/>
    <s v="KAZ"/>
    <s v="Kazakhstan"/>
    <s v="https://eiti.org/BD/2018-13"/>
    <s v="https://eiti.org/document/kazakhstan-validation-2017"/>
    <n v="2017"/>
    <n v="2017"/>
    <s v="Meaningful progress"/>
    <x v="15"/>
    <n v="5"/>
    <x v="1"/>
    <s v="The NSC has ensured that the EITI Report is comprehensible, actively promoted, publicly accessible and contributes to public debate. Although no open data policy has been published, this does not seem to have affected the NSC practices of publishing all data in excel format."/>
    <s v="https://eiti.org/kazakhstan#kazakhstans-progress-by-requirement"/>
    <s v="http://eiti.geology.gov.kz/en/"/>
    <s v="https://eiti.org/api/v1.0/score_data/21"/>
    <s v="KazakhstanPublic debate (#7.1)"/>
    <x v="0"/>
  </r>
  <r>
    <x v="14"/>
    <x v="14"/>
    <n v="1"/>
    <n v="21"/>
    <s v="Kazakhstan: 2017"/>
    <s v="KAZ"/>
    <s v="Kazakhstan"/>
    <s v="https://eiti.org/BD/2018-13"/>
    <s v="https://eiti.org/document/kazakhstan-validation-2017"/>
    <n v="2017"/>
    <n v="2017"/>
    <s v="Meaningful progress"/>
    <x v="20"/>
    <n v="5"/>
    <x v="1"/>
    <s v="Kazakhstan has disclosed the required details related to contracts awarded and transferred in 2015. "/>
    <s v="https://eiti.org/kazakhstan#kazakhstans-progress-by-requirement"/>
    <s v="http://eiti.geology.gov.kz/en/"/>
    <s v="https://eiti.org/api/v1.0/score_data/21"/>
    <s v="KazakhstanLicense allocations (#2.2)"/>
    <x v="0"/>
  </r>
  <r>
    <x v="14"/>
    <x v="14"/>
    <n v="1"/>
    <n v="21"/>
    <s v="Kazakhstan: 2017"/>
    <s v="KAZ"/>
    <s v="Kazakhstan"/>
    <s v="https://eiti.org/BD/2018-13"/>
    <s v="https://eiti.org/document/kazakhstan-validation-2017"/>
    <n v="2017"/>
    <n v="2017"/>
    <s v="Meaningful progress"/>
    <x v="17"/>
    <n v="6"/>
    <x v="6"/>
    <s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
    <s v="https://eiti.org/kazakhstan#kazakhstans-progress-by-requirement"/>
    <s v="http://eiti.geology.gov.kz/en/"/>
    <s v="https://eiti.org/api/v1.0/score_data/21"/>
    <s v="KazakhstanLegal framework (#2.1)"/>
    <x v="0"/>
  </r>
  <r>
    <x v="14"/>
    <x v="14"/>
    <n v="1"/>
    <n v="21"/>
    <s v="Kazakhstan: 2017"/>
    <s v="KAZ"/>
    <s v="Kazakhstan"/>
    <s v="https://eiti.org/BD/2018-13"/>
    <s v="https://eiti.org/document/kazakhstan-validation-2017"/>
    <n v="2017"/>
    <n v="2017"/>
    <s v="Meaningful progress"/>
    <x v="25"/>
    <n v="5"/>
    <x v="1"/>
    <s v="The 2015 EITI Report and the draft supplementary report clarify that contract transparency is not practiced, and set out the legal provisions preventing contract transparency."/>
    <s v="https://eiti.org/kazakhstan#kazakhstans-progress-by-requirement"/>
    <s v="http://eiti.geology.gov.kz/en/"/>
    <s v="https://eiti.org/api/v1.0/score_data/21"/>
    <s v="KazakhstanPolicy on contract disclosure (#2.4)"/>
    <x v="0"/>
  </r>
  <r>
    <x v="14"/>
    <x v="14"/>
    <n v="1"/>
    <n v="21"/>
    <s v="Kazakhstan: 2017"/>
    <s v="KAZ"/>
    <s v="Kazakhstan"/>
    <s v="https://eiti.org/BD/2018-13"/>
    <s v="https://eiti.org/document/kazakhstan-validation-2017"/>
    <n v="2017"/>
    <n v="2017"/>
    <s v="Meaningful progress"/>
    <x v="19"/>
    <n v="4"/>
    <x v="0"/>
    <s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
    <s v="https://eiti.org/kazakhstan#kazakhstans-progress-by-requirement"/>
    <s v="http://eiti.geology.gov.kz/en/"/>
    <s v="https://eiti.org/api/v1.0/score_data/21"/>
    <s v="KazakhstanLicense register (#2.3)"/>
    <x v="0"/>
  </r>
  <r>
    <x v="14"/>
    <x v="14"/>
    <n v="1"/>
    <n v="21"/>
    <s v="Kazakhstan: 2017"/>
    <s v="KAZ"/>
    <s v="Kazakhstan"/>
    <s v="https://eiti.org/BD/2018-13"/>
    <s v="https://eiti.org/document/kazakhstan-validation-2017"/>
    <n v="2017"/>
    <n v="2017"/>
    <s v="Meaningful progress"/>
    <x v="24"/>
    <n v="5"/>
    <x v="1"/>
    <s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
    <s v="https://eiti.org/kazakhstan#kazakhstans-progress-by-requirement"/>
    <s v="http://eiti.geology.gov.kz/en/"/>
    <s v="https://eiti.org/api/v1.0/score_data/21"/>
    <s v="KazakhstanCivil society engagement (#1.3)"/>
    <x v="0"/>
  </r>
  <r>
    <x v="14"/>
    <x v="14"/>
    <n v="1"/>
    <n v="21"/>
    <s v="Kazakhstan: 2017"/>
    <s v="KAZ"/>
    <s v="Kazakhstan"/>
    <s v="https://eiti.org/BD/2018-13"/>
    <s v="https://eiti.org/document/kazakhstan-validation-2017"/>
    <n v="2017"/>
    <n v="2017"/>
    <s v="Meaningful progress"/>
    <x v="21"/>
    <n v="5"/>
    <x v="1"/>
    <s v="Companies are providing substantial input to the EITI process and there is an enabling legal framework facilitating company participation in the EITI. "/>
    <s v="https://eiti.org/kazakhstan#kazakhstans-progress-by-requirement"/>
    <s v="http://eiti.geology.gov.kz/en/"/>
    <s v="https://eiti.org/api/v1.0/score_data/21"/>
    <s v="KazakhstanIndustry engagement (#1.2)"/>
    <x v="0"/>
  </r>
  <r>
    <x v="14"/>
    <x v="14"/>
    <n v="1"/>
    <n v="21"/>
    <s v="Kazakhstan: 2017"/>
    <s v="KAZ"/>
    <s v="Kazakhstan"/>
    <s v="https://eiti.org/BD/2018-13"/>
    <s v="https://eiti.org/document/kazakhstan-validation-2017"/>
    <n v="2017"/>
    <n v="2017"/>
    <s v="Meaningful progress"/>
    <x v="18"/>
    <n v="5"/>
    <x v="1"/>
    <s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
    <s v="https://eiti.org/kazakhstan#kazakhstans-progress-by-requirement"/>
    <s v="http://eiti.geology.gov.kz/en/"/>
    <s v="https://eiti.org/api/v1.0/score_data/21"/>
    <s v="KazakhstanWorkplan (#1.5)"/>
    <x v="0"/>
  </r>
  <r>
    <x v="14"/>
    <x v="14"/>
    <n v="1"/>
    <n v="21"/>
    <s v="Kazakhstan: 2017"/>
    <s v="KAZ"/>
    <s v="Kazakhstan"/>
    <s v="https://eiti.org/BD/2018-13"/>
    <s v="https://eiti.org/document/kazakhstan-validation-2017"/>
    <n v="2017"/>
    <n v="2017"/>
    <s v="Meaningful progress"/>
    <x v="23"/>
    <n v="4"/>
    <x v="0"/>
    <s v="The government has established a well-functioning MSG with clear governance rules and practices. Most constituencies have developed procedures for liaison and nominations.Some improvments can be made to ensure inclusive representation of civil society in the MSG. "/>
    <s v="https://eiti.org/kazakhstan#kazakhstans-progress-by-requirement"/>
    <s v="http://eiti.geology.gov.kz/en/"/>
    <s v="https://eiti.org/api/v1.0/score_data/21"/>
    <s v="KazakhstanMSG governance (#1.4)"/>
    <x v="0"/>
  </r>
  <r>
    <x v="14"/>
    <x v="14"/>
    <n v="1"/>
    <n v="21"/>
    <s v="Kazakhstan: 2017"/>
    <s v="KAZ"/>
    <s v="Kazakhstan"/>
    <s v="https://eiti.org/BD/2018-13"/>
    <s v="https://eiti.org/document/kazakhstan-validation-2017"/>
    <n v="2017"/>
    <n v="2017"/>
    <s v="Meaningful progress"/>
    <x v="31"/>
    <n v="1"/>
    <x v="4"/>
    <s v="Kazakhstan has made good progress on developing a legal framework for beneficial ownership reporting, although further work is needed to ensure that the new Subsoil code provides a sound foundation for comprehensive reporting and publication of this information. "/>
    <s v="https://eiti.org/kazakhstan#kazakhstans-progress-by-requirement"/>
    <s v="http://eiti.geology.gov.kz/en/"/>
    <s v="https://eiti.org/api/v1.0/score_data/21"/>
    <s v="KazakhstanBeneficial ownership (#2.5)"/>
    <x v="0"/>
  </r>
  <r>
    <x v="14"/>
    <x v="14"/>
    <n v="1"/>
    <n v="21"/>
    <s v="Kazakhstan: 2017"/>
    <s v="KAZ"/>
    <s v="Kazakhstan"/>
    <s v="https://eiti.org/BD/2018-13"/>
    <s v="https://eiti.org/document/kazakhstan-validation-2017"/>
    <n v="2017"/>
    <n v="2017"/>
    <s v="Meaningful progress"/>
    <x v="29"/>
    <n v="5"/>
    <x v="1"/>
    <s v="Although companies operating under PSAs in Kazakhstan has the option of paying production share in-kind, all such payments were effectuated in monetary payments in 2015."/>
    <s v="https://eiti.org/kazakhstan#kazakhstans-progress-by-requirement"/>
    <s v="http://eiti.geology.gov.kz/en/"/>
    <s v="https://eiti.org/api/v1.0/score_data/21"/>
    <s v="KazakhstanIn-kind revenues (#4.2)"/>
    <x v="0"/>
  </r>
  <r>
    <x v="14"/>
    <x v="14"/>
    <n v="1"/>
    <n v="21"/>
    <s v="Kazakhstan: 2017"/>
    <s v="KAZ"/>
    <s v="Kazakhstan"/>
    <s v="https://eiti.org/BD/2018-13"/>
    <s v="https://eiti.org/document/kazakhstan-validation-2017"/>
    <n v="2017"/>
    <n v="2017"/>
    <s v="Meaningful progress"/>
    <x v="26"/>
    <n v="5"/>
    <x v="1"/>
    <s v="Kazakhstan has ensured comprehensive disclosed of all payments and revenues pertaining to the extractive sector."/>
    <s v="https://eiti.org/kazakhstan#kazakhstans-progress-by-requirement"/>
    <s v="http://eiti.geology.gov.kz/en/"/>
    <s v="https://eiti.org/api/v1.0/score_data/21"/>
    <s v="KazakhstanComprehensiveness (#4.1)"/>
    <x v="0"/>
  </r>
  <r>
    <x v="14"/>
    <x v="14"/>
    <n v="1"/>
    <n v="21"/>
    <s v="Kazakhstan: 2017"/>
    <s v="KAZ"/>
    <s v="Kazakhstan"/>
    <s v="https://eiti.org/BD/2018-13"/>
    <s v="https://eiti.org/document/kazakhstan-validation-2017"/>
    <n v="2017"/>
    <n v="2017"/>
    <s v="Meaningful progress"/>
    <x v="5"/>
    <n v="4"/>
    <x v="0"/>
    <s v="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
    <s v="https://eiti.org/kazakhstan#kazakhstans-progress-by-requirement"/>
    <s v="http://eiti.geology.gov.kz/en/"/>
    <s v="https://eiti.org/api/v1.0/score_data/21"/>
    <s v="KazakhstanTransportation revenues (#4.4)"/>
    <x v="0"/>
  </r>
  <r>
    <x v="14"/>
    <x v="14"/>
    <n v="1"/>
    <n v="21"/>
    <s v="Kazakhstan: 2017"/>
    <s v="KAZ"/>
    <s v="Kazakhstan"/>
    <s v="https://eiti.org/BD/2018-13"/>
    <s v="https://eiti.org/document/kazakhstan-validation-2017"/>
    <n v="2017"/>
    <n v="2017"/>
    <s v="Meaningful progress"/>
    <x v="28"/>
    <n v="4"/>
    <x v="0"/>
    <s v="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
    <s v="https://eiti.org/kazakhstan#kazakhstans-progress-by-requirement"/>
    <s v="http://eiti.geology.gov.kz/en/"/>
    <s v="https://eiti.org/api/v1.0/score_data/21"/>
    <s v="KazakhstanBarter agreements (#4.3)"/>
    <x v="0"/>
  </r>
  <r>
    <x v="14"/>
    <x v="14"/>
    <n v="1"/>
    <n v="21"/>
    <s v="Kazakhstan: 2017"/>
    <s v="KAZ"/>
    <s v="Kazakhstan"/>
    <s v="https://eiti.org/BD/2018-13"/>
    <s v="https://eiti.org/document/kazakhstan-validation-2017"/>
    <n v="2017"/>
    <n v="2017"/>
    <s v="Meaningful progress"/>
    <x v="33"/>
    <n v="6"/>
    <x v="6"/>
    <s v="Kazakhstan has disclosed an overview of the extractive sector, information about exploration activities as well as additional information on geological prospecting and reserves.  "/>
    <s v="https://eiti.org/kazakhstan#kazakhstans-progress-by-requirement"/>
    <s v="http://eiti.geology.gov.kz/en/"/>
    <s v="https://eiti.org/api/v1.0/score_data/21"/>
    <s v="KazakhstanExploration data (#3.1)"/>
    <x v="0"/>
  </r>
  <r>
    <x v="14"/>
    <x v="14"/>
    <n v="1"/>
    <n v="21"/>
    <s v="Kazakhstan: 2017"/>
    <s v="KAZ"/>
    <s v="Kazakhstan"/>
    <s v="https://eiti.org/BD/2018-13"/>
    <s v="https://eiti.org/document/kazakhstan-validation-2017"/>
    <n v="2017"/>
    <n v="2017"/>
    <s v="Meaningful progress"/>
    <x v="30"/>
    <n v="4"/>
    <x v="0"/>
    <s v="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
    <s v="https://eiti.org/kazakhstan#kazakhstans-progress-by-requirement"/>
    <s v="http://eiti.geology.gov.kz/en/"/>
    <s v="https://eiti.org/api/v1.0/score_data/21"/>
    <s v="KazakhstanState participation (#2.6)"/>
    <x v="0"/>
  </r>
  <r>
    <x v="14"/>
    <x v="14"/>
    <n v="1"/>
    <n v="21"/>
    <s v="Kazakhstan: 2017"/>
    <s v="KAZ"/>
    <s v="Kazakhstan"/>
    <s v="https://eiti.org/BD/2018-13"/>
    <s v="https://eiti.org/document/kazakhstan-validation-2017"/>
    <n v="2017"/>
    <n v="2017"/>
    <s v="Meaningful progress"/>
    <x v="27"/>
    <n v="6"/>
    <x v="6"/>
    <s v="Kazakhstan has disclosed all data related to export volumes and export values, as well as additional information on main export destinations.  "/>
    <s v="https://eiti.org/kazakhstan#kazakhstans-progress-by-requirement"/>
    <s v="http://eiti.geology.gov.kz/en/"/>
    <s v="https://eiti.org/api/v1.0/score_data/21"/>
    <s v="KazakhstanExport data (#3.3)"/>
    <x v="0"/>
  </r>
  <r>
    <x v="14"/>
    <x v="14"/>
    <n v="1"/>
    <n v="21"/>
    <s v="Kazakhstan: 2017"/>
    <s v="KAZ"/>
    <s v="Kazakhstan"/>
    <s v="https://eiti.org/BD/2018-13"/>
    <s v="https://eiti.org/document/kazakhstan-validation-2017"/>
    <n v="2017"/>
    <n v="2017"/>
    <s v="Meaningful progress"/>
    <x v="32"/>
    <n v="4"/>
    <x v="0"/>
    <s v="Kazakhstan has disclosed all data apart from production values for minerals and metals. This information should be available online from the National Statistics Committee, but Validation was not able to confirm this."/>
    <s v="https://eiti.org/kazakhstan#kazakhstans-progress-by-requirement"/>
    <s v="http://eiti.geology.gov.kz/en/"/>
    <s v="https://eiti.org/api/v1.0/score_data/21"/>
    <s v="KazakhstanProduction data (#3.2)"/>
    <x v="0"/>
  </r>
  <r>
    <x v="15"/>
    <x v="15"/>
    <n v="1"/>
    <n v="7"/>
    <s v="Kyrgyz Republic: 2016"/>
    <s v="KGZ"/>
    <s v="Kyrgyz Republic"/>
    <s v="https://eiti.org/board-decision/2017-9"/>
    <s v="https://eiti.org/document/validation-kyrgyz-republic-2016-reports"/>
    <n v="2016"/>
    <m/>
    <s v="Inadequate progress / suspended"/>
    <x v="0"/>
    <n v="3"/>
    <x v="3"/>
    <s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
    <m/>
    <s v="https://keitiweb.wordpress.com/"/>
    <s v="https://eiti.org/api/v1.0/score_data/7"/>
    <s v="Kyrgyz RepublicData quality (#4.9)"/>
    <x v="0"/>
  </r>
  <r>
    <x v="15"/>
    <x v="15"/>
    <n v="1"/>
    <n v="7"/>
    <s v="Kyrgyz Republic: 2016"/>
    <s v="KGZ"/>
    <s v="Kyrgyz Republic"/>
    <s v="https://eiti.org/board-decision/2017-9"/>
    <s v="https://eiti.org/document/validation-kyrgyz-republic-2016-reports"/>
    <n v="2016"/>
    <m/>
    <s v="Inadequate progress / suspended"/>
    <x v="1"/>
    <n v="5"/>
    <x v="1"/>
    <s v="The draft 2013-2014 EITI Report was published online on 31 December 2015. The final 2013-2014 EITI Report was published and distributed among stakeholders on 16 February 2016."/>
    <m/>
    <s v="https://keitiweb.wordpress.com/"/>
    <s v="https://eiti.org/api/v1.0/score_data/7"/>
    <s v="Kyrgyz RepublicData timeliness (#4.8)"/>
    <x v="0"/>
  </r>
  <r>
    <x v="15"/>
    <x v="15"/>
    <n v="1"/>
    <n v="7"/>
    <s v="Kyrgyz Republic: 2016"/>
    <s v="KGZ"/>
    <s v="Kyrgyz Republic"/>
    <s v="https://eiti.org/board-decision/2017-9"/>
    <s v="https://eiti.org/document/validation-kyrgyz-republic-2016-reports"/>
    <n v="2016"/>
    <m/>
    <s v="Inadequate progress / suspended"/>
    <x v="2"/>
    <n v="3"/>
    <x v="3"/>
    <s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
    <m/>
    <s v="https://keitiweb.wordpress.com/"/>
    <s v="https://eiti.org/api/v1.0/score_data/7"/>
    <s v="Kyrgyz RepublicSubnational transfers (#5.2)"/>
    <x v="0"/>
  </r>
  <r>
    <x v="15"/>
    <x v="15"/>
    <n v="1"/>
    <n v="7"/>
    <s v="Kyrgyz Republic: 2016"/>
    <s v="KGZ"/>
    <s v="Kyrgyz Republic"/>
    <s v="https://eiti.org/board-decision/2017-9"/>
    <s v="https://eiti.org/document/validation-kyrgyz-republic-2016-reports"/>
    <n v="2016"/>
    <m/>
    <s v="Inadequate progress / suspended"/>
    <x v="3"/>
    <n v="5"/>
    <x v="1"/>
    <s v="The 2013-14 EITI Report provides a list of revenues recorded in the national and local budgets. Stakeholders confirmed that all revenues are allocated in the budget."/>
    <m/>
    <s v="https://keitiweb.wordpress.com/"/>
    <s v="https://eiti.org/api/v1.0/score_data/7"/>
    <s v="Kyrgyz RepublicDistribution of revenues (#5.1)"/>
    <x v="0"/>
  </r>
  <r>
    <x v="15"/>
    <x v="15"/>
    <n v="1"/>
    <n v="7"/>
    <s v="Kyrgyz Republic: 2016"/>
    <s v="KGZ"/>
    <s v="Kyrgyz Republic"/>
    <s v="https://eiti.org/board-decision/2017-9"/>
    <s v="https://eiti.org/document/validation-kyrgyz-republic-2016-reports"/>
    <n v="2016"/>
    <m/>
    <s v="Inadequate progress / suspended"/>
    <x v="4"/>
    <n v="3"/>
    <x v="3"/>
    <s v="It has not been possible to ascertain whether there are other transactions between the government and SoEs beyond regular payments by the company to the government."/>
    <m/>
    <s v="https://keitiweb.wordpress.com/"/>
    <s v="https://eiti.org/api/v1.0/score_data/7"/>
    <s v="Kyrgyz RepublicSOE transactions (#4.5)"/>
    <x v="0"/>
  </r>
  <r>
    <x v="15"/>
    <x v="15"/>
    <n v="1"/>
    <n v="7"/>
    <s v="Kyrgyz Republic: 2016"/>
    <s v="KGZ"/>
    <s v="Kyrgyz Republic"/>
    <s v="https://eiti.org/board-decision/2017-9"/>
    <s v="https://eiti.org/document/validation-kyrgyz-republic-2016-reports"/>
    <n v="2016"/>
    <m/>
    <s v="Inadequate progress / suspended"/>
    <x v="5"/>
    <n v="2"/>
    <x v="5"/>
    <s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
    <m/>
    <s v="https://keitiweb.wordpress.com/"/>
    <s v="https://eiti.org/api/v1.0/score_data/7"/>
    <s v="Kyrgyz RepublicTransportation revenues (#4.4)"/>
    <x v="0"/>
  </r>
  <r>
    <x v="15"/>
    <x v="15"/>
    <n v="1"/>
    <n v="7"/>
    <s v="Kyrgyz Republic: 2016"/>
    <s v="KGZ"/>
    <s v="Kyrgyz Republic"/>
    <s v="https://eiti.org/board-decision/2017-9"/>
    <s v="https://eiti.org/document/validation-kyrgyz-republic-2016-reports"/>
    <n v="2016"/>
    <m/>
    <s v="Inadequate progress / suspended"/>
    <x v="6"/>
    <n v="5"/>
    <x v="1"/>
    <s v="Data is disaggregated by individual payment, individual company and individual government entity. The data is not presented by project."/>
    <m/>
    <s v="https://keitiweb.wordpress.com/"/>
    <s v="https://eiti.org/api/v1.0/score_data/7"/>
    <s v="Kyrgyz RepublicDisaggregation (#4.7)"/>
    <x v="0"/>
  </r>
  <r>
    <x v="15"/>
    <x v="15"/>
    <n v="1"/>
    <n v="7"/>
    <s v="Kyrgyz Republic: 2016"/>
    <s v="KGZ"/>
    <s v="Kyrgyz Republic"/>
    <s v="https://eiti.org/board-decision/2017-9"/>
    <s v="https://eiti.org/document/validation-kyrgyz-republic-2016-reports"/>
    <n v="2016"/>
    <m/>
    <s v="Inadequate progress / suspended"/>
    <x v="7"/>
    <n v="3"/>
    <x v="3"/>
    <s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
    <m/>
    <s v="https://keitiweb.wordpress.com/"/>
    <s v="https://eiti.org/api/v1.0/score_data/7"/>
    <s v="Kyrgyz RepublicDirect subnational payments (#4.6)"/>
    <x v="0"/>
  </r>
  <r>
    <x v="15"/>
    <x v="15"/>
    <n v="1"/>
    <n v="7"/>
    <s v="Kyrgyz Republic: 2016"/>
    <s v="KGZ"/>
    <s v="Kyrgyz Republic"/>
    <s v="https://eiti.org/board-decision/2017-9"/>
    <s v="https://eiti.org/document/validation-kyrgyz-republic-2016-reports"/>
    <n v="2016"/>
    <m/>
    <s v="Inadequate progress / suspended"/>
    <x v="8"/>
    <n v="1"/>
    <x v="4"/>
    <s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
    <m/>
    <s v="https://keitiweb.wordpress.com/"/>
    <s v="https://eiti.org/api/v1.0/score_data/7"/>
    <s v="Kyrgyz RepublicRevenue management and expenditures (#5.3)"/>
    <x v="0"/>
  </r>
  <r>
    <x v="15"/>
    <x v="15"/>
    <n v="1"/>
    <n v="7"/>
    <s v="Kyrgyz Republic: 2016"/>
    <s v="KGZ"/>
    <s v="Kyrgyz Republic"/>
    <s v="https://eiti.org/board-decision/2017-9"/>
    <s v="https://eiti.org/document/validation-kyrgyz-republic-2016-reports"/>
    <n v="2016"/>
    <m/>
    <s v="Inadequate progress / suspended"/>
    <x v="9"/>
    <n v="3"/>
    <x v="3"/>
    <s v="There is little evidence about the discussion of the Independent Administrator’s recommendations by the members of the MSG following the publication of the Report."/>
    <m/>
    <s v="https://keitiweb.wordpress.com/"/>
    <s v="https://eiti.org/api/v1.0/score_data/7"/>
    <s v="Kyrgyz RepublicFollow up on recommendations (#7.3)"/>
    <x v="0"/>
  </r>
  <r>
    <x v="15"/>
    <x v="15"/>
    <n v="1"/>
    <n v="7"/>
    <s v="Kyrgyz Republic: 2016"/>
    <s v="KGZ"/>
    <s v="Kyrgyz Republic"/>
    <s v="https://eiti.org/board-decision/2017-9"/>
    <s v="https://eiti.org/document/validation-kyrgyz-republic-2016-reports"/>
    <n v="2016"/>
    <m/>
    <s v="Inadequate progress / suspended"/>
    <x v="10"/>
    <n v="1"/>
    <x v="4"/>
    <s v="Kyrgyz Republic’s EITI does not yet provide EITI data in easily accessible format. The MSG held a discussion to address this encouraged requirement, no actions were taken."/>
    <m/>
    <s v="https://keitiweb.wordpress.com/"/>
    <s v="https://eiti.org/api/v1.0/score_data/7"/>
    <s v="Kyrgyz RepublicData accessibility (#7.2)"/>
    <x v="0"/>
  </r>
  <r>
    <x v="15"/>
    <x v="15"/>
    <n v="1"/>
    <n v="7"/>
    <s v="Kyrgyz Republic: 2016"/>
    <s v="KGZ"/>
    <s v="Kyrgyz Republic"/>
    <s v="https://eiti.org/board-decision/2017-9"/>
    <s v="https://eiti.org/document/validation-kyrgyz-republic-2016-reports"/>
    <n v="2016"/>
    <m/>
    <s v="Inadequate progress / suspended"/>
    <x v="11"/>
    <n v="3"/>
    <x v="3"/>
    <s v=""/>
    <m/>
    <s v="https://keitiweb.wordpress.com/"/>
    <s v="https://eiti.org/api/v1.0/score_data/7"/>
    <s v="Kyrgyz RepublicOverall Progress (#0.0)"/>
    <x v="0"/>
  </r>
  <r>
    <x v="15"/>
    <x v="15"/>
    <n v="1"/>
    <n v="7"/>
    <s v="Kyrgyz Republic: 2016"/>
    <s v="KGZ"/>
    <s v="Kyrgyz Republic"/>
    <s v="https://eiti.org/board-decision/2017-9"/>
    <s v="https://eiti.org/document/validation-kyrgyz-republic-2016-reports"/>
    <n v="2016"/>
    <m/>
    <s v="Inadequate progress / suspended"/>
    <x v="12"/>
    <n v="4"/>
    <x v="0"/>
    <s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
    <m/>
    <s v="https://keitiweb.wordpress.com/"/>
    <s v="https://eiti.org/api/v1.0/score_data/7"/>
    <s v="Kyrgyz RepublicOutcomes and impact of implementation (#7.4)"/>
    <x v="0"/>
  </r>
  <r>
    <x v="15"/>
    <x v="15"/>
    <n v="1"/>
    <n v="7"/>
    <s v="Kyrgyz Republic: 2016"/>
    <s v="KGZ"/>
    <s v="Kyrgyz Republic"/>
    <s v="https://eiti.org/board-decision/2017-9"/>
    <s v="https://eiti.org/document/validation-kyrgyz-republic-2016-reports"/>
    <n v="2016"/>
    <m/>
    <s v="Inadequate progress / suspended"/>
    <x v="13"/>
    <n v="2"/>
    <x v="5"/>
    <s v="The 2013-14 EITI Report does not address quasi-fiscal expenditures of state-owned enterprises, nor is there any evidence that the MSG has discussed this. Stakeholder consultations reveal that quasi-fiscal expenditures exist. "/>
    <m/>
    <s v="https://keitiweb.wordpress.com/"/>
    <s v="https://eiti.org/api/v1.0/score_data/7"/>
    <s v="Kyrgyz RepublicSOE quasi-fiscal expenditures (#6.2)"/>
    <x v="0"/>
  </r>
  <r>
    <x v="15"/>
    <x v="15"/>
    <n v="1"/>
    <n v="7"/>
    <s v="Kyrgyz Republic: 2016"/>
    <s v="KGZ"/>
    <s v="Kyrgyz Republic"/>
    <s v="https://eiti.org/board-decision/2017-9"/>
    <s v="https://eiti.org/document/validation-kyrgyz-republic-2016-reports"/>
    <n v="2016"/>
    <m/>
    <s v="Inadequate progress / suspended"/>
    <x v="14"/>
    <n v="3"/>
    <x v="3"/>
    <s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
    <m/>
    <s v="https://keitiweb.wordpress.com/"/>
    <s v="https://eiti.org/api/v1.0/score_data/7"/>
    <s v="Kyrgyz RepublicMandatory social expenditures (#6.1)"/>
    <x v="0"/>
  </r>
  <r>
    <x v="15"/>
    <x v="15"/>
    <n v="1"/>
    <n v="7"/>
    <s v="Kyrgyz Republic: 2016"/>
    <s v="KGZ"/>
    <s v="Kyrgyz Republic"/>
    <s v="https://eiti.org/board-decision/2017-9"/>
    <s v="https://eiti.org/document/validation-kyrgyz-republic-2016-reports"/>
    <n v="2016"/>
    <m/>
    <s v="Inadequate progress / suspended"/>
    <x v="15"/>
    <n v="4"/>
    <x v="0"/>
    <s v="The MSG has taken limited steps to ensure that the EITI Report is actively promoted within public. Incompleteness of planned dissemination activities is due to the lack of funds."/>
    <m/>
    <s v="https://keitiweb.wordpress.com/"/>
    <s v="https://eiti.org/api/v1.0/score_data/7"/>
    <s v="Kyrgyz RepublicPublic debate (#7.1)"/>
    <x v="0"/>
  </r>
  <r>
    <x v="15"/>
    <x v="15"/>
    <n v="1"/>
    <n v="7"/>
    <s v="Kyrgyz Republic: 2016"/>
    <s v="KGZ"/>
    <s v="Kyrgyz Republic"/>
    <s v="https://eiti.org/board-decision/2017-9"/>
    <s v="https://eiti.org/document/validation-kyrgyz-republic-2016-reports"/>
    <n v="2016"/>
    <m/>
    <s v="Inadequate progress / suspended"/>
    <x v="16"/>
    <n v="4"/>
    <x v="0"/>
    <s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
    <m/>
    <s v="https://keitiweb.wordpress.com/"/>
    <s v="https://eiti.org/api/v1.0/score_data/7"/>
    <s v="Kyrgyz RepublicEconomic contribution (#6.3)"/>
    <x v="0"/>
  </r>
  <r>
    <x v="15"/>
    <x v="15"/>
    <n v="1"/>
    <n v="7"/>
    <s v="Kyrgyz Republic: 2016"/>
    <s v="KGZ"/>
    <s v="Kyrgyz Republic"/>
    <s v="https://eiti.org/board-decision/2017-9"/>
    <s v="https://eiti.org/document/validation-kyrgyz-republic-2016-reports"/>
    <n v="2016"/>
    <m/>
    <s v="Inadequate progress / suspended"/>
    <x v="17"/>
    <n v="5"/>
    <x v="1"/>
    <s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
    <m/>
    <s v="https://keitiweb.wordpress.com/"/>
    <s v="https://eiti.org/api/v1.0/score_data/7"/>
    <s v="Kyrgyz RepublicLegal framework (#2.1)"/>
    <x v="0"/>
  </r>
  <r>
    <x v="15"/>
    <x v="15"/>
    <n v="1"/>
    <n v="7"/>
    <s v="Kyrgyz Republic: 2016"/>
    <s v="KGZ"/>
    <s v="Kyrgyz Republic"/>
    <s v="https://eiti.org/board-decision/2017-9"/>
    <s v="https://eiti.org/document/validation-kyrgyz-republic-2016-reports"/>
    <n v="2016"/>
    <m/>
    <s v="Inadequate progress / suspended"/>
    <x v="18"/>
    <n v="5"/>
    <x v="1"/>
    <s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
    <m/>
    <s v="https://keitiweb.wordpress.com/"/>
    <s v="https://eiti.org/api/v1.0/score_data/7"/>
    <s v="Kyrgyz RepublicWorkplan (#1.5)"/>
    <x v="0"/>
  </r>
  <r>
    <x v="15"/>
    <x v="15"/>
    <n v="1"/>
    <n v="7"/>
    <s v="Kyrgyz Republic: 2016"/>
    <s v="KGZ"/>
    <s v="Kyrgyz Republic"/>
    <s v="https://eiti.org/board-decision/2017-9"/>
    <s v="https://eiti.org/document/validation-kyrgyz-republic-2016-reports"/>
    <n v="2016"/>
    <m/>
    <s v="Inadequate progress / suspended"/>
    <x v="19"/>
    <n v="4"/>
    <x v="0"/>
    <s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
    <m/>
    <s v="https://keitiweb.wordpress.com/"/>
    <s v="https://eiti.org/api/v1.0/score_data/7"/>
    <s v="Kyrgyz RepublicLicense register (#2.3)"/>
    <x v="0"/>
  </r>
  <r>
    <x v="15"/>
    <x v="15"/>
    <n v="1"/>
    <n v="7"/>
    <s v="Kyrgyz Republic: 2016"/>
    <s v="KGZ"/>
    <s v="Kyrgyz Republic"/>
    <s v="https://eiti.org/board-decision/2017-9"/>
    <s v="https://eiti.org/document/validation-kyrgyz-republic-2016-reports"/>
    <n v="2016"/>
    <m/>
    <s v="Inadequate progress / suspended"/>
    <x v="20"/>
    <n v="4"/>
    <x v="0"/>
    <s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
    <m/>
    <s v="https://keitiweb.wordpress.com/"/>
    <s v="https://eiti.org/api/v1.0/score_data/7"/>
    <s v="Kyrgyz RepublicLicense allocations (#2.2)"/>
    <x v="0"/>
  </r>
  <r>
    <x v="15"/>
    <x v="15"/>
    <n v="1"/>
    <n v="7"/>
    <s v="Kyrgyz Republic: 2016"/>
    <s v="KGZ"/>
    <s v="Kyrgyz Republic"/>
    <s v="https://eiti.org/board-decision/2017-9"/>
    <s v="https://eiti.org/document/validation-kyrgyz-republic-2016-reports"/>
    <n v="2016"/>
    <m/>
    <s v="Inadequate progress / suspended"/>
    <x v="21"/>
    <n v="5"/>
    <x v="1"/>
    <s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
    <m/>
    <s v="https://keitiweb.wordpress.com/"/>
    <s v="https://eiti.org/api/v1.0/score_data/7"/>
    <s v="Kyrgyz RepublicIndustry engagement (#1.2)"/>
    <x v="0"/>
  </r>
  <r>
    <x v="15"/>
    <x v="15"/>
    <n v="1"/>
    <n v="7"/>
    <s v="Kyrgyz Republic: 2016"/>
    <s v="KGZ"/>
    <s v="Kyrgyz Republic"/>
    <s v="https://eiti.org/board-decision/2017-9"/>
    <s v="https://eiti.org/document/validation-kyrgyz-republic-2016-reports"/>
    <n v="2016"/>
    <m/>
    <s v="Inadequate progress / suspended"/>
    <x v="22"/>
    <n v="4"/>
    <x v="0"/>
    <s v="The government was actively engaged in the EITI implementation at the early stages, and has recently taken more ownership and resumed a more active role. However, in the period 2012-2015, government engagement was low and this significantly affected progress with implementation."/>
    <m/>
    <s v="https://keitiweb.wordpress.com/"/>
    <s v="https://eiti.org/api/v1.0/score_data/7"/>
    <s v="Kyrgyz RepublicGovernment engagement (#1.1)"/>
    <x v="0"/>
  </r>
  <r>
    <x v="15"/>
    <x v="15"/>
    <n v="1"/>
    <n v="7"/>
    <s v="Kyrgyz Republic: 2016"/>
    <s v="KGZ"/>
    <s v="Kyrgyz Republic"/>
    <s v="https://eiti.org/board-decision/2017-9"/>
    <s v="https://eiti.org/document/validation-kyrgyz-republic-2016-reports"/>
    <n v="2016"/>
    <m/>
    <s v="Inadequate progress / suspended"/>
    <x v="23"/>
    <n v="4"/>
    <x v="0"/>
    <s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
    <m/>
    <s v="https://keitiweb.wordpress.com/"/>
    <s v="https://eiti.org/api/v1.0/score_data/7"/>
    <s v="Kyrgyz RepublicMSG governance (#1.4)"/>
    <x v="0"/>
  </r>
  <r>
    <x v="15"/>
    <x v="15"/>
    <n v="1"/>
    <n v="7"/>
    <s v="Kyrgyz Republic: 2016"/>
    <s v="KGZ"/>
    <s v="Kyrgyz Republic"/>
    <s v="https://eiti.org/board-decision/2017-9"/>
    <s v="https://eiti.org/document/validation-kyrgyz-republic-2016-reports"/>
    <n v="2016"/>
    <m/>
    <s v="Inadequate progress / suspended"/>
    <x v="24"/>
    <n v="5"/>
    <x v="1"/>
    <s v="There is an enabling environment for civil society to operate in the Kyrgyz Republic, and no concerns about civil society’s ability to participate in the EITI process."/>
    <m/>
    <s v="https://keitiweb.wordpress.com/"/>
    <s v="https://eiti.org/api/v1.0/score_data/7"/>
    <s v="Kyrgyz RepublicCivil society engagement (#1.3)"/>
    <x v="0"/>
  </r>
  <r>
    <x v="15"/>
    <x v="15"/>
    <n v="1"/>
    <n v="7"/>
    <s v="Kyrgyz Republic: 2016"/>
    <s v="KGZ"/>
    <s v="Kyrgyz Republic"/>
    <s v="https://eiti.org/board-decision/2017-9"/>
    <s v="https://eiti.org/document/validation-kyrgyz-republic-2016-reports"/>
    <n v="2016"/>
    <m/>
    <s v="Inadequate progress / suspended"/>
    <x v="25"/>
    <n v="4"/>
    <x v="0"/>
    <s v="The 2013-2014 EITI Report does not describe the government’s policy or reforms underway with regards to contract transparency. It notes that in practice, details on the obligations contained in the license agreement are not public."/>
    <m/>
    <s v="https://keitiweb.wordpress.com/"/>
    <s v="https://eiti.org/api/v1.0/score_data/7"/>
    <s v="Kyrgyz RepublicPolicy on contract disclosure (#2.4)"/>
    <x v="0"/>
  </r>
  <r>
    <x v="15"/>
    <x v="15"/>
    <n v="1"/>
    <n v="7"/>
    <s v="Kyrgyz Republic: 2016"/>
    <s v="KGZ"/>
    <s v="Kyrgyz Republic"/>
    <s v="https://eiti.org/board-decision/2017-9"/>
    <s v="https://eiti.org/document/validation-kyrgyz-republic-2016-reports"/>
    <n v="2016"/>
    <m/>
    <s v="Inadequate progress / suspended"/>
    <x v="26"/>
    <n v="5"/>
    <x v="1"/>
    <s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
    <m/>
    <s v="https://keitiweb.wordpress.com/"/>
    <s v="https://eiti.org/api/v1.0/score_data/7"/>
    <s v="Kyrgyz RepublicComprehensiveness (#4.1)"/>
    <x v="0"/>
  </r>
  <r>
    <x v="15"/>
    <x v="15"/>
    <n v="1"/>
    <n v="7"/>
    <s v="Kyrgyz Republic: 2016"/>
    <s v="KGZ"/>
    <s v="Kyrgyz Republic"/>
    <s v="https://eiti.org/board-decision/2017-9"/>
    <s v="https://eiti.org/document/validation-kyrgyz-republic-2016-reports"/>
    <n v="2016"/>
    <m/>
    <s v="Inadequate progress / suspended"/>
    <x v="27"/>
    <n v="3"/>
    <x v="3"/>
    <s v="Kyrgyzstan exports gold and coal, and some other minerals. Only limited export statistics are available in the report. Comprehensive disclosure of export volumes and values per commodity are not provided."/>
    <m/>
    <s v="https://keitiweb.wordpress.com/"/>
    <s v="https://eiti.org/api/v1.0/score_data/7"/>
    <s v="Kyrgyz RepublicExport data (#3.3)"/>
    <x v="0"/>
  </r>
  <r>
    <x v="15"/>
    <x v="15"/>
    <n v="1"/>
    <n v="7"/>
    <s v="Kyrgyz Republic: 2016"/>
    <s v="KGZ"/>
    <s v="Kyrgyz Republic"/>
    <s v="https://eiti.org/board-decision/2017-9"/>
    <s v="https://eiti.org/document/validation-kyrgyz-republic-2016-reports"/>
    <n v="2016"/>
    <m/>
    <s v="Inadequate progress / suspended"/>
    <x v="28"/>
    <n v="2"/>
    <x v="5"/>
    <s v="The 2013-14 EITI Report does not provide information on infrastructure and barter transactions, nor does the MSG appear to have discussed the issue."/>
    <m/>
    <s v="https://keitiweb.wordpress.com/"/>
    <s v="https://eiti.org/api/v1.0/score_data/7"/>
    <s v="Kyrgyz RepublicBarter agreements (#4.3)"/>
    <x v="0"/>
  </r>
  <r>
    <x v="15"/>
    <x v="15"/>
    <n v="1"/>
    <n v="7"/>
    <s v="Kyrgyz Republic: 2016"/>
    <s v="KGZ"/>
    <s v="Kyrgyz Republic"/>
    <s v="https://eiti.org/board-decision/2017-9"/>
    <s v="https://eiti.org/document/validation-kyrgyz-republic-2016-reports"/>
    <n v="2016"/>
    <m/>
    <s v="Inadequate progress / suspended"/>
    <x v="29"/>
    <n v="0"/>
    <x v="2"/>
    <s v="The 2013-14 EITI Report does not provide information on whether the government collects revenues in-kind. Government officials confirmed that in-kind revenues are not practiced."/>
    <m/>
    <s v="https://keitiweb.wordpress.com/"/>
    <s v="https://eiti.org/api/v1.0/score_data/7"/>
    <s v="Kyrgyz RepublicIn-kind revenues (#4.2)"/>
    <x v="0"/>
  </r>
  <r>
    <x v="15"/>
    <x v="15"/>
    <n v="1"/>
    <n v="7"/>
    <s v="Kyrgyz Republic: 2016"/>
    <s v="KGZ"/>
    <s v="Kyrgyz Republic"/>
    <s v="https://eiti.org/board-decision/2017-9"/>
    <s v="https://eiti.org/document/validation-kyrgyz-republic-2016-reports"/>
    <n v="2016"/>
    <m/>
    <s v="Inadequate progress / suspended"/>
    <x v="30"/>
    <n v="3"/>
    <x v="3"/>
    <s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
    <m/>
    <s v="https://keitiweb.wordpress.com/"/>
    <s v="https://eiti.org/api/v1.0/score_data/7"/>
    <s v="Kyrgyz RepublicState participation (#2.6)"/>
    <x v="0"/>
  </r>
  <r>
    <x v="15"/>
    <x v="15"/>
    <n v="1"/>
    <n v="7"/>
    <s v="Kyrgyz Republic: 2016"/>
    <s v="KGZ"/>
    <s v="Kyrgyz Republic"/>
    <s v="https://eiti.org/board-decision/2017-9"/>
    <s v="https://eiti.org/document/validation-kyrgyz-republic-2016-reports"/>
    <n v="2016"/>
    <m/>
    <s v="Inadequate progress / suspended"/>
    <x v="31"/>
    <n v="1"/>
    <x v="4"/>
    <s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
    <m/>
    <s v="https://keitiweb.wordpress.com/"/>
    <s v="https://eiti.org/api/v1.0/score_data/7"/>
    <s v="Kyrgyz RepublicBeneficial ownership (#2.5)"/>
    <x v="0"/>
  </r>
  <r>
    <x v="15"/>
    <x v="15"/>
    <n v="1"/>
    <n v="7"/>
    <s v="Kyrgyz Republic: 2016"/>
    <s v="KGZ"/>
    <s v="Kyrgyz Republic"/>
    <s v="https://eiti.org/board-decision/2017-9"/>
    <s v="https://eiti.org/document/validation-kyrgyz-republic-2016-reports"/>
    <n v="2016"/>
    <m/>
    <s v="Inadequate progress / suspended"/>
    <x v="32"/>
    <n v="4"/>
    <x v="0"/>
    <s v="The 2013-14 EITI Report provides production volumes by commodity. The data is not disaggregated by state or region. Production values are not disclosed."/>
    <m/>
    <s v="https://keitiweb.wordpress.com/"/>
    <s v="https://eiti.org/api/v1.0/score_data/7"/>
    <s v="Kyrgyz RepublicProduction data (#3.2)"/>
    <x v="0"/>
  </r>
  <r>
    <x v="15"/>
    <x v="15"/>
    <n v="1"/>
    <n v="7"/>
    <s v="Kyrgyz Republic: 2016"/>
    <s v="KGZ"/>
    <s v="Kyrgyz Republic"/>
    <s v="https://eiti.org/board-decision/2017-9"/>
    <s v="https://eiti.org/document/validation-kyrgyz-republic-2016-reports"/>
    <n v="2016"/>
    <m/>
    <s v="Inadequate progress / suspended"/>
    <x v="33"/>
    <n v="5"/>
    <x v="1"/>
    <s v="The EITI Report provides a comprehensive overview of mineral resources and deposits, including “attractive” extractive projects, most of which are significant exploration projects."/>
    <m/>
    <s v="https://keitiweb.wordpress.com/"/>
    <s v="https://eiti.org/api/v1.0/score_data/7"/>
    <s v="Kyrgyz RepublicExploration data (#3.1)"/>
    <x v="0"/>
  </r>
  <r>
    <x v="16"/>
    <x v="16"/>
    <n v="1"/>
    <n v="12"/>
    <s v="Liberia: 2016"/>
    <s v="LBR"/>
    <s v="Liberia"/>
    <s v="https://eiti.org/board-decision/2017-28"/>
    <s v="https://eiti.org/document/validation-of-liberia-2016-reports"/>
    <n v="2016"/>
    <m/>
    <s v="Suspended for missing deadline"/>
    <x v="30"/>
    <n v="3"/>
    <x v="3"/>
    <s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
    <m/>
    <s v="http://www.leiti.org.lr/"/>
    <s v="https://eiti.org/api/v1.0/score_data/12"/>
    <s v="LiberiaState participation (#2.6)"/>
    <x v="0"/>
  </r>
  <r>
    <x v="16"/>
    <x v="16"/>
    <n v="1"/>
    <n v="12"/>
    <s v="Liberia: 2016"/>
    <s v="LBR"/>
    <s v="Liberia"/>
    <s v="https://eiti.org/board-decision/2017-28"/>
    <s v="https://eiti.org/document/validation-of-liberia-2016-reports"/>
    <n v="2016"/>
    <m/>
    <s v="Suspended for missing deadline"/>
    <x v="33"/>
    <n v="5"/>
    <x v="1"/>
    <s v="The 2013-14 EITI Report provides an overview of the mining and petroleum sectors, including significant exploration activities. However, the lack of a description of informal activities is a concern given the prevalence of artisanal and small-scale mining for gold and diamonds."/>
    <m/>
    <s v="http://www.leiti.org.lr/"/>
    <s v="https://eiti.org/api/v1.0/score_data/12"/>
    <s v="LiberiaExploration data (#3.1)"/>
    <x v="0"/>
  </r>
  <r>
    <x v="16"/>
    <x v="16"/>
    <n v="1"/>
    <n v="12"/>
    <s v="Liberia: 2016"/>
    <s v="LBR"/>
    <s v="Liberia"/>
    <s v="https://eiti.org/board-decision/2017-28"/>
    <s v="https://eiti.org/document/validation-of-liberia-2016-reports"/>
    <n v="2016"/>
    <m/>
    <s v="Suspended for missing deadline"/>
    <x v="25"/>
    <n v="5"/>
    <x v="1"/>
    <s v="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
    <m/>
    <s v="http://www.leiti.org.lr/"/>
    <s v="https://eiti.org/api/v1.0/score_data/12"/>
    <s v="LiberiaPolicy on contract disclosure (#2.4)"/>
    <x v="0"/>
  </r>
  <r>
    <x v="16"/>
    <x v="16"/>
    <n v="1"/>
    <n v="12"/>
    <s v="Liberia: 2016"/>
    <s v="LBR"/>
    <s v="Liberia"/>
    <s v="https://eiti.org/board-decision/2017-28"/>
    <s v="https://eiti.org/document/validation-of-liberia-2016-reports"/>
    <n v="2016"/>
    <m/>
    <s v="Suspended for missing deadline"/>
    <x v="31"/>
    <n v="1"/>
    <x v="4"/>
    <s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
    <m/>
    <s v="http://www.leiti.org.lr/"/>
    <s v="https://eiti.org/api/v1.0/score_data/12"/>
    <s v="LiberiaBeneficial ownership (#2.5)"/>
    <x v="0"/>
  </r>
  <r>
    <x v="16"/>
    <x v="16"/>
    <n v="1"/>
    <n v="12"/>
    <s v="Liberia: 2016"/>
    <s v="LBR"/>
    <s v="Liberia"/>
    <s v="https://eiti.org/board-decision/2017-28"/>
    <s v="https://eiti.org/document/validation-of-liberia-2016-reports"/>
    <n v="2016"/>
    <m/>
    <s v="Suspended for missing deadline"/>
    <x v="26"/>
    <n v="4"/>
    <x v="0"/>
    <s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
    <m/>
    <s v="http://www.leiti.org.lr/"/>
    <s v="https://eiti.org/api/v1.0/score_data/12"/>
    <s v="LiberiaComprehensiveness (#4.1)"/>
    <x v="0"/>
  </r>
  <r>
    <x v="16"/>
    <x v="16"/>
    <n v="1"/>
    <n v="12"/>
    <s v="Liberia: 2016"/>
    <s v="LBR"/>
    <s v="Liberia"/>
    <s v="https://eiti.org/board-decision/2017-28"/>
    <s v="https://eiti.org/document/validation-of-liberia-2016-reports"/>
    <n v="2016"/>
    <m/>
    <s v="Suspended for missing deadline"/>
    <x v="29"/>
    <n v="0"/>
    <x v="2"/>
    <s v="This requirement was not applicable in Liberia in the time under review."/>
    <m/>
    <s v="http://www.leiti.org.lr/"/>
    <s v="https://eiti.org/api/v1.0/score_data/12"/>
    <s v="LiberiaIn-kind revenues (#4.2)"/>
    <x v="0"/>
  </r>
  <r>
    <x v="16"/>
    <x v="16"/>
    <n v="1"/>
    <n v="12"/>
    <s v="Liberia: 2016"/>
    <s v="LBR"/>
    <s v="Liberia"/>
    <s v="https://eiti.org/board-decision/2017-28"/>
    <s v="https://eiti.org/document/validation-of-liberia-2016-reports"/>
    <n v="2016"/>
    <m/>
    <s v="Suspended for missing deadline"/>
    <x v="32"/>
    <n v="5"/>
    <x v="1"/>
    <s v="The 2013-14 EITI Report discloses production volumes for each commodity, but it did not provide values of production or average prices for the period under review."/>
    <m/>
    <s v="http://www.leiti.org.lr/"/>
    <s v="https://eiti.org/api/v1.0/score_data/12"/>
    <s v="LiberiaProduction data (#3.2)"/>
    <x v="0"/>
  </r>
  <r>
    <x v="16"/>
    <x v="16"/>
    <n v="1"/>
    <n v="12"/>
    <s v="Liberia: 2016"/>
    <s v="LBR"/>
    <s v="Liberia"/>
    <s v="https://eiti.org/board-decision/2017-28"/>
    <s v="https://eiti.org/document/validation-of-liberia-2016-reports"/>
    <n v="2016"/>
    <m/>
    <s v="Suspended for missing deadline"/>
    <x v="27"/>
    <n v="5"/>
    <x v="1"/>
    <s v="The 2013-14 EITI Report discloses export values for each commodity, but it does not provide export volumes for the period under review."/>
    <m/>
    <s v="http://www.leiti.org.lr/"/>
    <s v="https://eiti.org/api/v1.0/score_data/12"/>
    <s v="LiberiaExport data (#3.3)"/>
    <x v="0"/>
  </r>
  <r>
    <x v="16"/>
    <x v="16"/>
    <n v="1"/>
    <n v="12"/>
    <s v="Liberia: 2016"/>
    <s v="LBR"/>
    <s v="Liberia"/>
    <s v="https://eiti.org/board-decision/2017-28"/>
    <s v="https://eiti.org/document/validation-of-liberia-2016-reports"/>
    <n v="2016"/>
    <m/>
    <s v="Suspended for missing deadline"/>
    <x v="19"/>
    <n v="4"/>
    <x v="0"/>
    <s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
    <m/>
    <s v="http://www.leiti.org.lr/"/>
    <s v="https://eiti.org/api/v1.0/score_data/12"/>
    <s v="LiberiaLicense register (#2.3)"/>
    <x v="0"/>
  </r>
  <r>
    <x v="16"/>
    <x v="16"/>
    <n v="1"/>
    <n v="12"/>
    <s v="Liberia: 2016"/>
    <s v="LBR"/>
    <s v="Liberia"/>
    <s v="https://eiti.org/board-decision/2017-28"/>
    <s v="https://eiti.org/document/validation-of-liberia-2016-reports"/>
    <n v="2016"/>
    <m/>
    <s v="Suspended for missing deadline"/>
    <x v="21"/>
    <n v="5"/>
    <x v="1"/>
    <s v="Companies are actively and effectively engaged in the EITI process, but only mostly as providers of information. The LEITI Act of 2009 provides an enabling legal environment for EITI reporting and there do not appear to be legal barriers to company disclosure. "/>
    <m/>
    <s v="http://www.leiti.org.lr/"/>
    <s v="https://eiti.org/api/v1.0/score_data/12"/>
    <s v="LiberiaIndustry engagement (#1.2)"/>
    <x v="0"/>
  </r>
  <r>
    <x v="16"/>
    <x v="16"/>
    <n v="1"/>
    <n v="12"/>
    <s v="Liberia: 2016"/>
    <s v="LBR"/>
    <s v="Liberia"/>
    <s v="https://eiti.org/board-decision/2017-28"/>
    <s v="https://eiti.org/document/validation-of-liberia-2016-reports"/>
    <n v="2016"/>
    <m/>
    <s v="Suspended for missing deadline"/>
    <x v="24"/>
    <n v="5"/>
    <x v="1"/>
    <s v="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
    <m/>
    <s v="http://www.leiti.org.lr/"/>
    <s v="https://eiti.org/api/v1.0/score_data/12"/>
    <s v="LiberiaCivil society engagement (#1.3)"/>
    <x v="0"/>
  </r>
  <r>
    <x v="16"/>
    <x v="16"/>
    <n v="1"/>
    <n v="12"/>
    <s v="Liberia: 2016"/>
    <s v="LBR"/>
    <s v="Liberia"/>
    <s v="https://eiti.org/board-decision/2017-28"/>
    <s v="https://eiti.org/document/validation-of-liberia-2016-reports"/>
    <n v="2016"/>
    <m/>
    <s v="Suspended for missing deadline"/>
    <x v="2"/>
    <n v="0"/>
    <x v="2"/>
    <s v="This requirement was not applicable in Liberia in the time under review."/>
    <m/>
    <s v="http://www.leiti.org.lr/"/>
    <s v="https://eiti.org/api/v1.0/score_data/12"/>
    <s v="LiberiaSubnational transfers (#5.2)"/>
    <x v="0"/>
  </r>
  <r>
    <x v="16"/>
    <x v="16"/>
    <n v="1"/>
    <n v="12"/>
    <s v="Liberia: 2016"/>
    <s v="LBR"/>
    <s v="Liberia"/>
    <s v="https://eiti.org/board-decision/2017-28"/>
    <s v="https://eiti.org/document/validation-of-liberia-2016-reports"/>
    <n v="2016"/>
    <m/>
    <s v="Suspended for missing deadline"/>
    <x v="22"/>
    <n v="5"/>
    <x v="1"/>
    <s v="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
    <m/>
    <s v="http://www.leiti.org.lr/"/>
    <s v="https://eiti.org/api/v1.0/score_data/12"/>
    <s v="LiberiaGovernment engagement (#1.1)"/>
    <x v="0"/>
  </r>
  <r>
    <x v="16"/>
    <x v="16"/>
    <n v="1"/>
    <n v="12"/>
    <s v="Liberia: 2016"/>
    <s v="LBR"/>
    <s v="Liberia"/>
    <s v="https://eiti.org/board-decision/2017-28"/>
    <s v="https://eiti.org/document/validation-of-liberia-2016-reports"/>
    <n v="2016"/>
    <m/>
    <s v="Suspended for missing deadline"/>
    <x v="17"/>
    <n v="5"/>
    <x v="1"/>
    <s v="LEITI Reports describe the legal environment and fiscal framework for the sector. Additional information on relevant reforms could help track regulatory reforms and their impact. "/>
    <m/>
    <s v="http://www.leiti.org.lr/"/>
    <s v="https://eiti.org/api/v1.0/score_data/12"/>
    <s v="LiberiaLegal framework (#2.1)"/>
    <x v="0"/>
  </r>
  <r>
    <x v="16"/>
    <x v="16"/>
    <n v="1"/>
    <n v="12"/>
    <s v="Liberia: 2016"/>
    <s v="LBR"/>
    <s v="Liberia"/>
    <s v="https://eiti.org/board-decision/2017-28"/>
    <s v="https://eiti.org/document/validation-of-liberia-2016-reports"/>
    <n v="2016"/>
    <m/>
    <s v="Suspended for missing deadline"/>
    <x v="20"/>
    <n v="4"/>
    <x v="0"/>
    <s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
    <m/>
    <s v="http://www.leiti.org.lr/"/>
    <s v="https://eiti.org/api/v1.0/score_data/12"/>
    <s v="LiberiaLicense allocations (#2.2)"/>
    <x v="0"/>
  </r>
  <r>
    <x v="16"/>
    <x v="16"/>
    <n v="1"/>
    <n v="12"/>
    <s v="Liberia: 2016"/>
    <s v="LBR"/>
    <s v="Liberia"/>
    <s v="https://eiti.org/board-decision/2017-28"/>
    <s v="https://eiti.org/document/validation-of-liberia-2016-reports"/>
    <n v="2016"/>
    <m/>
    <s v="Suspended for missing deadline"/>
    <x v="23"/>
    <n v="4"/>
    <x v="0"/>
    <s v="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
    <m/>
    <s v="http://www.leiti.org.lr/"/>
    <s v="https://eiti.org/api/v1.0/score_data/12"/>
    <s v="LiberiaMSG governance (#1.4)"/>
    <x v="0"/>
  </r>
  <r>
    <x v="16"/>
    <x v="16"/>
    <n v="1"/>
    <n v="12"/>
    <s v="Liberia: 2016"/>
    <s v="LBR"/>
    <s v="Liberia"/>
    <s v="https://eiti.org/board-decision/2017-28"/>
    <s v="https://eiti.org/document/validation-of-liberia-2016-reports"/>
    <n v="2016"/>
    <m/>
    <s v="Suspended for missing deadline"/>
    <x v="18"/>
    <n v="4"/>
    <x v="0"/>
    <s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
    <m/>
    <s v="http://www.leiti.org.lr/"/>
    <s v="https://eiti.org/api/v1.0/score_data/12"/>
    <s v="LiberiaWorkplan (#1.5)"/>
    <x v="0"/>
  </r>
  <r>
    <x v="16"/>
    <x v="16"/>
    <n v="1"/>
    <n v="12"/>
    <s v="Liberia: 2016"/>
    <s v="LBR"/>
    <s v="Liberia"/>
    <s v="https://eiti.org/board-decision/2017-28"/>
    <s v="https://eiti.org/document/validation-of-liberia-2016-reports"/>
    <n v="2016"/>
    <m/>
    <s v="Suspended for missing deadline"/>
    <x v="13"/>
    <n v="3"/>
    <x v="3"/>
    <s v="There is no evidence of the MSG’s discussions related to the existence or materiality of quasi-fiscal expenditures and the 2013-14 EITI Report does not refer to quasi-fiscal expenditures."/>
    <m/>
    <s v="http://www.leiti.org.lr/"/>
    <s v="https://eiti.org/api/v1.0/score_data/12"/>
    <s v="LiberiaSOE quasi-fiscal expenditures (#6.2)"/>
    <x v="0"/>
  </r>
  <r>
    <x v="16"/>
    <x v="16"/>
    <n v="1"/>
    <n v="12"/>
    <s v="Liberia: 2016"/>
    <s v="LBR"/>
    <s v="Liberia"/>
    <s v="https://eiti.org/board-decision/2017-28"/>
    <s v="https://eiti.org/document/validation-of-liberia-2016-reports"/>
    <n v="2016"/>
    <m/>
    <s v="Suspended for missing deadline"/>
    <x v="16"/>
    <n v="4"/>
    <x v="0"/>
    <s v="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
    <m/>
    <s v="http://www.leiti.org.lr/"/>
    <s v="https://eiti.org/api/v1.0/score_data/12"/>
    <s v="LiberiaEconomic contribution (#6.3)"/>
    <x v="0"/>
  </r>
  <r>
    <x v="16"/>
    <x v="16"/>
    <n v="1"/>
    <n v="12"/>
    <s v="Liberia: 2016"/>
    <s v="LBR"/>
    <s v="Liberia"/>
    <s v="https://eiti.org/board-decision/2017-28"/>
    <s v="https://eiti.org/document/validation-of-liberia-2016-reports"/>
    <n v="2016"/>
    <m/>
    <s v="Suspended for missing deadline"/>
    <x v="8"/>
    <n v="1"/>
    <x v="4"/>
    <s v="The MSG has made some attempt to including information on revenue management and expenditures in the 2013-14 EITI Report, although it has not disclosed the management of earmarked extractives revenues."/>
    <m/>
    <s v="http://www.leiti.org.lr/"/>
    <s v="https://eiti.org/api/v1.0/score_data/12"/>
    <s v="LiberiaRevenue management and expenditures (#5.3)"/>
    <x v="0"/>
  </r>
  <r>
    <x v="16"/>
    <x v="16"/>
    <n v="1"/>
    <n v="12"/>
    <s v="Liberia: 2016"/>
    <s v="LBR"/>
    <s v="Liberia"/>
    <s v="https://eiti.org/board-decision/2017-28"/>
    <s v="https://eiti.org/document/validation-of-liberia-2016-reports"/>
    <n v="2016"/>
    <m/>
    <s v="Suspended for missing deadline"/>
    <x v="14"/>
    <n v="4"/>
    <x v="0"/>
    <s v="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_x000a_"/>
    <m/>
    <s v="http://www.leiti.org.lr/"/>
    <s v="https://eiti.org/api/v1.0/score_data/12"/>
    <s v="LiberiaMandatory social expenditures (#6.1)"/>
    <x v="0"/>
  </r>
  <r>
    <x v="16"/>
    <x v="16"/>
    <n v="1"/>
    <n v="12"/>
    <s v="Liberia: 2016"/>
    <s v="LBR"/>
    <s v="Liberia"/>
    <s v="https://eiti.org/board-decision/2017-28"/>
    <s v="https://eiti.org/document/validation-of-liberia-2016-reports"/>
    <n v="2016"/>
    <m/>
    <s v="Suspended for missing deadline"/>
    <x v="15"/>
    <n v="5"/>
    <x v="1"/>
    <s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
    <m/>
    <s v="http://www.leiti.org.lr/"/>
    <s v="https://eiti.org/api/v1.0/score_data/12"/>
    <s v="LiberiaPublic debate (#7.1)"/>
    <x v="0"/>
  </r>
  <r>
    <x v="16"/>
    <x v="16"/>
    <n v="1"/>
    <n v="12"/>
    <s v="Liberia: 2016"/>
    <s v="LBR"/>
    <s v="Liberia"/>
    <s v="https://eiti.org/board-decision/2017-28"/>
    <s v="https://eiti.org/document/validation-of-liberia-2016-reports"/>
    <n v="2016"/>
    <m/>
    <s v="Suspended for missing deadline"/>
    <x v="12"/>
    <n v="4"/>
    <x v="0"/>
    <s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
    <m/>
    <s v="http://www.leiti.org.lr/"/>
    <s v="https://eiti.org/api/v1.0/score_data/12"/>
    <s v="LiberiaOutcomes and impact of implementation (#7.4)"/>
    <x v="0"/>
  </r>
  <r>
    <x v="16"/>
    <x v="16"/>
    <n v="1"/>
    <n v="12"/>
    <s v="Liberia: 2016"/>
    <s v="LBR"/>
    <s v="Liberia"/>
    <s v="https://eiti.org/board-decision/2017-28"/>
    <s v="https://eiti.org/document/validation-of-liberia-2016-reports"/>
    <n v="2016"/>
    <m/>
    <s v="Suspended for missing deadline"/>
    <x v="11"/>
    <n v="4"/>
    <x v="0"/>
    <s v=""/>
    <m/>
    <s v="http://www.leiti.org.lr/"/>
    <s v="https://eiti.org/api/v1.0/score_data/12"/>
    <s v="LiberiaOverall Progress (#0.0)"/>
    <x v="0"/>
  </r>
  <r>
    <x v="16"/>
    <x v="16"/>
    <n v="1"/>
    <n v="12"/>
    <s v="Liberia: 2016"/>
    <s v="LBR"/>
    <s v="Liberia"/>
    <s v="https://eiti.org/board-decision/2017-28"/>
    <s v="https://eiti.org/document/validation-of-liberia-2016-reports"/>
    <n v="2016"/>
    <m/>
    <s v="Suspended for missing deadline"/>
    <x v="10"/>
    <n v="1"/>
    <x v="4"/>
    <s v="EITI Reports are accessible through the LEITI website and roadshows, while report summaries have been produced in the past. Machine-readable EITI data is available through the EITI international website, but is not actively disseminated by LEITI."/>
    <m/>
    <s v="http://www.leiti.org.lr/"/>
    <s v="https://eiti.org/api/v1.0/score_data/12"/>
    <s v="LiberiaData accessibility (#7.2)"/>
    <x v="0"/>
  </r>
  <r>
    <x v="16"/>
    <x v="16"/>
    <n v="1"/>
    <n v="12"/>
    <s v="Liberia: 2016"/>
    <s v="LBR"/>
    <s v="Liberia"/>
    <s v="https://eiti.org/board-decision/2017-28"/>
    <s v="https://eiti.org/document/validation-of-liberia-2016-reports"/>
    <n v="2016"/>
    <m/>
    <s v="Suspended for missing deadline"/>
    <x v="9"/>
    <n v="5"/>
    <x v="1"/>
    <s v="While recommendations of EITI Reports are not consistently implemented, the MSG has regularly debated the recommendations – even if the pace of follow-up on EITI recommendations has slowed since 2014. "/>
    <m/>
    <s v="http://www.leiti.org.lr/"/>
    <s v="https://eiti.org/api/v1.0/score_data/12"/>
    <s v="LiberiaFollow up on recommendations (#7.3)"/>
    <x v="0"/>
  </r>
  <r>
    <x v="16"/>
    <x v="16"/>
    <n v="1"/>
    <n v="12"/>
    <s v="Liberia: 2016"/>
    <s v="LBR"/>
    <s v="Liberia"/>
    <s v="https://eiti.org/board-decision/2017-28"/>
    <s v="https://eiti.org/document/validation-of-liberia-2016-reports"/>
    <n v="2016"/>
    <m/>
    <s v="Suspended for missing deadline"/>
    <x v="7"/>
    <n v="0"/>
    <x v="2"/>
    <s v="This requirement was not applicable in Liberia in the time under review."/>
    <m/>
    <s v="http://www.leiti.org.lr/"/>
    <s v="https://eiti.org/api/v1.0/score_data/12"/>
    <s v="LiberiaDirect subnational payments (#4.6)"/>
    <x v="0"/>
  </r>
  <r>
    <x v="16"/>
    <x v="16"/>
    <n v="1"/>
    <n v="12"/>
    <s v="Liberia: 2016"/>
    <s v="LBR"/>
    <s v="Liberia"/>
    <s v="https://eiti.org/board-decision/2017-28"/>
    <s v="https://eiti.org/document/validation-of-liberia-2016-reports"/>
    <n v="2016"/>
    <m/>
    <s v="Suspended for missing deadline"/>
    <x v="6"/>
    <n v="4"/>
    <x v="0"/>
    <s v="While the 2013-2014 EITI Report refers to company-level reconciliation sheets available on the LEITI website, these were only available upon request from the LEITI Secretariat."/>
    <m/>
    <s v="http://www.leiti.org.lr/"/>
    <s v="https://eiti.org/api/v1.0/score_data/12"/>
    <s v="LiberiaDisaggregation (#4.7)"/>
    <x v="0"/>
  </r>
  <r>
    <x v="16"/>
    <x v="16"/>
    <n v="1"/>
    <n v="12"/>
    <s v="Liberia: 2016"/>
    <s v="LBR"/>
    <s v="Liberia"/>
    <s v="https://eiti.org/board-decision/2017-28"/>
    <s v="https://eiti.org/document/validation-of-liberia-2016-reports"/>
    <n v="2016"/>
    <m/>
    <s v="Suspended for missing deadline"/>
    <x v="28"/>
    <n v="2"/>
    <x v="5"/>
    <s v="The EITI Reports do not refer to any contractual provisions for the development of infrastructure for third-party use, despite widespread knowledge of such provisions in five Mineral Development Agreements (MDAs)."/>
    <m/>
    <s v="http://www.leiti.org.lr/"/>
    <s v="https://eiti.org/api/v1.0/score_data/12"/>
    <s v="LiberiaBarter agreements (#4.3)"/>
    <x v="0"/>
  </r>
  <r>
    <x v="16"/>
    <x v="16"/>
    <n v="1"/>
    <n v="12"/>
    <s v="Liberia: 2016"/>
    <s v="LBR"/>
    <s v="Liberia"/>
    <s v="https://eiti.org/board-decision/2017-28"/>
    <s v="https://eiti.org/document/validation-of-liberia-2016-reports"/>
    <n v="2016"/>
    <m/>
    <s v="Suspended for missing deadline"/>
    <x v="4"/>
    <n v="5"/>
    <x v="1"/>
    <s v="The 2013-2014 EITI Report discloses SOE transactions with government, although vaguely. The Report comprehensively disclosed and reconciled statutory payments from the SOE to the Government. "/>
    <m/>
    <s v="http://www.leiti.org.lr/"/>
    <s v="https://eiti.org/api/v1.0/score_data/12"/>
    <s v="LiberiaSOE transactions (#4.5)"/>
    <x v="0"/>
  </r>
  <r>
    <x v="16"/>
    <x v="16"/>
    <n v="1"/>
    <n v="12"/>
    <s v="Liberia: 2016"/>
    <s v="LBR"/>
    <s v="Liberia"/>
    <s v="https://eiti.org/board-decision/2017-28"/>
    <s v="https://eiti.org/document/validation-of-liberia-2016-reports"/>
    <n v="2016"/>
    <m/>
    <s v="Suspended for missing deadline"/>
    <x v="3"/>
    <n v="3"/>
    <x v="3"/>
    <s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
    <m/>
    <s v="http://www.leiti.org.lr/"/>
    <s v="https://eiti.org/api/v1.0/score_data/12"/>
    <s v="LiberiaDistribution of revenues (#5.1)"/>
    <x v="0"/>
  </r>
  <r>
    <x v="16"/>
    <x v="16"/>
    <n v="1"/>
    <n v="12"/>
    <s v="Liberia: 2016"/>
    <s v="LBR"/>
    <s v="Liberia"/>
    <s v="https://eiti.org/board-decision/2017-28"/>
    <s v="https://eiti.org/document/validation-of-liberia-2016-reports"/>
    <n v="2016"/>
    <m/>
    <s v="Suspended for missing deadline"/>
    <x v="5"/>
    <n v="0"/>
    <x v="2"/>
    <s v="This requirement was not applicable in Liberia in the time under review."/>
    <m/>
    <s v="http://www.leiti.org.lr/"/>
    <s v="https://eiti.org/api/v1.0/score_data/12"/>
    <s v="LiberiaTransportation revenues (#4.4)"/>
    <x v="0"/>
  </r>
  <r>
    <x v="16"/>
    <x v="16"/>
    <n v="1"/>
    <n v="12"/>
    <s v="Liberia: 2016"/>
    <s v="LBR"/>
    <s v="Liberia"/>
    <s v="https://eiti.org/board-decision/2017-28"/>
    <s v="https://eiti.org/document/validation-of-liberia-2016-reports"/>
    <n v="2016"/>
    <m/>
    <s v="Suspended for missing deadline"/>
    <x v="1"/>
    <n v="5"/>
    <x v="1"/>
    <s v="LEITI has published its reports in a timely manner. "/>
    <m/>
    <s v="http://www.leiti.org.lr/"/>
    <s v="https://eiti.org/api/v1.0/score_data/12"/>
    <s v="LiberiaData timeliness (#4.8)"/>
    <x v="0"/>
  </r>
  <r>
    <x v="16"/>
    <x v="16"/>
    <n v="1"/>
    <n v="12"/>
    <s v="Liberia: 2016"/>
    <s v="LBR"/>
    <s v="Liberia"/>
    <s v="https://eiti.org/board-decision/2017-28"/>
    <s v="https://eiti.org/document/validation-of-liberia-2016-reports"/>
    <n v="2016"/>
    <m/>
    <s v="Suspended for missing deadline"/>
    <x v="0"/>
    <n v="3"/>
    <x v="3"/>
    <s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
    <m/>
    <s v="http://www.leiti.org.lr/"/>
    <s v="https://eiti.org/api/v1.0/score_data/12"/>
    <s v="LiberiaData quality (#4.9)"/>
    <x v="0"/>
  </r>
  <r>
    <x v="17"/>
    <x v="17"/>
    <n v="1"/>
    <n v="37"/>
    <s v="Madagascar: 2017"/>
    <s v="MDG"/>
    <s v="Madagascar"/>
    <s v="https://eiti.org/BD/2018-35"/>
    <s v="https://eiti.org/document/madagascar-validation-2017"/>
    <n v="2017"/>
    <n v="2018"/>
    <s v="Meaningful progress"/>
    <x v="2"/>
    <n v="4"/>
    <x v="0"/>
    <s v="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
    <s v="https://eiti.org/document/madagascar-validation-2017"/>
    <s v="http://eiti-madagascar.org/"/>
    <s v="https://eiti.org/api/v1.0/score_data/37"/>
    <s v="MadagascarSubnational transfers (#5.2)"/>
    <x v="0"/>
  </r>
  <r>
    <x v="17"/>
    <x v="17"/>
    <n v="1"/>
    <n v="37"/>
    <s v="Madagascar: 2017"/>
    <s v="MDG"/>
    <s v="Madagascar"/>
    <s v="https://eiti.org/BD/2018-35"/>
    <s v="https://eiti.org/document/madagascar-validation-2017"/>
    <n v="2017"/>
    <n v="2018"/>
    <s v="Meaningful progress"/>
    <x v="3"/>
    <n v="3"/>
    <x v="3"/>
    <s v="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
    <s v="https://eiti.org/document/madagascar-validation-2017"/>
    <s v="http://eiti-madagascar.org/"/>
    <s v="https://eiti.org/api/v1.0/score_data/37"/>
    <s v="MadagascarDistribution of revenues (#5.1)"/>
    <x v="0"/>
  </r>
  <r>
    <x v="17"/>
    <x v="17"/>
    <n v="1"/>
    <n v="37"/>
    <s v="Madagascar: 2017"/>
    <s v="MDG"/>
    <s v="Madagascar"/>
    <s v="https://eiti.org/BD/2018-35"/>
    <s v="https://eiti.org/document/madagascar-validation-2017"/>
    <n v="2017"/>
    <n v="2018"/>
    <s v="Meaningful progress"/>
    <x v="4"/>
    <n v="0"/>
    <x v="2"/>
    <s v="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
    <s v="https://eiti.org/document/madagascar-validation-2017"/>
    <s v="http://eiti-madagascar.org/"/>
    <s v="https://eiti.org/api/v1.0/score_data/37"/>
    <s v="MadagascarSOE transactions (#4.5)"/>
    <x v="0"/>
  </r>
  <r>
    <x v="17"/>
    <x v="17"/>
    <n v="1"/>
    <n v="37"/>
    <s v="Madagascar: 2017"/>
    <s v="MDG"/>
    <s v="Madagascar"/>
    <s v="https://eiti.org/BD/2018-35"/>
    <s v="https://eiti.org/document/madagascar-validation-2017"/>
    <n v="2017"/>
    <n v="2018"/>
    <s v="Meaningful progress"/>
    <x v="8"/>
    <n v="1"/>
    <x v="4"/>
    <s v="It is encouraging that Madagascar provided additional information on revenue management and expenditures. "/>
    <s v="https://eiti.org/document/madagascar-validation-2017"/>
    <s v="http://eiti-madagascar.org/"/>
    <s v="https://eiti.org/api/v1.0/score_data/37"/>
    <s v="MadagascarRevenue management and expenditures (#5.3)"/>
    <x v="0"/>
  </r>
  <r>
    <x v="17"/>
    <x v="17"/>
    <n v="1"/>
    <n v="37"/>
    <s v="Madagascar: 2017"/>
    <s v="MDG"/>
    <s v="Madagascar"/>
    <s v="https://eiti.org/BD/2018-35"/>
    <s v="https://eiti.org/document/madagascar-validation-2017"/>
    <n v="2017"/>
    <n v="2018"/>
    <s v="Meaningful progress"/>
    <x v="6"/>
    <n v="4"/>
    <x v="0"/>
    <s v="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
    <s v="https://eiti.org/document/madagascar-validation-2017"/>
    <s v="http://eiti-madagascar.org/"/>
    <s v="https://eiti.org/api/v1.0/score_data/37"/>
    <s v="MadagascarDisaggregation (#4.7)"/>
    <x v="0"/>
  </r>
  <r>
    <x v="17"/>
    <x v="17"/>
    <n v="1"/>
    <n v="37"/>
    <s v="Madagascar: 2017"/>
    <s v="MDG"/>
    <s v="Madagascar"/>
    <s v="https://eiti.org/BD/2018-35"/>
    <s v="https://eiti.org/document/madagascar-validation-2017"/>
    <n v="2017"/>
    <n v="2018"/>
    <s v="Meaningful progress"/>
    <x v="7"/>
    <n v="3"/>
    <x v="3"/>
    <s v="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
    <s v="https://eiti.org/document/madagascar-validation-2017"/>
    <s v="http://eiti-madagascar.org/"/>
    <s v="https://eiti.org/api/v1.0/score_data/37"/>
    <s v="MadagascarDirect subnational payments (#4.6)"/>
    <x v="0"/>
  </r>
  <r>
    <x v="17"/>
    <x v="17"/>
    <n v="1"/>
    <n v="37"/>
    <s v="Madagascar: 2017"/>
    <s v="MDG"/>
    <s v="Madagascar"/>
    <s v="https://eiti.org/BD/2018-35"/>
    <s v="https://eiti.org/document/madagascar-validation-2017"/>
    <n v="2017"/>
    <n v="2018"/>
    <s v="Meaningful progress"/>
    <x v="0"/>
    <n v="4"/>
    <x v="0"/>
    <s v="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
    <s v="https://eiti.org/document/madagascar-validation-2017"/>
    <s v="http://eiti-madagascar.org/"/>
    <s v="https://eiti.org/api/v1.0/score_data/37"/>
    <s v="MadagascarData quality (#4.9)"/>
    <x v="0"/>
  </r>
  <r>
    <x v="17"/>
    <x v="17"/>
    <n v="1"/>
    <n v="37"/>
    <s v="Madagascar: 2017"/>
    <s v="MDG"/>
    <s v="Madagascar"/>
    <s v="https://eiti.org/BD/2018-35"/>
    <s v="https://eiti.org/document/madagascar-validation-2017"/>
    <n v="2017"/>
    <n v="2018"/>
    <s v="Meaningful progress"/>
    <x v="1"/>
    <n v="5"/>
    <x v="1"/>
    <s v="The 2014 EITI Report was published within two years of the end of the fiscal period under review, in December 2016, and the MSG agreed the reporting period. "/>
    <s v="https://eiti.org/document/madagascar-validation-2017"/>
    <s v="http://eiti-madagascar.org/"/>
    <s v="https://eiti.org/api/v1.0/score_data/37"/>
    <s v="MadagascarData timeliness (#4.8)"/>
    <x v="0"/>
  </r>
  <r>
    <x v="17"/>
    <x v="17"/>
    <n v="1"/>
    <n v="37"/>
    <s v="Madagascar: 2017"/>
    <s v="MDG"/>
    <s v="Madagascar"/>
    <s v="https://eiti.org/BD/2018-35"/>
    <s v="https://eiti.org/document/madagascar-validation-2017"/>
    <n v="2017"/>
    <n v="2018"/>
    <s v="Meaningful progress"/>
    <x v="12"/>
    <n v="4"/>
    <x v="0"/>
    <s v="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
    <s v="https://eiti.org/document/madagascar-validation-2017"/>
    <s v="http://eiti-madagascar.org/"/>
    <s v="https://eiti.org/api/v1.0/score_data/37"/>
    <s v="MadagascarOutcomes and impact of implementation (#7.4)"/>
    <x v="0"/>
  </r>
  <r>
    <x v="17"/>
    <x v="17"/>
    <n v="1"/>
    <n v="37"/>
    <s v="Madagascar: 2017"/>
    <s v="MDG"/>
    <s v="Madagascar"/>
    <s v="https://eiti.org/BD/2018-35"/>
    <s v="https://eiti.org/document/madagascar-validation-2017"/>
    <n v="2017"/>
    <n v="2018"/>
    <s v="Meaningful progress"/>
    <x v="9"/>
    <n v="5"/>
    <x v="1"/>
    <s v="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
    <s v="https://eiti.org/document/madagascar-validation-2017"/>
    <s v="http://eiti-madagascar.org/"/>
    <s v="https://eiti.org/api/v1.0/score_data/37"/>
    <s v="MadagascarFollow up on recommendations (#7.3)"/>
    <x v="0"/>
  </r>
  <r>
    <x v="17"/>
    <x v="17"/>
    <n v="1"/>
    <n v="37"/>
    <s v="Madagascar: 2017"/>
    <s v="MDG"/>
    <s v="Madagascar"/>
    <s v="https://eiti.org/BD/2018-35"/>
    <s v="https://eiti.org/document/madagascar-validation-2017"/>
    <n v="2017"/>
    <n v="2018"/>
    <s v="Meaningful progress"/>
    <x v="31"/>
    <n v="1"/>
    <x v="4"/>
    <s v="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
    <s v="https://eiti.org/document/madagascar-validation-2017"/>
    <s v="http://eiti-madagascar.org/"/>
    <s v="https://eiti.org/api/v1.0/score_data/37"/>
    <s v="MadagascarBeneficial ownership (#2.5)"/>
    <x v="0"/>
  </r>
  <r>
    <x v="17"/>
    <x v="17"/>
    <n v="1"/>
    <n v="37"/>
    <s v="Madagascar: 2017"/>
    <s v="MDG"/>
    <s v="Madagascar"/>
    <s v="https://eiti.org/BD/2018-35"/>
    <s v="https://eiti.org/document/madagascar-validation-2017"/>
    <n v="2017"/>
    <n v="2018"/>
    <s v="Meaningful progress"/>
    <x v="11"/>
    <n v="4"/>
    <x v="0"/>
    <s v=""/>
    <s v="https://eiti.org/document/madagascar-validation-2017"/>
    <s v="http://eiti-madagascar.org/"/>
    <s v="https://eiti.org/api/v1.0/score_data/37"/>
    <s v="MadagascarOverall Progress (#0.0)"/>
    <x v="0"/>
  </r>
  <r>
    <x v="17"/>
    <x v="17"/>
    <n v="1"/>
    <n v="37"/>
    <s v="Madagascar: 2017"/>
    <s v="MDG"/>
    <s v="Madagascar"/>
    <s v="https://eiti.org/BD/2018-35"/>
    <s v="https://eiti.org/document/madagascar-validation-2017"/>
    <n v="2017"/>
    <n v="2018"/>
    <s v="Meaningful progress"/>
    <x v="10"/>
    <n v="1"/>
    <x v="4"/>
    <s v="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
    <s v="https://eiti.org/document/madagascar-validation-2017"/>
    <s v="http://eiti-madagascar.org/"/>
    <s v="https://eiti.org/api/v1.0/score_data/37"/>
    <s v="MadagascarData accessibility (#7.2)"/>
    <x v="0"/>
  </r>
  <r>
    <x v="17"/>
    <x v="17"/>
    <n v="1"/>
    <n v="37"/>
    <s v="Madagascar: 2017"/>
    <s v="MDG"/>
    <s v="Madagascar"/>
    <s v="https://eiti.org/BD/2018-35"/>
    <s v="https://eiti.org/document/madagascar-validation-2017"/>
    <n v="2017"/>
    <n v="2018"/>
    <s v="Meaningful progress"/>
    <x v="13"/>
    <n v="2"/>
    <x v="5"/>
    <s v="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
    <s v="https://eiti.org/document/madagascar-validation-2017"/>
    <s v="http://eiti-madagascar.org/"/>
    <s v="https://eiti.org/api/v1.0/score_data/37"/>
    <s v="MadagascarSOE quasi-fiscal expenditures (#6.2)"/>
    <x v="0"/>
  </r>
  <r>
    <x v="17"/>
    <x v="17"/>
    <n v="1"/>
    <n v="37"/>
    <s v="Madagascar: 2017"/>
    <s v="MDG"/>
    <s v="Madagascar"/>
    <s v="https://eiti.org/BD/2018-35"/>
    <s v="https://eiti.org/document/madagascar-validation-2017"/>
    <n v="2017"/>
    <n v="2018"/>
    <s v="Meaningful progress"/>
    <x v="14"/>
    <n v="5"/>
    <x v="1"/>
    <s v="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
    <s v="https://eiti.org/document/madagascar-validation-2017"/>
    <s v="http://eiti-madagascar.org/"/>
    <s v="https://eiti.org/api/v1.0/score_data/37"/>
    <s v="MadagascarMandatory social expenditures (#6.1)"/>
    <x v="0"/>
  </r>
  <r>
    <x v="17"/>
    <x v="17"/>
    <n v="1"/>
    <n v="37"/>
    <s v="Madagascar: 2017"/>
    <s v="MDG"/>
    <s v="Madagascar"/>
    <s v="https://eiti.org/BD/2018-35"/>
    <s v="https://eiti.org/document/madagascar-validation-2017"/>
    <n v="2017"/>
    <n v="2018"/>
    <s v="Meaningful progress"/>
    <x v="15"/>
    <n v="5"/>
    <x v="1"/>
    <s v="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
    <s v="https://eiti.org/document/madagascar-validation-2017"/>
    <s v="http://eiti-madagascar.org/"/>
    <s v="https://eiti.org/api/v1.0/score_data/37"/>
    <s v="MadagascarPublic debate (#7.1)"/>
    <x v="0"/>
  </r>
  <r>
    <x v="17"/>
    <x v="17"/>
    <n v="1"/>
    <n v="37"/>
    <s v="Madagascar: 2017"/>
    <s v="MDG"/>
    <s v="Madagascar"/>
    <s v="https://eiti.org/BD/2018-35"/>
    <s v="https://eiti.org/document/madagascar-validation-2017"/>
    <n v="2017"/>
    <n v="2018"/>
    <s v="Meaningful progress"/>
    <x v="16"/>
    <n v="5"/>
    <x v="1"/>
    <s v="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
    <s v="https://eiti.org/document/madagascar-validation-2017"/>
    <s v="http://eiti-madagascar.org/"/>
    <s v="https://eiti.org/api/v1.0/score_data/37"/>
    <s v="MadagascarEconomic contribution (#6.3)"/>
    <x v="0"/>
  </r>
  <r>
    <x v="17"/>
    <x v="17"/>
    <n v="1"/>
    <n v="37"/>
    <s v="Madagascar: 2017"/>
    <s v="MDG"/>
    <s v="Madagascar"/>
    <s v="https://eiti.org/BD/2018-35"/>
    <s v="https://eiti.org/document/madagascar-validation-2017"/>
    <n v="2017"/>
    <n v="2018"/>
    <s v="Meaningful progress"/>
    <x v="17"/>
    <n v="5"/>
    <x v="1"/>
    <s v="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
    <s v="https://eiti.org/document/madagascar-validation-2017"/>
    <s v="http://eiti-madagascar.org/"/>
    <s v="https://eiti.org/api/v1.0/score_data/37"/>
    <s v="MadagascarLegal framework (#2.1)"/>
    <x v="0"/>
  </r>
  <r>
    <x v="17"/>
    <x v="17"/>
    <n v="1"/>
    <n v="37"/>
    <s v="Madagascar: 2017"/>
    <s v="MDG"/>
    <s v="Madagascar"/>
    <s v="https://eiti.org/BD/2018-35"/>
    <s v="https://eiti.org/document/madagascar-validation-2017"/>
    <n v="2017"/>
    <n v="2018"/>
    <s v="Meaningful progress"/>
    <x v="18"/>
    <n v="5"/>
    <x v="1"/>
    <s v="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
    <s v="https://eiti.org/document/madagascar-validation-2017"/>
    <s v="http://eiti-madagascar.org/"/>
    <s v="https://eiti.org/api/v1.0/score_data/37"/>
    <s v="MadagascarWorkplan (#1.5)"/>
    <x v="0"/>
  </r>
  <r>
    <x v="17"/>
    <x v="17"/>
    <n v="1"/>
    <n v="37"/>
    <s v="Madagascar: 2017"/>
    <s v="MDG"/>
    <s v="Madagascar"/>
    <s v="https://eiti.org/BD/2018-35"/>
    <s v="https://eiti.org/document/madagascar-validation-2017"/>
    <n v="2017"/>
    <n v="2018"/>
    <s v="Meaningful progress"/>
    <x v="19"/>
    <n v="5"/>
    <x v="1"/>
    <s v="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
    <s v="https://eiti.org/document/madagascar-validation-2017"/>
    <s v="http://eiti-madagascar.org/"/>
    <s v="https://eiti.org/api/v1.0/score_data/37"/>
    <s v="MadagascarLicense register (#2.3)"/>
    <x v="0"/>
  </r>
  <r>
    <x v="17"/>
    <x v="17"/>
    <n v="1"/>
    <n v="37"/>
    <s v="Madagascar: 2017"/>
    <s v="MDG"/>
    <s v="Madagascar"/>
    <s v="https://eiti.org/BD/2018-35"/>
    <s v="https://eiti.org/document/madagascar-validation-2017"/>
    <n v="2017"/>
    <n v="2018"/>
    <s v="Meaningful progress"/>
    <x v="20"/>
    <n v="4"/>
    <x v="0"/>
    <s v="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
    <s v="https://eiti.org/document/madagascar-validation-2017"/>
    <s v="http://eiti-madagascar.org/"/>
    <s v="https://eiti.org/api/v1.0/score_data/37"/>
    <s v="MadagascarLicense allocations (#2.2)"/>
    <x v="0"/>
  </r>
  <r>
    <x v="17"/>
    <x v="17"/>
    <n v="1"/>
    <n v="37"/>
    <s v="Madagascar: 2017"/>
    <s v="MDG"/>
    <s v="Madagascar"/>
    <s v="https://eiti.org/BD/2018-35"/>
    <s v="https://eiti.org/document/madagascar-validation-2017"/>
    <n v="2017"/>
    <n v="2018"/>
    <s v="Meaningful progress"/>
    <x v="21"/>
    <n v="6"/>
    <x v="6"/>
    <s v="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
    <s v="https://eiti.org/document/madagascar-validation-2017"/>
    <s v="http://eiti-madagascar.org/"/>
    <s v="https://eiti.org/api/v1.0/score_data/37"/>
    <s v="MadagascarIndustry engagement (#1.2)"/>
    <x v="0"/>
  </r>
  <r>
    <x v="17"/>
    <x v="17"/>
    <n v="1"/>
    <n v="37"/>
    <s v="Madagascar: 2017"/>
    <s v="MDG"/>
    <s v="Madagascar"/>
    <s v="https://eiti.org/BD/2018-35"/>
    <s v="https://eiti.org/document/madagascar-validation-2017"/>
    <n v="2017"/>
    <n v="2018"/>
    <s v="Meaningful progress"/>
    <x v="22"/>
    <n v="4"/>
    <x v="0"/>
    <s v="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
    <s v="https://eiti.org/document/madagascar-validation-2017"/>
    <s v="http://eiti-madagascar.org/"/>
    <s v="https://eiti.org/api/v1.0/score_data/37"/>
    <s v="MadagascarGovernment engagement (#1.1)"/>
    <x v="0"/>
  </r>
  <r>
    <x v="17"/>
    <x v="17"/>
    <n v="1"/>
    <n v="37"/>
    <s v="Madagascar: 2017"/>
    <s v="MDG"/>
    <s v="Madagascar"/>
    <s v="https://eiti.org/BD/2018-35"/>
    <s v="https://eiti.org/document/madagascar-validation-2017"/>
    <n v="2017"/>
    <n v="2018"/>
    <s v="Meaningful progress"/>
    <x v="23"/>
    <n v="4"/>
    <x v="0"/>
    <s v="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
    <s v="https://eiti.org/document/madagascar-validation-2017"/>
    <s v="http://eiti-madagascar.org/"/>
    <s v="https://eiti.org/api/v1.0/score_data/37"/>
    <s v="MadagascarMSG governance (#1.4)"/>
    <x v="0"/>
  </r>
  <r>
    <x v="17"/>
    <x v="17"/>
    <n v="1"/>
    <n v="37"/>
    <s v="Madagascar: 2017"/>
    <s v="MDG"/>
    <s v="Madagascar"/>
    <s v="https://eiti.org/BD/2018-35"/>
    <s v="https://eiti.org/document/madagascar-validation-2017"/>
    <n v="2017"/>
    <n v="2018"/>
    <s v="Meaningful progress"/>
    <x v="24"/>
    <n v="4"/>
    <x v="0"/>
    <s v="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
    <s v="https://eiti.org/document/madagascar-validation-2017"/>
    <s v="http://eiti-madagascar.org/"/>
    <s v="https://eiti.org/api/v1.0/score_data/37"/>
    <s v="MadagascarCivil society engagement (#1.3)"/>
    <x v="0"/>
  </r>
  <r>
    <x v="17"/>
    <x v="17"/>
    <n v="1"/>
    <n v="37"/>
    <s v="Madagascar: 2017"/>
    <s v="MDG"/>
    <s v="Madagascar"/>
    <s v="https://eiti.org/BD/2018-35"/>
    <s v="https://eiti.org/document/madagascar-validation-2017"/>
    <n v="2017"/>
    <n v="2018"/>
    <s v="Meaningful progress"/>
    <x v="25"/>
    <n v="4"/>
    <x v="0"/>
    <s v="While the 2014 EITI Report comments on the practice of contract disclosure, it does not clarify government policy, which remains unclear to stakeholders consulted. "/>
    <s v="https://eiti.org/document/madagascar-validation-2017"/>
    <s v="http://eiti-madagascar.org/"/>
    <s v="https://eiti.org/api/v1.0/score_data/37"/>
    <s v="MadagascarPolicy on contract disclosure (#2.4)"/>
    <x v="0"/>
  </r>
  <r>
    <x v="17"/>
    <x v="17"/>
    <n v="1"/>
    <n v="37"/>
    <s v="Madagascar: 2017"/>
    <s v="MDG"/>
    <s v="Madagascar"/>
    <s v="https://eiti.org/BD/2018-35"/>
    <s v="https://eiti.org/document/madagascar-validation-2017"/>
    <n v="2017"/>
    <n v="2018"/>
    <s v="Meaningful progress"/>
    <x v="29"/>
    <n v="0"/>
    <x v="2"/>
    <s v="The 2014 EITI Report clearly states that the government did not collect any revenues in-kind in 2014. "/>
    <s v="https://eiti.org/document/madagascar-validation-2017"/>
    <s v="http://eiti-madagascar.org/"/>
    <s v="https://eiti.org/api/v1.0/score_data/37"/>
    <s v="MadagascarIn-kind revenues (#4.2)"/>
    <x v="0"/>
  </r>
  <r>
    <x v="17"/>
    <x v="17"/>
    <n v="1"/>
    <n v="37"/>
    <s v="Madagascar: 2017"/>
    <s v="MDG"/>
    <s v="Madagascar"/>
    <s v="https://eiti.org/BD/2018-35"/>
    <s v="https://eiti.org/document/madagascar-validation-2017"/>
    <n v="2017"/>
    <n v="2018"/>
    <s v="Meaningful progress"/>
    <x v="26"/>
    <n v="3"/>
    <x v="3"/>
    <s v="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
    <s v="https://eiti.org/document/madagascar-validation-2017"/>
    <s v="http://eiti-madagascar.org/"/>
    <s v="https://eiti.org/api/v1.0/score_data/37"/>
    <s v="MadagascarComprehensiveness (#4.1)"/>
    <x v="0"/>
  </r>
  <r>
    <x v="17"/>
    <x v="17"/>
    <n v="1"/>
    <n v="37"/>
    <s v="Madagascar: 2017"/>
    <s v="MDG"/>
    <s v="Madagascar"/>
    <s v="https://eiti.org/BD/2018-35"/>
    <s v="https://eiti.org/document/madagascar-validation-2017"/>
    <n v="2017"/>
    <n v="2018"/>
    <s v="Meaningful progress"/>
    <x v="5"/>
    <n v="3"/>
    <x v="3"/>
    <s v="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
    <s v="https://eiti.org/document/madagascar-validation-2017"/>
    <s v="http://eiti-madagascar.org/"/>
    <s v="https://eiti.org/api/v1.0/score_data/37"/>
    <s v="MadagascarTransportation revenues (#4.4)"/>
    <x v="0"/>
  </r>
  <r>
    <x v="17"/>
    <x v="17"/>
    <n v="1"/>
    <n v="37"/>
    <s v="Madagascar: 2017"/>
    <s v="MDG"/>
    <s v="Madagascar"/>
    <s v="https://eiti.org/BD/2018-35"/>
    <s v="https://eiti.org/document/madagascar-validation-2017"/>
    <n v="2017"/>
    <n v="2018"/>
    <s v="Meaningful progress"/>
    <x v="28"/>
    <n v="0"/>
    <x v="2"/>
    <s v="The 2014 EITI Report demonstrates that there were no barters or infrastructure provisions in force in 2014. "/>
    <s v="https://eiti.org/document/madagascar-validation-2017"/>
    <s v="http://eiti-madagascar.org/"/>
    <s v="https://eiti.org/api/v1.0/score_data/37"/>
    <s v="MadagascarBarter agreements (#4.3)"/>
    <x v="0"/>
  </r>
  <r>
    <x v="17"/>
    <x v="17"/>
    <n v="1"/>
    <n v="37"/>
    <s v="Madagascar: 2017"/>
    <s v="MDG"/>
    <s v="Madagascar"/>
    <s v="https://eiti.org/BD/2018-35"/>
    <s v="https://eiti.org/document/madagascar-validation-2017"/>
    <n v="2017"/>
    <n v="2018"/>
    <s v="Meaningful progress"/>
    <x v="33"/>
    <n v="6"/>
    <x v="6"/>
    <s v="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
    <s v="https://eiti.org/document/madagascar-validation-2017"/>
    <s v="http://eiti-madagascar.org/"/>
    <s v="https://eiti.org/api/v1.0/score_data/37"/>
    <s v="MadagascarExploration data (#3.1)"/>
    <x v="0"/>
  </r>
  <r>
    <x v="17"/>
    <x v="17"/>
    <n v="1"/>
    <n v="37"/>
    <s v="Madagascar: 2017"/>
    <s v="MDG"/>
    <s v="Madagascar"/>
    <s v="https://eiti.org/BD/2018-35"/>
    <s v="https://eiti.org/document/madagascar-validation-2017"/>
    <n v="2017"/>
    <n v="2018"/>
    <s v="Meaningful progress"/>
    <x v="30"/>
    <n v="3"/>
    <x v="3"/>
    <s v="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
    <s v="https://eiti.org/document/madagascar-validation-2017"/>
    <s v="http://eiti-madagascar.org/"/>
    <s v="https://eiti.org/api/v1.0/score_data/37"/>
    <s v="MadagascarState participation (#2.6)"/>
    <x v="0"/>
  </r>
  <r>
    <x v="17"/>
    <x v="17"/>
    <n v="1"/>
    <n v="37"/>
    <s v="Madagascar: 2017"/>
    <s v="MDG"/>
    <s v="Madagascar"/>
    <s v="https://eiti.org/BD/2018-35"/>
    <s v="https://eiti.org/document/madagascar-validation-2017"/>
    <n v="2017"/>
    <n v="2018"/>
    <s v="Meaningful progress"/>
    <x v="27"/>
    <n v="5"/>
    <x v="1"/>
    <s v="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
    <s v="https://eiti.org/document/madagascar-validation-2017"/>
    <s v="http://eiti-madagascar.org/"/>
    <s v="https://eiti.org/api/v1.0/score_data/37"/>
    <s v="MadagascarExport data (#3.3)"/>
    <x v="0"/>
  </r>
  <r>
    <x v="17"/>
    <x v="17"/>
    <n v="1"/>
    <n v="37"/>
    <s v="Madagascar: 2017"/>
    <s v="MDG"/>
    <s v="Madagascar"/>
    <s v="https://eiti.org/BD/2018-35"/>
    <s v="https://eiti.org/document/madagascar-validation-2017"/>
    <n v="2017"/>
    <n v="2018"/>
    <s v="Meaningful progress"/>
    <x v="32"/>
    <n v="5"/>
    <x v="1"/>
    <s v="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
    <s v="https://eiti.org/document/madagascar-validation-2017"/>
    <s v="http://eiti-madagascar.org/"/>
    <s v="https://eiti.org/api/v1.0/score_data/37"/>
    <s v="MadagascarProduction data (#3.2)"/>
    <x v="0"/>
  </r>
  <r>
    <x v="18"/>
    <x v="18"/>
    <n v="1"/>
    <n v="48"/>
    <s v="Malawi: 2018"/>
    <s v="MWI"/>
    <s v="Malawi"/>
    <s v="https://eiti.org/BD/2019-18"/>
    <s v="https://eiti.org/document/malawi-validation-2018"/>
    <n v="2018"/>
    <n v="2018"/>
    <s v="Meaningful progress"/>
    <x v="3"/>
    <n v="3"/>
    <x v="3"/>
    <s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
    <s v="https://eiti.org/malawi#malawis-progress-by-requirement"/>
    <s v="http://mweiti.gov.mw/"/>
    <s v="https://eiti.org/api/v1.0/score_data/48"/>
    <s v="MalawiDistribution of revenues (#5.1)"/>
    <x v="0"/>
  </r>
  <r>
    <x v="18"/>
    <x v="18"/>
    <n v="1"/>
    <n v="48"/>
    <s v="Malawi: 2018"/>
    <s v="MWI"/>
    <s v="Malawi"/>
    <s v="https://eiti.org/BD/2019-18"/>
    <s v="https://eiti.org/document/malawi-validation-2018"/>
    <n v="2018"/>
    <n v="2018"/>
    <s v="Meaningful progress"/>
    <x v="0"/>
    <n v="4"/>
    <x v="0"/>
    <s v="MWEITI deviates from the standard procedures, but all are met by an expanded inception report. However, public access to the report must be ensured._x000a_The does not conclude that data is reliable, but stakeholders remain confident. However, contrary to the overall objective of #4.9, only three companies adhered to quality assurances, limiting data quality."/>
    <s v="https://eiti.org/malawi#malawis-progress-by-requirement"/>
    <s v="http://mweiti.gov.mw/"/>
    <s v="https://eiti.org/api/v1.0/score_data/48"/>
    <s v="MalawiData quality (#4.9)"/>
    <x v="0"/>
  </r>
  <r>
    <x v="18"/>
    <x v="18"/>
    <n v="1"/>
    <n v="48"/>
    <s v="Malawi: 2018"/>
    <s v="MWI"/>
    <s v="Malawi"/>
    <s v="https://eiti.org/BD/2019-18"/>
    <s v="https://eiti.org/document/malawi-validation-2018"/>
    <n v="2018"/>
    <n v="2018"/>
    <s v="Meaningful progress"/>
    <x v="5"/>
    <n v="0"/>
    <x v="2"/>
    <s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
    <s v="https://eiti.org/malawi#malawis-progress-by-requirement"/>
    <s v="http://mweiti.gov.mw/"/>
    <s v="https://eiti.org/api/v1.0/score_data/48"/>
    <s v="MalawiTransportation revenues (#4.4)"/>
    <x v="0"/>
  </r>
  <r>
    <x v="18"/>
    <x v="18"/>
    <n v="1"/>
    <n v="48"/>
    <s v="Malawi: 2018"/>
    <s v="MWI"/>
    <s v="Malawi"/>
    <s v="https://eiti.org/BD/2019-18"/>
    <s v="https://eiti.org/document/malawi-validation-2018"/>
    <n v="2018"/>
    <n v="2018"/>
    <s v="Meaningful progress"/>
    <x v="2"/>
    <n v="0"/>
    <x v="2"/>
    <s v="The 2015-16 MWEITI Report presents ambiguous statements of the applicability of sub-national transfers in Malawi, but further documentation and stakeholder consultations confirm that there are no such transfers in Malawi."/>
    <s v="https://eiti.org/malawi#malawis-progress-by-requirement"/>
    <s v="http://mweiti.gov.mw/"/>
    <s v="https://eiti.org/api/v1.0/score_data/48"/>
    <s v="MalawiSubnational transfers (#5.2)"/>
    <x v="0"/>
  </r>
  <r>
    <x v="18"/>
    <x v="18"/>
    <n v="1"/>
    <n v="48"/>
    <s v="Malawi: 2018"/>
    <s v="MWI"/>
    <s v="Malawi"/>
    <s v="https://eiti.org/BD/2019-18"/>
    <s v="https://eiti.org/document/malawi-validation-2018"/>
    <n v="2018"/>
    <n v="2018"/>
    <s v="Meaningful progress"/>
    <x v="7"/>
    <n v="0"/>
    <x v="2"/>
    <s v="The 2015-16 MWEITI Report presents ambiguous statements of the applicability of direct sub-national payments in Malawi, but further documentation and stakeholder consultations confirm that no such fees are extractive specific nor material."/>
    <s v="https://eiti.org/malawi#malawis-progress-by-requirement"/>
    <s v="http://mweiti.gov.mw/"/>
    <s v="https://eiti.org/api/v1.0/score_data/48"/>
    <s v="MalawiDirect subnational payments (#4.6)"/>
    <x v="0"/>
  </r>
  <r>
    <x v="18"/>
    <x v="18"/>
    <n v="1"/>
    <n v="48"/>
    <s v="Malawi: 2018"/>
    <s v="MWI"/>
    <s v="Malawi"/>
    <s v="https://eiti.org/BD/2019-18"/>
    <s v="https://eiti.org/document/malawi-validation-2018"/>
    <n v="2018"/>
    <n v="2018"/>
    <s v="Meaningful progress"/>
    <x v="4"/>
    <n v="0"/>
    <x v="2"/>
    <s v="The International Secretariat’s initial assessment is this requirement is not applicable in Malawi. For more details please refer to requirement 2.6 on state participation and the existence of state-owned enterprises."/>
    <s v="https://eiti.org/malawi#malawis-progress-by-requirement"/>
    <s v="http://mweiti.gov.mw/"/>
    <s v="https://eiti.org/api/v1.0/score_data/48"/>
    <s v="MalawiSOE transactions (#4.5)"/>
    <x v="0"/>
  </r>
  <r>
    <x v="18"/>
    <x v="18"/>
    <n v="1"/>
    <n v="48"/>
    <s v="Malawi: 2018"/>
    <s v="MWI"/>
    <s v="Malawi"/>
    <s v="https://eiti.org/BD/2019-18"/>
    <s v="https://eiti.org/document/malawi-validation-2018"/>
    <n v="2018"/>
    <n v="2018"/>
    <s v="Meaningful progress"/>
    <x v="1"/>
    <n v="5"/>
    <x v="1"/>
    <s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
    <s v="https://eiti.org/malawi#malawis-progress-by-requirement"/>
    <s v="http://mweiti.gov.mw/"/>
    <s v="https://eiti.org/api/v1.0/score_data/48"/>
    <s v="MalawiData timeliness (#4.8)"/>
    <x v="0"/>
  </r>
  <r>
    <x v="18"/>
    <x v="18"/>
    <n v="1"/>
    <n v="48"/>
    <s v="Malawi: 2018"/>
    <s v="MWI"/>
    <s v="Malawi"/>
    <s v="https://eiti.org/BD/2019-18"/>
    <s v="https://eiti.org/document/malawi-validation-2018"/>
    <n v="2018"/>
    <n v="2018"/>
    <s v="Meaningful progress"/>
    <x v="6"/>
    <n v="5"/>
    <x v="1"/>
    <s v="Reconciled financial data in the 2015-16 EITI Report is disaggregated by company, revenue stream and government entity. The report also presents recommendations for further disaggregation of data by individual project."/>
    <s v="https://eiti.org/malawi#malawis-progress-by-requirement"/>
    <s v="http://mweiti.gov.mw/"/>
    <s v="https://eiti.org/api/v1.0/score_data/48"/>
    <s v="MalawiDisaggregation (#4.7)"/>
    <x v="0"/>
  </r>
  <r>
    <x v="18"/>
    <x v="18"/>
    <n v="1"/>
    <n v="48"/>
    <s v="Malawi: 2018"/>
    <s v="MWI"/>
    <s v="Malawi"/>
    <s v="https://eiti.org/BD/2019-18"/>
    <s v="https://eiti.org/document/malawi-validation-2018"/>
    <n v="2018"/>
    <n v="2018"/>
    <s v="Meaningful progress"/>
    <x v="9"/>
    <n v="5"/>
    <x v="1"/>
    <s v="MWEITI has produced remedial action plans, which it used to follow up on recommendations from reporting. Government agencies have collaborated to address recommendations, and the MSG has discussed progress."/>
    <s v="https://eiti.org/malawi#malawis-progress-by-requirement"/>
    <s v="http://mweiti.gov.mw/"/>
    <s v="https://eiti.org/api/v1.0/score_data/48"/>
    <s v="MalawiFollow up on recommendations (#7.3)"/>
    <x v="0"/>
  </r>
  <r>
    <x v="18"/>
    <x v="18"/>
    <n v="1"/>
    <n v="48"/>
    <s v="Malawi: 2018"/>
    <s v="MWI"/>
    <s v="Malawi"/>
    <s v="https://eiti.org/BD/2019-18"/>
    <s v="https://eiti.org/document/malawi-validation-2018"/>
    <n v="2018"/>
    <n v="2018"/>
    <s v="Meaningful progress"/>
    <x v="10"/>
    <n v="1"/>
    <x v="4"/>
    <s v="MWEITI has made efforts to make data accessible. There is further potential for systematic disclosures."/>
    <s v="https://eiti.org/malawi#malawis-progress-by-requirement"/>
    <s v="http://mweiti.gov.mw/"/>
    <s v="https://eiti.org/api/v1.0/score_data/48"/>
    <s v="MalawiData accessibility (#7.2)"/>
    <x v="0"/>
  </r>
  <r>
    <x v="18"/>
    <x v="18"/>
    <n v="1"/>
    <n v="48"/>
    <s v="Malawi: 2018"/>
    <s v="MWI"/>
    <s v="Malawi"/>
    <s v="https://eiti.org/BD/2019-18"/>
    <s v="https://eiti.org/document/malawi-validation-2018"/>
    <n v="2018"/>
    <n v="2018"/>
    <s v="Meaningful progress"/>
    <x v="25"/>
    <n v="5"/>
    <x v="1"/>
    <s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
    <s v="https://eiti.org/malawi#malawis-progress-by-requirement"/>
    <s v="http://mweiti.gov.mw/"/>
    <s v="https://eiti.org/api/v1.0/score_data/48"/>
    <s v="MalawiPolicy on contract disclosure (#2.4)"/>
    <x v="0"/>
  </r>
  <r>
    <x v="18"/>
    <x v="18"/>
    <n v="1"/>
    <n v="48"/>
    <s v="Malawi: 2018"/>
    <s v="MWI"/>
    <s v="Malawi"/>
    <s v="https://eiti.org/BD/2019-18"/>
    <s v="https://eiti.org/document/malawi-validation-2018"/>
    <n v="2018"/>
    <n v="2018"/>
    <s v="Meaningful progress"/>
    <x v="12"/>
    <n v="4"/>
    <x v="0"/>
    <s v="The annual progress report captures activities and follow-up on recommendations but lacks a review of the impact of EITI implementation. The description of progress in meeting EITI requirements is vague."/>
    <s v="https://eiti.org/malawi#malawis-progress-by-requirement"/>
    <s v="http://mweiti.gov.mw/"/>
    <s v="https://eiti.org/api/v1.0/score_data/48"/>
    <s v="MalawiOutcomes and impact of implementation (#7.4)"/>
    <x v="0"/>
  </r>
  <r>
    <x v="18"/>
    <x v="18"/>
    <n v="1"/>
    <n v="48"/>
    <s v="Malawi: 2018"/>
    <s v="MWI"/>
    <s v="Malawi"/>
    <s v="https://eiti.org/BD/2019-18"/>
    <s v="https://eiti.org/document/malawi-validation-2018"/>
    <n v="2018"/>
    <n v="2018"/>
    <s v="Meaningful progress"/>
    <x v="15"/>
    <n v="5"/>
    <x v="1"/>
    <s v="EITI Reports are comprehensible, and CSOs and the media are spreading awareness. Especially contract transparency has contributed to public debate. Data is available in open formats and its use is not restricted."/>
    <s v="https://eiti.org/malawi#malawis-progress-by-requirement"/>
    <s v="http://mweiti.gov.mw/"/>
    <s v="https://eiti.org/api/v1.0/score_data/48"/>
    <s v="MalawiPublic debate (#7.1)"/>
    <x v="0"/>
  </r>
  <r>
    <x v="18"/>
    <x v="18"/>
    <n v="1"/>
    <n v="48"/>
    <s v="Malawi: 2018"/>
    <s v="MWI"/>
    <s v="Malawi"/>
    <s v="https://eiti.org/BD/2019-18"/>
    <s v="https://eiti.org/document/malawi-validation-2018"/>
    <n v="2018"/>
    <n v="2018"/>
    <s v="Meaningful progress"/>
    <x v="14"/>
    <n v="3"/>
    <x v="3"/>
    <s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
    <s v="https://eiti.org/malawi#malawis-progress-by-requirement"/>
    <s v="http://mweiti.gov.mw/"/>
    <s v="https://eiti.org/api/v1.0/score_data/48"/>
    <s v="MalawiMandatory social expenditures (#6.1)"/>
    <x v="0"/>
  </r>
  <r>
    <x v="18"/>
    <x v="18"/>
    <n v="1"/>
    <n v="48"/>
    <s v="Malawi: 2018"/>
    <s v="MWI"/>
    <s v="Malawi"/>
    <s v="https://eiti.org/BD/2019-18"/>
    <s v="https://eiti.org/document/malawi-validation-2018"/>
    <n v="2018"/>
    <n v="2018"/>
    <s v="Meaningful progress"/>
    <x v="8"/>
    <n v="1"/>
    <x v="4"/>
    <s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
    <s v="https://eiti.org/malawi#malawis-progress-by-requirement"/>
    <s v="http://mweiti.gov.mw/"/>
    <s v="https://eiti.org/api/v1.0/score_data/48"/>
    <s v="MalawiRevenue management and expenditures (#5.3)"/>
    <x v="0"/>
  </r>
  <r>
    <x v="18"/>
    <x v="18"/>
    <n v="1"/>
    <n v="48"/>
    <s v="Malawi: 2018"/>
    <s v="MWI"/>
    <s v="Malawi"/>
    <s v="https://eiti.org/BD/2019-18"/>
    <s v="https://eiti.org/document/malawi-validation-2018"/>
    <n v="2018"/>
    <n v="2018"/>
    <s v="Meaningful progress"/>
    <x v="16"/>
    <n v="5"/>
    <x v="1"/>
    <s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
    <s v="https://eiti.org/malawi#malawis-progress-by-requirement"/>
    <s v="http://mweiti.gov.mw/"/>
    <s v="https://eiti.org/api/v1.0/score_data/48"/>
    <s v="MalawiEconomic contribution (#6.3)"/>
    <x v="0"/>
  </r>
  <r>
    <x v="18"/>
    <x v="18"/>
    <n v="1"/>
    <n v="48"/>
    <s v="Malawi: 2018"/>
    <s v="MWI"/>
    <s v="Malawi"/>
    <s v="https://eiti.org/BD/2019-18"/>
    <s v="https://eiti.org/document/malawi-validation-2018"/>
    <n v="2018"/>
    <n v="2018"/>
    <s v="Meaningful progress"/>
    <x v="13"/>
    <n v="0"/>
    <x v="2"/>
    <s v="The International Secretariat’s initial assessment is this requirement is not applicable in Malawi. For more details please refer to requirement 2.6 on state participation."/>
    <s v="https://eiti.org/malawi#malawis-progress-by-requirement"/>
    <s v="http://mweiti.gov.mw/"/>
    <s v="https://eiti.org/api/v1.0/score_data/48"/>
    <s v="MalawiSOE quasi-fiscal expenditures (#6.2)"/>
    <x v="0"/>
  </r>
  <r>
    <x v="18"/>
    <x v="18"/>
    <n v="1"/>
    <n v="48"/>
    <s v="Malawi: 2018"/>
    <s v="MWI"/>
    <s v="Malawi"/>
    <s v="https://eiti.org/BD/2019-18"/>
    <s v="https://eiti.org/document/malawi-validation-2018"/>
    <n v="2018"/>
    <n v="2018"/>
    <s v="Meaningful progress"/>
    <x v="18"/>
    <n v="4"/>
    <x v="0"/>
    <s v="The work plan is linked to priorities and includes relevant activities, but the level of stakeholder consultation remains unclear and funding has not been identified for most activities. The plan has not been widely available to the public."/>
    <s v="https://eiti.org/malawi#malawis-progress-by-requirement"/>
    <s v="http://mweiti.gov.mw/"/>
    <s v="https://eiti.org/api/v1.0/score_data/48"/>
    <s v="MalawiWorkplan (#1.5)"/>
    <x v="0"/>
  </r>
  <r>
    <x v="18"/>
    <x v="18"/>
    <n v="1"/>
    <n v="48"/>
    <s v="Malawi: 2018"/>
    <s v="MWI"/>
    <s v="Malawi"/>
    <s v="https://eiti.org/BD/2019-18"/>
    <s v="https://eiti.org/document/malawi-validation-2018"/>
    <n v="2018"/>
    <n v="2018"/>
    <s v="Meaningful progress"/>
    <x v="23"/>
    <n v="5"/>
    <x v="1"/>
    <s v="The MSG functions in an equitable and effective manner, and the ToR is followed. Constituencies are adequately represented. The nomination process of CSO members was free and transparent."/>
    <s v="https://eiti.org/malawi#malawis-progress-by-requirement"/>
    <s v="http://mweiti.gov.mw/"/>
    <s v="https://eiti.org/api/v1.0/score_data/48"/>
    <s v="MalawiMSG governance (#1.4)"/>
    <x v="0"/>
  </r>
  <r>
    <x v="18"/>
    <x v="18"/>
    <n v="1"/>
    <n v="48"/>
    <s v="Malawi: 2018"/>
    <s v="MWI"/>
    <s v="Malawi"/>
    <s v="https://eiti.org/BD/2019-18"/>
    <s v="https://eiti.org/document/malawi-validation-2018"/>
    <n v="2018"/>
    <n v="2018"/>
    <s v="Meaningful progress"/>
    <x v="20"/>
    <n v="5"/>
    <x v="1"/>
    <s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
    <s v="https://eiti.org/malawi#malawis-progress-by-requirement"/>
    <s v="http://mweiti.gov.mw/"/>
    <s v="https://eiti.org/api/v1.0/score_data/48"/>
    <s v="MalawiLicense allocations (#2.2)"/>
    <x v="0"/>
  </r>
  <r>
    <x v="18"/>
    <x v="18"/>
    <n v="1"/>
    <n v="48"/>
    <s v="Malawi: 2018"/>
    <s v="MWI"/>
    <s v="Malawi"/>
    <s v="https://eiti.org/BD/2019-18"/>
    <s v="https://eiti.org/document/malawi-validation-2018"/>
    <n v="2018"/>
    <n v="2018"/>
    <s v="Meaningful progress"/>
    <x v="17"/>
    <n v="5"/>
    <x v="1"/>
    <s v="MWEITI provides a description and overview of the existing legal and fiscal frameworks. This also encompasses on-going reforms and recommendations for further reforms."/>
    <s v="https://eiti.org/malawi#malawis-progress-by-requirement"/>
    <s v="http://mweiti.gov.mw/"/>
    <s v="https://eiti.org/api/v1.0/score_data/48"/>
    <s v="MalawiLegal framework (#2.1)"/>
    <x v="0"/>
  </r>
  <r>
    <x v="18"/>
    <x v="18"/>
    <n v="1"/>
    <n v="48"/>
    <s v="Malawi: 2018"/>
    <s v="MWI"/>
    <s v="Malawi"/>
    <s v="https://eiti.org/BD/2019-18"/>
    <s v="https://eiti.org/document/malawi-validation-2018"/>
    <n v="2018"/>
    <n v="2018"/>
    <s v="Meaningful progress"/>
    <x v="22"/>
    <n v="5"/>
    <x v="1"/>
    <s v="The government is fully engaged, and agencies are cooperating to address recommendations from reporting and EITI Requirements."/>
    <s v="https://eiti.org/malawi#malawis-progress-by-requirement"/>
    <s v="http://mweiti.gov.mw/"/>
    <s v="https://eiti.org/api/v1.0/score_data/48"/>
    <s v="MalawiGovernment engagement (#1.1)"/>
    <x v="0"/>
  </r>
  <r>
    <x v="18"/>
    <x v="18"/>
    <n v="1"/>
    <n v="48"/>
    <s v="Malawi: 2018"/>
    <s v="MWI"/>
    <s v="Malawi"/>
    <s v="https://eiti.org/BD/2019-18"/>
    <s v="https://eiti.org/document/malawi-validation-2018"/>
    <n v="2018"/>
    <n v="2018"/>
    <s v="Meaningful progress"/>
    <x v="11"/>
    <n v="4"/>
    <x v="0"/>
    <s v="Following the conclusion of Malawi’s Validation of 2018, the EITI Board concludes that Malawi has made meaningful progress overall in implementing the EITI Standard."/>
    <s v="https://eiti.org/malawi#malawis-progress-by-requirement"/>
    <s v="http://mweiti.gov.mw/"/>
    <s v="https://eiti.org/api/v1.0/score_data/48"/>
    <s v="MalawiOverall Progress (#0.0)"/>
    <x v="0"/>
  </r>
  <r>
    <x v="18"/>
    <x v="18"/>
    <n v="1"/>
    <n v="48"/>
    <s v="Malawi: 2018"/>
    <s v="MWI"/>
    <s v="Malawi"/>
    <s v="https://eiti.org/BD/2019-18"/>
    <s v="https://eiti.org/document/malawi-validation-2018"/>
    <n v="2018"/>
    <n v="2018"/>
    <s v="Meaningful progress"/>
    <x v="24"/>
    <n v="5"/>
    <x v="1"/>
    <s v="Civil society is an active stakeholder in the process and can fully engage. CSOs support the EITI, use it to promote reforms and produce analysis of the sector. Networks that enable coordination have been successfully formed."/>
    <s v="https://eiti.org/malawi#malawis-progress-by-requirement"/>
    <s v="http://mweiti.gov.mw/"/>
    <s v="https://eiti.org/api/v1.0/score_data/48"/>
    <s v="MalawiCivil society engagement (#1.3)"/>
    <x v="0"/>
  </r>
  <r>
    <x v="18"/>
    <x v="18"/>
    <n v="1"/>
    <n v="48"/>
    <s v="Malawi: 2018"/>
    <s v="MWI"/>
    <s v="Malawi"/>
    <s v="https://eiti.org/BD/2019-18"/>
    <s v="https://eiti.org/document/malawi-validation-2018"/>
    <n v="2018"/>
    <n v="2018"/>
    <s v="Meaningful progress"/>
    <x v="21"/>
    <n v="4"/>
    <x v="0"/>
    <s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
    <s v="https://eiti.org/malawi#malawis-progress-by-requirement"/>
    <s v="http://mweiti.gov.mw/"/>
    <s v="https://eiti.org/api/v1.0/score_data/48"/>
    <s v="MalawiIndustry engagement (#1.2)"/>
    <x v="0"/>
  </r>
  <r>
    <x v="18"/>
    <x v="18"/>
    <n v="1"/>
    <n v="48"/>
    <s v="Malawi: 2018"/>
    <s v="MWI"/>
    <s v="Malawi"/>
    <s v="https://eiti.org/BD/2019-18"/>
    <s v="https://eiti.org/document/malawi-validation-2018"/>
    <n v="2018"/>
    <n v="2018"/>
    <s v="Meaningful progress"/>
    <x v="19"/>
    <n v="4"/>
    <x v="0"/>
    <s v="The Department of Mines systematically discloses information through a license registry. Coordinates are not explicitly detailed, but contracted areas are visible on a scale of 1:5,000. The score has been downgraded due to limitations with petroleum license data."/>
    <s v="https://eiti.org/malawi#malawis-progress-by-requirement"/>
    <s v="http://mweiti.gov.mw/"/>
    <s v="https://eiti.org/api/v1.0/score_data/48"/>
    <s v="MalawiLicense register (#2.3)"/>
    <x v="0"/>
  </r>
  <r>
    <x v="18"/>
    <x v="18"/>
    <n v="1"/>
    <n v="48"/>
    <s v="Malawi: 2018"/>
    <s v="MWI"/>
    <s v="Malawi"/>
    <s v="https://eiti.org/BD/2019-18"/>
    <s v="https://eiti.org/document/malawi-validation-2018"/>
    <n v="2018"/>
    <n v="2018"/>
    <s v="Meaningful progress"/>
    <x v="26"/>
    <n v="4"/>
    <x v="0"/>
    <s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
    <s v="https://eiti.org/malawi#malawis-progress-by-requirement"/>
    <s v="http://mweiti.gov.mw/"/>
    <s v="https://eiti.org/api/v1.0/score_data/48"/>
    <s v="MalawiComprehensiveness (#4.1)"/>
    <x v="0"/>
  </r>
  <r>
    <x v="18"/>
    <x v="18"/>
    <n v="1"/>
    <n v="48"/>
    <s v="Malawi: 2018"/>
    <s v="MWI"/>
    <s v="Malawi"/>
    <s v="https://eiti.org/BD/2019-18"/>
    <s v="https://eiti.org/document/malawi-validation-2018"/>
    <n v="2018"/>
    <n v="2018"/>
    <s v="Meaningful progress"/>
    <x v="27"/>
    <n v="5"/>
    <x v="1"/>
    <s v="The MWEITI Report covers available data for export volumes and values for all commodities, combining various sources to ensure comprehensiveness. Differences in numbers are noted, although the methodology for ensuring comparability is not identified."/>
    <s v="https://eiti.org/malawi#malawis-progress-by-requirement"/>
    <s v="http://mweiti.gov.mw/"/>
    <s v="https://eiti.org/api/v1.0/score_data/48"/>
    <s v="MalawiExport data (#3.3)"/>
    <x v="0"/>
  </r>
  <r>
    <x v="18"/>
    <x v="18"/>
    <n v="1"/>
    <n v="48"/>
    <s v="Malawi: 2018"/>
    <s v="MWI"/>
    <s v="Malawi"/>
    <s v="https://eiti.org/BD/2019-18"/>
    <s v="https://eiti.org/document/malawi-validation-2018"/>
    <n v="2018"/>
    <n v="2018"/>
    <s v="Meaningful progress"/>
    <x v="28"/>
    <n v="0"/>
    <x v="2"/>
    <s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
    <s v="https://eiti.org/malawi#malawis-progress-by-requirement"/>
    <s v="http://mweiti.gov.mw/"/>
    <s v="https://eiti.org/api/v1.0/score_data/48"/>
    <s v="MalawiBarter agreements (#4.3)"/>
    <x v="0"/>
  </r>
  <r>
    <x v="18"/>
    <x v="18"/>
    <n v="1"/>
    <n v="48"/>
    <s v="Malawi: 2018"/>
    <s v="MWI"/>
    <s v="Malawi"/>
    <s v="https://eiti.org/BD/2019-18"/>
    <s v="https://eiti.org/document/malawi-validation-2018"/>
    <n v="2018"/>
    <n v="2018"/>
    <s v="Meaningful progress"/>
    <x v="29"/>
    <n v="0"/>
    <x v="2"/>
    <s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
    <s v="https://eiti.org/malawi#malawis-progress-by-requirement"/>
    <s v="http://mweiti.gov.mw/"/>
    <s v="https://eiti.org/api/v1.0/score_data/48"/>
    <s v="MalawiIn-kind revenues (#4.2)"/>
    <x v="0"/>
  </r>
  <r>
    <x v="18"/>
    <x v="18"/>
    <n v="1"/>
    <n v="48"/>
    <s v="Malawi: 2018"/>
    <s v="MWI"/>
    <s v="Malawi"/>
    <s v="https://eiti.org/BD/2019-18"/>
    <s v="https://eiti.org/document/malawi-validation-2018"/>
    <n v="2018"/>
    <n v="2018"/>
    <s v="Meaningful progress"/>
    <x v="30"/>
    <n v="0"/>
    <x v="2"/>
    <s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
    <s v="https://eiti.org/malawi#malawis-progress-by-requirement"/>
    <s v="http://mweiti.gov.mw/"/>
    <s v="https://eiti.org/api/v1.0/score_data/48"/>
    <s v="MalawiState participation (#2.6)"/>
    <x v="0"/>
  </r>
  <r>
    <x v="18"/>
    <x v="18"/>
    <n v="1"/>
    <n v="48"/>
    <s v="Malawi: 2018"/>
    <s v="MWI"/>
    <s v="Malawi"/>
    <s v="https://eiti.org/BD/2019-18"/>
    <s v="https://eiti.org/document/malawi-validation-2018"/>
    <n v="2018"/>
    <n v="2018"/>
    <s v="Meaningful progress"/>
    <x v="31"/>
    <n v="1"/>
    <x v="4"/>
    <s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
    <s v="https://eiti.org/malawi#malawis-progress-by-requirement"/>
    <s v="http://mweiti.gov.mw/"/>
    <s v="https://eiti.org/api/v1.0/score_data/48"/>
    <s v="MalawiBeneficial ownership (#2.5)"/>
    <x v="0"/>
  </r>
  <r>
    <x v="18"/>
    <x v="18"/>
    <n v="1"/>
    <n v="48"/>
    <s v="Malawi: 2018"/>
    <s v="MWI"/>
    <s v="Malawi"/>
    <s v="https://eiti.org/BD/2019-18"/>
    <s v="https://eiti.org/document/malawi-validation-2018"/>
    <n v="2018"/>
    <n v="2018"/>
    <s v="Meaningful progress"/>
    <x v="32"/>
    <n v="6"/>
    <x v="6"/>
    <s v="The report includes production volumes and values for each commodity, by company and license. MWEITI supplementing data from different sources when unavailable or unreliable. _x000a_Malawi have gone beyond the minimum requirements by highlighting differences between different reports and provides recommendations for improving production statistics."/>
    <s v="https://eiti.org/malawi#malawis-progress-by-requirement"/>
    <s v="http://mweiti.gov.mw/"/>
    <s v="https://eiti.org/api/v1.0/score_data/48"/>
    <s v="MalawiProduction data (#3.2)"/>
    <x v="0"/>
  </r>
  <r>
    <x v="18"/>
    <x v="18"/>
    <n v="1"/>
    <n v="48"/>
    <s v="Malawi: 2018"/>
    <s v="MWI"/>
    <s v="Malawi"/>
    <s v="https://eiti.org/BD/2019-18"/>
    <s v="https://eiti.org/document/malawi-validation-2018"/>
    <n v="2018"/>
    <n v="2018"/>
    <s v="Meaningful progress"/>
    <x v="33"/>
    <n v="5"/>
    <x v="1"/>
    <s v="The 2015-16 Report provides a current overview of the extractive industries, and lists the main type of mineral reserves, prospective projects, and a brief history of the sectors in Malawi."/>
    <s v="https://eiti.org/malawi#malawis-progress-by-requirement"/>
    <s v="http://mweiti.gov.mw/"/>
    <s v="https://eiti.org/api/v1.0/score_data/48"/>
    <s v="MalawiExploration data (#3.1)"/>
    <x v="0"/>
  </r>
  <r>
    <x v="19"/>
    <x v="19"/>
    <n v="1"/>
    <n v="13"/>
    <s v="Mali: 2016"/>
    <s v="MLI"/>
    <s v="Mali"/>
    <s v="https://eiti.org/board-decision/2017-29"/>
    <s v="https://eiti.org/document/validation-of-mali-2016-reports"/>
    <n v="2016"/>
    <m/>
    <s v="Meaningful progress"/>
    <x v="32"/>
    <n v="5"/>
    <x v="1"/>
    <s v="The 2013 EITI Report includes volumes of production for each producing mine from 2010 to 2013, the value of export of gold over the period 2009 to 2013, and reconciliation of production volumes and values between disclosures from government and companies. "/>
    <m/>
    <s v="http://itie.ml/"/>
    <s v="https://eiti.org/api/v1.0/score_data/13"/>
    <s v="MaliProduction data (#3.2)"/>
    <x v="1"/>
  </r>
  <r>
    <x v="19"/>
    <x v="19"/>
    <n v="1"/>
    <n v="13"/>
    <s v="Mali: 2016"/>
    <s v="MLI"/>
    <s v="Mali"/>
    <s v="https://eiti.org/board-decision/2017-29"/>
    <s v="https://eiti.org/document/validation-of-mali-2016-reports"/>
    <n v="2016"/>
    <m/>
    <s v="Meaningful progress"/>
    <x v="27"/>
    <n v="5"/>
    <x v="1"/>
    <s v="The 2013 EITI Report includes information on volumes and values of production of refined gold and silver by company. "/>
    <m/>
    <s v="http://itie.ml/"/>
    <s v="https://eiti.org/api/v1.0/score_data/13"/>
    <s v="MaliExport data (#3.3)"/>
    <x v="1"/>
  </r>
  <r>
    <x v="19"/>
    <x v="19"/>
    <n v="1"/>
    <n v="13"/>
    <s v="Mali: 2016"/>
    <s v="MLI"/>
    <s v="Mali"/>
    <s v="https://eiti.org/board-decision/2017-29"/>
    <s v="https://eiti.org/document/validation-of-mali-2016-reports"/>
    <n v="2016"/>
    <m/>
    <s v="Meaningful progress"/>
    <x v="30"/>
    <n v="5"/>
    <x v="1"/>
    <s v="The 2013 EITI Report confirms that state-participation in the extractive sector gave rise to material revenues in the form of dividends, which are disclosed in the report. Given that there were no state-owned enterprises (SOEs) operating in the extractive sector, significant aspects of this requirement are not applicable in Mali. The MSG has disclosed relevant information on state participation in accordance with the applicable aspects of the requirement."/>
    <m/>
    <s v="http://itie.ml/"/>
    <s v="https://eiti.org/api/v1.0/score_data/13"/>
    <s v="MaliState participation (#2.6)"/>
    <x v="1"/>
  </r>
  <r>
    <x v="19"/>
    <x v="19"/>
    <n v="1"/>
    <n v="13"/>
    <s v="Mali: 2016"/>
    <s v="MLI"/>
    <s v="Mali"/>
    <s v="https://eiti.org/board-decision/2017-29"/>
    <s v="https://eiti.org/document/validation-of-mali-2016-reports"/>
    <n v="2016"/>
    <m/>
    <s v="Meaningful progress"/>
    <x v="33"/>
    <n v="5"/>
    <x v="1"/>
    <s v="The 2013 EITI Report provides background on solid minerals, including artisanal and small-scale mining (ASM), quarrying activities and on the hydrocarbon sector, which is still in the exploration phase. For the mining sector the 2013 EITI Report provide an overview of proven reserves for bauxite, gold, iron ore, phosphate and other solid minerals. "/>
    <m/>
    <s v="http://itie.ml/"/>
    <s v="https://eiti.org/api/v1.0/score_data/13"/>
    <s v="MaliExploration data (#3.1)"/>
    <x v="1"/>
  </r>
  <r>
    <x v="19"/>
    <x v="19"/>
    <n v="1"/>
    <n v="13"/>
    <s v="Mali: 2016"/>
    <s v="MLI"/>
    <s v="Mali"/>
    <s v="https://eiti.org/board-decision/2017-29"/>
    <s v="https://eiti.org/document/validation-of-mali-2016-reports"/>
    <n v="2016"/>
    <m/>
    <s v="Meaningful progress"/>
    <x v="28"/>
    <n v="0"/>
    <x v="2"/>
    <s v="The scoping report adopted on 30 September notes that the independent administrator (IA) did not any infrastructure or barter provisions in Mali. The 2013 EITI Report confirmed these findings."/>
    <m/>
    <s v="http://itie.ml/"/>
    <s v="https://eiti.org/api/v1.0/score_data/13"/>
    <s v="MaliBarter agreements (#4.3)"/>
    <x v="1"/>
  </r>
  <r>
    <x v="19"/>
    <x v="19"/>
    <n v="1"/>
    <n v="13"/>
    <s v="Mali: 2016"/>
    <s v="MLI"/>
    <s v="Mali"/>
    <s v="https://eiti.org/board-decision/2017-29"/>
    <s v="https://eiti.org/document/validation-of-mali-2016-reports"/>
    <n v="2016"/>
    <m/>
    <s v="Meaningful progress"/>
    <x v="5"/>
    <n v="0"/>
    <x v="2"/>
    <s v="The IA states in the 2013 EITI Report that they had not been aware of the existence of significant revenues from mineral transport activities, and stakeholders confirmed that transport revenues were not material. Mali being a landlocked country, gold production is refined near mining site and transported by trucks and/or by air for export. "/>
    <m/>
    <s v="http://itie.ml/"/>
    <s v="https://eiti.org/api/v1.0/score_data/13"/>
    <s v="MaliTransportation revenues (#4.4)"/>
    <x v="1"/>
  </r>
  <r>
    <x v="19"/>
    <x v="19"/>
    <n v="1"/>
    <n v="13"/>
    <s v="Mali: 2016"/>
    <s v="MLI"/>
    <s v="Mali"/>
    <s v="https://eiti.org/board-decision/2017-29"/>
    <s v="https://eiti.org/document/validation-of-mali-2016-reports"/>
    <n v="2016"/>
    <m/>
    <s v="Meaningful progress"/>
    <x v="26"/>
    <n v="4"/>
    <x v="0"/>
    <s v="The MSG has considered various options and agreed a clear materiality threshold in accordance with EITI requirement 4.1.a. While all government agencies provided information for companies included in the reconciliation in accordance with Requirement 4.1.c, only two government entities fully reported all receipts including revenues below the materiality thresholds. Although significant aspects of the requirement have been implemented, the broader objective of comprehensive disclosure by reporting entities have not been achieved."/>
    <m/>
    <s v="http://itie.ml/"/>
    <s v="https://eiti.org/api/v1.0/score_data/13"/>
    <s v="MaliComprehensiveness (#4.1)"/>
    <x v="1"/>
  </r>
  <r>
    <x v="19"/>
    <x v="19"/>
    <n v="1"/>
    <n v="13"/>
    <s v="Mali: 2016"/>
    <s v="MLI"/>
    <s v="Mali"/>
    <s v="https://eiti.org/board-decision/2017-29"/>
    <s v="https://eiti.org/document/validation-of-mali-2016-reports"/>
    <n v="2016"/>
    <m/>
    <s v="Meaningful progress"/>
    <x v="29"/>
    <n v="0"/>
    <x v="2"/>
    <s v="According the 2013 EITI Report the state does not collect any revenue in-kind, as it holds its stakes in mining directly and there is no SOE. Furthermore Mali did not produce oil or gas during the reporting period."/>
    <m/>
    <s v="http://itie.ml/"/>
    <s v="https://eiti.org/api/v1.0/score_data/13"/>
    <s v="MaliIn-kind revenues (#4.2)"/>
    <x v="1"/>
  </r>
  <r>
    <x v="19"/>
    <x v="19"/>
    <n v="1"/>
    <n v="13"/>
    <s v="Mali: 2016"/>
    <s v="MLI"/>
    <s v="Mali"/>
    <s v="https://eiti.org/board-decision/2017-29"/>
    <s v="https://eiti.org/document/validation-of-mali-2016-reports"/>
    <n v="2016"/>
    <m/>
    <s v="Meaningful progress"/>
    <x v="31"/>
    <n v="1"/>
    <x v="4"/>
    <s v="The MSG, together with the IA, have included beneficial ownership disclosure as part of reporting for those companies in the scope of reconciliation. The 2013 EITI Report provides beneficial ownership information or links to publicly listed companies for 13 of the 18 companies included in the reconciliation. Implementing countries are not yet required to address beneficial ownership, but more work is needed to ensure full implementation of this requirement. "/>
    <m/>
    <s v="http://itie.ml/"/>
    <s v="https://eiti.org/api/v1.0/score_data/13"/>
    <s v="MaliBeneficial ownership (#2.5)"/>
    <x v="1"/>
  </r>
  <r>
    <x v="19"/>
    <x v="19"/>
    <n v="1"/>
    <n v="13"/>
    <s v="Mali: 2016"/>
    <s v="MLI"/>
    <s v="Mali"/>
    <s v="https://eiti.org/board-decision/2017-29"/>
    <s v="https://eiti.org/document/validation-of-mali-2016-reports"/>
    <n v="2016"/>
    <m/>
    <s v="Meaningful progress"/>
    <x v="23"/>
    <n v="3"/>
    <x v="3"/>
    <s v="The MSG meets frequently and attendance and record keeping occurs for every meeting. However, the meeting records are not necessarily a reflection of MSG discussions and further efforts could be made to ensure that MSG members always have the documents at hand during decision making. The effectiveness of the MSG could be improved with more regular meetings of its three sub-committees. It would also be useful for the actual per diem policy to be reflected in the MSG’s terms of reference. Lack of civil society capacity seem to be preventing civil society from fully and actively contributing to the design and implementation of the EITI and further capacity building should be undertaken."/>
    <m/>
    <s v="http://itie.ml/"/>
    <s v="https://eiti.org/api/v1.0/score_data/13"/>
    <s v="MaliMSG governance (#1.4)"/>
    <x v="1"/>
  </r>
  <r>
    <x v="19"/>
    <x v="19"/>
    <n v="1"/>
    <n v="13"/>
    <s v="Mali: 2016"/>
    <s v="MLI"/>
    <s v="Mali"/>
    <s v="https://eiti.org/board-decision/2017-29"/>
    <s v="https://eiti.org/document/validation-of-mali-2016-reports"/>
    <n v="2016"/>
    <m/>
    <s v="Meaningful progress"/>
    <x v="18"/>
    <n v="4"/>
    <x v="0"/>
    <s v="The MSG has not considered opportunities for linking implementation to national priorities for the sector. Although there was limited consultation with stakeholders outside the MSG on these objectives, stakeholders confirm that they respond to interests voiced during interactions with persons in affected communities. _x000a_The 2016 work plan includes a timeline and specific activities to achieve the objectives. It should be noted, however, that there is still no costing for some items and a few activities planned for the first quarter of 2016, namely the outreach activities and capacity building are behind schedule. Nonetheless, in general, the work plan appears to address most of the EITI Requirements. "/>
    <m/>
    <s v="http://itie.ml/"/>
    <s v="https://eiti.org/api/v1.0/score_data/13"/>
    <s v="MaliWorkplan (#1.5)"/>
    <x v="1"/>
  </r>
  <r>
    <x v="19"/>
    <x v="19"/>
    <n v="1"/>
    <n v="13"/>
    <s v="Mali: 2016"/>
    <s v="MLI"/>
    <s v="Mali"/>
    <s v="https://eiti.org/board-decision/2017-29"/>
    <s v="https://eiti.org/document/validation-of-mali-2016-reports"/>
    <n v="2016"/>
    <m/>
    <s v="Meaningful progress"/>
    <x v="21"/>
    <n v="5"/>
    <x v="1"/>
    <s v="Evidence such as MSG meeting minutes and conversations with stakeholders show that companies are actively engaged in the design and implementation of the EITI process, through participation in MSG meetings and input to the EITI reporting process. Capacity among company representatives is strong although coordination of industry positions could be improved in advance of meetings. Companies could also benefit from a clear system for appointing their alternates to the MSG. There do not seem to be any legal obstacles preventing company participation in the EITI. "/>
    <m/>
    <s v="http://itie.ml/"/>
    <s v="https://eiti.org/api/v1.0/score_data/13"/>
    <s v="MaliIndustry engagement (#1.2)"/>
    <x v="1"/>
  </r>
  <r>
    <x v="19"/>
    <x v="19"/>
    <n v="1"/>
    <n v="13"/>
    <s v="Mali: 2016"/>
    <s v="MLI"/>
    <s v="Mali"/>
    <s v="https://eiti.org/board-decision/2017-29"/>
    <s v="https://eiti.org/document/validation-of-mali-2016-reports"/>
    <n v="2016"/>
    <m/>
    <s v="Meaningful progress"/>
    <x v="24"/>
    <n v="5"/>
    <x v="1"/>
    <s v="The International Secretariat did not find legal or regulatory barriers to civil society participation in the EITI process. Civil society representatives participate actively in MSG meetings and working groups. The International Secretariat did not find restrictions to civil society freedom of expression outside MSG meetings. Stakeholders recognised weak capacities and poor coordination within the civil society constituency, but civil society representatives also acknowledged the MSG’s efforts to strengthen the capacities of its members."/>
    <m/>
    <s v="http://itie.ml/"/>
    <s v="https://eiti.org/api/v1.0/score_data/13"/>
    <s v="MaliCivil society engagement (#1.3)"/>
    <x v="1"/>
  </r>
  <r>
    <x v="19"/>
    <x v="19"/>
    <n v="1"/>
    <n v="13"/>
    <s v="Mali: 2016"/>
    <s v="MLI"/>
    <s v="Mali"/>
    <s v="https://eiti.org/board-decision/2017-29"/>
    <s v="https://eiti.org/document/validation-of-mali-2016-reports"/>
    <n v="2016"/>
    <m/>
    <s v="Meaningful progress"/>
    <x v="19"/>
    <n v="4"/>
    <x v="0"/>
    <s v="The 2013 EITI Report provides a link to an online cadastre that includes information set out in provision 2.3.a-b for all the licenses held by mining companies covered in the EITI reporting process, but not for the oil and gas company Petroma, which was also included in the EITI reporting process. For mining companies not covered by the EITI reporting process, information set out in provision 2.3.b is also available for the licenses held. The Report explains that the lack of full disclosure is due to a lack of an up-to-date cadastre system and documents government plans to overcome these barriers through a project for the modernisation of the oil, gas and mining cadastre led by the German aid agency, GIZ."/>
    <m/>
    <s v="http://itie.ml/"/>
    <s v="https://eiti.org/api/v1.0/score_data/13"/>
    <s v="MaliLicense register (#2.3)"/>
    <x v="1"/>
  </r>
  <r>
    <x v="19"/>
    <x v="19"/>
    <n v="1"/>
    <n v="13"/>
    <s v="Mali: 2016"/>
    <s v="MLI"/>
    <s v="Mali"/>
    <s v="https://eiti.org/board-decision/2017-29"/>
    <s v="https://eiti.org/document/validation-of-mali-2016-reports"/>
    <n v="2016"/>
    <m/>
    <s v="Meaningful progress"/>
    <x v="25"/>
    <n v="5"/>
    <x v="1"/>
    <s v="The 2013 EITI Report includes a list of publicly accessible contracts and a link to the Ministry of Mine website. Although the 2013 EITI Report states that there is no formal government policy on contract transparency, government representatives have explained that the policy is line with the current practice of full disclosure of contracts in the mining sector and publication of the model production-sharing contract agreement for the oil and gas sector."/>
    <m/>
    <s v="http://itie.ml/"/>
    <s v="https://eiti.org/api/v1.0/score_data/13"/>
    <s v="MaliPolicy on contract disclosure (#2.4)"/>
    <x v="1"/>
  </r>
  <r>
    <x v="19"/>
    <x v="19"/>
    <n v="1"/>
    <n v="13"/>
    <s v="Mali: 2016"/>
    <s v="MLI"/>
    <s v="Mali"/>
    <s v="https://eiti.org/board-decision/2017-29"/>
    <s v="https://eiti.org/document/validation-of-mali-2016-reports"/>
    <n v="2016"/>
    <m/>
    <s v="Meaningful progress"/>
    <x v="17"/>
    <n v="5"/>
    <x v="1"/>
    <s v="The 2013 EITI Report describes the legal framework and fiscal regime governing the extractive industries, including an overview of the relevant laws and regulations, and information on the roles and responsibilities of the relevant government agencies. The report highlightes ongoing reforms. The MSG may wish to clarify ambiguities related various fiscal regimes applicable to mining companies due to stabilisation clauses. Future EITI Reports could also consider documenting deviations from the applicable fiscal regime."/>
    <m/>
    <s v="http://itie.ml/"/>
    <s v="https://eiti.org/api/v1.0/score_data/13"/>
    <s v="MaliLegal framework (#2.1)"/>
    <x v="1"/>
  </r>
  <r>
    <x v="19"/>
    <x v="19"/>
    <n v="1"/>
    <n v="13"/>
    <s v="Mali: 2016"/>
    <s v="MLI"/>
    <s v="Mali"/>
    <s v="https://eiti.org/board-decision/2017-29"/>
    <s v="https://eiti.org/document/validation-of-mali-2016-reports"/>
    <n v="2016"/>
    <m/>
    <s v="Meaningful progress"/>
    <x v="20"/>
    <n v="3"/>
    <x v="3"/>
    <s v="Although the 2013 report provides a general overview of the process of allocating licences, the report doesn’t include a clear description of the process for awarding licenses in the fiscal period covered. The criteria for allocating licenses and to what extent these criteria were followed was not addressed. Following the update of the mining cadastre, the Mining Cadastre Administration System (MCAS) (https://revenuedevelopmentdotorg.wordpress.com/mcas/) shows that payments of licensing fees related to 75% of licences issued up to 2013 were still outstanding at the end of 2015 when the 2013 EITI Report was published. The report did not identify any deviation to the criteria used for issuing license, whereas these outstanding payments are evidently deviations to the criteria for issuing licenses."/>
    <m/>
    <s v="http://itie.ml/"/>
    <s v="https://eiti.org/api/v1.0/score_data/13"/>
    <s v="MaliLicense allocations (#2.2)"/>
    <x v="1"/>
  </r>
  <r>
    <x v="19"/>
    <x v="19"/>
    <n v="1"/>
    <n v="13"/>
    <s v="Mali: 2016"/>
    <s v="MLI"/>
    <s v="Mali"/>
    <s v="https://eiti.org/board-decision/2017-29"/>
    <s v="https://eiti.org/document/validation-of-mali-2016-reports"/>
    <n v="2016"/>
    <m/>
    <s v="Meaningful progress"/>
    <x v="16"/>
    <n v="5"/>
    <x v="1"/>
    <s v="The 2012 and 2013 EITI Reports include most of the information set out in requirement 6.3 apart from estimates of employment in the informal sector. The 2013 EITI Report provides an overview of the size of the extractive sector in absolute terms and as a share of GDP, an estimate of informal activity (ASM estimated production volumes), total government revenues in absolute terms and as a share of total revenue, exports in absolute and relative terms, employment in the sector and key regions where production is located."/>
    <m/>
    <s v="http://itie.ml/"/>
    <s v="https://eiti.org/api/v1.0/score_data/13"/>
    <s v="MaliEconomic contribution (#6.3)"/>
    <x v="1"/>
  </r>
  <r>
    <x v="19"/>
    <x v="19"/>
    <n v="1"/>
    <n v="13"/>
    <s v="Mali: 2016"/>
    <s v="MLI"/>
    <s v="Mali"/>
    <s v="https://eiti.org/board-decision/2017-29"/>
    <s v="https://eiti.org/document/validation-of-mali-2016-reports"/>
    <n v="2016"/>
    <m/>
    <s v="Meaningful progress"/>
    <x v="15"/>
    <n v="4"/>
    <x v="0"/>
    <s v="The MSG had taken steps to ensure that the 2012 EITI report is comprehensible, actively promoted and publicly accessible. Through the organisation of dissemination events and workshops, Mali EITI has ensured that the EITI has also contributed to public debate. The EITI provided a platform for discussions and debates about how the mining sector is managed, in particular discussion regarding sub-national payments. However, this work has not been undertaken for the 2013 EITI Report."/>
    <m/>
    <s v="http://itie.ml/"/>
    <s v="https://eiti.org/api/v1.0/score_data/13"/>
    <s v="MaliPublic debate (#7.1)"/>
    <x v="1"/>
  </r>
  <r>
    <x v="19"/>
    <x v="19"/>
    <n v="1"/>
    <n v="13"/>
    <s v="Mali: 2016"/>
    <s v="MLI"/>
    <s v="Mali"/>
    <s v="https://eiti.org/board-decision/2017-29"/>
    <s v="https://eiti.org/document/validation-of-mali-2016-reports"/>
    <n v="2016"/>
    <m/>
    <s v="Meaningful progress"/>
    <x v="14"/>
    <n v="5"/>
    <x v="1"/>
    <s v="The 2012 and 2013 EITI Reports both disclosed mandatory social payments made by companies in accordance with Requirement 6.1.a.  Disclosure of voluntary social expenditure appears to correspond with disclosure of mandatory payments. Beneficiaries of social payments were not government agencies and these payments were therefore unilaterally disclosed by companies."/>
    <m/>
    <s v="http://itie.ml/"/>
    <s v="https://eiti.org/api/v1.0/score_data/13"/>
    <s v="MaliMandatory social expenditures (#6.1)"/>
    <x v="1"/>
  </r>
  <r>
    <x v="19"/>
    <x v="19"/>
    <n v="1"/>
    <n v="13"/>
    <s v="Mali: 2016"/>
    <s v="MLI"/>
    <s v="Mali"/>
    <s v="https://eiti.org/board-decision/2017-29"/>
    <s v="https://eiti.org/document/validation-of-mali-2016-reports"/>
    <n v="2016"/>
    <m/>
    <s v="Meaningful progress"/>
    <x v="13"/>
    <n v="0"/>
    <x v="2"/>
    <s v="The 2013 report confirms that when state participation gives rise to material payments in the form of dividends, these payments are paid directly to the state treasury. Mali does not have an SOE operating in the extractive sector and hence this requirement is not applicable in Mali."/>
    <m/>
    <s v="http://itie.ml/"/>
    <s v="https://eiti.org/api/v1.0/score_data/13"/>
    <s v="MaliSOE quasi-fiscal expenditures (#6.2)"/>
    <x v="1"/>
  </r>
  <r>
    <x v="19"/>
    <x v="19"/>
    <n v="1"/>
    <n v="13"/>
    <s v="Mali: 2016"/>
    <s v="MLI"/>
    <s v="Mali"/>
    <s v="https://eiti.org/board-decision/2017-29"/>
    <s v="https://eiti.org/document/validation-of-mali-2016-reports"/>
    <n v="2016"/>
    <m/>
    <s v="Meaningful progress"/>
    <x v="12"/>
    <n v="4"/>
    <x v="0"/>
    <s v="The MSG has reviewed progress and outcomes of implementation on a regular basis, including by publishing annual progress reports over the past four years. _x000a_The 2015 annual progress report contains a brief section on impact but further details and information could be given. Mali EITI may wish to consider undertaking an impact assessment, with a view to identify opportunities to increase impact. "/>
    <m/>
    <s v="http://itie.ml/"/>
    <s v="https://eiti.org/api/v1.0/score_data/13"/>
    <s v="MaliOutcomes and impact of implementation (#7.4)"/>
    <x v="1"/>
  </r>
  <r>
    <x v="19"/>
    <x v="19"/>
    <n v="1"/>
    <n v="13"/>
    <s v="Mali: 2016"/>
    <s v="MLI"/>
    <s v="Mali"/>
    <s v="https://eiti.org/board-decision/2017-29"/>
    <s v="https://eiti.org/document/validation-of-mali-2016-reports"/>
    <n v="2016"/>
    <m/>
    <s v="Meaningful progress"/>
    <x v="11"/>
    <n v="4"/>
    <x v="0"/>
    <s v=""/>
    <m/>
    <s v="http://itie.ml/"/>
    <s v="https://eiti.org/api/v1.0/score_data/13"/>
    <s v="MaliOverall Progress (#0.0)"/>
    <x v="1"/>
  </r>
  <r>
    <x v="19"/>
    <x v="19"/>
    <n v="1"/>
    <n v="13"/>
    <s v="Mali: 2016"/>
    <s v="MLI"/>
    <s v="Mali"/>
    <s v="https://eiti.org/board-decision/2017-29"/>
    <s v="https://eiti.org/document/validation-of-mali-2016-reports"/>
    <n v="2016"/>
    <m/>
    <s v="Meaningful progress"/>
    <x v="10"/>
    <n v="1"/>
    <x v="4"/>
    <s v="Requirement 7.2 encourages the MSG to make EITI Reports accessible to public in open data formats. The Mali EITI as not yet started its work on making EITI Reports machine readable. However, mainstreaming has been included in one of the functions of the MSG, providing a mandate for the EITI to undertake more work on this requirement."/>
    <m/>
    <s v="http://itie.ml/"/>
    <s v="https://eiti.org/api/v1.0/score_data/13"/>
    <s v="MaliData accessibility (#7.2)"/>
    <x v="1"/>
  </r>
  <r>
    <x v="19"/>
    <x v="19"/>
    <n v="1"/>
    <n v="13"/>
    <s v="Mali: 2016"/>
    <s v="MLI"/>
    <s v="Mali"/>
    <s v="https://eiti.org/board-decision/2017-29"/>
    <s v="https://eiti.org/document/validation-of-mali-2016-reports"/>
    <n v="2016"/>
    <m/>
    <s v="Meaningful progress"/>
    <x v="9"/>
    <n v="4"/>
    <x v="0"/>
    <s v="The MSG has taken steps to act upon lessons learnt, to identify, investigate and address the causes of any discrepancies and to consider the recommendations for improvements from the Independent Administrator. It has also formulated its own recommendations on improving reporting through the supervisory committee. However, given that weaknesses in reporting templates have been highlighted by the Independent Administrator over the last three reporting cycles, the MSG ought to consider necessary improvements in consultation with the Independent Administrator for future EITI Reports."/>
    <m/>
    <s v="http://itie.ml/"/>
    <s v="https://eiti.org/api/v1.0/score_data/13"/>
    <s v="MaliFollow up on recommendations (#7.3)"/>
    <x v="1"/>
  </r>
  <r>
    <x v="19"/>
    <x v="19"/>
    <n v="1"/>
    <n v="13"/>
    <s v="Mali: 2016"/>
    <s v="MLI"/>
    <s v="Mali"/>
    <s v="https://eiti.org/board-decision/2017-29"/>
    <s v="https://eiti.org/document/validation-of-mali-2016-reports"/>
    <n v="2016"/>
    <m/>
    <s v="Meaningful progress"/>
    <x v="22"/>
    <n v="5"/>
    <x v="1"/>
    <s v="Evidence from multi-stakeholder group (MSG) meeting minutes and conversations with stakeholders show that the government has created structures designed to ensure its participation in the process. Government commitment has fluctuated with changes of leadership at the Ministry of Mines, but remained relatively strong during the period under review (2013-2014). The government has provided funding and government representatives take part in outreach efforts."/>
    <m/>
    <s v="http://itie.ml/"/>
    <s v="https://eiti.org/api/v1.0/score_data/13"/>
    <s v="MaliGovernment engagement (#1.1)"/>
    <x v="1"/>
  </r>
  <r>
    <x v="19"/>
    <x v="19"/>
    <n v="1"/>
    <n v="13"/>
    <s v="Mali: 2016"/>
    <s v="MLI"/>
    <s v="Mali"/>
    <s v="https://eiti.org/board-decision/2017-29"/>
    <s v="https://eiti.org/document/validation-of-mali-2016-reports"/>
    <n v="2016"/>
    <m/>
    <s v="Meaningful progress"/>
    <x v="6"/>
    <n v="5"/>
    <x v="1"/>
    <s v="Both the 2012 and 2013 EITI Reports show financial data disaggregated by individual company, government entity and revenue stream, in accordance with the EITI Standard. Unilateral disclosures for companies below the materiality threshold and payments made by subcontractors were not disaggregated by individual company,but these aggregated figures were not part of the reconciliation process."/>
    <m/>
    <s v="http://itie.ml/"/>
    <s v="https://eiti.org/api/v1.0/score_data/13"/>
    <s v="MaliDisaggregation (#4.7)"/>
    <x v="1"/>
  </r>
  <r>
    <x v="19"/>
    <x v="19"/>
    <n v="1"/>
    <n v="13"/>
    <s v="Mali: 2016"/>
    <s v="MLI"/>
    <s v="Mali"/>
    <s v="https://eiti.org/board-decision/2017-29"/>
    <s v="https://eiti.org/document/validation-of-mali-2016-reports"/>
    <n v="2016"/>
    <m/>
    <s v="Meaningful progress"/>
    <x v="1"/>
    <n v="5"/>
    <x v="1"/>
    <s v="Both reports under the Standard were published in accordance with two year reporting requirement. MSG members stated that they were satisfied with the regularity and timeliness of EITI Reporting, but stakeholders outside the MSG noted two-year-old EITI data was not necessarily useful at the time of publication, reports from dissemination campaigns show that local communities are interested in more recent data, particularly as it relates to subnational transfers. Thus the MSG is encouraged to include disaggregated payments for companies below the materiality threshold."/>
    <m/>
    <s v="http://itie.ml/"/>
    <s v="https://eiti.org/api/v1.0/score_data/13"/>
    <s v="MaliData timeliness (#4.8)"/>
    <x v="1"/>
  </r>
  <r>
    <x v="19"/>
    <x v="19"/>
    <n v="1"/>
    <n v="13"/>
    <s v="Mali: 2016"/>
    <s v="MLI"/>
    <s v="Mali"/>
    <s v="https://eiti.org/board-decision/2017-29"/>
    <s v="https://eiti.org/document/validation-of-mali-2016-reports"/>
    <n v="2016"/>
    <m/>
    <s v="Meaningful progress"/>
    <x v="4"/>
    <n v="0"/>
    <x v="2"/>
    <s v="Mali does not have SOEs participating in the extractive sector, neither does the applicable legal and regulatory framework provide for an SOE. This was confirmed by the stakeholders."/>
    <m/>
    <s v="http://itie.ml/"/>
    <s v="https://eiti.org/api/v1.0/score_data/13"/>
    <s v="MaliSOE transactions (#4.5)"/>
    <x v="1"/>
  </r>
  <r>
    <x v="19"/>
    <x v="19"/>
    <n v="1"/>
    <n v="13"/>
    <s v="Mali: 2016"/>
    <s v="MLI"/>
    <s v="Mali"/>
    <s v="https://eiti.org/board-decision/2017-29"/>
    <s v="https://eiti.org/document/validation-of-mali-2016-reports"/>
    <n v="2016"/>
    <m/>
    <s v="Meaningful progress"/>
    <x v="7"/>
    <n v="0"/>
    <x v="2"/>
    <s v="According to the 2013 EITI Report, there are no direct subnational payments. MSG members confirmed that there are no direct subnational payments and that no laws or regulations provide for any extractive industry payments to be made directly to local governments."/>
    <m/>
    <s v="http://itie.ml/"/>
    <s v="https://eiti.org/api/v1.0/score_data/13"/>
    <s v="MaliDirect subnational payments (#4.6)"/>
    <x v="1"/>
  </r>
  <r>
    <x v="19"/>
    <x v="19"/>
    <n v="1"/>
    <n v="13"/>
    <s v="Mali: 2016"/>
    <s v="MLI"/>
    <s v="Mali"/>
    <s v="https://eiti.org/board-decision/2017-29"/>
    <s v="https://eiti.org/document/validation-of-mali-2016-reports"/>
    <n v="2016"/>
    <m/>
    <s v="Meaningful progress"/>
    <x v="2"/>
    <n v="3"/>
    <x v="3"/>
    <s v="Although the MSG identified subnational transfers as material revenue stream in the scope of the report and the subsequent reporting templates, no materiality threshold was set for subnational transfers, meaning that the threshold was effectively zero and all subnational payments and transfers are therefore material. Based on this significant aspects of requirement 5.2.a have not been implemented. "/>
    <m/>
    <s v="http://itie.ml/"/>
    <s v="https://eiti.org/api/v1.0/score_data/13"/>
    <s v="MaliSubnational transfers (#5.2)"/>
    <x v="1"/>
  </r>
  <r>
    <x v="19"/>
    <x v="19"/>
    <n v="1"/>
    <n v="13"/>
    <s v="Mali: 2016"/>
    <s v="MLI"/>
    <s v="Mali"/>
    <s v="https://eiti.org/board-decision/2017-29"/>
    <s v="https://eiti.org/document/validation-of-mali-2016-reports"/>
    <n v="2016"/>
    <m/>
    <s v="Meaningful progress"/>
    <x v="8"/>
    <n v="1"/>
    <x v="4"/>
    <s v="The 2013 EITI Report shows that 93.7% of reported revenues from the extractive sector were recorded in the state budget, described the different phases in the process of preparation and adoption of the state budget, referred to the revenue collection process as it relates to extractive revenues and allocation of revenues from extractive industries. Disclosing information on revenue management and expenditures is only recommended and will not count in the assessment of compliance. "/>
    <m/>
    <s v="http://itie.ml/"/>
    <s v="https://eiti.org/api/v1.0/score_data/13"/>
    <s v="MaliRevenue management and expenditures (#5.3)"/>
    <x v="1"/>
  </r>
  <r>
    <x v="19"/>
    <x v="19"/>
    <n v="1"/>
    <n v="13"/>
    <s v="Mali: 2016"/>
    <s v="MLI"/>
    <s v="Mali"/>
    <s v="https://eiti.org/board-decision/2017-29"/>
    <s v="https://eiti.org/document/validation-of-mali-2016-reports"/>
    <n v="2016"/>
    <m/>
    <s v="Meaningful progress"/>
    <x v="0"/>
    <n v="3"/>
    <x v="3"/>
    <s v="Significant aspects of this requirement have not been fully implemented, and the underlining objective of ensuring reliability of financial information disclosed in EITI reports has not been achieved. The IA has reviewed the auditing practices and recommended quality assurance procedures, which have not been followed by a large number of companies and government entities participating in EITI reporting, seriously undermining the credibility of the disclosed financial information."/>
    <m/>
    <s v="http://itie.ml/"/>
    <s v="https://eiti.org/api/v1.0/score_data/13"/>
    <s v="MaliData quality (#4.9)"/>
    <x v="1"/>
  </r>
  <r>
    <x v="19"/>
    <x v="19"/>
    <n v="1"/>
    <n v="13"/>
    <s v="Mali: 2016"/>
    <s v="MLI"/>
    <s v="Mali"/>
    <s v="https://eiti.org/board-decision/2017-29"/>
    <s v="https://eiti.org/document/validation-of-mali-2016-reports"/>
    <n v="2016"/>
    <m/>
    <s v="Meaningful progress"/>
    <x v="3"/>
    <n v="5"/>
    <x v="1"/>
    <s v="The 2012 and 2013 EITI Reports disclose how revenues are allocated in accordance with requirement 5.1. The 2013 EITI Report shows that 93.7% of reported revenues from the extractive sector were recorded in the state budget. The MSG may wish to provide a brief overview of the state budget, particularly as it relates to social expenditures, such as health and education, and provide links to a public document of the state budget."/>
    <m/>
    <s v="http://itie.ml/"/>
    <s v="https://eiti.org/api/v1.0/score_data/13"/>
    <s v="MaliDistribution of revenues (#5.1)"/>
    <x v="1"/>
  </r>
  <r>
    <x v="20"/>
    <x v="20"/>
    <n v="1"/>
    <n v="8"/>
    <s v="Mauritania: 2016"/>
    <s v="MRT"/>
    <s v="Mauritania"/>
    <s v="https://eiti.org/board-decision/2017-10"/>
    <s v="https://eiti.org/document/mauritania-2016-documentation"/>
    <n v="2016"/>
    <n v="2018"/>
    <s v="Meaningful progress"/>
    <x v="30"/>
    <n v="3"/>
    <x v="3"/>
    <s v="While the 2014 EITI Report listed two extractives companies in which the state holds majority equity and some of the rules and practices governing financial transfers between SOEs and government, including relevant laws and practices related to dividends and third-party lending, it did not clarify whether there were any changes in ownership of extractives SOEs or their subsidiaries in 2014 and it remains unclear whether disclosures of loans or loan guarantees are comprehensive. The terms associated with government equity in each company were not disclosed, and the rules and practices governing SOEs’ retained earnings and reinvestment were not described."/>
    <s v="https://eiti.org/mauritania#mauritanias-progress-by-requirement"/>
    <s v="http://www.cnitie.mr/itie-fr/"/>
    <s v="https://eiti.org/api/v1.0/score_data/8"/>
    <s v="MauritaniaState participation (#2.6)"/>
    <x v="1"/>
  </r>
  <r>
    <x v="20"/>
    <x v="20"/>
    <n v="1"/>
    <n v="8"/>
    <s v="Mauritania: 2016"/>
    <s v="MRT"/>
    <s v="Mauritania"/>
    <s v="https://eiti.org/board-decision/2017-10"/>
    <s v="https://eiti.org/document/mauritania-2016-documentation"/>
    <n v="2016"/>
    <n v="2018"/>
    <s v="Meaningful progress"/>
    <x v="33"/>
    <n v="5"/>
    <x v="1"/>
    <s v="The 2014 EITI Report includes a detailed description of the extractive industries and of significant exploration activities. There does not appear to be significant informal activities in the extractive industries in 2014."/>
    <s v="https://eiti.org/mauritania#mauritanias-progress-by-requirement"/>
    <s v="http://www.cnitie.mr/itie-fr/"/>
    <s v="https://eiti.org/api/v1.0/score_data/8"/>
    <s v="MauritaniaExploration data (#3.1)"/>
    <x v="1"/>
  </r>
  <r>
    <x v="20"/>
    <x v="20"/>
    <n v="1"/>
    <n v="8"/>
    <s v="Mauritania: 2016"/>
    <s v="MRT"/>
    <s v="Mauritania"/>
    <s v="https://eiti.org/board-decision/2017-10"/>
    <s v="https://eiti.org/document/mauritania-2016-documentation"/>
    <n v="2016"/>
    <n v="2018"/>
    <s v="Meaningful progress"/>
    <x v="25"/>
    <n v="3"/>
    <x v="3"/>
    <s v="The 2014 EITI Report did not document the government’s policy on disclosure of contracts and licenses that govern the exploration and exploitation of oil, gas and minerals. It provided only partial details of relevant legal provisions and actual disclosure practices, but did not include a commentary on any reforms that are planned or underway. The 2014 EITI Report did not provide an overview of the contracts and licenses that are publicly available."/>
    <s v="https://eiti.org/mauritania#mauritanias-progress-by-requirement"/>
    <s v="http://www.cnitie.mr/itie-fr/"/>
    <s v="https://eiti.org/api/v1.0/score_data/8"/>
    <s v="MauritaniaPolicy on contract disclosure (#2.4)"/>
    <x v="1"/>
  </r>
  <r>
    <x v="20"/>
    <x v="20"/>
    <n v="1"/>
    <n v="8"/>
    <s v="Mauritania: 2016"/>
    <s v="MRT"/>
    <s v="Mauritania"/>
    <s v="https://eiti.org/board-decision/2017-10"/>
    <s v="https://eiti.org/document/mauritania-2016-documentation"/>
    <n v="2016"/>
    <n v="2018"/>
    <s v="Meaningful progress"/>
    <x v="31"/>
    <n v="1"/>
    <x v="4"/>
    <s v="The MSG has considered beneficial ownership disclosure at several MSG meetings and has conducted initial work on disclosure of legal ownership information, but not the government’s policy, in the 2013 and 2014 EITI Reports."/>
    <s v="https://eiti.org/mauritania#mauritanias-progress-by-requirement"/>
    <s v="http://www.cnitie.mr/itie-fr/"/>
    <s v="https://eiti.org/api/v1.0/score_data/8"/>
    <s v="MauritaniaBeneficial ownership (#2.5)"/>
    <x v="1"/>
  </r>
  <r>
    <x v="20"/>
    <x v="20"/>
    <n v="1"/>
    <n v="8"/>
    <s v="Mauritania: 2016"/>
    <s v="MRT"/>
    <s v="Mauritania"/>
    <s v="https://eiti.org/board-decision/2017-10"/>
    <s v="https://eiti.org/document/mauritania-2016-documentation"/>
    <n v="2016"/>
    <n v="2018"/>
    <s v="Meaningful progress"/>
    <x v="26"/>
    <n v="4"/>
    <x v="0"/>
    <s v="The MSG agreed a set of materiality thresholds that ensure sufficiently comprehensive coverage for the 2014 EITI Report, which provides justification for the two materiality thresholds and lists all material revenue streams and companies. The materiality of non-reporting was assessed and full unilateral government disclosure was provided, albeit disaggregated by company. While a quantitative threshold was not provided for selecting companies, the MSG’s agreed approach provided sufficiently comprehensive coverage of extractives revenues. However, the 2014 EITI Report did not include the Independent Administorator’s clear statement regarding the comprehensiveness of the EITI Report nor full unilateral government disclosures disaggregated by revenue stream."/>
    <s v="https://eiti.org/mauritania#mauritanias-progress-by-requirement"/>
    <s v="http://www.cnitie.mr/itie-fr/"/>
    <s v="https://eiti.org/api/v1.0/score_data/8"/>
    <s v="MauritaniaComprehensiveness (#4.1)"/>
    <x v="1"/>
  </r>
  <r>
    <x v="20"/>
    <x v="20"/>
    <n v="1"/>
    <n v="8"/>
    <s v="Mauritania: 2016"/>
    <s v="MRT"/>
    <s v="Mauritania"/>
    <s v="https://eiti.org/board-decision/2017-10"/>
    <s v="https://eiti.org/document/mauritania-2016-documentation"/>
    <n v="2016"/>
    <n v="2018"/>
    <s v="Meaningful progress"/>
    <x v="29"/>
    <n v="5"/>
    <x v="1"/>
    <s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
    <s v="https://eiti.org/mauritania#mauritanias-progress-by-requirement"/>
    <s v="http://www.cnitie.mr/itie-fr/"/>
    <s v="https://eiti.org/api/v1.0/score_data/8"/>
    <s v="MauritaniaIn-kind revenues (#4.2)"/>
    <x v="1"/>
  </r>
  <r>
    <x v="20"/>
    <x v="20"/>
    <n v="1"/>
    <n v="8"/>
    <s v="Mauritania: 2016"/>
    <s v="MRT"/>
    <s v="Mauritania"/>
    <s v="https://eiti.org/board-decision/2017-10"/>
    <s v="https://eiti.org/document/mauritania-2016-documentation"/>
    <n v="2016"/>
    <n v="2018"/>
    <s v="Meaningful progress"/>
    <x v="32"/>
    <n v="5"/>
    <x v="1"/>
    <s v="The 2014 EITI Report provides production volumes and values for all of Mauritania’s mineral and oil production, disaggregated by commodity."/>
    <s v="https://eiti.org/mauritania#mauritanias-progress-by-requirement"/>
    <s v="http://www.cnitie.mr/itie-fr/"/>
    <s v="https://eiti.org/api/v1.0/score_data/8"/>
    <s v="MauritaniaProduction data (#3.2)"/>
    <x v="1"/>
  </r>
  <r>
    <x v="20"/>
    <x v="20"/>
    <n v="1"/>
    <n v="8"/>
    <s v="Mauritania: 2016"/>
    <s v="MRT"/>
    <s v="Mauritania"/>
    <s v="https://eiti.org/board-decision/2017-10"/>
    <s v="https://eiti.org/document/mauritania-2016-documentation"/>
    <n v="2016"/>
    <n v="2018"/>
    <s v="Meaningful progress"/>
    <x v="27"/>
    <n v="5"/>
    <x v="1"/>
    <s v="The 2014 EITI Report provides export volumes and values for all of Mauritania’s exported mineral and oil commodities, disaggregated by commodity."/>
    <s v="https://eiti.org/mauritania#mauritanias-progress-by-requirement"/>
    <s v="http://www.cnitie.mr/itie-fr/"/>
    <s v="https://eiti.org/api/v1.0/score_data/8"/>
    <s v="MauritaniaExport data (#3.3)"/>
    <x v="1"/>
  </r>
  <r>
    <x v="20"/>
    <x v="20"/>
    <n v="1"/>
    <n v="8"/>
    <s v="Mauritania: 2016"/>
    <s v="MRT"/>
    <s v="Mauritania"/>
    <s v="https://eiti.org/board-decision/2017-10"/>
    <s v="https://eiti.org/document/mauritania-2016-documentation"/>
    <n v="2016"/>
    <n v="2018"/>
    <s v="Meaningful progress"/>
    <x v="24"/>
    <n v="5"/>
    <x v="1"/>
    <s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
    <s v="https://eiti.org/mauritania#mauritanias-progress-by-requirement"/>
    <s v="http://www.cnitie.mr/itie-fr/"/>
    <s v="https://eiti.org/api/v1.0/score_data/8"/>
    <s v="MauritaniaCivil society engagement (#1.3)"/>
    <x v="1"/>
  </r>
  <r>
    <x v="20"/>
    <x v="20"/>
    <n v="1"/>
    <n v="8"/>
    <s v="Mauritania: 2016"/>
    <s v="MRT"/>
    <s v="Mauritania"/>
    <s v="https://eiti.org/board-decision/2017-10"/>
    <s v="https://eiti.org/document/mauritania-2016-documentation"/>
    <n v="2016"/>
    <n v="2018"/>
    <s v="Meaningful progress"/>
    <x v="23"/>
    <n v="4"/>
    <x v="0"/>
    <s v="The multi-stakeholder group (MSG) has been formed and comprises relevant actors, with most stakeholders feel adequately represented. The Terms of Reference (ToR) for the MSG addresses the requirements of the EITI Standard, but it has not been fully implemented. The nominations procedures for current MSG members are unclear and the level of consultations within each constituency about MSG representation is a concern. The MSG meets frequently and attendance is sufficient to reach the quorum, but MSG deliberations are poorly documented. Government and industry representatives have strong capacities to carry out their work, but weak capacity within civil society has negatively impacted on the functioning of the MSG. "/>
    <s v="https://eiti.org/mauritania#mauritanias-progress-by-requirement"/>
    <s v="http://www.cnitie.mr/itie-fr/"/>
    <s v="https://eiti.org/api/v1.0/score_data/8"/>
    <s v="MauritaniaMSG governance (#1.4)"/>
    <x v="1"/>
  </r>
  <r>
    <x v="20"/>
    <x v="20"/>
    <n v="1"/>
    <n v="8"/>
    <s v="Mauritania: 2016"/>
    <s v="MRT"/>
    <s v="Mauritania"/>
    <s v="https://eiti.org/board-decision/2017-10"/>
    <s v="https://eiti.org/document/mauritania-2016-documentation"/>
    <n v="2016"/>
    <n v="2018"/>
    <s v="Meaningful progress"/>
    <x v="22"/>
    <n v="5"/>
    <x v="1"/>
    <s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
    <s v="https://eiti.org/mauritania#mauritanias-progress-by-requirement"/>
    <s v="http://www.cnitie.mr/itie-fr/"/>
    <s v="https://eiti.org/api/v1.0/score_data/8"/>
    <s v="MauritaniaGovernment engagement (#1.1)"/>
    <x v="1"/>
  </r>
  <r>
    <x v="20"/>
    <x v="20"/>
    <n v="1"/>
    <n v="8"/>
    <s v="Mauritania: 2016"/>
    <s v="MRT"/>
    <s v="Mauritania"/>
    <s v="https://eiti.org/board-decision/2017-10"/>
    <s v="https://eiti.org/document/mauritania-2016-documentation"/>
    <n v="2016"/>
    <n v="2018"/>
    <s v="Meaningful progress"/>
    <x v="21"/>
    <n v="5"/>
    <x v="1"/>
    <s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
    <s v="https://eiti.org/mauritania#mauritanias-progress-by-requirement"/>
    <s v="http://www.cnitie.mr/itie-fr/"/>
    <s v="https://eiti.org/api/v1.0/score_data/8"/>
    <s v="MauritaniaIndustry engagement (#1.2)"/>
    <x v="1"/>
  </r>
  <r>
    <x v="20"/>
    <x v="20"/>
    <n v="1"/>
    <n v="8"/>
    <s v="Mauritania: 2016"/>
    <s v="MRT"/>
    <s v="Mauritania"/>
    <s v="https://eiti.org/board-decision/2017-10"/>
    <s v="https://eiti.org/document/mauritania-2016-documentation"/>
    <n v="2016"/>
    <n v="2018"/>
    <s v="Meaningful progress"/>
    <x v="20"/>
    <n v="4"/>
    <x v="0"/>
    <s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
    <s v="https://eiti.org/mauritania#mauritanias-progress-by-requirement"/>
    <s v="http://www.cnitie.mr/itie-fr/"/>
    <s v="https://eiti.org/api/v1.0/score_data/8"/>
    <s v="MauritaniaLicense allocations (#2.2)"/>
    <x v="1"/>
  </r>
  <r>
    <x v="20"/>
    <x v="20"/>
    <n v="1"/>
    <n v="8"/>
    <s v="Mauritania: 2016"/>
    <s v="MRT"/>
    <s v="Mauritania"/>
    <s v="https://eiti.org/board-decision/2017-10"/>
    <s v="https://eiti.org/document/mauritania-2016-documentation"/>
    <n v="2016"/>
    <n v="2018"/>
    <s v="Meaningful progress"/>
    <x v="19"/>
    <n v="4"/>
    <x v="0"/>
    <s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
    <s v="https://eiti.org/mauritania#mauritanias-progress-by-requirement"/>
    <s v="http://www.cnitie.mr/itie-fr/"/>
    <s v="https://eiti.org/api/v1.0/score_data/8"/>
    <s v="MauritaniaLicense register (#2.3)"/>
    <x v="1"/>
  </r>
  <r>
    <x v="20"/>
    <x v="20"/>
    <n v="1"/>
    <n v="8"/>
    <s v="Mauritania: 2016"/>
    <s v="MRT"/>
    <s v="Mauritania"/>
    <s v="https://eiti.org/board-decision/2017-10"/>
    <s v="https://eiti.org/document/mauritania-2016-documentation"/>
    <n v="2016"/>
    <n v="2018"/>
    <s v="Meaningful progress"/>
    <x v="18"/>
    <n v="4"/>
    <x v="0"/>
    <s v="The work plan is available on the EITI Mauritania website and is costed, although sources of funding are not specified. The MSG has not considered linking objectives of EITI implementation to broader national priorities and stakeholder input to the development of the work plan was limited. The work plan included activities related to overcoming general capacity constraints. The work plan did not address the scope of EITI reporting, despite including activities aimed at expanding EITI reporting to other sectors, and did not include activities related to following up on EITI recommendations. Nonetheless delays in implementing activities in the work plan appear reasonable in light of funding constraints. "/>
    <s v="https://eiti.org/mauritania#mauritanias-progress-by-requirement"/>
    <s v="http://www.cnitie.mr/itie-fr/"/>
    <s v="https://eiti.org/api/v1.0/score_data/8"/>
    <s v="MauritaniaWorkplan (#1.5)"/>
    <x v="1"/>
  </r>
  <r>
    <x v="20"/>
    <x v="20"/>
    <n v="1"/>
    <n v="8"/>
    <s v="Mauritania: 2016"/>
    <s v="MRT"/>
    <s v="Mauritania"/>
    <s v="https://eiti.org/board-decision/2017-10"/>
    <s v="https://eiti.org/document/mauritania-2016-documentation"/>
    <n v="2016"/>
    <n v="2018"/>
    <s v="Meaningful progress"/>
    <x v="17"/>
    <n v="5"/>
    <x v="1"/>
    <s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
    <s v="https://eiti.org/mauritania#mauritanias-progress-by-requirement"/>
    <s v="http://www.cnitie.mr/itie-fr/"/>
    <s v="https://eiti.org/api/v1.0/score_data/8"/>
    <s v="MauritaniaLegal framework (#2.1)"/>
    <x v="1"/>
  </r>
  <r>
    <x v="20"/>
    <x v="20"/>
    <n v="1"/>
    <n v="8"/>
    <s v="Mauritania: 2016"/>
    <s v="MRT"/>
    <s v="Mauritania"/>
    <s v="https://eiti.org/board-decision/2017-10"/>
    <s v="https://eiti.org/document/mauritania-2016-documentation"/>
    <n v="2016"/>
    <n v="2018"/>
    <s v="Meaningful progress"/>
    <x v="28"/>
    <n v="0"/>
    <x v="2"/>
    <s v="The MSG has considered the existence of barter and infrastructure agreements and concluded that this requirement was not applicable to Mauritania in 2014."/>
    <s v="https://eiti.org/mauritania#mauritanias-progress-by-requirement"/>
    <s v="http://www.cnitie.mr/itie-fr/"/>
    <s v="https://eiti.org/api/v1.0/score_data/8"/>
    <s v="MauritaniaBarter agreements (#4.3)"/>
    <x v="1"/>
  </r>
  <r>
    <x v="20"/>
    <x v="20"/>
    <n v="1"/>
    <n v="8"/>
    <s v="Mauritania: 2016"/>
    <s v="MRT"/>
    <s v="Mauritania"/>
    <s v="https://eiti.org/board-decision/2017-10"/>
    <s v="https://eiti.org/document/mauritania-2016-documentation"/>
    <n v="2016"/>
    <n v="2018"/>
    <s v="Meaningful progress"/>
    <x v="16"/>
    <n v="5"/>
    <x v="1"/>
    <s v="The 2014 EITI Report provided, in absolute and relative terms, the size of the extractive industries, their contribution to government revenue, exports and employment."/>
    <s v="https://eiti.org/mauritania#mauritanias-progress-by-requirement"/>
    <s v="http://www.cnitie.mr/itie-fr/"/>
    <s v="https://eiti.org/api/v1.0/score_data/8"/>
    <s v="MauritaniaEconomic contribution (#6.3)"/>
    <x v="1"/>
  </r>
  <r>
    <x v="20"/>
    <x v="20"/>
    <n v="1"/>
    <n v="8"/>
    <s v="Mauritania: 2016"/>
    <s v="MRT"/>
    <s v="Mauritania"/>
    <s v="https://eiti.org/board-decision/2017-10"/>
    <s v="https://eiti.org/document/mauritania-2016-documentation"/>
    <n v="2016"/>
    <n v="2018"/>
    <s v="Meaningful progress"/>
    <x v="15"/>
    <n v="5"/>
    <x v="1"/>
    <s v="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
    <s v="https://eiti.org/mauritania#mauritanias-progress-by-requirement"/>
    <s v="http://www.cnitie.mr/itie-fr/"/>
    <s v="https://eiti.org/api/v1.0/score_data/8"/>
    <s v="MauritaniaPublic debate (#7.1)"/>
    <x v="1"/>
  </r>
  <r>
    <x v="20"/>
    <x v="20"/>
    <n v="1"/>
    <n v="8"/>
    <s v="Mauritania: 2016"/>
    <s v="MRT"/>
    <s v="Mauritania"/>
    <s v="https://eiti.org/board-decision/2017-10"/>
    <s v="https://eiti.org/document/mauritania-2016-documentation"/>
    <n v="2016"/>
    <n v="2018"/>
    <s v="Meaningful progress"/>
    <x v="14"/>
    <n v="0"/>
    <x v="2"/>
    <s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
    <s v="https://eiti.org/mauritania#mauritanias-progress-by-requirement"/>
    <s v="http://www.cnitie.mr/itie-fr/"/>
    <s v="https://eiti.org/api/v1.0/score_data/8"/>
    <s v="MauritaniaMandatory social expenditures (#6.1)"/>
    <x v="1"/>
  </r>
  <r>
    <x v="20"/>
    <x v="20"/>
    <n v="1"/>
    <n v="8"/>
    <s v="Mauritania: 2016"/>
    <s v="MRT"/>
    <s v="Mauritania"/>
    <s v="https://eiti.org/board-decision/2017-10"/>
    <s v="https://eiti.org/document/mauritania-2016-documentation"/>
    <n v="2016"/>
    <n v="2018"/>
    <s v="Meaningful progress"/>
    <x v="13"/>
    <n v="0"/>
    <x v="2"/>
    <s v="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
    <s v="https://eiti.org/mauritania#mauritanias-progress-by-requirement"/>
    <s v="http://www.cnitie.mr/itie-fr/"/>
    <s v="https://eiti.org/api/v1.0/score_data/8"/>
    <s v="MauritaniaSOE quasi-fiscal expenditures (#6.2)"/>
    <x v="1"/>
  </r>
  <r>
    <x v="20"/>
    <x v="20"/>
    <n v="1"/>
    <n v="8"/>
    <s v="Mauritania: 2016"/>
    <s v="MRT"/>
    <s v="Mauritania"/>
    <s v="https://eiti.org/board-decision/2017-10"/>
    <s v="https://eiti.org/document/mauritania-2016-documentation"/>
    <n v="2016"/>
    <n v="2018"/>
    <s v="Meaningful progress"/>
    <x v="12"/>
    <n v="4"/>
    <x v="0"/>
    <s v="The MSG has produced annual progress reports documenting progress and outcomes of implementation, with some limited assessments of impact. However, the 2015 annual progress report focused more on outcomes than on impact and the overall impact of EITI Mauritania remains unclear."/>
    <s v="https://eiti.org/mauritania#mauritanias-progress-by-requirement"/>
    <s v="http://www.cnitie.mr/itie-fr/"/>
    <s v="https://eiti.org/api/v1.0/score_data/8"/>
    <s v="MauritaniaOutcomes and impact of implementation (#7.4)"/>
    <x v="1"/>
  </r>
  <r>
    <x v="20"/>
    <x v="20"/>
    <n v="1"/>
    <n v="8"/>
    <s v="Mauritania: 2016"/>
    <s v="MRT"/>
    <s v="Mauritania"/>
    <s v="https://eiti.org/board-decision/2017-10"/>
    <s v="https://eiti.org/document/mauritania-2016-documentation"/>
    <n v="2016"/>
    <n v="2018"/>
    <s v="Meaningful progress"/>
    <x v="11"/>
    <n v="4"/>
    <x v="0"/>
    <s v=""/>
    <s v="https://eiti.org/mauritania#mauritanias-progress-by-requirement"/>
    <s v="http://www.cnitie.mr/itie-fr/"/>
    <s v="https://eiti.org/api/v1.0/score_data/8"/>
    <s v="MauritaniaOverall Progress (#0.0)"/>
    <x v="1"/>
  </r>
  <r>
    <x v="20"/>
    <x v="20"/>
    <n v="1"/>
    <n v="8"/>
    <s v="Mauritania: 2016"/>
    <s v="MRT"/>
    <s v="Mauritania"/>
    <s v="https://eiti.org/board-decision/2017-10"/>
    <s v="https://eiti.org/document/mauritania-2016-documentation"/>
    <n v="2016"/>
    <n v="2018"/>
    <s v="Meaningful progress"/>
    <x v="10"/>
    <n v="1"/>
    <x v="4"/>
    <s v="Mauritania’s EITI data is available in machine readable format on the EITI global website, drawing on summary data tables completed by the national secretariat. However, these are not published on the EITI Mauritania website."/>
    <s v="https://eiti.org/mauritania#mauritanias-progress-by-requirement"/>
    <s v="http://www.cnitie.mr/itie-fr/"/>
    <s v="https://eiti.org/api/v1.0/score_data/8"/>
    <s v="MauritaniaData accessibility (#7.2)"/>
    <x v="1"/>
  </r>
  <r>
    <x v="20"/>
    <x v="20"/>
    <n v="1"/>
    <n v="8"/>
    <s v="Mauritania: 2016"/>
    <s v="MRT"/>
    <s v="Mauritania"/>
    <s v="https://eiti.org/board-decision/2017-10"/>
    <s v="https://eiti.org/document/mauritania-2016-documentation"/>
    <n v="2016"/>
    <n v="2018"/>
    <s v="Meaningful progress"/>
    <x v="9"/>
    <n v="5"/>
    <x v="1"/>
    <s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
    <s v="https://eiti.org/mauritania#mauritanias-progress-by-requirement"/>
    <s v="http://www.cnitie.mr/itie-fr/"/>
    <s v="https://eiti.org/api/v1.0/score_data/8"/>
    <s v="MauritaniaFollow up on recommendations (#7.3)"/>
    <x v="1"/>
  </r>
  <r>
    <x v="20"/>
    <x v="20"/>
    <n v="1"/>
    <n v="8"/>
    <s v="Mauritania: 2016"/>
    <s v="MRT"/>
    <s v="Mauritania"/>
    <s v="https://eiti.org/board-decision/2017-10"/>
    <s v="https://eiti.org/document/mauritania-2016-documentation"/>
    <n v="2016"/>
    <n v="2018"/>
    <s v="Meaningful progress"/>
    <x v="8"/>
    <n v="1"/>
    <x v="4"/>
    <s v="The 2014 EITI Report provided limited information on earmarked revenues."/>
    <s v="https://eiti.org/mauritania#mauritanias-progress-by-requirement"/>
    <s v="http://www.cnitie.mr/itie-fr/"/>
    <s v="https://eiti.org/api/v1.0/score_data/8"/>
    <s v="MauritaniaRevenue management and expenditures (#5.3)"/>
    <x v="1"/>
  </r>
  <r>
    <x v="20"/>
    <x v="20"/>
    <n v="1"/>
    <n v="8"/>
    <s v="Mauritania: 2016"/>
    <s v="MRT"/>
    <s v="Mauritania"/>
    <s v="https://eiti.org/board-decision/2017-10"/>
    <s v="https://eiti.org/document/mauritania-2016-documentation"/>
    <n v="2016"/>
    <n v="2018"/>
    <s v="Meaningful progress"/>
    <x v="7"/>
    <n v="0"/>
    <x v="2"/>
    <s v="The 2014 EITI Report incorrectly categorises three types of payments as direct subnational payments, as these payments were paid to the central government and earmarked for transfer to specific communes."/>
    <s v="https://eiti.org/mauritania#mauritanias-progress-by-requirement"/>
    <s v="http://www.cnitie.mr/itie-fr/"/>
    <s v="https://eiti.org/api/v1.0/score_data/8"/>
    <s v="MauritaniaDirect subnational payments (#4.6)"/>
    <x v="1"/>
  </r>
  <r>
    <x v="20"/>
    <x v="20"/>
    <n v="1"/>
    <n v="8"/>
    <s v="Mauritania: 2016"/>
    <s v="MRT"/>
    <s v="Mauritania"/>
    <s v="https://eiti.org/board-decision/2017-10"/>
    <s v="https://eiti.org/document/mauritania-2016-documentation"/>
    <n v="2016"/>
    <n v="2018"/>
    <s v="Meaningful progress"/>
    <x v="6"/>
    <n v="5"/>
    <x v="1"/>
    <s v="All reconciled financial data in the 2014 EITI Report was presented disaggregated by company, revenue stream and receiving government entity, although government unilateral disclosures were only disaggregated by company not by revenue streams."/>
    <s v="https://eiti.org/mauritania#mauritanias-progress-by-requirement"/>
    <s v="http://www.cnitie.mr/itie-fr/"/>
    <s v="https://eiti.org/api/v1.0/score_data/8"/>
    <s v="MauritaniaDisaggregation (#4.7)"/>
    <x v="1"/>
  </r>
  <r>
    <x v="20"/>
    <x v="20"/>
    <n v="1"/>
    <n v="8"/>
    <s v="Mauritania: 2016"/>
    <s v="MRT"/>
    <s v="Mauritania"/>
    <s v="https://eiti.org/board-decision/2017-10"/>
    <s v="https://eiti.org/document/mauritania-2016-documentation"/>
    <n v="2016"/>
    <n v="2018"/>
    <s v="Meaningful progress"/>
    <x v="5"/>
    <n v="0"/>
    <x v="2"/>
    <s v="The MSG has considered the existence of transport revenues and concluded this requirement was not applicable to Mauritania in 2014."/>
    <s v="https://eiti.org/mauritania#mauritanias-progress-by-requirement"/>
    <s v="http://www.cnitie.mr/itie-fr/"/>
    <s v="https://eiti.org/api/v1.0/score_data/8"/>
    <s v="MauritaniaTransportation revenues (#4.4)"/>
    <x v="1"/>
  </r>
  <r>
    <x v="20"/>
    <x v="20"/>
    <n v="1"/>
    <n v="8"/>
    <s v="Mauritania: 2016"/>
    <s v="MRT"/>
    <s v="Mauritania"/>
    <s v="https://eiti.org/board-decision/2017-10"/>
    <s v="https://eiti.org/document/mauritania-2016-documentation"/>
    <n v="2016"/>
    <n v="2018"/>
    <s v="Meaningful progress"/>
    <x v="4"/>
    <n v="5"/>
    <x v="1"/>
    <s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
    <s v="https://eiti.org/mauritania#mauritanias-progress-by-requirement"/>
    <s v="http://www.cnitie.mr/itie-fr/"/>
    <s v="https://eiti.org/api/v1.0/score_data/8"/>
    <s v="MauritaniaSOE transactions (#4.5)"/>
    <x v="1"/>
  </r>
  <r>
    <x v="20"/>
    <x v="20"/>
    <n v="1"/>
    <n v="8"/>
    <s v="Mauritania: 2016"/>
    <s v="MRT"/>
    <s v="Mauritania"/>
    <s v="https://eiti.org/board-decision/2017-10"/>
    <s v="https://eiti.org/document/mauritania-2016-documentation"/>
    <n v="2016"/>
    <n v="2018"/>
    <s v="Meaningful progress"/>
    <x v="3"/>
    <n v="4"/>
    <x v="0"/>
    <s v="While the 2014 EITI Report defined the extractives revenue streams that are not recorded in the national budget and raised concerns over the lack of audit if oil and gas revenues collected by the FNRH, the MSG has not used the EITI Report to clarify the asset allocation practices for FNRH funds."/>
    <s v="https://eiti.org/mauritania#mauritanias-progress-by-requirement"/>
    <s v="http://www.cnitie.mr/itie-fr/"/>
    <s v="https://eiti.org/api/v1.0/score_data/8"/>
    <s v="MauritaniaDistribution of revenues (#5.1)"/>
    <x v="1"/>
  </r>
  <r>
    <x v="20"/>
    <x v="20"/>
    <n v="1"/>
    <n v="8"/>
    <s v="Mauritania: 2016"/>
    <s v="MRT"/>
    <s v="Mauritania"/>
    <s v="https://eiti.org/board-decision/2017-10"/>
    <s v="https://eiti.org/document/mauritania-2016-documentation"/>
    <n v="2016"/>
    <n v="2018"/>
    <s v="Meaningful progress"/>
    <x v="2"/>
    <n v="3"/>
    <x v="3"/>
    <s v="While the 2014 EITI Report listed three types of payment flows earmarked for communes and referred to companies’ unilateral disclosures of such payments, it does not describe the statutory mechanism nor the barriers to implementation of such subnational transfers, nor the payments themselves."/>
    <s v="https://eiti.org/mauritania#mauritanias-progress-by-requirement"/>
    <s v="http://www.cnitie.mr/itie-fr/"/>
    <s v="https://eiti.org/api/v1.0/score_data/8"/>
    <s v="MauritaniaSubnational transfers (#5.2)"/>
    <x v="1"/>
  </r>
  <r>
    <x v="20"/>
    <x v="20"/>
    <n v="1"/>
    <n v="8"/>
    <s v="Mauritania: 2016"/>
    <s v="MRT"/>
    <s v="Mauritania"/>
    <s v="https://eiti.org/board-decision/2017-10"/>
    <s v="https://eiti.org/document/mauritania-2016-documentation"/>
    <n v="2016"/>
    <n v="2018"/>
    <s v="Meaningful progress"/>
    <x v="1"/>
    <n v="5"/>
    <x v="1"/>
    <s v="Mauritania published its 2011, 2012, 2013 and 2014 EITI Reports within two years of the start of the fiscal year under review."/>
    <s v="https://eiti.org/mauritania#mauritanias-progress-by-requirement"/>
    <s v="http://www.cnitie.mr/itie-fr/"/>
    <s v="https://eiti.org/api/v1.0/score_data/8"/>
    <s v="MauritaniaData timeliness (#4.8)"/>
    <x v="1"/>
  </r>
  <r>
    <x v="20"/>
    <x v="20"/>
    <n v="1"/>
    <n v="8"/>
    <s v="Mauritania: 2016"/>
    <s v="MRT"/>
    <s v="Mauritania"/>
    <s v="https://eiti.org/board-decision/2017-10"/>
    <s v="https://eiti.org/document/mauritania-2016-documentation"/>
    <n v="2016"/>
    <n v="2018"/>
    <s v="Meaningful progress"/>
    <x v="0"/>
    <n v="4"/>
    <x v="0"/>
    <s v="The MSG adopted a ToR for the IA in line with the standard ToR approved by the EITI Board. Although it did not have final approval over the selection of the IA, MSG members considered that they had adequate oversight of the selection process. The 2014 EITI Report described statutory audit procedures for companies and government as well as deviations in practice from these procedures on the part of government. It described the quality assurance procedures for reporting entities, assessed the materiality of non-compliance by companies, provided the coverage of reconciliation and included the IA’s overall assessment of the reliability of the 2014 EITI Report. It also reviewed progress in following up on past EITI recommendations and formulated new recommendations. However, the MSG and IA do not appear to have undertaken a review of actual auditing practice by companies in 2014 prior to agreeing quality assurance procedures. The 2014 EITI Report did not describe the agreed procedures for the IGF’s certification of government disclosures, nor reference to where this information was publicly-accessible, and did not provide the IA’s assessment of any non-compliance by government entities with the quality assurance procedures."/>
    <s v="https://eiti.org/mauritania#mauritanias-progress-by-requirement"/>
    <s v="http://www.cnitie.mr/itie-fr/"/>
    <s v="https://eiti.org/api/v1.0/score_data/8"/>
    <s v="MauritaniaData quality (#4.9)"/>
    <x v="1"/>
  </r>
  <r>
    <x v="21"/>
    <x v="21"/>
    <n v="1"/>
    <n v="1"/>
    <s v="Mongolia: 2016"/>
    <s v="MNG"/>
    <s v="Mongolia"/>
    <s v="https://eiti.org/board-decision/2017-1"/>
    <s v="https://eiti.org/document/validation-mongolia-2016-documentation"/>
    <n v="2016"/>
    <n v="2018"/>
    <s v="Satisfactory progress"/>
    <x v="22"/>
    <n v="5"/>
    <x v="1"/>
    <s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
    <s v="https://eiti.org/mongolia#mongolias-progress-by-requirement"/>
    <s v="http://www.eitimongolia.mn/en"/>
    <s v="https://eiti.org/api/v1.0/score_data/1"/>
    <s v="MongoliaGovernment engagement (#1.1)"/>
    <x v="1"/>
  </r>
  <r>
    <x v="21"/>
    <x v="21"/>
    <n v="1"/>
    <n v="1"/>
    <s v="Mongolia: 2016"/>
    <s v="MNG"/>
    <s v="Mongolia"/>
    <s v="https://eiti.org/board-decision/2017-1"/>
    <s v="https://eiti.org/document/validation-mongolia-2016-documentation"/>
    <n v="2016"/>
    <n v="2018"/>
    <s v="Satisfactory progress"/>
    <x v="0"/>
    <n v="4"/>
    <x v="0"/>
    <s v="The MSWG has never undertaken a review of auditing practices prior to agreeing quality assurance procedures. Issues of data quality assurance (for both companies and government) are significant in 2014 EITI Report. While the eReporting system used for the 2014 EITI Report has addressed concerns over the confidentiality of EITI financial information pre-reconciliation, it does not appear to have resolved data quality assurance challenges. While the 2014 EITI Report provides overview of quality assurances, the materiality of omissions by reporting companies and government entities is not assessed."/>
    <s v="https://eiti.org/mongolia#mongolias-progress-by-requirement"/>
    <s v="http://www.eitimongolia.mn/en"/>
    <s v="https://eiti.org/api/v1.0/score_data/1"/>
    <s v="MongoliaData quality (#4.9)"/>
    <x v="1"/>
  </r>
  <r>
    <x v="21"/>
    <x v="21"/>
    <n v="1"/>
    <n v="1"/>
    <s v="Mongolia: 2016"/>
    <s v="MNG"/>
    <s v="Mongolia"/>
    <s v="https://eiti.org/board-decision/2017-1"/>
    <s v="https://eiti.org/document/validation-mongolia-2016-documentation"/>
    <n v="2016"/>
    <n v="2018"/>
    <s v="Satisfactory progress"/>
    <x v="1"/>
    <n v="5"/>
    <x v="1"/>
    <s v="The eReporting system has had a significant impact on timeliness of reporting and reconciliation of payments now takes place within 12 months of the end of the fiscal year under review."/>
    <s v="https://eiti.org/mongolia#mongolias-progress-by-requirement"/>
    <s v="http://www.eitimongolia.mn/en"/>
    <s v="https://eiti.org/api/v1.0/score_data/1"/>
    <s v="MongoliaData timeliness (#4.8)"/>
    <x v="1"/>
  </r>
  <r>
    <x v="21"/>
    <x v="21"/>
    <n v="1"/>
    <n v="1"/>
    <s v="Mongolia: 2016"/>
    <s v="MNG"/>
    <s v="Mongolia"/>
    <s v="https://eiti.org/board-decision/2017-1"/>
    <s v="https://eiti.org/document/validation-mongolia-2016-documentation"/>
    <n v="2016"/>
    <n v="2018"/>
    <s v="Satisfactory progress"/>
    <x v="2"/>
    <n v="4"/>
    <x v="0"/>
    <s v="The general formula for calculating subnational transfers is disclosed in the 2014 EITI Report, although the formula for calculating transfers to individual aimags and soums is not provided. Discrepancies between actual and calculated transfers are not disclosed."/>
    <s v="https://eiti.org/mongolia#mongolias-progress-by-requirement"/>
    <s v="http://www.eitimongolia.mn/en"/>
    <s v="https://eiti.org/api/v1.0/score_data/1"/>
    <s v="MongoliaSubnational transfers (#5.2)"/>
    <x v="1"/>
  </r>
  <r>
    <x v="21"/>
    <x v="21"/>
    <n v="1"/>
    <n v="1"/>
    <s v="Mongolia: 2016"/>
    <s v="MNG"/>
    <s v="Mongolia"/>
    <s v="https://eiti.org/board-decision/2017-1"/>
    <s v="https://eiti.org/document/validation-mongolia-2016-documentation"/>
    <n v="2016"/>
    <n v="2018"/>
    <s v="Satisfactory progress"/>
    <x v="3"/>
    <n v="5"/>
    <x v="1"/>
    <s v="The 2014 EITI Report discloses how revenues are allocated."/>
    <s v="https://eiti.org/mongolia#mongolias-progress-by-requirement"/>
    <s v="http://www.eitimongolia.mn/en"/>
    <s v="https://eiti.org/api/v1.0/score_data/1"/>
    <s v="MongoliaDistribution of revenues (#5.1)"/>
    <x v="1"/>
  </r>
  <r>
    <x v="21"/>
    <x v="21"/>
    <n v="1"/>
    <n v="1"/>
    <s v="Mongolia: 2016"/>
    <s v="MNG"/>
    <s v="Mongolia"/>
    <s v="https://eiti.org/board-decision/2017-1"/>
    <s v="https://eiti.org/document/validation-mongolia-2016-documentation"/>
    <n v="2016"/>
    <n v="2018"/>
    <s v="Satisfactory progress"/>
    <x v="4"/>
    <n v="4"/>
    <x v="0"/>
    <s v="The MSWG has considered the transactions between SOEs and government and disclosed dividends from the 21 SOEs operating in the extractive industries. While the 2014 EITI Report includes SOEs’ payments to subnational government, there is confusion between “subnational direct payments” and “subnational transfers”."/>
    <s v="https://eiti.org/mongolia#mongolias-progress-by-requirement"/>
    <s v="http://www.eitimongolia.mn/en"/>
    <s v="https://eiti.org/api/v1.0/score_data/1"/>
    <s v="MongoliaSOE transactions (#4.5)"/>
    <x v="1"/>
  </r>
  <r>
    <x v="21"/>
    <x v="21"/>
    <n v="1"/>
    <n v="1"/>
    <s v="Mongolia: 2016"/>
    <s v="MNG"/>
    <s v="Mongolia"/>
    <s v="https://eiti.org/board-decision/2017-1"/>
    <s v="https://eiti.org/document/validation-mongolia-2016-documentation"/>
    <n v="2016"/>
    <n v="2018"/>
    <s v="Satisfactory progress"/>
    <x v="5"/>
    <n v="5"/>
    <x v="1"/>
    <s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
    <s v="https://eiti.org/mongolia#mongolias-progress-by-requirement"/>
    <s v="http://www.eitimongolia.mn/en"/>
    <s v="https://eiti.org/api/v1.0/score_data/1"/>
    <s v="MongoliaTransportation revenues (#4.4)"/>
    <x v="1"/>
  </r>
  <r>
    <x v="21"/>
    <x v="21"/>
    <n v="1"/>
    <n v="1"/>
    <s v="Mongolia: 2016"/>
    <s v="MNG"/>
    <s v="Mongolia"/>
    <s v="https://eiti.org/board-decision/2017-1"/>
    <s v="https://eiti.org/document/validation-mongolia-2016-documentation"/>
    <n v="2016"/>
    <n v="2018"/>
    <s v="Satisfactory progress"/>
    <x v="6"/>
    <n v="5"/>
    <x v="1"/>
    <s v="While the 2014 EITI Report does not present all data disaggregated by revenue stream and by company, the EITIM data portal provides access to this level of disaggregated information."/>
    <s v="https://eiti.org/mongolia#mongolias-progress-by-requirement"/>
    <s v="http://www.eitimongolia.mn/en"/>
    <s v="https://eiti.org/api/v1.0/score_data/1"/>
    <s v="MongoliaDisaggregation (#4.7)"/>
    <x v="1"/>
  </r>
  <r>
    <x v="21"/>
    <x v="21"/>
    <n v="1"/>
    <n v="1"/>
    <s v="Mongolia: 2016"/>
    <s v="MNG"/>
    <s v="Mongolia"/>
    <s v="https://eiti.org/board-decision/2017-1"/>
    <s v="https://eiti.org/document/validation-mongolia-2016-documentation"/>
    <n v="2016"/>
    <n v="2018"/>
    <s v="Satisfactory progress"/>
    <x v="7"/>
    <n v="5"/>
    <x v="1"/>
    <s v="The MSWG has considered subnational direct payments, disclosed and reconciled them in the 2014 EITI Report, disaggregated by payment stream. However, there is confusion between SOEs’ “subnational direct payments” and “subnational transfers”."/>
    <s v="https://eiti.org/mongolia#mongolias-progress-by-requirement"/>
    <s v="http://www.eitimongolia.mn/en"/>
    <s v="https://eiti.org/api/v1.0/score_data/1"/>
    <s v="MongoliaDirect subnational payments (#4.6)"/>
    <x v="1"/>
  </r>
  <r>
    <x v="21"/>
    <x v="21"/>
    <n v="1"/>
    <n v="1"/>
    <s v="Mongolia: 2016"/>
    <s v="MNG"/>
    <s v="Mongolia"/>
    <s v="https://eiti.org/board-decision/2017-1"/>
    <s v="https://eiti.org/document/validation-mongolia-2016-documentation"/>
    <n v="2016"/>
    <n v="2018"/>
    <s v="Satisfactory progress"/>
    <x v="10"/>
    <n v="1"/>
    <x v="4"/>
    <s v="EITI data is accessible, references international classifications, machine-readable and actively disseminated through the eReporting website."/>
    <s v="https://eiti.org/mongolia#mongolias-progress-by-requirement"/>
    <s v="http://www.eitimongolia.mn/en"/>
    <s v="https://eiti.org/api/v1.0/score_data/1"/>
    <s v="MongoliaData accessibility (#7.2)"/>
    <x v="1"/>
  </r>
  <r>
    <x v="21"/>
    <x v="21"/>
    <n v="1"/>
    <n v="1"/>
    <s v="Mongolia: 2016"/>
    <s v="MNG"/>
    <s v="Mongolia"/>
    <s v="https://eiti.org/board-decision/2017-1"/>
    <s v="https://eiti.org/document/validation-mongolia-2016-documentation"/>
    <n v="2016"/>
    <n v="2018"/>
    <s v="Satisfactory progress"/>
    <x v="15"/>
    <n v="5"/>
    <x v="1"/>
    <s v="The MSWG has sought to ensure the EITI Report is comprehensible, accessible and actively promoted, particularly through aimag and soum level reports. EITI information has generated public debate, particularly at the subnational level."/>
    <s v="https://eiti.org/mongolia#mongolias-progress-by-requirement"/>
    <s v="http://www.eitimongolia.mn/en"/>
    <s v="https://eiti.org/api/v1.0/score_data/1"/>
    <s v="MongoliaPublic debate (#7.1)"/>
    <x v="1"/>
  </r>
  <r>
    <x v="21"/>
    <x v="21"/>
    <n v="1"/>
    <n v="1"/>
    <s v="Mongolia: 2016"/>
    <s v="MNG"/>
    <s v="Mongolia"/>
    <s v="https://eiti.org/board-decision/2017-1"/>
    <s v="https://eiti.org/document/validation-mongolia-2016-documentation"/>
    <n v="2016"/>
    <n v="2018"/>
    <s v="Satisfactory progress"/>
    <x v="12"/>
    <n v="4"/>
    <x v="0"/>
    <s v="The MSWG has produced annual progress reports documenting progress and outcomes of implementation, although not tracking its impact. It appears that only one of the three stakeholder groups provided input to the 2015 annual activity report. Further work on assessing impact is needed and stakeholder engagement in developing the annual progress report should be strengthened."/>
    <s v="https://eiti.org/mongolia#mongolias-progress-by-requirement"/>
    <s v="http://www.eitimongolia.mn/en"/>
    <s v="https://eiti.org/api/v1.0/score_data/1"/>
    <s v="MongoliaOutcomes and impact of implementation (#7.4)"/>
    <x v="1"/>
  </r>
  <r>
    <x v="21"/>
    <x v="21"/>
    <n v="1"/>
    <n v="1"/>
    <s v="Mongolia: 2016"/>
    <s v="MNG"/>
    <s v="Mongolia"/>
    <s v="https://eiti.org/board-decision/2017-1"/>
    <s v="https://eiti.org/document/validation-mongolia-2016-documentation"/>
    <n v="2016"/>
    <n v="2018"/>
    <s v="Satisfactory progress"/>
    <x v="9"/>
    <n v="5"/>
    <x v="1"/>
    <s v="Recommendations of EITI Reports are followed up on by the MSWG, even if they are not consistently implemented."/>
    <s v="https://eiti.org/mongolia#mongolias-progress-by-requirement"/>
    <s v="http://www.eitimongolia.mn/en"/>
    <s v="https://eiti.org/api/v1.0/score_data/1"/>
    <s v="MongoliaFollow up on recommendations (#7.3)"/>
    <x v="1"/>
  </r>
  <r>
    <x v="21"/>
    <x v="21"/>
    <n v="1"/>
    <n v="1"/>
    <s v="Mongolia: 2016"/>
    <s v="MNG"/>
    <s v="Mongolia"/>
    <s v="https://eiti.org/board-decision/2017-1"/>
    <s v="https://eiti.org/document/validation-mongolia-2016-documentation"/>
    <n v="2016"/>
    <n v="2018"/>
    <s v="Satisfactory progress"/>
    <x v="14"/>
    <n v="4"/>
    <x v="0"/>
    <s v="Although the MSWG has considered social expenditures in detail and disclosed these in the 2013 and 2014 EITI Reports, the distinction between mandatory and voluntary social expenditures seems to have been made by reporting entities themselves. The comprehensiveness of disclosures of mandatory social expenditures is unclear. The nature and basis for reporting in-kind expenditures is not described. No details on the identity of non-governmental recipients are provided."/>
    <s v="https://eiti.org/mongolia#mongolias-progress-by-requirement"/>
    <s v="http://www.eitimongolia.mn/en"/>
    <s v="https://eiti.org/api/v1.0/score_data/1"/>
    <s v="MongoliaMandatory social expenditures (#6.1)"/>
    <x v="1"/>
  </r>
  <r>
    <x v="21"/>
    <x v="21"/>
    <n v="1"/>
    <n v="1"/>
    <s v="Mongolia: 2016"/>
    <s v="MNG"/>
    <s v="Mongolia"/>
    <s v="https://eiti.org/board-decision/2017-1"/>
    <s v="https://eiti.org/document/validation-mongolia-2016-documentation"/>
    <n v="2016"/>
    <n v="2018"/>
    <s v="Satisfactory progress"/>
    <x v="8"/>
    <n v="1"/>
    <x v="4"/>
    <s v="The 2014 EITI Report discloses the management of earmarked revenues."/>
    <s v="https://eiti.org/mongolia#mongolias-progress-by-requirement"/>
    <s v="http://www.eitimongolia.mn/en"/>
    <s v="https://eiti.org/api/v1.0/score_data/1"/>
    <s v="MongoliaRevenue management and expenditures (#5.3)"/>
    <x v="1"/>
  </r>
  <r>
    <x v="21"/>
    <x v="21"/>
    <n v="1"/>
    <n v="1"/>
    <s v="Mongolia: 2016"/>
    <s v="MNG"/>
    <s v="Mongolia"/>
    <s v="https://eiti.org/board-decision/2017-1"/>
    <s v="https://eiti.org/document/validation-mongolia-2016-documentation"/>
    <n v="2016"/>
    <n v="2018"/>
    <s v="Satisfactory progress"/>
    <x v="16"/>
    <n v="6"/>
    <x v="6"/>
    <s v="The 2014 EITI Report expands on previous EITI Reports’ description of the contribution to the economy. It includes, in absolute and relative terms, the size of the extractive industries, their contribution to government revenue, exports and employment."/>
    <s v="https://eiti.org/mongolia#mongolias-progress-by-requirement"/>
    <s v="http://www.eitimongolia.mn/en"/>
    <s v="https://eiti.org/api/v1.0/score_data/1"/>
    <s v="MongoliaEconomic contribution (#6.3)"/>
    <x v="1"/>
  </r>
  <r>
    <x v="21"/>
    <x v="21"/>
    <n v="1"/>
    <n v="1"/>
    <s v="Mongolia: 2016"/>
    <s v="MNG"/>
    <s v="Mongolia"/>
    <s v="https://eiti.org/board-decision/2017-1"/>
    <s v="https://eiti.org/document/validation-mongolia-2016-documentation"/>
    <n v="2016"/>
    <n v="2018"/>
    <s v="Satisfactory progress"/>
    <x v="13"/>
    <n v="3"/>
    <x v="3"/>
    <s v="The 2014 EITI Report provides details of only one SOE’s quasi-fiscal expenditures, but the comprehensiveness of assessments of quasi-fiscal expenditures is unclear. There also appears to be confusion about the classification of a number of SOEs’ “payments to subnational governments”. The MSWG does not appear to have considered whether such expenditures exist, despite the widespread knowledge of subsidised state-owned coal sales to power plants."/>
    <s v="https://eiti.org/mongolia#mongolias-progress-by-requirement"/>
    <s v="http://www.eitimongolia.mn/en"/>
    <s v="https://eiti.org/api/v1.0/score_data/1"/>
    <s v="MongoliaSOE quasi-fiscal expenditures (#6.2)"/>
    <x v="1"/>
  </r>
  <r>
    <x v="21"/>
    <x v="21"/>
    <n v="1"/>
    <n v="1"/>
    <s v="Mongolia: 2016"/>
    <s v="MNG"/>
    <s v="Mongolia"/>
    <s v="https://eiti.org/board-decision/2017-1"/>
    <s v="https://eiti.org/document/validation-mongolia-2016-documentation"/>
    <n v="2016"/>
    <n v="2018"/>
    <s v="Satisfactory progress"/>
    <x v="28"/>
    <n v="0"/>
    <x v="2"/>
    <s v="The 2014 EITI Report details infrastructure provisions and notes that no barters exist."/>
    <s v="https://eiti.org/mongolia#mongolias-progress-by-requirement"/>
    <s v="http://www.eitimongolia.mn/en"/>
    <s v="https://eiti.org/api/v1.0/score_data/1"/>
    <s v="MongoliaBarter agreements (#4.3)"/>
    <x v="1"/>
  </r>
  <r>
    <x v="21"/>
    <x v="21"/>
    <n v="1"/>
    <n v="1"/>
    <s v="Mongolia: 2016"/>
    <s v="MNG"/>
    <s v="Mongolia"/>
    <s v="https://eiti.org/board-decision/2017-1"/>
    <s v="https://eiti.org/document/validation-mongolia-2016-documentation"/>
    <n v="2016"/>
    <n v="2018"/>
    <s v="Satisfactory progress"/>
    <x v="17"/>
    <n v="5"/>
    <x v="1"/>
    <s v="The 2014 EITI Report address the relevant laws, regulations and fiscal regime."/>
    <s v="https://eiti.org/mongolia#mongolias-progress-by-requirement"/>
    <s v="http://www.eitimongolia.mn/en"/>
    <s v="https://eiti.org/api/v1.0/score_data/1"/>
    <s v="MongoliaLegal framework (#2.1)"/>
    <x v="1"/>
  </r>
  <r>
    <x v="21"/>
    <x v="21"/>
    <n v="1"/>
    <n v="1"/>
    <s v="Mongolia: 2016"/>
    <s v="MNG"/>
    <s v="Mongolia"/>
    <s v="https://eiti.org/board-decision/2017-1"/>
    <s v="https://eiti.org/document/validation-mongolia-2016-documentation"/>
    <n v="2016"/>
    <n v="2018"/>
    <s v="Satisfactory progress"/>
    <x v="18"/>
    <n v="5"/>
    <x v="1"/>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s v="MongoliaWorkplan (#1.5)"/>
    <x v="1"/>
  </r>
  <r>
    <x v="21"/>
    <x v="21"/>
    <n v="1"/>
    <n v="1"/>
    <s v="Mongolia: 2016"/>
    <s v="MNG"/>
    <s v="Mongolia"/>
    <s v="https://eiti.org/board-decision/2017-1"/>
    <s v="https://eiti.org/document/validation-mongolia-2016-documentation"/>
    <n v="2016"/>
    <n v="2018"/>
    <s v="Satisfactory progress"/>
    <x v="19"/>
    <n v="4"/>
    <x v="0"/>
    <s v="Most aspects of 2.3 are addressed in the 2014 EITI Report and/or are publicly available through the MRAM cadastre and the eReporting system. However information on dates of application is not available for mining licenses. In the oil and gas sector, there is no information on dates of application, commodities produced and license coordinates."/>
    <s v="https://eiti.org/mongolia#mongolias-progress-by-requirement"/>
    <s v="http://www.eitimongolia.mn/en"/>
    <s v="https://eiti.org/api/v1.0/score_data/1"/>
    <s v="MongoliaLicense register (#2.3)"/>
    <x v="1"/>
  </r>
  <r>
    <x v="21"/>
    <x v="21"/>
    <n v="1"/>
    <n v="1"/>
    <s v="Mongolia: 2016"/>
    <s v="MNG"/>
    <s v="Mongolia"/>
    <s v="https://eiti.org/board-decision/2017-1"/>
    <s v="https://eiti.org/document/validation-mongolia-2016-documentation"/>
    <n v="2016"/>
    <n v="2018"/>
    <s v="Satisfactory progress"/>
    <x v="20"/>
    <n v="4"/>
    <x v="0"/>
    <s v="While the 2014 EITI Report provides some useful information on license awards and transfers, the exact numbers of licenses that were allocated or transferred remains unclear. The report also fails to disclose whether there were any deviations from the license allocation procedures."/>
    <s v="https://eiti.org/mongolia#mongolias-progress-by-requirement"/>
    <s v="http://www.eitimongolia.mn/en"/>
    <s v="https://eiti.org/api/v1.0/score_data/1"/>
    <s v="MongoliaLicense allocations (#2.2)"/>
    <x v="1"/>
  </r>
  <r>
    <x v="21"/>
    <x v="21"/>
    <n v="1"/>
    <n v="1"/>
    <s v="Mongolia: 2016"/>
    <s v="MNG"/>
    <s v="Mongolia"/>
    <s v="https://eiti.org/board-decision/2017-1"/>
    <s v="https://eiti.org/document/validation-mongolia-2016-documentation"/>
    <n v="2016"/>
    <n v="2018"/>
    <s v="Satisfactory progress"/>
    <x v="21"/>
    <n v="5"/>
    <x v="1"/>
    <s v="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
    <s v="https://eiti.org/mongolia#mongolias-progress-by-requirement"/>
    <s v="http://www.eitimongolia.mn/en"/>
    <s v="https://eiti.org/api/v1.0/score_data/1"/>
    <s v="MongoliaIndustry engagement (#1.2)"/>
    <x v="1"/>
  </r>
  <r>
    <x v="21"/>
    <x v="21"/>
    <n v="1"/>
    <n v="1"/>
    <s v="Mongolia: 2016"/>
    <s v="MNG"/>
    <s v="Mongolia"/>
    <s v="https://eiti.org/board-decision/2017-1"/>
    <s v="https://eiti.org/document/validation-mongolia-2016-documentation"/>
    <n v="2016"/>
    <n v="2018"/>
    <s v="Satisfactory progress"/>
    <x v="11"/>
    <n v="4"/>
    <x v="0"/>
    <s v=""/>
    <s v="https://eiti.org/mongolia#mongolias-progress-by-requirement"/>
    <s v="http://www.eitimongolia.mn/en"/>
    <s v="https://eiti.org/api/v1.0/score_data/1"/>
    <s v="MongoliaOverall Progress (#0.0)"/>
    <x v="1"/>
  </r>
  <r>
    <x v="21"/>
    <x v="21"/>
    <n v="1"/>
    <n v="1"/>
    <s v="Mongolia: 2016"/>
    <s v="MNG"/>
    <s v="Mongolia"/>
    <s v="https://eiti.org/board-decision/2017-1"/>
    <s v="https://eiti.org/document/validation-mongolia-2016-documentation"/>
    <n v="2016"/>
    <n v="2018"/>
    <s v="Satisfactory progress"/>
    <x v="23"/>
    <n v="4"/>
    <x v="0"/>
    <s v="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s v="https://eiti.org/mongolia#mongolias-progress-by-requirement"/>
    <s v="http://www.eitimongolia.mn/en"/>
    <s v="https://eiti.org/api/v1.0/score_data/1"/>
    <s v="MongoliaMSG governance (#1.4)"/>
    <x v="1"/>
  </r>
  <r>
    <x v="21"/>
    <x v="21"/>
    <n v="1"/>
    <n v="1"/>
    <s v="Mongolia: 2016"/>
    <s v="MNG"/>
    <s v="Mongolia"/>
    <s v="https://eiti.org/board-decision/2017-1"/>
    <s v="https://eiti.org/document/validation-mongolia-2016-documentation"/>
    <n v="2016"/>
    <n v="2018"/>
    <s v="Satisfactory progress"/>
    <x v="24"/>
    <n v="5"/>
    <x v="1"/>
    <s v="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
    <s v="https://eiti.org/mongolia#mongolias-progress-by-requirement"/>
    <s v="http://www.eitimongolia.mn/en"/>
    <s v="https://eiti.org/api/v1.0/score_data/1"/>
    <s v="MongoliaCivil society engagement (#1.3)"/>
    <x v="1"/>
  </r>
  <r>
    <x v="21"/>
    <x v="21"/>
    <n v="1"/>
    <n v="1"/>
    <s v="Mongolia: 2016"/>
    <s v="MNG"/>
    <s v="Mongolia"/>
    <s v="https://eiti.org/board-decision/2017-1"/>
    <s v="https://eiti.org/document/validation-mongolia-2016-documentation"/>
    <n v="2016"/>
    <n v="2018"/>
    <s v="Satisfactory progress"/>
    <x v="27"/>
    <n v="5"/>
    <x v="1"/>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s v="MongoliaExport data (#3.3)"/>
    <x v="1"/>
  </r>
  <r>
    <x v="21"/>
    <x v="21"/>
    <n v="1"/>
    <n v="1"/>
    <s v="Mongolia: 2016"/>
    <s v="MNG"/>
    <s v="Mongolia"/>
    <s v="https://eiti.org/board-decision/2017-1"/>
    <s v="https://eiti.org/document/validation-mongolia-2016-documentation"/>
    <n v="2016"/>
    <n v="2018"/>
    <s v="Satisfactory progress"/>
    <x v="32"/>
    <n v="5"/>
    <x v="1"/>
    <s v="The 2014 EITI Report includes volumes of production in mining and crude oil. While the location of mining production is provided for only some mining licenses, it is possible to reconstitute the location of production using the EITIM data portal."/>
    <s v="https://eiti.org/mongolia#mongolias-progress-by-requirement"/>
    <s v="http://www.eitimongolia.mn/en"/>
    <s v="https://eiti.org/api/v1.0/score_data/1"/>
    <s v="MongoliaProduction data (#3.2)"/>
    <x v="1"/>
  </r>
  <r>
    <x v="21"/>
    <x v="21"/>
    <n v="1"/>
    <n v="1"/>
    <s v="Mongolia: 2016"/>
    <s v="MNG"/>
    <s v="Mongolia"/>
    <s v="https://eiti.org/board-decision/2017-1"/>
    <s v="https://eiti.org/document/validation-mongolia-2016-documentation"/>
    <n v="2016"/>
    <n v="2018"/>
    <s v="Satisfactory progress"/>
    <x v="29"/>
    <n v="0"/>
    <x v="2"/>
    <s v="The 2014 EITI Report states that the two producing oil and gas PSA operators commercialise the state’s share of in-kind revenues (Profit Oil). There are no in-kind revenues in mining. The value of cash proceeds from the sale of the state’s Profit Oil is provided."/>
    <s v="https://eiti.org/mongolia#mongolias-progress-by-requirement"/>
    <s v="http://www.eitimongolia.mn/en"/>
    <s v="https://eiti.org/api/v1.0/score_data/1"/>
    <s v="MongoliaIn-kind revenues (#4.2)"/>
    <x v="1"/>
  </r>
  <r>
    <x v="21"/>
    <x v="21"/>
    <n v="1"/>
    <n v="1"/>
    <s v="Mongolia: 2016"/>
    <s v="MNG"/>
    <s v="Mongolia"/>
    <s v="https://eiti.org/board-decision/2017-1"/>
    <s v="https://eiti.org/document/validation-mongolia-2016-documentation"/>
    <n v="2016"/>
    <n v="2018"/>
    <s v="Satisfactory progress"/>
    <x v="26"/>
    <n v="5"/>
    <x v="1"/>
    <s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
    <s v="https://eiti.org/mongolia#mongolias-progress-by-requirement"/>
    <s v="http://www.eitimongolia.mn/en"/>
    <s v="https://eiti.org/api/v1.0/score_data/1"/>
    <s v="MongoliaComprehensiveness (#4.1)"/>
    <x v="1"/>
  </r>
  <r>
    <x v="21"/>
    <x v="21"/>
    <n v="1"/>
    <n v="1"/>
    <s v="Mongolia: 2016"/>
    <s v="MNG"/>
    <s v="Mongolia"/>
    <s v="https://eiti.org/board-decision/2017-1"/>
    <s v="https://eiti.org/document/validation-mongolia-2016-documentation"/>
    <n v="2016"/>
    <n v="2018"/>
    <s v="Satisfactory progress"/>
    <x v="31"/>
    <n v="1"/>
    <x v="4"/>
    <s v="The MSWG has considered beneficial ownership disclosure in detail at several MSWG meetings and has conducted initial work on disclosure of legal ownership information (which includes some beneficial ownership disclosures) in the 2013 and 2014 EITI Reports."/>
    <s v="https://eiti.org/mongolia#mongolias-progress-by-requirement"/>
    <s v="http://www.eitimongolia.mn/en"/>
    <s v="https://eiti.org/api/v1.0/score_data/1"/>
    <s v="MongoliaBeneficial ownership (#2.5)"/>
    <x v="1"/>
  </r>
  <r>
    <x v="21"/>
    <x v="21"/>
    <n v="1"/>
    <n v="1"/>
    <s v="Mongolia: 2016"/>
    <s v="MNG"/>
    <s v="Mongolia"/>
    <s v="https://eiti.org/board-decision/2017-1"/>
    <s v="https://eiti.org/document/validation-mongolia-2016-documentation"/>
    <n v="2016"/>
    <n v="2018"/>
    <s v="Satisfactory progress"/>
    <x v="25"/>
    <n v="5"/>
    <x v="1"/>
    <s v="The 2014 EITI Report clarifies government contract disclosure policy and provides a review of actual disclosure practice. There has been follow up by the MSWG to develop a contracts portal, amend the model oil and gas PSAs to remove confidentiality clauses and to disclose all PSAs."/>
    <s v="https://eiti.org/mongolia#mongolias-progress-by-requirement"/>
    <s v="http://www.eitimongolia.mn/en"/>
    <s v="https://eiti.org/api/v1.0/score_data/1"/>
    <s v="MongoliaPolicy on contract disclosure (#2.4)"/>
    <x v="1"/>
  </r>
  <r>
    <x v="21"/>
    <x v="21"/>
    <n v="1"/>
    <n v="1"/>
    <s v="Mongolia: 2016"/>
    <s v="MNG"/>
    <s v="Mongolia"/>
    <s v="https://eiti.org/board-decision/2017-1"/>
    <s v="https://eiti.org/document/validation-mongolia-2016-documentation"/>
    <n v="2016"/>
    <n v="2018"/>
    <s v="Satisfactory progress"/>
    <x v="33"/>
    <n v="5"/>
    <x v="1"/>
    <s v="The 2014 EITI Report includes a detailed description of the extractive industries, including informal activities, and of significant exploration activities."/>
    <s v="https://eiti.org/mongolia#mongolias-progress-by-requirement"/>
    <s v="http://www.eitimongolia.mn/en"/>
    <s v="https://eiti.org/api/v1.0/score_data/1"/>
    <s v="MongoliaExploration data (#3.1)"/>
    <x v="1"/>
  </r>
  <r>
    <x v="21"/>
    <x v="21"/>
    <n v="1"/>
    <n v="1"/>
    <s v="Mongolia: 2016"/>
    <s v="MNG"/>
    <s v="Mongolia"/>
    <s v="https://eiti.org/board-decision/2017-1"/>
    <s v="https://eiti.org/document/validation-mongolia-2016-documentation"/>
    <n v="2016"/>
    <n v="2018"/>
    <s v="Satisfactory progress"/>
    <x v="30"/>
    <n v="3"/>
    <x v="3"/>
    <s v="The 2014 EITI Report lists 21 extractives companies in which the state holds majority equity, some of the rules and practices governing financial transfers between government and SOEs and some details of loans and loan guarantees. However, the rules and practices related to SOEs’ retained earnings and reinvestment are not described. The report does not clarify any changes in ownership of extractives SOEs or their subsidiaries in 2014 and it remains unclear whether disclosures of loans or loan guarantees are comprehensive."/>
    <s v="https://eiti.org/mongolia#mongolias-progress-by-requirement"/>
    <s v="http://www.eitimongolia.mn/en"/>
    <s v="https://eiti.org/api/v1.0/score_data/1"/>
    <s v="MongoliaState participation (#2.6)"/>
    <x v="1"/>
  </r>
  <r>
    <x v="22"/>
    <x v="22"/>
    <n v="1"/>
    <n v="18"/>
    <s v="Mozambique: 2017"/>
    <s v="MOZ"/>
    <s v="Mozambique"/>
    <s v="https://eiti.org/board-decision/2017-51"/>
    <s v="https://eiti.org/document/validation-of-mozambique-2017-reports"/>
    <n v="2017"/>
    <m/>
    <s v="Meaningful progress"/>
    <x v="0"/>
    <n v="4"/>
    <x v="0"/>
    <s v="While the 2013-14 EITI Report refers to government agencies having been audited, it does not include a review of whether government agencies have been audited in accordance with the legislation, nor does it give an overview of company auditing practices and relevant regulations."/>
    <m/>
    <s v="http://www.itie.org.mz/"/>
    <s v="https://eiti.org/api/v1.0/score_data/18"/>
    <s v="MozambiqueData quality (#4.9)"/>
    <x v="0"/>
  </r>
  <r>
    <x v="22"/>
    <x v="22"/>
    <n v="1"/>
    <n v="18"/>
    <s v="Mozambique: 2017"/>
    <s v="MOZ"/>
    <s v="Mozambique"/>
    <s v="https://eiti.org/board-decision/2017-51"/>
    <s v="https://eiti.org/document/validation-of-mozambique-2017-reports"/>
    <n v="2017"/>
    <m/>
    <s v="Meaningful progress"/>
    <x v="1"/>
    <n v="5"/>
    <x v="1"/>
    <s v="The 2013-14 EITI Report was published less than one year following the end of the latest financial year covered by the report."/>
    <m/>
    <s v="http://www.itie.org.mz/"/>
    <s v="https://eiti.org/api/v1.0/score_data/18"/>
    <s v="MozambiqueData timeliness (#4.8)"/>
    <x v="0"/>
  </r>
  <r>
    <x v="22"/>
    <x v="22"/>
    <n v="1"/>
    <n v="18"/>
    <s v="Mozambique: 2017"/>
    <s v="MOZ"/>
    <s v="Mozambique"/>
    <s v="https://eiti.org/board-decision/2017-51"/>
    <s v="https://eiti.org/document/validation-of-mozambique-2017-reports"/>
    <n v="2017"/>
    <m/>
    <s v="Meaningful progress"/>
    <x v="2"/>
    <n v="4"/>
    <x v="0"/>
    <s v="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
    <m/>
    <s v="http://www.itie.org.mz/"/>
    <s v="https://eiti.org/api/v1.0/score_data/18"/>
    <s v="MozambiqueSubnational transfers (#5.2)"/>
    <x v="0"/>
  </r>
  <r>
    <x v="22"/>
    <x v="22"/>
    <n v="1"/>
    <n v="18"/>
    <s v="Mozambique: 2017"/>
    <s v="MOZ"/>
    <s v="Mozambique"/>
    <s v="https://eiti.org/board-decision/2017-51"/>
    <s v="https://eiti.org/document/validation-of-mozambique-2017-reports"/>
    <n v="2017"/>
    <m/>
    <s v="Meaningful progress"/>
    <x v="3"/>
    <n v="4"/>
    <x v="0"/>
    <s v="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
    <m/>
    <s v="http://www.itie.org.mz/"/>
    <s v="https://eiti.org/api/v1.0/score_data/18"/>
    <s v="MozambiqueDistribution of revenues (#5.1)"/>
    <x v="0"/>
  </r>
  <r>
    <x v="22"/>
    <x v="22"/>
    <n v="1"/>
    <n v="18"/>
    <s v="Mozambique: 2017"/>
    <s v="MOZ"/>
    <s v="Mozambique"/>
    <s v="https://eiti.org/board-decision/2017-51"/>
    <s v="https://eiti.org/document/validation-of-mozambique-2017-reports"/>
    <n v="2017"/>
    <m/>
    <s v="Meaningful progress"/>
    <x v="4"/>
    <n v="3"/>
    <x v="3"/>
    <s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
    <m/>
    <s v="http://www.itie.org.mz/"/>
    <s v="https://eiti.org/api/v1.0/score_data/18"/>
    <s v="MozambiqueSOE transactions (#4.5)"/>
    <x v="0"/>
  </r>
  <r>
    <x v="22"/>
    <x v="22"/>
    <n v="1"/>
    <n v="18"/>
    <s v="Mozambique: 2017"/>
    <s v="MOZ"/>
    <s v="Mozambique"/>
    <s v="https://eiti.org/board-decision/2017-51"/>
    <s v="https://eiti.org/document/validation-of-mozambique-2017-reports"/>
    <n v="2017"/>
    <m/>
    <s v="Meaningful progress"/>
    <x v="5"/>
    <n v="3"/>
    <x v="3"/>
    <s v="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
    <m/>
    <s v="http://www.itie.org.mz/"/>
    <s v="https://eiti.org/api/v1.0/score_data/18"/>
    <s v="MozambiqueTransportation revenues (#4.4)"/>
    <x v="0"/>
  </r>
  <r>
    <x v="22"/>
    <x v="22"/>
    <n v="1"/>
    <n v="18"/>
    <s v="Mozambique: 2017"/>
    <s v="MOZ"/>
    <s v="Mozambique"/>
    <s v="https://eiti.org/board-decision/2017-51"/>
    <s v="https://eiti.org/document/validation-of-mozambique-2017-reports"/>
    <n v="2017"/>
    <m/>
    <s v="Meaningful progress"/>
    <x v="6"/>
    <n v="5"/>
    <x v="1"/>
    <s v="The 2013-14 EITI Report contains financial data disaggregated by individual company and revenue flow. The data is not explicitly disaggregated by government entity, although it indicates which entity receives each revenue stream. "/>
    <m/>
    <s v="http://www.itie.org.mz/"/>
    <s v="https://eiti.org/api/v1.0/score_data/18"/>
    <s v="MozambiqueDisaggregation (#4.7)"/>
    <x v="0"/>
  </r>
  <r>
    <x v="22"/>
    <x v="22"/>
    <n v="1"/>
    <n v="18"/>
    <s v="Mozambique: 2017"/>
    <s v="MOZ"/>
    <s v="Mozambique"/>
    <s v="https://eiti.org/board-decision/2017-51"/>
    <s v="https://eiti.org/document/validation-of-mozambique-2017-reports"/>
    <n v="2017"/>
    <m/>
    <s v="Meaningful progress"/>
    <x v="7"/>
    <n v="4"/>
    <x v="0"/>
    <s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
    <m/>
    <s v="http://www.itie.org.mz/"/>
    <s v="https://eiti.org/api/v1.0/score_data/18"/>
    <s v="MozambiqueDirect subnational payments (#4.6)"/>
    <x v="0"/>
  </r>
  <r>
    <x v="22"/>
    <x v="22"/>
    <n v="1"/>
    <n v="18"/>
    <s v="Mozambique: 2017"/>
    <s v="MOZ"/>
    <s v="Mozambique"/>
    <s v="https://eiti.org/board-decision/2017-51"/>
    <s v="https://eiti.org/document/validation-of-mozambique-2017-reports"/>
    <n v="2017"/>
    <m/>
    <s v="Meaningful progress"/>
    <x v="8"/>
    <n v="1"/>
    <x v="4"/>
    <s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
    <m/>
    <s v="http://www.itie.org.mz/"/>
    <s v="https://eiti.org/api/v1.0/score_data/18"/>
    <s v="MozambiqueRevenue management and expenditures (#5.3)"/>
    <x v="0"/>
  </r>
  <r>
    <x v="22"/>
    <x v="22"/>
    <n v="1"/>
    <n v="18"/>
    <s v="Mozambique: 2017"/>
    <s v="MOZ"/>
    <s v="Mozambique"/>
    <s v="https://eiti.org/board-decision/2017-51"/>
    <s v="https://eiti.org/document/validation-of-mozambique-2017-reports"/>
    <n v="2017"/>
    <m/>
    <s v="Meaningful progress"/>
    <x v="9"/>
    <n v="4"/>
    <x v="0"/>
    <s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
    <m/>
    <s v="http://www.itie.org.mz/"/>
    <s v="https://eiti.org/api/v1.0/score_data/18"/>
    <s v="MozambiqueFollow up on recommendations (#7.3)"/>
    <x v="0"/>
  </r>
  <r>
    <x v="22"/>
    <x v="22"/>
    <n v="1"/>
    <n v="18"/>
    <s v="Mozambique: 2017"/>
    <s v="MOZ"/>
    <s v="Mozambique"/>
    <s v="https://eiti.org/board-decision/2017-51"/>
    <s v="https://eiti.org/document/validation-of-mozambique-2017-reports"/>
    <n v="2017"/>
    <m/>
    <s v="Meaningful progress"/>
    <x v="10"/>
    <n v="1"/>
    <x v="4"/>
    <s v="EITI Mozambique has made various efforts to make data available such as producing summary briefs and brochures. However, all EITI Reports published by Mozambique EITI are in PDF format and are not machine-readable which makes accessibility to data files challenging."/>
    <m/>
    <s v="http://www.itie.org.mz/"/>
    <s v="https://eiti.org/api/v1.0/score_data/18"/>
    <s v="MozambiqueData accessibility (#7.2)"/>
    <x v="0"/>
  </r>
  <r>
    <x v="22"/>
    <x v="22"/>
    <n v="1"/>
    <n v="18"/>
    <s v="Mozambique: 2017"/>
    <s v="MOZ"/>
    <s v="Mozambique"/>
    <s v="https://eiti.org/board-decision/2017-51"/>
    <s v="https://eiti.org/document/validation-of-mozambique-2017-reports"/>
    <n v="2017"/>
    <m/>
    <s v="Meaningful progress"/>
    <x v="11"/>
    <n v="4"/>
    <x v="0"/>
    <s v=""/>
    <m/>
    <s v="http://www.itie.org.mz/"/>
    <s v="https://eiti.org/api/v1.0/score_data/18"/>
    <s v="MozambiqueOverall Progress (#0.0)"/>
    <x v="0"/>
  </r>
  <r>
    <x v="22"/>
    <x v="22"/>
    <n v="1"/>
    <n v="18"/>
    <s v="Mozambique: 2017"/>
    <s v="MOZ"/>
    <s v="Mozambique"/>
    <s v="https://eiti.org/board-decision/2017-51"/>
    <s v="https://eiti.org/document/validation-of-mozambique-2017-reports"/>
    <n v="2017"/>
    <m/>
    <s v="Meaningful progress"/>
    <x v="12"/>
    <n v="5"/>
    <x v="1"/>
    <s v="The multi-stakeholder group (MSG) has reviewed the outcomes and impact of EITI implementation on natural resource governance through the production of annual progress reports. "/>
    <m/>
    <s v="http://www.itie.org.mz/"/>
    <s v="https://eiti.org/api/v1.0/score_data/18"/>
    <s v="MozambiqueOutcomes and impact of implementation (#7.4)"/>
    <x v="0"/>
  </r>
  <r>
    <x v="22"/>
    <x v="22"/>
    <n v="1"/>
    <n v="18"/>
    <s v="Mozambique: 2017"/>
    <s v="MOZ"/>
    <s v="Mozambique"/>
    <s v="https://eiti.org/board-decision/2017-51"/>
    <s v="https://eiti.org/document/validation-of-mozambique-2017-reports"/>
    <n v="2017"/>
    <m/>
    <s v="Meaningful progress"/>
    <x v="13"/>
    <n v="2"/>
    <x v="5"/>
    <s v="The 2013-14 EITI Report does not document whether quasi-fiscal expenditures by SOEs exist and whether they are material."/>
    <m/>
    <s v="http://www.itie.org.mz/"/>
    <s v="https://eiti.org/api/v1.0/score_data/18"/>
    <s v="MozambiqueSOE quasi-fiscal expenditures (#6.2)"/>
    <x v="0"/>
  </r>
  <r>
    <x v="22"/>
    <x v="22"/>
    <n v="1"/>
    <n v="18"/>
    <s v="Mozambique: 2017"/>
    <s v="MOZ"/>
    <s v="Mozambique"/>
    <s v="https://eiti.org/board-decision/2017-51"/>
    <s v="https://eiti.org/document/validation-of-mozambique-2017-reports"/>
    <n v="2017"/>
    <m/>
    <s v="Meaningful progress"/>
    <x v="14"/>
    <n v="4"/>
    <x v="0"/>
    <s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
    <m/>
    <s v="http://www.itie.org.mz/"/>
    <s v="https://eiti.org/api/v1.0/score_data/18"/>
    <s v="MozambiqueMandatory social expenditures (#6.1)"/>
    <x v="0"/>
  </r>
  <r>
    <x v="22"/>
    <x v="22"/>
    <n v="1"/>
    <n v="18"/>
    <s v="Mozambique: 2017"/>
    <s v="MOZ"/>
    <s v="Mozambique"/>
    <s v="https://eiti.org/board-decision/2017-51"/>
    <s v="https://eiti.org/document/validation-of-mozambique-2017-reports"/>
    <n v="2017"/>
    <m/>
    <s v="Meaningful progress"/>
    <x v="15"/>
    <n v="4"/>
    <x v="0"/>
    <s v="Various efforts have been made to ensure that EITI Reports are comprehensible and actively promoted and publicly accessible. There is limited evidence of strategic outreach activities and that EITI has led to public debate in the country. "/>
    <m/>
    <s v="http://www.itie.org.mz/"/>
    <s v="https://eiti.org/api/v1.0/score_data/18"/>
    <s v="MozambiquePublic debate (#7.1)"/>
    <x v="0"/>
  </r>
  <r>
    <x v="22"/>
    <x v="22"/>
    <n v="1"/>
    <n v="18"/>
    <s v="Mozambique: 2017"/>
    <s v="MOZ"/>
    <s v="Mozambique"/>
    <s v="https://eiti.org/board-decision/2017-51"/>
    <s v="https://eiti.org/document/validation-of-mozambique-2017-reports"/>
    <n v="2017"/>
    <m/>
    <s v="Meaningful progress"/>
    <x v="16"/>
    <n v="4"/>
    <x v="0"/>
    <s v="The 2013-14 EITI Report provides information on the contribution of the extractive sector to the economy, although there is some inconsistency in total revenue figures and some missing details related to GDP contribution and employment."/>
    <m/>
    <s v="http://www.itie.org.mz/"/>
    <s v="https://eiti.org/api/v1.0/score_data/18"/>
    <s v="MozambiqueEconomic contribution (#6.3)"/>
    <x v="0"/>
  </r>
  <r>
    <x v="22"/>
    <x v="22"/>
    <n v="1"/>
    <n v="18"/>
    <s v="Mozambique: 2017"/>
    <s v="MOZ"/>
    <s v="Mozambique"/>
    <s v="https://eiti.org/board-decision/2017-51"/>
    <s v="https://eiti.org/document/validation-of-mozambique-2017-reports"/>
    <n v="2017"/>
    <m/>
    <s v="Meaningful progress"/>
    <x v="17"/>
    <n v="5"/>
    <x v="1"/>
    <s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
    <m/>
    <s v="http://www.itie.org.mz/"/>
    <s v="https://eiti.org/api/v1.0/score_data/18"/>
    <s v="MozambiqueLegal framework (#2.1)"/>
    <x v="0"/>
  </r>
  <r>
    <x v="22"/>
    <x v="22"/>
    <n v="1"/>
    <n v="18"/>
    <s v="Mozambique: 2017"/>
    <s v="MOZ"/>
    <s v="Mozambique"/>
    <s v="https://eiti.org/board-decision/2017-51"/>
    <s v="https://eiti.org/document/validation-of-mozambique-2017-reports"/>
    <n v="2017"/>
    <m/>
    <s v="Meaningful progress"/>
    <x v="18"/>
    <n v="5"/>
    <x v="1"/>
    <s v="The MSG has agreed a work plan which reflects the national priorities for the sector, and there is evidence of progress in more clearly articulating the objectives of EITI implementation."/>
    <m/>
    <s v="http://www.itie.org.mz/"/>
    <s v="https://eiti.org/api/v1.0/score_data/18"/>
    <s v="MozambiqueWorkplan (#1.5)"/>
    <x v="0"/>
  </r>
  <r>
    <x v="22"/>
    <x v="22"/>
    <n v="1"/>
    <n v="18"/>
    <s v="Mozambique: 2017"/>
    <s v="MOZ"/>
    <s v="Mozambique"/>
    <s v="https://eiti.org/board-decision/2017-51"/>
    <s v="https://eiti.org/document/validation-of-mozambique-2017-reports"/>
    <n v="2017"/>
    <m/>
    <s v="Meaningful progress"/>
    <x v="19"/>
    <n v="4"/>
    <x v="0"/>
    <s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
    <m/>
    <s v="http://www.itie.org.mz/"/>
    <s v="https://eiti.org/api/v1.0/score_data/18"/>
    <s v="MozambiqueLicense register (#2.3)"/>
    <x v="0"/>
  </r>
  <r>
    <x v="22"/>
    <x v="22"/>
    <n v="1"/>
    <n v="18"/>
    <s v="Mozambique: 2017"/>
    <s v="MOZ"/>
    <s v="Mozambique"/>
    <s v="https://eiti.org/board-decision/2017-51"/>
    <s v="https://eiti.org/document/validation-of-mozambique-2017-reports"/>
    <n v="2017"/>
    <m/>
    <s v="Meaningful progress"/>
    <x v="20"/>
    <n v="4"/>
    <x v="0"/>
    <s v="The 2013-14 EITI Report describes the licensing process and details on some of the licenses awarded. There is limited information on the process for transferring licenses and the technical and financial criteria used."/>
    <m/>
    <s v="http://www.itie.org.mz/"/>
    <s v="https://eiti.org/api/v1.0/score_data/18"/>
    <s v="MozambiqueLicense allocations (#2.2)"/>
    <x v="0"/>
  </r>
  <r>
    <x v="22"/>
    <x v="22"/>
    <n v="1"/>
    <n v="18"/>
    <s v="Mozambique: 2017"/>
    <s v="MOZ"/>
    <s v="Mozambique"/>
    <s v="https://eiti.org/board-decision/2017-51"/>
    <s v="https://eiti.org/document/validation-of-mozambique-2017-reports"/>
    <n v="2017"/>
    <m/>
    <s v="Meaningful progress"/>
    <x v="21"/>
    <n v="4"/>
    <x v="0"/>
    <s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
    <m/>
    <s v="http://www.itie.org.mz/"/>
    <s v="https://eiti.org/api/v1.0/score_data/18"/>
    <s v="MozambiqueIndustry engagement (#1.2)"/>
    <x v="0"/>
  </r>
  <r>
    <x v="22"/>
    <x v="22"/>
    <n v="1"/>
    <n v="18"/>
    <s v="Mozambique: 2017"/>
    <s v="MOZ"/>
    <s v="Mozambique"/>
    <s v="https://eiti.org/board-decision/2017-51"/>
    <s v="https://eiti.org/document/validation-of-mozambique-2017-reports"/>
    <n v="2017"/>
    <m/>
    <s v="Meaningful progress"/>
    <x v="22"/>
    <n v="4"/>
    <x v="0"/>
    <s v="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
    <m/>
    <s v="http://www.itie.org.mz/"/>
    <s v="https://eiti.org/api/v1.0/score_data/18"/>
    <s v="MozambiqueGovernment engagement (#1.1)"/>
    <x v="0"/>
  </r>
  <r>
    <x v="22"/>
    <x v="22"/>
    <n v="1"/>
    <n v="18"/>
    <s v="Mozambique: 2017"/>
    <s v="MOZ"/>
    <s v="Mozambique"/>
    <s v="https://eiti.org/board-decision/2017-51"/>
    <s v="https://eiti.org/document/validation-of-mozambique-2017-reports"/>
    <n v="2017"/>
    <m/>
    <s v="Meaningful progress"/>
    <x v="23"/>
    <n v="4"/>
    <x v="0"/>
    <s v="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
    <m/>
    <s v="http://www.itie.org.mz/"/>
    <s v="https://eiti.org/api/v1.0/score_data/18"/>
    <s v="MozambiqueMSG governance (#1.4)"/>
    <x v="0"/>
  </r>
  <r>
    <x v="22"/>
    <x v="22"/>
    <n v="1"/>
    <n v="18"/>
    <s v="Mozambique: 2017"/>
    <s v="MOZ"/>
    <s v="Mozambique"/>
    <s v="https://eiti.org/board-decision/2017-51"/>
    <s v="https://eiti.org/document/validation-of-mozambique-2017-reports"/>
    <n v="2017"/>
    <m/>
    <s v="Meaningful progress"/>
    <x v="24"/>
    <n v="5"/>
    <x v="1"/>
    <s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
    <m/>
    <s v="http://www.itie.org.mz/"/>
    <s v="https://eiti.org/api/v1.0/score_data/18"/>
    <s v="MozambiqueCivil society engagement (#1.3)"/>
    <x v="0"/>
  </r>
  <r>
    <x v="22"/>
    <x v="22"/>
    <n v="1"/>
    <n v="18"/>
    <s v="Mozambique: 2017"/>
    <s v="MOZ"/>
    <s v="Mozambique"/>
    <s v="https://eiti.org/board-decision/2017-51"/>
    <s v="https://eiti.org/document/validation-of-mozambique-2017-reports"/>
    <n v="2017"/>
    <m/>
    <s v="Meaningful progress"/>
    <x v="25"/>
    <n v="5"/>
    <x v="1"/>
    <s v="The 2013-14 EITI Report outlines the government’s policy on contract transparency as mandated by the 2014 Petroleum and Mining Laws, as well as actual practice."/>
    <m/>
    <s v="http://www.itie.org.mz/"/>
    <s v="https://eiti.org/api/v1.0/score_data/18"/>
    <s v="MozambiquePolicy on contract disclosure (#2.4)"/>
    <x v="0"/>
  </r>
  <r>
    <x v="22"/>
    <x v="22"/>
    <n v="1"/>
    <n v="18"/>
    <s v="Mozambique: 2017"/>
    <s v="MOZ"/>
    <s v="Mozambique"/>
    <s v="https://eiti.org/board-decision/2017-51"/>
    <s v="https://eiti.org/document/validation-of-mozambique-2017-reports"/>
    <n v="2017"/>
    <m/>
    <s v="Meaningful progress"/>
    <x v="26"/>
    <n v="5"/>
    <x v="1"/>
    <s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
    <m/>
    <s v="http://www.itie.org.mz/"/>
    <s v="https://eiti.org/api/v1.0/score_data/18"/>
    <s v="MozambiqueComprehensiveness (#4.1)"/>
    <x v="0"/>
  </r>
  <r>
    <x v="22"/>
    <x v="22"/>
    <n v="1"/>
    <n v="18"/>
    <s v="Mozambique: 2017"/>
    <s v="MOZ"/>
    <s v="Mozambique"/>
    <s v="https://eiti.org/board-decision/2017-51"/>
    <s v="https://eiti.org/document/validation-of-mozambique-2017-reports"/>
    <n v="2017"/>
    <m/>
    <s v="Meaningful progress"/>
    <x v="27"/>
    <n v="5"/>
    <x v="1"/>
    <s v="The 2013-14 EITI Report includes information on production values and volumes, and has attempted to obtain information disaggregated by company through the EITI reporting process."/>
    <m/>
    <s v="http://www.itie.org.mz/"/>
    <s v="https://eiti.org/api/v1.0/score_data/18"/>
    <s v="MozambiqueExport data (#3.3)"/>
    <x v="0"/>
  </r>
  <r>
    <x v="22"/>
    <x v="22"/>
    <n v="1"/>
    <n v="18"/>
    <s v="Mozambique: 2017"/>
    <s v="MOZ"/>
    <s v="Mozambique"/>
    <s v="https://eiti.org/board-decision/2017-51"/>
    <s v="https://eiti.org/document/validation-of-mozambique-2017-reports"/>
    <n v="2017"/>
    <m/>
    <s v="Meaningful progress"/>
    <x v="28"/>
    <n v="4"/>
    <x v="0"/>
    <s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
    <m/>
    <s v="http://www.itie.org.mz/"/>
    <s v="https://eiti.org/api/v1.0/score_data/18"/>
    <s v="MozambiqueBarter agreements (#4.3)"/>
    <x v="0"/>
  </r>
  <r>
    <x v="22"/>
    <x v="22"/>
    <n v="1"/>
    <n v="18"/>
    <s v="Mozambique: 2017"/>
    <s v="MOZ"/>
    <s v="Mozambique"/>
    <s v="https://eiti.org/board-decision/2017-51"/>
    <s v="https://eiti.org/document/validation-of-mozambique-2017-reports"/>
    <n v="2017"/>
    <m/>
    <s v="Meaningful progress"/>
    <x v="29"/>
    <n v="4"/>
    <x v="0"/>
    <s v="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
    <m/>
    <s v="http://www.itie.org.mz/"/>
    <s v="https://eiti.org/api/v1.0/score_data/18"/>
    <s v="MozambiqueIn-kind revenues (#4.2)"/>
    <x v="0"/>
  </r>
  <r>
    <x v="22"/>
    <x v="22"/>
    <n v="1"/>
    <n v="18"/>
    <s v="Mozambique: 2017"/>
    <s v="MOZ"/>
    <s v="Mozambique"/>
    <s v="https://eiti.org/board-decision/2017-51"/>
    <s v="https://eiti.org/document/validation-of-mozambique-2017-reports"/>
    <n v="2017"/>
    <m/>
    <s v="Meaningful progress"/>
    <x v="30"/>
    <n v="3"/>
    <x v="3"/>
    <s v="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
    <m/>
    <s v="http://www.itie.org.mz/"/>
    <s v="https://eiti.org/api/v1.0/score_data/18"/>
    <s v="MozambiqueState participation (#2.6)"/>
    <x v="0"/>
  </r>
  <r>
    <x v="22"/>
    <x v="22"/>
    <n v="1"/>
    <n v="18"/>
    <s v="Mozambique: 2017"/>
    <s v="MOZ"/>
    <s v="Mozambique"/>
    <s v="https://eiti.org/board-decision/2017-51"/>
    <s v="https://eiti.org/document/validation-of-mozambique-2017-reports"/>
    <n v="2017"/>
    <m/>
    <s v="Meaningful progress"/>
    <x v="31"/>
    <n v="1"/>
    <x v="4"/>
    <s v="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
    <m/>
    <s v="http://www.itie.org.mz/"/>
    <s v="https://eiti.org/api/v1.0/score_data/18"/>
    <s v="MozambiqueBeneficial ownership (#2.5)"/>
    <x v="0"/>
  </r>
  <r>
    <x v="22"/>
    <x v="22"/>
    <n v="1"/>
    <n v="18"/>
    <s v="Mozambique: 2017"/>
    <s v="MOZ"/>
    <s v="Mozambique"/>
    <s v="https://eiti.org/board-decision/2017-51"/>
    <s v="https://eiti.org/document/validation-of-mozambique-2017-reports"/>
    <n v="2017"/>
    <m/>
    <s v="Meaningful progress"/>
    <x v="32"/>
    <n v="5"/>
    <x v="1"/>
    <s v="The 2013-14 EITI Report includes information on production values and volumes, and has attempted to obtain information disaggregated by company through the EITI reporting process."/>
    <m/>
    <s v="http://www.itie.org.mz/"/>
    <s v="https://eiti.org/api/v1.0/score_data/18"/>
    <s v="MozambiqueProduction data (#3.2)"/>
    <x v="0"/>
  </r>
  <r>
    <x v="22"/>
    <x v="22"/>
    <n v="1"/>
    <n v="18"/>
    <s v="Mozambique: 2017"/>
    <s v="MOZ"/>
    <s v="Mozambique"/>
    <s v="https://eiti.org/board-decision/2017-51"/>
    <s v="https://eiti.org/document/validation-of-mozambique-2017-reports"/>
    <n v="2017"/>
    <m/>
    <s v="Meaningful progress"/>
    <x v="33"/>
    <n v="5"/>
    <x v="1"/>
    <s v="The 2013-14 EITI Report includes a comprehensive overview of both the mining and oil and hydrocarbon sector, including reserves, new development projects and ongoing exploration activities."/>
    <m/>
    <s v="http://www.itie.org.mz/"/>
    <s v="https://eiti.org/api/v1.0/score_data/18"/>
    <s v="MozambiqueExploration data (#3.1)"/>
    <x v="0"/>
  </r>
  <r>
    <x v="23"/>
    <x v="23"/>
    <n v="1"/>
    <n v="19"/>
    <s v="Niger: 2016"/>
    <s v="NER"/>
    <s v="Niger"/>
    <s v="https://eiti.org/board-decision/2017-56"/>
    <s v="https://eiti.org/document/validation-of-niger-2017-documentation"/>
    <n v="2016"/>
    <m/>
    <s v="Other"/>
    <x v="33"/>
    <n v="5"/>
    <x v="1"/>
    <s v="The EITI Report provides an overview of the extractive industries, including exploration activities. This description could be more forward looking in future EITI reports, so as to provide more visibility in the sector’s potential and emerging governance challenges. "/>
    <m/>
    <s v="http://www.itieniger.ne/index.php/en/"/>
    <s v="https://eiti.org/api/v1.0/score_data/19"/>
    <s v="NigerExploration data (#3.1)"/>
    <x v="0"/>
  </r>
  <r>
    <x v="23"/>
    <x v="23"/>
    <n v="1"/>
    <n v="19"/>
    <s v="Niger: 2016"/>
    <s v="NER"/>
    <s v="Niger"/>
    <s v="https://eiti.org/board-decision/2017-56"/>
    <s v="https://eiti.org/document/validation-of-niger-2017-documentation"/>
    <n v="2016"/>
    <m/>
    <s v="Other"/>
    <x v="32"/>
    <n v="4"/>
    <x v="0"/>
    <s v="Production volumes, disaggregated by commodity and by mining site have been disclosed, but not the values of commodities produced. The disclosed information was not clearly sourced and information on how production data was calculated was not disclosed in the Report."/>
    <m/>
    <s v="http://www.itieniger.ne/index.php/en/"/>
    <s v="https://eiti.org/api/v1.0/score_data/19"/>
    <s v="NigerProduction data (#3.2)"/>
    <x v="0"/>
  </r>
  <r>
    <x v="23"/>
    <x v="23"/>
    <n v="1"/>
    <n v="19"/>
    <s v="Niger: 2016"/>
    <s v="NER"/>
    <s v="Niger"/>
    <s v="https://eiti.org/board-decision/2017-56"/>
    <s v="https://eiti.org/document/validation-of-niger-2017-documentation"/>
    <n v="2016"/>
    <m/>
    <s v="Other"/>
    <x v="31"/>
    <n v="1"/>
    <x v="4"/>
    <s v="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
    <m/>
    <s v="http://www.itieniger.ne/index.php/en/"/>
    <s v="https://eiti.org/api/v1.0/score_data/19"/>
    <s v="NigerBeneficial ownership (#2.5)"/>
    <x v="0"/>
  </r>
  <r>
    <x v="23"/>
    <x v="23"/>
    <n v="1"/>
    <n v="19"/>
    <s v="Niger: 2016"/>
    <s v="NER"/>
    <s v="Niger"/>
    <s v="https://eiti.org/board-decision/2017-56"/>
    <s v="https://eiti.org/document/validation-of-niger-2017-documentation"/>
    <n v="2016"/>
    <m/>
    <s v="Other"/>
    <x v="30"/>
    <n v="3"/>
    <x v="3"/>
    <s v="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
    <m/>
    <s v="http://www.itieniger.ne/index.php/en/"/>
    <s v="https://eiti.org/api/v1.0/score_data/19"/>
    <s v="NigerState participation (#2.6)"/>
    <x v="0"/>
  </r>
  <r>
    <x v="23"/>
    <x v="23"/>
    <n v="1"/>
    <n v="19"/>
    <s v="Niger: 2016"/>
    <s v="NER"/>
    <s v="Niger"/>
    <s v="https://eiti.org/board-decision/2017-56"/>
    <s v="https://eiti.org/document/validation-of-niger-2017-documentation"/>
    <n v="2016"/>
    <m/>
    <s v="Other"/>
    <x v="29"/>
    <n v="0"/>
    <x v="2"/>
    <s v="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
    <m/>
    <s v="http://www.itieniger.ne/index.php/en/"/>
    <s v="https://eiti.org/api/v1.0/score_data/19"/>
    <s v="NigerIn-kind revenues (#4.2)"/>
    <x v="0"/>
  </r>
  <r>
    <x v="23"/>
    <x v="23"/>
    <n v="1"/>
    <n v="19"/>
    <s v="Niger: 2016"/>
    <s v="NER"/>
    <s v="Niger"/>
    <s v="https://eiti.org/board-decision/2017-56"/>
    <s v="https://eiti.org/document/validation-of-niger-2017-documentation"/>
    <n v="2016"/>
    <m/>
    <s v="Other"/>
    <x v="28"/>
    <n v="2"/>
    <x v="5"/>
    <s v="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
    <m/>
    <s v="http://www.itieniger.ne/index.php/en/"/>
    <s v="https://eiti.org/api/v1.0/score_data/19"/>
    <s v="NigerBarter agreements (#4.3)"/>
    <x v="0"/>
  </r>
  <r>
    <x v="23"/>
    <x v="23"/>
    <n v="1"/>
    <n v="19"/>
    <s v="Niger: 2016"/>
    <s v="NER"/>
    <s v="Niger"/>
    <s v="https://eiti.org/board-decision/2017-56"/>
    <s v="https://eiti.org/document/validation-of-niger-2017-documentation"/>
    <n v="2016"/>
    <m/>
    <s v="Other"/>
    <x v="27"/>
    <n v="5"/>
    <x v="1"/>
    <s v="Total export volumes and the value of exports by commodity have been disclosed. The MSG has disclosed the sources of export data, but did not provide information on how export data was calculated. "/>
    <m/>
    <s v="http://www.itieniger.ne/index.php/en/"/>
    <s v="https://eiti.org/api/v1.0/score_data/19"/>
    <s v="NigerExport data (#3.3)"/>
    <x v="0"/>
  </r>
  <r>
    <x v="23"/>
    <x v="23"/>
    <n v="1"/>
    <n v="19"/>
    <s v="Niger: 2016"/>
    <s v="NER"/>
    <s v="Niger"/>
    <s v="https://eiti.org/board-decision/2017-56"/>
    <s v="https://eiti.org/document/validation-of-niger-2017-documentation"/>
    <n v="2016"/>
    <m/>
    <s v="Other"/>
    <x v="26"/>
    <n v="3"/>
    <x v="3"/>
    <s v="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
    <m/>
    <s v="http://www.itieniger.ne/index.php/en/"/>
    <s v="https://eiti.org/api/v1.0/score_data/19"/>
    <s v="NigerComprehensiveness (#4.1)"/>
    <x v="0"/>
  </r>
  <r>
    <x v="23"/>
    <x v="23"/>
    <n v="1"/>
    <n v="19"/>
    <s v="Niger: 2016"/>
    <s v="NER"/>
    <s v="Niger"/>
    <s v="https://eiti.org/board-decision/2017-56"/>
    <s v="https://eiti.org/document/validation-of-niger-2017-documentation"/>
    <n v="2016"/>
    <m/>
    <s v="Other"/>
    <x v="25"/>
    <n v="3"/>
    <x v="3"/>
    <s v="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
    <m/>
    <s v="http://www.itieniger.ne/index.php/en/"/>
    <s v="https://eiti.org/api/v1.0/score_data/19"/>
    <s v="NigerPolicy on contract disclosure (#2.4)"/>
    <x v="0"/>
  </r>
  <r>
    <x v="23"/>
    <x v="23"/>
    <n v="1"/>
    <n v="19"/>
    <s v="Niger: 2016"/>
    <s v="NER"/>
    <s v="Niger"/>
    <s v="https://eiti.org/board-decision/2017-56"/>
    <s v="https://eiti.org/document/validation-of-niger-2017-documentation"/>
    <n v="2016"/>
    <m/>
    <s v="Other"/>
    <x v="24"/>
    <n v="3"/>
    <x v="3"/>
    <s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
    <m/>
    <s v="http://www.itieniger.ne/index.php/en/"/>
    <s v="https://eiti.org/api/v1.0/score_data/19"/>
    <s v="NigerCivil society engagement (#1.3)"/>
    <x v="0"/>
  </r>
  <r>
    <x v="23"/>
    <x v="23"/>
    <n v="1"/>
    <n v="19"/>
    <s v="Niger: 2016"/>
    <s v="NER"/>
    <s v="Niger"/>
    <s v="https://eiti.org/board-decision/2017-56"/>
    <s v="https://eiti.org/document/validation-of-niger-2017-documentation"/>
    <n v="2016"/>
    <m/>
    <s v="Other"/>
    <x v="23"/>
    <n v="3"/>
    <x v="3"/>
    <s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
    <m/>
    <s v="http://www.itieniger.ne/index.php/en/"/>
    <s v="https://eiti.org/api/v1.0/score_data/19"/>
    <s v="NigerMSG governance (#1.4)"/>
    <x v="0"/>
  </r>
  <r>
    <x v="23"/>
    <x v="23"/>
    <n v="1"/>
    <n v="19"/>
    <s v="Niger: 2016"/>
    <s v="NER"/>
    <s v="Niger"/>
    <s v="https://eiti.org/board-decision/2017-56"/>
    <s v="https://eiti.org/document/validation-of-niger-2017-documentation"/>
    <n v="2016"/>
    <m/>
    <s v="Other"/>
    <x v="22"/>
    <n v="5"/>
    <x v="1"/>
    <s v="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
    <m/>
    <s v="http://www.itieniger.ne/index.php/en/"/>
    <s v="https://eiti.org/api/v1.0/score_data/19"/>
    <s v="NigerGovernment engagement (#1.1)"/>
    <x v="0"/>
  </r>
  <r>
    <x v="23"/>
    <x v="23"/>
    <n v="1"/>
    <n v="19"/>
    <s v="Niger: 2016"/>
    <s v="NER"/>
    <s v="Niger"/>
    <s v="https://eiti.org/board-decision/2017-56"/>
    <s v="https://eiti.org/document/validation-of-niger-2017-documentation"/>
    <n v="2016"/>
    <m/>
    <s v="Other"/>
    <x v="21"/>
    <n v="4"/>
    <x v="0"/>
    <s v="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
    <m/>
    <s v="http://www.itieniger.ne/index.php/en/"/>
    <s v="https://eiti.org/api/v1.0/score_data/19"/>
    <s v="NigerIndustry engagement (#1.2)"/>
    <x v="0"/>
  </r>
  <r>
    <x v="23"/>
    <x v="23"/>
    <n v="1"/>
    <n v="19"/>
    <s v="Niger: 2016"/>
    <s v="NER"/>
    <s v="Niger"/>
    <s v="https://eiti.org/board-decision/2017-56"/>
    <s v="https://eiti.org/document/validation-of-niger-2017-documentation"/>
    <n v="2016"/>
    <m/>
    <s v="Other"/>
    <x v="20"/>
    <n v="3"/>
    <x v="3"/>
    <s v="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
    <m/>
    <s v="http://www.itieniger.ne/index.php/en/"/>
    <s v="https://eiti.org/api/v1.0/score_data/19"/>
    <s v="NigerLicense allocations (#2.2)"/>
    <x v="0"/>
  </r>
  <r>
    <x v="23"/>
    <x v="23"/>
    <n v="1"/>
    <n v="19"/>
    <s v="Niger: 2016"/>
    <s v="NER"/>
    <s v="Niger"/>
    <s v="https://eiti.org/board-decision/2017-56"/>
    <s v="https://eiti.org/document/validation-of-niger-2017-documentation"/>
    <n v="2016"/>
    <m/>
    <s v="Other"/>
    <x v="19"/>
    <n v="3"/>
    <x v="3"/>
    <s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
    <m/>
    <s v="http://www.itieniger.ne/index.php/en/"/>
    <s v="https://eiti.org/api/v1.0/score_data/19"/>
    <s v="NigerLicense register (#2.3)"/>
    <x v="0"/>
  </r>
  <r>
    <x v="23"/>
    <x v="23"/>
    <n v="1"/>
    <n v="19"/>
    <s v="Niger: 2016"/>
    <s v="NER"/>
    <s v="Niger"/>
    <s v="https://eiti.org/board-decision/2017-56"/>
    <s v="https://eiti.org/document/validation-of-niger-2017-documentation"/>
    <n v="2016"/>
    <m/>
    <s v="Other"/>
    <x v="18"/>
    <n v="4"/>
    <x v="0"/>
    <s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
    <m/>
    <s v="http://www.itieniger.ne/index.php/en/"/>
    <s v="https://eiti.org/api/v1.0/score_data/19"/>
    <s v="NigerWorkplan (#1.5)"/>
    <x v="0"/>
  </r>
  <r>
    <x v="23"/>
    <x v="23"/>
    <n v="1"/>
    <n v="19"/>
    <s v="Niger: 2016"/>
    <s v="NER"/>
    <s v="Niger"/>
    <s v="https://eiti.org/board-decision/2017-56"/>
    <s v="https://eiti.org/document/validation-of-niger-2017-documentation"/>
    <n v="2016"/>
    <m/>
    <s v="Other"/>
    <x v="17"/>
    <n v="3"/>
    <x v="3"/>
    <s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
    <m/>
    <s v="http://www.itieniger.ne/index.php/en/"/>
    <s v="https://eiti.org/api/v1.0/score_data/19"/>
    <s v="NigerLegal framework (#2.1)"/>
    <x v="0"/>
  </r>
  <r>
    <x v="23"/>
    <x v="23"/>
    <n v="1"/>
    <n v="19"/>
    <s v="Niger: 2016"/>
    <s v="NER"/>
    <s v="Niger"/>
    <s v="https://eiti.org/board-decision/2017-56"/>
    <s v="https://eiti.org/document/validation-of-niger-2017-documentation"/>
    <n v="2016"/>
    <m/>
    <s v="Other"/>
    <x v="16"/>
    <n v="4"/>
    <x v="0"/>
    <s v="Estimates of the sector’s contribution to the economy did not include local coal consumption. Only nine companies disclosed employment figures and the sector’s contribution to the government’s budget is not always reliable."/>
    <m/>
    <s v="http://www.itieniger.ne/index.php/en/"/>
    <s v="https://eiti.org/api/v1.0/score_data/19"/>
    <s v="NigerEconomic contribution (#6.3)"/>
    <x v="0"/>
  </r>
  <r>
    <x v="23"/>
    <x v="23"/>
    <n v="1"/>
    <n v="19"/>
    <s v="Niger: 2016"/>
    <s v="NER"/>
    <s v="Niger"/>
    <s v="https://eiti.org/board-decision/2017-56"/>
    <s v="https://eiti.org/document/validation-of-niger-2017-documentation"/>
    <n v="2016"/>
    <m/>
    <s v="Other"/>
    <x v="15"/>
    <n v="4"/>
    <x v="0"/>
    <s v="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
    <m/>
    <s v="http://www.itieniger.ne/index.php/en/"/>
    <s v="https://eiti.org/api/v1.0/score_data/19"/>
    <s v="NigerPublic debate (#7.1)"/>
    <x v="0"/>
  </r>
  <r>
    <x v="23"/>
    <x v="23"/>
    <n v="1"/>
    <n v="19"/>
    <s v="Niger: 2016"/>
    <s v="NER"/>
    <s v="Niger"/>
    <s v="https://eiti.org/board-decision/2017-56"/>
    <s v="https://eiti.org/document/validation-of-niger-2017-documentation"/>
    <n v="2016"/>
    <m/>
    <s v="Other"/>
    <x v="14"/>
    <n v="3"/>
    <x v="3"/>
    <s v="The MSG did not define materiality with regards to mandatory social expenditures. Despite, partial disclosure of social payments by two companies, there is no evidence that mandatory social expenditures have been disclosed   and reconciled in accordance with EITI Requirement 6.1."/>
    <m/>
    <s v="http://www.itieniger.ne/index.php/en/"/>
    <s v="https://eiti.org/api/v1.0/score_data/19"/>
    <s v="NigerMandatory social expenditures (#6.1)"/>
    <x v="0"/>
  </r>
  <r>
    <x v="23"/>
    <x v="23"/>
    <n v="1"/>
    <n v="19"/>
    <s v="Niger: 2016"/>
    <s v="NER"/>
    <s v="Niger"/>
    <s v="https://eiti.org/board-decision/2017-56"/>
    <s v="https://eiti.org/document/validation-of-niger-2017-documentation"/>
    <n v="2016"/>
    <m/>
    <s v="Other"/>
    <x v="13"/>
    <n v="3"/>
    <x v="3"/>
    <s v="The MSG did not define materiality with regards to quasi-fiscal expenditures by SOEs, including SOE subsidiaries and joint ventures. The MSG gave a long list of activities completed by SOPAMIN without stating the cost of these activities."/>
    <m/>
    <s v="http://www.itieniger.ne/index.php/en/"/>
    <s v="https://eiti.org/api/v1.0/score_data/19"/>
    <s v="NigerSOE quasi-fiscal expenditures (#6.2)"/>
    <x v="0"/>
  </r>
  <r>
    <x v="23"/>
    <x v="23"/>
    <n v="1"/>
    <n v="19"/>
    <s v="Niger: 2016"/>
    <s v="NER"/>
    <s v="Niger"/>
    <s v="https://eiti.org/board-decision/2017-56"/>
    <s v="https://eiti.org/document/validation-of-niger-2017-documentation"/>
    <n v="2016"/>
    <m/>
    <s v="Other"/>
    <x v="12"/>
    <n v="4"/>
    <x v="0"/>
    <s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
    <m/>
    <s v="http://www.itieniger.ne/index.php/en/"/>
    <s v="https://eiti.org/api/v1.0/score_data/19"/>
    <s v="NigerOutcomes and impact of implementation (#7.4)"/>
    <x v="0"/>
  </r>
  <r>
    <x v="23"/>
    <x v="23"/>
    <n v="1"/>
    <n v="19"/>
    <s v="Niger: 2016"/>
    <s v="NER"/>
    <s v="Niger"/>
    <s v="https://eiti.org/board-decision/2017-56"/>
    <s v="https://eiti.org/document/validation-of-niger-2017-documentation"/>
    <n v="2016"/>
    <m/>
    <s v="Other"/>
    <x v="11"/>
    <n v="3"/>
    <x v="3"/>
    <s v=""/>
    <m/>
    <s v="http://www.itieniger.ne/index.php/en/"/>
    <s v="https://eiti.org/api/v1.0/score_data/19"/>
    <s v="NigerOverall Progress (#0.0)"/>
    <x v="0"/>
  </r>
  <r>
    <x v="23"/>
    <x v="23"/>
    <n v="1"/>
    <n v="19"/>
    <s v="Niger: 2016"/>
    <s v="NER"/>
    <s v="Niger"/>
    <s v="https://eiti.org/board-decision/2017-56"/>
    <s v="https://eiti.org/document/validation-of-niger-2017-documentation"/>
    <n v="2016"/>
    <m/>
    <s v="Other"/>
    <x v="10"/>
    <n v="1"/>
    <x v="4"/>
    <s v="Some of Niger’s EITI data is available in machine readable format through the EITI global website albeit not for its latest EITI Report covering 2014. EITI data is not accessible on the EITI Niger website."/>
    <m/>
    <s v="http://www.itieniger.ne/index.php/en/"/>
    <s v="https://eiti.org/api/v1.0/score_data/19"/>
    <s v="NigerData accessibility (#7.2)"/>
    <x v="0"/>
  </r>
  <r>
    <x v="23"/>
    <x v="23"/>
    <n v="1"/>
    <n v="19"/>
    <s v="Niger: 2016"/>
    <s v="NER"/>
    <s v="Niger"/>
    <s v="https://eiti.org/board-decision/2017-56"/>
    <s v="https://eiti.org/document/validation-of-niger-2017-documentation"/>
    <n v="2016"/>
    <m/>
    <s v="Other"/>
    <x v="9"/>
    <n v="5"/>
    <x v="1"/>
    <s v="The MSG and the government have taken steps to act upon lessons learnt, to identify, investigate and address the causes of any discrepancies and weaknesses of the EITI process and to consider the recommendations for improvements from the Independent Administrator. "/>
    <m/>
    <s v="http://www.itieniger.ne/index.php/en/"/>
    <s v="https://eiti.org/api/v1.0/score_data/19"/>
    <s v="NigerFollow up on recommendations (#7.3)"/>
    <x v="0"/>
  </r>
  <r>
    <x v="23"/>
    <x v="23"/>
    <n v="1"/>
    <n v="19"/>
    <s v="Niger: 2016"/>
    <s v="NER"/>
    <s v="Niger"/>
    <s v="https://eiti.org/board-decision/2017-56"/>
    <s v="https://eiti.org/document/validation-of-niger-2017-documentation"/>
    <n v="2016"/>
    <m/>
    <s v="Other"/>
    <x v="8"/>
    <n v="1"/>
    <x v="4"/>
    <s v="The MSG has made some attempt to including information on the budget-making process in the EITI Report. "/>
    <m/>
    <s v="http://www.itieniger.ne/index.php/en/"/>
    <s v="https://eiti.org/api/v1.0/score_data/19"/>
    <s v="NigerRevenue management and expenditures (#5.3)"/>
    <x v="0"/>
  </r>
  <r>
    <x v="23"/>
    <x v="23"/>
    <n v="1"/>
    <n v="19"/>
    <s v="Niger: 2016"/>
    <s v="NER"/>
    <s v="Niger"/>
    <s v="https://eiti.org/board-decision/2017-56"/>
    <s v="https://eiti.org/document/validation-of-niger-2017-documentation"/>
    <n v="2016"/>
    <m/>
    <s v="Other"/>
    <x v="7"/>
    <n v="3"/>
    <x v="3"/>
    <s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
    <m/>
    <s v="http://www.itieniger.ne/index.php/en/"/>
    <s v="https://eiti.org/api/v1.0/score_data/19"/>
    <s v="NigerDirect subnational payments (#4.6)"/>
    <x v="0"/>
  </r>
  <r>
    <x v="23"/>
    <x v="23"/>
    <n v="1"/>
    <n v="19"/>
    <s v="Niger: 2016"/>
    <s v="NER"/>
    <s v="Niger"/>
    <s v="https://eiti.org/board-decision/2017-56"/>
    <s v="https://eiti.org/document/validation-of-niger-2017-documentation"/>
    <n v="2016"/>
    <m/>
    <s v="Other"/>
    <x v="6"/>
    <n v="5"/>
    <x v="1"/>
    <s v="The Report provides disaggregated figures by revenue stream and by company."/>
    <m/>
    <s v="http://www.itieniger.ne/index.php/en/"/>
    <s v="https://eiti.org/api/v1.0/score_data/19"/>
    <s v="NigerDisaggregation (#4.7)"/>
    <x v="0"/>
  </r>
  <r>
    <x v="23"/>
    <x v="23"/>
    <n v="1"/>
    <n v="19"/>
    <s v="Niger: 2016"/>
    <s v="NER"/>
    <s v="Niger"/>
    <s v="https://eiti.org/board-decision/2017-56"/>
    <s v="https://eiti.org/document/validation-of-niger-2017-documentation"/>
    <n v="2016"/>
    <m/>
    <s v="Other"/>
    <x v="5"/>
    <n v="0"/>
    <x v="2"/>
    <s v="The MSG did not agree a definition of materiality with regards to revenues from transport, but based on stakeholders’ consultation during the fact finding mission, the Secretariat concludes that transport revenues were immaterial during the reporting period."/>
    <m/>
    <s v="http://www.itieniger.ne/index.php/en/"/>
    <s v="https://eiti.org/api/v1.0/score_data/19"/>
    <s v="NigerTransportation revenues (#4.4)"/>
    <x v="0"/>
  </r>
  <r>
    <x v="23"/>
    <x v="23"/>
    <n v="1"/>
    <n v="19"/>
    <s v="Niger: 2016"/>
    <s v="NER"/>
    <s v="Niger"/>
    <s v="https://eiti.org/board-decision/2017-56"/>
    <s v="https://eiti.org/document/validation-of-niger-2017-documentation"/>
    <n v="2016"/>
    <m/>
    <s v="Other"/>
    <x v="4"/>
    <n v="3"/>
    <x v="3"/>
    <s v="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
    <m/>
    <s v="http://www.itieniger.ne/index.php/en/"/>
    <s v="https://eiti.org/api/v1.0/score_data/19"/>
    <s v="NigerSOE transactions (#4.5)"/>
    <x v="0"/>
  </r>
  <r>
    <x v="23"/>
    <x v="23"/>
    <n v="1"/>
    <n v="19"/>
    <s v="Niger: 2016"/>
    <s v="NER"/>
    <s v="Niger"/>
    <s v="https://eiti.org/board-decision/2017-56"/>
    <s v="https://eiti.org/document/validation-of-niger-2017-documentation"/>
    <n v="2016"/>
    <m/>
    <s v="Other"/>
    <x v="3"/>
    <n v="4"/>
    <x v="0"/>
    <s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
    <m/>
    <s v="http://www.itieniger.ne/index.php/en/"/>
    <s v="https://eiti.org/api/v1.0/score_data/19"/>
    <s v="NigerDistribution of revenues (#5.1)"/>
    <x v="0"/>
  </r>
  <r>
    <x v="23"/>
    <x v="23"/>
    <n v="1"/>
    <n v="19"/>
    <s v="Niger: 2016"/>
    <s v="NER"/>
    <s v="Niger"/>
    <s v="https://eiti.org/board-decision/2017-56"/>
    <s v="https://eiti.org/document/validation-of-niger-2017-documentation"/>
    <n v="2016"/>
    <m/>
    <s v="Other"/>
    <x v="2"/>
    <n v="3"/>
    <x v="3"/>
    <s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
    <m/>
    <s v="http://www.itieniger.ne/index.php/en/"/>
    <s v="https://eiti.org/api/v1.0/score_data/19"/>
    <s v="NigerSubnational transfers (#5.2)"/>
    <x v="0"/>
  </r>
  <r>
    <x v="23"/>
    <x v="23"/>
    <n v="1"/>
    <n v="19"/>
    <s v="Niger: 2016"/>
    <s v="NER"/>
    <s v="Niger"/>
    <s v="https://eiti.org/board-decision/2017-56"/>
    <s v="https://eiti.org/document/validation-of-niger-2017-documentation"/>
    <n v="2016"/>
    <m/>
    <s v="Other"/>
    <x v="1"/>
    <n v="5"/>
    <x v="1"/>
    <s v="The 2014 Report was published in November 2016, which meets the timeliness requirement. The MSG approved the reporting period and cash-accounting basis of EITI reporting. "/>
    <m/>
    <s v="http://www.itieniger.ne/index.php/en/"/>
    <s v="https://eiti.org/api/v1.0/score_data/19"/>
    <s v="NigerData timeliness (#4.8)"/>
    <x v="0"/>
  </r>
  <r>
    <x v="23"/>
    <x v="23"/>
    <n v="1"/>
    <n v="19"/>
    <s v="Niger: 2016"/>
    <s v="NER"/>
    <s v="Niger"/>
    <s v="https://eiti.org/board-decision/2017-56"/>
    <s v="https://eiti.org/document/validation-of-niger-2017-documentation"/>
    <n v="2016"/>
    <m/>
    <s v="Other"/>
    <x v="0"/>
    <n v="3"/>
    <x v="3"/>
    <s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
    <m/>
    <s v="http://www.itieniger.ne/index.php/en/"/>
    <s v="https://eiti.org/api/v1.0/score_data/19"/>
    <s v="NigerData quality (#4.9)"/>
    <x v="0"/>
  </r>
  <r>
    <x v="24"/>
    <x v="24"/>
    <n v="1"/>
    <n v="3"/>
    <s v="Nigeria: 2016"/>
    <s v="NGA"/>
    <s v="Nigeria"/>
    <s v="https://eiti.org/board-decision/2017-2"/>
    <s v="https://eiti.org/document/validation-nigeria-2016-documentation"/>
    <n v="2016"/>
    <n v="2018"/>
    <s v="Satisfactory progress"/>
    <x v="30"/>
    <n v="4"/>
    <x v="0"/>
    <s v="In oil and gas, the MSG has undertaken significant efforts over the past ten years to disclose information on the operation of Nigerian National Petroleum Corporation’s (NNPC, a state-owned enterprise) and its subsidiaries. The 2013 EITI Report states that state-owned enterprises (SOEs) made material payments to government and provides information on some SOEs, the rules governing financial relations between the state and SOEs both statutorily and in practice, some information on changes in state ownership and on loans contracted by SOEs. The 2013 EITI Report provides information on the transfers of NNPC shares in joint venturelicenses prior to 2013. However, the list of SOEs does not appear to be comprehensive and the report does not address any loans or loan guarantees extended by the government  or SOEs to oil and gas companies."/>
    <s v="https://eiti.org/nigeria#nigerias-progress-by-requirement"/>
    <s v="http://www.neiti.org.ng/"/>
    <s v="https://eiti.org/api/v1.0/score_data/3"/>
    <s v="NigeriaState participation (#2.6)"/>
    <x v="1"/>
  </r>
  <r>
    <x v="24"/>
    <x v="24"/>
    <n v="1"/>
    <n v="3"/>
    <s v="Nigeria: 2016"/>
    <s v="NGA"/>
    <s v="Nigeria"/>
    <s v="https://eiti.org/board-decision/2017-2"/>
    <s v="https://eiti.org/document/validation-nigeria-2016-documentation"/>
    <n v="2016"/>
    <n v="2018"/>
    <s v="Satisfactory progress"/>
    <x v="33"/>
    <n v="5"/>
    <x v="1"/>
    <s v="The EITI Reports provide extensive information on the solid minerals, oil and gas sectors, including information on history, reserves, location, trade profile and significant exploration activities. "/>
    <s v="https://eiti.org/nigeria#nigerias-progress-by-requirement"/>
    <s v="http://www.neiti.org.ng/"/>
    <s v="https://eiti.org/api/v1.0/score_data/3"/>
    <s v="NigeriaExploration data (#3.1)"/>
    <x v="1"/>
  </r>
  <r>
    <x v="24"/>
    <x v="24"/>
    <n v="1"/>
    <n v="3"/>
    <s v="Nigeria: 2016"/>
    <s v="NGA"/>
    <s v="Nigeria"/>
    <s v="https://eiti.org/board-decision/2017-2"/>
    <s v="https://eiti.org/document/validation-nigeria-2016-documentation"/>
    <n v="2016"/>
    <n v="2018"/>
    <s v="Satisfactory progress"/>
    <x v="25"/>
    <n v="3"/>
    <x v="3"/>
    <s v="The 2013 EITI Reports do not clarify government policy on contract disclosure, nor any planned or ongoing reforms in this area. They do not comment on actual contract disclosure practice, despite the fact that some 31 oil and gas contracts are in the public domain. "/>
    <s v="https://eiti.org/nigeria#nigerias-progress-by-requirement"/>
    <s v="http://www.neiti.org.ng/"/>
    <s v="https://eiti.org/api/v1.0/score_data/3"/>
    <s v="NigeriaPolicy on contract disclosure (#2.4)"/>
    <x v="1"/>
  </r>
  <r>
    <x v="24"/>
    <x v="24"/>
    <n v="1"/>
    <n v="3"/>
    <s v="Nigeria: 2016"/>
    <s v="NGA"/>
    <s v="Nigeria"/>
    <s v="https://eiti.org/board-decision/2017-2"/>
    <s v="https://eiti.org/document/validation-nigeria-2016-documentation"/>
    <n v="2016"/>
    <n v="2018"/>
    <s v="Satisfactory progress"/>
    <x v="31"/>
    <n v="1"/>
    <x v="4"/>
    <s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
    <s v="https://eiti.org/nigeria#nigerias-progress-by-requirement"/>
    <s v="http://www.neiti.org.ng/"/>
    <s v="https://eiti.org/api/v1.0/score_data/3"/>
    <s v="NigeriaBeneficial ownership (#2.5)"/>
    <x v="1"/>
  </r>
  <r>
    <x v="24"/>
    <x v="24"/>
    <n v="1"/>
    <n v="3"/>
    <s v="Nigeria: 2016"/>
    <s v="NGA"/>
    <s v="Nigeria"/>
    <s v="https://eiti.org/board-decision/2017-2"/>
    <s v="https://eiti.org/document/validation-nigeria-2016-documentation"/>
    <n v="2016"/>
    <n v="2018"/>
    <s v="Satisfactory progress"/>
    <x v="26"/>
    <n v="4"/>
    <x v="0"/>
    <s v="The 2013 EITI Reports defines materiality thresholds for selecting material companies and revenue streams, listed material entities, described material revenue streams and identified omissions in reporting. Gaps related to documentation of changes to the materiality threshold, the list of material companies, the assessment of the comprehensiveness of the reports and full government disclosure are identified in the reports."/>
    <s v="https://eiti.org/nigeria#nigerias-progress-by-requirement"/>
    <s v="http://www.neiti.org.ng/"/>
    <s v="https://eiti.org/api/v1.0/score_data/3"/>
    <s v="NigeriaComprehensiveness (#4.1)"/>
    <x v="1"/>
  </r>
  <r>
    <x v="24"/>
    <x v="24"/>
    <n v="1"/>
    <n v="3"/>
    <s v="Nigeria: 2016"/>
    <s v="NGA"/>
    <s v="Nigeria"/>
    <s v="https://eiti.org/board-decision/2017-2"/>
    <s v="https://eiti.org/document/validation-nigeria-2016-documentation"/>
    <n v="2016"/>
    <n v="2018"/>
    <s v="Satisfactory progress"/>
    <x v="29"/>
    <n v="6"/>
    <x v="6"/>
    <s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
    <s v="https://eiti.org/nigeria#nigerias-progress-by-requirement"/>
    <s v="http://www.neiti.org.ng/"/>
    <s v="https://eiti.org/api/v1.0/score_data/3"/>
    <s v="NigeriaIn-kind revenues (#4.2)"/>
    <x v="1"/>
  </r>
  <r>
    <x v="24"/>
    <x v="24"/>
    <n v="1"/>
    <n v="3"/>
    <s v="Nigeria: 2016"/>
    <s v="NGA"/>
    <s v="Nigeria"/>
    <s v="https://eiti.org/board-decision/2017-2"/>
    <s v="https://eiti.org/document/validation-nigeria-2016-documentation"/>
    <n v="2016"/>
    <n v="2018"/>
    <s v="Satisfactory progress"/>
    <x v="32"/>
    <n v="4"/>
    <x v="0"/>
    <s v="Nigeria has gone beyond the requirement by not only publishing production volumes for crude oil and natural gas but also reconciling oil and gas production lifting figures.  The 2013 EITI Report provided minerals production volumes for the eight most significant minerals by volume but not values."/>
    <s v="https://eiti.org/nigeria#nigerias-progress-by-requirement"/>
    <s v="http://www.neiti.org.ng/"/>
    <s v="https://eiti.org/api/v1.0/score_data/3"/>
    <s v="NigeriaProduction data (#3.2)"/>
    <x v="1"/>
  </r>
  <r>
    <x v="24"/>
    <x v="24"/>
    <n v="1"/>
    <n v="3"/>
    <s v="Nigeria: 2016"/>
    <s v="NGA"/>
    <s v="Nigeria"/>
    <s v="https://eiti.org/board-decision/2017-2"/>
    <s v="https://eiti.org/document/validation-nigeria-2016-documentation"/>
    <n v="2016"/>
    <n v="2018"/>
    <s v="Satisfactory progress"/>
    <x v="27"/>
    <n v="4"/>
    <x v="0"/>
    <s v="The EITI Reports provide export volumes for crude oil, natural gas and oil export values, although the value of natural gas exports is not disclosed. They also provide the export values for the three largest solid mineral exports, but only export volumes for companies included in the report. "/>
    <s v="https://eiti.org/nigeria#nigerias-progress-by-requirement"/>
    <s v="http://www.neiti.org.ng/"/>
    <s v="https://eiti.org/api/v1.0/score_data/3"/>
    <s v="NigeriaExport data (#3.3)"/>
    <x v="1"/>
  </r>
  <r>
    <x v="24"/>
    <x v="24"/>
    <n v="1"/>
    <n v="3"/>
    <s v="Nigeria: 2016"/>
    <s v="NGA"/>
    <s v="Nigeria"/>
    <s v="https://eiti.org/board-decision/2017-2"/>
    <s v="https://eiti.org/document/validation-nigeria-2016-documentation"/>
    <n v="2016"/>
    <n v="2018"/>
    <s v="Satisfactory progress"/>
    <x v="24"/>
    <n v="4"/>
    <x v="0"/>
    <s v="Civil society in Nigeria is able to engage in public debate without restraint, coercion or reprisal, and its representatives are able to operate freely in relation to the EITI process. NEITI has developed a structure to ensure that civil society representatives are able to be fully, actively and effectively engaged in the design, implementation, monitoring and evaluation of the EITI process. However, stakeholder consultations indicate that civil society on the MSG does not function as a link between the EITI and the broader constituency. "/>
    <s v="https://eiti.org/nigeria#nigerias-progress-by-requirement"/>
    <s v="http://www.neiti.org.ng/"/>
    <s v="https://eiti.org/api/v1.0/score_data/3"/>
    <s v="NigeriaCivil society engagement (#1.3)"/>
    <x v="1"/>
  </r>
  <r>
    <x v="24"/>
    <x v="24"/>
    <n v="1"/>
    <n v="3"/>
    <s v="Nigeria: 2016"/>
    <s v="NGA"/>
    <s v="Nigeria"/>
    <s v="https://eiti.org/board-decision/2017-2"/>
    <s v="https://eiti.org/document/validation-nigeria-2016-documentation"/>
    <n v="2016"/>
    <n v="2018"/>
    <s v="Satisfactory progress"/>
    <x v="23"/>
    <n v="4"/>
    <x v="0"/>
    <s v="The dual nature of NEITI as both an autonomous self-accounting body and as a secretariat supporting EITI implementation poses a number of challenges. The MSG acts more as a consultative board rather than a representative decision-making group, and there is little evidence that broader constituencies participated in the establishment of the MSG. At the same time, it is clear that NEITI and the MSG have taken internal governance seriously and has developed a number of governing documents to guide their work."/>
    <s v="https://eiti.org/nigeria#nigerias-progress-by-requirement"/>
    <s v="http://www.neiti.org.ng/"/>
    <s v="https://eiti.org/api/v1.0/score_data/3"/>
    <s v="NigeriaMSG governance (#1.4)"/>
    <x v="1"/>
  </r>
  <r>
    <x v="24"/>
    <x v="24"/>
    <n v="1"/>
    <n v="3"/>
    <s v="Nigeria: 2016"/>
    <s v="NGA"/>
    <s v="Nigeria"/>
    <s v="https://eiti.org/board-decision/2017-2"/>
    <s v="https://eiti.org/document/validation-nigeria-2016-documentation"/>
    <n v="2016"/>
    <n v="2018"/>
    <s v="Satisfactory progress"/>
    <x v="22"/>
    <n v="5"/>
    <x v="1"/>
    <s v="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
    <s v="https://eiti.org/nigeria#nigerias-progress-by-requirement"/>
    <s v="http://www.neiti.org.ng/"/>
    <s v="https://eiti.org/api/v1.0/score_data/3"/>
    <s v="NigeriaGovernment engagement (#1.1)"/>
    <x v="1"/>
  </r>
  <r>
    <x v="24"/>
    <x v="24"/>
    <n v="1"/>
    <n v="3"/>
    <s v="Nigeria: 2016"/>
    <s v="NGA"/>
    <s v="Nigeria"/>
    <s v="https://eiti.org/board-decision/2017-2"/>
    <s v="https://eiti.org/document/validation-nigeria-2016-documentation"/>
    <n v="2016"/>
    <n v="2018"/>
    <s v="Satisfactory progress"/>
    <x v="21"/>
    <n v="5"/>
    <x v="1"/>
    <s v="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
    <s v="https://eiti.org/nigeria#nigerias-progress-by-requirement"/>
    <s v="http://www.neiti.org.ng/"/>
    <s v="https://eiti.org/api/v1.0/score_data/3"/>
    <s v="NigeriaIndustry engagement (#1.2)"/>
    <x v="1"/>
  </r>
  <r>
    <x v="24"/>
    <x v="24"/>
    <n v="1"/>
    <n v="3"/>
    <s v="Nigeria: 2016"/>
    <s v="NGA"/>
    <s v="Nigeria"/>
    <s v="https://eiti.org/board-decision/2017-2"/>
    <s v="https://eiti.org/document/validation-nigeria-2016-documentation"/>
    <n v="2016"/>
    <n v="2018"/>
    <s v="Satisfactory progress"/>
    <x v="20"/>
    <n v="4"/>
    <x v="0"/>
    <s v="The 2013 EITI Report includes information on the petroleum license allocation and transfer procedures, but does not disclose details on technical and financial criteria used for assessing license allocations and the practice of license transfers and renewals in 2013. For mining, the 2013 EITI Report does not clarify the number of licenses awarded or transferred to material companies in the year under review, nor does it describe the actual practice of these license allocations and transfers."/>
    <s v="https://eiti.org/nigeria#nigerias-progress-by-requirement"/>
    <s v="http://www.neiti.org.ng/"/>
    <s v="https://eiti.org/api/v1.0/score_data/3"/>
    <s v="NigeriaLicense allocations (#2.2)"/>
    <x v="1"/>
  </r>
  <r>
    <x v="24"/>
    <x v="24"/>
    <n v="1"/>
    <n v="3"/>
    <s v="Nigeria: 2016"/>
    <s v="NGA"/>
    <s v="Nigeria"/>
    <s v="https://eiti.org/board-decision/2017-2"/>
    <s v="https://eiti.org/document/validation-nigeria-2016-documentation"/>
    <n v="2016"/>
    <n v="2018"/>
    <s v="Satisfactory progress"/>
    <x v="19"/>
    <n v="4"/>
    <x v="0"/>
    <s v="The 2013 EITI Report provides information on petroleum licenses including names of license holders and dates of award, although license coordinates and dates of application and expiry are not included. The report provides information on mining licenses including dates of award and expiry, commodity covered and license-holder name, but not dates of application or license coordinates."/>
    <s v="https://eiti.org/nigeria#nigerias-progress-by-requirement"/>
    <s v="http://www.neiti.org.ng/"/>
    <s v="https://eiti.org/api/v1.0/score_data/3"/>
    <s v="NigeriaLicense register (#2.3)"/>
    <x v="1"/>
  </r>
  <r>
    <x v="24"/>
    <x v="24"/>
    <n v="1"/>
    <n v="3"/>
    <s v="Nigeria: 2016"/>
    <s v="NGA"/>
    <s v="Nigeria"/>
    <s v="https://eiti.org/board-decision/2017-2"/>
    <s v="https://eiti.org/document/validation-nigeria-2016-documentation"/>
    <n v="2016"/>
    <n v="2018"/>
    <s v="Satisfactory progress"/>
    <x v="18"/>
    <n v="4"/>
    <x v="0"/>
    <s v="While work plans are made publicly available, there were delays in approving the 2016 work plan. The objectives for implementation have remained the same since 2012, while the scope of NEITI’s activities have expanded beyond the publication of annual audits."/>
    <s v="https://eiti.org/nigeria#nigerias-progress-by-requirement"/>
    <s v="http://www.neiti.org.ng/"/>
    <s v="https://eiti.org/api/v1.0/score_data/3"/>
    <s v="NigeriaWorkplan (#1.5)"/>
    <x v="1"/>
  </r>
  <r>
    <x v="24"/>
    <x v="24"/>
    <n v="1"/>
    <n v="3"/>
    <s v="Nigeria: 2016"/>
    <s v="NGA"/>
    <s v="Nigeria"/>
    <s v="https://eiti.org/board-decision/2017-2"/>
    <s v="https://eiti.org/document/validation-nigeria-2016-documentation"/>
    <n v="2016"/>
    <n v="2018"/>
    <s v="Satisfactory progress"/>
    <x v="17"/>
    <n v="5"/>
    <x v="1"/>
    <s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
    <s v="https://eiti.org/nigeria#nigerias-progress-by-requirement"/>
    <s v="http://www.neiti.org.ng/"/>
    <s v="https://eiti.org/api/v1.0/score_data/3"/>
    <s v="NigeriaLegal framework (#2.1)"/>
    <x v="1"/>
  </r>
  <r>
    <x v="24"/>
    <x v="24"/>
    <n v="1"/>
    <n v="3"/>
    <s v="Nigeria: 2016"/>
    <s v="NGA"/>
    <s v="Nigeria"/>
    <s v="https://eiti.org/board-decision/2017-2"/>
    <s v="https://eiti.org/document/validation-nigeria-2016-documentation"/>
    <n v="2016"/>
    <n v="2018"/>
    <s v="Satisfactory progress"/>
    <x v="28"/>
    <n v="4"/>
    <x v="0"/>
    <s v="In oil and gas, the 2013 EITI Report discloses terms and assesses performance of barters of crude oil for refined products as well as some information on infrastructure provisions, although these infrastructure provisions may be social expenditures that have been mis-categorised. This requirement is not applicable in the solid minerals sector. "/>
    <s v="https://eiti.org/nigeria#nigerias-progress-by-requirement"/>
    <s v="http://www.neiti.org.ng/"/>
    <s v="https://eiti.org/api/v1.0/score_data/3"/>
    <s v="NigeriaBarter agreements (#4.3)"/>
    <x v="1"/>
  </r>
  <r>
    <x v="24"/>
    <x v="24"/>
    <n v="1"/>
    <n v="3"/>
    <s v="Nigeria: 2016"/>
    <s v="NGA"/>
    <s v="Nigeria"/>
    <s v="https://eiti.org/board-decision/2017-2"/>
    <s v="https://eiti.org/document/validation-nigeria-2016-documentation"/>
    <n v="2016"/>
    <n v="2018"/>
    <s v="Satisfactory progress"/>
    <x v="13"/>
    <n v="4"/>
    <x v="0"/>
    <s v="While the 2013 EITI Report provide disclosures of quasi-fiscal expenditures undertaken by NNPC’s joint ventures, these expenditures appear to be social expenditures that have been miscategorised. While the 2013 EITI Report also discloses subsidy payments for refined products, it discloses the share covered by the Federal budget, the share retained at source by NNPC but not the share of subsidies absorbed by NNPC without compensation. Finally, the MSG does not appear to have considered other expenditures which might constitute quasi-fiscal expenditures. This requirement is not applicable for mining."/>
    <s v="https://eiti.org/nigeria#nigerias-progress-by-requirement"/>
    <s v="http://www.neiti.org.ng/"/>
    <s v="https://eiti.org/api/v1.0/score_data/3"/>
    <s v="NigeriaSOE quasi-fiscal expenditures (#6.2)"/>
    <x v="1"/>
  </r>
  <r>
    <x v="24"/>
    <x v="24"/>
    <n v="1"/>
    <n v="3"/>
    <s v="Nigeria: 2016"/>
    <s v="NGA"/>
    <s v="Nigeria"/>
    <s v="https://eiti.org/board-decision/2017-2"/>
    <s v="https://eiti.org/document/validation-nigeria-2016-documentation"/>
    <n v="2016"/>
    <n v="2018"/>
    <s v="Satisfactory progress"/>
    <x v="16"/>
    <n v="4"/>
    <x v="0"/>
    <s v="Most of the information on the extractive sectors’ constribution to GDP, revenue, exports and employment is provided, although some elements are missing. The report provides an overview of informal activities and of the location of activities. "/>
    <s v="https://eiti.org/nigeria#nigerias-progress-by-requirement"/>
    <s v="http://www.neiti.org.ng/"/>
    <s v="https://eiti.org/api/v1.0/score_data/3"/>
    <s v="NigeriaEconomic contribution (#6.3)"/>
    <x v="1"/>
  </r>
  <r>
    <x v="24"/>
    <x v="24"/>
    <n v="1"/>
    <n v="3"/>
    <s v="Nigeria: 2016"/>
    <s v="NGA"/>
    <s v="Nigeria"/>
    <s v="https://eiti.org/board-decision/2017-2"/>
    <s v="https://eiti.org/document/validation-nigeria-2016-documentation"/>
    <n v="2016"/>
    <n v="2018"/>
    <s v="Satisfactory progress"/>
    <x v="8"/>
    <n v="1"/>
    <x v="4"/>
    <s v="The MSG has attempted to include information on the federal budget-making process and links to some of the relevant government websites in the EITI Reports. "/>
    <s v="https://eiti.org/nigeria#nigerias-progress-by-requirement"/>
    <s v="http://www.neiti.org.ng/"/>
    <s v="https://eiti.org/api/v1.0/score_data/3"/>
    <s v="NigeriaRevenue management and expenditures (#5.3)"/>
    <x v="1"/>
  </r>
  <r>
    <x v="24"/>
    <x v="24"/>
    <n v="1"/>
    <n v="3"/>
    <s v="Nigeria: 2016"/>
    <s v="NGA"/>
    <s v="Nigeria"/>
    <s v="https://eiti.org/board-decision/2017-2"/>
    <s v="https://eiti.org/document/validation-nigeria-2016-documentation"/>
    <n v="2016"/>
    <n v="2018"/>
    <s v="Satisfactory progress"/>
    <x v="14"/>
    <n v="4"/>
    <x v="0"/>
    <s v="The 2013 EITI Report discloses mandatory and voluntary social expenditures by mining companies, both cash and in-kind. The data are not disaggregated by project and the identity of beneficiaries was not disclosed. There are no mandatory social expenditures in Nigeria in the oil and gas sector._x000a_The 2013 EITI Reports contain descriptions and some figures of voluntary corporate social responsibility projects by some companies, without being consistent and comprehensive across the oil/gas and mining sectors."/>
    <s v="https://eiti.org/nigeria#nigerias-progress-by-requirement"/>
    <s v="http://www.neiti.org.ng/"/>
    <s v="https://eiti.org/api/v1.0/score_data/3"/>
    <s v="NigeriaMandatory social expenditures (#6.1)"/>
    <x v="1"/>
  </r>
  <r>
    <x v="24"/>
    <x v="24"/>
    <n v="1"/>
    <n v="3"/>
    <s v="Nigeria: 2016"/>
    <s v="NGA"/>
    <s v="Nigeria"/>
    <s v="https://eiti.org/board-decision/2017-2"/>
    <s v="https://eiti.org/document/validation-nigeria-2016-documentation"/>
    <n v="2016"/>
    <n v="2018"/>
    <s v="Satisfactory progress"/>
    <x v="9"/>
    <n v="5"/>
    <x v="1"/>
    <s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
    <s v="https://eiti.org/nigeria#nigerias-progress-by-requirement"/>
    <s v="http://www.neiti.org.ng/"/>
    <s v="https://eiti.org/api/v1.0/score_data/3"/>
    <s v="NigeriaFollow up on recommendations (#7.3)"/>
    <x v="1"/>
  </r>
  <r>
    <x v="24"/>
    <x v="24"/>
    <n v="1"/>
    <n v="3"/>
    <s v="Nigeria: 2016"/>
    <s v="NGA"/>
    <s v="Nigeria"/>
    <s v="https://eiti.org/board-decision/2017-2"/>
    <s v="https://eiti.org/document/validation-nigeria-2016-documentation"/>
    <n v="2016"/>
    <n v="2018"/>
    <s v="Satisfactory progress"/>
    <x v="12"/>
    <n v="5"/>
    <x v="1"/>
    <s v="NEITI uses the Annual Progress Reports to benchmark its strategic decisions to its overall record of achievements, identify shortcomings and look at future projections. "/>
    <s v="https://eiti.org/nigeria#nigerias-progress-by-requirement"/>
    <s v="http://www.neiti.org.ng/"/>
    <s v="https://eiti.org/api/v1.0/score_data/3"/>
    <s v="NigeriaOutcomes and impact of implementation (#7.4)"/>
    <x v="1"/>
  </r>
  <r>
    <x v="24"/>
    <x v="24"/>
    <n v="1"/>
    <n v="3"/>
    <s v="Nigeria: 2016"/>
    <s v="NGA"/>
    <s v="Nigeria"/>
    <s v="https://eiti.org/board-decision/2017-2"/>
    <s v="https://eiti.org/document/validation-nigeria-2016-documentation"/>
    <n v="2016"/>
    <n v="2018"/>
    <s v="Satisfactory progress"/>
    <x v="15"/>
    <n v="6"/>
    <x v="6"/>
    <s v="The MSG has taken steps to ensure that the EITI Report is comprehensible, actively promoted and publicly accessible. Through the organisation of dissemination events and workshops, NEITI has ensured that the EITI has also contributed to public debate."/>
    <s v="https://eiti.org/nigeria#nigerias-progress-by-requirement"/>
    <s v="http://www.neiti.org.ng/"/>
    <s v="https://eiti.org/api/v1.0/score_data/3"/>
    <s v="NigeriaPublic debate (#7.1)"/>
    <x v="1"/>
  </r>
  <r>
    <x v="24"/>
    <x v="24"/>
    <n v="1"/>
    <n v="3"/>
    <s v="Nigeria: 2016"/>
    <s v="NGA"/>
    <s v="Nigeria"/>
    <s v="https://eiti.org/board-decision/2017-2"/>
    <s v="https://eiti.org/document/validation-nigeria-2016-documentation"/>
    <n v="2016"/>
    <n v="2018"/>
    <s v="Satisfactory progress"/>
    <x v="10"/>
    <n v="1"/>
    <x v="4"/>
    <s v="EITI Reports, and particularly their simplified versions, are accessible, provided in machine readable format, and actively disseminated."/>
    <s v="https://eiti.org/nigeria#nigerias-progress-by-requirement"/>
    <s v="http://www.neiti.org.ng/"/>
    <s v="https://eiti.org/api/v1.0/score_data/3"/>
    <s v="NigeriaData accessibility (#7.2)"/>
    <x v="1"/>
  </r>
  <r>
    <x v="24"/>
    <x v="24"/>
    <n v="1"/>
    <n v="3"/>
    <s v="Nigeria: 2016"/>
    <s v="NGA"/>
    <s v="Nigeria"/>
    <s v="https://eiti.org/board-decision/2017-2"/>
    <s v="https://eiti.org/document/validation-nigeria-2016-documentation"/>
    <n v="2016"/>
    <n v="2018"/>
    <s v="Satisfactory progress"/>
    <x v="7"/>
    <n v="4"/>
    <x v="0"/>
    <s v="The MSG has made efforts to go beyond the requirement by publishing a standalone report, disclosing information on the management and allocation of revenues to nine states . The EITI Reports provide company disclosures of payments to state and local governments. However, the MSG does not appear to have considered the materiality of subnational direct payments and did not reconcile such payments."/>
    <s v="https://eiti.org/nigeria#nigerias-progress-by-requirement"/>
    <s v="http://www.neiti.org.ng/"/>
    <s v="https://eiti.org/api/v1.0/score_data/3"/>
    <s v="NigeriaDirect subnational payments (#4.6)"/>
    <x v="1"/>
  </r>
  <r>
    <x v="24"/>
    <x v="24"/>
    <n v="1"/>
    <n v="3"/>
    <s v="Nigeria: 2016"/>
    <s v="NGA"/>
    <s v="Nigeria"/>
    <s v="https://eiti.org/board-decision/2017-2"/>
    <s v="https://eiti.org/document/validation-nigeria-2016-documentation"/>
    <n v="2016"/>
    <n v="2018"/>
    <s v="Satisfactory progress"/>
    <x v="6"/>
    <n v="5"/>
    <x v="1"/>
    <s v="The 2013 EITI Reports disclose of revenue data disaggregated by individual company, government entity, and revenue stream."/>
    <s v="https://eiti.org/nigeria#nigerias-progress-by-requirement"/>
    <s v="http://www.neiti.org.ng/"/>
    <s v="https://eiti.org/api/v1.0/score_data/3"/>
    <s v="NigeriaDisaggregation (#4.7)"/>
    <x v="1"/>
  </r>
  <r>
    <x v="24"/>
    <x v="24"/>
    <n v="1"/>
    <n v="3"/>
    <s v="Nigeria: 2016"/>
    <s v="NGA"/>
    <s v="Nigeria"/>
    <s v="https://eiti.org/board-decision/2017-2"/>
    <s v="https://eiti.org/document/validation-nigeria-2016-documentation"/>
    <n v="2016"/>
    <n v="2018"/>
    <s v="Satisfactory progress"/>
    <x v="5"/>
    <n v="4"/>
    <x v="0"/>
    <s v="In oil and gas, while the 2013 EITI Report describes arrangements for the transportation and storage of crude oil by joint ventures majority-owned by NNPC, there is no evidence of the MSG’s assessment of the materiality of transportation revenues. This requirement is not applicable in the solid minerals sector."/>
    <s v="https://eiti.org/nigeria#nigerias-progress-by-requirement"/>
    <s v="http://www.neiti.org.ng/"/>
    <s v="https://eiti.org/api/v1.0/score_data/3"/>
    <s v="NigeriaTransportation revenues (#4.4)"/>
    <x v="1"/>
  </r>
  <r>
    <x v="24"/>
    <x v="24"/>
    <n v="1"/>
    <n v="3"/>
    <s v="Nigeria: 2016"/>
    <s v="NGA"/>
    <s v="Nigeria"/>
    <s v="https://eiti.org/board-decision/2017-2"/>
    <s v="https://eiti.org/document/validation-nigeria-2016-documentation"/>
    <n v="2016"/>
    <n v="2018"/>
    <s v="Satisfactory progress"/>
    <x v="4"/>
    <n v="5"/>
    <x v="1"/>
    <s v="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
    <s v="https://eiti.org/nigeria#nigerias-progress-by-requirement"/>
    <s v="http://www.neiti.org.ng/"/>
    <s v="https://eiti.org/api/v1.0/score_data/3"/>
    <s v="NigeriaSOE transactions (#4.5)"/>
    <x v="1"/>
  </r>
  <r>
    <x v="24"/>
    <x v="24"/>
    <n v="1"/>
    <n v="3"/>
    <s v="Nigeria: 2016"/>
    <s v="NGA"/>
    <s v="Nigeria"/>
    <s v="https://eiti.org/board-decision/2017-2"/>
    <s v="https://eiti.org/document/validation-nigeria-2016-documentation"/>
    <n v="2016"/>
    <n v="2018"/>
    <s v="Satisfactory progress"/>
    <x v="3"/>
    <n v="5"/>
    <x v="1"/>
    <s v="The EITI Reports clearly state which extractives revenues were recorded in the federal budget, deviations in practice from statutory rules and the use of revenues collected by federal entities not recorded in the budget. "/>
    <s v="https://eiti.org/nigeria#nigerias-progress-by-requirement"/>
    <s v="http://www.neiti.org.ng/"/>
    <s v="https://eiti.org/api/v1.0/score_data/3"/>
    <s v="NigeriaDistribution of revenues (#5.1)"/>
    <x v="1"/>
  </r>
  <r>
    <x v="24"/>
    <x v="24"/>
    <n v="1"/>
    <n v="3"/>
    <s v="Nigeria: 2016"/>
    <s v="NGA"/>
    <s v="Nigeria"/>
    <s v="https://eiti.org/board-decision/2017-2"/>
    <s v="https://eiti.org/document/validation-nigeria-2016-documentation"/>
    <n v="2016"/>
    <n v="2018"/>
    <s v="Satisfactory progress"/>
    <x v="2"/>
    <n v="4"/>
    <x v="0"/>
    <s v="The 2013 EITI Reports provide the general formula for calculating subnational transfers, but not the actual formula used for calculating transfers to individual states and local government. Discrepancies between actual and calculated transfers are not described."/>
    <s v="https://eiti.org/nigeria#nigerias-progress-by-requirement"/>
    <s v="http://www.neiti.org.ng/"/>
    <s v="https://eiti.org/api/v1.0/score_data/3"/>
    <s v="NigeriaSubnational transfers (#5.2)"/>
    <x v="1"/>
  </r>
  <r>
    <x v="24"/>
    <x v="24"/>
    <n v="1"/>
    <n v="3"/>
    <s v="Nigeria: 2016"/>
    <s v="NGA"/>
    <s v="Nigeria"/>
    <s v="https://eiti.org/board-decision/2017-2"/>
    <s v="https://eiti.org/document/validation-nigeria-2016-documentation"/>
    <n v="2016"/>
    <n v="2018"/>
    <s v="Satisfactory progress"/>
    <x v="1"/>
    <n v="4"/>
    <x v="0"/>
    <s v="There appears to have been consistent delays in Nigeria’s EITI reporting. Nigeria submitted a request for a six-month extension to the reporting deadline for its 2013 EITI Reports, which were published more than five months after the 31 December 2015 deadline. "/>
    <s v="https://eiti.org/nigeria#nigerias-progress-by-requirement"/>
    <s v="http://www.neiti.org.ng/"/>
    <s v="https://eiti.org/api/v1.0/score_data/3"/>
    <s v="NigeriaData timeliness (#4.8)"/>
    <x v="1"/>
  </r>
  <r>
    <x v="24"/>
    <x v="24"/>
    <n v="1"/>
    <n v="3"/>
    <s v="Nigeria: 2016"/>
    <s v="NGA"/>
    <s v="Nigeria"/>
    <s v="https://eiti.org/board-decision/2017-2"/>
    <s v="https://eiti.org/document/validation-nigeria-2016-documentation"/>
    <n v="2016"/>
    <n v="2018"/>
    <s v="Satisfactory progress"/>
    <x v="0"/>
    <n v="4"/>
    <x v="0"/>
    <s v="While the MSG has agreed quality assurance procedures for the 2013 EITI Report, gaps were identified in assessing data quality, including assurance mechanisms being agreed prior to the Independent Administrators’ review of auditing procedures and a lack of  overview of audit procedures for companies. Procedures adopted to ensure the reliability of data in are not sufficiently described and the 2013 EITI Report does not provide an assessment of whether the payments and revenues were subject to credible, independent audit, applying international auditing standards."/>
    <s v="https://eiti.org/nigeria#nigerias-progress-by-requirement"/>
    <s v="http://www.neiti.org.ng/"/>
    <s v="https://eiti.org/api/v1.0/score_data/3"/>
    <s v="NigeriaData quality (#4.9)"/>
    <x v="1"/>
  </r>
  <r>
    <x v="24"/>
    <x v="24"/>
    <n v="1"/>
    <n v="3"/>
    <s v="Nigeria: 2016"/>
    <s v="NGA"/>
    <s v="Nigeria"/>
    <s v="https://eiti.org/board-decision/2017-2"/>
    <s v="https://eiti.org/document/validation-nigeria-2016-documentation"/>
    <n v="2016"/>
    <n v="2018"/>
    <s v="Satisfactory progress"/>
    <x v="11"/>
    <n v="4"/>
    <x v="0"/>
    <s v=""/>
    <s v="https://eiti.org/nigeria#nigerias-progress-by-requirement"/>
    <s v="http://www.neiti.org.ng/"/>
    <s v="https://eiti.org/api/v1.0/score_data/3"/>
    <s v="NigeriaOverall Progress (#0.0)"/>
    <x v="1"/>
  </r>
  <r>
    <x v="25"/>
    <x v="25"/>
    <n v="1"/>
    <n v="32"/>
    <s v="Norway: 2016"/>
    <s v="NOR"/>
    <s v="Norway"/>
    <s v="https://eiti.org/board-decision/2017-62"/>
    <s v="https://eiti.org/document/norway-validation-2016"/>
    <n v="2016"/>
    <n v="2018"/>
    <s v="Satisfactory progress"/>
    <x v="33"/>
    <n v="6"/>
    <x v="6"/>
    <s v=""/>
    <s v="https://eiti.org/norway#norways-progress-by-requirement"/>
    <s v="http://www.eiti.no/"/>
    <s v="https://eiti.org/api/v1.0/score_data/32"/>
    <s v="NorwayExploration data (#3.1)"/>
    <x v="1"/>
  </r>
  <r>
    <x v="25"/>
    <x v="25"/>
    <n v="1"/>
    <n v="32"/>
    <s v="Norway: 2016"/>
    <s v="NOR"/>
    <s v="Norway"/>
    <s v="https://eiti.org/board-decision/2017-62"/>
    <s v="https://eiti.org/document/norway-validation-2016"/>
    <n v="2016"/>
    <n v="2018"/>
    <s v="Satisfactory progress"/>
    <x v="32"/>
    <n v="5"/>
    <x v="1"/>
    <s v=""/>
    <s v="https://eiti.org/norway#norways-progress-by-requirement"/>
    <s v="http://www.eiti.no/"/>
    <s v="https://eiti.org/api/v1.0/score_data/32"/>
    <s v="NorwayProduction data (#3.2)"/>
    <x v="1"/>
  </r>
  <r>
    <x v="25"/>
    <x v="25"/>
    <n v="1"/>
    <n v="32"/>
    <s v="Norway: 2016"/>
    <s v="NOR"/>
    <s v="Norway"/>
    <s v="https://eiti.org/board-decision/2017-62"/>
    <s v="https://eiti.org/document/norway-validation-2016"/>
    <n v="2016"/>
    <n v="2018"/>
    <s v="Satisfactory progress"/>
    <x v="31"/>
    <n v="1"/>
    <x v="4"/>
    <s v=""/>
    <s v="https://eiti.org/norway#norways-progress-by-requirement"/>
    <s v="http://www.eiti.no/"/>
    <s v="https://eiti.org/api/v1.0/score_data/32"/>
    <s v="NorwayBeneficial ownership (#2.5)"/>
    <x v="1"/>
  </r>
  <r>
    <x v="25"/>
    <x v="25"/>
    <n v="1"/>
    <n v="32"/>
    <s v="Norway: 2016"/>
    <s v="NOR"/>
    <s v="Norway"/>
    <s v="https://eiti.org/board-decision/2017-62"/>
    <s v="https://eiti.org/document/norway-validation-2016"/>
    <n v="2016"/>
    <n v="2018"/>
    <s v="Satisfactory progress"/>
    <x v="30"/>
    <n v="6"/>
    <x v="6"/>
    <s v=""/>
    <s v="https://eiti.org/norway#norways-progress-by-requirement"/>
    <s v="http://www.eiti.no/"/>
    <s v="https://eiti.org/api/v1.0/score_data/32"/>
    <s v="NorwayState participation (#2.6)"/>
    <x v="1"/>
  </r>
  <r>
    <x v="25"/>
    <x v="25"/>
    <n v="1"/>
    <n v="32"/>
    <s v="Norway: 2016"/>
    <s v="NOR"/>
    <s v="Norway"/>
    <s v="https://eiti.org/board-decision/2017-62"/>
    <s v="https://eiti.org/document/norway-validation-2016"/>
    <n v="2016"/>
    <n v="2018"/>
    <s v="Satisfactory progress"/>
    <x v="29"/>
    <n v="0"/>
    <x v="2"/>
    <s v=""/>
    <s v="https://eiti.org/norway#norways-progress-by-requirement"/>
    <s v="http://www.eiti.no/"/>
    <s v="https://eiti.org/api/v1.0/score_data/32"/>
    <s v="NorwayIn-kind revenues (#4.2)"/>
    <x v="1"/>
  </r>
  <r>
    <x v="25"/>
    <x v="25"/>
    <n v="1"/>
    <n v="32"/>
    <s v="Norway: 2016"/>
    <s v="NOR"/>
    <s v="Norway"/>
    <s v="https://eiti.org/board-decision/2017-62"/>
    <s v="https://eiti.org/document/norway-validation-2016"/>
    <n v="2016"/>
    <n v="2018"/>
    <s v="Satisfactory progress"/>
    <x v="28"/>
    <n v="0"/>
    <x v="2"/>
    <s v=""/>
    <s v="https://eiti.org/norway#norways-progress-by-requirement"/>
    <s v="http://www.eiti.no/"/>
    <s v="https://eiti.org/api/v1.0/score_data/32"/>
    <s v="NorwayBarter agreements (#4.3)"/>
    <x v="1"/>
  </r>
  <r>
    <x v="25"/>
    <x v="25"/>
    <n v="1"/>
    <n v="32"/>
    <s v="Norway: 2016"/>
    <s v="NOR"/>
    <s v="Norway"/>
    <s v="https://eiti.org/board-decision/2017-62"/>
    <s v="https://eiti.org/document/norway-validation-2016"/>
    <n v="2016"/>
    <n v="2018"/>
    <s v="Satisfactory progress"/>
    <x v="27"/>
    <n v="5"/>
    <x v="1"/>
    <s v=""/>
    <s v="https://eiti.org/norway#norways-progress-by-requirement"/>
    <s v="http://www.eiti.no/"/>
    <s v="https://eiti.org/api/v1.0/score_data/32"/>
    <s v="NorwayExport data (#3.3)"/>
    <x v="1"/>
  </r>
  <r>
    <x v="25"/>
    <x v="25"/>
    <n v="1"/>
    <n v="32"/>
    <s v="Norway: 2016"/>
    <s v="NOR"/>
    <s v="Norway"/>
    <s v="https://eiti.org/board-decision/2017-62"/>
    <s v="https://eiti.org/document/norway-validation-2016"/>
    <n v="2016"/>
    <n v="2018"/>
    <s v="Satisfactory progress"/>
    <x v="26"/>
    <n v="5"/>
    <x v="1"/>
    <s v=""/>
    <s v="https://eiti.org/norway#norways-progress-by-requirement"/>
    <s v="http://www.eiti.no/"/>
    <s v="https://eiti.org/api/v1.0/score_data/32"/>
    <s v="NorwayComprehensiveness (#4.1)"/>
    <x v="1"/>
  </r>
  <r>
    <x v="25"/>
    <x v="25"/>
    <n v="1"/>
    <n v="32"/>
    <s v="Norway: 2016"/>
    <s v="NOR"/>
    <s v="Norway"/>
    <s v="https://eiti.org/board-decision/2017-62"/>
    <s v="https://eiti.org/document/norway-validation-2016"/>
    <n v="2016"/>
    <n v="2018"/>
    <s v="Satisfactory progress"/>
    <x v="25"/>
    <n v="5"/>
    <x v="1"/>
    <s v=""/>
    <s v="https://eiti.org/norway#norways-progress-by-requirement"/>
    <s v="http://www.eiti.no/"/>
    <s v="https://eiti.org/api/v1.0/score_data/32"/>
    <s v="NorwayPolicy on contract disclosure (#2.4)"/>
    <x v="1"/>
  </r>
  <r>
    <x v="25"/>
    <x v="25"/>
    <n v="1"/>
    <n v="32"/>
    <s v="Norway: 2016"/>
    <s v="NOR"/>
    <s v="Norway"/>
    <s v="https://eiti.org/board-decision/2017-62"/>
    <s v="https://eiti.org/document/norway-validation-2016"/>
    <n v="2016"/>
    <n v="2018"/>
    <s v="Satisfactory progress"/>
    <x v="24"/>
    <n v="4"/>
    <x v="0"/>
    <s v=""/>
    <s v="https://eiti.org/norway#norways-progress-by-requirement"/>
    <s v="http://www.eiti.no/"/>
    <s v="https://eiti.org/api/v1.0/score_data/32"/>
    <s v="NorwayCivil society engagement (#1.3)"/>
    <x v="1"/>
  </r>
  <r>
    <x v="25"/>
    <x v="25"/>
    <n v="1"/>
    <n v="32"/>
    <s v="Norway: 2016"/>
    <s v="NOR"/>
    <s v="Norway"/>
    <s v="https://eiti.org/board-decision/2017-62"/>
    <s v="https://eiti.org/document/norway-validation-2016"/>
    <n v="2016"/>
    <n v="2018"/>
    <s v="Satisfactory progress"/>
    <x v="23"/>
    <n v="4"/>
    <x v="0"/>
    <s v=""/>
    <s v="https://eiti.org/norway#norways-progress-by-requirement"/>
    <s v="http://www.eiti.no/"/>
    <s v="https://eiti.org/api/v1.0/score_data/32"/>
    <s v="NorwayMSG governance (#1.4)"/>
    <x v="1"/>
  </r>
  <r>
    <x v="25"/>
    <x v="25"/>
    <n v="1"/>
    <n v="32"/>
    <s v="Norway: 2016"/>
    <s v="NOR"/>
    <s v="Norway"/>
    <s v="https://eiti.org/board-decision/2017-62"/>
    <s v="https://eiti.org/document/norway-validation-2016"/>
    <n v="2016"/>
    <n v="2018"/>
    <s v="Satisfactory progress"/>
    <x v="22"/>
    <n v="5"/>
    <x v="1"/>
    <s v=""/>
    <s v="https://eiti.org/norway#norways-progress-by-requirement"/>
    <s v="http://www.eiti.no/"/>
    <s v="https://eiti.org/api/v1.0/score_data/32"/>
    <s v="NorwayGovernment engagement (#1.1)"/>
    <x v="1"/>
  </r>
  <r>
    <x v="25"/>
    <x v="25"/>
    <n v="1"/>
    <n v="32"/>
    <s v="Norway: 2016"/>
    <s v="NOR"/>
    <s v="Norway"/>
    <s v="https://eiti.org/board-decision/2017-62"/>
    <s v="https://eiti.org/document/norway-validation-2016"/>
    <n v="2016"/>
    <n v="2018"/>
    <s v="Satisfactory progress"/>
    <x v="21"/>
    <n v="5"/>
    <x v="1"/>
    <s v=""/>
    <s v="https://eiti.org/norway#norways-progress-by-requirement"/>
    <s v="http://www.eiti.no/"/>
    <s v="https://eiti.org/api/v1.0/score_data/32"/>
    <s v="NorwayIndustry engagement (#1.2)"/>
    <x v="1"/>
  </r>
  <r>
    <x v="25"/>
    <x v="25"/>
    <n v="1"/>
    <n v="32"/>
    <s v="Norway: 2016"/>
    <s v="NOR"/>
    <s v="Norway"/>
    <s v="https://eiti.org/board-decision/2017-62"/>
    <s v="https://eiti.org/document/norway-validation-2016"/>
    <n v="2016"/>
    <n v="2018"/>
    <s v="Satisfactory progress"/>
    <x v="20"/>
    <n v="6"/>
    <x v="6"/>
    <s v=""/>
    <s v="https://eiti.org/norway#norways-progress-by-requirement"/>
    <s v="http://www.eiti.no/"/>
    <s v="https://eiti.org/api/v1.0/score_data/32"/>
    <s v="NorwayLicense allocations (#2.2)"/>
    <x v="1"/>
  </r>
  <r>
    <x v="25"/>
    <x v="25"/>
    <n v="1"/>
    <n v="32"/>
    <s v="Norway: 2016"/>
    <s v="NOR"/>
    <s v="Norway"/>
    <s v="https://eiti.org/board-decision/2017-62"/>
    <s v="https://eiti.org/document/norway-validation-2016"/>
    <n v="2016"/>
    <n v="2018"/>
    <s v="Satisfactory progress"/>
    <x v="19"/>
    <n v="6"/>
    <x v="6"/>
    <s v=""/>
    <s v="https://eiti.org/norway#norways-progress-by-requirement"/>
    <s v="http://www.eiti.no/"/>
    <s v="https://eiti.org/api/v1.0/score_data/32"/>
    <s v="NorwayLicense register (#2.3)"/>
    <x v="1"/>
  </r>
  <r>
    <x v="25"/>
    <x v="25"/>
    <n v="1"/>
    <n v="32"/>
    <s v="Norway: 2016"/>
    <s v="NOR"/>
    <s v="Norway"/>
    <s v="https://eiti.org/board-decision/2017-62"/>
    <s v="https://eiti.org/document/norway-validation-2016"/>
    <n v="2016"/>
    <n v="2018"/>
    <s v="Satisfactory progress"/>
    <x v="18"/>
    <n v="3"/>
    <x v="3"/>
    <s v=""/>
    <s v="https://eiti.org/norway#norways-progress-by-requirement"/>
    <s v="http://www.eiti.no/"/>
    <s v="https://eiti.org/api/v1.0/score_data/32"/>
    <s v="NorwayWorkplan (#1.5)"/>
    <x v="1"/>
  </r>
  <r>
    <x v="25"/>
    <x v="25"/>
    <n v="1"/>
    <n v="32"/>
    <s v="Norway: 2016"/>
    <s v="NOR"/>
    <s v="Norway"/>
    <s v="https://eiti.org/board-decision/2017-62"/>
    <s v="https://eiti.org/document/norway-validation-2016"/>
    <n v="2016"/>
    <n v="2018"/>
    <s v="Satisfactory progress"/>
    <x v="17"/>
    <n v="5"/>
    <x v="1"/>
    <s v=""/>
    <s v="https://eiti.org/norway#norways-progress-by-requirement"/>
    <s v="http://www.eiti.no/"/>
    <s v="https://eiti.org/api/v1.0/score_data/32"/>
    <s v="NorwayLegal framework (#2.1)"/>
    <x v="1"/>
  </r>
  <r>
    <x v="25"/>
    <x v="25"/>
    <n v="1"/>
    <n v="32"/>
    <s v="Norway: 2016"/>
    <s v="NOR"/>
    <s v="Norway"/>
    <s v="https://eiti.org/board-decision/2017-62"/>
    <s v="https://eiti.org/document/norway-validation-2016"/>
    <n v="2016"/>
    <n v="2018"/>
    <s v="Satisfactory progress"/>
    <x v="16"/>
    <n v="6"/>
    <x v="6"/>
    <s v=""/>
    <s v="https://eiti.org/norway#norways-progress-by-requirement"/>
    <s v="http://www.eiti.no/"/>
    <s v="https://eiti.org/api/v1.0/score_data/32"/>
    <s v="NorwayEconomic contribution (#6.3)"/>
    <x v="1"/>
  </r>
  <r>
    <x v="25"/>
    <x v="25"/>
    <n v="1"/>
    <n v="32"/>
    <s v="Norway: 2016"/>
    <s v="NOR"/>
    <s v="Norway"/>
    <s v="https://eiti.org/board-decision/2017-62"/>
    <s v="https://eiti.org/document/norway-validation-2016"/>
    <n v="2016"/>
    <n v="2018"/>
    <s v="Satisfactory progress"/>
    <x v="15"/>
    <n v="3"/>
    <x v="3"/>
    <s v=""/>
    <s v="https://eiti.org/norway#norways-progress-by-requirement"/>
    <s v="http://www.eiti.no/"/>
    <s v="https://eiti.org/api/v1.0/score_data/32"/>
    <s v="NorwayPublic debate (#7.1)"/>
    <x v="1"/>
  </r>
  <r>
    <x v="25"/>
    <x v="25"/>
    <n v="1"/>
    <n v="32"/>
    <s v="Norway: 2016"/>
    <s v="NOR"/>
    <s v="Norway"/>
    <s v="https://eiti.org/board-decision/2017-62"/>
    <s v="https://eiti.org/document/norway-validation-2016"/>
    <n v="2016"/>
    <n v="2018"/>
    <s v="Satisfactory progress"/>
    <x v="14"/>
    <n v="0"/>
    <x v="2"/>
    <s v=""/>
    <s v="https://eiti.org/norway#norways-progress-by-requirement"/>
    <s v="http://www.eiti.no/"/>
    <s v="https://eiti.org/api/v1.0/score_data/32"/>
    <s v="NorwayMandatory social expenditures (#6.1)"/>
    <x v="1"/>
  </r>
  <r>
    <x v="25"/>
    <x v="25"/>
    <n v="1"/>
    <n v="32"/>
    <s v="Norway: 2016"/>
    <s v="NOR"/>
    <s v="Norway"/>
    <s v="https://eiti.org/board-decision/2017-62"/>
    <s v="https://eiti.org/document/norway-validation-2016"/>
    <n v="2016"/>
    <n v="2018"/>
    <s v="Satisfactory progress"/>
    <x v="13"/>
    <n v="0"/>
    <x v="2"/>
    <s v=""/>
    <s v="https://eiti.org/norway#norways-progress-by-requirement"/>
    <s v="http://www.eiti.no/"/>
    <s v="https://eiti.org/api/v1.0/score_data/32"/>
    <s v="NorwaySOE quasi-fiscal expenditures (#6.2)"/>
    <x v="1"/>
  </r>
  <r>
    <x v="25"/>
    <x v="25"/>
    <n v="1"/>
    <n v="32"/>
    <s v="Norway: 2016"/>
    <s v="NOR"/>
    <s v="Norway"/>
    <s v="https://eiti.org/board-decision/2017-62"/>
    <s v="https://eiti.org/document/norway-validation-2016"/>
    <n v="2016"/>
    <n v="2018"/>
    <s v="Satisfactory progress"/>
    <x v="12"/>
    <n v="4"/>
    <x v="0"/>
    <s v=""/>
    <s v="https://eiti.org/norway#norways-progress-by-requirement"/>
    <s v="http://www.eiti.no/"/>
    <s v="https://eiti.org/api/v1.0/score_data/32"/>
    <s v="NorwayOutcomes and impact of implementation (#7.4)"/>
    <x v="1"/>
  </r>
  <r>
    <x v="25"/>
    <x v="25"/>
    <n v="1"/>
    <n v="32"/>
    <s v="Norway: 2016"/>
    <s v="NOR"/>
    <s v="Norway"/>
    <s v="https://eiti.org/board-decision/2017-62"/>
    <s v="https://eiti.org/document/norway-validation-2016"/>
    <n v="2016"/>
    <n v="2018"/>
    <s v="Satisfactory progress"/>
    <x v="11"/>
    <n v="4"/>
    <x v="0"/>
    <s v=""/>
    <s v="https://eiti.org/norway#norways-progress-by-requirement"/>
    <s v="http://www.eiti.no/"/>
    <s v="https://eiti.org/api/v1.0/score_data/32"/>
    <s v="NorwayOverall Progress (#0.0)"/>
    <x v="1"/>
  </r>
  <r>
    <x v="25"/>
    <x v="25"/>
    <n v="1"/>
    <n v="32"/>
    <s v="Norway: 2016"/>
    <s v="NOR"/>
    <s v="Norway"/>
    <s v="https://eiti.org/board-decision/2017-62"/>
    <s v="https://eiti.org/document/norway-validation-2016"/>
    <n v="2016"/>
    <n v="2018"/>
    <s v="Satisfactory progress"/>
    <x v="10"/>
    <n v="1"/>
    <x v="4"/>
    <s v=""/>
    <s v="https://eiti.org/norway#norways-progress-by-requirement"/>
    <s v="http://www.eiti.no/"/>
    <s v="https://eiti.org/api/v1.0/score_data/32"/>
    <s v="NorwayData accessibility (#7.2)"/>
    <x v="1"/>
  </r>
  <r>
    <x v="25"/>
    <x v="25"/>
    <n v="1"/>
    <n v="32"/>
    <s v="Norway: 2016"/>
    <s v="NOR"/>
    <s v="Norway"/>
    <s v="https://eiti.org/board-decision/2017-62"/>
    <s v="https://eiti.org/document/norway-validation-2016"/>
    <n v="2016"/>
    <n v="2018"/>
    <s v="Satisfactory progress"/>
    <x v="9"/>
    <n v="5"/>
    <x v="1"/>
    <s v=""/>
    <s v="https://eiti.org/norway#norways-progress-by-requirement"/>
    <s v="http://www.eiti.no/"/>
    <s v="https://eiti.org/api/v1.0/score_data/32"/>
    <s v="NorwayFollow up on recommendations (#7.3)"/>
    <x v="1"/>
  </r>
  <r>
    <x v="25"/>
    <x v="25"/>
    <n v="1"/>
    <n v="32"/>
    <s v="Norway: 2016"/>
    <s v="NOR"/>
    <s v="Norway"/>
    <s v="https://eiti.org/board-decision/2017-62"/>
    <s v="https://eiti.org/document/norway-validation-2016"/>
    <n v="2016"/>
    <n v="2018"/>
    <s v="Satisfactory progress"/>
    <x v="8"/>
    <n v="1"/>
    <x v="4"/>
    <s v=""/>
    <s v="https://eiti.org/norway#norways-progress-by-requirement"/>
    <s v="http://www.eiti.no/"/>
    <s v="https://eiti.org/api/v1.0/score_data/32"/>
    <s v="NorwayRevenue management and expenditures (#5.3)"/>
    <x v="1"/>
  </r>
  <r>
    <x v="25"/>
    <x v="25"/>
    <n v="1"/>
    <n v="32"/>
    <s v="Norway: 2016"/>
    <s v="NOR"/>
    <s v="Norway"/>
    <s v="https://eiti.org/board-decision/2017-62"/>
    <s v="https://eiti.org/document/norway-validation-2016"/>
    <n v="2016"/>
    <n v="2018"/>
    <s v="Satisfactory progress"/>
    <x v="7"/>
    <n v="5"/>
    <x v="1"/>
    <s v=""/>
    <s v="https://eiti.org/norway#norways-progress-by-requirement"/>
    <s v="http://www.eiti.no/"/>
    <s v="https://eiti.org/api/v1.0/score_data/32"/>
    <s v="NorwayDirect subnational payments (#4.6)"/>
    <x v="1"/>
  </r>
  <r>
    <x v="25"/>
    <x v="25"/>
    <n v="1"/>
    <n v="32"/>
    <s v="Norway: 2016"/>
    <s v="NOR"/>
    <s v="Norway"/>
    <s v="https://eiti.org/board-decision/2017-62"/>
    <s v="https://eiti.org/document/norway-validation-2016"/>
    <n v="2016"/>
    <n v="2018"/>
    <s v="Satisfactory progress"/>
    <x v="6"/>
    <n v="5"/>
    <x v="1"/>
    <s v=""/>
    <s v="https://eiti.org/norway#norways-progress-by-requirement"/>
    <s v="http://www.eiti.no/"/>
    <s v="https://eiti.org/api/v1.0/score_data/32"/>
    <s v="NorwayDisaggregation (#4.7)"/>
    <x v="1"/>
  </r>
  <r>
    <x v="25"/>
    <x v="25"/>
    <n v="1"/>
    <n v="32"/>
    <s v="Norway: 2016"/>
    <s v="NOR"/>
    <s v="Norway"/>
    <s v="https://eiti.org/board-decision/2017-62"/>
    <s v="https://eiti.org/document/norway-validation-2016"/>
    <n v="2016"/>
    <n v="2018"/>
    <s v="Satisfactory progress"/>
    <x v="5"/>
    <n v="5"/>
    <x v="1"/>
    <s v=""/>
    <s v="https://eiti.org/norway#norways-progress-by-requirement"/>
    <s v="http://www.eiti.no/"/>
    <s v="https://eiti.org/api/v1.0/score_data/32"/>
    <s v="NorwayTransportation revenues (#4.4)"/>
    <x v="1"/>
  </r>
  <r>
    <x v="25"/>
    <x v="25"/>
    <n v="1"/>
    <n v="32"/>
    <s v="Norway: 2016"/>
    <s v="NOR"/>
    <s v="Norway"/>
    <s v="https://eiti.org/board-decision/2017-62"/>
    <s v="https://eiti.org/document/norway-validation-2016"/>
    <n v="2016"/>
    <n v="2018"/>
    <s v="Satisfactory progress"/>
    <x v="4"/>
    <n v="5"/>
    <x v="1"/>
    <s v=""/>
    <s v="https://eiti.org/norway#norways-progress-by-requirement"/>
    <s v="http://www.eiti.no/"/>
    <s v="https://eiti.org/api/v1.0/score_data/32"/>
    <s v="NorwaySOE transactions (#4.5)"/>
    <x v="1"/>
  </r>
  <r>
    <x v="25"/>
    <x v="25"/>
    <n v="1"/>
    <n v="32"/>
    <s v="Norway: 2016"/>
    <s v="NOR"/>
    <s v="Norway"/>
    <s v="https://eiti.org/board-decision/2017-62"/>
    <s v="https://eiti.org/document/norway-validation-2016"/>
    <n v="2016"/>
    <n v="2018"/>
    <s v="Satisfactory progress"/>
    <x v="3"/>
    <n v="6"/>
    <x v="6"/>
    <s v=""/>
    <s v="https://eiti.org/norway#norways-progress-by-requirement"/>
    <s v="http://www.eiti.no/"/>
    <s v="https://eiti.org/api/v1.0/score_data/32"/>
    <s v="NorwayDistribution of revenues (#5.1)"/>
    <x v="1"/>
  </r>
  <r>
    <x v="25"/>
    <x v="25"/>
    <n v="1"/>
    <n v="32"/>
    <s v="Norway: 2016"/>
    <s v="NOR"/>
    <s v="Norway"/>
    <s v="https://eiti.org/board-decision/2017-62"/>
    <s v="https://eiti.org/document/norway-validation-2016"/>
    <n v="2016"/>
    <n v="2018"/>
    <s v="Satisfactory progress"/>
    <x v="2"/>
    <n v="0"/>
    <x v="2"/>
    <s v=""/>
    <s v="https://eiti.org/norway#norways-progress-by-requirement"/>
    <s v="http://www.eiti.no/"/>
    <s v="https://eiti.org/api/v1.0/score_data/32"/>
    <s v="NorwaySubnational transfers (#5.2)"/>
    <x v="1"/>
  </r>
  <r>
    <x v="25"/>
    <x v="25"/>
    <n v="1"/>
    <n v="32"/>
    <s v="Norway: 2016"/>
    <s v="NOR"/>
    <s v="Norway"/>
    <s v="https://eiti.org/board-decision/2017-62"/>
    <s v="https://eiti.org/document/norway-validation-2016"/>
    <n v="2016"/>
    <n v="2018"/>
    <s v="Satisfactory progress"/>
    <x v="1"/>
    <n v="6"/>
    <x v="6"/>
    <s v=""/>
    <s v="https://eiti.org/norway#norways-progress-by-requirement"/>
    <s v="http://www.eiti.no/"/>
    <s v="https://eiti.org/api/v1.0/score_data/32"/>
    <s v="NorwayData timeliness (#4.8)"/>
    <x v="1"/>
  </r>
  <r>
    <x v="25"/>
    <x v="25"/>
    <n v="1"/>
    <n v="32"/>
    <s v="Norway: 2016"/>
    <s v="NOR"/>
    <s v="Norway"/>
    <s v="https://eiti.org/board-decision/2017-62"/>
    <s v="https://eiti.org/document/norway-validation-2016"/>
    <n v="2016"/>
    <n v="2018"/>
    <s v="Satisfactory progress"/>
    <x v="0"/>
    <n v="5"/>
    <x v="1"/>
    <s v=""/>
    <s v="https://eiti.org/norway#norways-progress-by-requirement"/>
    <s v="http://www.eiti.no/"/>
    <s v="https://eiti.org/api/v1.0/score_data/32"/>
    <s v="NorwayData quality (#4.9)"/>
    <x v="1"/>
  </r>
  <r>
    <x v="26"/>
    <x v="26"/>
    <n v="1"/>
    <n v="42"/>
    <s v="Papua New Guinea: 2018"/>
    <s v="PNG"/>
    <s v="Papua New Guinea"/>
    <s v="https://eiti.org/BD/2018-55"/>
    <s v="https://eiti.org/document/papua-new-guinea-validation-2018"/>
    <n v="2018"/>
    <n v="2018"/>
    <s v="Meaningful progress"/>
    <x v="0"/>
    <n v="3"/>
    <x v="3"/>
    <s v="The report does not provide a clear statement on the comprehensiveness and reliability of financial data, coverage of reconciliation, nor the materiality of payments from reporting entities that did not provide required quality assurances."/>
    <s v="https://eiti.org/document/papua-new-guinea-validation-2018"/>
    <s v="http://www.pngeiti.org.pg/"/>
    <s v="https://eiti.org/api/v1.0/score_data/42"/>
    <s v="Papua New GuineaData quality (#4.9)"/>
    <x v="0"/>
  </r>
  <r>
    <x v="26"/>
    <x v="26"/>
    <n v="1"/>
    <n v="42"/>
    <s v="Papua New Guinea: 2018"/>
    <s v="PNG"/>
    <s v="Papua New Guinea"/>
    <s v="https://eiti.org/BD/2018-55"/>
    <s v="https://eiti.org/document/papua-new-guinea-validation-2018"/>
    <n v="2018"/>
    <n v="2018"/>
    <s v="Meaningful progress"/>
    <x v="1"/>
    <n v="5"/>
    <x v="1"/>
    <s v="PNG is ahead of the required reporting cycle, having published 2016 data on 30 December 2017. The 2015 data was also published on 30 December 2017."/>
    <s v="https://eiti.org/document/papua-new-guinea-validation-2018"/>
    <s v="http://www.pngeiti.org.pg/"/>
    <s v="https://eiti.org/api/v1.0/score_data/42"/>
    <s v="Papua New GuineaData timeliness (#4.8)"/>
    <x v="0"/>
  </r>
  <r>
    <x v="26"/>
    <x v="26"/>
    <n v="1"/>
    <n v="42"/>
    <s v="Papua New Guinea: 2018"/>
    <s v="PNG"/>
    <s v="Papua New Guinea"/>
    <s v="https://eiti.org/BD/2018-55"/>
    <s v="https://eiti.org/document/papua-new-guinea-validation-2018"/>
    <n v="2018"/>
    <n v="2018"/>
    <s v="Meaningful progress"/>
    <x v="2"/>
    <n v="3"/>
    <x v="3"/>
    <s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
    <s v="https://eiti.org/document/papua-new-guinea-validation-2018"/>
    <s v="http://www.pngeiti.org.pg/"/>
    <s v="https://eiti.org/api/v1.0/score_data/42"/>
    <s v="Papua New GuineaSubnational transfers (#5.2)"/>
    <x v="0"/>
  </r>
  <r>
    <x v="26"/>
    <x v="26"/>
    <n v="1"/>
    <n v="42"/>
    <s v="Papua New Guinea: 2018"/>
    <s v="PNG"/>
    <s v="Papua New Guinea"/>
    <s v="https://eiti.org/BD/2018-55"/>
    <s v="https://eiti.org/document/papua-new-guinea-validation-2018"/>
    <n v="2018"/>
    <n v="2018"/>
    <s v="Meaningful progress"/>
    <x v="3"/>
    <n v="3"/>
    <x v="3"/>
    <s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
    <s v="https://eiti.org/document/papua-new-guinea-validation-2018"/>
    <s v="http://www.pngeiti.org.pg/"/>
    <s v="https://eiti.org/api/v1.0/score_data/42"/>
    <s v="Papua New GuineaDistribution of revenues (#5.1)"/>
    <x v="0"/>
  </r>
  <r>
    <x v="26"/>
    <x v="26"/>
    <n v="1"/>
    <n v="42"/>
    <s v="Papua New Guinea: 2018"/>
    <s v="PNG"/>
    <s v="Papua New Guinea"/>
    <s v="https://eiti.org/BD/2018-55"/>
    <s v="https://eiti.org/document/papua-new-guinea-validation-2018"/>
    <n v="2018"/>
    <n v="2018"/>
    <s v="Meaningful progress"/>
    <x v="4"/>
    <n v="4"/>
    <x v="0"/>
    <s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
    <s v="https://eiti.org/document/papua-new-guinea-validation-2018"/>
    <s v="http://www.pngeiti.org.pg/"/>
    <s v="https://eiti.org/api/v1.0/score_data/42"/>
    <s v="Papua New GuineaSOE transactions (#4.5)"/>
    <x v="0"/>
  </r>
  <r>
    <x v="26"/>
    <x v="26"/>
    <n v="1"/>
    <n v="42"/>
    <s v="Papua New Guinea: 2018"/>
    <s v="PNG"/>
    <s v="Papua New Guinea"/>
    <s v="https://eiti.org/BD/2018-55"/>
    <s v="https://eiti.org/document/papua-new-guinea-validation-2018"/>
    <n v="2018"/>
    <n v="2018"/>
    <s v="Meaningful progress"/>
    <x v="5"/>
    <n v="0"/>
    <x v="2"/>
    <s v="The 2016 EITI Report confirms that according to Treasury, transport revenues do not exist in PNG except for pipeline fees, which are not material."/>
    <s v="https://eiti.org/document/papua-new-guinea-validation-2018"/>
    <s v="http://www.pngeiti.org.pg/"/>
    <s v="https://eiti.org/api/v1.0/score_data/42"/>
    <s v="Papua New GuineaTransportation revenues (#4.4)"/>
    <x v="0"/>
  </r>
  <r>
    <x v="26"/>
    <x v="26"/>
    <n v="1"/>
    <n v="42"/>
    <s v="Papua New Guinea: 2018"/>
    <s v="PNG"/>
    <s v="Papua New Guinea"/>
    <s v="https://eiti.org/BD/2018-55"/>
    <s v="https://eiti.org/document/papua-new-guinea-validation-2018"/>
    <n v="2018"/>
    <n v="2018"/>
    <s v="Meaningful progress"/>
    <x v="6"/>
    <n v="5"/>
    <x v="1"/>
    <s v="The data is disaggregated to the levels required by the Standard, i.e., by individual company, revenue stream and government entity for all revenue streams."/>
    <s v="https://eiti.org/document/papua-new-guinea-validation-2018"/>
    <s v="http://www.pngeiti.org.pg/"/>
    <s v="https://eiti.org/api/v1.0/score_data/42"/>
    <s v="Papua New GuineaDisaggregation (#4.7)"/>
    <x v="0"/>
  </r>
  <r>
    <x v="26"/>
    <x v="26"/>
    <n v="1"/>
    <n v="42"/>
    <s v="Papua New Guinea: 2018"/>
    <s v="PNG"/>
    <s v="Papua New Guinea"/>
    <s v="https://eiti.org/BD/2018-55"/>
    <s v="https://eiti.org/document/papua-new-guinea-validation-2018"/>
    <n v="2018"/>
    <n v="2018"/>
    <s v="Meaningful progress"/>
    <x v="7"/>
    <n v="3"/>
    <x v="3"/>
    <s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
    <s v="https://eiti.org/document/papua-new-guinea-validation-2018"/>
    <s v="http://www.pngeiti.org.pg/"/>
    <s v="https://eiti.org/api/v1.0/score_data/42"/>
    <s v="Papua New GuineaDirect subnational payments (#4.6)"/>
    <x v="0"/>
  </r>
  <r>
    <x v="26"/>
    <x v="26"/>
    <n v="1"/>
    <n v="42"/>
    <s v="Papua New Guinea: 2018"/>
    <s v="PNG"/>
    <s v="Papua New Guinea"/>
    <s v="https://eiti.org/BD/2018-55"/>
    <s v="https://eiti.org/document/papua-new-guinea-validation-2018"/>
    <n v="2018"/>
    <n v="2018"/>
    <s v="Meaningful progress"/>
    <x v="8"/>
    <n v="1"/>
    <x v="4"/>
    <s v="It is encouraging that the MSG has made an attempt to include information on the budget-making process, as well as some information on revenue management in the 2016 EITI Report."/>
    <s v="https://eiti.org/document/papua-new-guinea-validation-2018"/>
    <s v="http://www.pngeiti.org.pg/"/>
    <s v="https://eiti.org/api/v1.0/score_data/42"/>
    <s v="Papua New GuineaRevenue management and expenditures (#5.3)"/>
    <x v="0"/>
  </r>
  <r>
    <x v="26"/>
    <x v="26"/>
    <n v="1"/>
    <n v="42"/>
    <s v="Papua New Guinea: 2018"/>
    <s v="PNG"/>
    <s v="Papua New Guinea"/>
    <s v="https://eiti.org/BD/2018-55"/>
    <s v="https://eiti.org/document/papua-new-guinea-validation-2018"/>
    <n v="2018"/>
    <n v="2018"/>
    <s v="Meaningful progress"/>
    <x v="9"/>
    <n v="5"/>
    <x v="1"/>
    <s v="The quality of the recommendations from PNG EITI Reports are remarkable. There is progress in some significant recommendations while the rest of the recommendations have been discussed with agencies. The MSG has adopted a formal mechanism to follow-up on these recommendations."/>
    <s v="https://eiti.org/document/papua-new-guinea-validation-2018"/>
    <s v="http://www.pngeiti.org.pg/"/>
    <s v="https://eiti.org/api/v1.0/score_data/42"/>
    <s v="Papua New GuineaFollow up on recommendations (#7.3)"/>
    <x v="0"/>
  </r>
  <r>
    <x v="26"/>
    <x v="26"/>
    <n v="1"/>
    <n v="42"/>
    <s v="Papua New Guinea: 2018"/>
    <s v="PNG"/>
    <s v="Papua New Guinea"/>
    <s v="https://eiti.org/BD/2018-55"/>
    <s v="https://eiti.org/document/papua-new-guinea-validation-2018"/>
    <n v="2018"/>
    <n v="2018"/>
    <s v="Meaningful progress"/>
    <x v="10"/>
    <n v="1"/>
    <x v="4"/>
    <s v="While EITI summary data templates are regularly published, there are no efforts to analyse and simplify data. It is not clear how revenues in the report correspond to the reference system adopted by government."/>
    <s v="https://eiti.org/document/papua-new-guinea-validation-2018"/>
    <s v="http://www.pngeiti.org.pg/"/>
    <s v="https://eiti.org/api/v1.0/score_data/42"/>
    <s v="Papua New GuineaData accessibility (#7.2)"/>
    <x v="0"/>
  </r>
  <r>
    <x v="26"/>
    <x v="26"/>
    <n v="1"/>
    <n v="42"/>
    <s v="Papua New Guinea: 2018"/>
    <s v="PNG"/>
    <s v="Papua New Guinea"/>
    <s v="https://eiti.org/BD/2018-55"/>
    <s v="https://eiti.org/document/papua-new-guinea-validation-2018"/>
    <n v="2018"/>
    <n v="2018"/>
    <s v="Meaningful progress"/>
    <x v="11"/>
    <n v="4"/>
    <x v="0"/>
    <s v=""/>
    <s v="https://eiti.org/document/papua-new-guinea-validation-2018"/>
    <s v="http://www.pngeiti.org.pg/"/>
    <s v="https://eiti.org/api/v1.0/score_data/42"/>
    <s v="Papua New GuineaOverall Progress (#0.0)"/>
    <x v="0"/>
  </r>
  <r>
    <x v="26"/>
    <x v="26"/>
    <n v="1"/>
    <n v="42"/>
    <s v="Papua New Guinea: 2018"/>
    <s v="PNG"/>
    <s v="Papua New Guinea"/>
    <s v="https://eiti.org/BD/2018-55"/>
    <s v="https://eiti.org/document/papua-new-guinea-validation-2018"/>
    <n v="2018"/>
    <n v="2018"/>
    <s v="Meaningful progress"/>
    <x v="12"/>
    <n v="4"/>
    <x v="0"/>
    <s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
    <s v="https://eiti.org/document/papua-new-guinea-validation-2018"/>
    <s v="http://www.pngeiti.org.pg/"/>
    <s v="https://eiti.org/api/v1.0/score_data/42"/>
    <s v="Papua New GuineaOutcomes and impact of implementation (#7.4)"/>
    <x v="0"/>
  </r>
  <r>
    <x v="26"/>
    <x v="26"/>
    <n v="1"/>
    <n v="42"/>
    <s v="Papua New Guinea: 2018"/>
    <s v="PNG"/>
    <s v="Papua New Guinea"/>
    <s v="https://eiti.org/BD/2018-55"/>
    <s v="https://eiti.org/document/papua-new-guinea-validation-2018"/>
    <n v="2018"/>
    <n v="2018"/>
    <s v="Meaningful progress"/>
    <x v="13"/>
    <n v="3"/>
    <x v="3"/>
    <s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
    <s v="https://eiti.org/document/papua-new-guinea-validation-2018"/>
    <s v="http://www.pngeiti.org.pg/"/>
    <s v="https://eiti.org/api/v1.0/score_data/42"/>
    <s v="Papua New GuineaSOE quasi-fiscal expenditures (#6.2)"/>
    <x v="0"/>
  </r>
  <r>
    <x v="26"/>
    <x v="26"/>
    <n v="1"/>
    <n v="42"/>
    <s v="Papua New Guinea: 2018"/>
    <s v="PNG"/>
    <s v="Papua New Guinea"/>
    <s v="https://eiti.org/BD/2018-55"/>
    <s v="https://eiti.org/document/papua-new-guinea-validation-2018"/>
    <n v="2018"/>
    <n v="2018"/>
    <s v="Meaningful progress"/>
    <x v="14"/>
    <n v="4"/>
    <x v="0"/>
    <s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
    <s v="https://eiti.org/document/papua-new-guinea-validation-2018"/>
    <s v="http://www.pngeiti.org.pg/"/>
    <s v="https://eiti.org/api/v1.0/score_data/42"/>
    <s v="Papua New GuineaMandatory social expenditures (#6.1)"/>
    <x v="0"/>
  </r>
  <r>
    <x v="26"/>
    <x v="26"/>
    <n v="1"/>
    <n v="42"/>
    <s v="Papua New Guinea: 2018"/>
    <s v="PNG"/>
    <s v="Papua New Guinea"/>
    <s v="https://eiti.org/BD/2018-55"/>
    <s v="https://eiti.org/document/papua-new-guinea-validation-2018"/>
    <n v="2018"/>
    <n v="2018"/>
    <s v="Meaningful progress"/>
    <x v="15"/>
    <n v="5"/>
    <x v="1"/>
    <s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
    <s v="https://eiti.org/document/papua-new-guinea-validation-2018"/>
    <s v="http://www.pngeiti.org.pg/"/>
    <s v="https://eiti.org/api/v1.0/score_data/42"/>
    <s v="Papua New GuineaPublic debate (#7.1)"/>
    <x v="0"/>
  </r>
  <r>
    <x v="26"/>
    <x v="26"/>
    <n v="1"/>
    <n v="42"/>
    <s v="Papua New Guinea: 2018"/>
    <s v="PNG"/>
    <s v="Papua New Guinea"/>
    <s v="https://eiti.org/BD/2018-55"/>
    <s v="https://eiti.org/document/papua-new-guinea-validation-2018"/>
    <n v="2018"/>
    <n v="2018"/>
    <s v="Meaningful progress"/>
    <x v="16"/>
    <n v="5"/>
    <x v="1"/>
    <s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
    <s v="https://eiti.org/document/papua-new-guinea-validation-2018"/>
    <s v="http://www.pngeiti.org.pg/"/>
    <s v="https://eiti.org/api/v1.0/score_data/42"/>
    <s v="Papua New GuineaEconomic contribution (#6.3)"/>
    <x v="0"/>
  </r>
  <r>
    <x v="26"/>
    <x v="26"/>
    <n v="1"/>
    <n v="42"/>
    <s v="Papua New Guinea: 2018"/>
    <s v="PNG"/>
    <s v="Papua New Guinea"/>
    <s v="https://eiti.org/BD/2018-55"/>
    <s v="https://eiti.org/document/papua-new-guinea-validation-2018"/>
    <n v="2018"/>
    <n v="2018"/>
    <s v="Meaningful progress"/>
    <x v="17"/>
    <n v="5"/>
    <x v="1"/>
    <s v="The 2016 EITI Report contains sufficient information on the governing laws in the sector and the roles of the regulatory agencies. It provides an overview of the applicable fiscal regime and the level of fiscal devolution. Policy reforms are also mentioned."/>
    <s v="https://eiti.org/document/papua-new-guinea-validation-2018"/>
    <s v="http://www.pngeiti.org.pg/"/>
    <s v="https://eiti.org/api/v1.0/score_data/42"/>
    <s v="Papua New GuineaLegal framework (#2.1)"/>
    <x v="0"/>
  </r>
  <r>
    <x v="26"/>
    <x v="26"/>
    <n v="1"/>
    <n v="42"/>
    <s v="Papua New Guinea: 2018"/>
    <s v="PNG"/>
    <s v="Papua New Guinea"/>
    <s v="https://eiti.org/BD/2018-55"/>
    <s v="https://eiti.org/document/papua-new-guinea-validation-2018"/>
    <n v="2018"/>
    <n v="2018"/>
    <s v="Meaningful progress"/>
    <x v="18"/>
    <n v="5"/>
    <x v="1"/>
    <s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
    <s v="https://eiti.org/document/papua-new-guinea-validation-2018"/>
    <s v="http://www.pngeiti.org.pg/"/>
    <s v="https://eiti.org/api/v1.0/score_data/42"/>
    <s v="Papua New GuineaWorkplan (#1.5)"/>
    <x v="0"/>
  </r>
  <r>
    <x v="26"/>
    <x v="26"/>
    <n v="1"/>
    <n v="42"/>
    <s v="Papua New Guinea: 2018"/>
    <s v="PNG"/>
    <s v="Papua New Guinea"/>
    <s v="https://eiti.org/BD/2018-55"/>
    <s v="https://eiti.org/document/papua-new-guinea-validation-2018"/>
    <n v="2018"/>
    <n v="2018"/>
    <s v="Meaningful progress"/>
    <x v="19"/>
    <n v="4"/>
    <x v="0"/>
    <s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
    <s v="https://eiti.org/document/papua-new-guinea-validation-2018"/>
    <s v="http://www.pngeiti.org.pg/"/>
    <s v="https://eiti.org/api/v1.0/score_data/42"/>
    <s v="Papua New GuineaLicense register (#2.3)"/>
    <x v="0"/>
  </r>
  <r>
    <x v="26"/>
    <x v="26"/>
    <n v="1"/>
    <n v="42"/>
    <s v="Papua New Guinea: 2018"/>
    <s v="PNG"/>
    <s v="Papua New Guinea"/>
    <s v="https://eiti.org/BD/2018-55"/>
    <s v="https://eiti.org/document/papua-new-guinea-validation-2018"/>
    <n v="2018"/>
    <n v="2018"/>
    <s v="Meaningful progress"/>
    <x v="20"/>
    <n v="3"/>
    <x v="3"/>
    <s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
    <s v="https://eiti.org/document/papua-new-guinea-validation-2018"/>
    <s v="http://www.pngeiti.org.pg/"/>
    <s v="https://eiti.org/api/v1.0/score_data/42"/>
    <s v="Papua New GuineaLicense allocations (#2.2)"/>
    <x v="0"/>
  </r>
  <r>
    <x v="26"/>
    <x v="26"/>
    <n v="1"/>
    <n v="42"/>
    <s v="Papua New Guinea: 2018"/>
    <s v="PNG"/>
    <s v="Papua New Guinea"/>
    <s v="https://eiti.org/BD/2018-55"/>
    <s v="https://eiti.org/document/papua-new-guinea-validation-2018"/>
    <n v="2018"/>
    <n v="2018"/>
    <s v="Meaningful progress"/>
    <x v="21"/>
    <n v="5"/>
    <x v="1"/>
    <s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
    <s v="https://eiti.org/document/papua-new-guinea-validation-2018"/>
    <s v="http://www.pngeiti.org.pg/"/>
    <s v="https://eiti.org/api/v1.0/score_data/42"/>
    <s v="Papua New GuineaIndustry engagement (#1.2)"/>
    <x v="0"/>
  </r>
  <r>
    <x v="26"/>
    <x v="26"/>
    <n v="1"/>
    <n v="42"/>
    <s v="Papua New Guinea: 2018"/>
    <s v="PNG"/>
    <s v="Papua New Guinea"/>
    <s v="https://eiti.org/BD/2018-55"/>
    <s v="https://eiti.org/document/papua-new-guinea-validation-2018"/>
    <n v="2018"/>
    <n v="2018"/>
    <s v="Meaningful progress"/>
    <x v="22"/>
    <n v="5"/>
    <x v="1"/>
    <s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
    <s v="https://eiti.org/document/papua-new-guinea-validation-2018"/>
    <s v="http://www.pngeiti.org.pg/"/>
    <s v="https://eiti.org/api/v1.0/score_data/42"/>
    <s v="Papua New GuineaGovernment engagement (#1.1)"/>
    <x v="0"/>
  </r>
  <r>
    <x v="26"/>
    <x v="26"/>
    <n v="1"/>
    <n v="42"/>
    <s v="Papua New Guinea: 2018"/>
    <s v="PNG"/>
    <s v="Papua New Guinea"/>
    <s v="https://eiti.org/BD/2018-55"/>
    <s v="https://eiti.org/document/papua-new-guinea-validation-2018"/>
    <n v="2018"/>
    <n v="2018"/>
    <s v="Meaningful progress"/>
    <x v="23"/>
    <n v="5"/>
    <x v="1"/>
    <s v="All constituencies regularly attend MSG meetings and actively participate in the design and implementation of the EITI, and engage in substantive conversations about the issues in the sector."/>
    <s v="https://eiti.org/document/papua-new-guinea-validation-2018"/>
    <s v="http://www.pngeiti.org.pg/"/>
    <s v="https://eiti.org/api/v1.0/score_data/42"/>
    <s v="Papua New GuineaMSG governance (#1.4)"/>
    <x v="0"/>
  </r>
  <r>
    <x v="26"/>
    <x v="26"/>
    <n v="1"/>
    <n v="42"/>
    <s v="Papua New Guinea: 2018"/>
    <s v="PNG"/>
    <s v="Papua New Guinea"/>
    <s v="https://eiti.org/BD/2018-55"/>
    <s v="https://eiti.org/document/papua-new-guinea-validation-2018"/>
    <n v="2018"/>
    <n v="2018"/>
    <s v="Meaningful progress"/>
    <x v="24"/>
    <n v="5"/>
    <x v="1"/>
    <s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
    <s v="https://eiti.org/document/papua-new-guinea-validation-2018"/>
    <s v="http://www.pngeiti.org.pg/"/>
    <s v="https://eiti.org/api/v1.0/score_data/42"/>
    <s v="Papua New GuineaCivil society engagement (#1.3)"/>
    <x v="0"/>
  </r>
  <r>
    <x v="26"/>
    <x v="26"/>
    <n v="1"/>
    <n v="42"/>
    <s v="Papua New Guinea: 2018"/>
    <s v="PNG"/>
    <s v="Papua New Guinea"/>
    <s v="https://eiti.org/BD/2018-55"/>
    <s v="https://eiti.org/document/papua-new-guinea-validation-2018"/>
    <n v="2018"/>
    <n v="2018"/>
    <s v="Meaningful progress"/>
    <x v="25"/>
    <n v="5"/>
    <x v="1"/>
    <s v="The 2016 EITI Report sufficiently explains the government’s policy and actual practice when it comes to contract disclosure. It should be noted, however, that contracts in PNG are not publicly accessible due to confidentiality provisions in the contracts."/>
    <s v="https://eiti.org/document/papua-new-guinea-validation-2018"/>
    <s v="http://www.pngeiti.org.pg/"/>
    <s v="https://eiti.org/api/v1.0/score_data/42"/>
    <s v="Papua New GuineaPolicy on contract disclosure (#2.4)"/>
    <x v="0"/>
  </r>
  <r>
    <x v="26"/>
    <x v="26"/>
    <n v="1"/>
    <n v="42"/>
    <s v="Papua New Guinea: 2018"/>
    <s v="PNG"/>
    <s v="Papua New Guinea"/>
    <s v="https://eiti.org/BD/2018-55"/>
    <s v="https://eiti.org/document/papua-new-guinea-validation-2018"/>
    <n v="2018"/>
    <n v="2018"/>
    <s v="Meaningful progress"/>
    <x v="26"/>
    <n v="3"/>
    <x v="3"/>
    <s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
    <s v="https://eiti.org/document/papua-new-guinea-validation-2018"/>
    <s v="http://www.pngeiti.org.pg/"/>
    <s v="https://eiti.org/api/v1.0/score_data/42"/>
    <s v="Papua New GuineaComprehensiveness (#4.1)"/>
    <x v="0"/>
  </r>
  <r>
    <x v="26"/>
    <x v="26"/>
    <n v="1"/>
    <n v="42"/>
    <s v="Papua New Guinea: 2018"/>
    <s v="PNG"/>
    <s v="Papua New Guinea"/>
    <s v="https://eiti.org/BD/2018-55"/>
    <s v="https://eiti.org/document/papua-new-guinea-validation-2018"/>
    <n v="2018"/>
    <n v="2018"/>
    <s v="Meaningful progress"/>
    <x v="27"/>
    <n v="4"/>
    <x v="0"/>
    <s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
    <s v="https://eiti.org/document/papua-new-guinea-validation-2018"/>
    <s v="http://www.pngeiti.org.pg/"/>
    <s v="https://eiti.org/api/v1.0/score_data/42"/>
    <s v="Papua New GuineaExport data (#3.3)"/>
    <x v="0"/>
  </r>
  <r>
    <x v="26"/>
    <x v="26"/>
    <n v="1"/>
    <n v="42"/>
    <s v="Papua New Guinea: 2018"/>
    <s v="PNG"/>
    <s v="Papua New Guinea"/>
    <s v="https://eiti.org/BD/2018-55"/>
    <s v="https://eiti.org/document/papua-new-guinea-validation-2018"/>
    <n v="2018"/>
    <n v="2018"/>
    <s v="Meaningful progress"/>
    <x v="28"/>
    <n v="0"/>
    <x v="2"/>
    <s v="While the 2016 EITI Report categorises expenditures under infrastructure tax credit (ITC) mechanism as a form of barter arrangement, stakeholders confirmed that extractives companies were not required to undertake expenditures under the ITC scheme."/>
    <s v="https://eiti.org/document/papua-new-guinea-validation-2018"/>
    <s v="http://www.pngeiti.org.pg/"/>
    <s v="https://eiti.org/api/v1.0/score_data/42"/>
    <s v="Papua New GuineaBarter agreements (#4.3)"/>
    <x v="0"/>
  </r>
  <r>
    <x v="26"/>
    <x v="26"/>
    <n v="1"/>
    <n v="42"/>
    <s v="Papua New Guinea: 2018"/>
    <s v="PNG"/>
    <s v="Papua New Guinea"/>
    <s v="https://eiti.org/BD/2018-55"/>
    <s v="https://eiti.org/document/papua-new-guinea-validation-2018"/>
    <n v="2018"/>
    <n v="2018"/>
    <s v="Meaningful progress"/>
    <x v="29"/>
    <n v="0"/>
    <x v="2"/>
    <s v="Although the report does not explicitly state that the government is not entitled to in-kind revenues as fiscal payments, there was consensus among stakeholders consulted that this requirement was not applicable to PNG under the current fiscal regime."/>
    <s v="https://eiti.org/document/papua-new-guinea-validation-2018"/>
    <s v="http://www.pngeiti.org.pg/"/>
    <s v="https://eiti.org/api/v1.0/score_data/42"/>
    <s v="Papua New GuineaIn-kind revenues (#4.2)"/>
    <x v="0"/>
  </r>
  <r>
    <x v="26"/>
    <x v="26"/>
    <n v="1"/>
    <n v="42"/>
    <s v="Papua New Guinea: 2018"/>
    <s v="PNG"/>
    <s v="Papua New Guinea"/>
    <s v="https://eiti.org/BD/2018-55"/>
    <s v="https://eiti.org/document/papua-new-guinea-validation-2018"/>
    <n v="2018"/>
    <n v="2018"/>
    <s v="Meaningful progress"/>
    <x v="30"/>
    <n v="4"/>
    <x v="0"/>
    <s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
    <s v="https://eiti.org/document/papua-new-guinea-validation-2018"/>
    <s v="http://www.pngeiti.org.pg/"/>
    <s v="https://eiti.org/api/v1.0/score_data/42"/>
    <s v="Papua New GuineaState participation (#2.6)"/>
    <x v="0"/>
  </r>
  <r>
    <x v="26"/>
    <x v="26"/>
    <n v="1"/>
    <n v="42"/>
    <s v="Papua New Guinea: 2018"/>
    <s v="PNG"/>
    <s v="Papua New Guinea"/>
    <s v="https://eiti.org/BD/2018-55"/>
    <s v="https://eiti.org/document/papua-new-guinea-validation-2018"/>
    <n v="2018"/>
    <n v="2018"/>
    <s v="Meaningful progress"/>
    <x v="31"/>
    <n v="1"/>
    <x v="4"/>
    <s v="The 2016 EITI Report does not contain any information on beneficial owners, although it provides some information on legal owners of mining companies. No such information was given for oil and gas companies."/>
    <s v="https://eiti.org/document/papua-new-guinea-validation-2018"/>
    <s v="http://www.pngeiti.org.pg/"/>
    <s v="https://eiti.org/api/v1.0/score_data/42"/>
    <s v="Papua New GuineaBeneficial ownership (#2.5)"/>
    <x v="0"/>
  </r>
  <r>
    <x v="26"/>
    <x v="26"/>
    <n v="1"/>
    <n v="42"/>
    <s v="Papua New Guinea: 2018"/>
    <s v="PNG"/>
    <s v="Papua New Guinea"/>
    <s v="https://eiti.org/BD/2018-55"/>
    <s v="https://eiti.org/document/papua-new-guinea-validation-2018"/>
    <n v="2018"/>
    <n v="2018"/>
    <s v="Meaningful progress"/>
    <x v="32"/>
    <n v="3"/>
    <x v="3"/>
    <s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
    <s v="https://eiti.org/document/papua-new-guinea-validation-2018"/>
    <s v="http://www.pngeiti.org.pg/"/>
    <s v="https://eiti.org/api/v1.0/score_data/42"/>
    <s v="Papua New GuineaProduction data (#3.2)"/>
    <x v="0"/>
  </r>
  <r>
    <x v="26"/>
    <x v="26"/>
    <n v="1"/>
    <n v="42"/>
    <s v="Papua New Guinea: 2018"/>
    <s v="PNG"/>
    <s v="Papua New Guinea"/>
    <s v="https://eiti.org/BD/2018-55"/>
    <s v="https://eiti.org/document/papua-new-guinea-validation-2018"/>
    <n v="2018"/>
    <n v="2018"/>
    <s v="Meaningful progress"/>
    <x v="33"/>
    <n v="5"/>
    <x v="1"/>
    <s v="The 2016 EITI Report provides an overview of the mining, oil and gas sectors, including significant exploration activities."/>
    <s v="https://eiti.org/document/papua-new-guinea-validation-2018"/>
    <s v="http://www.pngeiti.org.pg/"/>
    <s v="https://eiti.org/api/v1.0/score_data/42"/>
    <s v="Papua New GuineaExploration data (#3.1)"/>
    <x v="0"/>
  </r>
  <r>
    <x v="27"/>
    <x v="27"/>
    <n v="1"/>
    <n v="4"/>
    <s v="Peru: 2016"/>
    <s v="PER"/>
    <s v="Peru"/>
    <s v="https://eiti.org/board-decision/2017-3"/>
    <s v="https://eiti.org/document/validation-peru-2016-documentation"/>
    <n v="2016"/>
    <m/>
    <s v="Meaningful progress"/>
    <x v="33"/>
    <n v="5"/>
    <x v="1"/>
    <s v="The EITI Reports provides an overview of exploration including significant exploration activities.  Links to further reading are provided. Stakeholders were satisfied with these disclosures. "/>
    <m/>
    <s v="http://eitiperu.minem.gob.pe/"/>
    <s v="https://eiti.org/api/v1.0/score_data/4"/>
    <s v="PeruExploration data (#3.1)"/>
    <x v="1"/>
  </r>
  <r>
    <x v="27"/>
    <x v="27"/>
    <n v="1"/>
    <n v="4"/>
    <s v="Peru: 2016"/>
    <s v="PER"/>
    <s v="Peru"/>
    <s v="https://eiti.org/board-decision/2017-3"/>
    <s v="https://eiti.org/document/validation-peru-2016-documentation"/>
    <n v="2016"/>
    <m/>
    <s v="Meaningful progress"/>
    <x v="32"/>
    <n v="6"/>
    <x v="6"/>
    <s v="Production data by commodity is included in Peru’s EITI reports and on government websites"/>
    <m/>
    <s v="http://eitiperu.minem.gob.pe/"/>
    <s v="https://eiti.org/api/v1.0/score_data/4"/>
    <s v="PeruProduction data (#3.2)"/>
    <x v="1"/>
  </r>
  <r>
    <x v="27"/>
    <x v="27"/>
    <n v="1"/>
    <n v="4"/>
    <s v="Peru: 2016"/>
    <s v="PER"/>
    <s v="Peru"/>
    <s v="https://eiti.org/board-decision/2017-3"/>
    <s v="https://eiti.org/document/validation-peru-2016-documentation"/>
    <n v="2016"/>
    <m/>
    <s v="Meaningful progress"/>
    <x v="31"/>
    <n v="1"/>
    <x v="4"/>
    <s v="There is no evidence that the CMPE has discussed this topic in any detail. "/>
    <m/>
    <s v="http://eitiperu.minem.gob.pe/"/>
    <s v="https://eiti.org/api/v1.0/score_data/4"/>
    <s v="PeruBeneficial ownership (#2.5)"/>
    <x v="1"/>
  </r>
  <r>
    <x v="27"/>
    <x v="27"/>
    <n v="1"/>
    <n v="4"/>
    <s v="Peru: 2016"/>
    <s v="PER"/>
    <s v="Peru"/>
    <s v="https://eiti.org/board-decision/2017-3"/>
    <s v="https://eiti.org/document/validation-peru-2016-documentation"/>
    <n v="2016"/>
    <m/>
    <s v="Meaningful progress"/>
    <x v="30"/>
    <n v="4"/>
    <x v="0"/>
    <s v="The CMPE does not appear to have thoroughly reviewed the arrangements relating to state participation in the oil and gas sector and whether this gives rise to material revenue payments."/>
    <m/>
    <s v="http://eitiperu.minem.gob.pe/"/>
    <s v="https://eiti.org/api/v1.0/score_data/4"/>
    <s v="PeruState participation (#2.6)"/>
    <x v="1"/>
  </r>
  <r>
    <x v="27"/>
    <x v="27"/>
    <n v="1"/>
    <n v="4"/>
    <s v="Peru: 2016"/>
    <s v="PER"/>
    <s v="Peru"/>
    <s v="https://eiti.org/board-decision/2017-3"/>
    <s v="https://eiti.org/document/validation-peru-2016-documentation"/>
    <n v="2016"/>
    <m/>
    <s v="Meaningful progress"/>
    <x v="29"/>
    <n v="0"/>
    <x v="2"/>
    <s v="Based on the information that is publically available, it seems clear that this requirement is not applicable.  "/>
    <m/>
    <s v="http://eitiperu.minem.gob.pe/"/>
    <s v="https://eiti.org/api/v1.0/score_data/4"/>
    <s v="PeruIn-kind revenues (#4.2)"/>
    <x v="1"/>
  </r>
  <r>
    <x v="27"/>
    <x v="27"/>
    <n v="1"/>
    <n v="4"/>
    <s v="Peru: 2016"/>
    <s v="PER"/>
    <s v="Peru"/>
    <s v="https://eiti.org/board-decision/2017-3"/>
    <s v="https://eiti.org/document/validation-peru-2016-documentation"/>
    <n v="2016"/>
    <m/>
    <s v="Meaningful progress"/>
    <x v="28"/>
    <n v="4"/>
    <x v="0"/>
    <s v="While stakeholders take the view that the Peruvian legal framework does not allow for these kind of transactions, the provision in the Law No 29230 that allows deductions for investment in public infrastructure warrants furthers investigation. Representatives from civil society organisations expressed interest in gaining a better understanding of the application of regulations related to fiscal credits such as the “infrastructure for taxes”, which maybe be relevant to this requirement and/or the coverage of social payments (see Requirement 6). "/>
    <m/>
    <s v="http://eitiperu.minem.gob.pe/"/>
    <s v="https://eiti.org/api/v1.0/score_data/4"/>
    <s v="PeruBarter agreements (#4.3)"/>
    <x v="1"/>
  </r>
  <r>
    <x v="27"/>
    <x v="27"/>
    <n v="1"/>
    <n v="4"/>
    <s v="Peru: 2016"/>
    <s v="PER"/>
    <s v="Peru"/>
    <s v="https://eiti.org/board-decision/2017-3"/>
    <s v="https://eiti.org/document/validation-peru-2016-documentation"/>
    <n v="2016"/>
    <m/>
    <s v="Meaningful progress"/>
    <x v="27"/>
    <n v="5"/>
    <x v="1"/>
    <s v="The EITI Report contains the value of exports by main commodities. Although export volumes are not disclosed as part of the EITI Report, the International Secretariat has confirmed this data is readily available through other official publications. "/>
    <m/>
    <s v="http://eitiperu.minem.gob.pe/"/>
    <s v="https://eiti.org/api/v1.0/score_data/4"/>
    <s v="PeruExport data (#3.3)"/>
    <x v="1"/>
  </r>
  <r>
    <x v="27"/>
    <x v="27"/>
    <n v="1"/>
    <n v="4"/>
    <s v="Peru: 2016"/>
    <s v="PER"/>
    <s v="Peru"/>
    <s v="https://eiti.org/board-decision/2017-3"/>
    <s v="https://eiti.org/document/validation-peru-2016-documentation"/>
    <n v="2016"/>
    <m/>
    <s v="Meaningful progress"/>
    <x v="26"/>
    <n v="4"/>
    <x v="0"/>
    <s v="The CMPE has agreed a definition of materiality based on value of production which is not optimal. The documentation of the CMPE’s discussions and decisions on the scope of reporting scope is not sufficiently detailed. Based on the agreed scope and materiality definition, Peru has provided a comprehensive reconciliation of government revenues and company payments except for one company (Minera Chinalco Peru). While the coverage of the reconciliation process is high, it is not possible to reliably estimate Chinalco’s tax payments based on the information provided. It appears likely that Chinalco’s tax payments are material. "/>
    <m/>
    <s v="http://eitiperu.minem.gob.pe/"/>
    <s v="https://eiti.org/api/v1.0/score_data/4"/>
    <s v="PeruComprehensiveness (#4.1)"/>
    <x v="1"/>
  </r>
  <r>
    <x v="27"/>
    <x v="27"/>
    <n v="1"/>
    <n v="4"/>
    <s v="Peru: 2016"/>
    <s v="PER"/>
    <s v="Peru"/>
    <s v="https://eiti.org/board-decision/2017-3"/>
    <s v="https://eiti.org/document/validation-peru-2016-documentation"/>
    <n v="2016"/>
    <m/>
    <s v="Meaningful progress"/>
    <x v="25"/>
    <n v="5"/>
    <x v="1"/>
    <s v="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
    <m/>
    <s v="http://eitiperu.minem.gob.pe/"/>
    <s v="https://eiti.org/api/v1.0/score_data/4"/>
    <s v="PeruPolicy on contract disclosure (#2.4)"/>
    <x v="1"/>
  </r>
  <r>
    <x v="27"/>
    <x v="27"/>
    <n v="1"/>
    <n v="4"/>
    <s v="Peru: 2016"/>
    <s v="PER"/>
    <s v="Peru"/>
    <s v="https://eiti.org/board-decision/2017-3"/>
    <s v="https://eiti.org/document/validation-peru-2016-documentation"/>
    <n v="2016"/>
    <m/>
    <s v="Meaningful progress"/>
    <x v="24"/>
    <n v="5"/>
    <x v="1"/>
    <s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
    <m/>
    <s v="http://eitiperu.minem.gob.pe/"/>
    <s v="https://eiti.org/api/v1.0/score_data/4"/>
    <s v="PeruCivil society engagement (#1.3)"/>
    <x v="1"/>
  </r>
  <r>
    <x v="27"/>
    <x v="27"/>
    <n v="1"/>
    <n v="4"/>
    <s v="Peru: 2016"/>
    <s v="PER"/>
    <s v="Peru"/>
    <s v="https://eiti.org/board-decision/2017-3"/>
    <s v="https://eiti.org/document/validation-peru-2016-documentation"/>
    <n v="2016"/>
    <m/>
    <s v="Meaningful progress"/>
    <x v="23"/>
    <n v="5"/>
    <x v="1"/>
    <s v="The CMPE comprises relevant actors and appears to function well with an inclusive decision-making process. Stakeholders have identified opportunities for reviewing the representation of government entities.  _x000a_The ToRs for the CMPE largely addresses the requirements of the EITI Standard and appears to be followed in practice. "/>
    <m/>
    <s v="http://eitiperu.minem.gob.pe/"/>
    <s v="https://eiti.org/api/v1.0/score_data/4"/>
    <s v="PeruMSG governance (#1.4)"/>
    <x v="1"/>
  </r>
  <r>
    <x v="27"/>
    <x v="27"/>
    <n v="1"/>
    <n v="4"/>
    <s v="Peru: 2016"/>
    <s v="PER"/>
    <s v="Peru"/>
    <s v="https://eiti.org/board-decision/2017-3"/>
    <s v="https://eiti.org/document/validation-peru-2016-documentation"/>
    <n v="2016"/>
    <m/>
    <s v="Meaningful progress"/>
    <x v="22"/>
    <n v="5"/>
    <x v="1"/>
    <s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
    <m/>
    <s v="http://eitiperu.minem.gob.pe/"/>
    <s v="https://eiti.org/api/v1.0/score_data/4"/>
    <s v="PeruGovernment engagement (#1.1)"/>
    <x v="1"/>
  </r>
  <r>
    <x v="27"/>
    <x v="27"/>
    <n v="1"/>
    <n v="4"/>
    <s v="Peru: 2016"/>
    <s v="PER"/>
    <s v="Peru"/>
    <s v="https://eiti.org/board-decision/2017-3"/>
    <s v="https://eiti.org/document/validation-peru-2016-documentation"/>
    <n v="2016"/>
    <m/>
    <s v="Meaningful progress"/>
    <x v="21"/>
    <n v="5"/>
    <x v="1"/>
    <s v="There is an enabling environment for company participation. Companies are actively and effectively engaged in the EITI process. Obstacles to company participation regarding taxpayer confidentiality provisions have successfully addressed."/>
    <m/>
    <s v="http://eitiperu.minem.gob.pe/"/>
    <s v="https://eiti.org/api/v1.0/score_data/4"/>
    <s v="PeruIndustry engagement (#1.2)"/>
    <x v="1"/>
  </r>
  <r>
    <x v="27"/>
    <x v="27"/>
    <n v="1"/>
    <n v="4"/>
    <s v="Peru: 2016"/>
    <s v="PER"/>
    <s v="Peru"/>
    <s v="https://eiti.org/board-decision/2017-3"/>
    <s v="https://eiti.org/document/validation-peru-2016-documentation"/>
    <n v="2016"/>
    <m/>
    <s v="Meaningful progress"/>
    <x v="20"/>
    <n v="5"/>
    <x v="1"/>
    <s v="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
    <m/>
    <s v="http://eitiperu.minem.gob.pe/"/>
    <s v="https://eiti.org/api/v1.0/score_data/4"/>
    <s v="PeruLicense allocations (#2.2)"/>
    <x v="1"/>
  </r>
  <r>
    <x v="27"/>
    <x v="27"/>
    <n v="1"/>
    <n v="4"/>
    <s v="Peru: 2016"/>
    <s v="PER"/>
    <s v="Peru"/>
    <s v="https://eiti.org/board-decision/2017-3"/>
    <s v="https://eiti.org/document/validation-peru-2016-documentation"/>
    <n v="2016"/>
    <m/>
    <s v="Meaningful progress"/>
    <x v="19"/>
    <n v="5"/>
    <x v="1"/>
    <s v="The information required is publically available through the webpages of INGEMMET and Perupetro. "/>
    <m/>
    <s v="http://eitiperu.minem.gob.pe/"/>
    <s v="https://eiti.org/api/v1.0/score_data/4"/>
    <s v="PeruLicense register (#2.3)"/>
    <x v="1"/>
  </r>
  <r>
    <x v="27"/>
    <x v="27"/>
    <n v="1"/>
    <n v="4"/>
    <s v="Peru: 2016"/>
    <s v="PER"/>
    <s v="Peru"/>
    <s v="https://eiti.org/board-decision/2017-3"/>
    <s v="https://eiti.org/document/validation-peru-2016-documentation"/>
    <n v="2016"/>
    <m/>
    <s v="Meaningful progress"/>
    <x v="18"/>
    <n v="4"/>
    <x v="0"/>
    <s v="The work plan does not include clear objectives for the EITI, linked to national priorities for the extractive sector. It also lacks a clear account of costs, and details on capacity building priorities. The work plan needs to be finalised, formally approved by the CMPE and made publicly available."/>
    <m/>
    <s v="http://eitiperu.minem.gob.pe/"/>
    <s v="https://eiti.org/api/v1.0/score_data/4"/>
    <s v="PeruWorkplan (#1.5)"/>
    <x v="1"/>
  </r>
  <r>
    <x v="27"/>
    <x v="27"/>
    <n v="1"/>
    <n v="4"/>
    <s v="Peru: 2016"/>
    <s v="PER"/>
    <s v="Peru"/>
    <s v="https://eiti.org/board-decision/2017-3"/>
    <s v="https://eiti.org/document/validation-peru-2016-documentation"/>
    <n v="2016"/>
    <m/>
    <s v="Meaningful progress"/>
    <x v="17"/>
    <n v="5"/>
    <x v="1"/>
    <s v="Comprehensive disclosure of relevant laws, regulations and fiscal regime in the 2014 Report. Improvement in the disclosure vis-ávis the 2013 Report. "/>
    <m/>
    <s v="http://eitiperu.minem.gob.pe/"/>
    <s v="https://eiti.org/api/v1.0/score_data/4"/>
    <s v="PeruLegal framework (#2.1)"/>
    <x v="1"/>
  </r>
  <r>
    <x v="27"/>
    <x v="27"/>
    <n v="1"/>
    <n v="4"/>
    <s v="Peru: 2016"/>
    <s v="PER"/>
    <s v="Peru"/>
    <s v="https://eiti.org/board-decision/2017-3"/>
    <s v="https://eiti.org/document/validation-peru-2016-documentation"/>
    <n v="2016"/>
    <m/>
    <s v="Meaningful progress"/>
    <x v="16"/>
    <n v="5"/>
    <x v="1"/>
    <s v="Information regarding the contribution of the extractive sector to the economy is widely available in the webpages of public entities as well as in the EITI Reports"/>
    <m/>
    <s v="http://eitiperu.minem.gob.pe/"/>
    <s v="https://eiti.org/api/v1.0/score_data/4"/>
    <s v="PeruEconomic contribution (#6.3)"/>
    <x v="1"/>
  </r>
  <r>
    <x v="27"/>
    <x v="27"/>
    <n v="1"/>
    <n v="4"/>
    <s v="Peru: 2016"/>
    <s v="PER"/>
    <s v="Peru"/>
    <s v="https://eiti.org/board-decision/2017-3"/>
    <s v="https://eiti.org/document/validation-peru-2016-documentation"/>
    <n v="2016"/>
    <m/>
    <s v="Meaningful progress"/>
    <x v="15"/>
    <n v="5"/>
    <x v="1"/>
    <s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
    <m/>
    <s v="http://eitiperu.minem.gob.pe/"/>
    <s v="https://eiti.org/api/v1.0/score_data/4"/>
    <s v="PeruPublic debate (#7.1)"/>
    <x v="1"/>
  </r>
  <r>
    <x v="27"/>
    <x v="27"/>
    <n v="1"/>
    <n v="4"/>
    <s v="Peru: 2016"/>
    <s v="PER"/>
    <s v="Peru"/>
    <s v="https://eiti.org/board-decision/2017-3"/>
    <s v="https://eiti.org/document/validation-peru-2016-documentation"/>
    <n v="2016"/>
    <m/>
    <s v="Meaningful progress"/>
    <x v="14"/>
    <n v="4"/>
    <x v="0"/>
    <s v="Mandatory social expenditures appear to not apply to Peru. However, discretionary expenditures appear to be an integral part of companies’ social license to operate. It is unclear the legal nature of the different agreements signed between companies and mining communities, therefore is not possible to determine if this requirement is applicable to Peru."/>
    <m/>
    <s v="http://eitiperu.minem.gob.pe/"/>
    <s v="https://eiti.org/api/v1.0/score_data/4"/>
    <s v="PeruMandatory social expenditures (#6.1)"/>
    <x v="1"/>
  </r>
  <r>
    <x v="27"/>
    <x v="27"/>
    <n v="1"/>
    <n v="4"/>
    <s v="Peru: 2016"/>
    <s v="PER"/>
    <s v="Peru"/>
    <s v="https://eiti.org/board-decision/2017-3"/>
    <s v="https://eiti.org/document/validation-peru-2016-documentation"/>
    <n v="2016"/>
    <m/>
    <s v="Meaningful progress"/>
    <x v="13"/>
    <n v="0"/>
    <x v="2"/>
    <s v="Based on the information available, the understanding of the International Secretariat is that SOE’s quasi-fiscal expenditures are not applicable in Peru. "/>
    <m/>
    <s v="http://eitiperu.minem.gob.pe/"/>
    <s v="https://eiti.org/api/v1.0/score_data/4"/>
    <s v="PeruSOE quasi-fiscal expenditures (#6.2)"/>
    <x v="1"/>
  </r>
  <r>
    <x v="27"/>
    <x v="27"/>
    <n v="1"/>
    <n v="4"/>
    <s v="Peru: 2016"/>
    <s v="PER"/>
    <s v="Peru"/>
    <s v="https://eiti.org/board-decision/2017-3"/>
    <s v="https://eiti.org/document/validation-peru-2016-documentation"/>
    <n v="2016"/>
    <m/>
    <s v="Meaningful progress"/>
    <x v="12"/>
    <n v="4"/>
    <x v="0"/>
    <s v="EITI-Peru has produced Annual Progress Reports in the last three years. These reports only provide an account of the previous year’s activities. They failed to document the multi-stakeholder group’s review of progress against the objectives in the work plan, progress toward compliance with EITI Requirements and addressing recommendations from reconciliation reports. Although different stakeholders have informally discussed progress and outcomes of EITI implementation, there is no evidence that the CMPE has formally reviewed the outcomes and impact of EITI implementation."/>
    <m/>
    <s v="http://eitiperu.minem.gob.pe/"/>
    <s v="https://eiti.org/api/v1.0/score_data/4"/>
    <s v="PeruOutcomes and impact of implementation (#7.4)"/>
    <x v="1"/>
  </r>
  <r>
    <x v="27"/>
    <x v="27"/>
    <n v="1"/>
    <n v="4"/>
    <s v="Peru: 2016"/>
    <s v="PER"/>
    <s v="Peru"/>
    <s v="https://eiti.org/board-decision/2017-3"/>
    <s v="https://eiti.org/document/validation-peru-2016-documentation"/>
    <n v="2016"/>
    <m/>
    <s v="Meaningful progress"/>
    <x v="11"/>
    <n v="4"/>
    <x v="0"/>
    <s v=""/>
    <m/>
    <s v="http://eitiperu.minem.gob.pe/"/>
    <s v="https://eiti.org/api/v1.0/score_data/4"/>
    <s v="PeruOverall Progress (#0.0)"/>
    <x v="1"/>
  </r>
  <r>
    <x v="27"/>
    <x v="27"/>
    <n v="1"/>
    <n v="4"/>
    <s v="Peru: 2016"/>
    <s v="PER"/>
    <s v="Peru"/>
    <s v="https://eiti.org/board-decision/2017-3"/>
    <s v="https://eiti.org/document/validation-peru-2016-documentation"/>
    <n v="2016"/>
    <m/>
    <s v="Meaningful progress"/>
    <x v="10"/>
    <n v="1"/>
    <x v="4"/>
    <s v="EITI-Peru has undertaken some work to make data from EITI Reports accessible like an online visualization tool. Nevertheless, additional efforts should be implemented to fully address this provision."/>
    <m/>
    <s v="http://eitiperu.minem.gob.pe/"/>
    <s v="https://eiti.org/api/v1.0/score_data/4"/>
    <s v="PeruData accessibility (#7.2)"/>
    <x v="1"/>
  </r>
  <r>
    <x v="27"/>
    <x v="27"/>
    <n v="1"/>
    <n v="4"/>
    <s v="Peru: 2016"/>
    <s v="PER"/>
    <s v="Peru"/>
    <s v="https://eiti.org/board-decision/2017-3"/>
    <s v="https://eiti.org/document/validation-peru-2016-documentation"/>
    <n v="2016"/>
    <m/>
    <s v="Meaningful progress"/>
    <x v="9"/>
    <n v="4"/>
    <x v="0"/>
    <s v="EITI-Peru has taken steps to act upon minor technical recommendations arising for EITI Reports. Discrepancies have been found to be immaterial and representatives of the CMPE seemed to be satisfied with this result.  The lack of evidence of any discussion regarding strengthening the impact of EITI implementation in natural resource governance is problematic."/>
    <m/>
    <s v="http://eitiperu.minem.gob.pe/"/>
    <s v="https://eiti.org/api/v1.0/score_data/4"/>
    <s v="PeruFollow up on recommendations (#7.3)"/>
    <x v="1"/>
  </r>
  <r>
    <x v="27"/>
    <x v="27"/>
    <n v="1"/>
    <n v="4"/>
    <s v="Peru: 2016"/>
    <s v="PER"/>
    <s v="Peru"/>
    <s v="https://eiti.org/board-decision/2017-3"/>
    <s v="https://eiti.org/document/validation-peru-2016-documentation"/>
    <n v="2016"/>
    <m/>
    <s v="Meaningful progress"/>
    <x v="8"/>
    <n v="1"/>
    <x v="4"/>
    <s v="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
    <m/>
    <s v="http://eitiperu.minem.gob.pe/"/>
    <s v="https://eiti.org/api/v1.0/score_data/4"/>
    <s v="PeruRevenue management and expenditures (#5.3)"/>
    <x v="1"/>
  </r>
  <r>
    <x v="27"/>
    <x v="27"/>
    <n v="1"/>
    <n v="4"/>
    <s v="Peru: 2016"/>
    <s v="PER"/>
    <s v="Peru"/>
    <s v="https://eiti.org/board-decision/2017-3"/>
    <s v="https://eiti.org/document/validation-peru-2016-documentation"/>
    <n v="2016"/>
    <m/>
    <s v="Meaningful progress"/>
    <x v="7"/>
    <n v="0"/>
    <x v="2"/>
    <s v="The International Secretariat could establish that subnational government entities do not levy any specific taxes to the extractives industries. Other taxes collected by subnational governments as registration fees appear to be immaterial. "/>
    <m/>
    <s v="http://eitiperu.minem.gob.pe/"/>
    <s v="https://eiti.org/api/v1.0/score_data/4"/>
    <s v="PeruDirect subnational payments (#4.6)"/>
    <x v="1"/>
  </r>
  <r>
    <x v="27"/>
    <x v="27"/>
    <n v="1"/>
    <n v="4"/>
    <s v="Peru: 2016"/>
    <s v="PER"/>
    <s v="Peru"/>
    <s v="https://eiti.org/board-decision/2017-3"/>
    <s v="https://eiti.org/document/validation-peru-2016-documentation"/>
    <n v="2016"/>
    <m/>
    <s v="Meaningful progress"/>
    <x v="6"/>
    <n v="5"/>
    <x v="1"/>
    <s v="It has been confirmed that the report is fully disaggregated by company and revenue stream. "/>
    <m/>
    <s v="http://eitiperu.minem.gob.pe/"/>
    <s v="https://eiti.org/api/v1.0/score_data/4"/>
    <s v="PeruDisaggregation (#4.7)"/>
    <x v="1"/>
  </r>
  <r>
    <x v="27"/>
    <x v="27"/>
    <n v="1"/>
    <n v="4"/>
    <s v="Peru: 2016"/>
    <s v="PER"/>
    <s v="Peru"/>
    <s v="https://eiti.org/board-decision/2017-3"/>
    <s v="https://eiti.org/document/validation-peru-2016-documentation"/>
    <n v="2016"/>
    <m/>
    <s v="Meaningful progress"/>
    <x v="5"/>
    <n v="0"/>
    <x v="2"/>
    <s v="The assessment confirms that the government does not collect material revenues from transportation of oil, gas or minerals."/>
    <m/>
    <s v="http://eitiperu.minem.gob.pe/"/>
    <s v="https://eiti.org/api/v1.0/score_data/4"/>
    <s v="PeruTransportation revenues (#4.4)"/>
    <x v="1"/>
  </r>
  <r>
    <x v="27"/>
    <x v="27"/>
    <n v="1"/>
    <n v="4"/>
    <s v="Peru: 2016"/>
    <s v="PER"/>
    <s v="Peru"/>
    <s v="https://eiti.org/board-decision/2017-3"/>
    <s v="https://eiti.org/document/validation-peru-2016-documentation"/>
    <n v="2016"/>
    <m/>
    <s v="Meaningful progress"/>
    <x v="4"/>
    <n v="5"/>
    <x v="1"/>
    <s v="The 2013 EITI Report addresses the role of the state-owned enterprises. Material revenues collected by Perupetro are well documented in the assessment of Requirement 4.1. Revenues collected by Petroperu are related to the downstream sector and are not relevant for the EITI in Peru."/>
    <m/>
    <s v="http://eitiperu.minem.gob.pe/"/>
    <s v="https://eiti.org/api/v1.0/score_data/4"/>
    <s v="PeruSOE transactions (#4.5)"/>
    <x v="1"/>
  </r>
  <r>
    <x v="27"/>
    <x v="27"/>
    <n v="1"/>
    <n v="4"/>
    <s v="Peru: 2016"/>
    <s v="PER"/>
    <s v="Peru"/>
    <s v="https://eiti.org/board-decision/2017-3"/>
    <s v="https://eiti.org/document/validation-peru-2016-documentation"/>
    <n v="2016"/>
    <m/>
    <s v="Meaningful progress"/>
    <x v="3"/>
    <n v="6"/>
    <x v="6"/>
    <s v="EITI reports indicate how the income from the extractives revenues are distributed. Peru has a publicly available system disclosing the distribution and use of these revenues. "/>
    <m/>
    <s v="http://eitiperu.minem.gob.pe/"/>
    <s v="https://eiti.org/api/v1.0/score_data/4"/>
    <s v="PeruDistribution of revenues (#5.1)"/>
    <x v="1"/>
  </r>
  <r>
    <x v="27"/>
    <x v="27"/>
    <n v="1"/>
    <n v="4"/>
    <s v="Peru: 2016"/>
    <s v="PER"/>
    <s v="Peru"/>
    <s v="https://eiti.org/board-decision/2017-3"/>
    <s v="https://eiti.org/document/validation-peru-2016-documentation"/>
    <n v="2016"/>
    <m/>
    <s v="Meaningful progress"/>
    <x v="2"/>
    <n v="6"/>
    <x v="6"/>
    <s v="Statutory subnational transfers in Peru are disclosed. Two regions are piloting EITI implementation.) "/>
    <m/>
    <s v="http://eitiperu.minem.gob.pe/"/>
    <s v="https://eiti.org/api/v1.0/score_data/4"/>
    <s v="PeruSubnational transfers (#5.2)"/>
    <x v="1"/>
  </r>
  <r>
    <x v="27"/>
    <x v="27"/>
    <n v="1"/>
    <n v="4"/>
    <s v="Peru: 2016"/>
    <s v="PER"/>
    <s v="Peru"/>
    <s v="https://eiti.org/board-decision/2017-3"/>
    <s v="https://eiti.org/document/validation-peru-2016-documentation"/>
    <n v="2016"/>
    <m/>
    <s v="Meaningful progress"/>
    <x v="1"/>
    <n v="5"/>
    <x v="1"/>
    <s v="Peru has published timely EITI Reports covering four fiscal years (2011-2014).  Minutes of CMPE meetings document the decision regarding the fiscal period covered by the reports, the approval of the reports and a decision to pilot an online disclosure system.  "/>
    <m/>
    <s v="http://eitiperu.minem.gob.pe/"/>
    <s v="https://eiti.org/api/v1.0/score_data/4"/>
    <s v="PeruData timeliness (#4.8)"/>
    <x v="1"/>
  </r>
  <r>
    <x v="27"/>
    <x v="27"/>
    <n v="1"/>
    <n v="4"/>
    <s v="Peru: 2016"/>
    <s v="PER"/>
    <s v="Peru"/>
    <s v="https://eiti.org/board-decision/2017-3"/>
    <s v="https://eiti.org/document/validation-peru-2016-documentation"/>
    <n v="2016"/>
    <m/>
    <s v="Meaningful progress"/>
    <x v="0"/>
    <n v="4"/>
    <x v="0"/>
    <s v="The provisions of this requirement are substantially met. However, the standard ToRs for IAs have not been consistently applied. This has resulted in lacking of confirmation of a number of scoping and coverage decisions. Examples of these are the lack of clarity regarding the materiality of direct ownership of oil blocks by Perupetro and Petroperu and fees paid to OSINERGMIN and contributions to the social fund FISE."/>
    <m/>
    <s v="http://eitiperu.minem.gob.pe/"/>
    <s v="https://eiti.org/api/v1.0/score_data/4"/>
    <s v="PeruData quality (#4.9)"/>
    <x v="1"/>
  </r>
  <r>
    <x v="28"/>
    <x v="28"/>
    <n v="1"/>
    <n v="14"/>
    <s v="Philippines: 2017"/>
    <s v="PHL"/>
    <s v="Philippines"/>
    <s v="https://eiti.org/board-decision/2017-40"/>
    <s v="https://eiti.org/document/validation-of-philippines-2017-reports"/>
    <n v="2017"/>
    <n v="2017"/>
    <s v="Satisfactory progress"/>
    <x v="0"/>
    <n v="5"/>
    <x v="1"/>
    <s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
    <m/>
    <s v="http://www.ph-eiti.org/"/>
    <s v="https://eiti.org/api/v1.0/score_data/14"/>
    <s v="PhilippinesData quality (#4.9)"/>
    <x v="0"/>
  </r>
  <r>
    <x v="28"/>
    <x v="28"/>
    <n v="1"/>
    <n v="14"/>
    <s v="Philippines: 2017"/>
    <s v="PHL"/>
    <s v="Philippines"/>
    <s v="https://eiti.org/board-decision/2017-40"/>
    <s v="https://eiti.org/document/validation-of-philippines-2017-reports"/>
    <n v="2017"/>
    <n v="2017"/>
    <s v="Satisfactory progress"/>
    <x v="1"/>
    <n v="5"/>
    <x v="1"/>
    <s v="Data covering financial year 2014 was published by the end of 2016, in accordance with the EITI’s timeliness requirements."/>
    <m/>
    <s v="http://www.ph-eiti.org/"/>
    <s v="https://eiti.org/api/v1.0/score_data/14"/>
    <s v="PhilippinesData timeliness (#4.8)"/>
    <x v="0"/>
  </r>
  <r>
    <x v="28"/>
    <x v="28"/>
    <n v="1"/>
    <n v="14"/>
    <s v="Philippines: 2017"/>
    <s v="PHL"/>
    <s v="Philippines"/>
    <s v="https://eiti.org/board-decision/2017-40"/>
    <s v="https://eiti.org/document/validation-of-philippines-2017-reports"/>
    <n v="2017"/>
    <n v="2017"/>
    <s v="Satisfactory progress"/>
    <x v="2"/>
    <n v="5"/>
    <x v="1"/>
    <s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
    <m/>
    <s v="http://www.ph-eiti.org/"/>
    <s v="https://eiti.org/api/v1.0/score_data/14"/>
    <s v="PhilippinesSubnational transfers (#5.2)"/>
    <x v="0"/>
  </r>
  <r>
    <x v="28"/>
    <x v="28"/>
    <n v="1"/>
    <n v="14"/>
    <s v="Philippines: 2017"/>
    <s v="PHL"/>
    <s v="Philippines"/>
    <s v="https://eiti.org/board-decision/2017-40"/>
    <s v="https://eiti.org/document/validation-of-philippines-2017-reports"/>
    <n v="2017"/>
    <n v="2017"/>
    <s v="Satisfactory progress"/>
    <x v="3"/>
    <n v="6"/>
    <x v="6"/>
    <s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
    <m/>
    <s v="http://www.ph-eiti.org/"/>
    <s v="https://eiti.org/api/v1.0/score_data/14"/>
    <s v="PhilippinesDistribution of revenues (#5.1)"/>
    <x v="0"/>
  </r>
  <r>
    <x v="28"/>
    <x v="28"/>
    <n v="1"/>
    <n v="14"/>
    <s v="Philippines: 2017"/>
    <s v="PHL"/>
    <s v="Philippines"/>
    <s v="https://eiti.org/board-decision/2017-40"/>
    <s v="https://eiti.org/document/validation-of-philippines-2017-reports"/>
    <n v="2017"/>
    <n v="2017"/>
    <s v="Satisfactory progress"/>
    <x v="4"/>
    <n v="5"/>
    <x v="1"/>
    <s v="Despite not giving rise to material revenues, the EITI Report has disclosed information about relevant mandatory transactions between the government, SOEs and private companies, notably dividends, and royalty fees and commitment fees."/>
    <m/>
    <s v="http://www.ph-eiti.org/"/>
    <s v="https://eiti.org/api/v1.0/score_data/14"/>
    <s v="PhilippinesSOE transactions (#4.5)"/>
    <x v="0"/>
  </r>
  <r>
    <x v="28"/>
    <x v="28"/>
    <n v="1"/>
    <n v="14"/>
    <s v="Philippines: 2017"/>
    <s v="PHL"/>
    <s v="Philippines"/>
    <s v="https://eiti.org/board-decision/2017-40"/>
    <s v="https://eiti.org/document/validation-of-philippines-2017-reports"/>
    <n v="2017"/>
    <n v="2017"/>
    <s v="Satisfactory progress"/>
    <x v="5"/>
    <n v="0"/>
    <x v="2"/>
    <s v="The EITI Report and stakeholder views have confirmed that no government agency or SOE collect material revenues for the transportation of oil, gas and minerals."/>
    <m/>
    <s v="http://www.ph-eiti.org/"/>
    <s v="https://eiti.org/api/v1.0/score_data/14"/>
    <s v="PhilippinesTransportation revenues (#4.4)"/>
    <x v="0"/>
  </r>
  <r>
    <x v="28"/>
    <x v="28"/>
    <n v="1"/>
    <n v="14"/>
    <s v="Philippines: 2017"/>
    <s v="PHL"/>
    <s v="Philippines"/>
    <s v="https://eiti.org/board-decision/2017-40"/>
    <s v="https://eiti.org/document/validation-of-philippines-2017-reports"/>
    <n v="2017"/>
    <n v="2017"/>
    <s v="Satisfactory progress"/>
    <x v="6"/>
    <n v="5"/>
    <x v="1"/>
    <s v="Data in EITI Reports is reported by individual company, revenue stream and recipient government entity."/>
    <m/>
    <s v="http://www.ph-eiti.org/"/>
    <s v="https://eiti.org/api/v1.0/score_data/14"/>
    <s v="PhilippinesDisaggregation (#4.7)"/>
    <x v="0"/>
  </r>
  <r>
    <x v="28"/>
    <x v="28"/>
    <n v="1"/>
    <n v="14"/>
    <s v="Philippines: 2017"/>
    <s v="PHL"/>
    <s v="Philippines"/>
    <s v="https://eiti.org/board-decision/2017-40"/>
    <s v="https://eiti.org/document/validation-of-philippines-2017-reports"/>
    <n v="2017"/>
    <n v="2017"/>
    <s v="Satisfactory progress"/>
    <x v="7"/>
    <n v="5"/>
    <x v="1"/>
    <s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
    <m/>
    <s v="http://www.ph-eiti.org/"/>
    <s v="https://eiti.org/api/v1.0/score_data/14"/>
    <s v="PhilippinesDirect subnational payments (#4.6)"/>
    <x v="0"/>
  </r>
  <r>
    <x v="28"/>
    <x v="28"/>
    <n v="1"/>
    <n v="14"/>
    <s v="Philippines: 2017"/>
    <s v="PHL"/>
    <s v="Philippines"/>
    <s v="https://eiti.org/board-decision/2017-40"/>
    <s v="https://eiti.org/document/validation-of-philippines-2017-reports"/>
    <n v="2017"/>
    <n v="2017"/>
    <s v="Satisfactory progress"/>
    <x v="8"/>
    <n v="6"/>
    <x v="6"/>
    <s v="EITI has gone beyond the minimum requirements by providing additional information on revenue management and expenditures as encouraged by the EITI Standard."/>
    <m/>
    <s v="http://www.ph-eiti.org/"/>
    <s v="https://eiti.org/api/v1.0/score_data/14"/>
    <s v="PhilippinesRevenue management and expenditures (#5.3)"/>
    <x v="0"/>
  </r>
  <r>
    <x v="28"/>
    <x v="28"/>
    <n v="1"/>
    <n v="14"/>
    <s v="Philippines: 2017"/>
    <s v="PHL"/>
    <s v="Philippines"/>
    <s v="https://eiti.org/board-decision/2017-40"/>
    <s v="https://eiti.org/document/validation-of-philippines-2017-reports"/>
    <n v="2017"/>
    <n v="2017"/>
    <s v="Satisfactory progress"/>
    <x v="9"/>
    <n v="6"/>
    <x v="6"/>
    <s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
    <m/>
    <s v="http://www.ph-eiti.org/"/>
    <s v="https://eiti.org/api/v1.0/score_data/14"/>
    <s v="PhilippinesFollow up on recommendations (#7.3)"/>
    <x v="0"/>
  </r>
  <r>
    <x v="28"/>
    <x v="28"/>
    <n v="1"/>
    <n v="14"/>
    <s v="Philippines: 2017"/>
    <s v="PHL"/>
    <s v="Philippines"/>
    <s v="https://eiti.org/board-decision/2017-40"/>
    <s v="https://eiti.org/document/validation-of-philippines-2017-reports"/>
    <n v="2017"/>
    <n v="2017"/>
    <s v="Satisfactory progress"/>
    <x v="10"/>
    <n v="1"/>
    <x v="4"/>
    <s v="EITI has published data in machine readable format and summaries of EITI Reports in accessible infographic format."/>
    <m/>
    <s v="http://www.ph-eiti.org/"/>
    <s v="https://eiti.org/api/v1.0/score_data/14"/>
    <s v="PhilippinesData accessibility (#7.2)"/>
    <x v="0"/>
  </r>
  <r>
    <x v="28"/>
    <x v="28"/>
    <n v="1"/>
    <n v="14"/>
    <s v="Philippines: 2017"/>
    <s v="PHL"/>
    <s v="Philippines"/>
    <s v="https://eiti.org/board-decision/2017-40"/>
    <s v="https://eiti.org/document/validation-of-philippines-2017-reports"/>
    <n v="2017"/>
    <n v="2017"/>
    <s v="Satisfactory progress"/>
    <x v="11"/>
    <n v="5"/>
    <x v="1"/>
    <s v=""/>
    <m/>
    <s v="http://www.ph-eiti.org/"/>
    <s v="https://eiti.org/api/v1.0/score_data/14"/>
    <s v="PhilippinesOverall Progress (#0.0)"/>
    <x v="0"/>
  </r>
  <r>
    <x v="28"/>
    <x v="28"/>
    <n v="1"/>
    <n v="14"/>
    <s v="Philippines: 2017"/>
    <s v="PHL"/>
    <s v="Philippines"/>
    <s v="https://eiti.org/board-decision/2017-40"/>
    <s v="https://eiti.org/document/validation-of-philippines-2017-reports"/>
    <n v="2017"/>
    <n v="2017"/>
    <s v="Satisfactory progress"/>
    <x v="12"/>
    <n v="6"/>
    <x v="6"/>
    <s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
    <m/>
    <s v="http://www.ph-eiti.org/"/>
    <s v="https://eiti.org/api/v1.0/score_data/14"/>
    <s v="PhilippinesOutcomes and impact of implementation (#7.4)"/>
    <x v="0"/>
  </r>
  <r>
    <x v="28"/>
    <x v="28"/>
    <n v="1"/>
    <n v="14"/>
    <s v="Philippines: 2017"/>
    <s v="PHL"/>
    <s v="Philippines"/>
    <s v="https://eiti.org/board-decision/2017-40"/>
    <s v="https://eiti.org/document/validation-of-philippines-2017-reports"/>
    <n v="2017"/>
    <n v="2017"/>
    <s v="Satisfactory progress"/>
    <x v="13"/>
    <n v="0"/>
    <x v="2"/>
    <s v="The EITI Report and stakeholder consultations have confirmed that quasi-fiscal expenditures do not occur in the extractive sector in the Philippines."/>
    <m/>
    <s v="http://www.ph-eiti.org/"/>
    <s v="https://eiti.org/api/v1.0/score_data/14"/>
    <s v="PhilippinesSOE quasi-fiscal expenditures (#6.2)"/>
    <x v="0"/>
  </r>
  <r>
    <x v="28"/>
    <x v="28"/>
    <n v="1"/>
    <n v="14"/>
    <s v="Philippines: 2017"/>
    <s v="PHL"/>
    <s v="Philippines"/>
    <s v="https://eiti.org/board-decision/2017-40"/>
    <s v="https://eiti.org/document/validation-of-philippines-2017-reports"/>
    <n v="2017"/>
    <n v="2017"/>
    <s v="Satisfactory progress"/>
    <x v="14"/>
    <n v="6"/>
    <x v="6"/>
    <s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
    <m/>
    <s v="http://www.ph-eiti.org/"/>
    <s v="https://eiti.org/api/v1.0/score_data/14"/>
    <s v="PhilippinesMandatory social expenditures (#6.1)"/>
    <x v="0"/>
  </r>
  <r>
    <x v="28"/>
    <x v="28"/>
    <n v="1"/>
    <n v="14"/>
    <s v="Philippines: 2017"/>
    <s v="PHL"/>
    <s v="Philippines"/>
    <s v="https://eiti.org/board-decision/2017-40"/>
    <s v="https://eiti.org/document/validation-of-philippines-2017-reports"/>
    <n v="2017"/>
    <n v="2017"/>
    <s v="Satisfactory progress"/>
    <x v="15"/>
    <n v="6"/>
    <x v="6"/>
    <s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
    <m/>
    <s v="http://www.ph-eiti.org/"/>
    <s v="https://eiti.org/api/v1.0/score_data/14"/>
    <s v="PhilippinesPublic debate (#7.1)"/>
    <x v="0"/>
  </r>
  <r>
    <x v="28"/>
    <x v="28"/>
    <n v="1"/>
    <n v="14"/>
    <s v="Philippines: 2017"/>
    <s v="PHL"/>
    <s v="Philippines"/>
    <s v="https://eiti.org/board-decision/2017-40"/>
    <s v="https://eiti.org/document/validation-of-philippines-2017-reports"/>
    <n v="2017"/>
    <n v="2017"/>
    <s v="Satisfactory progress"/>
    <x v="16"/>
    <n v="5"/>
    <x v="1"/>
    <s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
    <m/>
    <s v="http://www.ph-eiti.org/"/>
    <s v="https://eiti.org/api/v1.0/score_data/14"/>
    <s v="PhilippinesEconomic contribution (#6.3)"/>
    <x v="0"/>
  </r>
  <r>
    <x v="28"/>
    <x v="28"/>
    <n v="1"/>
    <n v="14"/>
    <s v="Philippines: 2017"/>
    <s v="PHL"/>
    <s v="Philippines"/>
    <s v="https://eiti.org/board-decision/2017-40"/>
    <s v="https://eiti.org/document/validation-of-philippines-2017-reports"/>
    <n v="2017"/>
    <n v="2017"/>
    <s v="Satisfactory progress"/>
    <x v="17"/>
    <n v="6"/>
    <x v="6"/>
    <s v="The 2014 EITI Report describes the legal environment and fiscal framework. The Philippines has also gone beyond the minimum requirements by providing a detailed account of reform efforts."/>
    <m/>
    <s v="http://www.ph-eiti.org/"/>
    <s v="https://eiti.org/api/v1.0/score_data/14"/>
    <s v="PhilippinesLegal framework (#2.1)"/>
    <x v="0"/>
  </r>
  <r>
    <x v="28"/>
    <x v="28"/>
    <n v="1"/>
    <n v="14"/>
    <s v="Philippines: 2017"/>
    <s v="PHL"/>
    <s v="Philippines"/>
    <s v="https://eiti.org/board-decision/2017-40"/>
    <s v="https://eiti.org/document/validation-of-philippines-2017-reports"/>
    <n v="2017"/>
    <n v="2017"/>
    <s v="Satisfactory progress"/>
    <x v="18"/>
    <n v="6"/>
    <x v="6"/>
    <s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
    <m/>
    <s v="http://www.ph-eiti.org/"/>
    <s v="https://eiti.org/api/v1.0/score_data/14"/>
    <s v="PhilippinesWorkplan (#1.5)"/>
    <x v="0"/>
  </r>
  <r>
    <x v="28"/>
    <x v="28"/>
    <n v="1"/>
    <n v="14"/>
    <s v="Philippines: 2017"/>
    <s v="PHL"/>
    <s v="Philippines"/>
    <s v="https://eiti.org/board-decision/2017-40"/>
    <s v="https://eiti.org/document/validation-of-philippines-2017-reports"/>
    <n v="2017"/>
    <n v="2017"/>
    <s v="Satisfactory progress"/>
    <x v="19"/>
    <n v="5"/>
    <x v="1"/>
    <s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
    <m/>
    <s v="http://www.ph-eiti.org/"/>
    <s v="https://eiti.org/api/v1.0/score_data/14"/>
    <s v="PhilippinesLicense register (#2.3)"/>
    <x v="0"/>
  </r>
  <r>
    <x v="28"/>
    <x v="28"/>
    <n v="1"/>
    <n v="14"/>
    <s v="Philippines: 2017"/>
    <s v="PHL"/>
    <s v="Philippines"/>
    <s v="https://eiti.org/board-decision/2017-40"/>
    <s v="https://eiti.org/document/validation-of-philippines-2017-reports"/>
    <n v="2017"/>
    <n v="2017"/>
    <s v="Satisfactory progress"/>
    <x v="20"/>
    <n v="5"/>
    <x v="1"/>
    <s v="The 2014 EITI Report describes the procedures for awarding and transferring licenses, including technical and financial criteria, bidding processes and non-trivial deviations in practice. "/>
    <m/>
    <s v="http://www.ph-eiti.org/"/>
    <s v="https://eiti.org/api/v1.0/score_data/14"/>
    <s v="PhilippinesLicense allocations (#2.2)"/>
    <x v="0"/>
  </r>
  <r>
    <x v="28"/>
    <x v="28"/>
    <n v="1"/>
    <n v="14"/>
    <s v="Philippines: 2017"/>
    <s v="PHL"/>
    <s v="Philippines"/>
    <s v="https://eiti.org/board-decision/2017-40"/>
    <s v="https://eiti.org/document/validation-of-philippines-2017-reports"/>
    <n v="2017"/>
    <n v="2017"/>
    <s v="Satisfactory progress"/>
    <x v="21"/>
    <n v="5"/>
    <x v="1"/>
    <s v="Mining, oil and gas companies are actively and effectively engaged in the EITI process, both as providers of information and in the design, implementation, monitoring and evaluation of the EITI process."/>
    <m/>
    <s v="http://www.ph-eiti.org/"/>
    <s v="https://eiti.org/api/v1.0/score_data/14"/>
    <s v="PhilippinesIndustry engagement (#1.2)"/>
    <x v="0"/>
  </r>
  <r>
    <x v="28"/>
    <x v="28"/>
    <n v="1"/>
    <n v="14"/>
    <s v="Philippines: 2017"/>
    <s v="PHL"/>
    <s v="Philippines"/>
    <s v="https://eiti.org/board-decision/2017-40"/>
    <s v="https://eiti.org/document/validation-of-philippines-2017-reports"/>
    <n v="2017"/>
    <n v="2017"/>
    <s v="Satisfactory progress"/>
    <x v="22"/>
    <n v="5"/>
    <x v="1"/>
    <s v="There are regular, public statements of support from the government, a senior individual has been appointed to lead on the implementation of the EITI, and senior government officials are represented on the MSG."/>
    <m/>
    <s v="http://www.ph-eiti.org/"/>
    <s v="https://eiti.org/api/v1.0/score_data/14"/>
    <s v="PhilippinesGovernment engagement (#1.1)"/>
    <x v="0"/>
  </r>
  <r>
    <x v="28"/>
    <x v="28"/>
    <n v="1"/>
    <n v="14"/>
    <s v="Philippines: 2017"/>
    <s v="PHL"/>
    <s v="Philippines"/>
    <s v="https://eiti.org/board-decision/2017-40"/>
    <s v="https://eiti.org/document/validation-of-philippines-2017-reports"/>
    <n v="2017"/>
    <n v="2017"/>
    <s v="Satisfactory progress"/>
    <x v="23"/>
    <n v="6"/>
    <x v="6"/>
    <s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
    <m/>
    <s v="http://www.ph-eiti.org/"/>
    <s v="https://eiti.org/api/v1.0/score_data/14"/>
    <s v="PhilippinesMSG governance (#1.4)"/>
    <x v="0"/>
  </r>
  <r>
    <x v="28"/>
    <x v="28"/>
    <n v="1"/>
    <n v="14"/>
    <s v="Philippines: 2017"/>
    <s v="PHL"/>
    <s v="Philippines"/>
    <s v="https://eiti.org/board-decision/2017-40"/>
    <s v="https://eiti.org/document/validation-of-philippines-2017-reports"/>
    <n v="2017"/>
    <n v="2017"/>
    <s v="Satisfactory progress"/>
    <x v="24"/>
    <n v="5"/>
    <x v="1"/>
    <s v="There are no suggestions of any legal, regulatory or practical barriers to civil society’s ability to engage in the EITI. Civil society is fully, actively and effectively engaged in the design, implementation, monitoring and evaluation of the EITI process.  "/>
    <m/>
    <s v="http://www.ph-eiti.org/"/>
    <s v="https://eiti.org/api/v1.0/score_data/14"/>
    <s v="PhilippinesCivil society engagement (#1.3)"/>
    <x v="0"/>
  </r>
  <r>
    <x v="28"/>
    <x v="28"/>
    <n v="1"/>
    <n v="14"/>
    <s v="Philippines: 2017"/>
    <s v="PHL"/>
    <s v="Philippines"/>
    <s v="https://eiti.org/board-decision/2017-40"/>
    <s v="https://eiti.org/document/validation-of-philippines-2017-reports"/>
    <n v="2017"/>
    <n v="2017"/>
    <s v="Satisfactory progress"/>
    <x v="25"/>
    <n v="6"/>
    <x v="6"/>
    <s v="The 2014 EITI Report clarifies the government’s policy on contract disclosure and actual practice. In addition, the Philippines has gone beyond the minimum requirements by making contracts public as encouraged by the EITI Standard."/>
    <m/>
    <s v="http://www.ph-eiti.org/"/>
    <s v="https://eiti.org/api/v1.0/score_data/14"/>
    <s v="PhilippinesPolicy on contract disclosure (#2.4)"/>
    <x v="0"/>
  </r>
  <r>
    <x v="28"/>
    <x v="28"/>
    <n v="1"/>
    <n v="14"/>
    <s v="Philippines: 2017"/>
    <s v="PHL"/>
    <s v="Philippines"/>
    <s v="https://eiti.org/board-decision/2017-40"/>
    <s v="https://eiti.org/document/validation-of-philippines-2017-reports"/>
    <n v="2017"/>
    <n v="2017"/>
    <s v="Satisfactory progress"/>
    <x v="26"/>
    <n v="5"/>
    <x v="1"/>
    <s v="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
    <m/>
    <s v="http://www.ph-eiti.org/"/>
    <s v="https://eiti.org/api/v1.0/score_data/14"/>
    <s v="PhilippinesComprehensiveness (#4.1)"/>
    <x v="0"/>
  </r>
  <r>
    <x v="28"/>
    <x v="28"/>
    <n v="1"/>
    <n v="14"/>
    <s v="Philippines: 2017"/>
    <s v="PHL"/>
    <s v="Philippines"/>
    <s v="https://eiti.org/board-decision/2017-40"/>
    <s v="https://eiti.org/document/validation-of-philippines-2017-reports"/>
    <n v="2017"/>
    <n v="2017"/>
    <s v="Satisfactory progress"/>
    <x v="27"/>
    <n v="5"/>
    <x v="1"/>
    <s v="The 2013 and 2014 EITI Reports together provide the required information regarding export volumes and values for financial year 2014. The data is disaggregated by commodity and region."/>
    <m/>
    <s v="http://www.ph-eiti.org/"/>
    <s v="https://eiti.org/api/v1.0/score_data/14"/>
    <s v="PhilippinesExport data (#3.3)"/>
    <x v="0"/>
  </r>
  <r>
    <x v="28"/>
    <x v="28"/>
    <n v="1"/>
    <n v="14"/>
    <s v="Philippines: 2017"/>
    <s v="PHL"/>
    <s v="Philippines"/>
    <s v="https://eiti.org/board-decision/2017-40"/>
    <s v="https://eiti.org/document/validation-of-philippines-2017-reports"/>
    <n v="2017"/>
    <n v="2017"/>
    <s v="Satisfactory progress"/>
    <x v="28"/>
    <n v="0"/>
    <x v="2"/>
    <s v="The EITI Report has confirmed that there are no barter and infrastructure transactions in the Philippines."/>
    <m/>
    <s v="http://www.ph-eiti.org/"/>
    <s v="https://eiti.org/api/v1.0/score_data/14"/>
    <s v="PhilippinesBarter agreements (#4.3)"/>
    <x v="0"/>
  </r>
  <r>
    <x v="28"/>
    <x v="28"/>
    <n v="1"/>
    <n v="14"/>
    <s v="Philippines: 2017"/>
    <s v="PHL"/>
    <s v="Philippines"/>
    <s v="https://eiti.org/board-decision/2017-40"/>
    <s v="https://eiti.org/document/validation-of-philippines-2017-reports"/>
    <n v="2017"/>
    <n v="2017"/>
    <s v="Satisfactory progress"/>
    <x v="29"/>
    <n v="0"/>
    <x v="2"/>
    <s v="The EITI Report and stakeholder views have confirmed that no company make payments of royalty, the government’s share of production or other payments in-kind. The contractual framework only allows cash payments."/>
    <m/>
    <s v="http://www.ph-eiti.org/"/>
    <s v="https://eiti.org/api/v1.0/score_data/14"/>
    <s v="PhilippinesIn-kind revenues (#4.2)"/>
    <x v="0"/>
  </r>
  <r>
    <x v="28"/>
    <x v="28"/>
    <n v="1"/>
    <n v="14"/>
    <s v="Philippines: 2017"/>
    <s v="PHL"/>
    <s v="Philippines"/>
    <s v="https://eiti.org/board-decision/2017-40"/>
    <s v="https://eiti.org/document/validation-of-philippines-2017-reports"/>
    <n v="2017"/>
    <n v="2017"/>
    <s v="Satisfactory progress"/>
    <x v="30"/>
    <n v="5"/>
    <x v="1"/>
    <s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
    <m/>
    <s v="http://www.ph-eiti.org/"/>
    <s v="https://eiti.org/api/v1.0/score_data/14"/>
    <s v="PhilippinesState participation (#2.6)"/>
    <x v="0"/>
  </r>
  <r>
    <x v="28"/>
    <x v="28"/>
    <n v="1"/>
    <n v="14"/>
    <s v="Philippines: 2017"/>
    <s v="PHL"/>
    <s v="Philippines"/>
    <s v="https://eiti.org/board-decision/2017-40"/>
    <s v="https://eiti.org/document/validation-of-philippines-2017-reports"/>
    <n v="2017"/>
    <n v="2017"/>
    <s v="Satisfactory progress"/>
    <x v="31"/>
    <n v="1"/>
    <x v="4"/>
    <s v="EITI has produced a beneficial ownership roadmap and provided contextual information about beneficial ownership reporting requirements in the Philippines."/>
    <m/>
    <s v="http://www.ph-eiti.org/"/>
    <s v="https://eiti.org/api/v1.0/score_data/14"/>
    <s v="PhilippinesBeneficial ownership (#2.5)"/>
    <x v="0"/>
  </r>
  <r>
    <x v="28"/>
    <x v="28"/>
    <n v="1"/>
    <n v="14"/>
    <s v="Philippines: 2017"/>
    <s v="PHL"/>
    <s v="Philippines"/>
    <s v="https://eiti.org/board-decision/2017-40"/>
    <s v="https://eiti.org/document/validation-of-philippines-2017-reports"/>
    <n v="2017"/>
    <n v="2017"/>
    <s v="Satisfactory progress"/>
    <x v="32"/>
    <n v="5"/>
    <x v="1"/>
    <s v="The 2014 EITI Report discloses production volumes and values disaggregated by commodity and region. There is a minor deficiency in that the coal production values pertain to 2012.  "/>
    <m/>
    <s v="http://www.ph-eiti.org/"/>
    <s v="https://eiti.org/api/v1.0/score_data/14"/>
    <s v="PhilippinesProduction data (#3.2)"/>
    <x v="0"/>
  </r>
  <r>
    <x v="28"/>
    <x v="28"/>
    <n v="1"/>
    <n v="14"/>
    <s v="Philippines: 2017"/>
    <s v="PHL"/>
    <s v="Philippines"/>
    <s v="https://eiti.org/board-decision/2017-40"/>
    <s v="https://eiti.org/document/validation-of-philippines-2017-reports"/>
    <n v="2017"/>
    <n v="2017"/>
    <s v="Satisfactory progress"/>
    <x v="33"/>
    <n v="5"/>
    <x v="1"/>
    <s v="The 2014 EITI Report provides a comprehensive overview of the extractive sector, including significant exploration activities."/>
    <m/>
    <s v="http://www.ph-eiti.org/"/>
    <s v="https://eiti.org/api/v1.0/score_data/14"/>
    <s v="PhilippinesExploration data (#3.1)"/>
    <x v="0"/>
  </r>
  <r>
    <x v="29"/>
    <x v="29"/>
    <n v="1"/>
    <n v="34"/>
    <s v="Republic of the Congo: 2017"/>
    <s v="COG"/>
    <s v="Republic of the Congo"/>
    <s v="https://eiti.org/BD/2018-34"/>
    <s v="https://eiti.org/document/republic-of-congo-validation-2017"/>
    <n v="2017"/>
    <n v="2017"/>
    <s v="Meaningful progress"/>
    <x v="31"/>
    <n v="1"/>
    <x v="4"/>
    <s v="EITI Congo has agreed a three-year beneficial ownership roadmap and the March 2017 Transparency Law codifies government beneficial ownership policy, although the 2014 EITI Report does not explicitly address beneficial ownership."/>
    <s v="https://eiti.org/document/republic-of-congo-validation-2017"/>
    <s v="http://www.itie-congo.org/"/>
    <s v="https://eiti.org/api/v1.0/score_data/34"/>
    <s v="Republic of the CongoBeneficial ownership (#2.5)"/>
    <x v="0"/>
  </r>
  <r>
    <x v="29"/>
    <x v="29"/>
    <n v="1"/>
    <n v="34"/>
    <s v="Republic of the Congo: 2017"/>
    <s v="COG"/>
    <s v="Republic of the Congo"/>
    <s v="https://eiti.org/BD/2018-34"/>
    <s v="https://eiti.org/document/republic-of-congo-validation-2017"/>
    <n v="2017"/>
    <n v="2017"/>
    <s v="Meaningful progress"/>
    <x v="30"/>
    <n v="3"/>
    <x v="3"/>
    <s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
    <s v="https://eiti.org/document/republic-of-congo-validation-2017"/>
    <s v="http://www.itie-congo.org/"/>
    <s v="https://eiti.org/api/v1.0/score_data/34"/>
    <s v="Republic of the CongoState participation (#2.6)"/>
    <x v="0"/>
  </r>
  <r>
    <x v="29"/>
    <x v="29"/>
    <n v="1"/>
    <n v="34"/>
    <s v="Republic of the Congo: 2017"/>
    <s v="COG"/>
    <s v="Republic of the Congo"/>
    <s v="https://eiti.org/BD/2018-34"/>
    <s v="https://eiti.org/document/republic-of-congo-validation-2017"/>
    <n v="2017"/>
    <n v="2017"/>
    <s v="Meaningful progress"/>
    <x v="19"/>
    <n v="4"/>
    <x v="0"/>
    <s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
    <s v="https://eiti.org/document/republic-of-congo-validation-2017"/>
    <s v="http://www.itie-congo.org/"/>
    <s v="https://eiti.org/api/v1.0/score_data/34"/>
    <s v="Republic of the CongoLicense register (#2.3)"/>
    <x v="0"/>
  </r>
  <r>
    <x v="29"/>
    <x v="29"/>
    <n v="1"/>
    <n v="34"/>
    <s v="Republic of the Congo: 2017"/>
    <s v="COG"/>
    <s v="Republic of the Congo"/>
    <s v="https://eiti.org/BD/2018-34"/>
    <s v="https://eiti.org/document/republic-of-congo-validation-2017"/>
    <n v="2017"/>
    <n v="2017"/>
    <s v="Meaningful progress"/>
    <x v="25"/>
    <n v="5"/>
    <x v="1"/>
    <s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
    <s v="https://eiti.org/document/republic-of-congo-validation-2017"/>
    <s v="http://www.itie-congo.org/"/>
    <s v="https://eiti.org/api/v1.0/score_data/34"/>
    <s v="Republic of the CongoPolicy on contract disclosure (#2.4)"/>
    <x v="0"/>
  </r>
  <r>
    <x v="29"/>
    <x v="29"/>
    <n v="1"/>
    <n v="34"/>
    <s v="Republic of the Congo: 2017"/>
    <s v="COG"/>
    <s v="Republic of the Congo"/>
    <s v="https://eiti.org/BD/2018-34"/>
    <s v="https://eiti.org/document/republic-of-congo-validation-2017"/>
    <n v="2017"/>
    <n v="2017"/>
    <s v="Meaningful progress"/>
    <x v="27"/>
    <n v="5"/>
    <x v="1"/>
    <s v="The 2014 EITI Report provides export volumes and values for crude oil and diamonds, but not for gold from artisanal mining."/>
    <s v="https://eiti.org/document/republic-of-congo-validation-2017"/>
    <s v="http://www.itie-congo.org/"/>
    <s v="https://eiti.org/api/v1.0/score_data/34"/>
    <s v="Republic of the CongoExport data (#3.3)"/>
    <x v="0"/>
  </r>
  <r>
    <x v="29"/>
    <x v="29"/>
    <n v="1"/>
    <n v="34"/>
    <s v="Republic of the Congo: 2017"/>
    <s v="COG"/>
    <s v="Republic of the Congo"/>
    <s v="https://eiti.org/BD/2018-34"/>
    <s v="https://eiti.org/document/republic-of-congo-validation-2017"/>
    <n v="2017"/>
    <n v="2017"/>
    <s v="Meaningful progress"/>
    <x v="26"/>
    <n v="5"/>
    <x v="1"/>
    <s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
    <s v="https://eiti.org/document/republic-of-congo-validation-2017"/>
    <s v="http://www.itie-congo.org/"/>
    <s v="https://eiti.org/api/v1.0/score_data/34"/>
    <s v="Republic of the CongoComprehensiveness (#4.1)"/>
    <x v="0"/>
  </r>
  <r>
    <x v="29"/>
    <x v="29"/>
    <n v="1"/>
    <n v="34"/>
    <s v="Republic of the Congo: 2017"/>
    <s v="COG"/>
    <s v="Republic of the Congo"/>
    <s v="https://eiti.org/BD/2018-34"/>
    <s v="https://eiti.org/document/republic-of-congo-validation-2017"/>
    <n v="2017"/>
    <n v="2017"/>
    <s v="Meaningful progress"/>
    <x v="33"/>
    <n v="5"/>
    <x v="1"/>
    <s v="The 2014 EITI Report provides an overview of the mining, oil and gas sectors, but does not provide a clear description of significant exploration activities undertaken in 2014."/>
    <s v="https://eiti.org/document/republic-of-congo-validation-2017"/>
    <s v="http://www.itie-congo.org/"/>
    <s v="https://eiti.org/api/v1.0/score_data/34"/>
    <s v="Republic of the CongoExploration data (#3.1)"/>
    <x v="0"/>
  </r>
  <r>
    <x v="29"/>
    <x v="29"/>
    <n v="1"/>
    <n v="34"/>
    <s v="Republic of the Congo: 2017"/>
    <s v="COG"/>
    <s v="Republic of the Congo"/>
    <s v="https://eiti.org/BD/2018-34"/>
    <s v="https://eiti.org/document/republic-of-congo-validation-2017"/>
    <n v="2017"/>
    <n v="2017"/>
    <s v="Meaningful progress"/>
    <x v="32"/>
    <n v="4"/>
    <x v="0"/>
    <s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
    <s v="https://eiti.org/document/republic-of-congo-validation-2017"/>
    <s v="http://www.itie-congo.org/"/>
    <s v="https://eiti.org/api/v1.0/score_data/34"/>
    <s v="Republic of the CongoProduction data (#3.2)"/>
    <x v="0"/>
  </r>
  <r>
    <x v="29"/>
    <x v="29"/>
    <n v="1"/>
    <n v="34"/>
    <s v="Republic of the Congo: 2017"/>
    <s v="COG"/>
    <s v="Republic of the Congo"/>
    <s v="https://eiti.org/BD/2018-34"/>
    <s v="https://eiti.org/document/republic-of-congo-validation-2017"/>
    <n v="2017"/>
    <n v="2017"/>
    <s v="Meaningful progress"/>
    <x v="21"/>
    <n v="5"/>
    <x v="1"/>
    <s v="Companies are actively engaged in the design and implementation of the EITI, including MSG deliberations. "/>
    <s v="https://eiti.org/document/republic-of-congo-validation-2017"/>
    <s v="http://www.itie-congo.org/"/>
    <s v="https://eiti.org/api/v1.0/score_data/34"/>
    <s v="Republic of the CongoIndustry engagement (#1.2)"/>
    <x v="0"/>
  </r>
  <r>
    <x v="29"/>
    <x v="29"/>
    <n v="1"/>
    <n v="34"/>
    <s v="Republic of the Congo: 2017"/>
    <s v="COG"/>
    <s v="Republic of the Congo"/>
    <s v="https://eiti.org/BD/2018-34"/>
    <s v="https://eiti.org/document/republic-of-congo-validation-2017"/>
    <n v="2017"/>
    <n v="2017"/>
    <s v="Meaningful progress"/>
    <x v="24"/>
    <n v="4"/>
    <x v="0"/>
    <s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
    <s v="https://eiti.org/document/republic-of-congo-validation-2017"/>
    <s v="http://www.itie-congo.org/"/>
    <s v="https://eiti.org/api/v1.0/score_data/34"/>
    <s v="Republic of the CongoCivil society engagement (#1.3)"/>
    <x v="0"/>
  </r>
  <r>
    <x v="29"/>
    <x v="29"/>
    <n v="1"/>
    <n v="34"/>
    <s v="Republic of the Congo: 2017"/>
    <s v="COG"/>
    <s v="Republic of the Congo"/>
    <s v="https://eiti.org/BD/2018-34"/>
    <s v="https://eiti.org/document/republic-of-congo-validation-2017"/>
    <n v="2017"/>
    <n v="2017"/>
    <s v="Meaningful progress"/>
    <x v="12"/>
    <n v="5"/>
    <x v="1"/>
    <s v="EITI-Congo has produced annual progress reports for 2014 and 2015 that thoroughly document progress and outcomes of implementation. "/>
    <s v="https://eiti.org/document/republic-of-congo-validation-2017"/>
    <s v="http://www.itie-congo.org/"/>
    <s v="https://eiti.org/api/v1.0/score_data/34"/>
    <s v="Republic of the CongoOutcomes and impact of implementation (#7.4)"/>
    <x v="0"/>
  </r>
  <r>
    <x v="29"/>
    <x v="29"/>
    <n v="1"/>
    <n v="34"/>
    <s v="Republic of the Congo: 2017"/>
    <s v="COG"/>
    <s v="Republic of the Congo"/>
    <s v="https://eiti.org/BD/2018-34"/>
    <s v="https://eiti.org/document/republic-of-congo-validation-2017"/>
    <n v="2017"/>
    <n v="2017"/>
    <s v="Meaningful progress"/>
    <x v="22"/>
    <n v="5"/>
    <x v="1"/>
    <s v="The government is committed to the EITI and relevant government representatives are part of the MSG. Participation in MSG meetings is relatively low, but meetings are usually quorate. "/>
    <s v="https://eiti.org/document/republic-of-congo-validation-2017"/>
    <s v="http://www.itie-congo.org/"/>
    <s v="https://eiti.org/api/v1.0/score_data/34"/>
    <s v="Republic of the CongoGovernment engagement (#1.1)"/>
    <x v="0"/>
  </r>
  <r>
    <x v="29"/>
    <x v="29"/>
    <n v="1"/>
    <n v="34"/>
    <s v="Republic of the Congo: 2017"/>
    <s v="COG"/>
    <s v="Republic of the Congo"/>
    <s v="https://eiti.org/BD/2018-34"/>
    <s v="https://eiti.org/document/republic-of-congo-validation-2017"/>
    <n v="2017"/>
    <n v="2017"/>
    <s v="Meaningful progress"/>
    <x v="17"/>
    <n v="5"/>
    <x v="1"/>
    <s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
    <s v="https://eiti.org/document/republic-of-congo-validation-2017"/>
    <s v="http://www.itie-congo.org/"/>
    <s v="https://eiti.org/api/v1.0/score_data/34"/>
    <s v="Republic of the CongoLegal framework (#2.1)"/>
    <x v="0"/>
  </r>
  <r>
    <x v="29"/>
    <x v="29"/>
    <n v="1"/>
    <n v="34"/>
    <s v="Republic of the Congo: 2017"/>
    <s v="COG"/>
    <s v="Republic of the Congo"/>
    <s v="https://eiti.org/BD/2018-34"/>
    <s v="https://eiti.org/document/republic-of-congo-validation-2017"/>
    <n v="2017"/>
    <n v="2017"/>
    <s v="Meaningful progress"/>
    <x v="20"/>
    <n v="3"/>
    <x v="3"/>
    <s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
    <s v="https://eiti.org/document/republic-of-congo-validation-2017"/>
    <s v="http://www.itie-congo.org/"/>
    <s v="https://eiti.org/api/v1.0/score_data/34"/>
    <s v="Republic of the CongoLicense allocations (#2.2)"/>
    <x v="0"/>
  </r>
  <r>
    <x v="29"/>
    <x v="29"/>
    <n v="1"/>
    <n v="34"/>
    <s v="Republic of the Congo: 2017"/>
    <s v="COG"/>
    <s v="Republic of the Congo"/>
    <s v="https://eiti.org/BD/2018-34"/>
    <s v="https://eiti.org/document/republic-of-congo-validation-2017"/>
    <n v="2017"/>
    <n v="2017"/>
    <s v="Meaningful progress"/>
    <x v="23"/>
    <n v="3"/>
    <x v="3"/>
    <s v="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
    <s v="https://eiti.org/document/republic-of-congo-validation-2017"/>
    <s v="http://www.itie-congo.org/"/>
    <s v="https://eiti.org/api/v1.0/score_data/34"/>
    <s v="Republic of the CongoMSG governance (#1.4)"/>
    <x v="0"/>
  </r>
  <r>
    <x v="29"/>
    <x v="29"/>
    <n v="1"/>
    <n v="34"/>
    <s v="Republic of the Congo: 2017"/>
    <s v="COG"/>
    <s v="Republic of the Congo"/>
    <s v="https://eiti.org/BD/2018-34"/>
    <s v="https://eiti.org/document/republic-of-congo-validation-2017"/>
    <n v="2017"/>
    <n v="2017"/>
    <s v="Meaningful progress"/>
    <x v="18"/>
    <n v="5"/>
    <x v="1"/>
    <s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
    <s v="https://eiti.org/document/republic-of-congo-validation-2017"/>
    <s v="http://www.itie-congo.org/"/>
    <s v="https://eiti.org/api/v1.0/score_data/34"/>
    <s v="Republic of the CongoWorkplan (#1.5)"/>
    <x v="0"/>
  </r>
  <r>
    <x v="29"/>
    <x v="29"/>
    <n v="1"/>
    <n v="34"/>
    <s v="Republic of the Congo: 2017"/>
    <s v="COG"/>
    <s v="Republic of the Congo"/>
    <s v="https://eiti.org/BD/2018-34"/>
    <s v="https://eiti.org/document/republic-of-congo-validation-2017"/>
    <n v="2017"/>
    <n v="2017"/>
    <s v="Meaningful progress"/>
    <x v="29"/>
    <n v="4"/>
    <x v="0"/>
    <s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
    <s v="https://eiti.org/document/republic-of-congo-validation-2017"/>
    <s v="http://www.itie-congo.org/"/>
    <s v="https://eiti.org/api/v1.0/score_data/34"/>
    <s v="Republic of the CongoIn-kind revenues (#4.2)"/>
    <x v="0"/>
  </r>
  <r>
    <x v="29"/>
    <x v="29"/>
    <n v="1"/>
    <n v="34"/>
    <s v="Republic of the Congo: 2017"/>
    <s v="COG"/>
    <s v="Republic of the Congo"/>
    <s v="https://eiti.org/BD/2018-34"/>
    <s v="https://eiti.org/document/republic-of-congo-validation-2017"/>
    <n v="2017"/>
    <n v="2017"/>
    <s v="Meaningful progress"/>
    <x v="13"/>
    <n v="2"/>
    <x v="5"/>
    <s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
    <s v="https://eiti.org/document/republic-of-congo-validation-2017"/>
    <s v="http://www.itie-congo.org/"/>
    <s v="https://eiti.org/api/v1.0/score_data/34"/>
    <s v="Republic of the CongoSOE quasi-fiscal expenditures (#6.2)"/>
    <x v="0"/>
  </r>
  <r>
    <x v="29"/>
    <x v="29"/>
    <n v="1"/>
    <n v="34"/>
    <s v="Republic of the Congo: 2017"/>
    <s v="COG"/>
    <s v="Republic of the Congo"/>
    <s v="https://eiti.org/BD/2018-34"/>
    <s v="https://eiti.org/document/republic-of-congo-validation-2017"/>
    <n v="2017"/>
    <n v="2017"/>
    <s v="Meaningful progress"/>
    <x v="16"/>
    <n v="4"/>
    <x v="0"/>
    <s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
    <s v="https://eiti.org/document/republic-of-congo-validation-2017"/>
    <s v="http://www.itie-congo.org/"/>
    <s v="https://eiti.org/api/v1.0/score_data/34"/>
    <s v="Republic of the CongoEconomic contribution (#6.3)"/>
    <x v="0"/>
  </r>
  <r>
    <x v="29"/>
    <x v="29"/>
    <n v="1"/>
    <n v="34"/>
    <s v="Republic of the Congo: 2017"/>
    <s v="COG"/>
    <s v="Republic of the Congo"/>
    <s v="https://eiti.org/BD/2018-34"/>
    <s v="https://eiti.org/document/republic-of-congo-validation-2017"/>
    <n v="2017"/>
    <n v="2017"/>
    <s v="Meaningful progress"/>
    <x v="8"/>
    <n v="1"/>
    <x v="4"/>
    <s v="EITI Congo has made modest efforts to include additional information on earmarks of extractives revenues for off-budget infrastructure projects (see Requirements 4.3 and 5.1) and the budget-making and audit processes.  "/>
    <s v="https://eiti.org/document/republic-of-congo-validation-2017"/>
    <s v="http://www.itie-congo.org/"/>
    <s v="https://eiti.org/api/v1.0/score_data/34"/>
    <s v="Republic of the CongoRevenue management and expenditures (#5.3)"/>
    <x v="0"/>
  </r>
  <r>
    <x v="29"/>
    <x v="29"/>
    <n v="1"/>
    <n v="34"/>
    <s v="Republic of the Congo: 2017"/>
    <s v="COG"/>
    <s v="Republic of the Congo"/>
    <s v="https://eiti.org/BD/2018-34"/>
    <s v="https://eiti.org/document/republic-of-congo-validation-2017"/>
    <n v="2017"/>
    <n v="2017"/>
    <s v="Meaningful progress"/>
    <x v="14"/>
    <n v="4"/>
    <x v="0"/>
    <s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
    <s v="https://eiti.org/document/republic-of-congo-validation-2017"/>
    <s v="http://www.itie-congo.org/"/>
    <s v="https://eiti.org/api/v1.0/score_data/34"/>
    <s v="Republic of the CongoMandatory social expenditures (#6.1)"/>
    <x v="0"/>
  </r>
  <r>
    <x v="29"/>
    <x v="29"/>
    <n v="1"/>
    <n v="34"/>
    <s v="Republic of the Congo: 2017"/>
    <s v="COG"/>
    <s v="Republic of the Congo"/>
    <s v="https://eiti.org/BD/2018-34"/>
    <s v="https://eiti.org/document/republic-of-congo-validation-2017"/>
    <n v="2017"/>
    <n v="2017"/>
    <s v="Meaningful progress"/>
    <x v="9"/>
    <n v="5"/>
    <x v="1"/>
    <s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
    <s v="https://eiti.org/document/republic-of-congo-validation-2017"/>
    <s v="http://www.itie-congo.org/"/>
    <s v="https://eiti.org/api/v1.0/score_data/34"/>
    <s v="Republic of the CongoFollow up on recommendations (#7.3)"/>
    <x v="0"/>
  </r>
  <r>
    <x v="29"/>
    <x v="29"/>
    <n v="1"/>
    <n v="34"/>
    <s v="Republic of the Congo: 2017"/>
    <s v="COG"/>
    <s v="Republic of the Congo"/>
    <s v="https://eiti.org/BD/2018-34"/>
    <s v="https://eiti.org/document/republic-of-congo-validation-2017"/>
    <n v="2017"/>
    <n v="2017"/>
    <s v="Meaningful progress"/>
    <x v="11"/>
    <n v="4"/>
    <x v="0"/>
    <s v=""/>
    <s v="https://eiti.org/document/republic-of-congo-validation-2017"/>
    <s v="http://www.itie-congo.org/"/>
    <s v="https://eiti.org/api/v1.0/score_data/34"/>
    <s v="Republic of the CongoOverall Progress (#0.0)"/>
    <x v="0"/>
  </r>
  <r>
    <x v="29"/>
    <x v="29"/>
    <n v="1"/>
    <n v="34"/>
    <s v="Republic of the Congo: 2017"/>
    <s v="COG"/>
    <s v="Republic of the Congo"/>
    <s v="https://eiti.org/BD/2018-34"/>
    <s v="https://eiti.org/document/republic-of-congo-validation-2017"/>
    <n v="2017"/>
    <n v="2017"/>
    <s v="Meaningful progress"/>
    <x v="15"/>
    <n v="4"/>
    <x v="0"/>
    <s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
    <s v="https://eiti.org/document/republic-of-congo-validation-2017"/>
    <s v="http://www.itie-congo.org/"/>
    <s v="https://eiti.org/api/v1.0/score_data/34"/>
    <s v="Republic of the CongoPublic debate (#7.1)"/>
    <x v="0"/>
  </r>
  <r>
    <x v="29"/>
    <x v="29"/>
    <n v="1"/>
    <n v="34"/>
    <s v="Republic of the Congo: 2017"/>
    <s v="COG"/>
    <s v="Republic of the Congo"/>
    <s v="https://eiti.org/BD/2018-34"/>
    <s v="https://eiti.org/document/republic-of-congo-validation-2017"/>
    <n v="2017"/>
    <n v="2017"/>
    <s v="Meaningful progress"/>
    <x v="10"/>
    <n v="1"/>
    <x v="4"/>
    <s v="EITI-Congo does not yet provide EITI data in open data formats, despite some effort to develop an online portal with SAP. However, mainstreaming transparency in government systems through the transparency law has been a major achievement for the MSG."/>
    <s v="https://eiti.org/document/republic-of-congo-validation-2017"/>
    <s v="http://www.itie-congo.org/"/>
    <s v="https://eiti.org/api/v1.0/score_data/34"/>
    <s v="Republic of the CongoData accessibility (#7.2)"/>
    <x v="0"/>
  </r>
  <r>
    <x v="29"/>
    <x v="29"/>
    <n v="1"/>
    <n v="34"/>
    <s v="Republic of the Congo: 2017"/>
    <s v="COG"/>
    <s v="Republic of the Congo"/>
    <s v="https://eiti.org/BD/2018-34"/>
    <s v="https://eiti.org/document/republic-of-congo-validation-2017"/>
    <n v="2017"/>
    <n v="2017"/>
    <s v="Meaningful progress"/>
    <x v="7"/>
    <n v="0"/>
    <x v="2"/>
    <s v="While the 2014 EITI Report could be clearer in stating that direct subnational payments from extractives companies do not exist, the International Secretariat’s understanding is that this is not applicable in the period under review."/>
    <s v="https://eiti.org/document/republic-of-congo-validation-2017"/>
    <s v="http://www.itie-congo.org/"/>
    <s v="https://eiti.org/api/v1.0/score_data/34"/>
    <s v="Republic of the CongoDirect subnational payments (#4.6)"/>
    <x v="0"/>
  </r>
  <r>
    <x v="29"/>
    <x v="29"/>
    <n v="1"/>
    <n v="34"/>
    <s v="Republic of the Congo: 2017"/>
    <s v="COG"/>
    <s v="Republic of the Congo"/>
    <s v="https://eiti.org/BD/2018-34"/>
    <s v="https://eiti.org/document/republic-of-congo-validation-2017"/>
    <n v="2017"/>
    <n v="2017"/>
    <s v="Meaningful progress"/>
    <x v="6"/>
    <n v="5"/>
    <x v="1"/>
    <s v="The 2014 EITI Report presents reconciled financial data disaggregated by receiving government entity, by company and by revenue stream."/>
    <s v="https://eiti.org/document/republic-of-congo-validation-2017"/>
    <s v="http://www.itie-congo.org/"/>
    <s v="https://eiti.org/api/v1.0/score_data/34"/>
    <s v="Republic of the CongoDisaggregation (#4.7)"/>
    <x v="0"/>
  </r>
  <r>
    <x v="29"/>
    <x v="29"/>
    <n v="1"/>
    <n v="34"/>
    <s v="Republic of the Congo: 2017"/>
    <s v="COG"/>
    <s v="Republic of the Congo"/>
    <s v="https://eiti.org/BD/2018-34"/>
    <s v="https://eiti.org/document/republic-of-congo-validation-2017"/>
    <n v="2017"/>
    <n v="2017"/>
    <s v="Meaningful progress"/>
    <x v="5"/>
    <n v="0"/>
    <x v="2"/>
    <s v="While there is evidence of the MSG’s assessment of the materiality of the Maritime Tax (see Requirement 4.1), the Maritime Tax is a payment from oil and gas companies to a private company."/>
    <s v="https://eiti.org/document/republic-of-congo-validation-2017"/>
    <s v="http://www.itie-congo.org/"/>
    <s v="https://eiti.org/api/v1.0/score_data/34"/>
    <s v="Republic of the CongoTransportation revenues (#4.4)"/>
    <x v="0"/>
  </r>
  <r>
    <x v="29"/>
    <x v="29"/>
    <n v="1"/>
    <n v="34"/>
    <s v="Republic of the Congo: 2017"/>
    <s v="COG"/>
    <s v="Republic of the Congo"/>
    <s v="https://eiti.org/BD/2018-34"/>
    <s v="https://eiti.org/document/republic-of-congo-validation-2017"/>
    <n v="2017"/>
    <n v="2017"/>
    <s v="Meaningful progress"/>
    <x v="4"/>
    <n v="4"/>
    <x v="0"/>
    <s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
    <s v="https://eiti.org/document/republic-of-congo-validation-2017"/>
    <s v="http://www.itie-congo.org/"/>
    <s v="https://eiti.org/api/v1.0/score_data/34"/>
    <s v="Republic of the CongoSOE transactions (#4.5)"/>
    <x v="0"/>
  </r>
  <r>
    <x v="29"/>
    <x v="29"/>
    <n v="1"/>
    <n v="34"/>
    <s v="Republic of the Congo: 2017"/>
    <s v="COG"/>
    <s v="Republic of the Congo"/>
    <s v="https://eiti.org/BD/2018-34"/>
    <s v="https://eiti.org/document/republic-of-congo-validation-2017"/>
    <n v="2017"/>
    <n v="2017"/>
    <s v="Meaningful progress"/>
    <x v="3"/>
    <n v="4"/>
    <x v="0"/>
    <s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
    <s v="https://eiti.org/document/republic-of-congo-validation-2017"/>
    <s v="http://www.itie-congo.org/"/>
    <s v="https://eiti.org/api/v1.0/score_data/34"/>
    <s v="Republic of the CongoDistribution of revenues (#5.1)"/>
    <x v="0"/>
  </r>
  <r>
    <x v="29"/>
    <x v="29"/>
    <n v="1"/>
    <n v="34"/>
    <s v="Republic of the Congo: 2017"/>
    <s v="COG"/>
    <s v="Republic of the Congo"/>
    <s v="https://eiti.org/BD/2018-34"/>
    <s v="https://eiti.org/document/republic-of-congo-validation-2017"/>
    <n v="2017"/>
    <n v="2017"/>
    <s v="Meaningful progress"/>
    <x v="2"/>
    <n v="0"/>
    <x v="2"/>
    <s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
    <s v="https://eiti.org/document/republic-of-congo-validation-2017"/>
    <s v="http://www.itie-congo.org/"/>
    <s v="https://eiti.org/api/v1.0/score_data/34"/>
    <s v="Republic of the CongoSubnational transfers (#5.2)"/>
    <x v="0"/>
  </r>
  <r>
    <x v="29"/>
    <x v="29"/>
    <n v="1"/>
    <n v="34"/>
    <s v="Republic of the Congo: 2017"/>
    <s v="COG"/>
    <s v="Republic of the Congo"/>
    <s v="https://eiti.org/BD/2018-34"/>
    <s v="https://eiti.org/document/republic-of-congo-validation-2017"/>
    <n v="2017"/>
    <n v="2017"/>
    <s v="Meaningful progress"/>
    <x v="1"/>
    <n v="5"/>
    <x v="1"/>
    <s v="Although the timeliness of the ROC’s EITI reporting has slipped since 2014, data in the ROC’s EITI Reports has always been published within two years of the end of the fiscal period under review."/>
    <s v="https://eiti.org/document/republic-of-congo-validation-2017"/>
    <s v="http://www.itie-congo.org/"/>
    <s v="https://eiti.org/api/v1.0/score_data/34"/>
    <s v="Republic of the CongoData timeliness (#4.8)"/>
    <x v="0"/>
  </r>
  <r>
    <x v="29"/>
    <x v="29"/>
    <n v="1"/>
    <n v="34"/>
    <s v="Republic of the Congo: 2017"/>
    <s v="COG"/>
    <s v="Republic of the Congo"/>
    <s v="https://eiti.org/BD/2018-34"/>
    <s v="https://eiti.org/document/republic-of-congo-validation-2017"/>
    <n v="2017"/>
    <n v="2017"/>
    <s v="Meaningful progress"/>
    <x v="0"/>
    <n v="4"/>
    <x v="0"/>
    <s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
    <s v="https://eiti.org/document/republic-of-congo-validation-2017"/>
    <s v="http://www.itie-congo.org/"/>
    <s v="https://eiti.org/api/v1.0/score_data/34"/>
    <s v="Republic of the CongoData quality (#4.9)"/>
    <x v="0"/>
  </r>
  <r>
    <x v="29"/>
    <x v="29"/>
    <n v="1"/>
    <n v="34"/>
    <s v="Republic of the Congo: 2017"/>
    <s v="COG"/>
    <s v="Republic of the Congo"/>
    <s v="https://eiti.org/BD/2018-34"/>
    <s v="https://eiti.org/document/republic-of-congo-validation-2017"/>
    <n v="2017"/>
    <n v="2017"/>
    <s v="Meaningful progress"/>
    <x v="28"/>
    <n v="3"/>
    <x v="3"/>
    <s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
    <s v="https://eiti.org/document/republic-of-congo-validation-2017"/>
    <s v="http://www.itie-congo.org/"/>
    <s v="https://eiti.org/api/v1.0/score_data/34"/>
    <s v="Republic of the CongoBarter agreements (#4.3)"/>
    <x v="0"/>
  </r>
  <r>
    <x v="30"/>
    <x v="30"/>
    <n v="1"/>
    <n v="29"/>
    <s v="Senegal: 2017"/>
    <s v="SEN"/>
    <s v="Senegal"/>
    <s v="https://eiti.org/BD/2018-23"/>
    <s v="https://eiti.org/document/senegal-validation-2017"/>
    <n v="2017"/>
    <n v="2018"/>
    <s v="Satisfactory progress"/>
    <x v="30"/>
    <n v="5"/>
    <x v="1"/>
    <s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
    <s v="https://eiti.org/senegal#senegals-progress-by-requirement"/>
    <s v="http://itie.sn/"/>
    <s v="https://eiti.org/api/v1.0/score_data/29"/>
    <s v="SenegalState participation (#2.6)"/>
    <x v="0"/>
  </r>
  <r>
    <x v="30"/>
    <x v="30"/>
    <n v="1"/>
    <n v="29"/>
    <s v="Senegal: 2017"/>
    <s v="SEN"/>
    <s v="Senegal"/>
    <s v="https://eiti.org/BD/2018-23"/>
    <s v="https://eiti.org/document/senegal-validation-2017"/>
    <n v="2017"/>
    <n v="2018"/>
    <s v="Satisfactory progress"/>
    <x v="33"/>
    <n v="5"/>
    <x v="1"/>
    <s v="The 2014 EITI Report provides an overview of the extractives industries, including significant exploration activities."/>
    <s v="https://eiti.org/senegal#senegals-progress-by-requirement"/>
    <s v="http://itie.sn/"/>
    <s v="https://eiti.org/api/v1.0/score_data/29"/>
    <s v="SenegalExploration data (#3.1)"/>
    <x v="0"/>
  </r>
  <r>
    <x v="30"/>
    <x v="30"/>
    <n v="1"/>
    <n v="29"/>
    <s v="Senegal: 2017"/>
    <s v="SEN"/>
    <s v="Senegal"/>
    <s v="https://eiti.org/BD/2018-23"/>
    <s v="https://eiti.org/document/senegal-validation-2017"/>
    <n v="2017"/>
    <n v="2018"/>
    <s v="Satisfactory progress"/>
    <x v="25"/>
    <n v="6"/>
    <x v="6"/>
    <s v="The 2014 EITI Report clarifies the government’s policy on publishing all mining, oil and gas contracts and describes the actual practice. In the Secretariat’s view, Senegal has also gone beyond the minimum requirements by making contracts public as encouraged by the EITI Standard."/>
    <s v="https://eiti.org/senegal#senegals-progress-by-requirement"/>
    <s v="http://itie.sn/"/>
    <s v="https://eiti.org/api/v1.0/score_data/29"/>
    <s v="SenegalPolicy on contract disclosure (#2.4)"/>
    <x v="0"/>
  </r>
  <r>
    <x v="30"/>
    <x v="30"/>
    <n v="1"/>
    <n v="29"/>
    <s v="Senegal: 2017"/>
    <s v="SEN"/>
    <s v="Senegal"/>
    <s v="https://eiti.org/BD/2018-23"/>
    <s v="https://eiti.org/document/senegal-validation-2017"/>
    <n v="2017"/>
    <n v="2018"/>
    <s v="Satisfactory progress"/>
    <x v="31"/>
    <n v="1"/>
    <x v="4"/>
    <s v="The Government of Senegal has publicly stated its policy on beneficial ownership disclosure and the 2014 EITI Report provides the names of legal owners and their level of ownership of all but four material companies."/>
    <s v="https://eiti.org/senegal#senegals-progress-by-requirement"/>
    <s v="http://itie.sn/"/>
    <s v="https://eiti.org/api/v1.0/score_data/29"/>
    <s v="SenegalBeneficial ownership (#2.5)"/>
    <x v="0"/>
  </r>
  <r>
    <x v="30"/>
    <x v="30"/>
    <n v="1"/>
    <n v="29"/>
    <s v="Senegal: 2017"/>
    <s v="SEN"/>
    <s v="Senegal"/>
    <s v="https://eiti.org/BD/2018-23"/>
    <s v="https://eiti.org/document/senegal-validation-2017"/>
    <n v="2017"/>
    <n v="2018"/>
    <s v="Satisfactory progress"/>
    <x v="26"/>
    <n v="5"/>
    <x v="1"/>
    <s v="The 2014 EITI Report includes a definition of the materiality _x000a_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
    <s v="https://eiti.org/senegal#senegals-progress-by-requirement"/>
    <s v="http://itie.sn/"/>
    <s v="https://eiti.org/api/v1.0/score_data/29"/>
    <s v="SenegalComprehensiveness (#4.1)"/>
    <x v="0"/>
  </r>
  <r>
    <x v="30"/>
    <x v="30"/>
    <n v="1"/>
    <n v="29"/>
    <s v="Senegal: 2017"/>
    <s v="SEN"/>
    <s v="Senegal"/>
    <s v="https://eiti.org/BD/2018-23"/>
    <s v="https://eiti.org/document/senegal-validation-2017"/>
    <n v="2017"/>
    <n v="2018"/>
    <s v="Satisfactory progress"/>
    <x v="29"/>
    <n v="0"/>
    <x v="2"/>
    <s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
    <s v="https://eiti.org/senegal#senegals-progress-by-requirement"/>
    <s v="http://itie.sn/"/>
    <s v="https://eiti.org/api/v1.0/score_data/29"/>
    <s v="SenegalIn-kind revenues (#4.2)"/>
    <x v="0"/>
  </r>
  <r>
    <x v="30"/>
    <x v="30"/>
    <n v="1"/>
    <n v="29"/>
    <s v="Senegal: 2017"/>
    <s v="SEN"/>
    <s v="Senegal"/>
    <s v="https://eiti.org/BD/2018-23"/>
    <s v="https://eiti.org/document/senegal-validation-2017"/>
    <n v="2017"/>
    <n v="2018"/>
    <s v="Satisfactory progress"/>
    <x v="32"/>
    <n v="5"/>
    <x v="1"/>
    <s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
    <s v="https://eiti.org/senegal#senegals-progress-by-requirement"/>
    <s v="http://itie.sn/"/>
    <s v="https://eiti.org/api/v1.0/score_data/29"/>
    <s v="SenegalProduction data (#3.2)"/>
    <x v="0"/>
  </r>
  <r>
    <x v="30"/>
    <x v="30"/>
    <n v="1"/>
    <n v="29"/>
    <s v="Senegal: 2017"/>
    <s v="SEN"/>
    <s v="Senegal"/>
    <s v="https://eiti.org/BD/2018-23"/>
    <s v="https://eiti.org/document/senegal-validation-2017"/>
    <n v="2017"/>
    <n v="2018"/>
    <s v="Satisfactory progress"/>
    <x v="27"/>
    <n v="5"/>
    <x v="1"/>
    <s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
    <s v="https://eiti.org/senegal#senegals-progress-by-requirement"/>
    <s v="http://itie.sn/"/>
    <s v="https://eiti.org/api/v1.0/score_data/29"/>
    <s v="SenegalExport data (#3.3)"/>
    <x v="0"/>
  </r>
  <r>
    <x v="30"/>
    <x v="30"/>
    <n v="1"/>
    <n v="29"/>
    <s v="Senegal: 2017"/>
    <s v="SEN"/>
    <s v="Senegal"/>
    <s v="https://eiti.org/BD/2018-23"/>
    <s v="https://eiti.org/document/senegal-validation-2017"/>
    <n v="2017"/>
    <n v="2018"/>
    <s v="Satisfactory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
    <s v="https://eiti.org/senegal#senegals-progress-by-requirement"/>
    <s v="http://itie.sn/"/>
    <s v="https://eiti.org/api/v1.0/score_data/29"/>
    <s v="SenegalCivil society engagement (#1.3)"/>
    <x v="0"/>
  </r>
  <r>
    <x v="30"/>
    <x v="30"/>
    <n v="1"/>
    <n v="29"/>
    <s v="Senegal: 2017"/>
    <s v="SEN"/>
    <s v="Senegal"/>
    <s v="https://eiti.org/BD/2018-23"/>
    <s v="https://eiti.org/document/senegal-validation-2017"/>
    <n v="2017"/>
    <n v="2018"/>
    <s v="Satisfactory progress"/>
    <x v="23"/>
    <n v="5"/>
    <x v="1"/>
    <s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
    <s v="https://eiti.org/senegal#senegals-progress-by-requirement"/>
    <s v="http://itie.sn/"/>
    <s v="https://eiti.org/api/v1.0/score_data/29"/>
    <s v="SenegalMSG governance (#1.4)"/>
    <x v="0"/>
  </r>
  <r>
    <x v="30"/>
    <x v="30"/>
    <n v="1"/>
    <n v="29"/>
    <s v="Senegal: 2017"/>
    <s v="SEN"/>
    <s v="Senegal"/>
    <s v="https://eiti.org/BD/2018-23"/>
    <s v="https://eiti.org/document/senegal-validation-2017"/>
    <n v="2017"/>
    <n v="2018"/>
    <s v="Satisfactory progress"/>
    <x v="22"/>
    <n v="5"/>
    <x v="1"/>
    <s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
    <s v="https://eiti.org/senegal#senegals-progress-by-requirement"/>
    <s v="http://itie.sn/"/>
    <s v="https://eiti.org/api/v1.0/score_data/29"/>
    <s v="SenegalGovernment engagement (#1.1)"/>
    <x v="0"/>
  </r>
  <r>
    <x v="30"/>
    <x v="30"/>
    <n v="1"/>
    <n v="29"/>
    <s v="Senegal: 2017"/>
    <s v="SEN"/>
    <s v="Senegal"/>
    <s v="https://eiti.org/BD/2018-23"/>
    <s v="https://eiti.org/document/senegal-validation-2017"/>
    <n v="2017"/>
    <n v="2018"/>
    <s v="Satisfactory progress"/>
    <x v="21"/>
    <n v="5"/>
    <x v="1"/>
    <s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
    <s v="https://eiti.org/senegal#senegals-progress-by-requirement"/>
    <s v="http://itie.sn/"/>
    <s v="https://eiti.org/api/v1.0/score_data/29"/>
    <s v="SenegalIndustry engagement (#1.2)"/>
    <x v="0"/>
  </r>
  <r>
    <x v="30"/>
    <x v="30"/>
    <n v="1"/>
    <n v="29"/>
    <s v="Senegal: 2017"/>
    <s v="SEN"/>
    <s v="Senegal"/>
    <s v="https://eiti.org/BD/2018-23"/>
    <s v="https://eiti.org/document/senegal-validation-2017"/>
    <n v="2017"/>
    <n v="2018"/>
    <s v="Satisfactory progress"/>
    <x v="20"/>
    <n v="5"/>
    <x v="1"/>
    <s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
    <s v="https://eiti.org/senegal#senegals-progress-by-requirement"/>
    <s v="http://itie.sn/"/>
    <s v="https://eiti.org/api/v1.0/score_data/29"/>
    <s v="SenegalLicense allocations (#2.2)"/>
    <x v="0"/>
  </r>
  <r>
    <x v="30"/>
    <x v="30"/>
    <n v="1"/>
    <n v="29"/>
    <s v="Senegal: 2017"/>
    <s v="SEN"/>
    <s v="Senegal"/>
    <s v="https://eiti.org/BD/2018-23"/>
    <s v="https://eiti.org/document/senegal-validation-2017"/>
    <n v="2017"/>
    <n v="2018"/>
    <s v="Satisfactory progress"/>
    <x v="19"/>
    <n v="5"/>
    <x v="1"/>
    <s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
    <s v="https://eiti.org/senegal#senegals-progress-by-requirement"/>
    <s v="http://itie.sn/"/>
    <s v="https://eiti.org/api/v1.0/score_data/29"/>
    <s v="SenegalLicense register (#2.3)"/>
    <x v="0"/>
  </r>
  <r>
    <x v="30"/>
    <x v="30"/>
    <n v="1"/>
    <n v="29"/>
    <s v="Senegal: 2017"/>
    <s v="SEN"/>
    <s v="Senegal"/>
    <s v="https://eiti.org/BD/2018-23"/>
    <s v="https://eiti.org/document/senegal-validation-2017"/>
    <n v="2017"/>
    <n v="2018"/>
    <s v="Satisfactory progress"/>
    <x v="18"/>
    <n v="5"/>
    <x v="1"/>
    <s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
    <s v="https://eiti.org/senegal#senegals-progress-by-requirement"/>
    <s v="http://itie.sn/"/>
    <s v="https://eiti.org/api/v1.0/score_data/29"/>
    <s v="SenegalWorkplan (#1.5)"/>
    <x v="0"/>
  </r>
  <r>
    <x v="30"/>
    <x v="30"/>
    <n v="1"/>
    <n v="29"/>
    <s v="Senegal: 2017"/>
    <s v="SEN"/>
    <s v="Senegal"/>
    <s v="https://eiti.org/BD/2018-23"/>
    <s v="https://eiti.org/document/senegal-validation-2017"/>
    <n v="2017"/>
    <n v="2018"/>
    <s v="Satisfactory progress"/>
    <x v="17"/>
    <n v="5"/>
    <x v="1"/>
    <s v="The 2014 EITI Report provides an overview of relevant laws and _x000a_regulations, government entities and fiscal terms, including the degree of fiscal devolution, in the mining, oil and gas sectors as well as brief commentary on current reforms."/>
    <s v="https://eiti.org/senegal#senegals-progress-by-requirement"/>
    <s v="http://itie.sn/"/>
    <s v="https://eiti.org/api/v1.0/score_data/29"/>
    <s v="SenegalLegal framework (#2.1)"/>
    <x v="0"/>
  </r>
  <r>
    <x v="30"/>
    <x v="30"/>
    <n v="1"/>
    <n v="29"/>
    <s v="Senegal: 2017"/>
    <s v="SEN"/>
    <s v="Senegal"/>
    <s v="https://eiti.org/BD/2018-23"/>
    <s v="https://eiti.org/document/senegal-validation-2017"/>
    <n v="2017"/>
    <n v="2018"/>
    <s v="Satisfactory progress"/>
    <x v="28"/>
    <n v="5"/>
    <x v="1"/>
    <s v="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
    <s v="https://eiti.org/senegal#senegals-progress-by-requirement"/>
    <s v="http://itie.sn/"/>
    <s v="https://eiti.org/api/v1.0/score_data/29"/>
    <s v="SenegalBarter agreements (#4.3)"/>
    <x v="0"/>
  </r>
  <r>
    <x v="30"/>
    <x v="30"/>
    <n v="1"/>
    <n v="29"/>
    <s v="Senegal: 2017"/>
    <s v="SEN"/>
    <s v="Senegal"/>
    <s v="https://eiti.org/BD/2018-23"/>
    <s v="https://eiti.org/document/senegal-validation-2017"/>
    <n v="2017"/>
    <n v="2018"/>
    <s v="Satisfactory progress"/>
    <x v="13"/>
    <n v="0"/>
    <x v="2"/>
    <s v="The 2014 EITI Report could have been clearer in describing the MSG’s approach to demonstrating the lack of quasi-fiscal expenditures by either Miferso or Petrosen."/>
    <s v="https://eiti.org/senegal#senegals-progress-by-requirement"/>
    <s v="http://itie.sn/"/>
    <s v="https://eiti.org/api/v1.0/score_data/29"/>
    <s v="SenegalSOE quasi-fiscal expenditures (#6.2)"/>
    <x v="0"/>
  </r>
  <r>
    <x v="30"/>
    <x v="30"/>
    <n v="1"/>
    <n v="29"/>
    <s v="Senegal: 2017"/>
    <s v="SEN"/>
    <s v="Senegal"/>
    <s v="https://eiti.org/BD/2018-23"/>
    <s v="https://eiti.org/document/senegal-validation-2017"/>
    <n v="2017"/>
    <n v="2018"/>
    <s v="Satisfactory progress"/>
    <x v="16"/>
    <n v="5"/>
    <x v="1"/>
    <s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
    <s v="https://eiti.org/senegal#senegals-progress-by-requirement"/>
    <s v="http://itie.sn/"/>
    <s v="https://eiti.org/api/v1.0/score_data/29"/>
    <s v="SenegalEconomic contribution (#6.3)"/>
    <x v="0"/>
  </r>
  <r>
    <x v="30"/>
    <x v="30"/>
    <n v="1"/>
    <n v="29"/>
    <s v="Senegal: 2017"/>
    <s v="SEN"/>
    <s v="Senegal"/>
    <s v="https://eiti.org/BD/2018-23"/>
    <s v="https://eiti.org/document/senegal-validation-2017"/>
    <n v="2017"/>
    <n v="2018"/>
    <s v="Satisfactory progress"/>
    <x v="8"/>
    <n v="1"/>
    <x v="4"/>
    <s v="It is encouraging that the MSG has made some attempt to including information on the budget-making auditing process in the 2014 EITI Report."/>
    <s v="https://eiti.org/senegal#senegals-progress-by-requirement"/>
    <s v="http://itie.sn/"/>
    <s v="https://eiti.org/api/v1.0/score_data/29"/>
    <s v="SenegalRevenue management and expenditures (#5.3)"/>
    <x v="0"/>
  </r>
  <r>
    <x v="30"/>
    <x v="30"/>
    <n v="1"/>
    <n v="29"/>
    <s v="Senegal: 2017"/>
    <s v="SEN"/>
    <s v="Senegal"/>
    <s v="https://eiti.org/BD/2018-23"/>
    <s v="https://eiti.org/document/senegal-validation-2017"/>
    <n v="2017"/>
    <n v="2018"/>
    <s v="Satisfactory progress"/>
    <x v="14"/>
    <n v="6"/>
    <x v="6"/>
    <s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
    <s v="https://eiti.org/senegal#senegals-progress-by-requirement"/>
    <s v="http://itie.sn/"/>
    <s v="https://eiti.org/api/v1.0/score_data/29"/>
    <s v="SenegalMandatory social expenditures (#6.1)"/>
    <x v="0"/>
  </r>
  <r>
    <x v="30"/>
    <x v="30"/>
    <n v="1"/>
    <n v="29"/>
    <s v="Senegal: 2017"/>
    <s v="SEN"/>
    <s v="Senegal"/>
    <s v="https://eiti.org/BD/2018-23"/>
    <s v="https://eiti.org/document/senegal-validation-2017"/>
    <n v="2017"/>
    <n v="2018"/>
    <s v="Satisfactory progress"/>
    <x v="9"/>
    <n v="6"/>
    <x v="6"/>
    <s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
    <s v="https://eiti.org/senegal#senegals-progress-by-requirement"/>
    <s v="http://itie.sn/"/>
    <s v="https://eiti.org/api/v1.0/score_data/29"/>
    <s v="SenegalFollow up on recommendations (#7.3)"/>
    <x v="0"/>
  </r>
  <r>
    <x v="30"/>
    <x v="30"/>
    <n v="1"/>
    <n v="29"/>
    <s v="Senegal: 2017"/>
    <s v="SEN"/>
    <s v="Senegal"/>
    <s v="https://eiti.org/BD/2018-23"/>
    <s v="https://eiti.org/document/senegal-validation-2017"/>
    <n v="2017"/>
    <n v="2018"/>
    <s v="Satisfactory progress"/>
    <x v="12"/>
    <n v="5"/>
    <x v="1"/>
    <s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
    <s v="https://eiti.org/senegal#senegals-progress-by-requirement"/>
    <s v="http://itie.sn/"/>
    <s v="https://eiti.org/api/v1.0/score_data/29"/>
    <s v="SenegalOutcomes and impact of implementation (#7.4)"/>
    <x v="0"/>
  </r>
  <r>
    <x v="30"/>
    <x v="30"/>
    <n v="1"/>
    <n v="29"/>
    <s v="Senegal: 2017"/>
    <s v="SEN"/>
    <s v="Senegal"/>
    <s v="https://eiti.org/BD/2018-23"/>
    <s v="https://eiti.org/document/senegal-validation-2017"/>
    <n v="2017"/>
    <n v="2018"/>
    <s v="Satisfactory progress"/>
    <x v="15"/>
    <n v="6"/>
    <x v="6"/>
    <s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
    <s v="https://eiti.org/senegal#senegals-progress-by-requirement"/>
    <s v="http://itie.sn/"/>
    <s v="https://eiti.org/api/v1.0/score_data/29"/>
    <s v="SenegalPublic debate (#7.1)"/>
    <x v="0"/>
  </r>
  <r>
    <x v="30"/>
    <x v="30"/>
    <n v="1"/>
    <n v="29"/>
    <s v="Senegal: 2017"/>
    <s v="SEN"/>
    <s v="Senegal"/>
    <s v="https://eiti.org/BD/2018-23"/>
    <s v="https://eiti.org/document/senegal-validation-2017"/>
    <n v="2017"/>
    <n v="2018"/>
    <s v="Satisfactory progress"/>
    <x v="10"/>
    <n v="1"/>
    <x v="4"/>
    <s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
    <s v="https://eiti.org/senegal#senegals-progress-by-requirement"/>
    <s v="http://itie.sn/"/>
    <s v="https://eiti.org/api/v1.0/score_data/29"/>
    <s v="SenegalData accessibility (#7.2)"/>
    <x v="0"/>
  </r>
  <r>
    <x v="30"/>
    <x v="30"/>
    <n v="1"/>
    <n v="29"/>
    <s v="Senegal: 2017"/>
    <s v="SEN"/>
    <s v="Senegal"/>
    <s v="https://eiti.org/BD/2018-23"/>
    <s v="https://eiti.org/document/senegal-validation-2017"/>
    <n v="2017"/>
    <n v="2018"/>
    <s v="Satisfactory progress"/>
    <x v="11"/>
    <n v="5"/>
    <x v="1"/>
    <s v=""/>
    <s v="https://eiti.org/senegal#senegals-progress-by-requirement"/>
    <s v="http://itie.sn/"/>
    <s v="https://eiti.org/api/v1.0/score_data/29"/>
    <s v="SenegalOverall Progress (#0.0)"/>
    <x v="0"/>
  </r>
  <r>
    <x v="30"/>
    <x v="30"/>
    <n v="1"/>
    <n v="29"/>
    <s v="Senegal: 2017"/>
    <s v="SEN"/>
    <s v="Senegal"/>
    <s v="https://eiti.org/BD/2018-23"/>
    <s v="https://eiti.org/document/senegal-validation-2017"/>
    <n v="2017"/>
    <n v="2018"/>
    <s v="Satisfactory progress"/>
    <x v="4"/>
    <n v="5"/>
    <x v="1"/>
    <s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
    <s v="https://eiti.org/senegal#senegals-progress-by-requirement"/>
    <s v="http://itie.sn/"/>
    <s v="https://eiti.org/api/v1.0/score_data/29"/>
    <s v="SenegalSOE transactions (#4.5)"/>
    <x v="0"/>
  </r>
  <r>
    <x v="30"/>
    <x v="30"/>
    <n v="1"/>
    <n v="29"/>
    <s v="Senegal: 2017"/>
    <s v="SEN"/>
    <s v="Senegal"/>
    <s v="https://eiti.org/BD/2018-23"/>
    <s v="https://eiti.org/document/senegal-validation-2017"/>
    <n v="2017"/>
    <n v="2018"/>
    <s v="Satisfactory progress"/>
    <x v="7"/>
    <n v="0"/>
    <x v="2"/>
    <s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
    <s v="https://eiti.org/senegal#senegals-progress-by-requirement"/>
    <s v="http://itie.sn/"/>
    <s v="https://eiti.org/api/v1.0/score_data/29"/>
    <s v="SenegalDirect subnational payments (#4.6)"/>
    <x v="0"/>
  </r>
  <r>
    <x v="30"/>
    <x v="30"/>
    <n v="1"/>
    <n v="29"/>
    <s v="Senegal: 2017"/>
    <s v="SEN"/>
    <s v="Senegal"/>
    <s v="https://eiti.org/BD/2018-23"/>
    <s v="https://eiti.org/document/senegal-validation-2017"/>
    <n v="2017"/>
    <n v="2018"/>
    <s v="Satisfactory progress"/>
    <x v="2"/>
    <n v="0"/>
    <x v="2"/>
    <s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
    <s v="https://eiti.org/senegal#senegals-progress-by-requirement"/>
    <s v="http://itie.sn/"/>
    <s v="https://eiti.org/api/v1.0/score_data/29"/>
    <s v="SenegalSubnational transfers (#5.2)"/>
    <x v="0"/>
  </r>
  <r>
    <x v="30"/>
    <x v="30"/>
    <n v="1"/>
    <n v="29"/>
    <s v="Senegal: 2017"/>
    <s v="SEN"/>
    <s v="Senegal"/>
    <s v="https://eiti.org/BD/2018-23"/>
    <s v="https://eiti.org/document/senegal-validation-2017"/>
    <n v="2017"/>
    <n v="2018"/>
    <s v="Satisfactory progress"/>
    <x v="5"/>
    <n v="5"/>
    <x v="1"/>
    <s v="The 2014 EITI Report describes two arrangements whereby the _x000a_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
    <s v="https://eiti.org/senegal#senegals-progress-by-requirement"/>
    <s v="http://itie.sn/"/>
    <s v="https://eiti.org/api/v1.0/score_data/29"/>
    <s v="SenegalTransportation revenues (#4.4)"/>
    <x v="0"/>
  </r>
  <r>
    <x v="30"/>
    <x v="30"/>
    <n v="1"/>
    <n v="29"/>
    <s v="Senegal: 2017"/>
    <s v="SEN"/>
    <s v="Senegal"/>
    <s v="https://eiti.org/BD/2018-23"/>
    <s v="https://eiti.org/document/senegal-validation-2017"/>
    <n v="2017"/>
    <n v="2018"/>
    <s v="Satisfactory progress"/>
    <x v="0"/>
    <n v="5"/>
    <x v="1"/>
    <s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
    <s v="https://eiti.org/senegal#senegals-progress-by-requirement"/>
    <s v="http://itie.sn/"/>
    <s v="https://eiti.org/api/v1.0/score_data/29"/>
    <s v="SenegalData quality (#4.9)"/>
    <x v="0"/>
  </r>
  <r>
    <x v="30"/>
    <x v="30"/>
    <n v="1"/>
    <n v="29"/>
    <s v="Senegal: 2017"/>
    <s v="SEN"/>
    <s v="Senegal"/>
    <s v="https://eiti.org/BD/2018-23"/>
    <s v="https://eiti.org/document/senegal-validation-2017"/>
    <n v="2017"/>
    <n v="2018"/>
    <s v="Satisfactory progress"/>
    <x v="3"/>
    <n v="5"/>
    <x v="1"/>
    <s v="The 2014 EITI Report clearly highlights the extractives revenues that are not recorded in the national budget and provides a general explanation for the allocation of off-budget extractives revenues, such as those retained by Petrosen."/>
    <s v="https://eiti.org/senegal#senegals-progress-by-requirement"/>
    <s v="http://itie.sn/"/>
    <s v="https://eiti.org/api/v1.0/score_data/29"/>
    <s v="SenegalDistribution of revenues (#5.1)"/>
    <x v="0"/>
  </r>
  <r>
    <x v="30"/>
    <x v="30"/>
    <n v="1"/>
    <n v="29"/>
    <s v="Senegal: 2017"/>
    <s v="SEN"/>
    <s v="Senegal"/>
    <s v="https://eiti.org/BD/2018-23"/>
    <s v="https://eiti.org/document/senegal-validation-2017"/>
    <n v="2017"/>
    <n v="2018"/>
    <s v="Satisfactory progress"/>
    <x v="6"/>
    <n v="5"/>
    <x v="1"/>
    <s v="The data is disaggregated by individual company, revenue stream and government entity for all revenue streams. It is also encouraging that EITI Senegal has made detailed reconciliation tables in open data format available on its website."/>
    <s v="https://eiti.org/senegal#senegals-progress-by-requirement"/>
    <s v="http://itie.sn/"/>
    <s v="https://eiti.org/api/v1.0/score_data/29"/>
    <s v="SenegalDisaggregation (#4.7)"/>
    <x v="0"/>
  </r>
  <r>
    <x v="30"/>
    <x v="30"/>
    <n v="1"/>
    <n v="29"/>
    <s v="Senegal: 2017"/>
    <s v="SEN"/>
    <s v="Senegal"/>
    <s v="https://eiti.org/BD/2018-23"/>
    <s v="https://eiti.org/document/senegal-validation-2017"/>
    <n v="2017"/>
    <n v="2018"/>
    <s v="Satisfactory progress"/>
    <x v="1"/>
    <n v="5"/>
    <x v="1"/>
    <s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
    <s v="https://eiti.org/senegal#senegals-progress-by-requirement"/>
    <s v="http://itie.sn/"/>
    <s v="https://eiti.org/api/v1.0/score_data/29"/>
    <s v="SenegalData timeliness (#4.8)"/>
    <x v="0"/>
  </r>
  <r>
    <x v="31"/>
    <x v="31"/>
    <n v="1"/>
    <n v="39"/>
    <s v="Seychelles: 2018"/>
    <s v="SYC"/>
    <s v="Seychelles"/>
    <s v="https://eiti.org/BD/2018-49"/>
    <s v="https://eiti.org/document/seychelles-validation-2018"/>
    <n v="2018"/>
    <n v="2017"/>
    <s v="Meaningful progress"/>
    <x v="11"/>
    <n v="4"/>
    <x v="0"/>
    <s v=""/>
    <s v="https://eiti.org/document/seychelles-validation-2018"/>
    <s v="http://www.petroseychelles.com/index.php/seiti"/>
    <s v="https://eiti.org/api/v1.0/score_data/39"/>
    <s v="SeychellesOverall Progress (#0.0)"/>
    <x v="0"/>
  </r>
  <r>
    <x v="31"/>
    <x v="31"/>
    <n v="1"/>
    <n v="39"/>
    <s v="Seychelles: 2018"/>
    <s v="SYC"/>
    <s v="Seychelles"/>
    <s v="https://eiti.org/BD/2018-49"/>
    <s v="https://eiti.org/document/seychelles-validation-2018"/>
    <n v="2018"/>
    <n v="2017"/>
    <s v="Meaningful progress"/>
    <x v="3"/>
    <n v="5"/>
    <x v="1"/>
    <s v="The 2015-16 EITI Report provides an explanation of the flows of revenues in the extractive sector and while revenues are recorded in the national budget."/>
    <s v="https://eiti.org/document/seychelles-validation-2018"/>
    <s v="http://www.petroseychelles.com/index.php/seiti"/>
    <s v="https://eiti.org/api/v1.0/score_data/39"/>
    <s v="SeychellesDistribution of revenues (#5.1)"/>
    <x v="0"/>
  </r>
  <r>
    <x v="31"/>
    <x v="31"/>
    <n v="1"/>
    <n v="39"/>
    <s v="Seychelles: 2018"/>
    <s v="SYC"/>
    <s v="Seychelles"/>
    <s v="https://eiti.org/BD/2018-49"/>
    <s v="https://eiti.org/document/seychelles-validation-2018"/>
    <n v="2018"/>
    <n v="2017"/>
    <s v="Meaningful progress"/>
    <x v="0"/>
    <n v="4"/>
    <x v="0"/>
    <s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
    <s v="https://eiti.org/document/seychelles-validation-2018"/>
    <s v="http://www.petroseychelles.com/index.php/seiti"/>
    <s v="https://eiti.org/api/v1.0/score_data/39"/>
    <s v="SeychellesData quality (#4.9)"/>
    <x v="0"/>
  </r>
  <r>
    <x v="31"/>
    <x v="31"/>
    <n v="1"/>
    <n v="39"/>
    <s v="Seychelles: 2018"/>
    <s v="SYC"/>
    <s v="Seychelles"/>
    <s v="https://eiti.org/BD/2018-49"/>
    <s v="https://eiti.org/document/seychelles-validation-2018"/>
    <n v="2018"/>
    <n v="2017"/>
    <s v="Meaningful progress"/>
    <x v="8"/>
    <n v="1"/>
    <x v="4"/>
    <s v="The 2015-16 EITI Report provides an overview of the national budgeting process including a description of the role of key government agencies and auditing procedures."/>
    <s v="https://eiti.org/document/seychelles-validation-2018"/>
    <s v="http://www.petroseychelles.com/index.php/seiti"/>
    <s v="https://eiti.org/api/v1.0/score_data/39"/>
    <s v="SeychellesRevenue management and expenditures (#5.3)"/>
    <x v="0"/>
  </r>
  <r>
    <x v="31"/>
    <x v="31"/>
    <n v="1"/>
    <n v="39"/>
    <s v="Seychelles: 2018"/>
    <s v="SYC"/>
    <s v="Seychelles"/>
    <s v="https://eiti.org/BD/2018-49"/>
    <s v="https://eiti.org/document/seychelles-validation-2018"/>
    <n v="2018"/>
    <n v="2017"/>
    <s v="Meaningful progress"/>
    <x v="2"/>
    <n v="0"/>
    <x v="2"/>
    <s v="Available documentation and the 2015-16 EITI Report indicate that sub-national transfers of extractive sector revenues do not exist in Seychelles. The requirement on subnational transfers is therefore not applicable to Seychelles."/>
    <s v="https://eiti.org/document/seychelles-validation-2018"/>
    <s v="http://www.petroseychelles.com/index.php/seiti"/>
    <s v="https://eiti.org/api/v1.0/score_data/39"/>
    <s v="SeychellesSubnational transfers (#5.2)"/>
    <x v="0"/>
  </r>
  <r>
    <x v="31"/>
    <x v="31"/>
    <n v="1"/>
    <n v="39"/>
    <s v="Seychelles: 2018"/>
    <s v="SYC"/>
    <s v="Seychelles"/>
    <s v="https://eiti.org/BD/2018-49"/>
    <s v="https://eiti.org/document/seychelles-validation-2018"/>
    <n v="2018"/>
    <n v="2017"/>
    <s v="Meaningful progress"/>
    <x v="7"/>
    <n v="0"/>
    <x v="2"/>
    <s v="There are no provisions on direct subnational payments and no indication that _x000a_extractive companies make payments to sub-national levels of government. The requirement on subnational direct payments is therefore not applicable to Seychelles._x000a_"/>
    <s v="https://eiti.org/document/seychelles-validation-2018"/>
    <s v="http://www.petroseychelles.com/index.php/seiti"/>
    <s v="https://eiti.org/api/v1.0/score_data/39"/>
    <s v="SeychellesDirect subnational payments (#4.6)"/>
    <x v="0"/>
  </r>
  <r>
    <x v="31"/>
    <x v="31"/>
    <n v="1"/>
    <n v="39"/>
    <s v="Seychelles: 2018"/>
    <s v="SYC"/>
    <s v="Seychelles"/>
    <s v="https://eiti.org/BD/2018-49"/>
    <s v="https://eiti.org/document/seychelles-validation-2018"/>
    <n v="2018"/>
    <n v="2017"/>
    <s v="Meaningful progress"/>
    <x v="4"/>
    <n v="5"/>
    <x v="1"/>
    <s v="The 2015-16 EITI Report comprehensively discloses the transactions between the government and SOEs."/>
    <s v="https://eiti.org/document/seychelles-validation-2018"/>
    <s v="http://www.petroseychelles.com/index.php/seiti"/>
    <s v="https://eiti.org/api/v1.0/score_data/39"/>
    <s v="SeychellesSOE transactions (#4.5)"/>
    <x v="0"/>
  </r>
  <r>
    <x v="31"/>
    <x v="31"/>
    <n v="1"/>
    <n v="39"/>
    <s v="Seychelles: 2018"/>
    <s v="SYC"/>
    <s v="Seychelles"/>
    <s v="https://eiti.org/BD/2018-49"/>
    <s v="https://eiti.org/document/seychelles-validation-2018"/>
    <n v="2018"/>
    <n v="2017"/>
    <s v="Meaningful progress"/>
    <x v="1"/>
    <n v="5"/>
    <x v="1"/>
    <s v="The EITI disclosures for 2015 were published ten days after the deadline, while the 2016 data in the report was published well in advance of the deadline (i.e. 31 December 2018)."/>
    <s v="https://eiti.org/document/seychelles-validation-2018"/>
    <s v="http://www.petroseychelles.com/index.php/seiti"/>
    <s v="https://eiti.org/api/v1.0/score_data/39"/>
    <s v="SeychellesData timeliness (#4.8)"/>
    <x v="0"/>
  </r>
  <r>
    <x v="31"/>
    <x v="31"/>
    <n v="1"/>
    <n v="39"/>
    <s v="Seychelles: 2018"/>
    <s v="SYC"/>
    <s v="Seychelles"/>
    <s v="https://eiti.org/BD/2018-49"/>
    <s v="https://eiti.org/document/seychelles-validation-2018"/>
    <n v="2018"/>
    <n v="2017"/>
    <s v="Meaningful progress"/>
    <x v="6"/>
    <n v="5"/>
    <x v="1"/>
    <s v="The 2015-16 EITI Report discloses the revenue data disaggregated by individual company, government entity and revenue stream. The report does not systematically disclose revenues by project. "/>
    <s v="https://eiti.org/document/seychelles-validation-2018"/>
    <s v="http://www.petroseychelles.com/index.php/seiti"/>
    <s v="https://eiti.org/api/v1.0/score_data/39"/>
    <s v="SeychellesDisaggregation (#4.7)"/>
    <x v="0"/>
  </r>
  <r>
    <x v="31"/>
    <x v="31"/>
    <n v="1"/>
    <n v="39"/>
    <s v="Seychelles: 2018"/>
    <s v="SYC"/>
    <s v="Seychelles"/>
    <s v="https://eiti.org/BD/2018-49"/>
    <s v="https://eiti.org/document/seychelles-validation-2018"/>
    <n v="2018"/>
    <n v="2017"/>
    <s v="Meaningful progress"/>
    <x v="9"/>
    <n v="5"/>
    <x v="1"/>
    <s v="The MSG has considered the findings and recommendations from EITI reporting, and made progress on implementing these."/>
    <s v="https://eiti.org/document/seychelles-validation-2018"/>
    <s v="http://www.petroseychelles.com/index.php/seiti"/>
    <s v="https://eiti.org/api/v1.0/score_data/39"/>
    <s v="SeychellesFollow up on recommendations (#7.3)"/>
    <x v="0"/>
  </r>
  <r>
    <x v="31"/>
    <x v="31"/>
    <n v="1"/>
    <n v="39"/>
    <s v="Seychelles: 2018"/>
    <s v="SYC"/>
    <s v="Seychelles"/>
    <s v="https://eiti.org/BD/2018-49"/>
    <s v="https://eiti.org/document/seychelles-validation-2018"/>
    <n v="2018"/>
    <n v="2017"/>
    <s v="Meaningful progress"/>
    <x v="10"/>
    <n v="1"/>
    <x v="4"/>
    <s v="The Seychelles’ EITI Reports are in machine readable format. There are some obstacles to publishing EITI documents without Cabinet approval, and the draft open data policy has not been published."/>
    <s v="https://eiti.org/document/seychelles-validation-2018"/>
    <s v="http://www.petroseychelles.com/index.php/seiti"/>
    <s v="https://eiti.org/api/v1.0/score_data/39"/>
    <s v="SeychellesData accessibility (#7.2)"/>
    <x v="0"/>
  </r>
  <r>
    <x v="31"/>
    <x v="31"/>
    <n v="1"/>
    <n v="39"/>
    <s v="Seychelles: 2018"/>
    <s v="SYC"/>
    <s v="Seychelles"/>
    <s v="https://eiti.org/BD/2018-49"/>
    <s v="https://eiti.org/document/seychelles-validation-2018"/>
    <n v="2018"/>
    <n v="2017"/>
    <s v="Meaningful progress"/>
    <x v="22"/>
    <n v="5"/>
    <x v="1"/>
    <s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
    <s v="https://eiti.org/document/seychelles-validation-2018"/>
    <s v="http://www.petroseychelles.com/index.php/seiti"/>
    <s v="https://eiti.org/api/v1.0/score_data/39"/>
    <s v="SeychellesGovernment engagement (#1.1)"/>
    <x v="0"/>
  </r>
  <r>
    <x v="31"/>
    <x v="31"/>
    <n v="1"/>
    <n v="39"/>
    <s v="Seychelles: 2018"/>
    <s v="SYC"/>
    <s v="Seychelles"/>
    <s v="https://eiti.org/BD/2018-49"/>
    <s v="https://eiti.org/document/seychelles-validation-2018"/>
    <n v="2018"/>
    <n v="2017"/>
    <s v="Meaningful progress"/>
    <x v="12"/>
    <n v="4"/>
    <x v="0"/>
    <s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
    <s v="https://eiti.org/document/seychelles-validation-2018"/>
    <s v="http://www.petroseychelles.com/index.php/seiti"/>
    <s v="https://eiti.org/api/v1.0/score_data/39"/>
    <s v="SeychellesOutcomes and impact of implementation (#7.4)"/>
    <x v="0"/>
  </r>
  <r>
    <x v="31"/>
    <x v="31"/>
    <n v="1"/>
    <n v="39"/>
    <s v="Seychelles: 2018"/>
    <s v="SYC"/>
    <s v="Seychelles"/>
    <s v="https://eiti.org/BD/2018-49"/>
    <s v="https://eiti.org/document/seychelles-validation-2018"/>
    <n v="2018"/>
    <n v="2017"/>
    <s v="Meaningful progress"/>
    <x v="13"/>
    <n v="0"/>
    <x v="2"/>
    <s v="EITI reporting and stakeholder consultations confirmed that SOE quasi fiscal expenditures do not exist. The requirement on quasi-fiscal expenditures by state-owned enterprises is therefore not applicable."/>
    <s v="https://eiti.org/document/seychelles-validation-2018"/>
    <s v="http://www.petroseychelles.com/index.php/seiti"/>
    <s v="https://eiti.org/api/v1.0/score_data/39"/>
    <s v="SeychellesSOE quasi-fiscal expenditures (#6.2)"/>
    <x v="0"/>
  </r>
  <r>
    <x v="31"/>
    <x v="31"/>
    <n v="1"/>
    <n v="39"/>
    <s v="Seychelles: 2018"/>
    <s v="SYC"/>
    <s v="Seychelles"/>
    <s v="https://eiti.org/BD/2018-49"/>
    <s v="https://eiti.org/document/seychelles-validation-2018"/>
    <n v="2018"/>
    <n v="2017"/>
    <s v="Meaningful progress"/>
    <x v="14"/>
    <n v="0"/>
    <x v="2"/>
    <s v="The 2015-16 EITI Report confirms that manatory social expenditures do not exist in Secyhelles. The requirement on social expenditure is therefore not applicable to Seychelles. Voluntary social expenditures were disclosed by reporting companies."/>
    <s v="https://eiti.org/document/seychelles-validation-2018"/>
    <s v="http://www.petroseychelles.com/index.php/seiti"/>
    <s v="https://eiti.org/api/v1.0/score_data/39"/>
    <s v="SeychellesMandatory social expenditures (#6.1)"/>
    <x v="0"/>
  </r>
  <r>
    <x v="31"/>
    <x v="31"/>
    <n v="1"/>
    <n v="39"/>
    <s v="Seychelles: 2018"/>
    <s v="SYC"/>
    <s v="Seychelles"/>
    <s v="https://eiti.org/BD/2018-49"/>
    <s v="https://eiti.org/document/seychelles-validation-2018"/>
    <n v="2018"/>
    <n v="2017"/>
    <s v="Meaningful progress"/>
    <x v="15"/>
    <n v="5"/>
    <x v="1"/>
    <s v="The MSG has made considerable efforts to disseminate information about the EITI and the information disclosed, considering that petroleum exploration is not high on the public agenda unless there are any reports of a commercially viable petroleum discovery."/>
    <s v="https://eiti.org/document/seychelles-validation-2018"/>
    <s v="http://www.petroseychelles.com/index.php/seiti"/>
    <s v="https://eiti.org/api/v1.0/score_data/39"/>
    <s v="SeychellesPublic debate (#7.1)"/>
    <x v="0"/>
  </r>
  <r>
    <x v="31"/>
    <x v="31"/>
    <n v="1"/>
    <n v="39"/>
    <s v="Seychelles: 2018"/>
    <s v="SYC"/>
    <s v="Seychelles"/>
    <s v="https://eiti.org/BD/2018-49"/>
    <s v="https://eiti.org/document/seychelles-validation-2018"/>
    <n v="2018"/>
    <n v="2017"/>
    <s v="Meaningful progress"/>
    <x v="16"/>
    <n v="5"/>
    <x v="1"/>
    <s v="The 2015-16 EITI Report provides details on the contribution of the sector. There are some immaterial inconsistencies in one of the figure provided in the report explaining the share of the contribution to the extractive sector to total government revenue. "/>
    <s v="https://eiti.org/document/seychelles-validation-2018"/>
    <s v="http://www.petroseychelles.com/index.php/seiti"/>
    <s v="https://eiti.org/api/v1.0/score_data/39"/>
    <s v="SeychellesEconomic contribution (#6.3)"/>
    <x v="0"/>
  </r>
  <r>
    <x v="31"/>
    <x v="31"/>
    <n v="1"/>
    <n v="39"/>
    <s v="Seychelles: 2018"/>
    <s v="SYC"/>
    <s v="Seychelles"/>
    <s v="https://eiti.org/BD/2018-49"/>
    <s v="https://eiti.org/document/seychelles-validation-2018"/>
    <n v="2018"/>
    <n v="2017"/>
    <s v="Meaningful progress"/>
    <x v="20"/>
    <n v="4"/>
    <x v="0"/>
    <s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
    <s v="https://eiti.org/document/seychelles-validation-2018"/>
    <s v="http://www.petroseychelles.com/index.php/seiti"/>
    <s v="https://eiti.org/api/v1.0/score_data/39"/>
    <s v="SeychellesLicense allocations (#2.2)"/>
    <x v="0"/>
  </r>
  <r>
    <x v="31"/>
    <x v="31"/>
    <n v="1"/>
    <n v="39"/>
    <s v="Seychelles: 2018"/>
    <s v="SYC"/>
    <s v="Seychelles"/>
    <s v="https://eiti.org/BD/2018-49"/>
    <s v="https://eiti.org/document/seychelles-validation-2018"/>
    <n v="2018"/>
    <n v="2017"/>
    <s v="Meaningful progress"/>
    <x v="17"/>
    <n v="5"/>
    <x v="1"/>
    <s v="Various government agencies disclose descriptions or full documents of laws and regulations governing the sector, which are also described in the 2015-16 EITI Report._x000a__x000a_"/>
    <s v="https://eiti.org/document/seychelles-validation-2018"/>
    <s v="http://www.petroseychelles.com/index.php/seiti"/>
    <s v="https://eiti.org/api/v1.0/score_data/39"/>
    <s v="SeychellesLegal framework (#2.1)"/>
    <x v="0"/>
  </r>
  <r>
    <x v="31"/>
    <x v="31"/>
    <n v="1"/>
    <n v="39"/>
    <s v="Seychelles: 2018"/>
    <s v="SYC"/>
    <s v="Seychelles"/>
    <s v="https://eiti.org/BD/2018-49"/>
    <s v="https://eiti.org/document/seychelles-validation-2018"/>
    <n v="2018"/>
    <n v="2017"/>
    <s v="Meaningful progress"/>
    <x v="25"/>
    <n v="5"/>
    <x v="1"/>
    <s v="The report describes the government’s policy on not disclosing contracts or license agreements, noting a lack of clear policy. In practice, quarrying leases and agreements appear to be accessible in person from the Registrar General’s Office."/>
    <s v="https://eiti.org/document/seychelles-validation-2018"/>
    <s v="http://www.petroseychelles.com/index.php/seiti"/>
    <s v="https://eiti.org/api/v1.0/score_data/39"/>
    <s v="SeychellesPolicy on contract disclosure (#2.4)"/>
    <x v="0"/>
  </r>
  <r>
    <x v="31"/>
    <x v="31"/>
    <n v="1"/>
    <n v="39"/>
    <s v="Seychelles: 2018"/>
    <s v="SYC"/>
    <s v="Seychelles"/>
    <s v="https://eiti.org/BD/2018-49"/>
    <s v="https://eiti.org/document/seychelles-validation-2018"/>
    <n v="2018"/>
    <n v="2017"/>
    <s v="Meaningful progress"/>
    <x v="19"/>
    <n v="4"/>
    <x v="0"/>
    <s v="License information on petroleum and quarrying agreements has been made available through government websites and in the EITI Report, although dates of application and award of the licenses are not disclosed."/>
    <s v="https://eiti.org/document/seychelles-validation-2018"/>
    <s v="http://www.petroseychelles.com/index.php/seiti"/>
    <s v="https://eiti.org/api/v1.0/score_data/39"/>
    <s v="SeychellesLicense register (#2.3)"/>
    <x v="0"/>
  </r>
  <r>
    <x v="31"/>
    <x v="31"/>
    <n v="1"/>
    <n v="39"/>
    <s v="Seychelles: 2018"/>
    <s v="SYC"/>
    <s v="Seychelles"/>
    <s v="https://eiti.org/BD/2018-49"/>
    <s v="https://eiti.org/document/seychelles-validation-2018"/>
    <n v="2018"/>
    <n v="2017"/>
    <s v="Meaningful progress"/>
    <x v="24"/>
    <n v="5"/>
    <x v="1"/>
    <s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
    <s v="https://eiti.org/document/seychelles-validation-2018"/>
    <s v="http://www.petroseychelles.com/index.php/seiti"/>
    <s v="https://eiti.org/api/v1.0/score_data/39"/>
    <s v="SeychellesCivil society engagement (#1.3)"/>
    <x v="0"/>
  </r>
  <r>
    <x v="31"/>
    <x v="31"/>
    <n v="1"/>
    <n v="39"/>
    <s v="Seychelles: 2018"/>
    <s v="SYC"/>
    <s v="Seychelles"/>
    <s v="https://eiti.org/BD/2018-49"/>
    <s v="https://eiti.org/document/seychelles-validation-2018"/>
    <n v="2018"/>
    <n v="2017"/>
    <s v="Meaningful progress"/>
    <x v="21"/>
    <n v="5"/>
    <x v="1"/>
    <s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
    <s v="https://eiti.org/document/seychelles-validation-2018"/>
    <s v="http://www.petroseychelles.com/index.php/seiti"/>
    <s v="https://eiti.org/api/v1.0/score_data/39"/>
    <s v="SeychellesIndustry engagement (#1.2)"/>
    <x v="0"/>
  </r>
  <r>
    <x v="31"/>
    <x v="31"/>
    <n v="1"/>
    <n v="39"/>
    <s v="Seychelles: 2018"/>
    <s v="SYC"/>
    <s v="Seychelles"/>
    <s v="https://eiti.org/BD/2018-49"/>
    <s v="https://eiti.org/document/seychelles-validation-2018"/>
    <n v="2018"/>
    <n v="2017"/>
    <s v="Meaningful progress"/>
    <x v="18"/>
    <n v="4"/>
    <x v="0"/>
    <s v="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
    <s v="https://eiti.org/document/seychelles-validation-2018"/>
    <s v="http://www.petroseychelles.com/index.php/seiti"/>
    <s v="https://eiti.org/api/v1.0/score_data/39"/>
    <s v="SeychellesWorkplan (#1.5)"/>
    <x v="0"/>
  </r>
  <r>
    <x v="31"/>
    <x v="31"/>
    <n v="1"/>
    <n v="39"/>
    <s v="Seychelles: 2018"/>
    <s v="SYC"/>
    <s v="Seychelles"/>
    <s v="https://eiti.org/BD/2018-49"/>
    <s v="https://eiti.org/document/seychelles-validation-2018"/>
    <n v="2018"/>
    <n v="2017"/>
    <s v="Meaningful progress"/>
    <x v="23"/>
    <n v="4"/>
    <x v="0"/>
    <s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
    <s v="https://eiti.org/document/seychelles-validation-2018"/>
    <s v="http://www.petroseychelles.com/index.php/seiti"/>
    <s v="https://eiti.org/api/v1.0/score_data/39"/>
    <s v="SeychellesMSG governance (#1.4)"/>
    <x v="0"/>
  </r>
  <r>
    <x v="31"/>
    <x v="31"/>
    <n v="1"/>
    <n v="39"/>
    <s v="Seychelles: 2018"/>
    <s v="SYC"/>
    <s v="Seychelles"/>
    <s v="https://eiti.org/BD/2018-49"/>
    <s v="https://eiti.org/document/seychelles-validation-2018"/>
    <n v="2018"/>
    <n v="2017"/>
    <s v="Meaningful progress"/>
    <x v="26"/>
    <n v="5"/>
    <x v="1"/>
    <s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
    <s v="https://eiti.org/document/seychelles-validation-2018"/>
    <s v="http://www.petroseychelles.com/index.php/seiti"/>
    <s v="https://eiti.org/api/v1.0/score_data/39"/>
    <s v="SeychellesComprehensiveness (#4.1)"/>
    <x v="0"/>
  </r>
  <r>
    <x v="31"/>
    <x v="31"/>
    <n v="1"/>
    <n v="39"/>
    <s v="Seychelles: 2018"/>
    <s v="SYC"/>
    <s v="Seychelles"/>
    <s v="https://eiti.org/BD/2018-49"/>
    <s v="https://eiti.org/document/seychelles-validation-2018"/>
    <n v="2018"/>
    <n v="2017"/>
    <s v="Meaningful progress"/>
    <x v="27"/>
    <n v="0"/>
    <x v="2"/>
    <s v="There are no exports of oil, gas and minerals from Seychelles, which is confirmed in the 2015-16 EITI Report and stakeholder consultations"/>
    <s v="https://eiti.org/document/seychelles-validation-2018"/>
    <s v="http://www.petroseychelles.com/index.php/seiti"/>
    <s v="https://eiti.org/api/v1.0/score_data/39"/>
    <s v="SeychellesExport data (#3.3)"/>
    <x v="0"/>
  </r>
  <r>
    <x v="31"/>
    <x v="31"/>
    <n v="1"/>
    <n v="39"/>
    <s v="Seychelles: 2018"/>
    <s v="SYC"/>
    <s v="Seychelles"/>
    <s v="https://eiti.org/BD/2018-49"/>
    <s v="https://eiti.org/document/seychelles-validation-2018"/>
    <n v="2018"/>
    <n v="2017"/>
    <s v="Meaningful progress"/>
    <x v="5"/>
    <n v="0"/>
    <x v="2"/>
    <s v="There is no indication that revenues from the transportation of commodities would constitute material payments. The requirement on transportation revenue is not applicable to Seychelles."/>
    <s v="https://eiti.org/document/seychelles-validation-2018"/>
    <s v="http://www.petroseychelles.com/index.php/seiti"/>
    <s v="https://eiti.org/api/v1.0/score_data/39"/>
    <s v="SeychellesTransportation revenues (#4.4)"/>
    <x v="0"/>
  </r>
  <r>
    <x v="31"/>
    <x v="31"/>
    <n v="1"/>
    <n v="39"/>
    <s v="Seychelles: 2018"/>
    <s v="SYC"/>
    <s v="Seychelles"/>
    <s v="https://eiti.org/BD/2018-49"/>
    <s v="https://eiti.org/document/seychelles-validation-2018"/>
    <n v="2018"/>
    <n v="2017"/>
    <s v="Meaningful progress"/>
    <x v="29"/>
    <n v="0"/>
    <x v="2"/>
    <s v="There is no production and thus no in-kind revenue collected by the government. The requirement on in-kind revenues is therefore not applicable to Seychelles."/>
    <s v="https://eiti.org/document/seychelles-validation-2018"/>
    <s v="http://www.petroseychelles.com/index.php/seiti"/>
    <s v="https://eiti.org/api/v1.0/score_data/39"/>
    <s v="SeychellesIn-kind revenues (#4.2)"/>
    <x v="0"/>
  </r>
  <r>
    <x v="31"/>
    <x v="31"/>
    <n v="1"/>
    <n v="39"/>
    <s v="Seychelles: 2018"/>
    <s v="SYC"/>
    <s v="Seychelles"/>
    <s v="https://eiti.org/BD/2018-49"/>
    <s v="https://eiti.org/document/seychelles-validation-2018"/>
    <n v="2018"/>
    <n v="2017"/>
    <s v="Meaningful progress"/>
    <x v="30"/>
    <n v="4"/>
    <x v="0"/>
    <s v="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
    <s v="https://eiti.org/document/seychelles-validation-2018"/>
    <s v="http://www.petroseychelles.com/index.php/seiti"/>
    <s v="https://eiti.org/api/v1.0/score_data/39"/>
    <s v="SeychellesState participation (#2.6)"/>
    <x v="0"/>
  </r>
  <r>
    <x v="31"/>
    <x v="31"/>
    <n v="1"/>
    <n v="39"/>
    <s v="Seychelles: 2018"/>
    <s v="SYC"/>
    <s v="Seychelles"/>
    <s v="https://eiti.org/BD/2018-49"/>
    <s v="https://eiti.org/document/seychelles-validation-2018"/>
    <n v="2018"/>
    <n v="2017"/>
    <s v="Meaningful progress"/>
    <x v="31"/>
    <n v="1"/>
    <x v="4"/>
    <s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
    <s v="https://eiti.org/document/seychelles-validation-2018"/>
    <s v="http://www.petroseychelles.com/index.php/seiti"/>
    <s v="https://eiti.org/api/v1.0/score_data/39"/>
    <s v="SeychellesBeneficial ownership (#2.5)"/>
    <x v="0"/>
  </r>
  <r>
    <x v="31"/>
    <x v="31"/>
    <n v="1"/>
    <n v="39"/>
    <s v="Seychelles: 2018"/>
    <s v="SYC"/>
    <s v="Seychelles"/>
    <s v="https://eiti.org/BD/2018-49"/>
    <s v="https://eiti.org/document/seychelles-validation-2018"/>
    <n v="2018"/>
    <n v="2017"/>
    <s v="Meaningful progress"/>
    <x v="32"/>
    <n v="0"/>
    <x v="2"/>
    <s v="There is currently no production in the petroleum sector. The 2015-16 EITI Report provides production data on volumes and values from quarrying activities are provided by commodity and by company."/>
    <s v="https://eiti.org/document/seychelles-validation-2018"/>
    <s v="http://www.petroseychelles.com/index.php/seiti"/>
    <s v="https://eiti.org/api/v1.0/score_data/39"/>
    <s v="SeychellesProduction data (#3.2)"/>
    <x v="0"/>
  </r>
  <r>
    <x v="31"/>
    <x v="31"/>
    <n v="1"/>
    <n v="39"/>
    <s v="Seychelles: 2018"/>
    <s v="SYC"/>
    <s v="Seychelles"/>
    <s v="https://eiti.org/BD/2018-49"/>
    <s v="https://eiti.org/document/seychelles-validation-2018"/>
    <n v="2018"/>
    <n v="2017"/>
    <s v="Meaningful progress"/>
    <x v="33"/>
    <n v="5"/>
    <x v="1"/>
    <s v="The PetroSeychelles website provides information on petroleum exploration activities. Further details on the extractive sectors including exploration activities is provided in the 2015-16 EITI Report. "/>
    <s v="https://eiti.org/document/seychelles-validation-2018"/>
    <s v="http://www.petroseychelles.com/index.php/seiti"/>
    <s v="https://eiti.org/api/v1.0/score_data/39"/>
    <s v="SeychellesExploration data (#3.1)"/>
    <x v="0"/>
  </r>
  <r>
    <x v="31"/>
    <x v="31"/>
    <n v="1"/>
    <n v="39"/>
    <s v="Seychelles: 2018"/>
    <s v="SYC"/>
    <s v="Seychelles"/>
    <s v="https://eiti.org/BD/2018-49"/>
    <s v="https://eiti.org/document/seychelles-validation-2018"/>
    <n v="2018"/>
    <n v="2017"/>
    <s v="Meaningful progress"/>
    <x v="28"/>
    <n v="0"/>
    <x v="2"/>
    <s v="There is no evidence suggesting that infrastructure provisions and barter arrangements exist. The requirement on infrastructure provisions and barter arrangements is therefore not applicable to Seychelles."/>
    <s v="https://eiti.org/document/seychelles-validation-2018"/>
    <s v="http://www.petroseychelles.com/index.php/seiti"/>
    <s v="https://eiti.org/api/v1.0/score_data/39"/>
    <s v="SeychellesBarter agreements (#4.3)"/>
    <x v="0"/>
  </r>
  <r>
    <x v="32"/>
    <x v="32"/>
    <n v="2"/>
    <n v="60"/>
    <s v="Sierra Leone: 2018"/>
    <s v="SLE"/>
    <s v="Sierra Leone"/>
    <s v="https://eiti.org/document/board-agreed-that-sierra-leone-has-made-meaningful-progress-in-implementing-eiti-standard"/>
    <s v="https://eiti.org/document/sierra-leone-validation-2018"/>
    <n v="2018"/>
    <n v="2018"/>
    <s v="Meaningful progress"/>
    <x v="33"/>
    <n v="5"/>
    <x v="1"/>
    <s v="The 2016 EITI Report provides a general overview of the country’s extractive industries, including significant exploration activities."/>
    <s v="https://eiti.org/BD/2019-46"/>
    <s v="http://www.sleiti.gov.sl/index.php"/>
    <s v="https://eiti.org/api/v1.0/score_data/60"/>
    <s v="Sierra LeoneExploration data (#3.1)"/>
    <x v="0"/>
  </r>
  <r>
    <x v="32"/>
    <x v="32"/>
    <n v="2"/>
    <n v="60"/>
    <s v="Sierra Leone: 2018"/>
    <s v="SLE"/>
    <s v="Sierra Leone"/>
    <s v="https://eiti.org/document/board-agreed-that-sierra-leone-has-made-meaningful-progress-in-implementing-eiti-standard"/>
    <s v="https://eiti.org/document/sierra-leone-validation-2018"/>
    <n v="2018"/>
    <n v="2018"/>
    <s v="Meaningful progress"/>
    <x v="32"/>
    <n v="4"/>
    <x v="0"/>
    <s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
    <s v="https://eiti.org/BD/2019-46"/>
    <s v="http://www.sleiti.gov.sl/index.php"/>
    <s v="https://eiti.org/api/v1.0/score_data/60"/>
    <s v="Sierra LeoneProduction data (#3.2)"/>
    <x v="0"/>
  </r>
  <r>
    <x v="32"/>
    <x v="32"/>
    <n v="2"/>
    <n v="60"/>
    <s v="Sierra Leone: 2018"/>
    <s v="SLE"/>
    <s v="Sierra Leone"/>
    <s v="https://eiti.org/document/board-agreed-that-sierra-leone-has-made-meaningful-progress-in-implementing-eiti-standard"/>
    <s v="https://eiti.org/document/sierra-leone-validation-2018"/>
    <n v="2018"/>
    <n v="2018"/>
    <s v="Meaningful progress"/>
    <x v="31"/>
    <n v="1"/>
    <x v="4"/>
    <s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
    <s v="https://eiti.org/BD/2019-46"/>
    <s v="http://www.sleiti.gov.sl/index.php"/>
    <s v="https://eiti.org/api/v1.0/score_data/60"/>
    <s v="Sierra LeoneBeneficial ownership (#2.5)"/>
    <x v="0"/>
  </r>
  <r>
    <x v="32"/>
    <x v="32"/>
    <n v="2"/>
    <n v="60"/>
    <s v="Sierra Leone: 2018"/>
    <s v="SLE"/>
    <s v="Sierra Leone"/>
    <s v="https://eiti.org/document/board-agreed-that-sierra-leone-has-made-meaningful-progress-in-implementing-eiti-standard"/>
    <s v="https://eiti.org/document/sierra-leone-validation-2018"/>
    <n v="2018"/>
    <n v="2018"/>
    <s v="Meaningful progress"/>
    <x v="30"/>
    <n v="4"/>
    <x v="0"/>
    <s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
    <s v="https://eiti.org/BD/2019-46"/>
    <s v="http://www.sleiti.gov.sl/index.php"/>
    <s v="https://eiti.org/api/v1.0/score_data/60"/>
    <s v="Sierra LeoneState participation (#2.6)"/>
    <x v="0"/>
  </r>
  <r>
    <x v="32"/>
    <x v="32"/>
    <n v="2"/>
    <n v="60"/>
    <s v="Sierra Leone: 2018"/>
    <s v="SLE"/>
    <s v="Sierra Leone"/>
    <s v="https://eiti.org/document/board-agreed-that-sierra-leone-has-made-meaningful-progress-in-implementing-eiti-standard"/>
    <s v="https://eiti.org/document/sierra-leone-validation-2018"/>
    <n v="2018"/>
    <n v="2018"/>
    <s v="Meaningful progress"/>
    <x v="29"/>
    <n v="0"/>
    <x v="2"/>
    <s v="The 2016 Report confirms that no state-owned enterprise exists through which government receives in-kind revenues, nor does any private company provide revenues in kind."/>
    <s v="https://eiti.org/BD/2019-46"/>
    <s v="http://www.sleiti.gov.sl/index.php"/>
    <s v="https://eiti.org/api/v1.0/score_data/60"/>
    <s v="Sierra LeoneIn-kind revenues (#4.2)"/>
    <x v="0"/>
  </r>
  <r>
    <x v="32"/>
    <x v="32"/>
    <n v="2"/>
    <n v="60"/>
    <s v="Sierra Leone: 2018"/>
    <s v="SLE"/>
    <s v="Sierra Leone"/>
    <s v="https://eiti.org/document/board-agreed-that-sierra-leone-has-made-meaningful-progress-in-implementing-eiti-standard"/>
    <s v="https://eiti.org/document/sierra-leone-validation-2018"/>
    <n v="2018"/>
    <n v="2018"/>
    <s v="Meaningful progress"/>
    <x v="28"/>
    <n v="3"/>
    <x v="3"/>
    <s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
    <s v="https://eiti.org/BD/2019-46"/>
    <s v="http://www.sleiti.gov.sl/index.php"/>
    <s v="https://eiti.org/api/v1.0/score_data/60"/>
    <s v="Sierra LeoneBarter agreements (#4.3)"/>
    <x v="0"/>
  </r>
  <r>
    <x v="32"/>
    <x v="32"/>
    <n v="2"/>
    <n v="60"/>
    <s v="Sierra Leone: 2018"/>
    <s v="SLE"/>
    <s v="Sierra Leone"/>
    <s v="https://eiti.org/document/board-agreed-that-sierra-leone-has-made-meaningful-progress-in-implementing-eiti-standard"/>
    <s v="https://eiti.org/document/sierra-leone-validation-2018"/>
    <n v="2018"/>
    <n v="2018"/>
    <s v="Meaningful progress"/>
    <x v="27"/>
    <n v="5"/>
    <x v="1"/>
    <s v="The 2016 EITI Report provides export volumes and values for all mineral commodities exported in 2016, disaggregated by subsector, companies and commodities. It is possible to estimate the location of exports based on data provided."/>
    <s v="https://eiti.org/BD/2019-46"/>
    <s v="http://www.sleiti.gov.sl/index.php"/>
    <s v="https://eiti.org/api/v1.0/score_data/60"/>
    <s v="Sierra LeoneExport data (#3.3)"/>
    <x v="0"/>
  </r>
  <r>
    <x v="32"/>
    <x v="32"/>
    <n v="2"/>
    <n v="60"/>
    <s v="Sierra Leone: 2018"/>
    <s v="SLE"/>
    <s v="Sierra Leone"/>
    <s v="https://eiti.org/document/board-agreed-that-sierra-leone-has-made-meaningful-progress-in-implementing-eiti-standard"/>
    <s v="https://eiti.org/document/sierra-leone-validation-2018"/>
    <n v="2018"/>
    <n v="2018"/>
    <s v="Meaningful progress"/>
    <x v="26"/>
    <n v="4"/>
    <x v="0"/>
    <s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
    <s v="https://eiti.org/BD/2019-46"/>
    <s v="http://www.sleiti.gov.sl/index.php"/>
    <s v="https://eiti.org/api/v1.0/score_data/60"/>
    <s v="Sierra LeoneComprehensiveness (#4.1)"/>
    <x v="0"/>
  </r>
  <r>
    <x v="32"/>
    <x v="32"/>
    <n v="2"/>
    <n v="60"/>
    <s v="Sierra Leone: 2018"/>
    <s v="SLE"/>
    <s v="Sierra Leone"/>
    <s v="https://eiti.org/document/board-agreed-that-sierra-leone-has-made-meaningful-progress-in-implementing-eiti-standard"/>
    <s v="https://eiti.org/document/sierra-leone-validation-2018"/>
    <n v="2018"/>
    <n v="2018"/>
    <s v="Meaningful progress"/>
    <x v="25"/>
    <n v="5"/>
    <x v="1"/>
    <s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
    <s v="https://eiti.org/BD/2019-46"/>
    <s v="http://www.sleiti.gov.sl/index.php"/>
    <s v="https://eiti.org/api/v1.0/score_data/60"/>
    <s v="Sierra LeonePolicy on contract disclosure (#2.4)"/>
    <x v="0"/>
  </r>
  <r>
    <x v="32"/>
    <x v="32"/>
    <n v="2"/>
    <n v="60"/>
    <s v="Sierra Leone: 2018"/>
    <s v="SLE"/>
    <s v="Sierra Leone"/>
    <s v="https://eiti.org/document/board-agreed-that-sierra-leone-has-made-meaningful-progress-in-implementing-eiti-standard"/>
    <s v="https://eiti.org/document/sierra-leone-validation-2018"/>
    <n v="2018"/>
    <n v="2018"/>
    <s v="Meaningful progress"/>
    <x v="24"/>
    <n v="4"/>
    <x v="0"/>
    <s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
    <s v="https://eiti.org/BD/2019-46"/>
    <s v="http://www.sleiti.gov.sl/index.php"/>
    <s v="https://eiti.org/api/v1.0/score_data/60"/>
    <s v="Sierra LeoneCivil society engagement (#1.3)"/>
    <x v="0"/>
  </r>
  <r>
    <x v="32"/>
    <x v="32"/>
    <n v="2"/>
    <n v="60"/>
    <s v="Sierra Leone: 2018"/>
    <s v="SLE"/>
    <s v="Sierra Leone"/>
    <s v="https://eiti.org/document/board-agreed-that-sierra-leone-has-made-meaningful-progress-in-implementing-eiti-standard"/>
    <s v="https://eiti.org/document/sierra-leone-validation-2018"/>
    <n v="2018"/>
    <n v="2018"/>
    <s v="Meaningful progress"/>
    <x v="23"/>
    <n v="3"/>
    <x v="3"/>
    <s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
    <s v="https://eiti.org/BD/2019-46"/>
    <s v="http://www.sleiti.gov.sl/index.php"/>
    <s v="https://eiti.org/api/v1.0/score_data/60"/>
    <s v="Sierra LeoneMSG governance (#1.4)"/>
    <x v="0"/>
  </r>
  <r>
    <x v="32"/>
    <x v="32"/>
    <n v="2"/>
    <n v="60"/>
    <s v="Sierra Leone: 2018"/>
    <s v="SLE"/>
    <s v="Sierra Leone"/>
    <s v="https://eiti.org/document/board-agreed-that-sierra-leone-has-made-meaningful-progress-in-implementing-eiti-standard"/>
    <s v="https://eiti.org/document/sierra-leone-validation-2018"/>
    <n v="2018"/>
    <n v="2018"/>
    <s v="Meaningful progress"/>
    <x v="22"/>
    <n v="5"/>
    <x v="1"/>
    <s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
    <s v="https://eiti.org/BD/2019-46"/>
    <s v="http://www.sleiti.gov.sl/index.php"/>
    <s v="https://eiti.org/api/v1.0/score_data/60"/>
    <s v="Sierra LeoneGovernment engagement (#1.1)"/>
    <x v="0"/>
  </r>
  <r>
    <x v="32"/>
    <x v="32"/>
    <n v="2"/>
    <n v="60"/>
    <s v="Sierra Leone: 2018"/>
    <s v="SLE"/>
    <s v="Sierra Leone"/>
    <s v="https://eiti.org/document/board-agreed-that-sierra-leone-has-made-meaningful-progress-in-implementing-eiti-standard"/>
    <s v="https://eiti.org/document/sierra-leone-validation-2018"/>
    <n v="2018"/>
    <n v="2018"/>
    <s v="Meaningful progress"/>
    <x v="21"/>
    <n v="4"/>
    <x v="0"/>
    <s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
    <s v="https://eiti.org/BD/2019-46"/>
    <s v="http://www.sleiti.gov.sl/index.php"/>
    <s v="https://eiti.org/api/v1.0/score_data/60"/>
    <s v="Sierra LeoneIndustry engagement (#1.2)"/>
    <x v="0"/>
  </r>
  <r>
    <x v="32"/>
    <x v="32"/>
    <n v="2"/>
    <n v="60"/>
    <s v="Sierra Leone: 2018"/>
    <s v="SLE"/>
    <s v="Sierra Leone"/>
    <s v="https://eiti.org/document/board-agreed-that-sierra-leone-has-made-meaningful-progress-in-implementing-eiti-standard"/>
    <s v="https://eiti.org/document/sierra-leone-validation-2018"/>
    <n v="2018"/>
    <n v="2018"/>
    <s v="Meaningful progress"/>
    <x v="20"/>
    <n v="4"/>
    <x v="0"/>
    <s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
    <s v="https://eiti.org/BD/2019-46"/>
    <s v="http://www.sleiti.gov.sl/index.php"/>
    <s v="https://eiti.org/api/v1.0/score_data/60"/>
    <s v="Sierra LeoneLicense allocations (#2.2)"/>
    <x v="0"/>
  </r>
  <r>
    <x v="32"/>
    <x v="32"/>
    <n v="2"/>
    <n v="60"/>
    <s v="Sierra Leone: 2018"/>
    <s v="SLE"/>
    <s v="Sierra Leone"/>
    <s v="https://eiti.org/document/board-agreed-that-sierra-leone-has-made-meaningful-progress-in-implementing-eiti-standard"/>
    <s v="https://eiti.org/document/sierra-leone-validation-2018"/>
    <n v="2018"/>
    <n v="2018"/>
    <s v="Meaningful progress"/>
    <x v="19"/>
    <n v="5"/>
    <x v="1"/>
    <s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
    <s v="https://eiti.org/BD/2019-46"/>
    <s v="http://www.sleiti.gov.sl/index.php"/>
    <s v="https://eiti.org/api/v1.0/score_data/60"/>
    <s v="Sierra LeoneLicense register (#2.3)"/>
    <x v="0"/>
  </r>
  <r>
    <x v="32"/>
    <x v="32"/>
    <n v="2"/>
    <n v="60"/>
    <s v="Sierra Leone: 2018"/>
    <s v="SLE"/>
    <s v="Sierra Leone"/>
    <s v="https://eiti.org/document/board-agreed-that-sierra-leone-has-made-meaningful-progress-in-implementing-eiti-standard"/>
    <s v="https://eiti.org/document/sierra-leone-validation-2018"/>
    <n v="2018"/>
    <n v="2018"/>
    <s v="Meaningful progress"/>
    <x v="18"/>
    <n v="4"/>
    <x v="0"/>
    <s v="The MSG’s objectives have not changed since 2016. The 2017-2019 workplan was costed and available online, but the MSG have not updated a workplan for 2018 onwards. Still, evidence suggests SLEITI does use workplans and APRs as planning and monitoring tools for EITI implementation."/>
    <s v="https://eiti.org/BD/2019-46"/>
    <s v="http://www.sleiti.gov.sl/index.php"/>
    <s v="https://eiti.org/api/v1.0/score_data/60"/>
    <s v="Sierra LeoneWorkplan (#1.5)"/>
    <x v="0"/>
  </r>
  <r>
    <x v="32"/>
    <x v="32"/>
    <n v="2"/>
    <n v="60"/>
    <s v="Sierra Leone: 2018"/>
    <s v="SLE"/>
    <s v="Sierra Leone"/>
    <s v="https://eiti.org/document/board-agreed-that-sierra-leone-has-made-meaningful-progress-in-implementing-eiti-standard"/>
    <s v="https://eiti.org/document/sierra-leone-validation-2018"/>
    <n v="2018"/>
    <n v="2018"/>
    <s v="Meaningful progress"/>
    <x v="17"/>
    <n v="5"/>
    <x v="1"/>
    <s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
    <s v="https://eiti.org/BD/2019-46"/>
    <s v="http://www.sleiti.gov.sl/index.php"/>
    <s v="https://eiti.org/api/v1.0/score_data/60"/>
    <s v="Sierra LeoneLegal framework (#2.1)"/>
    <x v="0"/>
  </r>
  <r>
    <x v="32"/>
    <x v="32"/>
    <n v="2"/>
    <n v="60"/>
    <s v="Sierra Leone: 2018"/>
    <s v="SLE"/>
    <s v="Sierra Leone"/>
    <s v="https://eiti.org/document/board-agreed-that-sierra-leone-has-made-meaningful-progress-in-implementing-eiti-standard"/>
    <s v="https://eiti.org/document/sierra-leone-validation-2018"/>
    <n v="2018"/>
    <n v="2018"/>
    <s v="Meaningful progress"/>
    <x v="16"/>
    <n v="5"/>
    <x v="1"/>
    <s v="The report adequately describes the extractive industries’ contribution, in absolute and relative terms, to gross domestic product, exports, government revenues, employment as well as some information on the location of mining production."/>
    <s v="https://eiti.org/BD/2019-46"/>
    <s v="http://www.sleiti.gov.sl/index.php"/>
    <s v="https://eiti.org/api/v1.0/score_data/60"/>
    <s v="Sierra LeoneEconomic contribution (#6.3)"/>
    <x v="0"/>
  </r>
  <r>
    <x v="32"/>
    <x v="32"/>
    <n v="2"/>
    <n v="60"/>
    <s v="Sierra Leone: 2018"/>
    <s v="SLE"/>
    <s v="Sierra Leone"/>
    <s v="https://eiti.org/document/board-agreed-that-sierra-leone-has-made-meaningful-progress-in-implementing-eiti-standard"/>
    <s v="https://eiti.org/document/sierra-leone-validation-2018"/>
    <n v="2018"/>
    <n v="2018"/>
    <s v="Meaningful progress"/>
    <x v="15"/>
    <n v="4"/>
    <x v="0"/>
    <s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
    <s v="https://eiti.org/BD/2019-46"/>
    <s v="http://www.sleiti.gov.sl/index.php"/>
    <s v="https://eiti.org/api/v1.0/score_data/60"/>
    <s v="Sierra LeonePublic debate (#7.1)"/>
    <x v="0"/>
  </r>
  <r>
    <x v="32"/>
    <x v="32"/>
    <n v="2"/>
    <n v="60"/>
    <s v="Sierra Leone: 2018"/>
    <s v="SLE"/>
    <s v="Sierra Leone"/>
    <s v="https://eiti.org/document/board-agreed-that-sierra-leone-has-made-meaningful-progress-in-implementing-eiti-standard"/>
    <s v="https://eiti.org/document/sierra-leone-validation-2018"/>
    <n v="2018"/>
    <n v="2018"/>
    <s v="Meaningful progress"/>
    <x v="14"/>
    <n v="3"/>
    <x v="3"/>
    <s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
    <s v="https://eiti.org/BD/2019-46"/>
    <s v="http://www.sleiti.gov.sl/index.php"/>
    <s v="https://eiti.org/api/v1.0/score_data/60"/>
    <s v="Sierra LeoneMandatory social expenditures (#6.1)"/>
    <x v="0"/>
  </r>
  <r>
    <x v="32"/>
    <x v="32"/>
    <n v="2"/>
    <n v="60"/>
    <s v="Sierra Leone: 2018"/>
    <s v="SLE"/>
    <s v="Sierra Leone"/>
    <s v="https://eiti.org/document/board-agreed-that-sierra-leone-has-made-meaningful-progress-in-implementing-eiti-standard"/>
    <s v="https://eiti.org/document/sierra-leone-validation-2018"/>
    <n v="2018"/>
    <n v="2018"/>
    <s v="Meaningful progress"/>
    <x v="13"/>
    <n v="0"/>
    <x v="2"/>
    <s v="The International Secretariat’s initial assessment is that this requirement is not applicable in Sierra Leone in the year under review (2016). The 2016 EITI Report confirms the lack of extractives SOEs in Sierra Leone in 2016."/>
    <s v="https://eiti.org/BD/2019-46"/>
    <s v="http://www.sleiti.gov.sl/index.php"/>
    <s v="https://eiti.org/api/v1.0/score_data/60"/>
    <s v="Sierra LeoneSOE quasi-fiscal expenditures (#6.2)"/>
    <x v="0"/>
  </r>
  <r>
    <x v="32"/>
    <x v="32"/>
    <n v="2"/>
    <n v="60"/>
    <s v="Sierra Leone: 2018"/>
    <s v="SLE"/>
    <s v="Sierra Leone"/>
    <s v="https://eiti.org/document/board-agreed-that-sierra-leone-has-made-meaningful-progress-in-implementing-eiti-standard"/>
    <s v="https://eiti.org/document/sierra-leone-validation-2018"/>
    <n v="2018"/>
    <n v="2018"/>
    <s v="Meaningful progress"/>
    <x v="12"/>
    <n v="5"/>
    <x v="1"/>
    <s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
    <s v="https://eiti.org/BD/2019-46"/>
    <s v="http://www.sleiti.gov.sl/index.php"/>
    <s v="https://eiti.org/api/v1.0/score_data/60"/>
    <s v="Sierra LeoneOutcomes and impact of implementation (#7.4)"/>
    <x v="0"/>
  </r>
  <r>
    <x v="32"/>
    <x v="32"/>
    <n v="2"/>
    <n v="60"/>
    <s v="Sierra Leone: 2018"/>
    <s v="SLE"/>
    <s v="Sierra Leone"/>
    <s v="https://eiti.org/document/board-agreed-that-sierra-leone-has-made-meaningful-progress-in-implementing-eiti-standard"/>
    <s v="https://eiti.org/document/sierra-leone-validation-2018"/>
    <n v="2018"/>
    <n v="2018"/>
    <s v="Meaningful progress"/>
    <x v="11"/>
    <n v="4"/>
    <x v="0"/>
    <s v="The Board agrees that Sierra Leone has made meaningful progress overall in implementing the EITI Standard. In accordance with requirement 8.3c, Sierra Leone will be requested to undertake corrective actions before the second Validation on 17 December 2020."/>
    <s v="https://eiti.org/BD/2019-46"/>
    <s v="http://www.sleiti.gov.sl/index.php"/>
    <s v="https://eiti.org/api/v1.0/score_data/60"/>
    <s v="Sierra LeoneOverall Progress (#0.0)"/>
    <x v="0"/>
  </r>
  <r>
    <x v="32"/>
    <x v="32"/>
    <n v="2"/>
    <n v="60"/>
    <s v="Sierra Leone: 2018"/>
    <s v="SLE"/>
    <s v="Sierra Leone"/>
    <s v="https://eiti.org/document/board-agreed-that-sierra-leone-has-made-meaningful-progress-in-implementing-eiti-standard"/>
    <s v="https://eiti.org/document/sierra-leone-validation-2018"/>
    <n v="2018"/>
    <n v="2018"/>
    <s v="Meaningful progress"/>
    <x v="10"/>
    <n v="1"/>
    <x v="4"/>
    <s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
    <s v="https://eiti.org/BD/2019-46"/>
    <s v="http://www.sleiti.gov.sl/index.php"/>
    <s v="https://eiti.org/api/v1.0/score_data/60"/>
    <s v="Sierra LeoneData accessibility (#7.2)"/>
    <x v="0"/>
  </r>
  <r>
    <x v="32"/>
    <x v="32"/>
    <n v="2"/>
    <n v="60"/>
    <s v="Sierra Leone: 2018"/>
    <s v="SLE"/>
    <s v="Sierra Leone"/>
    <s v="https://eiti.org/document/board-agreed-that-sierra-leone-has-made-meaningful-progress-in-implementing-eiti-standard"/>
    <s v="https://eiti.org/document/sierra-leone-validation-2018"/>
    <n v="2018"/>
    <n v="2018"/>
    <s v="Meaningful progress"/>
    <x v="9"/>
    <n v="5"/>
    <x v="1"/>
    <s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
    <s v="https://eiti.org/BD/2019-46"/>
    <s v="http://www.sleiti.gov.sl/index.php"/>
    <s v="https://eiti.org/api/v1.0/score_data/60"/>
    <s v="Sierra LeoneFollow up on recommendations (#7.3)"/>
    <x v="0"/>
  </r>
  <r>
    <x v="32"/>
    <x v="32"/>
    <n v="2"/>
    <n v="60"/>
    <s v="Sierra Leone: 2018"/>
    <s v="SLE"/>
    <s v="Sierra Leone"/>
    <s v="https://eiti.org/document/board-agreed-that-sierra-leone-has-made-meaningful-progress-in-implementing-eiti-standard"/>
    <s v="https://eiti.org/document/sierra-leone-validation-2018"/>
    <n v="2018"/>
    <n v="2018"/>
    <s v="Meaningful progress"/>
    <x v="8"/>
    <n v="1"/>
    <x v="4"/>
    <s v="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
    <s v="https://eiti.org/BD/2019-46"/>
    <s v="http://www.sleiti.gov.sl/index.php"/>
    <s v="https://eiti.org/api/v1.0/score_data/60"/>
    <s v="Sierra LeoneRevenue management and expenditures (#5.3)"/>
    <x v="0"/>
  </r>
  <r>
    <x v="32"/>
    <x v="32"/>
    <n v="2"/>
    <n v="60"/>
    <s v="Sierra Leone: 2018"/>
    <s v="SLE"/>
    <s v="Sierra Leone"/>
    <s v="https://eiti.org/document/board-agreed-that-sierra-leone-has-made-meaningful-progress-in-implementing-eiti-standard"/>
    <s v="https://eiti.org/document/sierra-leone-validation-2018"/>
    <n v="2018"/>
    <n v="2018"/>
    <s v="Meaningful progress"/>
    <x v="7"/>
    <n v="3"/>
    <x v="3"/>
    <s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
    <s v="https://eiti.org/BD/2019-46"/>
    <s v="http://www.sleiti.gov.sl/index.php"/>
    <s v="https://eiti.org/api/v1.0/score_data/60"/>
    <s v="Sierra LeoneDirect subnational payments (#4.6)"/>
    <x v="0"/>
  </r>
  <r>
    <x v="32"/>
    <x v="32"/>
    <n v="2"/>
    <n v="60"/>
    <s v="Sierra Leone: 2018"/>
    <s v="SLE"/>
    <s v="Sierra Leone"/>
    <s v="https://eiti.org/document/board-agreed-that-sierra-leone-has-made-meaningful-progress-in-implementing-eiti-standard"/>
    <s v="https://eiti.org/document/sierra-leone-validation-2018"/>
    <n v="2018"/>
    <n v="2018"/>
    <s v="Meaningful progress"/>
    <x v="6"/>
    <n v="5"/>
    <x v="1"/>
    <s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
    <s v="https://eiti.org/BD/2019-46"/>
    <s v="http://www.sleiti.gov.sl/index.php"/>
    <s v="https://eiti.org/api/v1.0/score_data/60"/>
    <s v="Sierra LeoneDisaggregation (#4.7)"/>
    <x v="0"/>
  </r>
  <r>
    <x v="32"/>
    <x v="32"/>
    <n v="2"/>
    <n v="60"/>
    <s v="Sierra Leone: 2018"/>
    <s v="SLE"/>
    <s v="Sierra Leone"/>
    <s v="https://eiti.org/document/board-agreed-that-sierra-leone-has-made-meaningful-progress-in-implementing-eiti-standard"/>
    <s v="https://eiti.org/document/sierra-leone-validation-2018"/>
    <n v="2018"/>
    <n v="2018"/>
    <s v="Meaningful progress"/>
    <x v="5"/>
    <n v="0"/>
    <x v="2"/>
    <s v="The report states that there were no transportation revenues in 2016. Payments uncovered during Validation revealed flat-fee revenues and not tariffs associated with transportation of commodities. "/>
    <s v="https://eiti.org/BD/2019-46"/>
    <s v="http://www.sleiti.gov.sl/index.php"/>
    <s v="https://eiti.org/api/v1.0/score_data/60"/>
    <s v="Sierra LeoneTransportation revenues (#4.4)"/>
    <x v="0"/>
  </r>
  <r>
    <x v="32"/>
    <x v="32"/>
    <n v="2"/>
    <n v="60"/>
    <s v="Sierra Leone: 2018"/>
    <s v="SLE"/>
    <s v="Sierra Leone"/>
    <s v="https://eiti.org/document/board-agreed-that-sierra-leone-has-made-meaningful-progress-in-implementing-eiti-standard"/>
    <s v="https://eiti.org/document/sierra-leone-validation-2018"/>
    <n v="2018"/>
    <n v="2018"/>
    <s v="Meaningful progress"/>
    <x v="4"/>
    <n v="0"/>
    <x v="2"/>
    <s v="The report does clarify that there were no state-owned enterprises in the upstream extractive sector giving rise to revenues to the government."/>
    <s v="https://eiti.org/BD/2019-46"/>
    <s v="http://www.sleiti.gov.sl/index.php"/>
    <s v="https://eiti.org/api/v1.0/score_data/60"/>
    <s v="Sierra LeoneSOE transactions (#4.5)"/>
    <x v="0"/>
  </r>
  <r>
    <x v="32"/>
    <x v="32"/>
    <n v="2"/>
    <n v="60"/>
    <s v="Sierra Leone: 2018"/>
    <s v="SLE"/>
    <s v="Sierra Leone"/>
    <s v="https://eiti.org/document/board-agreed-that-sierra-leone-has-made-meaningful-progress-in-implementing-eiti-standard"/>
    <s v="https://eiti.org/document/sierra-leone-validation-2018"/>
    <n v="2018"/>
    <n v="2018"/>
    <s v="Meaningful progress"/>
    <x v="3"/>
    <n v="5"/>
    <x v="1"/>
    <s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
    <s v="https://eiti.org/BD/2019-46"/>
    <s v="http://www.sleiti.gov.sl/index.php"/>
    <s v="https://eiti.org/api/v1.0/score_data/60"/>
    <s v="Sierra LeoneDistribution of revenues (#5.1)"/>
    <x v="0"/>
  </r>
  <r>
    <x v="32"/>
    <x v="32"/>
    <n v="2"/>
    <n v="60"/>
    <s v="Sierra Leone: 2018"/>
    <s v="SLE"/>
    <s v="Sierra Leone"/>
    <s v="https://eiti.org/document/board-agreed-that-sierra-leone-has-made-meaningful-progress-in-implementing-eiti-standard"/>
    <s v="https://eiti.org/document/sierra-leone-validation-2018"/>
    <n v="2018"/>
    <n v="2018"/>
    <s v="Meaningful progress"/>
    <x v="2"/>
    <n v="3"/>
    <x v="3"/>
    <s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
    <s v="https://eiti.org/BD/2019-46"/>
    <s v="http://www.sleiti.gov.sl/index.php"/>
    <s v="https://eiti.org/api/v1.0/score_data/60"/>
    <s v="Sierra LeoneSubnational transfers (#5.2)"/>
    <x v="0"/>
  </r>
  <r>
    <x v="32"/>
    <x v="32"/>
    <n v="2"/>
    <n v="60"/>
    <s v="Sierra Leone: 2018"/>
    <s v="SLE"/>
    <s v="Sierra Leone"/>
    <s v="https://eiti.org/document/board-agreed-that-sierra-leone-has-made-meaningful-progress-in-implementing-eiti-standard"/>
    <s v="https://eiti.org/document/sierra-leone-validation-2018"/>
    <n v="2018"/>
    <n v="2018"/>
    <s v="Meaningful progress"/>
    <x v="1"/>
    <n v="5"/>
    <x v="1"/>
    <s v="Although online publication of the 2016 SLEITI Report was delayed to after the commencement of Validation, stakeholder consultation and other documentation implies that EITI data was available ahead of the two-year deadline."/>
    <s v="https://eiti.org/BD/2019-46"/>
    <s v="http://www.sleiti.gov.sl/index.php"/>
    <s v="https://eiti.org/api/v1.0/score_data/60"/>
    <s v="Sierra LeoneData timeliness (#4.8)"/>
    <x v="0"/>
  </r>
  <r>
    <x v="32"/>
    <x v="32"/>
    <n v="2"/>
    <n v="60"/>
    <s v="Sierra Leone: 2018"/>
    <s v="SLE"/>
    <s v="Sierra Leone"/>
    <s v="https://eiti.org/document/board-agreed-that-sierra-leone-has-made-meaningful-progress-in-implementing-eiti-standard"/>
    <s v="https://eiti.org/document/sierra-leone-validation-2018"/>
    <n v="2018"/>
    <n v="2018"/>
    <s v="Meaningful progress"/>
    <x v="0"/>
    <n v="4"/>
    <x v="0"/>
    <s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
    <s v="https://eiti.org/BD/2019-46"/>
    <s v="http://www.sleiti.gov.sl/index.php"/>
    <s v="https://eiti.org/api/v1.0/score_data/60"/>
    <s v="Sierra LeoneData quality (#4.9)"/>
    <x v="0"/>
  </r>
  <r>
    <x v="33"/>
    <x v="33"/>
    <n v="1"/>
    <n v="10"/>
    <s v="Solomon Islands: 2016"/>
    <s v="SLB"/>
    <s v="Solomon Islands"/>
    <s v="https://eiti.org/board-decision/2017-12"/>
    <s v="https://eiti.org/document/validation-solomon-islands-2016-reports"/>
    <n v="2016"/>
    <m/>
    <s v="Other"/>
    <x v="3"/>
    <n v="4"/>
    <x v="0"/>
    <s v="The 2014 EITI Report clarifies that revenues mandated by law become part of the budget, including the extractive industry revenues."/>
    <m/>
    <s v="http://www.sieiti.gov.sb/"/>
    <s v="https://eiti.org/api/v1.0/score_data/10"/>
    <s v="Solomon IslandsDistribution of revenues (#5.1)"/>
    <x v="0"/>
  </r>
  <r>
    <x v="33"/>
    <x v="33"/>
    <n v="1"/>
    <n v="10"/>
    <s v="Solomon Islands: 2016"/>
    <s v="SLB"/>
    <s v="Solomon Islands"/>
    <s v="https://eiti.org/board-decision/2017-12"/>
    <s v="https://eiti.org/document/validation-solomon-islands-2016-reports"/>
    <n v="2016"/>
    <m/>
    <s v="Other"/>
    <x v="0"/>
    <n v="3"/>
    <x v="3"/>
    <s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
    <m/>
    <s v="http://www.sieiti.gov.sb/"/>
    <s v="https://eiti.org/api/v1.0/score_data/10"/>
    <s v="Solomon IslandsData quality (#4.9)"/>
    <x v="0"/>
  </r>
  <r>
    <x v="33"/>
    <x v="33"/>
    <n v="1"/>
    <n v="10"/>
    <s v="Solomon Islands: 2016"/>
    <s v="SLB"/>
    <s v="Solomon Islands"/>
    <s v="https://eiti.org/board-decision/2017-12"/>
    <s v="https://eiti.org/document/validation-solomon-islands-2016-reports"/>
    <n v="2016"/>
    <m/>
    <s v="Other"/>
    <x v="8"/>
    <n v="1"/>
    <x v="4"/>
    <s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
    <m/>
    <s v="http://www.sieiti.gov.sb/"/>
    <s v="https://eiti.org/api/v1.0/score_data/10"/>
    <s v="Solomon IslandsRevenue management and expenditures (#5.3)"/>
    <x v="0"/>
  </r>
  <r>
    <x v="33"/>
    <x v="33"/>
    <n v="1"/>
    <n v="10"/>
    <s v="Solomon Islands: 2016"/>
    <s v="SLB"/>
    <s v="Solomon Islands"/>
    <s v="https://eiti.org/board-decision/2017-12"/>
    <s v="https://eiti.org/document/validation-solomon-islands-2016-reports"/>
    <n v="2016"/>
    <m/>
    <s v="Other"/>
    <x v="2"/>
    <n v="3"/>
    <x v="3"/>
    <s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
    <m/>
    <s v="http://www.sieiti.gov.sb/"/>
    <s v="https://eiti.org/api/v1.0/score_data/10"/>
    <s v="Solomon IslandsSubnational transfers (#5.2)"/>
    <x v="0"/>
  </r>
  <r>
    <x v="33"/>
    <x v="33"/>
    <n v="1"/>
    <n v="10"/>
    <s v="Solomon Islands: 2016"/>
    <s v="SLB"/>
    <s v="Solomon Islands"/>
    <s v="https://eiti.org/board-decision/2017-12"/>
    <s v="https://eiti.org/document/validation-solomon-islands-2016-reports"/>
    <n v="2016"/>
    <m/>
    <s v="Other"/>
    <x v="7"/>
    <n v="4"/>
    <x v="0"/>
    <s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
    <m/>
    <s v="http://www.sieiti.gov.sb/"/>
    <s v="https://eiti.org/api/v1.0/score_data/10"/>
    <s v="Solomon IslandsDirect subnational payments (#4.6)"/>
    <x v="0"/>
  </r>
  <r>
    <x v="33"/>
    <x v="33"/>
    <n v="1"/>
    <n v="10"/>
    <s v="Solomon Islands: 2016"/>
    <s v="SLB"/>
    <s v="Solomon Islands"/>
    <s v="https://eiti.org/board-decision/2017-12"/>
    <s v="https://eiti.org/document/validation-solomon-islands-2016-reports"/>
    <n v="2016"/>
    <m/>
    <s v="Other"/>
    <x v="22"/>
    <n v="3"/>
    <x v="3"/>
    <s v="In the initial stages of the EITI, there were several statements of support from the government. This support seems to have faded since the new government was appointed in late 2014. Several stakeholders expressed concern about the government’s commitment to implementation."/>
    <m/>
    <s v="http://www.sieiti.gov.sb/"/>
    <s v="https://eiti.org/api/v1.0/score_data/10"/>
    <s v="Solomon IslandsGovernment engagement (#1.1)"/>
    <x v="0"/>
  </r>
  <r>
    <x v="33"/>
    <x v="33"/>
    <n v="1"/>
    <n v="10"/>
    <s v="Solomon Islands: 2016"/>
    <s v="SLB"/>
    <s v="Solomon Islands"/>
    <s v="https://eiti.org/board-decision/2017-12"/>
    <s v="https://eiti.org/document/validation-solomon-islands-2016-reports"/>
    <n v="2016"/>
    <m/>
    <s v="Other"/>
    <x v="1"/>
    <n v="5"/>
    <x v="1"/>
    <s v="Both the 2014 and 2013 Reports contain up to date data covering not more than two years prior to the publication of the report."/>
    <m/>
    <s v="http://www.sieiti.gov.sb/"/>
    <s v="https://eiti.org/api/v1.0/score_data/10"/>
    <s v="Solomon IslandsData timeliness (#4.8)"/>
    <x v="0"/>
  </r>
  <r>
    <x v="33"/>
    <x v="33"/>
    <n v="1"/>
    <n v="10"/>
    <s v="Solomon Islands: 2016"/>
    <s v="SLB"/>
    <s v="Solomon Islands"/>
    <s v="https://eiti.org/board-decision/2017-12"/>
    <s v="https://eiti.org/document/validation-solomon-islands-2016-reports"/>
    <n v="2016"/>
    <m/>
    <s v="Other"/>
    <x v="6"/>
    <n v="3"/>
    <x v="3"/>
    <s v="The 2014 EITI Report contains disclosures from each government agency disaggregated by company but it does not show how much each company paid for each revenue stream. It has government disclosures for each revenue stream. Company figures are not provided in the 2014 EITI Report."/>
    <m/>
    <s v="http://www.sieiti.gov.sb/"/>
    <s v="https://eiti.org/api/v1.0/score_data/10"/>
    <s v="Solomon IslandsDisaggregation (#4.7)"/>
    <x v="0"/>
  </r>
  <r>
    <x v="33"/>
    <x v="33"/>
    <n v="1"/>
    <n v="10"/>
    <s v="Solomon Islands: 2016"/>
    <s v="SLB"/>
    <s v="Solomon Islands"/>
    <s v="https://eiti.org/board-decision/2017-12"/>
    <s v="https://eiti.org/document/validation-solomon-islands-2016-reports"/>
    <n v="2016"/>
    <m/>
    <s v="Other"/>
    <x v="9"/>
    <n v="4"/>
    <x v="0"/>
    <s v="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
    <m/>
    <s v="http://www.sieiti.gov.sb/"/>
    <s v="https://eiti.org/api/v1.0/score_data/10"/>
    <s v="Solomon IslandsFollow up on recommendations (#7.3)"/>
    <x v="0"/>
  </r>
  <r>
    <x v="33"/>
    <x v="33"/>
    <n v="1"/>
    <n v="10"/>
    <s v="Solomon Islands: 2016"/>
    <s v="SLB"/>
    <s v="Solomon Islands"/>
    <s v="https://eiti.org/board-decision/2017-12"/>
    <s v="https://eiti.org/document/validation-solomon-islands-2016-reports"/>
    <n v="2016"/>
    <m/>
    <s v="Other"/>
    <x v="10"/>
    <n v="1"/>
    <x v="4"/>
    <s v="The multi-stakeholder group does not yet provide EITI data in open data formats."/>
    <m/>
    <s v="http://www.sieiti.gov.sb/"/>
    <s v="https://eiti.org/api/v1.0/score_data/10"/>
    <s v="Solomon IslandsData accessibility (#7.2)"/>
    <x v="0"/>
  </r>
  <r>
    <x v="33"/>
    <x v="33"/>
    <n v="1"/>
    <n v="10"/>
    <s v="Solomon Islands: 2016"/>
    <s v="SLB"/>
    <s v="Solomon Islands"/>
    <s v="https://eiti.org/board-decision/2017-12"/>
    <s v="https://eiti.org/document/validation-solomon-islands-2016-reports"/>
    <n v="2016"/>
    <m/>
    <s v="Other"/>
    <x v="21"/>
    <n v="3"/>
    <x v="3"/>
    <s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
    <m/>
    <s v="http://www.sieiti.gov.sb/"/>
    <s v="https://eiti.org/api/v1.0/score_data/10"/>
    <s v="Solomon IslandsIndustry engagement (#1.2)"/>
    <x v="0"/>
  </r>
  <r>
    <x v="33"/>
    <x v="33"/>
    <n v="1"/>
    <n v="10"/>
    <s v="Solomon Islands: 2016"/>
    <s v="SLB"/>
    <s v="Solomon Islands"/>
    <s v="https://eiti.org/board-decision/2017-12"/>
    <s v="https://eiti.org/document/validation-solomon-islands-2016-reports"/>
    <n v="2016"/>
    <m/>
    <s v="Other"/>
    <x v="12"/>
    <n v="4"/>
    <x v="0"/>
    <s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
    <m/>
    <s v="http://www.sieiti.gov.sb/"/>
    <s v="https://eiti.org/api/v1.0/score_data/10"/>
    <s v="Solomon IslandsOutcomes and impact of implementation (#7.4)"/>
    <x v="0"/>
  </r>
  <r>
    <x v="33"/>
    <x v="33"/>
    <n v="1"/>
    <n v="10"/>
    <s v="Solomon Islands: 2016"/>
    <s v="SLB"/>
    <s v="Solomon Islands"/>
    <s v="https://eiti.org/board-decision/2017-12"/>
    <s v="https://eiti.org/document/validation-solomon-islands-2016-reports"/>
    <n v="2016"/>
    <m/>
    <s v="Other"/>
    <x v="13"/>
    <n v="0"/>
    <x v="2"/>
    <s v="State-participation in the extractive sector is not applicable in the Solomon Islands."/>
    <m/>
    <s v="http://www.sieiti.gov.sb/"/>
    <s v="https://eiti.org/api/v1.0/score_data/10"/>
    <s v="Solomon IslandsSOE quasi-fiscal expenditures (#6.2)"/>
    <x v="0"/>
  </r>
  <r>
    <x v="33"/>
    <x v="33"/>
    <n v="1"/>
    <n v="10"/>
    <s v="Solomon Islands: 2016"/>
    <s v="SLB"/>
    <s v="Solomon Islands"/>
    <s v="https://eiti.org/board-decision/2017-12"/>
    <s v="https://eiti.org/document/validation-solomon-islands-2016-reports"/>
    <n v="2016"/>
    <m/>
    <s v="Other"/>
    <x v="14"/>
    <n v="3"/>
    <x v="3"/>
    <s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
    <m/>
    <s v="http://www.sieiti.gov.sb/"/>
    <s v="https://eiti.org/api/v1.0/score_data/10"/>
    <s v="Solomon IslandsMandatory social expenditures (#6.1)"/>
    <x v="0"/>
  </r>
  <r>
    <x v="33"/>
    <x v="33"/>
    <n v="1"/>
    <n v="10"/>
    <s v="Solomon Islands: 2016"/>
    <s v="SLB"/>
    <s v="Solomon Islands"/>
    <s v="https://eiti.org/board-decision/2017-12"/>
    <s v="https://eiti.org/document/validation-solomon-islands-2016-reports"/>
    <n v="2016"/>
    <m/>
    <s v="Other"/>
    <x v="15"/>
    <n v="5"/>
    <x v="1"/>
    <s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
    <m/>
    <s v="http://www.sieiti.gov.sb/"/>
    <s v="https://eiti.org/api/v1.0/score_data/10"/>
    <s v="Solomon IslandsPublic debate (#7.1)"/>
    <x v="0"/>
  </r>
  <r>
    <x v="33"/>
    <x v="33"/>
    <n v="1"/>
    <n v="10"/>
    <s v="Solomon Islands: 2016"/>
    <s v="SLB"/>
    <s v="Solomon Islands"/>
    <s v="https://eiti.org/board-decision/2017-12"/>
    <s v="https://eiti.org/document/validation-solomon-islands-2016-reports"/>
    <n v="2016"/>
    <m/>
    <s v="Other"/>
    <x v="16"/>
    <n v="4"/>
    <x v="0"/>
    <s v="Most of the data on the contribution to the economy has been provided, however estimates of informal sector activity is missing."/>
    <m/>
    <s v="http://www.sieiti.gov.sb/"/>
    <s v="https://eiti.org/api/v1.0/score_data/10"/>
    <s v="Solomon IslandsEconomic contribution (#6.3)"/>
    <x v="0"/>
  </r>
  <r>
    <x v="33"/>
    <x v="33"/>
    <n v="1"/>
    <n v="10"/>
    <s v="Solomon Islands: 2016"/>
    <s v="SLB"/>
    <s v="Solomon Islands"/>
    <s v="https://eiti.org/board-decision/2017-12"/>
    <s v="https://eiti.org/document/validation-solomon-islands-2016-reports"/>
    <n v="2016"/>
    <m/>
    <s v="Other"/>
    <x v="19"/>
    <n v="3"/>
    <x v="3"/>
    <s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
    <m/>
    <s v="http://www.sieiti.gov.sb/"/>
    <s v="https://eiti.org/api/v1.0/score_data/10"/>
    <s v="Solomon IslandsLicense register (#2.3)"/>
    <x v="0"/>
  </r>
  <r>
    <x v="33"/>
    <x v="33"/>
    <n v="1"/>
    <n v="10"/>
    <s v="Solomon Islands: 2016"/>
    <s v="SLB"/>
    <s v="Solomon Islands"/>
    <s v="https://eiti.org/board-decision/2017-12"/>
    <s v="https://eiti.org/document/validation-solomon-islands-2016-reports"/>
    <n v="2016"/>
    <m/>
    <s v="Other"/>
    <x v="20"/>
    <n v="2"/>
    <x v="5"/>
    <s v="Several licenses were allocated in 2013 and one license was granted in 2014. The latest EITI Report does not disclose the details of each license award as required by the EITI Standard, but highlights significant gaps in the licensing procedures."/>
    <m/>
    <s v="http://www.sieiti.gov.sb/"/>
    <s v="https://eiti.org/api/v1.0/score_data/10"/>
    <s v="Solomon IslandsLicense allocations (#2.2)"/>
    <x v="0"/>
  </r>
  <r>
    <x v="33"/>
    <x v="33"/>
    <n v="1"/>
    <n v="10"/>
    <s v="Solomon Islands: 2016"/>
    <s v="SLB"/>
    <s v="Solomon Islands"/>
    <s v="https://eiti.org/board-decision/2017-12"/>
    <s v="https://eiti.org/document/validation-solomon-islands-2016-reports"/>
    <n v="2016"/>
    <m/>
    <s v="Other"/>
    <x v="31"/>
    <n v="1"/>
    <x v="4"/>
    <s v="There is no evidence that the multi-stakeholder group has discussed beneficial ownership disclosures yet."/>
    <m/>
    <s v="http://www.sieiti.gov.sb/"/>
    <s v="https://eiti.org/api/v1.0/score_data/10"/>
    <s v="Solomon IslandsBeneficial ownership (#2.5)"/>
    <x v="0"/>
  </r>
  <r>
    <x v="33"/>
    <x v="33"/>
    <n v="1"/>
    <n v="10"/>
    <s v="Solomon Islands: 2016"/>
    <s v="SLB"/>
    <s v="Solomon Islands"/>
    <s v="https://eiti.org/board-decision/2017-12"/>
    <s v="https://eiti.org/document/validation-solomon-islands-2016-reports"/>
    <n v="2016"/>
    <m/>
    <s v="Other"/>
    <x v="25"/>
    <n v="2"/>
    <x v="5"/>
    <s v="There is no information about the government’s policy and actual practice related to contract disclosure in the 2014 EITI Report, nor any comments on reforms underway."/>
    <m/>
    <s v="http://www.sieiti.gov.sb/"/>
    <s v="https://eiti.org/api/v1.0/score_data/10"/>
    <s v="Solomon IslandsPolicy on contract disclosure (#2.4)"/>
    <x v="0"/>
  </r>
  <r>
    <x v="33"/>
    <x v="33"/>
    <n v="1"/>
    <n v="10"/>
    <s v="Solomon Islands: 2016"/>
    <s v="SLB"/>
    <s v="Solomon Islands"/>
    <s v="https://eiti.org/board-decision/2017-12"/>
    <s v="https://eiti.org/document/validation-solomon-islands-2016-reports"/>
    <n v="2016"/>
    <m/>
    <s v="Other"/>
    <x v="23"/>
    <n v="4"/>
    <x v="0"/>
    <s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
    <m/>
    <s v="http://www.sieiti.gov.sb/"/>
    <s v="https://eiti.org/api/v1.0/score_data/10"/>
    <s v="Solomon IslandsMSG governance (#1.4)"/>
    <x v="0"/>
  </r>
  <r>
    <x v="33"/>
    <x v="33"/>
    <n v="1"/>
    <n v="10"/>
    <s v="Solomon Islands: 2016"/>
    <s v="SLB"/>
    <s v="Solomon Islands"/>
    <s v="https://eiti.org/board-decision/2017-12"/>
    <s v="https://eiti.org/document/validation-solomon-islands-2016-reports"/>
    <n v="2016"/>
    <m/>
    <s v="Other"/>
    <x v="24"/>
    <n v="4"/>
    <x v="0"/>
    <s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
    <m/>
    <s v="http://www.sieiti.gov.sb/"/>
    <s v="https://eiti.org/api/v1.0/score_data/10"/>
    <s v="Solomon IslandsCivil society engagement (#1.3)"/>
    <x v="0"/>
  </r>
  <r>
    <x v="33"/>
    <x v="33"/>
    <n v="1"/>
    <n v="10"/>
    <s v="Solomon Islands: 2016"/>
    <s v="SLB"/>
    <s v="Solomon Islands"/>
    <s v="https://eiti.org/board-decision/2017-12"/>
    <s v="https://eiti.org/document/validation-solomon-islands-2016-reports"/>
    <n v="2016"/>
    <m/>
    <s v="Other"/>
    <x v="17"/>
    <n v="3"/>
    <x v="3"/>
    <s v="The latest 2014 EITI Report lacks detail pertaining to fiscal devolution and regulatory framework. It does, however, contain a very brief discussion of relevant laws without further elaborating on how the sector is regulated. The roles of government agencies are also omitted."/>
    <m/>
    <s v="http://www.sieiti.gov.sb/"/>
    <s v="https://eiti.org/api/v1.0/score_data/10"/>
    <s v="Solomon IslandsLegal framework (#2.1)"/>
    <x v="0"/>
  </r>
  <r>
    <x v="33"/>
    <x v="33"/>
    <n v="1"/>
    <n v="10"/>
    <s v="Solomon Islands: 2016"/>
    <s v="SLB"/>
    <s v="Solomon Islands"/>
    <s v="https://eiti.org/board-decision/2017-12"/>
    <s v="https://eiti.org/document/validation-solomon-islands-2016-reports"/>
    <n v="2016"/>
    <m/>
    <s v="Other"/>
    <x v="18"/>
    <n v="3"/>
    <x v="3"/>
    <s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
    <m/>
    <s v="http://www.sieiti.gov.sb/"/>
    <s v="https://eiti.org/api/v1.0/score_data/10"/>
    <s v="Solomon IslandsWorkplan (#1.5)"/>
    <x v="0"/>
  </r>
  <r>
    <x v="33"/>
    <x v="33"/>
    <n v="1"/>
    <n v="10"/>
    <s v="Solomon Islands: 2016"/>
    <s v="SLB"/>
    <s v="Solomon Islands"/>
    <s v="https://eiti.org/board-decision/2017-12"/>
    <s v="https://eiti.org/document/validation-solomon-islands-2016-reports"/>
    <n v="2016"/>
    <m/>
    <s v="Other"/>
    <x v="30"/>
    <n v="0"/>
    <x v="2"/>
    <s v="Both the 2014 and 2013 EITI Reports confirm that this requirement is not applicable in the Solomon Islands."/>
    <m/>
    <s v="http://www.sieiti.gov.sb/"/>
    <s v="https://eiti.org/api/v1.0/score_data/10"/>
    <s v="Solomon IslandsState participation (#2.6)"/>
    <x v="0"/>
  </r>
  <r>
    <x v="33"/>
    <x v="33"/>
    <n v="1"/>
    <n v="10"/>
    <s v="Solomon Islands: 2016"/>
    <s v="SLB"/>
    <s v="Solomon Islands"/>
    <s v="https://eiti.org/board-decision/2017-12"/>
    <s v="https://eiti.org/document/validation-solomon-islands-2016-reports"/>
    <n v="2016"/>
    <m/>
    <s v="Other"/>
    <x v="28"/>
    <n v="0"/>
    <x v="2"/>
    <s v="The 2014 and 2013 EITI reports confirm that barter and infrastructure arrangements are not applicable in the Solomon Islands."/>
    <m/>
    <s v="http://www.sieiti.gov.sb/"/>
    <s v="https://eiti.org/api/v1.0/score_data/10"/>
    <s v="Solomon IslandsBarter agreements (#4.3)"/>
    <x v="0"/>
  </r>
  <r>
    <x v="33"/>
    <x v="33"/>
    <n v="1"/>
    <n v="10"/>
    <s v="Solomon Islands: 2016"/>
    <s v="SLB"/>
    <s v="Solomon Islands"/>
    <s v="https://eiti.org/board-decision/2017-12"/>
    <s v="https://eiti.org/document/validation-solomon-islands-2016-reports"/>
    <n v="2016"/>
    <m/>
    <s v="Other"/>
    <x v="29"/>
    <n v="0"/>
    <x v="2"/>
    <s v="The 2014 and 2013 EITI reports confirm that in-kind revenues are not applicable in the Solomon Islands."/>
    <m/>
    <s v="http://www.sieiti.gov.sb/"/>
    <s v="https://eiti.org/api/v1.0/score_data/10"/>
    <s v="Solomon IslandsIn-kind revenues (#4.2)"/>
    <x v="0"/>
  </r>
  <r>
    <x v="33"/>
    <x v="33"/>
    <n v="1"/>
    <n v="10"/>
    <s v="Solomon Islands: 2016"/>
    <s v="SLB"/>
    <s v="Solomon Islands"/>
    <s v="https://eiti.org/board-decision/2017-12"/>
    <s v="https://eiti.org/document/validation-solomon-islands-2016-reports"/>
    <n v="2016"/>
    <m/>
    <s v="Other"/>
    <x v="4"/>
    <n v="0"/>
    <x v="2"/>
    <s v="The 2014 and 2013 EITI Reports confirm that transactions between SOEs and government are not applicable in the Solomon Islands."/>
    <m/>
    <s v="http://www.sieiti.gov.sb/"/>
    <s v="https://eiti.org/api/v1.0/score_data/10"/>
    <s v="Solomon IslandsSOE transactions (#4.5)"/>
    <x v="0"/>
  </r>
  <r>
    <x v="33"/>
    <x v="33"/>
    <n v="1"/>
    <n v="10"/>
    <s v="Solomon Islands: 2016"/>
    <s v="SLB"/>
    <s v="Solomon Islands"/>
    <s v="https://eiti.org/board-decision/2017-12"/>
    <s v="https://eiti.org/document/validation-solomon-islands-2016-reports"/>
    <n v="2016"/>
    <m/>
    <s v="Other"/>
    <x v="5"/>
    <n v="0"/>
    <x v="2"/>
    <s v="The 2014 and 2013 EITI reports include a reference to a “road access fee” but it appears that this not a material source of revenue."/>
    <m/>
    <s v="http://www.sieiti.gov.sb/"/>
    <s v="https://eiti.org/api/v1.0/score_data/10"/>
    <s v="Solomon IslandsTransportation revenues (#4.4)"/>
    <x v="0"/>
  </r>
  <r>
    <x v="33"/>
    <x v="33"/>
    <n v="1"/>
    <n v="10"/>
    <s v="Solomon Islands: 2016"/>
    <s v="SLB"/>
    <s v="Solomon Islands"/>
    <s v="https://eiti.org/board-decision/2017-12"/>
    <s v="https://eiti.org/document/validation-solomon-islands-2016-reports"/>
    <n v="2016"/>
    <m/>
    <s v="Other"/>
    <x v="32"/>
    <n v="4"/>
    <x v="0"/>
    <s v="The 2014 EITI Report has information on production volume for gold and silver but no production values. Bauxite production volumes and values are also missing."/>
    <m/>
    <s v="http://www.sieiti.gov.sb/"/>
    <s v="https://eiti.org/api/v1.0/score_data/10"/>
    <s v="Solomon IslandsProduction data (#3.2)"/>
    <x v="0"/>
  </r>
  <r>
    <x v="33"/>
    <x v="33"/>
    <n v="1"/>
    <n v="10"/>
    <s v="Solomon Islands: 2016"/>
    <s v="SLB"/>
    <s v="Solomon Islands"/>
    <s v="https://eiti.org/board-decision/2017-12"/>
    <s v="https://eiti.org/document/validation-solomon-islands-2016-reports"/>
    <n v="2016"/>
    <m/>
    <s v="Other"/>
    <x v="33"/>
    <n v="5"/>
    <x v="1"/>
    <s v="The 2014 EITI Report contains a comprehensive overview of extractive sector activities and exploration potential."/>
    <m/>
    <s v="http://www.sieiti.gov.sb/"/>
    <s v="https://eiti.org/api/v1.0/score_data/10"/>
    <s v="Solomon IslandsExploration data (#3.1)"/>
    <x v="0"/>
  </r>
  <r>
    <x v="33"/>
    <x v="33"/>
    <n v="1"/>
    <n v="10"/>
    <s v="Solomon Islands: 2016"/>
    <s v="SLB"/>
    <s v="Solomon Islands"/>
    <s v="https://eiti.org/board-decision/2017-12"/>
    <s v="https://eiti.org/document/validation-solomon-islands-2016-reports"/>
    <n v="2016"/>
    <m/>
    <s v="Other"/>
    <x v="26"/>
    <n v="3"/>
    <x v="3"/>
    <s v="Although all material revenue streams appear to have been included in the scope of the 2014 EITI Report, two material companies and one government agency failed to report. In addition, the Independent Administrator expressed concern about the comprehensiveness of the report."/>
    <m/>
    <s v="http://www.sieiti.gov.sb/"/>
    <s v="https://eiti.org/api/v1.0/score_data/10"/>
    <s v="Solomon IslandsComprehensiveness (#4.1)"/>
    <x v="0"/>
  </r>
  <r>
    <x v="33"/>
    <x v="33"/>
    <n v="1"/>
    <n v="10"/>
    <s v="Solomon Islands: 2016"/>
    <s v="SLB"/>
    <s v="Solomon Islands"/>
    <s v="https://eiti.org/board-decision/2017-12"/>
    <s v="https://eiti.org/document/validation-solomon-islands-2016-reports"/>
    <n v="2016"/>
    <m/>
    <s v="Other"/>
    <x v="27"/>
    <n v="3"/>
    <x v="3"/>
    <s v="Export values are disclosed by commodity, but export volumes are not included. No data is provided on bauxite exports."/>
    <m/>
    <s v="http://www.sieiti.gov.sb/"/>
    <s v="https://eiti.org/api/v1.0/score_data/10"/>
    <s v="Solomon IslandsExport data (#3.3)"/>
    <x v="0"/>
  </r>
  <r>
    <x v="33"/>
    <x v="33"/>
    <n v="1"/>
    <n v="10"/>
    <s v="Solomon Islands: 2016"/>
    <s v="SLB"/>
    <s v="Solomon Islands"/>
    <s v="https://eiti.org/board-decision/2017-12"/>
    <s v="https://eiti.org/document/validation-solomon-islands-2016-reports"/>
    <n v="2016"/>
    <m/>
    <s v="Other"/>
    <x v="11"/>
    <n v="3"/>
    <x v="3"/>
    <s v=""/>
    <m/>
    <s v="http://www.sieiti.gov.sb/"/>
    <s v="https://eiti.org/api/v1.0/score_data/10"/>
    <s v="Solomon IslandsOverall Progress (#0.0)"/>
    <x v="0"/>
  </r>
  <r>
    <x v="34"/>
    <x v="34"/>
    <n v="1"/>
    <n v="5"/>
    <s v="São Tomé and Príncipe: 2016"/>
    <s v="STP"/>
    <s v="São Tomé and Príncipe"/>
    <s v="https://eiti.org/board-decision/2017-11"/>
    <s v="https://eiti.org/document/validation-stp-2016-documentation"/>
    <n v="2016"/>
    <n v="2017"/>
    <s v="Meaningful progress"/>
    <x v="2"/>
    <n v="0"/>
    <x v="2"/>
    <s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
    <s v="https://eiti.org/document/sao-tome-principe-validation-2018"/>
    <s v="http://www.eiti.st/"/>
    <s v="https://eiti.org/api/v1.0/score_data/5"/>
    <s v="São Tomé and PríncipeSubnational transfers (#5.2)"/>
    <x v="1"/>
  </r>
  <r>
    <x v="34"/>
    <x v="34"/>
    <n v="1"/>
    <n v="5"/>
    <s v="São Tomé and Príncipe: 2016"/>
    <s v="STP"/>
    <s v="São Tomé and Príncipe"/>
    <s v="https://eiti.org/board-decision/2017-11"/>
    <s v="https://eiti.org/document/validation-stp-2016-documentation"/>
    <n v="2016"/>
    <n v="2017"/>
    <s v="Meaningful progress"/>
    <x v="3"/>
    <n v="5"/>
    <x v="1"/>
    <s v="The 2014 EITI Report discloses how revenues are allocated and describes fees that are not recorded in the budget."/>
    <s v="https://eiti.org/document/sao-tome-principe-validation-2018"/>
    <s v="http://www.eiti.st/"/>
    <s v="https://eiti.org/api/v1.0/score_data/5"/>
    <s v="São Tomé and PríncipeDistribution of revenues (#5.1)"/>
    <x v="1"/>
  </r>
  <r>
    <x v="34"/>
    <x v="34"/>
    <n v="1"/>
    <n v="5"/>
    <s v="São Tomé and Príncipe: 2016"/>
    <s v="STP"/>
    <s v="São Tomé and Príncipe"/>
    <s v="https://eiti.org/board-decision/2017-11"/>
    <s v="https://eiti.org/document/validation-stp-2016-documentation"/>
    <n v="2016"/>
    <n v="2017"/>
    <s v="Meaningful progress"/>
    <x v="14"/>
    <n v="4"/>
    <x v="0"/>
    <s v="Contracts for research and exploration in the Exclusive Economic Zone include provisions for mandatory social contributions, mostly in-kind as direct project contributions or training scholarships. A description of the management of social payments, overview of cash flows and the agencies involved is provided. Mandatory payments are disclosed, with nature and value disclosed for in-kind payments. Payments for training to the National Petroleum Agency and the government are disclosed, but there is little information on how parts of these are spent. This is highlighted as a gap and recommendations are provided."/>
    <s v="https://eiti.org/document/sao-tome-principe-validation-2018"/>
    <s v="http://www.eiti.st/"/>
    <s v="https://eiti.org/api/v1.0/score_data/5"/>
    <s v="São Tomé and PríncipeMandatory social expenditures (#6.1)"/>
    <x v="1"/>
  </r>
  <r>
    <x v="34"/>
    <x v="34"/>
    <n v="1"/>
    <n v="5"/>
    <s v="São Tomé and Príncipe: 2016"/>
    <s v="STP"/>
    <s v="São Tomé and Príncipe"/>
    <s v="https://eiti.org/board-decision/2017-11"/>
    <s v="https://eiti.org/document/validation-stp-2016-documentation"/>
    <n v="2016"/>
    <n v="2017"/>
    <s v="Meaningful progress"/>
    <x v="8"/>
    <n v="1"/>
    <x v="4"/>
    <s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
    <s v="https://eiti.org/document/sao-tome-principe-validation-2018"/>
    <s v="http://www.eiti.st/"/>
    <s v="https://eiti.org/api/v1.0/score_data/5"/>
    <s v="São Tomé and PríncipeRevenue management and expenditures (#5.3)"/>
    <x v="1"/>
  </r>
  <r>
    <x v="34"/>
    <x v="34"/>
    <n v="1"/>
    <n v="5"/>
    <s v="São Tomé and Príncipe: 2016"/>
    <s v="STP"/>
    <s v="São Tomé and Príncipe"/>
    <s v="https://eiti.org/board-decision/2017-11"/>
    <s v="https://eiti.org/document/validation-stp-2016-documentation"/>
    <n v="2016"/>
    <n v="2017"/>
    <s v="Meaningful progress"/>
    <x v="6"/>
    <n v="5"/>
    <x v="1"/>
    <s v="The 2014 EITI Report presents revenue data by individual company and revenue stream, and revenue is also presented by individual government entity."/>
    <s v="https://eiti.org/document/sao-tome-principe-validation-2018"/>
    <s v="http://www.eiti.st/"/>
    <s v="https://eiti.org/api/v1.0/score_data/5"/>
    <s v="São Tomé and PríncipeDisaggregation (#4.7)"/>
    <x v="1"/>
  </r>
  <r>
    <x v="34"/>
    <x v="34"/>
    <n v="1"/>
    <n v="5"/>
    <s v="São Tomé and Príncipe: 2016"/>
    <s v="STP"/>
    <s v="São Tomé and Príncipe"/>
    <s v="https://eiti.org/board-decision/2017-11"/>
    <s v="https://eiti.org/document/validation-stp-2016-documentation"/>
    <n v="2016"/>
    <n v="2017"/>
    <s v="Meaningful progress"/>
    <x v="7"/>
    <n v="4"/>
    <x v="0"/>
    <s v="There are no provisions on direct subnational payments and no indication that extractive companies make payments to sub-national levels of government. The requirement on subnational direct payments is therefore not applicable to São Tomé and Principe."/>
    <s v="https://eiti.org/document/sao-tome-principe-validation-2018"/>
    <s v="http://www.eiti.st/"/>
    <s v="https://eiti.org/api/v1.0/score_data/5"/>
    <s v="São Tomé and PríncipeDirect subnational payments (#4.6)"/>
    <x v="1"/>
  </r>
  <r>
    <x v="34"/>
    <x v="34"/>
    <n v="1"/>
    <n v="5"/>
    <s v="São Tomé and Príncipe: 2016"/>
    <s v="STP"/>
    <s v="São Tomé and Príncipe"/>
    <s v="https://eiti.org/board-decision/2017-11"/>
    <s v="https://eiti.org/document/validation-stp-2016-documentation"/>
    <n v="2016"/>
    <n v="2017"/>
    <s v="Meaningful progress"/>
    <x v="0"/>
    <n v="4"/>
    <x v="0"/>
    <s v="The EITI Report appears to be of high quality, but closer adherence to the EITI’s Requirements is needed. The report does not include a clear indication of whether all companies and government entities within the agreed scope of the EITI reporting process provided the requested information. There is no discussion of any gaps or weaknesses in reporting to the Independent Administrator, including naming any entities that failed to comply with the agreed procedures. "/>
    <s v="https://eiti.org/document/sao-tome-principe-validation-2018"/>
    <s v="http://www.eiti.st/"/>
    <s v="https://eiti.org/api/v1.0/score_data/5"/>
    <s v="São Tomé and PríncipeData quality (#4.9)"/>
    <x v="1"/>
  </r>
  <r>
    <x v="34"/>
    <x v="34"/>
    <n v="1"/>
    <n v="5"/>
    <s v="São Tomé and Príncipe: 2016"/>
    <s v="STP"/>
    <s v="São Tomé and Príncipe"/>
    <s v="https://eiti.org/board-decision/2017-11"/>
    <s v="https://eiti.org/document/validation-stp-2016-documentation"/>
    <n v="2016"/>
    <n v="2017"/>
    <s v="Meaningful progress"/>
    <x v="1"/>
    <n v="5"/>
    <x v="1"/>
    <s v="The 2014 EITI Report was published in October 2015, less than one year after the end of the financial year."/>
    <s v="https://eiti.org/document/sao-tome-principe-validation-2018"/>
    <s v="http://www.eiti.st/"/>
    <s v="https://eiti.org/api/v1.0/score_data/5"/>
    <s v="São Tomé and PríncipeData timeliness (#4.8)"/>
    <x v="1"/>
  </r>
  <r>
    <x v="34"/>
    <x v="34"/>
    <n v="1"/>
    <n v="5"/>
    <s v="São Tomé and Príncipe: 2016"/>
    <s v="STP"/>
    <s v="São Tomé and Príncipe"/>
    <s v="https://eiti.org/board-decision/2017-11"/>
    <s v="https://eiti.org/document/validation-stp-2016-documentation"/>
    <n v="2016"/>
    <n v="2017"/>
    <s v="Meaningful progress"/>
    <x v="12"/>
    <n v="4"/>
    <x v="0"/>
    <s v="The MSG has approved an Annual Progress Report for 2015 which meets the requirements with regards to content. This was however not made publicly available in a timely manner. The Annual Progress Report requires broader consultative efforts and should demonstrate stakeholder consensus, and can be used more effectively to assess outcomes and impacts of EITI implementation."/>
    <s v="https://eiti.org/document/sao-tome-principe-validation-2018"/>
    <s v="http://www.eiti.st/"/>
    <s v="https://eiti.org/api/v1.0/score_data/5"/>
    <s v="São Tomé and PríncipeOutcomes and impact of implementation (#7.4)"/>
    <x v="1"/>
  </r>
  <r>
    <x v="34"/>
    <x v="34"/>
    <n v="1"/>
    <n v="5"/>
    <s v="São Tomé and Príncipe: 2016"/>
    <s v="STP"/>
    <s v="São Tomé and Príncipe"/>
    <s v="https://eiti.org/board-decision/2017-11"/>
    <s v="https://eiti.org/document/validation-stp-2016-documentation"/>
    <n v="2016"/>
    <n v="2017"/>
    <s v="Meaningful progress"/>
    <x v="9"/>
    <n v="4"/>
    <x v="0"/>
    <s v="Recommendations of EITI Reports are to some extent followed up on and addressed by the multi-stakeholder group, by for instance including specific objectives related to these in the work plan. A more concerted effort is however need to document and follow up recommendations from the EITI reporting process."/>
    <s v="https://eiti.org/document/sao-tome-principe-validation-2018"/>
    <s v="http://www.eiti.st/"/>
    <s v="https://eiti.org/api/v1.0/score_data/5"/>
    <s v="São Tomé and PríncipeFollow up on recommendations (#7.3)"/>
    <x v="1"/>
  </r>
  <r>
    <x v="34"/>
    <x v="34"/>
    <n v="1"/>
    <n v="5"/>
    <s v="São Tomé and Príncipe: 2016"/>
    <s v="STP"/>
    <s v="São Tomé and Príncipe"/>
    <s v="https://eiti.org/board-decision/2017-11"/>
    <s v="https://eiti.org/document/validation-stp-2016-documentation"/>
    <n v="2016"/>
    <n v="2017"/>
    <s v="Meaningful progress"/>
    <x v="22"/>
    <n v="5"/>
    <x v="1"/>
    <s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
    <s v="https://eiti.org/document/sao-tome-principe-validation-2018"/>
    <s v="http://www.eiti.st/"/>
    <s v="https://eiti.org/api/v1.0/score_data/5"/>
    <s v="São Tomé and PríncipeGovernment engagement (#1.1)"/>
    <x v="1"/>
  </r>
  <r>
    <x v="34"/>
    <x v="34"/>
    <n v="1"/>
    <n v="5"/>
    <s v="São Tomé and Príncipe: 2016"/>
    <s v="STP"/>
    <s v="São Tomé and Príncipe"/>
    <s v="https://eiti.org/board-decision/2017-11"/>
    <s v="https://eiti.org/document/validation-stp-2016-documentation"/>
    <n v="2016"/>
    <n v="2017"/>
    <s v="Meaningful progress"/>
    <x v="11"/>
    <n v="4"/>
    <x v="0"/>
    <s v=""/>
    <s v="https://eiti.org/document/sao-tome-principe-validation-2018"/>
    <s v="http://www.eiti.st/"/>
    <s v="https://eiti.org/api/v1.0/score_data/5"/>
    <s v="São Tomé and PríncipeOverall Progress (#0.0)"/>
    <x v="1"/>
  </r>
  <r>
    <x v="34"/>
    <x v="34"/>
    <n v="1"/>
    <n v="5"/>
    <s v="São Tomé and Príncipe: 2016"/>
    <s v="STP"/>
    <s v="São Tomé and Príncipe"/>
    <s v="https://eiti.org/board-decision/2017-11"/>
    <s v="https://eiti.org/document/validation-stp-2016-documentation"/>
    <n v="2016"/>
    <n v="2017"/>
    <s v="Meaningful progress"/>
    <x v="16"/>
    <n v="5"/>
    <x v="1"/>
    <s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
    <s v="https://eiti.org/document/sao-tome-principe-validation-2018"/>
    <s v="http://www.eiti.st/"/>
    <s v="https://eiti.org/api/v1.0/score_data/5"/>
    <s v="São Tomé and PríncipeEconomic contribution (#6.3)"/>
    <x v="1"/>
  </r>
  <r>
    <x v="34"/>
    <x v="34"/>
    <n v="1"/>
    <n v="5"/>
    <s v="São Tomé and Príncipe: 2016"/>
    <s v="STP"/>
    <s v="São Tomé and Príncipe"/>
    <s v="https://eiti.org/board-decision/2017-11"/>
    <s v="https://eiti.org/document/validation-stp-2016-documentation"/>
    <n v="2016"/>
    <n v="2017"/>
    <s v="Meaningful progress"/>
    <x v="13"/>
    <n v="0"/>
    <x v="2"/>
    <s v="There is no extractive sector state-owned enterprise in São Tomé and Princípe. The requirement on quasi-fiscal expenditures by state-owned enterprises is therefore not applicable."/>
    <s v="https://eiti.org/document/sao-tome-principe-validation-2018"/>
    <s v="http://www.eiti.st/"/>
    <s v="https://eiti.org/api/v1.0/score_data/5"/>
    <s v="São Tomé and PríncipeSOE quasi-fiscal expenditures (#6.2)"/>
    <x v="1"/>
  </r>
  <r>
    <x v="34"/>
    <x v="34"/>
    <n v="1"/>
    <n v="5"/>
    <s v="São Tomé and Príncipe: 2016"/>
    <s v="STP"/>
    <s v="São Tomé and Príncipe"/>
    <s v="https://eiti.org/board-decision/2017-11"/>
    <s v="https://eiti.org/document/validation-stp-2016-documentation"/>
    <n v="2016"/>
    <n v="2017"/>
    <s v="Meaningful progress"/>
    <x v="10"/>
    <n v="1"/>
    <x v="4"/>
    <s v="EITI data is accessible, machine-readable and actively disseminated, both in print and summarised formats. There is no reference to national revenue classification systems or international standards in the EITI Reports."/>
    <s v="https://eiti.org/document/sao-tome-principe-validation-2018"/>
    <s v="http://www.eiti.st/"/>
    <s v="https://eiti.org/api/v1.0/score_data/5"/>
    <s v="São Tomé and PríncipeData accessibility (#7.2)"/>
    <x v="1"/>
  </r>
  <r>
    <x v="34"/>
    <x v="34"/>
    <n v="1"/>
    <n v="5"/>
    <s v="São Tomé and Príncipe: 2016"/>
    <s v="STP"/>
    <s v="São Tomé and Príncipe"/>
    <s v="https://eiti.org/board-decision/2017-11"/>
    <s v="https://eiti.org/document/validation-stp-2016-documentation"/>
    <n v="2016"/>
    <n v="2017"/>
    <s v="Meaningful progress"/>
    <x v="15"/>
    <n v="5"/>
    <x v="1"/>
    <s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
    <s v="https://eiti.org/document/sao-tome-principe-validation-2018"/>
    <s v="http://www.eiti.st/"/>
    <s v="https://eiti.org/api/v1.0/score_data/5"/>
    <s v="São Tomé and PríncipePublic debate (#7.1)"/>
    <x v="1"/>
  </r>
  <r>
    <x v="34"/>
    <x v="34"/>
    <n v="1"/>
    <n v="5"/>
    <s v="São Tomé and Príncipe: 2016"/>
    <s v="STP"/>
    <s v="São Tomé and Príncipe"/>
    <s v="https://eiti.org/board-decision/2017-11"/>
    <s v="https://eiti.org/document/validation-stp-2016-documentation"/>
    <n v="2016"/>
    <n v="2017"/>
    <s v="Meaningful progress"/>
    <x v="4"/>
    <n v="0"/>
    <x v="2"/>
    <s v="There is no extractive sector state-owned enterprise in São Tomé and Princípe. The requirement on transactions between state-owned enterprises and government is therefore not applicable."/>
    <s v="https://eiti.org/document/sao-tome-principe-validation-2018"/>
    <s v="http://www.eiti.st/"/>
    <s v="https://eiti.org/api/v1.0/score_data/5"/>
    <s v="São Tomé and PríncipeSOE transactions (#4.5)"/>
    <x v="1"/>
  </r>
  <r>
    <x v="34"/>
    <x v="34"/>
    <n v="1"/>
    <n v="5"/>
    <s v="São Tomé and Príncipe: 2016"/>
    <s v="STP"/>
    <s v="São Tomé and Príncipe"/>
    <s v="https://eiti.org/board-decision/2017-11"/>
    <s v="https://eiti.org/document/validation-stp-2016-documentation"/>
    <n v="2016"/>
    <n v="2017"/>
    <s v="Meaningful progress"/>
    <x v="19"/>
    <n v="4"/>
    <x v="0"/>
    <s v="The 2014 EITI Report includes details on the licenses held in the Exclusive Economic Zone including date of award, duration of license and license size/area. Date of application is not included. There is limited public information available on the licenses within the Joint Development Zone and is not fully disclosed in the EITI Reports in accordance with EITI Requirement 2.3."/>
    <s v="https://eiti.org/document/sao-tome-principe-validation-2018"/>
    <s v="http://www.eiti.st/"/>
    <s v="https://eiti.org/api/v1.0/score_data/5"/>
    <s v="São Tomé and PríncipeLicense register (#2.3)"/>
    <x v="1"/>
  </r>
  <r>
    <x v="34"/>
    <x v="34"/>
    <n v="1"/>
    <n v="5"/>
    <s v="São Tomé and Príncipe: 2016"/>
    <s v="STP"/>
    <s v="São Tomé and Príncipe"/>
    <s v="https://eiti.org/board-decision/2017-11"/>
    <s v="https://eiti.org/document/validation-stp-2016-documentation"/>
    <n v="2016"/>
    <n v="2017"/>
    <s v="Meaningful progress"/>
    <x v="20"/>
    <n v="4"/>
    <x v="0"/>
    <s v="For the 2014 EITI Report, there is adequate coverage of the award of licenses in the Exclusive Economic Zone. There was no reporting from companies in the Joint Development Zone. While there do not appear to have been any licenses awarded in the Joint Development Zone in 2014, there is a lack of information related to licences awarded in the zone for the period 2003-2013 report. These issues are highlighted in the 2014 EITI Report recommendations. The 2014 EITI Report does not indicate any deviations from the legal and regulatory framework in the allocation or transfer of licenses, and the procedure for transferring licenses is not described."/>
    <s v="https://eiti.org/document/sao-tome-principe-validation-2018"/>
    <s v="http://www.eiti.st/"/>
    <s v="https://eiti.org/api/v1.0/score_data/5"/>
    <s v="São Tomé and PríncipeLicense allocations (#2.2)"/>
    <x v="1"/>
  </r>
  <r>
    <x v="34"/>
    <x v="34"/>
    <n v="1"/>
    <n v="5"/>
    <s v="São Tomé and Príncipe: 2016"/>
    <s v="STP"/>
    <s v="São Tomé and Príncipe"/>
    <s v="https://eiti.org/board-decision/2017-11"/>
    <s v="https://eiti.org/document/validation-stp-2016-documentation"/>
    <n v="2016"/>
    <n v="2017"/>
    <s v="Meaningful progress"/>
    <x v="31"/>
    <n v="1"/>
    <x v="4"/>
    <s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
    <s v="https://eiti.org/document/sao-tome-principe-validation-2018"/>
    <s v="http://www.eiti.st/"/>
    <s v="https://eiti.org/api/v1.0/score_data/5"/>
    <s v="São Tomé and PríncipeBeneficial ownership (#2.5)"/>
    <x v="1"/>
  </r>
  <r>
    <x v="34"/>
    <x v="34"/>
    <n v="1"/>
    <n v="5"/>
    <s v="São Tomé and Príncipe: 2016"/>
    <s v="STP"/>
    <s v="São Tomé and Príncipe"/>
    <s v="https://eiti.org/board-decision/2017-11"/>
    <s v="https://eiti.org/document/validation-stp-2016-documentation"/>
    <n v="2016"/>
    <n v="2017"/>
    <s v="Meaningful progress"/>
    <x v="25"/>
    <n v="5"/>
    <x v="1"/>
    <s v="The 2014 EITI Report describes the government’s policy on contract disclosure, actual practice and how the public can access petroleum contracts at the Records and Public Information Office. The report also documents the policy and practice for disclosure of the Joint Development Zone contracts and recommends that the policy should be followed."/>
    <s v="https://eiti.org/document/sao-tome-principe-validation-2018"/>
    <s v="http://www.eiti.st/"/>
    <s v="https://eiti.org/api/v1.0/score_data/5"/>
    <s v="São Tomé and PríncipePolicy on contract disclosure (#2.4)"/>
    <x v="1"/>
  </r>
  <r>
    <x v="34"/>
    <x v="34"/>
    <n v="1"/>
    <n v="5"/>
    <s v="São Tomé and Príncipe: 2016"/>
    <s v="STP"/>
    <s v="São Tomé and Príncipe"/>
    <s v="https://eiti.org/board-decision/2017-11"/>
    <s v="https://eiti.org/document/validation-stp-2016-documentation"/>
    <n v="2016"/>
    <n v="2017"/>
    <s v="Meaningful progress"/>
    <x v="23"/>
    <n v="4"/>
    <x v="0"/>
    <s v="The multi-stakeholder group (MSG) meets regularly and has adequate representation of each of the stakeholder groups, although there is a need for stronger industry representation. The consistency of MSG meetings has recently improved, although these were sporadically held prior to 2015. Minutes of certain critical MSG discussions have not been captured and at times neither MSG discussions nor resulting decisions are properly documented. A review of the Terms of Reference has commenced and as part of this process the multi-stakeholder group is reconsidering the number of participants from each constituency, the requirement that MSG members liaise with their constituencies and any capacity constraints MSG members face in fulfilling their responsibilities. "/>
    <s v="https://eiti.org/document/sao-tome-principe-validation-2018"/>
    <s v="http://www.eiti.st/"/>
    <s v="https://eiti.org/api/v1.0/score_data/5"/>
    <s v="São Tomé and PríncipeMSG governance (#1.4)"/>
    <x v="1"/>
  </r>
  <r>
    <x v="34"/>
    <x v="34"/>
    <n v="1"/>
    <n v="5"/>
    <s v="São Tomé and Príncipe: 2016"/>
    <s v="STP"/>
    <s v="São Tomé and Príncipe"/>
    <s v="https://eiti.org/board-decision/2017-11"/>
    <s v="https://eiti.org/document/validation-stp-2016-documentation"/>
    <n v="2016"/>
    <n v="2017"/>
    <s v="Meaningful progress"/>
    <x v="24"/>
    <n v="5"/>
    <x v="1"/>
    <s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
    <s v="https://eiti.org/document/sao-tome-principe-validation-2018"/>
    <s v="http://www.eiti.st/"/>
    <s v="https://eiti.org/api/v1.0/score_data/5"/>
    <s v="São Tomé and PríncipeCivil society engagement (#1.3)"/>
    <x v="1"/>
  </r>
  <r>
    <x v="34"/>
    <x v="34"/>
    <n v="1"/>
    <n v="5"/>
    <s v="São Tomé and Príncipe: 2016"/>
    <s v="STP"/>
    <s v="São Tomé and Príncipe"/>
    <s v="https://eiti.org/board-decision/2017-11"/>
    <s v="https://eiti.org/document/validation-stp-2016-documentation"/>
    <n v="2016"/>
    <n v="2017"/>
    <s v="Meaningful progress"/>
    <x v="17"/>
    <n v="5"/>
    <x v="1"/>
    <s v="The 2014 EITI Report contains an overview of the legal framework and fiscal regime governing the extractive sector."/>
    <s v="https://eiti.org/document/sao-tome-principe-validation-2018"/>
    <s v="http://www.eiti.st/"/>
    <s v="https://eiti.org/api/v1.0/score_data/5"/>
    <s v="São Tomé and PríncipeLegal framework (#2.1)"/>
    <x v="1"/>
  </r>
  <r>
    <x v="34"/>
    <x v="34"/>
    <n v="1"/>
    <n v="5"/>
    <s v="São Tomé and Príncipe: 2016"/>
    <s v="STP"/>
    <s v="São Tomé and Príncipe"/>
    <s v="https://eiti.org/board-decision/2017-11"/>
    <s v="https://eiti.org/document/validation-stp-2016-documentation"/>
    <n v="2016"/>
    <n v="2017"/>
    <s v="Meaningful progress"/>
    <x v="18"/>
    <n v="4"/>
    <x v="0"/>
    <s v="The 2016 work plan objectives reflect national priorities for the sector as well as findings and recommendations from EITI reporting. It was however not made publicly available in a timely manner. While there has been a documented effort to make clearer links between the work plan objectives and the government’s priorities for the extractive sector, the links between these objectives and the planned activities could be made stronger. The work plan might benefit from broader consultations with stakeholders."/>
    <s v="https://eiti.org/document/sao-tome-principe-validation-2018"/>
    <s v="http://www.eiti.st/"/>
    <s v="https://eiti.org/api/v1.0/score_data/5"/>
    <s v="São Tomé and PríncipeWorkplan (#1.5)"/>
    <x v="1"/>
  </r>
  <r>
    <x v="34"/>
    <x v="34"/>
    <n v="1"/>
    <n v="5"/>
    <s v="São Tomé and Príncipe: 2016"/>
    <s v="STP"/>
    <s v="São Tomé and Príncipe"/>
    <s v="https://eiti.org/board-decision/2017-11"/>
    <s v="https://eiti.org/document/validation-stp-2016-documentation"/>
    <n v="2016"/>
    <n v="2017"/>
    <s v="Meaningful progress"/>
    <x v="29"/>
    <n v="0"/>
    <x v="2"/>
    <s v="There is no production and thus no in-kind revenue collected by the government. The requirement on in-kind revenues is therefore not applicable to São Tomé and Princípe."/>
    <s v="https://eiti.org/document/sao-tome-principe-validation-2018"/>
    <s v="http://www.eiti.st/"/>
    <s v="https://eiti.org/api/v1.0/score_data/5"/>
    <s v="São Tomé and PríncipeIn-kind revenues (#4.2)"/>
    <x v="1"/>
  </r>
  <r>
    <x v="34"/>
    <x v="34"/>
    <n v="1"/>
    <n v="5"/>
    <s v="São Tomé and Príncipe: 2016"/>
    <s v="STP"/>
    <s v="São Tomé and Príncipe"/>
    <s v="https://eiti.org/board-decision/2017-11"/>
    <s v="https://eiti.org/document/validation-stp-2016-documentation"/>
    <n v="2016"/>
    <n v="2017"/>
    <s v="Meaningful progress"/>
    <x v="26"/>
    <n v="5"/>
    <x v="1"/>
    <s v="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
    <s v="https://eiti.org/document/sao-tome-principe-validation-2018"/>
    <s v="http://www.eiti.st/"/>
    <s v="https://eiti.org/api/v1.0/score_data/5"/>
    <s v="São Tomé and PríncipeComprehensiveness (#4.1)"/>
    <x v="1"/>
  </r>
  <r>
    <x v="34"/>
    <x v="34"/>
    <n v="1"/>
    <n v="5"/>
    <s v="São Tomé and Príncipe: 2016"/>
    <s v="STP"/>
    <s v="São Tomé and Príncipe"/>
    <s v="https://eiti.org/board-decision/2017-11"/>
    <s v="https://eiti.org/document/validation-stp-2016-documentation"/>
    <n v="2016"/>
    <n v="2017"/>
    <s v="Meaningful progress"/>
    <x v="5"/>
    <n v="0"/>
    <x v="2"/>
    <s v="There is no indication that revenues from the transportation of commodities would constitute one of the largest revenue streams. The requirement on transportation revenue is not applicable to São Tomé and Princípe."/>
    <s v="https://eiti.org/document/sao-tome-principe-validation-2018"/>
    <s v="http://www.eiti.st/"/>
    <s v="https://eiti.org/api/v1.0/score_data/5"/>
    <s v="São Tomé and PríncipeTransportation revenues (#4.4)"/>
    <x v="1"/>
  </r>
  <r>
    <x v="34"/>
    <x v="34"/>
    <n v="1"/>
    <n v="5"/>
    <s v="São Tomé and Príncipe: 2016"/>
    <s v="STP"/>
    <s v="São Tomé and Príncipe"/>
    <s v="https://eiti.org/board-decision/2017-11"/>
    <s v="https://eiti.org/document/validation-stp-2016-documentation"/>
    <n v="2016"/>
    <n v="2017"/>
    <s v="Meaningful progress"/>
    <x v="28"/>
    <n v="0"/>
    <x v="2"/>
    <s v="There is no evidence suggesting that infrastructure provisions and barter arrangements exist. The requirement on infrastructure provisions and barter arrangements is therefore not applicable to São Tomé and Princípe."/>
    <s v="https://eiti.org/document/sao-tome-principe-validation-2018"/>
    <s v="http://www.eiti.st/"/>
    <s v="https://eiti.org/api/v1.0/score_data/5"/>
    <s v="São Tomé and PríncipeBarter agreements (#4.3)"/>
    <x v="1"/>
  </r>
  <r>
    <x v="34"/>
    <x v="34"/>
    <n v="1"/>
    <n v="5"/>
    <s v="São Tomé and Príncipe: 2016"/>
    <s v="STP"/>
    <s v="São Tomé and Príncipe"/>
    <s v="https://eiti.org/board-decision/2017-11"/>
    <s v="https://eiti.org/document/validation-stp-2016-documentation"/>
    <n v="2016"/>
    <n v="2017"/>
    <s v="Meaningful progress"/>
    <x v="33"/>
    <n v="4"/>
    <x v="0"/>
    <s v="The 2014 EITI Report provides a detailed overview of the extractive industries and activities in the Exclusive Economic Zone including exploration. An overview of the Joint Development Zone is also included, but information on exploration activities is lacking in the 2014 EITI Report and for prior years."/>
    <s v="https://eiti.org/document/sao-tome-principe-validation-2018"/>
    <s v="http://www.eiti.st/"/>
    <s v="https://eiti.org/api/v1.0/score_data/5"/>
    <s v="São Tomé and PríncipeExploration data (#3.1)"/>
    <x v="1"/>
  </r>
  <r>
    <x v="34"/>
    <x v="34"/>
    <n v="1"/>
    <n v="5"/>
    <s v="São Tomé and Príncipe: 2016"/>
    <s v="STP"/>
    <s v="São Tomé and Príncipe"/>
    <s v="https://eiti.org/board-decision/2017-11"/>
    <s v="https://eiti.org/document/validation-stp-2016-documentation"/>
    <n v="2016"/>
    <n v="2017"/>
    <s v="Meaningful progress"/>
    <x v="30"/>
    <n v="5"/>
    <x v="1"/>
    <s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
    <s v="https://eiti.org/document/sao-tome-principe-validation-2018"/>
    <s v="http://www.eiti.st/"/>
    <s v="https://eiti.org/api/v1.0/score_data/5"/>
    <s v="São Tomé and PríncipeState participation (#2.6)"/>
    <x v="1"/>
  </r>
  <r>
    <x v="34"/>
    <x v="34"/>
    <n v="1"/>
    <n v="5"/>
    <s v="São Tomé and Príncipe: 2016"/>
    <s v="STP"/>
    <s v="São Tomé and Príncipe"/>
    <s v="https://eiti.org/board-decision/2017-11"/>
    <s v="https://eiti.org/document/validation-stp-2016-documentation"/>
    <n v="2016"/>
    <n v="2017"/>
    <s v="Meaningful progress"/>
    <x v="27"/>
    <n v="0"/>
    <x v="2"/>
    <s v="There being no production, there are no exports from the Exclusive Economic Zone or the Joint Development Zone. The requirement on export data is therefore not applicable to São Tomé and Princípe."/>
    <s v="https://eiti.org/document/sao-tome-principe-validation-2018"/>
    <s v="http://www.eiti.st/"/>
    <s v="https://eiti.org/api/v1.0/score_data/5"/>
    <s v="São Tomé and PríncipeExport data (#3.3)"/>
    <x v="1"/>
  </r>
  <r>
    <x v="34"/>
    <x v="34"/>
    <n v="1"/>
    <n v="5"/>
    <s v="São Tomé and Príncipe: 2016"/>
    <s v="STP"/>
    <s v="São Tomé and Príncipe"/>
    <s v="https://eiti.org/board-decision/2017-11"/>
    <s v="https://eiti.org/document/validation-stp-2016-documentation"/>
    <n v="2016"/>
    <n v="2017"/>
    <s v="Meaningful progress"/>
    <x v="32"/>
    <n v="0"/>
    <x v="2"/>
    <s v="There is no production in the Exclusive Economic Zone and the Joint Development Zone. The requirement on production data is therefore not applicable to São Tomé and Princípe."/>
    <s v="https://eiti.org/document/sao-tome-principe-validation-2018"/>
    <s v="http://www.eiti.st/"/>
    <s v="https://eiti.org/api/v1.0/score_data/5"/>
    <s v="São Tomé and PríncipeProduction data (#3.2)"/>
    <x v="1"/>
  </r>
  <r>
    <x v="34"/>
    <x v="34"/>
    <n v="1"/>
    <n v="5"/>
    <s v="São Tomé and Príncipe: 2016"/>
    <s v="STP"/>
    <s v="São Tomé and Príncipe"/>
    <s v="https://eiti.org/board-decision/2017-11"/>
    <s v="https://eiti.org/document/validation-stp-2016-documentation"/>
    <n v="2016"/>
    <n v="2017"/>
    <s v="Meaningful progress"/>
    <x v="21"/>
    <n v="5"/>
    <x v="1"/>
    <s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
    <s v="https://eiti.org/document/sao-tome-principe-validation-2018"/>
    <s v="http://www.eiti.st/"/>
    <s v="https://eiti.org/api/v1.0/score_data/5"/>
    <s v="São Tomé and PríncipeIndustry engagement (#1.2)"/>
    <x v="1"/>
  </r>
  <r>
    <x v="35"/>
    <x v="35"/>
    <n v="1"/>
    <n v="9"/>
    <s v="Tajikistan: 2016"/>
    <s v="TJK"/>
    <s v="Tajikistan"/>
    <s v="https://eiti.org/board-decision/2017-13"/>
    <s v="https://eiti.org/document/validation-tajikistan-2016-reports"/>
    <n v="2016"/>
    <m/>
    <s v="Inadequate progress / suspended"/>
    <x v="3"/>
    <n v="5"/>
    <x v="1"/>
    <s v="In the 2014 EITI Report the proportion of the distribution between the central and local budgets is determined by the law on budget for the specific year. This is not limited to distribution of extractive industry revenues, but all revenues."/>
    <m/>
    <s v="http://eiti.tj"/>
    <s v="https://eiti.org/api/v1.0/score_data/9"/>
    <s v="TajikistanDistribution of revenues (#5.1)"/>
    <x v="0"/>
  </r>
  <r>
    <x v="35"/>
    <x v="35"/>
    <n v="1"/>
    <n v="9"/>
    <s v="Tajikistan: 2016"/>
    <s v="TJK"/>
    <s v="Tajikistan"/>
    <s v="https://eiti.org/board-decision/2017-13"/>
    <s v="https://eiti.org/document/validation-tajikistan-2016-reports"/>
    <n v="2016"/>
    <m/>
    <s v="Inadequate progress / suspended"/>
    <x v="0"/>
    <n v="4"/>
    <x v="0"/>
    <s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
    <m/>
    <s v="http://eiti.tj"/>
    <s v="https://eiti.org/api/v1.0/score_data/9"/>
    <s v="TajikistanData quality (#4.9)"/>
    <x v="0"/>
  </r>
  <r>
    <x v="35"/>
    <x v="35"/>
    <n v="1"/>
    <n v="9"/>
    <s v="Tajikistan: 2016"/>
    <s v="TJK"/>
    <s v="Tajikistan"/>
    <s v="https://eiti.org/board-decision/2017-13"/>
    <s v="https://eiti.org/document/validation-tajikistan-2016-reports"/>
    <n v="2016"/>
    <m/>
    <s v="Inadequate progress / suspended"/>
    <x v="8"/>
    <n v="1"/>
    <x v="4"/>
    <s v="The Supplementary Report provides some limited information on revenue management and expenditures."/>
    <m/>
    <s v="http://eiti.tj"/>
    <s v="https://eiti.org/api/v1.0/score_data/9"/>
    <s v="TajikistanRevenue management and expenditures (#5.3)"/>
    <x v="0"/>
  </r>
  <r>
    <x v="35"/>
    <x v="35"/>
    <n v="1"/>
    <n v="9"/>
    <s v="Tajikistan: 2016"/>
    <s v="TJK"/>
    <s v="Tajikistan"/>
    <s v="https://eiti.org/board-decision/2017-13"/>
    <s v="https://eiti.org/document/validation-tajikistan-2016-reports"/>
    <n v="2016"/>
    <m/>
    <s v="Inadequate progress / suspended"/>
    <x v="2"/>
    <n v="0"/>
    <x v="2"/>
    <s v="The 2014 EITI Report confused budget allocations to local governments with subnational transfers. However, stakeholder consultations have confirmed that there are no statutory or mandatory transfers of extractive industry revenue in Tajikistan."/>
    <m/>
    <s v="http://eiti.tj"/>
    <s v="https://eiti.org/api/v1.0/score_data/9"/>
    <s v="TajikistanSubnational transfers (#5.2)"/>
    <x v="0"/>
  </r>
  <r>
    <x v="35"/>
    <x v="35"/>
    <n v="1"/>
    <n v="9"/>
    <s v="Tajikistan: 2016"/>
    <s v="TJK"/>
    <s v="Tajikistan"/>
    <s v="https://eiti.org/board-decision/2017-13"/>
    <s v="https://eiti.org/document/validation-tajikistan-2016-reports"/>
    <n v="2016"/>
    <m/>
    <s v="Inadequate progress / suspended"/>
    <x v="7"/>
    <n v="0"/>
    <x v="2"/>
    <s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
    <m/>
    <s v="http://eiti.tj"/>
    <s v="https://eiti.org/api/v1.0/score_data/9"/>
    <s v="TajikistanDirect subnational payments (#4.6)"/>
    <x v="0"/>
  </r>
  <r>
    <x v="35"/>
    <x v="35"/>
    <n v="1"/>
    <n v="9"/>
    <s v="Tajikistan: 2016"/>
    <s v="TJK"/>
    <s v="Tajikistan"/>
    <s v="https://eiti.org/board-decision/2017-13"/>
    <s v="https://eiti.org/document/validation-tajikistan-2016-reports"/>
    <n v="2016"/>
    <m/>
    <s v="Inadequate progress / suspended"/>
    <x v="21"/>
    <n v="4"/>
    <x v="0"/>
    <s v="While there are no legal obstacles preventing company participation, Industry engagement is limited."/>
    <m/>
    <s v="http://eiti.tj"/>
    <s v="https://eiti.org/api/v1.0/score_data/9"/>
    <s v="TajikistanIndustry engagement (#1.2)"/>
    <x v="0"/>
  </r>
  <r>
    <x v="35"/>
    <x v="35"/>
    <n v="1"/>
    <n v="9"/>
    <s v="Tajikistan: 2016"/>
    <s v="TJK"/>
    <s v="Tajikistan"/>
    <s v="https://eiti.org/board-decision/2017-13"/>
    <s v="https://eiti.org/document/validation-tajikistan-2016-reports"/>
    <n v="2016"/>
    <m/>
    <s v="Inadequate progress / suspended"/>
    <x v="1"/>
    <n v="5"/>
    <x v="1"/>
    <s v="The 2014 EITI Report was published in November 2015 and, therefore, meets the requirement on data timeliness."/>
    <m/>
    <s v="http://eiti.tj"/>
    <s v="https://eiti.org/api/v1.0/score_data/9"/>
    <s v="TajikistanData timeliness (#4.8)"/>
    <x v="0"/>
  </r>
  <r>
    <x v="35"/>
    <x v="35"/>
    <n v="1"/>
    <n v="9"/>
    <s v="Tajikistan: 2016"/>
    <s v="TJK"/>
    <s v="Tajikistan"/>
    <s v="https://eiti.org/board-decision/2017-13"/>
    <s v="https://eiti.org/document/validation-tajikistan-2016-reports"/>
    <n v="2016"/>
    <m/>
    <s v="Inadequate progress / suspended"/>
    <x v="6"/>
    <n v="5"/>
    <x v="1"/>
    <s v="The 2014 EITI Report is disaggregated to the levels required by the EITI Standard."/>
    <m/>
    <s v="http://eiti.tj"/>
    <s v="https://eiti.org/api/v1.0/score_data/9"/>
    <s v="TajikistanDisaggregation (#4.7)"/>
    <x v="0"/>
  </r>
  <r>
    <x v="35"/>
    <x v="35"/>
    <n v="1"/>
    <n v="9"/>
    <s v="Tajikistan: 2016"/>
    <s v="TJK"/>
    <s v="Tajikistan"/>
    <s v="https://eiti.org/board-decision/2017-13"/>
    <s v="https://eiti.org/document/validation-tajikistan-2016-reports"/>
    <n v="2016"/>
    <m/>
    <s v="Inadequate progress / suspended"/>
    <x v="9"/>
    <n v="5"/>
    <x v="1"/>
    <s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
    <m/>
    <s v="http://eiti.tj"/>
    <s v="https://eiti.org/api/v1.0/score_data/9"/>
    <s v="TajikistanFollow up on recommendations (#7.3)"/>
    <x v="0"/>
  </r>
  <r>
    <x v="35"/>
    <x v="35"/>
    <n v="1"/>
    <n v="9"/>
    <s v="Tajikistan: 2016"/>
    <s v="TJK"/>
    <s v="Tajikistan"/>
    <s v="https://eiti.org/board-decision/2017-13"/>
    <s v="https://eiti.org/document/validation-tajikistan-2016-reports"/>
    <n v="2016"/>
    <m/>
    <s v="Inadequate progress / suspended"/>
    <x v="10"/>
    <n v="1"/>
    <x v="4"/>
    <s v="Tajikistan’s 2014 EITI Report is not machine-readable. Tajikistan adopted the Classification system on revenues and expenditures with instruction of use, however, it does not seem to be used in the 2014 EITI Report."/>
    <m/>
    <s v="http://eiti.tj"/>
    <s v="https://eiti.org/api/v1.0/score_data/9"/>
    <s v="TajikistanData accessibility (#7.2)"/>
    <x v="0"/>
  </r>
  <r>
    <x v="35"/>
    <x v="35"/>
    <n v="1"/>
    <n v="9"/>
    <s v="Tajikistan: 2016"/>
    <s v="TJK"/>
    <s v="Tajikistan"/>
    <s v="https://eiti.org/board-decision/2017-13"/>
    <s v="https://eiti.org/document/validation-tajikistan-2016-reports"/>
    <n v="2016"/>
    <m/>
    <s v="Inadequate progress / suspended"/>
    <x v="11"/>
    <n v="3"/>
    <x v="3"/>
    <s v=""/>
    <m/>
    <s v="http://eiti.tj"/>
    <s v="https://eiti.org/api/v1.0/score_data/9"/>
    <s v="TajikistanOverall Progress (#0.0)"/>
    <x v="0"/>
  </r>
  <r>
    <x v="35"/>
    <x v="35"/>
    <n v="1"/>
    <n v="9"/>
    <s v="Tajikistan: 2016"/>
    <s v="TJK"/>
    <s v="Tajikistan"/>
    <s v="https://eiti.org/board-decision/2017-13"/>
    <s v="https://eiti.org/document/validation-tajikistan-2016-reports"/>
    <n v="2016"/>
    <m/>
    <s v="Inadequate progress / suspended"/>
    <x v="12"/>
    <n v="4"/>
    <x v="0"/>
    <s v="The MSG has reviewed progress and outcomes of implementation on a regular basis, including by publishing annual progress reports over the past three years. However, the APR lacks an impact assessment and does not list recommendation from the 2014 EITI Report."/>
    <m/>
    <s v="http://eiti.tj"/>
    <s v="https://eiti.org/api/v1.0/score_data/9"/>
    <s v="TajikistanOutcomes and impact of implementation (#7.4)"/>
    <x v="0"/>
  </r>
  <r>
    <x v="35"/>
    <x v="35"/>
    <n v="1"/>
    <n v="9"/>
    <s v="Tajikistan: 2016"/>
    <s v="TJK"/>
    <s v="Tajikistan"/>
    <s v="https://eiti.org/board-decision/2017-13"/>
    <s v="https://eiti.org/document/validation-tajikistan-2016-reports"/>
    <n v="2016"/>
    <m/>
    <s v="Inadequate progress / suspended"/>
    <x v="13"/>
    <n v="2"/>
    <x v="5"/>
    <s v="In the 2014 EITI Report, information on quasi-fiscal expenditures, directly or indirectly related to the activities of state-owned companies or companies with the state share of participation, is not available (p.40)."/>
    <m/>
    <s v="http://eiti.tj"/>
    <s v="https://eiti.org/api/v1.0/score_data/9"/>
    <s v="TajikistanSOE quasi-fiscal expenditures (#6.2)"/>
    <x v="0"/>
  </r>
  <r>
    <x v="35"/>
    <x v="35"/>
    <n v="1"/>
    <n v="9"/>
    <s v="Tajikistan: 2016"/>
    <s v="TJK"/>
    <s v="Tajikistan"/>
    <s v="https://eiti.org/board-decision/2017-13"/>
    <s v="https://eiti.org/document/validation-tajikistan-2016-reports"/>
    <n v="2016"/>
    <m/>
    <s v="Inadequate progress / suspended"/>
    <x v="14"/>
    <n v="3"/>
    <x v="3"/>
    <s v="The 2014 EITI Report does not establish whether social expenditures are voluntary or mandatory, and only discloses limited details on social expenditures. Stakeholder consultations reveal that it is likely that there are mandatory social expenditures."/>
    <m/>
    <s v="http://eiti.tj"/>
    <s v="https://eiti.org/api/v1.0/score_data/9"/>
    <s v="TajikistanMandatory social expenditures (#6.1)"/>
    <x v="0"/>
  </r>
  <r>
    <x v="35"/>
    <x v="35"/>
    <n v="1"/>
    <n v="9"/>
    <s v="Tajikistan: 2016"/>
    <s v="TJK"/>
    <s v="Tajikistan"/>
    <s v="https://eiti.org/board-decision/2017-13"/>
    <s v="https://eiti.org/document/validation-tajikistan-2016-reports"/>
    <n v="2016"/>
    <m/>
    <s v="Inadequate progress / suspended"/>
    <x v="15"/>
    <n v="4"/>
    <x v="0"/>
    <s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
    <m/>
    <s v="http://eiti.tj"/>
    <s v="https://eiti.org/api/v1.0/score_data/9"/>
    <s v="TajikistanPublic debate (#7.1)"/>
    <x v="0"/>
  </r>
  <r>
    <x v="35"/>
    <x v="35"/>
    <n v="1"/>
    <n v="9"/>
    <s v="Tajikistan: 2016"/>
    <s v="TJK"/>
    <s v="Tajikistan"/>
    <s v="https://eiti.org/board-decision/2017-13"/>
    <s v="https://eiti.org/document/validation-tajikistan-2016-reports"/>
    <n v="2016"/>
    <m/>
    <s v="Inadequate progress / suspended"/>
    <x v="16"/>
    <n v="5"/>
    <x v="1"/>
    <s v="The 2014 EITI Report provides comprehensive overview of the contribution of the extractive industry to the economy."/>
    <m/>
    <s v="http://eiti.tj"/>
    <s v="https://eiti.org/api/v1.0/score_data/9"/>
    <s v="TajikistanEconomic contribution (#6.3)"/>
    <x v="0"/>
  </r>
  <r>
    <x v="35"/>
    <x v="35"/>
    <n v="1"/>
    <n v="9"/>
    <s v="Tajikistan: 2016"/>
    <s v="TJK"/>
    <s v="Tajikistan"/>
    <s v="https://eiti.org/board-decision/2017-13"/>
    <s v="https://eiti.org/document/validation-tajikistan-2016-reports"/>
    <n v="2016"/>
    <m/>
    <s v="Inadequate progress / suspended"/>
    <x v="4"/>
    <n v="3"/>
    <x v="3"/>
    <s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
    <m/>
    <s v="http://eiti.tj"/>
    <s v="https://eiti.org/api/v1.0/score_data/9"/>
    <s v="TajikistanSOE transactions (#4.5)"/>
    <x v="0"/>
  </r>
  <r>
    <x v="35"/>
    <x v="35"/>
    <n v="1"/>
    <n v="9"/>
    <s v="Tajikistan: 2016"/>
    <s v="TJK"/>
    <s v="Tajikistan"/>
    <s v="https://eiti.org/board-decision/2017-13"/>
    <s v="https://eiti.org/document/validation-tajikistan-2016-reports"/>
    <n v="2016"/>
    <m/>
    <s v="Inadequate progress / suspended"/>
    <x v="20"/>
    <n v="3"/>
    <x v="3"/>
    <s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
    <m/>
    <s v="http://eiti.tj"/>
    <s v="https://eiti.org/api/v1.0/score_data/9"/>
    <s v="TajikistanLicense allocations (#2.2)"/>
    <x v="0"/>
  </r>
  <r>
    <x v="35"/>
    <x v="35"/>
    <n v="1"/>
    <n v="9"/>
    <s v="Tajikistan: 2016"/>
    <s v="TJK"/>
    <s v="Tajikistan"/>
    <s v="https://eiti.org/board-decision/2017-13"/>
    <s v="https://eiti.org/document/validation-tajikistan-2016-reports"/>
    <n v="2016"/>
    <m/>
    <s v="Inadequate progress / suspended"/>
    <x v="17"/>
    <n v="5"/>
    <x v="1"/>
    <s v="The 2014 EITI Report discloses legal and fiscal framework, with a brief description of the roles and responsibilities of government agencies involved in the extractive sector."/>
    <m/>
    <s v="http://eiti.tj"/>
    <s v="https://eiti.org/api/v1.0/score_data/9"/>
    <s v="TajikistanLegal framework (#2.1)"/>
    <x v="0"/>
  </r>
  <r>
    <x v="35"/>
    <x v="35"/>
    <n v="1"/>
    <n v="9"/>
    <s v="Tajikistan: 2016"/>
    <s v="TJK"/>
    <s v="Tajikistan"/>
    <s v="https://eiti.org/board-decision/2017-13"/>
    <s v="https://eiti.org/document/validation-tajikistan-2016-reports"/>
    <n v="2016"/>
    <m/>
    <s v="Inadequate progress / suspended"/>
    <x v="25"/>
    <n v="4"/>
    <x v="0"/>
    <s v="The 2014 EITI Report confirms the actual practice in terms of contract transparency, but does not contain any reference to a government policy or relevant legal provisions, nor any commentary on reforms underway."/>
    <m/>
    <s v="http://eiti.tj"/>
    <s v="https://eiti.org/api/v1.0/score_data/9"/>
    <s v="TajikistanPolicy on contract disclosure (#2.4)"/>
    <x v="0"/>
  </r>
  <r>
    <x v="35"/>
    <x v="35"/>
    <n v="1"/>
    <n v="9"/>
    <s v="Tajikistan: 2016"/>
    <s v="TJK"/>
    <s v="Tajikistan"/>
    <s v="https://eiti.org/board-decision/2017-13"/>
    <s v="https://eiti.org/document/validation-tajikistan-2016-reports"/>
    <n v="2016"/>
    <m/>
    <s v="Inadequate progress / suspended"/>
    <x v="19"/>
    <n v="4"/>
    <x v="0"/>
    <s v="The 2014 EITI report confirms that a license register exists and is accessible subject to a fee. The report includes a list of licenses for all extractive companies. The date of application for the licenses, and the coordinates of the license areas are not included."/>
    <m/>
    <s v="http://eiti.tj"/>
    <s v="https://eiti.org/api/v1.0/score_data/9"/>
    <s v="TajikistanLicense register (#2.3)"/>
    <x v="0"/>
  </r>
  <r>
    <x v="35"/>
    <x v="35"/>
    <n v="1"/>
    <n v="9"/>
    <s v="Tajikistan: 2016"/>
    <s v="TJK"/>
    <s v="Tajikistan"/>
    <s v="https://eiti.org/board-decision/2017-13"/>
    <s v="https://eiti.org/document/validation-tajikistan-2016-reports"/>
    <n v="2016"/>
    <m/>
    <s v="Inadequate progress / suspended"/>
    <x v="24"/>
    <n v="4"/>
    <x v="0"/>
    <s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
    <m/>
    <s v="http://eiti.tj"/>
    <s v="https://eiti.org/api/v1.0/score_data/9"/>
    <s v="TajikistanCivil society engagement (#1.3)"/>
    <x v="0"/>
  </r>
  <r>
    <x v="35"/>
    <x v="35"/>
    <n v="1"/>
    <n v="9"/>
    <s v="Tajikistan: 2016"/>
    <s v="TJK"/>
    <s v="Tajikistan"/>
    <s v="https://eiti.org/board-decision/2017-13"/>
    <s v="https://eiti.org/document/validation-tajikistan-2016-reports"/>
    <n v="2016"/>
    <m/>
    <s v="Inadequate progress / suspended"/>
    <x v="22"/>
    <n v="5"/>
    <x v="1"/>
    <s v="The government is committed to the EITI and relevant government representatives are part of the multi-stakeholder group (MSG)."/>
    <m/>
    <s v="http://eiti.tj"/>
    <s v="https://eiti.org/api/v1.0/score_data/9"/>
    <s v="TajikistanGovernment engagement (#1.1)"/>
    <x v="0"/>
  </r>
  <r>
    <x v="35"/>
    <x v="35"/>
    <n v="1"/>
    <n v="9"/>
    <s v="Tajikistan: 2016"/>
    <s v="TJK"/>
    <s v="Tajikistan"/>
    <s v="https://eiti.org/board-decision/2017-13"/>
    <s v="https://eiti.org/document/validation-tajikistan-2016-reports"/>
    <n v="2016"/>
    <m/>
    <s v="Inadequate progress / suspended"/>
    <x v="18"/>
    <n v="5"/>
    <x v="1"/>
    <s v="The work plan has clear objectives linked to national priorities for the extractive sector, as well as detailed actions and timelines. Although there were significant delays in implementation of previous work plans, the execution of the current work plan appears to be on track."/>
    <m/>
    <s v="http://eiti.tj"/>
    <s v="https://eiti.org/api/v1.0/score_data/9"/>
    <s v="TajikistanWorkplan (#1.5)"/>
    <x v="0"/>
  </r>
  <r>
    <x v="35"/>
    <x v="35"/>
    <n v="1"/>
    <n v="9"/>
    <s v="Tajikistan: 2016"/>
    <s v="TJK"/>
    <s v="Tajikistan"/>
    <s v="https://eiti.org/board-decision/2017-13"/>
    <s v="https://eiti.org/document/validation-tajikistan-2016-reports"/>
    <n v="2016"/>
    <m/>
    <s v="Inadequate progress / suspended"/>
    <x v="23"/>
    <n v="5"/>
    <x v="1"/>
    <s v="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
    <m/>
    <s v="http://eiti.tj"/>
    <s v="https://eiti.org/api/v1.0/score_data/9"/>
    <s v="TajikistanMSG governance (#1.4)"/>
    <x v="0"/>
  </r>
  <r>
    <x v="35"/>
    <x v="35"/>
    <n v="1"/>
    <n v="9"/>
    <s v="Tajikistan: 2016"/>
    <s v="TJK"/>
    <s v="Tajikistan"/>
    <s v="https://eiti.org/board-decision/2017-13"/>
    <s v="https://eiti.org/document/validation-tajikistan-2016-reports"/>
    <n v="2016"/>
    <m/>
    <s v="Inadequate progress / suspended"/>
    <x v="26"/>
    <n v="4"/>
    <x v="0"/>
    <s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
    <m/>
    <s v="http://eiti.tj"/>
    <s v="https://eiti.org/api/v1.0/score_data/9"/>
    <s v="TajikistanComprehensiveness (#4.1)"/>
    <x v="0"/>
  </r>
  <r>
    <x v="35"/>
    <x v="35"/>
    <n v="1"/>
    <n v="9"/>
    <s v="Tajikistan: 2016"/>
    <s v="TJK"/>
    <s v="Tajikistan"/>
    <s v="https://eiti.org/board-decision/2017-13"/>
    <s v="https://eiti.org/document/validation-tajikistan-2016-reports"/>
    <n v="2016"/>
    <m/>
    <s v="Inadequate progress / suspended"/>
    <x v="27"/>
    <n v="3"/>
    <x v="3"/>
    <s v="Export volumes are only provided for natural sands, gold, zinc, lead and antimony, not for other commodities. No export values are provided."/>
    <m/>
    <s v="http://eiti.tj"/>
    <s v="https://eiti.org/api/v1.0/score_data/9"/>
    <s v="TajikistanExport data (#3.3)"/>
    <x v="0"/>
  </r>
  <r>
    <x v="35"/>
    <x v="35"/>
    <n v="1"/>
    <n v="9"/>
    <s v="Tajikistan: 2016"/>
    <s v="TJK"/>
    <s v="Tajikistan"/>
    <s v="https://eiti.org/board-decision/2017-13"/>
    <s v="https://eiti.org/document/validation-tajikistan-2016-reports"/>
    <n v="2016"/>
    <m/>
    <s v="Inadequate progress / suspended"/>
    <x v="28"/>
    <n v="3"/>
    <x v="3"/>
    <s v="The EITI Report confirms that barter arrangements were not material in 2014, however stakeholder consultations seem to indicate that such arrangements exist. There is no evidence of any EITI Council discussion on this matter."/>
    <m/>
    <s v="http://eiti.tj"/>
    <s v="https://eiti.org/api/v1.0/score_data/9"/>
    <s v="TajikistanBarter agreements (#4.3)"/>
    <x v="0"/>
  </r>
  <r>
    <x v="35"/>
    <x v="35"/>
    <n v="1"/>
    <n v="9"/>
    <s v="Tajikistan: 2016"/>
    <s v="TJK"/>
    <s v="Tajikistan"/>
    <s v="https://eiti.org/board-decision/2017-13"/>
    <s v="https://eiti.org/document/validation-tajikistan-2016-reports"/>
    <n v="2016"/>
    <m/>
    <s v="Inadequate progress / suspended"/>
    <x v="29"/>
    <n v="2"/>
    <x v="5"/>
    <s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
    <m/>
    <s v="http://eiti.tj"/>
    <s v="https://eiti.org/api/v1.0/score_data/9"/>
    <s v="TajikistanIn-kind revenues (#4.2)"/>
    <x v="0"/>
  </r>
  <r>
    <x v="35"/>
    <x v="35"/>
    <n v="1"/>
    <n v="9"/>
    <s v="Tajikistan: 2016"/>
    <s v="TJK"/>
    <s v="Tajikistan"/>
    <s v="https://eiti.org/board-decision/2017-13"/>
    <s v="https://eiti.org/document/validation-tajikistan-2016-reports"/>
    <n v="2016"/>
    <m/>
    <s v="Inadequate progress / suspended"/>
    <x v="30"/>
    <n v="3"/>
    <x v="3"/>
    <s v="The 2014 EITI Report provide detail related to the financial relationship between the government and the SOEs. There is an overview of the companies in which the government holds a stake, but further details are not included."/>
    <m/>
    <s v="http://eiti.tj"/>
    <s v="https://eiti.org/api/v1.0/score_data/9"/>
    <s v="TajikistanState participation (#2.6)"/>
    <x v="0"/>
  </r>
  <r>
    <x v="35"/>
    <x v="35"/>
    <n v="1"/>
    <n v="9"/>
    <s v="Tajikistan: 2016"/>
    <s v="TJK"/>
    <s v="Tajikistan"/>
    <s v="https://eiti.org/board-decision/2017-13"/>
    <s v="https://eiti.org/document/validation-tajikistan-2016-reports"/>
    <n v="2016"/>
    <m/>
    <s v="Inadequate progress / suspended"/>
    <x v="31"/>
    <n v="1"/>
    <x v="4"/>
    <s v="Tajikistan has already commenced work on beneficial ownership through the beneficial ownership pilot project. In addition, the EITI Council has proposed amendments to the subsoil use law aimed at making beneficial ownership transparency mandatory."/>
    <m/>
    <s v="http://eiti.tj"/>
    <s v="https://eiti.org/api/v1.0/score_data/9"/>
    <s v="TajikistanBeneficial ownership (#2.5)"/>
    <x v="0"/>
  </r>
  <r>
    <x v="35"/>
    <x v="35"/>
    <n v="1"/>
    <n v="9"/>
    <s v="Tajikistan: 2016"/>
    <s v="TJK"/>
    <s v="Tajikistan"/>
    <s v="https://eiti.org/board-decision/2017-13"/>
    <s v="https://eiti.org/document/validation-tajikistan-2016-reports"/>
    <n v="2016"/>
    <m/>
    <s v="Inadequate progress / suspended"/>
    <x v="32"/>
    <n v="3"/>
    <x v="3"/>
    <s v="Production volumes are provided for oil, gas, gold, silver and coal, but not for other metals/minerals even if it was reported by stakeholders that this information is available. Production volumes are not disaggregated by producing region, apart from coal. No production is included."/>
    <m/>
    <s v="http://eiti.tj"/>
    <s v="https://eiti.org/api/v1.0/score_data/9"/>
    <s v="TajikistanProduction data (#3.2)"/>
    <x v="0"/>
  </r>
  <r>
    <x v="35"/>
    <x v="35"/>
    <n v="1"/>
    <n v="9"/>
    <s v="Tajikistan: 2016"/>
    <s v="TJK"/>
    <s v="Tajikistan"/>
    <s v="https://eiti.org/board-decision/2017-13"/>
    <s v="https://eiti.org/document/validation-tajikistan-2016-reports"/>
    <n v="2016"/>
    <m/>
    <s v="Inadequate progress / suspended"/>
    <x v="33"/>
    <n v="5"/>
    <x v="1"/>
    <s v="The 2014 EITI Report provides a comprehensive overview of the extractive sector, including exploration activities."/>
    <m/>
    <s v="http://eiti.tj"/>
    <s v="https://eiti.org/api/v1.0/score_data/9"/>
    <s v="TajikistanExploration data (#3.1)"/>
    <x v="0"/>
  </r>
  <r>
    <x v="35"/>
    <x v="35"/>
    <n v="1"/>
    <n v="9"/>
    <s v="Tajikistan: 2016"/>
    <s v="TJK"/>
    <s v="Tajikistan"/>
    <s v="https://eiti.org/board-decision/2017-13"/>
    <s v="https://eiti.org/document/validation-tajikistan-2016-reports"/>
    <n v="2016"/>
    <m/>
    <s v="Inadequate progress / suspended"/>
    <x v="5"/>
    <n v="0"/>
    <x v="2"/>
    <s v="The 2014 EITI Report contains a description of transportation arrangements on p.33. The Report confirms that there were no material transportation payments in 2014 (p. 57)."/>
    <m/>
    <s v="http://eiti.tj"/>
    <s v="https://eiti.org/api/v1.0/score_data/9"/>
    <s v="TajikistanTransportation revenues (#4.4)"/>
    <x v="0"/>
  </r>
  <r>
    <x v="36"/>
    <x v="36"/>
    <n v="1"/>
    <n v="17"/>
    <s v="Tanzania: 2017"/>
    <s v="TZA"/>
    <s v="Tanzania"/>
    <s v="https://eiti.org/board-decision/2017-53"/>
    <s v="https://eiti.org/document/validation-of-tanzania-2017-documentation"/>
    <n v="2017"/>
    <m/>
    <s v="Meaningful progress"/>
    <x v="3"/>
    <n v="3"/>
    <x v="3"/>
    <s v="The distribution of extractive sector revenue is not disclosed, beyond the first receiving government entity. Extractive sector revenue is not put into a broader budgetary context, and revenue classification systems are not referenced. "/>
    <m/>
    <s v="http://www.teiti.or.tz/"/>
    <s v="https://eiti.org/api/v1.0/score_data/17"/>
    <s v="TanzaniaDistribution of revenues (#5.1)"/>
    <x v="0"/>
  </r>
  <r>
    <x v="36"/>
    <x v="36"/>
    <n v="1"/>
    <n v="17"/>
    <s v="Tanzania: 2017"/>
    <s v="TZA"/>
    <s v="Tanzania"/>
    <s v="https://eiti.org/board-decision/2017-53"/>
    <s v="https://eiti.org/document/validation-of-tanzania-2017-documentation"/>
    <n v="2017"/>
    <m/>
    <s v="Meaningful progress"/>
    <x v="0"/>
    <n v="5"/>
    <x v="1"/>
    <s v="Data quality are adequately assured in the EITI Report. Approval of the ToR and the appointment of the IA are documented in the  MSG minutes."/>
    <m/>
    <s v="http://www.teiti.or.tz/"/>
    <s v="https://eiti.org/api/v1.0/score_data/17"/>
    <s v="TanzaniaData quality (#4.9)"/>
    <x v="0"/>
  </r>
  <r>
    <x v="36"/>
    <x v="36"/>
    <n v="1"/>
    <n v="17"/>
    <s v="Tanzania: 2017"/>
    <s v="TZA"/>
    <s v="Tanzania"/>
    <s v="https://eiti.org/board-decision/2017-53"/>
    <s v="https://eiti.org/document/validation-of-tanzania-2017-documentation"/>
    <n v="2017"/>
    <m/>
    <s v="Meaningful progress"/>
    <x v="2"/>
    <n v="0"/>
    <x v="2"/>
    <s v="Sub-national transfers do not appear to be part of the extractive sector revenue system in Tanzania. Rqeuirement 5.2 on sub-national transfers is therefore not applicable to Tanzania."/>
    <m/>
    <s v="http://www.teiti.or.tz/"/>
    <s v="https://eiti.org/api/v1.0/score_data/17"/>
    <s v="TanzaniaSubnational transfers (#5.2)"/>
    <x v="0"/>
  </r>
  <r>
    <x v="36"/>
    <x v="36"/>
    <n v="1"/>
    <n v="17"/>
    <s v="Tanzania: 2017"/>
    <s v="TZA"/>
    <s v="Tanzania"/>
    <s v="https://eiti.org/board-decision/2017-53"/>
    <s v="https://eiti.org/document/validation-of-tanzania-2017-documentation"/>
    <n v="2017"/>
    <m/>
    <s v="Meaningful progress"/>
    <x v="8"/>
    <n v="1"/>
    <x v="4"/>
    <s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
    <m/>
    <s v="http://www.teiti.or.tz/"/>
    <s v="https://eiti.org/api/v1.0/score_data/17"/>
    <s v="TanzaniaRevenue management and expenditures (#5.3)"/>
    <x v="0"/>
  </r>
  <r>
    <x v="36"/>
    <x v="36"/>
    <n v="1"/>
    <n v="17"/>
    <s v="Tanzania: 2017"/>
    <s v="TZA"/>
    <s v="Tanzania"/>
    <s v="https://eiti.org/board-decision/2017-53"/>
    <s v="https://eiti.org/document/validation-of-tanzania-2017-documentation"/>
    <n v="2017"/>
    <m/>
    <s v="Meaningful progress"/>
    <x v="7"/>
    <n v="4"/>
    <x v="0"/>
    <s v="The EITI Report discloses and reconciles subnational direct payments (local levies) to local government authorities, although these are not disaggregated by each local authory hosting extractive operations."/>
    <m/>
    <s v="http://www.teiti.or.tz/"/>
    <s v="https://eiti.org/api/v1.0/score_data/17"/>
    <s v="TanzaniaDirect subnational payments (#4.6)"/>
    <x v="0"/>
  </r>
  <r>
    <x v="36"/>
    <x v="36"/>
    <n v="1"/>
    <n v="17"/>
    <s v="Tanzania: 2017"/>
    <s v="TZA"/>
    <s v="Tanzania"/>
    <s v="https://eiti.org/board-decision/2017-53"/>
    <s v="https://eiti.org/document/validation-of-tanzania-2017-documentation"/>
    <n v="2017"/>
    <m/>
    <s v="Meaningful progress"/>
    <x v="4"/>
    <n v="3"/>
    <x v="3"/>
    <s v="Disclosure of Tanzania Petroleum Development Corporation (TPDC)’s transactions in the EITI Report is incomplete, missing the accounting for revenues that TPDC should pass on to the Ministry of Energy and Mines after deducting its costs."/>
    <m/>
    <s v="http://www.teiti.or.tz/"/>
    <s v="https://eiti.org/api/v1.0/score_data/17"/>
    <s v="TanzaniaSOE transactions (#4.5)"/>
    <x v="0"/>
  </r>
  <r>
    <x v="36"/>
    <x v="36"/>
    <n v="1"/>
    <n v="17"/>
    <s v="Tanzania: 2017"/>
    <s v="TZA"/>
    <s v="Tanzania"/>
    <s v="https://eiti.org/board-decision/2017-53"/>
    <s v="https://eiti.org/document/validation-of-tanzania-2017-documentation"/>
    <n v="2017"/>
    <m/>
    <s v="Meaningful progress"/>
    <x v="1"/>
    <n v="5"/>
    <x v="1"/>
    <s v="The record across six EITI Reports shows efforts to ensure that EITI reporting is timely, with a delay only in the 2012/13 EITI Report. "/>
    <m/>
    <s v="http://www.teiti.or.tz/"/>
    <s v="https://eiti.org/api/v1.0/score_data/17"/>
    <s v="TanzaniaData timeliness (#4.8)"/>
    <x v="0"/>
  </r>
  <r>
    <x v="36"/>
    <x v="36"/>
    <n v="1"/>
    <n v="17"/>
    <s v="Tanzania: 2017"/>
    <s v="TZA"/>
    <s v="Tanzania"/>
    <s v="https://eiti.org/board-decision/2017-53"/>
    <s v="https://eiti.org/document/validation-of-tanzania-2017-documentation"/>
    <n v="2017"/>
    <m/>
    <s v="Meaningful progress"/>
    <x v="6"/>
    <n v="5"/>
    <x v="1"/>
    <s v="EITI data is disaggregated by company and revenue stream, with the exception of direct subnational payments to local authorities which are not disaggregated by receiving government entity. "/>
    <m/>
    <s v="http://www.teiti.or.tz/"/>
    <s v="https://eiti.org/api/v1.0/score_data/17"/>
    <s v="TanzaniaDisaggregation (#4.7)"/>
    <x v="0"/>
  </r>
  <r>
    <x v="36"/>
    <x v="36"/>
    <n v="1"/>
    <n v="17"/>
    <s v="Tanzania: 2017"/>
    <s v="TZA"/>
    <s v="Tanzania"/>
    <s v="https://eiti.org/board-decision/2017-53"/>
    <s v="https://eiti.org/document/validation-of-tanzania-2017-documentation"/>
    <n v="2017"/>
    <m/>
    <s v="Meaningful progress"/>
    <x v="12"/>
    <n v="5"/>
    <x v="1"/>
    <s v="The Annual Progress Report 2015 was published within the deadline, and the report reflects Tanzania EITI’s main activities and progress made during 2015. "/>
    <m/>
    <s v="http://www.teiti.or.tz/"/>
    <s v="https://eiti.org/api/v1.0/score_data/17"/>
    <s v="TanzaniaOutcomes and impact of implementation (#7.4)"/>
    <x v="0"/>
  </r>
  <r>
    <x v="36"/>
    <x v="36"/>
    <n v="1"/>
    <n v="17"/>
    <s v="Tanzania: 2017"/>
    <s v="TZA"/>
    <s v="Tanzania"/>
    <s v="https://eiti.org/board-decision/2017-53"/>
    <s v="https://eiti.org/document/validation-of-tanzania-2017-documentation"/>
    <n v="2017"/>
    <m/>
    <s v="Meaningful progress"/>
    <x v="9"/>
    <n v="4"/>
    <x v="0"/>
    <s v="Recommendations from EITI Reports are aimed at EITI process rather than wider issues arising from the EITI data. The multi-stakeholder group (MSG) has taken some steps to act upon lessons learned and in responding to the EITI Report recommendations."/>
    <m/>
    <s v="http://www.teiti.or.tz/"/>
    <s v="https://eiti.org/api/v1.0/score_data/17"/>
    <s v="TanzaniaFollow up on recommendations (#7.3)"/>
    <x v="0"/>
  </r>
  <r>
    <x v="36"/>
    <x v="36"/>
    <n v="1"/>
    <n v="17"/>
    <s v="Tanzania: 2017"/>
    <s v="TZA"/>
    <s v="Tanzania"/>
    <s v="https://eiti.org/board-decision/2017-53"/>
    <s v="https://eiti.org/document/validation-of-tanzania-2017-documentation"/>
    <n v="2017"/>
    <m/>
    <s v="Meaningful progress"/>
    <x v="29"/>
    <n v="0"/>
    <x v="2"/>
    <s v="EITI Requirement 4.2 on in-kind revenues is not applicable in Tanzania."/>
    <m/>
    <s v="http://www.teiti.or.tz/"/>
    <s v="https://eiti.org/api/v1.0/score_data/17"/>
    <s v="TanzaniaIn-kind revenues (#4.2)"/>
    <x v="0"/>
  </r>
  <r>
    <x v="36"/>
    <x v="36"/>
    <n v="1"/>
    <n v="17"/>
    <s v="Tanzania: 2017"/>
    <s v="TZA"/>
    <s v="Tanzania"/>
    <s v="https://eiti.org/board-decision/2017-53"/>
    <s v="https://eiti.org/document/validation-of-tanzania-2017-documentation"/>
    <n v="2017"/>
    <m/>
    <s v="Meaningful progress"/>
    <x v="11"/>
    <n v="4"/>
    <x v="0"/>
    <s v=""/>
    <m/>
    <s v="http://www.teiti.or.tz/"/>
    <s v="https://eiti.org/api/v1.0/score_data/17"/>
    <s v="TanzaniaOverall Progress (#0.0)"/>
    <x v="0"/>
  </r>
  <r>
    <x v="36"/>
    <x v="36"/>
    <n v="1"/>
    <n v="17"/>
    <s v="Tanzania: 2017"/>
    <s v="TZA"/>
    <s v="Tanzania"/>
    <s v="https://eiti.org/board-decision/2017-53"/>
    <s v="https://eiti.org/document/validation-of-tanzania-2017-documentation"/>
    <n v="2017"/>
    <m/>
    <s v="Meaningful progress"/>
    <x v="10"/>
    <n v="1"/>
    <x v="4"/>
    <s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
    <m/>
    <s v="http://www.teiti.or.tz/"/>
    <s v="https://eiti.org/api/v1.0/score_data/17"/>
    <s v="TanzaniaData accessibility (#7.2)"/>
    <x v="0"/>
  </r>
  <r>
    <x v="36"/>
    <x v="36"/>
    <n v="1"/>
    <n v="17"/>
    <s v="Tanzania: 2017"/>
    <s v="TZA"/>
    <s v="Tanzania"/>
    <s v="https://eiti.org/board-decision/2017-53"/>
    <s v="https://eiti.org/document/validation-of-tanzania-2017-documentation"/>
    <n v="2017"/>
    <m/>
    <s v="Meaningful progress"/>
    <x v="13"/>
    <n v="2"/>
    <x v="5"/>
    <s v="Despite an assurance to the contrary, there is evidence in the EITI Report of quasi-fiscal expenditures by Tanzania Petroleum Development Corporation (TPDC), whose details remain undisclosed. "/>
    <m/>
    <s v="http://www.teiti.or.tz/"/>
    <s v="https://eiti.org/api/v1.0/score_data/17"/>
    <s v="TanzaniaSOE quasi-fiscal expenditures (#6.2)"/>
    <x v="0"/>
  </r>
  <r>
    <x v="36"/>
    <x v="36"/>
    <n v="1"/>
    <n v="17"/>
    <s v="Tanzania: 2017"/>
    <s v="TZA"/>
    <s v="Tanzania"/>
    <s v="https://eiti.org/board-decision/2017-53"/>
    <s v="https://eiti.org/document/validation-of-tanzania-2017-documentation"/>
    <n v="2017"/>
    <m/>
    <s v="Meaningful progress"/>
    <x v="14"/>
    <n v="0"/>
    <x v="2"/>
    <s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
    <m/>
    <s v="http://www.teiti.or.tz/"/>
    <s v="https://eiti.org/api/v1.0/score_data/17"/>
    <s v="TanzaniaMandatory social expenditures (#6.1)"/>
    <x v="0"/>
  </r>
  <r>
    <x v="36"/>
    <x v="36"/>
    <n v="1"/>
    <n v="17"/>
    <s v="Tanzania: 2017"/>
    <s v="TZA"/>
    <s v="Tanzania"/>
    <s v="https://eiti.org/board-decision/2017-53"/>
    <s v="https://eiti.org/document/validation-of-tanzania-2017-documentation"/>
    <n v="2017"/>
    <m/>
    <s v="Meaningful progress"/>
    <x v="15"/>
    <n v="4"/>
    <x v="0"/>
    <s v="Tanzania EITI maintains only a low level of dissemination and outreach activities, with limited evidence of public debate. The multi-stakeholder group (MSG) has not agreed on a clear policy on access, release and re-use of EITI data."/>
    <m/>
    <s v="http://www.teiti.or.tz/"/>
    <s v="https://eiti.org/api/v1.0/score_data/17"/>
    <s v="TanzaniaPublic debate (#7.1)"/>
    <x v="0"/>
  </r>
  <r>
    <x v="36"/>
    <x v="36"/>
    <n v="1"/>
    <n v="17"/>
    <s v="Tanzania: 2017"/>
    <s v="TZA"/>
    <s v="Tanzania"/>
    <s v="https://eiti.org/board-decision/2017-53"/>
    <s v="https://eiti.org/document/validation-of-tanzania-2017-documentation"/>
    <n v="2017"/>
    <m/>
    <s v="Meaningful progress"/>
    <x v="16"/>
    <n v="4"/>
    <x v="0"/>
    <s v="The contribution of the extractive sector to the economy is addressed separately for oil/gas and mining, with some details on the share of GDP, exports and employment missing."/>
    <m/>
    <s v="http://www.teiti.or.tz/"/>
    <s v="https://eiti.org/api/v1.0/score_data/17"/>
    <s v="TanzaniaEconomic contribution (#6.3)"/>
    <x v="0"/>
  </r>
  <r>
    <x v="36"/>
    <x v="36"/>
    <n v="1"/>
    <n v="17"/>
    <s v="Tanzania: 2017"/>
    <s v="TZA"/>
    <s v="Tanzania"/>
    <s v="https://eiti.org/board-decision/2017-53"/>
    <s v="https://eiti.org/document/validation-of-tanzania-2017-documentation"/>
    <n v="2017"/>
    <m/>
    <s v="Meaningful progress"/>
    <x v="17"/>
    <n v="5"/>
    <x v="1"/>
    <s v="The legal framework and fiscal regime of extractive industries and the responsibilities of relevant government agencies are disclosed. Ongoing and proposed reforms are also described."/>
    <m/>
    <s v="http://www.teiti.or.tz/"/>
    <s v="https://eiti.org/api/v1.0/score_data/17"/>
    <s v="TanzaniaLegal framework (#2.1)"/>
    <x v="0"/>
  </r>
  <r>
    <x v="36"/>
    <x v="36"/>
    <n v="1"/>
    <n v="17"/>
    <s v="Tanzania: 2017"/>
    <s v="TZA"/>
    <s v="Tanzania"/>
    <s v="https://eiti.org/board-decision/2017-53"/>
    <s v="https://eiti.org/document/validation-of-tanzania-2017-documentation"/>
    <n v="2017"/>
    <m/>
    <s v="Meaningful progress"/>
    <x v="18"/>
    <n v="4"/>
    <x v="0"/>
    <s v="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
    <m/>
    <s v="http://www.teiti.or.tz/"/>
    <s v="https://eiti.org/api/v1.0/score_data/17"/>
    <s v="TanzaniaWorkplan (#1.5)"/>
    <x v="0"/>
  </r>
  <r>
    <x v="36"/>
    <x v="36"/>
    <n v="1"/>
    <n v="17"/>
    <s v="Tanzania: 2017"/>
    <s v="TZA"/>
    <s v="Tanzania"/>
    <s v="https://eiti.org/board-decision/2017-53"/>
    <s v="https://eiti.org/document/validation-of-tanzania-2017-documentation"/>
    <n v="2017"/>
    <m/>
    <s v="Meaningful progress"/>
    <x v="19"/>
    <n v="3"/>
    <x v="3"/>
    <s v="The online license register for the mining sector meets all requirements except for license area coordinates. The oil and gas sector does not have a public license register, nor does the EITI Report disclose any license information. "/>
    <m/>
    <s v="http://www.teiti.or.tz/"/>
    <s v="https://eiti.org/api/v1.0/score_data/17"/>
    <s v="TanzaniaLicense register (#2.3)"/>
    <x v="0"/>
  </r>
  <r>
    <x v="36"/>
    <x v="36"/>
    <n v="1"/>
    <n v="17"/>
    <s v="Tanzania: 2017"/>
    <s v="TZA"/>
    <s v="Tanzania"/>
    <s v="https://eiti.org/board-decision/2017-53"/>
    <s v="https://eiti.org/document/validation-of-tanzania-2017-documentation"/>
    <n v="2017"/>
    <m/>
    <s v="Meaningful progress"/>
    <x v="20"/>
    <n v="3"/>
    <x v="3"/>
    <s v="Disclosures in the EITI Report on license allocations fall well short of the information mandated/encouraged by this provision. "/>
    <m/>
    <s v="http://www.teiti.or.tz/"/>
    <s v="https://eiti.org/api/v1.0/score_data/17"/>
    <s v="TanzaniaLicense allocations (#2.2)"/>
    <x v="0"/>
  </r>
  <r>
    <x v="36"/>
    <x v="36"/>
    <n v="1"/>
    <n v="17"/>
    <s v="Tanzania: 2017"/>
    <s v="TZA"/>
    <s v="Tanzania"/>
    <s v="https://eiti.org/board-decision/2017-53"/>
    <s v="https://eiti.org/document/validation-of-tanzania-2017-documentation"/>
    <n v="2017"/>
    <m/>
    <s v="Meaningful progress"/>
    <x v="21"/>
    <n v="5"/>
    <x v="1"/>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s v="TanzaniaIndustry engagement (#1.2)"/>
    <x v="0"/>
  </r>
  <r>
    <x v="36"/>
    <x v="36"/>
    <n v="1"/>
    <n v="17"/>
    <s v="Tanzania: 2017"/>
    <s v="TZA"/>
    <s v="Tanzania"/>
    <s v="https://eiti.org/board-decision/2017-53"/>
    <s v="https://eiti.org/document/validation-of-tanzania-2017-documentation"/>
    <n v="2017"/>
    <m/>
    <s v="Meaningful progress"/>
    <x v="22"/>
    <n v="4"/>
    <x v="0"/>
    <s v="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
    <m/>
    <s v="http://www.teiti.or.tz/"/>
    <s v="https://eiti.org/api/v1.0/score_data/17"/>
    <s v="TanzaniaGovernment engagement (#1.1)"/>
    <x v="0"/>
  </r>
  <r>
    <x v="36"/>
    <x v="36"/>
    <n v="1"/>
    <n v="17"/>
    <s v="Tanzania: 2017"/>
    <s v="TZA"/>
    <s v="Tanzania"/>
    <s v="https://eiti.org/board-decision/2017-53"/>
    <s v="https://eiti.org/document/validation-of-tanzania-2017-documentation"/>
    <n v="2017"/>
    <m/>
    <s v="Meaningful progress"/>
    <x v="23"/>
    <n v="4"/>
    <x v="0"/>
    <s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
    <m/>
    <s v="http://www.teiti.or.tz/"/>
    <s v="https://eiti.org/api/v1.0/score_data/17"/>
    <s v="TanzaniaMSG governance (#1.4)"/>
    <x v="0"/>
  </r>
  <r>
    <x v="36"/>
    <x v="36"/>
    <n v="1"/>
    <n v="17"/>
    <s v="Tanzania: 2017"/>
    <s v="TZA"/>
    <s v="Tanzania"/>
    <s v="https://eiti.org/board-decision/2017-53"/>
    <s v="https://eiti.org/document/validation-of-tanzania-2017-documentation"/>
    <n v="2017"/>
    <m/>
    <s v="Meaningful progress"/>
    <x v="24"/>
    <n v="5"/>
    <x v="1"/>
    <s v="Tanzania’s record of respecting civil society’s rights and freedoms as key to EITI implementation has traditionally been strong. Overall, the freedoms guarded by the Civil Society Protocol are not impeded. "/>
    <m/>
    <s v="http://www.teiti.or.tz/"/>
    <s v="https://eiti.org/api/v1.0/score_data/17"/>
    <s v="TanzaniaCivil society engagement (#1.3)"/>
    <x v="0"/>
  </r>
  <r>
    <x v="36"/>
    <x v="36"/>
    <n v="1"/>
    <n v="17"/>
    <s v="Tanzania: 2017"/>
    <s v="TZA"/>
    <s v="Tanzania"/>
    <s v="https://eiti.org/board-decision/2017-53"/>
    <s v="https://eiti.org/document/validation-of-tanzania-2017-documentation"/>
    <n v="2017"/>
    <m/>
    <s v="Meaningful progress"/>
    <x v="25"/>
    <n v="4"/>
    <x v="0"/>
    <s v="The government's policy and actual practice on contract disclosure is not described in the EITI Report or on MEM’s website. Looking ahead, the TEITA Act includes provisions related to contract transparency, which are described in the EITI Report. "/>
    <m/>
    <s v="http://www.teiti.or.tz/"/>
    <s v="https://eiti.org/api/v1.0/score_data/17"/>
    <s v="TanzaniaPolicy on contract disclosure (#2.4)"/>
    <x v="0"/>
  </r>
  <r>
    <x v="36"/>
    <x v="36"/>
    <n v="1"/>
    <n v="17"/>
    <s v="Tanzania: 2017"/>
    <s v="TZA"/>
    <s v="Tanzania"/>
    <s v="https://eiti.org/board-decision/2017-53"/>
    <s v="https://eiti.org/document/validation-of-tanzania-2017-documentation"/>
    <n v="2017"/>
    <m/>
    <s v="Meaningful progress"/>
    <x v="26"/>
    <n v="4"/>
    <x v="0"/>
    <s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
    <m/>
    <s v="http://www.teiti.or.tz/"/>
    <s v="https://eiti.org/api/v1.0/score_data/17"/>
    <s v="TanzaniaComprehensiveness (#4.1)"/>
    <x v="0"/>
  </r>
  <r>
    <x v="36"/>
    <x v="36"/>
    <n v="1"/>
    <n v="17"/>
    <s v="Tanzania: 2017"/>
    <s v="TZA"/>
    <s v="Tanzania"/>
    <s v="https://eiti.org/board-decision/2017-53"/>
    <s v="https://eiti.org/document/validation-of-tanzania-2017-documentation"/>
    <n v="2017"/>
    <m/>
    <s v="Meaningful progress"/>
    <x v="27"/>
    <n v="4"/>
    <x v="0"/>
    <s v="Export volumes and values are not consistently disclosed in the EITI Report, with export values not being comprehensively reported. The report does provide additional information on prices for certain commodities."/>
    <m/>
    <s v="http://www.teiti.or.tz/"/>
    <s v="https://eiti.org/api/v1.0/score_data/17"/>
    <s v="TanzaniaExport data (#3.3)"/>
    <x v="0"/>
  </r>
  <r>
    <x v="36"/>
    <x v="36"/>
    <n v="1"/>
    <n v="17"/>
    <s v="Tanzania: 2017"/>
    <s v="TZA"/>
    <s v="Tanzania"/>
    <s v="https://eiti.org/board-decision/2017-53"/>
    <s v="https://eiti.org/document/validation-of-tanzania-2017-documentation"/>
    <n v="2017"/>
    <m/>
    <s v="Meaningful progress"/>
    <x v="5"/>
    <n v="2"/>
    <x v="5"/>
    <s v="The EITI Report does not mention actual or possible revenue from the transportation of oil/gas and minerals, despite the use of several gas pipelines in the country."/>
    <m/>
    <s v="http://www.teiti.or.tz/"/>
    <s v="https://eiti.org/api/v1.0/score_data/17"/>
    <s v="TanzaniaTransportation revenues (#4.4)"/>
    <x v="0"/>
  </r>
  <r>
    <x v="36"/>
    <x v="36"/>
    <n v="1"/>
    <n v="17"/>
    <s v="Tanzania: 2017"/>
    <s v="TZA"/>
    <s v="Tanzania"/>
    <s v="https://eiti.org/board-decision/2017-53"/>
    <s v="https://eiti.org/document/validation-of-tanzania-2017-documentation"/>
    <n v="2017"/>
    <m/>
    <s v="Meaningful progress"/>
    <x v="28"/>
    <n v="0"/>
    <x v="2"/>
    <s v="EITI Requirement 4.3 on barter and infrastructure transactions is not applicable to Tanzania."/>
    <m/>
    <s v="http://www.teiti.or.tz/"/>
    <s v="https://eiti.org/api/v1.0/score_data/17"/>
    <s v="TanzaniaBarter agreements (#4.3)"/>
    <x v="0"/>
  </r>
  <r>
    <x v="36"/>
    <x v="36"/>
    <n v="1"/>
    <n v="17"/>
    <s v="Tanzania: 2017"/>
    <s v="TZA"/>
    <s v="Tanzania"/>
    <s v="https://eiti.org/board-decision/2017-53"/>
    <s v="https://eiti.org/document/validation-of-tanzania-2017-documentation"/>
    <n v="2017"/>
    <m/>
    <s v="Meaningful progress"/>
    <x v="30"/>
    <n v="4"/>
    <x v="0"/>
    <s v="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
    <m/>
    <s v="http://www.teiti.or.tz/"/>
    <s v="https://eiti.org/api/v1.0/score_data/17"/>
    <s v="TanzaniaState participation (#2.6)"/>
    <x v="0"/>
  </r>
  <r>
    <x v="36"/>
    <x v="36"/>
    <n v="1"/>
    <n v="17"/>
    <s v="Tanzania: 2017"/>
    <s v="TZA"/>
    <s v="Tanzania"/>
    <s v="https://eiti.org/board-decision/2017-53"/>
    <s v="https://eiti.org/document/validation-of-tanzania-2017-documentation"/>
    <n v="2017"/>
    <m/>
    <s v="Meaningful progress"/>
    <x v="31"/>
    <n v="1"/>
    <x v="4"/>
    <s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
    <m/>
    <s v="http://www.teiti.or.tz/"/>
    <s v="https://eiti.org/api/v1.0/score_data/17"/>
    <s v="TanzaniaBeneficial ownership (#2.5)"/>
    <x v="0"/>
  </r>
  <r>
    <x v="36"/>
    <x v="36"/>
    <n v="1"/>
    <n v="17"/>
    <s v="Tanzania: 2017"/>
    <s v="TZA"/>
    <s v="Tanzania"/>
    <s v="https://eiti.org/board-decision/2017-53"/>
    <s v="https://eiti.org/document/validation-of-tanzania-2017-documentation"/>
    <n v="2017"/>
    <m/>
    <s v="Meaningful progress"/>
    <x v="32"/>
    <n v="4"/>
    <x v="0"/>
    <s v="Production volume and value data are not consistently disclosed across the extractive sector with some details on production values for gas missing. The EITI Report discloses additional information on production volumes and values by the 15 main producing mining companies."/>
    <m/>
    <s v="http://www.teiti.or.tz/"/>
    <s v="https://eiti.org/api/v1.0/score_data/17"/>
    <s v="TanzaniaProduction data (#3.2)"/>
    <x v="0"/>
  </r>
  <r>
    <x v="36"/>
    <x v="36"/>
    <n v="1"/>
    <n v="17"/>
    <s v="Tanzania: 2017"/>
    <s v="TZA"/>
    <s v="Tanzania"/>
    <s v="https://eiti.org/board-decision/2017-53"/>
    <s v="https://eiti.org/document/validation-of-tanzania-2017-documentation"/>
    <n v="2017"/>
    <m/>
    <s v="Meaningful progress"/>
    <x v="33"/>
    <n v="5"/>
    <x v="1"/>
    <s v="The EITI Report contains an overview of the extractive sector, including exploration activities."/>
    <m/>
    <s v="http://www.teiti.or.tz/"/>
    <s v="https://eiti.org/api/v1.0/score_data/17"/>
    <s v="TanzaniaExploration data (#3.1)"/>
    <x v="0"/>
  </r>
  <r>
    <x v="37"/>
    <x v="37"/>
    <n v="1"/>
    <n v="11"/>
    <s v="Timor-Leste: 2016"/>
    <s v="TLS"/>
    <s v="Timor-Leste"/>
    <s v="https://eiti.org/board-decision/2017-4"/>
    <s v="https://eiti.org/document/validation-timorleste-2016-reports"/>
    <n v="2016"/>
    <n v="2018"/>
    <s v="Satisfactory progress"/>
    <x v="22"/>
    <n v="5"/>
    <x v="1"/>
    <s v="The government is committed to the EITI and relevant government representatives are part of the multi-stakeholder group (MSG)"/>
    <s v="https://eiti.org/timorleste#timor-lestes-progress-by-requirement"/>
    <s v="http://www.eiti.tl/"/>
    <s v="https://eiti.org/api/v1.0/score_data/11"/>
    <s v="Timor-LesteGovernment engagement (#1.1)"/>
    <x v="1"/>
  </r>
  <r>
    <x v="37"/>
    <x v="37"/>
    <n v="1"/>
    <n v="11"/>
    <s v="Timor-Leste: 2016"/>
    <s v="TLS"/>
    <s v="Timor-Leste"/>
    <s v="https://eiti.org/board-decision/2017-4"/>
    <s v="https://eiti.org/document/validation-timorleste-2016-reports"/>
    <n v="2016"/>
    <n v="2018"/>
    <s v="Satisfactory progress"/>
    <x v="2"/>
    <n v="0"/>
    <x v="2"/>
    <s v="The 2014 Annual Activity Report confirms that sub-national transfers are not applicable."/>
    <s v="https://eiti.org/timorleste#timor-lestes-progress-by-requirement"/>
    <s v="http://www.eiti.tl/"/>
    <s v="https://eiti.org/api/v1.0/score_data/11"/>
    <s v="Timor-LesteSubnational transfers (#5.2)"/>
    <x v="1"/>
  </r>
  <r>
    <x v="37"/>
    <x v="37"/>
    <n v="1"/>
    <n v="11"/>
    <s v="Timor-Leste: 2016"/>
    <s v="TLS"/>
    <s v="Timor-Leste"/>
    <s v="https://eiti.org/board-decision/2017-4"/>
    <s v="https://eiti.org/document/validation-timorleste-2016-reports"/>
    <n v="2016"/>
    <n v="2018"/>
    <s v="Satisfactory progress"/>
    <x v="3"/>
    <n v="5"/>
    <x v="1"/>
    <s v="The 2012 and 2013 EITI Reports disclose how revenues are allocated."/>
    <s v="https://eiti.org/timorleste#timor-lestes-progress-by-requirement"/>
    <s v="http://www.eiti.tl/"/>
    <s v="https://eiti.org/api/v1.0/score_data/11"/>
    <s v="Timor-LesteDistribution of revenues (#5.1)"/>
    <x v="1"/>
  </r>
  <r>
    <x v="37"/>
    <x v="37"/>
    <n v="1"/>
    <n v="11"/>
    <s v="Timor-Leste: 2016"/>
    <s v="TLS"/>
    <s v="Timor-Leste"/>
    <s v="https://eiti.org/board-decision/2017-4"/>
    <s v="https://eiti.org/document/validation-timorleste-2016-reports"/>
    <n v="2016"/>
    <n v="2018"/>
    <s v="Satisfactory progress"/>
    <x v="14"/>
    <n v="4"/>
    <x v="0"/>
    <s v="The 2013 EITI Report contains only aggregated data on value and spending of social expenditures by company. The ANPM (National Petroleum Agency) annual report for 2013 likewise only provides aggregate figures. In light of this, it is difficult to conclude that the “nature and the deemed value of the in-kind transaction” is disclosed."/>
    <s v="https://eiti.org/timorleste#timor-lestes-progress-by-requirement"/>
    <s v="http://www.eiti.tl/"/>
    <s v="https://eiti.org/api/v1.0/score_data/11"/>
    <s v="Timor-LesteMandatory social expenditures (#6.1)"/>
    <x v="1"/>
  </r>
  <r>
    <x v="37"/>
    <x v="37"/>
    <n v="1"/>
    <n v="11"/>
    <s v="Timor-Leste: 2016"/>
    <s v="TLS"/>
    <s v="Timor-Leste"/>
    <s v="https://eiti.org/board-decision/2017-4"/>
    <s v="https://eiti.org/document/validation-timorleste-2016-reports"/>
    <n v="2016"/>
    <n v="2018"/>
    <s v="Satisfactory progress"/>
    <x v="8"/>
    <n v="1"/>
    <x v="4"/>
    <s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
    <s v="https://eiti.org/timorleste#timor-lestes-progress-by-requirement"/>
    <s v="http://www.eiti.tl/"/>
    <s v="https://eiti.org/api/v1.0/score_data/11"/>
    <s v="Timor-LesteRevenue management and expenditures (#5.3)"/>
    <x v="1"/>
  </r>
  <r>
    <x v="37"/>
    <x v="37"/>
    <n v="1"/>
    <n v="11"/>
    <s v="Timor-Leste: 2016"/>
    <s v="TLS"/>
    <s v="Timor-Leste"/>
    <s v="https://eiti.org/board-decision/2017-4"/>
    <s v="https://eiti.org/document/validation-timorleste-2016-reports"/>
    <n v="2016"/>
    <n v="2018"/>
    <s v="Satisfactory progress"/>
    <x v="6"/>
    <n v="4"/>
    <x v="0"/>
    <s v="The EITI Standard requires that the financial data is disaggregated by individual company, government entity and revenue stream. The 2013 and the 2012 EITI Reports only provides aggregated revenue data per company, and aggregated data per revenue stream. Even though government subsequently published disaggregated figures for payments collected by ANPM (National Petroleum and Mineral Authorities) such as profit oil, FTP and royalties, other taxes collected by NDPT such as income taxes are still not disaggregated. "/>
    <s v="https://eiti.org/timorleste#timor-lestes-progress-by-requirement"/>
    <s v="http://www.eiti.tl/"/>
    <s v="https://eiti.org/api/v1.0/score_data/11"/>
    <s v="Timor-LesteDisaggregation (#4.7)"/>
    <x v="1"/>
  </r>
  <r>
    <x v="37"/>
    <x v="37"/>
    <n v="1"/>
    <n v="11"/>
    <s v="Timor-Leste: 2016"/>
    <s v="TLS"/>
    <s v="Timor-Leste"/>
    <s v="https://eiti.org/board-decision/2017-4"/>
    <s v="https://eiti.org/document/validation-timorleste-2016-reports"/>
    <n v="2016"/>
    <n v="2018"/>
    <s v="Satisfactory progress"/>
    <x v="7"/>
    <n v="0"/>
    <x v="2"/>
    <s v="There was no reference to subnational direct payments in the 2013 and 2012 EITI Reports. However, the 2015 EITI Annual Activity Report confirms that subnational direct payments are not applicable."/>
    <s v="https://eiti.org/timorleste#timor-lestes-progress-by-requirement"/>
    <s v="http://www.eiti.tl/"/>
    <s v="https://eiti.org/api/v1.0/score_data/11"/>
    <s v="Timor-LesteDirect subnational payments (#4.6)"/>
    <x v="1"/>
  </r>
  <r>
    <x v="37"/>
    <x v="37"/>
    <n v="1"/>
    <n v="11"/>
    <s v="Timor-Leste: 2016"/>
    <s v="TLS"/>
    <s v="Timor-Leste"/>
    <s v="https://eiti.org/board-decision/2017-4"/>
    <s v="https://eiti.org/document/validation-timorleste-2016-reports"/>
    <n v="2016"/>
    <n v="2018"/>
    <s v="Satisfactory progress"/>
    <x v="0"/>
    <n v="4"/>
    <x v="0"/>
    <s v="The assessment of data quality highlights gaps in the use of the agreed upon procedure for EITI Reports, including concerns about reporting templates and cumbersome reporting procedures caused by confidentiality agreements."/>
    <s v="https://eiti.org/timorleste#timor-lestes-progress-by-requirement"/>
    <s v="http://www.eiti.tl/"/>
    <s v="https://eiti.org/api/v1.0/score_data/11"/>
    <s v="Timor-LesteData quality (#4.9)"/>
    <x v="1"/>
  </r>
  <r>
    <x v="37"/>
    <x v="37"/>
    <n v="1"/>
    <n v="11"/>
    <s v="Timor-Leste: 2016"/>
    <s v="TLS"/>
    <s v="Timor-Leste"/>
    <s v="https://eiti.org/board-decision/2017-4"/>
    <s v="https://eiti.org/document/validation-timorleste-2016-reports"/>
    <n v="2016"/>
    <n v="2018"/>
    <s v="Satisfactory progress"/>
    <x v="1"/>
    <n v="5"/>
    <x v="1"/>
    <s v="The 2013 EITI Report was published by the deadline of 31 December 2015. The national multi-stakeholder group is encouraged to explore opportunities for publishing more timely EITI data."/>
    <s v="https://eiti.org/timorleste#timor-lestes-progress-by-requirement"/>
    <s v="http://www.eiti.tl/"/>
    <s v="https://eiti.org/api/v1.0/score_data/11"/>
    <s v="Timor-LesteData timeliness (#4.8)"/>
    <x v="1"/>
  </r>
  <r>
    <x v="37"/>
    <x v="37"/>
    <n v="1"/>
    <n v="11"/>
    <s v="Timor-Leste: 2016"/>
    <s v="TLS"/>
    <s v="Timor-Leste"/>
    <s v="https://eiti.org/board-decision/2017-4"/>
    <s v="https://eiti.org/document/validation-timorleste-2016-reports"/>
    <n v="2016"/>
    <n v="2018"/>
    <s v="Satisfactory progress"/>
    <x v="12"/>
    <n v="4"/>
    <x v="0"/>
    <s v="The national multi-stakeholder group has produced annual progress reports documenting progress and outcomes of implementation. Further work on assessing impact should be considered._x000a_"/>
    <s v="https://eiti.org/timorleste#timor-lestes-progress-by-requirement"/>
    <s v="http://www.eiti.tl/"/>
    <s v="https://eiti.org/api/v1.0/score_data/11"/>
    <s v="Timor-LesteOutcomes and impact of implementation (#7.4)"/>
    <x v="1"/>
  </r>
  <r>
    <x v="37"/>
    <x v="37"/>
    <n v="1"/>
    <n v="11"/>
    <s v="Timor-Leste: 2016"/>
    <s v="TLS"/>
    <s v="Timor-Leste"/>
    <s v="https://eiti.org/board-decision/2017-4"/>
    <s v="https://eiti.org/document/validation-timorleste-2016-reports"/>
    <n v="2016"/>
    <n v="2018"/>
    <s v="Satisfactory progress"/>
    <x v="9"/>
    <n v="5"/>
    <x v="1"/>
    <s v="The national multi-stakeholder group has taken steps to act upon lessons learnt, to identify, investigate and address the causes of any discrepancies and to consider the recommendations for improvements from the Independent Administrator._x000a_"/>
    <s v="https://eiti.org/timorleste#timor-lestes-progress-by-requirement"/>
    <s v="http://www.eiti.tl/"/>
    <s v="https://eiti.org/api/v1.0/score_data/11"/>
    <s v="Timor-LesteFollow up on recommendations (#7.3)"/>
    <x v="1"/>
  </r>
  <r>
    <x v="37"/>
    <x v="37"/>
    <n v="1"/>
    <n v="11"/>
    <s v="Timor-Leste: 2016"/>
    <s v="TLS"/>
    <s v="Timor-Leste"/>
    <s v="https://eiti.org/board-decision/2017-4"/>
    <s v="https://eiti.org/document/validation-timorleste-2016-reports"/>
    <n v="2016"/>
    <n v="2018"/>
    <s v="Satisfactory progress"/>
    <x v="24"/>
    <n v="4"/>
    <x v="0"/>
    <s v="There is an enabling environment for civil society participation. Civil society is involved in implementation. However, capacity constraints are affecting their ability to be fully and effectively engaged in the design, implementation, monitoring and evaluation of the EITI process."/>
    <s v="https://eiti.org/timorleste#timor-lestes-progress-by-requirement"/>
    <s v="http://www.eiti.tl/"/>
    <s v="https://eiti.org/api/v1.0/score_data/11"/>
    <s v="Timor-LesteCivil society engagement (#1.3)"/>
    <x v="1"/>
  </r>
  <r>
    <x v="37"/>
    <x v="37"/>
    <n v="1"/>
    <n v="11"/>
    <s v="Timor-Leste: 2016"/>
    <s v="TLS"/>
    <s v="Timor-Leste"/>
    <s v="https://eiti.org/board-decision/2017-4"/>
    <s v="https://eiti.org/document/validation-timorleste-2016-reports"/>
    <n v="2016"/>
    <n v="2018"/>
    <s v="Satisfactory progress"/>
    <x v="11"/>
    <n v="4"/>
    <x v="0"/>
    <s v=""/>
    <s v="https://eiti.org/timorleste#timor-lestes-progress-by-requirement"/>
    <s v="http://www.eiti.tl/"/>
    <s v="https://eiti.org/api/v1.0/score_data/11"/>
    <s v="Timor-LesteOverall Progress (#0.0)"/>
    <x v="1"/>
  </r>
  <r>
    <x v="37"/>
    <x v="37"/>
    <n v="1"/>
    <n v="11"/>
    <s v="Timor-Leste: 2016"/>
    <s v="TLS"/>
    <s v="Timor-Leste"/>
    <s v="https://eiti.org/board-decision/2017-4"/>
    <s v="https://eiti.org/document/validation-timorleste-2016-reports"/>
    <n v="2016"/>
    <n v="2018"/>
    <s v="Satisfactory progress"/>
    <x v="16"/>
    <n v="5"/>
    <x v="1"/>
    <s v="Most of this data has been provided, however estimates of informal sector activity and data on extractive industry revenue as a percentage of total government revenue should be disclosed in the future."/>
    <s v="https://eiti.org/timorleste#timor-lestes-progress-by-requirement"/>
    <s v="http://www.eiti.tl/"/>
    <s v="https://eiti.org/api/v1.0/score_data/11"/>
    <s v="Timor-LesteEconomic contribution (#6.3)"/>
    <x v="1"/>
  </r>
  <r>
    <x v="37"/>
    <x v="37"/>
    <n v="1"/>
    <n v="11"/>
    <s v="Timor-Leste: 2016"/>
    <s v="TLS"/>
    <s v="Timor-Leste"/>
    <s v="https://eiti.org/board-decision/2017-4"/>
    <s v="https://eiti.org/document/validation-timorleste-2016-reports"/>
    <n v="2016"/>
    <n v="2018"/>
    <s v="Satisfactory progress"/>
    <x v="13"/>
    <n v="0"/>
    <x v="2"/>
    <s v="State-participation in the extractive sector does not yet give rise to material revenue in Timor-Leste both for the 2012 and 2013 EITI Reports."/>
    <s v="https://eiti.org/timorleste#timor-lestes-progress-by-requirement"/>
    <s v="http://www.eiti.tl/"/>
    <s v="https://eiti.org/api/v1.0/score_data/11"/>
    <s v="Timor-LesteSOE quasi-fiscal expenditures (#6.2)"/>
    <x v="1"/>
  </r>
  <r>
    <x v="37"/>
    <x v="37"/>
    <n v="1"/>
    <n v="11"/>
    <s v="Timor-Leste: 2016"/>
    <s v="TLS"/>
    <s v="Timor-Leste"/>
    <s v="https://eiti.org/board-decision/2017-4"/>
    <s v="https://eiti.org/document/validation-timorleste-2016-reports"/>
    <n v="2016"/>
    <n v="2018"/>
    <s v="Satisfactory progress"/>
    <x v="10"/>
    <n v="1"/>
    <x v="4"/>
    <s v="TL-EITI does not yet provide EITI data in open data formats. There are considerable efforts underway to mainstream transparency in government systems."/>
    <s v="https://eiti.org/timorleste#timor-lestes-progress-by-requirement"/>
    <s v="http://www.eiti.tl/"/>
    <s v="https://eiti.org/api/v1.0/score_data/11"/>
    <s v="Timor-LesteData accessibility (#7.2)"/>
    <x v="1"/>
  </r>
  <r>
    <x v="37"/>
    <x v="37"/>
    <n v="1"/>
    <n v="11"/>
    <s v="Timor-Leste: 2016"/>
    <s v="TLS"/>
    <s v="Timor-Leste"/>
    <s v="https://eiti.org/board-decision/2017-4"/>
    <s v="https://eiti.org/document/validation-timorleste-2016-reports"/>
    <n v="2016"/>
    <n v="2018"/>
    <s v="Satisfactory progress"/>
    <x v="15"/>
    <n v="5"/>
    <x v="1"/>
    <s v="The national multi-stakeholder group has taken steps to ensure that the EITI Report is comprehensible, actively promoted and publicly accessible. Through the organisation of dissemination events and workshops, TL-EITI has ensured that the EITI has also contributed to public debate."/>
    <s v="https://eiti.org/timorleste#timor-lestes-progress-by-requirement"/>
    <s v="http://www.eiti.tl/"/>
    <s v="https://eiti.org/api/v1.0/score_data/11"/>
    <s v="Timor-LestePublic debate (#7.1)"/>
    <x v="1"/>
  </r>
  <r>
    <x v="37"/>
    <x v="37"/>
    <n v="1"/>
    <n v="11"/>
    <s v="Timor-Leste: 2016"/>
    <s v="TLS"/>
    <s v="Timor-Leste"/>
    <s v="https://eiti.org/board-decision/2017-4"/>
    <s v="https://eiti.org/document/validation-timorleste-2016-reports"/>
    <n v="2016"/>
    <n v="2018"/>
    <s v="Satisfactory progress"/>
    <x v="25"/>
    <n v="5"/>
    <x v="1"/>
    <s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
    <s v="https://eiti.org/timorleste#timor-lestes-progress-by-requirement"/>
    <s v="http://www.eiti.tl/"/>
    <s v="https://eiti.org/api/v1.0/score_data/11"/>
    <s v="Timor-LestePolicy on contract disclosure (#2.4)"/>
    <x v="1"/>
  </r>
  <r>
    <x v="37"/>
    <x v="37"/>
    <n v="1"/>
    <n v="11"/>
    <s v="Timor-Leste: 2016"/>
    <s v="TLS"/>
    <s v="Timor-Leste"/>
    <s v="https://eiti.org/board-decision/2017-4"/>
    <s v="https://eiti.org/document/validation-timorleste-2016-reports"/>
    <n v="2016"/>
    <n v="2018"/>
    <s v="Satisfactory progress"/>
    <x v="19"/>
    <n v="5"/>
    <x v="1"/>
    <s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
    <s v="https://eiti.org/timorleste#timor-lestes-progress-by-requirement"/>
    <s v="http://www.eiti.tl/"/>
    <s v="https://eiti.org/api/v1.0/score_data/11"/>
    <s v="Timor-LesteLicense register (#2.3)"/>
    <x v="1"/>
  </r>
  <r>
    <x v="37"/>
    <x v="37"/>
    <n v="1"/>
    <n v="11"/>
    <s v="Timor-Leste: 2016"/>
    <s v="TLS"/>
    <s v="Timor-Leste"/>
    <s v="https://eiti.org/board-decision/2017-4"/>
    <s v="https://eiti.org/document/validation-timorleste-2016-reports"/>
    <n v="2016"/>
    <n v="2018"/>
    <s v="Satisfactory progress"/>
    <x v="30"/>
    <n v="0"/>
    <x v="2"/>
    <s v="The 2013 EITI Report states that this requirement is not applicable in Timor-Leste as state-participation does not yet give rise to material revenues. However, some information related to Timor Gap has been provided."/>
    <s v="https://eiti.org/timorleste#timor-lestes-progress-by-requirement"/>
    <s v="http://www.eiti.tl/"/>
    <s v="https://eiti.org/api/v1.0/score_data/11"/>
    <s v="Timor-LesteState participation (#2.6)"/>
    <x v="1"/>
  </r>
  <r>
    <x v="37"/>
    <x v="37"/>
    <n v="1"/>
    <n v="11"/>
    <s v="Timor-Leste: 2016"/>
    <s v="TLS"/>
    <s v="Timor-Leste"/>
    <s v="https://eiti.org/board-decision/2017-4"/>
    <s v="https://eiti.org/document/validation-timorleste-2016-reports"/>
    <n v="2016"/>
    <n v="2018"/>
    <s v="Satisfactory progress"/>
    <x v="31"/>
    <n v="1"/>
    <x v="4"/>
    <s v="There is no evidence that the multi-stakeholder group has discussed this topic in any detail."/>
    <s v="https://eiti.org/timorleste#timor-lestes-progress-by-requirement"/>
    <s v="http://www.eiti.tl/"/>
    <s v="https://eiti.org/api/v1.0/score_data/11"/>
    <s v="Timor-LesteBeneficial ownership (#2.5)"/>
    <x v="1"/>
  </r>
  <r>
    <x v="37"/>
    <x v="37"/>
    <n v="1"/>
    <n v="11"/>
    <s v="Timor-Leste: 2016"/>
    <s v="TLS"/>
    <s v="Timor-Leste"/>
    <s v="https://eiti.org/board-decision/2017-4"/>
    <s v="https://eiti.org/document/validation-timorleste-2016-reports"/>
    <n v="2016"/>
    <n v="2018"/>
    <s v="Satisfactory progress"/>
    <x v="18"/>
    <n v="5"/>
    <x v="1"/>
    <s v="The work plan has clear objectives linked to national priorities for the extractive sector, as well as more detailed actions and timelines. Costing is missing for some items, and implementation is slightly behind schedule."/>
    <s v="https://eiti.org/timorleste#timor-lestes-progress-by-requirement"/>
    <s v="http://www.eiti.tl/"/>
    <s v="https://eiti.org/api/v1.0/score_data/11"/>
    <s v="Timor-LesteWorkplan (#1.5)"/>
    <x v="1"/>
  </r>
  <r>
    <x v="37"/>
    <x v="37"/>
    <n v="1"/>
    <n v="11"/>
    <s v="Timor-Leste: 2016"/>
    <s v="TLS"/>
    <s v="Timor-Leste"/>
    <s v="https://eiti.org/board-decision/2017-4"/>
    <s v="https://eiti.org/document/validation-timorleste-2016-reports"/>
    <n v="2016"/>
    <n v="2018"/>
    <s v="Satisfactory progress"/>
    <x v="23"/>
    <n v="4"/>
    <x v="0"/>
    <s v="The multi-stakeholder group (MSG) comprises relevant actors and all stakeholders feel adequately represented. The TOR for the MSG addresses the requirements of the EITI Standard and appears to be largely followed in practice. There have been concerns about decision-making, however since the fallout in 2013, there is no evidence that any new decisions have been taken without consensus. The MSG meets frequently and attendance and record keeping appears adequate. While capacity is strong among government and companies, there is limited evidence that civil society MSG members have sufficient capacity to carry out their duties."/>
    <s v="https://eiti.org/timorleste#timor-lestes-progress-by-requirement"/>
    <s v="http://www.eiti.tl/"/>
    <s v="https://eiti.org/api/v1.0/score_data/11"/>
    <s v="Timor-LesteMSG governance (#1.4)"/>
    <x v="1"/>
  </r>
  <r>
    <x v="37"/>
    <x v="37"/>
    <n v="1"/>
    <n v="11"/>
    <s v="Timor-Leste: 2016"/>
    <s v="TLS"/>
    <s v="Timor-Leste"/>
    <s v="https://eiti.org/board-decision/2017-4"/>
    <s v="https://eiti.org/document/validation-timorleste-2016-reports"/>
    <n v="2016"/>
    <n v="2018"/>
    <s v="Satisfactory progress"/>
    <x v="20"/>
    <n v="5"/>
    <x v="1"/>
    <s v="The 2013 EITI Report and the Supplementary Report provide sufficient detail about license allocations including the financial and technical criteria and deviations applicable to PSC 11-106. This requirement was not applicable in 2012 as no licenses were transferred or awarded."/>
    <s v="https://eiti.org/timorleste#timor-lestes-progress-by-requirement"/>
    <s v="http://www.eiti.tl/"/>
    <s v="https://eiti.org/api/v1.0/score_data/11"/>
    <s v="Timor-LesteLicense allocations (#2.2)"/>
    <x v="1"/>
  </r>
  <r>
    <x v="37"/>
    <x v="37"/>
    <n v="1"/>
    <n v="11"/>
    <s v="Timor-Leste: 2016"/>
    <s v="TLS"/>
    <s v="Timor-Leste"/>
    <s v="https://eiti.org/board-decision/2017-4"/>
    <s v="https://eiti.org/document/validation-timorleste-2016-reports"/>
    <n v="2016"/>
    <n v="2018"/>
    <s v="Satisfactory progress"/>
    <x v="17"/>
    <n v="5"/>
    <x v="1"/>
    <s v="Comprehensive disclosure of relevant laws, regulations and fiscal regime in both the 2012 and 2013 EITI Reports."/>
    <s v="https://eiti.org/timorleste#timor-lestes-progress-by-requirement"/>
    <s v="http://www.eiti.tl/"/>
    <s v="https://eiti.org/api/v1.0/score_data/11"/>
    <s v="Timor-LesteLegal framework (#2.1)"/>
    <x v="1"/>
  </r>
  <r>
    <x v="37"/>
    <x v="37"/>
    <n v="1"/>
    <n v="11"/>
    <s v="Timor-Leste: 2016"/>
    <s v="TLS"/>
    <s v="Timor-Leste"/>
    <s v="https://eiti.org/board-decision/2017-4"/>
    <s v="https://eiti.org/document/validation-timorleste-2016-reports"/>
    <n v="2016"/>
    <n v="2018"/>
    <s v="Satisfactory progress"/>
    <x v="28"/>
    <n v="0"/>
    <x v="2"/>
    <s v="There was no mention of barter and infrastructure payments in the 2013 and 2012 EITI Reports. However, the 2015 Annual Activity Report confirms that barter and infrastructure arrangements are not applicable."/>
    <s v="https://eiti.org/timorleste#timor-lestes-progress-by-requirement"/>
    <s v="http://www.eiti.tl/"/>
    <s v="https://eiti.org/api/v1.0/score_data/11"/>
    <s v="Timor-LesteBarter agreements (#4.3)"/>
    <x v="1"/>
  </r>
  <r>
    <x v="37"/>
    <x v="37"/>
    <n v="1"/>
    <n v="11"/>
    <s v="Timor-Leste: 2016"/>
    <s v="TLS"/>
    <s v="Timor-Leste"/>
    <s v="https://eiti.org/board-decision/2017-4"/>
    <s v="https://eiti.org/document/validation-timorleste-2016-reports"/>
    <n v="2016"/>
    <n v="2018"/>
    <s v="Satisfactory progress"/>
    <x v="29"/>
    <n v="0"/>
    <x v="2"/>
    <s v="The 2013 and 2012 EITI Reports confirm that in-kind revenues were not applicable in 2012."/>
    <s v="https://eiti.org/timorleste#timor-lestes-progress-by-requirement"/>
    <s v="http://www.eiti.tl/"/>
    <s v="https://eiti.org/api/v1.0/score_data/11"/>
    <s v="Timor-LesteIn-kind revenues (#4.2)"/>
    <x v="1"/>
  </r>
  <r>
    <x v="37"/>
    <x v="37"/>
    <n v="1"/>
    <n v="11"/>
    <s v="Timor-Leste: 2016"/>
    <s v="TLS"/>
    <s v="Timor-Leste"/>
    <s v="https://eiti.org/board-decision/2017-4"/>
    <s v="https://eiti.org/document/validation-timorleste-2016-reports"/>
    <n v="2016"/>
    <n v="2018"/>
    <s v="Satisfactory progress"/>
    <x v="4"/>
    <n v="5"/>
    <x v="1"/>
    <s v="The 2013 Report discusses Timor GAP’s (the national oil company) financial relationship with the government, as well as its management of Tasi Mane project and provides all disclosures related to transactions between the government and Timor GAP."/>
    <s v="https://eiti.org/timorleste#timor-lestes-progress-by-requirement"/>
    <s v="http://www.eiti.tl/"/>
    <s v="https://eiti.org/api/v1.0/score_data/11"/>
    <s v="Timor-LesteSOE transactions (#4.5)"/>
    <x v="1"/>
  </r>
  <r>
    <x v="37"/>
    <x v="37"/>
    <n v="1"/>
    <n v="11"/>
    <s v="Timor-Leste: 2016"/>
    <s v="TLS"/>
    <s v="Timor-Leste"/>
    <s v="https://eiti.org/board-decision/2017-4"/>
    <s v="https://eiti.org/document/validation-timorleste-2016-reports"/>
    <n v="2016"/>
    <n v="2018"/>
    <s v="Satisfactory progress"/>
    <x v="5"/>
    <n v="0"/>
    <x v="2"/>
    <s v="The 2013 and 2012 EITI Reports include disclosure of a pipeline fee. Given that the fee is not material relative to total government revenues from the sector, the International Secretariat’s initial assessment is that this requirement is not applicable."/>
    <s v="https://eiti.org/timorleste#timor-lestes-progress-by-requirement"/>
    <s v="http://www.eiti.tl/"/>
    <s v="https://eiti.org/api/v1.0/score_data/11"/>
    <s v="Timor-LesteTransportation revenues (#4.4)"/>
    <x v="1"/>
  </r>
  <r>
    <x v="37"/>
    <x v="37"/>
    <n v="1"/>
    <n v="11"/>
    <s v="Timor-Leste: 2016"/>
    <s v="TLS"/>
    <s v="Timor-Leste"/>
    <s v="https://eiti.org/board-decision/2017-4"/>
    <s v="https://eiti.org/document/validation-timorleste-2016-reports"/>
    <n v="2016"/>
    <n v="2018"/>
    <s v="Satisfactory progress"/>
    <x v="32"/>
    <n v="5"/>
    <x v="1"/>
    <s v="Production volumes are not disaggregated by commodity, and production values by commodity are not included in the EITI Report but ANPM (National Petroleum and Mineral Authorities) subsequently provided this information on their website."/>
    <s v="https://eiti.org/timorleste#timor-lestes-progress-by-requirement"/>
    <s v="http://www.eiti.tl/"/>
    <s v="https://eiti.org/api/v1.0/score_data/11"/>
    <s v="Timor-LesteProduction data (#3.2)"/>
    <x v="1"/>
  </r>
  <r>
    <x v="37"/>
    <x v="37"/>
    <n v="1"/>
    <n v="11"/>
    <s v="Timor-Leste: 2016"/>
    <s v="TLS"/>
    <s v="Timor-Leste"/>
    <s v="https://eiti.org/board-decision/2017-4"/>
    <s v="https://eiti.org/document/validation-timorleste-2016-reports"/>
    <n v="2016"/>
    <n v="2018"/>
    <s v="Satisfactory progress"/>
    <x v="33"/>
    <n v="5"/>
    <x v="1"/>
    <s v="The 2013 EITI Report provides an overview of the sector, including a brief overview of one exploration activity."/>
    <s v="https://eiti.org/timorleste#timor-lestes-progress-by-requirement"/>
    <s v="http://www.eiti.tl/"/>
    <s v="https://eiti.org/api/v1.0/score_data/11"/>
    <s v="Timor-LesteExploration data (#3.1)"/>
    <x v="1"/>
  </r>
  <r>
    <x v="37"/>
    <x v="37"/>
    <n v="1"/>
    <n v="11"/>
    <s v="Timor-Leste: 2016"/>
    <s v="TLS"/>
    <s v="Timor-Leste"/>
    <s v="https://eiti.org/board-decision/2017-4"/>
    <s v="https://eiti.org/document/validation-timorleste-2016-reports"/>
    <n v="2016"/>
    <n v="2018"/>
    <s v="Satisfactory progress"/>
    <x v="26"/>
    <n v="5"/>
    <x v="1"/>
    <s v="For both 2013 and 2013 EITI Reports, disclosures of payments and revenues are comprehensive."/>
    <s v="https://eiti.org/timorleste#timor-lestes-progress-by-requirement"/>
    <s v="http://www.eiti.tl/"/>
    <s v="https://eiti.org/api/v1.0/score_data/11"/>
    <s v="Timor-LesteComprehensiveness (#4.1)"/>
    <x v="1"/>
  </r>
  <r>
    <x v="37"/>
    <x v="37"/>
    <n v="1"/>
    <n v="11"/>
    <s v="Timor-Leste: 2016"/>
    <s v="TLS"/>
    <s v="Timor-Leste"/>
    <s v="https://eiti.org/board-decision/2017-4"/>
    <s v="https://eiti.org/document/validation-timorleste-2016-reports"/>
    <n v="2016"/>
    <n v="2018"/>
    <s v="Satisfactory progress"/>
    <x v="27"/>
    <n v="5"/>
    <x v="1"/>
    <s v="Export values are not disaggregated by commodity, and export volumes by commodity are not included in the EITI Report but ANPM (National Petroleum and Mineral Authorities) subsequently provided this information on their website."/>
    <s v="https://eiti.org/timorleste#timor-lestes-progress-by-requirement"/>
    <s v="http://www.eiti.tl/"/>
    <s v="https://eiti.org/api/v1.0/score_data/11"/>
    <s v="Timor-LesteExport data (#3.3)"/>
    <x v="1"/>
  </r>
  <r>
    <x v="37"/>
    <x v="37"/>
    <n v="1"/>
    <n v="11"/>
    <s v="Timor-Leste: 2016"/>
    <s v="TLS"/>
    <s v="Timor-Leste"/>
    <s v="https://eiti.org/board-decision/2017-4"/>
    <s v="https://eiti.org/document/validation-timorleste-2016-reports"/>
    <n v="2016"/>
    <n v="2018"/>
    <s v="Satisfactory progress"/>
    <x v="21"/>
    <n v="4"/>
    <x v="0"/>
    <s v="Companies are actively engaged in the design and implementation of the EITI, including MSG deliberations. However, the lack of enabling legislation seems to affect companies’ willingness to disclose information such as disaggregated revenue and production data. In addition, the lengthy review processes, insistence on confidentiality agreements, and lack of substantiation of arguments that certain information is confidential, makes it difficult to conclude that companies are effectively engaged in the EITI process in a way that supports the principles of the EITI."/>
    <s v="https://eiti.org/timorleste#timor-lestes-progress-by-requirement"/>
    <s v="http://www.eiti.tl/"/>
    <s v="https://eiti.org/api/v1.0/score_data/11"/>
    <s v="Timor-LesteIndustry engagement (#1.2)"/>
    <x v="1"/>
  </r>
  <r>
    <x v="38"/>
    <x v="38"/>
    <n v="1"/>
    <n v="31"/>
    <s v="Togo: 2017"/>
    <s v="TGO"/>
    <s v="Togo"/>
    <s v="https://eiti.org/BD/2018-24"/>
    <s v="https://eiti.org/document/togo-validation-2017"/>
    <n v="2017"/>
    <n v="2017"/>
    <s v="Meaningful progress"/>
    <x v="0"/>
    <n v="5"/>
    <x v="1"/>
    <s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
    <s v="https://eiti.org/togo#togos-progress-by-requirement"/>
    <s v="http://www.itietogo.org/"/>
    <s v="https://eiti.org/api/v1.0/score_data/31"/>
    <s v="TogoData quality (#4.9)"/>
    <x v="0"/>
  </r>
  <r>
    <x v="38"/>
    <x v="38"/>
    <n v="1"/>
    <n v="31"/>
    <s v="Togo: 2017"/>
    <s v="TGO"/>
    <s v="Togo"/>
    <s v="https://eiti.org/BD/2018-24"/>
    <s v="https://eiti.org/document/togo-validation-2017"/>
    <n v="2017"/>
    <n v="2017"/>
    <s v="Meaningful progress"/>
    <x v="1"/>
    <n v="5"/>
    <x v="1"/>
    <s v="Data covering financial year 2014 was published by the end of 2016, in accordance with the EITI’s timeliness requirements."/>
    <s v="https://eiti.org/togo#togos-progress-by-requirement"/>
    <s v="http://www.itietogo.org/"/>
    <s v="https://eiti.org/api/v1.0/score_data/31"/>
    <s v="TogoData timeliness (#4.8)"/>
    <x v="0"/>
  </r>
  <r>
    <x v="38"/>
    <x v="38"/>
    <n v="1"/>
    <n v="31"/>
    <s v="Togo: 2017"/>
    <s v="TGO"/>
    <s v="Togo"/>
    <s v="https://eiti.org/BD/2018-24"/>
    <s v="https://eiti.org/document/togo-validation-2017"/>
    <n v="2017"/>
    <n v="2017"/>
    <s v="Meaningful progress"/>
    <x v="2"/>
    <n v="4"/>
    <x v="0"/>
    <s v="The report covers the main subnational transfers, but the actual revenue sharing formula used and the discrepancies between the amount transferred and the amount calculated were not clear to stakeholders. "/>
    <s v="https://eiti.org/togo#togos-progress-by-requirement"/>
    <s v="http://www.itietogo.org/"/>
    <s v="https://eiti.org/api/v1.0/score_data/31"/>
    <s v="TogoSubnational transfers (#5.2)"/>
    <x v="0"/>
  </r>
  <r>
    <x v="38"/>
    <x v="38"/>
    <n v="1"/>
    <n v="31"/>
    <s v="Togo: 2017"/>
    <s v="TGO"/>
    <s v="Togo"/>
    <s v="https://eiti.org/BD/2018-24"/>
    <s v="https://eiti.org/document/togo-validation-2017"/>
    <n v="2017"/>
    <n v="2017"/>
    <s v="Meaningful progress"/>
    <x v="3"/>
    <n v="5"/>
    <x v="1"/>
    <s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
    <s v="https://eiti.org/togo#togos-progress-by-requirement"/>
    <s v="http://www.itietogo.org/"/>
    <s v="https://eiti.org/api/v1.0/score_data/31"/>
    <s v="TogoDistribution of revenues (#5.1)"/>
    <x v="0"/>
  </r>
  <r>
    <x v="38"/>
    <x v="38"/>
    <n v="1"/>
    <n v="31"/>
    <s v="Togo: 2017"/>
    <s v="TGO"/>
    <s v="Togo"/>
    <s v="https://eiti.org/BD/2018-24"/>
    <s v="https://eiti.org/document/togo-validation-2017"/>
    <n v="2017"/>
    <n v="2017"/>
    <s v="Meaningful progress"/>
    <x v="4"/>
    <n v="4"/>
    <x v="0"/>
    <s v="The SOE, SNPT, disclosed its payments to the government. Although SNPT comprehensively disclosed its payments to the government, it did not provide detailed receipts allowing for more in-depth reconciliation with government figures."/>
    <s v="https://eiti.org/togo#togos-progress-by-requirement"/>
    <s v="http://www.itietogo.org/"/>
    <s v="https://eiti.org/api/v1.0/score_data/31"/>
    <s v="TogoSOE transactions (#4.5)"/>
    <x v="0"/>
  </r>
  <r>
    <x v="38"/>
    <x v="38"/>
    <n v="1"/>
    <n v="31"/>
    <s v="Togo: 2017"/>
    <s v="TGO"/>
    <s v="Togo"/>
    <s v="https://eiti.org/BD/2018-24"/>
    <s v="https://eiti.org/document/togo-validation-2017"/>
    <n v="2017"/>
    <n v="2017"/>
    <s v="Meaningful progress"/>
    <x v="5"/>
    <n v="0"/>
    <x v="2"/>
    <s v="The report includes a description of the transport agreements including transportation of minerals by rail. The report states that payment of transport-specific taxes amounted to zero in fiscal 2014. "/>
    <s v="https://eiti.org/togo#togos-progress-by-requirement"/>
    <s v="http://www.itietogo.org/"/>
    <s v="https://eiti.org/api/v1.0/score_data/31"/>
    <s v="TogoTransportation revenues (#4.4)"/>
    <x v="0"/>
  </r>
  <r>
    <x v="38"/>
    <x v="38"/>
    <n v="1"/>
    <n v="31"/>
    <s v="Togo: 2017"/>
    <s v="TGO"/>
    <s v="Togo"/>
    <s v="https://eiti.org/BD/2018-24"/>
    <s v="https://eiti.org/document/togo-validation-2017"/>
    <n v="2017"/>
    <n v="2017"/>
    <s v="Meaningful progress"/>
    <x v="6"/>
    <n v="5"/>
    <x v="1"/>
    <s v="In accordance with Requirement 4.7 of the 2016 EITI Standard, the 2014 EITI Report notes that data was reported by company, by revenue streams and by reporting public entities."/>
    <s v="https://eiti.org/togo#togos-progress-by-requirement"/>
    <s v="http://www.itietogo.org/"/>
    <s v="https://eiti.org/api/v1.0/score_data/31"/>
    <s v="TogoDisaggregation (#4.7)"/>
    <x v="0"/>
  </r>
  <r>
    <x v="38"/>
    <x v="38"/>
    <n v="1"/>
    <n v="31"/>
    <s v="Togo: 2017"/>
    <s v="TGO"/>
    <s v="Togo"/>
    <s v="https://eiti.org/BD/2018-24"/>
    <s v="https://eiti.org/document/togo-validation-2017"/>
    <n v="2017"/>
    <n v="2017"/>
    <s v="Meaningful progress"/>
    <x v="7"/>
    <n v="5"/>
    <x v="1"/>
    <s v="The 2014 EITI Report discloses payments by companies and receipts by local government units. Where possible, these flows are also reconciled. This process could be better detailed in EITI Reports."/>
    <s v="https://eiti.org/togo#togos-progress-by-requirement"/>
    <s v="http://www.itietogo.org/"/>
    <s v="https://eiti.org/api/v1.0/score_data/31"/>
    <s v="TogoDirect subnational payments (#4.6)"/>
    <x v="0"/>
  </r>
  <r>
    <x v="38"/>
    <x v="38"/>
    <n v="1"/>
    <n v="31"/>
    <s v="Togo: 2017"/>
    <s v="TGO"/>
    <s v="Togo"/>
    <s v="https://eiti.org/BD/2018-24"/>
    <s v="https://eiti.org/document/togo-validation-2017"/>
    <n v="2017"/>
    <n v="2017"/>
    <s v="Meaningful progress"/>
    <x v="8"/>
    <n v="1"/>
    <x v="4"/>
    <s v="It is encouraging that the MSG has made some attempt to including information on the budget-making process and audit processes the EITI Report. "/>
    <s v="https://eiti.org/togo#togos-progress-by-requirement"/>
    <s v="http://www.itietogo.org/"/>
    <s v="https://eiti.org/api/v1.0/score_data/31"/>
    <s v="TogoRevenue management and expenditures (#5.3)"/>
    <x v="0"/>
  </r>
  <r>
    <x v="38"/>
    <x v="38"/>
    <n v="1"/>
    <n v="31"/>
    <s v="Togo: 2017"/>
    <s v="TGO"/>
    <s v="Togo"/>
    <s v="https://eiti.org/BD/2018-24"/>
    <s v="https://eiti.org/document/togo-validation-2017"/>
    <n v="2017"/>
    <n v="2017"/>
    <s v="Meaningful progress"/>
    <x v="9"/>
    <n v="5"/>
    <x v="1"/>
    <s v="The MSG and the government have taken steps to act upon EITI recommendations which have positively impacted mining revenue governance in Togo."/>
    <s v="https://eiti.org/togo#togos-progress-by-requirement"/>
    <s v="http://www.itietogo.org/"/>
    <s v="https://eiti.org/api/v1.0/score_data/31"/>
    <s v="TogoFollow up on recommendations (#7.3)"/>
    <x v="0"/>
  </r>
  <r>
    <x v="38"/>
    <x v="38"/>
    <n v="1"/>
    <n v="31"/>
    <s v="Togo: 2017"/>
    <s v="TGO"/>
    <s v="Togo"/>
    <s v="https://eiti.org/BD/2018-24"/>
    <s v="https://eiti.org/document/togo-validation-2017"/>
    <n v="2017"/>
    <n v="2017"/>
    <s v="Meaningful progress"/>
    <x v="10"/>
    <n v="1"/>
    <x v="4"/>
    <s v="EITI-Togo has published data in machine-readable format and summaries of EITI Reports in accessible infographic format."/>
    <s v="https://eiti.org/togo#togos-progress-by-requirement"/>
    <s v="http://www.itietogo.org/"/>
    <s v="https://eiti.org/api/v1.0/score_data/31"/>
    <s v="TogoData accessibility (#7.2)"/>
    <x v="0"/>
  </r>
  <r>
    <x v="38"/>
    <x v="38"/>
    <n v="1"/>
    <n v="31"/>
    <s v="Togo: 2017"/>
    <s v="TGO"/>
    <s v="Togo"/>
    <s v="https://eiti.org/BD/2018-24"/>
    <s v="https://eiti.org/document/togo-validation-2017"/>
    <n v="2017"/>
    <n v="2017"/>
    <s v="Meaningful progress"/>
    <x v="11"/>
    <n v="4"/>
    <x v="0"/>
    <s v=""/>
    <s v="https://eiti.org/togo#togos-progress-by-requirement"/>
    <s v="http://www.itietogo.org/"/>
    <s v="https://eiti.org/api/v1.0/score_data/31"/>
    <s v="TogoOverall Progress (#0.0)"/>
    <x v="0"/>
  </r>
  <r>
    <x v="38"/>
    <x v="38"/>
    <n v="1"/>
    <n v="31"/>
    <s v="Togo: 2017"/>
    <s v="TGO"/>
    <s v="Togo"/>
    <s v="https://eiti.org/BD/2018-24"/>
    <s v="https://eiti.org/document/togo-validation-2017"/>
    <n v="2017"/>
    <n v="2017"/>
    <s v="Meaningful progress"/>
    <x v="12"/>
    <n v="5"/>
    <x v="1"/>
    <s v="The Steering Committee used annual progress reports and Validation self-assessments to document the impact of the EITI. These assessments could be done in a more systematic manner."/>
    <s v="https://eiti.org/togo#togos-progress-by-requirement"/>
    <s v="http://www.itietogo.org/"/>
    <s v="https://eiti.org/api/v1.0/score_data/31"/>
    <s v="TogoOutcomes and impact of implementation (#7.4)"/>
    <x v="0"/>
  </r>
  <r>
    <x v="38"/>
    <x v="38"/>
    <n v="1"/>
    <n v="31"/>
    <s v="Togo: 2017"/>
    <s v="TGO"/>
    <s v="Togo"/>
    <s v="https://eiti.org/BD/2018-24"/>
    <s v="https://eiti.org/document/togo-validation-2017"/>
    <n v="2017"/>
    <n v="2017"/>
    <s v="Meaningful progress"/>
    <x v="13"/>
    <n v="0"/>
    <x v="2"/>
    <s v="Stakeholder consultations have confirmed that quasi-fiscal expenditures do not occur in the extractive sector in Togo."/>
    <s v="https://eiti.org/togo#togos-progress-by-requirement"/>
    <s v="http://www.itietogo.org/"/>
    <s v="https://eiti.org/api/v1.0/score_data/31"/>
    <s v="TogoSOE quasi-fiscal expenditures (#6.2)"/>
    <x v="0"/>
  </r>
  <r>
    <x v="38"/>
    <x v="38"/>
    <n v="1"/>
    <n v="31"/>
    <s v="Togo: 2017"/>
    <s v="TGO"/>
    <s v="Togo"/>
    <s v="https://eiti.org/BD/2018-24"/>
    <s v="https://eiti.org/document/togo-validation-2017"/>
    <n v="2017"/>
    <n v="2017"/>
    <s v="Meaningful progress"/>
    <x v="14"/>
    <n v="6"/>
    <x v="6"/>
    <s v="The 2014 EITI Report discloses the nature and value of discretionary social expenditures, including identifying the beneficiaries."/>
    <s v="https://eiti.org/togo#togos-progress-by-requirement"/>
    <s v="http://www.itietogo.org/"/>
    <s v="https://eiti.org/api/v1.0/score_data/31"/>
    <s v="TogoMandatory social expenditures (#6.1)"/>
    <x v="0"/>
  </r>
  <r>
    <x v="38"/>
    <x v="38"/>
    <n v="1"/>
    <n v="31"/>
    <s v="Togo: 2017"/>
    <s v="TGO"/>
    <s v="Togo"/>
    <s v="https://eiti.org/BD/2018-24"/>
    <s v="https://eiti.org/document/togo-validation-2017"/>
    <n v="2017"/>
    <n v="2017"/>
    <s v="Meaningful progress"/>
    <x v="15"/>
    <n v="5"/>
    <x v="1"/>
    <s v="The EITI Reports are comprehensible, actively promoted through varied channels, publicly accessible and have tangibly contributed to public debate on the extractive industries. "/>
    <s v="https://eiti.org/togo#togos-progress-by-requirement"/>
    <s v="http://www.itietogo.org/"/>
    <s v="https://eiti.org/api/v1.0/score_data/31"/>
    <s v="TogoPublic debate (#7.1)"/>
    <x v="0"/>
  </r>
  <r>
    <x v="38"/>
    <x v="38"/>
    <n v="1"/>
    <n v="31"/>
    <s v="Togo: 2017"/>
    <s v="TGO"/>
    <s v="Togo"/>
    <s v="https://eiti.org/BD/2018-24"/>
    <s v="https://eiti.org/document/togo-validation-2017"/>
    <n v="2017"/>
    <n v="2017"/>
    <s v="Meaningful progress"/>
    <x v="16"/>
    <n v="5"/>
    <x v="1"/>
    <s v="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
    <s v="https://eiti.org/togo#togos-progress-by-requirement"/>
    <s v="http://www.itietogo.org/"/>
    <s v="https://eiti.org/api/v1.0/score_data/31"/>
    <s v="TogoEconomic contribution (#6.3)"/>
    <x v="0"/>
  </r>
  <r>
    <x v="38"/>
    <x v="38"/>
    <n v="1"/>
    <n v="31"/>
    <s v="Togo: 2017"/>
    <s v="TGO"/>
    <s v="Togo"/>
    <s v="https://eiti.org/BD/2018-24"/>
    <s v="https://eiti.org/document/togo-validation-2017"/>
    <n v="2017"/>
    <n v="2017"/>
    <s v="Meaningful progress"/>
    <x v="17"/>
    <n v="5"/>
    <x v="1"/>
    <s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
    <s v="https://eiti.org/togo#togos-progress-by-requirement"/>
    <s v="http://www.itietogo.org/"/>
    <s v="https://eiti.org/api/v1.0/score_data/31"/>
    <s v="TogoLegal framework (#2.1)"/>
    <x v="0"/>
  </r>
  <r>
    <x v="38"/>
    <x v="38"/>
    <n v="1"/>
    <n v="31"/>
    <s v="Togo: 2017"/>
    <s v="TGO"/>
    <s v="Togo"/>
    <s v="https://eiti.org/BD/2018-24"/>
    <s v="https://eiti.org/document/togo-validation-2017"/>
    <n v="2017"/>
    <n v="2017"/>
    <s v="Meaningful progress"/>
    <x v="18"/>
    <n v="4"/>
    <x v="0"/>
    <s v="While significant aspects of the work plan have been implemented, due to limited funding, other aspects such as broad dissemination of EITI Reports, have not been achieved. Further attention could be given to links with national priorities."/>
    <s v="https://eiti.org/togo#togos-progress-by-requirement"/>
    <s v="http://www.itietogo.org/"/>
    <s v="https://eiti.org/api/v1.0/score_data/31"/>
    <s v="TogoWorkplan (#1.5)"/>
    <x v="0"/>
  </r>
  <r>
    <x v="38"/>
    <x v="38"/>
    <n v="1"/>
    <n v="31"/>
    <s v="Togo: 2017"/>
    <s v="TGO"/>
    <s v="Togo"/>
    <s v="https://eiti.org/BD/2018-24"/>
    <s v="https://eiti.org/document/togo-validation-2017"/>
    <n v="2017"/>
    <n v="2017"/>
    <s v="Meaningful progress"/>
    <x v="19"/>
    <n v="5"/>
    <x v="1"/>
    <s v="The 2014 EITI Report includes the names of licence holders and date of award and expiry for all the licenses. Further information on  the dates of application and coordinates for all licenses is on the Ministry of Mines' website. "/>
    <s v="https://eiti.org/togo#togos-progress-by-requirement"/>
    <s v="http://www.itietogo.org/"/>
    <s v="https://eiti.org/api/v1.0/score_data/31"/>
    <s v="TogoLicense register (#2.3)"/>
    <x v="0"/>
  </r>
  <r>
    <x v="38"/>
    <x v="38"/>
    <n v="1"/>
    <n v="31"/>
    <s v="Togo: 2017"/>
    <s v="TGO"/>
    <s v="Togo"/>
    <s v="https://eiti.org/BD/2018-24"/>
    <s v="https://eiti.org/document/togo-validation-2017"/>
    <n v="2017"/>
    <n v="2017"/>
    <s v="Meaningful progress"/>
    <x v="20"/>
    <n v="5"/>
    <x v="1"/>
    <s v="The EITI 2014 Report indicates the process for awarding or transferring the license(s), and gives information on the award of licenses. Information on transfers were included in the stakeholder consultations. There was no evidence of competitive bidding in 2014. "/>
    <s v="https://eiti.org/togo#togos-progress-by-requirement"/>
    <s v="http://www.itietogo.org/"/>
    <s v="https://eiti.org/api/v1.0/score_data/31"/>
    <s v="TogoLicense allocations (#2.2)"/>
    <x v="0"/>
  </r>
  <r>
    <x v="38"/>
    <x v="38"/>
    <n v="1"/>
    <n v="31"/>
    <s v="Togo: 2017"/>
    <s v="TGO"/>
    <s v="Togo"/>
    <s v="https://eiti.org/BD/2018-24"/>
    <s v="https://eiti.org/document/togo-validation-2017"/>
    <n v="2017"/>
    <n v="2017"/>
    <s v="Meaningful progress"/>
    <x v="21"/>
    <n v="5"/>
    <x v="1"/>
    <s v="Mining and water companies are actively and effectively engaged in_x000a_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
    <s v="https://eiti.org/togo#togos-progress-by-requirement"/>
    <s v="http://www.itietogo.org/"/>
    <s v="https://eiti.org/api/v1.0/score_data/31"/>
    <s v="TogoIndustry engagement (#1.2)"/>
    <x v="0"/>
  </r>
  <r>
    <x v="38"/>
    <x v="38"/>
    <n v="1"/>
    <n v="31"/>
    <s v="Togo: 2017"/>
    <s v="TGO"/>
    <s v="Togo"/>
    <s v="https://eiti.org/BD/2018-24"/>
    <s v="https://eiti.org/document/togo-validation-2017"/>
    <n v="2017"/>
    <n v="2017"/>
    <s v="Meaningful progress"/>
    <x v="22"/>
    <n v="5"/>
    <x v="1"/>
    <s v="Government stakeholders appear fully, actively and effectively_x000a_engaged in all aspects of EITI implementation, including scoping, reporting, dissemination and outreach."/>
    <s v="https://eiti.org/togo#togos-progress-by-requirement"/>
    <s v="http://www.itietogo.org/"/>
    <s v="https://eiti.org/api/v1.0/score_data/31"/>
    <s v="TogoGovernment engagement (#1.1)"/>
    <x v="0"/>
  </r>
  <r>
    <x v="38"/>
    <x v="38"/>
    <n v="1"/>
    <n v="31"/>
    <s v="Togo: 2017"/>
    <s v="TGO"/>
    <s v="Togo"/>
    <s v="https://eiti.org/BD/2018-24"/>
    <s v="https://eiti.org/document/togo-validation-2017"/>
    <n v="2017"/>
    <n v="2017"/>
    <s v="Meaningful progress"/>
    <x v="23"/>
    <n v="3"/>
    <x v="3"/>
    <s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
    <s v="https://eiti.org/togo#togos-progress-by-requirement"/>
    <s v="http://www.itietogo.org/"/>
    <s v="https://eiti.org/api/v1.0/score_data/31"/>
    <s v="TogoMSG governance (#1.4)"/>
    <x v="0"/>
  </r>
  <r>
    <x v="38"/>
    <x v="38"/>
    <n v="1"/>
    <n v="31"/>
    <s v="Togo: 2017"/>
    <s v="TGO"/>
    <s v="Togo"/>
    <s v="https://eiti.org/BD/2018-24"/>
    <s v="https://eiti.org/document/togo-validation-2017"/>
    <n v="2017"/>
    <n v="2017"/>
    <s v="Meaningful progress"/>
    <x v="24"/>
    <n v="5"/>
    <x v="1"/>
    <s v="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
    <s v="https://eiti.org/togo#togos-progress-by-requirement"/>
    <s v="http://www.itietogo.org/"/>
    <s v="https://eiti.org/api/v1.0/score_data/31"/>
    <s v="TogoCivil society engagement (#1.3)"/>
    <x v="0"/>
  </r>
  <r>
    <x v="38"/>
    <x v="38"/>
    <n v="1"/>
    <n v="31"/>
    <s v="Togo: 2017"/>
    <s v="TGO"/>
    <s v="Togo"/>
    <s v="https://eiti.org/BD/2018-24"/>
    <s v="https://eiti.org/document/togo-validation-2017"/>
    <n v="2017"/>
    <n v="2017"/>
    <s v="Meaningful progress"/>
    <x v="25"/>
    <n v="4"/>
    <x v="0"/>
    <s v="The government does not have a clear written policy on the publication of contracts including the relevant legal provisions and any reforms that are planned or underway. However, the report gives information on actual disclosure of allocation decrees. "/>
    <s v="https://eiti.org/togo#togos-progress-by-requirement"/>
    <s v="http://www.itietogo.org/"/>
    <s v="https://eiti.org/api/v1.0/score_data/31"/>
    <s v="TogoPolicy on contract disclosure (#2.4)"/>
    <x v="0"/>
  </r>
  <r>
    <x v="38"/>
    <x v="38"/>
    <n v="1"/>
    <n v="31"/>
    <s v="Togo: 2017"/>
    <s v="TGO"/>
    <s v="Togo"/>
    <s v="https://eiti.org/BD/2018-24"/>
    <s v="https://eiti.org/document/togo-validation-2017"/>
    <n v="2017"/>
    <n v="2017"/>
    <s v="Meaningful progress"/>
    <x v="26"/>
    <n v="5"/>
    <x v="1"/>
    <s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
    <s v="https://eiti.org/togo#togos-progress-by-requirement"/>
    <s v="http://www.itietogo.org/"/>
    <s v="https://eiti.org/api/v1.0/score_data/31"/>
    <s v="TogoComprehensiveness (#4.1)"/>
    <x v="0"/>
  </r>
  <r>
    <x v="38"/>
    <x v="38"/>
    <n v="1"/>
    <n v="31"/>
    <s v="Togo: 2017"/>
    <s v="TGO"/>
    <s v="Togo"/>
    <s v="https://eiti.org/BD/2018-24"/>
    <s v="https://eiti.org/document/togo-validation-2017"/>
    <n v="2017"/>
    <n v="2017"/>
    <s v="Meaningful progress"/>
    <x v="27"/>
    <n v="5"/>
    <x v="1"/>
    <s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
    <s v="https://eiti.org/togo#togos-progress-by-requirement"/>
    <s v="http://www.itietogo.org/"/>
    <s v="https://eiti.org/api/v1.0/score_data/31"/>
    <s v="TogoExport data (#3.3)"/>
    <x v="0"/>
  </r>
  <r>
    <x v="38"/>
    <x v="38"/>
    <n v="1"/>
    <n v="31"/>
    <s v="Togo: 2017"/>
    <s v="TGO"/>
    <s v="Togo"/>
    <s v="https://eiti.org/BD/2018-24"/>
    <s v="https://eiti.org/document/togo-validation-2017"/>
    <n v="2017"/>
    <n v="2017"/>
    <s v="Meaningful progress"/>
    <x v="28"/>
    <n v="4"/>
    <x v="0"/>
    <s v="Barter and infrastructure agreements exist in Togo, but documentation linked to this is not publicly available and has not been extensively disclosed by the MSG."/>
    <s v="https://eiti.org/togo#togos-progress-by-requirement"/>
    <s v="http://www.itietogo.org/"/>
    <s v="https://eiti.org/api/v1.0/score_data/31"/>
    <s v="TogoBarter agreements (#4.3)"/>
    <x v="0"/>
  </r>
  <r>
    <x v="38"/>
    <x v="38"/>
    <n v="1"/>
    <n v="31"/>
    <s v="Togo: 2017"/>
    <s v="TGO"/>
    <s v="Togo"/>
    <s v="https://eiti.org/BD/2018-24"/>
    <s v="https://eiti.org/document/togo-validation-2017"/>
    <n v="2017"/>
    <n v="2017"/>
    <s v="Meaningful progress"/>
    <x v="29"/>
    <n v="0"/>
    <x v="2"/>
    <s v="The EITI Report and stakeholder views have confirmed the absence of in-kind revenues as per requirement 4.2. of the EITI Standard. "/>
    <s v="https://eiti.org/togo#togos-progress-by-requirement"/>
    <s v="http://www.itietogo.org/"/>
    <s v="https://eiti.org/api/v1.0/score_data/31"/>
    <s v="TogoIn-kind revenues (#4.2)"/>
    <x v="0"/>
  </r>
  <r>
    <x v="38"/>
    <x v="38"/>
    <n v="1"/>
    <n v="31"/>
    <s v="Togo: 2017"/>
    <s v="TGO"/>
    <s v="Togo"/>
    <s v="https://eiti.org/BD/2018-24"/>
    <s v="https://eiti.org/document/togo-validation-2017"/>
    <n v="2017"/>
    <n v="2017"/>
    <s v="Meaningful progress"/>
    <x v="30"/>
    <n v="4"/>
    <x v="0"/>
    <s v="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
    <s v="https://eiti.org/togo#togos-progress-by-requirement"/>
    <s v="http://www.itietogo.org/"/>
    <s v="https://eiti.org/api/v1.0/score_data/31"/>
    <s v="TogoState participation (#2.6)"/>
    <x v="0"/>
  </r>
  <r>
    <x v="38"/>
    <x v="38"/>
    <n v="1"/>
    <n v="31"/>
    <s v="Togo: 2017"/>
    <s v="TGO"/>
    <s v="Togo"/>
    <s v="https://eiti.org/BD/2018-24"/>
    <s v="https://eiti.org/document/togo-validation-2017"/>
    <n v="2017"/>
    <n v="2017"/>
    <s v="Meaningful progress"/>
    <x v="31"/>
    <n v="1"/>
    <x v="4"/>
    <s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
    <s v="https://eiti.org/togo#togos-progress-by-requirement"/>
    <s v="http://www.itietogo.org/"/>
    <s v="https://eiti.org/api/v1.0/score_data/31"/>
    <s v="TogoBeneficial ownership (#2.5)"/>
    <x v="0"/>
  </r>
  <r>
    <x v="38"/>
    <x v="38"/>
    <n v="1"/>
    <n v="31"/>
    <s v="Togo: 2017"/>
    <s v="TGO"/>
    <s v="Togo"/>
    <s v="https://eiti.org/BD/2018-24"/>
    <s v="https://eiti.org/document/togo-validation-2017"/>
    <n v="2017"/>
    <n v="2017"/>
    <s v="Meaningful progress"/>
    <x v="32"/>
    <n v="5"/>
    <x v="1"/>
    <s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
    <s v="https://eiti.org/togo#togos-progress-by-requirement"/>
    <s v="http://www.itietogo.org/"/>
    <s v="https://eiti.org/api/v1.0/score_data/31"/>
    <s v="TogoProduction data (#3.2)"/>
    <x v="0"/>
  </r>
  <r>
    <x v="38"/>
    <x v="38"/>
    <n v="1"/>
    <n v="31"/>
    <s v="Togo: 2017"/>
    <s v="TGO"/>
    <s v="Togo"/>
    <s v="https://eiti.org/BD/2018-24"/>
    <s v="https://eiti.org/document/togo-validation-2017"/>
    <n v="2017"/>
    <n v="2017"/>
    <s v="Meaningful progress"/>
    <x v="33"/>
    <n v="5"/>
    <x v="1"/>
    <s v="The EITI Report gives an overview of the extractive sector, including on exploration activities."/>
    <s v="https://eiti.org/togo#togos-progress-by-requirement"/>
    <s v="http://www.itietogo.org/"/>
    <s v="https://eiti.org/api/v1.0/score_data/31"/>
    <s v="TogoExploration data (#3.1)"/>
    <x v="0"/>
  </r>
  <r>
    <x v="39"/>
    <x v="39"/>
    <n v="1"/>
    <n v="49"/>
    <s v="Trinidad and Tobago: 2018"/>
    <s v="TTO"/>
    <s v="Trinidad and Tobago"/>
    <s v="https://eiti.org/BD/2019-23"/>
    <s v="https://eiti.org/document/trinidad-tobago-validation-2018"/>
    <n v="2018"/>
    <n v="2018"/>
    <s v="Meaningful progress"/>
    <x v="11"/>
    <n v="4"/>
    <x v="0"/>
    <s v=""/>
    <m/>
    <s v="http://www.tteiti.org.tt/"/>
    <s v="https://eiti.org/api/v1.0/score_data/49"/>
    <s v="Trinidad and TobagoOverall Progress (#0.0)"/>
    <x v="0"/>
  </r>
  <r>
    <x v="39"/>
    <x v="39"/>
    <n v="1"/>
    <n v="49"/>
    <s v="Trinidad and Tobago: 2018"/>
    <s v="TTO"/>
    <s v="Trinidad and Tobago"/>
    <s v="https://eiti.org/BD/2019-23"/>
    <s v="https://eiti.org/document/trinidad-tobago-validation-2018"/>
    <n v="2018"/>
    <n v="2018"/>
    <s v="Meaningful progress"/>
    <x v="0"/>
    <n v="4"/>
    <x v="0"/>
    <s v="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
    <m/>
    <s v="http://www.tteiti.org.tt/"/>
    <s v="https://eiti.org/api/v1.0/score_data/49"/>
    <s v="Trinidad and TobagoData quality (#4.9)"/>
    <x v="0"/>
  </r>
  <r>
    <x v="39"/>
    <x v="39"/>
    <n v="1"/>
    <n v="49"/>
    <s v="Trinidad and Tobago: 2018"/>
    <s v="TTO"/>
    <s v="Trinidad and Tobago"/>
    <s v="https://eiti.org/BD/2019-23"/>
    <s v="https://eiti.org/document/trinidad-tobago-validation-2018"/>
    <n v="2018"/>
    <n v="2018"/>
    <s v="Meaningful progress"/>
    <x v="1"/>
    <n v="5"/>
    <x v="1"/>
    <s v="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
    <m/>
    <s v="http://www.tteiti.org.tt/"/>
    <s v="https://eiti.org/api/v1.0/score_data/49"/>
    <s v="Trinidad and TobagoData timeliness (#4.8)"/>
    <x v="0"/>
  </r>
  <r>
    <x v="39"/>
    <x v="39"/>
    <n v="1"/>
    <n v="49"/>
    <s v="Trinidad and Tobago: 2018"/>
    <s v="TTO"/>
    <s v="Trinidad and Tobago"/>
    <s v="https://eiti.org/BD/2019-23"/>
    <s v="https://eiti.org/document/trinidad-tobago-validation-2018"/>
    <n v="2018"/>
    <n v="2018"/>
    <s v="Meaningful progress"/>
    <x v="2"/>
    <n v="0"/>
    <x v="2"/>
    <s v="The 2016 Report (Supplementary Report) stated that the Constitution and the Municipal Corporation Act do not provide for any transfer of extractive revenues to local governments."/>
    <m/>
    <s v="http://www.tteiti.org.tt/"/>
    <s v="https://eiti.org/api/v1.0/score_data/49"/>
    <s v="Trinidad and TobagoSubnational transfers (#5.2)"/>
    <x v="0"/>
  </r>
  <r>
    <x v="39"/>
    <x v="39"/>
    <n v="1"/>
    <n v="49"/>
    <s v="Trinidad and Tobago: 2018"/>
    <s v="TTO"/>
    <s v="Trinidad and Tobago"/>
    <s v="https://eiti.org/BD/2019-23"/>
    <s v="https://eiti.org/document/trinidad-tobago-validation-2018"/>
    <n v="2018"/>
    <n v="2018"/>
    <s v="Meaningful progress"/>
    <x v="3"/>
    <n v="5"/>
    <x v="1"/>
    <s v="The 2016 Report included a description of the distribution of revenues from extractive industries including those recorded in the national budget and in the Heritage and Stabilization Fund."/>
    <m/>
    <s v="http://www.tteiti.org.tt/"/>
    <s v="https://eiti.org/api/v1.0/score_data/49"/>
    <s v="Trinidad and TobagoDistribution of revenues (#5.1)"/>
    <x v="0"/>
  </r>
  <r>
    <x v="39"/>
    <x v="39"/>
    <n v="1"/>
    <n v="49"/>
    <s v="Trinidad and Tobago: 2018"/>
    <s v="TTO"/>
    <s v="Trinidad and Tobago"/>
    <s v="https://eiti.org/BD/2019-23"/>
    <s v="https://eiti.org/document/trinidad-tobago-validation-2018"/>
    <n v="2018"/>
    <n v="2018"/>
    <s v="Meaningful progress"/>
    <x v="4"/>
    <n v="5"/>
    <x v="1"/>
    <s v="Payments from SOEs to the government are disclosed and reconciled. Lack of comprehensive information about in-kind payments to SOEs is reflected in the assessment of Requirement 4.2."/>
    <m/>
    <s v="http://www.tteiti.org.tt/"/>
    <s v="https://eiti.org/api/v1.0/score_data/49"/>
    <s v="Trinidad and TobagoSOE transactions (#4.5)"/>
    <x v="0"/>
  </r>
  <r>
    <x v="39"/>
    <x v="39"/>
    <n v="1"/>
    <n v="49"/>
    <s v="Trinidad and Tobago: 2018"/>
    <s v="TTO"/>
    <s v="Trinidad and Tobago"/>
    <s v="https://eiti.org/BD/2019-23"/>
    <s v="https://eiti.org/document/trinidad-tobago-validation-2018"/>
    <n v="2018"/>
    <n v="2018"/>
    <s v="Meaningful progress"/>
    <x v="5"/>
    <n v="4"/>
    <x v="0"/>
    <s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
    <m/>
    <s v="http://www.tteiti.org.tt/"/>
    <s v="https://eiti.org/api/v1.0/score_data/49"/>
    <s v="Trinidad and TobagoTransportation revenues (#4.4)"/>
    <x v="0"/>
  </r>
  <r>
    <x v="39"/>
    <x v="39"/>
    <n v="1"/>
    <n v="49"/>
    <s v="Trinidad and Tobago: 2018"/>
    <s v="TTO"/>
    <s v="Trinidad and Tobago"/>
    <s v="https://eiti.org/BD/2019-23"/>
    <s v="https://eiti.org/document/trinidad-tobago-validation-2018"/>
    <n v="2018"/>
    <n v="2018"/>
    <s v="Meaningful progress"/>
    <x v="6"/>
    <n v="6"/>
    <x v="6"/>
    <s v="TTEITI has reported at project level for the fiscal year 2016 ahead of the required by the Standard. In accordance with Requirement 4.7, the data is disaggregated by individual company (i.e. project), revenue stream and government entity for all revenue streams."/>
    <m/>
    <s v="http://www.tteiti.org.tt/"/>
    <s v="https://eiti.org/api/v1.0/score_data/49"/>
    <s v="Trinidad and TobagoDisaggregation (#4.7)"/>
    <x v="0"/>
  </r>
  <r>
    <x v="39"/>
    <x v="39"/>
    <n v="1"/>
    <n v="49"/>
    <s v="Trinidad and Tobago: 2018"/>
    <s v="TTO"/>
    <s v="Trinidad and Tobago"/>
    <s v="https://eiti.org/BD/2019-23"/>
    <s v="https://eiti.org/document/trinidad-tobago-validation-2018"/>
    <n v="2018"/>
    <n v="2018"/>
    <s v="Meaningful progress"/>
    <x v="7"/>
    <n v="0"/>
    <x v="2"/>
    <s v="The EITI Report and Supplementary Report details the legal provisions that norms the payments made by extractive companies in Trinidad and Tobago. None of them include payments to regional corporations. "/>
    <m/>
    <s v="http://www.tteiti.org.tt/"/>
    <s v="https://eiti.org/api/v1.0/score_data/49"/>
    <s v="Trinidad and TobagoDirect subnational payments (#4.6)"/>
    <x v="0"/>
  </r>
  <r>
    <x v="39"/>
    <x v="39"/>
    <n v="1"/>
    <n v="49"/>
    <s v="Trinidad and Tobago: 2018"/>
    <s v="TTO"/>
    <s v="Trinidad and Tobago"/>
    <s v="https://eiti.org/BD/2019-23"/>
    <s v="https://eiti.org/document/trinidad-tobago-validation-2018"/>
    <n v="2018"/>
    <n v="2018"/>
    <s v="Meaningful progress"/>
    <x v="10"/>
    <n v="1"/>
    <x v="4"/>
    <s v="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
    <m/>
    <s v="http://www.tteiti.org.tt/"/>
    <s v="https://eiti.org/api/v1.0/score_data/49"/>
    <s v="Trinidad and TobagoData accessibility (#7.2)"/>
    <x v="0"/>
  </r>
  <r>
    <x v="39"/>
    <x v="39"/>
    <n v="1"/>
    <n v="49"/>
    <s v="Trinidad and Tobago: 2018"/>
    <s v="TTO"/>
    <s v="Trinidad and Tobago"/>
    <s v="https://eiti.org/BD/2019-23"/>
    <s v="https://eiti.org/document/trinidad-tobago-validation-2018"/>
    <n v="2018"/>
    <n v="2018"/>
    <s v="Meaningful progress"/>
    <x v="15"/>
    <n v="6"/>
    <x v="6"/>
    <s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
    <m/>
    <s v="http://www.tteiti.org.tt/"/>
    <s v="https://eiti.org/api/v1.0/score_data/49"/>
    <s v="Trinidad and TobagoPublic debate (#7.1)"/>
    <x v="0"/>
  </r>
  <r>
    <x v="39"/>
    <x v="39"/>
    <n v="1"/>
    <n v="49"/>
    <s v="Trinidad and Tobago: 2018"/>
    <s v="TTO"/>
    <s v="Trinidad and Tobago"/>
    <s v="https://eiti.org/BD/2019-23"/>
    <s v="https://eiti.org/document/trinidad-tobago-validation-2018"/>
    <n v="2018"/>
    <n v="2018"/>
    <s v="Meaningful progress"/>
    <x v="12"/>
    <n v="5"/>
    <x v="1"/>
    <s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
    <m/>
    <s v="http://www.tteiti.org.tt/"/>
    <s v="https://eiti.org/api/v1.0/score_data/49"/>
    <s v="Trinidad and TobagoOutcomes and impact of implementation (#7.4)"/>
    <x v="0"/>
  </r>
  <r>
    <x v="39"/>
    <x v="39"/>
    <n v="1"/>
    <n v="49"/>
    <s v="Trinidad and Tobago: 2018"/>
    <s v="TTO"/>
    <s v="Trinidad and Tobago"/>
    <s v="https://eiti.org/BD/2019-23"/>
    <s v="https://eiti.org/document/trinidad-tobago-validation-2018"/>
    <n v="2018"/>
    <n v="2018"/>
    <s v="Meaningful progress"/>
    <x v="9"/>
    <n v="5"/>
    <x v="1"/>
    <s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
    <m/>
    <s v="http://www.tteiti.org.tt/"/>
    <s v="https://eiti.org/api/v1.0/score_data/49"/>
    <s v="Trinidad and TobagoFollow up on recommendations (#7.3)"/>
    <x v="0"/>
  </r>
  <r>
    <x v="39"/>
    <x v="39"/>
    <n v="1"/>
    <n v="49"/>
    <s v="Trinidad and Tobago: 2018"/>
    <s v="TTO"/>
    <s v="Trinidad and Tobago"/>
    <s v="https://eiti.org/BD/2019-23"/>
    <s v="https://eiti.org/document/trinidad-tobago-validation-2018"/>
    <n v="2018"/>
    <n v="2018"/>
    <s v="Meaningful progress"/>
    <x v="14"/>
    <n v="0"/>
    <x v="2"/>
    <s v="Some companies made voluntary social contributions in 2016. The 2016 EITI Report includes voluntary social expenditures for nine companies including the two SOEs NGC and Petrotrin in the hydrocarbon sector."/>
    <m/>
    <s v="http://www.tteiti.org.tt/"/>
    <s v="https://eiti.org/api/v1.0/score_data/49"/>
    <s v="Trinidad and TobagoMandatory social expenditures (#6.1)"/>
    <x v="0"/>
  </r>
  <r>
    <x v="39"/>
    <x v="39"/>
    <n v="1"/>
    <n v="49"/>
    <s v="Trinidad and Tobago: 2018"/>
    <s v="TTO"/>
    <s v="Trinidad and Tobago"/>
    <s v="https://eiti.org/BD/2019-23"/>
    <s v="https://eiti.org/document/trinidad-tobago-validation-2018"/>
    <n v="2018"/>
    <n v="2018"/>
    <s v="Meaningful progress"/>
    <x v="8"/>
    <n v="1"/>
    <x v="4"/>
    <s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
    <m/>
    <s v="http://www.tteiti.org.tt/"/>
    <s v="https://eiti.org/api/v1.0/score_data/49"/>
    <s v="Trinidad and TobagoRevenue management and expenditures (#5.3)"/>
    <x v="0"/>
  </r>
  <r>
    <x v="39"/>
    <x v="39"/>
    <n v="1"/>
    <n v="49"/>
    <s v="Trinidad and Tobago: 2018"/>
    <s v="TTO"/>
    <s v="Trinidad and Tobago"/>
    <s v="https://eiti.org/BD/2019-23"/>
    <s v="https://eiti.org/document/trinidad-tobago-validation-2018"/>
    <n v="2018"/>
    <n v="2018"/>
    <s v="Meaningful progress"/>
    <x v="16"/>
    <n v="5"/>
    <x v="1"/>
    <s v="The 2016 EITI Report includes all the information required on the contribution of the extractive sector to the economy."/>
    <m/>
    <s v="http://www.tteiti.org.tt/"/>
    <s v="https://eiti.org/api/v1.0/score_data/49"/>
    <s v="Trinidad and TobagoEconomic contribution (#6.3)"/>
    <x v="0"/>
  </r>
  <r>
    <x v="39"/>
    <x v="39"/>
    <n v="1"/>
    <n v="49"/>
    <s v="Trinidad and Tobago: 2018"/>
    <s v="TTO"/>
    <s v="Trinidad and Tobago"/>
    <s v="https://eiti.org/BD/2019-23"/>
    <s v="https://eiti.org/document/trinidad-tobago-validation-2018"/>
    <n v="2018"/>
    <n v="2018"/>
    <s v="Meaningful progress"/>
    <x v="13"/>
    <n v="0"/>
    <x v="2"/>
    <s v="The 2016 EITI Report demonstrates that SOE does not undertake any quasi-fiscal expenditures."/>
    <m/>
    <s v="http://www.tteiti.org.tt/"/>
    <s v="https://eiti.org/api/v1.0/score_data/49"/>
    <s v="Trinidad and TobagoSOE quasi-fiscal expenditures (#6.2)"/>
    <x v="0"/>
  </r>
  <r>
    <x v="39"/>
    <x v="39"/>
    <n v="1"/>
    <n v="49"/>
    <s v="Trinidad and Tobago: 2018"/>
    <s v="TTO"/>
    <s v="Trinidad and Tobago"/>
    <s v="https://eiti.org/BD/2019-23"/>
    <s v="https://eiti.org/document/trinidad-tobago-validation-2018"/>
    <n v="2018"/>
    <n v="2018"/>
    <s v="Meaningful progress"/>
    <x v="28"/>
    <n v="0"/>
    <x v="2"/>
    <s v="The International Secretariat’s initial assessment is that this requirement is not applicable in Trinidad and Tobago."/>
    <m/>
    <s v="http://www.tteiti.org.tt/"/>
    <s v="https://eiti.org/api/v1.0/score_data/49"/>
    <s v="Trinidad and TobagoBarter agreements (#4.3)"/>
    <x v="0"/>
  </r>
  <r>
    <x v="39"/>
    <x v="39"/>
    <n v="1"/>
    <n v="49"/>
    <s v="Trinidad and Tobago: 2018"/>
    <s v="TTO"/>
    <s v="Trinidad and Tobago"/>
    <s v="https://eiti.org/BD/2019-23"/>
    <s v="https://eiti.org/document/trinidad-tobago-validation-2018"/>
    <n v="2018"/>
    <n v="2018"/>
    <s v="Meaningful progress"/>
    <x v="17"/>
    <n v="5"/>
    <x v="1"/>
    <s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
    <m/>
    <s v="http://www.tteiti.org.tt/"/>
    <s v="https://eiti.org/api/v1.0/score_data/49"/>
    <s v="Trinidad and TobagoLegal framework (#2.1)"/>
    <x v="0"/>
  </r>
  <r>
    <x v="39"/>
    <x v="39"/>
    <n v="1"/>
    <n v="49"/>
    <s v="Trinidad and Tobago: 2018"/>
    <s v="TTO"/>
    <s v="Trinidad and Tobago"/>
    <s v="https://eiti.org/BD/2019-23"/>
    <s v="https://eiti.org/document/trinidad-tobago-validation-2018"/>
    <n v="2018"/>
    <n v="2018"/>
    <s v="Meaningful progress"/>
    <x v="18"/>
    <n v="5"/>
    <x v="1"/>
    <s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
    <m/>
    <s v="http://www.tteiti.org.tt/"/>
    <s v="https://eiti.org/api/v1.0/score_data/49"/>
    <s v="Trinidad and TobagoWorkplan (#1.5)"/>
    <x v="0"/>
  </r>
  <r>
    <x v="39"/>
    <x v="39"/>
    <n v="1"/>
    <n v="49"/>
    <s v="Trinidad and Tobago: 2018"/>
    <s v="TTO"/>
    <s v="Trinidad and Tobago"/>
    <s v="https://eiti.org/BD/2019-23"/>
    <s v="https://eiti.org/document/trinidad-tobago-validation-2018"/>
    <n v="2018"/>
    <n v="2018"/>
    <s v="Meaningful progress"/>
    <x v="19"/>
    <n v="4"/>
    <x v="0"/>
    <s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
    <m/>
    <s v="http://www.tteiti.org.tt/"/>
    <s v="https://eiti.org/api/v1.0/score_data/49"/>
    <s v="Trinidad and TobagoLicense register (#2.3)"/>
    <x v="0"/>
  </r>
  <r>
    <x v="39"/>
    <x v="39"/>
    <n v="1"/>
    <n v="49"/>
    <s v="Trinidad and Tobago: 2018"/>
    <s v="TTO"/>
    <s v="Trinidad and Tobago"/>
    <s v="https://eiti.org/BD/2019-23"/>
    <s v="https://eiti.org/document/trinidad-tobago-validation-2018"/>
    <n v="2018"/>
    <n v="2018"/>
    <s v="Meaningful progress"/>
    <x v="20"/>
    <n v="4"/>
    <x v="0"/>
    <s v="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
    <m/>
    <s v="http://www.tteiti.org.tt/"/>
    <s v="https://eiti.org/api/v1.0/score_data/49"/>
    <s v="Trinidad and TobagoLicense allocations (#2.2)"/>
    <x v="0"/>
  </r>
  <r>
    <x v="39"/>
    <x v="39"/>
    <n v="1"/>
    <n v="49"/>
    <s v="Trinidad and Tobago: 2018"/>
    <s v="TTO"/>
    <s v="Trinidad and Tobago"/>
    <s v="https://eiti.org/BD/2019-23"/>
    <s v="https://eiti.org/document/trinidad-tobago-validation-2018"/>
    <n v="2018"/>
    <n v="2018"/>
    <s v="Meaningful progress"/>
    <x v="21"/>
    <n v="5"/>
    <x v="1"/>
    <s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
    <m/>
    <s v="http://www.tteiti.org.tt/"/>
    <s v="https://eiti.org/api/v1.0/score_data/49"/>
    <s v="Trinidad and TobagoIndustry engagement (#1.2)"/>
    <x v="0"/>
  </r>
  <r>
    <x v="39"/>
    <x v="39"/>
    <n v="1"/>
    <n v="49"/>
    <s v="Trinidad and Tobago: 2018"/>
    <s v="TTO"/>
    <s v="Trinidad and Tobago"/>
    <s v="https://eiti.org/BD/2019-23"/>
    <s v="https://eiti.org/document/trinidad-tobago-validation-2018"/>
    <n v="2018"/>
    <n v="2018"/>
    <s v="Meaningful progress"/>
    <x v="22"/>
    <n v="5"/>
    <x v="1"/>
    <s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
    <m/>
    <s v="http://www.tteiti.org.tt/"/>
    <s v="https://eiti.org/api/v1.0/score_data/49"/>
    <s v="Trinidad and TobagoGovernment engagement (#1.1)"/>
    <x v="0"/>
  </r>
  <r>
    <x v="39"/>
    <x v="39"/>
    <n v="1"/>
    <n v="49"/>
    <s v="Trinidad and Tobago: 2018"/>
    <s v="TTO"/>
    <s v="Trinidad and Tobago"/>
    <s v="https://eiti.org/BD/2019-23"/>
    <s v="https://eiti.org/document/trinidad-tobago-validation-2018"/>
    <n v="2018"/>
    <n v="2018"/>
    <s v="Meaningful progress"/>
    <x v="23"/>
    <n v="4"/>
    <x v="0"/>
    <s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
    <m/>
    <s v="http://www.tteiti.org.tt/"/>
    <s v="https://eiti.org/api/v1.0/score_data/49"/>
    <s v="Trinidad and TobagoMSG governance (#1.4)"/>
    <x v="0"/>
  </r>
  <r>
    <x v="39"/>
    <x v="39"/>
    <n v="1"/>
    <n v="49"/>
    <s v="Trinidad and Tobago: 2018"/>
    <s v="TTO"/>
    <s v="Trinidad and Tobago"/>
    <s v="https://eiti.org/BD/2019-23"/>
    <s v="https://eiti.org/document/trinidad-tobago-validation-2018"/>
    <n v="2018"/>
    <n v="2018"/>
    <s v="Meaningful progress"/>
    <x v="24"/>
    <n v="5"/>
    <x v="1"/>
    <s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
    <m/>
    <s v="http://www.tteiti.org.tt/"/>
    <s v="https://eiti.org/api/v1.0/score_data/49"/>
    <s v="Trinidad and TobagoCivil society engagement (#1.3)"/>
    <x v="0"/>
  </r>
  <r>
    <x v="39"/>
    <x v="39"/>
    <n v="1"/>
    <n v="49"/>
    <s v="Trinidad and Tobago: 2018"/>
    <s v="TTO"/>
    <s v="Trinidad and Tobago"/>
    <s v="https://eiti.org/BD/2019-23"/>
    <s v="https://eiti.org/document/trinidad-tobago-validation-2018"/>
    <n v="2018"/>
    <n v="2018"/>
    <s v="Meaningful progress"/>
    <x v="27"/>
    <n v="4"/>
    <x v="0"/>
    <s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
    <m/>
    <s v="http://www.tteiti.org.tt/"/>
    <s v="https://eiti.org/api/v1.0/score_data/49"/>
    <s v="Trinidad and TobagoExport data (#3.3)"/>
    <x v="0"/>
  </r>
  <r>
    <x v="39"/>
    <x v="39"/>
    <n v="1"/>
    <n v="49"/>
    <s v="Trinidad and Tobago: 2018"/>
    <s v="TTO"/>
    <s v="Trinidad and Tobago"/>
    <s v="https://eiti.org/BD/2019-23"/>
    <s v="https://eiti.org/document/trinidad-tobago-validation-2018"/>
    <n v="2018"/>
    <n v="2018"/>
    <s v="Meaningful progress"/>
    <x v="32"/>
    <n v="5"/>
    <x v="1"/>
    <s v="The volume and value of oil and gas production is disclosed. However, for mining, production values are missing."/>
    <m/>
    <s v="http://www.tteiti.org.tt/"/>
    <s v="https://eiti.org/api/v1.0/score_data/49"/>
    <s v="Trinidad and TobagoProduction data (#3.2)"/>
    <x v="0"/>
  </r>
  <r>
    <x v="39"/>
    <x v="39"/>
    <n v="1"/>
    <n v="49"/>
    <s v="Trinidad and Tobago: 2018"/>
    <s v="TTO"/>
    <s v="Trinidad and Tobago"/>
    <s v="https://eiti.org/BD/2019-23"/>
    <s v="https://eiti.org/document/trinidad-tobago-validation-2018"/>
    <n v="2018"/>
    <n v="2018"/>
    <s v="Meaningful progress"/>
    <x v="29"/>
    <n v="4"/>
    <x v="0"/>
    <s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
    <m/>
    <s v="http://www.tteiti.org.tt/"/>
    <s v="https://eiti.org/api/v1.0/score_data/49"/>
    <s v="Trinidad and TobagoIn-kind revenues (#4.2)"/>
    <x v="0"/>
  </r>
  <r>
    <x v="39"/>
    <x v="39"/>
    <n v="1"/>
    <n v="49"/>
    <s v="Trinidad and Tobago: 2018"/>
    <s v="TTO"/>
    <s v="Trinidad and Tobago"/>
    <s v="https://eiti.org/BD/2019-23"/>
    <s v="https://eiti.org/document/trinidad-tobago-validation-2018"/>
    <n v="2018"/>
    <n v="2018"/>
    <s v="Meaningful progress"/>
    <x v="26"/>
    <n v="4"/>
    <x v="0"/>
    <s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
    <m/>
    <s v="http://www.tteiti.org.tt/"/>
    <s v="https://eiti.org/api/v1.0/score_data/49"/>
    <s v="Trinidad and TobagoComprehensiveness (#4.1)"/>
    <x v="0"/>
  </r>
  <r>
    <x v="39"/>
    <x v="39"/>
    <n v="1"/>
    <n v="49"/>
    <s v="Trinidad and Tobago: 2018"/>
    <s v="TTO"/>
    <s v="Trinidad and Tobago"/>
    <s v="https://eiti.org/BD/2019-23"/>
    <s v="https://eiti.org/document/trinidad-tobago-validation-2018"/>
    <n v="2018"/>
    <n v="2018"/>
    <s v="Meaningful progress"/>
    <x v="31"/>
    <n v="1"/>
    <x v="4"/>
    <s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
    <m/>
    <s v="http://www.tteiti.org.tt/"/>
    <s v="https://eiti.org/api/v1.0/score_data/49"/>
    <s v="Trinidad and TobagoBeneficial ownership (#2.5)"/>
    <x v="0"/>
  </r>
  <r>
    <x v="39"/>
    <x v="39"/>
    <n v="1"/>
    <n v="49"/>
    <s v="Trinidad and Tobago: 2018"/>
    <s v="TTO"/>
    <s v="Trinidad and Tobago"/>
    <s v="https://eiti.org/BD/2019-23"/>
    <s v="https://eiti.org/document/trinidad-tobago-validation-2018"/>
    <n v="2018"/>
    <n v="2018"/>
    <s v="Meaningful progress"/>
    <x v="25"/>
    <n v="5"/>
    <x v="1"/>
    <s v="The government’s policy on contract transparency is described in the 2016 EITI Report, which also provides an overview of current disclosure practice."/>
    <m/>
    <s v="http://www.tteiti.org.tt/"/>
    <s v="https://eiti.org/api/v1.0/score_data/49"/>
    <s v="Trinidad and TobagoPolicy on contract disclosure (#2.4)"/>
    <x v="0"/>
  </r>
  <r>
    <x v="39"/>
    <x v="39"/>
    <n v="1"/>
    <n v="49"/>
    <s v="Trinidad and Tobago: 2018"/>
    <s v="TTO"/>
    <s v="Trinidad and Tobago"/>
    <s v="https://eiti.org/BD/2019-23"/>
    <s v="https://eiti.org/document/trinidad-tobago-validation-2018"/>
    <n v="2018"/>
    <n v="2018"/>
    <s v="Meaningful progress"/>
    <x v="33"/>
    <n v="5"/>
    <x v="1"/>
    <s v="The 2016 EITI Report provides an overview of the extractive industries including the invitation to companies to express interest in exploration activities."/>
    <m/>
    <s v="http://www.tteiti.org.tt/"/>
    <s v="https://eiti.org/api/v1.0/score_data/49"/>
    <s v="Trinidad and TobagoExploration data (#3.1)"/>
    <x v="0"/>
  </r>
  <r>
    <x v="39"/>
    <x v="39"/>
    <n v="1"/>
    <n v="49"/>
    <s v="Trinidad and Tobago: 2018"/>
    <s v="TTO"/>
    <s v="Trinidad and Tobago"/>
    <s v="https://eiti.org/BD/2019-23"/>
    <s v="https://eiti.org/document/trinidad-tobago-validation-2018"/>
    <n v="2018"/>
    <n v="2018"/>
    <s v="Meaningful progress"/>
    <x v="30"/>
    <n v="5"/>
    <x v="1"/>
    <s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
    <m/>
    <s v="http://www.tteiti.org.tt/"/>
    <s v="https://eiti.org/api/v1.0/score_data/49"/>
    <s v="Trinidad and TobagoState participation (#2.6)"/>
    <x v="0"/>
  </r>
  <r>
    <x v="40"/>
    <x v="40"/>
    <n v="1"/>
    <n v="35"/>
    <s v="Ukraine: 2017"/>
    <s v="UKR"/>
    <s v="Ukraine"/>
    <s v="https://eiti.org/BD/2018-37"/>
    <s v="https://eiti.org/document/ukraine-validation-2017"/>
    <n v="2017"/>
    <n v="2017"/>
    <s v="Meaningful progress"/>
    <x v="3"/>
    <n v="6"/>
    <x v="6"/>
    <s v="The 2014-15 EITI Report explains how revenues are recorded in the national budget. Ukraine has also gone beyond the minimum requirements by including references to the national budget classification systems as encouraged by the EITI Standard. "/>
    <s v="https://eiti.org/document/ukraine-validation-2017"/>
    <s v="http://eiti.org.ua/"/>
    <s v="https://eiti.org/api/v1.0/score_data/35"/>
    <s v="UkraineDistribution of revenues (#5.1)"/>
    <x v="0"/>
  </r>
  <r>
    <x v="40"/>
    <x v="40"/>
    <n v="1"/>
    <n v="35"/>
    <s v="Ukraine: 2017"/>
    <s v="UKR"/>
    <s v="Ukraine"/>
    <s v="https://eiti.org/BD/2018-37"/>
    <s v="https://eiti.org/document/ukraine-validation-2017"/>
    <n v="2017"/>
    <n v="2017"/>
    <s v="Meaningful progress"/>
    <x v="0"/>
    <n v="4"/>
    <x v="0"/>
    <s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
    <s v="https://eiti.org/document/ukraine-validation-2017"/>
    <s v="http://eiti.org.ua/"/>
    <s v="https://eiti.org/api/v1.0/score_data/35"/>
    <s v="UkraineData quality (#4.9)"/>
    <x v="0"/>
  </r>
  <r>
    <x v="40"/>
    <x v="40"/>
    <n v="1"/>
    <n v="35"/>
    <s v="Ukraine: 2017"/>
    <s v="UKR"/>
    <s v="Ukraine"/>
    <s v="https://eiti.org/BD/2018-37"/>
    <s v="https://eiti.org/document/ukraine-validation-2017"/>
    <n v="2017"/>
    <n v="2017"/>
    <s v="Meaningful progress"/>
    <x v="8"/>
    <n v="6"/>
    <x v="6"/>
    <s v="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
    <s v="https://eiti.org/document/ukraine-validation-2017"/>
    <s v="http://eiti.org.ua/"/>
    <s v="https://eiti.org/api/v1.0/score_data/35"/>
    <s v="UkraineRevenue management and expenditures (#5.3)"/>
    <x v="0"/>
  </r>
  <r>
    <x v="40"/>
    <x v="40"/>
    <n v="1"/>
    <n v="35"/>
    <s v="Ukraine: 2017"/>
    <s v="UKR"/>
    <s v="Ukraine"/>
    <s v="https://eiti.org/BD/2018-37"/>
    <s v="https://eiti.org/document/ukraine-validation-2017"/>
    <n v="2017"/>
    <n v="2017"/>
    <s v="Meaningful progress"/>
    <x v="2"/>
    <n v="5"/>
    <x v="1"/>
    <s v="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
    <s v="https://eiti.org/document/ukraine-validation-2017"/>
    <s v="http://eiti.org.ua/"/>
    <s v="https://eiti.org/api/v1.0/score_data/35"/>
    <s v="UkraineSubnational transfers (#5.2)"/>
    <x v="0"/>
  </r>
  <r>
    <x v="40"/>
    <x v="40"/>
    <n v="1"/>
    <n v="35"/>
    <s v="Ukraine: 2017"/>
    <s v="UKR"/>
    <s v="Ukraine"/>
    <s v="https://eiti.org/BD/2018-37"/>
    <s v="https://eiti.org/document/ukraine-validation-2017"/>
    <n v="2017"/>
    <n v="2017"/>
    <s v="Meaningful progress"/>
    <x v="7"/>
    <n v="0"/>
    <x v="2"/>
    <s v="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
    <s v="https://eiti.org/document/ukraine-validation-2017"/>
    <s v="http://eiti.org.ua/"/>
    <s v="https://eiti.org/api/v1.0/score_data/35"/>
    <s v="UkraineDirect subnational payments (#4.6)"/>
    <x v="0"/>
  </r>
  <r>
    <x v="40"/>
    <x v="40"/>
    <n v="1"/>
    <n v="35"/>
    <s v="Ukraine: 2017"/>
    <s v="UKR"/>
    <s v="Ukraine"/>
    <s v="https://eiti.org/BD/2018-37"/>
    <s v="https://eiti.org/document/ukraine-validation-2017"/>
    <n v="2017"/>
    <n v="2017"/>
    <s v="Meaningful progress"/>
    <x v="4"/>
    <n v="3"/>
    <x v="3"/>
    <s v="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
    <s v="https://eiti.org/document/ukraine-validation-2017"/>
    <s v="http://eiti.org.ua/"/>
    <s v="https://eiti.org/api/v1.0/score_data/35"/>
    <s v="UkraineSOE transactions (#4.5)"/>
    <x v="0"/>
  </r>
  <r>
    <x v="40"/>
    <x v="40"/>
    <n v="1"/>
    <n v="35"/>
    <s v="Ukraine: 2017"/>
    <s v="UKR"/>
    <s v="Ukraine"/>
    <s v="https://eiti.org/BD/2018-37"/>
    <s v="https://eiti.org/document/ukraine-validation-2017"/>
    <n v="2017"/>
    <n v="2017"/>
    <s v="Meaningful progress"/>
    <x v="1"/>
    <n v="5"/>
    <x v="1"/>
    <s v="The 2014-15 EITI Report was published within extended deadline agreed by the EITI Board. "/>
    <s v="https://eiti.org/document/ukraine-validation-2017"/>
    <s v="http://eiti.org.ua/"/>
    <s v="https://eiti.org/api/v1.0/score_data/35"/>
    <s v="UkraineData timeliness (#4.8)"/>
    <x v="0"/>
  </r>
  <r>
    <x v="40"/>
    <x v="40"/>
    <n v="1"/>
    <n v="35"/>
    <s v="Ukraine: 2017"/>
    <s v="UKR"/>
    <s v="Ukraine"/>
    <s v="https://eiti.org/BD/2018-37"/>
    <s v="https://eiti.org/document/ukraine-validation-2017"/>
    <n v="2017"/>
    <n v="2017"/>
    <s v="Meaningful progress"/>
    <x v="6"/>
    <n v="5"/>
    <x v="1"/>
    <s v="The 2015 EITI Report is disaggregated by individual revenue stream, company and government entity. "/>
    <s v="https://eiti.org/document/ukraine-validation-2017"/>
    <s v="http://eiti.org.ua/"/>
    <s v="https://eiti.org/api/v1.0/score_data/35"/>
    <s v="UkraineDisaggregation (#4.7)"/>
    <x v="0"/>
  </r>
  <r>
    <x v="40"/>
    <x v="40"/>
    <n v="1"/>
    <n v="35"/>
    <s v="Ukraine: 2017"/>
    <s v="UKR"/>
    <s v="Ukraine"/>
    <s v="https://eiti.org/BD/2018-37"/>
    <s v="https://eiti.org/document/ukraine-validation-2017"/>
    <n v="2017"/>
    <n v="2017"/>
    <s v="Meaningful progress"/>
    <x v="14"/>
    <n v="6"/>
    <x v="6"/>
    <s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
    <s v="https://eiti.org/document/ukraine-validation-2017"/>
    <s v="http://eiti.org.ua/"/>
    <s v="https://eiti.org/api/v1.0/score_data/35"/>
    <s v="UkraineMandatory social expenditures (#6.1)"/>
    <x v="0"/>
  </r>
  <r>
    <x v="40"/>
    <x v="40"/>
    <n v="1"/>
    <n v="35"/>
    <s v="Ukraine: 2017"/>
    <s v="UKR"/>
    <s v="Ukraine"/>
    <s v="https://eiti.org/BD/2018-37"/>
    <s v="https://eiti.org/document/ukraine-validation-2017"/>
    <n v="2017"/>
    <n v="2017"/>
    <s v="Meaningful progress"/>
    <x v="12"/>
    <n v="5"/>
    <x v="1"/>
    <s v="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
    <s v="https://eiti.org/document/ukraine-validation-2017"/>
    <s v="http://eiti.org.ua/"/>
    <s v="https://eiti.org/api/v1.0/score_data/35"/>
    <s v="UkraineOutcomes and impact of implementation (#7.4)"/>
    <x v="0"/>
  </r>
  <r>
    <x v="40"/>
    <x v="40"/>
    <n v="1"/>
    <n v="35"/>
    <s v="Ukraine: 2017"/>
    <s v="UKR"/>
    <s v="Ukraine"/>
    <s v="https://eiti.org/BD/2018-37"/>
    <s v="https://eiti.org/document/ukraine-validation-2017"/>
    <n v="2017"/>
    <n v="2017"/>
    <s v="Meaningful progress"/>
    <x v="9"/>
    <n v="5"/>
    <x v="1"/>
    <s v="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
    <s v="https://eiti.org/document/ukraine-validation-2017"/>
    <s v="http://eiti.org.ua/"/>
    <s v="https://eiti.org/api/v1.0/score_data/35"/>
    <s v="UkraineFollow up on recommendations (#7.3)"/>
    <x v="0"/>
  </r>
  <r>
    <x v="40"/>
    <x v="40"/>
    <n v="1"/>
    <n v="35"/>
    <s v="Ukraine: 2017"/>
    <s v="UKR"/>
    <s v="Ukraine"/>
    <s v="https://eiti.org/BD/2018-37"/>
    <s v="https://eiti.org/document/ukraine-validation-2017"/>
    <n v="2017"/>
    <n v="2017"/>
    <s v="Meaningful progress"/>
    <x v="22"/>
    <n v="5"/>
    <x v="1"/>
    <s v="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
    <s v="https://eiti.org/document/ukraine-validation-2017"/>
    <s v="http://eiti.org.ua/"/>
    <s v="https://eiti.org/api/v1.0/score_data/35"/>
    <s v="UkraineGovernment engagement (#1.1)"/>
    <x v="0"/>
  </r>
  <r>
    <x v="40"/>
    <x v="40"/>
    <n v="1"/>
    <n v="35"/>
    <s v="Ukraine: 2017"/>
    <s v="UKR"/>
    <s v="Ukraine"/>
    <s v="https://eiti.org/BD/2018-37"/>
    <s v="https://eiti.org/document/ukraine-validation-2017"/>
    <n v="2017"/>
    <n v="2017"/>
    <s v="Meaningful progress"/>
    <x v="11"/>
    <n v="4"/>
    <x v="0"/>
    <s v=""/>
    <s v="https://eiti.org/document/ukraine-validation-2017"/>
    <s v="http://eiti.org.ua/"/>
    <s v="https://eiti.org/api/v1.0/score_data/35"/>
    <s v="UkraineOverall Progress (#0.0)"/>
    <x v="0"/>
  </r>
  <r>
    <x v="40"/>
    <x v="40"/>
    <n v="1"/>
    <n v="35"/>
    <s v="Ukraine: 2017"/>
    <s v="UKR"/>
    <s v="Ukraine"/>
    <s v="https://eiti.org/BD/2018-37"/>
    <s v="https://eiti.org/document/ukraine-validation-2017"/>
    <n v="2017"/>
    <n v="2017"/>
    <s v="Meaningful progress"/>
    <x v="16"/>
    <n v="4"/>
    <x v="0"/>
    <s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
    <s v="https://eiti.org/document/ukraine-validation-2017"/>
    <s v="http://eiti.org.ua/"/>
    <s v="https://eiti.org/api/v1.0/score_data/35"/>
    <s v="UkraineEconomic contribution (#6.3)"/>
    <x v="0"/>
  </r>
  <r>
    <x v="40"/>
    <x v="40"/>
    <n v="1"/>
    <n v="35"/>
    <s v="Ukraine: 2017"/>
    <s v="UKR"/>
    <s v="Ukraine"/>
    <s v="https://eiti.org/BD/2018-37"/>
    <s v="https://eiti.org/document/ukraine-validation-2017"/>
    <n v="2017"/>
    <n v="2017"/>
    <s v="Meaningful progress"/>
    <x v="13"/>
    <n v="3"/>
    <x v="3"/>
    <s v="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
    <s v="https://eiti.org/document/ukraine-validation-2017"/>
    <s v="http://eiti.org.ua/"/>
    <s v="https://eiti.org/api/v1.0/score_data/35"/>
    <s v="UkraineSOE quasi-fiscal expenditures (#6.2)"/>
    <x v="0"/>
  </r>
  <r>
    <x v="40"/>
    <x v="40"/>
    <n v="1"/>
    <n v="35"/>
    <s v="Ukraine: 2017"/>
    <s v="UKR"/>
    <s v="Ukraine"/>
    <s v="https://eiti.org/BD/2018-37"/>
    <s v="https://eiti.org/document/ukraine-validation-2017"/>
    <n v="2017"/>
    <n v="2017"/>
    <s v="Meaningful progress"/>
    <x v="10"/>
    <n v="1"/>
    <x v="4"/>
    <s v="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
    <s v="https://eiti.org/document/ukraine-validation-2017"/>
    <s v="http://eiti.org.ua/"/>
    <s v="https://eiti.org/api/v1.0/score_data/35"/>
    <s v="UkraineData accessibility (#7.2)"/>
    <x v="0"/>
  </r>
  <r>
    <x v="40"/>
    <x v="40"/>
    <n v="1"/>
    <n v="35"/>
    <s v="Ukraine: 2017"/>
    <s v="UKR"/>
    <s v="Ukraine"/>
    <s v="https://eiti.org/BD/2018-37"/>
    <s v="https://eiti.org/document/ukraine-validation-2017"/>
    <n v="2017"/>
    <n v="2017"/>
    <s v="Meaningful progress"/>
    <x v="15"/>
    <n v="6"/>
    <x v="6"/>
    <s v="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
    <s v="https://eiti.org/document/ukraine-validation-2017"/>
    <s v="http://eiti.org.ua/"/>
    <s v="https://eiti.org/api/v1.0/score_data/35"/>
    <s v="UkrainePublic debate (#7.1)"/>
    <x v="0"/>
  </r>
  <r>
    <x v="40"/>
    <x v="40"/>
    <n v="1"/>
    <n v="35"/>
    <s v="Ukraine: 2017"/>
    <s v="UKR"/>
    <s v="Ukraine"/>
    <s v="https://eiti.org/BD/2018-37"/>
    <s v="https://eiti.org/document/ukraine-validation-2017"/>
    <n v="2017"/>
    <n v="2017"/>
    <s v="Meaningful progress"/>
    <x v="20"/>
    <n v="5"/>
    <x v="1"/>
    <s v="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
    <s v="https://eiti.org/document/ukraine-validation-2017"/>
    <s v="http://eiti.org.ua/"/>
    <s v="https://eiti.org/api/v1.0/score_data/35"/>
    <s v="UkraineLicense allocations (#2.2)"/>
    <x v="0"/>
  </r>
  <r>
    <x v="40"/>
    <x v="40"/>
    <n v="1"/>
    <n v="35"/>
    <s v="Ukraine: 2017"/>
    <s v="UKR"/>
    <s v="Ukraine"/>
    <s v="https://eiti.org/BD/2018-37"/>
    <s v="https://eiti.org/document/ukraine-validation-2017"/>
    <n v="2017"/>
    <n v="2017"/>
    <s v="Meaningful progress"/>
    <x v="17"/>
    <n v="5"/>
    <x v="1"/>
    <s v="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
    <s v="https://eiti.org/document/ukraine-validation-2017"/>
    <s v="http://eiti.org.ua/"/>
    <s v="https://eiti.org/api/v1.0/score_data/35"/>
    <s v="UkraineLegal framework (#2.1)"/>
    <x v="0"/>
  </r>
  <r>
    <x v="40"/>
    <x v="40"/>
    <n v="1"/>
    <n v="35"/>
    <s v="Ukraine: 2017"/>
    <s v="UKR"/>
    <s v="Ukraine"/>
    <s v="https://eiti.org/BD/2018-37"/>
    <s v="https://eiti.org/document/ukraine-validation-2017"/>
    <n v="2017"/>
    <n v="2017"/>
    <s v="Meaningful progress"/>
    <x v="25"/>
    <n v="5"/>
    <x v="1"/>
    <s v="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
    <s v="https://eiti.org/document/ukraine-validation-2017"/>
    <s v="http://eiti.org.ua/"/>
    <s v="https://eiti.org/api/v1.0/score_data/35"/>
    <s v="UkrainePolicy on contract disclosure (#2.4)"/>
    <x v="0"/>
  </r>
  <r>
    <x v="40"/>
    <x v="40"/>
    <n v="1"/>
    <n v="35"/>
    <s v="Ukraine: 2017"/>
    <s v="UKR"/>
    <s v="Ukraine"/>
    <s v="https://eiti.org/BD/2018-37"/>
    <s v="https://eiti.org/document/ukraine-validation-2017"/>
    <n v="2017"/>
    <n v="2017"/>
    <s v="Meaningful progress"/>
    <x v="19"/>
    <n v="5"/>
    <x v="1"/>
    <s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
    <s v="https://eiti.org/document/ukraine-validation-2017"/>
    <s v="http://eiti.org.ua/"/>
    <s v="https://eiti.org/api/v1.0/score_data/35"/>
    <s v="UkraineLicense register (#2.3)"/>
    <x v="0"/>
  </r>
  <r>
    <x v="40"/>
    <x v="40"/>
    <n v="1"/>
    <n v="35"/>
    <s v="Ukraine: 2017"/>
    <s v="UKR"/>
    <s v="Ukraine"/>
    <s v="https://eiti.org/BD/2018-37"/>
    <s v="https://eiti.org/document/ukraine-validation-2017"/>
    <n v="2017"/>
    <n v="2017"/>
    <s v="Meaningful progress"/>
    <x v="24"/>
    <n v="6"/>
    <x v="6"/>
    <s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
    <s v="https://eiti.org/document/ukraine-validation-2017"/>
    <s v="http://eiti.org.ua/"/>
    <s v="https://eiti.org/api/v1.0/score_data/35"/>
    <s v="UkraineCivil society engagement (#1.3)"/>
    <x v="0"/>
  </r>
  <r>
    <x v="40"/>
    <x v="40"/>
    <n v="1"/>
    <n v="35"/>
    <s v="Ukraine: 2017"/>
    <s v="UKR"/>
    <s v="Ukraine"/>
    <s v="https://eiti.org/BD/2018-37"/>
    <s v="https://eiti.org/document/ukraine-validation-2017"/>
    <n v="2017"/>
    <n v="2017"/>
    <s v="Meaningful progress"/>
    <x v="21"/>
    <n v="5"/>
    <x v="1"/>
    <s v="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
    <s v="https://eiti.org/document/ukraine-validation-2017"/>
    <s v="http://eiti.org.ua/"/>
    <s v="https://eiti.org/api/v1.0/score_data/35"/>
    <s v="UkraineIndustry engagement (#1.2)"/>
    <x v="0"/>
  </r>
  <r>
    <x v="40"/>
    <x v="40"/>
    <n v="1"/>
    <n v="35"/>
    <s v="Ukraine: 2017"/>
    <s v="UKR"/>
    <s v="Ukraine"/>
    <s v="https://eiti.org/BD/2018-37"/>
    <s v="https://eiti.org/document/ukraine-validation-2017"/>
    <n v="2017"/>
    <n v="2017"/>
    <s v="Meaningful progress"/>
    <x v="18"/>
    <n v="5"/>
    <x v="1"/>
    <s v="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
    <s v="https://eiti.org/document/ukraine-validation-2017"/>
    <s v="http://eiti.org.ua/"/>
    <s v="https://eiti.org/api/v1.0/score_data/35"/>
    <s v="UkraineWorkplan (#1.5)"/>
    <x v="0"/>
  </r>
  <r>
    <x v="40"/>
    <x v="40"/>
    <n v="1"/>
    <n v="35"/>
    <s v="Ukraine: 2017"/>
    <s v="UKR"/>
    <s v="Ukraine"/>
    <s v="https://eiti.org/BD/2018-37"/>
    <s v="https://eiti.org/document/ukraine-validation-2017"/>
    <n v="2017"/>
    <n v="2017"/>
    <s v="Meaningful progress"/>
    <x v="23"/>
    <n v="5"/>
    <x v="1"/>
    <s v="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
    <s v="https://eiti.org/document/ukraine-validation-2017"/>
    <s v="http://eiti.org.ua/"/>
    <s v="https://eiti.org/api/v1.0/score_data/35"/>
    <s v="UkraineMSG governance (#1.4)"/>
    <x v="0"/>
  </r>
  <r>
    <x v="40"/>
    <x v="40"/>
    <n v="1"/>
    <n v="35"/>
    <s v="Ukraine: 2017"/>
    <s v="UKR"/>
    <s v="Ukraine"/>
    <s v="https://eiti.org/BD/2018-37"/>
    <s v="https://eiti.org/document/ukraine-validation-2017"/>
    <n v="2017"/>
    <n v="2017"/>
    <s v="Meaningful progress"/>
    <x v="31"/>
    <n v="6"/>
    <x v="6"/>
    <s v="Implementing countries are not yet required to address beneficial ownership and progress with this requirement. However, Ukraine has gone beyond this requirement by creating a publicly accessible register of beneficial owners as encouraged by the EITI Standard. "/>
    <s v="https://eiti.org/document/ukraine-validation-2017"/>
    <s v="http://eiti.org.ua/"/>
    <s v="https://eiti.org/api/v1.0/score_data/35"/>
    <s v="UkraineBeneficial ownership (#2.5)"/>
    <x v="0"/>
  </r>
  <r>
    <x v="40"/>
    <x v="40"/>
    <n v="1"/>
    <n v="35"/>
    <s v="Ukraine: 2017"/>
    <s v="UKR"/>
    <s v="Ukraine"/>
    <s v="https://eiti.org/BD/2018-37"/>
    <s v="https://eiti.org/document/ukraine-validation-2017"/>
    <n v="2017"/>
    <n v="2017"/>
    <s v="Meaningful progress"/>
    <x v="29"/>
    <n v="0"/>
    <x v="2"/>
    <s v="This requirement is not applicable in Ukraine. "/>
    <s v="https://eiti.org/document/ukraine-validation-2017"/>
    <s v="http://eiti.org.ua/"/>
    <s v="https://eiti.org/api/v1.0/score_data/35"/>
    <s v="UkraineIn-kind revenues (#4.2)"/>
    <x v="0"/>
  </r>
  <r>
    <x v="40"/>
    <x v="40"/>
    <n v="1"/>
    <n v="35"/>
    <s v="Ukraine: 2017"/>
    <s v="UKR"/>
    <s v="Ukraine"/>
    <s v="https://eiti.org/BD/2018-37"/>
    <s v="https://eiti.org/document/ukraine-validation-2017"/>
    <n v="2017"/>
    <n v="2017"/>
    <s v="Meaningful progress"/>
    <x v="26"/>
    <n v="4"/>
    <x v="0"/>
    <s v="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
    <s v="https://eiti.org/document/ukraine-validation-2017"/>
    <s v="http://eiti.org.ua/"/>
    <s v="https://eiti.org/api/v1.0/score_data/35"/>
    <s v="UkraineComprehensiveness (#4.1)"/>
    <x v="0"/>
  </r>
  <r>
    <x v="40"/>
    <x v="40"/>
    <n v="1"/>
    <n v="35"/>
    <s v="Ukraine: 2017"/>
    <s v="UKR"/>
    <s v="Ukraine"/>
    <s v="https://eiti.org/BD/2018-37"/>
    <s v="https://eiti.org/document/ukraine-validation-2017"/>
    <n v="2017"/>
    <n v="2017"/>
    <s v="Meaningful progress"/>
    <x v="5"/>
    <n v="4"/>
    <x v="0"/>
    <s v="Transport revenues are material in Ukraine. While the MSG has made efforts to increase transparency in transportation arrangements, the revenues received in tariffs and other payments are not disaggregated by paying company. "/>
    <s v="https://eiti.org/document/ukraine-validation-2017"/>
    <s v="http://eiti.org.ua/"/>
    <s v="https://eiti.org/api/v1.0/score_data/35"/>
    <s v="UkraineTransportation revenues (#4.4)"/>
    <x v="0"/>
  </r>
  <r>
    <x v="40"/>
    <x v="40"/>
    <n v="1"/>
    <n v="35"/>
    <s v="Ukraine: 2017"/>
    <s v="UKR"/>
    <s v="Ukraine"/>
    <s v="https://eiti.org/BD/2018-37"/>
    <s v="https://eiti.org/document/ukraine-validation-2017"/>
    <n v="2017"/>
    <n v="2017"/>
    <s v="Meaningful progress"/>
    <x v="28"/>
    <n v="0"/>
    <x v="2"/>
    <s v="This requirement is not applicable in Ukraine. "/>
    <s v="https://eiti.org/document/ukraine-validation-2017"/>
    <s v="http://eiti.org.ua/"/>
    <s v="https://eiti.org/api/v1.0/score_data/35"/>
    <s v="UkraineBarter agreements (#4.3)"/>
    <x v="0"/>
  </r>
  <r>
    <x v="40"/>
    <x v="40"/>
    <n v="1"/>
    <n v="35"/>
    <s v="Ukraine: 2017"/>
    <s v="UKR"/>
    <s v="Ukraine"/>
    <s v="https://eiti.org/BD/2018-37"/>
    <s v="https://eiti.org/document/ukraine-validation-2017"/>
    <n v="2017"/>
    <n v="2017"/>
    <s v="Meaningful progress"/>
    <x v="33"/>
    <n v="5"/>
    <x v="1"/>
    <s v="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
    <s v="https://eiti.org/document/ukraine-validation-2017"/>
    <s v="http://eiti.org.ua/"/>
    <s v="https://eiti.org/api/v1.0/score_data/35"/>
    <s v="UkraineExploration data (#3.1)"/>
    <x v="0"/>
  </r>
  <r>
    <x v="40"/>
    <x v="40"/>
    <n v="1"/>
    <n v="35"/>
    <s v="Ukraine: 2017"/>
    <s v="UKR"/>
    <s v="Ukraine"/>
    <s v="https://eiti.org/BD/2018-37"/>
    <s v="https://eiti.org/document/ukraine-validation-2017"/>
    <n v="2017"/>
    <n v="2017"/>
    <s v="Meaningful progress"/>
    <x v="30"/>
    <n v="3"/>
    <x v="3"/>
    <s v="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
    <s v="https://eiti.org/document/ukraine-validation-2017"/>
    <s v="http://eiti.org.ua/"/>
    <s v="https://eiti.org/api/v1.0/score_data/35"/>
    <s v="UkraineState participation (#2.6)"/>
    <x v="0"/>
  </r>
  <r>
    <x v="40"/>
    <x v="40"/>
    <n v="1"/>
    <n v="35"/>
    <s v="Ukraine: 2017"/>
    <s v="UKR"/>
    <s v="Ukraine"/>
    <s v="https://eiti.org/BD/2018-37"/>
    <s v="https://eiti.org/document/ukraine-validation-2017"/>
    <n v="2017"/>
    <n v="2017"/>
    <s v="Meaningful progress"/>
    <x v="27"/>
    <n v="5"/>
    <x v="1"/>
    <s v="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
    <s v="https://eiti.org/document/ukraine-validation-2017"/>
    <s v="http://eiti.org.ua/"/>
    <s v="https://eiti.org/api/v1.0/score_data/35"/>
    <s v="UkraineExport data (#3.3)"/>
    <x v="0"/>
  </r>
  <r>
    <x v="40"/>
    <x v="40"/>
    <n v="1"/>
    <n v="35"/>
    <s v="Ukraine: 2017"/>
    <s v="UKR"/>
    <s v="Ukraine"/>
    <s v="https://eiti.org/BD/2018-37"/>
    <s v="https://eiti.org/document/ukraine-validation-2017"/>
    <n v="2017"/>
    <n v="2017"/>
    <s v="Meaningful progress"/>
    <x v="32"/>
    <n v="4"/>
    <x v="0"/>
    <s v="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
    <s v="https://eiti.org/document/ukraine-validation-2017"/>
    <s v="http://eiti.org.ua/"/>
    <s v="https://eiti.org/api/v1.0/score_data/35"/>
    <s v="UkraineProduction data (#3.2)"/>
    <x v="0"/>
  </r>
  <r>
    <x v="41"/>
    <x v="41"/>
    <n v="1"/>
    <n v="16"/>
    <s v="Zambia: 2017"/>
    <s v="ZMB"/>
    <s v="Zambia"/>
    <s v="https://eiti.org/board-decision/2017-54"/>
    <s v="https://eiti.org/document/validation-of-zambia-2017-documentation"/>
    <n v="2017"/>
    <n v="2017"/>
    <s v="Meaningful progress"/>
    <x v="31"/>
    <n v="1"/>
    <x v="4"/>
    <s v="Implementing countries are not yet required to address beneficial ownership and progress with this requirement does not yet have any implications for a country’s EITI status. The multi-stakeholder group published its roadmap by the deadline of 1 January 2017 as required."/>
    <s v="https://eiti.org/zambia#zambia-progress-by-requirement"/>
    <s v="www.zambiaeiti.org"/>
    <s v="https://eiti.org/api/v1.0/score_data/16"/>
    <s v="ZambiaBeneficial ownership (#2.5)"/>
    <x v="0"/>
  </r>
  <r>
    <x v="41"/>
    <x v="41"/>
    <n v="1"/>
    <n v="16"/>
    <s v="Zambia: 2017"/>
    <s v="ZMB"/>
    <s v="Zambia"/>
    <s v="https://eiti.org/board-decision/2017-54"/>
    <s v="https://eiti.org/document/validation-of-zambia-2017-documentation"/>
    <n v="2017"/>
    <n v="2017"/>
    <s v="Meaningful progress"/>
    <x v="30"/>
    <n v="5"/>
    <x v="1"/>
    <s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
    <s v="https://eiti.org/zambia#zambia-progress-by-requirement"/>
    <s v="www.zambiaeiti.org"/>
    <s v="https://eiti.org/api/v1.0/score_data/16"/>
    <s v="ZambiaState participation (#2.6)"/>
    <x v="0"/>
  </r>
  <r>
    <x v="41"/>
    <x v="41"/>
    <n v="1"/>
    <n v="16"/>
    <s v="Zambia: 2017"/>
    <s v="ZMB"/>
    <s v="Zambia"/>
    <s v="https://eiti.org/board-decision/2017-54"/>
    <s v="https://eiti.org/document/validation-of-zambia-2017-documentation"/>
    <n v="2017"/>
    <n v="2017"/>
    <s v="Meaningful progress"/>
    <x v="29"/>
    <n v="0"/>
    <x v="2"/>
    <s v="EITI Requirement 4.2 on in-kind revenues is not applicable in Zambia."/>
    <s v="https://eiti.org/zambia#zambia-progress-by-requirement"/>
    <s v="www.zambiaeiti.org"/>
    <s v="https://eiti.org/api/v1.0/score_data/16"/>
    <s v="ZambiaIn-kind revenues (#4.2)"/>
    <x v="0"/>
  </r>
  <r>
    <x v="41"/>
    <x v="41"/>
    <n v="1"/>
    <n v="16"/>
    <s v="Zambia: 2017"/>
    <s v="ZMB"/>
    <s v="Zambia"/>
    <s v="https://eiti.org/board-decision/2017-54"/>
    <s v="https://eiti.org/document/validation-of-zambia-2017-documentation"/>
    <n v="2017"/>
    <n v="2017"/>
    <s v="Meaningful progress"/>
    <x v="25"/>
    <n v="4"/>
    <x v="0"/>
    <s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
    <s v="https://eiti.org/zambia#zambia-progress-by-requirement"/>
    <s v="www.zambiaeiti.org"/>
    <s v="https://eiti.org/api/v1.0/score_data/16"/>
    <s v="ZambiaPolicy on contract disclosure (#2.4)"/>
    <x v="0"/>
  </r>
  <r>
    <x v="41"/>
    <x v="41"/>
    <n v="1"/>
    <n v="16"/>
    <s v="Zambia: 2017"/>
    <s v="ZMB"/>
    <s v="Zambia"/>
    <s v="https://eiti.org/board-decision/2017-54"/>
    <s v="https://eiti.org/document/validation-of-zambia-2017-documentation"/>
    <n v="2017"/>
    <n v="2017"/>
    <s v="Meaningful progress"/>
    <x v="27"/>
    <n v="5"/>
    <x v="1"/>
    <s v="The EITI Report discloses total export values by commodity, and export volumes are disclosed for each of the major commodities exported."/>
    <s v="https://eiti.org/zambia#zambia-progress-by-requirement"/>
    <s v="www.zambiaeiti.org"/>
    <s v="https://eiti.org/api/v1.0/score_data/16"/>
    <s v="ZambiaExport data (#3.3)"/>
    <x v="0"/>
  </r>
  <r>
    <x v="41"/>
    <x v="41"/>
    <n v="1"/>
    <n v="16"/>
    <s v="Zambia: 2017"/>
    <s v="ZMB"/>
    <s v="Zambia"/>
    <s v="https://eiti.org/board-decision/2017-54"/>
    <s v="https://eiti.org/document/validation-of-zambia-2017-documentation"/>
    <n v="2017"/>
    <n v="2017"/>
    <s v="Meaningful progress"/>
    <x v="26"/>
    <n v="5"/>
    <x v="1"/>
    <s v="The multi-stakeholder group (MSG) has documented its discussions and rationale for selecting a materiality threshold which has resulted in comprehensive reconciliation of the payments and revenues in the extractive sector."/>
    <s v="https://eiti.org/zambia#zambia-progress-by-requirement"/>
    <s v="www.zambiaeiti.org"/>
    <s v="https://eiti.org/api/v1.0/score_data/16"/>
    <s v="ZambiaComprehensiveness (#4.1)"/>
    <x v="0"/>
  </r>
  <r>
    <x v="41"/>
    <x v="41"/>
    <n v="1"/>
    <n v="16"/>
    <s v="Zambia: 2017"/>
    <s v="ZMB"/>
    <s v="Zambia"/>
    <s v="https://eiti.org/board-decision/2017-54"/>
    <s v="https://eiti.org/document/validation-of-zambia-2017-documentation"/>
    <n v="2017"/>
    <n v="2017"/>
    <s v="Meaningful progress"/>
    <x v="33"/>
    <n v="5"/>
    <x v="1"/>
    <s v="The EITI Report provides an overview of the extractive sector, including exploration activities and estimates of mineral reserves. "/>
    <s v="https://eiti.org/zambia#zambia-progress-by-requirement"/>
    <s v="www.zambiaeiti.org"/>
    <s v="https://eiti.org/api/v1.0/score_data/16"/>
    <s v="ZambiaExploration data (#3.1)"/>
    <x v="0"/>
  </r>
  <r>
    <x v="41"/>
    <x v="41"/>
    <n v="1"/>
    <n v="16"/>
    <s v="Zambia: 2017"/>
    <s v="ZMB"/>
    <s v="Zambia"/>
    <s v="https://eiti.org/board-decision/2017-54"/>
    <s v="https://eiti.org/document/validation-of-zambia-2017-documentation"/>
    <n v="2017"/>
    <n v="2017"/>
    <s v="Meaningful progress"/>
    <x v="32"/>
    <n v="4"/>
    <x v="0"/>
    <s v="The EITI Report provides information on production volumes by commodity, and documents the government’s effort to collect reliable information on production values."/>
    <s v="https://eiti.org/zambia#zambia-progress-by-requirement"/>
    <s v="www.zambiaeiti.org"/>
    <s v="https://eiti.org/api/v1.0/score_data/16"/>
    <s v="ZambiaProduction data (#3.2)"/>
    <x v="0"/>
  </r>
  <r>
    <x v="41"/>
    <x v="41"/>
    <n v="1"/>
    <n v="16"/>
    <s v="Zambia: 2017"/>
    <s v="ZMB"/>
    <s v="Zambia"/>
    <s v="https://eiti.org/board-decision/2017-54"/>
    <s v="https://eiti.org/document/validation-of-zambia-2017-documentation"/>
    <n v="2017"/>
    <n v="2017"/>
    <s v="Meaningful progress"/>
    <x v="21"/>
    <n v="5"/>
    <x v="1"/>
    <s v="Companies are fully and effectively engaged in the EITI process. The government has ensured an enabling environment for company participation. "/>
    <s v="https://eiti.org/zambia#zambia-progress-by-requirement"/>
    <s v="www.zambiaeiti.org"/>
    <s v="https://eiti.org/api/v1.0/score_data/16"/>
    <s v="ZambiaIndustry engagement (#1.2)"/>
    <x v="0"/>
  </r>
  <r>
    <x v="41"/>
    <x v="41"/>
    <n v="1"/>
    <n v="16"/>
    <s v="Zambia: 2017"/>
    <s v="ZMB"/>
    <s v="Zambia"/>
    <s v="https://eiti.org/board-decision/2017-54"/>
    <s v="https://eiti.org/document/validation-of-zambia-2017-documentation"/>
    <n v="2017"/>
    <n v="2017"/>
    <s v="Meaningful progress"/>
    <x v="24"/>
    <n v="5"/>
    <x v="1"/>
    <s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
    <s v="https://eiti.org/zambia#zambia-progress-by-requirement"/>
    <s v="www.zambiaeiti.org"/>
    <s v="https://eiti.org/api/v1.0/score_data/16"/>
    <s v="ZambiaCivil society engagement (#1.3)"/>
    <x v="0"/>
  </r>
  <r>
    <x v="41"/>
    <x v="41"/>
    <n v="1"/>
    <n v="16"/>
    <s v="Zambia: 2017"/>
    <s v="ZMB"/>
    <s v="Zambia"/>
    <s v="https://eiti.org/board-decision/2017-54"/>
    <s v="https://eiti.org/document/validation-of-zambia-2017-documentation"/>
    <n v="2017"/>
    <n v="2017"/>
    <s v="Meaningful progress"/>
    <x v="2"/>
    <n v="0"/>
    <x v="2"/>
    <s v="EITI Requirement 5.2 on sub-national transfers is not applicable in Zambia."/>
    <s v="https://eiti.org/zambia#zambia-progress-by-requirement"/>
    <s v="www.zambiaeiti.org"/>
    <s v="https://eiti.org/api/v1.0/score_data/16"/>
    <s v="ZambiaSubnational transfers (#5.2)"/>
    <x v="0"/>
  </r>
  <r>
    <x v="41"/>
    <x v="41"/>
    <n v="1"/>
    <n v="16"/>
    <s v="Zambia: 2017"/>
    <s v="ZMB"/>
    <s v="Zambia"/>
    <s v="https://eiti.org/board-decision/2017-54"/>
    <s v="https://eiti.org/document/validation-of-zambia-2017-documentation"/>
    <n v="2017"/>
    <n v="2017"/>
    <s v="Meaningful progress"/>
    <x v="22"/>
    <n v="5"/>
    <x v="1"/>
    <s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
    <s v="https://eiti.org/zambia#zambia-progress-by-requirement"/>
    <s v="www.zambiaeiti.org"/>
    <s v="https://eiti.org/api/v1.0/score_data/16"/>
    <s v="ZambiaGovernment engagement (#1.1)"/>
    <x v="0"/>
  </r>
  <r>
    <x v="41"/>
    <x v="41"/>
    <n v="1"/>
    <n v="16"/>
    <s v="Zambia: 2017"/>
    <s v="ZMB"/>
    <s v="Zambia"/>
    <s v="https://eiti.org/board-decision/2017-54"/>
    <s v="https://eiti.org/document/validation-of-zambia-2017-documentation"/>
    <n v="2017"/>
    <n v="2017"/>
    <s v="Meaningful progress"/>
    <x v="23"/>
    <n v="5"/>
    <x v="1"/>
    <s v="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
    <s v="https://eiti.org/zambia#zambia-progress-by-requirement"/>
    <s v="www.zambiaeiti.org"/>
    <s v="https://eiti.org/api/v1.0/score_data/16"/>
    <s v="ZambiaMSG governance (#1.4)"/>
    <x v="0"/>
  </r>
  <r>
    <x v="41"/>
    <x v="41"/>
    <n v="1"/>
    <n v="16"/>
    <s v="Zambia: 2017"/>
    <s v="ZMB"/>
    <s v="Zambia"/>
    <s v="https://eiti.org/board-decision/2017-54"/>
    <s v="https://eiti.org/document/validation-of-zambia-2017-documentation"/>
    <n v="2017"/>
    <n v="2017"/>
    <s v="Meaningful progress"/>
    <x v="20"/>
    <n v="3"/>
    <x v="3"/>
    <s v="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
    <s v="https://eiti.org/zambia#zambia-progress-by-requirement"/>
    <s v="www.zambiaeiti.org"/>
    <s v="https://eiti.org/api/v1.0/score_data/16"/>
    <s v="ZambiaLicense allocations (#2.2)"/>
    <x v="0"/>
  </r>
  <r>
    <x v="41"/>
    <x v="41"/>
    <n v="1"/>
    <n v="16"/>
    <s v="Zambia: 2017"/>
    <s v="ZMB"/>
    <s v="Zambia"/>
    <s v="https://eiti.org/board-decision/2017-54"/>
    <s v="https://eiti.org/document/validation-of-zambia-2017-documentation"/>
    <n v="2017"/>
    <n v="2017"/>
    <s v="Meaningful progress"/>
    <x v="19"/>
    <n v="5"/>
    <x v="1"/>
    <s v="Comprehensive information on the licenses held by material and non-material companies is included in the mining cadastre. Data on the date of application / submission of bid is not available for petroleum licenses, althouh this is not sufficient for the requirement to be unmet."/>
    <s v="https://eiti.org/zambia#zambia-progress-by-requirement"/>
    <s v="www.zambiaeiti.org"/>
    <s v="https://eiti.org/api/v1.0/score_data/16"/>
    <s v="ZambiaLicense register (#2.3)"/>
    <x v="0"/>
  </r>
  <r>
    <x v="41"/>
    <x v="41"/>
    <n v="1"/>
    <n v="16"/>
    <s v="Zambia: 2017"/>
    <s v="ZMB"/>
    <s v="Zambia"/>
    <s v="https://eiti.org/board-decision/2017-54"/>
    <s v="https://eiti.org/document/validation-of-zambia-2017-documentation"/>
    <n v="2017"/>
    <n v="2017"/>
    <s v="Meaningful progress"/>
    <x v="18"/>
    <n v="5"/>
    <x v="1"/>
    <s v="Zambia EITI’s work plan is a result of consultations with key stakeholders and endorsed by the multi-stakeholder group (MSG), and is made publicly available."/>
    <s v="https://eiti.org/zambia#zambia-progress-by-requirement"/>
    <s v="www.zambiaeiti.org"/>
    <s v="https://eiti.org/api/v1.0/score_data/16"/>
    <s v="ZambiaWorkplan (#1.5)"/>
    <x v="0"/>
  </r>
  <r>
    <x v="41"/>
    <x v="41"/>
    <n v="1"/>
    <n v="16"/>
    <s v="Zambia: 2017"/>
    <s v="ZMB"/>
    <s v="Zambia"/>
    <s v="https://eiti.org/board-decision/2017-54"/>
    <s v="https://eiti.org/document/validation-of-zambia-2017-documentation"/>
    <n v="2017"/>
    <n v="2017"/>
    <s v="Meaningful progress"/>
    <x v="17"/>
    <n v="5"/>
    <x v="1"/>
    <s v="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
    <s v="https://eiti.org/zambia#zambia-progress-by-requirement"/>
    <s v="www.zambiaeiti.org"/>
    <s v="https://eiti.org/api/v1.0/score_data/16"/>
    <s v="ZambiaLegal framework (#2.1)"/>
    <x v="0"/>
  </r>
  <r>
    <x v="41"/>
    <x v="41"/>
    <n v="1"/>
    <n v="16"/>
    <s v="Zambia: 2017"/>
    <s v="ZMB"/>
    <s v="Zambia"/>
    <s v="https://eiti.org/board-decision/2017-54"/>
    <s v="https://eiti.org/document/validation-of-zambia-2017-documentation"/>
    <n v="2017"/>
    <n v="2017"/>
    <s v="Meaningful progress"/>
    <x v="16"/>
    <n v="5"/>
    <x v="1"/>
    <s v="The 2015 EITI Report provides a brief overview of the contribution of the extractive industry to the economy and provides key figures on contribution to GDP, government revenues, exports and employment."/>
    <s v="https://eiti.org/zambia#zambia-progress-by-requirement"/>
    <s v="www.zambiaeiti.org"/>
    <s v="https://eiti.org/api/v1.0/score_data/16"/>
    <s v="ZambiaEconomic contribution (#6.3)"/>
    <x v="0"/>
  </r>
  <r>
    <x v="41"/>
    <x v="41"/>
    <n v="1"/>
    <n v="16"/>
    <s v="Zambia: 2017"/>
    <s v="ZMB"/>
    <s v="Zambia"/>
    <s v="https://eiti.org/board-decision/2017-54"/>
    <s v="https://eiti.org/document/validation-of-zambia-2017-documentation"/>
    <n v="2017"/>
    <n v="2017"/>
    <s v="Meaningful progress"/>
    <x v="15"/>
    <n v="5"/>
    <x v="1"/>
    <s v="There is ample evidence that a country-wide dissemination campaign has been made and that EITI Reports have been actively promoted. The multi-stakeholder group has agreed on a policy to the access, release and reuse of EITI data. "/>
    <s v="https://eiti.org/zambia#zambia-progress-by-requirement"/>
    <s v="www.zambiaeiti.org"/>
    <s v="https://eiti.org/api/v1.0/score_data/16"/>
    <s v="ZambiaPublic debate (#7.1)"/>
    <x v="0"/>
  </r>
  <r>
    <x v="41"/>
    <x v="41"/>
    <n v="1"/>
    <n v="16"/>
    <s v="Zambia: 2017"/>
    <s v="ZMB"/>
    <s v="Zambia"/>
    <s v="https://eiti.org/board-decision/2017-54"/>
    <s v="https://eiti.org/document/validation-of-zambia-2017-documentation"/>
    <n v="2017"/>
    <n v="2017"/>
    <s v="Meaningful progress"/>
    <x v="14"/>
    <n v="0"/>
    <x v="2"/>
    <s v="There are no mandatory social payments from the extractive sector in Zambia. Requirement 6.1.a is therefore not applicable. The EITI Report discloses voluntary Corporate Social Responsibility payments per company, both in cash and in-kind. "/>
    <s v="https://eiti.org/zambia#zambia-progress-by-requirement"/>
    <s v="www.zambiaeiti.org"/>
    <s v="https://eiti.org/api/v1.0/score_data/16"/>
    <s v="ZambiaMandatory social expenditures (#6.1)"/>
    <x v="0"/>
  </r>
  <r>
    <x v="41"/>
    <x v="41"/>
    <n v="1"/>
    <n v="16"/>
    <s v="Zambia: 2017"/>
    <s v="ZMB"/>
    <s v="Zambia"/>
    <s v="https://eiti.org/board-decision/2017-54"/>
    <s v="https://eiti.org/document/validation-of-zambia-2017-documentation"/>
    <n v="2017"/>
    <n v="2017"/>
    <s v="Meaningful progress"/>
    <x v="13"/>
    <n v="0"/>
    <x v="2"/>
    <s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
    <s v="https://eiti.org/zambia#zambia-progress-by-requirement"/>
    <s v="www.zambiaeiti.org"/>
    <s v="https://eiti.org/api/v1.0/score_data/16"/>
    <s v="ZambiaSOE quasi-fiscal expenditures (#6.2)"/>
    <x v="0"/>
  </r>
  <r>
    <x v="41"/>
    <x v="41"/>
    <n v="1"/>
    <n v="16"/>
    <s v="Zambia: 2017"/>
    <s v="ZMB"/>
    <s v="Zambia"/>
    <s v="https://eiti.org/board-decision/2017-54"/>
    <s v="https://eiti.org/document/validation-of-zambia-2017-documentation"/>
    <n v="2017"/>
    <n v="2017"/>
    <s v="Meaningful progress"/>
    <x v="12"/>
    <n v="5"/>
    <x v="1"/>
    <s v="The multi-stakeholder group (MSG) has reviewed the outcomes and impact of EITI implementation on natural resource governance through the production of annual progress reports, agreed by the MSG and made publicly available."/>
    <s v="https://eiti.org/zambia#zambia-progress-by-requirement"/>
    <s v="www.zambiaeiti.org"/>
    <s v="https://eiti.org/api/v1.0/score_data/16"/>
    <s v="ZambiaOutcomes and impact of implementation (#7.4)"/>
    <x v="0"/>
  </r>
  <r>
    <x v="41"/>
    <x v="41"/>
    <n v="1"/>
    <n v="16"/>
    <s v="Zambia: 2017"/>
    <s v="ZMB"/>
    <s v="Zambia"/>
    <s v="https://eiti.org/board-decision/2017-54"/>
    <s v="https://eiti.org/document/validation-of-zambia-2017-documentation"/>
    <n v="2017"/>
    <n v="2017"/>
    <s v="Meaningful progress"/>
    <x v="11"/>
    <n v="4"/>
    <x v="0"/>
    <s v=""/>
    <s v="https://eiti.org/zambia#zambia-progress-by-requirement"/>
    <s v="www.zambiaeiti.org"/>
    <s v="https://eiti.org/api/v1.0/score_data/16"/>
    <s v="ZambiaOverall Progress (#0.0)"/>
    <x v="0"/>
  </r>
  <r>
    <x v="41"/>
    <x v="41"/>
    <n v="1"/>
    <n v="16"/>
    <s v="Zambia: 2017"/>
    <s v="ZMB"/>
    <s v="Zambia"/>
    <s v="https://eiti.org/board-decision/2017-54"/>
    <s v="https://eiti.org/document/validation-of-zambia-2017-documentation"/>
    <n v="2017"/>
    <n v="2017"/>
    <s v="Meaningful progress"/>
    <x v="10"/>
    <n v="1"/>
    <x v="4"/>
    <s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
    <s v="https://eiti.org/zambia#zambia-progress-by-requirement"/>
    <s v="www.zambiaeiti.org"/>
    <s v="https://eiti.org/api/v1.0/score_data/16"/>
    <s v="ZambiaData accessibility (#7.2)"/>
    <x v="0"/>
  </r>
  <r>
    <x v="41"/>
    <x v="41"/>
    <n v="1"/>
    <n v="16"/>
    <s v="Zambia: 2017"/>
    <s v="ZMB"/>
    <s v="Zambia"/>
    <s v="https://eiti.org/board-decision/2017-54"/>
    <s v="https://eiti.org/document/validation-of-zambia-2017-documentation"/>
    <n v="2017"/>
    <n v="2017"/>
    <s v="Meaningful progress"/>
    <x v="9"/>
    <n v="4"/>
    <x v="0"/>
    <s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
    <s v="https://eiti.org/zambia#zambia-progress-by-requirement"/>
    <s v="www.zambiaeiti.org"/>
    <s v="https://eiti.org/api/v1.0/score_data/16"/>
    <s v="ZambiaFollow up on recommendations (#7.3)"/>
    <x v="0"/>
  </r>
  <r>
    <x v="41"/>
    <x v="41"/>
    <n v="1"/>
    <n v="16"/>
    <s v="Zambia: 2017"/>
    <s v="ZMB"/>
    <s v="Zambia"/>
    <s v="https://eiti.org/board-decision/2017-54"/>
    <s v="https://eiti.org/document/validation-of-zambia-2017-documentation"/>
    <n v="2017"/>
    <n v="2017"/>
    <s v="Meaningful progress"/>
    <x v="8"/>
    <n v="1"/>
    <x v="4"/>
    <s v="The EITI Report includes some information on the budget-making process. Reporting on revenue management and expenditures is encouraged but not required by the EITI Standard and progress with this requirement will not have any implications for a country’s EITI status."/>
    <s v="https://eiti.org/zambia#zambia-progress-by-requirement"/>
    <s v="www.zambiaeiti.org"/>
    <s v="https://eiti.org/api/v1.0/score_data/16"/>
    <s v="ZambiaRevenue management and expenditures (#5.3)"/>
    <x v="0"/>
  </r>
  <r>
    <x v="41"/>
    <x v="41"/>
    <n v="1"/>
    <n v="16"/>
    <s v="Zambia: 2017"/>
    <s v="ZMB"/>
    <s v="Zambia"/>
    <s v="https://eiti.org/board-decision/2017-54"/>
    <s v="https://eiti.org/document/validation-of-zambia-2017-documentation"/>
    <n v="2017"/>
    <n v="2017"/>
    <s v="Meaningful progress"/>
    <x v="4"/>
    <n v="5"/>
    <x v="1"/>
    <s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
    <s v="https://eiti.org/zambia#zambia-progress-by-requirement"/>
    <s v="www.zambiaeiti.org"/>
    <s v="https://eiti.org/api/v1.0/score_data/16"/>
    <s v="ZambiaSOE transactions (#4.5)"/>
    <x v="0"/>
  </r>
  <r>
    <x v="41"/>
    <x v="41"/>
    <n v="1"/>
    <n v="16"/>
    <s v="Zambia: 2017"/>
    <s v="ZMB"/>
    <s v="Zambia"/>
    <s v="https://eiti.org/board-decision/2017-54"/>
    <s v="https://eiti.org/document/validation-of-zambia-2017-documentation"/>
    <n v="2017"/>
    <n v="2017"/>
    <s v="Meaningful progress"/>
    <x v="7"/>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s v="ZambiaDirect subnational payments (#4.6)"/>
    <x v="0"/>
  </r>
  <r>
    <x v="41"/>
    <x v="41"/>
    <n v="1"/>
    <n v="16"/>
    <s v="Zambia: 2017"/>
    <s v="ZMB"/>
    <s v="Zambia"/>
    <s v="https://eiti.org/board-decision/2017-54"/>
    <s v="https://eiti.org/document/validation-of-zambia-2017-documentation"/>
    <n v="2017"/>
    <n v="2017"/>
    <s v="Meaningful progress"/>
    <x v="28"/>
    <n v="0"/>
    <x v="2"/>
    <s v="EITI Requirement 4.3 on barter and infrastructure transactions is not applicable to Zambia."/>
    <s v="https://eiti.org/zambia#zambia-progress-by-requirement"/>
    <s v="www.zambiaeiti.org"/>
    <s v="https://eiti.org/api/v1.0/score_data/16"/>
    <s v="ZambiaBarter agreements (#4.3)"/>
    <x v="0"/>
  </r>
  <r>
    <x v="41"/>
    <x v="41"/>
    <n v="1"/>
    <n v="16"/>
    <s v="Zambia: 2017"/>
    <s v="ZMB"/>
    <s v="Zambia"/>
    <s v="https://eiti.org/board-decision/2017-54"/>
    <s v="https://eiti.org/document/validation-of-zambia-2017-documentation"/>
    <n v="2017"/>
    <n v="2017"/>
    <s v="Meaningful progress"/>
    <x v="5"/>
    <n v="0"/>
    <x v="2"/>
    <s v="EITI Requirement 4.4 on transport revenues is not applicable to Zambia."/>
    <s v="https://eiti.org/zambia#zambia-progress-by-requirement"/>
    <s v="www.zambiaeiti.org"/>
    <s v="https://eiti.org/api/v1.0/score_data/16"/>
    <s v="ZambiaTransportation revenues (#4.4)"/>
    <x v="0"/>
  </r>
  <r>
    <x v="41"/>
    <x v="41"/>
    <n v="1"/>
    <n v="16"/>
    <s v="Zambia: 2017"/>
    <s v="ZMB"/>
    <s v="Zambia"/>
    <s v="https://eiti.org/board-decision/2017-54"/>
    <s v="https://eiti.org/document/validation-of-zambia-2017-documentation"/>
    <n v="2017"/>
    <n v="2017"/>
    <s v="Meaningful progress"/>
    <x v="0"/>
    <n v="5"/>
    <x v="1"/>
    <s v="The EITI Report provides a clear account of the reporting procedures and an assessment of the reliability of the data."/>
    <s v="https://eiti.org/zambia#zambia-progress-by-requirement"/>
    <s v="www.zambiaeiti.org"/>
    <s v="https://eiti.org/api/v1.0/score_data/16"/>
    <s v="ZambiaData quality (#4.9)"/>
    <x v="0"/>
  </r>
  <r>
    <x v="41"/>
    <x v="41"/>
    <n v="1"/>
    <n v="16"/>
    <s v="Zambia: 2017"/>
    <s v="ZMB"/>
    <s v="Zambia"/>
    <s v="https://eiti.org/board-decision/2017-54"/>
    <s v="https://eiti.org/document/validation-of-zambia-2017-documentation"/>
    <n v="2017"/>
    <n v="2017"/>
    <s v="Meaningful progress"/>
    <x v="3"/>
    <n v="5"/>
    <x v="1"/>
    <s v="The EITI Report describes the distribution of revenues and explains that only revenues collected by local councils are not deposited into the consolidated account."/>
    <s v="https://eiti.org/zambia#zambia-progress-by-requirement"/>
    <s v="www.zambiaeiti.org"/>
    <s v="https://eiti.org/api/v1.0/score_data/16"/>
    <s v="ZambiaDistribution of revenues (#5.1)"/>
    <x v="0"/>
  </r>
  <r>
    <x v="41"/>
    <x v="41"/>
    <n v="1"/>
    <n v="16"/>
    <s v="Zambia: 2017"/>
    <s v="ZMB"/>
    <s v="Zambia"/>
    <s v="https://eiti.org/board-decision/2017-54"/>
    <s v="https://eiti.org/document/validation-of-zambia-2017-documentation"/>
    <n v="2017"/>
    <n v="2017"/>
    <s v="Meaningful progress"/>
    <x v="6"/>
    <n v="5"/>
    <x v="1"/>
    <s v="Direct payments made by companies to subnational government entities are reconciled in the EITI Report. These payments consist of property rates and annual business fees paid by companies directly to local councils."/>
    <s v="https://eiti.org/zambia#zambia-progress-by-requirement"/>
    <s v="www.zambiaeiti.org"/>
    <s v="https://eiti.org/api/v1.0/score_data/16"/>
    <s v="ZambiaDisaggregation (#4.7)"/>
    <x v="0"/>
  </r>
  <r>
    <x v="41"/>
    <x v="41"/>
    <n v="1"/>
    <n v="16"/>
    <s v="Zambia: 2017"/>
    <s v="ZMB"/>
    <s v="Zambia"/>
    <s v="https://eiti.org/board-decision/2017-54"/>
    <s v="https://eiti.org/document/validation-of-zambia-2017-documentation"/>
    <n v="2017"/>
    <n v="2017"/>
    <s v="Meaningful progress"/>
    <x v="1"/>
    <n v="5"/>
    <x v="1"/>
    <s v="The 2015 EITI Report was published one year after the end of the financial year covered by the report, well ahead of the two-year deadline."/>
    <s v="https://eiti.org/zambia#zambia-progress-by-requirement"/>
    <s v="www.zambiaeiti.org"/>
    <s v="https://eiti.org/api/v1.0/score_data/16"/>
    <s v="ZambiaData timeliness (#4.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9F22E0C-1444-4E19-B37C-AC9B79FDFF07}"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quirements">
  <location ref="C5:BC40" firstHeaderRow="1" firstDataRow="2" firstDataCol="1"/>
  <pivotFields count="18">
    <pivotField showAll="0"/>
    <pivotField showAll="0"/>
    <pivotField axis="axisCol" showAll="0" sortType="ascending">
      <items count="53">
        <item x="35"/>
        <item x="20"/>
        <item x="50"/>
        <item x="51"/>
        <item x="22"/>
        <item x="31"/>
        <item x="47"/>
        <item x="28"/>
        <item x="25"/>
        <item x="45"/>
        <item x="46"/>
        <item x="4"/>
        <item x="39"/>
        <item x="43"/>
        <item x="18"/>
        <item x="13"/>
        <item x="19"/>
        <item x="5"/>
        <item x="10"/>
        <item x="32"/>
        <item x="41"/>
        <item x="11"/>
        <item x="49"/>
        <item x="6"/>
        <item x="38"/>
        <item x="0"/>
        <item x="23"/>
        <item x="16"/>
        <item x="17"/>
        <item x="1"/>
        <item x="37"/>
        <item x="27"/>
        <item x="44"/>
        <item x="36"/>
        <item x="2"/>
        <item x="40"/>
        <item x="12"/>
        <item x="29"/>
        <item x="3"/>
        <item x="33"/>
        <item x="24"/>
        <item x="34"/>
        <item x="48"/>
        <item x="8"/>
        <item x="7"/>
        <item x="15"/>
        <item x="9"/>
        <item x="21"/>
        <item x="26"/>
        <item x="42"/>
        <item x="30"/>
        <item x="14"/>
        <item t="default"/>
      </items>
    </pivotField>
    <pivotField showAll="0"/>
    <pivotField showAll="0"/>
    <pivotField showAll="0"/>
    <pivotField showAll="0"/>
    <pivotField showAll="0"/>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dataField="1" showAll="0">
      <items count="8">
        <item x="4"/>
        <item x="2"/>
        <item x="6"/>
        <item x="3"/>
        <item x="1"/>
        <item x="0"/>
        <item x="5"/>
        <item t="default"/>
      </items>
    </pivotField>
    <pivotField showAll="0"/>
    <pivotField showAll="0"/>
    <pivotField showAll="0"/>
    <pivotField showAll="0"/>
    <pivotField showAll="0"/>
    <pivotField showAll="0">
      <items count="3">
        <item x="0"/>
        <item x="1"/>
        <item t="default"/>
      </items>
    </pivotField>
  </pivotFields>
  <rowFields count="1">
    <field x="1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colFields count="1">
    <field x="2"/>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Sum of Validation score" fld="11" baseField="0" baseItem="0"/>
  </dataFields>
  <formats count="59">
    <format dxfId="261">
      <pivotArea grandRow="1" outline="0" collapsedLevelsAreSubtotals="1" fieldPosition="0"/>
    </format>
    <format dxfId="260">
      <pivotArea grandCol="1" outline="0" collapsedLevelsAreSubtotals="1" fieldPosition="0"/>
    </format>
    <format dxfId="259">
      <pivotArea field="2" type="button" dataOnly="0" labelOnly="1" outline="0" axis="axisCol" fieldPosition="0"/>
    </format>
    <format dxfId="258">
      <pivotArea type="topRight" dataOnly="0" labelOnly="1" outline="0" fieldPosition="0"/>
    </format>
    <format dxfId="257">
      <pivotArea dataOnly="0" labelOnly="1" fieldPosition="0">
        <references count="1">
          <reference field="2" count="0"/>
        </references>
      </pivotArea>
    </format>
    <format dxfId="256">
      <pivotArea collapsedLevelsAreSubtotals="1" fieldPosition="0">
        <references count="1">
          <reference field="10" count="1">
            <x v="33"/>
          </reference>
        </references>
      </pivotArea>
    </format>
    <format dxfId="255">
      <pivotArea collapsedLevelsAreSubtotals="1" fieldPosition="0">
        <references count="1">
          <reference field="10" count="1">
            <x v="33"/>
          </reference>
        </references>
      </pivotArea>
    </format>
    <format dxfId="254">
      <pivotArea outline="0" collapsedLevelsAreSubtotals="1" fieldPosition="0"/>
    </format>
    <format dxfId="253">
      <pivotArea type="origin" dataOnly="0" labelOnly="1" outline="0" fieldPosition="0"/>
    </format>
    <format dxfId="252">
      <pivotArea field="2" type="button" dataOnly="0" labelOnly="1" outline="0" axis="axisCol" fieldPosition="0"/>
    </format>
    <format dxfId="251">
      <pivotArea type="topRight" dataOnly="0" labelOnly="1" outline="0" fieldPosition="0"/>
    </format>
    <format dxfId="250">
      <pivotArea field="10" type="button" dataOnly="0" labelOnly="1" outline="0" axis="axisRow" fieldPosition="0"/>
    </format>
    <format dxfId="249">
      <pivotArea dataOnly="0" labelOnly="1" fieldPosition="0">
        <references count="1">
          <reference field="2" count="0"/>
        </references>
      </pivotArea>
    </format>
    <format dxfId="248">
      <pivotArea dataOnly="0" labelOnly="1" fieldPosition="0">
        <references count="1">
          <reference field="10" count="32">
            <x v="0"/>
            <x v="1"/>
            <x v="2"/>
            <x v="3"/>
            <x v="4"/>
            <x v="5"/>
            <x v="6"/>
            <x v="7"/>
            <x v="8"/>
            <x v="9"/>
            <x v="10"/>
            <x v="11"/>
            <x v="12"/>
            <x v="13"/>
            <x v="14"/>
            <x v="15"/>
            <x v="16"/>
            <x v="17"/>
            <x v="18"/>
            <x v="19"/>
            <x v="20"/>
            <x v="21"/>
            <x v="22"/>
            <x v="24"/>
            <x v="26"/>
            <x v="27"/>
            <x v="28"/>
            <x v="29"/>
            <x v="30"/>
            <x v="31"/>
            <x v="32"/>
            <x v="33"/>
          </reference>
        </references>
      </pivotArea>
    </format>
    <format dxfId="247">
      <pivotArea field="10" type="button" dataOnly="0" labelOnly="1" outline="0" axis="axisRow" fieldPosition="0"/>
    </format>
    <format dxfId="246">
      <pivotArea collapsedLevelsAreSubtotals="1" fieldPosition="0">
        <references count="1">
          <reference field="10" count="5">
            <x v="0"/>
            <x v="1"/>
            <x v="2"/>
            <x v="3"/>
            <x v="4"/>
          </reference>
        </references>
      </pivotArea>
    </format>
    <format dxfId="245">
      <pivotArea dataOnly="0" labelOnly="1" fieldPosition="0">
        <references count="1">
          <reference field="10" count="5">
            <x v="0"/>
            <x v="1"/>
            <x v="2"/>
            <x v="3"/>
            <x v="4"/>
          </reference>
        </references>
      </pivotArea>
    </format>
    <format dxfId="244">
      <pivotArea collapsedLevelsAreSubtotals="1" fieldPosition="0">
        <references count="1">
          <reference field="10" count="6">
            <x v="5"/>
            <x v="6"/>
            <x v="7"/>
            <x v="8"/>
            <x v="9"/>
            <x v="10"/>
          </reference>
        </references>
      </pivotArea>
    </format>
    <format dxfId="243">
      <pivotArea dataOnly="0" labelOnly="1" fieldPosition="0">
        <references count="1">
          <reference field="10" count="6">
            <x v="5"/>
            <x v="6"/>
            <x v="7"/>
            <x v="8"/>
            <x v="9"/>
            <x v="10"/>
          </reference>
        </references>
      </pivotArea>
    </format>
    <format dxfId="242">
      <pivotArea collapsedLevelsAreSubtotals="1" fieldPosition="0">
        <references count="1">
          <reference field="10" count="3">
            <x v="11"/>
            <x v="12"/>
            <x v="13"/>
          </reference>
        </references>
      </pivotArea>
    </format>
    <format dxfId="241">
      <pivotArea dataOnly="0" labelOnly="1" fieldPosition="0">
        <references count="1">
          <reference field="10" count="3">
            <x v="11"/>
            <x v="12"/>
            <x v="13"/>
          </reference>
        </references>
      </pivotArea>
    </format>
    <format dxfId="240">
      <pivotArea collapsedLevelsAreSubtotals="1" fieldPosition="0">
        <references count="1">
          <reference field="10" count="1">
            <x v="22"/>
          </reference>
        </references>
      </pivotArea>
    </format>
    <format dxfId="239">
      <pivotArea dataOnly="0" labelOnly="1" fieldPosition="0">
        <references count="1">
          <reference field="10" count="1">
            <x v="22"/>
          </reference>
        </references>
      </pivotArea>
    </format>
    <format dxfId="238">
      <pivotArea collapsedLevelsAreSubtotals="1" fieldPosition="0">
        <references count="1">
          <reference field="10" count="1">
            <x v="28"/>
          </reference>
        </references>
      </pivotArea>
    </format>
    <format dxfId="237">
      <pivotArea dataOnly="0" labelOnly="1" fieldPosition="0">
        <references count="1">
          <reference field="10" count="1">
            <x v="28"/>
          </reference>
        </references>
      </pivotArea>
    </format>
    <format dxfId="236">
      <pivotArea collapsedLevelsAreSubtotals="1" fieldPosition="0">
        <references count="1">
          <reference field="10" count="1">
            <x v="32"/>
          </reference>
        </references>
      </pivotArea>
    </format>
    <format dxfId="235">
      <pivotArea dataOnly="0" labelOnly="1" fieldPosition="0">
        <references count="1">
          <reference field="10" count="1">
            <x v="32"/>
          </reference>
        </references>
      </pivotArea>
    </format>
    <format dxfId="234">
      <pivotArea collapsedLevelsAreSubtotals="1" fieldPosition="0">
        <references count="1">
          <reference field="10" count="1">
            <x v="33"/>
          </reference>
        </references>
      </pivotArea>
    </format>
    <format dxfId="233">
      <pivotArea dataOnly="0" labelOnly="1" fieldPosition="0">
        <references count="1">
          <reference field="10" count="1">
            <x v="33"/>
          </reference>
        </references>
      </pivotArea>
    </format>
    <format dxfId="232">
      <pivotArea dataOnly="0" labelOnly="1" fieldPosition="0">
        <references count="1">
          <reference field="2" count="0"/>
        </references>
      </pivotArea>
    </format>
    <format dxfId="231">
      <pivotArea dataOnly="0" labelOnly="1" fieldPosition="0">
        <references count="1">
          <reference field="2" count="0"/>
        </references>
      </pivotArea>
    </format>
    <format dxfId="230">
      <pivotArea dataOnly="0" labelOnly="1" fieldPosition="0">
        <references count="1">
          <reference field="2" count="0"/>
        </references>
      </pivotArea>
    </format>
    <format dxfId="229">
      <pivotArea collapsedLevelsAreSubtotals="1" fieldPosition="0">
        <references count="1">
          <reference field="10" count="32">
            <x v="0"/>
            <x v="1"/>
            <x v="2"/>
            <x v="3"/>
            <x v="4"/>
            <x v="5"/>
            <x v="6"/>
            <x v="7"/>
            <x v="8"/>
            <x v="9"/>
            <x v="10"/>
            <x v="11"/>
            <x v="12"/>
            <x v="13"/>
            <x v="14"/>
            <x v="15"/>
            <x v="16"/>
            <x v="17"/>
            <x v="18"/>
            <x v="19"/>
            <x v="20"/>
            <x v="21"/>
            <x v="22"/>
            <x v="24"/>
            <x v="26"/>
            <x v="27"/>
            <x v="28"/>
            <x v="29"/>
            <x v="30"/>
            <x v="31"/>
            <x v="32"/>
            <x v="33"/>
          </reference>
        </references>
      </pivotArea>
    </format>
    <format dxfId="228">
      <pivotArea field="10" type="button" dataOnly="0" labelOnly="1" outline="0" axis="axisRow" fieldPosition="0"/>
    </format>
    <format dxfId="227">
      <pivotArea dataOnly="0" labelOnly="1" fieldPosition="0">
        <references count="1">
          <reference field="10" count="32">
            <x v="0"/>
            <x v="1"/>
            <x v="2"/>
            <x v="3"/>
            <x v="4"/>
            <x v="5"/>
            <x v="6"/>
            <x v="7"/>
            <x v="8"/>
            <x v="9"/>
            <x v="10"/>
            <x v="11"/>
            <x v="12"/>
            <x v="13"/>
            <x v="14"/>
            <x v="15"/>
            <x v="16"/>
            <x v="17"/>
            <x v="18"/>
            <x v="19"/>
            <x v="20"/>
            <x v="21"/>
            <x v="22"/>
            <x v="24"/>
            <x v="26"/>
            <x v="27"/>
            <x v="28"/>
            <x v="29"/>
            <x v="30"/>
            <x v="31"/>
            <x v="32"/>
            <x v="33"/>
          </reference>
        </references>
      </pivotArea>
    </format>
    <format dxfId="226">
      <pivotArea dataOnly="0" labelOnly="1" fieldPosition="0">
        <references count="1">
          <reference field="2" count="0"/>
        </references>
      </pivotArea>
    </format>
    <format dxfId="225">
      <pivotArea dataOnly="0" labelOnly="1" fieldPosition="0">
        <references count="1">
          <reference field="10" count="32">
            <x v="0"/>
            <x v="1"/>
            <x v="2"/>
            <x v="3"/>
            <x v="4"/>
            <x v="5"/>
            <x v="6"/>
            <x v="7"/>
            <x v="8"/>
            <x v="9"/>
            <x v="10"/>
            <x v="11"/>
            <x v="12"/>
            <x v="13"/>
            <x v="14"/>
            <x v="15"/>
            <x v="16"/>
            <x v="17"/>
            <x v="18"/>
            <x v="19"/>
            <x v="20"/>
            <x v="21"/>
            <x v="22"/>
            <x v="24"/>
            <x v="26"/>
            <x v="27"/>
            <x v="28"/>
            <x v="29"/>
            <x v="30"/>
            <x v="31"/>
            <x v="32"/>
            <x v="33"/>
          </reference>
        </references>
      </pivotArea>
    </format>
    <format dxfId="224">
      <pivotArea dataOnly="0" labelOnly="1" fieldPosition="0">
        <references count="1">
          <reference field="10" count="32">
            <x v="0"/>
            <x v="1"/>
            <x v="2"/>
            <x v="3"/>
            <x v="4"/>
            <x v="5"/>
            <x v="6"/>
            <x v="7"/>
            <x v="8"/>
            <x v="9"/>
            <x v="10"/>
            <x v="11"/>
            <x v="12"/>
            <x v="13"/>
            <x v="14"/>
            <x v="15"/>
            <x v="16"/>
            <x v="17"/>
            <x v="18"/>
            <x v="19"/>
            <x v="20"/>
            <x v="21"/>
            <x v="22"/>
            <x v="24"/>
            <x v="26"/>
            <x v="27"/>
            <x v="28"/>
            <x v="29"/>
            <x v="30"/>
            <x v="31"/>
            <x v="32"/>
            <x v="33"/>
          </reference>
        </references>
      </pivotArea>
    </format>
    <format dxfId="223">
      <pivotArea field="10" type="button" dataOnly="0" labelOnly="1" outline="0" axis="axisRow" fieldPosition="0"/>
    </format>
    <format dxfId="222">
      <pivotArea field="10" type="button" dataOnly="0" labelOnly="1" outline="0" axis="axisRow" fieldPosition="0"/>
    </format>
    <format dxfId="221">
      <pivotArea collapsedLevelsAreSubtotals="1" fieldPosition="0">
        <references count="1">
          <reference field="10" count="1">
            <x v="33"/>
          </reference>
        </references>
      </pivotArea>
    </format>
    <format dxfId="220">
      <pivotArea dataOnly="0" labelOnly="1" fieldPosition="0">
        <references count="1">
          <reference field="10" count="1">
            <x v="33"/>
          </reference>
        </references>
      </pivotArea>
    </format>
    <format dxfId="219">
      <pivotArea type="all" dataOnly="0" outline="0" fieldPosition="0"/>
    </format>
    <format dxfId="218">
      <pivotArea field="10" type="button" dataOnly="0" labelOnly="1" outline="0" axis="axisRow" fieldPosition="0"/>
    </format>
    <format dxfId="217">
      <pivotArea dataOnly="0" labelOnly="1" fieldPosition="0">
        <references count="1">
          <reference field="10" count="0"/>
        </references>
      </pivotArea>
    </format>
    <format dxfId="216">
      <pivotArea dataOnly="0" labelOnly="1" fieldPosition="0">
        <references count="1">
          <reference field="2" count="0"/>
        </references>
      </pivotArea>
    </format>
    <format dxfId="215">
      <pivotArea dataOnly="0" labelOnly="1" fieldPosition="0">
        <references count="1">
          <reference field="10" count="1">
            <x v="23"/>
          </reference>
        </references>
      </pivotArea>
    </format>
    <format dxfId="214">
      <pivotArea dataOnly="0" labelOnly="1" fieldPosition="0">
        <references count="1">
          <reference field="10" count="1">
            <x v="25"/>
          </reference>
        </references>
      </pivotArea>
    </format>
    <format dxfId="213">
      <pivotArea field="10" type="button" dataOnly="0" labelOnly="1" outline="0" axis="axisRow" fieldPosition="0"/>
    </format>
    <format dxfId="212">
      <pivotArea dataOnly="0" labelOnly="1" fieldPosition="0">
        <references count="1">
          <reference field="2" count="0"/>
        </references>
      </pivotArea>
    </format>
    <format dxfId="211">
      <pivotArea type="all" dataOnly="0" outline="0" fieldPosition="0"/>
    </format>
    <format dxfId="210">
      <pivotArea outline="0" collapsedLevelsAreSubtotals="1" fieldPosition="0"/>
    </format>
    <format dxfId="209">
      <pivotArea type="origin" dataOnly="0" labelOnly="1" outline="0" fieldPosition="0"/>
    </format>
    <format dxfId="208">
      <pivotArea field="2" type="button" dataOnly="0" labelOnly="1" outline="0" axis="axisCol" fieldPosition="0"/>
    </format>
    <format dxfId="207">
      <pivotArea type="topRight" dataOnly="0" labelOnly="1" outline="0" fieldPosition="0"/>
    </format>
    <format dxfId="206">
      <pivotArea field="10" type="button" dataOnly="0" labelOnly="1" outline="0" axis="axisRow" fieldPosition="0"/>
    </format>
    <format dxfId="205">
      <pivotArea dataOnly="0" labelOnly="1" fieldPosition="0">
        <references count="1">
          <reference field="10" count="0"/>
        </references>
      </pivotArea>
    </format>
    <format dxfId="20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3">
      <pivotArea dataOnly="0" labelOnly="1" fieldPosition="0">
        <references count="1">
          <reference field="2" count="2">
            <x v="50"/>
            <x v="51"/>
          </reference>
        </references>
      </pivotArea>
    </format>
  </formats>
  <conditionalFormats count="7">
    <conditionalFormat scope="field" priority="8">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6">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5">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4">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3">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2">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 scope="field" priority="1">
      <pivotAreas count="1">
        <pivotArea outline="0" collapsedLevelsAreSubtotals="1" fieldPosition="0">
          <references count="3">
            <reference field="4294967294" count="1" selected="0">
              <x v="0"/>
            </reference>
            <reference field="2" count="0" selected="0"/>
            <reference field="10"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1">
          <x14:conditionalFormat scope="field" priority="7" id="{0FF995D9-1815-404E-B669-85B86542E2D2}">
            <x14:pivotAreas count="1">
              <pivotArea outline="0" collapsedLevelsAreSubtotals="1" fieldPosition="0">
                <references count="3">
                  <reference field="4294967294" count="1" selected="0">
                    <x v="0"/>
                  </reference>
                  <reference field="2" count="0" selected="0"/>
                  <reference field="10" count="0" selected="0"/>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8578F18-7E9B-41D1-87C3-144DC168AB16}" name="PivotTable12" cacheId="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2" rowHeaderCaption="Overall assessment">
  <location ref="B9:C12" firstHeaderRow="1" firstDataRow="1" firstDataCol="1" rowPageCount="2" colPageCount="1"/>
  <pivotFields count="22">
    <pivotField showAll="0"/>
    <pivotField showAll="0">
      <items count="45">
        <item x="0"/>
        <item x="1"/>
        <item x="2"/>
        <item x="3"/>
        <item x="4"/>
        <item x="5"/>
        <item x="6"/>
        <item x="7"/>
        <item x="8"/>
        <item x="9"/>
        <item x="10"/>
        <item x="11"/>
        <item x="12"/>
        <item x="13"/>
        <item x="14"/>
        <item x="15"/>
        <item x="16"/>
        <item x="17"/>
        <item x="18"/>
        <item m="1" x="42"/>
        <item x="19"/>
        <item x="20"/>
        <item x="21"/>
        <item x="22"/>
        <item x="23"/>
        <item x="24"/>
        <item x="25"/>
        <item x="26"/>
        <item m="1" x="43"/>
        <item x="27"/>
        <item x="28"/>
        <item x="29"/>
        <item x="34"/>
        <item x="30"/>
        <item x="31"/>
        <item x="32"/>
        <item x="33"/>
        <item x="35"/>
        <item x="36"/>
        <item x="37"/>
        <item x="38"/>
        <item x="39"/>
        <item x="40"/>
        <item x="41"/>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Page" showAll="0">
      <items count="35">
        <item x="29"/>
        <item x="25"/>
        <item x="21"/>
        <item x="27"/>
        <item x="15"/>
        <item x="1"/>
        <item x="6"/>
        <item x="4"/>
        <item x="7"/>
        <item x="0"/>
        <item x="13"/>
        <item x="30"/>
        <item x="32"/>
        <item x="10"/>
        <item x="22"/>
        <item x="11"/>
        <item x="26"/>
        <item x="18"/>
        <item x="17"/>
        <item x="20"/>
        <item x="8"/>
        <item x="24"/>
        <item x="9"/>
        <item x="12"/>
        <item x="19"/>
        <item x="33"/>
        <item x="16"/>
        <item x="2"/>
        <item x="14"/>
        <item x="5"/>
        <item x="31"/>
        <item x="3"/>
        <item x="28"/>
        <item x="23"/>
        <item t="default"/>
      </items>
    </pivotField>
    <pivotField showAll="0"/>
    <pivotField axis="axisRow" showAll="0" sortType="descending">
      <items count="8">
        <item x="4"/>
        <item x="2"/>
        <item x="3"/>
        <item x="5"/>
        <item x="1"/>
        <item x="0"/>
        <item x="6"/>
        <item t="default"/>
      </items>
    </pivotField>
    <pivotField showAll="0"/>
    <pivotField showAll="0"/>
    <pivotField showAll="0"/>
    <pivotField showAll="0"/>
    <pivotField axis="axisPage" showAll="0">
      <items count="5">
        <item x="0"/>
        <item m="1" x="2"/>
        <item m="1" x="3"/>
        <item x="1"/>
        <item t="default"/>
      </items>
    </pivotField>
    <pivotField showAll="0">
      <items count="4">
        <item x="1"/>
        <item x="2"/>
        <item x="0"/>
        <item t="default"/>
      </items>
    </pivotField>
  </pivotFields>
  <rowFields count="1">
    <field x="15"/>
  </rowFields>
  <rowItems count="3">
    <i>
      <x/>
    </i>
    <i>
      <x v="4"/>
    </i>
    <i t="grand">
      <x/>
    </i>
  </rowItems>
  <colItems count="1">
    <i/>
  </colItems>
  <pageFields count="2">
    <pageField fld="13" item="23" hier="-1"/>
    <pageField fld="20" item="3" hier="-1"/>
  </pageFields>
  <dataFields count="1">
    <dataField name="# of countries at 2nd Validation" fld="2" subtotal="count" baseField="0" baseItem="0"/>
  </dataFields>
  <formats count="6">
    <format dxfId="128">
      <pivotArea type="all" dataOnly="0" outline="0" fieldPosition="0"/>
    </format>
    <format dxfId="127">
      <pivotArea outline="0" collapsedLevelsAreSubtotals="1" fieldPosition="0"/>
    </format>
    <format dxfId="126">
      <pivotArea field="15" type="button" dataOnly="0" labelOnly="1" outline="0" axis="axisRow" fieldPosition="0"/>
    </format>
    <format dxfId="125">
      <pivotArea dataOnly="0" labelOnly="1" fieldPosition="0">
        <references count="1">
          <reference field="15" count="2">
            <x v="0"/>
            <x v="4"/>
          </reference>
        </references>
      </pivotArea>
    </format>
    <format dxfId="124">
      <pivotArea dataOnly="0" labelOnly="1" grandRow="1" outline="0" fieldPosition="0"/>
    </format>
    <format dxfId="123">
      <pivotArea dataOnly="0" labelOnly="1" outline="0" axis="axisValues" fieldPosition="0"/>
    </format>
  </formats>
  <chartFormats count="3">
    <chartFormat chart="10" format="3" series="1">
      <pivotArea type="data" outline="0" fieldPosition="0">
        <references count="1">
          <reference field="4294967294" count="1" selected="0">
            <x v="0"/>
          </reference>
        </references>
      </pivotArea>
    </chartFormat>
    <chartFormat chart="10" format="4">
      <pivotArea type="data" outline="0" fieldPosition="0">
        <references count="2">
          <reference field="4294967294" count="1" selected="0">
            <x v="0"/>
          </reference>
          <reference field="15" count="1" selected="0">
            <x v="0"/>
          </reference>
        </references>
      </pivotArea>
    </chartFormat>
    <chartFormat chart="10" format="5">
      <pivotArea type="data" outline="0" fieldPosition="0">
        <references count="2">
          <reference field="4294967294" count="1" selected="0">
            <x v="0"/>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BC4648D-98BF-4423-99BE-1330F0D07BE5}" name="PivotTable1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8" rowHeaderCaption="Overall assessment">
  <location ref="F9:G15" firstHeaderRow="1" firstDataRow="1" firstDataCol="1" rowPageCount="2" colPageCount="1"/>
  <pivotFields count="22">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
        <item x="29"/>
        <item x="25"/>
        <item x="21"/>
        <item x="27"/>
        <item x="15"/>
        <item x="1"/>
        <item x="6"/>
        <item x="4"/>
        <item x="7"/>
        <item x="0"/>
        <item x="13"/>
        <item x="30"/>
        <item x="32"/>
        <item x="10"/>
        <item x="22"/>
        <item x="11"/>
        <item x="26"/>
        <item x="18"/>
        <item x="17"/>
        <item x="20"/>
        <item x="8"/>
        <item x="24"/>
        <item x="9"/>
        <item h="1" x="12"/>
        <item x="19"/>
        <item x="33"/>
        <item x="16"/>
        <item x="2"/>
        <item x="14"/>
        <item x="5"/>
        <item x="31"/>
        <item x="3"/>
        <item x="28"/>
        <item x="23"/>
        <item t="default"/>
      </items>
    </pivotField>
    <pivotField showAll="0"/>
    <pivotField axis="axisRow" showAll="0">
      <items count="8">
        <item x="3"/>
        <item x="2"/>
        <item x="1"/>
        <item x="4"/>
        <item x="6"/>
        <item x="0"/>
        <item x="5"/>
        <item t="default"/>
      </items>
    </pivotField>
    <pivotField showAll="0"/>
    <pivotField showAll="0"/>
    <pivotField showAll="0"/>
    <pivotField showAll="0"/>
    <pivotField axis="axisPage" showAll="0">
      <items count="5">
        <item x="0"/>
        <item m="1" x="2"/>
        <item m="1" x="3"/>
        <item x="1"/>
        <item t="default"/>
      </items>
    </pivotField>
    <pivotField showAll="0">
      <items count="4">
        <item x="1"/>
        <item x="0"/>
        <item x="2"/>
        <item t="default"/>
      </items>
    </pivotField>
  </pivotFields>
  <rowFields count="1">
    <field x="15"/>
  </rowFields>
  <rowItems count="6">
    <i>
      <x/>
    </i>
    <i>
      <x v="1"/>
    </i>
    <i>
      <x v="2"/>
    </i>
    <i>
      <x v="3"/>
    </i>
    <i>
      <x v="4"/>
    </i>
    <i t="grand">
      <x/>
    </i>
  </rowItems>
  <colItems count="1">
    <i/>
  </colItems>
  <pageFields count="2">
    <pageField fld="13" hier="-1"/>
    <pageField fld="20" item="3" hier="-1"/>
  </pageFields>
  <dataFields count="1">
    <dataField name="# of countries at 2nd Validation" fld="2" subtotal="count" baseField="0" baseItem="0"/>
  </dataFields>
  <formats count="6">
    <format dxfId="134">
      <pivotArea type="all" dataOnly="0" outline="0" fieldPosition="0"/>
    </format>
    <format dxfId="133">
      <pivotArea outline="0" collapsedLevelsAreSubtotals="1" fieldPosition="0"/>
    </format>
    <format dxfId="132">
      <pivotArea field="15" type="button" dataOnly="0" labelOnly="1" outline="0" axis="axisRow" fieldPosition="0"/>
    </format>
    <format dxfId="131">
      <pivotArea dataOnly="0" labelOnly="1" fieldPosition="0">
        <references count="1">
          <reference field="15" count="5">
            <x v="0"/>
            <x v="1"/>
            <x v="2"/>
            <x v="3"/>
            <x v="4"/>
          </reference>
        </references>
      </pivotArea>
    </format>
    <format dxfId="130">
      <pivotArea dataOnly="0" labelOnly="1" grandRow="1" outline="0" fieldPosition="0"/>
    </format>
    <format dxfId="129">
      <pivotArea dataOnly="0" labelOnly="1" outline="0" axis="axisValues" fieldPosition="0"/>
    </format>
  </formats>
  <chartFormats count="6">
    <chartFormat chart="15" format="3" series="1">
      <pivotArea type="data" outline="0" fieldPosition="0">
        <references count="1">
          <reference field="4294967294" count="1" selected="0">
            <x v="0"/>
          </reference>
        </references>
      </pivotArea>
    </chartFormat>
    <chartFormat chart="15" format="4">
      <pivotArea type="data" outline="0" fieldPosition="0">
        <references count="2">
          <reference field="4294967294" count="1" selected="0">
            <x v="0"/>
          </reference>
          <reference field="15" count="1" selected="0">
            <x v="0"/>
          </reference>
        </references>
      </pivotArea>
    </chartFormat>
    <chartFormat chart="15" format="5">
      <pivotArea type="data" outline="0" fieldPosition="0">
        <references count="2">
          <reference field="4294967294" count="1" selected="0">
            <x v="0"/>
          </reference>
          <reference field="15" count="1" selected="0">
            <x v="1"/>
          </reference>
        </references>
      </pivotArea>
    </chartFormat>
    <chartFormat chart="15" format="6">
      <pivotArea type="data" outline="0" fieldPosition="0">
        <references count="2">
          <reference field="4294967294" count="1" selected="0">
            <x v="0"/>
          </reference>
          <reference field="15" count="1" selected="0">
            <x v="2"/>
          </reference>
        </references>
      </pivotArea>
    </chartFormat>
    <chartFormat chart="15" format="7">
      <pivotArea type="data" outline="0" fieldPosition="0">
        <references count="2">
          <reference field="4294967294" count="1" selected="0">
            <x v="0"/>
          </reference>
          <reference field="15" count="1" selected="0">
            <x v="3"/>
          </reference>
        </references>
      </pivotArea>
    </chartFormat>
    <chartFormat chart="15" format="8">
      <pivotArea type="data" outline="0" fieldPosition="0">
        <references count="2">
          <reference field="4294967294" count="1" selected="0">
            <x v="0"/>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5F66B94-74D4-4997-AB53-175B9EA96D7C}" name="PivotTable8"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2" rowHeaderCaption="Overall assessment">
  <location ref="B8:C12" firstHeaderRow="1" firstDataRow="1" firstDataCol="1" rowPageCount="1" colPageCount="1"/>
  <pivotFields count="22">
    <pivotField showAll="0"/>
    <pivotField dataField="1" showAll="0"/>
    <pivotField showAll="0"/>
    <pivotField showAll="0"/>
    <pivotField showAll="0"/>
    <pivotField showAll="0"/>
    <pivotField showAll="0"/>
    <pivotField showAll="0"/>
    <pivotField showAll="0"/>
    <pivotField showAll="0"/>
    <pivotField showAll="0"/>
    <pivotField showAll="0"/>
    <pivotField axis="axisPage" showAll="0">
      <items count="35">
        <item x="28"/>
        <item x="31"/>
        <item x="24"/>
        <item x="26"/>
        <item x="10"/>
        <item x="0"/>
        <item x="1"/>
        <item x="7"/>
        <item x="6"/>
        <item x="3"/>
        <item x="16"/>
        <item x="33"/>
        <item x="27"/>
        <item x="9"/>
        <item x="22"/>
        <item x="21"/>
        <item x="29"/>
        <item x="17"/>
        <item x="20"/>
        <item x="19"/>
        <item x="14"/>
        <item x="23"/>
        <item x="12"/>
        <item x="11"/>
        <item x="25"/>
        <item x="32"/>
        <item x="15"/>
        <item x="8"/>
        <item x="13"/>
        <item x="4"/>
        <item x="30"/>
        <item x="2"/>
        <item x="5"/>
        <item x="18"/>
        <item t="default"/>
      </items>
    </pivotField>
    <pivotField showAll="0"/>
    <pivotField axis="axisRow" showAll="0">
      <items count="8">
        <item x="6"/>
        <item x="1"/>
        <item x="0"/>
        <item x="3"/>
        <item x="5"/>
        <item x="4"/>
        <item x="2"/>
        <item t="default"/>
      </items>
    </pivotField>
    <pivotField showAll="0"/>
    <pivotField showAll="0"/>
    <pivotField showAll="0"/>
    <pivotField showAll="0"/>
    <pivotField showAll="0"/>
    <pivotField showAll="0">
      <items count="5">
        <item x="0"/>
        <item m="1" x="2"/>
        <item m="1" x="3"/>
        <item x="1"/>
        <item t="default"/>
      </items>
    </pivotField>
    <pivotField showAll="0">
      <items count="30">
        <item x="21"/>
        <item x="23"/>
        <item x="18"/>
        <item x="28"/>
        <item x="8"/>
        <item x="0"/>
        <item x="5"/>
        <item x="4"/>
        <item x="2"/>
        <item x="12"/>
        <item x="25"/>
        <item x="20"/>
        <item x="7"/>
        <item x="17"/>
        <item x="16"/>
        <item x="22"/>
        <item x="13"/>
        <item x="15"/>
        <item x="14"/>
        <item x="10"/>
        <item x="27"/>
        <item x="9"/>
        <item x="19"/>
        <item x="24"/>
        <item x="11"/>
        <item x="6"/>
        <item x="26"/>
        <item x="1"/>
        <item x="3"/>
        <item t="default"/>
      </items>
    </pivotField>
  </pivotFields>
  <rowFields count="1">
    <field x="14"/>
  </rowFields>
  <rowItems count="4">
    <i>
      <x v="1"/>
    </i>
    <i>
      <x v="2"/>
    </i>
    <i>
      <x v="3"/>
    </i>
    <i t="grand">
      <x/>
    </i>
  </rowItems>
  <colItems count="1">
    <i/>
  </colItems>
  <pageFields count="1">
    <pageField fld="12" item="23" hier="-1"/>
  </pageFields>
  <dataFields count="1">
    <dataField name="Count of Country" fld="1" subtotal="count" baseField="0" baseItem="0"/>
  </dataFields>
  <formats count="8">
    <format dxfId="185">
      <pivotArea outline="0" collapsedLevelsAreSubtotals="1" fieldPosition="0"/>
    </format>
    <format dxfId="184">
      <pivotArea outline="0" collapsedLevelsAreSubtotals="1" fieldPosition="0"/>
    </format>
    <format dxfId="183">
      <pivotArea type="all" dataOnly="0" outline="0" fieldPosition="0"/>
    </format>
    <format dxfId="182">
      <pivotArea outline="0" collapsedLevelsAreSubtotals="1" fieldPosition="0"/>
    </format>
    <format dxfId="181">
      <pivotArea field="14" type="button" dataOnly="0" labelOnly="1" outline="0" axis="axisRow" fieldPosition="0"/>
    </format>
    <format dxfId="180">
      <pivotArea dataOnly="0" labelOnly="1" fieldPosition="0">
        <references count="1">
          <reference field="14" count="0"/>
        </references>
      </pivotArea>
    </format>
    <format dxfId="179">
      <pivotArea dataOnly="0" labelOnly="1" grandRow="1" outline="0" fieldPosition="0"/>
    </format>
    <format dxfId="178">
      <pivotArea dataOnly="0" labelOnly="1" outline="0" axis="axisValues" fieldPosition="0"/>
    </format>
  </formats>
  <chartFormats count="4">
    <chartFormat chart="33" format="12" series="1">
      <pivotArea type="data" outline="0" fieldPosition="0">
        <references count="1">
          <reference field="4294967294" count="1" selected="0">
            <x v="0"/>
          </reference>
        </references>
      </pivotArea>
    </chartFormat>
    <chartFormat chart="33" format="13">
      <pivotArea type="data" outline="0" fieldPosition="0">
        <references count="2">
          <reference field="4294967294" count="1" selected="0">
            <x v="0"/>
          </reference>
          <reference field="14" count="1" selected="0">
            <x v="1"/>
          </reference>
        </references>
      </pivotArea>
    </chartFormat>
    <chartFormat chart="33" format="14">
      <pivotArea type="data" outline="0" fieldPosition="0">
        <references count="2">
          <reference field="4294967294" count="1" selected="0">
            <x v="0"/>
          </reference>
          <reference field="14" count="1" selected="0">
            <x v="2"/>
          </reference>
        </references>
      </pivotArea>
    </chartFormat>
    <chartFormat chart="33" format="15">
      <pivotArea type="data" outline="0" fieldPosition="0">
        <references count="2">
          <reference field="4294967294" count="1" selected="0">
            <x v="0"/>
          </reference>
          <reference field="1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D88A52A-BE8E-4EE8-B97D-5BEFBC61ADF5}" name="PivotTable11" cacheId="3" applyNumberFormats="0" applyBorderFormats="0" applyFontFormats="0" applyPatternFormats="0" applyAlignmentFormats="0" applyWidthHeightFormats="1" dataCaption="Values" updatedVersion="6" minRefreshableVersion="3" colGrandTotals="0" itemPrintTitles="1" createdVersion="6" indent="0" outline="1" outlineData="1" multipleFieldFilters="0" chartFormat="27">
  <location ref="B24:I60" firstHeaderRow="1" firstDataRow="2" firstDataCol="1" rowPageCount="1" colPageCount="1"/>
  <pivotFields count="22">
    <pivotField axis="axisPage" showAll="0">
      <items count="43">
        <item x="0"/>
        <item x="1"/>
        <item x="3"/>
        <item x="4"/>
        <item x="5"/>
        <item x="6"/>
        <item x="7"/>
        <item x="8"/>
        <item x="9"/>
        <item x="10"/>
        <item x="11"/>
        <item x="12"/>
        <item x="13"/>
        <item x="14"/>
        <item x="15"/>
        <item x="16"/>
        <item x="17"/>
        <item x="18"/>
        <item x="19"/>
        <item x="20"/>
        <item x="21"/>
        <item x="22"/>
        <item x="23"/>
        <item x="24"/>
        <item x="25"/>
        <item x="26"/>
        <item x="27"/>
        <item x="28"/>
        <item x="29"/>
        <item x="34"/>
        <item x="30"/>
        <item x="31"/>
        <item x="32"/>
        <item x="33"/>
        <item x="35"/>
        <item x="36"/>
        <item x="37"/>
        <item x="38"/>
        <item x="39"/>
        <item x="40"/>
        <item x="41"/>
        <item x="2"/>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Row" showAll="0">
      <items count="35">
        <item x="12"/>
        <item x="9"/>
        <item x="10"/>
        <item x="15"/>
        <item x="16"/>
        <item x="13"/>
        <item x="14"/>
        <item x="8"/>
        <item x="2"/>
        <item x="3"/>
        <item x="0"/>
        <item x="1"/>
        <item x="6"/>
        <item x="7"/>
        <item x="4"/>
        <item x="5"/>
        <item x="28"/>
        <item x="29"/>
        <item x="26"/>
        <item x="27"/>
        <item x="32"/>
        <item x="33"/>
        <item x="30"/>
        <item x="31"/>
        <item x="25"/>
        <item x="19"/>
        <item x="20"/>
        <item x="17"/>
        <item x="18"/>
        <item x="23"/>
        <item x="24"/>
        <item x="21"/>
        <item x="22"/>
        <item x="11"/>
        <item t="default"/>
      </items>
    </pivotField>
    <pivotField showAll="0"/>
    <pivotField axis="axisCol" showAll="0">
      <items count="8">
        <item x="6"/>
        <item x="1"/>
        <item x="0"/>
        <item x="3"/>
        <item x="5"/>
        <item x="4"/>
        <item x="2"/>
        <item t="default"/>
      </items>
    </pivotField>
    <pivotField showAll="0"/>
    <pivotField showAll="0"/>
    <pivotField showAll="0"/>
    <pivotField showAll="0"/>
    <pivotField showAll="0"/>
    <pivotField showAll="0"/>
    <pivotField showAll="0">
      <items count="30">
        <item x="27"/>
        <item x="7"/>
        <item x="8"/>
        <item x="11"/>
        <item x="12"/>
        <item x="26"/>
        <item x="10"/>
        <item x="6"/>
        <item x="1"/>
        <item x="2"/>
        <item x="28"/>
        <item x="0"/>
        <item x="4"/>
        <item x="5"/>
        <item x="3"/>
        <item x="21"/>
        <item x="22"/>
        <item x="20"/>
        <item x="24"/>
        <item x="25"/>
        <item x="23"/>
        <item x="19"/>
        <item x="14"/>
        <item x="15"/>
        <item x="13"/>
        <item x="18"/>
        <item x="16"/>
        <item x="17"/>
        <item x="9"/>
        <item t="default"/>
      </items>
    </pivotField>
  </pivotFields>
  <rowFields count="1">
    <field x="12"/>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4"/>
  </colFields>
  <colItems count="7">
    <i>
      <x/>
    </i>
    <i>
      <x v="1"/>
    </i>
    <i>
      <x v="2"/>
    </i>
    <i>
      <x v="3"/>
    </i>
    <i>
      <x v="4"/>
    </i>
    <i>
      <x v="5"/>
    </i>
    <i>
      <x v="6"/>
    </i>
  </colItems>
  <pageFields count="1">
    <pageField fld="0" hier="-1"/>
  </pageFields>
  <dataFields count="1">
    <dataField name="Count of Country" fld="1" subtotal="count" showDataAs="percentOfRow" baseField="0" baseItem="0" numFmtId="165"/>
  </dataFields>
  <formats count="9">
    <format dxfId="194">
      <pivotArea outline="0" collapsedLevelsAreSubtotals="1" fieldPosition="0"/>
    </format>
    <format dxfId="193">
      <pivotArea type="all" dataOnly="0" outline="0" fieldPosition="0"/>
    </format>
    <format dxfId="192">
      <pivotArea outline="0" collapsedLevelsAreSubtotals="1" fieldPosition="0"/>
    </format>
    <format dxfId="191">
      <pivotArea type="origin" dataOnly="0" labelOnly="1" outline="0" fieldPosition="0"/>
    </format>
    <format dxfId="190">
      <pivotArea field="14" type="button" dataOnly="0" labelOnly="1" outline="0" axis="axisCol" fieldPosition="0"/>
    </format>
    <format dxfId="189">
      <pivotArea type="topRight" dataOnly="0" labelOnly="1" outline="0" fieldPosition="0"/>
    </format>
    <format dxfId="188">
      <pivotArea field="21" type="button" dataOnly="0" labelOnly="1" outline="0"/>
    </format>
    <format dxfId="187">
      <pivotArea dataOnly="0" labelOnly="1" grandRow="1" outline="0" fieldPosition="0"/>
    </format>
    <format dxfId="186">
      <pivotArea dataOnly="0" labelOnly="1" fieldPosition="0">
        <references count="1">
          <reference field="14" count="0"/>
        </references>
      </pivotArea>
    </format>
  </formats>
  <chartFormats count="7">
    <chartFormat chart="12" format="21" series="1">
      <pivotArea type="data" outline="0" fieldPosition="0">
        <references count="2">
          <reference field="4294967294" count="1" selected="0">
            <x v="0"/>
          </reference>
          <reference field="14" count="1" selected="0">
            <x v="0"/>
          </reference>
        </references>
      </pivotArea>
    </chartFormat>
    <chartFormat chart="12" format="22" series="1">
      <pivotArea type="data" outline="0" fieldPosition="0">
        <references count="2">
          <reference field="4294967294" count="1" selected="0">
            <x v="0"/>
          </reference>
          <reference field="14" count="1" selected="0">
            <x v="1"/>
          </reference>
        </references>
      </pivotArea>
    </chartFormat>
    <chartFormat chart="12" format="23" series="1">
      <pivotArea type="data" outline="0" fieldPosition="0">
        <references count="2">
          <reference field="4294967294" count="1" selected="0">
            <x v="0"/>
          </reference>
          <reference field="14" count="1" selected="0">
            <x v="2"/>
          </reference>
        </references>
      </pivotArea>
    </chartFormat>
    <chartFormat chart="12" format="24" series="1">
      <pivotArea type="data" outline="0" fieldPosition="0">
        <references count="2">
          <reference field="4294967294" count="1" selected="0">
            <x v="0"/>
          </reference>
          <reference field="14" count="1" selected="0">
            <x v="3"/>
          </reference>
        </references>
      </pivotArea>
    </chartFormat>
    <chartFormat chart="12" format="25" series="1">
      <pivotArea type="data" outline="0" fieldPosition="0">
        <references count="2">
          <reference field="4294967294" count="1" selected="0">
            <x v="0"/>
          </reference>
          <reference field="14" count="1" selected="0">
            <x v="4"/>
          </reference>
        </references>
      </pivotArea>
    </chartFormat>
    <chartFormat chart="12" format="26" series="1">
      <pivotArea type="data" outline="0" fieldPosition="0">
        <references count="2">
          <reference field="4294967294" count="1" selected="0">
            <x v="0"/>
          </reference>
          <reference field="14" count="1" selected="0">
            <x v="5"/>
          </reference>
        </references>
      </pivotArea>
    </chartFormat>
    <chartFormat chart="12" format="27" series="1">
      <pivotArea type="data" outline="0" fieldPosition="0">
        <references count="2">
          <reference field="4294967294" count="1" selected="0">
            <x v="0"/>
          </reference>
          <reference field="1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9DE621-5FB6-407A-9CB5-6179B41273F1}" name="PivotTable9"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6" rowHeaderCaption="Overall assessment">
  <location ref="H8:I16" firstHeaderRow="1" firstDataRow="1" firstDataCol="1" rowPageCount="1" colPageCount="1"/>
  <pivotFields count="22">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
        <item x="28"/>
        <item x="31"/>
        <item x="24"/>
        <item x="26"/>
        <item x="10"/>
        <item x="0"/>
        <item x="1"/>
        <item x="7"/>
        <item x="6"/>
        <item x="3"/>
        <item x="16"/>
        <item x="33"/>
        <item x="27"/>
        <item x="9"/>
        <item x="22"/>
        <item x="21"/>
        <item x="29"/>
        <item x="17"/>
        <item x="20"/>
        <item x="19"/>
        <item x="14"/>
        <item x="23"/>
        <item x="12"/>
        <item h="1" x="11"/>
        <item x="25"/>
        <item x="32"/>
        <item x="15"/>
        <item x="8"/>
        <item x="13"/>
        <item x="4"/>
        <item x="30"/>
        <item x="2"/>
        <item x="5"/>
        <item x="18"/>
        <item t="default"/>
      </items>
    </pivotField>
    <pivotField showAll="0"/>
    <pivotField axis="axisRow" showAll="0">
      <items count="8">
        <item x="2"/>
        <item x="4"/>
        <item x="5"/>
        <item x="3"/>
        <item x="0"/>
        <item x="1"/>
        <item x="6"/>
        <item t="default"/>
      </items>
    </pivotField>
    <pivotField showAll="0"/>
    <pivotField showAll="0"/>
    <pivotField showAll="0"/>
    <pivotField showAll="0"/>
    <pivotField showAll="0"/>
    <pivotField showAll="0">
      <items count="5">
        <item x="0"/>
        <item x="1"/>
        <item m="1" x="2"/>
        <item m="1" x="3"/>
        <item t="default"/>
      </items>
    </pivotField>
    <pivotField showAll="0">
      <items count="30">
        <item x="21"/>
        <item x="23"/>
        <item x="18"/>
        <item x="28"/>
        <item x="8"/>
        <item x="0"/>
        <item x="5"/>
        <item x="4"/>
        <item x="2"/>
        <item x="12"/>
        <item x="25"/>
        <item x="20"/>
        <item x="7"/>
        <item x="17"/>
        <item x="16"/>
        <item x="22"/>
        <item x="13"/>
        <item x="15"/>
        <item x="14"/>
        <item x="10"/>
        <item x="27"/>
        <item h="1" x="9"/>
        <item x="19"/>
        <item x="24"/>
        <item x="11"/>
        <item x="6"/>
        <item x="26"/>
        <item x="1"/>
        <item x="3"/>
        <item t="default"/>
      </items>
    </pivotField>
  </pivotFields>
  <rowFields count="1">
    <field x="14"/>
  </rowFields>
  <rowItems count="8">
    <i>
      <x/>
    </i>
    <i>
      <x v="1"/>
    </i>
    <i>
      <x v="2"/>
    </i>
    <i>
      <x v="3"/>
    </i>
    <i>
      <x v="4"/>
    </i>
    <i>
      <x v="5"/>
    </i>
    <i>
      <x v="6"/>
    </i>
    <i t="grand">
      <x/>
    </i>
  </rowItems>
  <colItems count="1">
    <i/>
  </colItems>
  <pageFields count="1">
    <pageField fld="12" hier="-1"/>
  </pageFields>
  <dataFields count="1">
    <dataField name="# of countries at 1st Validation" fld="0" subtotal="count" baseField="0" baseItem="0" numFmtId="164"/>
  </dataFields>
  <formats count="8">
    <format dxfId="202">
      <pivotArea outline="0" collapsedLevelsAreSubtotals="1" fieldPosition="0"/>
    </format>
    <format dxfId="201">
      <pivotArea outline="0" collapsedLevelsAreSubtotals="1" fieldPosition="0"/>
    </format>
    <format dxfId="200">
      <pivotArea type="all" dataOnly="0" outline="0" fieldPosition="0"/>
    </format>
    <format dxfId="199">
      <pivotArea outline="0" collapsedLevelsAreSubtotals="1" fieldPosition="0"/>
    </format>
    <format dxfId="198">
      <pivotArea field="14" type="button" dataOnly="0" labelOnly="1" outline="0" axis="axisRow" fieldPosition="0"/>
    </format>
    <format dxfId="197">
      <pivotArea dataOnly="0" labelOnly="1" fieldPosition="0">
        <references count="1">
          <reference field="14" count="0"/>
        </references>
      </pivotArea>
    </format>
    <format dxfId="196">
      <pivotArea dataOnly="0" labelOnly="1" grandRow="1" outline="0" fieldPosition="0"/>
    </format>
    <format dxfId="195">
      <pivotArea dataOnly="0" labelOnly="1" outline="0" axis="axisValues" fieldPosition="0"/>
    </format>
  </formats>
  <chartFormats count="8">
    <chartFormat chart="17" format="24" series="1">
      <pivotArea type="data" outline="0" fieldPosition="0">
        <references count="1">
          <reference field="4294967294" count="1" selected="0">
            <x v="0"/>
          </reference>
        </references>
      </pivotArea>
    </chartFormat>
    <chartFormat chart="17" format="25">
      <pivotArea type="data" outline="0" fieldPosition="0">
        <references count="2">
          <reference field="4294967294" count="1" selected="0">
            <x v="0"/>
          </reference>
          <reference field="14" count="1" selected="0">
            <x v="0"/>
          </reference>
        </references>
      </pivotArea>
    </chartFormat>
    <chartFormat chart="17" format="26">
      <pivotArea type="data" outline="0" fieldPosition="0">
        <references count="2">
          <reference field="4294967294" count="1" selected="0">
            <x v="0"/>
          </reference>
          <reference field="14" count="1" selected="0">
            <x v="1"/>
          </reference>
        </references>
      </pivotArea>
    </chartFormat>
    <chartFormat chart="17" format="27">
      <pivotArea type="data" outline="0" fieldPosition="0">
        <references count="2">
          <reference field="4294967294" count="1" selected="0">
            <x v="0"/>
          </reference>
          <reference field="14" count="1" selected="0">
            <x v="2"/>
          </reference>
        </references>
      </pivotArea>
    </chartFormat>
    <chartFormat chart="17" format="28">
      <pivotArea type="data" outline="0" fieldPosition="0">
        <references count="2">
          <reference field="4294967294" count="1" selected="0">
            <x v="0"/>
          </reference>
          <reference field="14" count="1" selected="0">
            <x v="3"/>
          </reference>
        </references>
      </pivotArea>
    </chartFormat>
    <chartFormat chart="17" format="29">
      <pivotArea type="data" outline="0" fieldPosition="0">
        <references count="2">
          <reference field="4294967294" count="1" selected="0">
            <x v="0"/>
          </reference>
          <reference field="14" count="1" selected="0">
            <x v="4"/>
          </reference>
        </references>
      </pivotArea>
    </chartFormat>
    <chartFormat chart="17" format="30">
      <pivotArea type="data" outline="0" fieldPosition="0">
        <references count="2">
          <reference field="4294967294" count="1" selected="0">
            <x v="0"/>
          </reference>
          <reference field="14" count="1" selected="0">
            <x v="5"/>
          </reference>
        </references>
      </pivotArea>
    </chartFormat>
    <chartFormat chart="17" format="31">
      <pivotArea type="data" outline="0" fieldPosition="0">
        <references count="2">
          <reference field="4294967294" count="1" selected="0">
            <x v="0"/>
          </reference>
          <reference field="1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BD42F91-AC09-4048-90E3-609FCB6D6E7D}" name="PivotTable4" cacheId="0" applyNumberFormats="0" applyBorderFormats="0" applyFontFormats="0" applyPatternFormats="0" applyAlignmentFormats="0" applyWidthHeightFormats="1" dataCaption="Values" missingCaption="0" updatedVersion="6" minRefreshableVersion="3" rowGrandTotals="0" colGrandTotals="0" itemPrintTitles="1" createdVersion="6" indent="0" outline="1" outlineData="1" multipleFieldFilters="0" chartFormat="34">
  <location ref="J5:L40" firstHeaderRow="1" firstDataRow="2" firstDataCol="1"/>
  <pivotFields count="18">
    <pivotField showAll="0"/>
    <pivotField showAll="0"/>
    <pivotField showAll="0"/>
    <pivotField showAll="0"/>
    <pivotField dataField="1" showAll="0"/>
    <pivotField showAll="0"/>
    <pivotField showAll="0"/>
    <pivotField showAll="0"/>
    <pivotField showAll="0"/>
    <pivotField showAll="0"/>
    <pivotField axis="axisRow" showAll="0" sortType="ascending">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autoSortScope>
        <pivotArea dataOnly="0" outline="0" fieldPosition="0">
          <references count="2">
            <reference field="4294967294" count="1" selected="0">
              <x v="0"/>
            </reference>
            <reference field="17" count="1" selected="0">
              <x v="1"/>
            </reference>
          </references>
        </pivotArea>
      </autoSortScope>
    </pivotField>
    <pivotField showAll="0">
      <items count="8">
        <item x="4"/>
        <item x="2"/>
        <item x="6"/>
        <item x="3"/>
        <item x="1"/>
        <item x="0"/>
        <item x="5"/>
        <item t="default"/>
      </items>
    </pivotField>
    <pivotField showAll="0"/>
    <pivotField showAll="0"/>
    <pivotField showAll="0"/>
    <pivotField showAll="0"/>
    <pivotField showAll="0"/>
    <pivotField axis="axisCol" showAll="0">
      <items count="3">
        <item n="Not applicable" sd="0" x="0"/>
        <item n="Applicable" sd="0" x="1"/>
        <item t="default"/>
      </items>
    </pivotField>
  </pivotFields>
  <rowFields count="1">
    <field x="10"/>
  </rowFields>
  <rowItems count="34">
    <i>
      <x v="16"/>
    </i>
    <i>
      <x v="15"/>
    </i>
    <i>
      <x v="17"/>
    </i>
    <i>
      <x v="27"/>
    </i>
    <i>
      <x v="19"/>
    </i>
    <i>
      <x v="24"/>
    </i>
    <i>
      <x v="26"/>
    </i>
    <i>
      <x v="18"/>
    </i>
    <i>
      <x v="10"/>
    </i>
    <i>
      <x v="13"/>
    </i>
    <i>
      <x v="12"/>
    </i>
    <i>
      <x v="3"/>
    </i>
    <i>
      <x v="4"/>
    </i>
    <i>
      <x v="32"/>
    </i>
    <i>
      <x v="6"/>
    </i>
    <i>
      <x v="20"/>
    </i>
    <i>
      <x v="5"/>
    </i>
    <i>
      <x v="25"/>
    </i>
    <i>
      <x v="1"/>
    </i>
    <i>
      <x v="14"/>
    </i>
    <i>
      <x v="11"/>
    </i>
    <i>
      <x v="7"/>
    </i>
    <i>
      <x v="21"/>
    </i>
    <i>
      <x v="28"/>
    </i>
    <i>
      <x v="23"/>
    </i>
    <i>
      <x v="29"/>
    </i>
    <i>
      <x v="9"/>
    </i>
    <i>
      <x v="30"/>
    </i>
    <i>
      <x v="22"/>
    </i>
    <i>
      <x v="31"/>
    </i>
    <i>
      <x v="8"/>
    </i>
    <i>
      <x v="2"/>
    </i>
    <i>
      <x/>
    </i>
    <i>
      <x v="33"/>
    </i>
  </rowItems>
  <colFields count="1">
    <field x="17"/>
  </colFields>
  <colItems count="2">
    <i>
      <x/>
    </i>
    <i>
      <x v="1"/>
    </i>
  </colItems>
  <dataFields count="1">
    <dataField name="Count of Country" fld="4" subtotal="count" showDataAs="percentOfRow" baseField="0" baseItem="0" numFmtId="10"/>
  </dataFields>
  <formats count="8">
    <format dxfId="177">
      <pivotArea dataOnly="0" labelOnly="1" fieldPosition="0">
        <references count="1">
          <reference field="10" count="1">
            <x v="33"/>
          </reference>
        </references>
      </pivotArea>
    </format>
    <format dxfId="176">
      <pivotArea outline="0" collapsedLevelsAreSubtotals="1" fieldPosition="0"/>
    </format>
    <format dxfId="175">
      <pivotArea field="10" type="button" dataOnly="0" labelOnly="1" outline="0" axis="axisRow" fieldPosition="0"/>
    </format>
    <format dxfId="174">
      <pivotArea dataOnly="0" labelOnly="1" fieldPosition="0">
        <references count="1">
          <reference field="10" count="0"/>
        </references>
      </pivotArea>
    </format>
    <format dxfId="173">
      <pivotArea dataOnly="0" labelOnly="1" fieldPosition="0">
        <references count="1">
          <reference field="17" count="0"/>
        </references>
      </pivotArea>
    </format>
    <format dxfId="172">
      <pivotArea outline="0" fieldPosition="0">
        <references count="1">
          <reference field="4294967294" count="1">
            <x v="0"/>
          </reference>
        </references>
      </pivotArea>
    </format>
    <format dxfId="171">
      <pivotArea collapsedLevelsAreSubtotals="1" fieldPosition="0">
        <references count="1">
          <reference field="10" count="33">
            <x v="0"/>
            <x v="1"/>
            <x v="2"/>
            <x v="3"/>
            <x v="4"/>
            <x v="5"/>
            <x v="6"/>
            <x v="7"/>
            <x v="8"/>
            <x v="9"/>
            <x v="10"/>
            <x v="11"/>
            <x v="12"/>
            <x v="13"/>
            <x v="14"/>
            <x v="15"/>
            <x v="16"/>
            <x v="17"/>
            <x v="18"/>
            <x v="19"/>
            <x v="20"/>
            <x v="21"/>
            <x v="22"/>
            <x v="23"/>
            <x v="24"/>
            <x v="25"/>
            <x v="26"/>
            <x v="27"/>
            <x v="28"/>
            <x v="29"/>
            <x v="30"/>
            <x v="31"/>
            <x v="32"/>
          </reference>
        </references>
      </pivotArea>
    </format>
    <format dxfId="170">
      <pivotArea dataOnly="0" labelOnly="1" fieldPosition="0">
        <references count="1">
          <reference field="10" count="33">
            <x v="0"/>
            <x v="1"/>
            <x v="2"/>
            <x v="3"/>
            <x v="4"/>
            <x v="5"/>
            <x v="6"/>
            <x v="7"/>
            <x v="8"/>
            <x v="9"/>
            <x v="10"/>
            <x v="11"/>
            <x v="12"/>
            <x v="13"/>
            <x v="14"/>
            <x v="15"/>
            <x v="16"/>
            <x v="17"/>
            <x v="18"/>
            <x v="19"/>
            <x v="20"/>
            <x v="21"/>
            <x v="22"/>
            <x v="23"/>
            <x v="24"/>
            <x v="25"/>
            <x v="26"/>
            <x v="27"/>
            <x v="28"/>
            <x v="29"/>
            <x v="30"/>
            <x v="31"/>
            <x v="32"/>
          </reference>
        </references>
      </pivotArea>
    </format>
  </formats>
  <chartFormats count="2">
    <chartFormat chart="33" format="10" series="1">
      <pivotArea type="data" outline="0" fieldPosition="0">
        <references count="2">
          <reference field="4294967294" count="1" selected="0">
            <x v="0"/>
          </reference>
          <reference field="17" count="1" selected="0">
            <x v="0"/>
          </reference>
        </references>
      </pivotArea>
    </chartFormat>
    <chartFormat chart="33" format="11" series="1">
      <pivotArea type="data" outline="0" fieldPosition="0">
        <references count="2">
          <reference field="4294967294" count="1" selected="0">
            <x v="0"/>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36D8810-3E3E-4863-B7C3-07B906D0F35C}" name="PivotTable1" cacheId="0" applyNumberFormats="0" applyBorderFormats="0" applyFontFormats="0" applyPatternFormats="0" applyAlignmentFormats="0" applyWidthHeightFormats="1" dataCaption="Values" missingCaption="0" updatedVersion="6" minRefreshableVersion="3" rowGrandTotals="0" colGrandTotals="0" itemPrintTitles="1" createdVersion="6" indent="0" outline="1" outlineData="1" multipleFieldFilters="0" chartFormat="34">
  <location ref="A5:C58" firstHeaderRow="1" firstDataRow="2" firstDataCol="1"/>
  <pivotFields count="18">
    <pivotField showAll="0"/>
    <pivotField showAll="0"/>
    <pivotField axis="axisRow" showAll="0" sortType="ascending">
      <items count="53">
        <item x="35"/>
        <item x="20"/>
        <item x="50"/>
        <item x="22"/>
        <item x="31"/>
        <item x="47"/>
        <item x="28"/>
        <item x="25"/>
        <item x="45"/>
        <item x="46"/>
        <item x="4"/>
        <item x="39"/>
        <item x="43"/>
        <item x="18"/>
        <item x="13"/>
        <item x="19"/>
        <item x="5"/>
        <item x="10"/>
        <item x="32"/>
        <item x="41"/>
        <item x="11"/>
        <item x="6"/>
        <item x="38"/>
        <item x="0"/>
        <item x="23"/>
        <item x="16"/>
        <item x="17"/>
        <item x="1"/>
        <item x="37"/>
        <item x="27"/>
        <item x="44"/>
        <item x="36"/>
        <item x="2"/>
        <item x="12"/>
        <item x="29"/>
        <item x="3"/>
        <item x="33"/>
        <item x="24"/>
        <item x="34"/>
        <item x="48"/>
        <item x="8"/>
        <item x="7"/>
        <item x="15"/>
        <item x="9"/>
        <item x="21"/>
        <item x="26"/>
        <item x="42"/>
        <item x="30"/>
        <item x="14"/>
        <item x="40"/>
        <item x="49"/>
        <item x="51"/>
        <item t="default"/>
      </items>
      <autoSortScope>
        <pivotArea dataOnly="0" outline="0" fieldPosition="0">
          <references count="2">
            <reference field="4294967294" count="1" selected="0">
              <x v="0"/>
            </reference>
            <reference field="17" count="1" selected="0">
              <x v="1"/>
            </reference>
          </references>
        </pivotArea>
      </autoSortScope>
    </pivotField>
    <pivotField showAll="0"/>
    <pivotField showAll="0" sortType="ascending">
      <items count="43">
        <item x="32"/>
        <item x="20"/>
        <item x="41"/>
        <item x="21"/>
        <item x="29"/>
        <item x="39"/>
        <item x="26"/>
        <item x="23"/>
        <item x="37"/>
        <item x="38"/>
        <item x="4"/>
        <item x="36"/>
        <item x="18"/>
        <item x="13"/>
        <item x="19"/>
        <item x="5"/>
        <item x="10"/>
        <item x="30"/>
        <item x="34"/>
        <item x="11"/>
        <item x="6"/>
        <item x="0"/>
        <item x="16"/>
        <item x="17"/>
        <item x="1"/>
        <item x="25"/>
        <item x="33"/>
        <item x="2"/>
        <item x="12"/>
        <item x="27"/>
        <item x="3"/>
        <item x="22"/>
        <item x="31"/>
        <item x="40"/>
        <item x="8"/>
        <item x="7"/>
        <item x="15"/>
        <item x="9"/>
        <item x="24"/>
        <item x="35"/>
        <item x="28"/>
        <item x="14"/>
        <item t="default"/>
      </items>
      <autoSortScope>
        <pivotArea dataOnly="0" outline="0" fieldPosition="0">
          <references count="2">
            <reference field="4294967294" count="1" selected="0">
              <x v="0"/>
            </reference>
            <reference field="17" count="1" selected="0">
              <x v="1"/>
            </reference>
          </references>
        </pivotArea>
      </autoSortScope>
    </pivotField>
    <pivotField showAll="0"/>
    <pivotField showAll="0"/>
    <pivotField showAll="0"/>
    <pivotField showAll="0"/>
    <pivotField showAll="0"/>
    <pivotField dataField="1" showAll="0"/>
    <pivotField showAll="0">
      <items count="8">
        <item x="4"/>
        <item x="2"/>
        <item x="6"/>
        <item x="3"/>
        <item x="1"/>
        <item x="0"/>
        <item x="5"/>
        <item t="default"/>
      </items>
    </pivotField>
    <pivotField showAll="0"/>
    <pivotField showAll="0"/>
    <pivotField showAll="0"/>
    <pivotField showAll="0"/>
    <pivotField showAll="0"/>
    <pivotField axis="axisCol" showAll="0">
      <items count="3">
        <item n="Not applicable" sd="0" x="0"/>
        <item n="Applicable" sd="0" x="1"/>
        <item t="default"/>
      </items>
    </pivotField>
  </pivotFields>
  <rowFields count="1">
    <field x="2"/>
  </rowFields>
  <rowItems count="52">
    <i>
      <x v="38"/>
    </i>
    <i>
      <x v="36"/>
    </i>
    <i>
      <x v="30"/>
    </i>
    <i>
      <x v="35"/>
    </i>
    <i>
      <x v="19"/>
    </i>
    <i>
      <x v="13"/>
    </i>
    <i>
      <x v="44"/>
    </i>
    <i>
      <x v="9"/>
    </i>
    <i>
      <x v="43"/>
    </i>
    <i>
      <x v="22"/>
    </i>
    <i>
      <x v="40"/>
    </i>
    <i>
      <x v="20"/>
    </i>
    <i>
      <x v="48"/>
    </i>
    <i>
      <x v="3"/>
    </i>
    <i>
      <x v="50"/>
    </i>
    <i>
      <x v="29"/>
    </i>
    <i>
      <x v="49"/>
    </i>
    <i>
      <x v="46"/>
    </i>
    <i>
      <x v="51"/>
    </i>
    <i>
      <x v="21"/>
    </i>
    <i>
      <x v="32"/>
    </i>
    <i>
      <x v="17"/>
    </i>
    <i>
      <x/>
    </i>
    <i>
      <x v="39"/>
    </i>
    <i>
      <x v="37"/>
    </i>
    <i>
      <x v="33"/>
    </i>
    <i>
      <x v="2"/>
    </i>
    <i>
      <x v="42"/>
    </i>
    <i>
      <x v="41"/>
    </i>
    <i>
      <x v="45"/>
    </i>
    <i>
      <x v="34"/>
    </i>
    <i>
      <x v="10"/>
    </i>
    <i>
      <x v="18"/>
    </i>
    <i>
      <x v="47"/>
    </i>
    <i>
      <x v="14"/>
    </i>
    <i>
      <x v="31"/>
    </i>
    <i>
      <x v="11"/>
    </i>
    <i>
      <x v="8"/>
    </i>
    <i>
      <x v="24"/>
    </i>
    <i>
      <x v="23"/>
    </i>
    <i>
      <x v="15"/>
    </i>
    <i>
      <x v="12"/>
    </i>
    <i>
      <x v="7"/>
    </i>
    <i>
      <x v="1"/>
    </i>
    <i>
      <x v="6"/>
    </i>
    <i>
      <x v="26"/>
    </i>
    <i>
      <x v="5"/>
    </i>
    <i>
      <x v="4"/>
    </i>
    <i>
      <x v="16"/>
    </i>
    <i>
      <x v="25"/>
    </i>
    <i>
      <x v="28"/>
    </i>
    <i>
      <x v="27"/>
    </i>
  </rowItems>
  <colFields count="1">
    <field x="17"/>
  </colFields>
  <colItems count="2">
    <i>
      <x/>
    </i>
    <i>
      <x v="1"/>
    </i>
  </colItems>
  <dataFields count="1">
    <dataField name="Requirements" fld="10" subtotal="count" showDataAs="percentOfRow" baseField="0" baseItem="0" numFmtId="10"/>
  </dataFields>
  <chartFormats count="2">
    <chartFormat chart="32" format="11" series="1">
      <pivotArea type="data" outline="0" fieldPosition="0">
        <references count="2">
          <reference field="4294967294" count="1" selected="0">
            <x v="0"/>
          </reference>
          <reference field="17" count="1" selected="0">
            <x v="0"/>
          </reference>
        </references>
      </pivotArea>
    </chartFormat>
    <chartFormat chart="32" format="12" series="1">
      <pivotArea type="data" outline="0" fieldPosition="0">
        <references count="2">
          <reference field="4294967294" count="1" selected="0">
            <x v="0"/>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ABAC77B-3006-42C6-AFF3-DA879B7F73F9}" name="PivotTable4" cacheId="0" applyNumberFormats="0" applyBorderFormats="0" applyFontFormats="0" applyPatternFormats="0" applyAlignmentFormats="0" applyWidthHeightFormats="1" dataCaption="Values" missingCaption="0" updatedVersion="6" minRefreshableVersion="3" rowGrandTotals="0" itemPrintTitles="1" createdVersion="6" indent="0" outline="1" outlineData="1" multipleFieldFilters="0" chartFormat="2">
  <location ref="B57:H93" firstHeaderRow="1" firstDataRow="3" firstDataCol="1"/>
  <pivotFields count="18">
    <pivotField showAll="0"/>
    <pivotField showAll="0"/>
    <pivotField dataField="1" showAll="0">
      <items count="53">
        <item x="35"/>
        <item x="20"/>
        <item x="50"/>
        <item x="51"/>
        <item x="22"/>
        <item x="31"/>
        <item x="47"/>
        <item x="28"/>
        <item x="25"/>
        <item x="45"/>
        <item x="46"/>
        <item x="4"/>
        <item x="39"/>
        <item x="43"/>
        <item x="18"/>
        <item x="13"/>
        <item x="19"/>
        <item x="5"/>
        <item x="10"/>
        <item x="32"/>
        <item x="41"/>
        <item x="11"/>
        <item x="49"/>
        <item x="6"/>
        <item x="38"/>
        <item x="0"/>
        <item x="23"/>
        <item x="16"/>
        <item x="17"/>
        <item x="1"/>
        <item x="37"/>
        <item x="27"/>
        <item x="44"/>
        <item x="36"/>
        <item x="2"/>
        <item x="40"/>
        <item x="12"/>
        <item x="29"/>
        <item x="3"/>
        <item x="33"/>
        <item x="24"/>
        <item x="34"/>
        <item x="48"/>
        <item x="8"/>
        <item x="7"/>
        <item x="15"/>
        <item x="9"/>
        <item x="21"/>
        <item x="26"/>
        <item x="42"/>
        <item x="30"/>
        <item x="14"/>
        <item t="default"/>
      </items>
    </pivotField>
    <pivotField showAll="0"/>
    <pivotField showAll="0"/>
    <pivotField showAll="0"/>
    <pivotField showAll="0"/>
    <pivotField showAll="0"/>
    <pivotField showAll="0"/>
    <pivotField showAll="0"/>
    <pivotField axis="axisRow" dataField="1"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items count="8">
        <item x="4"/>
        <item x="2"/>
        <item x="6"/>
        <item x="3"/>
        <item x="1"/>
        <item x="0"/>
        <item x="5"/>
        <item t="default"/>
      </items>
    </pivotField>
    <pivotField showAll="0"/>
    <pivotField showAll="0"/>
    <pivotField showAll="0"/>
    <pivotField showAll="0"/>
    <pivotField showAll="0"/>
    <pivotField axis="axisCol" showAll="0">
      <items count="3">
        <item n="Not applicable" sd="0" x="0"/>
        <item n="Applicable" sd="0" x="1"/>
        <item t="default"/>
      </items>
    </pivotField>
  </pivotFields>
  <rowFields count="1">
    <field x="1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colFields count="2">
    <field x="17"/>
    <field x="-2"/>
  </colFields>
  <colItems count="6">
    <i>
      <x/>
      <x/>
    </i>
    <i r="1" i="1">
      <x v="1"/>
    </i>
    <i>
      <x v="1"/>
      <x/>
    </i>
    <i r="1" i="1">
      <x v="1"/>
    </i>
    <i t="grand">
      <x/>
    </i>
    <i t="grand" i="1">
      <x/>
    </i>
  </colItems>
  <dataFields count="2">
    <dataField name="Countries" fld="2" subtotal="count" baseField="0" baseItem="0"/>
    <dataField name="%" fld="10" subtotal="count" showDataAs="percentOfRow" baseField="0" baseItem="0" numFmtId="10"/>
  </dataFields>
  <formats count="22">
    <format dxfId="156">
      <pivotArea dataOnly="0" labelOnly="1" fieldPosition="0">
        <references count="1">
          <reference field="10" count="1">
            <x v="33"/>
          </reference>
        </references>
      </pivotArea>
    </format>
    <format dxfId="155">
      <pivotArea field="10" type="button" dataOnly="0" labelOnly="1" outline="0" axis="axisRow" fieldPosition="0"/>
    </format>
    <format dxfId="154">
      <pivotArea dataOnly="0" labelOnly="1" outline="0" fieldPosition="0">
        <references count="2">
          <reference field="4294967294" count="2">
            <x v="0"/>
            <x v="1"/>
          </reference>
          <reference field="17" count="1" selected="0">
            <x v="0"/>
          </reference>
        </references>
      </pivotArea>
    </format>
    <format dxfId="153">
      <pivotArea dataOnly="0" labelOnly="1" outline="0" fieldPosition="0">
        <references count="2">
          <reference field="4294967294" count="2">
            <x v="0"/>
            <x v="1"/>
          </reference>
          <reference field="17" count="1" selected="0">
            <x v="1"/>
          </reference>
        </references>
      </pivotArea>
    </format>
    <format dxfId="152">
      <pivotArea collapsedLevelsAreSubtotals="1" fieldPosition="0">
        <references count="3">
          <reference field="4294967294" count="2" selected="0">
            <x v="0"/>
            <x v="1"/>
          </reference>
          <reference field="10" count="33">
            <x v="0"/>
            <x v="1"/>
            <x v="2"/>
            <x v="3"/>
            <x v="4"/>
            <x v="5"/>
            <x v="6"/>
            <x v="7"/>
            <x v="8"/>
            <x v="9"/>
            <x v="10"/>
            <x v="11"/>
            <x v="12"/>
            <x v="13"/>
            <x v="14"/>
            <x v="15"/>
            <x v="16"/>
            <x v="17"/>
            <x v="18"/>
            <x v="19"/>
            <x v="20"/>
            <x v="21"/>
            <x v="22"/>
            <x v="23"/>
            <x v="24"/>
            <x v="25"/>
            <x v="26"/>
            <x v="27"/>
            <x v="28"/>
            <x v="29"/>
            <x v="30"/>
            <x v="31"/>
            <x v="32"/>
          </reference>
          <reference field="17" count="0" selected="0"/>
        </references>
      </pivotArea>
    </format>
    <format dxfId="151">
      <pivotArea outline="0" collapsedLevelsAreSubtotals="1" fieldPosition="0">
        <references count="2">
          <reference field="4294967294" count="2" selected="0">
            <x v="0"/>
            <x v="1"/>
          </reference>
          <reference field="17" count="0" selected="0"/>
        </references>
      </pivotArea>
    </format>
    <format dxfId="150">
      <pivotArea dataOnly="0" labelOnly="1" fieldPosition="0">
        <references count="1">
          <reference field="10" count="0"/>
        </references>
      </pivotArea>
    </format>
    <format dxfId="149">
      <pivotArea collapsedLevelsAreSubtotals="1" fieldPosition="0">
        <references count="3">
          <reference field="4294967294" count="2" selected="0">
            <x v="0"/>
            <x v="1"/>
          </reference>
          <reference field="10" count="1">
            <x v="33"/>
          </reference>
          <reference field="17" count="0" selected="0"/>
        </references>
      </pivotArea>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field="17" type="button" dataOnly="0" labelOnly="1" outline="0" axis="axisCol" fieldPosition="0"/>
    </format>
    <format dxfId="144">
      <pivotArea field="-2" type="button" dataOnly="0" labelOnly="1" outline="0" axis="axisCol" fieldPosition="1"/>
    </format>
    <format dxfId="143">
      <pivotArea type="topRight" dataOnly="0" labelOnly="1" outline="0" fieldPosition="0"/>
    </format>
    <format dxfId="142">
      <pivotArea field="10" type="button" dataOnly="0" labelOnly="1" outline="0" axis="axisRow" fieldPosition="0"/>
    </format>
    <format dxfId="141">
      <pivotArea dataOnly="0" labelOnly="1" fieldPosition="0">
        <references count="1">
          <reference field="10" count="0"/>
        </references>
      </pivotArea>
    </format>
    <format dxfId="140">
      <pivotArea dataOnly="0" labelOnly="1" fieldPosition="0">
        <references count="1">
          <reference field="17" count="0"/>
        </references>
      </pivotArea>
    </format>
    <format dxfId="139">
      <pivotArea field="17" dataOnly="0" labelOnly="1" grandCol="1" outline="0" axis="axisCol" fieldPosition="0">
        <references count="1">
          <reference field="4294967294" count="1" selected="0">
            <x v="0"/>
          </reference>
        </references>
      </pivotArea>
    </format>
    <format dxfId="138">
      <pivotArea field="17" dataOnly="0" labelOnly="1" grandCol="1" outline="0" axis="axisCol" fieldPosition="0">
        <references count="1">
          <reference field="4294967294" count="1" selected="0">
            <x v="1"/>
          </reference>
        </references>
      </pivotArea>
    </format>
    <format dxfId="137">
      <pivotArea dataOnly="0" labelOnly="1" outline="0" fieldPosition="0">
        <references count="2">
          <reference field="4294967294" count="2">
            <x v="0"/>
            <x v="1"/>
          </reference>
          <reference field="17" count="1" selected="0">
            <x v="0"/>
          </reference>
        </references>
      </pivotArea>
    </format>
    <format dxfId="136">
      <pivotArea dataOnly="0" labelOnly="1" outline="0" fieldPosition="0">
        <references count="2">
          <reference field="4294967294" count="2">
            <x v="0"/>
            <x v="1"/>
          </reference>
          <reference field="17" count="1" selected="0">
            <x v="1"/>
          </reference>
        </references>
      </pivotArea>
    </format>
    <format dxfId="135">
      <pivotArea dataOnly="0" labelOnly="1" fieldPosition="0">
        <references count="1">
          <reference field="10" count="1">
            <x v="3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C460AE3-0046-4765-8873-53961CA9265F}" name="PivotTable1" cacheId="0" applyNumberFormats="0" applyBorderFormats="0" applyFontFormats="0" applyPatternFormats="0" applyAlignmentFormats="0" applyWidthHeightFormats="1" dataCaption="Values" missingCaption="0" updatedVersion="6" minRefreshableVersion="3" rowGrandTotals="0" itemPrintTitles="1" createdVersion="6" indent="0" outline="1" outlineData="1" multipleFieldFilters="0" chartFormat="12">
  <location ref="B6:H50" firstHeaderRow="1" firstDataRow="3" firstDataCol="1"/>
  <pivotFields count="18">
    <pivotField showAll="0"/>
    <pivotField showAll="0"/>
    <pivotField showAll="0" sortType="ascending"/>
    <pivotField showAll="0"/>
    <pivotField axis="axisRow" showAll="0">
      <items count="43">
        <item x="32"/>
        <item x="20"/>
        <item x="21"/>
        <item x="29"/>
        <item x="39"/>
        <item x="26"/>
        <item x="23"/>
        <item x="37"/>
        <item x="38"/>
        <item x="4"/>
        <item x="36"/>
        <item x="18"/>
        <item x="13"/>
        <item x="19"/>
        <item x="5"/>
        <item x="10"/>
        <item x="30"/>
        <item x="34"/>
        <item x="11"/>
        <item x="6"/>
        <item x="0"/>
        <item x="16"/>
        <item x="17"/>
        <item x="1"/>
        <item x="25"/>
        <item x="33"/>
        <item x="2"/>
        <item x="12"/>
        <item x="27"/>
        <item x="3"/>
        <item x="22"/>
        <item x="31"/>
        <item x="40"/>
        <item x="8"/>
        <item x="7"/>
        <item x="15"/>
        <item x="9"/>
        <item x="24"/>
        <item x="35"/>
        <item x="28"/>
        <item x="14"/>
        <item x="41"/>
        <item t="default"/>
      </items>
    </pivotField>
    <pivotField showAll="0"/>
    <pivotField showAll="0"/>
    <pivotField showAll="0"/>
    <pivotField showAll="0"/>
    <pivotField showAll="0"/>
    <pivotField dataField="1" showAll="0"/>
    <pivotField showAll="0">
      <items count="8">
        <item x="4"/>
        <item x="2"/>
        <item x="6"/>
        <item x="3"/>
        <item x="1"/>
        <item x="0"/>
        <item x="5"/>
        <item t="default"/>
      </items>
    </pivotField>
    <pivotField showAll="0"/>
    <pivotField showAll="0"/>
    <pivotField showAll="0"/>
    <pivotField showAll="0"/>
    <pivotField showAll="0"/>
    <pivotField axis="axisCol" showAll="0">
      <items count="3">
        <item n="Not applicable" sd="0" x="0"/>
        <item n="Applicable" sd="0" x="1"/>
        <item t="default"/>
      </items>
    </pivotField>
  </pivotFields>
  <rowFields count="1">
    <field x="4"/>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2">
    <field x="17"/>
    <field x="-2"/>
  </colFields>
  <colItems count="6">
    <i>
      <x/>
      <x/>
    </i>
    <i r="1" i="1">
      <x v="1"/>
    </i>
    <i>
      <x v="1"/>
      <x/>
    </i>
    <i r="1" i="1">
      <x v="1"/>
    </i>
    <i t="grand">
      <x/>
    </i>
    <i t="grand" i="1">
      <x/>
    </i>
  </colItems>
  <dataFields count="2">
    <dataField name="Requirements" fld="10" subtotal="count" baseField="0" baseItem="0"/>
    <dataField name="%" fld="10" subtotal="count" showDataAs="percentOfRow" baseField="0" baseItem="0" numFmtId="10"/>
  </dataFields>
  <formats count="13">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17" type="button" dataOnly="0" labelOnly="1" outline="0" axis="axisCol" fieldPosition="0"/>
    </format>
    <format dxfId="165">
      <pivotArea field="-2" type="button" dataOnly="0" labelOnly="1" outline="0" axis="axisCol" fieldPosition="1"/>
    </format>
    <format dxfId="164">
      <pivotArea type="topRight" dataOnly="0" labelOnly="1" outline="0" fieldPosition="0"/>
    </format>
    <format dxfId="163">
      <pivotArea field="4" type="button" dataOnly="0" labelOnly="1" outline="0" axis="axisRow" fieldPosition="0"/>
    </format>
    <format dxfId="162">
      <pivotArea dataOnly="0" labelOnly="1" fieldPosition="0">
        <references count="1">
          <reference field="4" count="0"/>
        </references>
      </pivotArea>
    </format>
    <format dxfId="161">
      <pivotArea dataOnly="0" labelOnly="1" fieldPosition="0">
        <references count="1">
          <reference field="17" count="0"/>
        </references>
      </pivotArea>
    </format>
    <format dxfId="160">
      <pivotArea field="17" dataOnly="0" labelOnly="1" grandCol="1" outline="0" axis="axisCol" fieldPosition="0">
        <references count="1">
          <reference field="4294967294" count="1" selected="0">
            <x v="0"/>
          </reference>
        </references>
      </pivotArea>
    </format>
    <format dxfId="159">
      <pivotArea field="17" dataOnly="0" labelOnly="1" grandCol="1" outline="0" axis="axisCol" fieldPosition="0">
        <references count="1">
          <reference field="4294967294" count="1" selected="0">
            <x v="1"/>
          </reference>
        </references>
      </pivotArea>
    </format>
    <format dxfId="158">
      <pivotArea dataOnly="0" labelOnly="1" outline="0" fieldPosition="0">
        <references count="2">
          <reference field="4294967294" count="2">
            <x v="0"/>
            <x v="1"/>
          </reference>
          <reference field="17" count="1" selected="0">
            <x v="0"/>
          </reference>
        </references>
      </pivotArea>
    </format>
    <format dxfId="157">
      <pivotArea dataOnly="0" labelOnly="1" outline="0" fieldPosition="0">
        <references count="2">
          <reference field="4294967294" count="2">
            <x v="0"/>
            <x v="1"/>
          </reference>
          <reference field="17"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BB90595-8948-4502-A0E5-9A51AD4608BA}" name="PivotTable5"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7">
  <location ref="B38:E46" firstHeaderRow="0" firstDataRow="1" firstDataCol="1" rowPageCount="2" colPageCount="1"/>
  <pivotFields count="47">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5">
        <item x="22"/>
        <item x="21"/>
        <item x="24"/>
        <item x="23"/>
        <item x="18"/>
        <item x="17"/>
        <item x="20"/>
        <item x="19"/>
        <item x="25"/>
        <item x="31"/>
        <item x="30"/>
        <item x="33"/>
        <item x="32"/>
        <item x="27"/>
        <item x="26"/>
        <item x="29"/>
        <item x="28"/>
        <item x="5"/>
        <item x="4"/>
        <item x="7"/>
        <item x="6"/>
        <item x="1"/>
        <item x="0"/>
        <item x="3"/>
        <item x="2"/>
        <item x="8"/>
        <item x="14"/>
        <item x="13"/>
        <item x="16"/>
        <item x="15"/>
        <item x="10"/>
        <item x="9"/>
        <item x="12"/>
        <item h="1" x="11"/>
        <item t="default"/>
      </items>
    </pivotField>
    <pivotField showAll="0"/>
    <pivotField showAll="0">
      <items count="8">
        <item x="6"/>
        <item x="3"/>
        <item x="0"/>
        <item x="5"/>
        <item x="2"/>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6"/>
        <item x="3"/>
        <item x="0"/>
        <item x="5"/>
        <item x="2"/>
        <item x="4"/>
        <item x="1"/>
        <item t="default"/>
      </items>
    </pivotField>
    <pivotField showAll="0"/>
    <pivotField showAll="0"/>
    <pivotField showAll="0"/>
    <pivotField showAll="0"/>
    <pivotField axis="axisPage" showAll="0">
      <items count="3">
        <item x="0"/>
        <item x="1"/>
        <item t="default"/>
      </items>
    </pivotField>
    <pivotField showAll="0"/>
    <pivotField showAll="0"/>
    <pivotField dataField="1" showAll="0"/>
    <pivotField dataField="1" showAll="0"/>
    <pivotField dataField="1" showAll="0"/>
    <pivotField axis="axisRow" showAll="0">
      <items count="9">
        <item sd="0" x="2"/>
        <item sd="0" x="4"/>
        <item sd="0" x="1"/>
        <item sd="0" x="0"/>
        <item sd="0" x="7"/>
        <item sd="0" x="5"/>
        <item sd="0" x="6"/>
        <item h="1" x="3"/>
        <item t="default"/>
      </items>
    </pivotField>
    <pivotField showAll="0">
      <items count="3">
        <item x="1"/>
        <item x="0"/>
        <item t="default"/>
      </items>
    </pivotField>
    <pivotField showAll="0">
      <items count="3">
        <item x="1"/>
        <item x="0"/>
        <item t="default"/>
      </items>
    </pivotField>
  </pivotFields>
  <rowFields count="1">
    <field x="44"/>
  </rowFields>
  <rowItems count="8">
    <i>
      <x/>
    </i>
    <i>
      <x v="1"/>
    </i>
    <i>
      <x v="2"/>
    </i>
    <i>
      <x v="3"/>
    </i>
    <i>
      <x v="4"/>
    </i>
    <i>
      <x v="5"/>
    </i>
    <i>
      <x v="6"/>
    </i>
    <i t="grand">
      <x/>
    </i>
  </rowItems>
  <colFields count="1">
    <field x="-2"/>
  </colFields>
  <colItems count="3">
    <i>
      <x/>
    </i>
    <i i="1">
      <x v="1"/>
    </i>
    <i i="2">
      <x v="2"/>
    </i>
  </colItems>
  <pageFields count="2">
    <pageField fld="38" item="1" hier="-1"/>
    <pageField fld="11" hier="-1"/>
  </pageFields>
  <dataFields count="3">
    <dataField name="Corrective actions fully addressed " fld="42" baseField="11" baseItem="20"/>
    <dataField name="Corrective action not fully addressed*" fld="41" baseField="44" baseItem="0"/>
    <dataField name="Backsliding " fld="43" baseField="0" baseItem="0"/>
  </dataFields>
  <formats count="6">
    <format dxfId="122">
      <pivotArea type="all" dataOnly="0" outline="0" fieldPosition="0"/>
    </format>
    <format dxfId="121">
      <pivotArea outline="0" collapsedLevelsAreSubtotals="1" fieldPosition="0"/>
    </format>
    <format dxfId="120">
      <pivotArea field="44" type="button" dataOnly="0" labelOnly="1" outline="0" axis="axisRow" fieldPosition="0"/>
    </format>
    <format dxfId="119">
      <pivotArea dataOnly="0" labelOnly="1" fieldPosition="0">
        <references count="1">
          <reference field="44" count="0"/>
        </references>
      </pivotArea>
    </format>
    <format dxfId="118">
      <pivotArea dataOnly="0" labelOnly="1" grandRow="1" outline="0" fieldPosition="0"/>
    </format>
    <format dxfId="117">
      <pivotArea dataOnly="0" labelOnly="1" outline="0" fieldPosition="0">
        <references count="1">
          <reference field="4294967294" count="3">
            <x v="0"/>
            <x v="1"/>
            <x v="2"/>
          </reference>
        </references>
      </pivotArea>
    </format>
  </formats>
  <chartFormats count="9">
    <chartFormat chart="14" format="27" series="1">
      <pivotArea type="data" outline="0" fieldPosition="0">
        <references count="1">
          <reference field="4294967294" count="1" selected="0">
            <x v="0"/>
          </reference>
        </references>
      </pivotArea>
    </chartFormat>
    <chartFormat chart="14" format="28" series="1">
      <pivotArea type="data" outline="0" fieldPosition="0">
        <references count="1">
          <reference field="4294967294" count="1" selected="0">
            <x v="1"/>
          </reference>
        </references>
      </pivotArea>
    </chartFormat>
    <chartFormat chart="14" format="29" series="1">
      <pivotArea type="data" outline="0" fieldPosition="0">
        <references count="1">
          <reference field="4294967294" count="1" selected="0">
            <x v="2"/>
          </reference>
        </references>
      </pivotArea>
    </chartFormat>
    <chartFormat chart="14" format="30">
      <pivotArea type="data" outline="0" fieldPosition="0">
        <references count="2">
          <reference field="4294967294" count="1" selected="0">
            <x v="2"/>
          </reference>
          <reference field="44" count="1" selected="0">
            <x v="0"/>
          </reference>
        </references>
      </pivotArea>
    </chartFormat>
    <chartFormat chart="14" format="31">
      <pivotArea type="data" outline="0" fieldPosition="0">
        <references count="2">
          <reference field="4294967294" count="1" selected="0">
            <x v="2"/>
          </reference>
          <reference field="44" count="1" selected="0">
            <x v="1"/>
          </reference>
        </references>
      </pivotArea>
    </chartFormat>
    <chartFormat chart="14" format="32">
      <pivotArea type="data" outline="0" fieldPosition="0">
        <references count="2">
          <reference field="4294967294" count="1" selected="0">
            <x v="2"/>
          </reference>
          <reference field="44" count="1" selected="0">
            <x v="2"/>
          </reference>
        </references>
      </pivotArea>
    </chartFormat>
    <chartFormat chart="14" format="33">
      <pivotArea type="data" outline="0" fieldPosition="0">
        <references count="2">
          <reference field="4294967294" count="1" selected="0">
            <x v="2"/>
          </reference>
          <reference field="44" count="1" selected="0">
            <x v="4"/>
          </reference>
        </references>
      </pivotArea>
    </chartFormat>
    <chartFormat chart="14" format="34">
      <pivotArea type="data" outline="0" fieldPosition="0">
        <references count="2">
          <reference field="4294967294" count="1" selected="0">
            <x v="2"/>
          </reference>
          <reference field="44" count="1" selected="0">
            <x v="5"/>
          </reference>
        </references>
      </pivotArea>
    </chartFormat>
    <chartFormat chart="14" format="35">
      <pivotArea type="data" outline="0" fieldPosition="0">
        <references count="2">
          <reference field="4294967294" count="1" selected="0">
            <x v="2"/>
          </reference>
          <reference field="4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16B5A744-3CD2-4DA7-A28A-FBB82ABF3D9C}" autoFormatId="16" applyNumberFormats="0" applyBorderFormats="0" applyFontFormats="0" applyPatternFormats="0" applyAlignmentFormats="0" applyWidthHeightFormats="0">
  <queryTableRefresh nextId="14">
    <queryTableFields count="9">
      <queryTableField id="3" name="Country" tableColumnId="3"/>
      <queryTableField id="12" name="EITI Status" tableColumnId="12"/>
      <queryTableField id="5" name="CountryCode ISO2" tableColumnId="5"/>
      <queryTableField id="6" name="CountryCode ISO3" tableColumnId="6"/>
      <queryTableField id="7" name="Date Joined" tableColumnId="7"/>
      <queryTableField id="8" name="Date Left" tableColumnId="8"/>
      <queryTableField id="9" name="National EITI Website" tableColumnId="9"/>
      <queryTableField id="10" name="Latest Validation" tableColumnId="10"/>
      <queryTableField id="11" name="Validation Years"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11" xr16:uid="{66BCD736-E096-4414-8A81-55C34337545D}" autoFormatId="16" applyNumberFormats="0" applyBorderFormats="0" applyFontFormats="0" applyPatternFormats="0" applyAlignmentFormats="0" applyWidthHeightFormats="0">
  <queryTableRefresh nextId="28">
    <queryTableFields count="17">
      <queryTableField id="1" name="Column1" tableColumnId="1"/>
      <queryTableField id="2" name="Validation ID" tableColumnId="2"/>
      <queryTableField id="3" name="Country: Year" tableColumnId="3"/>
      <queryTableField id="4" name="Country code ISO 3" tableColumnId="4"/>
      <queryTableField id="5" name="Country" tableColumnId="5"/>
      <queryTableField id="6" name="Column1.board_decision_url" tableColumnId="6"/>
      <queryTableField id="7" name="Column1.validation_documentation" tableColumnId="7"/>
      <queryTableField id="8" name="Validation year" tableColumnId="8"/>
      <queryTableField id="9" name="Latest Validation" tableColumnId="9"/>
      <queryTableField id="10" name="Country status" tableColumnId="10"/>
      <queryTableField id="11" name="Requirement (#)" tableColumnId="11"/>
      <queryTableField id="12" name="Validation score" tableColumnId="12"/>
      <queryTableField id="13" name="Requirement progress" tableColumnId="13"/>
      <queryTableField id="14" name="Requirement description" tableColumnId="14"/>
      <queryTableField id="15" name="Scorecard URL" tableColumnId="15"/>
      <queryTableField id="16" name="National EITI website" tableColumnId="16"/>
      <queryTableField id="17" name="Data source" tableColumnId="17"/>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3" xr16:uid="{023DAC18-4D56-4E44-BE74-DC4868893456}" autoFormatId="16" applyNumberFormats="0" applyBorderFormats="0" applyFontFormats="0" applyPatternFormats="0" applyAlignmentFormats="0" applyWidthHeightFormats="0">
  <queryTableRefresh nextId="56" unboundColumnsRight="1">
    <queryTableFields count="21">
      <queryTableField id="1" name="Country: Year" tableColumnId="1"/>
      <queryTableField id="2" name="Country" tableColumnId="2"/>
      <queryTableField id="38" name="FirstValidation.Column1" tableColumnId="3"/>
      <queryTableField id="39" name="FirstValidation.Validation ID" tableColumnId="4"/>
      <queryTableField id="40" name="FirstValidation.Country: Year" tableColumnId="5"/>
      <queryTableField id="41" name="FirstValidation.Country code ISO 3" tableColumnId="6"/>
      <queryTableField id="42" name="FirstValidation.Country" tableColumnId="7"/>
      <queryTableField id="43" name="FirstValidation.Column1.board_decision_url" tableColumnId="8"/>
      <queryTableField id="44" name="FirstValidation.Column1.validation_documentation" tableColumnId="9"/>
      <queryTableField id="45" name="FirstValidation.Validation year" tableColumnId="10"/>
      <queryTableField id="46" name="FirstValidation.Latest Validation" tableColumnId="11"/>
      <queryTableField id="47" name="FirstValidation.Country status" tableColumnId="12"/>
      <queryTableField id="48" name="FirstValidation.Requirement (#)" tableColumnId="13"/>
      <queryTableField id="49" name="FirstValidation.Validation score" tableColumnId="14"/>
      <queryTableField id="50" name="FirstValidation.Requirement progress" tableColumnId="15"/>
      <queryTableField id="51" name="FirstValidation.Requirement description" tableColumnId="16"/>
      <queryTableField id="52" name="FirstValidation.Scorecard URL" tableColumnId="17"/>
      <queryTableField id="53" name="FirstValidation.National EITI website" tableColumnId="18"/>
      <queryTableField id="54" name="FirstValidation.Data source" tableColumnId="19"/>
      <queryTableField id="55" name="CountryReq" tableColumnId="20"/>
      <queryTableField id="37" dataBound="0" tableColumnId="3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connectionId="9" xr16:uid="{355FCE49-61A7-46AF-AD05-F74167FDAEE8}" autoFormatId="16" applyNumberFormats="0" applyBorderFormats="0" applyFontFormats="0" applyPatternFormats="0" applyAlignmentFormats="0" applyWidthHeightFormats="0">
  <queryTableRefresh nextId="24" unboundColumnsRight="1">
    <queryTableFields count="21">
      <queryTableField id="21" name="CountryReq2" tableColumnId="21"/>
      <queryTableField id="1" name="Country: Year" tableColumnId="1"/>
      <queryTableField id="2" name="Country" tableColumnId="2"/>
      <queryTableField id="3" name="Column1" tableColumnId="3"/>
      <queryTableField id="4" name="Validation ID" tableColumnId="4"/>
      <queryTableField id="5" name="Country: Year.1" tableColumnId="5"/>
      <queryTableField id="6" name="Country code ISO 3" tableColumnId="6"/>
      <queryTableField id="7" name="Country.1" tableColumnId="7"/>
      <queryTableField id="8" name="Column1.board_decision_url" tableColumnId="8"/>
      <queryTableField id="9" name="Column1.validation_documentation" tableColumnId="9"/>
      <queryTableField id="10" name="Validation year" tableColumnId="10"/>
      <queryTableField id="11" name="Latest Validation" tableColumnId="11"/>
      <queryTableField id="12" name="Country status" tableColumnId="12"/>
      <queryTableField id="13" name="Requirement (#)" tableColumnId="13"/>
      <queryTableField id="14" name="Validation score" tableColumnId="14"/>
      <queryTableField id="15" name="Requirement progress" tableColumnId="15"/>
      <queryTableField id="16" name="Requirement description" tableColumnId="16"/>
      <queryTableField id="17" name="Scorecard URL" tableColumnId="17"/>
      <queryTableField id="18" name="National EITI website" tableColumnId="18"/>
      <queryTableField id="19" name="Data source" tableColumnId="19"/>
      <queryTableField id="23" dataBound="0" tableColumnId="2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4" connectionId="4" xr16:uid="{7F64A700-1B80-40AD-A3E0-BC9A6A01A0AA}" autoFormatId="16" applyNumberFormats="0" applyBorderFormats="0" applyFontFormats="0" applyPatternFormats="0" applyAlignmentFormats="0" applyWidthHeightFormats="0">
  <queryTableRefresh nextId="47" unboundColumnsRight="26">
    <queryTableFields count="45">
      <queryTableField id="1" name="Country" tableColumnId="1"/>
      <queryTableField id="2" name="FirstValidation.Column1" tableColumnId="2"/>
      <queryTableField id="3" name="FirstValidation.Validation ID" tableColumnId="3"/>
      <queryTableField id="4" name="FirstValidation.Country: Year" tableColumnId="4"/>
      <queryTableField id="5" name="FirstValidation.Country code ISO 3" tableColumnId="5"/>
      <queryTableField id="6" name="FirstValidation.Country" tableColumnId="6"/>
      <queryTableField id="7" name="FirstValidation.Column1.board_decision_url" tableColumnId="7"/>
      <queryTableField id="8" name="FirstValidation.Column1.validation_documentation" tableColumnId="8"/>
      <queryTableField id="9" name="FirstValidation.Validation year" tableColumnId="9"/>
      <queryTableField id="10" name="FirstValidation.Latest Validation" tableColumnId="10"/>
      <queryTableField id="11" name="FirstValidation.Country status" tableColumnId="11"/>
      <queryTableField id="12" name="FirstValidation.Requirement (#)" tableColumnId="12"/>
      <queryTableField id="13" name="FirstValidation.Validation score" tableColumnId="13"/>
      <queryTableField id="14" name="FirstValidation.Requirement progress" tableColumnId="14"/>
      <queryTableField id="15" name="FirstValidation.Requirement description" tableColumnId="15"/>
      <queryTableField id="16" name="FirstValidation.Scorecard URL" tableColumnId="16"/>
      <queryTableField id="17" name="FirstValidation.National EITI website" tableColumnId="17"/>
      <queryTableField id="18" name="FirstValidation.Data source" tableColumnId="18"/>
      <queryTableField id="19" name="CountryReq" tableColumnId="19"/>
      <queryTableField id="20" dataBound="0"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 id="30" dataBound="0" tableColumnId="30"/>
      <queryTableField id="31" dataBound="0" tableColumnId="31"/>
      <queryTableField id="32" dataBound="0" tableColumnId="32"/>
      <queryTableField id="33" dataBound="0" tableColumnId="33"/>
      <queryTableField id="34" dataBound="0" tableColumnId="34"/>
      <queryTableField id="35" dataBound="0" tableColumnId="35"/>
      <queryTableField id="36" dataBound="0" tableColumnId="36"/>
      <queryTableField id="37" dataBound="0" tableColumnId="37"/>
      <queryTableField id="38" dataBound="0" tableColumnId="38"/>
      <queryTableField id="39" dataBound="0" tableColumnId="39"/>
      <queryTableField id="46" dataBound="0" tableColumnId="42"/>
      <queryTableField id="40" dataBound="0" tableColumnId="40"/>
      <queryTableField id="41" dataBound="0" tableColumnId="41"/>
      <queryTableField id="43" dataBound="0" tableColumnId="43"/>
      <queryTableField id="44" dataBound="0" tableColumnId="44"/>
      <queryTableField id="45" dataBound="0" tableColumnId="4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A4EC2818-5367-4C12-A042-95AF02F2C944}" sourceName="Country">
  <pivotTables>
    <pivotTable tabId="40" name="PivotTable1"/>
    <pivotTable tabId="42" name="PivotTable1"/>
  </pivotTables>
  <data>
    <tabular pivotCacheId="1066652210">
      <items count="42">
        <i x="32" s="1"/>
        <i x="20" s="1"/>
        <i x="41" s="1"/>
        <i x="21" s="1"/>
        <i x="29" s="1"/>
        <i x="39" s="1"/>
        <i x="26" s="1"/>
        <i x="23" s="1"/>
        <i x="37" s="1"/>
        <i x="38" s="1"/>
        <i x="4" s="1"/>
        <i x="36" s="1"/>
        <i x="18" s="1"/>
        <i x="13" s="1"/>
        <i x="19" s="1"/>
        <i x="5" s="1"/>
        <i x="10" s="1"/>
        <i x="30" s="1"/>
        <i x="34" s="1"/>
        <i x="11" s="1"/>
        <i x="6" s="1"/>
        <i x="0" s="1"/>
        <i x="16" s="1"/>
        <i x="17" s="1"/>
        <i x="1" s="1"/>
        <i x="25" s="1"/>
        <i x="33" s="1"/>
        <i x="2" s="1"/>
        <i x="12" s="1"/>
        <i x="27" s="1"/>
        <i x="3" s="1"/>
        <i x="22" s="1"/>
        <i x="31" s="1"/>
        <i x="40" s="1"/>
        <i x="8" s="1"/>
        <i x="7" s="1"/>
        <i x="15" s="1"/>
        <i x="9" s="1"/>
        <i x="24" s="1"/>
        <i x="35" s="1"/>
        <i x="28" s="1"/>
        <i x="1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quirement" xr10:uid="{84DE9B26-D53E-48A5-A9BC-B66D19277E64}" sourceName="Requirement (#)">
  <pivotTables>
    <pivotTable tabId="40" name="PivotTable4"/>
    <pivotTable tabId="42" name="PivotTable4"/>
  </pivotTables>
  <data>
    <tabular pivotCacheId="1066652210">
      <items count="34">
        <i x="16" s="1"/>
        <i x="9" s="1"/>
        <i x="2" s="1"/>
        <i x="14" s="1"/>
        <i x="30" s="1"/>
        <i x="22" s="1"/>
        <i x="21" s="1"/>
        <i x="19" s="1"/>
        <i x="20" s="1"/>
        <i x="23" s="1"/>
        <i x="28" s="1"/>
        <i x="11" s="1"/>
        <i x="13" s="1"/>
        <i x="31" s="1"/>
        <i x="0" s="1"/>
        <i x="1" s="1"/>
        <i x="15" s="1"/>
        <i x="5" s="1"/>
        <i x="6" s="1"/>
        <i x="7" s="1"/>
        <i x="26" s="1"/>
        <i x="3" s="1"/>
        <i x="32" s="1"/>
        <i x="33" s="1"/>
        <i x="8" s="1"/>
        <i x="12" s="1"/>
        <i x="29" s="1"/>
        <i x="25" s="1"/>
        <i x="27" s="1"/>
        <i x="18" s="1"/>
        <i x="10" s="1"/>
        <i x="24" s="1"/>
        <i x="17"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_Year" xr10:uid="{1FF12466-E9ED-45F2-8884-686ECAB83CF9}" sourceName="Country: Year">
  <pivotTables>
    <pivotTable tabId="57" name="PivotTable12"/>
  </pivotTables>
  <data>
    <tabular pivotCacheId="561960848">
      <items count="44">
        <i x="1" s="1"/>
        <i x="10" s="1"/>
        <i x="19" s="1"/>
        <i x="20" s="1"/>
        <i x="21" s="1"/>
        <i x="24" s="1"/>
        <i x="25" s="1"/>
        <i x="27" s="1"/>
        <i x="34" s="1"/>
        <i x="37" s="1"/>
        <i x="0" s="1" nd="1"/>
        <i x="2" s="1" nd="1"/>
        <i x="3" s="1" nd="1"/>
        <i x="4" s="1" nd="1"/>
        <i x="5" s="1" nd="1"/>
        <i x="6" s="1" nd="1"/>
        <i x="7" s="1" nd="1"/>
        <i x="8" s="1" nd="1"/>
        <i x="9" s="1" nd="1"/>
        <i x="11" s="1" nd="1"/>
        <i x="12" s="1" nd="1"/>
        <i x="13" s="1" nd="1"/>
        <i x="14" s="1" nd="1"/>
        <i x="15" s="1" nd="1"/>
        <i x="16" s="1" nd="1"/>
        <i x="17" s="1" nd="1"/>
        <i x="18" s="1" nd="1"/>
        <i x="42" s="1" nd="1"/>
        <i x="22" s="1" nd="1"/>
        <i x="23" s="1" nd="1"/>
        <i x="26" s="1" nd="1"/>
        <i x="43" s="1" nd="1"/>
        <i x="28" s="1" nd="1"/>
        <i x="29" s="1" nd="1"/>
        <i x="30" s="1" nd="1"/>
        <i x="31" s="1" nd="1"/>
        <i x="32" s="1" nd="1"/>
        <i x="33" s="1" nd="1"/>
        <i x="35" s="1" nd="1"/>
        <i x="36" s="1" nd="1"/>
        <i x="38" s="1" nd="1"/>
        <i x="39" s="1" nd="1"/>
        <i x="40" s="1" nd="1"/>
        <i x="4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639CE45B-6608-4686-A740-020CD5228448}" cache="Slicer_Country" caption="Country" rowHeight="241300"/>
  <slicer name="Requirement (#)" xr10:uid="{F027C12B-C4FA-475A-BEDF-6570DB20924A}" cache="Slicer_Requirement" caption="Requirement (#)"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Year" xr10:uid="{C8B6637C-EF43-4031-A1B2-015E711DCF74}" cache="Slicer_Country__Year" caption="Country: Year" columnCount="4"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D62C3C-A685-4475-96FF-75F701EB1A4E}" name="Country___Validation_overview" displayName="Country___Validation_overview" ref="B5:J66" tableType="queryTable" totalsRowShown="0" headerRowDxfId="279" dataDxfId="278">
  <autoFilter ref="B5:J66" xr:uid="{2915F086-4793-4EEA-A3E0-89AB4546AB76}"/>
  <tableColumns count="9">
    <tableColumn id="3" xr3:uid="{306E5EB4-9078-4B00-ACA9-6373F651B787}" uniqueName="3" name="Country" queryTableFieldId="3" dataDxfId="277"/>
    <tableColumn id="12" xr3:uid="{996DD902-4688-41C0-BD85-3D4EBD6C0833}" uniqueName="12" name="EITI Status" queryTableFieldId="12" dataDxfId="276"/>
    <tableColumn id="5" xr3:uid="{8957C188-8E38-4650-969E-220CA3798653}" uniqueName="5" name="CountryCode ISO2" queryTableFieldId="5" dataDxfId="275"/>
    <tableColumn id="6" xr3:uid="{105CA2A4-24FF-46D8-B8B7-8B49F72223C9}" uniqueName="6" name="CountryCode ISO3" queryTableFieldId="6" dataDxfId="274"/>
    <tableColumn id="7" xr3:uid="{D0D04CB4-B97C-4EA7-89FB-7C7D16D52F85}" uniqueName="7" name="Date Joined" queryTableFieldId="7" dataDxfId="273"/>
    <tableColumn id="8" xr3:uid="{A1DEE189-B944-4C65-B326-BD0A00D5EF95}" uniqueName="8" name="Date Left" queryTableFieldId="8" dataDxfId="272"/>
    <tableColumn id="9" xr3:uid="{1A01CFB2-A38A-453B-8B5E-8BC6CDF8C5F1}" uniqueName="9" name="National EITI Website" queryTableFieldId="9" dataDxfId="271"/>
    <tableColumn id="10" xr3:uid="{D6A73CCE-9146-41E0-877C-DC97C4DD0BFC}" uniqueName="10" name="Latest Validation" queryTableFieldId="10" dataDxfId="270"/>
    <tableColumn id="11" xr3:uid="{3D3642F8-D1D0-4E91-99C2-A7F41C2BD38D}" uniqueName="11" name="Validation Years" queryTableFieldId="11" dataDxfId="26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C6C93D-6056-488F-BB04-F3898BD85ABE}" name="ValidationQuery" displayName="ValidationQuery" ref="B4:R1772" tableType="queryTable" totalsRowShown="0" headerRowDxfId="116" dataDxfId="115">
  <autoFilter ref="B4:R1772" xr:uid="{8F2160BF-0AD9-485D-A2C4-C6455BFFF41D}"/>
  <tableColumns count="17">
    <tableColumn id="1" xr3:uid="{37D31ED2-344A-401C-B6A8-F5F23BCE38A9}" uniqueName="1" name="Column1" queryTableFieldId="1" dataDxfId="114"/>
    <tableColumn id="2" xr3:uid="{0F3D0FF2-6869-4002-B3F3-43BCC849A192}" uniqueName="2" name="Validation ID" queryTableFieldId="2" dataDxfId="113"/>
    <tableColumn id="3" xr3:uid="{AB619BD1-CE90-4737-8F7C-22F272BBA758}" uniqueName="3" name="Country: Year" queryTableFieldId="3" dataDxfId="112"/>
    <tableColumn id="4" xr3:uid="{FF4DF158-8026-4BED-800B-2BB5BD66CD6D}" uniqueName="4" name="Country code ISO 3" queryTableFieldId="4" dataDxfId="111"/>
    <tableColumn id="5" xr3:uid="{25059041-B4C9-4B17-904B-084D474385E3}" uniqueName="5" name="Country" queryTableFieldId="5" dataDxfId="110"/>
    <tableColumn id="6" xr3:uid="{9ABF8A1D-280C-4011-9968-8FE08CE7FF4A}" uniqueName="6" name="Column1.board_decision_url" queryTableFieldId="6" dataDxfId="109"/>
    <tableColumn id="7" xr3:uid="{1F43DB22-95CF-44EE-9E5E-41CC946CC672}" uniqueName="7" name="Column1.validation_documentation" queryTableFieldId="7" dataDxfId="108"/>
    <tableColumn id="8" xr3:uid="{70A02830-8456-4D94-A06C-0C361645BCEC}" uniqueName="8" name="Validation year" queryTableFieldId="8" dataDxfId="107"/>
    <tableColumn id="9" xr3:uid="{F470B8A5-47A2-4E91-B9DD-E03657CBAD0D}" uniqueName="9" name="Latest Validation" queryTableFieldId="9" dataDxfId="106"/>
    <tableColumn id="10" xr3:uid="{DEE1DA4F-E099-42DA-A757-4B124F9D8F6B}" uniqueName="10" name="Country status" queryTableFieldId="10" dataDxfId="105"/>
    <tableColumn id="11" xr3:uid="{284EEFC1-1FA3-4DAA-B7E9-4BCF1E3208F7}" uniqueName="11" name="Requirement (#)" queryTableFieldId="11" dataDxfId="104"/>
    <tableColumn id="12" xr3:uid="{74A29142-EF45-4F37-8E11-EE093C986C05}" uniqueName="12" name="Validation score" queryTableFieldId="12" dataDxfId="103"/>
    <tableColumn id="13" xr3:uid="{7FFC03FE-C62F-44FB-9F68-080EAF7D436C}" uniqueName="13" name="Requirement progress" queryTableFieldId="13" dataDxfId="102"/>
    <tableColumn id="14" xr3:uid="{B2313FC7-2BFA-4270-8093-E0BEF67F21CC}" uniqueName="14" name="Requirement description" queryTableFieldId="14" dataDxfId="101"/>
    <tableColumn id="15" xr3:uid="{72325E56-2336-4D7A-9E72-10C28B59674E}" uniqueName="15" name="Scorecard URL" queryTableFieldId="15" dataDxfId="100"/>
    <tableColumn id="16" xr3:uid="{42035EE1-0AE2-461D-9D87-FAE957C82ADC}" uniqueName="16" name="National EITI website" queryTableFieldId="16" dataDxfId="99"/>
    <tableColumn id="17" xr3:uid="{935E3E69-401B-4D44-B82F-07622C892F08}" uniqueName="17" name="Data source" queryTableFieldId="17" dataDxfId="98"/>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14F02F-90EE-490D-807B-02DDF4245AA7}" name="First_Validations" displayName="First_Validations" ref="B2:V1430" tableType="queryTable" totalsRowShown="0" headerRowDxfId="97" dataDxfId="96">
  <autoFilter ref="B2:V1430" xr:uid="{B47FED2D-B1AD-408A-934B-39914E2E7F39}"/>
  <tableColumns count="21">
    <tableColumn id="1" xr3:uid="{0CF0BE74-1B46-44ED-AE17-D8B962F6BC8B}" uniqueName="1" name="Country: Year" queryTableFieldId="1" dataDxfId="95"/>
    <tableColumn id="2" xr3:uid="{983F2620-5CC6-4F75-9315-F2A951C0F0C9}" uniqueName="2" name="Country" queryTableFieldId="2" dataDxfId="94"/>
    <tableColumn id="3" xr3:uid="{EDDD25D5-B0CA-43AB-995E-993A5572D304}" uniqueName="3" name="FirstValidation.Column1" queryTableFieldId="38" dataDxfId="93"/>
    <tableColumn id="4" xr3:uid="{CACAC61E-5523-482A-B43F-BD44CA9C4377}" uniqueName="4" name="FirstValidation.Validation ID" queryTableFieldId="39" dataDxfId="92"/>
    <tableColumn id="5" xr3:uid="{D75FE761-FC7A-4018-A82E-C8E0F2E12302}" uniqueName="5" name="FirstValidation.Country: Year" queryTableFieldId="40" dataDxfId="91"/>
    <tableColumn id="6" xr3:uid="{22D0A100-9AF3-4110-9E9A-852614F0C200}" uniqueName="6" name="FirstValidation.Country code ISO 3" queryTableFieldId="41" dataDxfId="90"/>
    <tableColumn id="7" xr3:uid="{FF70214B-379F-4A28-BC2E-F63BBA7A68F5}" uniqueName="7" name="FirstValidation.Country" queryTableFieldId="42" dataDxfId="89"/>
    <tableColumn id="8" xr3:uid="{F8529EB9-9A23-4D8B-81CE-D4BFAD2C0BF9}" uniqueName="8" name="FirstValidation.Column1.board_decision_url" queryTableFieldId="43" dataDxfId="88"/>
    <tableColumn id="9" xr3:uid="{1666FBF3-65EC-45E8-8777-394AFA8EE023}" uniqueName="9" name="FirstValidation.Column1.validation_documentation" queryTableFieldId="44" dataDxfId="87"/>
    <tableColumn id="10" xr3:uid="{5DAE6A7D-1B6E-404F-B31E-E7B750506DD5}" uniqueName="10" name="FirstValidation.Validation year" queryTableFieldId="45" dataDxfId="86"/>
    <tableColumn id="11" xr3:uid="{EB6721AB-65D6-4339-BF8C-122B92D406A5}" uniqueName="11" name="FirstValidation.Latest Validation" queryTableFieldId="46" dataDxfId="85"/>
    <tableColumn id="12" xr3:uid="{ADC6D69A-A507-443F-B8B4-20B10A4CEA09}" uniqueName="12" name="FirstValidation.Country status" queryTableFieldId="47" dataDxfId="84"/>
    <tableColumn id="13" xr3:uid="{8889F446-A285-4606-9067-F2410443C983}" uniqueName="13" name="FirstValidation.Requirement (#)" queryTableFieldId="48" dataDxfId="83"/>
    <tableColumn id="14" xr3:uid="{01F7164B-B1DB-478F-B5ED-C4E17C50A856}" uniqueName="14" name="FirstValidation.Validation score" queryTableFieldId="49" dataDxfId="82"/>
    <tableColumn id="15" xr3:uid="{1B6EA2A9-448E-47A9-8D4E-5D902D593A75}" uniqueName="15" name="FirstValidation.Requirement progress" queryTableFieldId="50" dataDxfId="81"/>
    <tableColumn id="16" xr3:uid="{893C30B5-9980-4A11-9651-916CDF46152D}" uniqueName="16" name="FirstValidation.Requirement description" queryTableFieldId="51" dataDxfId="80"/>
    <tableColumn id="17" xr3:uid="{997AF1BF-891F-4610-A583-701CF2BB68A3}" uniqueName="17" name="FirstValidation.Scorecard URL" queryTableFieldId="52" dataDxfId="79"/>
    <tableColumn id="18" xr3:uid="{8627BA51-917B-4DBD-9287-823FB3200E06}" uniqueName="18" name="FirstValidation.National EITI website" queryTableFieldId="53" dataDxfId="78"/>
    <tableColumn id="19" xr3:uid="{29F4EDB1-CDE9-4BD3-9AD5-79C95EED3F4C}" uniqueName="19" name="FirstValidation.Data source" queryTableFieldId="54" dataDxfId="77"/>
    <tableColumn id="20" xr3:uid="{FE8F9C8A-0633-4383-8125-D510BBCB32BC}" uniqueName="20" name="CountryReq" queryTableFieldId="55" dataDxfId="76"/>
    <tableColumn id="37" xr3:uid="{C54901E7-D6CA-45E5-B5B5-9BF68B13E3EC}" uniqueName="37" name="First Validation" queryTableFieldId="37" dataDxfId="75">
      <calculatedColumnFormula>IF(VLOOKUP(First_Validations[[#This Row],[Country]],Last_Validations[[Country]:[Country: Year.1]],4,FALSE)=First_Validations[[#This Row],[FirstValidation.Country: Year]],"First","Second / Last")</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00C9324-E5D2-4222-B7E5-244ED40512F1}" name="Last_Validations" displayName="Last_Validations" ref="B2:V1430" tableType="queryTable" totalsRowShown="0" headerRowDxfId="74" dataDxfId="73">
  <autoFilter ref="B2:V1430" xr:uid="{A2D7BD7A-E478-4F08-9758-EB12FCF52FD4}"/>
  <tableColumns count="21">
    <tableColumn id="21" xr3:uid="{02ADB79B-20DE-44F0-9B0E-D783296C6A72}" uniqueName="21" name="CountryReq2" queryTableFieldId="21" dataDxfId="72"/>
    <tableColumn id="1" xr3:uid="{30EF5A2E-C9DF-4D11-BC64-A5A900E4ACDF}" uniqueName="1" name="Country: Year" queryTableFieldId="1" dataDxfId="71"/>
    <tableColumn id="2" xr3:uid="{A914CA77-FC4D-4AA4-B5F9-72F539588407}" uniqueName="2" name="Country" queryTableFieldId="2" dataDxfId="70"/>
    <tableColumn id="3" xr3:uid="{E565D62E-5F57-40DD-9810-6479DC8BE499}" uniqueName="3" name="Column1" queryTableFieldId="3" dataDxfId="69"/>
    <tableColumn id="4" xr3:uid="{ABE3292C-864F-4BE5-BEA0-CA76ED176A05}" uniqueName="4" name="Validation ID" queryTableFieldId="4" dataDxfId="68"/>
    <tableColumn id="5" xr3:uid="{D3E6A62E-68D5-4592-B656-F974EEA5AA2C}" uniqueName="5" name="Country: Year.1" queryTableFieldId="5" dataDxfId="67"/>
    <tableColumn id="6" xr3:uid="{984FA283-D87B-4489-ABF7-A69286168581}" uniqueName="6" name="Country code ISO 3" queryTableFieldId="6" dataDxfId="66"/>
    <tableColumn id="7" xr3:uid="{64832F73-8DA8-4214-9E31-5761F04C24FE}" uniqueName="7" name="Country.1" queryTableFieldId="7" dataDxfId="65"/>
    <tableColumn id="8" xr3:uid="{E0D7CDD5-56F7-456B-8BE9-D3FD641B4A05}" uniqueName="8" name="Column1.board_decision_url" queryTableFieldId="8" dataDxfId="64"/>
    <tableColumn id="9" xr3:uid="{5D924FA6-DFCF-4F42-B46C-F0847A552139}" uniqueName="9" name="Column1.validation_documentation" queryTableFieldId="9" dataDxfId="63"/>
    <tableColumn id="10" xr3:uid="{F1A84EFC-C321-4913-BB9D-98CF1D281B54}" uniqueName="10" name="Validation year" queryTableFieldId="10" dataDxfId="62"/>
    <tableColumn id="11" xr3:uid="{9CCCCEC6-CAB8-4598-A640-03DF18CF1CCE}" uniqueName="11" name="Latest Validation" queryTableFieldId="11" dataDxfId="61"/>
    <tableColumn id="12" xr3:uid="{1A48EBAD-C3C2-40C0-A2BC-AF5AA3DCFE62}" uniqueName="12" name="Country status" queryTableFieldId="12" dataDxfId="60"/>
    <tableColumn id="13" xr3:uid="{C6A1C0F3-C0C5-453F-883D-5D38C4A62568}" uniqueName="13" name="Requirement (#)" queryTableFieldId="13" dataDxfId="59"/>
    <tableColumn id="14" xr3:uid="{DB708EDE-AD94-4D79-97AB-95366D173107}" uniqueName="14" name="Validation score" queryTableFieldId="14" dataDxfId="58"/>
    <tableColumn id="15" xr3:uid="{29735EC8-0785-4AD9-B9BA-4984A061E1E1}" uniqueName="15" name="Requirement progress" queryTableFieldId="15" dataDxfId="57"/>
    <tableColumn id="16" xr3:uid="{C817920C-6C4D-423B-BE02-1A5E20CBE461}" uniqueName="16" name="Requirement description" queryTableFieldId="16" dataDxfId="56"/>
    <tableColumn id="17" xr3:uid="{35544381-8FA6-400B-BCD8-23A25D499205}" uniqueName="17" name="Scorecard URL" queryTableFieldId="17" dataDxfId="55"/>
    <tableColumn id="18" xr3:uid="{1B883D6F-7040-4436-B951-5B456E835627}" uniqueName="18" name="National EITI website" queryTableFieldId="18" dataDxfId="54"/>
    <tableColumn id="19" xr3:uid="{879F5B12-EEE5-4A73-B002-103A26811B3A}" uniqueName="19" name="Data source" queryTableFieldId="19" dataDxfId="53"/>
    <tableColumn id="22" xr3:uid="{D88FB868-CE37-4183-B26B-A4F2CDCDFAA1}" uniqueName="22" name="First Validation" queryTableFieldId="23" dataDxfId="52">
      <calculatedColumnFormula>IF(Last_Validations[[#This Row],[Country: Year]]=VLOOKUP(Last_Validations[[#This Row],[Country]],First_Validations[[Country]:[FirstValidation.Country: Year]],4,FALSE),"First","Second / Last")</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A39E84-792F-4B31-9122-AB0A78318027}" name="First_Validations__2" displayName="First_Validations__2" ref="B4:AT1432" tableType="queryTable" totalsRowShown="0" headerRowDxfId="51" dataDxfId="50">
  <autoFilter ref="B4:AT1432" xr:uid="{3C3B2B7F-AAEC-4316-86AD-D1AA8BDB455E}"/>
  <tableColumns count="45">
    <tableColumn id="1" xr3:uid="{8AB35F60-DA5E-4580-86AA-62FFE814E44E}" uniqueName="1" name="Country" queryTableFieldId="1" dataDxfId="49"/>
    <tableColumn id="2" xr3:uid="{955E5935-30D0-432C-AEBB-4C5F551890B5}" uniqueName="2" name="FirstValidation.Column1" queryTableFieldId="2" dataDxfId="48"/>
    <tableColumn id="3" xr3:uid="{45B528E2-6E29-479D-87E0-3B96289C204F}" uniqueName="3" name="FirstValidation.Validation ID" queryTableFieldId="3" dataDxfId="47"/>
    <tableColumn id="4" xr3:uid="{FA1A62AB-D61E-4FEA-9920-C0B3F82CC96B}" uniqueName="4" name="FirstValidation.Country: Year" queryTableFieldId="4" dataDxfId="46"/>
    <tableColumn id="5" xr3:uid="{4F7DDC76-7FAE-4D43-8D05-BCB7E9AE66C3}" uniqueName="5" name="FirstValidation.Country code ISO 3" queryTableFieldId="5" dataDxfId="45"/>
    <tableColumn id="6" xr3:uid="{715684A5-B944-483C-A0A3-A2A26264F37F}" uniqueName="6" name="FirstValidation.Country" queryTableFieldId="6" dataDxfId="44"/>
    <tableColumn id="7" xr3:uid="{142C2473-3199-4782-91F0-6650AAF4B142}" uniqueName="7" name="FirstValidation.Column1.board_decision_url" queryTableFieldId="7" dataDxfId="43"/>
    <tableColumn id="8" xr3:uid="{92DCF4C4-1175-4420-87A8-CEE161B0C6E4}" uniqueName="8" name="FirstValidation.Column1.validation_documentation" queryTableFieldId="8" dataDxfId="42"/>
    <tableColumn id="9" xr3:uid="{7FEAA891-2F1D-4330-9541-345EC98FE4CC}" uniqueName="9" name="FirstValidation.Validation year" queryTableFieldId="9" dataDxfId="41"/>
    <tableColumn id="10" xr3:uid="{CB611ED0-380E-4F1A-8F0C-D6C08B11E7B9}" uniqueName="10" name="FirstValidation.Latest Validation" queryTableFieldId="10" dataDxfId="40"/>
    <tableColumn id="11" xr3:uid="{8C744A9A-39D0-48B3-84D4-73E180EB9003}" uniqueName="11" name="FirstValidation.Country status" queryTableFieldId="11" dataDxfId="39"/>
    <tableColumn id="12" xr3:uid="{00BCDE12-CAE0-45F1-826C-67CA36032D53}" uniqueName="12" name="FirstValidation.Requirement (#)" queryTableFieldId="12" dataDxfId="38"/>
    <tableColumn id="13" xr3:uid="{79AB1CDE-5CE7-4DA5-9D81-B95905796DA2}" uniqueName="13" name="FirstValidation.Validation score" queryTableFieldId="13" dataDxfId="37"/>
    <tableColumn id="14" xr3:uid="{A20B6F85-F364-4D37-95B0-CE9E1EEDEA0D}" uniqueName="14" name="FirstValidation.Requirement progress" queryTableFieldId="14" dataDxfId="36"/>
    <tableColumn id="15" xr3:uid="{147FB4D3-812E-4420-AB44-FCB31E91682D}" uniqueName="15" name="FirstValidation.Requirement description" queryTableFieldId="15" dataDxfId="35"/>
    <tableColumn id="16" xr3:uid="{7AD1E9B0-2F9D-40DC-9C19-885791D8F55F}" uniqueName="16" name="FirstValidation.Scorecard URL" queryTableFieldId="16" dataDxfId="34"/>
    <tableColumn id="17" xr3:uid="{1A422564-E9B6-43A8-B2C9-4A7A137FCDEC}" uniqueName="17" name="FirstValidation.National EITI website" queryTableFieldId="17" dataDxfId="33"/>
    <tableColumn id="18" xr3:uid="{2B4C3E86-7182-4921-96FB-EA437AEA51C3}" uniqueName="18" name="FirstValidation.Data source" queryTableFieldId="18" dataDxfId="32"/>
    <tableColumn id="19" xr3:uid="{077DFC78-3458-40B7-AAA2-BF3C940399AE}" uniqueName="19" name="CountryReq" queryTableFieldId="19" dataDxfId="31"/>
    <tableColumn id="20" xr3:uid="{FE123709-8933-4EAE-9C1E-CC85222EE507}" uniqueName="20" name="Country: Year" queryTableFieldId="20" dataDxfId="30">
      <calculatedColumnFormula>VLOOKUP(First_Validations__2[[#This Row],[CountryReq]],Last_Validations[],COLUMNS($B:B)+1,FALSE)</calculatedColumnFormula>
    </tableColumn>
    <tableColumn id="21" xr3:uid="{45242E02-CC85-47A5-B5F0-678C351CA71F}" uniqueName="21" name="Country2" queryTableFieldId="21" dataDxfId="29">
      <calculatedColumnFormula>VLOOKUP(First_Validations__2[[#This Row],[CountryReq]],Last_Validations[],COLUMNS($B:C)+1,FALSE)</calculatedColumnFormula>
    </tableColumn>
    <tableColumn id="22" xr3:uid="{0A7506F3-D613-4080-B5A8-04195218EBF6}" uniqueName="22" name="Column1" queryTableFieldId="22" dataDxfId="28">
      <calculatedColumnFormula>VLOOKUP(First_Validations__2[[#This Row],[CountryReq]],Last_Validations[],COLUMNS($B:D)+1,FALSE)</calculatedColumnFormula>
    </tableColumn>
    <tableColumn id="23" xr3:uid="{39DD82C6-7EA9-4783-B607-1CCFEFA27A85}" uniqueName="23" name="Validation ID" queryTableFieldId="23" dataDxfId="27">
      <calculatedColumnFormula>VLOOKUP(First_Validations__2[[#This Row],[CountryReq]],Last_Validations[],COLUMNS($B:E)+1,FALSE)</calculatedColumnFormula>
    </tableColumn>
    <tableColumn id="24" xr3:uid="{A4C61BA3-2C7A-4408-819F-7B5730D6C09A}" uniqueName="24" name="Country: Year.1" queryTableFieldId="24" dataDxfId="26">
      <calculatedColumnFormula>VLOOKUP(First_Validations__2[[#This Row],[CountryReq]],Last_Validations[],COLUMNS($B:F)+1,FALSE)</calculatedColumnFormula>
    </tableColumn>
    <tableColumn id="25" xr3:uid="{64C55C0F-1304-44AE-98AF-3C6F8C5A7FBF}" uniqueName="25" name="Country code ISO 3" queryTableFieldId="25" dataDxfId="25">
      <calculatedColumnFormula>VLOOKUP(First_Validations__2[[#This Row],[CountryReq]],Last_Validations[],COLUMNS($B:G)+1,FALSE)</calculatedColumnFormula>
    </tableColumn>
    <tableColumn id="26" xr3:uid="{0E9C08F4-11DE-4C82-810D-C819764893FC}" uniqueName="26" name="Country.1" queryTableFieldId="26" dataDxfId="24">
      <calculatedColumnFormula>VLOOKUP(First_Validations__2[[#This Row],[CountryReq]],Last_Validations[],COLUMNS($B:H)+1,FALSE)</calculatedColumnFormula>
    </tableColumn>
    <tableColumn id="27" xr3:uid="{8CE17D68-BE74-43FD-9573-AA001A2A523D}" uniqueName="27" name="Column1.board_decision_url" queryTableFieldId="27" dataDxfId="23">
      <calculatedColumnFormula>VLOOKUP(First_Validations__2[[#This Row],[CountryReq]],Last_Validations[],COLUMNS($B:I)+1,FALSE)</calculatedColumnFormula>
    </tableColumn>
    <tableColumn id="28" xr3:uid="{65883DF2-6DFD-44CD-9589-2AD21616B93E}" uniqueName="28" name="Column1.validation_documentation" queryTableFieldId="28" dataDxfId="22">
      <calculatedColumnFormula>VLOOKUP(First_Validations__2[[#This Row],[CountryReq]],Last_Validations[],COLUMNS($B:J)+1,FALSE)</calculatedColumnFormula>
    </tableColumn>
    <tableColumn id="29" xr3:uid="{233A2EB2-8371-41D1-99F8-BA754755A7F2}" uniqueName="29" name="Validation year" queryTableFieldId="29" dataDxfId="21">
      <calculatedColumnFormula>VLOOKUP(First_Validations__2[[#This Row],[CountryReq]],Last_Validations[],COLUMNS($B:K)+1,FALSE)</calculatedColumnFormula>
    </tableColumn>
    <tableColumn id="30" xr3:uid="{7CA8D072-AC6F-428D-AA15-447797D416D6}" uniqueName="30" name="Latest Validation" queryTableFieldId="30" dataDxfId="20">
      <calculatedColumnFormula>VLOOKUP(First_Validations__2[[#This Row],[CountryReq]],Last_Validations[],COLUMNS($B:L)+1,FALSE)</calculatedColumnFormula>
    </tableColumn>
    <tableColumn id="31" xr3:uid="{C3FC4C7E-155E-435D-87C1-8D0630BE8800}" uniqueName="31" name="Country status" queryTableFieldId="31" dataDxfId="19">
      <calculatedColumnFormula>VLOOKUP(First_Validations__2[[#This Row],[CountryReq]],Last_Validations[],COLUMNS($B:M)+1,FALSE)</calculatedColumnFormula>
    </tableColumn>
    <tableColumn id="32" xr3:uid="{134A4F69-08E5-401F-A8D5-C28BB5603434}" uniqueName="32" name="Requirement (#)" queryTableFieldId="32" dataDxfId="18">
      <calculatedColumnFormula>VLOOKUP(First_Validations__2[[#This Row],[CountryReq]],Last_Validations[],COLUMNS($B:N)+1,FALSE)</calculatedColumnFormula>
    </tableColumn>
    <tableColumn id="33" xr3:uid="{DED544BA-1231-41F8-BC93-68E4A8C93189}" uniqueName="33" name="Validation score" queryTableFieldId="33" dataDxfId="17">
      <calculatedColumnFormula>VLOOKUP(First_Validations__2[[#This Row],[CountryReq]],Last_Validations[],COLUMNS($B:O)+1,FALSE)</calculatedColumnFormula>
    </tableColumn>
    <tableColumn id="34" xr3:uid="{7E176344-7B2B-424C-B0F7-A50C439AF4B1}" uniqueName="34" name="Requirement progress" queryTableFieldId="34" dataDxfId="16">
      <calculatedColumnFormula>VLOOKUP(First_Validations__2[[#This Row],[CountryReq]],Last_Validations[],COLUMNS($B:P)+1,FALSE)</calculatedColumnFormula>
    </tableColumn>
    <tableColumn id="35" xr3:uid="{6341408B-FCD5-4357-A884-419C82A3B949}" uniqueName="35" name="Requirement description" queryTableFieldId="35" dataDxfId="15">
      <calculatedColumnFormula>VLOOKUP(First_Validations__2[[#This Row],[CountryReq]],Last_Validations[],COLUMNS($B:Q)+1,FALSE)</calculatedColumnFormula>
    </tableColumn>
    <tableColumn id="36" xr3:uid="{C417F973-F5DB-43D5-9285-7FA9A455C2AB}" uniqueName="36" name="Scorecard URL" queryTableFieldId="36" dataDxfId="14">
      <calculatedColumnFormula>VLOOKUP(First_Validations__2[[#This Row],[CountryReq]],Last_Validations[],COLUMNS($B:R)+1,FALSE)</calculatedColumnFormula>
    </tableColumn>
    <tableColumn id="37" xr3:uid="{9506DE5F-ED03-46FE-ABBE-0585052D3EB6}" uniqueName="37" name="National EITI website" queryTableFieldId="37" dataDxfId="13">
      <calculatedColumnFormula>VLOOKUP(First_Validations__2[[#This Row],[CountryReq]],Last_Validations[],COLUMNS($B:S)+1,FALSE)</calculatedColumnFormula>
    </tableColumn>
    <tableColumn id="38" xr3:uid="{5F0DEDC8-59C3-466F-B835-061E304ABA60}" uniqueName="38" name="Data source" queryTableFieldId="38" dataDxfId="12">
      <calculatedColumnFormula>VLOOKUP(First_Validations__2[[#This Row],[CountryReq]],Last_Validations[],COLUMNS($B:T)+1,FALSE)</calculatedColumnFormula>
    </tableColumn>
    <tableColumn id="39" xr3:uid="{92F851B5-082D-4007-8E12-46776E1464BE}" uniqueName="39" name="Validation #" queryTableFieldId="39" dataDxfId="11">
      <calculatedColumnFormula>IF(First_Validations__2[[#This Row],[FirstValidation.Country: Year]]=First_Validations__2[[#This Row],[Country: Year]],"First","Second / Last")</calculatedColumnFormula>
    </tableColumn>
    <tableColumn id="42" xr3:uid="{8CC83DB7-6C3C-4067-BC6A-2D57A7CE7B9C}" uniqueName="42" name="Corrective action" queryTableFieldId="46" dataDxfId="10">
      <calculatedColumnFormula>IF(AND(First_Validations__2[[#This Row],[FirstValidation.Validation score]]&lt;5,First_Validations__2[[#This Row],[FirstValidation.Validation score]]&gt;1),1,0)</calculatedColumnFormula>
    </tableColumn>
    <tableColumn id="40" xr3:uid="{1BD3737F-FE83-49B4-82CA-687CE38CF3D8}" uniqueName="40" name="Progress change" queryTableFieldId="40" dataDxfId="9">
      <calculatedColumnFormula>First_Validations__2[[#This Row],[Validation score]]-First_Validations__2[[#This Row],[FirstValidation.Validation score]]</calculatedColumnFormula>
    </tableColumn>
    <tableColumn id="41" xr3:uid="{58BFB404-6C11-4E43-8E99-8567775198E1}" uniqueName="41" name="Corrective action not fully addressed" queryTableFieldId="41" dataDxfId="8">
      <calculatedColumnFormula>IF(AND(First_Validations__2[[#This Row],[Corrective action]]=1,First_Validations__2[[#This Row],[Validation score]]&lt;5,First_Validations__2[[#This Row],[Validation score]]&gt;1),1,0)</calculatedColumnFormula>
    </tableColumn>
    <tableColumn id="43" xr3:uid="{CB54A963-8B39-438F-B79E-7C220F31B3E0}" uniqueName="43" name="Corrective actions fully addressed" queryTableFieldId="43" dataDxfId="7">
      <calculatedColumnFormula>IF(AND(First_Validations__2[[#This Row],[Corrective action]]=1,OR(First_Validations__2[[#This Row],[Validation score]]&gt;4,First_Validations__2[[#This Row],[Validation score]]&lt;2)),1,0)</calculatedColumnFormula>
    </tableColumn>
    <tableColumn id="44" xr3:uid="{E092F3E5-CE4B-425F-8C1B-0CA02A16350C}" uniqueName="44" name="Backsliding" queryTableFieldId="44" dataDxfId="6">
      <calculatedColumnFormula>IF(AND(First_Validations__2[[#This Row],[Validation '#]]="Second / Last",(First_Validations__2[[#This Row],[Validation score]]-First_Validations__2[[#This Row],[FirstValidation.Validation score]])&lt;0,First_Validations__2[[#This Row],[FirstValidation.Validation score]]&gt;4,First_Validations__2[[#This Row],[Validation score]]&gt;1),1,0)</calculatedColumnFormula>
    </tableColumn>
    <tableColumn id="45" xr3:uid="{7D2C9CC8-B6DC-4D58-B5F7-89221CDB8E5E}" uniqueName="45" name="Category" queryTableFieldId="45" dataDxfId="5">
      <calculatedColumnFormula>VLOOKUP(First_Validations__2[[#This Row],[Requirement ('#)]],Requirements[[Requirements]:[Categories2]],2,FALSE)</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1CB1376-3983-4150-A9C3-5A2D8D79808E}" name="Requirements" displayName="Requirements" ref="A2:C36" totalsRowShown="0" headerRowDxfId="4" dataDxfId="3">
  <autoFilter ref="A2:C36" xr:uid="{55250824-C731-40EE-8CD3-B8CAAFAB1C36}"/>
  <tableColumns count="3">
    <tableColumn id="1" xr3:uid="{7DBA75BF-6E17-4C30-8AFE-F11D7BA66BC2}" name="Categories" dataDxfId="2"/>
    <tableColumn id="2" xr3:uid="{EAFBC4F8-A5CF-4645-98BE-689B1FF55CCA}" name="Requirements" dataDxfId="1"/>
    <tableColumn id="3" xr3:uid="{B1BCEC48-C1D8-4289-8BFF-88F44CF85002}" name="Categories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secretariat@eiti.org" TargetMode="External"/><Relationship Id="rId7" Type="http://schemas.openxmlformats.org/officeDocument/2006/relationships/drawing" Target="../drawings/drawing1.xml"/><Relationship Id="rId2" Type="http://schemas.openxmlformats.org/officeDocument/2006/relationships/hyperlink" Target="https://eiti.org/" TargetMode="External"/><Relationship Id="rId1" Type="http://schemas.openxmlformats.org/officeDocument/2006/relationships/hyperlink" Target="https://eiti.org/validation" TargetMode="External"/><Relationship Id="rId6" Type="http://schemas.openxmlformats.org/officeDocument/2006/relationships/printerSettings" Target="../printerSettings/printerSettings1.bin"/><Relationship Id="rId5" Type="http://schemas.openxmlformats.org/officeDocument/2006/relationships/hyperlink" Target="https://eiti.org/blog/crunching-numbers-on-eiti-validation" TargetMode="External"/><Relationship Id="rId4" Type="http://schemas.openxmlformats.org/officeDocument/2006/relationships/hyperlink" Target="https://eiti.org/api"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microsoft.com/office/2007/relationships/slicer" Target="../slicers/slicer2.x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0460-7904-4EA7-A74C-ABD45CB71D6F}">
  <dimension ref="B1:C33"/>
  <sheetViews>
    <sheetView showGridLines="0" tabSelected="1" zoomScale="85" zoomScaleNormal="85" workbookViewId="0"/>
  </sheetViews>
  <sheetFormatPr defaultColWidth="10.140625" defaultRowHeight="16.5"/>
  <cols>
    <col min="1" max="1" width="3" style="20" customWidth="1"/>
    <col min="2" max="2" width="27.7109375" style="20" bestFit="1" customWidth="1"/>
    <col min="3" max="3" width="112.42578125" style="20" customWidth="1"/>
    <col min="4" max="16384" width="10.140625" style="20"/>
  </cols>
  <sheetData>
    <row r="1" spans="2:3" ht="12.75" customHeight="1">
      <c r="B1" s="95"/>
      <c r="C1" s="95"/>
    </row>
    <row r="2" spans="2:3" ht="40.5" customHeight="1" thickBot="1">
      <c r="B2" s="96" t="s">
        <v>3514</v>
      </c>
      <c r="C2" s="96"/>
    </row>
    <row r="3" spans="2:3">
      <c r="B3" s="97"/>
      <c r="C3" s="97"/>
    </row>
    <row r="4" spans="2:3" ht="21.75" thickBot="1">
      <c r="B4" s="98" t="s">
        <v>3515</v>
      </c>
      <c r="C4" s="98"/>
    </row>
    <row r="5" spans="2:3">
      <c r="B5" s="99" t="s">
        <v>3516</v>
      </c>
      <c r="C5" s="99"/>
    </row>
    <row r="6" spans="2:3">
      <c r="B6" s="21"/>
      <c r="C6" s="21"/>
    </row>
    <row r="7" spans="2:3" ht="36" customHeight="1">
      <c r="B7" s="122" t="s">
        <v>3554</v>
      </c>
      <c r="C7" s="122"/>
    </row>
    <row r="8" spans="2:3">
      <c r="B8" s="102"/>
      <c r="C8" s="102"/>
    </row>
    <row r="9" spans="2:3" ht="35.25" customHeight="1">
      <c r="B9" s="103" t="s">
        <v>3517</v>
      </c>
      <c r="C9" s="103"/>
    </row>
    <row r="10" spans="2:3">
      <c r="B10" s="102"/>
      <c r="C10" s="102"/>
    </row>
    <row r="11" spans="2:3" ht="63.75" customHeight="1">
      <c r="B11" s="104" t="s">
        <v>3553</v>
      </c>
      <c r="C11" s="104"/>
    </row>
    <row r="12" spans="2:3">
      <c r="B12" s="22"/>
      <c r="C12" s="22"/>
    </row>
    <row r="13" spans="2:3" ht="17.25" thickBot="1">
      <c r="B13" s="22"/>
      <c r="C13" s="22"/>
    </row>
    <row r="14" spans="2:3" ht="17.25" thickBot="1">
      <c r="B14" s="23" t="s">
        <v>3518</v>
      </c>
      <c r="C14" s="23" t="s">
        <v>3519</v>
      </c>
    </row>
    <row r="15" spans="2:3" ht="31.5">
      <c r="B15" s="24" t="s">
        <v>1926</v>
      </c>
      <c r="C15" s="25" t="s">
        <v>3520</v>
      </c>
    </row>
    <row r="16" spans="2:3" ht="31.5" customHeight="1">
      <c r="B16" s="26" t="s">
        <v>1890</v>
      </c>
      <c r="C16" s="27" t="s">
        <v>3521</v>
      </c>
    </row>
    <row r="17" spans="2:3" ht="47.25">
      <c r="B17" s="28" t="s">
        <v>3523</v>
      </c>
      <c r="C17" s="29" t="s">
        <v>3538</v>
      </c>
    </row>
    <row r="18" spans="2:3" ht="63">
      <c r="B18" s="26" t="s">
        <v>3522</v>
      </c>
      <c r="C18" s="27" t="s">
        <v>3541</v>
      </c>
    </row>
    <row r="19" spans="2:3" ht="47.25">
      <c r="B19" s="28" t="s">
        <v>3524</v>
      </c>
      <c r="C19" s="29" t="s">
        <v>3549</v>
      </c>
    </row>
    <row r="20" spans="2:3" ht="31.5">
      <c r="B20" s="26" t="s">
        <v>3547</v>
      </c>
      <c r="C20" s="27" t="s">
        <v>3550</v>
      </c>
    </row>
    <row r="21" spans="2:3" ht="79.5" thickBot="1">
      <c r="B21" s="30" t="s">
        <v>3525</v>
      </c>
      <c r="C21" s="31" t="s">
        <v>3551</v>
      </c>
    </row>
    <row r="22" spans="2:3">
      <c r="B22" s="32"/>
      <c r="C22" s="32"/>
    </row>
    <row r="23" spans="2:3" ht="17.25" thickBot="1">
      <c r="B23" s="33"/>
      <c r="C23" s="33"/>
    </row>
    <row r="24" spans="2:3" ht="20.25" thickBot="1">
      <c r="B24" s="105" t="s">
        <v>3526</v>
      </c>
      <c r="C24" s="105"/>
    </row>
    <row r="25" spans="2:3" ht="33.75" customHeight="1">
      <c r="B25" s="106" t="s">
        <v>3552</v>
      </c>
      <c r="C25" s="106"/>
    </row>
    <row r="26" spans="2:3">
      <c r="B26" s="107"/>
      <c r="C26" s="107"/>
    </row>
    <row r="27" spans="2:3">
      <c r="B27" s="107"/>
      <c r="C27" s="107"/>
    </row>
    <row r="28" spans="2:3">
      <c r="B28" s="107"/>
      <c r="C28" s="107"/>
    </row>
    <row r="29" spans="2:3">
      <c r="B29" s="107"/>
      <c r="C29" s="107"/>
    </row>
    <row r="30" spans="2:3">
      <c r="B30" s="107"/>
      <c r="C30" s="107"/>
    </row>
    <row r="31" spans="2:3" ht="17.25" thickBot="1">
      <c r="B31" s="108"/>
      <c r="C31" s="108"/>
    </row>
    <row r="32" spans="2:3">
      <c r="B32" s="100" t="s">
        <v>3527</v>
      </c>
      <c r="C32" s="100"/>
    </row>
    <row r="33" spans="2:3">
      <c r="B33" s="101" t="s">
        <v>3528</v>
      </c>
      <c r="C33" s="101"/>
    </row>
  </sheetData>
  <mergeCells count="14">
    <mergeCell ref="B32:C32"/>
    <mergeCell ref="B33:C33"/>
    <mergeCell ref="B8:C8"/>
    <mergeCell ref="B9:C9"/>
    <mergeCell ref="B10:C10"/>
    <mergeCell ref="B11:C11"/>
    <mergeCell ref="B24:C24"/>
    <mergeCell ref="B25:C31"/>
    <mergeCell ref="B7:C7"/>
    <mergeCell ref="B1:C1"/>
    <mergeCell ref="B2:C2"/>
    <mergeCell ref="B3:C3"/>
    <mergeCell ref="B4:C4"/>
    <mergeCell ref="B5:C5"/>
  </mergeCells>
  <hyperlinks>
    <hyperlink ref="B9:C9" r:id="rId1" display="The data provides a snapshot of available data from Validation of EITI implementation. For more information about EITI Validation, please see https://eiti.org/validation." xr:uid="{BA057C0C-2383-4F7E-BDCD-DCBF7E6FAD6C}"/>
    <hyperlink ref="B32:C32" r:id="rId2" display="For more information, please visist EITI.org" xr:uid="{686EBFDB-52DB-45F4-BCE1-EDFB44949C91}"/>
    <hyperlink ref="B33" r:id="rId3" xr:uid="{7FE61AD1-9CDB-416B-8137-B408FBE642B1}"/>
    <hyperlink ref="B11:C11" r:id="rId4" display="This file is connected to various parts of EITI's API via https://eiti.org/api/v1.0/score_data and https://eiti.org/api/v2.0/implementing_country. This dataset was latest updated on 24 July 2019. To see the same analysis using the latest data, go to the tab &quot;Data&quot; on your excel and then click &quot;Refresh all&quot; once. Allow the queries to work for about 60 seconds, and click &quot;Refresh all&quot; once more. The data should then load within a couple of seconds." xr:uid="{4E6C82AA-EA4C-4EFD-AD84-318AA2B77FD1}"/>
    <hyperlink ref="B7:C7" r:id="rId5" display="The EITI regularly monitors and reviews its procedures and results. This dataset was used to inform the EITI Board through its Validation Committee, please see our blog on the uses and limitations of this EITI data on https://eiti.org/blog/crunching-numbers-on-eiti-validation." xr:uid="{8242F7B3-A0BA-4B78-9D12-C10CB62B234F}"/>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DF178-3237-443F-994B-13AD03475271}">
  <dimension ref="B2:V1430"/>
  <sheetViews>
    <sheetView workbookViewId="0"/>
  </sheetViews>
  <sheetFormatPr defaultColWidth="8.85546875" defaultRowHeight="15.75"/>
  <cols>
    <col min="1" max="1" width="8.85546875" style="34"/>
    <col min="2" max="2" width="64.42578125" style="34" bestFit="1" customWidth="1"/>
    <col min="3" max="3" width="26.42578125" style="34" bestFit="1" customWidth="1"/>
    <col min="4" max="4" width="21.140625" style="34" bestFit="1" customWidth="1"/>
    <col min="5" max="5" width="11.140625" style="34" bestFit="1" customWidth="1"/>
    <col min="6" max="6" width="14.7109375" style="34" bestFit="1" customWidth="1"/>
    <col min="7" max="7" width="26.42578125" style="34" bestFit="1" customWidth="1"/>
    <col min="8" max="8" width="20.140625" style="34" bestFit="1" customWidth="1"/>
    <col min="9" max="9" width="21.140625" style="34" bestFit="1" customWidth="1"/>
    <col min="10" max="10" width="81.140625" style="34" bestFit="1" customWidth="1"/>
    <col min="11" max="11" width="65.42578125" style="34" bestFit="1" customWidth="1"/>
    <col min="12" max="12" width="16.85546875" style="34" bestFit="1" customWidth="1"/>
    <col min="13" max="13" width="18.28515625" style="34" bestFit="1" customWidth="1"/>
    <col min="14" max="14" width="31.28515625" style="34" bestFit="1" customWidth="1"/>
    <col min="15" max="15" width="43.85546875" style="34" bestFit="1" customWidth="1"/>
    <col min="16" max="16" width="17.7109375" style="34" bestFit="1" customWidth="1"/>
    <col min="17" max="17" width="27.85546875" style="34" bestFit="1" customWidth="1"/>
    <col min="18" max="18" width="81.140625" style="34" bestFit="1" customWidth="1"/>
    <col min="19" max="19" width="64.28515625" style="34" bestFit="1" customWidth="1"/>
    <col min="20" max="20" width="46.42578125" style="34" bestFit="1" customWidth="1"/>
    <col min="21" max="21" width="36.42578125" style="34" bestFit="1" customWidth="1"/>
    <col min="22" max="22" width="16.85546875" style="34" bestFit="1" customWidth="1"/>
    <col min="23" max="16384" width="8.85546875" style="34"/>
  </cols>
  <sheetData>
    <row r="2" spans="2:22">
      <c r="B2" s="34" t="s">
        <v>3399</v>
      </c>
      <c r="C2" s="34" t="s">
        <v>6</v>
      </c>
      <c r="D2" s="34" t="s">
        <v>1676</v>
      </c>
      <c r="E2" s="34" t="s">
        <v>1413</v>
      </c>
      <c r="F2" s="34" t="s">
        <v>1770</v>
      </c>
      <c r="G2" s="34" t="s">
        <v>1981</v>
      </c>
      <c r="H2" s="34" t="s">
        <v>1771</v>
      </c>
      <c r="I2" s="34" t="s">
        <v>1982</v>
      </c>
      <c r="J2" s="34" t="s">
        <v>1772</v>
      </c>
      <c r="K2" s="34" t="s">
        <v>1773</v>
      </c>
      <c r="L2" s="34" t="s">
        <v>1774</v>
      </c>
      <c r="M2" s="34" t="s">
        <v>1775</v>
      </c>
      <c r="N2" s="34" t="s">
        <v>1776</v>
      </c>
      <c r="O2" s="34" t="s">
        <v>1777</v>
      </c>
      <c r="P2" s="34" t="s">
        <v>1778</v>
      </c>
      <c r="Q2" s="34" t="s">
        <v>1779</v>
      </c>
      <c r="R2" s="34" t="s">
        <v>1780</v>
      </c>
      <c r="S2" s="34" t="s">
        <v>1781</v>
      </c>
      <c r="T2" s="34" t="s">
        <v>1782</v>
      </c>
      <c r="U2" s="34" t="s">
        <v>1783</v>
      </c>
      <c r="V2" s="34" t="s">
        <v>1986</v>
      </c>
    </row>
    <row r="3" spans="2:22">
      <c r="B3" s="34" t="s">
        <v>2008</v>
      </c>
      <c r="C3" s="34" t="s">
        <v>1150</v>
      </c>
      <c r="D3" s="34" t="s">
        <v>1415</v>
      </c>
      <c r="E3" s="34">
        <v>1</v>
      </c>
      <c r="F3" s="34">
        <v>41</v>
      </c>
      <c r="G3" s="34" t="s">
        <v>1150</v>
      </c>
      <c r="H3" s="34" t="s">
        <v>1416</v>
      </c>
      <c r="I3" s="34" t="s">
        <v>1415</v>
      </c>
      <c r="J3" s="34" t="s">
        <v>1151</v>
      </c>
      <c r="K3" s="34" t="s">
        <v>1152</v>
      </c>
      <c r="L3" s="34">
        <v>2017</v>
      </c>
      <c r="M3" s="34">
        <v>2019</v>
      </c>
      <c r="N3" s="34" t="s">
        <v>1766</v>
      </c>
      <c r="O3" s="34" t="s">
        <v>1811</v>
      </c>
      <c r="P3" s="34">
        <v>3</v>
      </c>
      <c r="Q3" s="34" t="s">
        <v>1798</v>
      </c>
      <c r="R3" s="34" t="s">
        <v>1174</v>
      </c>
      <c r="S3" s="34" t="s">
        <v>1152</v>
      </c>
      <c r="T3" s="34" t="s">
        <v>1418</v>
      </c>
      <c r="U3" s="34" t="s">
        <v>1870</v>
      </c>
      <c r="V3" s="36" t="str">
        <f>IF(Last_Validations[[#This Row],[Country: Year]]=VLOOKUP(Last_Validations[[#This Row],[Country]],First_Validations[[Country]:[FirstValidation.Country: Year]],4,FALSE),"First","Second / Last")</f>
        <v>First</v>
      </c>
    </row>
    <row r="4" spans="2:22">
      <c r="B4" s="34" t="s">
        <v>2005</v>
      </c>
      <c r="C4" s="34" t="s">
        <v>1150</v>
      </c>
      <c r="D4" s="34" t="s">
        <v>1415</v>
      </c>
      <c r="E4" s="34">
        <v>1</v>
      </c>
      <c r="F4" s="34">
        <v>41</v>
      </c>
      <c r="G4" s="34" t="s">
        <v>1150</v>
      </c>
      <c r="H4" s="34" t="s">
        <v>1416</v>
      </c>
      <c r="I4" s="34" t="s">
        <v>1415</v>
      </c>
      <c r="J4" s="34" t="s">
        <v>1151</v>
      </c>
      <c r="K4" s="34" t="s">
        <v>1152</v>
      </c>
      <c r="L4" s="34">
        <v>2017</v>
      </c>
      <c r="M4" s="34">
        <v>2019</v>
      </c>
      <c r="N4" s="34" t="s">
        <v>1766</v>
      </c>
      <c r="O4" s="34" t="s">
        <v>1810</v>
      </c>
      <c r="P4" s="34">
        <v>4</v>
      </c>
      <c r="Q4" s="34" t="s">
        <v>1767</v>
      </c>
      <c r="R4" s="34" t="s">
        <v>1173</v>
      </c>
      <c r="S4" s="34" t="s">
        <v>1152</v>
      </c>
      <c r="T4" s="34" t="s">
        <v>1418</v>
      </c>
      <c r="U4" s="34" t="s">
        <v>1870</v>
      </c>
      <c r="V4" s="36" t="str">
        <f>IF(Last_Validations[[#This Row],[Country: Year]]=VLOOKUP(Last_Validations[[#This Row],[Country]],First_Validations[[Country]:[FirstValidation.Country: Year]],4,FALSE),"First","Second / Last")</f>
        <v>First</v>
      </c>
    </row>
    <row r="5" spans="2:22">
      <c r="B5" s="34" t="s">
        <v>2013</v>
      </c>
      <c r="C5" s="34" t="s">
        <v>1150</v>
      </c>
      <c r="D5" s="34" t="s">
        <v>1415</v>
      </c>
      <c r="E5" s="34">
        <v>1</v>
      </c>
      <c r="F5" s="34">
        <v>41</v>
      </c>
      <c r="G5" s="34" t="s">
        <v>1150</v>
      </c>
      <c r="H5" s="34" t="s">
        <v>1416</v>
      </c>
      <c r="I5" s="34" t="s">
        <v>1415</v>
      </c>
      <c r="J5" s="34" t="s">
        <v>1151</v>
      </c>
      <c r="K5" s="34" t="s">
        <v>1152</v>
      </c>
      <c r="L5" s="34">
        <v>2017</v>
      </c>
      <c r="M5" s="34">
        <v>2019</v>
      </c>
      <c r="N5" s="34" t="s">
        <v>1766</v>
      </c>
      <c r="O5" s="34" t="s">
        <v>1813</v>
      </c>
      <c r="P5" s="34">
        <v>1</v>
      </c>
      <c r="Q5" s="34" t="s">
        <v>1796</v>
      </c>
      <c r="R5" s="34" t="s">
        <v>1176</v>
      </c>
      <c r="S5" s="34" t="s">
        <v>1152</v>
      </c>
      <c r="T5" s="34" t="s">
        <v>1418</v>
      </c>
      <c r="U5" s="34" t="s">
        <v>1870</v>
      </c>
      <c r="V5" s="36" t="str">
        <f>IF(Last_Validations[[#This Row],[Country: Year]]=VLOOKUP(Last_Validations[[#This Row],[Country]],First_Validations[[Country]:[FirstValidation.Country: Year]],4,FALSE),"First","Second / Last")</f>
        <v>First</v>
      </c>
    </row>
    <row r="6" spans="2:22">
      <c r="B6" s="34" t="s">
        <v>2007</v>
      </c>
      <c r="C6" s="34" t="s">
        <v>1150</v>
      </c>
      <c r="D6" s="34" t="s">
        <v>1415</v>
      </c>
      <c r="E6" s="34">
        <v>1</v>
      </c>
      <c r="F6" s="34">
        <v>41</v>
      </c>
      <c r="G6" s="34" t="s">
        <v>1150</v>
      </c>
      <c r="H6" s="34" t="s">
        <v>1416</v>
      </c>
      <c r="I6" s="34" t="s">
        <v>1415</v>
      </c>
      <c r="J6" s="34" t="s">
        <v>1151</v>
      </c>
      <c r="K6" s="34" t="s">
        <v>1152</v>
      </c>
      <c r="L6" s="34">
        <v>2017</v>
      </c>
      <c r="M6" s="34">
        <v>2019</v>
      </c>
      <c r="N6" s="34" t="s">
        <v>1766</v>
      </c>
      <c r="O6" s="34" t="s">
        <v>1812</v>
      </c>
      <c r="P6" s="34">
        <v>0</v>
      </c>
      <c r="Q6" s="34" t="s">
        <v>4</v>
      </c>
      <c r="R6" s="34" t="s">
        <v>1175</v>
      </c>
      <c r="S6" s="34" t="s">
        <v>1152</v>
      </c>
      <c r="T6" s="34" t="s">
        <v>1418</v>
      </c>
      <c r="U6" s="34" t="s">
        <v>1870</v>
      </c>
      <c r="V6" s="36" t="str">
        <f>IF(Last_Validations[[#This Row],[Country: Year]]=VLOOKUP(Last_Validations[[#This Row],[Country]],First_Validations[[Country]:[FirstValidation.Country: Year]],4,FALSE),"First","Second / Last")</f>
        <v>First</v>
      </c>
    </row>
    <row r="7" spans="2:22">
      <c r="B7" s="34" t="s">
        <v>2012</v>
      </c>
      <c r="C7" s="34" t="s">
        <v>1150</v>
      </c>
      <c r="D7" s="34" t="s">
        <v>1415</v>
      </c>
      <c r="E7" s="34">
        <v>1</v>
      </c>
      <c r="F7" s="34">
        <v>41</v>
      </c>
      <c r="G7" s="34" t="s">
        <v>1150</v>
      </c>
      <c r="H7" s="34" t="s">
        <v>1416</v>
      </c>
      <c r="I7" s="34" t="s">
        <v>1415</v>
      </c>
      <c r="J7" s="34" t="s">
        <v>1151</v>
      </c>
      <c r="K7" s="34" t="s">
        <v>1152</v>
      </c>
      <c r="L7" s="34">
        <v>2017</v>
      </c>
      <c r="M7" s="34">
        <v>2019</v>
      </c>
      <c r="N7" s="34" t="s">
        <v>1766</v>
      </c>
      <c r="O7" s="34" t="s">
        <v>1807</v>
      </c>
      <c r="P7" s="34">
        <v>0</v>
      </c>
      <c r="Q7" s="34" t="s">
        <v>4</v>
      </c>
      <c r="R7" s="34" t="s">
        <v>1171</v>
      </c>
      <c r="S7" s="34" t="s">
        <v>1152</v>
      </c>
      <c r="T7" s="34" t="s">
        <v>1418</v>
      </c>
      <c r="U7" s="34" t="s">
        <v>1870</v>
      </c>
      <c r="V7" s="36" t="str">
        <f>IF(Last_Validations[[#This Row],[Country: Year]]=VLOOKUP(Last_Validations[[#This Row],[Country]],First_Validations[[Country]:[FirstValidation.Country: Year]],4,FALSE),"First","Second / Last")</f>
        <v>First</v>
      </c>
    </row>
    <row r="8" spans="2:22">
      <c r="B8" s="34" t="s">
        <v>2009</v>
      </c>
      <c r="C8" s="34" t="s">
        <v>1150</v>
      </c>
      <c r="D8" s="34" t="s">
        <v>1415</v>
      </c>
      <c r="E8" s="34">
        <v>1</v>
      </c>
      <c r="F8" s="34">
        <v>41</v>
      </c>
      <c r="G8" s="34" t="s">
        <v>1150</v>
      </c>
      <c r="H8" s="34" t="s">
        <v>1416</v>
      </c>
      <c r="I8" s="34" t="s">
        <v>1415</v>
      </c>
      <c r="J8" s="34" t="s">
        <v>1151</v>
      </c>
      <c r="K8" s="34" t="s">
        <v>1152</v>
      </c>
      <c r="L8" s="34">
        <v>2017</v>
      </c>
      <c r="M8" s="34">
        <v>2019</v>
      </c>
      <c r="N8" s="34" t="s">
        <v>1766</v>
      </c>
      <c r="O8" s="34" t="s">
        <v>1806</v>
      </c>
      <c r="P8" s="34">
        <v>4</v>
      </c>
      <c r="Q8" s="34" t="s">
        <v>1767</v>
      </c>
      <c r="R8" s="34" t="s">
        <v>1170</v>
      </c>
      <c r="S8" s="34" t="s">
        <v>1152</v>
      </c>
      <c r="T8" s="34" t="s">
        <v>1418</v>
      </c>
      <c r="U8" s="34" t="s">
        <v>1870</v>
      </c>
      <c r="V8" s="36" t="str">
        <f>IF(Last_Validations[[#This Row],[Country: Year]]=VLOOKUP(Last_Validations[[#This Row],[Country]],First_Validations[[Country]:[FirstValidation.Country: Year]],4,FALSE),"First","Second / Last")</f>
        <v>First</v>
      </c>
    </row>
    <row r="9" spans="2:22">
      <c r="B9" s="34" t="s">
        <v>2006</v>
      </c>
      <c r="C9" s="34" t="s">
        <v>1150</v>
      </c>
      <c r="D9" s="34" t="s">
        <v>1415</v>
      </c>
      <c r="E9" s="34">
        <v>1</v>
      </c>
      <c r="F9" s="34">
        <v>41</v>
      </c>
      <c r="G9" s="34" t="s">
        <v>1150</v>
      </c>
      <c r="H9" s="34" t="s">
        <v>1416</v>
      </c>
      <c r="I9" s="34" t="s">
        <v>1415</v>
      </c>
      <c r="J9" s="34" t="s">
        <v>1151</v>
      </c>
      <c r="K9" s="34" t="s">
        <v>1152</v>
      </c>
      <c r="L9" s="34">
        <v>2017</v>
      </c>
      <c r="M9" s="34">
        <v>2019</v>
      </c>
      <c r="N9" s="34" t="s">
        <v>1766</v>
      </c>
      <c r="O9" s="34" t="s">
        <v>1809</v>
      </c>
      <c r="P9" s="34">
        <v>5</v>
      </c>
      <c r="Q9" s="34" t="s">
        <v>1768</v>
      </c>
      <c r="R9" s="34" t="s">
        <v>1016</v>
      </c>
      <c r="S9" s="34" t="s">
        <v>1152</v>
      </c>
      <c r="T9" s="34" t="s">
        <v>1418</v>
      </c>
      <c r="U9" s="34" t="s">
        <v>1870</v>
      </c>
      <c r="V9" s="36" t="str">
        <f>IF(Last_Validations[[#This Row],[Country: Year]]=VLOOKUP(Last_Validations[[#This Row],[Country]],First_Validations[[Country]:[FirstValidation.Country: Year]],4,FALSE),"First","Second / Last")</f>
        <v>First</v>
      </c>
    </row>
    <row r="10" spans="2:22">
      <c r="B10" s="34" t="s">
        <v>2011</v>
      </c>
      <c r="C10" s="34" t="s">
        <v>1150</v>
      </c>
      <c r="D10" s="34" t="s">
        <v>1415</v>
      </c>
      <c r="E10" s="34">
        <v>1</v>
      </c>
      <c r="F10" s="34">
        <v>41</v>
      </c>
      <c r="G10" s="34" t="s">
        <v>1150</v>
      </c>
      <c r="H10" s="34" t="s">
        <v>1416</v>
      </c>
      <c r="I10" s="34" t="s">
        <v>1415</v>
      </c>
      <c r="J10" s="34" t="s">
        <v>1151</v>
      </c>
      <c r="K10" s="34" t="s">
        <v>1152</v>
      </c>
      <c r="L10" s="34">
        <v>2017</v>
      </c>
      <c r="M10" s="34">
        <v>2019</v>
      </c>
      <c r="N10" s="34" t="s">
        <v>1766</v>
      </c>
      <c r="O10" s="34" t="s">
        <v>1808</v>
      </c>
      <c r="P10" s="34">
        <v>5</v>
      </c>
      <c r="Q10" s="34" t="s">
        <v>1768</v>
      </c>
      <c r="R10" s="34" t="s">
        <v>1172</v>
      </c>
      <c r="S10" s="34" t="s">
        <v>1152</v>
      </c>
      <c r="T10" s="34" t="s">
        <v>1418</v>
      </c>
      <c r="U10" s="34" t="s">
        <v>1870</v>
      </c>
      <c r="V10" s="36" t="str">
        <f>IF(Last_Validations[[#This Row],[Country: Year]]=VLOOKUP(Last_Validations[[#This Row],[Country]],First_Validations[[Country]:[FirstValidation.Country: Year]],4,FALSE),"First","Second / Last")</f>
        <v>First</v>
      </c>
    </row>
    <row r="11" spans="2:22">
      <c r="B11" s="34" t="s">
        <v>2019</v>
      </c>
      <c r="C11" s="34" t="s">
        <v>1150</v>
      </c>
      <c r="D11" s="34" t="s">
        <v>1415</v>
      </c>
      <c r="E11" s="34">
        <v>1</v>
      </c>
      <c r="F11" s="34">
        <v>41</v>
      </c>
      <c r="G11" s="34" t="s">
        <v>1150</v>
      </c>
      <c r="H11" s="34" t="s">
        <v>1416</v>
      </c>
      <c r="I11" s="34" t="s">
        <v>1415</v>
      </c>
      <c r="J11" s="34" t="s">
        <v>1151</v>
      </c>
      <c r="K11" s="34" t="s">
        <v>1152</v>
      </c>
      <c r="L11" s="34">
        <v>2017</v>
      </c>
      <c r="M11" s="34">
        <v>2019</v>
      </c>
      <c r="N11" s="34" t="s">
        <v>1766</v>
      </c>
      <c r="O11" s="34" t="s">
        <v>1814</v>
      </c>
      <c r="P11" s="34">
        <v>3</v>
      </c>
      <c r="Q11" s="34" t="s">
        <v>1798</v>
      </c>
      <c r="R11" s="34" t="s">
        <v>1177</v>
      </c>
      <c r="S11" s="34" t="s">
        <v>1152</v>
      </c>
      <c r="T11" s="34" t="s">
        <v>1418</v>
      </c>
      <c r="U11" s="34" t="s">
        <v>1870</v>
      </c>
      <c r="V11" s="36" t="str">
        <f>IF(Last_Validations[[#This Row],[Country: Year]]=VLOOKUP(Last_Validations[[#This Row],[Country]],First_Validations[[Country]:[FirstValidation.Country: Year]],4,FALSE),"First","Second / Last")</f>
        <v>First</v>
      </c>
    </row>
    <row r="12" spans="2:22">
      <c r="B12" s="34" t="s">
        <v>2017</v>
      </c>
      <c r="C12" s="34" t="s">
        <v>1150</v>
      </c>
      <c r="D12" s="34" t="s">
        <v>1415</v>
      </c>
      <c r="E12" s="34">
        <v>1</v>
      </c>
      <c r="F12" s="34">
        <v>41</v>
      </c>
      <c r="G12" s="34" t="s">
        <v>1150</v>
      </c>
      <c r="H12" s="34" t="s">
        <v>1416</v>
      </c>
      <c r="I12" s="34" t="s">
        <v>1415</v>
      </c>
      <c r="J12" s="34" t="s">
        <v>1151</v>
      </c>
      <c r="K12" s="34" t="s">
        <v>1152</v>
      </c>
      <c r="L12" s="34">
        <v>2017</v>
      </c>
      <c r="M12" s="34">
        <v>2019</v>
      </c>
      <c r="N12" s="34" t="s">
        <v>1766</v>
      </c>
      <c r="O12" s="34" t="s">
        <v>1821</v>
      </c>
      <c r="P12" s="34">
        <v>4</v>
      </c>
      <c r="Q12" s="34" t="s">
        <v>1767</v>
      </c>
      <c r="R12" s="34" t="s">
        <v>1183</v>
      </c>
      <c r="S12" s="34" t="s">
        <v>1152</v>
      </c>
      <c r="T12" s="34" t="s">
        <v>1418</v>
      </c>
      <c r="U12" s="34" t="s">
        <v>1870</v>
      </c>
      <c r="V12" s="36" t="str">
        <f>IF(Last_Validations[[#This Row],[Country: Year]]=VLOOKUP(Last_Validations[[#This Row],[Country]],First_Validations[[Country]:[FirstValidation.Country: Year]],4,FALSE),"First","Second / Last")</f>
        <v>First</v>
      </c>
    </row>
    <row r="13" spans="2:22">
      <c r="B13" s="34" t="s">
        <v>2014</v>
      </c>
      <c r="C13" s="34" t="s">
        <v>1150</v>
      </c>
      <c r="D13" s="34" t="s">
        <v>1415</v>
      </c>
      <c r="E13" s="34">
        <v>1</v>
      </c>
      <c r="F13" s="34">
        <v>41</v>
      </c>
      <c r="G13" s="34" t="s">
        <v>1150</v>
      </c>
      <c r="H13" s="34" t="s">
        <v>1416</v>
      </c>
      <c r="I13" s="34" t="s">
        <v>1415</v>
      </c>
      <c r="J13" s="34" t="s">
        <v>1151</v>
      </c>
      <c r="K13" s="34" t="s">
        <v>1152</v>
      </c>
      <c r="L13" s="34">
        <v>2017</v>
      </c>
      <c r="M13" s="34">
        <v>2019</v>
      </c>
      <c r="N13" s="34" t="s">
        <v>1766</v>
      </c>
      <c r="O13" s="34" t="s">
        <v>1820</v>
      </c>
      <c r="P13" s="34">
        <v>4</v>
      </c>
      <c r="Q13" s="34" t="s">
        <v>1767</v>
      </c>
      <c r="R13" s="34" t="s">
        <v>1182</v>
      </c>
      <c r="S13" s="34" t="s">
        <v>1152</v>
      </c>
      <c r="T13" s="34" t="s">
        <v>1418</v>
      </c>
      <c r="U13" s="34" t="s">
        <v>1870</v>
      </c>
      <c r="V13" s="36" t="str">
        <f>IF(Last_Validations[[#This Row],[Country: Year]]=VLOOKUP(Last_Validations[[#This Row],[Country]],First_Validations[[Country]:[FirstValidation.Country: Year]],4,FALSE),"First","Second / Last")</f>
        <v>First</v>
      </c>
    </row>
    <row r="14" spans="2:22">
      <c r="B14" s="34" t="s">
        <v>2026</v>
      </c>
      <c r="C14" s="34" t="s">
        <v>1150</v>
      </c>
      <c r="D14" s="34" t="s">
        <v>1415</v>
      </c>
      <c r="E14" s="34">
        <v>1</v>
      </c>
      <c r="F14" s="34">
        <v>41</v>
      </c>
      <c r="G14" s="34" t="s">
        <v>1150</v>
      </c>
      <c r="H14" s="34" t="s">
        <v>1416</v>
      </c>
      <c r="I14" s="34" t="s">
        <v>1415</v>
      </c>
      <c r="J14" s="34" t="s">
        <v>1151</v>
      </c>
      <c r="K14" s="34" t="s">
        <v>1152</v>
      </c>
      <c r="L14" s="34">
        <v>2017</v>
      </c>
      <c r="M14" s="34">
        <v>2019</v>
      </c>
      <c r="N14" s="34" t="s">
        <v>1766</v>
      </c>
      <c r="O14" s="34" t="s">
        <v>1787</v>
      </c>
      <c r="P14" s="34">
        <v>5</v>
      </c>
      <c r="Q14" s="34" t="s">
        <v>1768</v>
      </c>
      <c r="R14" s="34" t="s">
        <v>1154</v>
      </c>
      <c r="S14" s="34" t="s">
        <v>1152</v>
      </c>
      <c r="T14" s="34" t="s">
        <v>1418</v>
      </c>
      <c r="U14" s="34" t="s">
        <v>1870</v>
      </c>
      <c r="V14" s="36" t="str">
        <f>IF(Last_Validations[[#This Row],[Country: Year]]=VLOOKUP(Last_Validations[[#This Row],[Country]],First_Validations[[Country]:[FirstValidation.Country: Year]],4,FALSE),"First","Second / Last")</f>
        <v>First</v>
      </c>
    </row>
    <row r="15" spans="2:22">
      <c r="B15" s="34" t="s">
        <v>2016</v>
      </c>
      <c r="C15" s="34" t="s">
        <v>1150</v>
      </c>
      <c r="D15" s="34" t="s">
        <v>1415</v>
      </c>
      <c r="E15" s="34">
        <v>1</v>
      </c>
      <c r="F15" s="34">
        <v>41</v>
      </c>
      <c r="G15" s="34" t="s">
        <v>1150</v>
      </c>
      <c r="H15" s="34" t="s">
        <v>1416</v>
      </c>
      <c r="I15" s="34" t="s">
        <v>1415</v>
      </c>
      <c r="J15" s="34" t="s">
        <v>1151</v>
      </c>
      <c r="K15" s="34" t="s">
        <v>1152</v>
      </c>
      <c r="L15" s="34">
        <v>2017</v>
      </c>
      <c r="M15" s="34">
        <v>2019</v>
      </c>
      <c r="N15" s="34" t="s">
        <v>1766</v>
      </c>
      <c r="O15" s="34" t="s">
        <v>1822</v>
      </c>
      <c r="P15" s="34">
        <v>3</v>
      </c>
      <c r="Q15" s="34" t="s">
        <v>1798</v>
      </c>
      <c r="R15" s="34" t="s">
        <v>1</v>
      </c>
      <c r="S15" s="34" t="s">
        <v>1152</v>
      </c>
      <c r="T15" s="34" t="s">
        <v>1418</v>
      </c>
      <c r="U15" s="34" t="s">
        <v>1870</v>
      </c>
      <c r="V15" s="36" t="str">
        <f>IF(Last_Validations[[#This Row],[Country: Year]]=VLOOKUP(Last_Validations[[#This Row],[Country]],First_Validations[[Country]:[FirstValidation.Country: Year]],4,FALSE),"First","Second / Last")</f>
        <v>First</v>
      </c>
    </row>
    <row r="16" spans="2:22">
      <c r="B16" s="34" t="s">
        <v>2021</v>
      </c>
      <c r="C16" s="34" t="s">
        <v>1150</v>
      </c>
      <c r="D16" s="34" t="s">
        <v>1415</v>
      </c>
      <c r="E16" s="34">
        <v>1</v>
      </c>
      <c r="F16" s="34">
        <v>41</v>
      </c>
      <c r="G16" s="34" t="s">
        <v>1150</v>
      </c>
      <c r="H16" s="34" t="s">
        <v>1416</v>
      </c>
      <c r="I16" s="34" t="s">
        <v>1415</v>
      </c>
      <c r="J16" s="34" t="s">
        <v>1151</v>
      </c>
      <c r="K16" s="34" t="s">
        <v>1152</v>
      </c>
      <c r="L16" s="34">
        <v>2017</v>
      </c>
      <c r="M16" s="34">
        <v>2019</v>
      </c>
      <c r="N16" s="34" t="s">
        <v>1766</v>
      </c>
      <c r="O16" s="34" t="s">
        <v>1816</v>
      </c>
      <c r="P16" s="34">
        <v>3</v>
      </c>
      <c r="Q16" s="34" t="s">
        <v>1798</v>
      </c>
      <c r="R16" s="34" t="s">
        <v>1179</v>
      </c>
      <c r="S16" s="34" t="s">
        <v>1152</v>
      </c>
      <c r="T16" s="34" t="s">
        <v>1418</v>
      </c>
      <c r="U16" s="34" t="s">
        <v>1870</v>
      </c>
      <c r="V16" s="36" t="str">
        <f>IF(Last_Validations[[#This Row],[Country: Year]]=VLOOKUP(Last_Validations[[#This Row],[Country]],First_Validations[[Country]:[FirstValidation.Country: Year]],4,FALSE),"First","Second / Last")</f>
        <v>First</v>
      </c>
    </row>
    <row r="17" spans="2:22">
      <c r="B17" s="34" t="s">
        <v>2018</v>
      </c>
      <c r="C17" s="34" t="s">
        <v>1150</v>
      </c>
      <c r="D17" s="34" t="s">
        <v>1415</v>
      </c>
      <c r="E17" s="34">
        <v>1</v>
      </c>
      <c r="F17" s="34">
        <v>41</v>
      </c>
      <c r="G17" s="34" t="s">
        <v>1150</v>
      </c>
      <c r="H17" s="34" t="s">
        <v>1416</v>
      </c>
      <c r="I17" s="34" t="s">
        <v>1415</v>
      </c>
      <c r="J17" s="34" t="s">
        <v>1151</v>
      </c>
      <c r="K17" s="34" t="s">
        <v>1152</v>
      </c>
      <c r="L17" s="34">
        <v>2017</v>
      </c>
      <c r="M17" s="34">
        <v>2019</v>
      </c>
      <c r="N17" s="34" t="s">
        <v>1766</v>
      </c>
      <c r="O17" s="34" t="s">
        <v>1815</v>
      </c>
      <c r="P17" s="34">
        <v>2</v>
      </c>
      <c r="Q17" s="34" t="s">
        <v>1829</v>
      </c>
      <c r="R17" s="34" t="s">
        <v>1178</v>
      </c>
      <c r="S17" s="34" t="s">
        <v>1152</v>
      </c>
      <c r="T17" s="34" t="s">
        <v>1418</v>
      </c>
      <c r="U17" s="34" t="s">
        <v>1870</v>
      </c>
      <c r="V17" s="36" t="str">
        <f>IF(Last_Validations[[#This Row],[Country: Year]]=VLOOKUP(Last_Validations[[#This Row],[Country]],First_Validations[[Country]:[FirstValidation.Country: Year]],4,FALSE),"First","Second / Last")</f>
        <v>First</v>
      </c>
    </row>
    <row r="18" spans="2:22">
      <c r="B18" s="34" t="s">
        <v>2015</v>
      </c>
      <c r="C18" s="34" t="s">
        <v>1150</v>
      </c>
      <c r="D18" s="34" t="s">
        <v>1415</v>
      </c>
      <c r="E18" s="34">
        <v>1</v>
      </c>
      <c r="F18" s="34">
        <v>41</v>
      </c>
      <c r="G18" s="34" t="s">
        <v>1150</v>
      </c>
      <c r="H18" s="34" t="s">
        <v>1416</v>
      </c>
      <c r="I18" s="34" t="s">
        <v>1415</v>
      </c>
      <c r="J18" s="34" t="s">
        <v>1151</v>
      </c>
      <c r="K18" s="34" t="s">
        <v>1152</v>
      </c>
      <c r="L18" s="34">
        <v>2017</v>
      </c>
      <c r="M18" s="34">
        <v>2019</v>
      </c>
      <c r="N18" s="34" t="s">
        <v>1766</v>
      </c>
      <c r="O18" s="34" t="s">
        <v>1819</v>
      </c>
      <c r="P18" s="34">
        <v>1</v>
      </c>
      <c r="Q18" s="34" t="s">
        <v>1796</v>
      </c>
      <c r="R18" s="34" t="s">
        <v>1181</v>
      </c>
      <c r="S18" s="34" t="s">
        <v>1152</v>
      </c>
      <c r="T18" s="34" t="s">
        <v>1418</v>
      </c>
      <c r="U18" s="34" t="s">
        <v>1870</v>
      </c>
      <c r="V18" s="36" t="str">
        <f>IF(Last_Validations[[#This Row],[Country: Year]]=VLOOKUP(Last_Validations[[#This Row],[Country]],First_Validations[[Country]:[FirstValidation.Country: Year]],4,FALSE),"First","Second / Last")</f>
        <v>First</v>
      </c>
    </row>
    <row r="19" spans="2:22">
      <c r="B19" s="34" t="s">
        <v>2020</v>
      </c>
      <c r="C19" s="34" t="s">
        <v>1150</v>
      </c>
      <c r="D19" s="34" t="s">
        <v>1415</v>
      </c>
      <c r="E19" s="34">
        <v>1</v>
      </c>
      <c r="F19" s="34">
        <v>41</v>
      </c>
      <c r="G19" s="34" t="s">
        <v>1150</v>
      </c>
      <c r="H19" s="34" t="s">
        <v>1416</v>
      </c>
      <c r="I19" s="34" t="s">
        <v>1415</v>
      </c>
      <c r="J19" s="34" t="s">
        <v>1151</v>
      </c>
      <c r="K19" s="34" t="s">
        <v>1152</v>
      </c>
      <c r="L19" s="34">
        <v>2017</v>
      </c>
      <c r="M19" s="34">
        <v>2019</v>
      </c>
      <c r="N19" s="34" t="s">
        <v>1766</v>
      </c>
      <c r="O19" s="34" t="s">
        <v>1818</v>
      </c>
      <c r="P19" s="34">
        <v>4</v>
      </c>
      <c r="Q19" s="34" t="s">
        <v>1767</v>
      </c>
      <c r="R19" s="34" t="s">
        <v>1180</v>
      </c>
      <c r="S19" s="34" t="s">
        <v>1152</v>
      </c>
      <c r="T19" s="34" t="s">
        <v>1418</v>
      </c>
      <c r="U19" s="34" t="s">
        <v>1870</v>
      </c>
      <c r="V19" s="36" t="str">
        <f>IF(Last_Validations[[#This Row],[Country: Year]]=VLOOKUP(Last_Validations[[#This Row],[Country]],First_Validations[[Country]:[FirstValidation.Country: Year]],4,FALSE),"First","Second / Last")</f>
        <v>First</v>
      </c>
    </row>
    <row r="20" spans="2:22">
      <c r="B20" s="34" t="s">
        <v>2025</v>
      </c>
      <c r="C20" s="34" t="s">
        <v>1150</v>
      </c>
      <c r="D20" s="34" t="s">
        <v>1415</v>
      </c>
      <c r="E20" s="34">
        <v>1</v>
      </c>
      <c r="F20" s="34">
        <v>41</v>
      </c>
      <c r="G20" s="34" t="s">
        <v>1150</v>
      </c>
      <c r="H20" s="34" t="s">
        <v>1416</v>
      </c>
      <c r="I20" s="34" t="s">
        <v>1415</v>
      </c>
      <c r="J20" s="34" t="s">
        <v>1151</v>
      </c>
      <c r="K20" s="34" t="s">
        <v>1152</v>
      </c>
      <c r="L20" s="34">
        <v>2017</v>
      </c>
      <c r="M20" s="34">
        <v>2019</v>
      </c>
      <c r="N20" s="34" t="s">
        <v>1766</v>
      </c>
      <c r="O20" s="34" t="s">
        <v>1792</v>
      </c>
      <c r="P20" s="34">
        <v>3</v>
      </c>
      <c r="Q20" s="34" t="s">
        <v>1798</v>
      </c>
      <c r="R20" s="34" t="s">
        <v>1159</v>
      </c>
      <c r="S20" s="34" t="s">
        <v>1152</v>
      </c>
      <c r="T20" s="34" t="s">
        <v>1418</v>
      </c>
      <c r="U20" s="34" t="s">
        <v>1870</v>
      </c>
      <c r="V20" s="36" t="str">
        <f>IF(Last_Validations[[#This Row],[Country: Year]]=VLOOKUP(Last_Validations[[#This Row],[Country]],First_Validations[[Country]:[FirstValidation.Country: Year]],4,FALSE),"First","Second / Last")</f>
        <v>First</v>
      </c>
    </row>
    <row r="21" spans="2:22">
      <c r="B21" s="34" t="s">
        <v>2022</v>
      </c>
      <c r="C21" s="34" t="s">
        <v>1150</v>
      </c>
      <c r="D21" s="34" t="s">
        <v>1415</v>
      </c>
      <c r="E21" s="34">
        <v>1</v>
      </c>
      <c r="F21" s="34">
        <v>41</v>
      </c>
      <c r="G21" s="34" t="s">
        <v>1150</v>
      </c>
      <c r="H21" s="34" t="s">
        <v>1416</v>
      </c>
      <c r="I21" s="34" t="s">
        <v>1415</v>
      </c>
      <c r="J21" s="34" t="s">
        <v>1151</v>
      </c>
      <c r="K21" s="34" t="s">
        <v>1152</v>
      </c>
      <c r="L21" s="34">
        <v>2017</v>
      </c>
      <c r="M21" s="34">
        <v>2019</v>
      </c>
      <c r="N21" s="34" t="s">
        <v>1766</v>
      </c>
      <c r="O21" s="34" t="s">
        <v>1791</v>
      </c>
      <c r="P21" s="34">
        <v>5</v>
      </c>
      <c r="Q21" s="34" t="s">
        <v>1768</v>
      </c>
      <c r="R21" s="34" t="s">
        <v>1158</v>
      </c>
      <c r="S21" s="34" t="s">
        <v>1152</v>
      </c>
      <c r="T21" s="34" t="s">
        <v>1418</v>
      </c>
      <c r="U21" s="34" t="s">
        <v>1870</v>
      </c>
      <c r="V21" s="36" t="str">
        <f>IF(Last_Validations[[#This Row],[Country: Year]]=VLOOKUP(Last_Validations[[#This Row],[Country]],First_Validations[[Country]:[FirstValidation.Country: Year]],4,FALSE),"First","Second / Last")</f>
        <v>First</v>
      </c>
    </row>
    <row r="22" spans="2:22">
      <c r="B22" s="34" t="s">
        <v>2030</v>
      </c>
      <c r="C22" s="34" t="s">
        <v>1150</v>
      </c>
      <c r="D22" s="34" t="s">
        <v>1415</v>
      </c>
      <c r="E22" s="34">
        <v>1</v>
      </c>
      <c r="F22" s="34">
        <v>41</v>
      </c>
      <c r="G22" s="34" t="s">
        <v>1150</v>
      </c>
      <c r="H22" s="34" t="s">
        <v>1416</v>
      </c>
      <c r="I22" s="34" t="s">
        <v>1415</v>
      </c>
      <c r="J22" s="34" t="s">
        <v>1151</v>
      </c>
      <c r="K22" s="34" t="s">
        <v>1152</v>
      </c>
      <c r="L22" s="34">
        <v>2017</v>
      </c>
      <c r="M22" s="34">
        <v>2019</v>
      </c>
      <c r="N22" s="34" t="s">
        <v>1766</v>
      </c>
      <c r="O22" s="34" t="s">
        <v>1794</v>
      </c>
      <c r="P22" s="34">
        <v>6</v>
      </c>
      <c r="Q22" s="34" t="s">
        <v>1817</v>
      </c>
      <c r="R22" s="34" t="s">
        <v>1161</v>
      </c>
      <c r="S22" s="34" t="s">
        <v>1152</v>
      </c>
      <c r="T22" s="34" t="s">
        <v>1418</v>
      </c>
      <c r="U22" s="34" t="s">
        <v>1870</v>
      </c>
      <c r="V22" s="36" t="str">
        <f>IF(Last_Validations[[#This Row],[Country: Year]]=VLOOKUP(Last_Validations[[#This Row],[Country]],First_Validations[[Country]:[FirstValidation.Country: Year]],4,FALSE),"First","Second / Last")</f>
        <v>First</v>
      </c>
    </row>
    <row r="23" spans="2:22">
      <c r="B23" s="34" t="s">
        <v>2024</v>
      </c>
      <c r="C23" s="34" t="s">
        <v>1150</v>
      </c>
      <c r="D23" s="34" t="s">
        <v>1415</v>
      </c>
      <c r="E23" s="34">
        <v>1</v>
      </c>
      <c r="F23" s="34">
        <v>41</v>
      </c>
      <c r="G23" s="34" t="s">
        <v>1150</v>
      </c>
      <c r="H23" s="34" t="s">
        <v>1416</v>
      </c>
      <c r="I23" s="34" t="s">
        <v>1415</v>
      </c>
      <c r="J23" s="34" t="s">
        <v>1151</v>
      </c>
      <c r="K23" s="34" t="s">
        <v>1152</v>
      </c>
      <c r="L23" s="34">
        <v>2017</v>
      </c>
      <c r="M23" s="34">
        <v>2019</v>
      </c>
      <c r="N23" s="34" t="s">
        <v>1766</v>
      </c>
      <c r="O23" s="34" t="s">
        <v>1793</v>
      </c>
      <c r="P23" s="34">
        <v>4</v>
      </c>
      <c r="Q23" s="34" t="s">
        <v>1767</v>
      </c>
      <c r="R23" s="34" t="s">
        <v>1160</v>
      </c>
      <c r="S23" s="34" t="s">
        <v>1152</v>
      </c>
      <c r="T23" s="34" t="s">
        <v>1418</v>
      </c>
      <c r="U23" s="34" t="s">
        <v>1870</v>
      </c>
      <c r="V23" s="36" t="str">
        <f>IF(Last_Validations[[#This Row],[Country: Year]]=VLOOKUP(Last_Validations[[#This Row],[Country]],First_Validations[[Country]:[FirstValidation.Country: Year]],4,FALSE),"First","Second / Last")</f>
        <v>First</v>
      </c>
    </row>
    <row r="24" spans="2:22">
      <c r="B24" s="34" t="s">
        <v>2029</v>
      </c>
      <c r="C24" s="34" t="s">
        <v>1150</v>
      </c>
      <c r="D24" s="34" t="s">
        <v>1415</v>
      </c>
      <c r="E24" s="34">
        <v>1</v>
      </c>
      <c r="F24" s="34">
        <v>41</v>
      </c>
      <c r="G24" s="34" t="s">
        <v>1150</v>
      </c>
      <c r="H24" s="34" t="s">
        <v>1416</v>
      </c>
      <c r="I24" s="34" t="s">
        <v>1415</v>
      </c>
      <c r="J24" s="34" t="s">
        <v>1151</v>
      </c>
      <c r="K24" s="34" t="s">
        <v>1152</v>
      </c>
      <c r="L24" s="34">
        <v>2017</v>
      </c>
      <c r="M24" s="34">
        <v>2019</v>
      </c>
      <c r="N24" s="34" t="s">
        <v>1766</v>
      </c>
      <c r="O24" s="34" t="s">
        <v>1788</v>
      </c>
      <c r="P24" s="34">
        <v>5</v>
      </c>
      <c r="Q24" s="34" t="s">
        <v>1768</v>
      </c>
      <c r="R24" s="34" t="s">
        <v>1155</v>
      </c>
      <c r="S24" s="34" t="s">
        <v>1152</v>
      </c>
      <c r="T24" s="34" t="s">
        <v>1418</v>
      </c>
      <c r="U24" s="34" t="s">
        <v>1870</v>
      </c>
      <c r="V24" s="36" t="str">
        <f>IF(Last_Validations[[#This Row],[Country: Year]]=VLOOKUP(Last_Validations[[#This Row],[Country]],First_Validations[[Country]:[FirstValidation.Country: Year]],4,FALSE),"First","Second / Last")</f>
        <v>First</v>
      </c>
    </row>
    <row r="25" spans="2:22">
      <c r="B25" s="34" t="s">
        <v>2027</v>
      </c>
      <c r="C25" s="34" t="s">
        <v>1150</v>
      </c>
      <c r="D25" s="34" t="s">
        <v>1415</v>
      </c>
      <c r="E25" s="34">
        <v>1</v>
      </c>
      <c r="F25" s="34">
        <v>41</v>
      </c>
      <c r="G25" s="34" t="s">
        <v>1150</v>
      </c>
      <c r="H25" s="34" t="s">
        <v>1416</v>
      </c>
      <c r="I25" s="34" t="s">
        <v>1415</v>
      </c>
      <c r="J25" s="34" t="s">
        <v>1151</v>
      </c>
      <c r="K25" s="34" t="s">
        <v>1152</v>
      </c>
      <c r="L25" s="34">
        <v>2017</v>
      </c>
      <c r="M25" s="34">
        <v>2019</v>
      </c>
      <c r="N25" s="34" t="s">
        <v>1766</v>
      </c>
      <c r="O25" s="34" t="s">
        <v>1784</v>
      </c>
      <c r="P25" s="34">
        <v>4</v>
      </c>
      <c r="Q25" s="34" t="s">
        <v>1767</v>
      </c>
      <c r="R25" s="34" t="s">
        <v>1153</v>
      </c>
      <c r="S25" s="34" t="s">
        <v>1152</v>
      </c>
      <c r="T25" s="34" t="s">
        <v>1418</v>
      </c>
      <c r="U25" s="34" t="s">
        <v>1870</v>
      </c>
      <c r="V25" s="36" t="str">
        <f>IF(Last_Validations[[#This Row],[Country: Year]]=VLOOKUP(Last_Validations[[#This Row],[Country]],First_Validations[[Country]:[FirstValidation.Country: Year]],4,FALSE),"First","Second / Last")</f>
        <v>First</v>
      </c>
    </row>
    <row r="26" spans="2:22">
      <c r="B26" s="34" t="s">
        <v>2023</v>
      </c>
      <c r="C26" s="34" t="s">
        <v>1150</v>
      </c>
      <c r="D26" s="34" t="s">
        <v>1415</v>
      </c>
      <c r="E26" s="34">
        <v>1</v>
      </c>
      <c r="F26" s="34">
        <v>41</v>
      </c>
      <c r="G26" s="34" t="s">
        <v>1150</v>
      </c>
      <c r="H26" s="34" t="s">
        <v>1416</v>
      </c>
      <c r="I26" s="34" t="s">
        <v>1415</v>
      </c>
      <c r="J26" s="34" t="s">
        <v>1151</v>
      </c>
      <c r="K26" s="34" t="s">
        <v>1152</v>
      </c>
      <c r="L26" s="34">
        <v>2017</v>
      </c>
      <c r="M26" s="34">
        <v>2019</v>
      </c>
      <c r="N26" s="34" t="s">
        <v>1766</v>
      </c>
      <c r="O26" s="34" t="s">
        <v>1790</v>
      </c>
      <c r="P26" s="34">
        <v>4</v>
      </c>
      <c r="Q26" s="34" t="s">
        <v>1767</v>
      </c>
      <c r="R26" s="34" t="s">
        <v>1157</v>
      </c>
      <c r="S26" s="34" t="s">
        <v>1152</v>
      </c>
      <c r="T26" s="34" t="s">
        <v>1418</v>
      </c>
      <c r="U26" s="34" t="s">
        <v>1870</v>
      </c>
      <c r="V26" s="36" t="str">
        <f>IF(Last_Validations[[#This Row],[Country: Year]]=VLOOKUP(Last_Validations[[#This Row],[Country]],First_Validations[[Country]:[FirstValidation.Country: Year]],4,FALSE),"First","Second / Last")</f>
        <v>First</v>
      </c>
    </row>
    <row r="27" spans="2:22">
      <c r="B27" s="34" t="s">
        <v>2028</v>
      </c>
      <c r="C27" s="34" t="s">
        <v>1150</v>
      </c>
      <c r="D27" s="34" t="s">
        <v>1415</v>
      </c>
      <c r="E27" s="34">
        <v>1</v>
      </c>
      <c r="F27" s="34">
        <v>41</v>
      </c>
      <c r="G27" s="34" t="s">
        <v>1150</v>
      </c>
      <c r="H27" s="34" t="s">
        <v>1416</v>
      </c>
      <c r="I27" s="34" t="s">
        <v>1415</v>
      </c>
      <c r="J27" s="34" t="s">
        <v>1151</v>
      </c>
      <c r="K27" s="34" t="s">
        <v>1152</v>
      </c>
      <c r="L27" s="34">
        <v>2017</v>
      </c>
      <c r="M27" s="34">
        <v>2019</v>
      </c>
      <c r="N27" s="34" t="s">
        <v>1766</v>
      </c>
      <c r="O27" s="34" t="s">
        <v>1789</v>
      </c>
      <c r="P27" s="34">
        <v>3</v>
      </c>
      <c r="Q27" s="34" t="s">
        <v>1798</v>
      </c>
      <c r="R27" s="34" t="s">
        <v>1156</v>
      </c>
      <c r="S27" s="34" t="s">
        <v>1152</v>
      </c>
      <c r="T27" s="34" t="s">
        <v>1418</v>
      </c>
      <c r="U27" s="34" t="s">
        <v>1870</v>
      </c>
      <c r="V27" s="36" t="str">
        <f>IF(Last_Validations[[#This Row],[Country: Year]]=VLOOKUP(Last_Validations[[#This Row],[Country]],First_Validations[[Country]:[FirstValidation.Country: Year]],4,FALSE),"First","Second / Last")</f>
        <v>First</v>
      </c>
    </row>
    <row r="28" spans="2:22">
      <c r="B28" s="34" t="s">
        <v>2036</v>
      </c>
      <c r="C28" s="34" t="s">
        <v>1150</v>
      </c>
      <c r="D28" s="34" t="s">
        <v>1415</v>
      </c>
      <c r="E28" s="34">
        <v>1</v>
      </c>
      <c r="F28" s="34">
        <v>41</v>
      </c>
      <c r="G28" s="34" t="s">
        <v>1150</v>
      </c>
      <c r="H28" s="34" t="s">
        <v>1416</v>
      </c>
      <c r="I28" s="34" t="s">
        <v>1415</v>
      </c>
      <c r="J28" s="34" t="s">
        <v>1151</v>
      </c>
      <c r="K28" s="34" t="s">
        <v>1152</v>
      </c>
      <c r="L28" s="34">
        <v>2017</v>
      </c>
      <c r="M28" s="34">
        <v>2019</v>
      </c>
      <c r="N28" s="34" t="s">
        <v>1766</v>
      </c>
      <c r="O28" s="34" t="s">
        <v>1795</v>
      </c>
      <c r="P28" s="34">
        <v>1</v>
      </c>
      <c r="Q28" s="34" t="s">
        <v>1796</v>
      </c>
      <c r="R28" s="34" t="s">
        <v>1162</v>
      </c>
      <c r="S28" s="34" t="s">
        <v>1152</v>
      </c>
      <c r="T28" s="34" t="s">
        <v>1418</v>
      </c>
      <c r="U28" s="34" t="s">
        <v>1870</v>
      </c>
      <c r="V28" s="36" t="str">
        <f>IF(Last_Validations[[#This Row],[Country: Year]]=VLOOKUP(Last_Validations[[#This Row],[Country]],First_Validations[[Country]:[FirstValidation.Country: Year]],4,FALSE),"First","Second / Last")</f>
        <v>First</v>
      </c>
    </row>
    <row r="29" spans="2:22">
      <c r="B29" s="34" t="s">
        <v>2034</v>
      </c>
      <c r="C29" s="34" t="s">
        <v>1150</v>
      </c>
      <c r="D29" s="34" t="s">
        <v>1415</v>
      </c>
      <c r="E29" s="34">
        <v>1</v>
      </c>
      <c r="F29" s="34">
        <v>41</v>
      </c>
      <c r="G29" s="34" t="s">
        <v>1150</v>
      </c>
      <c r="H29" s="34" t="s">
        <v>1416</v>
      </c>
      <c r="I29" s="34" t="s">
        <v>1415</v>
      </c>
      <c r="J29" s="34" t="s">
        <v>1151</v>
      </c>
      <c r="K29" s="34" t="s">
        <v>1152</v>
      </c>
      <c r="L29" s="34">
        <v>2017</v>
      </c>
      <c r="M29" s="34">
        <v>2019</v>
      </c>
      <c r="N29" s="34" t="s">
        <v>1766</v>
      </c>
      <c r="O29" s="34" t="s">
        <v>1803</v>
      </c>
      <c r="P29" s="34">
        <v>0</v>
      </c>
      <c r="Q29" s="34" t="s">
        <v>4</v>
      </c>
      <c r="R29" s="34" t="s">
        <v>1168</v>
      </c>
      <c r="S29" s="34" t="s">
        <v>1152</v>
      </c>
      <c r="T29" s="34" t="s">
        <v>1418</v>
      </c>
      <c r="U29" s="34" t="s">
        <v>1870</v>
      </c>
      <c r="V29" s="36" t="str">
        <f>IF(Last_Validations[[#This Row],[Country: Year]]=VLOOKUP(Last_Validations[[#This Row],[Country]],First_Validations[[Country]:[FirstValidation.Country: Year]],4,FALSE),"First","Second / Last")</f>
        <v>First</v>
      </c>
    </row>
    <row r="30" spans="2:22">
      <c r="B30" s="34" t="s">
        <v>2031</v>
      </c>
      <c r="C30" s="34" t="s">
        <v>1150</v>
      </c>
      <c r="D30" s="34" t="s">
        <v>1415</v>
      </c>
      <c r="E30" s="34">
        <v>1</v>
      </c>
      <c r="F30" s="34">
        <v>41</v>
      </c>
      <c r="G30" s="34" t="s">
        <v>1150</v>
      </c>
      <c r="H30" s="34" t="s">
        <v>1416</v>
      </c>
      <c r="I30" s="34" t="s">
        <v>1415</v>
      </c>
      <c r="J30" s="34" t="s">
        <v>1151</v>
      </c>
      <c r="K30" s="34" t="s">
        <v>1152</v>
      </c>
      <c r="L30" s="34">
        <v>2017</v>
      </c>
      <c r="M30" s="34">
        <v>2019</v>
      </c>
      <c r="N30" s="34" t="s">
        <v>1766</v>
      </c>
      <c r="O30" s="34" t="s">
        <v>1802</v>
      </c>
      <c r="P30" s="34">
        <v>4</v>
      </c>
      <c r="Q30" s="34" t="s">
        <v>1767</v>
      </c>
      <c r="R30" s="34" t="s">
        <v>1167</v>
      </c>
      <c r="S30" s="34" t="s">
        <v>1152</v>
      </c>
      <c r="T30" s="34" t="s">
        <v>1418</v>
      </c>
      <c r="U30" s="34" t="s">
        <v>1870</v>
      </c>
      <c r="V30" s="36" t="str">
        <f>IF(Last_Validations[[#This Row],[Country: Year]]=VLOOKUP(Last_Validations[[#This Row],[Country]],First_Validations[[Country]:[FirstValidation.Country: Year]],4,FALSE),"First","Second / Last")</f>
        <v>First</v>
      </c>
    </row>
    <row r="31" spans="2:22">
      <c r="B31" s="34" t="s">
        <v>2010</v>
      </c>
      <c r="C31" s="34" t="s">
        <v>1150</v>
      </c>
      <c r="D31" s="34" t="s">
        <v>1415</v>
      </c>
      <c r="E31" s="34">
        <v>1</v>
      </c>
      <c r="F31" s="34">
        <v>41</v>
      </c>
      <c r="G31" s="34" t="s">
        <v>1150</v>
      </c>
      <c r="H31" s="34" t="s">
        <v>1416</v>
      </c>
      <c r="I31" s="34" t="s">
        <v>1415</v>
      </c>
      <c r="J31" s="34" t="s">
        <v>1151</v>
      </c>
      <c r="K31" s="34" t="s">
        <v>1152</v>
      </c>
      <c r="L31" s="34">
        <v>2017</v>
      </c>
      <c r="M31" s="34">
        <v>2019</v>
      </c>
      <c r="N31" s="34" t="s">
        <v>1766</v>
      </c>
      <c r="O31" s="34" t="s">
        <v>1805</v>
      </c>
      <c r="P31" s="34">
        <v>3</v>
      </c>
      <c r="Q31" s="34" t="s">
        <v>1798</v>
      </c>
      <c r="R31" s="34" t="s">
        <v>1169</v>
      </c>
      <c r="S31" s="34" t="s">
        <v>1152</v>
      </c>
      <c r="T31" s="34" t="s">
        <v>1418</v>
      </c>
      <c r="U31" s="34" t="s">
        <v>1870</v>
      </c>
      <c r="V31" s="36" t="str">
        <f>IF(Last_Validations[[#This Row],[Country: Year]]=VLOOKUP(Last_Validations[[#This Row],[Country]],First_Validations[[Country]:[FirstValidation.Country: Year]],4,FALSE),"First","Second / Last")</f>
        <v>First</v>
      </c>
    </row>
    <row r="32" spans="2:22">
      <c r="B32" s="34" t="s">
        <v>2033</v>
      </c>
      <c r="C32" s="34" t="s">
        <v>1150</v>
      </c>
      <c r="D32" s="34" t="s">
        <v>1415</v>
      </c>
      <c r="E32" s="34">
        <v>1</v>
      </c>
      <c r="F32" s="34">
        <v>41</v>
      </c>
      <c r="G32" s="34" t="s">
        <v>1150</v>
      </c>
      <c r="H32" s="34" t="s">
        <v>1416</v>
      </c>
      <c r="I32" s="34" t="s">
        <v>1415</v>
      </c>
      <c r="J32" s="34" t="s">
        <v>1151</v>
      </c>
      <c r="K32" s="34" t="s">
        <v>1152</v>
      </c>
      <c r="L32" s="34">
        <v>2017</v>
      </c>
      <c r="M32" s="34">
        <v>2019</v>
      </c>
      <c r="N32" s="34" t="s">
        <v>1766</v>
      </c>
      <c r="O32" s="34" t="s">
        <v>1804</v>
      </c>
      <c r="P32" s="34">
        <v>0</v>
      </c>
      <c r="Q32" s="34" t="s">
        <v>4</v>
      </c>
      <c r="R32" s="34" t="s">
        <v>1168</v>
      </c>
      <c r="S32" s="34" t="s">
        <v>1152</v>
      </c>
      <c r="T32" s="34" t="s">
        <v>1418</v>
      </c>
      <c r="U32" s="34" t="s">
        <v>1870</v>
      </c>
      <c r="V32" s="36" t="str">
        <f>IF(Last_Validations[[#This Row],[Country: Year]]=VLOOKUP(Last_Validations[[#This Row],[Country]],First_Validations[[Country]:[FirstValidation.Country: Year]],4,FALSE),"First","Second / Last")</f>
        <v>First</v>
      </c>
    </row>
    <row r="33" spans="2:22">
      <c r="B33" s="34" t="s">
        <v>2038</v>
      </c>
      <c r="C33" s="34" t="s">
        <v>1150</v>
      </c>
      <c r="D33" s="34" t="s">
        <v>1415</v>
      </c>
      <c r="E33" s="34">
        <v>1</v>
      </c>
      <c r="F33" s="34">
        <v>41</v>
      </c>
      <c r="G33" s="34" t="s">
        <v>1150</v>
      </c>
      <c r="H33" s="34" t="s">
        <v>1416</v>
      </c>
      <c r="I33" s="34" t="s">
        <v>1415</v>
      </c>
      <c r="J33" s="34" t="s">
        <v>1151</v>
      </c>
      <c r="K33" s="34" t="s">
        <v>1152</v>
      </c>
      <c r="L33" s="34">
        <v>2017</v>
      </c>
      <c r="M33" s="34">
        <v>2019</v>
      </c>
      <c r="N33" s="34" t="s">
        <v>1766</v>
      </c>
      <c r="O33" s="34" t="s">
        <v>1799</v>
      </c>
      <c r="P33" s="34">
        <v>5</v>
      </c>
      <c r="Q33" s="34" t="s">
        <v>1768</v>
      </c>
      <c r="R33" s="34" t="s">
        <v>1164</v>
      </c>
      <c r="S33" s="34" t="s">
        <v>1152</v>
      </c>
      <c r="T33" s="34" t="s">
        <v>1418</v>
      </c>
      <c r="U33" s="34" t="s">
        <v>1870</v>
      </c>
      <c r="V33" s="36" t="str">
        <f>IF(Last_Validations[[#This Row],[Country: Year]]=VLOOKUP(Last_Validations[[#This Row],[Country]],First_Validations[[Country]:[FirstValidation.Country: Year]],4,FALSE),"First","Second / Last")</f>
        <v>First</v>
      </c>
    </row>
    <row r="34" spans="2:22">
      <c r="B34" s="34" t="s">
        <v>2035</v>
      </c>
      <c r="C34" s="34" t="s">
        <v>1150</v>
      </c>
      <c r="D34" s="34" t="s">
        <v>1415</v>
      </c>
      <c r="E34" s="34">
        <v>1</v>
      </c>
      <c r="F34" s="34">
        <v>41</v>
      </c>
      <c r="G34" s="34" t="s">
        <v>1150</v>
      </c>
      <c r="H34" s="34" t="s">
        <v>1416</v>
      </c>
      <c r="I34" s="34" t="s">
        <v>1415</v>
      </c>
      <c r="J34" s="34" t="s">
        <v>1151</v>
      </c>
      <c r="K34" s="34" t="s">
        <v>1152</v>
      </c>
      <c r="L34" s="34">
        <v>2017</v>
      </c>
      <c r="M34" s="34">
        <v>2019</v>
      </c>
      <c r="N34" s="34" t="s">
        <v>1766</v>
      </c>
      <c r="O34" s="34" t="s">
        <v>1797</v>
      </c>
      <c r="P34" s="34">
        <v>3</v>
      </c>
      <c r="Q34" s="34" t="s">
        <v>1798</v>
      </c>
      <c r="R34" s="34" t="s">
        <v>1163</v>
      </c>
      <c r="S34" s="34" t="s">
        <v>1152</v>
      </c>
      <c r="T34" s="34" t="s">
        <v>1418</v>
      </c>
      <c r="U34" s="34" t="s">
        <v>1870</v>
      </c>
      <c r="V34" s="36" t="str">
        <f>IF(Last_Validations[[#This Row],[Country: Year]]=VLOOKUP(Last_Validations[[#This Row],[Country]],First_Validations[[Country]:[FirstValidation.Country: Year]],4,FALSE),"First","Second / Last")</f>
        <v>First</v>
      </c>
    </row>
    <row r="35" spans="2:22">
      <c r="B35" s="34" t="s">
        <v>2032</v>
      </c>
      <c r="C35" s="34" t="s">
        <v>1150</v>
      </c>
      <c r="D35" s="34" t="s">
        <v>1415</v>
      </c>
      <c r="E35" s="34">
        <v>1</v>
      </c>
      <c r="F35" s="34">
        <v>41</v>
      </c>
      <c r="G35" s="34" t="s">
        <v>1150</v>
      </c>
      <c r="H35" s="34" t="s">
        <v>1416</v>
      </c>
      <c r="I35" s="34" t="s">
        <v>1415</v>
      </c>
      <c r="J35" s="34" t="s">
        <v>1151</v>
      </c>
      <c r="K35" s="34" t="s">
        <v>1152</v>
      </c>
      <c r="L35" s="34">
        <v>2017</v>
      </c>
      <c r="M35" s="34">
        <v>2019</v>
      </c>
      <c r="N35" s="34" t="s">
        <v>1766</v>
      </c>
      <c r="O35" s="34" t="s">
        <v>1801</v>
      </c>
      <c r="P35" s="34">
        <v>2</v>
      </c>
      <c r="Q35" s="34" t="s">
        <v>1829</v>
      </c>
      <c r="R35" s="34" t="s">
        <v>1166</v>
      </c>
      <c r="S35" s="34" t="s">
        <v>1152</v>
      </c>
      <c r="T35" s="34" t="s">
        <v>1418</v>
      </c>
      <c r="U35" s="34" t="s">
        <v>1870</v>
      </c>
      <c r="V35" s="36" t="str">
        <f>IF(Last_Validations[[#This Row],[Country: Year]]=VLOOKUP(Last_Validations[[#This Row],[Country]],First_Validations[[Country]:[FirstValidation.Country: Year]],4,FALSE),"First","Second / Last")</f>
        <v>First</v>
      </c>
    </row>
    <row r="36" spans="2:22">
      <c r="B36" s="34" t="s">
        <v>2037</v>
      </c>
      <c r="C36" s="34" t="s">
        <v>1150</v>
      </c>
      <c r="D36" s="34" t="s">
        <v>1415</v>
      </c>
      <c r="E36" s="34">
        <v>1</v>
      </c>
      <c r="F36" s="34">
        <v>41</v>
      </c>
      <c r="G36" s="34" t="s">
        <v>1150</v>
      </c>
      <c r="H36" s="34" t="s">
        <v>1416</v>
      </c>
      <c r="I36" s="34" t="s">
        <v>1415</v>
      </c>
      <c r="J36" s="34" t="s">
        <v>1151</v>
      </c>
      <c r="K36" s="34" t="s">
        <v>1152</v>
      </c>
      <c r="L36" s="34">
        <v>2017</v>
      </c>
      <c r="M36" s="34">
        <v>2019</v>
      </c>
      <c r="N36" s="34" t="s">
        <v>1766</v>
      </c>
      <c r="O36" s="34" t="s">
        <v>1800</v>
      </c>
      <c r="P36" s="34">
        <v>3</v>
      </c>
      <c r="Q36" s="34" t="s">
        <v>1798</v>
      </c>
      <c r="R36" s="34" t="s">
        <v>1165</v>
      </c>
      <c r="S36" s="34" t="s">
        <v>1152</v>
      </c>
      <c r="T36" s="34" t="s">
        <v>1418</v>
      </c>
      <c r="U36" s="34" t="s">
        <v>1870</v>
      </c>
      <c r="V36" s="36" t="str">
        <f>IF(Last_Validations[[#This Row],[Country: Year]]=VLOOKUP(Last_Validations[[#This Row],[Country]],First_Validations[[Country]:[FirstValidation.Country: Year]],4,FALSE),"First","Second / Last")</f>
        <v>First</v>
      </c>
    </row>
    <row r="37" spans="2:22">
      <c r="B37" s="34" t="s">
        <v>2042</v>
      </c>
      <c r="C37" s="34" t="s">
        <v>1748</v>
      </c>
      <c r="D37" s="34" t="s">
        <v>1420</v>
      </c>
      <c r="E37" s="34">
        <v>2</v>
      </c>
      <c r="F37" s="34">
        <v>65</v>
      </c>
      <c r="G37" s="34" t="s">
        <v>1748</v>
      </c>
      <c r="H37" s="34" t="s">
        <v>1421</v>
      </c>
      <c r="I37" s="34" t="s">
        <v>1420</v>
      </c>
      <c r="J37" s="34" t="s">
        <v>1749</v>
      </c>
      <c r="K37" s="34" t="s">
        <v>1750</v>
      </c>
      <c r="L37" s="34">
        <v>2019</v>
      </c>
      <c r="M37" s="34">
        <v>2018</v>
      </c>
      <c r="N37" s="34" t="s">
        <v>1767</v>
      </c>
      <c r="O37" s="34" t="s">
        <v>1797</v>
      </c>
      <c r="P37" s="34">
        <v>4</v>
      </c>
      <c r="Q37" s="34" t="s">
        <v>1767</v>
      </c>
      <c r="R37" s="34" t="s">
        <v>1756</v>
      </c>
      <c r="S37" s="34" t="s">
        <v>1848</v>
      </c>
      <c r="T37" s="34" t="s">
        <v>1423</v>
      </c>
      <c r="U37" s="34" t="s">
        <v>1888</v>
      </c>
      <c r="V37" s="36" t="str">
        <f>IF(Last_Validations[[#This Row],[Country: Year]]=VLOOKUP(Last_Validations[[#This Row],[Country]],First_Validations[[Country]:[FirstValidation.Country: Year]],4,FALSE),"First","Second / Last")</f>
        <v>Second / Last</v>
      </c>
    </row>
    <row r="38" spans="2:22">
      <c r="B38" s="34" t="s">
        <v>2039</v>
      </c>
      <c r="C38" s="34" t="s">
        <v>1748</v>
      </c>
      <c r="D38" s="34" t="s">
        <v>1420</v>
      </c>
      <c r="E38" s="34">
        <v>2</v>
      </c>
      <c r="F38" s="34">
        <v>65</v>
      </c>
      <c r="G38" s="34" t="s">
        <v>1748</v>
      </c>
      <c r="H38" s="34" t="s">
        <v>1421</v>
      </c>
      <c r="I38" s="34" t="s">
        <v>1420</v>
      </c>
      <c r="J38" s="34" t="s">
        <v>1749</v>
      </c>
      <c r="K38" s="34" t="s">
        <v>1750</v>
      </c>
      <c r="L38" s="34">
        <v>2019</v>
      </c>
      <c r="M38" s="34">
        <v>2018</v>
      </c>
      <c r="N38" s="34" t="s">
        <v>1767</v>
      </c>
      <c r="O38" s="34" t="s">
        <v>1799</v>
      </c>
      <c r="P38" s="34">
        <v>5</v>
      </c>
      <c r="Q38" s="34" t="s">
        <v>1768</v>
      </c>
      <c r="R38" s="34" t="s">
        <v>715</v>
      </c>
      <c r="S38" s="34" t="s">
        <v>1848</v>
      </c>
      <c r="T38" s="34" t="s">
        <v>1423</v>
      </c>
      <c r="U38" s="34" t="s">
        <v>1888</v>
      </c>
      <c r="V38" s="36" t="str">
        <f>IF(Last_Validations[[#This Row],[Country: Year]]=VLOOKUP(Last_Validations[[#This Row],[Country]],First_Validations[[Country]:[FirstValidation.Country: Year]],4,FALSE),"First","Second / Last")</f>
        <v>Second / Last</v>
      </c>
    </row>
    <row r="39" spans="2:22">
      <c r="B39" s="34" t="s">
        <v>2047</v>
      </c>
      <c r="C39" s="34" t="s">
        <v>1748</v>
      </c>
      <c r="D39" s="34" t="s">
        <v>1420</v>
      </c>
      <c r="E39" s="34">
        <v>2</v>
      </c>
      <c r="F39" s="34">
        <v>65</v>
      </c>
      <c r="G39" s="34" t="s">
        <v>1748</v>
      </c>
      <c r="H39" s="34" t="s">
        <v>1421</v>
      </c>
      <c r="I39" s="34" t="s">
        <v>1420</v>
      </c>
      <c r="J39" s="34" t="s">
        <v>1749</v>
      </c>
      <c r="K39" s="34" t="s">
        <v>1750</v>
      </c>
      <c r="L39" s="34">
        <v>2019</v>
      </c>
      <c r="M39" s="34">
        <v>2018</v>
      </c>
      <c r="N39" s="34" t="s">
        <v>1767</v>
      </c>
      <c r="O39" s="34" t="s">
        <v>1794</v>
      </c>
      <c r="P39" s="34">
        <v>5</v>
      </c>
      <c r="Q39" s="34" t="s">
        <v>1768</v>
      </c>
      <c r="R39" s="34" t="s">
        <v>1755</v>
      </c>
      <c r="S39" s="34" t="s">
        <v>1848</v>
      </c>
      <c r="T39" s="34" t="s">
        <v>1423</v>
      </c>
      <c r="U39" s="34" t="s">
        <v>1888</v>
      </c>
      <c r="V39" s="36" t="str">
        <f>IF(Last_Validations[[#This Row],[Country: Year]]=VLOOKUP(Last_Validations[[#This Row],[Country]],First_Validations[[Country]:[FirstValidation.Country: Year]],4,FALSE),"First","Second / Last")</f>
        <v>Second / Last</v>
      </c>
    </row>
    <row r="40" spans="2:22">
      <c r="B40" s="34" t="s">
        <v>2041</v>
      </c>
      <c r="C40" s="34" t="s">
        <v>1748</v>
      </c>
      <c r="D40" s="34" t="s">
        <v>1420</v>
      </c>
      <c r="E40" s="34">
        <v>2</v>
      </c>
      <c r="F40" s="34">
        <v>65</v>
      </c>
      <c r="G40" s="34" t="s">
        <v>1748</v>
      </c>
      <c r="H40" s="34" t="s">
        <v>1421</v>
      </c>
      <c r="I40" s="34" t="s">
        <v>1420</v>
      </c>
      <c r="J40" s="34" t="s">
        <v>1749</v>
      </c>
      <c r="K40" s="34" t="s">
        <v>1750</v>
      </c>
      <c r="L40" s="34">
        <v>2019</v>
      </c>
      <c r="M40" s="34">
        <v>2018</v>
      </c>
      <c r="N40" s="34" t="s">
        <v>1767</v>
      </c>
      <c r="O40" s="34" t="s">
        <v>1795</v>
      </c>
      <c r="P40" s="34">
        <v>1</v>
      </c>
      <c r="Q40" s="34" t="s">
        <v>1796</v>
      </c>
      <c r="R40" s="34" t="s">
        <v>713</v>
      </c>
      <c r="S40" s="34" t="s">
        <v>1848</v>
      </c>
      <c r="T40" s="34" t="s">
        <v>1423</v>
      </c>
      <c r="U40" s="34" t="s">
        <v>1888</v>
      </c>
      <c r="V40" s="36" t="str">
        <f>IF(Last_Validations[[#This Row],[Country: Year]]=VLOOKUP(Last_Validations[[#This Row],[Country]],First_Validations[[Country]:[FirstValidation.Country: Year]],4,FALSE),"First","Second / Last")</f>
        <v>Second / Last</v>
      </c>
    </row>
    <row r="41" spans="2:22">
      <c r="B41" s="34" t="s">
        <v>2046</v>
      </c>
      <c r="C41" s="34" t="s">
        <v>1748</v>
      </c>
      <c r="D41" s="34" t="s">
        <v>1420</v>
      </c>
      <c r="E41" s="34">
        <v>2</v>
      </c>
      <c r="F41" s="34">
        <v>65</v>
      </c>
      <c r="G41" s="34" t="s">
        <v>1748</v>
      </c>
      <c r="H41" s="34" t="s">
        <v>1421</v>
      </c>
      <c r="I41" s="34" t="s">
        <v>1420</v>
      </c>
      <c r="J41" s="34" t="s">
        <v>1749</v>
      </c>
      <c r="K41" s="34" t="s">
        <v>1750</v>
      </c>
      <c r="L41" s="34">
        <v>2019</v>
      </c>
      <c r="M41" s="34">
        <v>2018</v>
      </c>
      <c r="N41" s="34" t="s">
        <v>1767</v>
      </c>
      <c r="O41" s="34" t="s">
        <v>1802</v>
      </c>
      <c r="P41" s="34">
        <v>4</v>
      </c>
      <c r="Q41" s="34" t="s">
        <v>1767</v>
      </c>
      <c r="R41" s="34" t="s">
        <v>1757</v>
      </c>
      <c r="S41" s="34" t="s">
        <v>1848</v>
      </c>
      <c r="T41" s="34" t="s">
        <v>1423</v>
      </c>
      <c r="U41" s="34" t="s">
        <v>1888</v>
      </c>
      <c r="V41" s="36" t="str">
        <f>IF(Last_Validations[[#This Row],[Country: Year]]=VLOOKUP(Last_Validations[[#This Row],[Country]],First_Validations[[Country]:[FirstValidation.Country: Year]],4,FALSE),"First","Second / Last")</f>
        <v>Second / Last</v>
      </c>
    </row>
    <row r="42" spans="2:22">
      <c r="B42" s="34" t="s">
        <v>2043</v>
      </c>
      <c r="C42" s="34" t="s">
        <v>1748</v>
      </c>
      <c r="D42" s="34" t="s">
        <v>1420</v>
      </c>
      <c r="E42" s="34">
        <v>2</v>
      </c>
      <c r="F42" s="34">
        <v>65</v>
      </c>
      <c r="G42" s="34" t="s">
        <v>1748</v>
      </c>
      <c r="H42" s="34" t="s">
        <v>1421</v>
      </c>
      <c r="I42" s="34" t="s">
        <v>1420</v>
      </c>
      <c r="J42" s="34" t="s">
        <v>1749</v>
      </c>
      <c r="K42" s="34" t="s">
        <v>1750</v>
      </c>
      <c r="L42" s="34">
        <v>2019</v>
      </c>
      <c r="M42" s="34">
        <v>2018</v>
      </c>
      <c r="N42" s="34" t="s">
        <v>1767</v>
      </c>
      <c r="O42" s="34" t="s">
        <v>1803</v>
      </c>
      <c r="P42" s="34">
        <v>5</v>
      </c>
      <c r="Q42" s="34" t="s">
        <v>1768</v>
      </c>
      <c r="R42" s="34" t="s">
        <v>719</v>
      </c>
      <c r="S42" s="34" t="s">
        <v>1848</v>
      </c>
      <c r="T42" s="34" t="s">
        <v>1423</v>
      </c>
      <c r="U42" s="34" t="s">
        <v>1888</v>
      </c>
      <c r="V42" s="36" t="str">
        <f>IF(Last_Validations[[#This Row],[Country: Year]]=VLOOKUP(Last_Validations[[#This Row],[Country]],First_Validations[[Country]:[FirstValidation.Country: Year]],4,FALSE),"First","Second / Last")</f>
        <v>Second / Last</v>
      </c>
    </row>
    <row r="43" spans="2:22">
      <c r="B43" s="34" t="s">
        <v>2040</v>
      </c>
      <c r="C43" s="34" t="s">
        <v>1748</v>
      </c>
      <c r="D43" s="34" t="s">
        <v>1420</v>
      </c>
      <c r="E43" s="34">
        <v>2</v>
      </c>
      <c r="F43" s="34">
        <v>65</v>
      </c>
      <c r="G43" s="34" t="s">
        <v>1748</v>
      </c>
      <c r="H43" s="34" t="s">
        <v>1421</v>
      </c>
      <c r="I43" s="34" t="s">
        <v>1420</v>
      </c>
      <c r="J43" s="34" t="s">
        <v>1749</v>
      </c>
      <c r="K43" s="34" t="s">
        <v>1750</v>
      </c>
      <c r="L43" s="34">
        <v>2019</v>
      </c>
      <c r="M43" s="34">
        <v>2018</v>
      </c>
      <c r="N43" s="34" t="s">
        <v>1767</v>
      </c>
      <c r="O43" s="34" t="s">
        <v>1800</v>
      </c>
      <c r="P43" s="34">
        <v>5</v>
      </c>
      <c r="Q43" s="34" t="s">
        <v>1768</v>
      </c>
      <c r="R43" s="34" t="s">
        <v>716</v>
      </c>
      <c r="S43" s="34" t="s">
        <v>1848</v>
      </c>
      <c r="T43" s="34" t="s">
        <v>1423</v>
      </c>
      <c r="U43" s="34" t="s">
        <v>1888</v>
      </c>
      <c r="V43" s="36" t="str">
        <f>IF(Last_Validations[[#This Row],[Country: Year]]=VLOOKUP(Last_Validations[[#This Row],[Country]],First_Validations[[Country]:[FirstValidation.Country: Year]],4,FALSE),"First","Second / Last")</f>
        <v>Second / Last</v>
      </c>
    </row>
    <row r="44" spans="2:22">
      <c r="B44" s="34" t="s">
        <v>2045</v>
      </c>
      <c r="C44" s="34" t="s">
        <v>1748</v>
      </c>
      <c r="D44" s="34" t="s">
        <v>1420</v>
      </c>
      <c r="E44" s="34">
        <v>2</v>
      </c>
      <c r="F44" s="34">
        <v>65</v>
      </c>
      <c r="G44" s="34" t="s">
        <v>1748</v>
      </c>
      <c r="H44" s="34" t="s">
        <v>1421</v>
      </c>
      <c r="I44" s="34" t="s">
        <v>1420</v>
      </c>
      <c r="J44" s="34" t="s">
        <v>1749</v>
      </c>
      <c r="K44" s="34" t="s">
        <v>1750</v>
      </c>
      <c r="L44" s="34">
        <v>2019</v>
      </c>
      <c r="M44" s="34">
        <v>2018</v>
      </c>
      <c r="N44" s="34" t="s">
        <v>1767</v>
      </c>
      <c r="O44" s="34" t="s">
        <v>1801</v>
      </c>
      <c r="P44" s="34">
        <v>5</v>
      </c>
      <c r="Q44" s="34" t="s">
        <v>1768</v>
      </c>
      <c r="R44" s="34" t="s">
        <v>717</v>
      </c>
      <c r="S44" s="34" t="s">
        <v>1848</v>
      </c>
      <c r="T44" s="34" t="s">
        <v>1423</v>
      </c>
      <c r="U44" s="34" t="s">
        <v>1888</v>
      </c>
      <c r="V44" s="36" t="str">
        <f>IF(Last_Validations[[#This Row],[Country: Year]]=VLOOKUP(Last_Validations[[#This Row],[Country]],First_Validations[[Country]:[FirstValidation.Country: Year]],4,FALSE),"First","Second / Last")</f>
        <v>Second / Last</v>
      </c>
    </row>
    <row r="45" spans="2:22">
      <c r="B45" s="34" t="s">
        <v>2053</v>
      </c>
      <c r="C45" s="34" t="s">
        <v>1748</v>
      </c>
      <c r="D45" s="34" t="s">
        <v>1420</v>
      </c>
      <c r="E45" s="34">
        <v>2</v>
      </c>
      <c r="F45" s="34">
        <v>65</v>
      </c>
      <c r="G45" s="34" t="s">
        <v>1748</v>
      </c>
      <c r="H45" s="34" t="s">
        <v>1421</v>
      </c>
      <c r="I45" s="34" t="s">
        <v>1420</v>
      </c>
      <c r="J45" s="34" t="s">
        <v>1749</v>
      </c>
      <c r="K45" s="34" t="s">
        <v>1750</v>
      </c>
      <c r="L45" s="34">
        <v>2019</v>
      </c>
      <c r="M45" s="34">
        <v>2018</v>
      </c>
      <c r="N45" s="34" t="s">
        <v>1767</v>
      </c>
      <c r="O45" s="34" t="s">
        <v>1793</v>
      </c>
      <c r="P45" s="34">
        <v>5</v>
      </c>
      <c r="Q45" s="34" t="s">
        <v>1768</v>
      </c>
      <c r="R45" s="34" t="s">
        <v>1754</v>
      </c>
      <c r="S45" s="34" t="s">
        <v>1848</v>
      </c>
      <c r="T45" s="34" t="s">
        <v>1423</v>
      </c>
      <c r="U45" s="34" t="s">
        <v>1888</v>
      </c>
      <c r="V45" s="36" t="str">
        <f>IF(Last_Validations[[#This Row],[Country: Year]]=VLOOKUP(Last_Validations[[#This Row],[Country]],First_Validations[[Country]:[FirstValidation.Country: Year]],4,FALSE),"First","Second / Last")</f>
        <v>Second / Last</v>
      </c>
    </row>
    <row r="46" spans="2:22">
      <c r="B46" s="34" t="s">
        <v>2048</v>
      </c>
      <c r="C46" s="34" t="s">
        <v>1748</v>
      </c>
      <c r="D46" s="34" t="s">
        <v>1420</v>
      </c>
      <c r="E46" s="34">
        <v>2</v>
      </c>
      <c r="F46" s="34">
        <v>65</v>
      </c>
      <c r="G46" s="34" t="s">
        <v>1748</v>
      </c>
      <c r="H46" s="34" t="s">
        <v>1421</v>
      </c>
      <c r="I46" s="34" t="s">
        <v>1420</v>
      </c>
      <c r="J46" s="34" t="s">
        <v>1749</v>
      </c>
      <c r="K46" s="34" t="s">
        <v>1750</v>
      </c>
      <c r="L46" s="34">
        <v>2019</v>
      </c>
      <c r="M46" s="34">
        <v>2018</v>
      </c>
      <c r="N46" s="34" t="s">
        <v>1767</v>
      </c>
      <c r="O46" s="34" t="s">
        <v>1788</v>
      </c>
      <c r="P46" s="34">
        <v>4</v>
      </c>
      <c r="Q46" s="34" t="s">
        <v>1767</v>
      </c>
      <c r="R46" s="34" t="s">
        <v>1751</v>
      </c>
      <c r="S46" s="34" t="s">
        <v>1848</v>
      </c>
      <c r="T46" s="34" t="s">
        <v>1423</v>
      </c>
      <c r="U46" s="34" t="s">
        <v>1888</v>
      </c>
      <c r="V46" s="36" t="str">
        <f>IF(Last_Validations[[#This Row],[Country: Year]]=VLOOKUP(Last_Validations[[#This Row],[Country]],First_Validations[[Country]:[FirstValidation.Country: Year]],4,FALSE),"First","Second / Last")</f>
        <v>Second / Last</v>
      </c>
    </row>
    <row r="47" spans="2:22">
      <c r="B47" s="34" t="s">
        <v>2049</v>
      </c>
      <c r="C47" s="34" t="s">
        <v>1748</v>
      </c>
      <c r="D47" s="34" t="s">
        <v>1420</v>
      </c>
      <c r="E47" s="34">
        <v>2</v>
      </c>
      <c r="F47" s="34">
        <v>65</v>
      </c>
      <c r="G47" s="34" t="s">
        <v>1748</v>
      </c>
      <c r="H47" s="34" t="s">
        <v>1421</v>
      </c>
      <c r="I47" s="34" t="s">
        <v>1420</v>
      </c>
      <c r="J47" s="34" t="s">
        <v>1749</v>
      </c>
      <c r="K47" s="34" t="s">
        <v>1750</v>
      </c>
      <c r="L47" s="34">
        <v>2019</v>
      </c>
      <c r="M47" s="34">
        <v>2018</v>
      </c>
      <c r="N47" s="34" t="s">
        <v>1767</v>
      </c>
      <c r="O47" s="34" t="s">
        <v>1789</v>
      </c>
      <c r="P47" s="34">
        <v>5</v>
      </c>
      <c r="Q47" s="34" t="s">
        <v>1768</v>
      </c>
      <c r="R47" s="34" t="s">
        <v>1752</v>
      </c>
      <c r="S47" s="34" t="s">
        <v>1848</v>
      </c>
      <c r="T47" s="34" t="s">
        <v>1423</v>
      </c>
      <c r="U47" s="34" t="s">
        <v>1888</v>
      </c>
      <c r="V47" s="36" t="str">
        <f>IF(Last_Validations[[#This Row],[Country: Year]]=VLOOKUP(Last_Validations[[#This Row],[Country]],First_Validations[[Country]:[FirstValidation.Country: Year]],4,FALSE),"First","Second / Last")</f>
        <v>Second / Last</v>
      </c>
    </row>
    <row r="48" spans="2:22">
      <c r="B48" s="34" t="s">
        <v>2050</v>
      </c>
      <c r="C48" s="34" t="s">
        <v>1748</v>
      </c>
      <c r="D48" s="34" t="s">
        <v>1420</v>
      </c>
      <c r="E48" s="34">
        <v>2</v>
      </c>
      <c r="F48" s="34">
        <v>65</v>
      </c>
      <c r="G48" s="34" t="s">
        <v>1748</v>
      </c>
      <c r="H48" s="34" t="s">
        <v>1421</v>
      </c>
      <c r="I48" s="34" t="s">
        <v>1420</v>
      </c>
      <c r="J48" s="34" t="s">
        <v>1749</v>
      </c>
      <c r="K48" s="34" t="s">
        <v>1750</v>
      </c>
      <c r="L48" s="34">
        <v>2019</v>
      </c>
      <c r="M48" s="34">
        <v>2018</v>
      </c>
      <c r="N48" s="34" t="s">
        <v>1767</v>
      </c>
      <c r="O48" s="34" t="s">
        <v>1784</v>
      </c>
      <c r="P48" s="34">
        <v>5</v>
      </c>
      <c r="Q48" s="34" t="s">
        <v>1768</v>
      </c>
      <c r="R48" s="34" t="s">
        <v>704</v>
      </c>
      <c r="S48" s="34" t="s">
        <v>1848</v>
      </c>
      <c r="T48" s="34" t="s">
        <v>1423</v>
      </c>
      <c r="U48" s="34" t="s">
        <v>1888</v>
      </c>
      <c r="V48" s="36" t="str">
        <f>IF(Last_Validations[[#This Row],[Country: Year]]=VLOOKUP(Last_Validations[[#This Row],[Country]],First_Validations[[Country]:[FirstValidation.Country: Year]],4,FALSE),"First","Second / Last")</f>
        <v>Second / Last</v>
      </c>
    </row>
    <row r="49" spans="2:22">
      <c r="B49" s="34" t="s">
        <v>2051</v>
      </c>
      <c r="C49" s="34" t="s">
        <v>1748</v>
      </c>
      <c r="D49" s="34" t="s">
        <v>1420</v>
      </c>
      <c r="E49" s="34">
        <v>2</v>
      </c>
      <c r="F49" s="34">
        <v>65</v>
      </c>
      <c r="G49" s="34" t="s">
        <v>1748</v>
      </c>
      <c r="H49" s="34" t="s">
        <v>1421</v>
      </c>
      <c r="I49" s="34" t="s">
        <v>1420</v>
      </c>
      <c r="J49" s="34" t="s">
        <v>1749</v>
      </c>
      <c r="K49" s="34" t="s">
        <v>1750</v>
      </c>
      <c r="L49" s="34">
        <v>2019</v>
      </c>
      <c r="M49" s="34">
        <v>2018</v>
      </c>
      <c r="N49" s="34" t="s">
        <v>1767</v>
      </c>
      <c r="O49" s="34" t="s">
        <v>1787</v>
      </c>
      <c r="P49" s="34">
        <v>5</v>
      </c>
      <c r="Q49" s="34" t="s">
        <v>1768</v>
      </c>
      <c r="R49" s="34" t="s">
        <v>705</v>
      </c>
      <c r="S49" s="34" t="s">
        <v>1848</v>
      </c>
      <c r="T49" s="34" t="s">
        <v>1423</v>
      </c>
      <c r="U49" s="34" t="s">
        <v>1888</v>
      </c>
      <c r="V49" s="36" t="str">
        <f>IF(Last_Validations[[#This Row],[Country: Year]]=VLOOKUP(Last_Validations[[#This Row],[Country]],First_Validations[[Country]:[FirstValidation.Country: Year]],4,FALSE),"First","Second / Last")</f>
        <v>Second / Last</v>
      </c>
    </row>
    <row r="50" spans="2:22">
      <c r="B50" s="34" t="s">
        <v>2052</v>
      </c>
      <c r="C50" s="34" t="s">
        <v>1748</v>
      </c>
      <c r="D50" s="34" t="s">
        <v>1420</v>
      </c>
      <c r="E50" s="34">
        <v>2</v>
      </c>
      <c r="F50" s="34">
        <v>65</v>
      </c>
      <c r="G50" s="34" t="s">
        <v>1748</v>
      </c>
      <c r="H50" s="34" t="s">
        <v>1421</v>
      </c>
      <c r="I50" s="34" t="s">
        <v>1420</v>
      </c>
      <c r="J50" s="34" t="s">
        <v>1749</v>
      </c>
      <c r="K50" s="34" t="s">
        <v>1750</v>
      </c>
      <c r="L50" s="34">
        <v>2019</v>
      </c>
      <c r="M50" s="34">
        <v>2018</v>
      </c>
      <c r="N50" s="34" t="s">
        <v>1767</v>
      </c>
      <c r="O50" s="34" t="s">
        <v>1792</v>
      </c>
      <c r="P50" s="34">
        <v>4</v>
      </c>
      <c r="Q50" s="34" t="s">
        <v>1767</v>
      </c>
      <c r="R50" s="34" t="s">
        <v>1753</v>
      </c>
      <c r="S50" s="34" t="s">
        <v>1848</v>
      </c>
      <c r="T50" s="34" t="s">
        <v>1423</v>
      </c>
      <c r="U50" s="34" t="s">
        <v>1888</v>
      </c>
      <c r="V50" s="36" t="str">
        <f>IF(Last_Validations[[#This Row],[Country: Year]]=VLOOKUP(Last_Validations[[#This Row],[Country]],First_Validations[[Country]:[FirstValidation.Country: Year]],4,FALSE),"First","Second / Last")</f>
        <v>Second / Last</v>
      </c>
    </row>
    <row r="51" spans="2:22">
      <c r="B51" s="34" t="s">
        <v>2064</v>
      </c>
      <c r="C51" s="34" t="s">
        <v>1748</v>
      </c>
      <c r="D51" s="34" t="s">
        <v>1420</v>
      </c>
      <c r="E51" s="34">
        <v>2</v>
      </c>
      <c r="F51" s="34">
        <v>65</v>
      </c>
      <c r="G51" s="34" t="s">
        <v>1748</v>
      </c>
      <c r="H51" s="34" t="s">
        <v>1421</v>
      </c>
      <c r="I51" s="34" t="s">
        <v>1420</v>
      </c>
      <c r="J51" s="34" t="s">
        <v>1749</v>
      </c>
      <c r="K51" s="34" t="s">
        <v>1750</v>
      </c>
      <c r="L51" s="34">
        <v>2019</v>
      </c>
      <c r="M51" s="34">
        <v>2018</v>
      </c>
      <c r="N51" s="34" t="s">
        <v>1767</v>
      </c>
      <c r="O51" s="34" t="s">
        <v>1813</v>
      </c>
      <c r="P51" s="34">
        <v>1</v>
      </c>
      <c r="Q51" s="34" t="s">
        <v>1796</v>
      </c>
      <c r="R51" s="34" t="s">
        <v>729</v>
      </c>
      <c r="S51" s="34" t="s">
        <v>1848</v>
      </c>
      <c r="T51" s="34" t="s">
        <v>1423</v>
      </c>
      <c r="U51" s="34" t="s">
        <v>1888</v>
      </c>
      <c r="V51" s="36" t="str">
        <f>IF(Last_Validations[[#This Row],[Country: Year]]=VLOOKUP(Last_Validations[[#This Row],[Country]],First_Validations[[Country]:[FirstValidation.Country: Year]],4,FALSE),"First","Second / Last")</f>
        <v>Second / Last</v>
      </c>
    </row>
    <row r="52" spans="2:22">
      <c r="B52" s="34" t="s">
        <v>2054</v>
      </c>
      <c r="C52" s="34" t="s">
        <v>1748</v>
      </c>
      <c r="D52" s="34" t="s">
        <v>1420</v>
      </c>
      <c r="E52" s="34">
        <v>2</v>
      </c>
      <c r="F52" s="34">
        <v>65</v>
      </c>
      <c r="G52" s="34" t="s">
        <v>1748</v>
      </c>
      <c r="H52" s="34" t="s">
        <v>1421</v>
      </c>
      <c r="I52" s="34" t="s">
        <v>1420</v>
      </c>
      <c r="J52" s="34" t="s">
        <v>1749</v>
      </c>
      <c r="K52" s="34" t="s">
        <v>1750</v>
      </c>
      <c r="L52" s="34">
        <v>2019</v>
      </c>
      <c r="M52" s="34">
        <v>2018</v>
      </c>
      <c r="N52" s="34" t="s">
        <v>1767</v>
      </c>
      <c r="O52" s="34" t="s">
        <v>1790</v>
      </c>
      <c r="P52" s="34">
        <v>5</v>
      </c>
      <c r="Q52" s="34" t="s">
        <v>1768</v>
      </c>
      <c r="R52" s="34" t="s">
        <v>708</v>
      </c>
      <c r="S52" s="34" t="s">
        <v>1848</v>
      </c>
      <c r="T52" s="34" t="s">
        <v>1423</v>
      </c>
      <c r="U52" s="34" t="s">
        <v>1888</v>
      </c>
      <c r="V52" s="36" t="str">
        <f>IF(Last_Validations[[#This Row],[Country: Year]]=VLOOKUP(Last_Validations[[#This Row],[Country]],First_Validations[[Country]:[FirstValidation.Country: Year]],4,FALSE),"First","Second / Last")</f>
        <v>Second / Last</v>
      </c>
    </row>
    <row r="53" spans="2:22">
      <c r="B53" s="34" t="s">
        <v>2055</v>
      </c>
      <c r="C53" s="34" t="s">
        <v>1748</v>
      </c>
      <c r="D53" s="34" t="s">
        <v>1420</v>
      </c>
      <c r="E53" s="34">
        <v>2</v>
      </c>
      <c r="F53" s="34">
        <v>65</v>
      </c>
      <c r="G53" s="34" t="s">
        <v>1748</v>
      </c>
      <c r="H53" s="34" t="s">
        <v>1421</v>
      </c>
      <c r="I53" s="34" t="s">
        <v>1420</v>
      </c>
      <c r="J53" s="34" t="s">
        <v>1749</v>
      </c>
      <c r="K53" s="34" t="s">
        <v>1750</v>
      </c>
      <c r="L53" s="34">
        <v>2019</v>
      </c>
      <c r="M53" s="34">
        <v>2018</v>
      </c>
      <c r="N53" s="34" t="s">
        <v>1767</v>
      </c>
      <c r="O53" s="34" t="s">
        <v>1791</v>
      </c>
      <c r="P53" s="34">
        <v>5</v>
      </c>
      <c r="Q53" s="34" t="s">
        <v>1768</v>
      </c>
      <c r="R53" s="34" t="s">
        <v>709</v>
      </c>
      <c r="S53" s="34" t="s">
        <v>1848</v>
      </c>
      <c r="T53" s="34" t="s">
        <v>1423</v>
      </c>
      <c r="U53" s="34" t="s">
        <v>1888</v>
      </c>
      <c r="V53" s="36" t="str">
        <f>IF(Last_Validations[[#This Row],[Country: Year]]=VLOOKUP(Last_Validations[[#This Row],[Country]],First_Validations[[Country]:[FirstValidation.Country: Year]],4,FALSE),"First","Second / Last")</f>
        <v>Second / Last</v>
      </c>
    </row>
    <row r="54" spans="2:22">
      <c r="B54" s="34" t="s">
        <v>2056</v>
      </c>
      <c r="C54" s="34" t="s">
        <v>1748</v>
      </c>
      <c r="D54" s="34" t="s">
        <v>1420</v>
      </c>
      <c r="E54" s="34">
        <v>2</v>
      </c>
      <c r="F54" s="34">
        <v>65</v>
      </c>
      <c r="G54" s="34" t="s">
        <v>1748</v>
      </c>
      <c r="H54" s="34" t="s">
        <v>1421</v>
      </c>
      <c r="I54" s="34" t="s">
        <v>1420</v>
      </c>
      <c r="J54" s="34" t="s">
        <v>1749</v>
      </c>
      <c r="K54" s="34" t="s">
        <v>1750</v>
      </c>
      <c r="L54" s="34">
        <v>2019</v>
      </c>
      <c r="M54" s="34">
        <v>2018</v>
      </c>
      <c r="N54" s="34" t="s">
        <v>1767</v>
      </c>
      <c r="O54" s="34" t="s">
        <v>1816</v>
      </c>
      <c r="P54" s="34">
        <v>5</v>
      </c>
      <c r="Q54" s="34" t="s">
        <v>1768</v>
      </c>
      <c r="R54" s="34" t="s">
        <v>732</v>
      </c>
      <c r="S54" s="34" t="s">
        <v>1848</v>
      </c>
      <c r="T54" s="34" t="s">
        <v>1423</v>
      </c>
      <c r="U54" s="34" t="s">
        <v>1888</v>
      </c>
      <c r="V54" s="36" t="str">
        <f>IF(Last_Validations[[#This Row],[Country: Year]]=VLOOKUP(Last_Validations[[#This Row],[Country]],First_Validations[[Country]:[FirstValidation.Country: Year]],4,FALSE),"First","Second / Last")</f>
        <v>Second / Last</v>
      </c>
    </row>
    <row r="55" spans="2:22">
      <c r="B55" s="34" t="s">
        <v>2057</v>
      </c>
      <c r="C55" s="34" t="s">
        <v>1748</v>
      </c>
      <c r="D55" s="34" t="s">
        <v>1420</v>
      </c>
      <c r="E55" s="34">
        <v>2</v>
      </c>
      <c r="F55" s="34">
        <v>65</v>
      </c>
      <c r="G55" s="34" t="s">
        <v>1748</v>
      </c>
      <c r="H55" s="34" t="s">
        <v>1421</v>
      </c>
      <c r="I55" s="34" t="s">
        <v>1420</v>
      </c>
      <c r="J55" s="34" t="s">
        <v>1749</v>
      </c>
      <c r="K55" s="34" t="s">
        <v>1750</v>
      </c>
      <c r="L55" s="34">
        <v>2019</v>
      </c>
      <c r="M55" s="34">
        <v>2018</v>
      </c>
      <c r="N55" s="34" t="s">
        <v>1767</v>
      </c>
      <c r="O55" s="34" t="s">
        <v>1818</v>
      </c>
      <c r="P55" s="34">
        <v>5</v>
      </c>
      <c r="Q55" s="34" t="s">
        <v>1768</v>
      </c>
      <c r="R55" s="34" t="s">
        <v>733</v>
      </c>
      <c r="S55" s="34" t="s">
        <v>1848</v>
      </c>
      <c r="T55" s="34" t="s">
        <v>1423</v>
      </c>
      <c r="U55" s="34" t="s">
        <v>1888</v>
      </c>
      <c r="V55" s="36" t="str">
        <f>IF(Last_Validations[[#This Row],[Country: Year]]=VLOOKUP(Last_Validations[[#This Row],[Country]],First_Validations[[Country]:[FirstValidation.Country: Year]],4,FALSE),"First","Second / Last")</f>
        <v>Second / Last</v>
      </c>
    </row>
    <row r="56" spans="2:22">
      <c r="B56" s="34" t="s">
        <v>2058</v>
      </c>
      <c r="C56" s="34" t="s">
        <v>1748</v>
      </c>
      <c r="D56" s="34" t="s">
        <v>1420</v>
      </c>
      <c r="E56" s="34">
        <v>2</v>
      </c>
      <c r="F56" s="34">
        <v>65</v>
      </c>
      <c r="G56" s="34" t="s">
        <v>1748</v>
      </c>
      <c r="H56" s="34" t="s">
        <v>1421</v>
      </c>
      <c r="I56" s="34" t="s">
        <v>1420</v>
      </c>
      <c r="J56" s="34" t="s">
        <v>1749</v>
      </c>
      <c r="K56" s="34" t="s">
        <v>1750</v>
      </c>
      <c r="L56" s="34">
        <v>2019</v>
      </c>
      <c r="M56" s="34">
        <v>2018</v>
      </c>
      <c r="N56" s="34" t="s">
        <v>1767</v>
      </c>
      <c r="O56" s="34" t="s">
        <v>1814</v>
      </c>
      <c r="P56" s="34">
        <v>0</v>
      </c>
      <c r="Q56" s="34" t="s">
        <v>4</v>
      </c>
      <c r="R56" s="34" t="s">
        <v>1761</v>
      </c>
      <c r="S56" s="34" t="s">
        <v>1848</v>
      </c>
      <c r="T56" s="34" t="s">
        <v>1423</v>
      </c>
      <c r="U56" s="34" t="s">
        <v>1888</v>
      </c>
      <c r="V56" s="36" t="str">
        <f>IF(Last_Validations[[#This Row],[Country: Year]]=VLOOKUP(Last_Validations[[#This Row],[Country]],First_Validations[[Country]:[FirstValidation.Country: Year]],4,FALSE),"First","Second / Last")</f>
        <v>Second / Last</v>
      </c>
    </row>
    <row r="57" spans="2:22">
      <c r="B57" s="34" t="s">
        <v>2059</v>
      </c>
      <c r="C57" s="34" t="s">
        <v>1748</v>
      </c>
      <c r="D57" s="34" t="s">
        <v>1420</v>
      </c>
      <c r="E57" s="34">
        <v>2</v>
      </c>
      <c r="F57" s="34">
        <v>65</v>
      </c>
      <c r="G57" s="34" t="s">
        <v>1748</v>
      </c>
      <c r="H57" s="34" t="s">
        <v>1421</v>
      </c>
      <c r="I57" s="34" t="s">
        <v>1420</v>
      </c>
      <c r="J57" s="34" t="s">
        <v>1749</v>
      </c>
      <c r="K57" s="34" t="s">
        <v>1750</v>
      </c>
      <c r="L57" s="34">
        <v>2019</v>
      </c>
      <c r="M57" s="34">
        <v>2018</v>
      </c>
      <c r="N57" s="34" t="s">
        <v>1767</v>
      </c>
      <c r="O57" s="34" t="s">
        <v>1815</v>
      </c>
      <c r="P57" s="34">
        <v>0</v>
      </c>
      <c r="Q57" s="34" t="s">
        <v>4</v>
      </c>
      <c r="R57" s="34" t="s">
        <v>1762</v>
      </c>
      <c r="S57" s="34" t="s">
        <v>1848</v>
      </c>
      <c r="T57" s="34" t="s">
        <v>1423</v>
      </c>
      <c r="U57" s="34" t="s">
        <v>1888</v>
      </c>
      <c r="V57" s="36" t="str">
        <f>IF(Last_Validations[[#This Row],[Country: Year]]=VLOOKUP(Last_Validations[[#This Row],[Country]],First_Validations[[Country]:[FirstValidation.Country: Year]],4,FALSE),"First","Second / Last")</f>
        <v>Second / Last</v>
      </c>
    </row>
    <row r="58" spans="2:22">
      <c r="B58" s="34" t="s">
        <v>2060</v>
      </c>
      <c r="C58" s="34" t="s">
        <v>1748</v>
      </c>
      <c r="D58" s="34" t="s">
        <v>1420</v>
      </c>
      <c r="E58" s="34">
        <v>2</v>
      </c>
      <c r="F58" s="34">
        <v>65</v>
      </c>
      <c r="G58" s="34" t="s">
        <v>1748</v>
      </c>
      <c r="H58" s="34" t="s">
        <v>1421</v>
      </c>
      <c r="I58" s="34" t="s">
        <v>1420</v>
      </c>
      <c r="J58" s="34" t="s">
        <v>1749</v>
      </c>
      <c r="K58" s="34" t="s">
        <v>1750</v>
      </c>
      <c r="L58" s="34">
        <v>2019</v>
      </c>
      <c r="M58" s="34">
        <v>2018</v>
      </c>
      <c r="N58" s="34" t="s">
        <v>1767</v>
      </c>
      <c r="O58" s="34" t="s">
        <v>1821</v>
      </c>
      <c r="P58" s="34">
        <v>5</v>
      </c>
      <c r="Q58" s="34" t="s">
        <v>1768</v>
      </c>
      <c r="R58" s="34" t="s">
        <v>736</v>
      </c>
      <c r="S58" s="34" t="s">
        <v>1848</v>
      </c>
      <c r="T58" s="34" t="s">
        <v>1423</v>
      </c>
      <c r="U58" s="34" t="s">
        <v>1888</v>
      </c>
      <c r="V58" s="36" t="str">
        <f>IF(Last_Validations[[#This Row],[Country: Year]]=VLOOKUP(Last_Validations[[#This Row],[Country]],First_Validations[[Country]:[FirstValidation.Country: Year]],4,FALSE),"First","Second / Last")</f>
        <v>Second / Last</v>
      </c>
    </row>
    <row r="59" spans="2:22">
      <c r="B59" s="34" t="s">
        <v>2061</v>
      </c>
      <c r="C59" s="34" t="s">
        <v>1748</v>
      </c>
      <c r="D59" s="34" t="s">
        <v>1420</v>
      </c>
      <c r="E59" s="34">
        <v>2</v>
      </c>
      <c r="F59" s="34">
        <v>65</v>
      </c>
      <c r="G59" s="34" t="s">
        <v>1748</v>
      </c>
      <c r="H59" s="34" t="s">
        <v>1421</v>
      </c>
      <c r="I59" s="34" t="s">
        <v>1420</v>
      </c>
      <c r="J59" s="34" t="s">
        <v>1749</v>
      </c>
      <c r="K59" s="34" t="s">
        <v>1750</v>
      </c>
      <c r="L59" s="34">
        <v>2019</v>
      </c>
      <c r="M59" s="34">
        <v>2018</v>
      </c>
      <c r="N59" s="34" t="s">
        <v>1767</v>
      </c>
      <c r="O59" s="34" t="s">
        <v>1822</v>
      </c>
      <c r="P59" s="34">
        <v>4</v>
      </c>
      <c r="Q59" s="34" t="s">
        <v>1767</v>
      </c>
      <c r="R59" s="34" t="s">
        <v>1889</v>
      </c>
      <c r="S59" s="34" t="s">
        <v>1848</v>
      </c>
      <c r="T59" s="34" t="s">
        <v>1423</v>
      </c>
      <c r="U59" s="34" t="s">
        <v>1888</v>
      </c>
      <c r="V59" s="36" t="str">
        <f>IF(Last_Validations[[#This Row],[Country: Year]]=VLOOKUP(Last_Validations[[#This Row],[Country]],First_Validations[[Country]:[FirstValidation.Country: Year]],4,FALSE),"First","Second / Last")</f>
        <v>Second / Last</v>
      </c>
    </row>
    <row r="60" spans="2:22">
      <c r="B60" s="34" t="s">
        <v>2062</v>
      </c>
      <c r="C60" s="34" t="s">
        <v>1748</v>
      </c>
      <c r="D60" s="34" t="s">
        <v>1420</v>
      </c>
      <c r="E60" s="34">
        <v>2</v>
      </c>
      <c r="F60" s="34">
        <v>65</v>
      </c>
      <c r="G60" s="34" t="s">
        <v>1748</v>
      </c>
      <c r="H60" s="34" t="s">
        <v>1421</v>
      </c>
      <c r="I60" s="34" t="s">
        <v>1420</v>
      </c>
      <c r="J60" s="34" t="s">
        <v>1749</v>
      </c>
      <c r="K60" s="34" t="s">
        <v>1750</v>
      </c>
      <c r="L60" s="34">
        <v>2019</v>
      </c>
      <c r="M60" s="34">
        <v>2018</v>
      </c>
      <c r="N60" s="34" t="s">
        <v>1767</v>
      </c>
      <c r="O60" s="34" t="s">
        <v>1819</v>
      </c>
      <c r="P60" s="34">
        <v>1</v>
      </c>
      <c r="Q60" s="34" t="s">
        <v>1796</v>
      </c>
      <c r="R60" s="34" t="s">
        <v>734</v>
      </c>
      <c r="S60" s="34" t="s">
        <v>1848</v>
      </c>
      <c r="T60" s="34" t="s">
        <v>1423</v>
      </c>
      <c r="U60" s="34" t="s">
        <v>1888</v>
      </c>
      <c r="V60" s="36" t="str">
        <f>IF(Last_Validations[[#This Row],[Country: Year]]=VLOOKUP(Last_Validations[[#This Row],[Country]],First_Validations[[Country]:[FirstValidation.Country: Year]],4,FALSE),"First","Second / Last")</f>
        <v>Second / Last</v>
      </c>
    </row>
    <row r="61" spans="2:22">
      <c r="B61" s="34" t="s">
        <v>2063</v>
      </c>
      <c r="C61" s="34" t="s">
        <v>1748</v>
      </c>
      <c r="D61" s="34" t="s">
        <v>1420</v>
      </c>
      <c r="E61" s="34">
        <v>2</v>
      </c>
      <c r="F61" s="34">
        <v>65</v>
      </c>
      <c r="G61" s="34" t="s">
        <v>1748</v>
      </c>
      <c r="H61" s="34" t="s">
        <v>1421</v>
      </c>
      <c r="I61" s="34" t="s">
        <v>1420</v>
      </c>
      <c r="J61" s="34" t="s">
        <v>1749</v>
      </c>
      <c r="K61" s="34" t="s">
        <v>1750</v>
      </c>
      <c r="L61" s="34">
        <v>2019</v>
      </c>
      <c r="M61" s="34">
        <v>2018</v>
      </c>
      <c r="N61" s="34" t="s">
        <v>1767</v>
      </c>
      <c r="O61" s="34" t="s">
        <v>1820</v>
      </c>
      <c r="P61" s="34">
        <v>5</v>
      </c>
      <c r="Q61" s="34" t="s">
        <v>1768</v>
      </c>
      <c r="R61" s="34" t="s">
        <v>1763</v>
      </c>
      <c r="S61" s="34" t="s">
        <v>1848</v>
      </c>
      <c r="T61" s="34" t="s">
        <v>1423</v>
      </c>
      <c r="U61" s="34" t="s">
        <v>1888</v>
      </c>
      <c r="V61" s="36" t="str">
        <f>IF(Last_Validations[[#This Row],[Country: Year]]=VLOOKUP(Last_Validations[[#This Row],[Country]],First_Validations[[Country]:[FirstValidation.Country: Year]],4,FALSE),"First","Second / Last")</f>
        <v>Second / Last</v>
      </c>
    </row>
    <row r="62" spans="2:22">
      <c r="B62" s="34" t="s">
        <v>2070</v>
      </c>
      <c r="C62" s="34" t="s">
        <v>1748</v>
      </c>
      <c r="D62" s="34" t="s">
        <v>1420</v>
      </c>
      <c r="E62" s="34">
        <v>2</v>
      </c>
      <c r="F62" s="34">
        <v>65</v>
      </c>
      <c r="G62" s="34" t="s">
        <v>1748</v>
      </c>
      <c r="H62" s="34" t="s">
        <v>1421</v>
      </c>
      <c r="I62" s="34" t="s">
        <v>1420</v>
      </c>
      <c r="J62" s="34" t="s">
        <v>1749</v>
      </c>
      <c r="K62" s="34" t="s">
        <v>1750</v>
      </c>
      <c r="L62" s="34">
        <v>2019</v>
      </c>
      <c r="M62" s="34">
        <v>2018</v>
      </c>
      <c r="N62" s="34" t="s">
        <v>1767</v>
      </c>
      <c r="O62" s="34" t="s">
        <v>1812</v>
      </c>
      <c r="P62" s="34">
        <v>5</v>
      </c>
      <c r="Q62" s="34" t="s">
        <v>1768</v>
      </c>
      <c r="R62" s="34" t="s">
        <v>728</v>
      </c>
      <c r="S62" s="34" t="s">
        <v>1848</v>
      </c>
      <c r="T62" s="34" t="s">
        <v>1423</v>
      </c>
      <c r="U62" s="34" t="s">
        <v>1888</v>
      </c>
      <c r="V62" s="36" t="str">
        <f>IF(Last_Validations[[#This Row],[Country: Year]]=VLOOKUP(Last_Validations[[#This Row],[Country]],First_Validations[[Country]:[FirstValidation.Country: Year]],4,FALSE),"First","Second / Last")</f>
        <v>Second / Last</v>
      </c>
    </row>
    <row r="63" spans="2:22">
      <c r="B63" s="34" t="s">
        <v>2068</v>
      </c>
      <c r="C63" s="34" t="s">
        <v>1748</v>
      </c>
      <c r="D63" s="34" t="s">
        <v>1420</v>
      </c>
      <c r="E63" s="34">
        <v>2</v>
      </c>
      <c r="F63" s="34">
        <v>65</v>
      </c>
      <c r="G63" s="34" t="s">
        <v>1748</v>
      </c>
      <c r="H63" s="34" t="s">
        <v>1421</v>
      </c>
      <c r="I63" s="34" t="s">
        <v>1420</v>
      </c>
      <c r="J63" s="34" t="s">
        <v>1749</v>
      </c>
      <c r="K63" s="34" t="s">
        <v>1750</v>
      </c>
      <c r="L63" s="34">
        <v>2019</v>
      </c>
      <c r="M63" s="34">
        <v>2018</v>
      </c>
      <c r="N63" s="34" t="s">
        <v>1767</v>
      </c>
      <c r="O63" s="34" t="s">
        <v>1806</v>
      </c>
      <c r="P63" s="34">
        <v>5</v>
      </c>
      <c r="Q63" s="34" t="s">
        <v>1768</v>
      </c>
      <c r="R63" s="34" t="s">
        <v>722</v>
      </c>
      <c r="S63" s="34" t="s">
        <v>1848</v>
      </c>
      <c r="T63" s="34" t="s">
        <v>1423</v>
      </c>
      <c r="U63" s="34" t="s">
        <v>1888</v>
      </c>
      <c r="V63" s="36" t="str">
        <f>IF(Last_Validations[[#This Row],[Country: Year]]=VLOOKUP(Last_Validations[[#This Row],[Country]],First_Validations[[Country]:[FirstValidation.Country: Year]],4,FALSE),"First","Second / Last")</f>
        <v>Second / Last</v>
      </c>
    </row>
    <row r="64" spans="2:22">
      <c r="B64" s="34" t="s">
        <v>2065</v>
      </c>
      <c r="C64" s="34" t="s">
        <v>1748</v>
      </c>
      <c r="D64" s="34" t="s">
        <v>1420</v>
      </c>
      <c r="E64" s="34">
        <v>2</v>
      </c>
      <c r="F64" s="34">
        <v>65</v>
      </c>
      <c r="G64" s="34" t="s">
        <v>1748</v>
      </c>
      <c r="H64" s="34" t="s">
        <v>1421</v>
      </c>
      <c r="I64" s="34" t="s">
        <v>1420</v>
      </c>
      <c r="J64" s="34" t="s">
        <v>1749</v>
      </c>
      <c r="K64" s="34" t="s">
        <v>1750</v>
      </c>
      <c r="L64" s="34">
        <v>2019</v>
      </c>
      <c r="M64" s="34">
        <v>2018</v>
      </c>
      <c r="N64" s="34" t="s">
        <v>1767</v>
      </c>
      <c r="O64" s="34" t="s">
        <v>1807</v>
      </c>
      <c r="P64" s="34">
        <v>4</v>
      </c>
      <c r="Q64" s="34" t="s">
        <v>1767</v>
      </c>
      <c r="R64" s="34" t="s">
        <v>1758</v>
      </c>
      <c r="S64" s="34" t="s">
        <v>1848</v>
      </c>
      <c r="T64" s="34" t="s">
        <v>1423</v>
      </c>
      <c r="U64" s="34" t="s">
        <v>1888</v>
      </c>
      <c r="V64" s="36" t="str">
        <f>IF(Last_Validations[[#This Row],[Country: Year]]=VLOOKUP(Last_Validations[[#This Row],[Country]],First_Validations[[Country]:[FirstValidation.Country: Year]],4,FALSE),"First","Second / Last")</f>
        <v>Second / Last</v>
      </c>
    </row>
    <row r="65" spans="2:22">
      <c r="B65" s="34" t="s">
        <v>2044</v>
      </c>
      <c r="C65" s="34" t="s">
        <v>1748</v>
      </c>
      <c r="D65" s="34" t="s">
        <v>1420</v>
      </c>
      <c r="E65" s="34">
        <v>2</v>
      </c>
      <c r="F65" s="34">
        <v>65</v>
      </c>
      <c r="G65" s="34" t="s">
        <v>1748</v>
      </c>
      <c r="H65" s="34" t="s">
        <v>1421</v>
      </c>
      <c r="I65" s="34" t="s">
        <v>1420</v>
      </c>
      <c r="J65" s="34" t="s">
        <v>1749</v>
      </c>
      <c r="K65" s="34" t="s">
        <v>1750</v>
      </c>
      <c r="L65" s="34">
        <v>2019</v>
      </c>
      <c r="M65" s="34">
        <v>2018</v>
      </c>
      <c r="N65" s="34" t="s">
        <v>1767</v>
      </c>
      <c r="O65" s="34" t="s">
        <v>1804</v>
      </c>
      <c r="P65" s="34">
        <v>0</v>
      </c>
      <c r="Q65" s="34" t="s">
        <v>4</v>
      </c>
      <c r="R65" s="34" t="s">
        <v>720</v>
      </c>
      <c r="S65" s="34" t="s">
        <v>1848</v>
      </c>
      <c r="T65" s="34" t="s">
        <v>1423</v>
      </c>
      <c r="U65" s="34" t="s">
        <v>1888</v>
      </c>
      <c r="V65" s="36" t="str">
        <f>IF(Last_Validations[[#This Row],[Country: Year]]=VLOOKUP(Last_Validations[[#This Row],[Country]],First_Validations[[Country]:[FirstValidation.Country: Year]],4,FALSE),"First","Second / Last")</f>
        <v>Second / Last</v>
      </c>
    </row>
    <row r="66" spans="2:22">
      <c r="B66" s="34" t="s">
        <v>2067</v>
      </c>
      <c r="C66" s="34" t="s">
        <v>1748</v>
      </c>
      <c r="D66" s="34" t="s">
        <v>1420</v>
      </c>
      <c r="E66" s="34">
        <v>2</v>
      </c>
      <c r="F66" s="34">
        <v>65</v>
      </c>
      <c r="G66" s="34" t="s">
        <v>1748</v>
      </c>
      <c r="H66" s="34" t="s">
        <v>1421</v>
      </c>
      <c r="I66" s="34" t="s">
        <v>1420</v>
      </c>
      <c r="J66" s="34" t="s">
        <v>1749</v>
      </c>
      <c r="K66" s="34" t="s">
        <v>1750</v>
      </c>
      <c r="L66" s="34">
        <v>2019</v>
      </c>
      <c r="M66" s="34">
        <v>2018</v>
      </c>
      <c r="N66" s="34" t="s">
        <v>1767</v>
      </c>
      <c r="O66" s="34" t="s">
        <v>1805</v>
      </c>
      <c r="P66" s="34">
        <v>0</v>
      </c>
      <c r="Q66" s="34" t="s">
        <v>4</v>
      </c>
      <c r="R66" s="34" t="s">
        <v>721</v>
      </c>
      <c r="S66" s="34" t="s">
        <v>1848</v>
      </c>
      <c r="T66" s="34" t="s">
        <v>1423</v>
      </c>
      <c r="U66" s="34" t="s">
        <v>1888</v>
      </c>
      <c r="V66" s="36" t="str">
        <f>IF(Last_Validations[[#This Row],[Country: Year]]=VLOOKUP(Last_Validations[[#This Row],[Country]],First_Validations[[Country]:[FirstValidation.Country: Year]],4,FALSE),"First","Second / Last")</f>
        <v>Second / Last</v>
      </c>
    </row>
    <row r="67" spans="2:22">
      <c r="B67" s="34" t="s">
        <v>2072</v>
      </c>
      <c r="C67" s="34" t="s">
        <v>1748</v>
      </c>
      <c r="D67" s="34" t="s">
        <v>1420</v>
      </c>
      <c r="E67" s="34">
        <v>2</v>
      </c>
      <c r="F67" s="34">
        <v>65</v>
      </c>
      <c r="G67" s="34" t="s">
        <v>1748</v>
      </c>
      <c r="H67" s="34" t="s">
        <v>1421</v>
      </c>
      <c r="I67" s="34" t="s">
        <v>1420</v>
      </c>
      <c r="J67" s="34" t="s">
        <v>1749</v>
      </c>
      <c r="K67" s="34" t="s">
        <v>1750</v>
      </c>
      <c r="L67" s="34">
        <v>2019</v>
      </c>
      <c r="M67" s="34">
        <v>2018</v>
      </c>
      <c r="N67" s="34" t="s">
        <v>1767</v>
      </c>
      <c r="O67" s="34" t="s">
        <v>1810</v>
      </c>
      <c r="P67" s="34">
        <v>4</v>
      </c>
      <c r="Q67" s="34" t="s">
        <v>1767</v>
      </c>
      <c r="R67" s="34" t="s">
        <v>1759</v>
      </c>
      <c r="S67" s="34" t="s">
        <v>1848</v>
      </c>
      <c r="T67" s="34" t="s">
        <v>1423</v>
      </c>
      <c r="U67" s="34" t="s">
        <v>1888</v>
      </c>
      <c r="V67" s="36" t="str">
        <f>IF(Last_Validations[[#This Row],[Country: Year]]=VLOOKUP(Last_Validations[[#This Row],[Country]],First_Validations[[Country]:[FirstValidation.Country: Year]],4,FALSE),"First","Second / Last")</f>
        <v>Second / Last</v>
      </c>
    </row>
    <row r="68" spans="2:22">
      <c r="B68" s="34" t="s">
        <v>2069</v>
      </c>
      <c r="C68" s="34" t="s">
        <v>1748</v>
      </c>
      <c r="D68" s="34" t="s">
        <v>1420</v>
      </c>
      <c r="E68" s="34">
        <v>2</v>
      </c>
      <c r="F68" s="34">
        <v>65</v>
      </c>
      <c r="G68" s="34" t="s">
        <v>1748</v>
      </c>
      <c r="H68" s="34" t="s">
        <v>1421</v>
      </c>
      <c r="I68" s="34" t="s">
        <v>1420</v>
      </c>
      <c r="J68" s="34" t="s">
        <v>1749</v>
      </c>
      <c r="K68" s="34" t="s">
        <v>1750</v>
      </c>
      <c r="L68" s="34">
        <v>2019</v>
      </c>
      <c r="M68" s="34">
        <v>2018</v>
      </c>
      <c r="N68" s="34" t="s">
        <v>1767</v>
      </c>
      <c r="O68" s="34" t="s">
        <v>1811</v>
      </c>
      <c r="P68" s="34">
        <v>5</v>
      </c>
      <c r="Q68" s="34" t="s">
        <v>1768</v>
      </c>
      <c r="R68" s="34" t="s">
        <v>1760</v>
      </c>
      <c r="S68" s="34" t="s">
        <v>1848</v>
      </c>
      <c r="T68" s="34" t="s">
        <v>1423</v>
      </c>
      <c r="U68" s="34" t="s">
        <v>1888</v>
      </c>
      <c r="V68" s="36" t="str">
        <f>IF(Last_Validations[[#This Row],[Country: Year]]=VLOOKUP(Last_Validations[[#This Row],[Country]],First_Validations[[Country]:[FirstValidation.Country: Year]],4,FALSE),"First","Second / Last")</f>
        <v>Second / Last</v>
      </c>
    </row>
    <row r="69" spans="2:22">
      <c r="B69" s="34" t="s">
        <v>2066</v>
      </c>
      <c r="C69" s="34" t="s">
        <v>1748</v>
      </c>
      <c r="D69" s="34" t="s">
        <v>1420</v>
      </c>
      <c r="E69" s="34">
        <v>2</v>
      </c>
      <c r="F69" s="34">
        <v>65</v>
      </c>
      <c r="G69" s="34" t="s">
        <v>1748</v>
      </c>
      <c r="H69" s="34" t="s">
        <v>1421</v>
      </c>
      <c r="I69" s="34" t="s">
        <v>1420</v>
      </c>
      <c r="J69" s="34" t="s">
        <v>1749</v>
      </c>
      <c r="K69" s="34" t="s">
        <v>1750</v>
      </c>
      <c r="L69" s="34">
        <v>2019</v>
      </c>
      <c r="M69" s="34">
        <v>2018</v>
      </c>
      <c r="N69" s="34" t="s">
        <v>1767</v>
      </c>
      <c r="O69" s="34" t="s">
        <v>1808</v>
      </c>
      <c r="P69" s="34">
        <v>5</v>
      </c>
      <c r="Q69" s="34" t="s">
        <v>1768</v>
      </c>
      <c r="R69" s="34" t="s">
        <v>724</v>
      </c>
      <c r="S69" s="34" t="s">
        <v>1848</v>
      </c>
      <c r="T69" s="34" t="s">
        <v>1423</v>
      </c>
      <c r="U69" s="34" t="s">
        <v>1888</v>
      </c>
      <c r="V69" s="36" t="str">
        <f>IF(Last_Validations[[#This Row],[Country: Year]]=VLOOKUP(Last_Validations[[#This Row],[Country]],First_Validations[[Country]:[FirstValidation.Country: Year]],4,FALSE),"First","Second / Last")</f>
        <v>Second / Last</v>
      </c>
    </row>
    <row r="70" spans="2:22">
      <c r="B70" s="34" t="s">
        <v>2071</v>
      </c>
      <c r="C70" s="34" t="s">
        <v>1748</v>
      </c>
      <c r="D70" s="34" t="s">
        <v>1420</v>
      </c>
      <c r="E70" s="34">
        <v>2</v>
      </c>
      <c r="F70" s="34">
        <v>65</v>
      </c>
      <c r="G70" s="34" t="s">
        <v>1748</v>
      </c>
      <c r="H70" s="34" t="s">
        <v>1421</v>
      </c>
      <c r="I70" s="34" t="s">
        <v>1420</v>
      </c>
      <c r="J70" s="34" t="s">
        <v>1749</v>
      </c>
      <c r="K70" s="34" t="s">
        <v>1750</v>
      </c>
      <c r="L70" s="34">
        <v>2019</v>
      </c>
      <c r="M70" s="34">
        <v>2018</v>
      </c>
      <c r="N70" s="34" t="s">
        <v>1767</v>
      </c>
      <c r="O70" s="34" t="s">
        <v>1809</v>
      </c>
      <c r="P70" s="34">
        <v>5</v>
      </c>
      <c r="Q70" s="34" t="s">
        <v>1768</v>
      </c>
      <c r="R70" s="34" t="s">
        <v>725</v>
      </c>
      <c r="S70" s="34" t="s">
        <v>1848</v>
      </c>
      <c r="T70" s="34" t="s">
        <v>1423</v>
      </c>
      <c r="U70" s="34" t="s">
        <v>1888</v>
      </c>
      <c r="V70" s="36" t="str">
        <f>IF(Last_Validations[[#This Row],[Country: Year]]=VLOOKUP(Last_Validations[[#This Row],[Country]],First_Validations[[Country]:[FirstValidation.Country: Year]],4,FALSE),"First","Second / Last")</f>
        <v>Second / Last</v>
      </c>
    </row>
    <row r="71" spans="2:22">
      <c r="B71" s="34" t="s">
        <v>3479</v>
      </c>
      <c r="C71" s="34" t="s">
        <v>3442</v>
      </c>
      <c r="D71" s="34" t="s">
        <v>1437</v>
      </c>
      <c r="E71" s="34">
        <v>2</v>
      </c>
      <c r="F71" s="34">
        <v>66</v>
      </c>
      <c r="G71" s="34" t="s">
        <v>3442</v>
      </c>
      <c r="H71" s="34" t="s">
        <v>1438</v>
      </c>
      <c r="I71" s="34" t="s">
        <v>1437</v>
      </c>
      <c r="J71" s="34" t="s">
        <v>3443</v>
      </c>
      <c r="K71" s="34" t="s">
        <v>3444</v>
      </c>
      <c r="L71" s="34">
        <v>2016</v>
      </c>
      <c r="N71" s="34" t="s">
        <v>0</v>
      </c>
      <c r="O71" s="34" t="s">
        <v>1797</v>
      </c>
      <c r="P71" s="34">
        <v>4</v>
      </c>
      <c r="Q71" s="34" t="s">
        <v>1767</v>
      </c>
      <c r="R71" s="34" t="s">
        <v>1</v>
      </c>
      <c r="T71" s="34" t="s">
        <v>1441</v>
      </c>
      <c r="U71" s="34" t="s">
        <v>3445</v>
      </c>
      <c r="V71" s="36" t="str">
        <f>IF(Last_Validations[[#This Row],[Country: Year]]=VLOOKUP(Last_Validations[[#This Row],[Country]],First_Validations[[Country]:[FirstValidation.Country: Year]],4,FALSE),"First","Second / Last")</f>
        <v>First</v>
      </c>
    </row>
    <row r="72" spans="2:22">
      <c r="B72" s="34" t="s">
        <v>3478</v>
      </c>
      <c r="C72" s="34" t="s">
        <v>3442</v>
      </c>
      <c r="D72" s="34" t="s">
        <v>1437</v>
      </c>
      <c r="E72" s="34">
        <v>2</v>
      </c>
      <c r="F72" s="34">
        <v>66</v>
      </c>
      <c r="G72" s="34" t="s">
        <v>3442</v>
      </c>
      <c r="H72" s="34" t="s">
        <v>1438</v>
      </c>
      <c r="I72" s="34" t="s">
        <v>1437</v>
      </c>
      <c r="J72" s="34" t="s">
        <v>3443</v>
      </c>
      <c r="K72" s="34" t="s">
        <v>3444</v>
      </c>
      <c r="L72" s="34">
        <v>2016</v>
      </c>
      <c r="N72" s="34" t="s">
        <v>0</v>
      </c>
      <c r="O72" s="34" t="s">
        <v>1799</v>
      </c>
      <c r="P72" s="34">
        <v>5</v>
      </c>
      <c r="Q72" s="34" t="s">
        <v>1768</v>
      </c>
      <c r="R72" s="34" t="s">
        <v>1</v>
      </c>
      <c r="T72" s="34" t="s">
        <v>1441</v>
      </c>
      <c r="U72" s="34" t="s">
        <v>3445</v>
      </c>
      <c r="V72" s="36" t="str">
        <f>IF(Last_Validations[[#This Row],[Country: Year]]=VLOOKUP(Last_Validations[[#This Row],[Country]],First_Validations[[Country]:[FirstValidation.Country: Year]],4,FALSE),"First","Second / Last")</f>
        <v>First</v>
      </c>
    </row>
    <row r="73" spans="2:22">
      <c r="B73" s="34" t="s">
        <v>3477</v>
      </c>
      <c r="C73" s="34" t="s">
        <v>3442</v>
      </c>
      <c r="D73" s="34" t="s">
        <v>1437</v>
      </c>
      <c r="E73" s="34">
        <v>2</v>
      </c>
      <c r="F73" s="34">
        <v>66</v>
      </c>
      <c r="G73" s="34" t="s">
        <v>3442</v>
      </c>
      <c r="H73" s="34" t="s">
        <v>1438</v>
      </c>
      <c r="I73" s="34" t="s">
        <v>1437</v>
      </c>
      <c r="J73" s="34" t="s">
        <v>3443</v>
      </c>
      <c r="K73" s="34" t="s">
        <v>3444</v>
      </c>
      <c r="L73" s="34">
        <v>2016</v>
      </c>
      <c r="N73" s="34" t="s">
        <v>0</v>
      </c>
      <c r="O73" s="34" t="s">
        <v>1794</v>
      </c>
      <c r="P73" s="34">
        <v>5</v>
      </c>
      <c r="Q73" s="34" t="s">
        <v>1768</v>
      </c>
      <c r="R73" s="34" t="s">
        <v>1</v>
      </c>
      <c r="T73" s="34" t="s">
        <v>1441</v>
      </c>
      <c r="U73" s="34" t="s">
        <v>3445</v>
      </c>
      <c r="V73" s="36" t="str">
        <f>IF(Last_Validations[[#This Row],[Country: Year]]=VLOOKUP(Last_Validations[[#This Row],[Country]],First_Validations[[Country]:[FirstValidation.Country: Year]],4,FALSE),"First","Second / Last")</f>
        <v>First</v>
      </c>
    </row>
    <row r="74" spans="2:22">
      <c r="B74" s="34" t="s">
        <v>3476</v>
      </c>
      <c r="C74" s="34" t="s">
        <v>3442</v>
      </c>
      <c r="D74" s="34" t="s">
        <v>1437</v>
      </c>
      <c r="E74" s="34">
        <v>2</v>
      </c>
      <c r="F74" s="34">
        <v>66</v>
      </c>
      <c r="G74" s="34" t="s">
        <v>3442</v>
      </c>
      <c r="H74" s="34" t="s">
        <v>1438</v>
      </c>
      <c r="I74" s="34" t="s">
        <v>1437</v>
      </c>
      <c r="J74" s="34" t="s">
        <v>3443</v>
      </c>
      <c r="K74" s="34" t="s">
        <v>3444</v>
      </c>
      <c r="L74" s="34">
        <v>2016</v>
      </c>
      <c r="N74" s="34" t="s">
        <v>0</v>
      </c>
      <c r="O74" s="34" t="s">
        <v>1795</v>
      </c>
      <c r="P74" s="34">
        <v>1</v>
      </c>
      <c r="Q74" s="34" t="s">
        <v>1796</v>
      </c>
      <c r="R74" s="34" t="s">
        <v>1</v>
      </c>
      <c r="T74" s="34" t="s">
        <v>1441</v>
      </c>
      <c r="U74" s="34" t="s">
        <v>3445</v>
      </c>
      <c r="V74" s="36" t="str">
        <f>IF(Last_Validations[[#This Row],[Country: Year]]=VLOOKUP(Last_Validations[[#This Row],[Country]],First_Validations[[Country]:[FirstValidation.Country: Year]],4,FALSE),"First","Second / Last")</f>
        <v>First</v>
      </c>
    </row>
    <row r="75" spans="2:22">
      <c r="B75" s="34" t="s">
        <v>3475</v>
      </c>
      <c r="C75" s="34" t="s">
        <v>3442</v>
      </c>
      <c r="D75" s="34" t="s">
        <v>1437</v>
      </c>
      <c r="E75" s="34">
        <v>2</v>
      </c>
      <c r="F75" s="34">
        <v>66</v>
      </c>
      <c r="G75" s="34" t="s">
        <v>3442</v>
      </c>
      <c r="H75" s="34" t="s">
        <v>1438</v>
      </c>
      <c r="I75" s="34" t="s">
        <v>1437</v>
      </c>
      <c r="J75" s="34" t="s">
        <v>3443</v>
      </c>
      <c r="K75" s="34" t="s">
        <v>3444</v>
      </c>
      <c r="L75" s="34">
        <v>2016</v>
      </c>
      <c r="N75" s="34" t="s">
        <v>0</v>
      </c>
      <c r="O75" s="34" t="s">
        <v>1802</v>
      </c>
      <c r="P75" s="34">
        <v>5</v>
      </c>
      <c r="Q75" s="34" t="s">
        <v>1768</v>
      </c>
      <c r="R75" s="34" t="s">
        <v>1</v>
      </c>
      <c r="T75" s="34" t="s">
        <v>1441</v>
      </c>
      <c r="U75" s="34" t="s">
        <v>3445</v>
      </c>
      <c r="V75" s="36" t="str">
        <f>IF(Last_Validations[[#This Row],[Country: Year]]=VLOOKUP(Last_Validations[[#This Row],[Country]],First_Validations[[Country]:[FirstValidation.Country: Year]],4,FALSE),"First","Second / Last")</f>
        <v>First</v>
      </c>
    </row>
    <row r="76" spans="2:22">
      <c r="B76" s="34" t="s">
        <v>3474</v>
      </c>
      <c r="C76" s="34" t="s">
        <v>3442</v>
      </c>
      <c r="D76" s="34" t="s">
        <v>1437</v>
      </c>
      <c r="E76" s="34">
        <v>2</v>
      </c>
      <c r="F76" s="34">
        <v>66</v>
      </c>
      <c r="G76" s="34" t="s">
        <v>3442</v>
      </c>
      <c r="H76" s="34" t="s">
        <v>1438</v>
      </c>
      <c r="I76" s="34" t="s">
        <v>1437</v>
      </c>
      <c r="J76" s="34" t="s">
        <v>3443</v>
      </c>
      <c r="K76" s="34" t="s">
        <v>3444</v>
      </c>
      <c r="L76" s="34">
        <v>2016</v>
      </c>
      <c r="N76" s="34" t="s">
        <v>0</v>
      </c>
      <c r="O76" s="34" t="s">
        <v>1803</v>
      </c>
      <c r="P76" s="34">
        <v>5</v>
      </c>
      <c r="Q76" s="34" t="s">
        <v>1768</v>
      </c>
      <c r="R76" s="34" t="s">
        <v>1</v>
      </c>
      <c r="T76" s="34" t="s">
        <v>1441</v>
      </c>
      <c r="U76" s="34" t="s">
        <v>3445</v>
      </c>
      <c r="V76" s="36" t="str">
        <f>IF(Last_Validations[[#This Row],[Country: Year]]=VLOOKUP(Last_Validations[[#This Row],[Country]],First_Validations[[Country]:[FirstValidation.Country: Year]],4,FALSE),"First","Second / Last")</f>
        <v>First</v>
      </c>
    </row>
    <row r="77" spans="2:22">
      <c r="B77" s="34" t="s">
        <v>3473</v>
      </c>
      <c r="C77" s="34" t="s">
        <v>3442</v>
      </c>
      <c r="D77" s="34" t="s">
        <v>1437</v>
      </c>
      <c r="E77" s="34">
        <v>2</v>
      </c>
      <c r="F77" s="34">
        <v>66</v>
      </c>
      <c r="G77" s="34" t="s">
        <v>3442</v>
      </c>
      <c r="H77" s="34" t="s">
        <v>1438</v>
      </c>
      <c r="I77" s="34" t="s">
        <v>1437</v>
      </c>
      <c r="J77" s="34" t="s">
        <v>3443</v>
      </c>
      <c r="K77" s="34" t="s">
        <v>3444</v>
      </c>
      <c r="L77" s="34">
        <v>2016</v>
      </c>
      <c r="N77" s="34" t="s">
        <v>0</v>
      </c>
      <c r="O77" s="34" t="s">
        <v>1800</v>
      </c>
      <c r="P77" s="34">
        <v>5</v>
      </c>
      <c r="Q77" s="34" t="s">
        <v>1768</v>
      </c>
      <c r="R77" s="34" t="s">
        <v>1</v>
      </c>
      <c r="T77" s="34" t="s">
        <v>1441</v>
      </c>
      <c r="U77" s="34" t="s">
        <v>3445</v>
      </c>
      <c r="V77" s="36" t="str">
        <f>IF(Last_Validations[[#This Row],[Country: Year]]=VLOOKUP(Last_Validations[[#This Row],[Country]],First_Validations[[Country]:[FirstValidation.Country: Year]],4,FALSE),"First","Second / Last")</f>
        <v>First</v>
      </c>
    </row>
    <row r="78" spans="2:22">
      <c r="B78" s="34" t="s">
        <v>3472</v>
      </c>
      <c r="C78" s="34" t="s">
        <v>3442</v>
      </c>
      <c r="D78" s="34" t="s">
        <v>1437</v>
      </c>
      <c r="E78" s="34">
        <v>2</v>
      </c>
      <c r="F78" s="34">
        <v>66</v>
      </c>
      <c r="G78" s="34" t="s">
        <v>3442</v>
      </c>
      <c r="H78" s="34" t="s">
        <v>1438</v>
      </c>
      <c r="I78" s="34" t="s">
        <v>1437</v>
      </c>
      <c r="J78" s="34" t="s">
        <v>3443</v>
      </c>
      <c r="K78" s="34" t="s">
        <v>3444</v>
      </c>
      <c r="L78" s="34">
        <v>2016</v>
      </c>
      <c r="N78" s="34" t="s">
        <v>0</v>
      </c>
      <c r="O78" s="34" t="s">
        <v>1801</v>
      </c>
      <c r="P78" s="34">
        <v>5</v>
      </c>
      <c r="Q78" s="34" t="s">
        <v>1768</v>
      </c>
      <c r="R78" s="34" t="s">
        <v>1</v>
      </c>
      <c r="T78" s="34" t="s">
        <v>1441</v>
      </c>
      <c r="U78" s="34" t="s">
        <v>3445</v>
      </c>
      <c r="V78" s="36" t="str">
        <f>IF(Last_Validations[[#This Row],[Country: Year]]=VLOOKUP(Last_Validations[[#This Row],[Country]],First_Validations[[Country]:[FirstValidation.Country: Year]],4,FALSE),"First","Second / Last")</f>
        <v>First</v>
      </c>
    </row>
    <row r="79" spans="2:22">
      <c r="B79" s="34" t="s">
        <v>3471</v>
      </c>
      <c r="C79" s="34" t="s">
        <v>3442</v>
      </c>
      <c r="D79" s="34" t="s">
        <v>1437</v>
      </c>
      <c r="E79" s="34">
        <v>2</v>
      </c>
      <c r="F79" s="34">
        <v>66</v>
      </c>
      <c r="G79" s="34" t="s">
        <v>3442</v>
      </c>
      <c r="H79" s="34" t="s">
        <v>1438</v>
      </c>
      <c r="I79" s="34" t="s">
        <v>1437</v>
      </c>
      <c r="J79" s="34" t="s">
        <v>3443</v>
      </c>
      <c r="K79" s="34" t="s">
        <v>3444</v>
      </c>
      <c r="L79" s="34">
        <v>2016</v>
      </c>
      <c r="N79" s="34" t="s">
        <v>0</v>
      </c>
      <c r="O79" s="34" t="s">
        <v>1788</v>
      </c>
      <c r="P79" s="34">
        <v>4</v>
      </c>
      <c r="Q79" s="34" t="s">
        <v>1767</v>
      </c>
      <c r="R79" s="34" t="s">
        <v>1</v>
      </c>
      <c r="T79" s="34" t="s">
        <v>1441</v>
      </c>
      <c r="U79" s="34" t="s">
        <v>3445</v>
      </c>
      <c r="V79" s="36" t="str">
        <f>IF(Last_Validations[[#This Row],[Country: Year]]=VLOOKUP(Last_Validations[[#This Row],[Country]],First_Validations[[Country]:[FirstValidation.Country: Year]],4,FALSE),"First","Second / Last")</f>
        <v>First</v>
      </c>
    </row>
    <row r="80" spans="2:22">
      <c r="B80" s="34" t="s">
        <v>3470</v>
      </c>
      <c r="C80" s="34" t="s">
        <v>3442</v>
      </c>
      <c r="D80" s="34" t="s">
        <v>1437</v>
      </c>
      <c r="E80" s="34">
        <v>2</v>
      </c>
      <c r="F80" s="34">
        <v>66</v>
      </c>
      <c r="G80" s="34" t="s">
        <v>3442</v>
      </c>
      <c r="H80" s="34" t="s">
        <v>1438</v>
      </c>
      <c r="I80" s="34" t="s">
        <v>1437</v>
      </c>
      <c r="J80" s="34" t="s">
        <v>3443</v>
      </c>
      <c r="K80" s="34" t="s">
        <v>3444</v>
      </c>
      <c r="L80" s="34">
        <v>2016</v>
      </c>
      <c r="N80" s="34" t="s">
        <v>0</v>
      </c>
      <c r="O80" s="34" t="s">
        <v>1789</v>
      </c>
      <c r="P80" s="34">
        <v>4</v>
      </c>
      <c r="Q80" s="34" t="s">
        <v>1767</v>
      </c>
      <c r="R80" s="34" t="s">
        <v>1</v>
      </c>
      <c r="T80" s="34" t="s">
        <v>1441</v>
      </c>
      <c r="U80" s="34" t="s">
        <v>3445</v>
      </c>
      <c r="V80" s="36" t="str">
        <f>IF(Last_Validations[[#This Row],[Country: Year]]=VLOOKUP(Last_Validations[[#This Row],[Country]],First_Validations[[Country]:[FirstValidation.Country: Year]],4,FALSE),"First","Second / Last")</f>
        <v>First</v>
      </c>
    </row>
    <row r="81" spans="2:22">
      <c r="B81" s="34" t="s">
        <v>3469</v>
      </c>
      <c r="C81" s="34" t="s">
        <v>3442</v>
      </c>
      <c r="D81" s="34" t="s">
        <v>1437</v>
      </c>
      <c r="E81" s="34">
        <v>2</v>
      </c>
      <c r="F81" s="34">
        <v>66</v>
      </c>
      <c r="G81" s="34" t="s">
        <v>3442</v>
      </c>
      <c r="H81" s="34" t="s">
        <v>1438</v>
      </c>
      <c r="I81" s="34" t="s">
        <v>1437</v>
      </c>
      <c r="J81" s="34" t="s">
        <v>3443</v>
      </c>
      <c r="K81" s="34" t="s">
        <v>3444</v>
      </c>
      <c r="L81" s="34">
        <v>2016</v>
      </c>
      <c r="N81" s="34" t="s">
        <v>0</v>
      </c>
      <c r="O81" s="34" t="s">
        <v>1784</v>
      </c>
      <c r="P81" s="34">
        <v>5</v>
      </c>
      <c r="Q81" s="34" t="s">
        <v>1768</v>
      </c>
      <c r="R81" s="34" t="s">
        <v>1</v>
      </c>
      <c r="T81" s="34" t="s">
        <v>1441</v>
      </c>
      <c r="U81" s="34" t="s">
        <v>3445</v>
      </c>
      <c r="V81" s="36" t="str">
        <f>IF(Last_Validations[[#This Row],[Country: Year]]=VLOOKUP(Last_Validations[[#This Row],[Country]],First_Validations[[Country]:[FirstValidation.Country: Year]],4,FALSE),"First","Second / Last")</f>
        <v>First</v>
      </c>
    </row>
    <row r="82" spans="2:22">
      <c r="B82" s="34" t="s">
        <v>3468</v>
      </c>
      <c r="C82" s="34" t="s">
        <v>3442</v>
      </c>
      <c r="D82" s="34" t="s">
        <v>1437</v>
      </c>
      <c r="E82" s="34">
        <v>2</v>
      </c>
      <c r="F82" s="34">
        <v>66</v>
      </c>
      <c r="G82" s="34" t="s">
        <v>3442</v>
      </c>
      <c r="H82" s="34" t="s">
        <v>1438</v>
      </c>
      <c r="I82" s="34" t="s">
        <v>1437</v>
      </c>
      <c r="J82" s="34" t="s">
        <v>3443</v>
      </c>
      <c r="K82" s="34" t="s">
        <v>3444</v>
      </c>
      <c r="L82" s="34">
        <v>2016</v>
      </c>
      <c r="N82" s="34" t="s">
        <v>0</v>
      </c>
      <c r="O82" s="34" t="s">
        <v>1787</v>
      </c>
      <c r="P82" s="34">
        <v>5</v>
      </c>
      <c r="Q82" s="34" t="s">
        <v>1768</v>
      </c>
      <c r="R82" s="34" t="s">
        <v>1</v>
      </c>
      <c r="T82" s="34" t="s">
        <v>1441</v>
      </c>
      <c r="U82" s="34" t="s">
        <v>3445</v>
      </c>
      <c r="V82" s="36" t="str">
        <f>IF(Last_Validations[[#This Row],[Country: Year]]=VLOOKUP(Last_Validations[[#This Row],[Country]],First_Validations[[Country]:[FirstValidation.Country: Year]],4,FALSE),"First","Second / Last")</f>
        <v>First</v>
      </c>
    </row>
    <row r="83" spans="2:22">
      <c r="B83" s="34" t="s">
        <v>3467</v>
      </c>
      <c r="C83" s="34" t="s">
        <v>3442</v>
      </c>
      <c r="D83" s="34" t="s">
        <v>1437</v>
      </c>
      <c r="E83" s="34">
        <v>2</v>
      </c>
      <c r="F83" s="34">
        <v>66</v>
      </c>
      <c r="G83" s="34" t="s">
        <v>3442</v>
      </c>
      <c r="H83" s="34" t="s">
        <v>1438</v>
      </c>
      <c r="I83" s="34" t="s">
        <v>1437</v>
      </c>
      <c r="J83" s="34" t="s">
        <v>3443</v>
      </c>
      <c r="K83" s="34" t="s">
        <v>3444</v>
      </c>
      <c r="L83" s="34">
        <v>2016</v>
      </c>
      <c r="N83" s="34" t="s">
        <v>0</v>
      </c>
      <c r="O83" s="34" t="s">
        <v>1792</v>
      </c>
      <c r="P83" s="34">
        <v>0</v>
      </c>
      <c r="Q83" s="34" t="s">
        <v>4</v>
      </c>
      <c r="R83" s="34" t="s">
        <v>1</v>
      </c>
      <c r="T83" s="34" t="s">
        <v>1441</v>
      </c>
      <c r="U83" s="34" t="s">
        <v>3445</v>
      </c>
      <c r="V83" s="36" t="str">
        <f>IF(Last_Validations[[#This Row],[Country: Year]]=VLOOKUP(Last_Validations[[#This Row],[Country]],First_Validations[[Country]:[FirstValidation.Country: Year]],4,FALSE),"First","Second / Last")</f>
        <v>First</v>
      </c>
    </row>
    <row r="84" spans="2:22">
      <c r="B84" s="34" t="s">
        <v>3466</v>
      </c>
      <c r="C84" s="34" t="s">
        <v>3442</v>
      </c>
      <c r="D84" s="34" t="s">
        <v>1437</v>
      </c>
      <c r="E84" s="34">
        <v>2</v>
      </c>
      <c r="F84" s="34">
        <v>66</v>
      </c>
      <c r="G84" s="34" t="s">
        <v>3442</v>
      </c>
      <c r="H84" s="34" t="s">
        <v>1438</v>
      </c>
      <c r="I84" s="34" t="s">
        <v>1437</v>
      </c>
      <c r="J84" s="34" t="s">
        <v>3443</v>
      </c>
      <c r="K84" s="34" t="s">
        <v>3444</v>
      </c>
      <c r="L84" s="34">
        <v>2016</v>
      </c>
      <c r="N84" s="34" t="s">
        <v>0</v>
      </c>
      <c r="O84" s="34" t="s">
        <v>1793</v>
      </c>
      <c r="P84" s="34">
        <v>5</v>
      </c>
      <c r="Q84" s="34" t="s">
        <v>1768</v>
      </c>
      <c r="R84" s="34" t="s">
        <v>1</v>
      </c>
      <c r="T84" s="34" t="s">
        <v>1441</v>
      </c>
      <c r="U84" s="34" t="s">
        <v>3445</v>
      </c>
      <c r="V84" s="36" t="str">
        <f>IF(Last_Validations[[#This Row],[Country: Year]]=VLOOKUP(Last_Validations[[#This Row],[Country]],First_Validations[[Country]:[FirstValidation.Country: Year]],4,FALSE),"First","Second / Last")</f>
        <v>First</v>
      </c>
    </row>
    <row r="85" spans="2:22">
      <c r="B85" s="34" t="s">
        <v>3465</v>
      </c>
      <c r="C85" s="34" t="s">
        <v>3442</v>
      </c>
      <c r="D85" s="34" t="s">
        <v>1437</v>
      </c>
      <c r="E85" s="34">
        <v>2</v>
      </c>
      <c r="F85" s="34">
        <v>66</v>
      </c>
      <c r="G85" s="34" t="s">
        <v>3442</v>
      </c>
      <c r="H85" s="34" t="s">
        <v>1438</v>
      </c>
      <c r="I85" s="34" t="s">
        <v>1437</v>
      </c>
      <c r="J85" s="34" t="s">
        <v>3443</v>
      </c>
      <c r="K85" s="34" t="s">
        <v>3444</v>
      </c>
      <c r="L85" s="34">
        <v>2016</v>
      </c>
      <c r="N85" s="34" t="s">
        <v>0</v>
      </c>
      <c r="O85" s="34" t="s">
        <v>1790</v>
      </c>
      <c r="P85" s="34">
        <v>5</v>
      </c>
      <c r="Q85" s="34" t="s">
        <v>1768</v>
      </c>
      <c r="R85" s="34" t="s">
        <v>1</v>
      </c>
      <c r="T85" s="34" t="s">
        <v>1441</v>
      </c>
      <c r="U85" s="34" t="s">
        <v>3445</v>
      </c>
      <c r="V85" s="36" t="str">
        <f>IF(Last_Validations[[#This Row],[Country: Year]]=VLOOKUP(Last_Validations[[#This Row],[Country]],First_Validations[[Country]:[FirstValidation.Country: Year]],4,FALSE),"First","Second / Last")</f>
        <v>First</v>
      </c>
    </row>
    <row r="86" spans="2:22">
      <c r="B86" s="34" t="s">
        <v>3464</v>
      </c>
      <c r="C86" s="34" t="s">
        <v>3442</v>
      </c>
      <c r="D86" s="34" t="s">
        <v>1437</v>
      </c>
      <c r="E86" s="34">
        <v>2</v>
      </c>
      <c r="F86" s="34">
        <v>66</v>
      </c>
      <c r="G86" s="34" t="s">
        <v>3442</v>
      </c>
      <c r="H86" s="34" t="s">
        <v>1438</v>
      </c>
      <c r="I86" s="34" t="s">
        <v>1437</v>
      </c>
      <c r="J86" s="34" t="s">
        <v>3443</v>
      </c>
      <c r="K86" s="34" t="s">
        <v>3444</v>
      </c>
      <c r="L86" s="34">
        <v>2016</v>
      </c>
      <c r="N86" s="34" t="s">
        <v>0</v>
      </c>
      <c r="O86" s="34" t="s">
        <v>1791</v>
      </c>
      <c r="P86" s="34">
        <v>5</v>
      </c>
      <c r="Q86" s="34" t="s">
        <v>1768</v>
      </c>
      <c r="R86" s="34" t="s">
        <v>1</v>
      </c>
      <c r="T86" s="34" t="s">
        <v>1441</v>
      </c>
      <c r="U86" s="34" t="s">
        <v>3445</v>
      </c>
      <c r="V86" s="36" t="str">
        <f>IF(Last_Validations[[#This Row],[Country: Year]]=VLOOKUP(Last_Validations[[#This Row],[Country]],First_Validations[[Country]:[FirstValidation.Country: Year]],4,FALSE),"First","Second / Last")</f>
        <v>First</v>
      </c>
    </row>
    <row r="87" spans="2:22">
      <c r="B87" s="34" t="s">
        <v>3463</v>
      </c>
      <c r="C87" s="34" t="s">
        <v>3442</v>
      </c>
      <c r="D87" s="34" t="s">
        <v>1437</v>
      </c>
      <c r="E87" s="34">
        <v>2</v>
      </c>
      <c r="F87" s="34">
        <v>66</v>
      </c>
      <c r="G87" s="34" t="s">
        <v>3442</v>
      </c>
      <c r="H87" s="34" t="s">
        <v>1438</v>
      </c>
      <c r="I87" s="34" t="s">
        <v>1437</v>
      </c>
      <c r="J87" s="34" t="s">
        <v>3443</v>
      </c>
      <c r="K87" s="34" t="s">
        <v>3444</v>
      </c>
      <c r="L87" s="34">
        <v>2016</v>
      </c>
      <c r="N87" s="34" t="s">
        <v>0</v>
      </c>
      <c r="O87" s="34" t="s">
        <v>1804</v>
      </c>
      <c r="P87" s="34">
        <v>0</v>
      </c>
      <c r="Q87" s="34" t="s">
        <v>4</v>
      </c>
      <c r="R87" s="34" t="s">
        <v>1</v>
      </c>
      <c r="T87" s="34" t="s">
        <v>1441</v>
      </c>
      <c r="U87" s="34" t="s">
        <v>3445</v>
      </c>
      <c r="V87" s="36" t="str">
        <f>IF(Last_Validations[[#This Row],[Country: Year]]=VLOOKUP(Last_Validations[[#This Row],[Country]],First_Validations[[Country]:[FirstValidation.Country: Year]],4,FALSE),"First","Second / Last")</f>
        <v>First</v>
      </c>
    </row>
    <row r="88" spans="2:22">
      <c r="B88" s="34" t="s">
        <v>3462</v>
      </c>
      <c r="C88" s="34" t="s">
        <v>3442</v>
      </c>
      <c r="D88" s="34" t="s">
        <v>1437</v>
      </c>
      <c r="E88" s="34">
        <v>2</v>
      </c>
      <c r="F88" s="34">
        <v>66</v>
      </c>
      <c r="G88" s="34" t="s">
        <v>3442</v>
      </c>
      <c r="H88" s="34" t="s">
        <v>1438</v>
      </c>
      <c r="I88" s="34" t="s">
        <v>1437</v>
      </c>
      <c r="J88" s="34" t="s">
        <v>3443</v>
      </c>
      <c r="K88" s="34" t="s">
        <v>3444</v>
      </c>
      <c r="L88" s="34">
        <v>2016</v>
      </c>
      <c r="N88" s="34" t="s">
        <v>0</v>
      </c>
      <c r="O88" s="34" t="s">
        <v>1815</v>
      </c>
      <c r="P88" s="34">
        <v>4</v>
      </c>
      <c r="Q88" s="34" t="s">
        <v>1767</v>
      </c>
      <c r="R88" s="34" t="s">
        <v>1</v>
      </c>
      <c r="T88" s="34" t="s">
        <v>1441</v>
      </c>
      <c r="U88" s="34" t="s">
        <v>3445</v>
      </c>
      <c r="V88" s="36" t="str">
        <f>IF(Last_Validations[[#This Row],[Country: Year]]=VLOOKUP(Last_Validations[[#This Row],[Country]],First_Validations[[Country]:[FirstValidation.Country: Year]],4,FALSE),"First","Second / Last")</f>
        <v>First</v>
      </c>
    </row>
    <row r="89" spans="2:22">
      <c r="B89" s="34" t="s">
        <v>3461</v>
      </c>
      <c r="C89" s="34" t="s">
        <v>3442</v>
      </c>
      <c r="D89" s="34" t="s">
        <v>1437</v>
      </c>
      <c r="E89" s="34">
        <v>2</v>
      </c>
      <c r="F89" s="34">
        <v>66</v>
      </c>
      <c r="G89" s="34" t="s">
        <v>3442</v>
      </c>
      <c r="H89" s="34" t="s">
        <v>1438</v>
      </c>
      <c r="I89" s="34" t="s">
        <v>1437</v>
      </c>
      <c r="J89" s="34" t="s">
        <v>3443</v>
      </c>
      <c r="K89" s="34" t="s">
        <v>3444</v>
      </c>
      <c r="L89" s="34">
        <v>2016</v>
      </c>
      <c r="N89" s="34" t="s">
        <v>0</v>
      </c>
      <c r="O89" s="34" t="s">
        <v>1816</v>
      </c>
      <c r="P89" s="34">
        <v>5</v>
      </c>
      <c r="Q89" s="34" t="s">
        <v>1768</v>
      </c>
      <c r="R89" s="34" t="s">
        <v>1</v>
      </c>
      <c r="T89" s="34" t="s">
        <v>1441</v>
      </c>
      <c r="U89" s="34" t="s">
        <v>3445</v>
      </c>
      <c r="V89" s="36" t="str">
        <f>IF(Last_Validations[[#This Row],[Country: Year]]=VLOOKUP(Last_Validations[[#This Row],[Country]],First_Validations[[Country]:[FirstValidation.Country: Year]],4,FALSE),"First","Second / Last")</f>
        <v>First</v>
      </c>
    </row>
    <row r="90" spans="2:22">
      <c r="B90" s="34" t="s">
        <v>3460</v>
      </c>
      <c r="C90" s="34" t="s">
        <v>3442</v>
      </c>
      <c r="D90" s="34" t="s">
        <v>1437</v>
      </c>
      <c r="E90" s="34">
        <v>2</v>
      </c>
      <c r="F90" s="34">
        <v>66</v>
      </c>
      <c r="G90" s="34" t="s">
        <v>3442</v>
      </c>
      <c r="H90" s="34" t="s">
        <v>1438</v>
      </c>
      <c r="I90" s="34" t="s">
        <v>1437</v>
      </c>
      <c r="J90" s="34" t="s">
        <v>3443</v>
      </c>
      <c r="K90" s="34" t="s">
        <v>3444</v>
      </c>
      <c r="L90" s="34">
        <v>2016</v>
      </c>
      <c r="N90" s="34" t="s">
        <v>0</v>
      </c>
      <c r="O90" s="34" t="s">
        <v>1813</v>
      </c>
      <c r="P90" s="34">
        <v>1</v>
      </c>
      <c r="Q90" s="34" t="s">
        <v>1796</v>
      </c>
      <c r="R90" s="34" t="s">
        <v>1</v>
      </c>
      <c r="T90" s="34" t="s">
        <v>1441</v>
      </c>
      <c r="U90" s="34" t="s">
        <v>3445</v>
      </c>
      <c r="V90" s="36" t="str">
        <f>IF(Last_Validations[[#This Row],[Country: Year]]=VLOOKUP(Last_Validations[[#This Row],[Country]],First_Validations[[Country]:[FirstValidation.Country: Year]],4,FALSE),"First","Second / Last")</f>
        <v>First</v>
      </c>
    </row>
    <row r="91" spans="2:22">
      <c r="B91" s="34" t="s">
        <v>3459</v>
      </c>
      <c r="C91" s="34" t="s">
        <v>3442</v>
      </c>
      <c r="D91" s="34" t="s">
        <v>1437</v>
      </c>
      <c r="E91" s="34">
        <v>2</v>
      </c>
      <c r="F91" s="34">
        <v>66</v>
      </c>
      <c r="G91" s="34" t="s">
        <v>3442</v>
      </c>
      <c r="H91" s="34" t="s">
        <v>1438</v>
      </c>
      <c r="I91" s="34" t="s">
        <v>1437</v>
      </c>
      <c r="J91" s="34" t="s">
        <v>3443</v>
      </c>
      <c r="K91" s="34" t="s">
        <v>3444</v>
      </c>
      <c r="L91" s="34">
        <v>2016</v>
      </c>
      <c r="N91" s="34" t="s">
        <v>0</v>
      </c>
      <c r="O91" s="34" t="s">
        <v>1814</v>
      </c>
      <c r="P91" s="34">
        <v>0</v>
      </c>
      <c r="Q91" s="34" t="s">
        <v>4</v>
      </c>
      <c r="R91" s="34" t="s">
        <v>1</v>
      </c>
      <c r="T91" s="34" t="s">
        <v>1441</v>
      </c>
      <c r="U91" s="34" t="s">
        <v>3445</v>
      </c>
      <c r="V91" s="36" t="str">
        <f>IF(Last_Validations[[#This Row],[Country: Year]]=VLOOKUP(Last_Validations[[#This Row],[Country]],First_Validations[[Country]:[FirstValidation.Country: Year]],4,FALSE),"First","Second / Last")</f>
        <v>First</v>
      </c>
    </row>
    <row r="92" spans="2:22">
      <c r="B92" s="34" t="s">
        <v>3458</v>
      </c>
      <c r="C92" s="34" t="s">
        <v>3442</v>
      </c>
      <c r="D92" s="34" t="s">
        <v>1437</v>
      </c>
      <c r="E92" s="34">
        <v>2</v>
      </c>
      <c r="F92" s="34">
        <v>66</v>
      </c>
      <c r="G92" s="34" t="s">
        <v>3442</v>
      </c>
      <c r="H92" s="34" t="s">
        <v>1438</v>
      </c>
      <c r="I92" s="34" t="s">
        <v>1437</v>
      </c>
      <c r="J92" s="34" t="s">
        <v>3443</v>
      </c>
      <c r="K92" s="34" t="s">
        <v>3444</v>
      </c>
      <c r="L92" s="34">
        <v>2016</v>
      </c>
      <c r="N92" s="34" t="s">
        <v>0</v>
      </c>
      <c r="O92" s="34" t="s">
        <v>1820</v>
      </c>
      <c r="P92" s="34">
        <v>5</v>
      </c>
      <c r="Q92" s="34" t="s">
        <v>1768</v>
      </c>
      <c r="R92" s="34" t="s">
        <v>1</v>
      </c>
      <c r="T92" s="34" t="s">
        <v>1441</v>
      </c>
      <c r="U92" s="34" t="s">
        <v>3445</v>
      </c>
      <c r="V92" s="36" t="str">
        <f>IF(Last_Validations[[#This Row],[Country: Year]]=VLOOKUP(Last_Validations[[#This Row],[Country]],First_Validations[[Country]:[FirstValidation.Country: Year]],4,FALSE),"First","Second / Last")</f>
        <v>First</v>
      </c>
    </row>
    <row r="93" spans="2:22">
      <c r="B93" s="34" t="s">
        <v>3457</v>
      </c>
      <c r="C93" s="34" t="s">
        <v>3442</v>
      </c>
      <c r="D93" s="34" t="s">
        <v>1437</v>
      </c>
      <c r="E93" s="34">
        <v>2</v>
      </c>
      <c r="F93" s="34">
        <v>66</v>
      </c>
      <c r="G93" s="34" t="s">
        <v>3442</v>
      </c>
      <c r="H93" s="34" t="s">
        <v>1438</v>
      </c>
      <c r="I93" s="34" t="s">
        <v>1437</v>
      </c>
      <c r="J93" s="34" t="s">
        <v>3443</v>
      </c>
      <c r="K93" s="34" t="s">
        <v>3444</v>
      </c>
      <c r="L93" s="34">
        <v>2016</v>
      </c>
      <c r="N93" s="34" t="s">
        <v>0</v>
      </c>
      <c r="O93" s="34" t="s">
        <v>1821</v>
      </c>
      <c r="P93" s="34">
        <v>4</v>
      </c>
      <c r="Q93" s="34" t="s">
        <v>1767</v>
      </c>
      <c r="R93" s="34" t="s">
        <v>1</v>
      </c>
      <c r="T93" s="34" t="s">
        <v>1441</v>
      </c>
      <c r="U93" s="34" t="s">
        <v>3445</v>
      </c>
      <c r="V93" s="36" t="str">
        <f>IF(Last_Validations[[#This Row],[Country: Year]]=VLOOKUP(Last_Validations[[#This Row],[Country]],First_Validations[[Country]:[FirstValidation.Country: Year]],4,FALSE),"First","Second / Last")</f>
        <v>First</v>
      </c>
    </row>
    <row r="94" spans="2:22">
      <c r="B94" s="34" t="s">
        <v>3456</v>
      </c>
      <c r="C94" s="34" t="s">
        <v>3442</v>
      </c>
      <c r="D94" s="34" t="s">
        <v>1437</v>
      </c>
      <c r="E94" s="34">
        <v>2</v>
      </c>
      <c r="F94" s="34">
        <v>66</v>
      </c>
      <c r="G94" s="34" t="s">
        <v>3442</v>
      </c>
      <c r="H94" s="34" t="s">
        <v>1438</v>
      </c>
      <c r="I94" s="34" t="s">
        <v>1437</v>
      </c>
      <c r="J94" s="34" t="s">
        <v>3443</v>
      </c>
      <c r="K94" s="34" t="s">
        <v>3444</v>
      </c>
      <c r="L94" s="34">
        <v>2016</v>
      </c>
      <c r="N94" s="34" t="s">
        <v>0</v>
      </c>
      <c r="O94" s="34" t="s">
        <v>1818</v>
      </c>
      <c r="P94" s="34">
        <v>4</v>
      </c>
      <c r="Q94" s="34" t="s">
        <v>1767</v>
      </c>
      <c r="R94" s="34" t="s">
        <v>1</v>
      </c>
      <c r="T94" s="34" t="s">
        <v>1441</v>
      </c>
      <c r="U94" s="34" t="s">
        <v>3445</v>
      </c>
      <c r="V94" s="36" t="str">
        <f>IF(Last_Validations[[#This Row],[Country: Year]]=VLOOKUP(Last_Validations[[#This Row],[Country]],First_Validations[[Country]:[FirstValidation.Country: Year]],4,FALSE),"First","Second / Last")</f>
        <v>First</v>
      </c>
    </row>
    <row r="95" spans="2:22">
      <c r="B95" s="34" t="s">
        <v>3455</v>
      </c>
      <c r="C95" s="34" t="s">
        <v>3442</v>
      </c>
      <c r="D95" s="34" t="s">
        <v>1437</v>
      </c>
      <c r="E95" s="34">
        <v>2</v>
      </c>
      <c r="F95" s="34">
        <v>66</v>
      </c>
      <c r="G95" s="34" t="s">
        <v>3442</v>
      </c>
      <c r="H95" s="34" t="s">
        <v>1438</v>
      </c>
      <c r="I95" s="34" t="s">
        <v>1437</v>
      </c>
      <c r="J95" s="34" t="s">
        <v>3443</v>
      </c>
      <c r="K95" s="34" t="s">
        <v>3444</v>
      </c>
      <c r="L95" s="34">
        <v>2016</v>
      </c>
      <c r="N95" s="34" t="s">
        <v>0</v>
      </c>
      <c r="O95" s="34" t="s">
        <v>1819</v>
      </c>
      <c r="P95" s="34">
        <v>1</v>
      </c>
      <c r="Q95" s="34" t="s">
        <v>1796</v>
      </c>
      <c r="R95" s="34" t="s">
        <v>1</v>
      </c>
      <c r="T95" s="34" t="s">
        <v>1441</v>
      </c>
      <c r="U95" s="34" t="s">
        <v>3445</v>
      </c>
      <c r="V95" s="36" t="str">
        <f>IF(Last_Validations[[#This Row],[Country: Year]]=VLOOKUP(Last_Validations[[#This Row],[Country]],First_Validations[[Country]:[FirstValidation.Country: Year]],4,FALSE),"First","Second / Last")</f>
        <v>First</v>
      </c>
    </row>
    <row r="96" spans="2:22">
      <c r="B96" s="34" t="s">
        <v>3454</v>
      </c>
      <c r="C96" s="34" t="s">
        <v>3442</v>
      </c>
      <c r="D96" s="34" t="s">
        <v>1437</v>
      </c>
      <c r="E96" s="34">
        <v>2</v>
      </c>
      <c r="F96" s="34">
        <v>66</v>
      </c>
      <c r="G96" s="34" t="s">
        <v>3442</v>
      </c>
      <c r="H96" s="34" t="s">
        <v>1438</v>
      </c>
      <c r="I96" s="34" t="s">
        <v>1437</v>
      </c>
      <c r="J96" s="34" t="s">
        <v>3443</v>
      </c>
      <c r="K96" s="34" t="s">
        <v>3444</v>
      </c>
      <c r="L96" s="34">
        <v>2016</v>
      </c>
      <c r="N96" s="34" t="s">
        <v>0</v>
      </c>
      <c r="O96" s="34" t="s">
        <v>1807</v>
      </c>
      <c r="P96" s="34">
        <v>0</v>
      </c>
      <c r="Q96" s="34" t="s">
        <v>4</v>
      </c>
      <c r="R96" s="34" t="s">
        <v>1</v>
      </c>
      <c r="T96" s="34" t="s">
        <v>1441</v>
      </c>
      <c r="U96" s="34" t="s">
        <v>3445</v>
      </c>
      <c r="V96" s="36" t="str">
        <f>IF(Last_Validations[[#This Row],[Country: Year]]=VLOOKUP(Last_Validations[[#This Row],[Country]],First_Validations[[Country]:[FirstValidation.Country: Year]],4,FALSE),"First","Second / Last")</f>
        <v>First</v>
      </c>
    </row>
    <row r="97" spans="2:22">
      <c r="B97" s="34" t="s">
        <v>3453</v>
      </c>
      <c r="C97" s="34" t="s">
        <v>3442</v>
      </c>
      <c r="D97" s="34" t="s">
        <v>1437</v>
      </c>
      <c r="E97" s="34">
        <v>2</v>
      </c>
      <c r="F97" s="34">
        <v>66</v>
      </c>
      <c r="G97" s="34" t="s">
        <v>3442</v>
      </c>
      <c r="H97" s="34" t="s">
        <v>1438</v>
      </c>
      <c r="I97" s="34" t="s">
        <v>1437</v>
      </c>
      <c r="J97" s="34" t="s">
        <v>3443</v>
      </c>
      <c r="K97" s="34" t="s">
        <v>3444</v>
      </c>
      <c r="L97" s="34">
        <v>2016</v>
      </c>
      <c r="N97" s="34" t="s">
        <v>0</v>
      </c>
      <c r="O97" s="34" t="s">
        <v>1808</v>
      </c>
      <c r="P97" s="34">
        <v>5</v>
      </c>
      <c r="Q97" s="34" t="s">
        <v>1768</v>
      </c>
      <c r="R97" s="34" t="s">
        <v>1</v>
      </c>
      <c r="T97" s="34" t="s">
        <v>1441</v>
      </c>
      <c r="U97" s="34" t="s">
        <v>3445</v>
      </c>
      <c r="V97" s="36" t="str">
        <f>IF(Last_Validations[[#This Row],[Country: Year]]=VLOOKUP(Last_Validations[[#This Row],[Country]],First_Validations[[Country]:[FirstValidation.Country: Year]],4,FALSE),"First","Second / Last")</f>
        <v>First</v>
      </c>
    </row>
    <row r="98" spans="2:22">
      <c r="B98" s="34" t="s">
        <v>3452</v>
      </c>
      <c r="C98" s="34" t="s">
        <v>3442</v>
      </c>
      <c r="D98" s="34" t="s">
        <v>1437</v>
      </c>
      <c r="E98" s="34">
        <v>2</v>
      </c>
      <c r="F98" s="34">
        <v>66</v>
      </c>
      <c r="G98" s="34" t="s">
        <v>3442</v>
      </c>
      <c r="H98" s="34" t="s">
        <v>1438</v>
      </c>
      <c r="I98" s="34" t="s">
        <v>1437</v>
      </c>
      <c r="J98" s="34" t="s">
        <v>3443</v>
      </c>
      <c r="K98" s="34" t="s">
        <v>3444</v>
      </c>
      <c r="L98" s="34">
        <v>2016</v>
      </c>
      <c r="N98" s="34" t="s">
        <v>0</v>
      </c>
      <c r="O98" s="34" t="s">
        <v>1805</v>
      </c>
      <c r="P98" s="34">
        <v>5</v>
      </c>
      <c r="Q98" s="34" t="s">
        <v>1768</v>
      </c>
      <c r="R98" s="34" t="s">
        <v>1</v>
      </c>
      <c r="T98" s="34" t="s">
        <v>1441</v>
      </c>
      <c r="U98" s="34" t="s">
        <v>3445</v>
      </c>
      <c r="V98" s="36" t="str">
        <f>IF(Last_Validations[[#This Row],[Country: Year]]=VLOOKUP(Last_Validations[[#This Row],[Country]],First_Validations[[Country]:[FirstValidation.Country: Year]],4,FALSE),"First","Second / Last")</f>
        <v>First</v>
      </c>
    </row>
    <row r="99" spans="2:22">
      <c r="B99" s="34" t="s">
        <v>3451</v>
      </c>
      <c r="C99" s="34" t="s">
        <v>3442</v>
      </c>
      <c r="D99" s="34" t="s">
        <v>1437</v>
      </c>
      <c r="E99" s="34">
        <v>2</v>
      </c>
      <c r="F99" s="34">
        <v>66</v>
      </c>
      <c r="G99" s="34" t="s">
        <v>3442</v>
      </c>
      <c r="H99" s="34" t="s">
        <v>1438</v>
      </c>
      <c r="I99" s="34" t="s">
        <v>1437</v>
      </c>
      <c r="J99" s="34" t="s">
        <v>3443</v>
      </c>
      <c r="K99" s="34" t="s">
        <v>3444</v>
      </c>
      <c r="L99" s="34">
        <v>2016</v>
      </c>
      <c r="N99" s="34" t="s">
        <v>0</v>
      </c>
      <c r="O99" s="34" t="s">
        <v>1806</v>
      </c>
      <c r="P99" s="34">
        <v>5</v>
      </c>
      <c r="Q99" s="34" t="s">
        <v>1768</v>
      </c>
      <c r="R99" s="34" t="s">
        <v>1</v>
      </c>
      <c r="T99" s="34" t="s">
        <v>1441</v>
      </c>
      <c r="U99" s="34" t="s">
        <v>3445</v>
      </c>
      <c r="V99" s="36" t="str">
        <f>IF(Last_Validations[[#This Row],[Country: Year]]=VLOOKUP(Last_Validations[[#This Row],[Country]],First_Validations[[Country]:[FirstValidation.Country: Year]],4,FALSE),"First","Second / Last")</f>
        <v>First</v>
      </c>
    </row>
    <row r="100" spans="2:22">
      <c r="B100" s="34" t="s">
        <v>3450</v>
      </c>
      <c r="C100" s="34" t="s">
        <v>3442</v>
      </c>
      <c r="D100" s="34" t="s">
        <v>1437</v>
      </c>
      <c r="E100" s="34">
        <v>2</v>
      </c>
      <c r="F100" s="34">
        <v>66</v>
      </c>
      <c r="G100" s="34" t="s">
        <v>3442</v>
      </c>
      <c r="H100" s="34" t="s">
        <v>1438</v>
      </c>
      <c r="I100" s="34" t="s">
        <v>1437</v>
      </c>
      <c r="J100" s="34" t="s">
        <v>3443</v>
      </c>
      <c r="K100" s="34" t="s">
        <v>3444</v>
      </c>
      <c r="L100" s="34">
        <v>2016</v>
      </c>
      <c r="N100" s="34" t="s">
        <v>0</v>
      </c>
      <c r="O100" s="34" t="s">
        <v>1811</v>
      </c>
      <c r="P100" s="34">
        <v>5</v>
      </c>
      <c r="Q100" s="34" t="s">
        <v>1768</v>
      </c>
      <c r="R100" s="34" t="s">
        <v>1</v>
      </c>
      <c r="T100" s="34" t="s">
        <v>1441</v>
      </c>
      <c r="U100" s="34" t="s">
        <v>3445</v>
      </c>
      <c r="V100" s="36" t="str">
        <f>IF(Last_Validations[[#This Row],[Country: Year]]=VLOOKUP(Last_Validations[[#This Row],[Country]],First_Validations[[Country]:[FirstValidation.Country: Year]],4,FALSE),"First","Second / Last")</f>
        <v>First</v>
      </c>
    </row>
    <row r="101" spans="2:22">
      <c r="B101" s="34" t="s">
        <v>3449</v>
      </c>
      <c r="C101" s="34" t="s">
        <v>3442</v>
      </c>
      <c r="D101" s="34" t="s">
        <v>1437</v>
      </c>
      <c r="E101" s="34">
        <v>2</v>
      </c>
      <c r="F101" s="34">
        <v>66</v>
      </c>
      <c r="G101" s="34" t="s">
        <v>3442</v>
      </c>
      <c r="H101" s="34" t="s">
        <v>1438</v>
      </c>
      <c r="I101" s="34" t="s">
        <v>1437</v>
      </c>
      <c r="J101" s="34" t="s">
        <v>3443</v>
      </c>
      <c r="K101" s="34" t="s">
        <v>3444</v>
      </c>
      <c r="L101" s="34">
        <v>2016</v>
      </c>
      <c r="N101" s="34" t="s">
        <v>0</v>
      </c>
      <c r="O101" s="34" t="s">
        <v>1812</v>
      </c>
      <c r="P101" s="34">
        <v>0</v>
      </c>
      <c r="Q101" s="34" t="s">
        <v>4</v>
      </c>
      <c r="R101" s="34" t="s">
        <v>1</v>
      </c>
      <c r="T101" s="34" t="s">
        <v>1441</v>
      </c>
      <c r="U101" s="34" t="s">
        <v>3445</v>
      </c>
      <c r="V101" s="36" t="str">
        <f>IF(Last_Validations[[#This Row],[Country: Year]]=VLOOKUP(Last_Validations[[#This Row],[Country]],First_Validations[[Country]:[FirstValidation.Country: Year]],4,FALSE),"First","Second / Last")</f>
        <v>First</v>
      </c>
    </row>
    <row r="102" spans="2:22">
      <c r="B102" s="34" t="s">
        <v>3448</v>
      </c>
      <c r="C102" s="34" t="s">
        <v>3442</v>
      </c>
      <c r="D102" s="34" t="s">
        <v>1437</v>
      </c>
      <c r="E102" s="34">
        <v>2</v>
      </c>
      <c r="F102" s="34">
        <v>66</v>
      </c>
      <c r="G102" s="34" t="s">
        <v>3442</v>
      </c>
      <c r="H102" s="34" t="s">
        <v>1438</v>
      </c>
      <c r="I102" s="34" t="s">
        <v>1437</v>
      </c>
      <c r="J102" s="34" t="s">
        <v>3443</v>
      </c>
      <c r="K102" s="34" t="s">
        <v>3444</v>
      </c>
      <c r="L102" s="34">
        <v>2016</v>
      </c>
      <c r="N102" s="34" t="s">
        <v>0</v>
      </c>
      <c r="O102" s="34" t="s">
        <v>1809</v>
      </c>
      <c r="P102" s="34">
        <v>5</v>
      </c>
      <c r="Q102" s="34" t="s">
        <v>1768</v>
      </c>
      <c r="R102" s="34" t="s">
        <v>1</v>
      </c>
      <c r="T102" s="34" t="s">
        <v>1441</v>
      </c>
      <c r="U102" s="34" t="s">
        <v>3445</v>
      </c>
      <c r="V102" s="36" t="str">
        <f>IF(Last_Validations[[#This Row],[Country: Year]]=VLOOKUP(Last_Validations[[#This Row],[Country]],First_Validations[[Country]:[FirstValidation.Country: Year]],4,FALSE),"First","Second / Last")</f>
        <v>First</v>
      </c>
    </row>
    <row r="103" spans="2:22">
      <c r="B103" s="34" t="s">
        <v>3447</v>
      </c>
      <c r="C103" s="34" t="s">
        <v>3442</v>
      </c>
      <c r="D103" s="34" t="s">
        <v>1437</v>
      </c>
      <c r="E103" s="34">
        <v>2</v>
      </c>
      <c r="F103" s="34">
        <v>66</v>
      </c>
      <c r="G103" s="34" t="s">
        <v>3442</v>
      </c>
      <c r="H103" s="34" t="s">
        <v>1438</v>
      </c>
      <c r="I103" s="34" t="s">
        <v>1437</v>
      </c>
      <c r="J103" s="34" t="s">
        <v>3443</v>
      </c>
      <c r="K103" s="34" t="s">
        <v>3444</v>
      </c>
      <c r="L103" s="34">
        <v>2016</v>
      </c>
      <c r="N103" s="34" t="s">
        <v>0</v>
      </c>
      <c r="O103" s="34" t="s">
        <v>1810</v>
      </c>
      <c r="P103" s="34">
        <v>5</v>
      </c>
      <c r="Q103" s="34" t="s">
        <v>1768</v>
      </c>
      <c r="R103" s="34" t="s">
        <v>1</v>
      </c>
      <c r="T103" s="34" t="s">
        <v>1441</v>
      </c>
      <c r="U103" s="34" t="s">
        <v>3445</v>
      </c>
      <c r="V103" s="36" t="str">
        <f>IF(Last_Validations[[#This Row],[Country: Year]]=VLOOKUP(Last_Validations[[#This Row],[Country]],First_Validations[[Country]:[FirstValidation.Country: Year]],4,FALSE),"First","Second / Last")</f>
        <v>First</v>
      </c>
    </row>
    <row r="104" spans="2:22">
      <c r="B104" s="34" t="s">
        <v>3446</v>
      </c>
      <c r="C104" s="34" t="s">
        <v>3442</v>
      </c>
      <c r="D104" s="34" t="s">
        <v>1437</v>
      </c>
      <c r="E104" s="34">
        <v>2</v>
      </c>
      <c r="F104" s="34">
        <v>66</v>
      </c>
      <c r="G104" s="34" t="s">
        <v>3442</v>
      </c>
      <c r="H104" s="34" t="s">
        <v>1438</v>
      </c>
      <c r="I104" s="34" t="s">
        <v>1437</v>
      </c>
      <c r="J104" s="34" t="s">
        <v>3443</v>
      </c>
      <c r="K104" s="34" t="s">
        <v>3444</v>
      </c>
      <c r="L104" s="34">
        <v>2016</v>
      </c>
      <c r="N104" s="34" t="s">
        <v>0</v>
      </c>
      <c r="O104" s="34" t="s">
        <v>1822</v>
      </c>
      <c r="P104" s="34">
        <v>4</v>
      </c>
      <c r="Q104" s="34" t="s">
        <v>1767</v>
      </c>
      <c r="R104" s="34" t="s">
        <v>1</v>
      </c>
      <c r="T104" s="34" t="s">
        <v>1441</v>
      </c>
      <c r="U104" s="34" t="s">
        <v>3445</v>
      </c>
      <c r="V104" s="36" t="str">
        <f>IF(Last_Validations[[#This Row],[Country: Year]]=VLOOKUP(Last_Validations[[#This Row],[Country]],First_Validations[[Country]:[FirstValidation.Country: Year]],4,FALSE),"First","Second / Last")</f>
        <v>First</v>
      </c>
    </row>
    <row r="105" spans="2:22">
      <c r="B105" s="34" t="s">
        <v>2105</v>
      </c>
      <c r="C105" s="34" t="s">
        <v>748</v>
      </c>
      <c r="D105" s="34" t="s">
        <v>1443</v>
      </c>
      <c r="E105" s="34">
        <v>1</v>
      </c>
      <c r="F105" s="34">
        <v>26</v>
      </c>
      <c r="G105" s="34" t="s">
        <v>748</v>
      </c>
      <c r="H105" s="34" t="s">
        <v>1444</v>
      </c>
      <c r="I105" s="34" t="s">
        <v>1443</v>
      </c>
      <c r="J105" s="34" t="s">
        <v>749</v>
      </c>
      <c r="K105" s="34" t="s">
        <v>750</v>
      </c>
      <c r="L105" s="34">
        <v>2017</v>
      </c>
      <c r="M105" s="34">
        <v>2018</v>
      </c>
      <c r="N105" s="34" t="s">
        <v>1767</v>
      </c>
      <c r="O105" s="34" t="s">
        <v>1809</v>
      </c>
      <c r="P105" s="34">
        <v>5</v>
      </c>
      <c r="Q105" s="34" t="s">
        <v>1768</v>
      </c>
      <c r="R105" s="34" t="s">
        <v>772</v>
      </c>
      <c r="S105" s="34" t="s">
        <v>1851</v>
      </c>
      <c r="T105" s="34" t="s">
        <v>1445</v>
      </c>
      <c r="U105" s="34" t="s">
        <v>1852</v>
      </c>
      <c r="V105" s="36" t="str">
        <f>IF(Last_Validations[[#This Row],[Country: Year]]=VLOOKUP(Last_Validations[[#This Row],[Country]],First_Validations[[Country]:[FirstValidation.Country: Year]],4,FALSE),"First","Second / Last")</f>
        <v>First</v>
      </c>
    </row>
    <row r="106" spans="2:22">
      <c r="B106" s="34" t="s">
        <v>2100</v>
      </c>
      <c r="C106" s="34" t="s">
        <v>748</v>
      </c>
      <c r="D106" s="34" t="s">
        <v>1443</v>
      </c>
      <c r="E106" s="34">
        <v>1</v>
      </c>
      <c r="F106" s="34">
        <v>26</v>
      </c>
      <c r="G106" s="34" t="s">
        <v>748</v>
      </c>
      <c r="H106" s="34" t="s">
        <v>1444</v>
      </c>
      <c r="I106" s="34" t="s">
        <v>1443</v>
      </c>
      <c r="J106" s="34" t="s">
        <v>749</v>
      </c>
      <c r="K106" s="34" t="s">
        <v>750</v>
      </c>
      <c r="L106" s="34">
        <v>2017</v>
      </c>
      <c r="M106" s="34">
        <v>2018</v>
      </c>
      <c r="N106" s="34" t="s">
        <v>1767</v>
      </c>
      <c r="O106" s="34" t="s">
        <v>1808</v>
      </c>
      <c r="P106" s="34">
        <v>5</v>
      </c>
      <c r="Q106" s="34" t="s">
        <v>1768</v>
      </c>
      <c r="R106" s="34" t="s">
        <v>771</v>
      </c>
      <c r="S106" s="34" t="s">
        <v>1851</v>
      </c>
      <c r="T106" s="34" t="s">
        <v>1445</v>
      </c>
      <c r="U106" s="34" t="s">
        <v>1852</v>
      </c>
      <c r="V106" s="36" t="str">
        <f>IF(Last_Validations[[#This Row],[Country: Year]]=VLOOKUP(Last_Validations[[#This Row],[Country]],First_Validations[[Country]:[FirstValidation.Country: Year]],4,FALSE),"First","Second / Last")</f>
        <v>First</v>
      </c>
    </row>
    <row r="107" spans="2:22">
      <c r="B107" s="34" t="s">
        <v>2103</v>
      </c>
      <c r="C107" s="34" t="s">
        <v>748</v>
      </c>
      <c r="D107" s="34" t="s">
        <v>1443</v>
      </c>
      <c r="E107" s="34">
        <v>1</v>
      </c>
      <c r="F107" s="34">
        <v>26</v>
      </c>
      <c r="G107" s="34" t="s">
        <v>748</v>
      </c>
      <c r="H107" s="34" t="s">
        <v>1444</v>
      </c>
      <c r="I107" s="34" t="s">
        <v>1443</v>
      </c>
      <c r="J107" s="34" t="s">
        <v>749</v>
      </c>
      <c r="K107" s="34" t="s">
        <v>750</v>
      </c>
      <c r="L107" s="34">
        <v>2017</v>
      </c>
      <c r="M107" s="34">
        <v>2018</v>
      </c>
      <c r="N107" s="34" t="s">
        <v>1767</v>
      </c>
      <c r="O107" s="34" t="s">
        <v>1811</v>
      </c>
      <c r="P107" s="34">
        <v>5</v>
      </c>
      <c r="Q107" s="34" t="s">
        <v>1768</v>
      </c>
      <c r="R107" s="34" t="s">
        <v>774</v>
      </c>
      <c r="S107" s="34" t="s">
        <v>1851</v>
      </c>
      <c r="T107" s="34" t="s">
        <v>1445</v>
      </c>
      <c r="U107" s="34" t="s">
        <v>1852</v>
      </c>
      <c r="V107" s="36" t="str">
        <f>IF(Last_Validations[[#This Row],[Country: Year]]=VLOOKUP(Last_Validations[[#This Row],[Country]],First_Validations[[Country]:[FirstValidation.Country: Year]],4,FALSE),"First","Second / Last")</f>
        <v>First</v>
      </c>
    </row>
    <row r="108" spans="2:22">
      <c r="B108" s="34" t="s">
        <v>2106</v>
      </c>
      <c r="C108" s="34" t="s">
        <v>748</v>
      </c>
      <c r="D108" s="34" t="s">
        <v>1443</v>
      </c>
      <c r="E108" s="34">
        <v>1</v>
      </c>
      <c r="F108" s="34">
        <v>26</v>
      </c>
      <c r="G108" s="34" t="s">
        <v>748</v>
      </c>
      <c r="H108" s="34" t="s">
        <v>1444</v>
      </c>
      <c r="I108" s="34" t="s">
        <v>1443</v>
      </c>
      <c r="J108" s="34" t="s">
        <v>749</v>
      </c>
      <c r="K108" s="34" t="s">
        <v>750</v>
      </c>
      <c r="L108" s="34">
        <v>2017</v>
      </c>
      <c r="M108" s="34">
        <v>2018</v>
      </c>
      <c r="N108" s="34" t="s">
        <v>1767</v>
      </c>
      <c r="O108" s="34" t="s">
        <v>1810</v>
      </c>
      <c r="P108" s="34">
        <v>5</v>
      </c>
      <c r="Q108" s="34" t="s">
        <v>1768</v>
      </c>
      <c r="R108" s="34" t="s">
        <v>773</v>
      </c>
      <c r="S108" s="34" t="s">
        <v>1851</v>
      </c>
      <c r="T108" s="34" t="s">
        <v>1445</v>
      </c>
      <c r="U108" s="34" t="s">
        <v>1852</v>
      </c>
      <c r="V108" s="36" t="str">
        <f>IF(Last_Validations[[#This Row],[Country: Year]]=VLOOKUP(Last_Validations[[#This Row],[Country]],First_Validations[[Country]:[FirstValidation.Country: Year]],4,FALSE),"First","Second / Last")</f>
        <v>First</v>
      </c>
    </row>
    <row r="109" spans="2:22">
      <c r="B109" s="34" t="s">
        <v>2101</v>
      </c>
      <c r="C109" s="34" t="s">
        <v>748</v>
      </c>
      <c r="D109" s="34" t="s">
        <v>1443</v>
      </c>
      <c r="E109" s="34">
        <v>1</v>
      </c>
      <c r="F109" s="34">
        <v>26</v>
      </c>
      <c r="G109" s="34" t="s">
        <v>748</v>
      </c>
      <c r="H109" s="34" t="s">
        <v>1444</v>
      </c>
      <c r="I109" s="34" t="s">
        <v>1443</v>
      </c>
      <c r="J109" s="34" t="s">
        <v>749</v>
      </c>
      <c r="K109" s="34" t="s">
        <v>750</v>
      </c>
      <c r="L109" s="34">
        <v>2017</v>
      </c>
      <c r="M109" s="34">
        <v>2018</v>
      </c>
      <c r="N109" s="34" t="s">
        <v>1767</v>
      </c>
      <c r="O109" s="34" t="s">
        <v>1805</v>
      </c>
      <c r="P109" s="34">
        <v>0</v>
      </c>
      <c r="Q109" s="34" t="s">
        <v>4</v>
      </c>
      <c r="R109" s="34" t="s">
        <v>768</v>
      </c>
      <c r="S109" s="34" t="s">
        <v>1851</v>
      </c>
      <c r="T109" s="34" t="s">
        <v>1445</v>
      </c>
      <c r="U109" s="34" t="s">
        <v>1852</v>
      </c>
      <c r="V109" s="36" t="str">
        <f>IF(Last_Validations[[#This Row],[Country: Year]]=VLOOKUP(Last_Validations[[#This Row],[Country]],First_Validations[[Country]:[FirstValidation.Country: Year]],4,FALSE),"First","Second / Last")</f>
        <v>First</v>
      </c>
    </row>
    <row r="110" spans="2:22">
      <c r="B110" s="34" t="s">
        <v>2078</v>
      </c>
      <c r="C110" s="34" t="s">
        <v>748</v>
      </c>
      <c r="D110" s="34" t="s">
        <v>1443</v>
      </c>
      <c r="E110" s="34">
        <v>1</v>
      </c>
      <c r="F110" s="34">
        <v>26</v>
      </c>
      <c r="G110" s="34" t="s">
        <v>748</v>
      </c>
      <c r="H110" s="34" t="s">
        <v>1444</v>
      </c>
      <c r="I110" s="34" t="s">
        <v>1443</v>
      </c>
      <c r="J110" s="34" t="s">
        <v>749</v>
      </c>
      <c r="K110" s="34" t="s">
        <v>750</v>
      </c>
      <c r="L110" s="34">
        <v>2017</v>
      </c>
      <c r="M110" s="34">
        <v>2018</v>
      </c>
      <c r="N110" s="34" t="s">
        <v>1767</v>
      </c>
      <c r="O110" s="34" t="s">
        <v>1804</v>
      </c>
      <c r="P110" s="34">
        <v>0</v>
      </c>
      <c r="Q110" s="34" t="s">
        <v>4</v>
      </c>
      <c r="R110" s="34" t="s">
        <v>767</v>
      </c>
      <c r="S110" s="34" t="s">
        <v>1851</v>
      </c>
      <c r="T110" s="34" t="s">
        <v>1445</v>
      </c>
      <c r="U110" s="34" t="s">
        <v>1852</v>
      </c>
      <c r="V110" s="36" t="str">
        <f>IF(Last_Validations[[#This Row],[Country: Year]]=VLOOKUP(Last_Validations[[#This Row],[Country]],First_Validations[[Country]:[FirstValidation.Country: Year]],4,FALSE),"First","Second / Last")</f>
        <v>First</v>
      </c>
    </row>
    <row r="111" spans="2:22">
      <c r="B111" s="34" t="s">
        <v>2099</v>
      </c>
      <c r="C111" s="34" t="s">
        <v>748</v>
      </c>
      <c r="D111" s="34" t="s">
        <v>1443</v>
      </c>
      <c r="E111" s="34">
        <v>1</v>
      </c>
      <c r="F111" s="34">
        <v>26</v>
      </c>
      <c r="G111" s="34" t="s">
        <v>748</v>
      </c>
      <c r="H111" s="34" t="s">
        <v>1444</v>
      </c>
      <c r="I111" s="34" t="s">
        <v>1443</v>
      </c>
      <c r="J111" s="34" t="s">
        <v>749</v>
      </c>
      <c r="K111" s="34" t="s">
        <v>750</v>
      </c>
      <c r="L111" s="34">
        <v>2017</v>
      </c>
      <c r="M111" s="34">
        <v>2018</v>
      </c>
      <c r="N111" s="34" t="s">
        <v>1767</v>
      </c>
      <c r="O111" s="34" t="s">
        <v>1807</v>
      </c>
      <c r="P111" s="34">
        <v>0</v>
      </c>
      <c r="Q111" s="34" t="s">
        <v>4</v>
      </c>
      <c r="R111" s="34" t="s">
        <v>770</v>
      </c>
      <c r="S111" s="34" t="s">
        <v>1851</v>
      </c>
      <c r="T111" s="34" t="s">
        <v>1445</v>
      </c>
      <c r="U111" s="34" t="s">
        <v>1852</v>
      </c>
      <c r="V111" s="36" t="str">
        <f>IF(Last_Validations[[#This Row],[Country: Year]]=VLOOKUP(Last_Validations[[#This Row],[Country]],First_Validations[[Country]:[FirstValidation.Country: Year]],4,FALSE),"First","Second / Last")</f>
        <v>First</v>
      </c>
    </row>
    <row r="112" spans="2:22">
      <c r="B112" s="34" t="s">
        <v>2102</v>
      </c>
      <c r="C112" s="34" t="s">
        <v>748</v>
      </c>
      <c r="D112" s="34" t="s">
        <v>1443</v>
      </c>
      <c r="E112" s="34">
        <v>1</v>
      </c>
      <c r="F112" s="34">
        <v>26</v>
      </c>
      <c r="G112" s="34" t="s">
        <v>748</v>
      </c>
      <c r="H112" s="34" t="s">
        <v>1444</v>
      </c>
      <c r="I112" s="34" t="s">
        <v>1443</v>
      </c>
      <c r="J112" s="34" t="s">
        <v>749</v>
      </c>
      <c r="K112" s="34" t="s">
        <v>750</v>
      </c>
      <c r="L112" s="34">
        <v>2017</v>
      </c>
      <c r="M112" s="34">
        <v>2018</v>
      </c>
      <c r="N112" s="34" t="s">
        <v>1767</v>
      </c>
      <c r="O112" s="34" t="s">
        <v>1806</v>
      </c>
      <c r="P112" s="34">
        <v>0</v>
      </c>
      <c r="Q112" s="34" t="s">
        <v>4</v>
      </c>
      <c r="R112" s="34" t="s">
        <v>769</v>
      </c>
      <c r="S112" s="34" t="s">
        <v>1851</v>
      </c>
      <c r="T112" s="34" t="s">
        <v>1445</v>
      </c>
      <c r="U112" s="34" t="s">
        <v>1852</v>
      </c>
      <c r="V112" s="36" t="str">
        <f>IF(Last_Validations[[#This Row],[Country: Year]]=VLOOKUP(Last_Validations[[#This Row],[Country]],First_Validations[[Country]:[FirstValidation.Country: Year]],4,FALSE),"First","Second / Last")</f>
        <v>First</v>
      </c>
    </row>
    <row r="113" spans="2:22">
      <c r="B113" s="34" t="s">
        <v>2104</v>
      </c>
      <c r="C113" s="34" t="s">
        <v>748</v>
      </c>
      <c r="D113" s="34" t="s">
        <v>1443</v>
      </c>
      <c r="E113" s="34">
        <v>1</v>
      </c>
      <c r="F113" s="34">
        <v>26</v>
      </c>
      <c r="G113" s="34" t="s">
        <v>748</v>
      </c>
      <c r="H113" s="34" t="s">
        <v>1444</v>
      </c>
      <c r="I113" s="34" t="s">
        <v>1443</v>
      </c>
      <c r="J113" s="34" t="s">
        <v>749</v>
      </c>
      <c r="K113" s="34" t="s">
        <v>750</v>
      </c>
      <c r="L113" s="34">
        <v>2017</v>
      </c>
      <c r="M113" s="34">
        <v>2018</v>
      </c>
      <c r="N113" s="34" t="s">
        <v>1767</v>
      </c>
      <c r="O113" s="34" t="s">
        <v>1812</v>
      </c>
      <c r="P113" s="34">
        <v>5</v>
      </c>
      <c r="Q113" s="34" t="s">
        <v>1768</v>
      </c>
      <c r="R113" s="34" t="s">
        <v>775</v>
      </c>
      <c r="S113" s="34" t="s">
        <v>1851</v>
      </c>
      <c r="T113" s="34" t="s">
        <v>1445</v>
      </c>
      <c r="U113" s="34" t="s">
        <v>1852</v>
      </c>
      <c r="V113" s="36" t="str">
        <f>IF(Last_Validations[[#This Row],[Country: Year]]=VLOOKUP(Last_Validations[[#This Row],[Country]],First_Validations[[Country]:[FirstValidation.Country: Year]],4,FALSE),"First","Second / Last")</f>
        <v>First</v>
      </c>
    </row>
    <row r="114" spans="2:22">
      <c r="B114" s="34" t="s">
        <v>2096</v>
      </c>
      <c r="C114" s="34" t="s">
        <v>748</v>
      </c>
      <c r="D114" s="34" t="s">
        <v>1443</v>
      </c>
      <c r="E114" s="34">
        <v>1</v>
      </c>
      <c r="F114" s="34">
        <v>26</v>
      </c>
      <c r="G114" s="34" t="s">
        <v>748</v>
      </c>
      <c r="H114" s="34" t="s">
        <v>1444</v>
      </c>
      <c r="I114" s="34" t="s">
        <v>1443</v>
      </c>
      <c r="J114" s="34" t="s">
        <v>749</v>
      </c>
      <c r="K114" s="34" t="s">
        <v>750</v>
      </c>
      <c r="L114" s="34">
        <v>2017</v>
      </c>
      <c r="M114" s="34">
        <v>2018</v>
      </c>
      <c r="N114" s="34" t="s">
        <v>1767</v>
      </c>
      <c r="O114" s="34" t="s">
        <v>1820</v>
      </c>
      <c r="P114" s="34">
        <v>4</v>
      </c>
      <c r="Q114" s="34" t="s">
        <v>1767</v>
      </c>
      <c r="R114" s="34" t="s">
        <v>781</v>
      </c>
      <c r="S114" s="34" t="s">
        <v>1851</v>
      </c>
      <c r="T114" s="34" t="s">
        <v>1445</v>
      </c>
      <c r="U114" s="34" t="s">
        <v>1852</v>
      </c>
      <c r="V114" s="36" t="str">
        <f>IF(Last_Validations[[#This Row],[Country: Year]]=VLOOKUP(Last_Validations[[#This Row],[Country]],First_Validations[[Country]:[FirstValidation.Country: Year]],4,FALSE),"First","Second / Last")</f>
        <v>First</v>
      </c>
    </row>
    <row r="115" spans="2:22">
      <c r="B115" s="34" t="s">
        <v>2091</v>
      </c>
      <c r="C115" s="34" t="s">
        <v>748</v>
      </c>
      <c r="D115" s="34" t="s">
        <v>1443</v>
      </c>
      <c r="E115" s="34">
        <v>1</v>
      </c>
      <c r="F115" s="34">
        <v>26</v>
      </c>
      <c r="G115" s="34" t="s">
        <v>748</v>
      </c>
      <c r="H115" s="34" t="s">
        <v>1444</v>
      </c>
      <c r="I115" s="34" t="s">
        <v>1443</v>
      </c>
      <c r="J115" s="34" t="s">
        <v>749</v>
      </c>
      <c r="K115" s="34" t="s">
        <v>750</v>
      </c>
      <c r="L115" s="34">
        <v>2017</v>
      </c>
      <c r="M115" s="34">
        <v>2018</v>
      </c>
      <c r="N115" s="34" t="s">
        <v>1767</v>
      </c>
      <c r="O115" s="34" t="s">
        <v>1819</v>
      </c>
      <c r="P115" s="34">
        <v>1</v>
      </c>
      <c r="Q115" s="34" t="s">
        <v>1796</v>
      </c>
      <c r="R115" s="34" t="s">
        <v>780</v>
      </c>
      <c r="S115" s="34" t="s">
        <v>1851</v>
      </c>
      <c r="T115" s="34" t="s">
        <v>1445</v>
      </c>
      <c r="U115" s="34" t="s">
        <v>1852</v>
      </c>
      <c r="V115" s="36" t="str">
        <f>IF(Last_Validations[[#This Row],[Country: Year]]=VLOOKUP(Last_Validations[[#This Row],[Country]],First_Validations[[Country]:[FirstValidation.Country: Year]],4,FALSE),"First","Second / Last")</f>
        <v>First</v>
      </c>
    </row>
    <row r="116" spans="2:22">
      <c r="B116" s="34" t="s">
        <v>2095</v>
      </c>
      <c r="C116" s="34" t="s">
        <v>748</v>
      </c>
      <c r="D116" s="34" t="s">
        <v>1443</v>
      </c>
      <c r="E116" s="34">
        <v>1</v>
      </c>
      <c r="F116" s="34">
        <v>26</v>
      </c>
      <c r="G116" s="34" t="s">
        <v>748</v>
      </c>
      <c r="H116" s="34" t="s">
        <v>1444</v>
      </c>
      <c r="I116" s="34" t="s">
        <v>1443</v>
      </c>
      <c r="J116" s="34" t="s">
        <v>749</v>
      </c>
      <c r="K116" s="34" t="s">
        <v>750</v>
      </c>
      <c r="L116" s="34">
        <v>2017</v>
      </c>
      <c r="M116" s="34">
        <v>2018</v>
      </c>
      <c r="N116" s="34" t="s">
        <v>1767</v>
      </c>
      <c r="O116" s="34" t="s">
        <v>1816</v>
      </c>
      <c r="P116" s="34">
        <v>4</v>
      </c>
      <c r="Q116" s="34" t="s">
        <v>1767</v>
      </c>
      <c r="R116" s="34" t="s">
        <v>783</v>
      </c>
      <c r="S116" s="34" t="s">
        <v>1851</v>
      </c>
      <c r="T116" s="34" t="s">
        <v>1445</v>
      </c>
      <c r="U116" s="34" t="s">
        <v>1852</v>
      </c>
      <c r="V116" s="36" t="str">
        <f>IF(Last_Validations[[#This Row],[Country: Year]]=VLOOKUP(Last_Validations[[#This Row],[Country]],First_Validations[[Country]:[FirstValidation.Country: Year]],4,FALSE),"First","Second / Last")</f>
        <v>First</v>
      </c>
    </row>
    <row r="117" spans="2:22">
      <c r="B117" s="34" t="s">
        <v>2097</v>
      </c>
      <c r="C117" s="34" t="s">
        <v>748</v>
      </c>
      <c r="D117" s="34" t="s">
        <v>1443</v>
      </c>
      <c r="E117" s="34">
        <v>1</v>
      </c>
      <c r="F117" s="34">
        <v>26</v>
      </c>
      <c r="G117" s="34" t="s">
        <v>748</v>
      </c>
      <c r="H117" s="34" t="s">
        <v>1444</v>
      </c>
      <c r="I117" s="34" t="s">
        <v>1443</v>
      </c>
      <c r="J117" s="34" t="s">
        <v>749</v>
      </c>
      <c r="K117" s="34" t="s">
        <v>750</v>
      </c>
      <c r="L117" s="34">
        <v>2017</v>
      </c>
      <c r="M117" s="34">
        <v>2018</v>
      </c>
      <c r="N117" s="34" t="s">
        <v>1767</v>
      </c>
      <c r="O117" s="34" t="s">
        <v>1821</v>
      </c>
      <c r="P117" s="34">
        <v>5</v>
      </c>
      <c r="Q117" s="34" t="s">
        <v>1768</v>
      </c>
      <c r="R117" s="34" t="s">
        <v>782</v>
      </c>
      <c r="S117" s="34" t="s">
        <v>1851</v>
      </c>
      <c r="T117" s="34" t="s">
        <v>1445</v>
      </c>
      <c r="U117" s="34" t="s">
        <v>1852</v>
      </c>
      <c r="V117" s="36" t="str">
        <f>IF(Last_Validations[[#This Row],[Country: Year]]=VLOOKUP(Last_Validations[[#This Row],[Country]],First_Validations[[Country]:[FirstValidation.Country: Year]],4,FALSE),"First","Second / Last")</f>
        <v>First</v>
      </c>
    </row>
    <row r="118" spans="2:22">
      <c r="B118" s="34" t="s">
        <v>2092</v>
      </c>
      <c r="C118" s="34" t="s">
        <v>748</v>
      </c>
      <c r="D118" s="34" t="s">
        <v>1443</v>
      </c>
      <c r="E118" s="34">
        <v>1</v>
      </c>
      <c r="F118" s="34">
        <v>26</v>
      </c>
      <c r="G118" s="34" t="s">
        <v>748</v>
      </c>
      <c r="H118" s="34" t="s">
        <v>1444</v>
      </c>
      <c r="I118" s="34" t="s">
        <v>1443</v>
      </c>
      <c r="J118" s="34" t="s">
        <v>749</v>
      </c>
      <c r="K118" s="34" t="s">
        <v>750</v>
      </c>
      <c r="L118" s="34">
        <v>2017</v>
      </c>
      <c r="M118" s="34">
        <v>2018</v>
      </c>
      <c r="N118" s="34" t="s">
        <v>1767</v>
      </c>
      <c r="O118" s="34" t="s">
        <v>1814</v>
      </c>
      <c r="P118" s="34">
        <v>6</v>
      </c>
      <c r="Q118" s="34" t="s">
        <v>1817</v>
      </c>
      <c r="R118" s="34" t="s">
        <v>777</v>
      </c>
      <c r="S118" s="34" t="s">
        <v>1851</v>
      </c>
      <c r="T118" s="34" t="s">
        <v>1445</v>
      </c>
      <c r="U118" s="34" t="s">
        <v>1852</v>
      </c>
      <c r="V118" s="36" t="str">
        <f>IF(Last_Validations[[#This Row],[Country: Year]]=VLOOKUP(Last_Validations[[#This Row],[Country]],First_Validations[[Country]:[FirstValidation.Country: Year]],4,FALSE),"First","Second / Last")</f>
        <v>First</v>
      </c>
    </row>
    <row r="119" spans="2:22">
      <c r="B119" s="34" t="s">
        <v>2098</v>
      </c>
      <c r="C119" s="34" t="s">
        <v>748</v>
      </c>
      <c r="D119" s="34" t="s">
        <v>1443</v>
      </c>
      <c r="E119" s="34">
        <v>1</v>
      </c>
      <c r="F119" s="34">
        <v>26</v>
      </c>
      <c r="G119" s="34" t="s">
        <v>748</v>
      </c>
      <c r="H119" s="34" t="s">
        <v>1444</v>
      </c>
      <c r="I119" s="34" t="s">
        <v>1443</v>
      </c>
      <c r="J119" s="34" t="s">
        <v>749</v>
      </c>
      <c r="K119" s="34" t="s">
        <v>750</v>
      </c>
      <c r="L119" s="34">
        <v>2017</v>
      </c>
      <c r="M119" s="34">
        <v>2018</v>
      </c>
      <c r="N119" s="34" t="s">
        <v>1767</v>
      </c>
      <c r="O119" s="34" t="s">
        <v>1813</v>
      </c>
      <c r="P119" s="34">
        <v>1</v>
      </c>
      <c r="Q119" s="34" t="s">
        <v>1796</v>
      </c>
      <c r="R119" s="34" t="s">
        <v>776</v>
      </c>
      <c r="S119" s="34" t="s">
        <v>1851</v>
      </c>
      <c r="T119" s="34" t="s">
        <v>1445</v>
      </c>
      <c r="U119" s="34" t="s">
        <v>1852</v>
      </c>
      <c r="V119" s="36" t="str">
        <f>IF(Last_Validations[[#This Row],[Country: Year]]=VLOOKUP(Last_Validations[[#This Row],[Country]],First_Validations[[Country]:[FirstValidation.Country: Year]],4,FALSE),"First","Second / Last")</f>
        <v>First</v>
      </c>
    </row>
    <row r="120" spans="2:22">
      <c r="B120" s="34" t="s">
        <v>2090</v>
      </c>
      <c r="C120" s="34" t="s">
        <v>748</v>
      </c>
      <c r="D120" s="34" t="s">
        <v>1443</v>
      </c>
      <c r="E120" s="34">
        <v>1</v>
      </c>
      <c r="F120" s="34">
        <v>26</v>
      </c>
      <c r="G120" s="34" t="s">
        <v>748</v>
      </c>
      <c r="H120" s="34" t="s">
        <v>1444</v>
      </c>
      <c r="I120" s="34" t="s">
        <v>1443</v>
      </c>
      <c r="J120" s="34" t="s">
        <v>749</v>
      </c>
      <c r="K120" s="34" t="s">
        <v>750</v>
      </c>
      <c r="L120" s="34">
        <v>2017</v>
      </c>
      <c r="M120" s="34">
        <v>2018</v>
      </c>
      <c r="N120" s="34" t="s">
        <v>1767</v>
      </c>
      <c r="O120" s="34" t="s">
        <v>1818</v>
      </c>
      <c r="P120" s="34">
        <v>5</v>
      </c>
      <c r="Q120" s="34" t="s">
        <v>1768</v>
      </c>
      <c r="R120" s="34" t="s">
        <v>779</v>
      </c>
      <c r="S120" s="34" t="s">
        <v>1851</v>
      </c>
      <c r="T120" s="34" t="s">
        <v>1445</v>
      </c>
      <c r="U120" s="34" t="s">
        <v>1852</v>
      </c>
      <c r="V120" s="36" t="str">
        <f>IF(Last_Validations[[#This Row],[Country: Year]]=VLOOKUP(Last_Validations[[#This Row],[Country]],First_Validations[[Country]:[FirstValidation.Country: Year]],4,FALSE),"First","Second / Last")</f>
        <v>First</v>
      </c>
    </row>
    <row r="121" spans="2:22">
      <c r="B121" s="34" t="s">
        <v>2093</v>
      </c>
      <c r="C121" s="34" t="s">
        <v>748</v>
      </c>
      <c r="D121" s="34" t="s">
        <v>1443</v>
      </c>
      <c r="E121" s="34">
        <v>1</v>
      </c>
      <c r="F121" s="34">
        <v>26</v>
      </c>
      <c r="G121" s="34" t="s">
        <v>748</v>
      </c>
      <c r="H121" s="34" t="s">
        <v>1444</v>
      </c>
      <c r="I121" s="34" t="s">
        <v>1443</v>
      </c>
      <c r="J121" s="34" t="s">
        <v>749</v>
      </c>
      <c r="K121" s="34" t="s">
        <v>750</v>
      </c>
      <c r="L121" s="34">
        <v>2017</v>
      </c>
      <c r="M121" s="34">
        <v>2018</v>
      </c>
      <c r="N121" s="34" t="s">
        <v>1767</v>
      </c>
      <c r="O121" s="34" t="s">
        <v>1815</v>
      </c>
      <c r="P121" s="34">
        <v>0</v>
      </c>
      <c r="Q121" s="34" t="s">
        <v>4</v>
      </c>
      <c r="R121" s="34" t="s">
        <v>778</v>
      </c>
      <c r="S121" s="34" t="s">
        <v>1851</v>
      </c>
      <c r="T121" s="34" t="s">
        <v>1445</v>
      </c>
      <c r="U121" s="34" t="s">
        <v>1852</v>
      </c>
      <c r="V121" s="36" t="str">
        <f>IF(Last_Validations[[#This Row],[Country: Year]]=VLOOKUP(Last_Validations[[#This Row],[Country]],First_Validations[[Country]:[FirstValidation.Country: Year]],4,FALSE),"First","Second / Last")</f>
        <v>First</v>
      </c>
    </row>
    <row r="122" spans="2:22">
      <c r="B122" s="34" t="s">
        <v>2088</v>
      </c>
      <c r="C122" s="34" t="s">
        <v>748</v>
      </c>
      <c r="D122" s="34" t="s">
        <v>1443</v>
      </c>
      <c r="E122" s="34">
        <v>1</v>
      </c>
      <c r="F122" s="34">
        <v>26</v>
      </c>
      <c r="G122" s="34" t="s">
        <v>748</v>
      </c>
      <c r="H122" s="34" t="s">
        <v>1444</v>
      </c>
      <c r="I122" s="34" t="s">
        <v>1443</v>
      </c>
      <c r="J122" s="34" t="s">
        <v>749</v>
      </c>
      <c r="K122" s="34" t="s">
        <v>750</v>
      </c>
      <c r="L122" s="34">
        <v>2017</v>
      </c>
      <c r="M122" s="34">
        <v>2018</v>
      </c>
      <c r="N122" s="34" t="s">
        <v>1767</v>
      </c>
      <c r="O122" s="34" t="s">
        <v>1790</v>
      </c>
      <c r="P122" s="34">
        <v>4</v>
      </c>
      <c r="Q122" s="34" t="s">
        <v>1767</v>
      </c>
      <c r="R122" s="34" t="s">
        <v>755</v>
      </c>
      <c r="S122" s="34" t="s">
        <v>1851</v>
      </c>
      <c r="T122" s="34" t="s">
        <v>1445</v>
      </c>
      <c r="U122" s="34" t="s">
        <v>1852</v>
      </c>
      <c r="V122" s="36" t="str">
        <f>IF(Last_Validations[[#This Row],[Country: Year]]=VLOOKUP(Last_Validations[[#This Row],[Country]],First_Validations[[Country]:[FirstValidation.Country: Year]],4,FALSE),"First","Second / Last")</f>
        <v>First</v>
      </c>
    </row>
    <row r="123" spans="2:22">
      <c r="B123" s="34" t="s">
        <v>2083</v>
      </c>
      <c r="C123" s="34" t="s">
        <v>748</v>
      </c>
      <c r="D123" s="34" t="s">
        <v>1443</v>
      </c>
      <c r="E123" s="34">
        <v>1</v>
      </c>
      <c r="F123" s="34">
        <v>26</v>
      </c>
      <c r="G123" s="34" t="s">
        <v>748</v>
      </c>
      <c r="H123" s="34" t="s">
        <v>1444</v>
      </c>
      <c r="I123" s="34" t="s">
        <v>1443</v>
      </c>
      <c r="J123" s="34" t="s">
        <v>749</v>
      </c>
      <c r="K123" s="34" t="s">
        <v>750</v>
      </c>
      <c r="L123" s="34">
        <v>2017</v>
      </c>
      <c r="M123" s="34">
        <v>2018</v>
      </c>
      <c r="N123" s="34" t="s">
        <v>1767</v>
      </c>
      <c r="O123" s="34" t="s">
        <v>1789</v>
      </c>
      <c r="P123" s="34">
        <v>3</v>
      </c>
      <c r="Q123" s="34" t="s">
        <v>1798</v>
      </c>
      <c r="R123" s="34" t="s">
        <v>754</v>
      </c>
      <c r="S123" s="34" t="s">
        <v>1851</v>
      </c>
      <c r="T123" s="34" t="s">
        <v>1445</v>
      </c>
      <c r="U123" s="34" t="s">
        <v>1852</v>
      </c>
      <c r="V123" s="36" t="str">
        <f>IF(Last_Validations[[#This Row],[Country: Year]]=VLOOKUP(Last_Validations[[#This Row],[Country]],First_Validations[[Country]:[FirstValidation.Country: Year]],4,FALSE),"First","Second / Last")</f>
        <v>First</v>
      </c>
    </row>
    <row r="124" spans="2:22">
      <c r="B124" s="34" t="s">
        <v>2086</v>
      </c>
      <c r="C124" s="34" t="s">
        <v>748</v>
      </c>
      <c r="D124" s="34" t="s">
        <v>1443</v>
      </c>
      <c r="E124" s="34">
        <v>1</v>
      </c>
      <c r="F124" s="34">
        <v>26</v>
      </c>
      <c r="G124" s="34" t="s">
        <v>748</v>
      </c>
      <c r="H124" s="34" t="s">
        <v>1444</v>
      </c>
      <c r="I124" s="34" t="s">
        <v>1443</v>
      </c>
      <c r="J124" s="34" t="s">
        <v>749</v>
      </c>
      <c r="K124" s="34" t="s">
        <v>750</v>
      </c>
      <c r="L124" s="34">
        <v>2017</v>
      </c>
      <c r="M124" s="34">
        <v>2018</v>
      </c>
      <c r="N124" s="34" t="s">
        <v>1767</v>
      </c>
      <c r="O124" s="34" t="s">
        <v>1792</v>
      </c>
      <c r="P124" s="34">
        <v>4</v>
      </c>
      <c r="Q124" s="34" t="s">
        <v>1767</v>
      </c>
      <c r="R124" s="34" t="s">
        <v>757</v>
      </c>
      <c r="S124" s="34" t="s">
        <v>1851</v>
      </c>
      <c r="T124" s="34" t="s">
        <v>1445</v>
      </c>
      <c r="U124" s="34" t="s">
        <v>1852</v>
      </c>
      <c r="V124" s="36" t="str">
        <f>IF(Last_Validations[[#This Row],[Country: Year]]=VLOOKUP(Last_Validations[[#This Row],[Country]],First_Validations[[Country]:[FirstValidation.Country: Year]],4,FALSE),"First","Second / Last")</f>
        <v>First</v>
      </c>
    </row>
    <row r="125" spans="2:22">
      <c r="B125" s="34" t="s">
        <v>2089</v>
      </c>
      <c r="C125" s="34" t="s">
        <v>748</v>
      </c>
      <c r="D125" s="34" t="s">
        <v>1443</v>
      </c>
      <c r="E125" s="34">
        <v>1</v>
      </c>
      <c r="F125" s="34">
        <v>26</v>
      </c>
      <c r="G125" s="34" t="s">
        <v>748</v>
      </c>
      <c r="H125" s="34" t="s">
        <v>1444</v>
      </c>
      <c r="I125" s="34" t="s">
        <v>1443</v>
      </c>
      <c r="J125" s="34" t="s">
        <v>749</v>
      </c>
      <c r="K125" s="34" t="s">
        <v>750</v>
      </c>
      <c r="L125" s="34">
        <v>2017</v>
      </c>
      <c r="M125" s="34">
        <v>2018</v>
      </c>
      <c r="N125" s="34" t="s">
        <v>1767</v>
      </c>
      <c r="O125" s="34" t="s">
        <v>1791</v>
      </c>
      <c r="P125" s="34">
        <v>5</v>
      </c>
      <c r="Q125" s="34" t="s">
        <v>1768</v>
      </c>
      <c r="R125" s="34" t="s">
        <v>756</v>
      </c>
      <c r="S125" s="34" t="s">
        <v>1851</v>
      </c>
      <c r="T125" s="34" t="s">
        <v>1445</v>
      </c>
      <c r="U125" s="34" t="s">
        <v>1852</v>
      </c>
      <c r="V125" s="36" t="str">
        <f>IF(Last_Validations[[#This Row],[Country: Year]]=VLOOKUP(Last_Validations[[#This Row],[Country]],First_Validations[[Country]:[FirstValidation.Country: Year]],4,FALSE),"First","Second / Last")</f>
        <v>First</v>
      </c>
    </row>
    <row r="126" spans="2:22">
      <c r="B126" s="34" t="s">
        <v>2084</v>
      </c>
      <c r="C126" s="34" t="s">
        <v>748</v>
      </c>
      <c r="D126" s="34" t="s">
        <v>1443</v>
      </c>
      <c r="E126" s="34">
        <v>1</v>
      </c>
      <c r="F126" s="34">
        <v>26</v>
      </c>
      <c r="G126" s="34" t="s">
        <v>748</v>
      </c>
      <c r="H126" s="34" t="s">
        <v>1444</v>
      </c>
      <c r="I126" s="34" t="s">
        <v>1443</v>
      </c>
      <c r="J126" s="34" t="s">
        <v>749</v>
      </c>
      <c r="K126" s="34" t="s">
        <v>750</v>
      </c>
      <c r="L126" s="34">
        <v>2017</v>
      </c>
      <c r="M126" s="34">
        <v>2018</v>
      </c>
      <c r="N126" s="34" t="s">
        <v>1767</v>
      </c>
      <c r="O126" s="34" t="s">
        <v>1784</v>
      </c>
      <c r="P126" s="34">
        <v>5</v>
      </c>
      <c r="Q126" s="34" t="s">
        <v>1768</v>
      </c>
      <c r="R126" s="34" t="s">
        <v>751</v>
      </c>
      <c r="S126" s="34" t="s">
        <v>1851</v>
      </c>
      <c r="T126" s="34" t="s">
        <v>1445</v>
      </c>
      <c r="U126" s="34" t="s">
        <v>1852</v>
      </c>
      <c r="V126" s="36" t="str">
        <f>IF(Last_Validations[[#This Row],[Country: Year]]=VLOOKUP(Last_Validations[[#This Row],[Country]],First_Validations[[Country]:[FirstValidation.Country: Year]],4,FALSE),"First","Second / Last")</f>
        <v>First</v>
      </c>
    </row>
    <row r="127" spans="2:22">
      <c r="B127" s="34" t="s">
        <v>2094</v>
      </c>
      <c r="C127" s="34" t="s">
        <v>748</v>
      </c>
      <c r="D127" s="34" t="s">
        <v>1443</v>
      </c>
      <c r="E127" s="34">
        <v>1</v>
      </c>
      <c r="F127" s="34">
        <v>26</v>
      </c>
      <c r="G127" s="34" t="s">
        <v>748</v>
      </c>
      <c r="H127" s="34" t="s">
        <v>1444</v>
      </c>
      <c r="I127" s="34" t="s">
        <v>1443</v>
      </c>
      <c r="J127" s="34" t="s">
        <v>749</v>
      </c>
      <c r="K127" s="34" t="s">
        <v>750</v>
      </c>
      <c r="L127" s="34">
        <v>2017</v>
      </c>
      <c r="M127" s="34">
        <v>2018</v>
      </c>
      <c r="N127" s="34" t="s">
        <v>1767</v>
      </c>
      <c r="O127" s="34" t="s">
        <v>1822</v>
      </c>
      <c r="P127" s="34">
        <v>4</v>
      </c>
      <c r="Q127" s="34" t="s">
        <v>1767</v>
      </c>
      <c r="R127" s="34" t="s">
        <v>1</v>
      </c>
      <c r="S127" s="34" t="s">
        <v>1851</v>
      </c>
      <c r="T127" s="34" t="s">
        <v>1445</v>
      </c>
      <c r="U127" s="34" t="s">
        <v>1852</v>
      </c>
      <c r="V127" s="36" t="str">
        <f>IF(Last_Validations[[#This Row],[Country: Year]]=VLOOKUP(Last_Validations[[#This Row],[Country]],First_Validations[[Country]:[FirstValidation.Country: Year]],4,FALSE),"First","Second / Last")</f>
        <v>First</v>
      </c>
    </row>
    <row r="128" spans="2:22">
      <c r="B128" s="34" t="s">
        <v>2082</v>
      </c>
      <c r="C128" s="34" t="s">
        <v>748</v>
      </c>
      <c r="D128" s="34" t="s">
        <v>1443</v>
      </c>
      <c r="E128" s="34">
        <v>1</v>
      </c>
      <c r="F128" s="34">
        <v>26</v>
      </c>
      <c r="G128" s="34" t="s">
        <v>748</v>
      </c>
      <c r="H128" s="34" t="s">
        <v>1444</v>
      </c>
      <c r="I128" s="34" t="s">
        <v>1443</v>
      </c>
      <c r="J128" s="34" t="s">
        <v>749</v>
      </c>
      <c r="K128" s="34" t="s">
        <v>750</v>
      </c>
      <c r="L128" s="34">
        <v>2017</v>
      </c>
      <c r="M128" s="34">
        <v>2018</v>
      </c>
      <c r="N128" s="34" t="s">
        <v>1767</v>
      </c>
      <c r="O128" s="34" t="s">
        <v>1788</v>
      </c>
      <c r="P128" s="34">
        <v>6</v>
      </c>
      <c r="Q128" s="34" t="s">
        <v>1817</v>
      </c>
      <c r="R128" s="34" t="s">
        <v>753</v>
      </c>
      <c r="S128" s="34" t="s">
        <v>1851</v>
      </c>
      <c r="T128" s="34" t="s">
        <v>1445</v>
      </c>
      <c r="U128" s="34" t="s">
        <v>1852</v>
      </c>
      <c r="V128" s="36" t="str">
        <f>IF(Last_Validations[[#This Row],[Country: Year]]=VLOOKUP(Last_Validations[[#This Row],[Country]],First_Validations[[Country]:[FirstValidation.Country: Year]],4,FALSE),"First","Second / Last")</f>
        <v>First</v>
      </c>
    </row>
    <row r="129" spans="2:22">
      <c r="B129" s="34" t="s">
        <v>2085</v>
      </c>
      <c r="C129" s="34" t="s">
        <v>748</v>
      </c>
      <c r="D129" s="34" t="s">
        <v>1443</v>
      </c>
      <c r="E129" s="34">
        <v>1</v>
      </c>
      <c r="F129" s="34">
        <v>26</v>
      </c>
      <c r="G129" s="34" t="s">
        <v>748</v>
      </c>
      <c r="H129" s="34" t="s">
        <v>1444</v>
      </c>
      <c r="I129" s="34" t="s">
        <v>1443</v>
      </c>
      <c r="J129" s="34" t="s">
        <v>749</v>
      </c>
      <c r="K129" s="34" t="s">
        <v>750</v>
      </c>
      <c r="L129" s="34">
        <v>2017</v>
      </c>
      <c r="M129" s="34">
        <v>2018</v>
      </c>
      <c r="N129" s="34" t="s">
        <v>1767</v>
      </c>
      <c r="O129" s="34" t="s">
        <v>1787</v>
      </c>
      <c r="P129" s="34">
        <v>5</v>
      </c>
      <c r="Q129" s="34" t="s">
        <v>1768</v>
      </c>
      <c r="R129" s="34" t="s">
        <v>752</v>
      </c>
      <c r="S129" s="34" t="s">
        <v>1851</v>
      </c>
      <c r="T129" s="34" t="s">
        <v>1445</v>
      </c>
      <c r="U129" s="34" t="s">
        <v>1852</v>
      </c>
      <c r="V129" s="36" t="str">
        <f>IF(Last_Validations[[#This Row],[Country: Year]]=VLOOKUP(Last_Validations[[#This Row],[Country]],First_Validations[[Country]:[FirstValidation.Country: Year]],4,FALSE),"First","Second / Last")</f>
        <v>First</v>
      </c>
    </row>
    <row r="130" spans="2:22">
      <c r="B130" s="34" t="s">
        <v>2087</v>
      </c>
      <c r="C130" s="34" t="s">
        <v>748</v>
      </c>
      <c r="D130" s="34" t="s">
        <v>1443</v>
      </c>
      <c r="E130" s="34">
        <v>1</v>
      </c>
      <c r="F130" s="34">
        <v>26</v>
      </c>
      <c r="G130" s="34" t="s">
        <v>748</v>
      </c>
      <c r="H130" s="34" t="s">
        <v>1444</v>
      </c>
      <c r="I130" s="34" t="s">
        <v>1443</v>
      </c>
      <c r="J130" s="34" t="s">
        <v>749</v>
      </c>
      <c r="K130" s="34" t="s">
        <v>750</v>
      </c>
      <c r="L130" s="34">
        <v>2017</v>
      </c>
      <c r="M130" s="34">
        <v>2018</v>
      </c>
      <c r="N130" s="34" t="s">
        <v>1767</v>
      </c>
      <c r="O130" s="34" t="s">
        <v>1793</v>
      </c>
      <c r="P130" s="34">
        <v>4</v>
      </c>
      <c r="Q130" s="34" t="s">
        <v>1767</v>
      </c>
      <c r="R130" s="34" t="s">
        <v>758</v>
      </c>
      <c r="S130" s="34" t="s">
        <v>1851</v>
      </c>
      <c r="T130" s="34" t="s">
        <v>1445</v>
      </c>
      <c r="U130" s="34" t="s">
        <v>1852</v>
      </c>
      <c r="V130" s="36" t="str">
        <f>IF(Last_Validations[[#This Row],[Country: Year]]=VLOOKUP(Last_Validations[[#This Row],[Country]],First_Validations[[Country]:[FirstValidation.Country: Year]],4,FALSE),"First","Second / Last")</f>
        <v>First</v>
      </c>
    </row>
    <row r="131" spans="2:22">
      <c r="B131" s="34" t="s">
        <v>2079</v>
      </c>
      <c r="C131" s="34" t="s">
        <v>748</v>
      </c>
      <c r="D131" s="34" t="s">
        <v>1443</v>
      </c>
      <c r="E131" s="34">
        <v>1</v>
      </c>
      <c r="F131" s="34">
        <v>26</v>
      </c>
      <c r="G131" s="34" t="s">
        <v>748</v>
      </c>
      <c r="H131" s="34" t="s">
        <v>1444</v>
      </c>
      <c r="I131" s="34" t="s">
        <v>1443</v>
      </c>
      <c r="J131" s="34" t="s">
        <v>749</v>
      </c>
      <c r="K131" s="34" t="s">
        <v>750</v>
      </c>
      <c r="L131" s="34">
        <v>2017</v>
      </c>
      <c r="M131" s="34">
        <v>2018</v>
      </c>
      <c r="N131" s="34" t="s">
        <v>1767</v>
      </c>
      <c r="O131" s="34" t="s">
        <v>1801</v>
      </c>
      <c r="P131" s="34">
        <v>5</v>
      </c>
      <c r="Q131" s="34" t="s">
        <v>1768</v>
      </c>
      <c r="R131" s="34" t="s">
        <v>764</v>
      </c>
      <c r="S131" s="34" t="s">
        <v>1851</v>
      </c>
      <c r="T131" s="34" t="s">
        <v>1445</v>
      </c>
      <c r="U131" s="34" t="s">
        <v>1852</v>
      </c>
      <c r="V131" s="36" t="str">
        <f>IF(Last_Validations[[#This Row],[Country: Year]]=VLOOKUP(Last_Validations[[#This Row],[Country]],First_Validations[[Country]:[FirstValidation.Country: Year]],4,FALSE),"First","Second / Last")</f>
        <v>First</v>
      </c>
    </row>
    <row r="132" spans="2:22">
      <c r="B132" s="34" t="s">
        <v>2074</v>
      </c>
      <c r="C132" s="34" t="s">
        <v>748</v>
      </c>
      <c r="D132" s="34" t="s">
        <v>1443</v>
      </c>
      <c r="E132" s="34">
        <v>1</v>
      </c>
      <c r="F132" s="34">
        <v>26</v>
      </c>
      <c r="G132" s="34" t="s">
        <v>748</v>
      </c>
      <c r="H132" s="34" t="s">
        <v>1444</v>
      </c>
      <c r="I132" s="34" t="s">
        <v>1443</v>
      </c>
      <c r="J132" s="34" t="s">
        <v>749</v>
      </c>
      <c r="K132" s="34" t="s">
        <v>750</v>
      </c>
      <c r="L132" s="34">
        <v>2017</v>
      </c>
      <c r="M132" s="34">
        <v>2018</v>
      </c>
      <c r="N132" s="34" t="s">
        <v>1767</v>
      </c>
      <c r="O132" s="34" t="s">
        <v>1800</v>
      </c>
      <c r="P132" s="34">
        <v>5</v>
      </c>
      <c r="Q132" s="34" t="s">
        <v>1768</v>
      </c>
      <c r="R132" s="34" t="s">
        <v>763</v>
      </c>
      <c r="S132" s="34" t="s">
        <v>1851</v>
      </c>
      <c r="T132" s="34" t="s">
        <v>1445</v>
      </c>
      <c r="U132" s="34" t="s">
        <v>1852</v>
      </c>
      <c r="V132" s="36" t="str">
        <f>IF(Last_Validations[[#This Row],[Country: Year]]=VLOOKUP(Last_Validations[[#This Row],[Country]],First_Validations[[Country]:[FirstValidation.Country: Year]],4,FALSE),"First","Second / Last")</f>
        <v>First</v>
      </c>
    </row>
    <row r="133" spans="2:22">
      <c r="B133" s="34" t="s">
        <v>2077</v>
      </c>
      <c r="C133" s="34" t="s">
        <v>748</v>
      </c>
      <c r="D133" s="34" t="s">
        <v>1443</v>
      </c>
      <c r="E133" s="34">
        <v>1</v>
      </c>
      <c r="F133" s="34">
        <v>26</v>
      </c>
      <c r="G133" s="34" t="s">
        <v>748</v>
      </c>
      <c r="H133" s="34" t="s">
        <v>1444</v>
      </c>
      <c r="I133" s="34" t="s">
        <v>1443</v>
      </c>
      <c r="J133" s="34" t="s">
        <v>749</v>
      </c>
      <c r="K133" s="34" t="s">
        <v>750</v>
      </c>
      <c r="L133" s="34">
        <v>2017</v>
      </c>
      <c r="M133" s="34">
        <v>2018</v>
      </c>
      <c r="N133" s="34" t="s">
        <v>1767</v>
      </c>
      <c r="O133" s="34" t="s">
        <v>1803</v>
      </c>
      <c r="P133" s="34">
        <v>0</v>
      </c>
      <c r="Q133" s="34" t="s">
        <v>4</v>
      </c>
      <c r="R133" s="34" t="s">
        <v>766</v>
      </c>
      <c r="S133" s="34" t="s">
        <v>1851</v>
      </c>
      <c r="T133" s="34" t="s">
        <v>1445</v>
      </c>
      <c r="U133" s="34" t="s">
        <v>1852</v>
      </c>
      <c r="V133" s="36" t="str">
        <f>IF(Last_Validations[[#This Row],[Country: Year]]=VLOOKUP(Last_Validations[[#This Row],[Country]],First_Validations[[Country]:[FirstValidation.Country: Year]],4,FALSE),"First","Second / Last")</f>
        <v>First</v>
      </c>
    </row>
    <row r="134" spans="2:22">
      <c r="B134" s="34" t="s">
        <v>2080</v>
      </c>
      <c r="C134" s="34" t="s">
        <v>748</v>
      </c>
      <c r="D134" s="34" t="s">
        <v>1443</v>
      </c>
      <c r="E134" s="34">
        <v>1</v>
      </c>
      <c r="F134" s="34">
        <v>26</v>
      </c>
      <c r="G134" s="34" t="s">
        <v>748</v>
      </c>
      <c r="H134" s="34" t="s">
        <v>1444</v>
      </c>
      <c r="I134" s="34" t="s">
        <v>1443</v>
      </c>
      <c r="J134" s="34" t="s">
        <v>749</v>
      </c>
      <c r="K134" s="34" t="s">
        <v>750</v>
      </c>
      <c r="L134" s="34">
        <v>2017</v>
      </c>
      <c r="M134" s="34">
        <v>2018</v>
      </c>
      <c r="N134" s="34" t="s">
        <v>1767</v>
      </c>
      <c r="O134" s="34" t="s">
        <v>1802</v>
      </c>
      <c r="P134" s="34">
        <v>5</v>
      </c>
      <c r="Q134" s="34" t="s">
        <v>1768</v>
      </c>
      <c r="R134" s="34" t="s">
        <v>765</v>
      </c>
      <c r="S134" s="34" t="s">
        <v>1851</v>
      </c>
      <c r="T134" s="34" t="s">
        <v>1445</v>
      </c>
      <c r="U134" s="34" t="s">
        <v>1852</v>
      </c>
      <c r="V134" s="36" t="str">
        <f>IF(Last_Validations[[#This Row],[Country: Year]]=VLOOKUP(Last_Validations[[#This Row],[Country]],First_Validations[[Country]:[FirstValidation.Country: Year]],4,FALSE),"First","Second / Last")</f>
        <v>First</v>
      </c>
    </row>
    <row r="135" spans="2:22">
      <c r="B135" s="34" t="s">
        <v>2075</v>
      </c>
      <c r="C135" s="34" t="s">
        <v>748</v>
      </c>
      <c r="D135" s="34" t="s">
        <v>1443</v>
      </c>
      <c r="E135" s="34">
        <v>1</v>
      </c>
      <c r="F135" s="34">
        <v>26</v>
      </c>
      <c r="G135" s="34" t="s">
        <v>748</v>
      </c>
      <c r="H135" s="34" t="s">
        <v>1444</v>
      </c>
      <c r="I135" s="34" t="s">
        <v>1443</v>
      </c>
      <c r="J135" s="34" t="s">
        <v>749</v>
      </c>
      <c r="K135" s="34" t="s">
        <v>750</v>
      </c>
      <c r="L135" s="34">
        <v>2017</v>
      </c>
      <c r="M135" s="34">
        <v>2018</v>
      </c>
      <c r="N135" s="34" t="s">
        <v>1767</v>
      </c>
      <c r="O135" s="34" t="s">
        <v>1795</v>
      </c>
      <c r="P135" s="34">
        <v>1</v>
      </c>
      <c r="Q135" s="34" t="s">
        <v>1796</v>
      </c>
      <c r="R135" s="34" t="s">
        <v>760</v>
      </c>
      <c r="S135" s="34" t="s">
        <v>1851</v>
      </c>
      <c r="T135" s="34" t="s">
        <v>1445</v>
      </c>
      <c r="U135" s="34" t="s">
        <v>1852</v>
      </c>
      <c r="V135" s="36" t="str">
        <f>IF(Last_Validations[[#This Row],[Country: Year]]=VLOOKUP(Last_Validations[[#This Row],[Country]],First_Validations[[Country]:[FirstValidation.Country: Year]],4,FALSE),"First","Second / Last")</f>
        <v>First</v>
      </c>
    </row>
    <row r="136" spans="2:22">
      <c r="B136" s="34" t="s">
        <v>2081</v>
      </c>
      <c r="C136" s="34" t="s">
        <v>748</v>
      </c>
      <c r="D136" s="34" t="s">
        <v>1443</v>
      </c>
      <c r="E136" s="34">
        <v>1</v>
      </c>
      <c r="F136" s="34">
        <v>26</v>
      </c>
      <c r="G136" s="34" t="s">
        <v>748</v>
      </c>
      <c r="H136" s="34" t="s">
        <v>1444</v>
      </c>
      <c r="I136" s="34" t="s">
        <v>1443</v>
      </c>
      <c r="J136" s="34" t="s">
        <v>749</v>
      </c>
      <c r="K136" s="34" t="s">
        <v>750</v>
      </c>
      <c r="L136" s="34">
        <v>2017</v>
      </c>
      <c r="M136" s="34">
        <v>2018</v>
      </c>
      <c r="N136" s="34" t="s">
        <v>1767</v>
      </c>
      <c r="O136" s="34" t="s">
        <v>1794</v>
      </c>
      <c r="P136" s="34">
        <v>5</v>
      </c>
      <c r="Q136" s="34" t="s">
        <v>1768</v>
      </c>
      <c r="R136" s="34" t="s">
        <v>759</v>
      </c>
      <c r="S136" s="34" t="s">
        <v>1851</v>
      </c>
      <c r="T136" s="34" t="s">
        <v>1445</v>
      </c>
      <c r="U136" s="34" t="s">
        <v>1852</v>
      </c>
      <c r="V136" s="36" t="str">
        <f>IF(Last_Validations[[#This Row],[Country: Year]]=VLOOKUP(Last_Validations[[#This Row],[Country]],First_Validations[[Country]:[FirstValidation.Country: Year]],4,FALSE),"First","Second / Last")</f>
        <v>First</v>
      </c>
    </row>
    <row r="137" spans="2:22">
      <c r="B137" s="34" t="s">
        <v>2073</v>
      </c>
      <c r="C137" s="34" t="s">
        <v>748</v>
      </c>
      <c r="D137" s="34" t="s">
        <v>1443</v>
      </c>
      <c r="E137" s="34">
        <v>1</v>
      </c>
      <c r="F137" s="34">
        <v>26</v>
      </c>
      <c r="G137" s="34" t="s">
        <v>748</v>
      </c>
      <c r="H137" s="34" t="s">
        <v>1444</v>
      </c>
      <c r="I137" s="34" t="s">
        <v>1443</v>
      </c>
      <c r="J137" s="34" t="s">
        <v>749</v>
      </c>
      <c r="K137" s="34" t="s">
        <v>750</v>
      </c>
      <c r="L137" s="34">
        <v>2017</v>
      </c>
      <c r="M137" s="34">
        <v>2018</v>
      </c>
      <c r="N137" s="34" t="s">
        <v>1767</v>
      </c>
      <c r="O137" s="34" t="s">
        <v>1799</v>
      </c>
      <c r="P137" s="34">
        <v>5</v>
      </c>
      <c r="Q137" s="34" t="s">
        <v>1768</v>
      </c>
      <c r="R137" s="34" t="s">
        <v>762</v>
      </c>
      <c r="S137" s="34" t="s">
        <v>1851</v>
      </c>
      <c r="T137" s="34" t="s">
        <v>1445</v>
      </c>
      <c r="U137" s="34" t="s">
        <v>1852</v>
      </c>
      <c r="V137" s="36" t="str">
        <f>IF(Last_Validations[[#This Row],[Country: Year]]=VLOOKUP(Last_Validations[[#This Row],[Country]],First_Validations[[Country]:[FirstValidation.Country: Year]],4,FALSE),"First","Second / Last")</f>
        <v>First</v>
      </c>
    </row>
    <row r="138" spans="2:22">
      <c r="B138" s="34" t="s">
        <v>2076</v>
      </c>
      <c r="C138" s="34" t="s">
        <v>748</v>
      </c>
      <c r="D138" s="34" t="s">
        <v>1443</v>
      </c>
      <c r="E138" s="34">
        <v>1</v>
      </c>
      <c r="F138" s="34">
        <v>26</v>
      </c>
      <c r="G138" s="34" t="s">
        <v>748</v>
      </c>
      <c r="H138" s="34" t="s">
        <v>1444</v>
      </c>
      <c r="I138" s="34" t="s">
        <v>1443</v>
      </c>
      <c r="J138" s="34" t="s">
        <v>749</v>
      </c>
      <c r="K138" s="34" t="s">
        <v>750</v>
      </c>
      <c r="L138" s="34">
        <v>2017</v>
      </c>
      <c r="M138" s="34">
        <v>2018</v>
      </c>
      <c r="N138" s="34" t="s">
        <v>1767</v>
      </c>
      <c r="O138" s="34" t="s">
        <v>1797</v>
      </c>
      <c r="P138" s="34">
        <v>3</v>
      </c>
      <c r="Q138" s="34" t="s">
        <v>1798</v>
      </c>
      <c r="R138" s="34" t="s">
        <v>761</v>
      </c>
      <c r="S138" s="34" t="s">
        <v>1851</v>
      </c>
      <c r="T138" s="34" t="s">
        <v>1445</v>
      </c>
      <c r="U138" s="34" t="s">
        <v>1852</v>
      </c>
      <c r="V138" s="36" t="str">
        <f>IF(Last_Validations[[#This Row],[Country: Year]]=VLOOKUP(Last_Validations[[#This Row],[Country]],First_Validations[[Country]:[FirstValidation.Country: Year]],4,FALSE),"First","Second / Last")</f>
        <v>First</v>
      </c>
    </row>
    <row r="139" spans="2:22">
      <c r="B139" s="34" t="s">
        <v>2114</v>
      </c>
      <c r="C139" s="34" t="s">
        <v>1028</v>
      </c>
      <c r="D139" s="34" t="s">
        <v>1465</v>
      </c>
      <c r="E139" s="34">
        <v>1</v>
      </c>
      <c r="F139" s="34">
        <v>36</v>
      </c>
      <c r="G139" s="34" t="s">
        <v>1028</v>
      </c>
      <c r="H139" s="34" t="s">
        <v>1466</v>
      </c>
      <c r="I139" s="34" t="s">
        <v>1465</v>
      </c>
      <c r="J139" s="34" t="s">
        <v>1029</v>
      </c>
      <c r="K139" s="34" t="s">
        <v>1030</v>
      </c>
      <c r="L139" s="34">
        <v>2017</v>
      </c>
      <c r="M139" s="34">
        <v>2017</v>
      </c>
      <c r="N139" s="34" t="s">
        <v>1767</v>
      </c>
      <c r="O139" s="34" t="s">
        <v>1801</v>
      </c>
      <c r="P139" s="34">
        <v>6</v>
      </c>
      <c r="Q139" s="34" t="s">
        <v>1817</v>
      </c>
      <c r="R139" s="34" t="s">
        <v>1044</v>
      </c>
      <c r="S139" s="34" t="s">
        <v>1030</v>
      </c>
      <c r="T139" s="34" t="s">
        <v>1467</v>
      </c>
      <c r="U139" s="34" t="s">
        <v>1866</v>
      </c>
      <c r="V139" s="36" t="str">
        <f>IF(Last_Validations[[#This Row],[Country: Year]]=VLOOKUP(Last_Validations[[#This Row],[Country]],First_Validations[[Country]:[FirstValidation.Country: Year]],4,FALSE),"First","Second / Last")</f>
        <v>First</v>
      </c>
    </row>
    <row r="140" spans="2:22">
      <c r="B140" s="34" t="s">
        <v>2111</v>
      </c>
      <c r="C140" s="34" t="s">
        <v>1028</v>
      </c>
      <c r="D140" s="34" t="s">
        <v>1465</v>
      </c>
      <c r="E140" s="34">
        <v>1</v>
      </c>
      <c r="F140" s="34">
        <v>36</v>
      </c>
      <c r="G140" s="34" t="s">
        <v>1028</v>
      </c>
      <c r="H140" s="34" t="s">
        <v>1466</v>
      </c>
      <c r="I140" s="34" t="s">
        <v>1465</v>
      </c>
      <c r="J140" s="34" t="s">
        <v>1029</v>
      </c>
      <c r="K140" s="34" t="s">
        <v>1030</v>
      </c>
      <c r="L140" s="34">
        <v>2017</v>
      </c>
      <c r="M140" s="34">
        <v>2017</v>
      </c>
      <c r="N140" s="34" t="s">
        <v>1767</v>
      </c>
      <c r="O140" s="34" t="s">
        <v>1802</v>
      </c>
      <c r="P140" s="34">
        <v>5</v>
      </c>
      <c r="Q140" s="34" t="s">
        <v>1768</v>
      </c>
      <c r="R140" s="34" t="s">
        <v>1045</v>
      </c>
      <c r="S140" s="34" t="s">
        <v>1030</v>
      </c>
      <c r="T140" s="34" t="s">
        <v>1467</v>
      </c>
      <c r="U140" s="34" t="s">
        <v>1866</v>
      </c>
      <c r="V140" s="36" t="str">
        <f>IF(Last_Validations[[#This Row],[Country: Year]]=VLOOKUP(Last_Validations[[#This Row],[Country]],First_Validations[[Country]:[FirstValidation.Country: Year]],4,FALSE),"First","Second / Last")</f>
        <v>First</v>
      </c>
    </row>
    <row r="141" spans="2:22">
      <c r="B141" s="34" t="s">
        <v>2108</v>
      </c>
      <c r="C141" s="34" t="s">
        <v>1028</v>
      </c>
      <c r="D141" s="34" t="s">
        <v>1465</v>
      </c>
      <c r="E141" s="34">
        <v>1</v>
      </c>
      <c r="F141" s="34">
        <v>36</v>
      </c>
      <c r="G141" s="34" t="s">
        <v>1028</v>
      </c>
      <c r="H141" s="34" t="s">
        <v>1466</v>
      </c>
      <c r="I141" s="34" t="s">
        <v>1465</v>
      </c>
      <c r="J141" s="34" t="s">
        <v>1029</v>
      </c>
      <c r="K141" s="34" t="s">
        <v>1030</v>
      </c>
      <c r="L141" s="34">
        <v>2017</v>
      </c>
      <c r="M141" s="34">
        <v>2017</v>
      </c>
      <c r="N141" s="34" t="s">
        <v>1767</v>
      </c>
      <c r="O141" s="34" t="s">
        <v>1799</v>
      </c>
      <c r="P141" s="34">
        <v>5</v>
      </c>
      <c r="Q141" s="34" t="s">
        <v>1768</v>
      </c>
      <c r="R141" s="34" t="s">
        <v>1042</v>
      </c>
      <c r="S141" s="34" t="s">
        <v>1030</v>
      </c>
      <c r="T141" s="34" t="s">
        <v>1467</v>
      </c>
      <c r="U141" s="34" t="s">
        <v>1866</v>
      </c>
      <c r="V141" s="36" t="str">
        <f>IF(Last_Validations[[#This Row],[Country: Year]]=VLOOKUP(Last_Validations[[#This Row],[Country]],First_Validations[[Country]:[FirstValidation.Country: Year]],4,FALSE),"First","Second / Last")</f>
        <v>First</v>
      </c>
    </row>
    <row r="142" spans="2:22">
      <c r="B142" s="34" t="s">
        <v>2113</v>
      </c>
      <c r="C142" s="34" t="s">
        <v>1028</v>
      </c>
      <c r="D142" s="34" t="s">
        <v>1465</v>
      </c>
      <c r="E142" s="34">
        <v>1</v>
      </c>
      <c r="F142" s="34">
        <v>36</v>
      </c>
      <c r="G142" s="34" t="s">
        <v>1028</v>
      </c>
      <c r="H142" s="34" t="s">
        <v>1466</v>
      </c>
      <c r="I142" s="34" t="s">
        <v>1465</v>
      </c>
      <c r="J142" s="34" t="s">
        <v>1029</v>
      </c>
      <c r="K142" s="34" t="s">
        <v>1030</v>
      </c>
      <c r="L142" s="34">
        <v>2017</v>
      </c>
      <c r="M142" s="34">
        <v>2017</v>
      </c>
      <c r="N142" s="34" t="s">
        <v>1767</v>
      </c>
      <c r="O142" s="34" t="s">
        <v>1800</v>
      </c>
      <c r="P142" s="34">
        <v>4</v>
      </c>
      <c r="Q142" s="34" t="s">
        <v>1767</v>
      </c>
      <c r="R142" s="34" t="s">
        <v>1043</v>
      </c>
      <c r="S142" s="34" t="s">
        <v>1030</v>
      </c>
      <c r="T142" s="34" t="s">
        <v>1467</v>
      </c>
      <c r="U142" s="34" t="s">
        <v>1866</v>
      </c>
      <c r="V142" s="36" t="str">
        <f>IF(Last_Validations[[#This Row],[Country: Year]]=VLOOKUP(Last_Validations[[#This Row],[Country]],First_Validations[[Country]:[FirstValidation.Country: Year]],4,FALSE),"First","Second / Last")</f>
        <v>First</v>
      </c>
    </row>
    <row r="143" spans="2:22">
      <c r="B143" s="34" t="s">
        <v>2136</v>
      </c>
      <c r="C143" s="34" t="s">
        <v>1028</v>
      </c>
      <c r="D143" s="34" t="s">
        <v>1465</v>
      </c>
      <c r="E143" s="34">
        <v>1</v>
      </c>
      <c r="F143" s="34">
        <v>36</v>
      </c>
      <c r="G143" s="34" t="s">
        <v>1028</v>
      </c>
      <c r="H143" s="34" t="s">
        <v>1466</v>
      </c>
      <c r="I143" s="34" t="s">
        <v>1465</v>
      </c>
      <c r="J143" s="34" t="s">
        <v>1029</v>
      </c>
      <c r="K143" s="34" t="s">
        <v>1030</v>
      </c>
      <c r="L143" s="34">
        <v>2017</v>
      </c>
      <c r="M143" s="34">
        <v>2017</v>
      </c>
      <c r="N143" s="34" t="s">
        <v>1767</v>
      </c>
      <c r="O143" s="34" t="s">
        <v>1805</v>
      </c>
      <c r="P143" s="34">
        <v>5</v>
      </c>
      <c r="Q143" s="34" t="s">
        <v>1768</v>
      </c>
      <c r="R143" s="34" t="s">
        <v>1048</v>
      </c>
      <c r="S143" s="34" t="s">
        <v>1030</v>
      </c>
      <c r="T143" s="34" t="s">
        <v>1467</v>
      </c>
      <c r="U143" s="34" t="s">
        <v>1866</v>
      </c>
      <c r="V143" s="36" t="str">
        <f>IF(Last_Validations[[#This Row],[Country: Year]]=VLOOKUP(Last_Validations[[#This Row],[Country]],First_Validations[[Country]:[FirstValidation.Country: Year]],4,FALSE),"First","Second / Last")</f>
        <v>First</v>
      </c>
    </row>
    <row r="144" spans="2:22">
      <c r="B144" s="34" t="s">
        <v>2133</v>
      </c>
      <c r="C144" s="34" t="s">
        <v>1028</v>
      </c>
      <c r="D144" s="34" t="s">
        <v>1465</v>
      </c>
      <c r="E144" s="34">
        <v>1</v>
      </c>
      <c r="F144" s="34">
        <v>36</v>
      </c>
      <c r="G144" s="34" t="s">
        <v>1028</v>
      </c>
      <c r="H144" s="34" t="s">
        <v>1466</v>
      </c>
      <c r="I144" s="34" t="s">
        <v>1465</v>
      </c>
      <c r="J144" s="34" t="s">
        <v>1029</v>
      </c>
      <c r="K144" s="34" t="s">
        <v>1030</v>
      </c>
      <c r="L144" s="34">
        <v>2017</v>
      </c>
      <c r="M144" s="34">
        <v>2017</v>
      </c>
      <c r="N144" s="34" t="s">
        <v>1767</v>
      </c>
      <c r="O144" s="34" t="s">
        <v>1806</v>
      </c>
      <c r="P144" s="34">
        <v>4</v>
      </c>
      <c r="Q144" s="34" t="s">
        <v>1767</v>
      </c>
      <c r="R144" s="34" t="s">
        <v>1049</v>
      </c>
      <c r="S144" s="34" t="s">
        <v>1030</v>
      </c>
      <c r="T144" s="34" t="s">
        <v>1467</v>
      </c>
      <c r="U144" s="34" t="s">
        <v>1866</v>
      </c>
      <c r="V144" s="36" t="str">
        <f>IF(Last_Validations[[#This Row],[Country: Year]]=VLOOKUP(Last_Validations[[#This Row],[Country]],First_Validations[[Country]:[FirstValidation.Country: Year]],4,FALSE),"First","Second / Last")</f>
        <v>First</v>
      </c>
    </row>
    <row r="145" spans="2:22">
      <c r="B145" s="34" t="s">
        <v>2112</v>
      </c>
      <c r="C145" s="34" t="s">
        <v>1028</v>
      </c>
      <c r="D145" s="34" t="s">
        <v>1465</v>
      </c>
      <c r="E145" s="34">
        <v>1</v>
      </c>
      <c r="F145" s="34">
        <v>36</v>
      </c>
      <c r="G145" s="34" t="s">
        <v>1028</v>
      </c>
      <c r="H145" s="34" t="s">
        <v>1466</v>
      </c>
      <c r="I145" s="34" t="s">
        <v>1465</v>
      </c>
      <c r="J145" s="34" t="s">
        <v>1029</v>
      </c>
      <c r="K145" s="34" t="s">
        <v>1030</v>
      </c>
      <c r="L145" s="34">
        <v>2017</v>
      </c>
      <c r="M145" s="34">
        <v>2017</v>
      </c>
      <c r="N145" s="34" t="s">
        <v>1767</v>
      </c>
      <c r="O145" s="34" t="s">
        <v>1803</v>
      </c>
      <c r="P145" s="34">
        <v>4</v>
      </c>
      <c r="Q145" s="34" t="s">
        <v>1767</v>
      </c>
      <c r="R145" s="34" t="s">
        <v>1046</v>
      </c>
      <c r="S145" s="34" t="s">
        <v>1030</v>
      </c>
      <c r="T145" s="34" t="s">
        <v>1467</v>
      </c>
      <c r="U145" s="34" t="s">
        <v>1866</v>
      </c>
      <c r="V145" s="36" t="str">
        <f>IF(Last_Validations[[#This Row],[Country: Year]]=VLOOKUP(Last_Validations[[#This Row],[Country]],First_Validations[[Country]:[FirstValidation.Country: Year]],4,FALSE),"First","Second / Last")</f>
        <v>First</v>
      </c>
    </row>
    <row r="146" spans="2:22">
      <c r="B146" s="34" t="s">
        <v>2135</v>
      </c>
      <c r="C146" s="34" t="s">
        <v>1028</v>
      </c>
      <c r="D146" s="34" t="s">
        <v>1465</v>
      </c>
      <c r="E146" s="34">
        <v>1</v>
      </c>
      <c r="F146" s="34">
        <v>36</v>
      </c>
      <c r="G146" s="34" t="s">
        <v>1028</v>
      </c>
      <c r="H146" s="34" t="s">
        <v>1466</v>
      </c>
      <c r="I146" s="34" t="s">
        <v>1465</v>
      </c>
      <c r="J146" s="34" t="s">
        <v>1029</v>
      </c>
      <c r="K146" s="34" t="s">
        <v>1030</v>
      </c>
      <c r="L146" s="34">
        <v>2017</v>
      </c>
      <c r="M146" s="34">
        <v>2017</v>
      </c>
      <c r="N146" s="34" t="s">
        <v>1767</v>
      </c>
      <c r="O146" s="34" t="s">
        <v>1804</v>
      </c>
      <c r="P146" s="34">
        <v>0</v>
      </c>
      <c r="Q146" s="34" t="s">
        <v>4</v>
      </c>
      <c r="R146" s="34" t="s">
        <v>1047</v>
      </c>
      <c r="S146" s="34" t="s">
        <v>1030</v>
      </c>
      <c r="T146" s="34" t="s">
        <v>1467</v>
      </c>
      <c r="U146" s="34" t="s">
        <v>1866</v>
      </c>
      <c r="V146" s="36" t="str">
        <f>IF(Last_Validations[[#This Row],[Country: Year]]=VLOOKUP(Last_Validations[[#This Row],[Country]],First_Validations[[Country]:[FirstValidation.Country: Year]],4,FALSE),"First","Second / Last")</f>
        <v>First</v>
      </c>
    </row>
    <row r="147" spans="2:22">
      <c r="B147" s="34" t="s">
        <v>2107</v>
      </c>
      <c r="C147" s="34" t="s">
        <v>1028</v>
      </c>
      <c r="D147" s="34" t="s">
        <v>1465</v>
      </c>
      <c r="E147" s="34">
        <v>1</v>
      </c>
      <c r="F147" s="34">
        <v>36</v>
      </c>
      <c r="G147" s="34" t="s">
        <v>1028</v>
      </c>
      <c r="H147" s="34" t="s">
        <v>1466</v>
      </c>
      <c r="I147" s="34" t="s">
        <v>1465</v>
      </c>
      <c r="J147" s="34" t="s">
        <v>1029</v>
      </c>
      <c r="K147" s="34" t="s">
        <v>1030</v>
      </c>
      <c r="L147" s="34">
        <v>2017</v>
      </c>
      <c r="M147" s="34">
        <v>2017</v>
      </c>
      <c r="N147" s="34" t="s">
        <v>1767</v>
      </c>
      <c r="O147" s="34" t="s">
        <v>1797</v>
      </c>
      <c r="P147" s="34">
        <v>4</v>
      </c>
      <c r="Q147" s="34" t="s">
        <v>1767</v>
      </c>
      <c r="R147" s="34" t="s">
        <v>1041</v>
      </c>
      <c r="S147" s="34" t="s">
        <v>1030</v>
      </c>
      <c r="T147" s="34" t="s">
        <v>1467</v>
      </c>
      <c r="U147" s="34" t="s">
        <v>1866</v>
      </c>
      <c r="V147" s="36" t="str">
        <f>IF(Last_Validations[[#This Row],[Country: Year]]=VLOOKUP(Last_Validations[[#This Row],[Country]],First_Validations[[Country]:[FirstValidation.Country: Year]],4,FALSE),"First","Second / Last")</f>
        <v>First</v>
      </c>
    </row>
    <row r="148" spans="2:22">
      <c r="B148" s="34" t="s">
        <v>2123</v>
      </c>
      <c r="C148" s="34" t="s">
        <v>1028</v>
      </c>
      <c r="D148" s="34" t="s">
        <v>1465</v>
      </c>
      <c r="E148" s="34">
        <v>1</v>
      </c>
      <c r="F148" s="34">
        <v>36</v>
      </c>
      <c r="G148" s="34" t="s">
        <v>1028</v>
      </c>
      <c r="H148" s="34" t="s">
        <v>1466</v>
      </c>
      <c r="I148" s="34" t="s">
        <v>1465</v>
      </c>
      <c r="J148" s="34" t="s">
        <v>1029</v>
      </c>
      <c r="K148" s="34" t="s">
        <v>1030</v>
      </c>
      <c r="L148" s="34">
        <v>2017</v>
      </c>
      <c r="M148" s="34">
        <v>2017</v>
      </c>
      <c r="N148" s="34" t="s">
        <v>1767</v>
      </c>
      <c r="O148" s="34" t="s">
        <v>1790</v>
      </c>
      <c r="P148" s="34">
        <v>4</v>
      </c>
      <c r="Q148" s="34" t="s">
        <v>1767</v>
      </c>
      <c r="R148" s="34" t="s">
        <v>1035</v>
      </c>
      <c r="S148" s="34" t="s">
        <v>1030</v>
      </c>
      <c r="T148" s="34" t="s">
        <v>1467</v>
      </c>
      <c r="U148" s="34" t="s">
        <v>1866</v>
      </c>
      <c r="V148" s="36" t="str">
        <f>IF(Last_Validations[[#This Row],[Country: Year]]=VLOOKUP(Last_Validations[[#This Row],[Country]],First_Validations[[Country]:[FirstValidation.Country: Year]],4,FALSE),"First","Second / Last")</f>
        <v>First</v>
      </c>
    </row>
    <row r="149" spans="2:22">
      <c r="B149" s="34" t="s">
        <v>2120</v>
      </c>
      <c r="C149" s="34" t="s">
        <v>1028</v>
      </c>
      <c r="D149" s="34" t="s">
        <v>1465</v>
      </c>
      <c r="E149" s="34">
        <v>1</v>
      </c>
      <c r="F149" s="34">
        <v>36</v>
      </c>
      <c r="G149" s="34" t="s">
        <v>1028</v>
      </c>
      <c r="H149" s="34" t="s">
        <v>1466</v>
      </c>
      <c r="I149" s="34" t="s">
        <v>1465</v>
      </c>
      <c r="J149" s="34" t="s">
        <v>1029</v>
      </c>
      <c r="K149" s="34" t="s">
        <v>1030</v>
      </c>
      <c r="L149" s="34">
        <v>2017</v>
      </c>
      <c r="M149" s="34">
        <v>2017</v>
      </c>
      <c r="N149" s="34" t="s">
        <v>1767</v>
      </c>
      <c r="O149" s="34" t="s">
        <v>1791</v>
      </c>
      <c r="P149" s="34">
        <v>5</v>
      </c>
      <c r="Q149" s="34" t="s">
        <v>1768</v>
      </c>
      <c r="R149" s="34" t="s">
        <v>1036</v>
      </c>
      <c r="S149" s="34" t="s">
        <v>1030</v>
      </c>
      <c r="T149" s="34" t="s">
        <v>1467</v>
      </c>
      <c r="U149" s="34" t="s">
        <v>1866</v>
      </c>
      <c r="V149" s="36" t="str">
        <f>IF(Last_Validations[[#This Row],[Country: Year]]=VLOOKUP(Last_Validations[[#This Row],[Country]],First_Validations[[Country]:[FirstValidation.Country: Year]],4,FALSE),"First","Second / Last")</f>
        <v>First</v>
      </c>
    </row>
    <row r="150" spans="2:22">
      <c r="B150" s="34" t="s">
        <v>2116</v>
      </c>
      <c r="C150" s="34" t="s">
        <v>1028</v>
      </c>
      <c r="D150" s="34" t="s">
        <v>1465</v>
      </c>
      <c r="E150" s="34">
        <v>1</v>
      </c>
      <c r="F150" s="34">
        <v>36</v>
      </c>
      <c r="G150" s="34" t="s">
        <v>1028</v>
      </c>
      <c r="H150" s="34" t="s">
        <v>1466</v>
      </c>
      <c r="I150" s="34" t="s">
        <v>1465</v>
      </c>
      <c r="J150" s="34" t="s">
        <v>1029</v>
      </c>
      <c r="K150" s="34" t="s">
        <v>1030</v>
      </c>
      <c r="L150" s="34">
        <v>2017</v>
      </c>
      <c r="M150" s="34">
        <v>2017</v>
      </c>
      <c r="N150" s="34" t="s">
        <v>1767</v>
      </c>
      <c r="O150" s="34" t="s">
        <v>1787</v>
      </c>
      <c r="P150" s="34">
        <v>5</v>
      </c>
      <c r="Q150" s="34" t="s">
        <v>1768</v>
      </c>
      <c r="R150" s="34" t="s">
        <v>1032</v>
      </c>
      <c r="S150" s="34" t="s">
        <v>1030</v>
      </c>
      <c r="T150" s="34" t="s">
        <v>1467</v>
      </c>
      <c r="U150" s="34" t="s">
        <v>1866</v>
      </c>
      <c r="V150" s="36" t="str">
        <f>IF(Last_Validations[[#This Row],[Country: Year]]=VLOOKUP(Last_Validations[[#This Row],[Country]],First_Validations[[Country]:[FirstValidation.Country: Year]],4,FALSE),"First","Second / Last")</f>
        <v>First</v>
      </c>
    </row>
    <row r="151" spans="2:22">
      <c r="B151" s="34" t="s">
        <v>2122</v>
      </c>
      <c r="C151" s="34" t="s">
        <v>1028</v>
      </c>
      <c r="D151" s="34" t="s">
        <v>1465</v>
      </c>
      <c r="E151" s="34">
        <v>1</v>
      </c>
      <c r="F151" s="34">
        <v>36</v>
      </c>
      <c r="G151" s="34" t="s">
        <v>1028</v>
      </c>
      <c r="H151" s="34" t="s">
        <v>1466</v>
      </c>
      <c r="I151" s="34" t="s">
        <v>1465</v>
      </c>
      <c r="J151" s="34" t="s">
        <v>1029</v>
      </c>
      <c r="K151" s="34" t="s">
        <v>1030</v>
      </c>
      <c r="L151" s="34">
        <v>2017</v>
      </c>
      <c r="M151" s="34">
        <v>2017</v>
      </c>
      <c r="N151" s="34" t="s">
        <v>1767</v>
      </c>
      <c r="O151" s="34" t="s">
        <v>1789</v>
      </c>
      <c r="P151" s="34">
        <v>3</v>
      </c>
      <c r="Q151" s="34" t="s">
        <v>1798</v>
      </c>
      <c r="R151" s="34" t="s">
        <v>1034</v>
      </c>
      <c r="S151" s="34" t="s">
        <v>1030</v>
      </c>
      <c r="T151" s="34" t="s">
        <v>1467</v>
      </c>
      <c r="U151" s="34" t="s">
        <v>1866</v>
      </c>
      <c r="V151" s="36" t="str">
        <f>IF(Last_Validations[[#This Row],[Country: Year]]=VLOOKUP(Last_Validations[[#This Row],[Country]],First_Validations[[Country]:[FirstValidation.Country: Year]],4,FALSE),"First","Second / Last")</f>
        <v>First</v>
      </c>
    </row>
    <row r="152" spans="2:22">
      <c r="B152" s="34" t="s">
        <v>2109</v>
      </c>
      <c r="C152" s="34" t="s">
        <v>1028</v>
      </c>
      <c r="D152" s="34" t="s">
        <v>1465</v>
      </c>
      <c r="E152" s="34">
        <v>1</v>
      </c>
      <c r="F152" s="34">
        <v>36</v>
      </c>
      <c r="G152" s="34" t="s">
        <v>1028</v>
      </c>
      <c r="H152" s="34" t="s">
        <v>1466</v>
      </c>
      <c r="I152" s="34" t="s">
        <v>1465</v>
      </c>
      <c r="J152" s="34" t="s">
        <v>1029</v>
      </c>
      <c r="K152" s="34" t="s">
        <v>1030</v>
      </c>
      <c r="L152" s="34">
        <v>2017</v>
      </c>
      <c r="M152" s="34">
        <v>2017</v>
      </c>
      <c r="N152" s="34" t="s">
        <v>1767</v>
      </c>
      <c r="O152" s="34" t="s">
        <v>1794</v>
      </c>
      <c r="P152" s="34">
        <v>4</v>
      </c>
      <c r="Q152" s="34" t="s">
        <v>1767</v>
      </c>
      <c r="R152" s="34" t="s">
        <v>1039</v>
      </c>
      <c r="S152" s="34" t="s">
        <v>1030</v>
      </c>
      <c r="T152" s="34" t="s">
        <v>1467</v>
      </c>
      <c r="U152" s="34" t="s">
        <v>1866</v>
      </c>
      <c r="V152" s="36" t="str">
        <f>IF(Last_Validations[[#This Row],[Country: Year]]=VLOOKUP(Last_Validations[[#This Row],[Country]],First_Validations[[Country]:[FirstValidation.Country: Year]],4,FALSE),"First","Second / Last")</f>
        <v>First</v>
      </c>
    </row>
    <row r="153" spans="2:22">
      <c r="B153" s="34" t="s">
        <v>2110</v>
      </c>
      <c r="C153" s="34" t="s">
        <v>1028</v>
      </c>
      <c r="D153" s="34" t="s">
        <v>1465</v>
      </c>
      <c r="E153" s="34">
        <v>1</v>
      </c>
      <c r="F153" s="34">
        <v>36</v>
      </c>
      <c r="G153" s="34" t="s">
        <v>1028</v>
      </c>
      <c r="H153" s="34" t="s">
        <v>1466</v>
      </c>
      <c r="I153" s="34" t="s">
        <v>1465</v>
      </c>
      <c r="J153" s="34" t="s">
        <v>1029</v>
      </c>
      <c r="K153" s="34" t="s">
        <v>1030</v>
      </c>
      <c r="L153" s="34">
        <v>2017</v>
      </c>
      <c r="M153" s="34">
        <v>2017</v>
      </c>
      <c r="N153" s="34" t="s">
        <v>1767</v>
      </c>
      <c r="O153" s="34" t="s">
        <v>1795</v>
      </c>
      <c r="P153" s="34">
        <v>1</v>
      </c>
      <c r="Q153" s="34" t="s">
        <v>1796</v>
      </c>
      <c r="R153" s="34" t="s">
        <v>1040</v>
      </c>
      <c r="S153" s="34" t="s">
        <v>1030</v>
      </c>
      <c r="T153" s="34" t="s">
        <v>1467</v>
      </c>
      <c r="U153" s="34" t="s">
        <v>1866</v>
      </c>
      <c r="V153" s="36" t="str">
        <f>IF(Last_Validations[[#This Row],[Country: Year]]=VLOOKUP(Last_Validations[[#This Row],[Country]],First_Validations[[Country]:[FirstValidation.Country: Year]],4,FALSE),"First","Second / Last")</f>
        <v>First</v>
      </c>
    </row>
    <row r="154" spans="2:22">
      <c r="B154" s="34" t="s">
        <v>2121</v>
      </c>
      <c r="C154" s="34" t="s">
        <v>1028</v>
      </c>
      <c r="D154" s="34" t="s">
        <v>1465</v>
      </c>
      <c r="E154" s="34">
        <v>1</v>
      </c>
      <c r="F154" s="34">
        <v>36</v>
      </c>
      <c r="G154" s="34" t="s">
        <v>1028</v>
      </c>
      <c r="H154" s="34" t="s">
        <v>1466</v>
      </c>
      <c r="I154" s="34" t="s">
        <v>1465</v>
      </c>
      <c r="J154" s="34" t="s">
        <v>1029</v>
      </c>
      <c r="K154" s="34" t="s">
        <v>1030</v>
      </c>
      <c r="L154" s="34">
        <v>2017</v>
      </c>
      <c r="M154" s="34">
        <v>2017</v>
      </c>
      <c r="N154" s="34" t="s">
        <v>1767</v>
      </c>
      <c r="O154" s="34" t="s">
        <v>1792</v>
      </c>
      <c r="P154" s="34">
        <v>5</v>
      </c>
      <c r="Q154" s="34" t="s">
        <v>1768</v>
      </c>
      <c r="R154" s="34" t="s">
        <v>1037</v>
      </c>
      <c r="S154" s="34" t="s">
        <v>1030</v>
      </c>
      <c r="T154" s="34" t="s">
        <v>1467</v>
      </c>
      <c r="U154" s="34" t="s">
        <v>1866</v>
      </c>
      <c r="V154" s="36" t="str">
        <f>IF(Last_Validations[[#This Row],[Country: Year]]=VLOOKUP(Last_Validations[[#This Row],[Country]],First_Validations[[Country]:[FirstValidation.Country: Year]],4,FALSE),"First","Second / Last")</f>
        <v>First</v>
      </c>
    </row>
    <row r="155" spans="2:22">
      <c r="B155" s="34" t="s">
        <v>2115</v>
      </c>
      <c r="C155" s="34" t="s">
        <v>1028</v>
      </c>
      <c r="D155" s="34" t="s">
        <v>1465</v>
      </c>
      <c r="E155" s="34">
        <v>1</v>
      </c>
      <c r="F155" s="34">
        <v>36</v>
      </c>
      <c r="G155" s="34" t="s">
        <v>1028</v>
      </c>
      <c r="H155" s="34" t="s">
        <v>1466</v>
      </c>
      <c r="I155" s="34" t="s">
        <v>1465</v>
      </c>
      <c r="J155" s="34" t="s">
        <v>1029</v>
      </c>
      <c r="K155" s="34" t="s">
        <v>1030</v>
      </c>
      <c r="L155" s="34">
        <v>2017</v>
      </c>
      <c r="M155" s="34">
        <v>2017</v>
      </c>
      <c r="N155" s="34" t="s">
        <v>1767</v>
      </c>
      <c r="O155" s="34" t="s">
        <v>1793</v>
      </c>
      <c r="P155" s="34">
        <v>4</v>
      </c>
      <c r="Q155" s="34" t="s">
        <v>1767</v>
      </c>
      <c r="R155" s="34" t="s">
        <v>1038</v>
      </c>
      <c r="S155" s="34" t="s">
        <v>1030</v>
      </c>
      <c r="T155" s="34" t="s">
        <v>1467</v>
      </c>
      <c r="U155" s="34" t="s">
        <v>1866</v>
      </c>
      <c r="V155" s="36" t="str">
        <f>IF(Last_Validations[[#This Row],[Country: Year]]=VLOOKUP(Last_Validations[[#This Row],[Country]],First_Validations[[Country]:[FirstValidation.Country: Year]],4,FALSE),"First","Second / Last")</f>
        <v>First</v>
      </c>
    </row>
    <row r="156" spans="2:22">
      <c r="B156" s="34" t="s">
        <v>2134</v>
      </c>
      <c r="C156" s="34" t="s">
        <v>1028</v>
      </c>
      <c r="D156" s="34" t="s">
        <v>1465</v>
      </c>
      <c r="E156" s="34">
        <v>1</v>
      </c>
      <c r="F156" s="34">
        <v>36</v>
      </c>
      <c r="G156" s="34" t="s">
        <v>1028</v>
      </c>
      <c r="H156" s="34" t="s">
        <v>1466</v>
      </c>
      <c r="I156" s="34" t="s">
        <v>1465</v>
      </c>
      <c r="J156" s="34" t="s">
        <v>1029</v>
      </c>
      <c r="K156" s="34" t="s">
        <v>1030</v>
      </c>
      <c r="L156" s="34">
        <v>2017</v>
      </c>
      <c r="M156" s="34">
        <v>2017</v>
      </c>
      <c r="N156" s="34" t="s">
        <v>1767</v>
      </c>
      <c r="O156" s="34" t="s">
        <v>1807</v>
      </c>
      <c r="P156" s="34">
        <v>0</v>
      </c>
      <c r="Q156" s="34" t="s">
        <v>4</v>
      </c>
      <c r="R156" s="34" t="s">
        <v>1050</v>
      </c>
      <c r="S156" s="34" t="s">
        <v>1030</v>
      </c>
      <c r="T156" s="34" t="s">
        <v>1467</v>
      </c>
      <c r="U156" s="34" t="s">
        <v>1866</v>
      </c>
      <c r="V156" s="36" t="str">
        <f>IF(Last_Validations[[#This Row],[Country: Year]]=VLOOKUP(Last_Validations[[#This Row],[Country]],First_Validations[[Country]:[FirstValidation.Country: Year]],4,FALSE),"First","Second / Last")</f>
        <v>First</v>
      </c>
    </row>
    <row r="157" spans="2:22">
      <c r="B157" s="34" t="s">
        <v>2130</v>
      </c>
      <c r="C157" s="34" t="s">
        <v>1028</v>
      </c>
      <c r="D157" s="34" t="s">
        <v>1465</v>
      </c>
      <c r="E157" s="34">
        <v>1</v>
      </c>
      <c r="F157" s="34">
        <v>36</v>
      </c>
      <c r="G157" s="34" t="s">
        <v>1028</v>
      </c>
      <c r="H157" s="34" t="s">
        <v>1466</v>
      </c>
      <c r="I157" s="34" t="s">
        <v>1465</v>
      </c>
      <c r="J157" s="34" t="s">
        <v>1029</v>
      </c>
      <c r="K157" s="34" t="s">
        <v>1030</v>
      </c>
      <c r="L157" s="34">
        <v>2017</v>
      </c>
      <c r="M157" s="34">
        <v>2017</v>
      </c>
      <c r="N157" s="34" t="s">
        <v>1767</v>
      </c>
      <c r="O157" s="34" t="s">
        <v>1818</v>
      </c>
      <c r="P157" s="34">
        <v>4</v>
      </c>
      <c r="Q157" s="34" t="s">
        <v>1767</v>
      </c>
      <c r="R157" s="34" t="s">
        <v>1060</v>
      </c>
      <c r="S157" s="34" t="s">
        <v>1030</v>
      </c>
      <c r="T157" s="34" t="s">
        <v>1467</v>
      </c>
      <c r="U157" s="34" t="s">
        <v>1866</v>
      </c>
      <c r="V157" s="36" t="str">
        <f>IF(Last_Validations[[#This Row],[Country: Year]]=VLOOKUP(Last_Validations[[#This Row],[Country]],First_Validations[[Country]:[FirstValidation.Country: Year]],4,FALSE),"First","Second / Last")</f>
        <v>First</v>
      </c>
    </row>
    <row r="158" spans="2:22">
      <c r="B158" s="34" t="s">
        <v>2131</v>
      </c>
      <c r="C158" s="34" t="s">
        <v>1028</v>
      </c>
      <c r="D158" s="34" t="s">
        <v>1465</v>
      </c>
      <c r="E158" s="34">
        <v>1</v>
      </c>
      <c r="F158" s="34">
        <v>36</v>
      </c>
      <c r="G158" s="34" t="s">
        <v>1028</v>
      </c>
      <c r="H158" s="34" t="s">
        <v>1466</v>
      </c>
      <c r="I158" s="34" t="s">
        <v>1465</v>
      </c>
      <c r="J158" s="34" t="s">
        <v>1029</v>
      </c>
      <c r="K158" s="34" t="s">
        <v>1030</v>
      </c>
      <c r="L158" s="34">
        <v>2017</v>
      </c>
      <c r="M158" s="34">
        <v>2017</v>
      </c>
      <c r="N158" s="34" t="s">
        <v>1767</v>
      </c>
      <c r="O158" s="34" t="s">
        <v>1819</v>
      </c>
      <c r="P158" s="34">
        <v>1</v>
      </c>
      <c r="Q158" s="34" t="s">
        <v>1796</v>
      </c>
      <c r="R158" s="34" t="s">
        <v>1061</v>
      </c>
      <c r="S158" s="34" t="s">
        <v>1030</v>
      </c>
      <c r="T158" s="34" t="s">
        <v>1467</v>
      </c>
      <c r="U158" s="34" t="s">
        <v>1866</v>
      </c>
      <c r="V158" s="36" t="str">
        <f>IF(Last_Validations[[#This Row],[Country: Year]]=VLOOKUP(Last_Validations[[#This Row],[Country]],First_Validations[[Country]:[FirstValidation.Country: Year]],4,FALSE),"First","Second / Last")</f>
        <v>First</v>
      </c>
    </row>
    <row r="159" spans="2:22">
      <c r="B159" s="34" t="s">
        <v>2124</v>
      </c>
      <c r="C159" s="34" t="s">
        <v>1028</v>
      </c>
      <c r="D159" s="34" t="s">
        <v>1465</v>
      </c>
      <c r="E159" s="34">
        <v>1</v>
      </c>
      <c r="F159" s="34">
        <v>36</v>
      </c>
      <c r="G159" s="34" t="s">
        <v>1028</v>
      </c>
      <c r="H159" s="34" t="s">
        <v>1466</v>
      </c>
      <c r="I159" s="34" t="s">
        <v>1465</v>
      </c>
      <c r="J159" s="34" t="s">
        <v>1029</v>
      </c>
      <c r="K159" s="34" t="s">
        <v>1030</v>
      </c>
      <c r="L159" s="34">
        <v>2017</v>
      </c>
      <c r="M159" s="34">
        <v>2017</v>
      </c>
      <c r="N159" s="34" t="s">
        <v>1767</v>
      </c>
      <c r="O159" s="34" t="s">
        <v>1815</v>
      </c>
      <c r="P159" s="34">
        <v>3</v>
      </c>
      <c r="Q159" s="34" t="s">
        <v>1798</v>
      </c>
      <c r="R159" s="34" t="s">
        <v>1058</v>
      </c>
      <c r="S159" s="34" t="s">
        <v>1030</v>
      </c>
      <c r="T159" s="34" t="s">
        <v>1467</v>
      </c>
      <c r="U159" s="34" t="s">
        <v>1866</v>
      </c>
      <c r="V159" s="36" t="str">
        <f>IF(Last_Validations[[#This Row],[Country: Year]]=VLOOKUP(Last_Validations[[#This Row],[Country]],First_Validations[[Country]:[FirstValidation.Country: Year]],4,FALSE),"First","Second / Last")</f>
        <v>First</v>
      </c>
    </row>
    <row r="160" spans="2:22">
      <c r="B160" s="34" t="s">
        <v>2125</v>
      </c>
      <c r="C160" s="34" t="s">
        <v>1028</v>
      </c>
      <c r="D160" s="34" t="s">
        <v>1465</v>
      </c>
      <c r="E160" s="34">
        <v>1</v>
      </c>
      <c r="F160" s="34">
        <v>36</v>
      </c>
      <c r="G160" s="34" t="s">
        <v>1028</v>
      </c>
      <c r="H160" s="34" t="s">
        <v>1466</v>
      </c>
      <c r="I160" s="34" t="s">
        <v>1465</v>
      </c>
      <c r="J160" s="34" t="s">
        <v>1029</v>
      </c>
      <c r="K160" s="34" t="s">
        <v>1030</v>
      </c>
      <c r="L160" s="34">
        <v>2017</v>
      </c>
      <c r="M160" s="34">
        <v>2017</v>
      </c>
      <c r="N160" s="34" t="s">
        <v>1767</v>
      </c>
      <c r="O160" s="34" t="s">
        <v>1816</v>
      </c>
      <c r="P160" s="34">
        <v>5</v>
      </c>
      <c r="Q160" s="34" t="s">
        <v>1768</v>
      </c>
      <c r="R160" s="34" t="s">
        <v>1059</v>
      </c>
      <c r="S160" s="34" t="s">
        <v>1030</v>
      </c>
      <c r="T160" s="34" t="s">
        <v>1467</v>
      </c>
      <c r="U160" s="34" t="s">
        <v>1866</v>
      </c>
      <c r="V160" s="36" t="str">
        <f>IF(Last_Validations[[#This Row],[Country: Year]]=VLOOKUP(Last_Validations[[#This Row],[Country]],First_Validations[[Country]:[FirstValidation.Country: Year]],4,FALSE),"First","Second / Last")</f>
        <v>First</v>
      </c>
    </row>
    <row r="161" spans="2:22">
      <c r="B161" s="34" t="s">
        <v>2118</v>
      </c>
      <c r="C161" s="34" t="s">
        <v>1028</v>
      </c>
      <c r="D161" s="34" t="s">
        <v>1465</v>
      </c>
      <c r="E161" s="34">
        <v>1</v>
      </c>
      <c r="F161" s="34">
        <v>36</v>
      </c>
      <c r="G161" s="34" t="s">
        <v>1028</v>
      </c>
      <c r="H161" s="34" t="s">
        <v>1466</v>
      </c>
      <c r="I161" s="34" t="s">
        <v>1465</v>
      </c>
      <c r="J161" s="34" t="s">
        <v>1029</v>
      </c>
      <c r="K161" s="34" t="s">
        <v>1030</v>
      </c>
      <c r="L161" s="34">
        <v>2017</v>
      </c>
      <c r="M161" s="34">
        <v>2017</v>
      </c>
      <c r="N161" s="34" t="s">
        <v>1767</v>
      </c>
      <c r="O161" s="34" t="s">
        <v>1822</v>
      </c>
      <c r="P161" s="34">
        <v>4</v>
      </c>
      <c r="Q161" s="34" t="s">
        <v>1767</v>
      </c>
      <c r="R161" s="34" t="s">
        <v>1</v>
      </c>
      <c r="S161" s="34" t="s">
        <v>1030</v>
      </c>
      <c r="T161" s="34" t="s">
        <v>1467</v>
      </c>
      <c r="U161" s="34" t="s">
        <v>1866</v>
      </c>
      <c r="V161" s="36" t="str">
        <f>IF(Last_Validations[[#This Row],[Country: Year]]=VLOOKUP(Last_Validations[[#This Row],[Country]],First_Validations[[Country]:[FirstValidation.Country: Year]],4,FALSE),"First","Second / Last")</f>
        <v>First</v>
      </c>
    </row>
    <row r="162" spans="2:22">
      <c r="B162" s="34" t="s">
        <v>2117</v>
      </c>
      <c r="C162" s="34" t="s">
        <v>1028</v>
      </c>
      <c r="D162" s="34" t="s">
        <v>1465</v>
      </c>
      <c r="E162" s="34">
        <v>1</v>
      </c>
      <c r="F162" s="34">
        <v>36</v>
      </c>
      <c r="G162" s="34" t="s">
        <v>1028</v>
      </c>
      <c r="H162" s="34" t="s">
        <v>1466</v>
      </c>
      <c r="I162" s="34" t="s">
        <v>1465</v>
      </c>
      <c r="J162" s="34" t="s">
        <v>1029</v>
      </c>
      <c r="K162" s="34" t="s">
        <v>1030</v>
      </c>
      <c r="L162" s="34">
        <v>2017</v>
      </c>
      <c r="M162" s="34">
        <v>2017</v>
      </c>
      <c r="N162" s="34" t="s">
        <v>1767</v>
      </c>
      <c r="O162" s="34" t="s">
        <v>1788</v>
      </c>
      <c r="P162" s="34">
        <v>4</v>
      </c>
      <c r="Q162" s="34" t="s">
        <v>1767</v>
      </c>
      <c r="R162" s="34" t="s">
        <v>1033</v>
      </c>
      <c r="S162" s="34" t="s">
        <v>1030</v>
      </c>
      <c r="T162" s="34" t="s">
        <v>1467</v>
      </c>
      <c r="U162" s="34" t="s">
        <v>1866</v>
      </c>
      <c r="V162" s="36" t="str">
        <f>IF(Last_Validations[[#This Row],[Country: Year]]=VLOOKUP(Last_Validations[[#This Row],[Country]],First_Validations[[Country]:[FirstValidation.Country: Year]],4,FALSE),"First","Second / Last")</f>
        <v>First</v>
      </c>
    </row>
    <row r="163" spans="2:22">
      <c r="B163" s="34" t="s">
        <v>2128</v>
      </c>
      <c r="C163" s="34" t="s">
        <v>1028</v>
      </c>
      <c r="D163" s="34" t="s">
        <v>1465</v>
      </c>
      <c r="E163" s="34">
        <v>1</v>
      </c>
      <c r="F163" s="34">
        <v>36</v>
      </c>
      <c r="G163" s="34" t="s">
        <v>1028</v>
      </c>
      <c r="H163" s="34" t="s">
        <v>1466</v>
      </c>
      <c r="I163" s="34" t="s">
        <v>1465</v>
      </c>
      <c r="J163" s="34" t="s">
        <v>1029</v>
      </c>
      <c r="K163" s="34" t="s">
        <v>1030</v>
      </c>
      <c r="L163" s="34">
        <v>2017</v>
      </c>
      <c r="M163" s="34">
        <v>2017</v>
      </c>
      <c r="N163" s="34" t="s">
        <v>1767</v>
      </c>
      <c r="O163" s="34" t="s">
        <v>1820</v>
      </c>
      <c r="P163" s="34">
        <v>5</v>
      </c>
      <c r="Q163" s="34" t="s">
        <v>1768</v>
      </c>
      <c r="R163" s="34" t="s">
        <v>1062</v>
      </c>
      <c r="S163" s="34" t="s">
        <v>1030</v>
      </c>
      <c r="T163" s="34" t="s">
        <v>1467</v>
      </c>
      <c r="U163" s="34" t="s">
        <v>1866</v>
      </c>
      <c r="V163" s="36" t="str">
        <f>IF(Last_Validations[[#This Row],[Country: Year]]=VLOOKUP(Last_Validations[[#This Row],[Country]],First_Validations[[Country]:[FirstValidation.Country: Year]],4,FALSE),"First","Second / Last")</f>
        <v>First</v>
      </c>
    </row>
    <row r="164" spans="2:22">
      <c r="B164" s="34" t="s">
        <v>2129</v>
      </c>
      <c r="C164" s="34" t="s">
        <v>1028</v>
      </c>
      <c r="D164" s="34" t="s">
        <v>1465</v>
      </c>
      <c r="E164" s="34">
        <v>1</v>
      </c>
      <c r="F164" s="34">
        <v>36</v>
      </c>
      <c r="G164" s="34" t="s">
        <v>1028</v>
      </c>
      <c r="H164" s="34" t="s">
        <v>1466</v>
      </c>
      <c r="I164" s="34" t="s">
        <v>1465</v>
      </c>
      <c r="J164" s="34" t="s">
        <v>1029</v>
      </c>
      <c r="K164" s="34" t="s">
        <v>1030</v>
      </c>
      <c r="L164" s="34">
        <v>2017</v>
      </c>
      <c r="M164" s="34">
        <v>2017</v>
      </c>
      <c r="N164" s="34" t="s">
        <v>1767</v>
      </c>
      <c r="O164" s="34" t="s">
        <v>1821</v>
      </c>
      <c r="P164" s="34">
        <v>4</v>
      </c>
      <c r="Q164" s="34" t="s">
        <v>1767</v>
      </c>
      <c r="R164" s="34" t="s">
        <v>1063</v>
      </c>
      <c r="S164" s="34" t="s">
        <v>1030</v>
      </c>
      <c r="T164" s="34" t="s">
        <v>1467</v>
      </c>
      <c r="U164" s="34" t="s">
        <v>1866</v>
      </c>
      <c r="V164" s="36" t="str">
        <f>IF(Last_Validations[[#This Row],[Country: Year]]=VLOOKUP(Last_Validations[[#This Row],[Country]],First_Validations[[Country]:[FirstValidation.Country: Year]],4,FALSE),"First","Second / Last")</f>
        <v>First</v>
      </c>
    </row>
    <row r="165" spans="2:22">
      <c r="B165" s="34" t="s">
        <v>2140</v>
      </c>
      <c r="C165" s="34" t="s">
        <v>1028</v>
      </c>
      <c r="D165" s="34" t="s">
        <v>1465</v>
      </c>
      <c r="E165" s="34">
        <v>1</v>
      </c>
      <c r="F165" s="34">
        <v>36</v>
      </c>
      <c r="G165" s="34" t="s">
        <v>1028</v>
      </c>
      <c r="H165" s="34" t="s">
        <v>1466</v>
      </c>
      <c r="I165" s="34" t="s">
        <v>1465</v>
      </c>
      <c r="J165" s="34" t="s">
        <v>1029</v>
      </c>
      <c r="K165" s="34" t="s">
        <v>1030</v>
      </c>
      <c r="L165" s="34">
        <v>2017</v>
      </c>
      <c r="M165" s="34">
        <v>2017</v>
      </c>
      <c r="N165" s="34" t="s">
        <v>1767</v>
      </c>
      <c r="O165" s="34" t="s">
        <v>1809</v>
      </c>
      <c r="P165" s="34">
        <v>5</v>
      </c>
      <c r="Q165" s="34" t="s">
        <v>1768</v>
      </c>
      <c r="R165" s="34" t="s">
        <v>1052</v>
      </c>
      <c r="S165" s="34" t="s">
        <v>1030</v>
      </c>
      <c r="T165" s="34" t="s">
        <v>1467</v>
      </c>
      <c r="U165" s="34" t="s">
        <v>1866</v>
      </c>
      <c r="V165" s="36" t="str">
        <f>IF(Last_Validations[[#This Row],[Country: Year]]=VLOOKUP(Last_Validations[[#This Row],[Country]],First_Validations[[Country]:[FirstValidation.Country: Year]],4,FALSE),"First","Second / Last")</f>
        <v>First</v>
      </c>
    </row>
    <row r="166" spans="2:22">
      <c r="B166" s="34" t="s">
        <v>2137</v>
      </c>
      <c r="C166" s="34" t="s">
        <v>1028</v>
      </c>
      <c r="D166" s="34" t="s">
        <v>1465</v>
      </c>
      <c r="E166" s="34">
        <v>1</v>
      </c>
      <c r="F166" s="34">
        <v>36</v>
      </c>
      <c r="G166" s="34" t="s">
        <v>1028</v>
      </c>
      <c r="H166" s="34" t="s">
        <v>1466</v>
      </c>
      <c r="I166" s="34" t="s">
        <v>1465</v>
      </c>
      <c r="J166" s="34" t="s">
        <v>1029</v>
      </c>
      <c r="K166" s="34" t="s">
        <v>1030</v>
      </c>
      <c r="L166" s="34">
        <v>2017</v>
      </c>
      <c r="M166" s="34">
        <v>2017</v>
      </c>
      <c r="N166" s="34" t="s">
        <v>1767</v>
      </c>
      <c r="O166" s="34" t="s">
        <v>1810</v>
      </c>
      <c r="P166" s="34">
        <v>5</v>
      </c>
      <c r="Q166" s="34" t="s">
        <v>1768</v>
      </c>
      <c r="R166" s="34" t="s">
        <v>1053</v>
      </c>
      <c r="S166" s="34" t="s">
        <v>1030</v>
      </c>
      <c r="T166" s="34" t="s">
        <v>1467</v>
      </c>
      <c r="U166" s="34" t="s">
        <v>1866</v>
      </c>
      <c r="V166" s="36" t="str">
        <f>IF(Last_Validations[[#This Row],[Country: Year]]=VLOOKUP(Last_Validations[[#This Row],[Country]],First_Validations[[Country]:[FirstValidation.Country: Year]],4,FALSE),"First","Second / Last")</f>
        <v>First</v>
      </c>
    </row>
    <row r="167" spans="2:22">
      <c r="B167" s="34" t="s">
        <v>2119</v>
      </c>
      <c r="C167" s="34" t="s">
        <v>1028</v>
      </c>
      <c r="D167" s="34" t="s">
        <v>1465</v>
      </c>
      <c r="E167" s="34">
        <v>1</v>
      </c>
      <c r="F167" s="34">
        <v>36</v>
      </c>
      <c r="G167" s="34" t="s">
        <v>1028</v>
      </c>
      <c r="H167" s="34" t="s">
        <v>1466</v>
      </c>
      <c r="I167" s="34" t="s">
        <v>1465</v>
      </c>
      <c r="J167" s="34" t="s">
        <v>1029</v>
      </c>
      <c r="K167" s="34" t="s">
        <v>1030</v>
      </c>
      <c r="L167" s="34">
        <v>2017</v>
      </c>
      <c r="M167" s="34">
        <v>2017</v>
      </c>
      <c r="N167" s="34" t="s">
        <v>1767</v>
      </c>
      <c r="O167" s="34" t="s">
        <v>1784</v>
      </c>
      <c r="P167" s="34">
        <v>5</v>
      </c>
      <c r="Q167" s="34" t="s">
        <v>1768</v>
      </c>
      <c r="R167" s="34" t="s">
        <v>1031</v>
      </c>
      <c r="S167" s="34" t="s">
        <v>1030</v>
      </c>
      <c r="T167" s="34" t="s">
        <v>1467</v>
      </c>
      <c r="U167" s="34" t="s">
        <v>1866</v>
      </c>
      <c r="V167" s="36" t="str">
        <f>IF(Last_Validations[[#This Row],[Country: Year]]=VLOOKUP(Last_Validations[[#This Row],[Country]],First_Validations[[Country]:[FirstValidation.Country: Year]],4,FALSE),"First","Second / Last")</f>
        <v>First</v>
      </c>
    </row>
    <row r="168" spans="2:22">
      <c r="B168" s="34" t="s">
        <v>2139</v>
      </c>
      <c r="C168" s="34" t="s">
        <v>1028</v>
      </c>
      <c r="D168" s="34" t="s">
        <v>1465</v>
      </c>
      <c r="E168" s="34">
        <v>1</v>
      </c>
      <c r="F168" s="34">
        <v>36</v>
      </c>
      <c r="G168" s="34" t="s">
        <v>1028</v>
      </c>
      <c r="H168" s="34" t="s">
        <v>1466</v>
      </c>
      <c r="I168" s="34" t="s">
        <v>1465</v>
      </c>
      <c r="J168" s="34" t="s">
        <v>1029</v>
      </c>
      <c r="K168" s="34" t="s">
        <v>1030</v>
      </c>
      <c r="L168" s="34">
        <v>2017</v>
      </c>
      <c r="M168" s="34">
        <v>2017</v>
      </c>
      <c r="N168" s="34" t="s">
        <v>1767</v>
      </c>
      <c r="O168" s="34" t="s">
        <v>1808</v>
      </c>
      <c r="P168" s="34">
        <v>5</v>
      </c>
      <c r="Q168" s="34" t="s">
        <v>1768</v>
      </c>
      <c r="R168" s="34" t="s">
        <v>1051</v>
      </c>
      <c r="S168" s="34" t="s">
        <v>1030</v>
      </c>
      <c r="T168" s="34" t="s">
        <v>1467</v>
      </c>
      <c r="U168" s="34" t="s">
        <v>1866</v>
      </c>
      <c r="V168" s="36" t="str">
        <f>IF(Last_Validations[[#This Row],[Country: Year]]=VLOOKUP(Last_Validations[[#This Row],[Country]],First_Validations[[Country]:[FirstValidation.Country: Year]],4,FALSE),"First","Second / Last")</f>
        <v>First</v>
      </c>
    </row>
    <row r="169" spans="2:22">
      <c r="B169" s="34" t="s">
        <v>2126</v>
      </c>
      <c r="C169" s="34" t="s">
        <v>1028</v>
      </c>
      <c r="D169" s="34" t="s">
        <v>1465</v>
      </c>
      <c r="E169" s="34">
        <v>1</v>
      </c>
      <c r="F169" s="34">
        <v>36</v>
      </c>
      <c r="G169" s="34" t="s">
        <v>1028</v>
      </c>
      <c r="H169" s="34" t="s">
        <v>1466</v>
      </c>
      <c r="I169" s="34" t="s">
        <v>1465</v>
      </c>
      <c r="J169" s="34" t="s">
        <v>1029</v>
      </c>
      <c r="K169" s="34" t="s">
        <v>1030</v>
      </c>
      <c r="L169" s="34">
        <v>2017</v>
      </c>
      <c r="M169" s="34">
        <v>2017</v>
      </c>
      <c r="N169" s="34" t="s">
        <v>1767</v>
      </c>
      <c r="O169" s="34" t="s">
        <v>1813</v>
      </c>
      <c r="P169" s="34">
        <v>1</v>
      </c>
      <c r="Q169" s="34" t="s">
        <v>1796</v>
      </c>
      <c r="R169" s="34" t="s">
        <v>1056</v>
      </c>
      <c r="S169" s="34" t="s">
        <v>1030</v>
      </c>
      <c r="T169" s="34" t="s">
        <v>1467</v>
      </c>
      <c r="U169" s="34" t="s">
        <v>1866</v>
      </c>
      <c r="V169" s="36" t="str">
        <f>IF(Last_Validations[[#This Row],[Country: Year]]=VLOOKUP(Last_Validations[[#This Row],[Country]],First_Validations[[Country]:[FirstValidation.Country: Year]],4,FALSE),"First","Second / Last")</f>
        <v>First</v>
      </c>
    </row>
    <row r="170" spans="2:22">
      <c r="B170" s="34" t="s">
        <v>2127</v>
      </c>
      <c r="C170" s="34" t="s">
        <v>1028</v>
      </c>
      <c r="D170" s="34" t="s">
        <v>1465</v>
      </c>
      <c r="E170" s="34">
        <v>1</v>
      </c>
      <c r="F170" s="34">
        <v>36</v>
      </c>
      <c r="G170" s="34" t="s">
        <v>1028</v>
      </c>
      <c r="H170" s="34" t="s">
        <v>1466</v>
      </c>
      <c r="I170" s="34" t="s">
        <v>1465</v>
      </c>
      <c r="J170" s="34" t="s">
        <v>1029</v>
      </c>
      <c r="K170" s="34" t="s">
        <v>1030</v>
      </c>
      <c r="L170" s="34">
        <v>2017</v>
      </c>
      <c r="M170" s="34">
        <v>2017</v>
      </c>
      <c r="N170" s="34" t="s">
        <v>1767</v>
      </c>
      <c r="O170" s="34" t="s">
        <v>1814</v>
      </c>
      <c r="P170" s="34">
        <v>6</v>
      </c>
      <c r="Q170" s="34" t="s">
        <v>1817</v>
      </c>
      <c r="R170" s="34" t="s">
        <v>1057</v>
      </c>
      <c r="S170" s="34" t="s">
        <v>1030</v>
      </c>
      <c r="T170" s="34" t="s">
        <v>1467</v>
      </c>
      <c r="U170" s="34" t="s">
        <v>1866</v>
      </c>
      <c r="V170" s="36" t="str">
        <f>IF(Last_Validations[[#This Row],[Country: Year]]=VLOOKUP(Last_Validations[[#This Row],[Country]],First_Validations[[Country]:[FirstValidation.Country: Year]],4,FALSE),"First","Second / Last")</f>
        <v>First</v>
      </c>
    </row>
    <row r="171" spans="2:22">
      <c r="B171" s="34" t="s">
        <v>2132</v>
      </c>
      <c r="C171" s="34" t="s">
        <v>1028</v>
      </c>
      <c r="D171" s="34" t="s">
        <v>1465</v>
      </c>
      <c r="E171" s="34">
        <v>1</v>
      </c>
      <c r="F171" s="34">
        <v>36</v>
      </c>
      <c r="G171" s="34" t="s">
        <v>1028</v>
      </c>
      <c r="H171" s="34" t="s">
        <v>1466</v>
      </c>
      <c r="I171" s="34" t="s">
        <v>1465</v>
      </c>
      <c r="J171" s="34" t="s">
        <v>1029</v>
      </c>
      <c r="K171" s="34" t="s">
        <v>1030</v>
      </c>
      <c r="L171" s="34">
        <v>2017</v>
      </c>
      <c r="M171" s="34">
        <v>2017</v>
      </c>
      <c r="N171" s="34" t="s">
        <v>1767</v>
      </c>
      <c r="O171" s="34" t="s">
        <v>1812</v>
      </c>
      <c r="P171" s="34">
        <v>3</v>
      </c>
      <c r="Q171" s="34" t="s">
        <v>1798</v>
      </c>
      <c r="R171" s="34" t="s">
        <v>1055</v>
      </c>
      <c r="S171" s="34" t="s">
        <v>1030</v>
      </c>
      <c r="T171" s="34" t="s">
        <v>1467</v>
      </c>
      <c r="U171" s="34" t="s">
        <v>1866</v>
      </c>
      <c r="V171" s="36" t="str">
        <f>IF(Last_Validations[[#This Row],[Country: Year]]=VLOOKUP(Last_Validations[[#This Row],[Country]],First_Validations[[Country]:[FirstValidation.Country: Year]],4,FALSE),"First","Second / Last")</f>
        <v>First</v>
      </c>
    </row>
    <row r="172" spans="2:22">
      <c r="B172" s="34" t="s">
        <v>2138</v>
      </c>
      <c r="C172" s="34" t="s">
        <v>1028</v>
      </c>
      <c r="D172" s="34" t="s">
        <v>1465</v>
      </c>
      <c r="E172" s="34">
        <v>1</v>
      </c>
      <c r="F172" s="34">
        <v>36</v>
      </c>
      <c r="G172" s="34" t="s">
        <v>1028</v>
      </c>
      <c r="H172" s="34" t="s">
        <v>1466</v>
      </c>
      <c r="I172" s="34" t="s">
        <v>1465</v>
      </c>
      <c r="J172" s="34" t="s">
        <v>1029</v>
      </c>
      <c r="K172" s="34" t="s">
        <v>1030</v>
      </c>
      <c r="L172" s="34">
        <v>2017</v>
      </c>
      <c r="M172" s="34">
        <v>2017</v>
      </c>
      <c r="N172" s="34" t="s">
        <v>1767</v>
      </c>
      <c r="O172" s="34" t="s">
        <v>1811</v>
      </c>
      <c r="P172" s="34">
        <v>4</v>
      </c>
      <c r="Q172" s="34" t="s">
        <v>1767</v>
      </c>
      <c r="R172" s="34" t="s">
        <v>1054</v>
      </c>
      <c r="S172" s="34" t="s">
        <v>1030</v>
      </c>
      <c r="T172" s="34" t="s">
        <v>1467</v>
      </c>
      <c r="U172" s="34" t="s">
        <v>1866</v>
      </c>
      <c r="V172" s="36" t="str">
        <f>IF(Last_Validations[[#This Row],[Country: Year]]=VLOOKUP(Last_Validations[[#This Row],[Country]],First_Validations[[Country]:[FirstValidation.Country: Year]],4,FALSE),"First","Second / Last")</f>
        <v>First</v>
      </c>
    </row>
    <row r="173" spans="2:22">
      <c r="B173" s="34" t="s">
        <v>2152</v>
      </c>
      <c r="C173" s="34" t="s">
        <v>1941</v>
      </c>
      <c r="D173" s="34" t="s">
        <v>1634</v>
      </c>
      <c r="E173" s="34">
        <v>1</v>
      </c>
      <c r="F173" s="34">
        <v>59</v>
      </c>
      <c r="G173" s="34" t="s">
        <v>1941</v>
      </c>
      <c r="H173" s="34" t="s">
        <v>1635</v>
      </c>
      <c r="I173" s="34" t="s">
        <v>1634</v>
      </c>
      <c r="J173" s="34" t="s">
        <v>1942</v>
      </c>
      <c r="K173" s="34" t="s">
        <v>1943</v>
      </c>
      <c r="L173" s="34">
        <v>2018</v>
      </c>
      <c r="M173" s="34">
        <v>2018</v>
      </c>
      <c r="N173" s="34" t="s">
        <v>1767</v>
      </c>
      <c r="O173" s="34" t="s">
        <v>1784</v>
      </c>
      <c r="P173" s="34">
        <v>5</v>
      </c>
      <c r="Q173" s="34" t="s">
        <v>1768</v>
      </c>
      <c r="R173" s="34" t="s">
        <v>1944</v>
      </c>
      <c r="S173" s="34" t="s">
        <v>1945</v>
      </c>
      <c r="T173" s="34" t="s">
        <v>1636</v>
      </c>
      <c r="U173" s="34" t="s">
        <v>1946</v>
      </c>
      <c r="V173" s="36" t="str">
        <f>IF(Last_Validations[[#This Row],[Country: Year]]=VLOOKUP(Last_Validations[[#This Row],[Country]],First_Validations[[Country]:[FirstValidation.Country: Year]],4,FALSE),"First","Second / Last")</f>
        <v>First</v>
      </c>
    </row>
    <row r="174" spans="2:22">
      <c r="B174" s="34" t="s">
        <v>2170</v>
      </c>
      <c r="C174" s="34" t="s">
        <v>1941</v>
      </c>
      <c r="D174" s="34" t="s">
        <v>1634</v>
      </c>
      <c r="E174" s="34">
        <v>1</v>
      </c>
      <c r="F174" s="34">
        <v>59</v>
      </c>
      <c r="G174" s="34" t="s">
        <v>1941</v>
      </c>
      <c r="H174" s="34" t="s">
        <v>1635</v>
      </c>
      <c r="I174" s="34" t="s">
        <v>1634</v>
      </c>
      <c r="J174" s="34" t="s">
        <v>1942</v>
      </c>
      <c r="K174" s="34" t="s">
        <v>1943</v>
      </c>
      <c r="L174" s="34">
        <v>2018</v>
      </c>
      <c r="M174" s="34">
        <v>2018</v>
      </c>
      <c r="N174" s="34" t="s">
        <v>1767</v>
      </c>
      <c r="O174" s="34" t="s">
        <v>1799</v>
      </c>
      <c r="P174" s="34">
        <v>5</v>
      </c>
      <c r="Q174" s="34" t="s">
        <v>1768</v>
      </c>
      <c r="R174" s="34" t="s">
        <v>1957</v>
      </c>
      <c r="S174" s="34" t="s">
        <v>1945</v>
      </c>
      <c r="T174" s="34" t="s">
        <v>1636</v>
      </c>
      <c r="U174" s="34" t="s">
        <v>1946</v>
      </c>
      <c r="V174" s="36" t="str">
        <f>IF(Last_Validations[[#This Row],[Country: Year]]=VLOOKUP(Last_Validations[[#This Row],[Country]],First_Validations[[Country]:[FirstValidation.Country: Year]],4,FALSE),"First","Second / Last")</f>
        <v>First</v>
      </c>
    </row>
    <row r="175" spans="2:22">
      <c r="B175" s="34" t="s">
        <v>2173</v>
      </c>
      <c r="C175" s="34" t="s">
        <v>1941</v>
      </c>
      <c r="D175" s="34" t="s">
        <v>1634</v>
      </c>
      <c r="E175" s="34">
        <v>1</v>
      </c>
      <c r="F175" s="34">
        <v>59</v>
      </c>
      <c r="G175" s="34" t="s">
        <v>1941</v>
      </c>
      <c r="H175" s="34" t="s">
        <v>1635</v>
      </c>
      <c r="I175" s="34" t="s">
        <v>1634</v>
      </c>
      <c r="J175" s="34" t="s">
        <v>1942</v>
      </c>
      <c r="K175" s="34" t="s">
        <v>1943</v>
      </c>
      <c r="L175" s="34">
        <v>2018</v>
      </c>
      <c r="M175" s="34">
        <v>2018</v>
      </c>
      <c r="N175" s="34" t="s">
        <v>1767</v>
      </c>
      <c r="O175" s="34" t="s">
        <v>1800</v>
      </c>
      <c r="P175" s="34">
        <v>4</v>
      </c>
      <c r="Q175" s="34" t="s">
        <v>1767</v>
      </c>
      <c r="R175" s="34" t="s">
        <v>1958</v>
      </c>
      <c r="S175" s="34" t="s">
        <v>1945</v>
      </c>
      <c r="T175" s="34" t="s">
        <v>1636</v>
      </c>
      <c r="U175" s="34" t="s">
        <v>1946</v>
      </c>
      <c r="V175" s="36" t="str">
        <f>IF(Last_Validations[[#This Row],[Country: Year]]=VLOOKUP(Last_Validations[[#This Row],[Country]],First_Validations[[Country]:[FirstValidation.Country: Year]],4,FALSE),"First","Second / Last")</f>
        <v>First</v>
      </c>
    </row>
    <row r="176" spans="2:22">
      <c r="B176" s="34" t="s">
        <v>2160</v>
      </c>
      <c r="C176" s="34" t="s">
        <v>1941</v>
      </c>
      <c r="D176" s="34" t="s">
        <v>1634</v>
      </c>
      <c r="E176" s="34">
        <v>1</v>
      </c>
      <c r="F176" s="34">
        <v>59</v>
      </c>
      <c r="G176" s="34" t="s">
        <v>1941</v>
      </c>
      <c r="H176" s="34" t="s">
        <v>1635</v>
      </c>
      <c r="I176" s="34" t="s">
        <v>1634</v>
      </c>
      <c r="J176" s="34" t="s">
        <v>1942</v>
      </c>
      <c r="K176" s="34" t="s">
        <v>1943</v>
      </c>
      <c r="L176" s="34">
        <v>2018</v>
      </c>
      <c r="M176" s="34">
        <v>2018</v>
      </c>
      <c r="N176" s="34" t="s">
        <v>1767</v>
      </c>
      <c r="O176" s="34" t="s">
        <v>1795</v>
      </c>
      <c r="P176" s="34">
        <v>1</v>
      </c>
      <c r="Q176" s="34" t="s">
        <v>1796</v>
      </c>
      <c r="R176" s="34" t="s">
        <v>1955</v>
      </c>
      <c r="S176" s="34" t="s">
        <v>1945</v>
      </c>
      <c r="T176" s="34" t="s">
        <v>1636</v>
      </c>
      <c r="U176" s="34" t="s">
        <v>1946</v>
      </c>
      <c r="V176" s="36" t="str">
        <f>IF(Last_Validations[[#This Row],[Country: Year]]=VLOOKUP(Last_Validations[[#This Row],[Country]],First_Validations[[Country]:[FirstValidation.Country: Year]],4,FALSE),"First","Second / Last")</f>
        <v>First</v>
      </c>
    </row>
    <row r="177" spans="2:22">
      <c r="B177" s="34" t="s">
        <v>2171</v>
      </c>
      <c r="C177" s="34" t="s">
        <v>1941</v>
      </c>
      <c r="D177" s="34" t="s">
        <v>1634</v>
      </c>
      <c r="E177" s="34">
        <v>1</v>
      </c>
      <c r="F177" s="34">
        <v>59</v>
      </c>
      <c r="G177" s="34" t="s">
        <v>1941</v>
      </c>
      <c r="H177" s="34" t="s">
        <v>1635</v>
      </c>
      <c r="I177" s="34" t="s">
        <v>1634</v>
      </c>
      <c r="J177" s="34" t="s">
        <v>1942</v>
      </c>
      <c r="K177" s="34" t="s">
        <v>1943</v>
      </c>
      <c r="L177" s="34">
        <v>2018</v>
      </c>
      <c r="M177" s="34">
        <v>2018</v>
      </c>
      <c r="N177" s="34" t="s">
        <v>1767</v>
      </c>
      <c r="O177" s="34" t="s">
        <v>1797</v>
      </c>
      <c r="P177" s="34">
        <v>5</v>
      </c>
      <c r="Q177" s="34" t="s">
        <v>1768</v>
      </c>
      <c r="R177" s="34" t="s">
        <v>1956</v>
      </c>
      <c r="S177" s="34" t="s">
        <v>1945</v>
      </c>
      <c r="T177" s="34" t="s">
        <v>1636</v>
      </c>
      <c r="U177" s="34" t="s">
        <v>1946</v>
      </c>
      <c r="V177" s="36" t="str">
        <f>IF(Last_Validations[[#This Row],[Country: Year]]=VLOOKUP(Last_Validations[[#This Row],[Country]],First_Validations[[Country]:[FirstValidation.Country: Year]],4,FALSE),"First","Second / Last")</f>
        <v>First</v>
      </c>
    </row>
    <row r="178" spans="2:22">
      <c r="B178" s="34" t="s">
        <v>2166</v>
      </c>
      <c r="C178" s="34" t="s">
        <v>1941</v>
      </c>
      <c r="D178" s="34" t="s">
        <v>1634</v>
      </c>
      <c r="E178" s="34">
        <v>1</v>
      </c>
      <c r="F178" s="34">
        <v>59</v>
      </c>
      <c r="G178" s="34" t="s">
        <v>1941</v>
      </c>
      <c r="H178" s="34" t="s">
        <v>1635</v>
      </c>
      <c r="I178" s="34" t="s">
        <v>1634</v>
      </c>
      <c r="J178" s="34" t="s">
        <v>1942</v>
      </c>
      <c r="K178" s="34" t="s">
        <v>1943</v>
      </c>
      <c r="L178" s="34">
        <v>2018</v>
      </c>
      <c r="M178" s="34">
        <v>2018</v>
      </c>
      <c r="N178" s="34" t="s">
        <v>1767</v>
      </c>
      <c r="O178" s="34" t="s">
        <v>1803</v>
      </c>
      <c r="P178" s="34">
        <v>6</v>
      </c>
      <c r="Q178" s="34" t="s">
        <v>1817</v>
      </c>
      <c r="R178" s="34" t="s">
        <v>1961</v>
      </c>
      <c r="S178" s="34" t="s">
        <v>1945</v>
      </c>
      <c r="T178" s="34" t="s">
        <v>1636</v>
      </c>
      <c r="U178" s="34" t="s">
        <v>1946</v>
      </c>
      <c r="V178" s="36" t="str">
        <f>IF(Last_Validations[[#This Row],[Country: Year]]=VLOOKUP(Last_Validations[[#This Row],[Country]],First_Validations[[Country]:[FirstValidation.Country: Year]],4,FALSE),"First","Second / Last")</f>
        <v>First</v>
      </c>
    </row>
    <row r="179" spans="2:22">
      <c r="B179" s="34" t="s">
        <v>2169</v>
      </c>
      <c r="C179" s="34" t="s">
        <v>1941</v>
      </c>
      <c r="D179" s="34" t="s">
        <v>1634</v>
      </c>
      <c r="E179" s="34">
        <v>1</v>
      </c>
      <c r="F179" s="34">
        <v>59</v>
      </c>
      <c r="G179" s="34" t="s">
        <v>1941</v>
      </c>
      <c r="H179" s="34" t="s">
        <v>1635</v>
      </c>
      <c r="I179" s="34" t="s">
        <v>1634</v>
      </c>
      <c r="J179" s="34" t="s">
        <v>1942</v>
      </c>
      <c r="K179" s="34" t="s">
        <v>1943</v>
      </c>
      <c r="L179" s="34">
        <v>2018</v>
      </c>
      <c r="M179" s="34">
        <v>2018</v>
      </c>
      <c r="N179" s="34" t="s">
        <v>1767</v>
      </c>
      <c r="O179" s="34" t="s">
        <v>1804</v>
      </c>
      <c r="P179" s="34">
        <v>0</v>
      </c>
      <c r="Q179" s="34" t="s">
        <v>4</v>
      </c>
      <c r="R179" s="34" t="s">
        <v>1962</v>
      </c>
      <c r="S179" s="34" t="s">
        <v>1945</v>
      </c>
      <c r="T179" s="34" t="s">
        <v>1636</v>
      </c>
      <c r="U179" s="34" t="s">
        <v>1946</v>
      </c>
      <c r="V179" s="36" t="str">
        <f>IF(Last_Validations[[#This Row],[Country: Year]]=VLOOKUP(Last_Validations[[#This Row],[Country]],First_Validations[[Country]:[FirstValidation.Country: Year]],4,FALSE),"First","Second / Last")</f>
        <v>First</v>
      </c>
    </row>
    <row r="180" spans="2:22">
      <c r="B180" s="34" t="s">
        <v>2172</v>
      </c>
      <c r="C180" s="34" t="s">
        <v>1941</v>
      </c>
      <c r="D180" s="34" t="s">
        <v>1634</v>
      </c>
      <c r="E180" s="34">
        <v>1</v>
      </c>
      <c r="F180" s="34">
        <v>59</v>
      </c>
      <c r="G180" s="34" t="s">
        <v>1941</v>
      </c>
      <c r="H180" s="34" t="s">
        <v>1635</v>
      </c>
      <c r="I180" s="34" t="s">
        <v>1634</v>
      </c>
      <c r="J180" s="34" t="s">
        <v>1942</v>
      </c>
      <c r="K180" s="34" t="s">
        <v>1943</v>
      </c>
      <c r="L180" s="34">
        <v>2018</v>
      </c>
      <c r="M180" s="34">
        <v>2018</v>
      </c>
      <c r="N180" s="34" t="s">
        <v>1767</v>
      </c>
      <c r="O180" s="34" t="s">
        <v>1801</v>
      </c>
      <c r="P180" s="34">
        <v>5</v>
      </c>
      <c r="Q180" s="34" t="s">
        <v>1768</v>
      </c>
      <c r="R180" s="34" t="s">
        <v>1959</v>
      </c>
      <c r="S180" s="34" t="s">
        <v>1945</v>
      </c>
      <c r="T180" s="34" t="s">
        <v>1636</v>
      </c>
      <c r="U180" s="34" t="s">
        <v>1946</v>
      </c>
      <c r="V180" s="36" t="str">
        <f>IF(Last_Validations[[#This Row],[Country: Year]]=VLOOKUP(Last_Validations[[#This Row],[Country]],First_Validations[[Country]:[FirstValidation.Country: Year]],4,FALSE),"First","Second / Last")</f>
        <v>First</v>
      </c>
    </row>
    <row r="181" spans="2:22">
      <c r="B181" s="34" t="s">
        <v>2167</v>
      </c>
      <c r="C181" s="34" t="s">
        <v>1941</v>
      </c>
      <c r="D181" s="34" t="s">
        <v>1634</v>
      </c>
      <c r="E181" s="34">
        <v>1</v>
      </c>
      <c r="F181" s="34">
        <v>59</v>
      </c>
      <c r="G181" s="34" t="s">
        <v>1941</v>
      </c>
      <c r="H181" s="34" t="s">
        <v>1635</v>
      </c>
      <c r="I181" s="34" t="s">
        <v>1634</v>
      </c>
      <c r="J181" s="34" t="s">
        <v>1942</v>
      </c>
      <c r="K181" s="34" t="s">
        <v>1943</v>
      </c>
      <c r="L181" s="34">
        <v>2018</v>
      </c>
      <c r="M181" s="34">
        <v>2018</v>
      </c>
      <c r="N181" s="34" t="s">
        <v>1767</v>
      </c>
      <c r="O181" s="34" t="s">
        <v>1802</v>
      </c>
      <c r="P181" s="34">
        <v>5</v>
      </c>
      <c r="Q181" s="34" t="s">
        <v>1768</v>
      </c>
      <c r="R181" s="34" t="s">
        <v>1960</v>
      </c>
      <c r="S181" s="34" t="s">
        <v>1945</v>
      </c>
      <c r="T181" s="34" t="s">
        <v>1636</v>
      </c>
      <c r="U181" s="34" t="s">
        <v>1946</v>
      </c>
      <c r="V181" s="36" t="str">
        <f>IF(Last_Validations[[#This Row],[Country: Year]]=VLOOKUP(Last_Validations[[#This Row],[Country]],First_Validations[[Country]:[FirstValidation.Country: Year]],4,FALSE),"First","Second / Last")</f>
        <v>First</v>
      </c>
    </row>
    <row r="182" spans="2:22">
      <c r="B182" s="34" t="s">
        <v>2165</v>
      </c>
      <c r="C182" s="34" t="s">
        <v>1941</v>
      </c>
      <c r="D182" s="34" t="s">
        <v>1634</v>
      </c>
      <c r="E182" s="34">
        <v>1</v>
      </c>
      <c r="F182" s="34">
        <v>59</v>
      </c>
      <c r="G182" s="34" t="s">
        <v>1941</v>
      </c>
      <c r="H182" s="34" t="s">
        <v>1635</v>
      </c>
      <c r="I182" s="34" t="s">
        <v>1634</v>
      </c>
      <c r="J182" s="34" t="s">
        <v>1942</v>
      </c>
      <c r="K182" s="34" t="s">
        <v>1943</v>
      </c>
      <c r="L182" s="34">
        <v>2018</v>
      </c>
      <c r="M182" s="34">
        <v>2018</v>
      </c>
      <c r="N182" s="34" t="s">
        <v>1767</v>
      </c>
      <c r="O182" s="34" t="s">
        <v>1789</v>
      </c>
      <c r="P182" s="34">
        <v>4</v>
      </c>
      <c r="Q182" s="34" t="s">
        <v>1767</v>
      </c>
      <c r="R182" s="34" t="s">
        <v>1949</v>
      </c>
      <c r="S182" s="34" t="s">
        <v>1945</v>
      </c>
      <c r="T182" s="34" t="s">
        <v>1636</v>
      </c>
      <c r="U182" s="34" t="s">
        <v>1946</v>
      </c>
      <c r="V182" s="36" t="str">
        <f>IF(Last_Validations[[#This Row],[Country: Year]]=VLOOKUP(Last_Validations[[#This Row],[Country]],First_Validations[[Country]:[FirstValidation.Country: Year]],4,FALSE),"First","Second / Last")</f>
        <v>First</v>
      </c>
    </row>
    <row r="183" spans="2:22">
      <c r="B183" s="34" t="s">
        <v>2164</v>
      </c>
      <c r="C183" s="34" t="s">
        <v>1941</v>
      </c>
      <c r="D183" s="34" t="s">
        <v>1634</v>
      </c>
      <c r="E183" s="34">
        <v>1</v>
      </c>
      <c r="F183" s="34">
        <v>59</v>
      </c>
      <c r="G183" s="34" t="s">
        <v>1941</v>
      </c>
      <c r="H183" s="34" t="s">
        <v>1635</v>
      </c>
      <c r="I183" s="34" t="s">
        <v>1634</v>
      </c>
      <c r="J183" s="34" t="s">
        <v>1942</v>
      </c>
      <c r="K183" s="34" t="s">
        <v>1943</v>
      </c>
      <c r="L183" s="34">
        <v>2018</v>
      </c>
      <c r="M183" s="34">
        <v>2018</v>
      </c>
      <c r="N183" s="34" t="s">
        <v>1767</v>
      </c>
      <c r="O183" s="34" t="s">
        <v>1790</v>
      </c>
      <c r="P183" s="34">
        <v>5</v>
      </c>
      <c r="Q183" s="34" t="s">
        <v>1768</v>
      </c>
      <c r="R183" s="34" t="s">
        <v>1950</v>
      </c>
      <c r="S183" s="34" t="s">
        <v>1945</v>
      </c>
      <c r="T183" s="34" t="s">
        <v>1636</v>
      </c>
      <c r="U183" s="34" t="s">
        <v>1946</v>
      </c>
      <c r="V183" s="36" t="str">
        <f>IF(Last_Validations[[#This Row],[Country: Year]]=VLOOKUP(Last_Validations[[#This Row],[Country]],First_Validations[[Country]:[FirstValidation.Country: Year]],4,FALSE),"First","Second / Last")</f>
        <v>First</v>
      </c>
    </row>
    <row r="184" spans="2:22">
      <c r="B184" s="34" t="s">
        <v>2163</v>
      </c>
      <c r="C184" s="34" t="s">
        <v>1941</v>
      </c>
      <c r="D184" s="34" t="s">
        <v>1634</v>
      </c>
      <c r="E184" s="34">
        <v>1</v>
      </c>
      <c r="F184" s="34">
        <v>59</v>
      </c>
      <c r="G184" s="34" t="s">
        <v>1941</v>
      </c>
      <c r="H184" s="34" t="s">
        <v>1635</v>
      </c>
      <c r="I184" s="34" t="s">
        <v>1634</v>
      </c>
      <c r="J184" s="34" t="s">
        <v>1942</v>
      </c>
      <c r="K184" s="34" t="s">
        <v>1943</v>
      </c>
      <c r="L184" s="34">
        <v>2018</v>
      </c>
      <c r="M184" s="34">
        <v>2018</v>
      </c>
      <c r="N184" s="34" t="s">
        <v>1767</v>
      </c>
      <c r="O184" s="34" t="s">
        <v>1787</v>
      </c>
      <c r="P184" s="34">
        <v>5</v>
      </c>
      <c r="Q184" s="34" t="s">
        <v>1768</v>
      </c>
      <c r="R184" s="34" t="s">
        <v>1947</v>
      </c>
      <c r="S184" s="34" t="s">
        <v>1945</v>
      </c>
      <c r="T184" s="34" t="s">
        <v>1636</v>
      </c>
      <c r="U184" s="34" t="s">
        <v>1946</v>
      </c>
      <c r="V184" s="36" t="str">
        <f>IF(Last_Validations[[#This Row],[Country: Year]]=VLOOKUP(Last_Validations[[#This Row],[Country]],First_Validations[[Country]:[FirstValidation.Country: Year]],4,FALSE),"First","Second / Last")</f>
        <v>First</v>
      </c>
    </row>
    <row r="185" spans="2:22">
      <c r="B185" s="34" t="s">
        <v>2162</v>
      </c>
      <c r="C185" s="34" t="s">
        <v>1941</v>
      </c>
      <c r="D185" s="34" t="s">
        <v>1634</v>
      </c>
      <c r="E185" s="34">
        <v>1</v>
      </c>
      <c r="F185" s="34">
        <v>59</v>
      </c>
      <c r="G185" s="34" t="s">
        <v>1941</v>
      </c>
      <c r="H185" s="34" t="s">
        <v>1635</v>
      </c>
      <c r="I185" s="34" t="s">
        <v>1634</v>
      </c>
      <c r="J185" s="34" t="s">
        <v>1942</v>
      </c>
      <c r="K185" s="34" t="s">
        <v>1943</v>
      </c>
      <c r="L185" s="34">
        <v>2018</v>
      </c>
      <c r="M185" s="34">
        <v>2018</v>
      </c>
      <c r="N185" s="34" t="s">
        <v>1767</v>
      </c>
      <c r="O185" s="34" t="s">
        <v>1788</v>
      </c>
      <c r="P185" s="34">
        <v>4</v>
      </c>
      <c r="Q185" s="34" t="s">
        <v>1767</v>
      </c>
      <c r="R185" s="34" t="s">
        <v>1948</v>
      </c>
      <c r="S185" s="34" t="s">
        <v>1945</v>
      </c>
      <c r="T185" s="34" t="s">
        <v>1636</v>
      </c>
      <c r="U185" s="34" t="s">
        <v>1946</v>
      </c>
      <c r="V185" s="36" t="str">
        <f>IF(Last_Validations[[#This Row],[Country: Year]]=VLOOKUP(Last_Validations[[#This Row],[Country]],First_Validations[[Country]:[FirstValidation.Country: Year]],4,FALSE),"First","Second / Last")</f>
        <v>First</v>
      </c>
    </row>
    <row r="186" spans="2:22">
      <c r="B186" s="34" t="s">
        <v>2174</v>
      </c>
      <c r="C186" s="34" t="s">
        <v>1941</v>
      </c>
      <c r="D186" s="34" t="s">
        <v>1634</v>
      </c>
      <c r="E186" s="34">
        <v>1</v>
      </c>
      <c r="F186" s="34">
        <v>59</v>
      </c>
      <c r="G186" s="34" t="s">
        <v>1941</v>
      </c>
      <c r="H186" s="34" t="s">
        <v>1635</v>
      </c>
      <c r="I186" s="34" t="s">
        <v>1634</v>
      </c>
      <c r="J186" s="34" t="s">
        <v>1942</v>
      </c>
      <c r="K186" s="34" t="s">
        <v>1943</v>
      </c>
      <c r="L186" s="34">
        <v>2018</v>
      </c>
      <c r="M186" s="34">
        <v>2018</v>
      </c>
      <c r="N186" s="34" t="s">
        <v>1767</v>
      </c>
      <c r="O186" s="34" t="s">
        <v>1793</v>
      </c>
      <c r="P186" s="34">
        <v>4</v>
      </c>
      <c r="Q186" s="34" t="s">
        <v>1767</v>
      </c>
      <c r="R186" s="34" t="s">
        <v>1953</v>
      </c>
      <c r="S186" s="34" t="s">
        <v>1945</v>
      </c>
      <c r="T186" s="34" t="s">
        <v>1636</v>
      </c>
      <c r="U186" s="34" t="s">
        <v>1946</v>
      </c>
      <c r="V186" s="36" t="str">
        <f>IF(Last_Validations[[#This Row],[Country: Year]]=VLOOKUP(Last_Validations[[#This Row],[Country]],First_Validations[[Country]:[FirstValidation.Country: Year]],4,FALSE),"First","Second / Last")</f>
        <v>First</v>
      </c>
    </row>
    <row r="187" spans="2:22">
      <c r="B187" s="34" t="s">
        <v>2161</v>
      </c>
      <c r="C187" s="34" t="s">
        <v>1941</v>
      </c>
      <c r="D187" s="34" t="s">
        <v>1634</v>
      </c>
      <c r="E187" s="34">
        <v>1</v>
      </c>
      <c r="F187" s="34">
        <v>59</v>
      </c>
      <c r="G187" s="34" t="s">
        <v>1941</v>
      </c>
      <c r="H187" s="34" t="s">
        <v>1635</v>
      </c>
      <c r="I187" s="34" t="s">
        <v>1634</v>
      </c>
      <c r="J187" s="34" t="s">
        <v>1942</v>
      </c>
      <c r="K187" s="34" t="s">
        <v>1943</v>
      </c>
      <c r="L187" s="34">
        <v>2018</v>
      </c>
      <c r="M187" s="34">
        <v>2018</v>
      </c>
      <c r="N187" s="34" t="s">
        <v>1767</v>
      </c>
      <c r="O187" s="34" t="s">
        <v>1794</v>
      </c>
      <c r="P187" s="34">
        <v>6</v>
      </c>
      <c r="Q187" s="34" t="s">
        <v>1817</v>
      </c>
      <c r="R187" s="34" t="s">
        <v>1954</v>
      </c>
      <c r="S187" s="34" t="s">
        <v>1945</v>
      </c>
      <c r="T187" s="34" t="s">
        <v>1636</v>
      </c>
      <c r="U187" s="34" t="s">
        <v>1946</v>
      </c>
      <c r="V187" s="36" t="str">
        <f>IF(Last_Validations[[#This Row],[Country: Year]]=VLOOKUP(Last_Validations[[#This Row],[Country]],First_Validations[[Country]:[FirstValidation.Country: Year]],4,FALSE),"First","Second / Last")</f>
        <v>First</v>
      </c>
    </row>
    <row r="188" spans="2:22">
      <c r="B188" s="34" t="s">
        <v>2159</v>
      </c>
      <c r="C188" s="34" t="s">
        <v>1941</v>
      </c>
      <c r="D188" s="34" t="s">
        <v>1634</v>
      </c>
      <c r="E188" s="34">
        <v>1</v>
      </c>
      <c r="F188" s="34">
        <v>59</v>
      </c>
      <c r="G188" s="34" t="s">
        <v>1941</v>
      </c>
      <c r="H188" s="34" t="s">
        <v>1635</v>
      </c>
      <c r="I188" s="34" t="s">
        <v>1634</v>
      </c>
      <c r="J188" s="34" t="s">
        <v>1942</v>
      </c>
      <c r="K188" s="34" t="s">
        <v>1943</v>
      </c>
      <c r="L188" s="34">
        <v>2018</v>
      </c>
      <c r="M188" s="34">
        <v>2018</v>
      </c>
      <c r="N188" s="34" t="s">
        <v>1767</v>
      </c>
      <c r="O188" s="34" t="s">
        <v>1791</v>
      </c>
      <c r="P188" s="34">
        <v>6</v>
      </c>
      <c r="Q188" s="34" t="s">
        <v>1817</v>
      </c>
      <c r="R188" s="34" t="s">
        <v>1951</v>
      </c>
      <c r="S188" s="34" t="s">
        <v>1945</v>
      </c>
      <c r="T188" s="34" t="s">
        <v>1636</v>
      </c>
      <c r="U188" s="34" t="s">
        <v>1946</v>
      </c>
      <c r="V188" s="36" t="str">
        <f>IF(Last_Validations[[#This Row],[Country: Year]]=VLOOKUP(Last_Validations[[#This Row],[Country]],First_Validations[[Country]:[FirstValidation.Country: Year]],4,FALSE),"First","Second / Last")</f>
        <v>First</v>
      </c>
    </row>
    <row r="189" spans="2:22">
      <c r="B189" s="34" t="s">
        <v>2158</v>
      </c>
      <c r="C189" s="34" t="s">
        <v>1941</v>
      </c>
      <c r="D189" s="34" t="s">
        <v>1634</v>
      </c>
      <c r="E189" s="34">
        <v>1</v>
      </c>
      <c r="F189" s="34">
        <v>59</v>
      </c>
      <c r="G189" s="34" t="s">
        <v>1941</v>
      </c>
      <c r="H189" s="34" t="s">
        <v>1635</v>
      </c>
      <c r="I189" s="34" t="s">
        <v>1634</v>
      </c>
      <c r="J189" s="34" t="s">
        <v>1942</v>
      </c>
      <c r="K189" s="34" t="s">
        <v>1943</v>
      </c>
      <c r="L189" s="34">
        <v>2018</v>
      </c>
      <c r="M189" s="34">
        <v>2018</v>
      </c>
      <c r="N189" s="34" t="s">
        <v>1767</v>
      </c>
      <c r="O189" s="34" t="s">
        <v>1792</v>
      </c>
      <c r="P189" s="34">
        <v>4</v>
      </c>
      <c r="Q189" s="34" t="s">
        <v>1767</v>
      </c>
      <c r="R189" s="34" t="s">
        <v>1952</v>
      </c>
      <c r="S189" s="34" t="s">
        <v>1945</v>
      </c>
      <c r="T189" s="34" t="s">
        <v>1636</v>
      </c>
      <c r="U189" s="34" t="s">
        <v>1946</v>
      </c>
      <c r="V189" s="36" t="str">
        <f>IF(Last_Validations[[#This Row],[Country: Year]]=VLOOKUP(Last_Validations[[#This Row],[Country]],First_Validations[[Country]:[FirstValidation.Country: Year]],4,FALSE),"First","Second / Last")</f>
        <v>First</v>
      </c>
    </row>
    <row r="190" spans="2:22">
      <c r="B190" s="34" t="s">
        <v>2168</v>
      </c>
      <c r="C190" s="34" t="s">
        <v>1941</v>
      </c>
      <c r="D190" s="34" t="s">
        <v>1634</v>
      </c>
      <c r="E190" s="34">
        <v>1</v>
      </c>
      <c r="F190" s="34">
        <v>59</v>
      </c>
      <c r="G190" s="34" t="s">
        <v>1941</v>
      </c>
      <c r="H190" s="34" t="s">
        <v>1635</v>
      </c>
      <c r="I190" s="34" t="s">
        <v>1634</v>
      </c>
      <c r="J190" s="34" t="s">
        <v>1942</v>
      </c>
      <c r="K190" s="34" t="s">
        <v>1943</v>
      </c>
      <c r="L190" s="34">
        <v>2018</v>
      </c>
      <c r="M190" s="34">
        <v>2018</v>
      </c>
      <c r="N190" s="34" t="s">
        <v>1767</v>
      </c>
      <c r="O190" s="34" t="s">
        <v>1805</v>
      </c>
      <c r="P190" s="34">
        <v>5</v>
      </c>
      <c r="Q190" s="34" t="s">
        <v>1768</v>
      </c>
      <c r="R190" s="34" t="s">
        <v>1963</v>
      </c>
      <c r="S190" s="34" t="s">
        <v>1945</v>
      </c>
      <c r="T190" s="34" t="s">
        <v>1636</v>
      </c>
      <c r="U190" s="34" t="s">
        <v>1946</v>
      </c>
      <c r="V190" s="36" t="str">
        <f>IF(Last_Validations[[#This Row],[Country: Year]]=VLOOKUP(Last_Validations[[#This Row],[Country]],First_Validations[[Country]:[FirstValidation.Country: Year]],4,FALSE),"First","Second / Last")</f>
        <v>First</v>
      </c>
    </row>
    <row r="191" spans="2:22">
      <c r="B191" s="34" t="s">
        <v>2157</v>
      </c>
      <c r="C191" s="34" t="s">
        <v>1941</v>
      </c>
      <c r="D191" s="34" t="s">
        <v>1634</v>
      </c>
      <c r="E191" s="34">
        <v>1</v>
      </c>
      <c r="F191" s="34">
        <v>59</v>
      </c>
      <c r="G191" s="34" t="s">
        <v>1941</v>
      </c>
      <c r="H191" s="34" t="s">
        <v>1635</v>
      </c>
      <c r="I191" s="34" t="s">
        <v>1634</v>
      </c>
      <c r="J191" s="34" t="s">
        <v>1942</v>
      </c>
      <c r="K191" s="34" t="s">
        <v>1943</v>
      </c>
      <c r="L191" s="34">
        <v>2018</v>
      </c>
      <c r="M191" s="34">
        <v>2018</v>
      </c>
      <c r="N191" s="34" t="s">
        <v>1767</v>
      </c>
      <c r="O191" s="34" t="s">
        <v>1816</v>
      </c>
      <c r="P191" s="34">
        <v>5</v>
      </c>
      <c r="Q191" s="34" t="s">
        <v>1768</v>
      </c>
      <c r="R191" s="34" t="s">
        <v>1974</v>
      </c>
      <c r="S191" s="34" t="s">
        <v>1945</v>
      </c>
      <c r="T191" s="34" t="s">
        <v>1636</v>
      </c>
      <c r="U191" s="34" t="s">
        <v>1946</v>
      </c>
      <c r="V191" s="36" t="str">
        <f>IF(Last_Validations[[#This Row],[Country: Year]]=VLOOKUP(Last_Validations[[#This Row],[Country]],First_Validations[[Country]:[FirstValidation.Country: Year]],4,FALSE),"First","Second / Last")</f>
        <v>First</v>
      </c>
    </row>
    <row r="192" spans="2:22">
      <c r="B192" s="34" t="s">
        <v>2156</v>
      </c>
      <c r="C192" s="34" t="s">
        <v>1941</v>
      </c>
      <c r="D192" s="34" t="s">
        <v>1634</v>
      </c>
      <c r="E192" s="34">
        <v>1</v>
      </c>
      <c r="F192" s="34">
        <v>59</v>
      </c>
      <c r="G192" s="34" t="s">
        <v>1941</v>
      </c>
      <c r="H192" s="34" t="s">
        <v>1635</v>
      </c>
      <c r="I192" s="34" t="s">
        <v>1634</v>
      </c>
      <c r="J192" s="34" t="s">
        <v>1942</v>
      </c>
      <c r="K192" s="34" t="s">
        <v>1943</v>
      </c>
      <c r="L192" s="34">
        <v>2018</v>
      </c>
      <c r="M192" s="34">
        <v>2018</v>
      </c>
      <c r="N192" s="34" t="s">
        <v>1767</v>
      </c>
      <c r="O192" s="34" t="s">
        <v>1818</v>
      </c>
      <c r="P192" s="34">
        <v>4</v>
      </c>
      <c r="Q192" s="34" t="s">
        <v>1767</v>
      </c>
      <c r="R192" s="34" t="s">
        <v>1975</v>
      </c>
      <c r="S192" s="34" t="s">
        <v>1945</v>
      </c>
      <c r="T192" s="34" t="s">
        <v>1636</v>
      </c>
      <c r="U192" s="34" t="s">
        <v>1946</v>
      </c>
      <c r="V192" s="36" t="str">
        <f>IF(Last_Validations[[#This Row],[Country: Year]]=VLOOKUP(Last_Validations[[#This Row],[Country]],First_Validations[[Country]:[FirstValidation.Country: Year]],4,FALSE),"First","Second / Last")</f>
        <v>First</v>
      </c>
    </row>
    <row r="193" spans="2:22">
      <c r="B193" s="34" t="s">
        <v>2155</v>
      </c>
      <c r="C193" s="34" t="s">
        <v>1941</v>
      </c>
      <c r="D193" s="34" t="s">
        <v>1634</v>
      </c>
      <c r="E193" s="34">
        <v>1</v>
      </c>
      <c r="F193" s="34">
        <v>59</v>
      </c>
      <c r="G193" s="34" t="s">
        <v>1941</v>
      </c>
      <c r="H193" s="34" t="s">
        <v>1635</v>
      </c>
      <c r="I193" s="34" t="s">
        <v>1634</v>
      </c>
      <c r="J193" s="34" t="s">
        <v>1942</v>
      </c>
      <c r="K193" s="34" t="s">
        <v>1943</v>
      </c>
      <c r="L193" s="34">
        <v>2018</v>
      </c>
      <c r="M193" s="34">
        <v>2018</v>
      </c>
      <c r="N193" s="34" t="s">
        <v>1767</v>
      </c>
      <c r="O193" s="34" t="s">
        <v>1814</v>
      </c>
      <c r="P193" s="34">
        <v>0</v>
      </c>
      <c r="Q193" s="34" t="s">
        <v>4</v>
      </c>
      <c r="R193" s="34" t="s">
        <v>1972</v>
      </c>
      <c r="S193" s="34" t="s">
        <v>1945</v>
      </c>
      <c r="T193" s="34" t="s">
        <v>1636</v>
      </c>
      <c r="U193" s="34" t="s">
        <v>1946</v>
      </c>
      <c r="V193" s="36" t="str">
        <f>IF(Last_Validations[[#This Row],[Country: Year]]=VLOOKUP(Last_Validations[[#This Row],[Country]],First_Validations[[Country]:[FirstValidation.Country: Year]],4,FALSE),"First","Second / Last")</f>
        <v>First</v>
      </c>
    </row>
    <row r="194" spans="2:22">
      <c r="B194" s="34" t="s">
        <v>2154</v>
      </c>
      <c r="C194" s="34" t="s">
        <v>1941</v>
      </c>
      <c r="D194" s="34" t="s">
        <v>1634</v>
      </c>
      <c r="E194" s="34">
        <v>1</v>
      </c>
      <c r="F194" s="34">
        <v>59</v>
      </c>
      <c r="G194" s="34" t="s">
        <v>1941</v>
      </c>
      <c r="H194" s="34" t="s">
        <v>1635</v>
      </c>
      <c r="I194" s="34" t="s">
        <v>1634</v>
      </c>
      <c r="J194" s="34" t="s">
        <v>1942</v>
      </c>
      <c r="K194" s="34" t="s">
        <v>1943</v>
      </c>
      <c r="L194" s="34">
        <v>2018</v>
      </c>
      <c r="M194" s="34">
        <v>2018</v>
      </c>
      <c r="N194" s="34" t="s">
        <v>1767</v>
      </c>
      <c r="O194" s="34" t="s">
        <v>1815</v>
      </c>
      <c r="P194" s="34">
        <v>3</v>
      </c>
      <c r="Q194" s="34" t="s">
        <v>1798</v>
      </c>
      <c r="R194" s="34" t="s">
        <v>1973</v>
      </c>
      <c r="S194" s="34" t="s">
        <v>1945</v>
      </c>
      <c r="T194" s="34" t="s">
        <v>1636</v>
      </c>
      <c r="U194" s="34" t="s">
        <v>1946</v>
      </c>
      <c r="V194" s="36" t="str">
        <f>IF(Last_Validations[[#This Row],[Country: Year]]=VLOOKUP(Last_Validations[[#This Row],[Country]],First_Validations[[Country]:[FirstValidation.Country: Year]],4,FALSE),"First","Second / Last")</f>
        <v>First</v>
      </c>
    </row>
    <row r="195" spans="2:22">
      <c r="B195" s="34" t="s">
        <v>2153</v>
      </c>
      <c r="C195" s="34" t="s">
        <v>1941</v>
      </c>
      <c r="D195" s="34" t="s">
        <v>1634</v>
      </c>
      <c r="E195" s="34">
        <v>1</v>
      </c>
      <c r="F195" s="34">
        <v>59</v>
      </c>
      <c r="G195" s="34" t="s">
        <v>1941</v>
      </c>
      <c r="H195" s="34" t="s">
        <v>1635</v>
      </c>
      <c r="I195" s="34" t="s">
        <v>1634</v>
      </c>
      <c r="J195" s="34" t="s">
        <v>1942</v>
      </c>
      <c r="K195" s="34" t="s">
        <v>1943</v>
      </c>
      <c r="L195" s="34">
        <v>2018</v>
      </c>
      <c r="M195" s="34">
        <v>2018</v>
      </c>
      <c r="N195" s="34" t="s">
        <v>1767</v>
      </c>
      <c r="O195" s="34" t="s">
        <v>1821</v>
      </c>
      <c r="P195" s="34">
        <v>5</v>
      </c>
      <c r="Q195" s="34" t="s">
        <v>1768</v>
      </c>
      <c r="R195" s="34" t="s">
        <v>1978</v>
      </c>
      <c r="S195" s="34" t="s">
        <v>1945</v>
      </c>
      <c r="T195" s="34" t="s">
        <v>1636</v>
      </c>
      <c r="U195" s="34" t="s">
        <v>1946</v>
      </c>
      <c r="V195" s="36" t="str">
        <f>IF(Last_Validations[[#This Row],[Country: Year]]=VLOOKUP(Last_Validations[[#This Row],[Country]],First_Validations[[Country]:[FirstValidation.Country: Year]],4,FALSE),"First","Second / Last")</f>
        <v>First</v>
      </c>
    </row>
    <row r="196" spans="2:22">
      <c r="B196" s="34" t="s">
        <v>2141</v>
      </c>
      <c r="C196" s="34" t="s">
        <v>1941</v>
      </c>
      <c r="D196" s="34" t="s">
        <v>1634</v>
      </c>
      <c r="E196" s="34">
        <v>1</v>
      </c>
      <c r="F196" s="34">
        <v>59</v>
      </c>
      <c r="G196" s="34" t="s">
        <v>1941</v>
      </c>
      <c r="H196" s="34" t="s">
        <v>1635</v>
      </c>
      <c r="I196" s="34" t="s">
        <v>1634</v>
      </c>
      <c r="J196" s="34" t="s">
        <v>1942</v>
      </c>
      <c r="K196" s="34" t="s">
        <v>1943</v>
      </c>
      <c r="L196" s="34">
        <v>2018</v>
      </c>
      <c r="M196" s="34">
        <v>2018</v>
      </c>
      <c r="N196" s="34" t="s">
        <v>1767</v>
      </c>
      <c r="O196" s="34" t="s">
        <v>1822</v>
      </c>
      <c r="P196" s="34">
        <v>4</v>
      </c>
      <c r="Q196" s="34" t="s">
        <v>1767</v>
      </c>
      <c r="R196" s="34" t="s">
        <v>1</v>
      </c>
      <c r="S196" s="34" t="s">
        <v>1945</v>
      </c>
      <c r="T196" s="34" t="s">
        <v>1636</v>
      </c>
      <c r="U196" s="34" t="s">
        <v>1946</v>
      </c>
      <c r="V196" s="36" t="str">
        <f>IF(Last_Validations[[#This Row],[Country: Year]]=VLOOKUP(Last_Validations[[#This Row],[Country]],First_Validations[[Country]:[FirstValidation.Country: Year]],4,FALSE),"First","Second / Last")</f>
        <v>First</v>
      </c>
    </row>
    <row r="197" spans="2:22">
      <c r="B197" s="34" t="s">
        <v>2151</v>
      </c>
      <c r="C197" s="34" t="s">
        <v>1941</v>
      </c>
      <c r="D197" s="34" t="s">
        <v>1634</v>
      </c>
      <c r="E197" s="34">
        <v>1</v>
      </c>
      <c r="F197" s="34">
        <v>59</v>
      </c>
      <c r="G197" s="34" t="s">
        <v>1941</v>
      </c>
      <c r="H197" s="34" t="s">
        <v>1635</v>
      </c>
      <c r="I197" s="34" t="s">
        <v>1634</v>
      </c>
      <c r="J197" s="34" t="s">
        <v>1942</v>
      </c>
      <c r="K197" s="34" t="s">
        <v>1943</v>
      </c>
      <c r="L197" s="34">
        <v>2018</v>
      </c>
      <c r="M197" s="34">
        <v>2018</v>
      </c>
      <c r="N197" s="34" t="s">
        <v>1767</v>
      </c>
      <c r="O197" s="34" t="s">
        <v>1819</v>
      </c>
      <c r="P197" s="34">
        <v>1</v>
      </c>
      <c r="Q197" s="34" t="s">
        <v>1796</v>
      </c>
      <c r="R197" s="34" t="s">
        <v>1976</v>
      </c>
      <c r="S197" s="34" t="s">
        <v>1945</v>
      </c>
      <c r="T197" s="34" t="s">
        <v>1636</v>
      </c>
      <c r="U197" s="34" t="s">
        <v>1946</v>
      </c>
      <c r="V197" s="36" t="str">
        <f>IF(Last_Validations[[#This Row],[Country: Year]]=VLOOKUP(Last_Validations[[#This Row],[Country]],First_Validations[[Country]:[FirstValidation.Country: Year]],4,FALSE),"First","Second / Last")</f>
        <v>First</v>
      </c>
    </row>
    <row r="198" spans="2:22">
      <c r="B198" s="34" t="s">
        <v>2150</v>
      </c>
      <c r="C198" s="34" t="s">
        <v>1941</v>
      </c>
      <c r="D198" s="34" t="s">
        <v>1634</v>
      </c>
      <c r="E198" s="34">
        <v>1</v>
      </c>
      <c r="F198" s="34">
        <v>59</v>
      </c>
      <c r="G198" s="34" t="s">
        <v>1941</v>
      </c>
      <c r="H198" s="34" t="s">
        <v>1635</v>
      </c>
      <c r="I198" s="34" t="s">
        <v>1634</v>
      </c>
      <c r="J198" s="34" t="s">
        <v>1942</v>
      </c>
      <c r="K198" s="34" t="s">
        <v>1943</v>
      </c>
      <c r="L198" s="34">
        <v>2018</v>
      </c>
      <c r="M198" s="34">
        <v>2018</v>
      </c>
      <c r="N198" s="34" t="s">
        <v>1767</v>
      </c>
      <c r="O198" s="34" t="s">
        <v>1820</v>
      </c>
      <c r="P198" s="34">
        <v>4</v>
      </c>
      <c r="Q198" s="34" t="s">
        <v>1767</v>
      </c>
      <c r="R198" s="34" t="s">
        <v>1977</v>
      </c>
      <c r="S198" s="34" t="s">
        <v>1945</v>
      </c>
      <c r="T198" s="34" t="s">
        <v>1636</v>
      </c>
      <c r="U198" s="34" t="s">
        <v>1946</v>
      </c>
      <c r="V198" s="36" t="str">
        <f>IF(Last_Validations[[#This Row],[Country: Year]]=VLOOKUP(Last_Validations[[#This Row],[Country]],First_Validations[[Country]:[FirstValidation.Country: Year]],4,FALSE),"First","Second / Last")</f>
        <v>First</v>
      </c>
    </row>
    <row r="199" spans="2:22">
      <c r="B199" s="34" t="s">
        <v>2149</v>
      </c>
      <c r="C199" s="34" t="s">
        <v>1941</v>
      </c>
      <c r="D199" s="34" t="s">
        <v>1634</v>
      </c>
      <c r="E199" s="34">
        <v>1</v>
      </c>
      <c r="F199" s="34">
        <v>59</v>
      </c>
      <c r="G199" s="34" t="s">
        <v>1941</v>
      </c>
      <c r="H199" s="34" t="s">
        <v>1635</v>
      </c>
      <c r="I199" s="34" t="s">
        <v>1634</v>
      </c>
      <c r="J199" s="34" t="s">
        <v>1942</v>
      </c>
      <c r="K199" s="34" t="s">
        <v>1943</v>
      </c>
      <c r="L199" s="34">
        <v>2018</v>
      </c>
      <c r="M199" s="34">
        <v>2018</v>
      </c>
      <c r="N199" s="34" t="s">
        <v>1767</v>
      </c>
      <c r="O199" s="34" t="s">
        <v>1808</v>
      </c>
      <c r="P199" s="34">
        <v>5</v>
      </c>
      <c r="Q199" s="34" t="s">
        <v>1768</v>
      </c>
      <c r="R199" s="34" t="s">
        <v>1966</v>
      </c>
      <c r="S199" s="34" t="s">
        <v>1945</v>
      </c>
      <c r="T199" s="34" t="s">
        <v>1636</v>
      </c>
      <c r="U199" s="34" t="s">
        <v>1946</v>
      </c>
      <c r="V199" s="36" t="str">
        <f>IF(Last_Validations[[#This Row],[Country: Year]]=VLOOKUP(Last_Validations[[#This Row],[Country]],First_Validations[[Country]:[FirstValidation.Country: Year]],4,FALSE),"First","Second / Last")</f>
        <v>First</v>
      </c>
    </row>
    <row r="200" spans="2:22">
      <c r="B200" s="34" t="s">
        <v>2148</v>
      </c>
      <c r="C200" s="34" t="s">
        <v>1941</v>
      </c>
      <c r="D200" s="34" t="s">
        <v>1634</v>
      </c>
      <c r="E200" s="34">
        <v>1</v>
      </c>
      <c r="F200" s="34">
        <v>59</v>
      </c>
      <c r="G200" s="34" t="s">
        <v>1941</v>
      </c>
      <c r="H200" s="34" t="s">
        <v>1635</v>
      </c>
      <c r="I200" s="34" t="s">
        <v>1634</v>
      </c>
      <c r="J200" s="34" t="s">
        <v>1942</v>
      </c>
      <c r="K200" s="34" t="s">
        <v>1943</v>
      </c>
      <c r="L200" s="34">
        <v>2018</v>
      </c>
      <c r="M200" s="34">
        <v>2018</v>
      </c>
      <c r="N200" s="34" t="s">
        <v>1767</v>
      </c>
      <c r="O200" s="34" t="s">
        <v>1809</v>
      </c>
      <c r="P200" s="34">
        <v>5</v>
      </c>
      <c r="Q200" s="34" t="s">
        <v>1768</v>
      </c>
      <c r="R200" s="34" t="s">
        <v>1967</v>
      </c>
      <c r="S200" s="34" t="s">
        <v>1945</v>
      </c>
      <c r="T200" s="34" t="s">
        <v>1636</v>
      </c>
      <c r="U200" s="34" t="s">
        <v>1946</v>
      </c>
      <c r="V200" s="36" t="str">
        <f>IF(Last_Validations[[#This Row],[Country: Year]]=VLOOKUP(Last_Validations[[#This Row],[Country]],First_Validations[[Country]:[FirstValidation.Country: Year]],4,FALSE),"First","Second / Last")</f>
        <v>First</v>
      </c>
    </row>
    <row r="201" spans="2:22">
      <c r="B201" s="34" t="s">
        <v>2147</v>
      </c>
      <c r="C201" s="34" t="s">
        <v>1941</v>
      </c>
      <c r="D201" s="34" t="s">
        <v>1634</v>
      </c>
      <c r="E201" s="34">
        <v>1</v>
      </c>
      <c r="F201" s="34">
        <v>59</v>
      </c>
      <c r="G201" s="34" t="s">
        <v>1941</v>
      </c>
      <c r="H201" s="34" t="s">
        <v>1635</v>
      </c>
      <c r="I201" s="34" t="s">
        <v>1634</v>
      </c>
      <c r="J201" s="34" t="s">
        <v>1942</v>
      </c>
      <c r="K201" s="34" t="s">
        <v>1943</v>
      </c>
      <c r="L201" s="34">
        <v>2018</v>
      </c>
      <c r="M201" s="34">
        <v>2018</v>
      </c>
      <c r="N201" s="34" t="s">
        <v>1767</v>
      </c>
      <c r="O201" s="34" t="s">
        <v>1806</v>
      </c>
      <c r="P201" s="34">
        <v>5</v>
      </c>
      <c r="Q201" s="34" t="s">
        <v>1768</v>
      </c>
      <c r="R201" s="34" t="s">
        <v>1964</v>
      </c>
      <c r="S201" s="34" t="s">
        <v>1945</v>
      </c>
      <c r="T201" s="34" t="s">
        <v>1636</v>
      </c>
      <c r="U201" s="34" t="s">
        <v>1946</v>
      </c>
      <c r="V201" s="36" t="str">
        <f>IF(Last_Validations[[#This Row],[Country: Year]]=VLOOKUP(Last_Validations[[#This Row],[Country]],First_Validations[[Country]:[FirstValidation.Country: Year]],4,FALSE),"First","Second / Last")</f>
        <v>First</v>
      </c>
    </row>
    <row r="202" spans="2:22">
      <c r="B202" s="34" t="s">
        <v>2146</v>
      </c>
      <c r="C202" s="34" t="s">
        <v>1941</v>
      </c>
      <c r="D202" s="34" t="s">
        <v>1634</v>
      </c>
      <c r="E202" s="34">
        <v>1</v>
      </c>
      <c r="F202" s="34">
        <v>59</v>
      </c>
      <c r="G202" s="34" t="s">
        <v>1941</v>
      </c>
      <c r="H202" s="34" t="s">
        <v>1635</v>
      </c>
      <c r="I202" s="34" t="s">
        <v>1634</v>
      </c>
      <c r="J202" s="34" t="s">
        <v>1942</v>
      </c>
      <c r="K202" s="34" t="s">
        <v>1943</v>
      </c>
      <c r="L202" s="34">
        <v>2018</v>
      </c>
      <c r="M202" s="34">
        <v>2018</v>
      </c>
      <c r="N202" s="34" t="s">
        <v>1767</v>
      </c>
      <c r="O202" s="34" t="s">
        <v>1807</v>
      </c>
      <c r="P202" s="34">
        <v>3</v>
      </c>
      <c r="Q202" s="34" t="s">
        <v>1798</v>
      </c>
      <c r="R202" s="34" t="s">
        <v>1965</v>
      </c>
      <c r="S202" s="34" t="s">
        <v>1945</v>
      </c>
      <c r="T202" s="34" t="s">
        <v>1636</v>
      </c>
      <c r="U202" s="34" t="s">
        <v>1946</v>
      </c>
      <c r="V202" s="36" t="str">
        <f>IF(Last_Validations[[#This Row],[Country: Year]]=VLOOKUP(Last_Validations[[#This Row],[Country]],First_Validations[[Country]:[FirstValidation.Country: Year]],4,FALSE),"First","Second / Last")</f>
        <v>First</v>
      </c>
    </row>
    <row r="203" spans="2:22">
      <c r="B203" s="34" t="s">
        <v>2145</v>
      </c>
      <c r="C203" s="34" t="s">
        <v>1941</v>
      </c>
      <c r="D203" s="34" t="s">
        <v>1634</v>
      </c>
      <c r="E203" s="34">
        <v>1</v>
      </c>
      <c r="F203" s="34">
        <v>59</v>
      </c>
      <c r="G203" s="34" t="s">
        <v>1941</v>
      </c>
      <c r="H203" s="34" t="s">
        <v>1635</v>
      </c>
      <c r="I203" s="34" t="s">
        <v>1634</v>
      </c>
      <c r="J203" s="34" t="s">
        <v>1942</v>
      </c>
      <c r="K203" s="34" t="s">
        <v>1943</v>
      </c>
      <c r="L203" s="34">
        <v>2018</v>
      </c>
      <c r="M203" s="34">
        <v>2018</v>
      </c>
      <c r="N203" s="34" t="s">
        <v>1767</v>
      </c>
      <c r="O203" s="34" t="s">
        <v>1812</v>
      </c>
      <c r="P203" s="34">
        <v>3</v>
      </c>
      <c r="Q203" s="34" t="s">
        <v>1798</v>
      </c>
      <c r="R203" s="34" t="s">
        <v>1970</v>
      </c>
      <c r="S203" s="34" t="s">
        <v>1945</v>
      </c>
      <c r="T203" s="34" t="s">
        <v>1636</v>
      </c>
      <c r="U203" s="34" t="s">
        <v>1946</v>
      </c>
      <c r="V203" s="36" t="str">
        <f>IF(Last_Validations[[#This Row],[Country: Year]]=VLOOKUP(Last_Validations[[#This Row],[Country]],First_Validations[[Country]:[FirstValidation.Country: Year]],4,FALSE),"First","Second / Last")</f>
        <v>First</v>
      </c>
    </row>
    <row r="204" spans="2:22">
      <c r="B204" s="34" t="s">
        <v>2144</v>
      </c>
      <c r="C204" s="34" t="s">
        <v>1941</v>
      </c>
      <c r="D204" s="34" t="s">
        <v>1634</v>
      </c>
      <c r="E204" s="34">
        <v>1</v>
      </c>
      <c r="F204" s="34">
        <v>59</v>
      </c>
      <c r="G204" s="34" t="s">
        <v>1941</v>
      </c>
      <c r="H204" s="34" t="s">
        <v>1635</v>
      </c>
      <c r="I204" s="34" t="s">
        <v>1634</v>
      </c>
      <c r="J204" s="34" t="s">
        <v>1942</v>
      </c>
      <c r="K204" s="34" t="s">
        <v>1943</v>
      </c>
      <c r="L204" s="34">
        <v>2018</v>
      </c>
      <c r="M204" s="34">
        <v>2018</v>
      </c>
      <c r="N204" s="34" t="s">
        <v>1767</v>
      </c>
      <c r="O204" s="34" t="s">
        <v>1813</v>
      </c>
      <c r="P204" s="34">
        <v>1</v>
      </c>
      <c r="Q204" s="34" t="s">
        <v>1796</v>
      </c>
      <c r="R204" s="34" t="s">
        <v>1971</v>
      </c>
      <c r="S204" s="34" t="s">
        <v>1945</v>
      </c>
      <c r="T204" s="34" t="s">
        <v>1636</v>
      </c>
      <c r="U204" s="34" t="s">
        <v>1946</v>
      </c>
      <c r="V204" s="36" t="str">
        <f>IF(Last_Validations[[#This Row],[Country: Year]]=VLOOKUP(Last_Validations[[#This Row],[Country]],First_Validations[[Country]:[FirstValidation.Country: Year]],4,FALSE),"First","Second / Last")</f>
        <v>First</v>
      </c>
    </row>
    <row r="205" spans="2:22">
      <c r="B205" s="34" t="s">
        <v>2143</v>
      </c>
      <c r="C205" s="34" t="s">
        <v>1941</v>
      </c>
      <c r="D205" s="34" t="s">
        <v>1634</v>
      </c>
      <c r="E205" s="34">
        <v>1</v>
      </c>
      <c r="F205" s="34">
        <v>59</v>
      </c>
      <c r="G205" s="34" t="s">
        <v>1941</v>
      </c>
      <c r="H205" s="34" t="s">
        <v>1635</v>
      </c>
      <c r="I205" s="34" t="s">
        <v>1634</v>
      </c>
      <c r="J205" s="34" t="s">
        <v>1942</v>
      </c>
      <c r="K205" s="34" t="s">
        <v>1943</v>
      </c>
      <c r="L205" s="34">
        <v>2018</v>
      </c>
      <c r="M205" s="34">
        <v>2018</v>
      </c>
      <c r="N205" s="34" t="s">
        <v>1767</v>
      </c>
      <c r="O205" s="34" t="s">
        <v>1810</v>
      </c>
      <c r="P205" s="34">
        <v>5</v>
      </c>
      <c r="Q205" s="34" t="s">
        <v>1768</v>
      </c>
      <c r="R205" s="34" t="s">
        <v>1968</v>
      </c>
      <c r="S205" s="34" t="s">
        <v>1945</v>
      </c>
      <c r="T205" s="34" t="s">
        <v>1636</v>
      </c>
      <c r="U205" s="34" t="s">
        <v>1946</v>
      </c>
      <c r="V205" s="36" t="str">
        <f>IF(Last_Validations[[#This Row],[Country: Year]]=VLOOKUP(Last_Validations[[#This Row],[Country]],First_Validations[[Country]:[FirstValidation.Country: Year]],4,FALSE),"First","Second / Last")</f>
        <v>First</v>
      </c>
    </row>
    <row r="206" spans="2:22">
      <c r="B206" s="34" t="s">
        <v>2142</v>
      </c>
      <c r="C206" s="34" t="s">
        <v>1941</v>
      </c>
      <c r="D206" s="34" t="s">
        <v>1634</v>
      </c>
      <c r="E206" s="34">
        <v>1</v>
      </c>
      <c r="F206" s="34">
        <v>59</v>
      </c>
      <c r="G206" s="34" t="s">
        <v>1941</v>
      </c>
      <c r="H206" s="34" t="s">
        <v>1635</v>
      </c>
      <c r="I206" s="34" t="s">
        <v>1634</v>
      </c>
      <c r="J206" s="34" t="s">
        <v>1942</v>
      </c>
      <c r="K206" s="34" t="s">
        <v>1943</v>
      </c>
      <c r="L206" s="34">
        <v>2018</v>
      </c>
      <c r="M206" s="34">
        <v>2018</v>
      </c>
      <c r="N206" s="34" t="s">
        <v>1767</v>
      </c>
      <c r="O206" s="34" t="s">
        <v>1811</v>
      </c>
      <c r="P206" s="34">
        <v>5</v>
      </c>
      <c r="Q206" s="34" t="s">
        <v>1768</v>
      </c>
      <c r="R206" s="34" t="s">
        <v>1969</v>
      </c>
      <c r="S206" s="34" t="s">
        <v>1945</v>
      </c>
      <c r="T206" s="34" t="s">
        <v>1636</v>
      </c>
      <c r="U206" s="34" t="s">
        <v>1946</v>
      </c>
      <c r="V206" s="36" t="str">
        <f>IF(Last_Validations[[#This Row],[Country: Year]]=VLOOKUP(Last_Validations[[#This Row],[Country]],First_Validations[[Country]:[FirstValidation.Country: Year]],4,FALSE),"First","Second / Last")</f>
        <v>First</v>
      </c>
    </row>
    <row r="207" spans="2:22">
      <c r="B207" s="34" t="s">
        <v>2176</v>
      </c>
      <c r="C207" s="34" t="s">
        <v>920</v>
      </c>
      <c r="D207" s="34" t="s">
        <v>1469</v>
      </c>
      <c r="E207" s="34">
        <v>1</v>
      </c>
      <c r="F207" s="34">
        <v>33</v>
      </c>
      <c r="G207" s="34" t="s">
        <v>920</v>
      </c>
      <c r="H207" s="34" t="s">
        <v>1470</v>
      </c>
      <c r="I207" s="34" t="s">
        <v>1469</v>
      </c>
      <c r="J207" s="34" t="s">
        <v>921</v>
      </c>
      <c r="K207" s="34" t="s">
        <v>922</v>
      </c>
      <c r="L207" s="34">
        <v>2018</v>
      </c>
      <c r="M207" s="34">
        <v>2018</v>
      </c>
      <c r="N207" s="34" t="s">
        <v>1768</v>
      </c>
      <c r="O207" s="34" t="s">
        <v>1812</v>
      </c>
      <c r="P207" s="34">
        <v>6</v>
      </c>
      <c r="Q207" s="34" t="s">
        <v>1817</v>
      </c>
      <c r="R207" s="34" t="s">
        <v>948</v>
      </c>
      <c r="S207" s="34" t="s">
        <v>1862</v>
      </c>
      <c r="T207" s="34" t="s">
        <v>1472</v>
      </c>
      <c r="U207" s="34" t="s">
        <v>1863</v>
      </c>
      <c r="V207" s="36" t="str">
        <f>IF(Last_Validations[[#This Row],[Country: Year]]=VLOOKUP(Last_Validations[[#This Row],[Country]],First_Validations[[Country]:[FirstValidation.Country: Year]],4,FALSE),"First","Second / Last")</f>
        <v>First</v>
      </c>
    </row>
    <row r="208" spans="2:22">
      <c r="B208" s="34" t="s">
        <v>2181</v>
      </c>
      <c r="C208" s="34" t="s">
        <v>920</v>
      </c>
      <c r="D208" s="34" t="s">
        <v>1469</v>
      </c>
      <c r="E208" s="34">
        <v>1</v>
      </c>
      <c r="F208" s="34">
        <v>33</v>
      </c>
      <c r="G208" s="34" t="s">
        <v>920</v>
      </c>
      <c r="H208" s="34" t="s">
        <v>1470</v>
      </c>
      <c r="I208" s="34" t="s">
        <v>1469</v>
      </c>
      <c r="J208" s="34" t="s">
        <v>921</v>
      </c>
      <c r="K208" s="34" t="s">
        <v>922</v>
      </c>
      <c r="L208" s="34">
        <v>2018</v>
      </c>
      <c r="M208" s="34">
        <v>2018</v>
      </c>
      <c r="N208" s="34" t="s">
        <v>1768</v>
      </c>
      <c r="O208" s="34" t="s">
        <v>1811</v>
      </c>
      <c r="P208" s="34">
        <v>5</v>
      </c>
      <c r="Q208" s="34" t="s">
        <v>1768</v>
      </c>
      <c r="R208" s="34" t="s">
        <v>947</v>
      </c>
      <c r="S208" s="34" t="s">
        <v>1862</v>
      </c>
      <c r="T208" s="34" t="s">
        <v>1472</v>
      </c>
      <c r="U208" s="34" t="s">
        <v>1863</v>
      </c>
      <c r="V208" s="36" t="str">
        <f>IF(Last_Validations[[#This Row],[Country: Year]]=VLOOKUP(Last_Validations[[#This Row],[Country]],First_Validations[[Country]:[FirstValidation.Country: Year]],4,FALSE),"First","Second / Last")</f>
        <v>First</v>
      </c>
    </row>
    <row r="209" spans="2:22">
      <c r="B209" s="34" t="s">
        <v>2175</v>
      </c>
      <c r="C209" s="34" t="s">
        <v>920</v>
      </c>
      <c r="D209" s="34" t="s">
        <v>1469</v>
      </c>
      <c r="E209" s="34">
        <v>1</v>
      </c>
      <c r="F209" s="34">
        <v>33</v>
      </c>
      <c r="G209" s="34" t="s">
        <v>920</v>
      </c>
      <c r="H209" s="34" t="s">
        <v>1470</v>
      </c>
      <c r="I209" s="34" t="s">
        <v>1469</v>
      </c>
      <c r="J209" s="34" t="s">
        <v>921</v>
      </c>
      <c r="K209" s="34" t="s">
        <v>922</v>
      </c>
      <c r="L209" s="34">
        <v>2018</v>
      </c>
      <c r="M209" s="34">
        <v>2018</v>
      </c>
      <c r="N209" s="34" t="s">
        <v>1768</v>
      </c>
      <c r="O209" s="34" t="s">
        <v>1813</v>
      </c>
      <c r="P209" s="34">
        <v>6</v>
      </c>
      <c r="Q209" s="34" t="s">
        <v>1817</v>
      </c>
      <c r="R209" s="34" t="s">
        <v>949</v>
      </c>
      <c r="S209" s="34" t="s">
        <v>1862</v>
      </c>
      <c r="T209" s="34" t="s">
        <v>1472</v>
      </c>
      <c r="U209" s="34" t="s">
        <v>1863</v>
      </c>
      <c r="V209" s="36" t="str">
        <f>IF(Last_Validations[[#This Row],[Country: Year]]=VLOOKUP(Last_Validations[[#This Row],[Country]],First_Validations[[Country]:[FirstValidation.Country: Year]],4,FALSE),"First","Second / Last")</f>
        <v>First</v>
      </c>
    </row>
    <row r="210" spans="2:22">
      <c r="B210" s="34" t="s">
        <v>2178</v>
      </c>
      <c r="C210" s="34" t="s">
        <v>920</v>
      </c>
      <c r="D210" s="34" t="s">
        <v>1469</v>
      </c>
      <c r="E210" s="34">
        <v>1</v>
      </c>
      <c r="F210" s="34">
        <v>33</v>
      </c>
      <c r="G210" s="34" t="s">
        <v>920</v>
      </c>
      <c r="H210" s="34" t="s">
        <v>1470</v>
      </c>
      <c r="I210" s="34" t="s">
        <v>1469</v>
      </c>
      <c r="J210" s="34" t="s">
        <v>921</v>
      </c>
      <c r="K210" s="34" t="s">
        <v>922</v>
      </c>
      <c r="L210" s="34">
        <v>2018</v>
      </c>
      <c r="M210" s="34">
        <v>2018</v>
      </c>
      <c r="N210" s="34" t="s">
        <v>1768</v>
      </c>
      <c r="O210" s="34" t="s">
        <v>1814</v>
      </c>
      <c r="P210" s="34">
        <v>5</v>
      </c>
      <c r="Q210" s="34" t="s">
        <v>1768</v>
      </c>
      <c r="R210" s="34" t="s">
        <v>950</v>
      </c>
      <c r="S210" s="34" t="s">
        <v>1862</v>
      </c>
      <c r="T210" s="34" t="s">
        <v>1472</v>
      </c>
      <c r="U210" s="34" t="s">
        <v>1863</v>
      </c>
      <c r="V210" s="36" t="str">
        <f>IF(Last_Validations[[#This Row],[Country: Year]]=VLOOKUP(Last_Validations[[#This Row],[Country]],First_Validations[[Country]:[FirstValidation.Country: Year]],4,FALSE),"First","Second / Last")</f>
        <v>First</v>
      </c>
    </row>
    <row r="211" spans="2:22">
      <c r="B211" s="34" t="s">
        <v>2180</v>
      </c>
      <c r="C211" s="34" t="s">
        <v>920</v>
      </c>
      <c r="D211" s="34" t="s">
        <v>1469</v>
      </c>
      <c r="E211" s="34">
        <v>1</v>
      </c>
      <c r="F211" s="34">
        <v>33</v>
      </c>
      <c r="G211" s="34" t="s">
        <v>920</v>
      </c>
      <c r="H211" s="34" t="s">
        <v>1470</v>
      </c>
      <c r="I211" s="34" t="s">
        <v>1469</v>
      </c>
      <c r="J211" s="34" t="s">
        <v>921</v>
      </c>
      <c r="K211" s="34" t="s">
        <v>922</v>
      </c>
      <c r="L211" s="34">
        <v>2018</v>
      </c>
      <c r="M211" s="34">
        <v>2018</v>
      </c>
      <c r="N211" s="34" t="s">
        <v>1768</v>
      </c>
      <c r="O211" s="34" t="s">
        <v>1808</v>
      </c>
      <c r="P211" s="34">
        <v>5</v>
      </c>
      <c r="Q211" s="34" t="s">
        <v>1768</v>
      </c>
      <c r="R211" s="34" t="s">
        <v>944</v>
      </c>
      <c r="S211" s="34" t="s">
        <v>1862</v>
      </c>
      <c r="T211" s="34" t="s">
        <v>1472</v>
      </c>
      <c r="U211" s="34" t="s">
        <v>1863</v>
      </c>
      <c r="V211" s="36" t="str">
        <f>IF(Last_Validations[[#This Row],[Country: Year]]=VLOOKUP(Last_Validations[[#This Row],[Country]],First_Validations[[Country]:[FirstValidation.Country: Year]],4,FALSE),"First","Second / Last")</f>
        <v>First</v>
      </c>
    </row>
    <row r="212" spans="2:22">
      <c r="B212" s="34" t="s">
        <v>2202</v>
      </c>
      <c r="C212" s="34" t="s">
        <v>920</v>
      </c>
      <c r="D212" s="34" t="s">
        <v>1469</v>
      </c>
      <c r="E212" s="34">
        <v>1</v>
      </c>
      <c r="F212" s="34">
        <v>33</v>
      </c>
      <c r="G212" s="34" t="s">
        <v>920</v>
      </c>
      <c r="H212" s="34" t="s">
        <v>1470</v>
      </c>
      <c r="I212" s="34" t="s">
        <v>1469</v>
      </c>
      <c r="J212" s="34" t="s">
        <v>921</v>
      </c>
      <c r="K212" s="34" t="s">
        <v>922</v>
      </c>
      <c r="L212" s="34">
        <v>2018</v>
      </c>
      <c r="M212" s="34">
        <v>2018</v>
      </c>
      <c r="N212" s="34" t="s">
        <v>1768</v>
      </c>
      <c r="O212" s="34" t="s">
        <v>1807</v>
      </c>
      <c r="P212" s="34">
        <v>5</v>
      </c>
      <c r="Q212" s="34" t="s">
        <v>1768</v>
      </c>
      <c r="R212" s="34" t="s">
        <v>943</v>
      </c>
      <c r="S212" s="34" t="s">
        <v>1862</v>
      </c>
      <c r="T212" s="34" t="s">
        <v>1472</v>
      </c>
      <c r="U212" s="34" t="s">
        <v>1863</v>
      </c>
      <c r="V212" s="36" t="str">
        <f>IF(Last_Validations[[#This Row],[Country: Year]]=VLOOKUP(Last_Validations[[#This Row],[Country]],First_Validations[[Country]:[FirstValidation.Country: Year]],4,FALSE),"First","Second / Last")</f>
        <v>First</v>
      </c>
    </row>
    <row r="213" spans="2:22">
      <c r="B213" s="34" t="s">
        <v>2182</v>
      </c>
      <c r="C213" s="34" t="s">
        <v>920</v>
      </c>
      <c r="D213" s="34" t="s">
        <v>1469</v>
      </c>
      <c r="E213" s="34">
        <v>1</v>
      </c>
      <c r="F213" s="34">
        <v>33</v>
      </c>
      <c r="G213" s="34" t="s">
        <v>920</v>
      </c>
      <c r="H213" s="34" t="s">
        <v>1470</v>
      </c>
      <c r="I213" s="34" t="s">
        <v>1469</v>
      </c>
      <c r="J213" s="34" t="s">
        <v>921</v>
      </c>
      <c r="K213" s="34" t="s">
        <v>922</v>
      </c>
      <c r="L213" s="34">
        <v>2018</v>
      </c>
      <c r="M213" s="34">
        <v>2018</v>
      </c>
      <c r="N213" s="34" t="s">
        <v>1768</v>
      </c>
      <c r="O213" s="34" t="s">
        <v>1810</v>
      </c>
      <c r="P213" s="34">
        <v>5</v>
      </c>
      <c r="Q213" s="34" t="s">
        <v>1768</v>
      </c>
      <c r="R213" s="34" t="s">
        <v>946</v>
      </c>
      <c r="S213" s="34" t="s">
        <v>1862</v>
      </c>
      <c r="T213" s="34" t="s">
        <v>1472</v>
      </c>
      <c r="U213" s="34" t="s">
        <v>1863</v>
      </c>
      <c r="V213" s="36" t="str">
        <f>IF(Last_Validations[[#This Row],[Country: Year]]=VLOOKUP(Last_Validations[[#This Row],[Country]],First_Validations[[Country]:[FirstValidation.Country: Year]],4,FALSE),"First","Second / Last")</f>
        <v>First</v>
      </c>
    </row>
    <row r="214" spans="2:22">
      <c r="B214" s="34" t="s">
        <v>2179</v>
      </c>
      <c r="C214" s="34" t="s">
        <v>920</v>
      </c>
      <c r="D214" s="34" t="s">
        <v>1469</v>
      </c>
      <c r="E214" s="34">
        <v>1</v>
      </c>
      <c r="F214" s="34">
        <v>33</v>
      </c>
      <c r="G214" s="34" t="s">
        <v>920</v>
      </c>
      <c r="H214" s="34" t="s">
        <v>1470</v>
      </c>
      <c r="I214" s="34" t="s">
        <v>1469</v>
      </c>
      <c r="J214" s="34" t="s">
        <v>921</v>
      </c>
      <c r="K214" s="34" t="s">
        <v>922</v>
      </c>
      <c r="L214" s="34">
        <v>2018</v>
      </c>
      <c r="M214" s="34">
        <v>2018</v>
      </c>
      <c r="N214" s="34" t="s">
        <v>1768</v>
      </c>
      <c r="O214" s="34" t="s">
        <v>1809</v>
      </c>
      <c r="P214" s="34">
        <v>5</v>
      </c>
      <c r="Q214" s="34" t="s">
        <v>1768</v>
      </c>
      <c r="R214" s="34" t="s">
        <v>945</v>
      </c>
      <c r="S214" s="34" t="s">
        <v>1862</v>
      </c>
      <c r="T214" s="34" t="s">
        <v>1472</v>
      </c>
      <c r="U214" s="34" t="s">
        <v>1863</v>
      </c>
      <c r="V214" s="36" t="str">
        <f>IF(Last_Validations[[#This Row],[Country: Year]]=VLOOKUP(Last_Validations[[#This Row],[Country]],First_Validations[[Country]:[FirstValidation.Country: Year]],4,FALSE),"First","Second / Last")</f>
        <v>First</v>
      </c>
    </row>
    <row r="215" spans="2:22">
      <c r="B215" s="34" t="s">
        <v>2177</v>
      </c>
      <c r="C215" s="34" t="s">
        <v>920</v>
      </c>
      <c r="D215" s="34" t="s">
        <v>1469</v>
      </c>
      <c r="E215" s="34">
        <v>1</v>
      </c>
      <c r="F215" s="34">
        <v>33</v>
      </c>
      <c r="G215" s="34" t="s">
        <v>920</v>
      </c>
      <c r="H215" s="34" t="s">
        <v>1470</v>
      </c>
      <c r="I215" s="34" t="s">
        <v>1469</v>
      </c>
      <c r="J215" s="34" t="s">
        <v>921</v>
      </c>
      <c r="K215" s="34" t="s">
        <v>922</v>
      </c>
      <c r="L215" s="34">
        <v>2018</v>
      </c>
      <c r="M215" s="34">
        <v>2018</v>
      </c>
      <c r="N215" s="34" t="s">
        <v>1768</v>
      </c>
      <c r="O215" s="34" t="s">
        <v>1815</v>
      </c>
      <c r="P215" s="34">
        <v>0</v>
      </c>
      <c r="Q215" s="34" t="s">
        <v>4</v>
      </c>
      <c r="R215" s="34" t="s">
        <v>951</v>
      </c>
      <c r="S215" s="34" t="s">
        <v>1862</v>
      </c>
      <c r="T215" s="34" t="s">
        <v>1472</v>
      </c>
      <c r="U215" s="34" t="s">
        <v>1863</v>
      </c>
      <c r="V215" s="36" t="str">
        <f>IF(Last_Validations[[#This Row],[Country: Year]]=VLOOKUP(Last_Validations[[#This Row],[Country]],First_Validations[[Country]:[FirstValidation.Country: Year]],4,FALSE),"First","Second / Last")</f>
        <v>First</v>
      </c>
    </row>
    <row r="216" spans="2:22">
      <c r="B216" s="34" t="s">
        <v>2186</v>
      </c>
      <c r="C216" s="34" t="s">
        <v>920</v>
      </c>
      <c r="D216" s="34" t="s">
        <v>1469</v>
      </c>
      <c r="E216" s="34">
        <v>1</v>
      </c>
      <c r="F216" s="34">
        <v>33</v>
      </c>
      <c r="G216" s="34" t="s">
        <v>920</v>
      </c>
      <c r="H216" s="34" t="s">
        <v>1470</v>
      </c>
      <c r="I216" s="34" t="s">
        <v>1469</v>
      </c>
      <c r="J216" s="34" t="s">
        <v>921</v>
      </c>
      <c r="K216" s="34" t="s">
        <v>922</v>
      </c>
      <c r="L216" s="34">
        <v>2018</v>
      </c>
      <c r="M216" s="34">
        <v>2018</v>
      </c>
      <c r="N216" s="34" t="s">
        <v>1768</v>
      </c>
      <c r="O216" s="34" t="s">
        <v>1822</v>
      </c>
      <c r="P216" s="34">
        <v>5</v>
      </c>
      <c r="Q216" s="34" t="s">
        <v>1768</v>
      </c>
      <c r="R216" s="34" t="s">
        <v>1</v>
      </c>
      <c r="S216" s="34" t="s">
        <v>1862</v>
      </c>
      <c r="T216" s="34" t="s">
        <v>1472</v>
      </c>
      <c r="U216" s="34" t="s">
        <v>1863</v>
      </c>
      <c r="V216" s="36" t="str">
        <f>IF(Last_Validations[[#This Row],[Country: Year]]=VLOOKUP(Last_Validations[[#This Row],[Country]],First_Validations[[Country]:[FirstValidation.Country: Year]],4,FALSE),"First","Second / Last")</f>
        <v>First</v>
      </c>
    </row>
    <row r="217" spans="2:22">
      <c r="B217" s="34" t="s">
        <v>2183</v>
      </c>
      <c r="C217" s="34" t="s">
        <v>920</v>
      </c>
      <c r="D217" s="34" t="s">
        <v>1469</v>
      </c>
      <c r="E217" s="34">
        <v>1</v>
      </c>
      <c r="F217" s="34">
        <v>33</v>
      </c>
      <c r="G217" s="34" t="s">
        <v>920</v>
      </c>
      <c r="H217" s="34" t="s">
        <v>1470</v>
      </c>
      <c r="I217" s="34" t="s">
        <v>1469</v>
      </c>
      <c r="J217" s="34" t="s">
        <v>921</v>
      </c>
      <c r="K217" s="34" t="s">
        <v>922</v>
      </c>
      <c r="L217" s="34">
        <v>2018</v>
      </c>
      <c r="M217" s="34">
        <v>2018</v>
      </c>
      <c r="N217" s="34" t="s">
        <v>1768</v>
      </c>
      <c r="O217" s="34" t="s">
        <v>1821</v>
      </c>
      <c r="P217" s="34">
        <v>5</v>
      </c>
      <c r="Q217" s="34" t="s">
        <v>1768</v>
      </c>
      <c r="R217" s="34" t="s">
        <v>956</v>
      </c>
      <c r="S217" s="34" t="s">
        <v>1862</v>
      </c>
      <c r="T217" s="34" t="s">
        <v>1472</v>
      </c>
      <c r="U217" s="34" t="s">
        <v>1863</v>
      </c>
      <c r="V217" s="36" t="str">
        <f>IF(Last_Validations[[#This Row],[Country: Year]]=VLOOKUP(Last_Validations[[#This Row],[Country]],First_Validations[[Country]:[FirstValidation.Country: Year]],4,FALSE),"First","Second / Last")</f>
        <v>First</v>
      </c>
    </row>
    <row r="218" spans="2:22">
      <c r="B218" s="34" t="s">
        <v>2208</v>
      </c>
      <c r="C218" s="34" t="s">
        <v>920</v>
      </c>
      <c r="D218" s="34" t="s">
        <v>1469</v>
      </c>
      <c r="E218" s="34">
        <v>1</v>
      </c>
      <c r="F218" s="34">
        <v>33</v>
      </c>
      <c r="G218" s="34" t="s">
        <v>920</v>
      </c>
      <c r="H218" s="34" t="s">
        <v>1470</v>
      </c>
      <c r="I218" s="34" t="s">
        <v>1469</v>
      </c>
      <c r="J218" s="34" t="s">
        <v>921</v>
      </c>
      <c r="K218" s="34" t="s">
        <v>922</v>
      </c>
      <c r="L218" s="34">
        <v>2018</v>
      </c>
      <c r="M218" s="34">
        <v>2018</v>
      </c>
      <c r="N218" s="34" t="s">
        <v>1768</v>
      </c>
      <c r="O218" s="34" t="s">
        <v>1784</v>
      </c>
      <c r="P218" s="34">
        <v>5</v>
      </c>
      <c r="Q218" s="34" t="s">
        <v>1768</v>
      </c>
      <c r="R218" s="34" t="s">
        <v>924</v>
      </c>
      <c r="S218" s="34" t="s">
        <v>1862</v>
      </c>
      <c r="T218" s="34" t="s">
        <v>1472</v>
      </c>
      <c r="U218" s="34" t="s">
        <v>1863</v>
      </c>
      <c r="V218" s="36" t="str">
        <f>IF(Last_Validations[[#This Row],[Country: Year]]=VLOOKUP(Last_Validations[[#This Row],[Country]],First_Validations[[Country]:[FirstValidation.Country: Year]],4,FALSE),"First","Second / Last")</f>
        <v>First</v>
      </c>
    </row>
    <row r="219" spans="2:22">
      <c r="B219" s="34" t="s">
        <v>2187</v>
      </c>
      <c r="C219" s="34" t="s">
        <v>920</v>
      </c>
      <c r="D219" s="34" t="s">
        <v>1469</v>
      </c>
      <c r="E219" s="34">
        <v>1</v>
      </c>
      <c r="F219" s="34">
        <v>33</v>
      </c>
      <c r="G219" s="34" t="s">
        <v>920</v>
      </c>
      <c r="H219" s="34" t="s">
        <v>1470</v>
      </c>
      <c r="I219" s="34" t="s">
        <v>1469</v>
      </c>
      <c r="J219" s="34" t="s">
        <v>921</v>
      </c>
      <c r="K219" s="34" t="s">
        <v>922</v>
      </c>
      <c r="L219" s="34">
        <v>2018</v>
      </c>
      <c r="M219" s="34">
        <v>2018</v>
      </c>
      <c r="N219" s="34" t="s">
        <v>1768</v>
      </c>
      <c r="O219" s="34" t="s">
        <v>1787</v>
      </c>
      <c r="P219" s="34">
        <v>5</v>
      </c>
      <c r="Q219" s="34" t="s">
        <v>1768</v>
      </c>
      <c r="R219" s="34" t="s">
        <v>925</v>
      </c>
      <c r="S219" s="34" t="s">
        <v>1862</v>
      </c>
      <c r="T219" s="34" t="s">
        <v>1472</v>
      </c>
      <c r="U219" s="34" t="s">
        <v>1863</v>
      </c>
      <c r="V219" s="36" t="str">
        <f>IF(Last_Validations[[#This Row],[Country: Year]]=VLOOKUP(Last_Validations[[#This Row],[Country]],First_Validations[[Country]:[FirstValidation.Country: Year]],4,FALSE),"First","Second / Last")</f>
        <v>First</v>
      </c>
    </row>
    <row r="220" spans="2:22">
      <c r="B220" s="34" t="s">
        <v>2190</v>
      </c>
      <c r="C220" s="34" t="s">
        <v>920</v>
      </c>
      <c r="D220" s="34" t="s">
        <v>1469</v>
      </c>
      <c r="E220" s="34">
        <v>1</v>
      </c>
      <c r="F220" s="34">
        <v>33</v>
      </c>
      <c r="G220" s="34" t="s">
        <v>920</v>
      </c>
      <c r="H220" s="34" t="s">
        <v>1470</v>
      </c>
      <c r="I220" s="34" t="s">
        <v>1469</v>
      </c>
      <c r="J220" s="34" t="s">
        <v>921</v>
      </c>
      <c r="K220" s="34" t="s">
        <v>922</v>
      </c>
      <c r="L220" s="34">
        <v>2018</v>
      </c>
      <c r="M220" s="34">
        <v>2018</v>
      </c>
      <c r="N220" s="34" t="s">
        <v>1768</v>
      </c>
      <c r="O220" s="34" t="s">
        <v>1818</v>
      </c>
      <c r="P220" s="34">
        <v>5</v>
      </c>
      <c r="Q220" s="34" t="s">
        <v>1768</v>
      </c>
      <c r="R220" s="34" t="s">
        <v>953</v>
      </c>
      <c r="S220" s="34" t="s">
        <v>1862</v>
      </c>
      <c r="T220" s="34" t="s">
        <v>1472</v>
      </c>
      <c r="U220" s="34" t="s">
        <v>1863</v>
      </c>
      <c r="V220" s="36" t="str">
        <f>IF(Last_Validations[[#This Row],[Country: Year]]=VLOOKUP(Last_Validations[[#This Row],[Country]],First_Validations[[Country]:[FirstValidation.Country: Year]],4,FALSE),"First","Second / Last")</f>
        <v>First</v>
      </c>
    </row>
    <row r="221" spans="2:22">
      <c r="B221" s="34" t="s">
        <v>2188</v>
      </c>
      <c r="C221" s="34" t="s">
        <v>920</v>
      </c>
      <c r="D221" s="34" t="s">
        <v>1469</v>
      </c>
      <c r="E221" s="34">
        <v>1</v>
      </c>
      <c r="F221" s="34">
        <v>33</v>
      </c>
      <c r="G221" s="34" t="s">
        <v>920</v>
      </c>
      <c r="H221" s="34" t="s">
        <v>1470</v>
      </c>
      <c r="I221" s="34" t="s">
        <v>1469</v>
      </c>
      <c r="J221" s="34" t="s">
        <v>921</v>
      </c>
      <c r="K221" s="34" t="s">
        <v>922</v>
      </c>
      <c r="L221" s="34">
        <v>2018</v>
      </c>
      <c r="M221" s="34">
        <v>2018</v>
      </c>
      <c r="N221" s="34" t="s">
        <v>1768</v>
      </c>
      <c r="O221" s="34" t="s">
        <v>1816</v>
      </c>
      <c r="P221" s="34">
        <v>6</v>
      </c>
      <c r="Q221" s="34" t="s">
        <v>1817</v>
      </c>
      <c r="R221" s="34" t="s">
        <v>952</v>
      </c>
      <c r="S221" s="34" t="s">
        <v>1862</v>
      </c>
      <c r="T221" s="34" t="s">
        <v>1472</v>
      </c>
      <c r="U221" s="34" t="s">
        <v>1863</v>
      </c>
      <c r="V221" s="36" t="str">
        <f>IF(Last_Validations[[#This Row],[Country: Year]]=VLOOKUP(Last_Validations[[#This Row],[Country]],First_Validations[[Country]:[FirstValidation.Country: Year]],4,FALSE),"First","Second / Last")</f>
        <v>First</v>
      </c>
    </row>
    <row r="222" spans="2:22">
      <c r="B222" s="34" t="s">
        <v>2184</v>
      </c>
      <c r="C222" s="34" t="s">
        <v>920</v>
      </c>
      <c r="D222" s="34" t="s">
        <v>1469</v>
      </c>
      <c r="E222" s="34">
        <v>1</v>
      </c>
      <c r="F222" s="34">
        <v>33</v>
      </c>
      <c r="G222" s="34" t="s">
        <v>920</v>
      </c>
      <c r="H222" s="34" t="s">
        <v>1470</v>
      </c>
      <c r="I222" s="34" t="s">
        <v>1469</v>
      </c>
      <c r="J222" s="34" t="s">
        <v>921</v>
      </c>
      <c r="K222" s="34" t="s">
        <v>922</v>
      </c>
      <c r="L222" s="34">
        <v>2018</v>
      </c>
      <c r="M222" s="34">
        <v>2018</v>
      </c>
      <c r="N222" s="34" t="s">
        <v>1768</v>
      </c>
      <c r="O222" s="34" t="s">
        <v>1820</v>
      </c>
      <c r="P222" s="34">
        <v>5</v>
      </c>
      <c r="Q222" s="34" t="s">
        <v>1768</v>
      </c>
      <c r="R222" s="34" t="s">
        <v>955</v>
      </c>
      <c r="S222" s="34" t="s">
        <v>1862</v>
      </c>
      <c r="T222" s="34" t="s">
        <v>1472</v>
      </c>
      <c r="U222" s="34" t="s">
        <v>1863</v>
      </c>
      <c r="V222" s="36" t="str">
        <f>IF(Last_Validations[[#This Row],[Country: Year]]=VLOOKUP(Last_Validations[[#This Row],[Country]],First_Validations[[Country]:[FirstValidation.Country: Year]],4,FALSE),"First","Second / Last")</f>
        <v>First</v>
      </c>
    </row>
    <row r="223" spans="2:22">
      <c r="B223" s="34" t="s">
        <v>2189</v>
      </c>
      <c r="C223" s="34" t="s">
        <v>920</v>
      </c>
      <c r="D223" s="34" t="s">
        <v>1469</v>
      </c>
      <c r="E223" s="34">
        <v>1</v>
      </c>
      <c r="F223" s="34">
        <v>33</v>
      </c>
      <c r="G223" s="34" t="s">
        <v>920</v>
      </c>
      <c r="H223" s="34" t="s">
        <v>1470</v>
      </c>
      <c r="I223" s="34" t="s">
        <v>1469</v>
      </c>
      <c r="J223" s="34" t="s">
        <v>921</v>
      </c>
      <c r="K223" s="34" t="s">
        <v>922</v>
      </c>
      <c r="L223" s="34">
        <v>2018</v>
      </c>
      <c r="M223" s="34">
        <v>2018</v>
      </c>
      <c r="N223" s="34" t="s">
        <v>1768</v>
      </c>
      <c r="O223" s="34" t="s">
        <v>1819</v>
      </c>
      <c r="P223" s="34">
        <v>1</v>
      </c>
      <c r="Q223" s="34" t="s">
        <v>1796</v>
      </c>
      <c r="R223" s="34" t="s">
        <v>954</v>
      </c>
      <c r="S223" s="34" t="s">
        <v>1862</v>
      </c>
      <c r="T223" s="34" t="s">
        <v>1472</v>
      </c>
      <c r="U223" s="34" t="s">
        <v>1863</v>
      </c>
      <c r="V223" s="36" t="str">
        <f>IF(Last_Validations[[#This Row],[Country: Year]]=VLOOKUP(Last_Validations[[#This Row],[Country]],First_Validations[[Country]:[FirstValidation.Country: Year]],4,FALSE),"First","Second / Last")</f>
        <v>First</v>
      </c>
    </row>
    <row r="224" spans="2:22">
      <c r="B224" s="34" t="s">
        <v>2192</v>
      </c>
      <c r="C224" s="34" t="s">
        <v>920</v>
      </c>
      <c r="D224" s="34" t="s">
        <v>1469</v>
      </c>
      <c r="E224" s="34">
        <v>1</v>
      </c>
      <c r="F224" s="34">
        <v>33</v>
      </c>
      <c r="G224" s="34" t="s">
        <v>920</v>
      </c>
      <c r="H224" s="34" t="s">
        <v>1470</v>
      </c>
      <c r="I224" s="34" t="s">
        <v>1469</v>
      </c>
      <c r="J224" s="34" t="s">
        <v>921</v>
      </c>
      <c r="K224" s="34" t="s">
        <v>922</v>
      </c>
      <c r="L224" s="34">
        <v>2018</v>
      </c>
      <c r="M224" s="34">
        <v>2018</v>
      </c>
      <c r="N224" s="34" t="s">
        <v>1768</v>
      </c>
      <c r="O224" s="34" t="s">
        <v>1793</v>
      </c>
      <c r="P224" s="34">
        <v>5</v>
      </c>
      <c r="Q224" s="34" t="s">
        <v>1768</v>
      </c>
      <c r="R224" s="34" t="s">
        <v>931</v>
      </c>
      <c r="S224" s="34" t="s">
        <v>1862</v>
      </c>
      <c r="T224" s="34" t="s">
        <v>1472</v>
      </c>
      <c r="U224" s="34" t="s">
        <v>1863</v>
      </c>
      <c r="V224" s="36" t="str">
        <f>IF(Last_Validations[[#This Row],[Country: Year]]=VLOOKUP(Last_Validations[[#This Row],[Country]],First_Validations[[Country]:[FirstValidation.Country: Year]],4,FALSE),"First","Second / Last")</f>
        <v>First</v>
      </c>
    </row>
    <row r="225" spans="2:22">
      <c r="B225" s="34" t="s">
        <v>2197</v>
      </c>
      <c r="C225" s="34" t="s">
        <v>920</v>
      </c>
      <c r="D225" s="34" t="s">
        <v>1469</v>
      </c>
      <c r="E225" s="34">
        <v>1</v>
      </c>
      <c r="F225" s="34">
        <v>33</v>
      </c>
      <c r="G225" s="34" t="s">
        <v>920</v>
      </c>
      <c r="H225" s="34" t="s">
        <v>1470</v>
      </c>
      <c r="I225" s="34" t="s">
        <v>1469</v>
      </c>
      <c r="J225" s="34" t="s">
        <v>921</v>
      </c>
      <c r="K225" s="34" t="s">
        <v>922</v>
      </c>
      <c r="L225" s="34">
        <v>2018</v>
      </c>
      <c r="M225" s="34">
        <v>2018</v>
      </c>
      <c r="N225" s="34" t="s">
        <v>1768</v>
      </c>
      <c r="O225" s="34" t="s">
        <v>1792</v>
      </c>
      <c r="P225" s="34">
        <v>5</v>
      </c>
      <c r="Q225" s="34" t="s">
        <v>1768</v>
      </c>
      <c r="R225" s="34" t="s">
        <v>930</v>
      </c>
      <c r="S225" s="34" t="s">
        <v>1862</v>
      </c>
      <c r="T225" s="34" t="s">
        <v>1472</v>
      </c>
      <c r="U225" s="34" t="s">
        <v>1863</v>
      </c>
      <c r="V225" s="36" t="str">
        <f>IF(Last_Validations[[#This Row],[Country: Year]]=VLOOKUP(Last_Validations[[#This Row],[Country]],First_Validations[[Country]:[FirstValidation.Country: Year]],4,FALSE),"First","Second / Last")</f>
        <v>First</v>
      </c>
    </row>
    <row r="226" spans="2:22">
      <c r="B226" s="34" t="s">
        <v>2194</v>
      </c>
      <c r="C226" s="34" t="s">
        <v>920</v>
      </c>
      <c r="D226" s="34" t="s">
        <v>1469</v>
      </c>
      <c r="E226" s="34">
        <v>1</v>
      </c>
      <c r="F226" s="34">
        <v>33</v>
      </c>
      <c r="G226" s="34" t="s">
        <v>920</v>
      </c>
      <c r="H226" s="34" t="s">
        <v>1470</v>
      </c>
      <c r="I226" s="34" t="s">
        <v>1469</v>
      </c>
      <c r="J226" s="34" t="s">
        <v>921</v>
      </c>
      <c r="K226" s="34" t="s">
        <v>922</v>
      </c>
      <c r="L226" s="34">
        <v>2018</v>
      </c>
      <c r="M226" s="34">
        <v>2018</v>
      </c>
      <c r="N226" s="34" t="s">
        <v>1768</v>
      </c>
      <c r="O226" s="34" t="s">
        <v>1795</v>
      </c>
      <c r="P226" s="34">
        <v>1</v>
      </c>
      <c r="Q226" s="34" t="s">
        <v>1796</v>
      </c>
      <c r="R226" s="34" t="s">
        <v>933</v>
      </c>
      <c r="S226" s="34" t="s">
        <v>1862</v>
      </c>
      <c r="T226" s="34" t="s">
        <v>1472</v>
      </c>
      <c r="U226" s="34" t="s">
        <v>1863</v>
      </c>
      <c r="V226" s="36" t="str">
        <f>IF(Last_Validations[[#This Row],[Country: Year]]=VLOOKUP(Last_Validations[[#This Row],[Country]],First_Validations[[Country]:[FirstValidation.Country: Year]],4,FALSE),"First","Second / Last")</f>
        <v>First</v>
      </c>
    </row>
    <row r="227" spans="2:22">
      <c r="B227" s="34" t="s">
        <v>2191</v>
      </c>
      <c r="C227" s="34" t="s">
        <v>920</v>
      </c>
      <c r="D227" s="34" t="s">
        <v>1469</v>
      </c>
      <c r="E227" s="34">
        <v>1</v>
      </c>
      <c r="F227" s="34">
        <v>33</v>
      </c>
      <c r="G227" s="34" t="s">
        <v>920</v>
      </c>
      <c r="H227" s="34" t="s">
        <v>1470</v>
      </c>
      <c r="I227" s="34" t="s">
        <v>1469</v>
      </c>
      <c r="J227" s="34" t="s">
        <v>921</v>
      </c>
      <c r="K227" s="34" t="s">
        <v>922</v>
      </c>
      <c r="L227" s="34">
        <v>2018</v>
      </c>
      <c r="M227" s="34">
        <v>2018</v>
      </c>
      <c r="N227" s="34" t="s">
        <v>1768</v>
      </c>
      <c r="O227" s="34" t="s">
        <v>1794</v>
      </c>
      <c r="P227" s="34">
        <v>6</v>
      </c>
      <c r="Q227" s="34" t="s">
        <v>1817</v>
      </c>
      <c r="R227" s="34" t="s">
        <v>932</v>
      </c>
      <c r="S227" s="34" t="s">
        <v>1862</v>
      </c>
      <c r="T227" s="34" t="s">
        <v>1472</v>
      </c>
      <c r="U227" s="34" t="s">
        <v>1863</v>
      </c>
      <c r="V227" s="36" t="str">
        <f>IF(Last_Validations[[#This Row],[Country: Year]]=VLOOKUP(Last_Validations[[#This Row],[Country]],First_Validations[[Country]:[FirstValidation.Country: Year]],4,FALSE),"First","Second / Last")</f>
        <v>First</v>
      </c>
    </row>
    <row r="228" spans="2:22">
      <c r="B228" s="34" t="s">
        <v>2196</v>
      </c>
      <c r="C228" s="34" t="s">
        <v>920</v>
      </c>
      <c r="D228" s="34" t="s">
        <v>1469</v>
      </c>
      <c r="E228" s="34">
        <v>1</v>
      </c>
      <c r="F228" s="34">
        <v>33</v>
      </c>
      <c r="G228" s="34" t="s">
        <v>920</v>
      </c>
      <c r="H228" s="34" t="s">
        <v>1470</v>
      </c>
      <c r="I228" s="34" t="s">
        <v>1469</v>
      </c>
      <c r="J228" s="34" t="s">
        <v>921</v>
      </c>
      <c r="K228" s="34" t="s">
        <v>922</v>
      </c>
      <c r="L228" s="34">
        <v>2018</v>
      </c>
      <c r="M228" s="34">
        <v>2018</v>
      </c>
      <c r="N228" s="34" t="s">
        <v>1768</v>
      </c>
      <c r="O228" s="34" t="s">
        <v>1789</v>
      </c>
      <c r="P228" s="34">
        <v>5</v>
      </c>
      <c r="Q228" s="34" t="s">
        <v>1768</v>
      </c>
      <c r="R228" s="34" t="s">
        <v>927</v>
      </c>
      <c r="S228" s="34" t="s">
        <v>1862</v>
      </c>
      <c r="T228" s="34" t="s">
        <v>1472</v>
      </c>
      <c r="U228" s="34" t="s">
        <v>1863</v>
      </c>
      <c r="V228" s="36" t="str">
        <f>IF(Last_Validations[[#This Row],[Country: Year]]=VLOOKUP(Last_Validations[[#This Row],[Country]],First_Validations[[Country]:[FirstValidation.Country: Year]],4,FALSE),"First","Second / Last")</f>
        <v>First</v>
      </c>
    </row>
    <row r="229" spans="2:22">
      <c r="B229" s="34" t="s">
        <v>2185</v>
      </c>
      <c r="C229" s="34" t="s">
        <v>920</v>
      </c>
      <c r="D229" s="34" t="s">
        <v>1469</v>
      </c>
      <c r="E229" s="34">
        <v>1</v>
      </c>
      <c r="F229" s="34">
        <v>33</v>
      </c>
      <c r="G229" s="34" t="s">
        <v>920</v>
      </c>
      <c r="H229" s="34" t="s">
        <v>1470</v>
      </c>
      <c r="I229" s="34" t="s">
        <v>1469</v>
      </c>
      <c r="J229" s="34" t="s">
        <v>921</v>
      </c>
      <c r="K229" s="34" t="s">
        <v>922</v>
      </c>
      <c r="L229" s="34">
        <v>2018</v>
      </c>
      <c r="M229" s="34">
        <v>2018</v>
      </c>
      <c r="N229" s="34" t="s">
        <v>1768</v>
      </c>
      <c r="O229" s="34" t="s">
        <v>1788</v>
      </c>
      <c r="P229" s="34">
        <v>5</v>
      </c>
      <c r="Q229" s="34" t="s">
        <v>1768</v>
      </c>
      <c r="R229" s="34" t="s">
        <v>926</v>
      </c>
      <c r="S229" s="34" t="s">
        <v>1862</v>
      </c>
      <c r="T229" s="34" t="s">
        <v>1472</v>
      </c>
      <c r="U229" s="34" t="s">
        <v>1863</v>
      </c>
      <c r="V229" s="36" t="str">
        <f>IF(Last_Validations[[#This Row],[Country: Year]]=VLOOKUP(Last_Validations[[#This Row],[Country]],First_Validations[[Country]:[FirstValidation.Country: Year]],4,FALSE),"First","Second / Last")</f>
        <v>First</v>
      </c>
    </row>
    <row r="230" spans="2:22">
      <c r="B230" s="34" t="s">
        <v>2198</v>
      </c>
      <c r="C230" s="34" t="s">
        <v>920</v>
      </c>
      <c r="D230" s="34" t="s">
        <v>1469</v>
      </c>
      <c r="E230" s="34">
        <v>1</v>
      </c>
      <c r="F230" s="34">
        <v>33</v>
      </c>
      <c r="G230" s="34" t="s">
        <v>920</v>
      </c>
      <c r="H230" s="34" t="s">
        <v>1470</v>
      </c>
      <c r="I230" s="34" t="s">
        <v>1469</v>
      </c>
      <c r="J230" s="34" t="s">
        <v>921</v>
      </c>
      <c r="K230" s="34" t="s">
        <v>922</v>
      </c>
      <c r="L230" s="34">
        <v>2018</v>
      </c>
      <c r="M230" s="34">
        <v>2018</v>
      </c>
      <c r="N230" s="34" t="s">
        <v>1768</v>
      </c>
      <c r="O230" s="34" t="s">
        <v>1791</v>
      </c>
      <c r="P230" s="34">
        <v>5</v>
      </c>
      <c r="Q230" s="34" t="s">
        <v>1768</v>
      </c>
      <c r="R230" s="34" t="s">
        <v>929</v>
      </c>
      <c r="S230" s="34" t="s">
        <v>1862</v>
      </c>
      <c r="T230" s="34" t="s">
        <v>1472</v>
      </c>
      <c r="U230" s="34" t="s">
        <v>1863</v>
      </c>
      <c r="V230" s="36" t="str">
        <f>IF(Last_Validations[[#This Row],[Country: Year]]=VLOOKUP(Last_Validations[[#This Row],[Country]],First_Validations[[Country]:[FirstValidation.Country: Year]],4,FALSE),"First","Second / Last")</f>
        <v>First</v>
      </c>
    </row>
    <row r="231" spans="2:22">
      <c r="B231" s="34" t="s">
        <v>2195</v>
      </c>
      <c r="C231" s="34" t="s">
        <v>920</v>
      </c>
      <c r="D231" s="34" t="s">
        <v>1469</v>
      </c>
      <c r="E231" s="34">
        <v>1</v>
      </c>
      <c r="F231" s="34">
        <v>33</v>
      </c>
      <c r="G231" s="34" t="s">
        <v>920</v>
      </c>
      <c r="H231" s="34" t="s">
        <v>1470</v>
      </c>
      <c r="I231" s="34" t="s">
        <v>1469</v>
      </c>
      <c r="J231" s="34" t="s">
        <v>921</v>
      </c>
      <c r="K231" s="34" t="s">
        <v>922</v>
      </c>
      <c r="L231" s="34">
        <v>2018</v>
      </c>
      <c r="M231" s="34">
        <v>2018</v>
      </c>
      <c r="N231" s="34" t="s">
        <v>1768</v>
      </c>
      <c r="O231" s="34" t="s">
        <v>1790</v>
      </c>
      <c r="P231" s="34">
        <v>5</v>
      </c>
      <c r="Q231" s="34" t="s">
        <v>1768</v>
      </c>
      <c r="R231" s="34" t="s">
        <v>928</v>
      </c>
      <c r="S231" s="34" t="s">
        <v>1862</v>
      </c>
      <c r="T231" s="34" t="s">
        <v>1472</v>
      </c>
      <c r="U231" s="34" t="s">
        <v>1863</v>
      </c>
      <c r="V231" s="36" t="str">
        <f>IF(Last_Validations[[#This Row],[Country: Year]]=VLOOKUP(Last_Validations[[#This Row],[Country]],First_Validations[[Country]:[FirstValidation.Country: Year]],4,FALSE),"First","Second / Last")</f>
        <v>First</v>
      </c>
    </row>
    <row r="232" spans="2:22">
      <c r="B232" s="34" t="s">
        <v>2193</v>
      </c>
      <c r="C232" s="34" t="s">
        <v>920</v>
      </c>
      <c r="D232" s="34" t="s">
        <v>1469</v>
      </c>
      <c r="E232" s="34">
        <v>1</v>
      </c>
      <c r="F232" s="34">
        <v>33</v>
      </c>
      <c r="G232" s="34" t="s">
        <v>920</v>
      </c>
      <c r="H232" s="34" t="s">
        <v>1470</v>
      </c>
      <c r="I232" s="34" t="s">
        <v>1469</v>
      </c>
      <c r="J232" s="34" t="s">
        <v>921</v>
      </c>
      <c r="K232" s="34" t="s">
        <v>922</v>
      </c>
      <c r="L232" s="34">
        <v>2018</v>
      </c>
      <c r="M232" s="34">
        <v>2018</v>
      </c>
      <c r="N232" s="34" t="s">
        <v>1768</v>
      </c>
      <c r="O232" s="34" t="s">
        <v>1797</v>
      </c>
      <c r="P232" s="34">
        <v>5</v>
      </c>
      <c r="Q232" s="34" t="s">
        <v>1768</v>
      </c>
      <c r="R232" s="34" t="s">
        <v>934</v>
      </c>
      <c r="S232" s="34" t="s">
        <v>1862</v>
      </c>
      <c r="T232" s="34" t="s">
        <v>1472</v>
      </c>
      <c r="U232" s="34" t="s">
        <v>1863</v>
      </c>
      <c r="V232" s="36" t="str">
        <f>IF(Last_Validations[[#This Row],[Country: Year]]=VLOOKUP(Last_Validations[[#This Row],[Country]],First_Validations[[Country]:[FirstValidation.Country: Year]],4,FALSE),"First","Second / Last")</f>
        <v>First</v>
      </c>
    </row>
    <row r="233" spans="2:22">
      <c r="B233" s="34" t="s">
        <v>2201</v>
      </c>
      <c r="C233" s="34" t="s">
        <v>920</v>
      </c>
      <c r="D233" s="34" t="s">
        <v>1469</v>
      </c>
      <c r="E233" s="34">
        <v>1</v>
      </c>
      <c r="F233" s="34">
        <v>33</v>
      </c>
      <c r="G233" s="34" t="s">
        <v>920</v>
      </c>
      <c r="H233" s="34" t="s">
        <v>1470</v>
      </c>
      <c r="I233" s="34" t="s">
        <v>1469</v>
      </c>
      <c r="J233" s="34" t="s">
        <v>921</v>
      </c>
      <c r="K233" s="34" t="s">
        <v>922</v>
      </c>
      <c r="L233" s="34">
        <v>2018</v>
      </c>
      <c r="M233" s="34">
        <v>2018</v>
      </c>
      <c r="N233" s="34" t="s">
        <v>1768</v>
      </c>
      <c r="O233" s="34" t="s">
        <v>1804</v>
      </c>
      <c r="P233" s="34">
        <v>0</v>
      </c>
      <c r="Q233" s="34" t="s">
        <v>4</v>
      </c>
      <c r="R233" s="34" t="s">
        <v>940</v>
      </c>
      <c r="S233" s="34" t="s">
        <v>1862</v>
      </c>
      <c r="T233" s="34" t="s">
        <v>1472</v>
      </c>
      <c r="U233" s="34" t="s">
        <v>1863</v>
      </c>
      <c r="V233" s="36" t="str">
        <f>IF(Last_Validations[[#This Row],[Country: Year]]=VLOOKUP(Last_Validations[[#This Row],[Country]],First_Validations[[Country]:[FirstValidation.Country: Year]],4,FALSE),"First","Second / Last")</f>
        <v>First</v>
      </c>
    </row>
    <row r="234" spans="2:22">
      <c r="B234" s="34" t="s">
        <v>2206</v>
      </c>
      <c r="C234" s="34" t="s">
        <v>920</v>
      </c>
      <c r="D234" s="34" t="s">
        <v>1469</v>
      </c>
      <c r="E234" s="34">
        <v>1</v>
      </c>
      <c r="F234" s="34">
        <v>33</v>
      </c>
      <c r="G234" s="34" t="s">
        <v>920</v>
      </c>
      <c r="H234" s="34" t="s">
        <v>1470</v>
      </c>
      <c r="I234" s="34" t="s">
        <v>1469</v>
      </c>
      <c r="J234" s="34" t="s">
        <v>921</v>
      </c>
      <c r="K234" s="34" t="s">
        <v>922</v>
      </c>
      <c r="L234" s="34">
        <v>2018</v>
      </c>
      <c r="M234" s="34">
        <v>2018</v>
      </c>
      <c r="N234" s="34" t="s">
        <v>1768</v>
      </c>
      <c r="O234" s="34" t="s">
        <v>1803</v>
      </c>
      <c r="P234" s="34">
        <v>5</v>
      </c>
      <c r="Q234" s="34" t="s">
        <v>1768</v>
      </c>
      <c r="R234" s="34" t="s">
        <v>939</v>
      </c>
      <c r="S234" s="34" t="s">
        <v>1862</v>
      </c>
      <c r="T234" s="34" t="s">
        <v>1472</v>
      </c>
      <c r="U234" s="34" t="s">
        <v>1863</v>
      </c>
      <c r="V234" s="36" t="str">
        <f>IF(Last_Validations[[#This Row],[Country: Year]]=VLOOKUP(Last_Validations[[#This Row],[Country]],First_Validations[[Country]:[FirstValidation.Country: Year]],4,FALSE),"First","Second / Last")</f>
        <v>First</v>
      </c>
    </row>
    <row r="235" spans="2:22">
      <c r="B235" s="34" t="s">
        <v>2203</v>
      </c>
      <c r="C235" s="34" t="s">
        <v>920</v>
      </c>
      <c r="D235" s="34" t="s">
        <v>1469</v>
      </c>
      <c r="E235" s="34">
        <v>1</v>
      </c>
      <c r="F235" s="34">
        <v>33</v>
      </c>
      <c r="G235" s="34" t="s">
        <v>920</v>
      </c>
      <c r="H235" s="34" t="s">
        <v>1470</v>
      </c>
      <c r="I235" s="34" t="s">
        <v>1469</v>
      </c>
      <c r="J235" s="34" t="s">
        <v>921</v>
      </c>
      <c r="K235" s="34" t="s">
        <v>922</v>
      </c>
      <c r="L235" s="34">
        <v>2018</v>
      </c>
      <c r="M235" s="34">
        <v>2018</v>
      </c>
      <c r="N235" s="34" t="s">
        <v>1768</v>
      </c>
      <c r="O235" s="34" t="s">
        <v>1806</v>
      </c>
      <c r="P235" s="34">
        <v>5</v>
      </c>
      <c r="Q235" s="34" t="s">
        <v>1768</v>
      </c>
      <c r="R235" s="34" t="s">
        <v>942</v>
      </c>
      <c r="S235" s="34" t="s">
        <v>1862</v>
      </c>
      <c r="T235" s="34" t="s">
        <v>1472</v>
      </c>
      <c r="U235" s="34" t="s">
        <v>1863</v>
      </c>
      <c r="V235" s="36" t="str">
        <f>IF(Last_Validations[[#This Row],[Country: Year]]=VLOOKUP(Last_Validations[[#This Row],[Country]],First_Validations[[Country]:[FirstValidation.Country: Year]],4,FALSE),"First","Second / Last")</f>
        <v>First</v>
      </c>
    </row>
    <row r="236" spans="2:22">
      <c r="B236" s="34" t="s">
        <v>2200</v>
      </c>
      <c r="C236" s="34" t="s">
        <v>920</v>
      </c>
      <c r="D236" s="34" t="s">
        <v>1469</v>
      </c>
      <c r="E236" s="34">
        <v>1</v>
      </c>
      <c r="F236" s="34">
        <v>33</v>
      </c>
      <c r="G236" s="34" t="s">
        <v>920</v>
      </c>
      <c r="H236" s="34" t="s">
        <v>1470</v>
      </c>
      <c r="I236" s="34" t="s">
        <v>1469</v>
      </c>
      <c r="J236" s="34" t="s">
        <v>921</v>
      </c>
      <c r="K236" s="34" t="s">
        <v>922</v>
      </c>
      <c r="L236" s="34">
        <v>2018</v>
      </c>
      <c r="M236" s="34">
        <v>2018</v>
      </c>
      <c r="N236" s="34" t="s">
        <v>1768</v>
      </c>
      <c r="O236" s="34" t="s">
        <v>1805</v>
      </c>
      <c r="P236" s="34">
        <v>5</v>
      </c>
      <c r="Q236" s="34" t="s">
        <v>1768</v>
      </c>
      <c r="R236" s="34" t="s">
        <v>941</v>
      </c>
      <c r="S236" s="34" t="s">
        <v>1862</v>
      </c>
      <c r="T236" s="34" t="s">
        <v>1472</v>
      </c>
      <c r="U236" s="34" t="s">
        <v>1863</v>
      </c>
      <c r="V236" s="36" t="str">
        <f>IF(Last_Validations[[#This Row],[Country: Year]]=VLOOKUP(Last_Validations[[#This Row],[Country]],First_Validations[[Country]:[FirstValidation.Country: Year]],4,FALSE),"First","Second / Last")</f>
        <v>First</v>
      </c>
    </row>
    <row r="237" spans="2:22">
      <c r="B237" s="34" t="s">
        <v>2205</v>
      </c>
      <c r="C237" s="34" t="s">
        <v>920</v>
      </c>
      <c r="D237" s="34" t="s">
        <v>1469</v>
      </c>
      <c r="E237" s="34">
        <v>1</v>
      </c>
      <c r="F237" s="34">
        <v>33</v>
      </c>
      <c r="G237" s="34" t="s">
        <v>920</v>
      </c>
      <c r="H237" s="34" t="s">
        <v>1470</v>
      </c>
      <c r="I237" s="34" t="s">
        <v>1469</v>
      </c>
      <c r="J237" s="34" t="s">
        <v>921</v>
      </c>
      <c r="K237" s="34" t="s">
        <v>922</v>
      </c>
      <c r="L237" s="34">
        <v>2018</v>
      </c>
      <c r="M237" s="34">
        <v>2018</v>
      </c>
      <c r="N237" s="34" t="s">
        <v>1768</v>
      </c>
      <c r="O237" s="34" t="s">
        <v>1800</v>
      </c>
      <c r="P237" s="34">
        <v>5</v>
      </c>
      <c r="Q237" s="34" t="s">
        <v>1768</v>
      </c>
      <c r="R237" s="34" t="s">
        <v>936</v>
      </c>
      <c r="S237" s="34" t="s">
        <v>1862</v>
      </c>
      <c r="T237" s="34" t="s">
        <v>1472</v>
      </c>
      <c r="U237" s="34" t="s">
        <v>1863</v>
      </c>
      <c r="V237" s="36" t="str">
        <f>IF(Last_Validations[[#This Row],[Country: Year]]=VLOOKUP(Last_Validations[[#This Row],[Country]],First_Validations[[Country]:[FirstValidation.Country: Year]],4,FALSE),"First","Second / Last")</f>
        <v>First</v>
      </c>
    </row>
    <row r="238" spans="2:22">
      <c r="B238" s="34" t="s">
        <v>2199</v>
      </c>
      <c r="C238" s="34" t="s">
        <v>920</v>
      </c>
      <c r="D238" s="34" t="s">
        <v>1469</v>
      </c>
      <c r="E238" s="34">
        <v>1</v>
      </c>
      <c r="F238" s="34">
        <v>33</v>
      </c>
      <c r="G238" s="34" t="s">
        <v>920</v>
      </c>
      <c r="H238" s="34" t="s">
        <v>1470</v>
      </c>
      <c r="I238" s="34" t="s">
        <v>1469</v>
      </c>
      <c r="J238" s="34" t="s">
        <v>921</v>
      </c>
      <c r="K238" s="34" t="s">
        <v>922</v>
      </c>
      <c r="L238" s="34">
        <v>2018</v>
      </c>
      <c r="M238" s="34">
        <v>2018</v>
      </c>
      <c r="N238" s="34" t="s">
        <v>1768</v>
      </c>
      <c r="O238" s="34" t="s">
        <v>1799</v>
      </c>
      <c r="P238" s="34">
        <v>5</v>
      </c>
      <c r="Q238" s="34" t="s">
        <v>1768</v>
      </c>
      <c r="R238" s="34" t="s">
        <v>935</v>
      </c>
      <c r="S238" s="34" t="s">
        <v>1862</v>
      </c>
      <c r="T238" s="34" t="s">
        <v>1472</v>
      </c>
      <c r="U238" s="34" t="s">
        <v>1863</v>
      </c>
      <c r="V238" s="36" t="str">
        <f>IF(Last_Validations[[#This Row],[Country: Year]]=VLOOKUP(Last_Validations[[#This Row],[Country]],First_Validations[[Country]:[FirstValidation.Country: Year]],4,FALSE),"First","Second / Last")</f>
        <v>First</v>
      </c>
    </row>
    <row r="239" spans="2:22">
      <c r="B239" s="34" t="s">
        <v>2207</v>
      </c>
      <c r="C239" s="34" t="s">
        <v>920</v>
      </c>
      <c r="D239" s="34" t="s">
        <v>1469</v>
      </c>
      <c r="E239" s="34">
        <v>1</v>
      </c>
      <c r="F239" s="34">
        <v>33</v>
      </c>
      <c r="G239" s="34" t="s">
        <v>920</v>
      </c>
      <c r="H239" s="34" t="s">
        <v>1470</v>
      </c>
      <c r="I239" s="34" t="s">
        <v>1469</v>
      </c>
      <c r="J239" s="34" t="s">
        <v>921</v>
      </c>
      <c r="K239" s="34" t="s">
        <v>922</v>
      </c>
      <c r="L239" s="34">
        <v>2018</v>
      </c>
      <c r="M239" s="34">
        <v>2018</v>
      </c>
      <c r="N239" s="34" t="s">
        <v>1768</v>
      </c>
      <c r="O239" s="34" t="s">
        <v>1802</v>
      </c>
      <c r="P239" s="34">
        <v>5</v>
      </c>
      <c r="Q239" s="34" t="s">
        <v>1768</v>
      </c>
      <c r="R239" s="34" t="s">
        <v>938</v>
      </c>
      <c r="S239" s="34" t="s">
        <v>1862</v>
      </c>
      <c r="T239" s="34" t="s">
        <v>1472</v>
      </c>
      <c r="U239" s="34" t="s">
        <v>1863</v>
      </c>
      <c r="V239" s="36" t="str">
        <f>IF(Last_Validations[[#This Row],[Country: Year]]=VLOOKUP(Last_Validations[[#This Row],[Country]],First_Validations[[Country]:[FirstValidation.Country: Year]],4,FALSE),"First","Second / Last")</f>
        <v>First</v>
      </c>
    </row>
    <row r="240" spans="2:22">
      <c r="B240" s="34" t="s">
        <v>2204</v>
      </c>
      <c r="C240" s="34" t="s">
        <v>920</v>
      </c>
      <c r="D240" s="34" t="s">
        <v>1469</v>
      </c>
      <c r="E240" s="34">
        <v>1</v>
      </c>
      <c r="F240" s="34">
        <v>33</v>
      </c>
      <c r="G240" s="34" t="s">
        <v>920</v>
      </c>
      <c r="H240" s="34" t="s">
        <v>1470</v>
      </c>
      <c r="I240" s="34" t="s">
        <v>1469</v>
      </c>
      <c r="J240" s="34" t="s">
        <v>921</v>
      </c>
      <c r="K240" s="34" t="s">
        <v>922</v>
      </c>
      <c r="L240" s="34">
        <v>2018</v>
      </c>
      <c r="M240" s="34">
        <v>2018</v>
      </c>
      <c r="N240" s="34" t="s">
        <v>1768</v>
      </c>
      <c r="O240" s="34" t="s">
        <v>1801</v>
      </c>
      <c r="P240" s="34">
        <v>5</v>
      </c>
      <c r="Q240" s="34" t="s">
        <v>1768</v>
      </c>
      <c r="R240" s="34" t="s">
        <v>937</v>
      </c>
      <c r="S240" s="34" t="s">
        <v>1862</v>
      </c>
      <c r="T240" s="34" t="s">
        <v>1472</v>
      </c>
      <c r="U240" s="34" t="s">
        <v>1863</v>
      </c>
      <c r="V240" s="36" t="str">
        <f>IF(Last_Validations[[#This Row],[Country: Year]]=VLOOKUP(Last_Validations[[#This Row],[Country]],First_Validations[[Country]:[FirstValidation.Country: Year]],4,FALSE),"First","Second / Last")</f>
        <v>First</v>
      </c>
    </row>
    <row r="241" spans="2:22">
      <c r="B241" s="34" t="s">
        <v>2239</v>
      </c>
      <c r="C241" s="34" t="s">
        <v>847</v>
      </c>
      <c r="D241" s="34" t="s">
        <v>1460</v>
      </c>
      <c r="E241" s="34">
        <v>1</v>
      </c>
      <c r="F241" s="34">
        <v>30</v>
      </c>
      <c r="G241" s="34" t="s">
        <v>847</v>
      </c>
      <c r="H241" s="34" t="s">
        <v>1461</v>
      </c>
      <c r="I241" s="34" t="s">
        <v>1460</v>
      </c>
      <c r="J241" s="34" t="s">
        <v>848</v>
      </c>
      <c r="K241" s="34" t="s">
        <v>849</v>
      </c>
      <c r="L241" s="34">
        <v>2017</v>
      </c>
      <c r="M241" s="34">
        <v>2018</v>
      </c>
      <c r="N241" s="34" t="s">
        <v>1767</v>
      </c>
      <c r="O241" s="34" t="s">
        <v>1799</v>
      </c>
      <c r="P241" s="34">
        <v>6</v>
      </c>
      <c r="Q241" s="34" t="s">
        <v>1817</v>
      </c>
      <c r="R241" s="34" t="s">
        <v>860</v>
      </c>
      <c r="S241" s="34" t="s">
        <v>1856</v>
      </c>
      <c r="T241" s="34" t="s">
        <v>1463</v>
      </c>
      <c r="U241" s="34" t="s">
        <v>1857</v>
      </c>
      <c r="V241" s="36" t="str">
        <f>IF(Last_Validations[[#This Row],[Country: Year]]=VLOOKUP(Last_Validations[[#This Row],[Country]],First_Validations[[Country]:[FirstValidation.Country: Year]],4,FALSE),"First","Second / Last")</f>
        <v>First</v>
      </c>
    </row>
    <row r="242" spans="2:22">
      <c r="B242" s="34" t="s">
        <v>2242</v>
      </c>
      <c r="C242" s="34" t="s">
        <v>847</v>
      </c>
      <c r="D242" s="34" t="s">
        <v>1460</v>
      </c>
      <c r="E242" s="34">
        <v>1</v>
      </c>
      <c r="F242" s="34">
        <v>30</v>
      </c>
      <c r="G242" s="34" t="s">
        <v>847</v>
      </c>
      <c r="H242" s="34" t="s">
        <v>1461</v>
      </c>
      <c r="I242" s="34" t="s">
        <v>1460</v>
      </c>
      <c r="J242" s="34" t="s">
        <v>848</v>
      </c>
      <c r="K242" s="34" t="s">
        <v>849</v>
      </c>
      <c r="L242" s="34">
        <v>2017</v>
      </c>
      <c r="M242" s="34">
        <v>2018</v>
      </c>
      <c r="N242" s="34" t="s">
        <v>1767</v>
      </c>
      <c r="O242" s="34" t="s">
        <v>1800</v>
      </c>
      <c r="P242" s="34">
        <v>5</v>
      </c>
      <c r="Q242" s="34" t="s">
        <v>1768</v>
      </c>
      <c r="R242" s="34" t="s">
        <v>861</v>
      </c>
      <c r="S242" s="34" t="s">
        <v>1856</v>
      </c>
      <c r="T242" s="34" t="s">
        <v>1463</v>
      </c>
      <c r="U242" s="34" t="s">
        <v>1857</v>
      </c>
      <c r="V242" s="36" t="str">
        <f>IF(Last_Validations[[#This Row],[Country: Year]]=VLOOKUP(Last_Validations[[#This Row],[Country]],First_Validations[[Country]:[FirstValidation.Country: Year]],4,FALSE),"First","Second / Last")</f>
        <v>First</v>
      </c>
    </row>
    <row r="243" spans="2:22">
      <c r="B243" s="34" t="s">
        <v>2234</v>
      </c>
      <c r="C243" s="34" t="s">
        <v>847</v>
      </c>
      <c r="D243" s="34" t="s">
        <v>1460</v>
      </c>
      <c r="E243" s="34">
        <v>1</v>
      </c>
      <c r="F243" s="34">
        <v>30</v>
      </c>
      <c r="G243" s="34" t="s">
        <v>847</v>
      </c>
      <c r="H243" s="34" t="s">
        <v>1461</v>
      </c>
      <c r="I243" s="34" t="s">
        <v>1460</v>
      </c>
      <c r="J243" s="34" t="s">
        <v>848</v>
      </c>
      <c r="K243" s="34" t="s">
        <v>849</v>
      </c>
      <c r="L243" s="34">
        <v>2017</v>
      </c>
      <c r="M243" s="34">
        <v>2018</v>
      </c>
      <c r="N243" s="34" t="s">
        <v>1767</v>
      </c>
      <c r="O243" s="34" t="s">
        <v>1795</v>
      </c>
      <c r="P243" s="34">
        <v>1</v>
      </c>
      <c r="Q243" s="34" t="s">
        <v>1796</v>
      </c>
      <c r="R243" s="34" t="s">
        <v>858</v>
      </c>
      <c r="S243" s="34" t="s">
        <v>1856</v>
      </c>
      <c r="T243" s="34" t="s">
        <v>1463</v>
      </c>
      <c r="U243" s="34" t="s">
        <v>1857</v>
      </c>
      <c r="V243" s="36" t="str">
        <f>IF(Last_Validations[[#This Row],[Country: Year]]=VLOOKUP(Last_Validations[[#This Row],[Country]],First_Validations[[Country]:[FirstValidation.Country: Year]],4,FALSE),"First","Second / Last")</f>
        <v>First</v>
      </c>
    </row>
    <row r="244" spans="2:22">
      <c r="B244" s="34" t="s">
        <v>2240</v>
      </c>
      <c r="C244" s="34" t="s">
        <v>847</v>
      </c>
      <c r="D244" s="34" t="s">
        <v>1460</v>
      </c>
      <c r="E244" s="34">
        <v>1</v>
      </c>
      <c r="F244" s="34">
        <v>30</v>
      </c>
      <c r="G244" s="34" t="s">
        <v>847</v>
      </c>
      <c r="H244" s="34" t="s">
        <v>1461</v>
      </c>
      <c r="I244" s="34" t="s">
        <v>1460</v>
      </c>
      <c r="J244" s="34" t="s">
        <v>848</v>
      </c>
      <c r="K244" s="34" t="s">
        <v>849</v>
      </c>
      <c r="L244" s="34">
        <v>2017</v>
      </c>
      <c r="M244" s="34">
        <v>2018</v>
      </c>
      <c r="N244" s="34" t="s">
        <v>1767</v>
      </c>
      <c r="O244" s="34" t="s">
        <v>1797</v>
      </c>
      <c r="P244" s="34">
        <v>4</v>
      </c>
      <c r="Q244" s="34" t="s">
        <v>1767</v>
      </c>
      <c r="R244" s="34" t="s">
        <v>859</v>
      </c>
      <c r="S244" s="34" t="s">
        <v>1856</v>
      </c>
      <c r="T244" s="34" t="s">
        <v>1463</v>
      </c>
      <c r="U244" s="34" t="s">
        <v>1857</v>
      </c>
      <c r="V244" s="36" t="str">
        <f>IF(Last_Validations[[#This Row],[Country: Year]]=VLOOKUP(Last_Validations[[#This Row],[Country]],First_Validations[[Country]:[FirstValidation.Country: Year]],4,FALSE),"First","Second / Last")</f>
        <v>First</v>
      </c>
    </row>
    <row r="245" spans="2:22">
      <c r="B245" s="34" t="s">
        <v>2235</v>
      </c>
      <c r="C245" s="34" t="s">
        <v>847</v>
      </c>
      <c r="D245" s="34" t="s">
        <v>1460</v>
      </c>
      <c r="E245" s="34">
        <v>1</v>
      </c>
      <c r="F245" s="34">
        <v>30</v>
      </c>
      <c r="G245" s="34" t="s">
        <v>847</v>
      </c>
      <c r="H245" s="34" t="s">
        <v>1461</v>
      </c>
      <c r="I245" s="34" t="s">
        <v>1460</v>
      </c>
      <c r="J245" s="34" t="s">
        <v>848</v>
      </c>
      <c r="K245" s="34" t="s">
        <v>849</v>
      </c>
      <c r="L245" s="34">
        <v>2017</v>
      </c>
      <c r="M245" s="34">
        <v>2018</v>
      </c>
      <c r="N245" s="34" t="s">
        <v>1767</v>
      </c>
      <c r="O245" s="34" t="s">
        <v>1803</v>
      </c>
      <c r="P245" s="34">
        <v>4</v>
      </c>
      <c r="Q245" s="34" t="s">
        <v>1767</v>
      </c>
      <c r="R245" s="34" t="s">
        <v>864</v>
      </c>
      <c r="S245" s="34" t="s">
        <v>1856</v>
      </c>
      <c r="T245" s="34" t="s">
        <v>1463</v>
      </c>
      <c r="U245" s="34" t="s">
        <v>1857</v>
      </c>
      <c r="V245" s="36" t="str">
        <f>IF(Last_Validations[[#This Row],[Country: Year]]=VLOOKUP(Last_Validations[[#This Row],[Country]],First_Validations[[Country]:[FirstValidation.Country: Year]],4,FALSE),"First","Second / Last")</f>
        <v>First</v>
      </c>
    </row>
    <row r="246" spans="2:22">
      <c r="B246" s="34" t="s">
        <v>2238</v>
      </c>
      <c r="C246" s="34" t="s">
        <v>847</v>
      </c>
      <c r="D246" s="34" t="s">
        <v>1460</v>
      </c>
      <c r="E246" s="34">
        <v>1</v>
      </c>
      <c r="F246" s="34">
        <v>30</v>
      </c>
      <c r="G246" s="34" t="s">
        <v>847</v>
      </c>
      <c r="H246" s="34" t="s">
        <v>1461</v>
      </c>
      <c r="I246" s="34" t="s">
        <v>1460</v>
      </c>
      <c r="J246" s="34" t="s">
        <v>848</v>
      </c>
      <c r="K246" s="34" t="s">
        <v>849</v>
      </c>
      <c r="L246" s="34">
        <v>2017</v>
      </c>
      <c r="M246" s="34">
        <v>2018</v>
      </c>
      <c r="N246" s="34" t="s">
        <v>1767</v>
      </c>
      <c r="O246" s="34" t="s">
        <v>1804</v>
      </c>
      <c r="P246" s="34">
        <v>4</v>
      </c>
      <c r="Q246" s="34" t="s">
        <v>1767</v>
      </c>
      <c r="R246" s="34" t="s">
        <v>865</v>
      </c>
      <c r="S246" s="34" t="s">
        <v>1856</v>
      </c>
      <c r="T246" s="34" t="s">
        <v>1463</v>
      </c>
      <c r="U246" s="34" t="s">
        <v>1857</v>
      </c>
      <c r="V246" s="36" t="str">
        <f>IF(Last_Validations[[#This Row],[Country: Year]]=VLOOKUP(Last_Validations[[#This Row],[Country]],First_Validations[[Country]:[FirstValidation.Country: Year]],4,FALSE),"First","Second / Last")</f>
        <v>First</v>
      </c>
    </row>
    <row r="247" spans="2:22">
      <c r="B247" s="34" t="s">
        <v>2241</v>
      </c>
      <c r="C247" s="34" t="s">
        <v>847</v>
      </c>
      <c r="D247" s="34" t="s">
        <v>1460</v>
      </c>
      <c r="E247" s="34">
        <v>1</v>
      </c>
      <c r="F247" s="34">
        <v>30</v>
      </c>
      <c r="G247" s="34" t="s">
        <v>847</v>
      </c>
      <c r="H247" s="34" t="s">
        <v>1461</v>
      </c>
      <c r="I247" s="34" t="s">
        <v>1460</v>
      </c>
      <c r="J247" s="34" t="s">
        <v>848</v>
      </c>
      <c r="K247" s="34" t="s">
        <v>849</v>
      </c>
      <c r="L247" s="34">
        <v>2017</v>
      </c>
      <c r="M247" s="34">
        <v>2018</v>
      </c>
      <c r="N247" s="34" t="s">
        <v>1767</v>
      </c>
      <c r="O247" s="34" t="s">
        <v>1801</v>
      </c>
      <c r="P247" s="34">
        <v>5</v>
      </c>
      <c r="Q247" s="34" t="s">
        <v>1768</v>
      </c>
      <c r="R247" s="34" t="s">
        <v>862</v>
      </c>
      <c r="S247" s="34" t="s">
        <v>1856</v>
      </c>
      <c r="T247" s="34" t="s">
        <v>1463</v>
      </c>
      <c r="U247" s="34" t="s">
        <v>1857</v>
      </c>
      <c r="V247" s="36" t="str">
        <f>IF(Last_Validations[[#This Row],[Country: Year]]=VLOOKUP(Last_Validations[[#This Row],[Country]],First_Validations[[Country]:[FirstValidation.Country: Year]],4,FALSE),"First","Second / Last")</f>
        <v>First</v>
      </c>
    </row>
    <row r="248" spans="2:22">
      <c r="B248" s="34" t="s">
        <v>2236</v>
      </c>
      <c r="C248" s="34" t="s">
        <v>847</v>
      </c>
      <c r="D248" s="34" t="s">
        <v>1460</v>
      </c>
      <c r="E248" s="34">
        <v>1</v>
      </c>
      <c r="F248" s="34">
        <v>30</v>
      </c>
      <c r="G248" s="34" t="s">
        <v>847</v>
      </c>
      <c r="H248" s="34" t="s">
        <v>1461</v>
      </c>
      <c r="I248" s="34" t="s">
        <v>1460</v>
      </c>
      <c r="J248" s="34" t="s">
        <v>848</v>
      </c>
      <c r="K248" s="34" t="s">
        <v>849</v>
      </c>
      <c r="L248" s="34">
        <v>2017</v>
      </c>
      <c r="M248" s="34">
        <v>2018</v>
      </c>
      <c r="N248" s="34" t="s">
        <v>1767</v>
      </c>
      <c r="O248" s="34" t="s">
        <v>1802</v>
      </c>
      <c r="P248" s="34">
        <v>5</v>
      </c>
      <c r="Q248" s="34" t="s">
        <v>1768</v>
      </c>
      <c r="R248" s="34" t="s">
        <v>863</v>
      </c>
      <c r="S248" s="34" t="s">
        <v>1856</v>
      </c>
      <c r="T248" s="34" t="s">
        <v>1463</v>
      </c>
      <c r="U248" s="34" t="s">
        <v>1857</v>
      </c>
      <c r="V248" s="36" t="str">
        <f>IF(Last_Validations[[#This Row],[Country: Year]]=VLOOKUP(Last_Validations[[#This Row],[Country]],First_Validations[[Country]:[FirstValidation.Country: Year]],4,FALSE),"First","Second / Last")</f>
        <v>First</v>
      </c>
    </row>
    <row r="249" spans="2:22">
      <c r="B249" s="34" t="s">
        <v>2233</v>
      </c>
      <c r="C249" s="34" t="s">
        <v>847</v>
      </c>
      <c r="D249" s="34" t="s">
        <v>1460</v>
      </c>
      <c r="E249" s="34">
        <v>1</v>
      </c>
      <c r="F249" s="34">
        <v>30</v>
      </c>
      <c r="G249" s="34" t="s">
        <v>847</v>
      </c>
      <c r="H249" s="34" t="s">
        <v>1461</v>
      </c>
      <c r="I249" s="34" t="s">
        <v>1460</v>
      </c>
      <c r="J249" s="34" t="s">
        <v>848</v>
      </c>
      <c r="K249" s="34" t="s">
        <v>849</v>
      </c>
      <c r="L249" s="34">
        <v>2017</v>
      </c>
      <c r="M249" s="34">
        <v>2018</v>
      </c>
      <c r="N249" s="34" t="s">
        <v>1767</v>
      </c>
      <c r="O249" s="34" t="s">
        <v>1789</v>
      </c>
      <c r="P249" s="34">
        <v>3</v>
      </c>
      <c r="Q249" s="34" t="s">
        <v>1798</v>
      </c>
      <c r="R249" s="34" t="s">
        <v>853</v>
      </c>
      <c r="S249" s="34" t="s">
        <v>1856</v>
      </c>
      <c r="T249" s="34" t="s">
        <v>1463</v>
      </c>
      <c r="U249" s="34" t="s">
        <v>1857</v>
      </c>
      <c r="V249" s="36" t="str">
        <f>IF(Last_Validations[[#This Row],[Country: Year]]=VLOOKUP(Last_Validations[[#This Row],[Country]],First_Validations[[Country]:[FirstValidation.Country: Year]],4,FALSE),"First","Second / Last")</f>
        <v>First</v>
      </c>
    </row>
    <row r="250" spans="2:22">
      <c r="B250" s="34" t="s">
        <v>2232</v>
      </c>
      <c r="C250" s="34" t="s">
        <v>847</v>
      </c>
      <c r="D250" s="34" t="s">
        <v>1460</v>
      </c>
      <c r="E250" s="34">
        <v>1</v>
      </c>
      <c r="F250" s="34">
        <v>30</v>
      </c>
      <c r="G250" s="34" t="s">
        <v>847</v>
      </c>
      <c r="H250" s="34" t="s">
        <v>1461</v>
      </c>
      <c r="I250" s="34" t="s">
        <v>1460</v>
      </c>
      <c r="J250" s="34" t="s">
        <v>848</v>
      </c>
      <c r="K250" s="34" t="s">
        <v>849</v>
      </c>
      <c r="L250" s="34">
        <v>2017</v>
      </c>
      <c r="M250" s="34">
        <v>2018</v>
      </c>
      <c r="N250" s="34" t="s">
        <v>1767</v>
      </c>
      <c r="O250" s="34" t="s">
        <v>1790</v>
      </c>
      <c r="P250" s="34">
        <v>3</v>
      </c>
      <c r="Q250" s="34" t="s">
        <v>1798</v>
      </c>
      <c r="R250" s="34" t="s">
        <v>854</v>
      </c>
      <c r="S250" s="34" t="s">
        <v>1856</v>
      </c>
      <c r="T250" s="34" t="s">
        <v>1463</v>
      </c>
      <c r="U250" s="34" t="s">
        <v>1857</v>
      </c>
      <c r="V250" s="36" t="str">
        <f>IF(Last_Validations[[#This Row],[Country: Year]]=VLOOKUP(Last_Validations[[#This Row],[Country]],First_Validations[[Country]:[FirstValidation.Country: Year]],4,FALSE),"First","Second / Last")</f>
        <v>First</v>
      </c>
    </row>
    <row r="251" spans="2:22">
      <c r="B251" s="34" t="s">
        <v>2231</v>
      </c>
      <c r="C251" s="34" t="s">
        <v>847</v>
      </c>
      <c r="D251" s="34" t="s">
        <v>1460</v>
      </c>
      <c r="E251" s="34">
        <v>1</v>
      </c>
      <c r="F251" s="34">
        <v>30</v>
      </c>
      <c r="G251" s="34" t="s">
        <v>847</v>
      </c>
      <c r="H251" s="34" t="s">
        <v>1461</v>
      </c>
      <c r="I251" s="34" t="s">
        <v>1460</v>
      </c>
      <c r="J251" s="34" t="s">
        <v>848</v>
      </c>
      <c r="K251" s="34" t="s">
        <v>849</v>
      </c>
      <c r="L251" s="34">
        <v>2017</v>
      </c>
      <c r="M251" s="34">
        <v>2018</v>
      </c>
      <c r="N251" s="34" t="s">
        <v>1767</v>
      </c>
      <c r="O251" s="34" t="s">
        <v>1787</v>
      </c>
      <c r="P251" s="34">
        <v>5</v>
      </c>
      <c r="Q251" s="34" t="s">
        <v>1768</v>
      </c>
      <c r="R251" s="34" t="s">
        <v>851</v>
      </c>
      <c r="S251" s="34" t="s">
        <v>1856</v>
      </c>
      <c r="T251" s="34" t="s">
        <v>1463</v>
      </c>
      <c r="U251" s="34" t="s">
        <v>1857</v>
      </c>
      <c r="V251" s="36" t="str">
        <f>IF(Last_Validations[[#This Row],[Country: Year]]=VLOOKUP(Last_Validations[[#This Row],[Country]],First_Validations[[Country]:[FirstValidation.Country: Year]],4,FALSE),"First","Second / Last")</f>
        <v>First</v>
      </c>
    </row>
    <row r="252" spans="2:22">
      <c r="B252" s="34" t="s">
        <v>2230</v>
      </c>
      <c r="C252" s="34" t="s">
        <v>847</v>
      </c>
      <c r="D252" s="34" t="s">
        <v>1460</v>
      </c>
      <c r="E252" s="34">
        <v>1</v>
      </c>
      <c r="F252" s="34">
        <v>30</v>
      </c>
      <c r="G252" s="34" t="s">
        <v>847</v>
      </c>
      <c r="H252" s="34" t="s">
        <v>1461</v>
      </c>
      <c r="I252" s="34" t="s">
        <v>1460</v>
      </c>
      <c r="J252" s="34" t="s">
        <v>848</v>
      </c>
      <c r="K252" s="34" t="s">
        <v>849</v>
      </c>
      <c r="L252" s="34">
        <v>2017</v>
      </c>
      <c r="M252" s="34">
        <v>2018</v>
      </c>
      <c r="N252" s="34" t="s">
        <v>1767</v>
      </c>
      <c r="O252" s="34" t="s">
        <v>1788</v>
      </c>
      <c r="P252" s="34">
        <v>5</v>
      </c>
      <c r="Q252" s="34" t="s">
        <v>1768</v>
      </c>
      <c r="R252" s="34" t="s">
        <v>852</v>
      </c>
      <c r="S252" s="34" t="s">
        <v>1856</v>
      </c>
      <c r="T252" s="34" t="s">
        <v>1463</v>
      </c>
      <c r="U252" s="34" t="s">
        <v>1857</v>
      </c>
      <c r="V252" s="36" t="str">
        <f>IF(Last_Validations[[#This Row],[Country: Year]]=VLOOKUP(Last_Validations[[#This Row],[Country]],First_Validations[[Country]:[FirstValidation.Country: Year]],4,FALSE),"First","Second / Last")</f>
        <v>First</v>
      </c>
    </row>
    <row r="253" spans="2:22">
      <c r="B253" s="34" t="s">
        <v>2229</v>
      </c>
      <c r="C253" s="34" t="s">
        <v>847</v>
      </c>
      <c r="D253" s="34" t="s">
        <v>1460</v>
      </c>
      <c r="E253" s="34">
        <v>1</v>
      </c>
      <c r="F253" s="34">
        <v>30</v>
      </c>
      <c r="G253" s="34" t="s">
        <v>847</v>
      </c>
      <c r="H253" s="34" t="s">
        <v>1461</v>
      </c>
      <c r="I253" s="34" t="s">
        <v>1460</v>
      </c>
      <c r="J253" s="34" t="s">
        <v>848</v>
      </c>
      <c r="K253" s="34" t="s">
        <v>849</v>
      </c>
      <c r="L253" s="34">
        <v>2017</v>
      </c>
      <c r="M253" s="34">
        <v>2018</v>
      </c>
      <c r="N253" s="34" t="s">
        <v>1767</v>
      </c>
      <c r="O253" s="34" t="s">
        <v>1793</v>
      </c>
      <c r="P253" s="34">
        <v>4</v>
      </c>
      <c r="Q253" s="34" t="s">
        <v>1767</v>
      </c>
      <c r="R253" s="34" t="s">
        <v>856</v>
      </c>
      <c r="S253" s="34" t="s">
        <v>1856</v>
      </c>
      <c r="T253" s="34" t="s">
        <v>1463</v>
      </c>
      <c r="U253" s="34" t="s">
        <v>1857</v>
      </c>
      <c r="V253" s="36" t="str">
        <f>IF(Last_Validations[[#This Row],[Country: Year]]=VLOOKUP(Last_Validations[[#This Row],[Country]],First_Validations[[Country]:[FirstValidation.Country: Year]],4,FALSE),"First","Second / Last")</f>
        <v>First</v>
      </c>
    </row>
    <row r="254" spans="2:22">
      <c r="B254" s="34" t="s">
        <v>2228</v>
      </c>
      <c r="C254" s="34" t="s">
        <v>847</v>
      </c>
      <c r="D254" s="34" t="s">
        <v>1460</v>
      </c>
      <c r="E254" s="34">
        <v>1</v>
      </c>
      <c r="F254" s="34">
        <v>30</v>
      </c>
      <c r="G254" s="34" t="s">
        <v>847</v>
      </c>
      <c r="H254" s="34" t="s">
        <v>1461</v>
      </c>
      <c r="I254" s="34" t="s">
        <v>1460</v>
      </c>
      <c r="J254" s="34" t="s">
        <v>848</v>
      </c>
      <c r="K254" s="34" t="s">
        <v>849</v>
      </c>
      <c r="L254" s="34">
        <v>2017</v>
      </c>
      <c r="M254" s="34">
        <v>2018</v>
      </c>
      <c r="N254" s="34" t="s">
        <v>1767</v>
      </c>
      <c r="O254" s="34" t="s">
        <v>1794</v>
      </c>
      <c r="P254" s="34">
        <v>5</v>
      </c>
      <c r="Q254" s="34" t="s">
        <v>1768</v>
      </c>
      <c r="R254" s="34" t="s">
        <v>857</v>
      </c>
      <c r="S254" s="34" t="s">
        <v>1856</v>
      </c>
      <c r="T254" s="34" t="s">
        <v>1463</v>
      </c>
      <c r="U254" s="34" t="s">
        <v>1857</v>
      </c>
      <c r="V254" s="36" t="str">
        <f>IF(Last_Validations[[#This Row],[Country: Year]]=VLOOKUP(Last_Validations[[#This Row],[Country]],First_Validations[[Country]:[FirstValidation.Country: Year]],4,FALSE),"First","Second / Last")</f>
        <v>First</v>
      </c>
    </row>
    <row r="255" spans="2:22">
      <c r="B255" s="34" t="s">
        <v>2227</v>
      </c>
      <c r="C255" s="34" t="s">
        <v>847</v>
      </c>
      <c r="D255" s="34" t="s">
        <v>1460</v>
      </c>
      <c r="E255" s="34">
        <v>1</v>
      </c>
      <c r="F255" s="34">
        <v>30</v>
      </c>
      <c r="G255" s="34" t="s">
        <v>847</v>
      </c>
      <c r="H255" s="34" t="s">
        <v>1461</v>
      </c>
      <c r="I255" s="34" t="s">
        <v>1460</v>
      </c>
      <c r="J255" s="34" t="s">
        <v>848</v>
      </c>
      <c r="K255" s="34" t="s">
        <v>849</v>
      </c>
      <c r="L255" s="34">
        <v>2017</v>
      </c>
      <c r="M255" s="34">
        <v>2018</v>
      </c>
      <c r="N255" s="34" t="s">
        <v>1767</v>
      </c>
      <c r="O255" s="34" t="s">
        <v>1791</v>
      </c>
      <c r="P255" s="34">
        <v>5</v>
      </c>
      <c r="Q255" s="34" t="s">
        <v>1768</v>
      </c>
      <c r="R255" s="34" t="s">
        <v>854</v>
      </c>
      <c r="S255" s="34" t="s">
        <v>1856</v>
      </c>
      <c r="T255" s="34" t="s">
        <v>1463</v>
      </c>
      <c r="U255" s="34" t="s">
        <v>1857</v>
      </c>
      <c r="V255" s="36" t="str">
        <f>IF(Last_Validations[[#This Row],[Country: Year]]=VLOOKUP(Last_Validations[[#This Row],[Country]],First_Validations[[Country]:[FirstValidation.Country: Year]],4,FALSE),"First","Second / Last")</f>
        <v>First</v>
      </c>
    </row>
    <row r="256" spans="2:22">
      <c r="B256" s="34" t="s">
        <v>2226</v>
      </c>
      <c r="C256" s="34" t="s">
        <v>847</v>
      </c>
      <c r="D256" s="34" t="s">
        <v>1460</v>
      </c>
      <c r="E256" s="34">
        <v>1</v>
      </c>
      <c r="F256" s="34">
        <v>30</v>
      </c>
      <c r="G256" s="34" t="s">
        <v>847</v>
      </c>
      <c r="H256" s="34" t="s">
        <v>1461</v>
      </c>
      <c r="I256" s="34" t="s">
        <v>1460</v>
      </c>
      <c r="J256" s="34" t="s">
        <v>848</v>
      </c>
      <c r="K256" s="34" t="s">
        <v>849</v>
      </c>
      <c r="L256" s="34">
        <v>2017</v>
      </c>
      <c r="M256" s="34">
        <v>2018</v>
      </c>
      <c r="N256" s="34" t="s">
        <v>1767</v>
      </c>
      <c r="O256" s="34" t="s">
        <v>1792</v>
      </c>
      <c r="P256" s="34">
        <v>4</v>
      </c>
      <c r="Q256" s="34" t="s">
        <v>1767</v>
      </c>
      <c r="R256" s="34" t="s">
        <v>855</v>
      </c>
      <c r="S256" s="34" t="s">
        <v>1856</v>
      </c>
      <c r="T256" s="34" t="s">
        <v>1463</v>
      </c>
      <c r="U256" s="34" t="s">
        <v>1857</v>
      </c>
      <c r="V256" s="36" t="str">
        <f>IF(Last_Validations[[#This Row],[Country: Year]]=VLOOKUP(Last_Validations[[#This Row],[Country]],First_Validations[[Country]:[FirstValidation.Country: Year]],4,FALSE),"First","Second / Last")</f>
        <v>First</v>
      </c>
    </row>
    <row r="257" spans="2:22">
      <c r="B257" s="34" t="s">
        <v>2237</v>
      </c>
      <c r="C257" s="34" t="s">
        <v>847</v>
      </c>
      <c r="D257" s="34" t="s">
        <v>1460</v>
      </c>
      <c r="E257" s="34">
        <v>1</v>
      </c>
      <c r="F257" s="34">
        <v>30</v>
      </c>
      <c r="G257" s="34" t="s">
        <v>847</v>
      </c>
      <c r="H257" s="34" t="s">
        <v>1461</v>
      </c>
      <c r="I257" s="34" t="s">
        <v>1460</v>
      </c>
      <c r="J257" s="34" t="s">
        <v>848</v>
      </c>
      <c r="K257" s="34" t="s">
        <v>849</v>
      </c>
      <c r="L257" s="34">
        <v>2017</v>
      </c>
      <c r="M257" s="34">
        <v>2018</v>
      </c>
      <c r="N257" s="34" t="s">
        <v>1767</v>
      </c>
      <c r="O257" s="34" t="s">
        <v>1805</v>
      </c>
      <c r="P257" s="34">
        <v>0</v>
      </c>
      <c r="Q257" s="34" t="s">
        <v>4</v>
      </c>
      <c r="R257" s="34" t="s">
        <v>866</v>
      </c>
      <c r="S257" s="34" t="s">
        <v>1856</v>
      </c>
      <c r="T257" s="34" t="s">
        <v>1463</v>
      </c>
      <c r="U257" s="34" t="s">
        <v>1857</v>
      </c>
      <c r="V257" s="36" t="str">
        <f>IF(Last_Validations[[#This Row],[Country: Year]]=VLOOKUP(Last_Validations[[#This Row],[Country]],First_Validations[[Country]:[FirstValidation.Country: Year]],4,FALSE),"First","Second / Last")</f>
        <v>First</v>
      </c>
    </row>
    <row r="258" spans="2:22">
      <c r="B258" s="34" t="s">
        <v>2222</v>
      </c>
      <c r="C258" s="34" t="s">
        <v>847</v>
      </c>
      <c r="D258" s="34" t="s">
        <v>1460</v>
      </c>
      <c r="E258" s="34">
        <v>1</v>
      </c>
      <c r="F258" s="34">
        <v>30</v>
      </c>
      <c r="G258" s="34" t="s">
        <v>847</v>
      </c>
      <c r="H258" s="34" t="s">
        <v>1461</v>
      </c>
      <c r="I258" s="34" t="s">
        <v>1460</v>
      </c>
      <c r="J258" s="34" t="s">
        <v>848</v>
      </c>
      <c r="K258" s="34" t="s">
        <v>849</v>
      </c>
      <c r="L258" s="34">
        <v>2017</v>
      </c>
      <c r="M258" s="34">
        <v>2018</v>
      </c>
      <c r="N258" s="34" t="s">
        <v>1767</v>
      </c>
      <c r="O258" s="34" t="s">
        <v>1816</v>
      </c>
      <c r="P258" s="34">
        <v>5</v>
      </c>
      <c r="Q258" s="34" t="s">
        <v>1768</v>
      </c>
      <c r="R258" s="34" t="s">
        <v>877</v>
      </c>
      <c r="S258" s="34" t="s">
        <v>1856</v>
      </c>
      <c r="T258" s="34" t="s">
        <v>1463</v>
      </c>
      <c r="U258" s="34" t="s">
        <v>1857</v>
      </c>
      <c r="V258" s="36" t="str">
        <f>IF(Last_Validations[[#This Row],[Country: Year]]=VLOOKUP(Last_Validations[[#This Row],[Country]],First_Validations[[Country]:[FirstValidation.Country: Year]],4,FALSE),"First","Second / Last")</f>
        <v>First</v>
      </c>
    </row>
    <row r="259" spans="2:22">
      <c r="B259" s="34" t="s">
        <v>2225</v>
      </c>
      <c r="C259" s="34" t="s">
        <v>847</v>
      </c>
      <c r="D259" s="34" t="s">
        <v>1460</v>
      </c>
      <c r="E259" s="34">
        <v>1</v>
      </c>
      <c r="F259" s="34">
        <v>30</v>
      </c>
      <c r="G259" s="34" t="s">
        <v>847</v>
      </c>
      <c r="H259" s="34" t="s">
        <v>1461</v>
      </c>
      <c r="I259" s="34" t="s">
        <v>1460</v>
      </c>
      <c r="J259" s="34" t="s">
        <v>848</v>
      </c>
      <c r="K259" s="34" t="s">
        <v>849</v>
      </c>
      <c r="L259" s="34">
        <v>2017</v>
      </c>
      <c r="M259" s="34">
        <v>2018</v>
      </c>
      <c r="N259" s="34" t="s">
        <v>1767</v>
      </c>
      <c r="O259" s="34" t="s">
        <v>1818</v>
      </c>
      <c r="P259" s="34">
        <v>5</v>
      </c>
      <c r="Q259" s="34" t="s">
        <v>1768</v>
      </c>
      <c r="R259" s="34" t="s">
        <v>878</v>
      </c>
      <c r="S259" s="34" t="s">
        <v>1856</v>
      </c>
      <c r="T259" s="34" t="s">
        <v>1463</v>
      </c>
      <c r="U259" s="34" t="s">
        <v>1857</v>
      </c>
      <c r="V259" s="36" t="str">
        <f>IF(Last_Validations[[#This Row],[Country: Year]]=VLOOKUP(Last_Validations[[#This Row],[Country]],First_Validations[[Country]:[FirstValidation.Country: Year]],4,FALSE),"First","Second / Last")</f>
        <v>First</v>
      </c>
    </row>
    <row r="260" spans="2:22">
      <c r="B260" s="34" t="s">
        <v>2217</v>
      </c>
      <c r="C260" s="34" t="s">
        <v>847</v>
      </c>
      <c r="D260" s="34" t="s">
        <v>1460</v>
      </c>
      <c r="E260" s="34">
        <v>1</v>
      </c>
      <c r="F260" s="34">
        <v>30</v>
      </c>
      <c r="G260" s="34" t="s">
        <v>847</v>
      </c>
      <c r="H260" s="34" t="s">
        <v>1461</v>
      </c>
      <c r="I260" s="34" t="s">
        <v>1460</v>
      </c>
      <c r="J260" s="34" t="s">
        <v>848</v>
      </c>
      <c r="K260" s="34" t="s">
        <v>849</v>
      </c>
      <c r="L260" s="34">
        <v>2017</v>
      </c>
      <c r="M260" s="34">
        <v>2018</v>
      </c>
      <c r="N260" s="34" t="s">
        <v>1767</v>
      </c>
      <c r="O260" s="34" t="s">
        <v>1814</v>
      </c>
      <c r="P260" s="34">
        <v>6</v>
      </c>
      <c r="Q260" s="34" t="s">
        <v>1817</v>
      </c>
      <c r="R260" s="34" t="s">
        <v>875</v>
      </c>
      <c r="S260" s="34" t="s">
        <v>1856</v>
      </c>
      <c r="T260" s="34" t="s">
        <v>1463</v>
      </c>
      <c r="U260" s="34" t="s">
        <v>1857</v>
      </c>
      <c r="V260" s="36" t="str">
        <f>IF(Last_Validations[[#This Row],[Country: Year]]=VLOOKUP(Last_Validations[[#This Row],[Country]],First_Validations[[Country]:[FirstValidation.Country: Year]],4,FALSE),"First","Second / Last")</f>
        <v>First</v>
      </c>
    </row>
    <row r="261" spans="2:22">
      <c r="B261" s="34" t="s">
        <v>2223</v>
      </c>
      <c r="C261" s="34" t="s">
        <v>847</v>
      </c>
      <c r="D261" s="34" t="s">
        <v>1460</v>
      </c>
      <c r="E261" s="34">
        <v>1</v>
      </c>
      <c r="F261" s="34">
        <v>30</v>
      </c>
      <c r="G261" s="34" t="s">
        <v>847</v>
      </c>
      <c r="H261" s="34" t="s">
        <v>1461</v>
      </c>
      <c r="I261" s="34" t="s">
        <v>1460</v>
      </c>
      <c r="J261" s="34" t="s">
        <v>848</v>
      </c>
      <c r="K261" s="34" t="s">
        <v>849</v>
      </c>
      <c r="L261" s="34">
        <v>2017</v>
      </c>
      <c r="M261" s="34">
        <v>2018</v>
      </c>
      <c r="N261" s="34" t="s">
        <v>1767</v>
      </c>
      <c r="O261" s="34" t="s">
        <v>1815</v>
      </c>
      <c r="P261" s="34">
        <v>3</v>
      </c>
      <c r="Q261" s="34" t="s">
        <v>1798</v>
      </c>
      <c r="R261" s="34" t="s">
        <v>876</v>
      </c>
      <c r="S261" s="34" t="s">
        <v>1856</v>
      </c>
      <c r="T261" s="34" t="s">
        <v>1463</v>
      </c>
      <c r="U261" s="34" t="s">
        <v>1857</v>
      </c>
      <c r="V261" s="36" t="str">
        <f>IF(Last_Validations[[#This Row],[Country: Year]]=VLOOKUP(Last_Validations[[#This Row],[Country]],First_Validations[[Country]:[FirstValidation.Country: Year]],4,FALSE),"First","Second / Last")</f>
        <v>First</v>
      </c>
    </row>
    <row r="262" spans="2:22">
      <c r="B262" s="34" t="s">
        <v>2218</v>
      </c>
      <c r="C262" s="34" t="s">
        <v>847</v>
      </c>
      <c r="D262" s="34" t="s">
        <v>1460</v>
      </c>
      <c r="E262" s="34">
        <v>1</v>
      </c>
      <c r="F262" s="34">
        <v>30</v>
      </c>
      <c r="G262" s="34" t="s">
        <v>847</v>
      </c>
      <c r="H262" s="34" t="s">
        <v>1461</v>
      </c>
      <c r="I262" s="34" t="s">
        <v>1460</v>
      </c>
      <c r="J262" s="34" t="s">
        <v>848</v>
      </c>
      <c r="K262" s="34" t="s">
        <v>849</v>
      </c>
      <c r="L262" s="34">
        <v>2017</v>
      </c>
      <c r="M262" s="34">
        <v>2018</v>
      </c>
      <c r="N262" s="34" t="s">
        <v>1767</v>
      </c>
      <c r="O262" s="34" t="s">
        <v>1821</v>
      </c>
      <c r="P262" s="34">
        <v>4</v>
      </c>
      <c r="Q262" s="34" t="s">
        <v>1767</v>
      </c>
      <c r="R262" s="34" t="s">
        <v>881</v>
      </c>
      <c r="S262" s="34" t="s">
        <v>1856</v>
      </c>
      <c r="T262" s="34" t="s">
        <v>1463</v>
      </c>
      <c r="U262" s="34" t="s">
        <v>1857</v>
      </c>
      <c r="V262" s="36" t="str">
        <f>IF(Last_Validations[[#This Row],[Country: Year]]=VLOOKUP(Last_Validations[[#This Row],[Country]],First_Validations[[Country]:[FirstValidation.Country: Year]],4,FALSE),"First","Second / Last")</f>
        <v>First</v>
      </c>
    </row>
    <row r="263" spans="2:22">
      <c r="B263" s="34" t="s">
        <v>2221</v>
      </c>
      <c r="C263" s="34" t="s">
        <v>847</v>
      </c>
      <c r="D263" s="34" t="s">
        <v>1460</v>
      </c>
      <c r="E263" s="34">
        <v>1</v>
      </c>
      <c r="F263" s="34">
        <v>30</v>
      </c>
      <c r="G263" s="34" t="s">
        <v>847</v>
      </c>
      <c r="H263" s="34" t="s">
        <v>1461</v>
      </c>
      <c r="I263" s="34" t="s">
        <v>1460</v>
      </c>
      <c r="J263" s="34" t="s">
        <v>848</v>
      </c>
      <c r="K263" s="34" t="s">
        <v>849</v>
      </c>
      <c r="L263" s="34">
        <v>2017</v>
      </c>
      <c r="M263" s="34">
        <v>2018</v>
      </c>
      <c r="N263" s="34" t="s">
        <v>1767</v>
      </c>
      <c r="O263" s="34" t="s">
        <v>1822</v>
      </c>
      <c r="P263" s="34">
        <v>4</v>
      </c>
      <c r="Q263" s="34" t="s">
        <v>1767</v>
      </c>
      <c r="R263" s="34" t="s">
        <v>850</v>
      </c>
      <c r="S263" s="34" t="s">
        <v>1856</v>
      </c>
      <c r="T263" s="34" t="s">
        <v>1463</v>
      </c>
      <c r="U263" s="34" t="s">
        <v>1857</v>
      </c>
      <c r="V263" s="36" t="str">
        <f>IF(Last_Validations[[#This Row],[Country: Year]]=VLOOKUP(Last_Validations[[#This Row],[Country]],First_Validations[[Country]:[FirstValidation.Country: Year]],4,FALSE),"First","Second / Last")</f>
        <v>First</v>
      </c>
    </row>
    <row r="264" spans="2:22">
      <c r="B264" s="34" t="s">
        <v>2224</v>
      </c>
      <c r="C264" s="34" t="s">
        <v>847</v>
      </c>
      <c r="D264" s="34" t="s">
        <v>1460</v>
      </c>
      <c r="E264" s="34">
        <v>1</v>
      </c>
      <c r="F264" s="34">
        <v>30</v>
      </c>
      <c r="G264" s="34" t="s">
        <v>847</v>
      </c>
      <c r="H264" s="34" t="s">
        <v>1461</v>
      </c>
      <c r="I264" s="34" t="s">
        <v>1460</v>
      </c>
      <c r="J264" s="34" t="s">
        <v>848</v>
      </c>
      <c r="K264" s="34" t="s">
        <v>849</v>
      </c>
      <c r="L264" s="34">
        <v>2017</v>
      </c>
      <c r="M264" s="34">
        <v>2018</v>
      </c>
      <c r="N264" s="34" t="s">
        <v>1767</v>
      </c>
      <c r="O264" s="34" t="s">
        <v>1819</v>
      </c>
      <c r="P264" s="34">
        <v>1</v>
      </c>
      <c r="Q264" s="34" t="s">
        <v>1796</v>
      </c>
      <c r="R264" s="34" t="s">
        <v>879</v>
      </c>
      <c r="S264" s="34" t="s">
        <v>1856</v>
      </c>
      <c r="T264" s="34" t="s">
        <v>1463</v>
      </c>
      <c r="U264" s="34" t="s">
        <v>1857</v>
      </c>
      <c r="V264" s="36" t="str">
        <f>IF(Last_Validations[[#This Row],[Country: Year]]=VLOOKUP(Last_Validations[[#This Row],[Country]],First_Validations[[Country]:[FirstValidation.Country: Year]],4,FALSE),"First","Second / Last")</f>
        <v>First</v>
      </c>
    </row>
    <row r="265" spans="2:22">
      <c r="B265" s="34" t="s">
        <v>2219</v>
      </c>
      <c r="C265" s="34" t="s">
        <v>847</v>
      </c>
      <c r="D265" s="34" t="s">
        <v>1460</v>
      </c>
      <c r="E265" s="34">
        <v>1</v>
      </c>
      <c r="F265" s="34">
        <v>30</v>
      </c>
      <c r="G265" s="34" t="s">
        <v>847</v>
      </c>
      <c r="H265" s="34" t="s">
        <v>1461</v>
      </c>
      <c r="I265" s="34" t="s">
        <v>1460</v>
      </c>
      <c r="J265" s="34" t="s">
        <v>848</v>
      </c>
      <c r="K265" s="34" t="s">
        <v>849</v>
      </c>
      <c r="L265" s="34">
        <v>2017</v>
      </c>
      <c r="M265" s="34">
        <v>2018</v>
      </c>
      <c r="N265" s="34" t="s">
        <v>1767</v>
      </c>
      <c r="O265" s="34" t="s">
        <v>1820</v>
      </c>
      <c r="P265" s="34">
        <v>5</v>
      </c>
      <c r="Q265" s="34" t="s">
        <v>1768</v>
      </c>
      <c r="R265" s="34" t="s">
        <v>880</v>
      </c>
      <c r="S265" s="34" t="s">
        <v>1856</v>
      </c>
      <c r="T265" s="34" t="s">
        <v>1463</v>
      </c>
      <c r="U265" s="34" t="s">
        <v>1857</v>
      </c>
      <c r="V265" s="36" t="str">
        <f>IF(Last_Validations[[#This Row],[Country: Year]]=VLOOKUP(Last_Validations[[#This Row],[Country]],First_Validations[[Country]:[FirstValidation.Country: Year]],4,FALSE),"First","Second / Last")</f>
        <v>First</v>
      </c>
    </row>
    <row r="266" spans="2:22">
      <c r="B266" s="34" t="s">
        <v>2216</v>
      </c>
      <c r="C266" s="34" t="s">
        <v>847</v>
      </c>
      <c r="D266" s="34" t="s">
        <v>1460</v>
      </c>
      <c r="E266" s="34">
        <v>1</v>
      </c>
      <c r="F266" s="34">
        <v>30</v>
      </c>
      <c r="G266" s="34" t="s">
        <v>847</v>
      </c>
      <c r="H266" s="34" t="s">
        <v>1461</v>
      </c>
      <c r="I266" s="34" t="s">
        <v>1460</v>
      </c>
      <c r="J266" s="34" t="s">
        <v>848</v>
      </c>
      <c r="K266" s="34" t="s">
        <v>849</v>
      </c>
      <c r="L266" s="34">
        <v>2017</v>
      </c>
      <c r="M266" s="34">
        <v>2018</v>
      </c>
      <c r="N266" s="34" t="s">
        <v>1767</v>
      </c>
      <c r="O266" s="34" t="s">
        <v>1808</v>
      </c>
      <c r="P266" s="34">
        <v>5</v>
      </c>
      <c r="Q266" s="34" t="s">
        <v>1768</v>
      </c>
      <c r="R266" s="34" t="s">
        <v>869</v>
      </c>
      <c r="S266" s="34" t="s">
        <v>1856</v>
      </c>
      <c r="T266" s="34" t="s">
        <v>1463</v>
      </c>
      <c r="U266" s="34" t="s">
        <v>1857</v>
      </c>
      <c r="V266" s="36" t="str">
        <f>IF(Last_Validations[[#This Row],[Country: Year]]=VLOOKUP(Last_Validations[[#This Row],[Country]],First_Validations[[Country]:[FirstValidation.Country: Year]],4,FALSE),"First","Second / Last")</f>
        <v>First</v>
      </c>
    </row>
    <row r="267" spans="2:22">
      <c r="B267" s="34" t="s">
        <v>2215</v>
      </c>
      <c r="C267" s="34" t="s">
        <v>847</v>
      </c>
      <c r="D267" s="34" t="s">
        <v>1460</v>
      </c>
      <c r="E267" s="34">
        <v>1</v>
      </c>
      <c r="F267" s="34">
        <v>30</v>
      </c>
      <c r="G267" s="34" t="s">
        <v>847</v>
      </c>
      <c r="H267" s="34" t="s">
        <v>1461</v>
      </c>
      <c r="I267" s="34" t="s">
        <v>1460</v>
      </c>
      <c r="J267" s="34" t="s">
        <v>848</v>
      </c>
      <c r="K267" s="34" t="s">
        <v>849</v>
      </c>
      <c r="L267" s="34">
        <v>2017</v>
      </c>
      <c r="M267" s="34">
        <v>2018</v>
      </c>
      <c r="N267" s="34" t="s">
        <v>1767</v>
      </c>
      <c r="O267" s="34" t="s">
        <v>1809</v>
      </c>
      <c r="P267" s="34">
        <v>5</v>
      </c>
      <c r="Q267" s="34" t="s">
        <v>1768</v>
      </c>
      <c r="R267" s="34" t="s">
        <v>870</v>
      </c>
      <c r="S267" s="34" t="s">
        <v>1856</v>
      </c>
      <c r="T267" s="34" t="s">
        <v>1463</v>
      </c>
      <c r="U267" s="34" t="s">
        <v>1857</v>
      </c>
      <c r="V267" s="36" t="str">
        <f>IF(Last_Validations[[#This Row],[Country: Year]]=VLOOKUP(Last_Validations[[#This Row],[Country]],First_Validations[[Country]:[FirstValidation.Country: Year]],4,FALSE),"First","Second / Last")</f>
        <v>First</v>
      </c>
    </row>
    <row r="268" spans="2:22">
      <c r="B268" s="34" t="s">
        <v>2214</v>
      </c>
      <c r="C268" s="34" t="s">
        <v>847</v>
      </c>
      <c r="D268" s="34" t="s">
        <v>1460</v>
      </c>
      <c r="E268" s="34">
        <v>1</v>
      </c>
      <c r="F268" s="34">
        <v>30</v>
      </c>
      <c r="G268" s="34" t="s">
        <v>847</v>
      </c>
      <c r="H268" s="34" t="s">
        <v>1461</v>
      </c>
      <c r="I268" s="34" t="s">
        <v>1460</v>
      </c>
      <c r="J268" s="34" t="s">
        <v>848</v>
      </c>
      <c r="K268" s="34" t="s">
        <v>849</v>
      </c>
      <c r="L268" s="34">
        <v>2017</v>
      </c>
      <c r="M268" s="34">
        <v>2018</v>
      </c>
      <c r="N268" s="34" t="s">
        <v>1767</v>
      </c>
      <c r="O268" s="34" t="s">
        <v>1806</v>
      </c>
      <c r="P268" s="34">
        <v>4</v>
      </c>
      <c r="Q268" s="34" t="s">
        <v>1767</v>
      </c>
      <c r="R268" s="34" t="s">
        <v>867</v>
      </c>
      <c r="S268" s="34" t="s">
        <v>1856</v>
      </c>
      <c r="T268" s="34" t="s">
        <v>1463</v>
      </c>
      <c r="U268" s="34" t="s">
        <v>1857</v>
      </c>
      <c r="V268" s="36" t="str">
        <f>IF(Last_Validations[[#This Row],[Country: Year]]=VLOOKUP(Last_Validations[[#This Row],[Country]],First_Validations[[Country]:[FirstValidation.Country: Year]],4,FALSE),"First","Second / Last")</f>
        <v>First</v>
      </c>
    </row>
    <row r="269" spans="2:22">
      <c r="B269" s="34" t="s">
        <v>2213</v>
      </c>
      <c r="C269" s="34" t="s">
        <v>847</v>
      </c>
      <c r="D269" s="34" t="s">
        <v>1460</v>
      </c>
      <c r="E269" s="34">
        <v>1</v>
      </c>
      <c r="F269" s="34">
        <v>30</v>
      </c>
      <c r="G269" s="34" t="s">
        <v>847</v>
      </c>
      <c r="H269" s="34" t="s">
        <v>1461</v>
      </c>
      <c r="I269" s="34" t="s">
        <v>1460</v>
      </c>
      <c r="J269" s="34" t="s">
        <v>848</v>
      </c>
      <c r="K269" s="34" t="s">
        <v>849</v>
      </c>
      <c r="L269" s="34">
        <v>2017</v>
      </c>
      <c r="M269" s="34">
        <v>2018</v>
      </c>
      <c r="N269" s="34" t="s">
        <v>1767</v>
      </c>
      <c r="O269" s="34" t="s">
        <v>1807</v>
      </c>
      <c r="P269" s="34">
        <v>0</v>
      </c>
      <c r="Q269" s="34" t="s">
        <v>4</v>
      </c>
      <c r="R269" s="34" t="s">
        <v>868</v>
      </c>
      <c r="S269" s="34" t="s">
        <v>1856</v>
      </c>
      <c r="T269" s="34" t="s">
        <v>1463</v>
      </c>
      <c r="U269" s="34" t="s">
        <v>1857</v>
      </c>
      <c r="V269" s="36" t="str">
        <f>IF(Last_Validations[[#This Row],[Country: Year]]=VLOOKUP(Last_Validations[[#This Row],[Country]],First_Validations[[Country]:[FirstValidation.Country: Year]],4,FALSE),"First","Second / Last")</f>
        <v>First</v>
      </c>
    </row>
    <row r="270" spans="2:22">
      <c r="B270" s="34" t="s">
        <v>2212</v>
      </c>
      <c r="C270" s="34" t="s">
        <v>847</v>
      </c>
      <c r="D270" s="34" t="s">
        <v>1460</v>
      </c>
      <c r="E270" s="34">
        <v>1</v>
      </c>
      <c r="F270" s="34">
        <v>30</v>
      </c>
      <c r="G270" s="34" t="s">
        <v>847</v>
      </c>
      <c r="H270" s="34" t="s">
        <v>1461</v>
      </c>
      <c r="I270" s="34" t="s">
        <v>1460</v>
      </c>
      <c r="J270" s="34" t="s">
        <v>848</v>
      </c>
      <c r="K270" s="34" t="s">
        <v>849</v>
      </c>
      <c r="L270" s="34">
        <v>2017</v>
      </c>
      <c r="M270" s="34">
        <v>2018</v>
      </c>
      <c r="N270" s="34" t="s">
        <v>1767</v>
      </c>
      <c r="O270" s="34" t="s">
        <v>1812</v>
      </c>
      <c r="P270" s="34">
        <v>3</v>
      </c>
      <c r="Q270" s="34" t="s">
        <v>1798</v>
      </c>
      <c r="R270" s="34" t="s">
        <v>873</v>
      </c>
      <c r="S270" s="34" t="s">
        <v>1856</v>
      </c>
      <c r="T270" s="34" t="s">
        <v>1463</v>
      </c>
      <c r="U270" s="34" t="s">
        <v>1857</v>
      </c>
      <c r="V270" s="36" t="str">
        <f>IF(Last_Validations[[#This Row],[Country: Year]]=VLOOKUP(Last_Validations[[#This Row],[Country]],First_Validations[[Country]:[FirstValidation.Country: Year]],4,FALSE),"First","Second / Last")</f>
        <v>First</v>
      </c>
    </row>
    <row r="271" spans="2:22">
      <c r="B271" s="34" t="s">
        <v>2211</v>
      </c>
      <c r="C271" s="34" t="s">
        <v>847</v>
      </c>
      <c r="D271" s="34" t="s">
        <v>1460</v>
      </c>
      <c r="E271" s="34">
        <v>1</v>
      </c>
      <c r="F271" s="34">
        <v>30</v>
      </c>
      <c r="G271" s="34" t="s">
        <v>847</v>
      </c>
      <c r="H271" s="34" t="s">
        <v>1461</v>
      </c>
      <c r="I271" s="34" t="s">
        <v>1460</v>
      </c>
      <c r="J271" s="34" t="s">
        <v>848</v>
      </c>
      <c r="K271" s="34" t="s">
        <v>849</v>
      </c>
      <c r="L271" s="34">
        <v>2017</v>
      </c>
      <c r="M271" s="34">
        <v>2018</v>
      </c>
      <c r="N271" s="34" t="s">
        <v>1767</v>
      </c>
      <c r="O271" s="34" t="s">
        <v>1813</v>
      </c>
      <c r="P271" s="34">
        <v>1</v>
      </c>
      <c r="Q271" s="34" t="s">
        <v>1796</v>
      </c>
      <c r="R271" s="34" t="s">
        <v>874</v>
      </c>
      <c r="S271" s="34" t="s">
        <v>1856</v>
      </c>
      <c r="T271" s="34" t="s">
        <v>1463</v>
      </c>
      <c r="U271" s="34" t="s">
        <v>1857</v>
      </c>
      <c r="V271" s="36" t="str">
        <f>IF(Last_Validations[[#This Row],[Country: Year]]=VLOOKUP(Last_Validations[[#This Row],[Country]],First_Validations[[Country]:[FirstValidation.Country: Year]],4,FALSE),"First","Second / Last")</f>
        <v>First</v>
      </c>
    </row>
    <row r="272" spans="2:22">
      <c r="B272" s="34" t="s">
        <v>2210</v>
      </c>
      <c r="C272" s="34" t="s">
        <v>847</v>
      </c>
      <c r="D272" s="34" t="s">
        <v>1460</v>
      </c>
      <c r="E272" s="34">
        <v>1</v>
      </c>
      <c r="F272" s="34">
        <v>30</v>
      </c>
      <c r="G272" s="34" t="s">
        <v>847</v>
      </c>
      <c r="H272" s="34" t="s">
        <v>1461</v>
      </c>
      <c r="I272" s="34" t="s">
        <v>1460</v>
      </c>
      <c r="J272" s="34" t="s">
        <v>848</v>
      </c>
      <c r="K272" s="34" t="s">
        <v>849</v>
      </c>
      <c r="L272" s="34">
        <v>2017</v>
      </c>
      <c r="M272" s="34">
        <v>2018</v>
      </c>
      <c r="N272" s="34" t="s">
        <v>1767</v>
      </c>
      <c r="O272" s="34" t="s">
        <v>1810</v>
      </c>
      <c r="P272" s="34">
        <v>5</v>
      </c>
      <c r="Q272" s="34" t="s">
        <v>1768</v>
      </c>
      <c r="R272" s="34" t="s">
        <v>871</v>
      </c>
      <c r="S272" s="34" t="s">
        <v>1856</v>
      </c>
      <c r="T272" s="34" t="s">
        <v>1463</v>
      </c>
      <c r="U272" s="34" t="s">
        <v>1857</v>
      </c>
      <c r="V272" s="36" t="str">
        <f>IF(Last_Validations[[#This Row],[Country: Year]]=VLOOKUP(Last_Validations[[#This Row],[Country]],First_Validations[[Country]:[FirstValidation.Country: Year]],4,FALSE),"First","Second / Last")</f>
        <v>First</v>
      </c>
    </row>
    <row r="273" spans="2:22">
      <c r="B273" s="34" t="s">
        <v>2209</v>
      </c>
      <c r="C273" s="34" t="s">
        <v>847</v>
      </c>
      <c r="D273" s="34" t="s">
        <v>1460</v>
      </c>
      <c r="E273" s="34">
        <v>1</v>
      </c>
      <c r="F273" s="34">
        <v>30</v>
      </c>
      <c r="G273" s="34" t="s">
        <v>847</v>
      </c>
      <c r="H273" s="34" t="s">
        <v>1461</v>
      </c>
      <c r="I273" s="34" t="s">
        <v>1460</v>
      </c>
      <c r="J273" s="34" t="s">
        <v>848</v>
      </c>
      <c r="K273" s="34" t="s">
        <v>849</v>
      </c>
      <c r="L273" s="34">
        <v>2017</v>
      </c>
      <c r="M273" s="34">
        <v>2018</v>
      </c>
      <c r="N273" s="34" t="s">
        <v>1767</v>
      </c>
      <c r="O273" s="34" t="s">
        <v>1811</v>
      </c>
      <c r="P273" s="34">
        <v>4</v>
      </c>
      <c r="Q273" s="34" t="s">
        <v>1767</v>
      </c>
      <c r="R273" s="34" t="s">
        <v>872</v>
      </c>
      <c r="S273" s="34" t="s">
        <v>1856</v>
      </c>
      <c r="T273" s="34" t="s">
        <v>1463</v>
      </c>
      <c r="U273" s="34" t="s">
        <v>1857</v>
      </c>
      <c r="V273" s="36" t="str">
        <f>IF(Last_Validations[[#This Row],[Country: Year]]=VLOOKUP(Last_Validations[[#This Row],[Country]],First_Validations[[Country]:[FirstValidation.Country: Year]],4,FALSE),"First","Second / Last")</f>
        <v>First</v>
      </c>
    </row>
    <row r="274" spans="2:22">
      <c r="B274" s="34" t="s">
        <v>2220</v>
      </c>
      <c r="C274" s="34" t="s">
        <v>847</v>
      </c>
      <c r="D274" s="34" t="s">
        <v>1460</v>
      </c>
      <c r="E274" s="34">
        <v>1</v>
      </c>
      <c r="F274" s="34">
        <v>30</v>
      </c>
      <c r="G274" s="34" t="s">
        <v>847</v>
      </c>
      <c r="H274" s="34" t="s">
        <v>1461</v>
      </c>
      <c r="I274" s="34" t="s">
        <v>1460</v>
      </c>
      <c r="J274" s="34" t="s">
        <v>848</v>
      </c>
      <c r="K274" s="34" t="s">
        <v>849</v>
      </c>
      <c r="L274" s="34">
        <v>2017</v>
      </c>
      <c r="M274" s="34">
        <v>2018</v>
      </c>
      <c r="N274" s="34" t="s">
        <v>1767</v>
      </c>
      <c r="O274" s="34" t="s">
        <v>1784</v>
      </c>
      <c r="P274" s="34">
        <v>5</v>
      </c>
      <c r="Q274" s="34" t="s">
        <v>1768</v>
      </c>
      <c r="R274" s="34" t="s">
        <v>850</v>
      </c>
      <c r="S274" s="34" t="s">
        <v>1856</v>
      </c>
      <c r="T274" s="34" t="s">
        <v>1463</v>
      </c>
      <c r="U274" s="34" t="s">
        <v>1857</v>
      </c>
      <c r="V274" s="36" t="str">
        <f>IF(Last_Validations[[#This Row],[Country: Year]]=VLOOKUP(Last_Validations[[#This Row],[Country]],First_Validations[[Country]:[FirstValidation.Country: Year]],4,FALSE),"First","Second / Last")</f>
        <v>First</v>
      </c>
    </row>
    <row r="275" spans="2:22">
      <c r="B275" s="34" t="s">
        <v>2274</v>
      </c>
      <c r="C275" s="34" t="s">
        <v>1379</v>
      </c>
      <c r="D275" s="34" t="s">
        <v>1483</v>
      </c>
      <c r="E275" s="34">
        <v>1</v>
      </c>
      <c r="F275" s="34">
        <v>55</v>
      </c>
      <c r="G275" s="34" t="s">
        <v>1379</v>
      </c>
      <c r="H275" s="34" t="s">
        <v>1484</v>
      </c>
      <c r="I275" s="34" t="s">
        <v>1483</v>
      </c>
      <c r="J275" s="34" t="s">
        <v>1380</v>
      </c>
      <c r="K275" s="34" t="s">
        <v>1381</v>
      </c>
      <c r="L275" s="34">
        <v>2018</v>
      </c>
      <c r="M275" s="34">
        <v>2018</v>
      </c>
      <c r="N275" s="34" t="s">
        <v>1767</v>
      </c>
      <c r="O275" s="34" t="s">
        <v>1795</v>
      </c>
      <c r="P275" s="34">
        <v>1</v>
      </c>
      <c r="Q275" s="34" t="s">
        <v>1796</v>
      </c>
      <c r="R275" s="34" t="s">
        <v>1391</v>
      </c>
      <c r="S275" s="34" t="s">
        <v>1882</v>
      </c>
      <c r="T275" s="34" t="s">
        <v>1486</v>
      </c>
      <c r="U275" s="34" t="s">
        <v>1883</v>
      </c>
      <c r="V275" s="36" t="str">
        <f>IF(Last_Validations[[#This Row],[Country: Year]]=VLOOKUP(Last_Validations[[#This Row],[Country]],First_Validations[[Country]:[FirstValidation.Country: Year]],4,FALSE),"First","Second / Last")</f>
        <v>First</v>
      </c>
    </row>
    <row r="276" spans="2:22">
      <c r="B276" s="34" t="s">
        <v>2273</v>
      </c>
      <c r="C276" s="34" t="s">
        <v>1379</v>
      </c>
      <c r="D276" s="34" t="s">
        <v>1483</v>
      </c>
      <c r="E276" s="34">
        <v>1</v>
      </c>
      <c r="F276" s="34">
        <v>55</v>
      </c>
      <c r="G276" s="34" t="s">
        <v>1379</v>
      </c>
      <c r="H276" s="34" t="s">
        <v>1484</v>
      </c>
      <c r="I276" s="34" t="s">
        <v>1483</v>
      </c>
      <c r="J276" s="34" t="s">
        <v>1380</v>
      </c>
      <c r="K276" s="34" t="s">
        <v>1381</v>
      </c>
      <c r="L276" s="34">
        <v>2018</v>
      </c>
      <c r="M276" s="34">
        <v>2018</v>
      </c>
      <c r="N276" s="34" t="s">
        <v>1767</v>
      </c>
      <c r="O276" s="34" t="s">
        <v>1797</v>
      </c>
      <c r="P276" s="34">
        <v>3</v>
      </c>
      <c r="Q276" s="34" t="s">
        <v>1798</v>
      </c>
      <c r="R276" s="34" t="s">
        <v>1392</v>
      </c>
      <c r="S276" s="34" t="s">
        <v>1882</v>
      </c>
      <c r="T276" s="34" t="s">
        <v>1486</v>
      </c>
      <c r="U276" s="34" t="s">
        <v>1883</v>
      </c>
      <c r="V276" s="36" t="str">
        <f>IF(Last_Validations[[#This Row],[Country: Year]]=VLOOKUP(Last_Validations[[#This Row],[Country]],First_Validations[[Country]:[FirstValidation.Country: Year]],4,FALSE),"First","Second / Last")</f>
        <v>First</v>
      </c>
    </row>
    <row r="277" spans="2:22">
      <c r="B277" s="34" t="s">
        <v>2262</v>
      </c>
      <c r="C277" s="34" t="s">
        <v>1379</v>
      </c>
      <c r="D277" s="34" t="s">
        <v>1483</v>
      </c>
      <c r="E277" s="34">
        <v>1</v>
      </c>
      <c r="F277" s="34">
        <v>55</v>
      </c>
      <c r="G277" s="34" t="s">
        <v>1379</v>
      </c>
      <c r="H277" s="34" t="s">
        <v>1484</v>
      </c>
      <c r="I277" s="34" t="s">
        <v>1483</v>
      </c>
      <c r="J277" s="34" t="s">
        <v>1380</v>
      </c>
      <c r="K277" s="34" t="s">
        <v>1381</v>
      </c>
      <c r="L277" s="34">
        <v>2018</v>
      </c>
      <c r="M277" s="34">
        <v>2018</v>
      </c>
      <c r="N277" s="34" t="s">
        <v>1767</v>
      </c>
      <c r="O277" s="34" t="s">
        <v>1793</v>
      </c>
      <c r="P277" s="34">
        <v>4</v>
      </c>
      <c r="Q277" s="34" t="s">
        <v>1767</v>
      </c>
      <c r="R277" s="34" t="s">
        <v>1389</v>
      </c>
      <c r="S277" s="34" t="s">
        <v>1882</v>
      </c>
      <c r="T277" s="34" t="s">
        <v>1486</v>
      </c>
      <c r="U277" s="34" t="s">
        <v>1883</v>
      </c>
      <c r="V277" s="36" t="str">
        <f>IF(Last_Validations[[#This Row],[Country: Year]]=VLOOKUP(Last_Validations[[#This Row],[Country]],First_Validations[[Country]:[FirstValidation.Country: Year]],4,FALSE),"First","Second / Last")</f>
        <v>First</v>
      </c>
    </row>
    <row r="278" spans="2:22">
      <c r="B278" s="34" t="s">
        <v>2268</v>
      </c>
      <c r="C278" s="34" t="s">
        <v>1379</v>
      </c>
      <c r="D278" s="34" t="s">
        <v>1483</v>
      </c>
      <c r="E278" s="34">
        <v>1</v>
      </c>
      <c r="F278" s="34">
        <v>55</v>
      </c>
      <c r="G278" s="34" t="s">
        <v>1379</v>
      </c>
      <c r="H278" s="34" t="s">
        <v>1484</v>
      </c>
      <c r="I278" s="34" t="s">
        <v>1483</v>
      </c>
      <c r="J278" s="34" t="s">
        <v>1380</v>
      </c>
      <c r="K278" s="34" t="s">
        <v>1381</v>
      </c>
      <c r="L278" s="34">
        <v>2018</v>
      </c>
      <c r="M278" s="34">
        <v>2018</v>
      </c>
      <c r="N278" s="34" t="s">
        <v>1767</v>
      </c>
      <c r="O278" s="34" t="s">
        <v>1794</v>
      </c>
      <c r="P278" s="34">
        <v>4</v>
      </c>
      <c r="Q278" s="34" t="s">
        <v>1767</v>
      </c>
      <c r="R278" s="34" t="s">
        <v>1390</v>
      </c>
      <c r="S278" s="34" t="s">
        <v>1882</v>
      </c>
      <c r="T278" s="34" t="s">
        <v>1486</v>
      </c>
      <c r="U278" s="34" t="s">
        <v>1883</v>
      </c>
      <c r="V278" s="36" t="str">
        <f>IF(Last_Validations[[#This Row],[Country: Year]]=VLOOKUP(Last_Validations[[#This Row],[Country]],First_Validations[[Country]:[FirstValidation.Country: Year]],4,FALSE),"First","Second / Last")</f>
        <v>First</v>
      </c>
    </row>
    <row r="279" spans="2:22">
      <c r="B279" s="34" t="s">
        <v>2270</v>
      </c>
      <c r="C279" s="34" t="s">
        <v>1379</v>
      </c>
      <c r="D279" s="34" t="s">
        <v>1483</v>
      </c>
      <c r="E279" s="34">
        <v>1</v>
      </c>
      <c r="F279" s="34">
        <v>55</v>
      </c>
      <c r="G279" s="34" t="s">
        <v>1379</v>
      </c>
      <c r="H279" s="34" t="s">
        <v>1484</v>
      </c>
      <c r="I279" s="34" t="s">
        <v>1483</v>
      </c>
      <c r="J279" s="34" t="s">
        <v>1380</v>
      </c>
      <c r="K279" s="34" t="s">
        <v>1381</v>
      </c>
      <c r="L279" s="34">
        <v>2018</v>
      </c>
      <c r="M279" s="34">
        <v>2018</v>
      </c>
      <c r="N279" s="34" t="s">
        <v>1767</v>
      </c>
      <c r="O279" s="34" t="s">
        <v>1801</v>
      </c>
      <c r="P279" s="34">
        <v>4</v>
      </c>
      <c r="Q279" s="34" t="s">
        <v>1767</v>
      </c>
      <c r="R279" s="34" t="s">
        <v>1395</v>
      </c>
      <c r="S279" s="34" t="s">
        <v>1882</v>
      </c>
      <c r="T279" s="34" t="s">
        <v>1486</v>
      </c>
      <c r="U279" s="34" t="s">
        <v>1883</v>
      </c>
      <c r="V279" s="36" t="str">
        <f>IF(Last_Validations[[#This Row],[Country: Year]]=VLOOKUP(Last_Validations[[#This Row],[Country]],First_Validations[[Country]:[FirstValidation.Country: Year]],4,FALSE),"First","Second / Last")</f>
        <v>First</v>
      </c>
    </row>
    <row r="280" spans="2:22">
      <c r="B280" s="34" t="s">
        <v>2269</v>
      </c>
      <c r="C280" s="34" t="s">
        <v>1379</v>
      </c>
      <c r="D280" s="34" t="s">
        <v>1483</v>
      </c>
      <c r="E280" s="34">
        <v>1</v>
      </c>
      <c r="F280" s="34">
        <v>55</v>
      </c>
      <c r="G280" s="34" t="s">
        <v>1379</v>
      </c>
      <c r="H280" s="34" t="s">
        <v>1484</v>
      </c>
      <c r="I280" s="34" t="s">
        <v>1483</v>
      </c>
      <c r="J280" s="34" t="s">
        <v>1380</v>
      </c>
      <c r="K280" s="34" t="s">
        <v>1381</v>
      </c>
      <c r="L280" s="34">
        <v>2018</v>
      </c>
      <c r="M280" s="34">
        <v>2018</v>
      </c>
      <c r="N280" s="34" t="s">
        <v>1767</v>
      </c>
      <c r="O280" s="34" t="s">
        <v>1802</v>
      </c>
      <c r="P280" s="34">
        <v>4</v>
      </c>
      <c r="Q280" s="34" t="s">
        <v>1767</v>
      </c>
      <c r="R280" s="34" t="s">
        <v>1396</v>
      </c>
      <c r="S280" s="34" t="s">
        <v>1882</v>
      </c>
      <c r="T280" s="34" t="s">
        <v>1486</v>
      </c>
      <c r="U280" s="34" t="s">
        <v>1883</v>
      </c>
      <c r="V280" s="36" t="str">
        <f>IF(Last_Validations[[#This Row],[Country: Year]]=VLOOKUP(Last_Validations[[#This Row],[Country]],First_Validations[[Country]:[FirstValidation.Country: Year]],4,FALSE),"First","Second / Last")</f>
        <v>First</v>
      </c>
    </row>
    <row r="281" spans="2:22">
      <c r="B281" s="34" t="s">
        <v>2275</v>
      </c>
      <c r="C281" s="34" t="s">
        <v>1379</v>
      </c>
      <c r="D281" s="34" t="s">
        <v>1483</v>
      </c>
      <c r="E281" s="34">
        <v>1</v>
      </c>
      <c r="F281" s="34">
        <v>55</v>
      </c>
      <c r="G281" s="34" t="s">
        <v>1379</v>
      </c>
      <c r="H281" s="34" t="s">
        <v>1484</v>
      </c>
      <c r="I281" s="34" t="s">
        <v>1483</v>
      </c>
      <c r="J281" s="34" t="s">
        <v>1380</v>
      </c>
      <c r="K281" s="34" t="s">
        <v>1381</v>
      </c>
      <c r="L281" s="34">
        <v>2018</v>
      </c>
      <c r="M281" s="34">
        <v>2018</v>
      </c>
      <c r="N281" s="34" t="s">
        <v>1767</v>
      </c>
      <c r="O281" s="34" t="s">
        <v>1799</v>
      </c>
      <c r="P281" s="34">
        <v>5</v>
      </c>
      <c r="Q281" s="34" t="s">
        <v>1768</v>
      </c>
      <c r="R281" s="34" t="s">
        <v>1393</v>
      </c>
      <c r="S281" s="34" t="s">
        <v>1882</v>
      </c>
      <c r="T281" s="34" t="s">
        <v>1486</v>
      </c>
      <c r="U281" s="34" t="s">
        <v>1883</v>
      </c>
      <c r="V281" s="36" t="str">
        <f>IF(Last_Validations[[#This Row],[Country: Year]]=VLOOKUP(Last_Validations[[#This Row],[Country]],First_Validations[[Country]:[FirstValidation.Country: Year]],4,FALSE),"First","Second / Last")</f>
        <v>First</v>
      </c>
    </row>
    <row r="282" spans="2:22">
      <c r="B282" s="34" t="s">
        <v>2276</v>
      </c>
      <c r="C282" s="34" t="s">
        <v>1379</v>
      </c>
      <c r="D282" s="34" t="s">
        <v>1483</v>
      </c>
      <c r="E282" s="34">
        <v>1</v>
      </c>
      <c r="F282" s="34">
        <v>55</v>
      </c>
      <c r="G282" s="34" t="s">
        <v>1379</v>
      </c>
      <c r="H282" s="34" t="s">
        <v>1484</v>
      </c>
      <c r="I282" s="34" t="s">
        <v>1483</v>
      </c>
      <c r="J282" s="34" t="s">
        <v>1380</v>
      </c>
      <c r="K282" s="34" t="s">
        <v>1381</v>
      </c>
      <c r="L282" s="34">
        <v>2018</v>
      </c>
      <c r="M282" s="34">
        <v>2018</v>
      </c>
      <c r="N282" s="34" t="s">
        <v>1767</v>
      </c>
      <c r="O282" s="34" t="s">
        <v>1800</v>
      </c>
      <c r="P282" s="34">
        <v>5</v>
      </c>
      <c r="Q282" s="34" t="s">
        <v>1768</v>
      </c>
      <c r="R282" s="34" t="s">
        <v>1394</v>
      </c>
      <c r="S282" s="34" t="s">
        <v>1882</v>
      </c>
      <c r="T282" s="34" t="s">
        <v>1486</v>
      </c>
      <c r="U282" s="34" t="s">
        <v>1883</v>
      </c>
      <c r="V282" s="36" t="str">
        <f>IF(Last_Validations[[#This Row],[Country: Year]]=VLOOKUP(Last_Validations[[#This Row],[Country]],First_Validations[[Country]:[FirstValidation.Country: Year]],4,FALSE),"First","Second / Last")</f>
        <v>First</v>
      </c>
    </row>
    <row r="283" spans="2:22">
      <c r="B283" s="34" t="s">
        <v>2264</v>
      </c>
      <c r="C283" s="34" t="s">
        <v>1379</v>
      </c>
      <c r="D283" s="34" t="s">
        <v>1483</v>
      </c>
      <c r="E283" s="34">
        <v>1</v>
      </c>
      <c r="F283" s="34">
        <v>55</v>
      </c>
      <c r="G283" s="34" t="s">
        <v>1379</v>
      </c>
      <c r="H283" s="34" t="s">
        <v>1484</v>
      </c>
      <c r="I283" s="34" t="s">
        <v>1483</v>
      </c>
      <c r="J283" s="34" t="s">
        <v>1380</v>
      </c>
      <c r="K283" s="34" t="s">
        <v>1381</v>
      </c>
      <c r="L283" s="34">
        <v>2018</v>
      </c>
      <c r="M283" s="34">
        <v>2018</v>
      </c>
      <c r="N283" s="34" t="s">
        <v>1767</v>
      </c>
      <c r="O283" s="34" t="s">
        <v>1787</v>
      </c>
      <c r="P283" s="34">
        <v>5</v>
      </c>
      <c r="Q283" s="34" t="s">
        <v>1768</v>
      </c>
      <c r="R283" s="34" t="s">
        <v>1383</v>
      </c>
      <c r="S283" s="34" t="s">
        <v>1882</v>
      </c>
      <c r="T283" s="34" t="s">
        <v>1486</v>
      </c>
      <c r="U283" s="34" t="s">
        <v>1883</v>
      </c>
      <c r="V283" s="36" t="str">
        <f>IF(Last_Validations[[#This Row],[Country: Year]]=VLOOKUP(Last_Validations[[#This Row],[Country]],First_Validations[[Country]:[FirstValidation.Country: Year]],4,FALSE),"First","Second / Last")</f>
        <v>First</v>
      </c>
    </row>
    <row r="284" spans="2:22">
      <c r="B284" s="34" t="s">
        <v>2267</v>
      </c>
      <c r="C284" s="34" t="s">
        <v>1379</v>
      </c>
      <c r="D284" s="34" t="s">
        <v>1483</v>
      </c>
      <c r="E284" s="34">
        <v>1</v>
      </c>
      <c r="F284" s="34">
        <v>55</v>
      </c>
      <c r="G284" s="34" t="s">
        <v>1379</v>
      </c>
      <c r="H284" s="34" t="s">
        <v>1484</v>
      </c>
      <c r="I284" s="34" t="s">
        <v>1483</v>
      </c>
      <c r="J284" s="34" t="s">
        <v>1380</v>
      </c>
      <c r="K284" s="34" t="s">
        <v>1381</v>
      </c>
      <c r="L284" s="34">
        <v>2018</v>
      </c>
      <c r="M284" s="34">
        <v>2018</v>
      </c>
      <c r="N284" s="34" t="s">
        <v>1767</v>
      </c>
      <c r="O284" s="34" t="s">
        <v>1788</v>
      </c>
      <c r="P284" s="34">
        <v>4</v>
      </c>
      <c r="Q284" s="34" t="s">
        <v>1767</v>
      </c>
      <c r="R284" s="34" t="s">
        <v>1384</v>
      </c>
      <c r="S284" s="34" t="s">
        <v>1882</v>
      </c>
      <c r="T284" s="34" t="s">
        <v>1486</v>
      </c>
      <c r="U284" s="34" t="s">
        <v>1883</v>
      </c>
      <c r="V284" s="36" t="str">
        <f>IF(Last_Validations[[#This Row],[Country: Year]]=VLOOKUP(Last_Validations[[#This Row],[Country]],First_Validations[[Country]:[FirstValidation.Country: Year]],4,FALSE),"First","Second / Last")</f>
        <v>First</v>
      </c>
    </row>
    <row r="285" spans="2:22">
      <c r="B285" s="34" t="s">
        <v>2254</v>
      </c>
      <c r="C285" s="34" t="s">
        <v>1379</v>
      </c>
      <c r="D285" s="34" t="s">
        <v>1483</v>
      </c>
      <c r="E285" s="34">
        <v>1</v>
      </c>
      <c r="F285" s="34">
        <v>55</v>
      </c>
      <c r="G285" s="34" t="s">
        <v>1379</v>
      </c>
      <c r="H285" s="34" t="s">
        <v>1484</v>
      </c>
      <c r="I285" s="34" t="s">
        <v>1483</v>
      </c>
      <c r="J285" s="34" t="s">
        <v>1380</v>
      </c>
      <c r="K285" s="34" t="s">
        <v>1381</v>
      </c>
      <c r="L285" s="34">
        <v>2018</v>
      </c>
      <c r="M285" s="34">
        <v>2018</v>
      </c>
      <c r="N285" s="34" t="s">
        <v>1767</v>
      </c>
      <c r="O285" s="34" t="s">
        <v>1821</v>
      </c>
      <c r="P285" s="34">
        <v>4</v>
      </c>
      <c r="Q285" s="34" t="s">
        <v>1767</v>
      </c>
      <c r="R285" s="34" t="s">
        <v>1412</v>
      </c>
      <c r="S285" s="34" t="s">
        <v>1882</v>
      </c>
      <c r="T285" s="34" t="s">
        <v>1486</v>
      </c>
      <c r="U285" s="34" t="s">
        <v>1883</v>
      </c>
      <c r="V285" s="36" t="str">
        <f>IF(Last_Validations[[#This Row],[Country: Year]]=VLOOKUP(Last_Validations[[#This Row],[Country]],First_Validations[[Country]:[FirstValidation.Country: Year]],4,FALSE),"First","Second / Last")</f>
        <v>First</v>
      </c>
    </row>
    <row r="286" spans="2:22">
      <c r="B286" s="34" t="s">
        <v>2265</v>
      </c>
      <c r="C286" s="34" t="s">
        <v>1379</v>
      </c>
      <c r="D286" s="34" t="s">
        <v>1483</v>
      </c>
      <c r="E286" s="34">
        <v>1</v>
      </c>
      <c r="F286" s="34">
        <v>55</v>
      </c>
      <c r="G286" s="34" t="s">
        <v>1379</v>
      </c>
      <c r="H286" s="34" t="s">
        <v>1484</v>
      </c>
      <c r="I286" s="34" t="s">
        <v>1483</v>
      </c>
      <c r="J286" s="34" t="s">
        <v>1380</v>
      </c>
      <c r="K286" s="34" t="s">
        <v>1381</v>
      </c>
      <c r="L286" s="34">
        <v>2018</v>
      </c>
      <c r="M286" s="34">
        <v>2018</v>
      </c>
      <c r="N286" s="34" t="s">
        <v>1767</v>
      </c>
      <c r="O286" s="34" t="s">
        <v>1784</v>
      </c>
      <c r="P286" s="34">
        <v>5</v>
      </c>
      <c r="Q286" s="34" t="s">
        <v>1768</v>
      </c>
      <c r="R286" s="34" t="s">
        <v>1382</v>
      </c>
      <c r="S286" s="34" t="s">
        <v>1882</v>
      </c>
      <c r="T286" s="34" t="s">
        <v>1486</v>
      </c>
      <c r="U286" s="34" t="s">
        <v>1883</v>
      </c>
      <c r="V286" s="36" t="str">
        <f>IF(Last_Validations[[#This Row],[Country: Year]]=VLOOKUP(Last_Validations[[#This Row],[Country]],First_Validations[[Country]:[FirstValidation.Country: Year]],4,FALSE),"First","Second / Last")</f>
        <v>First</v>
      </c>
    </row>
    <row r="287" spans="2:22">
      <c r="B287" s="34" t="s">
        <v>2260</v>
      </c>
      <c r="C287" s="34" t="s">
        <v>1379</v>
      </c>
      <c r="D287" s="34" t="s">
        <v>1483</v>
      </c>
      <c r="E287" s="34">
        <v>1</v>
      </c>
      <c r="F287" s="34">
        <v>55</v>
      </c>
      <c r="G287" s="34" t="s">
        <v>1379</v>
      </c>
      <c r="H287" s="34" t="s">
        <v>1484</v>
      </c>
      <c r="I287" s="34" t="s">
        <v>1483</v>
      </c>
      <c r="J287" s="34" t="s">
        <v>1380</v>
      </c>
      <c r="K287" s="34" t="s">
        <v>1381</v>
      </c>
      <c r="L287" s="34">
        <v>2018</v>
      </c>
      <c r="M287" s="34">
        <v>2018</v>
      </c>
      <c r="N287" s="34" t="s">
        <v>1767</v>
      </c>
      <c r="O287" s="34" t="s">
        <v>1791</v>
      </c>
      <c r="P287" s="34">
        <v>5</v>
      </c>
      <c r="Q287" s="34" t="s">
        <v>1768</v>
      </c>
      <c r="R287" s="34" t="s">
        <v>1387</v>
      </c>
      <c r="S287" s="34" t="s">
        <v>1882</v>
      </c>
      <c r="T287" s="34" t="s">
        <v>1486</v>
      </c>
      <c r="U287" s="34" t="s">
        <v>1883</v>
      </c>
      <c r="V287" s="36" t="str">
        <f>IF(Last_Validations[[#This Row],[Country: Year]]=VLOOKUP(Last_Validations[[#This Row],[Country]],First_Validations[[Country]:[FirstValidation.Country: Year]],4,FALSE),"First","Second / Last")</f>
        <v>First</v>
      </c>
    </row>
    <row r="288" spans="2:22">
      <c r="B288" s="34" t="s">
        <v>2263</v>
      </c>
      <c r="C288" s="34" t="s">
        <v>1379</v>
      </c>
      <c r="D288" s="34" t="s">
        <v>1483</v>
      </c>
      <c r="E288" s="34">
        <v>1</v>
      </c>
      <c r="F288" s="34">
        <v>55</v>
      </c>
      <c r="G288" s="34" t="s">
        <v>1379</v>
      </c>
      <c r="H288" s="34" t="s">
        <v>1484</v>
      </c>
      <c r="I288" s="34" t="s">
        <v>1483</v>
      </c>
      <c r="J288" s="34" t="s">
        <v>1380</v>
      </c>
      <c r="K288" s="34" t="s">
        <v>1381</v>
      </c>
      <c r="L288" s="34">
        <v>2018</v>
      </c>
      <c r="M288" s="34">
        <v>2018</v>
      </c>
      <c r="N288" s="34" t="s">
        <v>1767</v>
      </c>
      <c r="O288" s="34" t="s">
        <v>1792</v>
      </c>
      <c r="P288" s="34">
        <v>4</v>
      </c>
      <c r="Q288" s="34" t="s">
        <v>1767</v>
      </c>
      <c r="R288" s="34" t="s">
        <v>1388</v>
      </c>
      <c r="S288" s="34" t="s">
        <v>1882</v>
      </c>
      <c r="T288" s="34" t="s">
        <v>1486</v>
      </c>
      <c r="U288" s="34" t="s">
        <v>1883</v>
      </c>
      <c r="V288" s="36" t="str">
        <f>IF(Last_Validations[[#This Row],[Country: Year]]=VLOOKUP(Last_Validations[[#This Row],[Country]],First_Validations[[Country]:[FirstValidation.Country: Year]],4,FALSE),"First","Second / Last")</f>
        <v>First</v>
      </c>
    </row>
    <row r="289" spans="2:22">
      <c r="B289" s="34" t="s">
        <v>2266</v>
      </c>
      <c r="C289" s="34" t="s">
        <v>1379</v>
      </c>
      <c r="D289" s="34" t="s">
        <v>1483</v>
      </c>
      <c r="E289" s="34">
        <v>1</v>
      </c>
      <c r="F289" s="34">
        <v>55</v>
      </c>
      <c r="G289" s="34" t="s">
        <v>1379</v>
      </c>
      <c r="H289" s="34" t="s">
        <v>1484</v>
      </c>
      <c r="I289" s="34" t="s">
        <v>1483</v>
      </c>
      <c r="J289" s="34" t="s">
        <v>1380</v>
      </c>
      <c r="K289" s="34" t="s">
        <v>1381</v>
      </c>
      <c r="L289" s="34">
        <v>2018</v>
      </c>
      <c r="M289" s="34">
        <v>2018</v>
      </c>
      <c r="N289" s="34" t="s">
        <v>1767</v>
      </c>
      <c r="O289" s="34" t="s">
        <v>1789</v>
      </c>
      <c r="P289" s="34">
        <v>4</v>
      </c>
      <c r="Q289" s="34" t="s">
        <v>1767</v>
      </c>
      <c r="R289" s="34" t="s">
        <v>1385</v>
      </c>
      <c r="S289" s="34" t="s">
        <v>1882</v>
      </c>
      <c r="T289" s="34" t="s">
        <v>1486</v>
      </c>
      <c r="U289" s="34" t="s">
        <v>1883</v>
      </c>
      <c r="V289" s="36" t="str">
        <f>IF(Last_Validations[[#This Row],[Country: Year]]=VLOOKUP(Last_Validations[[#This Row],[Country]],First_Validations[[Country]:[FirstValidation.Country: Year]],4,FALSE),"First","Second / Last")</f>
        <v>First</v>
      </c>
    </row>
    <row r="290" spans="2:22">
      <c r="B290" s="34" t="s">
        <v>2261</v>
      </c>
      <c r="C290" s="34" t="s">
        <v>1379</v>
      </c>
      <c r="D290" s="34" t="s">
        <v>1483</v>
      </c>
      <c r="E290" s="34">
        <v>1</v>
      </c>
      <c r="F290" s="34">
        <v>55</v>
      </c>
      <c r="G290" s="34" t="s">
        <v>1379</v>
      </c>
      <c r="H290" s="34" t="s">
        <v>1484</v>
      </c>
      <c r="I290" s="34" t="s">
        <v>1483</v>
      </c>
      <c r="J290" s="34" t="s">
        <v>1380</v>
      </c>
      <c r="K290" s="34" t="s">
        <v>1381</v>
      </c>
      <c r="L290" s="34">
        <v>2018</v>
      </c>
      <c r="M290" s="34">
        <v>2018</v>
      </c>
      <c r="N290" s="34" t="s">
        <v>1767</v>
      </c>
      <c r="O290" s="34" t="s">
        <v>1790</v>
      </c>
      <c r="P290" s="34">
        <v>5</v>
      </c>
      <c r="Q290" s="34" t="s">
        <v>1768</v>
      </c>
      <c r="R290" s="34" t="s">
        <v>1386</v>
      </c>
      <c r="S290" s="34" t="s">
        <v>1882</v>
      </c>
      <c r="T290" s="34" t="s">
        <v>1486</v>
      </c>
      <c r="U290" s="34" t="s">
        <v>1883</v>
      </c>
      <c r="V290" s="36" t="str">
        <f>IF(Last_Validations[[#This Row],[Country: Year]]=VLOOKUP(Last_Validations[[#This Row],[Country]],First_Validations[[Country]:[FirstValidation.Country: Year]],4,FALSE),"First","Second / Last")</f>
        <v>First</v>
      </c>
    </row>
    <row r="291" spans="2:22">
      <c r="B291" s="34" t="s">
        <v>2272</v>
      </c>
      <c r="C291" s="34" t="s">
        <v>1379</v>
      </c>
      <c r="D291" s="34" t="s">
        <v>1483</v>
      </c>
      <c r="E291" s="34">
        <v>1</v>
      </c>
      <c r="F291" s="34">
        <v>55</v>
      </c>
      <c r="G291" s="34" t="s">
        <v>1379</v>
      </c>
      <c r="H291" s="34" t="s">
        <v>1484</v>
      </c>
      <c r="I291" s="34" t="s">
        <v>1483</v>
      </c>
      <c r="J291" s="34" t="s">
        <v>1380</v>
      </c>
      <c r="K291" s="34" t="s">
        <v>1381</v>
      </c>
      <c r="L291" s="34">
        <v>2018</v>
      </c>
      <c r="M291" s="34">
        <v>2018</v>
      </c>
      <c r="N291" s="34" t="s">
        <v>1767</v>
      </c>
      <c r="O291" s="34" t="s">
        <v>1803</v>
      </c>
      <c r="P291" s="34">
        <v>0</v>
      </c>
      <c r="Q291" s="34" t="s">
        <v>4</v>
      </c>
      <c r="R291" s="34" t="s">
        <v>1397</v>
      </c>
      <c r="S291" s="34" t="s">
        <v>1882</v>
      </c>
      <c r="T291" s="34" t="s">
        <v>1486</v>
      </c>
      <c r="U291" s="34" t="s">
        <v>1883</v>
      </c>
      <c r="V291" s="36" t="str">
        <f>IF(Last_Validations[[#This Row],[Country: Year]]=VLOOKUP(Last_Validations[[#This Row],[Country]],First_Validations[[Country]:[FirstValidation.Country: Year]],4,FALSE),"First","Second / Last")</f>
        <v>First</v>
      </c>
    </row>
    <row r="292" spans="2:22">
      <c r="B292" s="34" t="s">
        <v>2255</v>
      </c>
      <c r="C292" s="34" t="s">
        <v>1379</v>
      </c>
      <c r="D292" s="34" t="s">
        <v>1483</v>
      </c>
      <c r="E292" s="34">
        <v>1</v>
      </c>
      <c r="F292" s="34">
        <v>55</v>
      </c>
      <c r="G292" s="34" t="s">
        <v>1379</v>
      </c>
      <c r="H292" s="34" t="s">
        <v>1484</v>
      </c>
      <c r="I292" s="34" t="s">
        <v>1483</v>
      </c>
      <c r="J292" s="34" t="s">
        <v>1380</v>
      </c>
      <c r="K292" s="34" t="s">
        <v>1381</v>
      </c>
      <c r="L292" s="34">
        <v>2018</v>
      </c>
      <c r="M292" s="34">
        <v>2018</v>
      </c>
      <c r="N292" s="34" t="s">
        <v>1767</v>
      </c>
      <c r="O292" s="34" t="s">
        <v>1815</v>
      </c>
      <c r="P292" s="34">
        <v>4</v>
      </c>
      <c r="Q292" s="34" t="s">
        <v>1767</v>
      </c>
      <c r="R292" s="34" t="s">
        <v>1407</v>
      </c>
      <c r="S292" s="34" t="s">
        <v>1882</v>
      </c>
      <c r="T292" s="34" t="s">
        <v>1486</v>
      </c>
      <c r="U292" s="34" t="s">
        <v>1883</v>
      </c>
      <c r="V292" s="36" t="str">
        <f>IF(Last_Validations[[#This Row],[Country: Year]]=VLOOKUP(Last_Validations[[#This Row],[Country]],First_Validations[[Country]:[FirstValidation.Country: Year]],4,FALSE),"First","Second / Last")</f>
        <v>First</v>
      </c>
    </row>
    <row r="293" spans="2:22">
      <c r="B293" s="34" t="s">
        <v>2258</v>
      </c>
      <c r="C293" s="34" t="s">
        <v>1379</v>
      </c>
      <c r="D293" s="34" t="s">
        <v>1483</v>
      </c>
      <c r="E293" s="34">
        <v>1</v>
      </c>
      <c r="F293" s="34">
        <v>55</v>
      </c>
      <c r="G293" s="34" t="s">
        <v>1379</v>
      </c>
      <c r="H293" s="34" t="s">
        <v>1484</v>
      </c>
      <c r="I293" s="34" t="s">
        <v>1483</v>
      </c>
      <c r="J293" s="34" t="s">
        <v>1380</v>
      </c>
      <c r="K293" s="34" t="s">
        <v>1381</v>
      </c>
      <c r="L293" s="34">
        <v>2018</v>
      </c>
      <c r="M293" s="34">
        <v>2018</v>
      </c>
      <c r="N293" s="34" t="s">
        <v>1767</v>
      </c>
      <c r="O293" s="34" t="s">
        <v>1816</v>
      </c>
      <c r="P293" s="34">
        <v>5</v>
      </c>
      <c r="Q293" s="34" t="s">
        <v>1768</v>
      </c>
      <c r="R293" s="34" t="s">
        <v>1408</v>
      </c>
      <c r="S293" s="34" t="s">
        <v>1882</v>
      </c>
      <c r="T293" s="34" t="s">
        <v>1486</v>
      </c>
      <c r="U293" s="34" t="s">
        <v>1883</v>
      </c>
      <c r="V293" s="36" t="str">
        <f>IF(Last_Validations[[#This Row],[Country: Year]]=VLOOKUP(Last_Validations[[#This Row],[Country]],First_Validations[[Country]:[FirstValidation.Country: Year]],4,FALSE),"First","Second / Last")</f>
        <v>First</v>
      </c>
    </row>
    <row r="294" spans="2:22">
      <c r="B294" s="34" t="s">
        <v>2245</v>
      </c>
      <c r="C294" s="34" t="s">
        <v>1379</v>
      </c>
      <c r="D294" s="34" t="s">
        <v>1483</v>
      </c>
      <c r="E294" s="34">
        <v>1</v>
      </c>
      <c r="F294" s="34">
        <v>55</v>
      </c>
      <c r="G294" s="34" t="s">
        <v>1379</v>
      </c>
      <c r="H294" s="34" t="s">
        <v>1484</v>
      </c>
      <c r="I294" s="34" t="s">
        <v>1483</v>
      </c>
      <c r="J294" s="34" t="s">
        <v>1380</v>
      </c>
      <c r="K294" s="34" t="s">
        <v>1381</v>
      </c>
      <c r="L294" s="34">
        <v>2018</v>
      </c>
      <c r="M294" s="34">
        <v>2018</v>
      </c>
      <c r="N294" s="34" t="s">
        <v>1767</v>
      </c>
      <c r="O294" s="34" t="s">
        <v>1813</v>
      </c>
      <c r="P294" s="34">
        <v>1</v>
      </c>
      <c r="Q294" s="34" t="s">
        <v>1796</v>
      </c>
      <c r="R294" s="34" t="s">
        <v>1405</v>
      </c>
      <c r="S294" s="34" t="s">
        <v>1882</v>
      </c>
      <c r="T294" s="34" t="s">
        <v>1486</v>
      </c>
      <c r="U294" s="34" t="s">
        <v>1883</v>
      </c>
      <c r="V294" s="36" t="str">
        <f>IF(Last_Validations[[#This Row],[Country: Year]]=VLOOKUP(Last_Validations[[#This Row],[Country]],First_Validations[[Country]:[FirstValidation.Country: Year]],4,FALSE),"First","Second / Last")</f>
        <v>First</v>
      </c>
    </row>
    <row r="295" spans="2:22">
      <c r="B295" s="34" t="s">
        <v>2256</v>
      </c>
      <c r="C295" s="34" t="s">
        <v>1379</v>
      </c>
      <c r="D295" s="34" t="s">
        <v>1483</v>
      </c>
      <c r="E295" s="34">
        <v>1</v>
      </c>
      <c r="F295" s="34">
        <v>55</v>
      </c>
      <c r="G295" s="34" t="s">
        <v>1379</v>
      </c>
      <c r="H295" s="34" t="s">
        <v>1484</v>
      </c>
      <c r="I295" s="34" t="s">
        <v>1483</v>
      </c>
      <c r="J295" s="34" t="s">
        <v>1380</v>
      </c>
      <c r="K295" s="34" t="s">
        <v>1381</v>
      </c>
      <c r="L295" s="34">
        <v>2018</v>
      </c>
      <c r="M295" s="34">
        <v>2018</v>
      </c>
      <c r="N295" s="34" t="s">
        <v>1767</v>
      </c>
      <c r="O295" s="34" t="s">
        <v>1814</v>
      </c>
      <c r="P295" s="34">
        <v>4</v>
      </c>
      <c r="Q295" s="34" t="s">
        <v>1767</v>
      </c>
      <c r="R295" s="34" t="s">
        <v>1406</v>
      </c>
      <c r="S295" s="34" t="s">
        <v>1882</v>
      </c>
      <c r="T295" s="34" t="s">
        <v>1486</v>
      </c>
      <c r="U295" s="34" t="s">
        <v>1883</v>
      </c>
      <c r="V295" s="36" t="str">
        <f>IF(Last_Validations[[#This Row],[Country: Year]]=VLOOKUP(Last_Validations[[#This Row],[Country]],First_Validations[[Country]:[FirstValidation.Country: Year]],4,FALSE),"First","Second / Last")</f>
        <v>First</v>
      </c>
    </row>
    <row r="296" spans="2:22">
      <c r="B296" s="34" t="s">
        <v>2251</v>
      </c>
      <c r="C296" s="34" t="s">
        <v>1379</v>
      </c>
      <c r="D296" s="34" t="s">
        <v>1483</v>
      </c>
      <c r="E296" s="34">
        <v>1</v>
      </c>
      <c r="F296" s="34">
        <v>55</v>
      </c>
      <c r="G296" s="34" t="s">
        <v>1379</v>
      </c>
      <c r="H296" s="34" t="s">
        <v>1484</v>
      </c>
      <c r="I296" s="34" t="s">
        <v>1483</v>
      </c>
      <c r="J296" s="34" t="s">
        <v>1380</v>
      </c>
      <c r="K296" s="34" t="s">
        <v>1381</v>
      </c>
      <c r="L296" s="34">
        <v>2018</v>
      </c>
      <c r="M296" s="34">
        <v>2018</v>
      </c>
      <c r="N296" s="34" t="s">
        <v>1767</v>
      </c>
      <c r="O296" s="34" t="s">
        <v>1820</v>
      </c>
      <c r="P296" s="34">
        <v>5</v>
      </c>
      <c r="Q296" s="34" t="s">
        <v>1768</v>
      </c>
      <c r="R296" s="34" t="s">
        <v>1411</v>
      </c>
      <c r="S296" s="34" t="s">
        <v>1882</v>
      </c>
      <c r="T296" s="34" t="s">
        <v>1486</v>
      </c>
      <c r="U296" s="34" t="s">
        <v>1883</v>
      </c>
      <c r="V296" s="36" t="str">
        <f>IF(Last_Validations[[#This Row],[Country: Year]]=VLOOKUP(Last_Validations[[#This Row],[Country]],First_Validations[[Country]:[FirstValidation.Country: Year]],4,FALSE),"First","Second / Last")</f>
        <v>First</v>
      </c>
    </row>
    <row r="297" spans="2:22">
      <c r="B297" s="34" t="s">
        <v>2253</v>
      </c>
      <c r="C297" s="34" t="s">
        <v>1379</v>
      </c>
      <c r="D297" s="34" t="s">
        <v>1483</v>
      </c>
      <c r="E297" s="34">
        <v>1</v>
      </c>
      <c r="F297" s="34">
        <v>55</v>
      </c>
      <c r="G297" s="34" t="s">
        <v>1379</v>
      </c>
      <c r="H297" s="34" t="s">
        <v>1484</v>
      </c>
      <c r="I297" s="34" t="s">
        <v>1483</v>
      </c>
      <c r="J297" s="34" t="s">
        <v>1380</v>
      </c>
      <c r="K297" s="34" t="s">
        <v>1381</v>
      </c>
      <c r="L297" s="34">
        <v>2018</v>
      </c>
      <c r="M297" s="34">
        <v>2018</v>
      </c>
      <c r="N297" s="34" t="s">
        <v>1767</v>
      </c>
      <c r="O297" s="34" t="s">
        <v>1822</v>
      </c>
      <c r="P297" s="34">
        <v>4</v>
      </c>
      <c r="Q297" s="34" t="s">
        <v>1767</v>
      </c>
      <c r="R297" s="34" t="s">
        <v>1</v>
      </c>
      <c r="S297" s="34" t="s">
        <v>1882</v>
      </c>
      <c r="T297" s="34" t="s">
        <v>1486</v>
      </c>
      <c r="U297" s="34" t="s">
        <v>1883</v>
      </c>
      <c r="V297" s="36" t="str">
        <f>IF(Last_Validations[[#This Row],[Country: Year]]=VLOOKUP(Last_Validations[[#This Row],[Country]],First_Validations[[Country]:[FirstValidation.Country: Year]],4,FALSE),"First","Second / Last")</f>
        <v>First</v>
      </c>
    </row>
    <row r="298" spans="2:22">
      <c r="B298" s="34" t="s">
        <v>2257</v>
      </c>
      <c r="C298" s="34" t="s">
        <v>1379</v>
      </c>
      <c r="D298" s="34" t="s">
        <v>1483</v>
      </c>
      <c r="E298" s="34">
        <v>1</v>
      </c>
      <c r="F298" s="34">
        <v>55</v>
      </c>
      <c r="G298" s="34" t="s">
        <v>1379</v>
      </c>
      <c r="H298" s="34" t="s">
        <v>1484</v>
      </c>
      <c r="I298" s="34" t="s">
        <v>1483</v>
      </c>
      <c r="J298" s="34" t="s">
        <v>1380</v>
      </c>
      <c r="K298" s="34" t="s">
        <v>1381</v>
      </c>
      <c r="L298" s="34">
        <v>2018</v>
      </c>
      <c r="M298" s="34">
        <v>2018</v>
      </c>
      <c r="N298" s="34" t="s">
        <v>1767</v>
      </c>
      <c r="O298" s="34" t="s">
        <v>1818</v>
      </c>
      <c r="P298" s="34">
        <v>5</v>
      </c>
      <c r="Q298" s="34" t="s">
        <v>1768</v>
      </c>
      <c r="R298" s="34" t="s">
        <v>1409</v>
      </c>
      <c r="S298" s="34" t="s">
        <v>1882</v>
      </c>
      <c r="T298" s="34" t="s">
        <v>1486</v>
      </c>
      <c r="U298" s="34" t="s">
        <v>1883</v>
      </c>
      <c r="V298" s="36" t="str">
        <f>IF(Last_Validations[[#This Row],[Country: Year]]=VLOOKUP(Last_Validations[[#This Row],[Country]],First_Validations[[Country]:[FirstValidation.Country: Year]],4,FALSE),"First","Second / Last")</f>
        <v>First</v>
      </c>
    </row>
    <row r="299" spans="2:22">
      <c r="B299" s="34" t="s">
        <v>2252</v>
      </c>
      <c r="C299" s="34" t="s">
        <v>1379</v>
      </c>
      <c r="D299" s="34" t="s">
        <v>1483</v>
      </c>
      <c r="E299" s="34">
        <v>1</v>
      </c>
      <c r="F299" s="34">
        <v>55</v>
      </c>
      <c r="G299" s="34" t="s">
        <v>1379</v>
      </c>
      <c r="H299" s="34" t="s">
        <v>1484</v>
      </c>
      <c r="I299" s="34" t="s">
        <v>1483</v>
      </c>
      <c r="J299" s="34" t="s">
        <v>1380</v>
      </c>
      <c r="K299" s="34" t="s">
        <v>1381</v>
      </c>
      <c r="L299" s="34">
        <v>2018</v>
      </c>
      <c r="M299" s="34">
        <v>2018</v>
      </c>
      <c r="N299" s="34" t="s">
        <v>1767</v>
      </c>
      <c r="O299" s="34" t="s">
        <v>1819</v>
      </c>
      <c r="P299" s="34">
        <v>1</v>
      </c>
      <c r="Q299" s="34" t="s">
        <v>1796</v>
      </c>
      <c r="R299" s="34" t="s">
        <v>1410</v>
      </c>
      <c r="S299" s="34" t="s">
        <v>1882</v>
      </c>
      <c r="T299" s="34" t="s">
        <v>1486</v>
      </c>
      <c r="U299" s="34" t="s">
        <v>1883</v>
      </c>
      <c r="V299" s="36" t="str">
        <f>IF(Last_Validations[[#This Row],[Country: Year]]=VLOOKUP(Last_Validations[[#This Row],[Country]],First_Validations[[Country]:[FirstValidation.Country: Year]],4,FALSE),"First","Second / Last")</f>
        <v>First</v>
      </c>
    </row>
    <row r="300" spans="2:22">
      <c r="B300" s="34" t="s">
        <v>2246</v>
      </c>
      <c r="C300" s="34" t="s">
        <v>1379</v>
      </c>
      <c r="D300" s="34" t="s">
        <v>1483</v>
      </c>
      <c r="E300" s="34">
        <v>1</v>
      </c>
      <c r="F300" s="34">
        <v>55</v>
      </c>
      <c r="G300" s="34" t="s">
        <v>1379</v>
      </c>
      <c r="H300" s="34" t="s">
        <v>1484</v>
      </c>
      <c r="I300" s="34" t="s">
        <v>1483</v>
      </c>
      <c r="J300" s="34" t="s">
        <v>1380</v>
      </c>
      <c r="K300" s="34" t="s">
        <v>1381</v>
      </c>
      <c r="L300" s="34">
        <v>2018</v>
      </c>
      <c r="M300" s="34">
        <v>2018</v>
      </c>
      <c r="N300" s="34" t="s">
        <v>1767</v>
      </c>
      <c r="O300" s="34" t="s">
        <v>1812</v>
      </c>
      <c r="P300" s="34">
        <v>4</v>
      </c>
      <c r="Q300" s="34" t="s">
        <v>1767</v>
      </c>
      <c r="R300" s="34" t="s">
        <v>1404</v>
      </c>
      <c r="S300" s="34" t="s">
        <v>1882</v>
      </c>
      <c r="T300" s="34" t="s">
        <v>1486</v>
      </c>
      <c r="U300" s="34" t="s">
        <v>1883</v>
      </c>
      <c r="V300" s="36" t="str">
        <f>IF(Last_Validations[[#This Row],[Country: Year]]=VLOOKUP(Last_Validations[[#This Row],[Country]],First_Validations[[Country]:[FirstValidation.Country: Year]],4,FALSE),"First","Second / Last")</f>
        <v>First</v>
      </c>
    </row>
    <row r="301" spans="2:22">
      <c r="B301" s="34" t="s">
        <v>2248</v>
      </c>
      <c r="C301" s="34" t="s">
        <v>1379</v>
      </c>
      <c r="D301" s="34" t="s">
        <v>1483</v>
      </c>
      <c r="E301" s="34">
        <v>1</v>
      </c>
      <c r="F301" s="34">
        <v>55</v>
      </c>
      <c r="G301" s="34" t="s">
        <v>1379</v>
      </c>
      <c r="H301" s="34" t="s">
        <v>1484</v>
      </c>
      <c r="I301" s="34" t="s">
        <v>1483</v>
      </c>
      <c r="J301" s="34" t="s">
        <v>1380</v>
      </c>
      <c r="K301" s="34" t="s">
        <v>1381</v>
      </c>
      <c r="L301" s="34">
        <v>2018</v>
      </c>
      <c r="M301" s="34">
        <v>2018</v>
      </c>
      <c r="N301" s="34" t="s">
        <v>1767</v>
      </c>
      <c r="O301" s="34" t="s">
        <v>1806</v>
      </c>
      <c r="P301" s="34">
        <v>4</v>
      </c>
      <c r="Q301" s="34" t="s">
        <v>1767</v>
      </c>
      <c r="R301" s="34" t="s">
        <v>1398</v>
      </c>
      <c r="S301" s="34" t="s">
        <v>1882</v>
      </c>
      <c r="T301" s="34" t="s">
        <v>1486</v>
      </c>
      <c r="U301" s="34" t="s">
        <v>1883</v>
      </c>
      <c r="V301" s="36" t="str">
        <f>IF(Last_Validations[[#This Row],[Country: Year]]=VLOOKUP(Last_Validations[[#This Row],[Country]],First_Validations[[Country]:[FirstValidation.Country: Year]],4,FALSE),"First","Second / Last")</f>
        <v>First</v>
      </c>
    </row>
    <row r="302" spans="2:22">
      <c r="B302" s="34" t="s">
        <v>2247</v>
      </c>
      <c r="C302" s="34" t="s">
        <v>1379</v>
      </c>
      <c r="D302" s="34" t="s">
        <v>1483</v>
      </c>
      <c r="E302" s="34">
        <v>1</v>
      </c>
      <c r="F302" s="34">
        <v>55</v>
      </c>
      <c r="G302" s="34" t="s">
        <v>1379</v>
      </c>
      <c r="H302" s="34" t="s">
        <v>1484</v>
      </c>
      <c r="I302" s="34" t="s">
        <v>1483</v>
      </c>
      <c r="J302" s="34" t="s">
        <v>1380</v>
      </c>
      <c r="K302" s="34" t="s">
        <v>1381</v>
      </c>
      <c r="L302" s="34">
        <v>2018</v>
      </c>
      <c r="M302" s="34">
        <v>2018</v>
      </c>
      <c r="N302" s="34" t="s">
        <v>1767</v>
      </c>
      <c r="O302" s="34" t="s">
        <v>1807</v>
      </c>
      <c r="P302" s="34">
        <v>4</v>
      </c>
      <c r="Q302" s="34" t="s">
        <v>1767</v>
      </c>
      <c r="R302" s="34" t="s">
        <v>1399</v>
      </c>
      <c r="S302" s="34" t="s">
        <v>1882</v>
      </c>
      <c r="T302" s="34" t="s">
        <v>1486</v>
      </c>
      <c r="U302" s="34" t="s">
        <v>1883</v>
      </c>
      <c r="V302" s="36" t="str">
        <f>IF(Last_Validations[[#This Row],[Country: Year]]=VLOOKUP(Last_Validations[[#This Row],[Country]],First_Validations[[Country]:[FirstValidation.Country: Year]],4,FALSE),"First","Second / Last")</f>
        <v>First</v>
      </c>
    </row>
    <row r="303" spans="2:22">
      <c r="B303" s="34" t="s">
        <v>2271</v>
      </c>
      <c r="C303" s="34" t="s">
        <v>1379</v>
      </c>
      <c r="D303" s="34" t="s">
        <v>1483</v>
      </c>
      <c r="E303" s="34">
        <v>1</v>
      </c>
      <c r="F303" s="34">
        <v>55</v>
      </c>
      <c r="G303" s="34" t="s">
        <v>1379</v>
      </c>
      <c r="H303" s="34" t="s">
        <v>1484</v>
      </c>
      <c r="I303" s="34" t="s">
        <v>1483</v>
      </c>
      <c r="J303" s="34" t="s">
        <v>1380</v>
      </c>
      <c r="K303" s="34" t="s">
        <v>1381</v>
      </c>
      <c r="L303" s="34">
        <v>2018</v>
      </c>
      <c r="M303" s="34">
        <v>2018</v>
      </c>
      <c r="N303" s="34" t="s">
        <v>1767</v>
      </c>
      <c r="O303" s="34" t="s">
        <v>1804</v>
      </c>
      <c r="P303" s="34">
        <v>0</v>
      </c>
      <c r="Q303" s="34" t="s">
        <v>4</v>
      </c>
      <c r="R303" s="34" t="s">
        <v>1397</v>
      </c>
      <c r="S303" s="34" t="s">
        <v>1882</v>
      </c>
      <c r="T303" s="34" t="s">
        <v>1486</v>
      </c>
      <c r="U303" s="34" t="s">
        <v>1883</v>
      </c>
      <c r="V303" s="36" t="str">
        <f>IF(Last_Validations[[#This Row],[Country: Year]]=VLOOKUP(Last_Validations[[#This Row],[Country]],First_Validations[[Country]:[FirstValidation.Country: Year]],4,FALSE),"First","Second / Last")</f>
        <v>First</v>
      </c>
    </row>
    <row r="304" spans="2:22">
      <c r="B304" s="34" t="s">
        <v>2259</v>
      </c>
      <c r="C304" s="34" t="s">
        <v>1379</v>
      </c>
      <c r="D304" s="34" t="s">
        <v>1483</v>
      </c>
      <c r="E304" s="34">
        <v>1</v>
      </c>
      <c r="F304" s="34">
        <v>55</v>
      </c>
      <c r="G304" s="34" t="s">
        <v>1379</v>
      </c>
      <c r="H304" s="34" t="s">
        <v>1484</v>
      </c>
      <c r="I304" s="34" t="s">
        <v>1483</v>
      </c>
      <c r="J304" s="34" t="s">
        <v>1380</v>
      </c>
      <c r="K304" s="34" t="s">
        <v>1381</v>
      </c>
      <c r="L304" s="34">
        <v>2018</v>
      </c>
      <c r="M304" s="34">
        <v>2018</v>
      </c>
      <c r="N304" s="34" t="s">
        <v>1767</v>
      </c>
      <c r="O304" s="34" t="s">
        <v>1805</v>
      </c>
      <c r="P304" s="34">
        <v>0</v>
      </c>
      <c r="Q304" s="34" t="s">
        <v>4</v>
      </c>
      <c r="R304" s="34" t="s">
        <v>1397</v>
      </c>
      <c r="S304" s="34" t="s">
        <v>1882</v>
      </c>
      <c r="T304" s="34" t="s">
        <v>1486</v>
      </c>
      <c r="U304" s="34" t="s">
        <v>1883</v>
      </c>
      <c r="V304" s="36" t="str">
        <f>IF(Last_Validations[[#This Row],[Country: Year]]=VLOOKUP(Last_Validations[[#This Row],[Country]],First_Validations[[Country]:[FirstValidation.Country: Year]],4,FALSE),"First","Second / Last")</f>
        <v>First</v>
      </c>
    </row>
    <row r="305" spans="2:22">
      <c r="B305" s="34" t="s">
        <v>2244</v>
      </c>
      <c r="C305" s="34" t="s">
        <v>1379</v>
      </c>
      <c r="D305" s="34" t="s">
        <v>1483</v>
      </c>
      <c r="E305" s="34">
        <v>1</v>
      </c>
      <c r="F305" s="34">
        <v>55</v>
      </c>
      <c r="G305" s="34" t="s">
        <v>1379</v>
      </c>
      <c r="H305" s="34" t="s">
        <v>1484</v>
      </c>
      <c r="I305" s="34" t="s">
        <v>1483</v>
      </c>
      <c r="J305" s="34" t="s">
        <v>1380</v>
      </c>
      <c r="K305" s="34" t="s">
        <v>1381</v>
      </c>
      <c r="L305" s="34">
        <v>2018</v>
      </c>
      <c r="M305" s="34">
        <v>2018</v>
      </c>
      <c r="N305" s="34" t="s">
        <v>1767</v>
      </c>
      <c r="O305" s="34" t="s">
        <v>1810</v>
      </c>
      <c r="P305" s="34">
        <v>4</v>
      </c>
      <c r="Q305" s="34" t="s">
        <v>1767</v>
      </c>
      <c r="R305" s="34" t="s">
        <v>1402</v>
      </c>
      <c r="S305" s="34" t="s">
        <v>1882</v>
      </c>
      <c r="T305" s="34" t="s">
        <v>1486</v>
      </c>
      <c r="U305" s="34" t="s">
        <v>1883</v>
      </c>
      <c r="V305" s="36" t="str">
        <f>IF(Last_Validations[[#This Row],[Country: Year]]=VLOOKUP(Last_Validations[[#This Row],[Country]],First_Validations[[Country]:[FirstValidation.Country: Year]],4,FALSE),"First","Second / Last")</f>
        <v>First</v>
      </c>
    </row>
    <row r="306" spans="2:22">
      <c r="B306" s="34" t="s">
        <v>2243</v>
      </c>
      <c r="C306" s="34" t="s">
        <v>1379</v>
      </c>
      <c r="D306" s="34" t="s">
        <v>1483</v>
      </c>
      <c r="E306" s="34">
        <v>1</v>
      </c>
      <c r="F306" s="34">
        <v>55</v>
      </c>
      <c r="G306" s="34" t="s">
        <v>1379</v>
      </c>
      <c r="H306" s="34" t="s">
        <v>1484</v>
      </c>
      <c r="I306" s="34" t="s">
        <v>1483</v>
      </c>
      <c r="J306" s="34" t="s">
        <v>1380</v>
      </c>
      <c r="K306" s="34" t="s">
        <v>1381</v>
      </c>
      <c r="L306" s="34">
        <v>2018</v>
      </c>
      <c r="M306" s="34">
        <v>2018</v>
      </c>
      <c r="N306" s="34" t="s">
        <v>1767</v>
      </c>
      <c r="O306" s="34" t="s">
        <v>1811</v>
      </c>
      <c r="P306" s="34">
        <v>5</v>
      </c>
      <c r="Q306" s="34" t="s">
        <v>1768</v>
      </c>
      <c r="R306" s="34" t="s">
        <v>1403</v>
      </c>
      <c r="S306" s="34" t="s">
        <v>1882</v>
      </c>
      <c r="T306" s="34" t="s">
        <v>1486</v>
      </c>
      <c r="U306" s="34" t="s">
        <v>1883</v>
      </c>
      <c r="V306" s="36" t="str">
        <f>IF(Last_Validations[[#This Row],[Country: Year]]=VLOOKUP(Last_Validations[[#This Row],[Country]],First_Validations[[Country]:[FirstValidation.Country: Year]],4,FALSE),"First","Second / Last")</f>
        <v>First</v>
      </c>
    </row>
    <row r="307" spans="2:22">
      <c r="B307" s="34" t="s">
        <v>2250</v>
      </c>
      <c r="C307" s="34" t="s">
        <v>1379</v>
      </c>
      <c r="D307" s="34" t="s">
        <v>1483</v>
      </c>
      <c r="E307" s="34">
        <v>1</v>
      </c>
      <c r="F307" s="34">
        <v>55</v>
      </c>
      <c r="G307" s="34" t="s">
        <v>1379</v>
      </c>
      <c r="H307" s="34" t="s">
        <v>1484</v>
      </c>
      <c r="I307" s="34" t="s">
        <v>1483</v>
      </c>
      <c r="J307" s="34" t="s">
        <v>1380</v>
      </c>
      <c r="K307" s="34" t="s">
        <v>1381</v>
      </c>
      <c r="L307" s="34">
        <v>2018</v>
      </c>
      <c r="M307" s="34">
        <v>2018</v>
      </c>
      <c r="N307" s="34" t="s">
        <v>1767</v>
      </c>
      <c r="O307" s="34" t="s">
        <v>1808</v>
      </c>
      <c r="P307" s="34">
        <v>5</v>
      </c>
      <c r="Q307" s="34" t="s">
        <v>1768</v>
      </c>
      <c r="R307" s="34" t="s">
        <v>1400</v>
      </c>
      <c r="S307" s="34" t="s">
        <v>1882</v>
      </c>
      <c r="T307" s="34" t="s">
        <v>1486</v>
      </c>
      <c r="U307" s="34" t="s">
        <v>1883</v>
      </c>
      <c r="V307" s="36" t="str">
        <f>IF(Last_Validations[[#This Row],[Country: Year]]=VLOOKUP(Last_Validations[[#This Row],[Country]],First_Validations[[Country]:[FirstValidation.Country: Year]],4,FALSE),"First","Second / Last")</f>
        <v>First</v>
      </c>
    </row>
    <row r="308" spans="2:22">
      <c r="B308" s="34" t="s">
        <v>2249</v>
      </c>
      <c r="C308" s="34" t="s">
        <v>1379</v>
      </c>
      <c r="D308" s="34" t="s">
        <v>1483</v>
      </c>
      <c r="E308" s="34">
        <v>1</v>
      </c>
      <c r="F308" s="34">
        <v>55</v>
      </c>
      <c r="G308" s="34" t="s">
        <v>1379</v>
      </c>
      <c r="H308" s="34" t="s">
        <v>1484</v>
      </c>
      <c r="I308" s="34" t="s">
        <v>1483</v>
      </c>
      <c r="J308" s="34" t="s">
        <v>1380</v>
      </c>
      <c r="K308" s="34" t="s">
        <v>1381</v>
      </c>
      <c r="L308" s="34">
        <v>2018</v>
      </c>
      <c r="M308" s="34">
        <v>2018</v>
      </c>
      <c r="N308" s="34" t="s">
        <v>1767</v>
      </c>
      <c r="O308" s="34" t="s">
        <v>1809</v>
      </c>
      <c r="P308" s="34">
        <v>5</v>
      </c>
      <c r="Q308" s="34" t="s">
        <v>1768</v>
      </c>
      <c r="R308" s="34" t="s">
        <v>1401</v>
      </c>
      <c r="S308" s="34" t="s">
        <v>1882</v>
      </c>
      <c r="T308" s="34" t="s">
        <v>1486</v>
      </c>
      <c r="U308" s="34" t="s">
        <v>1883</v>
      </c>
      <c r="V308" s="36" t="str">
        <f>IF(Last_Validations[[#This Row],[Country: Year]]=VLOOKUP(Last_Validations[[#This Row],[Country]],First_Validations[[Country]:[FirstValidation.Country: Year]],4,FALSE),"First","Second / Last")</f>
        <v>First</v>
      </c>
    </row>
    <row r="309" spans="2:22">
      <c r="B309" s="34" t="s">
        <v>2308</v>
      </c>
      <c r="C309" s="34" t="s">
        <v>1681</v>
      </c>
      <c r="D309" s="34" t="s">
        <v>1474</v>
      </c>
      <c r="E309" s="34">
        <v>1</v>
      </c>
      <c r="F309" s="34">
        <v>58</v>
      </c>
      <c r="G309" s="34" t="s">
        <v>1681</v>
      </c>
      <c r="H309" s="34" t="s">
        <v>1475</v>
      </c>
      <c r="I309" s="34" t="s">
        <v>1474</v>
      </c>
      <c r="J309" s="34" t="s">
        <v>3481</v>
      </c>
      <c r="K309" s="34" t="s">
        <v>1682</v>
      </c>
      <c r="L309" s="34">
        <v>2018</v>
      </c>
      <c r="M309" s="34">
        <v>2018</v>
      </c>
      <c r="N309" s="34" t="s">
        <v>1768</v>
      </c>
      <c r="O309" s="34" t="s">
        <v>1794</v>
      </c>
      <c r="P309" s="34">
        <v>5</v>
      </c>
      <c r="Q309" s="34" t="s">
        <v>1768</v>
      </c>
      <c r="R309" s="34" t="s">
        <v>1692</v>
      </c>
      <c r="S309" s="34" t="s">
        <v>1682</v>
      </c>
      <c r="T309" s="34" t="s">
        <v>1477</v>
      </c>
      <c r="U309" s="34" t="s">
        <v>1884</v>
      </c>
      <c r="V309" s="36" t="str">
        <f>IF(Last_Validations[[#This Row],[Country: Year]]=VLOOKUP(Last_Validations[[#This Row],[Country]],First_Validations[[Country]:[FirstValidation.Country: Year]],4,FALSE),"First","Second / Last")</f>
        <v>First</v>
      </c>
    </row>
    <row r="310" spans="2:22">
      <c r="B310" s="34" t="s">
        <v>2297</v>
      </c>
      <c r="C310" s="34" t="s">
        <v>1681</v>
      </c>
      <c r="D310" s="34" t="s">
        <v>1474</v>
      </c>
      <c r="E310" s="34">
        <v>1</v>
      </c>
      <c r="F310" s="34">
        <v>58</v>
      </c>
      <c r="G310" s="34" t="s">
        <v>1681</v>
      </c>
      <c r="H310" s="34" t="s">
        <v>1475</v>
      </c>
      <c r="I310" s="34" t="s">
        <v>1474</v>
      </c>
      <c r="J310" s="34" t="s">
        <v>3481</v>
      </c>
      <c r="K310" s="34" t="s">
        <v>1682</v>
      </c>
      <c r="L310" s="34">
        <v>2018</v>
      </c>
      <c r="M310" s="34">
        <v>2018</v>
      </c>
      <c r="N310" s="34" t="s">
        <v>1768</v>
      </c>
      <c r="O310" s="34" t="s">
        <v>1793</v>
      </c>
      <c r="P310" s="34">
        <v>5</v>
      </c>
      <c r="Q310" s="34" t="s">
        <v>1768</v>
      </c>
      <c r="R310" s="34" t="s">
        <v>1691</v>
      </c>
      <c r="S310" s="34" t="s">
        <v>1682</v>
      </c>
      <c r="T310" s="34" t="s">
        <v>1477</v>
      </c>
      <c r="U310" s="34" t="s">
        <v>1884</v>
      </c>
      <c r="V310" s="36" t="str">
        <f>IF(Last_Validations[[#This Row],[Country: Year]]=VLOOKUP(Last_Validations[[#This Row],[Country]],First_Validations[[Country]:[FirstValidation.Country: Year]],4,FALSE),"First","Second / Last")</f>
        <v>First</v>
      </c>
    </row>
    <row r="311" spans="2:22">
      <c r="B311" s="34" t="s">
        <v>2298</v>
      </c>
      <c r="C311" s="34" t="s">
        <v>1681</v>
      </c>
      <c r="D311" s="34" t="s">
        <v>1474</v>
      </c>
      <c r="E311" s="34">
        <v>1</v>
      </c>
      <c r="F311" s="34">
        <v>58</v>
      </c>
      <c r="G311" s="34" t="s">
        <v>1681</v>
      </c>
      <c r="H311" s="34" t="s">
        <v>1475</v>
      </c>
      <c r="I311" s="34" t="s">
        <v>1474</v>
      </c>
      <c r="J311" s="34" t="s">
        <v>3481</v>
      </c>
      <c r="K311" s="34" t="s">
        <v>1682</v>
      </c>
      <c r="L311" s="34">
        <v>2018</v>
      </c>
      <c r="M311" s="34">
        <v>2018</v>
      </c>
      <c r="N311" s="34" t="s">
        <v>1768</v>
      </c>
      <c r="O311" s="34" t="s">
        <v>1792</v>
      </c>
      <c r="P311" s="34">
        <v>5</v>
      </c>
      <c r="Q311" s="34" t="s">
        <v>1768</v>
      </c>
      <c r="R311" s="34" t="s">
        <v>1690</v>
      </c>
      <c r="S311" s="34" t="s">
        <v>1682</v>
      </c>
      <c r="T311" s="34" t="s">
        <v>1477</v>
      </c>
      <c r="U311" s="34" t="s">
        <v>1884</v>
      </c>
      <c r="V311" s="36" t="str">
        <f>IF(Last_Validations[[#This Row],[Country: Year]]=VLOOKUP(Last_Validations[[#This Row],[Country]],First_Validations[[Country]:[FirstValidation.Country: Year]],4,FALSE),"First","Second / Last")</f>
        <v>First</v>
      </c>
    </row>
    <row r="312" spans="2:22">
      <c r="B312" s="34" t="s">
        <v>2307</v>
      </c>
      <c r="C312" s="34" t="s">
        <v>1681</v>
      </c>
      <c r="D312" s="34" t="s">
        <v>1474</v>
      </c>
      <c r="E312" s="34">
        <v>1</v>
      </c>
      <c r="F312" s="34">
        <v>58</v>
      </c>
      <c r="G312" s="34" t="s">
        <v>1681</v>
      </c>
      <c r="H312" s="34" t="s">
        <v>1475</v>
      </c>
      <c r="I312" s="34" t="s">
        <v>1474</v>
      </c>
      <c r="J312" s="34" t="s">
        <v>3481</v>
      </c>
      <c r="K312" s="34" t="s">
        <v>1682</v>
      </c>
      <c r="L312" s="34">
        <v>2018</v>
      </c>
      <c r="M312" s="34">
        <v>2018</v>
      </c>
      <c r="N312" s="34" t="s">
        <v>1768</v>
      </c>
      <c r="O312" s="34" t="s">
        <v>1795</v>
      </c>
      <c r="P312" s="34">
        <v>1</v>
      </c>
      <c r="Q312" s="34" t="s">
        <v>1796</v>
      </c>
      <c r="R312" s="34" t="s">
        <v>1693</v>
      </c>
      <c r="S312" s="34" t="s">
        <v>1682</v>
      </c>
      <c r="T312" s="34" t="s">
        <v>1477</v>
      </c>
      <c r="U312" s="34" t="s">
        <v>1884</v>
      </c>
      <c r="V312" s="36" t="str">
        <f>IF(Last_Validations[[#This Row],[Country: Year]]=VLOOKUP(Last_Validations[[#This Row],[Country]],First_Validations[[Country]:[FirstValidation.Country: Year]],4,FALSE),"First","Second / Last")</f>
        <v>First</v>
      </c>
    </row>
    <row r="313" spans="2:22">
      <c r="B313" s="34" t="s">
        <v>2304</v>
      </c>
      <c r="C313" s="34" t="s">
        <v>1681</v>
      </c>
      <c r="D313" s="34" t="s">
        <v>1474</v>
      </c>
      <c r="E313" s="34">
        <v>1</v>
      </c>
      <c r="F313" s="34">
        <v>58</v>
      </c>
      <c r="G313" s="34" t="s">
        <v>1681</v>
      </c>
      <c r="H313" s="34" t="s">
        <v>1475</v>
      </c>
      <c r="I313" s="34" t="s">
        <v>1474</v>
      </c>
      <c r="J313" s="34" t="s">
        <v>3481</v>
      </c>
      <c r="K313" s="34" t="s">
        <v>1682</v>
      </c>
      <c r="L313" s="34">
        <v>2018</v>
      </c>
      <c r="M313" s="34">
        <v>2018</v>
      </c>
      <c r="N313" s="34" t="s">
        <v>1768</v>
      </c>
      <c r="O313" s="34" t="s">
        <v>1800</v>
      </c>
      <c r="P313" s="34">
        <v>5</v>
      </c>
      <c r="Q313" s="34" t="s">
        <v>1768</v>
      </c>
      <c r="R313" s="34" t="s">
        <v>1696</v>
      </c>
      <c r="S313" s="34" t="s">
        <v>1682</v>
      </c>
      <c r="T313" s="34" t="s">
        <v>1477</v>
      </c>
      <c r="U313" s="34" t="s">
        <v>1884</v>
      </c>
      <c r="V313" s="36" t="str">
        <f>IF(Last_Validations[[#This Row],[Country: Year]]=VLOOKUP(Last_Validations[[#This Row],[Country]],First_Validations[[Country]:[FirstValidation.Country: Year]],4,FALSE),"First","Second / Last")</f>
        <v>First</v>
      </c>
    </row>
    <row r="314" spans="2:22">
      <c r="B314" s="34" t="s">
        <v>2303</v>
      </c>
      <c r="C314" s="34" t="s">
        <v>1681</v>
      </c>
      <c r="D314" s="34" t="s">
        <v>1474</v>
      </c>
      <c r="E314" s="34">
        <v>1</v>
      </c>
      <c r="F314" s="34">
        <v>58</v>
      </c>
      <c r="G314" s="34" t="s">
        <v>1681</v>
      </c>
      <c r="H314" s="34" t="s">
        <v>1475</v>
      </c>
      <c r="I314" s="34" t="s">
        <v>1474</v>
      </c>
      <c r="J314" s="34" t="s">
        <v>3481</v>
      </c>
      <c r="K314" s="34" t="s">
        <v>1682</v>
      </c>
      <c r="L314" s="34">
        <v>2018</v>
      </c>
      <c r="M314" s="34">
        <v>2018</v>
      </c>
      <c r="N314" s="34" t="s">
        <v>1768</v>
      </c>
      <c r="O314" s="34" t="s">
        <v>1801</v>
      </c>
      <c r="P314" s="34">
        <v>5</v>
      </c>
      <c r="Q314" s="34" t="s">
        <v>1768</v>
      </c>
      <c r="R314" s="34" t="s">
        <v>1697</v>
      </c>
      <c r="S314" s="34" t="s">
        <v>1682</v>
      </c>
      <c r="T314" s="34" t="s">
        <v>1477</v>
      </c>
      <c r="U314" s="34" t="s">
        <v>1884</v>
      </c>
      <c r="V314" s="36" t="str">
        <f>IF(Last_Validations[[#This Row],[Country: Year]]=VLOOKUP(Last_Validations[[#This Row],[Country]],First_Validations[[Country]:[FirstValidation.Country: Year]],4,FALSE),"First","Second / Last")</f>
        <v>First</v>
      </c>
    </row>
    <row r="315" spans="2:22">
      <c r="B315" s="34" t="s">
        <v>2310</v>
      </c>
      <c r="C315" s="34" t="s">
        <v>1681</v>
      </c>
      <c r="D315" s="34" t="s">
        <v>1474</v>
      </c>
      <c r="E315" s="34">
        <v>1</v>
      </c>
      <c r="F315" s="34">
        <v>58</v>
      </c>
      <c r="G315" s="34" t="s">
        <v>1681</v>
      </c>
      <c r="H315" s="34" t="s">
        <v>1475</v>
      </c>
      <c r="I315" s="34" t="s">
        <v>1474</v>
      </c>
      <c r="J315" s="34" t="s">
        <v>3481</v>
      </c>
      <c r="K315" s="34" t="s">
        <v>1682</v>
      </c>
      <c r="L315" s="34">
        <v>2018</v>
      </c>
      <c r="M315" s="34">
        <v>2018</v>
      </c>
      <c r="N315" s="34" t="s">
        <v>1768</v>
      </c>
      <c r="O315" s="34" t="s">
        <v>1797</v>
      </c>
      <c r="P315" s="34">
        <v>0</v>
      </c>
      <c r="Q315" s="34" t="s">
        <v>4</v>
      </c>
      <c r="R315" s="34" t="s">
        <v>1694</v>
      </c>
      <c r="S315" s="34" t="s">
        <v>1682</v>
      </c>
      <c r="T315" s="34" t="s">
        <v>1477</v>
      </c>
      <c r="U315" s="34" t="s">
        <v>1884</v>
      </c>
      <c r="V315" s="36" t="str">
        <f>IF(Last_Validations[[#This Row],[Country: Year]]=VLOOKUP(Last_Validations[[#This Row],[Country]],First_Validations[[Country]:[FirstValidation.Country: Year]],4,FALSE),"First","Second / Last")</f>
        <v>First</v>
      </c>
    </row>
    <row r="316" spans="2:22">
      <c r="B316" s="34" t="s">
        <v>2309</v>
      </c>
      <c r="C316" s="34" t="s">
        <v>1681</v>
      </c>
      <c r="D316" s="34" t="s">
        <v>1474</v>
      </c>
      <c r="E316" s="34">
        <v>1</v>
      </c>
      <c r="F316" s="34">
        <v>58</v>
      </c>
      <c r="G316" s="34" t="s">
        <v>1681</v>
      </c>
      <c r="H316" s="34" t="s">
        <v>1475</v>
      </c>
      <c r="I316" s="34" t="s">
        <v>1474</v>
      </c>
      <c r="J316" s="34" t="s">
        <v>3481</v>
      </c>
      <c r="K316" s="34" t="s">
        <v>1682</v>
      </c>
      <c r="L316" s="34">
        <v>2018</v>
      </c>
      <c r="M316" s="34">
        <v>2018</v>
      </c>
      <c r="N316" s="34" t="s">
        <v>1768</v>
      </c>
      <c r="O316" s="34" t="s">
        <v>1799</v>
      </c>
      <c r="P316" s="34">
        <v>5</v>
      </c>
      <c r="Q316" s="34" t="s">
        <v>1768</v>
      </c>
      <c r="R316" s="34" t="s">
        <v>1695</v>
      </c>
      <c r="S316" s="34" t="s">
        <v>1682</v>
      </c>
      <c r="T316" s="34" t="s">
        <v>1477</v>
      </c>
      <c r="U316" s="34" t="s">
        <v>1884</v>
      </c>
      <c r="V316" s="36" t="str">
        <f>IF(Last_Validations[[#This Row],[Country: Year]]=VLOOKUP(Last_Validations[[#This Row],[Country]],First_Validations[[Country]:[FirstValidation.Country: Year]],4,FALSE),"First","Second / Last")</f>
        <v>First</v>
      </c>
    </row>
    <row r="317" spans="2:22">
      <c r="B317" s="34" t="s">
        <v>2300</v>
      </c>
      <c r="C317" s="34" t="s">
        <v>1681</v>
      </c>
      <c r="D317" s="34" t="s">
        <v>1474</v>
      </c>
      <c r="E317" s="34">
        <v>1</v>
      </c>
      <c r="F317" s="34">
        <v>58</v>
      </c>
      <c r="G317" s="34" t="s">
        <v>1681</v>
      </c>
      <c r="H317" s="34" t="s">
        <v>1475</v>
      </c>
      <c r="I317" s="34" t="s">
        <v>1474</v>
      </c>
      <c r="J317" s="34" t="s">
        <v>3481</v>
      </c>
      <c r="K317" s="34" t="s">
        <v>1682</v>
      </c>
      <c r="L317" s="34">
        <v>2018</v>
      </c>
      <c r="M317" s="34">
        <v>2018</v>
      </c>
      <c r="N317" s="34" t="s">
        <v>1768</v>
      </c>
      <c r="O317" s="34" t="s">
        <v>1784</v>
      </c>
      <c r="P317" s="34">
        <v>5</v>
      </c>
      <c r="Q317" s="34" t="s">
        <v>1768</v>
      </c>
      <c r="R317" s="34" t="s">
        <v>1684</v>
      </c>
      <c r="S317" s="34" t="s">
        <v>1682</v>
      </c>
      <c r="T317" s="34" t="s">
        <v>1477</v>
      </c>
      <c r="U317" s="34" t="s">
        <v>1884</v>
      </c>
      <c r="V317" s="36" t="str">
        <f>IF(Last_Validations[[#This Row],[Country: Year]]=VLOOKUP(Last_Validations[[#This Row],[Country]],First_Validations[[Country]:[FirstValidation.Country: Year]],4,FALSE),"First","Second / Last")</f>
        <v>First</v>
      </c>
    </row>
    <row r="318" spans="2:22">
      <c r="B318" s="34" t="s">
        <v>2299</v>
      </c>
      <c r="C318" s="34" t="s">
        <v>1681</v>
      </c>
      <c r="D318" s="34" t="s">
        <v>1474</v>
      </c>
      <c r="E318" s="34">
        <v>1</v>
      </c>
      <c r="F318" s="34">
        <v>58</v>
      </c>
      <c r="G318" s="34" t="s">
        <v>1681</v>
      </c>
      <c r="H318" s="34" t="s">
        <v>1475</v>
      </c>
      <c r="I318" s="34" t="s">
        <v>1474</v>
      </c>
      <c r="J318" s="34" t="s">
        <v>3481</v>
      </c>
      <c r="K318" s="34" t="s">
        <v>1682</v>
      </c>
      <c r="L318" s="34">
        <v>2018</v>
      </c>
      <c r="M318" s="34">
        <v>2018</v>
      </c>
      <c r="N318" s="34" t="s">
        <v>1768</v>
      </c>
      <c r="O318" s="34" t="s">
        <v>1787</v>
      </c>
      <c r="P318" s="34">
        <v>5</v>
      </c>
      <c r="Q318" s="34" t="s">
        <v>1768</v>
      </c>
      <c r="R318" s="34" t="s">
        <v>1685</v>
      </c>
      <c r="S318" s="34" t="s">
        <v>1682</v>
      </c>
      <c r="T318" s="34" t="s">
        <v>1477</v>
      </c>
      <c r="U318" s="34" t="s">
        <v>1884</v>
      </c>
      <c r="V318" s="36" t="str">
        <f>IF(Last_Validations[[#This Row],[Country: Year]]=VLOOKUP(Last_Validations[[#This Row],[Country]],First_Validations[[Country]:[FirstValidation.Country: Year]],4,FALSE),"First","Second / Last")</f>
        <v>First</v>
      </c>
    </row>
    <row r="319" spans="2:22">
      <c r="B319" s="34" t="s">
        <v>2288</v>
      </c>
      <c r="C319" s="34" t="s">
        <v>1681</v>
      </c>
      <c r="D319" s="34" t="s">
        <v>1474</v>
      </c>
      <c r="E319" s="34">
        <v>1</v>
      </c>
      <c r="F319" s="34">
        <v>58</v>
      </c>
      <c r="G319" s="34" t="s">
        <v>1681</v>
      </c>
      <c r="H319" s="34" t="s">
        <v>1475</v>
      </c>
      <c r="I319" s="34" t="s">
        <v>1474</v>
      </c>
      <c r="J319" s="34" t="s">
        <v>3481</v>
      </c>
      <c r="K319" s="34" t="s">
        <v>1682</v>
      </c>
      <c r="L319" s="34">
        <v>2018</v>
      </c>
      <c r="M319" s="34">
        <v>2018</v>
      </c>
      <c r="N319" s="34" t="s">
        <v>1768</v>
      </c>
      <c r="O319" s="34" t="s">
        <v>1822</v>
      </c>
      <c r="P319" s="34">
        <v>5</v>
      </c>
      <c r="Q319" s="34" t="s">
        <v>1768</v>
      </c>
      <c r="R319" s="34" t="s">
        <v>1</v>
      </c>
      <c r="S319" s="34" t="s">
        <v>1682</v>
      </c>
      <c r="T319" s="34" t="s">
        <v>1477</v>
      </c>
      <c r="U319" s="34" t="s">
        <v>1884</v>
      </c>
      <c r="V319" s="36" t="str">
        <f>IF(Last_Validations[[#This Row],[Country: Year]]=VLOOKUP(Last_Validations[[#This Row],[Country]],First_Validations[[Country]:[FirstValidation.Country: Year]],4,FALSE),"First","Second / Last")</f>
        <v>First</v>
      </c>
    </row>
    <row r="320" spans="2:22">
      <c r="B320" s="34" t="s">
        <v>2279</v>
      </c>
      <c r="C320" s="34" t="s">
        <v>1681</v>
      </c>
      <c r="D320" s="34" t="s">
        <v>1474</v>
      </c>
      <c r="E320" s="34">
        <v>1</v>
      </c>
      <c r="F320" s="34">
        <v>58</v>
      </c>
      <c r="G320" s="34" t="s">
        <v>1681</v>
      </c>
      <c r="H320" s="34" t="s">
        <v>1475</v>
      </c>
      <c r="I320" s="34" t="s">
        <v>1474</v>
      </c>
      <c r="J320" s="34" t="s">
        <v>3481</v>
      </c>
      <c r="K320" s="34" t="s">
        <v>1682</v>
      </c>
      <c r="L320" s="34">
        <v>2018</v>
      </c>
      <c r="M320" s="34">
        <v>2018</v>
      </c>
      <c r="N320" s="34" t="s">
        <v>1768</v>
      </c>
      <c r="O320" s="34" t="s">
        <v>1812</v>
      </c>
      <c r="P320" s="34">
        <v>5</v>
      </c>
      <c r="Q320" s="34" t="s">
        <v>1768</v>
      </c>
      <c r="R320" s="34" t="s">
        <v>1704</v>
      </c>
      <c r="S320" s="34" t="s">
        <v>1682</v>
      </c>
      <c r="T320" s="34" t="s">
        <v>1477</v>
      </c>
      <c r="U320" s="34" t="s">
        <v>1884</v>
      </c>
      <c r="V320" s="36" t="str">
        <f>IF(Last_Validations[[#This Row],[Country: Year]]=VLOOKUP(Last_Validations[[#This Row],[Country]],First_Validations[[Country]:[FirstValidation.Country: Year]],4,FALSE),"First","Second / Last")</f>
        <v>First</v>
      </c>
    </row>
    <row r="321" spans="2:22">
      <c r="B321" s="34" t="s">
        <v>2296</v>
      </c>
      <c r="C321" s="34" t="s">
        <v>1681</v>
      </c>
      <c r="D321" s="34" t="s">
        <v>1474</v>
      </c>
      <c r="E321" s="34">
        <v>1</v>
      </c>
      <c r="F321" s="34">
        <v>58</v>
      </c>
      <c r="G321" s="34" t="s">
        <v>1681</v>
      </c>
      <c r="H321" s="34" t="s">
        <v>1475</v>
      </c>
      <c r="I321" s="34" t="s">
        <v>1474</v>
      </c>
      <c r="J321" s="34" t="s">
        <v>3481</v>
      </c>
      <c r="K321" s="34" t="s">
        <v>1682</v>
      </c>
      <c r="L321" s="34">
        <v>2018</v>
      </c>
      <c r="M321" s="34">
        <v>2018</v>
      </c>
      <c r="N321" s="34" t="s">
        <v>1768</v>
      </c>
      <c r="O321" s="34" t="s">
        <v>1790</v>
      </c>
      <c r="P321" s="34">
        <v>6</v>
      </c>
      <c r="Q321" s="34" t="s">
        <v>1817</v>
      </c>
      <c r="R321" s="34" t="s">
        <v>1688</v>
      </c>
      <c r="S321" s="34" t="s">
        <v>1682</v>
      </c>
      <c r="T321" s="34" t="s">
        <v>1477</v>
      </c>
      <c r="U321" s="34" t="s">
        <v>1884</v>
      </c>
      <c r="V321" s="36" t="str">
        <f>IF(Last_Validations[[#This Row],[Country: Year]]=VLOOKUP(Last_Validations[[#This Row],[Country]],First_Validations[[Country]:[FirstValidation.Country: Year]],4,FALSE),"First","Second / Last")</f>
        <v>First</v>
      </c>
    </row>
    <row r="322" spans="2:22">
      <c r="B322" s="34" t="s">
        <v>2295</v>
      </c>
      <c r="C322" s="34" t="s">
        <v>1681</v>
      </c>
      <c r="D322" s="34" t="s">
        <v>1474</v>
      </c>
      <c r="E322" s="34">
        <v>1</v>
      </c>
      <c r="F322" s="34">
        <v>58</v>
      </c>
      <c r="G322" s="34" t="s">
        <v>1681</v>
      </c>
      <c r="H322" s="34" t="s">
        <v>1475</v>
      </c>
      <c r="I322" s="34" t="s">
        <v>1474</v>
      </c>
      <c r="J322" s="34" t="s">
        <v>3481</v>
      </c>
      <c r="K322" s="34" t="s">
        <v>1682</v>
      </c>
      <c r="L322" s="34">
        <v>2018</v>
      </c>
      <c r="M322" s="34">
        <v>2018</v>
      </c>
      <c r="N322" s="34" t="s">
        <v>1768</v>
      </c>
      <c r="O322" s="34" t="s">
        <v>1791</v>
      </c>
      <c r="P322" s="34">
        <v>5</v>
      </c>
      <c r="Q322" s="34" t="s">
        <v>1768</v>
      </c>
      <c r="R322" s="34" t="s">
        <v>1689</v>
      </c>
      <c r="S322" s="34" t="s">
        <v>1682</v>
      </c>
      <c r="T322" s="34" t="s">
        <v>1477</v>
      </c>
      <c r="U322" s="34" t="s">
        <v>1884</v>
      </c>
      <c r="V322" s="36" t="str">
        <f>IF(Last_Validations[[#This Row],[Country: Year]]=VLOOKUP(Last_Validations[[#This Row],[Country]],First_Validations[[Country]:[FirstValidation.Country: Year]],4,FALSE),"First","Second / Last")</f>
        <v>First</v>
      </c>
    </row>
    <row r="323" spans="2:22">
      <c r="B323" s="34" t="s">
        <v>2302</v>
      </c>
      <c r="C323" s="34" t="s">
        <v>1681</v>
      </c>
      <c r="D323" s="34" t="s">
        <v>1474</v>
      </c>
      <c r="E323" s="34">
        <v>1</v>
      </c>
      <c r="F323" s="34">
        <v>58</v>
      </c>
      <c r="G323" s="34" t="s">
        <v>1681</v>
      </c>
      <c r="H323" s="34" t="s">
        <v>1475</v>
      </c>
      <c r="I323" s="34" t="s">
        <v>1474</v>
      </c>
      <c r="J323" s="34" t="s">
        <v>3481</v>
      </c>
      <c r="K323" s="34" t="s">
        <v>1682</v>
      </c>
      <c r="L323" s="34">
        <v>2018</v>
      </c>
      <c r="M323" s="34">
        <v>2018</v>
      </c>
      <c r="N323" s="34" t="s">
        <v>1768</v>
      </c>
      <c r="O323" s="34" t="s">
        <v>1788</v>
      </c>
      <c r="P323" s="34">
        <v>5</v>
      </c>
      <c r="Q323" s="34" t="s">
        <v>1768</v>
      </c>
      <c r="R323" s="34" t="s">
        <v>1686</v>
      </c>
      <c r="S323" s="34" t="s">
        <v>1682</v>
      </c>
      <c r="T323" s="34" t="s">
        <v>1477</v>
      </c>
      <c r="U323" s="34" t="s">
        <v>1884</v>
      </c>
      <c r="V323" s="36" t="str">
        <f>IF(Last_Validations[[#This Row],[Country: Year]]=VLOOKUP(Last_Validations[[#This Row],[Country]],First_Validations[[Country]:[FirstValidation.Country: Year]],4,FALSE),"First","Second / Last")</f>
        <v>First</v>
      </c>
    </row>
    <row r="324" spans="2:22">
      <c r="B324" s="34" t="s">
        <v>2301</v>
      </c>
      <c r="C324" s="34" t="s">
        <v>1681</v>
      </c>
      <c r="D324" s="34" t="s">
        <v>1474</v>
      </c>
      <c r="E324" s="34">
        <v>1</v>
      </c>
      <c r="F324" s="34">
        <v>58</v>
      </c>
      <c r="G324" s="34" t="s">
        <v>1681</v>
      </c>
      <c r="H324" s="34" t="s">
        <v>1475</v>
      </c>
      <c r="I324" s="34" t="s">
        <v>1474</v>
      </c>
      <c r="J324" s="34" t="s">
        <v>3481</v>
      </c>
      <c r="K324" s="34" t="s">
        <v>1682</v>
      </c>
      <c r="L324" s="34">
        <v>2018</v>
      </c>
      <c r="M324" s="34">
        <v>2018</v>
      </c>
      <c r="N324" s="34" t="s">
        <v>1768</v>
      </c>
      <c r="O324" s="34" t="s">
        <v>1789</v>
      </c>
      <c r="P324" s="34">
        <v>5</v>
      </c>
      <c r="Q324" s="34" t="s">
        <v>1768</v>
      </c>
      <c r="R324" s="34" t="s">
        <v>1687</v>
      </c>
      <c r="S324" s="34" t="s">
        <v>1682</v>
      </c>
      <c r="T324" s="34" t="s">
        <v>1477</v>
      </c>
      <c r="U324" s="34" t="s">
        <v>1884</v>
      </c>
      <c r="V324" s="36" t="str">
        <f>IF(Last_Validations[[#This Row],[Country: Year]]=VLOOKUP(Last_Validations[[#This Row],[Country]],First_Validations[[Country]:[FirstValidation.Country: Year]],4,FALSE),"First","Second / Last")</f>
        <v>First</v>
      </c>
    </row>
    <row r="325" spans="2:22">
      <c r="B325" s="34" t="s">
        <v>2306</v>
      </c>
      <c r="C325" s="34" t="s">
        <v>1681</v>
      </c>
      <c r="D325" s="34" t="s">
        <v>1474</v>
      </c>
      <c r="E325" s="34">
        <v>1</v>
      </c>
      <c r="F325" s="34">
        <v>58</v>
      </c>
      <c r="G325" s="34" t="s">
        <v>1681</v>
      </c>
      <c r="H325" s="34" t="s">
        <v>1475</v>
      </c>
      <c r="I325" s="34" t="s">
        <v>1474</v>
      </c>
      <c r="J325" s="34" t="s">
        <v>3481</v>
      </c>
      <c r="K325" s="34" t="s">
        <v>1682</v>
      </c>
      <c r="L325" s="34">
        <v>2018</v>
      </c>
      <c r="M325" s="34">
        <v>2018</v>
      </c>
      <c r="N325" s="34" t="s">
        <v>1768</v>
      </c>
      <c r="O325" s="34" t="s">
        <v>1802</v>
      </c>
      <c r="P325" s="34">
        <v>5</v>
      </c>
      <c r="Q325" s="34" t="s">
        <v>1768</v>
      </c>
      <c r="R325" s="34" t="s">
        <v>1698</v>
      </c>
      <c r="S325" s="34" t="s">
        <v>1682</v>
      </c>
      <c r="T325" s="34" t="s">
        <v>1477</v>
      </c>
      <c r="U325" s="34" t="s">
        <v>1884</v>
      </c>
      <c r="V325" s="36" t="str">
        <f>IF(Last_Validations[[#This Row],[Country: Year]]=VLOOKUP(Last_Validations[[#This Row],[Country]],First_Validations[[Country]:[FirstValidation.Country: Year]],4,FALSE),"First","Second / Last")</f>
        <v>First</v>
      </c>
    </row>
    <row r="326" spans="2:22">
      <c r="B326" s="34" t="s">
        <v>2290</v>
      </c>
      <c r="C326" s="34" t="s">
        <v>1681</v>
      </c>
      <c r="D326" s="34" t="s">
        <v>1474</v>
      </c>
      <c r="E326" s="34">
        <v>1</v>
      </c>
      <c r="F326" s="34">
        <v>58</v>
      </c>
      <c r="G326" s="34" t="s">
        <v>1681</v>
      </c>
      <c r="H326" s="34" t="s">
        <v>1475</v>
      </c>
      <c r="I326" s="34" t="s">
        <v>1474</v>
      </c>
      <c r="J326" s="34" t="s">
        <v>3481</v>
      </c>
      <c r="K326" s="34" t="s">
        <v>1682</v>
      </c>
      <c r="L326" s="34">
        <v>2018</v>
      </c>
      <c r="M326" s="34">
        <v>2018</v>
      </c>
      <c r="N326" s="34" t="s">
        <v>1768</v>
      </c>
      <c r="O326" s="34" t="s">
        <v>1815</v>
      </c>
      <c r="P326" s="34">
        <v>0</v>
      </c>
      <c r="Q326" s="34" t="s">
        <v>4</v>
      </c>
      <c r="R326" s="34" t="s">
        <v>1</v>
      </c>
      <c r="S326" s="34" t="s">
        <v>1682</v>
      </c>
      <c r="T326" s="34" t="s">
        <v>1477</v>
      </c>
      <c r="U326" s="34" t="s">
        <v>1884</v>
      </c>
      <c r="V326" s="36" t="str">
        <f>IF(Last_Validations[[#This Row],[Country: Year]]=VLOOKUP(Last_Validations[[#This Row],[Country]],First_Validations[[Country]:[FirstValidation.Country: Year]],4,FALSE),"First","Second / Last")</f>
        <v>First</v>
      </c>
    </row>
    <row r="327" spans="2:22">
      <c r="B327" s="34" t="s">
        <v>2293</v>
      </c>
      <c r="C327" s="34" t="s">
        <v>1681</v>
      </c>
      <c r="D327" s="34" t="s">
        <v>1474</v>
      </c>
      <c r="E327" s="34">
        <v>1</v>
      </c>
      <c r="F327" s="34">
        <v>58</v>
      </c>
      <c r="G327" s="34" t="s">
        <v>1681</v>
      </c>
      <c r="H327" s="34" t="s">
        <v>1475</v>
      </c>
      <c r="I327" s="34" t="s">
        <v>1474</v>
      </c>
      <c r="J327" s="34" t="s">
        <v>3481</v>
      </c>
      <c r="K327" s="34" t="s">
        <v>1682</v>
      </c>
      <c r="L327" s="34">
        <v>2018</v>
      </c>
      <c r="M327" s="34">
        <v>2018</v>
      </c>
      <c r="N327" s="34" t="s">
        <v>1768</v>
      </c>
      <c r="O327" s="34" t="s">
        <v>1816</v>
      </c>
      <c r="P327" s="34">
        <v>5</v>
      </c>
      <c r="Q327" s="34" t="s">
        <v>1768</v>
      </c>
      <c r="R327" s="34" t="s">
        <v>1706</v>
      </c>
      <c r="S327" s="34" t="s">
        <v>1682</v>
      </c>
      <c r="T327" s="34" t="s">
        <v>1477</v>
      </c>
      <c r="U327" s="34" t="s">
        <v>1884</v>
      </c>
      <c r="V327" s="36" t="str">
        <f>IF(Last_Validations[[#This Row],[Country: Year]]=VLOOKUP(Last_Validations[[#This Row],[Country]],First_Validations[[Country]:[FirstValidation.Country: Year]],4,FALSE),"First","Second / Last")</f>
        <v>First</v>
      </c>
    </row>
    <row r="328" spans="2:22">
      <c r="B328" s="34" t="s">
        <v>2285</v>
      </c>
      <c r="C328" s="34" t="s">
        <v>1681</v>
      </c>
      <c r="D328" s="34" t="s">
        <v>1474</v>
      </c>
      <c r="E328" s="34">
        <v>1</v>
      </c>
      <c r="F328" s="34">
        <v>58</v>
      </c>
      <c r="G328" s="34" t="s">
        <v>1681</v>
      </c>
      <c r="H328" s="34" t="s">
        <v>1475</v>
      </c>
      <c r="I328" s="34" t="s">
        <v>1474</v>
      </c>
      <c r="J328" s="34" t="s">
        <v>3481</v>
      </c>
      <c r="K328" s="34" t="s">
        <v>1682</v>
      </c>
      <c r="L328" s="34">
        <v>2018</v>
      </c>
      <c r="M328" s="34">
        <v>2018</v>
      </c>
      <c r="N328" s="34" t="s">
        <v>1768</v>
      </c>
      <c r="O328" s="34" t="s">
        <v>1813</v>
      </c>
      <c r="P328" s="34">
        <v>1</v>
      </c>
      <c r="Q328" s="34" t="s">
        <v>1796</v>
      </c>
      <c r="R328" s="34" t="s">
        <v>1705</v>
      </c>
      <c r="S328" s="34" t="s">
        <v>1682</v>
      </c>
      <c r="T328" s="34" t="s">
        <v>1477</v>
      </c>
      <c r="U328" s="34" t="s">
        <v>1884</v>
      </c>
      <c r="V328" s="36" t="str">
        <f>IF(Last_Validations[[#This Row],[Country: Year]]=VLOOKUP(Last_Validations[[#This Row],[Country]],First_Validations[[Country]:[FirstValidation.Country: Year]],4,FALSE),"First","Second / Last")</f>
        <v>First</v>
      </c>
    </row>
    <row r="329" spans="2:22">
      <c r="B329" s="34" t="s">
        <v>2291</v>
      </c>
      <c r="C329" s="34" t="s">
        <v>1681</v>
      </c>
      <c r="D329" s="34" t="s">
        <v>1474</v>
      </c>
      <c r="E329" s="34">
        <v>1</v>
      </c>
      <c r="F329" s="34">
        <v>58</v>
      </c>
      <c r="G329" s="34" t="s">
        <v>1681</v>
      </c>
      <c r="H329" s="34" t="s">
        <v>1475</v>
      </c>
      <c r="I329" s="34" t="s">
        <v>1474</v>
      </c>
      <c r="J329" s="34" t="s">
        <v>3481</v>
      </c>
      <c r="K329" s="34" t="s">
        <v>1682</v>
      </c>
      <c r="L329" s="34">
        <v>2018</v>
      </c>
      <c r="M329" s="34">
        <v>2018</v>
      </c>
      <c r="N329" s="34" t="s">
        <v>1768</v>
      </c>
      <c r="O329" s="34" t="s">
        <v>1814</v>
      </c>
      <c r="P329" s="34">
        <v>0</v>
      </c>
      <c r="Q329" s="34" t="s">
        <v>4</v>
      </c>
      <c r="R329" s="34" t="s">
        <v>1</v>
      </c>
      <c r="S329" s="34" t="s">
        <v>1682</v>
      </c>
      <c r="T329" s="34" t="s">
        <v>1477</v>
      </c>
      <c r="U329" s="34" t="s">
        <v>1884</v>
      </c>
      <c r="V329" s="36" t="str">
        <f>IF(Last_Validations[[#This Row],[Country: Year]]=VLOOKUP(Last_Validations[[#This Row],[Country]],First_Validations[[Country]:[FirstValidation.Country: Year]],4,FALSE),"First","Second / Last")</f>
        <v>First</v>
      </c>
    </row>
    <row r="330" spans="2:22">
      <c r="B330" s="34" t="s">
        <v>2286</v>
      </c>
      <c r="C330" s="34" t="s">
        <v>1681</v>
      </c>
      <c r="D330" s="34" t="s">
        <v>1474</v>
      </c>
      <c r="E330" s="34">
        <v>1</v>
      </c>
      <c r="F330" s="34">
        <v>58</v>
      </c>
      <c r="G330" s="34" t="s">
        <v>1681</v>
      </c>
      <c r="H330" s="34" t="s">
        <v>1475</v>
      </c>
      <c r="I330" s="34" t="s">
        <v>1474</v>
      </c>
      <c r="J330" s="34" t="s">
        <v>3481</v>
      </c>
      <c r="K330" s="34" t="s">
        <v>1682</v>
      </c>
      <c r="L330" s="34">
        <v>2018</v>
      </c>
      <c r="M330" s="34">
        <v>2018</v>
      </c>
      <c r="N330" s="34" t="s">
        <v>1768</v>
      </c>
      <c r="O330" s="34" t="s">
        <v>1820</v>
      </c>
      <c r="P330" s="34">
        <v>5</v>
      </c>
      <c r="Q330" s="34" t="s">
        <v>1768</v>
      </c>
      <c r="R330" s="34" t="s">
        <v>1709</v>
      </c>
      <c r="S330" s="34" t="s">
        <v>1682</v>
      </c>
      <c r="T330" s="34" t="s">
        <v>1477</v>
      </c>
      <c r="U330" s="34" t="s">
        <v>1884</v>
      </c>
      <c r="V330" s="36" t="str">
        <f>IF(Last_Validations[[#This Row],[Country: Year]]=VLOOKUP(Last_Validations[[#This Row],[Country]],First_Validations[[Country]:[FirstValidation.Country: Year]],4,FALSE),"First","Second / Last")</f>
        <v>First</v>
      </c>
    </row>
    <row r="331" spans="2:22">
      <c r="B331" s="34" t="s">
        <v>2289</v>
      </c>
      <c r="C331" s="34" t="s">
        <v>1681</v>
      </c>
      <c r="D331" s="34" t="s">
        <v>1474</v>
      </c>
      <c r="E331" s="34">
        <v>1</v>
      </c>
      <c r="F331" s="34">
        <v>58</v>
      </c>
      <c r="G331" s="34" t="s">
        <v>1681</v>
      </c>
      <c r="H331" s="34" t="s">
        <v>1475</v>
      </c>
      <c r="I331" s="34" t="s">
        <v>1474</v>
      </c>
      <c r="J331" s="34" t="s">
        <v>3481</v>
      </c>
      <c r="K331" s="34" t="s">
        <v>1682</v>
      </c>
      <c r="L331" s="34">
        <v>2018</v>
      </c>
      <c r="M331" s="34">
        <v>2018</v>
      </c>
      <c r="N331" s="34" t="s">
        <v>1768</v>
      </c>
      <c r="O331" s="34" t="s">
        <v>1821</v>
      </c>
      <c r="P331" s="34">
        <v>5</v>
      </c>
      <c r="Q331" s="34" t="s">
        <v>1768</v>
      </c>
      <c r="R331" s="34" t="s">
        <v>1710</v>
      </c>
      <c r="S331" s="34" t="s">
        <v>1682</v>
      </c>
      <c r="T331" s="34" t="s">
        <v>1477</v>
      </c>
      <c r="U331" s="34" t="s">
        <v>1884</v>
      </c>
      <c r="V331" s="36" t="str">
        <f>IF(Last_Validations[[#This Row],[Country: Year]]=VLOOKUP(Last_Validations[[#This Row],[Country]],First_Validations[[Country]:[FirstValidation.Country: Year]],4,FALSE),"First","Second / Last")</f>
        <v>First</v>
      </c>
    </row>
    <row r="332" spans="2:22">
      <c r="B332" s="34" t="s">
        <v>2292</v>
      </c>
      <c r="C332" s="34" t="s">
        <v>1681</v>
      </c>
      <c r="D332" s="34" t="s">
        <v>1474</v>
      </c>
      <c r="E332" s="34">
        <v>1</v>
      </c>
      <c r="F332" s="34">
        <v>58</v>
      </c>
      <c r="G332" s="34" t="s">
        <v>1681</v>
      </c>
      <c r="H332" s="34" t="s">
        <v>1475</v>
      </c>
      <c r="I332" s="34" t="s">
        <v>1474</v>
      </c>
      <c r="J332" s="34" t="s">
        <v>3481</v>
      </c>
      <c r="K332" s="34" t="s">
        <v>1682</v>
      </c>
      <c r="L332" s="34">
        <v>2018</v>
      </c>
      <c r="M332" s="34">
        <v>2018</v>
      </c>
      <c r="N332" s="34" t="s">
        <v>1768</v>
      </c>
      <c r="O332" s="34" t="s">
        <v>1818</v>
      </c>
      <c r="P332" s="34">
        <v>5</v>
      </c>
      <c r="Q332" s="34" t="s">
        <v>1768</v>
      </c>
      <c r="R332" s="34" t="s">
        <v>1707</v>
      </c>
      <c r="S332" s="34" t="s">
        <v>1682</v>
      </c>
      <c r="T332" s="34" t="s">
        <v>1477</v>
      </c>
      <c r="U332" s="34" t="s">
        <v>1884</v>
      </c>
      <c r="V332" s="36" t="str">
        <f>IF(Last_Validations[[#This Row],[Country: Year]]=VLOOKUP(Last_Validations[[#This Row],[Country]],First_Validations[[Country]:[FirstValidation.Country: Year]],4,FALSE),"First","Second / Last")</f>
        <v>First</v>
      </c>
    </row>
    <row r="333" spans="2:22">
      <c r="B333" s="34" t="s">
        <v>2287</v>
      </c>
      <c r="C333" s="34" t="s">
        <v>1681</v>
      </c>
      <c r="D333" s="34" t="s">
        <v>1474</v>
      </c>
      <c r="E333" s="34">
        <v>1</v>
      </c>
      <c r="F333" s="34">
        <v>58</v>
      </c>
      <c r="G333" s="34" t="s">
        <v>1681</v>
      </c>
      <c r="H333" s="34" t="s">
        <v>1475</v>
      </c>
      <c r="I333" s="34" t="s">
        <v>1474</v>
      </c>
      <c r="J333" s="34" t="s">
        <v>3481</v>
      </c>
      <c r="K333" s="34" t="s">
        <v>1682</v>
      </c>
      <c r="L333" s="34">
        <v>2018</v>
      </c>
      <c r="M333" s="34">
        <v>2018</v>
      </c>
      <c r="N333" s="34" t="s">
        <v>1768</v>
      </c>
      <c r="O333" s="34" t="s">
        <v>1819</v>
      </c>
      <c r="P333" s="34">
        <v>1</v>
      </c>
      <c r="Q333" s="34" t="s">
        <v>1796</v>
      </c>
      <c r="R333" s="34" t="s">
        <v>1708</v>
      </c>
      <c r="S333" s="34" t="s">
        <v>1682</v>
      </c>
      <c r="T333" s="34" t="s">
        <v>1477</v>
      </c>
      <c r="U333" s="34" t="s">
        <v>1884</v>
      </c>
      <c r="V333" s="36" t="str">
        <f>IF(Last_Validations[[#This Row],[Country: Year]]=VLOOKUP(Last_Validations[[#This Row],[Country]],First_Validations[[Country]:[FirstValidation.Country: Year]],4,FALSE),"First","Second / Last")</f>
        <v>First</v>
      </c>
    </row>
    <row r="334" spans="2:22">
      <c r="B334" s="34" t="s">
        <v>2280</v>
      </c>
      <c r="C334" s="34" t="s">
        <v>1681</v>
      </c>
      <c r="D334" s="34" t="s">
        <v>1474</v>
      </c>
      <c r="E334" s="34">
        <v>1</v>
      </c>
      <c r="F334" s="34">
        <v>58</v>
      </c>
      <c r="G334" s="34" t="s">
        <v>1681</v>
      </c>
      <c r="H334" s="34" t="s">
        <v>1475</v>
      </c>
      <c r="I334" s="34" t="s">
        <v>1474</v>
      </c>
      <c r="J334" s="34" t="s">
        <v>3481</v>
      </c>
      <c r="K334" s="34" t="s">
        <v>1682</v>
      </c>
      <c r="L334" s="34">
        <v>2018</v>
      </c>
      <c r="M334" s="34">
        <v>2018</v>
      </c>
      <c r="N334" s="34" t="s">
        <v>1768</v>
      </c>
      <c r="O334" s="34" t="s">
        <v>1811</v>
      </c>
      <c r="P334" s="34">
        <v>5</v>
      </c>
      <c r="Q334" s="34" t="s">
        <v>1768</v>
      </c>
      <c r="R334" s="34" t="s">
        <v>1703</v>
      </c>
      <c r="S334" s="34" t="s">
        <v>1682</v>
      </c>
      <c r="T334" s="34" t="s">
        <v>1477</v>
      </c>
      <c r="U334" s="34" t="s">
        <v>1884</v>
      </c>
      <c r="V334" s="36" t="str">
        <f>IF(Last_Validations[[#This Row],[Country: Year]]=VLOOKUP(Last_Validations[[#This Row],[Country]],First_Validations[[Country]:[FirstValidation.Country: Year]],4,FALSE),"First","Second / Last")</f>
        <v>First</v>
      </c>
    </row>
    <row r="335" spans="2:22">
      <c r="B335" s="34" t="s">
        <v>2282</v>
      </c>
      <c r="C335" s="34" t="s">
        <v>1681</v>
      </c>
      <c r="D335" s="34" t="s">
        <v>1474</v>
      </c>
      <c r="E335" s="34">
        <v>1</v>
      </c>
      <c r="F335" s="34">
        <v>58</v>
      </c>
      <c r="G335" s="34" t="s">
        <v>1681</v>
      </c>
      <c r="H335" s="34" t="s">
        <v>1475</v>
      </c>
      <c r="I335" s="34" t="s">
        <v>1474</v>
      </c>
      <c r="J335" s="34" t="s">
        <v>3481</v>
      </c>
      <c r="K335" s="34" t="s">
        <v>1682</v>
      </c>
      <c r="L335" s="34">
        <v>2018</v>
      </c>
      <c r="M335" s="34">
        <v>2018</v>
      </c>
      <c r="N335" s="34" t="s">
        <v>1768</v>
      </c>
      <c r="O335" s="34" t="s">
        <v>1805</v>
      </c>
      <c r="P335" s="34">
        <v>0</v>
      </c>
      <c r="Q335" s="34" t="s">
        <v>4</v>
      </c>
      <c r="R335" s="34" t="s">
        <v>1</v>
      </c>
      <c r="S335" s="34" t="s">
        <v>1682</v>
      </c>
      <c r="T335" s="34" t="s">
        <v>1477</v>
      </c>
      <c r="U335" s="34" t="s">
        <v>1884</v>
      </c>
      <c r="V335" s="36" t="str">
        <f>IF(Last_Validations[[#This Row],[Country: Year]]=VLOOKUP(Last_Validations[[#This Row],[Country]],First_Validations[[Country]:[FirstValidation.Country: Year]],4,FALSE),"First","Second / Last")</f>
        <v>First</v>
      </c>
    </row>
    <row r="336" spans="2:22">
      <c r="B336" s="34" t="s">
        <v>2281</v>
      </c>
      <c r="C336" s="34" t="s">
        <v>1681</v>
      </c>
      <c r="D336" s="34" t="s">
        <v>1474</v>
      </c>
      <c r="E336" s="34">
        <v>1</v>
      </c>
      <c r="F336" s="34">
        <v>58</v>
      </c>
      <c r="G336" s="34" t="s">
        <v>1681</v>
      </c>
      <c r="H336" s="34" t="s">
        <v>1475</v>
      </c>
      <c r="I336" s="34" t="s">
        <v>1474</v>
      </c>
      <c r="J336" s="34" t="s">
        <v>3481</v>
      </c>
      <c r="K336" s="34" t="s">
        <v>1682</v>
      </c>
      <c r="L336" s="34">
        <v>2018</v>
      </c>
      <c r="M336" s="34">
        <v>2018</v>
      </c>
      <c r="N336" s="34" t="s">
        <v>1768</v>
      </c>
      <c r="O336" s="34" t="s">
        <v>1806</v>
      </c>
      <c r="P336" s="34">
        <v>0</v>
      </c>
      <c r="Q336" s="34" t="s">
        <v>4</v>
      </c>
      <c r="R336" s="34" t="s">
        <v>1</v>
      </c>
      <c r="S336" s="34" t="s">
        <v>1682</v>
      </c>
      <c r="T336" s="34" t="s">
        <v>1477</v>
      </c>
      <c r="U336" s="34" t="s">
        <v>1884</v>
      </c>
      <c r="V336" s="36" t="str">
        <f>IF(Last_Validations[[#This Row],[Country: Year]]=VLOOKUP(Last_Validations[[#This Row],[Country]],First_Validations[[Country]:[FirstValidation.Country: Year]],4,FALSE),"First","Second / Last")</f>
        <v>First</v>
      </c>
    </row>
    <row r="337" spans="2:22">
      <c r="B337" s="34" t="s">
        <v>2305</v>
      </c>
      <c r="C337" s="34" t="s">
        <v>1681</v>
      </c>
      <c r="D337" s="34" t="s">
        <v>1474</v>
      </c>
      <c r="E337" s="34">
        <v>1</v>
      </c>
      <c r="F337" s="34">
        <v>58</v>
      </c>
      <c r="G337" s="34" t="s">
        <v>1681</v>
      </c>
      <c r="H337" s="34" t="s">
        <v>1475</v>
      </c>
      <c r="I337" s="34" t="s">
        <v>1474</v>
      </c>
      <c r="J337" s="34" t="s">
        <v>3481</v>
      </c>
      <c r="K337" s="34" t="s">
        <v>1682</v>
      </c>
      <c r="L337" s="34">
        <v>2018</v>
      </c>
      <c r="M337" s="34">
        <v>2018</v>
      </c>
      <c r="N337" s="34" t="s">
        <v>1768</v>
      </c>
      <c r="O337" s="34" t="s">
        <v>1803</v>
      </c>
      <c r="P337" s="34">
        <v>0</v>
      </c>
      <c r="Q337" s="34" t="s">
        <v>4</v>
      </c>
      <c r="R337" s="34" t="s">
        <v>1</v>
      </c>
      <c r="S337" s="34" t="s">
        <v>1682</v>
      </c>
      <c r="T337" s="34" t="s">
        <v>1477</v>
      </c>
      <c r="U337" s="34" t="s">
        <v>1884</v>
      </c>
      <c r="V337" s="36" t="str">
        <f>IF(Last_Validations[[#This Row],[Country: Year]]=VLOOKUP(Last_Validations[[#This Row],[Country]],First_Validations[[Country]:[FirstValidation.Country: Year]],4,FALSE),"First","Second / Last")</f>
        <v>First</v>
      </c>
    </row>
    <row r="338" spans="2:22">
      <c r="B338" s="34" t="s">
        <v>2294</v>
      </c>
      <c r="C338" s="34" t="s">
        <v>1681</v>
      </c>
      <c r="D338" s="34" t="s">
        <v>1474</v>
      </c>
      <c r="E338" s="34">
        <v>1</v>
      </c>
      <c r="F338" s="34">
        <v>58</v>
      </c>
      <c r="G338" s="34" t="s">
        <v>1681</v>
      </c>
      <c r="H338" s="34" t="s">
        <v>1475</v>
      </c>
      <c r="I338" s="34" t="s">
        <v>1474</v>
      </c>
      <c r="J338" s="34" t="s">
        <v>3481</v>
      </c>
      <c r="K338" s="34" t="s">
        <v>1682</v>
      </c>
      <c r="L338" s="34">
        <v>2018</v>
      </c>
      <c r="M338" s="34">
        <v>2018</v>
      </c>
      <c r="N338" s="34" t="s">
        <v>1768</v>
      </c>
      <c r="O338" s="34" t="s">
        <v>1804</v>
      </c>
      <c r="P338" s="34">
        <v>0</v>
      </c>
      <c r="Q338" s="34" t="s">
        <v>4</v>
      </c>
      <c r="R338" s="34" t="s">
        <v>1</v>
      </c>
      <c r="S338" s="34" t="s">
        <v>1682</v>
      </c>
      <c r="T338" s="34" t="s">
        <v>1477</v>
      </c>
      <c r="U338" s="34" t="s">
        <v>1884</v>
      </c>
      <c r="V338" s="36" t="str">
        <f>IF(Last_Validations[[#This Row],[Country: Year]]=VLOOKUP(Last_Validations[[#This Row],[Country]],First_Validations[[Country]:[FirstValidation.Country: Year]],4,FALSE),"First","Second / Last")</f>
        <v>First</v>
      </c>
    </row>
    <row r="339" spans="2:22">
      <c r="B339" s="34" t="s">
        <v>2278</v>
      </c>
      <c r="C339" s="34" t="s">
        <v>1681</v>
      </c>
      <c r="D339" s="34" t="s">
        <v>1474</v>
      </c>
      <c r="E339" s="34">
        <v>1</v>
      </c>
      <c r="F339" s="34">
        <v>58</v>
      </c>
      <c r="G339" s="34" t="s">
        <v>1681</v>
      </c>
      <c r="H339" s="34" t="s">
        <v>1475</v>
      </c>
      <c r="I339" s="34" t="s">
        <v>1474</v>
      </c>
      <c r="J339" s="34" t="s">
        <v>3481</v>
      </c>
      <c r="K339" s="34" t="s">
        <v>1682</v>
      </c>
      <c r="L339" s="34">
        <v>2018</v>
      </c>
      <c r="M339" s="34">
        <v>2018</v>
      </c>
      <c r="N339" s="34" t="s">
        <v>1768</v>
      </c>
      <c r="O339" s="34" t="s">
        <v>1809</v>
      </c>
      <c r="P339" s="34">
        <v>5</v>
      </c>
      <c r="Q339" s="34" t="s">
        <v>1768</v>
      </c>
      <c r="R339" s="34" t="s">
        <v>1701</v>
      </c>
      <c r="S339" s="34" t="s">
        <v>1682</v>
      </c>
      <c r="T339" s="34" t="s">
        <v>1477</v>
      </c>
      <c r="U339" s="34" t="s">
        <v>1884</v>
      </c>
      <c r="V339" s="36" t="str">
        <f>IF(Last_Validations[[#This Row],[Country: Year]]=VLOOKUP(Last_Validations[[#This Row],[Country]],First_Validations[[Country]:[FirstValidation.Country: Year]],4,FALSE),"First","Second / Last")</f>
        <v>First</v>
      </c>
    </row>
    <row r="340" spans="2:22">
      <c r="B340" s="34" t="s">
        <v>2277</v>
      </c>
      <c r="C340" s="34" t="s">
        <v>1681</v>
      </c>
      <c r="D340" s="34" t="s">
        <v>1474</v>
      </c>
      <c r="E340" s="34">
        <v>1</v>
      </c>
      <c r="F340" s="34">
        <v>58</v>
      </c>
      <c r="G340" s="34" t="s">
        <v>1681</v>
      </c>
      <c r="H340" s="34" t="s">
        <v>1475</v>
      </c>
      <c r="I340" s="34" t="s">
        <v>1474</v>
      </c>
      <c r="J340" s="34" t="s">
        <v>3481</v>
      </c>
      <c r="K340" s="34" t="s">
        <v>1682</v>
      </c>
      <c r="L340" s="34">
        <v>2018</v>
      </c>
      <c r="M340" s="34">
        <v>2018</v>
      </c>
      <c r="N340" s="34" t="s">
        <v>1768</v>
      </c>
      <c r="O340" s="34" t="s">
        <v>1810</v>
      </c>
      <c r="P340" s="34">
        <v>5</v>
      </c>
      <c r="Q340" s="34" t="s">
        <v>1768</v>
      </c>
      <c r="R340" s="34" t="s">
        <v>1702</v>
      </c>
      <c r="S340" s="34" t="s">
        <v>1682</v>
      </c>
      <c r="T340" s="34" t="s">
        <v>1477</v>
      </c>
      <c r="U340" s="34" t="s">
        <v>1884</v>
      </c>
      <c r="V340" s="36" t="str">
        <f>IF(Last_Validations[[#This Row],[Country: Year]]=VLOOKUP(Last_Validations[[#This Row],[Country]],First_Validations[[Country]:[FirstValidation.Country: Year]],4,FALSE),"First","Second / Last")</f>
        <v>First</v>
      </c>
    </row>
    <row r="341" spans="2:22">
      <c r="B341" s="34" t="s">
        <v>2283</v>
      </c>
      <c r="C341" s="34" t="s">
        <v>1681</v>
      </c>
      <c r="D341" s="34" t="s">
        <v>1474</v>
      </c>
      <c r="E341" s="34">
        <v>1</v>
      </c>
      <c r="F341" s="34">
        <v>58</v>
      </c>
      <c r="G341" s="34" t="s">
        <v>1681</v>
      </c>
      <c r="H341" s="34" t="s">
        <v>1475</v>
      </c>
      <c r="I341" s="34" t="s">
        <v>1474</v>
      </c>
      <c r="J341" s="34" t="s">
        <v>3481</v>
      </c>
      <c r="K341" s="34" t="s">
        <v>1682</v>
      </c>
      <c r="L341" s="34">
        <v>2018</v>
      </c>
      <c r="M341" s="34">
        <v>2018</v>
      </c>
      <c r="N341" s="34" t="s">
        <v>1768</v>
      </c>
      <c r="O341" s="34" t="s">
        <v>1808</v>
      </c>
      <c r="P341" s="34">
        <v>5</v>
      </c>
      <c r="Q341" s="34" t="s">
        <v>1768</v>
      </c>
      <c r="R341" s="34" t="s">
        <v>1700</v>
      </c>
      <c r="S341" s="34" t="s">
        <v>1682</v>
      </c>
      <c r="T341" s="34" t="s">
        <v>1477</v>
      </c>
      <c r="U341" s="34" t="s">
        <v>1884</v>
      </c>
      <c r="V341" s="36" t="str">
        <f>IF(Last_Validations[[#This Row],[Country: Year]]=VLOOKUP(Last_Validations[[#This Row],[Country]],First_Validations[[Country]:[FirstValidation.Country: Year]],4,FALSE),"First","Second / Last")</f>
        <v>First</v>
      </c>
    </row>
    <row r="342" spans="2:22">
      <c r="B342" s="34" t="s">
        <v>2284</v>
      </c>
      <c r="C342" s="34" t="s">
        <v>1681</v>
      </c>
      <c r="D342" s="34" t="s">
        <v>1474</v>
      </c>
      <c r="E342" s="34">
        <v>1</v>
      </c>
      <c r="F342" s="34">
        <v>58</v>
      </c>
      <c r="G342" s="34" t="s">
        <v>1681</v>
      </c>
      <c r="H342" s="34" t="s">
        <v>1475</v>
      </c>
      <c r="I342" s="34" t="s">
        <v>1474</v>
      </c>
      <c r="J342" s="34" t="s">
        <v>3481</v>
      </c>
      <c r="K342" s="34" t="s">
        <v>1682</v>
      </c>
      <c r="L342" s="34">
        <v>2018</v>
      </c>
      <c r="M342" s="34">
        <v>2018</v>
      </c>
      <c r="N342" s="34" t="s">
        <v>1768</v>
      </c>
      <c r="O342" s="34" t="s">
        <v>1807</v>
      </c>
      <c r="P342" s="34">
        <v>5</v>
      </c>
      <c r="Q342" s="34" t="s">
        <v>1768</v>
      </c>
      <c r="R342" s="34" t="s">
        <v>1699</v>
      </c>
      <c r="S342" s="34" t="s">
        <v>1682</v>
      </c>
      <c r="T342" s="34" t="s">
        <v>1477</v>
      </c>
      <c r="U342" s="34" t="s">
        <v>1884</v>
      </c>
      <c r="V342" s="36" t="str">
        <f>IF(Last_Validations[[#This Row],[Country: Year]]=VLOOKUP(Last_Validations[[#This Row],[Country]],First_Validations[[Country]:[FirstValidation.Country: Year]],4,FALSE),"First","Second / Last")</f>
        <v>First</v>
      </c>
    </row>
    <row r="343" spans="2:22">
      <c r="B343" s="34" t="s">
        <v>2343</v>
      </c>
      <c r="C343" s="34" t="s">
        <v>1256</v>
      </c>
      <c r="D343" s="34" t="s">
        <v>1499</v>
      </c>
      <c r="E343" s="34">
        <v>1</v>
      </c>
      <c r="F343" s="34">
        <v>46</v>
      </c>
      <c r="G343" s="34" t="s">
        <v>1256</v>
      </c>
      <c r="H343" s="34" t="s">
        <v>1500</v>
      </c>
      <c r="I343" s="34" t="s">
        <v>1499</v>
      </c>
      <c r="J343" s="34" t="s">
        <v>1257</v>
      </c>
      <c r="K343" s="34" t="s">
        <v>1258</v>
      </c>
      <c r="L343" s="34">
        <v>2018</v>
      </c>
      <c r="M343" s="34">
        <v>2018</v>
      </c>
      <c r="N343" s="34" t="s">
        <v>1767</v>
      </c>
      <c r="O343" s="34" t="s">
        <v>1810</v>
      </c>
      <c r="P343" s="34">
        <v>5</v>
      </c>
      <c r="Q343" s="34" t="s">
        <v>1768</v>
      </c>
      <c r="R343" s="34" t="s">
        <v>175</v>
      </c>
      <c r="T343" s="34" t="s">
        <v>1501</v>
      </c>
      <c r="U343" s="34" t="s">
        <v>1874</v>
      </c>
      <c r="V343" s="36" t="str">
        <f>IF(Last_Validations[[#This Row],[Country: Year]]=VLOOKUP(Last_Validations[[#This Row],[Country]],First_Validations[[Country]:[FirstValidation.Country: Year]],4,FALSE),"First","Second / Last")</f>
        <v>Second / Last</v>
      </c>
    </row>
    <row r="344" spans="2:22">
      <c r="B344" s="34" t="s">
        <v>2338</v>
      </c>
      <c r="C344" s="34" t="s">
        <v>1256</v>
      </c>
      <c r="D344" s="34" t="s">
        <v>1499</v>
      </c>
      <c r="E344" s="34">
        <v>1</v>
      </c>
      <c r="F344" s="34">
        <v>46</v>
      </c>
      <c r="G344" s="34" t="s">
        <v>1256</v>
      </c>
      <c r="H344" s="34" t="s">
        <v>1500</v>
      </c>
      <c r="I344" s="34" t="s">
        <v>1499</v>
      </c>
      <c r="J344" s="34" t="s">
        <v>1257</v>
      </c>
      <c r="K344" s="34" t="s">
        <v>1258</v>
      </c>
      <c r="L344" s="34">
        <v>2018</v>
      </c>
      <c r="M344" s="34">
        <v>2018</v>
      </c>
      <c r="N344" s="34" t="s">
        <v>1767</v>
      </c>
      <c r="O344" s="34" t="s">
        <v>1809</v>
      </c>
      <c r="P344" s="34">
        <v>5</v>
      </c>
      <c r="Q344" s="34" t="s">
        <v>1768</v>
      </c>
      <c r="R344" s="34" t="s">
        <v>174</v>
      </c>
      <c r="T344" s="34" t="s">
        <v>1501</v>
      </c>
      <c r="U344" s="34" t="s">
        <v>1874</v>
      </c>
      <c r="V344" s="36" t="str">
        <f>IF(Last_Validations[[#This Row],[Country: Year]]=VLOOKUP(Last_Validations[[#This Row],[Country]],First_Validations[[Country]:[FirstValidation.Country: Year]],4,FALSE),"First","Second / Last")</f>
        <v>Second / Last</v>
      </c>
    </row>
    <row r="345" spans="2:22">
      <c r="B345" s="34" t="s">
        <v>2341</v>
      </c>
      <c r="C345" s="34" t="s">
        <v>1256</v>
      </c>
      <c r="D345" s="34" t="s">
        <v>1499</v>
      </c>
      <c r="E345" s="34">
        <v>1</v>
      </c>
      <c r="F345" s="34">
        <v>46</v>
      </c>
      <c r="G345" s="34" t="s">
        <v>1256</v>
      </c>
      <c r="H345" s="34" t="s">
        <v>1500</v>
      </c>
      <c r="I345" s="34" t="s">
        <v>1499</v>
      </c>
      <c r="J345" s="34" t="s">
        <v>1257</v>
      </c>
      <c r="K345" s="34" t="s">
        <v>1258</v>
      </c>
      <c r="L345" s="34">
        <v>2018</v>
      </c>
      <c r="M345" s="34">
        <v>2018</v>
      </c>
      <c r="N345" s="34" t="s">
        <v>1767</v>
      </c>
      <c r="O345" s="34" t="s">
        <v>1812</v>
      </c>
      <c r="P345" s="34">
        <v>5</v>
      </c>
      <c r="Q345" s="34" t="s">
        <v>1768</v>
      </c>
      <c r="R345" s="34" t="s">
        <v>177</v>
      </c>
      <c r="T345" s="34" t="s">
        <v>1501</v>
      </c>
      <c r="U345" s="34" t="s">
        <v>1874</v>
      </c>
      <c r="V345" s="36" t="str">
        <f>IF(Last_Validations[[#This Row],[Country: Year]]=VLOOKUP(Last_Validations[[#This Row],[Country]],First_Validations[[Country]:[FirstValidation.Country: Year]],4,FALSE),"First","Second / Last")</f>
        <v>Second / Last</v>
      </c>
    </row>
    <row r="346" spans="2:22">
      <c r="B346" s="34" t="s">
        <v>2344</v>
      </c>
      <c r="C346" s="34" t="s">
        <v>1256</v>
      </c>
      <c r="D346" s="34" t="s">
        <v>1499</v>
      </c>
      <c r="E346" s="34">
        <v>1</v>
      </c>
      <c r="F346" s="34">
        <v>46</v>
      </c>
      <c r="G346" s="34" t="s">
        <v>1256</v>
      </c>
      <c r="H346" s="34" t="s">
        <v>1500</v>
      </c>
      <c r="I346" s="34" t="s">
        <v>1499</v>
      </c>
      <c r="J346" s="34" t="s">
        <v>1257</v>
      </c>
      <c r="K346" s="34" t="s">
        <v>1258</v>
      </c>
      <c r="L346" s="34">
        <v>2018</v>
      </c>
      <c r="M346" s="34">
        <v>2018</v>
      </c>
      <c r="N346" s="34" t="s">
        <v>1767</v>
      </c>
      <c r="O346" s="34" t="s">
        <v>1811</v>
      </c>
      <c r="P346" s="34">
        <v>5</v>
      </c>
      <c r="Q346" s="34" t="s">
        <v>1768</v>
      </c>
      <c r="R346" s="34" t="s">
        <v>176</v>
      </c>
      <c r="T346" s="34" t="s">
        <v>1501</v>
      </c>
      <c r="U346" s="34" t="s">
        <v>1874</v>
      </c>
      <c r="V346" s="36" t="str">
        <f>IF(Last_Validations[[#This Row],[Country: Year]]=VLOOKUP(Last_Validations[[#This Row],[Country]],First_Validations[[Country]:[FirstValidation.Country: Year]],4,FALSE),"First","Second / Last")</f>
        <v>Second / Last</v>
      </c>
    </row>
    <row r="347" spans="2:22">
      <c r="B347" s="34" t="s">
        <v>2339</v>
      </c>
      <c r="C347" s="34" t="s">
        <v>1256</v>
      </c>
      <c r="D347" s="34" t="s">
        <v>1499</v>
      </c>
      <c r="E347" s="34">
        <v>1</v>
      </c>
      <c r="F347" s="34">
        <v>46</v>
      </c>
      <c r="G347" s="34" t="s">
        <v>1256</v>
      </c>
      <c r="H347" s="34" t="s">
        <v>1500</v>
      </c>
      <c r="I347" s="34" t="s">
        <v>1499</v>
      </c>
      <c r="J347" s="34" t="s">
        <v>1257</v>
      </c>
      <c r="K347" s="34" t="s">
        <v>1258</v>
      </c>
      <c r="L347" s="34">
        <v>2018</v>
      </c>
      <c r="M347" s="34">
        <v>2018</v>
      </c>
      <c r="N347" s="34" t="s">
        <v>1767</v>
      </c>
      <c r="O347" s="34" t="s">
        <v>1806</v>
      </c>
      <c r="P347" s="34">
        <v>5</v>
      </c>
      <c r="Q347" s="34" t="s">
        <v>1768</v>
      </c>
      <c r="R347" s="34" t="s">
        <v>1265</v>
      </c>
      <c r="T347" s="34" t="s">
        <v>1501</v>
      </c>
      <c r="U347" s="34" t="s">
        <v>1874</v>
      </c>
      <c r="V347" s="36" t="str">
        <f>IF(Last_Validations[[#This Row],[Country: Year]]=VLOOKUP(Last_Validations[[#This Row],[Country]],First_Validations[[Country]:[FirstValidation.Country: Year]],4,FALSE),"First","Second / Last")</f>
        <v>Second / Last</v>
      </c>
    </row>
    <row r="348" spans="2:22">
      <c r="B348" s="34" t="s">
        <v>2316</v>
      </c>
      <c r="C348" s="34" t="s">
        <v>1256</v>
      </c>
      <c r="D348" s="34" t="s">
        <v>1499</v>
      </c>
      <c r="E348" s="34">
        <v>1</v>
      </c>
      <c r="F348" s="34">
        <v>46</v>
      </c>
      <c r="G348" s="34" t="s">
        <v>1256</v>
      </c>
      <c r="H348" s="34" t="s">
        <v>1500</v>
      </c>
      <c r="I348" s="34" t="s">
        <v>1499</v>
      </c>
      <c r="J348" s="34" t="s">
        <v>1257</v>
      </c>
      <c r="K348" s="34" t="s">
        <v>1258</v>
      </c>
      <c r="L348" s="34">
        <v>2018</v>
      </c>
      <c r="M348" s="34">
        <v>2018</v>
      </c>
      <c r="N348" s="34" t="s">
        <v>1767</v>
      </c>
      <c r="O348" s="34" t="s">
        <v>1805</v>
      </c>
      <c r="P348" s="34">
        <v>0</v>
      </c>
      <c r="Q348" s="34" t="s">
        <v>4</v>
      </c>
      <c r="R348" s="34" t="s">
        <v>170</v>
      </c>
      <c r="T348" s="34" t="s">
        <v>1501</v>
      </c>
      <c r="U348" s="34" t="s">
        <v>1874</v>
      </c>
      <c r="V348" s="36" t="str">
        <f>IF(Last_Validations[[#This Row],[Country: Year]]=VLOOKUP(Last_Validations[[#This Row],[Country]],First_Validations[[Country]:[FirstValidation.Country: Year]],4,FALSE),"First","Second / Last")</f>
        <v>Second / Last</v>
      </c>
    </row>
    <row r="349" spans="2:22">
      <c r="B349" s="34" t="s">
        <v>2337</v>
      </c>
      <c r="C349" s="34" t="s">
        <v>1256</v>
      </c>
      <c r="D349" s="34" t="s">
        <v>1499</v>
      </c>
      <c r="E349" s="34">
        <v>1</v>
      </c>
      <c r="F349" s="34">
        <v>46</v>
      </c>
      <c r="G349" s="34" t="s">
        <v>1256</v>
      </c>
      <c r="H349" s="34" t="s">
        <v>1500</v>
      </c>
      <c r="I349" s="34" t="s">
        <v>1499</v>
      </c>
      <c r="J349" s="34" t="s">
        <v>1257</v>
      </c>
      <c r="K349" s="34" t="s">
        <v>1258</v>
      </c>
      <c r="L349" s="34">
        <v>2018</v>
      </c>
      <c r="M349" s="34">
        <v>2018</v>
      </c>
      <c r="N349" s="34" t="s">
        <v>1767</v>
      </c>
      <c r="O349" s="34" t="s">
        <v>1808</v>
      </c>
      <c r="P349" s="34">
        <v>5</v>
      </c>
      <c r="Q349" s="34" t="s">
        <v>1768</v>
      </c>
      <c r="R349" s="34" t="s">
        <v>173</v>
      </c>
      <c r="T349" s="34" t="s">
        <v>1501</v>
      </c>
      <c r="U349" s="34" t="s">
        <v>1874</v>
      </c>
      <c r="V349" s="36" t="str">
        <f>IF(Last_Validations[[#This Row],[Country: Year]]=VLOOKUP(Last_Validations[[#This Row],[Country]],First_Validations[[Country]:[FirstValidation.Country: Year]],4,FALSE),"First","Second / Last")</f>
        <v>Second / Last</v>
      </c>
    </row>
    <row r="350" spans="2:22">
      <c r="B350" s="34" t="s">
        <v>2340</v>
      </c>
      <c r="C350" s="34" t="s">
        <v>1256</v>
      </c>
      <c r="D350" s="34" t="s">
        <v>1499</v>
      </c>
      <c r="E350" s="34">
        <v>1</v>
      </c>
      <c r="F350" s="34">
        <v>46</v>
      </c>
      <c r="G350" s="34" t="s">
        <v>1256</v>
      </c>
      <c r="H350" s="34" t="s">
        <v>1500</v>
      </c>
      <c r="I350" s="34" t="s">
        <v>1499</v>
      </c>
      <c r="J350" s="34" t="s">
        <v>1257</v>
      </c>
      <c r="K350" s="34" t="s">
        <v>1258</v>
      </c>
      <c r="L350" s="34">
        <v>2018</v>
      </c>
      <c r="M350" s="34">
        <v>2018</v>
      </c>
      <c r="N350" s="34" t="s">
        <v>1767</v>
      </c>
      <c r="O350" s="34" t="s">
        <v>1807</v>
      </c>
      <c r="P350" s="34">
        <v>5</v>
      </c>
      <c r="Q350" s="34" t="s">
        <v>1768</v>
      </c>
      <c r="R350" s="34" t="s">
        <v>172</v>
      </c>
      <c r="T350" s="34" t="s">
        <v>1501</v>
      </c>
      <c r="U350" s="34" t="s">
        <v>1874</v>
      </c>
      <c r="V350" s="36" t="str">
        <f>IF(Last_Validations[[#This Row],[Country: Year]]=VLOOKUP(Last_Validations[[#This Row],[Country]],First_Validations[[Country]:[FirstValidation.Country: Year]],4,FALSE),"First","Second / Last")</f>
        <v>Second / Last</v>
      </c>
    </row>
    <row r="351" spans="2:22">
      <c r="B351" s="34" t="s">
        <v>2329</v>
      </c>
      <c r="C351" s="34" t="s">
        <v>1256</v>
      </c>
      <c r="D351" s="34" t="s">
        <v>1499</v>
      </c>
      <c r="E351" s="34">
        <v>1</v>
      </c>
      <c r="F351" s="34">
        <v>46</v>
      </c>
      <c r="G351" s="34" t="s">
        <v>1256</v>
      </c>
      <c r="H351" s="34" t="s">
        <v>1500</v>
      </c>
      <c r="I351" s="34" t="s">
        <v>1499</v>
      </c>
      <c r="J351" s="34" t="s">
        <v>1257</v>
      </c>
      <c r="K351" s="34" t="s">
        <v>1258</v>
      </c>
      <c r="L351" s="34">
        <v>2018</v>
      </c>
      <c r="M351" s="34">
        <v>2018</v>
      </c>
      <c r="N351" s="34" t="s">
        <v>1767</v>
      </c>
      <c r="O351" s="34" t="s">
        <v>1819</v>
      </c>
      <c r="P351" s="34">
        <v>1</v>
      </c>
      <c r="Q351" s="34" t="s">
        <v>1796</v>
      </c>
      <c r="R351" s="34" t="s">
        <v>183</v>
      </c>
      <c r="T351" s="34" t="s">
        <v>1501</v>
      </c>
      <c r="U351" s="34" t="s">
        <v>1874</v>
      </c>
      <c r="V351" s="36" t="str">
        <f>IF(Last_Validations[[#This Row],[Country: Year]]=VLOOKUP(Last_Validations[[#This Row],[Country]],First_Validations[[Country]:[FirstValidation.Country: Year]],4,FALSE),"First","Second / Last")</f>
        <v>Second / Last</v>
      </c>
    </row>
    <row r="352" spans="2:22">
      <c r="B352" s="34" t="s">
        <v>2328</v>
      </c>
      <c r="C352" s="34" t="s">
        <v>1256</v>
      </c>
      <c r="D352" s="34" t="s">
        <v>1499</v>
      </c>
      <c r="E352" s="34">
        <v>1</v>
      </c>
      <c r="F352" s="34">
        <v>46</v>
      </c>
      <c r="G352" s="34" t="s">
        <v>1256</v>
      </c>
      <c r="H352" s="34" t="s">
        <v>1500</v>
      </c>
      <c r="I352" s="34" t="s">
        <v>1499</v>
      </c>
      <c r="J352" s="34" t="s">
        <v>1257</v>
      </c>
      <c r="K352" s="34" t="s">
        <v>1258</v>
      </c>
      <c r="L352" s="34">
        <v>2018</v>
      </c>
      <c r="M352" s="34">
        <v>2018</v>
      </c>
      <c r="N352" s="34" t="s">
        <v>1767</v>
      </c>
      <c r="O352" s="34" t="s">
        <v>1818</v>
      </c>
      <c r="P352" s="34">
        <v>5</v>
      </c>
      <c r="Q352" s="34" t="s">
        <v>1768</v>
      </c>
      <c r="R352" s="34" t="s">
        <v>182</v>
      </c>
      <c r="T352" s="34" t="s">
        <v>1501</v>
      </c>
      <c r="U352" s="34" t="s">
        <v>1874</v>
      </c>
      <c r="V352" s="36" t="str">
        <f>IF(Last_Validations[[#This Row],[Country: Year]]=VLOOKUP(Last_Validations[[#This Row],[Country]],First_Validations[[Country]:[FirstValidation.Country: Year]],4,FALSE),"First","Second / Last")</f>
        <v>Second / Last</v>
      </c>
    </row>
    <row r="353" spans="2:22">
      <c r="B353" s="34" t="s">
        <v>2335</v>
      </c>
      <c r="C353" s="34" t="s">
        <v>1256</v>
      </c>
      <c r="D353" s="34" t="s">
        <v>1499</v>
      </c>
      <c r="E353" s="34">
        <v>1</v>
      </c>
      <c r="F353" s="34">
        <v>46</v>
      </c>
      <c r="G353" s="34" t="s">
        <v>1256</v>
      </c>
      <c r="H353" s="34" t="s">
        <v>1500</v>
      </c>
      <c r="I353" s="34" t="s">
        <v>1499</v>
      </c>
      <c r="J353" s="34" t="s">
        <v>1257</v>
      </c>
      <c r="K353" s="34" t="s">
        <v>1258</v>
      </c>
      <c r="L353" s="34">
        <v>2018</v>
      </c>
      <c r="M353" s="34">
        <v>2018</v>
      </c>
      <c r="N353" s="34" t="s">
        <v>1767</v>
      </c>
      <c r="O353" s="34" t="s">
        <v>1821</v>
      </c>
      <c r="P353" s="34">
        <v>5</v>
      </c>
      <c r="Q353" s="34" t="s">
        <v>1768</v>
      </c>
      <c r="R353" s="34" t="s">
        <v>185</v>
      </c>
      <c r="T353" s="34" t="s">
        <v>1501</v>
      </c>
      <c r="U353" s="34" t="s">
        <v>1874</v>
      </c>
      <c r="V353" s="36" t="str">
        <f>IF(Last_Validations[[#This Row],[Country: Year]]=VLOOKUP(Last_Validations[[#This Row],[Country]],First_Validations[[Country]:[FirstValidation.Country: Year]],4,FALSE),"First","Second / Last")</f>
        <v>Second / Last</v>
      </c>
    </row>
    <row r="354" spans="2:22">
      <c r="B354" s="34" t="s">
        <v>2334</v>
      </c>
      <c r="C354" s="34" t="s">
        <v>1256</v>
      </c>
      <c r="D354" s="34" t="s">
        <v>1499</v>
      </c>
      <c r="E354" s="34">
        <v>1</v>
      </c>
      <c r="F354" s="34">
        <v>46</v>
      </c>
      <c r="G354" s="34" t="s">
        <v>1256</v>
      </c>
      <c r="H354" s="34" t="s">
        <v>1500</v>
      </c>
      <c r="I354" s="34" t="s">
        <v>1499</v>
      </c>
      <c r="J354" s="34" t="s">
        <v>1257</v>
      </c>
      <c r="K354" s="34" t="s">
        <v>1258</v>
      </c>
      <c r="L354" s="34">
        <v>2018</v>
      </c>
      <c r="M354" s="34">
        <v>2018</v>
      </c>
      <c r="N354" s="34" t="s">
        <v>1767</v>
      </c>
      <c r="O354" s="34" t="s">
        <v>1820</v>
      </c>
      <c r="P354" s="34">
        <v>5</v>
      </c>
      <c r="Q354" s="34" t="s">
        <v>1768</v>
      </c>
      <c r="R354" s="34" t="s">
        <v>184</v>
      </c>
      <c r="T354" s="34" t="s">
        <v>1501</v>
      </c>
      <c r="U354" s="34" t="s">
        <v>1874</v>
      </c>
      <c r="V354" s="36" t="str">
        <f>IF(Last_Validations[[#This Row],[Country: Year]]=VLOOKUP(Last_Validations[[#This Row],[Country]],First_Validations[[Country]:[FirstValidation.Country: Year]],4,FALSE),"First","Second / Last")</f>
        <v>Second / Last</v>
      </c>
    </row>
    <row r="355" spans="2:22">
      <c r="B355" s="34" t="s">
        <v>2336</v>
      </c>
      <c r="C355" s="34" t="s">
        <v>1256</v>
      </c>
      <c r="D355" s="34" t="s">
        <v>1499</v>
      </c>
      <c r="E355" s="34">
        <v>1</v>
      </c>
      <c r="F355" s="34">
        <v>46</v>
      </c>
      <c r="G355" s="34" t="s">
        <v>1256</v>
      </c>
      <c r="H355" s="34" t="s">
        <v>1500</v>
      </c>
      <c r="I355" s="34" t="s">
        <v>1499</v>
      </c>
      <c r="J355" s="34" t="s">
        <v>1257</v>
      </c>
      <c r="K355" s="34" t="s">
        <v>1258</v>
      </c>
      <c r="L355" s="34">
        <v>2018</v>
      </c>
      <c r="M355" s="34">
        <v>2018</v>
      </c>
      <c r="N355" s="34" t="s">
        <v>1767</v>
      </c>
      <c r="O355" s="34" t="s">
        <v>1814</v>
      </c>
      <c r="P355" s="34">
        <v>0</v>
      </c>
      <c r="Q355" s="34" t="s">
        <v>4</v>
      </c>
      <c r="R355" s="34" t="s">
        <v>179</v>
      </c>
      <c r="T355" s="34" t="s">
        <v>1501</v>
      </c>
      <c r="U355" s="34" t="s">
        <v>1874</v>
      </c>
      <c r="V355" s="36" t="str">
        <f>IF(Last_Validations[[#This Row],[Country: Year]]=VLOOKUP(Last_Validations[[#This Row],[Country]],First_Validations[[Country]:[FirstValidation.Country: Year]],4,FALSE),"First","Second / Last")</f>
        <v>Second / Last</v>
      </c>
    </row>
    <row r="356" spans="2:22">
      <c r="B356" s="34" t="s">
        <v>2342</v>
      </c>
      <c r="C356" s="34" t="s">
        <v>1256</v>
      </c>
      <c r="D356" s="34" t="s">
        <v>1499</v>
      </c>
      <c r="E356" s="34">
        <v>1</v>
      </c>
      <c r="F356" s="34">
        <v>46</v>
      </c>
      <c r="G356" s="34" t="s">
        <v>1256</v>
      </c>
      <c r="H356" s="34" t="s">
        <v>1500</v>
      </c>
      <c r="I356" s="34" t="s">
        <v>1499</v>
      </c>
      <c r="J356" s="34" t="s">
        <v>1257</v>
      </c>
      <c r="K356" s="34" t="s">
        <v>1258</v>
      </c>
      <c r="L356" s="34">
        <v>2018</v>
      </c>
      <c r="M356" s="34">
        <v>2018</v>
      </c>
      <c r="N356" s="34" t="s">
        <v>1767</v>
      </c>
      <c r="O356" s="34" t="s">
        <v>1813</v>
      </c>
      <c r="P356" s="34">
        <v>1</v>
      </c>
      <c r="Q356" s="34" t="s">
        <v>1796</v>
      </c>
      <c r="R356" s="34" t="s">
        <v>178</v>
      </c>
      <c r="T356" s="34" t="s">
        <v>1501</v>
      </c>
      <c r="U356" s="34" t="s">
        <v>1874</v>
      </c>
      <c r="V356" s="36" t="str">
        <f>IF(Last_Validations[[#This Row],[Country: Year]]=VLOOKUP(Last_Validations[[#This Row],[Country]],First_Validations[[Country]:[FirstValidation.Country: Year]],4,FALSE),"First","Second / Last")</f>
        <v>Second / Last</v>
      </c>
    </row>
    <row r="357" spans="2:22">
      <c r="B357" s="34" t="s">
        <v>2331</v>
      </c>
      <c r="C357" s="34" t="s">
        <v>1256</v>
      </c>
      <c r="D357" s="34" t="s">
        <v>1499</v>
      </c>
      <c r="E357" s="34">
        <v>1</v>
      </c>
      <c r="F357" s="34">
        <v>46</v>
      </c>
      <c r="G357" s="34" t="s">
        <v>1256</v>
      </c>
      <c r="H357" s="34" t="s">
        <v>1500</v>
      </c>
      <c r="I357" s="34" t="s">
        <v>1499</v>
      </c>
      <c r="J357" s="34" t="s">
        <v>1257</v>
      </c>
      <c r="K357" s="34" t="s">
        <v>1258</v>
      </c>
      <c r="L357" s="34">
        <v>2018</v>
      </c>
      <c r="M357" s="34">
        <v>2018</v>
      </c>
      <c r="N357" s="34" t="s">
        <v>1767</v>
      </c>
      <c r="O357" s="34" t="s">
        <v>1816</v>
      </c>
      <c r="P357" s="34">
        <v>5</v>
      </c>
      <c r="Q357" s="34" t="s">
        <v>1768</v>
      </c>
      <c r="R357" s="34" t="s">
        <v>181</v>
      </c>
      <c r="T357" s="34" t="s">
        <v>1501</v>
      </c>
      <c r="U357" s="34" t="s">
        <v>1874</v>
      </c>
      <c r="V357" s="36" t="str">
        <f>IF(Last_Validations[[#This Row],[Country: Year]]=VLOOKUP(Last_Validations[[#This Row],[Country]],First_Validations[[Country]:[FirstValidation.Country: Year]],4,FALSE),"First","Second / Last")</f>
        <v>Second / Last</v>
      </c>
    </row>
    <row r="358" spans="2:22">
      <c r="B358" s="34" t="s">
        <v>2330</v>
      </c>
      <c r="C358" s="34" t="s">
        <v>1256</v>
      </c>
      <c r="D358" s="34" t="s">
        <v>1499</v>
      </c>
      <c r="E358" s="34">
        <v>1</v>
      </c>
      <c r="F358" s="34">
        <v>46</v>
      </c>
      <c r="G358" s="34" t="s">
        <v>1256</v>
      </c>
      <c r="H358" s="34" t="s">
        <v>1500</v>
      </c>
      <c r="I358" s="34" t="s">
        <v>1499</v>
      </c>
      <c r="J358" s="34" t="s">
        <v>1257</v>
      </c>
      <c r="K358" s="34" t="s">
        <v>1258</v>
      </c>
      <c r="L358" s="34">
        <v>2018</v>
      </c>
      <c r="M358" s="34">
        <v>2018</v>
      </c>
      <c r="N358" s="34" t="s">
        <v>1767</v>
      </c>
      <c r="O358" s="34" t="s">
        <v>1815</v>
      </c>
      <c r="P358" s="34">
        <v>4</v>
      </c>
      <c r="Q358" s="34" t="s">
        <v>1767</v>
      </c>
      <c r="R358" s="34" t="s">
        <v>1266</v>
      </c>
      <c r="T358" s="34" t="s">
        <v>1501</v>
      </c>
      <c r="U358" s="34" t="s">
        <v>1874</v>
      </c>
      <c r="V358" s="36" t="str">
        <f>IF(Last_Validations[[#This Row],[Country: Year]]=VLOOKUP(Last_Validations[[#This Row],[Country]],First_Validations[[Country]:[FirstValidation.Country: Year]],4,FALSE),"First","Second / Last")</f>
        <v>Second / Last</v>
      </c>
    </row>
    <row r="359" spans="2:22">
      <c r="B359" s="34" t="s">
        <v>2327</v>
      </c>
      <c r="C359" s="34" t="s">
        <v>1256</v>
      </c>
      <c r="D359" s="34" t="s">
        <v>1499</v>
      </c>
      <c r="E359" s="34">
        <v>1</v>
      </c>
      <c r="F359" s="34">
        <v>46</v>
      </c>
      <c r="G359" s="34" t="s">
        <v>1256</v>
      </c>
      <c r="H359" s="34" t="s">
        <v>1500</v>
      </c>
      <c r="I359" s="34" t="s">
        <v>1499</v>
      </c>
      <c r="J359" s="34" t="s">
        <v>1257</v>
      </c>
      <c r="K359" s="34" t="s">
        <v>1258</v>
      </c>
      <c r="L359" s="34">
        <v>2018</v>
      </c>
      <c r="M359" s="34">
        <v>2018</v>
      </c>
      <c r="N359" s="34" t="s">
        <v>1767</v>
      </c>
      <c r="O359" s="34" t="s">
        <v>1792</v>
      </c>
      <c r="P359" s="34">
        <v>5</v>
      </c>
      <c r="Q359" s="34" t="s">
        <v>1768</v>
      </c>
      <c r="R359" s="34" t="s">
        <v>159</v>
      </c>
      <c r="T359" s="34" t="s">
        <v>1501</v>
      </c>
      <c r="U359" s="34" t="s">
        <v>1874</v>
      </c>
      <c r="V359" s="36" t="str">
        <f>IF(Last_Validations[[#This Row],[Country: Year]]=VLOOKUP(Last_Validations[[#This Row],[Country]],First_Validations[[Country]:[FirstValidation.Country: Year]],4,FALSE),"First","Second / Last")</f>
        <v>Second / Last</v>
      </c>
    </row>
    <row r="360" spans="2:22">
      <c r="B360" s="34" t="s">
        <v>2326</v>
      </c>
      <c r="C360" s="34" t="s">
        <v>1256</v>
      </c>
      <c r="D360" s="34" t="s">
        <v>1499</v>
      </c>
      <c r="E360" s="34">
        <v>1</v>
      </c>
      <c r="F360" s="34">
        <v>46</v>
      </c>
      <c r="G360" s="34" t="s">
        <v>1256</v>
      </c>
      <c r="H360" s="34" t="s">
        <v>1500</v>
      </c>
      <c r="I360" s="34" t="s">
        <v>1499</v>
      </c>
      <c r="J360" s="34" t="s">
        <v>1257</v>
      </c>
      <c r="K360" s="34" t="s">
        <v>1258</v>
      </c>
      <c r="L360" s="34">
        <v>2018</v>
      </c>
      <c r="M360" s="34">
        <v>2018</v>
      </c>
      <c r="N360" s="34" t="s">
        <v>1767</v>
      </c>
      <c r="O360" s="34" t="s">
        <v>1791</v>
      </c>
      <c r="P360" s="34">
        <v>5</v>
      </c>
      <c r="Q360" s="34" t="s">
        <v>1768</v>
      </c>
      <c r="R360" s="34" t="s">
        <v>158</v>
      </c>
      <c r="T360" s="34" t="s">
        <v>1501</v>
      </c>
      <c r="U360" s="34" t="s">
        <v>1874</v>
      </c>
      <c r="V360" s="36" t="str">
        <f>IF(Last_Validations[[#This Row],[Country: Year]]=VLOOKUP(Last_Validations[[#This Row],[Country]],First_Validations[[Country]:[FirstValidation.Country: Year]],4,FALSE),"First","Second / Last")</f>
        <v>Second / Last</v>
      </c>
    </row>
    <row r="361" spans="2:22">
      <c r="B361" s="34" t="s">
        <v>2325</v>
      </c>
      <c r="C361" s="34" t="s">
        <v>1256</v>
      </c>
      <c r="D361" s="34" t="s">
        <v>1499</v>
      </c>
      <c r="E361" s="34">
        <v>1</v>
      </c>
      <c r="F361" s="34">
        <v>46</v>
      </c>
      <c r="G361" s="34" t="s">
        <v>1256</v>
      </c>
      <c r="H361" s="34" t="s">
        <v>1500</v>
      </c>
      <c r="I361" s="34" t="s">
        <v>1499</v>
      </c>
      <c r="J361" s="34" t="s">
        <v>1257</v>
      </c>
      <c r="K361" s="34" t="s">
        <v>1258</v>
      </c>
      <c r="L361" s="34">
        <v>2018</v>
      </c>
      <c r="M361" s="34">
        <v>2018</v>
      </c>
      <c r="N361" s="34" t="s">
        <v>1767</v>
      </c>
      <c r="O361" s="34" t="s">
        <v>1794</v>
      </c>
      <c r="P361" s="34">
        <v>5</v>
      </c>
      <c r="Q361" s="34" t="s">
        <v>1768</v>
      </c>
      <c r="R361" s="34" t="s">
        <v>161</v>
      </c>
      <c r="T361" s="34" t="s">
        <v>1501</v>
      </c>
      <c r="U361" s="34" t="s">
        <v>1874</v>
      </c>
      <c r="V361" s="36" t="str">
        <f>IF(Last_Validations[[#This Row],[Country: Year]]=VLOOKUP(Last_Validations[[#This Row],[Country]],First_Validations[[Country]:[FirstValidation.Country: Year]],4,FALSE),"First","Second / Last")</f>
        <v>Second / Last</v>
      </c>
    </row>
    <row r="362" spans="2:22">
      <c r="B362" s="34" t="s">
        <v>2324</v>
      </c>
      <c r="C362" s="34" t="s">
        <v>1256</v>
      </c>
      <c r="D362" s="34" t="s">
        <v>1499</v>
      </c>
      <c r="E362" s="34">
        <v>1</v>
      </c>
      <c r="F362" s="34">
        <v>46</v>
      </c>
      <c r="G362" s="34" t="s">
        <v>1256</v>
      </c>
      <c r="H362" s="34" t="s">
        <v>1500</v>
      </c>
      <c r="I362" s="34" t="s">
        <v>1499</v>
      </c>
      <c r="J362" s="34" t="s">
        <v>1257</v>
      </c>
      <c r="K362" s="34" t="s">
        <v>1258</v>
      </c>
      <c r="L362" s="34">
        <v>2018</v>
      </c>
      <c r="M362" s="34">
        <v>2018</v>
      </c>
      <c r="N362" s="34" t="s">
        <v>1767</v>
      </c>
      <c r="O362" s="34" t="s">
        <v>1793</v>
      </c>
      <c r="P362" s="34">
        <v>5</v>
      </c>
      <c r="Q362" s="34" t="s">
        <v>1768</v>
      </c>
      <c r="R362" s="34" t="s">
        <v>1259</v>
      </c>
      <c r="T362" s="34" t="s">
        <v>1501</v>
      </c>
      <c r="U362" s="34" t="s">
        <v>1874</v>
      </c>
      <c r="V362" s="36" t="str">
        <f>IF(Last_Validations[[#This Row],[Country: Year]]=VLOOKUP(Last_Validations[[#This Row],[Country]],First_Validations[[Country]:[FirstValidation.Country: Year]],4,FALSE),"First","Second / Last")</f>
        <v>Second / Last</v>
      </c>
    </row>
    <row r="363" spans="2:22">
      <c r="B363" s="34" t="s">
        <v>2323</v>
      </c>
      <c r="C363" s="34" t="s">
        <v>1256</v>
      </c>
      <c r="D363" s="34" t="s">
        <v>1499</v>
      </c>
      <c r="E363" s="34">
        <v>1</v>
      </c>
      <c r="F363" s="34">
        <v>46</v>
      </c>
      <c r="G363" s="34" t="s">
        <v>1256</v>
      </c>
      <c r="H363" s="34" t="s">
        <v>1500</v>
      </c>
      <c r="I363" s="34" t="s">
        <v>1499</v>
      </c>
      <c r="J363" s="34" t="s">
        <v>1257</v>
      </c>
      <c r="K363" s="34" t="s">
        <v>1258</v>
      </c>
      <c r="L363" s="34">
        <v>2018</v>
      </c>
      <c r="M363" s="34">
        <v>2018</v>
      </c>
      <c r="N363" s="34" t="s">
        <v>1767</v>
      </c>
      <c r="O363" s="34" t="s">
        <v>1788</v>
      </c>
      <c r="P363" s="34">
        <v>5</v>
      </c>
      <c r="Q363" s="34" t="s">
        <v>1768</v>
      </c>
      <c r="R363" s="34" t="s">
        <v>155</v>
      </c>
      <c r="T363" s="34" t="s">
        <v>1501</v>
      </c>
      <c r="U363" s="34" t="s">
        <v>1874</v>
      </c>
      <c r="V363" s="36" t="str">
        <f>IF(Last_Validations[[#This Row],[Country: Year]]=VLOOKUP(Last_Validations[[#This Row],[Country]],First_Validations[[Country]:[FirstValidation.Country: Year]],4,FALSE),"First","Second / Last")</f>
        <v>Second / Last</v>
      </c>
    </row>
    <row r="364" spans="2:22">
      <c r="B364" s="34" t="s">
        <v>2322</v>
      </c>
      <c r="C364" s="34" t="s">
        <v>1256</v>
      </c>
      <c r="D364" s="34" t="s">
        <v>1499</v>
      </c>
      <c r="E364" s="34">
        <v>1</v>
      </c>
      <c r="F364" s="34">
        <v>46</v>
      </c>
      <c r="G364" s="34" t="s">
        <v>1256</v>
      </c>
      <c r="H364" s="34" t="s">
        <v>1500</v>
      </c>
      <c r="I364" s="34" t="s">
        <v>1499</v>
      </c>
      <c r="J364" s="34" t="s">
        <v>1257</v>
      </c>
      <c r="K364" s="34" t="s">
        <v>1258</v>
      </c>
      <c r="L364" s="34">
        <v>2018</v>
      </c>
      <c r="M364" s="34">
        <v>2018</v>
      </c>
      <c r="N364" s="34" t="s">
        <v>1767</v>
      </c>
      <c r="O364" s="34" t="s">
        <v>1787</v>
      </c>
      <c r="P364" s="34">
        <v>5</v>
      </c>
      <c r="Q364" s="34" t="s">
        <v>1768</v>
      </c>
      <c r="R364" s="34" t="s">
        <v>154</v>
      </c>
      <c r="T364" s="34" t="s">
        <v>1501</v>
      </c>
      <c r="U364" s="34" t="s">
        <v>1874</v>
      </c>
      <c r="V364" s="36" t="str">
        <f>IF(Last_Validations[[#This Row],[Country: Year]]=VLOOKUP(Last_Validations[[#This Row],[Country]],First_Validations[[Country]:[FirstValidation.Country: Year]],4,FALSE),"First","Second / Last")</f>
        <v>Second / Last</v>
      </c>
    </row>
    <row r="365" spans="2:22">
      <c r="B365" s="34" t="s">
        <v>2321</v>
      </c>
      <c r="C365" s="34" t="s">
        <v>1256</v>
      </c>
      <c r="D365" s="34" t="s">
        <v>1499</v>
      </c>
      <c r="E365" s="34">
        <v>1</v>
      </c>
      <c r="F365" s="34">
        <v>46</v>
      </c>
      <c r="G365" s="34" t="s">
        <v>1256</v>
      </c>
      <c r="H365" s="34" t="s">
        <v>1500</v>
      </c>
      <c r="I365" s="34" t="s">
        <v>1499</v>
      </c>
      <c r="J365" s="34" t="s">
        <v>1257</v>
      </c>
      <c r="K365" s="34" t="s">
        <v>1258</v>
      </c>
      <c r="L365" s="34">
        <v>2018</v>
      </c>
      <c r="M365" s="34">
        <v>2018</v>
      </c>
      <c r="N365" s="34" t="s">
        <v>1767</v>
      </c>
      <c r="O365" s="34" t="s">
        <v>1790</v>
      </c>
      <c r="P365" s="34">
        <v>5</v>
      </c>
      <c r="Q365" s="34" t="s">
        <v>1768</v>
      </c>
      <c r="R365" s="34" t="s">
        <v>157</v>
      </c>
      <c r="T365" s="34" t="s">
        <v>1501</v>
      </c>
      <c r="U365" s="34" t="s">
        <v>1874</v>
      </c>
      <c r="V365" s="36" t="str">
        <f>IF(Last_Validations[[#This Row],[Country: Year]]=VLOOKUP(Last_Validations[[#This Row],[Country]],First_Validations[[Country]:[FirstValidation.Country: Year]],4,FALSE),"First","Second / Last")</f>
        <v>Second / Last</v>
      </c>
    </row>
    <row r="366" spans="2:22">
      <c r="B366" s="34" t="s">
        <v>2320</v>
      </c>
      <c r="C366" s="34" t="s">
        <v>1256</v>
      </c>
      <c r="D366" s="34" t="s">
        <v>1499</v>
      </c>
      <c r="E366" s="34">
        <v>1</v>
      </c>
      <c r="F366" s="34">
        <v>46</v>
      </c>
      <c r="G366" s="34" t="s">
        <v>1256</v>
      </c>
      <c r="H366" s="34" t="s">
        <v>1500</v>
      </c>
      <c r="I366" s="34" t="s">
        <v>1499</v>
      </c>
      <c r="J366" s="34" t="s">
        <v>1257</v>
      </c>
      <c r="K366" s="34" t="s">
        <v>1258</v>
      </c>
      <c r="L366" s="34">
        <v>2018</v>
      </c>
      <c r="M366" s="34">
        <v>2018</v>
      </c>
      <c r="N366" s="34" t="s">
        <v>1767</v>
      </c>
      <c r="O366" s="34" t="s">
        <v>1789</v>
      </c>
      <c r="P366" s="34">
        <v>5</v>
      </c>
      <c r="Q366" s="34" t="s">
        <v>1768</v>
      </c>
      <c r="R366" s="34" t="s">
        <v>156</v>
      </c>
      <c r="T366" s="34" t="s">
        <v>1501</v>
      </c>
      <c r="U366" s="34" t="s">
        <v>1874</v>
      </c>
      <c r="V366" s="36" t="str">
        <f>IF(Last_Validations[[#This Row],[Country: Year]]=VLOOKUP(Last_Validations[[#This Row],[Country]],First_Validations[[Country]:[FirstValidation.Country: Year]],4,FALSE),"First","Second / Last")</f>
        <v>Second / Last</v>
      </c>
    </row>
    <row r="367" spans="2:22">
      <c r="B367" s="34" t="s">
        <v>2317</v>
      </c>
      <c r="C367" s="34" t="s">
        <v>1256</v>
      </c>
      <c r="D367" s="34" t="s">
        <v>1499</v>
      </c>
      <c r="E367" s="34">
        <v>1</v>
      </c>
      <c r="F367" s="34">
        <v>46</v>
      </c>
      <c r="G367" s="34" t="s">
        <v>1256</v>
      </c>
      <c r="H367" s="34" t="s">
        <v>1500</v>
      </c>
      <c r="I367" s="34" t="s">
        <v>1499</v>
      </c>
      <c r="J367" s="34" t="s">
        <v>1257</v>
      </c>
      <c r="K367" s="34" t="s">
        <v>1258</v>
      </c>
      <c r="L367" s="34">
        <v>2018</v>
      </c>
      <c r="M367" s="34">
        <v>2018</v>
      </c>
      <c r="N367" s="34" t="s">
        <v>1767</v>
      </c>
      <c r="O367" s="34" t="s">
        <v>1802</v>
      </c>
      <c r="P367" s="34">
        <v>4</v>
      </c>
      <c r="Q367" s="34" t="s">
        <v>1767</v>
      </c>
      <c r="R367" s="34" t="s">
        <v>1263</v>
      </c>
      <c r="T367" s="34" t="s">
        <v>1501</v>
      </c>
      <c r="U367" s="34" t="s">
        <v>1874</v>
      </c>
      <c r="V367" s="36" t="str">
        <f>IF(Last_Validations[[#This Row],[Country: Year]]=VLOOKUP(Last_Validations[[#This Row],[Country]],First_Validations[[Country]:[FirstValidation.Country: Year]],4,FALSE),"First","Second / Last")</f>
        <v>Second / Last</v>
      </c>
    </row>
    <row r="368" spans="2:22">
      <c r="B368" s="34" t="s">
        <v>2312</v>
      </c>
      <c r="C368" s="34" t="s">
        <v>1256</v>
      </c>
      <c r="D368" s="34" t="s">
        <v>1499</v>
      </c>
      <c r="E368" s="34">
        <v>1</v>
      </c>
      <c r="F368" s="34">
        <v>46</v>
      </c>
      <c r="G368" s="34" t="s">
        <v>1256</v>
      </c>
      <c r="H368" s="34" t="s">
        <v>1500</v>
      </c>
      <c r="I368" s="34" t="s">
        <v>1499</v>
      </c>
      <c r="J368" s="34" t="s">
        <v>1257</v>
      </c>
      <c r="K368" s="34" t="s">
        <v>1258</v>
      </c>
      <c r="L368" s="34">
        <v>2018</v>
      </c>
      <c r="M368" s="34">
        <v>2018</v>
      </c>
      <c r="N368" s="34" t="s">
        <v>1767</v>
      </c>
      <c r="O368" s="34" t="s">
        <v>1801</v>
      </c>
      <c r="P368" s="34">
        <v>5</v>
      </c>
      <c r="Q368" s="34" t="s">
        <v>1768</v>
      </c>
      <c r="R368" s="34" t="s">
        <v>1262</v>
      </c>
      <c r="T368" s="34" t="s">
        <v>1501</v>
      </c>
      <c r="U368" s="34" t="s">
        <v>1874</v>
      </c>
      <c r="V368" s="36" t="str">
        <f>IF(Last_Validations[[#This Row],[Country: Year]]=VLOOKUP(Last_Validations[[#This Row],[Country]],First_Validations[[Country]:[FirstValidation.Country: Year]],4,FALSE),"First","Second / Last")</f>
        <v>Second / Last</v>
      </c>
    </row>
    <row r="369" spans="2:22">
      <c r="B369" s="34" t="s">
        <v>2315</v>
      </c>
      <c r="C369" s="34" t="s">
        <v>1256</v>
      </c>
      <c r="D369" s="34" t="s">
        <v>1499</v>
      </c>
      <c r="E369" s="34">
        <v>1</v>
      </c>
      <c r="F369" s="34">
        <v>46</v>
      </c>
      <c r="G369" s="34" t="s">
        <v>1256</v>
      </c>
      <c r="H369" s="34" t="s">
        <v>1500</v>
      </c>
      <c r="I369" s="34" t="s">
        <v>1499</v>
      </c>
      <c r="J369" s="34" t="s">
        <v>1257</v>
      </c>
      <c r="K369" s="34" t="s">
        <v>1258</v>
      </c>
      <c r="L369" s="34">
        <v>2018</v>
      </c>
      <c r="M369" s="34">
        <v>2018</v>
      </c>
      <c r="N369" s="34" t="s">
        <v>1767</v>
      </c>
      <c r="O369" s="34" t="s">
        <v>1804</v>
      </c>
      <c r="P369" s="34">
        <v>0</v>
      </c>
      <c r="Q369" s="34" t="s">
        <v>4</v>
      </c>
      <c r="R369" s="34" t="s">
        <v>169</v>
      </c>
      <c r="T369" s="34" t="s">
        <v>1501</v>
      </c>
      <c r="U369" s="34" t="s">
        <v>1874</v>
      </c>
      <c r="V369" s="36" t="str">
        <f>IF(Last_Validations[[#This Row],[Country: Year]]=VLOOKUP(Last_Validations[[#This Row],[Country]],First_Validations[[Country]:[FirstValidation.Country: Year]],4,FALSE),"First","Second / Last")</f>
        <v>Second / Last</v>
      </c>
    </row>
    <row r="370" spans="2:22">
      <c r="B370" s="34" t="s">
        <v>2318</v>
      </c>
      <c r="C370" s="34" t="s">
        <v>1256</v>
      </c>
      <c r="D370" s="34" t="s">
        <v>1499</v>
      </c>
      <c r="E370" s="34">
        <v>1</v>
      </c>
      <c r="F370" s="34">
        <v>46</v>
      </c>
      <c r="G370" s="34" t="s">
        <v>1256</v>
      </c>
      <c r="H370" s="34" t="s">
        <v>1500</v>
      </c>
      <c r="I370" s="34" t="s">
        <v>1499</v>
      </c>
      <c r="J370" s="34" t="s">
        <v>1257</v>
      </c>
      <c r="K370" s="34" t="s">
        <v>1258</v>
      </c>
      <c r="L370" s="34">
        <v>2018</v>
      </c>
      <c r="M370" s="34">
        <v>2018</v>
      </c>
      <c r="N370" s="34" t="s">
        <v>1767</v>
      </c>
      <c r="O370" s="34" t="s">
        <v>1803</v>
      </c>
      <c r="P370" s="34">
        <v>5</v>
      </c>
      <c r="Q370" s="34" t="s">
        <v>1768</v>
      </c>
      <c r="R370" s="34" t="s">
        <v>1264</v>
      </c>
      <c r="T370" s="34" t="s">
        <v>1501</v>
      </c>
      <c r="U370" s="34" t="s">
        <v>1874</v>
      </c>
      <c r="V370" s="36" t="str">
        <f>IF(Last_Validations[[#This Row],[Country: Year]]=VLOOKUP(Last_Validations[[#This Row],[Country]],First_Validations[[Country]:[FirstValidation.Country: Year]],4,FALSE),"First","Second / Last")</f>
        <v>Second / Last</v>
      </c>
    </row>
    <row r="371" spans="2:22">
      <c r="B371" s="34" t="s">
        <v>2313</v>
      </c>
      <c r="C371" s="34" t="s">
        <v>1256</v>
      </c>
      <c r="D371" s="34" t="s">
        <v>1499</v>
      </c>
      <c r="E371" s="34">
        <v>1</v>
      </c>
      <c r="F371" s="34">
        <v>46</v>
      </c>
      <c r="G371" s="34" t="s">
        <v>1256</v>
      </c>
      <c r="H371" s="34" t="s">
        <v>1500</v>
      </c>
      <c r="I371" s="34" t="s">
        <v>1499</v>
      </c>
      <c r="J371" s="34" t="s">
        <v>1257</v>
      </c>
      <c r="K371" s="34" t="s">
        <v>1258</v>
      </c>
      <c r="L371" s="34">
        <v>2018</v>
      </c>
      <c r="M371" s="34">
        <v>2018</v>
      </c>
      <c r="N371" s="34" t="s">
        <v>1767</v>
      </c>
      <c r="O371" s="34" t="s">
        <v>1797</v>
      </c>
      <c r="P371" s="34">
        <v>5</v>
      </c>
      <c r="Q371" s="34" t="s">
        <v>1768</v>
      </c>
      <c r="R371" s="34" t="s">
        <v>1260</v>
      </c>
      <c r="T371" s="34" t="s">
        <v>1501</v>
      </c>
      <c r="U371" s="34" t="s">
        <v>1874</v>
      </c>
      <c r="V371" s="36" t="str">
        <f>IF(Last_Validations[[#This Row],[Country: Year]]=VLOOKUP(Last_Validations[[#This Row],[Country]],First_Validations[[Country]:[FirstValidation.Country: Year]],4,FALSE),"First","Second / Last")</f>
        <v>Second / Last</v>
      </c>
    </row>
    <row r="372" spans="2:22">
      <c r="B372" s="34" t="s">
        <v>2319</v>
      </c>
      <c r="C372" s="34" t="s">
        <v>1256</v>
      </c>
      <c r="D372" s="34" t="s">
        <v>1499</v>
      </c>
      <c r="E372" s="34">
        <v>1</v>
      </c>
      <c r="F372" s="34">
        <v>46</v>
      </c>
      <c r="G372" s="34" t="s">
        <v>1256</v>
      </c>
      <c r="H372" s="34" t="s">
        <v>1500</v>
      </c>
      <c r="I372" s="34" t="s">
        <v>1499</v>
      </c>
      <c r="J372" s="34" t="s">
        <v>1257</v>
      </c>
      <c r="K372" s="34" t="s">
        <v>1258</v>
      </c>
      <c r="L372" s="34">
        <v>2018</v>
      </c>
      <c r="M372" s="34">
        <v>2018</v>
      </c>
      <c r="N372" s="34" t="s">
        <v>1767</v>
      </c>
      <c r="O372" s="34" t="s">
        <v>1795</v>
      </c>
      <c r="P372" s="34">
        <v>1</v>
      </c>
      <c r="Q372" s="34" t="s">
        <v>1796</v>
      </c>
      <c r="R372" s="34" t="s">
        <v>162</v>
      </c>
      <c r="T372" s="34" t="s">
        <v>1501</v>
      </c>
      <c r="U372" s="34" t="s">
        <v>1874</v>
      </c>
      <c r="V372" s="36" t="str">
        <f>IF(Last_Validations[[#This Row],[Country: Year]]=VLOOKUP(Last_Validations[[#This Row],[Country]],First_Validations[[Country]:[FirstValidation.Country: Year]],4,FALSE),"First","Second / Last")</f>
        <v>Second / Last</v>
      </c>
    </row>
    <row r="373" spans="2:22">
      <c r="B373" s="34" t="s">
        <v>2311</v>
      </c>
      <c r="C373" s="34" t="s">
        <v>1256</v>
      </c>
      <c r="D373" s="34" t="s">
        <v>1499</v>
      </c>
      <c r="E373" s="34">
        <v>1</v>
      </c>
      <c r="F373" s="34">
        <v>46</v>
      </c>
      <c r="G373" s="34" t="s">
        <v>1256</v>
      </c>
      <c r="H373" s="34" t="s">
        <v>1500</v>
      </c>
      <c r="I373" s="34" t="s">
        <v>1499</v>
      </c>
      <c r="J373" s="34" t="s">
        <v>1257</v>
      </c>
      <c r="K373" s="34" t="s">
        <v>1258</v>
      </c>
      <c r="L373" s="34">
        <v>2018</v>
      </c>
      <c r="M373" s="34">
        <v>2018</v>
      </c>
      <c r="N373" s="34" t="s">
        <v>1767</v>
      </c>
      <c r="O373" s="34" t="s">
        <v>1800</v>
      </c>
      <c r="P373" s="34">
        <v>5</v>
      </c>
      <c r="Q373" s="34" t="s">
        <v>1768</v>
      </c>
      <c r="R373" s="34" t="s">
        <v>1261</v>
      </c>
      <c r="T373" s="34" t="s">
        <v>1501</v>
      </c>
      <c r="U373" s="34" t="s">
        <v>1874</v>
      </c>
      <c r="V373" s="36" t="str">
        <f>IF(Last_Validations[[#This Row],[Country: Year]]=VLOOKUP(Last_Validations[[#This Row],[Country]],First_Validations[[Country]:[FirstValidation.Country: Year]],4,FALSE),"First","Second / Last")</f>
        <v>Second / Last</v>
      </c>
    </row>
    <row r="374" spans="2:22">
      <c r="B374" s="34" t="s">
        <v>2314</v>
      </c>
      <c r="C374" s="34" t="s">
        <v>1256</v>
      </c>
      <c r="D374" s="34" t="s">
        <v>1499</v>
      </c>
      <c r="E374" s="34">
        <v>1</v>
      </c>
      <c r="F374" s="34">
        <v>46</v>
      </c>
      <c r="G374" s="34" t="s">
        <v>1256</v>
      </c>
      <c r="H374" s="34" t="s">
        <v>1500</v>
      </c>
      <c r="I374" s="34" t="s">
        <v>1499</v>
      </c>
      <c r="J374" s="34" t="s">
        <v>1257</v>
      </c>
      <c r="K374" s="34" t="s">
        <v>1258</v>
      </c>
      <c r="L374" s="34">
        <v>2018</v>
      </c>
      <c r="M374" s="34">
        <v>2018</v>
      </c>
      <c r="N374" s="34" t="s">
        <v>1767</v>
      </c>
      <c r="O374" s="34" t="s">
        <v>1799</v>
      </c>
      <c r="P374" s="34">
        <v>5</v>
      </c>
      <c r="Q374" s="34" t="s">
        <v>1768</v>
      </c>
      <c r="R374" s="34" t="s">
        <v>164</v>
      </c>
      <c r="T374" s="34" t="s">
        <v>1501</v>
      </c>
      <c r="U374" s="34" t="s">
        <v>1874</v>
      </c>
      <c r="V374" s="36" t="str">
        <f>IF(Last_Validations[[#This Row],[Country: Year]]=VLOOKUP(Last_Validations[[#This Row],[Country]],First_Validations[[Country]:[FirstValidation.Country: Year]],4,FALSE),"First","Second / Last")</f>
        <v>Second / Last</v>
      </c>
    </row>
    <row r="375" spans="2:22">
      <c r="B375" s="34" t="s">
        <v>2332</v>
      </c>
      <c r="C375" s="34" t="s">
        <v>1256</v>
      </c>
      <c r="D375" s="34" t="s">
        <v>1499</v>
      </c>
      <c r="E375" s="34">
        <v>1</v>
      </c>
      <c r="F375" s="34">
        <v>46</v>
      </c>
      <c r="G375" s="34" t="s">
        <v>1256</v>
      </c>
      <c r="H375" s="34" t="s">
        <v>1500</v>
      </c>
      <c r="I375" s="34" t="s">
        <v>1499</v>
      </c>
      <c r="J375" s="34" t="s">
        <v>1257</v>
      </c>
      <c r="K375" s="34" t="s">
        <v>1258</v>
      </c>
      <c r="L375" s="34">
        <v>2018</v>
      </c>
      <c r="M375" s="34">
        <v>2018</v>
      </c>
      <c r="N375" s="34" t="s">
        <v>1767</v>
      </c>
      <c r="O375" s="34" t="s">
        <v>1822</v>
      </c>
      <c r="P375" s="34">
        <v>4</v>
      </c>
      <c r="Q375" s="34" t="s">
        <v>1767</v>
      </c>
      <c r="R375" s="34" t="s">
        <v>1</v>
      </c>
      <c r="T375" s="34" t="s">
        <v>1501</v>
      </c>
      <c r="U375" s="34" t="s">
        <v>1874</v>
      </c>
      <c r="V375" s="36" t="str">
        <f>IF(Last_Validations[[#This Row],[Country: Year]]=VLOOKUP(Last_Validations[[#This Row],[Country]],First_Validations[[Country]:[FirstValidation.Country: Year]],4,FALSE),"First","Second / Last")</f>
        <v>Second / Last</v>
      </c>
    </row>
    <row r="376" spans="2:22">
      <c r="B376" s="34" t="s">
        <v>2333</v>
      </c>
      <c r="C376" s="34" t="s">
        <v>1256</v>
      </c>
      <c r="D376" s="34" t="s">
        <v>1499</v>
      </c>
      <c r="E376" s="34">
        <v>1</v>
      </c>
      <c r="F376" s="34">
        <v>46</v>
      </c>
      <c r="G376" s="34" t="s">
        <v>1256</v>
      </c>
      <c r="H376" s="34" t="s">
        <v>1500</v>
      </c>
      <c r="I376" s="34" t="s">
        <v>1499</v>
      </c>
      <c r="J376" s="34" t="s">
        <v>1257</v>
      </c>
      <c r="K376" s="34" t="s">
        <v>1258</v>
      </c>
      <c r="L376" s="34">
        <v>2018</v>
      </c>
      <c r="M376" s="34">
        <v>2018</v>
      </c>
      <c r="N376" s="34" t="s">
        <v>1767</v>
      </c>
      <c r="O376" s="34" t="s">
        <v>1784</v>
      </c>
      <c r="P376" s="34">
        <v>5</v>
      </c>
      <c r="Q376" s="34" t="s">
        <v>1768</v>
      </c>
      <c r="R376" s="34" t="s">
        <v>153</v>
      </c>
      <c r="T376" s="34" t="s">
        <v>1501</v>
      </c>
      <c r="U376" s="34" t="s">
        <v>1874</v>
      </c>
      <c r="V376" s="36" t="str">
        <f>IF(Last_Validations[[#This Row],[Country: Year]]=VLOOKUP(Last_Validations[[#This Row],[Country]],First_Validations[[Country]:[FirstValidation.Country: Year]],4,FALSE),"First","Second / Last")</f>
        <v>Second / Last</v>
      </c>
    </row>
    <row r="377" spans="2:22">
      <c r="B377" s="34" t="s">
        <v>2378</v>
      </c>
      <c r="C377" s="34" t="s">
        <v>1340</v>
      </c>
      <c r="D377" s="34" t="s">
        <v>1503</v>
      </c>
      <c r="E377" s="34">
        <v>1</v>
      </c>
      <c r="F377" s="34">
        <v>53</v>
      </c>
      <c r="G377" s="34" t="s">
        <v>1340</v>
      </c>
      <c r="H377" s="34" t="s">
        <v>1504</v>
      </c>
      <c r="I377" s="34" t="s">
        <v>1503</v>
      </c>
      <c r="J377" s="34" t="s">
        <v>1341</v>
      </c>
      <c r="K377" s="34" t="s">
        <v>1342</v>
      </c>
      <c r="L377" s="34">
        <v>2018</v>
      </c>
      <c r="M377" s="34">
        <v>2018</v>
      </c>
      <c r="N377" s="34" t="s">
        <v>1767</v>
      </c>
      <c r="O377" s="34" t="s">
        <v>1810</v>
      </c>
      <c r="P377" s="34">
        <v>5</v>
      </c>
      <c r="Q377" s="34" t="s">
        <v>1768</v>
      </c>
      <c r="R377" s="34" t="s">
        <v>1365</v>
      </c>
      <c r="S377" s="34" t="s">
        <v>1879</v>
      </c>
      <c r="T377" s="34" t="s">
        <v>1505</v>
      </c>
      <c r="U377" s="34" t="s">
        <v>1880</v>
      </c>
      <c r="V377" s="36" t="str">
        <f>IF(Last_Validations[[#This Row],[Country: Year]]=VLOOKUP(Last_Validations[[#This Row],[Country]],First_Validations[[Country]:[FirstValidation.Country: Year]],4,FALSE),"First","Second / Last")</f>
        <v>First</v>
      </c>
    </row>
    <row r="378" spans="2:22">
      <c r="B378" s="34" t="s">
        <v>2377</v>
      </c>
      <c r="C378" s="34" t="s">
        <v>1340</v>
      </c>
      <c r="D378" s="34" t="s">
        <v>1503</v>
      </c>
      <c r="E378" s="34">
        <v>1</v>
      </c>
      <c r="F378" s="34">
        <v>53</v>
      </c>
      <c r="G378" s="34" t="s">
        <v>1340</v>
      </c>
      <c r="H378" s="34" t="s">
        <v>1504</v>
      </c>
      <c r="I378" s="34" t="s">
        <v>1503</v>
      </c>
      <c r="J378" s="34" t="s">
        <v>1341</v>
      </c>
      <c r="K378" s="34" t="s">
        <v>1342</v>
      </c>
      <c r="L378" s="34">
        <v>2018</v>
      </c>
      <c r="M378" s="34">
        <v>2018</v>
      </c>
      <c r="N378" s="34" t="s">
        <v>1767</v>
      </c>
      <c r="O378" s="34" t="s">
        <v>1809</v>
      </c>
      <c r="P378" s="34">
        <v>5</v>
      </c>
      <c r="Q378" s="34" t="s">
        <v>1768</v>
      </c>
      <c r="R378" s="34" t="s">
        <v>1364</v>
      </c>
      <c r="S378" s="34" t="s">
        <v>1879</v>
      </c>
      <c r="T378" s="34" t="s">
        <v>1505</v>
      </c>
      <c r="U378" s="34" t="s">
        <v>1880</v>
      </c>
      <c r="V378" s="36" t="str">
        <f>IF(Last_Validations[[#This Row],[Country: Year]]=VLOOKUP(Last_Validations[[#This Row],[Country]],First_Validations[[Country]:[FirstValidation.Country: Year]],4,FALSE),"First","Second / Last")</f>
        <v>First</v>
      </c>
    </row>
    <row r="379" spans="2:22">
      <c r="B379" s="34" t="s">
        <v>2376</v>
      </c>
      <c r="C379" s="34" t="s">
        <v>1340</v>
      </c>
      <c r="D379" s="34" t="s">
        <v>1503</v>
      </c>
      <c r="E379" s="34">
        <v>1</v>
      </c>
      <c r="F379" s="34">
        <v>53</v>
      </c>
      <c r="G379" s="34" t="s">
        <v>1340</v>
      </c>
      <c r="H379" s="34" t="s">
        <v>1504</v>
      </c>
      <c r="I379" s="34" t="s">
        <v>1503</v>
      </c>
      <c r="J379" s="34" t="s">
        <v>1341</v>
      </c>
      <c r="K379" s="34" t="s">
        <v>1342</v>
      </c>
      <c r="L379" s="34">
        <v>2018</v>
      </c>
      <c r="M379" s="34">
        <v>2018</v>
      </c>
      <c r="N379" s="34" t="s">
        <v>1767</v>
      </c>
      <c r="O379" s="34" t="s">
        <v>1812</v>
      </c>
      <c r="P379" s="34">
        <v>0</v>
      </c>
      <c r="Q379" s="34" t="s">
        <v>4</v>
      </c>
      <c r="R379" s="34" t="s">
        <v>1367</v>
      </c>
      <c r="S379" s="34" t="s">
        <v>1879</v>
      </c>
      <c r="T379" s="34" t="s">
        <v>1505</v>
      </c>
      <c r="U379" s="34" t="s">
        <v>1880</v>
      </c>
      <c r="V379" s="36" t="str">
        <f>IF(Last_Validations[[#This Row],[Country: Year]]=VLOOKUP(Last_Validations[[#This Row],[Country]],First_Validations[[Country]:[FirstValidation.Country: Year]],4,FALSE),"First","Second / Last")</f>
        <v>First</v>
      </c>
    </row>
    <row r="380" spans="2:22">
      <c r="B380" s="34" t="s">
        <v>2375</v>
      </c>
      <c r="C380" s="34" t="s">
        <v>1340</v>
      </c>
      <c r="D380" s="34" t="s">
        <v>1503</v>
      </c>
      <c r="E380" s="34">
        <v>1</v>
      </c>
      <c r="F380" s="34">
        <v>53</v>
      </c>
      <c r="G380" s="34" t="s">
        <v>1340</v>
      </c>
      <c r="H380" s="34" t="s">
        <v>1504</v>
      </c>
      <c r="I380" s="34" t="s">
        <v>1503</v>
      </c>
      <c r="J380" s="34" t="s">
        <v>1341</v>
      </c>
      <c r="K380" s="34" t="s">
        <v>1342</v>
      </c>
      <c r="L380" s="34">
        <v>2018</v>
      </c>
      <c r="M380" s="34">
        <v>2018</v>
      </c>
      <c r="N380" s="34" t="s">
        <v>1767</v>
      </c>
      <c r="O380" s="34" t="s">
        <v>1811</v>
      </c>
      <c r="P380" s="34">
        <v>5</v>
      </c>
      <c r="Q380" s="34" t="s">
        <v>1768</v>
      </c>
      <c r="R380" s="34" t="s">
        <v>1366</v>
      </c>
      <c r="S380" s="34" t="s">
        <v>1879</v>
      </c>
      <c r="T380" s="34" t="s">
        <v>1505</v>
      </c>
      <c r="U380" s="34" t="s">
        <v>1880</v>
      </c>
      <c r="V380" s="36" t="str">
        <f>IF(Last_Validations[[#This Row],[Country: Year]]=VLOOKUP(Last_Validations[[#This Row],[Country]],First_Validations[[Country]:[FirstValidation.Country: Year]],4,FALSE),"First","Second / Last")</f>
        <v>First</v>
      </c>
    </row>
    <row r="381" spans="2:22">
      <c r="B381" s="34" t="s">
        <v>2374</v>
      </c>
      <c r="C381" s="34" t="s">
        <v>1340</v>
      </c>
      <c r="D381" s="34" t="s">
        <v>1503</v>
      </c>
      <c r="E381" s="34">
        <v>1</v>
      </c>
      <c r="F381" s="34">
        <v>53</v>
      </c>
      <c r="G381" s="34" t="s">
        <v>1340</v>
      </c>
      <c r="H381" s="34" t="s">
        <v>1504</v>
      </c>
      <c r="I381" s="34" t="s">
        <v>1503</v>
      </c>
      <c r="J381" s="34" t="s">
        <v>1341</v>
      </c>
      <c r="K381" s="34" t="s">
        <v>1342</v>
      </c>
      <c r="L381" s="34">
        <v>2018</v>
      </c>
      <c r="M381" s="34">
        <v>2018</v>
      </c>
      <c r="N381" s="34" t="s">
        <v>1767</v>
      </c>
      <c r="O381" s="34" t="s">
        <v>1806</v>
      </c>
      <c r="P381" s="34">
        <v>5</v>
      </c>
      <c r="Q381" s="34" t="s">
        <v>1768</v>
      </c>
      <c r="R381" s="34" t="s">
        <v>1361</v>
      </c>
      <c r="S381" s="34" t="s">
        <v>1879</v>
      </c>
      <c r="T381" s="34" t="s">
        <v>1505</v>
      </c>
      <c r="U381" s="34" t="s">
        <v>1880</v>
      </c>
      <c r="V381" s="36" t="str">
        <f>IF(Last_Validations[[#This Row],[Country: Year]]=VLOOKUP(Last_Validations[[#This Row],[Country]],First_Validations[[Country]:[FirstValidation.Country: Year]],4,FALSE),"First","Second / Last")</f>
        <v>First</v>
      </c>
    </row>
    <row r="382" spans="2:22">
      <c r="B382" s="34" t="s">
        <v>2373</v>
      </c>
      <c r="C382" s="34" t="s">
        <v>1340</v>
      </c>
      <c r="D382" s="34" t="s">
        <v>1503</v>
      </c>
      <c r="E382" s="34">
        <v>1</v>
      </c>
      <c r="F382" s="34">
        <v>53</v>
      </c>
      <c r="G382" s="34" t="s">
        <v>1340</v>
      </c>
      <c r="H382" s="34" t="s">
        <v>1504</v>
      </c>
      <c r="I382" s="34" t="s">
        <v>1503</v>
      </c>
      <c r="J382" s="34" t="s">
        <v>1341</v>
      </c>
      <c r="K382" s="34" t="s">
        <v>1342</v>
      </c>
      <c r="L382" s="34">
        <v>2018</v>
      </c>
      <c r="M382" s="34">
        <v>2018</v>
      </c>
      <c r="N382" s="34" t="s">
        <v>1767</v>
      </c>
      <c r="O382" s="34" t="s">
        <v>1805</v>
      </c>
      <c r="P382" s="34">
        <v>5</v>
      </c>
      <c r="Q382" s="34" t="s">
        <v>1768</v>
      </c>
      <c r="R382" s="34" t="s">
        <v>1360</v>
      </c>
      <c r="S382" s="34" t="s">
        <v>1879</v>
      </c>
      <c r="T382" s="34" t="s">
        <v>1505</v>
      </c>
      <c r="U382" s="34" t="s">
        <v>1880</v>
      </c>
      <c r="V382" s="36" t="str">
        <f>IF(Last_Validations[[#This Row],[Country: Year]]=VLOOKUP(Last_Validations[[#This Row],[Country]],First_Validations[[Country]:[FirstValidation.Country: Year]],4,FALSE),"First","Second / Last")</f>
        <v>First</v>
      </c>
    </row>
    <row r="383" spans="2:22">
      <c r="B383" s="34" t="s">
        <v>2372</v>
      </c>
      <c r="C383" s="34" t="s">
        <v>1340</v>
      </c>
      <c r="D383" s="34" t="s">
        <v>1503</v>
      </c>
      <c r="E383" s="34">
        <v>1</v>
      </c>
      <c r="F383" s="34">
        <v>53</v>
      </c>
      <c r="G383" s="34" t="s">
        <v>1340</v>
      </c>
      <c r="H383" s="34" t="s">
        <v>1504</v>
      </c>
      <c r="I383" s="34" t="s">
        <v>1503</v>
      </c>
      <c r="J383" s="34" t="s">
        <v>1341</v>
      </c>
      <c r="K383" s="34" t="s">
        <v>1342</v>
      </c>
      <c r="L383" s="34">
        <v>2018</v>
      </c>
      <c r="M383" s="34">
        <v>2018</v>
      </c>
      <c r="N383" s="34" t="s">
        <v>1767</v>
      </c>
      <c r="O383" s="34" t="s">
        <v>1808</v>
      </c>
      <c r="P383" s="34">
        <v>5</v>
      </c>
      <c r="Q383" s="34" t="s">
        <v>1768</v>
      </c>
      <c r="R383" s="34" t="s">
        <v>1363</v>
      </c>
      <c r="S383" s="34" t="s">
        <v>1879</v>
      </c>
      <c r="T383" s="34" t="s">
        <v>1505</v>
      </c>
      <c r="U383" s="34" t="s">
        <v>1880</v>
      </c>
      <c r="V383" s="36" t="str">
        <f>IF(Last_Validations[[#This Row],[Country: Year]]=VLOOKUP(Last_Validations[[#This Row],[Country]],First_Validations[[Country]:[FirstValidation.Country: Year]],4,FALSE),"First","Second / Last")</f>
        <v>First</v>
      </c>
    </row>
    <row r="384" spans="2:22">
      <c r="B384" s="34" t="s">
        <v>2371</v>
      </c>
      <c r="C384" s="34" t="s">
        <v>1340</v>
      </c>
      <c r="D384" s="34" t="s">
        <v>1503</v>
      </c>
      <c r="E384" s="34">
        <v>1</v>
      </c>
      <c r="F384" s="34">
        <v>53</v>
      </c>
      <c r="G384" s="34" t="s">
        <v>1340</v>
      </c>
      <c r="H384" s="34" t="s">
        <v>1504</v>
      </c>
      <c r="I384" s="34" t="s">
        <v>1503</v>
      </c>
      <c r="J384" s="34" t="s">
        <v>1341</v>
      </c>
      <c r="K384" s="34" t="s">
        <v>1342</v>
      </c>
      <c r="L384" s="34">
        <v>2018</v>
      </c>
      <c r="M384" s="34">
        <v>2018</v>
      </c>
      <c r="N384" s="34" t="s">
        <v>1767</v>
      </c>
      <c r="O384" s="34" t="s">
        <v>1807</v>
      </c>
      <c r="P384" s="34">
        <v>4</v>
      </c>
      <c r="Q384" s="34" t="s">
        <v>1767</v>
      </c>
      <c r="R384" s="34" t="s">
        <v>1362</v>
      </c>
      <c r="S384" s="34" t="s">
        <v>1879</v>
      </c>
      <c r="T384" s="34" t="s">
        <v>1505</v>
      </c>
      <c r="U384" s="34" t="s">
        <v>1880</v>
      </c>
      <c r="V384" s="36" t="str">
        <f>IF(Last_Validations[[#This Row],[Country: Year]]=VLOOKUP(Last_Validations[[#This Row],[Country]],First_Validations[[Country]:[FirstValidation.Country: Year]],4,FALSE),"First","Second / Last")</f>
        <v>First</v>
      </c>
    </row>
    <row r="385" spans="2:22">
      <c r="B385" s="34" t="s">
        <v>2370</v>
      </c>
      <c r="C385" s="34" t="s">
        <v>1340</v>
      </c>
      <c r="D385" s="34" t="s">
        <v>1503</v>
      </c>
      <c r="E385" s="34">
        <v>1</v>
      </c>
      <c r="F385" s="34">
        <v>53</v>
      </c>
      <c r="G385" s="34" t="s">
        <v>1340</v>
      </c>
      <c r="H385" s="34" t="s">
        <v>1504</v>
      </c>
      <c r="I385" s="34" t="s">
        <v>1503</v>
      </c>
      <c r="J385" s="34" t="s">
        <v>1341</v>
      </c>
      <c r="K385" s="34" t="s">
        <v>1342</v>
      </c>
      <c r="L385" s="34">
        <v>2018</v>
      </c>
      <c r="M385" s="34">
        <v>2018</v>
      </c>
      <c r="N385" s="34" t="s">
        <v>1767</v>
      </c>
      <c r="O385" s="34" t="s">
        <v>1813</v>
      </c>
      <c r="P385" s="34">
        <v>1</v>
      </c>
      <c r="Q385" s="34" t="s">
        <v>1796</v>
      </c>
      <c r="R385" s="34" t="s">
        <v>1368</v>
      </c>
      <c r="S385" s="34" t="s">
        <v>1879</v>
      </c>
      <c r="T385" s="34" t="s">
        <v>1505</v>
      </c>
      <c r="U385" s="34" t="s">
        <v>1880</v>
      </c>
      <c r="V385" s="36" t="str">
        <f>IF(Last_Validations[[#This Row],[Country: Year]]=VLOOKUP(Last_Validations[[#This Row],[Country]],First_Validations[[Country]:[FirstValidation.Country: Year]],4,FALSE),"First","Second / Last")</f>
        <v>First</v>
      </c>
    </row>
    <row r="386" spans="2:22">
      <c r="B386" s="34" t="s">
        <v>2369</v>
      </c>
      <c r="C386" s="34" t="s">
        <v>1340</v>
      </c>
      <c r="D386" s="34" t="s">
        <v>1503</v>
      </c>
      <c r="E386" s="34">
        <v>1</v>
      </c>
      <c r="F386" s="34">
        <v>53</v>
      </c>
      <c r="G386" s="34" t="s">
        <v>1340</v>
      </c>
      <c r="H386" s="34" t="s">
        <v>1504</v>
      </c>
      <c r="I386" s="34" t="s">
        <v>1503</v>
      </c>
      <c r="J386" s="34" t="s">
        <v>1341</v>
      </c>
      <c r="K386" s="34" t="s">
        <v>1342</v>
      </c>
      <c r="L386" s="34">
        <v>2018</v>
      </c>
      <c r="M386" s="34">
        <v>2018</v>
      </c>
      <c r="N386" s="34" t="s">
        <v>1767</v>
      </c>
      <c r="O386" s="34" t="s">
        <v>1820</v>
      </c>
      <c r="P386" s="34">
        <v>4</v>
      </c>
      <c r="Q386" s="34" t="s">
        <v>1767</v>
      </c>
      <c r="R386" s="34" t="s">
        <v>1374</v>
      </c>
      <c r="S386" s="34" t="s">
        <v>1879</v>
      </c>
      <c r="T386" s="34" t="s">
        <v>1505</v>
      </c>
      <c r="U386" s="34" t="s">
        <v>1880</v>
      </c>
      <c r="V386" s="36" t="str">
        <f>IF(Last_Validations[[#This Row],[Country: Year]]=VLOOKUP(Last_Validations[[#This Row],[Country]],First_Validations[[Country]:[FirstValidation.Country: Year]],4,FALSE),"First","Second / Last")</f>
        <v>First</v>
      </c>
    </row>
    <row r="387" spans="2:22">
      <c r="B387" s="34" t="s">
        <v>2368</v>
      </c>
      <c r="C387" s="34" t="s">
        <v>1340</v>
      </c>
      <c r="D387" s="34" t="s">
        <v>1503</v>
      </c>
      <c r="E387" s="34">
        <v>1</v>
      </c>
      <c r="F387" s="34">
        <v>53</v>
      </c>
      <c r="G387" s="34" t="s">
        <v>1340</v>
      </c>
      <c r="H387" s="34" t="s">
        <v>1504</v>
      </c>
      <c r="I387" s="34" t="s">
        <v>1503</v>
      </c>
      <c r="J387" s="34" t="s">
        <v>1341</v>
      </c>
      <c r="K387" s="34" t="s">
        <v>1342</v>
      </c>
      <c r="L387" s="34">
        <v>2018</v>
      </c>
      <c r="M387" s="34">
        <v>2018</v>
      </c>
      <c r="N387" s="34" t="s">
        <v>1767</v>
      </c>
      <c r="O387" s="34" t="s">
        <v>1819</v>
      </c>
      <c r="P387" s="34">
        <v>1</v>
      </c>
      <c r="Q387" s="34" t="s">
        <v>1796</v>
      </c>
      <c r="R387" s="34" t="s">
        <v>1373</v>
      </c>
      <c r="S387" s="34" t="s">
        <v>1879</v>
      </c>
      <c r="T387" s="34" t="s">
        <v>1505</v>
      </c>
      <c r="U387" s="34" t="s">
        <v>1880</v>
      </c>
      <c r="V387" s="36" t="str">
        <f>IF(Last_Validations[[#This Row],[Country: Year]]=VLOOKUP(Last_Validations[[#This Row],[Country]],First_Validations[[Country]:[FirstValidation.Country: Year]],4,FALSE),"First","Second / Last")</f>
        <v>First</v>
      </c>
    </row>
    <row r="388" spans="2:22">
      <c r="B388" s="34" t="s">
        <v>2367</v>
      </c>
      <c r="C388" s="34" t="s">
        <v>1340</v>
      </c>
      <c r="D388" s="34" t="s">
        <v>1503</v>
      </c>
      <c r="E388" s="34">
        <v>1</v>
      </c>
      <c r="F388" s="34">
        <v>53</v>
      </c>
      <c r="G388" s="34" t="s">
        <v>1340</v>
      </c>
      <c r="H388" s="34" t="s">
        <v>1504</v>
      </c>
      <c r="I388" s="34" t="s">
        <v>1503</v>
      </c>
      <c r="J388" s="34" t="s">
        <v>1341</v>
      </c>
      <c r="K388" s="34" t="s">
        <v>1342</v>
      </c>
      <c r="L388" s="34">
        <v>2018</v>
      </c>
      <c r="M388" s="34">
        <v>2018</v>
      </c>
      <c r="N388" s="34" t="s">
        <v>1767</v>
      </c>
      <c r="O388" s="34" t="s">
        <v>1822</v>
      </c>
      <c r="P388" s="34">
        <v>4</v>
      </c>
      <c r="Q388" s="34" t="s">
        <v>1767</v>
      </c>
      <c r="R388" s="34" t="s">
        <v>1</v>
      </c>
      <c r="S388" s="34" t="s">
        <v>1879</v>
      </c>
      <c r="T388" s="34" t="s">
        <v>1505</v>
      </c>
      <c r="U388" s="34" t="s">
        <v>1880</v>
      </c>
      <c r="V388" s="36" t="str">
        <f>IF(Last_Validations[[#This Row],[Country: Year]]=VLOOKUP(Last_Validations[[#This Row],[Country]],First_Validations[[Country]:[FirstValidation.Country: Year]],4,FALSE),"First","Second / Last")</f>
        <v>First</v>
      </c>
    </row>
    <row r="389" spans="2:22">
      <c r="B389" s="34" t="s">
        <v>2366</v>
      </c>
      <c r="C389" s="34" t="s">
        <v>1340</v>
      </c>
      <c r="D389" s="34" t="s">
        <v>1503</v>
      </c>
      <c r="E389" s="34">
        <v>1</v>
      </c>
      <c r="F389" s="34">
        <v>53</v>
      </c>
      <c r="G389" s="34" t="s">
        <v>1340</v>
      </c>
      <c r="H389" s="34" t="s">
        <v>1504</v>
      </c>
      <c r="I389" s="34" t="s">
        <v>1503</v>
      </c>
      <c r="J389" s="34" t="s">
        <v>1341</v>
      </c>
      <c r="K389" s="34" t="s">
        <v>1342</v>
      </c>
      <c r="L389" s="34">
        <v>2018</v>
      </c>
      <c r="M389" s="34">
        <v>2018</v>
      </c>
      <c r="N389" s="34" t="s">
        <v>1767</v>
      </c>
      <c r="O389" s="34" t="s">
        <v>1821</v>
      </c>
      <c r="P389" s="34">
        <v>4</v>
      </c>
      <c r="Q389" s="34" t="s">
        <v>1767</v>
      </c>
      <c r="R389" s="34" t="s">
        <v>1375</v>
      </c>
      <c r="S389" s="34" t="s">
        <v>1879</v>
      </c>
      <c r="T389" s="34" t="s">
        <v>1505</v>
      </c>
      <c r="U389" s="34" t="s">
        <v>1880</v>
      </c>
      <c r="V389" s="36" t="str">
        <f>IF(Last_Validations[[#This Row],[Country: Year]]=VLOOKUP(Last_Validations[[#This Row],[Country]],First_Validations[[Country]:[FirstValidation.Country: Year]],4,FALSE),"First","Second / Last")</f>
        <v>First</v>
      </c>
    </row>
    <row r="390" spans="2:22">
      <c r="B390" s="34" t="s">
        <v>2365</v>
      </c>
      <c r="C390" s="34" t="s">
        <v>1340</v>
      </c>
      <c r="D390" s="34" t="s">
        <v>1503</v>
      </c>
      <c r="E390" s="34">
        <v>1</v>
      </c>
      <c r="F390" s="34">
        <v>53</v>
      </c>
      <c r="G390" s="34" t="s">
        <v>1340</v>
      </c>
      <c r="H390" s="34" t="s">
        <v>1504</v>
      </c>
      <c r="I390" s="34" t="s">
        <v>1503</v>
      </c>
      <c r="J390" s="34" t="s">
        <v>1341</v>
      </c>
      <c r="K390" s="34" t="s">
        <v>1342</v>
      </c>
      <c r="L390" s="34">
        <v>2018</v>
      </c>
      <c r="M390" s="34">
        <v>2018</v>
      </c>
      <c r="N390" s="34" t="s">
        <v>1767</v>
      </c>
      <c r="O390" s="34" t="s">
        <v>1815</v>
      </c>
      <c r="P390" s="34">
        <v>4</v>
      </c>
      <c r="Q390" s="34" t="s">
        <v>1767</v>
      </c>
      <c r="R390" s="34" t="s">
        <v>1370</v>
      </c>
      <c r="S390" s="34" t="s">
        <v>1879</v>
      </c>
      <c r="T390" s="34" t="s">
        <v>1505</v>
      </c>
      <c r="U390" s="34" t="s">
        <v>1880</v>
      </c>
      <c r="V390" s="36" t="str">
        <f>IF(Last_Validations[[#This Row],[Country: Year]]=VLOOKUP(Last_Validations[[#This Row],[Country]],First_Validations[[Country]:[FirstValidation.Country: Year]],4,FALSE),"First","Second / Last")</f>
        <v>First</v>
      </c>
    </row>
    <row r="391" spans="2:22">
      <c r="B391" s="34" t="s">
        <v>2364</v>
      </c>
      <c r="C391" s="34" t="s">
        <v>1340</v>
      </c>
      <c r="D391" s="34" t="s">
        <v>1503</v>
      </c>
      <c r="E391" s="34">
        <v>1</v>
      </c>
      <c r="F391" s="34">
        <v>53</v>
      </c>
      <c r="G391" s="34" t="s">
        <v>1340</v>
      </c>
      <c r="H391" s="34" t="s">
        <v>1504</v>
      </c>
      <c r="I391" s="34" t="s">
        <v>1503</v>
      </c>
      <c r="J391" s="34" t="s">
        <v>1341</v>
      </c>
      <c r="K391" s="34" t="s">
        <v>1342</v>
      </c>
      <c r="L391" s="34">
        <v>2018</v>
      </c>
      <c r="M391" s="34">
        <v>2018</v>
      </c>
      <c r="N391" s="34" t="s">
        <v>1767</v>
      </c>
      <c r="O391" s="34" t="s">
        <v>1814</v>
      </c>
      <c r="P391" s="34">
        <v>5</v>
      </c>
      <c r="Q391" s="34" t="s">
        <v>1768</v>
      </c>
      <c r="R391" s="34" t="s">
        <v>1369</v>
      </c>
      <c r="S391" s="34" t="s">
        <v>1879</v>
      </c>
      <c r="T391" s="34" t="s">
        <v>1505</v>
      </c>
      <c r="U391" s="34" t="s">
        <v>1880</v>
      </c>
      <c r="V391" s="36" t="str">
        <f>IF(Last_Validations[[#This Row],[Country: Year]]=VLOOKUP(Last_Validations[[#This Row],[Country]],First_Validations[[Country]:[FirstValidation.Country: Year]],4,FALSE),"First","Second / Last")</f>
        <v>First</v>
      </c>
    </row>
    <row r="392" spans="2:22">
      <c r="B392" s="34" t="s">
        <v>2363</v>
      </c>
      <c r="C392" s="34" t="s">
        <v>1340</v>
      </c>
      <c r="D392" s="34" t="s">
        <v>1503</v>
      </c>
      <c r="E392" s="34">
        <v>1</v>
      </c>
      <c r="F392" s="34">
        <v>53</v>
      </c>
      <c r="G392" s="34" t="s">
        <v>1340</v>
      </c>
      <c r="H392" s="34" t="s">
        <v>1504</v>
      </c>
      <c r="I392" s="34" t="s">
        <v>1503</v>
      </c>
      <c r="J392" s="34" t="s">
        <v>1341</v>
      </c>
      <c r="K392" s="34" t="s">
        <v>1342</v>
      </c>
      <c r="L392" s="34">
        <v>2018</v>
      </c>
      <c r="M392" s="34">
        <v>2018</v>
      </c>
      <c r="N392" s="34" t="s">
        <v>1767</v>
      </c>
      <c r="O392" s="34" t="s">
        <v>1818</v>
      </c>
      <c r="P392" s="34">
        <v>5</v>
      </c>
      <c r="Q392" s="34" t="s">
        <v>1768</v>
      </c>
      <c r="R392" s="34" t="s">
        <v>1372</v>
      </c>
      <c r="S392" s="34" t="s">
        <v>1879</v>
      </c>
      <c r="T392" s="34" t="s">
        <v>1505</v>
      </c>
      <c r="U392" s="34" t="s">
        <v>1880</v>
      </c>
      <c r="V392" s="36" t="str">
        <f>IF(Last_Validations[[#This Row],[Country: Year]]=VLOOKUP(Last_Validations[[#This Row],[Country]],First_Validations[[Country]:[FirstValidation.Country: Year]],4,FALSE),"First","Second / Last")</f>
        <v>First</v>
      </c>
    </row>
    <row r="393" spans="2:22">
      <c r="B393" s="34" t="s">
        <v>2362</v>
      </c>
      <c r="C393" s="34" t="s">
        <v>1340</v>
      </c>
      <c r="D393" s="34" t="s">
        <v>1503</v>
      </c>
      <c r="E393" s="34">
        <v>1</v>
      </c>
      <c r="F393" s="34">
        <v>53</v>
      </c>
      <c r="G393" s="34" t="s">
        <v>1340</v>
      </c>
      <c r="H393" s="34" t="s">
        <v>1504</v>
      </c>
      <c r="I393" s="34" t="s">
        <v>1503</v>
      </c>
      <c r="J393" s="34" t="s">
        <v>1341</v>
      </c>
      <c r="K393" s="34" t="s">
        <v>1342</v>
      </c>
      <c r="L393" s="34">
        <v>2018</v>
      </c>
      <c r="M393" s="34">
        <v>2018</v>
      </c>
      <c r="N393" s="34" t="s">
        <v>1767</v>
      </c>
      <c r="O393" s="34" t="s">
        <v>1816</v>
      </c>
      <c r="P393" s="34">
        <v>5</v>
      </c>
      <c r="Q393" s="34" t="s">
        <v>1768</v>
      </c>
      <c r="R393" s="34" t="s">
        <v>1371</v>
      </c>
      <c r="S393" s="34" t="s">
        <v>1879</v>
      </c>
      <c r="T393" s="34" t="s">
        <v>1505</v>
      </c>
      <c r="U393" s="34" t="s">
        <v>1880</v>
      </c>
      <c r="V393" s="36" t="str">
        <f>IF(Last_Validations[[#This Row],[Country: Year]]=VLOOKUP(Last_Validations[[#This Row],[Country]],First_Validations[[Country]:[FirstValidation.Country: Year]],4,FALSE),"First","Second / Last")</f>
        <v>First</v>
      </c>
    </row>
    <row r="394" spans="2:22">
      <c r="B394" s="34" t="s">
        <v>2361</v>
      </c>
      <c r="C394" s="34" t="s">
        <v>1340</v>
      </c>
      <c r="D394" s="34" t="s">
        <v>1503</v>
      </c>
      <c r="E394" s="34">
        <v>1</v>
      </c>
      <c r="F394" s="34">
        <v>53</v>
      </c>
      <c r="G394" s="34" t="s">
        <v>1340</v>
      </c>
      <c r="H394" s="34" t="s">
        <v>1504</v>
      </c>
      <c r="I394" s="34" t="s">
        <v>1503</v>
      </c>
      <c r="J394" s="34" t="s">
        <v>1341</v>
      </c>
      <c r="K394" s="34" t="s">
        <v>1342</v>
      </c>
      <c r="L394" s="34">
        <v>2018</v>
      </c>
      <c r="M394" s="34">
        <v>2018</v>
      </c>
      <c r="N394" s="34" t="s">
        <v>1767</v>
      </c>
      <c r="O394" s="34" t="s">
        <v>1791</v>
      </c>
      <c r="P394" s="34">
        <v>5</v>
      </c>
      <c r="Q394" s="34" t="s">
        <v>1768</v>
      </c>
      <c r="R394" s="34" t="s">
        <v>1348</v>
      </c>
      <c r="S394" s="34" t="s">
        <v>1879</v>
      </c>
      <c r="T394" s="34" t="s">
        <v>1505</v>
      </c>
      <c r="U394" s="34" t="s">
        <v>1880</v>
      </c>
      <c r="V394" s="36" t="str">
        <f>IF(Last_Validations[[#This Row],[Country: Year]]=VLOOKUP(Last_Validations[[#This Row],[Country]],First_Validations[[Country]:[FirstValidation.Country: Year]],4,FALSE),"First","Second / Last")</f>
        <v>First</v>
      </c>
    </row>
    <row r="395" spans="2:22">
      <c r="B395" s="34" t="s">
        <v>2360</v>
      </c>
      <c r="C395" s="34" t="s">
        <v>1340</v>
      </c>
      <c r="D395" s="34" t="s">
        <v>1503</v>
      </c>
      <c r="E395" s="34">
        <v>1</v>
      </c>
      <c r="F395" s="34">
        <v>53</v>
      </c>
      <c r="G395" s="34" t="s">
        <v>1340</v>
      </c>
      <c r="H395" s="34" t="s">
        <v>1504</v>
      </c>
      <c r="I395" s="34" t="s">
        <v>1503</v>
      </c>
      <c r="J395" s="34" t="s">
        <v>1341</v>
      </c>
      <c r="K395" s="34" t="s">
        <v>1342</v>
      </c>
      <c r="L395" s="34">
        <v>2018</v>
      </c>
      <c r="M395" s="34">
        <v>2018</v>
      </c>
      <c r="N395" s="34" t="s">
        <v>1767</v>
      </c>
      <c r="O395" s="34" t="s">
        <v>1790</v>
      </c>
      <c r="P395" s="34">
        <v>5</v>
      </c>
      <c r="Q395" s="34" t="s">
        <v>1768</v>
      </c>
      <c r="R395" s="34" t="s">
        <v>1347</v>
      </c>
      <c r="S395" s="34" t="s">
        <v>1879</v>
      </c>
      <c r="T395" s="34" t="s">
        <v>1505</v>
      </c>
      <c r="U395" s="34" t="s">
        <v>1880</v>
      </c>
      <c r="V395" s="36" t="str">
        <f>IF(Last_Validations[[#This Row],[Country: Year]]=VLOOKUP(Last_Validations[[#This Row],[Country]],First_Validations[[Country]:[FirstValidation.Country: Year]],4,FALSE),"First","Second / Last")</f>
        <v>First</v>
      </c>
    </row>
    <row r="396" spans="2:22">
      <c r="B396" s="34" t="s">
        <v>2359</v>
      </c>
      <c r="C396" s="34" t="s">
        <v>1340</v>
      </c>
      <c r="D396" s="34" t="s">
        <v>1503</v>
      </c>
      <c r="E396" s="34">
        <v>1</v>
      </c>
      <c r="F396" s="34">
        <v>53</v>
      </c>
      <c r="G396" s="34" t="s">
        <v>1340</v>
      </c>
      <c r="H396" s="34" t="s">
        <v>1504</v>
      </c>
      <c r="I396" s="34" t="s">
        <v>1503</v>
      </c>
      <c r="J396" s="34" t="s">
        <v>1341</v>
      </c>
      <c r="K396" s="34" t="s">
        <v>1342</v>
      </c>
      <c r="L396" s="34">
        <v>2018</v>
      </c>
      <c r="M396" s="34">
        <v>2018</v>
      </c>
      <c r="N396" s="34" t="s">
        <v>1767</v>
      </c>
      <c r="O396" s="34" t="s">
        <v>1793</v>
      </c>
      <c r="P396" s="34">
        <v>5</v>
      </c>
      <c r="Q396" s="34" t="s">
        <v>1768</v>
      </c>
      <c r="R396" s="34" t="s">
        <v>1350</v>
      </c>
      <c r="S396" s="34" t="s">
        <v>1879</v>
      </c>
      <c r="T396" s="34" t="s">
        <v>1505</v>
      </c>
      <c r="U396" s="34" t="s">
        <v>1880</v>
      </c>
      <c r="V396" s="36" t="str">
        <f>IF(Last_Validations[[#This Row],[Country: Year]]=VLOOKUP(Last_Validations[[#This Row],[Country]],First_Validations[[Country]:[FirstValidation.Country: Year]],4,FALSE),"First","Second / Last")</f>
        <v>First</v>
      </c>
    </row>
    <row r="397" spans="2:22">
      <c r="B397" s="34" t="s">
        <v>2358</v>
      </c>
      <c r="C397" s="34" t="s">
        <v>1340</v>
      </c>
      <c r="D397" s="34" t="s">
        <v>1503</v>
      </c>
      <c r="E397" s="34">
        <v>1</v>
      </c>
      <c r="F397" s="34">
        <v>53</v>
      </c>
      <c r="G397" s="34" t="s">
        <v>1340</v>
      </c>
      <c r="H397" s="34" t="s">
        <v>1504</v>
      </c>
      <c r="I397" s="34" t="s">
        <v>1503</v>
      </c>
      <c r="J397" s="34" t="s">
        <v>1341</v>
      </c>
      <c r="K397" s="34" t="s">
        <v>1342</v>
      </c>
      <c r="L397" s="34">
        <v>2018</v>
      </c>
      <c r="M397" s="34">
        <v>2018</v>
      </c>
      <c r="N397" s="34" t="s">
        <v>1767</v>
      </c>
      <c r="O397" s="34" t="s">
        <v>1792</v>
      </c>
      <c r="P397" s="34">
        <v>4</v>
      </c>
      <c r="Q397" s="34" t="s">
        <v>1767</v>
      </c>
      <c r="R397" s="34" t="s">
        <v>1349</v>
      </c>
      <c r="S397" s="34" t="s">
        <v>1879</v>
      </c>
      <c r="T397" s="34" t="s">
        <v>1505</v>
      </c>
      <c r="U397" s="34" t="s">
        <v>1880</v>
      </c>
      <c r="V397" s="36" t="str">
        <f>IF(Last_Validations[[#This Row],[Country: Year]]=VLOOKUP(Last_Validations[[#This Row],[Country]],First_Validations[[Country]:[FirstValidation.Country: Year]],4,FALSE),"First","Second / Last")</f>
        <v>First</v>
      </c>
    </row>
    <row r="398" spans="2:22">
      <c r="B398" s="34" t="s">
        <v>2357</v>
      </c>
      <c r="C398" s="34" t="s">
        <v>1340</v>
      </c>
      <c r="D398" s="34" t="s">
        <v>1503</v>
      </c>
      <c r="E398" s="34">
        <v>1</v>
      </c>
      <c r="F398" s="34">
        <v>53</v>
      </c>
      <c r="G398" s="34" t="s">
        <v>1340</v>
      </c>
      <c r="H398" s="34" t="s">
        <v>1504</v>
      </c>
      <c r="I398" s="34" t="s">
        <v>1503</v>
      </c>
      <c r="J398" s="34" t="s">
        <v>1341</v>
      </c>
      <c r="K398" s="34" t="s">
        <v>1342</v>
      </c>
      <c r="L398" s="34">
        <v>2018</v>
      </c>
      <c r="M398" s="34">
        <v>2018</v>
      </c>
      <c r="N398" s="34" t="s">
        <v>1767</v>
      </c>
      <c r="O398" s="34" t="s">
        <v>1787</v>
      </c>
      <c r="P398" s="34">
        <v>4</v>
      </c>
      <c r="Q398" s="34" t="s">
        <v>1767</v>
      </c>
      <c r="R398" s="34" t="s">
        <v>1344</v>
      </c>
      <c r="S398" s="34" t="s">
        <v>1879</v>
      </c>
      <c r="T398" s="34" t="s">
        <v>1505</v>
      </c>
      <c r="U398" s="34" t="s">
        <v>1880</v>
      </c>
      <c r="V398" s="36" t="str">
        <f>IF(Last_Validations[[#This Row],[Country: Year]]=VLOOKUP(Last_Validations[[#This Row],[Country]],First_Validations[[Country]:[FirstValidation.Country: Year]],4,FALSE),"First","Second / Last")</f>
        <v>First</v>
      </c>
    </row>
    <row r="399" spans="2:22">
      <c r="B399" s="34" t="s">
        <v>2356</v>
      </c>
      <c r="C399" s="34" t="s">
        <v>1340</v>
      </c>
      <c r="D399" s="34" t="s">
        <v>1503</v>
      </c>
      <c r="E399" s="34">
        <v>1</v>
      </c>
      <c r="F399" s="34">
        <v>53</v>
      </c>
      <c r="G399" s="34" t="s">
        <v>1340</v>
      </c>
      <c r="H399" s="34" t="s">
        <v>1504</v>
      </c>
      <c r="I399" s="34" t="s">
        <v>1503</v>
      </c>
      <c r="J399" s="34" t="s">
        <v>1341</v>
      </c>
      <c r="K399" s="34" t="s">
        <v>1342</v>
      </c>
      <c r="L399" s="34">
        <v>2018</v>
      </c>
      <c r="M399" s="34">
        <v>2018</v>
      </c>
      <c r="N399" s="34" t="s">
        <v>1767</v>
      </c>
      <c r="O399" s="34" t="s">
        <v>1784</v>
      </c>
      <c r="P399" s="34">
        <v>5</v>
      </c>
      <c r="Q399" s="34" t="s">
        <v>1768</v>
      </c>
      <c r="R399" s="34" t="s">
        <v>1343</v>
      </c>
      <c r="S399" s="34" t="s">
        <v>1879</v>
      </c>
      <c r="T399" s="34" t="s">
        <v>1505</v>
      </c>
      <c r="U399" s="34" t="s">
        <v>1880</v>
      </c>
      <c r="V399" s="36" t="str">
        <f>IF(Last_Validations[[#This Row],[Country: Year]]=VLOOKUP(Last_Validations[[#This Row],[Country]],First_Validations[[Country]:[FirstValidation.Country: Year]],4,FALSE),"First","Second / Last")</f>
        <v>First</v>
      </c>
    </row>
    <row r="400" spans="2:22">
      <c r="B400" s="34" t="s">
        <v>2355</v>
      </c>
      <c r="C400" s="34" t="s">
        <v>1340</v>
      </c>
      <c r="D400" s="34" t="s">
        <v>1503</v>
      </c>
      <c r="E400" s="34">
        <v>1</v>
      </c>
      <c r="F400" s="34">
        <v>53</v>
      </c>
      <c r="G400" s="34" t="s">
        <v>1340</v>
      </c>
      <c r="H400" s="34" t="s">
        <v>1504</v>
      </c>
      <c r="I400" s="34" t="s">
        <v>1503</v>
      </c>
      <c r="J400" s="34" t="s">
        <v>1341</v>
      </c>
      <c r="K400" s="34" t="s">
        <v>1342</v>
      </c>
      <c r="L400" s="34">
        <v>2018</v>
      </c>
      <c r="M400" s="34">
        <v>2018</v>
      </c>
      <c r="N400" s="34" t="s">
        <v>1767</v>
      </c>
      <c r="O400" s="34" t="s">
        <v>1789</v>
      </c>
      <c r="P400" s="34">
        <v>3</v>
      </c>
      <c r="Q400" s="34" t="s">
        <v>1798</v>
      </c>
      <c r="R400" s="34" t="s">
        <v>1346</v>
      </c>
      <c r="S400" s="34" t="s">
        <v>1879</v>
      </c>
      <c r="T400" s="34" t="s">
        <v>1505</v>
      </c>
      <c r="U400" s="34" t="s">
        <v>1880</v>
      </c>
      <c r="V400" s="36" t="str">
        <f>IF(Last_Validations[[#This Row],[Country: Year]]=VLOOKUP(Last_Validations[[#This Row],[Country]],First_Validations[[Country]:[FirstValidation.Country: Year]],4,FALSE),"First","Second / Last")</f>
        <v>First</v>
      </c>
    </row>
    <row r="401" spans="2:22">
      <c r="B401" s="34" t="s">
        <v>2354</v>
      </c>
      <c r="C401" s="34" t="s">
        <v>1340</v>
      </c>
      <c r="D401" s="34" t="s">
        <v>1503</v>
      </c>
      <c r="E401" s="34">
        <v>1</v>
      </c>
      <c r="F401" s="34">
        <v>53</v>
      </c>
      <c r="G401" s="34" t="s">
        <v>1340</v>
      </c>
      <c r="H401" s="34" t="s">
        <v>1504</v>
      </c>
      <c r="I401" s="34" t="s">
        <v>1503</v>
      </c>
      <c r="J401" s="34" t="s">
        <v>1341</v>
      </c>
      <c r="K401" s="34" t="s">
        <v>1342</v>
      </c>
      <c r="L401" s="34">
        <v>2018</v>
      </c>
      <c r="M401" s="34">
        <v>2018</v>
      </c>
      <c r="N401" s="34" t="s">
        <v>1767</v>
      </c>
      <c r="O401" s="34" t="s">
        <v>1788</v>
      </c>
      <c r="P401" s="34">
        <v>5</v>
      </c>
      <c r="Q401" s="34" t="s">
        <v>1768</v>
      </c>
      <c r="R401" s="34" t="s">
        <v>1345</v>
      </c>
      <c r="S401" s="34" t="s">
        <v>1879</v>
      </c>
      <c r="T401" s="34" t="s">
        <v>1505</v>
      </c>
      <c r="U401" s="34" t="s">
        <v>1880</v>
      </c>
      <c r="V401" s="36" t="str">
        <f>IF(Last_Validations[[#This Row],[Country: Year]]=VLOOKUP(Last_Validations[[#This Row],[Country]],First_Validations[[Country]:[FirstValidation.Country: Year]],4,FALSE),"First","Second / Last")</f>
        <v>First</v>
      </c>
    </row>
    <row r="402" spans="2:22">
      <c r="B402" s="34" t="s">
        <v>2353</v>
      </c>
      <c r="C402" s="34" t="s">
        <v>1340</v>
      </c>
      <c r="D402" s="34" t="s">
        <v>1503</v>
      </c>
      <c r="E402" s="34">
        <v>1</v>
      </c>
      <c r="F402" s="34">
        <v>53</v>
      </c>
      <c r="G402" s="34" t="s">
        <v>1340</v>
      </c>
      <c r="H402" s="34" t="s">
        <v>1504</v>
      </c>
      <c r="I402" s="34" t="s">
        <v>1503</v>
      </c>
      <c r="J402" s="34" t="s">
        <v>1341</v>
      </c>
      <c r="K402" s="34" t="s">
        <v>1342</v>
      </c>
      <c r="L402" s="34">
        <v>2018</v>
      </c>
      <c r="M402" s="34">
        <v>2018</v>
      </c>
      <c r="N402" s="34" t="s">
        <v>1767</v>
      </c>
      <c r="O402" s="34" t="s">
        <v>1794</v>
      </c>
      <c r="P402" s="34">
        <v>6</v>
      </c>
      <c r="Q402" s="34" t="s">
        <v>1817</v>
      </c>
      <c r="R402" s="34" t="s">
        <v>1351</v>
      </c>
      <c r="S402" s="34" t="s">
        <v>1879</v>
      </c>
      <c r="T402" s="34" t="s">
        <v>1505</v>
      </c>
      <c r="U402" s="34" t="s">
        <v>1880</v>
      </c>
      <c r="V402" s="36" t="str">
        <f>IF(Last_Validations[[#This Row],[Country: Year]]=VLOOKUP(Last_Validations[[#This Row],[Country]],First_Validations[[Country]:[FirstValidation.Country: Year]],4,FALSE),"First","Second / Last")</f>
        <v>First</v>
      </c>
    </row>
    <row r="403" spans="2:22">
      <c r="B403" s="34" t="s">
        <v>2352</v>
      </c>
      <c r="C403" s="34" t="s">
        <v>1340</v>
      </c>
      <c r="D403" s="34" t="s">
        <v>1503</v>
      </c>
      <c r="E403" s="34">
        <v>1</v>
      </c>
      <c r="F403" s="34">
        <v>53</v>
      </c>
      <c r="G403" s="34" t="s">
        <v>1340</v>
      </c>
      <c r="H403" s="34" t="s">
        <v>1504</v>
      </c>
      <c r="I403" s="34" t="s">
        <v>1503</v>
      </c>
      <c r="J403" s="34" t="s">
        <v>1341</v>
      </c>
      <c r="K403" s="34" t="s">
        <v>1342</v>
      </c>
      <c r="L403" s="34">
        <v>2018</v>
      </c>
      <c r="M403" s="34">
        <v>2018</v>
      </c>
      <c r="N403" s="34" t="s">
        <v>1767</v>
      </c>
      <c r="O403" s="34" t="s">
        <v>1802</v>
      </c>
      <c r="P403" s="34">
        <v>5</v>
      </c>
      <c r="Q403" s="34" t="s">
        <v>1768</v>
      </c>
      <c r="R403" s="34" t="s">
        <v>1357</v>
      </c>
      <c r="S403" s="34" t="s">
        <v>1879</v>
      </c>
      <c r="T403" s="34" t="s">
        <v>1505</v>
      </c>
      <c r="U403" s="34" t="s">
        <v>1880</v>
      </c>
      <c r="V403" s="36" t="str">
        <f>IF(Last_Validations[[#This Row],[Country: Year]]=VLOOKUP(Last_Validations[[#This Row],[Country]],First_Validations[[Country]:[FirstValidation.Country: Year]],4,FALSE),"First","Second / Last")</f>
        <v>First</v>
      </c>
    </row>
    <row r="404" spans="2:22">
      <c r="B404" s="34" t="s">
        <v>2351</v>
      </c>
      <c r="C404" s="34" t="s">
        <v>1340</v>
      </c>
      <c r="D404" s="34" t="s">
        <v>1503</v>
      </c>
      <c r="E404" s="34">
        <v>1</v>
      </c>
      <c r="F404" s="34">
        <v>53</v>
      </c>
      <c r="G404" s="34" t="s">
        <v>1340</v>
      </c>
      <c r="H404" s="34" t="s">
        <v>1504</v>
      </c>
      <c r="I404" s="34" t="s">
        <v>1503</v>
      </c>
      <c r="J404" s="34" t="s">
        <v>1341</v>
      </c>
      <c r="K404" s="34" t="s">
        <v>1342</v>
      </c>
      <c r="L404" s="34">
        <v>2018</v>
      </c>
      <c r="M404" s="34">
        <v>2018</v>
      </c>
      <c r="N404" s="34" t="s">
        <v>1767</v>
      </c>
      <c r="O404" s="34" t="s">
        <v>1801</v>
      </c>
      <c r="P404" s="34">
        <v>5</v>
      </c>
      <c r="Q404" s="34" t="s">
        <v>1768</v>
      </c>
      <c r="R404" s="34" t="s">
        <v>1356</v>
      </c>
      <c r="S404" s="34" t="s">
        <v>1879</v>
      </c>
      <c r="T404" s="34" t="s">
        <v>1505</v>
      </c>
      <c r="U404" s="34" t="s">
        <v>1880</v>
      </c>
      <c r="V404" s="36" t="str">
        <f>IF(Last_Validations[[#This Row],[Country: Year]]=VLOOKUP(Last_Validations[[#This Row],[Country]],First_Validations[[Country]:[FirstValidation.Country: Year]],4,FALSE),"First","Second / Last")</f>
        <v>First</v>
      </c>
    </row>
    <row r="405" spans="2:22">
      <c r="B405" s="34" t="s">
        <v>2350</v>
      </c>
      <c r="C405" s="34" t="s">
        <v>1340</v>
      </c>
      <c r="D405" s="34" t="s">
        <v>1503</v>
      </c>
      <c r="E405" s="34">
        <v>1</v>
      </c>
      <c r="F405" s="34">
        <v>53</v>
      </c>
      <c r="G405" s="34" t="s">
        <v>1340</v>
      </c>
      <c r="H405" s="34" t="s">
        <v>1504</v>
      </c>
      <c r="I405" s="34" t="s">
        <v>1503</v>
      </c>
      <c r="J405" s="34" t="s">
        <v>1341</v>
      </c>
      <c r="K405" s="34" t="s">
        <v>1342</v>
      </c>
      <c r="L405" s="34">
        <v>2018</v>
      </c>
      <c r="M405" s="34">
        <v>2018</v>
      </c>
      <c r="N405" s="34" t="s">
        <v>1767</v>
      </c>
      <c r="O405" s="34" t="s">
        <v>1804</v>
      </c>
      <c r="P405" s="34">
        <v>4</v>
      </c>
      <c r="Q405" s="34" t="s">
        <v>1767</v>
      </c>
      <c r="R405" s="34" t="s">
        <v>1359</v>
      </c>
      <c r="S405" s="34" t="s">
        <v>1879</v>
      </c>
      <c r="T405" s="34" t="s">
        <v>1505</v>
      </c>
      <c r="U405" s="34" t="s">
        <v>1880</v>
      </c>
      <c r="V405" s="36" t="str">
        <f>IF(Last_Validations[[#This Row],[Country: Year]]=VLOOKUP(Last_Validations[[#This Row],[Country]],First_Validations[[Country]:[FirstValidation.Country: Year]],4,FALSE),"First","Second / Last")</f>
        <v>First</v>
      </c>
    </row>
    <row r="406" spans="2:22">
      <c r="B406" s="34" t="s">
        <v>2349</v>
      </c>
      <c r="C406" s="34" t="s">
        <v>1340</v>
      </c>
      <c r="D406" s="34" t="s">
        <v>1503</v>
      </c>
      <c r="E406" s="34">
        <v>1</v>
      </c>
      <c r="F406" s="34">
        <v>53</v>
      </c>
      <c r="G406" s="34" t="s">
        <v>1340</v>
      </c>
      <c r="H406" s="34" t="s">
        <v>1504</v>
      </c>
      <c r="I406" s="34" t="s">
        <v>1503</v>
      </c>
      <c r="J406" s="34" t="s">
        <v>1341</v>
      </c>
      <c r="K406" s="34" t="s">
        <v>1342</v>
      </c>
      <c r="L406" s="34">
        <v>2018</v>
      </c>
      <c r="M406" s="34">
        <v>2018</v>
      </c>
      <c r="N406" s="34" t="s">
        <v>1767</v>
      </c>
      <c r="O406" s="34" t="s">
        <v>1803</v>
      </c>
      <c r="P406" s="34">
        <v>0</v>
      </c>
      <c r="Q406" s="34" t="s">
        <v>4</v>
      </c>
      <c r="R406" s="34" t="s">
        <v>1358</v>
      </c>
      <c r="S406" s="34" t="s">
        <v>1879</v>
      </c>
      <c r="T406" s="34" t="s">
        <v>1505</v>
      </c>
      <c r="U406" s="34" t="s">
        <v>1880</v>
      </c>
      <c r="V406" s="36" t="str">
        <f>IF(Last_Validations[[#This Row],[Country: Year]]=VLOOKUP(Last_Validations[[#This Row],[Country]],First_Validations[[Country]:[FirstValidation.Country: Year]],4,FALSE),"First","Second / Last")</f>
        <v>First</v>
      </c>
    </row>
    <row r="407" spans="2:22">
      <c r="B407" s="34" t="s">
        <v>2348</v>
      </c>
      <c r="C407" s="34" t="s">
        <v>1340</v>
      </c>
      <c r="D407" s="34" t="s">
        <v>1503</v>
      </c>
      <c r="E407" s="34">
        <v>1</v>
      </c>
      <c r="F407" s="34">
        <v>53</v>
      </c>
      <c r="G407" s="34" t="s">
        <v>1340</v>
      </c>
      <c r="H407" s="34" t="s">
        <v>1504</v>
      </c>
      <c r="I407" s="34" t="s">
        <v>1503</v>
      </c>
      <c r="J407" s="34" t="s">
        <v>1341</v>
      </c>
      <c r="K407" s="34" t="s">
        <v>1342</v>
      </c>
      <c r="L407" s="34">
        <v>2018</v>
      </c>
      <c r="M407" s="34">
        <v>2018</v>
      </c>
      <c r="N407" s="34" t="s">
        <v>1767</v>
      </c>
      <c r="O407" s="34" t="s">
        <v>1797</v>
      </c>
      <c r="P407" s="34">
        <v>5</v>
      </c>
      <c r="Q407" s="34" t="s">
        <v>1768</v>
      </c>
      <c r="R407" s="34" t="s">
        <v>1353</v>
      </c>
      <c r="S407" s="34" t="s">
        <v>1879</v>
      </c>
      <c r="T407" s="34" t="s">
        <v>1505</v>
      </c>
      <c r="U407" s="34" t="s">
        <v>1880</v>
      </c>
      <c r="V407" s="36" t="str">
        <f>IF(Last_Validations[[#This Row],[Country: Year]]=VLOOKUP(Last_Validations[[#This Row],[Country]],First_Validations[[Country]:[FirstValidation.Country: Year]],4,FALSE),"First","Second / Last")</f>
        <v>First</v>
      </c>
    </row>
    <row r="408" spans="2:22">
      <c r="B408" s="34" t="s">
        <v>2347</v>
      </c>
      <c r="C408" s="34" t="s">
        <v>1340</v>
      </c>
      <c r="D408" s="34" t="s">
        <v>1503</v>
      </c>
      <c r="E408" s="34">
        <v>1</v>
      </c>
      <c r="F408" s="34">
        <v>53</v>
      </c>
      <c r="G408" s="34" t="s">
        <v>1340</v>
      </c>
      <c r="H408" s="34" t="s">
        <v>1504</v>
      </c>
      <c r="I408" s="34" t="s">
        <v>1503</v>
      </c>
      <c r="J408" s="34" t="s">
        <v>1341</v>
      </c>
      <c r="K408" s="34" t="s">
        <v>1342</v>
      </c>
      <c r="L408" s="34">
        <v>2018</v>
      </c>
      <c r="M408" s="34">
        <v>2018</v>
      </c>
      <c r="N408" s="34" t="s">
        <v>1767</v>
      </c>
      <c r="O408" s="34" t="s">
        <v>1795</v>
      </c>
      <c r="P408" s="34">
        <v>1</v>
      </c>
      <c r="Q408" s="34" t="s">
        <v>1796</v>
      </c>
      <c r="R408" s="34" t="s">
        <v>1352</v>
      </c>
      <c r="S408" s="34" t="s">
        <v>1879</v>
      </c>
      <c r="T408" s="34" t="s">
        <v>1505</v>
      </c>
      <c r="U408" s="34" t="s">
        <v>1880</v>
      </c>
      <c r="V408" s="36" t="str">
        <f>IF(Last_Validations[[#This Row],[Country: Year]]=VLOOKUP(Last_Validations[[#This Row],[Country]],First_Validations[[Country]:[FirstValidation.Country: Year]],4,FALSE),"First","Second / Last")</f>
        <v>First</v>
      </c>
    </row>
    <row r="409" spans="2:22">
      <c r="B409" s="34" t="s">
        <v>2346</v>
      </c>
      <c r="C409" s="34" t="s">
        <v>1340</v>
      </c>
      <c r="D409" s="34" t="s">
        <v>1503</v>
      </c>
      <c r="E409" s="34">
        <v>1</v>
      </c>
      <c r="F409" s="34">
        <v>53</v>
      </c>
      <c r="G409" s="34" t="s">
        <v>1340</v>
      </c>
      <c r="H409" s="34" t="s">
        <v>1504</v>
      </c>
      <c r="I409" s="34" t="s">
        <v>1503</v>
      </c>
      <c r="J409" s="34" t="s">
        <v>1341</v>
      </c>
      <c r="K409" s="34" t="s">
        <v>1342</v>
      </c>
      <c r="L409" s="34">
        <v>2018</v>
      </c>
      <c r="M409" s="34">
        <v>2018</v>
      </c>
      <c r="N409" s="34" t="s">
        <v>1767</v>
      </c>
      <c r="O409" s="34" t="s">
        <v>1800</v>
      </c>
      <c r="P409" s="34">
        <v>5</v>
      </c>
      <c r="Q409" s="34" t="s">
        <v>1768</v>
      </c>
      <c r="R409" s="34" t="s">
        <v>1355</v>
      </c>
      <c r="S409" s="34" t="s">
        <v>1879</v>
      </c>
      <c r="T409" s="34" t="s">
        <v>1505</v>
      </c>
      <c r="U409" s="34" t="s">
        <v>1880</v>
      </c>
      <c r="V409" s="36" t="str">
        <f>IF(Last_Validations[[#This Row],[Country: Year]]=VLOOKUP(Last_Validations[[#This Row],[Country]],First_Validations[[Country]:[FirstValidation.Country: Year]],4,FALSE),"First","Second / Last")</f>
        <v>First</v>
      </c>
    </row>
    <row r="410" spans="2:22">
      <c r="B410" s="34" t="s">
        <v>2345</v>
      </c>
      <c r="C410" s="34" t="s">
        <v>1340</v>
      </c>
      <c r="D410" s="34" t="s">
        <v>1503</v>
      </c>
      <c r="E410" s="34">
        <v>1</v>
      </c>
      <c r="F410" s="34">
        <v>53</v>
      </c>
      <c r="G410" s="34" t="s">
        <v>1340</v>
      </c>
      <c r="H410" s="34" t="s">
        <v>1504</v>
      </c>
      <c r="I410" s="34" t="s">
        <v>1503</v>
      </c>
      <c r="J410" s="34" t="s">
        <v>1341</v>
      </c>
      <c r="K410" s="34" t="s">
        <v>1342</v>
      </c>
      <c r="L410" s="34">
        <v>2018</v>
      </c>
      <c r="M410" s="34">
        <v>2018</v>
      </c>
      <c r="N410" s="34" t="s">
        <v>1767</v>
      </c>
      <c r="O410" s="34" t="s">
        <v>1799</v>
      </c>
      <c r="P410" s="34">
        <v>5</v>
      </c>
      <c r="Q410" s="34" t="s">
        <v>1768</v>
      </c>
      <c r="R410" s="34" t="s">
        <v>1354</v>
      </c>
      <c r="S410" s="34" t="s">
        <v>1879</v>
      </c>
      <c r="T410" s="34" t="s">
        <v>1505</v>
      </c>
      <c r="U410" s="34" t="s">
        <v>1880</v>
      </c>
      <c r="V410" s="36" t="str">
        <f>IF(Last_Validations[[#This Row],[Country: Year]]=VLOOKUP(Last_Validations[[#This Row],[Country]],First_Validations[[Country]:[FirstValidation.Country: Year]],4,FALSE),"First","Second / Last")</f>
        <v>First</v>
      </c>
    </row>
    <row r="411" spans="2:22">
      <c r="B411" s="34" t="s">
        <v>2379</v>
      </c>
      <c r="C411" s="34" t="s">
        <v>630</v>
      </c>
      <c r="D411" s="34" t="s">
        <v>1521</v>
      </c>
      <c r="E411" s="34">
        <v>1</v>
      </c>
      <c r="F411" s="34">
        <v>20</v>
      </c>
      <c r="G411" s="34" t="s">
        <v>630</v>
      </c>
      <c r="H411" s="34" t="s">
        <v>1522</v>
      </c>
      <c r="I411" s="34" t="s">
        <v>1521</v>
      </c>
      <c r="J411" s="34" t="s">
        <v>3483</v>
      </c>
      <c r="K411" s="34" t="s">
        <v>3484</v>
      </c>
      <c r="L411" s="34">
        <v>2017</v>
      </c>
      <c r="N411" s="34" t="s">
        <v>1767</v>
      </c>
      <c r="O411" s="34" t="s">
        <v>1799</v>
      </c>
      <c r="P411" s="34">
        <v>5</v>
      </c>
      <c r="Q411" s="34" t="s">
        <v>1768</v>
      </c>
      <c r="R411" s="34" t="s">
        <v>642</v>
      </c>
      <c r="U411" s="34" t="s">
        <v>1845</v>
      </c>
      <c r="V411" s="36" t="str">
        <f>IF(Last_Validations[[#This Row],[Country: Year]]=VLOOKUP(Last_Validations[[#This Row],[Country]],First_Validations[[Country]:[FirstValidation.Country: Year]],4,FALSE),"First","Second / Last")</f>
        <v>First</v>
      </c>
    </row>
    <row r="412" spans="2:22">
      <c r="B412" s="34" t="s">
        <v>2380</v>
      </c>
      <c r="C412" s="34" t="s">
        <v>630</v>
      </c>
      <c r="D412" s="34" t="s">
        <v>1521</v>
      </c>
      <c r="E412" s="34">
        <v>1</v>
      </c>
      <c r="F412" s="34">
        <v>20</v>
      </c>
      <c r="G412" s="34" t="s">
        <v>630</v>
      </c>
      <c r="H412" s="34" t="s">
        <v>1522</v>
      </c>
      <c r="I412" s="34" t="s">
        <v>1521</v>
      </c>
      <c r="J412" s="34" t="s">
        <v>3483</v>
      </c>
      <c r="K412" s="34" t="s">
        <v>3484</v>
      </c>
      <c r="L412" s="34">
        <v>2017</v>
      </c>
      <c r="N412" s="34" t="s">
        <v>1767</v>
      </c>
      <c r="O412" s="34" t="s">
        <v>1800</v>
      </c>
      <c r="P412" s="34">
        <v>5</v>
      </c>
      <c r="Q412" s="34" t="s">
        <v>1768</v>
      </c>
      <c r="R412" s="34" t="s">
        <v>643</v>
      </c>
      <c r="U412" s="34" t="s">
        <v>1845</v>
      </c>
      <c r="V412" s="36" t="str">
        <f>IF(Last_Validations[[#This Row],[Country: Year]]=VLOOKUP(Last_Validations[[#This Row],[Country]],First_Validations[[Country]:[FirstValidation.Country: Year]],4,FALSE),"First","Second / Last")</f>
        <v>First</v>
      </c>
    </row>
    <row r="413" spans="2:22">
      <c r="B413" s="34" t="s">
        <v>2381</v>
      </c>
      <c r="C413" s="34" t="s">
        <v>630</v>
      </c>
      <c r="D413" s="34" t="s">
        <v>1521</v>
      </c>
      <c r="E413" s="34">
        <v>1</v>
      </c>
      <c r="F413" s="34">
        <v>20</v>
      </c>
      <c r="G413" s="34" t="s">
        <v>630</v>
      </c>
      <c r="H413" s="34" t="s">
        <v>1522</v>
      </c>
      <c r="I413" s="34" t="s">
        <v>1521</v>
      </c>
      <c r="J413" s="34" t="s">
        <v>3483</v>
      </c>
      <c r="K413" s="34" t="s">
        <v>3484</v>
      </c>
      <c r="L413" s="34">
        <v>2017</v>
      </c>
      <c r="N413" s="34" t="s">
        <v>1767</v>
      </c>
      <c r="O413" s="34" t="s">
        <v>1795</v>
      </c>
      <c r="P413" s="34">
        <v>1</v>
      </c>
      <c r="Q413" s="34" t="s">
        <v>1796</v>
      </c>
      <c r="R413" s="34" t="s">
        <v>640</v>
      </c>
      <c r="U413" s="34" t="s">
        <v>1845</v>
      </c>
      <c r="V413" s="36" t="str">
        <f>IF(Last_Validations[[#This Row],[Country: Year]]=VLOOKUP(Last_Validations[[#This Row],[Country]],First_Validations[[Country]:[FirstValidation.Country: Year]],4,FALSE),"First","Second / Last")</f>
        <v>First</v>
      </c>
    </row>
    <row r="414" spans="2:22">
      <c r="B414" s="34" t="s">
        <v>2382</v>
      </c>
      <c r="C414" s="34" t="s">
        <v>630</v>
      </c>
      <c r="D414" s="34" t="s">
        <v>1521</v>
      </c>
      <c r="E414" s="34">
        <v>1</v>
      </c>
      <c r="F414" s="34">
        <v>20</v>
      </c>
      <c r="G414" s="34" t="s">
        <v>630</v>
      </c>
      <c r="H414" s="34" t="s">
        <v>1522</v>
      </c>
      <c r="I414" s="34" t="s">
        <v>1521</v>
      </c>
      <c r="J414" s="34" t="s">
        <v>3483</v>
      </c>
      <c r="K414" s="34" t="s">
        <v>3484</v>
      </c>
      <c r="L414" s="34">
        <v>2017</v>
      </c>
      <c r="N414" s="34" t="s">
        <v>1767</v>
      </c>
      <c r="O414" s="34" t="s">
        <v>1797</v>
      </c>
      <c r="P414" s="34">
        <v>0</v>
      </c>
      <c r="Q414" s="34" t="s">
        <v>4</v>
      </c>
      <c r="R414" s="34" t="s">
        <v>641</v>
      </c>
      <c r="U414" s="34" t="s">
        <v>1845</v>
      </c>
      <c r="V414" s="36" t="str">
        <f>IF(Last_Validations[[#This Row],[Country: Year]]=VLOOKUP(Last_Validations[[#This Row],[Country]],First_Validations[[Country]:[FirstValidation.Country: Year]],4,FALSE),"First","Second / Last")</f>
        <v>First</v>
      </c>
    </row>
    <row r="415" spans="2:22">
      <c r="B415" s="34" t="s">
        <v>2383</v>
      </c>
      <c r="C415" s="34" t="s">
        <v>630</v>
      </c>
      <c r="D415" s="34" t="s">
        <v>1521</v>
      </c>
      <c r="E415" s="34">
        <v>1</v>
      </c>
      <c r="F415" s="34">
        <v>20</v>
      </c>
      <c r="G415" s="34" t="s">
        <v>630</v>
      </c>
      <c r="H415" s="34" t="s">
        <v>1522</v>
      </c>
      <c r="I415" s="34" t="s">
        <v>1521</v>
      </c>
      <c r="J415" s="34" t="s">
        <v>3483</v>
      </c>
      <c r="K415" s="34" t="s">
        <v>3484</v>
      </c>
      <c r="L415" s="34">
        <v>2017</v>
      </c>
      <c r="N415" s="34" t="s">
        <v>1767</v>
      </c>
      <c r="O415" s="34" t="s">
        <v>1803</v>
      </c>
      <c r="P415" s="34">
        <v>0</v>
      </c>
      <c r="Q415" s="34" t="s">
        <v>4</v>
      </c>
      <c r="R415" s="34" t="s">
        <v>646</v>
      </c>
      <c r="U415" s="34" t="s">
        <v>1845</v>
      </c>
      <c r="V415" s="36" t="str">
        <f>IF(Last_Validations[[#This Row],[Country: Year]]=VLOOKUP(Last_Validations[[#This Row],[Country]],First_Validations[[Country]:[FirstValidation.Country: Year]],4,FALSE),"First","Second / Last")</f>
        <v>First</v>
      </c>
    </row>
    <row r="416" spans="2:22">
      <c r="B416" s="34" t="s">
        <v>2384</v>
      </c>
      <c r="C416" s="34" t="s">
        <v>630</v>
      </c>
      <c r="D416" s="34" t="s">
        <v>1521</v>
      </c>
      <c r="E416" s="34">
        <v>1</v>
      </c>
      <c r="F416" s="34">
        <v>20</v>
      </c>
      <c r="G416" s="34" t="s">
        <v>630</v>
      </c>
      <c r="H416" s="34" t="s">
        <v>1522</v>
      </c>
      <c r="I416" s="34" t="s">
        <v>1521</v>
      </c>
      <c r="J416" s="34" t="s">
        <v>3483</v>
      </c>
      <c r="K416" s="34" t="s">
        <v>3484</v>
      </c>
      <c r="L416" s="34">
        <v>2017</v>
      </c>
      <c r="N416" s="34" t="s">
        <v>1767</v>
      </c>
      <c r="O416" s="34" t="s">
        <v>1804</v>
      </c>
      <c r="P416" s="34">
        <v>0</v>
      </c>
      <c r="Q416" s="34" t="s">
        <v>4</v>
      </c>
      <c r="R416" s="34" t="s">
        <v>647</v>
      </c>
      <c r="U416" s="34" t="s">
        <v>1845</v>
      </c>
      <c r="V416" s="36" t="str">
        <f>IF(Last_Validations[[#This Row],[Country: Year]]=VLOOKUP(Last_Validations[[#This Row],[Country]],First_Validations[[Country]:[FirstValidation.Country: Year]],4,FALSE),"First","Second / Last")</f>
        <v>First</v>
      </c>
    </row>
    <row r="417" spans="2:22">
      <c r="B417" s="34" t="s">
        <v>2385</v>
      </c>
      <c r="C417" s="34" t="s">
        <v>630</v>
      </c>
      <c r="D417" s="34" t="s">
        <v>1521</v>
      </c>
      <c r="E417" s="34">
        <v>1</v>
      </c>
      <c r="F417" s="34">
        <v>20</v>
      </c>
      <c r="G417" s="34" t="s">
        <v>630</v>
      </c>
      <c r="H417" s="34" t="s">
        <v>1522</v>
      </c>
      <c r="I417" s="34" t="s">
        <v>1521</v>
      </c>
      <c r="J417" s="34" t="s">
        <v>3483</v>
      </c>
      <c r="K417" s="34" t="s">
        <v>3484</v>
      </c>
      <c r="L417" s="34">
        <v>2017</v>
      </c>
      <c r="N417" s="34" t="s">
        <v>1767</v>
      </c>
      <c r="O417" s="34" t="s">
        <v>1801</v>
      </c>
      <c r="P417" s="34">
        <v>5</v>
      </c>
      <c r="Q417" s="34" t="s">
        <v>1768</v>
      </c>
      <c r="R417" s="34" t="s">
        <v>644</v>
      </c>
      <c r="U417" s="34" t="s">
        <v>1845</v>
      </c>
      <c r="V417" s="36" t="str">
        <f>IF(Last_Validations[[#This Row],[Country: Year]]=VLOOKUP(Last_Validations[[#This Row],[Country]],First_Validations[[Country]:[FirstValidation.Country: Year]],4,FALSE),"First","Second / Last")</f>
        <v>First</v>
      </c>
    </row>
    <row r="418" spans="2:22">
      <c r="B418" s="34" t="s">
        <v>2386</v>
      </c>
      <c r="C418" s="34" t="s">
        <v>630</v>
      </c>
      <c r="D418" s="34" t="s">
        <v>1521</v>
      </c>
      <c r="E418" s="34">
        <v>1</v>
      </c>
      <c r="F418" s="34">
        <v>20</v>
      </c>
      <c r="G418" s="34" t="s">
        <v>630</v>
      </c>
      <c r="H418" s="34" t="s">
        <v>1522</v>
      </c>
      <c r="I418" s="34" t="s">
        <v>1521</v>
      </c>
      <c r="J418" s="34" t="s">
        <v>3483</v>
      </c>
      <c r="K418" s="34" t="s">
        <v>3484</v>
      </c>
      <c r="L418" s="34">
        <v>2017</v>
      </c>
      <c r="N418" s="34" t="s">
        <v>1767</v>
      </c>
      <c r="O418" s="34" t="s">
        <v>1802</v>
      </c>
      <c r="P418" s="34">
        <v>4</v>
      </c>
      <c r="Q418" s="34" t="s">
        <v>1767</v>
      </c>
      <c r="R418" s="34" t="s">
        <v>645</v>
      </c>
      <c r="U418" s="34" t="s">
        <v>1845</v>
      </c>
      <c r="V418" s="36" t="str">
        <f>IF(Last_Validations[[#This Row],[Country: Year]]=VLOOKUP(Last_Validations[[#This Row],[Country]],First_Validations[[Country]:[FirstValidation.Country: Year]],4,FALSE),"First","Second / Last")</f>
        <v>First</v>
      </c>
    </row>
    <row r="419" spans="2:22">
      <c r="B419" s="34" t="s">
        <v>2387</v>
      </c>
      <c r="C419" s="34" t="s">
        <v>630</v>
      </c>
      <c r="D419" s="34" t="s">
        <v>1521</v>
      </c>
      <c r="E419" s="34">
        <v>1</v>
      </c>
      <c r="F419" s="34">
        <v>20</v>
      </c>
      <c r="G419" s="34" t="s">
        <v>630</v>
      </c>
      <c r="H419" s="34" t="s">
        <v>1522</v>
      </c>
      <c r="I419" s="34" t="s">
        <v>1521</v>
      </c>
      <c r="J419" s="34" t="s">
        <v>3483</v>
      </c>
      <c r="K419" s="34" t="s">
        <v>3484</v>
      </c>
      <c r="L419" s="34">
        <v>2017</v>
      </c>
      <c r="N419" s="34" t="s">
        <v>1767</v>
      </c>
      <c r="O419" s="34" t="s">
        <v>1794</v>
      </c>
      <c r="P419" s="34">
        <v>5</v>
      </c>
      <c r="Q419" s="34" t="s">
        <v>1768</v>
      </c>
      <c r="R419" s="34" t="s">
        <v>639</v>
      </c>
      <c r="U419" s="34" t="s">
        <v>1845</v>
      </c>
      <c r="V419" s="36" t="str">
        <f>IF(Last_Validations[[#This Row],[Country: Year]]=VLOOKUP(Last_Validations[[#This Row],[Country]],First_Validations[[Country]:[FirstValidation.Country: Year]],4,FALSE),"First","Second / Last")</f>
        <v>First</v>
      </c>
    </row>
    <row r="420" spans="2:22">
      <c r="B420" s="34" t="s">
        <v>2388</v>
      </c>
      <c r="C420" s="34" t="s">
        <v>630</v>
      </c>
      <c r="D420" s="34" t="s">
        <v>1521</v>
      </c>
      <c r="E420" s="34">
        <v>1</v>
      </c>
      <c r="F420" s="34">
        <v>20</v>
      </c>
      <c r="G420" s="34" t="s">
        <v>630</v>
      </c>
      <c r="H420" s="34" t="s">
        <v>1522</v>
      </c>
      <c r="I420" s="34" t="s">
        <v>1521</v>
      </c>
      <c r="J420" s="34" t="s">
        <v>3483</v>
      </c>
      <c r="K420" s="34" t="s">
        <v>3484</v>
      </c>
      <c r="L420" s="34">
        <v>2017</v>
      </c>
      <c r="N420" s="34" t="s">
        <v>1767</v>
      </c>
      <c r="O420" s="34" t="s">
        <v>1788</v>
      </c>
      <c r="P420" s="34">
        <v>4</v>
      </c>
      <c r="Q420" s="34" t="s">
        <v>1767</v>
      </c>
      <c r="R420" s="34" t="s">
        <v>633</v>
      </c>
      <c r="U420" s="34" t="s">
        <v>1845</v>
      </c>
      <c r="V420" s="36" t="str">
        <f>IF(Last_Validations[[#This Row],[Country: Year]]=VLOOKUP(Last_Validations[[#This Row],[Country]],First_Validations[[Country]:[FirstValidation.Country: Year]],4,FALSE),"First","Second / Last")</f>
        <v>First</v>
      </c>
    </row>
    <row r="421" spans="2:22">
      <c r="B421" s="34" t="s">
        <v>2389</v>
      </c>
      <c r="C421" s="34" t="s">
        <v>630</v>
      </c>
      <c r="D421" s="34" t="s">
        <v>1521</v>
      </c>
      <c r="E421" s="34">
        <v>1</v>
      </c>
      <c r="F421" s="34">
        <v>20</v>
      </c>
      <c r="G421" s="34" t="s">
        <v>630</v>
      </c>
      <c r="H421" s="34" t="s">
        <v>1522</v>
      </c>
      <c r="I421" s="34" t="s">
        <v>1521</v>
      </c>
      <c r="J421" s="34" t="s">
        <v>3483</v>
      </c>
      <c r="K421" s="34" t="s">
        <v>3484</v>
      </c>
      <c r="L421" s="34">
        <v>2017</v>
      </c>
      <c r="N421" s="34" t="s">
        <v>1767</v>
      </c>
      <c r="O421" s="34" t="s">
        <v>1789</v>
      </c>
      <c r="P421" s="34">
        <v>5</v>
      </c>
      <c r="Q421" s="34" t="s">
        <v>1768</v>
      </c>
      <c r="R421" s="34" t="s">
        <v>634</v>
      </c>
      <c r="U421" s="34" t="s">
        <v>1845</v>
      </c>
      <c r="V421" s="36" t="str">
        <f>IF(Last_Validations[[#This Row],[Country: Year]]=VLOOKUP(Last_Validations[[#This Row],[Country]],First_Validations[[Country]:[FirstValidation.Country: Year]],4,FALSE),"First","Second / Last")</f>
        <v>First</v>
      </c>
    </row>
    <row r="422" spans="2:22">
      <c r="B422" s="34" t="s">
        <v>2390</v>
      </c>
      <c r="C422" s="34" t="s">
        <v>630</v>
      </c>
      <c r="D422" s="34" t="s">
        <v>1521</v>
      </c>
      <c r="E422" s="34">
        <v>1</v>
      </c>
      <c r="F422" s="34">
        <v>20</v>
      </c>
      <c r="G422" s="34" t="s">
        <v>630</v>
      </c>
      <c r="H422" s="34" t="s">
        <v>1522</v>
      </c>
      <c r="I422" s="34" t="s">
        <v>1521</v>
      </c>
      <c r="J422" s="34" t="s">
        <v>3483</v>
      </c>
      <c r="K422" s="34" t="s">
        <v>3484</v>
      </c>
      <c r="L422" s="34">
        <v>2017</v>
      </c>
      <c r="N422" s="34" t="s">
        <v>1767</v>
      </c>
      <c r="O422" s="34" t="s">
        <v>1784</v>
      </c>
      <c r="P422" s="34">
        <v>4</v>
      </c>
      <c r="Q422" s="34" t="s">
        <v>1767</v>
      </c>
      <c r="R422" s="34" t="s">
        <v>631</v>
      </c>
      <c r="U422" s="34" t="s">
        <v>1845</v>
      </c>
      <c r="V422" s="36" t="str">
        <f>IF(Last_Validations[[#This Row],[Country: Year]]=VLOOKUP(Last_Validations[[#This Row],[Country]],First_Validations[[Country]:[FirstValidation.Country: Year]],4,FALSE),"First","Second / Last")</f>
        <v>First</v>
      </c>
    </row>
    <row r="423" spans="2:22">
      <c r="B423" s="34" t="s">
        <v>2391</v>
      </c>
      <c r="C423" s="34" t="s">
        <v>630</v>
      </c>
      <c r="D423" s="34" t="s">
        <v>1521</v>
      </c>
      <c r="E423" s="34">
        <v>1</v>
      </c>
      <c r="F423" s="34">
        <v>20</v>
      </c>
      <c r="G423" s="34" t="s">
        <v>630</v>
      </c>
      <c r="H423" s="34" t="s">
        <v>1522</v>
      </c>
      <c r="I423" s="34" t="s">
        <v>1521</v>
      </c>
      <c r="J423" s="34" t="s">
        <v>3483</v>
      </c>
      <c r="K423" s="34" t="s">
        <v>3484</v>
      </c>
      <c r="L423" s="34">
        <v>2017</v>
      </c>
      <c r="N423" s="34" t="s">
        <v>1767</v>
      </c>
      <c r="O423" s="34" t="s">
        <v>1787</v>
      </c>
      <c r="P423" s="34">
        <v>4</v>
      </c>
      <c r="Q423" s="34" t="s">
        <v>1767</v>
      </c>
      <c r="R423" s="34" t="s">
        <v>632</v>
      </c>
      <c r="U423" s="34" t="s">
        <v>1845</v>
      </c>
      <c r="V423" s="36" t="str">
        <f>IF(Last_Validations[[#This Row],[Country: Year]]=VLOOKUP(Last_Validations[[#This Row],[Country]],First_Validations[[Country]:[FirstValidation.Country: Year]],4,FALSE),"First","Second / Last")</f>
        <v>First</v>
      </c>
    </row>
    <row r="424" spans="2:22">
      <c r="B424" s="34" t="s">
        <v>2392</v>
      </c>
      <c r="C424" s="34" t="s">
        <v>630</v>
      </c>
      <c r="D424" s="34" t="s">
        <v>1521</v>
      </c>
      <c r="E424" s="34">
        <v>1</v>
      </c>
      <c r="F424" s="34">
        <v>20</v>
      </c>
      <c r="G424" s="34" t="s">
        <v>630</v>
      </c>
      <c r="H424" s="34" t="s">
        <v>1522</v>
      </c>
      <c r="I424" s="34" t="s">
        <v>1521</v>
      </c>
      <c r="J424" s="34" t="s">
        <v>3483</v>
      </c>
      <c r="K424" s="34" t="s">
        <v>3484</v>
      </c>
      <c r="L424" s="34">
        <v>2017</v>
      </c>
      <c r="N424" s="34" t="s">
        <v>1767</v>
      </c>
      <c r="O424" s="34" t="s">
        <v>1792</v>
      </c>
      <c r="P424" s="34">
        <v>5</v>
      </c>
      <c r="Q424" s="34" t="s">
        <v>1768</v>
      </c>
      <c r="R424" s="34" t="s">
        <v>637</v>
      </c>
      <c r="U424" s="34" t="s">
        <v>1845</v>
      </c>
      <c r="V424" s="36" t="str">
        <f>IF(Last_Validations[[#This Row],[Country: Year]]=VLOOKUP(Last_Validations[[#This Row],[Country]],First_Validations[[Country]:[FirstValidation.Country: Year]],4,FALSE),"First","Second / Last")</f>
        <v>First</v>
      </c>
    </row>
    <row r="425" spans="2:22">
      <c r="B425" s="34" t="s">
        <v>2393</v>
      </c>
      <c r="C425" s="34" t="s">
        <v>630</v>
      </c>
      <c r="D425" s="34" t="s">
        <v>1521</v>
      </c>
      <c r="E425" s="34">
        <v>1</v>
      </c>
      <c r="F425" s="34">
        <v>20</v>
      </c>
      <c r="G425" s="34" t="s">
        <v>630</v>
      </c>
      <c r="H425" s="34" t="s">
        <v>1522</v>
      </c>
      <c r="I425" s="34" t="s">
        <v>1521</v>
      </c>
      <c r="J425" s="34" t="s">
        <v>3483</v>
      </c>
      <c r="K425" s="34" t="s">
        <v>3484</v>
      </c>
      <c r="L425" s="34">
        <v>2017</v>
      </c>
      <c r="N425" s="34" t="s">
        <v>1767</v>
      </c>
      <c r="O425" s="34" t="s">
        <v>1793</v>
      </c>
      <c r="P425" s="34">
        <v>5</v>
      </c>
      <c r="Q425" s="34" t="s">
        <v>1768</v>
      </c>
      <c r="R425" s="34" t="s">
        <v>638</v>
      </c>
      <c r="U425" s="34" t="s">
        <v>1845</v>
      </c>
      <c r="V425" s="36" t="str">
        <f>IF(Last_Validations[[#This Row],[Country: Year]]=VLOOKUP(Last_Validations[[#This Row],[Country]],First_Validations[[Country]:[FirstValidation.Country: Year]],4,FALSE),"First","Second / Last")</f>
        <v>First</v>
      </c>
    </row>
    <row r="426" spans="2:22">
      <c r="B426" s="34" t="s">
        <v>2394</v>
      </c>
      <c r="C426" s="34" t="s">
        <v>630</v>
      </c>
      <c r="D426" s="34" t="s">
        <v>1521</v>
      </c>
      <c r="E426" s="34">
        <v>1</v>
      </c>
      <c r="F426" s="34">
        <v>20</v>
      </c>
      <c r="G426" s="34" t="s">
        <v>630</v>
      </c>
      <c r="H426" s="34" t="s">
        <v>1522</v>
      </c>
      <c r="I426" s="34" t="s">
        <v>1521</v>
      </c>
      <c r="J426" s="34" t="s">
        <v>3483</v>
      </c>
      <c r="K426" s="34" t="s">
        <v>3484</v>
      </c>
      <c r="L426" s="34">
        <v>2017</v>
      </c>
      <c r="N426" s="34" t="s">
        <v>1767</v>
      </c>
      <c r="O426" s="34" t="s">
        <v>1790</v>
      </c>
      <c r="P426" s="34">
        <v>3</v>
      </c>
      <c r="Q426" s="34" t="s">
        <v>1798</v>
      </c>
      <c r="R426" s="34" t="s">
        <v>635</v>
      </c>
      <c r="U426" s="34" t="s">
        <v>1845</v>
      </c>
      <c r="V426" s="36" t="str">
        <f>IF(Last_Validations[[#This Row],[Country: Year]]=VLOOKUP(Last_Validations[[#This Row],[Country]],First_Validations[[Country]:[FirstValidation.Country: Year]],4,FALSE),"First","Second / Last")</f>
        <v>First</v>
      </c>
    </row>
    <row r="427" spans="2:22">
      <c r="B427" s="34" t="s">
        <v>2395</v>
      </c>
      <c r="C427" s="34" t="s">
        <v>630</v>
      </c>
      <c r="D427" s="34" t="s">
        <v>1521</v>
      </c>
      <c r="E427" s="34">
        <v>1</v>
      </c>
      <c r="F427" s="34">
        <v>20</v>
      </c>
      <c r="G427" s="34" t="s">
        <v>630</v>
      </c>
      <c r="H427" s="34" t="s">
        <v>1522</v>
      </c>
      <c r="I427" s="34" t="s">
        <v>1521</v>
      </c>
      <c r="J427" s="34" t="s">
        <v>3483</v>
      </c>
      <c r="K427" s="34" t="s">
        <v>3484</v>
      </c>
      <c r="L427" s="34">
        <v>2017</v>
      </c>
      <c r="N427" s="34" t="s">
        <v>1767</v>
      </c>
      <c r="O427" s="34" t="s">
        <v>1791</v>
      </c>
      <c r="P427" s="34">
        <v>5</v>
      </c>
      <c r="Q427" s="34" t="s">
        <v>1768</v>
      </c>
      <c r="R427" s="34" t="s">
        <v>636</v>
      </c>
      <c r="U427" s="34" t="s">
        <v>1845</v>
      </c>
      <c r="V427" s="36" t="str">
        <f>IF(Last_Validations[[#This Row],[Country: Year]]=VLOOKUP(Last_Validations[[#This Row],[Country]],First_Validations[[Country]:[FirstValidation.Country: Year]],4,FALSE),"First","Second / Last")</f>
        <v>First</v>
      </c>
    </row>
    <row r="428" spans="2:22">
      <c r="B428" s="34" t="s">
        <v>2396</v>
      </c>
      <c r="C428" s="34" t="s">
        <v>630</v>
      </c>
      <c r="D428" s="34" t="s">
        <v>1521</v>
      </c>
      <c r="E428" s="34">
        <v>1</v>
      </c>
      <c r="F428" s="34">
        <v>20</v>
      </c>
      <c r="G428" s="34" t="s">
        <v>630</v>
      </c>
      <c r="H428" s="34" t="s">
        <v>1522</v>
      </c>
      <c r="I428" s="34" t="s">
        <v>1521</v>
      </c>
      <c r="J428" s="34" t="s">
        <v>3483</v>
      </c>
      <c r="K428" s="34" t="s">
        <v>3484</v>
      </c>
      <c r="L428" s="34">
        <v>2017</v>
      </c>
      <c r="N428" s="34" t="s">
        <v>1767</v>
      </c>
      <c r="O428" s="34" t="s">
        <v>1816</v>
      </c>
      <c r="P428" s="34">
        <v>4</v>
      </c>
      <c r="Q428" s="34" t="s">
        <v>1767</v>
      </c>
      <c r="R428" s="34" t="s">
        <v>659</v>
      </c>
      <c r="U428" s="34" t="s">
        <v>1845</v>
      </c>
      <c r="V428" s="36" t="str">
        <f>IF(Last_Validations[[#This Row],[Country: Year]]=VLOOKUP(Last_Validations[[#This Row],[Country]],First_Validations[[Country]:[FirstValidation.Country: Year]],4,FALSE),"First","Second / Last")</f>
        <v>First</v>
      </c>
    </row>
    <row r="429" spans="2:22">
      <c r="B429" s="34" t="s">
        <v>2397</v>
      </c>
      <c r="C429" s="34" t="s">
        <v>630</v>
      </c>
      <c r="D429" s="34" t="s">
        <v>1521</v>
      </c>
      <c r="E429" s="34">
        <v>1</v>
      </c>
      <c r="F429" s="34">
        <v>20</v>
      </c>
      <c r="G429" s="34" t="s">
        <v>630</v>
      </c>
      <c r="H429" s="34" t="s">
        <v>1522</v>
      </c>
      <c r="I429" s="34" t="s">
        <v>1521</v>
      </c>
      <c r="J429" s="34" t="s">
        <v>3483</v>
      </c>
      <c r="K429" s="34" t="s">
        <v>3484</v>
      </c>
      <c r="L429" s="34">
        <v>2017</v>
      </c>
      <c r="N429" s="34" t="s">
        <v>1767</v>
      </c>
      <c r="O429" s="34" t="s">
        <v>1818</v>
      </c>
      <c r="P429" s="34">
        <v>3</v>
      </c>
      <c r="Q429" s="34" t="s">
        <v>1798</v>
      </c>
      <c r="R429" s="34" t="s">
        <v>660</v>
      </c>
      <c r="U429" s="34" t="s">
        <v>1845</v>
      </c>
      <c r="V429" s="36" t="str">
        <f>IF(Last_Validations[[#This Row],[Country: Year]]=VLOOKUP(Last_Validations[[#This Row],[Country]],First_Validations[[Country]:[FirstValidation.Country: Year]],4,FALSE),"First","Second / Last")</f>
        <v>First</v>
      </c>
    </row>
    <row r="430" spans="2:22">
      <c r="B430" s="34" t="s">
        <v>2398</v>
      </c>
      <c r="C430" s="34" t="s">
        <v>630</v>
      </c>
      <c r="D430" s="34" t="s">
        <v>1521</v>
      </c>
      <c r="E430" s="34">
        <v>1</v>
      </c>
      <c r="F430" s="34">
        <v>20</v>
      </c>
      <c r="G430" s="34" t="s">
        <v>630</v>
      </c>
      <c r="H430" s="34" t="s">
        <v>1522</v>
      </c>
      <c r="I430" s="34" t="s">
        <v>1521</v>
      </c>
      <c r="J430" s="34" t="s">
        <v>3483</v>
      </c>
      <c r="K430" s="34" t="s">
        <v>3484</v>
      </c>
      <c r="L430" s="34">
        <v>2017</v>
      </c>
      <c r="N430" s="34" t="s">
        <v>1767</v>
      </c>
      <c r="O430" s="34" t="s">
        <v>1814</v>
      </c>
      <c r="P430" s="34">
        <v>4</v>
      </c>
      <c r="Q430" s="34" t="s">
        <v>1767</v>
      </c>
      <c r="R430" s="34" t="s">
        <v>657</v>
      </c>
      <c r="U430" s="34" t="s">
        <v>1845</v>
      </c>
      <c r="V430" s="36" t="str">
        <f>IF(Last_Validations[[#This Row],[Country: Year]]=VLOOKUP(Last_Validations[[#This Row],[Country]],First_Validations[[Country]:[FirstValidation.Country: Year]],4,FALSE),"First","Second / Last")</f>
        <v>First</v>
      </c>
    </row>
    <row r="431" spans="2:22">
      <c r="B431" s="34" t="s">
        <v>2399</v>
      </c>
      <c r="C431" s="34" t="s">
        <v>630</v>
      </c>
      <c r="D431" s="34" t="s">
        <v>1521</v>
      </c>
      <c r="E431" s="34">
        <v>1</v>
      </c>
      <c r="F431" s="34">
        <v>20</v>
      </c>
      <c r="G431" s="34" t="s">
        <v>630</v>
      </c>
      <c r="H431" s="34" t="s">
        <v>1522</v>
      </c>
      <c r="I431" s="34" t="s">
        <v>1521</v>
      </c>
      <c r="J431" s="34" t="s">
        <v>3483</v>
      </c>
      <c r="K431" s="34" t="s">
        <v>3484</v>
      </c>
      <c r="L431" s="34">
        <v>2017</v>
      </c>
      <c r="N431" s="34" t="s">
        <v>1767</v>
      </c>
      <c r="O431" s="34" t="s">
        <v>1815</v>
      </c>
      <c r="P431" s="34">
        <v>0</v>
      </c>
      <c r="Q431" s="34" t="s">
        <v>4</v>
      </c>
      <c r="R431" s="34" t="s">
        <v>658</v>
      </c>
      <c r="U431" s="34" t="s">
        <v>1845</v>
      </c>
      <c r="V431" s="36" t="str">
        <f>IF(Last_Validations[[#This Row],[Country: Year]]=VLOOKUP(Last_Validations[[#This Row],[Country]],First_Validations[[Country]:[FirstValidation.Country: Year]],4,FALSE),"First","Second / Last")</f>
        <v>First</v>
      </c>
    </row>
    <row r="432" spans="2:22">
      <c r="B432" s="34" t="s">
        <v>2400</v>
      </c>
      <c r="C432" s="34" t="s">
        <v>630</v>
      </c>
      <c r="D432" s="34" t="s">
        <v>1521</v>
      </c>
      <c r="E432" s="34">
        <v>1</v>
      </c>
      <c r="F432" s="34">
        <v>20</v>
      </c>
      <c r="G432" s="34" t="s">
        <v>630</v>
      </c>
      <c r="H432" s="34" t="s">
        <v>1522</v>
      </c>
      <c r="I432" s="34" t="s">
        <v>1521</v>
      </c>
      <c r="J432" s="34" t="s">
        <v>3483</v>
      </c>
      <c r="K432" s="34" t="s">
        <v>3484</v>
      </c>
      <c r="L432" s="34">
        <v>2017</v>
      </c>
      <c r="N432" s="34" t="s">
        <v>1767</v>
      </c>
      <c r="O432" s="34" t="s">
        <v>1821</v>
      </c>
      <c r="P432" s="34">
        <v>4</v>
      </c>
      <c r="Q432" s="34" t="s">
        <v>1767</v>
      </c>
      <c r="R432" s="34" t="s">
        <v>663</v>
      </c>
      <c r="U432" s="34" t="s">
        <v>1845</v>
      </c>
      <c r="V432" s="36" t="str">
        <f>IF(Last_Validations[[#This Row],[Country: Year]]=VLOOKUP(Last_Validations[[#This Row],[Country]],First_Validations[[Country]:[FirstValidation.Country: Year]],4,FALSE),"First","Second / Last")</f>
        <v>First</v>
      </c>
    </row>
    <row r="433" spans="2:22">
      <c r="B433" s="34" t="s">
        <v>2401</v>
      </c>
      <c r="C433" s="34" t="s">
        <v>630</v>
      </c>
      <c r="D433" s="34" t="s">
        <v>1521</v>
      </c>
      <c r="E433" s="34">
        <v>1</v>
      </c>
      <c r="F433" s="34">
        <v>20</v>
      </c>
      <c r="G433" s="34" t="s">
        <v>630</v>
      </c>
      <c r="H433" s="34" t="s">
        <v>1522</v>
      </c>
      <c r="I433" s="34" t="s">
        <v>1521</v>
      </c>
      <c r="J433" s="34" t="s">
        <v>3483</v>
      </c>
      <c r="K433" s="34" t="s">
        <v>3484</v>
      </c>
      <c r="L433" s="34">
        <v>2017</v>
      </c>
      <c r="N433" s="34" t="s">
        <v>1767</v>
      </c>
      <c r="O433" s="34" t="s">
        <v>1822</v>
      </c>
      <c r="P433" s="34">
        <v>4</v>
      </c>
      <c r="Q433" s="34" t="s">
        <v>1767</v>
      </c>
      <c r="R433" s="34" t="s">
        <v>1</v>
      </c>
      <c r="U433" s="34" t="s">
        <v>1845</v>
      </c>
      <c r="V433" s="36" t="str">
        <f>IF(Last_Validations[[#This Row],[Country: Year]]=VLOOKUP(Last_Validations[[#This Row],[Country]],First_Validations[[Country]:[FirstValidation.Country: Year]],4,FALSE),"First","Second / Last")</f>
        <v>First</v>
      </c>
    </row>
    <row r="434" spans="2:22">
      <c r="B434" s="34" t="s">
        <v>2402</v>
      </c>
      <c r="C434" s="34" t="s">
        <v>630</v>
      </c>
      <c r="D434" s="34" t="s">
        <v>1521</v>
      </c>
      <c r="E434" s="34">
        <v>1</v>
      </c>
      <c r="F434" s="34">
        <v>20</v>
      </c>
      <c r="G434" s="34" t="s">
        <v>630</v>
      </c>
      <c r="H434" s="34" t="s">
        <v>1522</v>
      </c>
      <c r="I434" s="34" t="s">
        <v>1521</v>
      </c>
      <c r="J434" s="34" t="s">
        <v>3483</v>
      </c>
      <c r="K434" s="34" t="s">
        <v>3484</v>
      </c>
      <c r="L434" s="34">
        <v>2017</v>
      </c>
      <c r="N434" s="34" t="s">
        <v>1767</v>
      </c>
      <c r="O434" s="34" t="s">
        <v>1819</v>
      </c>
      <c r="P434" s="34">
        <v>1</v>
      </c>
      <c r="Q434" s="34" t="s">
        <v>1796</v>
      </c>
      <c r="R434" s="34" t="s">
        <v>661</v>
      </c>
      <c r="U434" s="34" t="s">
        <v>1845</v>
      </c>
      <c r="V434" s="36" t="str">
        <f>IF(Last_Validations[[#This Row],[Country: Year]]=VLOOKUP(Last_Validations[[#This Row],[Country]],First_Validations[[Country]:[FirstValidation.Country: Year]],4,FALSE),"First","Second / Last")</f>
        <v>First</v>
      </c>
    </row>
    <row r="435" spans="2:22">
      <c r="B435" s="34" t="s">
        <v>2403</v>
      </c>
      <c r="C435" s="34" t="s">
        <v>630</v>
      </c>
      <c r="D435" s="34" t="s">
        <v>1521</v>
      </c>
      <c r="E435" s="34">
        <v>1</v>
      </c>
      <c r="F435" s="34">
        <v>20</v>
      </c>
      <c r="G435" s="34" t="s">
        <v>630</v>
      </c>
      <c r="H435" s="34" t="s">
        <v>1522</v>
      </c>
      <c r="I435" s="34" t="s">
        <v>1521</v>
      </c>
      <c r="J435" s="34" t="s">
        <v>3483</v>
      </c>
      <c r="K435" s="34" t="s">
        <v>3484</v>
      </c>
      <c r="L435" s="34">
        <v>2017</v>
      </c>
      <c r="N435" s="34" t="s">
        <v>1767</v>
      </c>
      <c r="O435" s="34" t="s">
        <v>1820</v>
      </c>
      <c r="P435" s="34">
        <v>4</v>
      </c>
      <c r="Q435" s="34" t="s">
        <v>1767</v>
      </c>
      <c r="R435" s="34" t="s">
        <v>662</v>
      </c>
      <c r="U435" s="34" t="s">
        <v>1845</v>
      </c>
      <c r="V435" s="36" t="str">
        <f>IF(Last_Validations[[#This Row],[Country: Year]]=VLOOKUP(Last_Validations[[#This Row],[Country]],First_Validations[[Country]:[FirstValidation.Country: Year]],4,FALSE),"First","Second / Last")</f>
        <v>First</v>
      </c>
    </row>
    <row r="436" spans="2:22">
      <c r="B436" s="34" t="s">
        <v>2404</v>
      </c>
      <c r="C436" s="34" t="s">
        <v>630</v>
      </c>
      <c r="D436" s="34" t="s">
        <v>1521</v>
      </c>
      <c r="E436" s="34">
        <v>1</v>
      </c>
      <c r="F436" s="34">
        <v>20</v>
      </c>
      <c r="G436" s="34" t="s">
        <v>630</v>
      </c>
      <c r="H436" s="34" t="s">
        <v>1522</v>
      </c>
      <c r="I436" s="34" t="s">
        <v>1521</v>
      </c>
      <c r="J436" s="34" t="s">
        <v>3483</v>
      </c>
      <c r="K436" s="34" t="s">
        <v>3484</v>
      </c>
      <c r="L436" s="34">
        <v>2017</v>
      </c>
      <c r="N436" s="34" t="s">
        <v>1767</v>
      </c>
      <c r="O436" s="34" t="s">
        <v>1813</v>
      </c>
      <c r="P436" s="34">
        <v>1</v>
      </c>
      <c r="Q436" s="34" t="s">
        <v>1796</v>
      </c>
      <c r="R436" s="34" t="s">
        <v>656</v>
      </c>
      <c r="U436" s="34" t="s">
        <v>1845</v>
      </c>
      <c r="V436" s="36" t="str">
        <f>IF(Last_Validations[[#This Row],[Country: Year]]=VLOOKUP(Last_Validations[[#This Row],[Country]],First_Validations[[Country]:[FirstValidation.Country: Year]],4,FALSE),"First","Second / Last")</f>
        <v>First</v>
      </c>
    </row>
    <row r="437" spans="2:22">
      <c r="B437" s="34" t="s">
        <v>2405</v>
      </c>
      <c r="C437" s="34" t="s">
        <v>630</v>
      </c>
      <c r="D437" s="34" t="s">
        <v>1521</v>
      </c>
      <c r="E437" s="34">
        <v>1</v>
      </c>
      <c r="F437" s="34">
        <v>20</v>
      </c>
      <c r="G437" s="34" t="s">
        <v>630</v>
      </c>
      <c r="H437" s="34" t="s">
        <v>1522</v>
      </c>
      <c r="I437" s="34" t="s">
        <v>1521</v>
      </c>
      <c r="J437" s="34" t="s">
        <v>3483</v>
      </c>
      <c r="K437" s="34" t="s">
        <v>3484</v>
      </c>
      <c r="L437" s="34">
        <v>2017</v>
      </c>
      <c r="N437" s="34" t="s">
        <v>1767</v>
      </c>
      <c r="O437" s="34" t="s">
        <v>1807</v>
      </c>
      <c r="P437" s="34">
        <v>3</v>
      </c>
      <c r="Q437" s="34" t="s">
        <v>1798</v>
      </c>
      <c r="R437" s="34" t="s">
        <v>650</v>
      </c>
      <c r="U437" s="34" t="s">
        <v>1845</v>
      </c>
      <c r="V437" s="36" t="str">
        <f>IF(Last_Validations[[#This Row],[Country: Year]]=VLOOKUP(Last_Validations[[#This Row],[Country]],First_Validations[[Country]:[FirstValidation.Country: Year]],4,FALSE),"First","Second / Last")</f>
        <v>First</v>
      </c>
    </row>
    <row r="438" spans="2:22">
      <c r="B438" s="34" t="s">
        <v>2406</v>
      </c>
      <c r="C438" s="34" t="s">
        <v>630</v>
      </c>
      <c r="D438" s="34" t="s">
        <v>1521</v>
      </c>
      <c r="E438" s="34">
        <v>1</v>
      </c>
      <c r="F438" s="34">
        <v>20</v>
      </c>
      <c r="G438" s="34" t="s">
        <v>630</v>
      </c>
      <c r="H438" s="34" t="s">
        <v>1522</v>
      </c>
      <c r="I438" s="34" t="s">
        <v>1521</v>
      </c>
      <c r="J438" s="34" t="s">
        <v>3483</v>
      </c>
      <c r="K438" s="34" t="s">
        <v>3484</v>
      </c>
      <c r="L438" s="34">
        <v>2017</v>
      </c>
      <c r="N438" s="34" t="s">
        <v>1767</v>
      </c>
      <c r="O438" s="34" t="s">
        <v>1808</v>
      </c>
      <c r="P438" s="34">
        <v>5</v>
      </c>
      <c r="Q438" s="34" t="s">
        <v>1768</v>
      </c>
      <c r="R438" s="34" t="s">
        <v>651</v>
      </c>
      <c r="U438" s="34" t="s">
        <v>1845</v>
      </c>
      <c r="V438" s="36" t="str">
        <f>IF(Last_Validations[[#This Row],[Country: Year]]=VLOOKUP(Last_Validations[[#This Row],[Country]],First_Validations[[Country]:[FirstValidation.Country: Year]],4,FALSE),"First","Second / Last")</f>
        <v>First</v>
      </c>
    </row>
    <row r="439" spans="2:22">
      <c r="B439" s="34" t="s">
        <v>2407</v>
      </c>
      <c r="C439" s="34" t="s">
        <v>630</v>
      </c>
      <c r="D439" s="34" t="s">
        <v>1521</v>
      </c>
      <c r="E439" s="34">
        <v>1</v>
      </c>
      <c r="F439" s="34">
        <v>20</v>
      </c>
      <c r="G439" s="34" t="s">
        <v>630</v>
      </c>
      <c r="H439" s="34" t="s">
        <v>1522</v>
      </c>
      <c r="I439" s="34" t="s">
        <v>1521</v>
      </c>
      <c r="J439" s="34" t="s">
        <v>3483</v>
      </c>
      <c r="K439" s="34" t="s">
        <v>3484</v>
      </c>
      <c r="L439" s="34">
        <v>2017</v>
      </c>
      <c r="N439" s="34" t="s">
        <v>1767</v>
      </c>
      <c r="O439" s="34" t="s">
        <v>1805</v>
      </c>
      <c r="P439" s="34">
        <v>0</v>
      </c>
      <c r="Q439" s="34" t="s">
        <v>4</v>
      </c>
      <c r="R439" s="34" t="s">
        <v>648</v>
      </c>
      <c r="U439" s="34" t="s">
        <v>1845</v>
      </c>
      <c r="V439" s="36" t="str">
        <f>IF(Last_Validations[[#This Row],[Country: Year]]=VLOOKUP(Last_Validations[[#This Row],[Country]],First_Validations[[Country]:[FirstValidation.Country: Year]],4,FALSE),"First","Second / Last")</f>
        <v>First</v>
      </c>
    </row>
    <row r="440" spans="2:22">
      <c r="B440" s="34" t="s">
        <v>2408</v>
      </c>
      <c r="C440" s="34" t="s">
        <v>630</v>
      </c>
      <c r="D440" s="34" t="s">
        <v>1521</v>
      </c>
      <c r="E440" s="34">
        <v>1</v>
      </c>
      <c r="F440" s="34">
        <v>20</v>
      </c>
      <c r="G440" s="34" t="s">
        <v>630</v>
      </c>
      <c r="H440" s="34" t="s">
        <v>1522</v>
      </c>
      <c r="I440" s="34" t="s">
        <v>1521</v>
      </c>
      <c r="J440" s="34" t="s">
        <v>3483</v>
      </c>
      <c r="K440" s="34" t="s">
        <v>3484</v>
      </c>
      <c r="L440" s="34">
        <v>2017</v>
      </c>
      <c r="N440" s="34" t="s">
        <v>1767</v>
      </c>
      <c r="O440" s="34" t="s">
        <v>1806</v>
      </c>
      <c r="P440" s="34">
        <v>0</v>
      </c>
      <c r="Q440" s="34" t="s">
        <v>4</v>
      </c>
      <c r="R440" s="34" t="s">
        <v>649</v>
      </c>
      <c r="U440" s="34" t="s">
        <v>1845</v>
      </c>
      <c r="V440" s="36" t="str">
        <f>IF(Last_Validations[[#This Row],[Country: Year]]=VLOOKUP(Last_Validations[[#This Row],[Country]],First_Validations[[Country]:[FirstValidation.Country: Year]],4,FALSE),"First","Second / Last")</f>
        <v>First</v>
      </c>
    </row>
    <row r="441" spans="2:22">
      <c r="B441" s="34" t="s">
        <v>2409</v>
      </c>
      <c r="C441" s="34" t="s">
        <v>630</v>
      </c>
      <c r="D441" s="34" t="s">
        <v>1521</v>
      </c>
      <c r="E441" s="34">
        <v>1</v>
      </c>
      <c r="F441" s="34">
        <v>20</v>
      </c>
      <c r="G441" s="34" t="s">
        <v>630</v>
      </c>
      <c r="H441" s="34" t="s">
        <v>1522</v>
      </c>
      <c r="I441" s="34" t="s">
        <v>1521</v>
      </c>
      <c r="J441" s="34" t="s">
        <v>3483</v>
      </c>
      <c r="K441" s="34" t="s">
        <v>3484</v>
      </c>
      <c r="L441" s="34">
        <v>2017</v>
      </c>
      <c r="N441" s="34" t="s">
        <v>1767</v>
      </c>
      <c r="O441" s="34" t="s">
        <v>1811</v>
      </c>
      <c r="P441" s="34">
        <v>5</v>
      </c>
      <c r="Q441" s="34" t="s">
        <v>1768</v>
      </c>
      <c r="R441" s="34" t="s">
        <v>654</v>
      </c>
      <c r="U441" s="34" t="s">
        <v>1845</v>
      </c>
      <c r="V441" s="36" t="str">
        <f>IF(Last_Validations[[#This Row],[Country: Year]]=VLOOKUP(Last_Validations[[#This Row],[Country]],First_Validations[[Country]:[FirstValidation.Country: Year]],4,FALSE),"First","Second / Last")</f>
        <v>First</v>
      </c>
    </row>
    <row r="442" spans="2:22">
      <c r="B442" s="34" t="s">
        <v>2410</v>
      </c>
      <c r="C442" s="34" t="s">
        <v>630</v>
      </c>
      <c r="D442" s="34" t="s">
        <v>1521</v>
      </c>
      <c r="E442" s="34">
        <v>1</v>
      </c>
      <c r="F442" s="34">
        <v>20</v>
      </c>
      <c r="G442" s="34" t="s">
        <v>630</v>
      </c>
      <c r="H442" s="34" t="s">
        <v>1522</v>
      </c>
      <c r="I442" s="34" t="s">
        <v>1521</v>
      </c>
      <c r="J442" s="34" t="s">
        <v>3483</v>
      </c>
      <c r="K442" s="34" t="s">
        <v>3484</v>
      </c>
      <c r="L442" s="34">
        <v>2017</v>
      </c>
      <c r="N442" s="34" t="s">
        <v>1767</v>
      </c>
      <c r="O442" s="34" t="s">
        <v>1812</v>
      </c>
      <c r="P442" s="34">
        <v>0</v>
      </c>
      <c r="Q442" s="34" t="s">
        <v>4</v>
      </c>
      <c r="R442" s="34" t="s">
        <v>655</v>
      </c>
      <c r="U442" s="34" t="s">
        <v>1845</v>
      </c>
      <c r="V442" s="36" t="str">
        <f>IF(Last_Validations[[#This Row],[Country: Year]]=VLOOKUP(Last_Validations[[#This Row],[Country]],First_Validations[[Country]:[FirstValidation.Country: Year]],4,FALSE),"First","Second / Last")</f>
        <v>First</v>
      </c>
    </row>
    <row r="443" spans="2:22">
      <c r="B443" s="34" t="s">
        <v>2411</v>
      </c>
      <c r="C443" s="34" t="s">
        <v>630</v>
      </c>
      <c r="D443" s="34" t="s">
        <v>1521</v>
      </c>
      <c r="E443" s="34">
        <v>1</v>
      </c>
      <c r="F443" s="34">
        <v>20</v>
      </c>
      <c r="G443" s="34" t="s">
        <v>630</v>
      </c>
      <c r="H443" s="34" t="s">
        <v>1522</v>
      </c>
      <c r="I443" s="34" t="s">
        <v>1521</v>
      </c>
      <c r="J443" s="34" t="s">
        <v>3483</v>
      </c>
      <c r="K443" s="34" t="s">
        <v>3484</v>
      </c>
      <c r="L443" s="34">
        <v>2017</v>
      </c>
      <c r="N443" s="34" t="s">
        <v>1767</v>
      </c>
      <c r="O443" s="34" t="s">
        <v>1809</v>
      </c>
      <c r="P443" s="34">
        <v>5</v>
      </c>
      <c r="Q443" s="34" t="s">
        <v>1768</v>
      </c>
      <c r="R443" s="34" t="s">
        <v>652</v>
      </c>
      <c r="U443" s="34" t="s">
        <v>1845</v>
      </c>
      <c r="V443" s="36" t="str">
        <f>IF(Last_Validations[[#This Row],[Country: Year]]=VLOOKUP(Last_Validations[[#This Row],[Country]],First_Validations[[Country]:[FirstValidation.Country: Year]],4,FALSE),"First","Second / Last")</f>
        <v>First</v>
      </c>
    </row>
    <row r="444" spans="2:22">
      <c r="B444" s="34" t="s">
        <v>2412</v>
      </c>
      <c r="C444" s="34" t="s">
        <v>630</v>
      </c>
      <c r="D444" s="34" t="s">
        <v>1521</v>
      </c>
      <c r="E444" s="34">
        <v>1</v>
      </c>
      <c r="F444" s="34">
        <v>20</v>
      </c>
      <c r="G444" s="34" t="s">
        <v>630</v>
      </c>
      <c r="H444" s="34" t="s">
        <v>1522</v>
      </c>
      <c r="I444" s="34" t="s">
        <v>1521</v>
      </c>
      <c r="J444" s="34" t="s">
        <v>3483</v>
      </c>
      <c r="K444" s="34" t="s">
        <v>3484</v>
      </c>
      <c r="L444" s="34">
        <v>2017</v>
      </c>
      <c r="N444" s="34" t="s">
        <v>1767</v>
      </c>
      <c r="O444" s="34" t="s">
        <v>1810</v>
      </c>
      <c r="P444" s="34">
        <v>4</v>
      </c>
      <c r="Q444" s="34" t="s">
        <v>1767</v>
      </c>
      <c r="R444" s="34" t="s">
        <v>653</v>
      </c>
      <c r="U444" s="34" t="s">
        <v>1845</v>
      </c>
      <c r="V444" s="36" t="str">
        <f>IF(Last_Validations[[#This Row],[Country: Year]]=VLOOKUP(Last_Validations[[#This Row],[Country]],First_Validations[[Country]:[FirstValidation.Country: Year]],4,FALSE),"First","Second / Last")</f>
        <v>First</v>
      </c>
    </row>
    <row r="445" spans="2:22">
      <c r="B445" s="34" t="s">
        <v>2417</v>
      </c>
      <c r="C445" s="34" t="s">
        <v>458</v>
      </c>
      <c r="D445" s="34" t="s">
        <v>1530</v>
      </c>
      <c r="E445" s="34">
        <v>1</v>
      </c>
      <c r="F445" s="34">
        <v>15</v>
      </c>
      <c r="G445" s="34" t="s">
        <v>458</v>
      </c>
      <c r="H445" s="34" t="s">
        <v>1531</v>
      </c>
      <c r="I445" s="34" t="s">
        <v>1530</v>
      </c>
      <c r="J445" s="34" t="s">
        <v>3485</v>
      </c>
      <c r="K445" s="34" t="s">
        <v>3486</v>
      </c>
      <c r="L445" s="34">
        <v>2017</v>
      </c>
      <c r="N445" s="34" t="s">
        <v>1766</v>
      </c>
      <c r="O445" s="34" t="s">
        <v>1806</v>
      </c>
      <c r="P445" s="34">
        <v>4</v>
      </c>
      <c r="Q445" s="34" t="s">
        <v>1767</v>
      </c>
      <c r="R445" s="34" t="s">
        <v>478</v>
      </c>
      <c r="T445" s="34" t="s">
        <v>1532</v>
      </c>
      <c r="U445" s="34" t="s">
        <v>1839</v>
      </c>
      <c r="V445" s="36" t="str">
        <f>IF(Last_Validations[[#This Row],[Country: Year]]=VLOOKUP(Last_Validations[[#This Row],[Country]],First_Validations[[Country]:[FirstValidation.Country: Year]],4,FALSE),"First","Second / Last")</f>
        <v>First</v>
      </c>
    </row>
    <row r="446" spans="2:22">
      <c r="B446" s="34" t="s">
        <v>2416</v>
      </c>
      <c r="C446" s="34" t="s">
        <v>458</v>
      </c>
      <c r="D446" s="34" t="s">
        <v>1530</v>
      </c>
      <c r="E446" s="34">
        <v>1</v>
      </c>
      <c r="F446" s="34">
        <v>15</v>
      </c>
      <c r="G446" s="34" t="s">
        <v>458</v>
      </c>
      <c r="H446" s="34" t="s">
        <v>1531</v>
      </c>
      <c r="I446" s="34" t="s">
        <v>1530</v>
      </c>
      <c r="J446" s="34" t="s">
        <v>3485</v>
      </c>
      <c r="K446" s="34" t="s">
        <v>3486</v>
      </c>
      <c r="L446" s="34">
        <v>2017</v>
      </c>
      <c r="N446" s="34" t="s">
        <v>1766</v>
      </c>
      <c r="O446" s="34" t="s">
        <v>1811</v>
      </c>
      <c r="P446" s="34">
        <v>3</v>
      </c>
      <c r="Q446" s="34" t="s">
        <v>1798</v>
      </c>
      <c r="R446" s="34" t="s">
        <v>483</v>
      </c>
      <c r="T446" s="34" t="s">
        <v>1532</v>
      </c>
      <c r="U446" s="34" t="s">
        <v>1839</v>
      </c>
      <c r="V446" s="36" t="str">
        <f>IF(Last_Validations[[#This Row],[Country: Year]]=VLOOKUP(Last_Validations[[#This Row],[Country]],First_Validations[[Country]:[FirstValidation.Country: Year]],4,FALSE),"First","Second / Last")</f>
        <v>First</v>
      </c>
    </row>
    <row r="447" spans="2:22">
      <c r="B447" s="34" t="s">
        <v>2413</v>
      </c>
      <c r="C447" s="34" t="s">
        <v>458</v>
      </c>
      <c r="D447" s="34" t="s">
        <v>1530</v>
      </c>
      <c r="E447" s="34">
        <v>1</v>
      </c>
      <c r="F447" s="34">
        <v>15</v>
      </c>
      <c r="G447" s="34" t="s">
        <v>458</v>
      </c>
      <c r="H447" s="34" t="s">
        <v>1531</v>
      </c>
      <c r="I447" s="34" t="s">
        <v>1530</v>
      </c>
      <c r="J447" s="34" t="s">
        <v>3485</v>
      </c>
      <c r="K447" s="34" t="s">
        <v>3486</v>
      </c>
      <c r="L447" s="34">
        <v>2017</v>
      </c>
      <c r="N447" s="34" t="s">
        <v>1766</v>
      </c>
      <c r="O447" s="34" t="s">
        <v>1810</v>
      </c>
      <c r="P447" s="34">
        <v>3</v>
      </c>
      <c r="Q447" s="34" t="s">
        <v>1798</v>
      </c>
      <c r="R447" s="34" t="s">
        <v>482</v>
      </c>
      <c r="T447" s="34" t="s">
        <v>1532</v>
      </c>
      <c r="U447" s="34" t="s">
        <v>1839</v>
      </c>
      <c r="V447" s="36" t="str">
        <f>IF(Last_Validations[[#This Row],[Country: Year]]=VLOOKUP(Last_Validations[[#This Row],[Country]],First_Validations[[Country]:[FirstValidation.Country: Year]],4,FALSE),"First","Second / Last")</f>
        <v>First</v>
      </c>
    </row>
    <row r="448" spans="2:22">
      <c r="B448" s="34" t="s">
        <v>2421</v>
      </c>
      <c r="C448" s="34" t="s">
        <v>458</v>
      </c>
      <c r="D448" s="34" t="s">
        <v>1530</v>
      </c>
      <c r="E448" s="34">
        <v>1</v>
      </c>
      <c r="F448" s="34">
        <v>15</v>
      </c>
      <c r="G448" s="34" t="s">
        <v>458</v>
      </c>
      <c r="H448" s="34" t="s">
        <v>1531</v>
      </c>
      <c r="I448" s="34" t="s">
        <v>1530</v>
      </c>
      <c r="J448" s="34" t="s">
        <v>3485</v>
      </c>
      <c r="K448" s="34" t="s">
        <v>3486</v>
      </c>
      <c r="L448" s="34">
        <v>2017</v>
      </c>
      <c r="N448" s="34" t="s">
        <v>1766</v>
      </c>
      <c r="O448" s="34" t="s">
        <v>1813</v>
      </c>
      <c r="P448" s="34">
        <v>1</v>
      </c>
      <c r="Q448" s="34" t="s">
        <v>1796</v>
      </c>
      <c r="R448" s="34" t="s">
        <v>485</v>
      </c>
      <c r="T448" s="34" t="s">
        <v>1532</v>
      </c>
      <c r="U448" s="34" t="s">
        <v>1839</v>
      </c>
      <c r="V448" s="36" t="str">
        <f>IF(Last_Validations[[#This Row],[Country: Year]]=VLOOKUP(Last_Validations[[#This Row],[Country]],First_Validations[[Country]:[FirstValidation.Country: Year]],4,FALSE),"First","Second / Last")</f>
        <v>First</v>
      </c>
    </row>
    <row r="449" spans="2:22">
      <c r="B449" s="34" t="s">
        <v>2415</v>
      </c>
      <c r="C449" s="34" t="s">
        <v>458</v>
      </c>
      <c r="D449" s="34" t="s">
        <v>1530</v>
      </c>
      <c r="E449" s="34">
        <v>1</v>
      </c>
      <c r="F449" s="34">
        <v>15</v>
      </c>
      <c r="G449" s="34" t="s">
        <v>458</v>
      </c>
      <c r="H449" s="34" t="s">
        <v>1531</v>
      </c>
      <c r="I449" s="34" t="s">
        <v>1530</v>
      </c>
      <c r="J449" s="34" t="s">
        <v>3485</v>
      </c>
      <c r="K449" s="34" t="s">
        <v>3486</v>
      </c>
      <c r="L449" s="34">
        <v>2017</v>
      </c>
      <c r="N449" s="34" t="s">
        <v>1766</v>
      </c>
      <c r="O449" s="34" t="s">
        <v>1812</v>
      </c>
      <c r="P449" s="34">
        <v>3</v>
      </c>
      <c r="Q449" s="34" t="s">
        <v>1798</v>
      </c>
      <c r="R449" s="34" t="s">
        <v>484</v>
      </c>
      <c r="T449" s="34" t="s">
        <v>1532</v>
      </c>
      <c r="U449" s="34" t="s">
        <v>1839</v>
      </c>
      <c r="V449" s="36" t="str">
        <f>IF(Last_Validations[[#This Row],[Country: Year]]=VLOOKUP(Last_Validations[[#This Row],[Country]],First_Validations[[Country]:[FirstValidation.Country: Year]],4,FALSE),"First","Second / Last")</f>
        <v>First</v>
      </c>
    </row>
    <row r="450" spans="2:22">
      <c r="B450" s="34" t="s">
        <v>2420</v>
      </c>
      <c r="C450" s="34" t="s">
        <v>458</v>
      </c>
      <c r="D450" s="34" t="s">
        <v>1530</v>
      </c>
      <c r="E450" s="34">
        <v>1</v>
      </c>
      <c r="F450" s="34">
        <v>15</v>
      </c>
      <c r="G450" s="34" t="s">
        <v>458</v>
      </c>
      <c r="H450" s="34" t="s">
        <v>1531</v>
      </c>
      <c r="I450" s="34" t="s">
        <v>1530</v>
      </c>
      <c r="J450" s="34" t="s">
        <v>3485</v>
      </c>
      <c r="K450" s="34" t="s">
        <v>3486</v>
      </c>
      <c r="L450" s="34">
        <v>2017</v>
      </c>
      <c r="N450" s="34" t="s">
        <v>1766</v>
      </c>
      <c r="O450" s="34" t="s">
        <v>1807</v>
      </c>
      <c r="P450" s="34">
        <v>2</v>
      </c>
      <c r="Q450" s="34" t="s">
        <v>1829</v>
      </c>
      <c r="R450" s="34" t="s">
        <v>479</v>
      </c>
      <c r="T450" s="34" t="s">
        <v>1532</v>
      </c>
      <c r="U450" s="34" t="s">
        <v>1839</v>
      </c>
      <c r="V450" s="36" t="str">
        <f>IF(Last_Validations[[#This Row],[Country: Year]]=VLOOKUP(Last_Validations[[#This Row],[Country]],First_Validations[[Country]:[FirstValidation.Country: Year]],4,FALSE),"First","Second / Last")</f>
        <v>First</v>
      </c>
    </row>
    <row r="451" spans="2:22">
      <c r="B451" s="34" t="s">
        <v>2418</v>
      </c>
      <c r="C451" s="34" t="s">
        <v>458</v>
      </c>
      <c r="D451" s="34" t="s">
        <v>1530</v>
      </c>
      <c r="E451" s="34">
        <v>1</v>
      </c>
      <c r="F451" s="34">
        <v>15</v>
      </c>
      <c r="G451" s="34" t="s">
        <v>458</v>
      </c>
      <c r="H451" s="34" t="s">
        <v>1531</v>
      </c>
      <c r="I451" s="34" t="s">
        <v>1530</v>
      </c>
      <c r="J451" s="34" t="s">
        <v>3485</v>
      </c>
      <c r="K451" s="34" t="s">
        <v>3486</v>
      </c>
      <c r="L451" s="34">
        <v>2017</v>
      </c>
      <c r="N451" s="34" t="s">
        <v>1766</v>
      </c>
      <c r="O451" s="34" t="s">
        <v>1805</v>
      </c>
      <c r="P451" s="34">
        <v>0</v>
      </c>
      <c r="Q451" s="34" t="s">
        <v>4</v>
      </c>
      <c r="R451" s="34" t="s">
        <v>477</v>
      </c>
      <c r="T451" s="34" t="s">
        <v>1532</v>
      </c>
      <c r="U451" s="34" t="s">
        <v>1839</v>
      </c>
      <c r="V451" s="36" t="str">
        <f>IF(Last_Validations[[#This Row],[Country: Year]]=VLOOKUP(Last_Validations[[#This Row],[Country]],First_Validations[[Country]:[FirstValidation.Country: Year]],4,FALSE),"First","Second / Last")</f>
        <v>First</v>
      </c>
    </row>
    <row r="452" spans="2:22">
      <c r="B452" s="34" t="s">
        <v>2414</v>
      </c>
      <c r="C452" s="34" t="s">
        <v>458</v>
      </c>
      <c r="D452" s="34" t="s">
        <v>1530</v>
      </c>
      <c r="E452" s="34">
        <v>1</v>
      </c>
      <c r="F452" s="34">
        <v>15</v>
      </c>
      <c r="G452" s="34" t="s">
        <v>458</v>
      </c>
      <c r="H452" s="34" t="s">
        <v>1531</v>
      </c>
      <c r="I452" s="34" t="s">
        <v>1530</v>
      </c>
      <c r="J452" s="34" t="s">
        <v>3485</v>
      </c>
      <c r="K452" s="34" t="s">
        <v>3486</v>
      </c>
      <c r="L452" s="34">
        <v>2017</v>
      </c>
      <c r="N452" s="34" t="s">
        <v>1766</v>
      </c>
      <c r="O452" s="34" t="s">
        <v>1809</v>
      </c>
      <c r="P452" s="34">
        <v>5</v>
      </c>
      <c r="Q452" s="34" t="s">
        <v>1768</v>
      </c>
      <c r="R452" s="34" t="s">
        <v>481</v>
      </c>
      <c r="T452" s="34" t="s">
        <v>1532</v>
      </c>
      <c r="U452" s="34" t="s">
        <v>1839</v>
      </c>
      <c r="V452" s="36" t="str">
        <f>IF(Last_Validations[[#This Row],[Country: Year]]=VLOOKUP(Last_Validations[[#This Row],[Country]],First_Validations[[Country]:[FirstValidation.Country: Year]],4,FALSE),"First","Second / Last")</f>
        <v>First</v>
      </c>
    </row>
    <row r="453" spans="2:22">
      <c r="B453" s="34" t="s">
        <v>2419</v>
      </c>
      <c r="C453" s="34" t="s">
        <v>458</v>
      </c>
      <c r="D453" s="34" t="s">
        <v>1530</v>
      </c>
      <c r="E453" s="34">
        <v>1</v>
      </c>
      <c r="F453" s="34">
        <v>15</v>
      </c>
      <c r="G453" s="34" t="s">
        <v>458</v>
      </c>
      <c r="H453" s="34" t="s">
        <v>1531</v>
      </c>
      <c r="I453" s="34" t="s">
        <v>1530</v>
      </c>
      <c r="J453" s="34" t="s">
        <v>3485</v>
      </c>
      <c r="K453" s="34" t="s">
        <v>3486</v>
      </c>
      <c r="L453" s="34">
        <v>2017</v>
      </c>
      <c r="N453" s="34" t="s">
        <v>1766</v>
      </c>
      <c r="O453" s="34" t="s">
        <v>1808</v>
      </c>
      <c r="P453" s="34">
        <v>4</v>
      </c>
      <c r="Q453" s="34" t="s">
        <v>1767</v>
      </c>
      <c r="R453" s="34" t="s">
        <v>480</v>
      </c>
      <c r="T453" s="34" t="s">
        <v>1532</v>
      </c>
      <c r="U453" s="34" t="s">
        <v>1839</v>
      </c>
      <c r="V453" s="36" t="str">
        <f>IF(Last_Validations[[#This Row],[Country: Year]]=VLOOKUP(Last_Validations[[#This Row],[Country]],First_Validations[[Country]:[FirstValidation.Country: Year]],4,FALSE),"First","Second / Last")</f>
        <v>First</v>
      </c>
    </row>
    <row r="454" spans="2:22">
      <c r="B454" s="34" t="s">
        <v>2422</v>
      </c>
      <c r="C454" s="34" t="s">
        <v>458</v>
      </c>
      <c r="D454" s="34" t="s">
        <v>1530</v>
      </c>
      <c r="E454" s="34">
        <v>1</v>
      </c>
      <c r="F454" s="34">
        <v>15</v>
      </c>
      <c r="G454" s="34" t="s">
        <v>458</v>
      </c>
      <c r="H454" s="34" t="s">
        <v>1531</v>
      </c>
      <c r="I454" s="34" t="s">
        <v>1530</v>
      </c>
      <c r="J454" s="34" t="s">
        <v>3485</v>
      </c>
      <c r="K454" s="34" t="s">
        <v>3486</v>
      </c>
      <c r="L454" s="34">
        <v>2017</v>
      </c>
      <c r="N454" s="34" t="s">
        <v>1766</v>
      </c>
      <c r="O454" s="34" t="s">
        <v>1820</v>
      </c>
      <c r="P454" s="34">
        <v>4</v>
      </c>
      <c r="Q454" s="34" t="s">
        <v>1767</v>
      </c>
      <c r="R454" s="34" t="s">
        <v>491</v>
      </c>
      <c r="T454" s="34" t="s">
        <v>1532</v>
      </c>
      <c r="U454" s="34" t="s">
        <v>1839</v>
      </c>
      <c r="V454" s="36" t="str">
        <f>IF(Last_Validations[[#This Row],[Country: Year]]=VLOOKUP(Last_Validations[[#This Row],[Country]],First_Validations[[Country]:[FirstValidation.Country: Year]],4,FALSE),"First","Second / Last")</f>
        <v>First</v>
      </c>
    </row>
    <row r="455" spans="2:22">
      <c r="B455" s="34" t="s">
        <v>2423</v>
      </c>
      <c r="C455" s="34" t="s">
        <v>458</v>
      </c>
      <c r="D455" s="34" t="s">
        <v>1530</v>
      </c>
      <c r="E455" s="34">
        <v>1</v>
      </c>
      <c r="F455" s="34">
        <v>15</v>
      </c>
      <c r="G455" s="34" t="s">
        <v>458</v>
      </c>
      <c r="H455" s="34" t="s">
        <v>1531</v>
      </c>
      <c r="I455" s="34" t="s">
        <v>1530</v>
      </c>
      <c r="J455" s="34" t="s">
        <v>3485</v>
      </c>
      <c r="K455" s="34" t="s">
        <v>3486</v>
      </c>
      <c r="L455" s="34">
        <v>2017</v>
      </c>
      <c r="N455" s="34" t="s">
        <v>1766</v>
      </c>
      <c r="O455" s="34" t="s">
        <v>1819</v>
      </c>
      <c r="P455" s="34">
        <v>1</v>
      </c>
      <c r="Q455" s="34" t="s">
        <v>1796</v>
      </c>
      <c r="R455" s="34" t="s">
        <v>490</v>
      </c>
      <c r="T455" s="34" t="s">
        <v>1532</v>
      </c>
      <c r="U455" s="34" t="s">
        <v>1839</v>
      </c>
      <c r="V455" s="36" t="str">
        <f>IF(Last_Validations[[#This Row],[Country: Year]]=VLOOKUP(Last_Validations[[#This Row],[Country]],First_Validations[[Country]:[FirstValidation.Country: Year]],4,FALSE),"First","Second / Last")</f>
        <v>First</v>
      </c>
    </row>
    <row r="456" spans="2:22">
      <c r="B456" s="34" t="s">
        <v>2424</v>
      </c>
      <c r="C456" s="34" t="s">
        <v>458</v>
      </c>
      <c r="D456" s="34" t="s">
        <v>1530</v>
      </c>
      <c r="E456" s="34">
        <v>1</v>
      </c>
      <c r="F456" s="34">
        <v>15</v>
      </c>
      <c r="G456" s="34" t="s">
        <v>458</v>
      </c>
      <c r="H456" s="34" t="s">
        <v>1531</v>
      </c>
      <c r="I456" s="34" t="s">
        <v>1530</v>
      </c>
      <c r="J456" s="34" t="s">
        <v>3485</v>
      </c>
      <c r="K456" s="34" t="s">
        <v>3486</v>
      </c>
      <c r="L456" s="34">
        <v>2017</v>
      </c>
      <c r="N456" s="34" t="s">
        <v>1766</v>
      </c>
      <c r="O456" s="34" t="s">
        <v>1822</v>
      </c>
      <c r="P456" s="34">
        <v>3</v>
      </c>
      <c r="Q456" s="34" t="s">
        <v>1798</v>
      </c>
      <c r="R456" s="34" t="s">
        <v>1</v>
      </c>
      <c r="T456" s="34" t="s">
        <v>1532</v>
      </c>
      <c r="U456" s="34" t="s">
        <v>1839</v>
      </c>
      <c r="V456" s="36" t="str">
        <f>IF(Last_Validations[[#This Row],[Country: Year]]=VLOOKUP(Last_Validations[[#This Row],[Country]],First_Validations[[Country]:[FirstValidation.Country: Year]],4,FALSE),"First","Second / Last")</f>
        <v>First</v>
      </c>
    </row>
    <row r="457" spans="2:22">
      <c r="B457" s="34" t="s">
        <v>2425</v>
      </c>
      <c r="C457" s="34" t="s">
        <v>458</v>
      </c>
      <c r="D457" s="34" t="s">
        <v>1530</v>
      </c>
      <c r="E457" s="34">
        <v>1</v>
      </c>
      <c r="F457" s="34">
        <v>15</v>
      </c>
      <c r="G457" s="34" t="s">
        <v>458</v>
      </c>
      <c r="H457" s="34" t="s">
        <v>1531</v>
      </c>
      <c r="I457" s="34" t="s">
        <v>1530</v>
      </c>
      <c r="J457" s="34" t="s">
        <v>3485</v>
      </c>
      <c r="K457" s="34" t="s">
        <v>3486</v>
      </c>
      <c r="L457" s="34">
        <v>2017</v>
      </c>
      <c r="N457" s="34" t="s">
        <v>1766</v>
      </c>
      <c r="O457" s="34" t="s">
        <v>1821</v>
      </c>
      <c r="P457" s="34">
        <v>3</v>
      </c>
      <c r="Q457" s="34" t="s">
        <v>1798</v>
      </c>
      <c r="R457" s="34" t="s">
        <v>492</v>
      </c>
      <c r="T457" s="34" t="s">
        <v>1532</v>
      </c>
      <c r="U457" s="34" t="s">
        <v>1839</v>
      </c>
      <c r="V457" s="36" t="str">
        <f>IF(Last_Validations[[#This Row],[Country: Year]]=VLOOKUP(Last_Validations[[#This Row],[Country]],First_Validations[[Country]:[FirstValidation.Country: Year]],4,FALSE),"First","Second / Last")</f>
        <v>First</v>
      </c>
    </row>
    <row r="458" spans="2:22">
      <c r="B458" s="34" t="s">
        <v>2426</v>
      </c>
      <c r="C458" s="34" t="s">
        <v>458</v>
      </c>
      <c r="D458" s="34" t="s">
        <v>1530</v>
      </c>
      <c r="E458" s="34">
        <v>1</v>
      </c>
      <c r="F458" s="34">
        <v>15</v>
      </c>
      <c r="G458" s="34" t="s">
        <v>458</v>
      </c>
      <c r="H458" s="34" t="s">
        <v>1531</v>
      </c>
      <c r="I458" s="34" t="s">
        <v>1530</v>
      </c>
      <c r="J458" s="34" t="s">
        <v>3485</v>
      </c>
      <c r="K458" s="34" t="s">
        <v>3486</v>
      </c>
      <c r="L458" s="34">
        <v>2017</v>
      </c>
      <c r="N458" s="34" t="s">
        <v>1766</v>
      </c>
      <c r="O458" s="34" t="s">
        <v>1815</v>
      </c>
      <c r="P458" s="34">
        <v>0</v>
      </c>
      <c r="Q458" s="34" t="s">
        <v>4</v>
      </c>
      <c r="R458" s="34" t="s">
        <v>487</v>
      </c>
      <c r="T458" s="34" t="s">
        <v>1532</v>
      </c>
      <c r="U458" s="34" t="s">
        <v>1839</v>
      </c>
      <c r="V458" s="36" t="str">
        <f>IF(Last_Validations[[#This Row],[Country: Year]]=VLOOKUP(Last_Validations[[#This Row],[Country]],First_Validations[[Country]:[FirstValidation.Country: Year]],4,FALSE),"First","Second / Last")</f>
        <v>First</v>
      </c>
    </row>
    <row r="459" spans="2:22">
      <c r="B459" s="34" t="s">
        <v>2427</v>
      </c>
      <c r="C459" s="34" t="s">
        <v>458</v>
      </c>
      <c r="D459" s="34" t="s">
        <v>1530</v>
      </c>
      <c r="E459" s="34">
        <v>1</v>
      </c>
      <c r="F459" s="34">
        <v>15</v>
      </c>
      <c r="G459" s="34" t="s">
        <v>458</v>
      </c>
      <c r="H459" s="34" t="s">
        <v>1531</v>
      </c>
      <c r="I459" s="34" t="s">
        <v>1530</v>
      </c>
      <c r="J459" s="34" t="s">
        <v>3485</v>
      </c>
      <c r="K459" s="34" t="s">
        <v>3486</v>
      </c>
      <c r="L459" s="34">
        <v>2017</v>
      </c>
      <c r="N459" s="34" t="s">
        <v>1766</v>
      </c>
      <c r="O459" s="34" t="s">
        <v>1814</v>
      </c>
      <c r="P459" s="34">
        <v>3</v>
      </c>
      <c r="Q459" s="34" t="s">
        <v>1798</v>
      </c>
      <c r="R459" s="34" t="s">
        <v>486</v>
      </c>
      <c r="T459" s="34" t="s">
        <v>1532</v>
      </c>
      <c r="U459" s="34" t="s">
        <v>1839</v>
      </c>
      <c r="V459" s="36" t="str">
        <f>IF(Last_Validations[[#This Row],[Country: Year]]=VLOOKUP(Last_Validations[[#This Row],[Country]],First_Validations[[Country]:[FirstValidation.Country: Year]],4,FALSE),"First","Second / Last")</f>
        <v>First</v>
      </c>
    </row>
    <row r="460" spans="2:22">
      <c r="B460" s="34" t="s">
        <v>2428</v>
      </c>
      <c r="C460" s="34" t="s">
        <v>458</v>
      </c>
      <c r="D460" s="34" t="s">
        <v>1530</v>
      </c>
      <c r="E460" s="34">
        <v>1</v>
      </c>
      <c r="F460" s="34">
        <v>15</v>
      </c>
      <c r="G460" s="34" t="s">
        <v>458</v>
      </c>
      <c r="H460" s="34" t="s">
        <v>1531</v>
      </c>
      <c r="I460" s="34" t="s">
        <v>1530</v>
      </c>
      <c r="J460" s="34" t="s">
        <v>3485</v>
      </c>
      <c r="K460" s="34" t="s">
        <v>3486</v>
      </c>
      <c r="L460" s="34">
        <v>2017</v>
      </c>
      <c r="N460" s="34" t="s">
        <v>1766</v>
      </c>
      <c r="O460" s="34" t="s">
        <v>1818</v>
      </c>
      <c r="P460" s="34">
        <v>4</v>
      </c>
      <c r="Q460" s="34" t="s">
        <v>1767</v>
      </c>
      <c r="R460" s="34" t="s">
        <v>489</v>
      </c>
      <c r="T460" s="34" t="s">
        <v>1532</v>
      </c>
      <c r="U460" s="34" t="s">
        <v>1839</v>
      </c>
      <c r="V460" s="36" t="str">
        <f>IF(Last_Validations[[#This Row],[Country: Year]]=VLOOKUP(Last_Validations[[#This Row],[Country]],First_Validations[[Country]:[FirstValidation.Country: Year]],4,FALSE),"First","Second / Last")</f>
        <v>First</v>
      </c>
    </row>
    <row r="461" spans="2:22">
      <c r="B461" s="34" t="s">
        <v>2429</v>
      </c>
      <c r="C461" s="34" t="s">
        <v>458</v>
      </c>
      <c r="D461" s="34" t="s">
        <v>1530</v>
      </c>
      <c r="E461" s="34">
        <v>1</v>
      </c>
      <c r="F461" s="34">
        <v>15</v>
      </c>
      <c r="G461" s="34" t="s">
        <v>458</v>
      </c>
      <c r="H461" s="34" t="s">
        <v>1531</v>
      </c>
      <c r="I461" s="34" t="s">
        <v>1530</v>
      </c>
      <c r="J461" s="34" t="s">
        <v>3485</v>
      </c>
      <c r="K461" s="34" t="s">
        <v>3486</v>
      </c>
      <c r="L461" s="34">
        <v>2017</v>
      </c>
      <c r="N461" s="34" t="s">
        <v>1766</v>
      </c>
      <c r="O461" s="34" t="s">
        <v>1816</v>
      </c>
      <c r="P461" s="34">
        <v>4</v>
      </c>
      <c r="Q461" s="34" t="s">
        <v>1767</v>
      </c>
      <c r="R461" s="34" t="s">
        <v>488</v>
      </c>
      <c r="T461" s="34" t="s">
        <v>1532</v>
      </c>
      <c r="U461" s="34" t="s">
        <v>1839</v>
      </c>
      <c r="V461" s="36" t="str">
        <f>IF(Last_Validations[[#This Row],[Country: Year]]=VLOOKUP(Last_Validations[[#This Row],[Country]],First_Validations[[Country]:[FirstValidation.Country: Year]],4,FALSE),"First","Second / Last")</f>
        <v>First</v>
      </c>
    </row>
    <row r="462" spans="2:22">
      <c r="B462" s="34" t="s">
        <v>2441</v>
      </c>
      <c r="C462" s="34" t="s">
        <v>458</v>
      </c>
      <c r="D462" s="34" t="s">
        <v>1530</v>
      </c>
      <c r="E462" s="34">
        <v>1</v>
      </c>
      <c r="F462" s="34">
        <v>15</v>
      </c>
      <c r="G462" s="34" t="s">
        <v>458</v>
      </c>
      <c r="H462" s="34" t="s">
        <v>1531</v>
      </c>
      <c r="I462" s="34" t="s">
        <v>1530</v>
      </c>
      <c r="J462" s="34" t="s">
        <v>3485</v>
      </c>
      <c r="K462" s="34" t="s">
        <v>3486</v>
      </c>
      <c r="L462" s="34">
        <v>2017</v>
      </c>
      <c r="N462" s="34" t="s">
        <v>1766</v>
      </c>
      <c r="O462" s="34" t="s">
        <v>1804</v>
      </c>
      <c r="P462" s="34">
        <v>0</v>
      </c>
      <c r="Q462" s="34" t="s">
        <v>4</v>
      </c>
      <c r="R462" s="34" t="s">
        <v>476</v>
      </c>
      <c r="T462" s="34" t="s">
        <v>1532</v>
      </c>
      <c r="U462" s="34" t="s">
        <v>1839</v>
      </c>
      <c r="V462" s="36" t="str">
        <f>IF(Last_Validations[[#This Row],[Country: Year]]=VLOOKUP(Last_Validations[[#This Row],[Country]],First_Validations[[Country]:[FirstValidation.Country: Year]],4,FALSE),"First","Second / Last")</f>
        <v>First</v>
      </c>
    </row>
    <row r="463" spans="2:22">
      <c r="B463" s="34" t="s">
        <v>2430</v>
      </c>
      <c r="C463" s="34" t="s">
        <v>458</v>
      </c>
      <c r="D463" s="34" t="s">
        <v>1530</v>
      </c>
      <c r="E463" s="34">
        <v>1</v>
      </c>
      <c r="F463" s="34">
        <v>15</v>
      </c>
      <c r="G463" s="34" t="s">
        <v>458</v>
      </c>
      <c r="H463" s="34" t="s">
        <v>1531</v>
      </c>
      <c r="I463" s="34" t="s">
        <v>1530</v>
      </c>
      <c r="J463" s="34" t="s">
        <v>3485</v>
      </c>
      <c r="K463" s="34" t="s">
        <v>3486</v>
      </c>
      <c r="L463" s="34">
        <v>2017</v>
      </c>
      <c r="N463" s="34" t="s">
        <v>1766</v>
      </c>
      <c r="O463" s="34" t="s">
        <v>1791</v>
      </c>
      <c r="P463" s="34">
        <v>3</v>
      </c>
      <c r="Q463" s="34" t="s">
        <v>1798</v>
      </c>
      <c r="R463" s="34" t="s">
        <v>465</v>
      </c>
      <c r="T463" s="34" t="s">
        <v>1532</v>
      </c>
      <c r="U463" s="34" t="s">
        <v>1839</v>
      </c>
      <c r="V463" s="36" t="str">
        <f>IF(Last_Validations[[#This Row],[Country: Year]]=VLOOKUP(Last_Validations[[#This Row],[Country]],First_Validations[[Country]:[FirstValidation.Country: Year]],4,FALSE),"First","Second / Last")</f>
        <v>First</v>
      </c>
    </row>
    <row r="464" spans="2:22">
      <c r="B464" s="34" t="s">
        <v>2431</v>
      </c>
      <c r="C464" s="34" t="s">
        <v>458</v>
      </c>
      <c r="D464" s="34" t="s">
        <v>1530</v>
      </c>
      <c r="E464" s="34">
        <v>1</v>
      </c>
      <c r="F464" s="34">
        <v>15</v>
      </c>
      <c r="G464" s="34" t="s">
        <v>458</v>
      </c>
      <c r="H464" s="34" t="s">
        <v>1531</v>
      </c>
      <c r="I464" s="34" t="s">
        <v>1530</v>
      </c>
      <c r="J464" s="34" t="s">
        <v>3485</v>
      </c>
      <c r="K464" s="34" t="s">
        <v>3486</v>
      </c>
      <c r="L464" s="34">
        <v>2017</v>
      </c>
      <c r="N464" s="34" t="s">
        <v>1766</v>
      </c>
      <c r="O464" s="34" t="s">
        <v>1790</v>
      </c>
      <c r="P464" s="34">
        <v>4</v>
      </c>
      <c r="Q464" s="34" t="s">
        <v>1767</v>
      </c>
      <c r="R464" s="34" t="s">
        <v>464</v>
      </c>
      <c r="T464" s="34" t="s">
        <v>1532</v>
      </c>
      <c r="U464" s="34" t="s">
        <v>1839</v>
      </c>
      <c r="V464" s="36" t="str">
        <f>IF(Last_Validations[[#This Row],[Country: Year]]=VLOOKUP(Last_Validations[[#This Row],[Country]],First_Validations[[Country]:[FirstValidation.Country: Year]],4,FALSE),"First","Second / Last")</f>
        <v>First</v>
      </c>
    </row>
    <row r="465" spans="2:22">
      <c r="B465" s="34" t="s">
        <v>2432</v>
      </c>
      <c r="C465" s="34" t="s">
        <v>458</v>
      </c>
      <c r="D465" s="34" t="s">
        <v>1530</v>
      </c>
      <c r="E465" s="34">
        <v>1</v>
      </c>
      <c r="F465" s="34">
        <v>15</v>
      </c>
      <c r="G465" s="34" t="s">
        <v>458</v>
      </c>
      <c r="H465" s="34" t="s">
        <v>1531</v>
      </c>
      <c r="I465" s="34" t="s">
        <v>1530</v>
      </c>
      <c r="J465" s="34" t="s">
        <v>3485</v>
      </c>
      <c r="K465" s="34" t="s">
        <v>3486</v>
      </c>
      <c r="L465" s="34">
        <v>2017</v>
      </c>
      <c r="N465" s="34" t="s">
        <v>1766</v>
      </c>
      <c r="O465" s="34" t="s">
        <v>1793</v>
      </c>
      <c r="P465" s="34">
        <v>3</v>
      </c>
      <c r="Q465" s="34" t="s">
        <v>1798</v>
      </c>
      <c r="R465" s="34" t="s">
        <v>467</v>
      </c>
      <c r="T465" s="34" t="s">
        <v>1532</v>
      </c>
      <c r="U465" s="34" t="s">
        <v>1839</v>
      </c>
      <c r="V465" s="36" t="str">
        <f>IF(Last_Validations[[#This Row],[Country: Year]]=VLOOKUP(Last_Validations[[#This Row],[Country]],First_Validations[[Country]:[FirstValidation.Country: Year]],4,FALSE),"First","Second / Last")</f>
        <v>First</v>
      </c>
    </row>
    <row r="466" spans="2:22">
      <c r="B466" s="34" t="s">
        <v>2433</v>
      </c>
      <c r="C466" s="34" t="s">
        <v>458</v>
      </c>
      <c r="D466" s="34" t="s">
        <v>1530</v>
      </c>
      <c r="E466" s="34">
        <v>1</v>
      </c>
      <c r="F466" s="34">
        <v>15</v>
      </c>
      <c r="G466" s="34" t="s">
        <v>458</v>
      </c>
      <c r="H466" s="34" t="s">
        <v>1531</v>
      </c>
      <c r="I466" s="34" t="s">
        <v>1530</v>
      </c>
      <c r="J466" s="34" t="s">
        <v>3485</v>
      </c>
      <c r="K466" s="34" t="s">
        <v>3486</v>
      </c>
      <c r="L466" s="34">
        <v>2017</v>
      </c>
      <c r="N466" s="34" t="s">
        <v>1766</v>
      </c>
      <c r="O466" s="34" t="s">
        <v>1792</v>
      </c>
      <c r="P466" s="34">
        <v>3</v>
      </c>
      <c r="Q466" s="34" t="s">
        <v>1798</v>
      </c>
      <c r="R466" s="34" t="s">
        <v>466</v>
      </c>
      <c r="T466" s="34" t="s">
        <v>1532</v>
      </c>
      <c r="U466" s="34" t="s">
        <v>1839</v>
      </c>
      <c r="V466" s="36" t="str">
        <f>IF(Last_Validations[[#This Row],[Country: Year]]=VLOOKUP(Last_Validations[[#This Row],[Country]],First_Validations[[Country]:[FirstValidation.Country: Year]],4,FALSE),"First","Second / Last")</f>
        <v>First</v>
      </c>
    </row>
    <row r="467" spans="2:22">
      <c r="B467" s="34" t="s">
        <v>2434</v>
      </c>
      <c r="C467" s="34" t="s">
        <v>458</v>
      </c>
      <c r="D467" s="34" t="s">
        <v>1530</v>
      </c>
      <c r="E467" s="34">
        <v>1</v>
      </c>
      <c r="F467" s="34">
        <v>15</v>
      </c>
      <c r="G467" s="34" t="s">
        <v>458</v>
      </c>
      <c r="H467" s="34" t="s">
        <v>1531</v>
      </c>
      <c r="I467" s="34" t="s">
        <v>1530</v>
      </c>
      <c r="J467" s="34" t="s">
        <v>3485</v>
      </c>
      <c r="K467" s="34" t="s">
        <v>3486</v>
      </c>
      <c r="L467" s="34">
        <v>2017</v>
      </c>
      <c r="N467" s="34" t="s">
        <v>1766</v>
      </c>
      <c r="O467" s="34" t="s">
        <v>1787</v>
      </c>
      <c r="P467" s="34">
        <v>3</v>
      </c>
      <c r="Q467" s="34" t="s">
        <v>1798</v>
      </c>
      <c r="R467" s="34" t="s">
        <v>461</v>
      </c>
      <c r="T467" s="34" t="s">
        <v>1532</v>
      </c>
      <c r="U467" s="34" t="s">
        <v>1839</v>
      </c>
      <c r="V467" s="36" t="str">
        <f>IF(Last_Validations[[#This Row],[Country: Year]]=VLOOKUP(Last_Validations[[#This Row],[Country]],First_Validations[[Country]:[FirstValidation.Country: Year]],4,FALSE),"First","Second / Last")</f>
        <v>First</v>
      </c>
    </row>
    <row r="468" spans="2:22">
      <c r="B468" s="34" t="s">
        <v>2435</v>
      </c>
      <c r="C468" s="34" t="s">
        <v>458</v>
      </c>
      <c r="D468" s="34" t="s">
        <v>1530</v>
      </c>
      <c r="E468" s="34">
        <v>1</v>
      </c>
      <c r="F468" s="34">
        <v>15</v>
      </c>
      <c r="G468" s="34" t="s">
        <v>458</v>
      </c>
      <c r="H468" s="34" t="s">
        <v>1531</v>
      </c>
      <c r="I468" s="34" t="s">
        <v>1530</v>
      </c>
      <c r="J468" s="34" t="s">
        <v>3485</v>
      </c>
      <c r="K468" s="34" t="s">
        <v>3486</v>
      </c>
      <c r="L468" s="34">
        <v>2017</v>
      </c>
      <c r="N468" s="34" t="s">
        <v>1766</v>
      </c>
      <c r="O468" s="34" t="s">
        <v>1784</v>
      </c>
      <c r="P468" s="34">
        <v>3</v>
      </c>
      <c r="Q468" s="34" t="s">
        <v>1798</v>
      </c>
      <c r="R468" s="34" t="s">
        <v>460</v>
      </c>
      <c r="T468" s="34" t="s">
        <v>1532</v>
      </c>
      <c r="U468" s="34" t="s">
        <v>1839</v>
      </c>
      <c r="V468" s="36" t="str">
        <f>IF(Last_Validations[[#This Row],[Country: Year]]=VLOOKUP(Last_Validations[[#This Row],[Country]],First_Validations[[Country]:[FirstValidation.Country: Year]],4,FALSE),"First","Second / Last")</f>
        <v>First</v>
      </c>
    </row>
    <row r="469" spans="2:22">
      <c r="B469" s="34" t="s">
        <v>2436</v>
      </c>
      <c r="C469" s="34" t="s">
        <v>458</v>
      </c>
      <c r="D469" s="34" t="s">
        <v>1530</v>
      </c>
      <c r="E469" s="34">
        <v>1</v>
      </c>
      <c r="F469" s="34">
        <v>15</v>
      </c>
      <c r="G469" s="34" t="s">
        <v>458</v>
      </c>
      <c r="H469" s="34" t="s">
        <v>1531</v>
      </c>
      <c r="I469" s="34" t="s">
        <v>1530</v>
      </c>
      <c r="J469" s="34" t="s">
        <v>3485</v>
      </c>
      <c r="K469" s="34" t="s">
        <v>3486</v>
      </c>
      <c r="L469" s="34">
        <v>2017</v>
      </c>
      <c r="N469" s="34" t="s">
        <v>1766</v>
      </c>
      <c r="O469" s="34" t="s">
        <v>1789</v>
      </c>
      <c r="P469" s="34">
        <v>3</v>
      </c>
      <c r="Q469" s="34" t="s">
        <v>1798</v>
      </c>
      <c r="R469" s="34" t="s">
        <v>463</v>
      </c>
      <c r="T469" s="34" t="s">
        <v>1532</v>
      </c>
      <c r="U469" s="34" t="s">
        <v>1839</v>
      </c>
      <c r="V469" s="36" t="str">
        <f>IF(Last_Validations[[#This Row],[Country: Year]]=VLOOKUP(Last_Validations[[#This Row],[Country]],First_Validations[[Country]:[FirstValidation.Country: Year]],4,FALSE),"First","Second / Last")</f>
        <v>First</v>
      </c>
    </row>
    <row r="470" spans="2:22">
      <c r="B470" s="34" t="s">
        <v>2437</v>
      </c>
      <c r="C470" s="34" t="s">
        <v>458</v>
      </c>
      <c r="D470" s="34" t="s">
        <v>1530</v>
      </c>
      <c r="E470" s="34">
        <v>1</v>
      </c>
      <c r="F470" s="34">
        <v>15</v>
      </c>
      <c r="G470" s="34" t="s">
        <v>458</v>
      </c>
      <c r="H470" s="34" t="s">
        <v>1531</v>
      </c>
      <c r="I470" s="34" t="s">
        <v>1530</v>
      </c>
      <c r="J470" s="34" t="s">
        <v>3485</v>
      </c>
      <c r="K470" s="34" t="s">
        <v>3486</v>
      </c>
      <c r="L470" s="34">
        <v>2017</v>
      </c>
      <c r="N470" s="34" t="s">
        <v>1766</v>
      </c>
      <c r="O470" s="34" t="s">
        <v>1788</v>
      </c>
      <c r="P470" s="34">
        <v>5</v>
      </c>
      <c r="Q470" s="34" t="s">
        <v>1768</v>
      </c>
      <c r="R470" s="34" t="s">
        <v>462</v>
      </c>
      <c r="T470" s="34" t="s">
        <v>1532</v>
      </c>
      <c r="U470" s="34" t="s">
        <v>1839</v>
      </c>
      <c r="V470" s="36" t="str">
        <f>IF(Last_Validations[[#This Row],[Country: Year]]=VLOOKUP(Last_Validations[[#This Row],[Country]],First_Validations[[Country]:[FirstValidation.Country: Year]],4,FALSE),"First","Second / Last")</f>
        <v>First</v>
      </c>
    </row>
    <row r="471" spans="2:22">
      <c r="B471" s="34" t="s">
        <v>2440</v>
      </c>
      <c r="C471" s="34" t="s">
        <v>458</v>
      </c>
      <c r="D471" s="34" t="s">
        <v>1530</v>
      </c>
      <c r="E471" s="34">
        <v>1</v>
      </c>
      <c r="F471" s="34">
        <v>15</v>
      </c>
      <c r="G471" s="34" t="s">
        <v>458</v>
      </c>
      <c r="H471" s="34" t="s">
        <v>1531</v>
      </c>
      <c r="I471" s="34" t="s">
        <v>1530</v>
      </c>
      <c r="J471" s="34" t="s">
        <v>3485</v>
      </c>
      <c r="K471" s="34" t="s">
        <v>3486</v>
      </c>
      <c r="L471" s="34">
        <v>2017</v>
      </c>
      <c r="N471" s="34" t="s">
        <v>1766</v>
      </c>
      <c r="O471" s="34" t="s">
        <v>1801</v>
      </c>
      <c r="P471" s="34">
        <v>5</v>
      </c>
      <c r="Q471" s="34" t="s">
        <v>1768</v>
      </c>
      <c r="R471" s="34" t="s">
        <v>473</v>
      </c>
      <c r="T471" s="34" t="s">
        <v>1532</v>
      </c>
      <c r="U471" s="34" t="s">
        <v>1839</v>
      </c>
      <c r="V471" s="36" t="str">
        <f>IF(Last_Validations[[#This Row],[Country: Year]]=VLOOKUP(Last_Validations[[#This Row],[Country]],First_Validations[[Country]:[FirstValidation.Country: Year]],4,FALSE),"First","Second / Last")</f>
        <v>First</v>
      </c>
    </row>
    <row r="472" spans="2:22">
      <c r="B472" s="34" t="s">
        <v>2445</v>
      </c>
      <c r="C472" s="34" t="s">
        <v>458</v>
      </c>
      <c r="D472" s="34" t="s">
        <v>1530</v>
      </c>
      <c r="E472" s="34">
        <v>1</v>
      </c>
      <c r="F472" s="34">
        <v>15</v>
      </c>
      <c r="G472" s="34" t="s">
        <v>458</v>
      </c>
      <c r="H472" s="34" t="s">
        <v>1531</v>
      </c>
      <c r="I472" s="34" t="s">
        <v>1530</v>
      </c>
      <c r="J472" s="34" t="s">
        <v>3485</v>
      </c>
      <c r="K472" s="34" t="s">
        <v>3486</v>
      </c>
      <c r="L472" s="34">
        <v>2017</v>
      </c>
      <c r="N472" s="34" t="s">
        <v>1766</v>
      </c>
      <c r="O472" s="34" t="s">
        <v>1800</v>
      </c>
      <c r="P472" s="34">
        <v>4</v>
      </c>
      <c r="Q472" s="34" t="s">
        <v>1767</v>
      </c>
      <c r="R472" s="34" t="s">
        <v>472</v>
      </c>
      <c r="T472" s="34" t="s">
        <v>1532</v>
      </c>
      <c r="U472" s="34" t="s">
        <v>1839</v>
      </c>
      <c r="V472" s="36" t="str">
        <f>IF(Last_Validations[[#This Row],[Country: Year]]=VLOOKUP(Last_Validations[[#This Row],[Country]],First_Validations[[Country]:[FirstValidation.Country: Year]],4,FALSE),"First","Second / Last")</f>
        <v>First</v>
      </c>
    </row>
    <row r="473" spans="2:22">
      <c r="B473" s="34" t="s">
        <v>2442</v>
      </c>
      <c r="C473" s="34" t="s">
        <v>458</v>
      </c>
      <c r="D473" s="34" t="s">
        <v>1530</v>
      </c>
      <c r="E473" s="34">
        <v>1</v>
      </c>
      <c r="F473" s="34">
        <v>15</v>
      </c>
      <c r="G473" s="34" t="s">
        <v>458</v>
      </c>
      <c r="H473" s="34" t="s">
        <v>1531</v>
      </c>
      <c r="I473" s="34" t="s">
        <v>1530</v>
      </c>
      <c r="J473" s="34" t="s">
        <v>3485</v>
      </c>
      <c r="K473" s="34" t="s">
        <v>3486</v>
      </c>
      <c r="L473" s="34">
        <v>2017</v>
      </c>
      <c r="N473" s="34" t="s">
        <v>1766</v>
      </c>
      <c r="O473" s="34" t="s">
        <v>1803</v>
      </c>
      <c r="P473" s="34">
        <v>6</v>
      </c>
      <c r="Q473" s="34" t="s">
        <v>1817</v>
      </c>
      <c r="R473" s="34" t="s">
        <v>475</v>
      </c>
      <c r="T473" s="34" t="s">
        <v>1532</v>
      </c>
      <c r="U473" s="34" t="s">
        <v>1839</v>
      </c>
      <c r="V473" s="36" t="str">
        <f>IF(Last_Validations[[#This Row],[Country: Year]]=VLOOKUP(Last_Validations[[#This Row],[Country]],First_Validations[[Country]:[FirstValidation.Country: Year]],4,FALSE),"First","Second / Last")</f>
        <v>First</v>
      </c>
    </row>
    <row r="474" spans="2:22">
      <c r="B474" s="34" t="s">
        <v>2439</v>
      </c>
      <c r="C474" s="34" t="s">
        <v>458</v>
      </c>
      <c r="D474" s="34" t="s">
        <v>1530</v>
      </c>
      <c r="E474" s="34">
        <v>1</v>
      </c>
      <c r="F474" s="34">
        <v>15</v>
      </c>
      <c r="G474" s="34" t="s">
        <v>458</v>
      </c>
      <c r="H474" s="34" t="s">
        <v>1531</v>
      </c>
      <c r="I474" s="34" t="s">
        <v>1530</v>
      </c>
      <c r="J474" s="34" t="s">
        <v>3485</v>
      </c>
      <c r="K474" s="34" t="s">
        <v>3486</v>
      </c>
      <c r="L474" s="34">
        <v>2017</v>
      </c>
      <c r="N474" s="34" t="s">
        <v>1766</v>
      </c>
      <c r="O474" s="34" t="s">
        <v>1802</v>
      </c>
      <c r="P474" s="34">
        <v>3</v>
      </c>
      <c r="Q474" s="34" t="s">
        <v>1798</v>
      </c>
      <c r="R474" s="34" t="s">
        <v>474</v>
      </c>
      <c r="T474" s="34" t="s">
        <v>1532</v>
      </c>
      <c r="U474" s="34" t="s">
        <v>1839</v>
      </c>
      <c r="V474" s="36" t="str">
        <f>IF(Last_Validations[[#This Row],[Country: Year]]=VLOOKUP(Last_Validations[[#This Row],[Country]],First_Validations[[Country]:[FirstValidation.Country: Year]],4,FALSE),"First","Second / Last")</f>
        <v>First</v>
      </c>
    </row>
    <row r="475" spans="2:22">
      <c r="B475" s="34" t="s">
        <v>2444</v>
      </c>
      <c r="C475" s="34" t="s">
        <v>458</v>
      </c>
      <c r="D475" s="34" t="s">
        <v>1530</v>
      </c>
      <c r="E475" s="34">
        <v>1</v>
      </c>
      <c r="F475" s="34">
        <v>15</v>
      </c>
      <c r="G475" s="34" t="s">
        <v>458</v>
      </c>
      <c r="H475" s="34" t="s">
        <v>1531</v>
      </c>
      <c r="I475" s="34" t="s">
        <v>1530</v>
      </c>
      <c r="J475" s="34" t="s">
        <v>3485</v>
      </c>
      <c r="K475" s="34" t="s">
        <v>3486</v>
      </c>
      <c r="L475" s="34">
        <v>2017</v>
      </c>
      <c r="N475" s="34" t="s">
        <v>1766</v>
      </c>
      <c r="O475" s="34" t="s">
        <v>1795</v>
      </c>
      <c r="P475" s="34">
        <v>1</v>
      </c>
      <c r="Q475" s="34" t="s">
        <v>1796</v>
      </c>
      <c r="R475" s="34" t="s">
        <v>469</v>
      </c>
      <c r="T475" s="34" t="s">
        <v>1532</v>
      </c>
      <c r="U475" s="34" t="s">
        <v>1839</v>
      </c>
      <c r="V475" s="36" t="str">
        <f>IF(Last_Validations[[#This Row],[Country: Year]]=VLOOKUP(Last_Validations[[#This Row],[Country]],First_Validations[[Country]:[FirstValidation.Country: Year]],4,FALSE),"First","Second / Last")</f>
        <v>First</v>
      </c>
    </row>
    <row r="476" spans="2:22">
      <c r="B476" s="34" t="s">
        <v>2438</v>
      </c>
      <c r="C476" s="34" t="s">
        <v>458</v>
      </c>
      <c r="D476" s="34" t="s">
        <v>1530</v>
      </c>
      <c r="E476" s="34">
        <v>1</v>
      </c>
      <c r="F476" s="34">
        <v>15</v>
      </c>
      <c r="G476" s="34" t="s">
        <v>458</v>
      </c>
      <c r="H476" s="34" t="s">
        <v>1531</v>
      </c>
      <c r="I476" s="34" t="s">
        <v>1530</v>
      </c>
      <c r="J476" s="34" t="s">
        <v>3485</v>
      </c>
      <c r="K476" s="34" t="s">
        <v>3486</v>
      </c>
      <c r="L476" s="34">
        <v>2017</v>
      </c>
      <c r="N476" s="34" t="s">
        <v>1766</v>
      </c>
      <c r="O476" s="34" t="s">
        <v>1794</v>
      </c>
      <c r="P476" s="34">
        <v>3</v>
      </c>
      <c r="Q476" s="34" t="s">
        <v>1798</v>
      </c>
      <c r="R476" s="34" t="s">
        <v>468</v>
      </c>
      <c r="T476" s="34" t="s">
        <v>1532</v>
      </c>
      <c r="U476" s="34" t="s">
        <v>1839</v>
      </c>
      <c r="V476" s="36" t="str">
        <f>IF(Last_Validations[[#This Row],[Country: Year]]=VLOOKUP(Last_Validations[[#This Row],[Country]],First_Validations[[Country]:[FirstValidation.Country: Year]],4,FALSE),"First","Second / Last")</f>
        <v>First</v>
      </c>
    </row>
    <row r="477" spans="2:22">
      <c r="B477" s="34" t="s">
        <v>2446</v>
      </c>
      <c r="C477" s="34" t="s">
        <v>458</v>
      </c>
      <c r="D477" s="34" t="s">
        <v>1530</v>
      </c>
      <c r="E477" s="34">
        <v>1</v>
      </c>
      <c r="F477" s="34">
        <v>15</v>
      </c>
      <c r="G477" s="34" t="s">
        <v>458</v>
      </c>
      <c r="H477" s="34" t="s">
        <v>1531</v>
      </c>
      <c r="I477" s="34" t="s">
        <v>1530</v>
      </c>
      <c r="J477" s="34" t="s">
        <v>3485</v>
      </c>
      <c r="K477" s="34" t="s">
        <v>3486</v>
      </c>
      <c r="L477" s="34">
        <v>2017</v>
      </c>
      <c r="N477" s="34" t="s">
        <v>1766</v>
      </c>
      <c r="O477" s="34" t="s">
        <v>1799</v>
      </c>
      <c r="P477" s="34">
        <v>5</v>
      </c>
      <c r="Q477" s="34" t="s">
        <v>1768</v>
      </c>
      <c r="R477" s="34" t="s">
        <v>471</v>
      </c>
      <c r="T477" s="34" t="s">
        <v>1532</v>
      </c>
      <c r="U477" s="34" t="s">
        <v>1839</v>
      </c>
      <c r="V477" s="36" t="str">
        <f>IF(Last_Validations[[#This Row],[Country: Year]]=VLOOKUP(Last_Validations[[#This Row],[Country]],First_Validations[[Country]:[FirstValidation.Country: Year]],4,FALSE),"First","Second / Last")</f>
        <v>First</v>
      </c>
    </row>
    <row r="478" spans="2:22">
      <c r="B478" s="34" t="s">
        <v>2443</v>
      </c>
      <c r="C478" s="34" t="s">
        <v>458</v>
      </c>
      <c r="D478" s="34" t="s">
        <v>1530</v>
      </c>
      <c r="E478" s="34">
        <v>1</v>
      </c>
      <c r="F478" s="34">
        <v>15</v>
      </c>
      <c r="G478" s="34" t="s">
        <v>458</v>
      </c>
      <c r="H478" s="34" t="s">
        <v>1531</v>
      </c>
      <c r="I478" s="34" t="s">
        <v>1530</v>
      </c>
      <c r="J478" s="34" t="s">
        <v>3485</v>
      </c>
      <c r="K478" s="34" t="s">
        <v>3486</v>
      </c>
      <c r="L478" s="34">
        <v>2017</v>
      </c>
      <c r="N478" s="34" t="s">
        <v>1766</v>
      </c>
      <c r="O478" s="34" t="s">
        <v>1797</v>
      </c>
      <c r="P478" s="34">
        <v>3</v>
      </c>
      <c r="Q478" s="34" t="s">
        <v>1798</v>
      </c>
      <c r="R478" s="34" t="s">
        <v>470</v>
      </c>
      <c r="T478" s="34" t="s">
        <v>1532</v>
      </c>
      <c r="U478" s="34" t="s">
        <v>1839</v>
      </c>
      <c r="V478" s="36" t="str">
        <f>IF(Last_Validations[[#This Row],[Country: Year]]=VLOOKUP(Last_Validations[[#This Row],[Country]],First_Validations[[Country]:[FirstValidation.Country: Year]],4,FALSE),"First","Second / Last")</f>
        <v>First</v>
      </c>
    </row>
    <row r="479" spans="2:22">
      <c r="B479" s="34" t="s">
        <v>2451</v>
      </c>
      <c r="C479" s="34" t="s">
        <v>664</v>
      </c>
      <c r="D479" s="34" t="s">
        <v>1538</v>
      </c>
      <c r="E479" s="34">
        <v>1</v>
      </c>
      <c r="F479" s="34">
        <v>21</v>
      </c>
      <c r="G479" s="34" t="s">
        <v>664</v>
      </c>
      <c r="H479" s="34" t="s">
        <v>1539</v>
      </c>
      <c r="I479" s="34" t="s">
        <v>1538</v>
      </c>
      <c r="J479" s="34" t="s">
        <v>665</v>
      </c>
      <c r="K479" s="34" t="s">
        <v>666</v>
      </c>
      <c r="L479" s="34">
        <v>2017</v>
      </c>
      <c r="M479" s="34">
        <v>2017</v>
      </c>
      <c r="N479" s="34" t="s">
        <v>1767</v>
      </c>
      <c r="O479" s="34" t="s">
        <v>1807</v>
      </c>
      <c r="P479" s="34">
        <v>0</v>
      </c>
      <c r="Q479" s="34" t="s">
        <v>4</v>
      </c>
      <c r="R479" s="34" t="s">
        <v>687</v>
      </c>
      <c r="S479" s="34" t="s">
        <v>1846</v>
      </c>
      <c r="T479" s="34" t="s">
        <v>1540</v>
      </c>
      <c r="U479" s="34" t="s">
        <v>1847</v>
      </c>
      <c r="V479" s="36" t="str">
        <f>IF(Last_Validations[[#This Row],[Country: Year]]=VLOOKUP(Last_Validations[[#This Row],[Country]],First_Validations[[Country]:[FirstValidation.Country: Year]],4,FALSE),"First","Second / Last")</f>
        <v>First</v>
      </c>
    </row>
    <row r="480" spans="2:22">
      <c r="B480" s="34" t="s">
        <v>2452</v>
      </c>
      <c r="C480" s="34" t="s">
        <v>664</v>
      </c>
      <c r="D480" s="34" t="s">
        <v>1538</v>
      </c>
      <c r="E480" s="34">
        <v>1</v>
      </c>
      <c r="F480" s="34">
        <v>21</v>
      </c>
      <c r="G480" s="34" t="s">
        <v>664</v>
      </c>
      <c r="H480" s="34" t="s">
        <v>1539</v>
      </c>
      <c r="I480" s="34" t="s">
        <v>1538</v>
      </c>
      <c r="J480" s="34" t="s">
        <v>665</v>
      </c>
      <c r="K480" s="34" t="s">
        <v>666</v>
      </c>
      <c r="L480" s="34">
        <v>2017</v>
      </c>
      <c r="M480" s="34">
        <v>2017</v>
      </c>
      <c r="N480" s="34" t="s">
        <v>1767</v>
      </c>
      <c r="O480" s="34" t="s">
        <v>1806</v>
      </c>
      <c r="P480" s="34">
        <v>5</v>
      </c>
      <c r="Q480" s="34" t="s">
        <v>1768</v>
      </c>
      <c r="R480" s="34" t="s">
        <v>686</v>
      </c>
      <c r="S480" s="34" t="s">
        <v>1846</v>
      </c>
      <c r="T480" s="34" t="s">
        <v>1540</v>
      </c>
      <c r="U480" s="34" t="s">
        <v>1847</v>
      </c>
      <c r="V480" s="36" t="str">
        <f>IF(Last_Validations[[#This Row],[Country: Year]]=VLOOKUP(Last_Validations[[#This Row],[Country]],First_Validations[[Country]:[FirstValidation.Country: Year]],4,FALSE),"First","Second / Last")</f>
        <v>First</v>
      </c>
    </row>
    <row r="481" spans="2:22">
      <c r="B481" s="34" t="s">
        <v>2453</v>
      </c>
      <c r="C481" s="34" t="s">
        <v>664</v>
      </c>
      <c r="D481" s="34" t="s">
        <v>1538</v>
      </c>
      <c r="E481" s="34">
        <v>1</v>
      </c>
      <c r="F481" s="34">
        <v>21</v>
      </c>
      <c r="G481" s="34" t="s">
        <v>664</v>
      </c>
      <c r="H481" s="34" t="s">
        <v>1539</v>
      </c>
      <c r="I481" s="34" t="s">
        <v>1538</v>
      </c>
      <c r="J481" s="34" t="s">
        <v>665</v>
      </c>
      <c r="K481" s="34" t="s">
        <v>666</v>
      </c>
      <c r="L481" s="34">
        <v>2017</v>
      </c>
      <c r="M481" s="34">
        <v>2017</v>
      </c>
      <c r="N481" s="34" t="s">
        <v>1767</v>
      </c>
      <c r="O481" s="34" t="s">
        <v>1809</v>
      </c>
      <c r="P481" s="34">
        <v>6</v>
      </c>
      <c r="Q481" s="34" t="s">
        <v>1817</v>
      </c>
      <c r="R481" s="34" t="s">
        <v>689</v>
      </c>
      <c r="S481" s="34" t="s">
        <v>1846</v>
      </c>
      <c r="T481" s="34" t="s">
        <v>1540</v>
      </c>
      <c r="U481" s="34" t="s">
        <v>1847</v>
      </c>
      <c r="V481" s="36" t="str">
        <f>IF(Last_Validations[[#This Row],[Country: Year]]=VLOOKUP(Last_Validations[[#This Row],[Country]],First_Validations[[Country]:[FirstValidation.Country: Year]],4,FALSE),"First","Second / Last")</f>
        <v>First</v>
      </c>
    </row>
    <row r="482" spans="2:22">
      <c r="B482" s="34" t="s">
        <v>2454</v>
      </c>
      <c r="C482" s="34" t="s">
        <v>664</v>
      </c>
      <c r="D482" s="34" t="s">
        <v>1538</v>
      </c>
      <c r="E482" s="34">
        <v>1</v>
      </c>
      <c r="F482" s="34">
        <v>21</v>
      </c>
      <c r="G482" s="34" t="s">
        <v>664</v>
      </c>
      <c r="H482" s="34" t="s">
        <v>1539</v>
      </c>
      <c r="I482" s="34" t="s">
        <v>1538</v>
      </c>
      <c r="J482" s="34" t="s">
        <v>665</v>
      </c>
      <c r="K482" s="34" t="s">
        <v>666</v>
      </c>
      <c r="L482" s="34">
        <v>2017</v>
      </c>
      <c r="M482" s="34">
        <v>2017</v>
      </c>
      <c r="N482" s="34" t="s">
        <v>1767</v>
      </c>
      <c r="O482" s="34" t="s">
        <v>1808</v>
      </c>
      <c r="P482" s="34">
        <v>5</v>
      </c>
      <c r="Q482" s="34" t="s">
        <v>1768</v>
      </c>
      <c r="R482" s="34" t="s">
        <v>688</v>
      </c>
      <c r="S482" s="34" t="s">
        <v>1846</v>
      </c>
      <c r="T482" s="34" t="s">
        <v>1540</v>
      </c>
      <c r="U482" s="34" t="s">
        <v>1847</v>
      </c>
      <c r="V482" s="36" t="str">
        <f>IF(Last_Validations[[#This Row],[Country: Year]]=VLOOKUP(Last_Validations[[#This Row],[Country]],First_Validations[[Country]:[FirstValidation.Country: Year]],4,FALSE),"First","Second / Last")</f>
        <v>First</v>
      </c>
    </row>
    <row r="483" spans="2:22">
      <c r="B483" s="34" t="s">
        <v>2473</v>
      </c>
      <c r="C483" s="34" t="s">
        <v>664</v>
      </c>
      <c r="D483" s="34" t="s">
        <v>1538</v>
      </c>
      <c r="E483" s="34">
        <v>1</v>
      </c>
      <c r="F483" s="34">
        <v>21</v>
      </c>
      <c r="G483" s="34" t="s">
        <v>664</v>
      </c>
      <c r="H483" s="34" t="s">
        <v>1539</v>
      </c>
      <c r="I483" s="34" t="s">
        <v>1538</v>
      </c>
      <c r="J483" s="34" t="s">
        <v>665</v>
      </c>
      <c r="K483" s="34" t="s">
        <v>666</v>
      </c>
      <c r="L483" s="34">
        <v>2017</v>
      </c>
      <c r="M483" s="34">
        <v>2017</v>
      </c>
      <c r="N483" s="34" t="s">
        <v>1767</v>
      </c>
      <c r="O483" s="34" t="s">
        <v>1803</v>
      </c>
      <c r="P483" s="34">
        <v>5</v>
      </c>
      <c r="Q483" s="34" t="s">
        <v>1768</v>
      </c>
      <c r="R483" s="34" t="s">
        <v>683</v>
      </c>
      <c r="S483" s="34" t="s">
        <v>1846</v>
      </c>
      <c r="T483" s="34" t="s">
        <v>1540</v>
      </c>
      <c r="U483" s="34" t="s">
        <v>1847</v>
      </c>
      <c r="V483" s="36" t="str">
        <f>IF(Last_Validations[[#This Row],[Country: Year]]=VLOOKUP(Last_Validations[[#This Row],[Country]],First_Validations[[Country]:[FirstValidation.Country: Year]],4,FALSE),"First","Second / Last")</f>
        <v>First</v>
      </c>
    </row>
    <row r="484" spans="2:22">
      <c r="B484" s="34" t="s">
        <v>2457</v>
      </c>
      <c r="C484" s="34" t="s">
        <v>664</v>
      </c>
      <c r="D484" s="34" t="s">
        <v>1538</v>
      </c>
      <c r="E484" s="34">
        <v>1</v>
      </c>
      <c r="F484" s="34">
        <v>21</v>
      </c>
      <c r="G484" s="34" t="s">
        <v>664</v>
      </c>
      <c r="H484" s="34" t="s">
        <v>1539</v>
      </c>
      <c r="I484" s="34" t="s">
        <v>1538</v>
      </c>
      <c r="J484" s="34" t="s">
        <v>665</v>
      </c>
      <c r="K484" s="34" t="s">
        <v>666</v>
      </c>
      <c r="L484" s="34">
        <v>2017</v>
      </c>
      <c r="M484" s="34">
        <v>2017</v>
      </c>
      <c r="N484" s="34" t="s">
        <v>1767</v>
      </c>
      <c r="O484" s="34" t="s">
        <v>1820</v>
      </c>
      <c r="P484" s="34">
        <v>5</v>
      </c>
      <c r="Q484" s="34" t="s">
        <v>1768</v>
      </c>
      <c r="R484" s="34" t="s">
        <v>699</v>
      </c>
      <c r="S484" s="34" t="s">
        <v>1846</v>
      </c>
      <c r="T484" s="34" t="s">
        <v>1540</v>
      </c>
      <c r="U484" s="34" t="s">
        <v>1847</v>
      </c>
      <c r="V484" s="36" t="str">
        <f>IF(Last_Validations[[#This Row],[Country: Year]]=VLOOKUP(Last_Validations[[#This Row],[Country]],First_Validations[[Country]:[FirstValidation.Country: Year]],4,FALSE),"First","Second / Last")</f>
        <v>First</v>
      </c>
    </row>
    <row r="485" spans="2:22">
      <c r="B485" s="34" t="s">
        <v>2475</v>
      </c>
      <c r="C485" s="34" t="s">
        <v>664</v>
      </c>
      <c r="D485" s="34" t="s">
        <v>1538</v>
      </c>
      <c r="E485" s="34">
        <v>1</v>
      </c>
      <c r="F485" s="34">
        <v>21</v>
      </c>
      <c r="G485" s="34" t="s">
        <v>664</v>
      </c>
      <c r="H485" s="34" t="s">
        <v>1539</v>
      </c>
      <c r="I485" s="34" t="s">
        <v>1538</v>
      </c>
      <c r="J485" s="34" t="s">
        <v>665</v>
      </c>
      <c r="K485" s="34" t="s">
        <v>666</v>
      </c>
      <c r="L485" s="34">
        <v>2017</v>
      </c>
      <c r="M485" s="34">
        <v>2017</v>
      </c>
      <c r="N485" s="34" t="s">
        <v>1767</v>
      </c>
      <c r="O485" s="34" t="s">
        <v>1805</v>
      </c>
      <c r="P485" s="34">
        <v>4</v>
      </c>
      <c r="Q485" s="34" t="s">
        <v>1767</v>
      </c>
      <c r="R485" s="34" t="s">
        <v>685</v>
      </c>
      <c r="S485" s="34" t="s">
        <v>1846</v>
      </c>
      <c r="T485" s="34" t="s">
        <v>1540</v>
      </c>
      <c r="U485" s="34" t="s">
        <v>1847</v>
      </c>
      <c r="V485" s="36" t="str">
        <f>IF(Last_Validations[[#This Row],[Country: Year]]=VLOOKUP(Last_Validations[[#This Row],[Country]],First_Validations[[Country]:[FirstValidation.Country: Year]],4,FALSE),"First","Second / Last")</f>
        <v>First</v>
      </c>
    </row>
    <row r="486" spans="2:22">
      <c r="B486" s="34" t="s">
        <v>2476</v>
      </c>
      <c r="C486" s="34" t="s">
        <v>664</v>
      </c>
      <c r="D486" s="34" t="s">
        <v>1538</v>
      </c>
      <c r="E486" s="34">
        <v>1</v>
      </c>
      <c r="F486" s="34">
        <v>21</v>
      </c>
      <c r="G486" s="34" t="s">
        <v>664</v>
      </c>
      <c r="H486" s="34" t="s">
        <v>1539</v>
      </c>
      <c r="I486" s="34" t="s">
        <v>1538</v>
      </c>
      <c r="J486" s="34" t="s">
        <v>665</v>
      </c>
      <c r="K486" s="34" t="s">
        <v>666</v>
      </c>
      <c r="L486" s="34">
        <v>2017</v>
      </c>
      <c r="M486" s="34">
        <v>2017</v>
      </c>
      <c r="N486" s="34" t="s">
        <v>1767</v>
      </c>
      <c r="O486" s="34" t="s">
        <v>1804</v>
      </c>
      <c r="P486" s="34">
        <v>4</v>
      </c>
      <c r="Q486" s="34" t="s">
        <v>1767</v>
      </c>
      <c r="R486" s="34" t="s">
        <v>684</v>
      </c>
      <c r="S486" s="34" t="s">
        <v>1846</v>
      </c>
      <c r="T486" s="34" t="s">
        <v>1540</v>
      </c>
      <c r="U486" s="34" t="s">
        <v>1847</v>
      </c>
      <c r="V486" s="36" t="str">
        <f>IF(Last_Validations[[#This Row],[Country: Year]]=VLOOKUP(Last_Validations[[#This Row],[Country]],First_Validations[[Country]:[FirstValidation.Country: Year]],4,FALSE),"First","Second / Last")</f>
        <v>First</v>
      </c>
    </row>
    <row r="487" spans="2:22">
      <c r="B487" s="34" t="s">
        <v>2448</v>
      </c>
      <c r="C487" s="34" t="s">
        <v>664</v>
      </c>
      <c r="D487" s="34" t="s">
        <v>1538</v>
      </c>
      <c r="E487" s="34">
        <v>1</v>
      </c>
      <c r="F487" s="34">
        <v>21</v>
      </c>
      <c r="G487" s="34" t="s">
        <v>664</v>
      </c>
      <c r="H487" s="34" t="s">
        <v>1539</v>
      </c>
      <c r="I487" s="34" t="s">
        <v>1538</v>
      </c>
      <c r="J487" s="34" t="s">
        <v>665</v>
      </c>
      <c r="K487" s="34" t="s">
        <v>666</v>
      </c>
      <c r="L487" s="34">
        <v>2017</v>
      </c>
      <c r="M487" s="34">
        <v>2017</v>
      </c>
      <c r="N487" s="34" t="s">
        <v>1767</v>
      </c>
      <c r="O487" s="34" t="s">
        <v>1810</v>
      </c>
      <c r="P487" s="34">
        <v>4</v>
      </c>
      <c r="Q487" s="34" t="s">
        <v>1767</v>
      </c>
      <c r="R487" s="34" t="s">
        <v>690</v>
      </c>
      <c r="S487" s="34" t="s">
        <v>1846</v>
      </c>
      <c r="T487" s="34" t="s">
        <v>1540</v>
      </c>
      <c r="U487" s="34" t="s">
        <v>1847</v>
      </c>
      <c r="V487" s="36" t="str">
        <f>IF(Last_Validations[[#This Row],[Country: Year]]=VLOOKUP(Last_Validations[[#This Row],[Country]],First_Validations[[Country]:[FirstValidation.Country: Year]],4,FALSE),"First","Second / Last")</f>
        <v>First</v>
      </c>
    </row>
    <row r="488" spans="2:22">
      <c r="B488" s="34" t="s">
        <v>2460</v>
      </c>
      <c r="C488" s="34" t="s">
        <v>664</v>
      </c>
      <c r="D488" s="34" t="s">
        <v>1538</v>
      </c>
      <c r="E488" s="34">
        <v>1</v>
      </c>
      <c r="F488" s="34">
        <v>21</v>
      </c>
      <c r="G488" s="34" t="s">
        <v>664</v>
      </c>
      <c r="H488" s="34" t="s">
        <v>1539</v>
      </c>
      <c r="I488" s="34" t="s">
        <v>1538</v>
      </c>
      <c r="J488" s="34" t="s">
        <v>665</v>
      </c>
      <c r="K488" s="34" t="s">
        <v>666</v>
      </c>
      <c r="L488" s="34">
        <v>2017</v>
      </c>
      <c r="M488" s="34">
        <v>2017</v>
      </c>
      <c r="N488" s="34" t="s">
        <v>1767</v>
      </c>
      <c r="O488" s="34" t="s">
        <v>1816</v>
      </c>
      <c r="P488" s="34">
        <v>5</v>
      </c>
      <c r="Q488" s="34" t="s">
        <v>1768</v>
      </c>
      <c r="R488" s="34" t="s">
        <v>696</v>
      </c>
      <c r="S488" s="34" t="s">
        <v>1846</v>
      </c>
      <c r="T488" s="34" t="s">
        <v>1540</v>
      </c>
      <c r="U488" s="34" t="s">
        <v>1847</v>
      </c>
      <c r="V488" s="36" t="str">
        <f>IF(Last_Validations[[#This Row],[Country: Year]]=VLOOKUP(Last_Validations[[#This Row],[Country]],First_Validations[[Country]:[FirstValidation.Country: Year]],4,FALSE),"First","Second / Last")</f>
        <v>First</v>
      </c>
    </row>
    <row r="489" spans="2:22">
      <c r="B489" s="34" t="s">
        <v>2461</v>
      </c>
      <c r="C489" s="34" t="s">
        <v>664</v>
      </c>
      <c r="D489" s="34" t="s">
        <v>1538</v>
      </c>
      <c r="E489" s="34">
        <v>1</v>
      </c>
      <c r="F489" s="34">
        <v>21</v>
      </c>
      <c r="G489" s="34" t="s">
        <v>664</v>
      </c>
      <c r="H489" s="34" t="s">
        <v>1539</v>
      </c>
      <c r="I489" s="34" t="s">
        <v>1538</v>
      </c>
      <c r="J489" s="34" t="s">
        <v>665</v>
      </c>
      <c r="K489" s="34" t="s">
        <v>666</v>
      </c>
      <c r="L489" s="34">
        <v>2017</v>
      </c>
      <c r="M489" s="34">
        <v>2017</v>
      </c>
      <c r="N489" s="34" t="s">
        <v>1767</v>
      </c>
      <c r="O489" s="34" t="s">
        <v>1815</v>
      </c>
      <c r="P489" s="34">
        <v>3</v>
      </c>
      <c r="Q489" s="34" t="s">
        <v>1798</v>
      </c>
      <c r="R489" s="34" t="s">
        <v>695</v>
      </c>
      <c r="S489" s="34" t="s">
        <v>1846</v>
      </c>
      <c r="T489" s="34" t="s">
        <v>1540</v>
      </c>
      <c r="U489" s="34" t="s">
        <v>1847</v>
      </c>
      <c r="V489" s="36" t="str">
        <f>IF(Last_Validations[[#This Row],[Country: Year]]=VLOOKUP(Last_Validations[[#This Row],[Country]],First_Validations[[Country]:[FirstValidation.Country: Year]],4,FALSE),"First","Second / Last")</f>
        <v>First</v>
      </c>
    </row>
    <row r="490" spans="2:22">
      <c r="B490" s="34" t="s">
        <v>2462</v>
      </c>
      <c r="C490" s="34" t="s">
        <v>664</v>
      </c>
      <c r="D490" s="34" t="s">
        <v>1538</v>
      </c>
      <c r="E490" s="34">
        <v>1</v>
      </c>
      <c r="F490" s="34">
        <v>21</v>
      </c>
      <c r="G490" s="34" t="s">
        <v>664</v>
      </c>
      <c r="H490" s="34" t="s">
        <v>1539</v>
      </c>
      <c r="I490" s="34" t="s">
        <v>1538</v>
      </c>
      <c r="J490" s="34" t="s">
        <v>665</v>
      </c>
      <c r="K490" s="34" t="s">
        <v>666</v>
      </c>
      <c r="L490" s="34">
        <v>2017</v>
      </c>
      <c r="M490" s="34">
        <v>2017</v>
      </c>
      <c r="N490" s="34" t="s">
        <v>1767</v>
      </c>
      <c r="O490" s="34" t="s">
        <v>1819</v>
      </c>
      <c r="P490" s="34">
        <v>6</v>
      </c>
      <c r="Q490" s="34" t="s">
        <v>1817</v>
      </c>
      <c r="R490" s="34" t="s">
        <v>698</v>
      </c>
      <c r="S490" s="34" t="s">
        <v>1846</v>
      </c>
      <c r="T490" s="34" t="s">
        <v>1540</v>
      </c>
      <c r="U490" s="34" t="s">
        <v>1847</v>
      </c>
      <c r="V490" s="36" t="str">
        <f>IF(Last_Validations[[#This Row],[Country: Year]]=VLOOKUP(Last_Validations[[#This Row],[Country]],First_Validations[[Country]:[FirstValidation.Country: Year]],4,FALSE),"First","Second / Last")</f>
        <v>First</v>
      </c>
    </row>
    <row r="491" spans="2:22">
      <c r="B491" s="34" t="s">
        <v>2463</v>
      </c>
      <c r="C491" s="34" t="s">
        <v>664</v>
      </c>
      <c r="D491" s="34" t="s">
        <v>1538</v>
      </c>
      <c r="E491" s="34">
        <v>1</v>
      </c>
      <c r="F491" s="34">
        <v>21</v>
      </c>
      <c r="G491" s="34" t="s">
        <v>664</v>
      </c>
      <c r="H491" s="34" t="s">
        <v>1539</v>
      </c>
      <c r="I491" s="34" t="s">
        <v>1538</v>
      </c>
      <c r="J491" s="34" t="s">
        <v>665</v>
      </c>
      <c r="K491" s="34" t="s">
        <v>666</v>
      </c>
      <c r="L491" s="34">
        <v>2017</v>
      </c>
      <c r="M491" s="34">
        <v>2017</v>
      </c>
      <c r="N491" s="34" t="s">
        <v>1767</v>
      </c>
      <c r="O491" s="34" t="s">
        <v>1818</v>
      </c>
      <c r="P491" s="34">
        <v>5</v>
      </c>
      <c r="Q491" s="34" t="s">
        <v>1768</v>
      </c>
      <c r="R491" s="34" t="s">
        <v>697</v>
      </c>
      <c r="S491" s="34" t="s">
        <v>1846</v>
      </c>
      <c r="T491" s="34" t="s">
        <v>1540</v>
      </c>
      <c r="U491" s="34" t="s">
        <v>1847</v>
      </c>
      <c r="V491" s="36" t="str">
        <f>IF(Last_Validations[[#This Row],[Country: Year]]=VLOOKUP(Last_Validations[[#This Row],[Country]],First_Validations[[Country]:[FirstValidation.Country: Year]],4,FALSE),"First","Second / Last")</f>
        <v>First</v>
      </c>
    </row>
    <row r="492" spans="2:22">
      <c r="B492" s="34" t="s">
        <v>2450</v>
      </c>
      <c r="C492" s="34" t="s">
        <v>664</v>
      </c>
      <c r="D492" s="34" t="s">
        <v>1538</v>
      </c>
      <c r="E492" s="34">
        <v>1</v>
      </c>
      <c r="F492" s="34">
        <v>21</v>
      </c>
      <c r="G492" s="34" t="s">
        <v>664</v>
      </c>
      <c r="H492" s="34" t="s">
        <v>1539</v>
      </c>
      <c r="I492" s="34" t="s">
        <v>1538</v>
      </c>
      <c r="J492" s="34" t="s">
        <v>665</v>
      </c>
      <c r="K492" s="34" t="s">
        <v>666</v>
      </c>
      <c r="L492" s="34">
        <v>2017</v>
      </c>
      <c r="M492" s="34">
        <v>2017</v>
      </c>
      <c r="N492" s="34" t="s">
        <v>1767</v>
      </c>
      <c r="O492" s="34" t="s">
        <v>1812</v>
      </c>
      <c r="P492" s="34">
        <v>0</v>
      </c>
      <c r="Q492" s="34" t="s">
        <v>4</v>
      </c>
      <c r="R492" s="34" t="s">
        <v>692</v>
      </c>
      <c r="S492" s="34" t="s">
        <v>1846</v>
      </c>
      <c r="T492" s="34" t="s">
        <v>1540</v>
      </c>
      <c r="U492" s="34" t="s">
        <v>1847</v>
      </c>
      <c r="V492" s="36" t="str">
        <f>IF(Last_Validations[[#This Row],[Country: Year]]=VLOOKUP(Last_Validations[[#This Row],[Country]],First_Validations[[Country]:[FirstValidation.Country: Year]],4,FALSE),"First","Second / Last")</f>
        <v>First</v>
      </c>
    </row>
    <row r="493" spans="2:22">
      <c r="B493" s="34" t="s">
        <v>2447</v>
      </c>
      <c r="C493" s="34" t="s">
        <v>664</v>
      </c>
      <c r="D493" s="34" t="s">
        <v>1538</v>
      </c>
      <c r="E493" s="34">
        <v>1</v>
      </c>
      <c r="F493" s="34">
        <v>21</v>
      </c>
      <c r="G493" s="34" t="s">
        <v>664</v>
      </c>
      <c r="H493" s="34" t="s">
        <v>1539</v>
      </c>
      <c r="I493" s="34" t="s">
        <v>1538</v>
      </c>
      <c r="J493" s="34" t="s">
        <v>665</v>
      </c>
      <c r="K493" s="34" t="s">
        <v>666</v>
      </c>
      <c r="L493" s="34">
        <v>2017</v>
      </c>
      <c r="M493" s="34">
        <v>2017</v>
      </c>
      <c r="N493" s="34" t="s">
        <v>1767</v>
      </c>
      <c r="O493" s="34" t="s">
        <v>1811</v>
      </c>
      <c r="P493" s="34">
        <v>6</v>
      </c>
      <c r="Q493" s="34" t="s">
        <v>1817</v>
      </c>
      <c r="R493" s="34" t="s">
        <v>691</v>
      </c>
      <c r="S493" s="34" t="s">
        <v>1846</v>
      </c>
      <c r="T493" s="34" t="s">
        <v>1540</v>
      </c>
      <c r="U493" s="34" t="s">
        <v>1847</v>
      </c>
      <c r="V493" s="36" t="str">
        <f>IF(Last_Validations[[#This Row],[Country: Year]]=VLOOKUP(Last_Validations[[#This Row],[Country]],First_Validations[[Country]:[FirstValidation.Country: Year]],4,FALSE),"First","Second / Last")</f>
        <v>First</v>
      </c>
    </row>
    <row r="494" spans="2:22">
      <c r="B494" s="34" t="s">
        <v>2455</v>
      </c>
      <c r="C494" s="34" t="s">
        <v>664</v>
      </c>
      <c r="D494" s="34" t="s">
        <v>1538</v>
      </c>
      <c r="E494" s="34">
        <v>1</v>
      </c>
      <c r="F494" s="34">
        <v>21</v>
      </c>
      <c r="G494" s="34" t="s">
        <v>664</v>
      </c>
      <c r="H494" s="34" t="s">
        <v>1539</v>
      </c>
      <c r="I494" s="34" t="s">
        <v>1538</v>
      </c>
      <c r="J494" s="34" t="s">
        <v>665</v>
      </c>
      <c r="K494" s="34" t="s">
        <v>666</v>
      </c>
      <c r="L494" s="34">
        <v>2017</v>
      </c>
      <c r="M494" s="34">
        <v>2017</v>
      </c>
      <c r="N494" s="34" t="s">
        <v>1767</v>
      </c>
      <c r="O494" s="34" t="s">
        <v>1814</v>
      </c>
      <c r="P494" s="34">
        <v>4</v>
      </c>
      <c r="Q494" s="34" t="s">
        <v>1767</v>
      </c>
      <c r="R494" s="34" t="s">
        <v>694</v>
      </c>
      <c r="S494" s="34" t="s">
        <v>1846</v>
      </c>
      <c r="T494" s="34" t="s">
        <v>1540</v>
      </c>
      <c r="U494" s="34" t="s">
        <v>1847</v>
      </c>
      <c r="V494" s="36" t="str">
        <f>IF(Last_Validations[[#This Row],[Country: Year]]=VLOOKUP(Last_Validations[[#This Row],[Country]],First_Validations[[Country]:[FirstValidation.Country: Year]],4,FALSE),"First","Second / Last")</f>
        <v>First</v>
      </c>
    </row>
    <row r="495" spans="2:22">
      <c r="B495" s="34" t="s">
        <v>2449</v>
      </c>
      <c r="C495" s="34" t="s">
        <v>664</v>
      </c>
      <c r="D495" s="34" t="s">
        <v>1538</v>
      </c>
      <c r="E495" s="34">
        <v>1</v>
      </c>
      <c r="F495" s="34">
        <v>21</v>
      </c>
      <c r="G495" s="34" t="s">
        <v>664</v>
      </c>
      <c r="H495" s="34" t="s">
        <v>1539</v>
      </c>
      <c r="I495" s="34" t="s">
        <v>1538</v>
      </c>
      <c r="J495" s="34" t="s">
        <v>665</v>
      </c>
      <c r="K495" s="34" t="s">
        <v>666</v>
      </c>
      <c r="L495" s="34">
        <v>2017</v>
      </c>
      <c r="M495" s="34">
        <v>2017</v>
      </c>
      <c r="N495" s="34" t="s">
        <v>1767</v>
      </c>
      <c r="O495" s="34" t="s">
        <v>1813</v>
      </c>
      <c r="P495" s="34">
        <v>6</v>
      </c>
      <c r="Q495" s="34" t="s">
        <v>1817</v>
      </c>
      <c r="R495" s="34" t="s">
        <v>693</v>
      </c>
      <c r="S495" s="34" t="s">
        <v>1846</v>
      </c>
      <c r="T495" s="34" t="s">
        <v>1540</v>
      </c>
      <c r="U495" s="34" t="s">
        <v>1847</v>
      </c>
      <c r="V495" s="36" t="str">
        <f>IF(Last_Validations[[#This Row],[Country: Year]]=VLOOKUP(Last_Validations[[#This Row],[Country]],First_Validations[[Country]:[FirstValidation.Country: Year]],4,FALSE),"First","Second / Last")</f>
        <v>First</v>
      </c>
    </row>
    <row r="496" spans="2:22">
      <c r="B496" s="34" t="s">
        <v>2474</v>
      </c>
      <c r="C496" s="34" t="s">
        <v>664</v>
      </c>
      <c r="D496" s="34" t="s">
        <v>1538</v>
      </c>
      <c r="E496" s="34">
        <v>1</v>
      </c>
      <c r="F496" s="34">
        <v>21</v>
      </c>
      <c r="G496" s="34" t="s">
        <v>664</v>
      </c>
      <c r="H496" s="34" t="s">
        <v>1539</v>
      </c>
      <c r="I496" s="34" t="s">
        <v>1538</v>
      </c>
      <c r="J496" s="34" t="s">
        <v>665</v>
      </c>
      <c r="K496" s="34" t="s">
        <v>666</v>
      </c>
      <c r="L496" s="34">
        <v>2017</v>
      </c>
      <c r="M496" s="34">
        <v>2017</v>
      </c>
      <c r="N496" s="34" t="s">
        <v>1767</v>
      </c>
      <c r="O496" s="34" t="s">
        <v>1802</v>
      </c>
      <c r="P496" s="34">
        <v>5</v>
      </c>
      <c r="Q496" s="34" t="s">
        <v>1768</v>
      </c>
      <c r="R496" s="34" t="s">
        <v>682</v>
      </c>
      <c r="S496" s="34" t="s">
        <v>1846</v>
      </c>
      <c r="T496" s="34" t="s">
        <v>1540</v>
      </c>
      <c r="U496" s="34" t="s">
        <v>1847</v>
      </c>
      <c r="V496" s="36" t="str">
        <f>IF(Last_Validations[[#This Row],[Country: Year]]=VLOOKUP(Last_Validations[[#This Row],[Country]],First_Validations[[Country]:[FirstValidation.Country: Year]],4,FALSE),"First","Second / Last")</f>
        <v>First</v>
      </c>
    </row>
    <row r="497" spans="2:22">
      <c r="B497" s="34" t="s">
        <v>2471</v>
      </c>
      <c r="C497" s="34" t="s">
        <v>664</v>
      </c>
      <c r="D497" s="34" t="s">
        <v>1538</v>
      </c>
      <c r="E497" s="34">
        <v>1</v>
      </c>
      <c r="F497" s="34">
        <v>21</v>
      </c>
      <c r="G497" s="34" t="s">
        <v>664</v>
      </c>
      <c r="H497" s="34" t="s">
        <v>1539</v>
      </c>
      <c r="I497" s="34" t="s">
        <v>1538</v>
      </c>
      <c r="J497" s="34" t="s">
        <v>665</v>
      </c>
      <c r="K497" s="34" t="s">
        <v>666</v>
      </c>
      <c r="L497" s="34">
        <v>2017</v>
      </c>
      <c r="M497" s="34">
        <v>2017</v>
      </c>
      <c r="N497" s="34" t="s">
        <v>1767</v>
      </c>
      <c r="O497" s="34" t="s">
        <v>1789</v>
      </c>
      <c r="P497" s="34">
        <v>4</v>
      </c>
      <c r="Q497" s="34" t="s">
        <v>1767</v>
      </c>
      <c r="R497" s="34" t="s">
        <v>671</v>
      </c>
      <c r="S497" s="34" t="s">
        <v>1846</v>
      </c>
      <c r="T497" s="34" t="s">
        <v>1540</v>
      </c>
      <c r="U497" s="34" t="s">
        <v>1847</v>
      </c>
      <c r="V497" s="36" t="str">
        <f>IF(Last_Validations[[#This Row],[Country: Year]]=VLOOKUP(Last_Validations[[#This Row],[Country]],First_Validations[[Country]:[FirstValidation.Country: Year]],4,FALSE),"First","Second / Last")</f>
        <v>First</v>
      </c>
    </row>
    <row r="498" spans="2:22">
      <c r="B498" s="34" t="s">
        <v>2468</v>
      </c>
      <c r="C498" s="34" t="s">
        <v>664</v>
      </c>
      <c r="D498" s="34" t="s">
        <v>1538</v>
      </c>
      <c r="E498" s="34">
        <v>1</v>
      </c>
      <c r="F498" s="34">
        <v>21</v>
      </c>
      <c r="G498" s="34" t="s">
        <v>664</v>
      </c>
      <c r="H498" s="34" t="s">
        <v>1539</v>
      </c>
      <c r="I498" s="34" t="s">
        <v>1538</v>
      </c>
      <c r="J498" s="34" t="s">
        <v>665</v>
      </c>
      <c r="K498" s="34" t="s">
        <v>666</v>
      </c>
      <c r="L498" s="34">
        <v>2017</v>
      </c>
      <c r="M498" s="34">
        <v>2017</v>
      </c>
      <c r="N498" s="34" t="s">
        <v>1767</v>
      </c>
      <c r="O498" s="34" t="s">
        <v>1788</v>
      </c>
      <c r="P498" s="34">
        <v>5</v>
      </c>
      <c r="Q498" s="34" t="s">
        <v>1768</v>
      </c>
      <c r="R498" s="34" t="s">
        <v>670</v>
      </c>
      <c r="S498" s="34" t="s">
        <v>1846</v>
      </c>
      <c r="T498" s="34" t="s">
        <v>1540</v>
      </c>
      <c r="U498" s="34" t="s">
        <v>1847</v>
      </c>
      <c r="V498" s="36" t="str">
        <f>IF(Last_Validations[[#This Row],[Country: Year]]=VLOOKUP(Last_Validations[[#This Row],[Country]],First_Validations[[Country]:[FirstValidation.Country: Year]],4,FALSE),"First","Second / Last")</f>
        <v>First</v>
      </c>
    </row>
    <row r="499" spans="2:22">
      <c r="B499" s="34" t="s">
        <v>2465</v>
      </c>
      <c r="C499" s="34" t="s">
        <v>664</v>
      </c>
      <c r="D499" s="34" t="s">
        <v>1538</v>
      </c>
      <c r="E499" s="34">
        <v>1</v>
      </c>
      <c r="F499" s="34">
        <v>21</v>
      </c>
      <c r="G499" s="34" t="s">
        <v>664</v>
      </c>
      <c r="H499" s="34" t="s">
        <v>1539</v>
      </c>
      <c r="I499" s="34" t="s">
        <v>1538</v>
      </c>
      <c r="J499" s="34" t="s">
        <v>665</v>
      </c>
      <c r="K499" s="34" t="s">
        <v>666</v>
      </c>
      <c r="L499" s="34">
        <v>2017</v>
      </c>
      <c r="M499" s="34">
        <v>2017</v>
      </c>
      <c r="N499" s="34" t="s">
        <v>1767</v>
      </c>
      <c r="O499" s="34" t="s">
        <v>1791</v>
      </c>
      <c r="P499" s="34">
        <v>6</v>
      </c>
      <c r="Q499" s="34" t="s">
        <v>1817</v>
      </c>
      <c r="R499" s="34" t="s">
        <v>673</v>
      </c>
      <c r="S499" s="34" t="s">
        <v>1846</v>
      </c>
      <c r="T499" s="34" t="s">
        <v>1540</v>
      </c>
      <c r="U499" s="34" t="s">
        <v>1847</v>
      </c>
      <c r="V499" s="36" t="str">
        <f>IF(Last_Validations[[#This Row],[Country: Year]]=VLOOKUP(Last_Validations[[#This Row],[Country]],First_Validations[[Country]:[FirstValidation.Country: Year]],4,FALSE),"First","Second / Last")</f>
        <v>First</v>
      </c>
    </row>
    <row r="500" spans="2:22">
      <c r="B500" s="34" t="s">
        <v>2470</v>
      </c>
      <c r="C500" s="34" t="s">
        <v>664</v>
      </c>
      <c r="D500" s="34" t="s">
        <v>1538</v>
      </c>
      <c r="E500" s="34">
        <v>1</v>
      </c>
      <c r="F500" s="34">
        <v>21</v>
      </c>
      <c r="G500" s="34" t="s">
        <v>664</v>
      </c>
      <c r="H500" s="34" t="s">
        <v>1539</v>
      </c>
      <c r="I500" s="34" t="s">
        <v>1538</v>
      </c>
      <c r="J500" s="34" t="s">
        <v>665</v>
      </c>
      <c r="K500" s="34" t="s">
        <v>666</v>
      </c>
      <c r="L500" s="34">
        <v>2017</v>
      </c>
      <c r="M500" s="34">
        <v>2017</v>
      </c>
      <c r="N500" s="34" t="s">
        <v>1767</v>
      </c>
      <c r="O500" s="34" t="s">
        <v>1790</v>
      </c>
      <c r="P500" s="34">
        <v>5</v>
      </c>
      <c r="Q500" s="34" t="s">
        <v>1768</v>
      </c>
      <c r="R500" s="34" t="s">
        <v>672</v>
      </c>
      <c r="S500" s="34" t="s">
        <v>1846</v>
      </c>
      <c r="T500" s="34" t="s">
        <v>1540</v>
      </c>
      <c r="U500" s="34" t="s">
        <v>1847</v>
      </c>
      <c r="V500" s="36" t="str">
        <f>IF(Last_Validations[[#This Row],[Country: Year]]=VLOOKUP(Last_Validations[[#This Row],[Country]],First_Validations[[Country]:[FirstValidation.Country: Year]],4,FALSE),"First","Second / Last")</f>
        <v>First</v>
      </c>
    </row>
    <row r="501" spans="2:22">
      <c r="B501" s="34" t="s">
        <v>2456</v>
      </c>
      <c r="C501" s="34" t="s">
        <v>664</v>
      </c>
      <c r="D501" s="34" t="s">
        <v>1538</v>
      </c>
      <c r="E501" s="34">
        <v>1</v>
      </c>
      <c r="F501" s="34">
        <v>21</v>
      </c>
      <c r="G501" s="34" t="s">
        <v>664</v>
      </c>
      <c r="H501" s="34" t="s">
        <v>1539</v>
      </c>
      <c r="I501" s="34" t="s">
        <v>1538</v>
      </c>
      <c r="J501" s="34" t="s">
        <v>665</v>
      </c>
      <c r="K501" s="34" t="s">
        <v>666</v>
      </c>
      <c r="L501" s="34">
        <v>2017</v>
      </c>
      <c r="M501" s="34">
        <v>2017</v>
      </c>
      <c r="N501" s="34" t="s">
        <v>1767</v>
      </c>
      <c r="O501" s="34" t="s">
        <v>1821</v>
      </c>
      <c r="P501" s="34">
        <v>4</v>
      </c>
      <c r="Q501" s="34" t="s">
        <v>1767</v>
      </c>
      <c r="R501" s="34" t="s">
        <v>700</v>
      </c>
      <c r="S501" s="34" t="s">
        <v>1846</v>
      </c>
      <c r="T501" s="34" t="s">
        <v>1540</v>
      </c>
      <c r="U501" s="34" t="s">
        <v>1847</v>
      </c>
      <c r="V501" s="36" t="str">
        <f>IF(Last_Validations[[#This Row],[Country: Year]]=VLOOKUP(Last_Validations[[#This Row],[Country]],First_Validations[[Country]:[FirstValidation.Country: Year]],4,FALSE),"First","Second / Last")</f>
        <v>First</v>
      </c>
    </row>
    <row r="502" spans="2:22">
      <c r="B502" s="34" t="s">
        <v>2459</v>
      </c>
      <c r="C502" s="34" t="s">
        <v>664</v>
      </c>
      <c r="D502" s="34" t="s">
        <v>1538</v>
      </c>
      <c r="E502" s="34">
        <v>1</v>
      </c>
      <c r="F502" s="34">
        <v>21</v>
      </c>
      <c r="G502" s="34" t="s">
        <v>664</v>
      </c>
      <c r="H502" s="34" t="s">
        <v>1539</v>
      </c>
      <c r="I502" s="34" t="s">
        <v>1538</v>
      </c>
      <c r="J502" s="34" t="s">
        <v>665</v>
      </c>
      <c r="K502" s="34" t="s">
        <v>666</v>
      </c>
      <c r="L502" s="34">
        <v>2017</v>
      </c>
      <c r="M502" s="34">
        <v>2017</v>
      </c>
      <c r="N502" s="34" t="s">
        <v>1767</v>
      </c>
      <c r="O502" s="34" t="s">
        <v>1822</v>
      </c>
      <c r="P502" s="34">
        <v>4</v>
      </c>
      <c r="Q502" s="34" t="s">
        <v>1767</v>
      </c>
      <c r="R502" s="34" t="s">
        <v>1</v>
      </c>
      <c r="S502" s="34" t="s">
        <v>1846</v>
      </c>
      <c r="T502" s="34" t="s">
        <v>1540</v>
      </c>
      <c r="U502" s="34" t="s">
        <v>1847</v>
      </c>
      <c r="V502" s="36" t="str">
        <f>IF(Last_Validations[[#This Row],[Country: Year]]=VLOOKUP(Last_Validations[[#This Row],[Country]],First_Validations[[Country]:[FirstValidation.Country: Year]],4,FALSE),"First","Second / Last")</f>
        <v>First</v>
      </c>
    </row>
    <row r="503" spans="2:22">
      <c r="B503" s="34" t="s">
        <v>2469</v>
      </c>
      <c r="C503" s="34" t="s">
        <v>664</v>
      </c>
      <c r="D503" s="34" t="s">
        <v>1538</v>
      </c>
      <c r="E503" s="34">
        <v>1</v>
      </c>
      <c r="F503" s="34">
        <v>21</v>
      </c>
      <c r="G503" s="34" t="s">
        <v>664</v>
      </c>
      <c r="H503" s="34" t="s">
        <v>1539</v>
      </c>
      <c r="I503" s="34" t="s">
        <v>1538</v>
      </c>
      <c r="J503" s="34" t="s">
        <v>665</v>
      </c>
      <c r="K503" s="34" t="s">
        <v>666</v>
      </c>
      <c r="L503" s="34">
        <v>2017</v>
      </c>
      <c r="M503" s="34">
        <v>2017</v>
      </c>
      <c r="N503" s="34" t="s">
        <v>1767</v>
      </c>
      <c r="O503" s="34" t="s">
        <v>1787</v>
      </c>
      <c r="P503" s="34">
        <v>5</v>
      </c>
      <c r="Q503" s="34" t="s">
        <v>1768</v>
      </c>
      <c r="R503" s="34" t="s">
        <v>669</v>
      </c>
      <c r="S503" s="34" t="s">
        <v>1846</v>
      </c>
      <c r="T503" s="34" t="s">
        <v>1540</v>
      </c>
      <c r="U503" s="34" t="s">
        <v>1847</v>
      </c>
      <c r="V503" s="36" t="str">
        <f>IF(Last_Validations[[#This Row],[Country: Year]]=VLOOKUP(Last_Validations[[#This Row],[Country]],First_Validations[[Country]:[FirstValidation.Country: Year]],4,FALSE),"First","Second / Last")</f>
        <v>First</v>
      </c>
    </row>
    <row r="504" spans="2:22">
      <c r="B504" s="34" t="s">
        <v>2458</v>
      </c>
      <c r="C504" s="34" t="s">
        <v>664</v>
      </c>
      <c r="D504" s="34" t="s">
        <v>1538</v>
      </c>
      <c r="E504" s="34">
        <v>1</v>
      </c>
      <c r="F504" s="34">
        <v>21</v>
      </c>
      <c r="G504" s="34" t="s">
        <v>664</v>
      </c>
      <c r="H504" s="34" t="s">
        <v>1539</v>
      </c>
      <c r="I504" s="34" t="s">
        <v>1538</v>
      </c>
      <c r="J504" s="34" t="s">
        <v>665</v>
      </c>
      <c r="K504" s="34" t="s">
        <v>666</v>
      </c>
      <c r="L504" s="34">
        <v>2017</v>
      </c>
      <c r="M504" s="34">
        <v>2017</v>
      </c>
      <c r="N504" s="34" t="s">
        <v>1767</v>
      </c>
      <c r="O504" s="34" t="s">
        <v>1784</v>
      </c>
      <c r="P504" s="34">
        <v>5</v>
      </c>
      <c r="Q504" s="34" t="s">
        <v>1768</v>
      </c>
      <c r="R504" s="34" t="s">
        <v>668</v>
      </c>
      <c r="S504" s="34" t="s">
        <v>1846</v>
      </c>
      <c r="T504" s="34" t="s">
        <v>1540</v>
      </c>
      <c r="U504" s="34" t="s">
        <v>1847</v>
      </c>
      <c r="V504" s="36" t="str">
        <f>IF(Last_Validations[[#This Row],[Country: Year]]=VLOOKUP(Last_Validations[[#This Row],[Country]],First_Validations[[Country]:[FirstValidation.Country: Year]],4,FALSE),"First","Second / Last")</f>
        <v>First</v>
      </c>
    </row>
    <row r="505" spans="2:22">
      <c r="B505" s="34" t="s">
        <v>2477</v>
      </c>
      <c r="C505" s="34" t="s">
        <v>664</v>
      </c>
      <c r="D505" s="34" t="s">
        <v>1538</v>
      </c>
      <c r="E505" s="34">
        <v>1</v>
      </c>
      <c r="F505" s="34">
        <v>21</v>
      </c>
      <c r="G505" s="34" t="s">
        <v>664</v>
      </c>
      <c r="H505" s="34" t="s">
        <v>1539</v>
      </c>
      <c r="I505" s="34" t="s">
        <v>1538</v>
      </c>
      <c r="J505" s="34" t="s">
        <v>665</v>
      </c>
      <c r="K505" s="34" t="s">
        <v>666</v>
      </c>
      <c r="L505" s="34">
        <v>2017</v>
      </c>
      <c r="M505" s="34">
        <v>2017</v>
      </c>
      <c r="N505" s="34" t="s">
        <v>1767</v>
      </c>
      <c r="O505" s="34" t="s">
        <v>1799</v>
      </c>
      <c r="P505" s="34">
        <v>6</v>
      </c>
      <c r="Q505" s="34" t="s">
        <v>1817</v>
      </c>
      <c r="R505" s="34" t="s">
        <v>679</v>
      </c>
      <c r="S505" s="34" t="s">
        <v>1846</v>
      </c>
      <c r="T505" s="34" t="s">
        <v>1540</v>
      </c>
      <c r="U505" s="34" t="s">
        <v>1847</v>
      </c>
      <c r="V505" s="36" t="str">
        <f>IF(Last_Validations[[#This Row],[Country: Year]]=VLOOKUP(Last_Validations[[#This Row],[Country]],First_Validations[[Country]:[FirstValidation.Country: Year]],4,FALSE),"First","Second / Last")</f>
        <v>First</v>
      </c>
    </row>
    <row r="506" spans="2:22">
      <c r="B506" s="34" t="s">
        <v>2478</v>
      </c>
      <c r="C506" s="34" t="s">
        <v>664</v>
      </c>
      <c r="D506" s="34" t="s">
        <v>1538</v>
      </c>
      <c r="E506" s="34">
        <v>1</v>
      </c>
      <c r="F506" s="34">
        <v>21</v>
      </c>
      <c r="G506" s="34" t="s">
        <v>664</v>
      </c>
      <c r="H506" s="34" t="s">
        <v>1539</v>
      </c>
      <c r="I506" s="34" t="s">
        <v>1538</v>
      </c>
      <c r="J506" s="34" t="s">
        <v>665</v>
      </c>
      <c r="K506" s="34" t="s">
        <v>666</v>
      </c>
      <c r="L506" s="34">
        <v>2017</v>
      </c>
      <c r="M506" s="34">
        <v>2017</v>
      </c>
      <c r="N506" s="34" t="s">
        <v>1767</v>
      </c>
      <c r="O506" s="34" t="s">
        <v>1797</v>
      </c>
      <c r="P506" s="34">
        <v>4</v>
      </c>
      <c r="Q506" s="34" t="s">
        <v>1767</v>
      </c>
      <c r="R506" s="34" t="s">
        <v>678</v>
      </c>
      <c r="S506" s="34" t="s">
        <v>1846</v>
      </c>
      <c r="T506" s="34" t="s">
        <v>1540</v>
      </c>
      <c r="U506" s="34" t="s">
        <v>1847</v>
      </c>
      <c r="V506" s="36" t="str">
        <f>IF(Last_Validations[[#This Row],[Country: Year]]=VLOOKUP(Last_Validations[[#This Row],[Country]],First_Validations[[Country]:[FirstValidation.Country: Year]],4,FALSE),"First","Second / Last")</f>
        <v>First</v>
      </c>
    </row>
    <row r="507" spans="2:22">
      <c r="B507" s="34" t="s">
        <v>2479</v>
      </c>
      <c r="C507" s="34" t="s">
        <v>664</v>
      </c>
      <c r="D507" s="34" t="s">
        <v>1538</v>
      </c>
      <c r="E507" s="34">
        <v>1</v>
      </c>
      <c r="F507" s="34">
        <v>21</v>
      </c>
      <c r="G507" s="34" t="s">
        <v>664</v>
      </c>
      <c r="H507" s="34" t="s">
        <v>1539</v>
      </c>
      <c r="I507" s="34" t="s">
        <v>1538</v>
      </c>
      <c r="J507" s="34" t="s">
        <v>665</v>
      </c>
      <c r="K507" s="34" t="s">
        <v>666</v>
      </c>
      <c r="L507" s="34">
        <v>2017</v>
      </c>
      <c r="M507" s="34">
        <v>2017</v>
      </c>
      <c r="N507" s="34" t="s">
        <v>1767</v>
      </c>
      <c r="O507" s="34" t="s">
        <v>1801</v>
      </c>
      <c r="P507" s="34">
        <v>6</v>
      </c>
      <c r="Q507" s="34" t="s">
        <v>1817</v>
      </c>
      <c r="R507" s="34" t="s">
        <v>681</v>
      </c>
      <c r="S507" s="34" t="s">
        <v>1846</v>
      </c>
      <c r="T507" s="34" t="s">
        <v>1540</v>
      </c>
      <c r="U507" s="34" t="s">
        <v>1847</v>
      </c>
      <c r="V507" s="36" t="str">
        <f>IF(Last_Validations[[#This Row],[Country: Year]]=VLOOKUP(Last_Validations[[#This Row],[Country]],First_Validations[[Country]:[FirstValidation.Country: Year]],4,FALSE),"First","Second / Last")</f>
        <v>First</v>
      </c>
    </row>
    <row r="508" spans="2:22">
      <c r="B508" s="34" t="s">
        <v>2480</v>
      </c>
      <c r="C508" s="34" t="s">
        <v>664</v>
      </c>
      <c r="D508" s="34" t="s">
        <v>1538</v>
      </c>
      <c r="E508" s="34">
        <v>1</v>
      </c>
      <c r="F508" s="34">
        <v>21</v>
      </c>
      <c r="G508" s="34" t="s">
        <v>664</v>
      </c>
      <c r="H508" s="34" t="s">
        <v>1539</v>
      </c>
      <c r="I508" s="34" t="s">
        <v>1538</v>
      </c>
      <c r="J508" s="34" t="s">
        <v>665</v>
      </c>
      <c r="K508" s="34" t="s">
        <v>666</v>
      </c>
      <c r="L508" s="34">
        <v>2017</v>
      </c>
      <c r="M508" s="34">
        <v>2017</v>
      </c>
      <c r="N508" s="34" t="s">
        <v>1767</v>
      </c>
      <c r="O508" s="34" t="s">
        <v>1800</v>
      </c>
      <c r="P508" s="34">
        <v>4</v>
      </c>
      <c r="Q508" s="34" t="s">
        <v>1767</v>
      </c>
      <c r="R508" s="34" t="s">
        <v>680</v>
      </c>
      <c r="S508" s="34" t="s">
        <v>1846</v>
      </c>
      <c r="T508" s="34" t="s">
        <v>1540</v>
      </c>
      <c r="U508" s="34" t="s">
        <v>1847</v>
      </c>
      <c r="V508" s="36" t="str">
        <f>IF(Last_Validations[[#This Row],[Country: Year]]=VLOOKUP(Last_Validations[[#This Row],[Country]],First_Validations[[Country]:[FirstValidation.Country: Year]],4,FALSE),"First","Second / Last")</f>
        <v>First</v>
      </c>
    </row>
    <row r="509" spans="2:22">
      <c r="B509" s="34" t="s">
        <v>2464</v>
      </c>
      <c r="C509" s="34" t="s">
        <v>664</v>
      </c>
      <c r="D509" s="34" t="s">
        <v>1538</v>
      </c>
      <c r="E509" s="34">
        <v>1</v>
      </c>
      <c r="F509" s="34">
        <v>21</v>
      </c>
      <c r="G509" s="34" t="s">
        <v>664</v>
      </c>
      <c r="H509" s="34" t="s">
        <v>1539</v>
      </c>
      <c r="I509" s="34" t="s">
        <v>1538</v>
      </c>
      <c r="J509" s="34" t="s">
        <v>665</v>
      </c>
      <c r="K509" s="34" t="s">
        <v>666</v>
      </c>
      <c r="L509" s="34">
        <v>2017</v>
      </c>
      <c r="M509" s="34">
        <v>2017</v>
      </c>
      <c r="N509" s="34" t="s">
        <v>1767</v>
      </c>
      <c r="O509" s="34" t="s">
        <v>1792</v>
      </c>
      <c r="P509" s="34">
        <v>5</v>
      </c>
      <c r="Q509" s="34" t="s">
        <v>1768</v>
      </c>
      <c r="R509" s="34" t="s">
        <v>674</v>
      </c>
      <c r="S509" s="34" t="s">
        <v>1846</v>
      </c>
      <c r="T509" s="34" t="s">
        <v>1540</v>
      </c>
      <c r="U509" s="34" t="s">
        <v>1847</v>
      </c>
      <c r="V509" s="36" t="str">
        <f>IF(Last_Validations[[#This Row],[Country: Year]]=VLOOKUP(Last_Validations[[#This Row],[Country]],First_Validations[[Country]:[FirstValidation.Country: Year]],4,FALSE),"First","Second / Last")</f>
        <v>First</v>
      </c>
    </row>
    <row r="510" spans="2:22">
      <c r="B510" s="34" t="s">
        <v>2467</v>
      </c>
      <c r="C510" s="34" t="s">
        <v>664</v>
      </c>
      <c r="D510" s="34" t="s">
        <v>1538</v>
      </c>
      <c r="E510" s="34">
        <v>1</v>
      </c>
      <c r="F510" s="34">
        <v>21</v>
      </c>
      <c r="G510" s="34" t="s">
        <v>664</v>
      </c>
      <c r="H510" s="34" t="s">
        <v>1539</v>
      </c>
      <c r="I510" s="34" t="s">
        <v>1538</v>
      </c>
      <c r="J510" s="34" t="s">
        <v>665</v>
      </c>
      <c r="K510" s="34" t="s">
        <v>666</v>
      </c>
      <c r="L510" s="34">
        <v>2017</v>
      </c>
      <c r="M510" s="34">
        <v>2017</v>
      </c>
      <c r="N510" s="34" t="s">
        <v>1767</v>
      </c>
      <c r="O510" s="34" t="s">
        <v>1793</v>
      </c>
      <c r="P510" s="34">
        <v>4</v>
      </c>
      <c r="Q510" s="34" t="s">
        <v>1767</v>
      </c>
      <c r="R510" s="34" t="s">
        <v>675</v>
      </c>
      <c r="S510" s="34" t="s">
        <v>1846</v>
      </c>
      <c r="T510" s="34" t="s">
        <v>1540</v>
      </c>
      <c r="U510" s="34" t="s">
        <v>1847</v>
      </c>
      <c r="V510" s="36" t="str">
        <f>IF(Last_Validations[[#This Row],[Country: Year]]=VLOOKUP(Last_Validations[[#This Row],[Country]],First_Validations[[Country]:[FirstValidation.Country: Year]],4,FALSE),"First","Second / Last")</f>
        <v>First</v>
      </c>
    </row>
    <row r="511" spans="2:22">
      <c r="B511" s="34" t="s">
        <v>2472</v>
      </c>
      <c r="C511" s="34" t="s">
        <v>664</v>
      </c>
      <c r="D511" s="34" t="s">
        <v>1538</v>
      </c>
      <c r="E511" s="34">
        <v>1</v>
      </c>
      <c r="F511" s="34">
        <v>21</v>
      </c>
      <c r="G511" s="34" t="s">
        <v>664</v>
      </c>
      <c r="H511" s="34" t="s">
        <v>1539</v>
      </c>
      <c r="I511" s="34" t="s">
        <v>1538</v>
      </c>
      <c r="J511" s="34" t="s">
        <v>665</v>
      </c>
      <c r="K511" s="34" t="s">
        <v>666</v>
      </c>
      <c r="L511" s="34">
        <v>2017</v>
      </c>
      <c r="M511" s="34">
        <v>2017</v>
      </c>
      <c r="N511" s="34" t="s">
        <v>1767</v>
      </c>
      <c r="O511" s="34" t="s">
        <v>1795</v>
      </c>
      <c r="P511" s="34">
        <v>1</v>
      </c>
      <c r="Q511" s="34" t="s">
        <v>1796</v>
      </c>
      <c r="R511" s="34" t="s">
        <v>677</v>
      </c>
      <c r="S511" s="34" t="s">
        <v>1846</v>
      </c>
      <c r="T511" s="34" t="s">
        <v>1540</v>
      </c>
      <c r="U511" s="34" t="s">
        <v>1847</v>
      </c>
      <c r="V511" s="36" t="str">
        <f>IF(Last_Validations[[#This Row],[Country: Year]]=VLOOKUP(Last_Validations[[#This Row],[Country]],First_Validations[[Country]:[FirstValidation.Country: Year]],4,FALSE),"First","Second / Last")</f>
        <v>First</v>
      </c>
    </row>
    <row r="512" spans="2:22">
      <c r="B512" s="34" t="s">
        <v>2466</v>
      </c>
      <c r="C512" s="34" t="s">
        <v>664</v>
      </c>
      <c r="D512" s="34" t="s">
        <v>1538</v>
      </c>
      <c r="E512" s="34">
        <v>1</v>
      </c>
      <c r="F512" s="34">
        <v>21</v>
      </c>
      <c r="G512" s="34" t="s">
        <v>664</v>
      </c>
      <c r="H512" s="34" t="s">
        <v>1539</v>
      </c>
      <c r="I512" s="34" t="s">
        <v>1538</v>
      </c>
      <c r="J512" s="34" t="s">
        <v>665</v>
      </c>
      <c r="K512" s="34" t="s">
        <v>666</v>
      </c>
      <c r="L512" s="34">
        <v>2017</v>
      </c>
      <c r="M512" s="34">
        <v>2017</v>
      </c>
      <c r="N512" s="34" t="s">
        <v>1767</v>
      </c>
      <c r="O512" s="34" t="s">
        <v>1794</v>
      </c>
      <c r="P512" s="34">
        <v>5</v>
      </c>
      <c r="Q512" s="34" t="s">
        <v>1768</v>
      </c>
      <c r="R512" s="34" t="s">
        <v>676</v>
      </c>
      <c r="S512" s="34" t="s">
        <v>1846</v>
      </c>
      <c r="T512" s="34" t="s">
        <v>1540</v>
      </c>
      <c r="U512" s="34" t="s">
        <v>1847</v>
      </c>
      <c r="V512" s="36" t="str">
        <f>IF(Last_Validations[[#This Row],[Country: Year]]=VLOOKUP(Last_Validations[[#This Row],[Country]],First_Validations[[Country]:[FirstValidation.Country: Year]],4,FALSE),"First","Second / Last")</f>
        <v>First</v>
      </c>
    </row>
    <row r="513" spans="2:22">
      <c r="B513" s="34" t="s">
        <v>2484</v>
      </c>
      <c r="C513" s="34" t="s">
        <v>186</v>
      </c>
      <c r="D513" s="34" t="s">
        <v>1534</v>
      </c>
      <c r="E513" s="34">
        <v>1</v>
      </c>
      <c r="F513" s="34">
        <v>7</v>
      </c>
      <c r="G513" s="34" t="s">
        <v>186</v>
      </c>
      <c r="H513" s="34" t="s">
        <v>1535</v>
      </c>
      <c r="I513" s="34" t="s">
        <v>1534</v>
      </c>
      <c r="J513" s="34" t="s">
        <v>3487</v>
      </c>
      <c r="K513" s="34" t="s">
        <v>3488</v>
      </c>
      <c r="L513" s="34">
        <v>2016</v>
      </c>
      <c r="N513" s="34" t="s">
        <v>1766</v>
      </c>
      <c r="O513" s="34" t="s">
        <v>1811</v>
      </c>
      <c r="P513" s="34">
        <v>5</v>
      </c>
      <c r="Q513" s="34" t="s">
        <v>1768</v>
      </c>
      <c r="R513" s="34" t="s">
        <v>210</v>
      </c>
      <c r="T513" s="34" t="s">
        <v>1536</v>
      </c>
      <c r="U513" s="34" t="s">
        <v>1828</v>
      </c>
      <c r="V513" s="36" t="str">
        <f>IF(Last_Validations[[#This Row],[Country: Year]]=VLOOKUP(Last_Validations[[#This Row],[Country]],First_Validations[[Country]:[FirstValidation.Country: Year]],4,FALSE),"First","Second / Last")</f>
        <v>First</v>
      </c>
    </row>
    <row r="514" spans="2:22">
      <c r="B514" s="34" t="s">
        <v>2481</v>
      </c>
      <c r="C514" s="34" t="s">
        <v>186</v>
      </c>
      <c r="D514" s="34" t="s">
        <v>1534</v>
      </c>
      <c r="E514" s="34">
        <v>1</v>
      </c>
      <c r="F514" s="34">
        <v>7</v>
      </c>
      <c r="G514" s="34" t="s">
        <v>186</v>
      </c>
      <c r="H514" s="34" t="s">
        <v>1535</v>
      </c>
      <c r="I514" s="34" t="s">
        <v>1534</v>
      </c>
      <c r="J514" s="34" t="s">
        <v>3487</v>
      </c>
      <c r="K514" s="34" t="s">
        <v>3488</v>
      </c>
      <c r="L514" s="34">
        <v>2016</v>
      </c>
      <c r="N514" s="34" t="s">
        <v>1766</v>
      </c>
      <c r="O514" s="34" t="s">
        <v>1810</v>
      </c>
      <c r="P514" s="34">
        <v>3</v>
      </c>
      <c r="Q514" s="34" t="s">
        <v>1798</v>
      </c>
      <c r="R514" s="34" t="s">
        <v>209</v>
      </c>
      <c r="T514" s="34" t="s">
        <v>1536</v>
      </c>
      <c r="U514" s="34" t="s">
        <v>1828</v>
      </c>
      <c r="V514" s="36" t="str">
        <f>IF(Last_Validations[[#This Row],[Country: Year]]=VLOOKUP(Last_Validations[[#This Row],[Country]],First_Validations[[Country]:[FirstValidation.Country: Year]],4,FALSE),"First","Second / Last")</f>
        <v>First</v>
      </c>
    </row>
    <row r="515" spans="2:22">
      <c r="B515" s="34" t="s">
        <v>2489</v>
      </c>
      <c r="C515" s="34" t="s">
        <v>186</v>
      </c>
      <c r="D515" s="34" t="s">
        <v>1534</v>
      </c>
      <c r="E515" s="34">
        <v>1</v>
      </c>
      <c r="F515" s="34">
        <v>7</v>
      </c>
      <c r="G515" s="34" t="s">
        <v>186</v>
      </c>
      <c r="H515" s="34" t="s">
        <v>1535</v>
      </c>
      <c r="I515" s="34" t="s">
        <v>1534</v>
      </c>
      <c r="J515" s="34" t="s">
        <v>3487</v>
      </c>
      <c r="K515" s="34" t="s">
        <v>3488</v>
      </c>
      <c r="L515" s="34">
        <v>2016</v>
      </c>
      <c r="N515" s="34" t="s">
        <v>1766</v>
      </c>
      <c r="O515" s="34" t="s">
        <v>1813</v>
      </c>
      <c r="P515" s="34">
        <v>1</v>
      </c>
      <c r="Q515" s="34" t="s">
        <v>1796</v>
      </c>
      <c r="R515" s="34" t="s">
        <v>212</v>
      </c>
      <c r="T515" s="34" t="s">
        <v>1536</v>
      </c>
      <c r="U515" s="34" t="s">
        <v>1828</v>
      </c>
      <c r="V515" s="36" t="str">
        <f>IF(Last_Validations[[#This Row],[Country: Year]]=VLOOKUP(Last_Validations[[#This Row],[Country]],First_Validations[[Country]:[FirstValidation.Country: Year]],4,FALSE),"First","Second / Last")</f>
        <v>First</v>
      </c>
    </row>
    <row r="516" spans="2:22">
      <c r="B516" s="34" t="s">
        <v>2483</v>
      </c>
      <c r="C516" s="34" t="s">
        <v>186</v>
      </c>
      <c r="D516" s="34" t="s">
        <v>1534</v>
      </c>
      <c r="E516" s="34">
        <v>1</v>
      </c>
      <c r="F516" s="34">
        <v>7</v>
      </c>
      <c r="G516" s="34" t="s">
        <v>186</v>
      </c>
      <c r="H516" s="34" t="s">
        <v>1535</v>
      </c>
      <c r="I516" s="34" t="s">
        <v>1534</v>
      </c>
      <c r="J516" s="34" t="s">
        <v>3487</v>
      </c>
      <c r="K516" s="34" t="s">
        <v>3488</v>
      </c>
      <c r="L516" s="34">
        <v>2016</v>
      </c>
      <c r="N516" s="34" t="s">
        <v>1766</v>
      </c>
      <c r="O516" s="34" t="s">
        <v>1812</v>
      </c>
      <c r="P516" s="34">
        <v>3</v>
      </c>
      <c r="Q516" s="34" t="s">
        <v>1798</v>
      </c>
      <c r="R516" s="34" t="s">
        <v>211</v>
      </c>
      <c r="T516" s="34" t="s">
        <v>1536</v>
      </c>
      <c r="U516" s="34" t="s">
        <v>1828</v>
      </c>
      <c r="V516" s="36" t="str">
        <f>IF(Last_Validations[[#This Row],[Country: Year]]=VLOOKUP(Last_Validations[[#This Row],[Country]],First_Validations[[Country]:[FirstValidation.Country: Year]],4,FALSE),"First","Second / Last")</f>
        <v>First</v>
      </c>
    </row>
    <row r="517" spans="2:22">
      <c r="B517" s="34" t="s">
        <v>2488</v>
      </c>
      <c r="C517" s="34" t="s">
        <v>186</v>
      </c>
      <c r="D517" s="34" t="s">
        <v>1534</v>
      </c>
      <c r="E517" s="34">
        <v>1</v>
      </c>
      <c r="F517" s="34">
        <v>7</v>
      </c>
      <c r="G517" s="34" t="s">
        <v>186</v>
      </c>
      <c r="H517" s="34" t="s">
        <v>1535</v>
      </c>
      <c r="I517" s="34" t="s">
        <v>1534</v>
      </c>
      <c r="J517" s="34" t="s">
        <v>3487</v>
      </c>
      <c r="K517" s="34" t="s">
        <v>3488</v>
      </c>
      <c r="L517" s="34">
        <v>2016</v>
      </c>
      <c r="N517" s="34" t="s">
        <v>1766</v>
      </c>
      <c r="O517" s="34" t="s">
        <v>1807</v>
      </c>
      <c r="P517" s="34">
        <v>3</v>
      </c>
      <c r="Q517" s="34" t="s">
        <v>1798</v>
      </c>
      <c r="R517" s="34" t="s">
        <v>206</v>
      </c>
      <c r="T517" s="34" t="s">
        <v>1536</v>
      </c>
      <c r="U517" s="34" t="s">
        <v>1828</v>
      </c>
      <c r="V517" s="36" t="str">
        <f>IF(Last_Validations[[#This Row],[Country: Year]]=VLOOKUP(Last_Validations[[#This Row],[Country]],First_Validations[[Country]:[FirstValidation.Country: Year]],4,FALSE),"First","Second / Last")</f>
        <v>First</v>
      </c>
    </row>
    <row r="518" spans="2:22">
      <c r="B518" s="34" t="s">
        <v>2485</v>
      </c>
      <c r="C518" s="34" t="s">
        <v>186</v>
      </c>
      <c r="D518" s="34" t="s">
        <v>1534</v>
      </c>
      <c r="E518" s="34">
        <v>1</v>
      </c>
      <c r="F518" s="34">
        <v>7</v>
      </c>
      <c r="G518" s="34" t="s">
        <v>186</v>
      </c>
      <c r="H518" s="34" t="s">
        <v>1535</v>
      </c>
      <c r="I518" s="34" t="s">
        <v>1534</v>
      </c>
      <c r="J518" s="34" t="s">
        <v>3487</v>
      </c>
      <c r="K518" s="34" t="s">
        <v>3488</v>
      </c>
      <c r="L518" s="34">
        <v>2016</v>
      </c>
      <c r="N518" s="34" t="s">
        <v>1766</v>
      </c>
      <c r="O518" s="34" t="s">
        <v>1806</v>
      </c>
      <c r="P518" s="34">
        <v>3</v>
      </c>
      <c r="Q518" s="34" t="s">
        <v>1798</v>
      </c>
      <c r="R518" s="34" t="s">
        <v>205</v>
      </c>
      <c r="T518" s="34" t="s">
        <v>1536</v>
      </c>
      <c r="U518" s="34" t="s">
        <v>1828</v>
      </c>
      <c r="V518" s="36" t="str">
        <f>IF(Last_Validations[[#This Row],[Country: Year]]=VLOOKUP(Last_Validations[[#This Row],[Country]],First_Validations[[Country]:[FirstValidation.Country: Year]],4,FALSE),"First","Second / Last")</f>
        <v>First</v>
      </c>
    </row>
    <row r="519" spans="2:22">
      <c r="B519" s="34" t="s">
        <v>2482</v>
      </c>
      <c r="C519" s="34" t="s">
        <v>186</v>
      </c>
      <c r="D519" s="34" t="s">
        <v>1534</v>
      </c>
      <c r="E519" s="34">
        <v>1</v>
      </c>
      <c r="F519" s="34">
        <v>7</v>
      </c>
      <c r="G519" s="34" t="s">
        <v>186</v>
      </c>
      <c r="H519" s="34" t="s">
        <v>1535</v>
      </c>
      <c r="I519" s="34" t="s">
        <v>1534</v>
      </c>
      <c r="J519" s="34" t="s">
        <v>3487</v>
      </c>
      <c r="K519" s="34" t="s">
        <v>3488</v>
      </c>
      <c r="L519" s="34">
        <v>2016</v>
      </c>
      <c r="N519" s="34" t="s">
        <v>1766</v>
      </c>
      <c r="O519" s="34" t="s">
        <v>1809</v>
      </c>
      <c r="P519" s="34">
        <v>5</v>
      </c>
      <c r="Q519" s="34" t="s">
        <v>1768</v>
      </c>
      <c r="R519" s="34" t="s">
        <v>208</v>
      </c>
      <c r="T519" s="34" t="s">
        <v>1536</v>
      </c>
      <c r="U519" s="34" t="s">
        <v>1828</v>
      </c>
      <c r="V519" s="36" t="str">
        <f>IF(Last_Validations[[#This Row],[Country: Year]]=VLOOKUP(Last_Validations[[#This Row],[Country]],First_Validations[[Country]:[FirstValidation.Country: Year]],4,FALSE),"First","Second / Last")</f>
        <v>First</v>
      </c>
    </row>
    <row r="520" spans="2:22">
      <c r="B520" s="34" t="s">
        <v>2487</v>
      </c>
      <c r="C520" s="34" t="s">
        <v>186</v>
      </c>
      <c r="D520" s="34" t="s">
        <v>1534</v>
      </c>
      <c r="E520" s="34">
        <v>1</v>
      </c>
      <c r="F520" s="34">
        <v>7</v>
      </c>
      <c r="G520" s="34" t="s">
        <v>186</v>
      </c>
      <c r="H520" s="34" t="s">
        <v>1535</v>
      </c>
      <c r="I520" s="34" t="s">
        <v>1534</v>
      </c>
      <c r="J520" s="34" t="s">
        <v>3487</v>
      </c>
      <c r="K520" s="34" t="s">
        <v>3488</v>
      </c>
      <c r="L520" s="34">
        <v>2016</v>
      </c>
      <c r="N520" s="34" t="s">
        <v>1766</v>
      </c>
      <c r="O520" s="34" t="s">
        <v>1808</v>
      </c>
      <c r="P520" s="34">
        <v>5</v>
      </c>
      <c r="Q520" s="34" t="s">
        <v>1768</v>
      </c>
      <c r="R520" s="34" t="s">
        <v>207</v>
      </c>
      <c r="T520" s="34" t="s">
        <v>1536</v>
      </c>
      <c r="U520" s="34" t="s">
        <v>1828</v>
      </c>
      <c r="V520" s="36" t="str">
        <f>IF(Last_Validations[[#This Row],[Country: Year]]=VLOOKUP(Last_Validations[[#This Row],[Country]],First_Validations[[Country]:[FirstValidation.Country: Year]],4,FALSE),"First","Second / Last")</f>
        <v>First</v>
      </c>
    </row>
    <row r="521" spans="2:22">
      <c r="B521" s="34" t="s">
        <v>2495</v>
      </c>
      <c r="C521" s="34" t="s">
        <v>186</v>
      </c>
      <c r="D521" s="34" t="s">
        <v>1534</v>
      </c>
      <c r="E521" s="34">
        <v>1</v>
      </c>
      <c r="F521" s="34">
        <v>7</v>
      </c>
      <c r="G521" s="34" t="s">
        <v>186</v>
      </c>
      <c r="H521" s="34" t="s">
        <v>1535</v>
      </c>
      <c r="I521" s="34" t="s">
        <v>1534</v>
      </c>
      <c r="J521" s="34" t="s">
        <v>3487</v>
      </c>
      <c r="K521" s="34" t="s">
        <v>3488</v>
      </c>
      <c r="L521" s="34">
        <v>2016</v>
      </c>
      <c r="N521" s="34" t="s">
        <v>1766</v>
      </c>
      <c r="O521" s="34" t="s">
        <v>1814</v>
      </c>
      <c r="P521" s="34">
        <v>3</v>
      </c>
      <c r="Q521" s="34" t="s">
        <v>1798</v>
      </c>
      <c r="R521" s="34" t="s">
        <v>213</v>
      </c>
      <c r="T521" s="34" t="s">
        <v>1536</v>
      </c>
      <c r="U521" s="34" t="s">
        <v>1828</v>
      </c>
      <c r="V521" s="36" t="str">
        <f>IF(Last_Validations[[#This Row],[Country: Year]]=VLOOKUP(Last_Validations[[#This Row],[Country]],First_Validations[[Country]:[FirstValidation.Country: Year]],4,FALSE),"First","Second / Last")</f>
        <v>First</v>
      </c>
    </row>
    <row r="522" spans="2:22">
      <c r="B522" s="34" t="s">
        <v>2493</v>
      </c>
      <c r="C522" s="34" t="s">
        <v>186</v>
      </c>
      <c r="D522" s="34" t="s">
        <v>1534</v>
      </c>
      <c r="E522" s="34">
        <v>1</v>
      </c>
      <c r="F522" s="34">
        <v>7</v>
      </c>
      <c r="G522" s="34" t="s">
        <v>186</v>
      </c>
      <c r="H522" s="34" t="s">
        <v>1535</v>
      </c>
      <c r="I522" s="34" t="s">
        <v>1534</v>
      </c>
      <c r="J522" s="34" t="s">
        <v>3487</v>
      </c>
      <c r="K522" s="34" t="s">
        <v>3488</v>
      </c>
      <c r="L522" s="34">
        <v>2016</v>
      </c>
      <c r="N522" s="34" t="s">
        <v>1766</v>
      </c>
      <c r="O522" s="34" t="s">
        <v>1821</v>
      </c>
      <c r="P522" s="34">
        <v>4</v>
      </c>
      <c r="Q522" s="34" t="s">
        <v>1767</v>
      </c>
      <c r="R522" s="34" t="s">
        <v>219</v>
      </c>
      <c r="T522" s="34" t="s">
        <v>1536</v>
      </c>
      <c r="U522" s="34" t="s">
        <v>1828</v>
      </c>
      <c r="V522" s="36" t="str">
        <f>IF(Last_Validations[[#This Row],[Country: Year]]=VLOOKUP(Last_Validations[[#This Row],[Country]],First_Validations[[Country]:[FirstValidation.Country: Year]],4,FALSE),"First","Second / Last")</f>
        <v>First</v>
      </c>
    </row>
    <row r="523" spans="2:22">
      <c r="B523" s="34" t="s">
        <v>2490</v>
      </c>
      <c r="C523" s="34" t="s">
        <v>186</v>
      </c>
      <c r="D523" s="34" t="s">
        <v>1534</v>
      </c>
      <c r="E523" s="34">
        <v>1</v>
      </c>
      <c r="F523" s="34">
        <v>7</v>
      </c>
      <c r="G523" s="34" t="s">
        <v>186</v>
      </c>
      <c r="H523" s="34" t="s">
        <v>1535</v>
      </c>
      <c r="I523" s="34" t="s">
        <v>1534</v>
      </c>
      <c r="J523" s="34" t="s">
        <v>3487</v>
      </c>
      <c r="K523" s="34" t="s">
        <v>3488</v>
      </c>
      <c r="L523" s="34">
        <v>2016</v>
      </c>
      <c r="N523" s="34" t="s">
        <v>1766</v>
      </c>
      <c r="O523" s="34" t="s">
        <v>1820</v>
      </c>
      <c r="P523" s="34">
        <v>3</v>
      </c>
      <c r="Q523" s="34" t="s">
        <v>1798</v>
      </c>
      <c r="R523" s="34" t="s">
        <v>218</v>
      </c>
      <c r="T523" s="34" t="s">
        <v>1536</v>
      </c>
      <c r="U523" s="34" t="s">
        <v>1828</v>
      </c>
      <c r="V523" s="36" t="str">
        <f>IF(Last_Validations[[#This Row],[Country: Year]]=VLOOKUP(Last_Validations[[#This Row],[Country]],First_Validations[[Country]:[FirstValidation.Country: Year]],4,FALSE),"First","Second / Last")</f>
        <v>First</v>
      </c>
    </row>
    <row r="524" spans="2:22">
      <c r="B524" s="34" t="s">
        <v>2503</v>
      </c>
      <c r="C524" s="34" t="s">
        <v>186</v>
      </c>
      <c r="D524" s="34" t="s">
        <v>1534</v>
      </c>
      <c r="E524" s="34">
        <v>1</v>
      </c>
      <c r="F524" s="34">
        <v>7</v>
      </c>
      <c r="G524" s="34" t="s">
        <v>186</v>
      </c>
      <c r="H524" s="34" t="s">
        <v>1535</v>
      </c>
      <c r="I524" s="34" t="s">
        <v>1534</v>
      </c>
      <c r="J524" s="34" t="s">
        <v>3487</v>
      </c>
      <c r="K524" s="34" t="s">
        <v>3488</v>
      </c>
      <c r="L524" s="34">
        <v>2016</v>
      </c>
      <c r="N524" s="34" t="s">
        <v>1766</v>
      </c>
      <c r="O524" s="34" t="s">
        <v>1784</v>
      </c>
      <c r="P524" s="34">
        <v>4</v>
      </c>
      <c r="Q524" s="34" t="s">
        <v>1767</v>
      </c>
      <c r="R524" s="34" t="s">
        <v>187</v>
      </c>
      <c r="T524" s="34" t="s">
        <v>1536</v>
      </c>
      <c r="U524" s="34" t="s">
        <v>1828</v>
      </c>
      <c r="V524" s="36" t="str">
        <f>IF(Last_Validations[[#This Row],[Country: Year]]=VLOOKUP(Last_Validations[[#This Row],[Country]],First_Validations[[Country]:[FirstValidation.Country: Year]],4,FALSE),"First","Second / Last")</f>
        <v>First</v>
      </c>
    </row>
    <row r="525" spans="2:22">
      <c r="B525" s="34" t="s">
        <v>2492</v>
      </c>
      <c r="C525" s="34" t="s">
        <v>186</v>
      </c>
      <c r="D525" s="34" t="s">
        <v>1534</v>
      </c>
      <c r="E525" s="34">
        <v>1</v>
      </c>
      <c r="F525" s="34">
        <v>7</v>
      </c>
      <c r="G525" s="34" t="s">
        <v>186</v>
      </c>
      <c r="H525" s="34" t="s">
        <v>1535</v>
      </c>
      <c r="I525" s="34" t="s">
        <v>1534</v>
      </c>
      <c r="J525" s="34" t="s">
        <v>3487</v>
      </c>
      <c r="K525" s="34" t="s">
        <v>3488</v>
      </c>
      <c r="L525" s="34">
        <v>2016</v>
      </c>
      <c r="N525" s="34" t="s">
        <v>1766</v>
      </c>
      <c r="O525" s="34" t="s">
        <v>1822</v>
      </c>
      <c r="P525" s="34">
        <v>3</v>
      </c>
      <c r="Q525" s="34" t="s">
        <v>1798</v>
      </c>
      <c r="R525" s="34" t="s">
        <v>1</v>
      </c>
      <c r="T525" s="34" t="s">
        <v>1536</v>
      </c>
      <c r="U525" s="34" t="s">
        <v>1828</v>
      </c>
      <c r="V525" s="36" t="str">
        <f>IF(Last_Validations[[#This Row],[Country: Year]]=VLOOKUP(Last_Validations[[#This Row],[Country]],First_Validations[[Country]:[FirstValidation.Country: Year]],4,FALSE),"First","Second / Last")</f>
        <v>First</v>
      </c>
    </row>
    <row r="526" spans="2:22">
      <c r="B526" s="34" t="s">
        <v>2497</v>
      </c>
      <c r="C526" s="34" t="s">
        <v>186</v>
      </c>
      <c r="D526" s="34" t="s">
        <v>1534</v>
      </c>
      <c r="E526" s="34">
        <v>1</v>
      </c>
      <c r="F526" s="34">
        <v>7</v>
      </c>
      <c r="G526" s="34" t="s">
        <v>186</v>
      </c>
      <c r="H526" s="34" t="s">
        <v>1535</v>
      </c>
      <c r="I526" s="34" t="s">
        <v>1534</v>
      </c>
      <c r="J526" s="34" t="s">
        <v>3487</v>
      </c>
      <c r="K526" s="34" t="s">
        <v>3488</v>
      </c>
      <c r="L526" s="34">
        <v>2016</v>
      </c>
      <c r="N526" s="34" t="s">
        <v>1766</v>
      </c>
      <c r="O526" s="34" t="s">
        <v>1816</v>
      </c>
      <c r="P526" s="34">
        <v>4</v>
      </c>
      <c r="Q526" s="34" t="s">
        <v>1767</v>
      </c>
      <c r="R526" s="34" t="s">
        <v>215</v>
      </c>
      <c r="T526" s="34" t="s">
        <v>1536</v>
      </c>
      <c r="U526" s="34" t="s">
        <v>1828</v>
      </c>
      <c r="V526" s="36" t="str">
        <f>IF(Last_Validations[[#This Row],[Country: Year]]=VLOOKUP(Last_Validations[[#This Row],[Country]],First_Validations[[Country]:[FirstValidation.Country: Year]],4,FALSE),"First","Second / Last")</f>
        <v>First</v>
      </c>
    </row>
    <row r="527" spans="2:22">
      <c r="B527" s="34" t="s">
        <v>2494</v>
      </c>
      <c r="C527" s="34" t="s">
        <v>186</v>
      </c>
      <c r="D527" s="34" t="s">
        <v>1534</v>
      </c>
      <c r="E527" s="34">
        <v>1</v>
      </c>
      <c r="F527" s="34">
        <v>7</v>
      </c>
      <c r="G527" s="34" t="s">
        <v>186</v>
      </c>
      <c r="H527" s="34" t="s">
        <v>1535</v>
      </c>
      <c r="I527" s="34" t="s">
        <v>1534</v>
      </c>
      <c r="J527" s="34" t="s">
        <v>3487</v>
      </c>
      <c r="K527" s="34" t="s">
        <v>3488</v>
      </c>
      <c r="L527" s="34">
        <v>2016</v>
      </c>
      <c r="N527" s="34" t="s">
        <v>1766</v>
      </c>
      <c r="O527" s="34" t="s">
        <v>1815</v>
      </c>
      <c r="P527" s="34">
        <v>2</v>
      </c>
      <c r="Q527" s="34" t="s">
        <v>1829</v>
      </c>
      <c r="R527" s="34" t="s">
        <v>214</v>
      </c>
      <c r="T527" s="34" t="s">
        <v>1536</v>
      </c>
      <c r="U527" s="34" t="s">
        <v>1828</v>
      </c>
      <c r="V527" s="36" t="str">
        <f>IF(Last_Validations[[#This Row],[Country: Year]]=VLOOKUP(Last_Validations[[#This Row],[Country]],First_Validations[[Country]:[FirstValidation.Country: Year]],4,FALSE),"First","Second / Last")</f>
        <v>First</v>
      </c>
    </row>
    <row r="528" spans="2:22">
      <c r="B528" s="34" t="s">
        <v>2491</v>
      </c>
      <c r="C528" s="34" t="s">
        <v>186</v>
      </c>
      <c r="D528" s="34" t="s">
        <v>1534</v>
      </c>
      <c r="E528" s="34">
        <v>1</v>
      </c>
      <c r="F528" s="34">
        <v>7</v>
      </c>
      <c r="G528" s="34" t="s">
        <v>186</v>
      </c>
      <c r="H528" s="34" t="s">
        <v>1535</v>
      </c>
      <c r="I528" s="34" t="s">
        <v>1534</v>
      </c>
      <c r="J528" s="34" t="s">
        <v>3487</v>
      </c>
      <c r="K528" s="34" t="s">
        <v>3488</v>
      </c>
      <c r="L528" s="34">
        <v>2016</v>
      </c>
      <c r="N528" s="34" t="s">
        <v>1766</v>
      </c>
      <c r="O528" s="34" t="s">
        <v>1819</v>
      </c>
      <c r="P528" s="34">
        <v>1</v>
      </c>
      <c r="Q528" s="34" t="s">
        <v>1796</v>
      </c>
      <c r="R528" s="34" t="s">
        <v>217</v>
      </c>
      <c r="T528" s="34" t="s">
        <v>1536</v>
      </c>
      <c r="U528" s="34" t="s">
        <v>1828</v>
      </c>
      <c r="V528" s="36" t="str">
        <f>IF(Last_Validations[[#This Row],[Country: Year]]=VLOOKUP(Last_Validations[[#This Row],[Country]],First_Validations[[Country]:[FirstValidation.Country: Year]],4,FALSE),"First","Second / Last")</f>
        <v>First</v>
      </c>
    </row>
    <row r="529" spans="2:22">
      <c r="B529" s="34" t="s">
        <v>2496</v>
      </c>
      <c r="C529" s="34" t="s">
        <v>186</v>
      </c>
      <c r="D529" s="34" t="s">
        <v>1534</v>
      </c>
      <c r="E529" s="34">
        <v>1</v>
      </c>
      <c r="F529" s="34">
        <v>7</v>
      </c>
      <c r="G529" s="34" t="s">
        <v>186</v>
      </c>
      <c r="H529" s="34" t="s">
        <v>1535</v>
      </c>
      <c r="I529" s="34" t="s">
        <v>1534</v>
      </c>
      <c r="J529" s="34" t="s">
        <v>3487</v>
      </c>
      <c r="K529" s="34" t="s">
        <v>3488</v>
      </c>
      <c r="L529" s="34">
        <v>2016</v>
      </c>
      <c r="N529" s="34" t="s">
        <v>1766</v>
      </c>
      <c r="O529" s="34" t="s">
        <v>1818</v>
      </c>
      <c r="P529" s="34">
        <v>4</v>
      </c>
      <c r="Q529" s="34" t="s">
        <v>1767</v>
      </c>
      <c r="R529" s="34" t="s">
        <v>216</v>
      </c>
      <c r="T529" s="34" t="s">
        <v>1536</v>
      </c>
      <c r="U529" s="34" t="s">
        <v>1828</v>
      </c>
      <c r="V529" s="36" t="str">
        <f>IF(Last_Validations[[#This Row],[Country: Year]]=VLOOKUP(Last_Validations[[#This Row],[Country]],First_Validations[[Country]:[FirstValidation.Country: Year]],4,FALSE),"First","Second / Last")</f>
        <v>First</v>
      </c>
    </row>
    <row r="530" spans="2:22">
      <c r="B530" s="34" t="s">
        <v>2501</v>
      </c>
      <c r="C530" s="34" t="s">
        <v>186</v>
      </c>
      <c r="D530" s="34" t="s">
        <v>1534</v>
      </c>
      <c r="E530" s="34">
        <v>1</v>
      </c>
      <c r="F530" s="34">
        <v>7</v>
      </c>
      <c r="G530" s="34" t="s">
        <v>186</v>
      </c>
      <c r="H530" s="34" t="s">
        <v>1535</v>
      </c>
      <c r="I530" s="34" t="s">
        <v>1534</v>
      </c>
      <c r="J530" s="34" t="s">
        <v>3487</v>
      </c>
      <c r="K530" s="34" t="s">
        <v>3488</v>
      </c>
      <c r="L530" s="34">
        <v>2016</v>
      </c>
      <c r="N530" s="34" t="s">
        <v>1766</v>
      </c>
      <c r="O530" s="34" t="s">
        <v>1792</v>
      </c>
      <c r="P530" s="34">
        <v>4</v>
      </c>
      <c r="Q530" s="34" t="s">
        <v>1767</v>
      </c>
      <c r="R530" s="34" t="s">
        <v>193</v>
      </c>
      <c r="T530" s="34" t="s">
        <v>1536</v>
      </c>
      <c r="U530" s="34" t="s">
        <v>1828</v>
      </c>
      <c r="V530" s="36" t="str">
        <f>IF(Last_Validations[[#This Row],[Country: Year]]=VLOOKUP(Last_Validations[[#This Row],[Country]],First_Validations[[Country]:[FirstValidation.Country: Year]],4,FALSE),"First","Second / Last")</f>
        <v>First</v>
      </c>
    </row>
    <row r="531" spans="2:22">
      <c r="B531" s="34" t="s">
        <v>2498</v>
      </c>
      <c r="C531" s="34" t="s">
        <v>186</v>
      </c>
      <c r="D531" s="34" t="s">
        <v>1534</v>
      </c>
      <c r="E531" s="34">
        <v>1</v>
      </c>
      <c r="F531" s="34">
        <v>7</v>
      </c>
      <c r="G531" s="34" t="s">
        <v>186</v>
      </c>
      <c r="H531" s="34" t="s">
        <v>1535</v>
      </c>
      <c r="I531" s="34" t="s">
        <v>1534</v>
      </c>
      <c r="J531" s="34" t="s">
        <v>3487</v>
      </c>
      <c r="K531" s="34" t="s">
        <v>3488</v>
      </c>
      <c r="L531" s="34">
        <v>2016</v>
      </c>
      <c r="N531" s="34" t="s">
        <v>1766</v>
      </c>
      <c r="O531" s="34" t="s">
        <v>1791</v>
      </c>
      <c r="P531" s="34">
        <v>5</v>
      </c>
      <c r="Q531" s="34" t="s">
        <v>1768</v>
      </c>
      <c r="R531" s="34" t="s">
        <v>192</v>
      </c>
      <c r="T531" s="34" t="s">
        <v>1536</v>
      </c>
      <c r="U531" s="34" t="s">
        <v>1828</v>
      </c>
      <c r="V531" s="36" t="str">
        <f>IF(Last_Validations[[#This Row],[Country: Year]]=VLOOKUP(Last_Validations[[#This Row],[Country]],First_Validations[[Country]:[FirstValidation.Country: Year]],4,FALSE),"First","Second / Last")</f>
        <v>First</v>
      </c>
    </row>
    <row r="532" spans="2:22">
      <c r="B532" s="34" t="s">
        <v>2506</v>
      </c>
      <c r="C532" s="34" t="s">
        <v>186</v>
      </c>
      <c r="D532" s="34" t="s">
        <v>1534</v>
      </c>
      <c r="E532" s="34">
        <v>1</v>
      </c>
      <c r="F532" s="34">
        <v>7</v>
      </c>
      <c r="G532" s="34" t="s">
        <v>186</v>
      </c>
      <c r="H532" s="34" t="s">
        <v>1535</v>
      </c>
      <c r="I532" s="34" t="s">
        <v>1534</v>
      </c>
      <c r="J532" s="34" t="s">
        <v>3487</v>
      </c>
      <c r="K532" s="34" t="s">
        <v>3488</v>
      </c>
      <c r="L532" s="34">
        <v>2016</v>
      </c>
      <c r="N532" s="34" t="s">
        <v>1766</v>
      </c>
      <c r="O532" s="34" t="s">
        <v>1794</v>
      </c>
      <c r="P532" s="34">
        <v>4</v>
      </c>
      <c r="Q532" s="34" t="s">
        <v>1767</v>
      </c>
      <c r="R532" s="34" t="s">
        <v>195</v>
      </c>
      <c r="T532" s="34" t="s">
        <v>1536</v>
      </c>
      <c r="U532" s="34" t="s">
        <v>1828</v>
      </c>
      <c r="V532" s="36" t="str">
        <f>IF(Last_Validations[[#This Row],[Country: Year]]=VLOOKUP(Last_Validations[[#This Row],[Country]],First_Validations[[Country]:[FirstValidation.Country: Year]],4,FALSE),"First","Second / Last")</f>
        <v>First</v>
      </c>
    </row>
    <row r="533" spans="2:22">
      <c r="B533" s="34" t="s">
        <v>2500</v>
      </c>
      <c r="C533" s="34" t="s">
        <v>186</v>
      </c>
      <c r="D533" s="34" t="s">
        <v>1534</v>
      </c>
      <c r="E533" s="34">
        <v>1</v>
      </c>
      <c r="F533" s="34">
        <v>7</v>
      </c>
      <c r="G533" s="34" t="s">
        <v>186</v>
      </c>
      <c r="H533" s="34" t="s">
        <v>1535</v>
      </c>
      <c r="I533" s="34" t="s">
        <v>1534</v>
      </c>
      <c r="J533" s="34" t="s">
        <v>3487</v>
      </c>
      <c r="K533" s="34" t="s">
        <v>3488</v>
      </c>
      <c r="L533" s="34">
        <v>2016</v>
      </c>
      <c r="N533" s="34" t="s">
        <v>1766</v>
      </c>
      <c r="O533" s="34" t="s">
        <v>1793</v>
      </c>
      <c r="P533" s="34">
        <v>4</v>
      </c>
      <c r="Q533" s="34" t="s">
        <v>1767</v>
      </c>
      <c r="R533" s="34" t="s">
        <v>194</v>
      </c>
      <c r="T533" s="34" t="s">
        <v>1536</v>
      </c>
      <c r="U533" s="34" t="s">
        <v>1828</v>
      </c>
      <c r="V533" s="36" t="str">
        <f>IF(Last_Validations[[#This Row],[Country: Year]]=VLOOKUP(Last_Validations[[#This Row],[Country]],First_Validations[[Country]:[FirstValidation.Country: Year]],4,FALSE),"First","Second / Last")</f>
        <v>First</v>
      </c>
    </row>
    <row r="534" spans="2:22">
      <c r="B534" s="34" t="s">
        <v>2505</v>
      </c>
      <c r="C534" s="34" t="s">
        <v>186</v>
      </c>
      <c r="D534" s="34" t="s">
        <v>1534</v>
      </c>
      <c r="E534" s="34">
        <v>1</v>
      </c>
      <c r="F534" s="34">
        <v>7</v>
      </c>
      <c r="G534" s="34" t="s">
        <v>186</v>
      </c>
      <c r="H534" s="34" t="s">
        <v>1535</v>
      </c>
      <c r="I534" s="34" t="s">
        <v>1534</v>
      </c>
      <c r="J534" s="34" t="s">
        <v>3487</v>
      </c>
      <c r="K534" s="34" t="s">
        <v>3488</v>
      </c>
      <c r="L534" s="34">
        <v>2016</v>
      </c>
      <c r="N534" s="34" t="s">
        <v>1766</v>
      </c>
      <c r="O534" s="34" t="s">
        <v>1788</v>
      </c>
      <c r="P534" s="34">
        <v>5</v>
      </c>
      <c r="Q534" s="34" t="s">
        <v>1768</v>
      </c>
      <c r="R534" s="34" t="s">
        <v>189</v>
      </c>
      <c r="T534" s="34" t="s">
        <v>1536</v>
      </c>
      <c r="U534" s="34" t="s">
        <v>1828</v>
      </c>
      <c r="V534" s="36" t="str">
        <f>IF(Last_Validations[[#This Row],[Country: Year]]=VLOOKUP(Last_Validations[[#This Row],[Country]],First_Validations[[Country]:[FirstValidation.Country: Year]],4,FALSE),"First","Second / Last")</f>
        <v>First</v>
      </c>
    </row>
    <row r="535" spans="2:22">
      <c r="B535" s="34" t="s">
        <v>2502</v>
      </c>
      <c r="C535" s="34" t="s">
        <v>186</v>
      </c>
      <c r="D535" s="34" t="s">
        <v>1534</v>
      </c>
      <c r="E535" s="34">
        <v>1</v>
      </c>
      <c r="F535" s="34">
        <v>7</v>
      </c>
      <c r="G535" s="34" t="s">
        <v>186</v>
      </c>
      <c r="H535" s="34" t="s">
        <v>1535</v>
      </c>
      <c r="I535" s="34" t="s">
        <v>1534</v>
      </c>
      <c r="J535" s="34" t="s">
        <v>3487</v>
      </c>
      <c r="K535" s="34" t="s">
        <v>3488</v>
      </c>
      <c r="L535" s="34">
        <v>2016</v>
      </c>
      <c r="N535" s="34" t="s">
        <v>1766</v>
      </c>
      <c r="O535" s="34" t="s">
        <v>1787</v>
      </c>
      <c r="P535" s="34">
        <v>5</v>
      </c>
      <c r="Q535" s="34" t="s">
        <v>1768</v>
      </c>
      <c r="R535" s="34" t="s">
        <v>188</v>
      </c>
      <c r="T535" s="34" t="s">
        <v>1536</v>
      </c>
      <c r="U535" s="34" t="s">
        <v>1828</v>
      </c>
      <c r="V535" s="36" t="str">
        <f>IF(Last_Validations[[#This Row],[Country: Year]]=VLOOKUP(Last_Validations[[#This Row],[Country]],First_Validations[[Country]:[FirstValidation.Country: Year]],4,FALSE),"First","Second / Last")</f>
        <v>First</v>
      </c>
    </row>
    <row r="536" spans="2:22">
      <c r="B536" s="34" t="s">
        <v>2499</v>
      </c>
      <c r="C536" s="34" t="s">
        <v>186</v>
      </c>
      <c r="D536" s="34" t="s">
        <v>1534</v>
      </c>
      <c r="E536" s="34">
        <v>1</v>
      </c>
      <c r="F536" s="34">
        <v>7</v>
      </c>
      <c r="G536" s="34" t="s">
        <v>186</v>
      </c>
      <c r="H536" s="34" t="s">
        <v>1535</v>
      </c>
      <c r="I536" s="34" t="s">
        <v>1534</v>
      </c>
      <c r="J536" s="34" t="s">
        <v>3487</v>
      </c>
      <c r="K536" s="34" t="s">
        <v>3488</v>
      </c>
      <c r="L536" s="34">
        <v>2016</v>
      </c>
      <c r="N536" s="34" t="s">
        <v>1766</v>
      </c>
      <c r="O536" s="34" t="s">
        <v>1790</v>
      </c>
      <c r="P536" s="34">
        <v>5</v>
      </c>
      <c r="Q536" s="34" t="s">
        <v>1768</v>
      </c>
      <c r="R536" s="34" t="s">
        <v>191</v>
      </c>
      <c r="T536" s="34" t="s">
        <v>1536</v>
      </c>
      <c r="U536" s="34" t="s">
        <v>1828</v>
      </c>
      <c r="V536" s="36" t="str">
        <f>IF(Last_Validations[[#This Row],[Country: Year]]=VLOOKUP(Last_Validations[[#This Row],[Country]],First_Validations[[Country]:[FirstValidation.Country: Year]],4,FALSE),"First","Second / Last")</f>
        <v>First</v>
      </c>
    </row>
    <row r="537" spans="2:22">
      <c r="B537" s="34" t="s">
        <v>2504</v>
      </c>
      <c r="C537" s="34" t="s">
        <v>186</v>
      </c>
      <c r="D537" s="34" t="s">
        <v>1534</v>
      </c>
      <c r="E537" s="34">
        <v>1</v>
      </c>
      <c r="F537" s="34">
        <v>7</v>
      </c>
      <c r="G537" s="34" t="s">
        <v>186</v>
      </c>
      <c r="H537" s="34" t="s">
        <v>1535</v>
      </c>
      <c r="I537" s="34" t="s">
        <v>1534</v>
      </c>
      <c r="J537" s="34" t="s">
        <v>3487</v>
      </c>
      <c r="K537" s="34" t="s">
        <v>3488</v>
      </c>
      <c r="L537" s="34">
        <v>2016</v>
      </c>
      <c r="N537" s="34" t="s">
        <v>1766</v>
      </c>
      <c r="O537" s="34" t="s">
        <v>1789</v>
      </c>
      <c r="P537" s="34">
        <v>4</v>
      </c>
      <c r="Q537" s="34" t="s">
        <v>1767</v>
      </c>
      <c r="R537" s="34" t="s">
        <v>190</v>
      </c>
      <c r="T537" s="34" t="s">
        <v>1536</v>
      </c>
      <c r="U537" s="34" t="s">
        <v>1828</v>
      </c>
      <c r="V537" s="36" t="str">
        <f>IF(Last_Validations[[#This Row],[Country: Year]]=VLOOKUP(Last_Validations[[#This Row],[Country]],First_Validations[[Country]:[FirstValidation.Country: Year]],4,FALSE),"First","Second / Last")</f>
        <v>First</v>
      </c>
    </row>
    <row r="538" spans="2:22">
      <c r="B538" s="34" t="s">
        <v>2512</v>
      </c>
      <c r="C538" s="34" t="s">
        <v>186</v>
      </c>
      <c r="D538" s="34" t="s">
        <v>1534</v>
      </c>
      <c r="E538" s="34">
        <v>1</v>
      </c>
      <c r="F538" s="34">
        <v>7</v>
      </c>
      <c r="G538" s="34" t="s">
        <v>186</v>
      </c>
      <c r="H538" s="34" t="s">
        <v>1535</v>
      </c>
      <c r="I538" s="34" t="s">
        <v>1534</v>
      </c>
      <c r="J538" s="34" t="s">
        <v>3487</v>
      </c>
      <c r="K538" s="34" t="s">
        <v>3488</v>
      </c>
      <c r="L538" s="34">
        <v>2016</v>
      </c>
      <c r="N538" s="34" t="s">
        <v>1766</v>
      </c>
      <c r="O538" s="34" t="s">
        <v>1795</v>
      </c>
      <c r="P538" s="34">
        <v>1</v>
      </c>
      <c r="Q538" s="34" t="s">
        <v>1796</v>
      </c>
      <c r="R538" s="34" t="s">
        <v>196</v>
      </c>
      <c r="T538" s="34" t="s">
        <v>1536</v>
      </c>
      <c r="U538" s="34" t="s">
        <v>1828</v>
      </c>
      <c r="V538" s="36" t="str">
        <f>IF(Last_Validations[[#This Row],[Country: Year]]=VLOOKUP(Last_Validations[[#This Row],[Country]],First_Validations[[Country]:[FirstValidation.Country: Year]],4,FALSE),"First","Second / Last")</f>
        <v>First</v>
      </c>
    </row>
    <row r="539" spans="2:22">
      <c r="B539" s="34" t="s">
        <v>2510</v>
      </c>
      <c r="C539" s="34" t="s">
        <v>186</v>
      </c>
      <c r="D539" s="34" t="s">
        <v>1534</v>
      </c>
      <c r="E539" s="34">
        <v>1</v>
      </c>
      <c r="F539" s="34">
        <v>7</v>
      </c>
      <c r="G539" s="34" t="s">
        <v>186</v>
      </c>
      <c r="H539" s="34" t="s">
        <v>1535</v>
      </c>
      <c r="I539" s="34" t="s">
        <v>1534</v>
      </c>
      <c r="J539" s="34" t="s">
        <v>3487</v>
      </c>
      <c r="K539" s="34" t="s">
        <v>3488</v>
      </c>
      <c r="L539" s="34">
        <v>2016</v>
      </c>
      <c r="N539" s="34" t="s">
        <v>1766</v>
      </c>
      <c r="O539" s="34" t="s">
        <v>1803</v>
      </c>
      <c r="P539" s="34">
        <v>0</v>
      </c>
      <c r="Q539" s="34" t="s">
        <v>4</v>
      </c>
      <c r="R539" s="34" t="s">
        <v>202</v>
      </c>
      <c r="T539" s="34" t="s">
        <v>1536</v>
      </c>
      <c r="U539" s="34" t="s">
        <v>1828</v>
      </c>
      <c r="V539" s="36" t="str">
        <f>IF(Last_Validations[[#This Row],[Country: Year]]=VLOOKUP(Last_Validations[[#This Row],[Country]],First_Validations[[Country]:[FirstValidation.Country: Year]],4,FALSE),"First","Second / Last")</f>
        <v>First</v>
      </c>
    </row>
    <row r="540" spans="2:22">
      <c r="B540" s="34" t="s">
        <v>2507</v>
      </c>
      <c r="C540" s="34" t="s">
        <v>186</v>
      </c>
      <c r="D540" s="34" t="s">
        <v>1534</v>
      </c>
      <c r="E540" s="34">
        <v>1</v>
      </c>
      <c r="F540" s="34">
        <v>7</v>
      </c>
      <c r="G540" s="34" t="s">
        <v>186</v>
      </c>
      <c r="H540" s="34" t="s">
        <v>1535</v>
      </c>
      <c r="I540" s="34" t="s">
        <v>1534</v>
      </c>
      <c r="J540" s="34" t="s">
        <v>3487</v>
      </c>
      <c r="K540" s="34" t="s">
        <v>3488</v>
      </c>
      <c r="L540" s="34">
        <v>2016</v>
      </c>
      <c r="N540" s="34" t="s">
        <v>1766</v>
      </c>
      <c r="O540" s="34" t="s">
        <v>1802</v>
      </c>
      <c r="P540" s="34">
        <v>5</v>
      </c>
      <c r="Q540" s="34" t="s">
        <v>1768</v>
      </c>
      <c r="R540" s="34" t="s">
        <v>201</v>
      </c>
      <c r="T540" s="34" t="s">
        <v>1536</v>
      </c>
      <c r="U540" s="34" t="s">
        <v>1828</v>
      </c>
      <c r="V540" s="36" t="str">
        <f>IF(Last_Validations[[#This Row],[Country: Year]]=VLOOKUP(Last_Validations[[#This Row],[Country]],First_Validations[[Country]:[FirstValidation.Country: Year]],4,FALSE),"First","Second / Last")</f>
        <v>First</v>
      </c>
    </row>
    <row r="541" spans="2:22">
      <c r="B541" s="34" t="s">
        <v>2486</v>
      </c>
      <c r="C541" s="34" t="s">
        <v>186</v>
      </c>
      <c r="D541" s="34" t="s">
        <v>1534</v>
      </c>
      <c r="E541" s="34">
        <v>1</v>
      </c>
      <c r="F541" s="34">
        <v>7</v>
      </c>
      <c r="G541" s="34" t="s">
        <v>186</v>
      </c>
      <c r="H541" s="34" t="s">
        <v>1535</v>
      </c>
      <c r="I541" s="34" t="s">
        <v>1534</v>
      </c>
      <c r="J541" s="34" t="s">
        <v>3487</v>
      </c>
      <c r="K541" s="34" t="s">
        <v>3488</v>
      </c>
      <c r="L541" s="34">
        <v>2016</v>
      </c>
      <c r="N541" s="34" t="s">
        <v>1766</v>
      </c>
      <c r="O541" s="34" t="s">
        <v>1805</v>
      </c>
      <c r="P541" s="34">
        <v>2</v>
      </c>
      <c r="Q541" s="34" t="s">
        <v>1829</v>
      </c>
      <c r="R541" s="34" t="s">
        <v>204</v>
      </c>
      <c r="T541" s="34" t="s">
        <v>1536</v>
      </c>
      <c r="U541" s="34" t="s">
        <v>1828</v>
      </c>
      <c r="V541" s="36" t="str">
        <f>IF(Last_Validations[[#This Row],[Country: Year]]=VLOOKUP(Last_Validations[[#This Row],[Country]],First_Validations[[Country]:[FirstValidation.Country: Year]],4,FALSE),"First","Second / Last")</f>
        <v>First</v>
      </c>
    </row>
    <row r="542" spans="2:22">
      <c r="B542" s="34" t="s">
        <v>2509</v>
      </c>
      <c r="C542" s="34" t="s">
        <v>186</v>
      </c>
      <c r="D542" s="34" t="s">
        <v>1534</v>
      </c>
      <c r="E542" s="34">
        <v>1</v>
      </c>
      <c r="F542" s="34">
        <v>7</v>
      </c>
      <c r="G542" s="34" t="s">
        <v>186</v>
      </c>
      <c r="H542" s="34" t="s">
        <v>1535</v>
      </c>
      <c r="I542" s="34" t="s">
        <v>1534</v>
      </c>
      <c r="J542" s="34" t="s">
        <v>3487</v>
      </c>
      <c r="K542" s="34" t="s">
        <v>3488</v>
      </c>
      <c r="L542" s="34">
        <v>2016</v>
      </c>
      <c r="N542" s="34" t="s">
        <v>1766</v>
      </c>
      <c r="O542" s="34" t="s">
        <v>1804</v>
      </c>
      <c r="P542" s="34">
        <v>2</v>
      </c>
      <c r="Q542" s="34" t="s">
        <v>1829</v>
      </c>
      <c r="R542" s="34" t="s">
        <v>203</v>
      </c>
      <c r="T542" s="34" t="s">
        <v>1536</v>
      </c>
      <c r="U542" s="34" t="s">
        <v>1828</v>
      </c>
      <c r="V542" s="36" t="str">
        <f>IF(Last_Validations[[#This Row],[Country: Year]]=VLOOKUP(Last_Validations[[#This Row],[Country]],First_Validations[[Country]:[FirstValidation.Country: Year]],4,FALSE),"First","Second / Last")</f>
        <v>First</v>
      </c>
    </row>
    <row r="543" spans="2:22">
      <c r="B543" s="34" t="s">
        <v>2514</v>
      </c>
      <c r="C543" s="34" t="s">
        <v>186</v>
      </c>
      <c r="D543" s="34" t="s">
        <v>1534</v>
      </c>
      <c r="E543" s="34">
        <v>1</v>
      </c>
      <c r="F543" s="34">
        <v>7</v>
      </c>
      <c r="G543" s="34" t="s">
        <v>186</v>
      </c>
      <c r="H543" s="34" t="s">
        <v>1535</v>
      </c>
      <c r="I543" s="34" t="s">
        <v>1534</v>
      </c>
      <c r="J543" s="34" t="s">
        <v>3487</v>
      </c>
      <c r="K543" s="34" t="s">
        <v>3488</v>
      </c>
      <c r="L543" s="34">
        <v>2016</v>
      </c>
      <c r="N543" s="34" t="s">
        <v>1766</v>
      </c>
      <c r="O543" s="34" t="s">
        <v>1799</v>
      </c>
      <c r="P543" s="34">
        <v>5</v>
      </c>
      <c r="Q543" s="34" t="s">
        <v>1768</v>
      </c>
      <c r="R543" s="34" t="s">
        <v>198</v>
      </c>
      <c r="T543" s="34" t="s">
        <v>1536</v>
      </c>
      <c r="U543" s="34" t="s">
        <v>1828</v>
      </c>
      <c r="V543" s="36" t="str">
        <f>IF(Last_Validations[[#This Row],[Country: Year]]=VLOOKUP(Last_Validations[[#This Row],[Country]],First_Validations[[Country]:[FirstValidation.Country: Year]],4,FALSE),"First","Second / Last")</f>
        <v>First</v>
      </c>
    </row>
    <row r="544" spans="2:22">
      <c r="B544" s="34" t="s">
        <v>2511</v>
      </c>
      <c r="C544" s="34" t="s">
        <v>186</v>
      </c>
      <c r="D544" s="34" t="s">
        <v>1534</v>
      </c>
      <c r="E544" s="34">
        <v>1</v>
      </c>
      <c r="F544" s="34">
        <v>7</v>
      </c>
      <c r="G544" s="34" t="s">
        <v>186</v>
      </c>
      <c r="H544" s="34" t="s">
        <v>1535</v>
      </c>
      <c r="I544" s="34" t="s">
        <v>1534</v>
      </c>
      <c r="J544" s="34" t="s">
        <v>3487</v>
      </c>
      <c r="K544" s="34" t="s">
        <v>3488</v>
      </c>
      <c r="L544" s="34">
        <v>2016</v>
      </c>
      <c r="N544" s="34" t="s">
        <v>1766</v>
      </c>
      <c r="O544" s="34" t="s">
        <v>1797</v>
      </c>
      <c r="P544" s="34">
        <v>3</v>
      </c>
      <c r="Q544" s="34" t="s">
        <v>1798</v>
      </c>
      <c r="R544" s="34" t="s">
        <v>197</v>
      </c>
      <c r="T544" s="34" t="s">
        <v>1536</v>
      </c>
      <c r="U544" s="34" t="s">
        <v>1828</v>
      </c>
      <c r="V544" s="36" t="str">
        <f>IF(Last_Validations[[#This Row],[Country: Year]]=VLOOKUP(Last_Validations[[#This Row],[Country]],First_Validations[[Country]:[FirstValidation.Country: Year]],4,FALSE),"First","Second / Last")</f>
        <v>First</v>
      </c>
    </row>
    <row r="545" spans="2:22">
      <c r="B545" s="34" t="s">
        <v>2508</v>
      </c>
      <c r="C545" s="34" t="s">
        <v>186</v>
      </c>
      <c r="D545" s="34" t="s">
        <v>1534</v>
      </c>
      <c r="E545" s="34">
        <v>1</v>
      </c>
      <c r="F545" s="34">
        <v>7</v>
      </c>
      <c r="G545" s="34" t="s">
        <v>186</v>
      </c>
      <c r="H545" s="34" t="s">
        <v>1535</v>
      </c>
      <c r="I545" s="34" t="s">
        <v>1534</v>
      </c>
      <c r="J545" s="34" t="s">
        <v>3487</v>
      </c>
      <c r="K545" s="34" t="s">
        <v>3488</v>
      </c>
      <c r="L545" s="34">
        <v>2016</v>
      </c>
      <c r="N545" s="34" t="s">
        <v>1766</v>
      </c>
      <c r="O545" s="34" t="s">
        <v>1801</v>
      </c>
      <c r="P545" s="34">
        <v>3</v>
      </c>
      <c r="Q545" s="34" t="s">
        <v>1798</v>
      </c>
      <c r="R545" s="34" t="s">
        <v>200</v>
      </c>
      <c r="T545" s="34" t="s">
        <v>1536</v>
      </c>
      <c r="U545" s="34" t="s">
        <v>1828</v>
      </c>
      <c r="V545" s="36" t="str">
        <f>IF(Last_Validations[[#This Row],[Country: Year]]=VLOOKUP(Last_Validations[[#This Row],[Country]],First_Validations[[Country]:[FirstValidation.Country: Year]],4,FALSE),"First","Second / Last")</f>
        <v>First</v>
      </c>
    </row>
    <row r="546" spans="2:22">
      <c r="B546" s="34" t="s">
        <v>2513</v>
      </c>
      <c r="C546" s="34" t="s">
        <v>186</v>
      </c>
      <c r="D546" s="34" t="s">
        <v>1534</v>
      </c>
      <c r="E546" s="34">
        <v>1</v>
      </c>
      <c r="F546" s="34">
        <v>7</v>
      </c>
      <c r="G546" s="34" t="s">
        <v>186</v>
      </c>
      <c r="H546" s="34" t="s">
        <v>1535</v>
      </c>
      <c r="I546" s="34" t="s">
        <v>1534</v>
      </c>
      <c r="J546" s="34" t="s">
        <v>3487</v>
      </c>
      <c r="K546" s="34" t="s">
        <v>3488</v>
      </c>
      <c r="L546" s="34">
        <v>2016</v>
      </c>
      <c r="N546" s="34" t="s">
        <v>1766</v>
      </c>
      <c r="O546" s="34" t="s">
        <v>1800</v>
      </c>
      <c r="P546" s="34">
        <v>4</v>
      </c>
      <c r="Q546" s="34" t="s">
        <v>1767</v>
      </c>
      <c r="R546" s="34" t="s">
        <v>199</v>
      </c>
      <c r="T546" s="34" t="s">
        <v>1536</v>
      </c>
      <c r="U546" s="34" t="s">
        <v>1828</v>
      </c>
      <c r="V546" s="36" t="str">
        <f>IF(Last_Validations[[#This Row],[Country: Year]]=VLOOKUP(Last_Validations[[#This Row],[Country]],First_Validations[[Country]:[FirstValidation.Country: Year]],4,FALSE),"First","Second / Last")</f>
        <v>First</v>
      </c>
    </row>
    <row r="547" spans="2:22">
      <c r="B547" s="34" t="s">
        <v>2515</v>
      </c>
      <c r="C547" s="34" t="s">
        <v>357</v>
      </c>
      <c r="D547" s="34" t="s">
        <v>1542</v>
      </c>
      <c r="E547" s="34">
        <v>1</v>
      </c>
      <c r="F547" s="34">
        <v>12</v>
      </c>
      <c r="G547" s="34" t="s">
        <v>357</v>
      </c>
      <c r="H547" s="34" t="s">
        <v>1543</v>
      </c>
      <c r="I547" s="34" t="s">
        <v>1542</v>
      </c>
      <c r="J547" s="34" t="s">
        <v>3489</v>
      </c>
      <c r="K547" s="34" t="s">
        <v>3490</v>
      </c>
      <c r="L547" s="34">
        <v>2016</v>
      </c>
      <c r="N547" s="34" t="s">
        <v>1769</v>
      </c>
      <c r="O547" s="34" t="s">
        <v>1797</v>
      </c>
      <c r="P547" s="34">
        <v>3</v>
      </c>
      <c r="Q547" s="34" t="s">
        <v>1798</v>
      </c>
      <c r="R547" s="34" t="s">
        <v>369</v>
      </c>
      <c r="T547" s="34" t="s">
        <v>1545</v>
      </c>
      <c r="U547" s="34" t="s">
        <v>1836</v>
      </c>
      <c r="V547" s="36" t="str">
        <f>IF(Last_Validations[[#This Row],[Country: Year]]=VLOOKUP(Last_Validations[[#This Row],[Country]],First_Validations[[Country]:[FirstValidation.Country: Year]],4,FALSE),"First","Second / Last")</f>
        <v>First</v>
      </c>
    </row>
    <row r="548" spans="2:22">
      <c r="B548" s="34" t="s">
        <v>2516</v>
      </c>
      <c r="C548" s="34" t="s">
        <v>357</v>
      </c>
      <c r="D548" s="34" t="s">
        <v>1542</v>
      </c>
      <c r="E548" s="34">
        <v>1</v>
      </c>
      <c r="F548" s="34">
        <v>12</v>
      </c>
      <c r="G548" s="34" t="s">
        <v>357</v>
      </c>
      <c r="H548" s="34" t="s">
        <v>1543</v>
      </c>
      <c r="I548" s="34" t="s">
        <v>1542</v>
      </c>
      <c r="J548" s="34" t="s">
        <v>3489</v>
      </c>
      <c r="K548" s="34" t="s">
        <v>3490</v>
      </c>
      <c r="L548" s="34">
        <v>2016</v>
      </c>
      <c r="N548" s="34" t="s">
        <v>1769</v>
      </c>
      <c r="O548" s="34" t="s">
        <v>1799</v>
      </c>
      <c r="P548" s="34">
        <v>5</v>
      </c>
      <c r="Q548" s="34" t="s">
        <v>1768</v>
      </c>
      <c r="R548" s="34" t="s">
        <v>370</v>
      </c>
      <c r="T548" s="34" t="s">
        <v>1545</v>
      </c>
      <c r="U548" s="34" t="s">
        <v>1836</v>
      </c>
      <c r="V548" s="36" t="str">
        <f>IF(Last_Validations[[#This Row],[Country: Year]]=VLOOKUP(Last_Validations[[#This Row],[Country]],First_Validations[[Country]:[FirstValidation.Country: Year]],4,FALSE),"First","Second / Last")</f>
        <v>First</v>
      </c>
    </row>
    <row r="549" spans="2:22">
      <c r="B549" s="34" t="s">
        <v>2517</v>
      </c>
      <c r="C549" s="34" t="s">
        <v>357</v>
      </c>
      <c r="D549" s="34" t="s">
        <v>1542</v>
      </c>
      <c r="E549" s="34">
        <v>1</v>
      </c>
      <c r="F549" s="34">
        <v>12</v>
      </c>
      <c r="G549" s="34" t="s">
        <v>357</v>
      </c>
      <c r="H549" s="34" t="s">
        <v>1543</v>
      </c>
      <c r="I549" s="34" t="s">
        <v>1542</v>
      </c>
      <c r="J549" s="34" t="s">
        <v>3489</v>
      </c>
      <c r="K549" s="34" t="s">
        <v>3490</v>
      </c>
      <c r="L549" s="34">
        <v>2016</v>
      </c>
      <c r="N549" s="34" t="s">
        <v>1769</v>
      </c>
      <c r="O549" s="34" t="s">
        <v>1794</v>
      </c>
      <c r="P549" s="34">
        <v>5</v>
      </c>
      <c r="Q549" s="34" t="s">
        <v>1768</v>
      </c>
      <c r="R549" s="34" t="s">
        <v>367</v>
      </c>
      <c r="T549" s="34" t="s">
        <v>1545</v>
      </c>
      <c r="U549" s="34" t="s">
        <v>1836</v>
      </c>
      <c r="V549" s="36" t="str">
        <f>IF(Last_Validations[[#This Row],[Country: Year]]=VLOOKUP(Last_Validations[[#This Row],[Country]],First_Validations[[Country]:[FirstValidation.Country: Year]],4,FALSE),"First","Second / Last")</f>
        <v>First</v>
      </c>
    </row>
    <row r="550" spans="2:22">
      <c r="B550" s="34" t="s">
        <v>2518</v>
      </c>
      <c r="C550" s="34" t="s">
        <v>357</v>
      </c>
      <c r="D550" s="34" t="s">
        <v>1542</v>
      </c>
      <c r="E550" s="34">
        <v>1</v>
      </c>
      <c r="F550" s="34">
        <v>12</v>
      </c>
      <c r="G550" s="34" t="s">
        <v>357</v>
      </c>
      <c r="H550" s="34" t="s">
        <v>1543</v>
      </c>
      <c r="I550" s="34" t="s">
        <v>1542</v>
      </c>
      <c r="J550" s="34" t="s">
        <v>3489</v>
      </c>
      <c r="K550" s="34" t="s">
        <v>3490</v>
      </c>
      <c r="L550" s="34">
        <v>2016</v>
      </c>
      <c r="N550" s="34" t="s">
        <v>1769</v>
      </c>
      <c r="O550" s="34" t="s">
        <v>1795</v>
      </c>
      <c r="P550" s="34">
        <v>1</v>
      </c>
      <c r="Q550" s="34" t="s">
        <v>1796</v>
      </c>
      <c r="R550" s="34" t="s">
        <v>368</v>
      </c>
      <c r="T550" s="34" t="s">
        <v>1545</v>
      </c>
      <c r="U550" s="34" t="s">
        <v>1836</v>
      </c>
      <c r="V550" s="36" t="str">
        <f>IF(Last_Validations[[#This Row],[Country: Year]]=VLOOKUP(Last_Validations[[#This Row],[Country]],First_Validations[[Country]:[FirstValidation.Country: Year]],4,FALSE),"First","Second / Last")</f>
        <v>First</v>
      </c>
    </row>
    <row r="551" spans="2:22">
      <c r="B551" s="34" t="s">
        <v>2519</v>
      </c>
      <c r="C551" s="34" t="s">
        <v>357</v>
      </c>
      <c r="D551" s="34" t="s">
        <v>1542</v>
      </c>
      <c r="E551" s="34">
        <v>1</v>
      </c>
      <c r="F551" s="34">
        <v>12</v>
      </c>
      <c r="G551" s="34" t="s">
        <v>357</v>
      </c>
      <c r="H551" s="34" t="s">
        <v>1543</v>
      </c>
      <c r="I551" s="34" t="s">
        <v>1542</v>
      </c>
      <c r="J551" s="34" t="s">
        <v>3489</v>
      </c>
      <c r="K551" s="34" t="s">
        <v>3490</v>
      </c>
      <c r="L551" s="34">
        <v>2016</v>
      </c>
      <c r="N551" s="34" t="s">
        <v>1769</v>
      </c>
      <c r="O551" s="34" t="s">
        <v>1802</v>
      </c>
      <c r="P551" s="34">
        <v>4</v>
      </c>
      <c r="Q551" s="34" t="s">
        <v>1767</v>
      </c>
      <c r="R551" s="34" t="s">
        <v>373</v>
      </c>
      <c r="T551" s="34" t="s">
        <v>1545</v>
      </c>
      <c r="U551" s="34" t="s">
        <v>1836</v>
      </c>
      <c r="V551" s="36" t="str">
        <f>IF(Last_Validations[[#This Row],[Country: Year]]=VLOOKUP(Last_Validations[[#This Row],[Country]],First_Validations[[Country]:[FirstValidation.Country: Year]],4,FALSE),"First","Second / Last")</f>
        <v>First</v>
      </c>
    </row>
    <row r="552" spans="2:22">
      <c r="B552" s="34" t="s">
        <v>2520</v>
      </c>
      <c r="C552" s="34" t="s">
        <v>357</v>
      </c>
      <c r="D552" s="34" t="s">
        <v>1542</v>
      </c>
      <c r="E552" s="34">
        <v>1</v>
      </c>
      <c r="F552" s="34">
        <v>12</v>
      </c>
      <c r="G552" s="34" t="s">
        <v>357</v>
      </c>
      <c r="H552" s="34" t="s">
        <v>1543</v>
      </c>
      <c r="I552" s="34" t="s">
        <v>1542</v>
      </c>
      <c r="J552" s="34" t="s">
        <v>3489</v>
      </c>
      <c r="K552" s="34" t="s">
        <v>3490</v>
      </c>
      <c r="L552" s="34">
        <v>2016</v>
      </c>
      <c r="N552" s="34" t="s">
        <v>1769</v>
      </c>
      <c r="O552" s="34" t="s">
        <v>1803</v>
      </c>
      <c r="P552" s="34">
        <v>0</v>
      </c>
      <c r="Q552" s="34" t="s">
        <v>4</v>
      </c>
      <c r="R552" s="34" t="s">
        <v>374</v>
      </c>
      <c r="T552" s="34" t="s">
        <v>1545</v>
      </c>
      <c r="U552" s="34" t="s">
        <v>1836</v>
      </c>
      <c r="V552" s="36" t="str">
        <f>IF(Last_Validations[[#This Row],[Country: Year]]=VLOOKUP(Last_Validations[[#This Row],[Country]],First_Validations[[Country]:[FirstValidation.Country: Year]],4,FALSE),"First","Second / Last")</f>
        <v>First</v>
      </c>
    </row>
    <row r="553" spans="2:22">
      <c r="B553" s="34" t="s">
        <v>2521</v>
      </c>
      <c r="C553" s="34" t="s">
        <v>357</v>
      </c>
      <c r="D553" s="34" t="s">
        <v>1542</v>
      </c>
      <c r="E553" s="34">
        <v>1</v>
      </c>
      <c r="F553" s="34">
        <v>12</v>
      </c>
      <c r="G553" s="34" t="s">
        <v>357</v>
      </c>
      <c r="H553" s="34" t="s">
        <v>1543</v>
      </c>
      <c r="I553" s="34" t="s">
        <v>1542</v>
      </c>
      <c r="J553" s="34" t="s">
        <v>3489</v>
      </c>
      <c r="K553" s="34" t="s">
        <v>3490</v>
      </c>
      <c r="L553" s="34">
        <v>2016</v>
      </c>
      <c r="N553" s="34" t="s">
        <v>1769</v>
      </c>
      <c r="O553" s="34" t="s">
        <v>1800</v>
      </c>
      <c r="P553" s="34">
        <v>5</v>
      </c>
      <c r="Q553" s="34" t="s">
        <v>1768</v>
      </c>
      <c r="R553" s="34" t="s">
        <v>371</v>
      </c>
      <c r="T553" s="34" t="s">
        <v>1545</v>
      </c>
      <c r="U553" s="34" t="s">
        <v>1836</v>
      </c>
      <c r="V553" s="36" t="str">
        <f>IF(Last_Validations[[#This Row],[Country: Year]]=VLOOKUP(Last_Validations[[#This Row],[Country]],First_Validations[[Country]:[FirstValidation.Country: Year]],4,FALSE),"First","Second / Last")</f>
        <v>First</v>
      </c>
    </row>
    <row r="554" spans="2:22">
      <c r="B554" s="34" t="s">
        <v>2522</v>
      </c>
      <c r="C554" s="34" t="s">
        <v>357</v>
      </c>
      <c r="D554" s="34" t="s">
        <v>1542</v>
      </c>
      <c r="E554" s="34">
        <v>1</v>
      </c>
      <c r="F554" s="34">
        <v>12</v>
      </c>
      <c r="G554" s="34" t="s">
        <v>357</v>
      </c>
      <c r="H554" s="34" t="s">
        <v>1543</v>
      </c>
      <c r="I554" s="34" t="s">
        <v>1542</v>
      </c>
      <c r="J554" s="34" t="s">
        <v>3489</v>
      </c>
      <c r="K554" s="34" t="s">
        <v>3490</v>
      </c>
      <c r="L554" s="34">
        <v>2016</v>
      </c>
      <c r="N554" s="34" t="s">
        <v>1769</v>
      </c>
      <c r="O554" s="34" t="s">
        <v>1801</v>
      </c>
      <c r="P554" s="34">
        <v>5</v>
      </c>
      <c r="Q554" s="34" t="s">
        <v>1768</v>
      </c>
      <c r="R554" s="34" t="s">
        <v>372</v>
      </c>
      <c r="T554" s="34" t="s">
        <v>1545</v>
      </c>
      <c r="U554" s="34" t="s">
        <v>1836</v>
      </c>
      <c r="V554" s="36" t="str">
        <f>IF(Last_Validations[[#This Row],[Country: Year]]=VLOOKUP(Last_Validations[[#This Row],[Country]],First_Validations[[Country]:[FirstValidation.Country: Year]],4,FALSE),"First","Second / Last")</f>
        <v>First</v>
      </c>
    </row>
    <row r="555" spans="2:22">
      <c r="B555" s="34" t="s">
        <v>2525</v>
      </c>
      <c r="C555" s="34" t="s">
        <v>357</v>
      </c>
      <c r="D555" s="34" t="s">
        <v>1542</v>
      </c>
      <c r="E555" s="34">
        <v>1</v>
      </c>
      <c r="F555" s="34">
        <v>12</v>
      </c>
      <c r="G555" s="34" t="s">
        <v>357</v>
      </c>
      <c r="H555" s="34" t="s">
        <v>1543</v>
      </c>
      <c r="I555" s="34" t="s">
        <v>1542</v>
      </c>
      <c r="J555" s="34" t="s">
        <v>3489</v>
      </c>
      <c r="K555" s="34" t="s">
        <v>3490</v>
      </c>
      <c r="L555" s="34">
        <v>2016</v>
      </c>
      <c r="N555" s="34" t="s">
        <v>1769</v>
      </c>
      <c r="O555" s="34" t="s">
        <v>1788</v>
      </c>
      <c r="P555" s="34">
        <v>5</v>
      </c>
      <c r="Q555" s="34" t="s">
        <v>1768</v>
      </c>
      <c r="R555" s="34" t="s">
        <v>361</v>
      </c>
      <c r="T555" s="34" t="s">
        <v>1545</v>
      </c>
      <c r="U555" s="34" t="s">
        <v>1836</v>
      </c>
      <c r="V555" s="36" t="str">
        <f>IF(Last_Validations[[#This Row],[Country: Year]]=VLOOKUP(Last_Validations[[#This Row],[Country]],First_Validations[[Country]:[FirstValidation.Country: Year]],4,FALSE),"First","Second / Last")</f>
        <v>First</v>
      </c>
    </row>
    <row r="556" spans="2:22">
      <c r="B556" s="34" t="s">
        <v>2530</v>
      </c>
      <c r="C556" s="34" t="s">
        <v>357</v>
      </c>
      <c r="D556" s="34" t="s">
        <v>1542</v>
      </c>
      <c r="E556" s="34">
        <v>1</v>
      </c>
      <c r="F556" s="34">
        <v>12</v>
      </c>
      <c r="G556" s="34" t="s">
        <v>357</v>
      </c>
      <c r="H556" s="34" t="s">
        <v>1543</v>
      </c>
      <c r="I556" s="34" t="s">
        <v>1542</v>
      </c>
      <c r="J556" s="34" t="s">
        <v>3489</v>
      </c>
      <c r="K556" s="34" t="s">
        <v>3490</v>
      </c>
      <c r="L556" s="34">
        <v>2016</v>
      </c>
      <c r="N556" s="34" t="s">
        <v>1769</v>
      </c>
      <c r="O556" s="34" t="s">
        <v>1789</v>
      </c>
      <c r="P556" s="34">
        <v>4</v>
      </c>
      <c r="Q556" s="34" t="s">
        <v>1767</v>
      </c>
      <c r="R556" s="34" t="s">
        <v>362</v>
      </c>
      <c r="T556" s="34" t="s">
        <v>1545</v>
      </c>
      <c r="U556" s="34" t="s">
        <v>1836</v>
      </c>
      <c r="V556" s="36" t="str">
        <f>IF(Last_Validations[[#This Row],[Country: Year]]=VLOOKUP(Last_Validations[[#This Row],[Country]],First_Validations[[Country]:[FirstValidation.Country: Year]],4,FALSE),"First","Second / Last")</f>
        <v>First</v>
      </c>
    </row>
    <row r="557" spans="2:22">
      <c r="B557" s="34" t="s">
        <v>2527</v>
      </c>
      <c r="C557" s="34" t="s">
        <v>357</v>
      </c>
      <c r="D557" s="34" t="s">
        <v>1542</v>
      </c>
      <c r="E557" s="34">
        <v>1</v>
      </c>
      <c r="F557" s="34">
        <v>12</v>
      </c>
      <c r="G557" s="34" t="s">
        <v>357</v>
      </c>
      <c r="H557" s="34" t="s">
        <v>1543</v>
      </c>
      <c r="I557" s="34" t="s">
        <v>1542</v>
      </c>
      <c r="J557" s="34" t="s">
        <v>3489</v>
      </c>
      <c r="K557" s="34" t="s">
        <v>3490</v>
      </c>
      <c r="L557" s="34">
        <v>2016</v>
      </c>
      <c r="N557" s="34" t="s">
        <v>1769</v>
      </c>
      <c r="O557" s="34" t="s">
        <v>1784</v>
      </c>
      <c r="P557" s="34">
        <v>5</v>
      </c>
      <c r="Q557" s="34" t="s">
        <v>1768</v>
      </c>
      <c r="R557" s="34" t="s">
        <v>359</v>
      </c>
      <c r="T557" s="34" t="s">
        <v>1545</v>
      </c>
      <c r="U557" s="34" t="s">
        <v>1836</v>
      </c>
      <c r="V557" s="36" t="str">
        <f>IF(Last_Validations[[#This Row],[Country: Year]]=VLOOKUP(Last_Validations[[#This Row],[Country]],First_Validations[[Country]:[FirstValidation.Country: Year]],4,FALSE),"First","Second / Last")</f>
        <v>First</v>
      </c>
    </row>
    <row r="558" spans="2:22">
      <c r="B558" s="34" t="s">
        <v>2524</v>
      </c>
      <c r="C558" s="34" t="s">
        <v>357</v>
      </c>
      <c r="D558" s="34" t="s">
        <v>1542</v>
      </c>
      <c r="E558" s="34">
        <v>1</v>
      </c>
      <c r="F558" s="34">
        <v>12</v>
      </c>
      <c r="G558" s="34" t="s">
        <v>357</v>
      </c>
      <c r="H558" s="34" t="s">
        <v>1543</v>
      </c>
      <c r="I558" s="34" t="s">
        <v>1542</v>
      </c>
      <c r="J558" s="34" t="s">
        <v>3489</v>
      </c>
      <c r="K558" s="34" t="s">
        <v>3490</v>
      </c>
      <c r="L558" s="34">
        <v>2016</v>
      </c>
      <c r="N558" s="34" t="s">
        <v>1769</v>
      </c>
      <c r="O558" s="34" t="s">
        <v>1787</v>
      </c>
      <c r="P558" s="34">
        <v>5</v>
      </c>
      <c r="Q558" s="34" t="s">
        <v>1768</v>
      </c>
      <c r="R558" s="34" t="s">
        <v>360</v>
      </c>
      <c r="T558" s="34" t="s">
        <v>1545</v>
      </c>
      <c r="U558" s="34" t="s">
        <v>1836</v>
      </c>
      <c r="V558" s="36" t="str">
        <f>IF(Last_Validations[[#This Row],[Country: Year]]=VLOOKUP(Last_Validations[[#This Row],[Country]],First_Validations[[Country]:[FirstValidation.Country: Year]],4,FALSE),"First","Second / Last")</f>
        <v>First</v>
      </c>
    </row>
    <row r="559" spans="2:22">
      <c r="B559" s="34" t="s">
        <v>2529</v>
      </c>
      <c r="C559" s="34" t="s">
        <v>357</v>
      </c>
      <c r="D559" s="34" t="s">
        <v>1542</v>
      </c>
      <c r="E559" s="34">
        <v>1</v>
      </c>
      <c r="F559" s="34">
        <v>12</v>
      </c>
      <c r="G559" s="34" t="s">
        <v>357</v>
      </c>
      <c r="H559" s="34" t="s">
        <v>1543</v>
      </c>
      <c r="I559" s="34" t="s">
        <v>1542</v>
      </c>
      <c r="J559" s="34" t="s">
        <v>3489</v>
      </c>
      <c r="K559" s="34" t="s">
        <v>3490</v>
      </c>
      <c r="L559" s="34">
        <v>2016</v>
      </c>
      <c r="N559" s="34" t="s">
        <v>1769</v>
      </c>
      <c r="O559" s="34" t="s">
        <v>1792</v>
      </c>
      <c r="P559" s="34">
        <v>4</v>
      </c>
      <c r="Q559" s="34" t="s">
        <v>1767</v>
      </c>
      <c r="R559" s="34" t="s">
        <v>365</v>
      </c>
      <c r="T559" s="34" t="s">
        <v>1545</v>
      </c>
      <c r="U559" s="34" t="s">
        <v>1836</v>
      </c>
      <c r="V559" s="36" t="str">
        <f>IF(Last_Validations[[#This Row],[Country: Year]]=VLOOKUP(Last_Validations[[#This Row],[Country]],First_Validations[[Country]:[FirstValidation.Country: Year]],4,FALSE),"First","Second / Last")</f>
        <v>First</v>
      </c>
    </row>
    <row r="560" spans="2:22">
      <c r="B560" s="34" t="s">
        <v>2523</v>
      </c>
      <c r="C560" s="34" t="s">
        <v>357</v>
      </c>
      <c r="D560" s="34" t="s">
        <v>1542</v>
      </c>
      <c r="E560" s="34">
        <v>1</v>
      </c>
      <c r="F560" s="34">
        <v>12</v>
      </c>
      <c r="G560" s="34" t="s">
        <v>357</v>
      </c>
      <c r="H560" s="34" t="s">
        <v>1543</v>
      </c>
      <c r="I560" s="34" t="s">
        <v>1542</v>
      </c>
      <c r="J560" s="34" t="s">
        <v>3489</v>
      </c>
      <c r="K560" s="34" t="s">
        <v>3490</v>
      </c>
      <c r="L560" s="34">
        <v>2016</v>
      </c>
      <c r="N560" s="34" t="s">
        <v>1769</v>
      </c>
      <c r="O560" s="34" t="s">
        <v>1793</v>
      </c>
      <c r="P560" s="34">
        <v>4</v>
      </c>
      <c r="Q560" s="34" t="s">
        <v>1767</v>
      </c>
      <c r="R560" s="34" t="s">
        <v>366</v>
      </c>
      <c r="T560" s="34" t="s">
        <v>1545</v>
      </c>
      <c r="U560" s="34" t="s">
        <v>1836</v>
      </c>
      <c r="V560" s="36" t="str">
        <f>IF(Last_Validations[[#This Row],[Country: Year]]=VLOOKUP(Last_Validations[[#This Row],[Country]],First_Validations[[Country]:[FirstValidation.Country: Year]],4,FALSE),"First","Second / Last")</f>
        <v>First</v>
      </c>
    </row>
    <row r="561" spans="2:22">
      <c r="B561" s="34" t="s">
        <v>2531</v>
      </c>
      <c r="C561" s="34" t="s">
        <v>357</v>
      </c>
      <c r="D561" s="34" t="s">
        <v>1542</v>
      </c>
      <c r="E561" s="34">
        <v>1</v>
      </c>
      <c r="F561" s="34">
        <v>12</v>
      </c>
      <c r="G561" s="34" t="s">
        <v>357</v>
      </c>
      <c r="H561" s="34" t="s">
        <v>1543</v>
      </c>
      <c r="I561" s="34" t="s">
        <v>1542</v>
      </c>
      <c r="J561" s="34" t="s">
        <v>3489</v>
      </c>
      <c r="K561" s="34" t="s">
        <v>3490</v>
      </c>
      <c r="L561" s="34">
        <v>2016</v>
      </c>
      <c r="N561" s="34" t="s">
        <v>1769</v>
      </c>
      <c r="O561" s="34" t="s">
        <v>1790</v>
      </c>
      <c r="P561" s="34">
        <v>4</v>
      </c>
      <c r="Q561" s="34" t="s">
        <v>1767</v>
      </c>
      <c r="R561" s="34" t="s">
        <v>363</v>
      </c>
      <c r="T561" s="34" t="s">
        <v>1545</v>
      </c>
      <c r="U561" s="34" t="s">
        <v>1836</v>
      </c>
      <c r="V561" s="36" t="str">
        <f>IF(Last_Validations[[#This Row],[Country: Year]]=VLOOKUP(Last_Validations[[#This Row],[Country]],First_Validations[[Country]:[FirstValidation.Country: Year]],4,FALSE),"First","Second / Last")</f>
        <v>First</v>
      </c>
    </row>
    <row r="562" spans="2:22">
      <c r="B562" s="34" t="s">
        <v>2528</v>
      </c>
      <c r="C562" s="34" t="s">
        <v>357</v>
      </c>
      <c r="D562" s="34" t="s">
        <v>1542</v>
      </c>
      <c r="E562" s="34">
        <v>1</v>
      </c>
      <c r="F562" s="34">
        <v>12</v>
      </c>
      <c r="G562" s="34" t="s">
        <v>357</v>
      </c>
      <c r="H562" s="34" t="s">
        <v>1543</v>
      </c>
      <c r="I562" s="34" t="s">
        <v>1542</v>
      </c>
      <c r="J562" s="34" t="s">
        <v>3489</v>
      </c>
      <c r="K562" s="34" t="s">
        <v>3490</v>
      </c>
      <c r="L562" s="34">
        <v>2016</v>
      </c>
      <c r="N562" s="34" t="s">
        <v>1769</v>
      </c>
      <c r="O562" s="34" t="s">
        <v>1791</v>
      </c>
      <c r="P562" s="34">
        <v>5</v>
      </c>
      <c r="Q562" s="34" t="s">
        <v>1768</v>
      </c>
      <c r="R562" s="34" t="s">
        <v>364</v>
      </c>
      <c r="T562" s="34" t="s">
        <v>1545</v>
      </c>
      <c r="U562" s="34" t="s">
        <v>1836</v>
      </c>
      <c r="V562" s="36" t="str">
        <f>IF(Last_Validations[[#This Row],[Country: Year]]=VLOOKUP(Last_Validations[[#This Row],[Country]],First_Validations[[Country]:[FirstValidation.Country: Year]],4,FALSE),"First","Second / Last")</f>
        <v>First</v>
      </c>
    </row>
    <row r="563" spans="2:22">
      <c r="B563" s="34" t="s">
        <v>2533</v>
      </c>
      <c r="C563" s="34" t="s">
        <v>357</v>
      </c>
      <c r="D563" s="34" t="s">
        <v>1542</v>
      </c>
      <c r="E563" s="34">
        <v>1</v>
      </c>
      <c r="F563" s="34">
        <v>12</v>
      </c>
      <c r="G563" s="34" t="s">
        <v>357</v>
      </c>
      <c r="H563" s="34" t="s">
        <v>1543</v>
      </c>
      <c r="I563" s="34" t="s">
        <v>1542</v>
      </c>
      <c r="J563" s="34" t="s">
        <v>3489</v>
      </c>
      <c r="K563" s="34" t="s">
        <v>3490</v>
      </c>
      <c r="L563" s="34">
        <v>2016</v>
      </c>
      <c r="N563" s="34" t="s">
        <v>1769</v>
      </c>
      <c r="O563" s="34" t="s">
        <v>1816</v>
      </c>
      <c r="P563" s="34">
        <v>4</v>
      </c>
      <c r="Q563" s="34" t="s">
        <v>1767</v>
      </c>
      <c r="R563" s="34" t="s">
        <v>384</v>
      </c>
      <c r="T563" s="34" t="s">
        <v>1545</v>
      </c>
      <c r="U563" s="34" t="s">
        <v>1836</v>
      </c>
      <c r="V563" s="36" t="str">
        <f>IF(Last_Validations[[#This Row],[Country: Year]]=VLOOKUP(Last_Validations[[#This Row],[Country]],First_Validations[[Country]:[FirstValidation.Country: Year]],4,FALSE),"First","Second / Last")</f>
        <v>First</v>
      </c>
    </row>
    <row r="564" spans="2:22">
      <c r="B564" s="34" t="s">
        <v>2536</v>
      </c>
      <c r="C564" s="34" t="s">
        <v>357</v>
      </c>
      <c r="D564" s="34" t="s">
        <v>1542</v>
      </c>
      <c r="E564" s="34">
        <v>1</v>
      </c>
      <c r="F564" s="34">
        <v>12</v>
      </c>
      <c r="G564" s="34" t="s">
        <v>357</v>
      </c>
      <c r="H564" s="34" t="s">
        <v>1543</v>
      </c>
      <c r="I564" s="34" t="s">
        <v>1542</v>
      </c>
      <c r="J564" s="34" t="s">
        <v>3489</v>
      </c>
      <c r="K564" s="34" t="s">
        <v>3490</v>
      </c>
      <c r="L564" s="34">
        <v>2016</v>
      </c>
      <c r="N564" s="34" t="s">
        <v>1769</v>
      </c>
      <c r="O564" s="34" t="s">
        <v>1818</v>
      </c>
      <c r="P564" s="34">
        <v>5</v>
      </c>
      <c r="Q564" s="34" t="s">
        <v>1768</v>
      </c>
      <c r="R564" s="34" t="s">
        <v>385</v>
      </c>
      <c r="T564" s="34" t="s">
        <v>1545</v>
      </c>
      <c r="U564" s="34" t="s">
        <v>1836</v>
      </c>
      <c r="V564" s="36" t="str">
        <f>IF(Last_Validations[[#This Row],[Country: Year]]=VLOOKUP(Last_Validations[[#This Row],[Country]],First_Validations[[Country]:[FirstValidation.Country: Year]],4,FALSE),"First","Second / Last")</f>
        <v>First</v>
      </c>
    </row>
    <row r="565" spans="2:22">
      <c r="B565" s="34" t="s">
        <v>2535</v>
      </c>
      <c r="C565" s="34" t="s">
        <v>357</v>
      </c>
      <c r="D565" s="34" t="s">
        <v>1542</v>
      </c>
      <c r="E565" s="34">
        <v>1</v>
      </c>
      <c r="F565" s="34">
        <v>12</v>
      </c>
      <c r="G565" s="34" t="s">
        <v>357</v>
      </c>
      <c r="H565" s="34" t="s">
        <v>1543</v>
      </c>
      <c r="I565" s="34" t="s">
        <v>1542</v>
      </c>
      <c r="J565" s="34" t="s">
        <v>3489</v>
      </c>
      <c r="K565" s="34" t="s">
        <v>3490</v>
      </c>
      <c r="L565" s="34">
        <v>2016</v>
      </c>
      <c r="N565" s="34" t="s">
        <v>1769</v>
      </c>
      <c r="O565" s="34" t="s">
        <v>1814</v>
      </c>
      <c r="P565" s="34">
        <v>4</v>
      </c>
      <c r="Q565" s="34" t="s">
        <v>1767</v>
      </c>
      <c r="R565" s="34" t="s">
        <v>382</v>
      </c>
      <c r="T565" s="34" t="s">
        <v>1545</v>
      </c>
      <c r="U565" s="34" t="s">
        <v>1836</v>
      </c>
      <c r="V565" s="36" t="str">
        <f>IF(Last_Validations[[#This Row],[Country: Year]]=VLOOKUP(Last_Validations[[#This Row],[Country]],First_Validations[[Country]:[FirstValidation.Country: Year]],4,FALSE),"First","Second / Last")</f>
        <v>First</v>
      </c>
    </row>
    <row r="566" spans="2:22">
      <c r="B566" s="34" t="s">
        <v>2532</v>
      </c>
      <c r="C566" s="34" t="s">
        <v>357</v>
      </c>
      <c r="D566" s="34" t="s">
        <v>1542</v>
      </c>
      <c r="E566" s="34">
        <v>1</v>
      </c>
      <c r="F566" s="34">
        <v>12</v>
      </c>
      <c r="G566" s="34" t="s">
        <v>357</v>
      </c>
      <c r="H566" s="34" t="s">
        <v>1543</v>
      </c>
      <c r="I566" s="34" t="s">
        <v>1542</v>
      </c>
      <c r="J566" s="34" t="s">
        <v>3489</v>
      </c>
      <c r="K566" s="34" t="s">
        <v>3490</v>
      </c>
      <c r="L566" s="34">
        <v>2016</v>
      </c>
      <c r="N566" s="34" t="s">
        <v>1769</v>
      </c>
      <c r="O566" s="34" t="s">
        <v>1815</v>
      </c>
      <c r="P566" s="34">
        <v>3</v>
      </c>
      <c r="Q566" s="34" t="s">
        <v>1798</v>
      </c>
      <c r="R566" s="34" t="s">
        <v>383</v>
      </c>
      <c r="T566" s="34" t="s">
        <v>1545</v>
      </c>
      <c r="U566" s="34" t="s">
        <v>1836</v>
      </c>
      <c r="V566" s="36" t="str">
        <f>IF(Last_Validations[[#This Row],[Country: Year]]=VLOOKUP(Last_Validations[[#This Row],[Country]],First_Validations[[Country]:[FirstValidation.Country: Year]],4,FALSE),"First","Second / Last")</f>
        <v>First</v>
      </c>
    </row>
    <row r="567" spans="2:22">
      <c r="B567" s="34" t="s">
        <v>2539</v>
      </c>
      <c r="C567" s="34" t="s">
        <v>357</v>
      </c>
      <c r="D567" s="34" t="s">
        <v>1542</v>
      </c>
      <c r="E567" s="34">
        <v>1</v>
      </c>
      <c r="F567" s="34">
        <v>12</v>
      </c>
      <c r="G567" s="34" t="s">
        <v>357</v>
      </c>
      <c r="H567" s="34" t="s">
        <v>1543</v>
      </c>
      <c r="I567" s="34" t="s">
        <v>1542</v>
      </c>
      <c r="J567" s="34" t="s">
        <v>3489</v>
      </c>
      <c r="K567" s="34" t="s">
        <v>3490</v>
      </c>
      <c r="L567" s="34">
        <v>2016</v>
      </c>
      <c r="N567" s="34" t="s">
        <v>1769</v>
      </c>
      <c r="O567" s="34" t="s">
        <v>1819</v>
      </c>
      <c r="P567" s="34">
        <v>1</v>
      </c>
      <c r="Q567" s="34" t="s">
        <v>1796</v>
      </c>
      <c r="R567" s="34" t="s">
        <v>386</v>
      </c>
      <c r="T567" s="34" t="s">
        <v>1545</v>
      </c>
      <c r="U567" s="34" t="s">
        <v>1836</v>
      </c>
      <c r="V567" s="36" t="str">
        <f>IF(Last_Validations[[#This Row],[Country: Year]]=VLOOKUP(Last_Validations[[#This Row],[Country]],First_Validations[[Country]:[FirstValidation.Country: Year]],4,FALSE),"First","Second / Last")</f>
        <v>First</v>
      </c>
    </row>
    <row r="568" spans="2:22">
      <c r="B568" s="34" t="s">
        <v>2537</v>
      </c>
      <c r="C568" s="34" t="s">
        <v>357</v>
      </c>
      <c r="D568" s="34" t="s">
        <v>1542</v>
      </c>
      <c r="E568" s="34">
        <v>1</v>
      </c>
      <c r="F568" s="34">
        <v>12</v>
      </c>
      <c r="G568" s="34" t="s">
        <v>357</v>
      </c>
      <c r="H568" s="34" t="s">
        <v>1543</v>
      </c>
      <c r="I568" s="34" t="s">
        <v>1542</v>
      </c>
      <c r="J568" s="34" t="s">
        <v>3489</v>
      </c>
      <c r="K568" s="34" t="s">
        <v>3490</v>
      </c>
      <c r="L568" s="34">
        <v>2016</v>
      </c>
      <c r="N568" s="34" t="s">
        <v>1769</v>
      </c>
      <c r="O568" s="34" t="s">
        <v>1821</v>
      </c>
      <c r="P568" s="34">
        <v>4</v>
      </c>
      <c r="Q568" s="34" t="s">
        <v>1767</v>
      </c>
      <c r="R568" s="34" t="s">
        <v>388</v>
      </c>
      <c r="T568" s="34" t="s">
        <v>1545</v>
      </c>
      <c r="U568" s="34" t="s">
        <v>1836</v>
      </c>
      <c r="V568" s="36" t="str">
        <f>IF(Last_Validations[[#This Row],[Country: Year]]=VLOOKUP(Last_Validations[[#This Row],[Country]],First_Validations[[Country]:[FirstValidation.Country: Year]],4,FALSE),"First","Second / Last")</f>
        <v>First</v>
      </c>
    </row>
    <row r="569" spans="2:22">
      <c r="B569" s="34" t="s">
        <v>2538</v>
      </c>
      <c r="C569" s="34" t="s">
        <v>357</v>
      </c>
      <c r="D569" s="34" t="s">
        <v>1542</v>
      </c>
      <c r="E569" s="34">
        <v>1</v>
      </c>
      <c r="F569" s="34">
        <v>12</v>
      </c>
      <c r="G569" s="34" t="s">
        <v>357</v>
      </c>
      <c r="H569" s="34" t="s">
        <v>1543</v>
      </c>
      <c r="I569" s="34" t="s">
        <v>1542</v>
      </c>
      <c r="J569" s="34" t="s">
        <v>3489</v>
      </c>
      <c r="K569" s="34" t="s">
        <v>3490</v>
      </c>
      <c r="L569" s="34">
        <v>2016</v>
      </c>
      <c r="N569" s="34" t="s">
        <v>1769</v>
      </c>
      <c r="O569" s="34" t="s">
        <v>1822</v>
      </c>
      <c r="P569" s="34">
        <v>4</v>
      </c>
      <c r="Q569" s="34" t="s">
        <v>1767</v>
      </c>
      <c r="R569" s="34" t="s">
        <v>1</v>
      </c>
      <c r="T569" s="34" t="s">
        <v>1545</v>
      </c>
      <c r="U569" s="34" t="s">
        <v>1836</v>
      </c>
      <c r="V569" s="36" t="str">
        <f>IF(Last_Validations[[#This Row],[Country: Year]]=VLOOKUP(Last_Validations[[#This Row],[Country]],First_Validations[[Country]:[FirstValidation.Country: Year]],4,FALSE),"First","Second / Last")</f>
        <v>First</v>
      </c>
    </row>
    <row r="570" spans="2:22">
      <c r="B570" s="34" t="s">
        <v>2540</v>
      </c>
      <c r="C570" s="34" t="s">
        <v>357</v>
      </c>
      <c r="D570" s="34" t="s">
        <v>1542</v>
      </c>
      <c r="E570" s="34">
        <v>1</v>
      </c>
      <c r="F570" s="34">
        <v>12</v>
      </c>
      <c r="G570" s="34" t="s">
        <v>357</v>
      </c>
      <c r="H570" s="34" t="s">
        <v>1543</v>
      </c>
      <c r="I570" s="34" t="s">
        <v>1542</v>
      </c>
      <c r="J570" s="34" t="s">
        <v>3489</v>
      </c>
      <c r="K570" s="34" t="s">
        <v>3490</v>
      </c>
      <c r="L570" s="34">
        <v>2016</v>
      </c>
      <c r="N570" s="34" t="s">
        <v>1769</v>
      </c>
      <c r="O570" s="34" t="s">
        <v>1820</v>
      </c>
      <c r="P570" s="34">
        <v>5</v>
      </c>
      <c r="Q570" s="34" t="s">
        <v>1768</v>
      </c>
      <c r="R570" s="34" t="s">
        <v>387</v>
      </c>
      <c r="T570" s="34" t="s">
        <v>1545</v>
      </c>
      <c r="U570" s="34" t="s">
        <v>1836</v>
      </c>
      <c r="V570" s="36" t="str">
        <f>IF(Last_Validations[[#This Row],[Country: Year]]=VLOOKUP(Last_Validations[[#This Row],[Country]],First_Validations[[Country]:[FirstValidation.Country: Year]],4,FALSE),"First","Second / Last")</f>
        <v>First</v>
      </c>
    </row>
    <row r="571" spans="2:22">
      <c r="B571" s="34" t="s">
        <v>2544</v>
      </c>
      <c r="C571" s="34" t="s">
        <v>357</v>
      </c>
      <c r="D571" s="34" t="s">
        <v>1542</v>
      </c>
      <c r="E571" s="34">
        <v>1</v>
      </c>
      <c r="F571" s="34">
        <v>12</v>
      </c>
      <c r="G571" s="34" t="s">
        <v>357</v>
      </c>
      <c r="H571" s="34" t="s">
        <v>1543</v>
      </c>
      <c r="I571" s="34" t="s">
        <v>1542</v>
      </c>
      <c r="J571" s="34" t="s">
        <v>3489</v>
      </c>
      <c r="K571" s="34" t="s">
        <v>3490</v>
      </c>
      <c r="L571" s="34">
        <v>2016</v>
      </c>
      <c r="N571" s="34" t="s">
        <v>1769</v>
      </c>
      <c r="O571" s="34" t="s">
        <v>1806</v>
      </c>
      <c r="P571" s="34">
        <v>5</v>
      </c>
      <c r="Q571" s="34" t="s">
        <v>1768</v>
      </c>
      <c r="R571" s="34" t="s">
        <v>376</v>
      </c>
      <c r="T571" s="34" t="s">
        <v>1545</v>
      </c>
      <c r="U571" s="34" t="s">
        <v>1836</v>
      </c>
      <c r="V571" s="36" t="str">
        <f>IF(Last_Validations[[#This Row],[Country: Year]]=VLOOKUP(Last_Validations[[#This Row],[Country]],First_Validations[[Country]:[FirstValidation.Country: Year]],4,FALSE),"First","Second / Last")</f>
        <v>First</v>
      </c>
    </row>
    <row r="572" spans="2:22">
      <c r="B572" s="34" t="s">
        <v>2541</v>
      </c>
      <c r="C572" s="34" t="s">
        <v>357</v>
      </c>
      <c r="D572" s="34" t="s">
        <v>1542</v>
      </c>
      <c r="E572" s="34">
        <v>1</v>
      </c>
      <c r="F572" s="34">
        <v>12</v>
      </c>
      <c r="G572" s="34" t="s">
        <v>357</v>
      </c>
      <c r="H572" s="34" t="s">
        <v>1543</v>
      </c>
      <c r="I572" s="34" t="s">
        <v>1542</v>
      </c>
      <c r="J572" s="34" t="s">
        <v>3489</v>
      </c>
      <c r="K572" s="34" t="s">
        <v>3490</v>
      </c>
      <c r="L572" s="34">
        <v>2016</v>
      </c>
      <c r="N572" s="34" t="s">
        <v>1769</v>
      </c>
      <c r="O572" s="34" t="s">
        <v>1807</v>
      </c>
      <c r="P572" s="34">
        <v>0</v>
      </c>
      <c r="Q572" s="34" t="s">
        <v>4</v>
      </c>
      <c r="R572" s="34" t="s">
        <v>374</v>
      </c>
      <c r="T572" s="34" t="s">
        <v>1545</v>
      </c>
      <c r="U572" s="34" t="s">
        <v>1836</v>
      </c>
      <c r="V572" s="36" t="str">
        <f>IF(Last_Validations[[#This Row],[Country: Year]]=VLOOKUP(Last_Validations[[#This Row],[Country]],First_Validations[[Country]:[FirstValidation.Country: Year]],4,FALSE),"First","Second / Last")</f>
        <v>First</v>
      </c>
    </row>
    <row r="573" spans="2:22">
      <c r="B573" s="34" t="s">
        <v>2542</v>
      </c>
      <c r="C573" s="34" t="s">
        <v>357</v>
      </c>
      <c r="D573" s="34" t="s">
        <v>1542</v>
      </c>
      <c r="E573" s="34">
        <v>1</v>
      </c>
      <c r="F573" s="34">
        <v>12</v>
      </c>
      <c r="G573" s="34" t="s">
        <v>357</v>
      </c>
      <c r="H573" s="34" t="s">
        <v>1543</v>
      </c>
      <c r="I573" s="34" t="s">
        <v>1542</v>
      </c>
      <c r="J573" s="34" t="s">
        <v>3489</v>
      </c>
      <c r="K573" s="34" t="s">
        <v>3490</v>
      </c>
      <c r="L573" s="34">
        <v>2016</v>
      </c>
      <c r="N573" s="34" t="s">
        <v>1769</v>
      </c>
      <c r="O573" s="34" t="s">
        <v>1808</v>
      </c>
      <c r="P573" s="34">
        <v>4</v>
      </c>
      <c r="Q573" s="34" t="s">
        <v>1767</v>
      </c>
      <c r="R573" s="34" t="s">
        <v>377</v>
      </c>
      <c r="T573" s="34" t="s">
        <v>1545</v>
      </c>
      <c r="U573" s="34" t="s">
        <v>1836</v>
      </c>
      <c r="V573" s="36" t="str">
        <f>IF(Last_Validations[[#This Row],[Country: Year]]=VLOOKUP(Last_Validations[[#This Row],[Country]],First_Validations[[Country]:[FirstValidation.Country: Year]],4,FALSE),"First","Second / Last")</f>
        <v>First</v>
      </c>
    </row>
    <row r="574" spans="2:22">
      <c r="B574" s="34" t="s">
        <v>2543</v>
      </c>
      <c r="C574" s="34" t="s">
        <v>357</v>
      </c>
      <c r="D574" s="34" t="s">
        <v>1542</v>
      </c>
      <c r="E574" s="34">
        <v>1</v>
      </c>
      <c r="F574" s="34">
        <v>12</v>
      </c>
      <c r="G574" s="34" t="s">
        <v>357</v>
      </c>
      <c r="H574" s="34" t="s">
        <v>1543</v>
      </c>
      <c r="I574" s="34" t="s">
        <v>1542</v>
      </c>
      <c r="J574" s="34" t="s">
        <v>3489</v>
      </c>
      <c r="K574" s="34" t="s">
        <v>3490</v>
      </c>
      <c r="L574" s="34">
        <v>2016</v>
      </c>
      <c r="N574" s="34" t="s">
        <v>1769</v>
      </c>
      <c r="O574" s="34" t="s">
        <v>1804</v>
      </c>
      <c r="P574" s="34">
        <v>2</v>
      </c>
      <c r="Q574" s="34" t="s">
        <v>1829</v>
      </c>
      <c r="R574" s="34" t="s">
        <v>375</v>
      </c>
      <c r="T574" s="34" t="s">
        <v>1545</v>
      </c>
      <c r="U574" s="34" t="s">
        <v>1836</v>
      </c>
      <c r="V574" s="36" t="str">
        <f>IF(Last_Validations[[#This Row],[Country: Year]]=VLOOKUP(Last_Validations[[#This Row],[Country]],First_Validations[[Country]:[FirstValidation.Country: Year]],4,FALSE),"First","Second / Last")</f>
        <v>First</v>
      </c>
    </row>
    <row r="575" spans="2:22">
      <c r="B575" s="34" t="s">
        <v>2546</v>
      </c>
      <c r="C575" s="34" t="s">
        <v>357</v>
      </c>
      <c r="D575" s="34" t="s">
        <v>1542</v>
      </c>
      <c r="E575" s="34">
        <v>1</v>
      </c>
      <c r="F575" s="34">
        <v>12</v>
      </c>
      <c r="G575" s="34" t="s">
        <v>357</v>
      </c>
      <c r="H575" s="34" t="s">
        <v>1543</v>
      </c>
      <c r="I575" s="34" t="s">
        <v>1542</v>
      </c>
      <c r="J575" s="34" t="s">
        <v>3489</v>
      </c>
      <c r="K575" s="34" t="s">
        <v>3490</v>
      </c>
      <c r="L575" s="34">
        <v>2016</v>
      </c>
      <c r="N575" s="34" t="s">
        <v>1769</v>
      </c>
      <c r="O575" s="34" t="s">
        <v>1805</v>
      </c>
      <c r="P575" s="34">
        <v>0</v>
      </c>
      <c r="Q575" s="34" t="s">
        <v>4</v>
      </c>
      <c r="R575" s="34" t="s">
        <v>374</v>
      </c>
      <c r="T575" s="34" t="s">
        <v>1545</v>
      </c>
      <c r="U575" s="34" t="s">
        <v>1836</v>
      </c>
      <c r="V575" s="36" t="str">
        <f>IF(Last_Validations[[#This Row],[Country: Year]]=VLOOKUP(Last_Validations[[#This Row],[Country]],First_Validations[[Country]:[FirstValidation.Country: Year]],4,FALSE),"First","Second / Last")</f>
        <v>First</v>
      </c>
    </row>
    <row r="576" spans="2:22">
      <c r="B576" s="34" t="s">
        <v>2547</v>
      </c>
      <c r="C576" s="34" t="s">
        <v>357</v>
      </c>
      <c r="D576" s="34" t="s">
        <v>1542</v>
      </c>
      <c r="E576" s="34">
        <v>1</v>
      </c>
      <c r="F576" s="34">
        <v>12</v>
      </c>
      <c r="G576" s="34" t="s">
        <v>357</v>
      </c>
      <c r="H576" s="34" t="s">
        <v>1543</v>
      </c>
      <c r="I576" s="34" t="s">
        <v>1542</v>
      </c>
      <c r="J576" s="34" t="s">
        <v>3489</v>
      </c>
      <c r="K576" s="34" t="s">
        <v>3490</v>
      </c>
      <c r="L576" s="34">
        <v>2016</v>
      </c>
      <c r="N576" s="34" t="s">
        <v>1769</v>
      </c>
      <c r="O576" s="34" t="s">
        <v>1809</v>
      </c>
      <c r="P576" s="34">
        <v>5</v>
      </c>
      <c r="Q576" s="34" t="s">
        <v>1768</v>
      </c>
      <c r="R576" s="34" t="s">
        <v>378</v>
      </c>
      <c r="T576" s="34" t="s">
        <v>1545</v>
      </c>
      <c r="U576" s="34" t="s">
        <v>1836</v>
      </c>
      <c r="V576" s="36" t="str">
        <f>IF(Last_Validations[[#This Row],[Country: Year]]=VLOOKUP(Last_Validations[[#This Row],[Country]],First_Validations[[Country]:[FirstValidation.Country: Year]],4,FALSE),"First","Second / Last")</f>
        <v>First</v>
      </c>
    </row>
    <row r="577" spans="2:22">
      <c r="B577" s="34" t="s">
        <v>2526</v>
      </c>
      <c r="C577" s="34" t="s">
        <v>357</v>
      </c>
      <c r="D577" s="34" t="s">
        <v>1542</v>
      </c>
      <c r="E577" s="34">
        <v>1</v>
      </c>
      <c r="F577" s="34">
        <v>12</v>
      </c>
      <c r="G577" s="34" t="s">
        <v>357</v>
      </c>
      <c r="H577" s="34" t="s">
        <v>1543</v>
      </c>
      <c r="I577" s="34" t="s">
        <v>1542</v>
      </c>
      <c r="J577" s="34" t="s">
        <v>3489</v>
      </c>
      <c r="K577" s="34" t="s">
        <v>3490</v>
      </c>
      <c r="L577" s="34">
        <v>2016</v>
      </c>
      <c r="N577" s="34" t="s">
        <v>1769</v>
      </c>
      <c r="O577" s="34" t="s">
        <v>1812</v>
      </c>
      <c r="P577" s="34">
        <v>0</v>
      </c>
      <c r="Q577" s="34" t="s">
        <v>4</v>
      </c>
      <c r="R577" s="34" t="s">
        <v>374</v>
      </c>
      <c r="T577" s="34" t="s">
        <v>1545</v>
      </c>
      <c r="U577" s="34" t="s">
        <v>1836</v>
      </c>
      <c r="V577" s="36" t="str">
        <f>IF(Last_Validations[[#This Row],[Country: Year]]=VLOOKUP(Last_Validations[[#This Row],[Country]],First_Validations[[Country]:[FirstValidation.Country: Year]],4,FALSE),"First","Second / Last")</f>
        <v>First</v>
      </c>
    </row>
    <row r="578" spans="2:22">
      <c r="B578" s="34" t="s">
        <v>2534</v>
      </c>
      <c r="C578" s="34" t="s">
        <v>357</v>
      </c>
      <c r="D578" s="34" t="s">
        <v>1542</v>
      </c>
      <c r="E578" s="34">
        <v>1</v>
      </c>
      <c r="F578" s="34">
        <v>12</v>
      </c>
      <c r="G578" s="34" t="s">
        <v>357</v>
      </c>
      <c r="H578" s="34" t="s">
        <v>1543</v>
      </c>
      <c r="I578" s="34" t="s">
        <v>1542</v>
      </c>
      <c r="J578" s="34" t="s">
        <v>3489</v>
      </c>
      <c r="K578" s="34" t="s">
        <v>3490</v>
      </c>
      <c r="L578" s="34">
        <v>2016</v>
      </c>
      <c r="N578" s="34" t="s">
        <v>1769</v>
      </c>
      <c r="O578" s="34" t="s">
        <v>1813</v>
      </c>
      <c r="P578" s="34">
        <v>1</v>
      </c>
      <c r="Q578" s="34" t="s">
        <v>1796</v>
      </c>
      <c r="R578" s="34" t="s">
        <v>381</v>
      </c>
      <c r="T578" s="34" t="s">
        <v>1545</v>
      </c>
      <c r="U578" s="34" t="s">
        <v>1836</v>
      </c>
      <c r="V578" s="36" t="str">
        <f>IF(Last_Validations[[#This Row],[Country: Year]]=VLOOKUP(Last_Validations[[#This Row],[Country]],First_Validations[[Country]:[FirstValidation.Country: Year]],4,FALSE),"First","Second / Last")</f>
        <v>First</v>
      </c>
    </row>
    <row r="579" spans="2:22">
      <c r="B579" s="34" t="s">
        <v>2548</v>
      </c>
      <c r="C579" s="34" t="s">
        <v>357</v>
      </c>
      <c r="D579" s="34" t="s">
        <v>1542</v>
      </c>
      <c r="E579" s="34">
        <v>1</v>
      </c>
      <c r="F579" s="34">
        <v>12</v>
      </c>
      <c r="G579" s="34" t="s">
        <v>357</v>
      </c>
      <c r="H579" s="34" t="s">
        <v>1543</v>
      </c>
      <c r="I579" s="34" t="s">
        <v>1542</v>
      </c>
      <c r="J579" s="34" t="s">
        <v>3489</v>
      </c>
      <c r="K579" s="34" t="s">
        <v>3490</v>
      </c>
      <c r="L579" s="34">
        <v>2016</v>
      </c>
      <c r="N579" s="34" t="s">
        <v>1769</v>
      </c>
      <c r="O579" s="34" t="s">
        <v>1810</v>
      </c>
      <c r="P579" s="34">
        <v>3</v>
      </c>
      <c r="Q579" s="34" t="s">
        <v>1798</v>
      </c>
      <c r="R579" s="34" t="s">
        <v>379</v>
      </c>
      <c r="T579" s="34" t="s">
        <v>1545</v>
      </c>
      <c r="U579" s="34" t="s">
        <v>1836</v>
      </c>
      <c r="V579" s="36" t="str">
        <f>IF(Last_Validations[[#This Row],[Country: Year]]=VLOOKUP(Last_Validations[[#This Row],[Country]],First_Validations[[Country]:[FirstValidation.Country: Year]],4,FALSE),"First","Second / Last")</f>
        <v>First</v>
      </c>
    </row>
    <row r="580" spans="2:22">
      <c r="B580" s="34" t="s">
        <v>2545</v>
      </c>
      <c r="C580" s="34" t="s">
        <v>357</v>
      </c>
      <c r="D580" s="34" t="s">
        <v>1542</v>
      </c>
      <c r="E580" s="34">
        <v>1</v>
      </c>
      <c r="F580" s="34">
        <v>12</v>
      </c>
      <c r="G580" s="34" t="s">
        <v>357</v>
      </c>
      <c r="H580" s="34" t="s">
        <v>1543</v>
      </c>
      <c r="I580" s="34" t="s">
        <v>1542</v>
      </c>
      <c r="J580" s="34" t="s">
        <v>3489</v>
      </c>
      <c r="K580" s="34" t="s">
        <v>3490</v>
      </c>
      <c r="L580" s="34">
        <v>2016</v>
      </c>
      <c r="N580" s="34" t="s">
        <v>1769</v>
      </c>
      <c r="O580" s="34" t="s">
        <v>1811</v>
      </c>
      <c r="P580" s="34">
        <v>3</v>
      </c>
      <c r="Q580" s="34" t="s">
        <v>1798</v>
      </c>
      <c r="R580" s="34" t="s">
        <v>380</v>
      </c>
      <c r="T580" s="34" t="s">
        <v>1545</v>
      </c>
      <c r="U580" s="34" t="s">
        <v>1836</v>
      </c>
      <c r="V580" s="36" t="str">
        <f>IF(Last_Validations[[#This Row],[Country: Year]]=VLOOKUP(Last_Validations[[#This Row],[Country]],First_Validations[[Country]:[FirstValidation.Country: Year]],4,FALSE),"First","Second / Last")</f>
        <v>First</v>
      </c>
    </row>
    <row r="581" spans="2:22">
      <c r="B581" s="34" t="s">
        <v>2559</v>
      </c>
      <c r="C581" s="34" t="s">
        <v>1064</v>
      </c>
      <c r="D581" s="34" t="s">
        <v>1547</v>
      </c>
      <c r="E581" s="34">
        <v>1</v>
      </c>
      <c r="F581" s="34">
        <v>37</v>
      </c>
      <c r="G581" s="34" t="s">
        <v>1064</v>
      </c>
      <c r="H581" s="34" t="s">
        <v>1548</v>
      </c>
      <c r="I581" s="34" t="s">
        <v>1547</v>
      </c>
      <c r="J581" s="34" t="s">
        <v>1065</v>
      </c>
      <c r="K581" s="34" t="s">
        <v>1066</v>
      </c>
      <c r="L581" s="34">
        <v>2017</v>
      </c>
      <c r="M581" s="34">
        <v>2018</v>
      </c>
      <c r="N581" s="34" t="s">
        <v>1767</v>
      </c>
      <c r="O581" s="34" t="s">
        <v>1795</v>
      </c>
      <c r="P581" s="34">
        <v>1</v>
      </c>
      <c r="Q581" s="34" t="s">
        <v>1796</v>
      </c>
      <c r="R581" s="34" t="s">
        <v>1076</v>
      </c>
      <c r="S581" s="34" t="s">
        <v>1066</v>
      </c>
      <c r="T581" s="34" t="s">
        <v>1549</v>
      </c>
      <c r="U581" s="34" t="s">
        <v>1867</v>
      </c>
      <c r="V581" s="36" t="str">
        <f>IF(Last_Validations[[#This Row],[Country: Year]]=VLOOKUP(Last_Validations[[#This Row],[Country]],First_Validations[[Country]:[FirstValidation.Country: Year]],4,FALSE),"First","Second / Last")</f>
        <v>First</v>
      </c>
    </row>
    <row r="582" spans="2:22">
      <c r="B582" s="34" t="s">
        <v>2579</v>
      </c>
      <c r="C582" s="34" t="s">
        <v>1064</v>
      </c>
      <c r="D582" s="34" t="s">
        <v>1547</v>
      </c>
      <c r="E582" s="34">
        <v>1</v>
      </c>
      <c r="F582" s="34">
        <v>37</v>
      </c>
      <c r="G582" s="34" t="s">
        <v>1064</v>
      </c>
      <c r="H582" s="34" t="s">
        <v>1548</v>
      </c>
      <c r="I582" s="34" t="s">
        <v>1547</v>
      </c>
      <c r="J582" s="34" t="s">
        <v>1065</v>
      </c>
      <c r="K582" s="34" t="s">
        <v>1066</v>
      </c>
      <c r="L582" s="34">
        <v>2017</v>
      </c>
      <c r="M582" s="34">
        <v>2018</v>
      </c>
      <c r="N582" s="34" t="s">
        <v>1767</v>
      </c>
      <c r="O582" s="34" t="s">
        <v>1799</v>
      </c>
      <c r="P582" s="34">
        <v>6</v>
      </c>
      <c r="Q582" s="34" t="s">
        <v>1817</v>
      </c>
      <c r="R582" s="34" t="s">
        <v>1078</v>
      </c>
      <c r="S582" s="34" t="s">
        <v>1066</v>
      </c>
      <c r="T582" s="34" t="s">
        <v>1549</v>
      </c>
      <c r="U582" s="34" t="s">
        <v>1867</v>
      </c>
      <c r="V582" s="36" t="str">
        <f>IF(Last_Validations[[#This Row],[Country: Year]]=VLOOKUP(Last_Validations[[#This Row],[Country]],First_Validations[[Country]:[FirstValidation.Country: Year]],4,FALSE),"First","Second / Last")</f>
        <v>First</v>
      </c>
    </row>
    <row r="583" spans="2:22">
      <c r="B583" s="34" t="s">
        <v>2580</v>
      </c>
      <c r="C583" s="34" t="s">
        <v>1064</v>
      </c>
      <c r="D583" s="34" t="s">
        <v>1547</v>
      </c>
      <c r="E583" s="34">
        <v>1</v>
      </c>
      <c r="F583" s="34">
        <v>37</v>
      </c>
      <c r="G583" s="34" t="s">
        <v>1064</v>
      </c>
      <c r="H583" s="34" t="s">
        <v>1548</v>
      </c>
      <c r="I583" s="34" t="s">
        <v>1547</v>
      </c>
      <c r="J583" s="34" t="s">
        <v>1065</v>
      </c>
      <c r="K583" s="34" t="s">
        <v>1066</v>
      </c>
      <c r="L583" s="34">
        <v>2017</v>
      </c>
      <c r="M583" s="34">
        <v>2018</v>
      </c>
      <c r="N583" s="34" t="s">
        <v>1767</v>
      </c>
      <c r="O583" s="34" t="s">
        <v>1797</v>
      </c>
      <c r="P583" s="34">
        <v>3</v>
      </c>
      <c r="Q583" s="34" t="s">
        <v>1798</v>
      </c>
      <c r="R583" s="34" t="s">
        <v>1077</v>
      </c>
      <c r="S583" s="34" t="s">
        <v>1066</v>
      </c>
      <c r="T583" s="34" t="s">
        <v>1549</v>
      </c>
      <c r="U583" s="34" t="s">
        <v>1867</v>
      </c>
      <c r="V583" s="36" t="str">
        <f>IF(Last_Validations[[#This Row],[Country: Year]]=VLOOKUP(Last_Validations[[#This Row],[Country]],First_Validations[[Country]:[FirstValidation.Country: Year]],4,FALSE),"First","Second / Last")</f>
        <v>First</v>
      </c>
    </row>
    <row r="584" spans="2:22">
      <c r="B584" s="34" t="s">
        <v>2582</v>
      </c>
      <c r="C584" s="34" t="s">
        <v>1064</v>
      </c>
      <c r="D584" s="34" t="s">
        <v>1547</v>
      </c>
      <c r="E584" s="34">
        <v>1</v>
      </c>
      <c r="F584" s="34">
        <v>37</v>
      </c>
      <c r="G584" s="34" t="s">
        <v>1064</v>
      </c>
      <c r="H584" s="34" t="s">
        <v>1548</v>
      </c>
      <c r="I584" s="34" t="s">
        <v>1547</v>
      </c>
      <c r="J584" s="34" t="s">
        <v>1065</v>
      </c>
      <c r="K584" s="34" t="s">
        <v>1066</v>
      </c>
      <c r="L584" s="34">
        <v>2017</v>
      </c>
      <c r="M584" s="34">
        <v>2018</v>
      </c>
      <c r="N584" s="34" t="s">
        <v>1767</v>
      </c>
      <c r="O584" s="34" t="s">
        <v>1800</v>
      </c>
      <c r="P584" s="34">
        <v>5</v>
      </c>
      <c r="Q584" s="34" t="s">
        <v>1768</v>
      </c>
      <c r="R584" s="34" t="s">
        <v>1079</v>
      </c>
      <c r="S584" s="34" t="s">
        <v>1066</v>
      </c>
      <c r="T584" s="34" t="s">
        <v>1549</v>
      </c>
      <c r="U584" s="34" t="s">
        <v>1867</v>
      </c>
      <c r="V584" s="36" t="str">
        <f>IF(Last_Validations[[#This Row],[Country: Year]]=VLOOKUP(Last_Validations[[#This Row],[Country]],First_Validations[[Country]:[FirstValidation.Country: Year]],4,FALSE),"First","Second / Last")</f>
        <v>First</v>
      </c>
    </row>
    <row r="585" spans="2:22">
      <c r="B585" s="34" t="s">
        <v>2575</v>
      </c>
      <c r="C585" s="34" t="s">
        <v>1064</v>
      </c>
      <c r="D585" s="34" t="s">
        <v>1547</v>
      </c>
      <c r="E585" s="34">
        <v>1</v>
      </c>
      <c r="F585" s="34">
        <v>37</v>
      </c>
      <c r="G585" s="34" t="s">
        <v>1064</v>
      </c>
      <c r="H585" s="34" t="s">
        <v>1548</v>
      </c>
      <c r="I585" s="34" t="s">
        <v>1547</v>
      </c>
      <c r="J585" s="34" t="s">
        <v>1065</v>
      </c>
      <c r="K585" s="34" t="s">
        <v>1066</v>
      </c>
      <c r="L585" s="34">
        <v>2017</v>
      </c>
      <c r="M585" s="34">
        <v>2018</v>
      </c>
      <c r="N585" s="34" t="s">
        <v>1767</v>
      </c>
      <c r="O585" s="34" t="s">
        <v>1803</v>
      </c>
      <c r="P585" s="34">
        <v>0</v>
      </c>
      <c r="Q585" s="34" t="s">
        <v>4</v>
      </c>
      <c r="R585" s="34" t="s">
        <v>1082</v>
      </c>
      <c r="S585" s="34" t="s">
        <v>1066</v>
      </c>
      <c r="T585" s="34" t="s">
        <v>1549</v>
      </c>
      <c r="U585" s="34" t="s">
        <v>1867</v>
      </c>
      <c r="V585" s="36" t="str">
        <f>IF(Last_Validations[[#This Row],[Country: Year]]=VLOOKUP(Last_Validations[[#This Row],[Country]],First_Validations[[Country]:[FirstValidation.Country: Year]],4,FALSE),"First","Second / Last")</f>
        <v>First</v>
      </c>
    </row>
    <row r="586" spans="2:22">
      <c r="B586" s="34" t="s">
        <v>2576</v>
      </c>
      <c r="C586" s="34" t="s">
        <v>1064</v>
      </c>
      <c r="D586" s="34" t="s">
        <v>1547</v>
      </c>
      <c r="E586" s="34">
        <v>1</v>
      </c>
      <c r="F586" s="34">
        <v>37</v>
      </c>
      <c r="G586" s="34" t="s">
        <v>1064</v>
      </c>
      <c r="H586" s="34" t="s">
        <v>1548</v>
      </c>
      <c r="I586" s="34" t="s">
        <v>1547</v>
      </c>
      <c r="J586" s="34" t="s">
        <v>1065</v>
      </c>
      <c r="K586" s="34" t="s">
        <v>1066</v>
      </c>
      <c r="L586" s="34">
        <v>2017</v>
      </c>
      <c r="M586" s="34">
        <v>2018</v>
      </c>
      <c r="N586" s="34" t="s">
        <v>1767</v>
      </c>
      <c r="O586" s="34" t="s">
        <v>1802</v>
      </c>
      <c r="P586" s="34">
        <v>3</v>
      </c>
      <c r="Q586" s="34" t="s">
        <v>1798</v>
      </c>
      <c r="R586" s="34" t="s">
        <v>1081</v>
      </c>
      <c r="S586" s="34" t="s">
        <v>1066</v>
      </c>
      <c r="T586" s="34" t="s">
        <v>1549</v>
      </c>
      <c r="U586" s="34" t="s">
        <v>1867</v>
      </c>
      <c r="V586" s="36" t="str">
        <f>IF(Last_Validations[[#This Row],[Country: Year]]=VLOOKUP(Last_Validations[[#This Row],[Country]],First_Validations[[Country]:[FirstValidation.Country: Year]],4,FALSE),"First","Second / Last")</f>
        <v>First</v>
      </c>
    </row>
    <row r="587" spans="2:22">
      <c r="B587" s="34" t="s">
        <v>2581</v>
      </c>
      <c r="C587" s="34" t="s">
        <v>1064</v>
      </c>
      <c r="D587" s="34" t="s">
        <v>1547</v>
      </c>
      <c r="E587" s="34">
        <v>1</v>
      </c>
      <c r="F587" s="34">
        <v>37</v>
      </c>
      <c r="G587" s="34" t="s">
        <v>1064</v>
      </c>
      <c r="H587" s="34" t="s">
        <v>1548</v>
      </c>
      <c r="I587" s="34" t="s">
        <v>1547</v>
      </c>
      <c r="J587" s="34" t="s">
        <v>1065</v>
      </c>
      <c r="K587" s="34" t="s">
        <v>1066</v>
      </c>
      <c r="L587" s="34">
        <v>2017</v>
      </c>
      <c r="M587" s="34">
        <v>2018</v>
      </c>
      <c r="N587" s="34" t="s">
        <v>1767</v>
      </c>
      <c r="O587" s="34" t="s">
        <v>1801</v>
      </c>
      <c r="P587" s="34">
        <v>5</v>
      </c>
      <c r="Q587" s="34" t="s">
        <v>1768</v>
      </c>
      <c r="R587" s="34" t="s">
        <v>1080</v>
      </c>
      <c r="S587" s="34" t="s">
        <v>1066</v>
      </c>
      <c r="T587" s="34" t="s">
        <v>1549</v>
      </c>
      <c r="U587" s="34" t="s">
        <v>1867</v>
      </c>
      <c r="V587" s="36" t="str">
        <f>IF(Last_Validations[[#This Row],[Country: Year]]=VLOOKUP(Last_Validations[[#This Row],[Country]],First_Validations[[Country]:[FirstValidation.Country: Year]],4,FALSE),"First","Second / Last")</f>
        <v>First</v>
      </c>
    </row>
    <row r="588" spans="2:22">
      <c r="B588" s="34" t="s">
        <v>2572</v>
      </c>
      <c r="C588" s="34" t="s">
        <v>1064</v>
      </c>
      <c r="D588" s="34" t="s">
        <v>1547</v>
      </c>
      <c r="E588" s="34">
        <v>1</v>
      </c>
      <c r="F588" s="34">
        <v>37</v>
      </c>
      <c r="G588" s="34" t="s">
        <v>1064</v>
      </c>
      <c r="H588" s="34" t="s">
        <v>1548</v>
      </c>
      <c r="I588" s="34" t="s">
        <v>1547</v>
      </c>
      <c r="J588" s="34" t="s">
        <v>1065</v>
      </c>
      <c r="K588" s="34" t="s">
        <v>1066</v>
      </c>
      <c r="L588" s="34">
        <v>2017</v>
      </c>
      <c r="M588" s="34">
        <v>2018</v>
      </c>
      <c r="N588" s="34" t="s">
        <v>1767</v>
      </c>
      <c r="O588" s="34" t="s">
        <v>1789</v>
      </c>
      <c r="P588" s="34">
        <v>4</v>
      </c>
      <c r="Q588" s="34" t="s">
        <v>1767</v>
      </c>
      <c r="R588" s="34" t="s">
        <v>1070</v>
      </c>
      <c r="S588" s="34" t="s">
        <v>1066</v>
      </c>
      <c r="T588" s="34" t="s">
        <v>1549</v>
      </c>
      <c r="U588" s="34" t="s">
        <v>1867</v>
      </c>
      <c r="V588" s="36" t="str">
        <f>IF(Last_Validations[[#This Row],[Country: Year]]=VLOOKUP(Last_Validations[[#This Row],[Country]],First_Validations[[Country]:[FirstValidation.Country: Year]],4,FALSE),"First","Second / Last")</f>
        <v>First</v>
      </c>
    </row>
    <row r="589" spans="2:22">
      <c r="B589" s="34" t="s">
        <v>2567</v>
      </c>
      <c r="C589" s="34" t="s">
        <v>1064</v>
      </c>
      <c r="D589" s="34" t="s">
        <v>1547</v>
      </c>
      <c r="E589" s="34">
        <v>1</v>
      </c>
      <c r="F589" s="34">
        <v>37</v>
      </c>
      <c r="G589" s="34" t="s">
        <v>1064</v>
      </c>
      <c r="H589" s="34" t="s">
        <v>1548</v>
      </c>
      <c r="I589" s="34" t="s">
        <v>1547</v>
      </c>
      <c r="J589" s="34" t="s">
        <v>1065</v>
      </c>
      <c r="K589" s="34" t="s">
        <v>1066</v>
      </c>
      <c r="L589" s="34">
        <v>2017</v>
      </c>
      <c r="M589" s="34">
        <v>2018</v>
      </c>
      <c r="N589" s="34" t="s">
        <v>1767</v>
      </c>
      <c r="O589" s="34" t="s">
        <v>1790</v>
      </c>
      <c r="P589" s="34">
        <v>5</v>
      </c>
      <c r="Q589" s="34" t="s">
        <v>1768</v>
      </c>
      <c r="R589" s="34" t="s">
        <v>1071</v>
      </c>
      <c r="S589" s="34" t="s">
        <v>1066</v>
      </c>
      <c r="T589" s="34" t="s">
        <v>1549</v>
      </c>
      <c r="U589" s="34" t="s">
        <v>1867</v>
      </c>
      <c r="V589" s="36" t="str">
        <f>IF(Last_Validations[[#This Row],[Country: Year]]=VLOOKUP(Last_Validations[[#This Row],[Country]],First_Validations[[Country]:[FirstValidation.Country: Year]],4,FALSE),"First","Second / Last")</f>
        <v>First</v>
      </c>
    </row>
    <row r="590" spans="2:22">
      <c r="B590" s="34" t="s">
        <v>2573</v>
      </c>
      <c r="C590" s="34" t="s">
        <v>1064</v>
      </c>
      <c r="D590" s="34" t="s">
        <v>1547</v>
      </c>
      <c r="E590" s="34">
        <v>1</v>
      </c>
      <c r="F590" s="34">
        <v>37</v>
      </c>
      <c r="G590" s="34" t="s">
        <v>1064</v>
      </c>
      <c r="H590" s="34" t="s">
        <v>1548</v>
      </c>
      <c r="I590" s="34" t="s">
        <v>1547</v>
      </c>
      <c r="J590" s="34" t="s">
        <v>1065</v>
      </c>
      <c r="K590" s="34" t="s">
        <v>1066</v>
      </c>
      <c r="L590" s="34">
        <v>2017</v>
      </c>
      <c r="M590" s="34">
        <v>2018</v>
      </c>
      <c r="N590" s="34" t="s">
        <v>1767</v>
      </c>
      <c r="O590" s="34" t="s">
        <v>1788</v>
      </c>
      <c r="P590" s="34">
        <v>4</v>
      </c>
      <c r="Q590" s="34" t="s">
        <v>1767</v>
      </c>
      <c r="R590" s="34" t="s">
        <v>1069</v>
      </c>
      <c r="S590" s="34" t="s">
        <v>1066</v>
      </c>
      <c r="T590" s="34" t="s">
        <v>1549</v>
      </c>
      <c r="U590" s="34" t="s">
        <v>1867</v>
      </c>
      <c r="V590" s="36" t="str">
        <f>IF(Last_Validations[[#This Row],[Country: Year]]=VLOOKUP(Last_Validations[[#This Row],[Country]],First_Validations[[Country]:[FirstValidation.Country: Year]],4,FALSE),"First","Second / Last")</f>
        <v>First</v>
      </c>
    </row>
    <row r="591" spans="2:22">
      <c r="B591" s="34" t="s">
        <v>2570</v>
      </c>
      <c r="C591" s="34" t="s">
        <v>1064</v>
      </c>
      <c r="D591" s="34" t="s">
        <v>1547</v>
      </c>
      <c r="E591" s="34">
        <v>1</v>
      </c>
      <c r="F591" s="34">
        <v>37</v>
      </c>
      <c r="G591" s="34" t="s">
        <v>1064</v>
      </c>
      <c r="H591" s="34" t="s">
        <v>1548</v>
      </c>
      <c r="I591" s="34" t="s">
        <v>1547</v>
      </c>
      <c r="J591" s="34" t="s">
        <v>1065</v>
      </c>
      <c r="K591" s="34" t="s">
        <v>1066</v>
      </c>
      <c r="L591" s="34">
        <v>2017</v>
      </c>
      <c r="M591" s="34">
        <v>2018</v>
      </c>
      <c r="N591" s="34" t="s">
        <v>1767</v>
      </c>
      <c r="O591" s="34" t="s">
        <v>1787</v>
      </c>
      <c r="P591" s="34">
        <v>6</v>
      </c>
      <c r="Q591" s="34" t="s">
        <v>1817</v>
      </c>
      <c r="R591" s="34" t="s">
        <v>1068</v>
      </c>
      <c r="S591" s="34" t="s">
        <v>1066</v>
      </c>
      <c r="T591" s="34" t="s">
        <v>1549</v>
      </c>
      <c r="U591" s="34" t="s">
        <v>1867</v>
      </c>
      <c r="V591" s="36" t="str">
        <f>IF(Last_Validations[[#This Row],[Country: Year]]=VLOOKUP(Last_Validations[[#This Row],[Country]],First_Validations[[Country]:[FirstValidation.Country: Year]],4,FALSE),"First","Second / Last")</f>
        <v>First</v>
      </c>
    </row>
    <row r="592" spans="2:22">
      <c r="B592" s="34" t="s">
        <v>2568</v>
      </c>
      <c r="C592" s="34" t="s">
        <v>1064</v>
      </c>
      <c r="D592" s="34" t="s">
        <v>1547</v>
      </c>
      <c r="E592" s="34">
        <v>1</v>
      </c>
      <c r="F592" s="34">
        <v>37</v>
      </c>
      <c r="G592" s="34" t="s">
        <v>1064</v>
      </c>
      <c r="H592" s="34" t="s">
        <v>1548</v>
      </c>
      <c r="I592" s="34" t="s">
        <v>1547</v>
      </c>
      <c r="J592" s="34" t="s">
        <v>1065</v>
      </c>
      <c r="K592" s="34" t="s">
        <v>1066</v>
      </c>
      <c r="L592" s="34">
        <v>2017</v>
      </c>
      <c r="M592" s="34">
        <v>2018</v>
      </c>
      <c r="N592" s="34" t="s">
        <v>1767</v>
      </c>
      <c r="O592" s="34" t="s">
        <v>1793</v>
      </c>
      <c r="P592" s="34">
        <v>5</v>
      </c>
      <c r="Q592" s="34" t="s">
        <v>1768</v>
      </c>
      <c r="R592" s="34" t="s">
        <v>1074</v>
      </c>
      <c r="S592" s="34" t="s">
        <v>1066</v>
      </c>
      <c r="T592" s="34" t="s">
        <v>1549</v>
      </c>
      <c r="U592" s="34" t="s">
        <v>1867</v>
      </c>
      <c r="V592" s="36" t="str">
        <f>IF(Last_Validations[[#This Row],[Country: Year]]=VLOOKUP(Last_Validations[[#This Row],[Country]],First_Validations[[Country]:[FirstValidation.Country: Year]],4,FALSE),"First","Second / Last")</f>
        <v>First</v>
      </c>
    </row>
    <row r="593" spans="2:22">
      <c r="B593" s="34" t="s">
        <v>2574</v>
      </c>
      <c r="C593" s="34" t="s">
        <v>1064</v>
      </c>
      <c r="D593" s="34" t="s">
        <v>1547</v>
      </c>
      <c r="E593" s="34">
        <v>1</v>
      </c>
      <c r="F593" s="34">
        <v>37</v>
      </c>
      <c r="G593" s="34" t="s">
        <v>1064</v>
      </c>
      <c r="H593" s="34" t="s">
        <v>1548</v>
      </c>
      <c r="I593" s="34" t="s">
        <v>1547</v>
      </c>
      <c r="J593" s="34" t="s">
        <v>1065</v>
      </c>
      <c r="K593" s="34" t="s">
        <v>1066</v>
      </c>
      <c r="L593" s="34">
        <v>2017</v>
      </c>
      <c r="M593" s="34">
        <v>2018</v>
      </c>
      <c r="N593" s="34" t="s">
        <v>1767</v>
      </c>
      <c r="O593" s="34" t="s">
        <v>1794</v>
      </c>
      <c r="P593" s="34">
        <v>4</v>
      </c>
      <c r="Q593" s="34" t="s">
        <v>1767</v>
      </c>
      <c r="R593" s="34" t="s">
        <v>1075</v>
      </c>
      <c r="S593" s="34" t="s">
        <v>1066</v>
      </c>
      <c r="T593" s="34" t="s">
        <v>1549</v>
      </c>
      <c r="U593" s="34" t="s">
        <v>1867</v>
      </c>
      <c r="V593" s="36" t="str">
        <f>IF(Last_Validations[[#This Row],[Country: Year]]=VLOOKUP(Last_Validations[[#This Row],[Country]],First_Validations[[Country]:[FirstValidation.Country: Year]],4,FALSE),"First","Second / Last")</f>
        <v>First</v>
      </c>
    </row>
    <row r="594" spans="2:22">
      <c r="B594" s="34" t="s">
        <v>2566</v>
      </c>
      <c r="C594" s="34" t="s">
        <v>1064</v>
      </c>
      <c r="D594" s="34" t="s">
        <v>1547</v>
      </c>
      <c r="E594" s="34">
        <v>1</v>
      </c>
      <c r="F594" s="34">
        <v>37</v>
      </c>
      <c r="G594" s="34" t="s">
        <v>1064</v>
      </c>
      <c r="H594" s="34" t="s">
        <v>1548</v>
      </c>
      <c r="I594" s="34" t="s">
        <v>1547</v>
      </c>
      <c r="J594" s="34" t="s">
        <v>1065</v>
      </c>
      <c r="K594" s="34" t="s">
        <v>1066</v>
      </c>
      <c r="L594" s="34">
        <v>2017</v>
      </c>
      <c r="M594" s="34">
        <v>2018</v>
      </c>
      <c r="N594" s="34" t="s">
        <v>1767</v>
      </c>
      <c r="O594" s="34" t="s">
        <v>1791</v>
      </c>
      <c r="P594" s="34">
        <v>5</v>
      </c>
      <c r="Q594" s="34" t="s">
        <v>1768</v>
      </c>
      <c r="R594" s="34" t="s">
        <v>1072</v>
      </c>
      <c r="S594" s="34" t="s">
        <v>1066</v>
      </c>
      <c r="T594" s="34" t="s">
        <v>1549</v>
      </c>
      <c r="U594" s="34" t="s">
        <v>1867</v>
      </c>
      <c r="V594" s="36" t="str">
        <f>IF(Last_Validations[[#This Row],[Country: Year]]=VLOOKUP(Last_Validations[[#This Row],[Country]],First_Validations[[Country]:[FirstValidation.Country: Year]],4,FALSE),"First","Second / Last")</f>
        <v>First</v>
      </c>
    </row>
    <row r="595" spans="2:22">
      <c r="B595" s="34" t="s">
        <v>2569</v>
      </c>
      <c r="C595" s="34" t="s">
        <v>1064</v>
      </c>
      <c r="D595" s="34" t="s">
        <v>1547</v>
      </c>
      <c r="E595" s="34">
        <v>1</v>
      </c>
      <c r="F595" s="34">
        <v>37</v>
      </c>
      <c r="G595" s="34" t="s">
        <v>1064</v>
      </c>
      <c r="H595" s="34" t="s">
        <v>1548</v>
      </c>
      <c r="I595" s="34" t="s">
        <v>1547</v>
      </c>
      <c r="J595" s="34" t="s">
        <v>1065</v>
      </c>
      <c r="K595" s="34" t="s">
        <v>1066</v>
      </c>
      <c r="L595" s="34">
        <v>2017</v>
      </c>
      <c r="M595" s="34">
        <v>2018</v>
      </c>
      <c r="N595" s="34" t="s">
        <v>1767</v>
      </c>
      <c r="O595" s="34" t="s">
        <v>1792</v>
      </c>
      <c r="P595" s="34">
        <v>4</v>
      </c>
      <c r="Q595" s="34" t="s">
        <v>1767</v>
      </c>
      <c r="R595" s="34" t="s">
        <v>1073</v>
      </c>
      <c r="S595" s="34" t="s">
        <v>1066</v>
      </c>
      <c r="T595" s="34" t="s">
        <v>1549</v>
      </c>
      <c r="U595" s="34" t="s">
        <v>1867</v>
      </c>
      <c r="V595" s="36" t="str">
        <f>IF(Last_Validations[[#This Row],[Country: Year]]=VLOOKUP(Last_Validations[[#This Row],[Country]],First_Validations[[Country]:[FirstValidation.Country: Year]],4,FALSE),"First","Second / Last")</f>
        <v>First</v>
      </c>
    </row>
    <row r="596" spans="2:22">
      <c r="B596" s="34" t="s">
        <v>2578</v>
      </c>
      <c r="C596" s="34" t="s">
        <v>1064</v>
      </c>
      <c r="D596" s="34" t="s">
        <v>1547</v>
      </c>
      <c r="E596" s="34">
        <v>1</v>
      </c>
      <c r="F596" s="34">
        <v>37</v>
      </c>
      <c r="G596" s="34" t="s">
        <v>1064</v>
      </c>
      <c r="H596" s="34" t="s">
        <v>1548</v>
      </c>
      <c r="I596" s="34" t="s">
        <v>1547</v>
      </c>
      <c r="J596" s="34" t="s">
        <v>1065</v>
      </c>
      <c r="K596" s="34" t="s">
        <v>1066</v>
      </c>
      <c r="L596" s="34">
        <v>2017</v>
      </c>
      <c r="M596" s="34">
        <v>2018</v>
      </c>
      <c r="N596" s="34" t="s">
        <v>1767</v>
      </c>
      <c r="O596" s="34" t="s">
        <v>1804</v>
      </c>
      <c r="P596" s="34">
        <v>0</v>
      </c>
      <c r="Q596" s="34" t="s">
        <v>4</v>
      </c>
      <c r="R596" s="34" t="s">
        <v>1083</v>
      </c>
      <c r="S596" s="34" t="s">
        <v>1066</v>
      </c>
      <c r="T596" s="34" t="s">
        <v>1549</v>
      </c>
      <c r="U596" s="34" t="s">
        <v>1867</v>
      </c>
      <c r="V596" s="36" t="str">
        <f>IF(Last_Validations[[#This Row],[Country: Year]]=VLOOKUP(Last_Validations[[#This Row],[Country]],First_Validations[[Country]:[FirstValidation.Country: Year]],4,FALSE),"First","Second / Last")</f>
        <v>First</v>
      </c>
    </row>
    <row r="597" spans="2:22">
      <c r="B597" s="34" t="s">
        <v>2562</v>
      </c>
      <c r="C597" s="34" t="s">
        <v>1064</v>
      </c>
      <c r="D597" s="34" t="s">
        <v>1547</v>
      </c>
      <c r="E597" s="34">
        <v>1</v>
      </c>
      <c r="F597" s="34">
        <v>37</v>
      </c>
      <c r="G597" s="34" t="s">
        <v>1064</v>
      </c>
      <c r="H597" s="34" t="s">
        <v>1548</v>
      </c>
      <c r="I597" s="34" t="s">
        <v>1547</v>
      </c>
      <c r="J597" s="34" t="s">
        <v>1065</v>
      </c>
      <c r="K597" s="34" t="s">
        <v>1066</v>
      </c>
      <c r="L597" s="34">
        <v>2017</v>
      </c>
      <c r="M597" s="34">
        <v>2018</v>
      </c>
      <c r="N597" s="34" t="s">
        <v>1767</v>
      </c>
      <c r="O597" s="34" t="s">
        <v>1815</v>
      </c>
      <c r="P597" s="34">
        <v>2</v>
      </c>
      <c r="Q597" s="34" t="s">
        <v>1829</v>
      </c>
      <c r="R597" s="34" t="s">
        <v>1094</v>
      </c>
      <c r="S597" s="34" t="s">
        <v>1066</v>
      </c>
      <c r="T597" s="34" t="s">
        <v>1549</v>
      </c>
      <c r="U597" s="34" t="s">
        <v>1867</v>
      </c>
      <c r="V597" s="36" t="str">
        <f>IF(Last_Validations[[#This Row],[Country: Year]]=VLOOKUP(Last_Validations[[#This Row],[Country]],First_Validations[[Country]:[FirstValidation.Country: Year]],4,FALSE),"First","Second / Last")</f>
        <v>First</v>
      </c>
    </row>
    <row r="598" spans="2:22">
      <c r="B598" s="34" t="s">
        <v>2565</v>
      </c>
      <c r="C598" s="34" t="s">
        <v>1064</v>
      </c>
      <c r="D598" s="34" t="s">
        <v>1547</v>
      </c>
      <c r="E598" s="34">
        <v>1</v>
      </c>
      <c r="F598" s="34">
        <v>37</v>
      </c>
      <c r="G598" s="34" t="s">
        <v>1064</v>
      </c>
      <c r="H598" s="34" t="s">
        <v>1548</v>
      </c>
      <c r="I598" s="34" t="s">
        <v>1547</v>
      </c>
      <c r="J598" s="34" t="s">
        <v>1065</v>
      </c>
      <c r="K598" s="34" t="s">
        <v>1066</v>
      </c>
      <c r="L598" s="34">
        <v>2017</v>
      </c>
      <c r="M598" s="34">
        <v>2018</v>
      </c>
      <c r="N598" s="34" t="s">
        <v>1767</v>
      </c>
      <c r="O598" s="34" t="s">
        <v>1816</v>
      </c>
      <c r="P598" s="34">
        <v>5</v>
      </c>
      <c r="Q598" s="34" t="s">
        <v>1768</v>
      </c>
      <c r="R598" s="34" t="s">
        <v>1095</v>
      </c>
      <c r="S598" s="34" t="s">
        <v>1066</v>
      </c>
      <c r="T598" s="34" t="s">
        <v>1549</v>
      </c>
      <c r="U598" s="34" t="s">
        <v>1867</v>
      </c>
      <c r="V598" s="36" t="str">
        <f>IF(Last_Validations[[#This Row],[Country: Year]]=VLOOKUP(Last_Validations[[#This Row],[Country]],First_Validations[[Country]:[FirstValidation.Country: Year]],4,FALSE),"First","Second / Last")</f>
        <v>First</v>
      </c>
    </row>
    <row r="599" spans="2:22">
      <c r="B599" s="34" t="s">
        <v>2552</v>
      </c>
      <c r="C599" s="34" t="s">
        <v>1064</v>
      </c>
      <c r="D599" s="34" t="s">
        <v>1547</v>
      </c>
      <c r="E599" s="34">
        <v>1</v>
      </c>
      <c r="F599" s="34">
        <v>37</v>
      </c>
      <c r="G599" s="34" t="s">
        <v>1064</v>
      </c>
      <c r="H599" s="34" t="s">
        <v>1548</v>
      </c>
      <c r="I599" s="34" t="s">
        <v>1547</v>
      </c>
      <c r="J599" s="34" t="s">
        <v>1065</v>
      </c>
      <c r="K599" s="34" t="s">
        <v>1066</v>
      </c>
      <c r="L599" s="34">
        <v>2017</v>
      </c>
      <c r="M599" s="34">
        <v>2018</v>
      </c>
      <c r="N599" s="34" t="s">
        <v>1767</v>
      </c>
      <c r="O599" s="34" t="s">
        <v>1813</v>
      </c>
      <c r="P599" s="34">
        <v>1</v>
      </c>
      <c r="Q599" s="34" t="s">
        <v>1796</v>
      </c>
      <c r="R599" s="34" t="s">
        <v>1092</v>
      </c>
      <c r="S599" s="34" t="s">
        <v>1066</v>
      </c>
      <c r="T599" s="34" t="s">
        <v>1549</v>
      </c>
      <c r="U599" s="34" t="s">
        <v>1867</v>
      </c>
      <c r="V599" s="36" t="str">
        <f>IF(Last_Validations[[#This Row],[Country: Year]]=VLOOKUP(Last_Validations[[#This Row],[Country]],First_Validations[[Country]:[FirstValidation.Country: Year]],4,FALSE),"First","Second / Last")</f>
        <v>First</v>
      </c>
    </row>
    <row r="600" spans="2:22">
      <c r="B600" s="34" t="s">
        <v>2563</v>
      </c>
      <c r="C600" s="34" t="s">
        <v>1064</v>
      </c>
      <c r="D600" s="34" t="s">
        <v>1547</v>
      </c>
      <c r="E600" s="34">
        <v>1</v>
      </c>
      <c r="F600" s="34">
        <v>37</v>
      </c>
      <c r="G600" s="34" t="s">
        <v>1064</v>
      </c>
      <c r="H600" s="34" t="s">
        <v>1548</v>
      </c>
      <c r="I600" s="34" t="s">
        <v>1547</v>
      </c>
      <c r="J600" s="34" t="s">
        <v>1065</v>
      </c>
      <c r="K600" s="34" t="s">
        <v>1066</v>
      </c>
      <c r="L600" s="34">
        <v>2017</v>
      </c>
      <c r="M600" s="34">
        <v>2018</v>
      </c>
      <c r="N600" s="34" t="s">
        <v>1767</v>
      </c>
      <c r="O600" s="34" t="s">
        <v>1814</v>
      </c>
      <c r="P600" s="34">
        <v>5</v>
      </c>
      <c r="Q600" s="34" t="s">
        <v>1768</v>
      </c>
      <c r="R600" s="34" t="s">
        <v>1093</v>
      </c>
      <c r="S600" s="34" t="s">
        <v>1066</v>
      </c>
      <c r="T600" s="34" t="s">
        <v>1549</v>
      </c>
      <c r="U600" s="34" t="s">
        <v>1867</v>
      </c>
      <c r="V600" s="36" t="str">
        <f>IF(Last_Validations[[#This Row],[Country: Year]]=VLOOKUP(Last_Validations[[#This Row],[Country]],First_Validations[[Country]:[FirstValidation.Country: Year]],4,FALSE),"First","Second / Last")</f>
        <v>First</v>
      </c>
    </row>
    <row r="601" spans="2:22">
      <c r="B601" s="34" t="s">
        <v>2561</v>
      </c>
      <c r="C601" s="34" t="s">
        <v>1064</v>
      </c>
      <c r="D601" s="34" t="s">
        <v>1547</v>
      </c>
      <c r="E601" s="34">
        <v>1</v>
      </c>
      <c r="F601" s="34">
        <v>37</v>
      </c>
      <c r="G601" s="34" t="s">
        <v>1064</v>
      </c>
      <c r="H601" s="34" t="s">
        <v>1548</v>
      </c>
      <c r="I601" s="34" t="s">
        <v>1547</v>
      </c>
      <c r="J601" s="34" t="s">
        <v>1065</v>
      </c>
      <c r="K601" s="34" t="s">
        <v>1066</v>
      </c>
      <c r="L601" s="34">
        <v>2017</v>
      </c>
      <c r="M601" s="34">
        <v>2018</v>
      </c>
      <c r="N601" s="34" t="s">
        <v>1767</v>
      </c>
      <c r="O601" s="34" t="s">
        <v>1819</v>
      </c>
      <c r="P601" s="34">
        <v>1</v>
      </c>
      <c r="Q601" s="34" t="s">
        <v>1796</v>
      </c>
      <c r="R601" s="34" t="s">
        <v>1097</v>
      </c>
      <c r="S601" s="34" t="s">
        <v>1066</v>
      </c>
      <c r="T601" s="34" t="s">
        <v>1549</v>
      </c>
      <c r="U601" s="34" t="s">
        <v>1867</v>
      </c>
      <c r="V601" s="36" t="str">
        <f>IF(Last_Validations[[#This Row],[Country: Year]]=VLOOKUP(Last_Validations[[#This Row],[Country]],First_Validations[[Country]:[FirstValidation.Country: Year]],4,FALSE),"First","Second / Last")</f>
        <v>First</v>
      </c>
    </row>
    <row r="602" spans="2:22">
      <c r="B602" s="34" t="s">
        <v>2558</v>
      </c>
      <c r="C602" s="34" t="s">
        <v>1064</v>
      </c>
      <c r="D602" s="34" t="s">
        <v>1547</v>
      </c>
      <c r="E602" s="34">
        <v>1</v>
      </c>
      <c r="F602" s="34">
        <v>37</v>
      </c>
      <c r="G602" s="34" t="s">
        <v>1064</v>
      </c>
      <c r="H602" s="34" t="s">
        <v>1548</v>
      </c>
      <c r="I602" s="34" t="s">
        <v>1547</v>
      </c>
      <c r="J602" s="34" t="s">
        <v>1065</v>
      </c>
      <c r="K602" s="34" t="s">
        <v>1066</v>
      </c>
      <c r="L602" s="34">
        <v>2017</v>
      </c>
      <c r="M602" s="34">
        <v>2018</v>
      </c>
      <c r="N602" s="34" t="s">
        <v>1767</v>
      </c>
      <c r="O602" s="34" t="s">
        <v>1820</v>
      </c>
      <c r="P602" s="34">
        <v>5</v>
      </c>
      <c r="Q602" s="34" t="s">
        <v>1768</v>
      </c>
      <c r="R602" s="34" t="s">
        <v>1098</v>
      </c>
      <c r="S602" s="34" t="s">
        <v>1066</v>
      </c>
      <c r="T602" s="34" t="s">
        <v>1549</v>
      </c>
      <c r="U602" s="34" t="s">
        <v>1867</v>
      </c>
      <c r="V602" s="36" t="str">
        <f>IF(Last_Validations[[#This Row],[Country: Year]]=VLOOKUP(Last_Validations[[#This Row],[Country]],First_Validations[[Country]:[FirstValidation.Country: Year]],4,FALSE),"First","Second / Last")</f>
        <v>First</v>
      </c>
    </row>
    <row r="603" spans="2:22">
      <c r="B603" s="34" t="s">
        <v>2564</v>
      </c>
      <c r="C603" s="34" t="s">
        <v>1064</v>
      </c>
      <c r="D603" s="34" t="s">
        <v>1547</v>
      </c>
      <c r="E603" s="34">
        <v>1</v>
      </c>
      <c r="F603" s="34">
        <v>37</v>
      </c>
      <c r="G603" s="34" t="s">
        <v>1064</v>
      </c>
      <c r="H603" s="34" t="s">
        <v>1548</v>
      </c>
      <c r="I603" s="34" t="s">
        <v>1547</v>
      </c>
      <c r="J603" s="34" t="s">
        <v>1065</v>
      </c>
      <c r="K603" s="34" t="s">
        <v>1066</v>
      </c>
      <c r="L603" s="34">
        <v>2017</v>
      </c>
      <c r="M603" s="34">
        <v>2018</v>
      </c>
      <c r="N603" s="34" t="s">
        <v>1767</v>
      </c>
      <c r="O603" s="34" t="s">
        <v>1818</v>
      </c>
      <c r="P603" s="34">
        <v>5</v>
      </c>
      <c r="Q603" s="34" t="s">
        <v>1768</v>
      </c>
      <c r="R603" s="34" t="s">
        <v>1096</v>
      </c>
      <c r="S603" s="34" t="s">
        <v>1066</v>
      </c>
      <c r="T603" s="34" t="s">
        <v>1549</v>
      </c>
      <c r="U603" s="34" t="s">
        <v>1867</v>
      </c>
      <c r="V603" s="36" t="str">
        <f>IF(Last_Validations[[#This Row],[Country: Year]]=VLOOKUP(Last_Validations[[#This Row],[Country]],First_Validations[[Country]:[FirstValidation.Country: Year]],4,FALSE),"First","Second / Last")</f>
        <v>First</v>
      </c>
    </row>
    <row r="604" spans="2:22">
      <c r="B604" s="34" t="s">
        <v>2557</v>
      </c>
      <c r="C604" s="34" t="s">
        <v>1064</v>
      </c>
      <c r="D604" s="34" t="s">
        <v>1547</v>
      </c>
      <c r="E604" s="34">
        <v>1</v>
      </c>
      <c r="F604" s="34">
        <v>37</v>
      </c>
      <c r="G604" s="34" t="s">
        <v>1064</v>
      </c>
      <c r="H604" s="34" t="s">
        <v>1548</v>
      </c>
      <c r="I604" s="34" t="s">
        <v>1547</v>
      </c>
      <c r="J604" s="34" t="s">
        <v>1065</v>
      </c>
      <c r="K604" s="34" t="s">
        <v>1066</v>
      </c>
      <c r="L604" s="34">
        <v>2017</v>
      </c>
      <c r="M604" s="34">
        <v>2018</v>
      </c>
      <c r="N604" s="34" t="s">
        <v>1767</v>
      </c>
      <c r="O604" s="34" t="s">
        <v>1821</v>
      </c>
      <c r="P604" s="34">
        <v>4</v>
      </c>
      <c r="Q604" s="34" t="s">
        <v>1767</v>
      </c>
      <c r="R604" s="34" t="s">
        <v>1099</v>
      </c>
      <c r="S604" s="34" t="s">
        <v>1066</v>
      </c>
      <c r="T604" s="34" t="s">
        <v>1549</v>
      </c>
      <c r="U604" s="34" t="s">
        <v>1867</v>
      </c>
      <c r="V604" s="36" t="str">
        <f>IF(Last_Validations[[#This Row],[Country: Year]]=VLOOKUP(Last_Validations[[#This Row],[Country]],First_Validations[[Country]:[FirstValidation.Country: Year]],4,FALSE),"First","Second / Last")</f>
        <v>First</v>
      </c>
    </row>
    <row r="605" spans="2:22">
      <c r="B605" s="34" t="s">
        <v>2554</v>
      </c>
      <c r="C605" s="34" t="s">
        <v>1064</v>
      </c>
      <c r="D605" s="34" t="s">
        <v>1547</v>
      </c>
      <c r="E605" s="34">
        <v>1</v>
      </c>
      <c r="F605" s="34">
        <v>37</v>
      </c>
      <c r="G605" s="34" t="s">
        <v>1064</v>
      </c>
      <c r="H605" s="34" t="s">
        <v>1548</v>
      </c>
      <c r="I605" s="34" t="s">
        <v>1547</v>
      </c>
      <c r="J605" s="34" t="s">
        <v>1065</v>
      </c>
      <c r="K605" s="34" t="s">
        <v>1066</v>
      </c>
      <c r="L605" s="34">
        <v>2017</v>
      </c>
      <c r="M605" s="34">
        <v>2018</v>
      </c>
      <c r="N605" s="34" t="s">
        <v>1767</v>
      </c>
      <c r="O605" s="34" t="s">
        <v>1807</v>
      </c>
      <c r="P605" s="34">
        <v>3</v>
      </c>
      <c r="Q605" s="34" t="s">
        <v>1798</v>
      </c>
      <c r="R605" s="34" t="s">
        <v>1086</v>
      </c>
      <c r="S605" s="34" t="s">
        <v>1066</v>
      </c>
      <c r="T605" s="34" t="s">
        <v>1549</v>
      </c>
      <c r="U605" s="34" t="s">
        <v>1867</v>
      </c>
      <c r="V605" s="36" t="str">
        <f>IF(Last_Validations[[#This Row],[Country: Year]]=VLOOKUP(Last_Validations[[#This Row],[Country]],First_Validations[[Country]:[FirstValidation.Country: Year]],4,FALSE),"First","Second / Last")</f>
        <v>First</v>
      </c>
    </row>
    <row r="606" spans="2:22">
      <c r="B606" s="34" t="s">
        <v>2553</v>
      </c>
      <c r="C606" s="34" t="s">
        <v>1064</v>
      </c>
      <c r="D606" s="34" t="s">
        <v>1547</v>
      </c>
      <c r="E606" s="34">
        <v>1</v>
      </c>
      <c r="F606" s="34">
        <v>37</v>
      </c>
      <c r="G606" s="34" t="s">
        <v>1064</v>
      </c>
      <c r="H606" s="34" t="s">
        <v>1548</v>
      </c>
      <c r="I606" s="34" t="s">
        <v>1547</v>
      </c>
      <c r="J606" s="34" t="s">
        <v>1065</v>
      </c>
      <c r="K606" s="34" t="s">
        <v>1066</v>
      </c>
      <c r="L606" s="34">
        <v>2017</v>
      </c>
      <c r="M606" s="34">
        <v>2018</v>
      </c>
      <c r="N606" s="34" t="s">
        <v>1767</v>
      </c>
      <c r="O606" s="34" t="s">
        <v>1808</v>
      </c>
      <c r="P606" s="34">
        <v>4</v>
      </c>
      <c r="Q606" s="34" t="s">
        <v>1767</v>
      </c>
      <c r="R606" s="34" t="s">
        <v>1087</v>
      </c>
      <c r="S606" s="34" t="s">
        <v>1066</v>
      </c>
      <c r="T606" s="34" t="s">
        <v>1549</v>
      </c>
      <c r="U606" s="34" t="s">
        <v>1867</v>
      </c>
      <c r="V606" s="36" t="str">
        <f>IF(Last_Validations[[#This Row],[Country: Year]]=VLOOKUP(Last_Validations[[#This Row],[Country]],First_Validations[[Country]:[FirstValidation.Country: Year]],4,FALSE),"First","Second / Last")</f>
        <v>First</v>
      </c>
    </row>
    <row r="607" spans="2:22">
      <c r="B607" s="34" t="s">
        <v>2577</v>
      </c>
      <c r="C607" s="34" t="s">
        <v>1064</v>
      </c>
      <c r="D607" s="34" t="s">
        <v>1547</v>
      </c>
      <c r="E607" s="34">
        <v>1</v>
      </c>
      <c r="F607" s="34">
        <v>37</v>
      </c>
      <c r="G607" s="34" t="s">
        <v>1064</v>
      </c>
      <c r="H607" s="34" t="s">
        <v>1548</v>
      </c>
      <c r="I607" s="34" t="s">
        <v>1547</v>
      </c>
      <c r="J607" s="34" t="s">
        <v>1065</v>
      </c>
      <c r="K607" s="34" t="s">
        <v>1066</v>
      </c>
      <c r="L607" s="34">
        <v>2017</v>
      </c>
      <c r="M607" s="34">
        <v>2018</v>
      </c>
      <c r="N607" s="34" t="s">
        <v>1767</v>
      </c>
      <c r="O607" s="34" t="s">
        <v>1805</v>
      </c>
      <c r="P607" s="34">
        <v>3</v>
      </c>
      <c r="Q607" s="34" t="s">
        <v>1798</v>
      </c>
      <c r="R607" s="34" t="s">
        <v>1084</v>
      </c>
      <c r="S607" s="34" t="s">
        <v>1066</v>
      </c>
      <c r="T607" s="34" t="s">
        <v>1549</v>
      </c>
      <c r="U607" s="34" t="s">
        <v>1867</v>
      </c>
      <c r="V607" s="36" t="str">
        <f>IF(Last_Validations[[#This Row],[Country: Year]]=VLOOKUP(Last_Validations[[#This Row],[Country]],First_Validations[[Country]:[FirstValidation.Country: Year]],4,FALSE),"First","Second / Last")</f>
        <v>First</v>
      </c>
    </row>
    <row r="608" spans="2:22">
      <c r="B608" s="34" t="s">
        <v>2551</v>
      </c>
      <c r="C608" s="34" t="s">
        <v>1064</v>
      </c>
      <c r="D608" s="34" t="s">
        <v>1547</v>
      </c>
      <c r="E608" s="34">
        <v>1</v>
      </c>
      <c r="F608" s="34">
        <v>37</v>
      </c>
      <c r="G608" s="34" t="s">
        <v>1064</v>
      </c>
      <c r="H608" s="34" t="s">
        <v>1548</v>
      </c>
      <c r="I608" s="34" t="s">
        <v>1547</v>
      </c>
      <c r="J608" s="34" t="s">
        <v>1065</v>
      </c>
      <c r="K608" s="34" t="s">
        <v>1066</v>
      </c>
      <c r="L608" s="34">
        <v>2017</v>
      </c>
      <c r="M608" s="34">
        <v>2018</v>
      </c>
      <c r="N608" s="34" t="s">
        <v>1767</v>
      </c>
      <c r="O608" s="34" t="s">
        <v>1806</v>
      </c>
      <c r="P608" s="34">
        <v>0</v>
      </c>
      <c r="Q608" s="34" t="s">
        <v>4</v>
      </c>
      <c r="R608" s="34" t="s">
        <v>1085</v>
      </c>
      <c r="S608" s="34" t="s">
        <v>1066</v>
      </c>
      <c r="T608" s="34" t="s">
        <v>1549</v>
      </c>
      <c r="U608" s="34" t="s">
        <v>1867</v>
      </c>
      <c r="V608" s="36" t="str">
        <f>IF(Last_Validations[[#This Row],[Country: Year]]=VLOOKUP(Last_Validations[[#This Row],[Country]],First_Validations[[Country]:[FirstValidation.Country: Year]],4,FALSE),"First","Second / Last")</f>
        <v>First</v>
      </c>
    </row>
    <row r="609" spans="2:22">
      <c r="B609" s="34" t="s">
        <v>2550</v>
      </c>
      <c r="C609" s="34" t="s">
        <v>1064</v>
      </c>
      <c r="D609" s="34" t="s">
        <v>1547</v>
      </c>
      <c r="E609" s="34">
        <v>1</v>
      </c>
      <c r="F609" s="34">
        <v>37</v>
      </c>
      <c r="G609" s="34" t="s">
        <v>1064</v>
      </c>
      <c r="H609" s="34" t="s">
        <v>1548</v>
      </c>
      <c r="I609" s="34" t="s">
        <v>1547</v>
      </c>
      <c r="J609" s="34" t="s">
        <v>1065</v>
      </c>
      <c r="K609" s="34" t="s">
        <v>1066</v>
      </c>
      <c r="L609" s="34">
        <v>2017</v>
      </c>
      <c r="M609" s="34">
        <v>2018</v>
      </c>
      <c r="N609" s="34" t="s">
        <v>1767</v>
      </c>
      <c r="O609" s="34" t="s">
        <v>1811</v>
      </c>
      <c r="P609" s="34">
        <v>3</v>
      </c>
      <c r="Q609" s="34" t="s">
        <v>1798</v>
      </c>
      <c r="R609" s="34" t="s">
        <v>1090</v>
      </c>
      <c r="S609" s="34" t="s">
        <v>1066</v>
      </c>
      <c r="T609" s="34" t="s">
        <v>1549</v>
      </c>
      <c r="U609" s="34" t="s">
        <v>1867</v>
      </c>
      <c r="V609" s="36" t="str">
        <f>IF(Last_Validations[[#This Row],[Country: Year]]=VLOOKUP(Last_Validations[[#This Row],[Country]],First_Validations[[Country]:[FirstValidation.Country: Year]],4,FALSE),"First","Second / Last")</f>
        <v>First</v>
      </c>
    </row>
    <row r="610" spans="2:22">
      <c r="B610" s="34" t="s">
        <v>2549</v>
      </c>
      <c r="C610" s="34" t="s">
        <v>1064</v>
      </c>
      <c r="D610" s="34" t="s">
        <v>1547</v>
      </c>
      <c r="E610" s="34">
        <v>1</v>
      </c>
      <c r="F610" s="34">
        <v>37</v>
      </c>
      <c r="G610" s="34" t="s">
        <v>1064</v>
      </c>
      <c r="H610" s="34" t="s">
        <v>1548</v>
      </c>
      <c r="I610" s="34" t="s">
        <v>1547</v>
      </c>
      <c r="J610" s="34" t="s">
        <v>1065</v>
      </c>
      <c r="K610" s="34" t="s">
        <v>1066</v>
      </c>
      <c r="L610" s="34">
        <v>2017</v>
      </c>
      <c r="M610" s="34">
        <v>2018</v>
      </c>
      <c r="N610" s="34" t="s">
        <v>1767</v>
      </c>
      <c r="O610" s="34" t="s">
        <v>1812</v>
      </c>
      <c r="P610" s="34">
        <v>4</v>
      </c>
      <c r="Q610" s="34" t="s">
        <v>1767</v>
      </c>
      <c r="R610" s="34" t="s">
        <v>1091</v>
      </c>
      <c r="S610" s="34" t="s">
        <v>1066</v>
      </c>
      <c r="T610" s="34" t="s">
        <v>1549</v>
      </c>
      <c r="U610" s="34" t="s">
        <v>1867</v>
      </c>
      <c r="V610" s="36" t="str">
        <f>IF(Last_Validations[[#This Row],[Country: Year]]=VLOOKUP(Last_Validations[[#This Row],[Country]],First_Validations[[Country]:[FirstValidation.Country: Year]],4,FALSE),"First","Second / Last")</f>
        <v>First</v>
      </c>
    </row>
    <row r="611" spans="2:22">
      <c r="B611" s="34" t="s">
        <v>2556</v>
      </c>
      <c r="C611" s="34" t="s">
        <v>1064</v>
      </c>
      <c r="D611" s="34" t="s">
        <v>1547</v>
      </c>
      <c r="E611" s="34">
        <v>1</v>
      </c>
      <c r="F611" s="34">
        <v>37</v>
      </c>
      <c r="G611" s="34" t="s">
        <v>1064</v>
      </c>
      <c r="H611" s="34" t="s">
        <v>1548</v>
      </c>
      <c r="I611" s="34" t="s">
        <v>1547</v>
      </c>
      <c r="J611" s="34" t="s">
        <v>1065</v>
      </c>
      <c r="K611" s="34" t="s">
        <v>1066</v>
      </c>
      <c r="L611" s="34">
        <v>2017</v>
      </c>
      <c r="M611" s="34">
        <v>2018</v>
      </c>
      <c r="N611" s="34" t="s">
        <v>1767</v>
      </c>
      <c r="O611" s="34" t="s">
        <v>1809</v>
      </c>
      <c r="P611" s="34">
        <v>5</v>
      </c>
      <c r="Q611" s="34" t="s">
        <v>1768</v>
      </c>
      <c r="R611" s="34" t="s">
        <v>1088</v>
      </c>
      <c r="S611" s="34" t="s">
        <v>1066</v>
      </c>
      <c r="T611" s="34" t="s">
        <v>1549</v>
      </c>
      <c r="U611" s="34" t="s">
        <v>1867</v>
      </c>
      <c r="V611" s="36" t="str">
        <f>IF(Last_Validations[[#This Row],[Country: Year]]=VLOOKUP(Last_Validations[[#This Row],[Country]],First_Validations[[Country]:[FirstValidation.Country: Year]],4,FALSE),"First","Second / Last")</f>
        <v>First</v>
      </c>
    </row>
    <row r="612" spans="2:22">
      <c r="B612" s="34" t="s">
        <v>2555</v>
      </c>
      <c r="C612" s="34" t="s">
        <v>1064</v>
      </c>
      <c r="D612" s="34" t="s">
        <v>1547</v>
      </c>
      <c r="E612" s="34">
        <v>1</v>
      </c>
      <c r="F612" s="34">
        <v>37</v>
      </c>
      <c r="G612" s="34" t="s">
        <v>1064</v>
      </c>
      <c r="H612" s="34" t="s">
        <v>1548</v>
      </c>
      <c r="I612" s="34" t="s">
        <v>1547</v>
      </c>
      <c r="J612" s="34" t="s">
        <v>1065</v>
      </c>
      <c r="K612" s="34" t="s">
        <v>1066</v>
      </c>
      <c r="L612" s="34">
        <v>2017</v>
      </c>
      <c r="M612" s="34">
        <v>2018</v>
      </c>
      <c r="N612" s="34" t="s">
        <v>1767</v>
      </c>
      <c r="O612" s="34" t="s">
        <v>1810</v>
      </c>
      <c r="P612" s="34">
        <v>4</v>
      </c>
      <c r="Q612" s="34" t="s">
        <v>1767</v>
      </c>
      <c r="R612" s="34" t="s">
        <v>1089</v>
      </c>
      <c r="S612" s="34" t="s">
        <v>1066</v>
      </c>
      <c r="T612" s="34" t="s">
        <v>1549</v>
      </c>
      <c r="U612" s="34" t="s">
        <v>1867</v>
      </c>
      <c r="V612" s="36" t="str">
        <f>IF(Last_Validations[[#This Row],[Country: Year]]=VLOOKUP(Last_Validations[[#This Row],[Country]],First_Validations[[Country]:[FirstValidation.Country: Year]],4,FALSE),"First","Second / Last")</f>
        <v>First</v>
      </c>
    </row>
    <row r="613" spans="2:22">
      <c r="B613" s="34" t="s">
        <v>2560</v>
      </c>
      <c r="C613" s="34" t="s">
        <v>1064</v>
      </c>
      <c r="D613" s="34" t="s">
        <v>1547</v>
      </c>
      <c r="E613" s="34">
        <v>1</v>
      </c>
      <c r="F613" s="34">
        <v>37</v>
      </c>
      <c r="G613" s="34" t="s">
        <v>1064</v>
      </c>
      <c r="H613" s="34" t="s">
        <v>1548</v>
      </c>
      <c r="I613" s="34" t="s">
        <v>1547</v>
      </c>
      <c r="J613" s="34" t="s">
        <v>1065</v>
      </c>
      <c r="K613" s="34" t="s">
        <v>1066</v>
      </c>
      <c r="L613" s="34">
        <v>2017</v>
      </c>
      <c r="M613" s="34">
        <v>2018</v>
      </c>
      <c r="N613" s="34" t="s">
        <v>1767</v>
      </c>
      <c r="O613" s="34" t="s">
        <v>1822</v>
      </c>
      <c r="P613" s="34">
        <v>4</v>
      </c>
      <c r="Q613" s="34" t="s">
        <v>1767</v>
      </c>
      <c r="R613" s="34" t="s">
        <v>1</v>
      </c>
      <c r="S613" s="34" t="s">
        <v>1066</v>
      </c>
      <c r="T613" s="34" t="s">
        <v>1549</v>
      </c>
      <c r="U613" s="34" t="s">
        <v>1867</v>
      </c>
      <c r="V613" s="36" t="str">
        <f>IF(Last_Validations[[#This Row],[Country: Year]]=VLOOKUP(Last_Validations[[#This Row],[Country]],First_Validations[[Country]:[FirstValidation.Country: Year]],4,FALSE),"First","Second / Last")</f>
        <v>First</v>
      </c>
    </row>
    <row r="614" spans="2:22">
      <c r="B614" s="34" t="s">
        <v>2571</v>
      </c>
      <c r="C614" s="34" t="s">
        <v>1064</v>
      </c>
      <c r="D614" s="34" t="s">
        <v>1547</v>
      </c>
      <c r="E614" s="34">
        <v>1</v>
      </c>
      <c r="F614" s="34">
        <v>37</v>
      </c>
      <c r="G614" s="34" t="s">
        <v>1064</v>
      </c>
      <c r="H614" s="34" t="s">
        <v>1548</v>
      </c>
      <c r="I614" s="34" t="s">
        <v>1547</v>
      </c>
      <c r="J614" s="34" t="s">
        <v>1065</v>
      </c>
      <c r="K614" s="34" t="s">
        <v>1066</v>
      </c>
      <c r="L614" s="34">
        <v>2017</v>
      </c>
      <c r="M614" s="34">
        <v>2018</v>
      </c>
      <c r="N614" s="34" t="s">
        <v>1767</v>
      </c>
      <c r="O614" s="34" t="s">
        <v>1784</v>
      </c>
      <c r="P614" s="34">
        <v>4</v>
      </c>
      <c r="Q614" s="34" t="s">
        <v>1767</v>
      </c>
      <c r="R614" s="34" t="s">
        <v>1067</v>
      </c>
      <c r="S614" s="34" t="s">
        <v>1066</v>
      </c>
      <c r="T614" s="34" t="s">
        <v>1549</v>
      </c>
      <c r="U614" s="34" t="s">
        <v>1867</v>
      </c>
      <c r="V614" s="36" t="str">
        <f>IF(Last_Validations[[#This Row],[Country: Year]]=VLOOKUP(Last_Validations[[#This Row],[Country]],First_Validations[[Country]:[FirstValidation.Country: Year]],4,FALSE),"First","Second / Last")</f>
        <v>First</v>
      </c>
    </row>
    <row r="615" spans="2:22">
      <c r="B615" s="34" t="s">
        <v>2589</v>
      </c>
      <c r="C615" s="34" t="s">
        <v>1267</v>
      </c>
      <c r="D615" s="34" t="s">
        <v>1566</v>
      </c>
      <c r="E615" s="34">
        <v>1</v>
      </c>
      <c r="F615" s="34">
        <v>48</v>
      </c>
      <c r="G615" s="34" t="s">
        <v>1267</v>
      </c>
      <c r="H615" s="34" t="s">
        <v>1567</v>
      </c>
      <c r="I615" s="34" t="s">
        <v>1566</v>
      </c>
      <c r="J615" s="34" t="s">
        <v>1268</v>
      </c>
      <c r="K615" s="34" t="s">
        <v>1269</v>
      </c>
      <c r="L615" s="34">
        <v>2018</v>
      </c>
      <c r="M615" s="34">
        <v>2018</v>
      </c>
      <c r="N615" s="34" t="s">
        <v>1767</v>
      </c>
      <c r="O615" s="34" t="s">
        <v>1809</v>
      </c>
      <c r="P615" s="34">
        <v>5</v>
      </c>
      <c r="Q615" s="34" t="s">
        <v>1768</v>
      </c>
      <c r="R615" s="34" t="s">
        <v>1291</v>
      </c>
      <c r="S615" s="34" t="s">
        <v>1876</v>
      </c>
      <c r="T615" s="34" t="s">
        <v>1569</v>
      </c>
      <c r="U615" s="34" t="s">
        <v>1877</v>
      </c>
      <c r="V615" s="36" t="str">
        <f>IF(Last_Validations[[#This Row],[Country: Year]]=VLOOKUP(Last_Validations[[#This Row],[Country]],First_Validations[[Country]:[FirstValidation.Country: Year]],4,FALSE),"First","Second / Last")</f>
        <v>First</v>
      </c>
    </row>
    <row r="616" spans="2:22">
      <c r="B616" s="34" t="s">
        <v>2590</v>
      </c>
      <c r="C616" s="34" t="s">
        <v>1267</v>
      </c>
      <c r="D616" s="34" t="s">
        <v>1566</v>
      </c>
      <c r="E616" s="34">
        <v>1</v>
      </c>
      <c r="F616" s="34">
        <v>48</v>
      </c>
      <c r="G616" s="34" t="s">
        <v>1267</v>
      </c>
      <c r="H616" s="34" t="s">
        <v>1567</v>
      </c>
      <c r="I616" s="34" t="s">
        <v>1566</v>
      </c>
      <c r="J616" s="34" t="s">
        <v>1268</v>
      </c>
      <c r="K616" s="34" t="s">
        <v>1269</v>
      </c>
      <c r="L616" s="34">
        <v>2018</v>
      </c>
      <c r="M616" s="34">
        <v>2018</v>
      </c>
      <c r="N616" s="34" t="s">
        <v>1767</v>
      </c>
      <c r="O616" s="34" t="s">
        <v>1808</v>
      </c>
      <c r="P616" s="34">
        <v>5</v>
      </c>
      <c r="Q616" s="34" t="s">
        <v>1768</v>
      </c>
      <c r="R616" s="34" t="s">
        <v>1290</v>
      </c>
      <c r="S616" s="34" t="s">
        <v>1876</v>
      </c>
      <c r="T616" s="34" t="s">
        <v>1569</v>
      </c>
      <c r="U616" s="34" t="s">
        <v>1877</v>
      </c>
      <c r="V616" s="36" t="str">
        <f>IF(Last_Validations[[#This Row],[Country: Year]]=VLOOKUP(Last_Validations[[#This Row],[Country]],First_Validations[[Country]:[FirstValidation.Country: Year]],4,FALSE),"First","Second / Last")</f>
        <v>First</v>
      </c>
    </row>
    <row r="617" spans="2:22">
      <c r="B617" s="34" t="s">
        <v>2584</v>
      </c>
      <c r="C617" s="34" t="s">
        <v>1267</v>
      </c>
      <c r="D617" s="34" t="s">
        <v>1566</v>
      </c>
      <c r="E617" s="34">
        <v>1</v>
      </c>
      <c r="F617" s="34">
        <v>48</v>
      </c>
      <c r="G617" s="34" t="s">
        <v>1267</v>
      </c>
      <c r="H617" s="34" t="s">
        <v>1567</v>
      </c>
      <c r="I617" s="34" t="s">
        <v>1566</v>
      </c>
      <c r="J617" s="34" t="s">
        <v>1268</v>
      </c>
      <c r="K617" s="34" t="s">
        <v>1269</v>
      </c>
      <c r="L617" s="34">
        <v>2018</v>
      </c>
      <c r="M617" s="34">
        <v>2018</v>
      </c>
      <c r="N617" s="34" t="s">
        <v>1767</v>
      </c>
      <c r="O617" s="34" t="s">
        <v>1810</v>
      </c>
      <c r="P617" s="34">
        <v>4</v>
      </c>
      <c r="Q617" s="34" t="s">
        <v>1767</v>
      </c>
      <c r="R617" s="34" t="s">
        <v>1292</v>
      </c>
      <c r="S617" s="34" t="s">
        <v>1876</v>
      </c>
      <c r="T617" s="34" t="s">
        <v>1569</v>
      </c>
      <c r="U617" s="34" t="s">
        <v>1877</v>
      </c>
      <c r="V617" s="36" t="str">
        <f>IF(Last_Validations[[#This Row],[Country: Year]]=VLOOKUP(Last_Validations[[#This Row],[Country]],First_Validations[[Country]:[FirstValidation.Country: Year]],4,FALSE),"First","Second / Last")</f>
        <v>First</v>
      </c>
    </row>
    <row r="618" spans="2:22">
      <c r="B618" s="34" t="s">
        <v>2583</v>
      </c>
      <c r="C618" s="34" t="s">
        <v>1267</v>
      </c>
      <c r="D618" s="34" t="s">
        <v>1566</v>
      </c>
      <c r="E618" s="34">
        <v>1</v>
      </c>
      <c r="F618" s="34">
        <v>48</v>
      </c>
      <c r="G618" s="34" t="s">
        <v>1267</v>
      </c>
      <c r="H618" s="34" t="s">
        <v>1567</v>
      </c>
      <c r="I618" s="34" t="s">
        <v>1566</v>
      </c>
      <c r="J618" s="34" t="s">
        <v>1268</v>
      </c>
      <c r="K618" s="34" t="s">
        <v>1269</v>
      </c>
      <c r="L618" s="34">
        <v>2018</v>
      </c>
      <c r="M618" s="34">
        <v>2018</v>
      </c>
      <c r="N618" s="34" t="s">
        <v>1767</v>
      </c>
      <c r="O618" s="34" t="s">
        <v>1811</v>
      </c>
      <c r="P618" s="34">
        <v>3</v>
      </c>
      <c r="Q618" s="34" t="s">
        <v>1798</v>
      </c>
      <c r="R618" s="34" t="s">
        <v>1293</v>
      </c>
      <c r="S618" s="34" t="s">
        <v>1876</v>
      </c>
      <c r="T618" s="34" t="s">
        <v>1569</v>
      </c>
      <c r="U618" s="34" t="s">
        <v>1877</v>
      </c>
      <c r="V618" s="36" t="str">
        <f>IF(Last_Validations[[#This Row],[Country: Year]]=VLOOKUP(Last_Validations[[#This Row],[Country]],First_Validations[[Country]:[FirstValidation.Country: Year]],4,FALSE),"First","Second / Last")</f>
        <v>First</v>
      </c>
    </row>
    <row r="619" spans="2:22">
      <c r="B619" s="34" t="s">
        <v>2585</v>
      </c>
      <c r="C619" s="34" t="s">
        <v>1267</v>
      </c>
      <c r="D619" s="34" t="s">
        <v>1566</v>
      </c>
      <c r="E619" s="34">
        <v>1</v>
      </c>
      <c r="F619" s="34">
        <v>48</v>
      </c>
      <c r="G619" s="34" t="s">
        <v>1267</v>
      </c>
      <c r="H619" s="34" t="s">
        <v>1567</v>
      </c>
      <c r="I619" s="34" t="s">
        <v>1566</v>
      </c>
      <c r="J619" s="34" t="s">
        <v>1268</v>
      </c>
      <c r="K619" s="34" t="s">
        <v>1269</v>
      </c>
      <c r="L619" s="34">
        <v>2018</v>
      </c>
      <c r="M619" s="34">
        <v>2018</v>
      </c>
      <c r="N619" s="34" t="s">
        <v>1767</v>
      </c>
      <c r="O619" s="34" t="s">
        <v>1805</v>
      </c>
      <c r="P619" s="34">
        <v>0</v>
      </c>
      <c r="Q619" s="34" t="s">
        <v>4</v>
      </c>
      <c r="R619" s="34" t="s">
        <v>1287</v>
      </c>
      <c r="S619" s="34" t="s">
        <v>1876</v>
      </c>
      <c r="T619" s="34" t="s">
        <v>1569</v>
      </c>
      <c r="U619" s="34" t="s">
        <v>1877</v>
      </c>
      <c r="V619" s="36" t="str">
        <f>IF(Last_Validations[[#This Row],[Country: Year]]=VLOOKUP(Last_Validations[[#This Row],[Country]],First_Validations[[Country]:[FirstValidation.Country: Year]],4,FALSE),"First","Second / Last")</f>
        <v>First</v>
      </c>
    </row>
    <row r="620" spans="2:22">
      <c r="B620" s="34" t="s">
        <v>2611</v>
      </c>
      <c r="C620" s="34" t="s">
        <v>1267</v>
      </c>
      <c r="D620" s="34" t="s">
        <v>1566</v>
      </c>
      <c r="E620" s="34">
        <v>1</v>
      </c>
      <c r="F620" s="34">
        <v>48</v>
      </c>
      <c r="G620" s="34" t="s">
        <v>1267</v>
      </c>
      <c r="H620" s="34" t="s">
        <v>1567</v>
      </c>
      <c r="I620" s="34" t="s">
        <v>1566</v>
      </c>
      <c r="J620" s="34" t="s">
        <v>1268</v>
      </c>
      <c r="K620" s="34" t="s">
        <v>1269</v>
      </c>
      <c r="L620" s="34">
        <v>2018</v>
      </c>
      <c r="M620" s="34">
        <v>2018</v>
      </c>
      <c r="N620" s="34" t="s">
        <v>1767</v>
      </c>
      <c r="O620" s="34" t="s">
        <v>1804</v>
      </c>
      <c r="P620" s="34">
        <v>0</v>
      </c>
      <c r="Q620" s="34" t="s">
        <v>4</v>
      </c>
      <c r="R620" s="34" t="s">
        <v>1286</v>
      </c>
      <c r="S620" s="34" t="s">
        <v>1876</v>
      </c>
      <c r="T620" s="34" t="s">
        <v>1569</v>
      </c>
      <c r="U620" s="34" t="s">
        <v>1877</v>
      </c>
      <c r="V620" s="36" t="str">
        <f>IF(Last_Validations[[#This Row],[Country: Year]]=VLOOKUP(Last_Validations[[#This Row],[Country]],First_Validations[[Country]:[FirstValidation.Country: Year]],4,FALSE),"First","Second / Last")</f>
        <v>First</v>
      </c>
    </row>
    <row r="621" spans="2:22">
      <c r="B621" s="34" t="s">
        <v>2587</v>
      </c>
      <c r="C621" s="34" t="s">
        <v>1267</v>
      </c>
      <c r="D621" s="34" t="s">
        <v>1566</v>
      </c>
      <c r="E621" s="34">
        <v>1</v>
      </c>
      <c r="F621" s="34">
        <v>48</v>
      </c>
      <c r="G621" s="34" t="s">
        <v>1267</v>
      </c>
      <c r="H621" s="34" t="s">
        <v>1567</v>
      </c>
      <c r="I621" s="34" t="s">
        <v>1566</v>
      </c>
      <c r="J621" s="34" t="s">
        <v>1268</v>
      </c>
      <c r="K621" s="34" t="s">
        <v>1269</v>
      </c>
      <c r="L621" s="34">
        <v>2018</v>
      </c>
      <c r="M621" s="34">
        <v>2018</v>
      </c>
      <c r="N621" s="34" t="s">
        <v>1767</v>
      </c>
      <c r="O621" s="34" t="s">
        <v>1807</v>
      </c>
      <c r="P621" s="34">
        <v>0</v>
      </c>
      <c r="Q621" s="34" t="s">
        <v>4</v>
      </c>
      <c r="R621" s="34" t="s">
        <v>1289</v>
      </c>
      <c r="S621" s="34" t="s">
        <v>1876</v>
      </c>
      <c r="T621" s="34" t="s">
        <v>1569</v>
      </c>
      <c r="U621" s="34" t="s">
        <v>1877</v>
      </c>
      <c r="V621" s="36" t="str">
        <f>IF(Last_Validations[[#This Row],[Country: Year]]=VLOOKUP(Last_Validations[[#This Row],[Country]],First_Validations[[Country]:[FirstValidation.Country: Year]],4,FALSE),"First","Second / Last")</f>
        <v>First</v>
      </c>
    </row>
    <row r="622" spans="2:22">
      <c r="B622" s="34" t="s">
        <v>2588</v>
      </c>
      <c r="C622" s="34" t="s">
        <v>1267</v>
      </c>
      <c r="D622" s="34" t="s">
        <v>1566</v>
      </c>
      <c r="E622" s="34">
        <v>1</v>
      </c>
      <c r="F622" s="34">
        <v>48</v>
      </c>
      <c r="G622" s="34" t="s">
        <v>1267</v>
      </c>
      <c r="H622" s="34" t="s">
        <v>1567</v>
      </c>
      <c r="I622" s="34" t="s">
        <v>1566</v>
      </c>
      <c r="J622" s="34" t="s">
        <v>1268</v>
      </c>
      <c r="K622" s="34" t="s">
        <v>1269</v>
      </c>
      <c r="L622" s="34">
        <v>2018</v>
      </c>
      <c r="M622" s="34">
        <v>2018</v>
      </c>
      <c r="N622" s="34" t="s">
        <v>1767</v>
      </c>
      <c r="O622" s="34" t="s">
        <v>1806</v>
      </c>
      <c r="P622" s="34">
        <v>0</v>
      </c>
      <c r="Q622" s="34" t="s">
        <v>4</v>
      </c>
      <c r="R622" s="34" t="s">
        <v>1288</v>
      </c>
      <c r="S622" s="34" t="s">
        <v>1876</v>
      </c>
      <c r="T622" s="34" t="s">
        <v>1569</v>
      </c>
      <c r="U622" s="34" t="s">
        <v>1877</v>
      </c>
      <c r="V622" s="36" t="str">
        <f>IF(Last_Validations[[#This Row],[Country: Year]]=VLOOKUP(Last_Validations[[#This Row],[Country]],First_Validations[[Country]:[FirstValidation.Country: Year]],4,FALSE),"First","Second / Last")</f>
        <v>First</v>
      </c>
    </row>
    <row r="623" spans="2:22">
      <c r="B623" s="34" t="s">
        <v>2586</v>
      </c>
      <c r="C623" s="34" t="s">
        <v>1267</v>
      </c>
      <c r="D623" s="34" t="s">
        <v>1566</v>
      </c>
      <c r="E623" s="34">
        <v>1</v>
      </c>
      <c r="F623" s="34">
        <v>48</v>
      </c>
      <c r="G623" s="34" t="s">
        <v>1267</v>
      </c>
      <c r="H623" s="34" t="s">
        <v>1567</v>
      </c>
      <c r="I623" s="34" t="s">
        <v>1566</v>
      </c>
      <c r="J623" s="34" t="s">
        <v>1268</v>
      </c>
      <c r="K623" s="34" t="s">
        <v>1269</v>
      </c>
      <c r="L623" s="34">
        <v>2018</v>
      </c>
      <c r="M623" s="34">
        <v>2018</v>
      </c>
      <c r="N623" s="34" t="s">
        <v>1767</v>
      </c>
      <c r="O623" s="34" t="s">
        <v>1812</v>
      </c>
      <c r="P623" s="34">
        <v>0</v>
      </c>
      <c r="Q623" s="34" t="s">
        <v>4</v>
      </c>
      <c r="R623" s="34" t="s">
        <v>1294</v>
      </c>
      <c r="S623" s="34" t="s">
        <v>1876</v>
      </c>
      <c r="T623" s="34" t="s">
        <v>1569</v>
      </c>
      <c r="U623" s="34" t="s">
        <v>1877</v>
      </c>
      <c r="V623" s="36" t="str">
        <f>IF(Last_Validations[[#This Row],[Country: Year]]=VLOOKUP(Last_Validations[[#This Row],[Country]],First_Validations[[Country]:[FirstValidation.Country: Year]],4,FALSE),"First","Second / Last")</f>
        <v>First</v>
      </c>
    </row>
    <row r="624" spans="2:22">
      <c r="B624" s="34" t="s">
        <v>2591</v>
      </c>
      <c r="C624" s="34" t="s">
        <v>1267</v>
      </c>
      <c r="D624" s="34" t="s">
        <v>1566</v>
      </c>
      <c r="E624" s="34">
        <v>1</v>
      </c>
      <c r="F624" s="34">
        <v>48</v>
      </c>
      <c r="G624" s="34" t="s">
        <v>1267</v>
      </c>
      <c r="H624" s="34" t="s">
        <v>1567</v>
      </c>
      <c r="I624" s="34" t="s">
        <v>1566</v>
      </c>
      <c r="J624" s="34" t="s">
        <v>1268</v>
      </c>
      <c r="K624" s="34" t="s">
        <v>1269</v>
      </c>
      <c r="L624" s="34">
        <v>2018</v>
      </c>
      <c r="M624" s="34">
        <v>2018</v>
      </c>
      <c r="N624" s="34" t="s">
        <v>1767</v>
      </c>
      <c r="O624" s="34" t="s">
        <v>1820</v>
      </c>
      <c r="P624" s="34">
        <v>5</v>
      </c>
      <c r="Q624" s="34" t="s">
        <v>1768</v>
      </c>
      <c r="R624" s="34" t="s">
        <v>1301</v>
      </c>
      <c r="S624" s="34" t="s">
        <v>1876</v>
      </c>
      <c r="T624" s="34" t="s">
        <v>1569</v>
      </c>
      <c r="U624" s="34" t="s">
        <v>1877</v>
      </c>
      <c r="V624" s="36" t="str">
        <f>IF(Last_Validations[[#This Row],[Country: Year]]=VLOOKUP(Last_Validations[[#This Row],[Country]],First_Validations[[Country]:[FirstValidation.Country: Year]],4,FALSE),"First","Second / Last")</f>
        <v>First</v>
      </c>
    </row>
    <row r="625" spans="2:22">
      <c r="B625" s="34" t="s">
        <v>2595</v>
      </c>
      <c r="C625" s="34" t="s">
        <v>1267</v>
      </c>
      <c r="D625" s="34" t="s">
        <v>1566</v>
      </c>
      <c r="E625" s="34">
        <v>1</v>
      </c>
      <c r="F625" s="34">
        <v>48</v>
      </c>
      <c r="G625" s="34" t="s">
        <v>1267</v>
      </c>
      <c r="H625" s="34" t="s">
        <v>1567</v>
      </c>
      <c r="I625" s="34" t="s">
        <v>1566</v>
      </c>
      <c r="J625" s="34" t="s">
        <v>1268</v>
      </c>
      <c r="K625" s="34" t="s">
        <v>1269</v>
      </c>
      <c r="L625" s="34">
        <v>2018</v>
      </c>
      <c r="M625" s="34">
        <v>2018</v>
      </c>
      <c r="N625" s="34" t="s">
        <v>1767</v>
      </c>
      <c r="O625" s="34" t="s">
        <v>1818</v>
      </c>
      <c r="P625" s="34">
        <v>5</v>
      </c>
      <c r="Q625" s="34" t="s">
        <v>1768</v>
      </c>
      <c r="R625" s="34" t="s">
        <v>1299</v>
      </c>
      <c r="S625" s="34" t="s">
        <v>1876</v>
      </c>
      <c r="T625" s="34" t="s">
        <v>1569</v>
      </c>
      <c r="U625" s="34" t="s">
        <v>1877</v>
      </c>
      <c r="V625" s="36" t="str">
        <f>IF(Last_Validations[[#This Row],[Country: Year]]=VLOOKUP(Last_Validations[[#This Row],[Country]],First_Validations[[Country]:[FirstValidation.Country: Year]],4,FALSE),"First","Second / Last")</f>
        <v>First</v>
      </c>
    </row>
    <row r="626" spans="2:22">
      <c r="B626" s="34" t="s">
        <v>2605</v>
      </c>
      <c r="C626" s="34" t="s">
        <v>1267</v>
      </c>
      <c r="D626" s="34" t="s">
        <v>1566</v>
      </c>
      <c r="E626" s="34">
        <v>1</v>
      </c>
      <c r="F626" s="34">
        <v>48</v>
      </c>
      <c r="G626" s="34" t="s">
        <v>1267</v>
      </c>
      <c r="H626" s="34" t="s">
        <v>1567</v>
      </c>
      <c r="I626" s="34" t="s">
        <v>1566</v>
      </c>
      <c r="J626" s="34" t="s">
        <v>1268</v>
      </c>
      <c r="K626" s="34" t="s">
        <v>1269</v>
      </c>
      <c r="L626" s="34">
        <v>2018</v>
      </c>
      <c r="M626" s="34">
        <v>2018</v>
      </c>
      <c r="N626" s="34" t="s">
        <v>1767</v>
      </c>
      <c r="O626" s="34" t="s">
        <v>1822</v>
      </c>
      <c r="P626" s="34">
        <v>4</v>
      </c>
      <c r="Q626" s="34" t="s">
        <v>1767</v>
      </c>
      <c r="R626" s="34" t="s">
        <v>1875</v>
      </c>
      <c r="S626" s="34" t="s">
        <v>1876</v>
      </c>
      <c r="T626" s="34" t="s">
        <v>1569</v>
      </c>
      <c r="U626" s="34" t="s">
        <v>1877</v>
      </c>
      <c r="V626" s="36" t="str">
        <f>IF(Last_Validations[[#This Row],[Country: Year]]=VLOOKUP(Last_Validations[[#This Row],[Country]],First_Validations[[Country]:[FirstValidation.Country: Year]],4,FALSE),"First","Second / Last")</f>
        <v>First</v>
      </c>
    </row>
    <row r="627" spans="2:22">
      <c r="B627" s="34" t="s">
        <v>2594</v>
      </c>
      <c r="C627" s="34" t="s">
        <v>1267</v>
      </c>
      <c r="D627" s="34" t="s">
        <v>1566</v>
      </c>
      <c r="E627" s="34">
        <v>1</v>
      </c>
      <c r="F627" s="34">
        <v>48</v>
      </c>
      <c r="G627" s="34" t="s">
        <v>1267</v>
      </c>
      <c r="H627" s="34" t="s">
        <v>1567</v>
      </c>
      <c r="I627" s="34" t="s">
        <v>1566</v>
      </c>
      <c r="J627" s="34" t="s">
        <v>1268</v>
      </c>
      <c r="K627" s="34" t="s">
        <v>1269</v>
      </c>
      <c r="L627" s="34">
        <v>2018</v>
      </c>
      <c r="M627" s="34">
        <v>2018</v>
      </c>
      <c r="N627" s="34" t="s">
        <v>1767</v>
      </c>
      <c r="O627" s="34" t="s">
        <v>1821</v>
      </c>
      <c r="P627" s="34">
        <v>4</v>
      </c>
      <c r="Q627" s="34" t="s">
        <v>1767</v>
      </c>
      <c r="R627" s="34" t="s">
        <v>1302</v>
      </c>
      <c r="S627" s="34" t="s">
        <v>1876</v>
      </c>
      <c r="T627" s="34" t="s">
        <v>1569</v>
      </c>
      <c r="U627" s="34" t="s">
        <v>1877</v>
      </c>
      <c r="V627" s="36" t="str">
        <f>IF(Last_Validations[[#This Row],[Country: Year]]=VLOOKUP(Last_Validations[[#This Row],[Country]],First_Validations[[Country]:[FirstValidation.Country: Year]],4,FALSE),"First","Second / Last")</f>
        <v>First</v>
      </c>
    </row>
    <row r="628" spans="2:22">
      <c r="B628" s="34" t="s">
        <v>2596</v>
      </c>
      <c r="C628" s="34" t="s">
        <v>1267</v>
      </c>
      <c r="D628" s="34" t="s">
        <v>1566</v>
      </c>
      <c r="E628" s="34">
        <v>1</v>
      </c>
      <c r="F628" s="34">
        <v>48</v>
      </c>
      <c r="G628" s="34" t="s">
        <v>1267</v>
      </c>
      <c r="H628" s="34" t="s">
        <v>1567</v>
      </c>
      <c r="I628" s="34" t="s">
        <v>1566</v>
      </c>
      <c r="J628" s="34" t="s">
        <v>1268</v>
      </c>
      <c r="K628" s="34" t="s">
        <v>1269</v>
      </c>
      <c r="L628" s="34">
        <v>2018</v>
      </c>
      <c r="M628" s="34">
        <v>2018</v>
      </c>
      <c r="N628" s="34" t="s">
        <v>1767</v>
      </c>
      <c r="O628" s="34" t="s">
        <v>1814</v>
      </c>
      <c r="P628" s="34">
        <v>3</v>
      </c>
      <c r="Q628" s="34" t="s">
        <v>1798</v>
      </c>
      <c r="R628" s="34" t="s">
        <v>1296</v>
      </c>
      <c r="S628" s="34" t="s">
        <v>1876</v>
      </c>
      <c r="T628" s="34" t="s">
        <v>1569</v>
      </c>
      <c r="U628" s="34" t="s">
        <v>1877</v>
      </c>
      <c r="V628" s="36" t="str">
        <f>IF(Last_Validations[[#This Row],[Country: Year]]=VLOOKUP(Last_Validations[[#This Row],[Country]],First_Validations[[Country]:[FirstValidation.Country: Year]],4,FALSE),"First","Second / Last")</f>
        <v>First</v>
      </c>
    </row>
    <row r="629" spans="2:22">
      <c r="B629" s="34" t="s">
        <v>2597</v>
      </c>
      <c r="C629" s="34" t="s">
        <v>1267</v>
      </c>
      <c r="D629" s="34" t="s">
        <v>1566</v>
      </c>
      <c r="E629" s="34">
        <v>1</v>
      </c>
      <c r="F629" s="34">
        <v>48</v>
      </c>
      <c r="G629" s="34" t="s">
        <v>1267</v>
      </c>
      <c r="H629" s="34" t="s">
        <v>1567</v>
      </c>
      <c r="I629" s="34" t="s">
        <v>1566</v>
      </c>
      <c r="J629" s="34" t="s">
        <v>1268</v>
      </c>
      <c r="K629" s="34" t="s">
        <v>1269</v>
      </c>
      <c r="L629" s="34">
        <v>2018</v>
      </c>
      <c r="M629" s="34">
        <v>2018</v>
      </c>
      <c r="N629" s="34" t="s">
        <v>1767</v>
      </c>
      <c r="O629" s="34" t="s">
        <v>1813</v>
      </c>
      <c r="P629" s="34">
        <v>1</v>
      </c>
      <c r="Q629" s="34" t="s">
        <v>1796</v>
      </c>
      <c r="R629" s="34" t="s">
        <v>1295</v>
      </c>
      <c r="S629" s="34" t="s">
        <v>1876</v>
      </c>
      <c r="T629" s="34" t="s">
        <v>1569</v>
      </c>
      <c r="U629" s="34" t="s">
        <v>1877</v>
      </c>
      <c r="V629" s="36" t="str">
        <f>IF(Last_Validations[[#This Row],[Country: Year]]=VLOOKUP(Last_Validations[[#This Row],[Country]],First_Validations[[Country]:[FirstValidation.Country: Year]],4,FALSE),"First","Second / Last")</f>
        <v>First</v>
      </c>
    </row>
    <row r="630" spans="2:22">
      <c r="B630" s="34" t="s">
        <v>2598</v>
      </c>
      <c r="C630" s="34" t="s">
        <v>1267</v>
      </c>
      <c r="D630" s="34" t="s">
        <v>1566</v>
      </c>
      <c r="E630" s="34">
        <v>1</v>
      </c>
      <c r="F630" s="34">
        <v>48</v>
      </c>
      <c r="G630" s="34" t="s">
        <v>1267</v>
      </c>
      <c r="H630" s="34" t="s">
        <v>1567</v>
      </c>
      <c r="I630" s="34" t="s">
        <v>1566</v>
      </c>
      <c r="J630" s="34" t="s">
        <v>1268</v>
      </c>
      <c r="K630" s="34" t="s">
        <v>1269</v>
      </c>
      <c r="L630" s="34">
        <v>2018</v>
      </c>
      <c r="M630" s="34">
        <v>2018</v>
      </c>
      <c r="N630" s="34" t="s">
        <v>1767</v>
      </c>
      <c r="O630" s="34" t="s">
        <v>1816</v>
      </c>
      <c r="P630" s="34">
        <v>5</v>
      </c>
      <c r="Q630" s="34" t="s">
        <v>1768</v>
      </c>
      <c r="R630" s="34" t="s">
        <v>1298</v>
      </c>
      <c r="S630" s="34" t="s">
        <v>1876</v>
      </c>
      <c r="T630" s="34" t="s">
        <v>1569</v>
      </c>
      <c r="U630" s="34" t="s">
        <v>1877</v>
      </c>
      <c r="V630" s="36" t="str">
        <f>IF(Last_Validations[[#This Row],[Country: Year]]=VLOOKUP(Last_Validations[[#This Row],[Country]],First_Validations[[Country]:[FirstValidation.Country: Year]],4,FALSE),"First","Second / Last")</f>
        <v>First</v>
      </c>
    </row>
    <row r="631" spans="2:22">
      <c r="B631" s="34" t="s">
        <v>2599</v>
      </c>
      <c r="C631" s="34" t="s">
        <v>1267</v>
      </c>
      <c r="D631" s="34" t="s">
        <v>1566</v>
      </c>
      <c r="E631" s="34">
        <v>1</v>
      </c>
      <c r="F631" s="34">
        <v>48</v>
      </c>
      <c r="G631" s="34" t="s">
        <v>1267</v>
      </c>
      <c r="H631" s="34" t="s">
        <v>1567</v>
      </c>
      <c r="I631" s="34" t="s">
        <v>1566</v>
      </c>
      <c r="J631" s="34" t="s">
        <v>1268</v>
      </c>
      <c r="K631" s="34" t="s">
        <v>1269</v>
      </c>
      <c r="L631" s="34">
        <v>2018</v>
      </c>
      <c r="M631" s="34">
        <v>2018</v>
      </c>
      <c r="N631" s="34" t="s">
        <v>1767</v>
      </c>
      <c r="O631" s="34" t="s">
        <v>1815</v>
      </c>
      <c r="P631" s="34">
        <v>0</v>
      </c>
      <c r="Q631" s="34" t="s">
        <v>4</v>
      </c>
      <c r="R631" s="34" t="s">
        <v>1297</v>
      </c>
      <c r="S631" s="34" t="s">
        <v>1876</v>
      </c>
      <c r="T631" s="34" t="s">
        <v>1569</v>
      </c>
      <c r="U631" s="34" t="s">
        <v>1877</v>
      </c>
      <c r="V631" s="36" t="str">
        <f>IF(Last_Validations[[#This Row],[Country: Year]]=VLOOKUP(Last_Validations[[#This Row],[Country]],First_Validations[[Country]:[FirstValidation.Country: Year]],4,FALSE),"First","Second / Last")</f>
        <v>First</v>
      </c>
    </row>
    <row r="632" spans="2:22">
      <c r="B632" s="34" t="s">
        <v>2612</v>
      </c>
      <c r="C632" s="34" t="s">
        <v>1267</v>
      </c>
      <c r="D632" s="34" t="s">
        <v>1566</v>
      </c>
      <c r="E632" s="34">
        <v>1</v>
      </c>
      <c r="F632" s="34">
        <v>48</v>
      </c>
      <c r="G632" s="34" t="s">
        <v>1267</v>
      </c>
      <c r="H632" s="34" t="s">
        <v>1567</v>
      </c>
      <c r="I632" s="34" t="s">
        <v>1566</v>
      </c>
      <c r="J632" s="34" t="s">
        <v>1268</v>
      </c>
      <c r="K632" s="34" t="s">
        <v>1269</v>
      </c>
      <c r="L632" s="34">
        <v>2018</v>
      </c>
      <c r="M632" s="34">
        <v>2018</v>
      </c>
      <c r="N632" s="34" t="s">
        <v>1767</v>
      </c>
      <c r="O632" s="34" t="s">
        <v>1803</v>
      </c>
      <c r="P632" s="34">
        <v>0</v>
      </c>
      <c r="Q632" s="34" t="s">
        <v>4</v>
      </c>
      <c r="R632" s="34" t="s">
        <v>1285</v>
      </c>
      <c r="S632" s="34" t="s">
        <v>1876</v>
      </c>
      <c r="T632" s="34" t="s">
        <v>1569</v>
      </c>
      <c r="U632" s="34" t="s">
        <v>1877</v>
      </c>
      <c r="V632" s="36" t="str">
        <f>IF(Last_Validations[[#This Row],[Country: Year]]=VLOOKUP(Last_Validations[[#This Row],[Country]],First_Validations[[Country]:[FirstValidation.Country: Year]],4,FALSE),"First","Second / Last")</f>
        <v>First</v>
      </c>
    </row>
    <row r="633" spans="2:22">
      <c r="B633" s="34" t="s">
        <v>2600</v>
      </c>
      <c r="C633" s="34" t="s">
        <v>1267</v>
      </c>
      <c r="D633" s="34" t="s">
        <v>1566</v>
      </c>
      <c r="E633" s="34">
        <v>1</v>
      </c>
      <c r="F633" s="34">
        <v>48</v>
      </c>
      <c r="G633" s="34" t="s">
        <v>1267</v>
      </c>
      <c r="H633" s="34" t="s">
        <v>1567</v>
      </c>
      <c r="I633" s="34" t="s">
        <v>1566</v>
      </c>
      <c r="J633" s="34" t="s">
        <v>1268</v>
      </c>
      <c r="K633" s="34" t="s">
        <v>1269</v>
      </c>
      <c r="L633" s="34">
        <v>2018</v>
      </c>
      <c r="M633" s="34">
        <v>2018</v>
      </c>
      <c r="N633" s="34" t="s">
        <v>1767</v>
      </c>
      <c r="O633" s="34" t="s">
        <v>1790</v>
      </c>
      <c r="P633" s="34">
        <v>4</v>
      </c>
      <c r="Q633" s="34" t="s">
        <v>1767</v>
      </c>
      <c r="R633" s="34" t="s">
        <v>1274</v>
      </c>
      <c r="S633" s="34" t="s">
        <v>1876</v>
      </c>
      <c r="T633" s="34" t="s">
        <v>1569</v>
      </c>
      <c r="U633" s="34" t="s">
        <v>1877</v>
      </c>
      <c r="V633" s="36" t="str">
        <f>IF(Last_Validations[[#This Row],[Country: Year]]=VLOOKUP(Last_Validations[[#This Row],[Country]],First_Validations[[Country]:[FirstValidation.Country: Year]],4,FALSE),"First","Second / Last")</f>
        <v>First</v>
      </c>
    </row>
    <row r="634" spans="2:22">
      <c r="B634" s="34" t="s">
        <v>2601</v>
      </c>
      <c r="C634" s="34" t="s">
        <v>1267</v>
      </c>
      <c r="D634" s="34" t="s">
        <v>1566</v>
      </c>
      <c r="E634" s="34">
        <v>1</v>
      </c>
      <c r="F634" s="34">
        <v>48</v>
      </c>
      <c r="G634" s="34" t="s">
        <v>1267</v>
      </c>
      <c r="H634" s="34" t="s">
        <v>1567</v>
      </c>
      <c r="I634" s="34" t="s">
        <v>1566</v>
      </c>
      <c r="J634" s="34" t="s">
        <v>1268</v>
      </c>
      <c r="K634" s="34" t="s">
        <v>1269</v>
      </c>
      <c r="L634" s="34">
        <v>2018</v>
      </c>
      <c r="M634" s="34">
        <v>2018</v>
      </c>
      <c r="N634" s="34" t="s">
        <v>1767</v>
      </c>
      <c r="O634" s="34" t="s">
        <v>1789</v>
      </c>
      <c r="P634" s="34">
        <v>5</v>
      </c>
      <c r="Q634" s="34" t="s">
        <v>1768</v>
      </c>
      <c r="R634" s="34" t="s">
        <v>1273</v>
      </c>
      <c r="S634" s="34" t="s">
        <v>1876</v>
      </c>
      <c r="T634" s="34" t="s">
        <v>1569</v>
      </c>
      <c r="U634" s="34" t="s">
        <v>1877</v>
      </c>
      <c r="V634" s="36" t="str">
        <f>IF(Last_Validations[[#This Row],[Country: Year]]=VLOOKUP(Last_Validations[[#This Row],[Country]],First_Validations[[Country]:[FirstValidation.Country: Year]],4,FALSE),"First","Second / Last")</f>
        <v>First</v>
      </c>
    </row>
    <row r="635" spans="2:22">
      <c r="B635" s="34" t="s">
        <v>2602</v>
      </c>
      <c r="C635" s="34" t="s">
        <v>1267</v>
      </c>
      <c r="D635" s="34" t="s">
        <v>1566</v>
      </c>
      <c r="E635" s="34">
        <v>1</v>
      </c>
      <c r="F635" s="34">
        <v>48</v>
      </c>
      <c r="G635" s="34" t="s">
        <v>1267</v>
      </c>
      <c r="H635" s="34" t="s">
        <v>1567</v>
      </c>
      <c r="I635" s="34" t="s">
        <v>1566</v>
      </c>
      <c r="J635" s="34" t="s">
        <v>1268</v>
      </c>
      <c r="K635" s="34" t="s">
        <v>1269</v>
      </c>
      <c r="L635" s="34">
        <v>2018</v>
      </c>
      <c r="M635" s="34">
        <v>2018</v>
      </c>
      <c r="N635" s="34" t="s">
        <v>1767</v>
      </c>
      <c r="O635" s="34" t="s">
        <v>1792</v>
      </c>
      <c r="P635" s="34">
        <v>5</v>
      </c>
      <c r="Q635" s="34" t="s">
        <v>1768</v>
      </c>
      <c r="R635" s="34" t="s">
        <v>1276</v>
      </c>
      <c r="S635" s="34" t="s">
        <v>1876</v>
      </c>
      <c r="T635" s="34" t="s">
        <v>1569</v>
      </c>
      <c r="U635" s="34" t="s">
        <v>1877</v>
      </c>
      <c r="V635" s="36" t="str">
        <f>IF(Last_Validations[[#This Row],[Country: Year]]=VLOOKUP(Last_Validations[[#This Row],[Country]],First_Validations[[Country]:[FirstValidation.Country: Year]],4,FALSE),"First","Second / Last")</f>
        <v>First</v>
      </c>
    </row>
    <row r="636" spans="2:22">
      <c r="B636" s="34" t="s">
        <v>2603</v>
      </c>
      <c r="C636" s="34" t="s">
        <v>1267</v>
      </c>
      <c r="D636" s="34" t="s">
        <v>1566</v>
      </c>
      <c r="E636" s="34">
        <v>1</v>
      </c>
      <c r="F636" s="34">
        <v>48</v>
      </c>
      <c r="G636" s="34" t="s">
        <v>1267</v>
      </c>
      <c r="H636" s="34" t="s">
        <v>1567</v>
      </c>
      <c r="I636" s="34" t="s">
        <v>1566</v>
      </c>
      <c r="J636" s="34" t="s">
        <v>1268</v>
      </c>
      <c r="K636" s="34" t="s">
        <v>1269</v>
      </c>
      <c r="L636" s="34">
        <v>2018</v>
      </c>
      <c r="M636" s="34">
        <v>2018</v>
      </c>
      <c r="N636" s="34" t="s">
        <v>1767</v>
      </c>
      <c r="O636" s="34" t="s">
        <v>1791</v>
      </c>
      <c r="P636" s="34">
        <v>5</v>
      </c>
      <c r="Q636" s="34" t="s">
        <v>1768</v>
      </c>
      <c r="R636" s="34" t="s">
        <v>1275</v>
      </c>
      <c r="S636" s="34" t="s">
        <v>1876</v>
      </c>
      <c r="T636" s="34" t="s">
        <v>1569</v>
      </c>
      <c r="U636" s="34" t="s">
        <v>1877</v>
      </c>
      <c r="V636" s="36" t="str">
        <f>IF(Last_Validations[[#This Row],[Country: Year]]=VLOOKUP(Last_Validations[[#This Row],[Country]],First_Validations[[Country]:[FirstValidation.Country: Year]],4,FALSE),"First","Second / Last")</f>
        <v>First</v>
      </c>
    </row>
    <row r="637" spans="2:22">
      <c r="B637" s="34" t="s">
        <v>2604</v>
      </c>
      <c r="C637" s="34" t="s">
        <v>1267</v>
      </c>
      <c r="D637" s="34" t="s">
        <v>1566</v>
      </c>
      <c r="E637" s="34">
        <v>1</v>
      </c>
      <c r="F637" s="34">
        <v>48</v>
      </c>
      <c r="G637" s="34" t="s">
        <v>1267</v>
      </c>
      <c r="H637" s="34" t="s">
        <v>1567</v>
      </c>
      <c r="I637" s="34" t="s">
        <v>1566</v>
      </c>
      <c r="J637" s="34" t="s">
        <v>1268</v>
      </c>
      <c r="K637" s="34" t="s">
        <v>1269</v>
      </c>
      <c r="L637" s="34">
        <v>2018</v>
      </c>
      <c r="M637" s="34">
        <v>2018</v>
      </c>
      <c r="N637" s="34" t="s">
        <v>1767</v>
      </c>
      <c r="O637" s="34" t="s">
        <v>1784</v>
      </c>
      <c r="P637" s="34">
        <v>5</v>
      </c>
      <c r="Q637" s="34" t="s">
        <v>1768</v>
      </c>
      <c r="R637" s="34" t="s">
        <v>1270</v>
      </c>
      <c r="S637" s="34" t="s">
        <v>1876</v>
      </c>
      <c r="T637" s="34" t="s">
        <v>1569</v>
      </c>
      <c r="U637" s="34" t="s">
        <v>1877</v>
      </c>
      <c r="V637" s="36" t="str">
        <f>IF(Last_Validations[[#This Row],[Country: Year]]=VLOOKUP(Last_Validations[[#This Row],[Country]],First_Validations[[Country]:[FirstValidation.Country: Year]],4,FALSE),"First","Second / Last")</f>
        <v>First</v>
      </c>
    </row>
    <row r="638" spans="2:22">
      <c r="B638" s="34" t="s">
        <v>2592</v>
      </c>
      <c r="C638" s="34" t="s">
        <v>1267</v>
      </c>
      <c r="D638" s="34" t="s">
        <v>1566</v>
      </c>
      <c r="E638" s="34">
        <v>1</v>
      </c>
      <c r="F638" s="34">
        <v>48</v>
      </c>
      <c r="G638" s="34" t="s">
        <v>1267</v>
      </c>
      <c r="H638" s="34" t="s">
        <v>1567</v>
      </c>
      <c r="I638" s="34" t="s">
        <v>1566</v>
      </c>
      <c r="J638" s="34" t="s">
        <v>1268</v>
      </c>
      <c r="K638" s="34" t="s">
        <v>1269</v>
      </c>
      <c r="L638" s="34">
        <v>2018</v>
      </c>
      <c r="M638" s="34">
        <v>2018</v>
      </c>
      <c r="N638" s="34" t="s">
        <v>1767</v>
      </c>
      <c r="O638" s="34" t="s">
        <v>1819</v>
      </c>
      <c r="P638" s="34">
        <v>1</v>
      </c>
      <c r="Q638" s="34" t="s">
        <v>1796</v>
      </c>
      <c r="R638" s="34" t="s">
        <v>1300</v>
      </c>
      <c r="S638" s="34" t="s">
        <v>1876</v>
      </c>
      <c r="T638" s="34" t="s">
        <v>1569</v>
      </c>
      <c r="U638" s="34" t="s">
        <v>1877</v>
      </c>
      <c r="V638" s="36" t="str">
        <f>IF(Last_Validations[[#This Row],[Country: Year]]=VLOOKUP(Last_Validations[[#This Row],[Country]],First_Validations[[Country]:[FirstValidation.Country: Year]],4,FALSE),"First","Second / Last")</f>
        <v>First</v>
      </c>
    </row>
    <row r="639" spans="2:22">
      <c r="B639" s="34" t="s">
        <v>2606</v>
      </c>
      <c r="C639" s="34" t="s">
        <v>1267</v>
      </c>
      <c r="D639" s="34" t="s">
        <v>1566</v>
      </c>
      <c r="E639" s="34">
        <v>1</v>
      </c>
      <c r="F639" s="34">
        <v>48</v>
      </c>
      <c r="G639" s="34" t="s">
        <v>1267</v>
      </c>
      <c r="H639" s="34" t="s">
        <v>1567</v>
      </c>
      <c r="I639" s="34" t="s">
        <v>1566</v>
      </c>
      <c r="J639" s="34" t="s">
        <v>1268</v>
      </c>
      <c r="K639" s="34" t="s">
        <v>1269</v>
      </c>
      <c r="L639" s="34">
        <v>2018</v>
      </c>
      <c r="M639" s="34">
        <v>2018</v>
      </c>
      <c r="N639" s="34" t="s">
        <v>1767</v>
      </c>
      <c r="O639" s="34" t="s">
        <v>1788</v>
      </c>
      <c r="P639" s="34">
        <v>5</v>
      </c>
      <c r="Q639" s="34" t="s">
        <v>1768</v>
      </c>
      <c r="R639" s="34" t="s">
        <v>1272</v>
      </c>
      <c r="S639" s="34" t="s">
        <v>1876</v>
      </c>
      <c r="T639" s="34" t="s">
        <v>1569</v>
      </c>
      <c r="U639" s="34" t="s">
        <v>1877</v>
      </c>
      <c r="V639" s="36" t="str">
        <f>IF(Last_Validations[[#This Row],[Country: Year]]=VLOOKUP(Last_Validations[[#This Row],[Country]],First_Validations[[Country]:[FirstValidation.Country: Year]],4,FALSE),"First","Second / Last")</f>
        <v>First</v>
      </c>
    </row>
    <row r="640" spans="2:22">
      <c r="B640" s="34" t="s">
        <v>2607</v>
      </c>
      <c r="C640" s="34" t="s">
        <v>1267</v>
      </c>
      <c r="D640" s="34" t="s">
        <v>1566</v>
      </c>
      <c r="E640" s="34">
        <v>1</v>
      </c>
      <c r="F640" s="34">
        <v>48</v>
      </c>
      <c r="G640" s="34" t="s">
        <v>1267</v>
      </c>
      <c r="H640" s="34" t="s">
        <v>1567</v>
      </c>
      <c r="I640" s="34" t="s">
        <v>1566</v>
      </c>
      <c r="J640" s="34" t="s">
        <v>1268</v>
      </c>
      <c r="K640" s="34" t="s">
        <v>1269</v>
      </c>
      <c r="L640" s="34">
        <v>2018</v>
      </c>
      <c r="M640" s="34">
        <v>2018</v>
      </c>
      <c r="N640" s="34" t="s">
        <v>1767</v>
      </c>
      <c r="O640" s="34" t="s">
        <v>1787</v>
      </c>
      <c r="P640" s="34">
        <v>4</v>
      </c>
      <c r="Q640" s="34" t="s">
        <v>1767</v>
      </c>
      <c r="R640" s="34" t="s">
        <v>1271</v>
      </c>
      <c r="S640" s="34" t="s">
        <v>1876</v>
      </c>
      <c r="T640" s="34" t="s">
        <v>1569</v>
      </c>
      <c r="U640" s="34" t="s">
        <v>1877</v>
      </c>
      <c r="V640" s="36" t="str">
        <f>IF(Last_Validations[[#This Row],[Country: Year]]=VLOOKUP(Last_Validations[[#This Row],[Country]],First_Validations[[Country]:[FirstValidation.Country: Year]],4,FALSE),"First","Second / Last")</f>
        <v>First</v>
      </c>
    </row>
    <row r="641" spans="2:22">
      <c r="B641" s="34" t="s">
        <v>2615</v>
      </c>
      <c r="C641" s="34" t="s">
        <v>1267</v>
      </c>
      <c r="D641" s="34" t="s">
        <v>1566</v>
      </c>
      <c r="E641" s="34">
        <v>1</v>
      </c>
      <c r="F641" s="34">
        <v>48</v>
      </c>
      <c r="G641" s="34" t="s">
        <v>1267</v>
      </c>
      <c r="H641" s="34" t="s">
        <v>1567</v>
      </c>
      <c r="I641" s="34" t="s">
        <v>1566</v>
      </c>
      <c r="J641" s="34" t="s">
        <v>1268</v>
      </c>
      <c r="K641" s="34" t="s">
        <v>1269</v>
      </c>
      <c r="L641" s="34">
        <v>2018</v>
      </c>
      <c r="M641" s="34">
        <v>2018</v>
      </c>
      <c r="N641" s="34" t="s">
        <v>1767</v>
      </c>
      <c r="O641" s="34" t="s">
        <v>1800</v>
      </c>
      <c r="P641" s="34">
        <v>6</v>
      </c>
      <c r="Q641" s="34" t="s">
        <v>1817</v>
      </c>
      <c r="R641" s="34" t="s">
        <v>1282</v>
      </c>
      <c r="S641" s="34" t="s">
        <v>1876</v>
      </c>
      <c r="T641" s="34" t="s">
        <v>1569</v>
      </c>
      <c r="U641" s="34" t="s">
        <v>1877</v>
      </c>
      <c r="V641" s="36" t="str">
        <f>IF(Last_Validations[[#This Row],[Country: Year]]=VLOOKUP(Last_Validations[[#This Row],[Country]],First_Validations[[Country]:[FirstValidation.Country: Year]],4,FALSE),"First","Second / Last")</f>
        <v>First</v>
      </c>
    </row>
    <row r="642" spans="2:22">
      <c r="B642" s="34" t="s">
        <v>2616</v>
      </c>
      <c r="C642" s="34" t="s">
        <v>1267</v>
      </c>
      <c r="D642" s="34" t="s">
        <v>1566</v>
      </c>
      <c r="E642" s="34">
        <v>1</v>
      </c>
      <c r="F642" s="34">
        <v>48</v>
      </c>
      <c r="G642" s="34" t="s">
        <v>1267</v>
      </c>
      <c r="H642" s="34" t="s">
        <v>1567</v>
      </c>
      <c r="I642" s="34" t="s">
        <v>1566</v>
      </c>
      <c r="J642" s="34" t="s">
        <v>1268</v>
      </c>
      <c r="K642" s="34" t="s">
        <v>1269</v>
      </c>
      <c r="L642" s="34">
        <v>2018</v>
      </c>
      <c r="M642" s="34">
        <v>2018</v>
      </c>
      <c r="N642" s="34" t="s">
        <v>1767</v>
      </c>
      <c r="O642" s="34" t="s">
        <v>1799</v>
      </c>
      <c r="P642" s="34">
        <v>5</v>
      </c>
      <c r="Q642" s="34" t="s">
        <v>1768</v>
      </c>
      <c r="R642" s="34" t="s">
        <v>1281</v>
      </c>
      <c r="S642" s="34" t="s">
        <v>1876</v>
      </c>
      <c r="T642" s="34" t="s">
        <v>1569</v>
      </c>
      <c r="U642" s="34" t="s">
        <v>1877</v>
      </c>
      <c r="V642" s="36" t="str">
        <f>IF(Last_Validations[[#This Row],[Country: Year]]=VLOOKUP(Last_Validations[[#This Row],[Country]],First_Validations[[Country]:[FirstValidation.Country: Year]],4,FALSE),"First","Second / Last")</f>
        <v>First</v>
      </c>
    </row>
    <row r="643" spans="2:22">
      <c r="B643" s="34" t="s">
        <v>2609</v>
      </c>
      <c r="C643" s="34" t="s">
        <v>1267</v>
      </c>
      <c r="D643" s="34" t="s">
        <v>1566</v>
      </c>
      <c r="E643" s="34">
        <v>1</v>
      </c>
      <c r="F643" s="34">
        <v>48</v>
      </c>
      <c r="G643" s="34" t="s">
        <v>1267</v>
      </c>
      <c r="H643" s="34" t="s">
        <v>1567</v>
      </c>
      <c r="I643" s="34" t="s">
        <v>1566</v>
      </c>
      <c r="J643" s="34" t="s">
        <v>1268</v>
      </c>
      <c r="K643" s="34" t="s">
        <v>1269</v>
      </c>
      <c r="L643" s="34">
        <v>2018</v>
      </c>
      <c r="M643" s="34">
        <v>2018</v>
      </c>
      <c r="N643" s="34" t="s">
        <v>1767</v>
      </c>
      <c r="O643" s="34" t="s">
        <v>1802</v>
      </c>
      <c r="P643" s="34">
        <v>4</v>
      </c>
      <c r="Q643" s="34" t="s">
        <v>1767</v>
      </c>
      <c r="R643" s="34" t="s">
        <v>1284</v>
      </c>
      <c r="S643" s="34" t="s">
        <v>1876</v>
      </c>
      <c r="T643" s="34" t="s">
        <v>1569</v>
      </c>
      <c r="U643" s="34" t="s">
        <v>1877</v>
      </c>
      <c r="V643" s="36" t="str">
        <f>IF(Last_Validations[[#This Row],[Country: Year]]=VLOOKUP(Last_Validations[[#This Row],[Country]],First_Validations[[Country]:[FirstValidation.Country: Year]],4,FALSE),"First","Second / Last")</f>
        <v>First</v>
      </c>
    </row>
    <row r="644" spans="2:22">
      <c r="B644" s="34" t="s">
        <v>2610</v>
      </c>
      <c r="C644" s="34" t="s">
        <v>1267</v>
      </c>
      <c r="D644" s="34" t="s">
        <v>1566</v>
      </c>
      <c r="E644" s="34">
        <v>1</v>
      </c>
      <c r="F644" s="34">
        <v>48</v>
      </c>
      <c r="G644" s="34" t="s">
        <v>1267</v>
      </c>
      <c r="H644" s="34" t="s">
        <v>1567</v>
      </c>
      <c r="I644" s="34" t="s">
        <v>1566</v>
      </c>
      <c r="J644" s="34" t="s">
        <v>1268</v>
      </c>
      <c r="K644" s="34" t="s">
        <v>1269</v>
      </c>
      <c r="L644" s="34">
        <v>2018</v>
      </c>
      <c r="M644" s="34">
        <v>2018</v>
      </c>
      <c r="N644" s="34" t="s">
        <v>1767</v>
      </c>
      <c r="O644" s="34" t="s">
        <v>1801</v>
      </c>
      <c r="P644" s="34">
        <v>5</v>
      </c>
      <c r="Q644" s="34" t="s">
        <v>1768</v>
      </c>
      <c r="R644" s="34" t="s">
        <v>1283</v>
      </c>
      <c r="S644" s="34" t="s">
        <v>1876</v>
      </c>
      <c r="T644" s="34" t="s">
        <v>1569</v>
      </c>
      <c r="U644" s="34" t="s">
        <v>1877</v>
      </c>
      <c r="V644" s="36" t="str">
        <f>IF(Last_Validations[[#This Row],[Country: Year]]=VLOOKUP(Last_Validations[[#This Row],[Country]],First_Validations[[Country]:[FirstValidation.Country: Year]],4,FALSE),"First","Second / Last")</f>
        <v>First</v>
      </c>
    </row>
    <row r="645" spans="2:22">
      <c r="B645" s="34" t="s">
        <v>2593</v>
      </c>
      <c r="C645" s="34" t="s">
        <v>1267</v>
      </c>
      <c r="D645" s="34" t="s">
        <v>1566</v>
      </c>
      <c r="E645" s="34">
        <v>1</v>
      </c>
      <c r="F645" s="34">
        <v>48</v>
      </c>
      <c r="G645" s="34" t="s">
        <v>1267</v>
      </c>
      <c r="H645" s="34" t="s">
        <v>1567</v>
      </c>
      <c r="I645" s="34" t="s">
        <v>1566</v>
      </c>
      <c r="J645" s="34" t="s">
        <v>1268</v>
      </c>
      <c r="K645" s="34" t="s">
        <v>1269</v>
      </c>
      <c r="L645" s="34">
        <v>2018</v>
      </c>
      <c r="M645" s="34">
        <v>2018</v>
      </c>
      <c r="N645" s="34" t="s">
        <v>1767</v>
      </c>
      <c r="O645" s="34" t="s">
        <v>1794</v>
      </c>
      <c r="P645" s="34">
        <v>5</v>
      </c>
      <c r="Q645" s="34" t="s">
        <v>1768</v>
      </c>
      <c r="R645" s="34" t="s">
        <v>1278</v>
      </c>
      <c r="S645" s="34" t="s">
        <v>1876</v>
      </c>
      <c r="T645" s="34" t="s">
        <v>1569</v>
      </c>
      <c r="U645" s="34" t="s">
        <v>1877</v>
      </c>
      <c r="V645" s="36" t="str">
        <f>IF(Last_Validations[[#This Row],[Country: Year]]=VLOOKUP(Last_Validations[[#This Row],[Country]],First_Validations[[Country]:[FirstValidation.Country: Year]],4,FALSE),"First","Second / Last")</f>
        <v>First</v>
      </c>
    </row>
    <row r="646" spans="2:22">
      <c r="B646" s="34" t="s">
        <v>2608</v>
      </c>
      <c r="C646" s="34" t="s">
        <v>1267</v>
      </c>
      <c r="D646" s="34" t="s">
        <v>1566</v>
      </c>
      <c r="E646" s="34">
        <v>1</v>
      </c>
      <c r="F646" s="34">
        <v>48</v>
      </c>
      <c r="G646" s="34" t="s">
        <v>1267</v>
      </c>
      <c r="H646" s="34" t="s">
        <v>1567</v>
      </c>
      <c r="I646" s="34" t="s">
        <v>1566</v>
      </c>
      <c r="J646" s="34" t="s">
        <v>1268</v>
      </c>
      <c r="K646" s="34" t="s">
        <v>1269</v>
      </c>
      <c r="L646" s="34">
        <v>2018</v>
      </c>
      <c r="M646" s="34">
        <v>2018</v>
      </c>
      <c r="N646" s="34" t="s">
        <v>1767</v>
      </c>
      <c r="O646" s="34" t="s">
        <v>1793</v>
      </c>
      <c r="P646" s="34">
        <v>4</v>
      </c>
      <c r="Q646" s="34" t="s">
        <v>1767</v>
      </c>
      <c r="R646" s="34" t="s">
        <v>1277</v>
      </c>
      <c r="S646" s="34" t="s">
        <v>1876</v>
      </c>
      <c r="T646" s="34" t="s">
        <v>1569</v>
      </c>
      <c r="U646" s="34" t="s">
        <v>1877</v>
      </c>
      <c r="V646" s="36" t="str">
        <f>IF(Last_Validations[[#This Row],[Country: Year]]=VLOOKUP(Last_Validations[[#This Row],[Country]],First_Validations[[Country]:[FirstValidation.Country: Year]],4,FALSE),"First","Second / Last")</f>
        <v>First</v>
      </c>
    </row>
    <row r="647" spans="2:22">
      <c r="B647" s="34" t="s">
        <v>2614</v>
      </c>
      <c r="C647" s="34" t="s">
        <v>1267</v>
      </c>
      <c r="D647" s="34" t="s">
        <v>1566</v>
      </c>
      <c r="E647" s="34">
        <v>1</v>
      </c>
      <c r="F647" s="34">
        <v>48</v>
      </c>
      <c r="G647" s="34" t="s">
        <v>1267</v>
      </c>
      <c r="H647" s="34" t="s">
        <v>1567</v>
      </c>
      <c r="I647" s="34" t="s">
        <v>1566</v>
      </c>
      <c r="J647" s="34" t="s">
        <v>1268</v>
      </c>
      <c r="K647" s="34" t="s">
        <v>1269</v>
      </c>
      <c r="L647" s="34">
        <v>2018</v>
      </c>
      <c r="M647" s="34">
        <v>2018</v>
      </c>
      <c r="N647" s="34" t="s">
        <v>1767</v>
      </c>
      <c r="O647" s="34" t="s">
        <v>1795</v>
      </c>
      <c r="P647" s="34">
        <v>1</v>
      </c>
      <c r="Q647" s="34" t="s">
        <v>1796</v>
      </c>
      <c r="R647" s="34" t="s">
        <v>1279</v>
      </c>
      <c r="S647" s="34" t="s">
        <v>1876</v>
      </c>
      <c r="T647" s="34" t="s">
        <v>1569</v>
      </c>
      <c r="U647" s="34" t="s">
        <v>1877</v>
      </c>
      <c r="V647" s="36" t="str">
        <f>IF(Last_Validations[[#This Row],[Country: Year]]=VLOOKUP(Last_Validations[[#This Row],[Country]],First_Validations[[Country]:[FirstValidation.Country: Year]],4,FALSE),"First","Second / Last")</f>
        <v>First</v>
      </c>
    </row>
    <row r="648" spans="2:22">
      <c r="B648" s="34" t="s">
        <v>2613</v>
      </c>
      <c r="C648" s="34" t="s">
        <v>1267</v>
      </c>
      <c r="D648" s="34" t="s">
        <v>1566</v>
      </c>
      <c r="E648" s="34">
        <v>1</v>
      </c>
      <c r="F648" s="34">
        <v>48</v>
      </c>
      <c r="G648" s="34" t="s">
        <v>1267</v>
      </c>
      <c r="H648" s="34" t="s">
        <v>1567</v>
      </c>
      <c r="I648" s="34" t="s">
        <v>1566</v>
      </c>
      <c r="J648" s="34" t="s">
        <v>1268</v>
      </c>
      <c r="K648" s="34" t="s">
        <v>1269</v>
      </c>
      <c r="L648" s="34">
        <v>2018</v>
      </c>
      <c r="M648" s="34">
        <v>2018</v>
      </c>
      <c r="N648" s="34" t="s">
        <v>1767</v>
      </c>
      <c r="O648" s="34" t="s">
        <v>1797</v>
      </c>
      <c r="P648" s="34">
        <v>0</v>
      </c>
      <c r="Q648" s="34" t="s">
        <v>4</v>
      </c>
      <c r="R648" s="34" t="s">
        <v>1280</v>
      </c>
      <c r="S648" s="34" t="s">
        <v>1876</v>
      </c>
      <c r="T648" s="34" t="s">
        <v>1569</v>
      </c>
      <c r="U648" s="34" t="s">
        <v>1877</v>
      </c>
      <c r="V648" s="36" t="str">
        <f>IF(Last_Validations[[#This Row],[Country: Year]]=VLOOKUP(Last_Validations[[#This Row],[Country]],First_Validations[[Country]:[FirstValidation.Country: Year]],4,FALSE),"First","Second / Last")</f>
        <v>First</v>
      </c>
    </row>
    <row r="649" spans="2:22">
      <c r="B649" s="34" t="s">
        <v>2649</v>
      </c>
      <c r="C649" s="34" t="s">
        <v>3428</v>
      </c>
      <c r="D649" s="34" t="s">
        <v>2</v>
      </c>
      <c r="E649" s="34">
        <v>2</v>
      </c>
      <c r="F649" s="34">
        <v>62</v>
      </c>
      <c r="G649" s="34" t="s">
        <v>3428</v>
      </c>
      <c r="H649" s="34" t="s">
        <v>1551</v>
      </c>
      <c r="I649" s="34" t="s">
        <v>2</v>
      </c>
      <c r="J649" s="34" t="s">
        <v>3429</v>
      </c>
      <c r="K649" s="34" t="s">
        <v>3430</v>
      </c>
      <c r="L649" s="34">
        <v>2019</v>
      </c>
      <c r="N649" s="34" t="s">
        <v>1767</v>
      </c>
      <c r="O649" s="34" t="s">
        <v>1810</v>
      </c>
      <c r="P649" s="34">
        <v>5</v>
      </c>
      <c r="Q649" s="34" t="s">
        <v>1768</v>
      </c>
      <c r="R649" s="34" t="s">
        <v>3437</v>
      </c>
      <c r="T649" s="34" t="s">
        <v>1552</v>
      </c>
      <c r="U649" s="34" t="s">
        <v>3431</v>
      </c>
      <c r="V649" s="36" t="str">
        <f>IF(Last_Validations[[#This Row],[Country: Year]]=VLOOKUP(Last_Validations[[#This Row],[Country]],First_Validations[[Country]:[FirstValidation.Country: Year]],4,FALSE),"First","Second / Last")</f>
        <v>Second / Last</v>
      </c>
    </row>
    <row r="650" spans="2:22">
      <c r="B650" s="34" t="s">
        <v>2644</v>
      </c>
      <c r="C650" s="34" t="s">
        <v>3428</v>
      </c>
      <c r="D650" s="34" t="s">
        <v>2</v>
      </c>
      <c r="E650" s="34">
        <v>2</v>
      </c>
      <c r="F650" s="34">
        <v>62</v>
      </c>
      <c r="G650" s="34" t="s">
        <v>3428</v>
      </c>
      <c r="H650" s="34" t="s">
        <v>1551</v>
      </c>
      <c r="I650" s="34" t="s">
        <v>2</v>
      </c>
      <c r="J650" s="34" t="s">
        <v>3429</v>
      </c>
      <c r="K650" s="34" t="s">
        <v>3430</v>
      </c>
      <c r="L650" s="34">
        <v>2019</v>
      </c>
      <c r="N650" s="34" t="s">
        <v>1767</v>
      </c>
      <c r="O650" s="34" t="s">
        <v>1809</v>
      </c>
      <c r="P650" s="34">
        <v>5</v>
      </c>
      <c r="Q650" s="34" t="s">
        <v>1768</v>
      </c>
      <c r="R650" s="34" t="s">
        <v>1</v>
      </c>
      <c r="T650" s="34" t="s">
        <v>1552</v>
      </c>
      <c r="U650" s="34" t="s">
        <v>3431</v>
      </c>
      <c r="V650" s="36" t="str">
        <f>IF(Last_Validations[[#This Row],[Country: Year]]=VLOOKUP(Last_Validations[[#This Row],[Country]],First_Validations[[Country]:[FirstValidation.Country: Year]],4,FALSE),"First","Second / Last")</f>
        <v>Second / Last</v>
      </c>
    </row>
    <row r="651" spans="2:22">
      <c r="B651" s="34" t="s">
        <v>2647</v>
      </c>
      <c r="C651" s="34" t="s">
        <v>3428</v>
      </c>
      <c r="D651" s="34" t="s">
        <v>2</v>
      </c>
      <c r="E651" s="34">
        <v>2</v>
      </c>
      <c r="F651" s="34">
        <v>62</v>
      </c>
      <c r="G651" s="34" t="s">
        <v>3428</v>
      </c>
      <c r="H651" s="34" t="s">
        <v>1551</v>
      </c>
      <c r="I651" s="34" t="s">
        <v>2</v>
      </c>
      <c r="J651" s="34" t="s">
        <v>3429</v>
      </c>
      <c r="K651" s="34" t="s">
        <v>3430</v>
      </c>
      <c r="L651" s="34">
        <v>2019</v>
      </c>
      <c r="N651" s="34" t="s">
        <v>1767</v>
      </c>
      <c r="O651" s="34" t="s">
        <v>1812</v>
      </c>
      <c r="P651" s="34">
        <v>6</v>
      </c>
      <c r="Q651" s="34" t="s">
        <v>1817</v>
      </c>
      <c r="R651" s="34" t="s">
        <v>3438</v>
      </c>
      <c r="T651" s="34" t="s">
        <v>1552</v>
      </c>
      <c r="U651" s="34" t="s">
        <v>3431</v>
      </c>
      <c r="V651" s="36" t="str">
        <f>IF(Last_Validations[[#This Row],[Country: Year]]=VLOOKUP(Last_Validations[[#This Row],[Country]],First_Validations[[Country]:[FirstValidation.Country: Year]],4,FALSE),"First","Second / Last")</f>
        <v>Second / Last</v>
      </c>
    </row>
    <row r="652" spans="2:22">
      <c r="B652" s="34" t="s">
        <v>2650</v>
      </c>
      <c r="C652" s="34" t="s">
        <v>3428</v>
      </c>
      <c r="D652" s="34" t="s">
        <v>2</v>
      </c>
      <c r="E652" s="34">
        <v>2</v>
      </c>
      <c r="F652" s="34">
        <v>62</v>
      </c>
      <c r="G652" s="34" t="s">
        <v>3428</v>
      </c>
      <c r="H652" s="34" t="s">
        <v>1551</v>
      </c>
      <c r="I652" s="34" t="s">
        <v>2</v>
      </c>
      <c r="J652" s="34" t="s">
        <v>3429</v>
      </c>
      <c r="K652" s="34" t="s">
        <v>3430</v>
      </c>
      <c r="L652" s="34">
        <v>2019</v>
      </c>
      <c r="N652" s="34" t="s">
        <v>1767</v>
      </c>
      <c r="O652" s="34" t="s">
        <v>1811</v>
      </c>
      <c r="P652" s="34">
        <v>5</v>
      </c>
      <c r="Q652" s="34" t="s">
        <v>1768</v>
      </c>
      <c r="R652" s="34" t="s">
        <v>1</v>
      </c>
      <c r="T652" s="34" t="s">
        <v>1552</v>
      </c>
      <c r="U652" s="34" t="s">
        <v>3431</v>
      </c>
      <c r="V652" s="36" t="str">
        <f>IF(Last_Validations[[#This Row],[Country: Year]]=VLOOKUP(Last_Validations[[#This Row],[Country]],First_Validations[[Country]:[FirstValidation.Country: Year]],4,FALSE),"First","Second / Last")</f>
        <v>Second / Last</v>
      </c>
    </row>
    <row r="653" spans="2:22">
      <c r="B653" s="34" t="s">
        <v>2645</v>
      </c>
      <c r="C653" s="34" t="s">
        <v>3428</v>
      </c>
      <c r="D653" s="34" t="s">
        <v>2</v>
      </c>
      <c r="E653" s="34">
        <v>2</v>
      </c>
      <c r="F653" s="34">
        <v>62</v>
      </c>
      <c r="G653" s="34" t="s">
        <v>3428</v>
      </c>
      <c r="H653" s="34" t="s">
        <v>1551</v>
      </c>
      <c r="I653" s="34" t="s">
        <v>2</v>
      </c>
      <c r="J653" s="34" t="s">
        <v>3429</v>
      </c>
      <c r="K653" s="34" t="s">
        <v>3430</v>
      </c>
      <c r="L653" s="34">
        <v>2019</v>
      </c>
      <c r="N653" s="34" t="s">
        <v>1767</v>
      </c>
      <c r="O653" s="34" t="s">
        <v>1806</v>
      </c>
      <c r="P653" s="34">
        <v>0</v>
      </c>
      <c r="Q653" s="34" t="s">
        <v>4</v>
      </c>
      <c r="R653" s="34" t="s">
        <v>1</v>
      </c>
      <c r="T653" s="34" t="s">
        <v>1552</v>
      </c>
      <c r="U653" s="34" t="s">
        <v>3431</v>
      </c>
      <c r="V653" s="36" t="str">
        <f>IF(Last_Validations[[#This Row],[Country: Year]]=VLOOKUP(Last_Validations[[#This Row],[Country]],First_Validations[[Country]:[FirstValidation.Country: Year]],4,FALSE),"First","Second / Last")</f>
        <v>Second / Last</v>
      </c>
    </row>
    <row r="654" spans="2:22">
      <c r="B654" s="34" t="s">
        <v>2622</v>
      </c>
      <c r="C654" s="34" t="s">
        <v>3428</v>
      </c>
      <c r="D654" s="34" t="s">
        <v>2</v>
      </c>
      <c r="E654" s="34">
        <v>2</v>
      </c>
      <c r="F654" s="34">
        <v>62</v>
      </c>
      <c r="G654" s="34" t="s">
        <v>3428</v>
      </c>
      <c r="H654" s="34" t="s">
        <v>1551</v>
      </c>
      <c r="I654" s="34" t="s">
        <v>2</v>
      </c>
      <c r="J654" s="34" t="s">
        <v>3429</v>
      </c>
      <c r="K654" s="34" t="s">
        <v>3430</v>
      </c>
      <c r="L654" s="34">
        <v>2019</v>
      </c>
      <c r="N654" s="34" t="s">
        <v>1767</v>
      </c>
      <c r="O654" s="34" t="s">
        <v>1805</v>
      </c>
      <c r="P654" s="34">
        <v>0</v>
      </c>
      <c r="Q654" s="34" t="s">
        <v>4</v>
      </c>
      <c r="R654" s="34" t="s">
        <v>1</v>
      </c>
      <c r="T654" s="34" t="s">
        <v>1552</v>
      </c>
      <c r="U654" s="34" t="s">
        <v>3431</v>
      </c>
      <c r="V654" s="36" t="str">
        <f>IF(Last_Validations[[#This Row],[Country: Year]]=VLOOKUP(Last_Validations[[#This Row],[Country]],First_Validations[[Country]:[FirstValidation.Country: Year]],4,FALSE),"First","Second / Last")</f>
        <v>Second / Last</v>
      </c>
    </row>
    <row r="655" spans="2:22">
      <c r="B655" s="34" t="s">
        <v>2643</v>
      </c>
      <c r="C655" s="34" t="s">
        <v>3428</v>
      </c>
      <c r="D655" s="34" t="s">
        <v>2</v>
      </c>
      <c r="E655" s="34">
        <v>2</v>
      </c>
      <c r="F655" s="34">
        <v>62</v>
      </c>
      <c r="G655" s="34" t="s">
        <v>3428</v>
      </c>
      <c r="H655" s="34" t="s">
        <v>1551</v>
      </c>
      <c r="I655" s="34" t="s">
        <v>2</v>
      </c>
      <c r="J655" s="34" t="s">
        <v>3429</v>
      </c>
      <c r="K655" s="34" t="s">
        <v>3430</v>
      </c>
      <c r="L655" s="34">
        <v>2019</v>
      </c>
      <c r="N655" s="34" t="s">
        <v>1767</v>
      </c>
      <c r="O655" s="34" t="s">
        <v>1808</v>
      </c>
      <c r="P655" s="34">
        <v>5</v>
      </c>
      <c r="Q655" s="34" t="s">
        <v>1768</v>
      </c>
      <c r="R655" s="34" t="s">
        <v>1</v>
      </c>
      <c r="T655" s="34" t="s">
        <v>1552</v>
      </c>
      <c r="U655" s="34" t="s">
        <v>3431</v>
      </c>
      <c r="V655" s="36" t="str">
        <f>IF(Last_Validations[[#This Row],[Country: Year]]=VLOOKUP(Last_Validations[[#This Row],[Country]],First_Validations[[Country]:[FirstValidation.Country: Year]],4,FALSE),"First","Second / Last")</f>
        <v>Second / Last</v>
      </c>
    </row>
    <row r="656" spans="2:22">
      <c r="B656" s="34" t="s">
        <v>2646</v>
      </c>
      <c r="C656" s="34" t="s">
        <v>3428</v>
      </c>
      <c r="D656" s="34" t="s">
        <v>2</v>
      </c>
      <c r="E656" s="34">
        <v>2</v>
      </c>
      <c r="F656" s="34">
        <v>62</v>
      </c>
      <c r="G656" s="34" t="s">
        <v>3428</v>
      </c>
      <c r="H656" s="34" t="s">
        <v>1551</v>
      </c>
      <c r="I656" s="34" t="s">
        <v>2</v>
      </c>
      <c r="J656" s="34" t="s">
        <v>3429</v>
      </c>
      <c r="K656" s="34" t="s">
        <v>3430</v>
      </c>
      <c r="L656" s="34">
        <v>2019</v>
      </c>
      <c r="N656" s="34" t="s">
        <v>1767</v>
      </c>
      <c r="O656" s="34" t="s">
        <v>1807</v>
      </c>
      <c r="P656" s="34">
        <v>0</v>
      </c>
      <c r="Q656" s="34" t="s">
        <v>4</v>
      </c>
      <c r="R656" s="34" t="s">
        <v>1</v>
      </c>
      <c r="T656" s="34" t="s">
        <v>1552</v>
      </c>
      <c r="U656" s="34" t="s">
        <v>3431</v>
      </c>
      <c r="V656" s="36" t="str">
        <f>IF(Last_Validations[[#This Row],[Country: Year]]=VLOOKUP(Last_Validations[[#This Row],[Country]],First_Validations[[Country]:[FirstValidation.Country: Year]],4,FALSE),"First","Second / Last")</f>
        <v>Second / Last</v>
      </c>
    </row>
    <row r="657" spans="2:22">
      <c r="B657" s="34" t="s">
        <v>2648</v>
      </c>
      <c r="C657" s="34" t="s">
        <v>3428</v>
      </c>
      <c r="D657" s="34" t="s">
        <v>2</v>
      </c>
      <c r="E657" s="34">
        <v>2</v>
      </c>
      <c r="F657" s="34">
        <v>62</v>
      </c>
      <c r="G657" s="34" t="s">
        <v>3428</v>
      </c>
      <c r="H657" s="34" t="s">
        <v>1551</v>
      </c>
      <c r="I657" s="34" t="s">
        <v>2</v>
      </c>
      <c r="J657" s="34" t="s">
        <v>3429</v>
      </c>
      <c r="K657" s="34" t="s">
        <v>3430</v>
      </c>
      <c r="L657" s="34">
        <v>2019</v>
      </c>
      <c r="N657" s="34" t="s">
        <v>1767</v>
      </c>
      <c r="O657" s="34" t="s">
        <v>1813</v>
      </c>
      <c r="P657" s="34">
        <v>1</v>
      </c>
      <c r="Q657" s="34" t="s">
        <v>1796</v>
      </c>
      <c r="R657" s="34" t="s">
        <v>1</v>
      </c>
      <c r="T657" s="34" t="s">
        <v>1552</v>
      </c>
      <c r="U657" s="34" t="s">
        <v>3431</v>
      </c>
      <c r="V657" s="36" t="str">
        <f>IF(Last_Validations[[#This Row],[Country: Year]]=VLOOKUP(Last_Validations[[#This Row],[Country]],First_Validations[[Country]:[FirstValidation.Country: Year]],4,FALSE),"First","Second / Last")</f>
        <v>Second / Last</v>
      </c>
    </row>
    <row r="658" spans="2:22">
      <c r="B658" s="34" t="s">
        <v>2641</v>
      </c>
      <c r="C658" s="34" t="s">
        <v>3428</v>
      </c>
      <c r="D658" s="34" t="s">
        <v>2</v>
      </c>
      <c r="E658" s="34">
        <v>2</v>
      </c>
      <c r="F658" s="34">
        <v>62</v>
      </c>
      <c r="G658" s="34" t="s">
        <v>3428</v>
      </c>
      <c r="H658" s="34" t="s">
        <v>1551</v>
      </c>
      <c r="I658" s="34" t="s">
        <v>2</v>
      </c>
      <c r="J658" s="34" t="s">
        <v>3429</v>
      </c>
      <c r="K658" s="34" t="s">
        <v>3430</v>
      </c>
      <c r="L658" s="34">
        <v>2019</v>
      </c>
      <c r="N658" s="34" t="s">
        <v>1767</v>
      </c>
      <c r="O658" s="34" t="s">
        <v>1820</v>
      </c>
      <c r="P658" s="34">
        <v>4</v>
      </c>
      <c r="Q658" s="34" t="s">
        <v>1767</v>
      </c>
      <c r="R658" s="34" t="s">
        <v>3440</v>
      </c>
      <c r="T658" s="34" t="s">
        <v>1552</v>
      </c>
      <c r="U658" s="34" t="s">
        <v>3431</v>
      </c>
      <c r="V658" s="36" t="str">
        <f>IF(Last_Validations[[#This Row],[Country: Year]]=VLOOKUP(Last_Validations[[#This Row],[Country]],First_Validations[[Country]:[FirstValidation.Country: Year]],4,FALSE),"First","Second / Last")</f>
        <v>Second / Last</v>
      </c>
    </row>
    <row r="659" spans="2:22">
      <c r="B659" s="34" t="s">
        <v>2640</v>
      </c>
      <c r="C659" s="34" t="s">
        <v>3428</v>
      </c>
      <c r="D659" s="34" t="s">
        <v>2</v>
      </c>
      <c r="E659" s="34">
        <v>2</v>
      </c>
      <c r="F659" s="34">
        <v>62</v>
      </c>
      <c r="G659" s="34" t="s">
        <v>3428</v>
      </c>
      <c r="H659" s="34" t="s">
        <v>1551</v>
      </c>
      <c r="I659" s="34" t="s">
        <v>2</v>
      </c>
      <c r="J659" s="34" t="s">
        <v>3429</v>
      </c>
      <c r="K659" s="34" t="s">
        <v>3430</v>
      </c>
      <c r="L659" s="34">
        <v>2019</v>
      </c>
      <c r="N659" s="34" t="s">
        <v>1767</v>
      </c>
      <c r="O659" s="34" t="s">
        <v>1819</v>
      </c>
      <c r="P659" s="34">
        <v>5</v>
      </c>
      <c r="Q659" s="34" t="s">
        <v>1768</v>
      </c>
      <c r="R659" s="34" t="s">
        <v>1</v>
      </c>
      <c r="T659" s="34" t="s">
        <v>1552</v>
      </c>
      <c r="U659" s="34" t="s">
        <v>3431</v>
      </c>
      <c r="V659" s="36" t="str">
        <f>IF(Last_Validations[[#This Row],[Country: Year]]=VLOOKUP(Last_Validations[[#This Row],[Country]],First_Validations[[Country]:[FirstValidation.Country: Year]],4,FALSE),"First","Second / Last")</f>
        <v>Second / Last</v>
      </c>
    </row>
    <row r="660" spans="2:22">
      <c r="B660" s="34" t="s">
        <v>2639</v>
      </c>
      <c r="C660" s="34" t="s">
        <v>3428</v>
      </c>
      <c r="D660" s="34" t="s">
        <v>2</v>
      </c>
      <c r="E660" s="34">
        <v>2</v>
      </c>
      <c r="F660" s="34">
        <v>62</v>
      </c>
      <c r="G660" s="34" t="s">
        <v>3428</v>
      </c>
      <c r="H660" s="34" t="s">
        <v>1551</v>
      </c>
      <c r="I660" s="34" t="s">
        <v>2</v>
      </c>
      <c r="J660" s="34" t="s">
        <v>3429</v>
      </c>
      <c r="K660" s="34" t="s">
        <v>3430</v>
      </c>
      <c r="L660" s="34">
        <v>2019</v>
      </c>
      <c r="N660" s="34" t="s">
        <v>1767</v>
      </c>
      <c r="O660" s="34" t="s">
        <v>1822</v>
      </c>
      <c r="P660" s="34">
        <v>4</v>
      </c>
      <c r="Q660" s="34" t="s">
        <v>1767</v>
      </c>
      <c r="R660" s="34" t="s">
        <v>1</v>
      </c>
      <c r="T660" s="34" t="s">
        <v>1552</v>
      </c>
      <c r="U660" s="34" t="s">
        <v>3431</v>
      </c>
      <c r="V660" s="36" t="str">
        <f>IF(Last_Validations[[#This Row],[Country: Year]]=VLOOKUP(Last_Validations[[#This Row],[Country]],First_Validations[[Country]:[FirstValidation.Country: Year]],4,FALSE),"First","Second / Last")</f>
        <v>Second / Last</v>
      </c>
    </row>
    <row r="661" spans="2:22">
      <c r="B661" s="34" t="s">
        <v>2638</v>
      </c>
      <c r="C661" s="34" t="s">
        <v>3428</v>
      </c>
      <c r="D661" s="34" t="s">
        <v>2</v>
      </c>
      <c r="E661" s="34">
        <v>2</v>
      </c>
      <c r="F661" s="34">
        <v>62</v>
      </c>
      <c r="G661" s="34" t="s">
        <v>3428</v>
      </c>
      <c r="H661" s="34" t="s">
        <v>1551</v>
      </c>
      <c r="I661" s="34" t="s">
        <v>2</v>
      </c>
      <c r="J661" s="34" t="s">
        <v>3429</v>
      </c>
      <c r="K661" s="34" t="s">
        <v>3430</v>
      </c>
      <c r="L661" s="34">
        <v>2019</v>
      </c>
      <c r="N661" s="34" t="s">
        <v>1767</v>
      </c>
      <c r="O661" s="34" t="s">
        <v>1821</v>
      </c>
      <c r="P661" s="34">
        <v>4</v>
      </c>
      <c r="Q661" s="34" t="s">
        <v>1767</v>
      </c>
      <c r="R661" s="34" t="s">
        <v>3441</v>
      </c>
      <c r="T661" s="34" t="s">
        <v>1552</v>
      </c>
      <c r="U661" s="34" t="s">
        <v>3431</v>
      </c>
      <c r="V661" s="36" t="str">
        <f>IF(Last_Validations[[#This Row],[Country: Year]]=VLOOKUP(Last_Validations[[#This Row],[Country]],First_Validations[[Country]:[FirstValidation.Country: Year]],4,FALSE),"First","Second / Last")</f>
        <v>Second / Last</v>
      </c>
    </row>
    <row r="662" spans="2:22">
      <c r="B662" s="34" t="s">
        <v>2637</v>
      </c>
      <c r="C662" s="34" t="s">
        <v>3428</v>
      </c>
      <c r="D662" s="34" t="s">
        <v>2</v>
      </c>
      <c r="E662" s="34">
        <v>2</v>
      </c>
      <c r="F662" s="34">
        <v>62</v>
      </c>
      <c r="G662" s="34" t="s">
        <v>3428</v>
      </c>
      <c r="H662" s="34" t="s">
        <v>1551</v>
      </c>
      <c r="I662" s="34" t="s">
        <v>2</v>
      </c>
      <c r="J662" s="34" t="s">
        <v>3429</v>
      </c>
      <c r="K662" s="34" t="s">
        <v>3430</v>
      </c>
      <c r="L662" s="34">
        <v>2019</v>
      </c>
      <c r="N662" s="34" t="s">
        <v>1767</v>
      </c>
      <c r="O662" s="34" t="s">
        <v>1815</v>
      </c>
      <c r="P662" s="34">
        <v>0</v>
      </c>
      <c r="Q662" s="34" t="s">
        <v>4</v>
      </c>
      <c r="R662" s="34" t="s">
        <v>1</v>
      </c>
      <c r="T662" s="34" t="s">
        <v>1552</v>
      </c>
      <c r="U662" s="34" t="s">
        <v>3431</v>
      </c>
      <c r="V662" s="36" t="str">
        <f>IF(Last_Validations[[#This Row],[Country: Year]]=VLOOKUP(Last_Validations[[#This Row],[Country]],First_Validations[[Country]:[FirstValidation.Country: Year]],4,FALSE),"First","Second / Last")</f>
        <v>Second / Last</v>
      </c>
    </row>
    <row r="663" spans="2:22">
      <c r="B663" s="34" t="s">
        <v>2636</v>
      </c>
      <c r="C663" s="34" t="s">
        <v>3428</v>
      </c>
      <c r="D663" s="34" t="s">
        <v>2</v>
      </c>
      <c r="E663" s="34">
        <v>2</v>
      </c>
      <c r="F663" s="34">
        <v>62</v>
      </c>
      <c r="G663" s="34" t="s">
        <v>3428</v>
      </c>
      <c r="H663" s="34" t="s">
        <v>1551</v>
      </c>
      <c r="I663" s="34" t="s">
        <v>2</v>
      </c>
      <c r="J663" s="34" t="s">
        <v>3429</v>
      </c>
      <c r="K663" s="34" t="s">
        <v>3430</v>
      </c>
      <c r="L663" s="34">
        <v>2019</v>
      </c>
      <c r="N663" s="34" t="s">
        <v>1767</v>
      </c>
      <c r="O663" s="34" t="s">
        <v>1814</v>
      </c>
      <c r="P663" s="34">
        <v>5</v>
      </c>
      <c r="Q663" s="34" t="s">
        <v>1768</v>
      </c>
      <c r="R663" s="34" t="s">
        <v>1</v>
      </c>
      <c r="T663" s="34" t="s">
        <v>1552</v>
      </c>
      <c r="U663" s="34" t="s">
        <v>3431</v>
      </c>
      <c r="V663" s="36" t="str">
        <f>IF(Last_Validations[[#This Row],[Country: Year]]=VLOOKUP(Last_Validations[[#This Row],[Country]],First_Validations[[Country]:[FirstValidation.Country: Year]],4,FALSE),"First","Second / Last")</f>
        <v>Second / Last</v>
      </c>
    </row>
    <row r="664" spans="2:22">
      <c r="B664" s="34" t="s">
        <v>2635</v>
      </c>
      <c r="C664" s="34" t="s">
        <v>3428</v>
      </c>
      <c r="D664" s="34" t="s">
        <v>2</v>
      </c>
      <c r="E664" s="34">
        <v>2</v>
      </c>
      <c r="F664" s="34">
        <v>62</v>
      </c>
      <c r="G664" s="34" t="s">
        <v>3428</v>
      </c>
      <c r="H664" s="34" t="s">
        <v>1551</v>
      </c>
      <c r="I664" s="34" t="s">
        <v>2</v>
      </c>
      <c r="J664" s="34" t="s">
        <v>3429</v>
      </c>
      <c r="K664" s="34" t="s">
        <v>3430</v>
      </c>
      <c r="L664" s="34">
        <v>2019</v>
      </c>
      <c r="N664" s="34" t="s">
        <v>1767</v>
      </c>
      <c r="O664" s="34" t="s">
        <v>1818</v>
      </c>
      <c r="P664" s="34">
        <v>5</v>
      </c>
      <c r="Q664" s="34" t="s">
        <v>1768</v>
      </c>
      <c r="R664" s="34" t="s">
        <v>3439</v>
      </c>
      <c r="T664" s="34" t="s">
        <v>1552</v>
      </c>
      <c r="U664" s="34" t="s">
        <v>3431</v>
      </c>
      <c r="V664" s="36" t="str">
        <f>IF(Last_Validations[[#This Row],[Country: Year]]=VLOOKUP(Last_Validations[[#This Row],[Country]],First_Validations[[Country]:[FirstValidation.Country: Year]],4,FALSE),"First","Second / Last")</f>
        <v>Second / Last</v>
      </c>
    </row>
    <row r="665" spans="2:22">
      <c r="B665" s="34" t="s">
        <v>2634</v>
      </c>
      <c r="C665" s="34" t="s">
        <v>3428</v>
      </c>
      <c r="D665" s="34" t="s">
        <v>2</v>
      </c>
      <c r="E665" s="34">
        <v>2</v>
      </c>
      <c r="F665" s="34">
        <v>62</v>
      </c>
      <c r="G665" s="34" t="s">
        <v>3428</v>
      </c>
      <c r="H665" s="34" t="s">
        <v>1551</v>
      </c>
      <c r="I665" s="34" t="s">
        <v>2</v>
      </c>
      <c r="J665" s="34" t="s">
        <v>3429</v>
      </c>
      <c r="K665" s="34" t="s">
        <v>3430</v>
      </c>
      <c r="L665" s="34">
        <v>2019</v>
      </c>
      <c r="N665" s="34" t="s">
        <v>1767</v>
      </c>
      <c r="O665" s="34" t="s">
        <v>1816</v>
      </c>
      <c r="P665" s="34">
        <v>5</v>
      </c>
      <c r="Q665" s="34" t="s">
        <v>1768</v>
      </c>
      <c r="R665" s="34" t="s">
        <v>1</v>
      </c>
      <c r="T665" s="34" t="s">
        <v>1552</v>
      </c>
      <c r="U665" s="34" t="s">
        <v>3431</v>
      </c>
      <c r="V665" s="36" t="str">
        <f>IF(Last_Validations[[#This Row],[Country: Year]]=VLOOKUP(Last_Validations[[#This Row],[Country]],First_Validations[[Country]:[FirstValidation.Country: Year]],4,FALSE),"First","Second / Last")</f>
        <v>Second / Last</v>
      </c>
    </row>
    <row r="666" spans="2:22">
      <c r="B666" s="34" t="s">
        <v>2632</v>
      </c>
      <c r="C666" s="34" t="s">
        <v>3428</v>
      </c>
      <c r="D666" s="34" t="s">
        <v>2</v>
      </c>
      <c r="E666" s="34">
        <v>2</v>
      </c>
      <c r="F666" s="34">
        <v>62</v>
      </c>
      <c r="G666" s="34" t="s">
        <v>3428</v>
      </c>
      <c r="H666" s="34" t="s">
        <v>1551</v>
      </c>
      <c r="I666" s="34" t="s">
        <v>2</v>
      </c>
      <c r="J666" s="34" t="s">
        <v>3429</v>
      </c>
      <c r="K666" s="34" t="s">
        <v>3430</v>
      </c>
      <c r="L666" s="34">
        <v>2019</v>
      </c>
      <c r="N666" s="34" t="s">
        <v>1767</v>
      </c>
      <c r="O666" s="34" t="s">
        <v>1791</v>
      </c>
      <c r="P666" s="34">
        <v>5</v>
      </c>
      <c r="Q666" s="34" t="s">
        <v>1768</v>
      </c>
      <c r="R666" s="34" t="s">
        <v>1</v>
      </c>
      <c r="T666" s="34" t="s">
        <v>1552</v>
      </c>
      <c r="U666" s="34" t="s">
        <v>3431</v>
      </c>
      <c r="V666" s="36" t="str">
        <f>IF(Last_Validations[[#This Row],[Country: Year]]=VLOOKUP(Last_Validations[[#This Row],[Country]],First_Validations[[Country]:[FirstValidation.Country: Year]],4,FALSE),"First","Second / Last")</f>
        <v>Second / Last</v>
      </c>
    </row>
    <row r="667" spans="2:22">
      <c r="B667" s="34" t="s">
        <v>2627</v>
      </c>
      <c r="C667" s="34" t="s">
        <v>3428</v>
      </c>
      <c r="D667" s="34" t="s">
        <v>2</v>
      </c>
      <c r="E667" s="34">
        <v>2</v>
      </c>
      <c r="F667" s="34">
        <v>62</v>
      </c>
      <c r="G667" s="34" t="s">
        <v>3428</v>
      </c>
      <c r="H667" s="34" t="s">
        <v>1551</v>
      </c>
      <c r="I667" s="34" t="s">
        <v>2</v>
      </c>
      <c r="J667" s="34" t="s">
        <v>3429</v>
      </c>
      <c r="K667" s="34" t="s">
        <v>3430</v>
      </c>
      <c r="L667" s="34">
        <v>2019</v>
      </c>
      <c r="N667" s="34" t="s">
        <v>1767</v>
      </c>
      <c r="O667" s="34" t="s">
        <v>1790</v>
      </c>
      <c r="P667" s="34">
        <v>5</v>
      </c>
      <c r="Q667" s="34" t="s">
        <v>1768</v>
      </c>
      <c r="R667" s="34" t="s">
        <v>3433</v>
      </c>
      <c r="T667" s="34" t="s">
        <v>1552</v>
      </c>
      <c r="U667" s="34" t="s">
        <v>3431</v>
      </c>
      <c r="V667" s="36" t="str">
        <f>IF(Last_Validations[[#This Row],[Country: Year]]=VLOOKUP(Last_Validations[[#This Row],[Country]],First_Validations[[Country]:[FirstValidation.Country: Year]],4,FALSE),"First","Second / Last")</f>
        <v>Second / Last</v>
      </c>
    </row>
    <row r="668" spans="2:22">
      <c r="B668" s="34" t="s">
        <v>2630</v>
      </c>
      <c r="C668" s="34" t="s">
        <v>3428</v>
      </c>
      <c r="D668" s="34" t="s">
        <v>2</v>
      </c>
      <c r="E668" s="34">
        <v>2</v>
      </c>
      <c r="F668" s="34">
        <v>62</v>
      </c>
      <c r="G668" s="34" t="s">
        <v>3428</v>
      </c>
      <c r="H668" s="34" t="s">
        <v>1551</v>
      </c>
      <c r="I668" s="34" t="s">
        <v>2</v>
      </c>
      <c r="J668" s="34" t="s">
        <v>3429</v>
      </c>
      <c r="K668" s="34" t="s">
        <v>3430</v>
      </c>
      <c r="L668" s="34">
        <v>2019</v>
      </c>
      <c r="N668" s="34" t="s">
        <v>1767</v>
      </c>
      <c r="O668" s="34" t="s">
        <v>1793</v>
      </c>
      <c r="P668" s="34">
        <v>5</v>
      </c>
      <c r="Q668" s="34" t="s">
        <v>1768</v>
      </c>
      <c r="R668" s="34" t="s">
        <v>3435</v>
      </c>
      <c r="T668" s="34" t="s">
        <v>1552</v>
      </c>
      <c r="U668" s="34" t="s">
        <v>3431</v>
      </c>
      <c r="V668" s="36" t="str">
        <f>IF(Last_Validations[[#This Row],[Country: Year]]=VLOOKUP(Last_Validations[[#This Row],[Country]],First_Validations[[Country]:[FirstValidation.Country: Year]],4,FALSE),"First","Second / Last")</f>
        <v>Second / Last</v>
      </c>
    </row>
    <row r="669" spans="2:22">
      <c r="B669" s="34" t="s">
        <v>2633</v>
      </c>
      <c r="C669" s="34" t="s">
        <v>3428</v>
      </c>
      <c r="D669" s="34" t="s">
        <v>2</v>
      </c>
      <c r="E669" s="34">
        <v>2</v>
      </c>
      <c r="F669" s="34">
        <v>62</v>
      </c>
      <c r="G669" s="34" t="s">
        <v>3428</v>
      </c>
      <c r="H669" s="34" t="s">
        <v>1551</v>
      </c>
      <c r="I669" s="34" t="s">
        <v>2</v>
      </c>
      <c r="J669" s="34" t="s">
        <v>3429</v>
      </c>
      <c r="K669" s="34" t="s">
        <v>3430</v>
      </c>
      <c r="L669" s="34">
        <v>2019</v>
      </c>
      <c r="N669" s="34" t="s">
        <v>1767</v>
      </c>
      <c r="O669" s="34" t="s">
        <v>1792</v>
      </c>
      <c r="P669" s="34">
        <v>4</v>
      </c>
      <c r="Q669" s="34" t="s">
        <v>1767</v>
      </c>
      <c r="R669" s="34" t="s">
        <v>3434</v>
      </c>
      <c r="T669" s="34" t="s">
        <v>1552</v>
      </c>
      <c r="U669" s="34" t="s">
        <v>3431</v>
      </c>
      <c r="V669" s="36" t="str">
        <f>IF(Last_Validations[[#This Row],[Country: Year]]=VLOOKUP(Last_Validations[[#This Row],[Country]],First_Validations[[Country]:[FirstValidation.Country: Year]],4,FALSE),"First","Second / Last")</f>
        <v>Second / Last</v>
      </c>
    </row>
    <row r="670" spans="2:22">
      <c r="B670" s="34" t="s">
        <v>2628</v>
      </c>
      <c r="C670" s="34" t="s">
        <v>3428</v>
      </c>
      <c r="D670" s="34" t="s">
        <v>2</v>
      </c>
      <c r="E670" s="34">
        <v>2</v>
      </c>
      <c r="F670" s="34">
        <v>62</v>
      </c>
      <c r="G670" s="34" t="s">
        <v>3428</v>
      </c>
      <c r="H670" s="34" t="s">
        <v>1551</v>
      </c>
      <c r="I670" s="34" t="s">
        <v>2</v>
      </c>
      <c r="J670" s="34" t="s">
        <v>3429</v>
      </c>
      <c r="K670" s="34" t="s">
        <v>3430</v>
      </c>
      <c r="L670" s="34">
        <v>2019</v>
      </c>
      <c r="N670" s="34" t="s">
        <v>1767</v>
      </c>
      <c r="O670" s="34" t="s">
        <v>1787</v>
      </c>
      <c r="P670" s="34">
        <v>5</v>
      </c>
      <c r="Q670" s="34" t="s">
        <v>1768</v>
      </c>
      <c r="R670" s="34" t="s">
        <v>1</v>
      </c>
      <c r="T670" s="34" t="s">
        <v>1552</v>
      </c>
      <c r="U670" s="34" t="s">
        <v>3431</v>
      </c>
      <c r="V670" s="36" t="str">
        <f>IF(Last_Validations[[#This Row],[Country: Year]]=VLOOKUP(Last_Validations[[#This Row],[Country]],First_Validations[[Country]:[FirstValidation.Country: Year]],4,FALSE),"First","Second / Last")</f>
        <v>Second / Last</v>
      </c>
    </row>
    <row r="671" spans="2:22">
      <c r="B671" s="34" t="s">
        <v>2642</v>
      </c>
      <c r="C671" s="34" t="s">
        <v>3428</v>
      </c>
      <c r="D671" s="34" t="s">
        <v>2</v>
      </c>
      <c r="E671" s="34">
        <v>2</v>
      </c>
      <c r="F671" s="34">
        <v>62</v>
      </c>
      <c r="G671" s="34" t="s">
        <v>3428</v>
      </c>
      <c r="H671" s="34" t="s">
        <v>1551</v>
      </c>
      <c r="I671" s="34" t="s">
        <v>2</v>
      </c>
      <c r="J671" s="34" t="s">
        <v>3429</v>
      </c>
      <c r="K671" s="34" t="s">
        <v>3430</v>
      </c>
      <c r="L671" s="34">
        <v>2019</v>
      </c>
      <c r="N671" s="34" t="s">
        <v>1767</v>
      </c>
      <c r="O671" s="34" t="s">
        <v>1784</v>
      </c>
      <c r="P671" s="34">
        <v>5</v>
      </c>
      <c r="Q671" s="34" t="s">
        <v>1768</v>
      </c>
      <c r="R671" s="34" t="s">
        <v>1</v>
      </c>
      <c r="T671" s="34" t="s">
        <v>1552</v>
      </c>
      <c r="U671" s="34" t="s">
        <v>3431</v>
      </c>
      <c r="V671" s="36" t="str">
        <f>IF(Last_Validations[[#This Row],[Country: Year]]=VLOOKUP(Last_Validations[[#This Row],[Country]],First_Validations[[Country]:[FirstValidation.Country: Year]],4,FALSE),"First","Second / Last")</f>
        <v>Second / Last</v>
      </c>
    </row>
    <row r="672" spans="2:22">
      <c r="B672" s="34" t="s">
        <v>2626</v>
      </c>
      <c r="C672" s="34" t="s">
        <v>3428</v>
      </c>
      <c r="D672" s="34" t="s">
        <v>2</v>
      </c>
      <c r="E672" s="34">
        <v>2</v>
      </c>
      <c r="F672" s="34">
        <v>62</v>
      </c>
      <c r="G672" s="34" t="s">
        <v>3428</v>
      </c>
      <c r="H672" s="34" t="s">
        <v>1551</v>
      </c>
      <c r="I672" s="34" t="s">
        <v>2</v>
      </c>
      <c r="J672" s="34" t="s">
        <v>3429</v>
      </c>
      <c r="K672" s="34" t="s">
        <v>3430</v>
      </c>
      <c r="L672" s="34">
        <v>2019</v>
      </c>
      <c r="N672" s="34" t="s">
        <v>1767</v>
      </c>
      <c r="O672" s="34" t="s">
        <v>1789</v>
      </c>
      <c r="P672" s="34">
        <v>4</v>
      </c>
      <c r="Q672" s="34" t="s">
        <v>1767</v>
      </c>
      <c r="R672" s="34" t="s">
        <v>3432</v>
      </c>
      <c r="T672" s="34" t="s">
        <v>1552</v>
      </c>
      <c r="U672" s="34" t="s">
        <v>3431</v>
      </c>
      <c r="V672" s="36" t="str">
        <f>IF(Last_Validations[[#This Row],[Country: Year]]=VLOOKUP(Last_Validations[[#This Row],[Country]],First_Validations[[Country]:[FirstValidation.Country: Year]],4,FALSE),"First","Second / Last")</f>
        <v>Second / Last</v>
      </c>
    </row>
    <row r="673" spans="2:22">
      <c r="B673" s="34" t="s">
        <v>2629</v>
      </c>
      <c r="C673" s="34" t="s">
        <v>3428</v>
      </c>
      <c r="D673" s="34" t="s">
        <v>2</v>
      </c>
      <c r="E673" s="34">
        <v>2</v>
      </c>
      <c r="F673" s="34">
        <v>62</v>
      </c>
      <c r="G673" s="34" t="s">
        <v>3428</v>
      </c>
      <c r="H673" s="34" t="s">
        <v>1551</v>
      </c>
      <c r="I673" s="34" t="s">
        <v>2</v>
      </c>
      <c r="J673" s="34" t="s">
        <v>3429</v>
      </c>
      <c r="K673" s="34" t="s">
        <v>3430</v>
      </c>
      <c r="L673" s="34">
        <v>2019</v>
      </c>
      <c r="N673" s="34" t="s">
        <v>1767</v>
      </c>
      <c r="O673" s="34" t="s">
        <v>1788</v>
      </c>
      <c r="P673" s="34">
        <v>5</v>
      </c>
      <c r="Q673" s="34" t="s">
        <v>1768</v>
      </c>
      <c r="R673" s="34" t="s">
        <v>1</v>
      </c>
      <c r="T673" s="34" t="s">
        <v>1552</v>
      </c>
      <c r="U673" s="34" t="s">
        <v>3431</v>
      </c>
      <c r="V673" s="36" t="str">
        <f>IF(Last_Validations[[#This Row],[Country: Year]]=VLOOKUP(Last_Validations[[#This Row],[Country]],First_Validations[[Country]:[FirstValidation.Country: Year]],4,FALSE),"First","Second / Last")</f>
        <v>Second / Last</v>
      </c>
    </row>
    <row r="674" spans="2:22">
      <c r="B674" s="34" t="s">
        <v>2631</v>
      </c>
      <c r="C674" s="34" t="s">
        <v>3428</v>
      </c>
      <c r="D674" s="34" t="s">
        <v>2</v>
      </c>
      <c r="E674" s="34">
        <v>2</v>
      </c>
      <c r="F674" s="34">
        <v>62</v>
      </c>
      <c r="G674" s="34" t="s">
        <v>3428</v>
      </c>
      <c r="H674" s="34" t="s">
        <v>1551</v>
      </c>
      <c r="I674" s="34" t="s">
        <v>2</v>
      </c>
      <c r="J674" s="34" t="s">
        <v>3429</v>
      </c>
      <c r="K674" s="34" t="s">
        <v>3430</v>
      </c>
      <c r="L674" s="34">
        <v>2019</v>
      </c>
      <c r="N674" s="34" t="s">
        <v>1767</v>
      </c>
      <c r="O674" s="34" t="s">
        <v>1794</v>
      </c>
      <c r="P674" s="34">
        <v>5</v>
      </c>
      <c r="Q674" s="34" t="s">
        <v>1768</v>
      </c>
      <c r="R674" s="34" t="s">
        <v>1</v>
      </c>
      <c r="T674" s="34" t="s">
        <v>1552</v>
      </c>
      <c r="U674" s="34" t="s">
        <v>3431</v>
      </c>
      <c r="V674" s="36" t="str">
        <f>IF(Last_Validations[[#This Row],[Country: Year]]=VLOOKUP(Last_Validations[[#This Row],[Country]],First_Validations[[Country]:[FirstValidation.Country: Year]],4,FALSE),"First","Second / Last")</f>
        <v>Second / Last</v>
      </c>
    </row>
    <row r="675" spans="2:22">
      <c r="B675" s="34" t="s">
        <v>2623</v>
      </c>
      <c r="C675" s="34" t="s">
        <v>3428</v>
      </c>
      <c r="D675" s="34" t="s">
        <v>2</v>
      </c>
      <c r="E675" s="34">
        <v>2</v>
      </c>
      <c r="F675" s="34">
        <v>62</v>
      </c>
      <c r="G675" s="34" t="s">
        <v>3428</v>
      </c>
      <c r="H675" s="34" t="s">
        <v>1551</v>
      </c>
      <c r="I675" s="34" t="s">
        <v>2</v>
      </c>
      <c r="J675" s="34" t="s">
        <v>3429</v>
      </c>
      <c r="K675" s="34" t="s">
        <v>3430</v>
      </c>
      <c r="L675" s="34">
        <v>2019</v>
      </c>
      <c r="N675" s="34" t="s">
        <v>1767</v>
      </c>
      <c r="O675" s="34" t="s">
        <v>1802</v>
      </c>
      <c r="P675" s="34">
        <v>5</v>
      </c>
      <c r="Q675" s="34" t="s">
        <v>1768</v>
      </c>
      <c r="R675" s="34" t="s">
        <v>3436</v>
      </c>
      <c r="T675" s="34" t="s">
        <v>1552</v>
      </c>
      <c r="U675" s="34" t="s">
        <v>3431</v>
      </c>
      <c r="V675" s="36" t="str">
        <f>IF(Last_Validations[[#This Row],[Country: Year]]=VLOOKUP(Last_Validations[[#This Row],[Country]],First_Validations[[Country]:[FirstValidation.Country: Year]],4,FALSE),"First","Second / Last")</f>
        <v>Second / Last</v>
      </c>
    </row>
    <row r="676" spans="2:22">
      <c r="B676" s="34" t="s">
        <v>2618</v>
      </c>
      <c r="C676" s="34" t="s">
        <v>3428</v>
      </c>
      <c r="D676" s="34" t="s">
        <v>2</v>
      </c>
      <c r="E676" s="34">
        <v>2</v>
      </c>
      <c r="F676" s="34">
        <v>62</v>
      </c>
      <c r="G676" s="34" t="s">
        <v>3428</v>
      </c>
      <c r="H676" s="34" t="s">
        <v>1551</v>
      </c>
      <c r="I676" s="34" t="s">
        <v>2</v>
      </c>
      <c r="J676" s="34" t="s">
        <v>3429</v>
      </c>
      <c r="K676" s="34" t="s">
        <v>3430</v>
      </c>
      <c r="L676" s="34">
        <v>2019</v>
      </c>
      <c r="N676" s="34" t="s">
        <v>1767</v>
      </c>
      <c r="O676" s="34" t="s">
        <v>1801</v>
      </c>
      <c r="P676" s="34">
        <v>5</v>
      </c>
      <c r="Q676" s="34" t="s">
        <v>1768</v>
      </c>
      <c r="R676" s="34" t="s">
        <v>1</v>
      </c>
      <c r="T676" s="34" t="s">
        <v>1552</v>
      </c>
      <c r="U676" s="34" t="s">
        <v>3431</v>
      </c>
      <c r="V676" s="36" t="str">
        <f>IF(Last_Validations[[#This Row],[Country: Year]]=VLOOKUP(Last_Validations[[#This Row],[Country]],First_Validations[[Country]:[FirstValidation.Country: Year]],4,FALSE),"First","Second / Last")</f>
        <v>Second / Last</v>
      </c>
    </row>
    <row r="677" spans="2:22">
      <c r="B677" s="34" t="s">
        <v>2621</v>
      </c>
      <c r="C677" s="34" t="s">
        <v>3428</v>
      </c>
      <c r="D677" s="34" t="s">
        <v>2</v>
      </c>
      <c r="E677" s="34">
        <v>2</v>
      </c>
      <c r="F677" s="34">
        <v>62</v>
      </c>
      <c r="G677" s="34" t="s">
        <v>3428</v>
      </c>
      <c r="H677" s="34" t="s">
        <v>1551</v>
      </c>
      <c r="I677" s="34" t="s">
        <v>2</v>
      </c>
      <c r="J677" s="34" t="s">
        <v>3429</v>
      </c>
      <c r="K677" s="34" t="s">
        <v>3430</v>
      </c>
      <c r="L677" s="34">
        <v>2019</v>
      </c>
      <c r="N677" s="34" t="s">
        <v>1767</v>
      </c>
      <c r="O677" s="34" t="s">
        <v>1804</v>
      </c>
      <c r="P677" s="34">
        <v>0</v>
      </c>
      <c r="Q677" s="34" t="s">
        <v>4</v>
      </c>
      <c r="R677" s="34" t="s">
        <v>1</v>
      </c>
      <c r="T677" s="34" t="s">
        <v>1552</v>
      </c>
      <c r="U677" s="34" t="s">
        <v>3431</v>
      </c>
      <c r="V677" s="36" t="str">
        <f>IF(Last_Validations[[#This Row],[Country: Year]]=VLOOKUP(Last_Validations[[#This Row],[Country]],First_Validations[[Country]:[FirstValidation.Country: Year]],4,FALSE),"First","Second / Last")</f>
        <v>Second / Last</v>
      </c>
    </row>
    <row r="678" spans="2:22">
      <c r="B678" s="34" t="s">
        <v>2624</v>
      </c>
      <c r="C678" s="34" t="s">
        <v>3428</v>
      </c>
      <c r="D678" s="34" t="s">
        <v>2</v>
      </c>
      <c r="E678" s="34">
        <v>2</v>
      </c>
      <c r="F678" s="34">
        <v>62</v>
      </c>
      <c r="G678" s="34" t="s">
        <v>3428</v>
      </c>
      <c r="H678" s="34" t="s">
        <v>1551</v>
      </c>
      <c r="I678" s="34" t="s">
        <v>2</v>
      </c>
      <c r="J678" s="34" t="s">
        <v>3429</v>
      </c>
      <c r="K678" s="34" t="s">
        <v>3430</v>
      </c>
      <c r="L678" s="34">
        <v>2019</v>
      </c>
      <c r="N678" s="34" t="s">
        <v>1767</v>
      </c>
      <c r="O678" s="34" t="s">
        <v>1803</v>
      </c>
      <c r="P678" s="34">
        <v>0</v>
      </c>
      <c r="Q678" s="34" t="s">
        <v>4</v>
      </c>
      <c r="R678" s="34" t="s">
        <v>1</v>
      </c>
      <c r="T678" s="34" t="s">
        <v>1552</v>
      </c>
      <c r="U678" s="34" t="s">
        <v>3431</v>
      </c>
      <c r="V678" s="36" t="str">
        <f>IF(Last_Validations[[#This Row],[Country: Year]]=VLOOKUP(Last_Validations[[#This Row],[Country]],First_Validations[[Country]:[FirstValidation.Country: Year]],4,FALSE),"First","Second / Last")</f>
        <v>Second / Last</v>
      </c>
    </row>
    <row r="679" spans="2:22">
      <c r="B679" s="34" t="s">
        <v>2619</v>
      </c>
      <c r="C679" s="34" t="s">
        <v>3428</v>
      </c>
      <c r="D679" s="34" t="s">
        <v>2</v>
      </c>
      <c r="E679" s="34">
        <v>2</v>
      </c>
      <c r="F679" s="34">
        <v>62</v>
      </c>
      <c r="G679" s="34" t="s">
        <v>3428</v>
      </c>
      <c r="H679" s="34" t="s">
        <v>1551</v>
      </c>
      <c r="I679" s="34" t="s">
        <v>2</v>
      </c>
      <c r="J679" s="34" t="s">
        <v>3429</v>
      </c>
      <c r="K679" s="34" t="s">
        <v>3430</v>
      </c>
      <c r="L679" s="34">
        <v>2019</v>
      </c>
      <c r="N679" s="34" t="s">
        <v>1767</v>
      </c>
      <c r="O679" s="34" t="s">
        <v>1797</v>
      </c>
      <c r="P679" s="34">
        <v>5</v>
      </c>
      <c r="Q679" s="34" t="s">
        <v>1768</v>
      </c>
      <c r="R679" s="34" t="s">
        <v>1</v>
      </c>
      <c r="T679" s="34" t="s">
        <v>1552</v>
      </c>
      <c r="U679" s="34" t="s">
        <v>3431</v>
      </c>
      <c r="V679" s="36" t="str">
        <f>IF(Last_Validations[[#This Row],[Country: Year]]=VLOOKUP(Last_Validations[[#This Row],[Country]],First_Validations[[Country]:[FirstValidation.Country: Year]],4,FALSE),"First","Second / Last")</f>
        <v>Second / Last</v>
      </c>
    </row>
    <row r="680" spans="2:22">
      <c r="B680" s="34" t="s">
        <v>2625</v>
      </c>
      <c r="C680" s="34" t="s">
        <v>3428</v>
      </c>
      <c r="D680" s="34" t="s">
        <v>2</v>
      </c>
      <c r="E680" s="34">
        <v>2</v>
      </c>
      <c r="F680" s="34">
        <v>62</v>
      </c>
      <c r="G680" s="34" t="s">
        <v>3428</v>
      </c>
      <c r="H680" s="34" t="s">
        <v>1551</v>
      </c>
      <c r="I680" s="34" t="s">
        <v>2</v>
      </c>
      <c r="J680" s="34" t="s">
        <v>3429</v>
      </c>
      <c r="K680" s="34" t="s">
        <v>3430</v>
      </c>
      <c r="L680" s="34">
        <v>2019</v>
      </c>
      <c r="N680" s="34" t="s">
        <v>1767</v>
      </c>
      <c r="O680" s="34" t="s">
        <v>1795</v>
      </c>
      <c r="P680" s="34">
        <v>1</v>
      </c>
      <c r="Q680" s="34" t="s">
        <v>1796</v>
      </c>
      <c r="R680" s="34" t="s">
        <v>1</v>
      </c>
      <c r="T680" s="34" t="s">
        <v>1552</v>
      </c>
      <c r="U680" s="34" t="s">
        <v>3431</v>
      </c>
      <c r="V680" s="36" t="str">
        <f>IF(Last_Validations[[#This Row],[Country: Year]]=VLOOKUP(Last_Validations[[#This Row],[Country]],First_Validations[[Country]:[FirstValidation.Country: Year]],4,FALSE),"First","Second / Last")</f>
        <v>Second / Last</v>
      </c>
    </row>
    <row r="681" spans="2:22">
      <c r="B681" s="34" t="s">
        <v>2617</v>
      </c>
      <c r="C681" s="34" t="s">
        <v>3428</v>
      </c>
      <c r="D681" s="34" t="s">
        <v>2</v>
      </c>
      <c r="E681" s="34">
        <v>2</v>
      </c>
      <c r="F681" s="34">
        <v>62</v>
      </c>
      <c r="G681" s="34" t="s">
        <v>3428</v>
      </c>
      <c r="H681" s="34" t="s">
        <v>1551</v>
      </c>
      <c r="I681" s="34" t="s">
        <v>2</v>
      </c>
      <c r="J681" s="34" t="s">
        <v>3429</v>
      </c>
      <c r="K681" s="34" t="s">
        <v>3430</v>
      </c>
      <c r="L681" s="34">
        <v>2019</v>
      </c>
      <c r="N681" s="34" t="s">
        <v>1767</v>
      </c>
      <c r="O681" s="34" t="s">
        <v>1800</v>
      </c>
      <c r="P681" s="34">
        <v>5</v>
      </c>
      <c r="Q681" s="34" t="s">
        <v>1768</v>
      </c>
      <c r="R681" s="34" t="s">
        <v>1</v>
      </c>
      <c r="T681" s="34" t="s">
        <v>1552</v>
      </c>
      <c r="U681" s="34" t="s">
        <v>3431</v>
      </c>
      <c r="V681" s="36" t="str">
        <f>IF(Last_Validations[[#This Row],[Country: Year]]=VLOOKUP(Last_Validations[[#This Row],[Country]],First_Validations[[Country]:[FirstValidation.Country: Year]],4,FALSE),"First","Second / Last")</f>
        <v>Second / Last</v>
      </c>
    </row>
    <row r="682" spans="2:22">
      <c r="B682" s="34" t="s">
        <v>2620</v>
      </c>
      <c r="C682" s="34" t="s">
        <v>3428</v>
      </c>
      <c r="D682" s="34" t="s">
        <v>2</v>
      </c>
      <c r="E682" s="34">
        <v>2</v>
      </c>
      <c r="F682" s="34">
        <v>62</v>
      </c>
      <c r="G682" s="34" t="s">
        <v>3428</v>
      </c>
      <c r="H682" s="34" t="s">
        <v>1551</v>
      </c>
      <c r="I682" s="34" t="s">
        <v>2</v>
      </c>
      <c r="J682" s="34" t="s">
        <v>3429</v>
      </c>
      <c r="K682" s="34" t="s">
        <v>3430</v>
      </c>
      <c r="L682" s="34">
        <v>2019</v>
      </c>
      <c r="N682" s="34" t="s">
        <v>1767</v>
      </c>
      <c r="O682" s="34" t="s">
        <v>1799</v>
      </c>
      <c r="P682" s="34">
        <v>5</v>
      </c>
      <c r="Q682" s="34" t="s">
        <v>1768</v>
      </c>
      <c r="R682" s="34" t="s">
        <v>1</v>
      </c>
      <c r="T682" s="34" t="s">
        <v>1552</v>
      </c>
      <c r="U682" s="34" t="s">
        <v>3431</v>
      </c>
      <c r="V682" s="36" t="str">
        <f>IF(Last_Validations[[#This Row],[Country: Year]]=VLOOKUP(Last_Validations[[#This Row],[Country]],First_Validations[[Country]:[FirstValidation.Country: Year]],4,FALSE),"First","Second / Last")</f>
        <v>Second / Last</v>
      </c>
    </row>
    <row r="683" spans="2:22">
      <c r="B683" s="34" t="s">
        <v>2681</v>
      </c>
      <c r="C683" s="34" t="s">
        <v>1244</v>
      </c>
      <c r="D683" s="34" t="s">
        <v>1562</v>
      </c>
      <c r="E683" s="34">
        <v>1</v>
      </c>
      <c r="F683" s="34">
        <v>45</v>
      </c>
      <c r="G683" s="34" t="s">
        <v>1244</v>
      </c>
      <c r="H683" s="34" t="s">
        <v>1563</v>
      </c>
      <c r="I683" s="34" t="s">
        <v>1562</v>
      </c>
      <c r="J683" s="34" t="s">
        <v>1245</v>
      </c>
      <c r="K683" s="34" t="s">
        <v>1246</v>
      </c>
      <c r="L683" s="34">
        <v>2018</v>
      </c>
      <c r="M683" s="34">
        <v>2018</v>
      </c>
      <c r="N683" s="34" t="s">
        <v>1767</v>
      </c>
      <c r="O683" s="34" t="s">
        <v>1811</v>
      </c>
      <c r="P683" s="34">
        <v>5</v>
      </c>
      <c r="Q683" s="34" t="s">
        <v>1768</v>
      </c>
      <c r="R683" s="34" t="s">
        <v>1253</v>
      </c>
      <c r="S683" s="34" t="s">
        <v>1830</v>
      </c>
      <c r="T683" s="34" t="s">
        <v>1564</v>
      </c>
      <c r="U683" s="34" t="s">
        <v>1873</v>
      </c>
      <c r="V683" s="36" t="str">
        <f>IF(Last_Validations[[#This Row],[Country: Year]]=VLOOKUP(Last_Validations[[#This Row],[Country]],First_Validations[[Country]:[FirstValidation.Country: Year]],4,FALSE),"First","Second / Last")</f>
        <v>Second / Last</v>
      </c>
    </row>
    <row r="684" spans="2:22">
      <c r="B684" s="34" t="s">
        <v>2684</v>
      </c>
      <c r="C684" s="34" t="s">
        <v>1244</v>
      </c>
      <c r="D684" s="34" t="s">
        <v>1562</v>
      </c>
      <c r="E684" s="34">
        <v>1</v>
      </c>
      <c r="F684" s="34">
        <v>45</v>
      </c>
      <c r="G684" s="34" t="s">
        <v>1244</v>
      </c>
      <c r="H684" s="34" t="s">
        <v>1563</v>
      </c>
      <c r="I684" s="34" t="s">
        <v>1562</v>
      </c>
      <c r="J684" s="34" t="s">
        <v>1245</v>
      </c>
      <c r="K684" s="34" t="s">
        <v>1246</v>
      </c>
      <c r="L684" s="34">
        <v>2018</v>
      </c>
      <c r="M684" s="34">
        <v>2018</v>
      </c>
      <c r="N684" s="34" t="s">
        <v>1767</v>
      </c>
      <c r="O684" s="34" t="s">
        <v>1810</v>
      </c>
      <c r="P684" s="34">
        <v>5</v>
      </c>
      <c r="Q684" s="34" t="s">
        <v>1768</v>
      </c>
      <c r="R684" s="34" t="s">
        <v>1252</v>
      </c>
      <c r="S684" s="34" t="s">
        <v>1830</v>
      </c>
      <c r="T684" s="34" t="s">
        <v>1564</v>
      </c>
      <c r="U684" s="34" t="s">
        <v>1873</v>
      </c>
      <c r="V684" s="36" t="str">
        <f>IF(Last_Validations[[#This Row],[Country: Year]]=VLOOKUP(Last_Validations[[#This Row],[Country]],First_Validations[[Country]:[FirstValidation.Country: Year]],4,FALSE),"First","Second / Last")</f>
        <v>Second / Last</v>
      </c>
    </row>
    <row r="685" spans="2:22">
      <c r="B685" s="34" t="s">
        <v>2676</v>
      </c>
      <c r="C685" s="34" t="s">
        <v>1244</v>
      </c>
      <c r="D685" s="34" t="s">
        <v>1562</v>
      </c>
      <c r="E685" s="34">
        <v>1</v>
      </c>
      <c r="F685" s="34">
        <v>45</v>
      </c>
      <c r="G685" s="34" t="s">
        <v>1244</v>
      </c>
      <c r="H685" s="34" t="s">
        <v>1563</v>
      </c>
      <c r="I685" s="34" t="s">
        <v>1562</v>
      </c>
      <c r="J685" s="34" t="s">
        <v>1245</v>
      </c>
      <c r="K685" s="34" t="s">
        <v>1246</v>
      </c>
      <c r="L685" s="34">
        <v>2018</v>
      </c>
      <c r="M685" s="34">
        <v>2018</v>
      </c>
      <c r="N685" s="34" t="s">
        <v>1767</v>
      </c>
      <c r="O685" s="34" t="s">
        <v>1813</v>
      </c>
      <c r="P685" s="34">
        <v>1</v>
      </c>
      <c r="Q685" s="34" t="s">
        <v>1796</v>
      </c>
      <c r="R685" s="34" t="s">
        <v>247</v>
      </c>
      <c r="S685" s="34" t="s">
        <v>1830</v>
      </c>
      <c r="T685" s="34" t="s">
        <v>1564</v>
      </c>
      <c r="U685" s="34" t="s">
        <v>1873</v>
      </c>
      <c r="V685" s="36" t="str">
        <f>IF(Last_Validations[[#This Row],[Country: Year]]=VLOOKUP(Last_Validations[[#This Row],[Country]],First_Validations[[Country]:[FirstValidation.Country: Year]],4,FALSE),"First","Second / Last")</f>
        <v>Second / Last</v>
      </c>
    </row>
    <row r="686" spans="2:22">
      <c r="B686" s="34" t="s">
        <v>2682</v>
      </c>
      <c r="C686" s="34" t="s">
        <v>1244</v>
      </c>
      <c r="D686" s="34" t="s">
        <v>1562</v>
      </c>
      <c r="E686" s="34">
        <v>1</v>
      </c>
      <c r="F686" s="34">
        <v>45</v>
      </c>
      <c r="G686" s="34" t="s">
        <v>1244</v>
      </c>
      <c r="H686" s="34" t="s">
        <v>1563</v>
      </c>
      <c r="I686" s="34" t="s">
        <v>1562</v>
      </c>
      <c r="J686" s="34" t="s">
        <v>1245</v>
      </c>
      <c r="K686" s="34" t="s">
        <v>1246</v>
      </c>
      <c r="L686" s="34">
        <v>2018</v>
      </c>
      <c r="M686" s="34">
        <v>2018</v>
      </c>
      <c r="N686" s="34" t="s">
        <v>1767</v>
      </c>
      <c r="O686" s="34" t="s">
        <v>1812</v>
      </c>
      <c r="P686" s="34">
        <v>0</v>
      </c>
      <c r="Q686" s="34" t="s">
        <v>4</v>
      </c>
      <c r="R686" s="34" t="s">
        <v>1254</v>
      </c>
      <c r="S686" s="34" t="s">
        <v>1830</v>
      </c>
      <c r="T686" s="34" t="s">
        <v>1564</v>
      </c>
      <c r="U686" s="34" t="s">
        <v>1873</v>
      </c>
      <c r="V686" s="36" t="str">
        <f>IF(Last_Validations[[#This Row],[Country: Year]]=VLOOKUP(Last_Validations[[#This Row],[Country]],First_Validations[[Country]:[FirstValidation.Country: Year]],4,FALSE),"First","Second / Last")</f>
        <v>Second / Last</v>
      </c>
    </row>
    <row r="687" spans="2:22">
      <c r="B687" s="34" t="s">
        <v>2677</v>
      </c>
      <c r="C687" s="34" t="s">
        <v>1244</v>
      </c>
      <c r="D687" s="34" t="s">
        <v>1562</v>
      </c>
      <c r="E687" s="34">
        <v>1</v>
      </c>
      <c r="F687" s="34">
        <v>45</v>
      </c>
      <c r="G687" s="34" t="s">
        <v>1244</v>
      </c>
      <c r="H687" s="34" t="s">
        <v>1563</v>
      </c>
      <c r="I687" s="34" t="s">
        <v>1562</v>
      </c>
      <c r="J687" s="34" t="s">
        <v>1245</v>
      </c>
      <c r="K687" s="34" t="s">
        <v>1246</v>
      </c>
      <c r="L687" s="34">
        <v>2018</v>
      </c>
      <c r="M687" s="34">
        <v>2018</v>
      </c>
      <c r="N687" s="34" t="s">
        <v>1767</v>
      </c>
      <c r="O687" s="34" t="s">
        <v>1807</v>
      </c>
      <c r="P687" s="34">
        <v>0</v>
      </c>
      <c r="Q687" s="34" t="s">
        <v>4</v>
      </c>
      <c r="R687" s="34" t="s">
        <v>241</v>
      </c>
      <c r="S687" s="34" t="s">
        <v>1830</v>
      </c>
      <c r="T687" s="34" t="s">
        <v>1564</v>
      </c>
      <c r="U687" s="34" t="s">
        <v>1873</v>
      </c>
      <c r="V687" s="36" t="str">
        <f>IF(Last_Validations[[#This Row],[Country: Year]]=VLOOKUP(Last_Validations[[#This Row],[Country]],First_Validations[[Country]:[FirstValidation.Country: Year]],4,FALSE),"First","Second / Last")</f>
        <v>Second / Last</v>
      </c>
    </row>
    <row r="688" spans="2:22">
      <c r="B688" s="34" t="s">
        <v>2680</v>
      </c>
      <c r="C688" s="34" t="s">
        <v>1244</v>
      </c>
      <c r="D688" s="34" t="s">
        <v>1562</v>
      </c>
      <c r="E688" s="34">
        <v>1</v>
      </c>
      <c r="F688" s="34">
        <v>45</v>
      </c>
      <c r="G688" s="34" t="s">
        <v>1244</v>
      </c>
      <c r="H688" s="34" t="s">
        <v>1563</v>
      </c>
      <c r="I688" s="34" t="s">
        <v>1562</v>
      </c>
      <c r="J688" s="34" t="s">
        <v>1245</v>
      </c>
      <c r="K688" s="34" t="s">
        <v>1246</v>
      </c>
      <c r="L688" s="34">
        <v>2018</v>
      </c>
      <c r="M688" s="34">
        <v>2018</v>
      </c>
      <c r="N688" s="34" t="s">
        <v>1767</v>
      </c>
      <c r="O688" s="34" t="s">
        <v>1806</v>
      </c>
      <c r="P688" s="34">
        <v>5</v>
      </c>
      <c r="Q688" s="34" t="s">
        <v>1768</v>
      </c>
      <c r="R688" s="34" t="s">
        <v>240</v>
      </c>
      <c r="S688" s="34" t="s">
        <v>1830</v>
      </c>
      <c r="T688" s="34" t="s">
        <v>1564</v>
      </c>
      <c r="U688" s="34" t="s">
        <v>1873</v>
      </c>
      <c r="V688" s="36" t="str">
        <f>IF(Last_Validations[[#This Row],[Country: Year]]=VLOOKUP(Last_Validations[[#This Row],[Country]],First_Validations[[Country]:[FirstValidation.Country: Year]],4,FALSE),"First","Second / Last")</f>
        <v>Second / Last</v>
      </c>
    </row>
    <row r="689" spans="2:22">
      <c r="B689" s="34" t="s">
        <v>2683</v>
      </c>
      <c r="C689" s="34" t="s">
        <v>1244</v>
      </c>
      <c r="D689" s="34" t="s">
        <v>1562</v>
      </c>
      <c r="E689" s="34">
        <v>1</v>
      </c>
      <c r="F689" s="34">
        <v>45</v>
      </c>
      <c r="G689" s="34" t="s">
        <v>1244</v>
      </c>
      <c r="H689" s="34" t="s">
        <v>1563</v>
      </c>
      <c r="I689" s="34" t="s">
        <v>1562</v>
      </c>
      <c r="J689" s="34" t="s">
        <v>1245</v>
      </c>
      <c r="K689" s="34" t="s">
        <v>1246</v>
      </c>
      <c r="L689" s="34">
        <v>2018</v>
      </c>
      <c r="M689" s="34">
        <v>2018</v>
      </c>
      <c r="N689" s="34" t="s">
        <v>1767</v>
      </c>
      <c r="O689" s="34" t="s">
        <v>1809</v>
      </c>
      <c r="P689" s="34">
        <v>5</v>
      </c>
      <c r="Q689" s="34" t="s">
        <v>1768</v>
      </c>
      <c r="R689" s="34" t="s">
        <v>243</v>
      </c>
      <c r="S689" s="34" t="s">
        <v>1830</v>
      </c>
      <c r="T689" s="34" t="s">
        <v>1564</v>
      </c>
      <c r="U689" s="34" t="s">
        <v>1873</v>
      </c>
      <c r="V689" s="36" t="str">
        <f>IF(Last_Validations[[#This Row],[Country: Year]]=VLOOKUP(Last_Validations[[#This Row],[Country]],First_Validations[[Country]:[FirstValidation.Country: Year]],4,FALSE),"First","Second / Last")</f>
        <v>Second / Last</v>
      </c>
    </row>
    <row r="690" spans="2:22">
      <c r="B690" s="34" t="s">
        <v>2678</v>
      </c>
      <c r="C690" s="34" t="s">
        <v>1244</v>
      </c>
      <c r="D690" s="34" t="s">
        <v>1562</v>
      </c>
      <c r="E690" s="34">
        <v>1</v>
      </c>
      <c r="F690" s="34">
        <v>45</v>
      </c>
      <c r="G690" s="34" t="s">
        <v>1244</v>
      </c>
      <c r="H690" s="34" t="s">
        <v>1563</v>
      </c>
      <c r="I690" s="34" t="s">
        <v>1562</v>
      </c>
      <c r="J690" s="34" t="s">
        <v>1245</v>
      </c>
      <c r="K690" s="34" t="s">
        <v>1246</v>
      </c>
      <c r="L690" s="34">
        <v>2018</v>
      </c>
      <c r="M690" s="34">
        <v>2018</v>
      </c>
      <c r="N690" s="34" t="s">
        <v>1767</v>
      </c>
      <c r="O690" s="34" t="s">
        <v>1808</v>
      </c>
      <c r="P690" s="34">
        <v>5</v>
      </c>
      <c r="Q690" s="34" t="s">
        <v>1768</v>
      </c>
      <c r="R690" s="34" t="s">
        <v>242</v>
      </c>
      <c r="S690" s="34" t="s">
        <v>1830</v>
      </c>
      <c r="T690" s="34" t="s">
        <v>1564</v>
      </c>
      <c r="U690" s="34" t="s">
        <v>1873</v>
      </c>
      <c r="V690" s="36" t="str">
        <f>IF(Last_Validations[[#This Row],[Country: Year]]=VLOOKUP(Last_Validations[[#This Row],[Country]],First_Validations[[Country]:[FirstValidation.Country: Year]],4,FALSE),"First","Second / Last")</f>
        <v>Second / Last</v>
      </c>
    </row>
    <row r="691" spans="2:22">
      <c r="B691" s="34" t="s">
        <v>2675</v>
      </c>
      <c r="C691" s="34" t="s">
        <v>1244</v>
      </c>
      <c r="D691" s="34" t="s">
        <v>1562</v>
      </c>
      <c r="E691" s="34">
        <v>1</v>
      </c>
      <c r="F691" s="34">
        <v>45</v>
      </c>
      <c r="G691" s="34" t="s">
        <v>1244</v>
      </c>
      <c r="H691" s="34" t="s">
        <v>1563</v>
      </c>
      <c r="I691" s="34" t="s">
        <v>1562</v>
      </c>
      <c r="J691" s="34" t="s">
        <v>1245</v>
      </c>
      <c r="K691" s="34" t="s">
        <v>1246</v>
      </c>
      <c r="L691" s="34">
        <v>2018</v>
      </c>
      <c r="M691" s="34">
        <v>2018</v>
      </c>
      <c r="N691" s="34" t="s">
        <v>1767</v>
      </c>
      <c r="O691" s="34" t="s">
        <v>1820</v>
      </c>
      <c r="P691" s="34">
        <v>5</v>
      </c>
      <c r="Q691" s="34" t="s">
        <v>1768</v>
      </c>
      <c r="R691" s="34" t="s">
        <v>253</v>
      </c>
      <c r="S691" s="34" t="s">
        <v>1830</v>
      </c>
      <c r="T691" s="34" t="s">
        <v>1564</v>
      </c>
      <c r="U691" s="34" t="s">
        <v>1873</v>
      </c>
      <c r="V691" s="36" t="str">
        <f>IF(Last_Validations[[#This Row],[Country: Year]]=VLOOKUP(Last_Validations[[#This Row],[Country]],First_Validations[[Country]:[FirstValidation.Country: Year]],4,FALSE),"First","Second / Last")</f>
        <v>Second / Last</v>
      </c>
    </row>
    <row r="692" spans="2:22">
      <c r="B692" s="34" t="s">
        <v>2674</v>
      </c>
      <c r="C692" s="34" t="s">
        <v>1244</v>
      </c>
      <c r="D692" s="34" t="s">
        <v>1562</v>
      </c>
      <c r="E692" s="34">
        <v>1</v>
      </c>
      <c r="F692" s="34">
        <v>45</v>
      </c>
      <c r="G692" s="34" t="s">
        <v>1244</v>
      </c>
      <c r="H692" s="34" t="s">
        <v>1563</v>
      </c>
      <c r="I692" s="34" t="s">
        <v>1562</v>
      </c>
      <c r="J692" s="34" t="s">
        <v>1245</v>
      </c>
      <c r="K692" s="34" t="s">
        <v>1246</v>
      </c>
      <c r="L692" s="34">
        <v>2018</v>
      </c>
      <c r="M692" s="34">
        <v>2018</v>
      </c>
      <c r="N692" s="34" t="s">
        <v>1767</v>
      </c>
      <c r="O692" s="34" t="s">
        <v>1819</v>
      </c>
      <c r="P692" s="34">
        <v>1</v>
      </c>
      <c r="Q692" s="34" t="s">
        <v>1796</v>
      </c>
      <c r="R692" s="34" t="s">
        <v>252</v>
      </c>
      <c r="S692" s="34" t="s">
        <v>1830</v>
      </c>
      <c r="T692" s="34" t="s">
        <v>1564</v>
      </c>
      <c r="U692" s="34" t="s">
        <v>1873</v>
      </c>
      <c r="V692" s="36" t="str">
        <f>IF(Last_Validations[[#This Row],[Country: Year]]=VLOOKUP(Last_Validations[[#This Row],[Country]],First_Validations[[Country]:[FirstValidation.Country: Year]],4,FALSE),"First","Second / Last")</f>
        <v>Second / Last</v>
      </c>
    </row>
    <row r="693" spans="2:22">
      <c r="B693" s="34" t="s">
        <v>2673</v>
      </c>
      <c r="C693" s="34" t="s">
        <v>1244</v>
      </c>
      <c r="D693" s="34" t="s">
        <v>1562</v>
      </c>
      <c r="E693" s="34">
        <v>1</v>
      </c>
      <c r="F693" s="34">
        <v>45</v>
      </c>
      <c r="G693" s="34" t="s">
        <v>1244</v>
      </c>
      <c r="H693" s="34" t="s">
        <v>1563</v>
      </c>
      <c r="I693" s="34" t="s">
        <v>1562</v>
      </c>
      <c r="J693" s="34" t="s">
        <v>1245</v>
      </c>
      <c r="K693" s="34" t="s">
        <v>1246</v>
      </c>
      <c r="L693" s="34">
        <v>2018</v>
      </c>
      <c r="M693" s="34">
        <v>2018</v>
      </c>
      <c r="N693" s="34" t="s">
        <v>1767</v>
      </c>
      <c r="O693" s="34" t="s">
        <v>1822</v>
      </c>
      <c r="P693" s="34">
        <v>4</v>
      </c>
      <c r="Q693" s="34" t="s">
        <v>1767</v>
      </c>
      <c r="R693" s="34" t="s">
        <v>1</v>
      </c>
      <c r="S693" s="34" t="s">
        <v>1830</v>
      </c>
      <c r="T693" s="34" t="s">
        <v>1564</v>
      </c>
      <c r="U693" s="34" t="s">
        <v>1873</v>
      </c>
      <c r="V693" s="36" t="str">
        <f>IF(Last_Validations[[#This Row],[Country: Year]]=VLOOKUP(Last_Validations[[#This Row],[Country]],First_Validations[[Country]:[FirstValidation.Country: Year]],4,FALSE),"First","Second / Last")</f>
        <v>Second / Last</v>
      </c>
    </row>
    <row r="694" spans="2:22">
      <c r="B694" s="34" t="s">
        <v>2672</v>
      </c>
      <c r="C694" s="34" t="s">
        <v>1244</v>
      </c>
      <c r="D694" s="34" t="s">
        <v>1562</v>
      </c>
      <c r="E694" s="34">
        <v>1</v>
      </c>
      <c r="F694" s="34">
        <v>45</v>
      </c>
      <c r="G694" s="34" t="s">
        <v>1244</v>
      </c>
      <c r="H694" s="34" t="s">
        <v>1563</v>
      </c>
      <c r="I694" s="34" t="s">
        <v>1562</v>
      </c>
      <c r="J694" s="34" t="s">
        <v>1245</v>
      </c>
      <c r="K694" s="34" t="s">
        <v>1246</v>
      </c>
      <c r="L694" s="34">
        <v>2018</v>
      </c>
      <c r="M694" s="34">
        <v>2018</v>
      </c>
      <c r="N694" s="34" t="s">
        <v>1767</v>
      </c>
      <c r="O694" s="34" t="s">
        <v>1821</v>
      </c>
      <c r="P694" s="34">
        <v>4</v>
      </c>
      <c r="Q694" s="34" t="s">
        <v>1767</v>
      </c>
      <c r="R694" s="34" t="s">
        <v>1255</v>
      </c>
      <c r="S694" s="34" t="s">
        <v>1830</v>
      </c>
      <c r="T694" s="34" t="s">
        <v>1564</v>
      </c>
      <c r="U694" s="34" t="s">
        <v>1873</v>
      </c>
      <c r="V694" s="36" t="str">
        <f>IF(Last_Validations[[#This Row],[Country: Year]]=VLOOKUP(Last_Validations[[#This Row],[Country]],First_Validations[[Country]:[FirstValidation.Country: Year]],4,FALSE),"First","Second / Last")</f>
        <v>Second / Last</v>
      </c>
    </row>
    <row r="695" spans="2:22">
      <c r="B695" s="34" t="s">
        <v>2671</v>
      </c>
      <c r="C695" s="34" t="s">
        <v>1244</v>
      </c>
      <c r="D695" s="34" t="s">
        <v>1562</v>
      </c>
      <c r="E695" s="34">
        <v>1</v>
      </c>
      <c r="F695" s="34">
        <v>45</v>
      </c>
      <c r="G695" s="34" t="s">
        <v>1244</v>
      </c>
      <c r="H695" s="34" t="s">
        <v>1563</v>
      </c>
      <c r="I695" s="34" t="s">
        <v>1562</v>
      </c>
      <c r="J695" s="34" t="s">
        <v>1245</v>
      </c>
      <c r="K695" s="34" t="s">
        <v>1246</v>
      </c>
      <c r="L695" s="34">
        <v>2018</v>
      </c>
      <c r="M695" s="34">
        <v>2018</v>
      </c>
      <c r="N695" s="34" t="s">
        <v>1767</v>
      </c>
      <c r="O695" s="34" t="s">
        <v>1815</v>
      </c>
      <c r="P695" s="34">
        <v>0</v>
      </c>
      <c r="Q695" s="34" t="s">
        <v>4</v>
      </c>
      <c r="R695" s="34" t="s">
        <v>249</v>
      </c>
      <c r="S695" s="34" t="s">
        <v>1830</v>
      </c>
      <c r="T695" s="34" t="s">
        <v>1564</v>
      </c>
      <c r="U695" s="34" t="s">
        <v>1873</v>
      </c>
      <c r="V695" s="36" t="str">
        <f>IF(Last_Validations[[#This Row],[Country: Year]]=VLOOKUP(Last_Validations[[#This Row],[Country]],First_Validations[[Country]:[FirstValidation.Country: Year]],4,FALSE),"First","Second / Last")</f>
        <v>Second / Last</v>
      </c>
    </row>
    <row r="696" spans="2:22">
      <c r="B696" s="34" t="s">
        <v>2670</v>
      </c>
      <c r="C696" s="34" t="s">
        <v>1244</v>
      </c>
      <c r="D696" s="34" t="s">
        <v>1562</v>
      </c>
      <c r="E696" s="34">
        <v>1</v>
      </c>
      <c r="F696" s="34">
        <v>45</v>
      </c>
      <c r="G696" s="34" t="s">
        <v>1244</v>
      </c>
      <c r="H696" s="34" t="s">
        <v>1563</v>
      </c>
      <c r="I696" s="34" t="s">
        <v>1562</v>
      </c>
      <c r="J696" s="34" t="s">
        <v>1245</v>
      </c>
      <c r="K696" s="34" t="s">
        <v>1246</v>
      </c>
      <c r="L696" s="34">
        <v>2018</v>
      </c>
      <c r="M696" s="34">
        <v>2018</v>
      </c>
      <c r="N696" s="34" t="s">
        <v>1767</v>
      </c>
      <c r="O696" s="34" t="s">
        <v>1814</v>
      </c>
      <c r="P696" s="34">
        <v>0</v>
      </c>
      <c r="Q696" s="34" t="s">
        <v>4</v>
      </c>
      <c r="R696" s="34" t="s">
        <v>248</v>
      </c>
      <c r="S696" s="34" t="s">
        <v>1830</v>
      </c>
      <c r="T696" s="34" t="s">
        <v>1564</v>
      </c>
      <c r="U696" s="34" t="s">
        <v>1873</v>
      </c>
      <c r="V696" s="36" t="str">
        <f>IF(Last_Validations[[#This Row],[Country: Year]]=VLOOKUP(Last_Validations[[#This Row],[Country]],First_Validations[[Country]:[FirstValidation.Country: Year]],4,FALSE),"First","Second / Last")</f>
        <v>Second / Last</v>
      </c>
    </row>
    <row r="697" spans="2:22">
      <c r="B697" s="34" t="s">
        <v>2669</v>
      </c>
      <c r="C697" s="34" t="s">
        <v>1244</v>
      </c>
      <c r="D697" s="34" t="s">
        <v>1562</v>
      </c>
      <c r="E697" s="34">
        <v>1</v>
      </c>
      <c r="F697" s="34">
        <v>45</v>
      </c>
      <c r="G697" s="34" t="s">
        <v>1244</v>
      </c>
      <c r="H697" s="34" t="s">
        <v>1563</v>
      </c>
      <c r="I697" s="34" t="s">
        <v>1562</v>
      </c>
      <c r="J697" s="34" t="s">
        <v>1245</v>
      </c>
      <c r="K697" s="34" t="s">
        <v>1246</v>
      </c>
      <c r="L697" s="34">
        <v>2018</v>
      </c>
      <c r="M697" s="34">
        <v>2018</v>
      </c>
      <c r="N697" s="34" t="s">
        <v>1767</v>
      </c>
      <c r="O697" s="34" t="s">
        <v>1818</v>
      </c>
      <c r="P697" s="34">
        <v>5</v>
      </c>
      <c r="Q697" s="34" t="s">
        <v>1768</v>
      </c>
      <c r="R697" s="34" t="s">
        <v>251</v>
      </c>
      <c r="S697" s="34" t="s">
        <v>1830</v>
      </c>
      <c r="T697" s="34" t="s">
        <v>1564</v>
      </c>
      <c r="U697" s="34" t="s">
        <v>1873</v>
      </c>
      <c r="V697" s="36" t="str">
        <f>IF(Last_Validations[[#This Row],[Country: Year]]=VLOOKUP(Last_Validations[[#This Row],[Country]],First_Validations[[Country]:[FirstValidation.Country: Year]],4,FALSE),"First","Second / Last")</f>
        <v>Second / Last</v>
      </c>
    </row>
    <row r="698" spans="2:22">
      <c r="B698" s="34" t="s">
        <v>2668</v>
      </c>
      <c r="C698" s="34" t="s">
        <v>1244</v>
      </c>
      <c r="D698" s="34" t="s">
        <v>1562</v>
      </c>
      <c r="E698" s="34">
        <v>1</v>
      </c>
      <c r="F698" s="34">
        <v>45</v>
      </c>
      <c r="G698" s="34" t="s">
        <v>1244</v>
      </c>
      <c r="H698" s="34" t="s">
        <v>1563</v>
      </c>
      <c r="I698" s="34" t="s">
        <v>1562</v>
      </c>
      <c r="J698" s="34" t="s">
        <v>1245</v>
      </c>
      <c r="K698" s="34" t="s">
        <v>1246</v>
      </c>
      <c r="L698" s="34">
        <v>2018</v>
      </c>
      <c r="M698" s="34">
        <v>2018</v>
      </c>
      <c r="N698" s="34" t="s">
        <v>1767</v>
      </c>
      <c r="O698" s="34" t="s">
        <v>1816</v>
      </c>
      <c r="P698" s="34">
        <v>5</v>
      </c>
      <c r="Q698" s="34" t="s">
        <v>1768</v>
      </c>
      <c r="R698" s="34" t="s">
        <v>250</v>
      </c>
      <c r="S698" s="34" t="s">
        <v>1830</v>
      </c>
      <c r="T698" s="34" t="s">
        <v>1564</v>
      </c>
      <c r="U698" s="34" t="s">
        <v>1873</v>
      </c>
      <c r="V698" s="36" t="str">
        <f>IF(Last_Validations[[#This Row],[Country: Year]]=VLOOKUP(Last_Validations[[#This Row],[Country]],First_Validations[[Country]:[FirstValidation.Country: Year]],4,FALSE),"First","Second / Last")</f>
        <v>Second / Last</v>
      </c>
    </row>
    <row r="699" spans="2:22">
      <c r="B699" s="34" t="s">
        <v>2663</v>
      </c>
      <c r="C699" s="34" t="s">
        <v>1244</v>
      </c>
      <c r="D699" s="34" t="s">
        <v>1562</v>
      </c>
      <c r="E699" s="34">
        <v>1</v>
      </c>
      <c r="F699" s="34">
        <v>45</v>
      </c>
      <c r="G699" s="34" t="s">
        <v>1244</v>
      </c>
      <c r="H699" s="34" t="s">
        <v>1563</v>
      </c>
      <c r="I699" s="34" t="s">
        <v>1562</v>
      </c>
      <c r="J699" s="34" t="s">
        <v>1245</v>
      </c>
      <c r="K699" s="34" t="s">
        <v>1246</v>
      </c>
      <c r="L699" s="34">
        <v>2018</v>
      </c>
      <c r="M699" s="34">
        <v>2018</v>
      </c>
      <c r="N699" s="34" t="s">
        <v>1767</v>
      </c>
      <c r="O699" s="34" t="s">
        <v>1792</v>
      </c>
      <c r="P699" s="34">
        <v>4</v>
      </c>
      <c r="Q699" s="34" t="s">
        <v>1767</v>
      </c>
      <c r="R699" s="34" t="s">
        <v>228</v>
      </c>
      <c r="S699" s="34" t="s">
        <v>1830</v>
      </c>
      <c r="T699" s="34" t="s">
        <v>1564</v>
      </c>
      <c r="U699" s="34" t="s">
        <v>1873</v>
      </c>
      <c r="V699" s="36" t="str">
        <f>IF(Last_Validations[[#This Row],[Country: Year]]=VLOOKUP(Last_Validations[[#This Row],[Country]],First_Validations[[Country]:[FirstValidation.Country: Year]],4,FALSE),"First","Second / Last")</f>
        <v>Second / Last</v>
      </c>
    </row>
    <row r="700" spans="2:22">
      <c r="B700" s="34" t="s">
        <v>2666</v>
      </c>
      <c r="C700" s="34" t="s">
        <v>1244</v>
      </c>
      <c r="D700" s="34" t="s">
        <v>1562</v>
      </c>
      <c r="E700" s="34">
        <v>1</v>
      </c>
      <c r="F700" s="34">
        <v>45</v>
      </c>
      <c r="G700" s="34" t="s">
        <v>1244</v>
      </c>
      <c r="H700" s="34" t="s">
        <v>1563</v>
      </c>
      <c r="I700" s="34" t="s">
        <v>1562</v>
      </c>
      <c r="J700" s="34" t="s">
        <v>1245</v>
      </c>
      <c r="K700" s="34" t="s">
        <v>1246</v>
      </c>
      <c r="L700" s="34">
        <v>2018</v>
      </c>
      <c r="M700" s="34">
        <v>2018</v>
      </c>
      <c r="N700" s="34" t="s">
        <v>1767</v>
      </c>
      <c r="O700" s="34" t="s">
        <v>1791</v>
      </c>
      <c r="P700" s="34">
        <v>5</v>
      </c>
      <c r="Q700" s="34" t="s">
        <v>1768</v>
      </c>
      <c r="R700" s="34" t="s">
        <v>227</v>
      </c>
      <c r="S700" s="34" t="s">
        <v>1830</v>
      </c>
      <c r="T700" s="34" t="s">
        <v>1564</v>
      </c>
      <c r="U700" s="34" t="s">
        <v>1873</v>
      </c>
      <c r="V700" s="36" t="str">
        <f>IF(Last_Validations[[#This Row],[Country: Year]]=VLOOKUP(Last_Validations[[#This Row],[Country]],First_Validations[[Country]:[FirstValidation.Country: Year]],4,FALSE),"First","Second / Last")</f>
        <v>Second / Last</v>
      </c>
    </row>
    <row r="701" spans="2:22">
      <c r="B701" s="34" t="s">
        <v>2653</v>
      </c>
      <c r="C701" s="34" t="s">
        <v>1244</v>
      </c>
      <c r="D701" s="34" t="s">
        <v>1562</v>
      </c>
      <c r="E701" s="34">
        <v>1</v>
      </c>
      <c r="F701" s="34">
        <v>45</v>
      </c>
      <c r="G701" s="34" t="s">
        <v>1244</v>
      </c>
      <c r="H701" s="34" t="s">
        <v>1563</v>
      </c>
      <c r="I701" s="34" t="s">
        <v>1562</v>
      </c>
      <c r="J701" s="34" t="s">
        <v>1245</v>
      </c>
      <c r="K701" s="34" t="s">
        <v>1246</v>
      </c>
      <c r="L701" s="34">
        <v>2018</v>
      </c>
      <c r="M701" s="34">
        <v>2018</v>
      </c>
      <c r="N701" s="34" t="s">
        <v>1767</v>
      </c>
      <c r="O701" s="34" t="s">
        <v>1794</v>
      </c>
      <c r="P701" s="34">
        <v>5</v>
      </c>
      <c r="Q701" s="34" t="s">
        <v>1768</v>
      </c>
      <c r="R701" s="34" t="s">
        <v>1249</v>
      </c>
      <c r="S701" s="34" t="s">
        <v>1830</v>
      </c>
      <c r="T701" s="34" t="s">
        <v>1564</v>
      </c>
      <c r="U701" s="34" t="s">
        <v>1873</v>
      </c>
      <c r="V701" s="36" t="str">
        <f>IF(Last_Validations[[#This Row],[Country: Year]]=VLOOKUP(Last_Validations[[#This Row],[Country]],First_Validations[[Country]:[FirstValidation.Country: Year]],4,FALSE),"First","Second / Last")</f>
        <v>Second / Last</v>
      </c>
    </row>
    <row r="702" spans="2:22">
      <c r="B702" s="34" t="s">
        <v>2664</v>
      </c>
      <c r="C702" s="34" t="s">
        <v>1244</v>
      </c>
      <c r="D702" s="34" t="s">
        <v>1562</v>
      </c>
      <c r="E702" s="34">
        <v>1</v>
      </c>
      <c r="F702" s="34">
        <v>45</v>
      </c>
      <c r="G702" s="34" t="s">
        <v>1244</v>
      </c>
      <c r="H702" s="34" t="s">
        <v>1563</v>
      </c>
      <c r="I702" s="34" t="s">
        <v>1562</v>
      </c>
      <c r="J702" s="34" t="s">
        <v>1245</v>
      </c>
      <c r="K702" s="34" t="s">
        <v>1246</v>
      </c>
      <c r="L702" s="34">
        <v>2018</v>
      </c>
      <c r="M702" s="34">
        <v>2018</v>
      </c>
      <c r="N702" s="34" t="s">
        <v>1767</v>
      </c>
      <c r="O702" s="34" t="s">
        <v>1793</v>
      </c>
      <c r="P702" s="34">
        <v>4</v>
      </c>
      <c r="Q702" s="34" t="s">
        <v>1767</v>
      </c>
      <c r="R702" s="34" t="s">
        <v>229</v>
      </c>
      <c r="S702" s="34" t="s">
        <v>1830</v>
      </c>
      <c r="T702" s="34" t="s">
        <v>1564</v>
      </c>
      <c r="U702" s="34" t="s">
        <v>1873</v>
      </c>
      <c r="V702" s="36" t="str">
        <f>IF(Last_Validations[[#This Row],[Country: Year]]=VLOOKUP(Last_Validations[[#This Row],[Country]],First_Validations[[Country]:[FirstValidation.Country: Year]],4,FALSE),"First","Second / Last")</f>
        <v>Second / Last</v>
      </c>
    </row>
    <row r="703" spans="2:22">
      <c r="B703" s="34" t="s">
        <v>2661</v>
      </c>
      <c r="C703" s="34" t="s">
        <v>1244</v>
      </c>
      <c r="D703" s="34" t="s">
        <v>1562</v>
      </c>
      <c r="E703" s="34">
        <v>1</v>
      </c>
      <c r="F703" s="34">
        <v>45</v>
      </c>
      <c r="G703" s="34" t="s">
        <v>1244</v>
      </c>
      <c r="H703" s="34" t="s">
        <v>1563</v>
      </c>
      <c r="I703" s="34" t="s">
        <v>1562</v>
      </c>
      <c r="J703" s="34" t="s">
        <v>1245</v>
      </c>
      <c r="K703" s="34" t="s">
        <v>1246</v>
      </c>
      <c r="L703" s="34">
        <v>2018</v>
      </c>
      <c r="M703" s="34">
        <v>2018</v>
      </c>
      <c r="N703" s="34" t="s">
        <v>1767</v>
      </c>
      <c r="O703" s="34" t="s">
        <v>1784</v>
      </c>
      <c r="P703" s="34">
        <v>5</v>
      </c>
      <c r="Q703" s="34" t="s">
        <v>1768</v>
      </c>
      <c r="R703" s="34" t="s">
        <v>222</v>
      </c>
      <c r="S703" s="34" t="s">
        <v>1830</v>
      </c>
      <c r="T703" s="34" t="s">
        <v>1564</v>
      </c>
      <c r="U703" s="34" t="s">
        <v>1873</v>
      </c>
      <c r="V703" s="36" t="str">
        <f>IF(Last_Validations[[#This Row],[Country: Year]]=VLOOKUP(Last_Validations[[#This Row],[Country]],First_Validations[[Country]:[FirstValidation.Country: Year]],4,FALSE),"First","Second / Last")</f>
        <v>Second / Last</v>
      </c>
    </row>
    <row r="704" spans="2:22">
      <c r="B704" s="34" t="s">
        <v>2659</v>
      </c>
      <c r="C704" s="34" t="s">
        <v>1244</v>
      </c>
      <c r="D704" s="34" t="s">
        <v>1562</v>
      </c>
      <c r="E704" s="34">
        <v>1</v>
      </c>
      <c r="F704" s="34">
        <v>45</v>
      </c>
      <c r="G704" s="34" t="s">
        <v>1244</v>
      </c>
      <c r="H704" s="34" t="s">
        <v>1563</v>
      </c>
      <c r="I704" s="34" t="s">
        <v>1562</v>
      </c>
      <c r="J704" s="34" t="s">
        <v>1245</v>
      </c>
      <c r="K704" s="34" t="s">
        <v>1246</v>
      </c>
      <c r="L704" s="34">
        <v>2018</v>
      </c>
      <c r="M704" s="34">
        <v>2018</v>
      </c>
      <c r="N704" s="34" t="s">
        <v>1767</v>
      </c>
      <c r="O704" s="34" t="s">
        <v>1788</v>
      </c>
      <c r="P704" s="34">
        <v>5</v>
      </c>
      <c r="Q704" s="34" t="s">
        <v>1768</v>
      </c>
      <c r="R704" s="34" t="s">
        <v>224</v>
      </c>
      <c r="S704" s="34" t="s">
        <v>1830</v>
      </c>
      <c r="T704" s="34" t="s">
        <v>1564</v>
      </c>
      <c r="U704" s="34" t="s">
        <v>1873</v>
      </c>
      <c r="V704" s="36" t="str">
        <f>IF(Last_Validations[[#This Row],[Country: Year]]=VLOOKUP(Last_Validations[[#This Row],[Country]],First_Validations[[Country]:[FirstValidation.Country: Year]],4,FALSE),"First","Second / Last")</f>
        <v>Second / Last</v>
      </c>
    </row>
    <row r="705" spans="2:22">
      <c r="B705" s="34" t="s">
        <v>2660</v>
      </c>
      <c r="C705" s="34" t="s">
        <v>1244</v>
      </c>
      <c r="D705" s="34" t="s">
        <v>1562</v>
      </c>
      <c r="E705" s="34">
        <v>1</v>
      </c>
      <c r="F705" s="34">
        <v>45</v>
      </c>
      <c r="G705" s="34" t="s">
        <v>1244</v>
      </c>
      <c r="H705" s="34" t="s">
        <v>1563</v>
      </c>
      <c r="I705" s="34" t="s">
        <v>1562</v>
      </c>
      <c r="J705" s="34" t="s">
        <v>1245</v>
      </c>
      <c r="K705" s="34" t="s">
        <v>1246</v>
      </c>
      <c r="L705" s="34">
        <v>2018</v>
      </c>
      <c r="M705" s="34">
        <v>2018</v>
      </c>
      <c r="N705" s="34" t="s">
        <v>1767</v>
      </c>
      <c r="O705" s="34" t="s">
        <v>1789</v>
      </c>
      <c r="P705" s="34">
        <v>5</v>
      </c>
      <c r="Q705" s="34" t="s">
        <v>1768</v>
      </c>
      <c r="R705" s="34" t="s">
        <v>1247</v>
      </c>
      <c r="S705" s="34" t="s">
        <v>1830</v>
      </c>
      <c r="T705" s="34" t="s">
        <v>1564</v>
      </c>
      <c r="U705" s="34" t="s">
        <v>1873</v>
      </c>
      <c r="V705" s="36" t="str">
        <f>IF(Last_Validations[[#This Row],[Country: Year]]=VLOOKUP(Last_Validations[[#This Row],[Country]],First_Validations[[Country]:[FirstValidation.Country: Year]],4,FALSE),"First","Second / Last")</f>
        <v>Second / Last</v>
      </c>
    </row>
    <row r="706" spans="2:22">
      <c r="B706" s="34" t="s">
        <v>2662</v>
      </c>
      <c r="C706" s="34" t="s">
        <v>1244</v>
      </c>
      <c r="D706" s="34" t="s">
        <v>1562</v>
      </c>
      <c r="E706" s="34">
        <v>1</v>
      </c>
      <c r="F706" s="34">
        <v>45</v>
      </c>
      <c r="G706" s="34" t="s">
        <v>1244</v>
      </c>
      <c r="H706" s="34" t="s">
        <v>1563</v>
      </c>
      <c r="I706" s="34" t="s">
        <v>1562</v>
      </c>
      <c r="J706" s="34" t="s">
        <v>1245</v>
      </c>
      <c r="K706" s="34" t="s">
        <v>1246</v>
      </c>
      <c r="L706" s="34">
        <v>2018</v>
      </c>
      <c r="M706" s="34">
        <v>2018</v>
      </c>
      <c r="N706" s="34" t="s">
        <v>1767</v>
      </c>
      <c r="O706" s="34" t="s">
        <v>1787</v>
      </c>
      <c r="P706" s="34">
        <v>5</v>
      </c>
      <c r="Q706" s="34" t="s">
        <v>1768</v>
      </c>
      <c r="R706" s="34" t="s">
        <v>223</v>
      </c>
      <c r="S706" s="34" t="s">
        <v>1830</v>
      </c>
      <c r="T706" s="34" t="s">
        <v>1564</v>
      </c>
      <c r="U706" s="34" t="s">
        <v>1873</v>
      </c>
      <c r="V706" s="36" t="str">
        <f>IF(Last_Validations[[#This Row],[Country: Year]]=VLOOKUP(Last_Validations[[#This Row],[Country]],First_Validations[[Country]:[FirstValidation.Country: Year]],4,FALSE),"First","Second / Last")</f>
        <v>Second / Last</v>
      </c>
    </row>
    <row r="707" spans="2:22">
      <c r="B707" s="34" t="s">
        <v>2665</v>
      </c>
      <c r="C707" s="34" t="s">
        <v>1244</v>
      </c>
      <c r="D707" s="34" t="s">
        <v>1562</v>
      </c>
      <c r="E707" s="34">
        <v>1</v>
      </c>
      <c r="F707" s="34">
        <v>45</v>
      </c>
      <c r="G707" s="34" t="s">
        <v>1244</v>
      </c>
      <c r="H707" s="34" t="s">
        <v>1563</v>
      </c>
      <c r="I707" s="34" t="s">
        <v>1562</v>
      </c>
      <c r="J707" s="34" t="s">
        <v>1245</v>
      </c>
      <c r="K707" s="34" t="s">
        <v>1246</v>
      </c>
      <c r="L707" s="34">
        <v>2018</v>
      </c>
      <c r="M707" s="34">
        <v>2018</v>
      </c>
      <c r="N707" s="34" t="s">
        <v>1767</v>
      </c>
      <c r="O707" s="34" t="s">
        <v>1790</v>
      </c>
      <c r="P707" s="34">
        <v>5</v>
      </c>
      <c r="Q707" s="34" t="s">
        <v>1768</v>
      </c>
      <c r="R707" s="34" t="s">
        <v>1248</v>
      </c>
      <c r="S707" s="34" t="s">
        <v>1830</v>
      </c>
      <c r="T707" s="34" t="s">
        <v>1564</v>
      </c>
      <c r="U707" s="34" t="s">
        <v>1873</v>
      </c>
      <c r="V707" s="36" t="str">
        <f>IF(Last_Validations[[#This Row],[Country: Year]]=VLOOKUP(Last_Validations[[#This Row],[Country]],First_Validations[[Country]:[FirstValidation.Country: Year]],4,FALSE),"First","Second / Last")</f>
        <v>Second / Last</v>
      </c>
    </row>
    <row r="708" spans="2:22">
      <c r="B708" s="34" t="s">
        <v>2656</v>
      </c>
      <c r="C708" s="34" t="s">
        <v>1244</v>
      </c>
      <c r="D708" s="34" t="s">
        <v>1562</v>
      </c>
      <c r="E708" s="34">
        <v>1</v>
      </c>
      <c r="F708" s="34">
        <v>45</v>
      </c>
      <c r="G708" s="34" t="s">
        <v>1244</v>
      </c>
      <c r="H708" s="34" t="s">
        <v>1563</v>
      </c>
      <c r="I708" s="34" t="s">
        <v>1562</v>
      </c>
      <c r="J708" s="34" t="s">
        <v>1245</v>
      </c>
      <c r="K708" s="34" t="s">
        <v>1246</v>
      </c>
      <c r="L708" s="34">
        <v>2018</v>
      </c>
      <c r="M708" s="34">
        <v>2018</v>
      </c>
      <c r="N708" s="34" t="s">
        <v>1767</v>
      </c>
      <c r="O708" s="34" t="s">
        <v>1803</v>
      </c>
      <c r="P708" s="34">
        <v>5</v>
      </c>
      <c r="Q708" s="34" t="s">
        <v>1768</v>
      </c>
      <c r="R708" s="34" t="s">
        <v>237</v>
      </c>
      <c r="S708" s="34" t="s">
        <v>1830</v>
      </c>
      <c r="T708" s="34" t="s">
        <v>1564</v>
      </c>
      <c r="U708" s="34" t="s">
        <v>1873</v>
      </c>
      <c r="V708" s="36" t="str">
        <f>IF(Last_Validations[[#This Row],[Country: Year]]=VLOOKUP(Last_Validations[[#This Row],[Country]],First_Validations[[Country]:[FirstValidation.Country: Year]],4,FALSE),"First","Second / Last")</f>
        <v>Second / Last</v>
      </c>
    </row>
    <row r="709" spans="2:22">
      <c r="B709" s="34" t="s">
        <v>2655</v>
      </c>
      <c r="C709" s="34" t="s">
        <v>1244</v>
      </c>
      <c r="D709" s="34" t="s">
        <v>1562</v>
      </c>
      <c r="E709" s="34">
        <v>1</v>
      </c>
      <c r="F709" s="34">
        <v>45</v>
      </c>
      <c r="G709" s="34" t="s">
        <v>1244</v>
      </c>
      <c r="H709" s="34" t="s">
        <v>1563</v>
      </c>
      <c r="I709" s="34" t="s">
        <v>1562</v>
      </c>
      <c r="J709" s="34" t="s">
        <v>1245</v>
      </c>
      <c r="K709" s="34" t="s">
        <v>1246</v>
      </c>
      <c r="L709" s="34">
        <v>2018</v>
      </c>
      <c r="M709" s="34">
        <v>2018</v>
      </c>
      <c r="N709" s="34" t="s">
        <v>1767</v>
      </c>
      <c r="O709" s="34" t="s">
        <v>1802</v>
      </c>
      <c r="P709" s="34">
        <v>5</v>
      </c>
      <c r="Q709" s="34" t="s">
        <v>1768</v>
      </c>
      <c r="R709" s="34" t="s">
        <v>1251</v>
      </c>
      <c r="S709" s="34" t="s">
        <v>1830</v>
      </c>
      <c r="T709" s="34" t="s">
        <v>1564</v>
      </c>
      <c r="U709" s="34" t="s">
        <v>1873</v>
      </c>
      <c r="V709" s="36" t="str">
        <f>IF(Last_Validations[[#This Row],[Country: Year]]=VLOOKUP(Last_Validations[[#This Row],[Country]],First_Validations[[Country]:[FirstValidation.Country: Year]],4,FALSE),"First","Second / Last")</f>
        <v>Second / Last</v>
      </c>
    </row>
    <row r="710" spans="2:22">
      <c r="B710" s="34" t="s">
        <v>2679</v>
      </c>
      <c r="C710" s="34" t="s">
        <v>1244</v>
      </c>
      <c r="D710" s="34" t="s">
        <v>1562</v>
      </c>
      <c r="E710" s="34">
        <v>1</v>
      </c>
      <c r="F710" s="34">
        <v>45</v>
      </c>
      <c r="G710" s="34" t="s">
        <v>1244</v>
      </c>
      <c r="H710" s="34" t="s">
        <v>1563</v>
      </c>
      <c r="I710" s="34" t="s">
        <v>1562</v>
      </c>
      <c r="J710" s="34" t="s">
        <v>1245</v>
      </c>
      <c r="K710" s="34" t="s">
        <v>1246</v>
      </c>
      <c r="L710" s="34">
        <v>2018</v>
      </c>
      <c r="M710" s="34">
        <v>2018</v>
      </c>
      <c r="N710" s="34" t="s">
        <v>1767</v>
      </c>
      <c r="O710" s="34" t="s">
        <v>1805</v>
      </c>
      <c r="P710" s="34">
        <v>0</v>
      </c>
      <c r="Q710" s="34" t="s">
        <v>4</v>
      </c>
      <c r="R710" s="34" t="s">
        <v>239</v>
      </c>
      <c r="S710" s="34" t="s">
        <v>1830</v>
      </c>
      <c r="T710" s="34" t="s">
        <v>1564</v>
      </c>
      <c r="U710" s="34" t="s">
        <v>1873</v>
      </c>
      <c r="V710" s="36" t="str">
        <f>IF(Last_Validations[[#This Row],[Country: Year]]=VLOOKUP(Last_Validations[[#This Row],[Country]],First_Validations[[Country]:[FirstValidation.Country: Year]],4,FALSE),"First","Second / Last")</f>
        <v>Second / Last</v>
      </c>
    </row>
    <row r="711" spans="2:22">
      <c r="B711" s="34" t="s">
        <v>2667</v>
      </c>
      <c r="C711" s="34" t="s">
        <v>1244</v>
      </c>
      <c r="D711" s="34" t="s">
        <v>1562</v>
      </c>
      <c r="E711" s="34">
        <v>1</v>
      </c>
      <c r="F711" s="34">
        <v>45</v>
      </c>
      <c r="G711" s="34" t="s">
        <v>1244</v>
      </c>
      <c r="H711" s="34" t="s">
        <v>1563</v>
      </c>
      <c r="I711" s="34" t="s">
        <v>1562</v>
      </c>
      <c r="J711" s="34" t="s">
        <v>1245</v>
      </c>
      <c r="K711" s="34" t="s">
        <v>1246</v>
      </c>
      <c r="L711" s="34">
        <v>2018</v>
      </c>
      <c r="M711" s="34">
        <v>2018</v>
      </c>
      <c r="N711" s="34" t="s">
        <v>1767</v>
      </c>
      <c r="O711" s="34" t="s">
        <v>1804</v>
      </c>
      <c r="P711" s="34">
        <v>0</v>
      </c>
      <c r="Q711" s="34" t="s">
        <v>4</v>
      </c>
      <c r="R711" s="34" t="s">
        <v>238</v>
      </c>
      <c r="S711" s="34" t="s">
        <v>1830</v>
      </c>
      <c r="T711" s="34" t="s">
        <v>1564</v>
      </c>
      <c r="U711" s="34" t="s">
        <v>1873</v>
      </c>
      <c r="V711" s="36" t="str">
        <f>IF(Last_Validations[[#This Row],[Country: Year]]=VLOOKUP(Last_Validations[[#This Row],[Country]],First_Validations[[Country]:[FirstValidation.Country: Year]],4,FALSE),"First","Second / Last")</f>
        <v>Second / Last</v>
      </c>
    </row>
    <row r="712" spans="2:22">
      <c r="B712" s="34" t="s">
        <v>2658</v>
      </c>
      <c r="C712" s="34" t="s">
        <v>1244</v>
      </c>
      <c r="D712" s="34" t="s">
        <v>1562</v>
      </c>
      <c r="E712" s="34">
        <v>1</v>
      </c>
      <c r="F712" s="34">
        <v>45</v>
      </c>
      <c r="G712" s="34" t="s">
        <v>1244</v>
      </c>
      <c r="H712" s="34" t="s">
        <v>1563</v>
      </c>
      <c r="I712" s="34" t="s">
        <v>1562</v>
      </c>
      <c r="J712" s="34" t="s">
        <v>1245</v>
      </c>
      <c r="K712" s="34" t="s">
        <v>1246</v>
      </c>
      <c r="L712" s="34">
        <v>2018</v>
      </c>
      <c r="M712" s="34">
        <v>2018</v>
      </c>
      <c r="N712" s="34" t="s">
        <v>1767</v>
      </c>
      <c r="O712" s="34" t="s">
        <v>1801</v>
      </c>
      <c r="P712" s="34">
        <v>5</v>
      </c>
      <c r="Q712" s="34" t="s">
        <v>1768</v>
      </c>
      <c r="R712" s="34" t="s">
        <v>235</v>
      </c>
      <c r="S712" s="34" t="s">
        <v>1830</v>
      </c>
      <c r="T712" s="34" t="s">
        <v>1564</v>
      </c>
      <c r="U712" s="34" t="s">
        <v>1873</v>
      </c>
      <c r="V712" s="36" t="str">
        <f>IF(Last_Validations[[#This Row],[Country: Year]]=VLOOKUP(Last_Validations[[#This Row],[Country]],First_Validations[[Country]:[FirstValidation.Country: Year]],4,FALSE),"First","Second / Last")</f>
        <v>Second / Last</v>
      </c>
    </row>
    <row r="713" spans="2:22">
      <c r="B713" s="34" t="s">
        <v>2651</v>
      </c>
      <c r="C713" s="34" t="s">
        <v>1244</v>
      </c>
      <c r="D713" s="34" t="s">
        <v>1562</v>
      </c>
      <c r="E713" s="34">
        <v>1</v>
      </c>
      <c r="F713" s="34">
        <v>45</v>
      </c>
      <c r="G713" s="34" t="s">
        <v>1244</v>
      </c>
      <c r="H713" s="34" t="s">
        <v>1563</v>
      </c>
      <c r="I713" s="34" t="s">
        <v>1562</v>
      </c>
      <c r="J713" s="34" t="s">
        <v>1245</v>
      </c>
      <c r="K713" s="34" t="s">
        <v>1246</v>
      </c>
      <c r="L713" s="34">
        <v>2018</v>
      </c>
      <c r="M713" s="34">
        <v>2018</v>
      </c>
      <c r="N713" s="34" t="s">
        <v>1767</v>
      </c>
      <c r="O713" s="34" t="s">
        <v>1797</v>
      </c>
      <c r="P713" s="34">
        <v>4</v>
      </c>
      <c r="Q713" s="34" t="s">
        <v>1767</v>
      </c>
      <c r="R713" s="34" t="s">
        <v>1250</v>
      </c>
      <c r="S713" s="34" t="s">
        <v>1830</v>
      </c>
      <c r="T713" s="34" t="s">
        <v>1564</v>
      </c>
      <c r="U713" s="34" t="s">
        <v>1873</v>
      </c>
      <c r="V713" s="36" t="str">
        <f>IF(Last_Validations[[#This Row],[Country: Year]]=VLOOKUP(Last_Validations[[#This Row],[Country]],First_Validations[[Country]:[FirstValidation.Country: Year]],4,FALSE),"First","Second / Last")</f>
        <v>Second / Last</v>
      </c>
    </row>
    <row r="714" spans="2:22">
      <c r="B714" s="34" t="s">
        <v>2654</v>
      </c>
      <c r="C714" s="34" t="s">
        <v>1244</v>
      </c>
      <c r="D714" s="34" t="s">
        <v>1562</v>
      </c>
      <c r="E714" s="34">
        <v>1</v>
      </c>
      <c r="F714" s="34">
        <v>45</v>
      </c>
      <c r="G714" s="34" t="s">
        <v>1244</v>
      </c>
      <c r="H714" s="34" t="s">
        <v>1563</v>
      </c>
      <c r="I714" s="34" t="s">
        <v>1562</v>
      </c>
      <c r="J714" s="34" t="s">
        <v>1245</v>
      </c>
      <c r="K714" s="34" t="s">
        <v>1246</v>
      </c>
      <c r="L714" s="34">
        <v>2018</v>
      </c>
      <c r="M714" s="34">
        <v>2018</v>
      </c>
      <c r="N714" s="34" t="s">
        <v>1767</v>
      </c>
      <c r="O714" s="34" t="s">
        <v>1795</v>
      </c>
      <c r="P714" s="34">
        <v>1</v>
      </c>
      <c r="Q714" s="34" t="s">
        <v>1796</v>
      </c>
      <c r="R714" s="34" t="s">
        <v>231</v>
      </c>
      <c r="S714" s="34" t="s">
        <v>1830</v>
      </c>
      <c r="T714" s="34" t="s">
        <v>1564</v>
      </c>
      <c r="U714" s="34" t="s">
        <v>1873</v>
      </c>
      <c r="V714" s="36" t="str">
        <f>IF(Last_Validations[[#This Row],[Country: Year]]=VLOOKUP(Last_Validations[[#This Row],[Country]],First_Validations[[Country]:[FirstValidation.Country: Year]],4,FALSE),"First","Second / Last")</f>
        <v>Second / Last</v>
      </c>
    </row>
    <row r="715" spans="2:22">
      <c r="B715" s="34" t="s">
        <v>2657</v>
      </c>
      <c r="C715" s="34" t="s">
        <v>1244</v>
      </c>
      <c r="D715" s="34" t="s">
        <v>1562</v>
      </c>
      <c r="E715" s="34">
        <v>1</v>
      </c>
      <c r="F715" s="34">
        <v>45</v>
      </c>
      <c r="G715" s="34" t="s">
        <v>1244</v>
      </c>
      <c r="H715" s="34" t="s">
        <v>1563</v>
      </c>
      <c r="I715" s="34" t="s">
        <v>1562</v>
      </c>
      <c r="J715" s="34" t="s">
        <v>1245</v>
      </c>
      <c r="K715" s="34" t="s">
        <v>1246</v>
      </c>
      <c r="L715" s="34">
        <v>2018</v>
      </c>
      <c r="M715" s="34">
        <v>2018</v>
      </c>
      <c r="N715" s="34" t="s">
        <v>1767</v>
      </c>
      <c r="O715" s="34" t="s">
        <v>1800</v>
      </c>
      <c r="P715" s="34">
        <v>5</v>
      </c>
      <c r="Q715" s="34" t="s">
        <v>1768</v>
      </c>
      <c r="R715" s="34" t="s">
        <v>234</v>
      </c>
      <c r="S715" s="34" t="s">
        <v>1830</v>
      </c>
      <c r="T715" s="34" t="s">
        <v>1564</v>
      </c>
      <c r="U715" s="34" t="s">
        <v>1873</v>
      </c>
      <c r="V715" s="36" t="str">
        <f>IF(Last_Validations[[#This Row],[Country: Year]]=VLOOKUP(Last_Validations[[#This Row],[Country]],First_Validations[[Country]:[FirstValidation.Country: Year]],4,FALSE),"First","Second / Last")</f>
        <v>Second / Last</v>
      </c>
    </row>
    <row r="716" spans="2:22">
      <c r="B716" s="34" t="s">
        <v>2652</v>
      </c>
      <c r="C716" s="34" t="s">
        <v>1244</v>
      </c>
      <c r="D716" s="34" t="s">
        <v>1562</v>
      </c>
      <c r="E716" s="34">
        <v>1</v>
      </c>
      <c r="F716" s="34">
        <v>45</v>
      </c>
      <c r="G716" s="34" t="s">
        <v>1244</v>
      </c>
      <c r="H716" s="34" t="s">
        <v>1563</v>
      </c>
      <c r="I716" s="34" t="s">
        <v>1562</v>
      </c>
      <c r="J716" s="34" t="s">
        <v>1245</v>
      </c>
      <c r="K716" s="34" t="s">
        <v>1246</v>
      </c>
      <c r="L716" s="34">
        <v>2018</v>
      </c>
      <c r="M716" s="34">
        <v>2018</v>
      </c>
      <c r="N716" s="34" t="s">
        <v>1767</v>
      </c>
      <c r="O716" s="34" t="s">
        <v>1799</v>
      </c>
      <c r="P716" s="34">
        <v>5</v>
      </c>
      <c r="Q716" s="34" t="s">
        <v>1768</v>
      </c>
      <c r="R716" s="34" t="s">
        <v>233</v>
      </c>
      <c r="S716" s="34" t="s">
        <v>1830</v>
      </c>
      <c r="T716" s="34" t="s">
        <v>1564</v>
      </c>
      <c r="U716" s="34" t="s">
        <v>1873</v>
      </c>
      <c r="V716" s="36" t="str">
        <f>IF(Last_Validations[[#This Row],[Country: Year]]=VLOOKUP(Last_Validations[[#This Row],[Country]],First_Validations[[Country]:[FirstValidation.Country: Year]],4,FALSE),"First","Second / Last")</f>
        <v>Second / Last</v>
      </c>
    </row>
    <row r="717" spans="2:22">
      <c r="B717" s="34" t="s">
        <v>2708</v>
      </c>
      <c r="C717" s="34" t="s">
        <v>784</v>
      </c>
      <c r="D717" s="34" t="s">
        <v>1558</v>
      </c>
      <c r="E717" s="34">
        <v>1</v>
      </c>
      <c r="F717" s="34">
        <v>28</v>
      </c>
      <c r="G717" s="34" t="s">
        <v>784</v>
      </c>
      <c r="H717" s="34" t="s">
        <v>1559</v>
      </c>
      <c r="I717" s="34" t="s">
        <v>1558</v>
      </c>
      <c r="J717" s="34" t="s">
        <v>785</v>
      </c>
      <c r="K717" s="34" t="s">
        <v>786</v>
      </c>
      <c r="L717" s="34">
        <v>2018</v>
      </c>
      <c r="M717" s="34">
        <v>2018</v>
      </c>
      <c r="N717" s="34" t="s">
        <v>1768</v>
      </c>
      <c r="O717" s="34" t="s">
        <v>1822</v>
      </c>
      <c r="P717" s="34">
        <v>5</v>
      </c>
      <c r="Q717" s="34" t="s">
        <v>1768</v>
      </c>
      <c r="R717" s="34" t="s">
        <v>1</v>
      </c>
      <c r="S717" s="34" t="s">
        <v>1785</v>
      </c>
      <c r="T717" s="34" t="s">
        <v>1560</v>
      </c>
      <c r="U717" s="34" t="s">
        <v>1853</v>
      </c>
      <c r="V717" s="36" t="str">
        <f>IF(Last_Validations[[#This Row],[Country: Year]]=VLOOKUP(Last_Validations[[#This Row],[Country]],First_Validations[[Country]:[FirstValidation.Country: Year]],4,FALSE),"First","Second / Last")</f>
        <v>Second / Last</v>
      </c>
    </row>
    <row r="718" spans="2:22">
      <c r="B718" s="34" t="s">
        <v>2717</v>
      </c>
      <c r="C718" s="34" t="s">
        <v>784</v>
      </c>
      <c r="D718" s="34" t="s">
        <v>1558</v>
      </c>
      <c r="E718" s="34">
        <v>1</v>
      </c>
      <c r="F718" s="34">
        <v>28</v>
      </c>
      <c r="G718" s="34" t="s">
        <v>784</v>
      </c>
      <c r="H718" s="34" t="s">
        <v>1559</v>
      </c>
      <c r="I718" s="34" t="s">
        <v>1558</v>
      </c>
      <c r="J718" s="34" t="s">
        <v>785</v>
      </c>
      <c r="K718" s="34" t="s">
        <v>786</v>
      </c>
      <c r="L718" s="34">
        <v>2018</v>
      </c>
      <c r="M718" s="34">
        <v>2018</v>
      </c>
      <c r="N718" s="34" t="s">
        <v>1768</v>
      </c>
      <c r="O718" s="34" t="s">
        <v>1799</v>
      </c>
      <c r="P718" s="34">
        <v>5</v>
      </c>
      <c r="Q718" s="34" t="s">
        <v>1768</v>
      </c>
      <c r="R718" s="34" t="s">
        <v>21</v>
      </c>
      <c r="S718" s="34" t="s">
        <v>1785</v>
      </c>
      <c r="T718" s="34" t="s">
        <v>1560</v>
      </c>
      <c r="U718" s="34" t="s">
        <v>1853</v>
      </c>
      <c r="V718" s="36" t="str">
        <f>IF(Last_Validations[[#This Row],[Country: Year]]=VLOOKUP(Last_Validations[[#This Row],[Country]],First_Validations[[Country]:[FirstValidation.Country: Year]],4,FALSE),"First","Second / Last")</f>
        <v>Second / Last</v>
      </c>
    </row>
    <row r="719" spans="2:22">
      <c r="B719" s="34" t="s">
        <v>2712</v>
      </c>
      <c r="C719" s="34" t="s">
        <v>784</v>
      </c>
      <c r="D719" s="34" t="s">
        <v>1558</v>
      </c>
      <c r="E719" s="34">
        <v>1</v>
      </c>
      <c r="F719" s="34">
        <v>28</v>
      </c>
      <c r="G719" s="34" t="s">
        <v>784</v>
      </c>
      <c r="H719" s="34" t="s">
        <v>1559</v>
      </c>
      <c r="I719" s="34" t="s">
        <v>1558</v>
      </c>
      <c r="J719" s="34" t="s">
        <v>785</v>
      </c>
      <c r="K719" s="34" t="s">
        <v>786</v>
      </c>
      <c r="L719" s="34">
        <v>2018</v>
      </c>
      <c r="M719" s="34">
        <v>2018</v>
      </c>
      <c r="N719" s="34" t="s">
        <v>1768</v>
      </c>
      <c r="O719" s="34" t="s">
        <v>1800</v>
      </c>
      <c r="P719" s="34">
        <v>5</v>
      </c>
      <c r="Q719" s="34" t="s">
        <v>1768</v>
      </c>
      <c r="R719" s="34" t="s">
        <v>22</v>
      </c>
      <c r="S719" s="34" t="s">
        <v>1785</v>
      </c>
      <c r="T719" s="34" t="s">
        <v>1560</v>
      </c>
      <c r="U719" s="34" t="s">
        <v>1853</v>
      </c>
      <c r="V719" s="36" t="str">
        <f>IF(Last_Validations[[#This Row],[Country: Year]]=VLOOKUP(Last_Validations[[#This Row],[Country]],First_Validations[[Country]:[FirstValidation.Country: Year]],4,FALSE),"First","Second / Last")</f>
        <v>Second / Last</v>
      </c>
    </row>
    <row r="720" spans="2:22">
      <c r="B720" s="34" t="s">
        <v>2715</v>
      </c>
      <c r="C720" s="34" t="s">
        <v>784</v>
      </c>
      <c r="D720" s="34" t="s">
        <v>1558</v>
      </c>
      <c r="E720" s="34">
        <v>1</v>
      </c>
      <c r="F720" s="34">
        <v>28</v>
      </c>
      <c r="G720" s="34" t="s">
        <v>784</v>
      </c>
      <c r="H720" s="34" t="s">
        <v>1559</v>
      </c>
      <c r="I720" s="34" t="s">
        <v>1558</v>
      </c>
      <c r="J720" s="34" t="s">
        <v>785</v>
      </c>
      <c r="K720" s="34" t="s">
        <v>786</v>
      </c>
      <c r="L720" s="34">
        <v>2018</v>
      </c>
      <c r="M720" s="34">
        <v>2018</v>
      </c>
      <c r="N720" s="34" t="s">
        <v>1768</v>
      </c>
      <c r="O720" s="34" t="s">
        <v>1795</v>
      </c>
      <c r="P720" s="34">
        <v>1</v>
      </c>
      <c r="Q720" s="34" t="s">
        <v>1796</v>
      </c>
      <c r="R720" s="34" t="s">
        <v>18</v>
      </c>
      <c r="S720" s="34" t="s">
        <v>1785</v>
      </c>
      <c r="T720" s="34" t="s">
        <v>1560</v>
      </c>
      <c r="U720" s="34" t="s">
        <v>1853</v>
      </c>
      <c r="V720" s="36" t="str">
        <f>IF(Last_Validations[[#This Row],[Country: Year]]=VLOOKUP(Last_Validations[[#This Row],[Country]],First_Validations[[Country]:[FirstValidation.Country: Year]],4,FALSE),"First","Second / Last")</f>
        <v>Second / Last</v>
      </c>
    </row>
    <row r="721" spans="2:22">
      <c r="B721" s="34" t="s">
        <v>2718</v>
      </c>
      <c r="C721" s="34" t="s">
        <v>784</v>
      </c>
      <c r="D721" s="34" t="s">
        <v>1558</v>
      </c>
      <c r="E721" s="34">
        <v>1</v>
      </c>
      <c r="F721" s="34">
        <v>28</v>
      </c>
      <c r="G721" s="34" t="s">
        <v>784</v>
      </c>
      <c r="H721" s="34" t="s">
        <v>1559</v>
      </c>
      <c r="I721" s="34" t="s">
        <v>1558</v>
      </c>
      <c r="J721" s="34" t="s">
        <v>785</v>
      </c>
      <c r="K721" s="34" t="s">
        <v>786</v>
      </c>
      <c r="L721" s="34">
        <v>2018</v>
      </c>
      <c r="M721" s="34">
        <v>2018</v>
      </c>
      <c r="N721" s="34" t="s">
        <v>1768</v>
      </c>
      <c r="O721" s="34" t="s">
        <v>1797</v>
      </c>
      <c r="P721" s="34">
        <v>5</v>
      </c>
      <c r="Q721" s="34" t="s">
        <v>1768</v>
      </c>
      <c r="R721" s="34" t="s">
        <v>794</v>
      </c>
      <c r="S721" s="34" t="s">
        <v>1785</v>
      </c>
      <c r="T721" s="34" t="s">
        <v>1560</v>
      </c>
      <c r="U721" s="34" t="s">
        <v>1853</v>
      </c>
      <c r="V721" s="36" t="str">
        <f>IF(Last_Validations[[#This Row],[Country: Year]]=VLOOKUP(Last_Validations[[#This Row],[Country]],First_Validations[[Country]:[FirstValidation.Country: Year]],4,FALSE),"First","Second / Last")</f>
        <v>Second / Last</v>
      </c>
    </row>
    <row r="722" spans="2:22">
      <c r="B722" s="34" t="s">
        <v>2713</v>
      </c>
      <c r="C722" s="34" t="s">
        <v>784</v>
      </c>
      <c r="D722" s="34" t="s">
        <v>1558</v>
      </c>
      <c r="E722" s="34">
        <v>1</v>
      </c>
      <c r="F722" s="34">
        <v>28</v>
      </c>
      <c r="G722" s="34" t="s">
        <v>784</v>
      </c>
      <c r="H722" s="34" t="s">
        <v>1559</v>
      </c>
      <c r="I722" s="34" t="s">
        <v>1558</v>
      </c>
      <c r="J722" s="34" t="s">
        <v>785</v>
      </c>
      <c r="K722" s="34" t="s">
        <v>786</v>
      </c>
      <c r="L722" s="34">
        <v>2018</v>
      </c>
      <c r="M722" s="34">
        <v>2018</v>
      </c>
      <c r="N722" s="34" t="s">
        <v>1768</v>
      </c>
      <c r="O722" s="34" t="s">
        <v>1803</v>
      </c>
      <c r="P722" s="34">
        <v>0</v>
      </c>
      <c r="Q722" s="34" t="s">
        <v>4</v>
      </c>
      <c r="R722" s="34" t="s">
        <v>796</v>
      </c>
      <c r="S722" s="34" t="s">
        <v>1785</v>
      </c>
      <c r="T722" s="34" t="s">
        <v>1560</v>
      </c>
      <c r="U722" s="34" t="s">
        <v>1853</v>
      </c>
      <c r="V722" s="36" t="str">
        <f>IF(Last_Validations[[#This Row],[Country: Year]]=VLOOKUP(Last_Validations[[#This Row],[Country]],First_Validations[[Country]:[FirstValidation.Country: Year]],4,FALSE),"First","Second / Last")</f>
        <v>Second / Last</v>
      </c>
    </row>
    <row r="723" spans="2:22">
      <c r="B723" s="34" t="s">
        <v>2702</v>
      </c>
      <c r="C723" s="34" t="s">
        <v>784</v>
      </c>
      <c r="D723" s="34" t="s">
        <v>1558</v>
      </c>
      <c r="E723" s="34">
        <v>1</v>
      </c>
      <c r="F723" s="34">
        <v>28</v>
      </c>
      <c r="G723" s="34" t="s">
        <v>784</v>
      </c>
      <c r="H723" s="34" t="s">
        <v>1559</v>
      </c>
      <c r="I723" s="34" t="s">
        <v>1558</v>
      </c>
      <c r="J723" s="34" t="s">
        <v>785</v>
      </c>
      <c r="K723" s="34" t="s">
        <v>786</v>
      </c>
      <c r="L723" s="34">
        <v>2018</v>
      </c>
      <c r="M723" s="34">
        <v>2018</v>
      </c>
      <c r="N723" s="34" t="s">
        <v>1768</v>
      </c>
      <c r="O723" s="34" t="s">
        <v>1804</v>
      </c>
      <c r="P723" s="34">
        <v>0</v>
      </c>
      <c r="Q723" s="34" t="s">
        <v>4</v>
      </c>
      <c r="R723" s="34" t="s">
        <v>26</v>
      </c>
      <c r="S723" s="34" t="s">
        <v>1785</v>
      </c>
      <c r="T723" s="34" t="s">
        <v>1560</v>
      </c>
      <c r="U723" s="34" t="s">
        <v>1853</v>
      </c>
      <c r="V723" s="36" t="str">
        <f>IF(Last_Validations[[#This Row],[Country: Year]]=VLOOKUP(Last_Validations[[#This Row],[Country]],First_Validations[[Country]:[FirstValidation.Country: Year]],4,FALSE),"First","Second / Last")</f>
        <v>Second / Last</v>
      </c>
    </row>
    <row r="724" spans="2:22">
      <c r="B724" s="34" t="s">
        <v>2711</v>
      </c>
      <c r="C724" s="34" t="s">
        <v>784</v>
      </c>
      <c r="D724" s="34" t="s">
        <v>1558</v>
      </c>
      <c r="E724" s="34">
        <v>1</v>
      </c>
      <c r="F724" s="34">
        <v>28</v>
      </c>
      <c r="G724" s="34" t="s">
        <v>784</v>
      </c>
      <c r="H724" s="34" t="s">
        <v>1559</v>
      </c>
      <c r="I724" s="34" t="s">
        <v>1558</v>
      </c>
      <c r="J724" s="34" t="s">
        <v>785</v>
      </c>
      <c r="K724" s="34" t="s">
        <v>786</v>
      </c>
      <c r="L724" s="34">
        <v>2018</v>
      </c>
      <c r="M724" s="34">
        <v>2018</v>
      </c>
      <c r="N724" s="34" t="s">
        <v>1768</v>
      </c>
      <c r="O724" s="34" t="s">
        <v>1801</v>
      </c>
      <c r="P724" s="34">
        <v>5</v>
      </c>
      <c r="Q724" s="34" t="s">
        <v>1768</v>
      </c>
      <c r="R724" s="34" t="s">
        <v>795</v>
      </c>
      <c r="S724" s="34" t="s">
        <v>1785</v>
      </c>
      <c r="T724" s="34" t="s">
        <v>1560</v>
      </c>
      <c r="U724" s="34" t="s">
        <v>1853</v>
      </c>
      <c r="V724" s="36" t="str">
        <f>IF(Last_Validations[[#This Row],[Country: Year]]=VLOOKUP(Last_Validations[[#This Row],[Country]],First_Validations[[Country]:[FirstValidation.Country: Year]],4,FALSE),"First","Second / Last")</f>
        <v>Second / Last</v>
      </c>
    </row>
    <row r="725" spans="2:22">
      <c r="B725" s="34" t="s">
        <v>2714</v>
      </c>
      <c r="C725" s="34" t="s">
        <v>784</v>
      </c>
      <c r="D725" s="34" t="s">
        <v>1558</v>
      </c>
      <c r="E725" s="34">
        <v>1</v>
      </c>
      <c r="F725" s="34">
        <v>28</v>
      </c>
      <c r="G725" s="34" t="s">
        <v>784</v>
      </c>
      <c r="H725" s="34" t="s">
        <v>1559</v>
      </c>
      <c r="I725" s="34" t="s">
        <v>1558</v>
      </c>
      <c r="J725" s="34" t="s">
        <v>785</v>
      </c>
      <c r="K725" s="34" t="s">
        <v>786</v>
      </c>
      <c r="L725" s="34">
        <v>2018</v>
      </c>
      <c r="M725" s="34">
        <v>2018</v>
      </c>
      <c r="N725" s="34" t="s">
        <v>1768</v>
      </c>
      <c r="O725" s="34" t="s">
        <v>1802</v>
      </c>
      <c r="P725" s="34">
        <v>5</v>
      </c>
      <c r="Q725" s="34" t="s">
        <v>1768</v>
      </c>
      <c r="R725" s="34" t="s">
        <v>24</v>
      </c>
      <c r="S725" s="34" t="s">
        <v>1785</v>
      </c>
      <c r="T725" s="34" t="s">
        <v>1560</v>
      </c>
      <c r="U725" s="34" t="s">
        <v>1853</v>
      </c>
      <c r="V725" s="36" t="str">
        <f>IF(Last_Validations[[#This Row],[Country: Year]]=VLOOKUP(Last_Validations[[#This Row],[Country]],First_Validations[[Country]:[FirstValidation.Country: Year]],4,FALSE),"First","Second / Last")</f>
        <v>Second / Last</v>
      </c>
    </row>
    <row r="726" spans="2:22">
      <c r="B726" s="34" t="s">
        <v>2709</v>
      </c>
      <c r="C726" s="34" t="s">
        <v>784</v>
      </c>
      <c r="D726" s="34" t="s">
        <v>1558</v>
      </c>
      <c r="E726" s="34">
        <v>1</v>
      </c>
      <c r="F726" s="34">
        <v>28</v>
      </c>
      <c r="G726" s="34" t="s">
        <v>784</v>
      </c>
      <c r="H726" s="34" t="s">
        <v>1559</v>
      </c>
      <c r="I726" s="34" t="s">
        <v>1558</v>
      </c>
      <c r="J726" s="34" t="s">
        <v>785</v>
      </c>
      <c r="K726" s="34" t="s">
        <v>786</v>
      </c>
      <c r="L726" s="34">
        <v>2018</v>
      </c>
      <c r="M726" s="34">
        <v>2018</v>
      </c>
      <c r="N726" s="34" t="s">
        <v>1768</v>
      </c>
      <c r="O726" s="34" t="s">
        <v>1789</v>
      </c>
      <c r="P726" s="34">
        <v>5</v>
      </c>
      <c r="Q726" s="34" t="s">
        <v>1768</v>
      </c>
      <c r="R726" s="34" t="s">
        <v>789</v>
      </c>
      <c r="S726" s="34" t="s">
        <v>1785</v>
      </c>
      <c r="T726" s="34" t="s">
        <v>1560</v>
      </c>
      <c r="U726" s="34" t="s">
        <v>1853</v>
      </c>
      <c r="V726" s="36" t="str">
        <f>IF(Last_Validations[[#This Row],[Country: Year]]=VLOOKUP(Last_Validations[[#This Row],[Country]],First_Validations[[Country]:[FirstValidation.Country: Year]],4,FALSE),"First","Second / Last")</f>
        <v>Second / Last</v>
      </c>
    </row>
    <row r="727" spans="2:22">
      <c r="B727" s="34" t="s">
        <v>2704</v>
      </c>
      <c r="C727" s="34" t="s">
        <v>784</v>
      </c>
      <c r="D727" s="34" t="s">
        <v>1558</v>
      </c>
      <c r="E727" s="34">
        <v>1</v>
      </c>
      <c r="F727" s="34">
        <v>28</v>
      </c>
      <c r="G727" s="34" t="s">
        <v>784</v>
      </c>
      <c r="H727" s="34" t="s">
        <v>1559</v>
      </c>
      <c r="I727" s="34" t="s">
        <v>1558</v>
      </c>
      <c r="J727" s="34" t="s">
        <v>785</v>
      </c>
      <c r="K727" s="34" t="s">
        <v>786</v>
      </c>
      <c r="L727" s="34">
        <v>2018</v>
      </c>
      <c r="M727" s="34">
        <v>2018</v>
      </c>
      <c r="N727" s="34" t="s">
        <v>1768</v>
      </c>
      <c r="O727" s="34" t="s">
        <v>1790</v>
      </c>
      <c r="P727" s="34">
        <v>5</v>
      </c>
      <c r="Q727" s="34" t="s">
        <v>1768</v>
      </c>
      <c r="R727" s="34" t="s">
        <v>790</v>
      </c>
      <c r="S727" s="34" t="s">
        <v>1785</v>
      </c>
      <c r="T727" s="34" t="s">
        <v>1560</v>
      </c>
      <c r="U727" s="34" t="s">
        <v>1853</v>
      </c>
      <c r="V727" s="36" t="str">
        <f>IF(Last_Validations[[#This Row],[Country: Year]]=VLOOKUP(Last_Validations[[#This Row],[Country]],First_Validations[[Country]:[FirstValidation.Country: Year]],4,FALSE),"First","Second / Last")</f>
        <v>Second / Last</v>
      </c>
    </row>
    <row r="728" spans="2:22">
      <c r="B728" s="34" t="s">
        <v>2707</v>
      </c>
      <c r="C728" s="34" t="s">
        <v>784</v>
      </c>
      <c r="D728" s="34" t="s">
        <v>1558</v>
      </c>
      <c r="E728" s="34">
        <v>1</v>
      </c>
      <c r="F728" s="34">
        <v>28</v>
      </c>
      <c r="G728" s="34" t="s">
        <v>784</v>
      </c>
      <c r="H728" s="34" t="s">
        <v>1559</v>
      </c>
      <c r="I728" s="34" t="s">
        <v>1558</v>
      </c>
      <c r="J728" s="34" t="s">
        <v>785</v>
      </c>
      <c r="K728" s="34" t="s">
        <v>786</v>
      </c>
      <c r="L728" s="34">
        <v>2018</v>
      </c>
      <c r="M728" s="34">
        <v>2018</v>
      </c>
      <c r="N728" s="34" t="s">
        <v>1768</v>
      </c>
      <c r="O728" s="34" t="s">
        <v>1787</v>
      </c>
      <c r="P728" s="34">
        <v>5</v>
      </c>
      <c r="Q728" s="34" t="s">
        <v>1768</v>
      </c>
      <c r="R728" s="34" t="s">
        <v>787</v>
      </c>
      <c r="S728" s="34" t="s">
        <v>1785</v>
      </c>
      <c r="T728" s="34" t="s">
        <v>1560</v>
      </c>
      <c r="U728" s="34" t="s">
        <v>1853</v>
      </c>
      <c r="V728" s="36" t="str">
        <f>IF(Last_Validations[[#This Row],[Country: Year]]=VLOOKUP(Last_Validations[[#This Row],[Country]],First_Validations[[Country]:[FirstValidation.Country: Year]],4,FALSE),"First","Second / Last")</f>
        <v>Second / Last</v>
      </c>
    </row>
    <row r="729" spans="2:22">
      <c r="B729" s="34" t="s">
        <v>2710</v>
      </c>
      <c r="C729" s="34" t="s">
        <v>784</v>
      </c>
      <c r="D729" s="34" t="s">
        <v>1558</v>
      </c>
      <c r="E729" s="34">
        <v>1</v>
      </c>
      <c r="F729" s="34">
        <v>28</v>
      </c>
      <c r="G729" s="34" t="s">
        <v>784</v>
      </c>
      <c r="H729" s="34" t="s">
        <v>1559</v>
      </c>
      <c r="I729" s="34" t="s">
        <v>1558</v>
      </c>
      <c r="J729" s="34" t="s">
        <v>785</v>
      </c>
      <c r="K729" s="34" t="s">
        <v>786</v>
      </c>
      <c r="L729" s="34">
        <v>2018</v>
      </c>
      <c r="M729" s="34">
        <v>2018</v>
      </c>
      <c r="N729" s="34" t="s">
        <v>1768</v>
      </c>
      <c r="O729" s="34" t="s">
        <v>1788</v>
      </c>
      <c r="P729" s="34">
        <v>5</v>
      </c>
      <c r="Q729" s="34" t="s">
        <v>1768</v>
      </c>
      <c r="R729" s="34" t="s">
        <v>788</v>
      </c>
      <c r="S729" s="34" t="s">
        <v>1785</v>
      </c>
      <c r="T729" s="34" t="s">
        <v>1560</v>
      </c>
      <c r="U729" s="34" t="s">
        <v>1853</v>
      </c>
      <c r="V729" s="36" t="str">
        <f>IF(Last_Validations[[#This Row],[Country: Year]]=VLOOKUP(Last_Validations[[#This Row],[Country]],First_Validations[[Country]:[FirstValidation.Country: Year]],4,FALSE),"First","Second / Last")</f>
        <v>Second / Last</v>
      </c>
    </row>
    <row r="730" spans="2:22">
      <c r="B730" s="34" t="s">
        <v>2705</v>
      </c>
      <c r="C730" s="34" t="s">
        <v>784</v>
      </c>
      <c r="D730" s="34" t="s">
        <v>1558</v>
      </c>
      <c r="E730" s="34">
        <v>1</v>
      </c>
      <c r="F730" s="34">
        <v>28</v>
      </c>
      <c r="G730" s="34" t="s">
        <v>784</v>
      </c>
      <c r="H730" s="34" t="s">
        <v>1559</v>
      </c>
      <c r="I730" s="34" t="s">
        <v>1558</v>
      </c>
      <c r="J730" s="34" t="s">
        <v>785</v>
      </c>
      <c r="K730" s="34" t="s">
        <v>786</v>
      </c>
      <c r="L730" s="34">
        <v>2018</v>
      </c>
      <c r="M730" s="34">
        <v>2018</v>
      </c>
      <c r="N730" s="34" t="s">
        <v>1768</v>
      </c>
      <c r="O730" s="34" t="s">
        <v>1793</v>
      </c>
      <c r="P730" s="34">
        <v>5</v>
      </c>
      <c r="Q730" s="34" t="s">
        <v>1768</v>
      </c>
      <c r="R730" s="34" t="s">
        <v>792</v>
      </c>
      <c r="S730" s="34" t="s">
        <v>1785</v>
      </c>
      <c r="T730" s="34" t="s">
        <v>1560</v>
      </c>
      <c r="U730" s="34" t="s">
        <v>1853</v>
      </c>
      <c r="V730" s="36" t="str">
        <f>IF(Last_Validations[[#This Row],[Country: Year]]=VLOOKUP(Last_Validations[[#This Row],[Country]],First_Validations[[Country]:[FirstValidation.Country: Year]],4,FALSE),"First","Second / Last")</f>
        <v>Second / Last</v>
      </c>
    </row>
    <row r="731" spans="2:22">
      <c r="B731" s="34" t="s">
        <v>2716</v>
      </c>
      <c r="C731" s="34" t="s">
        <v>784</v>
      </c>
      <c r="D731" s="34" t="s">
        <v>1558</v>
      </c>
      <c r="E731" s="34">
        <v>1</v>
      </c>
      <c r="F731" s="34">
        <v>28</v>
      </c>
      <c r="G731" s="34" t="s">
        <v>784</v>
      </c>
      <c r="H731" s="34" t="s">
        <v>1559</v>
      </c>
      <c r="I731" s="34" t="s">
        <v>1558</v>
      </c>
      <c r="J731" s="34" t="s">
        <v>785</v>
      </c>
      <c r="K731" s="34" t="s">
        <v>786</v>
      </c>
      <c r="L731" s="34">
        <v>2018</v>
      </c>
      <c r="M731" s="34">
        <v>2018</v>
      </c>
      <c r="N731" s="34" t="s">
        <v>1768</v>
      </c>
      <c r="O731" s="34" t="s">
        <v>1794</v>
      </c>
      <c r="P731" s="34">
        <v>5</v>
      </c>
      <c r="Q731" s="34" t="s">
        <v>1768</v>
      </c>
      <c r="R731" s="34" t="s">
        <v>793</v>
      </c>
      <c r="S731" s="34" t="s">
        <v>1785</v>
      </c>
      <c r="T731" s="34" t="s">
        <v>1560</v>
      </c>
      <c r="U731" s="34" t="s">
        <v>1853</v>
      </c>
      <c r="V731" s="36" t="str">
        <f>IF(Last_Validations[[#This Row],[Country: Year]]=VLOOKUP(Last_Validations[[#This Row],[Country]],First_Validations[[Country]:[FirstValidation.Country: Year]],4,FALSE),"First","Second / Last")</f>
        <v>Second / Last</v>
      </c>
    </row>
    <row r="732" spans="2:22">
      <c r="B732" s="34" t="s">
        <v>2703</v>
      </c>
      <c r="C732" s="34" t="s">
        <v>784</v>
      </c>
      <c r="D732" s="34" t="s">
        <v>1558</v>
      </c>
      <c r="E732" s="34">
        <v>1</v>
      </c>
      <c r="F732" s="34">
        <v>28</v>
      </c>
      <c r="G732" s="34" t="s">
        <v>784</v>
      </c>
      <c r="H732" s="34" t="s">
        <v>1559</v>
      </c>
      <c r="I732" s="34" t="s">
        <v>1558</v>
      </c>
      <c r="J732" s="34" t="s">
        <v>785</v>
      </c>
      <c r="K732" s="34" t="s">
        <v>786</v>
      </c>
      <c r="L732" s="34">
        <v>2018</v>
      </c>
      <c r="M732" s="34">
        <v>2018</v>
      </c>
      <c r="N732" s="34" t="s">
        <v>1768</v>
      </c>
      <c r="O732" s="34" t="s">
        <v>1791</v>
      </c>
      <c r="P732" s="34">
        <v>5</v>
      </c>
      <c r="Q732" s="34" t="s">
        <v>1768</v>
      </c>
      <c r="R732" s="34" t="s">
        <v>14</v>
      </c>
      <c r="S732" s="34" t="s">
        <v>1785</v>
      </c>
      <c r="T732" s="34" t="s">
        <v>1560</v>
      </c>
      <c r="U732" s="34" t="s">
        <v>1853</v>
      </c>
      <c r="V732" s="36" t="str">
        <f>IF(Last_Validations[[#This Row],[Country: Year]]=VLOOKUP(Last_Validations[[#This Row],[Country]],First_Validations[[Country]:[FirstValidation.Country: Year]],4,FALSE),"First","Second / Last")</f>
        <v>Second / Last</v>
      </c>
    </row>
    <row r="733" spans="2:22">
      <c r="B733" s="34" t="s">
        <v>2706</v>
      </c>
      <c r="C733" s="34" t="s">
        <v>784</v>
      </c>
      <c r="D733" s="34" t="s">
        <v>1558</v>
      </c>
      <c r="E733" s="34">
        <v>1</v>
      </c>
      <c r="F733" s="34">
        <v>28</v>
      </c>
      <c r="G733" s="34" t="s">
        <v>784</v>
      </c>
      <c r="H733" s="34" t="s">
        <v>1559</v>
      </c>
      <c r="I733" s="34" t="s">
        <v>1558</v>
      </c>
      <c r="J733" s="34" t="s">
        <v>785</v>
      </c>
      <c r="K733" s="34" t="s">
        <v>786</v>
      </c>
      <c r="L733" s="34">
        <v>2018</v>
      </c>
      <c r="M733" s="34">
        <v>2018</v>
      </c>
      <c r="N733" s="34" t="s">
        <v>1768</v>
      </c>
      <c r="O733" s="34" t="s">
        <v>1792</v>
      </c>
      <c r="P733" s="34">
        <v>5</v>
      </c>
      <c r="Q733" s="34" t="s">
        <v>1768</v>
      </c>
      <c r="R733" s="34" t="s">
        <v>791</v>
      </c>
      <c r="S733" s="34" t="s">
        <v>1785</v>
      </c>
      <c r="T733" s="34" t="s">
        <v>1560</v>
      </c>
      <c r="U733" s="34" t="s">
        <v>1853</v>
      </c>
      <c r="V733" s="36" t="str">
        <f>IF(Last_Validations[[#This Row],[Country: Year]]=VLOOKUP(Last_Validations[[#This Row],[Country]],First_Validations[[Country]:[FirstValidation.Country: Year]],4,FALSE),"First","Second / Last")</f>
        <v>Second / Last</v>
      </c>
    </row>
    <row r="734" spans="2:22">
      <c r="B734" s="34" t="s">
        <v>2691</v>
      </c>
      <c r="C734" s="34" t="s">
        <v>784</v>
      </c>
      <c r="D734" s="34" t="s">
        <v>1558</v>
      </c>
      <c r="E734" s="34">
        <v>1</v>
      </c>
      <c r="F734" s="34">
        <v>28</v>
      </c>
      <c r="G734" s="34" t="s">
        <v>784</v>
      </c>
      <c r="H734" s="34" t="s">
        <v>1559</v>
      </c>
      <c r="I734" s="34" t="s">
        <v>1558</v>
      </c>
      <c r="J734" s="34" t="s">
        <v>785</v>
      </c>
      <c r="K734" s="34" t="s">
        <v>786</v>
      </c>
      <c r="L734" s="34">
        <v>2018</v>
      </c>
      <c r="M734" s="34">
        <v>2018</v>
      </c>
      <c r="N734" s="34" t="s">
        <v>1768</v>
      </c>
      <c r="O734" s="34" t="s">
        <v>1805</v>
      </c>
      <c r="P734" s="34">
        <v>5</v>
      </c>
      <c r="Q734" s="34" t="s">
        <v>1768</v>
      </c>
      <c r="R734" s="34" t="s">
        <v>27</v>
      </c>
      <c r="S734" s="34" t="s">
        <v>1785</v>
      </c>
      <c r="T734" s="34" t="s">
        <v>1560</v>
      </c>
      <c r="U734" s="34" t="s">
        <v>1853</v>
      </c>
      <c r="V734" s="36" t="str">
        <f>IF(Last_Validations[[#This Row],[Country: Year]]=VLOOKUP(Last_Validations[[#This Row],[Country]],First_Validations[[Country]:[FirstValidation.Country: Year]],4,FALSE),"First","Second / Last")</f>
        <v>Second / Last</v>
      </c>
    </row>
    <row r="735" spans="2:22">
      <c r="B735" s="34" t="s">
        <v>2699</v>
      </c>
      <c r="C735" s="34" t="s">
        <v>784</v>
      </c>
      <c r="D735" s="34" t="s">
        <v>1558</v>
      </c>
      <c r="E735" s="34">
        <v>1</v>
      </c>
      <c r="F735" s="34">
        <v>28</v>
      </c>
      <c r="G735" s="34" t="s">
        <v>784</v>
      </c>
      <c r="H735" s="34" t="s">
        <v>1559</v>
      </c>
      <c r="I735" s="34" t="s">
        <v>1558</v>
      </c>
      <c r="J735" s="34" t="s">
        <v>785</v>
      </c>
      <c r="K735" s="34" t="s">
        <v>786</v>
      </c>
      <c r="L735" s="34">
        <v>2018</v>
      </c>
      <c r="M735" s="34">
        <v>2018</v>
      </c>
      <c r="N735" s="34" t="s">
        <v>1768</v>
      </c>
      <c r="O735" s="34" t="s">
        <v>1813</v>
      </c>
      <c r="P735" s="34">
        <v>1</v>
      </c>
      <c r="Q735" s="34" t="s">
        <v>1796</v>
      </c>
      <c r="R735" s="34" t="s">
        <v>805</v>
      </c>
      <c r="S735" s="34" t="s">
        <v>1785</v>
      </c>
      <c r="T735" s="34" t="s">
        <v>1560</v>
      </c>
      <c r="U735" s="34" t="s">
        <v>1853</v>
      </c>
      <c r="V735" s="36" t="str">
        <f>IF(Last_Validations[[#This Row],[Country: Year]]=VLOOKUP(Last_Validations[[#This Row],[Country]],First_Validations[[Country]:[FirstValidation.Country: Year]],4,FALSE),"First","Second / Last")</f>
        <v>Second / Last</v>
      </c>
    </row>
    <row r="736" spans="2:22">
      <c r="B736" s="34" t="s">
        <v>2700</v>
      </c>
      <c r="C736" s="34" t="s">
        <v>784</v>
      </c>
      <c r="D736" s="34" t="s">
        <v>1558</v>
      </c>
      <c r="E736" s="34">
        <v>1</v>
      </c>
      <c r="F736" s="34">
        <v>28</v>
      </c>
      <c r="G736" s="34" t="s">
        <v>784</v>
      </c>
      <c r="H736" s="34" t="s">
        <v>1559</v>
      </c>
      <c r="I736" s="34" t="s">
        <v>1558</v>
      </c>
      <c r="J736" s="34" t="s">
        <v>785</v>
      </c>
      <c r="K736" s="34" t="s">
        <v>786</v>
      </c>
      <c r="L736" s="34">
        <v>2018</v>
      </c>
      <c r="M736" s="34">
        <v>2018</v>
      </c>
      <c r="N736" s="34" t="s">
        <v>1768</v>
      </c>
      <c r="O736" s="34" t="s">
        <v>1816</v>
      </c>
      <c r="P736" s="34">
        <v>6</v>
      </c>
      <c r="Q736" s="34" t="s">
        <v>1817</v>
      </c>
      <c r="R736" s="34" t="s">
        <v>806</v>
      </c>
      <c r="S736" s="34" t="s">
        <v>1785</v>
      </c>
      <c r="T736" s="34" t="s">
        <v>1560</v>
      </c>
      <c r="U736" s="34" t="s">
        <v>1853</v>
      </c>
      <c r="V736" s="36" t="str">
        <f>IF(Last_Validations[[#This Row],[Country: Year]]=VLOOKUP(Last_Validations[[#This Row],[Country]],First_Validations[[Country]:[FirstValidation.Country: Year]],4,FALSE),"First","Second / Last")</f>
        <v>Second / Last</v>
      </c>
    </row>
    <row r="737" spans="2:22">
      <c r="B737" s="34" t="s">
        <v>2693</v>
      </c>
      <c r="C737" s="34" t="s">
        <v>784</v>
      </c>
      <c r="D737" s="34" t="s">
        <v>1558</v>
      </c>
      <c r="E737" s="34">
        <v>1</v>
      </c>
      <c r="F737" s="34">
        <v>28</v>
      </c>
      <c r="G737" s="34" t="s">
        <v>784</v>
      </c>
      <c r="H737" s="34" t="s">
        <v>1559</v>
      </c>
      <c r="I737" s="34" t="s">
        <v>1558</v>
      </c>
      <c r="J737" s="34" t="s">
        <v>785</v>
      </c>
      <c r="K737" s="34" t="s">
        <v>786</v>
      </c>
      <c r="L737" s="34">
        <v>2018</v>
      </c>
      <c r="M737" s="34">
        <v>2018</v>
      </c>
      <c r="N737" s="34" t="s">
        <v>1768</v>
      </c>
      <c r="O737" s="34" t="s">
        <v>1807</v>
      </c>
      <c r="P737" s="34">
        <v>5</v>
      </c>
      <c r="Q737" s="34" t="s">
        <v>1768</v>
      </c>
      <c r="R737" s="34" t="s">
        <v>803</v>
      </c>
      <c r="S737" s="34" t="s">
        <v>1785</v>
      </c>
      <c r="T737" s="34" t="s">
        <v>1560</v>
      </c>
      <c r="U737" s="34" t="s">
        <v>1853</v>
      </c>
      <c r="V737" s="36" t="str">
        <f>IF(Last_Validations[[#This Row],[Country: Year]]=VLOOKUP(Last_Validations[[#This Row],[Country]],First_Validations[[Country]:[FirstValidation.Country: Year]],4,FALSE),"First","Second / Last")</f>
        <v>Second / Last</v>
      </c>
    </row>
    <row r="738" spans="2:22">
      <c r="B738" s="34" t="s">
        <v>2689</v>
      </c>
      <c r="C738" s="34" t="s">
        <v>784</v>
      </c>
      <c r="D738" s="34" t="s">
        <v>1558</v>
      </c>
      <c r="E738" s="34">
        <v>1</v>
      </c>
      <c r="F738" s="34">
        <v>28</v>
      </c>
      <c r="G738" s="34" t="s">
        <v>784</v>
      </c>
      <c r="H738" s="34" t="s">
        <v>1559</v>
      </c>
      <c r="I738" s="34" t="s">
        <v>1558</v>
      </c>
      <c r="J738" s="34" t="s">
        <v>785</v>
      </c>
      <c r="K738" s="34" t="s">
        <v>786</v>
      </c>
      <c r="L738" s="34">
        <v>2018</v>
      </c>
      <c r="M738" s="34">
        <v>2018</v>
      </c>
      <c r="N738" s="34" t="s">
        <v>1768</v>
      </c>
      <c r="O738" s="34" t="s">
        <v>1811</v>
      </c>
      <c r="P738" s="34">
        <v>5</v>
      </c>
      <c r="Q738" s="34" t="s">
        <v>1768</v>
      </c>
      <c r="R738" s="34" t="s">
        <v>804</v>
      </c>
      <c r="S738" s="34" t="s">
        <v>1785</v>
      </c>
      <c r="T738" s="34" t="s">
        <v>1560</v>
      </c>
      <c r="U738" s="34" t="s">
        <v>1853</v>
      </c>
      <c r="V738" s="36" t="str">
        <f>IF(Last_Validations[[#This Row],[Country: Year]]=VLOOKUP(Last_Validations[[#This Row],[Country]],First_Validations[[Country]:[FirstValidation.Country: Year]],4,FALSE),"First","Second / Last")</f>
        <v>Second / Last</v>
      </c>
    </row>
    <row r="739" spans="2:22">
      <c r="B739" s="34" t="s">
        <v>2697</v>
      </c>
      <c r="C739" s="34" t="s">
        <v>784</v>
      </c>
      <c r="D739" s="34" t="s">
        <v>1558</v>
      </c>
      <c r="E739" s="34">
        <v>1</v>
      </c>
      <c r="F739" s="34">
        <v>28</v>
      </c>
      <c r="G739" s="34" t="s">
        <v>784</v>
      </c>
      <c r="H739" s="34" t="s">
        <v>1559</v>
      </c>
      <c r="I739" s="34" t="s">
        <v>1558</v>
      </c>
      <c r="J739" s="34" t="s">
        <v>785</v>
      </c>
      <c r="K739" s="34" t="s">
        <v>786</v>
      </c>
      <c r="L739" s="34">
        <v>2018</v>
      </c>
      <c r="M739" s="34">
        <v>2018</v>
      </c>
      <c r="N739" s="34" t="s">
        <v>1768</v>
      </c>
      <c r="O739" s="34" t="s">
        <v>1820</v>
      </c>
      <c r="P739" s="34">
        <v>5</v>
      </c>
      <c r="Q739" s="34" t="s">
        <v>1768</v>
      </c>
      <c r="R739" s="34" t="s">
        <v>809</v>
      </c>
      <c r="S739" s="34" t="s">
        <v>1785</v>
      </c>
      <c r="T739" s="34" t="s">
        <v>1560</v>
      </c>
      <c r="U739" s="34" t="s">
        <v>1853</v>
      </c>
      <c r="V739" s="36" t="str">
        <f>IF(Last_Validations[[#This Row],[Country: Year]]=VLOOKUP(Last_Validations[[#This Row],[Country]],First_Validations[[Country]:[FirstValidation.Country: Year]],4,FALSE),"First","Second / Last")</f>
        <v>Second / Last</v>
      </c>
    </row>
    <row r="740" spans="2:22">
      <c r="B740" s="34" t="s">
        <v>2685</v>
      </c>
      <c r="C740" s="34" t="s">
        <v>784</v>
      </c>
      <c r="D740" s="34" t="s">
        <v>1558</v>
      </c>
      <c r="E740" s="34">
        <v>1</v>
      </c>
      <c r="F740" s="34">
        <v>28</v>
      </c>
      <c r="G740" s="34" t="s">
        <v>784</v>
      </c>
      <c r="H740" s="34" t="s">
        <v>1559</v>
      </c>
      <c r="I740" s="34" t="s">
        <v>1558</v>
      </c>
      <c r="J740" s="34" t="s">
        <v>785</v>
      </c>
      <c r="K740" s="34" t="s">
        <v>786</v>
      </c>
      <c r="L740" s="34">
        <v>2018</v>
      </c>
      <c r="M740" s="34">
        <v>2018</v>
      </c>
      <c r="N740" s="34" t="s">
        <v>1768</v>
      </c>
      <c r="O740" s="34" t="s">
        <v>1784</v>
      </c>
      <c r="P740" s="34">
        <v>5</v>
      </c>
      <c r="Q740" s="34" t="s">
        <v>1768</v>
      </c>
      <c r="R740" s="34" t="s">
        <v>9</v>
      </c>
      <c r="S740" s="34" t="s">
        <v>1785</v>
      </c>
      <c r="T740" s="34" t="s">
        <v>1560</v>
      </c>
      <c r="U740" s="34" t="s">
        <v>1853</v>
      </c>
      <c r="V740" s="36" t="str">
        <f>IF(Last_Validations[[#This Row],[Country: Year]]=VLOOKUP(Last_Validations[[#This Row],[Country]],First_Validations[[Country]:[FirstValidation.Country: Year]],4,FALSE),"First","Second / Last")</f>
        <v>Second / Last</v>
      </c>
    </row>
    <row r="741" spans="2:22">
      <c r="B741" s="34" t="s">
        <v>2695</v>
      </c>
      <c r="C741" s="34" t="s">
        <v>784</v>
      </c>
      <c r="D741" s="34" t="s">
        <v>1558</v>
      </c>
      <c r="E741" s="34">
        <v>1</v>
      </c>
      <c r="F741" s="34">
        <v>28</v>
      </c>
      <c r="G741" s="34" t="s">
        <v>784</v>
      </c>
      <c r="H741" s="34" t="s">
        <v>1559</v>
      </c>
      <c r="I741" s="34" t="s">
        <v>1558</v>
      </c>
      <c r="J741" s="34" t="s">
        <v>785</v>
      </c>
      <c r="K741" s="34" t="s">
        <v>786</v>
      </c>
      <c r="L741" s="34">
        <v>2018</v>
      </c>
      <c r="M741" s="34">
        <v>2018</v>
      </c>
      <c r="N741" s="34" t="s">
        <v>1768</v>
      </c>
      <c r="O741" s="34" t="s">
        <v>1818</v>
      </c>
      <c r="P741" s="34">
        <v>5</v>
      </c>
      <c r="Q741" s="34" t="s">
        <v>1768</v>
      </c>
      <c r="R741" s="34" t="s">
        <v>807</v>
      </c>
      <c r="S741" s="34" t="s">
        <v>1785</v>
      </c>
      <c r="T741" s="34" t="s">
        <v>1560</v>
      </c>
      <c r="U741" s="34" t="s">
        <v>1853</v>
      </c>
      <c r="V741" s="36" t="str">
        <f>IF(Last_Validations[[#This Row],[Country: Year]]=VLOOKUP(Last_Validations[[#This Row],[Country]],First_Validations[[Country]:[FirstValidation.Country: Year]],4,FALSE),"First","Second / Last")</f>
        <v>Second / Last</v>
      </c>
    </row>
    <row r="742" spans="2:22">
      <c r="B742" s="34" t="s">
        <v>2694</v>
      </c>
      <c r="C742" s="34" t="s">
        <v>784</v>
      </c>
      <c r="D742" s="34" t="s">
        <v>1558</v>
      </c>
      <c r="E742" s="34">
        <v>1</v>
      </c>
      <c r="F742" s="34">
        <v>28</v>
      </c>
      <c r="G742" s="34" t="s">
        <v>784</v>
      </c>
      <c r="H742" s="34" t="s">
        <v>1559</v>
      </c>
      <c r="I742" s="34" t="s">
        <v>1558</v>
      </c>
      <c r="J742" s="34" t="s">
        <v>785</v>
      </c>
      <c r="K742" s="34" t="s">
        <v>786</v>
      </c>
      <c r="L742" s="34">
        <v>2018</v>
      </c>
      <c r="M742" s="34">
        <v>2018</v>
      </c>
      <c r="N742" s="34" t="s">
        <v>1768</v>
      </c>
      <c r="O742" s="34" t="s">
        <v>1819</v>
      </c>
      <c r="P742" s="34">
        <v>1</v>
      </c>
      <c r="Q742" s="34" t="s">
        <v>1796</v>
      </c>
      <c r="R742" s="34" t="s">
        <v>808</v>
      </c>
      <c r="S742" s="34" t="s">
        <v>1785</v>
      </c>
      <c r="T742" s="34" t="s">
        <v>1560</v>
      </c>
      <c r="U742" s="34" t="s">
        <v>1853</v>
      </c>
      <c r="V742" s="36" t="str">
        <f>IF(Last_Validations[[#This Row],[Country: Year]]=VLOOKUP(Last_Validations[[#This Row],[Country]],First_Validations[[Country]:[FirstValidation.Country: Year]],4,FALSE),"First","Second / Last")</f>
        <v>Second / Last</v>
      </c>
    </row>
    <row r="743" spans="2:22">
      <c r="B743" s="34" t="s">
        <v>2692</v>
      </c>
      <c r="C743" s="34" t="s">
        <v>784</v>
      </c>
      <c r="D743" s="34" t="s">
        <v>1558</v>
      </c>
      <c r="E743" s="34">
        <v>1</v>
      </c>
      <c r="F743" s="34">
        <v>28</v>
      </c>
      <c r="G743" s="34" t="s">
        <v>784</v>
      </c>
      <c r="H743" s="34" t="s">
        <v>1559</v>
      </c>
      <c r="I743" s="34" t="s">
        <v>1558</v>
      </c>
      <c r="J743" s="34" t="s">
        <v>785</v>
      </c>
      <c r="K743" s="34" t="s">
        <v>786</v>
      </c>
      <c r="L743" s="34">
        <v>2018</v>
      </c>
      <c r="M743" s="34">
        <v>2018</v>
      </c>
      <c r="N743" s="34" t="s">
        <v>1768</v>
      </c>
      <c r="O743" s="34" t="s">
        <v>1808</v>
      </c>
      <c r="P743" s="34">
        <v>5</v>
      </c>
      <c r="Q743" s="34" t="s">
        <v>1768</v>
      </c>
      <c r="R743" s="34" t="s">
        <v>30</v>
      </c>
      <c r="S743" s="34" t="s">
        <v>1785</v>
      </c>
      <c r="T743" s="34" t="s">
        <v>1560</v>
      </c>
      <c r="U743" s="34" t="s">
        <v>1853</v>
      </c>
      <c r="V743" s="36" t="str">
        <f>IF(Last_Validations[[#This Row],[Country: Year]]=VLOOKUP(Last_Validations[[#This Row],[Country]],First_Validations[[Country]:[FirstValidation.Country: Year]],4,FALSE),"First","Second / Last")</f>
        <v>Second / Last</v>
      </c>
    </row>
    <row r="744" spans="2:22">
      <c r="B744" s="34" t="s">
        <v>2686</v>
      </c>
      <c r="C744" s="34" t="s">
        <v>784</v>
      </c>
      <c r="D744" s="34" t="s">
        <v>1558</v>
      </c>
      <c r="E744" s="34">
        <v>1</v>
      </c>
      <c r="F744" s="34">
        <v>28</v>
      </c>
      <c r="G744" s="34" t="s">
        <v>784</v>
      </c>
      <c r="H744" s="34" t="s">
        <v>1559</v>
      </c>
      <c r="I744" s="34" t="s">
        <v>1558</v>
      </c>
      <c r="J744" s="34" t="s">
        <v>785</v>
      </c>
      <c r="K744" s="34" t="s">
        <v>786</v>
      </c>
      <c r="L744" s="34">
        <v>2018</v>
      </c>
      <c r="M744" s="34">
        <v>2018</v>
      </c>
      <c r="N744" s="34" t="s">
        <v>1768</v>
      </c>
      <c r="O744" s="34" t="s">
        <v>1810</v>
      </c>
      <c r="P744" s="34">
        <v>5</v>
      </c>
      <c r="Q744" s="34" t="s">
        <v>1768</v>
      </c>
      <c r="R744" s="34" t="s">
        <v>798</v>
      </c>
      <c r="S744" s="34" t="s">
        <v>1785</v>
      </c>
      <c r="T744" s="34" t="s">
        <v>1560</v>
      </c>
      <c r="U744" s="34" t="s">
        <v>1853</v>
      </c>
      <c r="V744" s="36" t="str">
        <f>IF(Last_Validations[[#This Row],[Country: Year]]=VLOOKUP(Last_Validations[[#This Row],[Country]],First_Validations[[Country]:[FirstValidation.Country: Year]],4,FALSE),"First","Second / Last")</f>
        <v>Second / Last</v>
      </c>
    </row>
    <row r="745" spans="2:22">
      <c r="B745" s="34" t="s">
        <v>2690</v>
      </c>
      <c r="C745" s="34" t="s">
        <v>784</v>
      </c>
      <c r="D745" s="34" t="s">
        <v>1558</v>
      </c>
      <c r="E745" s="34">
        <v>1</v>
      </c>
      <c r="F745" s="34">
        <v>28</v>
      </c>
      <c r="G745" s="34" t="s">
        <v>784</v>
      </c>
      <c r="H745" s="34" t="s">
        <v>1559</v>
      </c>
      <c r="I745" s="34" t="s">
        <v>1558</v>
      </c>
      <c r="J745" s="34" t="s">
        <v>785</v>
      </c>
      <c r="K745" s="34" t="s">
        <v>786</v>
      </c>
      <c r="L745" s="34">
        <v>2018</v>
      </c>
      <c r="M745" s="34">
        <v>2018</v>
      </c>
      <c r="N745" s="34" t="s">
        <v>1768</v>
      </c>
      <c r="O745" s="34" t="s">
        <v>1806</v>
      </c>
      <c r="P745" s="34">
        <v>5</v>
      </c>
      <c r="Q745" s="34" t="s">
        <v>1768</v>
      </c>
      <c r="R745" s="34" t="s">
        <v>797</v>
      </c>
      <c r="S745" s="34" t="s">
        <v>1785</v>
      </c>
      <c r="T745" s="34" t="s">
        <v>1560</v>
      </c>
      <c r="U745" s="34" t="s">
        <v>1853</v>
      </c>
      <c r="V745" s="36" t="str">
        <f>IF(Last_Validations[[#This Row],[Country: Year]]=VLOOKUP(Last_Validations[[#This Row],[Country]],First_Validations[[Country]:[FirstValidation.Country: Year]],4,FALSE),"First","Second / Last")</f>
        <v>Second / Last</v>
      </c>
    </row>
    <row r="746" spans="2:22">
      <c r="B746" s="34" t="s">
        <v>2687</v>
      </c>
      <c r="C746" s="34" t="s">
        <v>784</v>
      </c>
      <c r="D746" s="34" t="s">
        <v>1558</v>
      </c>
      <c r="E746" s="34">
        <v>1</v>
      </c>
      <c r="F746" s="34">
        <v>28</v>
      </c>
      <c r="G746" s="34" t="s">
        <v>784</v>
      </c>
      <c r="H746" s="34" t="s">
        <v>1559</v>
      </c>
      <c r="I746" s="34" t="s">
        <v>1558</v>
      </c>
      <c r="J746" s="34" t="s">
        <v>785</v>
      </c>
      <c r="K746" s="34" t="s">
        <v>786</v>
      </c>
      <c r="L746" s="34">
        <v>2018</v>
      </c>
      <c r="M746" s="34">
        <v>2018</v>
      </c>
      <c r="N746" s="34" t="s">
        <v>1768</v>
      </c>
      <c r="O746" s="34" t="s">
        <v>1809</v>
      </c>
      <c r="P746" s="34">
        <v>5</v>
      </c>
      <c r="Q746" s="34" t="s">
        <v>1768</v>
      </c>
      <c r="R746" s="34" t="s">
        <v>31</v>
      </c>
      <c r="S746" s="34" t="s">
        <v>1785</v>
      </c>
      <c r="T746" s="34" t="s">
        <v>1560</v>
      </c>
      <c r="U746" s="34" t="s">
        <v>1853</v>
      </c>
      <c r="V746" s="36" t="str">
        <f>IF(Last_Validations[[#This Row],[Country: Year]]=VLOOKUP(Last_Validations[[#This Row],[Country]],First_Validations[[Country]:[FirstValidation.Country: Year]],4,FALSE),"First","Second / Last")</f>
        <v>Second / Last</v>
      </c>
    </row>
    <row r="747" spans="2:22">
      <c r="B747" s="34" t="s">
        <v>2701</v>
      </c>
      <c r="C747" s="34" t="s">
        <v>784</v>
      </c>
      <c r="D747" s="34" t="s">
        <v>1558</v>
      </c>
      <c r="E747" s="34">
        <v>1</v>
      </c>
      <c r="F747" s="34">
        <v>28</v>
      </c>
      <c r="G747" s="34" t="s">
        <v>784</v>
      </c>
      <c r="H747" s="34" t="s">
        <v>1559</v>
      </c>
      <c r="I747" s="34" t="s">
        <v>1558</v>
      </c>
      <c r="J747" s="34" t="s">
        <v>785</v>
      </c>
      <c r="K747" s="34" t="s">
        <v>786</v>
      </c>
      <c r="L747" s="34">
        <v>2018</v>
      </c>
      <c r="M747" s="34">
        <v>2018</v>
      </c>
      <c r="N747" s="34" t="s">
        <v>1768</v>
      </c>
      <c r="O747" s="34" t="s">
        <v>1815</v>
      </c>
      <c r="P747" s="34">
        <v>5</v>
      </c>
      <c r="Q747" s="34" t="s">
        <v>1768</v>
      </c>
      <c r="R747" s="34" t="s">
        <v>801</v>
      </c>
      <c r="S747" s="34" t="s">
        <v>1785</v>
      </c>
      <c r="T747" s="34" t="s">
        <v>1560</v>
      </c>
      <c r="U747" s="34" t="s">
        <v>1853</v>
      </c>
      <c r="V747" s="36" t="str">
        <f>IF(Last_Validations[[#This Row],[Country: Year]]=VLOOKUP(Last_Validations[[#This Row],[Country]],First_Validations[[Country]:[FirstValidation.Country: Year]],4,FALSE),"First","Second / Last")</f>
        <v>Second / Last</v>
      </c>
    </row>
    <row r="748" spans="2:22">
      <c r="B748" s="34" t="s">
        <v>2696</v>
      </c>
      <c r="C748" s="34" t="s">
        <v>784</v>
      </c>
      <c r="D748" s="34" t="s">
        <v>1558</v>
      </c>
      <c r="E748" s="34">
        <v>1</v>
      </c>
      <c r="F748" s="34">
        <v>28</v>
      </c>
      <c r="G748" s="34" t="s">
        <v>784</v>
      </c>
      <c r="H748" s="34" t="s">
        <v>1559</v>
      </c>
      <c r="I748" s="34" t="s">
        <v>1558</v>
      </c>
      <c r="J748" s="34" t="s">
        <v>785</v>
      </c>
      <c r="K748" s="34" t="s">
        <v>786</v>
      </c>
      <c r="L748" s="34">
        <v>2018</v>
      </c>
      <c r="M748" s="34">
        <v>2018</v>
      </c>
      <c r="N748" s="34" t="s">
        <v>1768</v>
      </c>
      <c r="O748" s="34" t="s">
        <v>1821</v>
      </c>
      <c r="P748" s="34">
        <v>5</v>
      </c>
      <c r="Q748" s="34" t="s">
        <v>1768</v>
      </c>
      <c r="R748" s="34" t="s">
        <v>802</v>
      </c>
      <c r="S748" s="34" t="s">
        <v>1785</v>
      </c>
      <c r="T748" s="34" t="s">
        <v>1560</v>
      </c>
      <c r="U748" s="34" t="s">
        <v>1853</v>
      </c>
      <c r="V748" s="36" t="str">
        <f>IF(Last_Validations[[#This Row],[Country: Year]]=VLOOKUP(Last_Validations[[#This Row],[Country]],First_Validations[[Country]:[FirstValidation.Country: Year]],4,FALSE),"First","Second / Last")</f>
        <v>Second / Last</v>
      </c>
    </row>
    <row r="749" spans="2:22">
      <c r="B749" s="34" t="s">
        <v>2688</v>
      </c>
      <c r="C749" s="34" t="s">
        <v>784</v>
      </c>
      <c r="D749" s="34" t="s">
        <v>1558</v>
      </c>
      <c r="E749" s="34">
        <v>1</v>
      </c>
      <c r="F749" s="34">
        <v>28</v>
      </c>
      <c r="G749" s="34" t="s">
        <v>784</v>
      </c>
      <c r="H749" s="34" t="s">
        <v>1559</v>
      </c>
      <c r="I749" s="34" t="s">
        <v>1558</v>
      </c>
      <c r="J749" s="34" t="s">
        <v>785</v>
      </c>
      <c r="K749" s="34" t="s">
        <v>786</v>
      </c>
      <c r="L749" s="34">
        <v>2018</v>
      </c>
      <c r="M749" s="34">
        <v>2018</v>
      </c>
      <c r="N749" s="34" t="s">
        <v>1768</v>
      </c>
      <c r="O749" s="34" t="s">
        <v>1812</v>
      </c>
      <c r="P749" s="34">
        <v>5</v>
      </c>
      <c r="Q749" s="34" t="s">
        <v>1768</v>
      </c>
      <c r="R749" s="34" t="s">
        <v>799</v>
      </c>
      <c r="S749" s="34" t="s">
        <v>1785</v>
      </c>
      <c r="T749" s="34" t="s">
        <v>1560</v>
      </c>
      <c r="U749" s="34" t="s">
        <v>1853</v>
      </c>
      <c r="V749" s="36" t="str">
        <f>IF(Last_Validations[[#This Row],[Country: Year]]=VLOOKUP(Last_Validations[[#This Row],[Country]],First_Validations[[Country]:[FirstValidation.Country: Year]],4,FALSE),"First","Second / Last")</f>
        <v>Second / Last</v>
      </c>
    </row>
    <row r="750" spans="2:22">
      <c r="B750" s="34" t="s">
        <v>2698</v>
      </c>
      <c r="C750" s="34" t="s">
        <v>784</v>
      </c>
      <c r="D750" s="34" t="s">
        <v>1558</v>
      </c>
      <c r="E750" s="34">
        <v>1</v>
      </c>
      <c r="F750" s="34">
        <v>28</v>
      </c>
      <c r="G750" s="34" t="s">
        <v>784</v>
      </c>
      <c r="H750" s="34" t="s">
        <v>1559</v>
      </c>
      <c r="I750" s="34" t="s">
        <v>1558</v>
      </c>
      <c r="J750" s="34" t="s">
        <v>785</v>
      </c>
      <c r="K750" s="34" t="s">
        <v>786</v>
      </c>
      <c r="L750" s="34">
        <v>2018</v>
      </c>
      <c r="M750" s="34">
        <v>2018</v>
      </c>
      <c r="N750" s="34" t="s">
        <v>1768</v>
      </c>
      <c r="O750" s="34" t="s">
        <v>1814</v>
      </c>
      <c r="P750" s="34">
        <v>5</v>
      </c>
      <c r="Q750" s="34" t="s">
        <v>1768</v>
      </c>
      <c r="R750" s="34" t="s">
        <v>800</v>
      </c>
      <c r="S750" s="34" t="s">
        <v>1785</v>
      </c>
      <c r="T750" s="34" t="s">
        <v>1560</v>
      </c>
      <c r="U750" s="34" t="s">
        <v>1853</v>
      </c>
      <c r="V750" s="36" t="str">
        <f>IF(Last_Validations[[#This Row],[Country: Year]]=VLOOKUP(Last_Validations[[#This Row],[Country]],First_Validations[[Country]:[FirstValidation.Country: Year]],4,FALSE),"First","Second / Last")</f>
        <v>Second / Last</v>
      </c>
    </row>
    <row r="751" spans="2:22">
      <c r="B751" s="34" t="s">
        <v>2719</v>
      </c>
      <c r="C751" s="34" t="s">
        <v>562</v>
      </c>
      <c r="D751" s="34" t="s">
        <v>1575</v>
      </c>
      <c r="E751" s="34">
        <v>1</v>
      </c>
      <c r="F751" s="34">
        <v>18</v>
      </c>
      <c r="G751" s="34" t="s">
        <v>562</v>
      </c>
      <c r="H751" s="34" t="s">
        <v>1576</v>
      </c>
      <c r="I751" s="34" t="s">
        <v>1575</v>
      </c>
      <c r="J751" s="34" t="s">
        <v>3495</v>
      </c>
      <c r="K751" s="34" t="s">
        <v>3496</v>
      </c>
      <c r="L751" s="34">
        <v>2017</v>
      </c>
      <c r="N751" s="34" t="s">
        <v>1767</v>
      </c>
      <c r="O751" s="34" t="s">
        <v>1810</v>
      </c>
      <c r="P751" s="34">
        <v>4</v>
      </c>
      <c r="Q751" s="34" t="s">
        <v>1767</v>
      </c>
      <c r="R751" s="34" t="s">
        <v>584</v>
      </c>
      <c r="T751" s="34" t="s">
        <v>1577</v>
      </c>
      <c r="U751" s="34" t="s">
        <v>1843</v>
      </c>
      <c r="V751" s="36" t="str">
        <f>IF(Last_Validations[[#This Row],[Country: Year]]=VLOOKUP(Last_Validations[[#This Row],[Country]],First_Validations[[Country]:[FirstValidation.Country: Year]],4,FALSE),"First","Second / Last")</f>
        <v>First</v>
      </c>
    </row>
    <row r="752" spans="2:22">
      <c r="B752" s="34" t="s">
        <v>2720</v>
      </c>
      <c r="C752" s="34" t="s">
        <v>562</v>
      </c>
      <c r="D752" s="34" t="s">
        <v>1575</v>
      </c>
      <c r="E752" s="34">
        <v>1</v>
      </c>
      <c r="F752" s="34">
        <v>18</v>
      </c>
      <c r="G752" s="34" t="s">
        <v>562</v>
      </c>
      <c r="H752" s="34" t="s">
        <v>1576</v>
      </c>
      <c r="I752" s="34" t="s">
        <v>1575</v>
      </c>
      <c r="J752" s="34" t="s">
        <v>3495</v>
      </c>
      <c r="K752" s="34" t="s">
        <v>3496</v>
      </c>
      <c r="L752" s="34">
        <v>2017</v>
      </c>
      <c r="N752" s="34" t="s">
        <v>1767</v>
      </c>
      <c r="O752" s="34" t="s">
        <v>1809</v>
      </c>
      <c r="P752" s="34">
        <v>5</v>
      </c>
      <c r="Q752" s="34" t="s">
        <v>1768</v>
      </c>
      <c r="R752" s="34" t="s">
        <v>583</v>
      </c>
      <c r="T752" s="34" t="s">
        <v>1577</v>
      </c>
      <c r="U752" s="34" t="s">
        <v>1843</v>
      </c>
      <c r="V752" s="36" t="str">
        <f>IF(Last_Validations[[#This Row],[Country: Year]]=VLOOKUP(Last_Validations[[#This Row],[Country]],First_Validations[[Country]:[FirstValidation.Country: Year]],4,FALSE),"First","Second / Last")</f>
        <v>First</v>
      </c>
    </row>
    <row r="753" spans="2:22">
      <c r="B753" s="34" t="s">
        <v>2721</v>
      </c>
      <c r="C753" s="34" t="s">
        <v>562</v>
      </c>
      <c r="D753" s="34" t="s">
        <v>1575</v>
      </c>
      <c r="E753" s="34">
        <v>1</v>
      </c>
      <c r="F753" s="34">
        <v>18</v>
      </c>
      <c r="G753" s="34" t="s">
        <v>562</v>
      </c>
      <c r="H753" s="34" t="s">
        <v>1576</v>
      </c>
      <c r="I753" s="34" t="s">
        <v>1575</v>
      </c>
      <c r="J753" s="34" t="s">
        <v>3495</v>
      </c>
      <c r="K753" s="34" t="s">
        <v>3496</v>
      </c>
      <c r="L753" s="34">
        <v>2017</v>
      </c>
      <c r="N753" s="34" t="s">
        <v>1767</v>
      </c>
      <c r="O753" s="34" t="s">
        <v>1812</v>
      </c>
      <c r="P753" s="34">
        <v>4</v>
      </c>
      <c r="Q753" s="34" t="s">
        <v>1767</v>
      </c>
      <c r="R753" s="34" t="s">
        <v>586</v>
      </c>
      <c r="T753" s="34" t="s">
        <v>1577</v>
      </c>
      <c r="U753" s="34" t="s">
        <v>1843</v>
      </c>
      <c r="V753" s="36" t="str">
        <f>IF(Last_Validations[[#This Row],[Country: Year]]=VLOOKUP(Last_Validations[[#This Row],[Country]],First_Validations[[Country]:[FirstValidation.Country: Year]],4,FALSE),"First","Second / Last")</f>
        <v>First</v>
      </c>
    </row>
    <row r="754" spans="2:22">
      <c r="B754" s="34" t="s">
        <v>2722</v>
      </c>
      <c r="C754" s="34" t="s">
        <v>562</v>
      </c>
      <c r="D754" s="34" t="s">
        <v>1575</v>
      </c>
      <c r="E754" s="34">
        <v>1</v>
      </c>
      <c r="F754" s="34">
        <v>18</v>
      </c>
      <c r="G754" s="34" t="s">
        <v>562</v>
      </c>
      <c r="H754" s="34" t="s">
        <v>1576</v>
      </c>
      <c r="I754" s="34" t="s">
        <v>1575</v>
      </c>
      <c r="J754" s="34" t="s">
        <v>3495</v>
      </c>
      <c r="K754" s="34" t="s">
        <v>3496</v>
      </c>
      <c r="L754" s="34">
        <v>2017</v>
      </c>
      <c r="N754" s="34" t="s">
        <v>1767</v>
      </c>
      <c r="O754" s="34" t="s">
        <v>1811</v>
      </c>
      <c r="P754" s="34">
        <v>4</v>
      </c>
      <c r="Q754" s="34" t="s">
        <v>1767</v>
      </c>
      <c r="R754" s="34" t="s">
        <v>585</v>
      </c>
      <c r="T754" s="34" t="s">
        <v>1577</v>
      </c>
      <c r="U754" s="34" t="s">
        <v>1843</v>
      </c>
      <c r="V754" s="36" t="str">
        <f>IF(Last_Validations[[#This Row],[Country: Year]]=VLOOKUP(Last_Validations[[#This Row],[Country]],First_Validations[[Country]:[FirstValidation.Country: Year]],4,FALSE),"First","Second / Last")</f>
        <v>First</v>
      </c>
    </row>
    <row r="755" spans="2:22">
      <c r="B755" s="34" t="s">
        <v>2723</v>
      </c>
      <c r="C755" s="34" t="s">
        <v>562</v>
      </c>
      <c r="D755" s="34" t="s">
        <v>1575</v>
      </c>
      <c r="E755" s="34">
        <v>1</v>
      </c>
      <c r="F755" s="34">
        <v>18</v>
      </c>
      <c r="G755" s="34" t="s">
        <v>562</v>
      </c>
      <c r="H755" s="34" t="s">
        <v>1576</v>
      </c>
      <c r="I755" s="34" t="s">
        <v>1575</v>
      </c>
      <c r="J755" s="34" t="s">
        <v>3495</v>
      </c>
      <c r="K755" s="34" t="s">
        <v>3496</v>
      </c>
      <c r="L755" s="34">
        <v>2017</v>
      </c>
      <c r="N755" s="34" t="s">
        <v>1767</v>
      </c>
      <c r="O755" s="34" t="s">
        <v>1806</v>
      </c>
      <c r="P755" s="34">
        <v>3</v>
      </c>
      <c r="Q755" s="34" t="s">
        <v>1798</v>
      </c>
      <c r="R755" s="34" t="s">
        <v>580</v>
      </c>
      <c r="T755" s="34" t="s">
        <v>1577</v>
      </c>
      <c r="U755" s="34" t="s">
        <v>1843</v>
      </c>
      <c r="V755" s="36" t="str">
        <f>IF(Last_Validations[[#This Row],[Country: Year]]=VLOOKUP(Last_Validations[[#This Row],[Country]],First_Validations[[Country]:[FirstValidation.Country: Year]],4,FALSE),"First","Second / Last")</f>
        <v>First</v>
      </c>
    </row>
    <row r="756" spans="2:22">
      <c r="B756" s="34" t="s">
        <v>2724</v>
      </c>
      <c r="C756" s="34" t="s">
        <v>562</v>
      </c>
      <c r="D756" s="34" t="s">
        <v>1575</v>
      </c>
      <c r="E756" s="34">
        <v>1</v>
      </c>
      <c r="F756" s="34">
        <v>18</v>
      </c>
      <c r="G756" s="34" t="s">
        <v>562</v>
      </c>
      <c r="H756" s="34" t="s">
        <v>1576</v>
      </c>
      <c r="I756" s="34" t="s">
        <v>1575</v>
      </c>
      <c r="J756" s="34" t="s">
        <v>3495</v>
      </c>
      <c r="K756" s="34" t="s">
        <v>3496</v>
      </c>
      <c r="L756" s="34">
        <v>2017</v>
      </c>
      <c r="N756" s="34" t="s">
        <v>1767</v>
      </c>
      <c r="O756" s="34" t="s">
        <v>1805</v>
      </c>
      <c r="P756" s="34">
        <v>3</v>
      </c>
      <c r="Q756" s="34" t="s">
        <v>1798</v>
      </c>
      <c r="R756" s="34" t="s">
        <v>579</v>
      </c>
      <c r="T756" s="34" t="s">
        <v>1577</v>
      </c>
      <c r="U756" s="34" t="s">
        <v>1843</v>
      </c>
      <c r="V756" s="36" t="str">
        <f>IF(Last_Validations[[#This Row],[Country: Year]]=VLOOKUP(Last_Validations[[#This Row],[Country]],First_Validations[[Country]:[FirstValidation.Country: Year]],4,FALSE),"First","Second / Last")</f>
        <v>First</v>
      </c>
    </row>
    <row r="757" spans="2:22">
      <c r="B757" s="34" t="s">
        <v>2725</v>
      </c>
      <c r="C757" s="34" t="s">
        <v>562</v>
      </c>
      <c r="D757" s="34" t="s">
        <v>1575</v>
      </c>
      <c r="E757" s="34">
        <v>1</v>
      </c>
      <c r="F757" s="34">
        <v>18</v>
      </c>
      <c r="G757" s="34" t="s">
        <v>562</v>
      </c>
      <c r="H757" s="34" t="s">
        <v>1576</v>
      </c>
      <c r="I757" s="34" t="s">
        <v>1575</v>
      </c>
      <c r="J757" s="34" t="s">
        <v>3495</v>
      </c>
      <c r="K757" s="34" t="s">
        <v>3496</v>
      </c>
      <c r="L757" s="34">
        <v>2017</v>
      </c>
      <c r="N757" s="34" t="s">
        <v>1767</v>
      </c>
      <c r="O757" s="34" t="s">
        <v>1808</v>
      </c>
      <c r="P757" s="34">
        <v>5</v>
      </c>
      <c r="Q757" s="34" t="s">
        <v>1768</v>
      </c>
      <c r="R757" s="34" t="s">
        <v>582</v>
      </c>
      <c r="T757" s="34" t="s">
        <v>1577</v>
      </c>
      <c r="U757" s="34" t="s">
        <v>1843</v>
      </c>
      <c r="V757" s="36" t="str">
        <f>IF(Last_Validations[[#This Row],[Country: Year]]=VLOOKUP(Last_Validations[[#This Row],[Country]],First_Validations[[Country]:[FirstValidation.Country: Year]],4,FALSE),"First","Second / Last")</f>
        <v>First</v>
      </c>
    </row>
    <row r="758" spans="2:22">
      <c r="B758" s="34" t="s">
        <v>2726</v>
      </c>
      <c r="C758" s="34" t="s">
        <v>562</v>
      </c>
      <c r="D758" s="34" t="s">
        <v>1575</v>
      </c>
      <c r="E758" s="34">
        <v>1</v>
      </c>
      <c r="F758" s="34">
        <v>18</v>
      </c>
      <c r="G758" s="34" t="s">
        <v>562</v>
      </c>
      <c r="H758" s="34" t="s">
        <v>1576</v>
      </c>
      <c r="I758" s="34" t="s">
        <v>1575</v>
      </c>
      <c r="J758" s="34" t="s">
        <v>3495</v>
      </c>
      <c r="K758" s="34" t="s">
        <v>3496</v>
      </c>
      <c r="L758" s="34">
        <v>2017</v>
      </c>
      <c r="N758" s="34" t="s">
        <v>1767</v>
      </c>
      <c r="O758" s="34" t="s">
        <v>1807</v>
      </c>
      <c r="P758" s="34">
        <v>4</v>
      </c>
      <c r="Q758" s="34" t="s">
        <v>1767</v>
      </c>
      <c r="R758" s="34" t="s">
        <v>581</v>
      </c>
      <c r="T758" s="34" t="s">
        <v>1577</v>
      </c>
      <c r="U758" s="34" t="s">
        <v>1843</v>
      </c>
      <c r="V758" s="36" t="str">
        <f>IF(Last_Validations[[#This Row],[Country: Year]]=VLOOKUP(Last_Validations[[#This Row],[Country]],First_Validations[[Country]:[FirstValidation.Country: Year]],4,FALSE),"First","Second / Last")</f>
        <v>First</v>
      </c>
    </row>
    <row r="759" spans="2:22">
      <c r="B759" s="34" t="s">
        <v>2727</v>
      </c>
      <c r="C759" s="34" t="s">
        <v>562</v>
      </c>
      <c r="D759" s="34" t="s">
        <v>1575</v>
      </c>
      <c r="E759" s="34">
        <v>1</v>
      </c>
      <c r="F759" s="34">
        <v>18</v>
      </c>
      <c r="G759" s="34" t="s">
        <v>562</v>
      </c>
      <c r="H759" s="34" t="s">
        <v>1576</v>
      </c>
      <c r="I759" s="34" t="s">
        <v>1575</v>
      </c>
      <c r="J759" s="34" t="s">
        <v>3495</v>
      </c>
      <c r="K759" s="34" t="s">
        <v>3496</v>
      </c>
      <c r="L759" s="34">
        <v>2017</v>
      </c>
      <c r="N759" s="34" t="s">
        <v>1767</v>
      </c>
      <c r="O759" s="34" t="s">
        <v>1813</v>
      </c>
      <c r="P759" s="34">
        <v>1</v>
      </c>
      <c r="Q759" s="34" t="s">
        <v>1796</v>
      </c>
      <c r="R759" s="34" t="s">
        <v>587</v>
      </c>
      <c r="T759" s="34" t="s">
        <v>1577</v>
      </c>
      <c r="U759" s="34" t="s">
        <v>1843</v>
      </c>
      <c r="V759" s="36" t="str">
        <f>IF(Last_Validations[[#This Row],[Country: Year]]=VLOOKUP(Last_Validations[[#This Row],[Country]],First_Validations[[Country]:[FirstValidation.Country: Year]],4,FALSE),"First","Second / Last")</f>
        <v>First</v>
      </c>
    </row>
    <row r="760" spans="2:22">
      <c r="B760" s="34" t="s">
        <v>2728</v>
      </c>
      <c r="C760" s="34" t="s">
        <v>562</v>
      </c>
      <c r="D760" s="34" t="s">
        <v>1575</v>
      </c>
      <c r="E760" s="34">
        <v>1</v>
      </c>
      <c r="F760" s="34">
        <v>18</v>
      </c>
      <c r="G760" s="34" t="s">
        <v>562</v>
      </c>
      <c r="H760" s="34" t="s">
        <v>1576</v>
      </c>
      <c r="I760" s="34" t="s">
        <v>1575</v>
      </c>
      <c r="J760" s="34" t="s">
        <v>3495</v>
      </c>
      <c r="K760" s="34" t="s">
        <v>3496</v>
      </c>
      <c r="L760" s="34">
        <v>2017</v>
      </c>
      <c r="N760" s="34" t="s">
        <v>1767</v>
      </c>
      <c r="O760" s="34" t="s">
        <v>1820</v>
      </c>
      <c r="P760" s="34">
        <v>4</v>
      </c>
      <c r="Q760" s="34" t="s">
        <v>1767</v>
      </c>
      <c r="R760" s="34" t="s">
        <v>593</v>
      </c>
      <c r="T760" s="34" t="s">
        <v>1577</v>
      </c>
      <c r="U760" s="34" t="s">
        <v>1843</v>
      </c>
      <c r="V760" s="36" t="str">
        <f>IF(Last_Validations[[#This Row],[Country: Year]]=VLOOKUP(Last_Validations[[#This Row],[Country]],First_Validations[[Country]:[FirstValidation.Country: Year]],4,FALSE),"First","Second / Last")</f>
        <v>First</v>
      </c>
    </row>
    <row r="761" spans="2:22">
      <c r="B761" s="34" t="s">
        <v>2729</v>
      </c>
      <c r="C761" s="34" t="s">
        <v>562</v>
      </c>
      <c r="D761" s="34" t="s">
        <v>1575</v>
      </c>
      <c r="E761" s="34">
        <v>1</v>
      </c>
      <c r="F761" s="34">
        <v>18</v>
      </c>
      <c r="G761" s="34" t="s">
        <v>562</v>
      </c>
      <c r="H761" s="34" t="s">
        <v>1576</v>
      </c>
      <c r="I761" s="34" t="s">
        <v>1575</v>
      </c>
      <c r="J761" s="34" t="s">
        <v>3495</v>
      </c>
      <c r="K761" s="34" t="s">
        <v>3496</v>
      </c>
      <c r="L761" s="34">
        <v>2017</v>
      </c>
      <c r="N761" s="34" t="s">
        <v>1767</v>
      </c>
      <c r="O761" s="34" t="s">
        <v>1819</v>
      </c>
      <c r="P761" s="34">
        <v>1</v>
      </c>
      <c r="Q761" s="34" t="s">
        <v>1796</v>
      </c>
      <c r="R761" s="34" t="s">
        <v>592</v>
      </c>
      <c r="T761" s="34" t="s">
        <v>1577</v>
      </c>
      <c r="U761" s="34" t="s">
        <v>1843</v>
      </c>
      <c r="V761" s="36" t="str">
        <f>IF(Last_Validations[[#This Row],[Country: Year]]=VLOOKUP(Last_Validations[[#This Row],[Country]],First_Validations[[Country]:[FirstValidation.Country: Year]],4,FALSE),"First","Second / Last")</f>
        <v>First</v>
      </c>
    </row>
    <row r="762" spans="2:22">
      <c r="B762" s="34" t="s">
        <v>2730</v>
      </c>
      <c r="C762" s="34" t="s">
        <v>562</v>
      </c>
      <c r="D762" s="34" t="s">
        <v>1575</v>
      </c>
      <c r="E762" s="34">
        <v>1</v>
      </c>
      <c r="F762" s="34">
        <v>18</v>
      </c>
      <c r="G762" s="34" t="s">
        <v>562</v>
      </c>
      <c r="H762" s="34" t="s">
        <v>1576</v>
      </c>
      <c r="I762" s="34" t="s">
        <v>1575</v>
      </c>
      <c r="J762" s="34" t="s">
        <v>3495</v>
      </c>
      <c r="K762" s="34" t="s">
        <v>3496</v>
      </c>
      <c r="L762" s="34">
        <v>2017</v>
      </c>
      <c r="N762" s="34" t="s">
        <v>1767</v>
      </c>
      <c r="O762" s="34" t="s">
        <v>1822</v>
      </c>
      <c r="P762" s="34">
        <v>4</v>
      </c>
      <c r="Q762" s="34" t="s">
        <v>1767</v>
      </c>
      <c r="R762" s="34" t="s">
        <v>1</v>
      </c>
      <c r="T762" s="34" t="s">
        <v>1577</v>
      </c>
      <c r="U762" s="34" t="s">
        <v>1843</v>
      </c>
      <c r="V762" s="36" t="str">
        <f>IF(Last_Validations[[#This Row],[Country: Year]]=VLOOKUP(Last_Validations[[#This Row],[Country]],First_Validations[[Country]:[FirstValidation.Country: Year]],4,FALSE),"First","Second / Last")</f>
        <v>First</v>
      </c>
    </row>
    <row r="763" spans="2:22">
      <c r="B763" s="34" t="s">
        <v>2731</v>
      </c>
      <c r="C763" s="34" t="s">
        <v>562</v>
      </c>
      <c r="D763" s="34" t="s">
        <v>1575</v>
      </c>
      <c r="E763" s="34">
        <v>1</v>
      </c>
      <c r="F763" s="34">
        <v>18</v>
      </c>
      <c r="G763" s="34" t="s">
        <v>562</v>
      </c>
      <c r="H763" s="34" t="s">
        <v>1576</v>
      </c>
      <c r="I763" s="34" t="s">
        <v>1575</v>
      </c>
      <c r="J763" s="34" t="s">
        <v>3495</v>
      </c>
      <c r="K763" s="34" t="s">
        <v>3496</v>
      </c>
      <c r="L763" s="34">
        <v>2017</v>
      </c>
      <c r="N763" s="34" t="s">
        <v>1767</v>
      </c>
      <c r="O763" s="34" t="s">
        <v>1821</v>
      </c>
      <c r="P763" s="34">
        <v>5</v>
      </c>
      <c r="Q763" s="34" t="s">
        <v>1768</v>
      </c>
      <c r="R763" s="34" t="s">
        <v>594</v>
      </c>
      <c r="T763" s="34" t="s">
        <v>1577</v>
      </c>
      <c r="U763" s="34" t="s">
        <v>1843</v>
      </c>
      <c r="V763" s="36" t="str">
        <f>IF(Last_Validations[[#This Row],[Country: Year]]=VLOOKUP(Last_Validations[[#This Row],[Country]],First_Validations[[Country]:[FirstValidation.Country: Year]],4,FALSE),"First","Second / Last")</f>
        <v>First</v>
      </c>
    </row>
    <row r="764" spans="2:22">
      <c r="B764" s="34" t="s">
        <v>2732</v>
      </c>
      <c r="C764" s="34" t="s">
        <v>562</v>
      </c>
      <c r="D764" s="34" t="s">
        <v>1575</v>
      </c>
      <c r="E764" s="34">
        <v>1</v>
      </c>
      <c r="F764" s="34">
        <v>18</v>
      </c>
      <c r="G764" s="34" t="s">
        <v>562</v>
      </c>
      <c r="H764" s="34" t="s">
        <v>1576</v>
      </c>
      <c r="I764" s="34" t="s">
        <v>1575</v>
      </c>
      <c r="J764" s="34" t="s">
        <v>3495</v>
      </c>
      <c r="K764" s="34" t="s">
        <v>3496</v>
      </c>
      <c r="L764" s="34">
        <v>2017</v>
      </c>
      <c r="N764" s="34" t="s">
        <v>1767</v>
      </c>
      <c r="O764" s="34" t="s">
        <v>1815</v>
      </c>
      <c r="P764" s="34">
        <v>2</v>
      </c>
      <c r="Q764" s="34" t="s">
        <v>1829</v>
      </c>
      <c r="R764" s="34" t="s">
        <v>589</v>
      </c>
      <c r="T764" s="34" t="s">
        <v>1577</v>
      </c>
      <c r="U764" s="34" t="s">
        <v>1843</v>
      </c>
      <c r="V764" s="36" t="str">
        <f>IF(Last_Validations[[#This Row],[Country: Year]]=VLOOKUP(Last_Validations[[#This Row],[Country]],First_Validations[[Country]:[FirstValidation.Country: Year]],4,FALSE),"First","Second / Last")</f>
        <v>First</v>
      </c>
    </row>
    <row r="765" spans="2:22">
      <c r="B765" s="34" t="s">
        <v>2733</v>
      </c>
      <c r="C765" s="34" t="s">
        <v>562</v>
      </c>
      <c r="D765" s="34" t="s">
        <v>1575</v>
      </c>
      <c r="E765" s="34">
        <v>1</v>
      </c>
      <c r="F765" s="34">
        <v>18</v>
      </c>
      <c r="G765" s="34" t="s">
        <v>562</v>
      </c>
      <c r="H765" s="34" t="s">
        <v>1576</v>
      </c>
      <c r="I765" s="34" t="s">
        <v>1575</v>
      </c>
      <c r="J765" s="34" t="s">
        <v>3495</v>
      </c>
      <c r="K765" s="34" t="s">
        <v>3496</v>
      </c>
      <c r="L765" s="34">
        <v>2017</v>
      </c>
      <c r="N765" s="34" t="s">
        <v>1767</v>
      </c>
      <c r="O765" s="34" t="s">
        <v>1814</v>
      </c>
      <c r="P765" s="34">
        <v>4</v>
      </c>
      <c r="Q765" s="34" t="s">
        <v>1767</v>
      </c>
      <c r="R765" s="34" t="s">
        <v>588</v>
      </c>
      <c r="T765" s="34" t="s">
        <v>1577</v>
      </c>
      <c r="U765" s="34" t="s">
        <v>1843</v>
      </c>
      <c r="V765" s="36" t="str">
        <f>IF(Last_Validations[[#This Row],[Country: Year]]=VLOOKUP(Last_Validations[[#This Row],[Country]],First_Validations[[Country]:[FirstValidation.Country: Year]],4,FALSE),"First","Second / Last")</f>
        <v>First</v>
      </c>
    </row>
    <row r="766" spans="2:22">
      <c r="B766" s="34" t="s">
        <v>2734</v>
      </c>
      <c r="C766" s="34" t="s">
        <v>562</v>
      </c>
      <c r="D766" s="34" t="s">
        <v>1575</v>
      </c>
      <c r="E766" s="34">
        <v>1</v>
      </c>
      <c r="F766" s="34">
        <v>18</v>
      </c>
      <c r="G766" s="34" t="s">
        <v>562</v>
      </c>
      <c r="H766" s="34" t="s">
        <v>1576</v>
      </c>
      <c r="I766" s="34" t="s">
        <v>1575</v>
      </c>
      <c r="J766" s="34" t="s">
        <v>3495</v>
      </c>
      <c r="K766" s="34" t="s">
        <v>3496</v>
      </c>
      <c r="L766" s="34">
        <v>2017</v>
      </c>
      <c r="N766" s="34" t="s">
        <v>1767</v>
      </c>
      <c r="O766" s="34" t="s">
        <v>1818</v>
      </c>
      <c r="P766" s="34">
        <v>4</v>
      </c>
      <c r="Q766" s="34" t="s">
        <v>1767</v>
      </c>
      <c r="R766" s="34" t="s">
        <v>591</v>
      </c>
      <c r="T766" s="34" t="s">
        <v>1577</v>
      </c>
      <c r="U766" s="34" t="s">
        <v>1843</v>
      </c>
      <c r="V766" s="36" t="str">
        <f>IF(Last_Validations[[#This Row],[Country: Year]]=VLOOKUP(Last_Validations[[#This Row],[Country]],First_Validations[[Country]:[FirstValidation.Country: Year]],4,FALSE),"First","Second / Last")</f>
        <v>First</v>
      </c>
    </row>
    <row r="767" spans="2:22">
      <c r="B767" s="34" t="s">
        <v>2735</v>
      </c>
      <c r="C767" s="34" t="s">
        <v>562</v>
      </c>
      <c r="D767" s="34" t="s">
        <v>1575</v>
      </c>
      <c r="E767" s="34">
        <v>1</v>
      </c>
      <c r="F767" s="34">
        <v>18</v>
      </c>
      <c r="G767" s="34" t="s">
        <v>562</v>
      </c>
      <c r="H767" s="34" t="s">
        <v>1576</v>
      </c>
      <c r="I767" s="34" t="s">
        <v>1575</v>
      </c>
      <c r="J767" s="34" t="s">
        <v>3495</v>
      </c>
      <c r="K767" s="34" t="s">
        <v>3496</v>
      </c>
      <c r="L767" s="34">
        <v>2017</v>
      </c>
      <c r="N767" s="34" t="s">
        <v>1767</v>
      </c>
      <c r="O767" s="34" t="s">
        <v>1816</v>
      </c>
      <c r="P767" s="34">
        <v>4</v>
      </c>
      <c r="Q767" s="34" t="s">
        <v>1767</v>
      </c>
      <c r="R767" s="34" t="s">
        <v>590</v>
      </c>
      <c r="T767" s="34" t="s">
        <v>1577</v>
      </c>
      <c r="U767" s="34" t="s">
        <v>1843</v>
      </c>
      <c r="V767" s="36" t="str">
        <f>IF(Last_Validations[[#This Row],[Country: Year]]=VLOOKUP(Last_Validations[[#This Row],[Country]],First_Validations[[Country]:[FirstValidation.Country: Year]],4,FALSE),"First","Second / Last")</f>
        <v>First</v>
      </c>
    </row>
    <row r="768" spans="2:22">
      <c r="B768" s="34" t="s">
        <v>2747</v>
      </c>
      <c r="C768" s="34" t="s">
        <v>562</v>
      </c>
      <c r="D768" s="34" t="s">
        <v>1575</v>
      </c>
      <c r="E768" s="34">
        <v>1</v>
      </c>
      <c r="F768" s="34">
        <v>18</v>
      </c>
      <c r="G768" s="34" t="s">
        <v>562</v>
      </c>
      <c r="H768" s="34" t="s">
        <v>1576</v>
      </c>
      <c r="I768" s="34" t="s">
        <v>1575</v>
      </c>
      <c r="J768" s="34" t="s">
        <v>3495</v>
      </c>
      <c r="K768" s="34" t="s">
        <v>3496</v>
      </c>
      <c r="L768" s="34">
        <v>2017</v>
      </c>
      <c r="N768" s="34" t="s">
        <v>1767</v>
      </c>
      <c r="O768" s="34" t="s">
        <v>1804</v>
      </c>
      <c r="P768" s="34">
        <v>4</v>
      </c>
      <c r="Q768" s="34" t="s">
        <v>1767</v>
      </c>
      <c r="R768" s="34" t="s">
        <v>578</v>
      </c>
      <c r="T768" s="34" t="s">
        <v>1577</v>
      </c>
      <c r="U768" s="34" t="s">
        <v>1843</v>
      </c>
      <c r="V768" s="36" t="str">
        <f>IF(Last_Validations[[#This Row],[Country: Year]]=VLOOKUP(Last_Validations[[#This Row],[Country]],First_Validations[[Country]:[FirstValidation.Country: Year]],4,FALSE),"First","Second / Last")</f>
        <v>First</v>
      </c>
    </row>
    <row r="769" spans="2:22">
      <c r="B769" s="34" t="s">
        <v>2736</v>
      </c>
      <c r="C769" s="34" t="s">
        <v>562</v>
      </c>
      <c r="D769" s="34" t="s">
        <v>1575</v>
      </c>
      <c r="E769" s="34">
        <v>1</v>
      </c>
      <c r="F769" s="34">
        <v>18</v>
      </c>
      <c r="G769" s="34" t="s">
        <v>562</v>
      </c>
      <c r="H769" s="34" t="s">
        <v>1576</v>
      </c>
      <c r="I769" s="34" t="s">
        <v>1575</v>
      </c>
      <c r="J769" s="34" t="s">
        <v>3495</v>
      </c>
      <c r="K769" s="34" t="s">
        <v>3496</v>
      </c>
      <c r="L769" s="34">
        <v>2017</v>
      </c>
      <c r="N769" s="34" t="s">
        <v>1767</v>
      </c>
      <c r="O769" s="34" t="s">
        <v>1791</v>
      </c>
      <c r="P769" s="34">
        <v>5</v>
      </c>
      <c r="Q769" s="34" t="s">
        <v>1768</v>
      </c>
      <c r="R769" s="34" t="s">
        <v>568</v>
      </c>
      <c r="T769" s="34" t="s">
        <v>1577</v>
      </c>
      <c r="U769" s="34" t="s">
        <v>1843</v>
      </c>
      <c r="V769" s="36" t="str">
        <f>IF(Last_Validations[[#This Row],[Country: Year]]=VLOOKUP(Last_Validations[[#This Row],[Country]],First_Validations[[Country]:[FirstValidation.Country: Year]],4,FALSE),"First","Second / Last")</f>
        <v>First</v>
      </c>
    </row>
    <row r="770" spans="2:22">
      <c r="B770" s="34" t="s">
        <v>2737</v>
      </c>
      <c r="C770" s="34" t="s">
        <v>562</v>
      </c>
      <c r="D770" s="34" t="s">
        <v>1575</v>
      </c>
      <c r="E770" s="34">
        <v>1</v>
      </c>
      <c r="F770" s="34">
        <v>18</v>
      </c>
      <c r="G770" s="34" t="s">
        <v>562</v>
      </c>
      <c r="H770" s="34" t="s">
        <v>1576</v>
      </c>
      <c r="I770" s="34" t="s">
        <v>1575</v>
      </c>
      <c r="J770" s="34" t="s">
        <v>3495</v>
      </c>
      <c r="K770" s="34" t="s">
        <v>3496</v>
      </c>
      <c r="L770" s="34">
        <v>2017</v>
      </c>
      <c r="N770" s="34" t="s">
        <v>1767</v>
      </c>
      <c r="O770" s="34" t="s">
        <v>1790</v>
      </c>
      <c r="P770" s="34">
        <v>5</v>
      </c>
      <c r="Q770" s="34" t="s">
        <v>1768</v>
      </c>
      <c r="R770" s="34" t="s">
        <v>567</v>
      </c>
      <c r="T770" s="34" t="s">
        <v>1577</v>
      </c>
      <c r="U770" s="34" t="s">
        <v>1843</v>
      </c>
      <c r="V770" s="36" t="str">
        <f>IF(Last_Validations[[#This Row],[Country: Year]]=VLOOKUP(Last_Validations[[#This Row],[Country]],First_Validations[[Country]:[FirstValidation.Country: Year]],4,FALSE),"First","Second / Last")</f>
        <v>First</v>
      </c>
    </row>
    <row r="771" spans="2:22">
      <c r="B771" s="34" t="s">
        <v>2738</v>
      </c>
      <c r="C771" s="34" t="s">
        <v>562</v>
      </c>
      <c r="D771" s="34" t="s">
        <v>1575</v>
      </c>
      <c r="E771" s="34">
        <v>1</v>
      </c>
      <c r="F771" s="34">
        <v>18</v>
      </c>
      <c r="G771" s="34" t="s">
        <v>562</v>
      </c>
      <c r="H771" s="34" t="s">
        <v>1576</v>
      </c>
      <c r="I771" s="34" t="s">
        <v>1575</v>
      </c>
      <c r="J771" s="34" t="s">
        <v>3495</v>
      </c>
      <c r="K771" s="34" t="s">
        <v>3496</v>
      </c>
      <c r="L771" s="34">
        <v>2017</v>
      </c>
      <c r="N771" s="34" t="s">
        <v>1767</v>
      </c>
      <c r="O771" s="34" t="s">
        <v>1793</v>
      </c>
      <c r="P771" s="34">
        <v>4</v>
      </c>
      <c r="Q771" s="34" t="s">
        <v>1767</v>
      </c>
      <c r="R771" s="34" t="s">
        <v>570</v>
      </c>
      <c r="T771" s="34" t="s">
        <v>1577</v>
      </c>
      <c r="U771" s="34" t="s">
        <v>1843</v>
      </c>
      <c r="V771" s="36" t="str">
        <f>IF(Last_Validations[[#This Row],[Country: Year]]=VLOOKUP(Last_Validations[[#This Row],[Country]],First_Validations[[Country]:[FirstValidation.Country: Year]],4,FALSE),"First","Second / Last")</f>
        <v>First</v>
      </c>
    </row>
    <row r="772" spans="2:22">
      <c r="B772" s="34" t="s">
        <v>2739</v>
      </c>
      <c r="C772" s="34" t="s">
        <v>562</v>
      </c>
      <c r="D772" s="34" t="s">
        <v>1575</v>
      </c>
      <c r="E772" s="34">
        <v>1</v>
      </c>
      <c r="F772" s="34">
        <v>18</v>
      </c>
      <c r="G772" s="34" t="s">
        <v>562</v>
      </c>
      <c r="H772" s="34" t="s">
        <v>1576</v>
      </c>
      <c r="I772" s="34" t="s">
        <v>1575</v>
      </c>
      <c r="J772" s="34" t="s">
        <v>3495</v>
      </c>
      <c r="K772" s="34" t="s">
        <v>3496</v>
      </c>
      <c r="L772" s="34">
        <v>2017</v>
      </c>
      <c r="N772" s="34" t="s">
        <v>1767</v>
      </c>
      <c r="O772" s="34" t="s">
        <v>1792</v>
      </c>
      <c r="P772" s="34">
        <v>4</v>
      </c>
      <c r="Q772" s="34" t="s">
        <v>1767</v>
      </c>
      <c r="R772" s="34" t="s">
        <v>569</v>
      </c>
      <c r="T772" s="34" t="s">
        <v>1577</v>
      </c>
      <c r="U772" s="34" t="s">
        <v>1843</v>
      </c>
      <c r="V772" s="36" t="str">
        <f>IF(Last_Validations[[#This Row],[Country: Year]]=VLOOKUP(Last_Validations[[#This Row],[Country]],First_Validations[[Country]:[FirstValidation.Country: Year]],4,FALSE),"First","Second / Last")</f>
        <v>First</v>
      </c>
    </row>
    <row r="773" spans="2:22">
      <c r="B773" s="34" t="s">
        <v>2740</v>
      </c>
      <c r="C773" s="34" t="s">
        <v>562</v>
      </c>
      <c r="D773" s="34" t="s">
        <v>1575</v>
      </c>
      <c r="E773" s="34">
        <v>1</v>
      </c>
      <c r="F773" s="34">
        <v>18</v>
      </c>
      <c r="G773" s="34" t="s">
        <v>562</v>
      </c>
      <c r="H773" s="34" t="s">
        <v>1576</v>
      </c>
      <c r="I773" s="34" t="s">
        <v>1575</v>
      </c>
      <c r="J773" s="34" t="s">
        <v>3495</v>
      </c>
      <c r="K773" s="34" t="s">
        <v>3496</v>
      </c>
      <c r="L773" s="34">
        <v>2017</v>
      </c>
      <c r="N773" s="34" t="s">
        <v>1767</v>
      </c>
      <c r="O773" s="34" t="s">
        <v>1787</v>
      </c>
      <c r="P773" s="34">
        <v>4</v>
      </c>
      <c r="Q773" s="34" t="s">
        <v>1767</v>
      </c>
      <c r="R773" s="34" t="s">
        <v>564</v>
      </c>
      <c r="T773" s="34" t="s">
        <v>1577</v>
      </c>
      <c r="U773" s="34" t="s">
        <v>1843</v>
      </c>
      <c r="V773" s="36" t="str">
        <f>IF(Last_Validations[[#This Row],[Country: Year]]=VLOOKUP(Last_Validations[[#This Row],[Country]],First_Validations[[Country]:[FirstValidation.Country: Year]],4,FALSE),"First","Second / Last")</f>
        <v>First</v>
      </c>
    </row>
    <row r="774" spans="2:22">
      <c r="B774" s="34" t="s">
        <v>2741</v>
      </c>
      <c r="C774" s="34" t="s">
        <v>562</v>
      </c>
      <c r="D774" s="34" t="s">
        <v>1575</v>
      </c>
      <c r="E774" s="34">
        <v>1</v>
      </c>
      <c r="F774" s="34">
        <v>18</v>
      </c>
      <c r="G774" s="34" t="s">
        <v>562</v>
      </c>
      <c r="H774" s="34" t="s">
        <v>1576</v>
      </c>
      <c r="I774" s="34" t="s">
        <v>1575</v>
      </c>
      <c r="J774" s="34" t="s">
        <v>3495</v>
      </c>
      <c r="K774" s="34" t="s">
        <v>3496</v>
      </c>
      <c r="L774" s="34">
        <v>2017</v>
      </c>
      <c r="N774" s="34" t="s">
        <v>1767</v>
      </c>
      <c r="O774" s="34" t="s">
        <v>1784</v>
      </c>
      <c r="P774" s="34">
        <v>4</v>
      </c>
      <c r="Q774" s="34" t="s">
        <v>1767</v>
      </c>
      <c r="R774" s="34" t="s">
        <v>563</v>
      </c>
      <c r="T774" s="34" t="s">
        <v>1577</v>
      </c>
      <c r="U774" s="34" t="s">
        <v>1843</v>
      </c>
      <c r="V774" s="36" t="str">
        <f>IF(Last_Validations[[#This Row],[Country: Year]]=VLOOKUP(Last_Validations[[#This Row],[Country]],First_Validations[[Country]:[FirstValidation.Country: Year]],4,FALSE),"First","Second / Last")</f>
        <v>First</v>
      </c>
    </row>
    <row r="775" spans="2:22">
      <c r="B775" s="34" t="s">
        <v>2742</v>
      </c>
      <c r="C775" s="34" t="s">
        <v>562</v>
      </c>
      <c r="D775" s="34" t="s">
        <v>1575</v>
      </c>
      <c r="E775" s="34">
        <v>1</v>
      </c>
      <c r="F775" s="34">
        <v>18</v>
      </c>
      <c r="G775" s="34" t="s">
        <v>562</v>
      </c>
      <c r="H775" s="34" t="s">
        <v>1576</v>
      </c>
      <c r="I775" s="34" t="s">
        <v>1575</v>
      </c>
      <c r="J775" s="34" t="s">
        <v>3495</v>
      </c>
      <c r="K775" s="34" t="s">
        <v>3496</v>
      </c>
      <c r="L775" s="34">
        <v>2017</v>
      </c>
      <c r="N775" s="34" t="s">
        <v>1767</v>
      </c>
      <c r="O775" s="34" t="s">
        <v>1789</v>
      </c>
      <c r="P775" s="34">
        <v>4</v>
      </c>
      <c r="Q775" s="34" t="s">
        <v>1767</v>
      </c>
      <c r="R775" s="34" t="s">
        <v>566</v>
      </c>
      <c r="T775" s="34" t="s">
        <v>1577</v>
      </c>
      <c r="U775" s="34" t="s">
        <v>1843</v>
      </c>
      <c r="V775" s="36" t="str">
        <f>IF(Last_Validations[[#This Row],[Country: Year]]=VLOOKUP(Last_Validations[[#This Row],[Country]],First_Validations[[Country]:[FirstValidation.Country: Year]],4,FALSE),"First","Second / Last")</f>
        <v>First</v>
      </c>
    </row>
    <row r="776" spans="2:22">
      <c r="B776" s="34" t="s">
        <v>2743</v>
      </c>
      <c r="C776" s="34" t="s">
        <v>562</v>
      </c>
      <c r="D776" s="34" t="s">
        <v>1575</v>
      </c>
      <c r="E776" s="34">
        <v>1</v>
      </c>
      <c r="F776" s="34">
        <v>18</v>
      </c>
      <c r="G776" s="34" t="s">
        <v>562</v>
      </c>
      <c r="H776" s="34" t="s">
        <v>1576</v>
      </c>
      <c r="I776" s="34" t="s">
        <v>1575</v>
      </c>
      <c r="J776" s="34" t="s">
        <v>3495</v>
      </c>
      <c r="K776" s="34" t="s">
        <v>3496</v>
      </c>
      <c r="L776" s="34">
        <v>2017</v>
      </c>
      <c r="N776" s="34" t="s">
        <v>1767</v>
      </c>
      <c r="O776" s="34" t="s">
        <v>1788</v>
      </c>
      <c r="P776" s="34">
        <v>5</v>
      </c>
      <c r="Q776" s="34" t="s">
        <v>1768</v>
      </c>
      <c r="R776" s="34" t="s">
        <v>565</v>
      </c>
      <c r="T776" s="34" t="s">
        <v>1577</v>
      </c>
      <c r="U776" s="34" t="s">
        <v>1843</v>
      </c>
      <c r="V776" s="36" t="str">
        <f>IF(Last_Validations[[#This Row],[Country: Year]]=VLOOKUP(Last_Validations[[#This Row],[Country]],First_Validations[[Country]:[FirstValidation.Country: Year]],4,FALSE),"First","Second / Last")</f>
        <v>First</v>
      </c>
    </row>
    <row r="777" spans="2:22">
      <c r="B777" s="34" t="s">
        <v>2746</v>
      </c>
      <c r="C777" s="34" t="s">
        <v>562</v>
      </c>
      <c r="D777" s="34" t="s">
        <v>1575</v>
      </c>
      <c r="E777" s="34">
        <v>1</v>
      </c>
      <c r="F777" s="34">
        <v>18</v>
      </c>
      <c r="G777" s="34" t="s">
        <v>562</v>
      </c>
      <c r="H777" s="34" t="s">
        <v>1576</v>
      </c>
      <c r="I777" s="34" t="s">
        <v>1575</v>
      </c>
      <c r="J777" s="34" t="s">
        <v>3495</v>
      </c>
      <c r="K777" s="34" t="s">
        <v>3496</v>
      </c>
      <c r="L777" s="34">
        <v>2017</v>
      </c>
      <c r="N777" s="34" t="s">
        <v>1767</v>
      </c>
      <c r="O777" s="34" t="s">
        <v>1801</v>
      </c>
      <c r="P777" s="34">
        <v>5</v>
      </c>
      <c r="Q777" s="34" t="s">
        <v>1768</v>
      </c>
      <c r="R777" s="34" t="s">
        <v>575</v>
      </c>
      <c r="T777" s="34" t="s">
        <v>1577</v>
      </c>
      <c r="U777" s="34" t="s">
        <v>1843</v>
      </c>
      <c r="V777" s="36" t="str">
        <f>IF(Last_Validations[[#This Row],[Country: Year]]=VLOOKUP(Last_Validations[[#This Row],[Country]],First_Validations[[Country]:[FirstValidation.Country: Year]],4,FALSE),"First","Second / Last")</f>
        <v>First</v>
      </c>
    </row>
    <row r="778" spans="2:22">
      <c r="B778" s="34" t="s">
        <v>2751</v>
      </c>
      <c r="C778" s="34" t="s">
        <v>562</v>
      </c>
      <c r="D778" s="34" t="s">
        <v>1575</v>
      </c>
      <c r="E778" s="34">
        <v>1</v>
      </c>
      <c r="F778" s="34">
        <v>18</v>
      </c>
      <c r="G778" s="34" t="s">
        <v>562</v>
      </c>
      <c r="H778" s="34" t="s">
        <v>1576</v>
      </c>
      <c r="I778" s="34" t="s">
        <v>1575</v>
      </c>
      <c r="J778" s="34" t="s">
        <v>3495</v>
      </c>
      <c r="K778" s="34" t="s">
        <v>3496</v>
      </c>
      <c r="L778" s="34">
        <v>2017</v>
      </c>
      <c r="N778" s="34" t="s">
        <v>1767</v>
      </c>
      <c r="O778" s="34" t="s">
        <v>1800</v>
      </c>
      <c r="P778" s="34">
        <v>5</v>
      </c>
      <c r="Q778" s="34" t="s">
        <v>1768</v>
      </c>
      <c r="R778" s="34" t="s">
        <v>575</v>
      </c>
      <c r="T778" s="34" t="s">
        <v>1577</v>
      </c>
      <c r="U778" s="34" t="s">
        <v>1843</v>
      </c>
      <c r="V778" s="36" t="str">
        <f>IF(Last_Validations[[#This Row],[Country: Year]]=VLOOKUP(Last_Validations[[#This Row],[Country]],First_Validations[[Country]:[FirstValidation.Country: Year]],4,FALSE),"First","Second / Last")</f>
        <v>First</v>
      </c>
    </row>
    <row r="779" spans="2:22">
      <c r="B779" s="34" t="s">
        <v>2748</v>
      </c>
      <c r="C779" s="34" t="s">
        <v>562</v>
      </c>
      <c r="D779" s="34" t="s">
        <v>1575</v>
      </c>
      <c r="E779" s="34">
        <v>1</v>
      </c>
      <c r="F779" s="34">
        <v>18</v>
      </c>
      <c r="G779" s="34" t="s">
        <v>562</v>
      </c>
      <c r="H779" s="34" t="s">
        <v>1576</v>
      </c>
      <c r="I779" s="34" t="s">
        <v>1575</v>
      </c>
      <c r="J779" s="34" t="s">
        <v>3495</v>
      </c>
      <c r="K779" s="34" t="s">
        <v>3496</v>
      </c>
      <c r="L779" s="34">
        <v>2017</v>
      </c>
      <c r="N779" s="34" t="s">
        <v>1767</v>
      </c>
      <c r="O779" s="34" t="s">
        <v>1803</v>
      </c>
      <c r="P779" s="34">
        <v>4</v>
      </c>
      <c r="Q779" s="34" t="s">
        <v>1767</v>
      </c>
      <c r="R779" s="34" t="s">
        <v>577</v>
      </c>
      <c r="T779" s="34" t="s">
        <v>1577</v>
      </c>
      <c r="U779" s="34" t="s">
        <v>1843</v>
      </c>
      <c r="V779" s="36" t="str">
        <f>IF(Last_Validations[[#This Row],[Country: Year]]=VLOOKUP(Last_Validations[[#This Row],[Country]],First_Validations[[Country]:[FirstValidation.Country: Year]],4,FALSE),"First","Second / Last")</f>
        <v>First</v>
      </c>
    </row>
    <row r="780" spans="2:22">
      <c r="B780" s="34" t="s">
        <v>2745</v>
      </c>
      <c r="C780" s="34" t="s">
        <v>562</v>
      </c>
      <c r="D780" s="34" t="s">
        <v>1575</v>
      </c>
      <c r="E780" s="34">
        <v>1</v>
      </c>
      <c r="F780" s="34">
        <v>18</v>
      </c>
      <c r="G780" s="34" t="s">
        <v>562</v>
      </c>
      <c r="H780" s="34" t="s">
        <v>1576</v>
      </c>
      <c r="I780" s="34" t="s">
        <v>1575</v>
      </c>
      <c r="J780" s="34" t="s">
        <v>3495</v>
      </c>
      <c r="K780" s="34" t="s">
        <v>3496</v>
      </c>
      <c r="L780" s="34">
        <v>2017</v>
      </c>
      <c r="N780" s="34" t="s">
        <v>1767</v>
      </c>
      <c r="O780" s="34" t="s">
        <v>1802</v>
      </c>
      <c r="P780" s="34">
        <v>5</v>
      </c>
      <c r="Q780" s="34" t="s">
        <v>1768</v>
      </c>
      <c r="R780" s="34" t="s">
        <v>576</v>
      </c>
      <c r="T780" s="34" t="s">
        <v>1577</v>
      </c>
      <c r="U780" s="34" t="s">
        <v>1843</v>
      </c>
      <c r="V780" s="36" t="str">
        <f>IF(Last_Validations[[#This Row],[Country: Year]]=VLOOKUP(Last_Validations[[#This Row],[Country]],First_Validations[[Country]:[FirstValidation.Country: Year]],4,FALSE),"First","Second / Last")</f>
        <v>First</v>
      </c>
    </row>
    <row r="781" spans="2:22">
      <c r="B781" s="34" t="s">
        <v>2750</v>
      </c>
      <c r="C781" s="34" t="s">
        <v>562</v>
      </c>
      <c r="D781" s="34" t="s">
        <v>1575</v>
      </c>
      <c r="E781" s="34">
        <v>1</v>
      </c>
      <c r="F781" s="34">
        <v>18</v>
      </c>
      <c r="G781" s="34" t="s">
        <v>562</v>
      </c>
      <c r="H781" s="34" t="s">
        <v>1576</v>
      </c>
      <c r="I781" s="34" t="s">
        <v>1575</v>
      </c>
      <c r="J781" s="34" t="s">
        <v>3495</v>
      </c>
      <c r="K781" s="34" t="s">
        <v>3496</v>
      </c>
      <c r="L781" s="34">
        <v>2017</v>
      </c>
      <c r="N781" s="34" t="s">
        <v>1767</v>
      </c>
      <c r="O781" s="34" t="s">
        <v>1795</v>
      </c>
      <c r="P781" s="34">
        <v>1</v>
      </c>
      <c r="Q781" s="34" t="s">
        <v>1796</v>
      </c>
      <c r="R781" s="34" t="s">
        <v>572</v>
      </c>
      <c r="T781" s="34" t="s">
        <v>1577</v>
      </c>
      <c r="U781" s="34" t="s">
        <v>1843</v>
      </c>
      <c r="V781" s="36" t="str">
        <f>IF(Last_Validations[[#This Row],[Country: Year]]=VLOOKUP(Last_Validations[[#This Row],[Country]],First_Validations[[Country]:[FirstValidation.Country: Year]],4,FALSE),"First","Second / Last")</f>
        <v>First</v>
      </c>
    </row>
    <row r="782" spans="2:22">
      <c r="B782" s="34" t="s">
        <v>2744</v>
      </c>
      <c r="C782" s="34" t="s">
        <v>562</v>
      </c>
      <c r="D782" s="34" t="s">
        <v>1575</v>
      </c>
      <c r="E782" s="34">
        <v>1</v>
      </c>
      <c r="F782" s="34">
        <v>18</v>
      </c>
      <c r="G782" s="34" t="s">
        <v>562</v>
      </c>
      <c r="H782" s="34" t="s">
        <v>1576</v>
      </c>
      <c r="I782" s="34" t="s">
        <v>1575</v>
      </c>
      <c r="J782" s="34" t="s">
        <v>3495</v>
      </c>
      <c r="K782" s="34" t="s">
        <v>3496</v>
      </c>
      <c r="L782" s="34">
        <v>2017</v>
      </c>
      <c r="N782" s="34" t="s">
        <v>1767</v>
      </c>
      <c r="O782" s="34" t="s">
        <v>1794</v>
      </c>
      <c r="P782" s="34">
        <v>5</v>
      </c>
      <c r="Q782" s="34" t="s">
        <v>1768</v>
      </c>
      <c r="R782" s="34" t="s">
        <v>571</v>
      </c>
      <c r="T782" s="34" t="s">
        <v>1577</v>
      </c>
      <c r="U782" s="34" t="s">
        <v>1843</v>
      </c>
      <c r="V782" s="36" t="str">
        <f>IF(Last_Validations[[#This Row],[Country: Year]]=VLOOKUP(Last_Validations[[#This Row],[Country]],First_Validations[[Country]:[FirstValidation.Country: Year]],4,FALSE),"First","Second / Last")</f>
        <v>First</v>
      </c>
    </row>
    <row r="783" spans="2:22">
      <c r="B783" s="34" t="s">
        <v>2752</v>
      </c>
      <c r="C783" s="34" t="s">
        <v>562</v>
      </c>
      <c r="D783" s="34" t="s">
        <v>1575</v>
      </c>
      <c r="E783" s="34">
        <v>1</v>
      </c>
      <c r="F783" s="34">
        <v>18</v>
      </c>
      <c r="G783" s="34" t="s">
        <v>562</v>
      </c>
      <c r="H783" s="34" t="s">
        <v>1576</v>
      </c>
      <c r="I783" s="34" t="s">
        <v>1575</v>
      </c>
      <c r="J783" s="34" t="s">
        <v>3495</v>
      </c>
      <c r="K783" s="34" t="s">
        <v>3496</v>
      </c>
      <c r="L783" s="34">
        <v>2017</v>
      </c>
      <c r="N783" s="34" t="s">
        <v>1767</v>
      </c>
      <c r="O783" s="34" t="s">
        <v>1799</v>
      </c>
      <c r="P783" s="34">
        <v>5</v>
      </c>
      <c r="Q783" s="34" t="s">
        <v>1768</v>
      </c>
      <c r="R783" s="34" t="s">
        <v>574</v>
      </c>
      <c r="T783" s="34" t="s">
        <v>1577</v>
      </c>
      <c r="U783" s="34" t="s">
        <v>1843</v>
      </c>
      <c r="V783" s="36" t="str">
        <f>IF(Last_Validations[[#This Row],[Country: Year]]=VLOOKUP(Last_Validations[[#This Row],[Country]],First_Validations[[Country]:[FirstValidation.Country: Year]],4,FALSE),"First","Second / Last")</f>
        <v>First</v>
      </c>
    </row>
    <row r="784" spans="2:22">
      <c r="B784" s="34" t="s">
        <v>2749</v>
      </c>
      <c r="C784" s="34" t="s">
        <v>562</v>
      </c>
      <c r="D784" s="34" t="s">
        <v>1575</v>
      </c>
      <c r="E784" s="34">
        <v>1</v>
      </c>
      <c r="F784" s="34">
        <v>18</v>
      </c>
      <c r="G784" s="34" t="s">
        <v>562</v>
      </c>
      <c r="H784" s="34" t="s">
        <v>1576</v>
      </c>
      <c r="I784" s="34" t="s">
        <v>1575</v>
      </c>
      <c r="J784" s="34" t="s">
        <v>3495</v>
      </c>
      <c r="K784" s="34" t="s">
        <v>3496</v>
      </c>
      <c r="L784" s="34">
        <v>2017</v>
      </c>
      <c r="N784" s="34" t="s">
        <v>1767</v>
      </c>
      <c r="O784" s="34" t="s">
        <v>1797</v>
      </c>
      <c r="P784" s="34">
        <v>3</v>
      </c>
      <c r="Q784" s="34" t="s">
        <v>1798</v>
      </c>
      <c r="R784" s="34" t="s">
        <v>573</v>
      </c>
      <c r="T784" s="34" t="s">
        <v>1577</v>
      </c>
      <c r="U784" s="34" t="s">
        <v>1843</v>
      </c>
      <c r="V784" s="36" t="str">
        <f>IF(Last_Validations[[#This Row],[Country: Year]]=VLOOKUP(Last_Validations[[#This Row],[Country]],First_Validations[[Country]:[FirstValidation.Country: Year]],4,FALSE),"First","Second / Last")</f>
        <v>First</v>
      </c>
    </row>
    <row r="785" spans="2:22">
      <c r="B785" s="34" t="s">
        <v>2783</v>
      </c>
      <c r="C785" s="34" t="s">
        <v>595</v>
      </c>
      <c r="D785" s="34" t="s">
        <v>1579</v>
      </c>
      <c r="E785" s="34">
        <v>1</v>
      </c>
      <c r="F785" s="34">
        <v>19</v>
      </c>
      <c r="G785" s="34" t="s">
        <v>595</v>
      </c>
      <c r="H785" s="34" t="s">
        <v>1580</v>
      </c>
      <c r="I785" s="34" t="s">
        <v>1579</v>
      </c>
      <c r="J785" s="34" t="s">
        <v>3497</v>
      </c>
      <c r="K785" s="34" t="s">
        <v>596</v>
      </c>
      <c r="L785" s="34">
        <v>2016</v>
      </c>
      <c r="N785" s="34" t="s">
        <v>0</v>
      </c>
      <c r="O785" s="34" t="s">
        <v>1811</v>
      </c>
      <c r="P785" s="34">
        <v>4</v>
      </c>
      <c r="Q785" s="34" t="s">
        <v>1767</v>
      </c>
      <c r="R785" s="34" t="s">
        <v>620</v>
      </c>
      <c r="T785" s="34" t="s">
        <v>1582</v>
      </c>
      <c r="U785" s="34" t="s">
        <v>1844</v>
      </c>
      <c r="V785" s="36" t="str">
        <f>IF(Last_Validations[[#This Row],[Country: Year]]=VLOOKUP(Last_Validations[[#This Row],[Country]],First_Validations[[Country]:[FirstValidation.Country: Year]],4,FALSE),"First","Second / Last")</f>
        <v>First</v>
      </c>
    </row>
    <row r="786" spans="2:22">
      <c r="B786" s="34" t="s">
        <v>2786</v>
      </c>
      <c r="C786" s="34" t="s">
        <v>595</v>
      </c>
      <c r="D786" s="34" t="s">
        <v>1579</v>
      </c>
      <c r="E786" s="34">
        <v>1</v>
      </c>
      <c r="F786" s="34">
        <v>19</v>
      </c>
      <c r="G786" s="34" t="s">
        <v>595</v>
      </c>
      <c r="H786" s="34" t="s">
        <v>1580</v>
      </c>
      <c r="I786" s="34" t="s">
        <v>1579</v>
      </c>
      <c r="J786" s="34" t="s">
        <v>3497</v>
      </c>
      <c r="K786" s="34" t="s">
        <v>596</v>
      </c>
      <c r="L786" s="34">
        <v>2016</v>
      </c>
      <c r="N786" s="34" t="s">
        <v>0</v>
      </c>
      <c r="O786" s="34" t="s">
        <v>1810</v>
      </c>
      <c r="P786" s="34">
        <v>3</v>
      </c>
      <c r="Q786" s="34" t="s">
        <v>1798</v>
      </c>
      <c r="R786" s="34" t="s">
        <v>619</v>
      </c>
      <c r="T786" s="34" t="s">
        <v>1582</v>
      </c>
      <c r="U786" s="34" t="s">
        <v>1844</v>
      </c>
      <c r="V786" s="36" t="str">
        <f>IF(Last_Validations[[#This Row],[Country: Year]]=VLOOKUP(Last_Validations[[#This Row],[Country]],First_Validations[[Country]:[FirstValidation.Country: Year]],4,FALSE),"First","Second / Last")</f>
        <v>First</v>
      </c>
    </row>
    <row r="787" spans="2:22">
      <c r="B787" s="34" t="s">
        <v>2778</v>
      </c>
      <c r="C787" s="34" t="s">
        <v>595</v>
      </c>
      <c r="D787" s="34" t="s">
        <v>1579</v>
      </c>
      <c r="E787" s="34">
        <v>1</v>
      </c>
      <c r="F787" s="34">
        <v>19</v>
      </c>
      <c r="G787" s="34" t="s">
        <v>595</v>
      </c>
      <c r="H787" s="34" t="s">
        <v>1580</v>
      </c>
      <c r="I787" s="34" t="s">
        <v>1579</v>
      </c>
      <c r="J787" s="34" t="s">
        <v>3497</v>
      </c>
      <c r="K787" s="34" t="s">
        <v>596</v>
      </c>
      <c r="L787" s="34">
        <v>2016</v>
      </c>
      <c r="N787" s="34" t="s">
        <v>0</v>
      </c>
      <c r="O787" s="34" t="s">
        <v>1813</v>
      </c>
      <c r="P787" s="34">
        <v>1</v>
      </c>
      <c r="Q787" s="34" t="s">
        <v>1796</v>
      </c>
      <c r="R787" s="34" t="s">
        <v>622</v>
      </c>
      <c r="T787" s="34" t="s">
        <v>1582</v>
      </c>
      <c r="U787" s="34" t="s">
        <v>1844</v>
      </c>
      <c r="V787" s="36" t="str">
        <f>IF(Last_Validations[[#This Row],[Country: Year]]=VLOOKUP(Last_Validations[[#This Row],[Country]],First_Validations[[Country]:[FirstValidation.Country: Year]],4,FALSE),"First","Second / Last")</f>
        <v>First</v>
      </c>
    </row>
    <row r="788" spans="2:22">
      <c r="B788" s="34" t="s">
        <v>2784</v>
      </c>
      <c r="C788" s="34" t="s">
        <v>595</v>
      </c>
      <c r="D788" s="34" t="s">
        <v>1579</v>
      </c>
      <c r="E788" s="34">
        <v>1</v>
      </c>
      <c r="F788" s="34">
        <v>19</v>
      </c>
      <c r="G788" s="34" t="s">
        <v>595</v>
      </c>
      <c r="H788" s="34" t="s">
        <v>1580</v>
      </c>
      <c r="I788" s="34" t="s">
        <v>1579</v>
      </c>
      <c r="J788" s="34" t="s">
        <v>3497</v>
      </c>
      <c r="K788" s="34" t="s">
        <v>596</v>
      </c>
      <c r="L788" s="34">
        <v>2016</v>
      </c>
      <c r="N788" s="34" t="s">
        <v>0</v>
      </c>
      <c r="O788" s="34" t="s">
        <v>1812</v>
      </c>
      <c r="P788" s="34">
        <v>3</v>
      </c>
      <c r="Q788" s="34" t="s">
        <v>1798</v>
      </c>
      <c r="R788" s="34" t="s">
        <v>621</v>
      </c>
      <c r="T788" s="34" t="s">
        <v>1582</v>
      </c>
      <c r="U788" s="34" t="s">
        <v>1844</v>
      </c>
      <c r="V788" s="36" t="str">
        <f>IF(Last_Validations[[#This Row],[Country: Year]]=VLOOKUP(Last_Validations[[#This Row],[Country]],First_Validations[[Country]:[FirstValidation.Country: Year]],4,FALSE),"First","Second / Last")</f>
        <v>First</v>
      </c>
    </row>
    <row r="789" spans="2:22">
      <c r="B789" s="34" t="s">
        <v>2779</v>
      </c>
      <c r="C789" s="34" t="s">
        <v>595</v>
      </c>
      <c r="D789" s="34" t="s">
        <v>1579</v>
      </c>
      <c r="E789" s="34">
        <v>1</v>
      </c>
      <c r="F789" s="34">
        <v>19</v>
      </c>
      <c r="G789" s="34" t="s">
        <v>595</v>
      </c>
      <c r="H789" s="34" t="s">
        <v>1580</v>
      </c>
      <c r="I789" s="34" t="s">
        <v>1579</v>
      </c>
      <c r="J789" s="34" t="s">
        <v>3497</v>
      </c>
      <c r="K789" s="34" t="s">
        <v>596</v>
      </c>
      <c r="L789" s="34">
        <v>2016</v>
      </c>
      <c r="N789" s="34" t="s">
        <v>0</v>
      </c>
      <c r="O789" s="34" t="s">
        <v>1807</v>
      </c>
      <c r="P789" s="34">
        <v>3</v>
      </c>
      <c r="Q789" s="34" t="s">
        <v>1798</v>
      </c>
      <c r="R789" s="34" t="s">
        <v>616</v>
      </c>
      <c r="T789" s="34" t="s">
        <v>1582</v>
      </c>
      <c r="U789" s="34" t="s">
        <v>1844</v>
      </c>
      <c r="V789" s="36" t="str">
        <f>IF(Last_Validations[[#This Row],[Country: Year]]=VLOOKUP(Last_Validations[[#This Row],[Country]],First_Validations[[Country]:[FirstValidation.Country: Year]],4,FALSE),"First","Second / Last")</f>
        <v>First</v>
      </c>
    </row>
    <row r="790" spans="2:22">
      <c r="B790" s="34" t="s">
        <v>2782</v>
      </c>
      <c r="C790" s="34" t="s">
        <v>595</v>
      </c>
      <c r="D790" s="34" t="s">
        <v>1579</v>
      </c>
      <c r="E790" s="34">
        <v>1</v>
      </c>
      <c r="F790" s="34">
        <v>19</v>
      </c>
      <c r="G790" s="34" t="s">
        <v>595</v>
      </c>
      <c r="H790" s="34" t="s">
        <v>1580</v>
      </c>
      <c r="I790" s="34" t="s">
        <v>1579</v>
      </c>
      <c r="J790" s="34" t="s">
        <v>3497</v>
      </c>
      <c r="K790" s="34" t="s">
        <v>596</v>
      </c>
      <c r="L790" s="34">
        <v>2016</v>
      </c>
      <c r="N790" s="34" t="s">
        <v>0</v>
      </c>
      <c r="O790" s="34" t="s">
        <v>1806</v>
      </c>
      <c r="P790" s="34">
        <v>3</v>
      </c>
      <c r="Q790" s="34" t="s">
        <v>1798</v>
      </c>
      <c r="R790" s="34" t="s">
        <v>615</v>
      </c>
      <c r="T790" s="34" t="s">
        <v>1582</v>
      </c>
      <c r="U790" s="34" t="s">
        <v>1844</v>
      </c>
      <c r="V790" s="36" t="str">
        <f>IF(Last_Validations[[#This Row],[Country: Year]]=VLOOKUP(Last_Validations[[#This Row],[Country]],First_Validations[[Country]:[FirstValidation.Country: Year]],4,FALSE),"First","Second / Last")</f>
        <v>First</v>
      </c>
    </row>
    <row r="791" spans="2:22">
      <c r="B791" s="34" t="s">
        <v>2785</v>
      </c>
      <c r="C791" s="34" t="s">
        <v>595</v>
      </c>
      <c r="D791" s="34" t="s">
        <v>1579</v>
      </c>
      <c r="E791" s="34">
        <v>1</v>
      </c>
      <c r="F791" s="34">
        <v>19</v>
      </c>
      <c r="G791" s="34" t="s">
        <v>595</v>
      </c>
      <c r="H791" s="34" t="s">
        <v>1580</v>
      </c>
      <c r="I791" s="34" t="s">
        <v>1579</v>
      </c>
      <c r="J791" s="34" t="s">
        <v>3497</v>
      </c>
      <c r="K791" s="34" t="s">
        <v>596</v>
      </c>
      <c r="L791" s="34">
        <v>2016</v>
      </c>
      <c r="N791" s="34" t="s">
        <v>0</v>
      </c>
      <c r="O791" s="34" t="s">
        <v>1809</v>
      </c>
      <c r="P791" s="34">
        <v>5</v>
      </c>
      <c r="Q791" s="34" t="s">
        <v>1768</v>
      </c>
      <c r="R791" s="34" t="s">
        <v>618</v>
      </c>
      <c r="T791" s="34" t="s">
        <v>1582</v>
      </c>
      <c r="U791" s="34" t="s">
        <v>1844</v>
      </c>
      <c r="V791" s="36" t="str">
        <f>IF(Last_Validations[[#This Row],[Country: Year]]=VLOOKUP(Last_Validations[[#This Row],[Country]],First_Validations[[Country]:[FirstValidation.Country: Year]],4,FALSE),"First","Second / Last")</f>
        <v>First</v>
      </c>
    </row>
    <row r="792" spans="2:22">
      <c r="B792" s="34" t="s">
        <v>2780</v>
      </c>
      <c r="C792" s="34" t="s">
        <v>595</v>
      </c>
      <c r="D792" s="34" t="s">
        <v>1579</v>
      </c>
      <c r="E792" s="34">
        <v>1</v>
      </c>
      <c r="F792" s="34">
        <v>19</v>
      </c>
      <c r="G792" s="34" t="s">
        <v>595</v>
      </c>
      <c r="H792" s="34" t="s">
        <v>1580</v>
      </c>
      <c r="I792" s="34" t="s">
        <v>1579</v>
      </c>
      <c r="J792" s="34" t="s">
        <v>3497</v>
      </c>
      <c r="K792" s="34" t="s">
        <v>596</v>
      </c>
      <c r="L792" s="34">
        <v>2016</v>
      </c>
      <c r="N792" s="34" t="s">
        <v>0</v>
      </c>
      <c r="O792" s="34" t="s">
        <v>1808</v>
      </c>
      <c r="P792" s="34">
        <v>5</v>
      </c>
      <c r="Q792" s="34" t="s">
        <v>1768</v>
      </c>
      <c r="R792" s="34" t="s">
        <v>617</v>
      </c>
      <c r="T792" s="34" t="s">
        <v>1582</v>
      </c>
      <c r="U792" s="34" t="s">
        <v>1844</v>
      </c>
      <c r="V792" s="36" t="str">
        <f>IF(Last_Validations[[#This Row],[Country: Year]]=VLOOKUP(Last_Validations[[#This Row],[Country]],First_Validations[[Country]:[FirstValidation.Country: Year]],4,FALSE),"First","Second / Last")</f>
        <v>First</v>
      </c>
    </row>
    <row r="793" spans="2:22">
      <c r="B793" s="34" t="s">
        <v>2777</v>
      </c>
      <c r="C793" s="34" t="s">
        <v>595</v>
      </c>
      <c r="D793" s="34" t="s">
        <v>1579</v>
      </c>
      <c r="E793" s="34">
        <v>1</v>
      </c>
      <c r="F793" s="34">
        <v>19</v>
      </c>
      <c r="G793" s="34" t="s">
        <v>595</v>
      </c>
      <c r="H793" s="34" t="s">
        <v>1580</v>
      </c>
      <c r="I793" s="34" t="s">
        <v>1579</v>
      </c>
      <c r="J793" s="34" t="s">
        <v>3497</v>
      </c>
      <c r="K793" s="34" t="s">
        <v>596</v>
      </c>
      <c r="L793" s="34">
        <v>2016</v>
      </c>
      <c r="N793" s="34" t="s">
        <v>0</v>
      </c>
      <c r="O793" s="34" t="s">
        <v>1820</v>
      </c>
      <c r="P793" s="34">
        <v>5</v>
      </c>
      <c r="Q793" s="34" t="s">
        <v>1768</v>
      </c>
      <c r="R793" s="34" t="s">
        <v>628</v>
      </c>
      <c r="T793" s="34" t="s">
        <v>1582</v>
      </c>
      <c r="U793" s="34" t="s">
        <v>1844</v>
      </c>
      <c r="V793" s="36" t="str">
        <f>IF(Last_Validations[[#This Row],[Country: Year]]=VLOOKUP(Last_Validations[[#This Row],[Country]],First_Validations[[Country]:[FirstValidation.Country: Year]],4,FALSE),"First","Second / Last")</f>
        <v>First</v>
      </c>
    </row>
    <row r="794" spans="2:22">
      <c r="B794" s="34" t="s">
        <v>2776</v>
      </c>
      <c r="C794" s="34" t="s">
        <v>595</v>
      </c>
      <c r="D794" s="34" t="s">
        <v>1579</v>
      </c>
      <c r="E794" s="34">
        <v>1</v>
      </c>
      <c r="F794" s="34">
        <v>19</v>
      </c>
      <c r="G794" s="34" t="s">
        <v>595</v>
      </c>
      <c r="H794" s="34" t="s">
        <v>1580</v>
      </c>
      <c r="I794" s="34" t="s">
        <v>1579</v>
      </c>
      <c r="J794" s="34" t="s">
        <v>3497</v>
      </c>
      <c r="K794" s="34" t="s">
        <v>596</v>
      </c>
      <c r="L794" s="34">
        <v>2016</v>
      </c>
      <c r="N794" s="34" t="s">
        <v>0</v>
      </c>
      <c r="O794" s="34" t="s">
        <v>1819</v>
      </c>
      <c r="P794" s="34">
        <v>1</v>
      </c>
      <c r="Q794" s="34" t="s">
        <v>1796</v>
      </c>
      <c r="R794" s="34" t="s">
        <v>627</v>
      </c>
      <c r="T794" s="34" t="s">
        <v>1582</v>
      </c>
      <c r="U794" s="34" t="s">
        <v>1844</v>
      </c>
      <c r="V794" s="36" t="str">
        <f>IF(Last_Validations[[#This Row],[Country: Year]]=VLOOKUP(Last_Validations[[#This Row],[Country]],First_Validations[[Country]:[FirstValidation.Country: Year]],4,FALSE),"First","Second / Last")</f>
        <v>First</v>
      </c>
    </row>
    <row r="795" spans="2:22">
      <c r="B795" s="34" t="s">
        <v>2775</v>
      </c>
      <c r="C795" s="34" t="s">
        <v>595</v>
      </c>
      <c r="D795" s="34" t="s">
        <v>1579</v>
      </c>
      <c r="E795" s="34">
        <v>1</v>
      </c>
      <c r="F795" s="34">
        <v>19</v>
      </c>
      <c r="G795" s="34" t="s">
        <v>595</v>
      </c>
      <c r="H795" s="34" t="s">
        <v>1580</v>
      </c>
      <c r="I795" s="34" t="s">
        <v>1579</v>
      </c>
      <c r="J795" s="34" t="s">
        <v>3497</v>
      </c>
      <c r="K795" s="34" t="s">
        <v>596</v>
      </c>
      <c r="L795" s="34">
        <v>2016</v>
      </c>
      <c r="N795" s="34" t="s">
        <v>0</v>
      </c>
      <c r="O795" s="34" t="s">
        <v>1822</v>
      </c>
      <c r="P795" s="34">
        <v>3</v>
      </c>
      <c r="Q795" s="34" t="s">
        <v>1798</v>
      </c>
      <c r="R795" s="34" t="s">
        <v>1</v>
      </c>
      <c r="T795" s="34" t="s">
        <v>1582</v>
      </c>
      <c r="U795" s="34" t="s">
        <v>1844</v>
      </c>
      <c r="V795" s="36" t="str">
        <f>IF(Last_Validations[[#This Row],[Country: Year]]=VLOOKUP(Last_Validations[[#This Row],[Country]],First_Validations[[Country]:[FirstValidation.Country: Year]],4,FALSE),"First","Second / Last")</f>
        <v>First</v>
      </c>
    </row>
    <row r="796" spans="2:22">
      <c r="B796" s="34" t="s">
        <v>2774</v>
      </c>
      <c r="C796" s="34" t="s">
        <v>595</v>
      </c>
      <c r="D796" s="34" t="s">
        <v>1579</v>
      </c>
      <c r="E796" s="34">
        <v>1</v>
      </c>
      <c r="F796" s="34">
        <v>19</v>
      </c>
      <c r="G796" s="34" t="s">
        <v>595</v>
      </c>
      <c r="H796" s="34" t="s">
        <v>1580</v>
      </c>
      <c r="I796" s="34" t="s">
        <v>1579</v>
      </c>
      <c r="J796" s="34" t="s">
        <v>3497</v>
      </c>
      <c r="K796" s="34" t="s">
        <v>596</v>
      </c>
      <c r="L796" s="34">
        <v>2016</v>
      </c>
      <c r="N796" s="34" t="s">
        <v>0</v>
      </c>
      <c r="O796" s="34" t="s">
        <v>1821</v>
      </c>
      <c r="P796" s="34">
        <v>4</v>
      </c>
      <c r="Q796" s="34" t="s">
        <v>1767</v>
      </c>
      <c r="R796" s="34" t="s">
        <v>629</v>
      </c>
      <c r="T796" s="34" t="s">
        <v>1582</v>
      </c>
      <c r="U796" s="34" t="s">
        <v>1844</v>
      </c>
      <c r="V796" s="36" t="str">
        <f>IF(Last_Validations[[#This Row],[Country: Year]]=VLOOKUP(Last_Validations[[#This Row],[Country]],First_Validations[[Country]:[FirstValidation.Country: Year]],4,FALSE),"First","Second / Last")</f>
        <v>First</v>
      </c>
    </row>
    <row r="797" spans="2:22">
      <c r="B797" s="34" t="s">
        <v>2773</v>
      </c>
      <c r="C797" s="34" t="s">
        <v>595</v>
      </c>
      <c r="D797" s="34" t="s">
        <v>1579</v>
      </c>
      <c r="E797" s="34">
        <v>1</v>
      </c>
      <c r="F797" s="34">
        <v>19</v>
      </c>
      <c r="G797" s="34" t="s">
        <v>595</v>
      </c>
      <c r="H797" s="34" t="s">
        <v>1580</v>
      </c>
      <c r="I797" s="34" t="s">
        <v>1579</v>
      </c>
      <c r="J797" s="34" t="s">
        <v>3497</v>
      </c>
      <c r="K797" s="34" t="s">
        <v>596</v>
      </c>
      <c r="L797" s="34">
        <v>2016</v>
      </c>
      <c r="N797" s="34" t="s">
        <v>0</v>
      </c>
      <c r="O797" s="34" t="s">
        <v>1815</v>
      </c>
      <c r="P797" s="34">
        <v>3</v>
      </c>
      <c r="Q797" s="34" t="s">
        <v>1798</v>
      </c>
      <c r="R797" s="34" t="s">
        <v>624</v>
      </c>
      <c r="T797" s="34" t="s">
        <v>1582</v>
      </c>
      <c r="U797" s="34" t="s">
        <v>1844</v>
      </c>
      <c r="V797" s="36" t="str">
        <f>IF(Last_Validations[[#This Row],[Country: Year]]=VLOOKUP(Last_Validations[[#This Row],[Country]],First_Validations[[Country]:[FirstValidation.Country: Year]],4,FALSE),"First","Second / Last")</f>
        <v>First</v>
      </c>
    </row>
    <row r="798" spans="2:22">
      <c r="B798" s="34" t="s">
        <v>2772</v>
      </c>
      <c r="C798" s="34" t="s">
        <v>595</v>
      </c>
      <c r="D798" s="34" t="s">
        <v>1579</v>
      </c>
      <c r="E798" s="34">
        <v>1</v>
      </c>
      <c r="F798" s="34">
        <v>19</v>
      </c>
      <c r="G798" s="34" t="s">
        <v>595</v>
      </c>
      <c r="H798" s="34" t="s">
        <v>1580</v>
      </c>
      <c r="I798" s="34" t="s">
        <v>1579</v>
      </c>
      <c r="J798" s="34" t="s">
        <v>3497</v>
      </c>
      <c r="K798" s="34" t="s">
        <v>596</v>
      </c>
      <c r="L798" s="34">
        <v>2016</v>
      </c>
      <c r="N798" s="34" t="s">
        <v>0</v>
      </c>
      <c r="O798" s="34" t="s">
        <v>1814</v>
      </c>
      <c r="P798" s="34">
        <v>3</v>
      </c>
      <c r="Q798" s="34" t="s">
        <v>1798</v>
      </c>
      <c r="R798" s="34" t="s">
        <v>623</v>
      </c>
      <c r="T798" s="34" t="s">
        <v>1582</v>
      </c>
      <c r="U798" s="34" t="s">
        <v>1844</v>
      </c>
      <c r="V798" s="36" t="str">
        <f>IF(Last_Validations[[#This Row],[Country: Year]]=VLOOKUP(Last_Validations[[#This Row],[Country]],First_Validations[[Country]:[FirstValidation.Country: Year]],4,FALSE),"First","Second / Last")</f>
        <v>First</v>
      </c>
    </row>
    <row r="799" spans="2:22">
      <c r="B799" s="34" t="s">
        <v>2771</v>
      </c>
      <c r="C799" s="34" t="s">
        <v>595</v>
      </c>
      <c r="D799" s="34" t="s">
        <v>1579</v>
      </c>
      <c r="E799" s="34">
        <v>1</v>
      </c>
      <c r="F799" s="34">
        <v>19</v>
      </c>
      <c r="G799" s="34" t="s">
        <v>595</v>
      </c>
      <c r="H799" s="34" t="s">
        <v>1580</v>
      </c>
      <c r="I799" s="34" t="s">
        <v>1579</v>
      </c>
      <c r="J799" s="34" t="s">
        <v>3497</v>
      </c>
      <c r="K799" s="34" t="s">
        <v>596</v>
      </c>
      <c r="L799" s="34">
        <v>2016</v>
      </c>
      <c r="N799" s="34" t="s">
        <v>0</v>
      </c>
      <c r="O799" s="34" t="s">
        <v>1818</v>
      </c>
      <c r="P799" s="34">
        <v>4</v>
      </c>
      <c r="Q799" s="34" t="s">
        <v>1767</v>
      </c>
      <c r="R799" s="34" t="s">
        <v>626</v>
      </c>
      <c r="T799" s="34" t="s">
        <v>1582</v>
      </c>
      <c r="U799" s="34" t="s">
        <v>1844</v>
      </c>
      <c r="V799" s="36" t="str">
        <f>IF(Last_Validations[[#This Row],[Country: Year]]=VLOOKUP(Last_Validations[[#This Row],[Country]],First_Validations[[Country]:[FirstValidation.Country: Year]],4,FALSE),"First","Second / Last")</f>
        <v>First</v>
      </c>
    </row>
    <row r="800" spans="2:22">
      <c r="B800" s="34" t="s">
        <v>2770</v>
      </c>
      <c r="C800" s="34" t="s">
        <v>595</v>
      </c>
      <c r="D800" s="34" t="s">
        <v>1579</v>
      </c>
      <c r="E800" s="34">
        <v>1</v>
      </c>
      <c r="F800" s="34">
        <v>19</v>
      </c>
      <c r="G800" s="34" t="s">
        <v>595</v>
      </c>
      <c r="H800" s="34" t="s">
        <v>1580</v>
      </c>
      <c r="I800" s="34" t="s">
        <v>1579</v>
      </c>
      <c r="J800" s="34" t="s">
        <v>3497</v>
      </c>
      <c r="K800" s="34" t="s">
        <v>596</v>
      </c>
      <c r="L800" s="34">
        <v>2016</v>
      </c>
      <c r="N800" s="34" t="s">
        <v>0</v>
      </c>
      <c r="O800" s="34" t="s">
        <v>1816</v>
      </c>
      <c r="P800" s="34">
        <v>4</v>
      </c>
      <c r="Q800" s="34" t="s">
        <v>1767</v>
      </c>
      <c r="R800" s="34" t="s">
        <v>625</v>
      </c>
      <c r="T800" s="34" t="s">
        <v>1582</v>
      </c>
      <c r="U800" s="34" t="s">
        <v>1844</v>
      </c>
      <c r="V800" s="36" t="str">
        <f>IF(Last_Validations[[#This Row],[Country: Year]]=VLOOKUP(Last_Validations[[#This Row],[Country]],First_Validations[[Country]:[FirstValidation.Country: Year]],4,FALSE),"First","Second / Last")</f>
        <v>First</v>
      </c>
    </row>
    <row r="801" spans="2:22">
      <c r="B801" s="34" t="s">
        <v>2766</v>
      </c>
      <c r="C801" s="34" t="s">
        <v>595</v>
      </c>
      <c r="D801" s="34" t="s">
        <v>1579</v>
      </c>
      <c r="E801" s="34">
        <v>1</v>
      </c>
      <c r="F801" s="34">
        <v>19</v>
      </c>
      <c r="G801" s="34" t="s">
        <v>595</v>
      </c>
      <c r="H801" s="34" t="s">
        <v>1580</v>
      </c>
      <c r="I801" s="34" t="s">
        <v>1579</v>
      </c>
      <c r="J801" s="34" t="s">
        <v>3497</v>
      </c>
      <c r="K801" s="34" t="s">
        <v>596</v>
      </c>
      <c r="L801" s="34">
        <v>2016</v>
      </c>
      <c r="N801" s="34" t="s">
        <v>0</v>
      </c>
      <c r="O801" s="34" t="s">
        <v>1792</v>
      </c>
      <c r="P801" s="34">
        <v>3</v>
      </c>
      <c r="Q801" s="34" t="s">
        <v>1798</v>
      </c>
      <c r="R801" s="34" t="s">
        <v>603</v>
      </c>
      <c r="T801" s="34" t="s">
        <v>1582</v>
      </c>
      <c r="U801" s="34" t="s">
        <v>1844</v>
      </c>
      <c r="V801" s="36" t="str">
        <f>IF(Last_Validations[[#This Row],[Country: Year]]=VLOOKUP(Last_Validations[[#This Row],[Country]],First_Validations[[Country]:[FirstValidation.Country: Year]],4,FALSE),"First","Second / Last")</f>
        <v>First</v>
      </c>
    </row>
    <row r="802" spans="2:22">
      <c r="B802" s="34" t="s">
        <v>2769</v>
      </c>
      <c r="C802" s="34" t="s">
        <v>595</v>
      </c>
      <c r="D802" s="34" t="s">
        <v>1579</v>
      </c>
      <c r="E802" s="34">
        <v>1</v>
      </c>
      <c r="F802" s="34">
        <v>19</v>
      </c>
      <c r="G802" s="34" t="s">
        <v>595</v>
      </c>
      <c r="H802" s="34" t="s">
        <v>1580</v>
      </c>
      <c r="I802" s="34" t="s">
        <v>1579</v>
      </c>
      <c r="J802" s="34" t="s">
        <v>3497</v>
      </c>
      <c r="K802" s="34" t="s">
        <v>596</v>
      </c>
      <c r="L802" s="34">
        <v>2016</v>
      </c>
      <c r="N802" s="34" t="s">
        <v>0</v>
      </c>
      <c r="O802" s="34" t="s">
        <v>1791</v>
      </c>
      <c r="P802" s="34">
        <v>3</v>
      </c>
      <c r="Q802" s="34" t="s">
        <v>1798</v>
      </c>
      <c r="R802" s="34" t="s">
        <v>602</v>
      </c>
      <c r="T802" s="34" t="s">
        <v>1582</v>
      </c>
      <c r="U802" s="34" t="s">
        <v>1844</v>
      </c>
      <c r="V802" s="36" t="str">
        <f>IF(Last_Validations[[#This Row],[Country: Year]]=VLOOKUP(Last_Validations[[#This Row],[Country]],First_Validations[[Country]:[FirstValidation.Country: Year]],4,FALSE),"First","Second / Last")</f>
        <v>First</v>
      </c>
    </row>
    <row r="803" spans="2:22">
      <c r="B803" s="34" t="s">
        <v>2761</v>
      </c>
      <c r="C803" s="34" t="s">
        <v>595</v>
      </c>
      <c r="D803" s="34" t="s">
        <v>1579</v>
      </c>
      <c r="E803" s="34">
        <v>1</v>
      </c>
      <c r="F803" s="34">
        <v>19</v>
      </c>
      <c r="G803" s="34" t="s">
        <v>595</v>
      </c>
      <c r="H803" s="34" t="s">
        <v>1580</v>
      </c>
      <c r="I803" s="34" t="s">
        <v>1579</v>
      </c>
      <c r="J803" s="34" t="s">
        <v>3497</v>
      </c>
      <c r="K803" s="34" t="s">
        <v>596</v>
      </c>
      <c r="L803" s="34">
        <v>2016</v>
      </c>
      <c r="N803" s="34" t="s">
        <v>0</v>
      </c>
      <c r="O803" s="34" t="s">
        <v>1794</v>
      </c>
      <c r="P803" s="34">
        <v>3</v>
      </c>
      <c r="Q803" s="34" t="s">
        <v>1798</v>
      </c>
      <c r="R803" s="34" t="s">
        <v>605</v>
      </c>
      <c r="T803" s="34" t="s">
        <v>1582</v>
      </c>
      <c r="U803" s="34" t="s">
        <v>1844</v>
      </c>
      <c r="V803" s="36" t="str">
        <f>IF(Last_Validations[[#This Row],[Country: Year]]=VLOOKUP(Last_Validations[[#This Row],[Country]],First_Validations[[Country]:[FirstValidation.Country: Year]],4,FALSE),"First","Second / Last")</f>
        <v>First</v>
      </c>
    </row>
    <row r="804" spans="2:22">
      <c r="B804" s="34" t="s">
        <v>2767</v>
      </c>
      <c r="C804" s="34" t="s">
        <v>595</v>
      </c>
      <c r="D804" s="34" t="s">
        <v>1579</v>
      </c>
      <c r="E804" s="34">
        <v>1</v>
      </c>
      <c r="F804" s="34">
        <v>19</v>
      </c>
      <c r="G804" s="34" t="s">
        <v>595</v>
      </c>
      <c r="H804" s="34" t="s">
        <v>1580</v>
      </c>
      <c r="I804" s="34" t="s">
        <v>1579</v>
      </c>
      <c r="J804" s="34" t="s">
        <v>3497</v>
      </c>
      <c r="K804" s="34" t="s">
        <v>596</v>
      </c>
      <c r="L804" s="34">
        <v>2016</v>
      </c>
      <c r="N804" s="34" t="s">
        <v>0</v>
      </c>
      <c r="O804" s="34" t="s">
        <v>1793</v>
      </c>
      <c r="P804" s="34">
        <v>3</v>
      </c>
      <c r="Q804" s="34" t="s">
        <v>1798</v>
      </c>
      <c r="R804" s="34" t="s">
        <v>604</v>
      </c>
      <c r="T804" s="34" t="s">
        <v>1582</v>
      </c>
      <c r="U804" s="34" t="s">
        <v>1844</v>
      </c>
      <c r="V804" s="36" t="str">
        <f>IF(Last_Validations[[#This Row],[Country: Year]]=VLOOKUP(Last_Validations[[#This Row],[Country]],First_Validations[[Country]:[FirstValidation.Country: Year]],4,FALSE),"First","Second / Last")</f>
        <v>First</v>
      </c>
    </row>
    <row r="805" spans="2:22">
      <c r="B805" s="34" t="s">
        <v>2768</v>
      </c>
      <c r="C805" s="34" t="s">
        <v>595</v>
      </c>
      <c r="D805" s="34" t="s">
        <v>1579</v>
      </c>
      <c r="E805" s="34">
        <v>1</v>
      </c>
      <c r="F805" s="34">
        <v>19</v>
      </c>
      <c r="G805" s="34" t="s">
        <v>595</v>
      </c>
      <c r="H805" s="34" t="s">
        <v>1580</v>
      </c>
      <c r="I805" s="34" t="s">
        <v>1579</v>
      </c>
      <c r="J805" s="34" t="s">
        <v>3497</v>
      </c>
      <c r="K805" s="34" t="s">
        <v>596</v>
      </c>
      <c r="L805" s="34">
        <v>2016</v>
      </c>
      <c r="N805" s="34" t="s">
        <v>0</v>
      </c>
      <c r="O805" s="34" t="s">
        <v>1790</v>
      </c>
      <c r="P805" s="34">
        <v>4</v>
      </c>
      <c r="Q805" s="34" t="s">
        <v>1767</v>
      </c>
      <c r="R805" s="34" t="s">
        <v>601</v>
      </c>
      <c r="T805" s="34" t="s">
        <v>1582</v>
      </c>
      <c r="U805" s="34" t="s">
        <v>1844</v>
      </c>
      <c r="V805" s="36" t="str">
        <f>IF(Last_Validations[[#This Row],[Country: Year]]=VLOOKUP(Last_Validations[[#This Row],[Country]],First_Validations[[Country]:[FirstValidation.Country: Year]],4,FALSE),"First","Second / Last")</f>
        <v>First</v>
      </c>
    </row>
    <row r="806" spans="2:22">
      <c r="B806" s="34" t="s">
        <v>2765</v>
      </c>
      <c r="C806" s="34" t="s">
        <v>595</v>
      </c>
      <c r="D806" s="34" t="s">
        <v>1579</v>
      </c>
      <c r="E806" s="34">
        <v>1</v>
      </c>
      <c r="F806" s="34">
        <v>19</v>
      </c>
      <c r="G806" s="34" t="s">
        <v>595</v>
      </c>
      <c r="H806" s="34" t="s">
        <v>1580</v>
      </c>
      <c r="I806" s="34" t="s">
        <v>1579</v>
      </c>
      <c r="J806" s="34" t="s">
        <v>3497</v>
      </c>
      <c r="K806" s="34" t="s">
        <v>596</v>
      </c>
      <c r="L806" s="34">
        <v>2016</v>
      </c>
      <c r="N806" s="34" t="s">
        <v>0</v>
      </c>
      <c r="O806" s="34" t="s">
        <v>1787</v>
      </c>
      <c r="P806" s="34">
        <v>4</v>
      </c>
      <c r="Q806" s="34" t="s">
        <v>1767</v>
      </c>
      <c r="R806" s="34" t="s">
        <v>598</v>
      </c>
      <c r="T806" s="34" t="s">
        <v>1582</v>
      </c>
      <c r="U806" s="34" t="s">
        <v>1844</v>
      </c>
      <c r="V806" s="36" t="str">
        <f>IF(Last_Validations[[#This Row],[Country: Year]]=VLOOKUP(Last_Validations[[#This Row],[Country]],First_Validations[[Country]:[FirstValidation.Country: Year]],4,FALSE),"First","Second / Last")</f>
        <v>First</v>
      </c>
    </row>
    <row r="807" spans="2:22">
      <c r="B807" s="34" t="s">
        <v>2762</v>
      </c>
      <c r="C807" s="34" t="s">
        <v>595</v>
      </c>
      <c r="D807" s="34" t="s">
        <v>1579</v>
      </c>
      <c r="E807" s="34">
        <v>1</v>
      </c>
      <c r="F807" s="34">
        <v>19</v>
      </c>
      <c r="G807" s="34" t="s">
        <v>595</v>
      </c>
      <c r="H807" s="34" t="s">
        <v>1580</v>
      </c>
      <c r="I807" s="34" t="s">
        <v>1579</v>
      </c>
      <c r="J807" s="34" t="s">
        <v>3497</v>
      </c>
      <c r="K807" s="34" t="s">
        <v>596</v>
      </c>
      <c r="L807" s="34">
        <v>2016</v>
      </c>
      <c r="N807" s="34" t="s">
        <v>0</v>
      </c>
      <c r="O807" s="34" t="s">
        <v>1788</v>
      </c>
      <c r="P807" s="34">
        <v>3</v>
      </c>
      <c r="Q807" s="34" t="s">
        <v>1798</v>
      </c>
      <c r="R807" s="34" t="s">
        <v>599</v>
      </c>
      <c r="T807" s="34" t="s">
        <v>1582</v>
      </c>
      <c r="U807" s="34" t="s">
        <v>1844</v>
      </c>
      <c r="V807" s="36" t="str">
        <f>IF(Last_Validations[[#This Row],[Country: Year]]=VLOOKUP(Last_Validations[[#This Row],[Country]],First_Validations[[Country]:[FirstValidation.Country: Year]],4,FALSE),"First","Second / Last")</f>
        <v>First</v>
      </c>
    </row>
    <row r="808" spans="2:22">
      <c r="B808" s="34" t="s">
        <v>2763</v>
      </c>
      <c r="C808" s="34" t="s">
        <v>595</v>
      </c>
      <c r="D808" s="34" t="s">
        <v>1579</v>
      </c>
      <c r="E808" s="34">
        <v>1</v>
      </c>
      <c r="F808" s="34">
        <v>19</v>
      </c>
      <c r="G808" s="34" t="s">
        <v>595</v>
      </c>
      <c r="H808" s="34" t="s">
        <v>1580</v>
      </c>
      <c r="I808" s="34" t="s">
        <v>1579</v>
      </c>
      <c r="J808" s="34" t="s">
        <v>3497</v>
      </c>
      <c r="K808" s="34" t="s">
        <v>596</v>
      </c>
      <c r="L808" s="34">
        <v>2016</v>
      </c>
      <c r="N808" s="34" t="s">
        <v>0</v>
      </c>
      <c r="O808" s="34" t="s">
        <v>1789</v>
      </c>
      <c r="P808" s="34">
        <v>3</v>
      </c>
      <c r="Q808" s="34" t="s">
        <v>1798</v>
      </c>
      <c r="R808" s="34" t="s">
        <v>600</v>
      </c>
      <c r="T808" s="34" t="s">
        <v>1582</v>
      </c>
      <c r="U808" s="34" t="s">
        <v>1844</v>
      </c>
      <c r="V808" s="36" t="str">
        <f>IF(Last_Validations[[#This Row],[Country: Year]]=VLOOKUP(Last_Validations[[#This Row],[Country]],First_Validations[[Country]:[FirstValidation.Country: Year]],4,FALSE),"First","Second / Last")</f>
        <v>First</v>
      </c>
    </row>
    <row r="809" spans="2:22">
      <c r="B809" s="34" t="s">
        <v>2764</v>
      </c>
      <c r="C809" s="34" t="s">
        <v>595</v>
      </c>
      <c r="D809" s="34" t="s">
        <v>1579</v>
      </c>
      <c r="E809" s="34">
        <v>1</v>
      </c>
      <c r="F809" s="34">
        <v>19</v>
      </c>
      <c r="G809" s="34" t="s">
        <v>595</v>
      </c>
      <c r="H809" s="34" t="s">
        <v>1580</v>
      </c>
      <c r="I809" s="34" t="s">
        <v>1579</v>
      </c>
      <c r="J809" s="34" t="s">
        <v>3497</v>
      </c>
      <c r="K809" s="34" t="s">
        <v>596</v>
      </c>
      <c r="L809" s="34">
        <v>2016</v>
      </c>
      <c r="N809" s="34" t="s">
        <v>0</v>
      </c>
      <c r="O809" s="34" t="s">
        <v>1784</v>
      </c>
      <c r="P809" s="34">
        <v>5</v>
      </c>
      <c r="Q809" s="34" t="s">
        <v>1768</v>
      </c>
      <c r="R809" s="34" t="s">
        <v>597</v>
      </c>
      <c r="T809" s="34" t="s">
        <v>1582</v>
      </c>
      <c r="U809" s="34" t="s">
        <v>1844</v>
      </c>
      <c r="V809" s="36" t="str">
        <f>IF(Last_Validations[[#This Row],[Country: Year]]=VLOOKUP(Last_Validations[[#This Row],[Country]],First_Validations[[Country]:[FirstValidation.Country: Year]],4,FALSE),"First","Second / Last")</f>
        <v>First</v>
      </c>
    </row>
    <row r="810" spans="2:22">
      <c r="B810" s="34" t="s">
        <v>2757</v>
      </c>
      <c r="C810" s="34" t="s">
        <v>595</v>
      </c>
      <c r="D810" s="34" t="s">
        <v>1579</v>
      </c>
      <c r="E810" s="34">
        <v>1</v>
      </c>
      <c r="F810" s="34">
        <v>19</v>
      </c>
      <c r="G810" s="34" t="s">
        <v>595</v>
      </c>
      <c r="H810" s="34" t="s">
        <v>1580</v>
      </c>
      <c r="I810" s="34" t="s">
        <v>1579</v>
      </c>
      <c r="J810" s="34" t="s">
        <v>3497</v>
      </c>
      <c r="K810" s="34" t="s">
        <v>596</v>
      </c>
      <c r="L810" s="34">
        <v>2016</v>
      </c>
      <c r="N810" s="34" t="s">
        <v>0</v>
      </c>
      <c r="O810" s="34" t="s">
        <v>1803</v>
      </c>
      <c r="P810" s="34">
        <v>0</v>
      </c>
      <c r="Q810" s="34" t="s">
        <v>4</v>
      </c>
      <c r="R810" s="34" t="s">
        <v>612</v>
      </c>
      <c r="T810" s="34" t="s">
        <v>1582</v>
      </c>
      <c r="U810" s="34" t="s">
        <v>1844</v>
      </c>
      <c r="V810" s="36" t="str">
        <f>IF(Last_Validations[[#This Row],[Country: Year]]=VLOOKUP(Last_Validations[[#This Row],[Country]],First_Validations[[Country]:[FirstValidation.Country: Year]],4,FALSE),"First","Second / Last")</f>
        <v>First</v>
      </c>
    </row>
    <row r="811" spans="2:22">
      <c r="B811" s="34" t="s">
        <v>2760</v>
      </c>
      <c r="C811" s="34" t="s">
        <v>595</v>
      </c>
      <c r="D811" s="34" t="s">
        <v>1579</v>
      </c>
      <c r="E811" s="34">
        <v>1</v>
      </c>
      <c r="F811" s="34">
        <v>19</v>
      </c>
      <c r="G811" s="34" t="s">
        <v>595</v>
      </c>
      <c r="H811" s="34" t="s">
        <v>1580</v>
      </c>
      <c r="I811" s="34" t="s">
        <v>1579</v>
      </c>
      <c r="J811" s="34" t="s">
        <v>3497</v>
      </c>
      <c r="K811" s="34" t="s">
        <v>596</v>
      </c>
      <c r="L811" s="34">
        <v>2016</v>
      </c>
      <c r="N811" s="34" t="s">
        <v>0</v>
      </c>
      <c r="O811" s="34" t="s">
        <v>1802</v>
      </c>
      <c r="P811" s="34">
        <v>3</v>
      </c>
      <c r="Q811" s="34" t="s">
        <v>1798</v>
      </c>
      <c r="R811" s="34" t="s">
        <v>611</v>
      </c>
      <c r="T811" s="34" t="s">
        <v>1582</v>
      </c>
      <c r="U811" s="34" t="s">
        <v>1844</v>
      </c>
      <c r="V811" s="36" t="str">
        <f>IF(Last_Validations[[#This Row],[Country: Year]]=VLOOKUP(Last_Validations[[#This Row],[Country]],First_Validations[[Country]:[FirstValidation.Country: Year]],4,FALSE),"First","Second / Last")</f>
        <v>First</v>
      </c>
    </row>
    <row r="812" spans="2:22">
      <c r="B812" s="34" t="s">
        <v>2781</v>
      </c>
      <c r="C812" s="34" t="s">
        <v>595</v>
      </c>
      <c r="D812" s="34" t="s">
        <v>1579</v>
      </c>
      <c r="E812" s="34">
        <v>1</v>
      </c>
      <c r="F812" s="34">
        <v>19</v>
      </c>
      <c r="G812" s="34" t="s">
        <v>595</v>
      </c>
      <c r="H812" s="34" t="s">
        <v>1580</v>
      </c>
      <c r="I812" s="34" t="s">
        <v>1579</v>
      </c>
      <c r="J812" s="34" t="s">
        <v>3497</v>
      </c>
      <c r="K812" s="34" t="s">
        <v>596</v>
      </c>
      <c r="L812" s="34">
        <v>2016</v>
      </c>
      <c r="N812" s="34" t="s">
        <v>0</v>
      </c>
      <c r="O812" s="34" t="s">
        <v>1805</v>
      </c>
      <c r="P812" s="34">
        <v>0</v>
      </c>
      <c r="Q812" s="34" t="s">
        <v>4</v>
      </c>
      <c r="R812" s="34" t="s">
        <v>614</v>
      </c>
      <c r="T812" s="34" t="s">
        <v>1582</v>
      </c>
      <c r="U812" s="34" t="s">
        <v>1844</v>
      </c>
      <c r="V812" s="36" t="str">
        <f>IF(Last_Validations[[#This Row],[Country: Year]]=VLOOKUP(Last_Validations[[#This Row],[Country]],First_Validations[[Country]:[FirstValidation.Country: Year]],4,FALSE),"First","Second / Last")</f>
        <v>First</v>
      </c>
    </row>
    <row r="813" spans="2:22">
      <c r="B813" s="34" t="s">
        <v>2758</v>
      </c>
      <c r="C813" s="34" t="s">
        <v>595</v>
      </c>
      <c r="D813" s="34" t="s">
        <v>1579</v>
      </c>
      <c r="E813" s="34">
        <v>1</v>
      </c>
      <c r="F813" s="34">
        <v>19</v>
      </c>
      <c r="G813" s="34" t="s">
        <v>595</v>
      </c>
      <c r="H813" s="34" t="s">
        <v>1580</v>
      </c>
      <c r="I813" s="34" t="s">
        <v>1579</v>
      </c>
      <c r="J813" s="34" t="s">
        <v>3497</v>
      </c>
      <c r="K813" s="34" t="s">
        <v>596</v>
      </c>
      <c r="L813" s="34">
        <v>2016</v>
      </c>
      <c r="N813" s="34" t="s">
        <v>0</v>
      </c>
      <c r="O813" s="34" t="s">
        <v>1804</v>
      </c>
      <c r="P813" s="34">
        <v>2</v>
      </c>
      <c r="Q813" s="34" t="s">
        <v>1829</v>
      </c>
      <c r="R813" s="34" t="s">
        <v>613</v>
      </c>
      <c r="T813" s="34" t="s">
        <v>1582</v>
      </c>
      <c r="U813" s="34" t="s">
        <v>1844</v>
      </c>
      <c r="V813" s="36" t="str">
        <f>IF(Last_Validations[[#This Row],[Country: Year]]=VLOOKUP(Last_Validations[[#This Row],[Country]],First_Validations[[Country]:[FirstValidation.Country: Year]],4,FALSE),"First","Second / Last")</f>
        <v>First</v>
      </c>
    </row>
    <row r="814" spans="2:22">
      <c r="B814" s="34" t="s">
        <v>2759</v>
      </c>
      <c r="C814" s="34" t="s">
        <v>595</v>
      </c>
      <c r="D814" s="34" t="s">
        <v>1579</v>
      </c>
      <c r="E814" s="34">
        <v>1</v>
      </c>
      <c r="F814" s="34">
        <v>19</v>
      </c>
      <c r="G814" s="34" t="s">
        <v>595</v>
      </c>
      <c r="H814" s="34" t="s">
        <v>1580</v>
      </c>
      <c r="I814" s="34" t="s">
        <v>1579</v>
      </c>
      <c r="J814" s="34" t="s">
        <v>3497</v>
      </c>
      <c r="K814" s="34" t="s">
        <v>596</v>
      </c>
      <c r="L814" s="34">
        <v>2016</v>
      </c>
      <c r="N814" s="34" t="s">
        <v>0</v>
      </c>
      <c r="O814" s="34" t="s">
        <v>1801</v>
      </c>
      <c r="P814" s="34">
        <v>5</v>
      </c>
      <c r="Q814" s="34" t="s">
        <v>1768</v>
      </c>
      <c r="R814" s="34" t="s">
        <v>610</v>
      </c>
      <c r="T814" s="34" t="s">
        <v>1582</v>
      </c>
      <c r="U814" s="34" t="s">
        <v>1844</v>
      </c>
      <c r="V814" s="36" t="str">
        <f>IF(Last_Validations[[#This Row],[Country: Year]]=VLOOKUP(Last_Validations[[#This Row],[Country]],First_Validations[[Country]:[FirstValidation.Country: Year]],4,FALSE),"First","Second / Last")</f>
        <v>First</v>
      </c>
    </row>
    <row r="815" spans="2:22">
      <c r="B815" s="34" t="s">
        <v>2756</v>
      </c>
      <c r="C815" s="34" t="s">
        <v>595</v>
      </c>
      <c r="D815" s="34" t="s">
        <v>1579</v>
      </c>
      <c r="E815" s="34">
        <v>1</v>
      </c>
      <c r="F815" s="34">
        <v>19</v>
      </c>
      <c r="G815" s="34" t="s">
        <v>595</v>
      </c>
      <c r="H815" s="34" t="s">
        <v>1580</v>
      </c>
      <c r="I815" s="34" t="s">
        <v>1579</v>
      </c>
      <c r="J815" s="34" t="s">
        <v>3497</v>
      </c>
      <c r="K815" s="34" t="s">
        <v>596</v>
      </c>
      <c r="L815" s="34">
        <v>2016</v>
      </c>
      <c r="N815" s="34" t="s">
        <v>0</v>
      </c>
      <c r="O815" s="34" t="s">
        <v>1797</v>
      </c>
      <c r="P815" s="34">
        <v>3</v>
      </c>
      <c r="Q815" s="34" t="s">
        <v>1798</v>
      </c>
      <c r="R815" s="34" t="s">
        <v>607</v>
      </c>
      <c r="T815" s="34" t="s">
        <v>1582</v>
      </c>
      <c r="U815" s="34" t="s">
        <v>1844</v>
      </c>
      <c r="V815" s="36" t="str">
        <f>IF(Last_Validations[[#This Row],[Country: Year]]=VLOOKUP(Last_Validations[[#This Row],[Country]],First_Validations[[Country]:[FirstValidation.Country: Year]],4,FALSE),"First","Second / Last")</f>
        <v>First</v>
      </c>
    </row>
    <row r="816" spans="2:22">
      <c r="B816" s="34" t="s">
        <v>2755</v>
      </c>
      <c r="C816" s="34" t="s">
        <v>595</v>
      </c>
      <c r="D816" s="34" t="s">
        <v>1579</v>
      </c>
      <c r="E816" s="34">
        <v>1</v>
      </c>
      <c r="F816" s="34">
        <v>19</v>
      </c>
      <c r="G816" s="34" t="s">
        <v>595</v>
      </c>
      <c r="H816" s="34" t="s">
        <v>1580</v>
      </c>
      <c r="I816" s="34" t="s">
        <v>1579</v>
      </c>
      <c r="J816" s="34" t="s">
        <v>3497</v>
      </c>
      <c r="K816" s="34" t="s">
        <v>596</v>
      </c>
      <c r="L816" s="34">
        <v>2016</v>
      </c>
      <c r="N816" s="34" t="s">
        <v>0</v>
      </c>
      <c r="O816" s="34" t="s">
        <v>1795</v>
      </c>
      <c r="P816" s="34">
        <v>1</v>
      </c>
      <c r="Q816" s="34" t="s">
        <v>1796</v>
      </c>
      <c r="R816" s="34" t="s">
        <v>606</v>
      </c>
      <c r="T816" s="34" t="s">
        <v>1582</v>
      </c>
      <c r="U816" s="34" t="s">
        <v>1844</v>
      </c>
      <c r="V816" s="36" t="str">
        <f>IF(Last_Validations[[#This Row],[Country: Year]]=VLOOKUP(Last_Validations[[#This Row],[Country]],First_Validations[[Country]:[FirstValidation.Country: Year]],4,FALSE),"First","Second / Last")</f>
        <v>First</v>
      </c>
    </row>
    <row r="817" spans="2:22">
      <c r="B817" s="34" t="s">
        <v>2754</v>
      </c>
      <c r="C817" s="34" t="s">
        <v>595</v>
      </c>
      <c r="D817" s="34" t="s">
        <v>1579</v>
      </c>
      <c r="E817" s="34">
        <v>1</v>
      </c>
      <c r="F817" s="34">
        <v>19</v>
      </c>
      <c r="G817" s="34" t="s">
        <v>595</v>
      </c>
      <c r="H817" s="34" t="s">
        <v>1580</v>
      </c>
      <c r="I817" s="34" t="s">
        <v>1579</v>
      </c>
      <c r="J817" s="34" t="s">
        <v>3497</v>
      </c>
      <c r="K817" s="34" t="s">
        <v>596</v>
      </c>
      <c r="L817" s="34">
        <v>2016</v>
      </c>
      <c r="N817" s="34" t="s">
        <v>0</v>
      </c>
      <c r="O817" s="34" t="s">
        <v>1800</v>
      </c>
      <c r="P817" s="34">
        <v>4</v>
      </c>
      <c r="Q817" s="34" t="s">
        <v>1767</v>
      </c>
      <c r="R817" s="34" t="s">
        <v>609</v>
      </c>
      <c r="T817" s="34" t="s">
        <v>1582</v>
      </c>
      <c r="U817" s="34" t="s">
        <v>1844</v>
      </c>
      <c r="V817" s="36" t="str">
        <f>IF(Last_Validations[[#This Row],[Country: Year]]=VLOOKUP(Last_Validations[[#This Row],[Country]],First_Validations[[Country]:[FirstValidation.Country: Year]],4,FALSE),"First","Second / Last")</f>
        <v>First</v>
      </c>
    </row>
    <row r="818" spans="2:22">
      <c r="B818" s="34" t="s">
        <v>2753</v>
      </c>
      <c r="C818" s="34" t="s">
        <v>595</v>
      </c>
      <c r="D818" s="34" t="s">
        <v>1579</v>
      </c>
      <c r="E818" s="34">
        <v>1</v>
      </c>
      <c r="F818" s="34">
        <v>19</v>
      </c>
      <c r="G818" s="34" t="s">
        <v>595</v>
      </c>
      <c r="H818" s="34" t="s">
        <v>1580</v>
      </c>
      <c r="I818" s="34" t="s">
        <v>1579</v>
      </c>
      <c r="J818" s="34" t="s">
        <v>3497</v>
      </c>
      <c r="K818" s="34" t="s">
        <v>596</v>
      </c>
      <c r="L818" s="34">
        <v>2016</v>
      </c>
      <c r="N818" s="34" t="s">
        <v>0</v>
      </c>
      <c r="O818" s="34" t="s">
        <v>1799</v>
      </c>
      <c r="P818" s="34">
        <v>5</v>
      </c>
      <c r="Q818" s="34" t="s">
        <v>1768</v>
      </c>
      <c r="R818" s="34" t="s">
        <v>608</v>
      </c>
      <c r="T818" s="34" t="s">
        <v>1582</v>
      </c>
      <c r="U818" s="34" t="s">
        <v>1844</v>
      </c>
      <c r="V818" s="36" t="str">
        <f>IF(Last_Validations[[#This Row],[Country: Year]]=VLOOKUP(Last_Validations[[#This Row],[Country]],First_Validations[[Country]:[FirstValidation.Country: Year]],4,FALSE),"First","Second / Last")</f>
        <v>First</v>
      </c>
    </row>
    <row r="819" spans="2:22">
      <c r="B819" s="34" t="s">
        <v>2820</v>
      </c>
      <c r="C819" s="34" t="s">
        <v>1221</v>
      </c>
      <c r="D819" s="34" t="s">
        <v>1584</v>
      </c>
      <c r="E819" s="34">
        <v>1</v>
      </c>
      <c r="F819" s="34">
        <v>43</v>
      </c>
      <c r="G819" s="34" t="s">
        <v>1221</v>
      </c>
      <c r="H819" s="34" t="s">
        <v>1585</v>
      </c>
      <c r="I819" s="34" t="s">
        <v>1584</v>
      </c>
      <c r="J819" s="34" t="s">
        <v>1222</v>
      </c>
      <c r="K819" s="34" t="s">
        <v>1223</v>
      </c>
      <c r="L819" s="34">
        <v>2018</v>
      </c>
      <c r="M819" s="34">
        <v>2018</v>
      </c>
      <c r="N819" s="34" t="s">
        <v>1768</v>
      </c>
      <c r="O819" s="34" t="s">
        <v>1799</v>
      </c>
      <c r="P819" s="34">
        <v>5</v>
      </c>
      <c r="Q819" s="34" t="s">
        <v>1768</v>
      </c>
      <c r="R819" s="34" t="s">
        <v>59</v>
      </c>
      <c r="S819" s="34" t="s">
        <v>1823</v>
      </c>
      <c r="T819" s="34" t="s">
        <v>1586</v>
      </c>
      <c r="U819" s="34" t="s">
        <v>1872</v>
      </c>
      <c r="V819" s="36" t="str">
        <f>IF(Last_Validations[[#This Row],[Country: Year]]=VLOOKUP(Last_Validations[[#This Row],[Country]],First_Validations[[Country]:[FirstValidation.Country: Year]],4,FALSE),"First","Second / Last")</f>
        <v>Second / Last</v>
      </c>
    </row>
    <row r="820" spans="2:22">
      <c r="B820" s="34" t="s">
        <v>2819</v>
      </c>
      <c r="C820" s="34" t="s">
        <v>1221</v>
      </c>
      <c r="D820" s="34" t="s">
        <v>1584</v>
      </c>
      <c r="E820" s="34">
        <v>1</v>
      </c>
      <c r="F820" s="34">
        <v>43</v>
      </c>
      <c r="G820" s="34" t="s">
        <v>1221</v>
      </c>
      <c r="H820" s="34" t="s">
        <v>1585</v>
      </c>
      <c r="I820" s="34" t="s">
        <v>1584</v>
      </c>
      <c r="J820" s="34" t="s">
        <v>1222</v>
      </c>
      <c r="K820" s="34" t="s">
        <v>1223</v>
      </c>
      <c r="L820" s="34">
        <v>2018</v>
      </c>
      <c r="M820" s="34">
        <v>2018</v>
      </c>
      <c r="N820" s="34" t="s">
        <v>1768</v>
      </c>
      <c r="O820" s="34" t="s">
        <v>1800</v>
      </c>
      <c r="P820" s="34">
        <v>5</v>
      </c>
      <c r="Q820" s="34" t="s">
        <v>1768</v>
      </c>
      <c r="R820" s="34" t="s">
        <v>1232</v>
      </c>
      <c r="S820" s="34" t="s">
        <v>1823</v>
      </c>
      <c r="T820" s="34" t="s">
        <v>1586</v>
      </c>
      <c r="U820" s="34" t="s">
        <v>1872</v>
      </c>
      <c r="V820" s="36" t="str">
        <f>IF(Last_Validations[[#This Row],[Country: Year]]=VLOOKUP(Last_Validations[[#This Row],[Country]],First_Validations[[Country]:[FirstValidation.Country: Year]],4,FALSE),"First","Second / Last")</f>
        <v>Second / Last</v>
      </c>
    </row>
    <row r="821" spans="2:22">
      <c r="B821" s="34" t="s">
        <v>2818</v>
      </c>
      <c r="C821" s="34" t="s">
        <v>1221</v>
      </c>
      <c r="D821" s="34" t="s">
        <v>1584</v>
      </c>
      <c r="E821" s="34">
        <v>1</v>
      </c>
      <c r="F821" s="34">
        <v>43</v>
      </c>
      <c r="G821" s="34" t="s">
        <v>1221</v>
      </c>
      <c r="H821" s="34" t="s">
        <v>1585</v>
      </c>
      <c r="I821" s="34" t="s">
        <v>1584</v>
      </c>
      <c r="J821" s="34" t="s">
        <v>1222</v>
      </c>
      <c r="K821" s="34" t="s">
        <v>1223</v>
      </c>
      <c r="L821" s="34">
        <v>2018</v>
      </c>
      <c r="M821" s="34">
        <v>2018</v>
      </c>
      <c r="N821" s="34" t="s">
        <v>1768</v>
      </c>
      <c r="O821" s="34" t="s">
        <v>1795</v>
      </c>
      <c r="P821" s="34">
        <v>1</v>
      </c>
      <c r="Q821" s="34" t="s">
        <v>1796</v>
      </c>
      <c r="R821" s="34" t="s">
        <v>57</v>
      </c>
      <c r="S821" s="34" t="s">
        <v>1823</v>
      </c>
      <c r="T821" s="34" t="s">
        <v>1586</v>
      </c>
      <c r="U821" s="34" t="s">
        <v>1872</v>
      </c>
      <c r="V821" s="36" t="str">
        <f>IF(Last_Validations[[#This Row],[Country: Year]]=VLOOKUP(Last_Validations[[#This Row],[Country]],First_Validations[[Country]:[FirstValidation.Country: Year]],4,FALSE),"First","Second / Last")</f>
        <v>Second / Last</v>
      </c>
    </row>
    <row r="822" spans="2:22">
      <c r="B822" s="34" t="s">
        <v>2817</v>
      </c>
      <c r="C822" s="34" t="s">
        <v>1221</v>
      </c>
      <c r="D822" s="34" t="s">
        <v>1584</v>
      </c>
      <c r="E822" s="34">
        <v>1</v>
      </c>
      <c r="F822" s="34">
        <v>43</v>
      </c>
      <c r="G822" s="34" t="s">
        <v>1221</v>
      </c>
      <c r="H822" s="34" t="s">
        <v>1585</v>
      </c>
      <c r="I822" s="34" t="s">
        <v>1584</v>
      </c>
      <c r="J822" s="34" t="s">
        <v>1222</v>
      </c>
      <c r="K822" s="34" t="s">
        <v>1223</v>
      </c>
      <c r="L822" s="34">
        <v>2018</v>
      </c>
      <c r="M822" s="34">
        <v>2018</v>
      </c>
      <c r="N822" s="34" t="s">
        <v>1768</v>
      </c>
      <c r="O822" s="34" t="s">
        <v>1797</v>
      </c>
      <c r="P822" s="34">
        <v>5</v>
      </c>
      <c r="Q822" s="34" t="s">
        <v>1768</v>
      </c>
      <c r="R822" s="34" t="s">
        <v>1231</v>
      </c>
      <c r="S822" s="34" t="s">
        <v>1823</v>
      </c>
      <c r="T822" s="34" t="s">
        <v>1586</v>
      </c>
      <c r="U822" s="34" t="s">
        <v>1872</v>
      </c>
      <c r="V822" s="36" t="str">
        <f>IF(Last_Validations[[#This Row],[Country: Year]]=VLOOKUP(Last_Validations[[#This Row],[Country]],First_Validations[[Country]:[FirstValidation.Country: Year]],4,FALSE),"First","Second / Last")</f>
        <v>Second / Last</v>
      </c>
    </row>
    <row r="823" spans="2:22">
      <c r="B823" s="34" t="s">
        <v>2816</v>
      </c>
      <c r="C823" s="34" t="s">
        <v>1221</v>
      </c>
      <c r="D823" s="34" t="s">
        <v>1584</v>
      </c>
      <c r="E823" s="34">
        <v>1</v>
      </c>
      <c r="F823" s="34">
        <v>43</v>
      </c>
      <c r="G823" s="34" t="s">
        <v>1221</v>
      </c>
      <c r="H823" s="34" t="s">
        <v>1585</v>
      </c>
      <c r="I823" s="34" t="s">
        <v>1584</v>
      </c>
      <c r="J823" s="34" t="s">
        <v>1222</v>
      </c>
      <c r="K823" s="34" t="s">
        <v>1223</v>
      </c>
      <c r="L823" s="34">
        <v>2018</v>
      </c>
      <c r="M823" s="34">
        <v>2018</v>
      </c>
      <c r="N823" s="34" t="s">
        <v>1768</v>
      </c>
      <c r="O823" s="34" t="s">
        <v>1803</v>
      </c>
      <c r="P823" s="34">
        <v>6</v>
      </c>
      <c r="Q823" s="34" t="s">
        <v>1817</v>
      </c>
      <c r="R823" s="34" t="s">
        <v>63</v>
      </c>
      <c r="S823" s="34" t="s">
        <v>1823</v>
      </c>
      <c r="T823" s="34" t="s">
        <v>1586</v>
      </c>
      <c r="U823" s="34" t="s">
        <v>1872</v>
      </c>
      <c r="V823" s="36" t="str">
        <f>IF(Last_Validations[[#This Row],[Country: Year]]=VLOOKUP(Last_Validations[[#This Row],[Country]],First_Validations[[Country]:[FirstValidation.Country: Year]],4,FALSE),"First","Second / Last")</f>
        <v>Second / Last</v>
      </c>
    </row>
    <row r="824" spans="2:22">
      <c r="B824" s="34" t="s">
        <v>2815</v>
      </c>
      <c r="C824" s="34" t="s">
        <v>1221</v>
      </c>
      <c r="D824" s="34" t="s">
        <v>1584</v>
      </c>
      <c r="E824" s="34">
        <v>1</v>
      </c>
      <c r="F824" s="34">
        <v>43</v>
      </c>
      <c r="G824" s="34" t="s">
        <v>1221</v>
      </c>
      <c r="H824" s="34" t="s">
        <v>1585</v>
      </c>
      <c r="I824" s="34" t="s">
        <v>1584</v>
      </c>
      <c r="J824" s="34" t="s">
        <v>1222</v>
      </c>
      <c r="K824" s="34" t="s">
        <v>1223</v>
      </c>
      <c r="L824" s="34">
        <v>2018</v>
      </c>
      <c r="M824" s="34">
        <v>2018</v>
      </c>
      <c r="N824" s="34" t="s">
        <v>1768</v>
      </c>
      <c r="O824" s="34" t="s">
        <v>1804</v>
      </c>
      <c r="P824" s="34">
        <v>5</v>
      </c>
      <c r="Q824" s="34" t="s">
        <v>1768</v>
      </c>
      <c r="R824" s="34" t="s">
        <v>1235</v>
      </c>
      <c r="S824" s="34" t="s">
        <v>1823</v>
      </c>
      <c r="T824" s="34" t="s">
        <v>1586</v>
      </c>
      <c r="U824" s="34" t="s">
        <v>1872</v>
      </c>
      <c r="V824" s="36" t="str">
        <f>IF(Last_Validations[[#This Row],[Country: Year]]=VLOOKUP(Last_Validations[[#This Row],[Country]],First_Validations[[Country]:[FirstValidation.Country: Year]],4,FALSE),"First","Second / Last")</f>
        <v>Second / Last</v>
      </c>
    </row>
    <row r="825" spans="2:22">
      <c r="B825" s="34" t="s">
        <v>2814</v>
      </c>
      <c r="C825" s="34" t="s">
        <v>1221</v>
      </c>
      <c r="D825" s="34" t="s">
        <v>1584</v>
      </c>
      <c r="E825" s="34">
        <v>1</v>
      </c>
      <c r="F825" s="34">
        <v>43</v>
      </c>
      <c r="G825" s="34" t="s">
        <v>1221</v>
      </c>
      <c r="H825" s="34" t="s">
        <v>1585</v>
      </c>
      <c r="I825" s="34" t="s">
        <v>1584</v>
      </c>
      <c r="J825" s="34" t="s">
        <v>1222</v>
      </c>
      <c r="K825" s="34" t="s">
        <v>1223</v>
      </c>
      <c r="L825" s="34">
        <v>2018</v>
      </c>
      <c r="M825" s="34">
        <v>2018</v>
      </c>
      <c r="N825" s="34" t="s">
        <v>1768</v>
      </c>
      <c r="O825" s="34" t="s">
        <v>1801</v>
      </c>
      <c r="P825" s="34">
        <v>5</v>
      </c>
      <c r="Q825" s="34" t="s">
        <v>1768</v>
      </c>
      <c r="R825" s="34" t="s">
        <v>1233</v>
      </c>
      <c r="S825" s="34" t="s">
        <v>1823</v>
      </c>
      <c r="T825" s="34" t="s">
        <v>1586</v>
      </c>
      <c r="U825" s="34" t="s">
        <v>1872</v>
      </c>
      <c r="V825" s="36" t="str">
        <f>IF(Last_Validations[[#This Row],[Country: Year]]=VLOOKUP(Last_Validations[[#This Row],[Country]],First_Validations[[Country]:[FirstValidation.Country: Year]],4,FALSE),"First","Second / Last")</f>
        <v>Second / Last</v>
      </c>
    </row>
    <row r="826" spans="2:22">
      <c r="B826" s="34" t="s">
        <v>2813</v>
      </c>
      <c r="C826" s="34" t="s">
        <v>1221</v>
      </c>
      <c r="D826" s="34" t="s">
        <v>1584</v>
      </c>
      <c r="E826" s="34">
        <v>1</v>
      </c>
      <c r="F826" s="34">
        <v>43</v>
      </c>
      <c r="G826" s="34" t="s">
        <v>1221</v>
      </c>
      <c r="H826" s="34" t="s">
        <v>1585</v>
      </c>
      <c r="I826" s="34" t="s">
        <v>1584</v>
      </c>
      <c r="J826" s="34" t="s">
        <v>1222</v>
      </c>
      <c r="K826" s="34" t="s">
        <v>1223</v>
      </c>
      <c r="L826" s="34">
        <v>2018</v>
      </c>
      <c r="M826" s="34">
        <v>2018</v>
      </c>
      <c r="N826" s="34" t="s">
        <v>1768</v>
      </c>
      <c r="O826" s="34" t="s">
        <v>1802</v>
      </c>
      <c r="P826" s="34">
        <v>5</v>
      </c>
      <c r="Q826" s="34" t="s">
        <v>1768</v>
      </c>
      <c r="R826" s="34" t="s">
        <v>1234</v>
      </c>
      <c r="S826" s="34" t="s">
        <v>1823</v>
      </c>
      <c r="T826" s="34" t="s">
        <v>1586</v>
      </c>
      <c r="U826" s="34" t="s">
        <v>1872</v>
      </c>
      <c r="V826" s="36" t="str">
        <f>IF(Last_Validations[[#This Row],[Country: Year]]=VLOOKUP(Last_Validations[[#This Row],[Country]],First_Validations[[Country]:[FirstValidation.Country: Year]],4,FALSE),"First","Second / Last")</f>
        <v>Second / Last</v>
      </c>
    </row>
    <row r="827" spans="2:22">
      <c r="B827" s="34" t="s">
        <v>2812</v>
      </c>
      <c r="C827" s="34" t="s">
        <v>1221</v>
      </c>
      <c r="D827" s="34" t="s">
        <v>1584</v>
      </c>
      <c r="E827" s="34">
        <v>1</v>
      </c>
      <c r="F827" s="34">
        <v>43</v>
      </c>
      <c r="G827" s="34" t="s">
        <v>1221</v>
      </c>
      <c r="H827" s="34" t="s">
        <v>1585</v>
      </c>
      <c r="I827" s="34" t="s">
        <v>1584</v>
      </c>
      <c r="J827" s="34" t="s">
        <v>1222</v>
      </c>
      <c r="K827" s="34" t="s">
        <v>1223</v>
      </c>
      <c r="L827" s="34">
        <v>2018</v>
      </c>
      <c r="M827" s="34">
        <v>2018</v>
      </c>
      <c r="N827" s="34" t="s">
        <v>1768</v>
      </c>
      <c r="O827" s="34" t="s">
        <v>1794</v>
      </c>
      <c r="P827" s="34">
        <v>5</v>
      </c>
      <c r="Q827" s="34" t="s">
        <v>1768</v>
      </c>
      <c r="R827" s="34" t="s">
        <v>1230</v>
      </c>
      <c r="S827" s="34" t="s">
        <v>1823</v>
      </c>
      <c r="T827" s="34" t="s">
        <v>1586</v>
      </c>
      <c r="U827" s="34" t="s">
        <v>1872</v>
      </c>
      <c r="V827" s="36" t="str">
        <f>IF(Last_Validations[[#This Row],[Country: Year]]=VLOOKUP(Last_Validations[[#This Row],[Country]],First_Validations[[Country]:[FirstValidation.Country: Year]],4,FALSE),"First","Second / Last")</f>
        <v>Second / Last</v>
      </c>
    </row>
    <row r="828" spans="2:22">
      <c r="B828" s="34" t="s">
        <v>2811</v>
      </c>
      <c r="C828" s="34" t="s">
        <v>1221</v>
      </c>
      <c r="D828" s="34" t="s">
        <v>1584</v>
      </c>
      <c r="E828" s="34">
        <v>1</v>
      </c>
      <c r="F828" s="34">
        <v>43</v>
      </c>
      <c r="G828" s="34" t="s">
        <v>1221</v>
      </c>
      <c r="H828" s="34" t="s">
        <v>1585</v>
      </c>
      <c r="I828" s="34" t="s">
        <v>1584</v>
      </c>
      <c r="J828" s="34" t="s">
        <v>1222</v>
      </c>
      <c r="K828" s="34" t="s">
        <v>1223</v>
      </c>
      <c r="L828" s="34">
        <v>2018</v>
      </c>
      <c r="M828" s="34">
        <v>2018</v>
      </c>
      <c r="N828" s="34" t="s">
        <v>1768</v>
      </c>
      <c r="O828" s="34" t="s">
        <v>1788</v>
      </c>
      <c r="P828" s="34">
        <v>5</v>
      </c>
      <c r="Q828" s="34" t="s">
        <v>1768</v>
      </c>
      <c r="R828" s="34" t="s">
        <v>1225</v>
      </c>
      <c r="S828" s="34" t="s">
        <v>1823</v>
      </c>
      <c r="T828" s="34" t="s">
        <v>1586</v>
      </c>
      <c r="U828" s="34" t="s">
        <v>1872</v>
      </c>
      <c r="V828" s="36" t="str">
        <f>IF(Last_Validations[[#This Row],[Country: Year]]=VLOOKUP(Last_Validations[[#This Row],[Country]],First_Validations[[Country]:[FirstValidation.Country: Year]],4,FALSE),"First","Second / Last")</f>
        <v>Second / Last</v>
      </c>
    </row>
    <row r="829" spans="2:22">
      <c r="B829" s="34" t="s">
        <v>2810</v>
      </c>
      <c r="C829" s="34" t="s">
        <v>1221</v>
      </c>
      <c r="D829" s="34" t="s">
        <v>1584</v>
      </c>
      <c r="E829" s="34">
        <v>1</v>
      </c>
      <c r="F829" s="34">
        <v>43</v>
      </c>
      <c r="G829" s="34" t="s">
        <v>1221</v>
      </c>
      <c r="H829" s="34" t="s">
        <v>1585</v>
      </c>
      <c r="I829" s="34" t="s">
        <v>1584</v>
      </c>
      <c r="J829" s="34" t="s">
        <v>1222</v>
      </c>
      <c r="K829" s="34" t="s">
        <v>1223</v>
      </c>
      <c r="L829" s="34">
        <v>2018</v>
      </c>
      <c r="M829" s="34">
        <v>2018</v>
      </c>
      <c r="N829" s="34" t="s">
        <v>1768</v>
      </c>
      <c r="O829" s="34" t="s">
        <v>1789</v>
      </c>
      <c r="P829" s="34">
        <v>5</v>
      </c>
      <c r="Q829" s="34" t="s">
        <v>1768</v>
      </c>
      <c r="R829" s="34" t="s">
        <v>1226</v>
      </c>
      <c r="S829" s="34" t="s">
        <v>1823</v>
      </c>
      <c r="T829" s="34" t="s">
        <v>1586</v>
      </c>
      <c r="U829" s="34" t="s">
        <v>1872</v>
      </c>
      <c r="V829" s="36" t="str">
        <f>IF(Last_Validations[[#This Row],[Country: Year]]=VLOOKUP(Last_Validations[[#This Row],[Country]],First_Validations[[Country]:[FirstValidation.Country: Year]],4,FALSE),"First","Second / Last")</f>
        <v>Second / Last</v>
      </c>
    </row>
    <row r="830" spans="2:22">
      <c r="B830" s="34" t="s">
        <v>2809</v>
      </c>
      <c r="C830" s="34" t="s">
        <v>1221</v>
      </c>
      <c r="D830" s="34" t="s">
        <v>1584</v>
      </c>
      <c r="E830" s="34">
        <v>1</v>
      </c>
      <c r="F830" s="34">
        <v>43</v>
      </c>
      <c r="G830" s="34" t="s">
        <v>1221</v>
      </c>
      <c r="H830" s="34" t="s">
        <v>1585</v>
      </c>
      <c r="I830" s="34" t="s">
        <v>1584</v>
      </c>
      <c r="J830" s="34" t="s">
        <v>1222</v>
      </c>
      <c r="K830" s="34" t="s">
        <v>1223</v>
      </c>
      <c r="L830" s="34">
        <v>2018</v>
      </c>
      <c r="M830" s="34">
        <v>2018</v>
      </c>
      <c r="N830" s="34" t="s">
        <v>1768</v>
      </c>
      <c r="O830" s="34" t="s">
        <v>1784</v>
      </c>
      <c r="P830" s="34">
        <v>5</v>
      </c>
      <c r="Q830" s="34" t="s">
        <v>1768</v>
      </c>
      <c r="R830" s="34" t="s">
        <v>48</v>
      </c>
      <c r="S830" s="34" t="s">
        <v>1823</v>
      </c>
      <c r="T830" s="34" t="s">
        <v>1586</v>
      </c>
      <c r="U830" s="34" t="s">
        <v>1872</v>
      </c>
      <c r="V830" s="36" t="str">
        <f>IF(Last_Validations[[#This Row],[Country: Year]]=VLOOKUP(Last_Validations[[#This Row],[Country]],First_Validations[[Country]:[FirstValidation.Country: Year]],4,FALSE),"First","Second / Last")</f>
        <v>Second / Last</v>
      </c>
    </row>
    <row r="831" spans="2:22">
      <c r="B831" s="34" t="s">
        <v>2808</v>
      </c>
      <c r="C831" s="34" t="s">
        <v>1221</v>
      </c>
      <c r="D831" s="34" t="s">
        <v>1584</v>
      </c>
      <c r="E831" s="34">
        <v>1</v>
      </c>
      <c r="F831" s="34">
        <v>43</v>
      </c>
      <c r="G831" s="34" t="s">
        <v>1221</v>
      </c>
      <c r="H831" s="34" t="s">
        <v>1585</v>
      </c>
      <c r="I831" s="34" t="s">
        <v>1584</v>
      </c>
      <c r="J831" s="34" t="s">
        <v>1222</v>
      </c>
      <c r="K831" s="34" t="s">
        <v>1223</v>
      </c>
      <c r="L831" s="34">
        <v>2018</v>
      </c>
      <c r="M831" s="34">
        <v>2018</v>
      </c>
      <c r="N831" s="34" t="s">
        <v>1768</v>
      </c>
      <c r="O831" s="34" t="s">
        <v>1787</v>
      </c>
      <c r="P831" s="34">
        <v>5</v>
      </c>
      <c r="Q831" s="34" t="s">
        <v>1768</v>
      </c>
      <c r="R831" s="34" t="s">
        <v>49</v>
      </c>
      <c r="S831" s="34" t="s">
        <v>1823</v>
      </c>
      <c r="T831" s="34" t="s">
        <v>1586</v>
      </c>
      <c r="U831" s="34" t="s">
        <v>1872</v>
      </c>
      <c r="V831" s="36" t="str">
        <f>IF(Last_Validations[[#This Row],[Country: Year]]=VLOOKUP(Last_Validations[[#This Row],[Country]],First_Validations[[Country]:[FirstValidation.Country: Year]],4,FALSE),"First","Second / Last")</f>
        <v>Second / Last</v>
      </c>
    </row>
    <row r="832" spans="2:22">
      <c r="B832" s="34" t="s">
        <v>2807</v>
      </c>
      <c r="C832" s="34" t="s">
        <v>1221</v>
      </c>
      <c r="D832" s="34" t="s">
        <v>1584</v>
      </c>
      <c r="E832" s="34">
        <v>1</v>
      </c>
      <c r="F832" s="34">
        <v>43</v>
      </c>
      <c r="G832" s="34" t="s">
        <v>1221</v>
      </c>
      <c r="H832" s="34" t="s">
        <v>1585</v>
      </c>
      <c r="I832" s="34" t="s">
        <v>1584</v>
      </c>
      <c r="J832" s="34" t="s">
        <v>1222</v>
      </c>
      <c r="K832" s="34" t="s">
        <v>1223</v>
      </c>
      <c r="L832" s="34">
        <v>2018</v>
      </c>
      <c r="M832" s="34">
        <v>2018</v>
      </c>
      <c r="N832" s="34" t="s">
        <v>1768</v>
      </c>
      <c r="O832" s="34" t="s">
        <v>1792</v>
      </c>
      <c r="P832" s="34">
        <v>5</v>
      </c>
      <c r="Q832" s="34" t="s">
        <v>1768</v>
      </c>
      <c r="R832" s="34" t="s">
        <v>1228</v>
      </c>
      <c r="S832" s="34" t="s">
        <v>1823</v>
      </c>
      <c r="T832" s="34" t="s">
        <v>1586</v>
      </c>
      <c r="U832" s="34" t="s">
        <v>1872</v>
      </c>
      <c r="V832" s="36" t="str">
        <f>IF(Last_Validations[[#This Row],[Country: Year]]=VLOOKUP(Last_Validations[[#This Row],[Country]],First_Validations[[Country]:[FirstValidation.Country: Year]],4,FALSE),"First","Second / Last")</f>
        <v>Second / Last</v>
      </c>
    </row>
    <row r="833" spans="2:22">
      <c r="B833" s="34" t="s">
        <v>2806</v>
      </c>
      <c r="C833" s="34" t="s">
        <v>1221</v>
      </c>
      <c r="D833" s="34" t="s">
        <v>1584</v>
      </c>
      <c r="E833" s="34">
        <v>1</v>
      </c>
      <c r="F833" s="34">
        <v>43</v>
      </c>
      <c r="G833" s="34" t="s">
        <v>1221</v>
      </c>
      <c r="H833" s="34" t="s">
        <v>1585</v>
      </c>
      <c r="I833" s="34" t="s">
        <v>1584</v>
      </c>
      <c r="J833" s="34" t="s">
        <v>1222</v>
      </c>
      <c r="K833" s="34" t="s">
        <v>1223</v>
      </c>
      <c r="L833" s="34">
        <v>2018</v>
      </c>
      <c r="M833" s="34">
        <v>2018</v>
      </c>
      <c r="N833" s="34" t="s">
        <v>1768</v>
      </c>
      <c r="O833" s="34" t="s">
        <v>1793</v>
      </c>
      <c r="P833" s="34">
        <v>5</v>
      </c>
      <c r="Q833" s="34" t="s">
        <v>1768</v>
      </c>
      <c r="R833" s="34" t="s">
        <v>1229</v>
      </c>
      <c r="S833" s="34" t="s">
        <v>1823</v>
      </c>
      <c r="T833" s="34" t="s">
        <v>1586</v>
      </c>
      <c r="U833" s="34" t="s">
        <v>1872</v>
      </c>
      <c r="V833" s="36" t="str">
        <f>IF(Last_Validations[[#This Row],[Country: Year]]=VLOOKUP(Last_Validations[[#This Row],[Country]],First_Validations[[Country]:[FirstValidation.Country: Year]],4,FALSE),"First","Second / Last")</f>
        <v>Second / Last</v>
      </c>
    </row>
    <row r="834" spans="2:22">
      <c r="B834" s="34" t="s">
        <v>2805</v>
      </c>
      <c r="C834" s="34" t="s">
        <v>1221</v>
      </c>
      <c r="D834" s="34" t="s">
        <v>1584</v>
      </c>
      <c r="E834" s="34">
        <v>1</v>
      </c>
      <c r="F834" s="34">
        <v>43</v>
      </c>
      <c r="G834" s="34" t="s">
        <v>1221</v>
      </c>
      <c r="H834" s="34" t="s">
        <v>1585</v>
      </c>
      <c r="I834" s="34" t="s">
        <v>1584</v>
      </c>
      <c r="J834" s="34" t="s">
        <v>1222</v>
      </c>
      <c r="K834" s="34" t="s">
        <v>1223</v>
      </c>
      <c r="L834" s="34">
        <v>2018</v>
      </c>
      <c r="M834" s="34">
        <v>2018</v>
      </c>
      <c r="N834" s="34" t="s">
        <v>1768</v>
      </c>
      <c r="O834" s="34" t="s">
        <v>1790</v>
      </c>
      <c r="P834" s="34">
        <v>5</v>
      </c>
      <c r="Q834" s="34" t="s">
        <v>1768</v>
      </c>
      <c r="R834" s="34" t="s">
        <v>1227</v>
      </c>
      <c r="S834" s="34" t="s">
        <v>1823</v>
      </c>
      <c r="T834" s="34" t="s">
        <v>1586</v>
      </c>
      <c r="U834" s="34" t="s">
        <v>1872</v>
      </c>
      <c r="V834" s="36" t="str">
        <f>IF(Last_Validations[[#This Row],[Country: Year]]=VLOOKUP(Last_Validations[[#This Row],[Country]],First_Validations[[Country]:[FirstValidation.Country: Year]],4,FALSE),"First","Second / Last")</f>
        <v>Second / Last</v>
      </c>
    </row>
    <row r="835" spans="2:22">
      <c r="B835" s="34" t="s">
        <v>2804</v>
      </c>
      <c r="C835" s="34" t="s">
        <v>1221</v>
      </c>
      <c r="D835" s="34" t="s">
        <v>1584</v>
      </c>
      <c r="E835" s="34">
        <v>1</v>
      </c>
      <c r="F835" s="34">
        <v>43</v>
      </c>
      <c r="G835" s="34" t="s">
        <v>1221</v>
      </c>
      <c r="H835" s="34" t="s">
        <v>1585</v>
      </c>
      <c r="I835" s="34" t="s">
        <v>1584</v>
      </c>
      <c r="J835" s="34" t="s">
        <v>1222</v>
      </c>
      <c r="K835" s="34" t="s">
        <v>1223</v>
      </c>
      <c r="L835" s="34">
        <v>2018</v>
      </c>
      <c r="M835" s="34">
        <v>2018</v>
      </c>
      <c r="N835" s="34" t="s">
        <v>1768</v>
      </c>
      <c r="O835" s="34" t="s">
        <v>1791</v>
      </c>
      <c r="P835" s="34">
        <v>5</v>
      </c>
      <c r="Q835" s="34" t="s">
        <v>1768</v>
      </c>
      <c r="R835" s="34" t="s">
        <v>53</v>
      </c>
      <c r="S835" s="34" t="s">
        <v>1823</v>
      </c>
      <c r="T835" s="34" t="s">
        <v>1586</v>
      </c>
      <c r="U835" s="34" t="s">
        <v>1872</v>
      </c>
      <c r="V835" s="36" t="str">
        <f>IF(Last_Validations[[#This Row],[Country: Year]]=VLOOKUP(Last_Validations[[#This Row],[Country]],First_Validations[[Country]:[FirstValidation.Country: Year]],4,FALSE),"First","Second / Last")</f>
        <v>Second / Last</v>
      </c>
    </row>
    <row r="836" spans="2:22">
      <c r="B836" s="34" t="s">
        <v>2792</v>
      </c>
      <c r="C836" s="34" t="s">
        <v>1221</v>
      </c>
      <c r="D836" s="34" t="s">
        <v>1584</v>
      </c>
      <c r="E836" s="34">
        <v>1</v>
      </c>
      <c r="F836" s="34">
        <v>43</v>
      </c>
      <c r="G836" s="34" t="s">
        <v>1221</v>
      </c>
      <c r="H836" s="34" t="s">
        <v>1585</v>
      </c>
      <c r="I836" s="34" t="s">
        <v>1584</v>
      </c>
      <c r="J836" s="34" t="s">
        <v>1222</v>
      </c>
      <c r="K836" s="34" t="s">
        <v>1223</v>
      </c>
      <c r="L836" s="34">
        <v>2018</v>
      </c>
      <c r="M836" s="34">
        <v>2018</v>
      </c>
      <c r="N836" s="34" t="s">
        <v>1768</v>
      </c>
      <c r="O836" s="34" t="s">
        <v>1805</v>
      </c>
      <c r="P836" s="34">
        <v>5</v>
      </c>
      <c r="Q836" s="34" t="s">
        <v>1768</v>
      </c>
      <c r="R836" s="34" t="s">
        <v>1236</v>
      </c>
      <c r="S836" s="34" t="s">
        <v>1823</v>
      </c>
      <c r="T836" s="34" t="s">
        <v>1586</v>
      </c>
      <c r="U836" s="34" t="s">
        <v>1872</v>
      </c>
      <c r="V836" s="36" t="str">
        <f>IF(Last_Validations[[#This Row],[Country: Year]]=VLOOKUP(Last_Validations[[#This Row],[Country]],First_Validations[[Country]:[FirstValidation.Country: Year]],4,FALSE),"First","Second / Last")</f>
        <v>Second / Last</v>
      </c>
    </row>
    <row r="837" spans="2:22">
      <c r="B837" s="34" t="s">
        <v>2800</v>
      </c>
      <c r="C837" s="34" t="s">
        <v>1221</v>
      </c>
      <c r="D837" s="34" t="s">
        <v>1584</v>
      </c>
      <c r="E837" s="34">
        <v>1</v>
      </c>
      <c r="F837" s="34">
        <v>43</v>
      </c>
      <c r="G837" s="34" t="s">
        <v>1221</v>
      </c>
      <c r="H837" s="34" t="s">
        <v>1585</v>
      </c>
      <c r="I837" s="34" t="s">
        <v>1584</v>
      </c>
      <c r="J837" s="34" t="s">
        <v>1222</v>
      </c>
      <c r="K837" s="34" t="s">
        <v>1223</v>
      </c>
      <c r="L837" s="34">
        <v>2018</v>
      </c>
      <c r="M837" s="34">
        <v>2018</v>
      </c>
      <c r="N837" s="34" t="s">
        <v>1768</v>
      </c>
      <c r="O837" s="34" t="s">
        <v>1815</v>
      </c>
      <c r="P837" s="34">
        <v>5</v>
      </c>
      <c r="Q837" s="34" t="s">
        <v>1768</v>
      </c>
      <c r="R837" s="34" t="s">
        <v>1242</v>
      </c>
      <c r="S837" s="34" t="s">
        <v>1823</v>
      </c>
      <c r="T837" s="34" t="s">
        <v>1586</v>
      </c>
      <c r="U837" s="34" t="s">
        <v>1872</v>
      </c>
      <c r="V837" s="36" t="str">
        <f>IF(Last_Validations[[#This Row],[Country: Year]]=VLOOKUP(Last_Validations[[#This Row],[Country]],First_Validations[[Country]:[FirstValidation.Country: Year]],4,FALSE),"First","Second / Last")</f>
        <v>Second / Last</v>
      </c>
    </row>
    <row r="838" spans="2:22">
      <c r="B838" s="34" t="s">
        <v>2803</v>
      </c>
      <c r="C838" s="34" t="s">
        <v>1221</v>
      </c>
      <c r="D838" s="34" t="s">
        <v>1584</v>
      </c>
      <c r="E838" s="34">
        <v>1</v>
      </c>
      <c r="F838" s="34">
        <v>43</v>
      </c>
      <c r="G838" s="34" t="s">
        <v>1221</v>
      </c>
      <c r="H838" s="34" t="s">
        <v>1585</v>
      </c>
      <c r="I838" s="34" t="s">
        <v>1584</v>
      </c>
      <c r="J838" s="34" t="s">
        <v>1222</v>
      </c>
      <c r="K838" s="34" t="s">
        <v>1223</v>
      </c>
      <c r="L838" s="34">
        <v>2018</v>
      </c>
      <c r="M838" s="34">
        <v>2018</v>
      </c>
      <c r="N838" s="34" t="s">
        <v>1768</v>
      </c>
      <c r="O838" s="34" t="s">
        <v>1816</v>
      </c>
      <c r="P838" s="34">
        <v>5</v>
      </c>
      <c r="Q838" s="34" t="s">
        <v>1768</v>
      </c>
      <c r="R838" s="34" t="s">
        <v>1243</v>
      </c>
      <c r="S838" s="34" t="s">
        <v>1823</v>
      </c>
      <c r="T838" s="34" t="s">
        <v>1586</v>
      </c>
      <c r="U838" s="34" t="s">
        <v>1872</v>
      </c>
      <c r="V838" s="36" t="str">
        <f>IF(Last_Validations[[#This Row],[Country: Year]]=VLOOKUP(Last_Validations[[#This Row],[Country]],First_Validations[[Country]:[FirstValidation.Country: Year]],4,FALSE),"First","Second / Last")</f>
        <v>Second / Last</v>
      </c>
    </row>
    <row r="839" spans="2:22">
      <c r="B839" s="34" t="s">
        <v>2795</v>
      </c>
      <c r="C839" s="34" t="s">
        <v>1221</v>
      </c>
      <c r="D839" s="34" t="s">
        <v>1584</v>
      </c>
      <c r="E839" s="34">
        <v>1</v>
      </c>
      <c r="F839" s="34">
        <v>43</v>
      </c>
      <c r="G839" s="34" t="s">
        <v>1221</v>
      </c>
      <c r="H839" s="34" t="s">
        <v>1585</v>
      </c>
      <c r="I839" s="34" t="s">
        <v>1584</v>
      </c>
      <c r="J839" s="34" t="s">
        <v>1222</v>
      </c>
      <c r="K839" s="34" t="s">
        <v>1223</v>
      </c>
      <c r="L839" s="34">
        <v>2018</v>
      </c>
      <c r="M839" s="34">
        <v>2018</v>
      </c>
      <c r="N839" s="34" t="s">
        <v>1768</v>
      </c>
      <c r="O839" s="34" t="s">
        <v>1813</v>
      </c>
      <c r="P839" s="34">
        <v>1</v>
      </c>
      <c r="Q839" s="34" t="s">
        <v>1796</v>
      </c>
      <c r="R839" s="34" t="s">
        <v>73</v>
      </c>
      <c r="S839" s="34" t="s">
        <v>1823</v>
      </c>
      <c r="T839" s="34" t="s">
        <v>1586</v>
      </c>
      <c r="U839" s="34" t="s">
        <v>1872</v>
      </c>
      <c r="V839" s="36" t="str">
        <f>IF(Last_Validations[[#This Row],[Country: Year]]=VLOOKUP(Last_Validations[[#This Row],[Country]],First_Validations[[Country]:[FirstValidation.Country: Year]],4,FALSE),"First","Second / Last")</f>
        <v>Second / Last</v>
      </c>
    </row>
    <row r="840" spans="2:22">
      <c r="B840" s="34" t="s">
        <v>2801</v>
      </c>
      <c r="C840" s="34" t="s">
        <v>1221</v>
      </c>
      <c r="D840" s="34" t="s">
        <v>1584</v>
      </c>
      <c r="E840" s="34">
        <v>1</v>
      </c>
      <c r="F840" s="34">
        <v>43</v>
      </c>
      <c r="G840" s="34" t="s">
        <v>1221</v>
      </c>
      <c r="H840" s="34" t="s">
        <v>1585</v>
      </c>
      <c r="I840" s="34" t="s">
        <v>1584</v>
      </c>
      <c r="J840" s="34" t="s">
        <v>1222</v>
      </c>
      <c r="K840" s="34" t="s">
        <v>1223</v>
      </c>
      <c r="L840" s="34">
        <v>2018</v>
      </c>
      <c r="M840" s="34">
        <v>2018</v>
      </c>
      <c r="N840" s="34" t="s">
        <v>1768</v>
      </c>
      <c r="O840" s="34" t="s">
        <v>1814</v>
      </c>
      <c r="P840" s="34">
        <v>5</v>
      </c>
      <c r="Q840" s="34" t="s">
        <v>1768</v>
      </c>
      <c r="R840" s="34" t="s">
        <v>1241</v>
      </c>
      <c r="S840" s="34" t="s">
        <v>1823</v>
      </c>
      <c r="T840" s="34" t="s">
        <v>1586</v>
      </c>
      <c r="U840" s="34" t="s">
        <v>1872</v>
      </c>
      <c r="V840" s="36" t="str">
        <f>IF(Last_Validations[[#This Row],[Country: Year]]=VLOOKUP(Last_Validations[[#This Row],[Country]],First_Validations[[Country]:[FirstValidation.Country: Year]],4,FALSE),"First","Second / Last")</f>
        <v>Second / Last</v>
      </c>
    </row>
    <row r="841" spans="2:22">
      <c r="B841" s="34" t="s">
        <v>2796</v>
      </c>
      <c r="C841" s="34" t="s">
        <v>1221</v>
      </c>
      <c r="D841" s="34" t="s">
        <v>1584</v>
      </c>
      <c r="E841" s="34">
        <v>1</v>
      </c>
      <c r="F841" s="34">
        <v>43</v>
      </c>
      <c r="G841" s="34" t="s">
        <v>1221</v>
      </c>
      <c r="H841" s="34" t="s">
        <v>1585</v>
      </c>
      <c r="I841" s="34" t="s">
        <v>1584</v>
      </c>
      <c r="J841" s="34" t="s">
        <v>1222</v>
      </c>
      <c r="K841" s="34" t="s">
        <v>1223</v>
      </c>
      <c r="L841" s="34">
        <v>2018</v>
      </c>
      <c r="M841" s="34">
        <v>2018</v>
      </c>
      <c r="N841" s="34" t="s">
        <v>1768</v>
      </c>
      <c r="O841" s="34" t="s">
        <v>1820</v>
      </c>
      <c r="P841" s="34">
        <v>5</v>
      </c>
      <c r="Q841" s="34" t="s">
        <v>1768</v>
      </c>
      <c r="R841" s="34" t="s">
        <v>79</v>
      </c>
      <c r="S841" s="34" t="s">
        <v>1823</v>
      </c>
      <c r="T841" s="34" t="s">
        <v>1586</v>
      </c>
      <c r="U841" s="34" t="s">
        <v>1872</v>
      </c>
      <c r="V841" s="36" t="str">
        <f>IF(Last_Validations[[#This Row],[Country: Year]]=VLOOKUP(Last_Validations[[#This Row],[Country]],First_Validations[[Country]:[FirstValidation.Country: Year]],4,FALSE),"First","Second / Last")</f>
        <v>Second / Last</v>
      </c>
    </row>
    <row r="842" spans="2:22">
      <c r="B842" s="34" t="s">
        <v>2798</v>
      </c>
      <c r="C842" s="34" t="s">
        <v>1221</v>
      </c>
      <c r="D842" s="34" t="s">
        <v>1584</v>
      </c>
      <c r="E842" s="34">
        <v>1</v>
      </c>
      <c r="F842" s="34">
        <v>43</v>
      </c>
      <c r="G842" s="34" t="s">
        <v>1221</v>
      </c>
      <c r="H842" s="34" t="s">
        <v>1585</v>
      </c>
      <c r="I842" s="34" t="s">
        <v>1584</v>
      </c>
      <c r="J842" s="34" t="s">
        <v>1222</v>
      </c>
      <c r="K842" s="34" t="s">
        <v>1223</v>
      </c>
      <c r="L842" s="34">
        <v>2018</v>
      </c>
      <c r="M842" s="34">
        <v>2018</v>
      </c>
      <c r="N842" s="34" t="s">
        <v>1768</v>
      </c>
      <c r="O842" s="34" t="s">
        <v>1822</v>
      </c>
      <c r="P842" s="34">
        <v>5</v>
      </c>
      <c r="Q842" s="34" t="s">
        <v>1768</v>
      </c>
      <c r="R842" s="34" t="s">
        <v>1</v>
      </c>
      <c r="S842" s="34" t="s">
        <v>1823</v>
      </c>
      <c r="T842" s="34" t="s">
        <v>1586</v>
      </c>
      <c r="U842" s="34" t="s">
        <v>1872</v>
      </c>
      <c r="V842" s="36" t="str">
        <f>IF(Last_Validations[[#This Row],[Country: Year]]=VLOOKUP(Last_Validations[[#This Row],[Country]],First_Validations[[Country]:[FirstValidation.Country: Year]],4,FALSE),"First","Second / Last")</f>
        <v>Second / Last</v>
      </c>
    </row>
    <row r="843" spans="2:22">
      <c r="B843" s="34" t="s">
        <v>2802</v>
      </c>
      <c r="C843" s="34" t="s">
        <v>1221</v>
      </c>
      <c r="D843" s="34" t="s">
        <v>1584</v>
      </c>
      <c r="E843" s="34">
        <v>1</v>
      </c>
      <c r="F843" s="34">
        <v>43</v>
      </c>
      <c r="G843" s="34" t="s">
        <v>1221</v>
      </c>
      <c r="H843" s="34" t="s">
        <v>1585</v>
      </c>
      <c r="I843" s="34" t="s">
        <v>1584</v>
      </c>
      <c r="J843" s="34" t="s">
        <v>1222</v>
      </c>
      <c r="K843" s="34" t="s">
        <v>1223</v>
      </c>
      <c r="L843" s="34">
        <v>2018</v>
      </c>
      <c r="M843" s="34">
        <v>2018</v>
      </c>
      <c r="N843" s="34" t="s">
        <v>1768</v>
      </c>
      <c r="O843" s="34" t="s">
        <v>1818</v>
      </c>
      <c r="P843" s="34">
        <v>6</v>
      </c>
      <c r="Q843" s="34" t="s">
        <v>1817</v>
      </c>
      <c r="R843" s="34" t="s">
        <v>77</v>
      </c>
      <c r="S843" s="34" t="s">
        <v>1823</v>
      </c>
      <c r="T843" s="34" t="s">
        <v>1586</v>
      </c>
      <c r="U843" s="34" t="s">
        <v>1872</v>
      </c>
      <c r="V843" s="36" t="str">
        <f>IF(Last_Validations[[#This Row],[Country: Year]]=VLOOKUP(Last_Validations[[#This Row],[Country]],First_Validations[[Country]:[FirstValidation.Country: Year]],4,FALSE),"First","Second / Last")</f>
        <v>Second / Last</v>
      </c>
    </row>
    <row r="844" spans="2:22">
      <c r="B844" s="34" t="s">
        <v>2797</v>
      </c>
      <c r="C844" s="34" t="s">
        <v>1221</v>
      </c>
      <c r="D844" s="34" t="s">
        <v>1584</v>
      </c>
      <c r="E844" s="34">
        <v>1</v>
      </c>
      <c r="F844" s="34">
        <v>43</v>
      </c>
      <c r="G844" s="34" t="s">
        <v>1221</v>
      </c>
      <c r="H844" s="34" t="s">
        <v>1585</v>
      </c>
      <c r="I844" s="34" t="s">
        <v>1584</v>
      </c>
      <c r="J844" s="34" t="s">
        <v>1222</v>
      </c>
      <c r="K844" s="34" t="s">
        <v>1223</v>
      </c>
      <c r="L844" s="34">
        <v>2018</v>
      </c>
      <c r="M844" s="34">
        <v>2018</v>
      </c>
      <c r="N844" s="34" t="s">
        <v>1768</v>
      </c>
      <c r="O844" s="34" t="s">
        <v>1819</v>
      </c>
      <c r="P844" s="34">
        <v>1</v>
      </c>
      <c r="Q844" s="34" t="s">
        <v>1796</v>
      </c>
      <c r="R844" s="34" t="s">
        <v>78</v>
      </c>
      <c r="S844" s="34" t="s">
        <v>1823</v>
      </c>
      <c r="T844" s="34" t="s">
        <v>1586</v>
      </c>
      <c r="U844" s="34" t="s">
        <v>1872</v>
      </c>
      <c r="V844" s="36" t="str">
        <f>IF(Last_Validations[[#This Row],[Country: Year]]=VLOOKUP(Last_Validations[[#This Row],[Country]],First_Validations[[Country]:[FirstValidation.Country: Year]],4,FALSE),"First","Second / Last")</f>
        <v>Second / Last</v>
      </c>
    </row>
    <row r="845" spans="2:22">
      <c r="B845" s="34" t="s">
        <v>2794</v>
      </c>
      <c r="C845" s="34" t="s">
        <v>1221</v>
      </c>
      <c r="D845" s="34" t="s">
        <v>1584</v>
      </c>
      <c r="E845" s="34">
        <v>1</v>
      </c>
      <c r="F845" s="34">
        <v>43</v>
      </c>
      <c r="G845" s="34" t="s">
        <v>1221</v>
      </c>
      <c r="H845" s="34" t="s">
        <v>1585</v>
      </c>
      <c r="I845" s="34" t="s">
        <v>1584</v>
      </c>
      <c r="J845" s="34" t="s">
        <v>1222</v>
      </c>
      <c r="K845" s="34" t="s">
        <v>1223</v>
      </c>
      <c r="L845" s="34">
        <v>2018</v>
      </c>
      <c r="M845" s="34">
        <v>2018</v>
      </c>
      <c r="N845" s="34" t="s">
        <v>1768</v>
      </c>
      <c r="O845" s="34" t="s">
        <v>1807</v>
      </c>
      <c r="P845" s="34">
        <v>5</v>
      </c>
      <c r="Q845" s="34" t="s">
        <v>1768</v>
      </c>
      <c r="R845" s="34" t="s">
        <v>1237</v>
      </c>
      <c r="S845" s="34" t="s">
        <v>1823</v>
      </c>
      <c r="T845" s="34" t="s">
        <v>1586</v>
      </c>
      <c r="U845" s="34" t="s">
        <v>1872</v>
      </c>
      <c r="V845" s="36" t="str">
        <f>IF(Last_Validations[[#This Row],[Country: Year]]=VLOOKUP(Last_Validations[[#This Row],[Country]],First_Validations[[Country]:[FirstValidation.Country: Year]],4,FALSE),"First","Second / Last")</f>
        <v>Second / Last</v>
      </c>
    </row>
    <row r="846" spans="2:22">
      <c r="B846" s="34" t="s">
        <v>2793</v>
      </c>
      <c r="C846" s="34" t="s">
        <v>1221</v>
      </c>
      <c r="D846" s="34" t="s">
        <v>1584</v>
      </c>
      <c r="E846" s="34">
        <v>1</v>
      </c>
      <c r="F846" s="34">
        <v>43</v>
      </c>
      <c r="G846" s="34" t="s">
        <v>1221</v>
      </c>
      <c r="H846" s="34" t="s">
        <v>1585</v>
      </c>
      <c r="I846" s="34" t="s">
        <v>1584</v>
      </c>
      <c r="J846" s="34" t="s">
        <v>1222</v>
      </c>
      <c r="K846" s="34" t="s">
        <v>1223</v>
      </c>
      <c r="L846" s="34">
        <v>2018</v>
      </c>
      <c r="M846" s="34">
        <v>2018</v>
      </c>
      <c r="N846" s="34" t="s">
        <v>1768</v>
      </c>
      <c r="O846" s="34" t="s">
        <v>1808</v>
      </c>
      <c r="P846" s="34">
        <v>5</v>
      </c>
      <c r="Q846" s="34" t="s">
        <v>1768</v>
      </c>
      <c r="R846" s="34" t="s">
        <v>68</v>
      </c>
      <c r="S846" s="34" t="s">
        <v>1823</v>
      </c>
      <c r="T846" s="34" t="s">
        <v>1586</v>
      </c>
      <c r="U846" s="34" t="s">
        <v>1872</v>
      </c>
      <c r="V846" s="36" t="str">
        <f>IF(Last_Validations[[#This Row],[Country: Year]]=VLOOKUP(Last_Validations[[#This Row],[Country]],First_Validations[[Country]:[FirstValidation.Country: Year]],4,FALSE),"First","Second / Last")</f>
        <v>Second / Last</v>
      </c>
    </row>
    <row r="847" spans="2:22">
      <c r="B847" s="34" t="s">
        <v>2799</v>
      </c>
      <c r="C847" s="34" t="s">
        <v>1221</v>
      </c>
      <c r="D847" s="34" t="s">
        <v>1584</v>
      </c>
      <c r="E847" s="34">
        <v>1</v>
      </c>
      <c r="F847" s="34">
        <v>43</v>
      </c>
      <c r="G847" s="34" t="s">
        <v>1221</v>
      </c>
      <c r="H847" s="34" t="s">
        <v>1585</v>
      </c>
      <c r="I847" s="34" t="s">
        <v>1584</v>
      </c>
      <c r="J847" s="34" t="s">
        <v>1222</v>
      </c>
      <c r="K847" s="34" t="s">
        <v>1223</v>
      </c>
      <c r="L847" s="34">
        <v>2018</v>
      </c>
      <c r="M847" s="34">
        <v>2018</v>
      </c>
      <c r="N847" s="34" t="s">
        <v>1768</v>
      </c>
      <c r="O847" s="34" t="s">
        <v>1821</v>
      </c>
      <c r="P847" s="34">
        <v>5</v>
      </c>
      <c r="Q847" s="34" t="s">
        <v>1768</v>
      </c>
      <c r="R847" s="34" t="s">
        <v>80</v>
      </c>
      <c r="S847" s="34" t="s">
        <v>1823</v>
      </c>
      <c r="T847" s="34" t="s">
        <v>1586</v>
      </c>
      <c r="U847" s="34" t="s">
        <v>1872</v>
      </c>
      <c r="V847" s="36" t="str">
        <f>IF(Last_Validations[[#This Row],[Country: Year]]=VLOOKUP(Last_Validations[[#This Row],[Country]],First_Validations[[Country]:[FirstValidation.Country: Year]],4,FALSE),"First","Second / Last")</f>
        <v>Second / Last</v>
      </c>
    </row>
    <row r="848" spans="2:22">
      <c r="B848" s="34" t="s">
        <v>2791</v>
      </c>
      <c r="C848" s="34" t="s">
        <v>1221</v>
      </c>
      <c r="D848" s="34" t="s">
        <v>1584</v>
      </c>
      <c r="E848" s="34">
        <v>1</v>
      </c>
      <c r="F848" s="34">
        <v>43</v>
      </c>
      <c r="G848" s="34" t="s">
        <v>1221</v>
      </c>
      <c r="H848" s="34" t="s">
        <v>1585</v>
      </c>
      <c r="I848" s="34" t="s">
        <v>1584</v>
      </c>
      <c r="J848" s="34" t="s">
        <v>1222</v>
      </c>
      <c r="K848" s="34" t="s">
        <v>1223</v>
      </c>
      <c r="L848" s="34">
        <v>2018</v>
      </c>
      <c r="M848" s="34">
        <v>2018</v>
      </c>
      <c r="N848" s="34" t="s">
        <v>1768</v>
      </c>
      <c r="O848" s="34" t="s">
        <v>1806</v>
      </c>
      <c r="P848" s="34">
        <v>5</v>
      </c>
      <c r="Q848" s="34" t="s">
        <v>1768</v>
      </c>
      <c r="R848" s="34" t="s">
        <v>66</v>
      </c>
      <c r="S848" s="34" t="s">
        <v>1823</v>
      </c>
      <c r="T848" s="34" t="s">
        <v>1586</v>
      </c>
      <c r="U848" s="34" t="s">
        <v>1872</v>
      </c>
      <c r="V848" s="36" t="str">
        <f>IF(Last_Validations[[#This Row],[Country: Year]]=VLOOKUP(Last_Validations[[#This Row],[Country]],First_Validations[[Country]:[FirstValidation.Country: Year]],4,FALSE),"First","Second / Last")</f>
        <v>Second / Last</v>
      </c>
    </row>
    <row r="849" spans="2:22">
      <c r="B849" s="34" t="s">
        <v>2790</v>
      </c>
      <c r="C849" s="34" t="s">
        <v>1221</v>
      </c>
      <c r="D849" s="34" t="s">
        <v>1584</v>
      </c>
      <c r="E849" s="34">
        <v>1</v>
      </c>
      <c r="F849" s="34">
        <v>43</v>
      </c>
      <c r="G849" s="34" t="s">
        <v>1221</v>
      </c>
      <c r="H849" s="34" t="s">
        <v>1585</v>
      </c>
      <c r="I849" s="34" t="s">
        <v>1584</v>
      </c>
      <c r="J849" s="34" t="s">
        <v>1222</v>
      </c>
      <c r="K849" s="34" t="s">
        <v>1223</v>
      </c>
      <c r="L849" s="34">
        <v>2018</v>
      </c>
      <c r="M849" s="34">
        <v>2018</v>
      </c>
      <c r="N849" s="34" t="s">
        <v>1768</v>
      </c>
      <c r="O849" s="34" t="s">
        <v>1811</v>
      </c>
      <c r="P849" s="34">
        <v>5</v>
      </c>
      <c r="Q849" s="34" t="s">
        <v>1768</v>
      </c>
      <c r="R849" s="34" t="s">
        <v>71</v>
      </c>
      <c r="S849" s="34" t="s">
        <v>1823</v>
      </c>
      <c r="T849" s="34" t="s">
        <v>1586</v>
      </c>
      <c r="U849" s="34" t="s">
        <v>1872</v>
      </c>
      <c r="V849" s="36" t="str">
        <f>IF(Last_Validations[[#This Row],[Country: Year]]=VLOOKUP(Last_Validations[[#This Row],[Country]],First_Validations[[Country]:[FirstValidation.Country: Year]],4,FALSE),"First","Second / Last")</f>
        <v>Second / Last</v>
      </c>
    </row>
    <row r="850" spans="2:22">
      <c r="B850" s="34" t="s">
        <v>2789</v>
      </c>
      <c r="C850" s="34" t="s">
        <v>1221</v>
      </c>
      <c r="D850" s="34" t="s">
        <v>1584</v>
      </c>
      <c r="E850" s="34">
        <v>1</v>
      </c>
      <c r="F850" s="34">
        <v>43</v>
      </c>
      <c r="G850" s="34" t="s">
        <v>1221</v>
      </c>
      <c r="H850" s="34" t="s">
        <v>1585</v>
      </c>
      <c r="I850" s="34" t="s">
        <v>1584</v>
      </c>
      <c r="J850" s="34" t="s">
        <v>1222</v>
      </c>
      <c r="K850" s="34" t="s">
        <v>1223</v>
      </c>
      <c r="L850" s="34">
        <v>2018</v>
      </c>
      <c r="M850" s="34">
        <v>2018</v>
      </c>
      <c r="N850" s="34" t="s">
        <v>1768</v>
      </c>
      <c r="O850" s="34" t="s">
        <v>1812</v>
      </c>
      <c r="P850" s="34">
        <v>5</v>
      </c>
      <c r="Q850" s="34" t="s">
        <v>1768</v>
      </c>
      <c r="R850" s="34" t="s">
        <v>1240</v>
      </c>
      <c r="S850" s="34" t="s">
        <v>1823</v>
      </c>
      <c r="T850" s="34" t="s">
        <v>1586</v>
      </c>
      <c r="U850" s="34" t="s">
        <v>1872</v>
      </c>
      <c r="V850" s="36" t="str">
        <f>IF(Last_Validations[[#This Row],[Country: Year]]=VLOOKUP(Last_Validations[[#This Row],[Country]],First_Validations[[Country]:[FirstValidation.Country: Year]],4,FALSE),"First","Second / Last")</f>
        <v>Second / Last</v>
      </c>
    </row>
    <row r="851" spans="2:22">
      <c r="B851" s="34" t="s">
        <v>2788</v>
      </c>
      <c r="C851" s="34" t="s">
        <v>1221</v>
      </c>
      <c r="D851" s="34" t="s">
        <v>1584</v>
      </c>
      <c r="E851" s="34">
        <v>1</v>
      </c>
      <c r="F851" s="34">
        <v>43</v>
      </c>
      <c r="G851" s="34" t="s">
        <v>1221</v>
      </c>
      <c r="H851" s="34" t="s">
        <v>1585</v>
      </c>
      <c r="I851" s="34" t="s">
        <v>1584</v>
      </c>
      <c r="J851" s="34" t="s">
        <v>1222</v>
      </c>
      <c r="K851" s="34" t="s">
        <v>1223</v>
      </c>
      <c r="L851" s="34">
        <v>2018</v>
      </c>
      <c r="M851" s="34">
        <v>2018</v>
      </c>
      <c r="N851" s="34" t="s">
        <v>1768</v>
      </c>
      <c r="O851" s="34" t="s">
        <v>1809</v>
      </c>
      <c r="P851" s="34">
        <v>5</v>
      </c>
      <c r="Q851" s="34" t="s">
        <v>1768</v>
      </c>
      <c r="R851" s="34" t="s">
        <v>1238</v>
      </c>
      <c r="S851" s="34" t="s">
        <v>1823</v>
      </c>
      <c r="T851" s="34" t="s">
        <v>1586</v>
      </c>
      <c r="U851" s="34" t="s">
        <v>1872</v>
      </c>
      <c r="V851" s="36" t="str">
        <f>IF(Last_Validations[[#This Row],[Country: Year]]=VLOOKUP(Last_Validations[[#This Row],[Country]],First_Validations[[Country]:[FirstValidation.Country: Year]],4,FALSE),"First","Second / Last")</f>
        <v>Second / Last</v>
      </c>
    </row>
    <row r="852" spans="2:22">
      <c r="B852" s="34" t="s">
        <v>2787</v>
      </c>
      <c r="C852" s="34" t="s">
        <v>1221</v>
      </c>
      <c r="D852" s="34" t="s">
        <v>1584</v>
      </c>
      <c r="E852" s="34">
        <v>1</v>
      </c>
      <c r="F852" s="34">
        <v>43</v>
      </c>
      <c r="G852" s="34" t="s">
        <v>1221</v>
      </c>
      <c r="H852" s="34" t="s">
        <v>1585</v>
      </c>
      <c r="I852" s="34" t="s">
        <v>1584</v>
      </c>
      <c r="J852" s="34" t="s">
        <v>1222</v>
      </c>
      <c r="K852" s="34" t="s">
        <v>1223</v>
      </c>
      <c r="L852" s="34">
        <v>2018</v>
      </c>
      <c r="M852" s="34">
        <v>2018</v>
      </c>
      <c r="N852" s="34" t="s">
        <v>1768</v>
      </c>
      <c r="O852" s="34" t="s">
        <v>1810</v>
      </c>
      <c r="P852" s="34">
        <v>5</v>
      </c>
      <c r="Q852" s="34" t="s">
        <v>1768</v>
      </c>
      <c r="R852" s="34" t="s">
        <v>1239</v>
      </c>
      <c r="S852" s="34" t="s">
        <v>1823</v>
      </c>
      <c r="T852" s="34" t="s">
        <v>1586</v>
      </c>
      <c r="U852" s="34" t="s">
        <v>1872</v>
      </c>
      <c r="V852" s="36" t="str">
        <f>IF(Last_Validations[[#This Row],[Country: Year]]=VLOOKUP(Last_Validations[[#This Row],[Country]],First_Validations[[Country]:[FirstValidation.Country: Year]],4,FALSE),"First","Second / Last")</f>
        <v>Second / Last</v>
      </c>
    </row>
    <row r="853" spans="2:22">
      <c r="B853" s="34" t="s">
        <v>2854</v>
      </c>
      <c r="C853" s="34" t="s">
        <v>1376</v>
      </c>
      <c r="D853" s="34" t="s">
        <v>1593</v>
      </c>
      <c r="E853" s="34">
        <v>1</v>
      </c>
      <c r="F853" s="34">
        <v>54</v>
      </c>
      <c r="G853" s="34" t="s">
        <v>1376</v>
      </c>
      <c r="H853" s="34" t="s">
        <v>1594</v>
      </c>
      <c r="I853" s="34" t="s">
        <v>1593</v>
      </c>
      <c r="J853" s="34" t="s">
        <v>1377</v>
      </c>
      <c r="K853" s="34" t="s">
        <v>1378</v>
      </c>
      <c r="L853" s="34">
        <v>2018</v>
      </c>
      <c r="M853" s="34">
        <v>2018</v>
      </c>
      <c r="N853" s="34" t="s">
        <v>1768</v>
      </c>
      <c r="O853" s="34" t="s">
        <v>1797</v>
      </c>
      <c r="P853" s="34">
        <v>6</v>
      </c>
      <c r="Q853" s="34" t="s">
        <v>1817</v>
      </c>
      <c r="R853" s="34" t="s">
        <v>1</v>
      </c>
      <c r="S853" s="34" t="s">
        <v>1860</v>
      </c>
      <c r="T853" s="34" t="s">
        <v>1596</v>
      </c>
      <c r="U853" s="34" t="s">
        <v>1881</v>
      </c>
      <c r="V853" s="36" t="str">
        <f>IF(Last_Validations[[#This Row],[Country: Year]]=VLOOKUP(Last_Validations[[#This Row],[Country]],First_Validations[[Country]:[FirstValidation.Country: Year]],4,FALSE),"First","Second / Last")</f>
        <v>Second / Last</v>
      </c>
    </row>
    <row r="854" spans="2:22">
      <c r="B854" s="34" t="s">
        <v>2853</v>
      </c>
      <c r="C854" s="34" t="s">
        <v>1376</v>
      </c>
      <c r="D854" s="34" t="s">
        <v>1593</v>
      </c>
      <c r="E854" s="34">
        <v>1</v>
      </c>
      <c r="F854" s="34">
        <v>54</v>
      </c>
      <c r="G854" s="34" t="s">
        <v>1376</v>
      </c>
      <c r="H854" s="34" t="s">
        <v>1594</v>
      </c>
      <c r="I854" s="34" t="s">
        <v>1593</v>
      </c>
      <c r="J854" s="34" t="s">
        <v>1377</v>
      </c>
      <c r="K854" s="34" t="s">
        <v>1378</v>
      </c>
      <c r="L854" s="34">
        <v>2018</v>
      </c>
      <c r="M854" s="34">
        <v>2018</v>
      </c>
      <c r="N854" s="34" t="s">
        <v>1768</v>
      </c>
      <c r="O854" s="34" t="s">
        <v>1799</v>
      </c>
      <c r="P854" s="34">
        <v>6</v>
      </c>
      <c r="Q854" s="34" t="s">
        <v>1817</v>
      </c>
      <c r="R854" s="34" t="s">
        <v>1</v>
      </c>
      <c r="S854" s="34" t="s">
        <v>1860</v>
      </c>
      <c r="T854" s="34" t="s">
        <v>1596</v>
      </c>
      <c r="U854" s="34" t="s">
        <v>1881</v>
      </c>
      <c r="V854" s="36" t="str">
        <f>IF(Last_Validations[[#This Row],[Country: Year]]=VLOOKUP(Last_Validations[[#This Row],[Country]],First_Validations[[Country]:[FirstValidation.Country: Year]],4,FALSE),"First","Second / Last")</f>
        <v>Second / Last</v>
      </c>
    </row>
    <row r="855" spans="2:22">
      <c r="B855" s="34" t="s">
        <v>2852</v>
      </c>
      <c r="C855" s="34" t="s">
        <v>1376</v>
      </c>
      <c r="D855" s="34" t="s">
        <v>1593</v>
      </c>
      <c r="E855" s="34">
        <v>1</v>
      </c>
      <c r="F855" s="34">
        <v>54</v>
      </c>
      <c r="G855" s="34" t="s">
        <v>1376</v>
      </c>
      <c r="H855" s="34" t="s">
        <v>1594</v>
      </c>
      <c r="I855" s="34" t="s">
        <v>1593</v>
      </c>
      <c r="J855" s="34" t="s">
        <v>1377</v>
      </c>
      <c r="K855" s="34" t="s">
        <v>1378</v>
      </c>
      <c r="L855" s="34">
        <v>2018</v>
      </c>
      <c r="M855" s="34">
        <v>2018</v>
      </c>
      <c r="N855" s="34" t="s">
        <v>1768</v>
      </c>
      <c r="O855" s="34" t="s">
        <v>1794</v>
      </c>
      <c r="P855" s="34">
        <v>5</v>
      </c>
      <c r="Q855" s="34" t="s">
        <v>1768</v>
      </c>
      <c r="R855" s="34" t="s">
        <v>1</v>
      </c>
      <c r="S855" s="34" t="s">
        <v>1860</v>
      </c>
      <c r="T855" s="34" t="s">
        <v>1596</v>
      </c>
      <c r="U855" s="34" t="s">
        <v>1881</v>
      </c>
      <c r="V855" s="36" t="str">
        <f>IF(Last_Validations[[#This Row],[Country: Year]]=VLOOKUP(Last_Validations[[#This Row],[Country]],First_Validations[[Country]:[FirstValidation.Country: Year]],4,FALSE),"First","Second / Last")</f>
        <v>Second / Last</v>
      </c>
    </row>
    <row r="856" spans="2:22">
      <c r="B856" s="34" t="s">
        <v>2851</v>
      </c>
      <c r="C856" s="34" t="s">
        <v>1376</v>
      </c>
      <c r="D856" s="34" t="s">
        <v>1593</v>
      </c>
      <c r="E856" s="34">
        <v>1</v>
      </c>
      <c r="F856" s="34">
        <v>54</v>
      </c>
      <c r="G856" s="34" t="s">
        <v>1376</v>
      </c>
      <c r="H856" s="34" t="s">
        <v>1594</v>
      </c>
      <c r="I856" s="34" t="s">
        <v>1593</v>
      </c>
      <c r="J856" s="34" t="s">
        <v>1377</v>
      </c>
      <c r="K856" s="34" t="s">
        <v>1378</v>
      </c>
      <c r="L856" s="34">
        <v>2018</v>
      </c>
      <c r="M856" s="34">
        <v>2018</v>
      </c>
      <c r="N856" s="34" t="s">
        <v>1768</v>
      </c>
      <c r="O856" s="34" t="s">
        <v>1795</v>
      </c>
      <c r="P856" s="34">
        <v>1</v>
      </c>
      <c r="Q856" s="34" t="s">
        <v>1796</v>
      </c>
      <c r="R856" s="34" t="s">
        <v>1</v>
      </c>
      <c r="S856" s="34" t="s">
        <v>1860</v>
      </c>
      <c r="T856" s="34" t="s">
        <v>1596</v>
      </c>
      <c r="U856" s="34" t="s">
        <v>1881</v>
      </c>
      <c r="V856" s="36" t="str">
        <f>IF(Last_Validations[[#This Row],[Country: Year]]=VLOOKUP(Last_Validations[[#This Row],[Country]],First_Validations[[Country]:[FirstValidation.Country: Year]],4,FALSE),"First","Second / Last")</f>
        <v>Second / Last</v>
      </c>
    </row>
    <row r="857" spans="2:22">
      <c r="B857" s="34" t="s">
        <v>2850</v>
      </c>
      <c r="C857" s="34" t="s">
        <v>1376</v>
      </c>
      <c r="D857" s="34" t="s">
        <v>1593</v>
      </c>
      <c r="E857" s="34">
        <v>1</v>
      </c>
      <c r="F857" s="34">
        <v>54</v>
      </c>
      <c r="G857" s="34" t="s">
        <v>1376</v>
      </c>
      <c r="H857" s="34" t="s">
        <v>1594</v>
      </c>
      <c r="I857" s="34" t="s">
        <v>1593</v>
      </c>
      <c r="J857" s="34" t="s">
        <v>1377</v>
      </c>
      <c r="K857" s="34" t="s">
        <v>1378</v>
      </c>
      <c r="L857" s="34">
        <v>2018</v>
      </c>
      <c r="M857" s="34">
        <v>2018</v>
      </c>
      <c r="N857" s="34" t="s">
        <v>1768</v>
      </c>
      <c r="O857" s="34" t="s">
        <v>1802</v>
      </c>
      <c r="P857" s="34">
        <v>5</v>
      </c>
      <c r="Q857" s="34" t="s">
        <v>1768</v>
      </c>
      <c r="R857" s="34" t="s">
        <v>1</v>
      </c>
      <c r="S857" s="34" t="s">
        <v>1860</v>
      </c>
      <c r="T857" s="34" t="s">
        <v>1596</v>
      </c>
      <c r="U857" s="34" t="s">
        <v>1881</v>
      </c>
      <c r="V857" s="36" t="str">
        <f>IF(Last_Validations[[#This Row],[Country: Year]]=VLOOKUP(Last_Validations[[#This Row],[Country]],First_Validations[[Country]:[FirstValidation.Country: Year]],4,FALSE),"First","Second / Last")</f>
        <v>Second / Last</v>
      </c>
    </row>
    <row r="858" spans="2:22">
      <c r="B858" s="34" t="s">
        <v>2849</v>
      </c>
      <c r="C858" s="34" t="s">
        <v>1376</v>
      </c>
      <c r="D858" s="34" t="s">
        <v>1593</v>
      </c>
      <c r="E858" s="34">
        <v>1</v>
      </c>
      <c r="F858" s="34">
        <v>54</v>
      </c>
      <c r="G858" s="34" t="s">
        <v>1376</v>
      </c>
      <c r="H858" s="34" t="s">
        <v>1594</v>
      </c>
      <c r="I858" s="34" t="s">
        <v>1593</v>
      </c>
      <c r="J858" s="34" t="s">
        <v>1377</v>
      </c>
      <c r="K858" s="34" t="s">
        <v>1378</v>
      </c>
      <c r="L858" s="34">
        <v>2018</v>
      </c>
      <c r="M858" s="34">
        <v>2018</v>
      </c>
      <c r="N858" s="34" t="s">
        <v>1768</v>
      </c>
      <c r="O858" s="34" t="s">
        <v>1803</v>
      </c>
      <c r="P858" s="34">
        <v>0</v>
      </c>
      <c r="Q858" s="34" t="s">
        <v>4</v>
      </c>
      <c r="R858" s="34" t="s">
        <v>1</v>
      </c>
      <c r="S858" s="34" t="s">
        <v>1860</v>
      </c>
      <c r="T858" s="34" t="s">
        <v>1596</v>
      </c>
      <c r="U858" s="34" t="s">
        <v>1881</v>
      </c>
      <c r="V858" s="36" t="str">
        <f>IF(Last_Validations[[#This Row],[Country: Year]]=VLOOKUP(Last_Validations[[#This Row],[Country]],First_Validations[[Country]:[FirstValidation.Country: Year]],4,FALSE),"First","Second / Last")</f>
        <v>Second / Last</v>
      </c>
    </row>
    <row r="859" spans="2:22">
      <c r="B859" s="34" t="s">
        <v>2848</v>
      </c>
      <c r="C859" s="34" t="s">
        <v>1376</v>
      </c>
      <c r="D859" s="34" t="s">
        <v>1593</v>
      </c>
      <c r="E859" s="34">
        <v>1</v>
      </c>
      <c r="F859" s="34">
        <v>54</v>
      </c>
      <c r="G859" s="34" t="s">
        <v>1376</v>
      </c>
      <c r="H859" s="34" t="s">
        <v>1594</v>
      </c>
      <c r="I859" s="34" t="s">
        <v>1593</v>
      </c>
      <c r="J859" s="34" t="s">
        <v>1377</v>
      </c>
      <c r="K859" s="34" t="s">
        <v>1378</v>
      </c>
      <c r="L859" s="34">
        <v>2018</v>
      </c>
      <c r="M859" s="34">
        <v>2018</v>
      </c>
      <c r="N859" s="34" t="s">
        <v>1768</v>
      </c>
      <c r="O859" s="34" t="s">
        <v>1800</v>
      </c>
      <c r="P859" s="34">
        <v>5</v>
      </c>
      <c r="Q859" s="34" t="s">
        <v>1768</v>
      </c>
      <c r="R859" s="34" t="s">
        <v>1</v>
      </c>
      <c r="S859" s="34" t="s">
        <v>1860</v>
      </c>
      <c r="T859" s="34" t="s">
        <v>1596</v>
      </c>
      <c r="U859" s="34" t="s">
        <v>1881</v>
      </c>
      <c r="V859" s="36" t="str">
        <f>IF(Last_Validations[[#This Row],[Country: Year]]=VLOOKUP(Last_Validations[[#This Row],[Country]],First_Validations[[Country]:[FirstValidation.Country: Year]],4,FALSE),"First","Second / Last")</f>
        <v>Second / Last</v>
      </c>
    </row>
    <row r="860" spans="2:22">
      <c r="B860" s="34" t="s">
        <v>2847</v>
      </c>
      <c r="C860" s="34" t="s">
        <v>1376</v>
      </c>
      <c r="D860" s="34" t="s">
        <v>1593</v>
      </c>
      <c r="E860" s="34">
        <v>1</v>
      </c>
      <c r="F860" s="34">
        <v>54</v>
      </c>
      <c r="G860" s="34" t="s">
        <v>1376</v>
      </c>
      <c r="H860" s="34" t="s">
        <v>1594</v>
      </c>
      <c r="I860" s="34" t="s">
        <v>1593</v>
      </c>
      <c r="J860" s="34" t="s">
        <v>1377</v>
      </c>
      <c r="K860" s="34" t="s">
        <v>1378</v>
      </c>
      <c r="L860" s="34">
        <v>2018</v>
      </c>
      <c r="M860" s="34">
        <v>2018</v>
      </c>
      <c r="N860" s="34" t="s">
        <v>1768</v>
      </c>
      <c r="O860" s="34" t="s">
        <v>1801</v>
      </c>
      <c r="P860" s="34">
        <v>5</v>
      </c>
      <c r="Q860" s="34" t="s">
        <v>1768</v>
      </c>
      <c r="R860" s="34" t="s">
        <v>1</v>
      </c>
      <c r="S860" s="34" t="s">
        <v>1860</v>
      </c>
      <c r="T860" s="34" t="s">
        <v>1596</v>
      </c>
      <c r="U860" s="34" t="s">
        <v>1881</v>
      </c>
      <c r="V860" s="36" t="str">
        <f>IF(Last_Validations[[#This Row],[Country: Year]]=VLOOKUP(Last_Validations[[#This Row],[Country]],First_Validations[[Country]:[FirstValidation.Country: Year]],4,FALSE),"First","Second / Last")</f>
        <v>Second / Last</v>
      </c>
    </row>
    <row r="861" spans="2:22">
      <c r="B861" s="34" t="s">
        <v>2844</v>
      </c>
      <c r="C861" s="34" t="s">
        <v>1376</v>
      </c>
      <c r="D861" s="34" t="s">
        <v>1593</v>
      </c>
      <c r="E861" s="34">
        <v>1</v>
      </c>
      <c r="F861" s="34">
        <v>54</v>
      </c>
      <c r="G861" s="34" t="s">
        <v>1376</v>
      </c>
      <c r="H861" s="34" t="s">
        <v>1594</v>
      </c>
      <c r="I861" s="34" t="s">
        <v>1593</v>
      </c>
      <c r="J861" s="34" t="s">
        <v>1377</v>
      </c>
      <c r="K861" s="34" t="s">
        <v>1378</v>
      </c>
      <c r="L861" s="34">
        <v>2018</v>
      </c>
      <c r="M861" s="34">
        <v>2018</v>
      </c>
      <c r="N861" s="34" t="s">
        <v>1768</v>
      </c>
      <c r="O861" s="34" t="s">
        <v>1788</v>
      </c>
      <c r="P861" s="34">
        <v>5</v>
      </c>
      <c r="Q861" s="34" t="s">
        <v>1768</v>
      </c>
      <c r="R861" s="34" t="s">
        <v>1</v>
      </c>
      <c r="S861" s="34" t="s">
        <v>1860</v>
      </c>
      <c r="T861" s="34" t="s">
        <v>1596</v>
      </c>
      <c r="U861" s="34" t="s">
        <v>1881</v>
      </c>
      <c r="V861" s="36" t="str">
        <f>IF(Last_Validations[[#This Row],[Country: Year]]=VLOOKUP(Last_Validations[[#This Row],[Country]],First_Validations[[Country]:[FirstValidation.Country: Year]],4,FALSE),"First","Second / Last")</f>
        <v>Second / Last</v>
      </c>
    </row>
    <row r="862" spans="2:22">
      <c r="B862" s="34" t="s">
        <v>2839</v>
      </c>
      <c r="C862" s="34" t="s">
        <v>1376</v>
      </c>
      <c r="D862" s="34" t="s">
        <v>1593</v>
      </c>
      <c r="E862" s="34">
        <v>1</v>
      </c>
      <c r="F862" s="34">
        <v>54</v>
      </c>
      <c r="G862" s="34" t="s">
        <v>1376</v>
      </c>
      <c r="H862" s="34" t="s">
        <v>1594</v>
      </c>
      <c r="I862" s="34" t="s">
        <v>1593</v>
      </c>
      <c r="J862" s="34" t="s">
        <v>1377</v>
      </c>
      <c r="K862" s="34" t="s">
        <v>1378</v>
      </c>
      <c r="L862" s="34">
        <v>2018</v>
      </c>
      <c r="M862" s="34">
        <v>2018</v>
      </c>
      <c r="N862" s="34" t="s">
        <v>1768</v>
      </c>
      <c r="O862" s="34" t="s">
        <v>1789</v>
      </c>
      <c r="P862" s="34">
        <v>0</v>
      </c>
      <c r="Q862" s="34" t="s">
        <v>4</v>
      </c>
      <c r="R862" s="34" t="s">
        <v>1</v>
      </c>
      <c r="S862" s="34" t="s">
        <v>1860</v>
      </c>
      <c r="T862" s="34" t="s">
        <v>1596</v>
      </c>
      <c r="U862" s="34" t="s">
        <v>1881</v>
      </c>
      <c r="V862" s="36" t="str">
        <f>IF(Last_Validations[[#This Row],[Country: Year]]=VLOOKUP(Last_Validations[[#This Row],[Country]],First_Validations[[Country]:[FirstValidation.Country: Year]],4,FALSE),"First","Second / Last")</f>
        <v>Second / Last</v>
      </c>
    </row>
    <row r="863" spans="2:22">
      <c r="B863" s="34" t="s">
        <v>2832</v>
      </c>
      <c r="C863" s="34" t="s">
        <v>1376</v>
      </c>
      <c r="D863" s="34" t="s">
        <v>1593</v>
      </c>
      <c r="E863" s="34">
        <v>1</v>
      </c>
      <c r="F863" s="34">
        <v>54</v>
      </c>
      <c r="G863" s="34" t="s">
        <v>1376</v>
      </c>
      <c r="H863" s="34" t="s">
        <v>1594</v>
      </c>
      <c r="I863" s="34" t="s">
        <v>1593</v>
      </c>
      <c r="J863" s="34" t="s">
        <v>1377</v>
      </c>
      <c r="K863" s="34" t="s">
        <v>1378</v>
      </c>
      <c r="L863" s="34">
        <v>2018</v>
      </c>
      <c r="M863" s="34">
        <v>2018</v>
      </c>
      <c r="N863" s="34" t="s">
        <v>1768</v>
      </c>
      <c r="O863" s="34" t="s">
        <v>1822</v>
      </c>
      <c r="P863" s="34">
        <v>5</v>
      </c>
      <c r="Q863" s="34" t="s">
        <v>1768</v>
      </c>
      <c r="R863" s="34" t="s">
        <v>1</v>
      </c>
      <c r="S863" s="34" t="s">
        <v>1860</v>
      </c>
      <c r="T863" s="34" t="s">
        <v>1596</v>
      </c>
      <c r="U863" s="34" t="s">
        <v>1881</v>
      </c>
      <c r="V863" s="36" t="str">
        <f>IF(Last_Validations[[#This Row],[Country: Year]]=VLOOKUP(Last_Validations[[#This Row],[Country]],First_Validations[[Country]:[FirstValidation.Country: Year]],4,FALSE),"First","Second / Last")</f>
        <v>Second / Last</v>
      </c>
    </row>
    <row r="864" spans="2:22">
      <c r="B864" s="34" t="s">
        <v>2845</v>
      </c>
      <c r="C864" s="34" t="s">
        <v>1376</v>
      </c>
      <c r="D864" s="34" t="s">
        <v>1593</v>
      </c>
      <c r="E864" s="34">
        <v>1</v>
      </c>
      <c r="F864" s="34">
        <v>54</v>
      </c>
      <c r="G864" s="34" t="s">
        <v>1376</v>
      </c>
      <c r="H864" s="34" t="s">
        <v>1594</v>
      </c>
      <c r="I864" s="34" t="s">
        <v>1593</v>
      </c>
      <c r="J864" s="34" t="s">
        <v>1377</v>
      </c>
      <c r="K864" s="34" t="s">
        <v>1378</v>
      </c>
      <c r="L864" s="34">
        <v>2018</v>
      </c>
      <c r="M864" s="34">
        <v>2018</v>
      </c>
      <c r="N864" s="34" t="s">
        <v>1768</v>
      </c>
      <c r="O864" s="34" t="s">
        <v>1787</v>
      </c>
      <c r="P864" s="34">
        <v>5</v>
      </c>
      <c r="Q864" s="34" t="s">
        <v>1768</v>
      </c>
      <c r="R864" s="34" t="s">
        <v>1</v>
      </c>
      <c r="S864" s="34" t="s">
        <v>1860</v>
      </c>
      <c r="T864" s="34" t="s">
        <v>1596</v>
      </c>
      <c r="U864" s="34" t="s">
        <v>1881</v>
      </c>
      <c r="V864" s="36" t="str">
        <f>IF(Last_Validations[[#This Row],[Country: Year]]=VLOOKUP(Last_Validations[[#This Row],[Country]],First_Validations[[Country]:[FirstValidation.Country: Year]],4,FALSE),"First","Second / Last")</f>
        <v>Second / Last</v>
      </c>
    </row>
    <row r="865" spans="2:22">
      <c r="B865" s="34" t="s">
        <v>2840</v>
      </c>
      <c r="C865" s="34" t="s">
        <v>1376</v>
      </c>
      <c r="D865" s="34" t="s">
        <v>1593</v>
      </c>
      <c r="E865" s="34">
        <v>1</v>
      </c>
      <c r="F865" s="34">
        <v>54</v>
      </c>
      <c r="G865" s="34" t="s">
        <v>1376</v>
      </c>
      <c r="H865" s="34" t="s">
        <v>1594</v>
      </c>
      <c r="I865" s="34" t="s">
        <v>1593</v>
      </c>
      <c r="J865" s="34" t="s">
        <v>1377</v>
      </c>
      <c r="K865" s="34" t="s">
        <v>1378</v>
      </c>
      <c r="L865" s="34">
        <v>2018</v>
      </c>
      <c r="M865" s="34">
        <v>2018</v>
      </c>
      <c r="N865" s="34" t="s">
        <v>1768</v>
      </c>
      <c r="O865" s="34" t="s">
        <v>1792</v>
      </c>
      <c r="P865" s="34">
        <v>6</v>
      </c>
      <c r="Q865" s="34" t="s">
        <v>1817</v>
      </c>
      <c r="R865" s="34" t="s">
        <v>1</v>
      </c>
      <c r="S865" s="34" t="s">
        <v>1860</v>
      </c>
      <c r="T865" s="34" t="s">
        <v>1596</v>
      </c>
      <c r="U865" s="34" t="s">
        <v>1881</v>
      </c>
      <c r="V865" s="36" t="str">
        <f>IF(Last_Validations[[#This Row],[Country: Year]]=VLOOKUP(Last_Validations[[#This Row],[Country]],First_Validations[[Country]:[FirstValidation.Country: Year]],4,FALSE),"First","Second / Last")</f>
        <v>Second / Last</v>
      </c>
    </row>
    <row r="866" spans="2:22">
      <c r="B866" s="34" t="s">
        <v>2846</v>
      </c>
      <c r="C866" s="34" t="s">
        <v>1376</v>
      </c>
      <c r="D866" s="34" t="s">
        <v>1593</v>
      </c>
      <c r="E866" s="34">
        <v>1</v>
      </c>
      <c r="F866" s="34">
        <v>54</v>
      </c>
      <c r="G866" s="34" t="s">
        <v>1376</v>
      </c>
      <c r="H866" s="34" t="s">
        <v>1594</v>
      </c>
      <c r="I866" s="34" t="s">
        <v>1593</v>
      </c>
      <c r="J866" s="34" t="s">
        <v>1377</v>
      </c>
      <c r="K866" s="34" t="s">
        <v>1378</v>
      </c>
      <c r="L866" s="34">
        <v>2018</v>
      </c>
      <c r="M866" s="34">
        <v>2018</v>
      </c>
      <c r="N866" s="34" t="s">
        <v>1768</v>
      </c>
      <c r="O866" s="34" t="s">
        <v>1793</v>
      </c>
      <c r="P866" s="34">
        <v>6</v>
      </c>
      <c r="Q866" s="34" t="s">
        <v>1817</v>
      </c>
      <c r="R866" s="34" t="s">
        <v>1</v>
      </c>
      <c r="S866" s="34" t="s">
        <v>1860</v>
      </c>
      <c r="T866" s="34" t="s">
        <v>1596</v>
      </c>
      <c r="U866" s="34" t="s">
        <v>1881</v>
      </c>
      <c r="V866" s="36" t="str">
        <f>IF(Last_Validations[[#This Row],[Country: Year]]=VLOOKUP(Last_Validations[[#This Row],[Country]],First_Validations[[Country]:[FirstValidation.Country: Year]],4,FALSE),"First","Second / Last")</f>
        <v>Second / Last</v>
      </c>
    </row>
    <row r="867" spans="2:22">
      <c r="B867" s="34" t="s">
        <v>2838</v>
      </c>
      <c r="C867" s="34" t="s">
        <v>1376</v>
      </c>
      <c r="D867" s="34" t="s">
        <v>1593</v>
      </c>
      <c r="E867" s="34">
        <v>1</v>
      </c>
      <c r="F867" s="34">
        <v>54</v>
      </c>
      <c r="G867" s="34" t="s">
        <v>1376</v>
      </c>
      <c r="H867" s="34" t="s">
        <v>1594</v>
      </c>
      <c r="I867" s="34" t="s">
        <v>1593</v>
      </c>
      <c r="J867" s="34" t="s">
        <v>1377</v>
      </c>
      <c r="K867" s="34" t="s">
        <v>1378</v>
      </c>
      <c r="L867" s="34">
        <v>2018</v>
      </c>
      <c r="M867" s="34">
        <v>2018</v>
      </c>
      <c r="N867" s="34" t="s">
        <v>1768</v>
      </c>
      <c r="O867" s="34" t="s">
        <v>1790</v>
      </c>
      <c r="P867" s="34">
        <v>0</v>
      </c>
      <c r="Q867" s="34" t="s">
        <v>4</v>
      </c>
      <c r="R867" s="34" t="s">
        <v>1</v>
      </c>
      <c r="S867" s="34" t="s">
        <v>1860</v>
      </c>
      <c r="T867" s="34" t="s">
        <v>1596</v>
      </c>
      <c r="U867" s="34" t="s">
        <v>1881</v>
      </c>
      <c r="V867" s="36" t="str">
        <f>IF(Last_Validations[[#This Row],[Country: Year]]=VLOOKUP(Last_Validations[[#This Row],[Country]],First_Validations[[Country]:[FirstValidation.Country: Year]],4,FALSE),"First","Second / Last")</f>
        <v>Second / Last</v>
      </c>
    </row>
    <row r="868" spans="2:22">
      <c r="B868" s="34" t="s">
        <v>2841</v>
      </c>
      <c r="C868" s="34" t="s">
        <v>1376</v>
      </c>
      <c r="D868" s="34" t="s">
        <v>1593</v>
      </c>
      <c r="E868" s="34">
        <v>1</v>
      </c>
      <c r="F868" s="34">
        <v>54</v>
      </c>
      <c r="G868" s="34" t="s">
        <v>1376</v>
      </c>
      <c r="H868" s="34" t="s">
        <v>1594</v>
      </c>
      <c r="I868" s="34" t="s">
        <v>1593</v>
      </c>
      <c r="J868" s="34" t="s">
        <v>1377</v>
      </c>
      <c r="K868" s="34" t="s">
        <v>1378</v>
      </c>
      <c r="L868" s="34">
        <v>2018</v>
      </c>
      <c r="M868" s="34">
        <v>2018</v>
      </c>
      <c r="N868" s="34" t="s">
        <v>1768</v>
      </c>
      <c r="O868" s="34" t="s">
        <v>1791</v>
      </c>
      <c r="P868" s="34">
        <v>5</v>
      </c>
      <c r="Q868" s="34" t="s">
        <v>1768</v>
      </c>
      <c r="R868" s="34" t="s">
        <v>1</v>
      </c>
      <c r="S868" s="34" t="s">
        <v>1860</v>
      </c>
      <c r="T868" s="34" t="s">
        <v>1596</v>
      </c>
      <c r="U868" s="34" t="s">
        <v>1881</v>
      </c>
      <c r="V868" s="36" t="str">
        <f>IF(Last_Validations[[#This Row],[Country: Year]]=VLOOKUP(Last_Validations[[#This Row],[Country]],First_Validations[[Country]:[FirstValidation.Country: Year]],4,FALSE),"First","Second / Last")</f>
        <v>Second / Last</v>
      </c>
    </row>
    <row r="869" spans="2:22">
      <c r="B869" s="34" t="s">
        <v>2826</v>
      </c>
      <c r="C869" s="34" t="s">
        <v>1376</v>
      </c>
      <c r="D869" s="34" t="s">
        <v>1593</v>
      </c>
      <c r="E869" s="34">
        <v>1</v>
      </c>
      <c r="F869" s="34">
        <v>54</v>
      </c>
      <c r="G869" s="34" t="s">
        <v>1376</v>
      </c>
      <c r="H869" s="34" t="s">
        <v>1594</v>
      </c>
      <c r="I869" s="34" t="s">
        <v>1593</v>
      </c>
      <c r="J869" s="34" t="s">
        <v>1377</v>
      </c>
      <c r="K869" s="34" t="s">
        <v>1378</v>
      </c>
      <c r="L869" s="34">
        <v>2018</v>
      </c>
      <c r="M869" s="34">
        <v>2018</v>
      </c>
      <c r="N869" s="34" t="s">
        <v>1768</v>
      </c>
      <c r="O869" s="34" t="s">
        <v>1804</v>
      </c>
      <c r="P869" s="34">
        <v>0</v>
      </c>
      <c r="Q869" s="34" t="s">
        <v>4</v>
      </c>
      <c r="R869" s="34" t="s">
        <v>1</v>
      </c>
      <c r="S869" s="34" t="s">
        <v>1860</v>
      </c>
      <c r="T869" s="34" t="s">
        <v>1596</v>
      </c>
      <c r="U869" s="34" t="s">
        <v>1881</v>
      </c>
      <c r="V869" s="36" t="str">
        <f>IF(Last_Validations[[#This Row],[Country: Year]]=VLOOKUP(Last_Validations[[#This Row],[Country]],First_Validations[[Country]:[FirstValidation.Country: Year]],4,FALSE),"First","Second / Last")</f>
        <v>Second / Last</v>
      </c>
    </row>
    <row r="870" spans="2:22">
      <c r="B870" s="34" t="s">
        <v>2837</v>
      </c>
      <c r="C870" s="34" t="s">
        <v>1376</v>
      </c>
      <c r="D870" s="34" t="s">
        <v>1593</v>
      </c>
      <c r="E870" s="34">
        <v>1</v>
      </c>
      <c r="F870" s="34">
        <v>54</v>
      </c>
      <c r="G870" s="34" t="s">
        <v>1376</v>
      </c>
      <c r="H870" s="34" t="s">
        <v>1594</v>
      </c>
      <c r="I870" s="34" t="s">
        <v>1593</v>
      </c>
      <c r="J870" s="34" t="s">
        <v>1377</v>
      </c>
      <c r="K870" s="34" t="s">
        <v>1378</v>
      </c>
      <c r="L870" s="34">
        <v>2018</v>
      </c>
      <c r="M870" s="34">
        <v>2018</v>
      </c>
      <c r="N870" s="34" t="s">
        <v>1768</v>
      </c>
      <c r="O870" s="34" t="s">
        <v>1815</v>
      </c>
      <c r="P870" s="34">
        <v>0</v>
      </c>
      <c r="Q870" s="34" t="s">
        <v>4</v>
      </c>
      <c r="R870" s="34" t="s">
        <v>1</v>
      </c>
      <c r="S870" s="34" t="s">
        <v>1860</v>
      </c>
      <c r="T870" s="34" t="s">
        <v>1596</v>
      </c>
      <c r="U870" s="34" t="s">
        <v>1881</v>
      </c>
      <c r="V870" s="36" t="str">
        <f>IF(Last_Validations[[#This Row],[Country: Year]]=VLOOKUP(Last_Validations[[#This Row],[Country]],First_Validations[[Country]:[FirstValidation.Country: Year]],4,FALSE),"First","Second / Last")</f>
        <v>Second / Last</v>
      </c>
    </row>
    <row r="871" spans="2:22">
      <c r="B871" s="34" t="s">
        <v>2836</v>
      </c>
      <c r="C871" s="34" t="s">
        <v>1376</v>
      </c>
      <c r="D871" s="34" t="s">
        <v>1593</v>
      </c>
      <c r="E871" s="34">
        <v>1</v>
      </c>
      <c r="F871" s="34">
        <v>54</v>
      </c>
      <c r="G871" s="34" t="s">
        <v>1376</v>
      </c>
      <c r="H871" s="34" t="s">
        <v>1594</v>
      </c>
      <c r="I871" s="34" t="s">
        <v>1593</v>
      </c>
      <c r="J871" s="34" t="s">
        <v>1377</v>
      </c>
      <c r="K871" s="34" t="s">
        <v>1378</v>
      </c>
      <c r="L871" s="34">
        <v>2018</v>
      </c>
      <c r="M871" s="34">
        <v>2018</v>
      </c>
      <c r="N871" s="34" t="s">
        <v>1768</v>
      </c>
      <c r="O871" s="34" t="s">
        <v>1816</v>
      </c>
      <c r="P871" s="34">
        <v>6</v>
      </c>
      <c r="Q871" s="34" t="s">
        <v>1817</v>
      </c>
      <c r="R871" s="34" t="s">
        <v>1</v>
      </c>
      <c r="S871" s="34" t="s">
        <v>1860</v>
      </c>
      <c r="T871" s="34" t="s">
        <v>1596</v>
      </c>
      <c r="U871" s="34" t="s">
        <v>1881</v>
      </c>
      <c r="V871" s="36" t="str">
        <f>IF(Last_Validations[[#This Row],[Country: Year]]=VLOOKUP(Last_Validations[[#This Row],[Country]],First_Validations[[Country]:[FirstValidation.Country: Year]],4,FALSE),"First","Second / Last")</f>
        <v>Second / Last</v>
      </c>
    </row>
    <row r="872" spans="2:22">
      <c r="B872" s="34" t="s">
        <v>2835</v>
      </c>
      <c r="C872" s="34" t="s">
        <v>1376</v>
      </c>
      <c r="D872" s="34" t="s">
        <v>1593</v>
      </c>
      <c r="E872" s="34">
        <v>1</v>
      </c>
      <c r="F872" s="34">
        <v>54</v>
      </c>
      <c r="G872" s="34" t="s">
        <v>1376</v>
      </c>
      <c r="H872" s="34" t="s">
        <v>1594</v>
      </c>
      <c r="I872" s="34" t="s">
        <v>1593</v>
      </c>
      <c r="J872" s="34" t="s">
        <v>1377</v>
      </c>
      <c r="K872" s="34" t="s">
        <v>1378</v>
      </c>
      <c r="L872" s="34">
        <v>2018</v>
      </c>
      <c r="M872" s="34">
        <v>2018</v>
      </c>
      <c r="N872" s="34" t="s">
        <v>1768</v>
      </c>
      <c r="O872" s="34" t="s">
        <v>1813</v>
      </c>
      <c r="P872" s="34">
        <v>1</v>
      </c>
      <c r="Q872" s="34" t="s">
        <v>1796</v>
      </c>
      <c r="R872" s="34" t="s">
        <v>1</v>
      </c>
      <c r="S872" s="34" t="s">
        <v>1860</v>
      </c>
      <c r="T872" s="34" t="s">
        <v>1596</v>
      </c>
      <c r="U872" s="34" t="s">
        <v>1881</v>
      </c>
      <c r="V872" s="36" t="str">
        <f>IF(Last_Validations[[#This Row],[Country: Year]]=VLOOKUP(Last_Validations[[#This Row],[Country]],First_Validations[[Country]:[FirstValidation.Country: Year]],4,FALSE),"First","Second / Last")</f>
        <v>Second / Last</v>
      </c>
    </row>
    <row r="873" spans="2:22">
      <c r="B873" s="34" t="s">
        <v>2834</v>
      </c>
      <c r="C873" s="34" t="s">
        <v>1376</v>
      </c>
      <c r="D873" s="34" t="s">
        <v>1593</v>
      </c>
      <c r="E873" s="34">
        <v>1</v>
      </c>
      <c r="F873" s="34">
        <v>54</v>
      </c>
      <c r="G873" s="34" t="s">
        <v>1376</v>
      </c>
      <c r="H873" s="34" t="s">
        <v>1594</v>
      </c>
      <c r="I873" s="34" t="s">
        <v>1593</v>
      </c>
      <c r="J873" s="34" t="s">
        <v>1377</v>
      </c>
      <c r="K873" s="34" t="s">
        <v>1378</v>
      </c>
      <c r="L873" s="34">
        <v>2018</v>
      </c>
      <c r="M873" s="34">
        <v>2018</v>
      </c>
      <c r="N873" s="34" t="s">
        <v>1768</v>
      </c>
      <c r="O873" s="34" t="s">
        <v>1814</v>
      </c>
      <c r="P873" s="34">
        <v>0</v>
      </c>
      <c r="Q873" s="34" t="s">
        <v>4</v>
      </c>
      <c r="R873" s="34" t="s">
        <v>1</v>
      </c>
      <c r="S873" s="34" t="s">
        <v>1860</v>
      </c>
      <c r="T873" s="34" t="s">
        <v>1596</v>
      </c>
      <c r="U873" s="34" t="s">
        <v>1881</v>
      </c>
      <c r="V873" s="36" t="str">
        <f>IF(Last_Validations[[#This Row],[Country: Year]]=VLOOKUP(Last_Validations[[#This Row],[Country]],First_Validations[[Country]:[FirstValidation.Country: Year]],4,FALSE),"First","Second / Last")</f>
        <v>Second / Last</v>
      </c>
    </row>
    <row r="874" spans="2:22">
      <c r="B874" s="34" t="s">
        <v>2833</v>
      </c>
      <c r="C874" s="34" t="s">
        <v>1376</v>
      </c>
      <c r="D874" s="34" t="s">
        <v>1593</v>
      </c>
      <c r="E874" s="34">
        <v>1</v>
      </c>
      <c r="F874" s="34">
        <v>54</v>
      </c>
      <c r="G874" s="34" t="s">
        <v>1376</v>
      </c>
      <c r="H874" s="34" t="s">
        <v>1594</v>
      </c>
      <c r="I874" s="34" t="s">
        <v>1593</v>
      </c>
      <c r="J874" s="34" t="s">
        <v>1377</v>
      </c>
      <c r="K874" s="34" t="s">
        <v>1378</v>
      </c>
      <c r="L874" s="34">
        <v>2018</v>
      </c>
      <c r="M874" s="34">
        <v>2018</v>
      </c>
      <c r="N874" s="34" t="s">
        <v>1768</v>
      </c>
      <c r="O874" s="34" t="s">
        <v>1820</v>
      </c>
      <c r="P874" s="34">
        <v>5</v>
      </c>
      <c r="Q874" s="34" t="s">
        <v>1768</v>
      </c>
      <c r="R874" s="34" t="s">
        <v>1</v>
      </c>
      <c r="S874" s="34" t="s">
        <v>1860</v>
      </c>
      <c r="T874" s="34" t="s">
        <v>1596</v>
      </c>
      <c r="U874" s="34" t="s">
        <v>1881</v>
      </c>
      <c r="V874" s="36" t="str">
        <f>IF(Last_Validations[[#This Row],[Country: Year]]=VLOOKUP(Last_Validations[[#This Row],[Country]],First_Validations[[Country]:[FirstValidation.Country: Year]],4,FALSE),"First","Second / Last")</f>
        <v>Second / Last</v>
      </c>
    </row>
    <row r="875" spans="2:22">
      <c r="B875" s="34" t="s">
        <v>2843</v>
      </c>
      <c r="C875" s="34" t="s">
        <v>1376</v>
      </c>
      <c r="D875" s="34" t="s">
        <v>1593</v>
      </c>
      <c r="E875" s="34">
        <v>1</v>
      </c>
      <c r="F875" s="34">
        <v>54</v>
      </c>
      <c r="G875" s="34" t="s">
        <v>1376</v>
      </c>
      <c r="H875" s="34" t="s">
        <v>1594</v>
      </c>
      <c r="I875" s="34" t="s">
        <v>1593</v>
      </c>
      <c r="J875" s="34" t="s">
        <v>1377</v>
      </c>
      <c r="K875" s="34" t="s">
        <v>1378</v>
      </c>
      <c r="L875" s="34">
        <v>2018</v>
      </c>
      <c r="M875" s="34">
        <v>2018</v>
      </c>
      <c r="N875" s="34" t="s">
        <v>1768</v>
      </c>
      <c r="O875" s="34" t="s">
        <v>1821</v>
      </c>
      <c r="P875" s="34">
        <v>0</v>
      </c>
      <c r="Q875" s="34" t="s">
        <v>4</v>
      </c>
      <c r="R875" s="34" t="s">
        <v>1</v>
      </c>
      <c r="S875" s="34" t="s">
        <v>1860</v>
      </c>
      <c r="T875" s="34" t="s">
        <v>1596</v>
      </c>
      <c r="U875" s="34" t="s">
        <v>1881</v>
      </c>
      <c r="V875" s="36" t="str">
        <f>IF(Last_Validations[[#This Row],[Country: Year]]=VLOOKUP(Last_Validations[[#This Row],[Country]],First_Validations[[Country]:[FirstValidation.Country: Year]],4,FALSE),"First","Second / Last")</f>
        <v>Second / Last</v>
      </c>
    </row>
    <row r="876" spans="2:22">
      <c r="B876" s="34" t="s">
        <v>2831</v>
      </c>
      <c r="C876" s="34" t="s">
        <v>1376</v>
      </c>
      <c r="D876" s="34" t="s">
        <v>1593</v>
      </c>
      <c r="E876" s="34">
        <v>1</v>
      </c>
      <c r="F876" s="34">
        <v>54</v>
      </c>
      <c r="G876" s="34" t="s">
        <v>1376</v>
      </c>
      <c r="H876" s="34" t="s">
        <v>1594</v>
      </c>
      <c r="I876" s="34" t="s">
        <v>1593</v>
      </c>
      <c r="J876" s="34" t="s">
        <v>1377</v>
      </c>
      <c r="K876" s="34" t="s">
        <v>1378</v>
      </c>
      <c r="L876" s="34">
        <v>2018</v>
      </c>
      <c r="M876" s="34">
        <v>2018</v>
      </c>
      <c r="N876" s="34" t="s">
        <v>1768</v>
      </c>
      <c r="O876" s="34" t="s">
        <v>1818</v>
      </c>
      <c r="P876" s="34">
        <v>5</v>
      </c>
      <c r="Q876" s="34" t="s">
        <v>1768</v>
      </c>
      <c r="R876" s="34" t="s">
        <v>1</v>
      </c>
      <c r="S876" s="34" t="s">
        <v>1860</v>
      </c>
      <c r="T876" s="34" t="s">
        <v>1596</v>
      </c>
      <c r="U876" s="34" t="s">
        <v>1881</v>
      </c>
      <c r="V876" s="36" t="str">
        <f>IF(Last_Validations[[#This Row],[Country: Year]]=VLOOKUP(Last_Validations[[#This Row],[Country]],First_Validations[[Country]:[FirstValidation.Country: Year]],4,FALSE),"First","Second / Last")</f>
        <v>Second / Last</v>
      </c>
    </row>
    <row r="877" spans="2:22">
      <c r="B877" s="34" t="s">
        <v>2830</v>
      </c>
      <c r="C877" s="34" t="s">
        <v>1376</v>
      </c>
      <c r="D877" s="34" t="s">
        <v>1593</v>
      </c>
      <c r="E877" s="34">
        <v>1</v>
      </c>
      <c r="F877" s="34">
        <v>54</v>
      </c>
      <c r="G877" s="34" t="s">
        <v>1376</v>
      </c>
      <c r="H877" s="34" t="s">
        <v>1594</v>
      </c>
      <c r="I877" s="34" t="s">
        <v>1593</v>
      </c>
      <c r="J877" s="34" t="s">
        <v>1377</v>
      </c>
      <c r="K877" s="34" t="s">
        <v>1378</v>
      </c>
      <c r="L877" s="34">
        <v>2018</v>
      </c>
      <c r="M877" s="34">
        <v>2018</v>
      </c>
      <c r="N877" s="34" t="s">
        <v>1768</v>
      </c>
      <c r="O877" s="34" t="s">
        <v>1819</v>
      </c>
      <c r="P877" s="34">
        <v>1</v>
      </c>
      <c r="Q877" s="34" t="s">
        <v>1796</v>
      </c>
      <c r="R877" s="34" t="s">
        <v>1</v>
      </c>
      <c r="S877" s="34" t="s">
        <v>1860</v>
      </c>
      <c r="T877" s="34" t="s">
        <v>1596</v>
      </c>
      <c r="U877" s="34" t="s">
        <v>1881</v>
      </c>
      <c r="V877" s="36" t="str">
        <f>IF(Last_Validations[[#This Row],[Country: Year]]=VLOOKUP(Last_Validations[[#This Row],[Country]],First_Validations[[Country]:[FirstValidation.Country: Year]],4,FALSE),"First","Second / Last")</f>
        <v>Second / Last</v>
      </c>
    </row>
    <row r="878" spans="2:22">
      <c r="B878" s="34" t="s">
        <v>2827</v>
      </c>
      <c r="C878" s="34" t="s">
        <v>1376</v>
      </c>
      <c r="D878" s="34" t="s">
        <v>1593</v>
      </c>
      <c r="E878" s="34">
        <v>1</v>
      </c>
      <c r="F878" s="34">
        <v>54</v>
      </c>
      <c r="G878" s="34" t="s">
        <v>1376</v>
      </c>
      <c r="H878" s="34" t="s">
        <v>1594</v>
      </c>
      <c r="I878" s="34" t="s">
        <v>1593</v>
      </c>
      <c r="J878" s="34" t="s">
        <v>1377</v>
      </c>
      <c r="K878" s="34" t="s">
        <v>1378</v>
      </c>
      <c r="L878" s="34">
        <v>2018</v>
      </c>
      <c r="M878" s="34">
        <v>2018</v>
      </c>
      <c r="N878" s="34" t="s">
        <v>1768</v>
      </c>
      <c r="O878" s="34" t="s">
        <v>1807</v>
      </c>
      <c r="P878" s="34">
        <v>5</v>
      </c>
      <c r="Q878" s="34" t="s">
        <v>1768</v>
      </c>
      <c r="R878" s="34" t="s">
        <v>1</v>
      </c>
      <c r="S878" s="34" t="s">
        <v>1860</v>
      </c>
      <c r="T878" s="34" t="s">
        <v>1596</v>
      </c>
      <c r="U878" s="34" t="s">
        <v>1881</v>
      </c>
      <c r="V878" s="36" t="str">
        <f>IF(Last_Validations[[#This Row],[Country: Year]]=VLOOKUP(Last_Validations[[#This Row],[Country]],First_Validations[[Country]:[FirstValidation.Country: Year]],4,FALSE),"First","Second / Last")</f>
        <v>Second / Last</v>
      </c>
    </row>
    <row r="879" spans="2:22">
      <c r="B879" s="34" t="s">
        <v>2822</v>
      </c>
      <c r="C879" s="34" t="s">
        <v>1376</v>
      </c>
      <c r="D879" s="34" t="s">
        <v>1593</v>
      </c>
      <c r="E879" s="34">
        <v>1</v>
      </c>
      <c r="F879" s="34">
        <v>54</v>
      </c>
      <c r="G879" s="34" t="s">
        <v>1376</v>
      </c>
      <c r="H879" s="34" t="s">
        <v>1594</v>
      </c>
      <c r="I879" s="34" t="s">
        <v>1593</v>
      </c>
      <c r="J879" s="34" t="s">
        <v>1377</v>
      </c>
      <c r="K879" s="34" t="s">
        <v>1378</v>
      </c>
      <c r="L879" s="34">
        <v>2018</v>
      </c>
      <c r="M879" s="34">
        <v>2018</v>
      </c>
      <c r="N879" s="34" t="s">
        <v>1768</v>
      </c>
      <c r="O879" s="34" t="s">
        <v>1808</v>
      </c>
      <c r="P879" s="34">
        <v>5</v>
      </c>
      <c r="Q879" s="34" t="s">
        <v>1768</v>
      </c>
      <c r="R879" s="34" t="s">
        <v>1</v>
      </c>
      <c r="S879" s="34" t="s">
        <v>1860</v>
      </c>
      <c r="T879" s="34" t="s">
        <v>1596</v>
      </c>
      <c r="U879" s="34" t="s">
        <v>1881</v>
      </c>
      <c r="V879" s="36" t="str">
        <f>IF(Last_Validations[[#This Row],[Country: Year]]=VLOOKUP(Last_Validations[[#This Row],[Country]],First_Validations[[Country]:[FirstValidation.Country: Year]],4,FALSE),"First","Second / Last")</f>
        <v>Second / Last</v>
      </c>
    </row>
    <row r="880" spans="2:22">
      <c r="B880" s="34" t="s">
        <v>2825</v>
      </c>
      <c r="C880" s="34" t="s">
        <v>1376</v>
      </c>
      <c r="D880" s="34" t="s">
        <v>1593</v>
      </c>
      <c r="E880" s="34">
        <v>1</v>
      </c>
      <c r="F880" s="34">
        <v>54</v>
      </c>
      <c r="G880" s="34" t="s">
        <v>1376</v>
      </c>
      <c r="H880" s="34" t="s">
        <v>1594</v>
      </c>
      <c r="I880" s="34" t="s">
        <v>1593</v>
      </c>
      <c r="J880" s="34" t="s">
        <v>1377</v>
      </c>
      <c r="K880" s="34" t="s">
        <v>1378</v>
      </c>
      <c r="L880" s="34">
        <v>2018</v>
      </c>
      <c r="M880" s="34">
        <v>2018</v>
      </c>
      <c r="N880" s="34" t="s">
        <v>1768</v>
      </c>
      <c r="O880" s="34" t="s">
        <v>1805</v>
      </c>
      <c r="P880" s="34">
        <v>5</v>
      </c>
      <c r="Q880" s="34" t="s">
        <v>1768</v>
      </c>
      <c r="R880" s="34" t="s">
        <v>1</v>
      </c>
      <c r="S880" s="34" t="s">
        <v>1860</v>
      </c>
      <c r="T880" s="34" t="s">
        <v>1596</v>
      </c>
      <c r="U880" s="34" t="s">
        <v>1881</v>
      </c>
      <c r="V880" s="36" t="str">
        <f>IF(Last_Validations[[#This Row],[Country: Year]]=VLOOKUP(Last_Validations[[#This Row],[Country]],First_Validations[[Country]:[FirstValidation.Country: Year]],4,FALSE),"First","Second / Last")</f>
        <v>Second / Last</v>
      </c>
    </row>
    <row r="881" spans="2:22">
      <c r="B881" s="34" t="s">
        <v>2828</v>
      </c>
      <c r="C881" s="34" t="s">
        <v>1376</v>
      </c>
      <c r="D881" s="34" t="s">
        <v>1593</v>
      </c>
      <c r="E881" s="34">
        <v>1</v>
      </c>
      <c r="F881" s="34">
        <v>54</v>
      </c>
      <c r="G881" s="34" t="s">
        <v>1376</v>
      </c>
      <c r="H881" s="34" t="s">
        <v>1594</v>
      </c>
      <c r="I881" s="34" t="s">
        <v>1593</v>
      </c>
      <c r="J881" s="34" t="s">
        <v>1377</v>
      </c>
      <c r="K881" s="34" t="s">
        <v>1378</v>
      </c>
      <c r="L881" s="34">
        <v>2018</v>
      </c>
      <c r="M881" s="34">
        <v>2018</v>
      </c>
      <c r="N881" s="34" t="s">
        <v>1768</v>
      </c>
      <c r="O881" s="34" t="s">
        <v>1806</v>
      </c>
      <c r="P881" s="34">
        <v>5</v>
      </c>
      <c r="Q881" s="34" t="s">
        <v>1768</v>
      </c>
      <c r="R881" s="34" t="s">
        <v>1</v>
      </c>
      <c r="S881" s="34" t="s">
        <v>1860</v>
      </c>
      <c r="T881" s="34" t="s">
        <v>1596</v>
      </c>
      <c r="U881" s="34" t="s">
        <v>1881</v>
      </c>
      <c r="V881" s="36" t="str">
        <f>IF(Last_Validations[[#This Row],[Country: Year]]=VLOOKUP(Last_Validations[[#This Row],[Country]],First_Validations[[Country]:[FirstValidation.Country: Year]],4,FALSE),"First","Second / Last")</f>
        <v>Second / Last</v>
      </c>
    </row>
    <row r="882" spans="2:22">
      <c r="B882" s="34" t="s">
        <v>2823</v>
      </c>
      <c r="C882" s="34" t="s">
        <v>1376</v>
      </c>
      <c r="D882" s="34" t="s">
        <v>1593</v>
      </c>
      <c r="E882" s="34">
        <v>1</v>
      </c>
      <c r="F882" s="34">
        <v>54</v>
      </c>
      <c r="G882" s="34" t="s">
        <v>1376</v>
      </c>
      <c r="H882" s="34" t="s">
        <v>1594</v>
      </c>
      <c r="I882" s="34" t="s">
        <v>1593</v>
      </c>
      <c r="J882" s="34" t="s">
        <v>1377</v>
      </c>
      <c r="K882" s="34" t="s">
        <v>1378</v>
      </c>
      <c r="L882" s="34">
        <v>2018</v>
      </c>
      <c r="M882" s="34">
        <v>2018</v>
      </c>
      <c r="N882" s="34" t="s">
        <v>1768</v>
      </c>
      <c r="O882" s="34" t="s">
        <v>1811</v>
      </c>
      <c r="P882" s="34">
        <v>6</v>
      </c>
      <c r="Q882" s="34" t="s">
        <v>1817</v>
      </c>
      <c r="R882" s="34" t="s">
        <v>1</v>
      </c>
      <c r="S882" s="34" t="s">
        <v>1860</v>
      </c>
      <c r="T882" s="34" t="s">
        <v>1596</v>
      </c>
      <c r="U882" s="34" t="s">
        <v>1881</v>
      </c>
      <c r="V882" s="36" t="str">
        <f>IF(Last_Validations[[#This Row],[Country: Year]]=VLOOKUP(Last_Validations[[#This Row],[Country]],First_Validations[[Country]:[FirstValidation.Country: Year]],4,FALSE),"First","Second / Last")</f>
        <v>Second / Last</v>
      </c>
    </row>
    <row r="883" spans="2:22">
      <c r="B883" s="34" t="s">
        <v>2829</v>
      </c>
      <c r="C883" s="34" t="s">
        <v>1376</v>
      </c>
      <c r="D883" s="34" t="s">
        <v>1593</v>
      </c>
      <c r="E883" s="34">
        <v>1</v>
      </c>
      <c r="F883" s="34">
        <v>54</v>
      </c>
      <c r="G883" s="34" t="s">
        <v>1376</v>
      </c>
      <c r="H883" s="34" t="s">
        <v>1594</v>
      </c>
      <c r="I883" s="34" t="s">
        <v>1593</v>
      </c>
      <c r="J883" s="34" t="s">
        <v>1377</v>
      </c>
      <c r="K883" s="34" t="s">
        <v>1378</v>
      </c>
      <c r="L883" s="34">
        <v>2018</v>
      </c>
      <c r="M883" s="34">
        <v>2018</v>
      </c>
      <c r="N883" s="34" t="s">
        <v>1768</v>
      </c>
      <c r="O883" s="34" t="s">
        <v>1812</v>
      </c>
      <c r="P883" s="34">
        <v>0</v>
      </c>
      <c r="Q883" s="34" t="s">
        <v>4</v>
      </c>
      <c r="R883" s="34" t="s">
        <v>1</v>
      </c>
      <c r="S883" s="34" t="s">
        <v>1860</v>
      </c>
      <c r="T883" s="34" t="s">
        <v>1596</v>
      </c>
      <c r="U883" s="34" t="s">
        <v>1881</v>
      </c>
      <c r="V883" s="36" t="str">
        <f>IF(Last_Validations[[#This Row],[Country: Year]]=VLOOKUP(Last_Validations[[#This Row],[Country]],First_Validations[[Country]:[FirstValidation.Country: Year]],4,FALSE),"First","Second / Last")</f>
        <v>Second / Last</v>
      </c>
    </row>
    <row r="884" spans="2:22">
      <c r="B884" s="34" t="s">
        <v>2821</v>
      </c>
      <c r="C884" s="34" t="s">
        <v>1376</v>
      </c>
      <c r="D884" s="34" t="s">
        <v>1593</v>
      </c>
      <c r="E884" s="34">
        <v>1</v>
      </c>
      <c r="F884" s="34">
        <v>54</v>
      </c>
      <c r="G884" s="34" t="s">
        <v>1376</v>
      </c>
      <c r="H884" s="34" t="s">
        <v>1594</v>
      </c>
      <c r="I884" s="34" t="s">
        <v>1593</v>
      </c>
      <c r="J884" s="34" t="s">
        <v>1377</v>
      </c>
      <c r="K884" s="34" t="s">
        <v>1378</v>
      </c>
      <c r="L884" s="34">
        <v>2018</v>
      </c>
      <c r="M884" s="34">
        <v>2018</v>
      </c>
      <c r="N884" s="34" t="s">
        <v>1768</v>
      </c>
      <c r="O884" s="34" t="s">
        <v>1809</v>
      </c>
      <c r="P884" s="34">
        <v>6</v>
      </c>
      <c r="Q884" s="34" t="s">
        <v>1817</v>
      </c>
      <c r="R884" s="34" t="s">
        <v>1</v>
      </c>
      <c r="S884" s="34" t="s">
        <v>1860</v>
      </c>
      <c r="T884" s="34" t="s">
        <v>1596</v>
      </c>
      <c r="U884" s="34" t="s">
        <v>1881</v>
      </c>
      <c r="V884" s="36" t="str">
        <f>IF(Last_Validations[[#This Row],[Country: Year]]=VLOOKUP(Last_Validations[[#This Row],[Country]],First_Validations[[Country]:[FirstValidation.Country: Year]],4,FALSE),"First","Second / Last")</f>
        <v>Second / Last</v>
      </c>
    </row>
    <row r="885" spans="2:22">
      <c r="B885" s="34" t="s">
        <v>2824</v>
      </c>
      <c r="C885" s="34" t="s">
        <v>1376</v>
      </c>
      <c r="D885" s="34" t="s">
        <v>1593</v>
      </c>
      <c r="E885" s="34">
        <v>1</v>
      </c>
      <c r="F885" s="34">
        <v>54</v>
      </c>
      <c r="G885" s="34" t="s">
        <v>1376</v>
      </c>
      <c r="H885" s="34" t="s">
        <v>1594</v>
      </c>
      <c r="I885" s="34" t="s">
        <v>1593</v>
      </c>
      <c r="J885" s="34" t="s">
        <v>1377</v>
      </c>
      <c r="K885" s="34" t="s">
        <v>1378</v>
      </c>
      <c r="L885" s="34">
        <v>2018</v>
      </c>
      <c r="M885" s="34">
        <v>2018</v>
      </c>
      <c r="N885" s="34" t="s">
        <v>1768</v>
      </c>
      <c r="O885" s="34" t="s">
        <v>1810</v>
      </c>
      <c r="P885" s="34">
        <v>5</v>
      </c>
      <c r="Q885" s="34" t="s">
        <v>1768</v>
      </c>
      <c r="R885" s="34" t="s">
        <v>1</v>
      </c>
      <c r="S885" s="34" t="s">
        <v>1860</v>
      </c>
      <c r="T885" s="34" t="s">
        <v>1596</v>
      </c>
      <c r="U885" s="34" t="s">
        <v>1881</v>
      </c>
      <c r="V885" s="36" t="str">
        <f>IF(Last_Validations[[#This Row],[Country: Year]]=VLOOKUP(Last_Validations[[#This Row],[Country]],First_Validations[[Country]:[FirstValidation.Country: Year]],4,FALSE),"First","Second / Last")</f>
        <v>Second / Last</v>
      </c>
    </row>
    <row r="886" spans="2:22">
      <c r="B886" s="34" t="s">
        <v>2842</v>
      </c>
      <c r="C886" s="34" t="s">
        <v>1376</v>
      </c>
      <c r="D886" s="34" t="s">
        <v>1593</v>
      </c>
      <c r="E886" s="34">
        <v>1</v>
      </c>
      <c r="F886" s="34">
        <v>54</v>
      </c>
      <c r="G886" s="34" t="s">
        <v>1376</v>
      </c>
      <c r="H886" s="34" t="s">
        <v>1594</v>
      </c>
      <c r="I886" s="34" t="s">
        <v>1593</v>
      </c>
      <c r="J886" s="34" t="s">
        <v>1377</v>
      </c>
      <c r="K886" s="34" t="s">
        <v>1378</v>
      </c>
      <c r="L886" s="34">
        <v>2018</v>
      </c>
      <c r="M886" s="34">
        <v>2018</v>
      </c>
      <c r="N886" s="34" t="s">
        <v>1768</v>
      </c>
      <c r="O886" s="34" t="s">
        <v>1784</v>
      </c>
      <c r="P886" s="34">
        <v>5</v>
      </c>
      <c r="Q886" s="34" t="s">
        <v>1768</v>
      </c>
      <c r="R886" s="34" t="s">
        <v>1</v>
      </c>
      <c r="S886" s="34" t="s">
        <v>1860</v>
      </c>
      <c r="T886" s="34" t="s">
        <v>1596</v>
      </c>
      <c r="U886" s="34" t="s">
        <v>1881</v>
      </c>
      <c r="V886" s="36" t="str">
        <f>IF(Last_Validations[[#This Row],[Country: Year]]=VLOOKUP(Last_Validations[[#This Row],[Country]],First_Validations[[Country]:[FirstValidation.Country: Year]],4,FALSE),"First","Second / Last")</f>
        <v>Second / Last</v>
      </c>
    </row>
    <row r="887" spans="2:22">
      <c r="B887" s="34" t="s">
        <v>2859</v>
      </c>
      <c r="C887" s="34" t="s">
        <v>1184</v>
      </c>
      <c r="D887" s="34" t="s">
        <v>1602</v>
      </c>
      <c r="E887" s="34">
        <v>1</v>
      </c>
      <c r="F887" s="34">
        <v>42</v>
      </c>
      <c r="G887" s="34" t="s">
        <v>1184</v>
      </c>
      <c r="H887" s="34" t="s">
        <v>1603</v>
      </c>
      <c r="I887" s="34" t="s">
        <v>1602</v>
      </c>
      <c r="J887" s="34" t="s">
        <v>1185</v>
      </c>
      <c r="K887" s="34" t="s">
        <v>1186</v>
      </c>
      <c r="L887" s="34">
        <v>2018</v>
      </c>
      <c r="M887" s="34">
        <v>2018</v>
      </c>
      <c r="N887" s="34" t="s">
        <v>1767</v>
      </c>
      <c r="O887" s="34" t="s">
        <v>1797</v>
      </c>
      <c r="P887" s="34">
        <v>4</v>
      </c>
      <c r="Q887" s="34" t="s">
        <v>1767</v>
      </c>
      <c r="R887" s="34" t="s">
        <v>1198</v>
      </c>
      <c r="S887" s="34" t="s">
        <v>1186</v>
      </c>
      <c r="T887" s="34" t="s">
        <v>1604</v>
      </c>
      <c r="U887" s="34" t="s">
        <v>1871</v>
      </c>
      <c r="V887" s="36" t="str">
        <f>IF(Last_Validations[[#This Row],[Country: Year]]=VLOOKUP(Last_Validations[[#This Row],[Country]],First_Validations[[Country]:[FirstValidation.Country: Year]],4,FALSE),"First","Second / Last")</f>
        <v>First</v>
      </c>
    </row>
    <row r="888" spans="2:22">
      <c r="B888" s="34" t="s">
        <v>2856</v>
      </c>
      <c r="C888" s="34" t="s">
        <v>1184</v>
      </c>
      <c r="D888" s="34" t="s">
        <v>1602</v>
      </c>
      <c r="E888" s="34">
        <v>1</v>
      </c>
      <c r="F888" s="34">
        <v>42</v>
      </c>
      <c r="G888" s="34" t="s">
        <v>1184</v>
      </c>
      <c r="H888" s="34" t="s">
        <v>1603</v>
      </c>
      <c r="I888" s="34" t="s">
        <v>1602</v>
      </c>
      <c r="J888" s="34" t="s">
        <v>1185</v>
      </c>
      <c r="K888" s="34" t="s">
        <v>1186</v>
      </c>
      <c r="L888" s="34">
        <v>2018</v>
      </c>
      <c r="M888" s="34">
        <v>2018</v>
      </c>
      <c r="N888" s="34" t="s">
        <v>1767</v>
      </c>
      <c r="O888" s="34" t="s">
        <v>1799</v>
      </c>
      <c r="P888" s="34">
        <v>5</v>
      </c>
      <c r="Q888" s="34" t="s">
        <v>1768</v>
      </c>
      <c r="R888" s="34" t="s">
        <v>1199</v>
      </c>
      <c r="S888" s="34" t="s">
        <v>1186</v>
      </c>
      <c r="T888" s="34" t="s">
        <v>1604</v>
      </c>
      <c r="U888" s="34" t="s">
        <v>1871</v>
      </c>
      <c r="V888" s="36" t="str">
        <f>IF(Last_Validations[[#This Row],[Country: Year]]=VLOOKUP(Last_Validations[[#This Row],[Country]],First_Validations[[Country]:[FirstValidation.Country: Year]],4,FALSE),"First","Second / Last")</f>
        <v>First</v>
      </c>
    </row>
    <row r="889" spans="2:22">
      <c r="B889" s="34" t="s">
        <v>2869</v>
      </c>
      <c r="C889" s="34" t="s">
        <v>1184</v>
      </c>
      <c r="D889" s="34" t="s">
        <v>1602</v>
      </c>
      <c r="E889" s="34">
        <v>1</v>
      </c>
      <c r="F889" s="34">
        <v>42</v>
      </c>
      <c r="G889" s="34" t="s">
        <v>1184</v>
      </c>
      <c r="H889" s="34" t="s">
        <v>1603</v>
      </c>
      <c r="I889" s="34" t="s">
        <v>1602</v>
      </c>
      <c r="J889" s="34" t="s">
        <v>1185</v>
      </c>
      <c r="K889" s="34" t="s">
        <v>1186</v>
      </c>
      <c r="L889" s="34">
        <v>2018</v>
      </c>
      <c r="M889" s="34">
        <v>2018</v>
      </c>
      <c r="N889" s="34" t="s">
        <v>1767</v>
      </c>
      <c r="O889" s="34" t="s">
        <v>1794</v>
      </c>
      <c r="P889" s="34">
        <v>5</v>
      </c>
      <c r="Q889" s="34" t="s">
        <v>1768</v>
      </c>
      <c r="R889" s="34" t="s">
        <v>1196</v>
      </c>
      <c r="S889" s="34" t="s">
        <v>1186</v>
      </c>
      <c r="T889" s="34" t="s">
        <v>1604</v>
      </c>
      <c r="U889" s="34" t="s">
        <v>1871</v>
      </c>
      <c r="V889" s="36" t="str">
        <f>IF(Last_Validations[[#This Row],[Country: Year]]=VLOOKUP(Last_Validations[[#This Row],[Country]],First_Validations[[Country]:[FirstValidation.Country: Year]],4,FALSE),"First","Second / Last")</f>
        <v>First</v>
      </c>
    </row>
    <row r="890" spans="2:22">
      <c r="B890" s="34" t="s">
        <v>2858</v>
      </c>
      <c r="C890" s="34" t="s">
        <v>1184</v>
      </c>
      <c r="D890" s="34" t="s">
        <v>1602</v>
      </c>
      <c r="E890" s="34">
        <v>1</v>
      </c>
      <c r="F890" s="34">
        <v>42</v>
      </c>
      <c r="G890" s="34" t="s">
        <v>1184</v>
      </c>
      <c r="H890" s="34" t="s">
        <v>1603</v>
      </c>
      <c r="I890" s="34" t="s">
        <v>1602</v>
      </c>
      <c r="J890" s="34" t="s">
        <v>1185</v>
      </c>
      <c r="K890" s="34" t="s">
        <v>1186</v>
      </c>
      <c r="L890" s="34">
        <v>2018</v>
      </c>
      <c r="M890" s="34">
        <v>2018</v>
      </c>
      <c r="N890" s="34" t="s">
        <v>1767</v>
      </c>
      <c r="O890" s="34" t="s">
        <v>1795</v>
      </c>
      <c r="P890" s="34">
        <v>1</v>
      </c>
      <c r="Q890" s="34" t="s">
        <v>1796</v>
      </c>
      <c r="R890" s="34" t="s">
        <v>1197</v>
      </c>
      <c r="S890" s="34" t="s">
        <v>1186</v>
      </c>
      <c r="T890" s="34" t="s">
        <v>1604</v>
      </c>
      <c r="U890" s="34" t="s">
        <v>1871</v>
      </c>
      <c r="V890" s="36" t="str">
        <f>IF(Last_Validations[[#This Row],[Country: Year]]=VLOOKUP(Last_Validations[[#This Row],[Country]],First_Validations[[Country]:[FirstValidation.Country: Year]],4,FALSE),"First","Second / Last")</f>
        <v>First</v>
      </c>
    </row>
    <row r="891" spans="2:22">
      <c r="B891" s="34" t="s">
        <v>2863</v>
      </c>
      <c r="C891" s="34" t="s">
        <v>1184</v>
      </c>
      <c r="D891" s="34" t="s">
        <v>1602</v>
      </c>
      <c r="E891" s="34">
        <v>1</v>
      </c>
      <c r="F891" s="34">
        <v>42</v>
      </c>
      <c r="G891" s="34" t="s">
        <v>1184</v>
      </c>
      <c r="H891" s="34" t="s">
        <v>1603</v>
      </c>
      <c r="I891" s="34" t="s">
        <v>1602</v>
      </c>
      <c r="J891" s="34" t="s">
        <v>1185</v>
      </c>
      <c r="K891" s="34" t="s">
        <v>1186</v>
      </c>
      <c r="L891" s="34">
        <v>2018</v>
      </c>
      <c r="M891" s="34">
        <v>2018</v>
      </c>
      <c r="N891" s="34" t="s">
        <v>1767</v>
      </c>
      <c r="O891" s="34" t="s">
        <v>1802</v>
      </c>
      <c r="P891" s="34">
        <v>3</v>
      </c>
      <c r="Q891" s="34" t="s">
        <v>1798</v>
      </c>
      <c r="R891" s="34" t="s">
        <v>1202</v>
      </c>
      <c r="S891" s="34" t="s">
        <v>1186</v>
      </c>
      <c r="T891" s="34" t="s">
        <v>1604</v>
      </c>
      <c r="U891" s="34" t="s">
        <v>1871</v>
      </c>
      <c r="V891" s="36" t="str">
        <f>IF(Last_Validations[[#This Row],[Country: Year]]=VLOOKUP(Last_Validations[[#This Row],[Country]],First_Validations[[Country]:[FirstValidation.Country: Year]],4,FALSE),"First","Second / Last")</f>
        <v>First</v>
      </c>
    </row>
    <row r="892" spans="2:22">
      <c r="B892" s="34" t="s">
        <v>2860</v>
      </c>
      <c r="C892" s="34" t="s">
        <v>1184</v>
      </c>
      <c r="D892" s="34" t="s">
        <v>1602</v>
      </c>
      <c r="E892" s="34">
        <v>1</v>
      </c>
      <c r="F892" s="34">
        <v>42</v>
      </c>
      <c r="G892" s="34" t="s">
        <v>1184</v>
      </c>
      <c r="H892" s="34" t="s">
        <v>1603</v>
      </c>
      <c r="I892" s="34" t="s">
        <v>1602</v>
      </c>
      <c r="J892" s="34" t="s">
        <v>1185</v>
      </c>
      <c r="K892" s="34" t="s">
        <v>1186</v>
      </c>
      <c r="L892" s="34">
        <v>2018</v>
      </c>
      <c r="M892" s="34">
        <v>2018</v>
      </c>
      <c r="N892" s="34" t="s">
        <v>1767</v>
      </c>
      <c r="O892" s="34" t="s">
        <v>1803</v>
      </c>
      <c r="P892" s="34">
        <v>0</v>
      </c>
      <c r="Q892" s="34" t="s">
        <v>4</v>
      </c>
      <c r="R892" s="34" t="s">
        <v>1203</v>
      </c>
      <c r="S892" s="34" t="s">
        <v>1186</v>
      </c>
      <c r="T892" s="34" t="s">
        <v>1604</v>
      </c>
      <c r="U892" s="34" t="s">
        <v>1871</v>
      </c>
      <c r="V892" s="36" t="str">
        <f>IF(Last_Validations[[#This Row],[Country: Year]]=VLOOKUP(Last_Validations[[#This Row],[Country]],First_Validations[[Country]:[FirstValidation.Country: Year]],4,FALSE),"First","Second / Last")</f>
        <v>First</v>
      </c>
    </row>
    <row r="893" spans="2:22">
      <c r="B893" s="34" t="s">
        <v>2857</v>
      </c>
      <c r="C893" s="34" t="s">
        <v>1184</v>
      </c>
      <c r="D893" s="34" t="s">
        <v>1602</v>
      </c>
      <c r="E893" s="34">
        <v>1</v>
      </c>
      <c r="F893" s="34">
        <v>42</v>
      </c>
      <c r="G893" s="34" t="s">
        <v>1184</v>
      </c>
      <c r="H893" s="34" t="s">
        <v>1603</v>
      </c>
      <c r="I893" s="34" t="s">
        <v>1602</v>
      </c>
      <c r="J893" s="34" t="s">
        <v>1185</v>
      </c>
      <c r="K893" s="34" t="s">
        <v>1186</v>
      </c>
      <c r="L893" s="34">
        <v>2018</v>
      </c>
      <c r="M893" s="34">
        <v>2018</v>
      </c>
      <c r="N893" s="34" t="s">
        <v>1767</v>
      </c>
      <c r="O893" s="34" t="s">
        <v>1800</v>
      </c>
      <c r="P893" s="34">
        <v>3</v>
      </c>
      <c r="Q893" s="34" t="s">
        <v>1798</v>
      </c>
      <c r="R893" s="34" t="s">
        <v>1200</v>
      </c>
      <c r="S893" s="34" t="s">
        <v>1186</v>
      </c>
      <c r="T893" s="34" t="s">
        <v>1604</v>
      </c>
      <c r="U893" s="34" t="s">
        <v>1871</v>
      </c>
      <c r="V893" s="36" t="str">
        <f>IF(Last_Validations[[#This Row],[Country: Year]]=VLOOKUP(Last_Validations[[#This Row],[Country]],First_Validations[[Country]:[FirstValidation.Country: Year]],4,FALSE),"First","Second / Last")</f>
        <v>First</v>
      </c>
    </row>
    <row r="894" spans="2:22">
      <c r="B894" s="34" t="s">
        <v>2862</v>
      </c>
      <c r="C894" s="34" t="s">
        <v>1184</v>
      </c>
      <c r="D894" s="34" t="s">
        <v>1602</v>
      </c>
      <c r="E894" s="34">
        <v>1</v>
      </c>
      <c r="F894" s="34">
        <v>42</v>
      </c>
      <c r="G894" s="34" t="s">
        <v>1184</v>
      </c>
      <c r="H894" s="34" t="s">
        <v>1603</v>
      </c>
      <c r="I894" s="34" t="s">
        <v>1602</v>
      </c>
      <c r="J894" s="34" t="s">
        <v>1185</v>
      </c>
      <c r="K894" s="34" t="s">
        <v>1186</v>
      </c>
      <c r="L894" s="34">
        <v>2018</v>
      </c>
      <c r="M894" s="34">
        <v>2018</v>
      </c>
      <c r="N894" s="34" t="s">
        <v>1767</v>
      </c>
      <c r="O894" s="34" t="s">
        <v>1801</v>
      </c>
      <c r="P894" s="34">
        <v>4</v>
      </c>
      <c r="Q894" s="34" t="s">
        <v>1767</v>
      </c>
      <c r="R894" s="34" t="s">
        <v>1201</v>
      </c>
      <c r="S894" s="34" t="s">
        <v>1186</v>
      </c>
      <c r="T894" s="34" t="s">
        <v>1604</v>
      </c>
      <c r="U894" s="34" t="s">
        <v>1871</v>
      </c>
      <c r="V894" s="36" t="str">
        <f>IF(Last_Validations[[#This Row],[Country: Year]]=VLOOKUP(Last_Validations[[#This Row],[Country]],First_Validations[[Country]:[FirstValidation.Country: Year]],4,FALSE),"First","Second / Last")</f>
        <v>First</v>
      </c>
    </row>
    <row r="895" spans="2:22">
      <c r="B895" s="34" t="s">
        <v>2867</v>
      </c>
      <c r="C895" s="34" t="s">
        <v>1184</v>
      </c>
      <c r="D895" s="34" t="s">
        <v>1602</v>
      </c>
      <c r="E895" s="34">
        <v>1</v>
      </c>
      <c r="F895" s="34">
        <v>42</v>
      </c>
      <c r="G895" s="34" t="s">
        <v>1184</v>
      </c>
      <c r="H895" s="34" t="s">
        <v>1603</v>
      </c>
      <c r="I895" s="34" t="s">
        <v>1602</v>
      </c>
      <c r="J895" s="34" t="s">
        <v>1185</v>
      </c>
      <c r="K895" s="34" t="s">
        <v>1186</v>
      </c>
      <c r="L895" s="34">
        <v>2018</v>
      </c>
      <c r="M895" s="34">
        <v>2018</v>
      </c>
      <c r="N895" s="34" t="s">
        <v>1767</v>
      </c>
      <c r="O895" s="34" t="s">
        <v>1788</v>
      </c>
      <c r="P895" s="34">
        <v>5</v>
      </c>
      <c r="Q895" s="34" t="s">
        <v>1768</v>
      </c>
      <c r="R895" s="34" t="s">
        <v>1190</v>
      </c>
      <c r="S895" s="34" t="s">
        <v>1186</v>
      </c>
      <c r="T895" s="34" t="s">
        <v>1604</v>
      </c>
      <c r="U895" s="34" t="s">
        <v>1871</v>
      </c>
      <c r="V895" s="36" t="str">
        <f>IF(Last_Validations[[#This Row],[Country: Year]]=VLOOKUP(Last_Validations[[#This Row],[Country]],First_Validations[[Country]:[FirstValidation.Country: Year]],4,FALSE),"First","Second / Last")</f>
        <v>First</v>
      </c>
    </row>
    <row r="896" spans="2:22">
      <c r="B896" s="34" t="s">
        <v>2864</v>
      </c>
      <c r="C896" s="34" t="s">
        <v>1184</v>
      </c>
      <c r="D896" s="34" t="s">
        <v>1602</v>
      </c>
      <c r="E896" s="34">
        <v>1</v>
      </c>
      <c r="F896" s="34">
        <v>42</v>
      </c>
      <c r="G896" s="34" t="s">
        <v>1184</v>
      </c>
      <c r="H896" s="34" t="s">
        <v>1603</v>
      </c>
      <c r="I896" s="34" t="s">
        <v>1602</v>
      </c>
      <c r="J896" s="34" t="s">
        <v>1185</v>
      </c>
      <c r="K896" s="34" t="s">
        <v>1186</v>
      </c>
      <c r="L896" s="34">
        <v>2018</v>
      </c>
      <c r="M896" s="34">
        <v>2018</v>
      </c>
      <c r="N896" s="34" t="s">
        <v>1767</v>
      </c>
      <c r="O896" s="34" t="s">
        <v>1789</v>
      </c>
      <c r="P896" s="34">
        <v>5</v>
      </c>
      <c r="Q896" s="34" t="s">
        <v>1768</v>
      </c>
      <c r="R896" s="34" t="s">
        <v>1191</v>
      </c>
      <c r="S896" s="34" t="s">
        <v>1186</v>
      </c>
      <c r="T896" s="34" t="s">
        <v>1604</v>
      </c>
      <c r="U896" s="34" t="s">
        <v>1871</v>
      </c>
      <c r="V896" s="36" t="str">
        <f>IF(Last_Validations[[#This Row],[Country: Year]]=VLOOKUP(Last_Validations[[#This Row],[Country]],First_Validations[[Country]:[FirstValidation.Country: Year]],4,FALSE),"First","Second / Last")</f>
        <v>First</v>
      </c>
    </row>
    <row r="897" spans="2:22">
      <c r="B897" s="34" t="s">
        <v>2878</v>
      </c>
      <c r="C897" s="34" t="s">
        <v>1184</v>
      </c>
      <c r="D897" s="34" t="s">
        <v>1602</v>
      </c>
      <c r="E897" s="34">
        <v>1</v>
      </c>
      <c r="F897" s="34">
        <v>42</v>
      </c>
      <c r="G897" s="34" t="s">
        <v>1184</v>
      </c>
      <c r="H897" s="34" t="s">
        <v>1603</v>
      </c>
      <c r="I897" s="34" t="s">
        <v>1602</v>
      </c>
      <c r="J897" s="34" t="s">
        <v>1185</v>
      </c>
      <c r="K897" s="34" t="s">
        <v>1186</v>
      </c>
      <c r="L897" s="34">
        <v>2018</v>
      </c>
      <c r="M897" s="34">
        <v>2018</v>
      </c>
      <c r="N897" s="34" t="s">
        <v>1767</v>
      </c>
      <c r="O897" s="34" t="s">
        <v>1822</v>
      </c>
      <c r="P897" s="34">
        <v>4</v>
      </c>
      <c r="Q897" s="34" t="s">
        <v>1767</v>
      </c>
      <c r="R897" s="34" t="s">
        <v>1</v>
      </c>
      <c r="S897" s="34" t="s">
        <v>1186</v>
      </c>
      <c r="T897" s="34" t="s">
        <v>1604</v>
      </c>
      <c r="U897" s="34" t="s">
        <v>1871</v>
      </c>
      <c r="V897" s="36" t="str">
        <f>IF(Last_Validations[[#This Row],[Country: Year]]=VLOOKUP(Last_Validations[[#This Row],[Country]],First_Validations[[Country]:[FirstValidation.Country: Year]],4,FALSE),"First","Second / Last")</f>
        <v>First</v>
      </c>
    </row>
    <row r="898" spans="2:22">
      <c r="B898" s="34" t="s">
        <v>2866</v>
      </c>
      <c r="C898" s="34" t="s">
        <v>1184</v>
      </c>
      <c r="D898" s="34" t="s">
        <v>1602</v>
      </c>
      <c r="E898" s="34">
        <v>1</v>
      </c>
      <c r="F898" s="34">
        <v>42</v>
      </c>
      <c r="G898" s="34" t="s">
        <v>1184</v>
      </c>
      <c r="H898" s="34" t="s">
        <v>1603</v>
      </c>
      <c r="I898" s="34" t="s">
        <v>1602</v>
      </c>
      <c r="J898" s="34" t="s">
        <v>1185</v>
      </c>
      <c r="K898" s="34" t="s">
        <v>1186</v>
      </c>
      <c r="L898" s="34">
        <v>2018</v>
      </c>
      <c r="M898" s="34">
        <v>2018</v>
      </c>
      <c r="N898" s="34" t="s">
        <v>1767</v>
      </c>
      <c r="O898" s="34" t="s">
        <v>1787</v>
      </c>
      <c r="P898" s="34">
        <v>5</v>
      </c>
      <c r="Q898" s="34" t="s">
        <v>1768</v>
      </c>
      <c r="R898" s="34" t="s">
        <v>1189</v>
      </c>
      <c r="S898" s="34" t="s">
        <v>1186</v>
      </c>
      <c r="T898" s="34" t="s">
        <v>1604</v>
      </c>
      <c r="U898" s="34" t="s">
        <v>1871</v>
      </c>
      <c r="V898" s="36" t="str">
        <f>IF(Last_Validations[[#This Row],[Country: Year]]=VLOOKUP(Last_Validations[[#This Row],[Country]],First_Validations[[Country]:[FirstValidation.Country: Year]],4,FALSE),"First","Second / Last")</f>
        <v>First</v>
      </c>
    </row>
    <row r="899" spans="2:22">
      <c r="B899" s="34" t="s">
        <v>2871</v>
      </c>
      <c r="C899" s="34" t="s">
        <v>1184</v>
      </c>
      <c r="D899" s="34" t="s">
        <v>1602</v>
      </c>
      <c r="E899" s="34">
        <v>1</v>
      </c>
      <c r="F899" s="34">
        <v>42</v>
      </c>
      <c r="G899" s="34" t="s">
        <v>1184</v>
      </c>
      <c r="H899" s="34" t="s">
        <v>1603</v>
      </c>
      <c r="I899" s="34" t="s">
        <v>1602</v>
      </c>
      <c r="J899" s="34" t="s">
        <v>1185</v>
      </c>
      <c r="K899" s="34" t="s">
        <v>1186</v>
      </c>
      <c r="L899" s="34">
        <v>2018</v>
      </c>
      <c r="M899" s="34">
        <v>2018</v>
      </c>
      <c r="N899" s="34" t="s">
        <v>1767</v>
      </c>
      <c r="O899" s="34" t="s">
        <v>1792</v>
      </c>
      <c r="P899" s="34">
        <v>3</v>
      </c>
      <c r="Q899" s="34" t="s">
        <v>1798</v>
      </c>
      <c r="R899" s="34" t="s">
        <v>1194</v>
      </c>
      <c r="S899" s="34" t="s">
        <v>1186</v>
      </c>
      <c r="T899" s="34" t="s">
        <v>1604</v>
      </c>
      <c r="U899" s="34" t="s">
        <v>1871</v>
      </c>
      <c r="V899" s="36" t="str">
        <f>IF(Last_Validations[[#This Row],[Country: Year]]=VLOOKUP(Last_Validations[[#This Row],[Country]],First_Validations[[Country]:[FirstValidation.Country: Year]],4,FALSE),"First","Second / Last")</f>
        <v>First</v>
      </c>
    </row>
    <row r="900" spans="2:22">
      <c r="B900" s="34" t="s">
        <v>2868</v>
      </c>
      <c r="C900" s="34" t="s">
        <v>1184</v>
      </c>
      <c r="D900" s="34" t="s">
        <v>1602</v>
      </c>
      <c r="E900" s="34">
        <v>1</v>
      </c>
      <c r="F900" s="34">
        <v>42</v>
      </c>
      <c r="G900" s="34" t="s">
        <v>1184</v>
      </c>
      <c r="H900" s="34" t="s">
        <v>1603</v>
      </c>
      <c r="I900" s="34" t="s">
        <v>1602</v>
      </c>
      <c r="J900" s="34" t="s">
        <v>1185</v>
      </c>
      <c r="K900" s="34" t="s">
        <v>1186</v>
      </c>
      <c r="L900" s="34">
        <v>2018</v>
      </c>
      <c r="M900" s="34">
        <v>2018</v>
      </c>
      <c r="N900" s="34" t="s">
        <v>1767</v>
      </c>
      <c r="O900" s="34" t="s">
        <v>1793</v>
      </c>
      <c r="P900" s="34">
        <v>4</v>
      </c>
      <c r="Q900" s="34" t="s">
        <v>1767</v>
      </c>
      <c r="R900" s="34" t="s">
        <v>1195</v>
      </c>
      <c r="S900" s="34" t="s">
        <v>1186</v>
      </c>
      <c r="T900" s="34" t="s">
        <v>1604</v>
      </c>
      <c r="U900" s="34" t="s">
        <v>1871</v>
      </c>
      <c r="V900" s="36" t="str">
        <f>IF(Last_Validations[[#This Row],[Country: Year]]=VLOOKUP(Last_Validations[[#This Row],[Country]],First_Validations[[Country]:[FirstValidation.Country: Year]],4,FALSE),"First","Second / Last")</f>
        <v>First</v>
      </c>
    </row>
    <row r="901" spans="2:22">
      <c r="B901" s="34" t="s">
        <v>2865</v>
      </c>
      <c r="C901" s="34" t="s">
        <v>1184</v>
      </c>
      <c r="D901" s="34" t="s">
        <v>1602</v>
      </c>
      <c r="E901" s="34">
        <v>1</v>
      </c>
      <c r="F901" s="34">
        <v>42</v>
      </c>
      <c r="G901" s="34" t="s">
        <v>1184</v>
      </c>
      <c r="H901" s="34" t="s">
        <v>1603</v>
      </c>
      <c r="I901" s="34" t="s">
        <v>1602</v>
      </c>
      <c r="J901" s="34" t="s">
        <v>1185</v>
      </c>
      <c r="K901" s="34" t="s">
        <v>1186</v>
      </c>
      <c r="L901" s="34">
        <v>2018</v>
      </c>
      <c r="M901" s="34">
        <v>2018</v>
      </c>
      <c r="N901" s="34" t="s">
        <v>1767</v>
      </c>
      <c r="O901" s="34" t="s">
        <v>1790</v>
      </c>
      <c r="P901" s="34">
        <v>5</v>
      </c>
      <c r="Q901" s="34" t="s">
        <v>1768</v>
      </c>
      <c r="R901" s="34" t="s">
        <v>1192</v>
      </c>
      <c r="S901" s="34" t="s">
        <v>1186</v>
      </c>
      <c r="T901" s="34" t="s">
        <v>1604</v>
      </c>
      <c r="U901" s="34" t="s">
        <v>1871</v>
      </c>
      <c r="V901" s="36" t="str">
        <f>IF(Last_Validations[[#This Row],[Country: Year]]=VLOOKUP(Last_Validations[[#This Row],[Country]],First_Validations[[Country]:[FirstValidation.Country: Year]],4,FALSE),"First","Second / Last")</f>
        <v>First</v>
      </c>
    </row>
    <row r="902" spans="2:22">
      <c r="B902" s="34" t="s">
        <v>2870</v>
      </c>
      <c r="C902" s="34" t="s">
        <v>1184</v>
      </c>
      <c r="D902" s="34" t="s">
        <v>1602</v>
      </c>
      <c r="E902" s="34">
        <v>1</v>
      </c>
      <c r="F902" s="34">
        <v>42</v>
      </c>
      <c r="G902" s="34" t="s">
        <v>1184</v>
      </c>
      <c r="H902" s="34" t="s">
        <v>1603</v>
      </c>
      <c r="I902" s="34" t="s">
        <v>1602</v>
      </c>
      <c r="J902" s="34" t="s">
        <v>1185</v>
      </c>
      <c r="K902" s="34" t="s">
        <v>1186</v>
      </c>
      <c r="L902" s="34">
        <v>2018</v>
      </c>
      <c r="M902" s="34">
        <v>2018</v>
      </c>
      <c r="N902" s="34" t="s">
        <v>1767</v>
      </c>
      <c r="O902" s="34" t="s">
        <v>1791</v>
      </c>
      <c r="P902" s="34">
        <v>5</v>
      </c>
      <c r="Q902" s="34" t="s">
        <v>1768</v>
      </c>
      <c r="R902" s="34" t="s">
        <v>1193</v>
      </c>
      <c r="S902" s="34" t="s">
        <v>1186</v>
      </c>
      <c r="T902" s="34" t="s">
        <v>1604</v>
      </c>
      <c r="U902" s="34" t="s">
        <v>1871</v>
      </c>
      <c r="V902" s="36" t="str">
        <f>IF(Last_Validations[[#This Row],[Country: Year]]=VLOOKUP(Last_Validations[[#This Row],[Country]],First_Validations[[Country]:[FirstValidation.Country: Year]],4,FALSE),"First","Second / Last")</f>
        <v>First</v>
      </c>
    </row>
    <row r="903" spans="2:22">
      <c r="B903" s="34" t="s">
        <v>2876</v>
      </c>
      <c r="C903" s="34" t="s">
        <v>1184</v>
      </c>
      <c r="D903" s="34" t="s">
        <v>1602</v>
      </c>
      <c r="E903" s="34">
        <v>1</v>
      </c>
      <c r="F903" s="34">
        <v>42</v>
      </c>
      <c r="G903" s="34" t="s">
        <v>1184</v>
      </c>
      <c r="H903" s="34" t="s">
        <v>1603</v>
      </c>
      <c r="I903" s="34" t="s">
        <v>1602</v>
      </c>
      <c r="J903" s="34" t="s">
        <v>1185</v>
      </c>
      <c r="K903" s="34" t="s">
        <v>1186</v>
      </c>
      <c r="L903" s="34">
        <v>2018</v>
      </c>
      <c r="M903" s="34">
        <v>2018</v>
      </c>
      <c r="N903" s="34" t="s">
        <v>1767</v>
      </c>
      <c r="O903" s="34" t="s">
        <v>1815</v>
      </c>
      <c r="P903" s="34">
        <v>3</v>
      </c>
      <c r="Q903" s="34" t="s">
        <v>1798</v>
      </c>
      <c r="R903" s="34" t="s">
        <v>1215</v>
      </c>
      <c r="S903" s="34" t="s">
        <v>1186</v>
      </c>
      <c r="T903" s="34" t="s">
        <v>1604</v>
      </c>
      <c r="U903" s="34" t="s">
        <v>1871</v>
      </c>
      <c r="V903" s="36" t="str">
        <f>IF(Last_Validations[[#This Row],[Country: Year]]=VLOOKUP(Last_Validations[[#This Row],[Country]],First_Validations[[Country]:[FirstValidation.Country: Year]],4,FALSE),"First","Second / Last")</f>
        <v>First</v>
      </c>
    </row>
    <row r="904" spans="2:22">
      <c r="B904" s="34" t="s">
        <v>2873</v>
      </c>
      <c r="C904" s="34" t="s">
        <v>1184</v>
      </c>
      <c r="D904" s="34" t="s">
        <v>1602</v>
      </c>
      <c r="E904" s="34">
        <v>1</v>
      </c>
      <c r="F904" s="34">
        <v>42</v>
      </c>
      <c r="G904" s="34" t="s">
        <v>1184</v>
      </c>
      <c r="H904" s="34" t="s">
        <v>1603</v>
      </c>
      <c r="I904" s="34" t="s">
        <v>1602</v>
      </c>
      <c r="J904" s="34" t="s">
        <v>1185</v>
      </c>
      <c r="K904" s="34" t="s">
        <v>1186</v>
      </c>
      <c r="L904" s="34">
        <v>2018</v>
      </c>
      <c r="M904" s="34">
        <v>2018</v>
      </c>
      <c r="N904" s="34" t="s">
        <v>1767</v>
      </c>
      <c r="O904" s="34" t="s">
        <v>1816</v>
      </c>
      <c r="P904" s="34">
        <v>5</v>
      </c>
      <c r="Q904" s="34" t="s">
        <v>1768</v>
      </c>
      <c r="R904" s="34" t="s">
        <v>1216</v>
      </c>
      <c r="S904" s="34" t="s">
        <v>1186</v>
      </c>
      <c r="T904" s="34" t="s">
        <v>1604</v>
      </c>
      <c r="U904" s="34" t="s">
        <v>1871</v>
      </c>
      <c r="V904" s="36" t="str">
        <f>IF(Last_Validations[[#This Row],[Country: Year]]=VLOOKUP(Last_Validations[[#This Row],[Country]],First_Validations[[Country]:[FirstValidation.Country: Year]],4,FALSE),"First","Second / Last")</f>
        <v>First</v>
      </c>
    </row>
    <row r="905" spans="2:22">
      <c r="B905" s="34" t="s">
        <v>2886</v>
      </c>
      <c r="C905" s="34" t="s">
        <v>1184</v>
      </c>
      <c r="D905" s="34" t="s">
        <v>1602</v>
      </c>
      <c r="E905" s="34">
        <v>1</v>
      </c>
      <c r="F905" s="34">
        <v>42</v>
      </c>
      <c r="G905" s="34" t="s">
        <v>1184</v>
      </c>
      <c r="H905" s="34" t="s">
        <v>1603</v>
      </c>
      <c r="I905" s="34" t="s">
        <v>1602</v>
      </c>
      <c r="J905" s="34" t="s">
        <v>1185</v>
      </c>
      <c r="K905" s="34" t="s">
        <v>1186</v>
      </c>
      <c r="L905" s="34">
        <v>2018</v>
      </c>
      <c r="M905" s="34">
        <v>2018</v>
      </c>
      <c r="N905" s="34" t="s">
        <v>1767</v>
      </c>
      <c r="O905" s="34" t="s">
        <v>1813</v>
      </c>
      <c r="P905" s="34">
        <v>1</v>
      </c>
      <c r="Q905" s="34" t="s">
        <v>1796</v>
      </c>
      <c r="R905" s="34" t="s">
        <v>1213</v>
      </c>
      <c r="S905" s="34" t="s">
        <v>1186</v>
      </c>
      <c r="T905" s="34" t="s">
        <v>1604</v>
      </c>
      <c r="U905" s="34" t="s">
        <v>1871</v>
      </c>
      <c r="V905" s="36" t="str">
        <f>IF(Last_Validations[[#This Row],[Country: Year]]=VLOOKUP(Last_Validations[[#This Row],[Country]],First_Validations[[Country]:[FirstValidation.Country: Year]],4,FALSE),"First","Second / Last")</f>
        <v>First</v>
      </c>
    </row>
    <row r="906" spans="2:22">
      <c r="B906" s="34" t="s">
        <v>2875</v>
      </c>
      <c r="C906" s="34" t="s">
        <v>1184</v>
      </c>
      <c r="D906" s="34" t="s">
        <v>1602</v>
      </c>
      <c r="E906" s="34">
        <v>1</v>
      </c>
      <c r="F906" s="34">
        <v>42</v>
      </c>
      <c r="G906" s="34" t="s">
        <v>1184</v>
      </c>
      <c r="H906" s="34" t="s">
        <v>1603</v>
      </c>
      <c r="I906" s="34" t="s">
        <v>1602</v>
      </c>
      <c r="J906" s="34" t="s">
        <v>1185</v>
      </c>
      <c r="K906" s="34" t="s">
        <v>1186</v>
      </c>
      <c r="L906" s="34">
        <v>2018</v>
      </c>
      <c r="M906" s="34">
        <v>2018</v>
      </c>
      <c r="N906" s="34" t="s">
        <v>1767</v>
      </c>
      <c r="O906" s="34" t="s">
        <v>1814</v>
      </c>
      <c r="P906" s="34">
        <v>4</v>
      </c>
      <c r="Q906" s="34" t="s">
        <v>1767</v>
      </c>
      <c r="R906" s="34" t="s">
        <v>1214</v>
      </c>
      <c r="S906" s="34" t="s">
        <v>1186</v>
      </c>
      <c r="T906" s="34" t="s">
        <v>1604</v>
      </c>
      <c r="U906" s="34" t="s">
        <v>1871</v>
      </c>
      <c r="V906" s="36" t="str">
        <f>IF(Last_Validations[[#This Row],[Country: Year]]=VLOOKUP(Last_Validations[[#This Row],[Country]],First_Validations[[Country]:[FirstValidation.Country: Year]],4,FALSE),"First","Second / Last")</f>
        <v>First</v>
      </c>
    </row>
    <row r="907" spans="2:22">
      <c r="B907" s="34" t="s">
        <v>2880</v>
      </c>
      <c r="C907" s="34" t="s">
        <v>1184</v>
      </c>
      <c r="D907" s="34" t="s">
        <v>1602</v>
      </c>
      <c r="E907" s="34">
        <v>1</v>
      </c>
      <c r="F907" s="34">
        <v>42</v>
      </c>
      <c r="G907" s="34" t="s">
        <v>1184</v>
      </c>
      <c r="H907" s="34" t="s">
        <v>1603</v>
      </c>
      <c r="I907" s="34" t="s">
        <v>1602</v>
      </c>
      <c r="J907" s="34" t="s">
        <v>1185</v>
      </c>
      <c r="K907" s="34" t="s">
        <v>1186</v>
      </c>
      <c r="L907" s="34">
        <v>2018</v>
      </c>
      <c r="M907" s="34">
        <v>2018</v>
      </c>
      <c r="N907" s="34" t="s">
        <v>1767</v>
      </c>
      <c r="O907" s="34" t="s">
        <v>1820</v>
      </c>
      <c r="P907" s="34">
        <v>5</v>
      </c>
      <c r="Q907" s="34" t="s">
        <v>1768</v>
      </c>
      <c r="R907" s="34" t="s">
        <v>1219</v>
      </c>
      <c r="S907" s="34" t="s">
        <v>1186</v>
      </c>
      <c r="T907" s="34" t="s">
        <v>1604</v>
      </c>
      <c r="U907" s="34" t="s">
        <v>1871</v>
      </c>
      <c r="V907" s="36" t="str">
        <f>IF(Last_Validations[[#This Row],[Country: Year]]=VLOOKUP(Last_Validations[[#This Row],[Country]],First_Validations[[Country]:[FirstValidation.Country: Year]],4,FALSE),"First","Second / Last")</f>
        <v>First</v>
      </c>
    </row>
    <row r="908" spans="2:22">
      <c r="B908" s="34" t="s">
        <v>2877</v>
      </c>
      <c r="C908" s="34" t="s">
        <v>1184</v>
      </c>
      <c r="D908" s="34" t="s">
        <v>1602</v>
      </c>
      <c r="E908" s="34">
        <v>1</v>
      </c>
      <c r="F908" s="34">
        <v>42</v>
      </c>
      <c r="G908" s="34" t="s">
        <v>1184</v>
      </c>
      <c r="H908" s="34" t="s">
        <v>1603</v>
      </c>
      <c r="I908" s="34" t="s">
        <v>1602</v>
      </c>
      <c r="J908" s="34" t="s">
        <v>1185</v>
      </c>
      <c r="K908" s="34" t="s">
        <v>1186</v>
      </c>
      <c r="L908" s="34">
        <v>2018</v>
      </c>
      <c r="M908" s="34">
        <v>2018</v>
      </c>
      <c r="N908" s="34" t="s">
        <v>1767</v>
      </c>
      <c r="O908" s="34" t="s">
        <v>1821</v>
      </c>
      <c r="P908" s="34">
        <v>4</v>
      </c>
      <c r="Q908" s="34" t="s">
        <v>1767</v>
      </c>
      <c r="R908" s="34" t="s">
        <v>1220</v>
      </c>
      <c r="S908" s="34" t="s">
        <v>1186</v>
      </c>
      <c r="T908" s="34" t="s">
        <v>1604</v>
      </c>
      <c r="U908" s="34" t="s">
        <v>1871</v>
      </c>
      <c r="V908" s="36" t="str">
        <f>IF(Last_Validations[[#This Row],[Country: Year]]=VLOOKUP(Last_Validations[[#This Row],[Country]],First_Validations[[Country]:[FirstValidation.Country: Year]],4,FALSE),"First","Second / Last")</f>
        <v>First</v>
      </c>
    </row>
    <row r="909" spans="2:22">
      <c r="B909" s="34" t="s">
        <v>2874</v>
      </c>
      <c r="C909" s="34" t="s">
        <v>1184</v>
      </c>
      <c r="D909" s="34" t="s">
        <v>1602</v>
      </c>
      <c r="E909" s="34">
        <v>1</v>
      </c>
      <c r="F909" s="34">
        <v>42</v>
      </c>
      <c r="G909" s="34" t="s">
        <v>1184</v>
      </c>
      <c r="H909" s="34" t="s">
        <v>1603</v>
      </c>
      <c r="I909" s="34" t="s">
        <v>1602</v>
      </c>
      <c r="J909" s="34" t="s">
        <v>1185</v>
      </c>
      <c r="K909" s="34" t="s">
        <v>1186</v>
      </c>
      <c r="L909" s="34">
        <v>2018</v>
      </c>
      <c r="M909" s="34">
        <v>2018</v>
      </c>
      <c r="N909" s="34" t="s">
        <v>1767</v>
      </c>
      <c r="O909" s="34" t="s">
        <v>1818</v>
      </c>
      <c r="P909" s="34">
        <v>5</v>
      </c>
      <c r="Q909" s="34" t="s">
        <v>1768</v>
      </c>
      <c r="R909" s="34" t="s">
        <v>1217</v>
      </c>
      <c r="S909" s="34" t="s">
        <v>1186</v>
      </c>
      <c r="T909" s="34" t="s">
        <v>1604</v>
      </c>
      <c r="U909" s="34" t="s">
        <v>1871</v>
      </c>
      <c r="V909" s="36" t="str">
        <f>IF(Last_Validations[[#This Row],[Country: Year]]=VLOOKUP(Last_Validations[[#This Row],[Country]],First_Validations[[Country]:[FirstValidation.Country: Year]],4,FALSE),"First","Second / Last")</f>
        <v>First</v>
      </c>
    </row>
    <row r="910" spans="2:22">
      <c r="B910" s="34" t="s">
        <v>2879</v>
      </c>
      <c r="C910" s="34" t="s">
        <v>1184</v>
      </c>
      <c r="D910" s="34" t="s">
        <v>1602</v>
      </c>
      <c r="E910" s="34">
        <v>1</v>
      </c>
      <c r="F910" s="34">
        <v>42</v>
      </c>
      <c r="G910" s="34" t="s">
        <v>1184</v>
      </c>
      <c r="H910" s="34" t="s">
        <v>1603</v>
      </c>
      <c r="I910" s="34" t="s">
        <v>1602</v>
      </c>
      <c r="J910" s="34" t="s">
        <v>1185</v>
      </c>
      <c r="K910" s="34" t="s">
        <v>1186</v>
      </c>
      <c r="L910" s="34">
        <v>2018</v>
      </c>
      <c r="M910" s="34">
        <v>2018</v>
      </c>
      <c r="N910" s="34" t="s">
        <v>1767</v>
      </c>
      <c r="O910" s="34" t="s">
        <v>1819</v>
      </c>
      <c r="P910" s="34">
        <v>1</v>
      </c>
      <c r="Q910" s="34" t="s">
        <v>1796</v>
      </c>
      <c r="R910" s="34" t="s">
        <v>1218</v>
      </c>
      <c r="S910" s="34" t="s">
        <v>1186</v>
      </c>
      <c r="T910" s="34" t="s">
        <v>1604</v>
      </c>
      <c r="U910" s="34" t="s">
        <v>1871</v>
      </c>
      <c r="V910" s="36" t="str">
        <f>IF(Last_Validations[[#This Row],[Country: Year]]=VLOOKUP(Last_Validations[[#This Row],[Country]],First_Validations[[Country]:[FirstValidation.Country: Year]],4,FALSE),"First","Second / Last")</f>
        <v>First</v>
      </c>
    </row>
    <row r="911" spans="2:22">
      <c r="B911" s="34" t="s">
        <v>2885</v>
      </c>
      <c r="C911" s="34" t="s">
        <v>1184</v>
      </c>
      <c r="D911" s="34" t="s">
        <v>1602</v>
      </c>
      <c r="E911" s="34">
        <v>1</v>
      </c>
      <c r="F911" s="34">
        <v>42</v>
      </c>
      <c r="G911" s="34" t="s">
        <v>1184</v>
      </c>
      <c r="H911" s="34" t="s">
        <v>1603</v>
      </c>
      <c r="I911" s="34" t="s">
        <v>1602</v>
      </c>
      <c r="J911" s="34" t="s">
        <v>1185</v>
      </c>
      <c r="K911" s="34" t="s">
        <v>1186</v>
      </c>
      <c r="L911" s="34">
        <v>2018</v>
      </c>
      <c r="M911" s="34">
        <v>2018</v>
      </c>
      <c r="N911" s="34" t="s">
        <v>1767</v>
      </c>
      <c r="O911" s="34" t="s">
        <v>1812</v>
      </c>
      <c r="P911" s="34">
        <v>3</v>
      </c>
      <c r="Q911" s="34" t="s">
        <v>1798</v>
      </c>
      <c r="R911" s="34" t="s">
        <v>1212</v>
      </c>
      <c r="S911" s="34" t="s">
        <v>1186</v>
      </c>
      <c r="T911" s="34" t="s">
        <v>1604</v>
      </c>
      <c r="U911" s="34" t="s">
        <v>1871</v>
      </c>
      <c r="V911" s="36" t="str">
        <f>IF(Last_Validations[[#This Row],[Country: Year]]=VLOOKUP(Last_Validations[[#This Row],[Country]],First_Validations[[Country]:[FirstValidation.Country: Year]],4,FALSE),"First","Second / Last")</f>
        <v>First</v>
      </c>
    </row>
    <row r="912" spans="2:22">
      <c r="B912" s="34" t="s">
        <v>2883</v>
      </c>
      <c r="C912" s="34" t="s">
        <v>1184</v>
      </c>
      <c r="D912" s="34" t="s">
        <v>1602</v>
      </c>
      <c r="E912" s="34">
        <v>1</v>
      </c>
      <c r="F912" s="34">
        <v>42</v>
      </c>
      <c r="G912" s="34" t="s">
        <v>1184</v>
      </c>
      <c r="H912" s="34" t="s">
        <v>1603</v>
      </c>
      <c r="I912" s="34" t="s">
        <v>1602</v>
      </c>
      <c r="J912" s="34" t="s">
        <v>1185</v>
      </c>
      <c r="K912" s="34" t="s">
        <v>1186</v>
      </c>
      <c r="L912" s="34">
        <v>2018</v>
      </c>
      <c r="M912" s="34">
        <v>2018</v>
      </c>
      <c r="N912" s="34" t="s">
        <v>1767</v>
      </c>
      <c r="O912" s="34" t="s">
        <v>1806</v>
      </c>
      <c r="P912" s="34">
        <v>4</v>
      </c>
      <c r="Q912" s="34" t="s">
        <v>1767</v>
      </c>
      <c r="R912" s="34" t="s">
        <v>1206</v>
      </c>
      <c r="S912" s="34" t="s">
        <v>1186</v>
      </c>
      <c r="T912" s="34" t="s">
        <v>1604</v>
      </c>
      <c r="U912" s="34" t="s">
        <v>1871</v>
      </c>
      <c r="V912" s="36" t="str">
        <f>IF(Last_Validations[[#This Row],[Country: Year]]=VLOOKUP(Last_Validations[[#This Row],[Country]],First_Validations[[Country]:[FirstValidation.Country: Year]],4,FALSE),"First","Second / Last")</f>
        <v>First</v>
      </c>
    </row>
    <row r="913" spans="2:22">
      <c r="B913" s="34" t="s">
        <v>2884</v>
      </c>
      <c r="C913" s="34" t="s">
        <v>1184</v>
      </c>
      <c r="D913" s="34" t="s">
        <v>1602</v>
      </c>
      <c r="E913" s="34">
        <v>1</v>
      </c>
      <c r="F913" s="34">
        <v>42</v>
      </c>
      <c r="G913" s="34" t="s">
        <v>1184</v>
      </c>
      <c r="H913" s="34" t="s">
        <v>1603</v>
      </c>
      <c r="I913" s="34" t="s">
        <v>1602</v>
      </c>
      <c r="J913" s="34" t="s">
        <v>1185</v>
      </c>
      <c r="K913" s="34" t="s">
        <v>1186</v>
      </c>
      <c r="L913" s="34">
        <v>2018</v>
      </c>
      <c r="M913" s="34">
        <v>2018</v>
      </c>
      <c r="N913" s="34" t="s">
        <v>1767</v>
      </c>
      <c r="O913" s="34" t="s">
        <v>1807</v>
      </c>
      <c r="P913" s="34">
        <v>3</v>
      </c>
      <c r="Q913" s="34" t="s">
        <v>1798</v>
      </c>
      <c r="R913" s="34" t="s">
        <v>1207</v>
      </c>
      <c r="S913" s="34" t="s">
        <v>1186</v>
      </c>
      <c r="T913" s="34" t="s">
        <v>1604</v>
      </c>
      <c r="U913" s="34" t="s">
        <v>1871</v>
      </c>
      <c r="V913" s="36" t="str">
        <f>IF(Last_Validations[[#This Row],[Country: Year]]=VLOOKUP(Last_Validations[[#This Row],[Country]],First_Validations[[Country]:[FirstValidation.Country: Year]],4,FALSE),"First","Second / Last")</f>
        <v>First</v>
      </c>
    </row>
    <row r="914" spans="2:22">
      <c r="B914" s="34" t="s">
        <v>2861</v>
      </c>
      <c r="C914" s="34" t="s">
        <v>1184</v>
      </c>
      <c r="D914" s="34" t="s">
        <v>1602</v>
      </c>
      <c r="E914" s="34">
        <v>1</v>
      </c>
      <c r="F914" s="34">
        <v>42</v>
      </c>
      <c r="G914" s="34" t="s">
        <v>1184</v>
      </c>
      <c r="H914" s="34" t="s">
        <v>1603</v>
      </c>
      <c r="I914" s="34" t="s">
        <v>1602</v>
      </c>
      <c r="J914" s="34" t="s">
        <v>1185</v>
      </c>
      <c r="K914" s="34" t="s">
        <v>1186</v>
      </c>
      <c r="L914" s="34">
        <v>2018</v>
      </c>
      <c r="M914" s="34">
        <v>2018</v>
      </c>
      <c r="N914" s="34" t="s">
        <v>1767</v>
      </c>
      <c r="O914" s="34" t="s">
        <v>1804</v>
      </c>
      <c r="P914" s="34">
        <v>0</v>
      </c>
      <c r="Q914" s="34" t="s">
        <v>4</v>
      </c>
      <c r="R914" s="34" t="s">
        <v>1204</v>
      </c>
      <c r="S914" s="34" t="s">
        <v>1186</v>
      </c>
      <c r="T914" s="34" t="s">
        <v>1604</v>
      </c>
      <c r="U914" s="34" t="s">
        <v>1871</v>
      </c>
      <c r="V914" s="36" t="str">
        <f>IF(Last_Validations[[#This Row],[Country: Year]]=VLOOKUP(Last_Validations[[#This Row],[Country]],First_Validations[[Country]:[FirstValidation.Country: Year]],4,FALSE),"First","Second / Last")</f>
        <v>First</v>
      </c>
    </row>
    <row r="915" spans="2:22">
      <c r="B915" s="34" t="s">
        <v>2855</v>
      </c>
      <c r="C915" s="34" t="s">
        <v>1184</v>
      </c>
      <c r="D915" s="34" t="s">
        <v>1602</v>
      </c>
      <c r="E915" s="34">
        <v>1</v>
      </c>
      <c r="F915" s="34">
        <v>42</v>
      </c>
      <c r="G915" s="34" t="s">
        <v>1184</v>
      </c>
      <c r="H915" s="34" t="s">
        <v>1603</v>
      </c>
      <c r="I915" s="34" t="s">
        <v>1602</v>
      </c>
      <c r="J915" s="34" t="s">
        <v>1185</v>
      </c>
      <c r="K915" s="34" t="s">
        <v>1186</v>
      </c>
      <c r="L915" s="34">
        <v>2018</v>
      </c>
      <c r="M915" s="34">
        <v>2018</v>
      </c>
      <c r="N915" s="34" t="s">
        <v>1767</v>
      </c>
      <c r="O915" s="34" t="s">
        <v>1784</v>
      </c>
      <c r="P915" s="34">
        <v>5</v>
      </c>
      <c r="Q915" s="34" t="s">
        <v>1768</v>
      </c>
      <c r="R915" s="34" t="s">
        <v>1188</v>
      </c>
      <c r="S915" s="34" t="s">
        <v>1186</v>
      </c>
      <c r="T915" s="34" t="s">
        <v>1604</v>
      </c>
      <c r="U915" s="34" t="s">
        <v>1871</v>
      </c>
      <c r="V915" s="36" t="str">
        <f>IF(Last_Validations[[#This Row],[Country: Year]]=VLOOKUP(Last_Validations[[#This Row],[Country]],First_Validations[[Country]:[FirstValidation.Country: Year]],4,FALSE),"First","Second / Last")</f>
        <v>First</v>
      </c>
    </row>
    <row r="916" spans="2:22">
      <c r="B916" s="34" t="s">
        <v>2887</v>
      </c>
      <c r="C916" s="34" t="s">
        <v>1184</v>
      </c>
      <c r="D916" s="34" t="s">
        <v>1602</v>
      </c>
      <c r="E916" s="34">
        <v>1</v>
      </c>
      <c r="F916" s="34">
        <v>42</v>
      </c>
      <c r="G916" s="34" t="s">
        <v>1184</v>
      </c>
      <c r="H916" s="34" t="s">
        <v>1603</v>
      </c>
      <c r="I916" s="34" t="s">
        <v>1602</v>
      </c>
      <c r="J916" s="34" t="s">
        <v>1185</v>
      </c>
      <c r="K916" s="34" t="s">
        <v>1186</v>
      </c>
      <c r="L916" s="34">
        <v>2018</v>
      </c>
      <c r="M916" s="34">
        <v>2018</v>
      </c>
      <c r="N916" s="34" t="s">
        <v>1767</v>
      </c>
      <c r="O916" s="34" t="s">
        <v>1810</v>
      </c>
      <c r="P916" s="34">
        <v>3</v>
      </c>
      <c r="Q916" s="34" t="s">
        <v>1798</v>
      </c>
      <c r="R916" s="34" t="s">
        <v>1210</v>
      </c>
      <c r="S916" s="34" t="s">
        <v>1186</v>
      </c>
      <c r="T916" s="34" t="s">
        <v>1604</v>
      </c>
      <c r="U916" s="34" t="s">
        <v>1871</v>
      </c>
      <c r="V916" s="36" t="str">
        <f>IF(Last_Validations[[#This Row],[Country: Year]]=VLOOKUP(Last_Validations[[#This Row],[Country]],First_Validations[[Country]:[FirstValidation.Country: Year]],4,FALSE),"First","Second / Last")</f>
        <v>First</v>
      </c>
    </row>
    <row r="917" spans="2:22">
      <c r="B917" s="34" t="s">
        <v>2888</v>
      </c>
      <c r="C917" s="34" t="s">
        <v>1184</v>
      </c>
      <c r="D917" s="34" t="s">
        <v>1602</v>
      </c>
      <c r="E917" s="34">
        <v>1</v>
      </c>
      <c r="F917" s="34">
        <v>42</v>
      </c>
      <c r="G917" s="34" t="s">
        <v>1184</v>
      </c>
      <c r="H917" s="34" t="s">
        <v>1603</v>
      </c>
      <c r="I917" s="34" t="s">
        <v>1602</v>
      </c>
      <c r="J917" s="34" t="s">
        <v>1185</v>
      </c>
      <c r="K917" s="34" t="s">
        <v>1186</v>
      </c>
      <c r="L917" s="34">
        <v>2018</v>
      </c>
      <c r="M917" s="34">
        <v>2018</v>
      </c>
      <c r="N917" s="34" t="s">
        <v>1767</v>
      </c>
      <c r="O917" s="34" t="s">
        <v>1811</v>
      </c>
      <c r="P917" s="34">
        <v>3</v>
      </c>
      <c r="Q917" s="34" t="s">
        <v>1798</v>
      </c>
      <c r="R917" s="34" t="s">
        <v>1211</v>
      </c>
      <c r="S917" s="34" t="s">
        <v>1186</v>
      </c>
      <c r="T917" s="34" t="s">
        <v>1604</v>
      </c>
      <c r="U917" s="34" t="s">
        <v>1871</v>
      </c>
      <c r="V917" s="36" t="str">
        <f>IF(Last_Validations[[#This Row],[Country: Year]]=VLOOKUP(Last_Validations[[#This Row],[Country]],First_Validations[[Country]:[FirstValidation.Country: Year]],4,FALSE),"First","Second / Last")</f>
        <v>First</v>
      </c>
    </row>
    <row r="918" spans="2:22">
      <c r="B918" s="34" t="s">
        <v>2881</v>
      </c>
      <c r="C918" s="34" t="s">
        <v>1184</v>
      </c>
      <c r="D918" s="34" t="s">
        <v>1602</v>
      </c>
      <c r="E918" s="34">
        <v>1</v>
      </c>
      <c r="F918" s="34">
        <v>42</v>
      </c>
      <c r="G918" s="34" t="s">
        <v>1184</v>
      </c>
      <c r="H918" s="34" t="s">
        <v>1603</v>
      </c>
      <c r="I918" s="34" t="s">
        <v>1602</v>
      </c>
      <c r="J918" s="34" t="s">
        <v>1185</v>
      </c>
      <c r="K918" s="34" t="s">
        <v>1186</v>
      </c>
      <c r="L918" s="34">
        <v>2018</v>
      </c>
      <c r="M918" s="34">
        <v>2018</v>
      </c>
      <c r="N918" s="34" t="s">
        <v>1767</v>
      </c>
      <c r="O918" s="34" t="s">
        <v>1808</v>
      </c>
      <c r="P918" s="34">
        <v>5</v>
      </c>
      <c r="Q918" s="34" t="s">
        <v>1768</v>
      </c>
      <c r="R918" s="34" t="s">
        <v>1208</v>
      </c>
      <c r="S918" s="34" t="s">
        <v>1186</v>
      </c>
      <c r="T918" s="34" t="s">
        <v>1604</v>
      </c>
      <c r="U918" s="34" t="s">
        <v>1871</v>
      </c>
      <c r="V918" s="36" t="str">
        <f>IF(Last_Validations[[#This Row],[Country: Year]]=VLOOKUP(Last_Validations[[#This Row],[Country]],First_Validations[[Country]:[FirstValidation.Country: Year]],4,FALSE),"First","Second / Last")</f>
        <v>First</v>
      </c>
    </row>
    <row r="919" spans="2:22">
      <c r="B919" s="34" t="s">
        <v>2882</v>
      </c>
      <c r="C919" s="34" t="s">
        <v>1184</v>
      </c>
      <c r="D919" s="34" t="s">
        <v>1602</v>
      </c>
      <c r="E919" s="34">
        <v>1</v>
      </c>
      <c r="F919" s="34">
        <v>42</v>
      </c>
      <c r="G919" s="34" t="s">
        <v>1184</v>
      </c>
      <c r="H919" s="34" t="s">
        <v>1603</v>
      </c>
      <c r="I919" s="34" t="s">
        <v>1602</v>
      </c>
      <c r="J919" s="34" t="s">
        <v>1185</v>
      </c>
      <c r="K919" s="34" t="s">
        <v>1186</v>
      </c>
      <c r="L919" s="34">
        <v>2018</v>
      </c>
      <c r="M919" s="34">
        <v>2018</v>
      </c>
      <c r="N919" s="34" t="s">
        <v>1767</v>
      </c>
      <c r="O919" s="34" t="s">
        <v>1809</v>
      </c>
      <c r="P919" s="34">
        <v>5</v>
      </c>
      <c r="Q919" s="34" t="s">
        <v>1768</v>
      </c>
      <c r="R919" s="34" t="s">
        <v>1209</v>
      </c>
      <c r="S919" s="34" t="s">
        <v>1186</v>
      </c>
      <c r="T919" s="34" t="s">
        <v>1604</v>
      </c>
      <c r="U919" s="34" t="s">
        <v>1871</v>
      </c>
      <c r="V919" s="36" t="str">
        <f>IF(Last_Validations[[#This Row],[Country: Year]]=VLOOKUP(Last_Validations[[#This Row],[Country]],First_Validations[[Country]:[FirstValidation.Country: Year]],4,FALSE),"First","Second / Last")</f>
        <v>First</v>
      </c>
    </row>
    <row r="920" spans="2:22">
      <c r="B920" s="34" t="s">
        <v>2872</v>
      </c>
      <c r="C920" s="34" t="s">
        <v>1184</v>
      </c>
      <c r="D920" s="34" t="s">
        <v>1602</v>
      </c>
      <c r="E920" s="34">
        <v>1</v>
      </c>
      <c r="F920" s="34">
        <v>42</v>
      </c>
      <c r="G920" s="34" t="s">
        <v>1184</v>
      </c>
      <c r="H920" s="34" t="s">
        <v>1603</v>
      </c>
      <c r="I920" s="34" t="s">
        <v>1602</v>
      </c>
      <c r="J920" s="34" t="s">
        <v>1185</v>
      </c>
      <c r="K920" s="34" t="s">
        <v>1186</v>
      </c>
      <c r="L920" s="34">
        <v>2018</v>
      </c>
      <c r="M920" s="34">
        <v>2018</v>
      </c>
      <c r="N920" s="34" t="s">
        <v>1767</v>
      </c>
      <c r="O920" s="34" t="s">
        <v>1805</v>
      </c>
      <c r="P920" s="34">
        <v>0</v>
      </c>
      <c r="Q920" s="34" t="s">
        <v>4</v>
      </c>
      <c r="R920" s="34" t="s">
        <v>1205</v>
      </c>
      <c r="S920" s="34" t="s">
        <v>1186</v>
      </c>
      <c r="T920" s="34" t="s">
        <v>1604</v>
      </c>
      <c r="U920" s="34" t="s">
        <v>1871</v>
      </c>
      <c r="V920" s="36" t="str">
        <f>IF(Last_Validations[[#This Row],[Country: Year]]=VLOOKUP(Last_Validations[[#This Row],[Country]],First_Validations[[Country]:[FirstValidation.Country: Year]],4,FALSE),"First","Second / Last")</f>
        <v>First</v>
      </c>
    </row>
    <row r="921" spans="2:22">
      <c r="B921" s="34" t="s">
        <v>2889</v>
      </c>
      <c r="C921" s="34" t="s">
        <v>3416</v>
      </c>
      <c r="D921" s="34" t="s">
        <v>1598</v>
      </c>
      <c r="E921" s="34">
        <v>1</v>
      </c>
      <c r="F921" s="34">
        <v>47</v>
      </c>
      <c r="G921" s="34" t="s">
        <v>3416</v>
      </c>
      <c r="H921" s="34" t="s">
        <v>1599</v>
      </c>
      <c r="I921" s="34" t="s">
        <v>1598</v>
      </c>
      <c r="J921" s="34" t="s">
        <v>3417</v>
      </c>
      <c r="K921" s="34" t="s">
        <v>3418</v>
      </c>
      <c r="L921" s="34">
        <v>2018</v>
      </c>
      <c r="N921" s="34" t="s">
        <v>1767</v>
      </c>
      <c r="O921" s="34" t="s">
        <v>1799</v>
      </c>
      <c r="P921" s="34">
        <v>5</v>
      </c>
      <c r="Q921" s="34" t="s">
        <v>1768</v>
      </c>
      <c r="R921" s="34" t="s">
        <v>94</v>
      </c>
      <c r="T921" s="34" t="s">
        <v>1600</v>
      </c>
      <c r="U921" s="34" t="s">
        <v>3419</v>
      </c>
      <c r="V921" s="36" t="str">
        <f>IF(Last_Validations[[#This Row],[Country: Year]]=VLOOKUP(Last_Validations[[#This Row],[Country]],First_Validations[[Country]:[FirstValidation.Country: Year]],4,FALSE),"First","Second / Last")</f>
        <v>Second / Last</v>
      </c>
    </row>
    <row r="922" spans="2:22">
      <c r="B922" s="34" t="s">
        <v>2890</v>
      </c>
      <c r="C922" s="34" t="s">
        <v>3416</v>
      </c>
      <c r="D922" s="34" t="s">
        <v>1598</v>
      </c>
      <c r="E922" s="34">
        <v>1</v>
      </c>
      <c r="F922" s="34">
        <v>47</v>
      </c>
      <c r="G922" s="34" t="s">
        <v>3416</v>
      </c>
      <c r="H922" s="34" t="s">
        <v>1599</v>
      </c>
      <c r="I922" s="34" t="s">
        <v>1598</v>
      </c>
      <c r="J922" s="34" t="s">
        <v>3417</v>
      </c>
      <c r="K922" s="34" t="s">
        <v>3418</v>
      </c>
      <c r="L922" s="34">
        <v>2018</v>
      </c>
      <c r="N922" s="34" t="s">
        <v>1767</v>
      </c>
      <c r="O922" s="34" t="s">
        <v>1800</v>
      </c>
      <c r="P922" s="34">
        <v>6</v>
      </c>
      <c r="Q922" s="34" t="s">
        <v>1817</v>
      </c>
      <c r="R922" s="34" t="s">
        <v>95</v>
      </c>
      <c r="T922" s="34" t="s">
        <v>1600</v>
      </c>
      <c r="U922" s="34" t="s">
        <v>3419</v>
      </c>
      <c r="V922" s="36" t="str">
        <f>IF(Last_Validations[[#This Row],[Country: Year]]=VLOOKUP(Last_Validations[[#This Row],[Country]],First_Validations[[Country]:[FirstValidation.Country: Year]],4,FALSE),"First","Second / Last")</f>
        <v>Second / Last</v>
      </c>
    </row>
    <row r="923" spans="2:22">
      <c r="B923" s="34" t="s">
        <v>2891</v>
      </c>
      <c r="C923" s="34" t="s">
        <v>3416</v>
      </c>
      <c r="D923" s="34" t="s">
        <v>1598</v>
      </c>
      <c r="E923" s="34">
        <v>1</v>
      </c>
      <c r="F923" s="34">
        <v>47</v>
      </c>
      <c r="G923" s="34" t="s">
        <v>3416</v>
      </c>
      <c r="H923" s="34" t="s">
        <v>1599</v>
      </c>
      <c r="I923" s="34" t="s">
        <v>1598</v>
      </c>
      <c r="J923" s="34" t="s">
        <v>3417</v>
      </c>
      <c r="K923" s="34" t="s">
        <v>3418</v>
      </c>
      <c r="L923" s="34">
        <v>2018</v>
      </c>
      <c r="N923" s="34" t="s">
        <v>1767</v>
      </c>
      <c r="O923" s="34" t="s">
        <v>1795</v>
      </c>
      <c r="P923" s="34">
        <v>1</v>
      </c>
      <c r="Q923" s="34" t="s">
        <v>1796</v>
      </c>
      <c r="R923" s="34" t="s">
        <v>92</v>
      </c>
      <c r="T923" s="34" t="s">
        <v>1600</v>
      </c>
      <c r="U923" s="34" t="s">
        <v>3419</v>
      </c>
      <c r="V923" s="36" t="str">
        <f>IF(Last_Validations[[#This Row],[Country: Year]]=VLOOKUP(Last_Validations[[#This Row],[Country]],First_Validations[[Country]:[FirstValidation.Country: Year]],4,FALSE),"First","Second / Last")</f>
        <v>Second / Last</v>
      </c>
    </row>
    <row r="924" spans="2:22">
      <c r="B924" s="34" t="s">
        <v>2892</v>
      </c>
      <c r="C924" s="34" t="s">
        <v>3416</v>
      </c>
      <c r="D924" s="34" t="s">
        <v>1598</v>
      </c>
      <c r="E924" s="34">
        <v>1</v>
      </c>
      <c r="F924" s="34">
        <v>47</v>
      </c>
      <c r="G924" s="34" t="s">
        <v>3416</v>
      </c>
      <c r="H924" s="34" t="s">
        <v>1599</v>
      </c>
      <c r="I924" s="34" t="s">
        <v>1598</v>
      </c>
      <c r="J924" s="34" t="s">
        <v>3417</v>
      </c>
      <c r="K924" s="34" t="s">
        <v>3418</v>
      </c>
      <c r="L924" s="34">
        <v>2018</v>
      </c>
      <c r="N924" s="34" t="s">
        <v>1767</v>
      </c>
      <c r="O924" s="34" t="s">
        <v>1797</v>
      </c>
      <c r="P924" s="34">
        <v>5</v>
      </c>
      <c r="Q924" s="34" t="s">
        <v>1768</v>
      </c>
      <c r="R924" s="34" t="s">
        <v>3421</v>
      </c>
      <c r="T924" s="34" t="s">
        <v>1600</v>
      </c>
      <c r="U924" s="34" t="s">
        <v>3419</v>
      </c>
      <c r="V924" s="36" t="str">
        <f>IF(Last_Validations[[#This Row],[Country: Year]]=VLOOKUP(Last_Validations[[#This Row],[Country]],First_Validations[[Country]:[FirstValidation.Country: Year]],4,FALSE),"First","Second / Last")</f>
        <v>Second / Last</v>
      </c>
    </row>
    <row r="925" spans="2:22">
      <c r="B925" s="34" t="s">
        <v>2893</v>
      </c>
      <c r="C925" s="34" t="s">
        <v>3416</v>
      </c>
      <c r="D925" s="34" t="s">
        <v>1598</v>
      </c>
      <c r="E925" s="34">
        <v>1</v>
      </c>
      <c r="F925" s="34">
        <v>47</v>
      </c>
      <c r="G925" s="34" t="s">
        <v>3416</v>
      </c>
      <c r="H925" s="34" t="s">
        <v>1599</v>
      </c>
      <c r="I925" s="34" t="s">
        <v>1598</v>
      </c>
      <c r="J925" s="34" t="s">
        <v>3417</v>
      </c>
      <c r="K925" s="34" t="s">
        <v>3418</v>
      </c>
      <c r="L925" s="34">
        <v>2018</v>
      </c>
      <c r="N925" s="34" t="s">
        <v>1767</v>
      </c>
      <c r="O925" s="34" t="s">
        <v>1803</v>
      </c>
      <c r="P925" s="34">
        <v>0</v>
      </c>
      <c r="Q925" s="34" t="s">
        <v>4</v>
      </c>
      <c r="R925" s="34" t="s">
        <v>98</v>
      </c>
      <c r="T925" s="34" t="s">
        <v>1600</v>
      </c>
      <c r="U925" s="34" t="s">
        <v>3419</v>
      </c>
      <c r="V925" s="36" t="str">
        <f>IF(Last_Validations[[#This Row],[Country: Year]]=VLOOKUP(Last_Validations[[#This Row],[Country]],First_Validations[[Country]:[FirstValidation.Country: Year]],4,FALSE),"First","Second / Last")</f>
        <v>Second / Last</v>
      </c>
    </row>
    <row r="926" spans="2:22">
      <c r="B926" s="34" t="s">
        <v>2894</v>
      </c>
      <c r="C926" s="34" t="s">
        <v>3416</v>
      </c>
      <c r="D926" s="34" t="s">
        <v>1598</v>
      </c>
      <c r="E926" s="34">
        <v>1</v>
      </c>
      <c r="F926" s="34">
        <v>47</v>
      </c>
      <c r="G926" s="34" t="s">
        <v>3416</v>
      </c>
      <c r="H926" s="34" t="s">
        <v>1599</v>
      </c>
      <c r="I926" s="34" t="s">
        <v>1598</v>
      </c>
      <c r="J926" s="34" t="s">
        <v>3417</v>
      </c>
      <c r="K926" s="34" t="s">
        <v>3418</v>
      </c>
      <c r="L926" s="34">
        <v>2018</v>
      </c>
      <c r="N926" s="34" t="s">
        <v>1767</v>
      </c>
      <c r="O926" s="34" t="s">
        <v>1804</v>
      </c>
      <c r="P926" s="34">
        <v>0</v>
      </c>
      <c r="Q926" s="34" t="s">
        <v>4</v>
      </c>
      <c r="R926" s="34" t="s">
        <v>3423</v>
      </c>
      <c r="T926" s="34" t="s">
        <v>1600</v>
      </c>
      <c r="U926" s="34" t="s">
        <v>3419</v>
      </c>
      <c r="V926" s="36" t="str">
        <f>IF(Last_Validations[[#This Row],[Country: Year]]=VLOOKUP(Last_Validations[[#This Row],[Country]],First_Validations[[Country]:[FirstValidation.Country: Year]],4,FALSE),"First","Second / Last")</f>
        <v>Second / Last</v>
      </c>
    </row>
    <row r="927" spans="2:22">
      <c r="B927" s="34" t="s">
        <v>2895</v>
      </c>
      <c r="C927" s="34" t="s">
        <v>3416</v>
      </c>
      <c r="D927" s="34" t="s">
        <v>1598</v>
      </c>
      <c r="E927" s="34">
        <v>1</v>
      </c>
      <c r="F927" s="34">
        <v>47</v>
      </c>
      <c r="G927" s="34" t="s">
        <v>3416</v>
      </c>
      <c r="H927" s="34" t="s">
        <v>1599</v>
      </c>
      <c r="I927" s="34" t="s">
        <v>1598</v>
      </c>
      <c r="J927" s="34" t="s">
        <v>3417</v>
      </c>
      <c r="K927" s="34" t="s">
        <v>3418</v>
      </c>
      <c r="L927" s="34">
        <v>2018</v>
      </c>
      <c r="N927" s="34" t="s">
        <v>1767</v>
      </c>
      <c r="O927" s="34" t="s">
        <v>1801</v>
      </c>
      <c r="P927" s="34">
        <v>5</v>
      </c>
      <c r="Q927" s="34" t="s">
        <v>1768</v>
      </c>
      <c r="R927" s="34" t="s">
        <v>96</v>
      </c>
      <c r="T927" s="34" t="s">
        <v>1600</v>
      </c>
      <c r="U927" s="34" t="s">
        <v>3419</v>
      </c>
      <c r="V927" s="36" t="str">
        <f>IF(Last_Validations[[#This Row],[Country: Year]]=VLOOKUP(Last_Validations[[#This Row],[Country]],First_Validations[[Country]:[FirstValidation.Country: Year]],4,FALSE),"First","Second / Last")</f>
        <v>Second / Last</v>
      </c>
    </row>
    <row r="928" spans="2:22">
      <c r="B928" s="34" t="s">
        <v>2896</v>
      </c>
      <c r="C928" s="34" t="s">
        <v>3416</v>
      </c>
      <c r="D928" s="34" t="s">
        <v>1598</v>
      </c>
      <c r="E928" s="34">
        <v>1</v>
      </c>
      <c r="F928" s="34">
        <v>47</v>
      </c>
      <c r="G928" s="34" t="s">
        <v>3416</v>
      </c>
      <c r="H928" s="34" t="s">
        <v>1599</v>
      </c>
      <c r="I928" s="34" t="s">
        <v>1598</v>
      </c>
      <c r="J928" s="34" t="s">
        <v>3417</v>
      </c>
      <c r="K928" s="34" t="s">
        <v>3418</v>
      </c>
      <c r="L928" s="34">
        <v>2018</v>
      </c>
      <c r="N928" s="34" t="s">
        <v>1767</v>
      </c>
      <c r="O928" s="34" t="s">
        <v>1802</v>
      </c>
      <c r="P928" s="34">
        <v>4</v>
      </c>
      <c r="Q928" s="34" t="s">
        <v>1767</v>
      </c>
      <c r="R928" s="34" t="s">
        <v>3422</v>
      </c>
      <c r="T928" s="34" t="s">
        <v>1600</v>
      </c>
      <c r="U928" s="34" t="s">
        <v>3419</v>
      </c>
      <c r="V928" s="36" t="str">
        <f>IF(Last_Validations[[#This Row],[Country: Year]]=VLOOKUP(Last_Validations[[#This Row],[Country]],First_Validations[[Country]:[FirstValidation.Country: Year]],4,FALSE),"First","Second / Last")</f>
        <v>Second / Last</v>
      </c>
    </row>
    <row r="929" spans="2:22">
      <c r="B929" s="34" t="s">
        <v>2897</v>
      </c>
      <c r="C929" s="34" t="s">
        <v>3416</v>
      </c>
      <c r="D929" s="34" t="s">
        <v>1598</v>
      </c>
      <c r="E929" s="34">
        <v>1</v>
      </c>
      <c r="F929" s="34">
        <v>47</v>
      </c>
      <c r="G929" s="34" t="s">
        <v>3416</v>
      </c>
      <c r="H929" s="34" t="s">
        <v>1599</v>
      </c>
      <c r="I929" s="34" t="s">
        <v>1598</v>
      </c>
      <c r="J929" s="34" t="s">
        <v>3417</v>
      </c>
      <c r="K929" s="34" t="s">
        <v>3418</v>
      </c>
      <c r="L929" s="34">
        <v>2018</v>
      </c>
      <c r="N929" s="34" t="s">
        <v>1767</v>
      </c>
      <c r="O929" s="34" t="s">
        <v>1794</v>
      </c>
      <c r="P929" s="34">
        <v>5</v>
      </c>
      <c r="Q929" s="34" t="s">
        <v>1768</v>
      </c>
      <c r="R929" s="34" t="s">
        <v>91</v>
      </c>
      <c r="T929" s="34" t="s">
        <v>1600</v>
      </c>
      <c r="U929" s="34" t="s">
        <v>3419</v>
      </c>
      <c r="V929" s="36" t="str">
        <f>IF(Last_Validations[[#This Row],[Country: Year]]=VLOOKUP(Last_Validations[[#This Row],[Country]],First_Validations[[Country]:[FirstValidation.Country: Year]],4,FALSE),"First","Second / Last")</f>
        <v>Second / Last</v>
      </c>
    </row>
    <row r="930" spans="2:22">
      <c r="B930" s="34" t="s">
        <v>2898</v>
      </c>
      <c r="C930" s="34" t="s">
        <v>3416</v>
      </c>
      <c r="D930" s="34" t="s">
        <v>1598</v>
      </c>
      <c r="E930" s="34">
        <v>1</v>
      </c>
      <c r="F930" s="34">
        <v>47</v>
      </c>
      <c r="G930" s="34" t="s">
        <v>3416</v>
      </c>
      <c r="H930" s="34" t="s">
        <v>1599</v>
      </c>
      <c r="I930" s="34" t="s">
        <v>1598</v>
      </c>
      <c r="J930" s="34" t="s">
        <v>3417</v>
      </c>
      <c r="K930" s="34" t="s">
        <v>3418</v>
      </c>
      <c r="L930" s="34">
        <v>2018</v>
      </c>
      <c r="N930" s="34" t="s">
        <v>1767</v>
      </c>
      <c r="O930" s="34" t="s">
        <v>1788</v>
      </c>
      <c r="P930" s="34">
        <v>5</v>
      </c>
      <c r="Q930" s="34" t="s">
        <v>1768</v>
      </c>
      <c r="R930" s="34" t="s">
        <v>85</v>
      </c>
      <c r="T930" s="34" t="s">
        <v>1600</v>
      </c>
      <c r="U930" s="34" t="s">
        <v>3419</v>
      </c>
      <c r="V930" s="36" t="str">
        <f>IF(Last_Validations[[#This Row],[Country: Year]]=VLOOKUP(Last_Validations[[#This Row],[Country]],First_Validations[[Country]:[FirstValidation.Country: Year]],4,FALSE),"First","Second / Last")</f>
        <v>Second / Last</v>
      </c>
    </row>
    <row r="931" spans="2:22">
      <c r="B931" s="34" t="s">
        <v>2899</v>
      </c>
      <c r="C931" s="34" t="s">
        <v>3416</v>
      </c>
      <c r="D931" s="34" t="s">
        <v>1598</v>
      </c>
      <c r="E931" s="34">
        <v>1</v>
      </c>
      <c r="F931" s="34">
        <v>47</v>
      </c>
      <c r="G931" s="34" t="s">
        <v>3416</v>
      </c>
      <c r="H931" s="34" t="s">
        <v>1599</v>
      </c>
      <c r="I931" s="34" t="s">
        <v>1598</v>
      </c>
      <c r="J931" s="34" t="s">
        <v>3417</v>
      </c>
      <c r="K931" s="34" t="s">
        <v>3418</v>
      </c>
      <c r="L931" s="34">
        <v>2018</v>
      </c>
      <c r="N931" s="34" t="s">
        <v>1767</v>
      </c>
      <c r="O931" s="34" t="s">
        <v>1789</v>
      </c>
      <c r="P931" s="34">
        <v>5</v>
      </c>
      <c r="Q931" s="34" t="s">
        <v>1768</v>
      </c>
      <c r="R931" s="34" t="s">
        <v>86</v>
      </c>
      <c r="T931" s="34" t="s">
        <v>1600</v>
      </c>
      <c r="U931" s="34" t="s">
        <v>3419</v>
      </c>
      <c r="V931" s="36" t="str">
        <f>IF(Last_Validations[[#This Row],[Country: Year]]=VLOOKUP(Last_Validations[[#This Row],[Country]],First_Validations[[Country]:[FirstValidation.Country: Year]],4,FALSE),"First","Second / Last")</f>
        <v>Second / Last</v>
      </c>
    </row>
    <row r="932" spans="2:22">
      <c r="B932" s="34" t="s">
        <v>2900</v>
      </c>
      <c r="C932" s="34" t="s">
        <v>3416</v>
      </c>
      <c r="D932" s="34" t="s">
        <v>1598</v>
      </c>
      <c r="E932" s="34">
        <v>1</v>
      </c>
      <c r="F932" s="34">
        <v>47</v>
      </c>
      <c r="G932" s="34" t="s">
        <v>3416</v>
      </c>
      <c r="H932" s="34" t="s">
        <v>1599</v>
      </c>
      <c r="I932" s="34" t="s">
        <v>1598</v>
      </c>
      <c r="J932" s="34" t="s">
        <v>3417</v>
      </c>
      <c r="K932" s="34" t="s">
        <v>3418</v>
      </c>
      <c r="L932" s="34">
        <v>2018</v>
      </c>
      <c r="N932" s="34" t="s">
        <v>1767</v>
      </c>
      <c r="O932" s="34" t="s">
        <v>1784</v>
      </c>
      <c r="P932" s="34">
        <v>5</v>
      </c>
      <c r="Q932" s="34" t="s">
        <v>1768</v>
      </c>
      <c r="R932" s="34" t="s">
        <v>83</v>
      </c>
      <c r="T932" s="34" t="s">
        <v>1600</v>
      </c>
      <c r="U932" s="34" t="s">
        <v>3419</v>
      </c>
      <c r="V932" s="36" t="str">
        <f>IF(Last_Validations[[#This Row],[Country: Year]]=VLOOKUP(Last_Validations[[#This Row],[Country]],First_Validations[[Country]:[FirstValidation.Country: Year]],4,FALSE),"First","Second / Last")</f>
        <v>Second / Last</v>
      </c>
    </row>
    <row r="933" spans="2:22">
      <c r="B933" s="34" t="s">
        <v>2901</v>
      </c>
      <c r="C933" s="34" t="s">
        <v>3416</v>
      </c>
      <c r="D933" s="34" t="s">
        <v>1598</v>
      </c>
      <c r="E933" s="34">
        <v>1</v>
      </c>
      <c r="F933" s="34">
        <v>47</v>
      </c>
      <c r="G933" s="34" t="s">
        <v>3416</v>
      </c>
      <c r="H933" s="34" t="s">
        <v>1599</v>
      </c>
      <c r="I933" s="34" t="s">
        <v>1598</v>
      </c>
      <c r="J933" s="34" t="s">
        <v>3417</v>
      </c>
      <c r="K933" s="34" t="s">
        <v>3418</v>
      </c>
      <c r="L933" s="34">
        <v>2018</v>
      </c>
      <c r="N933" s="34" t="s">
        <v>1767</v>
      </c>
      <c r="O933" s="34" t="s">
        <v>1787</v>
      </c>
      <c r="P933" s="34">
        <v>5</v>
      </c>
      <c r="Q933" s="34" t="s">
        <v>1768</v>
      </c>
      <c r="R933" s="34" t="s">
        <v>84</v>
      </c>
      <c r="T933" s="34" t="s">
        <v>1600</v>
      </c>
      <c r="U933" s="34" t="s">
        <v>3419</v>
      </c>
      <c r="V933" s="36" t="str">
        <f>IF(Last_Validations[[#This Row],[Country: Year]]=VLOOKUP(Last_Validations[[#This Row],[Country]],First_Validations[[Country]:[FirstValidation.Country: Year]],4,FALSE),"First","Second / Last")</f>
        <v>Second / Last</v>
      </c>
    </row>
    <row r="934" spans="2:22">
      <c r="B934" s="34" t="s">
        <v>2902</v>
      </c>
      <c r="C934" s="34" t="s">
        <v>3416</v>
      </c>
      <c r="D934" s="34" t="s">
        <v>1598</v>
      </c>
      <c r="E934" s="34">
        <v>1</v>
      </c>
      <c r="F934" s="34">
        <v>47</v>
      </c>
      <c r="G934" s="34" t="s">
        <v>3416</v>
      </c>
      <c r="H934" s="34" t="s">
        <v>1599</v>
      </c>
      <c r="I934" s="34" t="s">
        <v>1598</v>
      </c>
      <c r="J934" s="34" t="s">
        <v>3417</v>
      </c>
      <c r="K934" s="34" t="s">
        <v>3418</v>
      </c>
      <c r="L934" s="34">
        <v>2018</v>
      </c>
      <c r="N934" s="34" t="s">
        <v>1767</v>
      </c>
      <c r="O934" s="34" t="s">
        <v>1792</v>
      </c>
      <c r="P934" s="34">
        <v>5</v>
      </c>
      <c r="Q934" s="34" t="s">
        <v>1768</v>
      </c>
      <c r="R934" s="34" t="s">
        <v>89</v>
      </c>
      <c r="T934" s="34" t="s">
        <v>1600</v>
      </c>
      <c r="U934" s="34" t="s">
        <v>3419</v>
      </c>
      <c r="V934" s="36" t="str">
        <f>IF(Last_Validations[[#This Row],[Country: Year]]=VLOOKUP(Last_Validations[[#This Row],[Country]],First_Validations[[Country]:[FirstValidation.Country: Year]],4,FALSE),"First","Second / Last")</f>
        <v>Second / Last</v>
      </c>
    </row>
    <row r="935" spans="2:22">
      <c r="B935" s="34" t="s">
        <v>2903</v>
      </c>
      <c r="C935" s="34" t="s">
        <v>3416</v>
      </c>
      <c r="D935" s="34" t="s">
        <v>1598</v>
      </c>
      <c r="E935" s="34">
        <v>1</v>
      </c>
      <c r="F935" s="34">
        <v>47</v>
      </c>
      <c r="G935" s="34" t="s">
        <v>3416</v>
      </c>
      <c r="H935" s="34" t="s">
        <v>1599</v>
      </c>
      <c r="I935" s="34" t="s">
        <v>1598</v>
      </c>
      <c r="J935" s="34" t="s">
        <v>3417</v>
      </c>
      <c r="K935" s="34" t="s">
        <v>3418</v>
      </c>
      <c r="L935" s="34">
        <v>2018</v>
      </c>
      <c r="N935" s="34" t="s">
        <v>1767</v>
      </c>
      <c r="O935" s="34" t="s">
        <v>1793</v>
      </c>
      <c r="P935" s="34">
        <v>5</v>
      </c>
      <c r="Q935" s="34" t="s">
        <v>1768</v>
      </c>
      <c r="R935" s="34" t="s">
        <v>90</v>
      </c>
      <c r="T935" s="34" t="s">
        <v>1600</v>
      </c>
      <c r="U935" s="34" t="s">
        <v>3419</v>
      </c>
      <c r="V935" s="36" t="str">
        <f>IF(Last_Validations[[#This Row],[Country: Year]]=VLOOKUP(Last_Validations[[#This Row],[Country]],First_Validations[[Country]:[FirstValidation.Country: Year]],4,FALSE),"First","Second / Last")</f>
        <v>Second / Last</v>
      </c>
    </row>
    <row r="936" spans="2:22">
      <c r="B936" s="34" t="s">
        <v>2904</v>
      </c>
      <c r="C936" s="34" t="s">
        <v>3416</v>
      </c>
      <c r="D936" s="34" t="s">
        <v>1598</v>
      </c>
      <c r="E936" s="34">
        <v>1</v>
      </c>
      <c r="F936" s="34">
        <v>47</v>
      </c>
      <c r="G936" s="34" t="s">
        <v>3416</v>
      </c>
      <c r="H936" s="34" t="s">
        <v>1599</v>
      </c>
      <c r="I936" s="34" t="s">
        <v>1598</v>
      </c>
      <c r="J936" s="34" t="s">
        <v>3417</v>
      </c>
      <c r="K936" s="34" t="s">
        <v>3418</v>
      </c>
      <c r="L936" s="34">
        <v>2018</v>
      </c>
      <c r="N936" s="34" t="s">
        <v>1767</v>
      </c>
      <c r="O936" s="34" t="s">
        <v>1790</v>
      </c>
      <c r="P936" s="34">
        <v>5</v>
      </c>
      <c r="Q936" s="34" t="s">
        <v>1768</v>
      </c>
      <c r="R936" s="34" t="s">
        <v>3420</v>
      </c>
      <c r="T936" s="34" t="s">
        <v>1600</v>
      </c>
      <c r="U936" s="34" t="s">
        <v>3419</v>
      </c>
      <c r="V936" s="36" t="str">
        <f>IF(Last_Validations[[#This Row],[Country: Year]]=VLOOKUP(Last_Validations[[#This Row],[Country]],First_Validations[[Country]:[FirstValidation.Country: Year]],4,FALSE),"First","Second / Last")</f>
        <v>Second / Last</v>
      </c>
    </row>
    <row r="937" spans="2:22">
      <c r="B937" s="34" t="s">
        <v>2905</v>
      </c>
      <c r="C937" s="34" t="s">
        <v>3416</v>
      </c>
      <c r="D937" s="34" t="s">
        <v>1598</v>
      </c>
      <c r="E937" s="34">
        <v>1</v>
      </c>
      <c r="F937" s="34">
        <v>47</v>
      </c>
      <c r="G937" s="34" t="s">
        <v>3416</v>
      </c>
      <c r="H937" s="34" t="s">
        <v>1599</v>
      </c>
      <c r="I937" s="34" t="s">
        <v>1598</v>
      </c>
      <c r="J937" s="34" t="s">
        <v>3417</v>
      </c>
      <c r="K937" s="34" t="s">
        <v>3418</v>
      </c>
      <c r="L937" s="34">
        <v>2018</v>
      </c>
      <c r="N937" s="34" t="s">
        <v>1767</v>
      </c>
      <c r="O937" s="34" t="s">
        <v>1791</v>
      </c>
      <c r="P937" s="34">
        <v>5</v>
      </c>
      <c r="Q937" s="34" t="s">
        <v>1768</v>
      </c>
      <c r="R937" s="34" t="s">
        <v>88</v>
      </c>
      <c r="T937" s="34" t="s">
        <v>1600</v>
      </c>
      <c r="U937" s="34" t="s">
        <v>3419</v>
      </c>
      <c r="V937" s="36" t="str">
        <f>IF(Last_Validations[[#This Row],[Country: Year]]=VLOOKUP(Last_Validations[[#This Row],[Country]],First_Validations[[Country]:[FirstValidation.Country: Year]],4,FALSE),"First","Second / Last")</f>
        <v>Second / Last</v>
      </c>
    </row>
    <row r="938" spans="2:22">
      <c r="B938" s="34" t="s">
        <v>2906</v>
      </c>
      <c r="C938" s="34" t="s">
        <v>3416</v>
      </c>
      <c r="D938" s="34" t="s">
        <v>1598</v>
      </c>
      <c r="E938" s="34">
        <v>1</v>
      </c>
      <c r="F938" s="34">
        <v>47</v>
      </c>
      <c r="G938" s="34" t="s">
        <v>3416</v>
      </c>
      <c r="H938" s="34" t="s">
        <v>1599</v>
      </c>
      <c r="I938" s="34" t="s">
        <v>1598</v>
      </c>
      <c r="J938" s="34" t="s">
        <v>3417</v>
      </c>
      <c r="K938" s="34" t="s">
        <v>3418</v>
      </c>
      <c r="L938" s="34">
        <v>2018</v>
      </c>
      <c r="N938" s="34" t="s">
        <v>1767</v>
      </c>
      <c r="O938" s="34" t="s">
        <v>1816</v>
      </c>
      <c r="P938" s="34">
        <v>5</v>
      </c>
      <c r="Q938" s="34" t="s">
        <v>1768</v>
      </c>
      <c r="R938" s="34" t="s">
        <v>111</v>
      </c>
      <c r="T938" s="34" t="s">
        <v>1600</v>
      </c>
      <c r="U938" s="34" t="s">
        <v>3419</v>
      </c>
      <c r="V938" s="36" t="str">
        <f>IF(Last_Validations[[#This Row],[Country: Year]]=VLOOKUP(Last_Validations[[#This Row],[Country]],First_Validations[[Country]:[FirstValidation.Country: Year]],4,FALSE),"First","Second / Last")</f>
        <v>Second / Last</v>
      </c>
    </row>
    <row r="939" spans="2:22">
      <c r="B939" s="34" t="s">
        <v>2907</v>
      </c>
      <c r="C939" s="34" t="s">
        <v>3416</v>
      </c>
      <c r="D939" s="34" t="s">
        <v>1598</v>
      </c>
      <c r="E939" s="34">
        <v>1</v>
      </c>
      <c r="F939" s="34">
        <v>47</v>
      </c>
      <c r="G939" s="34" t="s">
        <v>3416</v>
      </c>
      <c r="H939" s="34" t="s">
        <v>1599</v>
      </c>
      <c r="I939" s="34" t="s">
        <v>1598</v>
      </c>
      <c r="J939" s="34" t="s">
        <v>3417</v>
      </c>
      <c r="K939" s="34" t="s">
        <v>3418</v>
      </c>
      <c r="L939" s="34">
        <v>2018</v>
      </c>
      <c r="N939" s="34" t="s">
        <v>1767</v>
      </c>
      <c r="O939" s="34" t="s">
        <v>1818</v>
      </c>
      <c r="P939" s="34">
        <v>5</v>
      </c>
      <c r="Q939" s="34" t="s">
        <v>1768</v>
      </c>
      <c r="R939" s="34" t="s">
        <v>112</v>
      </c>
      <c r="T939" s="34" t="s">
        <v>1600</v>
      </c>
      <c r="U939" s="34" t="s">
        <v>3419</v>
      </c>
      <c r="V939" s="36" t="str">
        <f>IF(Last_Validations[[#This Row],[Country: Year]]=VLOOKUP(Last_Validations[[#This Row],[Country]],First_Validations[[Country]:[FirstValidation.Country: Year]],4,FALSE),"First","Second / Last")</f>
        <v>Second / Last</v>
      </c>
    </row>
    <row r="940" spans="2:22">
      <c r="B940" s="34" t="s">
        <v>2908</v>
      </c>
      <c r="C940" s="34" t="s">
        <v>3416</v>
      </c>
      <c r="D940" s="34" t="s">
        <v>1598</v>
      </c>
      <c r="E940" s="34">
        <v>1</v>
      </c>
      <c r="F940" s="34">
        <v>47</v>
      </c>
      <c r="G940" s="34" t="s">
        <v>3416</v>
      </c>
      <c r="H940" s="34" t="s">
        <v>1599</v>
      </c>
      <c r="I940" s="34" t="s">
        <v>1598</v>
      </c>
      <c r="J940" s="34" t="s">
        <v>3417</v>
      </c>
      <c r="K940" s="34" t="s">
        <v>3418</v>
      </c>
      <c r="L940" s="34">
        <v>2018</v>
      </c>
      <c r="N940" s="34" t="s">
        <v>1767</v>
      </c>
      <c r="O940" s="34" t="s">
        <v>1814</v>
      </c>
      <c r="P940" s="34">
        <v>4</v>
      </c>
      <c r="Q940" s="34" t="s">
        <v>1767</v>
      </c>
      <c r="R940" s="34" t="s">
        <v>3425</v>
      </c>
      <c r="T940" s="34" t="s">
        <v>1600</v>
      </c>
      <c r="U940" s="34" t="s">
        <v>3419</v>
      </c>
      <c r="V940" s="36" t="str">
        <f>IF(Last_Validations[[#This Row],[Country: Year]]=VLOOKUP(Last_Validations[[#This Row],[Country]],First_Validations[[Country]:[FirstValidation.Country: Year]],4,FALSE),"First","Second / Last")</f>
        <v>Second / Last</v>
      </c>
    </row>
    <row r="941" spans="2:22">
      <c r="B941" s="34" t="s">
        <v>2909</v>
      </c>
      <c r="C941" s="34" t="s">
        <v>3416</v>
      </c>
      <c r="D941" s="34" t="s">
        <v>1598</v>
      </c>
      <c r="E941" s="34">
        <v>1</v>
      </c>
      <c r="F941" s="34">
        <v>47</v>
      </c>
      <c r="G941" s="34" t="s">
        <v>3416</v>
      </c>
      <c r="H941" s="34" t="s">
        <v>1599</v>
      </c>
      <c r="I941" s="34" t="s">
        <v>1598</v>
      </c>
      <c r="J941" s="34" t="s">
        <v>3417</v>
      </c>
      <c r="K941" s="34" t="s">
        <v>3418</v>
      </c>
      <c r="L941" s="34">
        <v>2018</v>
      </c>
      <c r="N941" s="34" t="s">
        <v>1767</v>
      </c>
      <c r="O941" s="34" t="s">
        <v>1815</v>
      </c>
      <c r="P941" s="34">
        <v>0</v>
      </c>
      <c r="Q941" s="34" t="s">
        <v>4</v>
      </c>
      <c r="R941" s="34" t="s">
        <v>110</v>
      </c>
      <c r="T941" s="34" t="s">
        <v>1600</v>
      </c>
      <c r="U941" s="34" t="s">
        <v>3419</v>
      </c>
      <c r="V941" s="36" t="str">
        <f>IF(Last_Validations[[#This Row],[Country: Year]]=VLOOKUP(Last_Validations[[#This Row],[Country]],First_Validations[[Country]:[FirstValidation.Country: Year]],4,FALSE),"First","Second / Last")</f>
        <v>Second / Last</v>
      </c>
    </row>
    <row r="942" spans="2:22">
      <c r="B942" s="34" t="s">
        <v>2910</v>
      </c>
      <c r="C942" s="34" t="s">
        <v>3416</v>
      </c>
      <c r="D942" s="34" t="s">
        <v>1598</v>
      </c>
      <c r="E942" s="34">
        <v>1</v>
      </c>
      <c r="F942" s="34">
        <v>47</v>
      </c>
      <c r="G942" s="34" t="s">
        <v>3416</v>
      </c>
      <c r="H942" s="34" t="s">
        <v>1599</v>
      </c>
      <c r="I942" s="34" t="s">
        <v>1598</v>
      </c>
      <c r="J942" s="34" t="s">
        <v>3417</v>
      </c>
      <c r="K942" s="34" t="s">
        <v>3418</v>
      </c>
      <c r="L942" s="34">
        <v>2018</v>
      </c>
      <c r="N942" s="34" t="s">
        <v>1767</v>
      </c>
      <c r="O942" s="34" t="s">
        <v>1821</v>
      </c>
      <c r="P942" s="34">
        <v>5</v>
      </c>
      <c r="Q942" s="34" t="s">
        <v>1768</v>
      </c>
      <c r="R942" s="34" t="s">
        <v>3427</v>
      </c>
      <c r="T942" s="34" t="s">
        <v>1600</v>
      </c>
      <c r="U942" s="34" t="s">
        <v>3419</v>
      </c>
      <c r="V942" s="36" t="str">
        <f>IF(Last_Validations[[#This Row],[Country: Year]]=VLOOKUP(Last_Validations[[#This Row],[Country]],First_Validations[[Country]:[FirstValidation.Country: Year]],4,FALSE),"First","Second / Last")</f>
        <v>Second / Last</v>
      </c>
    </row>
    <row r="943" spans="2:22">
      <c r="B943" s="34" t="s">
        <v>2911</v>
      </c>
      <c r="C943" s="34" t="s">
        <v>3416</v>
      </c>
      <c r="D943" s="34" t="s">
        <v>1598</v>
      </c>
      <c r="E943" s="34">
        <v>1</v>
      </c>
      <c r="F943" s="34">
        <v>47</v>
      </c>
      <c r="G943" s="34" t="s">
        <v>3416</v>
      </c>
      <c r="H943" s="34" t="s">
        <v>1599</v>
      </c>
      <c r="I943" s="34" t="s">
        <v>1598</v>
      </c>
      <c r="J943" s="34" t="s">
        <v>3417</v>
      </c>
      <c r="K943" s="34" t="s">
        <v>3418</v>
      </c>
      <c r="L943" s="34">
        <v>2018</v>
      </c>
      <c r="N943" s="34" t="s">
        <v>1767</v>
      </c>
      <c r="O943" s="34" t="s">
        <v>1822</v>
      </c>
      <c r="P943" s="34">
        <v>4</v>
      </c>
      <c r="Q943" s="34" t="s">
        <v>1767</v>
      </c>
      <c r="R943" s="34" t="s">
        <v>1</v>
      </c>
      <c r="T943" s="34" t="s">
        <v>1600</v>
      </c>
      <c r="U943" s="34" t="s">
        <v>3419</v>
      </c>
      <c r="V943" s="36" t="str">
        <f>IF(Last_Validations[[#This Row],[Country: Year]]=VLOOKUP(Last_Validations[[#This Row],[Country]],First_Validations[[Country]:[FirstValidation.Country: Year]],4,FALSE),"First","Second / Last")</f>
        <v>Second / Last</v>
      </c>
    </row>
    <row r="944" spans="2:22">
      <c r="B944" s="34" t="s">
        <v>2912</v>
      </c>
      <c r="C944" s="34" t="s">
        <v>3416</v>
      </c>
      <c r="D944" s="34" t="s">
        <v>1598</v>
      </c>
      <c r="E944" s="34">
        <v>1</v>
      </c>
      <c r="F944" s="34">
        <v>47</v>
      </c>
      <c r="G944" s="34" t="s">
        <v>3416</v>
      </c>
      <c r="H944" s="34" t="s">
        <v>1599</v>
      </c>
      <c r="I944" s="34" t="s">
        <v>1598</v>
      </c>
      <c r="J944" s="34" t="s">
        <v>3417</v>
      </c>
      <c r="K944" s="34" t="s">
        <v>3418</v>
      </c>
      <c r="L944" s="34">
        <v>2018</v>
      </c>
      <c r="N944" s="34" t="s">
        <v>1767</v>
      </c>
      <c r="O944" s="34" t="s">
        <v>1819</v>
      </c>
      <c r="P944" s="34">
        <v>1</v>
      </c>
      <c r="Q944" s="34" t="s">
        <v>1796</v>
      </c>
      <c r="R944" s="34" t="s">
        <v>113</v>
      </c>
      <c r="T944" s="34" t="s">
        <v>1600</v>
      </c>
      <c r="U944" s="34" t="s">
        <v>3419</v>
      </c>
      <c r="V944" s="36" t="str">
        <f>IF(Last_Validations[[#This Row],[Country: Year]]=VLOOKUP(Last_Validations[[#This Row],[Country]],First_Validations[[Country]:[FirstValidation.Country: Year]],4,FALSE),"First","Second / Last")</f>
        <v>Second / Last</v>
      </c>
    </row>
    <row r="945" spans="2:22">
      <c r="B945" s="34" t="s">
        <v>2913</v>
      </c>
      <c r="C945" s="34" t="s">
        <v>3416</v>
      </c>
      <c r="D945" s="34" t="s">
        <v>1598</v>
      </c>
      <c r="E945" s="34">
        <v>1</v>
      </c>
      <c r="F945" s="34">
        <v>47</v>
      </c>
      <c r="G945" s="34" t="s">
        <v>3416</v>
      </c>
      <c r="H945" s="34" t="s">
        <v>1599</v>
      </c>
      <c r="I945" s="34" t="s">
        <v>1598</v>
      </c>
      <c r="J945" s="34" t="s">
        <v>3417</v>
      </c>
      <c r="K945" s="34" t="s">
        <v>3418</v>
      </c>
      <c r="L945" s="34">
        <v>2018</v>
      </c>
      <c r="N945" s="34" t="s">
        <v>1767</v>
      </c>
      <c r="O945" s="34" t="s">
        <v>1820</v>
      </c>
      <c r="P945" s="34">
        <v>5</v>
      </c>
      <c r="Q945" s="34" t="s">
        <v>1768</v>
      </c>
      <c r="R945" s="34" t="s">
        <v>3426</v>
      </c>
      <c r="T945" s="34" t="s">
        <v>1600</v>
      </c>
      <c r="U945" s="34" t="s">
        <v>3419</v>
      </c>
      <c r="V945" s="36" t="str">
        <f>IF(Last_Validations[[#This Row],[Country: Year]]=VLOOKUP(Last_Validations[[#This Row],[Country]],First_Validations[[Country]:[FirstValidation.Country: Year]],4,FALSE),"First","Second / Last")</f>
        <v>Second / Last</v>
      </c>
    </row>
    <row r="946" spans="2:22">
      <c r="B946" s="34" t="s">
        <v>2914</v>
      </c>
      <c r="C946" s="34" t="s">
        <v>3416</v>
      </c>
      <c r="D946" s="34" t="s">
        <v>1598</v>
      </c>
      <c r="E946" s="34">
        <v>1</v>
      </c>
      <c r="F946" s="34">
        <v>47</v>
      </c>
      <c r="G946" s="34" t="s">
        <v>3416</v>
      </c>
      <c r="H946" s="34" t="s">
        <v>1599</v>
      </c>
      <c r="I946" s="34" t="s">
        <v>1598</v>
      </c>
      <c r="J946" s="34" t="s">
        <v>3417</v>
      </c>
      <c r="K946" s="34" t="s">
        <v>3418</v>
      </c>
      <c r="L946" s="34">
        <v>2018</v>
      </c>
      <c r="N946" s="34" t="s">
        <v>1767</v>
      </c>
      <c r="O946" s="34" t="s">
        <v>1813</v>
      </c>
      <c r="P946" s="34">
        <v>1</v>
      </c>
      <c r="Q946" s="34" t="s">
        <v>1796</v>
      </c>
      <c r="R946" s="34" t="s">
        <v>108</v>
      </c>
      <c r="T946" s="34" t="s">
        <v>1600</v>
      </c>
      <c r="U946" s="34" t="s">
        <v>3419</v>
      </c>
      <c r="V946" s="36" t="str">
        <f>IF(Last_Validations[[#This Row],[Country: Year]]=VLOOKUP(Last_Validations[[#This Row],[Country]],First_Validations[[Country]:[FirstValidation.Country: Year]],4,FALSE),"First","Second / Last")</f>
        <v>Second / Last</v>
      </c>
    </row>
    <row r="947" spans="2:22">
      <c r="B947" s="34" t="s">
        <v>2915</v>
      </c>
      <c r="C947" s="34" t="s">
        <v>3416</v>
      </c>
      <c r="D947" s="34" t="s">
        <v>1598</v>
      </c>
      <c r="E947" s="34">
        <v>1</v>
      </c>
      <c r="F947" s="34">
        <v>47</v>
      </c>
      <c r="G947" s="34" t="s">
        <v>3416</v>
      </c>
      <c r="H947" s="34" t="s">
        <v>1599</v>
      </c>
      <c r="I947" s="34" t="s">
        <v>1598</v>
      </c>
      <c r="J947" s="34" t="s">
        <v>3417</v>
      </c>
      <c r="K947" s="34" t="s">
        <v>3418</v>
      </c>
      <c r="L947" s="34">
        <v>2018</v>
      </c>
      <c r="N947" s="34" t="s">
        <v>1767</v>
      </c>
      <c r="O947" s="34" t="s">
        <v>1807</v>
      </c>
      <c r="P947" s="34">
        <v>0</v>
      </c>
      <c r="Q947" s="34" t="s">
        <v>4</v>
      </c>
      <c r="R947" s="34" t="s">
        <v>102</v>
      </c>
      <c r="T947" s="34" t="s">
        <v>1600</v>
      </c>
      <c r="U947" s="34" t="s">
        <v>3419</v>
      </c>
      <c r="V947" s="36" t="str">
        <f>IF(Last_Validations[[#This Row],[Country: Year]]=VLOOKUP(Last_Validations[[#This Row],[Country]],First_Validations[[Country]:[FirstValidation.Country: Year]],4,FALSE),"First","Second / Last")</f>
        <v>Second / Last</v>
      </c>
    </row>
    <row r="948" spans="2:22">
      <c r="B948" s="34" t="s">
        <v>2916</v>
      </c>
      <c r="C948" s="34" t="s">
        <v>3416</v>
      </c>
      <c r="D948" s="34" t="s">
        <v>1598</v>
      </c>
      <c r="E948" s="34">
        <v>1</v>
      </c>
      <c r="F948" s="34">
        <v>47</v>
      </c>
      <c r="G948" s="34" t="s">
        <v>3416</v>
      </c>
      <c r="H948" s="34" t="s">
        <v>1599</v>
      </c>
      <c r="I948" s="34" t="s">
        <v>1598</v>
      </c>
      <c r="J948" s="34" t="s">
        <v>3417</v>
      </c>
      <c r="K948" s="34" t="s">
        <v>3418</v>
      </c>
      <c r="L948" s="34">
        <v>2018</v>
      </c>
      <c r="N948" s="34" t="s">
        <v>1767</v>
      </c>
      <c r="O948" s="34" t="s">
        <v>1808</v>
      </c>
      <c r="P948" s="34">
        <v>5</v>
      </c>
      <c r="Q948" s="34" t="s">
        <v>1768</v>
      </c>
      <c r="R948" s="34" t="s">
        <v>103</v>
      </c>
      <c r="T948" s="34" t="s">
        <v>1600</v>
      </c>
      <c r="U948" s="34" t="s">
        <v>3419</v>
      </c>
      <c r="V948" s="36" t="str">
        <f>IF(Last_Validations[[#This Row],[Country: Year]]=VLOOKUP(Last_Validations[[#This Row],[Country]],First_Validations[[Country]:[FirstValidation.Country: Year]],4,FALSE),"First","Second / Last")</f>
        <v>Second / Last</v>
      </c>
    </row>
    <row r="949" spans="2:22">
      <c r="B949" s="34" t="s">
        <v>2917</v>
      </c>
      <c r="C949" s="34" t="s">
        <v>3416</v>
      </c>
      <c r="D949" s="34" t="s">
        <v>1598</v>
      </c>
      <c r="E949" s="34">
        <v>1</v>
      </c>
      <c r="F949" s="34">
        <v>47</v>
      </c>
      <c r="G949" s="34" t="s">
        <v>3416</v>
      </c>
      <c r="H949" s="34" t="s">
        <v>1599</v>
      </c>
      <c r="I949" s="34" t="s">
        <v>1598</v>
      </c>
      <c r="J949" s="34" t="s">
        <v>3417</v>
      </c>
      <c r="K949" s="34" t="s">
        <v>3418</v>
      </c>
      <c r="L949" s="34">
        <v>2018</v>
      </c>
      <c r="N949" s="34" t="s">
        <v>1767</v>
      </c>
      <c r="O949" s="34" t="s">
        <v>1805</v>
      </c>
      <c r="P949" s="34">
        <v>0</v>
      </c>
      <c r="Q949" s="34" t="s">
        <v>4</v>
      </c>
      <c r="R949" s="34" t="s">
        <v>100</v>
      </c>
      <c r="T949" s="34" t="s">
        <v>1600</v>
      </c>
      <c r="U949" s="34" t="s">
        <v>3419</v>
      </c>
      <c r="V949" s="36" t="str">
        <f>IF(Last_Validations[[#This Row],[Country: Year]]=VLOOKUP(Last_Validations[[#This Row],[Country]],First_Validations[[Country]:[FirstValidation.Country: Year]],4,FALSE),"First","Second / Last")</f>
        <v>Second / Last</v>
      </c>
    </row>
    <row r="950" spans="2:22">
      <c r="B950" s="34" t="s">
        <v>2918</v>
      </c>
      <c r="C950" s="34" t="s">
        <v>3416</v>
      </c>
      <c r="D950" s="34" t="s">
        <v>1598</v>
      </c>
      <c r="E950" s="34">
        <v>1</v>
      </c>
      <c r="F950" s="34">
        <v>47</v>
      </c>
      <c r="G950" s="34" t="s">
        <v>3416</v>
      </c>
      <c r="H950" s="34" t="s">
        <v>1599</v>
      </c>
      <c r="I950" s="34" t="s">
        <v>1598</v>
      </c>
      <c r="J950" s="34" t="s">
        <v>3417</v>
      </c>
      <c r="K950" s="34" t="s">
        <v>3418</v>
      </c>
      <c r="L950" s="34">
        <v>2018</v>
      </c>
      <c r="N950" s="34" t="s">
        <v>1767</v>
      </c>
      <c r="O950" s="34" t="s">
        <v>1806</v>
      </c>
      <c r="P950" s="34">
        <v>5</v>
      </c>
      <c r="Q950" s="34" t="s">
        <v>1768</v>
      </c>
      <c r="R950" s="34" t="s">
        <v>101</v>
      </c>
      <c r="T950" s="34" t="s">
        <v>1600</v>
      </c>
      <c r="U950" s="34" t="s">
        <v>3419</v>
      </c>
      <c r="V950" s="36" t="str">
        <f>IF(Last_Validations[[#This Row],[Country: Year]]=VLOOKUP(Last_Validations[[#This Row],[Country]],First_Validations[[Country]:[FirstValidation.Country: Year]],4,FALSE),"First","Second / Last")</f>
        <v>Second / Last</v>
      </c>
    </row>
    <row r="951" spans="2:22">
      <c r="B951" s="34" t="s">
        <v>2919</v>
      </c>
      <c r="C951" s="34" t="s">
        <v>3416</v>
      </c>
      <c r="D951" s="34" t="s">
        <v>1598</v>
      </c>
      <c r="E951" s="34">
        <v>1</v>
      </c>
      <c r="F951" s="34">
        <v>47</v>
      </c>
      <c r="G951" s="34" t="s">
        <v>3416</v>
      </c>
      <c r="H951" s="34" t="s">
        <v>1599</v>
      </c>
      <c r="I951" s="34" t="s">
        <v>1598</v>
      </c>
      <c r="J951" s="34" t="s">
        <v>3417</v>
      </c>
      <c r="K951" s="34" t="s">
        <v>3418</v>
      </c>
      <c r="L951" s="34">
        <v>2018</v>
      </c>
      <c r="N951" s="34" t="s">
        <v>1767</v>
      </c>
      <c r="O951" s="34" t="s">
        <v>1811</v>
      </c>
      <c r="P951" s="34">
        <v>6</v>
      </c>
      <c r="Q951" s="34" t="s">
        <v>1817</v>
      </c>
      <c r="R951" s="34" t="s">
        <v>106</v>
      </c>
      <c r="T951" s="34" t="s">
        <v>1600</v>
      </c>
      <c r="U951" s="34" t="s">
        <v>3419</v>
      </c>
      <c r="V951" s="36" t="str">
        <f>IF(Last_Validations[[#This Row],[Country: Year]]=VLOOKUP(Last_Validations[[#This Row],[Country]],First_Validations[[Country]:[FirstValidation.Country: Year]],4,FALSE),"First","Second / Last")</f>
        <v>Second / Last</v>
      </c>
    </row>
    <row r="952" spans="2:22">
      <c r="B952" s="34" t="s">
        <v>2920</v>
      </c>
      <c r="C952" s="34" t="s">
        <v>3416</v>
      </c>
      <c r="D952" s="34" t="s">
        <v>1598</v>
      </c>
      <c r="E952" s="34">
        <v>1</v>
      </c>
      <c r="F952" s="34">
        <v>47</v>
      </c>
      <c r="G952" s="34" t="s">
        <v>3416</v>
      </c>
      <c r="H952" s="34" t="s">
        <v>1599</v>
      </c>
      <c r="I952" s="34" t="s">
        <v>1598</v>
      </c>
      <c r="J952" s="34" t="s">
        <v>3417</v>
      </c>
      <c r="K952" s="34" t="s">
        <v>3418</v>
      </c>
      <c r="L952" s="34">
        <v>2018</v>
      </c>
      <c r="N952" s="34" t="s">
        <v>1767</v>
      </c>
      <c r="O952" s="34" t="s">
        <v>1812</v>
      </c>
      <c r="P952" s="34">
        <v>6</v>
      </c>
      <c r="Q952" s="34" t="s">
        <v>1817</v>
      </c>
      <c r="R952" s="34" t="s">
        <v>107</v>
      </c>
      <c r="T952" s="34" t="s">
        <v>1600</v>
      </c>
      <c r="U952" s="34" t="s">
        <v>3419</v>
      </c>
      <c r="V952" s="36" t="str">
        <f>IF(Last_Validations[[#This Row],[Country: Year]]=VLOOKUP(Last_Validations[[#This Row],[Country]],First_Validations[[Country]:[FirstValidation.Country: Year]],4,FALSE),"First","Second / Last")</f>
        <v>Second / Last</v>
      </c>
    </row>
    <row r="953" spans="2:22">
      <c r="B953" s="34" t="s">
        <v>2921</v>
      </c>
      <c r="C953" s="34" t="s">
        <v>3416</v>
      </c>
      <c r="D953" s="34" t="s">
        <v>1598</v>
      </c>
      <c r="E953" s="34">
        <v>1</v>
      </c>
      <c r="F953" s="34">
        <v>47</v>
      </c>
      <c r="G953" s="34" t="s">
        <v>3416</v>
      </c>
      <c r="H953" s="34" t="s">
        <v>1599</v>
      </c>
      <c r="I953" s="34" t="s">
        <v>1598</v>
      </c>
      <c r="J953" s="34" t="s">
        <v>3417</v>
      </c>
      <c r="K953" s="34" t="s">
        <v>3418</v>
      </c>
      <c r="L953" s="34">
        <v>2018</v>
      </c>
      <c r="N953" s="34" t="s">
        <v>1767</v>
      </c>
      <c r="O953" s="34" t="s">
        <v>1809</v>
      </c>
      <c r="P953" s="34">
        <v>5</v>
      </c>
      <c r="Q953" s="34" t="s">
        <v>1768</v>
      </c>
      <c r="R953" s="34" t="s">
        <v>104</v>
      </c>
      <c r="T953" s="34" t="s">
        <v>1600</v>
      </c>
      <c r="U953" s="34" t="s">
        <v>3419</v>
      </c>
      <c r="V953" s="36" t="str">
        <f>IF(Last_Validations[[#This Row],[Country: Year]]=VLOOKUP(Last_Validations[[#This Row],[Country]],First_Validations[[Country]:[FirstValidation.Country: Year]],4,FALSE),"First","Second / Last")</f>
        <v>Second / Last</v>
      </c>
    </row>
    <row r="954" spans="2:22">
      <c r="B954" s="34" t="s">
        <v>2922</v>
      </c>
      <c r="C954" s="34" t="s">
        <v>3416</v>
      </c>
      <c r="D954" s="34" t="s">
        <v>1598</v>
      </c>
      <c r="E954" s="34">
        <v>1</v>
      </c>
      <c r="F954" s="34">
        <v>47</v>
      </c>
      <c r="G954" s="34" t="s">
        <v>3416</v>
      </c>
      <c r="H954" s="34" t="s">
        <v>1599</v>
      </c>
      <c r="I954" s="34" t="s">
        <v>1598</v>
      </c>
      <c r="J954" s="34" t="s">
        <v>3417</v>
      </c>
      <c r="K954" s="34" t="s">
        <v>3418</v>
      </c>
      <c r="L954" s="34">
        <v>2018</v>
      </c>
      <c r="N954" s="34" t="s">
        <v>1767</v>
      </c>
      <c r="O954" s="34" t="s">
        <v>1810</v>
      </c>
      <c r="P954" s="34">
        <v>5</v>
      </c>
      <c r="Q954" s="34" t="s">
        <v>1768</v>
      </c>
      <c r="R954" s="34" t="s">
        <v>3424</v>
      </c>
      <c r="T954" s="34" t="s">
        <v>1600</v>
      </c>
      <c r="U954" s="34" t="s">
        <v>3419</v>
      </c>
      <c r="V954" s="36" t="str">
        <f>IF(Last_Validations[[#This Row],[Country: Year]]=VLOOKUP(Last_Validations[[#This Row],[Country]],First_Validations[[Country]:[FirstValidation.Country: Year]],4,FALSE),"First","Second / Last")</f>
        <v>Second / Last</v>
      </c>
    </row>
    <row r="955" spans="2:22">
      <c r="B955" s="34" t="s">
        <v>2954</v>
      </c>
      <c r="C955" s="34" t="s">
        <v>423</v>
      </c>
      <c r="D955" s="34" t="s">
        <v>1606</v>
      </c>
      <c r="E955" s="34">
        <v>1</v>
      </c>
      <c r="F955" s="34">
        <v>14</v>
      </c>
      <c r="G955" s="34" t="s">
        <v>423</v>
      </c>
      <c r="H955" s="34" t="s">
        <v>1607</v>
      </c>
      <c r="I955" s="34" t="s">
        <v>1606</v>
      </c>
      <c r="J955" s="34" t="s">
        <v>3501</v>
      </c>
      <c r="K955" s="34" t="s">
        <v>3502</v>
      </c>
      <c r="L955" s="34">
        <v>2017</v>
      </c>
      <c r="M955" s="34">
        <v>2017</v>
      </c>
      <c r="N955" s="34" t="s">
        <v>1768</v>
      </c>
      <c r="O955" s="34" t="s">
        <v>1799</v>
      </c>
      <c r="P955" s="34">
        <v>5</v>
      </c>
      <c r="Q955" s="34" t="s">
        <v>1768</v>
      </c>
      <c r="R955" s="34" t="s">
        <v>436</v>
      </c>
      <c r="T955" s="34" t="s">
        <v>1608</v>
      </c>
      <c r="U955" s="34" t="s">
        <v>1838</v>
      </c>
      <c r="V955" s="36" t="str">
        <f>IF(Last_Validations[[#This Row],[Country: Year]]=VLOOKUP(Last_Validations[[#This Row],[Country]],First_Validations[[Country]:[FirstValidation.Country: Year]],4,FALSE),"First","Second / Last")</f>
        <v>First</v>
      </c>
    </row>
    <row r="956" spans="2:22">
      <c r="B956" s="34" t="s">
        <v>2949</v>
      </c>
      <c r="C956" s="34" t="s">
        <v>423</v>
      </c>
      <c r="D956" s="34" t="s">
        <v>1606</v>
      </c>
      <c r="E956" s="34">
        <v>1</v>
      </c>
      <c r="F956" s="34">
        <v>14</v>
      </c>
      <c r="G956" s="34" t="s">
        <v>423</v>
      </c>
      <c r="H956" s="34" t="s">
        <v>1607</v>
      </c>
      <c r="I956" s="34" t="s">
        <v>1606</v>
      </c>
      <c r="J956" s="34" t="s">
        <v>3501</v>
      </c>
      <c r="K956" s="34" t="s">
        <v>3502</v>
      </c>
      <c r="L956" s="34">
        <v>2017</v>
      </c>
      <c r="M956" s="34">
        <v>2017</v>
      </c>
      <c r="N956" s="34" t="s">
        <v>1768</v>
      </c>
      <c r="O956" s="34" t="s">
        <v>1800</v>
      </c>
      <c r="P956" s="34">
        <v>5</v>
      </c>
      <c r="Q956" s="34" t="s">
        <v>1768</v>
      </c>
      <c r="R956" s="34" t="s">
        <v>437</v>
      </c>
      <c r="T956" s="34" t="s">
        <v>1608</v>
      </c>
      <c r="U956" s="34" t="s">
        <v>1838</v>
      </c>
      <c r="V956" s="36" t="str">
        <f>IF(Last_Validations[[#This Row],[Country: Year]]=VLOOKUP(Last_Validations[[#This Row],[Country]],First_Validations[[Country]:[FirstValidation.Country: Year]],4,FALSE),"First","Second / Last")</f>
        <v>First</v>
      </c>
    </row>
    <row r="957" spans="2:22">
      <c r="B957" s="34" t="s">
        <v>2952</v>
      </c>
      <c r="C957" s="34" t="s">
        <v>423</v>
      </c>
      <c r="D957" s="34" t="s">
        <v>1606</v>
      </c>
      <c r="E957" s="34">
        <v>1</v>
      </c>
      <c r="F957" s="34">
        <v>14</v>
      </c>
      <c r="G957" s="34" t="s">
        <v>423</v>
      </c>
      <c r="H957" s="34" t="s">
        <v>1607</v>
      </c>
      <c r="I957" s="34" t="s">
        <v>1606</v>
      </c>
      <c r="J957" s="34" t="s">
        <v>3501</v>
      </c>
      <c r="K957" s="34" t="s">
        <v>3502</v>
      </c>
      <c r="L957" s="34">
        <v>2017</v>
      </c>
      <c r="M957" s="34">
        <v>2017</v>
      </c>
      <c r="N957" s="34" t="s">
        <v>1768</v>
      </c>
      <c r="O957" s="34" t="s">
        <v>1795</v>
      </c>
      <c r="P957" s="34">
        <v>1</v>
      </c>
      <c r="Q957" s="34" t="s">
        <v>1796</v>
      </c>
      <c r="R957" s="34" t="s">
        <v>434</v>
      </c>
      <c r="T957" s="34" t="s">
        <v>1608</v>
      </c>
      <c r="U957" s="34" t="s">
        <v>1838</v>
      </c>
      <c r="V957" s="36" t="str">
        <f>IF(Last_Validations[[#This Row],[Country: Year]]=VLOOKUP(Last_Validations[[#This Row],[Country]],First_Validations[[Country]:[FirstValidation.Country: Year]],4,FALSE),"First","Second / Last")</f>
        <v>First</v>
      </c>
    </row>
    <row r="958" spans="2:22">
      <c r="B958" s="34" t="s">
        <v>2955</v>
      </c>
      <c r="C958" s="34" t="s">
        <v>423</v>
      </c>
      <c r="D958" s="34" t="s">
        <v>1606</v>
      </c>
      <c r="E958" s="34">
        <v>1</v>
      </c>
      <c r="F958" s="34">
        <v>14</v>
      </c>
      <c r="G958" s="34" t="s">
        <v>423</v>
      </c>
      <c r="H958" s="34" t="s">
        <v>1607</v>
      </c>
      <c r="I958" s="34" t="s">
        <v>1606</v>
      </c>
      <c r="J958" s="34" t="s">
        <v>3501</v>
      </c>
      <c r="K958" s="34" t="s">
        <v>3502</v>
      </c>
      <c r="L958" s="34">
        <v>2017</v>
      </c>
      <c r="M958" s="34">
        <v>2017</v>
      </c>
      <c r="N958" s="34" t="s">
        <v>1768</v>
      </c>
      <c r="O958" s="34" t="s">
        <v>1797</v>
      </c>
      <c r="P958" s="34">
        <v>5</v>
      </c>
      <c r="Q958" s="34" t="s">
        <v>1768</v>
      </c>
      <c r="R958" s="34" t="s">
        <v>435</v>
      </c>
      <c r="T958" s="34" t="s">
        <v>1608</v>
      </c>
      <c r="U958" s="34" t="s">
        <v>1838</v>
      </c>
      <c r="V958" s="36" t="str">
        <f>IF(Last_Validations[[#This Row],[Country: Year]]=VLOOKUP(Last_Validations[[#This Row],[Country]],First_Validations[[Country]:[FirstValidation.Country: Year]],4,FALSE),"First","Second / Last")</f>
        <v>First</v>
      </c>
    </row>
    <row r="959" spans="2:22">
      <c r="B959" s="34" t="s">
        <v>2950</v>
      </c>
      <c r="C959" s="34" t="s">
        <v>423</v>
      </c>
      <c r="D959" s="34" t="s">
        <v>1606</v>
      </c>
      <c r="E959" s="34">
        <v>1</v>
      </c>
      <c r="F959" s="34">
        <v>14</v>
      </c>
      <c r="G959" s="34" t="s">
        <v>423</v>
      </c>
      <c r="H959" s="34" t="s">
        <v>1607</v>
      </c>
      <c r="I959" s="34" t="s">
        <v>1606</v>
      </c>
      <c r="J959" s="34" t="s">
        <v>3501</v>
      </c>
      <c r="K959" s="34" t="s">
        <v>3502</v>
      </c>
      <c r="L959" s="34">
        <v>2017</v>
      </c>
      <c r="M959" s="34">
        <v>2017</v>
      </c>
      <c r="N959" s="34" t="s">
        <v>1768</v>
      </c>
      <c r="O959" s="34" t="s">
        <v>1803</v>
      </c>
      <c r="P959" s="34">
        <v>0</v>
      </c>
      <c r="Q959" s="34" t="s">
        <v>4</v>
      </c>
      <c r="R959" s="34" t="s">
        <v>440</v>
      </c>
      <c r="T959" s="34" t="s">
        <v>1608</v>
      </c>
      <c r="U959" s="34" t="s">
        <v>1838</v>
      </c>
      <c r="V959" s="36" t="str">
        <f>IF(Last_Validations[[#This Row],[Country: Year]]=VLOOKUP(Last_Validations[[#This Row],[Country]],First_Validations[[Country]:[FirstValidation.Country: Year]],4,FALSE),"First","Second / Last")</f>
        <v>First</v>
      </c>
    </row>
    <row r="960" spans="2:22">
      <c r="B960" s="34" t="s">
        <v>2939</v>
      </c>
      <c r="C960" s="34" t="s">
        <v>423</v>
      </c>
      <c r="D960" s="34" t="s">
        <v>1606</v>
      </c>
      <c r="E960" s="34">
        <v>1</v>
      </c>
      <c r="F960" s="34">
        <v>14</v>
      </c>
      <c r="G960" s="34" t="s">
        <v>423</v>
      </c>
      <c r="H960" s="34" t="s">
        <v>1607</v>
      </c>
      <c r="I960" s="34" t="s">
        <v>1606</v>
      </c>
      <c r="J960" s="34" t="s">
        <v>3501</v>
      </c>
      <c r="K960" s="34" t="s">
        <v>3502</v>
      </c>
      <c r="L960" s="34">
        <v>2017</v>
      </c>
      <c r="M960" s="34">
        <v>2017</v>
      </c>
      <c r="N960" s="34" t="s">
        <v>1768</v>
      </c>
      <c r="O960" s="34" t="s">
        <v>1804</v>
      </c>
      <c r="P960" s="34">
        <v>0</v>
      </c>
      <c r="Q960" s="34" t="s">
        <v>4</v>
      </c>
      <c r="R960" s="34" t="s">
        <v>441</v>
      </c>
      <c r="T960" s="34" t="s">
        <v>1608</v>
      </c>
      <c r="U960" s="34" t="s">
        <v>1838</v>
      </c>
      <c r="V960" s="36" t="str">
        <f>IF(Last_Validations[[#This Row],[Country: Year]]=VLOOKUP(Last_Validations[[#This Row],[Country]],First_Validations[[Country]:[FirstValidation.Country: Year]],4,FALSE),"First","Second / Last")</f>
        <v>First</v>
      </c>
    </row>
    <row r="961" spans="2:22">
      <c r="B961" s="34" t="s">
        <v>2948</v>
      </c>
      <c r="C961" s="34" t="s">
        <v>423</v>
      </c>
      <c r="D961" s="34" t="s">
        <v>1606</v>
      </c>
      <c r="E961" s="34">
        <v>1</v>
      </c>
      <c r="F961" s="34">
        <v>14</v>
      </c>
      <c r="G961" s="34" t="s">
        <v>423</v>
      </c>
      <c r="H961" s="34" t="s">
        <v>1607</v>
      </c>
      <c r="I961" s="34" t="s">
        <v>1606</v>
      </c>
      <c r="J961" s="34" t="s">
        <v>3501</v>
      </c>
      <c r="K961" s="34" t="s">
        <v>3502</v>
      </c>
      <c r="L961" s="34">
        <v>2017</v>
      </c>
      <c r="M961" s="34">
        <v>2017</v>
      </c>
      <c r="N961" s="34" t="s">
        <v>1768</v>
      </c>
      <c r="O961" s="34" t="s">
        <v>1801</v>
      </c>
      <c r="P961" s="34">
        <v>5</v>
      </c>
      <c r="Q961" s="34" t="s">
        <v>1768</v>
      </c>
      <c r="R961" s="34" t="s">
        <v>438</v>
      </c>
      <c r="T961" s="34" t="s">
        <v>1608</v>
      </c>
      <c r="U961" s="34" t="s">
        <v>1838</v>
      </c>
      <c r="V961" s="36" t="str">
        <f>IF(Last_Validations[[#This Row],[Country: Year]]=VLOOKUP(Last_Validations[[#This Row],[Country]],First_Validations[[Country]:[FirstValidation.Country: Year]],4,FALSE),"First","Second / Last")</f>
        <v>First</v>
      </c>
    </row>
    <row r="962" spans="2:22">
      <c r="B962" s="34" t="s">
        <v>2951</v>
      </c>
      <c r="C962" s="34" t="s">
        <v>423</v>
      </c>
      <c r="D962" s="34" t="s">
        <v>1606</v>
      </c>
      <c r="E962" s="34">
        <v>1</v>
      </c>
      <c r="F962" s="34">
        <v>14</v>
      </c>
      <c r="G962" s="34" t="s">
        <v>423</v>
      </c>
      <c r="H962" s="34" t="s">
        <v>1607</v>
      </c>
      <c r="I962" s="34" t="s">
        <v>1606</v>
      </c>
      <c r="J962" s="34" t="s">
        <v>3501</v>
      </c>
      <c r="K962" s="34" t="s">
        <v>3502</v>
      </c>
      <c r="L962" s="34">
        <v>2017</v>
      </c>
      <c r="M962" s="34">
        <v>2017</v>
      </c>
      <c r="N962" s="34" t="s">
        <v>1768</v>
      </c>
      <c r="O962" s="34" t="s">
        <v>1802</v>
      </c>
      <c r="P962" s="34">
        <v>5</v>
      </c>
      <c r="Q962" s="34" t="s">
        <v>1768</v>
      </c>
      <c r="R962" s="34" t="s">
        <v>439</v>
      </c>
      <c r="T962" s="34" t="s">
        <v>1608</v>
      </c>
      <c r="U962" s="34" t="s">
        <v>1838</v>
      </c>
      <c r="V962" s="36" t="str">
        <f>IF(Last_Validations[[#This Row],[Country: Year]]=VLOOKUP(Last_Validations[[#This Row],[Country]],First_Validations[[Country]:[FirstValidation.Country: Year]],4,FALSE),"First","Second / Last")</f>
        <v>First</v>
      </c>
    </row>
    <row r="963" spans="2:22">
      <c r="B963" s="34" t="s">
        <v>2953</v>
      </c>
      <c r="C963" s="34" t="s">
        <v>423</v>
      </c>
      <c r="D963" s="34" t="s">
        <v>1606</v>
      </c>
      <c r="E963" s="34">
        <v>1</v>
      </c>
      <c r="F963" s="34">
        <v>14</v>
      </c>
      <c r="G963" s="34" t="s">
        <v>423</v>
      </c>
      <c r="H963" s="34" t="s">
        <v>1607</v>
      </c>
      <c r="I963" s="34" t="s">
        <v>1606</v>
      </c>
      <c r="J963" s="34" t="s">
        <v>3501</v>
      </c>
      <c r="K963" s="34" t="s">
        <v>3502</v>
      </c>
      <c r="L963" s="34">
        <v>2017</v>
      </c>
      <c r="M963" s="34">
        <v>2017</v>
      </c>
      <c r="N963" s="34" t="s">
        <v>1768</v>
      </c>
      <c r="O963" s="34" t="s">
        <v>1794</v>
      </c>
      <c r="P963" s="34">
        <v>6</v>
      </c>
      <c r="Q963" s="34" t="s">
        <v>1817</v>
      </c>
      <c r="R963" s="34" t="s">
        <v>433</v>
      </c>
      <c r="T963" s="34" t="s">
        <v>1608</v>
      </c>
      <c r="U963" s="34" t="s">
        <v>1838</v>
      </c>
      <c r="V963" s="36" t="str">
        <f>IF(Last_Validations[[#This Row],[Country: Year]]=VLOOKUP(Last_Validations[[#This Row],[Country]],First_Validations[[Country]:[FirstValidation.Country: Year]],4,FALSE),"First","Second / Last")</f>
        <v>First</v>
      </c>
    </row>
    <row r="964" spans="2:22">
      <c r="B964" s="34" t="s">
        <v>2947</v>
      </c>
      <c r="C964" s="34" t="s">
        <v>423</v>
      </c>
      <c r="D964" s="34" t="s">
        <v>1606</v>
      </c>
      <c r="E964" s="34">
        <v>1</v>
      </c>
      <c r="F964" s="34">
        <v>14</v>
      </c>
      <c r="G964" s="34" t="s">
        <v>423</v>
      </c>
      <c r="H964" s="34" t="s">
        <v>1607</v>
      </c>
      <c r="I964" s="34" t="s">
        <v>1606</v>
      </c>
      <c r="J964" s="34" t="s">
        <v>3501</v>
      </c>
      <c r="K964" s="34" t="s">
        <v>3502</v>
      </c>
      <c r="L964" s="34">
        <v>2017</v>
      </c>
      <c r="M964" s="34">
        <v>2017</v>
      </c>
      <c r="N964" s="34" t="s">
        <v>1768</v>
      </c>
      <c r="O964" s="34" t="s">
        <v>1788</v>
      </c>
      <c r="P964" s="34">
        <v>5</v>
      </c>
      <c r="Q964" s="34" t="s">
        <v>1768</v>
      </c>
      <c r="R964" s="34" t="s">
        <v>427</v>
      </c>
      <c r="T964" s="34" t="s">
        <v>1608</v>
      </c>
      <c r="U964" s="34" t="s">
        <v>1838</v>
      </c>
      <c r="V964" s="36" t="str">
        <f>IF(Last_Validations[[#This Row],[Country: Year]]=VLOOKUP(Last_Validations[[#This Row],[Country]],First_Validations[[Country]:[FirstValidation.Country: Year]],4,FALSE),"First","Second / Last")</f>
        <v>First</v>
      </c>
    </row>
    <row r="965" spans="2:22">
      <c r="B965" s="34" t="s">
        <v>2946</v>
      </c>
      <c r="C965" s="34" t="s">
        <v>423</v>
      </c>
      <c r="D965" s="34" t="s">
        <v>1606</v>
      </c>
      <c r="E965" s="34">
        <v>1</v>
      </c>
      <c r="F965" s="34">
        <v>14</v>
      </c>
      <c r="G965" s="34" t="s">
        <v>423</v>
      </c>
      <c r="H965" s="34" t="s">
        <v>1607</v>
      </c>
      <c r="I965" s="34" t="s">
        <v>1606</v>
      </c>
      <c r="J965" s="34" t="s">
        <v>3501</v>
      </c>
      <c r="K965" s="34" t="s">
        <v>3502</v>
      </c>
      <c r="L965" s="34">
        <v>2017</v>
      </c>
      <c r="M965" s="34">
        <v>2017</v>
      </c>
      <c r="N965" s="34" t="s">
        <v>1768</v>
      </c>
      <c r="O965" s="34" t="s">
        <v>1789</v>
      </c>
      <c r="P965" s="34">
        <v>6</v>
      </c>
      <c r="Q965" s="34" t="s">
        <v>1817</v>
      </c>
      <c r="R965" s="34" t="s">
        <v>428</v>
      </c>
      <c r="T965" s="34" t="s">
        <v>1608</v>
      </c>
      <c r="U965" s="34" t="s">
        <v>1838</v>
      </c>
      <c r="V965" s="36" t="str">
        <f>IF(Last_Validations[[#This Row],[Country: Year]]=VLOOKUP(Last_Validations[[#This Row],[Country]],First_Validations[[Country]:[FirstValidation.Country: Year]],4,FALSE),"First","Second / Last")</f>
        <v>First</v>
      </c>
    </row>
    <row r="966" spans="2:22">
      <c r="B966" s="34" t="s">
        <v>2945</v>
      </c>
      <c r="C966" s="34" t="s">
        <v>423</v>
      </c>
      <c r="D966" s="34" t="s">
        <v>1606</v>
      </c>
      <c r="E966" s="34">
        <v>1</v>
      </c>
      <c r="F966" s="34">
        <v>14</v>
      </c>
      <c r="G966" s="34" t="s">
        <v>423</v>
      </c>
      <c r="H966" s="34" t="s">
        <v>1607</v>
      </c>
      <c r="I966" s="34" t="s">
        <v>1606</v>
      </c>
      <c r="J966" s="34" t="s">
        <v>3501</v>
      </c>
      <c r="K966" s="34" t="s">
        <v>3502</v>
      </c>
      <c r="L966" s="34">
        <v>2017</v>
      </c>
      <c r="M966" s="34">
        <v>2017</v>
      </c>
      <c r="N966" s="34" t="s">
        <v>1768</v>
      </c>
      <c r="O966" s="34" t="s">
        <v>1784</v>
      </c>
      <c r="P966" s="34">
        <v>5</v>
      </c>
      <c r="Q966" s="34" t="s">
        <v>1768</v>
      </c>
      <c r="R966" s="34" t="s">
        <v>425</v>
      </c>
      <c r="T966" s="34" t="s">
        <v>1608</v>
      </c>
      <c r="U966" s="34" t="s">
        <v>1838</v>
      </c>
      <c r="V966" s="36" t="str">
        <f>IF(Last_Validations[[#This Row],[Country: Year]]=VLOOKUP(Last_Validations[[#This Row],[Country]],First_Validations[[Country]:[FirstValidation.Country: Year]],4,FALSE),"First","Second / Last")</f>
        <v>First</v>
      </c>
    </row>
    <row r="967" spans="2:22">
      <c r="B967" s="34" t="s">
        <v>2944</v>
      </c>
      <c r="C967" s="34" t="s">
        <v>423</v>
      </c>
      <c r="D967" s="34" t="s">
        <v>1606</v>
      </c>
      <c r="E967" s="34">
        <v>1</v>
      </c>
      <c r="F967" s="34">
        <v>14</v>
      </c>
      <c r="G967" s="34" t="s">
        <v>423</v>
      </c>
      <c r="H967" s="34" t="s">
        <v>1607</v>
      </c>
      <c r="I967" s="34" t="s">
        <v>1606</v>
      </c>
      <c r="J967" s="34" t="s">
        <v>3501</v>
      </c>
      <c r="K967" s="34" t="s">
        <v>3502</v>
      </c>
      <c r="L967" s="34">
        <v>2017</v>
      </c>
      <c r="M967" s="34">
        <v>2017</v>
      </c>
      <c r="N967" s="34" t="s">
        <v>1768</v>
      </c>
      <c r="O967" s="34" t="s">
        <v>1787</v>
      </c>
      <c r="P967" s="34">
        <v>5</v>
      </c>
      <c r="Q967" s="34" t="s">
        <v>1768</v>
      </c>
      <c r="R967" s="34" t="s">
        <v>426</v>
      </c>
      <c r="T967" s="34" t="s">
        <v>1608</v>
      </c>
      <c r="U967" s="34" t="s">
        <v>1838</v>
      </c>
      <c r="V967" s="36" t="str">
        <f>IF(Last_Validations[[#This Row],[Country: Year]]=VLOOKUP(Last_Validations[[#This Row],[Country]],First_Validations[[Country]:[FirstValidation.Country: Year]],4,FALSE),"First","Second / Last")</f>
        <v>First</v>
      </c>
    </row>
    <row r="968" spans="2:22">
      <c r="B968" s="34" t="s">
        <v>2943</v>
      </c>
      <c r="C968" s="34" t="s">
        <v>423</v>
      </c>
      <c r="D968" s="34" t="s">
        <v>1606</v>
      </c>
      <c r="E968" s="34">
        <v>1</v>
      </c>
      <c r="F968" s="34">
        <v>14</v>
      </c>
      <c r="G968" s="34" t="s">
        <v>423</v>
      </c>
      <c r="H968" s="34" t="s">
        <v>1607</v>
      </c>
      <c r="I968" s="34" t="s">
        <v>1606</v>
      </c>
      <c r="J968" s="34" t="s">
        <v>3501</v>
      </c>
      <c r="K968" s="34" t="s">
        <v>3502</v>
      </c>
      <c r="L968" s="34">
        <v>2017</v>
      </c>
      <c r="M968" s="34">
        <v>2017</v>
      </c>
      <c r="N968" s="34" t="s">
        <v>1768</v>
      </c>
      <c r="O968" s="34" t="s">
        <v>1792</v>
      </c>
      <c r="P968" s="34">
        <v>5</v>
      </c>
      <c r="Q968" s="34" t="s">
        <v>1768</v>
      </c>
      <c r="R968" s="34" t="s">
        <v>431</v>
      </c>
      <c r="T968" s="34" t="s">
        <v>1608</v>
      </c>
      <c r="U968" s="34" t="s">
        <v>1838</v>
      </c>
      <c r="V968" s="36" t="str">
        <f>IF(Last_Validations[[#This Row],[Country: Year]]=VLOOKUP(Last_Validations[[#This Row],[Country]],First_Validations[[Country]:[FirstValidation.Country: Year]],4,FALSE),"First","Second / Last")</f>
        <v>First</v>
      </c>
    </row>
    <row r="969" spans="2:22">
      <c r="B969" s="34" t="s">
        <v>2942</v>
      </c>
      <c r="C969" s="34" t="s">
        <v>423</v>
      </c>
      <c r="D969" s="34" t="s">
        <v>1606</v>
      </c>
      <c r="E969" s="34">
        <v>1</v>
      </c>
      <c r="F969" s="34">
        <v>14</v>
      </c>
      <c r="G969" s="34" t="s">
        <v>423</v>
      </c>
      <c r="H969" s="34" t="s">
        <v>1607</v>
      </c>
      <c r="I969" s="34" t="s">
        <v>1606</v>
      </c>
      <c r="J969" s="34" t="s">
        <v>3501</v>
      </c>
      <c r="K969" s="34" t="s">
        <v>3502</v>
      </c>
      <c r="L969" s="34">
        <v>2017</v>
      </c>
      <c r="M969" s="34">
        <v>2017</v>
      </c>
      <c r="N969" s="34" t="s">
        <v>1768</v>
      </c>
      <c r="O969" s="34" t="s">
        <v>1793</v>
      </c>
      <c r="P969" s="34">
        <v>5</v>
      </c>
      <c r="Q969" s="34" t="s">
        <v>1768</v>
      </c>
      <c r="R969" s="34" t="s">
        <v>432</v>
      </c>
      <c r="T969" s="34" t="s">
        <v>1608</v>
      </c>
      <c r="U969" s="34" t="s">
        <v>1838</v>
      </c>
      <c r="V969" s="36" t="str">
        <f>IF(Last_Validations[[#This Row],[Country: Year]]=VLOOKUP(Last_Validations[[#This Row],[Country]],First_Validations[[Country]:[FirstValidation.Country: Year]],4,FALSE),"First","Second / Last")</f>
        <v>First</v>
      </c>
    </row>
    <row r="970" spans="2:22">
      <c r="B970" s="34" t="s">
        <v>2941</v>
      </c>
      <c r="C970" s="34" t="s">
        <v>423</v>
      </c>
      <c r="D970" s="34" t="s">
        <v>1606</v>
      </c>
      <c r="E970" s="34">
        <v>1</v>
      </c>
      <c r="F970" s="34">
        <v>14</v>
      </c>
      <c r="G970" s="34" t="s">
        <v>423</v>
      </c>
      <c r="H970" s="34" t="s">
        <v>1607</v>
      </c>
      <c r="I970" s="34" t="s">
        <v>1606</v>
      </c>
      <c r="J970" s="34" t="s">
        <v>3501</v>
      </c>
      <c r="K970" s="34" t="s">
        <v>3502</v>
      </c>
      <c r="L970" s="34">
        <v>2017</v>
      </c>
      <c r="M970" s="34">
        <v>2017</v>
      </c>
      <c r="N970" s="34" t="s">
        <v>1768</v>
      </c>
      <c r="O970" s="34" t="s">
        <v>1790</v>
      </c>
      <c r="P970" s="34">
        <v>6</v>
      </c>
      <c r="Q970" s="34" t="s">
        <v>1817</v>
      </c>
      <c r="R970" s="34" t="s">
        <v>429</v>
      </c>
      <c r="T970" s="34" t="s">
        <v>1608</v>
      </c>
      <c r="U970" s="34" t="s">
        <v>1838</v>
      </c>
      <c r="V970" s="36" t="str">
        <f>IF(Last_Validations[[#This Row],[Country: Year]]=VLOOKUP(Last_Validations[[#This Row],[Country]],First_Validations[[Country]:[FirstValidation.Country: Year]],4,FALSE),"First","Second / Last")</f>
        <v>First</v>
      </c>
    </row>
    <row r="971" spans="2:22">
      <c r="B971" s="34" t="s">
        <v>2940</v>
      </c>
      <c r="C971" s="34" t="s">
        <v>423</v>
      </c>
      <c r="D971" s="34" t="s">
        <v>1606</v>
      </c>
      <c r="E971" s="34">
        <v>1</v>
      </c>
      <c r="F971" s="34">
        <v>14</v>
      </c>
      <c r="G971" s="34" t="s">
        <v>423</v>
      </c>
      <c r="H971" s="34" t="s">
        <v>1607</v>
      </c>
      <c r="I971" s="34" t="s">
        <v>1606</v>
      </c>
      <c r="J971" s="34" t="s">
        <v>3501</v>
      </c>
      <c r="K971" s="34" t="s">
        <v>3502</v>
      </c>
      <c r="L971" s="34">
        <v>2017</v>
      </c>
      <c r="M971" s="34">
        <v>2017</v>
      </c>
      <c r="N971" s="34" t="s">
        <v>1768</v>
      </c>
      <c r="O971" s="34" t="s">
        <v>1791</v>
      </c>
      <c r="P971" s="34">
        <v>6</v>
      </c>
      <c r="Q971" s="34" t="s">
        <v>1817</v>
      </c>
      <c r="R971" s="34" t="s">
        <v>430</v>
      </c>
      <c r="T971" s="34" t="s">
        <v>1608</v>
      </c>
      <c r="U971" s="34" t="s">
        <v>1838</v>
      </c>
      <c r="V971" s="36" t="str">
        <f>IF(Last_Validations[[#This Row],[Country: Year]]=VLOOKUP(Last_Validations[[#This Row],[Country]],First_Validations[[Country]:[FirstValidation.Country: Year]],4,FALSE),"First","Second / Last")</f>
        <v>First</v>
      </c>
    </row>
    <row r="972" spans="2:22">
      <c r="B972" s="34" t="s">
        <v>2937</v>
      </c>
      <c r="C972" s="34" t="s">
        <v>423</v>
      </c>
      <c r="D972" s="34" t="s">
        <v>1606</v>
      </c>
      <c r="E972" s="34">
        <v>1</v>
      </c>
      <c r="F972" s="34">
        <v>14</v>
      </c>
      <c r="G972" s="34" t="s">
        <v>423</v>
      </c>
      <c r="H972" s="34" t="s">
        <v>1607</v>
      </c>
      <c r="I972" s="34" t="s">
        <v>1606</v>
      </c>
      <c r="J972" s="34" t="s">
        <v>3501</v>
      </c>
      <c r="K972" s="34" t="s">
        <v>3502</v>
      </c>
      <c r="L972" s="34">
        <v>2017</v>
      </c>
      <c r="M972" s="34">
        <v>2017</v>
      </c>
      <c r="N972" s="34" t="s">
        <v>1768</v>
      </c>
      <c r="O972" s="34" t="s">
        <v>1816</v>
      </c>
      <c r="P972" s="34">
        <v>5</v>
      </c>
      <c r="Q972" s="34" t="s">
        <v>1768</v>
      </c>
      <c r="R972" s="34" t="s">
        <v>453</v>
      </c>
      <c r="T972" s="34" t="s">
        <v>1608</v>
      </c>
      <c r="U972" s="34" t="s">
        <v>1838</v>
      </c>
      <c r="V972" s="36" t="str">
        <f>IF(Last_Validations[[#This Row],[Country: Year]]=VLOOKUP(Last_Validations[[#This Row],[Country]],First_Validations[[Country]:[FirstValidation.Country: Year]],4,FALSE),"First","Second / Last")</f>
        <v>First</v>
      </c>
    </row>
    <row r="973" spans="2:22">
      <c r="B973" s="34" t="s">
        <v>2932</v>
      </c>
      <c r="C973" s="34" t="s">
        <v>423</v>
      </c>
      <c r="D973" s="34" t="s">
        <v>1606</v>
      </c>
      <c r="E973" s="34">
        <v>1</v>
      </c>
      <c r="F973" s="34">
        <v>14</v>
      </c>
      <c r="G973" s="34" t="s">
        <v>423</v>
      </c>
      <c r="H973" s="34" t="s">
        <v>1607</v>
      </c>
      <c r="I973" s="34" t="s">
        <v>1606</v>
      </c>
      <c r="J973" s="34" t="s">
        <v>3501</v>
      </c>
      <c r="K973" s="34" t="s">
        <v>3502</v>
      </c>
      <c r="L973" s="34">
        <v>2017</v>
      </c>
      <c r="M973" s="34">
        <v>2017</v>
      </c>
      <c r="N973" s="34" t="s">
        <v>1768</v>
      </c>
      <c r="O973" s="34" t="s">
        <v>1818</v>
      </c>
      <c r="P973" s="34">
        <v>6</v>
      </c>
      <c r="Q973" s="34" t="s">
        <v>1817</v>
      </c>
      <c r="R973" s="34" t="s">
        <v>454</v>
      </c>
      <c r="T973" s="34" t="s">
        <v>1608</v>
      </c>
      <c r="U973" s="34" t="s">
        <v>1838</v>
      </c>
      <c r="V973" s="36" t="str">
        <f>IF(Last_Validations[[#This Row],[Country: Year]]=VLOOKUP(Last_Validations[[#This Row],[Country]],First_Validations[[Country]:[FirstValidation.Country: Year]],4,FALSE),"First","Second / Last")</f>
        <v>First</v>
      </c>
    </row>
    <row r="974" spans="2:22">
      <c r="B974" s="34" t="s">
        <v>2935</v>
      </c>
      <c r="C974" s="34" t="s">
        <v>423</v>
      </c>
      <c r="D974" s="34" t="s">
        <v>1606</v>
      </c>
      <c r="E974" s="34">
        <v>1</v>
      </c>
      <c r="F974" s="34">
        <v>14</v>
      </c>
      <c r="G974" s="34" t="s">
        <v>423</v>
      </c>
      <c r="H974" s="34" t="s">
        <v>1607</v>
      </c>
      <c r="I974" s="34" t="s">
        <v>1606</v>
      </c>
      <c r="J974" s="34" t="s">
        <v>3501</v>
      </c>
      <c r="K974" s="34" t="s">
        <v>3502</v>
      </c>
      <c r="L974" s="34">
        <v>2017</v>
      </c>
      <c r="M974" s="34">
        <v>2017</v>
      </c>
      <c r="N974" s="34" t="s">
        <v>1768</v>
      </c>
      <c r="O974" s="34" t="s">
        <v>1814</v>
      </c>
      <c r="P974" s="34">
        <v>6</v>
      </c>
      <c r="Q974" s="34" t="s">
        <v>1817</v>
      </c>
      <c r="R974" s="34" t="s">
        <v>451</v>
      </c>
      <c r="T974" s="34" t="s">
        <v>1608</v>
      </c>
      <c r="U974" s="34" t="s">
        <v>1838</v>
      </c>
      <c r="V974" s="36" t="str">
        <f>IF(Last_Validations[[#This Row],[Country: Year]]=VLOOKUP(Last_Validations[[#This Row],[Country]],First_Validations[[Country]:[FirstValidation.Country: Year]],4,FALSE),"First","Second / Last")</f>
        <v>First</v>
      </c>
    </row>
    <row r="975" spans="2:22">
      <c r="B975" s="34" t="s">
        <v>2938</v>
      </c>
      <c r="C975" s="34" t="s">
        <v>423</v>
      </c>
      <c r="D975" s="34" t="s">
        <v>1606</v>
      </c>
      <c r="E975" s="34">
        <v>1</v>
      </c>
      <c r="F975" s="34">
        <v>14</v>
      </c>
      <c r="G975" s="34" t="s">
        <v>423</v>
      </c>
      <c r="H975" s="34" t="s">
        <v>1607</v>
      </c>
      <c r="I975" s="34" t="s">
        <v>1606</v>
      </c>
      <c r="J975" s="34" t="s">
        <v>3501</v>
      </c>
      <c r="K975" s="34" t="s">
        <v>3502</v>
      </c>
      <c r="L975" s="34">
        <v>2017</v>
      </c>
      <c r="M975" s="34">
        <v>2017</v>
      </c>
      <c r="N975" s="34" t="s">
        <v>1768</v>
      </c>
      <c r="O975" s="34" t="s">
        <v>1815</v>
      </c>
      <c r="P975" s="34">
        <v>0</v>
      </c>
      <c r="Q975" s="34" t="s">
        <v>4</v>
      </c>
      <c r="R975" s="34" t="s">
        <v>452</v>
      </c>
      <c r="T975" s="34" t="s">
        <v>1608</v>
      </c>
      <c r="U975" s="34" t="s">
        <v>1838</v>
      </c>
      <c r="V975" s="36" t="str">
        <f>IF(Last_Validations[[#This Row],[Country: Year]]=VLOOKUP(Last_Validations[[#This Row],[Country]],First_Validations[[Country]:[FirstValidation.Country: Year]],4,FALSE),"First","Second / Last")</f>
        <v>First</v>
      </c>
    </row>
    <row r="976" spans="2:22">
      <c r="B976" s="34" t="s">
        <v>2933</v>
      </c>
      <c r="C976" s="34" t="s">
        <v>423</v>
      </c>
      <c r="D976" s="34" t="s">
        <v>1606</v>
      </c>
      <c r="E976" s="34">
        <v>1</v>
      </c>
      <c r="F976" s="34">
        <v>14</v>
      </c>
      <c r="G976" s="34" t="s">
        <v>423</v>
      </c>
      <c r="H976" s="34" t="s">
        <v>1607</v>
      </c>
      <c r="I976" s="34" t="s">
        <v>1606</v>
      </c>
      <c r="J976" s="34" t="s">
        <v>3501</v>
      </c>
      <c r="K976" s="34" t="s">
        <v>3502</v>
      </c>
      <c r="L976" s="34">
        <v>2017</v>
      </c>
      <c r="M976" s="34">
        <v>2017</v>
      </c>
      <c r="N976" s="34" t="s">
        <v>1768</v>
      </c>
      <c r="O976" s="34" t="s">
        <v>1821</v>
      </c>
      <c r="P976" s="34">
        <v>6</v>
      </c>
      <c r="Q976" s="34" t="s">
        <v>1817</v>
      </c>
      <c r="R976" s="34" t="s">
        <v>457</v>
      </c>
      <c r="T976" s="34" t="s">
        <v>1608</v>
      </c>
      <c r="U976" s="34" t="s">
        <v>1838</v>
      </c>
      <c r="V976" s="36" t="str">
        <f>IF(Last_Validations[[#This Row],[Country: Year]]=VLOOKUP(Last_Validations[[#This Row],[Country]],First_Validations[[Country]:[FirstValidation.Country: Year]],4,FALSE),"First","Second / Last")</f>
        <v>First</v>
      </c>
    </row>
    <row r="977" spans="2:22">
      <c r="B977" s="34" t="s">
        <v>2956</v>
      </c>
      <c r="C977" s="34" t="s">
        <v>423</v>
      </c>
      <c r="D977" s="34" t="s">
        <v>1606</v>
      </c>
      <c r="E977" s="34">
        <v>1</v>
      </c>
      <c r="F977" s="34">
        <v>14</v>
      </c>
      <c r="G977" s="34" t="s">
        <v>423</v>
      </c>
      <c r="H977" s="34" t="s">
        <v>1607</v>
      </c>
      <c r="I977" s="34" t="s">
        <v>1606</v>
      </c>
      <c r="J977" s="34" t="s">
        <v>3501</v>
      </c>
      <c r="K977" s="34" t="s">
        <v>3502</v>
      </c>
      <c r="L977" s="34">
        <v>2017</v>
      </c>
      <c r="M977" s="34">
        <v>2017</v>
      </c>
      <c r="N977" s="34" t="s">
        <v>1768</v>
      </c>
      <c r="O977" s="34" t="s">
        <v>1822</v>
      </c>
      <c r="P977" s="34">
        <v>5</v>
      </c>
      <c r="Q977" s="34" t="s">
        <v>1768</v>
      </c>
      <c r="R977" s="34" t="s">
        <v>1</v>
      </c>
      <c r="T977" s="34" t="s">
        <v>1608</v>
      </c>
      <c r="U977" s="34" t="s">
        <v>1838</v>
      </c>
      <c r="V977" s="36" t="str">
        <f>IF(Last_Validations[[#This Row],[Country: Year]]=VLOOKUP(Last_Validations[[#This Row],[Country]],First_Validations[[Country]:[FirstValidation.Country: Year]],4,FALSE),"First","Second / Last")</f>
        <v>First</v>
      </c>
    </row>
    <row r="978" spans="2:22">
      <c r="B978" s="34" t="s">
        <v>2931</v>
      </c>
      <c r="C978" s="34" t="s">
        <v>423</v>
      </c>
      <c r="D978" s="34" t="s">
        <v>1606</v>
      </c>
      <c r="E978" s="34">
        <v>1</v>
      </c>
      <c r="F978" s="34">
        <v>14</v>
      </c>
      <c r="G978" s="34" t="s">
        <v>423</v>
      </c>
      <c r="H978" s="34" t="s">
        <v>1607</v>
      </c>
      <c r="I978" s="34" t="s">
        <v>1606</v>
      </c>
      <c r="J978" s="34" t="s">
        <v>3501</v>
      </c>
      <c r="K978" s="34" t="s">
        <v>3502</v>
      </c>
      <c r="L978" s="34">
        <v>2017</v>
      </c>
      <c r="M978" s="34">
        <v>2017</v>
      </c>
      <c r="N978" s="34" t="s">
        <v>1768</v>
      </c>
      <c r="O978" s="34" t="s">
        <v>1819</v>
      </c>
      <c r="P978" s="34">
        <v>1</v>
      </c>
      <c r="Q978" s="34" t="s">
        <v>1796</v>
      </c>
      <c r="R978" s="34" t="s">
        <v>455</v>
      </c>
      <c r="T978" s="34" t="s">
        <v>1608</v>
      </c>
      <c r="U978" s="34" t="s">
        <v>1838</v>
      </c>
      <c r="V978" s="36" t="str">
        <f>IF(Last_Validations[[#This Row],[Country: Year]]=VLOOKUP(Last_Validations[[#This Row],[Country]],First_Validations[[Country]:[FirstValidation.Country: Year]],4,FALSE),"First","Second / Last")</f>
        <v>First</v>
      </c>
    </row>
    <row r="979" spans="2:22">
      <c r="B979" s="34" t="s">
        <v>2934</v>
      </c>
      <c r="C979" s="34" t="s">
        <v>423</v>
      </c>
      <c r="D979" s="34" t="s">
        <v>1606</v>
      </c>
      <c r="E979" s="34">
        <v>1</v>
      </c>
      <c r="F979" s="34">
        <v>14</v>
      </c>
      <c r="G979" s="34" t="s">
        <v>423</v>
      </c>
      <c r="H979" s="34" t="s">
        <v>1607</v>
      </c>
      <c r="I979" s="34" t="s">
        <v>1606</v>
      </c>
      <c r="J979" s="34" t="s">
        <v>3501</v>
      </c>
      <c r="K979" s="34" t="s">
        <v>3502</v>
      </c>
      <c r="L979" s="34">
        <v>2017</v>
      </c>
      <c r="M979" s="34">
        <v>2017</v>
      </c>
      <c r="N979" s="34" t="s">
        <v>1768</v>
      </c>
      <c r="O979" s="34" t="s">
        <v>1820</v>
      </c>
      <c r="P979" s="34">
        <v>6</v>
      </c>
      <c r="Q979" s="34" t="s">
        <v>1817</v>
      </c>
      <c r="R979" s="34" t="s">
        <v>456</v>
      </c>
      <c r="T979" s="34" t="s">
        <v>1608</v>
      </c>
      <c r="U979" s="34" t="s">
        <v>1838</v>
      </c>
      <c r="V979" s="36" t="str">
        <f>IF(Last_Validations[[#This Row],[Country: Year]]=VLOOKUP(Last_Validations[[#This Row],[Country]],First_Validations[[Country]:[FirstValidation.Country: Year]],4,FALSE),"First","Second / Last")</f>
        <v>First</v>
      </c>
    </row>
    <row r="980" spans="2:22">
      <c r="B980" s="34" t="s">
        <v>2936</v>
      </c>
      <c r="C980" s="34" t="s">
        <v>423</v>
      </c>
      <c r="D980" s="34" t="s">
        <v>1606</v>
      </c>
      <c r="E980" s="34">
        <v>1</v>
      </c>
      <c r="F980" s="34">
        <v>14</v>
      </c>
      <c r="G980" s="34" t="s">
        <v>423</v>
      </c>
      <c r="H980" s="34" t="s">
        <v>1607</v>
      </c>
      <c r="I980" s="34" t="s">
        <v>1606</v>
      </c>
      <c r="J980" s="34" t="s">
        <v>3501</v>
      </c>
      <c r="K980" s="34" t="s">
        <v>3502</v>
      </c>
      <c r="L980" s="34">
        <v>2017</v>
      </c>
      <c r="M980" s="34">
        <v>2017</v>
      </c>
      <c r="N980" s="34" t="s">
        <v>1768</v>
      </c>
      <c r="O980" s="34" t="s">
        <v>1813</v>
      </c>
      <c r="P980" s="34">
        <v>6</v>
      </c>
      <c r="Q980" s="34" t="s">
        <v>1817</v>
      </c>
      <c r="R980" s="34" t="s">
        <v>450</v>
      </c>
      <c r="T980" s="34" t="s">
        <v>1608</v>
      </c>
      <c r="U980" s="34" t="s">
        <v>1838</v>
      </c>
      <c r="V980" s="36" t="str">
        <f>IF(Last_Validations[[#This Row],[Country: Year]]=VLOOKUP(Last_Validations[[#This Row],[Country]],First_Validations[[Country]:[FirstValidation.Country: Year]],4,FALSE),"First","Second / Last")</f>
        <v>First</v>
      </c>
    </row>
    <row r="981" spans="2:22">
      <c r="B981" s="34" t="s">
        <v>2930</v>
      </c>
      <c r="C981" s="34" t="s">
        <v>423</v>
      </c>
      <c r="D981" s="34" t="s">
        <v>1606</v>
      </c>
      <c r="E981" s="34">
        <v>1</v>
      </c>
      <c r="F981" s="34">
        <v>14</v>
      </c>
      <c r="G981" s="34" t="s">
        <v>423</v>
      </c>
      <c r="H981" s="34" t="s">
        <v>1607</v>
      </c>
      <c r="I981" s="34" t="s">
        <v>1606</v>
      </c>
      <c r="J981" s="34" t="s">
        <v>3501</v>
      </c>
      <c r="K981" s="34" t="s">
        <v>3502</v>
      </c>
      <c r="L981" s="34">
        <v>2017</v>
      </c>
      <c r="M981" s="34">
        <v>2017</v>
      </c>
      <c r="N981" s="34" t="s">
        <v>1768</v>
      </c>
      <c r="O981" s="34" t="s">
        <v>1807</v>
      </c>
      <c r="P981" s="34">
        <v>5</v>
      </c>
      <c r="Q981" s="34" t="s">
        <v>1768</v>
      </c>
      <c r="R981" s="34" t="s">
        <v>444</v>
      </c>
      <c r="T981" s="34" t="s">
        <v>1608</v>
      </c>
      <c r="U981" s="34" t="s">
        <v>1838</v>
      </c>
      <c r="V981" s="36" t="str">
        <f>IF(Last_Validations[[#This Row],[Country: Year]]=VLOOKUP(Last_Validations[[#This Row],[Country]],First_Validations[[Country]:[FirstValidation.Country: Year]],4,FALSE),"First","Second / Last")</f>
        <v>First</v>
      </c>
    </row>
    <row r="982" spans="2:22">
      <c r="B982" s="34" t="s">
        <v>2929</v>
      </c>
      <c r="C982" s="34" t="s">
        <v>423</v>
      </c>
      <c r="D982" s="34" t="s">
        <v>1606</v>
      </c>
      <c r="E982" s="34">
        <v>1</v>
      </c>
      <c r="F982" s="34">
        <v>14</v>
      </c>
      <c r="G982" s="34" t="s">
        <v>423</v>
      </c>
      <c r="H982" s="34" t="s">
        <v>1607</v>
      </c>
      <c r="I982" s="34" t="s">
        <v>1606</v>
      </c>
      <c r="J982" s="34" t="s">
        <v>3501</v>
      </c>
      <c r="K982" s="34" t="s">
        <v>3502</v>
      </c>
      <c r="L982" s="34">
        <v>2017</v>
      </c>
      <c r="M982" s="34">
        <v>2017</v>
      </c>
      <c r="N982" s="34" t="s">
        <v>1768</v>
      </c>
      <c r="O982" s="34" t="s">
        <v>1808</v>
      </c>
      <c r="P982" s="34">
        <v>5</v>
      </c>
      <c r="Q982" s="34" t="s">
        <v>1768</v>
      </c>
      <c r="R982" s="34" t="s">
        <v>445</v>
      </c>
      <c r="T982" s="34" t="s">
        <v>1608</v>
      </c>
      <c r="U982" s="34" t="s">
        <v>1838</v>
      </c>
      <c r="V982" s="36" t="str">
        <f>IF(Last_Validations[[#This Row],[Country: Year]]=VLOOKUP(Last_Validations[[#This Row],[Country]],First_Validations[[Country]:[FirstValidation.Country: Year]],4,FALSE),"First","Second / Last")</f>
        <v>First</v>
      </c>
    </row>
    <row r="983" spans="2:22">
      <c r="B983" s="34" t="s">
        <v>2928</v>
      </c>
      <c r="C983" s="34" t="s">
        <v>423</v>
      </c>
      <c r="D983" s="34" t="s">
        <v>1606</v>
      </c>
      <c r="E983" s="34">
        <v>1</v>
      </c>
      <c r="F983" s="34">
        <v>14</v>
      </c>
      <c r="G983" s="34" t="s">
        <v>423</v>
      </c>
      <c r="H983" s="34" t="s">
        <v>1607</v>
      </c>
      <c r="I983" s="34" t="s">
        <v>1606</v>
      </c>
      <c r="J983" s="34" t="s">
        <v>3501</v>
      </c>
      <c r="K983" s="34" t="s">
        <v>3502</v>
      </c>
      <c r="L983" s="34">
        <v>2017</v>
      </c>
      <c r="M983" s="34">
        <v>2017</v>
      </c>
      <c r="N983" s="34" t="s">
        <v>1768</v>
      </c>
      <c r="O983" s="34" t="s">
        <v>1805</v>
      </c>
      <c r="P983" s="34">
        <v>0</v>
      </c>
      <c r="Q983" s="34" t="s">
        <v>4</v>
      </c>
      <c r="R983" s="34" t="s">
        <v>442</v>
      </c>
      <c r="T983" s="34" t="s">
        <v>1608</v>
      </c>
      <c r="U983" s="34" t="s">
        <v>1838</v>
      </c>
      <c r="V983" s="36" t="str">
        <f>IF(Last_Validations[[#This Row],[Country: Year]]=VLOOKUP(Last_Validations[[#This Row],[Country]],First_Validations[[Country]:[FirstValidation.Country: Year]],4,FALSE),"First","Second / Last")</f>
        <v>First</v>
      </c>
    </row>
    <row r="984" spans="2:22">
      <c r="B984" s="34" t="s">
        <v>2927</v>
      </c>
      <c r="C984" s="34" t="s">
        <v>423</v>
      </c>
      <c r="D984" s="34" t="s">
        <v>1606</v>
      </c>
      <c r="E984" s="34">
        <v>1</v>
      </c>
      <c r="F984" s="34">
        <v>14</v>
      </c>
      <c r="G984" s="34" t="s">
        <v>423</v>
      </c>
      <c r="H984" s="34" t="s">
        <v>1607</v>
      </c>
      <c r="I984" s="34" t="s">
        <v>1606</v>
      </c>
      <c r="J984" s="34" t="s">
        <v>3501</v>
      </c>
      <c r="K984" s="34" t="s">
        <v>3502</v>
      </c>
      <c r="L984" s="34">
        <v>2017</v>
      </c>
      <c r="M984" s="34">
        <v>2017</v>
      </c>
      <c r="N984" s="34" t="s">
        <v>1768</v>
      </c>
      <c r="O984" s="34" t="s">
        <v>1806</v>
      </c>
      <c r="P984" s="34">
        <v>5</v>
      </c>
      <c r="Q984" s="34" t="s">
        <v>1768</v>
      </c>
      <c r="R984" s="34" t="s">
        <v>443</v>
      </c>
      <c r="T984" s="34" t="s">
        <v>1608</v>
      </c>
      <c r="U984" s="34" t="s">
        <v>1838</v>
      </c>
      <c r="V984" s="36" t="str">
        <f>IF(Last_Validations[[#This Row],[Country: Year]]=VLOOKUP(Last_Validations[[#This Row],[Country]],First_Validations[[Country]:[FirstValidation.Country: Year]],4,FALSE),"First","Second / Last")</f>
        <v>First</v>
      </c>
    </row>
    <row r="985" spans="2:22">
      <c r="B985" s="34" t="s">
        <v>2926</v>
      </c>
      <c r="C985" s="34" t="s">
        <v>423</v>
      </c>
      <c r="D985" s="34" t="s">
        <v>1606</v>
      </c>
      <c r="E985" s="34">
        <v>1</v>
      </c>
      <c r="F985" s="34">
        <v>14</v>
      </c>
      <c r="G985" s="34" t="s">
        <v>423</v>
      </c>
      <c r="H985" s="34" t="s">
        <v>1607</v>
      </c>
      <c r="I985" s="34" t="s">
        <v>1606</v>
      </c>
      <c r="J985" s="34" t="s">
        <v>3501</v>
      </c>
      <c r="K985" s="34" t="s">
        <v>3502</v>
      </c>
      <c r="L985" s="34">
        <v>2017</v>
      </c>
      <c r="M985" s="34">
        <v>2017</v>
      </c>
      <c r="N985" s="34" t="s">
        <v>1768</v>
      </c>
      <c r="O985" s="34" t="s">
        <v>1811</v>
      </c>
      <c r="P985" s="34">
        <v>6</v>
      </c>
      <c r="Q985" s="34" t="s">
        <v>1817</v>
      </c>
      <c r="R985" s="34" t="s">
        <v>448</v>
      </c>
      <c r="T985" s="34" t="s">
        <v>1608</v>
      </c>
      <c r="U985" s="34" t="s">
        <v>1838</v>
      </c>
      <c r="V985" s="36" t="str">
        <f>IF(Last_Validations[[#This Row],[Country: Year]]=VLOOKUP(Last_Validations[[#This Row],[Country]],First_Validations[[Country]:[FirstValidation.Country: Year]],4,FALSE),"First","Second / Last")</f>
        <v>First</v>
      </c>
    </row>
    <row r="986" spans="2:22">
      <c r="B986" s="34" t="s">
        <v>2925</v>
      </c>
      <c r="C986" s="34" t="s">
        <v>423</v>
      </c>
      <c r="D986" s="34" t="s">
        <v>1606</v>
      </c>
      <c r="E986" s="34">
        <v>1</v>
      </c>
      <c r="F986" s="34">
        <v>14</v>
      </c>
      <c r="G986" s="34" t="s">
        <v>423</v>
      </c>
      <c r="H986" s="34" t="s">
        <v>1607</v>
      </c>
      <c r="I986" s="34" t="s">
        <v>1606</v>
      </c>
      <c r="J986" s="34" t="s">
        <v>3501</v>
      </c>
      <c r="K986" s="34" t="s">
        <v>3502</v>
      </c>
      <c r="L986" s="34">
        <v>2017</v>
      </c>
      <c r="M986" s="34">
        <v>2017</v>
      </c>
      <c r="N986" s="34" t="s">
        <v>1768</v>
      </c>
      <c r="O986" s="34" t="s">
        <v>1812</v>
      </c>
      <c r="P986" s="34">
        <v>5</v>
      </c>
      <c r="Q986" s="34" t="s">
        <v>1768</v>
      </c>
      <c r="R986" s="34" t="s">
        <v>449</v>
      </c>
      <c r="T986" s="34" t="s">
        <v>1608</v>
      </c>
      <c r="U986" s="34" t="s">
        <v>1838</v>
      </c>
      <c r="V986" s="36" t="str">
        <f>IF(Last_Validations[[#This Row],[Country: Year]]=VLOOKUP(Last_Validations[[#This Row],[Country]],First_Validations[[Country]:[FirstValidation.Country: Year]],4,FALSE),"First","Second / Last")</f>
        <v>First</v>
      </c>
    </row>
    <row r="987" spans="2:22">
      <c r="B987" s="34" t="s">
        <v>2924</v>
      </c>
      <c r="C987" s="34" t="s">
        <v>423</v>
      </c>
      <c r="D987" s="34" t="s">
        <v>1606</v>
      </c>
      <c r="E987" s="34">
        <v>1</v>
      </c>
      <c r="F987" s="34">
        <v>14</v>
      </c>
      <c r="G987" s="34" t="s">
        <v>423</v>
      </c>
      <c r="H987" s="34" t="s">
        <v>1607</v>
      </c>
      <c r="I987" s="34" t="s">
        <v>1606</v>
      </c>
      <c r="J987" s="34" t="s">
        <v>3501</v>
      </c>
      <c r="K987" s="34" t="s">
        <v>3502</v>
      </c>
      <c r="L987" s="34">
        <v>2017</v>
      </c>
      <c r="M987" s="34">
        <v>2017</v>
      </c>
      <c r="N987" s="34" t="s">
        <v>1768</v>
      </c>
      <c r="O987" s="34" t="s">
        <v>1809</v>
      </c>
      <c r="P987" s="34">
        <v>5</v>
      </c>
      <c r="Q987" s="34" t="s">
        <v>1768</v>
      </c>
      <c r="R987" s="34" t="s">
        <v>446</v>
      </c>
      <c r="T987" s="34" t="s">
        <v>1608</v>
      </c>
      <c r="U987" s="34" t="s">
        <v>1838</v>
      </c>
      <c r="V987" s="36" t="str">
        <f>IF(Last_Validations[[#This Row],[Country: Year]]=VLOOKUP(Last_Validations[[#This Row],[Country]],First_Validations[[Country]:[FirstValidation.Country: Year]],4,FALSE),"First","Second / Last")</f>
        <v>First</v>
      </c>
    </row>
    <row r="988" spans="2:22">
      <c r="B988" s="34" t="s">
        <v>2923</v>
      </c>
      <c r="C988" s="34" t="s">
        <v>423</v>
      </c>
      <c r="D988" s="34" t="s">
        <v>1606</v>
      </c>
      <c r="E988" s="34">
        <v>1</v>
      </c>
      <c r="F988" s="34">
        <v>14</v>
      </c>
      <c r="G988" s="34" t="s">
        <v>423</v>
      </c>
      <c r="H988" s="34" t="s">
        <v>1607</v>
      </c>
      <c r="I988" s="34" t="s">
        <v>1606</v>
      </c>
      <c r="J988" s="34" t="s">
        <v>3501</v>
      </c>
      <c r="K988" s="34" t="s">
        <v>3502</v>
      </c>
      <c r="L988" s="34">
        <v>2017</v>
      </c>
      <c r="M988" s="34">
        <v>2017</v>
      </c>
      <c r="N988" s="34" t="s">
        <v>1768</v>
      </c>
      <c r="O988" s="34" t="s">
        <v>1810</v>
      </c>
      <c r="P988" s="34">
        <v>5</v>
      </c>
      <c r="Q988" s="34" t="s">
        <v>1768</v>
      </c>
      <c r="R988" s="34" t="s">
        <v>447</v>
      </c>
      <c r="T988" s="34" t="s">
        <v>1608</v>
      </c>
      <c r="U988" s="34" t="s">
        <v>1838</v>
      </c>
      <c r="V988" s="36" t="str">
        <f>IF(Last_Validations[[#This Row],[Country: Year]]=VLOOKUP(Last_Validations[[#This Row],[Country]],First_Validations[[Country]:[FirstValidation.Country: Year]],4,FALSE),"First","Second / Last")</f>
        <v>First</v>
      </c>
    </row>
    <row r="989" spans="2:22">
      <c r="B989" s="34" t="s">
        <v>2957</v>
      </c>
      <c r="C989" s="34" t="s">
        <v>957</v>
      </c>
      <c r="D989" s="34" t="s">
        <v>1456</v>
      </c>
      <c r="E989" s="34">
        <v>1</v>
      </c>
      <c r="F989" s="34">
        <v>34</v>
      </c>
      <c r="G989" s="34" t="s">
        <v>957</v>
      </c>
      <c r="H989" s="34" t="s">
        <v>1457</v>
      </c>
      <c r="I989" s="34" t="s">
        <v>1456</v>
      </c>
      <c r="J989" s="34" t="s">
        <v>958</v>
      </c>
      <c r="K989" s="34" t="s">
        <v>959</v>
      </c>
      <c r="L989" s="34">
        <v>2017</v>
      </c>
      <c r="M989" s="34">
        <v>2017</v>
      </c>
      <c r="N989" s="34" t="s">
        <v>1767</v>
      </c>
      <c r="O989" s="34" t="s">
        <v>1797</v>
      </c>
      <c r="P989" s="34">
        <v>3</v>
      </c>
      <c r="Q989" s="34" t="s">
        <v>1798</v>
      </c>
      <c r="R989" s="34" t="s">
        <v>970</v>
      </c>
      <c r="S989" s="34" t="s">
        <v>959</v>
      </c>
      <c r="T989" s="34" t="s">
        <v>1458</v>
      </c>
      <c r="U989" s="34" t="s">
        <v>1864</v>
      </c>
      <c r="V989" s="36" t="str">
        <f>IF(Last_Validations[[#This Row],[Country: Year]]=VLOOKUP(Last_Validations[[#This Row],[Country]],First_Validations[[Country]:[FirstValidation.Country: Year]],4,FALSE),"First","Second / Last")</f>
        <v>First</v>
      </c>
    </row>
    <row r="990" spans="2:22">
      <c r="B990" s="34" t="s">
        <v>2958</v>
      </c>
      <c r="C990" s="34" t="s">
        <v>957</v>
      </c>
      <c r="D990" s="34" t="s">
        <v>1456</v>
      </c>
      <c r="E990" s="34">
        <v>1</v>
      </c>
      <c r="F990" s="34">
        <v>34</v>
      </c>
      <c r="G990" s="34" t="s">
        <v>957</v>
      </c>
      <c r="H990" s="34" t="s">
        <v>1457</v>
      </c>
      <c r="I990" s="34" t="s">
        <v>1456</v>
      </c>
      <c r="J990" s="34" t="s">
        <v>958</v>
      </c>
      <c r="K990" s="34" t="s">
        <v>959</v>
      </c>
      <c r="L990" s="34">
        <v>2017</v>
      </c>
      <c r="M990" s="34">
        <v>2017</v>
      </c>
      <c r="N990" s="34" t="s">
        <v>1767</v>
      </c>
      <c r="O990" s="34" t="s">
        <v>1799</v>
      </c>
      <c r="P990" s="34">
        <v>5</v>
      </c>
      <c r="Q990" s="34" t="s">
        <v>1768</v>
      </c>
      <c r="R990" s="34" t="s">
        <v>971</v>
      </c>
      <c r="S990" s="34" t="s">
        <v>959</v>
      </c>
      <c r="T990" s="34" t="s">
        <v>1458</v>
      </c>
      <c r="U990" s="34" t="s">
        <v>1864</v>
      </c>
      <c r="V990" s="36" t="str">
        <f>IF(Last_Validations[[#This Row],[Country: Year]]=VLOOKUP(Last_Validations[[#This Row],[Country]],First_Validations[[Country]:[FirstValidation.Country: Year]],4,FALSE),"First","Second / Last")</f>
        <v>First</v>
      </c>
    </row>
    <row r="991" spans="2:22">
      <c r="B991" s="34" t="s">
        <v>2959</v>
      </c>
      <c r="C991" s="34" t="s">
        <v>957</v>
      </c>
      <c r="D991" s="34" t="s">
        <v>1456</v>
      </c>
      <c r="E991" s="34">
        <v>1</v>
      </c>
      <c r="F991" s="34">
        <v>34</v>
      </c>
      <c r="G991" s="34" t="s">
        <v>957</v>
      </c>
      <c r="H991" s="34" t="s">
        <v>1457</v>
      </c>
      <c r="I991" s="34" t="s">
        <v>1456</v>
      </c>
      <c r="J991" s="34" t="s">
        <v>958</v>
      </c>
      <c r="K991" s="34" t="s">
        <v>959</v>
      </c>
      <c r="L991" s="34">
        <v>2017</v>
      </c>
      <c r="M991" s="34">
        <v>2017</v>
      </c>
      <c r="N991" s="34" t="s">
        <v>1767</v>
      </c>
      <c r="O991" s="34" t="s">
        <v>1794</v>
      </c>
      <c r="P991" s="34">
        <v>5</v>
      </c>
      <c r="Q991" s="34" t="s">
        <v>1768</v>
      </c>
      <c r="R991" s="34" t="s">
        <v>968</v>
      </c>
      <c r="S991" s="34" t="s">
        <v>959</v>
      </c>
      <c r="T991" s="34" t="s">
        <v>1458</v>
      </c>
      <c r="U991" s="34" t="s">
        <v>1864</v>
      </c>
      <c r="V991" s="36" t="str">
        <f>IF(Last_Validations[[#This Row],[Country: Year]]=VLOOKUP(Last_Validations[[#This Row],[Country]],First_Validations[[Country]:[FirstValidation.Country: Year]],4,FALSE),"First","Second / Last")</f>
        <v>First</v>
      </c>
    </row>
    <row r="992" spans="2:22">
      <c r="B992" s="34" t="s">
        <v>2960</v>
      </c>
      <c r="C992" s="34" t="s">
        <v>957</v>
      </c>
      <c r="D992" s="34" t="s">
        <v>1456</v>
      </c>
      <c r="E992" s="34">
        <v>1</v>
      </c>
      <c r="F992" s="34">
        <v>34</v>
      </c>
      <c r="G992" s="34" t="s">
        <v>957</v>
      </c>
      <c r="H992" s="34" t="s">
        <v>1457</v>
      </c>
      <c r="I992" s="34" t="s">
        <v>1456</v>
      </c>
      <c r="J992" s="34" t="s">
        <v>958</v>
      </c>
      <c r="K992" s="34" t="s">
        <v>959</v>
      </c>
      <c r="L992" s="34">
        <v>2017</v>
      </c>
      <c r="M992" s="34">
        <v>2017</v>
      </c>
      <c r="N992" s="34" t="s">
        <v>1767</v>
      </c>
      <c r="O992" s="34" t="s">
        <v>1795</v>
      </c>
      <c r="P992" s="34">
        <v>1</v>
      </c>
      <c r="Q992" s="34" t="s">
        <v>1796</v>
      </c>
      <c r="R992" s="34" t="s">
        <v>969</v>
      </c>
      <c r="S992" s="34" t="s">
        <v>959</v>
      </c>
      <c r="T992" s="34" t="s">
        <v>1458</v>
      </c>
      <c r="U992" s="34" t="s">
        <v>1864</v>
      </c>
      <c r="V992" s="36" t="str">
        <f>IF(Last_Validations[[#This Row],[Country: Year]]=VLOOKUP(Last_Validations[[#This Row],[Country]],First_Validations[[Country]:[FirstValidation.Country: Year]],4,FALSE),"First","Second / Last")</f>
        <v>First</v>
      </c>
    </row>
    <row r="993" spans="2:22">
      <c r="B993" s="34" t="s">
        <v>2961</v>
      </c>
      <c r="C993" s="34" t="s">
        <v>957</v>
      </c>
      <c r="D993" s="34" t="s">
        <v>1456</v>
      </c>
      <c r="E993" s="34">
        <v>1</v>
      </c>
      <c r="F993" s="34">
        <v>34</v>
      </c>
      <c r="G993" s="34" t="s">
        <v>957</v>
      </c>
      <c r="H993" s="34" t="s">
        <v>1457</v>
      </c>
      <c r="I993" s="34" t="s">
        <v>1456</v>
      </c>
      <c r="J993" s="34" t="s">
        <v>958</v>
      </c>
      <c r="K993" s="34" t="s">
        <v>959</v>
      </c>
      <c r="L993" s="34">
        <v>2017</v>
      </c>
      <c r="M993" s="34">
        <v>2017</v>
      </c>
      <c r="N993" s="34" t="s">
        <v>1767</v>
      </c>
      <c r="O993" s="34" t="s">
        <v>1802</v>
      </c>
      <c r="P993" s="34">
        <v>5</v>
      </c>
      <c r="Q993" s="34" t="s">
        <v>1768</v>
      </c>
      <c r="R993" s="34" t="s">
        <v>974</v>
      </c>
      <c r="S993" s="34" t="s">
        <v>959</v>
      </c>
      <c r="T993" s="34" t="s">
        <v>1458</v>
      </c>
      <c r="U993" s="34" t="s">
        <v>1864</v>
      </c>
      <c r="V993" s="36" t="str">
        <f>IF(Last_Validations[[#This Row],[Country: Year]]=VLOOKUP(Last_Validations[[#This Row],[Country]],First_Validations[[Country]:[FirstValidation.Country: Year]],4,FALSE),"First","Second / Last")</f>
        <v>First</v>
      </c>
    </row>
    <row r="994" spans="2:22">
      <c r="B994" s="34" t="s">
        <v>2962</v>
      </c>
      <c r="C994" s="34" t="s">
        <v>957</v>
      </c>
      <c r="D994" s="34" t="s">
        <v>1456</v>
      </c>
      <c r="E994" s="34">
        <v>1</v>
      </c>
      <c r="F994" s="34">
        <v>34</v>
      </c>
      <c r="G994" s="34" t="s">
        <v>957</v>
      </c>
      <c r="H994" s="34" t="s">
        <v>1457</v>
      </c>
      <c r="I994" s="34" t="s">
        <v>1456</v>
      </c>
      <c r="J994" s="34" t="s">
        <v>958</v>
      </c>
      <c r="K994" s="34" t="s">
        <v>959</v>
      </c>
      <c r="L994" s="34">
        <v>2017</v>
      </c>
      <c r="M994" s="34">
        <v>2017</v>
      </c>
      <c r="N994" s="34" t="s">
        <v>1767</v>
      </c>
      <c r="O994" s="34" t="s">
        <v>1803</v>
      </c>
      <c r="P994" s="34">
        <v>4</v>
      </c>
      <c r="Q994" s="34" t="s">
        <v>1767</v>
      </c>
      <c r="R994" s="34" t="s">
        <v>975</v>
      </c>
      <c r="S994" s="34" t="s">
        <v>959</v>
      </c>
      <c r="T994" s="34" t="s">
        <v>1458</v>
      </c>
      <c r="U994" s="34" t="s">
        <v>1864</v>
      </c>
      <c r="V994" s="36" t="str">
        <f>IF(Last_Validations[[#This Row],[Country: Year]]=VLOOKUP(Last_Validations[[#This Row],[Country]],First_Validations[[Country]:[FirstValidation.Country: Year]],4,FALSE),"First","Second / Last")</f>
        <v>First</v>
      </c>
    </row>
    <row r="995" spans="2:22">
      <c r="B995" s="34" t="s">
        <v>2963</v>
      </c>
      <c r="C995" s="34" t="s">
        <v>957</v>
      </c>
      <c r="D995" s="34" t="s">
        <v>1456</v>
      </c>
      <c r="E995" s="34">
        <v>1</v>
      </c>
      <c r="F995" s="34">
        <v>34</v>
      </c>
      <c r="G995" s="34" t="s">
        <v>957</v>
      </c>
      <c r="H995" s="34" t="s">
        <v>1457</v>
      </c>
      <c r="I995" s="34" t="s">
        <v>1456</v>
      </c>
      <c r="J995" s="34" t="s">
        <v>958</v>
      </c>
      <c r="K995" s="34" t="s">
        <v>959</v>
      </c>
      <c r="L995" s="34">
        <v>2017</v>
      </c>
      <c r="M995" s="34">
        <v>2017</v>
      </c>
      <c r="N995" s="34" t="s">
        <v>1767</v>
      </c>
      <c r="O995" s="34" t="s">
        <v>1800</v>
      </c>
      <c r="P995" s="34">
        <v>4</v>
      </c>
      <c r="Q995" s="34" t="s">
        <v>1767</v>
      </c>
      <c r="R995" s="34" t="s">
        <v>972</v>
      </c>
      <c r="S995" s="34" t="s">
        <v>959</v>
      </c>
      <c r="T995" s="34" t="s">
        <v>1458</v>
      </c>
      <c r="U995" s="34" t="s">
        <v>1864</v>
      </c>
      <c r="V995" s="36" t="str">
        <f>IF(Last_Validations[[#This Row],[Country: Year]]=VLOOKUP(Last_Validations[[#This Row],[Country]],First_Validations[[Country]:[FirstValidation.Country: Year]],4,FALSE),"First","Second / Last")</f>
        <v>First</v>
      </c>
    </row>
    <row r="996" spans="2:22">
      <c r="B996" s="34" t="s">
        <v>2964</v>
      </c>
      <c r="C996" s="34" t="s">
        <v>957</v>
      </c>
      <c r="D996" s="34" t="s">
        <v>1456</v>
      </c>
      <c r="E996" s="34">
        <v>1</v>
      </c>
      <c r="F996" s="34">
        <v>34</v>
      </c>
      <c r="G996" s="34" t="s">
        <v>957</v>
      </c>
      <c r="H996" s="34" t="s">
        <v>1457</v>
      </c>
      <c r="I996" s="34" t="s">
        <v>1456</v>
      </c>
      <c r="J996" s="34" t="s">
        <v>958</v>
      </c>
      <c r="K996" s="34" t="s">
        <v>959</v>
      </c>
      <c r="L996" s="34">
        <v>2017</v>
      </c>
      <c r="M996" s="34">
        <v>2017</v>
      </c>
      <c r="N996" s="34" t="s">
        <v>1767</v>
      </c>
      <c r="O996" s="34" t="s">
        <v>1801</v>
      </c>
      <c r="P996" s="34">
        <v>5</v>
      </c>
      <c r="Q996" s="34" t="s">
        <v>1768</v>
      </c>
      <c r="R996" s="34" t="s">
        <v>973</v>
      </c>
      <c r="S996" s="34" t="s">
        <v>959</v>
      </c>
      <c r="T996" s="34" t="s">
        <v>1458</v>
      </c>
      <c r="U996" s="34" t="s">
        <v>1864</v>
      </c>
      <c r="V996" s="36" t="str">
        <f>IF(Last_Validations[[#This Row],[Country: Year]]=VLOOKUP(Last_Validations[[#This Row],[Country]],First_Validations[[Country]:[FirstValidation.Country: Year]],4,FALSE),"First","Second / Last")</f>
        <v>First</v>
      </c>
    </row>
    <row r="997" spans="2:22">
      <c r="B997" s="34" t="s">
        <v>2965</v>
      </c>
      <c r="C997" s="34" t="s">
        <v>957</v>
      </c>
      <c r="D997" s="34" t="s">
        <v>1456</v>
      </c>
      <c r="E997" s="34">
        <v>1</v>
      </c>
      <c r="F997" s="34">
        <v>34</v>
      </c>
      <c r="G997" s="34" t="s">
        <v>957</v>
      </c>
      <c r="H997" s="34" t="s">
        <v>1457</v>
      </c>
      <c r="I997" s="34" t="s">
        <v>1456</v>
      </c>
      <c r="J997" s="34" t="s">
        <v>958</v>
      </c>
      <c r="K997" s="34" t="s">
        <v>959</v>
      </c>
      <c r="L997" s="34">
        <v>2017</v>
      </c>
      <c r="M997" s="34">
        <v>2017</v>
      </c>
      <c r="N997" s="34" t="s">
        <v>1767</v>
      </c>
      <c r="O997" s="34" t="s">
        <v>1793</v>
      </c>
      <c r="P997" s="34">
        <v>4</v>
      </c>
      <c r="Q997" s="34" t="s">
        <v>1767</v>
      </c>
      <c r="R997" s="34" t="s">
        <v>967</v>
      </c>
      <c r="S997" s="34" t="s">
        <v>959</v>
      </c>
      <c r="T997" s="34" t="s">
        <v>1458</v>
      </c>
      <c r="U997" s="34" t="s">
        <v>1864</v>
      </c>
      <c r="V997" s="36" t="str">
        <f>IF(Last_Validations[[#This Row],[Country: Year]]=VLOOKUP(Last_Validations[[#This Row],[Country]],First_Validations[[Country]:[FirstValidation.Country: Year]],4,FALSE),"First","Second / Last")</f>
        <v>First</v>
      </c>
    </row>
    <row r="998" spans="2:22">
      <c r="B998" s="34" t="s">
        <v>2967</v>
      </c>
      <c r="C998" s="34" t="s">
        <v>957</v>
      </c>
      <c r="D998" s="34" t="s">
        <v>1456</v>
      </c>
      <c r="E998" s="34">
        <v>1</v>
      </c>
      <c r="F998" s="34">
        <v>34</v>
      </c>
      <c r="G998" s="34" t="s">
        <v>957</v>
      </c>
      <c r="H998" s="34" t="s">
        <v>1457</v>
      </c>
      <c r="I998" s="34" t="s">
        <v>1456</v>
      </c>
      <c r="J998" s="34" t="s">
        <v>958</v>
      </c>
      <c r="K998" s="34" t="s">
        <v>959</v>
      </c>
      <c r="L998" s="34">
        <v>2017</v>
      </c>
      <c r="M998" s="34">
        <v>2017</v>
      </c>
      <c r="N998" s="34" t="s">
        <v>1767</v>
      </c>
      <c r="O998" s="34" t="s">
        <v>1788</v>
      </c>
      <c r="P998" s="34">
        <v>4</v>
      </c>
      <c r="Q998" s="34" t="s">
        <v>1767</v>
      </c>
      <c r="R998" s="34" t="s">
        <v>962</v>
      </c>
      <c r="S998" s="34" t="s">
        <v>959</v>
      </c>
      <c r="T998" s="34" t="s">
        <v>1458</v>
      </c>
      <c r="U998" s="34" t="s">
        <v>1864</v>
      </c>
      <c r="V998" s="36" t="str">
        <f>IF(Last_Validations[[#This Row],[Country: Year]]=VLOOKUP(Last_Validations[[#This Row],[Country]],First_Validations[[Country]:[FirstValidation.Country: Year]],4,FALSE),"First","Second / Last")</f>
        <v>First</v>
      </c>
    </row>
    <row r="999" spans="2:22">
      <c r="B999" s="34" t="s">
        <v>2972</v>
      </c>
      <c r="C999" s="34" t="s">
        <v>957</v>
      </c>
      <c r="D999" s="34" t="s">
        <v>1456</v>
      </c>
      <c r="E999" s="34">
        <v>1</v>
      </c>
      <c r="F999" s="34">
        <v>34</v>
      </c>
      <c r="G999" s="34" t="s">
        <v>957</v>
      </c>
      <c r="H999" s="34" t="s">
        <v>1457</v>
      </c>
      <c r="I999" s="34" t="s">
        <v>1456</v>
      </c>
      <c r="J999" s="34" t="s">
        <v>958</v>
      </c>
      <c r="K999" s="34" t="s">
        <v>959</v>
      </c>
      <c r="L999" s="34">
        <v>2017</v>
      </c>
      <c r="M999" s="34">
        <v>2017</v>
      </c>
      <c r="N999" s="34" t="s">
        <v>1767</v>
      </c>
      <c r="O999" s="34" t="s">
        <v>1789</v>
      </c>
      <c r="P999" s="34">
        <v>3</v>
      </c>
      <c r="Q999" s="34" t="s">
        <v>1798</v>
      </c>
      <c r="R999" s="34" t="s">
        <v>963</v>
      </c>
      <c r="S999" s="34" t="s">
        <v>959</v>
      </c>
      <c r="T999" s="34" t="s">
        <v>1458</v>
      </c>
      <c r="U999" s="34" t="s">
        <v>1864</v>
      </c>
      <c r="V999" s="36" t="str">
        <f>IF(Last_Validations[[#This Row],[Country: Year]]=VLOOKUP(Last_Validations[[#This Row],[Country]],First_Validations[[Country]:[FirstValidation.Country: Year]],4,FALSE),"First","Second / Last")</f>
        <v>First</v>
      </c>
    </row>
    <row r="1000" spans="2:22">
      <c r="B1000" s="34" t="s">
        <v>2969</v>
      </c>
      <c r="C1000" s="34" t="s">
        <v>957</v>
      </c>
      <c r="D1000" s="34" t="s">
        <v>1456</v>
      </c>
      <c r="E1000" s="34">
        <v>1</v>
      </c>
      <c r="F1000" s="34">
        <v>34</v>
      </c>
      <c r="G1000" s="34" t="s">
        <v>957</v>
      </c>
      <c r="H1000" s="34" t="s">
        <v>1457</v>
      </c>
      <c r="I1000" s="34" t="s">
        <v>1456</v>
      </c>
      <c r="J1000" s="34" t="s">
        <v>958</v>
      </c>
      <c r="K1000" s="34" t="s">
        <v>959</v>
      </c>
      <c r="L1000" s="34">
        <v>2017</v>
      </c>
      <c r="M1000" s="34">
        <v>2017</v>
      </c>
      <c r="N1000" s="34" t="s">
        <v>1767</v>
      </c>
      <c r="O1000" s="34" t="s">
        <v>1784</v>
      </c>
      <c r="P1000" s="34">
        <v>5</v>
      </c>
      <c r="Q1000" s="34" t="s">
        <v>1768</v>
      </c>
      <c r="R1000" s="34" t="s">
        <v>960</v>
      </c>
      <c r="S1000" s="34" t="s">
        <v>959</v>
      </c>
      <c r="T1000" s="34" t="s">
        <v>1458</v>
      </c>
      <c r="U1000" s="34" t="s">
        <v>1864</v>
      </c>
      <c r="V1000" s="36" t="str">
        <f>IF(Last_Validations[[#This Row],[Country: Year]]=VLOOKUP(Last_Validations[[#This Row],[Country]],First_Validations[[Country]:[FirstValidation.Country: Year]],4,FALSE),"First","Second / Last")</f>
        <v>First</v>
      </c>
    </row>
    <row r="1001" spans="2:22">
      <c r="B1001" s="34" t="s">
        <v>2966</v>
      </c>
      <c r="C1001" s="34" t="s">
        <v>957</v>
      </c>
      <c r="D1001" s="34" t="s">
        <v>1456</v>
      </c>
      <c r="E1001" s="34">
        <v>1</v>
      </c>
      <c r="F1001" s="34">
        <v>34</v>
      </c>
      <c r="G1001" s="34" t="s">
        <v>957</v>
      </c>
      <c r="H1001" s="34" t="s">
        <v>1457</v>
      </c>
      <c r="I1001" s="34" t="s">
        <v>1456</v>
      </c>
      <c r="J1001" s="34" t="s">
        <v>958</v>
      </c>
      <c r="K1001" s="34" t="s">
        <v>959</v>
      </c>
      <c r="L1001" s="34">
        <v>2017</v>
      </c>
      <c r="M1001" s="34">
        <v>2017</v>
      </c>
      <c r="N1001" s="34" t="s">
        <v>1767</v>
      </c>
      <c r="O1001" s="34" t="s">
        <v>1787</v>
      </c>
      <c r="P1001" s="34">
        <v>5</v>
      </c>
      <c r="Q1001" s="34" t="s">
        <v>1768</v>
      </c>
      <c r="R1001" s="34" t="s">
        <v>961</v>
      </c>
      <c r="S1001" s="34" t="s">
        <v>959</v>
      </c>
      <c r="T1001" s="34" t="s">
        <v>1458</v>
      </c>
      <c r="U1001" s="34" t="s">
        <v>1864</v>
      </c>
      <c r="V1001" s="36" t="str">
        <f>IF(Last_Validations[[#This Row],[Country: Year]]=VLOOKUP(Last_Validations[[#This Row],[Country]],First_Validations[[Country]:[FirstValidation.Country: Year]],4,FALSE),"First","Second / Last")</f>
        <v>First</v>
      </c>
    </row>
    <row r="1002" spans="2:22">
      <c r="B1002" s="34" t="s">
        <v>2971</v>
      </c>
      <c r="C1002" s="34" t="s">
        <v>957</v>
      </c>
      <c r="D1002" s="34" t="s">
        <v>1456</v>
      </c>
      <c r="E1002" s="34">
        <v>1</v>
      </c>
      <c r="F1002" s="34">
        <v>34</v>
      </c>
      <c r="G1002" s="34" t="s">
        <v>957</v>
      </c>
      <c r="H1002" s="34" t="s">
        <v>1457</v>
      </c>
      <c r="I1002" s="34" t="s">
        <v>1456</v>
      </c>
      <c r="J1002" s="34" t="s">
        <v>958</v>
      </c>
      <c r="K1002" s="34" t="s">
        <v>959</v>
      </c>
      <c r="L1002" s="34">
        <v>2017</v>
      </c>
      <c r="M1002" s="34">
        <v>2017</v>
      </c>
      <c r="N1002" s="34" t="s">
        <v>1767</v>
      </c>
      <c r="O1002" s="34" t="s">
        <v>1792</v>
      </c>
      <c r="P1002" s="34">
        <v>3</v>
      </c>
      <c r="Q1002" s="34" t="s">
        <v>1798</v>
      </c>
      <c r="R1002" s="34" t="s">
        <v>966</v>
      </c>
      <c r="S1002" s="34" t="s">
        <v>959</v>
      </c>
      <c r="T1002" s="34" t="s">
        <v>1458</v>
      </c>
      <c r="U1002" s="34" t="s">
        <v>1864</v>
      </c>
      <c r="V1002" s="36" t="str">
        <f>IF(Last_Validations[[#This Row],[Country: Year]]=VLOOKUP(Last_Validations[[#This Row],[Country]],First_Validations[[Country]:[FirstValidation.Country: Year]],4,FALSE),"First","Second / Last")</f>
        <v>First</v>
      </c>
    </row>
    <row r="1003" spans="2:22">
      <c r="B1003" s="34" t="s">
        <v>2976</v>
      </c>
      <c r="C1003" s="34" t="s">
        <v>957</v>
      </c>
      <c r="D1003" s="34" t="s">
        <v>1456</v>
      </c>
      <c r="E1003" s="34">
        <v>1</v>
      </c>
      <c r="F1003" s="34">
        <v>34</v>
      </c>
      <c r="G1003" s="34" t="s">
        <v>957</v>
      </c>
      <c r="H1003" s="34" t="s">
        <v>1457</v>
      </c>
      <c r="I1003" s="34" t="s">
        <v>1456</v>
      </c>
      <c r="J1003" s="34" t="s">
        <v>958</v>
      </c>
      <c r="K1003" s="34" t="s">
        <v>959</v>
      </c>
      <c r="L1003" s="34">
        <v>2017</v>
      </c>
      <c r="M1003" s="34">
        <v>2017</v>
      </c>
      <c r="N1003" s="34" t="s">
        <v>1767</v>
      </c>
      <c r="O1003" s="34" t="s">
        <v>1813</v>
      </c>
      <c r="P1003" s="34">
        <v>1</v>
      </c>
      <c r="Q1003" s="34" t="s">
        <v>1796</v>
      </c>
      <c r="R1003" s="34" t="s">
        <v>985</v>
      </c>
      <c r="S1003" s="34" t="s">
        <v>959</v>
      </c>
      <c r="T1003" s="34" t="s">
        <v>1458</v>
      </c>
      <c r="U1003" s="34" t="s">
        <v>1864</v>
      </c>
      <c r="V1003" s="36" t="str">
        <f>IF(Last_Validations[[#This Row],[Country: Year]]=VLOOKUP(Last_Validations[[#This Row],[Country]],First_Validations[[Country]:[FirstValidation.Country: Year]],4,FALSE),"First","Second / Last")</f>
        <v>First</v>
      </c>
    </row>
    <row r="1004" spans="2:22">
      <c r="B1004" s="34" t="s">
        <v>2973</v>
      </c>
      <c r="C1004" s="34" t="s">
        <v>957</v>
      </c>
      <c r="D1004" s="34" t="s">
        <v>1456</v>
      </c>
      <c r="E1004" s="34">
        <v>1</v>
      </c>
      <c r="F1004" s="34">
        <v>34</v>
      </c>
      <c r="G1004" s="34" t="s">
        <v>957</v>
      </c>
      <c r="H1004" s="34" t="s">
        <v>1457</v>
      </c>
      <c r="I1004" s="34" t="s">
        <v>1456</v>
      </c>
      <c r="J1004" s="34" t="s">
        <v>958</v>
      </c>
      <c r="K1004" s="34" t="s">
        <v>959</v>
      </c>
      <c r="L1004" s="34">
        <v>2017</v>
      </c>
      <c r="M1004" s="34">
        <v>2017</v>
      </c>
      <c r="N1004" s="34" t="s">
        <v>1767</v>
      </c>
      <c r="O1004" s="34" t="s">
        <v>1790</v>
      </c>
      <c r="P1004" s="34">
        <v>5</v>
      </c>
      <c r="Q1004" s="34" t="s">
        <v>1768</v>
      </c>
      <c r="R1004" s="34" t="s">
        <v>964</v>
      </c>
      <c r="S1004" s="34" t="s">
        <v>959</v>
      </c>
      <c r="T1004" s="34" t="s">
        <v>1458</v>
      </c>
      <c r="U1004" s="34" t="s">
        <v>1864</v>
      </c>
      <c r="V1004" s="36" t="str">
        <f>IF(Last_Validations[[#This Row],[Country: Year]]=VLOOKUP(Last_Validations[[#This Row],[Country]],First_Validations[[Country]:[FirstValidation.Country: Year]],4,FALSE),"First","Second / Last")</f>
        <v>First</v>
      </c>
    </row>
    <row r="1005" spans="2:22">
      <c r="B1005" s="34" t="s">
        <v>2970</v>
      </c>
      <c r="C1005" s="34" t="s">
        <v>957</v>
      </c>
      <c r="D1005" s="34" t="s">
        <v>1456</v>
      </c>
      <c r="E1005" s="34">
        <v>1</v>
      </c>
      <c r="F1005" s="34">
        <v>34</v>
      </c>
      <c r="G1005" s="34" t="s">
        <v>957</v>
      </c>
      <c r="H1005" s="34" t="s">
        <v>1457</v>
      </c>
      <c r="I1005" s="34" t="s">
        <v>1456</v>
      </c>
      <c r="J1005" s="34" t="s">
        <v>958</v>
      </c>
      <c r="K1005" s="34" t="s">
        <v>959</v>
      </c>
      <c r="L1005" s="34">
        <v>2017</v>
      </c>
      <c r="M1005" s="34">
        <v>2017</v>
      </c>
      <c r="N1005" s="34" t="s">
        <v>1767</v>
      </c>
      <c r="O1005" s="34" t="s">
        <v>1791</v>
      </c>
      <c r="P1005" s="34">
        <v>5</v>
      </c>
      <c r="Q1005" s="34" t="s">
        <v>1768</v>
      </c>
      <c r="R1005" s="34" t="s">
        <v>965</v>
      </c>
      <c r="S1005" s="34" t="s">
        <v>959</v>
      </c>
      <c r="T1005" s="34" t="s">
        <v>1458</v>
      </c>
      <c r="U1005" s="34" t="s">
        <v>1864</v>
      </c>
      <c r="V1005" s="36" t="str">
        <f>IF(Last_Validations[[#This Row],[Country: Year]]=VLOOKUP(Last_Validations[[#This Row],[Country]],First_Validations[[Country]:[FirstValidation.Country: Year]],4,FALSE),"First","Second / Last")</f>
        <v>First</v>
      </c>
    </row>
    <row r="1006" spans="2:22">
      <c r="B1006" s="34" t="s">
        <v>2975</v>
      </c>
      <c r="C1006" s="34" t="s">
        <v>957</v>
      </c>
      <c r="D1006" s="34" t="s">
        <v>1456</v>
      </c>
      <c r="E1006" s="34">
        <v>1</v>
      </c>
      <c r="F1006" s="34">
        <v>34</v>
      </c>
      <c r="G1006" s="34" t="s">
        <v>957</v>
      </c>
      <c r="H1006" s="34" t="s">
        <v>1457</v>
      </c>
      <c r="I1006" s="34" t="s">
        <v>1456</v>
      </c>
      <c r="J1006" s="34" t="s">
        <v>958</v>
      </c>
      <c r="K1006" s="34" t="s">
        <v>959</v>
      </c>
      <c r="L1006" s="34">
        <v>2017</v>
      </c>
      <c r="M1006" s="34">
        <v>2017</v>
      </c>
      <c r="N1006" s="34" t="s">
        <v>1767</v>
      </c>
      <c r="O1006" s="34" t="s">
        <v>1816</v>
      </c>
      <c r="P1006" s="34">
        <v>4</v>
      </c>
      <c r="Q1006" s="34" t="s">
        <v>1767</v>
      </c>
      <c r="R1006" s="34" t="s">
        <v>988</v>
      </c>
      <c r="S1006" s="34" t="s">
        <v>959</v>
      </c>
      <c r="T1006" s="34" t="s">
        <v>1458</v>
      </c>
      <c r="U1006" s="34" t="s">
        <v>1864</v>
      </c>
      <c r="V1006" s="36" t="str">
        <f>IF(Last_Validations[[#This Row],[Country: Year]]=VLOOKUP(Last_Validations[[#This Row],[Country]],First_Validations[[Country]:[FirstValidation.Country: Year]],4,FALSE),"First","Second / Last")</f>
        <v>First</v>
      </c>
    </row>
    <row r="1007" spans="2:22">
      <c r="B1007" s="34" t="s">
        <v>2980</v>
      </c>
      <c r="C1007" s="34" t="s">
        <v>957</v>
      </c>
      <c r="D1007" s="34" t="s">
        <v>1456</v>
      </c>
      <c r="E1007" s="34">
        <v>1</v>
      </c>
      <c r="F1007" s="34">
        <v>34</v>
      </c>
      <c r="G1007" s="34" t="s">
        <v>957</v>
      </c>
      <c r="H1007" s="34" t="s">
        <v>1457</v>
      </c>
      <c r="I1007" s="34" t="s">
        <v>1456</v>
      </c>
      <c r="J1007" s="34" t="s">
        <v>958</v>
      </c>
      <c r="K1007" s="34" t="s">
        <v>959</v>
      </c>
      <c r="L1007" s="34">
        <v>2017</v>
      </c>
      <c r="M1007" s="34">
        <v>2017</v>
      </c>
      <c r="N1007" s="34" t="s">
        <v>1767</v>
      </c>
      <c r="O1007" s="34" t="s">
        <v>1818</v>
      </c>
      <c r="P1007" s="34">
        <v>4</v>
      </c>
      <c r="Q1007" s="34" t="s">
        <v>1767</v>
      </c>
      <c r="R1007" s="34" t="s">
        <v>989</v>
      </c>
      <c r="S1007" s="34" t="s">
        <v>959</v>
      </c>
      <c r="T1007" s="34" t="s">
        <v>1458</v>
      </c>
      <c r="U1007" s="34" t="s">
        <v>1864</v>
      </c>
      <c r="V1007" s="36" t="str">
        <f>IF(Last_Validations[[#This Row],[Country: Year]]=VLOOKUP(Last_Validations[[#This Row],[Country]],First_Validations[[Country]:[FirstValidation.Country: Year]],4,FALSE),"First","Second / Last")</f>
        <v>First</v>
      </c>
    </row>
    <row r="1008" spans="2:22">
      <c r="B1008" s="34" t="s">
        <v>2977</v>
      </c>
      <c r="C1008" s="34" t="s">
        <v>957</v>
      </c>
      <c r="D1008" s="34" t="s">
        <v>1456</v>
      </c>
      <c r="E1008" s="34">
        <v>1</v>
      </c>
      <c r="F1008" s="34">
        <v>34</v>
      </c>
      <c r="G1008" s="34" t="s">
        <v>957</v>
      </c>
      <c r="H1008" s="34" t="s">
        <v>1457</v>
      </c>
      <c r="I1008" s="34" t="s">
        <v>1456</v>
      </c>
      <c r="J1008" s="34" t="s">
        <v>958</v>
      </c>
      <c r="K1008" s="34" t="s">
        <v>959</v>
      </c>
      <c r="L1008" s="34">
        <v>2017</v>
      </c>
      <c r="M1008" s="34">
        <v>2017</v>
      </c>
      <c r="N1008" s="34" t="s">
        <v>1767</v>
      </c>
      <c r="O1008" s="34" t="s">
        <v>1814</v>
      </c>
      <c r="P1008" s="34">
        <v>4</v>
      </c>
      <c r="Q1008" s="34" t="s">
        <v>1767</v>
      </c>
      <c r="R1008" s="34" t="s">
        <v>986</v>
      </c>
      <c r="S1008" s="34" t="s">
        <v>959</v>
      </c>
      <c r="T1008" s="34" t="s">
        <v>1458</v>
      </c>
      <c r="U1008" s="34" t="s">
        <v>1864</v>
      </c>
      <c r="V1008" s="36" t="str">
        <f>IF(Last_Validations[[#This Row],[Country: Year]]=VLOOKUP(Last_Validations[[#This Row],[Country]],First_Validations[[Country]:[FirstValidation.Country: Year]],4,FALSE),"First","Second / Last")</f>
        <v>First</v>
      </c>
    </row>
    <row r="1009" spans="2:22">
      <c r="B1009" s="34" t="s">
        <v>2974</v>
      </c>
      <c r="C1009" s="34" t="s">
        <v>957</v>
      </c>
      <c r="D1009" s="34" t="s">
        <v>1456</v>
      </c>
      <c r="E1009" s="34">
        <v>1</v>
      </c>
      <c r="F1009" s="34">
        <v>34</v>
      </c>
      <c r="G1009" s="34" t="s">
        <v>957</v>
      </c>
      <c r="H1009" s="34" t="s">
        <v>1457</v>
      </c>
      <c r="I1009" s="34" t="s">
        <v>1456</v>
      </c>
      <c r="J1009" s="34" t="s">
        <v>958</v>
      </c>
      <c r="K1009" s="34" t="s">
        <v>959</v>
      </c>
      <c r="L1009" s="34">
        <v>2017</v>
      </c>
      <c r="M1009" s="34">
        <v>2017</v>
      </c>
      <c r="N1009" s="34" t="s">
        <v>1767</v>
      </c>
      <c r="O1009" s="34" t="s">
        <v>1815</v>
      </c>
      <c r="P1009" s="34">
        <v>2</v>
      </c>
      <c r="Q1009" s="34" t="s">
        <v>1829</v>
      </c>
      <c r="R1009" s="34" t="s">
        <v>987</v>
      </c>
      <c r="S1009" s="34" t="s">
        <v>959</v>
      </c>
      <c r="T1009" s="34" t="s">
        <v>1458</v>
      </c>
      <c r="U1009" s="34" t="s">
        <v>1864</v>
      </c>
      <c r="V1009" s="36" t="str">
        <f>IF(Last_Validations[[#This Row],[Country: Year]]=VLOOKUP(Last_Validations[[#This Row],[Country]],First_Validations[[Country]:[FirstValidation.Country: Year]],4,FALSE),"First","Second / Last")</f>
        <v>First</v>
      </c>
    </row>
    <row r="1010" spans="2:22">
      <c r="B1010" s="34" t="s">
        <v>2968</v>
      </c>
      <c r="C1010" s="34" t="s">
        <v>957</v>
      </c>
      <c r="D1010" s="34" t="s">
        <v>1456</v>
      </c>
      <c r="E1010" s="34">
        <v>1</v>
      </c>
      <c r="F1010" s="34">
        <v>34</v>
      </c>
      <c r="G1010" s="34" t="s">
        <v>957</v>
      </c>
      <c r="H1010" s="34" t="s">
        <v>1457</v>
      </c>
      <c r="I1010" s="34" t="s">
        <v>1456</v>
      </c>
      <c r="J1010" s="34" t="s">
        <v>958</v>
      </c>
      <c r="K1010" s="34" t="s">
        <v>959</v>
      </c>
      <c r="L1010" s="34">
        <v>2017</v>
      </c>
      <c r="M1010" s="34">
        <v>2017</v>
      </c>
      <c r="N1010" s="34" t="s">
        <v>1767</v>
      </c>
      <c r="O1010" s="34" t="s">
        <v>1822</v>
      </c>
      <c r="P1010" s="34">
        <v>4</v>
      </c>
      <c r="Q1010" s="34" t="s">
        <v>1767</v>
      </c>
      <c r="R1010" s="34" t="s">
        <v>1</v>
      </c>
      <c r="S1010" s="34" t="s">
        <v>959</v>
      </c>
      <c r="T1010" s="34" t="s">
        <v>1458</v>
      </c>
      <c r="U1010" s="34" t="s">
        <v>1864</v>
      </c>
      <c r="V1010" s="36" t="str">
        <f>IF(Last_Validations[[#This Row],[Country: Year]]=VLOOKUP(Last_Validations[[#This Row],[Country]],First_Validations[[Country]:[FirstValidation.Country: Year]],4,FALSE),"First","Second / Last")</f>
        <v>First</v>
      </c>
    </row>
    <row r="1011" spans="2:22">
      <c r="B1011" s="34" t="s">
        <v>2979</v>
      </c>
      <c r="C1011" s="34" t="s">
        <v>957</v>
      </c>
      <c r="D1011" s="34" t="s">
        <v>1456</v>
      </c>
      <c r="E1011" s="34">
        <v>1</v>
      </c>
      <c r="F1011" s="34">
        <v>34</v>
      </c>
      <c r="G1011" s="34" t="s">
        <v>957</v>
      </c>
      <c r="H1011" s="34" t="s">
        <v>1457</v>
      </c>
      <c r="I1011" s="34" t="s">
        <v>1456</v>
      </c>
      <c r="J1011" s="34" t="s">
        <v>958</v>
      </c>
      <c r="K1011" s="34" t="s">
        <v>959</v>
      </c>
      <c r="L1011" s="34">
        <v>2017</v>
      </c>
      <c r="M1011" s="34">
        <v>2017</v>
      </c>
      <c r="N1011" s="34" t="s">
        <v>1767</v>
      </c>
      <c r="O1011" s="34" t="s">
        <v>1821</v>
      </c>
      <c r="P1011" s="34">
        <v>5</v>
      </c>
      <c r="Q1011" s="34" t="s">
        <v>1768</v>
      </c>
      <c r="R1011" s="34" t="s">
        <v>992</v>
      </c>
      <c r="S1011" s="34" t="s">
        <v>959</v>
      </c>
      <c r="T1011" s="34" t="s">
        <v>1458</v>
      </c>
      <c r="U1011" s="34" t="s">
        <v>1864</v>
      </c>
      <c r="V1011" s="36" t="str">
        <f>IF(Last_Validations[[#This Row],[Country: Year]]=VLOOKUP(Last_Validations[[#This Row],[Country]],First_Validations[[Country]:[FirstValidation.Country: Year]],4,FALSE),"First","Second / Last")</f>
        <v>First</v>
      </c>
    </row>
    <row r="1012" spans="2:22">
      <c r="B1012" s="34" t="s">
        <v>2981</v>
      </c>
      <c r="C1012" s="34" t="s">
        <v>957</v>
      </c>
      <c r="D1012" s="34" t="s">
        <v>1456</v>
      </c>
      <c r="E1012" s="34">
        <v>1</v>
      </c>
      <c r="F1012" s="34">
        <v>34</v>
      </c>
      <c r="G1012" s="34" t="s">
        <v>957</v>
      </c>
      <c r="H1012" s="34" t="s">
        <v>1457</v>
      </c>
      <c r="I1012" s="34" t="s">
        <v>1456</v>
      </c>
      <c r="J1012" s="34" t="s">
        <v>958</v>
      </c>
      <c r="K1012" s="34" t="s">
        <v>959</v>
      </c>
      <c r="L1012" s="34">
        <v>2017</v>
      </c>
      <c r="M1012" s="34">
        <v>2017</v>
      </c>
      <c r="N1012" s="34" t="s">
        <v>1767</v>
      </c>
      <c r="O1012" s="34" t="s">
        <v>1819</v>
      </c>
      <c r="P1012" s="34">
        <v>1</v>
      </c>
      <c r="Q1012" s="34" t="s">
        <v>1796</v>
      </c>
      <c r="R1012" s="34" t="s">
        <v>990</v>
      </c>
      <c r="S1012" s="34" t="s">
        <v>959</v>
      </c>
      <c r="T1012" s="34" t="s">
        <v>1458</v>
      </c>
      <c r="U1012" s="34" t="s">
        <v>1864</v>
      </c>
      <c r="V1012" s="36" t="str">
        <f>IF(Last_Validations[[#This Row],[Country: Year]]=VLOOKUP(Last_Validations[[#This Row],[Country]],First_Validations[[Country]:[FirstValidation.Country: Year]],4,FALSE),"First","Second / Last")</f>
        <v>First</v>
      </c>
    </row>
    <row r="1013" spans="2:22">
      <c r="B1013" s="34" t="s">
        <v>2978</v>
      </c>
      <c r="C1013" s="34" t="s">
        <v>957</v>
      </c>
      <c r="D1013" s="34" t="s">
        <v>1456</v>
      </c>
      <c r="E1013" s="34">
        <v>1</v>
      </c>
      <c r="F1013" s="34">
        <v>34</v>
      </c>
      <c r="G1013" s="34" t="s">
        <v>957</v>
      </c>
      <c r="H1013" s="34" t="s">
        <v>1457</v>
      </c>
      <c r="I1013" s="34" t="s">
        <v>1456</v>
      </c>
      <c r="J1013" s="34" t="s">
        <v>958</v>
      </c>
      <c r="K1013" s="34" t="s">
        <v>959</v>
      </c>
      <c r="L1013" s="34">
        <v>2017</v>
      </c>
      <c r="M1013" s="34">
        <v>2017</v>
      </c>
      <c r="N1013" s="34" t="s">
        <v>1767</v>
      </c>
      <c r="O1013" s="34" t="s">
        <v>1820</v>
      </c>
      <c r="P1013" s="34">
        <v>5</v>
      </c>
      <c r="Q1013" s="34" t="s">
        <v>1768</v>
      </c>
      <c r="R1013" s="34" t="s">
        <v>991</v>
      </c>
      <c r="S1013" s="34" t="s">
        <v>959</v>
      </c>
      <c r="T1013" s="34" t="s">
        <v>1458</v>
      </c>
      <c r="U1013" s="34" t="s">
        <v>1864</v>
      </c>
      <c r="V1013" s="36" t="str">
        <f>IF(Last_Validations[[#This Row],[Country: Year]]=VLOOKUP(Last_Validations[[#This Row],[Country]],First_Validations[[Country]:[FirstValidation.Country: Year]],4,FALSE),"First","Second / Last")</f>
        <v>First</v>
      </c>
    </row>
    <row r="1014" spans="2:22">
      <c r="B1014" s="34" t="s">
        <v>2982</v>
      </c>
      <c r="C1014" s="34" t="s">
        <v>957</v>
      </c>
      <c r="D1014" s="34" t="s">
        <v>1456</v>
      </c>
      <c r="E1014" s="34">
        <v>1</v>
      </c>
      <c r="F1014" s="34">
        <v>34</v>
      </c>
      <c r="G1014" s="34" t="s">
        <v>957</v>
      </c>
      <c r="H1014" s="34" t="s">
        <v>1457</v>
      </c>
      <c r="I1014" s="34" t="s">
        <v>1456</v>
      </c>
      <c r="J1014" s="34" t="s">
        <v>958</v>
      </c>
      <c r="K1014" s="34" t="s">
        <v>959</v>
      </c>
      <c r="L1014" s="34">
        <v>2017</v>
      </c>
      <c r="M1014" s="34">
        <v>2017</v>
      </c>
      <c r="N1014" s="34" t="s">
        <v>1767</v>
      </c>
      <c r="O1014" s="34" t="s">
        <v>1812</v>
      </c>
      <c r="P1014" s="34">
        <v>0</v>
      </c>
      <c r="Q1014" s="34" t="s">
        <v>4</v>
      </c>
      <c r="R1014" s="34" t="s">
        <v>984</v>
      </c>
      <c r="S1014" s="34" t="s">
        <v>959</v>
      </c>
      <c r="T1014" s="34" t="s">
        <v>1458</v>
      </c>
      <c r="U1014" s="34" t="s">
        <v>1864</v>
      </c>
      <c r="V1014" s="36" t="str">
        <f>IF(Last_Validations[[#This Row],[Country: Year]]=VLOOKUP(Last_Validations[[#This Row],[Country]],First_Validations[[Country]:[FirstValidation.Country: Year]],4,FALSE),"First","Second / Last")</f>
        <v>First</v>
      </c>
    </row>
    <row r="1015" spans="2:22">
      <c r="B1015" s="34" t="s">
        <v>2983</v>
      </c>
      <c r="C1015" s="34" t="s">
        <v>957</v>
      </c>
      <c r="D1015" s="34" t="s">
        <v>1456</v>
      </c>
      <c r="E1015" s="34">
        <v>1</v>
      </c>
      <c r="F1015" s="34">
        <v>34</v>
      </c>
      <c r="G1015" s="34" t="s">
        <v>957</v>
      </c>
      <c r="H1015" s="34" t="s">
        <v>1457</v>
      </c>
      <c r="I1015" s="34" t="s">
        <v>1456</v>
      </c>
      <c r="J1015" s="34" t="s">
        <v>958</v>
      </c>
      <c r="K1015" s="34" t="s">
        <v>959</v>
      </c>
      <c r="L1015" s="34">
        <v>2017</v>
      </c>
      <c r="M1015" s="34">
        <v>2017</v>
      </c>
      <c r="N1015" s="34" t="s">
        <v>1767</v>
      </c>
      <c r="O1015" s="34" t="s">
        <v>1806</v>
      </c>
      <c r="P1015" s="34">
        <v>4</v>
      </c>
      <c r="Q1015" s="34" t="s">
        <v>1767</v>
      </c>
      <c r="R1015" s="34" t="s">
        <v>978</v>
      </c>
      <c r="S1015" s="34" t="s">
        <v>959</v>
      </c>
      <c r="T1015" s="34" t="s">
        <v>1458</v>
      </c>
      <c r="U1015" s="34" t="s">
        <v>1864</v>
      </c>
      <c r="V1015" s="36" t="str">
        <f>IF(Last_Validations[[#This Row],[Country: Year]]=VLOOKUP(Last_Validations[[#This Row],[Country]],First_Validations[[Country]:[FirstValidation.Country: Year]],4,FALSE),"First","Second / Last")</f>
        <v>First</v>
      </c>
    </row>
    <row r="1016" spans="2:22">
      <c r="B1016" s="34" t="s">
        <v>2984</v>
      </c>
      <c r="C1016" s="34" t="s">
        <v>957</v>
      </c>
      <c r="D1016" s="34" t="s">
        <v>1456</v>
      </c>
      <c r="E1016" s="34">
        <v>1</v>
      </c>
      <c r="F1016" s="34">
        <v>34</v>
      </c>
      <c r="G1016" s="34" t="s">
        <v>957</v>
      </c>
      <c r="H1016" s="34" t="s">
        <v>1457</v>
      </c>
      <c r="I1016" s="34" t="s">
        <v>1456</v>
      </c>
      <c r="J1016" s="34" t="s">
        <v>958</v>
      </c>
      <c r="K1016" s="34" t="s">
        <v>959</v>
      </c>
      <c r="L1016" s="34">
        <v>2017</v>
      </c>
      <c r="M1016" s="34">
        <v>2017</v>
      </c>
      <c r="N1016" s="34" t="s">
        <v>1767</v>
      </c>
      <c r="O1016" s="34" t="s">
        <v>1807</v>
      </c>
      <c r="P1016" s="34">
        <v>0</v>
      </c>
      <c r="Q1016" s="34" t="s">
        <v>4</v>
      </c>
      <c r="R1016" s="34" t="s">
        <v>979</v>
      </c>
      <c r="S1016" s="34" t="s">
        <v>959</v>
      </c>
      <c r="T1016" s="34" t="s">
        <v>1458</v>
      </c>
      <c r="U1016" s="34" t="s">
        <v>1864</v>
      </c>
      <c r="V1016" s="36" t="str">
        <f>IF(Last_Validations[[#This Row],[Country: Year]]=VLOOKUP(Last_Validations[[#This Row],[Country]],First_Validations[[Country]:[FirstValidation.Country: Year]],4,FALSE),"First","Second / Last")</f>
        <v>First</v>
      </c>
    </row>
    <row r="1017" spans="2:22">
      <c r="B1017" s="34" t="s">
        <v>2985</v>
      </c>
      <c r="C1017" s="34" t="s">
        <v>957</v>
      </c>
      <c r="D1017" s="34" t="s">
        <v>1456</v>
      </c>
      <c r="E1017" s="34">
        <v>1</v>
      </c>
      <c r="F1017" s="34">
        <v>34</v>
      </c>
      <c r="G1017" s="34" t="s">
        <v>957</v>
      </c>
      <c r="H1017" s="34" t="s">
        <v>1457</v>
      </c>
      <c r="I1017" s="34" t="s">
        <v>1456</v>
      </c>
      <c r="J1017" s="34" t="s">
        <v>958</v>
      </c>
      <c r="K1017" s="34" t="s">
        <v>959</v>
      </c>
      <c r="L1017" s="34">
        <v>2017</v>
      </c>
      <c r="M1017" s="34">
        <v>2017</v>
      </c>
      <c r="N1017" s="34" t="s">
        <v>1767</v>
      </c>
      <c r="O1017" s="34" t="s">
        <v>1804</v>
      </c>
      <c r="P1017" s="34">
        <v>3</v>
      </c>
      <c r="Q1017" s="34" t="s">
        <v>1798</v>
      </c>
      <c r="R1017" s="34" t="s">
        <v>976</v>
      </c>
      <c r="S1017" s="34" t="s">
        <v>959</v>
      </c>
      <c r="T1017" s="34" t="s">
        <v>1458</v>
      </c>
      <c r="U1017" s="34" t="s">
        <v>1864</v>
      </c>
      <c r="V1017" s="36" t="str">
        <f>IF(Last_Validations[[#This Row],[Country: Year]]=VLOOKUP(Last_Validations[[#This Row],[Country]],First_Validations[[Country]:[FirstValidation.Country: Year]],4,FALSE),"First","Second / Last")</f>
        <v>First</v>
      </c>
    </row>
    <row r="1018" spans="2:22">
      <c r="B1018" s="34" t="s">
        <v>2986</v>
      </c>
      <c r="C1018" s="34" t="s">
        <v>957</v>
      </c>
      <c r="D1018" s="34" t="s">
        <v>1456</v>
      </c>
      <c r="E1018" s="34">
        <v>1</v>
      </c>
      <c r="F1018" s="34">
        <v>34</v>
      </c>
      <c r="G1018" s="34" t="s">
        <v>957</v>
      </c>
      <c r="H1018" s="34" t="s">
        <v>1457</v>
      </c>
      <c r="I1018" s="34" t="s">
        <v>1456</v>
      </c>
      <c r="J1018" s="34" t="s">
        <v>958</v>
      </c>
      <c r="K1018" s="34" t="s">
        <v>959</v>
      </c>
      <c r="L1018" s="34">
        <v>2017</v>
      </c>
      <c r="M1018" s="34">
        <v>2017</v>
      </c>
      <c r="N1018" s="34" t="s">
        <v>1767</v>
      </c>
      <c r="O1018" s="34" t="s">
        <v>1805</v>
      </c>
      <c r="P1018" s="34">
        <v>0</v>
      </c>
      <c r="Q1018" s="34" t="s">
        <v>4</v>
      </c>
      <c r="R1018" s="34" t="s">
        <v>977</v>
      </c>
      <c r="S1018" s="34" t="s">
        <v>959</v>
      </c>
      <c r="T1018" s="34" t="s">
        <v>1458</v>
      </c>
      <c r="U1018" s="34" t="s">
        <v>1864</v>
      </c>
      <c r="V1018" s="36" t="str">
        <f>IF(Last_Validations[[#This Row],[Country: Year]]=VLOOKUP(Last_Validations[[#This Row],[Country]],First_Validations[[Country]:[FirstValidation.Country: Year]],4,FALSE),"First","Second / Last")</f>
        <v>First</v>
      </c>
    </row>
    <row r="1019" spans="2:22">
      <c r="B1019" s="34" t="s">
        <v>2987</v>
      </c>
      <c r="C1019" s="34" t="s">
        <v>957</v>
      </c>
      <c r="D1019" s="34" t="s">
        <v>1456</v>
      </c>
      <c r="E1019" s="34">
        <v>1</v>
      </c>
      <c r="F1019" s="34">
        <v>34</v>
      </c>
      <c r="G1019" s="34" t="s">
        <v>957</v>
      </c>
      <c r="H1019" s="34" t="s">
        <v>1457</v>
      </c>
      <c r="I1019" s="34" t="s">
        <v>1456</v>
      </c>
      <c r="J1019" s="34" t="s">
        <v>958</v>
      </c>
      <c r="K1019" s="34" t="s">
        <v>959</v>
      </c>
      <c r="L1019" s="34">
        <v>2017</v>
      </c>
      <c r="M1019" s="34">
        <v>2017</v>
      </c>
      <c r="N1019" s="34" t="s">
        <v>1767</v>
      </c>
      <c r="O1019" s="34" t="s">
        <v>1810</v>
      </c>
      <c r="P1019" s="34">
        <v>4</v>
      </c>
      <c r="Q1019" s="34" t="s">
        <v>1767</v>
      </c>
      <c r="R1019" s="34" t="s">
        <v>982</v>
      </c>
      <c r="S1019" s="34" t="s">
        <v>959</v>
      </c>
      <c r="T1019" s="34" t="s">
        <v>1458</v>
      </c>
      <c r="U1019" s="34" t="s">
        <v>1864</v>
      </c>
      <c r="V1019" s="36" t="str">
        <f>IF(Last_Validations[[#This Row],[Country: Year]]=VLOOKUP(Last_Validations[[#This Row],[Country]],First_Validations[[Country]:[FirstValidation.Country: Year]],4,FALSE),"First","Second / Last")</f>
        <v>First</v>
      </c>
    </row>
    <row r="1020" spans="2:22">
      <c r="B1020" s="34" t="s">
        <v>2988</v>
      </c>
      <c r="C1020" s="34" t="s">
        <v>957</v>
      </c>
      <c r="D1020" s="34" t="s">
        <v>1456</v>
      </c>
      <c r="E1020" s="34">
        <v>1</v>
      </c>
      <c r="F1020" s="34">
        <v>34</v>
      </c>
      <c r="G1020" s="34" t="s">
        <v>957</v>
      </c>
      <c r="H1020" s="34" t="s">
        <v>1457</v>
      </c>
      <c r="I1020" s="34" t="s">
        <v>1456</v>
      </c>
      <c r="J1020" s="34" t="s">
        <v>958</v>
      </c>
      <c r="K1020" s="34" t="s">
        <v>959</v>
      </c>
      <c r="L1020" s="34">
        <v>2017</v>
      </c>
      <c r="M1020" s="34">
        <v>2017</v>
      </c>
      <c r="N1020" s="34" t="s">
        <v>1767</v>
      </c>
      <c r="O1020" s="34" t="s">
        <v>1811</v>
      </c>
      <c r="P1020" s="34">
        <v>4</v>
      </c>
      <c r="Q1020" s="34" t="s">
        <v>1767</v>
      </c>
      <c r="R1020" s="34" t="s">
        <v>983</v>
      </c>
      <c r="S1020" s="34" t="s">
        <v>959</v>
      </c>
      <c r="T1020" s="34" t="s">
        <v>1458</v>
      </c>
      <c r="U1020" s="34" t="s">
        <v>1864</v>
      </c>
      <c r="V1020" s="36" t="str">
        <f>IF(Last_Validations[[#This Row],[Country: Year]]=VLOOKUP(Last_Validations[[#This Row],[Country]],First_Validations[[Country]:[FirstValidation.Country: Year]],4,FALSE),"First","Second / Last")</f>
        <v>First</v>
      </c>
    </row>
    <row r="1021" spans="2:22">
      <c r="B1021" s="34" t="s">
        <v>2989</v>
      </c>
      <c r="C1021" s="34" t="s">
        <v>957</v>
      </c>
      <c r="D1021" s="34" t="s">
        <v>1456</v>
      </c>
      <c r="E1021" s="34">
        <v>1</v>
      </c>
      <c r="F1021" s="34">
        <v>34</v>
      </c>
      <c r="G1021" s="34" t="s">
        <v>957</v>
      </c>
      <c r="H1021" s="34" t="s">
        <v>1457</v>
      </c>
      <c r="I1021" s="34" t="s">
        <v>1456</v>
      </c>
      <c r="J1021" s="34" t="s">
        <v>958</v>
      </c>
      <c r="K1021" s="34" t="s">
        <v>959</v>
      </c>
      <c r="L1021" s="34">
        <v>2017</v>
      </c>
      <c r="M1021" s="34">
        <v>2017</v>
      </c>
      <c r="N1021" s="34" t="s">
        <v>1767</v>
      </c>
      <c r="O1021" s="34" t="s">
        <v>1808</v>
      </c>
      <c r="P1021" s="34">
        <v>5</v>
      </c>
      <c r="Q1021" s="34" t="s">
        <v>1768</v>
      </c>
      <c r="R1021" s="34" t="s">
        <v>980</v>
      </c>
      <c r="S1021" s="34" t="s">
        <v>959</v>
      </c>
      <c r="T1021" s="34" t="s">
        <v>1458</v>
      </c>
      <c r="U1021" s="34" t="s">
        <v>1864</v>
      </c>
      <c r="V1021" s="36" t="str">
        <f>IF(Last_Validations[[#This Row],[Country: Year]]=VLOOKUP(Last_Validations[[#This Row],[Country]],First_Validations[[Country]:[FirstValidation.Country: Year]],4,FALSE),"First","Second / Last")</f>
        <v>First</v>
      </c>
    </row>
    <row r="1022" spans="2:22">
      <c r="B1022" s="34" t="s">
        <v>2990</v>
      </c>
      <c r="C1022" s="34" t="s">
        <v>957</v>
      </c>
      <c r="D1022" s="34" t="s">
        <v>1456</v>
      </c>
      <c r="E1022" s="34">
        <v>1</v>
      </c>
      <c r="F1022" s="34">
        <v>34</v>
      </c>
      <c r="G1022" s="34" t="s">
        <v>957</v>
      </c>
      <c r="H1022" s="34" t="s">
        <v>1457</v>
      </c>
      <c r="I1022" s="34" t="s">
        <v>1456</v>
      </c>
      <c r="J1022" s="34" t="s">
        <v>958</v>
      </c>
      <c r="K1022" s="34" t="s">
        <v>959</v>
      </c>
      <c r="L1022" s="34">
        <v>2017</v>
      </c>
      <c r="M1022" s="34">
        <v>2017</v>
      </c>
      <c r="N1022" s="34" t="s">
        <v>1767</v>
      </c>
      <c r="O1022" s="34" t="s">
        <v>1809</v>
      </c>
      <c r="P1022" s="34">
        <v>5</v>
      </c>
      <c r="Q1022" s="34" t="s">
        <v>1768</v>
      </c>
      <c r="R1022" s="34" t="s">
        <v>981</v>
      </c>
      <c r="S1022" s="34" t="s">
        <v>959</v>
      </c>
      <c r="T1022" s="34" t="s">
        <v>1458</v>
      </c>
      <c r="U1022" s="34" t="s">
        <v>1864</v>
      </c>
      <c r="V1022" s="36" t="str">
        <f>IF(Last_Validations[[#This Row],[Country: Year]]=VLOOKUP(Last_Validations[[#This Row],[Country]],First_Validations[[Country]:[FirstValidation.Country: Year]],4,FALSE),"First","Second / Last")</f>
        <v>First</v>
      </c>
    </row>
    <row r="1023" spans="2:22">
      <c r="B1023" s="34" t="s">
        <v>3022</v>
      </c>
      <c r="C1023" s="34" t="s">
        <v>810</v>
      </c>
      <c r="D1023" s="34" t="s">
        <v>1623</v>
      </c>
      <c r="E1023" s="34">
        <v>1</v>
      </c>
      <c r="F1023" s="34">
        <v>29</v>
      </c>
      <c r="G1023" s="34" t="s">
        <v>810</v>
      </c>
      <c r="H1023" s="34" t="s">
        <v>1624</v>
      </c>
      <c r="I1023" s="34" t="s">
        <v>1623</v>
      </c>
      <c r="J1023" s="34" t="s">
        <v>811</v>
      </c>
      <c r="K1023" s="34" t="s">
        <v>812</v>
      </c>
      <c r="L1023" s="34">
        <v>2017</v>
      </c>
      <c r="M1023" s="34">
        <v>2018</v>
      </c>
      <c r="N1023" s="34" t="s">
        <v>1768</v>
      </c>
      <c r="O1023" s="34" t="s">
        <v>1797</v>
      </c>
      <c r="P1023" s="34">
        <v>5</v>
      </c>
      <c r="Q1023" s="34" t="s">
        <v>1768</v>
      </c>
      <c r="R1023" s="34" t="s">
        <v>824</v>
      </c>
      <c r="S1023" s="34" t="s">
        <v>1854</v>
      </c>
      <c r="T1023" s="34" t="s">
        <v>1626</v>
      </c>
      <c r="U1023" s="34" t="s">
        <v>1855</v>
      </c>
      <c r="V1023" s="36" t="str">
        <f>IF(Last_Validations[[#This Row],[Country: Year]]=VLOOKUP(Last_Validations[[#This Row],[Country]],First_Validations[[Country]:[FirstValidation.Country: Year]],4,FALSE),"First","Second / Last")</f>
        <v>First</v>
      </c>
    </row>
    <row r="1024" spans="2:22">
      <c r="B1024" s="34" t="s">
        <v>3021</v>
      </c>
      <c r="C1024" s="34" t="s">
        <v>810</v>
      </c>
      <c r="D1024" s="34" t="s">
        <v>1623</v>
      </c>
      <c r="E1024" s="34">
        <v>1</v>
      </c>
      <c r="F1024" s="34">
        <v>29</v>
      </c>
      <c r="G1024" s="34" t="s">
        <v>810</v>
      </c>
      <c r="H1024" s="34" t="s">
        <v>1624</v>
      </c>
      <c r="I1024" s="34" t="s">
        <v>1623</v>
      </c>
      <c r="J1024" s="34" t="s">
        <v>811</v>
      </c>
      <c r="K1024" s="34" t="s">
        <v>812</v>
      </c>
      <c r="L1024" s="34">
        <v>2017</v>
      </c>
      <c r="M1024" s="34">
        <v>2018</v>
      </c>
      <c r="N1024" s="34" t="s">
        <v>1768</v>
      </c>
      <c r="O1024" s="34" t="s">
        <v>1799</v>
      </c>
      <c r="P1024" s="34">
        <v>5</v>
      </c>
      <c r="Q1024" s="34" t="s">
        <v>1768</v>
      </c>
      <c r="R1024" s="34" t="s">
        <v>825</v>
      </c>
      <c r="S1024" s="34" t="s">
        <v>1854</v>
      </c>
      <c r="T1024" s="34" t="s">
        <v>1626</v>
      </c>
      <c r="U1024" s="34" t="s">
        <v>1855</v>
      </c>
      <c r="V1024" s="36" t="str">
        <f>IF(Last_Validations[[#This Row],[Country: Year]]=VLOOKUP(Last_Validations[[#This Row],[Country]],First_Validations[[Country]:[FirstValidation.Country: Year]],4,FALSE),"First","Second / Last")</f>
        <v>First</v>
      </c>
    </row>
    <row r="1025" spans="2:22">
      <c r="B1025" s="34" t="s">
        <v>3010</v>
      </c>
      <c r="C1025" s="34" t="s">
        <v>810</v>
      </c>
      <c r="D1025" s="34" t="s">
        <v>1623</v>
      </c>
      <c r="E1025" s="34">
        <v>1</v>
      </c>
      <c r="F1025" s="34">
        <v>29</v>
      </c>
      <c r="G1025" s="34" t="s">
        <v>810</v>
      </c>
      <c r="H1025" s="34" t="s">
        <v>1624</v>
      </c>
      <c r="I1025" s="34" t="s">
        <v>1623</v>
      </c>
      <c r="J1025" s="34" t="s">
        <v>811</v>
      </c>
      <c r="K1025" s="34" t="s">
        <v>812</v>
      </c>
      <c r="L1025" s="34">
        <v>2017</v>
      </c>
      <c r="M1025" s="34">
        <v>2018</v>
      </c>
      <c r="N1025" s="34" t="s">
        <v>1768</v>
      </c>
      <c r="O1025" s="34" t="s">
        <v>1794</v>
      </c>
      <c r="P1025" s="34">
        <v>6</v>
      </c>
      <c r="Q1025" s="34" t="s">
        <v>1817</v>
      </c>
      <c r="R1025" s="34" t="s">
        <v>822</v>
      </c>
      <c r="S1025" s="34" t="s">
        <v>1854</v>
      </c>
      <c r="T1025" s="34" t="s">
        <v>1626</v>
      </c>
      <c r="U1025" s="34" t="s">
        <v>1855</v>
      </c>
      <c r="V1025" s="36" t="str">
        <f>IF(Last_Validations[[#This Row],[Country: Year]]=VLOOKUP(Last_Validations[[#This Row],[Country]],First_Validations[[Country]:[FirstValidation.Country: Year]],4,FALSE),"First","Second / Last")</f>
        <v>First</v>
      </c>
    </row>
    <row r="1026" spans="2:22">
      <c r="B1026" s="34" t="s">
        <v>3016</v>
      </c>
      <c r="C1026" s="34" t="s">
        <v>810</v>
      </c>
      <c r="D1026" s="34" t="s">
        <v>1623</v>
      </c>
      <c r="E1026" s="34">
        <v>1</v>
      </c>
      <c r="F1026" s="34">
        <v>29</v>
      </c>
      <c r="G1026" s="34" t="s">
        <v>810</v>
      </c>
      <c r="H1026" s="34" t="s">
        <v>1624</v>
      </c>
      <c r="I1026" s="34" t="s">
        <v>1623</v>
      </c>
      <c r="J1026" s="34" t="s">
        <v>811</v>
      </c>
      <c r="K1026" s="34" t="s">
        <v>812</v>
      </c>
      <c r="L1026" s="34">
        <v>2017</v>
      </c>
      <c r="M1026" s="34">
        <v>2018</v>
      </c>
      <c r="N1026" s="34" t="s">
        <v>1768</v>
      </c>
      <c r="O1026" s="34" t="s">
        <v>1795</v>
      </c>
      <c r="P1026" s="34">
        <v>1</v>
      </c>
      <c r="Q1026" s="34" t="s">
        <v>1796</v>
      </c>
      <c r="R1026" s="34" t="s">
        <v>823</v>
      </c>
      <c r="S1026" s="34" t="s">
        <v>1854</v>
      </c>
      <c r="T1026" s="34" t="s">
        <v>1626</v>
      </c>
      <c r="U1026" s="34" t="s">
        <v>1855</v>
      </c>
      <c r="V1026" s="36" t="str">
        <f>IF(Last_Validations[[#This Row],[Country: Year]]=VLOOKUP(Last_Validations[[#This Row],[Country]],First_Validations[[Country]:[FirstValidation.Country: Year]],4,FALSE),"First","Second / Last")</f>
        <v>First</v>
      </c>
    </row>
    <row r="1027" spans="2:22">
      <c r="B1027" s="34" t="s">
        <v>3018</v>
      </c>
      <c r="C1027" s="34" t="s">
        <v>810</v>
      </c>
      <c r="D1027" s="34" t="s">
        <v>1623</v>
      </c>
      <c r="E1027" s="34">
        <v>1</v>
      </c>
      <c r="F1027" s="34">
        <v>29</v>
      </c>
      <c r="G1027" s="34" t="s">
        <v>810</v>
      </c>
      <c r="H1027" s="34" t="s">
        <v>1624</v>
      </c>
      <c r="I1027" s="34" t="s">
        <v>1623</v>
      </c>
      <c r="J1027" s="34" t="s">
        <v>811</v>
      </c>
      <c r="K1027" s="34" t="s">
        <v>812</v>
      </c>
      <c r="L1027" s="34">
        <v>2017</v>
      </c>
      <c r="M1027" s="34">
        <v>2018</v>
      </c>
      <c r="N1027" s="34" t="s">
        <v>1768</v>
      </c>
      <c r="O1027" s="34" t="s">
        <v>1802</v>
      </c>
      <c r="P1027" s="34">
        <v>5</v>
      </c>
      <c r="Q1027" s="34" t="s">
        <v>1768</v>
      </c>
      <c r="R1027" s="34" t="s">
        <v>828</v>
      </c>
      <c r="S1027" s="34" t="s">
        <v>1854</v>
      </c>
      <c r="T1027" s="34" t="s">
        <v>1626</v>
      </c>
      <c r="U1027" s="34" t="s">
        <v>1855</v>
      </c>
      <c r="V1027" s="36" t="str">
        <f>IF(Last_Validations[[#This Row],[Country: Year]]=VLOOKUP(Last_Validations[[#This Row],[Country]],First_Validations[[Country]:[FirstValidation.Country: Year]],4,FALSE),"First","Second / Last")</f>
        <v>First</v>
      </c>
    </row>
    <row r="1028" spans="2:22">
      <c r="B1028" s="34" t="s">
        <v>3017</v>
      </c>
      <c r="C1028" s="34" t="s">
        <v>810</v>
      </c>
      <c r="D1028" s="34" t="s">
        <v>1623</v>
      </c>
      <c r="E1028" s="34">
        <v>1</v>
      </c>
      <c r="F1028" s="34">
        <v>29</v>
      </c>
      <c r="G1028" s="34" t="s">
        <v>810</v>
      </c>
      <c r="H1028" s="34" t="s">
        <v>1624</v>
      </c>
      <c r="I1028" s="34" t="s">
        <v>1623</v>
      </c>
      <c r="J1028" s="34" t="s">
        <v>811</v>
      </c>
      <c r="K1028" s="34" t="s">
        <v>812</v>
      </c>
      <c r="L1028" s="34">
        <v>2017</v>
      </c>
      <c r="M1028" s="34">
        <v>2018</v>
      </c>
      <c r="N1028" s="34" t="s">
        <v>1768</v>
      </c>
      <c r="O1028" s="34" t="s">
        <v>1803</v>
      </c>
      <c r="P1028" s="34">
        <v>0</v>
      </c>
      <c r="Q1028" s="34" t="s">
        <v>4</v>
      </c>
      <c r="R1028" s="34" t="s">
        <v>829</v>
      </c>
      <c r="S1028" s="34" t="s">
        <v>1854</v>
      </c>
      <c r="T1028" s="34" t="s">
        <v>1626</v>
      </c>
      <c r="U1028" s="34" t="s">
        <v>1855</v>
      </c>
      <c r="V1028" s="36" t="str">
        <f>IF(Last_Validations[[#This Row],[Country: Year]]=VLOOKUP(Last_Validations[[#This Row],[Country]],First_Validations[[Country]:[FirstValidation.Country: Year]],4,FALSE),"First","Second / Last")</f>
        <v>First</v>
      </c>
    </row>
    <row r="1029" spans="2:22">
      <c r="B1029" s="34" t="s">
        <v>3024</v>
      </c>
      <c r="C1029" s="34" t="s">
        <v>810</v>
      </c>
      <c r="D1029" s="34" t="s">
        <v>1623</v>
      </c>
      <c r="E1029" s="34">
        <v>1</v>
      </c>
      <c r="F1029" s="34">
        <v>29</v>
      </c>
      <c r="G1029" s="34" t="s">
        <v>810</v>
      </c>
      <c r="H1029" s="34" t="s">
        <v>1624</v>
      </c>
      <c r="I1029" s="34" t="s">
        <v>1623</v>
      </c>
      <c r="J1029" s="34" t="s">
        <v>811</v>
      </c>
      <c r="K1029" s="34" t="s">
        <v>812</v>
      </c>
      <c r="L1029" s="34">
        <v>2017</v>
      </c>
      <c r="M1029" s="34">
        <v>2018</v>
      </c>
      <c r="N1029" s="34" t="s">
        <v>1768</v>
      </c>
      <c r="O1029" s="34" t="s">
        <v>1800</v>
      </c>
      <c r="P1029" s="34">
        <v>5</v>
      </c>
      <c r="Q1029" s="34" t="s">
        <v>1768</v>
      </c>
      <c r="R1029" s="34" t="s">
        <v>826</v>
      </c>
      <c r="S1029" s="34" t="s">
        <v>1854</v>
      </c>
      <c r="T1029" s="34" t="s">
        <v>1626</v>
      </c>
      <c r="U1029" s="34" t="s">
        <v>1855</v>
      </c>
      <c r="V1029" s="36" t="str">
        <f>IF(Last_Validations[[#This Row],[Country: Year]]=VLOOKUP(Last_Validations[[#This Row],[Country]],First_Validations[[Country]:[FirstValidation.Country: Year]],4,FALSE),"First","Second / Last")</f>
        <v>First</v>
      </c>
    </row>
    <row r="1030" spans="2:22">
      <c r="B1030" s="34" t="s">
        <v>3023</v>
      </c>
      <c r="C1030" s="34" t="s">
        <v>810</v>
      </c>
      <c r="D1030" s="34" t="s">
        <v>1623</v>
      </c>
      <c r="E1030" s="34">
        <v>1</v>
      </c>
      <c r="F1030" s="34">
        <v>29</v>
      </c>
      <c r="G1030" s="34" t="s">
        <v>810</v>
      </c>
      <c r="H1030" s="34" t="s">
        <v>1624</v>
      </c>
      <c r="I1030" s="34" t="s">
        <v>1623</v>
      </c>
      <c r="J1030" s="34" t="s">
        <v>811</v>
      </c>
      <c r="K1030" s="34" t="s">
        <v>812</v>
      </c>
      <c r="L1030" s="34">
        <v>2017</v>
      </c>
      <c r="M1030" s="34">
        <v>2018</v>
      </c>
      <c r="N1030" s="34" t="s">
        <v>1768</v>
      </c>
      <c r="O1030" s="34" t="s">
        <v>1801</v>
      </c>
      <c r="P1030" s="34">
        <v>5</v>
      </c>
      <c r="Q1030" s="34" t="s">
        <v>1768</v>
      </c>
      <c r="R1030" s="34" t="s">
        <v>827</v>
      </c>
      <c r="S1030" s="34" t="s">
        <v>1854</v>
      </c>
      <c r="T1030" s="34" t="s">
        <v>1626</v>
      </c>
      <c r="U1030" s="34" t="s">
        <v>1855</v>
      </c>
      <c r="V1030" s="36" t="str">
        <f>IF(Last_Validations[[#This Row],[Country: Year]]=VLOOKUP(Last_Validations[[#This Row],[Country]],First_Validations[[Country]:[FirstValidation.Country: Year]],4,FALSE),"First","Second / Last")</f>
        <v>First</v>
      </c>
    </row>
    <row r="1031" spans="2:22">
      <c r="B1031" s="34" t="s">
        <v>3012</v>
      </c>
      <c r="C1031" s="34" t="s">
        <v>810</v>
      </c>
      <c r="D1031" s="34" t="s">
        <v>1623</v>
      </c>
      <c r="E1031" s="34">
        <v>1</v>
      </c>
      <c r="F1031" s="34">
        <v>29</v>
      </c>
      <c r="G1031" s="34" t="s">
        <v>810</v>
      </c>
      <c r="H1031" s="34" t="s">
        <v>1624</v>
      </c>
      <c r="I1031" s="34" t="s">
        <v>1623</v>
      </c>
      <c r="J1031" s="34" t="s">
        <v>811</v>
      </c>
      <c r="K1031" s="34" t="s">
        <v>812</v>
      </c>
      <c r="L1031" s="34">
        <v>2017</v>
      </c>
      <c r="M1031" s="34">
        <v>2018</v>
      </c>
      <c r="N1031" s="34" t="s">
        <v>1768</v>
      </c>
      <c r="O1031" s="34" t="s">
        <v>1788</v>
      </c>
      <c r="P1031" s="34">
        <v>5</v>
      </c>
      <c r="Q1031" s="34" t="s">
        <v>1768</v>
      </c>
      <c r="R1031" s="34" t="s">
        <v>816</v>
      </c>
      <c r="S1031" s="34" t="s">
        <v>1854</v>
      </c>
      <c r="T1031" s="34" t="s">
        <v>1626</v>
      </c>
      <c r="U1031" s="34" t="s">
        <v>1855</v>
      </c>
      <c r="V1031" s="36" t="str">
        <f>IF(Last_Validations[[#This Row],[Country: Year]]=VLOOKUP(Last_Validations[[#This Row],[Country]],First_Validations[[Country]:[FirstValidation.Country: Year]],4,FALSE),"First","Second / Last")</f>
        <v>First</v>
      </c>
    </row>
    <row r="1032" spans="2:22">
      <c r="B1032" s="34" t="s">
        <v>3015</v>
      </c>
      <c r="C1032" s="34" t="s">
        <v>810</v>
      </c>
      <c r="D1032" s="34" t="s">
        <v>1623</v>
      </c>
      <c r="E1032" s="34">
        <v>1</v>
      </c>
      <c r="F1032" s="34">
        <v>29</v>
      </c>
      <c r="G1032" s="34" t="s">
        <v>810</v>
      </c>
      <c r="H1032" s="34" t="s">
        <v>1624</v>
      </c>
      <c r="I1032" s="34" t="s">
        <v>1623</v>
      </c>
      <c r="J1032" s="34" t="s">
        <v>811</v>
      </c>
      <c r="K1032" s="34" t="s">
        <v>812</v>
      </c>
      <c r="L1032" s="34">
        <v>2017</v>
      </c>
      <c r="M1032" s="34">
        <v>2018</v>
      </c>
      <c r="N1032" s="34" t="s">
        <v>1768</v>
      </c>
      <c r="O1032" s="34" t="s">
        <v>1789</v>
      </c>
      <c r="P1032" s="34">
        <v>5</v>
      </c>
      <c r="Q1032" s="34" t="s">
        <v>1768</v>
      </c>
      <c r="R1032" s="34" t="s">
        <v>817</v>
      </c>
      <c r="S1032" s="34" t="s">
        <v>1854</v>
      </c>
      <c r="T1032" s="34" t="s">
        <v>1626</v>
      </c>
      <c r="U1032" s="34" t="s">
        <v>1855</v>
      </c>
      <c r="V1032" s="36" t="str">
        <f>IF(Last_Validations[[#This Row],[Country: Year]]=VLOOKUP(Last_Validations[[#This Row],[Country]],First_Validations[[Country]:[FirstValidation.Country: Year]],4,FALSE),"First","Second / Last")</f>
        <v>First</v>
      </c>
    </row>
    <row r="1033" spans="2:22">
      <c r="B1033" s="34" t="s">
        <v>3002</v>
      </c>
      <c r="C1033" s="34" t="s">
        <v>810</v>
      </c>
      <c r="D1033" s="34" t="s">
        <v>1623</v>
      </c>
      <c r="E1033" s="34">
        <v>1</v>
      </c>
      <c r="F1033" s="34">
        <v>29</v>
      </c>
      <c r="G1033" s="34" t="s">
        <v>810</v>
      </c>
      <c r="H1033" s="34" t="s">
        <v>1624</v>
      </c>
      <c r="I1033" s="34" t="s">
        <v>1623</v>
      </c>
      <c r="J1033" s="34" t="s">
        <v>811</v>
      </c>
      <c r="K1033" s="34" t="s">
        <v>812</v>
      </c>
      <c r="L1033" s="34">
        <v>2017</v>
      </c>
      <c r="M1033" s="34">
        <v>2018</v>
      </c>
      <c r="N1033" s="34" t="s">
        <v>1768</v>
      </c>
      <c r="O1033" s="34" t="s">
        <v>1784</v>
      </c>
      <c r="P1033" s="34">
        <v>5</v>
      </c>
      <c r="Q1033" s="34" t="s">
        <v>1768</v>
      </c>
      <c r="R1033" s="34" t="s">
        <v>814</v>
      </c>
      <c r="S1033" s="34" t="s">
        <v>1854</v>
      </c>
      <c r="T1033" s="34" t="s">
        <v>1626</v>
      </c>
      <c r="U1033" s="34" t="s">
        <v>1855</v>
      </c>
      <c r="V1033" s="36" t="str">
        <f>IF(Last_Validations[[#This Row],[Country: Year]]=VLOOKUP(Last_Validations[[#This Row],[Country]],First_Validations[[Country]:[FirstValidation.Country: Year]],4,FALSE),"First","Second / Last")</f>
        <v>First</v>
      </c>
    </row>
    <row r="1034" spans="2:22">
      <c r="B1034" s="34" t="s">
        <v>3013</v>
      </c>
      <c r="C1034" s="34" t="s">
        <v>810</v>
      </c>
      <c r="D1034" s="34" t="s">
        <v>1623</v>
      </c>
      <c r="E1034" s="34">
        <v>1</v>
      </c>
      <c r="F1034" s="34">
        <v>29</v>
      </c>
      <c r="G1034" s="34" t="s">
        <v>810</v>
      </c>
      <c r="H1034" s="34" t="s">
        <v>1624</v>
      </c>
      <c r="I1034" s="34" t="s">
        <v>1623</v>
      </c>
      <c r="J1034" s="34" t="s">
        <v>811</v>
      </c>
      <c r="K1034" s="34" t="s">
        <v>812</v>
      </c>
      <c r="L1034" s="34">
        <v>2017</v>
      </c>
      <c r="M1034" s="34">
        <v>2018</v>
      </c>
      <c r="N1034" s="34" t="s">
        <v>1768</v>
      </c>
      <c r="O1034" s="34" t="s">
        <v>1787</v>
      </c>
      <c r="P1034" s="34">
        <v>5</v>
      </c>
      <c r="Q1034" s="34" t="s">
        <v>1768</v>
      </c>
      <c r="R1034" s="34" t="s">
        <v>815</v>
      </c>
      <c r="S1034" s="34" t="s">
        <v>1854</v>
      </c>
      <c r="T1034" s="34" t="s">
        <v>1626</v>
      </c>
      <c r="U1034" s="34" t="s">
        <v>1855</v>
      </c>
      <c r="V1034" s="36" t="str">
        <f>IF(Last_Validations[[#This Row],[Country: Year]]=VLOOKUP(Last_Validations[[#This Row],[Country]],First_Validations[[Country]:[FirstValidation.Country: Year]],4,FALSE),"First","Second / Last")</f>
        <v>First</v>
      </c>
    </row>
    <row r="1035" spans="2:22">
      <c r="B1035" s="34" t="s">
        <v>3008</v>
      </c>
      <c r="C1035" s="34" t="s">
        <v>810</v>
      </c>
      <c r="D1035" s="34" t="s">
        <v>1623</v>
      </c>
      <c r="E1035" s="34">
        <v>1</v>
      </c>
      <c r="F1035" s="34">
        <v>29</v>
      </c>
      <c r="G1035" s="34" t="s">
        <v>810</v>
      </c>
      <c r="H1035" s="34" t="s">
        <v>1624</v>
      </c>
      <c r="I1035" s="34" t="s">
        <v>1623</v>
      </c>
      <c r="J1035" s="34" t="s">
        <v>811</v>
      </c>
      <c r="K1035" s="34" t="s">
        <v>812</v>
      </c>
      <c r="L1035" s="34">
        <v>2017</v>
      </c>
      <c r="M1035" s="34">
        <v>2018</v>
      </c>
      <c r="N1035" s="34" t="s">
        <v>1768</v>
      </c>
      <c r="O1035" s="34" t="s">
        <v>1792</v>
      </c>
      <c r="P1035" s="34">
        <v>5</v>
      </c>
      <c r="Q1035" s="34" t="s">
        <v>1768</v>
      </c>
      <c r="R1035" s="34" t="s">
        <v>820</v>
      </c>
      <c r="S1035" s="34" t="s">
        <v>1854</v>
      </c>
      <c r="T1035" s="34" t="s">
        <v>1626</v>
      </c>
      <c r="U1035" s="34" t="s">
        <v>1855</v>
      </c>
      <c r="V1035" s="36" t="str">
        <f>IF(Last_Validations[[#This Row],[Country: Year]]=VLOOKUP(Last_Validations[[#This Row],[Country]],First_Validations[[Country]:[FirstValidation.Country: Year]],4,FALSE),"First","Second / Last")</f>
        <v>First</v>
      </c>
    </row>
    <row r="1036" spans="2:22">
      <c r="B1036" s="34" t="s">
        <v>3011</v>
      </c>
      <c r="C1036" s="34" t="s">
        <v>810</v>
      </c>
      <c r="D1036" s="34" t="s">
        <v>1623</v>
      </c>
      <c r="E1036" s="34">
        <v>1</v>
      </c>
      <c r="F1036" s="34">
        <v>29</v>
      </c>
      <c r="G1036" s="34" t="s">
        <v>810</v>
      </c>
      <c r="H1036" s="34" t="s">
        <v>1624</v>
      </c>
      <c r="I1036" s="34" t="s">
        <v>1623</v>
      </c>
      <c r="J1036" s="34" t="s">
        <v>811</v>
      </c>
      <c r="K1036" s="34" t="s">
        <v>812</v>
      </c>
      <c r="L1036" s="34">
        <v>2017</v>
      </c>
      <c r="M1036" s="34">
        <v>2018</v>
      </c>
      <c r="N1036" s="34" t="s">
        <v>1768</v>
      </c>
      <c r="O1036" s="34" t="s">
        <v>1793</v>
      </c>
      <c r="P1036" s="34">
        <v>5</v>
      </c>
      <c r="Q1036" s="34" t="s">
        <v>1768</v>
      </c>
      <c r="R1036" s="34" t="s">
        <v>821</v>
      </c>
      <c r="S1036" s="34" t="s">
        <v>1854</v>
      </c>
      <c r="T1036" s="34" t="s">
        <v>1626</v>
      </c>
      <c r="U1036" s="34" t="s">
        <v>1855</v>
      </c>
      <c r="V1036" s="36" t="str">
        <f>IF(Last_Validations[[#This Row],[Country: Year]]=VLOOKUP(Last_Validations[[#This Row],[Country]],First_Validations[[Country]:[FirstValidation.Country: Year]],4,FALSE),"First","Second / Last")</f>
        <v>First</v>
      </c>
    </row>
    <row r="1037" spans="2:22">
      <c r="B1037" s="34" t="s">
        <v>3014</v>
      </c>
      <c r="C1037" s="34" t="s">
        <v>810</v>
      </c>
      <c r="D1037" s="34" t="s">
        <v>1623</v>
      </c>
      <c r="E1037" s="34">
        <v>1</v>
      </c>
      <c r="F1037" s="34">
        <v>29</v>
      </c>
      <c r="G1037" s="34" t="s">
        <v>810</v>
      </c>
      <c r="H1037" s="34" t="s">
        <v>1624</v>
      </c>
      <c r="I1037" s="34" t="s">
        <v>1623</v>
      </c>
      <c r="J1037" s="34" t="s">
        <v>811</v>
      </c>
      <c r="K1037" s="34" t="s">
        <v>812</v>
      </c>
      <c r="L1037" s="34">
        <v>2017</v>
      </c>
      <c r="M1037" s="34">
        <v>2018</v>
      </c>
      <c r="N1037" s="34" t="s">
        <v>1768</v>
      </c>
      <c r="O1037" s="34" t="s">
        <v>1790</v>
      </c>
      <c r="P1037" s="34">
        <v>5</v>
      </c>
      <c r="Q1037" s="34" t="s">
        <v>1768</v>
      </c>
      <c r="R1037" s="34" t="s">
        <v>818</v>
      </c>
      <c r="S1037" s="34" t="s">
        <v>1854</v>
      </c>
      <c r="T1037" s="34" t="s">
        <v>1626</v>
      </c>
      <c r="U1037" s="34" t="s">
        <v>1855</v>
      </c>
      <c r="V1037" s="36" t="str">
        <f>IF(Last_Validations[[#This Row],[Country: Year]]=VLOOKUP(Last_Validations[[#This Row],[Country]],First_Validations[[Country]:[FirstValidation.Country: Year]],4,FALSE),"First","Second / Last")</f>
        <v>First</v>
      </c>
    </row>
    <row r="1038" spans="2:22">
      <c r="B1038" s="34" t="s">
        <v>3009</v>
      </c>
      <c r="C1038" s="34" t="s">
        <v>810</v>
      </c>
      <c r="D1038" s="34" t="s">
        <v>1623</v>
      </c>
      <c r="E1038" s="34">
        <v>1</v>
      </c>
      <c r="F1038" s="34">
        <v>29</v>
      </c>
      <c r="G1038" s="34" t="s">
        <v>810</v>
      </c>
      <c r="H1038" s="34" t="s">
        <v>1624</v>
      </c>
      <c r="I1038" s="34" t="s">
        <v>1623</v>
      </c>
      <c r="J1038" s="34" t="s">
        <v>811</v>
      </c>
      <c r="K1038" s="34" t="s">
        <v>812</v>
      </c>
      <c r="L1038" s="34">
        <v>2017</v>
      </c>
      <c r="M1038" s="34">
        <v>2018</v>
      </c>
      <c r="N1038" s="34" t="s">
        <v>1768</v>
      </c>
      <c r="O1038" s="34" t="s">
        <v>1791</v>
      </c>
      <c r="P1038" s="34">
        <v>5</v>
      </c>
      <c r="Q1038" s="34" t="s">
        <v>1768</v>
      </c>
      <c r="R1038" s="34" t="s">
        <v>819</v>
      </c>
      <c r="S1038" s="34" t="s">
        <v>1854</v>
      </c>
      <c r="T1038" s="34" t="s">
        <v>1626</v>
      </c>
      <c r="U1038" s="34" t="s">
        <v>1855</v>
      </c>
      <c r="V1038" s="36" t="str">
        <f>IF(Last_Validations[[#This Row],[Country: Year]]=VLOOKUP(Last_Validations[[#This Row],[Country]],First_Validations[[Country]:[FirstValidation.Country: Year]],4,FALSE),"First","Second / Last")</f>
        <v>First</v>
      </c>
    </row>
    <row r="1039" spans="2:22">
      <c r="B1039" s="34" t="s">
        <v>3020</v>
      </c>
      <c r="C1039" s="34" t="s">
        <v>810</v>
      </c>
      <c r="D1039" s="34" t="s">
        <v>1623</v>
      </c>
      <c r="E1039" s="34">
        <v>1</v>
      </c>
      <c r="F1039" s="34">
        <v>29</v>
      </c>
      <c r="G1039" s="34" t="s">
        <v>810</v>
      </c>
      <c r="H1039" s="34" t="s">
        <v>1624</v>
      </c>
      <c r="I1039" s="34" t="s">
        <v>1623</v>
      </c>
      <c r="J1039" s="34" t="s">
        <v>811</v>
      </c>
      <c r="K1039" s="34" t="s">
        <v>812</v>
      </c>
      <c r="L1039" s="34">
        <v>2017</v>
      </c>
      <c r="M1039" s="34">
        <v>2018</v>
      </c>
      <c r="N1039" s="34" t="s">
        <v>1768</v>
      </c>
      <c r="O1039" s="34" t="s">
        <v>1804</v>
      </c>
      <c r="P1039" s="34">
        <v>5</v>
      </c>
      <c r="Q1039" s="34" t="s">
        <v>1768</v>
      </c>
      <c r="R1039" s="34" t="s">
        <v>830</v>
      </c>
      <c r="S1039" s="34" t="s">
        <v>1854</v>
      </c>
      <c r="T1039" s="34" t="s">
        <v>1626</v>
      </c>
      <c r="U1039" s="34" t="s">
        <v>1855</v>
      </c>
      <c r="V1039" s="36" t="str">
        <f>IF(Last_Validations[[#This Row],[Country: Year]]=VLOOKUP(Last_Validations[[#This Row],[Country]],First_Validations[[Country]:[FirstValidation.Country: Year]],4,FALSE),"First","Second / Last")</f>
        <v>First</v>
      </c>
    </row>
    <row r="1040" spans="2:22">
      <c r="B1040" s="34" t="s">
        <v>3005</v>
      </c>
      <c r="C1040" s="34" t="s">
        <v>810</v>
      </c>
      <c r="D1040" s="34" t="s">
        <v>1623</v>
      </c>
      <c r="E1040" s="34">
        <v>1</v>
      </c>
      <c r="F1040" s="34">
        <v>29</v>
      </c>
      <c r="G1040" s="34" t="s">
        <v>810</v>
      </c>
      <c r="H1040" s="34" t="s">
        <v>1624</v>
      </c>
      <c r="I1040" s="34" t="s">
        <v>1623</v>
      </c>
      <c r="J1040" s="34" t="s">
        <v>811</v>
      </c>
      <c r="K1040" s="34" t="s">
        <v>812</v>
      </c>
      <c r="L1040" s="34">
        <v>2017</v>
      </c>
      <c r="M1040" s="34">
        <v>2018</v>
      </c>
      <c r="N1040" s="34" t="s">
        <v>1768</v>
      </c>
      <c r="O1040" s="34" t="s">
        <v>1815</v>
      </c>
      <c r="P1040" s="34">
        <v>0</v>
      </c>
      <c r="Q1040" s="34" t="s">
        <v>4</v>
      </c>
      <c r="R1040" s="34" t="s">
        <v>841</v>
      </c>
      <c r="S1040" s="34" t="s">
        <v>1854</v>
      </c>
      <c r="T1040" s="34" t="s">
        <v>1626</v>
      </c>
      <c r="U1040" s="34" t="s">
        <v>1855</v>
      </c>
      <c r="V1040" s="36" t="str">
        <f>IF(Last_Validations[[#This Row],[Country: Year]]=VLOOKUP(Last_Validations[[#This Row],[Country]],First_Validations[[Country]:[FirstValidation.Country: Year]],4,FALSE),"First","Second / Last")</f>
        <v>First</v>
      </c>
    </row>
    <row r="1041" spans="2:22">
      <c r="B1041" s="34" t="s">
        <v>3004</v>
      </c>
      <c r="C1041" s="34" t="s">
        <v>810</v>
      </c>
      <c r="D1041" s="34" t="s">
        <v>1623</v>
      </c>
      <c r="E1041" s="34">
        <v>1</v>
      </c>
      <c r="F1041" s="34">
        <v>29</v>
      </c>
      <c r="G1041" s="34" t="s">
        <v>810</v>
      </c>
      <c r="H1041" s="34" t="s">
        <v>1624</v>
      </c>
      <c r="I1041" s="34" t="s">
        <v>1623</v>
      </c>
      <c r="J1041" s="34" t="s">
        <v>811</v>
      </c>
      <c r="K1041" s="34" t="s">
        <v>812</v>
      </c>
      <c r="L1041" s="34">
        <v>2017</v>
      </c>
      <c r="M1041" s="34">
        <v>2018</v>
      </c>
      <c r="N1041" s="34" t="s">
        <v>1768</v>
      </c>
      <c r="O1041" s="34" t="s">
        <v>1816</v>
      </c>
      <c r="P1041" s="34">
        <v>5</v>
      </c>
      <c r="Q1041" s="34" t="s">
        <v>1768</v>
      </c>
      <c r="R1041" s="34" t="s">
        <v>842</v>
      </c>
      <c r="S1041" s="34" t="s">
        <v>1854</v>
      </c>
      <c r="T1041" s="34" t="s">
        <v>1626</v>
      </c>
      <c r="U1041" s="34" t="s">
        <v>1855</v>
      </c>
      <c r="V1041" s="36" t="str">
        <f>IF(Last_Validations[[#This Row],[Country: Year]]=VLOOKUP(Last_Validations[[#This Row],[Country]],First_Validations[[Country]:[FirstValidation.Country: Year]],4,FALSE),"First","Second / Last")</f>
        <v>First</v>
      </c>
    </row>
    <row r="1042" spans="2:22">
      <c r="B1042" s="34" t="s">
        <v>2993</v>
      </c>
      <c r="C1042" s="34" t="s">
        <v>810</v>
      </c>
      <c r="D1042" s="34" t="s">
        <v>1623</v>
      </c>
      <c r="E1042" s="34">
        <v>1</v>
      </c>
      <c r="F1042" s="34">
        <v>29</v>
      </c>
      <c r="G1042" s="34" t="s">
        <v>810</v>
      </c>
      <c r="H1042" s="34" t="s">
        <v>1624</v>
      </c>
      <c r="I1042" s="34" t="s">
        <v>1623</v>
      </c>
      <c r="J1042" s="34" t="s">
        <v>811</v>
      </c>
      <c r="K1042" s="34" t="s">
        <v>812</v>
      </c>
      <c r="L1042" s="34">
        <v>2017</v>
      </c>
      <c r="M1042" s="34">
        <v>2018</v>
      </c>
      <c r="N1042" s="34" t="s">
        <v>1768</v>
      </c>
      <c r="O1042" s="34" t="s">
        <v>1813</v>
      </c>
      <c r="P1042" s="34">
        <v>1</v>
      </c>
      <c r="Q1042" s="34" t="s">
        <v>1796</v>
      </c>
      <c r="R1042" s="34" t="s">
        <v>839</v>
      </c>
      <c r="S1042" s="34" t="s">
        <v>1854</v>
      </c>
      <c r="T1042" s="34" t="s">
        <v>1626</v>
      </c>
      <c r="U1042" s="34" t="s">
        <v>1855</v>
      </c>
      <c r="V1042" s="36" t="str">
        <f>IF(Last_Validations[[#This Row],[Country: Year]]=VLOOKUP(Last_Validations[[#This Row],[Country]],First_Validations[[Country]:[FirstValidation.Country: Year]],4,FALSE),"First","Second / Last")</f>
        <v>First</v>
      </c>
    </row>
    <row r="1043" spans="2:22">
      <c r="B1043" s="34" t="s">
        <v>2999</v>
      </c>
      <c r="C1043" s="34" t="s">
        <v>810</v>
      </c>
      <c r="D1043" s="34" t="s">
        <v>1623</v>
      </c>
      <c r="E1043" s="34">
        <v>1</v>
      </c>
      <c r="F1043" s="34">
        <v>29</v>
      </c>
      <c r="G1043" s="34" t="s">
        <v>810</v>
      </c>
      <c r="H1043" s="34" t="s">
        <v>1624</v>
      </c>
      <c r="I1043" s="34" t="s">
        <v>1623</v>
      </c>
      <c r="J1043" s="34" t="s">
        <v>811</v>
      </c>
      <c r="K1043" s="34" t="s">
        <v>812</v>
      </c>
      <c r="L1043" s="34">
        <v>2017</v>
      </c>
      <c r="M1043" s="34">
        <v>2018</v>
      </c>
      <c r="N1043" s="34" t="s">
        <v>1768</v>
      </c>
      <c r="O1043" s="34" t="s">
        <v>1814</v>
      </c>
      <c r="P1043" s="34">
        <v>6</v>
      </c>
      <c r="Q1043" s="34" t="s">
        <v>1817</v>
      </c>
      <c r="R1043" s="34" t="s">
        <v>840</v>
      </c>
      <c r="S1043" s="34" t="s">
        <v>1854</v>
      </c>
      <c r="T1043" s="34" t="s">
        <v>1626</v>
      </c>
      <c r="U1043" s="34" t="s">
        <v>1855</v>
      </c>
      <c r="V1043" s="36" t="str">
        <f>IF(Last_Validations[[#This Row],[Country: Year]]=VLOOKUP(Last_Validations[[#This Row],[Country]],First_Validations[[Country]:[FirstValidation.Country: Year]],4,FALSE),"First","Second / Last")</f>
        <v>First</v>
      </c>
    </row>
    <row r="1044" spans="2:22">
      <c r="B1044" s="34" t="s">
        <v>3001</v>
      </c>
      <c r="C1044" s="34" t="s">
        <v>810</v>
      </c>
      <c r="D1044" s="34" t="s">
        <v>1623</v>
      </c>
      <c r="E1044" s="34">
        <v>1</v>
      </c>
      <c r="F1044" s="34">
        <v>29</v>
      </c>
      <c r="G1044" s="34" t="s">
        <v>810</v>
      </c>
      <c r="H1044" s="34" t="s">
        <v>1624</v>
      </c>
      <c r="I1044" s="34" t="s">
        <v>1623</v>
      </c>
      <c r="J1044" s="34" t="s">
        <v>811</v>
      </c>
      <c r="K1044" s="34" t="s">
        <v>812</v>
      </c>
      <c r="L1044" s="34">
        <v>2017</v>
      </c>
      <c r="M1044" s="34">
        <v>2018</v>
      </c>
      <c r="N1044" s="34" t="s">
        <v>1768</v>
      </c>
      <c r="O1044" s="34" t="s">
        <v>1820</v>
      </c>
      <c r="P1044" s="34">
        <v>6</v>
      </c>
      <c r="Q1044" s="34" t="s">
        <v>1817</v>
      </c>
      <c r="R1044" s="34" t="s">
        <v>845</v>
      </c>
      <c r="S1044" s="34" t="s">
        <v>1854</v>
      </c>
      <c r="T1044" s="34" t="s">
        <v>1626</v>
      </c>
      <c r="U1044" s="34" t="s">
        <v>1855</v>
      </c>
      <c r="V1044" s="36" t="str">
        <f>IF(Last_Validations[[#This Row],[Country: Year]]=VLOOKUP(Last_Validations[[#This Row],[Country]],First_Validations[[Country]:[FirstValidation.Country: Year]],4,FALSE),"First","Second / Last")</f>
        <v>First</v>
      </c>
    </row>
    <row r="1045" spans="2:22">
      <c r="B1045" s="34" t="s">
        <v>3000</v>
      </c>
      <c r="C1045" s="34" t="s">
        <v>810</v>
      </c>
      <c r="D1045" s="34" t="s">
        <v>1623</v>
      </c>
      <c r="E1045" s="34">
        <v>1</v>
      </c>
      <c r="F1045" s="34">
        <v>29</v>
      </c>
      <c r="G1045" s="34" t="s">
        <v>810</v>
      </c>
      <c r="H1045" s="34" t="s">
        <v>1624</v>
      </c>
      <c r="I1045" s="34" t="s">
        <v>1623</v>
      </c>
      <c r="J1045" s="34" t="s">
        <v>811</v>
      </c>
      <c r="K1045" s="34" t="s">
        <v>812</v>
      </c>
      <c r="L1045" s="34">
        <v>2017</v>
      </c>
      <c r="M1045" s="34">
        <v>2018</v>
      </c>
      <c r="N1045" s="34" t="s">
        <v>1768</v>
      </c>
      <c r="O1045" s="34" t="s">
        <v>1821</v>
      </c>
      <c r="P1045" s="34">
        <v>5</v>
      </c>
      <c r="Q1045" s="34" t="s">
        <v>1768</v>
      </c>
      <c r="R1045" s="34" t="s">
        <v>846</v>
      </c>
      <c r="S1045" s="34" t="s">
        <v>1854</v>
      </c>
      <c r="T1045" s="34" t="s">
        <v>1626</v>
      </c>
      <c r="U1045" s="34" t="s">
        <v>1855</v>
      </c>
      <c r="V1045" s="36" t="str">
        <f>IF(Last_Validations[[#This Row],[Country: Year]]=VLOOKUP(Last_Validations[[#This Row],[Country]],First_Validations[[Country]:[FirstValidation.Country: Year]],4,FALSE),"First","Second / Last")</f>
        <v>First</v>
      </c>
    </row>
    <row r="1046" spans="2:22">
      <c r="B1046" s="34" t="s">
        <v>3007</v>
      </c>
      <c r="C1046" s="34" t="s">
        <v>810</v>
      </c>
      <c r="D1046" s="34" t="s">
        <v>1623</v>
      </c>
      <c r="E1046" s="34">
        <v>1</v>
      </c>
      <c r="F1046" s="34">
        <v>29</v>
      </c>
      <c r="G1046" s="34" t="s">
        <v>810</v>
      </c>
      <c r="H1046" s="34" t="s">
        <v>1624</v>
      </c>
      <c r="I1046" s="34" t="s">
        <v>1623</v>
      </c>
      <c r="J1046" s="34" t="s">
        <v>811</v>
      </c>
      <c r="K1046" s="34" t="s">
        <v>812</v>
      </c>
      <c r="L1046" s="34">
        <v>2017</v>
      </c>
      <c r="M1046" s="34">
        <v>2018</v>
      </c>
      <c r="N1046" s="34" t="s">
        <v>1768</v>
      </c>
      <c r="O1046" s="34" t="s">
        <v>1818</v>
      </c>
      <c r="P1046" s="34">
        <v>6</v>
      </c>
      <c r="Q1046" s="34" t="s">
        <v>1817</v>
      </c>
      <c r="R1046" s="34" t="s">
        <v>843</v>
      </c>
      <c r="S1046" s="34" t="s">
        <v>1854</v>
      </c>
      <c r="T1046" s="34" t="s">
        <v>1626</v>
      </c>
      <c r="U1046" s="34" t="s">
        <v>1855</v>
      </c>
      <c r="V1046" s="36" t="str">
        <f>IF(Last_Validations[[#This Row],[Country: Year]]=VLOOKUP(Last_Validations[[#This Row],[Country]],First_Validations[[Country]:[FirstValidation.Country: Year]],4,FALSE),"First","Second / Last")</f>
        <v>First</v>
      </c>
    </row>
    <row r="1047" spans="2:22">
      <c r="B1047" s="34" t="s">
        <v>3006</v>
      </c>
      <c r="C1047" s="34" t="s">
        <v>810</v>
      </c>
      <c r="D1047" s="34" t="s">
        <v>1623</v>
      </c>
      <c r="E1047" s="34">
        <v>1</v>
      </c>
      <c r="F1047" s="34">
        <v>29</v>
      </c>
      <c r="G1047" s="34" t="s">
        <v>810</v>
      </c>
      <c r="H1047" s="34" t="s">
        <v>1624</v>
      </c>
      <c r="I1047" s="34" t="s">
        <v>1623</v>
      </c>
      <c r="J1047" s="34" t="s">
        <v>811</v>
      </c>
      <c r="K1047" s="34" t="s">
        <v>812</v>
      </c>
      <c r="L1047" s="34">
        <v>2017</v>
      </c>
      <c r="M1047" s="34">
        <v>2018</v>
      </c>
      <c r="N1047" s="34" t="s">
        <v>1768</v>
      </c>
      <c r="O1047" s="34" t="s">
        <v>1819</v>
      </c>
      <c r="P1047" s="34">
        <v>1</v>
      </c>
      <c r="Q1047" s="34" t="s">
        <v>1796</v>
      </c>
      <c r="R1047" s="34" t="s">
        <v>844</v>
      </c>
      <c r="S1047" s="34" t="s">
        <v>1854</v>
      </c>
      <c r="T1047" s="34" t="s">
        <v>1626</v>
      </c>
      <c r="U1047" s="34" t="s">
        <v>1855</v>
      </c>
      <c r="V1047" s="36" t="str">
        <f>IF(Last_Validations[[#This Row],[Country: Year]]=VLOOKUP(Last_Validations[[#This Row],[Country]],First_Validations[[Country]:[FirstValidation.Country: Year]],4,FALSE),"First","Second / Last")</f>
        <v>First</v>
      </c>
    </row>
    <row r="1048" spans="2:22">
      <c r="B1048" s="34" t="s">
        <v>2995</v>
      </c>
      <c r="C1048" s="34" t="s">
        <v>810</v>
      </c>
      <c r="D1048" s="34" t="s">
        <v>1623</v>
      </c>
      <c r="E1048" s="34">
        <v>1</v>
      </c>
      <c r="F1048" s="34">
        <v>29</v>
      </c>
      <c r="G1048" s="34" t="s">
        <v>810</v>
      </c>
      <c r="H1048" s="34" t="s">
        <v>1624</v>
      </c>
      <c r="I1048" s="34" t="s">
        <v>1623</v>
      </c>
      <c r="J1048" s="34" t="s">
        <v>811</v>
      </c>
      <c r="K1048" s="34" t="s">
        <v>812</v>
      </c>
      <c r="L1048" s="34">
        <v>2017</v>
      </c>
      <c r="M1048" s="34">
        <v>2018</v>
      </c>
      <c r="N1048" s="34" t="s">
        <v>1768</v>
      </c>
      <c r="O1048" s="34" t="s">
        <v>1807</v>
      </c>
      <c r="P1048" s="34">
        <v>0</v>
      </c>
      <c r="Q1048" s="34" t="s">
        <v>4</v>
      </c>
      <c r="R1048" s="34" t="s">
        <v>833</v>
      </c>
      <c r="S1048" s="34" t="s">
        <v>1854</v>
      </c>
      <c r="T1048" s="34" t="s">
        <v>1626</v>
      </c>
      <c r="U1048" s="34" t="s">
        <v>1855</v>
      </c>
      <c r="V1048" s="36" t="str">
        <f>IF(Last_Validations[[#This Row],[Country: Year]]=VLOOKUP(Last_Validations[[#This Row],[Country]],First_Validations[[Country]:[FirstValidation.Country: Year]],4,FALSE),"First","Second / Last")</f>
        <v>First</v>
      </c>
    </row>
    <row r="1049" spans="2:22">
      <c r="B1049" s="34" t="s">
        <v>2998</v>
      </c>
      <c r="C1049" s="34" t="s">
        <v>810</v>
      </c>
      <c r="D1049" s="34" t="s">
        <v>1623</v>
      </c>
      <c r="E1049" s="34">
        <v>1</v>
      </c>
      <c r="F1049" s="34">
        <v>29</v>
      </c>
      <c r="G1049" s="34" t="s">
        <v>810</v>
      </c>
      <c r="H1049" s="34" t="s">
        <v>1624</v>
      </c>
      <c r="I1049" s="34" t="s">
        <v>1623</v>
      </c>
      <c r="J1049" s="34" t="s">
        <v>811</v>
      </c>
      <c r="K1049" s="34" t="s">
        <v>812</v>
      </c>
      <c r="L1049" s="34">
        <v>2017</v>
      </c>
      <c r="M1049" s="34">
        <v>2018</v>
      </c>
      <c r="N1049" s="34" t="s">
        <v>1768</v>
      </c>
      <c r="O1049" s="34" t="s">
        <v>1808</v>
      </c>
      <c r="P1049" s="34">
        <v>5</v>
      </c>
      <c r="Q1049" s="34" t="s">
        <v>1768</v>
      </c>
      <c r="R1049" s="34" t="s">
        <v>834</v>
      </c>
      <c r="S1049" s="34" t="s">
        <v>1854</v>
      </c>
      <c r="T1049" s="34" t="s">
        <v>1626</v>
      </c>
      <c r="U1049" s="34" t="s">
        <v>1855</v>
      </c>
      <c r="V1049" s="36" t="str">
        <f>IF(Last_Validations[[#This Row],[Country: Year]]=VLOOKUP(Last_Validations[[#This Row],[Country]],First_Validations[[Country]:[FirstValidation.Country: Year]],4,FALSE),"First","Second / Last")</f>
        <v>First</v>
      </c>
    </row>
    <row r="1050" spans="2:22">
      <c r="B1050" s="34" t="s">
        <v>3019</v>
      </c>
      <c r="C1050" s="34" t="s">
        <v>810</v>
      </c>
      <c r="D1050" s="34" t="s">
        <v>1623</v>
      </c>
      <c r="E1050" s="34">
        <v>1</v>
      </c>
      <c r="F1050" s="34">
        <v>29</v>
      </c>
      <c r="G1050" s="34" t="s">
        <v>810</v>
      </c>
      <c r="H1050" s="34" t="s">
        <v>1624</v>
      </c>
      <c r="I1050" s="34" t="s">
        <v>1623</v>
      </c>
      <c r="J1050" s="34" t="s">
        <v>811</v>
      </c>
      <c r="K1050" s="34" t="s">
        <v>812</v>
      </c>
      <c r="L1050" s="34">
        <v>2017</v>
      </c>
      <c r="M1050" s="34">
        <v>2018</v>
      </c>
      <c r="N1050" s="34" t="s">
        <v>1768</v>
      </c>
      <c r="O1050" s="34" t="s">
        <v>1805</v>
      </c>
      <c r="P1050" s="34">
        <v>5</v>
      </c>
      <c r="Q1050" s="34" t="s">
        <v>1768</v>
      </c>
      <c r="R1050" s="34" t="s">
        <v>831</v>
      </c>
      <c r="S1050" s="34" t="s">
        <v>1854</v>
      </c>
      <c r="T1050" s="34" t="s">
        <v>1626</v>
      </c>
      <c r="U1050" s="34" t="s">
        <v>1855</v>
      </c>
      <c r="V1050" s="36" t="str">
        <f>IF(Last_Validations[[#This Row],[Country: Year]]=VLOOKUP(Last_Validations[[#This Row],[Country]],First_Validations[[Country]:[FirstValidation.Country: Year]],4,FALSE),"First","Second / Last")</f>
        <v>First</v>
      </c>
    </row>
    <row r="1051" spans="2:22">
      <c r="B1051" s="34" t="s">
        <v>2996</v>
      </c>
      <c r="C1051" s="34" t="s">
        <v>810</v>
      </c>
      <c r="D1051" s="34" t="s">
        <v>1623</v>
      </c>
      <c r="E1051" s="34">
        <v>1</v>
      </c>
      <c r="F1051" s="34">
        <v>29</v>
      </c>
      <c r="G1051" s="34" t="s">
        <v>810</v>
      </c>
      <c r="H1051" s="34" t="s">
        <v>1624</v>
      </c>
      <c r="I1051" s="34" t="s">
        <v>1623</v>
      </c>
      <c r="J1051" s="34" t="s">
        <v>811</v>
      </c>
      <c r="K1051" s="34" t="s">
        <v>812</v>
      </c>
      <c r="L1051" s="34">
        <v>2017</v>
      </c>
      <c r="M1051" s="34">
        <v>2018</v>
      </c>
      <c r="N1051" s="34" t="s">
        <v>1768</v>
      </c>
      <c r="O1051" s="34" t="s">
        <v>1806</v>
      </c>
      <c r="P1051" s="34">
        <v>5</v>
      </c>
      <c r="Q1051" s="34" t="s">
        <v>1768</v>
      </c>
      <c r="R1051" s="34" t="s">
        <v>832</v>
      </c>
      <c r="S1051" s="34" t="s">
        <v>1854</v>
      </c>
      <c r="T1051" s="34" t="s">
        <v>1626</v>
      </c>
      <c r="U1051" s="34" t="s">
        <v>1855</v>
      </c>
      <c r="V1051" s="36" t="str">
        <f>IF(Last_Validations[[#This Row],[Country: Year]]=VLOOKUP(Last_Validations[[#This Row],[Country]],First_Validations[[Country]:[FirstValidation.Country: Year]],4,FALSE),"First","Second / Last")</f>
        <v>First</v>
      </c>
    </row>
    <row r="1052" spans="2:22">
      <c r="B1052" s="34" t="s">
        <v>2991</v>
      </c>
      <c r="C1052" s="34" t="s">
        <v>810</v>
      </c>
      <c r="D1052" s="34" t="s">
        <v>1623</v>
      </c>
      <c r="E1052" s="34">
        <v>1</v>
      </c>
      <c r="F1052" s="34">
        <v>29</v>
      </c>
      <c r="G1052" s="34" t="s">
        <v>810</v>
      </c>
      <c r="H1052" s="34" t="s">
        <v>1624</v>
      </c>
      <c r="I1052" s="34" t="s">
        <v>1623</v>
      </c>
      <c r="J1052" s="34" t="s">
        <v>811</v>
      </c>
      <c r="K1052" s="34" t="s">
        <v>812</v>
      </c>
      <c r="L1052" s="34">
        <v>2017</v>
      </c>
      <c r="M1052" s="34">
        <v>2018</v>
      </c>
      <c r="N1052" s="34" t="s">
        <v>1768</v>
      </c>
      <c r="O1052" s="34" t="s">
        <v>1811</v>
      </c>
      <c r="P1052" s="34">
        <v>5</v>
      </c>
      <c r="Q1052" s="34" t="s">
        <v>1768</v>
      </c>
      <c r="R1052" s="34" t="s">
        <v>837</v>
      </c>
      <c r="S1052" s="34" t="s">
        <v>1854</v>
      </c>
      <c r="T1052" s="34" t="s">
        <v>1626</v>
      </c>
      <c r="U1052" s="34" t="s">
        <v>1855</v>
      </c>
      <c r="V1052" s="36" t="str">
        <f>IF(Last_Validations[[#This Row],[Country: Year]]=VLOOKUP(Last_Validations[[#This Row],[Country]],First_Validations[[Country]:[FirstValidation.Country: Year]],4,FALSE),"First","Second / Last")</f>
        <v>First</v>
      </c>
    </row>
    <row r="1053" spans="2:22">
      <c r="B1053" s="34" t="s">
        <v>2994</v>
      </c>
      <c r="C1053" s="34" t="s">
        <v>810</v>
      </c>
      <c r="D1053" s="34" t="s">
        <v>1623</v>
      </c>
      <c r="E1053" s="34">
        <v>1</v>
      </c>
      <c r="F1053" s="34">
        <v>29</v>
      </c>
      <c r="G1053" s="34" t="s">
        <v>810</v>
      </c>
      <c r="H1053" s="34" t="s">
        <v>1624</v>
      </c>
      <c r="I1053" s="34" t="s">
        <v>1623</v>
      </c>
      <c r="J1053" s="34" t="s">
        <v>811</v>
      </c>
      <c r="K1053" s="34" t="s">
        <v>812</v>
      </c>
      <c r="L1053" s="34">
        <v>2017</v>
      </c>
      <c r="M1053" s="34">
        <v>2018</v>
      </c>
      <c r="N1053" s="34" t="s">
        <v>1768</v>
      </c>
      <c r="O1053" s="34" t="s">
        <v>1812</v>
      </c>
      <c r="P1053" s="34">
        <v>0</v>
      </c>
      <c r="Q1053" s="34" t="s">
        <v>4</v>
      </c>
      <c r="R1053" s="34" t="s">
        <v>838</v>
      </c>
      <c r="S1053" s="34" t="s">
        <v>1854</v>
      </c>
      <c r="T1053" s="34" t="s">
        <v>1626</v>
      </c>
      <c r="U1053" s="34" t="s">
        <v>1855</v>
      </c>
      <c r="V1053" s="36" t="str">
        <f>IF(Last_Validations[[#This Row],[Country: Year]]=VLOOKUP(Last_Validations[[#This Row],[Country]],First_Validations[[Country]:[FirstValidation.Country: Year]],4,FALSE),"First","Second / Last")</f>
        <v>First</v>
      </c>
    </row>
    <row r="1054" spans="2:22">
      <c r="B1054" s="34" t="s">
        <v>2997</v>
      </c>
      <c r="C1054" s="34" t="s">
        <v>810</v>
      </c>
      <c r="D1054" s="34" t="s">
        <v>1623</v>
      </c>
      <c r="E1054" s="34">
        <v>1</v>
      </c>
      <c r="F1054" s="34">
        <v>29</v>
      </c>
      <c r="G1054" s="34" t="s">
        <v>810</v>
      </c>
      <c r="H1054" s="34" t="s">
        <v>1624</v>
      </c>
      <c r="I1054" s="34" t="s">
        <v>1623</v>
      </c>
      <c r="J1054" s="34" t="s">
        <v>811</v>
      </c>
      <c r="K1054" s="34" t="s">
        <v>812</v>
      </c>
      <c r="L1054" s="34">
        <v>2017</v>
      </c>
      <c r="M1054" s="34">
        <v>2018</v>
      </c>
      <c r="N1054" s="34" t="s">
        <v>1768</v>
      </c>
      <c r="O1054" s="34" t="s">
        <v>1809</v>
      </c>
      <c r="P1054" s="34">
        <v>5</v>
      </c>
      <c r="Q1054" s="34" t="s">
        <v>1768</v>
      </c>
      <c r="R1054" s="34" t="s">
        <v>835</v>
      </c>
      <c r="S1054" s="34" t="s">
        <v>1854</v>
      </c>
      <c r="T1054" s="34" t="s">
        <v>1626</v>
      </c>
      <c r="U1054" s="34" t="s">
        <v>1855</v>
      </c>
      <c r="V1054" s="36" t="str">
        <f>IF(Last_Validations[[#This Row],[Country: Year]]=VLOOKUP(Last_Validations[[#This Row],[Country]],First_Validations[[Country]:[FirstValidation.Country: Year]],4,FALSE),"First","Second / Last")</f>
        <v>First</v>
      </c>
    </row>
    <row r="1055" spans="2:22">
      <c r="B1055" s="34" t="s">
        <v>2992</v>
      </c>
      <c r="C1055" s="34" t="s">
        <v>810</v>
      </c>
      <c r="D1055" s="34" t="s">
        <v>1623</v>
      </c>
      <c r="E1055" s="34">
        <v>1</v>
      </c>
      <c r="F1055" s="34">
        <v>29</v>
      </c>
      <c r="G1055" s="34" t="s">
        <v>810</v>
      </c>
      <c r="H1055" s="34" t="s">
        <v>1624</v>
      </c>
      <c r="I1055" s="34" t="s">
        <v>1623</v>
      </c>
      <c r="J1055" s="34" t="s">
        <v>811</v>
      </c>
      <c r="K1055" s="34" t="s">
        <v>812</v>
      </c>
      <c r="L1055" s="34">
        <v>2017</v>
      </c>
      <c r="M1055" s="34">
        <v>2018</v>
      </c>
      <c r="N1055" s="34" t="s">
        <v>1768</v>
      </c>
      <c r="O1055" s="34" t="s">
        <v>1810</v>
      </c>
      <c r="P1055" s="34">
        <v>5</v>
      </c>
      <c r="Q1055" s="34" t="s">
        <v>1768</v>
      </c>
      <c r="R1055" s="34" t="s">
        <v>836</v>
      </c>
      <c r="S1055" s="34" t="s">
        <v>1854</v>
      </c>
      <c r="T1055" s="34" t="s">
        <v>1626</v>
      </c>
      <c r="U1055" s="34" t="s">
        <v>1855</v>
      </c>
      <c r="V1055" s="36" t="str">
        <f>IF(Last_Validations[[#This Row],[Country: Year]]=VLOOKUP(Last_Validations[[#This Row],[Country]],First_Validations[[Country]:[FirstValidation.Country: Year]],4,FALSE),"First","Second / Last")</f>
        <v>First</v>
      </c>
    </row>
    <row r="1056" spans="2:22">
      <c r="B1056" s="34" t="s">
        <v>3003</v>
      </c>
      <c r="C1056" s="34" t="s">
        <v>810</v>
      </c>
      <c r="D1056" s="34" t="s">
        <v>1623</v>
      </c>
      <c r="E1056" s="34">
        <v>1</v>
      </c>
      <c r="F1056" s="34">
        <v>29</v>
      </c>
      <c r="G1056" s="34" t="s">
        <v>810</v>
      </c>
      <c r="H1056" s="34" t="s">
        <v>1624</v>
      </c>
      <c r="I1056" s="34" t="s">
        <v>1623</v>
      </c>
      <c r="J1056" s="34" t="s">
        <v>811</v>
      </c>
      <c r="K1056" s="34" t="s">
        <v>812</v>
      </c>
      <c r="L1056" s="34">
        <v>2017</v>
      </c>
      <c r="M1056" s="34">
        <v>2018</v>
      </c>
      <c r="N1056" s="34" t="s">
        <v>1768</v>
      </c>
      <c r="O1056" s="34" t="s">
        <v>1822</v>
      </c>
      <c r="P1056" s="34">
        <v>5</v>
      </c>
      <c r="Q1056" s="34" t="s">
        <v>1768</v>
      </c>
      <c r="R1056" s="34" t="s">
        <v>1</v>
      </c>
      <c r="S1056" s="34" t="s">
        <v>1854</v>
      </c>
      <c r="T1056" s="34" t="s">
        <v>1626</v>
      </c>
      <c r="U1056" s="34" t="s">
        <v>1855</v>
      </c>
      <c r="V1056" s="36" t="str">
        <f>IF(Last_Validations[[#This Row],[Country: Year]]=VLOOKUP(Last_Validations[[#This Row],[Country]],First_Validations[[Country]:[FirstValidation.Country: Year]],4,FALSE),"First","Second / Last")</f>
        <v>First</v>
      </c>
    </row>
    <row r="1057" spans="2:22">
      <c r="B1057" s="34" t="s">
        <v>3025</v>
      </c>
      <c r="C1057" s="34" t="s">
        <v>1113</v>
      </c>
      <c r="D1057" s="34" t="s">
        <v>1615</v>
      </c>
      <c r="E1057" s="34">
        <v>1</v>
      </c>
      <c r="F1057" s="34">
        <v>39</v>
      </c>
      <c r="G1057" s="34" t="s">
        <v>1113</v>
      </c>
      <c r="H1057" s="34" t="s">
        <v>1616</v>
      </c>
      <c r="I1057" s="34" t="s">
        <v>1615</v>
      </c>
      <c r="J1057" s="34" t="s">
        <v>1114</v>
      </c>
      <c r="K1057" s="34" t="s">
        <v>1115</v>
      </c>
      <c r="L1057" s="34">
        <v>2018</v>
      </c>
      <c r="M1057" s="34">
        <v>2017</v>
      </c>
      <c r="N1057" s="34" t="s">
        <v>1767</v>
      </c>
      <c r="O1057" s="34" t="s">
        <v>1797</v>
      </c>
      <c r="P1057" s="34">
        <v>4</v>
      </c>
      <c r="Q1057" s="34" t="s">
        <v>1767</v>
      </c>
      <c r="R1057" s="34" t="s">
        <v>1127</v>
      </c>
      <c r="S1057" s="34" t="s">
        <v>1115</v>
      </c>
      <c r="T1057" s="34" t="s">
        <v>1617</v>
      </c>
      <c r="U1057" s="34" t="s">
        <v>1869</v>
      </c>
      <c r="V1057" s="36" t="str">
        <f>IF(Last_Validations[[#This Row],[Country: Year]]=VLOOKUP(Last_Validations[[#This Row],[Country]],First_Validations[[Country]:[FirstValidation.Country: Year]],4,FALSE),"First","Second / Last")</f>
        <v>First</v>
      </c>
    </row>
    <row r="1058" spans="2:22">
      <c r="B1058" s="34" t="s">
        <v>3026</v>
      </c>
      <c r="C1058" s="34" t="s">
        <v>1113</v>
      </c>
      <c r="D1058" s="34" t="s">
        <v>1615</v>
      </c>
      <c r="E1058" s="34">
        <v>1</v>
      </c>
      <c r="F1058" s="34">
        <v>39</v>
      </c>
      <c r="G1058" s="34" t="s">
        <v>1113</v>
      </c>
      <c r="H1058" s="34" t="s">
        <v>1616</v>
      </c>
      <c r="I1058" s="34" t="s">
        <v>1615</v>
      </c>
      <c r="J1058" s="34" t="s">
        <v>1114</v>
      </c>
      <c r="K1058" s="34" t="s">
        <v>1115</v>
      </c>
      <c r="L1058" s="34">
        <v>2018</v>
      </c>
      <c r="M1058" s="34">
        <v>2017</v>
      </c>
      <c r="N1058" s="34" t="s">
        <v>1767</v>
      </c>
      <c r="O1058" s="34" t="s">
        <v>1799</v>
      </c>
      <c r="P1058" s="34">
        <v>5</v>
      </c>
      <c r="Q1058" s="34" t="s">
        <v>1768</v>
      </c>
      <c r="R1058" s="34" t="s">
        <v>1128</v>
      </c>
      <c r="S1058" s="34" t="s">
        <v>1115</v>
      </c>
      <c r="T1058" s="34" t="s">
        <v>1617</v>
      </c>
      <c r="U1058" s="34" t="s">
        <v>1869</v>
      </c>
      <c r="V1058" s="36" t="str">
        <f>IF(Last_Validations[[#This Row],[Country: Year]]=VLOOKUP(Last_Validations[[#This Row],[Country]],First_Validations[[Country]:[FirstValidation.Country: Year]],4,FALSE),"First","Second / Last")</f>
        <v>First</v>
      </c>
    </row>
    <row r="1059" spans="2:22">
      <c r="B1059" s="34" t="s">
        <v>3027</v>
      </c>
      <c r="C1059" s="34" t="s">
        <v>1113</v>
      </c>
      <c r="D1059" s="34" t="s">
        <v>1615</v>
      </c>
      <c r="E1059" s="34">
        <v>1</v>
      </c>
      <c r="F1059" s="34">
        <v>39</v>
      </c>
      <c r="G1059" s="34" t="s">
        <v>1113</v>
      </c>
      <c r="H1059" s="34" t="s">
        <v>1616</v>
      </c>
      <c r="I1059" s="34" t="s">
        <v>1615</v>
      </c>
      <c r="J1059" s="34" t="s">
        <v>1114</v>
      </c>
      <c r="K1059" s="34" t="s">
        <v>1115</v>
      </c>
      <c r="L1059" s="34">
        <v>2018</v>
      </c>
      <c r="M1059" s="34">
        <v>2017</v>
      </c>
      <c r="N1059" s="34" t="s">
        <v>1767</v>
      </c>
      <c r="O1059" s="34" t="s">
        <v>1794</v>
      </c>
      <c r="P1059" s="34">
        <v>5</v>
      </c>
      <c r="Q1059" s="34" t="s">
        <v>1768</v>
      </c>
      <c r="R1059" s="34" t="s">
        <v>1125</v>
      </c>
      <c r="S1059" s="34" t="s">
        <v>1115</v>
      </c>
      <c r="T1059" s="34" t="s">
        <v>1617</v>
      </c>
      <c r="U1059" s="34" t="s">
        <v>1869</v>
      </c>
      <c r="V1059" s="36" t="str">
        <f>IF(Last_Validations[[#This Row],[Country: Year]]=VLOOKUP(Last_Validations[[#This Row],[Country]],First_Validations[[Country]:[FirstValidation.Country: Year]],4,FALSE),"First","Second / Last")</f>
        <v>First</v>
      </c>
    </row>
    <row r="1060" spans="2:22">
      <c r="B1060" s="34" t="s">
        <v>3028</v>
      </c>
      <c r="C1060" s="34" t="s">
        <v>1113</v>
      </c>
      <c r="D1060" s="34" t="s">
        <v>1615</v>
      </c>
      <c r="E1060" s="34">
        <v>1</v>
      </c>
      <c r="F1060" s="34">
        <v>39</v>
      </c>
      <c r="G1060" s="34" t="s">
        <v>1113</v>
      </c>
      <c r="H1060" s="34" t="s">
        <v>1616</v>
      </c>
      <c r="I1060" s="34" t="s">
        <v>1615</v>
      </c>
      <c r="J1060" s="34" t="s">
        <v>1114</v>
      </c>
      <c r="K1060" s="34" t="s">
        <v>1115</v>
      </c>
      <c r="L1060" s="34">
        <v>2018</v>
      </c>
      <c r="M1060" s="34">
        <v>2017</v>
      </c>
      <c r="N1060" s="34" t="s">
        <v>1767</v>
      </c>
      <c r="O1060" s="34" t="s">
        <v>1795</v>
      </c>
      <c r="P1060" s="34">
        <v>1</v>
      </c>
      <c r="Q1060" s="34" t="s">
        <v>1796</v>
      </c>
      <c r="R1060" s="34" t="s">
        <v>1126</v>
      </c>
      <c r="S1060" s="34" t="s">
        <v>1115</v>
      </c>
      <c r="T1060" s="34" t="s">
        <v>1617</v>
      </c>
      <c r="U1060" s="34" t="s">
        <v>1869</v>
      </c>
      <c r="V1060" s="36" t="str">
        <f>IF(Last_Validations[[#This Row],[Country: Year]]=VLOOKUP(Last_Validations[[#This Row],[Country]],First_Validations[[Country]:[FirstValidation.Country: Year]],4,FALSE),"First","Second / Last")</f>
        <v>First</v>
      </c>
    </row>
    <row r="1061" spans="2:22">
      <c r="B1061" s="34" t="s">
        <v>3029</v>
      </c>
      <c r="C1061" s="34" t="s">
        <v>1113</v>
      </c>
      <c r="D1061" s="34" t="s">
        <v>1615</v>
      </c>
      <c r="E1061" s="34">
        <v>1</v>
      </c>
      <c r="F1061" s="34">
        <v>39</v>
      </c>
      <c r="G1061" s="34" t="s">
        <v>1113</v>
      </c>
      <c r="H1061" s="34" t="s">
        <v>1616</v>
      </c>
      <c r="I1061" s="34" t="s">
        <v>1615</v>
      </c>
      <c r="J1061" s="34" t="s">
        <v>1114</v>
      </c>
      <c r="K1061" s="34" t="s">
        <v>1115</v>
      </c>
      <c r="L1061" s="34">
        <v>2018</v>
      </c>
      <c r="M1061" s="34">
        <v>2017</v>
      </c>
      <c r="N1061" s="34" t="s">
        <v>1767</v>
      </c>
      <c r="O1061" s="34" t="s">
        <v>1802</v>
      </c>
      <c r="P1061" s="34">
        <v>5</v>
      </c>
      <c r="Q1061" s="34" t="s">
        <v>1768</v>
      </c>
      <c r="R1061" s="34" t="s">
        <v>1131</v>
      </c>
      <c r="S1061" s="34" t="s">
        <v>1115</v>
      </c>
      <c r="T1061" s="34" t="s">
        <v>1617</v>
      </c>
      <c r="U1061" s="34" t="s">
        <v>1869</v>
      </c>
      <c r="V1061" s="36" t="str">
        <f>IF(Last_Validations[[#This Row],[Country: Year]]=VLOOKUP(Last_Validations[[#This Row],[Country]],First_Validations[[Country]:[FirstValidation.Country: Year]],4,FALSE),"First","Second / Last")</f>
        <v>First</v>
      </c>
    </row>
    <row r="1062" spans="2:22">
      <c r="B1062" s="34" t="s">
        <v>3030</v>
      </c>
      <c r="C1062" s="34" t="s">
        <v>1113</v>
      </c>
      <c r="D1062" s="34" t="s">
        <v>1615</v>
      </c>
      <c r="E1062" s="34">
        <v>1</v>
      </c>
      <c r="F1062" s="34">
        <v>39</v>
      </c>
      <c r="G1062" s="34" t="s">
        <v>1113</v>
      </c>
      <c r="H1062" s="34" t="s">
        <v>1616</v>
      </c>
      <c r="I1062" s="34" t="s">
        <v>1615</v>
      </c>
      <c r="J1062" s="34" t="s">
        <v>1114</v>
      </c>
      <c r="K1062" s="34" t="s">
        <v>1115</v>
      </c>
      <c r="L1062" s="34">
        <v>2018</v>
      </c>
      <c r="M1062" s="34">
        <v>2017</v>
      </c>
      <c r="N1062" s="34" t="s">
        <v>1767</v>
      </c>
      <c r="O1062" s="34" t="s">
        <v>1803</v>
      </c>
      <c r="P1062" s="34">
        <v>0</v>
      </c>
      <c r="Q1062" s="34" t="s">
        <v>4</v>
      </c>
      <c r="R1062" s="34" t="s">
        <v>1132</v>
      </c>
      <c r="S1062" s="34" t="s">
        <v>1115</v>
      </c>
      <c r="T1062" s="34" t="s">
        <v>1617</v>
      </c>
      <c r="U1062" s="34" t="s">
        <v>1869</v>
      </c>
      <c r="V1062" s="36" t="str">
        <f>IF(Last_Validations[[#This Row],[Country: Year]]=VLOOKUP(Last_Validations[[#This Row],[Country]],First_Validations[[Country]:[FirstValidation.Country: Year]],4,FALSE),"First","Second / Last")</f>
        <v>First</v>
      </c>
    </row>
    <row r="1063" spans="2:22">
      <c r="B1063" s="34" t="s">
        <v>3031</v>
      </c>
      <c r="C1063" s="34" t="s">
        <v>1113</v>
      </c>
      <c r="D1063" s="34" t="s">
        <v>1615</v>
      </c>
      <c r="E1063" s="34">
        <v>1</v>
      </c>
      <c r="F1063" s="34">
        <v>39</v>
      </c>
      <c r="G1063" s="34" t="s">
        <v>1113</v>
      </c>
      <c r="H1063" s="34" t="s">
        <v>1616</v>
      </c>
      <c r="I1063" s="34" t="s">
        <v>1615</v>
      </c>
      <c r="J1063" s="34" t="s">
        <v>1114</v>
      </c>
      <c r="K1063" s="34" t="s">
        <v>1115</v>
      </c>
      <c r="L1063" s="34">
        <v>2018</v>
      </c>
      <c r="M1063" s="34">
        <v>2017</v>
      </c>
      <c r="N1063" s="34" t="s">
        <v>1767</v>
      </c>
      <c r="O1063" s="34" t="s">
        <v>1800</v>
      </c>
      <c r="P1063" s="34">
        <v>0</v>
      </c>
      <c r="Q1063" s="34" t="s">
        <v>4</v>
      </c>
      <c r="R1063" s="34" t="s">
        <v>1129</v>
      </c>
      <c r="S1063" s="34" t="s">
        <v>1115</v>
      </c>
      <c r="T1063" s="34" t="s">
        <v>1617</v>
      </c>
      <c r="U1063" s="34" t="s">
        <v>1869</v>
      </c>
      <c r="V1063" s="36" t="str">
        <f>IF(Last_Validations[[#This Row],[Country: Year]]=VLOOKUP(Last_Validations[[#This Row],[Country]],First_Validations[[Country]:[FirstValidation.Country: Year]],4,FALSE),"First","Second / Last")</f>
        <v>First</v>
      </c>
    </row>
    <row r="1064" spans="2:22">
      <c r="B1064" s="34" t="s">
        <v>3032</v>
      </c>
      <c r="C1064" s="34" t="s">
        <v>1113</v>
      </c>
      <c r="D1064" s="34" t="s">
        <v>1615</v>
      </c>
      <c r="E1064" s="34">
        <v>1</v>
      </c>
      <c r="F1064" s="34">
        <v>39</v>
      </c>
      <c r="G1064" s="34" t="s">
        <v>1113</v>
      </c>
      <c r="H1064" s="34" t="s">
        <v>1616</v>
      </c>
      <c r="I1064" s="34" t="s">
        <v>1615</v>
      </c>
      <c r="J1064" s="34" t="s">
        <v>1114</v>
      </c>
      <c r="K1064" s="34" t="s">
        <v>1115</v>
      </c>
      <c r="L1064" s="34">
        <v>2018</v>
      </c>
      <c r="M1064" s="34">
        <v>2017</v>
      </c>
      <c r="N1064" s="34" t="s">
        <v>1767</v>
      </c>
      <c r="O1064" s="34" t="s">
        <v>1801</v>
      </c>
      <c r="P1064" s="34">
        <v>0</v>
      </c>
      <c r="Q1064" s="34" t="s">
        <v>4</v>
      </c>
      <c r="R1064" s="34" t="s">
        <v>1130</v>
      </c>
      <c r="S1064" s="34" t="s">
        <v>1115</v>
      </c>
      <c r="T1064" s="34" t="s">
        <v>1617</v>
      </c>
      <c r="U1064" s="34" t="s">
        <v>1869</v>
      </c>
      <c r="V1064" s="36" t="str">
        <f>IF(Last_Validations[[#This Row],[Country: Year]]=VLOOKUP(Last_Validations[[#This Row],[Country]],First_Validations[[Country]:[FirstValidation.Country: Year]],4,FALSE),"First","Second / Last")</f>
        <v>First</v>
      </c>
    </row>
    <row r="1065" spans="2:22">
      <c r="B1065" s="34" t="s">
        <v>3033</v>
      </c>
      <c r="C1065" s="34" t="s">
        <v>1113</v>
      </c>
      <c r="D1065" s="34" t="s">
        <v>1615</v>
      </c>
      <c r="E1065" s="34">
        <v>1</v>
      </c>
      <c r="F1065" s="34">
        <v>39</v>
      </c>
      <c r="G1065" s="34" t="s">
        <v>1113</v>
      </c>
      <c r="H1065" s="34" t="s">
        <v>1616</v>
      </c>
      <c r="I1065" s="34" t="s">
        <v>1615</v>
      </c>
      <c r="J1065" s="34" t="s">
        <v>1114</v>
      </c>
      <c r="K1065" s="34" t="s">
        <v>1115</v>
      </c>
      <c r="L1065" s="34">
        <v>2018</v>
      </c>
      <c r="M1065" s="34">
        <v>2017</v>
      </c>
      <c r="N1065" s="34" t="s">
        <v>1767</v>
      </c>
      <c r="O1065" s="34" t="s">
        <v>1793</v>
      </c>
      <c r="P1065" s="34">
        <v>4</v>
      </c>
      <c r="Q1065" s="34" t="s">
        <v>1767</v>
      </c>
      <c r="R1065" s="34" t="s">
        <v>1124</v>
      </c>
      <c r="S1065" s="34" t="s">
        <v>1115</v>
      </c>
      <c r="T1065" s="34" t="s">
        <v>1617</v>
      </c>
      <c r="U1065" s="34" t="s">
        <v>1869</v>
      </c>
      <c r="V1065" s="36" t="str">
        <f>IF(Last_Validations[[#This Row],[Country: Year]]=VLOOKUP(Last_Validations[[#This Row],[Country]],First_Validations[[Country]:[FirstValidation.Country: Year]],4,FALSE),"First","Second / Last")</f>
        <v>First</v>
      </c>
    </row>
    <row r="1066" spans="2:22">
      <c r="B1066" s="34" t="s">
        <v>3034</v>
      </c>
      <c r="C1066" s="34" t="s">
        <v>1113</v>
      </c>
      <c r="D1066" s="34" t="s">
        <v>1615</v>
      </c>
      <c r="E1066" s="34">
        <v>1</v>
      </c>
      <c r="F1066" s="34">
        <v>39</v>
      </c>
      <c r="G1066" s="34" t="s">
        <v>1113</v>
      </c>
      <c r="H1066" s="34" t="s">
        <v>1616</v>
      </c>
      <c r="I1066" s="34" t="s">
        <v>1615</v>
      </c>
      <c r="J1066" s="34" t="s">
        <v>1114</v>
      </c>
      <c r="K1066" s="34" t="s">
        <v>1115</v>
      </c>
      <c r="L1066" s="34">
        <v>2018</v>
      </c>
      <c r="M1066" s="34">
        <v>2017</v>
      </c>
      <c r="N1066" s="34" t="s">
        <v>1767</v>
      </c>
      <c r="O1066" s="34" t="s">
        <v>1787</v>
      </c>
      <c r="P1066" s="34">
        <v>5</v>
      </c>
      <c r="Q1066" s="34" t="s">
        <v>1768</v>
      </c>
      <c r="R1066" s="34" t="s">
        <v>1118</v>
      </c>
      <c r="S1066" s="34" t="s">
        <v>1115</v>
      </c>
      <c r="T1066" s="34" t="s">
        <v>1617</v>
      </c>
      <c r="U1066" s="34" t="s">
        <v>1869</v>
      </c>
      <c r="V1066" s="36" t="str">
        <f>IF(Last_Validations[[#This Row],[Country: Year]]=VLOOKUP(Last_Validations[[#This Row],[Country]],First_Validations[[Country]:[FirstValidation.Country: Year]],4,FALSE),"First","Second / Last")</f>
        <v>First</v>
      </c>
    </row>
    <row r="1067" spans="2:22">
      <c r="B1067" s="34" t="s">
        <v>3035</v>
      </c>
      <c r="C1067" s="34" t="s">
        <v>1113</v>
      </c>
      <c r="D1067" s="34" t="s">
        <v>1615</v>
      </c>
      <c r="E1067" s="34">
        <v>1</v>
      </c>
      <c r="F1067" s="34">
        <v>39</v>
      </c>
      <c r="G1067" s="34" t="s">
        <v>1113</v>
      </c>
      <c r="H1067" s="34" t="s">
        <v>1616</v>
      </c>
      <c r="I1067" s="34" t="s">
        <v>1615</v>
      </c>
      <c r="J1067" s="34" t="s">
        <v>1114</v>
      </c>
      <c r="K1067" s="34" t="s">
        <v>1115</v>
      </c>
      <c r="L1067" s="34">
        <v>2018</v>
      </c>
      <c r="M1067" s="34">
        <v>2017</v>
      </c>
      <c r="N1067" s="34" t="s">
        <v>1767</v>
      </c>
      <c r="O1067" s="34" t="s">
        <v>1788</v>
      </c>
      <c r="P1067" s="34">
        <v>5</v>
      </c>
      <c r="Q1067" s="34" t="s">
        <v>1768</v>
      </c>
      <c r="R1067" s="34" t="s">
        <v>1119</v>
      </c>
      <c r="S1067" s="34" t="s">
        <v>1115</v>
      </c>
      <c r="T1067" s="34" t="s">
        <v>1617</v>
      </c>
      <c r="U1067" s="34" t="s">
        <v>1869</v>
      </c>
      <c r="V1067" s="36" t="str">
        <f>IF(Last_Validations[[#This Row],[Country: Year]]=VLOOKUP(Last_Validations[[#This Row],[Country]],First_Validations[[Country]:[FirstValidation.Country: Year]],4,FALSE),"First","Second / Last")</f>
        <v>First</v>
      </c>
    </row>
    <row r="1068" spans="2:22">
      <c r="B1068" s="34" t="s">
        <v>3036</v>
      </c>
      <c r="C1068" s="34" t="s">
        <v>1113</v>
      </c>
      <c r="D1068" s="34" t="s">
        <v>1615</v>
      </c>
      <c r="E1068" s="34">
        <v>1</v>
      </c>
      <c r="F1068" s="34">
        <v>39</v>
      </c>
      <c r="G1068" s="34" t="s">
        <v>1113</v>
      </c>
      <c r="H1068" s="34" t="s">
        <v>1616</v>
      </c>
      <c r="I1068" s="34" t="s">
        <v>1615</v>
      </c>
      <c r="J1068" s="34" t="s">
        <v>1114</v>
      </c>
      <c r="K1068" s="34" t="s">
        <v>1115</v>
      </c>
      <c r="L1068" s="34">
        <v>2018</v>
      </c>
      <c r="M1068" s="34">
        <v>2017</v>
      </c>
      <c r="N1068" s="34" t="s">
        <v>1767</v>
      </c>
      <c r="O1068" s="34" t="s">
        <v>1822</v>
      </c>
      <c r="P1068" s="34">
        <v>4</v>
      </c>
      <c r="Q1068" s="34" t="s">
        <v>1767</v>
      </c>
      <c r="R1068" s="34" t="s">
        <v>1</v>
      </c>
      <c r="S1068" s="34" t="s">
        <v>1115</v>
      </c>
      <c r="T1068" s="34" t="s">
        <v>1617</v>
      </c>
      <c r="U1068" s="34" t="s">
        <v>1869</v>
      </c>
      <c r="V1068" s="36" t="str">
        <f>IF(Last_Validations[[#This Row],[Country: Year]]=VLOOKUP(Last_Validations[[#This Row],[Country]],First_Validations[[Country]:[FirstValidation.Country: Year]],4,FALSE),"First","Second / Last")</f>
        <v>First</v>
      </c>
    </row>
    <row r="1069" spans="2:22">
      <c r="B1069" s="34" t="s">
        <v>3037</v>
      </c>
      <c r="C1069" s="34" t="s">
        <v>1113</v>
      </c>
      <c r="D1069" s="34" t="s">
        <v>1615</v>
      </c>
      <c r="E1069" s="34">
        <v>1</v>
      </c>
      <c r="F1069" s="34">
        <v>39</v>
      </c>
      <c r="G1069" s="34" t="s">
        <v>1113</v>
      </c>
      <c r="H1069" s="34" t="s">
        <v>1616</v>
      </c>
      <c r="I1069" s="34" t="s">
        <v>1615</v>
      </c>
      <c r="J1069" s="34" t="s">
        <v>1114</v>
      </c>
      <c r="K1069" s="34" t="s">
        <v>1115</v>
      </c>
      <c r="L1069" s="34">
        <v>2018</v>
      </c>
      <c r="M1069" s="34">
        <v>2017</v>
      </c>
      <c r="N1069" s="34" t="s">
        <v>1767</v>
      </c>
      <c r="O1069" s="34" t="s">
        <v>1784</v>
      </c>
      <c r="P1069" s="34">
        <v>5</v>
      </c>
      <c r="Q1069" s="34" t="s">
        <v>1768</v>
      </c>
      <c r="R1069" s="34" t="s">
        <v>1117</v>
      </c>
      <c r="S1069" s="34" t="s">
        <v>1115</v>
      </c>
      <c r="T1069" s="34" t="s">
        <v>1617</v>
      </c>
      <c r="U1069" s="34" t="s">
        <v>1869</v>
      </c>
      <c r="V1069" s="36" t="str">
        <f>IF(Last_Validations[[#This Row],[Country: Year]]=VLOOKUP(Last_Validations[[#This Row],[Country]],First_Validations[[Country]:[FirstValidation.Country: Year]],4,FALSE),"First","Second / Last")</f>
        <v>First</v>
      </c>
    </row>
    <row r="1070" spans="2:22">
      <c r="B1070" s="34" t="s">
        <v>3038</v>
      </c>
      <c r="C1070" s="34" t="s">
        <v>1113</v>
      </c>
      <c r="D1070" s="34" t="s">
        <v>1615</v>
      </c>
      <c r="E1070" s="34">
        <v>1</v>
      </c>
      <c r="F1070" s="34">
        <v>39</v>
      </c>
      <c r="G1070" s="34" t="s">
        <v>1113</v>
      </c>
      <c r="H1070" s="34" t="s">
        <v>1616</v>
      </c>
      <c r="I1070" s="34" t="s">
        <v>1615</v>
      </c>
      <c r="J1070" s="34" t="s">
        <v>1114</v>
      </c>
      <c r="K1070" s="34" t="s">
        <v>1115</v>
      </c>
      <c r="L1070" s="34">
        <v>2018</v>
      </c>
      <c r="M1070" s="34">
        <v>2017</v>
      </c>
      <c r="N1070" s="34" t="s">
        <v>1767</v>
      </c>
      <c r="O1070" s="34" t="s">
        <v>1791</v>
      </c>
      <c r="P1070" s="34">
        <v>5</v>
      </c>
      <c r="Q1070" s="34" t="s">
        <v>1768</v>
      </c>
      <c r="R1070" s="34" t="s">
        <v>1122</v>
      </c>
      <c r="S1070" s="34" t="s">
        <v>1115</v>
      </c>
      <c r="T1070" s="34" t="s">
        <v>1617</v>
      </c>
      <c r="U1070" s="34" t="s">
        <v>1869</v>
      </c>
      <c r="V1070" s="36" t="str">
        <f>IF(Last_Validations[[#This Row],[Country: Year]]=VLOOKUP(Last_Validations[[#This Row],[Country]],First_Validations[[Country]:[FirstValidation.Country: Year]],4,FALSE),"First","Second / Last")</f>
        <v>First</v>
      </c>
    </row>
    <row r="1071" spans="2:22">
      <c r="B1071" s="34" t="s">
        <v>3039</v>
      </c>
      <c r="C1071" s="34" t="s">
        <v>1113</v>
      </c>
      <c r="D1071" s="34" t="s">
        <v>1615</v>
      </c>
      <c r="E1071" s="34">
        <v>1</v>
      </c>
      <c r="F1071" s="34">
        <v>39</v>
      </c>
      <c r="G1071" s="34" t="s">
        <v>1113</v>
      </c>
      <c r="H1071" s="34" t="s">
        <v>1616</v>
      </c>
      <c r="I1071" s="34" t="s">
        <v>1615</v>
      </c>
      <c r="J1071" s="34" t="s">
        <v>1114</v>
      </c>
      <c r="K1071" s="34" t="s">
        <v>1115</v>
      </c>
      <c r="L1071" s="34">
        <v>2018</v>
      </c>
      <c r="M1071" s="34">
        <v>2017</v>
      </c>
      <c r="N1071" s="34" t="s">
        <v>1767</v>
      </c>
      <c r="O1071" s="34" t="s">
        <v>1792</v>
      </c>
      <c r="P1071" s="34">
        <v>4</v>
      </c>
      <c r="Q1071" s="34" t="s">
        <v>1767</v>
      </c>
      <c r="R1071" s="34" t="s">
        <v>1123</v>
      </c>
      <c r="S1071" s="34" t="s">
        <v>1115</v>
      </c>
      <c r="T1071" s="34" t="s">
        <v>1617</v>
      </c>
      <c r="U1071" s="34" t="s">
        <v>1869</v>
      </c>
      <c r="V1071" s="36" t="str">
        <f>IF(Last_Validations[[#This Row],[Country: Year]]=VLOOKUP(Last_Validations[[#This Row],[Country]],First_Validations[[Country]:[FirstValidation.Country: Year]],4,FALSE),"First","Second / Last")</f>
        <v>First</v>
      </c>
    </row>
    <row r="1072" spans="2:22">
      <c r="B1072" s="34" t="s">
        <v>3040</v>
      </c>
      <c r="C1072" s="34" t="s">
        <v>1113</v>
      </c>
      <c r="D1072" s="34" t="s">
        <v>1615</v>
      </c>
      <c r="E1072" s="34">
        <v>1</v>
      </c>
      <c r="F1072" s="34">
        <v>39</v>
      </c>
      <c r="G1072" s="34" t="s">
        <v>1113</v>
      </c>
      <c r="H1072" s="34" t="s">
        <v>1616</v>
      </c>
      <c r="I1072" s="34" t="s">
        <v>1615</v>
      </c>
      <c r="J1072" s="34" t="s">
        <v>1114</v>
      </c>
      <c r="K1072" s="34" t="s">
        <v>1115</v>
      </c>
      <c r="L1072" s="34">
        <v>2018</v>
      </c>
      <c r="M1072" s="34">
        <v>2017</v>
      </c>
      <c r="N1072" s="34" t="s">
        <v>1767</v>
      </c>
      <c r="O1072" s="34" t="s">
        <v>1789</v>
      </c>
      <c r="P1072" s="34">
        <v>4</v>
      </c>
      <c r="Q1072" s="34" t="s">
        <v>1767</v>
      </c>
      <c r="R1072" s="34" t="s">
        <v>1120</v>
      </c>
      <c r="S1072" s="34" t="s">
        <v>1115</v>
      </c>
      <c r="T1072" s="34" t="s">
        <v>1617</v>
      </c>
      <c r="U1072" s="34" t="s">
        <v>1869</v>
      </c>
      <c r="V1072" s="36" t="str">
        <f>IF(Last_Validations[[#This Row],[Country: Year]]=VLOOKUP(Last_Validations[[#This Row],[Country]],First_Validations[[Country]:[FirstValidation.Country: Year]],4,FALSE),"First","Second / Last")</f>
        <v>First</v>
      </c>
    </row>
    <row r="1073" spans="2:22">
      <c r="B1073" s="34" t="s">
        <v>3041</v>
      </c>
      <c r="C1073" s="34" t="s">
        <v>1113</v>
      </c>
      <c r="D1073" s="34" t="s">
        <v>1615</v>
      </c>
      <c r="E1073" s="34">
        <v>1</v>
      </c>
      <c r="F1073" s="34">
        <v>39</v>
      </c>
      <c r="G1073" s="34" t="s">
        <v>1113</v>
      </c>
      <c r="H1073" s="34" t="s">
        <v>1616</v>
      </c>
      <c r="I1073" s="34" t="s">
        <v>1615</v>
      </c>
      <c r="J1073" s="34" t="s">
        <v>1114</v>
      </c>
      <c r="K1073" s="34" t="s">
        <v>1115</v>
      </c>
      <c r="L1073" s="34">
        <v>2018</v>
      </c>
      <c r="M1073" s="34">
        <v>2017</v>
      </c>
      <c r="N1073" s="34" t="s">
        <v>1767</v>
      </c>
      <c r="O1073" s="34" t="s">
        <v>1790</v>
      </c>
      <c r="P1073" s="34">
        <v>4</v>
      </c>
      <c r="Q1073" s="34" t="s">
        <v>1767</v>
      </c>
      <c r="R1073" s="34" t="s">
        <v>1121</v>
      </c>
      <c r="S1073" s="34" t="s">
        <v>1115</v>
      </c>
      <c r="T1073" s="34" t="s">
        <v>1617</v>
      </c>
      <c r="U1073" s="34" t="s">
        <v>1869</v>
      </c>
      <c r="V1073" s="36" t="str">
        <f>IF(Last_Validations[[#This Row],[Country: Year]]=VLOOKUP(Last_Validations[[#This Row],[Country]],First_Validations[[Country]:[FirstValidation.Country: Year]],4,FALSE),"First","Second / Last")</f>
        <v>First</v>
      </c>
    </row>
    <row r="1074" spans="2:22">
      <c r="B1074" s="34" t="s">
        <v>3053</v>
      </c>
      <c r="C1074" s="34" t="s">
        <v>1113</v>
      </c>
      <c r="D1074" s="34" t="s">
        <v>1615</v>
      </c>
      <c r="E1074" s="34">
        <v>1</v>
      </c>
      <c r="F1074" s="34">
        <v>39</v>
      </c>
      <c r="G1074" s="34" t="s">
        <v>1113</v>
      </c>
      <c r="H1074" s="34" t="s">
        <v>1616</v>
      </c>
      <c r="I1074" s="34" t="s">
        <v>1615</v>
      </c>
      <c r="J1074" s="34" t="s">
        <v>1114</v>
      </c>
      <c r="K1074" s="34" t="s">
        <v>1115</v>
      </c>
      <c r="L1074" s="34">
        <v>2018</v>
      </c>
      <c r="M1074" s="34">
        <v>2017</v>
      </c>
      <c r="N1074" s="34" t="s">
        <v>1767</v>
      </c>
      <c r="O1074" s="34" t="s">
        <v>1804</v>
      </c>
      <c r="P1074" s="34">
        <v>0</v>
      </c>
      <c r="Q1074" s="34" t="s">
        <v>4</v>
      </c>
      <c r="R1074" s="34" t="s">
        <v>1133</v>
      </c>
      <c r="S1074" s="34" t="s">
        <v>1115</v>
      </c>
      <c r="T1074" s="34" t="s">
        <v>1617</v>
      </c>
      <c r="U1074" s="34" t="s">
        <v>1869</v>
      </c>
      <c r="V1074" s="36" t="str">
        <f>IF(Last_Validations[[#This Row],[Country: Year]]=VLOOKUP(Last_Validations[[#This Row],[Country]],First_Validations[[Country]:[FirstValidation.Country: Year]],4,FALSE),"First","Second / Last")</f>
        <v>First</v>
      </c>
    </row>
    <row r="1075" spans="2:22">
      <c r="B1075" s="34" t="s">
        <v>3042</v>
      </c>
      <c r="C1075" s="34" t="s">
        <v>1113</v>
      </c>
      <c r="D1075" s="34" t="s">
        <v>1615</v>
      </c>
      <c r="E1075" s="34">
        <v>1</v>
      </c>
      <c r="F1075" s="34">
        <v>39</v>
      </c>
      <c r="G1075" s="34" t="s">
        <v>1113</v>
      </c>
      <c r="H1075" s="34" t="s">
        <v>1616</v>
      </c>
      <c r="I1075" s="34" t="s">
        <v>1615</v>
      </c>
      <c r="J1075" s="34" t="s">
        <v>1114</v>
      </c>
      <c r="K1075" s="34" t="s">
        <v>1115</v>
      </c>
      <c r="L1075" s="34">
        <v>2018</v>
      </c>
      <c r="M1075" s="34">
        <v>2017</v>
      </c>
      <c r="N1075" s="34" t="s">
        <v>1767</v>
      </c>
      <c r="O1075" s="34" t="s">
        <v>1815</v>
      </c>
      <c r="P1075" s="34">
        <v>0</v>
      </c>
      <c r="Q1075" s="34" t="s">
        <v>4</v>
      </c>
      <c r="R1075" s="34" t="s">
        <v>1144</v>
      </c>
      <c r="S1075" s="34" t="s">
        <v>1115</v>
      </c>
      <c r="T1075" s="34" t="s">
        <v>1617</v>
      </c>
      <c r="U1075" s="34" t="s">
        <v>1869</v>
      </c>
      <c r="V1075" s="36" t="str">
        <f>IF(Last_Validations[[#This Row],[Country: Year]]=VLOOKUP(Last_Validations[[#This Row],[Country]],First_Validations[[Country]:[FirstValidation.Country: Year]],4,FALSE),"First","Second / Last")</f>
        <v>First</v>
      </c>
    </row>
    <row r="1076" spans="2:22">
      <c r="B1076" s="34" t="s">
        <v>3043</v>
      </c>
      <c r="C1076" s="34" t="s">
        <v>1113</v>
      </c>
      <c r="D1076" s="34" t="s">
        <v>1615</v>
      </c>
      <c r="E1076" s="34">
        <v>1</v>
      </c>
      <c r="F1076" s="34">
        <v>39</v>
      </c>
      <c r="G1076" s="34" t="s">
        <v>1113</v>
      </c>
      <c r="H1076" s="34" t="s">
        <v>1616</v>
      </c>
      <c r="I1076" s="34" t="s">
        <v>1615</v>
      </c>
      <c r="J1076" s="34" t="s">
        <v>1114</v>
      </c>
      <c r="K1076" s="34" t="s">
        <v>1115</v>
      </c>
      <c r="L1076" s="34">
        <v>2018</v>
      </c>
      <c r="M1076" s="34">
        <v>2017</v>
      </c>
      <c r="N1076" s="34" t="s">
        <v>1767</v>
      </c>
      <c r="O1076" s="34" t="s">
        <v>1816</v>
      </c>
      <c r="P1076" s="34">
        <v>5</v>
      </c>
      <c r="Q1076" s="34" t="s">
        <v>1768</v>
      </c>
      <c r="R1076" s="34" t="s">
        <v>1145</v>
      </c>
      <c r="S1076" s="34" t="s">
        <v>1115</v>
      </c>
      <c r="T1076" s="34" t="s">
        <v>1617</v>
      </c>
      <c r="U1076" s="34" t="s">
        <v>1869</v>
      </c>
      <c r="V1076" s="36" t="str">
        <f>IF(Last_Validations[[#This Row],[Country: Year]]=VLOOKUP(Last_Validations[[#This Row],[Country]],First_Validations[[Country]:[FirstValidation.Country: Year]],4,FALSE),"First","Second / Last")</f>
        <v>First</v>
      </c>
    </row>
    <row r="1077" spans="2:22">
      <c r="B1077" s="34" t="s">
        <v>3044</v>
      </c>
      <c r="C1077" s="34" t="s">
        <v>1113</v>
      </c>
      <c r="D1077" s="34" t="s">
        <v>1615</v>
      </c>
      <c r="E1077" s="34">
        <v>1</v>
      </c>
      <c r="F1077" s="34">
        <v>39</v>
      </c>
      <c r="G1077" s="34" t="s">
        <v>1113</v>
      </c>
      <c r="H1077" s="34" t="s">
        <v>1616</v>
      </c>
      <c r="I1077" s="34" t="s">
        <v>1615</v>
      </c>
      <c r="J1077" s="34" t="s">
        <v>1114</v>
      </c>
      <c r="K1077" s="34" t="s">
        <v>1115</v>
      </c>
      <c r="L1077" s="34">
        <v>2018</v>
      </c>
      <c r="M1077" s="34">
        <v>2017</v>
      </c>
      <c r="N1077" s="34" t="s">
        <v>1767</v>
      </c>
      <c r="O1077" s="34" t="s">
        <v>1813</v>
      </c>
      <c r="P1077" s="34">
        <v>1</v>
      </c>
      <c r="Q1077" s="34" t="s">
        <v>1796</v>
      </c>
      <c r="R1077" s="34" t="s">
        <v>1142</v>
      </c>
      <c r="S1077" s="34" t="s">
        <v>1115</v>
      </c>
      <c r="T1077" s="34" t="s">
        <v>1617</v>
      </c>
      <c r="U1077" s="34" t="s">
        <v>1869</v>
      </c>
      <c r="V1077" s="36" t="str">
        <f>IF(Last_Validations[[#This Row],[Country: Year]]=VLOOKUP(Last_Validations[[#This Row],[Country]],First_Validations[[Country]:[FirstValidation.Country: Year]],4,FALSE),"First","Second / Last")</f>
        <v>First</v>
      </c>
    </row>
    <row r="1078" spans="2:22">
      <c r="B1078" s="34" t="s">
        <v>3045</v>
      </c>
      <c r="C1078" s="34" t="s">
        <v>1113</v>
      </c>
      <c r="D1078" s="34" t="s">
        <v>1615</v>
      </c>
      <c r="E1078" s="34">
        <v>1</v>
      </c>
      <c r="F1078" s="34">
        <v>39</v>
      </c>
      <c r="G1078" s="34" t="s">
        <v>1113</v>
      </c>
      <c r="H1078" s="34" t="s">
        <v>1616</v>
      </c>
      <c r="I1078" s="34" t="s">
        <v>1615</v>
      </c>
      <c r="J1078" s="34" t="s">
        <v>1114</v>
      </c>
      <c r="K1078" s="34" t="s">
        <v>1115</v>
      </c>
      <c r="L1078" s="34">
        <v>2018</v>
      </c>
      <c r="M1078" s="34">
        <v>2017</v>
      </c>
      <c r="N1078" s="34" t="s">
        <v>1767</v>
      </c>
      <c r="O1078" s="34" t="s">
        <v>1814</v>
      </c>
      <c r="P1078" s="34">
        <v>0</v>
      </c>
      <c r="Q1078" s="34" t="s">
        <v>4</v>
      </c>
      <c r="R1078" s="34" t="s">
        <v>1143</v>
      </c>
      <c r="S1078" s="34" t="s">
        <v>1115</v>
      </c>
      <c r="T1078" s="34" t="s">
        <v>1617</v>
      </c>
      <c r="U1078" s="34" t="s">
        <v>1869</v>
      </c>
      <c r="V1078" s="36" t="str">
        <f>IF(Last_Validations[[#This Row],[Country: Year]]=VLOOKUP(Last_Validations[[#This Row],[Country]],First_Validations[[Country]:[FirstValidation.Country: Year]],4,FALSE),"First","Second / Last")</f>
        <v>First</v>
      </c>
    </row>
    <row r="1079" spans="2:22">
      <c r="B1079" s="34" t="s">
        <v>3046</v>
      </c>
      <c r="C1079" s="34" t="s">
        <v>1113</v>
      </c>
      <c r="D1079" s="34" t="s">
        <v>1615</v>
      </c>
      <c r="E1079" s="34">
        <v>1</v>
      </c>
      <c r="F1079" s="34">
        <v>39</v>
      </c>
      <c r="G1079" s="34" t="s">
        <v>1113</v>
      </c>
      <c r="H1079" s="34" t="s">
        <v>1616</v>
      </c>
      <c r="I1079" s="34" t="s">
        <v>1615</v>
      </c>
      <c r="J1079" s="34" t="s">
        <v>1114</v>
      </c>
      <c r="K1079" s="34" t="s">
        <v>1115</v>
      </c>
      <c r="L1079" s="34">
        <v>2018</v>
      </c>
      <c r="M1079" s="34">
        <v>2017</v>
      </c>
      <c r="N1079" s="34" t="s">
        <v>1767</v>
      </c>
      <c r="O1079" s="34" t="s">
        <v>1820</v>
      </c>
      <c r="P1079" s="34">
        <v>5</v>
      </c>
      <c r="Q1079" s="34" t="s">
        <v>1768</v>
      </c>
      <c r="R1079" s="34" t="s">
        <v>1148</v>
      </c>
      <c r="S1079" s="34" t="s">
        <v>1115</v>
      </c>
      <c r="T1079" s="34" t="s">
        <v>1617</v>
      </c>
      <c r="U1079" s="34" t="s">
        <v>1869</v>
      </c>
      <c r="V1079" s="36" t="str">
        <f>IF(Last_Validations[[#This Row],[Country: Year]]=VLOOKUP(Last_Validations[[#This Row],[Country]],First_Validations[[Country]:[FirstValidation.Country: Year]],4,FALSE),"First","Second / Last")</f>
        <v>First</v>
      </c>
    </row>
    <row r="1080" spans="2:22">
      <c r="B1080" s="34" t="s">
        <v>3047</v>
      </c>
      <c r="C1080" s="34" t="s">
        <v>1113</v>
      </c>
      <c r="D1080" s="34" t="s">
        <v>1615</v>
      </c>
      <c r="E1080" s="34">
        <v>1</v>
      </c>
      <c r="F1080" s="34">
        <v>39</v>
      </c>
      <c r="G1080" s="34" t="s">
        <v>1113</v>
      </c>
      <c r="H1080" s="34" t="s">
        <v>1616</v>
      </c>
      <c r="I1080" s="34" t="s">
        <v>1615</v>
      </c>
      <c r="J1080" s="34" t="s">
        <v>1114</v>
      </c>
      <c r="K1080" s="34" t="s">
        <v>1115</v>
      </c>
      <c r="L1080" s="34">
        <v>2018</v>
      </c>
      <c r="M1080" s="34">
        <v>2017</v>
      </c>
      <c r="N1080" s="34" t="s">
        <v>1767</v>
      </c>
      <c r="O1080" s="34" t="s">
        <v>1821</v>
      </c>
      <c r="P1080" s="34">
        <v>4</v>
      </c>
      <c r="Q1080" s="34" t="s">
        <v>1767</v>
      </c>
      <c r="R1080" s="34" t="s">
        <v>1149</v>
      </c>
      <c r="S1080" s="34" t="s">
        <v>1115</v>
      </c>
      <c r="T1080" s="34" t="s">
        <v>1617</v>
      </c>
      <c r="U1080" s="34" t="s">
        <v>1869</v>
      </c>
      <c r="V1080" s="36" t="str">
        <f>IF(Last_Validations[[#This Row],[Country: Year]]=VLOOKUP(Last_Validations[[#This Row],[Country]],First_Validations[[Country]:[FirstValidation.Country: Year]],4,FALSE),"First","Second / Last")</f>
        <v>First</v>
      </c>
    </row>
    <row r="1081" spans="2:22">
      <c r="B1081" s="34" t="s">
        <v>3048</v>
      </c>
      <c r="C1081" s="34" t="s">
        <v>1113</v>
      </c>
      <c r="D1081" s="34" t="s">
        <v>1615</v>
      </c>
      <c r="E1081" s="34">
        <v>1</v>
      </c>
      <c r="F1081" s="34">
        <v>39</v>
      </c>
      <c r="G1081" s="34" t="s">
        <v>1113</v>
      </c>
      <c r="H1081" s="34" t="s">
        <v>1616</v>
      </c>
      <c r="I1081" s="34" t="s">
        <v>1615</v>
      </c>
      <c r="J1081" s="34" t="s">
        <v>1114</v>
      </c>
      <c r="K1081" s="34" t="s">
        <v>1115</v>
      </c>
      <c r="L1081" s="34">
        <v>2018</v>
      </c>
      <c r="M1081" s="34">
        <v>2017</v>
      </c>
      <c r="N1081" s="34" t="s">
        <v>1767</v>
      </c>
      <c r="O1081" s="34" t="s">
        <v>1818</v>
      </c>
      <c r="P1081" s="34">
        <v>5</v>
      </c>
      <c r="Q1081" s="34" t="s">
        <v>1768</v>
      </c>
      <c r="R1081" s="34" t="s">
        <v>1146</v>
      </c>
      <c r="S1081" s="34" t="s">
        <v>1115</v>
      </c>
      <c r="T1081" s="34" t="s">
        <v>1617</v>
      </c>
      <c r="U1081" s="34" t="s">
        <v>1869</v>
      </c>
      <c r="V1081" s="36" t="str">
        <f>IF(Last_Validations[[#This Row],[Country: Year]]=VLOOKUP(Last_Validations[[#This Row],[Country]],First_Validations[[Country]:[FirstValidation.Country: Year]],4,FALSE),"First","Second / Last")</f>
        <v>First</v>
      </c>
    </row>
    <row r="1082" spans="2:22">
      <c r="B1082" s="34" t="s">
        <v>3049</v>
      </c>
      <c r="C1082" s="34" t="s">
        <v>1113</v>
      </c>
      <c r="D1082" s="34" t="s">
        <v>1615</v>
      </c>
      <c r="E1082" s="34">
        <v>1</v>
      </c>
      <c r="F1082" s="34">
        <v>39</v>
      </c>
      <c r="G1082" s="34" t="s">
        <v>1113</v>
      </c>
      <c r="H1082" s="34" t="s">
        <v>1616</v>
      </c>
      <c r="I1082" s="34" t="s">
        <v>1615</v>
      </c>
      <c r="J1082" s="34" t="s">
        <v>1114</v>
      </c>
      <c r="K1082" s="34" t="s">
        <v>1115</v>
      </c>
      <c r="L1082" s="34">
        <v>2018</v>
      </c>
      <c r="M1082" s="34">
        <v>2017</v>
      </c>
      <c r="N1082" s="34" t="s">
        <v>1767</v>
      </c>
      <c r="O1082" s="34" t="s">
        <v>1819</v>
      </c>
      <c r="P1082" s="34">
        <v>1</v>
      </c>
      <c r="Q1082" s="34" t="s">
        <v>1796</v>
      </c>
      <c r="R1082" s="34" t="s">
        <v>1147</v>
      </c>
      <c r="S1082" s="34" t="s">
        <v>1115</v>
      </c>
      <c r="T1082" s="34" t="s">
        <v>1617</v>
      </c>
      <c r="U1082" s="34" t="s">
        <v>1869</v>
      </c>
      <c r="V1082" s="36" t="str">
        <f>IF(Last_Validations[[#This Row],[Country: Year]]=VLOOKUP(Last_Validations[[#This Row],[Country]],First_Validations[[Country]:[FirstValidation.Country: Year]],4,FALSE),"First","Second / Last")</f>
        <v>First</v>
      </c>
    </row>
    <row r="1083" spans="2:22">
      <c r="B1083" s="34" t="s">
        <v>3052</v>
      </c>
      <c r="C1083" s="34" t="s">
        <v>1113</v>
      </c>
      <c r="D1083" s="34" t="s">
        <v>1615</v>
      </c>
      <c r="E1083" s="34">
        <v>1</v>
      </c>
      <c r="F1083" s="34">
        <v>39</v>
      </c>
      <c r="G1083" s="34" t="s">
        <v>1113</v>
      </c>
      <c r="H1083" s="34" t="s">
        <v>1616</v>
      </c>
      <c r="I1083" s="34" t="s">
        <v>1615</v>
      </c>
      <c r="J1083" s="34" t="s">
        <v>1114</v>
      </c>
      <c r="K1083" s="34" t="s">
        <v>1115</v>
      </c>
      <c r="L1083" s="34">
        <v>2018</v>
      </c>
      <c r="M1083" s="34">
        <v>2017</v>
      </c>
      <c r="N1083" s="34" t="s">
        <v>1767</v>
      </c>
      <c r="O1083" s="34" t="s">
        <v>1807</v>
      </c>
      <c r="P1083" s="34">
        <v>0</v>
      </c>
      <c r="Q1083" s="34" t="s">
        <v>4</v>
      </c>
      <c r="R1083" s="34" t="s">
        <v>1136</v>
      </c>
      <c r="S1083" s="34" t="s">
        <v>1115</v>
      </c>
      <c r="T1083" s="34" t="s">
        <v>1617</v>
      </c>
      <c r="U1083" s="34" t="s">
        <v>1869</v>
      </c>
      <c r="V1083" s="36" t="str">
        <f>IF(Last_Validations[[#This Row],[Country: Year]]=VLOOKUP(Last_Validations[[#This Row],[Country]],First_Validations[[Country]:[FirstValidation.Country: Year]],4,FALSE),"First","Second / Last")</f>
        <v>First</v>
      </c>
    </row>
    <row r="1084" spans="2:22">
      <c r="B1084" s="34" t="s">
        <v>3057</v>
      </c>
      <c r="C1084" s="34" t="s">
        <v>1113</v>
      </c>
      <c r="D1084" s="34" t="s">
        <v>1615</v>
      </c>
      <c r="E1084" s="34">
        <v>1</v>
      </c>
      <c r="F1084" s="34">
        <v>39</v>
      </c>
      <c r="G1084" s="34" t="s">
        <v>1113</v>
      </c>
      <c r="H1084" s="34" t="s">
        <v>1616</v>
      </c>
      <c r="I1084" s="34" t="s">
        <v>1615</v>
      </c>
      <c r="J1084" s="34" t="s">
        <v>1114</v>
      </c>
      <c r="K1084" s="34" t="s">
        <v>1115</v>
      </c>
      <c r="L1084" s="34">
        <v>2018</v>
      </c>
      <c r="M1084" s="34">
        <v>2017</v>
      </c>
      <c r="N1084" s="34" t="s">
        <v>1767</v>
      </c>
      <c r="O1084" s="34" t="s">
        <v>1808</v>
      </c>
      <c r="P1084" s="34">
        <v>5</v>
      </c>
      <c r="Q1084" s="34" t="s">
        <v>1768</v>
      </c>
      <c r="R1084" s="34" t="s">
        <v>1137</v>
      </c>
      <c r="S1084" s="34" t="s">
        <v>1115</v>
      </c>
      <c r="T1084" s="34" t="s">
        <v>1617</v>
      </c>
      <c r="U1084" s="34" t="s">
        <v>1869</v>
      </c>
      <c r="V1084" s="36" t="str">
        <f>IF(Last_Validations[[#This Row],[Country: Year]]=VLOOKUP(Last_Validations[[#This Row],[Country]],First_Validations[[Country]:[FirstValidation.Country: Year]],4,FALSE),"First","Second / Last")</f>
        <v>First</v>
      </c>
    </row>
    <row r="1085" spans="2:22">
      <c r="B1085" s="34" t="s">
        <v>3054</v>
      </c>
      <c r="C1085" s="34" t="s">
        <v>1113</v>
      </c>
      <c r="D1085" s="34" t="s">
        <v>1615</v>
      </c>
      <c r="E1085" s="34">
        <v>1</v>
      </c>
      <c r="F1085" s="34">
        <v>39</v>
      </c>
      <c r="G1085" s="34" t="s">
        <v>1113</v>
      </c>
      <c r="H1085" s="34" t="s">
        <v>1616</v>
      </c>
      <c r="I1085" s="34" t="s">
        <v>1615</v>
      </c>
      <c r="J1085" s="34" t="s">
        <v>1114</v>
      </c>
      <c r="K1085" s="34" t="s">
        <v>1115</v>
      </c>
      <c r="L1085" s="34">
        <v>2018</v>
      </c>
      <c r="M1085" s="34">
        <v>2017</v>
      </c>
      <c r="N1085" s="34" t="s">
        <v>1767</v>
      </c>
      <c r="O1085" s="34" t="s">
        <v>1805</v>
      </c>
      <c r="P1085" s="34">
        <v>0</v>
      </c>
      <c r="Q1085" s="34" t="s">
        <v>4</v>
      </c>
      <c r="R1085" s="34" t="s">
        <v>1134</v>
      </c>
      <c r="S1085" s="34" t="s">
        <v>1115</v>
      </c>
      <c r="T1085" s="34" t="s">
        <v>1617</v>
      </c>
      <c r="U1085" s="34" t="s">
        <v>1869</v>
      </c>
      <c r="V1085" s="36" t="str">
        <f>IF(Last_Validations[[#This Row],[Country: Year]]=VLOOKUP(Last_Validations[[#This Row],[Country]],First_Validations[[Country]:[FirstValidation.Country: Year]],4,FALSE),"First","Second / Last")</f>
        <v>First</v>
      </c>
    </row>
    <row r="1086" spans="2:22">
      <c r="B1086" s="34" t="s">
        <v>3051</v>
      </c>
      <c r="C1086" s="34" t="s">
        <v>1113</v>
      </c>
      <c r="D1086" s="34" t="s">
        <v>1615</v>
      </c>
      <c r="E1086" s="34">
        <v>1</v>
      </c>
      <c r="F1086" s="34">
        <v>39</v>
      </c>
      <c r="G1086" s="34" t="s">
        <v>1113</v>
      </c>
      <c r="H1086" s="34" t="s">
        <v>1616</v>
      </c>
      <c r="I1086" s="34" t="s">
        <v>1615</v>
      </c>
      <c r="J1086" s="34" t="s">
        <v>1114</v>
      </c>
      <c r="K1086" s="34" t="s">
        <v>1115</v>
      </c>
      <c r="L1086" s="34">
        <v>2018</v>
      </c>
      <c r="M1086" s="34">
        <v>2017</v>
      </c>
      <c r="N1086" s="34" t="s">
        <v>1767</v>
      </c>
      <c r="O1086" s="34" t="s">
        <v>1806</v>
      </c>
      <c r="P1086" s="34">
        <v>5</v>
      </c>
      <c r="Q1086" s="34" t="s">
        <v>1768</v>
      </c>
      <c r="R1086" s="34" t="s">
        <v>1135</v>
      </c>
      <c r="S1086" s="34" t="s">
        <v>1115</v>
      </c>
      <c r="T1086" s="34" t="s">
        <v>1617</v>
      </c>
      <c r="U1086" s="34" t="s">
        <v>1869</v>
      </c>
      <c r="V1086" s="36" t="str">
        <f>IF(Last_Validations[[#This Row],[Country: Year]]=VLOOKUP(Last_Validations[[#This Row],[Country]],First_Validations[[Country]:[FirstValidation.Country: Year]],4,FALSE),"First","Second / Last")</f>
        <v>First</v>
      </c>
    </row>
    <row r="1087" spans="2:22">
      <c r="B1087" s="34" t="s">
        <v>3056</v>
      </c>
      <c r="C1087" s="34" t="s">
        <v>1113</v>
      </c>
      <c r="D1087" s="34" t="s">
        <v>1615</v>
      </c>
      <c r="E1087" s="34">
        <v>1</v>
      </c>
      <c r="F1087" s="34">
        <v>39</v>
      </c>
      <c r="G1087" s="34" t="s">
        <v>1113</v>
      </c>
      <c r="H1087" s="34" t="s">
        <v>1616</v>
      </c>
      <c r="I1087" s="34" t="s">
        <v>1615</v>
      </c>
      <c r="J1087" s="34" t="s">
        <v>1114</v>
      </c>
      <c r="K1087" s="34" t="s">
        <v>1115</v>
      </c>
      <c r="L1087" s="34">
        <v>2018</v>
      </c>
      <c r="M1087" s="34">
        <v>2017</v>
      </c>
      <c r="N1087" s="34" t="s">
        <v>1767</v>
      </c>
      <c r="O1087" s="34" t="s">
        <v>1811</v>
      </c>
      <c r="P1087" s="34">
        <v>5</v>
      </c>
      <c r="Q1087" s="34" t="s">
        <v>1768</v>
      </c>
      <c r="R1087" s="34" t="s">
        <v>1140</v>
      </c>
      <c r="S1087" s="34" t="s">
        <v>1115</v>
      </c>
      <c r="T1087" s="34" t="s">
        <v>1617</v>
      </c>
      <c r="U1087" s="34" t="s">
        <v>1869</v>
      </c>
      <c r="V1087" s="36" t="str">
        <f>IF(Last_Validations[[#This Row],[Country: Year]]=VLOOKUP(Last_Validations[[#This Row],[Country]],First_Validations[[Country]:[FirstValidation.Country: Year]],4,FALSE),"First","Second / Last")</f>
        <v>First</v>
      </c>
    </row>
    <row r="1088" spans="2:22">
      <c r="B1088" s="34" t="s">
        <v>3050</v>
      </c>
      <c r="C1088" s="34" t="s">
        <v>1113</v>
      </c>
      <c r="D1088" s="34" t="s">
        <v>1615</v>
      </c>
      <c r="E1088" s="34">
        <v>1</v>
      </c>
      <c r="F1088" s="34">
        <v>39</v>
      </c>
      <c r="G1088" s="34" t="s">
        <v>1113</v>
      </c>
      <c r="H1088" s="34" t="s">
        <v>1616</v>
      </c>
      <c r="I1088" s="34" t="s">
        <v>1615</v>
      </c>
      <c r="J1088" s="34" t="s">
        <v>1114</v>
      </c>
      <c r="K1088" s="34" t="s">
        <v>1115</v>
      </c>
      <c r="L1088" s="34">
        <v>2018</v>
      </c>
      <c r="M1088" s="34">
        <v>2017</v>
      </c>
      <c r="N1088" s="34" t="s">
        <v>1767</v>
      </c>
      <c r="O1088" s="34" t="s">
        <v>1812</v>
      </c>
      <c r="P1088" s="34">
        <v>0</v>
      </c>
      <c r="Q1088" s="34" t="s">
        <v>4</v>
      </c>
      <c r="R1088" s="34" t="s">
        <v>1141</v>
      </c>
      <c r="S1088" s="34" t="s">
        <v>1115</v>
      </c>
      <c r="T1088" s="34" t="s">
        <v>1617</v>
      </c>
      <c r="U1088" s="34" t="s">
        <v>1869</v>
      </c>
      <c r="V1088" s="36" t="str">
        <f>IF(Last_Validations[[#This Row],[Country: Year]]=VLOOKUP(Last_Validations[[#This Row],[Country]],First_Validations[[Country]:[FirstValidation.Country: Year]],4,FALSE),"First","Second / Last")</f>
        <v>First</v>
      </c>
    </row>
    <row r="1089" spans="2:22">
      <c r="B1089" s="34" t="s">
        <v>3058</v>
      </c>
      <c r="C1089" s="34" t="s">
        <v>1113</v>
      </c>
      <c r="D1089" s="34" t="s">
        <v>1615</v>
      </c>
      <c r="E1089" s="34">
        <v>1</v>
      </c>
      <c r="F1089" s="34">
        <v>39</v>
      </c>
      <c r="G1089" s="34" t="s">
        <v>1113</v>
      </c>
      <c r="H1089" s="34" t="s">
        <v>1616</v>
      </c>
      <c r="I1089" s="34" t="s">
        <v>1615</v>
      </c>
      <c r="J1089" s="34" t="s">
        <v>1114</v>
      </c>
      <c r="K1089" s="34" t="s">
        <v>1115</v>
      </c>
      <c r="L1089" s="34">
        <v>2018</v>
      </c>
      <c r="M1089" s="34">
        <v>2017</v>
      </c>
      <c r="N1089" s="34" t="s">
        <v>1767</v>
      </c>
      <c r="O1089" s="34" t="s">
        <v>1809</v>
      </c>
      <c r="P1089" s="34">
        <v>5</v>
      </c>
      <c r="Q1089" s="34" t="s">
        <v>1768</v>
      </c>
      <c r="R1089" s="34" t="s">
        <v>1138</v>
      </c>
      <c r="S1089" s="34" t="s">
        <v>1115</v>
      </c>
      <c r="T1089" s="34" t="s">
        <v>1617</v>
      </c>
      <c r="U1089" s="34" t="s">
        <v>1869</v>
      </c>
      <c r="V1089" s="36" t="str">
        <f>IF(Last_Validations[[#This Row],[Country: Year]]=VLOOKUP(Last_Validations[[#This Row],[Country]],First_Validations[[Country]:[FirstValidation.Country: Year]],4,FALSE),"First","Second / Last")</f>
        <v>First</v>
      </c>
    </row>
    <row r="1090" spans="2:22">
      <c r="B1090" s="34" t="s">
        <v>3055</v>
      </c>
      <c r="C1090" s="34" t="s">
        <v>1113</v>
      </c>
      <c r="D1090" s="34" t="s">
        <v>1615</v>
      </c>
      <c r="E1090" s="34">
        <v>1</v>
      </c>
      <c r="F1090" s="34">
        <v>39</v>
      </c>
      <c r="G1090" s="34" t="s">
        <v>1113</v>
      </c>
      <c r="H1090" s="34" t="s">
        <v>1616</v>
      </c>
      <c r="I1090" s="34" t="s">
        <v>1615</v>
      </c>
      <c r="J1090" s="34" t="s">
        <v>1114</v>
      </c>
      <c r="K1090" s="34" t="s">
        <v>1115</v>
      </c>
      <c r="L1090" s="34">
        <v>2018</v>
      </c>
      <c r="M1090" s="34">
        <v>2017</v>
      </c>
      <c r="N1090" s="34" t="s">
        <v>1767</v>
      </c>
      <c r="O1090" s="34" t="s">
        <v>1810</v>
      </c>
      <c r="P1090" s="34">
        <v>4</v>
      </c>
      <c r="Q1090" s="34" t="s">
        <v>1767</v>
      </c>
      <c r="R1090" s="34" t="s">
        <v>1139</v>
      </c>
      <c r="S1090" s="34" t="s">
        <v>1115</v>
      </c>
      <c r="T1090" s="34" t="s">
        <v>1617</v>
      </c>
      <c r="U1090" s="34" t="s">
        <v>1869</v>
      </c>
      <c r="V1090" s="36" t="str">
        <f>IF(Last_Validations[[#This Row],[Country: Year]]=VLOOKUP(Last_Validations[[#This Row],[Country]],First_Validations[[Country]:[FirstValidation.Country: Year]],4,FALSE),"First","Second / Last")</f>
        <v>First</v>
      </c>
    </row>
    <row r="1091" spans="2:22">
      <c r="B1091" s="34" t="s">
        <v>3091</v>
      </c>
      <c r="C1091" s="34" t="s">
        <v>1711</v>
      </c>
      <c r="D1091" s="34" t="s">
        <v>1619</v>
      </c>
      <c r="E1091" s="34">
        <v>2</v>
      </c>
      <c r="F1091" s="34">
        <v>60</v>
      </c>
      <c r="G1091" s="34" t="s">
        <v>1711</v>
      </c>
      <c r="H1091" s="34" t="s">
        <v>1620</v>
      </c>
      <c r="I1091" s="34" t="s">
        <v>1619</v>
      </c>
      <c r="J1091" s="34" t="s">
        <v>1712</v>
      </c>
      <c r="K1091" s="34" t="s">
        <v>1713</v>
      </c>
      <c r="L1091" s="34">
        <v>2018</v>
      </c>
      <c r="M1091" s="34">
        <v>2018</v>
      </c>
      <c r="N1091" s="34" t="s">
        <v>1767</v>
      </c>
      <c r="O1091" s="34" t="s">
        <v>1810</v>
      </c>
      <c r="P1091" s="34">
        <v>4</v>
      </c>
      <c r="Q1091" s="34" t="s">
        <v>1767</v>
      </c>
      <c r="R1091" s="34" t="s">
        <v>1737</v>
      </c>
      <c r="S1091" s="34" t="s">
        <v>1885</v>
      </c>
      <c r="T1091" s="34" t="s">
        <v>1621</v>
      </c>
      <c r="U1091" s="34" t="s">
        <v>1886</v>
      </c>
      <c r="V1091" s="36" t="str">
        <f>IF(Last_Validations[[#This Row],[Country: Year]]=VLOOKUP(Last_Validations[[#This Row],[Country]],First_Validations[[Country]:[FirstValidation.Country: Year]],4,FALSE),"First","Second / Last")</f>
        <v>First</v>
      </c>
    </row>
    <row r="1092" spans="2:22">
      <c r="B1092" s="34" t="s">
        <v>3086</v>
      </c>
      <c r="C1092" s="34" t="s">
        <v>1711</v>
      </c>
      <c r="D1092" s="34" t="s">
        <v>1619</v>
      </c>
      <c r="E1092" s="34">
        <v>2</v>
      </c>
      <c r="F1092" s="34">
        <v>60</v>
      </c>
      <c r="G1092" s="34" t="s">
        <v>1711</v>
      </c>
      <c r="H1092" s="34" t="s">
        <v>1620</v>
      </c>
      <c r="I1092" s="34" t="s">
        <v>1619</v>
      </c>
      <c r="J1092" s="34" t="s">
        <v>1712</v>
      </c>
      <c r="K1092" s="34" t="s">
        <v>1713</v>
      </c>
      <c r="L1092" s="34">
        <v>2018</v>
      </c>
      <c r="M1092" s="34">
        <v>2018</v>
      </c>
      <c r="N1092" s="34" t="s">
        <v>1767</v>
      </c>
      <c r="O1092" s="34" t="s">
        <v>1809</v>
      </c>
      <c r="P1092" s="34">
        <v>5</v>
      </c>
      <c r="Q1092" s="34" t="s">
        <v>1768</v>
      </c>
      <c r="R1092" s="34" t="s">
        <v>1736</v>
      </c>
      <c r="S1092" s="34" t="s">
        <v>1885</v>
      </c>
      <c r="T1092" s="34" t="s">
        <v>1621</v>
      </c>
      <c r="U1092" s="34" t="s">
        <v>1886</v>
      </c>
      <c r="V1092" s="36" t="str">
        <f>IF(Last_Validations[[#This Row],[Country: Year]]=VLOOKUP(Last_Validations[[#This Row],[Country]],First_Validations[[Country]:[FirstValidation.Country: Year]],4,FALSE),"First","Second / Last")</f>
        <v>First</v>
      </c>
    </row>
    <row r="1093" spans="2:22">
      <c r="B1093" s="34" t="s">
        <v>3089</v>
      </c>
      <c r="C1093" s="34" t="s">
        <v>1711</v>
      </c>
      <c r="D1093" s="34" t="s">
        <v>1619</v>
      </c>
      <c r="E1093" s="34">
        <v>2</v>
      </c>
      <c r="F1093" s="34">
        <v>60</v>
      </c>
      <c r="G1093" s="34" t="s">
        <v>1711</v>
      </c>
      <c r="H1093" s="34" t="s">
        <v>1620</v>
      </c>
      <c r="I1093" s="34" t="s">
        <v>1619</v>
      </c>
      <c r="J1093" s="34" t="s">
        <v>1712</v>
      </c>
      <c r="K1093" s="34" t="s">
        <v>1713</v>
      </c>
      <c r="L1093" s="34">
        <v>2018</v>
      </c>
      <c r="M1093" s="34">
        <v>2018</v>
      </c>
      <c r="N1093" s="34" t="s">
        <v>1767</v>
      </c>
      <c r="O1093" s="34" t="s">
        <v>1812</v>
      </c>
      <c r="P1093" s="34">
        <v>3</v>
      </c>
      <c r="Q1093" s="34" t="s">
        <v>1798</v>
      </c>
      <c r="R1093" s="34" t="s">
        <v>1739</v>
      </c>
      <c r="S1093" s="34" t="s">
        <v>1885</v>
      </c>
      <c r="T1093" s="34" t="s">
        <v>1621</v>
      </c>
      <c r="U1093" s="34" t="s">
        <v>1886</v>
      </c>
      <c r="V1093" s="36" t="str">
        <f>IF(Last_Validations[[#This Row],[Country: Year]]=VLOOKUP(Last_Validations[[#This Row],[Country]],First_Validations[[Country]:[FirstValidation.Country: Year]],4,FALSE),"First","Second / Last")</f>
        <v>First</v>
      </c>
    </row>
    <row r="1094" spans="2:22">
      <c r="B1094" s="34" t="s">
        <v>3092</v>
      </c>
      <c r="C1094" s="34" t="s">
        <v>1711</v>
      </c>
      <c r="D1094" s="34" t="s">
        <v>1619</v>
      </c>
      <c r="E1094" s="34">
        <v>2</v>
      </c>
      <c r="F1094" s="34">
        <v>60</v>
      </c>
      <c r="G1094" s="34" t="s">
        <v>1711</v>
      </c>
      <c r="H1094" s="34" t="s">
        <v>1620</v>
      </c>
      <c r="I1094" s="34" t="s">
        <v>1619</v>
      </c>
      <c r="J1094" s="34" t="s">
        <v>1712</v>
      </c>
      <c r="K1094" s="34" t="s">
        <v>1713</v>
      </c>
      <c r="L1094" s="34">
        <v>2018</v>
      </c>
      <c r="M1094" s="34">
        <v>2018</v>
      </c>
      <c r="N1094" s="34" t="s">
        <v>1767</v>
      </c>
      <c r="O1094" s="34" t="s">
        <v>1811</v>
      </c>
      <c r="P1094" s="34">
        <v>5</v>
      </c>
      <c r="Q1094" s="34" t="s">
        <v>1768</v>
      </c>
      <c r="R1094" s="34" t="s">
        <v>1738</v>
      </c>
      <c r="S1094" s="34" t="s">
        <v>1885</v>
      </c>
      <c r="T1094" s="34" t="s">
        <v>1621</v>
      </c>
      <c r="U1094" s="34" t="s">
        <v>1886</v>
      </c>
      <c r="V1094" s="36" t="str">
        <f>IF(Last_Validations[[#This Row],[Country: Year]]=VLOOKUP(Last_Validations[[#This Row],[Country]],First_Validations[[Country]:[FirstValidation.Country: Year]],4,FALSE),"First","Second / Last")</f>
        <v>First</v>
      </c>
    </row>
    <row r="1095" spans="2:22">
      <c r="B1095" s="34" t="s">
        <v>3087</v>
      </c>
      <c r="C1095" s="34" t="s">
        <v>1711</v>
      </c>
      <c r="D1095" s="34" t="s">
        <v>1619</v>
      </c>
      <c r="E1095" s="34">
        <v>2</v>
      </c>
      <c r="F1095" s="34">
        <v>60</v>
      </c>
      <c r="G1095" s="34" t="s">
        <v>1711</v>
      </c>
      <c r="H1095" s="34" t="s">
        <v>1620</v>
      </c>
      <c r="I1095" s="34" t="s">
        <v>1619</v>
      </c>
      <c r="J1095" s="34" t="s">
        <v>1712</v>
      </c>
      <c r="K1095" s="34" t="s">
        <v>1713</v>
      </c>
      <c r="L1095" s="34">
        <v>2018</v>
      </c>
      <c r="M1095" s="34">
        <v>2018</v>
      </c>
      <c r="N1095" s="34" t="s">
        <v>1767</v>
      </c>
      <c r="O1095" s="34" t="s">
        <v>1806</v>
      </c>
      <c r="P1095" s="34">
        <v>0</v>
      </c>
      <c r="Q1095" s="34" t="s">
        <v>4</v>
      </c>
      <c r="R1095" s="34" t="s">
        <v>1733</v>
      </c>
      <c r="S1095" s="34" t="s">
        <v>1885</v>
      </c>
      <c r="T1095" s="34" t="s">
        <v>1621</v>
      </c>
      <c r="U1095" s="34" t="s">
        <v>1886</v>
      </c>
      <c r="V1095" s="36" t="str">
        <f>IF(Last_Validations[[#This Row],[Country: Year]]=VLOOKUP(Last_Validations[[#This Row],[Country]],First_Validations[[Country]:[FirstValidation.Country: Year]],4,FALSE),"First","Second / Last")</f>
        <v>First</v>
      </c>
    </row>
    <row r="1096" spans="2:22">
      <c r="B1096" s="34" t="s">
        <v>3076</v>
      </c>
      <c r="C1096" s="34" t="s">
        <v>1711</v>
      </c>
      <c r="D1096" s="34" t="s">
        <v>1619</v>
      </c>
      <c r="E1096" s="34">
        <v>2</v>
      </c>
      <c r="F1096" s="34">
        <v>60</v>
      </c>
      <c r="G1096" s="34" t="s">
        <v>1711</v>
      </c>
      <c r="H1096" s="34" t="s">
        <v>1620</v>
      </c>
      <c r="I1096" s="34" t="s">
        <v>1619</v>
      </c>
      <c r="J1096" s="34" t="s">
        <v>1712</v>
      </c>
      <c r="K1096" s="34" t="s">
        <v>1713</v>
      </c>
      <c r="L1096" s="34">
        <v>2018</v>
      </c>
      <c r="M1096" s="34">
        <v>2018</v>
      </c>
      <c r="N1096" s="34" t="s">
        <v>1767</v>
      </c>
      <c r="O1096" s="34" t="s">
        <v>1805</v>
      </c>
      <c r="P1096" s="34">
        <v>0</v>
      </c>
      <c r="Q1096" s="34" t="s">
        <v>4</v>
      </c>
      <c r="R1096" s="34" t="s">
        <v>1732</v>
      </c>
      <c r="S1096" s="34" t="s">
        <v>1885</v>
      </c>
      <c r="T1096" s="34" t="s">
        <v>1621</v>
      </c>
      <c r="U1096" s="34" t="s">
        <v>1886</v>
      </c>
      <c r="V1096" s="36" t="str">
        <f>IF(Last_Validations[[#This Row],[Country: Year]]=VLOOKUP(Last_Validations[[#This Row],[Country]],First_Validations[[Country]:[FirstValidation.Country: Year]],4,FALSE),"First","Second / Last")</f>
        <v>First</v>
      </c>
    </row>
    <row r="1097" spans="2:22">
      <c r="B1097" s="34" t="s">
        <v>3085</v>
      </c>
      <c r="C1097" s="34" t="s">
        <v>1711</v>
      </c>
      <c r="D1097" s="34" t="s">
        <v>1619</v>
      </c>
      <c r="E1097" s="34">
        <v>2</v>
      </c>
      <c r="F1097" s="34">
        <v>60</v>
      </c>
      <c r="G1097" s="34" t="s">
        <v>1711</v>
      </c>
      <c r="H1097" s="34" t="s">
        <v>1620</v>
      </c>
      <c r="I1097" s="34" t="s">
        <v>1619</v>
      </c>
      <c r="J1097" s="34" t="s">
        <v>1712</v>
      </c>
      <c r="K1097" s="34" t="s">
        <v>1713</v>
      </c>
      <c r="L1097" s="34">
        <v>2018</v>
      </c>
      <c r="M1097" s="34">
        <v>2018</v>
      </c>
      <c r="N1097" s="34" t="s">
        <v>1767</v>
      </c>
      <c r="O1097" s="34" t="s">
        <v>1808</v>
      </c>
      <c r="P1097" s="34">
        <v>5</v>
      </c>
      <c r="Q1097" s="34" t="s">
        <v>1768</v>
      </c>
      <c r="R1097" s="34" t="s">
        <v>1735</v>
      </c>
      <c r="S1097" s="34" t="s">
        <v>1885</v>
      </c>
      <c r="T1097" s="34" t="s">
        <v>1621</v>
      </c>
      <c r="U1097" s="34" t="s">
        <v>1886</v>
      </c>
      <c r="V1097" s="36" t="str">
        <f>IF(Last_Validations[[#This Row],[Country: Year]]=VLOOKUP(Last_Validations[[#This Row],[Country]],First_Validations[[Country]:[FirstValidation.Country: Year]],4,FALSE),"First","Second / Last")</f>
        <v>First</v>
      </c>
    </row>
    <row r="1098" spans="2:22">
      <c r="B1098" s="34" t="s">
        <v>3088</v>
      </c>
      <c r="C1098" s="34" t="s">
        <v>1711</v>
      </c>
      <c r="D1098" s="34" t="s">
        <v>1619</v>
      </c>
      <c r="E1098" s="34">
        <v>2</v>
      </c>
      <c r="F1098" s="34">
        <v>60</v>
      </c>
      <c r="G1098" s="34" t="s">
        <v>1711</v>
      </c>
      <c r="H1098" s="34" t="s">
        <v>1620</v>
      </c>
      <c r="I1098" s="34" t="s">
        <v>1619</v>
      </c>
      <c r="J1098" s="34" t="s">
        <v>1712</v>
      </c>
      <c r="K1098" s="34" t="s">
        <v>1713</v>
      </c>
      <c r="L1098" s="34">
        <v>2018</v>
      </c>
      <c r="M1098" s="34">
        <v>2018</v>
      </c>
      <c r="N1098" s="34" t="s">
        <v>1767</v>
      </c>
      <c r="O1098" s="34" t="s">
        <v>1807</v>
      </c>
      <c r="P1098" s="34">
        <v>3</v>
      </c>
      <c r="Q1098" s="34" t="s">
        <v>1798</v>
      </c>
      <c r="R1098" s="34" t="s">
        <v>1734</v>
      </c>
      <c r="S1098" s="34" t="s">
        <v>1885</v>
      </c>
      <c r="T1098" s="34" t="s">
        <v>1621</v>
      </c>
      <c r="U1098" s="34" t="s">
        <v>1886</v>
      </c>
      <c r="V1098" s="36" t="str">
        <f>IF(Last_Validations[[#This Row],[Country: Year]]=VLOOKUP(Last_Validations[[#This Row],[Country]],First_Validations[[Country]:[FirstValidation.Country: Year]],4,FALSE),"First","Second / Last")</f>
        <v>First</v>
      </c>
    </row>
    <row r="1099" spans="2:22">
      <c r="B1099" s="34" t="s">
        <v>3090</v>
      </c>
      <c r="C1099" s="34" t="s">
        <v>1711</v>
      </c>
      <c r="D1099" s="34" t="s">
        <v>1619</v>
      </c>
      <c r="E1099" s="34">
        <v>2</v>
      </c>
      <c r="F1099" s="34">
        <v>60</v>
      </c>
      <c r="G1099" s="34" t="s">
        <v>1711</v>
      </c>
      <c r="H1099" s="34" t="s">
        <v>1620</v>
      </c>
      <c r="I1099" s="34" t="s">
        <v>1619</v>
      </c>
      <c r="J1099" s="34" t="s">
        <v>1712</v>
      </c>
      <c r="K1099" s="34" t="s">
        <v>1713</v>
      </c>
      <c r="L1099" s="34">
        <v>2018</v>
      </c>
      <c r="M1099" s="34">
        <v>2018</v>
      </c>
      <c r="N1099" s="34" t="s">
        <v>1767</v>
      </c>
      <c r="O1099" s="34" t="s">
        <v>1813</v>
      </c>
      <c r="P1099" s="34">
        <v>1</v>
      </c>
      <c r="Q1099" s="34" t="s">
        <v>1796</v>
      </c>
      <c r="R1099" s="34" t="s">
        <v>1740</v>
      </c>
      <c r="S1099" s="34" t="s">
        <v>1885</v>
      </c>
      <c r="T1099" s="34" t="s">
        <v>1621</v>
      </c>
      <c r="U1099" s="34" t="s">
        <v>1886</v>
      </c>
      <c r="V1099" s="36" t="str">
        <f>IF(Last_Validations[[#This Row],[Country: Year]]=VLOOKUP(Last_Validations[[#This Row],[Country]],First_Validations[[Country]:[FirstValidation.Country: Year]],4,FALSE),"First","Second / Last")</f>
        <v>First</v>
      </c>
    </row>
    <row r="1100" spans="2:22">
      <c r="B1100" s="34" t="s">
        <v>3084</v>
      </c>
      <c r="C1100" s="34" t="s">
        <v>1711</v>
      </c>
      <c r="D1100" s="34" t="s">
        <v>1619</v>
      </c>
      <c r="E1100" s="34">
        <v>2</v>
      </c>
      <c r="F1100" s="34">
        <v>60</v>
      </c>
      <c r="G1100" s="34" t="s">
        <v>1711</v>
      </c>
      <c r="H1100" s="34" t="s">
        <v>1620</v>
      </c>
      <c r="I1100" s="34" t="s">
        <v>1619</v>
      </c>
      <c r="J1100" s="34" t="s">
        <v>1712</v>
      </c>
      <c r="K1100" s="34" t="s">
        <v>1713</v>
      </c>
      <c r="L1100" s="34">
        <v>2018</v>
      </c>
      <c r="M1100" s="34">
        <v>2018</v>
      </c>
      <c r="N1100" s="34" t="s">
        <v>1767</v>
      </c>
      <c r="O1100" s="34" t="s">
        <v>1820</v>
      </c>
      <c r="P1100" s="34">
        <v>5</v>
      </c>
      <c r="Q1100" s="34" t="s">
        <v>1768</v>
      </c>
      <c r="R1100" s="34" t="s">
        <v>1746</v>
      </c>
      <c r="S1100" s="34" t="s">
        <v>1885</v>
      </c>
      <c r="T1100" s="34" t="s">
        <v>1621</v>
      </c>
      <c r="U1100" s="34" t="s">
        <v>1886</v>
      </c>
      <c r="V1100" s="36" t="str">
        <f>IF(Last_Validations[[#This Row],[Country: Year]]=VLOOKUP(Last_Validations[[#This Row],[Country]],First_Validations[[Country]:[FirstValidation.Country: Year]],4,FALSE),"First","Second / Last")</f>
        <v>First</v>
      </c>
    </row>
    <row r="1101" spans="2:22">
      <c r="B1101" s="34" t="s">
        <v>3083</v>
      </c>
      <c r="C1101" s="34" t="s">
        <v>1711</v>
      </c>
      <c r="D1101" s="34" t="s">
        <v>1619</v>
      </c>
      <c r="E1101" s="34">
        <v>2</v>
      </c>
      <c r="F1101" s="34">
        <v>60</v>
      </c>
      <c r="G1101" s="34" t="s">
        <v>1711</v>
      </c>
      <c r="H1101" s="34" t="s">
        <v>1620</v>
      </c>
      <c r="I1101" s="34" t="s">
        <v>1619</v>
      </c>
      <c r="J1101" s="34" t="s">
        <v>1712</v>
      </c>
      <c r="K1101" s="34" t="s">
        <v>1713</v>
      </c>
      <c r="L1101" s="34">
        <v>2018</v>
      </c>
      <c r="M1101" s="34">
        <v>2018</v>
      </c>
      <c r="N1101" s="34" t="s">
        <v>1767</v>
      </c>
      <c r="O1101" s="34" t="s">
        <v>1819</v>
      </c>
      <c r="P1101" s="34">
        <v>1</v>
      </c>
      <c r="Q1101" s="34" t="s">
        <v>1796</v>
      </c>
      <c r="R1101" s="34" t="s">
        <v>1745</v>
      </c>
      <c r="S1101" s="34" t="s">
        <v>1885</v>
      </c>
      <c r="T1101" s="34" t="s">
        <v>1621</v>
      </c>
      <c r="U1101" s="34" t="s">
        <v>1886</v>
      </c>
      <c r="V1101" s="36" t="str">
        <f>IF(Last_Validations[[#This Row],[Country: Year]]=VLOOKUP(Last_Validations[[#This Row],[Country]],First_Validations[[Country]:[FirstValidation.Country: Year]],4,FALSE),"First","Second / Last")</f>
        <v>First</v>
      </c>
    </row>
    <row r="1102" spans="2:22">
      <c r="B1102" s="34" t="s">
        <v>3082</v>
      </c>
      <c r="C1102" s="34" t="s">
        <v>1711</v>
      </c>
      <c r="D1102" s="34" t="s">
        <v>1619</v>
      </c>
      <c r="E1102" s="34">
        <v>2</v>
      </c>
      <c r="F1102" s="34">
        <v>60</v>
      </c>
      <c r="G1102" s="34" t="s">
        <v>1711</v>
      </c>
      <c r="H1102" s="34" t="s">
        <v>1620</v>
      </c>
      <c r="I1102" s="34" t="s">
        <v>1619</v>
      </c>
      <c r="J1102" s="34" t="s">
        <v>1712</v>
      </c>
      <c r="K1102" s="34" t="s">
        <v>1713</v>
      </c>
      <c r="L1102" s="34">
        <v>2018</v>
      </c>
      <c r="M1102" s="34">
        <v>2018</v>
      </c>
      <c r="N1102" s="34" t="s">
        <v>1767</v>
      </c>
      <c r="O1102" s="34" t="s">
        <v>1822</v>
      </c>
      <c r="P1102" s="34">
        <v>4</v>
      </c>
      <c r="Q1102" s="34" t="s">
        <v>1767</v>
      </c>
      <c r="R1102" s="34" t="s">
        <v>1887</v>
      </c>
      <c r="S1102" s="34" t="s">
        <v>1885</v>
      </c>
      <c r="T1102" s="34" t="s">
        <v>1621</v>
      </c>
      <c r="U1102" s="34" t="s">
        <v>1886</v>
      </c>
      <c r="V1102" s="36" t="str">
        <f>IF(Last_Validations[[#This Row],[Country: Year]]=VLOOKUP(Last_Validations[[#This Row],[Country]],First_Validations[[Country]:[FirstValidation.Country: Year]],4,FALSE),"First","Second / Last")</f>
        <v>First</v>
      </c>
    </row>
    <row r="1103" spans="2:22">
      <c r="B1103" s="34" t="s">
        <v>3081</v>
      </c>
      <c r="C1103" s="34" t="s">
        <v>1711</v>
      </c>
      <c r="D1103" s="34" t="s">
        <v>1619</v>
      </c>
      <c r="E1103" s="34">
        <v>2</v>
      </c>
      <c r="F1103" s="34">
        <v>60</v>
      </c>
      <c r="G1103" s="34" t="s">
        <v>1711</v>
      </c>
      <c r="H1103" s="34" t="s">
        <v>1620</v>
      </c>
      <c r="I1103" s="34" t="s">
        <v>1619</v>
      </c>
      <c r="J1103" s="34" t="s">
        <v>1712</v>
      </c>
      <c r="K1103" s="34" t="s">
        <v>1713</v>
      </c>
      <c r="L1103" s="34">
        <v>2018</v>
      </c>
      <c r="M1103" s="34">
        <v>2018</v>
      </c>
      <c r="N1103" s="34" t="s">
        <v>1767</v>
      </c>
      <c r="O1103" s="34" t="s">
        <v>1821</v>
      </c>
      <c r="P1103" s="34">
        <v>5</v>
      </c>
      <c r="Q1103" s="34" t="s">
        <v>1768</v>
      </c>
      <c r="R1103" s="34" t="s">
        <v>1747</v>
      </c>
      <c r="S1103" s="34" t="s">
        <v>1885</v>
      </c>
      <c r="T1103" s="34" t="s">
        <v>1621</v>
      </c>
      <c r="U1103" s="34" t="s">
        <v>1886</v>
      </c>
      <c r="V1103" s="36" t="str">
        <f>IF(Last_Validations[[#This Row],[Country: Year]]=VLOOKUP(Last_Validations[[#This Row],[Country]],First_Validations[[Country]:[FirstValidation.Country: Year]],4,FALSE),"First","Second / Last")</f>
        <v>First</v>
      </c>
    </row>
    <row r="1104" spans="2:22">
      <c r="B1104" s="34" t="s">
        <v>3080</v>
      </c>
      <c r="C1104" s="34" t="s">
        <v>1711</v>
      </c>
      <c r="D1104" s="34" t="s">
        <v>1619</v>
      </c>
      <c r="E1104" s="34">
        <v>2</v>
      </c>
      <c r="F1104" s="34">
        <v>60</v>
      </c>
      <c r="G1104" s="34" t="s">
        <v>1711</v>
      </c>
      <c r="H1104" s="34" t="s">
        <v>1620</v>
      </c>
      <c r="I1104" s="34" t="s">
        <v>1619</v>
      </c>
      <c r="J1104" s="34" t="s">
        <v>1712</v>
      </c>
      <c r="K1104" s="34" t="s">
        <v>1713</v>
      </c>
      <c r="L1104" s="34">
        <v>2018</v>
      </c>
      <c r="M1104" s="34">
        <v>2018</v>
      </c>
      <c r="N1104" s="34" t="s">
        <v>1767</v>
      </c>
      <c r="O1104" s="34" t="s">
        <v>1815</v>
      </c>
      <c r="P1104" s="34">
        <v>0</v>
      </c>
      <c r="Q1104" s="34" t="s">
        <v>4</v>
      </c>
      <c r="R1104" s="34" t="s">
        <v>1742</v>
      </c>
      <c r="S1104" s="34" t="s">
        <v>1885</v>
      </c>
      <c r="T1104" s="34" t="s">
        <v>1621</v>
      </c>
      <c r="U1104" s="34" t="s">
        <v>1886</v>
      </c>
      <c r="V1104" s="36" t="str">
        <f>IF(Last_Validations[[#This Row],[Country: Year]]=VLOOKUP(Last_Validations[[#This Row],[Country]],First_Validations[[Country]:[FirstValidation.Country: Year]],4,FALSE),"First","Second / Last")</f>
        <v>First</v>
      </c>
    </row>
    <row r="1105" spans="2:22">
      <c r="B1105" s="34" t="s">
        <v>3079</v>
      </c>
      <c r="C1105" s="34" t="s">
        <v>1711</v>
      </c>
      <c r="D1105" s="34" t="s">
        <v>1619</v>
      </c>
      <c r="E1105" s="34">
        <v>2</v>
      </c>
      <c r="F1105" s="34">
        <v>60</v>
      </c>
      <c r="G1105" s="34" t="s">
        <v>1711</v>
      </c>
      <c r="H1105" s="34" t="s">
        <v>1620</v>
      </c>
      <c r="I1105" s="34" t="s">
        <v>1619</v>
      </c>
      <c r="J1105" s="34" t="s">
        <v>1712</v>
      </c>
      <c r="K1105" s="34" t="s">
        <v>1713</v>
      </c>
      <c r="L1105" s="34">
        <v>2018</v>
      </c>
      <c r="M1105" s="34">
        <v>2018</v>
      </c>
      <c r="N1105" s="34" t="s">
        <v>1767</v>
      </c>
      <c r="O1105" s="34" t="s">
        <v>1814</v>
      </c>
      <c r="P1105" s="34">
        <v>3</v>
      </c>
      <c r="Q1105" s="34" t="s">
        <v>1798</v>
      </c>
      <c r="R1105" s="34" t="s">
        <v>1741</v>
      </c>
      <c r="S1105" s="34" t="s">
        <v>1885</v>
      </c>
      <c r="T1105" s="34" t="s">
        <v>1621</v>
      </c>
      <c r="U1105" s="34" t="s">
        <v>1886</v>
      </c>
      <c r="V1105" s="36" t="str">
        <f>IF(Last_Validations[[#This Row],[Country: Year]]=VLOOKUP(Last_Validations[[#This Row],[Country]],First_Validations[[Country]:[FirstValidation.Country: Year]],4,FALSE),"First","Second / Last")</f>
        <v>First</v>
      </c>
    </row>
    <row r="1106" spans="2:22">
      <c r="B1106" s="34" t="s">
        <v>3078</v>
      </c>
      <c r="C1106" s="34" t="s">
        <v>1711</v>
      </c>
      <c r="D1106" s="34" t="s">
        <v>1619</v>
      </c>
      <c r="E1106" s="34">
        <v>2</v>
      </c>
      <c r="F1106" s="34">
        <v>60</v>
      </c>
      <c r="G1106" s="34" t="s">
        <v>1711</v>
      </c>
      <c r="H1106" s="34" t="s">
        <v>1620</v>
      </c>
      <c r="I1106" s="34" t="s">
        <v>1619</v>
      </c>
      <c r="J1106" s="34" t="s">
        <v>1712</v>
      </c>
      <c r="K1106" s="34" t="s">
        <v>1713</v>
      </c>
      <c r="L1106" s="34">
        <v>2018</v>
      </c>
      <c r="M1106" s="34">
        <v>2018</v>
      </c>
      <c r="N1106" s="34" t="s">
        <v>1767</v>
      </c>
      <c r="O1106" s="34" t="s">
        <v>1818</v>
      </c>
      <c r="P1106" s="34">
        <v>4</v>
      </c>
      <c r="Q1106" s="34" t="s">
        <v>1767</v>
      </c>
      <c r="R1106" s="34" t="s">
        <v>1744</v>
      </c>
      <c r="S1106" s="34" t="s">
        <v>1885</v>
      </c>
      <c r="T1106" s="34" t="s">
        <v>1621</v>
      </c>
      <c r="U1106" s="34" t="s">
        <v>1886</v>
      </c>
      <c r="V1106" s="36" t="str">
        <f>IF(Last_Validations[[#This Row],[Country: Year]]=VLOOKUP(Last_Validations[[#This Row],[Country]],First_Validations[[Country]:[FirstValidation.Country: Year]],4,FALSE),"First","Second / Last")</f>
        <v>First</v>
      </c>
    </row>
    <row r="1107" spans="2:22">
      <c r="B1107" s="34" t="s">
        <v>3077</v>
      </c>
      <c r="C1107" s="34" t="s">
        <v>1711</v>
      </c>
      <c r="D1107" s="34" t="s">
        <v>1619</v>
      </c>
      <c r="E1107" s="34">
        <v>2</v>
      </c>
      <c r="F1107" s="34">
        <v>60</v>
      </c>
      <c r="G1107" s="34" t="s">
        <v>1711</v>
      </c>
      <c r="H1107" s="34" t="s">
        <v>1620</v>
      </c>
      <c r="I1107" s="34" t="s">
        <v>1619</v>
      </c>
      <c r="J1107" s="34" t="s">
        <v>1712</v>
      </c>
      <c r="K1107" s="34" t="s">
        <v>1713</v>
      </c>
      <c r="L1107" s="34">
        <v>2018</v>
      </c>
      <c r="M1107" s="34">
        <v>2018</v>
      </c>
      <c r="N1107" s="34" t="s">
        <v>1767</v>
      </c>
      <c r="O1107" s="34" t="s">
        <v>1816</v>
      </c>
      <c r="P1107" s="34">
        <v>5</v>
      </c>
      <c r="Q1107" s="34" t="s">
        <v>1768</v>
      </c>
      <c r="R1107" s="34" t="s">
        <v>1743</v>
      </c>
      <c r="S1107" s="34" t="s">
        <v>1885</v>
      </c>
      <c r="T1107" s="34" t="s">
        <v>1621</v>
      </c>
      <c r="U1107" s="34" t="s">
        <v>1886</v>
      </c>
      <c r="V1107" s="36" t="str">
        <f>IF(Last_Validations[[#This Row],[Country: Year]]=VLOOKUP(Last_Validations[[#This Row],[Country]],First_Validations[[Country]:[FirstValidation.Country: Year]],4,FALSE),"First","Second / Last")</f>
        <v>First</v>
      </c>
    </row>
    <row r="1108" spans="2:22">
      <c r="B1108" s="34" t="s">
        <v>3074</v>
      </c>
      <c r="C1108" s="34" t="s">
        <v>1711</v>
      </c>
      <c r="D1108" s="34" t="s">
        <v>1619</v>
      </c>
      <c r="E1108" s="34">
        <v>2</v>
      </c>
      <c r="F1108" s="34">
        <v>60</v>
      </c>
      <c r="G1108" s="34" t="s">
        <v>1711</v>
      </c>
      <c r="H1108" s="34" t="s">
        <v>1620</v>
      </c>
      <c r="I1108" s="34" t="s">
        <v>1619</v>
      </c>
      <c r="J1108" s="34" t="s">
        <v>1712</v>
      </c>
      <c r="K1108" s="34" t="s">
        <v>1713</v>
      </c>
      <c r="L1108" s="34">
        <v>2018</v>
      </c>
      <c r="M1108" s="34">
        <v>2018</v>
      </c>
      <c r="N1108" s="34" t="s">
        <v>1767</v>
      </c>
      <c r="O1108" s="34" t="s">
        <v>1791</v>
      </c>
      <c r="P1108" s="34">
        <v>5</v>
      </c>
      <c r="Q1108" s="34" t="s">
        <v>1768</v>
      </c>
      <c r="R1108" s="34" t="s">
        <v>1720</v>
      </c>
      <c r="S1108" s="34" t="s">
        <v>1885</v>
      </c>
      <c r="T1108" s="34" t="s">
        <v>1621</v>
      </c>
      <c r="U1108" s="34" t="s">
        <v>1886</v>
      </c>
      <c r="V1108" s="36" t="str">
        <f>IF(Last_Validations[[#This Row],[Country: Year]]=VLOOKUP(Last_Validations[[#This Row],[Country]],First_Validations[[Country]:[FirstValidation.Country: Year]],4,FALSE),"First","Second / Last")</f>
        <v>First</v>
      </c>
    </row>
    <row r="1109" spans="2:22">
      <c r="B1109" s="34" t="s">
        <v>3069</v>
      </c>
      <c r="C1109" s="34" t="s">
        <v>1711</v>
      </c>
      <c r="D1109" s="34" t="s">
        <v>1619</v>
      </c>
      <c r="E1109" s="34">
        <v>2</v>
      </c>
      <c r="F1109" s="34">
        <v>60</v>
      </c>
      <c r="G1109" s="34" t="s">
        <v>1711</v>
      </c>
      <c r="H1109" s="34" t="s">
        <v>1620</v>
      </c>
      <c r="I1109" s="34" t="s">
        <v>1619</v>
      </c>
      <c r="J1109" s="34" t="s">
        <v>1712</v>
      </c>
      <c r="K1109" s="34" t="s">
        <v>1713</v>
      </c>
      <c r="L1109" s="34">
        <v>2018</v>
      </c>
      <c r="M1109" s="34">
        <v>2018</v>
      </c>
      <c r="N1109" s="34" t="s">
        <v>1767</v>
      </c>
      <c r="O1109" s="34" t="s">
        <v>1790</v>
      </c>
      <c r="P1109" s="34">
        <v>4</v>
      </c>
      <c r="Q1109" s="34" t="s">
        <v>1767</v>
      </c>
      <c r="R1109" s="34" t="s">
        <v>1719</v>
      </c>
      <c r="S1109" s="34" t="s">
        <v>1885</v>
      </c>
      <c r="T1109" s="34" t="s">
        <v>1621</v>
      </c>
      <c r="U1109" s="34" t="s">
        <v>1886</v>
      </c>
      <c r="V1109" s="36" t="str">
        <f>IF(Last_Validations[[#This Row],[Country: Year]]=VLOOKUP(Last_Validations[[#This Row],[Country]],First_Validations[[Country]:[FirstValidation.Country: Year]],4,FALSE),"First","Second / Last")</f>
        <v>First</v>
      </c>
    </row>
    <row r="1110" spans="2:22">
      <c r="B1110" s="34" t="s">
        <v>3072</v>
      </c>
      <c r="C1110" s="34" t="s">
        <v>1711</v>
      </c>
      <c r="D1110" s="34" t="s">
        <v>1619</v>
      </c>
      <c r="E1110" s="34">
        <v>2</v>
      </c>
      <c r="F1110" s="34">
        <v>60</v>
      </c>
      <c r="G1110" s="34" t="s">
        <v>1711</v>
      </c>
      <c r="H1110" s="34" t="s">
        <v>1620</v>
      </c>
      <c r="I1110" s="34" t="s">
        <v>1619</v>
      </c>
      <c r="J1110" s="34" t="s">
        <v>1712</v>
      </c>
      <c r="K1110" s="34" t="s">
        <v>1713</v>
      </c>
      <c r="L1110" s="34">
        <v>2018</v>
      </c>
      <c r="M1110" s="34">
        <v>2018</v>
      </c>
      <c r="N1110" s="34" t="s">
        <v>1767</v>
      </c>
      <c r="O1110" s="34" t="s">
        <v>1793</v>
      </c>
      <c r="P1110" s="34">
        <v>5</v>
      </c>
      <c r="Q1110" s="34" t="s">
        <v>1768</v>
      </c>
      <c r="R1110" s="34" t="s">
        <v>1722</v>
      </c>
      <c r="S1110" s="34" t="s">
        <v>1885</v>
      </c>
      <c r="T1110" s="34" t="s">
        <v>1621</v>
      </c>
      <c r="U1110" s="34" t="s">
        <v>1886</v>
      </c>
      <c r="V1110" s="36" t="str">
        <f>IF(Last_Validations[[#This Row],[Country: Year]]=VLOOKUP(Last_Validations[[#This Row],[Country]],First_Validations[[Country]:[FirstValidation.Country: Year]],4,FALSE),"First","Second / Last")</f>
        <v>First</v>
      </c>
    </row>
    <row r="1111" spans="2:22">
      <c r="B1111" s="34" t="s">
        <v>3075</v>
      </c>
      <c r="C1111" s="34" t="s">
        <v>1711</v>
      </c>
      <c r="D1111" s="34" t="s">
        <v>1619</v>
      </c>
      <c r="E1111" s="34">
        <v>2</v>
      </c>
      <c r="F1111" s="34">
        <v>60</v>
      </c>
      <c r="G1111" s="34" t="s">
        <v>1711</v>
      </c>
      <c r="H1111" s="34" t="s">
        <v>1620</v>
      </c>
      <c r="I1111" s="34" t="s">
        <v>1619</v>
      </c>
      <c r="J1111" s="34" t="s">
        <v>1712</v>
      </c>
      <c r="K1111" s="34" t="s">
        <v>1713</v>
      </c>
      <c r="L1111" s="34">
        <v>2018</v>
      </c>
      <c r="M1111" s="34">
        <v>2018</v>
      </c>
      <c r="N1111" s="34" t="s">
        <v>1767</v>
      </c>
      <c r="O1111" s="34" t="s">
        <v>1792</v>
      </c>
      <c r="P1111" s="34">
        <v>4</v>
      </c>
      <c r="Q1111" s="34" t="s">
        <v>1767</v>
      </c>
      <c r="R1111" s="34" t="s">
        <v>1721</v>
      </c>
      <c r="S1111" s="34" t="s">
        <v>1885</v>
      </c>
      <c r="T1111" s="34" t="s">
        <v>1621</v>
      </c>
      <c r="U1111" s="34" t="s">
        <v>1886</v>
      </c>
      <c r="V1111" s="36" t="str">
        <f>IF(Last_Validations[[#This Row],[Country: Year]]=VLOOKUP(Last_Validations[[#This Row],[Country]],First_Validations[[Country]:[FirstValidation.Country: Year]],4,FALSE),"First","Second / Last")</f>
        <v>First</v>
      </c>
    </row>
    <row r="1112" spans="2:22">
      <c r="B1112" s="34" t="s">
        <v>3070</v>
      </c>
      <c r="C1112" s="34" t="s">
        <v>1711</v>
      </c>
      <c r="D1112" s="34" t="s">
        <v>1619</v>
      </c>
      <c r="E1112" s="34">
        <v>2</v>
      </c>
      <c r="F1112" s="34">
        <v>60</v>
      </c>
      <c r="G1112" s="34" t="s">
        <v>1711</v>
      </c>
      <c r="H1112" s="34" t="s">
        <v>1620</v>
      </c>
      <c r="I1112" s="34" t="s">
        <v>1619</v>
      </c>
      <c r="J1112" s="34" t="s">
        <v>1712</v>
      </c>
      <c r="K1112" s="34" t="s">
        <v>1713</v>
      </c>
      <c r="L1112" s="34">
        <v>2018</v>
      </c>
      <c r="M1112" s="34">
        <v>2018</v>
      </c>
      <c r="N1112" s="34" t="s">
        <v>1767</v>
      </c>
      <c r="O1112" s="34" t="s">
        <v>1787</v>
      </c>
      <c r="P1112" s="34">
        <v>4</v>
      </c>
      <c r="Q1112" s="34" t="s">
        <v>1767</v>
      </c>
      <c r="R1112" s="34" t="s">
        <v>1716</v>
      </c>
      <c r="S1112" s="34" t="s">
        <v>1885</v>
      </c>
      <c r="T1112" s="34" t="s">
        <v>1621</v>
      </c>
      <c r="U1112" s="34" t="s">
        <v>1886</v>
      </c>
      <c r="V1112" s="36" t="str">
        <f>IF(Last_Validations[[#This Row],[Country: Year]]=VLOOKUP(Last_Validations[[#This Row],[Country]],First_Validations[[Country]:[FirstValidation.Country: Year]],4,FALSE),"First","Second / Last")</f>
        <v>First</v>
      </c>
    </row>
    <row r="1113" spans="2:22">
      <c r="B1113" s="34" t="s">
        <v>3059</v>
      </c>
      <c r="C1113" s="34" t="s">
        <v>1711</v>
      </c>
      <c r="D1113" s="34" t="s">
        <v>1619</v>
      </c>
      <c r="E1113" s="34">
        <v>2</v>
      </c>
      <c r="F1113" s="34">
        <v>60</v>
      </c>
      <c r="G1113" s="34" t="s">
        <v>1711</v>
      </c>
      <c r="H1113" s="34" t="s">
        <v>1620</v>
      </c>
      <c r="I1113" s="34" t="s">
        <v>1619</v>
      </c>
      <c r="J1113" s="34" t="s">
        <v>1712</v>
      </c>
      <c r="K1113" s="34" t="s">
        <v>1713</v>
      </c>
      <c r="L1113" s="34">
        <v>2018</v>
      </c>
      <c r="M1113" s="34">
        <v>2018</v>
      </c>
      <c r="N1113" s="34" t="s">
        <v>1767</v>
      </c>
      <c r="O1113" s="34" t="s">
        <v>1784</v>
      </c>
      <c r="P1113" s="34">
        <v>5</v>
      </c>
      <c r="Q1113" s="34" t="s">
        <v>1768</v>
      </c>
      <c r="R1113" s="34" t="s">
        <v>1715</v>
      </c>
      <c r="S1113" s="34" t="s">
        <v>1885</v>
      </c>
      <c r="T1113" s="34" t="s">
        <v>1621</v>
      </c>
      <c r="U1113" s="34" t="s">
        <v>1886</v>
      </c>
      <c r="V1113" s="36" t="str">
        <f>IF(Last_Validations[[#This Row],[Country: Year]]=VLOOKUP(Last_Validations[[#This Row],[Country]],First_Validations[[Country]:[FirstValidation.Country: Year]],4,FALSE),"First","Second / Last")</f>
        <v>First</v>
      </c>
    </row>
    <row r="1114" spans="2:22">
      <c r="B1114" s="34" t="s">
        <v>3068</v>
      </c>
      <c r="C1114" s="34" t="s">
        <v>1711</v>
      </c>
      <c r="D1114" s="34" t="s">
        <v>1619</v>
      </c>
      <c r="E1114" s="34">
        <v>2</v>
      </c>
      <c r="F1114" s="34">
        <v>60</v>
      </c>
      <c r="G1114" s="34" t="s">
        <v>1711</v>
      </c>
      <c r="H1114" s="34" t="s">
        <v>1620</v>
      </c>
      <c r="I1114" s="34" t="s">
        <v>1619</v>
      </c>
      <c r="J1114" s="34" t="s">
        <v>1712</v>
      </c>
      <c r="K1114" s="34" t="s">
        <v>1713</v>
      </c>
      <c r="L1114" s="34">
        <v>2018</v>
      </c>
      <c r="M1114" s="34">
        <v>2018</v>
      </c>
      <c r="N1114" s="34" t="s">
        <v>1767</v>
      </c>
      <c r="O1114" s="34" t="s">
        <v>1789</v>
      </c>
      <c r="P1114" s="34">
        <v>3</v>
      </c>
      <c r="Q1114" s="34" t="s">
        <v>1798</v>
      </c>
      <c r="R1114" s="34" t="s">
        <v>1718</v>
      </c>
      <c r="S1114" s="34" t="s">
        <v>1885</v>
      </c>
      <c r="T1114" s="34" t="s">
        <v>1621</v>
      </c>
      <c r="U1114" s="34" t="s">
        <v>1886</v>
      </c>
      <c r="V1114" s="36" t="str">
        <f>IF(Last_Validations[[#This Row],[Country: Year]]=VLOOKUP(Last_Validations[[#This Row],[Country]],First_Validations[[Country]:[FirstValidation.Country: Year]],4,FALSE),"First","Second / Last")</f>
        <v>First</v>
      </c>
    </row>
    <row r="1115" spans="2:22">
      <c r="B1115" s="34" t="s">
        <v>3071</v>
      </c>
      <c r="C1115" s="34" t="s">
        <v>1711</v>
      </c>
      <c r="D1115" s="34" t="s">
        <v>1619</v>
      </c>
      <c r="E1115" s="34">
        <v>2</v>
      </c>
      <c r="F1115" s="34">
        <v>60</v>
      </c>
      <c r="G1115" s="34" t="s">
        <v>1711</v>
      </c>
      <c r="H1115" s="34" t="s">
        <v>1620</v>
      </c>
      <c r="I1115" s="34" t="s">
        <v>1619</v>
      </c>
      <c r="J1115" s="34" t="s">
        <v>1712</v>
      </c>
      <c r="K1115" s="34" t="s">
        <v>1713</v>
      </c>
      <c r="L1115" s="34">
        <v>2018</v>
      </c>
      <c r="M1115" s="34">
        <v>2018</v>
      </c>
      <c r="N1115" s="34" t="s">
        <v>1767</v>
      </c>
      <c r="O1115" s="34" t="s">
        <v>1788</v>
      </c>
      <c r="P1115" s="34">
        <v>4</v>
      </c>
      <c r="Q1115" s="34" t="s">
        <v>1767</v>
      </c>
      <c r="R1115" s="34" t="s">
        <v>1717</v>
      </c>
      <c r="S1115" s="34" t="s">
        <v>1885</v>
      </c>
      <c r="T1115" s="34" t="s">
        <v>1621</v>
      </c>
      <c r="U1115" s="34" t="s">
        <v>1886</v>
      </c>
      <c r="V1115" s="36" t="str">
        <f>IF(Last_Validations[[#This Row],[Country: Year]]=VLOOKUP(Last_Validations[[#This Row],[Country]],First_Validations[[Country]:[FirstValidation.Country: Year]],4,FALSE),"First","Second / Last")</f>
        <v>First</v>
      </c>
    </row>
    <row r="1116" spans="2:22">
      <c r="B1116" s="34" t="s">
        <v>3073</v>
      </c>
      <c r="C1116" s="34" t="s">
        <v>1711</v>
      </c>
      <c r="D1116" s="34" t="s">
        <v>1619</v>
      </c>
      <c r="E1116" s="34">
        <v>2</v>
      </c>
      <c r="F1116" s="34">
        <v>60</v>
      </c>
      <c r="G1116" s="34" t="s">
        <v>1711</v>
      </c>
      <c r="H1116" s="34" t="s">
        <v>1620</v>
      </c>
      <c r="I1116" s="34" t="s">
        <v>1619</v>
      </c>
      <c r="J1116" s="34" t="s">
        <v>1712</v>
      </c>
      <c r="K1116" s="34" t="s">
        <v>1713</v>
      </c>
      <c r="L1116" s="34">
        <v>2018</v>
      </c>
      <c r="M1116" s="34">
        <v>2018</v>
      </c>
      <c r="N1116" s="34" t="s">
        <v>1767</v>
      </c>
      <c r="O1116" s="34" t="s">
        <v>1794</v>
      </c>
      <c r="P1116" s="34">
        <v>5</v>
      </c>
      <c r="Q1116" s="34" t="s">
        <v>1768</v>
      </c>
      <c r="R1116" s="34" t="s">
        <v>1723</v>
      </c>
      <c r="S1116" s="34" t="s">
        <v>1885</v>
      </c>
      <c r="T1116" s="34" t="s">
        <v>1621</v>
      </c>
      <c r="U1116" s="34" t="s">
        <v>1886</v>
      </c>
      <c r="V1116" s="36" t="str">
        <f>IF(Last_Validations[[#This Row],[Country: Year]]=VLOOKUP(Last_Validations[[#This Row],[Country]],First_Validations[[Country]:[FirstValidation.Country: Year]],4,FALSE),"First","Second / Last")</f>
        <v>First</v>
      </c>
    </row>
    <row r="1117" spans="2:22">
      <c r="B1117" s="34" t="s">
        <v>3067</v>
      </c>
      <c r="C1117" s="34" t="s">
        <v>1711</v>
      </c>
      <c r="D1117" s="34" t="s">
        <v>1619</v>
      </c>
      <c r="E1117" s="34">
        <v>2</v>
      </c>
      <c r="F1117" s="34">
        <v>60</v>
      </c>
      <c r="G1117" s="34" t="s">
        <v>1711</v>
      </c>
      <c r="H1117" s="34" t="s">
        <v>1620</v>
      </c>
      <c r="I1117" s="34" t="s">
        <v>1619</v>
      </c>
      <c r="J1117" s="34" t="s">
        <v>1712</v>
      </c>
      <c r="K1117" s="34" t="s">
        <v>1713</v>
      </c>
      <c r="L1117" s="34">
        <v>2018</v>
      </c>
      <c r="M1117" s="34">
        <v>2018</v>
      </c>
      <c r="N1117" s="34" t="s">
        <v>1767</v>
      </c>
      <c r="O1117" s="34" t="s">
        <v>1802</v>
      </c>
      <c r="P1117" s="34">
        <v>4</v>
      </c>
      <c r="Q1117" s="34" t="s">
        <v>1767</v>
      </c>
      <c r="R1117" s="34" t="s">
        <v>1729</v>
      </c>
      <c r="S1117" s="34" t="s">
        <v>1885</v>
      </c>
      <c r="T1117" s="34" t="s">
        <v>1621</v>
      </c>
      <c r="U1117" s="34" t="s">
        <v>1886</v>
      </c>
      <c r="V1117" s="36" t="str">
        <f>IF(Last_Validations[[#This Row],[Country: Year]]=VLOOKUP(Last_Validations[[#This Row],[Country]],First_Validations[[Country]:[FirstValidation.Country: Year]],4,FALSE),"First","Second / Last")</f>
        <v>First</v>
      </c>
    </row>
    <row r="1118" spans="2:22">
      <c r="B1118" s="34" t="s">
        <v>3066</v>
      </c>
      <c r="C1118" s="34" t="s">
        <v>1711</v>
      </c>
      <c r="D1118" s="34" t="s">
        <v>1619</v>
      </c>
      <c r="E1118" s="34">
        <v>2</v>
      </c>
      <c r="F1118" s="34">
        <v>60</v>
      </c>
      <c r="G1118" s="34" t="s">
        <v>1711</v>
      </c>
      <c r="H1118" s="34" t="s">
        <v>1620</v>
      </c>
      <c r="I1118" s="34" t="s">
        <v>1619</v>
      </c>
      <c r="J1118" s="34" t="s">
        <v>1712</v>
      </c>
      <c r="K1118" s="34" t="s">
        <v>1713</v>
      </c>
      <c r="L1118" s="34">
        <v>2018</v>
      </c>
      <c r="M1118" s="34">
        <v>2018</v>
      </c>
      <c r="N1118" s="34" t="s">
        <v>1767</v>
      </c>
      <c r="O1118" s="34" t="s">
        <v>1801</v>
      </c>
      <c r="P1118" s="34">
        <v>5</v>
      </c>
      <c r="Q1118" s="34" t="s">
        <v>1768</v>
      </c>
      <c r="R1118" s="34" t="s">
        <v>1728</v>
      </c>
      <c r="S1118" s="34" t="s">
        <v>1885</v>
      </c>
      <c r="T1118" s="34" t="s">
        <v>1621</v>
      </c>
      <c r="U1118" s="34" t="s">
        <v>1886</v>
      </c>
      <c r="V1118" s="36" t="str">
        <f>IF(Last_Validations[[#This Row],[Country: Year]]=VLOOKUP(Last_Validations[[#This Row],[Country]],First_Validations[[Country]:[FirstValidation.Country: Year]],4,FALSE),"First","Second / Last")</f>
        <v>First</v>
      </c>
    </row>
    <row r="1119" spans="2:22">
      <c r="B1119" s="34" t="s">
        <v>3065</v>
      </c>
      <c r="C1119" s="34" t="s">
        <v>1711</v>
      </c>
      <c r="D1119" s="34" t="s">
        <v>1619</v>
      </c>
      <c r="E1119" s="34">
        <v>2</v>
      </c>
      <c r="F1119" s="34">
        <v>60</v>
      </c>
      <c r="G1119" s="34" t="s">
        <v>1711</v>
      </c>
      <c r="H1119" s="34" t="s">
        <v>1620</v>
      </c>
      <c r="I1119" s="34" t="s">
        <v>1619</v>
      </c>
      <c r="J1119" s="34" t="s">
        <v>1712</v>
      </c>
      <c r="K1119" s="34" t="s">
        <v>1713</v>
      </c>
      <c r="L1119" s="34">
        <v>2018</v>
      </c>
      <c r="M1119" s="34">
        <v>2018</v>
      </c>
      <c r="N1119" s="34" t="s">
        <v>1767</v>
      </c>
      <c r="O1119" s="34" t="s">
        <v>1804</v>
      </c>
      <c r="P1119" s="34">
        <v>3</v>
      </c>
      <c r="Q1119" s="34" t="s">
        <v>1798</v>
      </c>
      <c r="R1119" s="34" t="s">
        <v>1731</v>
      </c>
      <c r="S1119" s="34" t="s">
        <v>1885</v>
      </c>
      <c r="T1119" s="34" t="s">
        <v>1621</v>
      </c>
      <c r="U1119" s="34" t="s">
        <v>1886</v>
      </c>
      <c r="V1119" s="36" t="str">
        <f>IF(Last_Validations[[#This Row],[Country: Year]]=VLOOKUP(Last_Validations[[#This Row],[Country]],First_Validations[[Country]:[FirstValidation.Country: Year]],4,FALSE),"First","Second / Last")</f>
        <v>First</v>
      </c>
    </row>
    <row r="1120" spans="2:22">
      <c r="B1120" s="34" t="s">
        <v>3064</v>
      </c>
      <c r="C1120" s="34" t="s">
        <v>1711</v>
      </c>
      <c r="D1120" s="34" t="s">
        <v>1619</v>
      </c>
      <c r="E1120" s="34">
        <v>2</v>
      </c>
      <c r="F1120" s="34">
        <v>60</v>
      </c>
      <c r="G1120" s="34" t="s">
        <v>1711</v>
      </c>
      <c r="H1120" s="34" t="s">
        <v>1620</v>
      </c>
      <c r="I1120" s="34" t="s">
        <v>1619</v>
      </c>
      <c r="J1120" s="34" t="s">
        <v>1712</v>
      </c>
      <c r="K1120" s="34" t="s">
        <v>1713</v>
      </c>
      <c r="L1120" s="34">
        <v>2018</v>
      </c>
      <c r="M1120" s="34">
        <v>2018</v>
      </c>
      <c r="N1120" s="34" t="s">
        <v>1767</v>
      </c>
      <c r="O1120" s="34" t="s">
        <v>1803</v>
      </c>
      <c r="P1120" s="34">
        <v>0</v>
      </c>
      <c r="Q1120" s="34" t="s">
        <v>4</v>
      </c>
      <c r="R1120" s="34" t="s">
        <v>1730</v>
      </c>
      <c r="S1120" s="34" t="s">
        <v>1885</v>
      </c>
      <c r="T1120" s="34" t="s">
        <v>1621</v>
      </c>
      <c r="U1120" s="34" t="s">
        <v>1886</v>
      </c>
      <c r="V1120" s="36" t="str">
        <f>IF(Last_Validations[[#This Row],[Country: Year]]=VLOOKUP(Last_Validations[[#This Row],[Country]],First_Validations[[Country]:[FirstValidation.Country: Year]],4,FALSE),"First","Second / Last")</f>
        <v>First</v>
      </c>
    </row>
    <row r="1121" spans="2:22">
      <c r="B1121" s="34" t="s">
        <v>3063</v>
      </c>
      <c r="C1121" s="34" t="s">
        <v>1711</v>
      </c>
      <c r="D1121" s="34" t="s">
        <v>1619</v>
      </c>
      <c r="E1121" s="34">
        <v>2</v>
      </c>
      <c r="F1121" s="34">
        <v>60</v>
      </c>
      <c r="G1121" s="34" t="s">
        <v>1711</v>
      </c>
      <c r="H1121" s="34" t="s">
        <v>1620</v>
      </c>
      <c r="I1121" s="34" t="s">
        <v>1619</v>
      </c>
      <c r="J1121" s="34" t="s">
        <v>1712</v>
      </c>
      <c r="K1121" s="34" t="s">
        <v>1713</v>
      </c>
      <c r="L1121" s="34">
        <v>2018</v>
      </c>
      <c r="M1121" s="34">
        <v>2018</v>
      </c>
      <c r="N1121" s="34" t="s">
        <v>1767</v>
      </c>
      <c r="O1121" s="34" t="s">
        <v>1797</v>
      </c>
      <c r="P1121" s="34">
        <v>4</v>
      </c>
      <c r="Q1121" s="34" t="s">
        <v>1767</v>
      </c>
      <c r="R1121" s="34" t="s">
        <v>1725</v>
      </c>
      <c r="S1121" s="34" t="s">
        <v>1885</v>
      </c>
      <c r="T1121" s="34" t="s">
        <v>1621</v>
      </c>
      <c r="U1121" s="34" t="s">
        <v>1886</v>
      </c>
      <c r="V1121" s="36" t="str">
        <f>IF(Last_Validations[[#This Row],[Country: Year]]=VLOOKUP(Last_Validations[[#This Row],[Country]],First_Validations[[Country]:[FirstValidation.Country: Year]],4,FALSE),"First","Second / Last")</f>
        <v>First</v>
      </c>
    </row>
    <row r="1122" spans="2:22">
      <c r="B1122" s="34" t="s">
        <v>3062</v>
      </c>
      <c r="C1122" s="34" t="s">
        <v>1711</v>
      </c>
      <c r="D1122" s="34" t="s">
        <v>1619</v>
      </c>
      <c r="E1122" s="34">
        <v>2</v>
      </c>
      <c r="F1122" s="34">
        <v>60</v>
      </c>
      <c r="G1122" s="34" t="s">
        <v>1711</v>
      </c>
      <c r="H1122" s="34" t="s">
        <v>1620</v>
      </c>
      <c r="I1122" s="34" t="s">
        <v>1619</v>
      </c>
      <c r="J1122" s="34" t="s">
        <v>1712</v>
      </c>
      <c r="K1122" s="34" t="s">
        <v>1713</v>
      </c>
      <c r="L1122" s="34">
        <v>2018</v>
      </c>
      <c r="M1122" s="34">
        <v>2018</v>
      </c>
      <c r="N1122" s="34" t="s">
        <v>1767</v>
      </c>
      <c r="O1122" s="34" t="s">
        <v>1795</v>
      </c>
      <c r="P1122" s="34">
        <v>1</v>
      </c>
      <c r="Q1122" s="34" t="s">
        <v>1796</v>
      </c>
      <c r="R1122" s="34" t="s">
        <v>1724</v>
      </c>
      <c r="S1122" s="34" t="s">
        <v>1885</v>
      </c>
      <c r="T1122" s="34" t="s">
        <v>1621</v>
      </c>
      <c r="U1122" s="34" t="s">
        <v>1886</v>
      </c>
      <c r="V1122" s="36" t="str">
        <f>IF(Last_Validations[[#This Row],[Country: Year]]=VLOOKUP(Last_Validations[[#This Row],[Country]],First_Validations[[Country]:[FirstValidation.Country: Year]],4,FALSE),"First","Second / Last")</f>
        <v>First</v>
      </c>
    </row>
    <row r="1123" spans="2:22">
      <c r="B1123" s="34" t="s">
        <v>3061</v>
      </c>
      <c r="C1123" s="34" t="s">
        <v>1711</v>
      </c>
      <c r="D1123" s="34" t="s">
        <v>1619</v>
      </c>
      <c r="E1123" s="34">
        <v>2</v>
      </c>
      <c r="F1123" s="34">
        <v>60</v>
      </c>
      <c r="G1123" s="34" t="s">
        <v>1711</v>
      </c>
      <c r="H1123" s="34" t="s">
        <v>1620</v>
      </c>
      <c r="I1123" s="34" t="s">
        <v>1619</v>
      </c>
      <c r="J1123" s="34" t="s">
        <v>1712</v>
      </c>
      <c r="K1123" s="34" t="s">
        <v>1713</v>
      </c>
      <c r="L1123" s="34">
        <v>2018</v>
      </c>
      <c r="M1123" s="34">
        <v>2018</v>
      </c>
      <c r="N1123" s="34" t="s">
        <v>1767</v>
      </c>
      <c r="O1123" s="34" t="s">
        <v>1800</v>
      </c>
      <c r="P1123" s="34">
        <v>4</v>
      </c>
      <c r="Q1123" s="34" t="s">
        <v>1767</v>
      </c>
      <c r="R1123" s="34" t="s">
        <v>1727</v>
      </c>
      <c r="S1123" s="34" t="s">
        <v>1885</v>
      </c>
      <c r="T1123" s="34" t="s">
        <v>1621</v>
      </c>
      <c r="U1123" s="34" t="s">
        <v>1886</v>
      </c>
      <c r="V1123" s="36" t="str">
        <f>IF(Last_Validations[[#This Row],[Country: Year]]=VLOOKUP(Last_Validations[[#This Row],[Country]],First_Validations[[Country]:[FirstValidation.Country: Year]],4,FALSE),"First","Second / Last")</f>
        <v>First</v>
      </c>
    </row>
    <row r="1124" spans="2:22">
      <c r="B1124" s="34" t="s">
        <v>3060</v>
      </c>
      <c r="C1124" s="34" t="s">
        <v>1711</v>
      </c>
      <c r="D1124" s="34" t="s">
        <v>1619</v>
      </c>
      <c r="E1124" s="34">
        <v>2</v>
      </c>
      <c r="F1124" s="34">
        <v>60</v>
      </c>
      <c r="G1124" s="34" t="s">
        <v>1711</v>
      </c>
      <c r="H1124" s="34" t="s">
        <v>1620</v>
      </c>
      <c r="I1124" s="34" t="s">
        <v>1619</v>
      </c>
      <c r="J1124" s="34" t="s">
        <v>1712</v>
      </c>
      <c r="K1124" s="34" t="s">
        <v>1713</v>
      </c>
      <c r="L1124" s="34">
        <v>2018</v>
      </c>
      <c r="M1124" s="34">
        <v>2018</v>
      </c>
      <c r="N1124" s="34" t="s">
        <v>1767</v>
      </c>
      <c r="O1124" s="34" t="s">
        <v>1799</v>
      </c>
      <c r="P1124" s="34">
        <v>5</v>
      </c>
      <c r="Q1124" s="34" t="s">
        <v>1768</v>
      </c>
      <c r="R1124" s="34" t="s">
        <v>1726</v>
      </c>
      <c r="S1124" s="34" t="s">
        <v>1885</v>
      </c>
      <c r="T1124" s="34" t="s">
        <v>1621</v>
      </c>
      <c r="U1124" s="34" t="s">
        <v>1886</v>
      </c>
      <c r="V1124" s="36" t="str">
        <f>IF(Last_Validations[[#This Row],[Country: Year]]=VLOOKUP(Last_Validations[[#This Row],[Country]],First_Validations[[Country]:[FirstValidation.Country: Year]],4,FALSE),"First","Second / Last")</f>
        <v>First</v>
      </c>
    </row>
    <row r="1125" spans="2:22">
      <c r="B1125" s="34" t="s">
        <v>3105</v>
      </c>
      <c r="C1125" s="34" t="s">
        <v>289</v>
      </c>
      <c r="D1125" s="34" t="s">
        <v>1610</v>
      </c>
      <c r="E1125" s="34">
        <v>1</v>
      </c>
      <c r="F1125" s="34">
        <v>10</v>
      </c>
      <c r="G1125" s="34" t="s">
        <v>289</v>
      </c>
      <c r="H1125" s="34" t="s">
        <v>1611</v>
      </c>
      <c r="I1125" s="34" t="s">
        <v>1610</v>
      </c>
      <c r="J1125" s="34" t="s">
        <v>3503</v>
      </c>
      <c r="K1125" s="34" t="s">
        <v>3504</v>
      </c>
      <c r="L1125" s="34">
        <v>2016</v>
      </c>
      <c r="N1125" s="34" t="s">
        <v>0</v>
      </c>
      <c r="O1125" s="34" t="s">
        <v>1822</v>
      </c>
      <c r="P1125" s="34">
        <v>3</v>
      </c>
      <c r="Q1125" s="34" t="s">
        <v>1798</v>
      </c>
      <c r="R1125" s="34" t="s">
        <v>1</v>
      </c>
      <c r="T1125" s="34" t="s">
        <v>1613</v>
      </c>
      <c r="U1125" s="34" t="s">
        <v>1833</v>
      </c>
      <c r="V1125" s="36" t="str">
        <f>IF(Last_Validations[[#This Row],[Country: Year]]=VLOOKUP(Last_Validations[[#This Row],[Country]],First_Validations[[Country]:[FirstValidation.Country: Year]],4,FALSE),"First","Second / Last")</f>
        <v>First</v>
      </c>
    </row>
    <row r="1126" spans="2:22">
      <c r="B1126" s="34" t="s">
        <v>3099</v>
      </c>
      <c r="C1126" s="34" t="s">
        <v>289</v>
      </c>
      <c r="D1126" s="34" t="s">
        <v>1610</v>
      </c>
      <c r="E1126" s="34">
        <v>1</v>
      </c>
      <c r="F1126" s="34">
        <v>10</v>
      </c>
      <c r="G1126" s="34" t="s">
        <v>289</v>
      </c>
      <c r="H1126" s="34" t="s">
        <v>1611</v>
      </c>
      <c r="I1126" s="34" t="s">
        <v>1610</v>
      </c>
      <c r="J1126" s="34" t="s">
        <v>3503</v>
      </c>
      <c r="K1126" s="34" t="s">
        <v>3504</v>
      </c>
      <c r="L1126" s="34">
        <v>2016</v>
      </c>
      <c r="N1126" s="34" t="s">
        <v>0</v>
      </c>
      <c r="O1126" s="34" t="s">
        <v>1809</v>
      </c>
      <c r="P1126" s="34">
        <v>5</v>
      </c>
      <c r="Q1126" s="34" t="s">
        <v>1768</v>
      </c>
      <c r="R1126" s="34" t="s">
        <v>311</v>
      </c>
      <c r="T1126" s="34" t="s">
        <v>1613</v>
      </c>
      <c r="U1126" s="34" t="s">
        <v>1833</v>
      </c>
      <c r="V1126" s="36" t="str">
        <f>IF(Last_Validations[[#This Row],[Country: Year]]=VLOOKUP(Last_Validations[[#This Row],[Country]],First_Validations[[Country]:[FirstValidation.Country: Year]],4,FALSE),"First","Second / Last")</f>
        <v>First</v>
      </c>
    </row>
    <row r="1127" spans="2:22">
      <c r="B1127" s="34" t="s">
        <v>3100</v>
      </c>
      <c r="C1127" s="34" t="s">
        <v>289</v>
      </c>
      <c r="D1127" s="34" t="s">
        <v>1610</v>
      </c>
      <c r="E1127" s="34">
        <v>1</v>
      </c>
      <c r="F1127" s="34">
        <v>10</v>
      </c>
      <c r="G1127" s="34" t="s">
        <v>289</v>
      </c>
      <c r="H1127" s="34" t="s">
        <v>1611</v>
      </c>
      <c r="I1127" s="34" t="s">
        <v>1610</v>
      </c>
      <c r="J1127" s="34" t="s">
        <v>3503</v>
      </c>
      <c r="K1127" s="34" t="s">
        <v>3504</v>
      </c>
      <c r="L1127" s="34">
        <v>2016</v>
      </c>
      <c r="N1127" s="34" t="s">
        <v>0</v>
      </c>
      <c r="O1127" s="34" t="s">
        <v>1808</v>
      </c>
      <c r="P1127" s="34">
        <v>3</v>
      </c>
      <c r="Q1127" s="34" t="s">
        <v>1798</v>
      </c>
      <c r="R1127" s="34" t="s">
        <v>310</v>
      </c>
      <c r="T1127" s="34" t="s">
        <v>1613</v>
      </c>
      <c r="U1127" s="34" t="s">
        <v>1833</v>
      </c>
      <c r="V1127" s="36" t="str">
        <f>IF(Last_Validations[[#This Row],[Country: Year]]=VLOOKUP(Last_Validations[[#This Row],[Country]],First_Validations[[Country]:[FirstValidation.Country: Year]],4,FALSE),"First","Second / Last")</f>
        <v>First</v>
      </c>
    </row>
    <row r="1128" spans="2:22">
      <c r="B1128" s="34" t="s">
        <v>3096</v>
      </c>
      <c r="C1128" s="34" t="s">
        <v>289</v>
      </c>
      <c r="D1128" s="34" t="s">
        <v>1610</v>
      </c>
      <c r="E1128" s="34">
        <v>1</v>
      </c>
      <c r="F1128" s="34">
        <v>10</v>
      </c>
      <c r="G1128" s="34" t="s">
        <v>289</v>
      </c>
      <c r="H1128" s="34" t="s">
        <v>1611</v>
      </c>
      <c r="I1128" s="34" t="s">
        <v>1610</v>
      </c>
      <c r="J1128" s="34" t="s">
        <v>3503</v>
      </c>
      <c r="K1128" s="34" t="s">
        <v>3504</v>
      </c>
      <c r="L1128" s="34">
        <v>2016</v>
      </c>
      <c r="N1128" s="34" t="s">
        <v>0</v>
      </c>
      <c r="O1128" s="34" t="s">
        <v>1812</v>
      </c>
      <c r="P1128" s="34">
        <v>3</v>
      </c>
      <c r="Q1128" s="34" t="s">
        <v>1798</v>
      </c>
      <c r="R1128" s="34" t="s">
        <v>314</v>
      </c>
      <c r="T1128" s="34" t="s">
        <v>1613</v>
      </c>
      <c r="U1128" s="34" t="s">
        <v>1833</v>
      </c>
      <c r="V1128" s="36" t="str">
        <f>IF(Last_Validations[[#This Row],[Country: Year]]=VLOOKUP(Last_Validations[[#This Row],[Country]],First_Validations[[Country]:[FirstValidation.Country: Year]],4,FALSE),"First","Second / Last")</f>
        <v>First</v>
      </c>
    </row>
    <row r="1129" spans="2:22">
      <c r="B1129" s="34" t="s">
        <v>3094</v>
      </c>
      <c r="C1129" s="34" t="s">
        <v>289</v>
      </c>
      <c r="D1129" s="34" t="s">
        <v>1610</v>
      </c>
      <c r="E1129" s="34">
        <v>1</v>
      </c>
      <c r="F1129" s="34">
        <v>10</v>
      </c>
      <c r="G1129" s="34" t="s">
        <v>289</v>
      </c>
      <c r="H1129" s="34" t="s">
        <v>1611</v>
      </c>
      <c r="I1129" s="34" t="s">
        <v>1610</v>
      </c>
      <c r="J1129" s="34" t="s">
        <v>3503</v>
      </c>
      <c r="K1129" s="34" t="s">
        <v>3504</v>
      </c>
      <c r="L1129" s="34">
        <v>2016</v>
      </c>
      <c r="N1129" s="34" t="s">
        <v>0</v>
      </c>
      <c r="O1129" s="34" t="s">
        <v>1810</v>
      </c>
      <c r="P1129" s="34">
        <v>3</v>
      </c>
      <c r="Q1129" s="34" t="s">
        <v>1798</v>
      </c>
      <c r="R1129" s="34" t="s">
        <v>312</v>
      </c>
      <c r="T1129" s="34" t="s">
        <v>1613</v>
      </c>
      <c r="U1129" s="34" t="s">
        <v>1833</v>
      </c>
      <c r="V1129" s="36" t="str">
        <f>IF(Last_Validations[[#This Row],[Country: Year]]=VLOOKUP(Last_Validations[[#This Row],[Country]],First_Validations[[Country]:[FirstValidation.Country: Year]],4,FALSE),"First","Second / Last")</f>
        <v>First</v>
      </c>
    </row>
    <row r="1130" spans="2:22">
      <c r="B1130" s="34" t="s">
        <v>3121</v>
      </c>
      <c r="C1130" s="34" t="s">
        <v>289</v>
      </c>
      <c r="D1130" s="34" t="s">
        <v>1610</v>
      </c>
      <c r="E1130" s="34">
        <v>1</v>
      </c>
      <c r="F1130" s="34">
        <v>10</v>
      </c>
      <c r="G1130" s="34" t="s">
        <v>289</v>
      </c>
      <c r="H1130" s="34" t="s">
        <v>1611</v>
      </c>
      <c r="I1130" s="34" t="s">
        <v>1610</v>
      </c>
      <c r="J1130" s="34" t="s">
        <v>3503</v>
      </c>
      <c r="K1130" s="34" t="s">
        <v>3504</v>
      </c>
      <c r="L1130" s="34">
        <v>2016</v>
      </c>
      <c r="N1130" s="34" t="s">
        <v>0</v>
      </c>
      <c r="O1130" s="34" t="s">
        <v>1805</v>
      </c>
      <c r="P1130" s="34">
        <v>0</v>
      </c>
      <c r="Q1130" s="34" t="s">
        <v>4</v>
      </c>
      <c r="R1130" s="34" t="s">
        <v>307</v>
      </c>
      <c r="T1130" s="34" t="s">
        <v>1613</v>
      </c>
      <c r="U1130" s="34" t="s">
        <v>1833</v>
      </c>
      <c r="V1130" s="36" t="str">
        <f>IF(Last_Validations[[#This Row],[Country: Year]]=VLOOKUP(Last_Validations[[#This Row],[Country]],First_Validations[[Country]:[FirstValidation.Country: Year]],4,FALSE),"First","Second / Last")</f>
        <v>First</v>
      </c>
    </row>
    <row r="1131" spans="2:22">
      <c r="B1131" s="34" t="s">
        <v>3122</v>
      </c>
      <c r="C1131" s="34" t="s">
        <v>289</v>
      </c>
      <c r="D1131" s="34" t="s">
        <v>1610</v>
      </c>
      <c r="E1131" s="34">
        <v>1</v>
      </c>
      <c r="F1131" s="34">
        <v>10</v>
      </c>
      <c r="G1131" s="34" t="s">
        <v>289</v>
      </c>
      <c r="H1131" s="34" t="s">
        <v>1611</v>
      </c>
      <c r="I1131" s="34" t="s">
        <v>1610</v>
      </c>
      <c r="J1131" s="34" t="s">
        <v>3503</v>
      </c>
      <c r="K1131" s="34" t="s">
        <v>3504</v>
      </c>
      <c r="L1131" s="34">
        <v>2016</v>
      </c>
      <c r="N1131" s="34" t="s">
        <v>0</v>
      </c>
      <c r="O1131" s="34" t="s">
        <v>1804</v>
      </c>
      <c r="P1131" s="34">
        <v>0</v>
      </c>
      <c r="Q1131" s="34" t="s">
        <v>4</v>
      </c>
      <c r="R1131" s="34" t="s">
        <v>306</v>
      </c>
      <c r="T1131" s="34" t="s">
        <v>1613</v>
      </c>
      <c r="U1131" s="34" t="s">
        <v>1833</v>
      </c>
      <c r="V1131" s="36" t="str">
        <f>IF(Last_Validations[[#This Row],[Country: Year]]=VLOOKUP(Last_Validations[[#This Row],[Country]],First_Validations[[Country]:[FirstValidation.Country: Year]],4,FALSE),"First","Second / Last")</f>
        <v>First</v>
      </c>
    </row>
    <row r="1132" spans="2:22">
      <c r="B1132" s="34" t="s">
        <v>3097</v>
      </c>
      <c r="C1132" s="34" t="s">
        <v>289</v>
      </c>
      <c r="D1132" s="34" t="s">
        <v>1610</v>
      </c>
      <c r="E1132" s="34">
        <v>1</v>
      </c>
      <c r="F1132" s="34">
        <v>10</v>
      </c>
      <c r="G1132" s="34" t="s">
        <v>289</v>
      </c>
      <c r="H1132" s="34" t="s">
        <v>1611</v>
      </c>
      <c r="I1132" s="34" t="s">
        <v>1610</v>
      </c>
      <c r="J1132" s="34" t="s">
        <v>3503</v>
      </c>
      <c r="K1132" s="34" t="s">
        <v>3504</v>
      </c>
      <c r="L1132" s="34">
        <v>2016</v>
      </c>
      <c r="N1132" s="34" t="s">
        <v>0</v>
      </c>
      <c r="O1132" s="34" t="s">
        <v>1807</v>
      </c>
      <c r="P1132" s="34">
        <v>4</v>
      </c>
      <c r="Q1132" s="34" t="s">
        <v>1767</v>
      </c>
      <c r="R1132" s="34" t="s">
        <v>309</v>
      </c>
      <c r="T1132" s="34" t="s">
        <v>1613</v>
      </c>
      <c r="U1132" s="34" t="s">
        <v>1833</v>
      </c>
      <c r="V1132" s="36" t="str">
        <f>IF(Last_Validations[[#This Row],[Country: Year]]=VLOOKUP(Last_Validations[[#This Row],[Country]],First_Validations[[Country]:[FirstValidation.Country: Year]],4,FALSE),"First","Second / Last")</f>
        <v>First</v>
      </c>
    </row>
    <row r="1133" spans="2:22">
      <c r="B1133" s="34" t="s">
        <v>3098</v>
      </c>
      <c r="C1133" s="34" t="s">
        <v>289</v>
      </c>
      <c r="D1133" s="34" t="s">
        <v>1610</v>
      </c>
      <c r="E1133" s="34">
        <v>1</v>
      </c>
      <c r="F1133" s="34">
        <v>10</v>
      </c>
      <c r="G1133" s="34" t="s">
        <v>289</v>
      </c>
      <c r="H1133" s="34" t="s">
        <v>1611</v>
      </c>
      <c r="I1133" s="34" t="s">
        <v>1610</v>
      </c>
      <c r="J1133" s="34" t="s">
        <v>3503</v>
      </c>
      <c r="K1133" s="34" t="s">
        <v>3504</v>
      </c>
      <c r="L1133" s="34">
        <v>2016</v>
      </c>
      <c r="N1133" s="34" t="s">
        <v>0</v>
      </c>
      <c r="O1133" s="34" t="s">
        <v>1806</v>
      </c>
      <c r="P1133" s="34">
        <v>0</v>
      </c>
      <c r="Q1133" s="34" t="s">
        <v>4</v>
      </c>
      <c r="R1133" s="34" t="s">
        <v>308</v>
      </c>
      <c r="T1133" s="34" t="s">
        <v>1613</v>
      </c>
      <c r="U1133" s="34" t="s">
        <v>1833</v>
      </c>
      <c r="V1133" s="36" t="str">
        <f>IF(Last_Validations[[#This Row],[Country: Year]]=VLOOKUP(Last_Validations[[#This Row],[Country]],First_Validations[[Country]:[FirstValidation.Country: Year]],4,FALSE),"First","Second / Last")</f>
        <v>First</v>
      </c>
    </row>
    <row r="1134" spans="2:22">
      <c r="B1134" s="34" t="s">
        <v>3108</v>
      </c>
      <c r="C1134" s="34" t="s">
        <v>289</v>
      </c>
      <c r="D1134" s="34" t="s">
        <v>1610</v>
      </c>
      <c r="E1134" s="34">
        <v>1</v>
      </c>
      <c r="F1134" s="34">
        <v>10</v>
      </c>
      <c r="G1134" s="34" t="s">
        <v>289</v>
      </c>
      <c r="H1134" s="34" t="s">
        <v>1611</v>
      </c>
      <c r="I1134" s="34" t="s">
        <v>1610</v>
      </c>
      <c r="J1134" s="34" t="s">
        <v>3503</v>
      </c>
      <c r="K1134" s="34" t="s">
        <v>3504</v>
      </c>
      <c r="L1134" s="34">
        <v>2016</v>
      </c>
      <c r="N1134" s="34" t="s">
        <v>0</v>
      </c>
      <c r="O1134" s="34" t="s">
        <v>1819</v>
      </c>
      <c r="P1134" s="34">
        <v>1</v>
      </c>
      <c r="Q1134" s="34" t="s">
        <v>1796</v>
      </c>
      <c r="R1134" s="34" t="s">
        <v>320</v>
      </c>
      <c r="T1134" s="34" t="s">
        <v>1613</v>
      </c>
      <c r="U1134" s="34" t="s">
        <v>1833</v>
      </c>
      <c r="V1134" s="36" t="str">
        <f>IF(Last_Validations[[#This Row],[Country: Year]]=VLOOKUP(Last_Validations[[#This Row],[Country]],First_Validations[[Country]:[FirstValidation.Country: Year]],4,FALSE),"First","Second / Last")</f>
        <v>First</v>
      </c>
    </row>
    <row r="1135" spans="2:22">
      <c r="B1135" s="34" t="s">
        <v>3109</v>
      </c>
      <c r="C1135" s="34" t="s">
        <v>289</v>
      </c>
      <c r="D1135" s="34" t="s">
        <v>1610</v>
      </c>
      <c r="E1135" s="34">
        <v>1</v>
      </c>
      <c r="F1135" s="34">
        <v>10</v>
      </c>
      <c r="G1135" s="34" t="s">
        <v>289</v>
      </c>
      <c r="H1135" s="34" t="s">
        <v>1611</v>
      </c>
      <c r="I1135" s="34" t="s">
        <v>1610</v>
      </c>
      <c r="J1135" s="34" t="s">
        <v>3503</v>
      </c>
      <c r="K1135" s="34" t="s">
        <v>3504</v>
      </c>
      <c r="L1135" s="34">
        <v>2016</v>
      </c>
      <c r="N1135" s="34" t="s">
        <v>0</v>
      </c>
      <c r="O1135" s="34" t="s">
        <v>1818</v>
      </c>
      <c r="P1135" s="34">
        <v>5</v>
      </c>
      <c r="Q1135" s="34" t="s">
        <v>1768</v>
      </c>
      <c r="R1135" s="34" t="s">
        <v>319</v>
      </c>
      <c r="T1135" s="34" t="s">
        <v>1613</v>
      </c>
      <c r="U1135" s="34" t="s">
        <v>1833</v>
      </c>
      <c r="V1135" s="36" t="str">
        <f>IF(Last_Validations[[#This Row],[Country: Year]]=VLOOKUP(Last_Validations[[#This Row],[Country]],First_Validations[[Country]:[FirstValidation.Country: Year]],4,FALSE),"First","Second / Last")</f>
        <v>First</v>
      </c>
    </row>
    <row r="1136" spans="2:22">
      <c r="B1136" s="34" t="s">
        <v>3102</v>
      </c>
      <c r="C1136" s="34" t="s">
        <v>289</v>
      </c>
      <c r="D1136" s="34" t="s">
        <v>1610</v>
      </c>
      <c r="E1136" s="34">
        <v>1</v>
      </c>
      <c r="F1136" s="34">
        <v>10</v>
      </c>
      <c r="G1136" s="34" t="s">
        <v>289</v>
      </c>
      <c r="H1136" s="34" t="s">
        <v>1611</v>
      </c>
      <c r="I1136" s="34" t="s">
        <v>1610</v>
      </c>
      <c r="J1136" s="34" t="s">
        <v>3503</v>
      </c>
      <c r="K1136" s="34" t="s">
        <v>3504</v>
      </c>
      <c r="L1136" s="34">
        <v>2016</v>
      </c>
      <c r="N1136" s="34" t="s">
        <v>0</v>
      </c>
      <c r="O1136" s="34" t="s">
        <v>1821</v>
      </c>
      <c r="P1136" s="34">
        <v>4</v>
      </c>
      <c r="Q1136" s="34" t="s">
        <v>1767</v>
      </c>
      <c r="R1136" s="34" t="s">
        <v>322</v>
      </c>
      <c r="T1136" s="34" t="s">
        <v>1613</v>
      </c>
      <c r="U1136" s="34" t="s">
        <v>1833</v>
      </c>
      <c r="V1136" s="36" t="str">
        <f>IF(Last_Validations[[#This Row],[Country: Year]]=VLOOKUP(Last_Validations[[#This Row],[Country]],First_Validations[[Country]:[FirstValidation.Country: Year]],4,FALSE),"First","Second / Last")</f>
        <v>First</v>
      </c>
    </row>
    <row r="1137" spans="2:22">
      <c r="B1137" s="34" t="s">
        <v>3103</v>
      </c>
      <c r="C1137" s="34" t="s">
        <v>289</v>
      </c>
      <c r="D1137" s="34" t="s">
        <v>1610</v>
      </c>
      <c r="E1137" s="34">
        <v>1</v>
      </c>
      <c r="F1137" s="34">
        <v>10</v>
      </c>
      <c r="G1137" s="34" t="s">
        <v>289</v>
      </c>
      <c r="H1137" s="34" t="s">
        <v>1611</v>
      </c>
      <c r="I1137" s="34" t="s">
        <v>1610</v>
      </c>
      <c r="J1137" s="34" t="s">
        <v>3503</v>
      </c>
      <c r="K1137" s="34" t="s">
        <v>3504</v>
      </c>
      <c r="L1137" s="34">
        <v>2016</v>
      </c>
      <c r="N1137" s="34" t="s">
        <v>0</v>
      </c>
      <c r="O1137" s="34" t="s">
        <v>1820</v>
      </c>
      <c r="P1137" s="34">
        <v>4</v>
      </c>
      <c r="Q1137" s="34" t="s">
        <v>1767</v>
      </c>
      <c r="R1137" s="34" t="s">
        <v>321</v>
      </c>
      <c r="T1137" s="34" t="s">
        <v>1613</v>
      </c>
      <c r="U1137" s="34" t="s">
        <v>1833</v>
      </c>
      <c r="V1137" s="36" t="str">
        <f>IF(Last_Validations[[#This Row],[Country: Year]]=VLOOKUP(Last_Validations[[#This Row],[Country]],First_Validations[[Country]:[FirstValidation.Country: Year]],4,FALSE),"First","Second / Last")</f>
        <v>First</v>
      </c>
    </row>
    <row r="1138" spans="2:22">
      <c r="B1138" s="34" t="s">
        <v>3101</v>
      </c>
      <c r="C1138" s="34" t="s">
        <v>289</v>
      </c>
      <c r="D1138" s="34" t="s">
        <v>1610</v>
      </c>
      <c r="E1138" s="34">
        <v>1</v>
      </c>
      <c r="F1138" s="34">
        <v>10</v>
      </c>
      <c r="G1138" s="34" t="s">
        <v>289</v>
      </c>
      <c r="H1138" s="34" t="s">
        <v>1611</v>
      </c>
      <c r="I1138" s="34" t="s">
        <v>1610</v>
      </c>
      <c r="J1138" s="34" t="s">
        <v>3503</v>
      </c>
      <c r="K1138" s="34" t="s">
        <v>3504</v>
      </c>
      <c r="L1138" s="34">
        <v>2016</v>
      </c>
      <c r="N1138" s="34" t="s">
        <v>0</v>
      </c>
      <c r="O1138" s="34" t="s">
        <v>1814</v>
      </c>
      <c r="P1138" s="34">
        <v>3</v>
      </c>
      <c r="Q1138" s="34" t="s">
        <v>1798</v>
      </c>
      <c r="R1138" s="34" t="s">
        <v>316</v>
      </c>
      <c r="T1138" s="34" t="s">
        <v>1613</v>
      </c>
      <c r="U1138" s="34" t="s">
        <v>1833</v>
      </c>
      <c r="V1138" s="36" t="str">
        <f>IF(Last_Validations[[#This Row],[Country: Year]]=VLOOKUP(Last_Validations[[#This Row],[Country]],First_Validations[[Country]:[FirstValidation.Country: Year]],4,FALSE),"First","Second / Last")</f>
        <v>First</v>
      </c>
    </row>
    <row r="1139" spans="2:22">
      <c r="B1139" s="34" t="s">
        <v>3095</v>
      </c>
      <c r="C1139" s="34" t="s">
        <v>289</v>
      </c>
      <c r="D1139" s="34" t="s">
        <v>1610</v>
      </c>
      <c r="E1139" s="34">
        <v>1</v>
      </c>
      <c r="F1139" s="34">
        <v>10</v>
      </c>
      <c r="G1139" s="34" t="s">
        <v>289</v>
      </c>
      <c r="H1139" s="34" t="s">
        <v>1611</v>
      </c>
      <c r="I1139" s="34" t="s">
        <v>1610</v>
      </c>
      <c r="J1139" s="34" t="s">
        <v>3503</v>
      </c>
      <c r="K1139" s="34" t="s">
        <v>3504</v>
      </c>
      <c r="L1139" s="34">
        <v>2016</v>
      </c>
      <c r="N1139" s="34" t="s">
        <v>0</v>
      </c>
      <c r="O1139" s="34" t="s">
        <v>1813</v>
      </c>
      <c r="P1139" s="34">
        <v>1</v>
      </c>
      <c r="Q1139" s="34" t="s">
        <v>1796</v>
      </c>
      <c r="R1139" s="34" t="s">
        <v>315</v>
      </c>
      <c r="T1139" s="34" t="s">
        <v>1613</v>
      </c>
      <c r="U1139" s="34" t="s">
        <v>1833</v>
      </c>
      <c r="V1139" s="36" t="str">
        <f>IF(Last_Validations[[#This Row],[Country: Year]]=VLOOKUP(Last_Validations[[#This Row],[Country]],First_Validations[[Country]:[FirstValidation.Country: Year]],4,FALSE),"First","Second / Last")</f>
        <v>First</v>
      </c>
    </row>
    <row r="1140" spans="2:22">
      <c r="B1140" s="34" t="s">
        <v>3106</v>
      </c>
      <c r="C1140" s="34" t="s">
        <v>289</v>
      </c>
      <c r="D1140" s="34" t="s">
        <v>1610</v>
      </c>
      <c r="E1140" s="34">
        <v>1</v>
      </c>
      <c r="F1140" s="34">
        <v>10</v>
      </c>
      <c r="G1140" s="34" t="s">
        <v>289</v>
      </c>
      <c r="H1140" s="34" t="s">
        <v>1611</v>
      </c>
      <c r="I1140" s="34" t="s">
        <v>1610</v>
      </c>
      <c r="J1140" s="34" t="s">
        <v>3503</v>
      </c>
      <c r="K1140" s="34" t="s">
        <v>3504</v>
      </c>
      <c r="L1140" s="34">
        <v>2016</v>
      </c>
      <c r="N1140" s="34" t="s">
        <v>0</v>
      </c>
      <c r="O1140" s="34" t="s">
        <v>1816</v>
      </c>
      <c r="P1140" s="34">
        <v>4</v>
      </c>
      <c r="Q1140" s="34" t="s">
        <v>1767</v>
      </c>
      <c r="R1140" s="34" t="s">
        <v>318</v>
      </c>
      <c r="T1140" s="34" t="s">
        <v>1613</v>
      </c>
      <c r="U1140" s="34" t="s">
        <v>1833</v>
      </c>
      <c r="V1140" s="36" t="str">
        <f>IF(Last_Validations[[#This Row],[Country: Year]]=VLOOKUP(Last_Validations[[#This Row],[Country]],First_Validations[[Country]:[FirstValidation.Country: Year]],4,FALSE),"First","Second / Last")</f>
        <v>First</v>
      </c>
    </row>
    <row r="1141" spans="2:22">
      <c r="B1141" s="34" t="s">
        <v>3107</v>
      </c>
      <c r="C1141" s="34" t="s">
        <v>289</v>
      </c>
      <c r="D1141" s="34" t="s">
        <v>1610</v>
      </c>
      <c r="E1141" s="34">
        <v>1</v>
      </c>
      <c r="F1141" s="34">
        <v>10</v>
      </c>
      <c r="G1141" s="34" t="s">
        <v>289</v>
      </c>
      <c r="H1141" s="34" t="s">
        <v>1611</v>
      </c>
      <c r="I1141" s="34" t="s">
        <v>1610</v>
      </c>
      <c r="J1141" s="34" t="s">
        <v>3503</v>
      </c>
      <c r="K1141" s="34" t="s">
        <v>3504</v>
      </c>
      <c r="L1141" s="34">
        <v>2016</v>
      </c>
      <c r="N1141" s="34" t="s">
        <v>0</v>
      </c>
      <c r="O1141" s="34" t="s">
        <v>1815</v>
      </c>
      <c r="P1141" s="34">
        <v>0</v>
      </c>
      <c r="Q1141" s="34" t="s">
        <v>4</v>
      </c>
      <c r="R1141" s="34" t="s">
        <v>317</v>
      </c>
      <c r="T1141" s="34" t="s">
        <v>1613</v>
      </c>
      <c r="U1141" s="34" t="s">
        <v>1833</v>
      </c>
      <c r="V1141" s="36" t="str">
        <f>IF(Last_Validations[[#This Row],[Country: Year]]=VLOOKUP(Last_Validations[[#This Row],[Country]],First_Validations[[Country]:[FirstValidation.Country: Year]],4,FALSE),"First","Second / Last")</f>
        <v>First</v>
      </c>
    </row>
    <row r="1142" spans="2:22">
      <c r="B1142" s="34" t="s">
        <v>3119</v>
      </c>
      <c r="C1142" s="34" t="s">
        <v>289</v>
      </c>
      <c r="D1142" s="34" t="s">
        <v>1610</v>
      </c>
      <c r="E1142" s="34">
        <v>1</v>
      </c>
      <c r="F1142" s="34">
        <v>10</v>
      </c>
      <c r="G1142" s="34" t="s">
        <v>289</v>
      </c>
      <c r="H1142" s="34" t="s">
        <v>1611</v>
      </c>
      <c r="I1142" s="34" t="s">
        <v>1610</v>
      </c>
      <c r="J1142" s="34" t="s">
        <v>3503</v>
      </c>
      <c r="K1142" s="34" t="s">
        <v>3504</v>
      </c>
      <c r="L1142" s="34">
        <v>2016</v>
      </c>
      <c r="N1142" s="34" t="s">
        <v>0</v>
      </c>
      <c r="O1142" s="34" t="s">
        <v>1803</v>
      </c>
      <c r="P1142" s="34">
        <v>0</v>
      </c>
      <c r="Q1142" s="34" t="s">
        <v>4</v>
      </c>
      <c r="R1142" s="34" t="s">
        <v>305</v>
      </c>
      <c r="T1142" s="34" t="s">
        <v>1613</v>
      </c>
      <c r="U1142" s="34" t="s">
        <v>1833</v>
      </c>
      <c r="V1142" s="36" t="str">
        <f>IF(Last_Validations[[#This Row],[Country: Year]]=VLOOKUP(Last_Validations[[#This Row],[Country]],First_Validations[[Country]:[FirstValidation.Country: Year]],4,FALSE),"First","Second / Last")</f>
        <v>First</v>
      </c>
    </row>
    <row r="1143" spans="2:22">
      <c r="B1143" s="34" t="s">
        <v>3116</v>
      </c>
      <c r="C1143" s="34" t="s">
        <v>289</v>
      </c>
      <c r="D1143" s="34" t="s">
        <v>1610</v>
      </c>
      <c r="E1143" s="34">
        <v>1</v>
      </c>
      <c r="F1143" s="34">
        <v>10</v>
      </c>
      <c r="G1143" s="34" t="s">
        <v>289</v>
      </c>
      <c r="H1143" s="34" t="s">
        <v>1611</v>
      </c>
      <c r="I1143" s="34" t="s">
        <v>1610</v>
      </c>
      <c r="J1143" s="34" t="s">
        <v>3503</v>
      </c>
      <c r="K1143" s="34" t="s">
        <v>3504</v>
      </c>
      <c r="L1143" s="34">
        <v>2016</v>
      </c>
      <c r="N1143" s="34" t="s">
        <v>0</v>
      </c>
      <c r="O1143" s="34" t="s">
        <v>1790</v>
      </c>
      <c r="P1143" s="34">
        <v>3</v>
      </c>
      <c r="Q1143" s="34" t="s">
        <v>1798</v>
      </c>
      <c r="R1143" s="34" t="s">
        <v>294</v>
      </c>
      <c r="T1143" s="34" t="s">
        <v>1613</v>
      </c>
      <c r="U1143" s="34" t="s">
        <v>1833</v>
      </c>
      <c r="V1143" s="36" t="str">
        <f>IF(Last_Validations[[#This Row],[Country: Year]]=VLOOKUP(Last_Validations[[#This Row],[Country]],First_Validations[[Country]:[FirstValidation.Country: Year]],4,FALSE),"First","Second / Last")</f>
        <v>First</v>
      </c>
    </row>
    <row r="1144" spans="2:22">
      <c r="B1144" s="34" t="s">
        <v>3117</v>
      </c>
      <c r="C1144" s="34" t="s">
        <v>289</v>
      </c>
      <c r="D1144" s="34" t="s">
        <v>1610</v>
      </c>
      <c r="E1144" s="34">
        <v>1</v>
      </c>
      <c r="F1144" s="34">
        <v>10</v>
      </c>
      <c r="G1144" s="34" t="s">
        <v>289</v>
      </c>
      <c r="H1144" s="34" t="s">
        <v>1611</v>
      </c>
      <c r="I1144" s="34" t="s">
        <v>1610</v>
      </c>
      <c r="J1144" s="34" t="s">
        <v>3503</v>
      </c>
      <c r="K1144" s="34" t="s">
        <v>3504</v>
      </c>
      <c r="L1144" s="34">
        <v>2016</v>
      </c>
      <c r="N1144" s="34" t="s">
        <v>0</v>
      </c>
      <c r="O1144" s="34" t="s">
        <v>1789</v>
      </c>
      <c r="P1144" s="34">
        <v>4</v>
      </c>
      <c r="Q1144" s="34" t="s">
        <v>1767</v>
      </c>
      <c r="R1144" s="34" t="s">
        <v>293</v>
      </c>
      <c r="T1144" s="34" t="s">
        <v>1613</v>
      </c>
      <c r="U1144" s="34" t="s">
        <v>1833</v>
      </c>
      <c r="V1144" s="36" t="str">
        <f>IF(Last_Validations[[#This Row],[Country: Year]]=VLOOKUP(Last_Validations[[#This Row],[Country]],First_Validations[[Country]:[FirstValidation.Country: Year]],4,FALSE),"First","Second / Last")</f>
        <v>First</v>
      </c>
    </row>
    <row r="1145" spans="2:22">
      <c r="B1145" s="34" t="s">
        <v>3110</v>
      </c>
      <c r="C1145" s="34" t="s">
        <v>289</v>
      </c>
      <c r="D1145" s="34" t="s">
        <v>1610</v>
      </c>
      <c r="E1145" s="34">
        <v>1</v>
      </c>
      <c r="F1145" s="34">
        <v>10</v>
      </c>
      <c r="G1145" s="34" t="s">
        <v>289</v>
      </c>
      <c r="H1145" s="34" t="s">
        <v>1611</v>
      </c>
      <c r="I1145" s="34" t="s">
        <v>1610</v>
      </c>
      <c r="J1145" s="34" t="s">
        <v>3503</v>
      </c>
      <c r="K1145" s="34" t="s">
        <v>3504</v>
      </c>
      <c r="L1145" s="34">
        <v>2016</v>
      </c>
      <c r="N1145" s="34" t="s">
        <v>0</v>
      </c>
      <c r="O1145" s="34" t="s">
        <v>1792</v>
      </c>
      <c r="P1145" s="34">
        <v>2</v>
      </c>
      <c r="Q1145" s="34" t="s">
        <v>1829</v>
      </c>
      <c r="R1145" s="34" t="s">
        <v>296</v>
      </c>
      <c r="T1145" s="34" t="s">
        <v>1613</v>
      </c>
      <c r="U1145" s="34" t="s">
        <v>1833</v>
      </c>
      <c r="V1145" s="36" t="str">
        <f>IF(Last_Validations[[#This Row],[Country: Year]]=VLOOKUP(Last_Validations[[#This Row],[Country]],First_Validations[[Country]:[FirstValidation.Country: Year]],4,FALSE),"First","Second / Last")</f>
        <v>First</v>
      </c>
    </row>
    <row r="1146" spans="2:22">
      <c r="B1146" s="34" t="s">
        <v>3111</v>
      </c>
      <c r="C1146" s="34" t="s">
        <v>289</v>
      </c>
      <c r="D1146" s="34" t="s">
        <v>1610</v>
      </c>
      <c r="E1146" s="34">
        <v>1</v>
      </c>
      <c r="F1146" s="34">
        <v>10</v>
      </c>
      <c r="G1146" s="34" t="s">
        <v>289</v>
      </c>
      <c r="H1146" s="34" t="s">
        <v>1611</v>
      </c>
      <c r="I1146" s="34" t="s">
        <v>1610</v>
      </c>
      <c r="J1146" s="34" t="s">
        <v>3503</v>
      </c>
      <c r="K1146" s="34" t="s">
        <v>3504</v>
      </c>
      <c r="L1146" s="34">
        <v>2016</v>
      </c>
      <c r="N1146" s="34" t="s">
        <v>0</v>
      </c>
      <c r="O1146" s="34" t="s">
        <v>1791</v>
      </c>
      <c r="P1146" s="34">
        <v>3</v>
      </c>
      <c r="Q1146" s="34" t="s">
        <v>1798</v>
      </c>
      <c r="R1146" s="34" t="s">
        <v>295</v>
      </c>
      <c r="T1146" s="34" t="s">
        <v>1613</v>
      </c>
      <c r="U1146" s="34" t="s">
        <v>1833</v>
      </c>
      <c r="V1146" s="36" t="str">
        <f>IF(Last_Validations[[#This Row],[Country: Year]]=VLOOKUP(Last_Validations[[#This Row],[Country]],First_Validations[[Country]:[FirstValidation.Country: Year]],4,FALSE),"First","Second / Last")</f>
        <v>First</v>
      </c>
    </row>
    <row r="1147" spans="2:22">
      <c r="B1147" s="34" t="s">
        <v>3104</v>
      </c>
      <c r="C1147" s="34" t="s">
        <v>289</v>
      </c>
      <c r="D1147" s="34" t="s">
        <v>1610</v>
      </c>
      <c r="E1147" s="34">
        <v>1</v>
      </c>
      <c r="F1147" s="34">
        <v>10</v>
      </c>
      <c r="G1147" s="34" t="s">
        <v>289</v>
      </c>
      <c r="H1147" s="34" t="s">
        <v>1611</v>
      </c>
      <c r="I1147" s="34" t="s">
        <v>1610</v>
      </c>
      <c r="J1147" s="34" t="s">
        <v>3503</v>
      </c>
      <c r="K1147" s="34" t="s">
        <v>3504</v>
      </c>
      <c r="L1147" s="34">
        <v>2016</v>
      </c>
      <c r="N1147" s="34" t="s">
        <v>0</v>
      </c>
      <c r="O1147" s="34" t="s">
        <v>1784</v>
      </c>
      <c r="P1147" s="34">
        <v>3</v>
      </c>
      <c r="Q1147" s="34" t="s">
        <v>1798</v>
      </c>
      <c r="R1147" s="34" t="s">
        <v>290</v>
      </c>
      <c r="T1147" s="34" t="s">
        <v>1613</v>
      </c>
      <c r="U1147" s="34" t="s">
        <v>1833</v>
      </c>
      <c r="V1147" s="36" t="str">
        <f>IF(Last_Validations[[#This Row],[Country: Year]]=VLOOKUP(Last_Validations[[#This Row],[Country]],First_Validations[[Country]:[FirstValidation.Country: Year]],4,FALSE),"First","Second / Last")</f>
        <v>First</v>
      </c>
    </row>
    <row r="1148" spans="2:22">
      <c r="B1148" s="34" t="s">
        <v>3093</v>
      </c>
      <c r="C1148" s="34" t="s">
        <v>289</v>
      </c>
      <c r="D1148" s="34" t="s">
        <v>1610</v>
      </c>
      <c r="E1148" s="34">
        <v>1</v>
      </c>
      <c r="F1148" s="34">
        <v>10</v>
      </c>
      <c r="G1148" s="34" t="s">
        <v>289</v>
      </c>
      <c r="H1148" s="34" t="s">
        <v>1611</v>
      </c>
      <c r="I1148" s="34" t="s">
        <v>1610</v>
      </c>
      <c r="J1148" s="34" t="s">
        <v>3503</v>
      </c>
      <c r="K1148" s="34" t="s">
        <v>3504</v>
      </c>
      <c r="L1148" s="34">
        <v>2016</v>
      </c>
      <c r="N1148" s="34" t="s">
        <v>0</v>
      </c>
      <c r="O1148" s="34" t="s">
        <v>1811</v>
      </c>
      <c r="P1148" s="34">
        <v>4</v>
      </c>
      <c r="Q1148" s="34" t="s">
        <v>1767</v>
      </c>
      <c r="R1148" s="34" t="s">
        <v>313</v>
      </c>
      <c r="T1148" s="34" t="s">
        <v>1613</v>
      </c>
      <c r="U1148" s="34" t="s">
        <v>1833</v>
      </c>
      <c r="V1148" s="36" t="str">
        <f>IF(Last_Validations[[#This Row],[Country: Year]]=VLOOKUP(Last_Validations[[#This Row],[Country]],First_Validations[[Country]:[FirstValidation.Country: Year]],4,FALSE),"First","Second / Last")</f>
        <v>First</v>
      </c>
    </row>
    <row r="1149" spans="2:22">
      <c r="B1149" s="34" t="s">
        <v>3114</v>
      </c>
      <c r="C1149" s="34" t="s">
        <v>289</v>
      </c>
      <c r="D1149" s="34" t="s">
        <v>1610</v>
      </c>
      <c r="E1149" s="34">
        <v>1</v>
      </c>
      <c r="F1149" s="34">
        <v>10</v>
      </c>
      <c r="G1149" s="34" t="s">
        <v>289</v>
      </c>
      <c r="H1149" s="34" t="s">
        <v>1611</v>
      </c>
      <c r="I1149" s="34" t="s">
        <v>1610</v>
      </c>
      <c r="J1149" s="34" t="s">
        <v>3503</v>
      </c>
      <c r="K1149" s="34" t="s">
        <v>3504</v>
      </c>
      <c r="L1149" s="34">
        <v>2016</v>
      </c>
      <c r="N1149" s="34" t="s">
        <v>0</v>
      </c>
      <c r="O1149" s="34" t="s">
        <v>1788</v>
      </c>
      <c r="P1149" s="34">
        <v>4</v>
      </c>
      <c r="Q1149" s="34" t="s">
        <v>1767</v>
      </c>
      <c r="R1149" s="34" t="s">
        <v>292</v>
      </c>
      <c r="T1149" s="34" t="s">
        <v>1613</v>
      </c>
      <c r="U1149" s="34" t="s">
        <v>1833</v>
      </c>
      <c r="V1149" s="36" t="str">
        <f>IF(Last_Validations[[#This Row],[Country: Year]]=VLOOKUP(Last_Validations[[#This Row],[Country]],First_Validations[[Country]:[FirstValidation.Country: Year]],4,FALSE),"First","Second / Last")</f>
        <v>First</v>
      </c>
    </row>
    <row r="1150" spans="2:22">
      <c r="B1150" s="34" t="s">
        <v>3115</v>
      </c>
      <c r="C1150" s="34" t="s">
        <v>289</v>
      </c>
      <c r="D1150" s="34" t="s">
        <v>1610</v>
      </c>
      <c r="E1150" s="34">
        <v>1</v>
      </c>
      <c r="F1150" s="34">
        <v>10</v>
      </c>
      <c r="G1150" s="34" t="s">
        <v>289</v>
      </c>
      <c r="H1150" s="34" t="s">
        <v>1611</v>
      </c>
      <c r="I1150" s="34" t="s">
        <v>1610</v>
      </c>
      <c r="J1150" s="34" t="s">
        <v>3503</v>
      </c>
      <c r="K1150" s="34" t="s">
        <v>3504</v>
      </c>
      <c r="L1150" s="34">
        <v>2016</v>
      </c>
      <c r="N1150" s="34" t="s">
        <v>0</v>
      </c>
      <c r="O1150" s="34" t="s">
        <v>1787</v>
      </c>
      <c r="P1150" s="34">
        <v>3</v>
      </c>
      <c r="Q1150" s="34" t="s">
        <v>1798</v>
      </c>
      <c r="R1150" s="34" t="s">
        <v>291</v>
      </c>
      <c r="T1150" s="34" t="s">
        <v>1613</v>
      </c>
      <c r="U1150" s="34" t="s">
        <v>1833</v>
      </c>
      <c r="V1150" s="36" t="str">
        <f>IF(Last_Validations[[#This Row],[Country: Year]]=VLOOKUP(Last_Validations[[#This Row],[Country]],First_Validations[[Country]:[FirstValidation.Country: Year]],4,FALSE),"First","Second / Last")</f>
        <v>First</v>
      </c>
    </row>
    <row r="1151" spans="2:22">
      <c r="B1151" s="34" t="s">
        <v>3113</v>
      </c>
      <c r="C1151" s="34" t="s">
        <v>289</v>
      </c>
      <c r="D1151" s="34" t="s">
        <v>1610</v>
      </c>
      <c r="E1151" s="34">
        <v>1</v>
      </c>
      <c r="F1151" s="34">
        <v>10</v>
      </c>
      <c r="G1151" s="34" t="s">
        <v>289</v>
      </c>
      <c r="H1151" s="34" t="s">
        <v>1611</v>
      </c>
      <c r="I1151" s="34" t="s">
        <v>1610</v>
      </c>
      <c r="J1151" s="34" t="s">
        <v>3503</v>
      </c>
      <c r="K1151" s="34" t="s">
        <v>3504</v>
      </c>
      <c r="L1151" s="34">
        <v>2016</v>
      </c>
      <c r="N1151" s="34" t="s">
        <v>0</v>
      </c>
      <c r="O1151" s="34" t="s">
        <v>1793</v>
      </c>
      <c r="P1151" s="34">
        <v>3</v>
      </c>
      <c r="Q1151" s="34" t="s">
        <v>1798</v>
      </c>
      <c r="R1151" s="34" t="s">
        <v>297</v>
      </c>
      <c r="T1151" s="34" t="s">
        <v>1613</v>
      </c>
      <c r="U1151" s="34" t="s">
        <v>1833</v>
      </c>
      <c r="V1151" s="36" t="str">
        <f>IF(Last_Validations[[#This Row],[Country: Year]]=VLOOKUP(Last_Validations[[#This Row],[Country]],First_Validations[[Country]:[FirstValidation.Country: Year]],4,FALSE),"First","Second / Last")</f>
        <v>First</v>
      </c>
    </row>
    <row r="1152" spans="2:22">
      <c r="B1152" s="34" t="s">
        <v>3123</v>
      </c>
      <c r="C1152" s="34" t="s">
        <v>289</v>
      </c>
      <c r="D1152" s="34" t="s">
        <v>1610</v>
      </c>
      <c r="E1152" s="34">
        <v>1</v>
      </c>
      <c r="F1152" s="34">
        <v>10</v>
      </c>
      <c r="G1152" s="34" t="s">
        <v>289</v>
      </c>
      <c r="H1152" s="34" t="s">
        <v>1611</v>
      </c>
      <c r="I1152" s="34" t="s">
        <v>1610</v>
      </c>
      <c r="J1152" s="34" t="s">
        <v>3503</v>
      </c>
      <c r="K1152" s="34" t="s">
        <v>3504</v>
      </c>
      <c r="L1152" s="34">
        <v>2016</v>
      </c>
      <c r="N1152" s="34" t="s">
        <v>0</v>
      </c>
      <c r="O1152" s="34" t="s">
        <v>1799</v>
      </c>
      <c r="P1152" s="34">
        <v>5</v>
      </c>
      <c r="Q1152" s="34" t="s">
        <v>1768</v>
      </c>
      <c r="R1152" s="34" t="s">
        <v>301</v>
      </c>
      <c r="T1152" s="34" t="s">
        <v>1613</v>
      </c>
      <c r="U1152" s="34" t="s">
        <v>1833</v>
      </c>
      <c r="V1152" s="36" t="str">
        <f>IF(Last_Validations[[#This Row],[Country: Year]]=VLOOKUP(Last_Validations[[#This Row],[Country]],First_Validations[[Country]:[FirstValidation.Country: Year]],4,FALSE),"First","Second / Last")</f>
        <v>First</v>
      </c>
    </row>
    <row r="1153" spans="2:22">
      <c r="B1153" s="34" t="s">
        <v>3126</v>
      </c>
      <c r="C1153" s="34" t="s">
        <v>289</v>
      </c>
      <c r="D1153" s="34" t="s">
        <v>1610</v>
      </c>
      <c r="E1153" s="34">
        <v>1</v>
      </c>
      <c r="F1153" s="34">
        <v>10</v>
      </c>
      <c r="G1153" s="34" t="s">
        <v>289</v>
      </c>
      <c r="H1153" s="34" t="s">
        <v>1611</v>
      </c>
      <c r="I1153" s="34" t="s">
        <v>1610</v>
      </c>
      <c r="J1153" s="34" t="s">
        <v>3503</v>
      </c>
      <c r="K1153" s="34" t="s">
        <v>3504</v>
      </c>
      <c r="L1153" s="34">
        <v>2016</v>
      </c>
      <c r="N1153" s="34" t="s">
        <v>0</v>
      </c>
      <c r="O1153" s="34" t="s">
        <v>1800</v>
      </c>
      <c r="P1153" s="34">
        <v>4</v>
      </c>
      <c r="Q1153" s="34" t="s">
        <v>1767</v>
      </c>
      <c r="R1153" s="34" t="s">
        <v>302</v>
      </c>
      <c r="T1153" s="34" t="s">
        <v>1613</v>
      </c>
      <c r="U1153" s="34" t="s">
        <v>1833</v>
      </c>
      <c r="V1153" s="36" t="str">
        <f>IF(Last_Validations[[#This Row],[Country: Year]]=VLOOKUP(Last_Validations[[#This Row],[Country]],First_Validations[[Country]:[FirstValidation.Country: Year]],4,FALSE),"First","Second / Last")</f>
        <v>First</v>
      </c>
    </row>
    <row r="1154" spans="2:22">
      <c r="B1154" s="34" t="s">
        <v>3125</v>
      </c>
      <c r="C1154" s="34" t="s">
        <v>289</v>
      </c>
      <c r="D1154" s="34" t="s">
        <v>1610</v>
      </c>
      <c r="E1154" s="34">
        <v>1</v>
      </c>
      <c r="F1154" s="34">
        <v>10</v>
      </c>
      <c r="G1154" s="34" t="s">
        <v>289</v>
      </c>
      <c r="H1154" s="34" t="s">
        <v>1611</v>
      </c>
      <c r="I1154" s="34" t="s">
        <v>1610</v>
      </c>
      <c r="J1154" s="34" t="s">
        <v>3503</v>
      </c>
      <c r="K1154" s="34" t="s">
        <v>3504</v>
      </c>
      <c r="L1154" s="34">
        <v>2016</v>
      </c>
      <c r="N1154" s="34" t="s">
        <v>0</v>
      </c>
      <c r="O1154" s="34" t="s">
        <v>1801</v>
      </c>
      <c r="P1154" s="34">
        <v>3</v>
      </c>
      <c r="Q1154" s="34" t="s">
        <v>1798</v>
      </c>
      <c r="R1154" s="34" t="s">
        <v>303</v>
      </c>
      <c r="T1154" s="34" t="s">
        <v>1613</v>
      </c>
      <c r="U1154" s="34" t="s">
        <v>1833</v>
      </c>
      <c r="V1154" s="36" t="str">
        <f>IF(Last_Validations[[#This Row],[Country: Year]]=VLOOKUP(Last_Validations[[#This Row],[Country]],First_Validations[[Country]:[FirstValidation.Country: Year]],4,FALSE),"First","Second / Last")</f>
        <v>First</v>
      </c>
    </row>
    <row r="1155" spans="2:22">
      <c r="B1155" s="34" t="s">
        <v>3124</v>
      </c>
      <c r="C1155" s="34" t="s">
        <v>289</v>
      </c>
      <c r="D1155" s="34" t="s">
        <v>1610</v>
      </c>
      <c r="E1155" s="34">
        <v>1</v>
      </c>
      <c r="F1155" s="34">
        <v>10</v>
      </c>
      <c r="G1155" s="34" t="s">
        <v>289</v>
      </c>
      <c r="H1155" s="34" t="s">
        <v>1611</v>
      </c>
      <c r="I1155" s="34" t="s">
        <v>1610</v>
      </c>
      <c r="J1155" s="34" t="s">
        <v>3503</v>
      </c>
      <c r="K1155" s="34" t="s">
        <v>3504</v>
      </c>
      <c r="L1155" s="34">
        <v>2016</v>
      </c>
      <c r="N1155" s="34" t="s">
        <v>0</v>
      </c>
      <c r="O1155" s="34" t="s">
        <v>1797</v>
      </c>
      <c r="P1155" s="34">
        <v>0</v>
      </c>
      <c r="Q1155" s="34" t="s">
        <v>4</v>
      </c>
      <c r="R1155" s="34" t="s">
        <v>300</v>
      </c>
      <c r="T1155" s="34" t="s">
        <v>1613</v>
      </c>
      <c r="U1155" s="34" t="s">
        <v>1833</v>
      </c>
      <c r="V1155" s="36" t="str">
        <f>IF(Last_Validations[[#This Row],[Country: Year]]=VLOOKUP(Last_Validations[[#This Row],[Country]],First_Validations[[Country]:[FirstValidation.Country: Year]],4,FALSE),"First","Second / Last")</f>
        <v>First</v>
      </c>
    </row>
    <row r="1156" spans="2:22">
      <c r="B1156" s="34" t="s">
        <v>3120</v>
      </c>
      <c r="C1156" s="34" t="s">
        <v>289</v>
      </c>
      <c r="D1156" s="34" t="s">
        <v>1610</v>
      </c>
      <c r="E1156" s="34">
        <v>1</v>
      </c>
      <c r="F1156" s="34">
        <v>10</v>
      </c>
      <c r="G1156" s="34" t="s">
        <v>289</v>
      </c>
      <c r="H1156" s="34" t="s">
        <v>1611</v>
      </c>
      <c r="I1156" s="34" t="s">
        <v>1610</v>
      </c>
      <c r="J1156" s="34" t="s">
        <v>3503</v>
      </c>
      <c r="K1156" s="34" t="s">
        <v>3504</v>
      </c>
      <c r="L1156" s="34">
        <v>2016</v>
      </c>
      <c r="N1156" s="34" t="s">
        <v>0</v>
      </c>
      <c r="O1156" s="34" t="s">
        <v>1802</v>
      </c>
      <c r="P1156" s="34">
        <v>3</v>
      </c>
      <c r="Q1156" s="34" t="s">
        <v>1798</v>
      </c>
      <c r="R1156" s="34" t="s">
        <v>304</v>
      </c>
      <c r="T1156" s="34" t="s">
        <v>1613</v>
      </c>
      <c r="U1156" s="34" t="s">
        <v>1833</v>
      </c>
      <c r="V1156" s="36" t="str">
        <f>IF(Last_Validations[[#This Row],[Country: Year]]=VLOOKUP(Last_Validations[[#This Row],[Country]],First_Validations[[Country]:[FirstValidation.Country: Year]],4,FALSE),"First","Second / Last")</f>
        <v>First</v>
      </c>
    </row>
    <row r="1157" spans="2:22">
      <c r="B1157" s="34" t="s">
        <v>3112</v>
      </c>
      <c r="C1157" s="34" t="s">
        <v>289</v>
      </c>
      <c r="D1157" s="34" t="s">
        <v>1610</v>
      </c>
      <c r="E1157" s="34">
        <v>1</v>
      </c>
      <c r="F1157" s="34">
        <v>10</v>
      </c>
      <c r="G1157" s="34" t="s">
        <v>289</v>
      </c>
      <c r="H1157" s="34" t="s">
        <v>1611</v>
      </c>
      <c r="I1157" s="34" t="s">
        <v>1610</v>
      </c>
      <c r="J1157" s="34" t="s">
        <v>3503</v>
      </c>
      <c r="K1157" s="34" t="s">
        <v>3504</v>
      </c>
      <c r="L1157" s="34">
        <v>2016</v>
      </c>
      <c r="N1157" s="34" t="s">
        <v>0</v>
      </c>
      <c r="O1157" s="34" t="s">
        <v>1794</v>
      </c>
      <c r="P1157" s="34">
        <v>2</v>
      </c>
      <c r="Q1157" s="34" t="s">
        <v>1829</v>
      </c>
      <c r="R1157" s="34" t="s">
        <v>298</v>
      </c>
      <c r="T1157" s="34" t="s">
        <v>1613</v>
      </c>
      <c r="U1157" s="34" t="s">
        <v>1833</v>
      </c>
      <c r="V1157" s="36" t="str">
        <f>IF(Last_Validations[[#This Row],[Country: Year]]=VLOOKUP(Last_Validations[[#This Row],[Country]],First_Validations[[Country]:[FirstValidation.Country: Year]],4,FALSE),"First","Second / Last")</f>
        <v>First</v>
      </c>
    </row>
    <row r="1158" spans="2:22">
      <c r="B1158" s="34" t="s">
        <v>3118</v>
      </c>
      <c r="C1158" s="34" t="s">
        <v>289</v>
      </c>
      <c r="D1158" s="34" t="s">
        <v>1610</v>
      </c>
      <c r="E1158" s="34">
        <v>1</v>
      </c>
      <c r="F1158" s="34">
        <v>10</v>
      </c>
      <c r="G1158" s="34" t="s">
        <v>289</v>
      </c>
      <c r="H1158" s="34" t="s">
        <v>1611</v>
      </c>
      <c r="I1158" s="34" t="s">
        <v>1610</v>
      </c>
      <c r="J1158" s="34" t="s">
        <v>3503</v>
      </c>
      <c r="K1158" s="34" t="s">
        <v>3504</v>
      </c>
      <c r="L1158" s="34">
        <v>2016</v>
      </c>
      <c r="N1158" s="34" t="s">
        <v>0</v>
      </c>
      <c r="O1158" s="34" t="s">
        <v>1795</v>
      </c>
      <c r="P1158" s="34">
        <v>1</v>
      </c>
      <c r="Q1158" s="34" t="s">
        <v>1796</v>
      </c>
      <c r="R1158" s="34" t="s">
        <v>299</v>
      </c>
      <c r="T1158" s="34" t="s">
        <v>1613</v>
      </c>
      <c r="U1158" s="34" t="s">
        <v>1833</v>
      </c>
      <c r="V1158" s="36" t="str">
        <f>IF(Last_Validations[[#This Row],[Country: Year]]=VLOOKUP(Last_Validations[[#This Row],[Country]],First_Validations[[Country]:[FirstValidation.Country: Year]],4,FALSE),"First","Second / Last")</f>
        <v>First</v>
      </c>
    </row>
    <row r="1159" spans="2:22">
      <c r="B1159" s="34" t="s">
        <v>3130</v>
      </c>
      <c r="C1159" s="34" t="s">
        <v>1680</v>
      </c>
      <c r="D1159" s="34" t="s">
        <v>1678</v>
      </c>
      <c r="E1159" s="34">
        <v>1</v>
      </c>
      <c r="F1159" s="34">
        <v>38</v>
      </c>
      <c r="G1159" s="34" t="s">
        <v>1680</v>
      </c>
      <c r="H1159" s="34" t="s">
        <v>1631</v>
      </c>
      <c r="I1159" s="34" t="s">
        <v>1678</v>
      </c>
      <c r="J1159" s="34" t="s">
        <v>1100</v>
      </c>
      <c r="K1159" s="34" t="s">
        <v>1101</v>
      </c>
      <c r="L1159" s="34">
        <v>2018</v>
      </c>
      <c r="M1159" s="34">
        <v>2017</v>
      </c>
      <c r="N1159" s="34" t="s">
        <v>1767</v>
      </c>
      <c r="O1159" s="34" t="s">
        <v>1812</v>
      </c>
      <c r="P1159" s="34">
        <v>0</v>
      </c>
      <c r="Q1159" s="34" t="s">
        <v>4</v>
      </c>
      <c r="R1159" s="34" t="s">
        <v>142</v>
      </c>
      <c r="S1159" s="34" t="s">
        <v>1101</v>
      </c>
      <c r="T1159" s="34" t="s">
        <v>1632</v>
      </c>
      <c r="U1159" s="34" t="s">
        <v>1868</v>
      </c>
      <c r="V1159" s="36" t="str">
        <f>IF(Last_Validations[[#This Row],[Country: Year]]=VLOOKUP(Last_Validations[[#This Row],[Country]],First_Validations[[Country]:[FirstValidation.Country: Year]],4,FALSE),"First","Second / Last")</f>
        <v>Second / Last</v>
      </c>
    </row>
    <row r="1160" spans="2:22">
      <c r="B1160" s="34" t="s">
        <v>3127</v>
      </c>
      <c r="C1160" s="34" t="s">
        <v>1680</v>
      </c>
      <c r="D1160" s="34" t="s">
        <v>1678</v>
      </c>
      <c r="E1160" s="34">
        <v>1</v>
      </c>
      <c r="F1160" s="34">
        <v>38</v>
      </c>
      <c r="G1160" s="34" t="s">
        <v>1680</v>
      </c>
      <c r="H1160" s="34" t="s">
        <v>1631</v>
      </c>
      <c r="I1160" s="34" t="s">
        <v>1678</v>
      </c>
      <c r="J1160" s="34" t="s">
        <v>1100</v>
      </c>
      <c r="K1160" s="34" t="s">
        <v>1101</v>
      </c>
      <c r="L1160" s="34">
        <v>2018</v>
      </c>
      <c r="M1160" s="34">
        <v>2017</v>
      </c>
      <c r="N1160" s="34" t="s">
        <v>1767</v>
      </c>
      <c r="O1160" s="34" t="s">
        <v>1811</v>
      </c>
      <c r="P1160" s="34">
        <v>6</v>
      </c>
      <c r="Q1160" s="34" t="s">
        <v>1817</v>
      </c>
      <c r="R1160" s="34" t="s">
        <v>1109</v>
      </c>
      <c r="S1160" s="34" t="s">
        <v>1101</v>
      </c>
      <c r="T1160" s="34" t="s">
        <v>1632</v>
      </c>
      <c r="U1160" s="34" t="s">
        <v>1868</v>
      </c>
      <c r="V1160" s="36" t="str">
        <f>IF(Last_Validations[[#This Row],[Country: Year]]=VLOOKUP(Last_Validations[[#This Row],[Country]],First_Validations[[Country]:[FirstValidation.Country: Year]],4,FALSE),"First","Second / Last")</f>
        <v>Second / Last</v>
      </c>
    </row>
    <row r="1161" spans="2:22">
      <c r="B1161" s="34" t="s">
        <v>3135</v>
      </c>
      <c r="C1161" s="34" t="s">
        <v>1680</v>
      </c>
      <c r="D1161" s="34" t="s">
        <v>1678</v>
      </c>
      <c r="E1161" s="34">
        <v>1</v>
      </c>
      <c r="F1161" s="34">
        <v>38</v>
      </c>
      <c r="G1161" s="34" t="s">
        <v>1680</v>
      </c>
      <c r="H1161" s="34" t="s">
        <v>1631</v>
      </c>
      <c r="I1161" s="34" t="s">
        <v>1678</v>
      </c>
      <c r="J1161" s="34" t="s">
        <v>1100</v>
      </c>
      <c r="K1161" s="34" t="s">
        <v>1101</v>
      </c>
      <c r="L1161" s="34">
        <v>2018</v>
      </c>
      <c r="M1161" s="34">
        <v>2017</v>
      </c>
      <c r="N1161" s="34" t="s">
        <v>1767</v>
      </c>
      <c r="O1161" s="34" t="s">
        <v>1814</v>
      </c>
      <c r="P1161" s="34">
        <v>5</v>
      </c>
      <c r="Q1161" s="34" t="s">
        <v>1768</v>
      </c>
      <c r="R1161" s="34" t="s">
        <v>1110</v>
      </c>
      <c r="S1161" s="34" t="s">
        <v>1101</v>
      </c>
      <c r="T1161" s="34" t="s">
        <v>1632</v>
      </c>
      <c r="U1161" s="34" t="s">
        <v>1868</v>
      </c>
      <c r="V1161" s="36" t="str">
        <f>IF(Last_Validations[[#This Row],[Country: Year]]=VLOOKUP(Last_Validations[[#This Row],[Country]],First_Validations[[Country]:[FirstValidation.Country: Year]],4,FALSE),"First","Second / Last")</f>
        <v>Second / Last</v>
      </c>
    </row>
    <row r="1162" spans="2:22">
      <c r="B1162" s="34" t="s">
        <v>3129</v>
      </c>
      <c r="C1162" s="34" t="s">
        <v>1680</v>
      </c>
      <c r="D1162" s="34" t="s">
        <v>1678</v>
      </c>
      <c r="E1162" s="34">
        <v>1</v>
      </c>
      <c r="F1162" s="34">
        <v>38</v>
      </c>
      <c r="G1162" s="34" t="s">
        <v>1680</v>
      </c>
      <c r="H1162" s="34" t="s">
        <v>1631</v>
      </c>
      <c r="I1162" s="34" t="s">
        <v>1678</v>
      </c>
      <c r="J1162" s="34" t="s">
        <v>1100</v>
      </c>
      <c r="K1162" s="34" t="s">
        <v>1101</v>
      </c>
      <c r="L1162" s="34">
        <v>2018</v>
      </c>
      <c r="M1162" s="34">
        <v>2017</v>
      </c>
      <c r="N1162" s="34" t="s">
        <v>1767</v>
      </c>
      <c r="O1162" s="34" t="s">
        <v>1813</v>
      </c>
      <c r="P1162" s="34">
        <v>1</v>
      </c>
      <c r="Q1162" s="34" t="s">
        <v>1796</v>
      </c>
      <c r="R1162" s="34" t="s">
        <v>143</v>
      </c>
      <c r="S1162" s="34" t="s">
        <v>1101</v>
      </c>
      <c r="T1162" s="34" t="s">
        <v>1632</v>
      </c>
      <c r="U1162" s="34" t="s">
        <v>1868</v>
      </c>
      <c r="V1162" s="36" t="str">
        <f>IF(Last_Validations[[#This Row],[Country: Year]]=VLOOKUP(Last_Validations[[#This Row],[Country]],First_Validations[[Country]:[FirstValidation.Country: Year]],4,FALSE),"First","Second / Last")</f>
        <v>Second / Last</v>
      </c>
    </row>
    <row r="1163" spans="2:22">
      <c r="B1163" s="34" t="s">
        <v>3134</v>
      </c>
      <c r="C1163" s="34" t="s">
        <v>1680</v>
      </c>
      <c r="D1163" s="34" t="s">
        <v>1678</v>
      </c>
      <c r="E1163" s="34">
        <v>1</v>
      </c>
      <c r="F1163" s="34">
        <v>38</v>
      </c>
      <c r="G1163" s="34" t="s">
        <v>1680</v>
      </c>
      <c r="H1163" s="34" t="s">
        <v>1631</v>
      </c>
      <c r="I1163" s="34" t="s">
        <v>1678</v>
      </c>
      <c r="J1163" s="34" t="s">
        <v>1100</v>
      </c>
      <c r="K1163" s="34" t="s">
        <v>1101</v>
      </c>
      <c r="L1163" s="34">
        <v>2018</v>
      </c>
      <c r="M1163" s="34">
        <v>2017</v>
      </c>
      <c r="N1163" s="34" t="s">
        <v>1767</v>
      </c>
      <c r="O1163" s="34" t="s">
        <v>1808</v>
      </c>
      <c r="P1163" s="34">
        <v>5</v>
      </c>
      <c r="Q1163" s="34" t="s">
        <v>1768</v>
      </c>
      <c r="R1163" s="34" t="s">
        <v>138</v>
      </c>
      <c r="S1163" s="34" t="s">
        <v>1101</v>
      </c>
      <c r="T1163" s="34" t="s">
        <v>1632</v>
      </c>
      <c r="U1163" s="34" t="s">
        <v>1868</v>
      </c>
      <c r="V1163" s="36" t="str">
        <f>IF(Last_Validations[[#This Row],[Country: Year]]=VLOOKUP(Last_Validations[[#This Row],[Country]],First_Validations[[Country]:[FirstValidation.Country: Year]],4,FALSE),"First","Second / Last")</f>
        <v>Second / Last</v>
      </c>
    </row>
    <row r="1164" spans="2:22">
      <c r="B1164" s="34" t="s">
        <v>3131</v>
      </c>
      <c r="C1164" s="34" t="s">
        <v>1680</v>
      </c>
      <c r="D1164" s="34" t="s">
        <v>1678</v>
      </c>
      <c r="E1164" s="34">
        <v>1</v>
      </c>
      <c r="F1164" s="34">
        <v>38</v>
      </c>
      <c r="G1164" s="34" t="s">
        <v>1680</v>
      </c>
      <c r="H1164" s="34" t="s">
        <v>1631</v>
      </c>
      <c r="I1164" s="34" t="s">
        <v>1678</v>
      </c>
      <c r="J1164" s="34" t="s">
        <v>1100</v>
      </c>
      <c r="K1164" s="34" t="s">
        <v>1101</v>
      </c>
      <c r="L1164" s="34">
        <v>2018</v>
      </c>
      <c r="M1164" s="34">
        <v>2017</v>
      </c>
      <c r="N1164" s="34" t="s">
        <v>1767</v>
      </c>
      <c r="O1164" s="34" t="s">
        <v>1807</v>
      </c>
      <c r="P1164" s="34">
        <v>0</v>
      </c>
      <c r="Q1164" s="34" t="s">
        <v>4</v>
      </c>
      <c r="R1164" s="34" t="s">
        <v>137</v>
      </c>
      <c r="S1164" s="34" t="s">
        <v>1101</v>
      </c>
      <c r="T1164" s="34" t="s">
        <v>1632</v>
      </c>
      <c r="U1164" s="34" t="s">
        <v>1868</v>
      </c>
      <c r="V1164" s="36" t="str">
        <f>IF(Last_Validations[[#This Row],[Country: Year]]=VLOOKUP(Last_Validations[[#This Row],[Country]],First_Validations[[Country]:[FirstValidation.Country: Year]],4,FALSE),"First","Second / Last")</f>
        <v>Second / Last</v>
      </c>
    </row>
    <row r="1165" spans="2:22">
      <c r="B1165" s="34" t="s">
        <v>3128</v>
      </c>
      <c r="C1165" s="34" t="s">
        <v>1680</v>
      </c>
      <c r="D1165" s="34" t="s">
        <v>1678</v>
      </c>
      <c r="E1165" s="34">
        <v>1</v>
      </c>
      <c r="F1165" s="34">
        <v>38</v>
      </c>
      <c r="G1165" s="34" t="s">
        <v>1680</v>
      </c>
      <c r="H1165" s="34" t="s">
        <v>1631</v>
      </c>
      <c r="I1165" s="34" t="s">
        <v>1678</v>
      </c>
      <c r="J1165" s="34" t="s">
        <v>1100</v>
      </c>
      <c r="K1165" s="34" t="s">
        <v>1101</v>
      </c>
      <c r="L1165" s="34">
        <v>2018</v>
      </c>
      <c r="M1165" s="34">
        <v>2017</v>
      </c>
      <c r="N1165" s="34" t="s">
        <v>1767</v>
      </c>
      <c r="O1165" s="34" t="s">
        <v>1810</v>
      </c>
      <c r="P1165" s="34">
        <v>4</v>
      </c>
      <c r="Q1165" s="34" t="s">
        <v>1767</v>
      </c>
      <c r="R1165" s="34" t="s">
        <v>1108</v>
      </c>
      <c r="S1165" s="34" t="s">
        <v>1101</v>
      </c>
      <c r="T1165" s="34" t="s">
        <v>1632</v>
      </c>
      <c r="U1165" s="34" t="s">
        <v>1868</v>
      </c>
      <c r="V1165" s="36" t="str">
        <f>IF(Last_Validations[[#This Row],[Country: Year]]=VLOOKUP(Last_Validations[[#This Row],[Country]],First_Validations[[Country]:[FirstValidation.Country: Year]],4,FALSE),"First","Second / Last")</f>
        <v>Second / Last</v>
      </c>
    </row>
    <row r="1166" spans="2:22">
      <c r="B1166" s="34" t="s">
        <v>3133</v>
      </c>
      <c r="C1166" s="34" t="s">
        <v>1680</v>
      </c>
      <c r="D1166" s="34" t="s">
        <v>1678</v>
      </c>
      <c r="E1166" s="34">
        <v>1</v>
      </c>
      <c r="F1166" s="34">
        <v>38</v>
      </c>
      <c r="G1166" s="34" t="s">
        <v>1680</v>
      </c>
      <c r="H1166" s="34" t="s">
        <v>1631</v>
      </c>
      <c r="I1166" s="34" t="s">
        <v>1678</v>
      </c>
      <c r="J1166" s="34" t="s">
        <v>1100</v>
      </c>
      <c r="K1166" s="34" t="s">
        <v>1101</v>
      </c>
      <c r="L1166" s="34">
        <v>2018</v>
      </c>
      <c r="M1166" s="34">
        <v>2017</v>
      </c>
      <c r="N1166" s="34" t="s">
        <v>1767</v>
      </c>
      <c r="O1166" s="34" t="s">
        <v>1809</v>
      </c>
      <c r="P1166" s="34">
        <v>5</v>
      </c>
      <c r="Q1166" s="34" t="s">
        <v>1768</v>
      </c>
      <c r="R1166" s="34" t="s">
        <v>139</v>
      </c>
      <c r="S1166" s="34" t="s">
        <v>1101</v>
      </c>
      <c r="T1166" s="34" t="s">
        <v>1632</v>
      </c>
      <c r="U1166" s="34" t="s">
        <v>1868</v>
      </c>
      <c r="V1166" s="36" t="str">
        <f>IF(Last_Validations[[#This Row],[Country: Year]]=VLOOKUP(Last_Validations[[#This Row],[Country]],First_Validations[[Country]:[FirstValidation.Country: Year]],4,FALSE),"First","Second / Last")</f>
        <v>Second / Last</v>
      </c>
    </row>
    <row r="1167" spans="2:22">
      <c r="B1167" s="34" t="s">
        <v>3136</v>
      </c>
      <c r="C1167" s="34" t="s">
        <v>1680</v>
      </c>
      <c r="D1167" s="34" t="s">
        <v>1678</v>
      </c>
      <c r="E1167" s="34">
        <v>1</v>
      </c>
      <c r="F1167" s="34">
        <v>38</v>
      </c>
      <c r="G1167" s="34" t="s">
        <v>1680</v>
      </c>
      <c r="H1167" s="34" t="s">
        <v>1631</v>
      </c>
      <c r="I1167" s="34" t="s">
        <v>1678</v>
      </c>
      <c r="J1167" s="34" t="s">
        <v>1100</v>
      </c>
      <c r="K1167" s="34" t="s">
        <v>1101</v>
      </c>
      <c r="L1167" s="34">
        <v>2018</v>
      </c>
      <c r="M1167" s="34">
        <v>2017</v>
      </c>
      <c r="N1167" s="34" t="s">
        <v>1767</v>
      </c>
      <c r="O1167" s="34" t="s">
        <v>1821</v>
      </c>
      <c r="P1167" s="34">
        <v>5</v>
      </c>
      <c r="Q1167" s="34" t="s">
        <v>1768</v>
      </c>
      <c r="R1167" s="34" t="s">
        <v>1112</v>
      </c>
      <c r="S1167" s="34" t="s">
        <v>1101</v>
      </c>
      <c r="T1167" s="34" t="s">
        <v>1632</v>
      </c>
      <c r="U1167" s="34" t="s">
        <v>1868</v>
      </c>
      <c r="V1167" s="36" t="str">
        <f>IF(Last_Validations[[#This Row],[Country: Year]]=VLOOKUP(Last_Validations[[#This Row],[Country]],First_Validations[[Country]:[FirstValidation.Country: Year]],4,FALSE),"First","Second / Last")</f>
        <v>Second / Last</v>
      </c>
    </row>
    <row r="1168" spans="2:22">
      <c r="B1168" s="34" t="s">
        <v>3137</v>
      </c>
      <c r="C1168" s="34" t="s">
        <v>1680</v>
      </c>
      <c r="D1168" s="34" t="s">
        <v>1678</v>
      </c>
      <c r="E1168" s="34">
        <v>1</v>
      </c>
      <c r="F1168" s="34">
        <v>38</v>
      </c>
      <c r="G1168" s="34" t="s">
        <v>1680</v>
      </c>
      <c r="H1168" s="34" t="s">
        <v>1631</v>
      </c>
      <c r="I1168" s="34" t="s">
        <v>1678</v>
      </c>
      <c r="J1168" s="34" t="s">
        <v>1100</v>
      </c>
      <c r="K1168" s="34" t="s">
        <v>1101</v>
      </c>
      <c r="L1168" s="34">
        <v>2018</v>
      </c>
      <c r="M1168" s="34">
        <v>2017</v>
      </c>
      <c r="N1168" s="34" t="s">
        <v>1767</v>
      </c>
      <c r="O1168" s="34" t="s">
        <v>1820</v>
      </c>
      <c r="P1168" s="34">
        <v>5</v>
      </c>
      <c r="Q1168" s="34" t="s">
        <v>1768</v>
      </c>
      <c r="R1168" s="34" t="s">
        <v>1111</v>
      </c>
      <c r="S1168" s="34" t="s">
        <v>1101</v>
      </c>
      <c r="T1168" s="34" t="s">
        <v>1632</v>
      </c>
      <c r="U1168" s="34" t="s">
        <v>1868</v>
      </c>
      <c r="V1168" s="36" t="str">
        <f>IF(Last_Validations[[#This Row],[Country: Year]]=VLOOKUP(Last_Validations[[#This Row],[Country]],First_Validations[[Country]:[FirstValidation.Country: Year]],4,FALSE),"First","Second / Last")</f>
        <v>Second / Last</v>
      </c>
    </row>
    <row r="1169" spans="2:22">
      <c r="B1169" s="34" t="s">
        <v>3155</v>
      </c>
      <c r="C1169" s="34" t="s">
        <v>1680</v>
      </c>
      <c r="D1169" s="34" t="s">
        <v>1678</v>
      </c>
      <c r="E1169" s="34">
        <v>1</v>
      </c>
      <c r="F1169" s="34">
        <v>38</v>
      </c>
      <c r="G1169" s="34" t="s">
        <v>1680</v>
      </c>
      <c r="H1169" s="34" t="s">
        <v>1631</v>
      </c>
      <c r="I1169" s="34" t="s">
        <v>1678</v>
      </c>
      <c r="J1169" s="34" t="s">
        <v>1100</v>
      </c>
      <c r="K1169" s="34" t="s">
        <v>1101</v>
      </c>
      <c r="L1169" s="34">
        <v>2018</v>
      </c>
      <c r="M1169" s="34">
        <v>2017</v>
      </c>
      <c r="N1169" s="34" t="s">
        <v>1767</v>
      </c>
      <c r="O1169" s="34" t="s">
        <v>1784</v>
      </c>
      <c r="P1169" s="34">
        <v>5</v>
      </c>
      <c r="Q1169" s="34" t="s">
        <v>1768</v>
      </c>
      <c r="R1169" s="34" t="s">
        <v>118</v>
      </c>
      <c r="S1169" s="34" t="s">
        <v>1101</v>
      </c>
      <c r="T1169" s="34" t="s">
        <v>1632</v>
      </c>
      <c r="U1169" s="34" t="s">
        <v>1868</v>
      </c>
      <c r="V1169" s="36" t="str">
        <f>IF(Last_Validations[[#This Row],[Country: Year]]=VLOOKUP(Last_Validations[[#This Row],[Country]],First_Validations[[Country]:[FirstValidation.Country: Year]],4,FALSE),"First","Second / Last")</f>
        <v>Second / Last</v>
      </c>
    </row>
    <row r="1170" spans="2:22">
      <c r="B1170" s="34" t="s">
        <v>3139</v>
      </c>
      <c r="C1170" s="34" t="s">
        <v>1680</v>
      </c>
      <c r="D1170" s="34" t="s">
        <v>1678</v>
      </c>
      <c r="E1170" s="34">
        <v>1</v>
      </c>
      <c r="F1170" s="34">
        <v>38</v>
      </c>
      <c r="G1170" s="34" t="s">
        <v>1680</v>
      </c>
      <c r="H1170" s="34" t="s">
        <v>1631</v>
      </c>
      <c r="I1170" s="34" t="s">
        <v>1678</v>
      </c>
      <c r="J1170" s="34" t="s">
        <v>1100</v>
      </c>
      <c r="K1170" s="34" t="s">
        <v>1101</v>
      </c>
      <c r="L1170" s="34">
        <v>2018</v>
      </c>
      <c r="M1170" s="34">
        <v>2017</v>
      </c>
      <c r="N1170" s="34" t="s">
        <v>1767</v>
      </c>
      <c r="O1170" s="34" t="s">
        <v>1822</v>
      </c>
      <c r="P1170" s="34">
        <v>4</v>
      </c>
      <c r="Q1170" s="34" t="s">
        <v>1767</v>
      </c>
      <c r="R1170" s="34" t="s">
        <v>1</v>
      </c>
      <c r="S1170" s="34" t="s">
        <v>1101</v>
      </c>
      <c r="T1170" s="34" t="s">
        <v>1632</v>
      </c>
      <c r="U1170" s="34" t="s">
        <v>1868</v>
      </c>
      <c r="V1170" s="36" t="str">
        <f>IF(Last_Validations[[#This Row],[Country: Year]]=VLOOKUP(Last_Validations[[#This Row],[Country]],First_Validations[[Country]:[FirstValidation.Country: Year]],4,FALSE),"First","Second / Last")</f>
        <v>Second / Last</v>
      </c>
    </row>
    <row r="1171" spans="2:22">
      <c r="B1171" s="34" t="s">
        <v>3140</v>
      </c>
      <c r="C1171" s="34" t="s">
        <v>1680</v>
      </c>
      <c r="D1171" s="34" t="s">
        <v>1678</v>
      </c>
      <c r="E1171" s="34">
        <v>1</v>
      </c>
      <c r="F1171" s="34">
        <v>38</v>
      </c>
      <c r="G1171" s="34" t="s">
        <v>1680</v>
      </c>
      <c r="H1171" s="34" t="s">
        <v>1631</v>
      </c>
      <c r="I1171" s="34" t="s">
        <v>1678</v>
      </c>
      <c r="J1171" s="34" t="s">
        <v>1100</v>
      </c>
      <c r="K1171" s="34" t="s">
        <v>1101</v>
      </c>
      <c r="L1171" s="34">
        <v>2018</v>
      </c>
      <c r="M1171" s="34">
        <v>2017</v>
      </c>
      <c r="N1171" s="34" t="s">
        <v>1767</v>
      </c>
      <c r="O1171" s="34" t="s">
        <v>1816</v>
      </c>
      <c r="P1171" s="34">
        <v>5</v>
      </c>
      <c r="Q1171" s="34" t="s">
        <v>1768</v>
      </c>
      <c r="R1171" s="34" t="s">
        <v>146</v>
      </c>
      <c r="S1171" s="34" t="s">
        <v>1101</v>
      </c>
      <c r="T1171" s="34" t="s">
        <v>1632</v>
      </c>
      <c r="U1171" s="34" t="s">
        <v>1868</v>
      </c>
      <c r="V1171" s="36" t="str">
        <f>IF(Last_Validations[[#This Row],[Country: Year]]=VLOOKUP(Last_Validations[[#This Row],[Country]],First_Validations[[Country]:[FirstValidation.Country: Year]],4,FALSE),"First","Second / Last")</f>
        <v>Second / Last</v>
      </c>
    </row>
    <row r="1172" spans="2:22">
      <c r="B1172" s="34" t="s">
        <v>3141</v>
      </c>
      <c r="C1172" s="34" t="s">
        <v>1680</v>
      </c>
      <c r="D1172" s="34" t="s">
        <v>1678</v>
      </c>
      <c r="E1172" s="34">
        <v>1</v>
      </c>
      <c r="F1172" s="34">
        <v>38</v>
      </c>
      <c r="G1172" s="34" t="s">
        <v>1680</v>
      </c>
      <c r="H1172" s="34" t="s">
        <v>1631</v>
      </c>
      <c r="I1172" s="34" t="s">
        <v>1678</v>
      </c>
      <c r="J1172" s="34" t="s">
        <v>1100</v>
      </c>
      <c r="K1172" s="34" t="s">
        <v>1101</v>
      </c>
      <c r="L1172" s="34">
        <v>2018</v>
      </c>
      <c r="M1172" s="34">
        <v>2017</v>
      </c>
      <c r="N1172" s="34" t="s">
        <v>1767</v>
      </c>
      <c r="O1172" s="34" t="s">
        <v>1815</v>
      </c>
      <c r="P1172" s="34">
        <v>0</v>
      </c>
      <c r="Q1172" s="34" t="s">
        <v>4</v>
      </c>
      <c r="R1172" s="34" t="s">
        <v>145</v>
      </c>
      <c r="S1172" s="34" t="s">
        <v>1101</v>
      </c>
      <c r="T1172" s="34" t="s">
        <v>1632</v>
      </c>
      <c r="U1172" s="34" t="s">
        <v>1868</v>
      </c>
      <c r="V1172" s="36" t="str">
        <f>IF(Last_Validations[[#This Row],[Country: Year]]=VLOOKUP(Last_Validations[[#This Row],[Country]],First_Validations[[Country]:[FirstValidation.Country: Year]],4,FALSE),"First","Second / Last")</f>
        <v>Second / Last</v>
      </c>
    </row>
    <row r="1173" spans="2:22">
      <c r="B1173" s="34" t="s">
        <v>3142</v>
      </c>
      <c r="C1173" s="34" t="s">
        <v>1680</v>
      </c>
      <c r="D1173" s="34" t="s">
        <v>1678</v>
      </c>
      <c r="E1173" s="34">
        <v>1</v>
      </c>
      <c r="F1173" s="34">
        <v>38</v>
      </c>
      <c r="G1173" s="34" t="s">
        <v>1680</v>
      </c>
      <c r="H1173" s="34" t="s">
        <v>1631</v>
      </c>
      <c r="I1173" s="34" t="s">
        <v>1678</v>
      </c>
      <c r="J1173" s="34" t="s">
        <v>1100</v>
      </c>
      <c r="K1173" s="34" t="s">
        <v>1101</v>
      </c>
      <c r="L1173" s="34">
        <v>2018</v>
      </c>
      <c r="M1173" s="34">
        <v>2017</v>
      </c>
      <c r="N1173" s="34" t="s">
        <v>1767</v>
      </c>
      <c r="O1173" s="34" t="s">
        <v>1819</v>
      </c>
      <c r="P1173" s="34">
        <v>1</v>
      </c>
      <c r="Q1173" s="34" t="s">
        <v>1796</v>
      </c>
      <c r="R1173" s="34" t="s">
        <v>148</v>
      </c>
      <c r="S1173" s="34" t="s">
        <v>1101</v>
      </c>
      <c r="T1173" s="34" t="s">
        <v>1632</v>
      </c>
      <c r="U1173" s="34" t="s">
        <v>1868</v>
      </c>
      <c r="V1173" s="36" t="str">
        <f>IF(Last_Validations[[#This Row],[Country: Year]]=VLOOKUP(Last_Validations[[#This Row],[Country]],First_Validations[[Country]:[FirstValidation.Country: Year]],4,FALSE),"First","Second / Last")</f>
        <v>Second / Last</v>
      </c>
    </row>
    <row r="1174" spans="2:22">
      <c r="B1174" s="34" t="s">
        <v>3143</v>
      </c>
      <c r="C1174" s="34" t="s">
        <v>1680</v>
      </c>
      <c r="D1174" s="34" t="s">
        <v>1678</v>
      </c>
      <c r="E1174" s="34">
        <v>1</v>
      </c>
      <c r="F1174" s="34">
        <v>38</v>
      </c>
      <c r="G1174" s="34" t="s">
        <v>1680</v>
      </c>
      <c r="H1174" s="34" t="s">
        <v>1631</v>
      </c>
      <c r="I1174" s="34" t="s">
        <v>1678</v>
      </c>
      <c r="J1174" s="34" t="s">
        <v>1100</v>
      </c>
      <c r="K1174" s="34" t="s">
        <v>1101</v>
      </c>
      <c r="L1174" s="34">
        <v>2018</v>
      </c>
      <c r="M1174" s="34">
        <v>2017</v>
      </c>
      <c r="N1174" s="34" t="s">
        <v>1767</v>
      </c>
      <c r="O1174" s="34" t="s">
        <v>1818</v>
      </c>
      <c r="P1174" s="34">
        <v>5</v>
      </c>
      <c r="Q1174" s="34" t="s">
        <v>1768</v>
      </c>
      <c r="R1174" s="34" t="s">
        <v>147</v>
      </c>
      <c r="S1174" s="34" t="s">
        <v>1101</v>
      </c>
      <c r="T1174" s="34" t="s">
        <v>1632</v>
      </c>
      <c r="U1174" s="34" t="s">
        <v>1868</v>
      </c>
      <c r="V1174" s="36" t="str">
        <f>IF(Last_Validations[[#This Row],[Country: Year]]=VLOOKUP(Last_Validations[[#This Row],[Country]],First_Validations[[Country]:[FirstValidation.Country: Year]],4,FALSE),"First","Second / Last")</f>
        <v>Second / Last</v>
      </c>
    </row>
    <row r="1175" spans="2:22">
      <c r="B1175" s="34" t="s">
        <v>3132</v>
      </c>
      <c r="C1175" s="34" t="s">
        <v>1680</v>
      </c>
      <c r="D1175" s="34" t="s">
        <v>1678</v>
      </c>
      <c r="E1175" s="34">
        <v>1</v>
      </c>
      <c r="F1175" s="34">
        <v>38</v>
      </c>
      <c r="G1175" s="34" t="s">
        <v>1680</v>
      </c>
      <c r="H1175" s="34" t="s">
        <v>1631</v>
      </c>
      <c r="I1175" s="34" t="s">
        <v>1678</v>
      </c>
      <c r="J1175" s="34" t="s">
        <v>1100</v>
      </c>
      <c r="K1175" s="34" t="s">
        <v>1101</v>
      </c>
      <c r="L1175" s="34">
        <v>2018</v>
      </c>
      <c r="M1175" s="34">
        <v>2017</v>
      </c>
      <c r="N1175" s="34" t="s">
        <v>1767</v>
      </c>
      <c r="O1175" s="34" t="s">
        <v>1806</v>
      </c>
      <c r="P1175" s="34">
        <v>0</v>
      </c>
      <c r="Q1175" s="34" t="s">
        <v>4</v>
      </c>
      <c r="R1175" s="34" t="s">
        <v>136</v>
      </c>
      <c r="S1175" s="34" t="s">
        <v>1101</v>
      </c>
      <c r="T1175" s="34" t="s">
        <v>1632</v>
      </c>
      <c r="U1175" s="34" t="s">
        <v>1868</v>
      </c>
      <c r="V1175" s="36" t="str">
        <f>IF(Last_Validations[[#This Row],[Country: Year]]=VLOOKUP(Last_Validations[[#This Row],[Country]],First_Validations[[Country]:[FirstValidation.Country: Year]],4,FALSE),"First","Second / Last")</f>
        <v>Second / Last</v>
      </c>
    </row>
    <row r="1176" spans="2:22">
      <c r="B1176" s="34" t="s">
        <v>3148</v>
      </c>
      <c r="C1176" s="34" t="s">
        <v>1680</v>
      </c>
      <c r="D1176" s="34" t="s">
        <v>1678</v>
      </c>
      <c r="E1176" s="34">
        <v>1</v>
      </c>
      <c r="F1176" s="34">
        <v>38</v>
      </c>
      <c r="G1176" s="34" t="s">
        <v>1680</v>
      </c>
      <c r="H1176" s="34" t="s">
        <v>1631</v>
      </c>
      <c r="I1176" s="34" t="s">
        <v>1678</v>
      </c>
      <c r="J1176" s="34" t="s">
        <v>1100</v>
      </c>
      <c r="K1176" s="34" t="s">
        <v>1101</v>
      </c>
      <c r="L1176" s="34">
        <v>2018</v>
      </c>
      <c r="M1176" s="34">
        <v>2017</v>
      </c>
      <c r="N1176" s="34" t="s">
        <v>1767</v>
      </c>
      <c r="O1176" s="34" t="s">
        <v>1793</v>
      </c>
      <c r="P1176" s="34">
        <v>4</v>
      </c>
      <c r="Q1176" s="34" t="s">
        <v>1767</v>
      </c>
      <c r="R1176" s="34" t="s">
        <v>1105</v>
      </c>
      <c r="S1176" s="34" t="s">
        <v>1101</v>
      </c>
      <c r="T1176" s="34" t="s">
        <v>1632</v>
      </c>
      <c r="U1176" s="34" t="s">
        <v>1868</v>
      </c>
      <c r="V1176" s="36" t="str">
        <f>IF(Last_Validations[[#This Row],[Country: Year]]=VLOOKUP(Last_Validations[[#This Row],[Country]],First_Validations[[Country]:[FirstValidation.Country: Year]],4,FALSE),"First","Second / Last")</f>
        <v>Second / Last</v>
      </c>
    </row>
    <row r="1177" spans="2:22">
      <c r="B1177" s="34" t="s">
        <v>3145</v>
      </c>
      <c r="C1177" s="34" t="s">
        <v>1680</v>
      </c>
      <c r="D1177" s="34" t="s">
        <v>1678</v>
      </c>
      <c r="E1177" s="34">
        <v>1</v>
      </c>
      <c r="F1177" s="34">
        <v>38</v>
      </c>
      <c r="G1177" s="34" t="s">
        <v>1680</v>
      </c>
      <c r="H1177" s="34" t="s">
        <v>1631</v>
      </c>
      <c r="I1177" s="34" t="s">
        <v>1678</v>
      </c>
      <c r="J1177" s="34" t="s">
        <v>1100</v>
      </c>
      <c r="K1177" s="34" t="s">
        <v>1101</v>
      </c>
      <c r="L1177" s="34">
        <v>2018</v>
      </c>
      <c r="M1177" s="34">
        <v>2017</v>
      </c>
      <c r="N1177" s="34" t="s">
        <v>1767</v>
      </c>
      <c r="O1177" s="34" t="s">
        <v>1792</v>
      </c>
      <c r="P1177" s="34">
        <v>4</v>
      </c>
      <c r="Q1177" s="34" t="s">
        <v>1767</v>
      </c>
      <c r="R1177" s="34" t="s">
        <v>1104</v>
      </c>
      <c r="S1177" s="34" t="s">
        <v>1101</v>
      </c>
      <c r="T1177" s="34" t="s">
        <v>1632</v>
      </c>
      <c r="U1177" s="34" t="s">
        <v>1868</v>
      </c>
      <c r="V1177" s="36" t="str">
        <f>IF(Last_Validations[[#This Row],[Country: Year]]=VLOOKUP(Last_Validations[[#This Row],[Country]],First_Validations[[Country]:[FirstValidation.Country: Year]],4,FALSE),"First","Second / Last")</f>
        <v>Second / Last</v>
      </c>
    </row>
    <row r="1178" spans="2:22">
      <c r="B1178" s="34" t="s">
        <v>3158</v>
      </c>
      <c r="C1178" s="34" t="s">
        <v>1680</v>
      </c>
      <c r="D1178" s="34" t="s">
        <v>1678</v>
      </c>
      <c r="E1178" s="34">
        <v>1</v>
      </c>
      <c r="F1178" s="34">
        <v>38</v>
      </c>
      <c r="G1178" s="34" t="s">
        <v>1680</v>
      </c>
      <c r="H1178" s="34" t="s">
        <v>1631</v>
      </c>
      <c r="I1178" s="34" t="s">
        <v>1678</v>
      </c>
      <c r="J1178" s="34" t="s">
        <v>1100</v>
      </c>
      <c r="K1178" s="34" t="s">
        <v>1101</v>
      </c>
      <c r="L1178" s="34">
        <v>2018</v>
      </c>
      <c r="M1178" s="34">
        <v>2017</v>
      </c>
      <c r="N1178" s="34" t="s">
        <v>1767</v>
      </c>
      <c r="O1178" s="34" t="s">
        <v>1795</v>
      </c>
      <c r="P1178" s="34">
        <v>1</v>
      </c>
      <c r="Q1178" s="34" t="s">
        <v>1796</v>
      </c>
      <c r="R1178" s="34" t="s">
        <v>127</v>
      </c>
      <c r="S1178" s="34" t="s">
        <v>1101</v>
      </c>
      <c r="T1178" s="34" t="s">
        <v>1632</v>
      </c>
      <c r="U1178" s="34" t="s">
        <v>1868</v>
      </c>
      <c r="V1178" s="36" t="str">
        <f>IF(Last_Validations[[#This Row],[Country: Year]]=VLOOKUP(Last_Validations[[#This Row],[Country]],First_Validations[[Country]:[FirstValidation.Country: Year]],4,FALSE),"First","Second / Last")</f>
        <v>Second / Last</v>
      </c>
    </row>
    <row r="1179" spans="2:22">
      <c r="B1179" s="34" t="s">
        <v>3147</v>
      </c>
      <c r="C1179" s="34" t="s">
        <v>1680</v>
      </c>
      <c r="D1179" s="34" t="s">
        <v>1678</v>
      </c>
      <c r="E1179" s="34">
        <v>1</v>
      </c>
      <c r="F1179" s="34">
        <v>38</v>
      </c>
      <c r="G1179" s="34" t="s">
        <v>1680</v>
      </c>
      <c r="H1179" s="34" t="s">
        <v>1631</v>
      </c>
      <c r="I1179" s="34" t="s">
        <v>1678</v>
      </c>
      <c r="J1179" s="34" t="s">
        <v>1100</v>
      </c>
      <c r="K1179" s="34" t="s">
        <v>1101</v>
      </c>
      <c r="L1179" s="34">
        <v>2018</v>
      </c>
      <c r="M1179" s="34">
        <v>2017</v>
      </c>
      <c r="N1179" s="34" t="s">
        <v>1767</v>
      </c>
      <c r="O1179" s="34" t="s">
        <v>1794</v>
      </c>
      <c r="P1179" s="34">
        <v>6</v>
      </c>
      <c r="Q1179" s="34" t="s">
        <v>1817</v>
      </c>
      <c r="R1179" s="34" t="s">
        <v>1106</v>
      </c>
      <c r="S1179" s="34" t="s">
        <v>1101</v>
      </c>
      <c r="T1179" s="34" t="s">
        <v>1632</v>
      </c>
      <c r="U1179" s="34" t="s">
        <v>1868</v>
      </c>
      <c r="V1179" s="36" t="str">
        <f>IF(Last_Validations[[#This Row],[Country: Year]]=VLOOKUP(Last_Validations[[#This Row],[Country]],First_Validations[[Country]:[FirstValidation.Country: Year]],4,FALSE),"First","Second / Last")</f>
        <v>Second / Last</v>
      </c>
    </row>
    <row r="1180" spans="2:22">
      <c r="B1180" s="34" t="s">
        <v>3152</v>
      </c>
      <c r="C1180" s="34" t="s">
        <v>1680</v>
      </c>
      <c r="D1180" s="34" t="s">
        <v>1678</v>
      </c>
      <c r="E1180" s="34">
        <v>1</v>
      </c>
      <c r="F1180" s="34">
        <v>38</v>
      </c>
      <c r="G1180" s="34" t="s">
        <v>1680</v>
      </c>
      <c r="H1180" s="34" t="s">
        <v>1631</v>
      </c>
      <c r="I1180" s="34" t="s">
        <v>1678</v>
      </c>
      <c r="J1180" s="34" t="s">
        <v>1100</v>
      </c>
      <c r="K1180" s="34" t="s">
        <v>1101</v>
      </c>
      <c r="L1180" s="34">
        <v>2018</v>
      </c>
      <c r="M1180" s="34">
        <v>2017</v>
      </c>
      <c r="N1180" s="34" t="s">
        <v>1767</v>
      </c>
      <c r="O1180" s="34" t="s">
        <v>1789</v>
      </c>
      <c r="P1180" s="34">
        <v>5</v>
      </c>
      <c r="Q1180" s="34" t="s">
        <v>1768</v>
      </c>
      <c r="R1180" s="34" t="s">
        <v>1102</v>
      </c>
      <c r="S1180" s="34" t="s">
        <v>1101</v>
      </c>
      <c r="T1180" s="34" t="s">
        <v>1632</v>
      </c>
      <c r="U1180" s="34" t="s">
        <v>1868</v>
      </c>
      <c r="V1180" s="36" t="str">
        <f>IF(Last_Validations[[#This Row],[Country: Year]]=VLOOKUP(Last_Validations[[#This Row],[Country]],First_Validations[[Country]:[FirstValidation.Country: Year]],4,FALSE),"First","Second / Last")</f>
        <v>Second / Last</v>
      </c>
    </row>
    <row r="1181" spans="2:22">
      <c r="B1181" s="34" t="s">
        <v>3149</v>
      </c>
      <c r="C1181" s="34" t="s">
        <v>1680</v>
      </c>
      <c r="D1181" s="34" t="s">
        <v>1678</v>
      </c>
      <c r="E1181" s="34">
        <v>1</v>
      </c>
      <c r="F1181" s="34">
        <v>38</v>
      </c>
      <c r="G1181" s="34" t="s">
        <v>1680</v>
      </c>
      <c r="H1181" s="34" t="s">
        <v>1631</v>
      </c>
      <c r="I1181" s="34" t="s">
        <v>1678</v>
      </c>
      <c r="J1181" s="34" t="s">
        <v>1100</v>
      </c>
      <c r="K1181" s="34" t="s">
        <v>1101</v>
      </c>
      <c r="L1181" s="34">
        <v>2018</v>
      </c>
      <c r="M1181" s="34">
        <v>2017</v>
      </c>
      <c r="N1181" s="34" t="s">
        <v>1767</v>
      </c>
      <c r="O1181" s="34" t="s">
        <v>1788</v>
      </c>
      <c r="P1181" s="34">
        <v>5</v>
      </c>
      <c r="Q1181" s="34" t="s">
        <v>1768</v>
      </c>
      <c r="R1181" s="34" t="s">
        <v>120</v>
      </c>
      <c r="S1181" s="34" t="s">
        <v>1101</v>
      </c>
      <c r="T1181" s="34" t="s">
        <v>1632</v>
      </c>
      <c r="U1181" s="34" t="s">
        <v>1868</v>
      </c>
      <c r="V1181" s="36" t="str">
        <f>IF(Last_Validations[[#This Row],[Country: Year]]=VLOOKUP(Last_Validations[[#This Row],[Country]],First_Validations[[Country]:[FirstValidation.Country: Year]],4,FALSE),"First","Second / Last")</f>
        <v>Second / Last</v>
      </c>
    </row>
    <row r="1182" spans="2:22">
      <c r="B1182" s="34" t="s">
        <v>3146</v>
      </c>
      <c r="C1182" s="34" t="s">
        <v>1680</v>
      </c>
      <c r="D1182" s="34" t="s">
        <v>1678</v>
      </c>
      <c r="E1182" s="34">
        <v>1</v>
      </c>
      <c r="F1182" s="34">
        <v>38</v>
      </c>
      <c r="G1182" s="34" t="s">
        <v>1680</v>
      </c>
      <c r="H1182" s="34" t="s">
        <v>1631</v>
      </c>
      <c r="I1182" s="34" t="s">
        <v>1678</v>
      </c>
      <c r="J1182" s="34" t="s">
        <v>1100</v>
      </c>
      <c r="K1182" s="34" t="s">
        <v>1101</v>
      </c>
      <c r="L1182" s="34">
        <v>2018</v>
      </c>
      <c r="M1182" s="34">
        <v>2017</v>
      </c>
      <c r="N1182" s="34" t="s">
        <v>1767</v>
      </c>
      <c r="O1182" s="34" t="s">
        <v>1791</v>
      </c>
      <c r="P1182" s="34">
        <v>5</v>
      </c>
      <c r="Q1182" s="34" t="s">
        <v>1768</v>
      </c>
      <c r="R1182" s="34" t="s">
        <v>123</v>
      </c>
      <c r="S1182" s="34" t="s">
        <v>1101</v>
      </c>
      <c r="T1182" s="34" t="s">
        <v>1632</v>
      </c>
      <c r="U1182" s="34" t="s">
        <v>1868</v>
      </c>
      <c r="V1182" s="36" t="str">
        <f>IF(Last_Validations[[#This Row],[Country: Year]]=VLOOKUP(Last_Validations[[#This Row],[Country]],First_Validations[[Country]:[FirstValidation.Country: Year]],4,FALSE),"First","Second / Last")</f>
        <v>Second / Last</v>
      </c>
    </row>
    <row r="1183" spans="2:22">
      <c r="B1183" s="34" t="s">
        <v>3151</v>
      </c>
      <c r="C1183" s="34" t="s">
        <v>1680</v>
      </c>
      <c r="D1183" s="34" t="s">
        <v>1678</v>
      </c>
      <c r="E1183" s="34">
        <v>1</v>
      </c>
      <c r="F1183" s="34">
        <v>38</v>
      </c>
      <c r="G1183" s="34" t="s">
        <v>1680</v>
      </c>
      <c r="H1183" s="34" t="s">
        <v>1631</v>
      </c>
      <c r="I1183" s="34" t="s">
        <v>1678</v>
      </c>
      <c r="J1183" s="34" t="s">
        <v>1100</v>
      </c>
      <c r="K1183" s="34" t="s">
        <v>1101</v>
      </c>
      <c r="L1183" s="34">
        <v>2018</v>
      </c>
      <c r="M1183" s="34">
        <v>2017</v>
      </c>
      <c r="N1183" s="34" t="s">
        <v>1767</v>
      </c>
      <c r="O1183" s="34" t="s">
        <v>1790</v>
      </c>
      <c r="P1183" s="34">
        <v>5</v>
      </c>
      <c r="Q1183" s="34" t="s">
        <v>1768</v>
      </c>
      <c r="R1183" s="34" t="s">
        <v>1103</v>
      </c>
      <c r="S1183" s="34" t="s">
        <v>1101</v>
      </c>
      <c r="T1183" s="34" t="s">
        <v>1632</v>
      </c>
      <c r="U1183" s="34" t="s">
        <v>1868</v>
      </c>
      <c r="V1183" s="36" t="str">
        <f>IF(Last_Validations[[#This Row],[Country: Year]]=VLOOKUP(Last_Validations[[#This Row],[Country]],First_Validations[[Country]:[FirstValidation.Country: Year]],4,FALSE),"First","Second / Last")</f>
        <v>Second / Last</v>
      </c>
    </row>
    <row r="1184" spans="2:22">
      <c r="B1184" s="34" t="s">
        <v>3156</v>
      </c>
      <c r="C1184" s="34" t="s">
        <v>1680</v>
      </c>
      <c r="D1184" s="34" t="s">
        <v>1678</v>
      </c>
      <c r="E1184" s="34">
        <v>1</v>
      </c>
      <c r="F1184" s="34">
        <v>38</v>
      </c>
      <c r="G1184" s="34" t="s">
        <v>1680</v>
      </c>
      <c r="H1184" s="34" t="s">
        <v>1631</v>
      </c>
      <c r="I1184" s="34" t="s">
        <v>1678</v>
      </c>
      <c r="J1184" s="34" t="s">
        <v>1100</v>
      </c>
      <c r="K1184" s="34" t="s">
        <v>1101</v>
      </c>
      <c r="L1184" s="34">
        <v>2018</v>
      </c>
      <c r="M1184" s="34">
        <v>2017</v>
      </c>
      <c r="N1184" s="34" t="s">
        <v>1767</v>
      </c>
      <c r="O1184" s="34" t="s">
        <v>1803</v>
      </c>
      <c r="P1184" s="34">
        <v>0</v>
      </c>
      <c r="Q1184" s="34" t="s">
        <v>4</v>
      </c>
      <c r="R1184" s="34" t="s">
        <v>133</v>
      </c>
      <c r="S1184" s="34" t="s">
        <v>1101</v>
      </c>
      <c r="T1184" s="34" t="s">
        <v>1632</v>
      </c>
      <c r="U1184" s="34" t="s">
        <v>1868</v>
      </c>
      <c r="V1184" s="36" t="str">
        <f>IF(Last_Validations[[#This Row],[Country: Year]]=VLOOKUP(Last_Validations[[#This Row],[Country]],First_Validations[[Country]:[FirstValidation.Country: Year]],4,FALSE),"First","Second / Last")</f>
        <v>Second / Last</v>
      </c>
    </row>
    <row r="1185" spans="2:22">
      <c r="B1185" s="34" t="s">
        <v>3153</v>
      </c>
      <c r="C1185" s="34" t="s">
        <v>1680</v>
      </c>
      <c r="D1185" s="34" t="s">
        <v>1678</v>
      </c>
      <c r="E1185" s="34">
        <v>1</v>
      </c>
      <c r="F1185" s="34">
        <v>38</v>
      </c>
      <c r="G1185" s="34" t="s">
        <v>1680</v>
      </c>
      <c r="H1185" s="34" t="s">
        <v>1631</v>
      </c>
      <c r="I1185" s="34" t="s">
        <v>1678</v>
      </c>
      <c r="J1185" s="34" t="s">
        <v>1100</v>
      </c>
      <c r="K1185" s="34" t="s">
        <v>1101</v>
      </c>
      <c r="L1185" s="34">
        <v>2018</v>
      </c>
      <c r="M1185" s="34">
        <v>2017</v>
      </c>
      <c r="N1185" s="34" t="s">
        <v>1767</v>
      </c>
      <c r="O1185" s="34" t="s">
        <v>1802</v>
      </c>
      <c r="P1185" s="34">
        <v>5</v>
      </c>
      <c r="Q1185" s="34" t="s">
        <v>1768</v>
      </c>
      <c r="R1185" s="34" t="s">
        <v>132</v>
      </c>
      <c r="S1185" s="34" t="s">
        <v>1101</v>
      </c>
      <c r="T1185" s="34" t="s">
        <v>1632</v>
      </c>
      <c r="U1185" s="34" t="s">
        <v>1868</v>
      </c>
      <c r="V1185" s="36" t="str">
        <f>IF(Last_Validations[[#This Row],[Country: Year]]=VLOOKUP(Last_Validations[[#This Row],[Country]],First_Validations[[Country]:[FirstValidation.Country: Year]],4,FALSE),"First","Second / Last")</f>
        <v>Second / Last</v>
      </c>
    </row>
    <row r="1186" spans="2:22">
      <c r="B1186" s="34" t="s">
        <v>3144</v>
      </c>
      <c r="C1186" s="34" t="s">
        <v>1680</v>
      </c>
      <c r="D1186" s="34" t="s">
        <v>1678</v>
      </c>
      <c r="E1186" s="34">
        <v>1</v>
      </c>
      <c r="F1186" s="34">
        <v>38</v>
      </c>
      <c r="G1186" s="34" t="s">
        <v>1680</v>
      </c>
      <c r="H1186" s="34" t="s">
        <v>1631</v>
      </c>
      <c r="I1186" s="34" t="s">
        <v>1678</v>
      </c>
      <c r="J1186" s="34" t="s">
        <v>1100</v>
      </c>
      <c r="K1186" s="34" t="s">
        <v>1101</v>
      </c>
      <c r="L1186" s="34">
        <v>2018</v>
      </c>
      <c r="M1186" s="34">
        <v>2017</v>
      </c>
      <c r="N1186" s="34" t="s">
        <v>1767</v>
      </c>
      <c r="O1186" s="34" t="s">
        <v>1805</v>
      </c>
      <c r="P1186" s="34">
        <v>0</v>
      </c>
      <c r="Q1186" s="34" t="s">
        <v>4</v>
      </c>
      <c r="R1186" s="34" t="s">
        <v>135</v>
      </c>
      <c r="S1186" s="34" t="s">
        <v>1101</v>
      </c>
      <c r="T1186" s="34" t="s">
        <v>1632</v>
      </c>
      <c r="U1186" s="34" t="s">
        <v>1868</v>
      </c>
      <c r="V1186" s="36" t="str">
        <f>IF(Last_Validations[[#This Row],[Country: Year]]=VLOOKUP(Last_Validations[[#This Row],[Country]],First_Validations[[Country]:[FirstValidation.Country: Year]],4,FALSE),"First","Second / Last")</f>
        <v>Second / Last</v>
      </c>
    </row>
    <row r="1187" spans="2:22">
      <c r="B1187" s="34" t="s">
        <v>3138</v>
      </c>
      <c r="C1187" s="34" t="s">
        <v>1680</v>
      </c>
      <c r="D1187" s="34" t="s">
        <v>1678</v>
      </c>
      <c r="E1187" s="34">
        <v>1</v>
      </c>
      <c r="F1187" s="34">
        <v>38</v>
      </c>
      <c r="G1187" s="34" t="s">
        <v>1680</v>
      </c>
      <c r="H1187" s="34" t="s">
        <v>1631</v>
      </c>
      <c r="I1187" s="34" t="s">
        <v>1678</v>
      </c>
      <c r="J1187" s="34" t="s">
        <v>1100</v>
      </c>
      <c r="K1187" s="34" t="s">
        <v>1101</v>
      </c>
      <c r="L1187" s="34">
        <v>2018</v>
      </c>
      <c r="M1187" s="34">
        <v>2017</v>
      </c>
      <c r="N1187" s="34" t="s">
        <v>1767</v>
      </c>
      <c r="O1187" s="34" t="s">
        <v>1804</v>
      </c>
      <c r="P1187" s="34">
        <v>0</v>
      </c>
      <c r="Q1187" s="34" t="s">
        <v>4</v>
      </c>
      <c r="R1187" s="34" t="s">
        <v>134</v>
      </c>
      <c r="S1187" s="34" t="s">
        <v>1101</v>
      </c>
      <c r="T1187" s="34" t="s">
        <v>1632</v>
      </c>
      <c r="U1187" s="34" t="s">
        <v>1868</v>
      </c>
      <c r="V1187" s="36" t="str">
        <f>IF(Last_Validations[[#This Row],[Country: Year]]=VLOOKUP(Last_Validations[[#This Row],[Country]],First_Validations[[Country]:[FirstValidation.Country: Year]],4,FALSE),"First","Second / Last")</f>
        <v>Second / Last</v>
      </c>
    </row>
    <row r="1188" spans="2:22">
      <c r="B1188" s="34" t="s">
        <v>3160</v>
      </c>
      <c r="C1188" s="34" t="s">
        <v>1680</v>
      </c>
      <c r="D1188" s="34" t="s">
        <v>1678</v>
      </c>
      <c r="E1188" s="34">
        <v>1</v>
      </c>
      <c r="F1188" s="34">
        <v>38</v>
      </c>
      <c r="G1188" s="34" t="s">
        <v>1680</v>
      </c>
      <c r="H1188" s="34" t="s">
        <v>1631</v>
      </c>
      <c r="I1188" s="34" t="s">
        <v>1678</v>
      </c>
      <c r="J1188" s="34" t="s">
        <v>1100</v>
      </c>
      <c r="K1188" s="34" t="s">
        <v>1101</v>
      </c>
      <c r="L1188" s="34">
        <v>2018</v>
      </c>
      <c r="M1188" s="34">
        <v>2017</v>
      </c>
      <c r="N1188" s="34" t="s">
        <v>1767</v>
      </c>
      <c r="O1188" s="34" t="s">
        <v>1799</v>
      </c>
      <c r="P1188" s="34">
        <v>5</v>
      </c>
      <c r="Q1188" s="34" t="s">
        <v>1768</v>
      </c>
      <c r="R1188" s="34" t="s">
        <v>1107</v>
      </c>
      <c r="S1188" s="34" t="s">
        <v>1101</v>
      </c>
      <c r="T1188" s="34" t="s">
        <v>1632</v>
      </c>
      <c r="U1188" s="34" t="s">
        <v>1868</v>
      </c>
      <c r="V1188" s="36" t="str">
        <f>IF(Last_Validations[[#This Row],[Country: Year]]=VLOOKUP(Last_Validations[[#This Row],[Country]],First_Validations[[Country]:[FirstValidation.Country: Year]],4,FALSE),"First","Second / Last")</f>
        <v>Second / Last</v>
      </c>
    </row>
    <row r="1189" spans="2:22">
      <c r="B1189" s="34" t="s">
        <v>3157</v>
      </c>
      <c r="C1189" s="34" t="s">
        <v>1680</v>
      </c>
      <c r="D1189" s="34" t="s">
        <v>1678</v>
      </c>
      <c r="E1189" s="34">
        <v>1</v>
      </c>
      <c r="F1189" s="34">
        <v>38</v>
      </c>
      <c r="G1189" s="34" t="s">
        <v>1680</v>
      </c>
      <c r="H1189" s="34" t="s">
        <v>1631</v>
      </c>
      <c r="I1189" s="34" t="s">
        <v>1678</v>
      </c>
      <c r="J1189" s="34" t="s">
        <v>1100</v>
      </c>
      <c r="K1189" s="34" t="s">
        <v>1101</v>
      </c>
      <c r="L1189" s="34">
        <v>2018</v>
      </c>
      <c r="M1189" s="34">
        <v>2017</v>
      </c>
      <c r="N1189" s="34" t="s">
        <v>1767</v>
      </c>
      <c r="O1189" s="34" t="s">
        <v>1797</v>
      </c>
      <c r="P1189" s="34">
        <v>5</v>
      </c>
      <c r="Q1189" s="34" t="s">
        <v>1768</v>
      </c>
      <c r="R1189" s="34" t="s">
        <v>128</v>
      </c>
      <c r="S1189" s="34" t="s">
        <v>1101</v>
      </c>
      <c r="T1189" s="34" t="s">
        <v>1632</v>
      </c>
      <c r="U1189" s="34" t="s">
        <v>1868</v>
      </c>
      <c r="V1189" s="36" t="str">
        <f>IF(Last_Validations[[#This Row],[Country: Year]]=VLOOKUP(Last_Validations[[#This Row],[Country]],First_Validations[[Country]:[FirstValidation.Country: Year]],4,FALSE),"First","Second / Last")</f>
        <v>Second / Last</v>
      </c>
    </row>
    <row r="1190" spans="2:22">
      <c r="B1190" s="34" t="s">
        <v>3154</v>
      </c>
      <c r="C1190" s="34" t="s">
        <v>1680</v>
      </c>
      <c r="D1190" s="34" t="s">
        <v>1678</v>
      </c>
      <c r="E1190" s="34">
        <v>1</v>
      </c>
      <c r="F1190" s="34">
        <v>38</v>
      </c>
      <c r="G1190" s="34" t="s">
        <v>1680</v>
      </c>
      <c r="H1190" s="34" t="s">
        <v>1631</v>
      </c>
      <c r="I1190" s="34" t="s">
        <v>1678</v>
      </c>
      <c r="J1190" s="34" t="s">
        <v>1100</v>
      </c>
      <c r="K1190" s="34" t="s">
        <v>1101</v>
      </c>
      <c r="L1190" s="34">
        <v>2018</v>
      </c>
      <c r="M1190" s="34">
        <v>2017</v>
      </c>
      <c r="N1190" s="34" t="s">
        <v>1767</v>
      </c>
      <c r="O1190" s="34" t="s">
        <v>1801</v>
      </c>
      <c r="P1190" s="34">
        <v>0</v>
      </c>
      <c r="Q1190" s="34" t="s">
        <v>4</v>
      </c>
      <c r="R1190" s="34" t="s">
        <v>131</v>
      </c>
      <c r="S1190" s="34" t="s">
        <v>1101</v>
      </c>
      <c r="T1190" s="34" t="s">
        <v>1632</v>
      </c>
      <c r="U1190" s="34" t="s">
        <v>1868</v>
      </c>
      <c r="V1190" s="36" t="str">
        <f>IF(Last_Validations[[#This Row],[Country: Year]]=VLOOKUP(Last_Validations[[#This Row],[Country]],First_Validations[[Country]:[FirstValidation.Country: Year]],4,FALSE),"First","Second / Last")</f>
        <v>Second / Last</v>
      </c>
    </row>
    <row r="1191" spans="2:22">
      <c r="B1191" s="34" t="s">
        <v>3159</v>
      </c>
      <c r="C1191" s="34" t="s">
        <v>1680</v>
      </c>
      <c r="D1191" s="34" t="s">
        <v>1678</v>
      </c>
      <c r="E1191" s="34">
        <v>1</v>
      </c>
      <c r="F1191" s="34">
        <v>38</v>
      </c>
      <c r="G1191" s="34" t="s">
        <v>1680</v>
      </c>
      <c r="H1191" s="34" t="s">
        <v>1631</v>
      </c>
      <c r="I1191" s="34" t="s">
        <v>1678</v>
      </c>
      <c r="J1191" s="34" t="s">
        <v>1100</v>
      </c>
      <c r="K1191" s="34" t="s">
        <v>1101</v>
      </c>
      <c r="L1191" s="34">
        <v>2018</v>
      </c>
      <c r="M1191" s="34">
        <v>2017</v>
      </c>
      <c r="N1191" s="34" t="s">
        <v>1767</v>
      </c>
      <c r="O1191" s="34" t="s">
        <v>1800</v>
      </c>
      <c r="P1191" s="34">
        <v>0</v>
      </c>
      <c r="Q1191" s="34" t="s">
        <v>4</v>
      </c>
      <c r="R1191" s="34" t="s">
        <v>130</v>
      </c>
      <c r="S1191" s="34" t="s">
        <v>1101</v>
      </c>
      <c r="T1191" s="34" t="s">
        <v>1632</v>
      </c>
      <c r="U1191" s="34" t="s">
        <v>1868</v>
      </c>
      <c r="V1191" s="36" t="str">
        <f>IF(Last_Validations[[#This Row],[Country: Year]]=VLOOKUP(Last_Validations[[#This Row],[Country]],First_Validations[[Country]:[FirstValidation.Country: Year]],4,FALSE),"First","Second / Last")</f>
        <v>Second / Last</v>
      </c>
    </row>
    <row r="1192" spans="2:22">
      <c r="B1192" s="34" t="s">
        <v>3150</v>
      </c>
      <c r="C1192" s="34" t="s">
        <v>1680</v>
      </c>
      <c r="D1192" s="34" t="s">
        <v>1678</v>
      </c>
      <c r="E1192" s="34">
        <v>1</v>
      </c>
      <c r="F1192" s="34">
        <v>38</v>
      </c>
      <c r="G1192" s="34" t="s">
        <v>1680</v>
      </c>
      <c r="H1192" s="34" t="s">
        <v>1631</v>
      </c>
      <c r="I1192" s="34" t="s">
        <v>1678</v>
      </c>
      <c r="J1192" s="34" t="s">
        <v>1100</v>
      </c>
      <c r="K1192" s="34" t="s">
        <v>1101</v>
      </c>
      <c r="L1192" s="34">
        <v>2018</v>
      </c>
      <c r="M1192" s="34">
        <v>2017</v>
      </c>
      <c r="N1192" s="34" t="s">
        <v>1767</v>
      </c>
      <c r="O1192" s="34" t="s">
        <v>1787</v>
      </c>
      <c r="P1192" s="34">
        <v>5</v>
      </c>
      <c r="Q1192" s="34" t="s">
        <v>1768</v>
      </c>
      <c r="R1192" s="34" t="s">
        <v>119</v>
      </c>
      <c r="S1192" s="34" t="s">
        <v>1101</v>
      </c>
      <c r="T1192" s="34" t="s">
        <v>1632</v>
      </c>
      <c r="U1192" s="34" t="s">
        <v>1868</v>
      </c>
      <c r="V1192" s="36" t="str">
        <f>IF(Last_Validations[[#This Row],[Country: Year]]=VLOOKUP(Last_Validations[[#This Row],[Country]],First_Validations[[Country]:[FirstValidation.Country: Year]],4,FALSE),"First","Second / Last")</f>
        <v>Second / Last</v>
      </c>
    </row>
    <row r="1193" spans="2:22">
      <c r="B1193" s="34" t="s">
        <v>3193</v>
      </c>
      <c r="C1193" s="34" t="s">
        <v>255</v>
      </c>
      <c r="D1193" s="34" t="s">
        <v>1642</v>
      </c>
      <c r="E1193" s="34">
        <v>1</v>
      </c>
      <c r="F1193" s="34">
        <v>9</v>
      </c>
      <c r="G1193" s="34" t="s">
        <v>255</v>
      </c>
      <c r="H1193" s="34" t="s">
        <v>1643</v>
      </c>
      <c r="I1193" s="34" t="s">
        <v>1642</v>
      </c>
      <c r="J1193" s="34" t="s">
        <v>3506</v>
      </c>
      <c r="K1193" s="34" t="s">
        <v>3507</v>
      </c>
      <c r="L1193" s="34">
        <v>2016</v>
      </c>
      <c r="N1193" s="34" t="s">
        <v>1766</v>
      </c>
      <c r="O1193" s="34" t="s">
        <v>1810</v>
      </c>
      <c r="P1193" s="34">
        <v>4</v>
      </c>
      <c r="Q1193" s="34" t="s">
        <v>1767</v>
      </c>
      <c r="R1193" s="34" t="s">
        <v>278</v>
      </c>
      <c r="T1193" s="34" t="s">
        <v>1645</v>
      </c>
      <c r="U1193" s="34" t="s">
        <v>1832</v>
      </c>
      <c r="V1193" s="36" t="str">
        <f>IF(Last_Validations[[#This Row],[Country: Year]]=VLOOKUP(Last_Validations[[#This Row],[Country]],First_Validations[[Country]:[FirstValidation.Country: Year]],4,FALSE),"First","Second / Last")</f>
        <v>First</v>
      </c>
    </row>
    <row r="1194" spans="2:22">
      <c r="B1194" s="34" t="s">
        <v>3188</v>
      </c>
      <c r="C1194" s="34" t="s">
        <v>255</v>
      </c>
      <c r="D1194" s="34" t="s">
        <v>1642</v>
      </c>
      <c r="E1194" s="34">
        <v>1</v>
      </c>
      <c r="F1194" s="34">
        <v>9</v>
      </c>
      <c r="G1194" s="34" t="s">
        <v>255</v>
      </c>
      <c r="H1194" s="34" t="s">
        <v>1643</v>
      </c>
      <c r="I1194" s="34" t="s">
        <v>1642</v>
      </c>
      <c r="J1194" s="34" t="s">
        <v>3506</v>
      </c>
      <c r="K1194" s="34" t="s">
        <v>3507</v>
      </c>
      <c r="L1194" s="34">
        <v>2016</v>
      </c>
      <c r="N1194" s="34" t="s">
        <v>1766</v>
      </c>
      <c r="O1194" s="34" t="s">
        <v>1809</v>
      </c>
      <c r="P1194" s="34">
        <v>5</v>
      </c>
      <c r="Q1194" s="34" t="s">
        <v>1768</v>
      </c>
      <c r="R1194" s="34" t="s">
        <v>277</v>
      </c>
      <c r="T1194" s="34" t="s">
        <v>1645</v>
      </c>
      <c r="U1194" s="34" t="s">
        <v>1832</v>
      </c>
      <c r="V1194" s="36" t="str">
        <f>IF(Last_Validations[[#This Row],[Country: Year]]=VLOOKUP(Last_Validations[[#This Row],[Country]],First_Validations[[Country]:[FirstValidation.Country: Year]],4,FALSE),"First","Second / Last")</f>
        <v>First</v>
      </c>
    </row>
    <row r="1195" spans="2:22">
      <c r="B1195" s="34" t="s">
        <v>3191</v>
      </c>
      <c r="C1195" s="34" t="s">
        <v>255</v>
      </c>
      <c r="D1195" s="34" t="s">
        <v>1642</v>
      </c>
      <c r="E1195" s="34">
        <v>1</v>
      </c>
      <c r="F1195" s="34">
        <v>9</v>
      </c>
      <c r="G1195" s="34" t="s">
        <v>255</v>
      </c>
      <c r="H1195" s="34" t="s">
        <v>1643</v>
      </c>
      <c r="I1195" s="34" t="s">
        <v>1642</v>
      </c>
      <c r="J1195" s="34" t="s">
        <v>3506</v>
      </c>
      <c r="K1195" s="34" t="s">
        <v>3507</v>
      </c>
      <c r="L1195" s="34">
        <v>2016</v>
      </c>
      <c r="N1195" s="34" t="s">
        <v>1766</v>
      </c>
      <c r="O1195" s="34" t="s">
        <v>1812</v>
      </c>
      <c r="P1195" s="34">
        <v>0</v>
      </c>
      <c r="Q1195" s="34" t="s">
        <v>4</v>
      </c>
      <c r="R1195" s="34" t="s">
        <v>280</v>
      </c>
      <c r="T1195" s="34" t="s">
        <v>1645</v>
      </c>
      <c r="U1195" s="34" t="s">
        <v>1832</v>
      </c>
      <c r="V1195" s="36" t="str">
        <f>IF(Last_Validations[[#This Row],[Country: Year]]=VLOOKUP(Last_Validations[[#This Row],[Country]],First_Validations[[Country]:[FirstValidation.Country: Year]],4,FALSE),"First","Second / Last")</f>
        <v>First</v>
      </c>
    </row>
    <row r="1196" spans="2:22">
      <c r="B1196" s="34" t="s">
        <v>3194</v>
      </c>
      <c r="C1196" s="34" t="s">
        <v>255</v>
      </c>
      <c r="D1196" s="34" t="s">
        <v>1642</v>
      </c>
      <c r="E1196" s="34">
        <v>1</v>
      </c>
      <c r="F1196" s="34">
        <v>9</v>
      </c>
      <c r="G1196" s="34" t="s">
        <v>255</v>
      </c>
      <c r="H1196" s="34" t="s">
        <v>1643</v>
      </c>
      <c r="I1196" s="34" t="s">
        <v>1642</v>
      </c>
      <c r="J1196" s="34" t="s">
        <v>3506</v>
      </c>
      <c r="K1196" s="34" t="s">
        <v>3507</v>
      </c>
      <c r="L1196" s="34">
        <v>2016</v>
      </c>
      <c r="N1196" s="34" t="s">
        <v>1766</v>
      </c>
      <c r="O1196" s="34" t="s">
        <v>1811</v>
      </c>
      <c r="P1196" s="34">
        <v>5</v>
      </c>
      <c r="Q1196" s="34" t="s">
        <v>1768</v>
      </c>
      <c r="R1196" s="34" t="s">
        <v>279</v>
      </c>
      <c r="T1196" s="34" t="s">
        <v>1645</v>
      </c>
      <c r="U1196" s="34" t="s">
        <v>1832</v>
      </c>
      <c r="V1196" s="36" t="str">
        <f>IF(Last_Validations[[#This Row],[Country: Year]]=VLOOKUP(Last_Validations[[#This Row],[Country]],First_Validations[[Country]:[FirstValidation.Country: Year]],4,FALSE),"First","Second / Last")</f>
        <v>First</v>
      </c>
    </row>
    <row r="1197" spans="2:22">
      <c r="B1197" s="34" t="s">
        <v>3189</v>
      </c>
      <c r="C1197" s="34" t="s">
        <v>255</v>
      </c>
      <c r="D1197" s="34" t="s">
        <v>1642</v>
      </c>
      <c r="E1197" s="34">
        <v>1</v>
      </c>
      <c r="F1197" s="34">
        <v>9</v>
      </c>
      <c r="G1197" s="34" t="s">
        <v>255</v>
      </c>
      <c r="H1197" s="34" t="s">
        <v>1643</v>
      </c>
      <c r="I1197" s="34" t="s">
        <v>1642</v>
      </c>
      <c r="J1197" s="34" t="s">
        <v>3506</v>
      </c>
      <c r="K1197" s="34" t="s">
        <v>3507</v>
      </c>
      <c r="L1197" s="34">
        <v>2016</v>
      </c>
      <c r="N1197" s="34" t="s">
        <v>1766</v>
      </c>
      <c r="O1197" s="34" t="s">
        <v>1806</v>
      </c>
      <c r="P1197" s="34">
        <v>3</v>
      </c>
      <c r="Q1197" s="34" t="s">
        <v>1798</v>
      </c>
      <c r="R1197" s="34" t="s">
        <v>274</v>
      </c>
      <c r="T1197" s="34" t="s">
        <v>1645</v>
      </c>
      <c r="U1197" s="34" t="s">
        <v>1832</v>
      </c>
      <c r="V1197" s="36" t="str">
        <f>IF(Last_Validations[[#This Row],[Country: Year]]=VLOOKUP(Last_Validations[[#This Row],[Country]],First_Validations[[Country]:[FirstValidation.Country: Year]],4,FALSE),"First","Second / Last")</f>
        <v>First</v>
      </c>
    </row>
    <row r="1198" spans="2:22">
      <c r="B1198" s="34" t="s">
        <v>3178</v>
      </c>
      <c r="C1198" s="34" t="s">
        <v>255</v>
      </c>
      <c r="D1198" s="34" t="s">
        <v>1642</v>
      </c>
      <c r="E1198" s="34">
        <v>1</v>
      </c>
      <c r="F1198" s="34">
        <v>9</v>
      </c>
      <c r="G1198" s="34" t="s">
        <v>255</v>
      </c>
      <c r="H1198" s="34" t="s">
        <v>1643</v>
      </c>
      <c r="I1198" s="34" t="s">
        <v>1642</v>
      </c>
      <c r="J1198" s="34" t="s">
        <v>3506</v>
      </c>
      <c r="K1198" s="34" t="s">
        <v>3507</v>
      </c>
      <c r="L1198" s="34">
        <v>2016</v>
      </c>
      <c r="N1198" s="34" t="s">
        <v>1766</v>
      </c>
      <c r="O1198" s="34" t="s">
        <v>1805</v>
      </c>
      <c r="P1198" s="34">
        <v>0</v>
      </c>
      <c r="Q1198" s="34" t="s">
        <v>4</v>
      </c>
      <c r="R1198" s="34" t="s">
        <v>273</v>
      </c>
      <c r="T1198" s="34" t="s">
        <v>1645</v>
      </c>
      <c r="U1198" s="34" t="s">
        <v>1832</v>
      </c>
      <c r="V1198" s="36" t="str">
        <f>IF(Last_Validations[[#This Row],[Country: Year]]=VLOOKUP(Last_Validations[[#This Row],[Country]],First_Validations[[Country]:[FirstValidation.Country: Year]],4,FALSE),"First","Second / Last")</f>
        <v>First</v>
      </c>
    </row>
    <row r="1199" spans="2:22">
      <c r="B1199" s="34" t="s">
        <v>3187</v>
      </c>
      <c r="C1199" s="34" t="s">
        <v>255</v>
      </c>
      <c r="D1199" s="34" t="s">
        <v>1642</v>
      </c>
      <c r="E1199" s="34">
        <v>1</v>
      </c>
      <c r="F1199" s="34">
        <v>9</v>
      </c>
      <c r="G1199" s="34" t="s">
        <v>255</v>
      </c>
      <c r="H1199" s="34" t="s">
        <v>1643</v>
      </c>
      <c r="I1199" s="34" t="s">
        <v>1642</v>
      </c>
      <c r="J1199" s="34" t="s">
        <v>3506</v>
      </c>
      <c r="K1199" s="34" t="s">
        <v>3507</v>
      </c>
      <c r="L1199" s="34">
        <v>2016</v>
      </c>
      <c r="N1199" s="34" t="s">
        <v>1766</v>
      </c>
      <c r="O1199" s="34" t="s">
        <v>1808</v>
      </c>
      <c r="P1199" s="34">
        <v>5</v>
      </c>
      <c r="Q1199" s="34" t="s">
        <v>1768</v>
      </c>
      <c r="R1199" s="34" t="s">
        <v>276</v>
      </c>
      <c r="T1199" s="34" t="s">
        <v>1645</v>
      </c>
      <c r="U1199" s="34" t="s">
        <v>1832</v>
      </c>
      <c r="V1199" s="36" t="str">
        <f>IF(Last_Validations[[#This Row],[Country: Year]]=VLOOKUP(Last_Validations[[#This Row],[Country]],First_Validations[[Country]:[FirstValidation.Country: Year]],4,FALSE),"First","Second / Last")</f>
        <v>First</v>
      </c>
    </row>
    <row r="1200" spans="2:22">
      <c r="B1200" s="34" t="s">
        <v>3190</v>
      </c>
      <c r="C1200" s="34" t="s">
        <v>255</v>
      </c>
      <c r="D1200" s="34" t="s">
        <v>1642</v>
      </c>
      <c r="E1200" s="34">
        <v>1</v>
      </c>
      <c r="F1200" s="34">
        <v>9</v>
      </c>
      <c r="G1200" s="34" t="s">
        <v>255</v>
      </c>
      <c r="H1200" s="34" t="s">
        <v>1643</v>
      </c>
      <c r="I1200" s="34" t="s">
        <v>1642</v>
      </c>
      <c r="J1200" s="34" t="s">
        <v>3506</v>
      </c>
      <c r="K1200" s="34" t="s">
        <v>3507</v>
      </c>
      <c r="L1200" s="34">
        <v>2016</v>
      </c>
      <c r="N1200" s="34" t="s">
        <v>1766</v>
      </c>
      <c r="O1200" s="34" t="s">
        <v>1807</v>
      </c>
      <c r="P1200" s="34">
        <v>0</v>
      </c>
      <c r="Q1200" s="34" t="s">
        <v>4</v>
      </c>
      <c r="R1200" s="34" t="s">
        <v>275</v>
      </c>
      <c r="T1200" s="34" t="s">
        <v>1645</v>
      </c>
      <c r="U1200" s="34" t="s">
        <v>1832</v>
      </c>
      <c r="V1200" s="36" t="str">
        <f>IF(Last_Validations[[#This Row],[Country: Year]]=VLOOKUP(Last_Validations[[#This Row],[Country]],First_Validations[[Country]:[FirstValidation.Country: Year]],4,FALSE),"First","Second / Last")</f>
        <v>First</v>
      </c>
    </row>
    <row r="1201" spans="2:22">
      <c r="B1201" s="34" t="s">
        <v>3192</v>
      </c>
      <c r="C1201" s="34" t="s">
        <v>255</v>
      </c>
      <c r="D1201" s="34" t="s">
        <v>1642</v>
      </c>
      <c r="E1201" s="34">
        <v>1</v>
      </c>
      <c r="F1201" s="34">
        <v>9</v>
      </c>
      <c r="G1201" s="34" t="s">
        <v>255</v>
      </c>
      <c r="H1201" s="34" t="s">
        <v>1643</v>
      </c>
      <c r="I1201" s="34" t="s">
        <v>1642</v>
      </c>
      <c r="J1201" s="34" t="s">
        <v>3506</v>
      </c>
      <c r="K1201" s="34" t="s">
        <v>3507</v>
      </c>
      <c r="L1201" s="34">
        <v>2016</v>
      </c>
      <c r="N1201" s="34" t="s">
        <v>1766</v>
      </c>
      <c r="O1201" s="34" t="s">
        <v>1813</v>
      </c>
      <c r="P1201" s="34">
        <v>1</v>
      </c>
      <c r="Q1201" s="34" t="s">
        <v>1796</v>
      </c>
      <c r="R1201" s="34" t="s">
        <v>281</v>
      </c>
      <c r="T1201" s="34" t="s">
        <v>1645</v>
      </c>
      <c r="U1201" s="34" t="s">
        <v>1832</v>
      </c>
      <c r="V1201" s="36" t="str">
        <f>IF(Last_Validations[[#This Row],[Country: Year]]=VLOOKUP(Last_Validations[[#This Row],[Country]],First_Validations[[Country]:[FirstValidation.Country: Year]],4,FALSE),"First","Second / Last")</f>
        <v>First</v>
      </c>
    </row>
    <row r="1202" spans="2:22">
      <c r="B1202" s="34" t="s">
        <v>3186</v>
      </c>
      <c r="C1202" s="34" t="s">
        <v>255</v>
      </c>
      <c r="D1202" s="34" t="s">
        <v>1642</v>
      </c>
      <c r="E1202" s="34">
        <v>1</v>
      </c>
      <c r="F1202" s="34">
        <v>9</v>
      </c>
      <c r="G1202" s="34" t="s">
        <v>255</v>
      </c>
      <c r="H1202" s="34" t="s">
        <v>1643</v>
      </c>
      <c r="I1202" s="34" t="s">
        <v>1642</v>
      </c>
      <c r="J1202" s="34" t="s">
        <v>3506</v>
      </c>
      <c r="K1202" s="34" t="s">
        <v>3507</v>
      </c>
      <c r="L1202" s="34">
        <v>2016</v>
      </c>
      <c r="N1202" s="34" t="s">
        <v>1766</v>
      </c>
      <c r="O1202" s="34" t="s">
        <v>1820</v>
      </c>
      <c r="P1202" s="34">
        <v>5</v>
      </c>
      <c r="Q1202" s="34" t="s">
        <v>1768</v>
      </c>
      <c r="R1202" s="34" t="s">
        <v>287</v>
      </c>
      <c r="T1202" s="34" t="s">
        <v>1645</v>
      </c>
      <c r="U1202" s="34" t="s">
        <v>1832</v>
      </c>
      <c r="V1202" s="36" t="str">
        <f>IF(Last_Validations[[#This Row],[Country: Year]]=VLOOKUP(Last_Validations[[#This Row],[Country]],First_Validations[[Country]:[FirstValidation.Country: Year]],4,FALSE),"First","Second / Last")</f>
        <v>First</v>
      </c>
    </row>
    <row r="1203" spans="2:22">
      <c r="B1203" s="34" t="s">
        <v>3185</v>
      </c>
      <c r="C1203" s="34" t="s">
        <v>255</v>
      </c>
      <c r="D1203" s="34" t="s">
        <v>1642</v>
      </c>
      <c r="E1203" s="34">
        <v>1</v>
      </c>
      <c r="F1203" s="34">
        <v>9</v>
      </c>
      <c r="G1203" s="34" t="s">
        <v>255</v>
      </c>
      <c r="H1203" s="34" t="s">
        <v>1643</v>
      </c>
      <c r="I1203" s="34" t="s">
        <v>1642</v>
      </c>
      <c r="J1203" s="34" t="s">
        <v>3506</v>
      </c>
      <c r="K1203" s="34" t="s">
        <v>3507</v>
      </c>
      <c r="L1203" s="34">
        <v>2016</v>
      </c>
      <c r="N1203" s="34" t="s">
        <v>1766</v>
      </c>
      <c r="O1203" s="34" t="s">
        <v>1819</v>
      </c>
      <c r="P1203" s="34">
        <v>1</v>
      </c>
      <c r="Q1203" s="34" t="s">
        <v>1796</v>
      </c>
      <c r="R1203" s="34" t="s">
        <v>286</v>
      </c>
      <c r="T1203" s="34" t="s">
        <v>1645</v>
      </c>
      <c r="U1203" s="34" t="s">
        <v>1832</v>
      </c>
      <c r="V1203" s="36" t="str">
        <f>IF(Last_Validations[[#This Row],[Country: Year]]=VLOOKUP(Last_Validations[[#This Row],[Country]],First_Validations[[Country]:[FirstValidation.Country: Year]],4,FALSE),"First","Second / Last")</f>
        <v>First</v>
      </c>
    </row>
    <row r="1204" spans="2:22">
      <c r="B1204" s="34" t="s">
        <v>3184</v>
      </c>
      <c r="C1204" s="34" t="s">
        <v>255</v>
      </c>
      <c r="D1204" s="34" t="s">
        <v>1642</v>
      </c>
      <c r="E1204" s="34">
        <v>1</v>
      </c>
      <c r="F1204" s="34">
        <v>9</v>
      </c>
      <c r="G1204" s="34" t="s">
        <v>255</v>
      </c>
      <c r="H1204" s="34" t="s">
        <v>1643</v>
      </c>
      <c r="I1204" s="34" t="s">
        <v>1642</v>
      </c>
      <c r="J1204" s="34" t="s">
        <v>3506</v>
      </c>
      <c r="K1204" s="34" t="s">
        <v>3507</v>
      </c>
      <c r="L1204" s="34">
        <v>2016</v>
      </c>
      <c r="N1204" s="34" t="s">
        <v>1766</v>
      </c>
      <c r="O1204" s="34" t="s">
        <v>1822</v>
      </c>
      <c r="P1204" s="34">
        <v>3</v>
      </c>
      <c r="Q1204" s="34" t="s">
        <v>1798</v>
      </c>
      <c r="R1204" s="34" t="s">
        <v>1</v>
      </c>
      <c r="T1204" s="34" t="s">
        <v>1645</v>
      </c>
      <c r="U1204" s="34" t="s">
        <v>1832</v>
      </c>
      <c r="V1204" s="36" t="str">
        <f>IF(Last_Validations[[#This Row],[Country: Year]]=VLOOKUP(Last_Validations[[#This Row],[Country]],First_Validations[[Country]:[FirstValidation.Country: Year]],4,FALSE),"First","Second / Last")</f>
        <v>First</v>
      </c>
    </row>
    <row r="1205" spans="2:22">
      <c r="B1205" s="34" t="s">
        <v>3183</v>
      </c>
      <c r="C1205" s="34" t="s">
        <v>255</v>
      </c>
      <c r="D1205" s="34" t="s">
        <v>1642</v>
      </c>
      <c r="E1205" s="34">
        <v>1</v>
      </c>
      <c r="F1205" s="34">
        <v>9</v>
      </c>
      <c r="G1205" s="34" t="s">
        <v>255</v>
      </c>
      <c r="H1205" s="34" t="s">
        <v>1643</v>
      </c>
      <c r="I1205" s="34" t="s">
        <v>1642</v>
      </c>
      <c r="J1205" s="34" t="s">
        <v>3506</v>
      </c>
      <c r="K1205" s="34" t="s">
        <v>3507</v>
      </c>
      <c r="L1205" s="34">
        <v>2016</v>
      </c>
      <c r="N1205" s="34" t="s">
        <v>1766</v>
      </c>
      <c r="O1205" s="34" t="s">
        <v>1821</v>
      </c>
      <c r="P1205" s="34">
        <v>4</v>
      </c>
      <c r="Q1205" s="34" t="s">
        <v>1767</v>
      </c>
      <c r="R1205" s="34" t="s">
        <v>288</v>
      </c>
      <c r="T1205" s="34" t="s">
        <v>1645</v>
      </c>
      <c r="U1205" s="34" t="s">
        <v>1832</v>
      </c>
      <c r="V1205" s="36" t="str">
        <f>IF(Last_Validations[[#This Row],[Country: Year]]=VLOOKUP(Last_Validations[[#This Row],[Country]],First_Validations[[Country]:[FirstValidation.Country: Year]],4,FALSE),"First","Second / Last")</f>
        <v>First</v>
      </c>
    </row>
    <row r="1206" spans="2:22">
      <c r="B1206" s="34" t="s">
        <v>3182</v>
      </c>
      <c r="C1206" s="34" t="s">
        <v>255</v>
      </c>
      <c r="D1206" s="34" t="s">
        <v>1642</v>
      </c>
      <c r="E1206" s="34">
        <v>1</v>
      </c>
      <c r="F1206" s="34">
        <v>9</v>
      </c>
      <c r="G1206" s="34" t="s">
        <v>255</v>
      </c>
      <c r="H1206" s="34" t="s">
        <v>1643</v>
      </c>
      <c r="I1206" s="34" t="s">
        <v>1642</v>
      </c>
      <c r="J1206" s="34" t="s">
        <v>3506</v>
      </c>
      <c r="K1206" s="34" t="s">
        <v>3507</v>
      </c>
      <c r="L1206" s="34">
        <v>2016</v>
      </c>
      <c r="N1206" s="34" t="s">
        <v>1766</v>
      </c>
      <c r="O1206" s="34" t="s">
        <v>1815</v>
      </c>
      <c r="P1206" s="34">
        <v>2</v>
      </c>
      <c r="Q1206" s="34" t="s">
        <v>1829</v>
      </c>
      <c r="R1206" s="34" t="s">
        <v>283</v>
      </c>
      <c r="T1206" s="34" t="s">
        <v>1645</v>
      </c>
      <c r="U1206" s="34" t="s">
        <v>1832</v>
      </c>
      <c r="V1206" s="36" t="str">
        <f>IF(Last_Validations[[#This Row],[Country: Year]]=VLOOKUP(Last_Validations[[#This Row],[Country]],First_Validations[[Country]:[FirstValidation.Country: Year]],4,FALSE),"First","Second / Last")</f>
        <v>First</v>
      </c>
    </row>
    <row r="1207" spans="2:22">
      <c r="B1207" s="34" t="s">
        <v>3181</v>
      </c>
      <c r="C1207" s="34" t="s">
        <v>255</v>
      </c>
      <c r="D1207" s="34" t="s">
        <v>1642</v>
      </c>
      <c r="E1207" s="34">
        <v>1</v>
      </c>
      <c r="F1207" s="34">
        <v>9</v>
      </c>
      <c r="G1207" s="34" t="s">
        <v>255</v>
      </c>
      <c r="H1207" s="34" t="s">
        <v>1643</v>
      </c>
      <c r="I1207" s="34" t="s">
        <v>1642</v>
      </c>
      <c r="J1207" s="34" t="s">
        <v>3506</v>
      </c>
      <c r="K1207" s="34" t="s">
        <v>3507</v>
      </c>
      <c r="L1207" s="34">
        <v>2016</v>
      </c>
      <c r="N1207" s="34" t="s">
        <v>1766</v>
      </c>
      <c r="O1207" s="34" t="s">
        <v>1814</v>
      </c>
      <c r="P1207" s="34">
        <v>3</v>
      </c>
      <c r="Q1207" s="34" t="s">
        <v>1798</v>
      </c>
      <c r="R1207" s="34" t="s">
        <v>282</v>
      </c>
      <c r="T1207" s="34" t="s">
        <v>1645</v>
      </c>
      <c r="U1207" s="34" t="s">
        <v>1832</v>
      </c>
      <c r="V1207" s="36" t="str">
        <f>IF(Last_Validations[[#This Row],[Country: Year]]=VLOOKUP(Last_Validations[[#This Row],[Country]],First_Validations[[Country]:[FirstValidation.Country: Year]],4,FALSE),"First","Second / Last")</f>
        <v>First</v>
      </c>
    </row>
    <row r="1208" spans="2:22">
      <c r="B1208" s="34" t="s">
        <v>3180</v>
      </c>
      <c r="C1208" s="34" t="s">
        <v>255</v>
      </c>
      <c r="D1208" s="34" t="s">
        <v>1642</v>
      </c>
      <c r="E1208" s="34">
        <v>1</v>
      </c>
      <c r="F1208" s="34">
        <v>9</v>
      </c>
      <c r="G1208" s="34" t="s">
        <v>255</v>
      </c>
      <c r="H1208" s="34" t="s">
        <v>1643</v>
      </c>
      <c r="I1208" s="34" t="s">
        <v>1642</v>
      </c>
      <c r="J1208" s="34" t="s">
        <v>3506</v>
      </c>
      <c r="K1208" s="34" t="s">
        <v>3507</v>
      </c>
      <c r="L1208" s="34">
        <v>2016</v>
      </c>
      <c r="N1208" s="34" t="s">
        <v>1766</v>
      </c>
      <c r="O1208" s="34" t="s">
        <v>1818</v>
      </c>
      <c r="P1208" s="34">
        <v>4</v>
      </c>
      <c r="Q1208" s="34" t="s">
        <v>1767</v>
      </c>
      <c r="R1208" s="34" t="s">
        <v>285</v>
      </c>
      <c r="T1208" s="34" t="s">
        <v>1645</v>
      </c>
      <c r="U1208" s="34" t="s">
        <v>1832</v>
      </c>
      <c r="V1208" s="36" t="str">
        <f>IF(Last_Validations[[#This Row],[Country: Year]]=VLOOKUP(Last_Validations[[#This Row],[Country]],First_Validations[[Country]:[FirstValidation.Country: Year]],4,FALSE),"First","Second / Last")</f>
        <v>First</v>
      </c>
    </row>
    <row r="1209" spans="2:22">
      <c r="B1209" s="34" t="s">
        <v>3179</v>
      </c>
      <c r="C1209" s="34" t="s">
        <v>255</v>
      </c>
      <c r="D1209" s="34" t="s">
        <v>1642</v>
      </c>
      <c r="E1209" s="34">
        <v>1</v>
      </c>
      <c r="F1209" s="34">
        <v>9</v>
      </c>
      <c r="G1209" s="34" t="s">
        <v>255</v>
      </c>
      <c r="H1209" s="34" t="s">
        <v>1643</v>
      </c>
      <c r="I1209" s="34" t="s">
        <v>1642</v>
      </c>
      <c r="J1209" s="34" t="s">
        <v>3506</v>
      </c>
      <c r="K1209" s="34" t="s">
        <v>3507</v>
      </c>
      <c r="L1209" s="34">
        <v>2016</v>
      </c>
      <c r="N1209" s="34" t="s">
        <v>1766</v>
      </c>
      <c r="O1209" s="34" t="s">
        <v>1816</v>
      </c>
      <c r="P1209" s="34">
        <v>5</v>
      </c>
      <c r="Q1209" s="34" t="s">
        <v>1768</v>
      </c>
      <c r="R1209" s="34" t="s">
        <v>284</v>
      </c>
      <c r="T1209" s="34" t="s">
        <v>1645</v>
      </c>
      <c r="U1209" s="34" t="s">
        <v>1832</v>
      </c>
      <c r="V1209" s="36" t="str">
        <f>IF(Last_Validations[[#This Row],[Country: Year]]=VLOOKUP(Last_Validations[[#This Row],[Country]],First_Validations[[Country]:[FirstValidation.Country: Year]],4,FALSE),"First","Second / Last")</f>
        <v>First</v>
      </c>
    </row>
    <row r="1210" spans="2:22">
      <c r="B1210" s="34" t="s">
        <v>3177</v>
      </c>
      <c r="C1210" s="34" t="s">
        <v>255</v>
      </c>
      <c r="D1210" s="34" t="s">
        <v>1642</v>
      </c>
      <c r="E1210" s="34">
        <v>1</v>
      </c>
      <c r="F1210" s="34">
        <v>9</v>
      </c>
      <c r="G1210" s="34" t="s">
        <v>255</v>
      </c>
      <c r="H1210" s="34" t="s">
        <v>1643</v>
      </c>
      <c r="I1210" s="34" t="s">
        <v>1642</v>
      </c>
      <c r="J1210" s="34" t="s">
        <v>3506</v>
      </c>
      <c r="K1210" s="34" t="s">
        <v>3507</v>
      </c>
      <c r="L1210" s="34">
        <v>2016</v>
      </c>
      <c r="N1210" s="34" t="s">
        <v>1766</v>
      </c>
      <c r="O1210" s="34" t="s">
        <v>1791</v>
      </c>
      <c r="P1210" s="34">
        <v>5</v>
      </c>
      <c r="Q1210" s="34" t="s">
        <v>1768</v>
      </c>
      <c r="R1210" s="34" t="s">
        <v>261</v>
      </c>
      <c r="T1210" s="34" t="s">
        <v>1645</v>
      </c>
      <c r="U1210" s="34" t="s">
        <v>1832</v>
      </c>
      <c r="V1210" s="36" t="str">
        <f>IF(Last_Validations[[#This Row],[Country: Year]]=VLOOKUP(Last_Validations[[#This Row],[Country]],First_Validations[[Country]:[FirstValidation.Country: Year]],4,FALSE),"First","Second / Last")</f>
        <v>First</v>
      </c>
    </row>
    <row r="1211" spans="2:22">
      <c r="B1211" s="34" t="s">
        <v>3176</v>
      </c>
      <c r="C1211" s="34" t="s">
        <v>255</v>
      </c>
      <c r="D1211" s="34" t="s">
        <v>1642</v>
      </c>
      <c r="E1211" s="34">
        <v>1</v>
      </c>
      <c r="F1211" s="34">
        <v>9</v>
      </c>
      <c r="G1211" s="34" t="s">
        <v>255</v>
      </c>
      <c r="H1211" s="34" t="s">
        <v>1643</v>
      </c>
      <c r="I1211" s="34" t="s">
        <v>1642</v>
      </c>
      <c r="J1211" s="34" t="s">
        <v>3506</v>
      </c>
      <c r="K1211" s="34" t="s">
        <v>3507</v>
      </c>
      <c r="L1211" s="34">
        <v>2016</v>
      </c>
      <c r="N1211" s="34" t="s">
        <v>1766</v>
      </c>
      <c r="O1211" s="34" t="s">
        <v>1790</v>
      </c>
      <c r="P1211" s="34">
        <v>5</v>
      </c>
      <c r="Q1211" s="34" t="s">
        <v>1768</v>
      </c>
      <c r="R1211" s="34" t="s">
        <v>260</v>
      </c>
      <c r="T1211" s="34" t="s">
        <v>1645</v>
      </c>
      <c r="U1211" s="34" t="s">
        <v>1832</v>
      </c>
      <c r="V1211" s="36" t="str">
        <f>IF(Last_Validations[[#This Row],[Country: Year]]=VLOOKUP(Last_Validations[[#This Row],[Country]],First_Validations[[Country]:[FirstValidation.Country: Year]],4,FALSE),"First","Second / Last")</f>
        <v>First</v>
      </c>
    </row>
    <row r="1212" spans="2:22">
      <c r="B1212" s="34" t="s">
        <v>3175</v>
      </c>
      <c r="C1212" s="34" t="s">
        <v>255</v>
      </c>
      <c r="D1212" s="34" t="s">
        <v>1642</v>
      </c>
      <c r="E1212" s="34">
        <v>1</v>
      </c>
      <c r="F1212" s="34">
        <v>9</v>
      </c>
      <c r="G1212" s="34" t="s">
        <v>255</v>
      </c>
      <c r="H1212" s="34" t="s">
        <v>1643</v>
      </c>
      <c r="I1212" s="34" t="s">
        <v>1642</v>
      </c>
      <c r="J1212" s="34" t="s">
        <v>3506</v>
      </c>
      <c r="K1212" s="34" t="s">
        <v>3507</v>
      </c>
      <c r="L1212" s="34">
        <v>2016</v>
      </c>
      <c r="N1212" s="34" t="s">
        <v>1766</v>
      </c>
      <c r="O1212" s="34" t="s">
        <v>1793</v>
      </c>
      <c r="P1212" s="34">
        <v>4</v>
      </c>
      <c r="Q1212" s="34" t="s">
        <v>1767</v>
      </c>
      <c r="R1212" s="34" t="s">
        <v>263</v>
      </c>
      <c r="T1212" s="34" t="s">
        <v>1645</v>
      </c>
      <c r="U1212" s="34" t="s">
        <v>1832</v>
      </c>
      <c r="V1212" s="36" t="str">
        <f>IF(Last_Validations[[#This Row],[Country: Year]]=VLOOKUP(Last_Validations[[#This Row],[Country]],First_Validations[[Country]:[FirstValidation.Country: Year]],4,FALSE),"First","Second / Last")</f>
        <v>First</v>
      </c>
    </row>
    <row r="1213" spans="2:22">
      <c r="B1213" s="34" t="s">
        <v>3174</v>
      </c>
      <c r="C1213" s="34" t="s">
        <v>255</v>
      </c>
      <c r="D1213" s="34" t="s">
        <v>1642</v>
      </c>
      <c r="E1213" s="34">
        <v>1</v>
      </c>
      <c r="F1213" s="34">
        <v>9</v>
      </c>
      <c r="G1213" s="34" t="s">
        <v>255</v>
      </c>
      <c r="H1213" s="34" t="s">
        <v>1643</v>
      </c>
      <c r="I1213" s="34" t="s">
        <v>1642</v>
      </c>
      <c r="J1213" s="34" t="s">
        <v>3506</v>
      </c>
      <c r="K1213" s="34" t="s">
        <v>3507</v>
      </c>
      <c r="L1213" s="34">
        <v>2016</v>
      </c>
      <c r="N1213" s="34" t="s">
        <v>1766</v>
      </c>
      <c r="O1213" s="34" t="s">
        <v>1792</v>
      </c>
      <c r="P1213" s="34">
        <v>3</v>
      </c>
      <c r="Q1213" s="34" t="s">
        <v>1798</v>
      </c>
      <c r="R1213" s="34" t="s">
        <v>262</v>
      </c>
      <c r="T1213" s="34" t="s">
        <v>1645</v>
      </c>
      <c r="U1213" s="34" t="s">
        <v>1832</v>
      </c>
      <c r="V1213" s="36" t="str">
        <f>IF(Last_Validations[[#This Row],[Country: Year]]=VLOOKUP(Last_Validations[[#This Row],[Country]],First_Validations[[Country]:[FirstValidation.Country: Year]],4,FALSE),"First","Second / Last")</f>
        <v>First</v>
      </c>
    </row>
    <row r="1214" spans="2:22">
      <c r="B1214" s="34" t="s">
        <v>3173</v>
      </c>
      <c r="C1214" s="34" t="s">
        <v>255</v>
      </c>
      <c r="D1214" s="34" t="s">
        <v>1642</v>
      </c>
      <c r="E1214" s="34">
        <v>1</v>
      </c>
      <c r="F1214" s="34">
        <v>9</v>
      </c>
      <c r="G1214" s="34" t="s">
        <v>255</v>
      </c>
      <c r="H1214" s="34" t="s">
        <v>1643</v>
      </c>
      <c r="I1214" s="34" t="s">
        <v>1642</v>
      </c>
      <c r="J1214" s="34" t="s">
        <v>3506</v>
      </c>
      <c r="K1214" s="34" t="s">
        <v>3507</v>
      </c>
      <c r="L1214" s="34">
        <v>2016</v>
      </c>
      <c r="N1214" s="34" t="s">
        <v>1766</v>
      </c>
      <c r="O1214" s="34" t="s">
        <v>1787</v>
      </c>
      <c r="P1214" s="34">
        <v>4</v>
      </c>
      <c r="Q1214" s="34" t="s">
        <v>1767</v>
      </c>
      <c r="R1214" s="34" t="s">
        <v>257</v>
      </c>
      <c r="T1214" s="34" t="s">
        <v>1645</v>
      </c>
      <c r="U1214" s="34" t="s">
        <v>1832</v>
      </c>
      <c r="V1214" s="36" t="str">
        <f>IF(Last_Validations[[#This Row],[Country: Year]]=VLOOKUP(Last_Validations[[#This Row],[Country]],First_Validations[[Country]:[FirstValidation.Country: Year]],4,FALSE),"First","Second / Last")</f>
        <v>First</v>
      </c>
    </row>
    <row r="1215" spans="2:22">
      <c r="B1215" s="34" t="s">
        <v>3172</v>
      </c>
      <c r="C1215" s="34" t="s">
        <v>255</v>
      </c>
      <c r="D1215" s="34" t="s">
        <v>1642</v>
      </c>
      <c r="E1215" s="34">
        <v>1</v>
      </c>
      <c r="F1215" s="34">
        <v>9</v>
      </c>
      <c r="G1215" s="34" t="s">
        <v>255</v>
      </c>
      <c r="H1215" s="34" t="s">
        <v>1643</v>
      </c>
      <c r="I1215" s="34" t="s">
        <v>1642</v>
      </c>
      <c r="J1215" s="34" t="s">
        <v>3506</v>
      </c>
      <c r="K1215" s="34" t="s">
        <v>3507</v>
      </c>
      <c r="L1215" s="34">
        <v>2016</v>
      </c>
      <c r="N1215" s="34" t="s">
        <v>1766</v>
      </c>
      <c r="O1215" s="34" t="s">
        <v>1784</v>
      </c>
      <c r="P1215" s="34">
        <v>5</v>
      </c>
      <c r="Q1215" s="34" t="s">
        <v>1768</v>
      </c>
      <c r="R1215" s="34" t="s">
        <v>256</v>
      </c>
      <c r="T1215" s="34" t="s">
        <v>1645</v>
      </c>
      <c r="U1215" s="34" t="s">
        <v>1832</v>
      </c>
      <c r="V1215" s="36" t="str">
        <f>IF(Last_Validations[[#This Row],[Country: Year]]=VLOOKUP(Last_Validations[[#This Row],[Country]],First_Validations[[Country]:[FirstValidation.Country: Year]],4,FALSE),"First","Second / Last")</f>
        <v>First</v>
      </c>
    </row>
    <row r="1216" spans="2:22">
      <c r="B1216" s="34" t="s">
        <v>3171</v>
      </c>
      <c r="C1216" s="34" t="s">
        <v>255</v>
      </c>
      <c r="D1216" s="34" t="s">
        <v>1642</v>
      </c>
      <c r="E1216" s="34">
        <v>1</v>
      </c>
      <c r="F1216" s="34">
        <v>9</v>
      </c>
      <c r="G1216" s="34" t="s">
        <v>255</v>
      </c>
      <c r="H1216" s="34" t="s">
        <v>1643</v>
      </c>
      <c r="I1216" s="34" t="s">
        <v>1642</v>
      </c>
      <c r="J1216" s="34" t="s">
        <v>3506</v>
      </c>
      <c r="K1216" s="34" t="s">
        <v>3507</v>
      </c>
      <c r="L1216" s="34">
        <v>2016</v>
      </c>
      <c r="N1216" s="34" t="s">
        <v>1766</v>
      </c>
      <c r="O1216" s="34" t="s">
        <v>1789</v>
      </c>
      <c r="P1216" s="34">
        <v>5</v>
      </c>
      <c r="Q1216" s="34" t="s">
        <v>1768</v>
      </c>
      <c r="R1216" s="34" t="s">
        <v>259</v>
      </c>
      <c r="T1216" s="34" t="s">
        <v>1645</v>
      </c>
      <c r="U1216" s="34" t="s">
        <v>1832</v>
      </c>
      <c r="V1216" s="36" t="str">
        <f>IF(Last_Validations[[#This Row],[Country: Year]]=VLOOKUP(Last_Validations[[#This Row],[Country]],First_Validations[[Country]:[FirstValidation.Country: Year]],4,FALSE),"First","Second / Last")</f>
        <v>First</v>
      </c>
    </row>
    <row r="1217" spans="2:22">
      <c r="B1217" s="34" t="s">
        <v>3170</v>
      </c>
      <c r="C1217" s="34" t="s">
        <v>255</v>
      </c>
      <c r="D1217" s="34" t="s">
        <v>1642</v>
      </c>
      <c r="E1217" s="34">
        <v>1</v>
      </c>
      <c r="F1217" s="34">
        <v>9</v>
      </c>
      <c r="G1217" s="34" t="s">
        <v>255</v>
      </c>
      <c r="H1217" s="34" t="s">
        <v>1643</v>
      </c>
      <c r="I1217" s="34" t="s">
        <v>1642</v>
      </c>
      <c r="J1217" s="34" t="s">
        <v>3506</v>
      </c>
      <c r="K1217" s="34" t="s">
        <v>3507</v>
      </c>
      <c r="L1217" s="34">
        <v>2016</v>
      </c>
      <c r="N1217" s="34" t="s">
        <v>1766</v>
      </c>
      <c r="O1217" s="34" t="s">
        <v>1788</v>
      </c>
      <c r="P1217" s="34">
        <v>4</v>
      </c>
      <c r="Q1217" s="34" t="s">
        <v>1767</v>
      </c>
      <c r="R1217" s="34" t="s">
        <v>258</v>
      </c>
      <c r="T1217" s="34" t="s">
        <v>1645</v>
      </c>
      <c r="U1217" s="34" t="s">
        <v>1832</v>
      </c>
      <c r="V1217" s="36" t="str">
        <f>IF(Last_Validations[[#This Row],[Country: Year]]=VLOOKUP(Last_Validations[[#This Row],[Country]],First_Validations[[Country]:[FirstValidation.Country: Year]],4,FALSE),"First","Second / Last")</f>
        <v>First</v>
      </c>
    </row>
    <row r="1218" spans="2:22">
      <c r="B1218" s="34" t="s">
        <v>3164</v>
      </c>
      <c r="C1218" s="34" t="s">
        <v>255</v>
      </c>
      <c r="D1218" s="34" t="s">
        <v>1642</v>
      </c>
      <c r="E1218" s="34">
        <v>1</v>
      </c>
      <c r="F1218" s="34">
        <v>9</v>
      </c>
      <c r="G1218" s="34" t="s">
        <v>255</v>
      </c>
      <c r="H1218" s="34" t="s">
        <v>1643</v>
      </c>
      <c r="I1218" s="34" t="s">
        <v>1642</v>
      </c>
      <c r="J1218" s="34" t="s">
        <v>3506</v>
      </c>
      <c r="K1218" s="34" t="s">
        <v>3507</v>
      </c>
      <c r="L1218" s="34">
        <v>2016</v>
      </c>
      <c r="N1218" s="34" t="s">
        <v>1766</v>
      </c>
      <c r="O1218" s="34" t="s">
        <v>1794</v>
      </c>
      <c r="P1218" s="34">
        <v>4</v>
      </c>
      <c r="Q1218" s="34" t="s">
        <v>1767</v>
      </c>
      <c r="R1218" s="34" t="s">
        <v>264</v>
      </c>
      <c r="T1218" s="34" t="s">
        <v>1645</v>
      </c>
      <c r="U1218" s="34" t="s">
        <v>1832</v>
      </c>
      <c r="V1218" s="36" t="str">
        <f>IF(Last_Validations[[#This Row],[Country: Year]]=VLOOKUP(Last_Validations[[#This Row],[Country]],First_Validations[[Country]:[FirstValidation.Country: Year]],4,FALSE),"First","Second / Last")</f>
        <v>First</v>
      </c>
    </row>
    <row r="1219" spans="2:22">
      <c r="B1219" s="34" t="s">
        <v>3166</v>
      </c>
      <c r="C1219" s="34" t="s">
        <v>255</v>
      </c>
      <c r="D1219" s="34" t="s">
        <v>1642</v>
      </c>
      <c r="E1219" s="34">
        <v>1</v>
      </c>
      <c r="F1219" s="34">
        <v>9</v>
      </c>
      <c r="G1219" s="34" t="s">
        <v>255</v>
      </c>
      <c r="H1219" s="34" t="s">
        <v>1643</v>
      </c>
      <c r="I1219" s="34" t="s">
        <v>1642</v>
      </c>
      <c r="J1219" s="34" t="s">
        <v>3506</v>
      </c>
      <c r="K1219" s="34" t="s">
        <v>3507</v>
      </c>
      <c r="L1219" s="34">
        <v>2016</v>
      </c>
      <c r="N1219" s="34" t="s">
        <v>1766</v>
      </c>
      <c r="O1219" s="34" t="s">
        <v>1802</v>
      </c>
      <c r="P1219" s="34">
        <v>4</v>
      </c>
      <c r="Q1219" s="34" t="s">
        <v>1767</v>
      </c>
      <c r="R1219" s="34" t="s">
        <v>270</v>
      </c>
      <c r="T1219" s="34" t="s">
        <v>1645</v>
      </c>
      <c r="U1219" s="34" t="s">
        <v>1832</v>
      </c>
      <c r="V1219" s="36" t="str">
        <f>IF(Last_Validations[[#This Row],[Country: Year]]=VLOOKUP(Last_Validations[[#This Row],[Country]],First_Validations[[Country]:[FirstValidation.Country: Year]],4,FALSE),"First","Second / Last")</f>
        <v>First</v>
      </c>
    </row>
    <row r="1220" spans="2:22">
      <c r="B1220" s="34" t="s">
        <v>3169</v>
      </c>
      <c r="C1220" s="34" t="s">
        <v>255</v>
      </c>
      <c r="D1220" s="34" t="s">
        <v>1642</v>
      </c>
      <c r="E1220" s="34">
        <v>1</v>
      </c>
      <c r="F1220" s="34">
        <v>9</v>
      </c>
      <c r="G1220" s="34" t="s">
        <v>255</v>
      </c>
      <c r="H1220" s="34" t="s">
        <v>1643</v>
      </c>
      <c r="I1220" s="34" t="s">
        <v>1642</v>
      </c>
      <c r="J1220" s="34" t="s">
        <v>3506</v>
      </c>
      <c r="K1220" s="34" t="s">
        <v>3507</v>
      </c>
      <c r="L1220" s="34">
        <v>2016</v>
      </c>
      <c r="N1220" s="34" t="s">
        <v>1766</v>
      </c>
      <c r="O1220" s="34" t="s">
        <v>1801</v>
      </c>
      <c r="P1220" s="34">
        <v>3</v>
      </c>
      <c r="Q1220" s="34" t="s">
        <v>1798</v>
      </c>
      <c r="R1220" s="34" t="s">
        <v>269</v>
      </c>
      <c r="T1220" s="34" t="s">
        <v>1645</v>
      </c>
      <c r="U1220" s="34" t="s">
        <v>1832</v>
      </c>
      <c r="V1220" s="36" t="str">
        <f>IF(Last_Validations[[#This Row],[Country: Year]]=VLOOKUP(Last_Validations[[#This Row],[Country]],First_Validations[[Country]:[FirstValidation.Country: Year]],4,FALSE),"First","Second / Last")</f>
        <v>First</v>
      </c>
    </row>
    <row r="1221" spans="2:22">
      <c r="B1221" s="34" t="s">
        <v>3161</v>
      </c>
      <c r="C1221" s="34" t="s">
        <v>255</v>
      </c>
      <c r="D1221" s="34" t="s">
        <v>1642</v>
      </c>
      <c r="E1221" s="34">
        <v>1</v>
      </c>
      <c r="F1221" s="34">
        <v>9</v>
      </c>
      <c r="G1221" s="34" t="s">
        <v>255</v>
      </c>
      <c r="H1221" s="34" t="s">
        <v>1643</v>
      </c>
      <c r="I1221" s="34" t="s">
        <v>1642</v>
      </c>
      <c r="J1221" s="34" t="s">
        <v>3506</v>
      </c>
      <c r="K1221" s="34" t="s">
        <v>3507</v>
      </c>
      <c r="L1221" s="34">
        <v>2016</v>
      </c>
      <c r="N1221" s="34" t="s">
        <v>1766</v>
      </c>
      <c r="O1221" s="34" t="s">
        <v>1804</v>
      </c>
      <c r="P1221" s="34">
        <v>3</v>
      </c>
      <c r="Q1221" s="34" t="s">
        <v>1798</v>
      </c>
      <c r="R1221" s="34" t="s">
        <v>272</v>
      </c>
      <c r="T1221" s="34" t="s">
        <v>1645</v>
      </c>
      <c r="U1221" s="34" t="s">
        <v>1832</v>
      </c>
      <c r="V1221" s="36" t="str">
        <f>IF(Last_Validations[[#This Row],[Country: Year]]=VLOOKUP(Last_Validations[[#This Row],[Country]],First_Validations[[Country]:[FirstValidation.Country: Year]],4,FALSE),"First","Second / Last")</f>
        <v>First</v>
      </c>
    </row>
    <row r="1222" spans="2:22">
      <c r="B1222" s="34" t="s">
        <v>3167</v>
      </c>
      <c r="C1222" s="34" t="s">
        <v>255</v>
      </c>
      <c r="D1222" s="34" t="s">
        <v>1642</v>
      </c>
      <c r="E1222" s="34">
        <v>1</v>
      </c>
      <c r="F1222" s="34">
        <v>9</v>
      </c>
      <c r="G1222" s="34" t="s">
        <v>255</v>
      </c>
      <c r="H1222" s="34" t="s">
        <v>1643</v>
      </c>
      <c r="I1222" s="34" t="s">
        <v>1642</v>
      </c>
      <c r="J1222" s="34" t="s">
        <v>3506</v>
      </c>
      <c r="K1222" s="34" t="s">
        <v>3507</v>
      </c>
      <c r="L1222" s="34">
        <v>2016</v>
      </c>
      <c r="N1222" s="34" t="s">
        <v>1766</v>
      </c>
      <c r="O1222" s="34" t="s">
        <v>1803</v>
      </c>
      <c r="P1222" s="34">
        <v>2</v>
      </c>
      <c r="Q1222" s="34" t="s">
        <v>1829</v>
      </c>
      <c r="R1222" s="34" t="s">
        <v>271</v>
      </c>
      <c r="T1222" s="34" t="s">
        <v>1645</v>
      </c>
      <c r="U1222" s="34" t="s">
        <v>1832</v>
      </c>
      <c r="V1222" s="36" t="str">
        <f>IF(Last_Validations[[#This Row],[Country: Year]]=VLOOKUP(Last_Validations[[#This Row],[Country]],First_Validations[[Country]:[FirstValidation.Country: Year]],4,FALSE),"First","Second / Last")</f>
        <v>First</v>
      </c>
    </row>
    <row r="1223" spans="2:22">
      <c r="B1223" s="34" t="s">
        <v>3162</v>
      </c>
      <c r="C1223" s="34" t="s">
        <v>255</v>
      </c>
      <c r="D1223" s="34" t="s">
        <v>1642</v>
      </c>
      <c r="E1223" s="34">
        <v>1</v>
      </c>
      <c r="F1223" s="34">
        <v>9</v>
      </c>
      <c r="G1223" s="34" t="s">
        <v>255</v>
      </c>
      <c r="H1223" s="34" t="s">
        <v>1643</v>
      </c>
      <c r="I1223" s="34" t="s">
        <v>1642</v>
      </c>
      <c r="J1223" s="34" t="s">
        <v>3506</v>
      </c>
      <c r="K1223" s="34" t="s">
        <v>3507</v>
      </c>
      <c r="L1223" s="34">
        <v>2016</v>
      </c>
      <c r="N1223" s="34" t="s">
        <v>1766</v>
      </c>
      <c r="O1223" s="34" t="s">
        <v>1797</v>
      </c>
      <c r="P1223" s="34">
        <v>3</v>
      </c>
      <c r="Q1223" s="34" t="s">
        <v>1798</v>
      </c>
      <c r="R1223" s="34" t="s">
        <v>266</v>
      </c>
      <c r="T1223" s="34" t="s">
        <v>1645</v>
      </c>
      <c r="U1223" s="34" t="s">
        <v>1832</v>
      </c>
      <c r="V1223" s="36" t="str">
        <f>IF(Last_Validations[[#This Row],[Country: Year]]=VLOOKUP(Last_Validations[[#This Row],[Country]],First_Validations[[Country]:[FirstValidation.Country: Year]],4,FALSE),"First","Second / Last")</f>
        <v>First</v>
      </c>
    </row>
    <row r="1224" spans="2:22">
      <c r="B1224" s="34" t="s">
        <v>3165</v>
      </c>
      <c r="C1224" s="34" t="s">
        <v>255</v>
      </c>
      <c r="D1224" s="34" t="s">
        <v>1642</v>
      </c>
      <c r="E1224" s="34">
        <v>1</v>
      </c>
      <c r="F1224" s="34">
        <v>9</v>
      </c>
      <c r="G1224" s="34" t="s">
        <v>255</v>
      </c>
      <c r="H1224" s="34" t="s">
        <v>1643</v>
      </c>
      <c r="I1224" s="34" t="s">
        <v>1642</v>
      </c>
      <c r="J1224" s="34" t="s">
        <v>3506</v>
      </c>
      <c r="K1224" s="34" t="s">
        <v>3507</v>
      </c>
      <c r="L1224" s="34">
        <v>2016</v>
      </c>
      <c r="N1224" s="34" t="s">
        <v>1766</v>
      </c>
      <c r="O1224" s="34" t="s">
        <v>1795</v>
      </c>
      <c r="P1224" s="34">
        <v>1</v>
      </c>
      <c r="Q1224" s="34" t="s">
        <v>1796</v>
      </c>
      <c r="R1224" s="34" t="s">
        <v>265</v>
      </c>
      <c r="T1224" s="34" t="s">
        <v>1645</v>
      </c>
      <c r="U1224" s="34" t="s">
        <v>1832</v>
      </c>
      <c r="V1224" s="36" t="str">
        <f>IF(Last_Validations[[#This Row],[Country: Year]]=VLOOKUP(Last_Validations[[#This Row],[Country]],First_Validations[[Country]:[FirstValidation.Country: Year]],4,FALSE),"First","Second / Last")</f>
        <v>First</v>
      </c>
    </row>
    <row r="1225" spans="2:22">
      <c r="B1225" s="34" t="s">
        <v>3168</v>
      </c>
      <c r="C1225" s="34" t="s">
        <v>255</v>
      </c>
      <c r="D1225" s="34" t="s">
        <v>1642</v>
      </c>
      <c r="E1225" s="34">
        <v>1</v>
      </c>
      <c r="F1225" s="34">
        <v>9</v>
      </c>
      <c r="G1225" s="34" t="s">
        <v>255</v>
      </c>
      <c r="H1225" s="34" t="s">
        <v>1643</v>
      </c>
      <c r="I1225" s="34" t="s">
        <v>1642</v>
      </c>
      <c r="J1225" s="34" t="s">
        <v>3506</v>
      </c>
      <c r="K1225" s="34" t="s">
        <v>3507</v>
      </c>
      <c r="L1225" s="34">
        <v>2016</v>
      </c>
      <c r="N1225" s="34" t="s">
        <v>1766</v>
      </c>
      <c r="O1225" s="34" t="s">
        <v>1800</v>
      </c>
      <c r="P1225" s="34">
        <v>3</v>
      </c>
      <c r="Q1225" s="34" t="s">
        <v>1798</v>
      </c>
      <c r="R1225" s="34" t="s">
        <v>268</v>
      </c>
      <c r="T1225" s="34" t="s">
        <v>1645</v>
      </c>
      <c r="U1225" s="34" t="s">
        <v>1832</v>
      </c>
      <c r="V1225" s="36" t="str">
        <f>IF(Last_Validations[[#This Row],[Country: Year]]=VLOOKUP(Last_Validations[[#This Row],[Country]],First_Validations[[Country]:[FirstValidation.Country: Year]],4,FALSE),"First","Second / Last")</f>
        <v>First</v>
      </c>
    </row>
    <row r="1226" spans="2:22">
      <c r="B1226" s="34" t="s">
        <v>3163</v>
      </c>
      <c r="C1226" s="34" t="s">
        <v>255</v>
      </c>
      <c r="D1226" s="34" t="s">
        <v>1642</v>
      </c>
      <c r="E1226" s="34">
        <v>1</v>
      </c>
      <c r="F1226" s="34">
        <v>9</v>
      </c>
      <c r="G1226" s="34" t="s">
        <v>255</v>
      </c>
      <c r="H1226" s="34" t="s">
        <v>1643</v>
      </c>
      <c r="I1226" s="34" t="s">
        <v>1642</v>
      </c>
      <c r="J1226" s="34" t="s">
        <v>3506</v>
      </c>
      <c r="K1226" s="34" t="s">
        <v>3507</v>
      </c>
      <c r="L1226" s="34">
        <v>2016</v>
      </c>
      <c r="N1226" s="34" t="s">
        <v>1766</v>
      </c>
      <c r="O1226" s="34" t="s">
        <v>1799</v>
      </c>
      <c r="P1226" s="34">
        <v>5</v>
      </c>
      <c r="Q1226" s="34" t="s">
        <v>1768</v>
      </c>
      <c r="R1226" s="34" t="s">
        <v>267</v>
      </c>
      <c r="T1226" s="34" t="s">
        <v>1645</v>
      </c>
      <c r="U1226" s="34" t="s">
        <v>1832</v>
      </c>
      <c r="V1226" s="36" t="str">
        <f>IF(Last_Validations[[#This Row],[Country: Year]]=VLOOKUP(Last_Validations[[#This Row],[Country]],First_Validations[[Country]:[FirstValidation.Country: Year]],4,FALSE),"First","Second / Last")</f>
        <v>First</v>
      </c>
    </row>
    <row r="1227" spans="2:22">
      <c r="B1227" s="34" t="s">
        <v>3222</v>
      </c>
      <c r="C1227" s="34" t="s">
        <v>528</v>
      </c>
      <c r="D1227" s="34" t="s">
        <v>1655</v>
      </c>
      <c r="E1227" s="34">
        <v>1</v>
      </c>
      <c r="F1227" s="34">
        <v>17</v>
      </c>
      <c r="G1227" s="34" t="s">
        <v>528</v>
      </c>
      <c r="H1227" s="34" t="s">
        <v>1656</v>
      </c>
      <c r="I1227" s="34" t="s">
        <v>1655</v>
      </c>
      <c r="J1227" s="34" t="s">
        <v>3508</v>
      </c>
      <c r="K1227" s="34" t="s">
        <v>529</v>
      </c>
      <c r="L1227" s="34">
        <v>2017</v>
      </c>
      <c r="N1227" s="34" t="s">
        <v>1767</v>
      </c>
      <c r="O1227" s="34" t="s">
        <v>1809</v>
      </c>
      <c r="P1227" s="34">
        <v>5</v>
      </c>
      <c r="Q1227" s="34" t="s">
        <v>1768</v>
      </c>
      <c r="R1227" s="34" t="s">
        <v>550</v>
      </c>
      <c r="T1227" s="34" t="s">
        <v>1658</v>
      </c>
      <c r="U1227" s="34" t="s">
        <v>1842</v>
      </c>
      <c r="V1227" s="36" t="str">
        <f>IF(Last_Validations[[#This Row],[Country: Year]]=VLOOKUP(Last_Validations[[#This Row],[Country]],First_Validations[[Country]:[FirstValidation.Country: Year]],4,FALSE),"First","Second / Last")</f>
        <v>First</v>
      </c>
    </row>
    <row r="1228" spans="2:22">
      <c r="B1228" s="34" t="s">
        <v>3221</v>
      </c>
      <c r="C1228" s="34" t="s">
        <v>528</v>
      </c>
      <c r="D1228" s="34" t="s">
        <v>1655</v>
      </c>
      <c r="E1228" s="34">
        <v>1</v>
      </c>
      <c r="F1228" s="34">
        <v>17</v>
      </c>
      <c r="G1228" s="34" t="s">
        <v>528</v>
      </c>
      <c r="H1228" s="34" t="s">
        <v>1656</v>
      </c>
      <c r="I1228" s="34" t="s">
        <v>1655</v>
      </c>
      <c r="J1228" s="34" t="s">
        <v>3508</v>
      </c>
      <c r="K1228" s="34" t="s">
        <v>529</v>
      </c>
      <c r="L1228" s="34">
        <v>2017</v>
      </c>
      <c r="N1228" s="34" t="s">
        <v>1767</v>
      </c>
      <c r="O1228" s="34" t="s">
        <v>1808</v>
      </c>
      <c r="P1228" s="34">
        <v>5</v>
      </c>
      <c r="Q1228" s="34" t="s">
        <v>1768</v>
      </c>
      <c r="R1228" s="34" t="s">
        <v>549</v>
      </c>
      <c r="T1228" s="34" t="s">
        <v>1658</v>
      </c>
      <c r="U1228" s="34" t="s">
        <v>1842</v>
      </c>
      <c r="V1228" s="36" t="str">
        <f>IF(Last_Validations[[#This Row],[Country: Year]]=VLOOKUP(Last_Validations[[#This Row],[Country]],First_Validations[[Country]:[FirstValidation.Country: Year]],4,FALSE),"First","Second / Last")</f>
        <v>First</v>
      </c>
    </row>
    <row r="1229" spans="2:22">
      <c r="B1229" s="34" t="s">
        <v>3228</v>
      </c>
      <c r="C1229" s="34" t="s">
        <v>528</v>
      </c>
      <c r="D1229" s="34" t="s">
        <v>1655</v>
      </c>
      <c r="E1229" s="34">
        <v>1</v>
      </c>
      <c r="F1229" s="34">
        <v>17</v>
      </c>
      <c r="G1229" s="34" t="s">
        <v>528</v>
      </c>
      <c r="H1229" s="34" t="s">
        <v>1656</v>
      </c>
      <c r="I1229" s="34" t="s">
        <v>1655</v>
      </c>
      <c r="J1229" s="34" t="s">
        <v>3508</v>
      </c>
      <c r="K1229" s="34" t="s">
        <v>529</v>
      </c>
      <c r="L1229" s="34">
        <v>2017</v>
      </c>
      <c r="N1229" s="34" t="s">
        <v>1767</v>
      </c>
      <c r="O1229" s="34" t="s">
        <v>1811</v>
      </c>
      <c r="P1229" s="34">
        <v>3</v>
      </c>
      <c r="Q1229" s="34" t="s">
        <v>1798</v>
      </c>
      <c r="R1229" s="34" t="s">
        <v>552</v>
      </c>
      <c r="T1229" s="34" t="s">
        <v>1658</v>
      </c>
      <c r="U1229" s="34" t="s">
        <v>1842</v>
      </c>
      <c r="V1229" s="36" t="str">
        <f>IF(Last_Validations[[#This Row],[Country: Year]]=VLOOKUP(Last_Validations[[#This Row],[Country]],First_Validations[[Country]:[FirstValidation.Country: Year]],4,FALSE),"First","Second / Last")</f>
        <v>First</v>
      </c>
    </row>
    <row r="1230" spans="2:22">
      <c r="B1230" s="34" t="s">
        <v>3227</v>
      </c>
      <c r="C1230" s="34" t="s">
        <v>528</v>
      </c>
      <c r="D1230" s="34" t="s">
        <v>1655</v>
      </c>
      <c r="E1230" s="34">
        <v>1</v>
      </c>
      <c r="F1230" s="34">
        <v>17</v>
      </c>
      <c r="G1230" s="34" t="s">
        <v>528</v>
      </c>
      <c r="H1230" s="34" t="s">
        <v>1656</v>
      </c>
      <c r="I1230" s="34" t="s">
        <v>1655</v>
      </c>
      <c r="J1230" s="34" t="s">
        <v>3508</v>
      </c>
      <c r="K1230" s="34" t="s">
        <v>529</v>
      </c>
      <c r="L1230" s="34">
        <v>2017</v>
      </c>
      <c r="N1230" s="34" t="s">
        <v>1767</v>
      </c>
      <c r="O1230" s="34" t="s">
        <v>1810</v>
      </c>
      <c r="P1230" s="34">
        <v>5</v>
      </c>
      <c r="Q1230" s="34" t="s">
        <v>1768</v>
      </c>
      <c r="R1230" s="34" t="s">
        <v>551</v>
      </c>
      <c r="T1230" s="34" t="s">
        <v>1658</v>
      </c>
      <c r="U1230" s="34" t="s">
        <v>1842</v>
      </c>
      <c r="V1230" s="36" t="str">
        <f>IF(Last_Validations[[#This Row],[Country: Year]]=VLOOKUP(Last_Validations[[#This Row],[Country]],First_Validations[[Country]:[FirstValidation.Country: Year]],4,FALSE),"First","Second / Last")</f>
        <v>First</v>
      </c>
    </row>
    <row r="1231" spans="2:22">
      <c r="B1231" s="34" t="s">
        <v>3200</v>
      </c>
      <c r="C1231" s="34" t="s">
        <v>528</v>
      </c>
      <c r="D1231" s="34" t="s">
        <v>1655</v>
      </c>
      <c r="E1231" s="34">
        <v>1</v>
      </c>
      <c r="F1231" s="34">
        <v>17</v>
      </c>
      <c r="G1231" s="34" t="s">
        <v>528</v>
      </c>
      <c r="H1231" s="34" t="s">
        <v>1656</v>
      </c>
      <c r="I1231" s="34" t="s">
        <v>1655</v>
      </c>
      <c r="J1231" s="34" t="s">
        <v>3508</v>
      </c>
      <c r="K1231" s="34" t="s">
        <v>529</v>
      </c>
      <c r="L1231" s="34">
        <v>2017</v>
      </c>
      <c r="N1231" s="34" t="s">
        <v>1767</v>
      </c>
      <c r="O1231" s="34" t="s">
        <v>1805</v>
      </c>
      <c r="P1231" s="34">
        <v>2</v>
      </c>
      <c r="Q1231" s="34" t="s">
        <v>1829</v>
      </c>
      <c r="R1231" s="34" t="s">
        <v>546</v>
      </c>
      <c r="T1231" s="34" t="s">
        <v>1658</v>
      </c>
      <c r="U1231" s="34" t="s">
        <v>1842</v>
      </c>
      <c r="V1231" s="36" t="str">
        <f>IF(Last_Validations[[#This Row],[Country: Year]]=VLOOKUP(Last_Validations[[#This Row],[Country]],First_Validations[[Country]:[FirstValidation.Country: Year]],4,FALSE),"First","Second / Last")</f>
        <v>First</v>
      </c>
    </row>
    <row r="1232" spans="2:22">
      <c r="B1232" s="34" t="s">
        <v>3218</v>
      </c>
      <c r="C1232" s="34" t="s">
        <v>528</v>
      </c>
      <c r="D1232" s="34" t="s">
        <v>1655</v>
      </c>
      <c r="E1232" s="34">
        <v>1</v>
      </c>
      <c r="F1232" s="34">
        <v>17</v>
      </c>
      <c r="G1232" s="34" t="s">
        <v>528</v>
      </c>
      <c r="H1232" s="34" t="s">
        <v>1656</v>
      </c>
      <c r="I1232" s="34" t="s">
        <v>1655</v>
      </c>
      <c r="J1232" s="34" t="s">
        <v>3508</v>
      </c>
      <c r="K1232" s="34" t="s">
        <v>529</v>
      </c>
      <c r="L1232" s="34">
        <v>2017</v>
      </c>
      <c r="N1232" s="34" t="s">
        <v>1767</v>
      </c>
      <c r="O1232" s="34" t="s">
        <v>1804</v>
      </c>
      <c r="P1232" s="34">
        <v>0</v>
      </c>
      <c r="Q1232" s="34" t="s">
        <v>4</v>
      </c>
      <c r="R1232" s="34" t="s">
        <v>545</v>
      </c>
      <c r="T1232" s="34" t="s">
        <v>1658</v>
      </c>
      <c r="U1232" s="34" t="s">
        <v>1842</v>
      </c>
      <c r="V1232" s="36" t="str">
        <f>IF(Last_Validations[[#This Row],[Country: Year]]=VLOOKUP(Last_Validations[[#This Row],[Country]],First_Validations[[Country]:[FirstValidation.Country: Year]],4,FALSE),"First","Second / Last")</f>
        <v>First</v>
      </c>
    </row>
    <row r="1233" spans="2:22">
      <c r="B1233" s="34" t="s">
        <v>3224</v>
      </c>
      <c r="C1233" s="34" t="s">
        <v>528</v>
      </c>
      <c r="D1233" s="34" t="s">
        <v>1655</v>
      </c>
      <c r="E1233" s="34">
        <v>1</v>
      </c>
      <c r="F1233" s="34">
        <v>17</v>
      </c>
      <c r="G1233" s="34" t="s">
        <v>528</v>
      </c>
      <c r="H1233" s="34" t="s">
        <v>1656</v>
      </c>
      <c r="I1233" s="34" t="s">
        <v>1655</v>
      </c>
      <c r="J1233" s="34" t="s">
        <v>3508</v>
      </c>
      <c r="K1233" s="34" t="s">
        <v>529</v>
      </c>
      <c r="L1233" s="34">
        <v>2017</v>
      </c>
      <c r="N1233" s="34" t="s">
        <v>1767</v>
      </c>
      <c r="O1233" s="34" t="s">
        <v>1807</v>
      </c>
      <c r="P1233" s="34">
        <v>4</v>
      </c>
      <c r="Q1233" s="34" t="s">
        <v>1767</v>
      </c>
      <c r="R1233" s="34" t="s">
        <v>548</v>
      </c>
      <c r="T1233" s="34" t="s">
        <v>1658</v>
      </c>
      <c r="U1233" s="34" t="s">
        <v>1842</v>
      </c>
      <c r="V1233" s="36" t="str">
        <f>IF(Last_Validations[[#This Row],[Country: Year]]=VLOOKUP(Last_Validations[[#This Row],[Country]],First_Validations[[Country]:[FirstValidation.Country: Year]],4,FALSE),"First","Second / Last")</f>
        <v>First</v>
      </c>
    </row>
    <row r="1234" spans="2:22">
      <c r="B1234" s="34" t="s">
        <v>3223</v>
      </c>
      <c r="C1234" s="34" t="s">
        <v>528</v>
      </c>
      <c r="D1234" s="34" t="s">
        <v>1655</v>
      </c>
      <c r="E1234" s="34">
        <v>1</v>
      </c>
      <c r="F1234" s="34">
        <v>17</v>
      </c>
      <c r="G1234" s="34" t="s">
        <v>528</v>
      </c>
      <c r="H1234" s="34" t="s">
        <v>1656</v>
      </c>
      <c r="I1234" s="34" t="s">
        <v>1655</v>
      </c>
      <c r="J1234" s="34" t="s">
        <v>3508</v>
      </c>
      <c r="K1234" s="34" t="s">
        <v>529</v>
      </c>
      <c r="L1234" s="34">
        <v>2017</v>
      </c>
      <c r="N1234" s="34" t="s">
        <v>1767</v>
      </c>
      <c r="O1234" s="34" t="s">
        <v>1806</v>
      </c>
      <c r="P1234" s="34">
        <v>3</v>
      </c>
      <c r="Q1234" s="34" t="s">
        <v>1798</v>
      </c>
      <c r="R1234" s="34" t="s">
        <v>547</v>
      </c>
      <c r="T1234" s="34" t="s">
        <v>1658</v>
      </c>
      <c r="U1234" s="34" t="s">
        <v>1842</v>
      </c>
      <c r="V1234" s="36" t="str">
        <f>IF(Last_Validations[[#This Row],[Country: Year]]=VLOOKUP(Last_Validations[[#This Row],[Country]],First_Validations[[Country]:[FirstValidation.Country: Year]],4,FALSE),"First","Second / Last")</f>
        <v>First</v>
      </c>
    </row>
    <row r="1235" spans="2:22">
      <c r="B1235" s="34" t="s">
        <v>3225</v>
      </c>
      <c r="C1235" s="34" t="s">
        <v>528</v>
      </c>
      <c r="D1235" s="34" t="s">
        <v>1655</v>
      </c>
      <c r="E1235" s="34">
        <v>1</v>
      </c>
      <c r="F1235" s="34">
        <v>17</v>
      </c>
      <c r="G1235" s="34" t="s">
        <v>528</v>
      </c>
      <c r="H1235" s="34" t="s">
        <v>1656</v>
      </c>
      <c r="I1235" s="34" t="s">
        <v>1655</v>
      </c>
      <c r="J1235" s="34" t="s">
        <v>3508</v>
      </c>
      <c r="K1235" s="34" t="s">
        <v>529</v>
      </c>
      <c r="L1235" s="34">
        <v>2017</v>
      </c>
      <c r="N1235" s="34" t="s">
        <v>1767</v>
      </c>
      <c r="O1235" s="34" t="s">
        <v>1812</v>
      </c>
      <c r="P1235" s="34">
        <v>0</v>
      </c>
      <c r="Q1235" s="34" t="s">
        <v>4</v>
      </c>
      <c r="R1235" s="34" t="s">
        <v>553</v>
      </c>
      <c r="T1235" s="34" t="s">
        <v>1658</v>
      </c>
      <c r="U1235" s="34" t="s">
        <v>1842</v>
      </c>
      <c r="V1235" s="36" t="str">
        <f>IF(Last_Validations[[#This Row],[Country: Year]]=VLOOKUP(Last_Validations[[#This Row],[Country]],First_Validations[[Country]:[FirstValidation.Country: Year]],4,FALSE),"First","Second / Last")</f>
        <v>First</v>
      </c>
    </row>
    <row r="1236" spans="2:22">
      <c r="B1236" s="34" t="s">
        <v>3216</v>
      </c>
      <c r="C1236" s="34" t="s">
        <v>528</v>
      </c>
      <c r="D1236" s="34" t="s">
        <v>1655</v>
      </c>
      <c r="E1236" s="34">
        <v>1</v>
      </c>
      <c r="F1236" s="34">
        <v>17</v>
      </c>
      <c r="G1236" s="34" t="s">
        <v>528</v>
      </c>
      <c r="H1236" s="34" t="s">
        <v>1656</v>
      </c>
      <c r="I1236" s="34" t="s">
        <v>1655</v>
      </c>
      <c r="J1236" s="34" t="s">
        <v>3508</v>
      </c>
      <c r="K1236" s="34" t="s">
        <v>529</v>
      </c>
      <c r="L1236" s="34">
        <v>2017</v>
      </c>
      <c r="N1236" s="34" t="s">
        <v>1767</v>
      </c>
      <c r="O1236" s="34" t="s">
        <v>1819</v>
      </c>
      <c r="P1236" s="34">
        <v>1</v>
      </c>
      <c r="Q1236" s="34" t="s">
        <v>1796</v>
      </c>
      <c r="R1236" s="34" t="s">
        <v>559</v>
      </c>
      <c r="T1236" s="34" t="s">
        <v>1658</v>
      </c>
      <c r="U1236" s="34" t="s">
        <v>1842</v>
      </c>
      <c r="V1236" s="36" t="str">
        <f>IF(Last_Validations[[#This Row],[Country: Year]]=VLOOKUP(Last_Validations[[#This Row],[Country]],First_Validations[[Country]:[FirstValidation.Country: Year]],4,FALSE),"First","Second / Last")</f>
        <v>First</v>
      </c>
    </row>
    <row r="1237" spans="2:22">
      <c r="B1237" s="34" t="s">
        <v>3213</v>
      </c>
      <c r="C1237" s="34" t="s">
        <v>528</v>
      </c>
      <c r="D1237" s="34" t="s">
        <v>1655</v>
      </c>
      <c r="E1237" s="34">
        <v>1</v>
      </c>
      <c r="F1237" s="34">
        <v>17</v>
      </c>
      <c r="G1237" s="34" t="s">
        <v>528</v>
      </c>
      <c r="H1237" s="34" t="s">
        <v>1656</v>
      </c>
      <c r="I1237" s="34" t="s">
        <v>1655</v>
      </c>
      <c r="J1237" s="34" t="s">
        <v>3508</v>
      </c>
      <c r="K1237" s="34" t="s">
        <v>529</v>
      </c>
      <c r="L1237" s="34">
        <v>2017</v>
      </c>
      <c r="N1237" s="34" t="s">
        <v>1767</v>
      </c>
      <c r="O1237" s="34" t="s">
        <v>1818</v>
      </c>
      <c r="P1237" s="34">
        <v>4</v>
      </c>
      <c r="Q1237" s="34" t="s">
        <v>1767</v>
      </c>
      <c r="R1237" s="34" t="s">
        <v>558</v>
      </c>
      <c r="T1237" s="34" t="s">
        <v>1658</v>
      </c>
      <c r="U1237" s="34" t="s">
        <v>1842</v>
      </c>
      <c r="V1237" s="36" t="str">
        <f>IF(Last_Validations[[#This Row],[Country: Year]]=VLOOKUP(Last_Validations[[#This Row],[Country]],First_Validations[[Country]:[FirstValidation.Country: Year]],4,FALSE),"First","Second / Last")</f>
        <v>First</v>
      </c>
    </row>
    <row r="1238" spans="2:22">
      <c r="B1238" s="34" t="s">
        <v>3220</v>
      </c>
      <c r="C1238" s="34" t="s">
        <v>528</v>
      </c>
      <c r="D1238" s="34" t="s">
        <v>1655</v>
      </c>
      <c r="E1238" s="34">
        <v>1</v>
      </c>
      <c r="F1238" s="34">
        <v>17</v>
      </c>
      <c r="G1238" s="34" t="s">
        <v>528</v>
      </c>
      <c r="H1238" s="34" t="s">
        <v>1656</v>
      </c>
      <c r="I1238" s="34" t="s">
        <v>1655</v>
      </c>
      <c r="J1238" s="34" t="s">
        <v>3508</v>
      </c>
      <c r="K1238" s="34" t="s">
        <v>529</v>
      </c>
      <c r="L1238" s="34">
        <v>2017</v>
      </c>
      <c r="N1238" s="34" t="s">
        <v>1767</v>
      </c>
      <c r="O1238" s="34" t="s">
        <v>1821</v>
      </c>
      <c r="P1238" s="34">
        <v>5</v>
      </c>
      <c r="Q1238" s="34" t="s">
        <v>1768</v>
      </c>
      <c r="R1238" s="34" t="s">
        <v>561</v>
      </c>
      <c r="T1238" s="34" t="s">
        <v>1658</v>
      </c>
      <c r="U1238" s="34" t="s">
        <v>1842</v>
      </c>
      <c r="V1238" s="36" t="str">
        <f>IF(Last_Validations[[#This Row],[Country: Year]]=VLOOKUP(Last_Validations[[#This Row],[Country]],First_Validations[[Country]:[FirstValidation.Country: Year]],4,FALSE),"First","Second / Last")</f>
        <v>First</v>
      </c>
    </row>
    <row r="1239" spans="2:22">
      <c r="B1239" s="34" t="s">
        <v>3219</v>
      </c>
      <c r="C1239" s="34" t="s">
        <v>528</v>
      </c>
      <c r="D1239" s="34" t="s">
        <v>1655</v>
      </c>
      <c r="E1239" s="34">
        <v>1</v>
      </c>
      <c r="F1239" s="34">
        <v>17</v>
      </c>
      <c r="G1239" s="34" t="s">
        <v>528</v>
      </c>
      <c r="H1239" s="34" t="s">
        <v>1656</v>
      </c>
      <c r="I1239" s="34" t="s">
        <v>1655</v>
      </c>
      <c r="J1239" s="34" t="s">
        <v>3508</v>
      </c>
      <c r="K1239" s="34" t="s">
        <v>529</v>
      </c>
      <c r="L1239" s="34">
        <v>2017</v>
      </c>
      <c r="N1239" s="34" t="s">
        <v>1767</v>
      </c>
      <c r="O1239" s="34" t="s">
        <v>1820</v>
      </c>
      <c r="P1239" s="34">
        <v>4</v>
      </c>
      <c r="Q1239" s="34" t="s">
        <v>1767</v>
      </c>
      <c r="R1239" s="34" t="s">
        <v>560</v>
      </c>
      <c r="T1239" s="34" t="s">
        <v>1658</v>
      </c>
      <c r="U1239" s="34" t="s">
        <v>1842</v>
      </c>
      <c r="V1239" s="36" t="str">
        <f>IF(Last_Validations[[#This Row],[Country: Year]]=VLOOKUP(Last_Validations[[#This Row],[Country]],First_Validations[[Country]:[FirstValidation.Country: Year]],4,FALSE),"First","Second / Last")</f>
        <v>First</v>
      </c>
    </row>
    <row r="1240" spans="2:22">
      <c r="B1240" s="34" t="s">
        <v>3214</v>
      </c>
      <c r="C1240" s="34" t="s">
        <v>528</v>
      </c>
      <c r="D1240" s="34" t="s">
        <v>1655</v>
      </c>
      <c r="E1240" s="34">
        <v>1</v>
      </c>
      <c r="F1240" s="34">
        <v>17</v>
      </c>
      <c r="G1240" s="34" t="s">
        <v>528</v>
      </c>
      <c r="H1240" s="34" t="s">
        <v>1656</v>
      </c>
      <c r="I1240" s="34" t="s">
        <v>1655</v>
      </c>
      <c r="J1240" s="34" t="s">
        <v>3508</v>
      </c>
      <c r="K1240" s="34" t="s">
        <v>529</v>
      </c>
      <c r="L1240" s="34">
        <v>2017</v>
      </c>
      <c r="N1240" s="34" t="s">
        <v>1767</v>
      </c>
      <c r="O1240" s="34" t="s">
        <v>1814</v>
      </c>
      <c r="P1240" s="34">
        <v>0</v>
      </c>
      <c r="Q1240" s="34" t="s">
        <v>4</v>
      </c>
      <c r="R1240" s="34" t="s">
        <v>555</v>
      </c>
      <c r="T1240" s="34" t="s">
        <v>1658</v>
      </c>
      <c r="U1240" s="34" t="s">
        <v>1842</v>
      </c>
      <c r="V1240" s="36" t="str">
        <f>IF(Last_Validations[[#This Row],[Country: Year]]=VLOOKUP(Last_Validations[[#This Row],[Country]],First_Validations[[Country]:[FirstValidation.Country: Year]],4,FALSE),"First","Second / Last")</f>
        <v>First</v>
      </c>
    </row>
    <row r="1241" spans="2:22">
      <c r="B1241" s="34" t="s">
        <v>3226</v>
      </c>
      <c r="C1241" s="34" t="s">
        <v>528</v>
      </c>
      <c r="D1241" s="34" t="s">
        <v>1655</v>
      </c>
      <c r="E1241" s="34">
        <v>1</v>
      </c>
      <c r="F1241" s="34">
        <v>17</v>
      </c>
      <c r="G1241" s="34" t="s">
        <v>528</v>
      </c>
      <c r="H1241" s="34" t="s">
        <v>1656</v>
      </c>
      <c r="I1241" s="34" t="s">
        <v>1655</v>
      </c>
      <c r="J1241" s="34" t="s">
        <v>3508</v>
      </c>
      <c r="K1241" s="34" t="s">
        <v>529</v>
      </c>
      <c r="L1241" s="34">
        <v>2017</v>
      </c>
      <c r="N1241" s="34" t="s">
        <v>1767</v>
      </c>
      <c r="O1241" s="34" t="s">
        <v>1813</v>
      </c>
      <c r="P1241" s="34">
        <v>1</v>
      </c>
      <c r="Q1241" s="34" t="s">
        <v>1796</v>
      </c>
      <c r="R1241" s="34" t="s">
        <v>554</v>
      </c>
      <c r="T1241" s="34" t="s">
        <v>1658</v>
      </c>
      <c r="U1241" s="34" t="s">
        <v>1842</v>
      </c>
      <c r="V1241" s="36" t="str">
        <f>IF(Last_Validations[[#This Row],[Country: Year]]=VLOOKUP(Last_Validations[[#This Row],[Country]],First_Validations[[Country]:[FirstValidation.Country: Year]],4,FALSE),"First","Second / Last")</f>
        <v>First</v>
      </c>
    </row>
    <row r="1242" spans="2:22">
      <c r="B1242" s="34" t="s">
        <v>3212</v>
      </c>
      <c r="C1242" s="34" t="s">
        <v>528</v>
      </c>
      <c r="D1242" s="34" t="s">
        <v>1655</v>
      </c>
      <c r="E1242" s="34">
        <v>1</v>
      </c>
      <c r="F1242" s="34">
        <v>17</v>
      </c>
      <c r="G1242" s="34" t="s">
        <v>528</v>
      </c>
      <c r="H1242" s="34" t="s">
        <v>1656</v>
      </c>
      <c r="I1242" s="34" t="s">
        <v>1655</v>
      </c>
      <c r="J1242" s="34" t="s">
        <v>3508</v>
      </c>
      <c r="K1242" s="34" t="s">
        <v>529</v>
      </c>
      <c r="L1242" s="34">
        <v>2017</v>
      </c>
      <c r="N1242" s="34" t="s">
        <v>1767</v>
      </c>
      <c r="O1242" s="34" t="s">
        <v>1816</v>
      </c>
      <c r="P1242" s="34">
        <v>4</v>
      </c>
      <c r="Q1242" s="34" t="s">
        <v>1767</v>
      </c>
      <c r="R1242" s="34" t="s">
        <v>557</v>
      </c>
      <c r="T1242" s="34" t="s">
        <v>1658</v>
      </c>
      <c r="U1242" s="34" t="s">
        <v>1842</v>
      </c>
      <c r="V1242" s="36" t="str">
        <f>IF(Last_Validations[[#This Row],[Country: Year]]=VLOOKUP(Last_Validations[[#This Row],[Country]],First_Validations[[Country]:[FirstValidation.Country: Year]],4,FALSE),"First","Second / Last")</f>
        <v>First</v>
      </c>
    </row>
    <row r="1243" spans="2:22">
      <c r="B1243" s="34" t="s">
        <v>3215</v>
      </c>
      <c r="C1243" s="34" t="s">
        <v>528</v>
      </c>
      <c r="D1243" s="34" t="s">
        <v>1655</v>
      </c>
      <c r="E1243" s="34">
        <v>1</v>
      </c>
      <c r="F1243" s="34">
        <v>17</v>
      </c>
      <c r="G1243" s="34" t="s">
        <v>528</v>
      </c>
      <c r="H1243" s="34" t="s">
        <v>1656</v>
      </c>
      <c r="I1243" s="34" t="s">
        <v>1655</v>
      </c>
      <c r="J1243" s="34" t="s">
        <v>3508</v>
      </c>
      <c r="K1243" s="34" t="s">
        <v>529</v>
      </c>
      <c r="L1243" s="34">
        <v>2017</v>
      </c>
      <c r="N1243" s="34" t="s">
        <v>1767</v>
      </c>
      <c r="O1243" s="34" t="s">
        <v>1815</v>
      </c>
      <c r="P1243" s="34">
        <v>2</v>
      </c>
      <c r="Q1243" s="34" t="s">
        <v>1829</v>
      </c>
      <c r="R1243" s="34" t="s">
        <v>556</v>
      </c>
      <c r="T1243" s="34" t="s">
        <v>1658</v>
      </c>
      <c r="U1243" s="34" t="s">
        <v>1842</v>
      </c>
      <c r="V1243" s="36" t="str">
        <f>IF(Last_Validations[[#This Row],[Country: Year]]=VLOOKUP(Last_Validations[[#This Row],[Country]],First_Validations[[Country]:[FirstValidation.Country: Year]],4,FALSE),"First","Second / Last")</f>
        <v>First</v>
      </c>
    </row>
    <row r="1244" spans="2:22">
      <c r="B1244" s="34" t="s">
        <v>3210</v>
      </c>
      <c r="C1244" s="34" t="s">
        <v>528</v>
      </c>
      <c r="D1244" s="34" t="s">
        <v>1655</v>
      </c>
      <c r="E1244" s="34">
        <v>1</v>
      </c>
      <c r="F1244" s="34">
        <v>17</v>
      </c>
      <c r="G1244" s="34" t="s">
        <v>528</v>
      </c>
      <c r="H1244" s="34" t="s">
        <v>1656</v>
      </c>
      <c r="I1244" s="34" t="s">
        <v>1655</v>
      </c>
      <c r="J1244" s="34" t="s">
        <v>3508</v>
      </c>
      <c r="K1244" s="34" t="s">
        <v>529</v>
      </c>
      <c r="L1244" s="34">
        <v>2017</v>
      </c>
      <c r="N1244" s="34" t="s">
        <v>1767</v>
      </c>
      <c r="O1244" s="34" t="s">
        <v>1790</v>
      </c>
      <c r="P1244" s="34">
        <v>4</v>
      </c>
      <c r="Q1244" s="34" t="s">
        <v>1767</v>
      </c>
      <c r="R1244" s="34" t="s">
        <v>533</v>
      </c>
      <c r="T1244" s="34" t="s">
        <v>1658</v>
      </c>
      <c r="U1244" s="34" t="s">
        <v>1842</v>
      </c>
      <c r="V1244" s="36" t="str">
        <f>IF(Last_Validations[[#This Row],[Country: Year]]=VLOOKUP(Last_Validations[[#This Row],[Country]],First_Validations[[Country]:[FirstValidation.Country: Year]],4,FALSE),"First","Second / Last")</f>
        <v>First</v>
      </c>
    </row>
    <row r="1245" spans="2:22">
      <c r="B1245" s="34" t="s">
        <v>3205</v>
      </c>
      <c r="C1245" s="34" t="s">
        <v>528</v>
      </c>
      <c r="D1245" s="34" t="s">
        <v>1655</v>
      </c>
      <c r="E1245" s="34">
        <v>1</v>
      </c>
      <c r="F1245" s="34">
        <v>17</v>
      </c>
      <c r="G1245" s="34" t="s">
        <v>528</v>
      </c>
      <c r="H1245" s="34" t="s">
        <v>1656</v>
      </c>
      <c r="I1245" s="34" t="s">
        <v>1655</v>
      </c>
      <c r="J1245" s="34" t="s">
        <v>3508</v>
      </c>
      <c r="K1245" s="34" t="s">
        <v>529</v>
      </c>
      <c r="L1245" s="34">
        <v>2017</v>
      </c>
      <c r="N1245" s="34" t="s">
        <v>1767</v>
      </c>
      <c r="O1245" s="34" t="s">
        <v>1789</v>
      </c>
      <c r="P1245" s="34">
        <v>4</v>
      </c>
      <c r="Q1245" s="34" t="s">
        <v>1767</v>
      </c>
      <c r="R1245" s="34" t="s">
        <v>532</v>
      </c>
      <c r="T1245" s="34" t="s">
        <v>1658</v>
      </c>
      <c r="U1245" s="34" t="s">
        <v>1842</v>
      </c>
      <c r="V1245" s="36" t="str">
        <f>IF(Last_Validations[[#This Row],[Country: Year]]=VLOOKUP(Last_Validations[[#This Row],[Country]],First_Validations[[Country]:[FirstValidation.Country: Year]],4,FALSE),"First","Second / Last")</f>
        <v>First</v>
      </c>
    </row>
    <row r="1246" spans="2:22">
      <c r="B1246" s="34" t="s">
        <v>3208</v>
      </c>
      <c r="C1246" s="34" t="s">
        <v>528</v>
      </c>
      <c r="D1246" s="34" t="s">
        <v>1655</v>
      </c>
      <c r="E1246" s="34">
        <v>1</v>
      </c>
      <c r="F1246" s="34">
        <v>17</v>
      </c>
      <c r="G1246" s="34" t="s">
        <v>528</v>
      </c>
      <c r="H1246" s="34" t="s">
        <v>1656</v>
      </c>
      <c r="I1246" s="34" t="s">
        <v>1655</v>
      </c>
      <c r="J1246" s="34" t="s">
        <v>3508</v>
      </c>
      <c r="K1246" s="34" t="s">
        <v>529</v>
      </c>
      <c r="L1246" s="34">
        <v>2017</v>
      </c>
      <c r="N1246" s="34" t="s">
        <v>1767</v>
      </c>
      <c r="O1246" s="34" t="s">
        <v>1792</v>
      </c>
      <c r="P1246" s="34">
        <v>3</v>
      </c>
      <c r="Q1246" s="34" t="s">
        <v>1798</v>
      </c>
      <c r="R1246" s="34" t="s">
        <v>535</v>
      </c>
      <c r="T1246" s="34" t="s">
        <v>1658</v>
      </c>
      <c r="U1246" s="34" t="s">
        <v>1842</v>
      </c>
      <c r="V1246" s="36" t="str">
        <f>IF(Last_Validations[[#This Row],[Country: Year]]=VLOOKUP(Last_Validations[[#This Row],[Country]],First_Validations[[Country]:[FirstValidation.Country: Year]],4,FALSE),"First","Second / Last")</f>
        <v>First</v>
      </c>
    </row>
    <row r="1247" spans="2:22">
      <c r="B1247" s="34" t="s">
        <v>3211</v>
      </c>
      <c r="C1247" s="34" t="s">
        <v>528</v>
      </c>
      <c r="D1247" s="34" t="s">
        <v>1655</v>
      </c>
      <c r="E1247" s="34">
        <v>1</v>
      </c>
      <c r="F1247" s="34">
        <v>17</v>
      </c>
      <c r="G1247" s="34" t="s">
        <v>528</v>
      </c>
      <c r="H1247" s="34" t="s">
        <v>1656</v>
      </c>
      <c r="I1247" s="34" t="s">
        <v>1655</v>
      </c>
      <c r="J1247" s="34" t="s">
        <v>3508</v>
      </c>
      <c r="K1247" s="34" t="s">
        <v>529</v>
      </c>
      <c r="L1247" s="34">
        <v>2017</v>
      </c>
      <c r="N1247" s="34" t="s">
        <v>1767</v>
      </c>
      <c r="O1247" s="34" t="s">
        <v>1791</v>
      </c>
      <c r="P1247" s="34">
        <v>5</v>
      </c>
      <c r="Q1247" s="34" t="s">
        <v>1768</v>
      </c>
      <c r="R1247" s="34" t="s">
        <v>534</v>
      </c>
      <c r="T1247" s="34" t="s">
        <v>1658</v>
      </c>
      <c r="U1247" s="34" t="s">
        <v>1842</v>
      </c>
      <c r="V1247" s="36" t="str">
        <f>IF(Last_Validations[[#This Row],[Country: Year]]=VLOOKUP(Last_Validations[[#This Row],[Country]],First_Validations[[Country]:[FirstValidation.Country: Year]],4,FALSE),"First","Second / Last")</f>
        <v>First</v>
      </c>
    </row>
    <row r="1248" spans="2:22">
      <c r="B1248" s="34" t="s">
        <v>3206</v>
      </c>
      <c r="C1248" s="34" t="s">
        <v>528</v>
      </c>
      <c r="D1248" s="34" t="s">
        <v>1655</v>
      </c>
      <c r="E1248" s="34">
        <v>1</v>
      </c>
      <c r="F1248" s="34">
        <v>17</v>
      </c>
      <c r="G1248" s="34" t="s">
        <v>528</v>
      </c>
      <c r="H1248" s="34" t="s">
        <v>1656</v>
      </c>
      <c r="I1248" s="34" t="s">
        <v>1655</v>
      </c>
      <c r="J1248" s="34" t="s">
        <v>3508</v>
      </c>
      <c r="K1248" s="34" t="s">
        <v>529</v>
      </c>
      <c r="L1248" s="34">
        <v>2017</v>
      </c>
      <c r="N1248" s="34" t="s">
        <v>1767</v>
      </c>
      <c r="O1248" s="34" t="s">
        <v>1784</v>
      </c>
      <c r="P1248" s="34">
        <v>4</v>
      </c>
      <c r="Q1248" s="34" t="s">
        <v>1767</v>
      </c>
      <c r="R1248" s="34" t="s">
        <v>530</v>
      </c>
      <c r="T1248" s="34" t="s">
        <v>1658</v>
      </c>
      <c r="U1248" s="34" t="s">
        <v>1842</v>
      </c>
      <c r="V1248" s="36" t="str">
        <f>IF(Last_Validations[[#This Row],[Country: Year]]=VLOOKUP(Last_Validations[[#This Row],[Country]],First_Validations[[Country]:[FirstValidation.Country: Year]],4,FALSE),"First","Second / Last")</f>
        <v>First</v>
      </c>
    </row>
    <row r="1249" spans="2:22">
      <c r="B1249" s="34" t="s">
        <v>3217</v>
      </c>
      <c r="C1249" s="34" t="s">
        <v>528</v>
      </c>
      <c r="D1249" s="34" t="s">
        <v>1655</v>
      </c>
      <c r="E1249" s="34">
        <v>1</v>
      </c>
      <c r="F1249" s="34">
        <v>17</v>
      </c>
      <c r="G1249" s="34" t="s">
        <v>528</v>
      </c>
      <c r="H1249" s="34" t="s">
        <v>1656</v>
      </c>
      <c r="I1249" s="34" t="s">
        <v>1655</v>
      </c>
      <c r="J1249" s="34" t="s">
        <v>3508</v>
      </c>
      <c r="K1249" s="34" t="s">
        <v>529</v>
      </c>
      <c r="L1249" s="34">
        <v>2017</v>
      </c>
      <c r="N1249" s="34" t="s">
        <v>1767</v>
      </c>
      <c r="O1249" s="34" t="s">
        <v>1822</v>
      </c>
      <c r="P1249" s="34">
        <v>4</v>
      </c>
      <c r="Q1249" s="34" t="s">
        <v>1767</v>
      </c>
      <c r="R1249" s="34" t="s">
        <v>1</v>
      </c>
      <c r="T1249" s="34" t="s">
        <v>1658</v>
      </c>
      <c r="U1249" s="34" t="s">
        <v>1842</v>
      </c>
      <c r="V1249" s="36" t="str">
        <f>IF(Last_Validations[[#This Row],[Country: Year]]=VLOOKUP(Last_Validations[[#This Row],[Country]],First_Validations[[Country]:[FirstValidation.Country: Year]],4,FALSE),"First","Second / Last")</f>
        <v>First</v>
      </c>
    </row>
    <row r="1250" spans="2:22">
      <c r="B1250" s="34" t="s">
        <v>3204</v>
      </c>
      <c r="C1250" s="34" t="s">
        <v>528</v>
      </c>
      <c r="D1250" s="34" t="s">
        <v>1655</v>
      </c>
      <c r="E1250" s="34">
        <v>1</v>
      </c>
      <c r="F1250" s="34">
        <v>17</v>
      </c>
      <c r="G1250" s="34" t="s">
        <v>528</v>
      </c>
      <c r="H1250" s="34" t="s">
        <v>1656</v>
      </c>
      <c r="I1250" s="34" t="s">
        <v>1655</v>
      </c>
      <c r="J1250" s="34" t="s">
        <v>3508</v>
      </c>
      <c r="K1250" s="34" t="s">
        <v>529</v>
      </c>
      <c r="L1250" s="34">
        <v>2017</v>
      </c>
      <c r="N1250" s="34" t="s">
        <v>1767</v>
      </c>
      <c r="O1250" s="34" t="s">
        <v>1788</v>
      </c>
      <c r="P1250" s="34">
        <v>5</v>
      </c>
      <c r="Q1250" s="34" t="s">
        <v>1768</v>
      </c>
      <c r="R1250" s="34" t="s">
        <v>531</v>
      </c>
      <c r="T1250" s="34" t="s">
        <v>1658</v>
      </c>
      <c r="U1250" s="34" t="s">
        <v>1842</v>
      </c>
      <c r="V1250" s="36" t="str">
        <f>IF(Last_Validations[[#This Row],[Country: Year]]=VLOOKUP(Last_Validations[[#This Row],[Country]],First_Validations[[Country]:[FirstValidation.Country: Year]],4,FALSE),"First","Second / Last")</f>
        <v>First</v>
      </c>
    </row>
    <row r="1251" spans="2:22">
      <c r="B1251" s="34" t="s">
        <v>3207</v>
      </c>
      <c r="C1251" s="34" t="s">
        <v>528</v>
      </c>
      <c r="D1251" s="34" t="s">
        <v>1655</v>
      </c>
      <c r="E1251" s="34">
        <v>1</v>
      </c>
      <c r="F1251" s="34">
        <v>17</v>
      </c>
      <c r="G1251" s="34" t="s">
        <v>528</v>
      </c>
      <c r="H1251" s="34" t="s">
        <v>1656</v>
      </c>
      <c r="I1251" s="34" t="s">
        <v>1655</v>
      </c>
      <c r="J1251" s="34" t="s">
        <v>3508</v>
      </c>
      <c r="K1251" s="34" t="s">
        <v>529</v>
      </c>
      <c r="L1251" s="34">
        <v>2017</v>
      </c>
      <c r="N1251" s="34" t="s">
        <v>1767</v>
      </c>
      <c r="O1251" s="34" t="s">
        <v>1787</v>
      </c>
      <c r="P1251" s="34">
        <v>5</v>
      </c>
      <c r="Q1251" s="34" t="s">
        <v>1768</v>
      </c>
      <c r="R1251" s="34" t="s">
        <v>530</v>
      </c>
      <c r="T1251" s="34" t="s">
        <v>1658</v>
      </c>
      <c r="U1251" s="34" t="s">
        <v>1842</v>
      </c>
      <c r="V1251" s="36" t="str">
        <f>IF(Last_Validations[[#This Row],[Country: Year]]=VLOOKUP(Last_Validations[[#This Row],[Country]],First_Validations[[Country]:[FirstValidation.Country: Year]],4,FALSE),"First","Second / Last")</f>
        <v>First</v>
      </c>
    </row>
    <row r="1252" spans="2:22">
      <c r="B1252" s="34" t="s">
        <v>3209</v>
      </c>
      <c r="C1252" s="34" t="s">
        <v>528</v>
      </c>
      <c r="D1252" s="34" t="s">
        <v>1655</v>
      </c>
      <c r="E1252" s="34">
        <v>1</v>
      </c>
      <c r="F1252" s="34">
        <v>17</v>
      </c>
      <c r="G1252" s="34" t="s">
        <v>528</v>
      </c>
      <c r="H1252" s="34" t="s">
        <v>1656</v>
      </c>
      <c r="I1252" s="34" t="s">
        <v>1655</v>
      </c>
      <c r="J1252" s="34" t="s">
        <v>3508</v>
      </c>
      <c r="K1252" s="34" t="s">
        <v>529</v>
      </c>
      <c r="L1252" s="34">
        <v>2017</v>
      </c>
      <c r="N1252" s="34" t="s">
        <v>1767</v>
      </c>
      <c r="O1252" s="34" t="s">
        <v>1793</v>
      </c>
      <c r="P1252" s="34">
        <v>3</v>
      </c>
      <c r="Q1252" s="34" t="s">
        <v>1798</v>
      </c>
      <c r="R1252" s="34" t="s">
        <v>536</v>
      </c>
      <c r="T1252" s="34" t="s">
        <v>1658</v>
      </c>
      <c r="U1252" s="34" t="s">
        <v>1842</v>
      </c>
      <c r="V1252" s="36" t="str">
        <f>IF(Last_Validations[[#This Row],[Country: Year]]=VLOOKUP(Last_Validations[[#This Row],[Country]],First_Validations[[Country]:[FirstValidation.Country: Year]],4,FALSE),"First","Second / Last")</f>
        <v>First</v>
      </c>
    </row>
    <row r="1253" spans="2:22">
      <c r="B1253" s="34" t="s">
        <v>3201</v>
      </c>
      <c r="C1253" s="34" t="s">
        <v>528</v>
      </c>
      <c r="D1253" s="34" t="s">
        <v>1655</v>
      </c>
      <c r="E1253" s="34">
        <v>1</v>
      </c>
      <c r="F1253" s="34">
        <v>17</v>
      </c>
      <c r="G1253" s="34" t="s">
        <v>528</v>
      </c>
      <c r="H1253" s="34" t="s">
        <v>1656</v>
      </c>
      <c r="I1253" s="34" t="s">
        <v>1655</v>
      </c>
      <c r="J1253" s="34" t="s">
        <v>3508</v>
      </c>
      <c r="K1253" s="34" t="s">
        <v>529</v>
      </c>
      <c r="L1253" s="34">
        <v>2017</v>
      </c>
      <c r="N1253" s="34" t="s">
        <v>1767</v>
      </c>
      <c r="O1253" s="34" t="s">
        <v>1801</v>
      </c>
      <c r="P1253" s="34">
        <v>4</v>
      </c>
      <c r="Q1253" s="34" t="s">
        <v>1767</v>
      </c>
      <c r="R1253" s="34" t="s">
        <v>542</v>
      </c>
      <c r="T1253" s="34" t="s">
        <v>1658</v>
      </c>
      <c r="U1253" s="34" t="s">
        <v>1842</v>
      </c>
      <c r="V1253" s="36" t="str">
        <f>IF(Last_Validations[[#This Row],[Country: Year]]=VLOOKUP(Last_Validations[[#This Row],[Country]],First_Validations[[Country]:[FirstValidation.Country: Year]],4,FALSE),"First","Second / Last")</f>
        <v>First</v>
      </c>
    </row>
    <row r="1254" spans="2:22">
      <c r="B1254" s="34" t="s">
        <v>3196</v>
      </c>
      <c r="C1254" s="34" t="s">
        <v>528</v>
      </c>
      <c r="D1254" s="34" t="s">
        <v>1655</v>
      </c>
      <c r="E1254" s="34">
        <v>1</v>
      </c>
      <c r="F1254" s="34">
        <v>17</v>
      </c>
      <c r="G1254" s="34" t="s">
        <v>528</v>
      </c>
      <c r="H1254" s="34" t="s">
        <v>1656</v>
      </c>
      <c r="I1254" s="34" t="s">
        <v>1655</v>
      </c>
      <c r="J1254" s="34" t="s">
        <v>3508</v>
      </c>
      <c r="K1254" s="34" t="s">
        <v>529</v>
      </c>
      <c r="L1254" s="34">
        <v>2017</v>
      </c>
      <c r="N1254" s="34" t="s">
        <v>1767</v>
      </c>
      <c r="O1254" s="34" t="s">
        <v>1800</v>
      </c>
      <c r="P1254" s="34">
        <v>4</v>
      </c>
      <c r="Q1254" s="34" t="s">
        <v>1767</v>
      </c>
      <c r="R1254" s="34" t="s">
        <v>541</v>
      </c>
      <c r="T1254" s="34" t="s">
        <v>1658</v>
      </c>
      <c r="U1254" s="34" t="s">
        <v>1842</v>
      </c>
      <c r="V1254" s="36" t="str">
        <f>IF(Last_Validations[[#This Row],[Country: Year]]=VLOOKUP(Last_Validations[[#This Row],[Country]],First_Validations[[Country]:[FirstValidation.Country: Year]],4,FALSE),"First","Second / Last")</f>
        <v>First</v>
      </c>
    </row>
    <row r="1255" spans="2:22">
      <c r="B1255" s="34" t="s">
        <v>3199</v>
      </c>
      <c r="C1255" s="34" t="s">
        <v>528</v>
      </c>
      <c r="D1255" s="34" t="s">
        <v>1655</v>
      </c>
      <c r="E1255" s="34">
        <v>1</v>
      </c>
      <c r="F1255" s="34">
        <v>17</v>
      </c>
      <c r="G1255" s="34" t="s">
        <v>528</v>
      </c>
      <c r="H1255" s="34" t="s">
        <v>1656</v>
      </c>
      <c r="I1255" s="34" t="s">
        <v>1655</v>
      </c>
      <c r="J1255" s="34" t="s">
        <v>3508</v>
      </c>
      <c r="K1255" s="34" t="s">
        <v>529</v>
      </c>
      <c r="L1255" s="34">
        <v>2017</v>
      </c>
      <c r="N1255" s="34" t="s">
        <v>1767</v>
      </c>
      <c r="O1255" s="34" t="s">
        <v>1803</v>
      </c>
      <c r="P1255" s="34">
        <v>0</v>
      </c>
      <c r="Q1255" s="34" t="s">
        <v>4</v>
      </c>
      <c r="R1255" s="34" t="s">
        <v>544</v>
      </c>
      <c r="T1255" s="34" t="s">
        <v>1658</v>
      </c>
      <c r="U1255" s="34" t="s">
        <v>1842</v>
      </c>
      <c r="V1255" s="36" t="str">
        <f>IF(Last_Validations[[#This Row],[Country: Year]]=VLOOKUP(Last_Validations[[#This Row],[Country]],First_Validations[[Country]:[FirstValidation.Country: Year]],4,FALSE),"First","Second / Last")</f>
        <v>First</v>
      </c>
    </row>
    <row r="1256" spans="2:22">
      <c r="B1256" s="34" t="s">
        <v>3202</v>
      </c>
      <c r="C1256" s="34" t="s">
        <v>528</v>
      </c>
      <c r="D1256" s="34" t="s">
        <v>1655</v>
      </c>
      <c r="E1256" s="34">
        <v>1</v>
      </c>
      <c r="F1256" s="34">
        <v>17</v>
      </c>
      <c r="G1256" s="34" t="s">
        <v>528</v>
      </c>
      <c r="H1256" s="34" t="s">
        <v>1656</v>
      </c>
      <c r="I1256" s="34" t="s">
        <v>1655</v>
      </c>
      <c r="J1256" s="34" t="s">
        <v>3508</v>
      </c>
      <c r="K1256" s="34" t="s">
        <v>529</v>
      </c>
      <c r="L1256" s="34">
        <v>2017</v>
      </c>
      <c r="N1256" s="34" t="s">
        <v>1767</v>
      </c>
      <c r="O1256" s="34" t="s">
        <v>1802</v>
      </c>
      <c r="P1256" s="34">
        <v>4</v>
      </c>
      <c r="Q1256" s="34" t="s">
        <v>1767</v>
      </c>
      <c r="R1256" s="34" t="s">
        <v>543</v>
      </c>
      <c r="T1256" s="34" t="s">
        <v>1658</v>
      </c>
      <c r="U1256" s="34" t="s">
        <v>1842</v>
      </c>
      <c r="V1256" s="36" t="str">
        <f>IF(Last_Validations[[#This Row],[Country: Year]]=VLOOKUP(Last_Validations[[#This Row],[Country]],First_Validations[[Country]:[FirstValidation.Country: Year]],4,FALSE),"First","Second / Last")</f>
        <v>First</v>
      </c>
    </row>
    <row r="1257" spans="2:22">
      <c r="B1257" s="34" t="s">
        <v>3197</v>
      </c>
      <c r="C1257" s="34" t="s">
        <v>528</v>
      </c>
      <c r="D1257" s="34" t="s">
        <v>1655</v>
      </c>
      <c r="E1257" s="34">
        <v>1</v>
      </c>
      <c r="F1257" s="34">
        <v>17</v>
      </c>
      <c r="G1257" s="34" t="s">
        <v>528</v>
      </c>
      <c r="H1257" s="34" t="s">
        <v>1656</v>
      </c>
      <c r="I1257" s="34" t="s">
        <v>1655</v>
      </c>
      <c r="J1257" s="34" t="s">
        <v>3508</v>
      </c>
      <c r="K1257" s="34" t="s">
        <v>529</v>
      </c>
      <c r="L1257" s="34">
        <v>2017</v>
      </c>
      <c r="N1257" s="34" t="s">
        <v>1767</v>
      </c>
      <c r="O1257" s="34" t="s">
        <v>1795</v>
      </c>
      <c r="P1257" s="34">
        <v>1</v>
      </c>
      <c r="Q1257" s="34" t="s">
        <v>1796</v>
      </c>
      <c r="R1257" s="34" t="s">
        <v>538</v>
      </c>
      <c r="T1257" s="34" t="s">
        <v>1658</v>
      </c>
      <c r="U1257" s="34" t="s">
        <v>1842</v>
      </c>
      <c r="V1257" s="36" t="str">
        <f>IF(Last_Validations[[#This Row],[Country: Year]]=VLOOKUP(Last_Validations[[#This Row],[Country]],First_Validations[[Country]:[FirstValidation.Country: Year]],4,FALSE),"First","Second / Last")</f>
        <v>First</v>
      </c>
    </row>
    <row r="1258" spans="2:22">
      <c r="B1258" s="34" t="s">
        <v>3203</v>
      </c>
      <c r="C1258" s="34" t="s">
        <v>528</v>
      </c>
      <c r="D1258" s="34" t="s">
        <v>1655</v>
      </c>
      <c r="E1258" s="34">
        <v>1</v>
      </c>
      <c r="F1258" s="34">
        <v>17</v>
      </c>
      <c r="G1258" s="34" t="s">
        <v>528</v>
      </c>
      <c r="H1258" s="34" t="s">
        <v>1656</v>
      </c>
      <c r="I1258" s="34" t="s">
        <v>1655</v>
      </c>
      <c r="J1258" s="34" t="s">
        <v>3508</v>
      </c>
      <c r="K1258" s="34" t="s">
        <v>529</v>
      </c>
      <c r="L1258" s="34">
        <v>2017</v>
      </c>
      <c r="N1258" s="34" t="s">
        <v>1767</v>
      </c>
      <c r="O1258" s="34" t="s">
        <v>1794</v>
      </c>
      <c r="P1258" s="34">
        <v>4</v>
      </c>
      <c r="Q1258" s="34" t="s">
        <v>1767</v>
      </c>
      <c r="R1258" s="34" t="s">
        <v>537</v>
      </c>
      <c r="T1258" s="34" t="s">
        <v>1658</v>
      </c>
      <c r="U1258" s="34" t="s">
        <v>1842</v>
      </c>
      <c r="V1258" s="36" t="str">
        <f>IF(Last_Validations[[#This Row],[Country: Year]]=VLOOKUP(Last_Validations[[#This Row],[Country]],First_Validations[[Country]:[FirstValidation.Country: Year]],4,FALSE),"First","Second / Last")</f>
        <v>First</v>
      </c>
    </row>
    <row r="1259" spans="2:22">
      <c r="B1259" s="34" t="s">
        <v>3195</v>
      </c>
      <c r="C1259" s="34" t="s">
        <v>528</v>
      </c>
      <c r="D1259" s="34" t="s">
        <v>1655</v>
      </c>
      <c r="E1259" s="34">
        <v>1</v>
      </c>
      <c r="F1259" s="34">
        <v>17</v>
      </c>
      <c r="G1259" s="34" t="s">
        <v>528</v>
      </c>
      <c r="H1259" s="34" t="s">
        <v>1656</v>
      </c>
      <c r="I1259" s="34" t="s">
        <v>1655</v>
      </c>
      <c r="J1259" s="34" t="s">
        <v>3508</v>
      </c>
      <c r="K1259" s="34" t="s">
        <v>529</v>
      </c>
      <c r="L1259" s="34">
        <v>2017</v>
      </c>
      <c r="N1259" s="34" t="s">
        <v>1767</v>
      </c>
      <c r="O1259" s="34" t="s">
        <v>1799</v>
      </c>
      <c r="P1259" s="34">
        <v>5</v>
      </c>
      <c r="Q1259" s="34" t="s">
        <v>1768</v>
      </c>
      <c r="R1259" s="34" t="s">
        <v>540</v>
      </c>
      <c r="T1259" s="34" t="s">
        <v>1658</v>
      </c>
      <c r="U1259" s="34" t="s">
        <v>1842</v>
      </c>
      <c r="V1259" s="36" t="str">
        <f>IF(Last_Validations[[#This Row],[Country: Year]]=VLOOKUP(Last_Validations[[#This Row],[Country]],First_Validations[[Country]:[FirstValidation.Country: Year]],4,FALSE),"First","Second / Last")</f>
        <v>First</v>
      </c>
    </row>
    <row r="1260" spans="2:22">
      <c r="B1260" s="34" t="s">
        <v>3198</v>
      </c>
      <c r="C1260" s="34" t="s">
        <v>528</v>
      </c>
      <c r="D1260" s="34" t="s">
        <v>1655</v>
      </c>
      <c r="E1260" s="34">
        <v>1</v>
      </c>
      <c r="F1260" s="34">
        <v>17</v>
      </c>
      <c r="G1260" s="34" t="s">
        <v>528</v>
      </c>
      <c r="H1260" s="34" t="s">
        <v>1656</v>
      </c>
      <c r="I1260" s="34" t="s">
        <v>1655</v>
      </c>
      <c r="J1260" s="34" t="s">
        <v>3508</v>
      </c>
      <c r="K1260" s="34" t="s">
        <v>529</v>
      </c>
      <c r="L1260" s="34">
        <v>2017</v>
      </c>
      <c r="N1260" s="34" t="s">
        <v>1767</v>
      </c>
      <c r="O1260" s="34" t="s">
        <v>1797</v>
      </c>
      <c r="P1260" s="34">
        <v>4</v>
      </c>
      <c r="Q1260" s="34" t="s">
        <v>1767</v>
      </c>
      <c r="R1260" s="34" t="s">
        <v>539</v>
      </c>
      <c r="T1260" s="34" t="s">
        <v>1658</v>
      </c>
      <c r="U1260" s="34" t="s">
        <v>1842</v>
      </c>
      <c r="V1260" s="36" t="str">
        <f>IF(Last_Validations[[#This Row],[Country: Year]]=VLOOKUP(Last_Validations[[#This Row],[Country]],First_Validations[[Country]:[FirstValidation.Country: Year]],4,FALSE),"First","Second / Last")</f>
        <v>First</v>
      </c>
    </row>
    <row r="1261" spans="2:22">
      <c r="B1261" s="34" t="s">
        <v>3261</v>
      </c>
      <c r="C1261" s="34" t="s">
        <v>737</v>
      </c>
      <c r="D1261" s="34" t="s">
        <v>1647</v>
      </c>
      <c r="E1261" s="34">
        <v>1</v>
      </c>
      <c r="F1261" s="34">
        <v>24</v>
      </c>
      <c r="G1261" s="34" t="s">
        <v>737</v>
      </c>
      <c r="H1261" s="34" t="s">
        <v>1648</v>
      </c>
      <c r="I1261" s="34" t="s">
        <v>1647</v>
      </c>
      <c r="J1261" s="34" t="s">
        <v>738</v>
      </c>
      <c r="K1261" s="34" t="s">
        <v>739</v>
      </c>
      <c r="L1261" s="34">
        <v>2018</v>
      </c>
      <c r="M1261" s="34">
        <v>2018</v>
      </c>
      <c r="N1261" s="34" t="s">
        <v>1768</v>
      </c>
      <c r="O1261" s="34" t="s">
        <v>1800</v>
      </c>
      <c r="P1261" s="34">
        <v>5</v>
      </c>
      <c r="Q1261" s="34" t="s">
        <v>1768</v>
      </c>
      <c r="R1261" s="34" t="s">
        <v>336</v>
      </c>
      <c r="S1261" s="34" t="s">
        <v>1834</v>
      </c>
      <c r="T1261" s="34" t="s">
        <v>1649</v>
      </c>
      <c r="U1261" s="34" t="s">
        <v>1850</v>
      </c>
      <c r="V1261" s="36" t="str">
        <f>IF(Last_Validations[[#This Row],[Country: Year]]=VLOOKUP(Last_Validations[[#This Row],[Country]],First_Validations[[Country]:[FirstValidation.Country: Year]],4,FALSE),"First","Second / Last")</f>
        <v>Second / Last</v>
      </c>
    </row>
    <row r="1262" spans="2:22">
      <c r="B1262" s="34" t="s">
        <v>3256</v>
      </c>
      <c r="C1262" s="34" t="s">
        <v>737</v>
      </c>
      <c r="D1262" s="34" t="s">
        <v>1647</v>
      </c>
      <c r="E1262" s="34">
        <v>1</v>
      </c>
      <c r="F1262" s="34">
        <v>24</v>
      </c>
      <c r="G1262" s="34" t="s">
        <v>737</v>
      </c>
      <c r="H1262" s="34" t="s">
        <v>1648</v>
      </c>
      <c r="I1262" s="34" t="s">
        <v>1647</v>
      </c>
      <c r="J1262" s="34" t="s">
        <v>738</v>
      </c>
      <c r="K1262" s="34" t="s">
        <v>739</v>
      </c>
      <c r="L1262" s="34">
        <v>2018</v>
      </c>
      <c r="M1262" s="34">
        <v>2018</v>
      </c>
      <c r="N1262" s="34" t="s">
        <v>1768</v>
      </c>
      <c r="O1262" s="34" t="s">
        <v>1801</v>
      </c>
      <c r="P1262" s="34">
        <v>5</v>
      </c>
      <c r="Q1262" s="34" t="s">
        <v>1768</v>
      </c>
      <c r="R1262" s="34" t="s">
        <v>337</v>
      </c>
      <c r="S1262" s="34" t="s">
        <v>1834</v>
      </c>
      <c r="T1262" s="34" t="s">
        <v>1649</v>
      </c>
      <c r="U1262" s="34" t="s">
        <v>1850</v>
      </c>
      <c r="V1262" s="36" t="str">
        <f>IF(Last_Validations[[#This Row],[Country: Year]]=VLOOKUP(Last_Validations[[#This Row],[Country]],First_Validations[[Country]:[FirstValidation.Country: Year]],4,FALSE),"First","Second / Last")</f>
        <v>Second / Last</v>
      </c>
    </row>
    <row r="1263" spans="2:22">
      <c r="B1263" s="34" t="s">
        <v>3259</v>
      </c>
      <c r="C1263" s="34" t="s">
        <v>737</v>
      </c>
      <c r="D1263" s="34" t="s">
        <v>1647</v>
      </c>
      <c r="E1263" s="34">
        <v>1</v>
      </c>
      <c r="F1263" s="34">
        <v>24</v>
      </c>
      <c r="G1263" s="34" t="s">
        <v>737</v>
      </c>
      <c r="H1263" s="34" t="s">
        <v>1648</v>
      </c>
      <c r="I1263" s="34" t="s">
        <v>1647</v>
      </c>
      <c r="J1263" s="34" t="s">
        <v>738</v>
      </c>
      <c r="K1263" s="34" t="s">
        <v>739</v>
      </c>
      <c r="L1263" s="34">
        <v>2018</v>
      </c>
      <c r="M1263" s="34">
        <v>2018</v>
      </c>
      <c r="N1263" s="34" t="s">
        <v>1768</v>
      </c>
      <c r="O1263" s="34" t="s">
        <v>1797</v>
      </c>
      <c r="P1263" s="34">
        <v>0</v>
      </c>
      <c r="Q1263" s="34" t="s">
        <v>4</v>
      </c>
      <c r="R1263" s="34" t="s">
        <v>334</v>
      </c>
      <c r="S1263" s="34" t="s">
        <v>1834</v>
      </c>
      <c r="T1263" s="34" t="s">
        <v>1649</v>
      </c>
      <c r="U1263" s="34" t="s">
        <v>1850</v>
      </c>
      <c r="V1263" s="36" t="str">
        <f>IF(Last_Validations[[#This Row],[Country: Year]]=VLOOKUP(Last_Validations[[#This Row],[Country]],First_Validations[[Country]:[FirstValidation.Country: Year]],4,FALSE),"First","Second / Last")</f>
        <v>Second / Last</v>
      </c>
    </row>
    <row r="1264" spans="2:22">
      <c r="B1264" s="34" t="s">
        <v>3262</v>
      </c>
      <c r="C1264" s="34" t="s">
        <v>737</v>
      </c>
      <c r="D1264" s="34" t="s">
        <v>1647</v>
      </c>
      <c r="E1264" s="34">
        <v>1</v>
      </c>
      <c r="F1264" s="34">
        <v>24</v>
      </c>
      <c r="G1264" s="34" t="s">
        <v>737</v>
      </c>
      <c r="H1264" s="34" t="s">
        <v>1648</v>
      </c>
      <c r="I1264" s="34" t="s">
        <v>1647</v>
      </c>
      <c r="J1264" s="34" t="s">
        <v>738</v>
      </c>
      <c r="K1264" s="34" t="s">
        <v>739</v>
      </c>
      <c r="L1264" s="34">
        <v>2018</v>
      </c>
      <c r="M1264" s="34">
        <v>2018</v>
      </c>
      <c r="N1264" s="34" t="s">
        <v>1768</v>
      </c>
      <c r="O1264" s="34" t="s">
        <v>1799</v>
      </c>
      <c r="P1264" s="34">
        <v>5</v>
      </c>
      <c r="Q1264" s="34" t="s">
        <v>1768</v>
      </c>
      <c r="R1264" s="34" t="s">
        <v>335</v>
      </c>
      <c r="S1264" s="34" t="s">
        <v>1834</v>
      </c>
      <c r="T1264" s="34" t="s">
        <v>1649</v>
      </c>
      <c r="U1264" s="34" t="s">
        <v>1850</v>
      </c>
      <c r="V1264" s="36" t="str">
        <f>IF(Last_Validations[[#This Row],[Country: Year]]=VLOOKUP(Last_Validations[[#This Row],[Country]],First_Validations[[Country]:[FirstValidation.Country: Year]],4,FALSE),"First","Second / Last")</f>
        <v>Second / Last</v>
      </c>
    </row>
    <row r="1265" spans="2:22">
      <c r="B1265" s="34" t="s">
        <v>3257</v>
      </c>
      <c r="C1265" s="34" t="s">
        <v>737</v>
      </c>
      <c r="D1265" s="34" t="s">
        <v>1647</v>
      </c>
      <c r="E1265" s="34">
        <v>1</v>
      </c>
      <c r="F1265" s="34">
        <v>24</v>
      </c>
      <c r="G1265" s="34" t="s">
        <v>737</v>
      </c>
      <c r="H1265" s="34" t="s">
        <v>1648</v>
      </c>
      <c r="I1265" s="34" t="s">
        <v>1647</v>
      </c>
      <c r="J1265" s="34" t="s">
        <v>738</v>
      </c>
      <c r="K1265" s="34" t="s">
        <v>739</v>
      </c>
      <c r="L1265" s="34">
        <v>2018</v>
      </c>
      <c r="M1265" s="34">
        <v>2018</v>
      </c>
      <c r="N1265" s="34" t="s">
        <v>1768</v>
      </c>
      <c r="O1265" s="34" t="s">
        <v>1804</v>
      </c>
      <c r="P1265" s="34">
        <v>0</v>
      </c>
      <c r="Q1265" s="34" t="s">
        <v>4</v>
      </c>
      <c r="R1265" s="34" t="s">
        <v>340</v>
      </c>
      <c r="S1265" s="34" t="s">
        <v>1834</v>
      </c>
      <c r="T1265" s="34" t="s">
        <v>1649</v>
      </c>
      <c r="U1265" s="34" t="s">
        <v>1850</v>
      </c>
      <c r="V1265" s="36" t="str">
        <f>IF(Last_Validations[[#This Row],[Country: Year]]=VLOOKUP(Last_Validations[[#This Row],[Country]],First_Validations[[Country]:[FirstValidation.Country: Year]],4,FALSE),"First","Second / Last")</f>
        <v>Second / Last</v>
      </c>
    </row>
    <row r="1266" spans="2:22">
      <c r="B1266" s="34" t="s">
        <v>3246</v>
      </c>
      <c r="C1266" s="34" t="s">
        <v>737</v>
      </c>
      <c r="D1266" s="34" t="s">
        <v>1647</v>
      </c>
      <c r="E1266" s="34">
        <v>1</v>
      </c>
      <c r="F1266" s="34">
        <v>24</v>
      </c>
      <c r="G1266" s="34" t="s">
        <v>737</v>
      </c>
      <c r="H1266" s="34" t="s">
        <v>1648</v>
      </c>
      <c r="I1266" s="34" t="s">
        <v>1647</v>
      </c>
      <c r="J1266" s="34" t="s">
        <v>738</v>
      </c>
      <c r="K1266" s="34" t="s">
        <v>739</v>
      </c>
      <c r="L1266" s="34">
        <v>2018</v>
      </c>
      <c r="M1266" s="34">
        <v>2018</v>
      </c>
      <c r="N1266" s="34" t="s">
        <v>1768</v>
      </c>
      <c r="O1266" s="34" t="s">
        <v>1805</v>
      </c>
      <c r="P1266" s="34">
        <v>0</v>
      </c>
      <c r="Q1266" s="34" t="s">
        <v>4</v>
      </c>
      <c r="R1266" s="34" t="s">
        <v>341</v>
      </c>
      <c r="S1266" s="34" t="s">
        <v>1834</v>
      </c>
      <c r="T1266" s="34" t="s">
        <v>1649</v>
      </c>
      <c r="U1266" s="34" t="s">
        <v>1850</v>
      </c>
      <c r="V1266" s="36" t="str">
        <f>IF(Last_Validations[[#This Row],[Country: Year]]=VLOOKUP(Last_Validations[[#This Row],[Country]],First_Validations[[Country]:[FirstValidation.Country: Year]],4,FALSE),"First","Second / Last")</f>
        <v>Second / Last</v>
      </c>
    </row>
    <row r="1267" spans="2:22">
      <c r="B1267" s="34" t="s">
        <v>3255</v>
      </c>
      <c r="C1267" s="34" t="s">
        <v>737</v>
      </c>
      <c r="D1267" s="34" t="s">
        <v>1647</v>
      </c>
      <c r="E1267" s="34">
        <v>1</v>
      </c>
      <c r="F1267" s="34">
        <v>24</v>
      </c>
      <c r="G1267" s="34" t="s">
        <v>737</v>
      </c>
      <c r="H1267" s="34" t="s">
        <v>1648</v>
      </c>
      <c r="I1267" s="34" t="s">
        <v>1647</v>
      </c>
      <c r="J1267" s="34" t="s">
        <v>738</v>
      </c>
      <c r="K1267" s="34" t="s">
        <v>739</v>
      </c>
      <c r="L1267" s="34">
        <v>2018</v>
      </c>
      <c r="M1267" s="34">
        <v>2018</v>
      </c>
      <c r="N1267" s="34" t="s">
        <v>1768</v>
      </c>
      <c r="O1267" s="34" t="s">
        <v>1802</v>
      </c>
      <c r="P1267" s="34">
        <v>5</v>
      </c>
      <c r="Q1267" s="34" t="s">
        <v>1768</v>
      </c>
      <c r="R1267" s="34" t="s">
        <v>338</v>
      </c>
      <c r="S1267" s="34" t="s">
        <v>1834</v>
      </c>
      <c r="T1267" s="34" t="s">
        <v>1649</v>
      </c>
      <c r="U1267" s="34" t="s">
        <v>1850</v>
      </c>
      <c r="V1267" s="36" t="str">
        <f>IF(Last_Validations[[#This Row],[Country: Year]]=VLOOKUP(Last_Validations[[#This Row],[Country]],First_Validations[[Country]:[FirstValidation.Country: Year]],4,FALSE),"First","Second / Last")</f>
        <v>Second / Last</v>
      </c>
    </row>
    <row r="1268" spans="2:22">
      <c r="B1268" s="34" t="s">
        <v>3258</v>
      </c>
      <c r="C1268" s="34" t="s">
        <v>737</v>
      </c>
      <c r="D1268" s="34" t="s">
        <v>1647</v>
      </c>
      <c r="E1268" s="34">
        <v>1</v>
      </c>
      <c r="F1268" s="34">
        <v>24</v>
      </c>
      <c r="G1268" s="34" t="s">
        <v>737</v>
      </c>
      <c r="H1268" s="34" t="s">
        <v>1648</v>
      </c>
      <c r="I1268" s="34" t="s">
        <v>1647</v>
      </c>
      <c r="J1268" s="34" t="s">
        <v>738</v>
      </c>
      <c r="K1268" s="34" t="s">
        <v>739</v>
      </c>
      <c r="L1268" s="34">
        <v>2018</v>
      </c>
      <c r="M1268" s="34">
        <v>2018</v>
      </c>
      <c r="N1268" s="34" t="s">
        <v>1768</v>
      </c>
      <c r="O1268" s="34" t="s">
        <v>1803</v>
      </c>
      <c r="P1268" s="34">
        <v>0</v>
      </c>
      <c r="Q1268" s="34" t="s">
        <v>4</v>
      </c>
      <c r="R1268" s="34" t="s">
        <v>339</v>
      </c>
      <c r="S1268" s="34" t="s">
        <v>1834</v>
      </c>
      <c r="T1268" s="34" t="s">
        <v>1649</v>
      </c>
      <c r="U1268" s="34" t="s">
        <v>1850</v>
      </c>
      <c r="V1268" s="36" t="str">
        <f>IF(Last_Validations[[#This Row],[Country: Year]]=VLOOKUP(Last_Validations[[#This Row],[Country]],First_Validations[[Country]:[FirstValidation.Country: Year]],4,FALSE),"First","Second / Last")</f>
        <v>Second / Last</v>
      </c>
    </row>
    <row r="1269" spans="2:22">
      <c r="B1269" s="34" t="s">
        <v>3260</v>
      </c>
      <c r="C1269" s="34" t="s">
        <v>737</v>
      </c>
      <c r="D1269" s="34" t="s">
        <v>1647</v>
      </c>
      <c r="E1269" s="34">
        <v>1</v>
      </c>
      <c r="F1269" s="34">
        <v>24</v>
      </c>
      <c r="G1269" s="34" t="s">
        <v>737</v>
      </c>
      <c r="H1269" s="34" t="s">
        <v>1648</v>
      </c>
      <c r="I1269" s="34" t="s">
        <v>1647</v>
      </c>
      <c r="J1269" s="34" t="s">
        <v>738</v>
      </c>
      <c r="K1269" s="34" t="s">
        <v>739</v>
      </c>
      <c r="L1269" s="34">
        <v>2018</v>
      </c>
      <c r="M1269" s="34">
        <v>2018</v>
      </c>
      <c r="N1269" s="34" t="s">
        <v>1768</v>
      </c>
      <c r="O1269" s="34" t="s">
        <v>1795</v>
      </c>
      <c r="P1269" s="34">
        <v>1</v>
      </c>
      <c r="Q1269" s="34" t="s">
        <v>1796</v>
      </c>
      <c r="R1269" s="34" t="s">
        <v>333</v>
      </c>
      <c r="S1269" s="34" t="s">
        <v>1834</v>
      </c>
      <c r="T1269" s="34" t="s">
        <v>1649</v>
      </c>
      <c r="U1269" s="34" t="s">
        <v>1850</v>
      </c>
      <c r="V1269" s="36" t="str">
        <f>IF(Last_Validations[[#This Row],[Country: Year]]=VLOOKUP(Last_Validations[[#This Row],[Country]],First_Validations[[Country]:[FirstValidation.Country: Year]],4,FALSE),"First","Second / Last")</f>
        <v>Second / Last</v>
      </c>
    </row>
    <row r="1270" spans="2:22">
      <c r="B1270" s="34" t="s">
        <v>3254</v>
      </c>
      <c r="C1270" s="34" t="s">
        <v>737</v>
      </c>
      <c r="D1270" s="34" t="s">
        <v>1647</v>
      </c>
      <c r="E1270" s="34">
        <v>1</v>
      </c>
      <c r="F1270" s="34">
        <v>24</v>
      </c>
      <c r="G1270" s="34" t="s">
        <v>737</v>
      </c>
      <c r="H1270" s="34" t="s">
        <v>1648</v>
      </c>
      <c r="I1270" s="34" t="s">
        <v>1647</v>
      </c>
      <c r="J1270" s="34" t="s">
        <v>738</v>
      </c>
      <c r="K1270" s="34" t="s">
        <v>739</v>
      </c>
      <c r="L1270" s="34">
        <v>2018</v>
      </c>
      <c r="M1270" s="34">
        <v>2018</v>
      </c>
      <c r="N1270" s="34" t="s">
        <v>1768</v>
      </c>
      <c r="O1270" s="34" t="s">
        <v>1789</v>
      </c>
      <c r="P1270" s="34">
        <v>5</v>
      </c>
      <c r="Q1270" s="34" t="s">
        <v>1768</v>
      </c>
      <c r="R1270" s="34" t="s">
        <v>742</v>
      </c>
      <c r="S1270" s="34" t="s">
        <v>1834</v>
      </c>
      <c r="T1270" s="34" t="s">
        <v>1649</v>
      </c>
      <c r="U1270" s="34" t="s">
        <v>1850</v>
      </c>
      <c r="V1270" s="36" t="str">
        <f>IF(Last_Validations[[#This Row],[Country: Year]]=VLOOKUP(Last_Validations[[#This Row],[Country]],First_Validations[[Country]:[FirstValidation.Country: Year]],4,FALSE),"First","Second / Last")</f>
        <v>Second / Last</v>
      </c>
    </row>
    <row r="1271" spans="2:22">
      <c r="B1271" s="34" t="s">
        <v>3253</v>
      </c>
      <c r="C1271" s="34" t="s">
        <v>737</v>
      </c>
      <c r="D1271" s="34" t="s">
        <v>1647</v>
      </c>
      <c r="E1271" s="34">
        <v>1</v>
      </c>
      <c r="F1271" s="34">
        <v>24</v>
      </c>
      <c r="G1271" s="34" t="s">
        <v>737</v>
      </c>
      <c r="H1271" s="34" t="s">
        <v>1648</v>
      </c>
      <c r="I1271" s="34" t="s">
        <v>1647</v>
      </c>
      <c r="J1271" s="34" t="s">
        <v>738</v>
      </c>
      <c r="K1271" s="34" t="s">
        <v>739</v>
      </c>
      <c r="L1271" s="34">
        <v>2018</v>
      </c>
      <c r="M1271" s="34">
        <v>2018</v>
      </c>
      <c r="N1271" s="34" t="s">
        <v>1768</v>
      </c>
      <c r="O1271" s="34" t="s">
        <v>1790</v>
      </c>
      <c r="P1271" s="34">
        <v>5</v>
      </c>
      <c r="Q1271" s="34" t="s">
        <v>1768</v>
      </c>
      <c r="R1271" s="34" t="s">
        <v>328</v>
      </c>
      <c r="S1271" s="34" t="s">
        <v>1834</v>
      </c>
      <c r="T1271" s="34" t="s">
        <v>1649</v>
      </c>
      <c r="U1271" s="34" t="s">
        <v>1850</v>
      </c>
      <c r="V1271" s="36" t="str">
        <f>IF(Last_Validations[[#This Row],[Country: Year]]=VLOOKUP(Last_Validations[[#This Row],[Country]],First_Validations[[Country]:[FirstValidation.Country: Year]],4,FALSE),"First","Second / Last")</f>
        <v>Second / Last</v>
      </c>
    </row>
    <row r="1272" spans="2:22">
      <c r="B1272" s="34" t="s">
        <v>3252</v>
      </c>
      <c r="C1272" s="34" t="s">
        <v>737</v>
      </c>
      <c r="D1272" s="34" t="s">
        <v>1647</v>
      </c>
      <c r="E1272" s="34">
        <v>1</v>
      </c>
      <c r="F1272" s="34">
        <v>24</v>
      </c>
      <c r="G1272" s="34" t="s">
        <v>737</v>
      </c>
      <c r="H1272" s="34" t="s">
        <v>1648</v>
      </c>
      <c r="I1272" s="34" t="s">
        <v>1647</v>
      </c>
      <c r="J1272" s="34" t="s">
        <v>738</v>
      </c>
      <c r="K1272" s="34" t="s">
        <v>739</v>
      </c>
      <c r="L1272" s="34">
        <v>2018</v>
      </c>
      <c r="M1272" s="34">
        <v>2018</v>
      </c>
      <c r="N1272" s="34" t="s">
        <v>1768</v>
      </c>
      <c r="O1272" s="34" t="s">
        <v>1787</v>
      </c>
      <c r="P1272" s="34">
        <v>5</v>
      </c>
      <c r="Q1272" s="34" t="s">
        <v>1768</v>
      </c>
      <c r="R1272" s="34" t="s">
        <v>740</v>
      </c>
      <c r="S1272" s="34" t="s">
        <v>1834</v>
      </c>
      <c r="T1272" s="34" t="s">
        <v>1649</v>
      </c>
      <c r="U1272" s="34" t="s">
        <v>1850</v>
      </c>
      <c r="V1272" s="36" t="str">
        <f>IF(Last_Validations[[#This Row],[Country: Year]]=VLOOKUP(Last_Validations[[#This Row],[Country]],First_Validations[[Country]:[FirstValidation.Country: Year]],4,FALSE),"First","Second / Last")</f>
        <v>Second / Last</v>
      </c>
    </row>
    <row r="1273" spans="2:22">
      <c r="B1273" s="34" t="s">
        <v>3229</v>
      </c>
      <c r="C1273" s="34" t="s">
        <v>737</v>
      </c>
      <c r="D1273" s="34" t="s">
        <v>1647</v>
      </c>
      <c r="E1273" s="34">
        <v>1</v>
      </c>
      <c r="F1273" s="34">
        <v>24</v>
      </c>
      <c r="G1273" s="34" t="s">
        <v>737</v>
      </c>
      <c r="H1273" s="34" t="s">
        <v>1648</v>
      </c>
      <c r="I1273" s="34" t="s">
        <v>1647</v>
      </c>
      <c r="J1273" s="34" t="s">
        <v>738</v>
      </c>
      <c r="K1273" s="34" t="s">
        <v>739</v>
      </c>
      <c r="L1273" s="34">
        <v>2018</v>
      </c>
      <c r="M1273" s="34">
        <v>2018</v>
      </c>
      <c r="N1273" s="34" t="s">
        <v>1768</v>
      </c>
      <c r="O1273" s="34" t="s">
        <v>1784</v>
      </c>
      <c r="P1273" s="34">
        <v>5</v>
      </c>
      <c r="Q1273" s="34" t="s">
        <v>1768</v>
      </c>
      <c r="R1273" s="34" t="s">
        <v>256</v>
      </c>
      <c r="S1273" s="34" t="s">
        <v>1834</v>
      </c>
      <c r="T1273" s="34" t="s">
        <v>1649</v>
      </c>
      <c r="U1273" s="34" t="s">
        <v>1850</v>
      </c>
      <c r="V1273" s="36" t="str">
        <f>IF(Last_Validations[[#This Row],[Country: Year]]=VLOOKUP(Last_Validations[[#This Row],[Country]],First_Validations[[Country]:[FirstValidation.Country: Year]],4,FALSE),"First","Second / Last")</f>
        <v>Second / Last</v>
      </c>
    </row>
    <row r="1274" spans="2:22">
      <c r="B1274" s="34" t="s">
        <v>3250</v>
      </c>
      <c r="C1274" s="34" t="s">
        <v>737</v>
      </c>
      <c r="D1274" s="34" t="s">
        <v>1647</v>
      </c>
      <c r="E1274" s="34">
        <v>1</v>
      </c>
      <c r="F1274" s="34">
        <v>24</v>
      </c>
      <c r="G1274" s="34" t="s">
        <v>737</v>
      </c>
      <c r="H1274" s="34" t="s">
        <v>1648</v>
      </c>
      <c r="I1274" s="34" t="s">
        <v>1647</v>
      </c>
      <c r="J1274" s="34" t="s">
        <v>738</v>
      </c>
      <c r="K1274" s="34" t="s">
        <v>739</v>
      </c>
      <c r="L1274" s="34">
        <v>2018</v>
      </c>
      <c r="M1274" s="34">
        <v>2018</v>
      </c>
      <c r="N1274" s="34" t="s">
        <v>1768</v>
      </c>
      <c r="O1274" s="34" t="s">
        <v>1793</v>
      </c>
      <c r="P1274" s="34">
        <v>5</v>
      </c>
      <c r="Q1274" s="34" t="s">
        <v>1768</v>
      </c>
      <c r="R1274" s="34" t="s">
        <v>331</v>
      </c>
      <c r="S1274" s="34" t="s">
        <v>1834</v>
      </c>
      <c r="T1274" s="34" t="s">
        <v>1649</v>
      </c>
      <c r="U1274" s="34" t="s">
        <v>1850</v>
      </c>
      <c r="V1274" s="36" t="str">
        <f>IF(Last_Validations[[#This Row],[Country: Year]]=VLOOKUP(Last_Validations[[#This Row],[Country]],First_Validations[[Country]:[FirstValidation.Country: Year]],4,FALSE),"First","Second / Last")</f>
        <v>Second / Last</v>
      </c>
    </row>
    <row r="1275" spans="2:22">
      <c r="B1275" s="34" t="s">
        <v>3249</v>
      </c>
      <c r="C1275" s="34" t="s">
        <v>737</v>
      </c>
      <c r="D1275" s="34" t="s">
        <v>1647</v>
      </c>
      <c r="E1275" s="34">
        <v>1</v>
      </c>
      <c r="F1275" s="34">
        <v>24</v>
      </c>
      <c r="G1275" s="34" t="s">
        <v>737</v>
      </c>
      <c r="H1275" s="34" t="s">
        <v>1648</v>
      </c>
      <c r="I1275" s="34" t="s">
        <v>1647</v>
      </c>
      <c r="J1275" s="34" t="s">
        <v>738</v>
      </c>
      <c r="K1275" s="34" t="s">
        <v>739</v>
      </c>
      <c r="L1275" s="34">
        <v>2018</v>
      </c>
      <c r="M1275" s="34">
        <v>2018</v>
      </c>
      <c r="N1275" s="34" t="s">
        <v>1768</v>
      </c>
      <c r="O1275" s="34" t="s">
        <v>1794</v>
      </c>
      <c r="P1275" s="34">
        <v>5</v>
      </c>
      <c r="Q1275" s="34" t="s">
        <v>1768</v>
      </c>
      <c r="R1275" s="34" t="s">
        <v>332</v>
      </c>
      <c r="S1275" s="34" t="s">
        <v>1834</v>
      </c>
      <c r="T1275" s="34" t="s">
        <v>1649</v>
      </c>
      <c r="U1275" s="34" t="s">
        <v>1850</v>
      </c>
      <c r="V1275" s="36" t="str">
        <f>IF(Last_Validations[[#This Row],[Country: Year]]=VLOOKUP(Last_Validations[[#This Row],[Country]],First_Validations[[Country]:[FirstValidation.Country: Year]],4,FALSE),"First","Second / Last")</f>
        <v>Second / Last</v>
      </c>
    </row>
    <row r="1276" spans="2:22">
      <c r="B1276" s="34" t="s">
        <v>3248</v>
      </c>
      <c r="C1276" s="34" t="s">
        <v>737</v>
      </c>
      <c r="D1276" s="34" t="s">
        <v>1647</v>
      </c>
      <c r="E1276" s="34">
        <v>1</v>
      </c>
      <c r="F1276" s="34">
        <v>24</v>
      </c>
      <c r="G1276" s="34" t="s">
        <v>737</v>
      </c>
      <c r="H1276" s="34" t="s">
        <v>1648</v>
      </c>
      <c r="I1276" s="34" t="s">
        <v>1647</v>
      </c>
      <c r="J1276" s="34" t="s">
        <v>738</v>
      </c>
      <c r="K1276" s="34" t="s">
        <v>739</v>
      </c>
      <c r="L1276" s="34">
        <v>2018</v>
      </c>
      <c r="M1276" s="34">
        <v>2018</v>
      </c>
      <c r="N1276" s="34" t="s">
        <v>1768</v>
      </c>
      <c r="O1276" s="34" t="s">
        <v>1791</v>
      </c>
      <c r="P1276" s="34">
        <v>5</v>
      </c>
      <c r="Q1276" s="34" t="s">
        <v>1768</v>
      </c>
      <c r="R1276" s="34" t="s">
        <v>329</v>
      </c>
      <c r="S1276" s="34" t="s">
        <v>1834</v>
      </c>
      <c r="T1276" s="34" t="s">
        <v>1649</v>
      </c>
      <c r="U1276" s="34" t="s">
        <v>1850</v>
      </c>
      <c r="V1276" s="36" t="str">
        <f>IF(Last_Validations[[#This Row],[Country: Year]]=VLOOKUP(Last_Validations[[#This Row],[Country]],First_Validations[[Country]:[FirstValidation.Country: Year]],4,FALSE),"First","Second / Last")</f>
        <v>Second / Last</v>
      </c>
    </row>
    <row r="1277" spans="2:22">
      <c r="B1277" s="34" t="s">
        <v>3247</v>
      </c>
      <c r="C1277" s="34" t="s">
        <v>737</v>
      </c>
      <c r="D1277" s="34" t="s">
        <v>1647</v>
      </c>
      <c r="E1277" s="34">
        <v>1</v>
      </c>
      <c r="F1277" s="34">
        <v>24</v>
      </c>
      <c r="G1277" s="34" t="s">
        <v>737</v>
      </c>
      <c r="H1277" s="34" t="s">
        <v>1648</v>
      </c>
      <c r="I1277" s="34" t="s">
        <v>1647</v>
      </c>
      <c r="J1277" s="34" t="s">
        <v>738</v>
      </c>
      <c r="K1277" s="34" t="s">
        <v>739</v>
      </c>
      <c r="L1277" s="34">
        <v>2018</v>
      </c>
      <c r="M1277" s="34">
        <v>2018</v>
      </c>
      <c r="N1277" s="34" t="s">
        <v>1768</v>
      </c>
      <c r="O1277" s="34" t="s">
        <v>1792</v>
      </c>
      <c r="P1277" s="34">
        <v>5</v>
      </c>
      <c r="Q1277" s="34" t="s">
        <v>1768</v>
      </c>
      <c r="R1277" s="34" t="s">
        <v>330</v>
      </c>
      <c r="S1277" s="34" t="s">
        <v>1834</v>
      </c>
      <c r="T1277" s="34" t="s">
        <v>1649</v>
      </c>
      <c r="U1277" s="34" t="s">
        <v>1850</v>
      </c>
      <c r="V1277" s="36" t="str">
        <f>IF(Last_Validations[[#This Row],[Country: Year]]=VLOOKUP(Last_Validations[[#This Row],[Country]],First_Validations[[Country]:[FirstValidation.Country: Year]],4,FALSE),"First","Second / Last")</f>
        <v>Second / Last</v>
      </c>
    </row>
    <row r="1278" spans="2:22">
      <c r="B1278" s="34" t="s">
        <v>3244</v>
      </c>
      <c r="C1278" s="34" t="s">
        <v>737</v>
      </c>
      <c r="D1278" s="34" t="s">
        <v>1647</v>
      </c>
      <c r="E1278" s="34">
        <v>1</v>
      </c>
      <c r="F1278" s="34">
        <v>24</v>
      </c>
      <c r="G1278" s="34" t="s">
        <v>737</v>
      </c>
      <c r="H1278" s="34" t="s">
        <v>1648</v>
      </c>
      <c r="I1278" s="34" t="s">
        <v>1647</v>
      </c>
      <c r="J1278" s="34" t="s">
        <v>738</v>
      </c>
      <c r="K1278" s="34" t="s">
        <v>739</v>
      </c>
      <c r="L1278" s="34">
        <v>2018</v>
      </c>
      <c r="M1278" s="34">
        <v>2018</v>
      </c>
      <c r="N1278" s="34" t="s">
        <v>1768</v>
      </c>
      <c r="O1278" s="34" t="s">
        <v>1818</v>
      </c>
      <c r="P1278" s="34">
        <v>5</v>
      </c>
      <c r="Q1278" s="34" t="s">
        <v>1768</v>
      </c>
      <c r="R1278" s="34" t="s">
        <v>353</v>
      </c>
      <c r="S1278" s="34" t="s">
        <v>1834</v>
      </c>
      <c r="T1278" s="34" t="s">
        <v>1649</v>
      </c>
      <c r="U1278" s="34" t="s">
        <v>1850</v>
      </c>
      <c r="V1278" s="36" t="str">
        <f>IF(Last_Validations[[#This Row],[Country: Year]]=VLOOKUP(Last_Validations[[#This Row],[Country]],First_Validations[[Country]:[FirstValidation.Country: Year]],4,FALSE),"First","Second / Last")</f>
        <v>Second / Last</v>
      </c>
    </row>
    <row r="1279" spans="2:22">
      <c r="B1279" s="34" t="s">
        <v>3239</v>
      </c>
      <c r="C1279" s="34" t="s">
        <v>737</v>
      </c>
      <c r="D1279" s="34" t="s">
        <v>1647</v>
      </c>
      <c r="E1279" s="34">
        <v>1</v>
      </c>
      <c r="F1279" s="34">
        <v>24</v>
      </c>
      <c r="G1279" s="34" t="s">
        <v>737</v>
      </c>
      <c r="H1279" s="34" t="s">
        <v>1648</v>
      </c>
      <c r="I1279" s="34" t="s">
        <v>1647</v>
      </c>
      <c r="J1279" s="34" t="s">
        <v>738</v>
      </c>
      <c r="K1279" s="34" t="s">
        <v>739</v>
      </c>
      <c r="L1279" s="34">
        <v>2018</v>
      </c>
      <c r="M1279" s="34">
        <v>2018</v>
      </c>
      <c r="N1279" s="34" t="s">
        <v>1768</v>
      </c>
      <c r="O1279" s="34" t="s">
        <v>1819</v>
      </c>
      <c r="P1279" s="34">
        <v>1</v>
      </c>
      <c r="Q1279" s="34" t="s">
        <v>1796</v>
      </c>
      <c r="R1279" s="34" t="s">
        <v>354</v>
      </c>
      <c r="S1279" s="34" t="s">
        <v>1834</v>
      </c>
      <c r="T1279" s="34" t="s">
        <v>1649</v>
      </c>
      <c r="U1279" s="34" t="s">
        <v>1850</v>
      </c>
      <c r="V1279" s="36" t="str">
        <f>IF(Last_Validations[[#This Row],[Country: Year]]=VLOOKUP(Last_Validations[[#This Row],[Country]],First_Validations[[Country]:[FirstValidation.Country: Year]],4,FALSE),"First","Second / Last")</f>
        <v>Second / Last</v>
      </c>
    </row>
    <row r="1280" spans="2:22">
      <c r="B1280" s="34" t="s">
        <v>3242</v>
      </c>
      <c r="C1280" s="34" t="s">
        <v>737</v>
      </c>
      <c r="D1280" s="34" t="s">
        <v>1647</v>
      </c>
      <c r="E1280" s="34">
        <v>1</v>
      </c>
      <c r="F1280" s="34">
        <v>24</v>
      </c>
      <c r="G1280" s="34" t="s">
        <v>737</v>
      </c>
      <c r="H1280" s="34" t="s">
        <v>1648</v>
      </c>
      <c r="I1280" s="34" t="s">
        <v>1647</v>
      </c>
      <c r="J1280" s="34" t="s">
        <v>738</v>
      </c>
      <c r="K1280" s="34" t="s">
        <v>739</v>
      </c>
      <c r="L1280" s="34">
        <v>2018</v>
      </c>
      <c r="M1280" s="34">
        <v>2018</v>
      </c>
      <c r="N1280" s="34" t="s">
        <v>1768</v>
      </c>
      <c r="O1280" s="34" t="s">
        <v>1815</v>
      </c>
      <c r="P1280" s="34">
        <v>0</v>
      </c>
      <c r="Q1280" s="34" t="s">
        <v>4</v>
      </c>
      <c r="R1280" s="34" t="s">
        <v>351</v>
      </c>
      <c r="S1280" s="34" t="s">
        <v>1834</v>
      </c>
      <c r="T1280" s="34" t="s">
        <v>1649</v>
      </c>
      <c r="U1280" s="34" t="s">
        <v>1850</v>
      </c>
      <c r="V1280" s="36" t="str">
        <f>IF(Last_Validations[[#This Row],[Country: Year]]=VLOOKUP(Last_Validations[[#This Row],[Country]],First_Validations[[Country]:[FirstValidation.Country: Year]],4,FALSE),"First","Second / Last")</f>
        <v>Second / Last</v>
      </c>
    </row>
    <row r="1281" spans="2:22">
      <c r="B1281" s="34" t="s">
        <v>3245</v>
      </c>
      <c r="C1281" s="34" t="s">
        <v>737</v>
      </c>
      <c r="D1281" s="34" t="s">
        <v>1647</v>
      </c>
      <c r="E1281" s="34">
        <v>1</v>
      </c>
      <c r="F1281" s="34">
        <v>24</v>
      </c>
      <c r="G1281" s="34" t="s">
        <v>737</v>
      </c>
      <c r="H1281" s="34" t="s">
        <v>1648</v>
      </c>
      <c r="I1281" s="34" t="s">
        <v>1647</v>
      </c>
      <c r="J1281" s="34" t="s">
        <v>738</v>
      </c>
      <c r="K1281" s="34" t="s">
        <v>739</v>
      </c>
      <c r="L1281" s="34">
        <v>2018</v>
      </c>
      <c r="M1281" s="34">
        <v>2018</v>
      </c>
      <c r="N1281" s="34" t="s">
        <v>1768</v>
      </c>
      <c r="O1281" s="34" t="s">
        <v>1816</v>
      </c>
      <c r="P1281" s="34">
        <v>5</v>
      </c>
      <c r="Q1281" s="34" t="s">
        <v>1768</v>
      </c>
      <c r="R1281" s="34" t="s">
        <v>352</v>
      </c>
      <c r="S1281" s="34" t="s">
        <v>1834</v>
      </c>
      <c r="T1281" s="34" t="s">
        <v>1649</v>
      </c>
      <c r="U1281" s="34" t="s">
        <v>1850</v>
      </c>
      <c r="V1281" s="36" t="str">
        <f>IF(Last_Validations[[#This Row],[Country: Year]]=VLOOKUP(Last_Validations[[#This Row],[Country]],First_Validations[[Country]:[FirstValidation.Country: Year]],4,FALSE),"First","Second / Last")</f>
        <v>Second / Last</v>
      </c>
    </row>
    <row r="1282" spans="2:22">
      <c r="B1282" s="34" t="s">
        <v>3240</v>
      </c>
      <c r="C1282" s="34" t="s">
        <v>737</v>
      </c>
      <c r="D1282" s="34" t="s">
        <v>1647</v>
      </c>
      <c r="E1282" s="34">
        <v>1</v>
      </c>
      <c r="F1282" s="34">
        <v>24</v>
      </c>
      <c r="G1282" s="34" t="s">
        <v>737</v>
      </c>
      <c r="H1282" s="34" t="s">
        <v>1648</v>
      </c>
      <c r="I1282" s="34" t="s">
        <v>1647</v>
      </c>
      <c r="J1282" s="34" t="s">
        <v>738</v>
      </c>
      <c r="K1282" s="34" t="s">
        <v>739</v>
      </c>
      <c r="L1282" s="34">
        <v>2018</v>
      </c>
      <c r="M1282" s="34">
        <v>2018</v>
      </c>
      <c r="N1282" s="34" t="s">
        <v>1768</v>
      </c>
      <c r="O1282" s="34" t="s">
        <v>1822</v>
      </c>
      <c r="P1282" s="34">
        <v>5</v>
      </c>
      <c r="Q1282" s="34" t="s">
        <v>1768</v>
      </c>
      <c r="R1282" s="34" t="s">
        <v>1</v>
      </c>
      <c r="S1282" s="34" t="s">
        <v>1834</v>
      </c>
      <c r="T1282" s="34" t="s">
        <v>1649</v>
      </c>
      <c r="U1282" s="34" t="s">
        <v>1850</v>
      </c>
      <c r="V1282" s="36" t="str">
        <f>IF(Last_Validations[[#This Row],[Country: Year]]=VLOOKUP(Last_Validations[[#This Row],[Country]],First_Validations[[Country]:[FirstValidation.Country: Year]],4,FALSE),"First","Second / Last")</f>
        <v>Second / Last</v>
      </c>
    </row>
    <row r="1283" spans="2:22">
      <c r="B1283" s="34" t="s">
        <v>3251</v>
      </c>
      <c r="C1283" s="34" t="s">
        <v>737</v>
      </c>
      <c r="D1283" s="34" t="s">
        <v>1647</v>
      </c>
      <c r="E1283" s="34">
        <v>1</v>
      </c>
      <c r="F1283" s="34">
        <v>24</v>
      </c>
      <c r="G1283" s="34" t="s">
        <v>737</v>
      </c>
      <c r="H1283" s="34" t="s">
        <v>1648</v>
      </c>
      <c r="I1283" s="34" t="s">
        <v>1647</v>
      </c>
      <c r="J1283" s="34" t="s">
        <v>738</v>
      </c>
      <c r="K1283" s="34" t="s">
        <v>739</v>
      </c>
      <c r="L1283" s="34">
        <v>2018</v>
      </c>
      <c r="M1283" s="34">
        <v>2018</v>
      </c>
      <c r="N1283" s="34" t="s">
        <v>1768</v>
      </c>
      <c r="O1283" s="34" t="s">
        <v>1788</v>
      </c>
      <c r="P1283" s="34">
        <v>5</v>
      </c>
      <c r="Q1283" s="34" t="s">
        <v>1768</v>
      </c>
      <c r="R1283" s="34" t="s">
        <v>741</v>
      </c>
      <c r="S1283" s="34" t="s">
        <v>1834</v>
      </c>
      <c r="T1283" s="34" t="s">
        <v>1649</v>
      </c>
      <c r="U1283" s="34" t="s">
        <v>1850</v>
      </c>
      <c r="V1283" s="36" t="str">
        <f>IF(Last_Validations[[#This Row],[Country: Year]]=VLOOKUP(Last_Validations[[#This Row],[Country]],First_Validations[[Country]:[FirstValidation.Country: Year]],4,FALSE),"First","Second / Last")</f>
        <v>Second / Last</v>
      </c>
    </row>
    <row r="1284" spans="2:22">
      <c r="B1284" s="34" t="s">
        <v>3238</v>
      </c>
      <c r="C1284" s="34" t="s">
        <v>737</v>
      </c>
      <c r="D1284" s="34" t="s">
        <v>1647</v>
      </c>
      <c r="E1284" s="34">
        <v>1</v>
      </c>
      <c r="F1284" s="34">
        <v>24</v>
      </c>
      <c r="G1284" s="34" t="s">
        <v>737</v>
      </c>
      <c r="H1284" s="34" t="s">
        <v>1648</v>
      </c>
      <c r="I1284" s="34" t="s">
        <v>1647</v>
      </c>
      <c r="J1284" s="34" t="s">
        <v>738</v>
      </c>
      <c r="K1284" s="34" t="s">
        <v>739</v>
      </c>
      <c r="L1284" s="34">
        <v>2018</v>
      </c>
      <c r="M1284" s="34">
        <v>2018</v>
      </c>
      <c r="N1284" s="34" t="s">
        <v>1768</v>
      </c>
      <c r="O1284" s="34" t="s">
        <v>1820</v>
      </c>
      <c r="P1284" s="34">
        <v>5</v>
      </c>
      <c r="Q1284" s="34" t="s">
        <v>1768</v>
      </c>
      <c r="R1284" s="34" t="s">
        <v>746</v>
      </c>
      <c r="S1284" s="34" t="s">
        <v>1834</v>
      </c>
      <c r="T1284" s="34" t="s">
        <v>1649</v>
      </c>
      <c r="U1284" s="34" t="s">
        <v>1850</v>
      </c>
      <c r="V1284" s="36" t="str">
        <f>IF(Last_Validations[[#This Row],[Country: Year]]=VLOOKUP(Last_Validations[[#This Row],[Country]],First_Validations[[Country]:[FirstValidation.Country: Year]],4,FALSE),"First","Second / Last")</f>
        <v>Second / Last</v>
      </c>
    </row>
    <row r="1285" spans="2:22">
      <c r="B1285" s="34" t="s">
        <v>3241</v>
      </c>
      <c r="C1285" s="34" t="s">
        <v>737</v>
      </c>
      <c r="D1285" s="34" t="s">
        <v>1647</v>
      </c>
      <c r="E1285" s="34">
        <v>1</v>
      </c>
      <c r="F1285" s="34">
        <v>24</v>
      </c>
      <c r="G1285" s="34" t="s">
        <v>737</v>
      </c>
      <c r="H1285" s="34" t="s">
        <v>1648</v>
      </c>
      <c r="I1285" s="34" t="s">
        <v>1647</v>
      </c>
      <c r="J1285" s="34" t="s">
        <v>738</v>
      </c>
      <c r="K1285" s="34" t="s">
        <v>739</v>
      </c>
      <c r="L1285" s="34">
        <v>2018</v>
      </c>
      <c r="M1285" s="34">
        <v>2018</v>
      </c>
      <c r="N1285" s="34" t="s">
        <v>1768</v>
      </c>
      <c r="O1285" s="34" t="s">
        <v>1821</v>
      </c>
      <c r="P1285" s="34">
        <v>5</v>
      </c>
      <c r="Q1285" s="34" t="s">
        <v>1768</v>
      </c>
      <c r="R1285" s="34" t="s">
        <v>747</v>
      </c>
      <c r="S1285" s="34" t="s">
        <v>1834</v>
      </c>
      <c r="T1285" s="34" t="s">
        <v>1649</v>
      </c>
      <c r="U1285" s="34" t="s">
        <v>1850</v>
      </c>
      <c r="V1285" s="36" t="str">
        <f>IF(Last_Validations[[#This Row],[Country: Year]]=VLOOKUP(Last_Validations[[#This Row],[Country]],First_Validations[[Country]:[FirstValidation.Country: Year]],4,FALSE),"First","Second / Last")</f>
        <v>Second / Last</v>
      </c>
    </row>
    <row r="1286" spans="2:22">
      <c r="B1286" s="34" t="s">
        <v>3243</v>
      </c>
      <c r="C1286" s="34" t="s">
        <v>737</v>
      </c>
      <c r="D1286" s="34" t="s">
        <v>1647</v>
      </c>
      <c r="E1286" s="34">
        <v>1</v>
      </c>
      <c r="F1286" s="34">
        <v>24</v>
      </c>
      <c r="G1286" s="34" t="s">
        <v>737</v>
      </c>
      <c r="H1286" s="34" t="s">
        <v>1648</v>
      </c>
      <c r="I1286" s="34" t="s">
        <v>1647</v>
      </c>
      <c r="J1286" s="34" t="s">
        <v>738</v>
      </c>
      <c r="K1286" s="34" t="s">
        <v>739</v>
      </c>
      <c r="L1286" s="34">
        <v>2018</v>
      </c>
      <c r="M1286" s="34">
        <v>2018</v>
      </c>
      <c r="N1286" s="34" t="s">
        <v>1768</v>
      </c>
      <c r="O1286" s="34" t="s">
        <v>1814</v>
      </c>
      <c r="P1286" s="34">
        <v>5</v>
      </c>
      <c r="Q1286" s="34" t="s">
        <v>1768</v>
      </c>
      <c r="R1286" s="34" t="s">
        <v>745</v>
      </c>
      <c r="S1286" s="34" t="s">
        <v>1834</v>
      </c>
      <c r="T1286" s="34" t="s">
        <v>1649</v>
      </c>
      <c r="U1286" s="34" t="s">
        <v>1850</v>
      </c>
      <c r="V1286" s="36" t="str">
        <f>IF(Last_Validations[[#This Row],[Country: Year]]=VLOOKUP(Last_Validations[[#This Row],[Country]],First_Validations[[Country]:[FirstValidation.Country: Year]],4,FALSE),"First","Second / Last")</f>
        <v>Second / Last</v>
      </c>
    </row>
    <row r="1287" spans="2:22">
      <c r="B1287" s="34" t="s">
        <v>3237</v>
      </c>
      <c r="C1287" s="34" t="s">
        <v>737</v>
      </c>
      <c r="D1287" s="34" t="s">
        <v>1647</v>
      </c>
      <c r="E1287" s="34">
        <v>1</v>
      </c>
      <c r="F1287" s="34">
        <v>24</v>
      </c>
      <c r="G1287" s="34" t="s">
        <v>737</v>
      </c>
      <c r="H1287" s="34" t="s">
        <v>1648</v>
      </c>
      <c r="I1287" s="34" t="s">
        <v>1647</v>
      </c>
      <c r="J1287" s="34" t="s">
        <v>738</v>
      </c>
      <c r="K1287" s="34" t="s">
        <v>739</v>
      </c>
      <c r="L1287" s="34">
        <v>2018</v>
      </c>
      <c r="M1287" s="34">
        <v>2018</v>
      </c>
      <c r="N1287" s="34" t="s">
        <v>1768</v>
      </c>
      <c r="O1287" s="34" t="s">
        <v>1808</v>
      </c>
      <c r="P1287" s="34">
        <v>5</v>
      </c>
      <c r="Q1287" s="34" t="s">
        <v>1768</v>
      </c>
      <c r="R1287" s="34" t="s">
        <v>743</v>
      </c>
      <c r="S1287" s="34" t="s">
        <v>1834</v>
      </c>
      <c r="T1287" s="34" t="s">
        <v>1649</v>
      </c>
      <c r="U1287" s="34" t="s">
        <v>1850</v>
      </c>
      <c r="V1287" s="36" t="str">
        <f>IF(Last_Validations[[#This Row],[Country: Year]]=VLOOKUP(Last_Validations[[#This Row],[Country]],First_Validations[[Country]:[FirstValidation.Country: Year]],4,FALSE),"First","Second / Last")</f>
        <v>Second / Last</v>
      </c>
    </row>
    <row r="1288" spans="2:22">
      <c r="B1288" s="34" t="s">
        <v>3236</v>
      </c>
      <c r="C1288" s="34" t="s">
        <v>737</v>
      </c>
      <c r="D1288" s="34" t="s">
        <v>1647</v>
      </c>
      <c r="E1288" s="34">
        <v>1</v>
      </c>
      <c r="F1288" s="34">
        <v>24</v>
      </c>
      <c r="G1288" s="34" t="s">
        <v>737</v>
      </c>
      <c r="H1288" s="34" t="s">
        <v>1648</v>
      </c>
      <c r="I1288" s="34" t="s">
        <v>1647</v>
      </c>
      <c r="J1288" s="34" t="s">
        <v>738</v>
      </c>
      <c r="K1288" s="34" t="s">
        <v>739</v>
      </c>
      <c r="L1288" s="34">
        <v>2018</v>
      </c>
      <c r="M1288" s="34">
        <v>2018</v>
      </c>
      <c r="N1288" s="34" t="s">
        <v>1768</v>
      </c>
      <c r="O1288" s="34" t="s">
        <v>1809</v>
      </c>
      <c r="P1288" s="34">
        <v>5</v>
      </c>
      <c r="Q1288" s="34" t="s">
        <v>1768</v>
      </c>
      <c r="R1288" s="34" t="s">
        <v>345</v>
      </c>
      <c r="S1288" s="34" t="s">
        <v>1834</v>
      </c>
      <c r="T1288" s="34" t="s">
        <v>1649</v>
      </c>
      <c r="U1288" s="34" t="s">
        <v>1850</v>
      </c>
      <c r="V1288" s="36" t="str">
        <f>IF(Last_Validations[[#This Row],[Country: Year]]=VLOOKUP(Last_Validations[[#This Row],[Country]],First_Validations[[Country]:[FirstValidation.Country: Year]],4,FALSE),"First","Second / Last")</f>
        <v>Second / Last</v>
      </c>
    </row>
    <row r="1289" spans="2:22">
      <c r="B1289" s="34" t="s">
        <v>3235</v>
      </c>
      <c r="C1289" s="34" t="s">
        <v>737</v>
      </c>
      <c r="D1289" s="34" t="s">
        <v>1647</v>
      </c>
      <c r="E1289" s="34">
        <v>1</v>
      </c>
      <c r="F1289" s="34">
        <v>24</v>
      </c>
      <c r="G1289" s="34" t="s">
        <v>737</v>
      </c>
      <c r="H1289" s="34" t="s">
        <v>1648</v>
      </c>
      <c r="I1289" s="34" t="s">
        <v>1647</v>
      </c>
      <c r="J1289" s="34" t="s">
        <v>738</v>
      </c>
      <c r="K1289" s="34" t="s">
        <v>739</v>
      </c>
      <c r="L1289" s="34">
        <v>2018</v>
      </c>
      <c r="M1289" s="34">
        <v>2018</v>
      </c>
      <c r="N1289" s="34" t="s">
        <v>1768</v>
      </c>
      <c r="O1289" s="34" t="s">
        <v>1806</v>
      </c>
      <c r="P1289" s="34">
        <v>5</v>
      </c>
      <c r="Q1289" s="34" t="s">
        <v>1768</v>
      </c>
      <c r="R1289" s="34" t="s">
        <v>342</v>
      </c>
      <c r="S1289" s="34" t="s">
        <v>1834</v>
      </c>
      <c r="T1289" s="34" t="s">
        <v>1649</v>
      </c>
      <c r="U1289" s="34" t="s">
        <v>1850</v>
      </c>
      <c r="V1289" s="36" t="str">
        <f>IF(Last_Validations[[#This Row],[Country: Year]]=VLOOKUP(Last_Validations[[#This Row],[Country]],First_Validations[[Country]:[FirstValidation.Country: Year]],4,FALSE),"First","Second / Last")</f>
        <v>Second / Last</v>
      </c>
    </row>
    <row r="1290" spans="2:22">
      <c r="B1290" s="34" t="s">
        <v>3234</v>
      </c>
      <c r="C1290" s="34" t="s">
        <v>737</v>
      </c>
      <c r="D1290" s="34" t="s">
        <v>1647</v>
      </c>
      <c r="E1290" s="34">
        <v>1</v>
      </c>
      <c r="F1290" s="34">
        <v>24</v>
      </c>
      <c r="G1290" s="34" t="s">
        <v>737</v>
      </c>
      <c r="H1290" s="34" t="s">
        <v>1648</v>
      </c>
      <c r="I1290" s="34" t="s">
        <v>1647</v>
      </c>
      <c r="J1290" s="34" t="s">
        <v>738</v>
      </c>
      <c r="K1290" s="34" t="s">
        <v>739</v>
      </c>
      <c r="L1290" s="34">
        <v>2018</v>
      </c>
      <c r="M1290" s="34">
        <v>2018</v>
      </c>
      <c r="N1290" s="34" t="s">
        <v>1768</v>
      </c>
      <c r="O1290" s="34" t="s">
        <v>1807</v>
      </c>
      <c r="P1290" s="34">
        <v>0</v>
      </c>
      <c r="Q1290" s="34" t="s">
        <v>4</v>
      </c>
      <c r="R1290" s="34" t="s">
        <v>343</v>
      </c>
      <c r="S1290" s="34" t="s">
        <v>1834</v>
      </c>
      <c r="T1290" s="34" t="s">
        <v>1649</v>
      </c>
      <c r="U1290" s="34" t="s">
        <v>1850</v>
      </c>
      <c r="V1290" s="36" t="str">
        <f>IF(Last_Validations[[#This Row],[Country: Year]]=VLOOKUP(Last_Validations[[#This Row],[Country]],First_Validations[[Country]:[FirstValidation.Country: Year]],4,FALSE),"First","Second / Last")</f>
        <v>Second / Last</v>
      </c>
    </row>
    <row r="1291" spans="2:22">
      <c r="B1291" s="34" t="s">
        <v>3233</v>
      </c>
      <c r="C1291" s="34" t="s">
        <v>737</v>
      </c>
      <c r="D1291" s="34" t="s">
        <v>1647</v>
      </c>
      <c r="E1291" s="34">
        <v>1</v>
      </c>
      <c r="F1291" s="34">
        <v>24</v>
      </c>
      <c r="G1291" s="34" t="s">
        <v>737</v>
      </c>
      <c r="H1291" s="34" t="s">
        <v>1648</v>
      </c>
      <c r="I1291" s="34" t="s">
        <v>1647</v>
      </c>
      <c r="J1291" s="34" t="s">
        <v>738</v>
      </c>
      <c r="K1291" s="34" t="s">
        <v>739</v>
      </c>
      <c r="L1291" s="34">
        <v>2018</v>
      </c>
      <c r="M1291" s="34">
        <v>2018</v>
      </c>
      <c r="N1291" s="34" t="s">
        <v>1768</v>
      </c>
      <c r="O1291" s="34" t="s">
        <v>1812</v>
      </c>
      <c r="P1291" s="34">
        <v>0</v>
      </c>
      <c r="Q1291" s="34" t="s">
        <v>4</v>
      </c>
      <c r="R1291" s="34" t="s">
        <v>348</v>
      </c>
      <c r="S1291" s="34" t="s">
        <v>1834</v>
      </c>
      <c r="T1291" s="34" t="s">
        <v>1649</v>
      </c>
      <c r="U1291" s="34" t="s">
        <v>1850</v>
      </c>
      <c r="V1291" s="36" t="str">
        <f>IF(Last_Validations[[#This Row],[Country: Year]]=VLOOKUP(Last_Validations[[#This Row],[Country]],First_Validations[[Country]:[FirstValidation.Country: Year]],4,FALSE),"First","Second / Last")</f>
        <v>Second / Last</v>
      </c>
    </row>
    <row r="1292" spans="2:22">
      <c r="B1292" s="34" t="s">
        <v>3232</v>
      </c>
      <c r="C1292" s="34" t="s">
        <v>737</v>
      </c>
      <c r="D1292" s="34" t="s">
        <v>1647</v>
      </c>
      <c r="E1292" s="34">
        <v>1</v>
      </c>
      <c r="F1292" s="34">
        <v>24</v>
      </c>
      <c r="G1292" s="34" t="s">
        <v>737</v>
      </c>
      <c r="H1292" s="34" t="s">
        <v>1648</v>
      </c>
      <c r="I1292" s="34" t="s">
        <v>1647</v>
      </c>
      <c r="J1292" s="34" t="s">
        <v>738</v>
      </c>
      <c r="K1292" s="34" t="s">
        <v>739</v>
      </c>
      <c r="L1292" s="34">
        <v>2018</v>
      </c>
      <c r="M1292" s="34">
        <v>2018</v>
      </c>
      <c r="N1292" s="34" t="s">
        <v>1768</v>
      </c>
      <c r="O1292" s="34" t="s">
        <v>1813</v>
      </c>
      <c r="P1292" s="34">
        <v>1</v>
      </c>
      <c r="Q1292" s="34" t="s">
        <v>1796</v>
      </c>
      <c r="R1292" s="34" t="s">
        <v>349</v>
      </c>
      <c r="S1292" s="34" t="s">
        <v>1834</v>
      </c>
      <c r="T1292" s="34" t="s">
        <v>1649</v>
      </c>
      <c r="U1292" s="34" t="s">
        <v>1850</v>
      </c>
      <c r="V1292" s="36" t="str">
        <f>IF(Last_Validations[[#This Row],[Country: Year]]=VLOOKUP(Last_Validations[[#This Row],[Country]],First_Validations[[Country]:[FirstValidation.Country: Year]],4,FALSE),"First","Second / Last")</f>
        <v>Second / Last</v>
      </c>
    </row>
    <row r="1293" spans="2:22">
      <c r="B1293" s="34" t="s">
        <v>3231</v>
      </c>
      <c r="C1293" s="34" t="s">
        <v>737</v>
      </c>
      <c r="D1293" s="34" t="s">
        <v>1647</v>
      </c>
      <c r="E1293" s="34">
        <v>1</v>
      </c>
      <c r="F1293" s="34">
        <v>24</v>
      </c>
      <c r="G1293" s="34" t="s">
        <v>737</v>
      </c>
      <c r="H1293" s="34" t="s">
        <v>1648</v>
      </c>
      <c r="I1293" s="34" t="s">
        <v>1647</v>
      </c>
      <c r="J1293" s="34" t="s">
        <v>738</v>
      </c>
      <c r="K1293" s="34" t="s">
        <v>739</v>
      </c>
      <c r="L1293" s="34">
        <v>2018</v>
      </c>
      <c r="M1293" s="34">
        <v>2018</v>
      </c>
      <c r="N1293" s="34" t="s">
        <v>1768</v>
      </c>
      <c r="O1293" s="34" t="s">
        <v>1810</v>
      </c>
      <c r="P1293" s="34">
        <v>5</v>
      </c>
      <c r="Q1293" s="34" t="s">
        <v>1768</v>
      </c>
      <c r="R1293" s="34" t="s">
        <v>744</v>
      </c>
      <c r="S1293" s="34" t="s">
        <v>1834</v>
      </c>
      <c r="T1293" s="34" t="s">
        <v>1649</v>
      </c>
      <c r="U1293" s="34" t="s">
        <v>1850</v>
      </c>
      <c r="V1293" s="36" t="str">
        <f>IF(Last_Validations[[#This Row],[Country: Year]]=VLOOKUP(Last_Validations[[#This Row],[Country]],First_Validations[[Country]:[FirstValidation.Country: Year]],4,FALSE),"First","Second / Last")</f>
        <v>Second / Last</v>
      </c>
    </row>
    <row r="1294" spans="2:22">
      <c r="B1294" s="34" t="s">
        <v>3230</v>
      </c>
      <c r="C1294" s="34" t="s">
        <v>737</v>
      </c>
      <c r="D1294" s="34" t="s">
        <v>1647</v>
      </c>
      <c r="E1294" s="34">
        <v>1</v>
      </c>
      <c r="F1294" s="34">
        <v>24</v>
      </c>
      <c r="G1294" s="34" t="s">
        <v>737</v>
      </c>
      <c r="H1294" s="34" t="s">
        <v>1648</v>
      </c>
      <c r="I1294" s="34" t="s">
        <v>1647</v>
      </c>
      <c r="J1294" s="34" t="s">
        <v>738</v>
      </c>
      <c r="K1294" s="34" t="s">
        <v>739</v>
      </c>
      <c r="L1294" s="34">
        <v>2018</v>
      </c>
      <c r="M1294" s="34">
        <v>2018</v>
      </c>
      <c r="N1294" s="34" t="s">
        <v>1768</v>
      </c>
      <c r="O1294" s="34" t="s">
        <v>1811</v>
      </c>
      <c r="P1294" s="34">
        <v>5</v>
      </c>
      <c r="Q1294" s="34" t="s">
        <v>1768</v>
      </c>
      <c r="R1294" s="34" t="s">
        <v>347</v>
      </c>
      <c r="S1294" s="34" t="s">
        <v>1834</v>
      </c>
      <c r="T1294" s="34" t="s">
        <v>1649</v>
      </c>
      <c r="U1294" s="34" t="s">
        <v>1850</v>
      </c>
      <c r="V1294" s="36" t="str">
        <f>IF(Last_Validations[[#This Row],[Country: Year]]=VLOOKUP(Last_Validations[[#This Row],[Country]],First_Validations[[Country]:[FirstValidation.Country: Year]],4,FALSE),"First","Second / Last")</f>
        <v>Second / Last</v>
      </c>
    </row>
    <row r="1295" spans="2:22">
      <c r="B1295" s="34" t="s">
        <v>3296</v>
      </c>
      <c r="C1295" s="34" t="s">
        <v>882</v>
      </c>
      <c r="D1295" s="34" t="s">
        <v>1638</v>
      </c>
      <c r="E1295" s="34">
        <v>1</v>
      </c>
      <c r="F1295" s="34">
        <v>31</v>
      </c>
      <c r="G1295" s="34" t="s">
        <v>882</v>
      </c>
      <c r="H1295" s="34" t="s">
        <v>1639</v>
      </c>
      <c r="I1295" s="34" t="s">
        <v>1638</v>
      </c>
      <c r="J1295" s="34" t="s">
        <v>883</v>
      </c>
      <c r="K1295" s="34" t="s">
        <v>884</v>
      </c>
      <c r="L1295" s="34">
        <v>2017</v>
      </c>
      <c r="M1295" s="34">
        <v>2017</v>
      </c>
      <c r="N1295" s="34" t="s">
        <v>1767</v>
      </c>
      <c r="O1295" s="34" t="s">
        <v>1811</v>
      </c>
      <c r="P1295" s="34">
        <v>5</v>
      </c>
      <c r="Q1295" s="34" t="s">
        <v>1768</v>
      </c>
      <c r="R1295" s="34" t="s">
        <v>908</v>
      </c>
      <c r="S1295" s="34" t="s">
        <v>1858</v>
      </c>
      <c r="T1295" s="34" t="s">
        <v>1640</v>
      </c>
      <c r="U1295" s="34" t="s">
        <v>1859</v>
      </c>
      <c r="V1295" s="36" t="str">
        <f>IF(Last_Validations[[#This Row],[Country: Year]]=VLOOKUP(Last_Validations[[#This Row],[Country]],First_Validations[[Country]:[FirstValidation.Country: Year]],4,FALSE),"First","Second / Last")</f>
        <v>First</v>
      </c>
    </row>
    <row r="1296" spans="2:22">
      <c r="B1296" s="34" t="s">
        <v>3295</v>
      </c>
      <c r="C1296" s="34" t="s">
        <v>882</v>
      </c>
      <c r="D1296" s="34" t="s">
        <v>1638</v>
      </c>
      <c r="E1296" s="34">
        <v>1</v>
      </c>
      <c r="F1296" s="34">
        <v>31</v>
      </c>
      <c r="G1296" s="34" t="s">
        <v>882</v>
      </c>
      <c r="H1296" s="34" t="s">
        <v>1639</v>
      </c>
      <c r="I1296" s="34" t="s">
        <v>1638</v>
      </c>
      <c r="J1296" s="34" t="s">
        <v>883</v>
      </c>
      <c r="K1296" s="34" t="s">
        <v>884</v>
      </c>
      <c r="L1296" s="34">
        <v>2017</v>
      </c>
      <c r="M1296" s="34">
        <v>2017</v>
      </c>
      <c r="N1296" s="34" t="s">
        <v>1767</v>
      </c>
      <c r="O1296" s="34" t="s">
        <v>1810</v>
      </c>
      <c r="P1296" s="34">
        <v>5</v>
      </c>
      <c r="Q1296" s="34" t="s">
        <v>1768</v>
      </c>
      <c r="R1296" s="34" t="s">
        <v>907</v>
      </c>
      <c r="S1296" s="34" t="s">
        <v>1858</v>
      </c>
      <c r="T1296" s="34" t="s">
        <v>1640</v>
      </c>
      <c r="U1296" s="34" t="s">
        <v>1859</v>
      </c>
      <c r="V1296" s="36" t="str">
        <f>IF(Last_Validations[[#This Row],[Country: Year]]=VLOOKUP(Last_Validations[[#This Row],[Country]],First_Validations[[Country]:[FirstValidation.Country: Year]],4,FALSE),"First","Second / Last")</f>
        <v>First</v>
      </c>
    </row>
    <row r="1297" spans="2:22">
      <c r="B1297" s="34" t="s">
        <v>3294</v>
      </c>
      <c r="C1297" s="34" t="s">
        <v>882</v>
      </c>
      <c r="D1297" s="34" t="s">
        <v>1638</v>
      </c>
      <c r="E1297" s="34">
        <v>1</v>
      </c>
      <c r="F1297" s="34">
        <v>31</v>
      </c>
      <c r="G1297" s="34" t="s">
        <v>882</v>
      </c>
      <c r="H1297" s="34" t="s">
        <v>1639</v>
      </c>
      <c r="I1297" s="34" t="s">
        <v>1638</v>
      </c>
      <c r="J1297" s="34" t="s">
        <v>883</v>
      </c>
      <c r="K1297" s="34" t="s">
        <v>884</v>
      </c>
      <c r="L1297" s="34">
        <v>2017</v>
      </c>
      <c r="M1297" s="34">
        <v>2017</v>
      </c>
      <c r="N1297" s="34" t="s">
        <v>1767</v>
      </c>
      <c r="O1297" s="34" t="s">
        <v>1813</v>
      </c>
      <c r="P1297" s="34">
        <v>1</v>
      </c>
      <c r="Q1297" s="34" t="s">
        <v>1796</v>
      </c>
      <c r="R1297" s="34" t="s">
        <v>910</v>
      </c>
      <c r="S1297" s="34" t="s">
        <v>1858</v>
      </c>
      <c r="T1297" s="34" t="s">
        <v>1640</v>
      </c>
      <c r="U1297" s="34" t="s">
        <v>1859</v>
      </c>
      <c r="V1297" s="36" t="str">
        <f>IF(Last_Validations[[#This Row],[Country: Year]]=VLOOKUP(Last_Validations[[#This Row],[Country]],First_Validations[[Country]:[FirstValidation.Country: Year]],4,FALSE),"First","Second / Last")</f>
        <v>First</v>
      </c>
    </row>
    <row r="1298" spans="2:22">
      <c r="B1298" s="34" t="s">
        <v>3293</v>
      </c>
      <c r="C1298" s="34" t="s">
        <v>882</v>
      </c>
      <c r="D1298" s="34" t="s">
        <v>1638</v>
      </c>
      <c r="E1298" s="34">
        <v>1</v>
      </c>
      <c r="F1298" s="34">
        <v>31</v>
      </c>
      <c r="G1298" s="34" t="s">
        <v>882</v>
      </c>
      <c r="H1298" s="34" t="s">
        <v>1639</v>
      </c>
      <c r="I1298" s="34" t="s">
        <v>1638</v>
      </c>
      <c r="J1298" s="34" t="s">
        <v>883</v>
      </c>
      <c r="K1298" s="34" t="s">
        <v>884</v>
      </c>
      <c r="L1298" s="34">
        <v>2017</v>
      </c>
      <c r="M1298" s="34">
        <v>2017</v>
      </c>
      <c r="N1298" s="34" t="s">
        <v>1767</v>
      </c>
      <c r="O1298" s="34" t="s">
        <v>1812</v>
      </c>
      <c r="P1298" s="34">
        <v>4</v>
      </c>
      <c r="Q1298" s="34" t="s">
        <v>1767</v>
      </c>
      <c r="R1298" s="34" t="s">
        <v>909</v>
      </c>
      <c r="S1298" s="34" t="s">
        <v>1858</v>
      </c>
      <c r="T1298" s="34" t="s">
        <v>1640</v>
      </c>
      <c r="U1298" s="34" t="s">
        <v>1859</v>
      </c>
      <c r="V1298" s="36" t="str">
        <f>IF(Last_Validations[[#This Row],[Country: Year]]=VLOOKUP(Last_Validations[[#This Row],[Country]],First_Validations[[Country]:[FirstValidation.Country: Year]],4,FALSE),"First","Second / Last")</f>
        <v>First</v>
      </c>
    </row>
    <row r="1299" spans="2:22">
      <c r="B1299" s="34" t="s">
        <v>3274</v>
      </c>
      <c r="C1299" s="34" t="s">
        <v>882</v>
      </c>
      <c r="D1299" s="34" t="s">
        <v>1638</v>
      </c>
      <c r="E1299" s="34">
        <v>1</v>
      </c>
      <c r="F1299" s="34">
        <v>31</v>
      </c>
      <c r="G1299" s="34" t="s">
        <v>882</v>
      </c>
      <c r="H1299" s="34" t="s">
        <v>1639</v>
      </c>
      <c r="I1299" s="34" t="s">
        <v>1638</v>
      </c>
      <c r="J1299" s="34" t="s">
        <v>883</v>
      </c>
      <c r="K1299" s="34" t="s">
        <v>884</v>
      </c>
      <c r="L1299" s="34">
        <v>2017</v>
      </c>
      <c r="M1299" s="34">
        <v>2017</v>
      </c>
      <c r="N1299" s="34" t="s">
        <v>1767</v>
      </c>
      <c r="O1299" s="34" t="s">
        <v>1784</v>
      </c>
      <c r="P1299" s="34">
        <v>5</v>
      </c>
      <c r="Q1299" s="34" t="s">
        <v>1768</v>
      </c>
      <c r="R1299" s="34" t="s">
        <v>886</v>
      </c>
      <c r="S1299" s="34" t="s">
        <v>1858</v>
      </c>
      <c r="T1299" s="34" t="s">
        <v>1640</v>
      </c>
      <c r="U1299" s="34" t="s">
        <v>1859</v>
      </c>
      <c r="V1299" s="36" t="str">
        <f>IF(Last_Validations[[#This Row],[Country: Year]]=VLOOKUP(Last_Validations[[#This Row],[Country]],First_Validations[[Country]:[FirstValidation.Country: Year]],4,FALSE),"First","Second / Last")</f>
        <v>First</v>
      </c>
    </row>
    <row r="1300" spans="2:22">
      <c r="B1300" s="34" t="s">
        <v>3291</v>
      </c>
      <c r="C1300" s="34" t="s">
        <v>882</v>
      </c>
      <c r="D1300" s="34" t="s">
        <v>1638</v>
      </c>
      <c r="E1300" s="34">
        <v>1</v>
      </c>
      <c r="F1300" s="34">
        <v>31</v>
      </c>
      <c r="G1300" s="34" t="s">
        <v>882</v>
      </c>
      <c r="H1300" s="34" t="s">
        <v>1639</v>
      </c>
      <c r="I1300" s="34" t="s">
        <v>1638</v>
      </c>
      <c r="J1300" s="34" t="s">
        <v>883</v>
      </c>
      <c r="K1300" s="34" t="s">
        <v>884</v>
      </c>
      <c r="L1300" s="34">
        <v>2017</v>
      </c>
      <c r="M1300" s="34">
        <v>2017</v>
      </c>
      <c r="N1300" s="34" t="s">
        <v>1767</v>
      </c>
      <c r="O1300" s="34" t="s">
        <v>1806</v>
      </c>
      <c r="P1300" s="34">
        <v>4</v>
      </c>
      <c r="Q1300" s="34" t="s">
        <v>1767</v>
      </c>
      <c r="R1300" s="34" t="s">
        <v>904</v>
      </c>
      <c r="S1300" s="34" t="s">
        <v>1858</v>
      </c>
      <c r="T1300" s="34" t="s">
        <v>1640</v>
      </c>
      <c r="U1300" s="34" t="s">
        <v>1859</v>
      </c>
      <c r="V1300" s="36" t="str">
        <f>IF(Last_Validations[[#This Row],[Country: Year]]=VLOOKUP(Last_Validations[[#This Row],[Country]],First_Validations[[Country]:[FirstValidation.Country: Year]],4,FALSE),"First","Second / Last")</f>
        <v>First</v>
      </c>
    </row>
    <row r="1301" spans="2:22">
      <c r="B1301" s="34" t="s">
        <v>3290</v>
      </c>
      <c r="C1301" s="34" t="s">
        <v>882</v>
      </c>
      <c r="D1301" s="34" t="s">
        <v>1638</v>
      </c>
      <c r="E1301" s="34">
        <v>1</v>
      </c>
      <c r="F1301" s="34">
        <v>31</v>
      </c>
      <c r="G1301" s="34" t="s">
        <v>882</v>
      </c>
      <c r="H1301" s="34" t="s">
        <v>1639</v>
      </c>
      <c r="I1301" s="34" t="s">
        <v>1638</v>
      </c>
      <c r="J1301" s="34" t="s">
        <v>883</v>
      </c>
      <c r="K1301" s="34" t="s">
        <v>884</v>
      </c>
      <c r="L1301" s="34">
        <v>2017</v>
      </c>
      <c r="M1301" s="34">
        <v>2017</v>
      </c>
      <c r="N1301" s="34" t="s">
        <v>1767</v>
      </c>
      <c r="O1301" s="34" t="s">
        <v>1809</v>
      </c>
      <c r="P1301" s="34">
        <v>5</v>
      </c>
      <c r="Q1301" s="34" t="s">
        <v>1768</v>
      </c>
      <c r="R1301" s="34" t="s">
        <v>446</v>
      </c>
      <c r="S1301" s="34" t="s">
        <v>1858</v>
      </c>
      <c r="T1301" s="34" t="s">
        <v>1640</v>
      </c>
      <c r="U1301" s="34" t="s">
        <v>1859</v>
      </c>
      <c r="V1301" s="36" t="str">
        <f>IF(Last_Validations[[#This Row],[Country: Year]]=VLOOKUP(Last_Validations[[#This Row],[Country]],First_Validations[[Country]:[FirstValidation.Country: Year]],4,FALSE),"First","Second / Last")</f>
        <v>First</v>
      </c>
    </row>
    <row r="1302" spans="2:22">
      <c r="B1302" s="34" t="s">
        <v>3289</v>
      </c>
      <c r="C1302" s="34" t="s">
        <v>882</v>
      </c>
      <c r="D1302" s="34" t="s">
        <v>1638</v>
      </c>
      <c r="E1302" s="34">
        <v>1</v>
      </c>
      <c r="F1302" s="34">
        <v>31</v>
      </c>
      <c r="G1302" s="34" t="s">
        <v>882</v>
      </c>
      <c r="H1302" s="34" t="s">
        <v>1639</v>
      </c>
      <c r="I1302" s="34" t="s">
        <v>1638</v>
      </c>
      <c r="J1302" s="34" t="s">
        <v>883</v>
      </c>
      <c r="K1302" s="34" t="s">
        <v>884</v>
      </c>
      <c r="L1302" s="34">
        <v>2017</v>
      </c>
      <c r="M1302" s="34">
        <v>2017</v>
      </c>
      <c r="N1302" s="34" t="s">
        <v>1767</v>
      </c>
      <c r="O1302" s="34" t="s">
        <v>1808</v>
      </c>
      <c r="P1302" s="34">
        <v>5</v>
      </c>
      <c r="Q1302" s="34" t="s">
        <v>1768</v>
      </c>
      <c r="R1302" s="34" t="s">
        <v>906</v>
      </c>
      <c r="S1302" s="34" t="s">
        <v>1858</v>
      </c>
      <c r="T1302" s="34" t="s">
        <v>1640</v>
      </c>
      <c r="U1302" s="34" t="s">
        <v>1859</v>
      </c>
      <c r="V1302" s="36" t="str">
        <f>IF(Last_Validations[[#This Row],[Country: Year]]=VLOOKUP(Last_Validations[[#This Row],[Country]],First_Validations[[Country]:[FirstValidation.Country: Year]],4,FALSE),"First","Second / Last")</f>
        <v>First</v>
      </c>
    </row>
    <row r="1303" spans="2:22">
      <c r="B1303" s="34" t="s">
        <v>3288</v>
      </c>
      <c r="C1303" s="34" t="s">
        <v>882</v>
      </c>
      <c r="D1303" s="34" t="s">
        <v>1638</v>
      </c>
      <c r="E1303" s="34">
        <v>1</v>
      </c>
      <c r="F1303" s="34">
        <v>31</v>
      </c>
      <c r="G1303" s="34" t="s">
        <v>882</v>
      </c>
      <c r="H1303" s="34" t="s">
        <v>1639</v>
      </c>
      <c r="I1303" s="34" t="s">
        <v>1638</v>
      </c>
      <c r="J1303" s="34" t="s">
        <v>883</v>
      </c>
      <c r="K1303" s="34" t="s">
        <v>884</v>
      </c>
      <c r="L1303" s="34">
        <v>2017</v>
      </c>
      <c r="M1303" s="34">
        <v>2017</v>
      </c>
      <c r="N1303" s="34" t="s">
        <v>1767</v>
      </c>
      <c r="O1303" s="34" t="s">
        <v>1820</v>
      </c>
      <c r="P1303" s="34">
        <v>5</v>
      </c>
      <c r="Q1303" s="34" t="s">
        <v>1768</v>
      </c>
      <c r="R1303" s="34" t="s">
        <v>916</v>
      </c>
      <c r="S1303" s="34" t="s">
        <v>1858</v>
      </c>
      <c r="T1303" s="34" t="s">
        <v>1640</v>
      </c>
      <c r="U1303" s="34" t="s">
        <v>1859</v>
      </c>
      <c r="V1303" s="36" t="str">
        <f>IF(Last_Validations[[#This Row],[Country: Year]]=VLOOKUP(Last_Validations[[#This Row],[Country]],First_Validations[[Country]:[FirstValidation.Country: Year]],4,FALSE),"First","Second / Last")</f>
        <v>First</v>
      </c>
    </row>
    <row r="1304" spans="2:22">
      <c r="B1304" s="34" t="s">
        <v>3287</v>
      </c>
      <c r="C1304" s="34" t="s">
        <v>882</v>
      </c>
      <c r="D1304" s="34" t="s">
        <v>1638</v>
      </c>
      <c r="E1304" s="34">
        <v>1</v>
      </c>
      <c r="F1304" s="34">
        <v>31</v>
      </c>
      <c r="G1304" s="34" t="s">
        <v>882</v>
      </c>
      <c r="H1304" s="34" t="s">
        <v>1639</v>
      </c>
      <c r="I1304" s="34" t="s">
        <v>1638</v>
      </c>
      <c r="J1304" s="34" t="s">
        <v>883</v>
      </c>
      <c r="K1304" s="34" t="s">
        <v>884</v>
      </c>
      <c r="L1304" s="34">
        <v>2017</v>
      </c>
      <c r="M1304" s="34">
        <v>2017</v>
      </c>
      <c r="N1304" s="34" t="s">
        <v>1767</v>
      </c>
      <c r="O1304" s="34" t="s">
        <v>1819</v>
      </c>
      <c r="P1304" s="34">
        <v>1</v>
      </c>
      <c r="Q1304" s="34" t="s">
        <v>1796</v>
      </c>
      <c r="R1304" s="34" t="s">
        <v>915</v>
      </c>
      <c r="S1304" s="34" t="s">
        <v>1858</v>
      </c>
      <c r="T1304" s="34" t="s">
        <v>1640</v>
      </c>
      <c r="U1304" s="34" t="s">
        <v>1859</v>
      </c>
      <c r="V1304" s="36" t="str">
        <f>IF(Last_Validations[[#This Row],[Country: Year]]=VLOOKUP(Last_Validations[[#This Row],[Country]],First_Validations[[Country]:[FirstValidation.Country: Year]],4,FALSE),"First","Second / Last")</f>
        <v>First</v>
      </c>
    </row>
    <row r="1305" spans="2:22">
      <c r="B1305" s="34" t="s">
        <v>3286</v>
      </c>
      <c r="C1305" s="34" t="s">
        <v>882</v>
      </c>
      <c r="D1305" s="34" t="s">
        <v>1638</v>
      </c>
      <c r="E1305" s="34">
        <v>1</v>
      </c>
      <c r="F1305" s="34">
        <v>31</v>
      </c>
      <c r="G1305" s="34" t="s">
        <v>882</v>
      </c>
      <c r="H1305" s="34" t="s">
        <v>1639</v>
      </c>
      <c r="I1305" s="34" t="s">
        <v>1638</v>
      </c>
      <c r="J1305" s="34" t="s">
        <v>883</v>
      </c>
      <c r="K1305" s="34" t="s">
        <v>884</v>
      </c>
      <c r="L1305" s="34">
        <v>2017</v>
      </c>
      <c r="M1305" s="34">
        <v>2017</v>
      </c>
      <c r="N1305" s="34" t="s">
        <v>1767</v>
      </c>
      <c r="O1305" s="34" t="s">
        <v>1822</v>
      </c>
      <c r="P1305" s="34">
        <v>4</v>
      </c>
      <c r="Q1305" s="34" t="s">
        <v>1767</v>
      </c>
      <c r="R1305" s="34" t="s">
        <v>1</v>
      </c>
      <c r="S1305" s="34" t="s">
        <v>1858</v>
      </c>
      <c r="T1305" s="34" t="s">
        <v>1640</v>
      </c>
      <c r="U1305" s="34" t="s">
        <v>1859</v>
      </c>
      <c r="V1305" s="36" t="str">
        <f>IF(Last_Validations[[#This Row],[Country: Year]]=VLOOKUP(Last_Validations[[#This Row],[Country]],First_Validations[[Country]:[FirstValidation.Country: Year]],4,FALSE),"First","Second / Last")</f>
        <v>First</v>
      </c>
    </row>
    <row r="1306" spans="2:22">
      <c r="B1306" s="34" t="s">
        <v>3285</v>
      </c>
      <c r="C1306" s="34" t="s">
        <v>882</v>
      </c>
      <c r="D1306" s="34" t="s">
        <v>1638</v>
      </c>
      <c r="E1306" s="34">
        <v>1</v>
      </c>
      <c r="F1306" s="34">
        <v>31</v>
      </c>
      <c r="G1306" s="34" t="s">
        <v>882</v>
      </c>
      <c r="H1306" s="34" t="s">
        <v>1639</v>
      </c>
      <c r="I1306" s="34" t="s">
        <v>1638</v>
      </c>
      <c r="J1306" s="34" t="s">
        <v>883</v>
      </c>
      <c r="K1306" s="34" t="s">
        <v>884</v>
      </c>
      <c r="L1306" s="34">
        <v>2017</v>
      </c>
      <c r="M1306" s="34">
        <v>2017</v>
      </c>
      <c r="N1306" s="34" t="s">
        <v>1767</v>
      </c>
      <c r="O1306" s="34" t="s">
        <v>1821</v>
      </c>
      <c r="P1306" s="34">
        <v>5</v>
      </c>
      <c r="Q1306" s="34" t="s">
        <v>1768</v>
      </c>
      <c r="R1306" s="34" t="s">
        <v>917</v>
      </c>
      <c r="S1306" s="34" t="s">
        <v>1858</v>
      </c>
      <c r="T1306" s="34" t="s">
        <v>1640</v>
      </c>
      <c r="U1306" s="34" t="s">
        <v>1859</v>
      </c>
      <c r="V1306" s="36" t="str">
        <f>IF(Last_Validations[[#This Row],[Country: Year]]=VLOOKUP(Last_Validations[[#This Row],[Country]],First_Validations[[Country]:[FirstValidation.Country: Year]],4,FALSE),"First","Second / Last")</f>
        <v>First</v>
      </c>
    </row>
    <row r="1307" spans="2:22">
      <c r="B1307" s="34" t="s">
        <v>3284</v>
      </c>
      <c r="C1307" s="34" t="s">
        <v>882</v>
      </c>
      <c r="D1307" s="34" t="s">
        <v>1638</v>
      </c>
      <c r="E1307" s="34">
        <v>1</v>
      </c>
      <c r="F1307" s="34">
        <v>31</v>
      </c>
      <c r="G1307" s="34" t="s">
        <v>882</v>
      </c>
      <c r="H1307" s="34" t="s">
        <v>1639</v>
      </c>
      <c r="I1307" s="34" t="s">
        <v>1638</v>
      </c>
      <c r="J1307" s="34" t="s">
        <v>883</v>
      </c>
      <c r="K1307" s="34" t="s">
        <v>884</v>
      </c>
      <c r="L1307" s="34">
        <v>2017</v>
      </c>
      <c r="M1307" s="34">
        <v>2017</v>
      </c>
      <c r="N1307" s="34" t="s">
        <v>1767</v>
      </c>
      <c r="O1307" s="34" t="s">
        <v>1815</v>
      </c>
      <c r="P1307" s="34">
        <v>0</v>
      </c>
      <c r="Q1307" s="34" t="s">
        <v>4</v>
      </c>
      <c r="R1307" s="34" t="s">
        <v>912</v>
      </c>
      <c r="S1307" s="34" t="s">
        <v>1858</v>
      </c>
      <c r="T1307" s="34" t="s">
        <v>1640</v>
      </c>
      <c r="U1307" s="34" t="s">
        <v>1859</v>
      </c>
      <c r="V1307" s="36" t="str">
        <f>IF(Last_Validations[[#This Row],[Country: Year]]=VLOOKUP(Last_Validations[[#This Row],[Country]],First_Validations[[Country]:[FirstValidation.Country: Year]],4,FALSE),"First","Second / Last")</f>
        <v>First</v>
      </c>
    </row>
    <row r="1308" spans="2:22">
      <c r="B1308" s="34" t="s">
        <v>3283</v>
      </c>
      <c r="C1308" s="34" t="s">
        <v>882</v>
      </c>
      <c r="D1308" s="34" t="s">
        <v>1638</v>
      </c>
      <c r="E1308" s="34">
        <v>1</v>
      </c>
      <c r="F1308" s="34">
        <v>31</v>
      </c>
      <c r="G1308" s="34" t="s">
        <v>882</v>
      </c>
      <c r="H1308" s="34" t="s">
        <v>1639</v>
      </c>
      <c r="I1308" s="34" t="s">
        <v>1638</v>
      </c>
      <c r="J1308" s="34" t="s">
        <v>883</v>
      </c>
      <c r="K1308" s="34" t="s">
        <v>884</v>
      </c>
      <c r="L1308" s="34">
        <v>2017</v>
      </c>
      <c r="M1308" s="34">
        <v>2017</v>
      </c>
      <c r="N1308" s="34" t="s">
        <v>1767</v>
      </c>
      <c r="O1308" s="34" t="s">
        <v>1814</v>
      </c>
      <c r="P1308" s="34">
        <v>6</v>
      </c>
      <c r="Q1308" s="34" t="s">
        <v>1817</v>
      </c>
      <c r="R1308" s="34" t="s">
        <v>911</v>
      </c>
      <c r="S1308" s="34" t="s">
        <v>1858</v>
      </c>
      <c r="T1308" s="34" t="s">
        <v>1640</v>
      </c>
      <c r="U1308" s="34" t="s">
        <v>1859</v>
      </c>
      <c r="V1308" s="36" t="str">
        <f>IF(Last_Validations[[#This Row],[Country: Year]]=VLOOKUP(Last_Validations[[#This Row],[Country]],First_Validations[[Country]:[FirstValidation.Country: Year]],4,FALSE),"First","Second / Last")</f>
        <v>First</v>
      </c>
    </row>
    <row r="1309" spans="2:22">
      <c r="B1309" s="34" t="s">
        <v>3282</v>
      </c>
      <c r="C1309" s="34" t="s">
        <v>882</v>
      </c>
      <c r="D1309" s="34" t="s">
        <v>1638</v>
      </c>
      <c r="E1309" s="34">
        <v>1</v>
      </c>
      <c r="F1309" s="34">
        <v>31</v>
      </c>
      <c r="G1309" s="34" t="s">
        <v>882</v>
      </c>
      <c r="H1309" s="34" t="s">
        <v>1639</v>
      </c>
      <c r="I1309" s="34" t="s">
        <v>1638</v>
      </c>
      <c r="J1309" s="34" t="s">
        <v>883</v>
      </c>
      <c r="K1309" s="34" t="s">
        <v>884</v>
      </c>
      <c r="L1309" s="34">
        <v>2017</v>
      </c>
      <c r="M1309" s="34">
        <v>2017</v>
      </c>
      <c r="N1309" s="34" t="s">
        <v>1767</v>
      </c>
      <c r="O1309" s="34" t="s">
        <v>1818</v>
      </c>
      <c r="P1309" s="34">
        <v>5</v>
      </c>
      <c r="Q1309" s="34" t="s">
        <v>1768</v>
      </c>
      <c r="R1309" s="34" t="s">
        <v>914</v>
      </c>
      <c r="S1309" s="34" t="s">
        <v>1858</v>
      </c>
      <c r="T1309" s="34" t="s">
        <v>1640</v>
      </c>
      <c r="U1309" s="34" t="s">
        <v>1859</v>
      </c>
      <c r="V1309" s="36" t="str">
        <f>IF(Last_Validations[[#This Row],[Country: Year]]=VLOOKUP(Last_Validations[[#This Row],[Country]],First_Validations[[Country]:[FirstValidation.Country: Year]],4,FALSE),"First","Second / Last")</f>
        <v>First</v>
      </c>
    </row>
    <row r="1310" spans="2:22">
      <c r="B1310" s="34" t="s">
        <v>3281</v>
      </c>
      <c r="C1310" s="34" t="s">
        <v>882</v>
      </c>
      <c r="D1310" s="34" t="s">
        <v>1638</v>
      </c>
      <c r="E1310" s="34">
        <v>1</v>
      </c>
      <c r="F1310" s="34">
        <v>31</v>
      </c>
      <c r="G1310" s="34" t="s">
        <v>882</v>
      </c>
      <c r="H1310" s="34" t="s">
        <v>1639</v>
      </c>
      <c r="I1310" s="34" t="s">
        <v>1638</v>
      </c>
      <c r="J1310" s="34" t="s">
        <v>883</v>
      </c>
      <c r="K1310" s="34" t="s">
        <v>884</v>
      </c>
      <c r="L1310" s="34">
        <v>2017</v>
      </c>
      <c r="M1310" s="34">
        <v>2017</v>
      </c>
      <c r="N1310" s="34" t="s">
        <v>1767</v>
      </c>
      <c r="O1310" s="34" t="s">
        <v>1816</v>
      </c>
      <c r="P1310" s="34">
        <v>5</v>
      </c>
      <c r="Q1310" s="34" t="s">
        <v>1768</v>
      </c>
      <c r="R1310" s="34" t="s">
        <v>913</v>
      </c>
      <c r="S1310" s="34" t="s">
        <v>1858</v>
      </c>
      <c r="T1310" s="34" t="s">
        <v>1640</v>
      </c>
      <c r="U1310" s="34" t="s">
        <v>1859</v>
      </c>
      <c r="V1310" s="36" t="str">
        <f>IF(Last_Validations[[#This Row],[Country: Year]]=VLOOKUP(Last_Validations[[#This Row],[Country]],First_Validations[[Country]:[FirstValidation.Country: Year]],4,FALSE),"First","Second / Last")</f>
        <v>First</v>
      </c>
    </row>
    <row r="1311" spans="2:22">
      <c r="B1311" s="34" t="s">
        <v>3280</v>
      </c>
      <c r="C1311" s="34" t="s">
        <v>882</v>
      </c>
      <c r="D1311" s="34" t="s">
        <v>1638</v>
      </c>
      <c r="E1311" s="34">
        <v>1</v>
      </c>
      <c r="F1311" s="34">
        <v>31</v>
      </c>
      <c r="G1311" s="34" t="s">
        <v>882</v>
      </c>
      <c r="H1311" s="34" t="s">
        <v>1639</v>
      </c>
      <c r="I1311" s="34" t="s">
        <v>1638</v>
      </c>
      <c r="J1311" s="34" t="s">
        <v>883</v>
      </c>
      <c r="K1311" s="34" t="s">
        <v>884</v>
      </c>
      <c r="L1311" s="34">
        <v>2017</v>
      </c>
      <c r="M1311" s="34">
        <v>2017</v>
      </c>
      <c r="N1311" s="34" t="s">
        <v>1767</v>
      </c>
      <c r="O1311" s="34" t="s">
        <v>1805</v>
      </c>
      <c r="P1311" s="34">
        <v>0</v>
      </c>
      <c r="Q1311" s="34" t="s">
        <v>4</v>
      </c>
      <c r="R1311" s="34" t="s">
        <v>903</v>
      </c>
      <c r="S1311" s="34" t="s">
        <v>1858</v>
      </c>
      <c r="T1311" s="34" t="s">
        <v>1640</v>
      </c>
      <c r="U1311" s="34" t="s">
        <v>1859</v>
      </c>
      <c r="V1311" s="36" t="str">
        <f>IF(Last_Validations[[#This Row],[Country: Year]]=VLOOKUP(Last_Validations[[#This Row],[Country]],First_Validations[[Country]:[FirstValidation.Country: Year]],4,FALSE),"First","Second / Last")</f>
        <v>First</v>
      </c>
    </row>
    <row r="1312" spans="2:22">
      <c r="B1312" s="34" t="s">
        <v>3276</v>
      </c>
      <c r="C1312" s="34" t="s">
        <v>882</v>
      </c>
      <c r="D1312" s="34" t="s">
        <v>1638</v>
      </c>
      <c r="E1312" s="34">
        <v>1</v>
      </c>
      <c r="F1312" s="34">
        <v>31</v>
      </c>
      <c r="G1312" s="34" t="s">
        <v>882</v>
      </c>
      <c r="H1312" s="34" t="s">
        <v>1639</v>
      </c>
      <c r="I1312" s="34" t="s">
        <v>1638</v>
      </c>
      <c r="J1312" s="34" t="s">
        <v>883</v>
      </c>
      <c r="K1312" s="34" t="s">
        <v>884</v>
      </c>
      <c r="L1312" s="34">
        <v>2017</v>
      </c>
      <c r="M1312" s="34">
        <v>2017</v>
      </c>
      <c r="N1312" s="34" t="s">
        <v>1767</v>
      </c>
      <c r="O1312" s="34" t="s">
        <v>1792</v>
      </c>
      <c r="P1312" s="34">
        <v>5</v>
      </c>
      <c r="Q1312" s="34" t="s">
        <v>1768</v>
      </c>
      <c r="R1312" s="34" t="s">
        <v>892</v>
      </c>
      <c r="S1312" s="34" t="s">
        <v>1858</v>
      </c>
      <c r="T1312" s="34" t="s">
        <v>1640</v>
      </c>
      <c r="U1312" s="34" t="s">
        <v>1859</v>
      </c>
      <c r="V1312" s="36" t="str">
        <f>IF(Last_Validations[[#This Row],[Country: Year]]=VLOOKUP(Last_Validations[[#This Row],[Country]],First_Validations[[Country]:[FirstValidation.Country: Year]],4,FALSE),"First","Second / Last")</f>
        <v>First</v>
      </c>
    </row>
    <row r="1313" spans="2:22">
      <c r="B1313" s="34" t="s">
        <v>3279</v>
      </c>
      <c r="C1313" s="34" t="s">
        <v>882</v>
      </c>
      <c r="D1313" s="34" t="s">
        <v>1638</v>
      </c>
      <c r="E1313" s="34">
        <v>1</v>
      </c>
      <c r="F1313" s="34">
        <v>31</v>
      </c>
      <c r="G1313" s="34" t="s">
        <v>882</v>
      </c>
      <c r="H1313" s="34" t="s">
        <v>1639</v>
      </c>
      <c r="I1313" s="34" t="s">
        <v>1638</v>
      </c>
      <c r="J1313" s="34" t="s">
        <v>883</v>
      </c>
      <c r="K1313" s="34" t="s">
        <v>884</v>
      </c>
      <c r="L1313" s="34">
        <v>2017</v>
      </c>
      <c r="M1313" s="34">
        <v>2017</v>
      </c>
      <c r="N1313" s="34" t="s">
        <v>1767</v>
      </c>
      <c r="O1313" s="34" t="s">
        <v>1791</v>
      </c>
      <c r="P1313" s="34">
        <v>5</v>
      </c>
      <c r="Q1313" s="34" t="s">
        <v>1768</v>
      </c>
      <c r="R1313" s="34" t="s">
        <v>891</v>
      </c>
      <c r="S1313" s="34" t="s">
        <v>1858</v>
      </c>
      <c r="T1313" s="34" t="s">
        <v>1640</v>
      </c>
      <c r="U1313" s="34" t="s">
        <v>1859</v>
      </c>
      <c r="V1313" s="36" t="str">
        <f>IF(Last_Validations[[#This Row],[Country: Year]]=VLOOKUP(Last_Validations[[#This Row],[Country]],First_Validations[[Country]:[FirstValidation.Country: Year]],4,FALSE),"First","Second / Last")</f>
        <v>First</v>
      </c>
    </row>
    <row r="1314" spans="2:22">
      <c r="B1314" s="34" t="s">
        <v>3266</v>
      </c>
      <c r="C1314" s="34" t="s">
        <v>882</v>
      </c>
      <c r="D1314" s="34" t="s">
        <v>1638</v>
      </c>
      <c r="E1314" s="34">
        <v>1</v>
      </c>
      <c r="F1314" s="34">
        <v>31</v>
      </c>
      <c r="G1314" s="34" t="s">
        <v>882</v>
      </c>
      <c r="H1314" s="34" t="s">
        <v>1639</v>
      </c>
      <c r="I1314" s="34" t="s">
        <v>1638</v>
      </c>
      <c r="J1314" s="34" t="s">
        <v>883</v>
      </c>
      <c r="K1314" s="34" t="s">
        <v>884</v>
      </c>
      <c r="L1314" s="34">
        <v>2017</v>
      </c>
      <c r="M1314" s="34">
        <v>2017</v>
      </c>
      <c r="N1314" s="34" t="s">
        <v>1767</v>
      </c>
      <c r="O1314" s="34" t="s">
        <v>1794</v>
      </c>
      <c r="P1314" s="34">
        <v>4</v>
      </c>
      <c r="Q1314" s="34" t="s">
        <v>1767</v>
      </c>
      <c r="R1314" s="34" t="s">
        <v>894</v>
      </c>
      <c r="S1314" s="34" t="s">
        <v>1858</v>
      </c>
      <c r="T1314" s="34" t="s">
        <v>1640</v>
      </c>
      <c r="U1314" s="34" t="s">
        <v>1859</v>
      </c>
      <c r="V1314" s="36" t="str">
        <f>IF(Last_Validations[[#This Row],[Country: Year]]=VLOOKUP(Last_Validations[[#This Row],[Country]],First_Validations[[Country]:[FirstValidation.Country: Year]],4,FALSE),"First","Second / Last")</f>
        <v>First</v>
      </c>
    </row>
    <row r="1315" spans="2:22">
      <c r="B1315" s="34" t="s">
        <v>3277</v>
      </c>
      <c r="C1315" s="34" t="s">
        <v>882</v>
      </c>
      <c r="D1315" s="34" t="s">
        <v>1638</v>
      </c>
      <c r="E1315" s="34">
        <v>1</v>
      </c>
      <c r="F1315" s="34">
        <v>31</v>
      </c>
      <c r="G1315" s="34" t="s">
        <v>882</v>
      </c>
      <c r="H1315" s="34" t="s">
        <v>1639</v>
      </c>
      <c r="I1315" s="34" t="s">
        <v>1638</v>
      </c>
      <c r="J1315" s="34" t="s">
        <v>883</v>
      </c>
      <c r="K1315" s="34" t="s">
        <v>884</v>
      </c>
      <c r="L1315" s="34">
        <v>2017</v>
      </c>
      <c r="M1315" s="34">
        <v>2017</v>
      </c>
      <c r="N1315" s="34" t="s">
        <v>1767</v>
      </c>
      <c r="O1315" s="34" t="s">
        <v>1793</v>
      </c>
      <c r="P1315" s="34">
        <v>5</v>
      </c>
      <c r="Q1315" s="34" t="s">
        <v>1768</v>
      </c>
      <c r="R1315" s="34" t="s">
        <v>893</v>
      </c>
      <c r="S1315" s="34" t="s">
        <v>1858</v>
      </c>
      <c r="T1315" s="34" t="s">
        <v>1640</v>
      </c>
      <c r="U1315" s="34" t="s">
        <v>1859</v>
      </c>
      <c r="V1315" s="36" t="str">
        <f>IF(Last_Validations[[#This Row],[Country: Year]]=VLOOKUP(Last_Validations[[#This Row],[Country]],First_Validations[[Country]:[FirstValidation.Country: Year]],4,FALSE),"First","Second / Last")</f>
        <v>First</v>
      </c>
    </row>
    <row r="1316" spans="2:22">
      <c r="B1316" s="34" t="s">
        <v>3272</v>
      </c>
      <c r="C1316" s="34" t="s">
        <v>882</v>
      </c>
      <c r="D1316" s="34" t="s">
        <v>1638</v>
      </c>
      <c r="E1316" s="34">
        <v>1</v>
      </c>
      <c r="F1316" s="34">
        <v>31</v>
      </c>
      <c r="G1316" s="34" t="s">
        <v>882</v>
      </c>
      <c r="H1316" s="34" t="s">
        <v>1639</v>
      </c>
      <c r="I1316" s="34" t="s">
        <v>1638</v>
      </c>
      <c r="J1316" s="34" t="s">
        <v>883</v>
      </c>
      <c r="K1316" s="34" t="s">
        <v>884</v>
      </c>
      <c r="L1316" s="34">
        <v>2017</v>
      </c>
      <c r="M1316" s="34">
        <v>2017</v>
      </c>
      <c r="N1316" s="34" t="s">
        <v>1767</v>
      </c>
      <c r="O1316" s="34" t="s">
        <v>1788</v>
      </c>
      <c r="P1316" s="34">
        <v>5</v>
      </c>
      <c r="Q1316" s="34" t="s">
        <v>1768</v>
      </c>
      <c r="R1316" s="34" t="s">
        <v>888</v>
      </c>
      <c r="S1316" s="34" t="s">
        <v>1858</v>
      </c>
      <c r="T1316" s="34" t="s">
        <v>1640</v>
      </c>
      <c r="U1316" s="34" t="s">
        <v>1859</v>
      </c>
      <c r="V1316" s="36" t="str">
        <f>IF(Last_Validations[[#This Row],[Country: Year]]=VLOOKUP(Last_Validations[[#This Row],[Country]],First_Validations[[Country]:[FirstValidation.Country: Year]],4,FALSE),"First","Second / Last")</f>
        <v>First</v>
      </c>
    </row>
    <row r="1317" spans="2:22">
      <c r="B1317" s="34" t="s">
        <v>3275</v>
      </c>
      <c r="C1317" s="34" t="s">
        <v>882</v>
      </c>
      <c r="D1317" s="34" t="s">
        <v>1638</v>
      </c>
      <c r="E1317" s="34">
        <v>1</v>
      </c>
      <c r="F1317" s="34">
        <v>31</v>
      </c>
      <c r="G1317" s="34" t="s">
        <v>882</v>
      </c>
      <c r="H1317" s="34" t="s">
        <v>1639</v>
      </c>
      <c r="I1317" s="34" t="s">
        <v>1638</v>
      </c>
      <c r="J1317" s="34" t="s">
        <v>883</v>
      </c>
      <c r="K1317" s="34" t="s">
        <v>884</v>
      </c>
      <c r="L1317" s="34">
        <v>2017</v>
      </c>
      <c r="M1317" s="34">
        <v>2017</v>
      </c>
      <c r="N1317" s="34" t="s">
        <v>1767</v>
      </c>
      <c r="O1317" s="34" t="s">
        <v>1787</v>
      </c>
      <c r="P1317" s="34">
        <v>5</v>
      </c>
      <c r="Q1317" s="34" t="s">
        <v>1768</v>
      </c>
      <c r="R1317" s="34" t="s">
        <v>887</v>
      </c>
      <c r="S1317" s="34" t="s">
        <v>1858</v>
      </c>
      <c r="T1317" s="34" t="s">
        <v>1640</v>
      </c>
      <c r="U1317" s="34" t="s">
        <v>1859</v>
      </c>
      <c r="V1317" s="36" t="str">
        <f>IF(Last_Validations[[#This Row],[Country: Year]]=VLOOKUP(Last_Validations[[#This Row],[Country]],First_Validations[[Country]:[FirstValidation.Country: Year]],4,FALSE),"First","Second / Last")</f>
        <v>First</v>
      </c>
    </row>
    <row r="1318" spans="2:22">
      <c r="B1318" s="34" t="s">
        <v>3278</v>
      </c>
      <c r="C1318" s="34" t="s">
        <v>882</v>
      </c>
      <c r="D1318" s="34" t="s">
        <v>1638</v>
      </c>
      <c r="E1318" s="34">
        <v>1</v>
      </c>
      <c r="F1318" s="34">
        <v>31</v>
      </c>
      <c r="G1318" s="34" t="s">
        <v>882</v>
      </c>
      <c r="H1318" s="34" t="s">
        <v>1639</v>
      </c>
      <c r="I1318" s="34" t="s">
        <v>1638</v>
      </c>
      <c r="J1318" s="34" t="s">
        <v>883</v>
      </c>
      <c r="K1318" s="34" t="s">
        <v>884</v>
      </c>
      <c r="L1318" s="34">
        <v>2017</v>
      </c>
      <c r="M1318" s="34">
        <v>2017</v>
      </c>
      <c r="N1318" s="34" t="s">
        <v>1767</v>
      </c>
      <c r="O1318" s="34" t="s">
        <v>1790</v>
      </c>
      <c r="P1318" s="34">
        <v>4</v>
      </c>
      <c r="Q1318" s="34" t="s">
        <v>1767</v>
      </c>
      <c r="R1318" s="34" t="s">
        <v>890</v>
      </c>
      <c r="S1318" s="34" t="s">
        <v>1858</v>
      </c>
      <c r="T1318" s="34" t="s">
        <v>1640</v>
      </c>
      <c r="U1318" s="34" t="s">
        <v>1859</v>
      </c>
      <c r="V1318" s="36" t="str">
        <f>IF(Last_Validations[[#This Row],[Country: Year]]=VLOOKUP(Last_Validations[[#This Row],[Country]],First_Validations[[Country]:[FirstValidation.Country: Year]],4,FALSE),"First","Second / Last")</f>
        <v>First</v>
      </c>
    </row>
    <row r="1319" spans="2:22">
      <c r="B1319" s="34" t="s">
        <v>3273</v>
      </c>
      <c r="C1319" s="34" t="s">
        <v>882</v>
      </c>
      <c r="D1319" s="34" t="s">
        <v>1638</v>
      </c>
      <c r="E1319" s="34">
        <v>1</v>
      </c>
      <c r="F1319" s="34">
        <v>31</v>
      </c>
      <c r="G1319" s="34" t="s">
        <v>882</v>
      </c>
      <c r="H1319" s="34" t="s">
        <v>1639</v>
      </c>
      <c r="I1319" s="34" t="s">
        <v>1638</v>
      </c>
      <c r="J1319" s="34" t="s">
        <v>883</v>
      </c>
      <c r="K1319" s="34" t="s">
        <v>884</v>
      </c>
      <c r="L1319" s="34">
        <v>2017</v>
      </c>
      <c r="M1319" s="34">
        <v>2017</v>
      </c>
      <c r="N1319" s="34" t="s">
        <v>1767</v>
      </c>
      <c r="O1319" s="34" t="s">
        <v>1789</v>
      </c>
      <c r="P1319" s="34">
        <v>3</v>
      </c>
      <c r="Q1319" s="34" t="s">
        <v>1798</v>
      </c>
      <c r="R1319" s="34" t="s">
        <v>889</v>
      </c>
      <c r="S1319" s="34" t="s">
        <v>1858</v>
      </c>
      <c r="T1319" s="34" t="s">
        <v>1640</v>
      </c>
      <c r="U1319" s="34" t="s">
        <v>1859</v>
      </c>
      <c r="V1319" s="36" t="str">
        <f>IF(Last_Validations[[#This Row],[Country: Year]]=VLOOKUP(Last_Validations[[#This Row],[Country]],First_Validations[[Country]:[FirstValidation.Country: Year]],4,FALSE),"First","Second / Last")</f>
        <v>First</v>
      </c>
    </row>
    <row r="1320" spans="2:22">
      <c r="B1320" s="34" t="s">
        <v>3268</v>
      </c>
      <c r="C1320" s="34" t="s">
        <v>882</v>
      </c>
      <c r="D1320" s="34" t="s">
        <v>1638</v>
      </c>
      <c r="E1320" s="34">
        <v>1</v>
      </c>
      <c r="F1320" s="34">
        <v>31</v>
      </c>
      <c r="G1320" s="34" t="s">
        <v>882</v>
      </c>
      <c r="H1320" s="34" t="s">
        <v>1639</v>
      </c>
      <c r="I1320" s="34" t="s">
        <v>1638</v>
      </c>
      <c r="J1320" s="34" t="s">
        <v>883</v>
      </c>
      <c r="K1320" s="34" t="s">
        <v>884</v>
      </c>
      <c r="L1320" s="34">
        <v>2017</v>
      </c>
      <c r="M1320" s="34">
        <v>2017</v>
      </c>
      <c r="N1320" s="34" t="s">
        <v>1767</v>
      </c>
      <c r="O1320" s="34" t="s">
        <v>1802</v>
      </c>
      <c r="P1320" s="34">
        <v>5</v>
      </c>
      <c r="Q1320" s="34" t="s">
        <v>1768</v>
      </c>
      <c r="R1320" s="34" t="s">
        <v>900</v>
      </c>
      <c r="S1320" s="34" t="s">
        <v>1858</v>
      </c>
      <c r="T1320" s="34" t="s">
        <v>1640</v>
      </c>
      <c r="U1320" s="34" t="s">
        <v>1859</v>
      </c>
      <c r="V1320" s="36" t="str">
        <f>IF(Last_Validations[[#This Row],[Country: Year]]=VLOOKUP(Last_Validations[[#This Row],[Country]],First_Validations[[Country]:[FirstValidation.Country: Year]],4,FALSE),"First","Second / Last")</f>
        <v>First</v>
      </c>
    </row>
    <row r="1321" spans="2:22">
      <c r="B1321" s="34" t="s">
        <v>3271</v>
      </c>
      <c r="C1321" s="34" t="s">
        <v>882</v>
      </c>
      <c r="D1321" s="34" t="s">
        <v>1638</v>
      </c>
      <c r="E1321" s="34">
        <v>1</v>
      </c>
      <c r="F1321" s="34">
        <v>31</v>
      </c>
      <c r="G1321" s="34" t="s">
        <v>882</v>
      </c>
      <c r="H1321" s="34" t="s">
        <v>1639</v>
      </c>
      <c r="I1321" s="34" t="s">
        <v>1638</v>
      </c>
      <c r="J1321" s="34" t="s">
        <v>883</v>
      </c>
      <c r="K1321" s="34" t="s">
        <v>884</v>
      </c>
      <c r="L1321" s="34">
        <v>2017</v>
      </c>
      <c r="M1321" s="34">
        <v>2017</v>
      </c>
      <c r="N1321" s="34" t="s">
        <v>1767</v>
      </c>
      <c r="O1321" s="34" t="s">
        <v>1801</v>
      </c>
      <c r="P1321" s="34">
        <v>5</v>
      </c>
      <c r="Q1321" s="34" t="s">
        <v>1768</v>
      </c>
      <c r="R1321" s="34" t="s">
        <v>899</v>
      </c>
      <c r="S1321" s="34" t="s">
        <v>1858</v>
      </c>
      <c r="T1321" s="34" t="s">
        <v>1640</v>
      </c>
      <c r="U1321" s="34" t="s">
        <v>1859</v>
      </c>
      <c r="V1321" s="36" t="str">
        <f>IF(Last_Validations[[#This Row],[Country: Year]]=VLOOKUP(Last_Validations[[#This Row],[Country]],First_Validations[[Country]:[FirstValidation.Country: Year]],4,FALSE),"First","Second / Last")</f>
        <v>First</v>
      </c>
    </row>
    <row r="1322" spans="2:22">
      <c r="B1322" s="34" t="s">
        <v>3263</v>
      </c>
      <c r="C1322" s="34" t="s">
        <v>882</v>
      </c>
      <c r="D1322" s="34" t="s">
        <v>1638</v>
      </c>
      <c r="E1322" s="34">
        <v>1</v>
      </c>
      <c r="F1322" s="34">
        <v>31</v>
      </c>
      <c r="G1322" s="34" t="s">
        <v>882</v>
      </c>
      <c r="H1322" s="34" t="s">
        <v>1639</v>
      </c>
      <c r="I1322" s="34" t="s">
        <v>1638</v>
      </c>
      <c r="J1322" s="34" t="s">
        <v>883</v>
      </c>
      <c r="K1322" s="34" t="s">
        <v>884</v>
      </c>
      <c r="L1322" s="34">
        <v>2017</v>
      </c>
      <c r="M1322" s="34">
        <v>2017</v>
      </c>
      <c r="N1322" s="34" t="s">
        <v>1767</v>
      </c>
      <c r="O1322" s="34" t="s">
        <v>1804</v>
      </c>
      <c r="P1322" s="34">
        <v>4</v>
      </c>
      <c r="Q1322" s="34" t="s">
        <v>1767</v>
      </c>
      <c r="R1322" s="34" t="s">
        <v>902</v>
      </c>
      <c r="S1322" s="34" t="s">
        <v>1858</v>
      </c>
      <c r="T1322" s="34" t="s">
        <v>1640</v>
      </c>
      <c r="U1322" s="34" t="s">
        <v>1859</v>
      </c>
      <c r="V1322" s="36" t="str">
        <f>IF(Last_Validations[[#This Row],[Country: Year]]=VLOOKUP(Last_Validations[[#This Row],[Country]],First_Validations[[Country]:[FirstValidation.Country: Year]],4,FALSE),"First","Second / Last")</f>
        <v>First</v>
      </c>
    </row>
    <row r="1323" spans="2:22">
      <c r="B1323" s="34" t="s">
        <v>3269</v>
      </c>
      <c r="C1323" s="34" t="s">
        <v>882</v>
      </c>
      <c r="D1323" s="34" t="s">
        <v>1638</v>
      </c>
      <c r="E1323" s="34">
        <v>1</v>
      </c>
      <c r="F1323" s="34">
        <v>31</v>
      </c>
      <c r="G1323" s="34" t="s">
        <v>882</v>
      </c>
      <c r="H1323" s="34" t="s">
        <v>1639</v>
      </c>
      <c r="I1323" s="34" t="s">
        <v>1638</v>
      </c>
      <c r="J1323" s="34" t="s">
        <v>883</v>
      </c>
      <c r="K1323" s="34" t="s">
        <v>884</v>
      </c>
      <c r="L1323" s="34">
        <v>2017</v>
      </c>
      <c r="M1323" s="34">
        <v>2017</v>
      </c>
      <c r="N1323" s="34" t="s">
        <v>1767</v>
      </c>
      <c r="O1323" s="34" t="s">
        <v>1803</v>
      </c>
      <c r="P1323" s="34">
        <v>0</v>
      </c>
      <c r="Q1323" s="34" t="s">
        <v>4</v>
      </c>
      <c r="R1323" s="34" t="s">
        <v>901</v>
      </c>
      <c r="S1323" s="34" t="s">
        <v>1858</v>
      </c>
      <c r="T1323" s="34" t="s">
        <v>1640</v>
      </c>
      <c r="U1323" s="34" t="s">
        <v>1859</v>
      </c>
      <c r="V1323" s="36" t="str">
        <f>IF(Last_Validations[[#This Row],[Country: Year]]=VLOOKUP(Last_Validations[[#This Row],[Country]],First_Validations[[Country]:[FirstValidation.Country: Year]],4,FALSE),"First","Second / Last")</f>
        <v>First</v>
      </c>
    </row>
    <row r="1324" spans="2:22">
      <c r="B1324" s="34" t="s">
        <v>3264</v>
      </c>
      <c r="C1324" s="34" t="s">
        <v>882</v>
      </c>
      <c r="D1324" s="34" t="s">
        <v>1638</v>
      </c>
      <c r="E1324" s="34">
        <v>1</v>
      </c>
      <c r="F1324" s="34">
        <v>31</v>
      </c>
      <c r="G1324" s="34" t="s">
        <v>882</v>
      </c>
      <c r="H1324" s="34" t="s">
        <v>1639</v>
      </c>
      <c r="I1324" s="34" t="s">
        <v>1638</v>
      </c>
      <c r="J1324" s="34" t="s">
        <v>883</v>
      </c>
      <c r="K1324" s="34" t="s">
        <v>884</v>
      </c>
      <c r="L1324" s="34">
        <v>2017</v>
      </c>
      <c r="M1324" s="34">
        <v>2017</v>
      </c>
      <c r="N1324" s="34" t="s">
        <v>1767</v>
      </c>
      <c r="O1324" s="34" t="s">
        <v>1797</v>
      </c>
      <c r="P1324" s="34">
        <v>4</v>
      </c>
      <c r="Q1324" s="34" t="s">
        <v>1767</v>
      </c>
      <c r="R1324" s="34" t="s">
        <v>896</v>
      </c>
      <c r="S1324" s="34" t="s">
        <v>1858</v>
      </c>
      <c r="T1324" s="34" t="s">
        <v>1640</v>
      </c>
      <c r="U1324" s="34" t="s">
        <v>1859</v>
      </c>
      <c r="V1324" s="36" t="str">
        <f>IF(Last_Validations[[#This Row],[Country: Year]]=VLOOKUP(Last_Validations[[#This Row],[Country]],First_Validations[[Country]:[FirstValidation.Country: Year]],4,FALSE),"First","Second / Last")</f>
        <v>First</v>
      </c>
    </row>
    <row r="1325" spans="2:22">
      <c r="B1325" s="34" t="s">
        <v>3267</v>
      </c>
      <c r="C1325" s="34" t="s">
        <v>882</v>
      </c>
      <c r="D1325" s="34" t="s">
        <v>1638</v>
      </c>
      <c r="E1325" s="34">
        <v>1</v>
      </c>
      <c r="F1325" s="34">
        <v>31</v>
      </c>
      <c r="G1325" s="34" t="s">
        <v>882</v>
      </c>
      <c r="H1325" s="34" t="s">
        <v>1639</v>
      </c>
      <c r="I1325" s="34" t="s">
        <v>1638</v>
      </c>
      <c r="J1325" s="34" t="s">
        <v>883</v>
      </c>
      <c r="K1325" s="34" t="s">
        <v>884</v>
      </c>
      <c r="L1325" s="34">
        <v>2017</v>
      </c>
      <c r="M1325" s="34">
        <v>2017</v>
      </c>
      <c r="N1325" s="34" t="s">
        <v>1767</v>
      </c>
      <c r="O1325" s="34" t="s">
        <v>1795</v>
      </c>
      <c r="P1325" s="34">
        <v>1</v>
      </c>
      <c r="Q1325" s="34" t="s">
        <v>1796</v>
      </c>
      <c r="R1325" s="34" t="s">
        <v>895</v>
      </c>
      <c r="S1325" s="34" t="s">
        <v>1858</v>
      </c>
      <c r="T1325" s="34" t="s">
        <v>1640</v>
      </c>
      <c r="U1325" s="34" t="s">
        <v>1859</v>
      </c>
      <c r="V1325" s="36" t="str">
        <f>IF(Last_Validations[[#This Row],[Country: Year]]=VLOOKUP(Last_Validations[[#This Row],[Country]],First_Validations[[Country]:[FirstValidation.Country: Year]],4,FALSE),"First","Second / Last")</f>
        <v>First</v>
      </c>
    </row>
    <row r="1326" spans="2:22">
      <c r="B1326" s="34" t="s">
        <v>3270</v>
      </c>
      <c r="C1326" s="34" t="s">
        <v>882</v>
      </c>
      <c r="D1326" s="34" t="s">
        <v>1638</v>
      </c>
      <c r="E1326" s="34">
        <v>1</v>
      </c>
      <c r="F1326" s="34">
        <v>31</v>
      </c>
      <c r="G1326" s="34" t="s">
        <v>882</v>
      </c>
      <c r="H1326" s="34" t="s">
        <v>1639</v>
      </c>
      <c r="I1326" s="34" t="s">
        <v>1638</v>
      </c>
      <c r="J1326" s="34" t="s">
        <v>883</v>
      </c>
      <c r="K1326" s="34" t="s">
        <v>884</v>
      </c>
      <c r="L1326" s="34">
        <v>2017</v>
      </c>
      <c r="M1326" s="34">
        <v>2017</v>
      </c>
      <c r="N1326" s="34" t="s">
        <v>1767</v>
      </c>
      <c r="O1326" s="34" t="s">
        <v>1800</v>
      </c>
      <c r="P1326" s="34">
        <v>5</v>
      </c>
      <c r="Q1326" s="34" t="s">
        <v>1768</v>
      </c>
      <c r="R1326" s="34" t="s">
        <v>898</v>
      </c>
      <c r="S1326" s="34" t="s">
        <v>1858</v>
      </c>
      <c r="T1326" s="34" t="s">
        <v>1640</v>
      </c>
      <c r="U1326" s="34" t="s">
        <v>1859</v>
      </c>
      <c r="V1326" s="36" t="str">
        <f>IF(Last_Validations[[#This Row],[Country: Year]]=VLOOKUP(Last_Validations[[#This Row],[Country]],First_Validations[[Country]:[FirstValidation.Country: Year]],4,FALSE),"First","Second / Last")</f>
        <v>First</v>
      </c>
    </row>
    <row r="1327" spans="2:22">
      <c r="B1327" s="34" t="s">
        <v>3265</v>
      </c>
      <c r="C1327" s="34" t="s">
        <v>882</v>
      </c>
      <c r="D1327" s="34" t="s">
        <v>1638</v>
      </c>
      <c r="E1327" s="34">
        <v>1</v>
      </c>
      <c r="F1327" s="34">
        <v>31</v>
      </c>
      <c r="G1327" s="34" t="s">
        <v>882</v>
      </c>
      <c r="H1327" s="34" t="s">
        <v>1639</v>
      </c>
      <c r="I1327" s="34" t="s">
        <v>1638</v>
      </c>
      <c r="J1327" s="34" t="s">
        <v>883</v>
      </c>
      <c r="K1327" s="34" t="s">
        <v>884</v>
      </c>
      <c r="L1327" s="34">
        <v>2017</v>
      </c>
      <c r="M1327" s="34">
        <v>2017</v>
      </c>
      <c r="N1327" s="34" t="s">
        <v>1767</v>
      </c>
      <c r="O1327" s="34" t="s">
        <v>1799</v>
      </c>
      <c r="P1327" s="34">
        <v>5</v>
      </c>
      <c r="Q1327" s="34" t="s">
        <v>1768</v>
      </c>
      <c r="R1327" s="34" t="s">
        <v>897</v>
      </c>
      <c r="S1327" s="34" t="s">
        <v>1858</v>
      </c>
      <c r="T1327" s="34" t="s">
        <v>1640</v>
      </c>
      <c r="U1327" s="34" t="s">
        <v>1859</v>
      </c>
      <c r="V1327" s="36" t="str">
        <f>IF(Last_Validations[[#This Row],[Country: Year]]=VLOOKUP(Last_Validations[[#This Row],[Country]],First_Validations[[Country]:[FirstValidation.Country: Year]],4,FALSE),"First","Second / Last")</f>
        <v>First</v>
      </c>
    </row>
    <row r="1328" spans="2:22">
      <c r="B1328" s="34" t="s">
        <v>3292</v>
      </c>
      <c r="C1328" s="34" t="s">
        <v>882</v>
      </c>
      <c r="D1328" s="34" t="s">
        <v>1638</v>
      </c>
      <c r="E1328" s="34">
        <v>1</v>
      </c>
      <c r="F1328" s="34">
        <v>31</v>
      </c>
      <c r="G1328" s="34" t="s">
        <v>882</v>
      </c>
      <c r="H1328" s="34" t="s">
        <v>1639</v>
      </c>
      <c r="I1328" s="34" t="s">
        <v>1638</v>
      </c>
      <c r="J1328" s="34" t="s">
        <v>883</v>
      </c>
      <c r="K1328" s="34" t="s">
        <v>884</v>
      </c>
      <c r="L1328" s="34">
        <v>2017</v>
      </c>
      <c r="M1328" s="34">
        <v>2017</v>
      </c>
      <c r="N1328" s="34" t="s">
        <v>1767</v>
      </c>
      <c r="O1328" s="34" t="s">
        <v>1807</v>
      </c>
      <c r="P1328" s="34">
        <v>5</v>
      </c>
      <c r="Q1328" s="34" t="s">
        <v>1768</v>
      </c>
      <c r="R1328" s="34" t="s">
        <v>905</v>
      </c>
      <c r="S1328" s="34" t="s">
        <v>1858</v>
      </c>
      <c r="T1328" s="34" t="s">
        <v>1640</v>
      </c>
      <c r="U1328" s="34" t="s">
        <v>1859</v>
      </c>
      <c r="V1328" s="36" t="str">
        <f>IF(Last_Validations[[#This Row],[Country: Year]]=VLOOKUP(Last_Validations[[#This Row],[Country]],First_Validations[[Country]:[FirstValidation.Country: Year]],4,FALSE),"First","Second / Last")</f>
        <v>First</v>
      </c>
    </row>
    <row r="1329" spans="2:22">
      <c r="B1329" s="34" t="s">
        <v>3323</v>
      </c>
      <c r="C1329" s="34" t="s">
        <v>1303</v>
      </c>
      <c r="D1329" s="34" t="s">
        <v>1651</v>
      </c>
      <c r="E1329" s="34">
        <v>1</v>
      </c>
      <c r="F1329" s="34">
        <v>49</v>
      </c>
      <c r="G1329" s="34" t="s">
        <v>1303</v>
      </c>
      <c r="H1329" s="34" t="s">
        <v>1652</v>
      </c>
      <c r="I1329" s="34" t="s">
        <v>1651</v>
      </c>
      <c r="J1329" s="34" t="s">
        <v>1304</v>
      </c>
      <c r="K1329" s="34" t="s">
        <v>1305</v>
      </c>
      <c r="L1329" s="34">
        <v>2018</v>
      </c>
      <c r="M1329" s="34">
        <v>2018</v>
      </c>
      <c r="N1329" s="34" t="s">
        <v>1767</v>
      </c>
      <c r="O1329" s="34" t="s">
        <v>1803</v>
      </c>
      <c r="P1329" s="34">
        <v>4</v>
      </c>
      <c r="Q1329" s="34" t="s">
        <v>1767</v>
      </c>
      <c r="R1329" s="34" t="s">
        <v>1322</v>
      </c>
      <c r="T1329" s="34" t="s">
        <v>1653</v>
      </c>
      <c r="U1329" s="34" t="s">
        <v>1878</v>
      </c>
      <c r="V1329" s="36" t="str">
        <f>IF(Last_Validations[[#This Row],[Country: Year]]=VLOOKUP(Last_Validations[[#This Row],[Country]],First_Validations[[Country]:[FirstValidation.Country: Year]],4,FALSE),"First","Second / Last")</f>
        <v>First</v>
      </c>
    </row>
    <row r="1330" spans="2:22">
      <c r="B1330" s="34" t="s">
        <v>3328</v>
      </c>
      <c r="C1330" s="34" t="s">
        <v>1303</v>
      </c>
      <c r="D1330" s="34" t="s">
        <v>1651</v>
      </c>
      <c r="E1330" s="34">
        <v>1</v>
      </c>
      <c r="F1330" s="34">
        <v>49</v>
      </c>
      <c r="G1330" s="34" t="s">
        <v>1303</v>
      </c>
      <c r="H1330" s="34" t="s">
        <v>1652</v>
      </c>
      <c r="I1330" s="34" t="s">
        <v>1651</v>
      </c>
      <c r="J1330" s="34" t="s">
        <v>1304</v>
      </c>
      <c r="K1330" s="34" t="s">
        <v>1305</v>
      </c>
      <c r="L1330" s="34">
        <v>2018</v>
      </c>
      <c r="M1330" s="34">
        <v>2018</v>
      </c>
      <c r="N1330" s="34" t="s">
        <v>1767</v>
      </c>
      <c r="O1330" s="34" t="s">
        <v>1797</v>
      </c>
      <c r="P1330" s="34">
        <v>5</v>
      </c>
      <c r="Q1330" s="34" t="s">
        <v>1768</v>
      </c>
      <c r="R1330" s="34" t="s">
        <v>1317</v>
      </c>
      <c r="T1330" s="34" t="s">
        <v>1653</v>
      </c>
      <c r="U1330" s="34" t="s">
        <v>1878</v>
      </c>
      <c r="V1330" s="36" t="str">
        <f>IF(Last_Validations[[#This Row],[Country: Year]]=VLOOKUP(Last_Validations[[#This Row],[Country]],First_Validations[[Country]:[FirstValidation.Country: Year]],4,FALSE),"First","Second / Last")</f>
        <v>First</v>
      </c>
    </row>
    <row r="1331" spans="2:22">
      <c r="B1331" s="34" t="s">
        <v>3327</v>
      </c>
      <c r="C1331" s="34" t="s">
        <v>1303</v>
      </c>
      <c r="D1331" s="34" t="s">
        <v>1651</v>
      </c>
      <c r="E1331" s="34">
        <v>1</v>
      </c>
      <c r="F1331" s="34">
        <v>49</v>
      </c>
      <c r="G1331" s="34" t="s">
        <v>1303</v>
      </c>
      <c r="H1331" s="34" t="s">
        <v>1652</v>
      </c>
      <c r="I1331" s="34" t="s">
        <v>1651</v>
      </c>
      <c r="J1331" s="34" t="s">
        <v>1304</v>
      </c>
      <c r="K1331" s="34" t="s">
        <v>1305</v>
      </c>
      <c r="L1331" s="34">
        <v>2018</v>
      </c>
      <c r="M1331" s="34">
        <v>2018</v>
      </c>
      <c r="N1331" s="34" t="s">
        <v>1767</v>
      </c>
      <c r="O1331" s="34" t="s">
        <v>1799</v>
      </c>
      <c r="P1331" s="34">
        <v>5</v>
      </c>
      <c r="Q1331" s="34" t="s">
        <v>1768</v>
      </c>
      <c r="R1331" s="34" t="s">
        <v>1318</v>
      </c>
      <c r="T1331" s="34" t="s">
        <v>1653</v>
      </c>
      <c r="U1331" s="34" t="s">
        <v>1878</v>
      </c>
      <c r="V1331" s="36" t="str">
        <f>IF(Last_Validations[[#This Row],[Country: Year]]=VLOOKUP(Last_Validations[[#This Row],[Country]],First_Validations[[Country]:[FirstValidation.Country: Year]],4,FALSE),"First","Second / Last")</f>
        <v>First</v>
      </c>
    </row>
    <row r="1332" spans="2:22">
      <c r="B1332" s="34" t="s">
        <v>3318</v>
      </c>
      <c r="C1332" s="34" t="s">
        <v>1303</v>
      </c>
      <c r="D1332" s="34" t="s">
        <v>1651</v>
      </c>
      <c r="E1332" s="34">
        <v>1</v>
      </c>
      <c r="F1332" s="34">
        <v>49</v>
      </c>
      <c r="G1332" s="34" t="s">
        <v>1303</v>
      </c>
      <c r="H1332" s="34" t="s">
        <v>1652</v>
      </c>
      <c r="I1332" s="34" t="s">
        <v>1651</v>
      </c>
      <c r="J1332" s="34" t="s">
        <v>1304</v>
      </c>
      <c r="K1332" s="34" t="s">
        <v>1305</v>
      </c>
      <c r="L1332" s="34">
        <v>2018</v>
      </c>
      <c r="M1332" s="34">
        <v>2018</v>
      </c>
      <c r="N1332" s="34" t="s">
        <v>1767</v>
      </c>
      <c r="O1332" s="34" t="s">
        <v>1794</v>
      </c>
      <c r="P1332" s="34">
        <v>5</v>
      </c>
      <c r="Q1332" s="34" t="s">
        <v>1768</v>
      </c>
      <c r="R1332" s="34" t="s">
        <v>1315</v>
      </c>
      <c r="T1332" s="34" t="s">
        <v>1653</v>
      </c>
      <c r="U1332" s="34" t="s">
        <v>1878</v>
      </c>
      <c r="V1332" s="36" t="str">
        <f>IF(Last_Validations[[#This Row],[Country: Year]]=VLOOKUP(Last_Validations[[#This Row],[Country]],First_Validations[[Country]:[FirstValidation.Country: Year]],4,FALSE),"First","Second / Last")</f>
        <v>First</v>
      </c>
    </row>
    <row r="1333" spans="2:22">
      <c r="B1333" s="34" t="s">
        <v>3317</v>
      </c>
      <c r="C1333" s="34" t="s">
        <v>1303</v>
      </c>
      <c r="D1333" s="34" t="s">
        <v>1651</v>
      </c>
      <c r="E1333" s="34">
        <v>1</v>
      </c>
      <c r="F1333" s="34">
        <v>49</v>
      </c>
      <c r="G1333" s="34" t="s">
        <v>1303</v>
      </c>
      <c r="H1333" s="34" t="s">
        <v>1652</v>
      </c>
      <c r="I1333" s="34" t="s">
        <v>1651</v>
      </c>
      <c r="J1333" s="34" t="s">
        <v>1304</v>
      </c>
      <c r="K1333" s="34" t="s">
        <v>1305</v>
      </c>
      <c r="L1333" s="34">
        <v>2018</v>
      </c>
      <c r="M1333" s="34">
        <v>2018</v>
      </c>
      <c r="N1333" s="34" t="s">
        <v>1767</v>
      </c>
      <c r="O1333" s="34" t="s">
        <v>1795</v>
      </c>
      <c r="P1333" s="34">
        <v>1</v>
      </c>
      <c r="Q1333" s="34" t="s">
        <v>1796</v>
      </c>
      <c r="R1333" s="34" t="s">
        <v>1316</v>
      </c>
      <c r="T1333" s="34" t="s">
        <v>1653</v>
      </c>
      <c r="U1333" s="34" t="s">
        <v>1878</v>
      </c>
      <c r="V1333" s="36" t="str">
        <f>IF(Last_Validations[[#This Row],[Country: Year]]=VLOOKUP(Last_Validations[[#This Row],[Country]],First_Validations[[Country]:[FirstValidation.Country: Year]],4,FALSE),"First","Second / Last")</f>
        <v>First</v>
      </c>
    </row>
    <row r="1334" spans="2:22">
      <c r="B1334" s="34" t="s">
        <v>3324</v>
      </c>
      <c r="C1334" s="34" t="s">
        <v>1303</v>
      </c>
      <c r="D1334" s="34" t="s">
        <v>1651</v>
      </c>
      <c r="E1334" s="34">
        <v>1</v>
      </c>
      <c r="F1334" s="34">
        <v>49</v>
      </c>
      <c r="G1334" s="34" t="s">
        <v>1303</v>
      </c>
      <c r="H1334" s="34" t="s">
        <v>1652</v>
      </c>
      <c r="I1334" s="34" t="s">
        <v>1651</v>
      </c>
      <c r="J1334" s="34" t="s">
        <v>1304</v>
      </c>
      <c r="K1334" s="34" t="s">
        <v>1305</v>
      </c>
      <c r="L1334" s="34">
        <v>2018</v>
      </c>
      <c r="M1334" s="34">
        <v>2018</v>
      </c>
      <c r="N1334" s="34" t="s">
        <v>1767</v>
      </c>
      <c r="O1334" s="34" t="s">
        <v>1802</v>
      </c>
      <c r="P1334" s="34">
        <v>4</v>
      </c>
      <c r="Q1334" s="34" t="s">
        <v>1767</v>
      </c>
      <c r="R1334" s="34" t="s">
        <v>1321</v>
      </c>
      <c r="T1334" s="34" t="s">
        <v>1653</v>
      </c>
      <c r="U1334" s="34" t="s">
        <v>1878</v>
      </c>
      <c r="V1334" s="36" t="str">
        <f>IF(Last_Validations[[#This Row],[Country: Year]]=VLOOKUP(Last_Validations[[#This Row],[Country]],First_Validations[[Country]:[FirstValidation.Country: Year]],4,FALSE),"First","Second / Last")</f>
        <v>First</v>
      </c>
    </row>
    <row r="1335" spans="2:22">
      <c r="B1335" s="34" t="s">
        <v>3326</v>
      </c>
      <c r="C1335" s="34" t="s">
        <v>1303</v>
      </c>
      <c r="D1335" s="34" t="s">
        <v>1651</v>
      </c>
      <c r="E1335" s="34">
        <v>1</v>
      </c>
      <c r="F1335" s="34">
        <v>49</v>
      </c>
      <c r="G1335" s="34" t="s">
        <v>1303</v>
      </c>
      <c r="H1335" s="34" t="s">
        <v>1652</v>
      </c>
      <c r="I1335" s="34" t="s">
        <v>1651</v>
      </c>
      <c r="J1335" s="34" t="s">
        <v>1304</v>
      </c>
      <c r="K1335" s="34" t="s">
        <v>1305</v>
      </c>
      <c r="L1335" s="34">
        <v>2018</v>
      </c>
      <c r="M1335" s="34">
        <v>2018</v>
      </c>
      <c r="N1335" s="34" t="s">
        <v>1767</v>
      </c>
      <c r="O1335" s="34" t="s">
        <v>1804</v>
      </c>
      <c r="P1335" s="34">
        <v>0</v>
      </c>
      <c r="Q1335" s="34" t="s">
        <v>4</v>
      </c>
      <c r="R1335" s="34" t="s">
        <v>1323</v>
      </c>
      <c r="T1335" s="34" t="s">
        <v>1653</v>
      </c>
      <c r="U1335" s="34" t="s">
        <v>1878</v>
      </c>
      <c r="V1335" s="36" t="str">
        <f>IF(Last_Validations[[#This Row],[Country: Year]]=VLOOKUP(Last_Validations[[#This Row],[Country]],First_Validations[[Country]:[FirstValidation.Country: Year]],4,FALSE),"First","Second / Last")</f>
        <v>First</v>
      </c>
    </row>
    <row r="1336" spans="2:22">
      <c r="B1336" s="34" t="s">
        <v>3330</v>
      </c>
      <c r="C1336" s="34" t="s">
        <v>1303</v>
      </c>
      <c r="D1336" s="34" t="s">
        <v>1651</v>
      </c>
      <c r="E1336" s="34">
        <v>1</v>
      </c>
      <c r="F1336" s="34">
        <v>49</v>
      </c>
      <c r="G1336" s="34" t="s">
        <v>1303</v>
      </c>
      <c r="H1336" s="34" t="s">
        <v>1652</v>
      </c>
      <c r="I1336" s="34" t="s">
        <v>1651</v>
      </c>
      <c r="J1336" s="34" t="s">
        <v>1304</v>
      </c>
      <c r="K1336" s="34" t="s">
        <v>1305</v>
      </c>
      <c r="L1336" s="34">
        <v>2018</v>
      </c>
      <c r="M1336" s="34">
        <v>2018</v>
      </c>
      <c r="N1336" s="34" t="s">
        <v>1767</v>
      </c>
      <c r="O1336" s="34" t="s">
        <v>1800</v>
      </c>
      <c r="P1336" s="34">
        <v>5</v>
      </c>
      <c r="Q1336" s="34" t="s">
        <v>1768</v>
      </c>
      <c r="R1336" s="34" t="s">
        <v>1319</v>
      </c>
      <c r="T1336" s="34" t="s">
        <v>1653</v>
      </c>
      <c r="U1336" s="34" t="s">
        <v>1878</v>
      </c>
      <c r="V1336" s="36" t="str">
        <f>IF(Last_Validations[[#This Row],[Country: Year]]=VLOOKUP(Last_Validations[[#This Row],[Country]],First_Validations[[Country]:[FirstValidation.Country: Year]],4,FALSE),"First","Second / Last")</f>
        <v>First</v>
      </c>
    </row>
    <row r="1337" spans="2:22">
      <c r="B1337" s="34" t="s">
        <v>3329</v>
      </c>
      <c r="C1337" s="34" t="s">
        <v>1303</v>
      </c>
      <c r="D1337" s="34" t="s">
        <v>1651</v>
      </c>
      <c r="E1337" s="34">
        <v>1</v>
      </c>
      <c r="F1337" s="34">
        <v>49</v>
      </c>
      <c r="G1337" s="34" t="s">
        <v>1303</v>
      </c>
      <c r="H1337" s="34" t="s">
        <v>1652</v>
      </c>
      <c r="I1337" s="34" t="s">
        <v>1651</v>
      </c>
      <c r="J1337" s="34" t="s">
        <v>1304</v>
      </c>
      <c r="K1337" s="34" t="s">
        <v>1305</v>
      </c>
      <c r="L1337" s="34">
        <v>2018</v>
      </c>
      <c r="M1337" s="34">
        <v>2018</v>
      </c>
      <c r="N1337" s="34" t="s">
        <v>1767</v>
      </c>
      <c r="O1337" s="34" t="s">
        <v>1801</v>
      </c>
      <c r="P1337" s="34">
        <v>4</v>
      </c>
      <c r="Q1337" s="34" t="s">
        <v>1767</v>
      </c>
      <c r="R1337" s="34" t="s">
        <v>1320</v>
      </c>
      <c r="T1337" s="34" t="s">
        <v>1653</v>
      </c>
      <c r="U1337" s="34" t="s">
        <v>1878</v>
      </c>
      <c r="V1337" s="36" t="str">
        <f>IF(Last_Validations[[#This Row],[Country: Year]]=VLOOKUP(Last_Validations[[#This Row],[Country]],First_Validations[[Country]:[FirstValidation.Country: Year]],4,FALSE),"First","Second / Last")</f>
        <v>First</v>
      </c>
    </row>
    <row r="1338" spans="2:22">
      <c r="B1338" s="34" t="s">
        <v>3320</v>
      </c>
      <c r="C1338" s="34" t="s">
        <v>1303</v>
      </c>
      <c r="D1338" s="34" t="s">
        <v>1651</v>
      </c>
      <c r="E1338" s="34">
        <v>1</v>
      </c>
      <c r="F1338" s="34">
        <v>49</v>
      </c>
      <c r="G1338" s="34" t="s">
        <v>1303</v>
      </c>
      <c r="H1338" s="34" t="s">
        <v>1652</v>
      </c>
      <c r="I1338" s="34" t="s">
        <v>1651</v>
      </c>
      <c r="J1338" s="34" t="s">
        <v>1304</v>
      </c>
      <c r="K1338" s="34" t="s">
        <v>1305</v>
      </c>
      <c r="L1338" s="34">
        <v>2018</v>
      </c>
      <c r="M1338" s="34">
        <v>2018</v>
      </c>
      <c r="N1338" s="34" t="s">
        <v>1767</v>
      </c>
      <c r="O1338" s="34" t="s">
        <v>1788</v>
      </c>
      <c r="P1338" s="34">
        <v>5</v>
      </c>
      <c r="Q1338" s="34" t="s">
        <v>1768</v>
      </c>
      <c r="R1338" s="34" t="s">
        <v>1309</v>
      </c>
      <c r="T1338" s="34" t="s">
        <v>1653</v>
      </c>
      <c r="U1338" s="34" t="s">
        <v>1878</v>
      </c>
      <c r="V1338" s="36" t="str">
        <f>IF(Last_Validations[[#This Row],[Country: Year]]=VLOOKUP(Last_Validations[[#This Row],[Country]],First_Validations[[Country]:[FirstValidation.Country: Year]],4,FALSE),"First","Second / Last")</f>
        <v>First</v>
      </c>
    </row>
    <row r="1339" spans="2:22">
      <c r="B1339" s="34" t="s">
        <v>3319</v>
      </c>
      <c r="C1339" s="34" t="s">
        <v>1303</v>
      </c>
      <c r="D1339" s="34" t="s">
        <v>1651</v>
      </c>
      <c r="E1339" s="34">
        <v>1</v>
      </c>
      <c r="F1339" s="34">
        <v>49</v>
      </c>
      <c r="G1339" s="34" t="s">
        <v>1303</v>
      </c>
      <c r="H1339" s="34" t="s">
        <v>1652</v>
      </c>
      <c r="I1339" s="34" t="s">
        <v>1651</v>
      </c>
      <c r="J1339" s="34" t="s">
        <v>1304</v>
      </c>
      <c r="K1339" s="34" t="s">
        <v>1305</v>
      </c>
      <c r="L1339" s="34">
        <v>2018</v>
      </c>
      <c r="M1339" s="34">
        <v>2018</v>
      </c>
      <c r="N1339" s="34" t="s">
        <v>1767</v>
      </c>
      <c r="O1339" s="34" t="s">
        <v>1789</v>
      </c>
      <c r="P1339" s="34">
        <v>4</v>
      </c>
      <c r="Q1339" s="34" t="s">
        <v>1767</v>
      </c>
      <c r="R1339" s="34" t="s">
        <v>1310</v>
      </c>
      <c r="T1339" s="34" t="s">
        <v>1653</v>
      </c>
      <c r="U1339" s="34" t="s">
        <v>1878</v>
      </c>
      <c r="V1339" s="36" t="str">
        <f>IF(Last_Validations[[#This Row],[Country: Year]]=VLOOKUP(Last_Validations[[#This Row],[Country]],First_Validations[[Country]:[FirstValidation.Country: Year]],4,FALSE),"First","Second / Last")</f>
        <v>First</v>
      </c>
    </row>
    <row r="1340" spans="2:22">
      <c r="B1340" s="34" t="s">
        <v>3308</v>
      </c>
      <c r="C1340" s="34" t="s">
        <v>1303</v>
      </c>
      <c r="D1340" s="34" t="s">
        <v>1651</v>
      </c>
      <c r="E1340" s="34">
        <v>1</v>
      </c>
      <c r="F1340" s="34">
        <v>49</v>
      </c>
      <c r="G1340" s="34" t="s">
        <v>1303</v>
      </c>
      <c r="H1340" s="34" t="s">
        <v>1652</v>
      </c>
      <c r="I1340" s="34" t="s">
        <v>1651</v>
      </c>
      <c r="J1340" s="34" t="s">
        <v>1304</v>
      </c>
      <c r="K1340" s="34" t="s">
        <v>1305</v>
      </c>
      <c r="L1340" s="34">
        <v>2018</v>
      </c>
      <c r="M1340" s="34">
        <v>2018</v>
      </c>
      <c r="N1340" s="34" t="s">
        <v>1767</v>
      </c>
      <c r="O1340" s="34" t="s">
        <v>1784</v>
      </c>
      <c r="P1340" s="34">
        <v>5</v>
      </c>
      <c r="Q1340" s="34" t="s">
        <v>1768</v>
      </c>
      <c r="R1340" s="34" t="s">
        <v>1307</v>
      </c>
      <c r="T1340" s="34" t="s">
        <v>1653</v>
      </c>
      <c r="U1340" s="34" t="s">
        <v>1878</v>
      </c>
      <c r="V1340" s="36" t="str">
        <f>IF(Last_Validations[[#This Row],[Country: Year]]=VLOOKUP(Last_Validations[[#This Row],[Country]],First_Validations[[Country]:[FirstValidation.Country: Year]],4,FALSE),"First","Second / Last")</f>
        <v>First</v>
      </c>
    </row>
    <row r="1341" spans="2:22">
      <c r="B1341" s="34" t="s">
        <v>3297</v>
      </c>
      <c r="C1341" s="34" t="s">
        <v>1303</v>
      </c>
      <c r="D1341" s="34" t="s">
        <v>1651</v>
      </c>
      <c r="E1341" s="34">
        <v>1</v>
      </c>
      <c r="F1341" s="34">
        <v>49</v>
      </c>
      <c r="G1341" s="34" t="s">
        <v>1303</v>
      </c>
      <c r="H1341" s="34" t="s">
        <v>1652</v>
      </c>
      <c r="I1341" s="34" t="s">
        <v>1651</v>
      </c>
      <c r="J1341" s="34" t="s">
        <v>1304</v>
      </c>
      <c r="K1341" s="34" t="s">
        <v>1305</v>
      </c>
      <c r="L1341" s="34">
        <v>2018</v>
      </c>
      <c r="M1341" s="34">
        <v>2018</v>
      </c>
      <c r="N1341" s="34" t="s">
        <v>1767</v>
      </c>
      <c r="O1341" s="34" t="s">
        <v>1787</v>
      </c>
      <c r="P1341" s="34">
        <v>5</v>
      </c>
      <c r="Q1341" s="34" t="s">
        <v>1768</v>
      </c>
      <c r="R1341" s="34" t="s">
        <v>1308</v>
      </c>
      <c r="T1341" s="34" t="s">
        <v>1653</v>
      </c>
      <c r="U1341" s="34" t="s">
        <v>1878</v>
      </c>
      <c r="V1341" s="36" t="str">
        <f>IF(Last_Validations[[#This Row],[Country: Year]]=VLOOKUP(Last_Validations[[#This Row],[Country]],First_Validations[[Country]:[FirstValidation.Country: Year]],4,FALSE),"First","Second / Last")</f>
        <v>First</v>
      </c>
    </row>
    <row r="1342" spans="2:22">
      <c r="B1342" s="34" t="s">
        <v>3316</v>
      </c>
      <c r="C1342" s="34" t="s">
        <v>1303</v>
      </c>
      <c r="D1342" s="34" t="s">
        <v>1651</v>
      </c>
      <c r="E1342" s="34">
        <v>1</v>
      </c>
      <c r="F1342" s="34">
        <v>49</v>
      </c>
      <c r="G1342" s="34" t="s">
        <v>1303</v>
      </c>
      <c r="H1342" s="34" t="s">
        <v>1652</v>
      </c>
      <c r="I1342" s="34" t="s">
        <v>1651</v>
      </c>
      <c r="J1342" s="34" t="s">
        <v>1304</v>
      </c>
      <c r="K1342" s="34" t="s">
        <v>1305</v>
      </c>
      <c r="L1342" s="34">
        <v>2018</v>
      </c>
      <c r="M1342" s="34">
        <v>2018</v>
      </c>
      <c r="N1342" s="34" t="s">
        <v>1767</v>
      </c>
      <c r="O1342" s="34" t="s">
        <v>1792</v>
      </c>
      <c r="P1342" s="34">
        <v>4</v>
      </c>
      <c r="Q1342" s="34" t="s">
        <v>1767</v>
      </c>
      <c r="R1342" s="34" t="s">
        <v>1313</v>
      </c>
      <c r="T1342" s="34" t="s">
        <v>1653</v>
      </c>
      <c r="U1342" s="34" t="s">
        <v>1878</v>
      </c>
      <c r="V1342" s="36" t="str">
        <f>IF(Last_Validations[[#This Row],[Country: Year]]=VLOOKUP(Last_Validations[[#This Row],[Country]],First_Validations[[Country]:[FirstValidation.Country: Year]],4,FALSE),"First","Second / Last")</f>
        <v>First</v>
      </c>
    </row>
    <row r="1343" spans="2:22">
      <c r="B1343" s="34" t="s">
        <v>3315</v>
      </c>
      <c r="C1343" s="34" t="s">
        <v>1303</v>
      </c>
      <c r="D1343" s="34" t="s">
        <v>1651</v>
      </c>
      <c r="E1343" s="34">
        <v>1</v>
      </c>
      <c r="F1343" s="34">
        <v>49</v>
      </c>
      <c r="G1343" s="34" t="s">
        <v>1303</v>
      </c>
      <c r="H1343" s="34" t="s">
        <v>1652</v>
      </c>
      <c r="I1343" s="34" t="s">
        <v>1651</v>
      </c>
      <c r="J1343" s="34" t="s">
        <v>1304</v>
      </c>
      <c r="K1343" s="34" t="s">
        <v>1305</v>
      </c>
      <c r="L1343" s="34">
        <v>2018</v>
      </c>
      <c r="M1343" s="34">
        <v>2018</v>
      </c>
      <c r="N1343" s="34" t="s">
        <v>1767</v>
      </c>
      <c r="O1343" s="34" t="s">
        <v>1793</v>
      </c>
      <c r="P1343" s="34">
        <v>4</v>
      </c>
      <c r="Q1343" s="34" t="s">
        <v>1767</v>
      </c>
      <c r="R1343" s="34" t="s">
        <v>1314</v>
      </c>
      <c r="T1343" s="34" t="s">
        <v>1653</v>
      </c>
      <c r="U1343" s="34" t="s">
        <v>1878</v>
      </c>
      <c r="V1343" s="36" t="str">
        <f>IF(Last_Validations[[#This Row],[Country: Year]]=VLOOKUP(Last_Validations[[#This Row],[Country]],First_Validations[[Country]:[FirstValidation.Country: Year]],4,FALSE),"First","Second / Last")</f>
        <v>First</v>
      </c>
    </row>
    <row r="1344" spans="2:22">
      <c r="B1344" s="34" t="s">
        <v>3322</v>
      </c>
      <c r="C1344" s="34" t="s">
        <v>1303</v>
      </c>
      <c r="D1344" s="34" t="s">
        <v>1651</v>
      </c>
      <c r="E1344" s="34">
        <v>1</v>
      </c>
      <c r="F1344" s="34">
        <v>49</v>
      </c>
      <c r="G1344" s="34" t="s">
        <v>1303</v>
      </c>
      <c r="H1344" s="34" t="s">
        <v>1652</v>
      </c>
      <c r="I1344" s="34" t="s">
        <v>1651</v>
      </c>
      <c r="J1344" s="34" t="s">
        <v>1304</v>
      </c>
      <c r="K1344" s="34" t="s">
        <v>1305</v>
      </c>
      <c r="L1344" s="34">
        <v>2018</v>
      </c>
      <c r="M1344" s="34">
        <v>2018</v>
      </c>
      <c r="N1344" s="34" t="s">
        <v>1767</v>
      </c>
      <c r="O1344" s="34" t="s">
        <v>1790</v>
      </c>
      <c r="P1344" s="34">
        <v>5</v>
      </c>
      <c r="Q1344" s="34" t="s">
        <v>1768</v>
      </c>
      <c r="R1344" s="34" t="s">
        <v>1311</v>
      </c>
      <c r="T1344" s="34" t="s">
        <v>1653</v>
      </c>
      <c r="U1344" s="34" t="s">
        <v>1878</v>
      </c>
      <c r="V1344" s="36" t="str">
        <f>IF(Last_Validations[[#This Row],[Country: Year]]=VLOOKUP(Last_Validations[[#This Row],[Country]],First_Validations[[Country]:[FirstValidation.Country: Year]],4,FALSE),"First","Second / Last")</f>
        <v>First</v>
      </c>
    </row>
    <row r="1345" spans="2:22">
      <c r="B1345" s="34" t="s">
        <v>3321</v>
      </c>
      <c r="C1345" s="34" t="s">
        <v>1303</v>
      </c>
      <c r="D1345" s="34" t="s">
        <v>1651</v>
      </c>
      <c r="E1345" s="34">
        <v>1</v>
      </c>
      <c r="F1345" s="34">
        <v>49</v>
      </c>
      <c r="G1345" s="34" t="s">
        <v>1303</v>
      </c>
      <c r="H1345" s="34" t="s">
        <v>1652</v>
      </c>
      <c r="I1345" s="34" t="s">
        <v>1651</v>
      </c>
      <c r="J1345" s="34" t="s">
        <v>1304</v>
      </c>
      <c r="K1345" s="34" t="s">
        <v>1305</v>
      </c>
      <c r="L1345" s="34">
        <v>2018</v>
      </c>
      <c r="M1345" s="34">
        <v>2018</v>
      </c>
      <c r="N1345" s="34" t="s">
        <v>1767</v>
      </c>
      <c r="O1345" s="34" t="s">
        <v>1791</v>
      </c>
      <c r="P1345" s="34">
        <v>5</v>
      </c>
      <c r="Q1345" s="34" t="s">
        <v>1768</v>
      </c>
      <c r="R1345" s="34" t="s">
        <v>1312</v>
      </c>
      <c r="T1345" s="34" t="s">
        <v>1653</v>
      </c>
      <c r="U1345" s="34" t="s">
        <v>1878</v>
      </c>
      <c r="V1345" s="36" t="str">
        <f>IF(Last_Validations[[#This Row],[Country: Year]]=VLOOKUP(Last_Validations[[#This Row],[Country]],First_Validations[[Country]:[FirstValidation.Country: Year]],4,FALSE),"First","Second / Last")</f>
        <v>First</v>
      </c>
    </row>
    <row r="1346" spans="2:22">
      <c r="B1346" s="34" t="s">
        <v>3325</v>
      </c>
      <c r="C1346" s="34" t="s">
        <v>1303</v>
      </c>
      <c r="D1346" s="34" t="s">
        <v>1651</v>
      </c>
      <c r="E1346" s="34">
        <v>1</v>
      </c>
      <c r="F1346" s="34">
        <v>49</v>
      </c>
      <c r="G1346" s="34" t="s">
        <v>1303</v>
      </c>
      <c r="H1346" s="34" t="s">
        <v>1652</v>
      </c>
      <c r="I1346" s="34" t="s">
        <v>1651</v>
      </c>
      <c r="J1346" s="34" t="s">
        <v>1304</v>
      </c>
      <c r="K1346" s="34" t="s">
        <v>1305</v>
      </c>
      <c r="L1346" s="34">
        <v>2018</v>
      </c>
      <c r="M1346" s="34">
        <v>2018</v>
      </c>
      <c r="N1346" s="34" t="s">
        <v>1767</v>
      </c>
      <c r="O1346" s="34" t="s">
        <v>1805</v>
      </c>
      <c r="P1346" s="34">
        <v>4</v>
      </c>
      <c r="Q1346" s="34" t="s">
        <v>1767</v>
      </c>
      <c r="R1346" s="34" t="s">
        <v>1324</v>
      </c>
      <c r="T1346" s="34" t="s">
        <v>1653</v>
      </c>
      <c r="U1346" s="34" t="s">
        <v>1878</v>
      </c>
      <c r="V1346" s="36" t="str">
        <f>IF(Last_Validations[[#This Row],[Country: Year]]=VLOOKUP(Last_Validations[[#This Row],[Country]],First_Validations[[Country]:[FirstValidation.Country: Year]],4,FALSE),"First","Second / Last")</f>
        <v>First</v>
      </c>
    </row>
    <row r="1347" spans="2:22">
      <c r="B1347" s="34" t="s">
        <v>3310</v>
      </c>
      <c r="C1347" s="34" t="s">
        <v>1303</v>
      </c>
      <c r="D1347" s="34" t="s">
        <v>1651</v>
      </c>
      <c r="E1347" s="34">
        <v>1</v>
      </c>
      <c r="F1347" s="34">
        <v>49</v>
      </c>
      <c r="G1347" s="34" t="s">
        <v>1303</v>
      </c>
      <c r="H1347" s="34" t="s">
        <v>1652</v>
      </c>
      <c r="I1347" s="34" t="s">
        <v>1651</v>
      </c>
      <c r="J1347" s="34" t="s">
        <v>1304</v>
      </c>
      <c r="K1347" s="34" t="s">
        <v>1305</v>
      </c>
      <c r="L1347" s="34">
        <v>2018</v>
      </c>
      <c r="M1347" s="34">
        <v>2018</v>
      </c>
      <c r="N1347" s="34" t="s">
        <v>1767</v>
      </c>
      <c r="O1347" s="34" t="s">
        <v>1816</v>
      </c>
      <c r="P1347" s="34">
        <v>5</v>
      </c>
      <c r="Q1347" s="34" t="s">
        <v>1768</v>
      </c>
      <c r="R1347" s="34" t="s">
        <v>1335</v>
      </c>
      <c r="T1347" s="34" t="s">
        <v>1653</v>
      </c>
      <c r="U1347" s="34" t="s">
        <v>1878</v>
      </c>
      <c r="V1347" s="36" t="str">
        <f>IF(Last_Validations[[#This Row],[Country: Year]]=VLOOKUP(Last_Validations[[#This Row],[Country]],First_Validations[[Country]:[FirstValidation.Country: Year]],4,FALSE),"First","Second / Last")</f>
        <v>First</v>
      </c>
    </row>
    <row r="1348" spans="2:22">
      <c r="B1348" s="34" t="s">
        <v>3313</v>
      </c>
      <c r="C1348" s="34" t="s">
        <v>1303</v>
      </c>
      <c r="D1348" s="34" t="s">
        <v>1651</v>
      </c>
      <c r="E1348" s="34">
        <v>1</v>
      </c>
      <c r="F1348" s="34">
        <v>49</v>
      </c>
      <c r="G1348" s="34" t="s">
        <v>1303</v>
      </c>
      <c r="H1348" s="34" t="s">
        <v>1652</v>
      </c>
      <c r="I1348" s="34" t="s">
        <v>1651</v>
      </c>
      <c r="J1348" s="34" t="s">
        <v>1304</v>
      </c>
      <c r="K1348" s="34" t="s">
        <v>1305</v>
      </c>
      <c r="L1348" s="34">
        <v>2018</v>
      </c>
      <c r="M1348" s="34">
        <v>2018</v>
      </c>
      <c r="N1348" s="34" t="s">
        <v>1767</v>
      </c>
      <c r="O1348" s="34" t="s">
        <v>1818</v>
      </c>
      <c r="P1348" s="34">
        <v>6</v>
      </c>
      <c r="Q1348" s="34" t="s">
        <v>1817</v>
      </c>
      <c r="R1348" s="34" t="s">
        <v>1336</v>
      </c>
      <c r="T1348" s="34" t="s">
        <v>1653</v>
      </c>
      <c r="U1348" s="34" t="s">
        <v>1878</v>
      </c>
      <c r="V1348" s="36" t="str">
        <f>IF(Last_Validations[[#This Row],[Country: Year]]=VLOOKUP(Last_Validations[[#This Row],[Country]],First_Validations[[Country]:[FirstValidation.Country: Year]],4,FALSE),"First","Second / Last")</f>
        <v>First</v>
      </c>
    </row>
    <row r="1349" spans="2:22">
      <c r="B1349" s="34" t="s">
        <v>3300</v>
      </c>
      <c r="C1349" s="34" t="s">
        <v>1303</v>
      </c>
      <c r="D1349" s="34" t="s">
        <v>1651</v>
      </c>
      <c r="E1349" s="34">
        <v>1</v>
      </c>
      <c r="F1349" s="34">
        <v>49</v>
      </c>
      <c r="G1349" s="34" t="s">
        <v>1303</v>
      </c>
      <c r="H1349" s="34" t="s">
        <v>1652</v>
      </c>
      <c r="I1349" s="34" t="s">
        <v>1651</v>
      </c>
      <c r="J1349" s="34" t="s">
        <v>1304</v>
      </c>
      <c r="K1349" s="34" t="s">
        <v>1305</v>
      </c>
      <c r="L1349" s="34">
        <v>2018</v>
      </c>
      <c r="M1349" s="34">
        <v>2018</v>
      </c>
      <c r="N1349" s="34" t="s">
        <v>1767</v>
      </c>
      <c r="O1349" s="34" t="s">
        <v>1814</v>
      </c>
      <c r="P1349" s="34">
        <v>0</v>
      </c>
      <c r="Q1349" s="34" t="s">
        <v>4</v>
      </c>
      <c r="R1349" s="34" t="s">
        <v>1333</v>
      </c>
      <c r="T1349" s="34" t="s">
        <v>1653</v>
      </c>
      <c r="U1349" s="34" t="s">
        <v>1878</v>
      </c>
      <c r="V1349" s="36" t="str">
        <f>IF(Last_Validations[[#This Row],[Country: Year]]=VLOOKUP(Last_Validations[[#This Row],[Country]],First_Validations[[Country]:[FirstValidation.Country: Year]],4,FALSE),"First","Second / Last")</f>
        <v>First</v>
      </c>
    </row>
    <row r="1350" spans="2:22">
      <c r="B1350" s="34" t="s">
        <v>3311</v>
      </c>
      <c r="C1350" s="34" t="s">
        <v>1303</v>
      </c>
      <c r="D1350" s="34" t="s">
        <v>1651</v>
      </c>
      <c r="E1350" s="34">
        <v>1</v>
      </c>
      <c r="F1350" s="34">
        <v>49</v>
      </c>
      <c r="G1350" s="34" t="s">
        <v>1303</v>
      </c>
      <c r="H1350" s="34" t="s">
        <v>1652</v>
      </c>
      <c r="I1350" s="34" t="s">
        <v>1651</v>
      </c>
      <c r="J1350" s="34" t="s">
        <v>1304</v>
      </c>
      <c r="K1350" s="34" t="s">
        <v>1305</v>
      </c>
      <c r="L1350" s="34">
        <v>2018</v>
      </c>
      <c r="M1350" s="34">
        <v>2018</v>
      </c>
      <c r="N1350" s="34" t="s">
        <v>1767</v>
      </c>
      <c r="O1350" s="34" t="s">
        <v>1815</v>
      </c>
      <c r="P1350" s="34">
        <v>0</v>
      </c>
      <c r="Q1350" s="34" t="s">
        <v>4</v>
      </c>
      <c r="R1350" s="34" t="s">
        <v>1334</v>
      </c>
      <c r="T1350" s="34" t="s">
        <v>1653</v>
      </c>
      <c r="U1350" s="34" t="s">
        <v>1878</v>
      </c>
      <c r="V1350" s="36" t="str">
        <f>IF(Last_Validations[[#This Row],[Country: Year]]=VLOOKUP(Last_Validations[[#This Row],[Country]],First_Validations[[Country]:[FirstValidation.Country: Year]],4,FALSE),"First","Second / Last")</f>
        <v>First</v>
      </c>
    </row>
    <row r="1351" spans="2:22">
      <c r="B1351" s="34" t="s">
        <v>3306</v>
      </c>
      <c r="C1351" s="34" t="s">
        <v>1303</v>
      </c>
      <c r="D1351" s="34" t="s">
        <v>1651</v>
      </c>
      <c r="E1351" s="34">
        <v>1</v>
      </c>
      <c r="F1351" s="34">
        <v>49</v>
      </c>
      <c r="G1351" s="34" t="s">
        <v>1303</v>
      </c>
      <c r="H1351" s="34" t="s">
        <v>1652</v>
      </c>
      <c r="I1351" s="34" t="s">
        <v>1651</v>
      </c>
      <c r="J1351" s="34" t="s">
        <v>1304</v>
      </c>
      <c r="K1351" s="34" t="s">
        <v>1305</v>
      </c>
      <c r="L1351" s="34">
        <v>2018</v>
      </c>
      <c r="M1351" s="34">
        <v>2018</v>
      </c>
      <c r="N1351" s="34" t="s">
        <v>1767</v>
      </c>
      <c r="O1351" s="34" t="s">
        <v>1821</v>
      </c>
      <c r="P1351" s="34">
        <v>5</v>
      </c>
      <c r="Q1351" s="34" t="s">
        <v>1768</v>
      </c>
      <c r="R1351" s="34" t="s">
        <v>1339</v>
      </c>
      <c r="T1351" s="34" t="s">
        <v>1653</v>
      </c>
      <c r="U1351" s="34" t="s">
        <v>1878</v>
      </c>
      <c r="V1351" s="36" t="str">
        <f>IF(Last_Validations[[#This Row],[Country: Year]]=VLOOKUP(Last_Validations[[#This Row],[Country]],First_Validations[[Country]:[FirstValidation.Country: Year]],4,FALSE),"First","Second / Last")</f>
        <v>First</v>
      </c>
    </row>
    <row r="1352" spans="2:22">
      <c r="B1352" s="34" t="s">
        <v>3309</v>
      </c>
      <c r="C1352" s="34" t="s">
        <v>1303</v>
      </c>
      <c r="D1352" s="34" t="s">
        <v>1651</v>
      </c>
      <c r="E1352" s="34">
        <v>1</v>
      </c>
      <c r="F1352" s="34">
        <v>49</v>
      </c>
      <c r="G1352" s="34" t="s">
        <v>1303</v>
      </c>
      <c r="H1352" s="34" t="s">
        <v>1652</v>
      </c>
      <c r="I1352" s="34" t="s">
        <v>1651</v>
      </c>
      <c r="J1352" s="34" t="s">
        <v>1304</v>
      </c>
      <c r="K1352" s="34" t="s">
        <v>1305</v>
      </c>
      <c r="L1352" s="34">
        <v>2018</v>
      </c>
      <c r="M1352" s="34">
        <v>2018</v>
      </c>
      <c r="N1352" s="34" t="s">
        <v>1767</v>
      </c>
      <c r="O1352" s="34" t="s">
        <v>1822</v>
      </c>
      <c r="P1352" s="34">
        <v>4</v>
      </c>
      <c r="Q1352" s="34" t="s">
        <v>1767</v>
      </c>
      <c r="R1352" s="34" t="s">
        <v>1</v>
      </c>
      <c r="T1352" s="34" t="s">
        <v>1653</v>
      </c>
      <c r="U1352" s="34" t="s">
        <v>1878</v>
      </c>
      <c r="V1352" s="36" t="str">
        <f>IF(Last_Validations[[#This Row],[Country: Year]]=VLOOKUP(Last_Validations[[#This Row],[Country]],First_Validations[[Country]:[FirstValidation.Country: Year]],4,FALSE),"First","Second / Last")</f>
        <v>First</v>
      </c>
    </row>
    <row r="1353" spans="2:22">
      <c r="B1353" s="34" t="s">
        <v>3312</v>
      </c>
      <c r="C1353" s="34" t="s">
        <v>1303</v>
      </c>
      <c r="D1353" s="34" t="s">
        <v>1651</v>
      </c>
      <c r="E1353" s="34">
        <v>1</v>
      </c>
      <c r="F1353" s="34">
        <v>49</v>
      </c>
      <c r="G1353" s="34" t="s">
        <v>1303</v>
      </c>
      <c r="H1353" s="34" t="s">
        <v>1652</v>
      </c>
      <c r="I1353" s="34" t="s">
        <v>1651</v>
      </c>
      <c r="J1353" s="34" t="s">
        <v>1304</v>
      </c>
      <c r="K1353" s="34" t="s">
        <v>1305</v>
      </c>
      <c r="L1353" s="34">
        <v>2018</v>
      </c>
      <c r="M1353" s="34">
        <v>2018</v>
      </c>
      <c r="N1353" s="34" t="s">
        <v>1767</v>
      </c>
      <c r="O1353" s="34" t="s">
        <v>1819</v>
      </c>
      <c r="P1353" s="34">
        <v>1</v>
      </c>
      <c r="Q1353" s="34" t="s">
        <v>1796</v>
      </c>
      <c r="R1353" s="34" t="s">
        <v>1337</v>
      </c>
      <c r="T1353" s="34" t="s">
        <v>1653</v>
      </c>
      <c r="U1353" s="34" t="s">
        <v>1878</v>
      </c>
      <c r="V1353" s="36" t="str">
        <f>IF(Last_Validations[[#This Row],[Country: Year]]=VLOOKUP(Last_Validations[[#This Row],[Country]],First_Validations[[Country]:[FirstValidation.Country: Year]],4,FALSE),"First","Second / Last")</f>
        <v>First</v>
      </c>
    </row>
    <row r="1354" spans="2:22">
      <c r="B1354" s="34" t="s">
        <v>3307</v>
      </c>
      <c r="C1354" s="34" t="s">
        <v>1303</v>
      </c>
      <c r="D1354" s="34" t="s">
        <v>1651</v>
      </c>
      <c r="E1354" s="34">
        <v>1</v>
      </c>
      <c r="F1354" s="34">
        <v>49</v>
      </c>
      <c r="G1354" s="34" t="s">
        <v>1303</v>
      </c>
      <c r="H1354" s="34" t="s">
        <v>1652</v>
      </c>
      <c r="I1354" s="34" t="s">
        <v>1651</v>
      </c>
      <c r="J1354" s="34" t="s">
        <v>1304</v>
      </c>
      <c r="K1354" s="34" t="s">
        <v>1305</v>
      </c>
      <c r="L1354" s="34">
        <v>2018</v>
      </c>
      <c r="M1354" s="34">
        <v>2018</v>
      </c>
      <c r="N1354" s="34" t="s">
        <v>1767</v>
      </c>
      <c r="O1354" s="34" t="s">
        <v>1820</v>
      </c>
      <c r="P1354" s="34">
        <v>5</v>
      </c>
      <c r="Q1354" s="34" t="s">
        <v>1768</v>
      </c>
      <c r="R1354" s="34" t="s">
        <v>1338</v>
      </c>
      <c r="T1354" s="34" t="s">
        <v>1653</v>
      </c>
      <c r="U1354" s="34" t="s">
        <v>1878</v>
      </c>
      <c r="V1354" s="36" t="str">
        <f>IF(Last_Validations[[#This Row],[Country: Year]]=VLOOKUP(Last_Validations[[#This Row],[Country]],First_Validations[[Country]:[FirstValidation.Country: Year]],4,FALSE),"First","Second / Last")</f>
        <v>First</v>
      </c>
    </row>
    <row r="1355" spans="2:22">
      <c r="B1355" s="34" t="s">
        <v>3302</v>
      </c>
      <c r="C1355" s="34" t="s">
        <v>1303</v>
      </c>
      <c r="D1355" s="34" t="s">
        <v>1651</v>
      </c>
      <c r="E1355" s="34">
        <v>1</v>
      </c>
      <c r="F1355" s="34">
        <v>49</v>
      </c>
      <c r="G1355" s="34" t="s">
        <v>1303</v>
      </c>
      <c r="H1355" s="34" t="s">
        <v>1652</v>
      </c>
      <c r="I1355" s="34" t="s">
        <v>1651</v>
      </c>
      <c r="J1355" s="34" t="s">
        <v>1304</v>
      </c>
      <c r="K1355" s="34" t="s">
        <v>1305</v>
      </c>
      <c r="L1355" s="34">
        <v>2018</v>
      </c>
      <c r="M1355" s="34">
        <v>2018</v>
      </c>
      <c r="N1355" s="34" t="s">
        <v>1767</v>
      </c>
      <c r="O1355" s="34" t="s">
        <v>1808</v>
      </c>
      <c r="P1355" s="34">
        <v>6</v>
      </c>
      <c r="Q1355" s="34" t="s">
        <v>1817</v>
      </c>
      <c r="R1355" s="34" t="s">
        <v>1327</v>
      </c>
      <c r="T1355" s="34" t="s">
        <v>1653</v>
      </c>
      <c r="U1355" s="34" t="s">
        <v>1878</v>
      </c>
      <c r="V1355" s="36" t="str">
        <f>IF(Last_Validations[[#This Row],[Country: Year]]=VLOOKUP(Last_Validations[[#This Row],[Country]],First_Validations[[Country]:[FirstValidation.Country: Year]],4,FALSE),"First","Second / Last")</f>
        <v>First</v>
      </c>
    </row>
    <row r="1356" spans="2:22">
      <c r="B1356" s="34" t="s">
        <v>3305</v>
      </c>
      <c r="C1356" s="34" t="s">
        <v>1303</v>
      </c>
      <c r="D1356" s="34" t="s">
        <v>1651</v>
      </c>
      <c r="E1356" s="34">
        <v>1</v>
      </c>
      <c r="F1356" s="34">
        <v>49</v>
      </c>
      <c r="G1356" s="34" t="s">
        <v>1303</v>
      </c>
      <c r="H1356" s="34" t="s">
        <v>1652</v>
      </c>
      <c r="I1356" s="34" t="s">
        <v>1651</v>
      </c>
      <c r="J1356" s="34" t="s">
        <v>1304</v>
      </c>
      <c r="K1356" s="34" t="s">
        <v>1305</v>
      </c>
      <c r="L1356" s="34">
        <v>2018</v>
      </c>
      <c r="M1356" s="34">
        <v>2018</v>
      </c>
      <c r="N1356" s="34" t="s">
        <v>1767</v>
      </c>
      <c r="O1356" s="34" t="s">
        <v>1809</v>
      </c>
      <c r="P1356" s="34">
        <v>5</v>
      </c>
      <c r="Q1356" s="34" t="s">
        <v>1768</v>
      </c>
      <c r="R1356" s="34" t="s">
        <v>1328</v>
      </c>
      <c r="T1356" s="34" t="s">
        <v>1653</v>
      </c>
      <c r="U1356" s="34" t="s">
        <v>1878</v>
      </c>
      <c r="V1356" s="36" t="str">
        <f>IF(Last_Validations[[#This Row],[Country: Year]]=VLOOKUP(Last_Validations[[#This Row],[Country]],First_Validations[[Country]:[FirstValidation.Country: Year]],4,FALSE),"First","Second / Last")</f>
        <v>First</v>
      </c>
    </row>
    <row r="1357" spans="2:22">
      <c r="B1357" s="34" t="s">
        <v>3314</v>
      </c>
      <c r="C1357" s="34" t="s">
        <v>1303</v>
      </c>
      <c r="D1357" s="34" t="s">
        <v>1651</v>
      </c>
      <c r="E1357" s="34">
        <v>1</v>
      </c>
      <c r="F1357" s="34">
        <v>49</v>
      </c>
      <c r="G1357" s="34" t="s">
        <v>1303</v>
      </c>
      <c r="H1357" s="34" t="s">
        <v>1652</v>
      </c>
      <c r="I1357" s="34" t="s">
        <v>1651</v>
      </c>
      <c r="J1357" s="34" t="s">
        <v>1304</v>
      </c>
      <c r="K1357" s="34" t="s">
        <v>1305</v>
      </c>
      <c r="L1357" s="34">
        <v>2018</v>
      </c>
      <c r="M1357" s="34">
        <v>2018</v>
      </c>
      <c r="N1357" s="34" t="s">
        <v>1767</v>
      </c>
      <c r="O1357" s="34" t="s">
        <v>1806</v>
      </c>
      <c r="P1357" s="34">
        <v>5</v>
      </c>
      <c r="Q1357" s="34" t="s">
        <v>1768</v>
      </c>
      <c r="R1357" s="34" t="s">
        <v>1325</v>
      </c>
      <c r="T1357" s="34" t="s">
        <v>1653</v>
      </c>
      <c r="U1357" s="34" t="s">
        <v>1878</v>
      </c>
      <c r="V1357" s="36" t="str">
        <f>IF(Last_Validations[[#This Row],[Country: Year]]=VLOOKUP(Last_Validations[[#This Row],[Country]],First_Validations[[Country]:[FirstValidation.Country: Year]],4,FALSE),"First","Second / Last")</f>
        <v>First</v>
      </c>
    </row>
    <row r="1358" spans="2:22">
      <c r="B1358" s="34" t="s">
        <v>3303</v>
      </c>
      <c r="C1358" s="34" t="s">
        <v>1303</v>
      </c>
      <c r="D1358" s="34" t="s">
        <v>1651</v>
      </c>
      <c r="E1358" s="34">
        <v>1</v>
      </c>
      <c r="F1358" s="34">
        <v>49</v>
      </c>
      <c r="G1358" s="34" t="s">
        <v>1303</v>
      </c>
      <c r="H1358" s="34" t="s">
        <v>1652</v>
      </c>
      <c r="I1358" s="34" t="s">
        <v>1651</v>
      </c>
      <c r="J1358" s="34" t="s">
        <v>1304</v>
      </c>
      <c r="K1358" s="34" t="s">
        <v>1305</v>
      </c>
      <c r="L1358" s="34">
        <v>2018</v>
      </c>
      <c r="M1358" s="34">
        <v>2018</v>
      </c>
      <c r="N1358" s="34" t="s">
        <v>1767</v>
      </c>
      <c r="O1358" s="34" t="s">
        <v>1807</v>
      </c>
      <c r="P1358" s="34">
        <v>0</v>
      </c>
      <c r="Q1358" s="34" t="s">
        <v>4</v>
      </c>
      <c r="R1358" s="34" t="s">
        <v>1326</v>
      </c>
      <c r="T1358" s="34" t="s">
        <v>1653</v>
      </c>
      <c r="U1358" s="34" t="s">
        <v>1878</v>
      </c>
      <c r="V1358" s="36" t="str">
        <f>IF(Last_Validations[[#This Row],[Country: Year]]=VLOOKUP(Last_Validations[[#This Row],[Country]],First_Validations[[Country]:[FirstValidation.Country: Year]],4,FALSE),"First","Second / Last")</f>
        <v>First</v>
      </c>
    </row>
    <row r="1359" spans="2:22">
      <c r="B1359" s="34" t="s">
        <v>3298</v>
      </c>
      <c r="C1359" s="34" t="s">
        <v>1303</v>
      </c>
      <c r="D1359" s="34" t="s">
        <v>1651</v>
      </c>
      <c r="E1359" s="34">
        <v>1</v>
      </c>
      <c r="F1359" s="34">
        <v>49</v>
      </c>
      <c r="G1359" s="34" t="s">
        <v>1303</v>
      </c>
      <c r="H1359" s="34" t="s">
        <v>1652</v>
      </c>
      <c r="I1359" s="34" t="s">
        <v>1651</v>
      </c>
      <c r="J1359" s="34" t="s">
        <v>1304</v>
      </c>
      <c r="K1359" s="34" t="s">
        <v>1305</v>
      </c>
      <c r="L1359" s="34">
        <v>2018</v>
      </c>
      <c r="M1359" s="34">
        <v>2018</v>
      </c>
      <c r="N1359" s="34" t="s">
        <v>1767</v>
      </c>
      <c r="O1359" s="34" t="s">
        <v>1812</v>
      </c>
      <c r="P1359" s="34">
        <v>0</v>
      </c>
      <c r="Q1359" s="34" t="s">
        <v>4</v>
      </c>
      <c r="R1359" s="34" t="s">
        <v>1331</v>
      </c>
      <c r="T1359" s="34" t="s">
        <v>1653</v>
      </c>
      <c r="U1359" s="34" t="s">
        <v>1878</v>
      </c>
      <c r="V1359" s="36" t="str">
        <f>IF(Last_Validations[[#This Row],[Country: Year]]=VLOOKUP(Last_Validations[[#This Row],[Country]],First_Validations[[Country]:[FirstValidation.Country: Year]],4,FALSE),"First","Second / Last")</f>
        <v>First</v>
      </c>
    </row>
    <row r="1360" spans="2:22">
      <c r="B1360" s="34" t="s">
        <v>3301</v>
      </c>
      <c r="C1360" s="34" t="s">
        <v>1303</v>
      </c>
      <c r="D1360" s="34" t="s">
        <v>1651</v>
      </c>
      <c r="E1360" s="34">
        <v>1</v>
      </c>
      <c r="F1360" s="34">
        <v>49</v>
      </c>
      <c r="G1360" s="34" t="s">
        <v>1303</v>
      </c>
      <c r="H1360" s="34" t="s">
        <v>1652</v>
      </c>
      <c r="I1360" s="34" t="s">
        <v>1651</v>
      </c>
      <c r="J1360" s="34" t="s">
        <v>1304</v>
      </c>
      <c r="K1360" s="34" t="s">
        <v>1305</v>
      </c>
      <c r="L1360" s="34">
        <v>2018</v>
      </c>
      <c r="M1360" s="34">
        <v>2018</v>
      </c>
      <c r="N1360" s="34" t="s">
        <v>1767</v>
      </c>
      <c r="O1360" s="34" t="s">
        <v>1813</v>
      </c>
      <c r="P1360" s="34">
        <v>1</v>
      </c>
      <c r="Q1360" s="34" t="s">
        <v>1796</v>
      </c>
      <c r="R1360" s="34" t="s">
        <v>1332</v>
      </c>
      <c r="T1360" s="34" t="s">
        <v>1653</v>
      </c>
      <c r="U1360" s="34" t="s">
        <v>1878</v>
      </c>
      <c r="V1360" s="36" t="str">
        <f>IF(Last_Validations[[#This Row],[Country: Year]]=VLOOKUP(Last_Validations[[#This Row],[Country]],First_Validations[[Country]:[FirstValidation.Country: Year]],4,FALSE),"First","Second / Last")</f>
        <v>First</v>
      </c>
    </row>
    <row r="1361" spans="2:22">
      <c r="B1361" s="34" t="s">
        <v>3304</v>
      </c>
      <c r="C1361" s="34" t="s">
        <v>1303</v>
      </c>
      <c r="D1361" s="34" t="s">
        <v>1651</v>
      </c>
      <c r="E1361" s="34">
        <v>1</v>
      </c>
      <c r="F1361" s="34">
        <v>49</v>
      </c>
      <c r="G1361" s="34" t="s">
        <v>1303</v>
      </c>
      <c r="H1361" s="34" t="s">
        <v>1652</v>
      </c>
      <c r="I1361" s="34" t="s">
        <v>1651</v>
      </c>
      <c r="J1361" s="34" t="s">
        <v>1304</v>
      </c>
      <c r="K1361" s="34" t="s">
        <v>1305</v>
      </c>
      <c r="L1361" s="34">
        <v>2018</v>
      </c>
      <c r="M1361" s="34">
        <v>2018</v>
      </c>
      <c r="N1361" s="34" t="s">
        <v>1767</v>
      </c>
      <c r="O1361" s="34" t="s">
        <v>1810</v>
      </c>
      <c r="P1361" s="34">
        <v>4</v>
      </c>
      <c r="Q1361" s="34" t="s">
        <v>1767</v>
      </c>
      <c r="R1361" s="34" t="s">
        <v>1329</v>
      </c>
      <c r="T1361" s="34" t="s">
        <v>1653</v>
      </c>
      <c r="U1361" s="34" t="s">
        <v>1878</v>
      </c>
      <c r="V1361" s="36" t="str">
        <f>IF(Last_Validations[[#This Row],[Country: Year]]=VLOOKUP(Last_Validations[[#This Row],[Country]],First_Validations[[Country]:[FirstValidation.Country: Year]],4,FALSE),"First","Second / Last")</f>
        <v>First</v>
      </c>
    </row>
    <row r="1362" spans="2:22">
      <c r="B1362" s="34" t="s">
        <v>3299</v>
      </c>
      <c r="C1362" s="34" t="s">
        <v>1303</v>
      </c>
      <c r="D1362" s="34" t="s">
        <v>1651</v>
      </c>
      <c r="E1362" s="34">
        <v>1</v>
      </c>
      <c r="F1362" s="34">
        <v>49</v>
      </c>
      <c r="G1362" s="34" t="s">
        <v>1303</v>
      </c>
      <c r="H1362" s="34" t="s">
        <v>1652</v>
      </c>
      <c r="I1362" s="34" t="s">
        <v>1651</v>
      </c>
      <c r="J1362" s="34" t="s">
        <v>1304</v>
      </c>
      <c r="K1362" s="34" t="s">
        <v>1305</v>
      </c>
      <c r="L1362" s="34">
        <v>2018</v>
      </c>
      <c r="M1362" s="34">
        <v>2018</v>
      </c>
      <c r="N1362" s="34" t="s">
        <v>1767</v>
      </c>
      <c r="O1362" s="34" t="s">
        <v>1811</v>
      </c>
      <c r="P1362" s="34">
        <v>5</v>
      </c>
      <c r="Q1362" s="34" t="s">
        <v>1768</v>
      </c>
      <c r="R1362" s="34" t="s">
        <v>1330</v>
      </c>
      <c r="T1362" s="34" t="s">
        <v>1653</v>
      </c>
      <c r="U1362" s="34" t="s">
        <v>1878</v>
      </c>
      <c r="V1362" s="36" t="str">
        <f>IF(Last_Validations[[#This Row],[Country: Year]]=VLOOKUP(Last_Validations[[#This Row],[Country]],First_Validations[[Country]:[FirstValidation.Country: Year]],4,FALSE),"First","Second / Last")</f>
        <v>First</v>
      </c>
    </row>
    <row r="1363" spans="2:22">
      <c r="B1363" s="34" t="s">
        <v>3331</v>
      </c>
      <c r="C1363" s="34" t="s">
        <v>993</v>
      </c>
      <c r="D1363" s="34" t="s">
        <v>1660</v>
      </c>
      <c r="E1363" s="34">
        <v>1</v>
      </c>
      <c r="F1363" s="34">
        <v>35</v>
      </c>
      <c r="G1363" s="34" t="s">
        <v>993</v>
      </c>
      <c r="H1363" s="34" t="s">
        <v>1661</v>
      </c>
      <c r="I1363" s="34" t="s">
        <v>1660</v>
      </c>
      <c r="J1363" s="34" t="s">
        <v>994</v>
      </c>
      <c r="K1363" s="34" t="s">
        <v>995</v>
      </c>
      <c r="L1363" s="34">
        <v>2017</v>
      </c>
      <c r="M1363" s="34">
        <v>2017</v>
      </c>
      <c r="N1363" s="34" t="s">
        <v>1767</v>
      </c>
      <c r="O1363" s="34" t="s">
        <v>1822</v>
      </c>
      <c r="P1363" s="34">
        <v>4</v>
      </c>
      <c r="Q1363" s="34" t="s">
        <v>1767</v>
      </c>
      <c r="R1363" s="34" t="s">
        <v>1</v>
      </c>
      <c r="S1363" s="34" t="s">
        <v>995</v>
      </c>
      <c r="T1363" s="34" t="s">
        <v>1662</v>
      </c>
      <c r="U1363" s="34" t="s">
        <v>1865</v>
      </c>
      <c r="V1363" s="36" t="str">
        <f>IF(Last_Validations[[#This Row],[Country: Year]]=VLOOKUP(Last_Validations[[#This Row],[Country]],First_Validations[[Country]:[FirstValidation.Country: Year]],4,FALSE),"First","Second / Last")</f>
        <v>First</v>
      </c>
    </row>
    <row r="1364" spans="2:22">
      <c r="B1364" s="34" t="s">
        <v>3332</v>
      </c>
      <c r="C1364" s="34" t="s">
        <v>993</v>
      </c>
      <c r="D1364" s="34" t="s">
        <v>1660</v>
      </c>
      <c r="E1364" s="34">
        <v>1</v>
      </c>
      <c r="F1364" s="34">
        <v>35</v>
      </c>
      <c r="G1364" s="34" t="s">
        <v>993</v>
      </c>
      <c r="H1364" s="34" t="s">
        <v>1661</v>
      </c>
      <c r="I1364" s="34" t="s">
        <v>1660</v>
      </c>
      <c r="J1364" s="34" t="s">
        <v>994</v>
      </c>
      <c r="K1364" s="34" t="s">
        <v>995</v>
      </c>
      <c r="L1364" s="34">
        <v>2017</v>
      </c>
      <c r="M1364" s="34">
        <v>2017</v>
      </c>
      <c r="N1364" s="34" t="s">
        <v>1767</v>
      </c>
      <c r="O1364" s="34" t="s">
        <v>1800</v>
      </c>
      <c r="P1364" s="34">
        <v>4</v>
      </c>
      <c r="Q1364" s="34" t="s">
        <v>1767</v>
      </c>
      <c r="R1364" s="34" t="s">
        <v>1008</v>
      </c>
      <c r="S1364" s="34" t="s">
        <v>995</v>
      </c>
      <c r="T1364" s="34" t="s">
        <v>1662</v>
      </c>
      <c r="U1364" s="34" t="s">
        <v>1865</v>
      </c>
      <c r="V1364" s="36" t="str">
        <f>IF(Last_Validations[[#This Row],[Country: Year]]=VLOOKUP(Last_Validations[[#This Row],[Country]],First_Validations[[Country]:[FirstValidation.Country: Year]],4,FALSE),"First","Second / Last")</f>
        <v>First</v>
      </c>
    </row>
    <row r="1365" spans="2:22">
      <c r="B1365" s="34" t="s">
        <v>3333</v>
      </c>
      <c r="C1365" s="34" t="s">
        <v>993</v>
      </c>
      <c r="D1365" s="34" t="s">
        <v>1660</v>
      </c>
      <c r="E1365" s="34">
        <v>1</v>
      </c>
      <c r="F1365" s="34">
        <v>35</v>
      </c>
      <c r="G1365" s="34" t="s">
        <v>993</v>
      </c>
      <c r="H1365" s="34" t="s">
        <v>1661</v>
      </c>
      <c r="I1365" s="34" t="s">
        <v>1660</v>
      </c>
      <c r="J1365" s="34" t="s">
        <v>994</v>
      </c>
      <c r="K1365" s="34" t="s">
        <v>995</v>
      </c>
      <c r="L1365" s="34">
        <v>2017</v>
      </c>
      <c r="M1365" s="34">
        <v>2017</v>
      </c>
      <c r="N1365" s="34" t="s">
        <v>1767</v>
      </c>
      <c r="O1365" s="34" t="s">
        <v>1801</v>
      </c>
      <c r="P1365" s="34">
        <v>5</v>
      </c>
      <c r="Q1365" s="34" t="s">
        <v>1768</v>
      </c>
      <c r="R1365" s="34" t="s">
        <v>1009</v>
      </c>
      <c r="S1365" s="34" t="s">
        <v>995</v>
      </c>
      <c r="T1365" s="34" t="s">
        <v>1662</v>
      </c>
      <c r="U1365" s="34" t="s">
        <v>1865</v>
      </c>
      <c r="V1365" s="36" t="str">
        <f>IF(Last_Validations[[#This Row],[Country: Year]]=VLOOKUP(Last_Validations[[#This Row],[Country]],First_Validations[[Country]:[FirstValidation.Country: Year]],4,FALSE),"First","Second / Last")</f>
        <v>First</v>
      </c>
    </row>
    <row r="1366" spans="2:22">
      <c r="B1366" s="34" t="s">
        <v>3334</v>
      </c>
      <c r="C1366" s="34" t="s">
        <v>993</v>
      </c>
      <c r="D1366" s="34" t="s">
        <v>1660</v>
      </c>
      <c r="E1366" s="34">
        <v>1</v>
      </c>
      <c r="F1366" s="34">
        <v>35</v>
      </c>
      <c r="G1366" s="34" t="s">
        <v>993</v>
      </c>
      <c r="H1366" s="34" t="s">
        <v>1661</v>
      </c>
      <c r="I1366" s="34" t="s">
        <v>1660</v>
      </c>
      <c r="J1366" s="34" t="s">
        <v>994</v>
      </c>
      <c r="K1366" s="34" t="s">
        <v>995</v>
      </c>
      <c r="L1366" s="34">
        <v>2017</v>
      </c>
      <c r="M1366" s="34">
        <v>2017</v>
      </c>
      <c r="N1366" s="34" t="s">
        <v>1767</v>
      </c>
      <c r="O1366" s="34" t="s">
        <v>1797</v>
      </c>
      <c r="P1366" s="34">
        <v>3</v>
      </c>
      <c r="Q1366" s="34" t="s">
        <v>1798</v>
      </c>
      <c r="R1366" s="34" t="s">
        <v>1006</v>
      </c>
      <c r="S1366" s="34" t="s">
        <v>995</v>
      </c>
      <c r="T1366" s="34" t="s">
        <v>1662</v>
      </c>
      <c r="U1366" s="34" t="s">
        <v>1865</v>
      </c>
      <c r="V1366" s="36" t="str">
        <f>IF(Last_Validations[[#This Row],[Country: Year]]=VLOOKUP(Last_Validations[[#This Row],[Country]],First_Validations[[Country]:[FirstValidation.Country: Year]],4,FALSE),"First","Second / Last")</f>
        <v>First</v>
      </c>
    </row>
    <row r="1367" spans="2:22">
      <c r="B1367" s="34" t="s">
        <v>3335</v>
      </c>
      <c r="C1367" s="34" t="s">
        <v>993</v>
      </c>
      <c r="D1367" s="34" t="s">
        <v>1660</v>
      </c>
      <c r="E1367" s="34">
        <v>1</v>
      </c>
      <c r="F1367" s="34">
        <v>35</v>
      </c>
      <c r="G1367" s="34" t="s">
        <v>993</v>
      </c>
      <c r="H1367" s="34" t="s">
        <v>1661</v>
      </c>
      <c r="I1367" s="34" t="s">
        <v>1660</v>
      </c>
      <c r="J1367" s="34" t="s">
        <v>994</v>
      </c>
      <c r="K1367" s="34" t="s">
        <v>995</v>
      </c>
      <c r="L1367" s="34">
        <v>2017</v>
      </c>
      <c r="M1367" s="34">
        <v>2017</v>
      </c>
      <c r="N1367" s="34" t="s">
        <v>1767</v>
      </c>
      <c r="O1367" s="34" t="s">
        <v>1799</v>
      </c>
      <c r="P1367" s="34">
        <v>5</v>
      </c>
      <c r="Q1367" s="34" t="s">
        <v>1768</v>
      </c>
      <c r="R1367" s="34" t="s">
        <v>1007</v>
      </c>
      <c r="S1367" s="34" t="s">
        <v>995</v>
      </c>
      <c r="T1367" s="34" t="s">
        <v>1662</v>
      </c>
      <c r="U1367" s="34" t="s">
        <v>1865</v>
      </c>
      <c r="V1367" s="36" t="str">
        <f>IF(Last_Validations[[#This Row],[Country: Year]]=VLOOKUP(Last_Validations[[#This Row],[Country]],First_Validations[[Country]:[FirstValidation.Country: Year]],4,FALSE),"First","Second / Last")</f>
        <v>First</v>
      </c>
    </row>
    <row r="1368" spans="2:22">
      <c r="B1368" s="34" t="s">
        <v>3336</v>
      </c>
      <c r="C1368" s="34" t="s">
        <v>993</v>
      </c>
      <c r="D1368" s="34" t="s">
        <v>1660</v>
      </c>
      <c r="E1368" s="34">
        <v>1</v>
      </c>
      <c r="F1368" s="34">
        <v>35</v>
      </c>
      <c r="G1368" s="34" t="s">
        <v>993</v>
      </c>
      <c r="H1368" s="34" t="s">
        <v>1661</v>
      </c>
      <c r="I1368" s="34" t="s">
        <v>1660</v>
      </c>
      <c r="J1368" s="34" t="s">
        <v>994</v>
      </c>
      <c r="K1368" s="34" t="s">
        <v>995</v>
      </c>
      <c r="L1368" s="34">
        <v>2017</v>
      </c>
      <c r="M1368" s="34">
        <v>2017</v>
      </c>
      <c r="N1368" s="34" t="s">
        <v>1767</v>
      </c>
      <c r="O1368" s="34" t="s">
        <v>1804</v>
      </c>
      <c r="P1368" s="34">
        <v>0</v>
      </c>
      <c r="Q1368" s="34" t="s">
        <v>4</v>
      </c>
      <c r="R1368" s="34" t="s">
        <v>1011</v>
      </c>
      <c r="S1368" s="34" t="s">
        <v>995</v>
      </c>
      <c r="T1368" s="34" t="s">
        <v>1662</v>
      </c>
      <c r="U1368" s="34" t="s">
        <v>1865</v>
      </c>
      <c r="V1368" s="36" t="str">
        <f>IF(Last_Validations[[#This Row],[Country: Year]]=VLOOKUP(Last_Validations[[#This Row],[Country]],First_Validations[[Country]:[FirstValidation.Country: Year]],4,FALSE),"First","Second / Last")</f>
        <v>First</v>
      </c>
    </row>
    <row r="1369" spans="2:22">
      <c r="B1369" s="34" t="s">
        <v>3337</v>
      </c>
      <c r="C1369" s="34" t="s">
        <v>993</v>
      </c>
      <c r="D1369" s="34" t="s">
        <v>1660</v>
      </c>
      <c r="E1369" s="34">
        <v>1</v>
      </c>
      <c r="F1369" s="34">
        <v>35</v>
      </c>
      <c r="G1369" s="34" t="s">
        <v>993</v>
      </c>
      <c r="H1369" s="34" t="s">
        <v>1661</v>
      </c>
      <c r="I1369" s="34" t="s">
        <v>1660</v>
      </c>
      <c r="J1369" s="34" t="s">
        <v>994</v>
      </c>
      <c r="K1369" s="34" t="s">
        <v>995</v>
      </c>
      <c r="L1369" s="34">
        <v>2017</v>
      </c>
      <c r="M1369" s="34">
        <v>2017</v>
      </c>
      <c r="N1369" s="34" t="s">
        <v>1767</v>
      </c>
      <c r="O1369" s="34" t="s">
        <v>1805</v>
      </c>
      <c r="P1369" s="34">
        <v>4</v>
      </c>
      <c r="Q1369" s="34" t="s">
        <v>1767</v>
      </c>
      <c r="R1369" s="34" t="s">
        <v>1012</v>
      </c>
      <c r="S1369" s="34" t="s">
        <v>995</v>
      </c>
      <c r="T1369" s="34" t="s">
        <v>1662</v>
      </c>
      <c r="U1369" s="34" t="s">
        <v>1865</v>
      </c>
      <c r="V1369" s="36" t="str">
        <f>IF(Last_Validations[[#This Row],[Country: Year]]=VLOOKUP(Last_Validations[[#This Row],[Country]],First_Validations[[Country]:[FirstValidation.Country: Year]],4,FALSE),"First","Second / Last")</f>
        <v>First</v>
      </c>
    </row>
    <row r="1370" spans="2:22">
      <c r="B1370" s="34" t="s">
        <v>3338</v>
      </c>
      <c r="C1370" s="34" t="s">
        <v>993</v>
      </c>
      <c r="D1370" s="34" t="s">
        <v>1660</v>
      </c>
      <c r="E1370" s="34">
        <v>1</v>
      </c>
      <c r="F1370" s="34">
        <v>35</v>
      </c>
      <c r="G1370" s="34" t="s">
        <v>993</v>
      </c>
      <c r="H1370" s="34" t="s">
        <v>1661</v>
      </c>
      <c r="I1370" s="34" t="s">
        <v>1660</v>
      </c>
      <c r="J1370" s="34" t="s">
        <v>994</v>
      </c>
      <c r="K1370" s="34" t="s">
        <v>995</v>
      </c>
      <c r="L1370" s="34">
        <v>2017</v>
      </c>
      <c r="M1370" s="34">
        <v>2017</v>
      </c>
      <c r="N1370" s="34" t="s">
        <v>1767</v>
      </c>
      <c r="O1370" s="34" t="s">
        <v>1802</v>
      </c>
      <c r="P1370" s="34">
        <v>4</v>
      </c>
      <c r="Q1370" s="34" t="s">
        <v>1767</v>
      </c>
      <c r="R1370" s="34" t="s">
        <v>1010</v>
      </c>
      <c r="S1370" s="34" t="s">
        <v>995</v>
      </c>
      <c r="T1370" s="34" t="s">
        <v>1662</v>
      </c>
      <c r="U1370" s="34" t="s">
        <v>1865</v>
      </c>
      <c r="V1370" s="36" t="str">
        <f>IF(Last_Validations[[#This Row],[Country: Year]]=VLOOKUP(Last_Validations[[#This Row],[Country]],First_Validations[[Country]:[FirstValidation.Country: Year]],4,FALSE),"First","Second / Last")</f>
        <v>First</v>
      </c>
    </row>
    <row r="1371" spans="2:22">
      <c r="B1371" s="34" t="s">
        <v>3339</v>
      </c>
      <c r="C1371" s="34" t="s">
        <v>993</v>
      </c>
      <c r="D1371" s="34" t="s">
        <v>1660</v>
      </c>
      <c r="E1371" s="34">
        <v>1</v>
      </c>
      <c r="F1371" s="34">
        <v>35</v>
      </c>
      <c r="G1371" s="34" t="s">
        <v>993</v>
      </c>
      <c r="H1371" s="34" t="s">
        <v>1661</v>
      </c>
      <c r="I1371" s="34" t="s">
        <v>1660</v>
      </c>
      <c r="J1371" s="34" t="s">
        <v>994</v>
      </c>
      <c r="K1371" s="34" t="s">
        <v>995</v>
      </c>
      <c r="L1371" s="34">
        <v>2017</v>
      </c>
      <c r="M1371" s="34">
        <v>2017</v>
      </c>
      <c r="N1371" s="34" t="s">
        <v>1767</v>
      </c>
      <c r="O1371" s="34" t="s">
        <v>1803</v>
      </c>
      <c r="P1371" s="34">
        <v>0</v>
      </c>
      <c r="Q1371" s="34" t="s">
        <v>4</v>
      </c>
      <c r="R1371" s="34" t="s">
        <v>1011</v>
      </c>
      <c r="S1371" s="34" t="s">
        <v>995</v>
      </c>
      <c r="T1371" s="34" t="s">
        <v>1662</v>
      </c>
      <c r="U1371" s="34" t="s">
        <v>1865</v>
      </c>
      <c r="V1371" s="36" t="str">
        <f>IF(Last_Validations[[#This Row],[Country: Year]]=VLOOKUP(Last_Validations[[#This Row],[Country]],First_Validations[[Country]:[FirstValidation.Country: Year]],4,FALSE),"First","Second / Last")</f>
        <v>First</v>
      </c>
    </row>
    <row r="1372" spans="2:22">
      <c r="B1372" s="34" t="s">
        <v>3340</v>
      </c>
      <c r="C1372" s="34" t="s">
        <v>993</v>
      </c>
      <c r="D1372" s="34" t="s">
        <v>1660</v>
      </c>
      <c r="E1372" s="34">
        <v>1</v>
      </c>
      <c r="F1372" s="34">
        <v>35</v>
      </c>
      <c r="G1372" s="34" t="s">
        <v>993</v>
      </c>
      <c r="H1372" s="34" t="s">
        <v>1661</v>
      </c>
      <c r="I1372" s="34" t="s">
        <v>1660</v>
      </c>
      <c r="J1372" s="34" t="s">
        <v>994</v>
      </c>
      <c r="K1372" s="34" t="s">
        <v>995</v>
      </c>
      <c r="L1372" s="34">
        <v>2017</v>
      </c>
      <c r="M1372" s="34">
        <v>2017</v>
      </c>
      <c r="N1372" s="34" t="s">
        <v>1767</v>
      </c>
      <c r="O1372" s="34" t="s">
        <v>1790</v>
      </c>
      <c r="P1372" s="34">
        <v>5</v>
      </c>
      <c r="Q1372" s="34" t="s">
        <v>1768</v>
      </c>
      <c r="R1372" s="34" t="s">
        <v>1000</v>
      </c>
      <c r="S1372" s="34" t="s">
        <v>995</v>
      </c>
      <c r="T1372" s="34" t="s">
        <v>1662</v>
      </c>
      <c r="U1372" s="34" t="s">
        <v>1865</v>
      </c>
      <c r="V1372" s="36" t="str">
        <f>IF(Last_Validations[[#This Row],[Country: Year]]=VLOOKUP(Last_Validations[[#This Row],[Country]],First_Validations[[Country]:[FirstValidation.Country: Year]],4,FALSE),"First","Second / Last")</f>
        <v>First</v>
      </c>
    </row>
    <row r="1373" spans="2:22">
      <c r="B1373" s="34" t="s">
        <v>3341</v>
      </c>
      <c r="C1373" s="34" t="s">
        <v>993</v>
      </c>
      <c r="D1373" s="34" t="s">
        <v>1660</v>
      </c>
      <c r="E1373" s="34">
        <v>1</v>
      </c>
      <c r="F1373" s="34">
        <v>35</v>
      </c>
      <c r="G1373" s="34" t="s">
        <v>993</v>
      </c>
      <c r="H1373" s="34" t="s">
        <v>1661</v>
      </c>
      <c r="I1373" s="34" t="s">
        <v>1660</v>
      </c>
      <c r="J1373" s="34" t="s">
        <v>994</v>
      </c>
      <c r="K1373" s="34" t="s">
        <v>995</v>
      </c>
      <c r="L1373" s="34">
        <v>2017</v>
      </c>
      <c r="M1373" s="34">
        <v>2017</v>
      </c>
      <c r="N1373" s="34" t="s">
        <v>1767</v>
      </c>
      <c r="O1373" s="34" t="s">
        <v>1791</v>
      </c>
      <c r="P1373" s="34">
        <v>5</v>
      </c>
      <c r="Q1373" s="34" t="s">
        <v>1768</v>
      </c>
      <c r="R1373" s="34" t="s">
        <v>1001</v>
      </c>
      <c r="S1373" s="34" t="s">
        <v>995</v>
      </c>
      <c r="T1373" s="34" t="s">
        <v>1662</v>
      </c>
      <c r="U1373" s="34" t="s">
        <v>1865</v>
      </c>
      <c r="V1373" s="36" t="str">
        <f>IF(Last_Validations[[#This Row],[Country: Year]]=VLOOKUP(Last_Validations[[#This Row],[Country]],First_Validations[[Country]:[FirstValidation.Country: Year]],4,FALSE),"First","Second / Last")</f>
        <v>First</v>
      </c>
    </row>
    <row r="1374" spans="2:22">
      <c r="B1374" s="34" t="s">
        <v>3342</v>
      </c>
      <c r="C1374" s="34" t="s">
        <v>993</v>
      </c>
      <c r="D1374" s="34" t="s">
        <v>1660</v>
      </c>
      <c r="E1374" s="34">
        <v>1</v>
      </c>
      <c r="F1374" s="34">
        <v>35</v>
      </c>
      <c r="G1374" s="34" t="s">
        <v>993</v>
      </c>
      <c r="H1374" s="34" t="s">
        <v>1661</v>
      </c>
      <c r="I1374" s="34" t="s">
        <v>1660</v>
      </c>
      <c r="J1374" s="34" t="s">
        <v>994</v>
      </c>
      <c r="K1374" s="34" t="s">
        <v>995</v>
      </c>
      <c r="L1374" s="34">
        <v>2017</v>
      </c>
      <c r="M1374" s="34">
        <v>2017</v>
      </c>
      <c r="N1374" s="34" t="s">
        <v>1767</v>
      </c>
      <c r="O1374" s="34" t="s">
        <v>1788</v>
      </c>
      <c r="P1374" s="34">
        <v>6</v>
      </c>
      <c r="Q1374" s="34" t="s">
        <v>1817</v>
      </c>
      <c r="R1374" s="34" t="s">
        <v>998</v>
      </c>
      <c r="S1374" s="34" t="s">
        <v>995</v>
      </c>
      <c r="T1374" s="34" t="s">
        <v>1662</v>
      </c>
      <c r="U1374" s="34" t="s">
        <v>1865</v>
      </c>
      <c r="V1374" s="36" t="str">
        <f>IF(Last_Validations[[#This Row],[Country: Year]]=VLOOKUP(Last_Validations[[#This Row],[Country]],First_Validations[[Country]:[FirstValidation.Country: Year]],4,FALSE),"First","Second / Last")</f>
        <v>First</v>
      </c>
    </row>
    <row r="1375" spans="2:22">
      <c r="B1375" s="34" t="s">
        <v>3343</v>
      </c>
      <c r="C1375" s="34" t="s">
        <v>993</v>
      </c>
      <c r="D1375" s="34" t="s">
        <v>1660</v>
      </c>
      <c r="E1375" s="34">
        <v>1</v>
      </c>
      <c r="F1375" s="34">
        <v>35</v>
      </c>
      <c r="G1375" s="34" t="s">
        <v>993</v>
      </c>
      <c r="H1375" s="34" t="s">
        <v>1661</v>
      </c>
      <c r="I1375" s="34" t="s">
        <v>1660</v>
      </c>
      <c r="J1375" s="34" t="s">
        <v>994</v>
      </c>
      <c r="K1375" s="34" t="s">
        <v>995</v>
      </c>
      <c r="L1375" s="34">
        <v>2017</v>
      </c>
      <c r="M1375" s="34">
        <v>2017</v>
      </c>
      <c r="N1375" s="34" t="s">
        <v>1767</v>
      </c>
      <c r="O1375" s="34" t="s">
        <v>1789</v>
      </c>
      <c r="P1375" s="34">
        <v>5</v>
      </c>
      <c r="Q1375" s="34" t="s">
        <v>1768</v>
      </c>
      <c r="R1375" s="34" t="s">
        <v>999</v>
      </c>
      <c r="S1375" s="34" t="s">
        <v>995</v>
      </c>
      <c r="T1375" s="34" t="s">
        <v>1662</v>
      </c>
      <c r="U1375" s="34" t="s">
        <v>1865</v>
      </c>
      <c r="V1375" s="36" t="str">
        <f>IF(Last_Validations[[#This Row],[Country: Year]]=VLOOKUP(Last_Validations[[#This Row],[Country]],First_Validations[[Country]:[FirstValidation.Country: Year]],4,FALSE),"First","Second / Last")</f>
        <v>First</v>
      </c>
    </row>
    <row r="1376" spans="2:22">
      <c r="B1376" s="34" t="s">
        <v>3344</v>
      </c>
      <c r="C1376" s="34" t="s">
        <v>993</v>
      </c>
      <c r="D1376" s="34" t="s">
        <v>1660</v>
      </c>
      <c r="E1376" s="34">
        <v>1</v>
      </c>
      <c r="F1376" s="34">
        <v>35</v>
      </c>
      <c r="G1376" s="34" t="s">
        <v>993</v>
      </c>
      <c r="H1376" s="34" t="s">
        <v>1661</v>
      </c>
      <c r="I1376" s="34" t="s">
        <v>1660</v>
      </c>
      <c r="J1376" s="34" t="s">
        <v>994</v>
      </c>
      <c r="K1376" s="34" t="s">
        <v>995</v>
      </c>
      <c r="L1376" s="34">
        <v>2017</v>
      </c>
      <c r="M1376" s="34">
        <v>2017</v>
      </c>
      <c r="N1376" s="34" t="s">
        <v>1767</v>
      </c>
      <c r="O1376" s="34" t="s">
        <v>1794</v>
      </c>
      <c r="P1376" s="34">
        <v>5</v>
      </c>
      <c r="Q1376" s="34" t="s">
        <v>1768</v>
      </c>
      <c r="R1376" s="34" t="s">
        <v>1004</v>
      </c>
      <c r="S1376" s="34" t="s">
        <v>995</v>
      </c>
      <c r="T1376" s="34" t="s">
        <v>1662</v>
      </c>
      <c r="U1376" s="34" t="s">
        <v>1865</v>
      </c>
      <c r="V1376" s="36" t="str">
        <f>IF(Last_Validations[[#This Row],[Country: Year]]=VLOOKUP(Last_Validations[[#This Row],[Country]],First_Validations[[Country]:[FirstValidation.Country: Year]],4,FALSE),"First","Second / Last")</f>
        <v>First</v>
      </c>
    </row>
    <row r="1377" spans="2:22">
      <c r="B1377" s="34" t="s">
        <v>3345</v>
      </c>
      <c r="C1377" s="34" t="s">
        <v>993</v>
      </c>
      <c r="D1377" s="34" t="s">
        <v>1660</v>
      </c>
      <c r="E1377" s="34">
        <v>1</v>
      </c>
      <c r="F1377" s="34">
        <v>35</v>
      </c>
      <c r="G1377" s="34" t="s">
        <v>993</v>
      </c>
      <c r="H1377" s="34" t="s">
        <v>1661</v>
      </c>
      <c r="I1377" s="34" t="s">
        <v>1660</v>
      </c>
      <c r="J1377" s="34" t="s">
        <v>994</v>
      </c>
      <c r="K1377" s="34" t="s">
        <v>995</v>
      </c>
      <c r="L1377" s="34">
        <v>2017</v>
      </c>
      <c r="M1377" s="34">
        <v>2017</v>
      </c>
      <c r="N1377" s="34" t="s">
        <v>1767</v>
      </c>
      <c r="O1377" s="34" t="s">
        <v>1795</v>
      </c>
      <c r="P1377" s="34">
        <v>6</v>
      </c>
      <c r="Q1377" s="34" t="s">
        <v>1817</v>
      </c>
      <c r="R1377" s="34" t="s">
        <v>1005</v>
      </c>
      <c r="S1377" s="34" t="s">
        <v>995</v>
      </c>
      <c r="T1377" s="34" t="s">
        <v>1662</v>
      </c>
      <c r="U1377" s="34" t="s">
        <v>1865</v>
      </c>
      <c r="V1377" s="36" t="str">
        <f>IF(Last_Validations[[#This Row],[Country: Year]]=VLOOKUP(Last_Validations[[#This Row],[Country]],First_Validations[[Country]:[FirstValidation.Country: Year]],4,FALSE),"First","Second / Last")</f>
        <v>First</v>
      </c>
    </row>
    <row r="1378" spans="2:22">
      <c r="B1378" s="34" t="s">
        <v>3346</v>
      </c>
      <c r="C1378" s="34" t="s">
        <v>993</v>
      </c>
      <c r="D1378" s="34" t="s">
        <v>1660</v>
      </c>
      <c r="E1378" s="34">
        <v>1</v>
      </c>
      <c r="F1378" s="34">
        <v>35</v>
      </c>
      <c r="G1378" s="34" t="s">
        <v>993</v>
      </c>
      <c r="H1378" s="34" t="s">
        <v>1661</v>
      </c>
      <c r="I1378" s="34" t="s">
        <v>1660</v>
      </c>
      <c r="J1378" s="34" t="s">
        <v>994</v>
      </c>
      <c r="K1378" s="34" t="s">
        <v>995</v>
      </c>
      <c r="L1378" s="34">
        <v>2017</v>
      </c>
      <c r="M1378" s="34">
        <v>2017</v>
      </c>
      <c r="N1378" s="34" t="s">
        <v>1767</v>
      </c>
      <c r="O1378" s="34" t="s">
        <v>1792</v>
      </c>
      <c r="P1378" s="34">
        <v>5</v>
      </c>
      <c r="Q1378" s="34" t="s">
        <v>1768</v>
      </c>
      <c r="R1378" s="34" t="s">
        <v>1002</v>
      </c>
      <c r="S1378" s="34" t="s">
        <v>995</v>
      </c>
      <c r="T1378" s="34" t="s">
        <v>1662</v>
      </c>
      <c r="U1378" s="34" t="s">
        <v>1865</v>
      </c>
      <c r="V1378" s="36" t="str">
        <f>IF(Last_Validations[[#This Row],[Country: Year]]=VLOOKUP(Last_Validations[[#This Row],[Country]],First_Validations[[Country]:[FirstValidation.Country: Year]],4,FALSE),"First","Second / Last")</f>
        <v>First</v>
      </c>
    </row>
    <row r="1379" spans="2:22">
      <c r="B1379" s="34" t="s">
        <v>3347</v>
      </c>
      <c r="C1379" s="34" t="s">
        <v>993</v>
      </c>
      <c r="D1379" s="34" t="s">
        <v>1660</v>
      </c>
      <c r="E1379" s="34">
        <v>1</v>
      </c>
      <c r="F1379" s="34">
        <v>35</v>
      </c>
      <c r="G1379" s="34" t="s">
        <v>993</v>
      </c>
      <c r="H1379" s="34" t="s">
        <v>1661</v>
      </c>
      <c r="I1379" s="34" t="s">
        <v>1660</v>
      </c>
      <c r="J1379" s="34" t="s">
        <v>994</v>
      </c>
      <c r="K1379" s="34" t="s">
        <v>995</v>
      </c>
      <c r="L1379" s="34">
        <v>2017</v>
      </c>
      <c r="M1379" s="34">
        <v>2017</v>
      </c>
      <c r="N1379" s="34" t="s">
        <v>1767</v>
      </c>
      <c r="O1379" s="34" t="s">
        <v>1793</v>
      </c>
      <c r="P1379" s="34">
        <v>5</v>
      </c>
      <c r="Q1379" s="34" t="s">
        <v>1768</v>
      </c>
      <c r="R1379" s="34" t="s">
        <v>1003</v>
      </c>
      <c r="S1379" s="34" t="s">
        <v>995</v>
      </c>
      <c r="T1379" s="34" t="s">
        <v>1662</v>
      </c>
      <c r="U1379" s="34" t="s">
        <v>1865</v>
      </c>
      <c r="V1379" s="36" t="str">
        <f>IF(Last_Validations[[#This Row],[Country: Year]]=VLOOKUP(Last_Validations[[#This Row],[Country]],First_Validations[[Country]:[FirstValidation.Country: Year]],4,FALSE),"First","Second / Last")</f>
        <v>First</v>
      </c>
    </row>
    <row r="1380" spans="2:22">
      <c r="B1380" s="34" t="s">
        <v>3348</v>
      </c>
      <c r="C1380" s="34" t="s">
        <v>993</v>
      </c>
      <c r="D1380" s="34" t="s">
        <v>1660</v>
      </c>
      <c r="E1380" s="34">
        <v>1</v>
      </c>
      <c r="F1380" s="34">
        <v>35</v>
      </c>
      <c r="G1380" s="34" t="s">
        <v>993</v>
      </c>
      <c r="H1380" s="34" t="s">
        <v>1661</v>
      </c>
      <c r="I1380" s="34" t="s">
        <v>1660</v>
      </c>
      <c r="J1380" s="34" t="s">
        <v>994</v>
      </c>
      <c r="K1380" s="34" t="s">
        <v>995</v>
      </c>
      <c r="L1380" s="34">
        <v>2017</v>
      </c>
      <c r="M1380" s="34">
        <v>2017</v>
      </c>
      <c r="N1380" s="34" t="s">
        <v>1767</v>
      </c>
      <c r="O1380" s="34" t="s">
        <v>1787</v>
      </c>
      <c r="P1380" s="34">
        <v>5</v>
      </c>
      <c r="Q1380" s="34" t="s">
        <v>1768</v>
      </c>
      <c r="R1380" s="34" t="s">
        <v>997</v>
      </c>
      <c r="S1380" s="34" t="s">
        <v>995</v>
      </c>
      <c r="T1380" s="34" t="s">
        <v>1662</v>
      </c>
      <c r="U1380" s="34" t="s">
        <v>1865</v>
      </c>
      <c r="V1380" s="36" t="str">
        <f>IF(Last_Validations[[#This Row],[Country: Year]]=VLOOKUP(Last_Validations[[#This Row],[Country]],First_Validations[[Country]:[FirstValidation.Country: Year]],4,FALSE),"First","Second / Last")</f>
        <v>First</v>
      </c>
    </row>
    <row r="1381" spans="2:22">
      <c r="B1381" s="34" t="s">
        <v>3349</v>
      </c>
      <c r="C1381" s="34" t="s">
        <v>993</v>
      </c>
      <c r="D1381" s="34" t="s">
        <v>1660</v>
      </c>
      <c r="E1381" s="34">
        <v>1</v>
      </c>
      <c r="F1381" s="34">
        <v>35</v>
      </c>
      <c r="G1381" s="34" t="s">
        <v>993</v>
      </c>
      <c r="H1381" s="34" t="s">
        <v>1661</v>
      </c>
      <c r="I1381" s="34" t="s">
        <v>1660</v>
      </c>
      <c r="J1381" s="34" t="s">
        <v>994</v>
      </c>
      <c r="K1381" s="34" t="s">
        <v>995</v>
      </c>
      <c r="L1381" s="34">
        <v>2017</v>
      </c>
      <c r="M1381" s="34">
        <v>2017</v>
      </c>
      <c r="N1381" s="34" t="s">
        <v>1767</v>
      </c>
      <c r="O1381" s="34" t="s">
        <v>1816</v>
      </c>
      <c r="P1381" s="34">
        <v>4</v>
      </c>
      <c r="Q1381" s="34" t="s">
        <v>1767</v>
      </c>
      <c r="R1381" s="34" t="s">
        <v>1023</v>
      </c>
      <c r="S1381" s="34" t="s">
        <v>995</v>
      </c>
      <c r="T1381" s="34" t="s">
        <v>1662</v>
      </c>
      <c r="U1381" s="34" t="s">
        <v>1865</v>
      </c>
      <c r="V1381" s="36" t="str">
        <f>IF(Last_Validations[[#This Row],[Country: Year]]=VLOOKUP(Last_Validations[[#This Row],[Country]],First_Validations[[Country]:[FirstValidation.Country: Year]],4,FALSE),"First","Second / Last")</f>
        <v>First</v>
      </c>
    </row>
    <row r="1382" spans="2:22">
      <c r="B1382" s="34" t="s">
        <v>3350</v>
      </c>
      <c r="C1382" s="34" t="s">
        <v>993</v>
      </c>
      <c r="D1382" s="34" t="s">
        <v>1660</v>
      </c>
      <c r="E1382" s="34">
        <v>1</v>
      </c>
      <c r="F1382" s="34">
        <v>35</v>
      </c>
      <c r="G1382" s="34" t="s">
        <v>993</v>
      </c>
      <c r="H1382" s="34" t="s">
        <v>1661</v>
      </c>
      <c r="I1382" s="34" t="s">
        <v>1660</v>
      </c>
      <c r="J1382" s="34" t="s">
        <v>994</v>
      </c>
      <c r="K1382" s="34" t="s">
        <v>995</v>
      </c>
      <c r="L1382" s="34">
        <v>2017</v>
      </c>
      <c r="M1382" s="34">
        <v>2017</v>
      </c>
      <c r="N1382" s="34" t="s">
        <v>1767</v>
      </c>
      <c r="O1382" s="34" t="s">
        <v>1818</v>
      </c>
      <c r="P1382" s="34">
        <v>6</v>
      </c>
      <c r="Q1382" s="34" t="s">
        <v>1817</v>
      </c>
      <c r="R1382" s="34" t="s">
        <v>1024</v>
      </c>
      <c r="S1382" s="34" t="s">
        <v>995</v>
      </c>
      <c r="T1382" s="34" t="s">
        <v>1662</v>
      </c>
      <c r="U1382" s="34" t="s">
        <v>1865</v>
      </c>
      <c r="V1382" s="36" t="str">
        <f>IF(Last_Validations[[#This Row],[Country: Year]]=VLOOKUP(Last_Validations[[#This Row],[Country]],First_Validations[[Country]:[FirstValidation.Country: Year]],4,FALSE),"First","Second / Last")</f>
        <v>First</v>
      </c>
    </row>
    <row r="1383" spans="2:22">
      <c r="B1383" s="34" t="s">
        <v>3351</v>
      </c>
      <c r="C1383" s="34" t="s">
        <v>993</v>
      </c>
      <c r="D1383" s="34" t="s">
        <v>1660</v>
      </c>
      <c r="E1383" s="34">
        <v>1</v>
      </c>
      <c r="F1383" s="34">
        <v>35</v>
      </c>
      <c r="G1383" s="34" t="s">
        <v>993</v>
      </c>
      <c r="H1383" s="34" t="s">
        <v>1661</v>
      </c>
      <c r="I1383" s="34" t="s">
        <v>1660</v>
      </c>
      <c r="J1383" s="34" t="s">
        <v>994</v>
      </c>
      <c r="K1383" s="34" t="s">
        <v>995</v>
      </c>
      <c r="L1383" s="34">
        <v>2017</v>
      </c>
      <c r="M1383" s="34">
        <v>2017</v>
      </c>
      <c r="N1383" s="34" t="s">
        <v>1767</v>
      </c>
      <c r="O1383" s="34" t="s">
        <v>1814</v>
      </c>
      <c r="P1383" s="34">
        <v>6</v>
      </c>
      <c r="Q1383" s="34" t="s">
        <v>1817</v>
      </c>
      <c r="R1383" s="34" t="s">
        <v>1021</v>
      </c>
      <c r="S1383" s="34" t="s">
        <v>995</v>
      </c>
      <c r="T1383" s="34" t="s">
        <v>1662</v>
      </c>
      <c r="U1383" s="34" t="s">
        <v>1865</v>
      </c>
      <c r="V1383" s="36" t="str">
        <f>IF(Last_Validations[[#This Row],[Country: Year]]=VLOOKUP(Last_Validations[[#This Row],[Country]],First_Validations[[Country]:[FirstValidation.Country: Year]],4,FALSE),"First","Second / Last")</f>
        <v>First</v>
      </c>
    </row>
    <row r="1384" spans="2:22">
      <c r="B1384" s="34" t="s">
        <v>3352</v>
      </c>
      <c r="C1384" s="34" t="s">
        <v>993</v>
      </c>
      <c r="D1384" s="34" t="s">
        <v>1660</v>
      </c>
      <c r="E1384" s="34">
        <v>1</v>
      </c>
      <c r="F1384" s="34">
        <v>35</v>
      </c>
      <c r="G1384" s="34" t="s">
        <v>993</v>
      </c>
      <c r="H1384" s="34" t="s">
        <v>1661</v>
      </c>
      <c r="I1384" s="34" t="s">
        <v>1660</v>
      </c>
      <c r="J1384" s="34" t="s">
        <v>994</v>
      </c>
      <c r="K1384" s="34" t="s">
        <v>995</v>
      </c>
      <c r="L1384" s="34">
        <v>2017</v>
      </c>
      <c r="M1384" s="34">
        <v>2017</v>
      </c>
      <c r="N1384" s="34" t="s">
        <v>1767</v>
      </c>
      <c r="O1384" s="34" t="s">
        <v>1815</v>
      </c>
      <c r="P1384" s="34">
        <v>3</v>
      </c>
      <c r="Q1384" s="34" t="s">
        <v>1798</v>
      </c>
      <c r="R1384" s="34" t="s">
        <v>1022</v>
      </c>
      <c r="S1384" s="34" t="s">
        <v>995</v>
      </c>
      <c r="T1384" s="34" t="s">
        <v>1662</v>
      </c>
      <c r="U1384" s="34" t="s">
        <v>1865</v>
      </c>
      <c r="V1384" s="36" t="str">
        <f>IF(Last_Validations[[#This Row],[Country: Year]]=VLOOKUP(Last_Validations[[#This Row],[Country]],First_Validations[[Country]:[FirstValidation.Country: Year]],4,FALSE),"First","Second / Last")</f>
        <v>First</v>
      </c>
    </row>
    <row r="1385" spans="2:22">
      <c r="B1385" s="34" t="s">
        <v>3353</v>
      </c>
      <c r="C1385" s="34" t="s">
        <v>993</v>
      </c>
      <c r="D1385" s="34" t="s">
        <v>1660</v>
      </c>
      <c r="E1385" s="34">
        <v>1</v>
      </c>
      <c r="F1385" s="34">
        <v>35</v>
      </c>
      <c r="G1385" s="34" t="s">
        <v>993</v>
      </c>
      <c r="H1385" s="34" t="s">
        <v>1661</v>
      </c>
      <c r="I1385" s="34" t="s">
        <v>1660</v>
      </c>
      <c r="J1385" s="34" t="s">
        <v>994</v>
      </c>
      <c r="K1385" s="34" t="s">
        <v>995</v>
      </c>
      <c r="L1385" s="34">
        <v>2017</v>
      </c>
      <c r="M1385" s="34">
        <v>2017</v>
      </c>
      <c r="N1385" s="34" t="s">
        <v>1767</v>
      </c>
      <c r="O1385" s="34" t="s">
        <v>1821</v>
      </c>
      <c r="P1385" s="34">
        <v>5</v>
      </c>
      <c r="Q1385" s="34" t="s">
        <v>1768</v>
      </c>
      <c r="R1385" s="34" t="s">
        <v>1027</v>
      </c>
      <c r="S1385" s="34" t="s">
        <v>995</v>
      </c>
      <c r="T1385" s="34" t="s">
        <v>1662</v>
      </c>
      <c r="U1385" s="34" t="s">
        <v>1865</v>
      </c>
      <c r="V1385" s="36" t="str">
        <f>IF(Last_Validations[[#This Row],[Country: Year]]=VLOOKUP(Last_Validations[[#This Row],[Country]],First_Validations[[Country]:[FirstValidation.Country: Year]],4,FALSE),"First","Second / Last")</f>
        <v>First</v>
      </c>
    </row>
    <row r="1386" spans="2:22">
      <c r="B1386" s="34" t="s">
        <v>3359</v>
      </c>
      <c r="C1386" s="34" t="s">
        <v>993</v>
      </c>
      <c r="D1386" s="34" t="s">
        <v>1660</v>
      </c>
      <c r="E1386" s="34">
        <v>1</v>
      </c>
      <c r="F1386" s="34">
        <v>35</v>
      </c>
      <c r="G1386" s="34" t="s">
        <v>993</v>
      </c>
      <c r="H1386" s="34" t="s">
        <v>1661</v>
      </c>
      <c r="I1386" s="34" t="s">
        <v>1660</v>
      </c>
      <c r="J1386" s="34" t="s">
        <v>994</v>
      </c>
      <c r="K1386" s="34" t="s">
        <v>995</v>
      </c>
      <c r="L1386" s="34">
        <v>2017</v>
      </c>
      <c r="M1386" s="34">
        <v>2017</v>
      </c>
      <c r="N1386" s="34" t="s">
        <v>1767</v>
      </c>
      <c r="O1386" s="34" t="s">
        <v>1806</v>
      </c>
      <c r="P1386" s="34">
        <v>3</v>
      </c>
      <c r="Q1386" s="34" t="s">
        <v>1798</v>
      </c>
      <c r="R1386" s="34" t="s">
        <v>1013</v>
      </c>
      <c r="S1386" s="34" t="s">
        <v>995</v>
      </c>
      <c r="T1386" s="34" t="s">
        <v>1662</v>
      </c>
      <c r="U1386" s="34" t="s">
        <v>1865</v>
      </c>
      <c r="V1386" s="36" t="str">
        <f>IF(Last_Validations[[#This Row],[Country: Year]]=VLOOKUP(Last_Validations[[#This Row],[Country]],First_Validations[[Country]:[FirstValidation.Country: Year]],4,FALSE),"First","Second / Last")</f>
        <v>First</v>
      </c>
    </row>
    <row r="1387" spans="2:22">
      <c r="B1387" s="34" t="s">
        <v>3355</v>
      </c>
      <c r="C1387" s="34" t="s">
        <v>993</v>
      </c>
      <c r="D1387" s="34" t="s">
        <v>1660</v>
      </c>
      <c r="E1387" s="34">
        <v>1</v>
      </c>
      <c r="F1387" s="34">
        <v>35</v>
      </c>
      <c r="G1387" s="34" t="s">
        <v>993</v>
      </c>
      <c r="H1387" s="34" t="s">
        <v>1661</v>
      </c>
      <c r="I1387" s="34" t="s">
        <v>1660</v>
      </c>
      <c r="J1387" s="34" t="s">
        <v>994</v>
      </c>
      <c r="K1387" s="34" t="s">
        <v>995</v>
      </c>
      <c r="L1387" s="34">
        <v>2017</v>
      </c>
      <c r="M1387" s="34">
        <v>2017</v>
      </c>
      <c r="N1387" s="34" t="s">
        <v>1767</v>
      </c>
      <c r="O1387" s="34" t="s">
        <v>1819</v>
      </c>
      <c r="P1387" s="34">
        <v>1</v>
      </c>
      <c r="Q1387" s="34" t="s">
        <v>1796</v>
      </c>
      <c r="R1387" s="34" t="s">
        <v>1025</v>
      </c>
      <c r="S1387" s="34" t="s">
        <v>995</v>
      </c>
      <c r="T1387" s="34" t="s">
        <v>1662</v>
      </c>
      <c r="U1387" s="34" t="s">
        <v>1865</v>
      </c>
      <c r="V1387" s="36" t="str">
        <f>IF(Last_Validations[[#This Row],[Country: Year]]=VLOOKUP(Last_Validations[[#This Row],[Country]],First_Validations[[Country]:[FirstValidation.Country: Year]],4,FALSE),"First","Second / Last")</f>
        <v>First</v>
      </c>
    </row>
    <row r="1388" spans="2:22">
      <c r="B1388" s="34" t="s">
        <v>3356</v>
      </c>
      <c r="C1388" s="34" t="s">
        <v>993</v>
      </c>
      <c r="D1388" s="34" t="s">
        <v>1660</v>
      </c>
      <c r="E1388" s="34">
        <v>1</v>
      </c>
      <c r="F1388" s="34">
        <v>35</v>
      </c>
      <c r="G1388" s="34" t="s">
        <v>993</v>
      </c>
      <c r="H1388" s="34" t="s">
        <v>1661</v>
      </c>
      <c r="I1388" s="34" t="s">
        <v>1660</v>
      </c>
      <c r="J1388" s="34" t="s">
        <v>994</v>
      </c>
      <c r="K1388" s="34" t="s">
        <v>995</v>
      </c>
      <c r="L1388" s="34">
        <v>2017</v>
      </c>
      <c r="M1388" s="34">
        <v>2017</v>
      </c>
      <c r="N1388" s="34" t="s">
        <v>1767</v>
      </c>
      <c r="O1388" s="34" t="s">
        <v>1820</v>
      </c>
      <c r="P1388" s="34">
        <v>5</v>
      </c>
      <c r="Q1388" s="34" t="s">
        <v>1768</v>
      </c>
      <c r="R1388" s="34" t="s">
        <v>1026</v>
      </c>
      <c r="S1388" s="34" t="s">
        <v>995</v>
      </c>
      <c r="T1388" s="34" t="s">
        <v>1662</v>
      </c>
      <c r="U1388" s="34" t="s">
        <v>1865</v>
      </c>
      <c r="V1388" s="36" t="str">
        <f>IF(Last_Validations[[#This Row],[Country: Year]]=VLOOKUP(Last_Validations[[#This Row],[Country]],First_Validations[[Country]:[FirstValidation.Country: Year]],4,FALSE),"First","Second / Last")</f>
        <v>First</v>
      </c>
    </row>
    <row r="1389" spans="2:22">
      <c r="B1389" s="34" t="s">
        <v>3357</v>
      </c>
      <c r="C1389" s="34" t="s">
        <v>993</v>
      </c>
      <c r="D1389" s="34" t="s">
        <v>1660</v>
      </c>
      <c r="E1389" s="34">
        <v>1</v>
      </c>
      <c r="F1389" s="34">
        <v>35</v>
      </c>
      <c r="G1389" s="34" t="s">
        <v>993</v>
      </c>
      <c r="H1389" s="34" t="s">
        <v>1661</v>
      </c>
      <c r="I1389" s="34" t="s">
        <v>1660</v>
      </c>
      <c r="J1389" s="34" t="s">
        <v>994</v>
      </c>
      <c r="K1389" s="34" t="s">
        <v>995</v>
      </c>
      <c r="L1389" s="34">
        <v>2017</v>
      </c>
      <c r="M1389" s="34">
        <v>2017</v>
      </c>
      <c r="N1389" s="34" t="s">
        <v>1767</v>
      </c>
      <c r="O1389" s="34" t="s">
        <v>1808</v>
      </c>
      <c r="P1389" s="34">
        <v>5</v>
      </c>
      <c r="Q1389" s="34" t="s">
        <v>1768</v>
      </c>
      <c r="R1389" s="34" t="s">
        <v>1015</v>
      </c>
      <c r="S1389" s="34" t="s">
        <v>995</v>
      </c>
      <c r="T1389" s="34" t="s">
        <v>1662</v>
      </c>
      <c r="U1389" s="34" t="s">
        <v>1865</v>
      </c>
      <c r="V1389" s="36" t="str">
        <f>IF(Last_Validations[[#This Row],[Country: Year]]=VLOOKUP(Last_Validations[[#This Row],[Country]],First_Validations[[Country]:[FirstValidation.Country: Year]],4,FALSE),"First","Second / Last")</f>
        <v>First</v>
      </c>
    </row>
    <row r="1390" spans="2:22">
      <c r="B1390" s="34" t="s">
        <v>3358</v>
      </c>
      <c r="C1390" s="34" t="s">
        <v>993</v>
      </c>
      <c r="D1390" s="34" t="s">
        <v>1660</v>
      </c>
      <c r="E1390" s="34">
        <v>1</v>
      </c>
      <c r="F1390" s="34">
        <v>35</v>
      </c>
      <c r="G1390" s="34" t="s">
        <v>993</v>
      </c>
      <c r="H1390" s="34" t="s">
        <v>1661</v>
      </c>
      <c r="I1390" s="34" t="s">
        <v>1660</v>
      </c>
      <c r="J1390" s="34" t="s">
        <v>994</v>
      </c>
      <c r="K1390" s="34" t="s">
        <v>995</v>
      </c>
      <c r="L1390" s="34">
        <v>2017</v>
      </c>
      <c r="M1390" s="34">
        <v>2017</v>
      </c>
      <c r="N1390" s="34" t="s">
        <v>1767</v>
      </c>
      <c r="O1390" s="34" t="s">
        <v>1809</v>
      </c>
      <c r="P1390" s="34">
        <v>5</v>
      </c>
      <c r="Q1390" s="34" t="s">
        <v>1768</v>
      </c>
      <c r="R1390" s="34" t="s">
        <v>1016</v>
      </c>
      <c r="S1390" s="34" t="s">
        <v>995</v>
      </c>
      <c r="T1390" s="34" t="s">
        <v>1662</v>
      </c>
      <c r="U1390" s="34" t="s">
        <v>1865</v>
      </c>
      <c r="V1390" s="36" t="str">
        <f>IF(Last_Validations[[#This Row],[Country: Year]]=VLOOKUP(Last_Validations[[#This Row],[Country]],First_Validations[[Country]:[FirstValidation.Country: Year]],4,FALSE),"First","Second / Last")</f>
        <v>First</v>
      </c>
    </row>
    <row r="1391" spans="2:22">
      <c r="B1391" s="34" t="s">
        <v>3354</v>
      </c>
      <c r="C1391" s="34" t="s">
        <v>993</v>
      </c>
      <c r="D1391" s="34" t="s">
        <v>1660</v>
      </c>
      <c r="E1391" s="34">
        <v>1</v>
      </c>
      <c r="F1391" s="34">
        <v>35</v>
      </c>
      <c r="G1391" s="34" t="s">
        <v>993</v>
      </c>
      <c r="H1391" s="34" t="s">
        <v>1661</v>
      </c>
      <c r="I1391" s="34" t="s">
        <v>1660</v>
      </c>
      <c r="J1391" s="34" t="s">
        <v>994</v>
      </c>
      <c r="K1391" s="34" t="s">
        <v>995</v>
      </c>
      <c r="L1391" s="34">
        <v>2017</v>
      </c>
      <c r="M1391" s="34">
        <v>2017</v>
      </c>
      <c r="N1391" s="34" t="s">
        <v>1767</v>
      </c>
      <c r="O1391" s="34" t="s">
        <v>1784</v>
      </c>
      <c r="P1391" s="34">
        <v>5</v>
      </c>
      <c r="Q1391" s="34" t="s">
        <v>1768</v>
      </c>
      <c r="R1391" s="34" t="s">
        <v>996</v>
      </c>
      <c r="S1391" s="34" t="s">
        <v>995</v>
      </c>
      <c r="T1391" s="34" t="s">
        <v>1662</v>
      </c>
      <c r="U1391" s="34" t="s">
        <v>1865</v>
      </c>
      <c r="V1391" s="36" t="str">
        <f>IF(Last_Validations[[#This Row],[Country: Year]]=VLOOKUP(Last_Validations[[#This Row],[Country]],First_Validations[[Country]:[FirstValidation.Country: Year]],4,FALSE),"First","Second / Last")</f>
        <v>First</v>
      </c>
    </row>
    <row r="1392" spans="2:22">
      <c r="B1392" s="34" t="s">
        <v>3360</v>
      </c>
      <c r="C1392" s="34" t="s">
        <v>993</v>
      </c>
      <c r="D1392" s="34" t="s">
        <v>1660</v>
      </c>
      <c r="E1392" s="34">
        <v>1</v>
      </c>
      <c r="F1392" s="34">
        <v>35</v>
      </c>
      <c r="G1392" s="34" t="s">
        <v>993</v>
      </c>
      <c r="H1392" s="34" t="s">
        <v>1661</v>
      </c>
      <c r="I1392" s="34" t="s">
        <v>1660</v>
      </c>
      <c r="J1392" s="34" t="s">
        <v>994</v>
      </c>
      <c r="K1392" s="34" t="s">
        <v>995</v>
      </c>
      <c r="L1392" s="34">
        <v>2017</v>
      </c>
      <c r="M1392" s="34">
        <v>2017</v>
      </c>
      <c r="N1392" s="34" t="s">
        <v>1767</v>
      </c>
      <c r="O1392" s="34" t="s">
        <v>1807</v>
      </c>
      <c r="P1392" s="34">
        <v>0</v>
      </c>
      <c r="Q1392" s="34" t="s">
        <v>4</v>
      </c>
      <c r="R1392" s="34" t="s">
        <v>1014</v>
      </c>
      <c r="S1392" s="34" t="s">
        <v>995</v>
      </c>
      <c r="T1392" s="34" t="s">
        <v>1662</v>
      </c>
      <c r="U1392" s="34" t="s">
        <v>1865</v>
      </c>
      <c r="V1392" s="36" t="str">
        <f>IF(Last_Validations[[#This Row],[Country: Year]]=VLOOKUP(Last_Validations[[#This Row],[Country]],First_Validations[[Country]:[FirstValidation.Country: Year]],4,FALSE),"First","Second / Last")</f>
        <v>First</v>
      </c>
    </row>
    <row r="1393" spans="2:22">
      <c r="B1393" s="34" t="s">
        <v>3361</v>
      </c>
      <c r="C1393" s="34" t="s">
        <v>993</v>
      </c>
      <c r="D1393" s="34" t="s">
        <v>1660</v>
      </c>
      <c r="E1393" s="34">
        <v>1</v>
      </c>
      <c r="F1393" s="34">
        <v>35</v>
      </c>
      <c r="G1393" s="34" t="s">
        <v>993</v>
      </c>
      <c r="H1393" s="34" t="s">
        <v>1661</v>
      </c>
      <c r="I1393" s="34" t="s">
        <v>1660</v>
      </c>
      <c r="J1393" s="34" t="s">
        <v>994</v>
      </c>
      <c r="K1393" s="34" t="s">
        <v>995</v>
      </c>
      <c r="L1393" s="34">
        <v>2017</v>
      </c>
      <c r="M1393" s="34">
        <v>2017</v>
      </c>
      <c r="N1393" s="34" t="s">
        <v>1767</v>
      </c>
      <c r="O1393" s="34" t="s">
        <v>1812</v>
      </c>
      <c r="P1393" s="34">
        <v>5</v>
      </c>
      <c r="Q1393" s="34" t="s">
        <v>1768</v>
      </c>
      <c r="R1393" s="34" t="s">
        <v>1019</v>
      </c>
      <c r="S1393" s="34" t="s">
        <v>995</v>
      </c>
      <c r="T1393" s="34" t="s">
        <v>1662</v>
      </c>
      <c r="U1393" s="34" t="s">
        <v>1865</v>
      </c>
      <c r="V1393" s="36" t="str">
        <f>IF(Last_Validations[[#This Row],[Country: Year]]=VLOOKUP(Last_Validations[[#This Row],[Country]],First_Validations[[Country]:[FirstValidation.Country: Year]],4,FALSE),"First","Second / Last")</f>
        <v>First</v>
      </c>
    </row>
    <row r="1394" spans="2:22">
      <c r="B1394" s="34" t="s">
        <v>3362</v>
      </c>
      <c r="C1394" s="34" t="s">
        <v>993</v>
      </c>
      <c r="D1394" s="34" t="s">
        <v>1660</v>
      </c>
      <c r="E1394" s="34">
        <v>1</v>
      </c>
      <c r="F1394" s="34">
        <v>35</v>
      </c>
      <c r="G1394" s="34" t="s">
        <v>993</v>
      </c>
      <c r="H1394" s="34" t="s">
        <v>1661</v>
      </c>
      <c r="I1394" s="34" t="s">
        <v>1660</v>
      </c>
      <c r="J1394" s="34" t="s">
        <v>994</v>
      </c>
      <c r="K1394" s="34" t="s">
        <v>995</v>
      </c>
      <c r="L1394" s="34">
        <v>2017</v>
      </c>
      <c r="M1394" s="34">
        <v>2017</v>
      </c>
      <c r="N1394" s="34" t="s">
        <v>1767</v>
      </c>
      <c r="O1394" s="34" t="s">
        <v>1813</v>
      </c>
      <c r="P1394" s="34">
        <v>6</v>
      </c>
      <c r="Q1394" s="34" t="s">
        <v>1817</v>
      </c>
      <c r="R1394" s="34" t="s">
        <v>1020</v>
      </c>
      <c r="S1394" s="34" t="s">
        <v>995</v>
      </c>
      <c r="T1394" s="34" t="s">
        <v>1662</v>
      </c>
      <c r="U1394" s="34" t="s">
        <v>1865</v>
      </c>
      <c r="V1394" s="36" t="str">
        <f>IF(Last_Validations[[#This Row],[Country: Year]]=VLOOKUP(Last_Validations[[#This Row],[Country]],First_Validations[[Country]:[FirstValidation.Country: Year]],4,FALSE),"First","Second / Last")</f>
        <v>First</v>
      </c>
    </row>
    <row r="1395" spans="2:22">
      <c r="B1395" s="34" t="s">
        <v>3363</v>
      </c>
      <c r="C1395" s="34" t="s">
        <v>993</v>
      </c>
      <c r="D1395" s="34" t="s">
        <v>1660</v>
      </c>
      <c r="E1395" s="34">
        <v>1</v>
      </c>
      <c r="F1395" s="34">
        <v>35</v>
      </c>
      <c r="G1395" s="34" t="s">
        <v>993</v>
      </c>
      <c r="H1395" s="34" t="s">
        <v>1661</v>
      </c>
      <c r="I1395" s="34" t="s">
        <v>1660</v>
      </c>
      <c r="J1395" s="34" t="s">
        <v>994</v>
      </c>
      <c r="K1395" s="34" t="s">
        <v>995</v>
      </c>
      <c r="L1395" s="34">
        <v>2017</v>
      </c>
      <c r="M1395" s="34">
        <v>2017</v>
      </c>
      <c r="N1395" s="34" t="s">
        <v>1767</v>
      </c>
      <c r="O1395" s="34" t="s">
        <v>1810</v>
      </c>
      <c r="P1395" s="34">
        <v>4</v>
      </c>
      <c r="Q1395" s="34" t="s">
        <v>1767</v>
      </c>
      <c r="R1395" s="34" t="s">
        <v>1017</v>
      </c>
      <c r="S1395" s="34" t="s">
        <v>995</v>
      </c>
      <c r="T1395" s="34" t="s">
        <v>1662</v>
      </c>
      <c r="U1395" s="34" t="s">
        <v>1865</v>
      </c>
      <c r="V1395" s="36" t="str">
        <f>IF(Last_Validations[[#This Row],[Country: Year]]=VLOOKUP(Last_Validations[[#This Row],[Country]],First_Validations[[Country]:[FirstValidation.Country: Year]],4,FALSE),"First","Second / Last")</f>
        <v>First</v>
      </c>
    </row>
    <row r="1396" spans="2:22">
      <c r="B1396" s="34" t="s">
        <v>3364</v>
      </c>
      <c r="C1396" s="34" t="s">
        <v>993</v>
      </c>
      <c r="D1396" s="34" t="s">
        <v>1660</v>
      </c>
      <c r="E1396" s="34">
        <v>1</v>
      </c>
      <c r="F1396" s="34">
        <v>35</v>
      </c>
      <c r="G1396" s="34" t="s">
        <v>993</v>
      </c>
      <c r="H1396" s="34" t="s">
        <v>1661</v>
      </c>
      <c r="I1396" s="34" t="s">
        <v>1660</v>
      </c>
      <c r="J1396" s="34" t="s">
        <v>994</v>
      </c>
      <c r="K1396" s="34" t="s">
        <v>995</v>
      </c>
      <c r="L1396" s="34">
        <v>2017</v>
      </c>
      <c r="M1396" s="34">
        <v>2017</v>
      </c>
      <c r="N1396" s="34" t="s">
        <v>1767</v>
      </c>
      <c r="O1396" s="34" t="s">
        <v>1811</v>
      </c>
      <c r="P1396" s="34">
        <v>6</v>
      </c>
      <c r="Q1396" s="34" t="s">
        <v>1817</v>
      </c>
      <c r="R1396" s="34" t="s">
        <v>1018</v>
      </c>
      <c r="S1396" s="34" t="s">
        <v>995</v>
      </c>
      <c r="T1396" s="34" t="s">
        <v>1662</v>
      </c>
      <c r="U1396" s="34" t="s">
        <v>1865</v>
      </c>
      <c r="V1396" s="36" t="str">
        <f>IF(Last_Validations[[#This Row],[Country: Year]]=VLOOKUP(Last_Validations[[#This Row],[Country]],First_Validations[[Country]:[FirstValidation.Country: Year]],4,FALSE),"First","Second / Last")</f>
        <v>First</v>
      </c>
    </row>
    <row r="1397" spans="2:22">
      <c r="B1397" s="34" t="s">
        <v>3398</v>
      </c>
      <c r="C1397" s="34" t="s">
        <v>493</v>
      </c>
      <c r="D1397" s="34" t="s">
        <v>1673</v>
      </c>
      <c r="E1397" s="34">
        <v>1</v>
      </c>
      <c r="F1397" s="34">
        <v>16</v>
      </c>
      <c r="G1397" s="34" t="s">
        <v>493</v>
      </c>
      <c r="H1397" s="34" t="s">
        <v>1674</v>
      </c>
      <c r="I1397" s="34" t="s">
        <v>1673</v>
      </c>
      <c r="J1397" s="34" t="s">
        <v>3511</v>
      </c>
      <c r="K1397" s="34" t="s">
        <v>494</v>
      </c>
      <c r="L1397" s="34">
        <v>2017</v>
      </c>
      <c r="M1397" s="34">
        <v>2017</v>
      </c>
      <c r="N1397" s="34" t="s">
        <v>1767</v>
      </c>
      <c r="O1397" s="34" t="s">
        <v>1811</v>
      </c>
      <c r="P1397" s="34">
        <v>5</v>
      </c>
      <c r="Q1397" s="34" t="s">
        <v>1768</v>
      </c>
      <c r="R1397" s="34" t="s">
        <v>518</v>
      </c>
      <c r="S1397" s="34" t="s">
        <v>1840</v>
      </c>
      <c r="T1397" s="34" t="s">
        <v>1675</v>
      </c>
      <c r="U1397" s="34" t="s">
        <v>1841</v>
      </c>
      <c r="V1397" s="36" t="str">
        <f>IF(Last_Validations[[#This Row],[Country: Year]]=VLOOKUP(Last_Validations[[#This Row],[Country]],First_Validations[[Country]:[FirstValidation.Country: Year]],4,FALSE),"First","Second / Last")</f>
        <v>First</v>
      </c>
    </row>
    <row r="1398" spans="2:22">
      <c r="B1398" s="34" t="s">
        <v>3397</v>
      </c>
      <c r="C1398" s="34" t="s">
        <v>493</v>
      </c>
      <c r="D1398" s="34" t="s">
        <v>1673</v>
      </c>
      <c r="E1398" s="34">
        <v>1</v>
      </c>
      <c r="F1398" s="34">
        <v>16</v>
      </c>
      <c r="G1398" s="34" t="s">
        <v>493</v>
      </c>
      <c r="H1398" s="34" t="s">
        <v>1674</v>
      </c>
      <c r="I1398" s="34" t="s">
        <v>1673</v>
      </c>
      <c r="J1398" s="34" t="s">
        <v>3511</v>
      </c>
      <c r="K1398" s="34" t="s">
        <v>494</v>
      </c>
      <c r="L1398" s="34">
        <v>2017</v>
      </c>
      <c r="M1398" s="34">
        <v>2017</v>
      </c>
      <c r="N1398" s="34" t="s">
        <v>1767</v>
      </c>
      <c r="O1398" s="34" t="s">
        <v>1810</v>
      </c>
      <c r="P1398" s="34">
        <v>5</v>
      </c>
      <c r="Q1398" s="34" t="s">
        <v>1768</v>
      </c>
      <c r="R1398" s="34" t="s">
        <v>517</v>
      </c>
      <c r="S1398" s="34" t="s">
        <v>1840</v>
      </c>
      <c r="T1398" s="34" t="s">
        <v>1675</v>
      </c>
      <c r="U1398" s="34" t="s">
        <v>1841</v>
      </c>
      <c r="V1398" s="36" t="str">
        <f>IF(Last_Validations[[#This Row],[Country: Year]]=VLOOKUP(Last_Validations[[#This Row],[Country]],First_Validations[[Country]:[FirstValidation.Country: Year]],4,FALSE),"First","Second / Last")</f>
        <v>First</v>
      </c>
    </row>
    <row r="1399" spans="2:22">
      <c r="B1399" s="34" t="s">
        <v>3396</v>
      </c>
      <c r="C1399" s="34" t="s">
        <v>493</v>
      </c>
      <c r="D1399" s="34" t="s">
        <v>1673</v>
      </c>
      <c r="E1399" s="34">
        <v>1</v>
      </c>
      <c r="F1399" s="34">
        <v>16</v>
      </c>
      <c r="G1399" s="34" t="s">
        <v>493</v>
      </c>
      <c r="H1399" s="34" t="s">
        <v>1674</v>
      </c>
      <c r="I1399" s="34" t="s">
        <v>1673</v>
      </c>
      <c r="J1399" s="34" t="s">
        <v>3511</v>
      </c>
      <c r="K1399" s="34" t="s">
        <v>494</v>
      </c>
      <c r="L1399" s="34">
        <v>2017</v>
      </c>
      <c r="M1399" s="34">
        <v>2017</v>
      </c>
      <c r="N1399" s="34" t="s">
        <v>1767</v>
      </c>
      <c r="O1399" s="34" t="s">
        <v>1813</v>
      </c>
      <c r="P1399" s="34">
        <v>1</v>
      </c>
      <c r="Q1399" s="34" t="s">
        <v>1796</v>
      </c>
      <c r="R1399" s="34" t="s">
        <v>520</v>
      </c>
      <c r="S1399" s="34" t="s">
        <v>1840</v>
      </c>
      <c r="T1399" s="34" t="s">
        <v>1675</v>
      </c>
      <c r="U1399" s="34" t="s">
        <v>1841</v>
      </c>
      <c r="V1399" s="36" t="str">
        <f>IF(Last_Validations[[#This Row],[Country: Year]]=VLOOKUP(Last_Validations[[#This Row],[Country]],First_Validations[[Country]:[FirstValidation.Country: Year]],4,FALSE),"First","Second / Last")</f>
        <v>First</v>
      </c>
    </row>
    <row r="1400" spans="2:22">
      <c r="B1400" s="34" t="s">
        <v>3395</v>
      </c>
      <c r="C1400" s="34" t="s">
        <v>493</v>
      </c>
      <c r="D1400" s="34" t="s">
        <v>1673</v>
      </c>
      <c r="E1400" s="34">
        <v>1</v>
      </c>
      <c r="F1400" s="34">
        <v>16</v>
      </c>
      <c r="G1400" s="34" t="s">
        <v>493</v>
      </c>
      <c r="H1400" s="34" t="s">
        <v>1674</v>
      </c>
      <c r="I1400" s="34" t="s">
        <v>1673</v>
      </c>
      <c r="J1400" s="34" t="s">
        <v>3511</v>
      </c>
      <c r="K1400" s="34" t="s">
        <v>494</v>
      </c>
      <c r="L1400" s="34">
        <v>2017</v>
      </c>
      <c r="M1400" s="34">
        <v>2017</v>
      </c>
      <c r="N1400" s="34" t="s">
        <v>1767</v>
      </c>
      <c r="O1400" s="34" t="s">
        <v>1812</v>
      </c>
      <c r="P1400" s="34">
        <v>0</v>
      </c>
      <c r="Q1400" s="34" t="s">
        <v>4</v>
      </c>
      <c r="R1400" s="34" t="s">
        <v>519</v>
      </c>
      <c r="S1400" s="34" t="s">
        <v>1840</v>
      </c>
      <c r="T1400" s="34" t="s">
        <v>1675</v>
      </c>
      <c r="U1400" s="34" t="s">
        <v>1841</v>
      </c>
      <c r="V1400" s="36" t="str">
        <f>IF(Last_Validations[[#This Row],[Country: Year]]=VLOOKUP(Last_Validations[[#This Row],[Country]],First_Validations[[Country]:[FirstValidation.Country: Year]],4,FALSE),"First","Second / Last")</f>
        <v>First</v>
      </c>
    </row>
    <row r="1401" spans="2:22">
      <c r="B1401" s="34" t="s">
        <v>3394</v>
      </c>
      <c r="C1401" s="34" t="s">
        <v>493</v>
      </c>
      <c r="D1401" s="34" t="s">
        <v>1673</v>
      </c>
      <c r="E1401" s="34">
        <v>1</v>
      </c>
      <c r="F1401" s="34">
        <v>16</v>
      </c>
      <c r="G1401" s="34" t="s">
        <v>493</v>
      </c>
      <c r="H1401" s="34" t="s">
        <v>1674</v>
      </c>
      <c r="I1401" s="34" t="s">
        <v>1673</v>
      </c>
      <c r="J1401" s="34" t="s">
        <v>3511</v>
      </c>
      <c r="K1401" s="34" t="s">
        <v>494</v>
      </c>
      <c r="L1401" s="34">
        <v>2017</v>
      </c>
      <c r="M1401" s="34">
        <v>2017</v>
      </c>
      <c r="N1401" s="34" t="s">
        <v>1767</v>
      </c>
      <c r="O1401" s="34" t="s">
        <v>1807</v>
      </c>
      <c r="P1401" s="34">
        <v>5</v>
      </c>
      <c r="Q1401" s="34" t="s">
        <v>1768</v>
      </c>
      <c r="R1401" s="34" t="s">
        <v>515</v>
      </c>
      <c r="S1401" s="34" t="s">
        <v>1840</v>
      </c>
      <c r="T1401" s="34" t="s">
        <v>1675</v>
      </c>
      <c r="U1401" s="34" t="s">
        <v>1841</v>
      </c>
      <c r="V1401" s="36" t="str">
        <f>IF(Last_Validations[[#This Row],[Country: Year]]=VLOOKUP(Last_Validations[[#This Row],[Country]],First_Validations[[Country]:[FirstValidation.Country: Year]],4,FALSE),"First","Second / Last")</f>
        <v>First</v>
      </c>
    </row>
    <row r="1402" spans="2:22">
      <c r="B1402" s="34" t="s">
        <v>3393</v>
      </c>
      <c r="C1402" s="34" t="s">
        <v>493</v>
      </c>
      <c r="D1402" s="34" t="s">
        <v>1673</v>
      </c>
      <c r="E1402" s="34">
        <v>1</v>
      </c>
      <c r="F1402" s="34">
        <v>16</v>
      </c>
      <c r="G1402" s="34" t="s">
        <v>493</v>
      </c>
      <c r="H1402" s="34" t="s">
        <v>1674</v>
      </c>
      <c r="I1402" s="34" t="s">
        <v>1673</v>
      </c>
      <c r="J1402" s="34" t="s">
        <v>3511</v>
      </c>
      <c r="K1402" s="34" t="s">
        <v>494</v>
      </c>
      <c r="L1402" s="34">
        <v>2017</v>
      </c>
      <c r="M1402" s="34">
        <v>2017</v>
      </c>
      <c r="N1402" s="34" t="s">
        <v>1767</v>
      </c>
      <c r="O1402" s="34" t="s">
        <v>1806</v>
      </c>
      <c r="P1402" s="34">
        <v>5</v>
      </c>
      <c r="Q1402" s="34" t="s">
        <v>1768</v>
      </c>
      <c r="R1402" s="34" t="s">
        <v>514</v>
      </c>
      <c r="S1402" s="34" t="s">
        <v>1840</v>
      </c>
      <c r="T1402" s="34" t="s">
        <v>1675</v>
      </c>
      <c r="U1402" s="34" t="s">
        <v>1841</v>
      </c>
      <c r="V1402" s="36" t="str">
        <f>IF(Last_Validations[[#This Row],[Country: Year]]=VLOOKUP(Last_Validations[[#This Row],[Country]],First_Validations[[Country]:[FirstValidation.Country: Year]],4,FALSE),"First","Second / Last")</f>
        <v>First</v>
      </c>
    </row>
    <row r="1403" spans="2:22">
      <c r="B1403" s="34" t="s">
        <v>3392</v>
      </c>
      <c r="C1403" s="34" t="s">
        <v>493</v>
      </c>
      <c r="D1403" s="34" t="s">
        <v>1673</v>
      </c>
      <c r="E1403" s="34">
        <v>1</v>
      </c>
      <c r="F1403" s="34">
        <v>16</v>
      </c>
      <c r="G1403" s="34" t="s">
        <v>493</v>
      </c>
      <c r="H1403" s="34" t="s">
        <v>1674</v>
      </c>
      <c r="I1403" s="34" t="s">
        <v>1673</v>
      </c>
      <c r="J1403" s="34" t="s">
        <v>3511</v>
      </c>
      <c r="K1403" s="34" t="s">
        <v>494</v>
      </c>
      <c r="L1403" s="34">
        <v>2017</v>
      </c>
      <c r="M1403" s="34">
        <v>2017</v>
      </c>
      <c r="N1403" s="34" t="s">
        <v>1767</v>
      </c>
      <c r="O1403" s="34" t="s">
        <v>1809</v>
      </c>
      <c r="P1403" s="34">
        <v>5</v>
      </c>
      <c r="Q1403" s="34" t="s">
        <v>1768</v>
      </c>
      <c r="R1403" s="34" t="s">
        <v>516</v>
      </c>
      <c r="S1403" s="34" t="s">
        <v>1840</v>
      </c>
      <c r="T1403" s="34" t="s">
        <v>1675</v>
      </c>
      <c r="U1403" s="34" t="s">
        <v>1841</v>
      </c>
      <c r="V1403" s="36" t="str">
        <f>IF(Last_Validations[[#This Row],[Country: Year]]=VLOOKUP(Last_Validations[[#This Row],[Country]],First_Validations[[Country]:[FirstValidation.Country: Year]],4,FALSE),"First","Second / Last")</f>
        <v>First</v>
      </c>
    </row>
    <row r="1404" spans="2:22">
      <c r="B1404" s="34" t="s">
        <v>3391</v>
      </c>
      <c r="C1404" s="34" t="s">
        <v>493</v>
      </c>
      <c r="D1404" s="34" t="s">
        <v>1673</v>
      </c>
      <c r="E1404" s="34">
        <v>1</v>
      </c>
      <c r="F1404" s="34">
        <v>16</v>
      </c>
      <c r="G1404" s="34" t="s">
        <v>493</v>
      </c>
      <c r="H1404" s="34" t="s">
        <v>1674</v>
      </c>
      <c r="I1404" s="34" t="s">
        <v>1673</v>
      </c>
      <c r="J1404" s="34" t="s">
        <v>3511</v>
      </c>
      <c r="K1404" s="34" t="s">
        <v>494</v>
      </c>
      <c r="L1404" s="34">
        <v>2017</v>
      </c>
      <c r="M1404" s="34">
        <v>2017</v>
      </c>
      <c r="N1404" s="34" t="s">
        <v>1767</v>
      </c>
      <c r="O1404" s="34" t="s">
        <v>1808</v>
      </c>
      <c r="P1404" s="34">
        <v>5</v>
      </c>
      <c r="Q1404" s="34" t="s">
        <v>1768</v>
      </c>
      <c r="R1404" s="34" t="s">
        <v>515</v>
      </c>
      <c r="S1404" s="34" t="s">
        <v>1840</v>
      </c>
      <c r="T1404" s="34" t="s">
        <v>1675</v>
      </c>
      <c r="U1404" s="34" t="s">
        <v>1841</v>
      </c>
      <c r="V1404" s="36" t="str">
        <f>IF(Last_Validations[[#This Row],[Country: Year]]=VLOOKUP(Last_Validations[[#This Row],[Country]],First_Validations[[Country]:[FirstValidation.Country: Year]],4,FALSE),"First","Second / Last")</f>
        <v>First</v>
      </c>
    </row>
    <row r="1405" spans="2:22">
      <c r="B1405" s="34" t="s">
        <v>3385</v>
      </c>
      <c r="C1405" s="34" t="s">
        <v>493</v>
      </c>
      <c r="D1405" s="34" t="s">
        <v>1673</v>
      </c>
      <c r="E1405" s="34">
        <v>1</v>
      </c>
      <c r="F1405" s="34">
        <v>16</v>
      </c>
      <c r="G1405" s="34" t="s">
        <v>493</v>
      </c>
      <c r="H1405" s="34" t="s">
        <v>1674</v>
      </c>
      <c r="I1405" s="34" t="s">
        <v>1673</v>
      </c>
      <c r="J1405" s="34" t="s">
        <v>3511</v>
      </c>
      <c r="K1405" s="34" t="s">
        <v>494</v>
      </c>
      <c r="L1405" s="34">
        <v>2017</v>
      </c>
      <c r="M1405" s="34">
        <v>2017</v>
      </c>
      <c r="N1405" s="34" t="s">
        <v>1767</v>
      </c>
      <c r="O1405" s="34" t="s">
        <v>1814</v>
      </c>
      <c r="P1405" s="34">
        <v>0</v>
      </c>
      <c r="Q1405" s="34" t="s">
        <v>4</v>
      </c>
      <c r="R1405" s="34" t="s">
        <v>521</v>
      </c>
      <c r="S1405" s="34" t="s">
        <v>1840</v>
      </c>
      <c r="T1405" s="34" t="s">
        <v>1675</v>
      </c>
      <c r="U1405" s="34" t="s">
        <v>1841</v>
      </c>
      <c r="V1405" s="36" t="str">
        <f>IF(Last_Validations[[#This Row],[Country: Year]]=VLOOKUP(Last_Validations[[#This Row],[Country]],First_Validations[[Country]:[FirstValidation.Country: Year]],4,FALSE),"First","Second / Last")</f>
        <v>First</v>
      </c>
    </row>
    <row r="1406" spans="2:22">
      <c r="B1406" s="34" t="s">
        <v>3387</v>
      </c>
      <c r="C1406" s="34" t="s">
        <v>493</v>
      </c>
      <c r="D1406" s="34" t="s">
        <v>1673</v>
      </c>
      <c r="E1406" s="34">
        <v>1</v>
      </c>
      <c r="F1406" s="34">
        <v>16</v>
      </c>
      <c r="G1406" s="34" t="s">
        <v>493</v>
      </c>
      <c r="H1406" s="34" t="s">
        <v>1674</v>
      </c>
      <c r="I1406" s="34" t="s">
        <v>1673</v>
      </c>
      <c r="J1406" s="34" t="s">
        <v>3511</v>
      </c>
      <c r="K1406" s="34" t="s">
        <v>494</v>
      </c>
      <c r="L1406" s="34">
        <v>2017</v>
      </c>
      <c r="M1406" s="34">
        <v>2017</v>
      </c>
      <c r="N1406" s="34" t="s">
        <v>1767</v>
      </c>
      <c r="O1406" s="34" t="s">
        <v>1821</v>
      </c>
      <c r="P1406" s="34">
        <v>5</v>
      </c>
      <c r="Q1406" s="34" t="s">
        <v>1768</v>
      </c>
      <c r="R1406" s="34" t="s">
        <v>527</v>
      </c>
      <c r="S1406" s="34" t="s">
        <v>1840</v>
      </c>
      <c r="T1406" s="34" t="s">
        <v>1675</v>
      </c>
      <c r="U1406" s="34" t="s">
        <v>1841</v>
      </c>
      <c r="V1406" s="36" t="str">
        <f>IF(Last_Validations[[#This Row],[Country: Year]]=VLOOKUP(Last_Validations[[#This Row],[Country]],First_Validations[[Country]:[FirstValidation.Country: Year]],4,FALSE),"First","Second / Last")</f>
        <v>First</v>
      </c>
    </row>
    <row r="1407" spans="2:22">
      <c r="B1407" s="34" t="s">
        <v>3390</v>
      </c>
      <c r="C1407" s="34" t="s">
        <v>493</v>
      </c>
      <c r="D1407" s="34" t="s">
        <v>1673</v>
      </c>
      <c r="E1407" s="34">
        <v>1</v>
      </c>
      <c r="F1407" s="34">
        <v>16</v>
      </c>
      <c r="G1407" s="34" t="s">
        <v>493</v>
      </c>
      <c r="H1407" s="34" t="s">
        <v>1674</v>
      </c>
      <c r="I1407" s="34" t="s">
        <v>1673</v>
      </c>
      <c r="J1407" s="34" t="s">
        <v>3511</v>
      </c>
      <c r="K1407" s="34" t="s">
        <v>494</v>
      </c>
      <c r="L1407" s="34">
        <v>2017</v>
      </c>
      <c r="M1407" s="34">
        <v>2017</v>
      </c>
      <c r="N1407" s="34" t="s">
        <v>1767</v>
      </c>
      <c r="O1407" s="34" t="s">
        <v>1820</v>
      </c>
      <c r="P1407" s="34">
        <v>4</v>
      </c>
      <c r="Q1407" s="34" t="s">
        <v>1767</v>
      </c>
      <c r="R1407" s="34" t="s">
        <v>526</v>
      </c>
      <c r="S1407" s="34" t="s">
        <v>1840</v>
      </c>
      <c r="T1407" s="34" t="s">
        <v>1675</v>
      </c>
      <c r="U1407" s="34" t="s">
        <v>1841</v>
      </c>
      <c r="V1407" s="36" t="str">
        <f>IF(Last_Validations[[#This Row],[Country: Year]]=VLOOKUP(Last_Validations[[#This Row],[Country]],First_Validations[[Country]:[FirstValidation.Country: Year]],4,FALSE),"First","Second / Last")</f>
        <v>First</v>
      </c>
    </row>
    <row r="1408" spans="2:22">
      <c r="B1408" s="34" t="s">
        <v>3376</v>
      </c>
      <c r="C1408" s="34" t="s">
        <v>493</v>
      </c>
      <c r="D1408" s="34" t="s">
        <v>1673</v>
      </c>
      <c r="E1408" s="34">
        <v>1</v>
      </c>
      <c r="F1408" s="34">
        <v>16</v>
      </c>
      <c r="G1408" s="34" t="s">
        <v>493</v>
      </c>
      <c r="H1408" s="34" t="s">
        <v>1674</v>
      </c>
      <c r="I1408" s="34" t="s">
        <v>1673</v>
      </c>
      <c r="J1408" s="34" t="s">
        <v>3511</v>
      </c>
      <c r="K1408" s="34" t="s">
        <v>494</v>
      </c>
      <c r="L1408" s="34">
        <v>2017</v>
      </c>
      <c r="M1408" s="34">
        <v>2017</v>
      </c>
      <c r="N1408" s="34" t="s">
        <v>1767</v>
      </c>
      <c r="O1408" s="34" t="s">
        <v>1784</v>
      </c>
      <c r="P1408" s="34">
        <v>5</v>
      </c>
      <c r="Q1408" s="34" t="s">
        <v>1768</v>
      </c>
      <c r="R1408" s="34" t="s">
        <v>496</v>
      </c>
      <c r="S1408" s="34" t="s">
        <v>1840</v>
      </c>
      <c r="T1408" s="34" t="s">
        <v>1675</v>
      </c>
      <c r="U1408" s="34" t="s">
        <v>1841</v>
      </c>
      <c r="V1408" s="36" t="str">
        <f>IF(Last_Validations[[#This Row],[Country: Year]]=VLOOKUP(Last_Validations[[#This Row],[Country]],First_Validations[[Country]:[FirstValidation.Country: Year]],4,FALSE),"First","Second / Last")</f>
        <v>First</v>
      </c>
    </row>
    <row r="1409" spans="2:22">
      <c r="B1409" s="34" t="s">
        <v>3388</v>
      </c>
      <c r="C1409" s="34" t="s">
        <v>493</v>
      </c>
      <c r="D1409" s="34" t="s">
        <v>1673</v>
      </c>
      <c r="E1409" s="34">
        <v>1</v>
      </c>
      <c r="F1409" s="34">
        <v>16</v>
      </c>
      <c r="G1409" s="34" t="s">
        <v>493</v>
      </c>
      <c r="H1409" s="34" t="s">
        <v>1674</v>
      </c>
      <c r="I1409" s="34" t="s">
        <v>1673</v>
      </c>
      <c r="J1409" s="34" t="s">
        <v>3511</v>
      </c>
      <c r="K1409" s="34" t="s">
        <v>494</v>
      </c>
      <c r="L1409" s="34">
        <v>2017</v>
      </c>
      <c r="M1409" s="34">
        <v>2017</v>
      </c>
      <c r="N1409" s="34" t="s">
        <v>1767</v>
      </c>
      <c r="O1409" s="34" t="s">
        <v>1822</v>
      </c>
      <c r="P1409" s="34">
        <v>4</v>
      </c>
      <c r="Q1409" s="34" t="s">
        <v>1767</v>
      </c>
      <c r="R1409" s="34" t="s">
        <v>1</v>
      </c>
      <c r="S1409" s="34" t="s">
        <v>1840</v>
      </c>
      <c r="T1409" s="34" t="s">
        <v>1675</v>
      </c>
      <c r="U1409" s="34" t="s">
        <v>1841</v>
      </c>
      <c r="V1409" s="36" t="str">
        <f>IF(Last_Validations[[#This Row],[Country: Year]]=VLOOKUP(Last_Validations[[#This Row],[Country]],First_Validations[[Country]:[FirstValidation.Country: Year]],4,FALSE),"First","Second / Last")</f>
        <v>First</v>
      </c>
    </row>
    <row r="1410" spans="2:22">
      <c r="B1410" s="34" t="s">
        <v>3383</v>
      </c>
      <c r="C1410" s="34" t="s">
        <v>493</v>
      </c>
      <c r="D1410" s="34" t="s">
        <v>1673</v>
      </c>
      <c r="E1410" s="34">
        <v>1</v>
      </c>
      <c r="F1410" s="34">
        <v>16</v>
      </c>
      <c r="G1410" s="34" t="s">
        <v>493</v>
      </c>
      <c r="H1410" s="34" t="s">
        <v>1674</v>
      </c>
      <c r="I1410" s="34" t="s">
        <v>1673</v>
      </c>
      <c r="J1410" s="34" t="s">
        <v>3511</v>
      </c>
      <c r="K1410" s="34" t="s">
        <v>494</v>
      </c>
      <c r="L1410" s="34">
        <v>2017</v>
      </c>
      <c r="M1410" s="34">
        <v>2017</v>
      </c>
      <c r="N1410" s="34" t="s">
        <v>1767</v>
      </c>
      <c r="O1410" s="34" t="s">
        <v>1816</v>
      </c>
      <c r="P1410" s="34">
        <v>5</v>
      </c>
      <c r="Q1410" s="34" t="s">
        <v>1768</v>
      </c>
      <c r="R1410" s="34" t="s">
        <v>523</v>
      </c>
      <c r="S1410" s="34" t="s">
        <v>1840</v>
      </c>
      <c r="T1410" s="34" t="s">
        <v>1675</v>
      </c>
      <c r="U1410" s="34" t="s">
        <v>1841</v>
      </c>
      <c r="V1410" s="36" t="str">
        <f>IF(Last_Validations[[#This Row],[Country: Year]]=VLOOKUP(Last_Validations[[#This Row],[Country]],First_Validations[[Country]:[FirstValidation.Country: Year]],4,FALSE),"First","Second / Last")</f>
        <v>First</v>
      </c>
    </row>
    <row r="1411" spans="2:22">
      <c r="B1411" s="34" t="s">
        <v>3386</v>
      </c>
      <c r="C1411" s="34" t="s">
        <v>493</v>
      </c>
      <c r="D1411" s="34" t="s">
        <v>1673</v>
      </c>
      <c r="E1411" s="34">
        <v>1</v>
      </c>
      <c r="F1411" s="34">
        <v>16</v>
      </c>
      <c r="G1411" s="34" t="s">
        <v>493</v>
      </c>
      <c r="H1411" s="34" t="s">
        <v>1674</v>
      </c>
      <c r="I1411" s="34" t="s">
        <v>1673</v>
      </c>
      <c r="J1411" s="34" t="s">
        <v>3511</v>
      </c>
      <c r="K1411" s="34" t="s">
        <v>494</v>
      </c>
      <c r="L1411" s="34">
        <v>2017</v>
      </c>
      <c r="M1411" s="34">
        <v>2017</v>
      </c>
      <c r="N1411" s="34" t="s">
        <v>1767</v>
      </c>
      <c r="O1411" s="34" t="s">
        <v>1815</v>
      </c>
      <c r="P1411" s="34">
        <v>0</v>
      </c>
      <c r="Q1411" s="34" t="s">
        <v>4</v>
      </c>
      <c r="R1411" s="34" t="s">
        <v>522</v>
      </c>
      <c r="S1411" s="34" t="s">
        <v>1840</v>
      </c>
      <c r="T1411" s="34" t="s">
        <v>1675</v>
      </c>
      <c r="U1411" s="34" t="s">
        <v>1841</v>
      </c>
      <c r="V1411" s="36" t="str">
        <f>IF(Last_Validations[[#This Row],[Country: Year]]=VLOOKUP(Last_Validations[[#This Row],[Country]],First_Validations[[Country]:[FirstValidation.Country: Year]],4,FALSE),"First","Second / Last")</f>
        <v>First</v>
      </c>
    </row>
    <row r="1412" spans="2:22">
      <c r="B1412" s="34" t="s">
        <v>3389</v>
      </c>
      <c r="C1412" s="34" t="s">
        <v>493</v>
      </c>
      <c r="D1412" s="34" t="s">
        <v>1673</v>
      </c>
      <c r="E1412" s="34">
        <v>1</v>
      </c>
      <c r="F1412" s="34">
        <v>16</v>
      </c>
      <c r="G1412" s="34" t="s">
        <v>493</v>
      </c>
      <c r="H1412" s="34" t="s">
        <v>1674</v>
      </c>
      <c r="I1412" s="34" t="s">
        <v>1673</v>
      </c>
      <c r="J1412" s="34" t="s">
        <v>3511</v>
      </c>
      <c r="K1412" s="34" t="s">
        <v>494</v>
      </c>
      <c r="L1412" s="34">
        <v>2017</v>
      </c>
      <c r="M1412" s="34">
        <v>2017</v>
      </c>
      <c r="N1412" s="34" t="s">
        <v>1767</v>
      </c>
      <c r="O1412" s="34" t="s">
        <v>1819</v>
      </c>
      <c r="P1412" s="34">
        <v>1</v>
      </c>
      <c r="Q1412" s="34" t="s">
        <v>1796</v>
      </c>
      <c r="R1412" s="34" t="s">
        <v>525</v>
      </c>
      <c r="S1412" s="34" t="s">
        <v>1840</v>
      </c>
      <c r="T1412" s="34" t="s">
        <v>1675</v>
      </c>
      <c r="U1412" s="34" t="s">
        <v>1841</v>
      </c>
      <c r="V1412" s="36" t="str">
        <f>IF(Last_Validations[[#This Row],[Country: Year]]=VLOOKUP(Last_Validations[[#This Row],[Country]],First_Validations[[Country]:[FirstValidation.Country: Year]],4,FALSE),"First","Second / Last")</f>
        <v>First</v>
      </c>
    </row>
    <row r="1413" spans="2:22">
      <c r="B1413" s="34" t="s">
        <v>3384</v>
      </c>
      <c r="C1413" s="34" t="s">
        <v>493</v>
      </c>
      <c r="D1413" s="34" t="s">
        <v>1673</v>
      </c>
      <c r="E1413" s="34">
        <v>1</v>
      </c>
      <c r="F1413" s="34">
        <v>16</v>
      </c>
      <c r="G1413" s="34" t="s">
        <v>493</v>
      </c>
      <c r="H1413" s="34" t="s">
        <v>1674</v>
      </c>
      <c r="I1413" s="34" t="s">
        <v>1673</v>
      </c>
      <c r="J1413" s="34" t="s">
        <v>3511</v>
      </c>
      <c r="K1413" s="34" t="s">
        <v>494</v>
      </c>
      <c r="L1413" s="34">
        <v>2017</v>
      </c>
      <c r="M1413" s="34">
        <v>2017</v>
      </c>
      <c r="N1413" s="34" t="s">
        <v>1767</v>
      </c>
      <c r="O1413" s="34" t="s">
        <v>1818</v>
      </c>
      <c r="P1413" s="34">
        <v>5</v>
      </c>
      <c r="Q1413" s="34" t="s">
        <v>1768</v>
      </c>
      <c r="R1413" s="34" t="s">
        <v>524</v>
      </c>
      <c r="S1413" s="34" t="s">
        <v>1840</v>
      </c>
      <c r="T1413" s="34" t="s">
        <v>1675</v>
      </c>
      <c r="U1413" s="34" t="s">
        <v>1841</v>
      </c>
      <c r="V1413" s="36" t="str">
        <f>IF(Last_Validations[[#This Row],[Country: Year]]=VLOOKUP(Last_Validations[[#This Row],[Country]],First_Validations[[Country]:[FirstValidation.Country: Year]],4,FALSE),"First","Second / Last")</f>
        <v>First</v>
      </c>
    </row>
    <row r="1414" spans="2:22">
      <c r="B1414" s="34" t="s">
        <v>3378</v>
      </c>
      <c r="C1414" s="34" t="s">
        <v>493</v>
      </c>
      <c r="D1414" s="34" t="s">
        <v>1673</v>
      </c>
      <c r="E1414" s="34">
        <v>1</v>
      </c>
      <c r="F1414" s="34">
        <v>16</v>
      </c>
      <c r="G1414" s="34" t="s">
        <v>493</v>
      </c>
      <c r="H1414" s="34" t="s">
        <v>1674</v>
      </c>
      <c r="I1414" s="34" t="s">
        <v>1673</v>
      </c>
      <c r="J1414" s="34" t="s">
        <v>3511</v>
      </c>
      <c r="K1414" s="34" t="s">
        <v>494</v>
      </c>
      <c r="L1414" s="34">
        <v>2017</v>
      </c>
      <c r="M1414" s="34">
        <v>2017</v>
      </c>
      <c r="N1414" s="34" t="s">
        <v>1767</v>
      </c>
      <c r="O1414" s="34" t="s">
        <v>1792</v>
      </c>
      <c r="P1414" s="34">
        <v>3</v>
      </c>
      <c r="Q1414" s="34" t="s">
        <v>1798</v>
      </c>
      <c r="R1414" s="34" t="s">
        <v>502</v>
      </c>
      <c r="S1414" s="34" t="s">
        <v>1840</v>
      </c>
      <c r="T1414" s="34" t="s">
        <v>1675</v>
      </c>
      <c r="U1414" s="34" t="s">
        <v>1841</v>
      </c>
      <c r="V1414" s="36" t="str">
        <f>IF(Last_Validations[[#This Row],[Country: Year]]=VLOOKUP(Last_Validations[[#This Row],[Country]],First_Validations[[Country]:[FirstValidation.Country: Year]],4,FALSE),"First","Second / Last")</f>
        <v>First</v>
      </c>
    </row>
    <row r="1415" spans="2:22">
      <c r="B1415" s="34" t="s">
        <v>3381</v>
      </c>
      <c r="C1415" s="34" t="s">
        <v>493</v>
      </c>
      <c r="D1415" s="34" t="s">
        <v>1673</v>
      </c>
      <c r="E1415" s="34">
        <v>1</v>
      </c>
      <c r="F1415" s="34">
        <v>16</v>
      </c>
      <c r="G1415" s="34" t="s">
        <v>493</v>
      </c>
      <c r="H1415" s="34" t="s">
        <v>1674</v>
      </c>
      <c r="I1415" s="34" t="s">
        <v>1673</v>
      </c>
      <c r="J1415" s="34" t="s">
        <v>3511</v>
      </c>
      <c r="K1415" s="34" t="s">
        <v>494</v>
      </c>
      <c r="L1415" s="34">
        <v>2017</v>
      </c>
      <c r="M1415" s="34">
        <v>2017</v>
      </c>
      <c r="N1415" s="34" t="s">
        <v>1767</v>
      </c>
      <c r="O1415" s="34" t="s">
        <v>1791</v>
      </c>
      <c r="P1415" s="34">
        <v>5</v>
      </c>
      <c r="Q1415" s="34" t="s">
        <v>1768</v>
      </c>
      <c r="R1415" s="34" t="s">
        <v>501</v>
      </c>
      <c r="S1415" s="34" t="s">
        <v>1840</v>
      </c>
      <c r="T1415" s="34" t="s">
        <v>1675</v>
      </c>
      <c r="U1415" s="34" t="s">
        <v>1841</v>
      </c>
      <c r="V1415" s="36" t="str">
        <f>IF(Last_Validations[[#This Row],[Country: Year]]=VLOOKUP(Last_Validations[[#This Row],[Country]],First_Validations[[Country]:[FirstValidation.Country: Year]],4,FALSE),"First","Second / Last")</f>
        <v>First</v>
      </c>
    </row>
    <row r="1416" spans="2:22">
      <c r="B1416" s="34" t="s">
        <v>3368</v>
      </c>
      <c r="C1416" s="34" t="s">
        <v>493</v>
      </c>
      <c r="D1416" s="34" t="s">
        <v>1673</v>
      </c>
      <c r="E1416" s="34">
        <v>1</v>
      </c>
      <c r="F1416" s="34">
        <v>16</v>
      </c>
      <c r="G1416" s="34" t="s">
        <v>493</v>
      </c>
      <c r="H1416" s="34" t="s">
        <v>1674</v>
      </c>
      <c r="I1416" s="34" t="s">
        <v>1673</v>
      </c>
      <c r="J1416" s="34" t="s">
        <v>3511</v>
      </c>
      <c r="K1416" s="34" t="s">
        <v>494</v>
      </c>
      <c r="L1416" s="34">
        <v>2017</v>
      </c>
      <c r="M1416" s="34">
        <v>2017</v>
      </c>
      <c r="N1416" s="34" t="s">
        <v>1767</v>
      </c>
      <c r="O1416" s="34" t="s">
        <v>1794</v>
      </c>
      <c r="P1416" s="34">
        <v>4</v>
      </c>
      <c r="Q1416" s="34" t="s">
        <v>1767</v>
      </c>
      <c r="R1416" s="34" t="s">
        <v>504</v>
      </c>
      <c r="S1416" s="34" t="s">
        <v>1840</v>
      </c>
      <c r="T1416" s="34" t="s">
        <v>1675</v>
      </c>
      <c r="U1416" s="34" t="s">
        <v>1841</v>
      </c>
      <c r="V1416" s="36" t="str">
        <f>IF(Last_Validations[[#This Row],[Country: Year]]=VLOOKUP(Last_Validations[[#This Row],[Country]],First_Validations[[Country]:[FirstValidation.Country: Year]],4,FALSE),"First","Second / Last")</f>
        <v>First</v>
      </c>
    </row>
    <row r="1417" spans="2:22">
      <c r="B1417" s="34" t="s">
        <v>3379</v>
      </c>
      <c r="C1417" s="34" t="s">
        <v>493</v>
      </c>
      <c r="D1417" s="34" t="s">
        <v>1673</v>
      </c>
      <c r="E1417" s="34">
        <v>1</v>
      </c>
      <c r="F1417" s="34">
        <v>16</v>
      </c>
      <c r="G1417" s="34" t="s">
        <v>493</v>
      </c>
      <c r="H1417" s="34" t="s">
        <v>1674</v>
      </c>
      <c r="I1417" s="34" t="s">
        <v>1673</v>
      </c>
      <c r="J1417" s="34" t="s">
        <v>3511</v>
      </c>
      <c r="K1417" s="34" t="s">
        <v>494</v>
      </c>
      <c r="L1417" s="34">
        <v>2017</v>
      </c>
      <c r="M1417" s="34">
        <v>2017</v>
      </c>
      <c r="N1417" s="34" t="s">
        <v>1767</v>
      </c>
      <c r="O1417" s="34" t="s">
        <v>1793</v>
      </c>
      <c r="P1417" s="34">
        <v>5</v>
      </c>
      <c r="Q1417" s="34" t="s">
        <v>1768</v>
      </c>
      <c r="R1417" s="34" t="s">
        <v>503</v>
      </c>
      <c r="S1417" s="34" t="s">
        <v>1840</v>
      </c>
      <c r="T1417" s="34" t="s">
        <v>1675</v>
      </c>
      <c r="U1417" s="34" t="s">
        <v>1841</v>
      </c>
      <c r="V1417" s="36" t="str">
        <f>IF(Last_Validations[[#This Row],[Country: Year]]=VLOOKUP(Last_Validations[[#This Row],[Country]],First_Validations[[Country]:[FirstValidation.Country: Year]],4,FALSE),"First","Second / Last")</f>
        <v>First</v>
      </c>
    </row>
    <row r="1418" spans="2:22">
      <c r="B1418" s="34" t="s">
        <v>3374</v>
      </c>
      <c r="C1418" s="34" t="s">
        <v>493</v>
      </c>
      <c r="D1418" s="34" t="s">
        <v>1673</v>
      </c>
      <c r="E1418" s="34">
        <v>1</v>
      </c>
      <c r="F1418" s="34">
        <v>16</v>
      </c>
      <c r="G1418" s="34" t="s">
        <v>493</v>
      </c>
      <c r="H1418" s="34" t="s">
        <v>1674</v>
      </c>
      <c r="I1418" s="34" t="s">
        <v>1673</v>
      </c>
      <c r="J1418" s="34" t="s">
        <v>3511</v>
      </c>
      <c r="K1418" s="34" t="s">
        <v>494</v>
      </c>
      <c r="L1418" s="34">
        <v>2017</v>
      </c>
      <c r="M1418" s="34">
        <v>2017</v>
      </c>
      <c r="N1418" s="34" t="s">
        <v>1767</v>
      </c>
      <c r="O1418" s="34" t="s">
        <v>1788</v>
      </c>
      <c r="P1418" s="34">
        <v>5</v>
      </c>
      <c r="Q1418" s="34" t="s">
        <v>1768</v>
      </c>
      <c r="R1418" s="34" t="s">
        <v>498</v>
      </c>
      <c r="S1418" s="34" t="s">
        <v>1840</v>
      </c>
      <c r="T1418" s="34" t="s">
        <v>1675</v>
      </c>
      <c r="U1418" s="34" t="s">
        <v>1841</v>
      </c>
      <c r="V1418" s="36" t="str">
        <f>IF(Last_Validations[[#This Row],[Country: Year]]=VLOOKUP(Last_Validations[[#This Row],[Country]],First_Validations[[Country]:[FirstValidation.Country: Year]],4,FALSE),"First","Second / Last")</f>
        <v>First</v>
      </c>
    </row>
    <row r="1419" spans="2:22">
      <c r="B1419" s="34" t="s">
        <v>3377</v>
      </c>
      <c r="C1419" s="34" t="s">
        <v>493</v>
      </c>
      <c r="D1419" s="34" t="s">
        <v>1673</v>
      </c>
      <c r="E1419" s="34">
        <v>1</v>
      </c>
      <c r="F1419" s="34">
        <v>16</v>
      </c>
      <c r="G1419" s="34" t="s">
        <v>493</v>
      </c>
      <c r="H1419" s="34" t="s">
        <v>1674</v>
      </c>
      <c r="I1419" s="34" t="s">
        <v>1673</v>
      </c>
      <c r="J1419" s="34" t="s">
        <v>3511</v>
      </c>
      <c r="K1419" s="34" t="s">
        <v>494</v>
      </c>
      <c r="L1419" s="34">
        <v>2017</v>
      </c>
      <c r="M1419" s="34">
        <v>2017</v>
      </c>
      <c r="N1419" s="34" t="s">
        <v>1767</v>
      </c>
      <c r="O1419" s="34" t="s">
        <v>1787</v>
      </c>
      <c r="P1419" s="34">
        <v>5</v>
      </c>
      <c r="Q1419" s="34" t="s">
        <v>1768</v>
      </c>
      <c r="R1419" s="34" t="s">
        <v>497</v>
      </c>
      <c r="S1419" s="34" t="s">
        <v>1840</v>
      </c>
      <c r="T1419" s="34" t="s">
        <v>1675</v>
      </c>
      <c r="U1419" s="34" t="s">
        <v>1841</v>
      </c>
      <c r="V1419" s="36" t="str">
        <f>IF(Last_Validations[[#This Row],[Country: Year]]=VLOOKUP(Last_Validations[[#This Row],[Country]],First_Validations[[Country]:[FirstValidation.Country: Year]],4,FALSE),"First","Second / Last")</f>
        <v>First</v>
      </c>
    </row>
    <row r="1420" spans="2:22">
      <c r="B1420" s="34" t="s">
        <v>3380</v>
      </c>
      <c r="C1420" s="34" t="s">
        <v>493</v>
      </c>
      <c r="D1420" s="34" t="s">
        <v>1673</v>
      </c>
      <c r="E1420" s="34">
        <v>1</v>
      </c>
      <c r="F1420" s="34">
        <v>16</v>
      </c>
      <c r="G1420" s="34" t="s">
        <v>493</v>
      </c>
      <c r="H1420" s="34" t="s">
        <v>1674</v>
      </c>
      <c r="I1420" s="34" t="s">
        <v>1673</v>
      </c>
      <c r="J1420" s="34" t="s">
        <v>3511</v>
      </c>
      <c r="K1420" s="34" t="s">
        <v>494</v>
      </c>
      <c r="L1420" s="34">
        <v>2017</v>
      </c>
      <c r="M1420" s="34">
        <v>2017</v>
      </c>
      <c r="N1420" s="34" t="s">
        <v>1767</v>
      </c>
      <c r="O1420" s="34" t="s">
        <v>1790</v>
      </c>
      <c r="P1420" s="34">
        <v>5</v>
      </c>
      <c r="Q1420" s="34" t="s">
        <v>1768</v>
      </c>
      <c r="R1420" s="34" t="s">
        <v>500</v>
      </c>
      <c r="S1420" s="34" t="s">
        <v>1840</v>
      </c>
      <c r="T1420" s="34" t="s">
        <v>1675</v>
      </c>
      <c r="U1420" s="34" t="s">
        <v>1841</v>
      </c>
      <c r="V1420" s="36" t="str">
        <f>IF(Last_Validations[[#This Row],[Country: Year]]=VLOOKUP(Last_Validations[[#This Row],[Country]],First_Validations[[Country]:[FirstValidation.Country: Year]],4,FALSE),"First","Second / Last")</f>
        <v>First</v>
      </c>
    </row>
    <row r="1421" spans="2:22">
      <c r="B1421" s="34" t="s">
        <v>3375</v>
      </c>
      <c r="C1421" s="34" t="s">
        <v>493</v>
      </c>
      <c r="D1421" s="34" t="s">
        <v>1673</v>
      </c>
      <c r="E1421" s="34">
        <v>1</v>
      </c>
      <c r="F1421" s="34">
        <v>16</v>
      </c>
      <c r="G1421" s="34" t="s">
        <v>493</v>
      </c>
      <c r="H1421" s="34" t="s">
        <v>1674</v>
      </c>
      <c r="I1421" s="34" t="s">
        <v>1673</v>
      </c>
      <c r="J1421" s="34" t="s">
        <v>3511</v>
      </c>
      <c r="K1421" s="34" t="s">
        <v>494</v>
      </c>
      <c r="L1421" s="34">
        <v>2017</v>
      </c>
      <c r="M1421" s="34">
        <v>2017</v>
      </c>
      <c r="N1421" s="34" t="s">
        <v>1767</v>
      </c>
      <c r="O1421" s="34" t="s">
        <v>1789</v>
      </c>
      <c r="P1421" s="34">
        <v>5</v>
      </c>
      <c r="Q1421" s="34" t="s">
        <v>1768</v>
      </c>
      <c r="R1421" s="34" t="s">
        <v>499</v>
      </c>
      <c r="S1421" s="34" t="s">
        <v>1840</v>
      </c>
      <c r="T1421" s="34" t="s">
        <v>1675</v>
      </c>
      <c r="U1421" s="34" t="s">
        <v>1841</v>
      </c>
      <c r="V1421" s="36" t="str">
        <f>IF(Last_Validations[[#This Row],[Country: Year]]=VLOOKUP(Last_Validations[[#This Row],[Country]],First_Validations[[Country]:[FirstValidation.Country: Year]],4,FALSE),"First","Second / Last")</f>
        <v>First</v>
      </c>
    </row>
    <row r="1422" spans="2:22">
      <c r="B1422" s="34" t="s">
        <v>3369</v>
      </c>
      <c r="C1422" s="34" t="s">
        <v>493</v>
      </c>
      <c r="D1422" s="34" t="s">
        <v>1673</v>
      </c>
      <c r="E1422" s="34">
        <v>1</v>
      </c>
      <c r="F1422" s="34">
        <v>16</v>
      </c>
      <c r="G1422" s="34" t="s">
        <v>493</v>
      </c>
      <c r="H1422" s="34" t="s">
        <v>1674</v>
      </c>
      <c r="I1422" s="34" t="s">
        <v>1673</v>
      </c>
      <c r="J1422" s="34" t="s">
        <v>3511</v>
      </c>
      <c r="K1422" s="34" t="s">
        <v>494</v>
      </c>
      <c r="L1422" s="34">
        <v>2017</v>
      </c>
      <c r="M1422" s="34">
        <v>2017</v>
      </c>
      <c r="N1422" s="34" t="s">
        <v>1767</v>
      </c>
      <c r="O1422" s="34" t="s">
        <v>1795</v>
      </c>
      <c r="P1422" s="34">
        <v>1</v>
      </c>
      <c r="Q1422" s="34" t="s">
        <v>1796</v>
      </c>
      <c r="R1422" s="34" t="s">
        <v>505</v>
      </c>
      <c r="S1422" s="34" t="s">
        <v>1840</v>
      </c>
      <c r="T1422" s="34" t="s">
        <v>1675</v>
      </c>
      <c r="U1422" s="34" t="s">
        <v>1841</v>
      </c>
      <c r="V1422" s="36" t="str">
        <f>IF(Last_Validations[[#This Row],[Country: Year]]=VLOOKUP(Last_Validations[[#This Row],[Country]],First_Validations[[Country]:[FirstValidation.Country: Year]],4,FALSE),"First","Second / Last")</f>
        <v>First</v>
      </c>
    </row>
    <row r="1423" spans="2:22">
      <c r="B1423" s="34" t="s">
        <v>3371</v>
      </c>
      <c r="C1423" s="34" t="s">
        <v>493</v>
      </c>
      <c r="D1423" s="34" t="s">
        <v>1673</v>
      </c>
      <c r="E1423" s="34">
        <v>1</v>
      </c>
      <c r="F1423" s="34">
        <v>16</v>
      </c>
      <c r="G1423" s="34" t="s">
        <v>493</v>
      </c>
      <c r="H1423" s="34" t="s">
        <v>1674</v>
      </c>
      <c r="I1423" s="34" t="s">
        <v>1673</v>
      </c>
      <c r="J1423" s="34" t="s">
        <v>3511</v>
      </c>
      <c r="K1423" s="34" t="s">
        <v>494</v>
      </c>
      <c r="L1423" s="34">
        <v>2017</v>
      </c>
      <c r="M1423" s="34">
        <v>2017</v>
      </c>
      <c r="N1423" s="34" t="s">
        <v>1767</v>
      </c>
      <c r="O1423" s="34" t="s">
        <v>1803</v>
      </c>
      <c r="P1423" s="34">
        <v>0</v>
      </c>
      <c r="Q1423" s="34" t="s">
        <v>4</v>
      </c>
      <c r="R1423" s="34" t="s">
        <v>511</v>
      </c>
      <c r="S1423" s="34" t="s">
        <v>1840</v>
      </c>
      <c r="T1423" s="34" t="s">
        <v>1675</v>
      </c>
      <c r="U1423" s="34" t="s">
        <v>1841</v>
      </c>
      <c r="V1423" s="36" t="str">
        <f>IF(Last_Validations[[#This Row],[Country: Year]]=VLOOKUP(Last_Validations[[#This Row],[Country]],First_Validations[[Country]:[FirstValidation.Country: Year]],4,FALSE),"First","Second / Last")</f>
        <v>First</v>
      </c>
    </row>
    <row r="1424" spans="2:22">
      <c r="B1424" s="34" t="s">
        <v>3370</v>
      </c>
      <c r="C1424" s="34" t="s">
        <v>493</v>
      </c>
      <c r="D1424" s="34" t="s">
        <v>1673</v>
      </c>
      <c r="E1424" s="34">
        <v>1</v>
      </c>
      <c r="F1424" s="34">
        <v>16</v>
      </c>
      <c r="G1424" s="34" t="s">
        <v>493</v>
      </c>
      <c r="H1424" s="34" t="s">
        <v>1674</v>
      </c>
      <c r="I1424" s="34" t="s">
        <v>1673</v>
      </c>
      <c r="J1424" s="34" t="s">
        <v>3511</v>
      </c>
      <c r="K1424" s="34" t="s">
        <v>494</v>
      </c>
      <c r="L1424" s="34">
        <v>2017</v>
      </c>
      <c r="M1424" s="34">
        <v>2017</v>
      </c>
      <c r="N1424" s="34" t="s">
        <v>1767</v>
      </c>
      <c r="O1424" s="34" t="s">
        <v>1802</v>
      </c>
      <c r="P1424" s="34">
        <v>5</v>
      </c>
      <c r="Q1424" s="34" t="s">
        <v>1768</v>
      </c>
      <c r="R1424" s="34" t="s">
        <v>510</v>
      </c>
      <c r="S1424" s="34" t="s">
        <v>1840</v>
      </c>
      <c r="T1424" s="34" t="s">
        <v>1675</v>
      </c>
      <c r="U1424" s="34" t="s">
        <v>1841</v>
      </c>
      <c r="V1424" s="36" t="str">
        <f>IF(Last_Validations[[#This Row],[Country: Year]]=VLOOKUP(Last_Validations[[#This Row],[Country]],First_Validations[[Country]:[FirstValidation.Country: Year]],4,FALSE),"First","Second / Last")</f>
        <v>First</v>
      </c>
    </row>
    <row r="1425" spans="2:22">
      <c r="B1425" s="34" t="s">
        <v>3382</v>
      </c>
      <c r="C1425" s="34" t="s">
        <v>493</v>
      </c>
      <c r="D1425" s="34" t="s">
        <v>1673</v>
      </c>
      <c r="E1425" s="34">
        <v>1</v>
      </c>
      <c r="F1425" s="34">
        <v>16</v>
      </c>
      <c r="G1425" s="34" t="s">
        <v>493</v>
      </c>
      <c r="H1425" s="34" t="s">
        <v>1674</v>
      </c>
      <c r="I1425" s="34" t="s">
        <v>1673</v>
      </c>
      <c r="J1425" s="34" t="s">
        <v>3511</v>
      </c>
      <c r="K1425" s="34" t="s">
        <v>494</v>
      </c>
      <c r="L1425" s="34">
        <v>2017</v>
      </c>
      <c r="M1425" s="34">
        <v>2017</v>
      </c>
      <c r="N1425" s="34" t="s">
        <v>1767</v>
      </c>
      <c r="O1425" s="34" t="s">
        <v>1805</v>
      </c>
      <c r="P1425" s="34">
        <v>0</v>
      </c>
      <c r="Q1425" s="34" t="s">
        <v>4</v>
      </c>
      <c r="R1425" s="34" t="s">
        <v>513</v>
      </c>
      <c r="S1425" s="34" t="s">
        <v>1840</v>
      </c>
      <c r="T1425" s="34" t="s">
        <v>1675</v>
      </c>
      <c r="U1425" s="34" t="s">
        <v>1841</v>
      </c>
      <c r="V1425" s="36" t="str">
        <f>IF(Last_Validations[[#This Row],[Country: Year]]=VLOOKUP(Last_Validations[[#This Row],[Country]],First_Validations[[Country]:[FirstValidation.Country: Year]],4,FALSE),"First","Second / Last")</f>
        <v>First</v>
      </c>
    </row>
    <row r="1426" spans="2:22">
      <c r="B1426" s="34" t="s">
        <v>3365</v>
      </c>
      <c r="C1426" s="34" t="s">
        <v>493</v>
      </c>
      <c r="D1426" s="34" t="s">
        <v>1673</v>
      </c>
      <c r="E1426" s="34">
        <v>1</v>
      </c>
      <c r="F1426" s="34">
        <v>16</v>
      </c>
      <c r="G1426" s="34" t="s">
        <v>493</v>
      </c>
      <c r="H1426" s="34" t="s">
        <v>1674</v>
      </c>
      <c r="I1426" s="34" t="s">
        <v>1673</v>
      </c>
      <c r="J1426" s="34" t="s">
        <v>3511</v>
      </c>
      <c r="K1426" s="34" t="s">
        <v>494</v>
      </c>
      <c r="L1426" s="34">
        <v>2017</v>
      </c>
      <c r="M1426" s="34">
        <v>2017</v>
      </c>
      <c r="N1426" s="34" t="s">
        <v>1767</v>
      </c>
      <c r="O1426" s="34" t="s">
        <v>1804</v>
      </c>
      <c r="P1426" s="34">
        <v>0</v>
      </c>
      <c r="Q1426" s="34" t="s">
        <v>4</v>
      </c>
      <c r="R1426" s="34" t="s">
        <v>512</v>
      </c>
      <c r="S1426" s="34" t="s">
        <v>1840</v>
      </c>
      <c r="T1426" s="34" t="s">
        <v>1675</v>
      </c>
      <c r="U1426" s="34" t="s">
        <v>1841</v>
      </c>
      <c r="V1426" s="36" t="str">
        <f>IF(Last_Validations[[#This Row],[Country: Year]]=VLOOKUP(Last_Validations[[#This Row],[Country]],First_Validations[[Country]:[FirstValidation.Country: Year]],4,FALSE),"First","Second / Last")</f>
        <v>First</v>
      </c>
    </row>
    <row r="1427" spans="2:22">
      <c r="B1427" s="34" t="s">
        <v>3367</v>
      </c>
      <c r="C1427" s="34" t="s">
        <v>493</v>
      </c>
      <c r="D1427" s="34" t="s">
        <v>1673</v>
      </c>
      <c r="E1427" s="34">
        <v>1</v>
      </c>
      <c r="F1427" s="34">
        <v>16</v>
      </c>
      <c r="G1427" s="34" t="s">
        <v>493</v>
      </c>
      <c r="H1427" s="34" t="s">
        <v>1674</v>
      </c>
      <c r="I1427" s="34" t="s">
        <v>1673</v>
      </c>
      <c r="J1427" s="34" t="s">
        <v>3511</v>
      </c>
      <c r="K1427" s="34" t="s">
        <v>494</v>
      </c>
      <c r="L1427" s="34">
        <v>2017</v>
      </c>
      <c r="M1427" s="34">
        <v>2017</v>
      </c>
      <c r="N1427" s="34" t="s">
        <v>1767</v>
      </c>
      <c r="O1427" s="34" t="s">
        <v>1799</v>
      </c>
      <c r="P1427" s="34">
        <v>5</v>
      </c>
      <c r="Q1427" s="34" t="s">
        <v>1768</v>
      </c>
      <c r="R1427" s="34" t="s">
        <v>507</v>
      </c>
      <c r="S1427" s="34" t="s">
        <v>1840</v>
      </c>
      <c r="T1427" s="34" t="s">
        <v>1675</v>
      </c>
      <c r="U1427" s="34" t="s">
        <v>1841</v>
      </c>
      <c r="V1427" s="36" t="str">
        <f>IF(Last_Validations[[#This Row],[Country: Year]]=VLOOKUP(Last_Validations[[#This Row],[Country]],First_Validations[[Country]:[FirstValidation.Country: Year]],4,FALSE),"First","Second / Last")</f>
        <v>First</v>
      </c>
    </row>
    <row r="1428" spans="2:22">
      <c r="B1428" s="34" t="s">
        <v>3366</v>
      </c>
      <c r="C1428" s="34" t="s">
        <v>493</v>
      </c>
      <c r="D1428" s="34" t="s">
        <v>1673</v>
      </c>
      <c r="E1428" s="34">
        <v>1</v>
      </c>
      <c r="F1428" s="34">
        <v>16</v>
      </c>
      <c r="G1428" s="34" t="s">
        <v>493</v>
      </c>
      <c r="H1428" s="34" t="s">
        <v>1674</v>
      </c>
      <c r="I1428" s="34" t="s">
        <v>1673</v>
      </c>
      <c r="J1428" s="34" t="s">
        <v>3511</v>
      </c>
      <c r="K1428" s="34" t="s">
        <v>494</v>
      </c>
      <c r="L1428" s="34">
        <v>2017</v>
      </c>
      <c r="M1428" s="34">
        <v>2017</v>
      </c>
      <c r="N1428" s="34" t="s">
        <v>1767</v>
      </c>
      <c r="O1428" s="34" t="s">
        <v>1797</v>
      </c>
      <c r="P1428" s="34">
        <v>5</v>
      </c>
      <c r="Q1428" s="34" t="s">
        <v>1768</v>
      </c>
      <c r="R1428" s="34" t="s">
        <v>506</v>
      </c>
      <c r="S1428" s="34" t="s">
        <v>1840</v>
      </c>
      <c r="T1428" s="34" t="s">
        <v>1675</v>
      </c>
      <c r="U1428" s="34" t="s">
        <v>1841</v>
      </c>
      <c r="V1428" s="36" t="str">
        <f>IF(Last_Validations[[#This Row],[Country: Year]]=VLOOKUP(Last_Validations[[#This Row],[Country]],First_Validations[[Country]:[FirstValidation.Country: Year]],4,FALSE),"First","Second / Last")</f>
        <v>First</v>
      </c>
    </row>
    <row r="1429" spans="2:22">
      <c r="B1429" s="34" t="s">
        <v>3373</v>
      </c>
      <c r="C1429" s="34" t="s">
        <v>493</v>
      </c>
      <c r="D1429" s="34" t="s">
        <v>1673</v>
      </c>
      <c r="E1429" s="34">
        <v>1</v>
      </c>
      <c r="F1429" s="34">
        <v>16</v>
      </c>
      <c r="G1429" s="34" t="s">
        <v>493</v>
      </c>
      <c r="H1429" s="34" t="s">
        <v>1674</v>
      </c>
      <c r="I1429" s="34" t="s">
        <v>1673</v>
      </c>
      <c r="J1429" s="34" t="s">
        <v>3511</v>
      </c>
      <c r="K1429" s="34" t="s">
        <v>494</v>
      </c>
      <c r="L1429" s="34">
        <v>2017</v>
      </c>
      <c r="M1429" s="34">
        <v>2017</v>
      </c>
      <c r="N1429" s="34" t="s">
        <v>1767</v>
      </c>
      <c r="O1429" s="34" t="s">
        <v>1801</v>
      </c>
      <c r="P1429" s="34">
        <v>5</v>
      </c>
      <c r="Q1429" s="34" t="s">
        <v>1768</v>
      </c>
      <c r="R1429" s="34" t="s">
        <v>509</v>
      </c>
      <c r="S1429" s="34" t="s">
        <v>1840</v>
      </c>
      <c r="T1429" s="34" t="s">
        <v>1675</v>
      </c>
      <c r="U1429" s="34" t="s">
        <v>1841</v>
      </c>
      <c r="V1429" s="36" t="str">
        <f>IF(Last_Validations[[#This Row],[Country: Year]]=VLOOKUP(Last_Validations[[#This Row],[Country]],First_Validations[[Country]:[FirstValidation.Country: Year]],4,FALSE),"First","Second / Last")</f>
        <v>First</v>
      </c>
    </row>
    <row r="1430" spans="2:22">
      <c r="B1430" s="34" t="s">
        <v>3372</v>
      </c>
      <c r="C1430" s="34" t="s">
        <v>493</v>
      </c>
      <c r="D1430" s="34" t="s">
        <v>1673</v>
      </c>
      <c r="E1430" s="34">
        <v>1</v>
      </c>
      <c r="F1430" s="34">
        <v>16</v>
      </c>
      <c r="G1430" s="34" t="s">
        <v>493</v>
      </c>
      <c r="H1430" s="34" t="s">
        <v>1674</v>
      </c>
      <c r="I1430" s="34" t="s">
        <v>1673</v>
      </c>
      <c r="J1430" s="34" t="s">
        <v>3511</v>
      </c>
      <c r="K1430" s="34" t="s">
        <v>494</v>
      </c>
      <c r="L1430" s="34">
        <v>2017</v>
      </c>
      <c r="M1430" s="34">
        <v>2017</v>
      </c>
      <c r="N1430" s="34" t="s">
        <v>1767</v>
      </c>
      <c r="O1430" s="34" t="s">
        <v>1800</v>
      </c>
      <c r="P1430" s="34">
        <v>4</v>
      </c>
      <c r="Q1430" s="34" t="s">
        <v>1767</v>
      </c>
      <c r="R1430" s="34" t="s">
        <v>508</v>
      </c>
      <c r="S1430" s="34" t="s">
        <v>1840</v>
      </c>
      <c r="T1430" s="34" t="s">
        <v>1675</v>
      </c>
      <c r="U1430" s="34" t="s">
        <v>1841</v>
      </c>
      <c r="V1430" s="36" t="str">
        <f>IF(Last_Validations[[#This Row],[Country: Year]]=VLOOKUP(Last_Validations[[#This Row],[Country]],First_Validations[[Country]:[FirstValidation.Country: Year]],4,FALSE),"First","Second / Last")</f>
        <v>First</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5FE7-CA65-40A0-8F1B-FD97FE5294F9}">
  <dimension ref="B2:AY1432"/>
  <sheetViews>
    <sheetView showGridLines="0" zoomScale="85" zoomScaleNormal="85" workbookViewId="0"/>
  </sheetViews>
  <sheetFormatPr defaultColWidth="8.85546875" defaultRowHeight="15.75"/>
  <cols>
    <col min="1" max="1" width="3.140625" style="34" customWidth="1"/>
    <col min="2" max="2" width="22.28515625" style="34" bestFit="1" customWidth="1"/>
    <col min="3" max="3" width="25.140625" style="34" bestFit="1" customWidth="1"/>
    <col min="4" max="4" width="28.85546875" style="34" bestFit="1" customWidth="1"/>
    <col min="5" max="5" width="29.42578125" style="34" bestFit="1" customWidth="1"/>
    <col min="6" max="6" width="34.140625" style="34" bestFit="1" customWidth="1"/>
    <col min="7" max="7" width="24.28515625" style="34" bestFit="1" customWidth="1"/>
    <col min="8" max="8" width="81.140625" style="34" bestFit="1" customWidth="1"/>
    <col min="9" max="9" width="67.42578125" style="34" bestFit="1" customWidth="1"/>
    <col min="10" max="10" width="30.85546875" style="34" bestFit="1" customWidth="1"/>
    <col min="11" max="11" width="32.42578125" style="34" bestFit="1" customWidth="1"/>
    <col min="12" max="12" width="33.28515625" style="34" bestFit="1" customWidth="1"/>
    <col min="13" max="13" width="45.42578125" style="34" bestFit="1" customWidth="1"/>
    <col min="14" max="14" width="31.7109375" style="34" bestFit="1" customWidth="1"/>
    <col min="15" max="15" width="37.42578125" style="34" bestFit="1" customWidth="1"/>
    <col min="16" max="16" width="81.140625" style="34" bestFit="1" customWidth="1"/>
    <col min="17" max="17" width="66.42578125" style="34" bestFit="1" customWidth="1"/>
    <col min="18" max="18" width="47.42578125" style="34" bestFit="1" customWidth="1"/>
    <col min="19" max="19" width="37.42578125" style="34" bestFit="1" customWidth="1"/>
    <col min="20" max="20" width="67" style="34" bestFit="1" customWidth="1"/>
    <col min="21" max="21" width="27.42578125" style="34" bestFit="1" customWidth="1"/>
    <col min="22" max="22" width="22.28515625" style="34" bestFit="1" customWidth="1"/>
    <col min="23" max="23" width="11.140625" style="34" bestFit="1" customWidth="1"/>
    <col min="24" max="24" width="14.7109375" style="34" bestFit="1" customWidth="1"/>
    <col min="25" max="25" width="27.42578125" style="34" bestFit="1" customWidth="1"/>
    <col min="26" max="26" width="20.140625" style="34" bestFit="1" customWidth="1"/>
    <col min="27" max="27" width="22.28515625" style="34" bestFit="1" customWidth="1"/>
    <col min="28" max="28" width="81.140625" style="34" bestFit="1" customWidth="1"/>
    <col min="29" max="29" width="67.42578125" style="34" bestFit="1" customWidth="1"/>
    <col min="30" max="30" width="16.85546875" style="34" bestFit="1" customWidth="1"/>
    <col min="31" max="31" width="18.28515625" style="34" bestFit="1" customWidth="1"/>
    <col min="32" max="32" width="33.28515625" style="34" bestFit="1" customWidth="1"/>
    <col min="33" max="33" width="45.42578125" style="34" bestFit="1" customWidth="1"/>
    <col min="34" max="34" width="17.7109375" style="34" bestFit="1" customWidth="1"/>
    <col min="35" max="35" width="28.42578125" style="34" bestFit="1" customWidth="1"/>
    <col min="36" max="36" width="81.140625" style="34" bestFit="1" customWidth="1"/>
    <col min="37" max="37" width="66.42578125" style="34" bestFit="1" customWidth="1"/>
    <col min="38" max="38" width="47.42578125" style="34" bestFit="1" customWidth="1"/>
    <col min="39" max="39" width="37.42578125" style="34" bestFit="1" customWidth="1"/>
    <col min="40" max="40" width="13.85546875" style="34" bestFit="1" customWidth="1"/>
    <col min="41" max="41" width="18.42578125" style="34" bestFit="1" customWidth="1"/>
    <col min="42" max="42" width="17.7109375" style="34" bestFit="1" customWidth="1"/>
    <col min="43" max="43" width="36.42578125" style="34" bestFit="1" customWidth="1"/>
    <col min="44" max="44" width="33.85546875" style="34" bestFit="1" customWidth="1"/>
    <col min="45" max="45" width="13.28515625" style="34" bestFit="1" customWidth="1"/>
    <col min="46" max="46" width="27.85546875" style="34" bestFit="1" customWidth="1"/>
    <col min="47" max="16384" width="8.85546875" style="34"/>
  </cols>
  <sheetData>
    <row r="2" spans="2:46" ht="27.75" thickBot="1">
      <c r="B2" s="109" t="s">
        <v>3548</v>
      </c>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4" spans="2:46">
      <c r="B4" s="34" t="s">
        <v>1676</v>
      </c>
      <c r="C4" s="34" t="s">
        <v>1987</v>
      </c>
      <c r="D4" s="34" t="s">
        <v>1988</v>
      </c>
      <c r="E4" s="34" t="s">
        <v>1989</v>
      </c>
      <c r="F4" s="34" t="s">
        <v>1990</v>
      </c>
      <c r="G4" s="34" t="s">
        <v>1991</v>
      </c>
      <c r="H4" s="34" t="s">
        <v>1992</v>
      </c>
      <c r="I4" s="34" t="s">
        <v>1993</v>
      </c>
      <c r="J4" s="34" t="s">
        <v>1994</v>
      </c>
      <c r="K4" s="34" t="s">
        <v>1995</v>
      </c>
      <c r="L4" s="34" t="s">
        <v>1996</v>
      </c>
      <c r="M4" s="34" t="s">
        <v>1997</v>
      </c>
      <c r="N4" s="34" t="s">
        <v>1998</v>
      </c>
      <c r="O4" s="34" t="s">
        <v>1999</v>
      </c>
      <c r="P4" s="34" t="s">
        <v>2000</v>
      </c>
      <c r="Q4" s="34" t="s">
        <v>2001</v>
      </c>
      <c r="R4" s="34" t="s">
        <v>2002</v>
      </c>
      <c r="S4" s="34" t="s">
        <v>2003</v>
      </c>
      <c r="T4" s="34" t="s">
        <v>2004</v>
      </c>
      <c r="U4" s="34" t="s">
        <v>6</v>
      </c>
      <c r="V4" s="34" t="s">
        <v>3402</v>
      </c>
      <c r="W4" s="34" t="s">
        <v>1413</v>
      </c>
      <c r="X4" s="34" t="s">
        <v>1770</v>
      </c>
      <c r="Y4" s="34" t="s">
        <v>1981</v>
      </c>
      <c r="Z4" s="34" t="s">
        <v>1771</v>
      </c>
      <c r="AA4" s="34" t="s">
        <v>1982</v>
      </c>
      <c r="AB4" s="34" t="s">
        <v>1772</v>
      </c>
      <c r="AC4" s="34" t="s">
        <v>1773</v>
      </c>
      <c r="AD4" s="34" t="s">
        <v>1774</v>
      </c>
      <c r="AE4" s="34" t="s">
        <v>1775</v>
      </c>
      <c r="AF4" s="34" t="s">
        <v>1776</v>
      </c>
      <c r="AG4" s="34" t="s">
        <v>1777</v>
      </c>
      <c r="AH4" s="34" t="s">
        <v>1778</v>
      </c>
      <c r="AI4" s="34" t="s">
        <v>1779</v>
      </c>
      <c r="AJ4" s="34" t="s">
        <v>1780</v>
      </c>
      <c r="AK4" s="34" t="s">
        <v>1781</v>
      </c>
      <c r="AL4" s="34" t="s">
        <v>1782</v>
      </c>
      <c r="AM4" s="34" t="s">
        <v>1783</v>
      </c>
      <c r="AN4" s="34" t="s">
        <v>3400</v>
      </c>
      <c r="AO4" s="34" t="s">
        <v>3512</v>
      </c>
      <c r="AP4" s="34" t="s">
        <v>3403</v>
      </c>
      <c r="AQ4" s="34" t="s">
        <v>3480</v>
      </c>
      <c r="AR4" s="34" t="s">
        <v>3404</v>
      </c>
      <c r="AS4" s="34" t="s">
        <v>3405</v>
      </c>
      <c r="AT4" s="34" t="s">
        <v>3408</v>
      </c>
    </row>
    <row r="5" spans="2:46">
      <c r="B5" s="34" t="s">
        <v>1415</v>
      </c>
      <c r="C5" s="34">
        <v>1</v>
      </c>
      <c r="D5" s="34">
        <v>41</v>
      </c>
      <c r="E5" s="34" t="s">
        <v>1150</v>
      </c>
      <c r="F5" s="34" t="s">
        <v>1416</v>
      </c>
      <c r="G5" s="34" t="s">
        <v>1415</v>
      </c>
      <c r="H5" s="34" t="s">
        <v>1151</v>
      </c>
      <c r="I5" s="34" t="s">
        <v>1152</v>
      </c>
      <c r="J5" s="34">
        <v>2017</v>
      </c>
      <c r="K5" s="34">
        <v>2019</v>
      </c>
      <c r="L5" s="34" t="s">
        <v>1766</v>
      </c>
      <c r="M5" s="34" t="s">
        <v>1810</v>
      </c>
      <c r="N5" s="34">
        <v>4</v>
      </c>
      <c r="O5" s="34" t="s">
        <v>1767</v>
      </c>
      <c r="P5" s="34" t="s">
        <v>1173</v>
      </c>
      <c r="Q5" s="34" t="s">
        <v>1152</v>
      </c>
      <c r="R5" s="34" t="s">
        <v>1418</v>
      </c>
      <c r="S5" s="34" t="s">
        <v>1870</v>
      </c>
      <c r="T5" s="34" t="s">
        <v>2005</v>
      </c>
      <c r="U5" s="36" t="str">
        <f>VLOOKUP(First_Validations__2[[#This Row],[CountryReq]],Last_Validations[],COLUMNS($B:B)+1,FALSE)</f>
        <v>Afghanistan: 2017</v>
      </c>
      <c r="V5" s="36" t="str">
        <f>VLOOKUP(First_Validations__2[[#This Row],[CountryReq]],Last_Validations[],COLUMNS($B:C)+1,FALSE)</f>
        <v>Afghanistan</v>
      </c>
      <c r="W5" s="36">
        <f>VLOOKUP(First_Validations__2[[#This Row],[CountryReq]],Last_Validations[],COLUMNS($B:D)+1,FALSE)</f>
        <v>1</v>
      </c>
      <c r="X5" s="36">
        <f>VLOOKUP(First_Validations__2[[#This Row],[CountryReq]],Last_Validations[],COLUMNS($B:E)+1,FALSE)</f>
        <v>41</v>
      </c>
      <c r="Y5" s="36" t="str">
        <f>VLOOKUP(First_Validations__2[[#This Row],[CountryReq]],Last_Validations[],COLUMNS($B:F)+1,FALSE)</f>
        <v>Afghanistan: 2017</v>
      </c>
      <c r="Z5" s="36" t="str">
        <f>VLOOKUP(First_Validations__2[[#This Row],[CountryReq]],Last_Validations[],COLUMNS($B:G)+1,FALSE)</f>
        <v>AFG</v>
      </c>
      <c r="AA5" s="36" t="str">
        <f>VLOOKUP(First_Validations__2[[#This Row],[CountryReq]],Last_Validations[],COLUMNS($B:H)+1,FALSE)</f>
        <v>Afghanistan</v>
      </c>
      <c r="AB5" s="36" t="str">
        <f>VLOOKUP(First_Validations__2[[#This Row],[CountryReq]],Last_Validations[],COLUMNS($B:I)+1,FALSE)</f>
        <v>https://eiti.org/BD/2019-1</v>
      </c>
      <c r="AC5" s="36" t="str">
        <f>VLOOKUP(First_Validations__2[[#This Row],[CountryReq]],Last_Validations[],COLUMNS($B:J)+1,FALSE)</f>
        <v>https://eiti.org/document/afghanistan-validation-2017</v>
      </c>
      <c r="AD5" s="36">
        <f>VLOOKUP(First_Validations__2[[#This Row],[CountryReq]],Last_Validations[],COLUMNS($B:K)+1,FALSE)</f>
        <v>2017</v>
      </c>
      <c r="AE5" s="36">
        <f>VLOOKUP(First_Validations__2[[#This Row],[CountryReq]],Last_Validations[],COLUMNS($B:L)+1,FALSE)</f>
        <v>2019</v>
      </c>
      <c r="AF5" s="36" t="str">
        <f>VLOOKUP(First_Validations__2[[#This Row],[CountryReq]],Last_Validations[],COLUMNS($B:M)+1,FALSE)</f>
        <v>Inadequate progress / suspended</v>
      </c>
      <c r="AG5" s="36" t="str">
        <f>VLOOKUP(First_Validations__2[[#This Row],[CountryReq]],Last_Validations[],COLUMNS($B:N)+1,FALSE)</f>
        <v>Data quality (#4.9)</v>
      </c>
      <c r="AH5" s="36">
        <f>VLOOKUP(First_Validations__2[[#This Row],[CountryReq]],Last_Validations[],COLUMNS($B:O)+1,FALSE)</f>
        <v>4</v>
      </c>
      <c r="AI5" s="36" t="str">
        <f>VLOOKUP(First_Validations__2[[#This Row],[CountryReq]],Last_Validations[],COLUMNS($B:P)+1,FALSE)</f>
        <v>Meaningful progress</v>
      </c>
      <c r="AJ5" s="36" t="str">
        <f>VLOOKUP(First_Validations__2[[#This Row],[CountryReq]],Last_Validations[],COLUMNS($B:Q)+1,FALSE)</f>
        <v>The MSG approved the selection of the Independent Administrator (IA) for the 2014-15 EITI Report, including a ToR broadly consistent with the Board-approved template. The report is unclear on the level of compliance with agreed quality assurance procedures, and the IA does not provide any assurances on the comprehensiveness and reliability of the reconciled data presented in the report.</v>
      </c>
      <c r="AK5" s="36" t="str">
        <f>VLOOKUP(First_Validations__2[[#This Row],[CountryReq]],Last_Validations[],COLUMNS($B:R)+1,FALSE)</f>
        <v>https://eiti.org/document/afghanistan-validation-2017</v>
      </c>
      <c r="AL5" s="36" t="str">
        <f>VLOOKUP(First_Validations__2[[#This Row],[CountryReq]],Last_Validations[],COLUMNS($B:S)+1,FALSE)</f>
        <v>www.aeiti.af/en</v>
      </c>
      <c r="AM5" s="36" t="str">
        <f>VLOOKUP(First_Validations__2[[#This Row],[CountryReq]],Last_Validations[],COLUMNS($B:T)+1,FALSE)</f>
        <v>https://eiti.org/api/v1.0/score_data/41</v>
      </c>
      <c r="AN5" s="36" t="str">
        <f>IF(First_Validations__2[[#This Row],[FirstValidation.Country: Year]]=First_Validations__2[[#This Row],[Country: Year]],"First","Second / Last")</f>
        <v>First</v>
      </c>
      <c r="AO5" s="36">
        <f>IF(AND(First_Validations__2[[#This Row],[FirstValidation.Validation score]]&lt;5,First_Validations__2[[#This Row],[FirstValidation.Validation score]]&gt;1),1,0)</f>
        <v>1</v>
      </c>
      <c r="AP5" s="36">
        <f>First_Validations__2[[#This Row],[Validation score]]-First_Validations__2[[#This Row],[FirstValidation.Validation score]]</f>
        <v>0</v>
      </c>
      <c r="AQ5" s="36">
        <f>IF(AND(First_Validations__2[[#This Row],[Corrective action]]=1,First_Validations__2[[#This Row],[Validation score]]&lt;5,First_Validations__2[[#This Row],[Validation score]]&gt;1),1,0)</f>
        <v>1</v>
      </c>
      <c r="AR5" s="36">
        <f>IF(AND(First_Validations__2[[#This Row],[Corrective action]]=1,OR(First_Validations__2[[#This Row],[Validation score]]&gt;4,First_Validations__2[[#This Row],[Validation score]]&lt;2)),1,0)</f>
        <v>0</v>
      </c>
      <c r="AS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 s="36" t="str">
        <f>VLOOKUP(First_Validations__2[[#This Row],[Requirement ('#)]],Requirements[[Requirements]:[Categories2]],2,FALSE)</f>
        <v>Revenue collection</v>
      </c>
    </row>
    <row r="6" spans="2:46">
      <c r="B6" s="34" t="s">
        <v>1415</v>
      </c>
      <c r="C6" s="34">
        <v>1</v>
      </c>
      <c r="D6" s="34">
        <v>41</v>
      </c>
      <c r="E6" s="34" t="s">
        <v>1150</v>
      </c>
      <c r="F6" s="34" t="s">
        <v>1416</v>
      </c>
      <c r="G6" s="34" t="s">
        <v>1415</v>
      </c>
      <c r="H6" s="34" t="s">
        <v>1151</v>
      </c>
      <c r="I6" s="34" t="s">
        <v>1152</v>
      </c>
      <c r="J6" s="34">
        <v>2017</v>
      </c>
      <c r="K6" s="34">
        <v>2019</v>
      </c>
      <c r="L6" s="34" t="s">
        <v>1766</v>
      </c>
      <c r="M6" s="34" t="s">
        <v>1809</v>
      </c>
      <c r="N6" s="34">
        <v>5</v>
      </c>
      <c r="O6" s="34" t="s">
        <v>1768</v>
      </c>
      <c r="P6" s="34" t="s">
        <v>1016</v>
      </c>
      <c r="Q6" s="34" t="s">
        <v>1152</v>
      </c>
      <c r="R6" s="34" t="s">
        <v>1418</v>
      </c>
      <c r="S6" s="34" t="s">
        <v>1870</v>
      </c>
      <c r="T6" s="34" t="s">
        <v>2006</v>
      </c>
      <c r="U6" s="36" t="str">
        <f>VLOOKUP(First_Validations__2[[#This Row],[CountryReq]],Last_Validations[],COLUMNS($B:B)+1,FALSE)</f>
        <v>Afghanistan: 2017</v>
      </c>
      <c r="V6" s="36" t="str">
        <f>VLOOKUP(First_Validations__2[[#This Row],[CountryReq]],Last_Validations[],COLUMNS($B:C)+1,FALSE)</f>
        <v>Afghanistan</v>
      </c>
      <c r="W6" s="36">
        <f>VLOOKUP(First_Validations__2[[#This Row],[CountryReq]],Last_Validations[],COLUMNS($B:D)+1,FALSE)</f>
        <v>1</v>
      </c>
      <c r="X6" s="36">
        <f>VLOOKUP(First_Validations__2[[#This Row],[CountryReq]],Last_Validations[],COLUMNS($B:E)+1,FALSE)</f>
        <v>41</v>
      </c>
      <c r="Y6" s="36" t="str">
        <f>VLOOKUP(First_Validations__2[[#This Row],[CountryReq]],Last_Validations[],COLUMNS($B:F)+1,FALSE)</f>
        <v>Afghanistan: 2017</v>
      </c>
      <c r="Z6" s="36" t="str">
        <f>VLOOKUP(First_Validations__2[[#This Row],[CountryReq]],Last_Validations[],COLUMNS($B:G)+1,FALSE)</f>
        <v>AFG</v>
      </c>
      <c r="AA6" s="36" t="str">
        <f>VLOOKUP(First_Validations__2[[#This Row],[CountryReq]],Last_Validations[],COLUMNS($B:H)+1,FALSE)</f>
        <v>Afghanistan</v>
      </c>
      <c r="AB6" s="36" t="str">
        <f>VLOOKUP(First_Validations__2[[#This Row],[CountryReq]],Last_Validations[],COLUMNS($B:I)+1,FALSE)</f>
        <v>https://eiti.org/BD/2019-1</v>
      </c>
      <c r="AC6" s="36" t="str">
        <f>VLOOKUP(First_Validations__2[[#This Row],[CountryReq]],Last_Validations[],COLUMNS($B:J)+1,FALSE)</f>
        <v>https://eiti.org/document/afghanistan-validation-2017</v>
      </c>
      <c r="AD6" s="36">
        <f>VLOOKUP(First_Validations__2[[#This Row],[CountryReq]],Last_Validations[],COLUMNS($B:K)+1,FALSE)</f>
        <v>2017</v>
      </c>
      <c r="AE6" s="36">
        <f>VLOOKUP(First_Validations__2[[#This Row],[CountryReq]],Last_Validations[],COLUMNS($B:L)+1,FALSE)</f>
        <v>2019</v>
      </c>
      <c r="AF6" s="36" t="str">
        <f>VLOOKUP(First_Validations__2[[#This Row],[CountryReq]],Last_Validations[],COLUMNS($B:M)+1,FALSE)</f>
        <v>Inadequate progress / suspended</v>
      </c>
      <c r="AG6" s="36" t="str">
        <f>VLOOKUP(First_Validations__2[[#This Row],[CountryReq]],Last_Validations[],COLUMNS($B:N)+1,FALSE)</f>
        <v>Data timeliness (#4.8)</v>
      </c>
      <c r="AH6" s="36">
        <f>VLOOKUP(First_Validations__2[[#This Row],[CountryReq]],Last_Validations[],COLUMNS($B:O)+1,FALSE)</f>
        <v>5</v>
      </c>
      <c r="AI6" s="36" t="str">
        <f>VLOOKUP(First_Validations__2[[#This Row],[CountryReq]],Last_Validations[],COLUMNS($B:P)+1,FALSE)</f>
        <v>Satisfactory progress</v>
      </c>
      <c r="AJ6" s="36" t="str">
        <f>VLOOKUP(First_Validations__2[[#This Row],[CountryReq]],Last_Validations[],COLUMNS($B:Q)+1,FALSE)</f>
        <v xml:space="preserve">The 2014-15 EITI Report was published within extended deadline agreed by the EITI Board. </v>
      </c>
      <c r="AK6" s="36" t="str">
        <f>VLOOKUP(First_Validations__2[[#This Row],[CountryReq]],Last_Validations[],COLUMNS($B:R)+1,FALSE)</f>
        <v>https://eiti.org/document/afghanistan-validation-2017</v>
      </c>
      <c r="AL6" s="36" t="str">
        <f>VLOOKUP(First_Validations__2[[#This Row],[CountryReq]],Last_Validations[],COLUMNS($B:S)+1,FALSE)</f>
        <v>www.aeiti.af/en</v>
      </c>
      <c r="AM6" s="36" t="str">
        <f>VLOOKUP(First_Validations__2[[#This Row],[CountryReq]],Last_Validations[],COLUMNS($B:T)+1,FALSE)</f>
        <v>https://eiti.org/api/v1.0/score_data/41</v>
      </c>
      <c r="AN6" s="36" t="str">
        <f>IF(First_Validations__2[[#This Row],[FirstValidation.Country: Year]]=First_Validations__2[[#This Row],[Country: Year]],"First","Second / Last")</f>
        <v>First</v>
      </c>
      <c r="AO6" s="36">
        <f>IF(AND(First_Validations__2[[#This Row],[FirstValidation.Validation score]]&lt;5,First_Validations__2[[#This Row],[FirstValidation.Validation score]]&gt;1),1,0)</f>
        <v>0</v>
      </c>
      <c r="AP6" s="36">
        <f>First_Validations__2[[#This Row],[Validation score]]-First_Validations__2[[#This Row],[FirstValidation.Validation score]]</f>
        <v>0</v>
      </c>
      <c r="AQ6" s="36">
        <f>IF(AND(First_Validations__2[[#This Row],[Corrective action]]=1,First_Validations__2[[#This Row],[Validation score]]&lt;5,First_Validations__2[[#This Row],[Validation score]]&gt;1),1,0)</f>
        <v>0</v>
      </c>
      <c r="AR6" s="36">
        <f>IF(AND(First_Validations__2[[#This Row],[Corrective action]]=1,OR(First_Validations__2[[#This Row],[Validation score]]&gt;4,First_Validations__2[[#This Row],[Validation score]]&lt;2)),1,0)</f>
        <v>0</v>
      </c>
      <c r="AS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 s="36" t="str">
        <f>VLOOKUP(First_Validations__2[[#This Row],[Requirement ('#)]],Requirements[[Requirements]:[Categories2]],2,FALSE)</f>
        <v>Revenue collection</v>
      </c>
    </row>
    <row r="7" spans="2:46">
      <c r="B7" s="34" t="s">
        <v>1415</v>
      </c>
      <c r="C7" s="34">
        <v>1</v>
      </c>
      <c r="D7" s="34">
        <v>41</v>
      </c>
      <c r="E7" s="34" t="s">
        <v>1150</v>
      </c>
      <c r="F7" s="34" t="s">
        <v>1416</v>
      </c>
      <c r="G7" s="34" t="s">
        <v>1415</v>
      </c>
      <c r="H7" s="34" t="s">
        <v>1151</v>
      </c>
      <c r="I7" s="34" t="s">
        <v>1152</v>
      </c>
      <c r="J7" s="34">
        <v>2017</v>
      </c>
      <c r="K7" s="34">
        <v>2019</v>
      </c>
      <c r="L7" s="34" t="s">
        <v>1766</v>
      </c>
      <c r="M7" s="34" t="s">
        <v>1812</v>
      </c>
      <c r="N7" s="34">
        <v>0</v>
      </c>
      <c r="O7" s="34" t="s">
        <v>4</v>
      </c>
      <c r="P7" s="34" t="s">
        <v>1175</v>
      </c>
      <c r="Q7" s="34" t="s">
        <v>1152</v>
      </c>
      <c r="R7" s="34" t="s">
        <v>1418</v>
      </c>
      <c r="S7" s="34" t="s">
        <v>1870</v>
      </c>
      <c r="T7" s="34" t="s">
        <v>2007</v>
      </c>
      <c r="U7" s="36" t="str">
        <f>VLOOKUP(First_Validations__2[[#This Row],[CountryReq]],Last_Validations[],COLUMNS($B:B)+1,FALSE)</f>
        <v>Afghanistan: 2017</v>
      </c>
      <c r="V7" s="36" t="str">
        <f>VLOOKUP(First_Validations__2[[#This Row],[CountryReq]],Last_Validations[],COLUMNS($B:C)+1,FALSE)</f>
        <v>Afghanistan</v>
      </c>
      <c r="W7" s="36">
        <f>VLOOKUP(First_Validations__2[[#This Row],[CountryReq]],Last_Validations[],COLUMNS($B:D)+1,FALSE)</f>
        <v>1</v>
      </c>
      <c r="X7" s="36">
        <f>VLOOKUP(First_Validations__2[[#This Row],[CountryReq]],Last_Validations[],COLUMNS($B:E)+1,FALSE)</f>
        <v>41</v>
      </c>
      <c r="Y7" s="36" t="str">
        <f>VLOOKUP(First_Validations__2[[#This Row],[CountryReq]],Last_Validations[],COLUMNS($B:F)+1,FALSE)</f>
        <v>Afghanistan: 2017</v>
      </c>
      <c r="Z7" s="36" t="str">
        <f>VLOOKUP(First_Validations__2[[#This Row],[CountryReq]],Last_Validations[],COLUMNS($B:G)+1,FALSE)</f>
        <v>AFG</v>
      </c>
      <c r="AA7" s="36" t="str">
        <f>VLOOKUP(First_Validations__2[[#This Row],[CountryReq]],Last_Validations[],COLUMNS($B:H)+1,FALSE)</f>
        <v>Afghanistan</v>
      </c>
      <c r="AB7" s="36" t="str">
        <f>VLOOKUP(First_Validations__2[[#This Row],[CountryReq]],Last_Validations[],COLUMNS($B:I)+1,FALSE)</f>
        <v>https://eiti.org/BD/2019-1</v>
      </c>
      <c r="AC7" s="36" t="str">
        <f>VLOOKUP(First_Validations__2[[#This Row],[CountryReq]],Last_Validations[],COLUMNS($B:J)+1,FALSE)</f>
        <v>https://eiti.org/document/afghanistan-validation-2017</v>
      </c>
      <c r="AD7" s="36">
        <f>VLOOKUP(First_Validations__2[[#This Row],[CountryReq]],Last_Validations[],COLUMNS($B:K)+1,FALSE)</f>
        <v>2017</v>
      </c>
      <c r="AE7" s="36">
        <f>VLOOKUP(First_Validations__2[[#This Row],[CountryReq]],Last_Validations[],COLUMNS($B:L)+1,FALSE)</f>
        <v>2019</v>
      </c>
      <c r="AF7" s="36" t="str">
        <f>VLOOKUP(First_Validations__2[[#This Row],[CountryReq]],Last_Validations[],COLUMNS($B:M)+1,FALSE)</f>
        <v>Inadequate progress / suspended</v>
      </c>
      <c r="AG7" s="36" t="str">
        <f>VLOOKUP(First_Validations__2[[#This Row],[CountryReq]],Last_Validations[],COLUMNS($B:N)+1,FALSE)</f>
        <v>Subnational transfers (#5.2)</v>
      </c>
      <c r="AH7" s="36">
        <f>VLOOKUP(First_Validations__2[[#This Row],[CountryReq]],Last_Validations[],COLUMNS($B:O)+1,FALSE)</f>
        <v>0</v>
      </c>
      <c r="AI7" s="36" t="str">
        <f>VLOOKUP(First_Validations__2[[#This Row],[CountryReq]],Last_Validations[],COLUMNS($B:P)+1,FALSE)</f>
        <v>Not applicable</v>
      </c>
      <c r="AJ7" s="36" t="str">
        <f>VLOOKUP(First_Validations__2[[#This Row],[CountryReq]],Last_Validations[],COLUMNS($B:Q)+1,FALSE)</f>
        <v>The 2014-15 EITI Report describes the statutory provisions for subnational transfers of mining revenues and explains the MSG’s assessment that the requirement was not applicable given the lack of implementation of the legal provisions to date.</v>
      </c>
      <c r="AK7" s="36" t="str">
        <f>VLOOKUP(First_Validations__2[[#This Row],[CountryReq]],Last_Validations[],COLUMNS($B:R)+1,FALSE)</f>
        <v>https://eiti.org/document/afghanistan-validation-2017</v>
      </c>
      <c r="AL7" s="36" t="str">
        <f>VLOOKUP(First_Validations__2[[#This Row],[CountryReq]],Last_Validations[],COLUMNS($B:S)+1,FALSE)</f>
        <v>www.aeiti.af/en</v>
      </c>
      <c r="AM7" s="36" t="str">
        <f>VLOOKUP(First_Validations__2[[#This Row],[CountryReq]],Last_Validations[],COLUMNS($B:T)+1,FALSE)</f>
        <v>https://eiti.org/api/v1.0/score_data/41</v>
      </c>
      <c r="AN7" s="36" t="str">
        <f>IF(First_Validations__2[[#This Row],[FirstValidation.Country: Year]]=First_Validations__2[[#This Row],[Country: Year]],"First","Second / Last")</f>
        <v>First</v>
      </c>
      <c r="AO7" s="36">
        <f>IF(AND(First_Validations__2[[#This Row],[FirstValidation.Validation score]]&lt;5,First_Validations__2[[#This Row],[FirstValidation.Validation score]]&gt;1),1,0)</f>
        <v>0</v>
      </c>
      <c r="AP7" s="36">
        <f>First_Validations__2[[#This Row],[Validation score]]-First_Validations__2[[#This Row],[FirstValidation.Validation score]]</f>
        <v>0</v>
      </c>
      <c r="AQ7" s="36">
        <f>IF(AND(First_Validations__2[[#This Row],[Corrective action]]=1,First_Validations__2[[#This Row],[Validation score]]&lt;5,First_Validations__2[[#This Row],[Validation score]]&gt;1),1,0)</f>
        <v>0</v>
      </c>
      <c r="AR7" s="36">
        <f>IF(AND(First_Validations__2[[#This Row],[Corrective action]]=1,OR(First_Validations__2[[#This Row],[Validation score]]&gt;4,First_Validations__2[[#This Row],[Validation score]]&lt;2)),1,0)</f>
        <v>0</v>
      </c>
      <c r="AS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 s="36" t="str">
        <f>VLOOKUP(First_Validations__2[[#This Row],[Requirement ('#)]],Requirements[[Requirements]:[Categories2]],2,FALSE)</f>
        <v>Revenue allocation</v>
      </c>
    </row>
    <row r="8" spans="2:46">
      <c r="B8" s="34" t="s">
        <v>1415</v>
      </c>
      <c r="C8" s="34">
        <v>1</v>
      </c>
      <c r="D8" s="34">
        <v>41</v>
      </c>
      <c r="E8" s="34" t="s">
        <v>1150</v>
      </c>
      <c r="F8" s="34" t="s">
        <v>1416</v>
      </c>
      <c r="G8" s="34" t="s">
        <v>1415</v>
      </c>
      <c r="H8" s="34" t="s">
        <v>1151</v>
      </c>
      <c r="I8" s="34" t="s">
        <v>1152</v>
      </c>
      <c r="J8" s="34">
        <v>2017</v>
      </c>
      <c r="K8" s="34">
        <v>2019</v>
      </c>
      <c r="L8" s="34" t="s">
        <v>1766</v>
      </c>
      <c r="M8" s="34" t="s">
        <v>1811</v>
      </c>
      <c r="N8" s="34">
        <v>3</v>
      </c>
      <c r="O8" s="34" t="s">
        <v>1798</v>
      </c>
      <c r="P8" s="34" t="s">
        <v>1174</v>
      </c>
      <c r="Q8" s="34" t="s">
        <v>1152</v>
      </c>
      <c r="R8" s="34" t="s">
        <v>1418</v>
      </c>
      <c r="S8" s="34" t="s">
        <v>1870</v>
      </c>
      <c r="T8" s="34" t="s">
        <v>2008</v>
      </c>
      <c r="U8" s="36" t="str">
        <f>VLOOKUP(First_Validations__2[[#This Row],[CountryReq]],Last_Validations[],COLUMNS($B:B)+1,FALSE)</f>
        <v>Afghanistan: 2017</v>
      </c>
      <c r="V8" s="36" t="str">
        <f>VLOOKUP(First_Validations__2[[#This Row],[CountryReq]],Last_Validations[],COLUMNS($B:C)+1,FALSE)</f>
        <v>Afghanistan</v>
      </c>
      <c r="W8" s="36">
        <f>VLOOKUP(First_Validations__2[[#This Row],[CountryReq]],Last_Validations[],COLUMNS($B:D)+1,FALSE)</f>
        <v>1</v>
      </c>
      <c r="X8" s="36">
        <f>VLOOKUP(First_Validations__2[[#This Row],[CountryReq]],Last_Validations[],COLUMNS($B:E)+1,FALSE)</f>
        <v>41</v>
      </c>
      <c r="Y8" s="36" t="str">
        <f>VLOOKUP(First_Validations__2[[#This Row],[CountryReq]],Last_Validations[],COLUMNS($B:F)+1,FALSE)</f>
        <v>Afghanistan: 2017</v>
      </c>
      <c r="Z8" s="36" t="str">
        <f>VLOOKUP(First_Validations__2[[#This Row],[CountryReq]],Last_Validations[],COLUMNS($B:G)+1,FALSE)</f>
        <v>AFG</v>
      </c>
      <c r="AA8" s="36" t="str">
        <f>VLOOKUP(First_Validations__2[[#This Row],[CountryReq]],Last_Validations[],COLUMNS($B:H)+1,FALSE)</f>
        <v>Afghanistan</v>
      </c>
      <c r="AB8" s="36" t="str">
        <f>VLOOKUP(First_Validations__2[[#This Row],[CountryReq]],Last_Validations[],COLUMNS($B:I)+1,FALSE)</f>
        <v>https://eiti.org/BD/2019-1</v>
      </c>
      <c r="AC8" s="36" t="str">
        <f>VLOOKUP(First_Validations__2[[#This Row],[CountryReq]],Last_Validations[],COLUMNS($B:J)+1,FALSE)</f>
        <v>https://eiti.org/document/afghanistan-validation-2017</v>
      </c>
      <c r="AD8" s="36">
        <f>VLOOKUP(First_Validations__2[[#This Row],[CountryReq]],Last_Validations[],COLUMNS($B:K)+1,FALSE)</f>
        <v>2017</v>
      </c>
      <c r="AE8" s="36">
        <f>VLOOKUP(First_Validations__2[[#This Row],[CountryReq]],Last_Validations[],COLUMNS($B:L)+1,FALSE)</f>
        <v>2019</v>
      </c>
      <c r="AF8" s="36" t="str">
        <f>VLOOKUP(First_Validations__2[[#This Row],[CountryReq]],Last_Validations[],COLUMNS($B:M)+1,FALSE)</f>
        <v>Inadequate progress / suspended</v>
      </c>
      <c r="AG8" s="36" t="str">
        <f>VLOOKUP(First_Validations__2[[#This Row],[CountryReq]],Last_Validations[],COLUMNS($B:N)+1,FALSE)</f>
        <v>Distribution of revenues (#5.1)</v>
      </c>
      <c r="AH8" s="36">
        <f>VLOOKUP(First_Validations__2[[#This Row],[CountryReq]],Last_Validations[],COLUMNS($B:O)+1,FALSE)</f>
        <v>3</v>
      </c>
      <c r="AI8" s="36" t="str">
        <f>VLOOKUP(First_Validations__2[[#This Row],[CountryReq]],Last_Validations[],COLUMNS($B:P)+1,FALSE)</f>
        <v>Inadequate progress</v>
      </c>
      <c r="AJ8" s="36" t="str">
        <f>VLOOKUP(First_Validations__2[[#This Row],[CountryReq]],Last_Validations[],COLUMNS($B:Q)+1,FALSE)</f>
        <v>The 2014-15 EITI Report does not clearly define what extractives revenues are recorded in the national budget. While it includes information on weaknesses in government record-keeping, there is lack of clarity over whether all tax and non-tax extractives revenues are recorded in the national budget.</v>
      </c>
      <c r="AK8" s="36" t="str">
        <f>VLOOKUP(First_Validations__2[[#This Row],[CountryReq]],Last_Validations[],COLUMNS($B:R)+1,FALSE)</f>
        <v>https://eiti.org/document/afghanistan-validation-2017</v>
      </c>
      <c r="AL8" s="36" t="str">
        <f>VLOOKUP(First_Validations__2[[#This Row],[CountryReq]],Last_Validations[],COLUMNS($B:S)+1,FALSE)</f>
        <v>www.aeiti.af/en</v>
      </c>
      <c r="AM8" s="36" t="str">
        <f>VLOOKUP(First_Validations__2[[#This Row],[CountryReq]],Last_Validations[],COLUMNS($B:T)+1,FALSE)</f>
        <v>https://eiti.org/api/v1.0/score_data/41</v>
      </c>
      <c r="AN8" s="36" t="str">
        <f>IF(First_Validations__2[[#This Row],[FirstValidation.Country: Year]]=First_Validations__2[[#This Row],[Country: Year]],"First","Second / Last")</f>
        <v>First</v>
      </c>
      <c r="AO8" s="36">
        <f>IF(AND(First_Validations__2[[#This Row],[FirstValidation.Validation score]]&lt;5,First_Validations__2[[#This Row],[FirstValidation.Validation score]]&gt;1),1,0)</f>
        <v>1</v>
      </c>
      <c r="AP8" s="36">
        <f>First_Validations__2[[#This Row],[Validation score]]-First_Validations__2[[#This Row],[FirstValidation.Validation score]]</f>
        <v>0</v>
      </c>
      <c r="AQ8" s="36">
        <f>IF(AND(First_Validations__2[[#This Row],[Corrective action]]=1,First_Validations__2[[#This Row],[Validation score]]&lt;5,First_Validations__2[[#This Row],[Validation score]]&gt;1),1,0)</f>
        <v>1</v>
      </c>
      <c r="AR8" s="36">
        <f>IF(AND(First_Validations__2[[#This Row],[Corrective action]]=1,OR(First_Validations__2[[#This Row],[Validation score]]&gt;4,First_Validations__2[[#This Row],[Validation score]]&lt;2)),1,0)</f>
        <v>0</v>
      </c>
      <c r="AS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 s="36" t="str">
        <f>VLOOKUP(First_Validations__2[[#This Row],[Requirement ('#)]],Requirements[[Requirements]:[Categories2]],2,FALSE)</f>
        <v>Revenue allocation</v>
      </c>
    </row>
    <row r="9" spans="2:46">
      <c r="B9" s="34" t="s">
        <v>1415</v>
      </c>
      <c r="C9" s="34">
        <v>1</v>
      </c>
      <c r="D9" s="34">
        <v>41</v>
      </c>
      <c r="E9" s="34" t="s">
        <v>1150</v>
      </c>
      <c r="F9" s="34" t="s">
        <v>1416</v>
      </c>
      <c r="G9" s="34" t="s">
        <v>1415</v>
      </c>
      <c r="H9" s="34" t="s">
        <v>1151</v>
      </c>
      <c r="I9" s="34" t="s">
        <v>1152</v>
      </c>
      <c r="J9" s="34">
        <v>2017</v>
      </c>
      <c r="K9" s="34">
        <v>2019</v>
      </c>
      <c r="L9" s="34" t="s">
        <v>1766</v>
      </c>
      <c r="M9" s="34" t="s">
        <v>1806</v>
      </c>
      <c r="N9" s="34">
        <v>4</v>
      </c>
      <c r="O9" s="34" t="s">
        <v>1767</v>
      </c>
      <c r="P9" s="34" t="s">
        <v>1170</v>
      </c>
      <c r="Q9" s="34" t="s">
        <v>1152</v>
      </c>
      <c r="R9" s="34" t="s">
        <v>1418</v>
      </c>
      <c r="S9" s="34" t="s">
        <v>1870</v>
      </c>
      <c r="T9" s="34" t="s">
        <v>2009</v>
      </c>
      <c r="U9" s="36" t="str">
        <f>VLOOKUP(First_Validations__2[[#This Row],[CountryReq]],Last_Validations[],COLUMNS($B:B)+1,FALSE)</f>
        <v>Afghanistan: 2017</v>
      </c>
      <c r="V9" s="36" t="str">
        <f>VLOOKUP(First_Validations__2[[#This Row],[CountryReq]],Last_Validations[],COLUMNS($B:C)+1,FALSE)</f>
        <v>Afghanistan</v>
      </c>
      <c r="W9" s="36">
        <f>VLOOKUP(First_Validations__2[[#This Row],[CountryReq]],Last_Validations[],COLUMNS($B:D)+1,FALSE)</f>
        <v>1</v>
      </c>
      <c r="X9" s="36">
        <f>VLOOKUP(First_Validations__2[[#This Row],[CountryReq]],Last_Validations[],COLUMNS($B:E)+1,FALSE)</f>
        <v>41</v>
      </c>
      <c r="Y9" s="36" t="str">
        <f>VLOOKUP(First_Validations__2[[#This Row],[CountryReq]],Last_Validations[],COLUMNS($B:F)+1,FALSE)</f>
        <v>Afghanistan: 2017</v>
      </c>
      <c r="Z9" s="36" t="str">
        <f>VLOOKUP(First_Validations__2[[#This Row],[CountryReq]],Last_Validations[],COLUMNS($B:G)+1,FALSE)</f>
        <v>AFG</v>
      </c>
      <c r="AA9" s="36" t="str">
        <f>VLOOKUP(First_Validations__2[[#This Row],[CountryReq]],Last_Validations[],COLUMNS($B:H)+1,FALSE)</f>
        <v>Afghanistan</v>
      </c>
      <c r="AB9" s="36" t="str">
        <f>VLOOKUP(First_Validations__2[[#This Row],[CountryReq]],Last_Validations[],COLUMNS($B:I)+1,FALSE)</f>
        <v>https://eiti.org/BD/2019-1</v>
      </c>
      <c r="AC9" s="36" t="str">
        <f>VLOOKUP(First_Validations__2[[#This Row],[CountryReq]],Last_Validations[],COLUMNS($B:J)+1,FALSE)</f>
        <v>https://eiti.org/document/afghanistan-validation-2017</v>
      </c>
      <c r="AD9" s="36">
        <f>VLOOKUP(First_Validations__2[[#This Row],[CountryReq]],Last_Validations[],COLUMNS($B:K)+1,FALSE)</f>
        <v>2017</v>
      </c>
      <c r="AE9" s="36">
        <f>VLOOKUP(First_Validations__2[[#This Row],[CountryReq]],Last_Validations[],COLUMNS($B:L)+1,FALSE)</f>
        <v>2019</v>
      </c>
      <c r="AF9" s="36" t="str">
        <f>VLOOKUP(First_Validations__2[[#This Row],[CountryReq]],Last_Validations[],COLUMNS($B:M)+1,FALSE)</f>
        <v>Inadequate progress / suspended</v>
      </c>
      <c r="AG9" s="36" t="str">
        <f>VLOOKUP(First_Validations__2[[#This Row],[CountryReq]],Last_Validations[],COLUMNS($B:N)+1,FALSE)</f>
        <v>SOE transactions (#4.5)</v>
      </c>
      <c r="AH9" s="36">
        <f>VLOOKUP(First_Validations__2[[#This Row],[CountryReq]],Last_Validations[],COLUMNS($B:O)+1,FALSE)</f>
        <v>4</v>
      </c>
      <c r="AI9" s="36" t="str">
        <f>VLOOKUP(First_Validations__2[[#This Row],[CountryReq]],Last_Validations[],COLUMNS($B:P)+1,FALSE)</f>
        <v>Meaningful progress</v>
      </c>
      <c r="AJ9" s="36" t="str">
        <f>VLOOKUP(First_Validations__2[[#This Row],[CountryReq]],Last_Validations[],COLUMNS($B:Q)+1,FALSE)</f>
        <v xml:space="preserve">Whilst both SOEs were included in the scope of reporting, the report does not clearly distinguish payments from SOEs to MOF that are specific to SOEs and the comprehensiveness of SOE reporting is unclear. Uncertainty over the comprehensiveness of SOEs’ reporting of transactions with government are linked to weaknesses in their record-keeping. </v>
      </c>
      <c r="AK9" s="36" t="str">
        <f>VLOOKUP(First_Validations__2[[#This Row],[CountryReq]],Last_Validations[],COLUMNS($B:R)+1,FALSE)</f>
        <v>https://eiti.org/document/afghanistan-validation-2017</v>
      </c>
      <c r="AL9" s="36" t="str">
        <f>VLOOKUP(First_Validations__2[[#This Row],[CountryReq]],Last_Validations[],COLUMNS($B:S)+1,FALSE)</f>
        <v>www.aeiti.af/en</v>
      </c>
      <c r="AM9" s="36" t="str">
        <f>VLOOKUP(First_Validations__2[[#This Row],[CountryReq]],Last_Validations[],COLUMNS($B:T)+1,FALSE)</f>
        <v>https://eiti.org/api/v1.0/score_data/41</v>
      </c>
      <c r="AN9" s="36" t="str">
        <f>IF(First_Validations__2[[#This Row],[FirstValidation.Country: Year]]=First_Validations__2[[#This Row],[Country: Year]],"First","Second / Last")</f>
        <v>First</v>
      </c>
      <c r="AO9" s="36">
        <f>IF(AND(First_Validations__2[[#This Row],[FirstValidation.Validation score]]&lt;5,First_Validations__2[[#This Row],[FirstValidation.Validation score]]&gt;1),1,0)</f>
        <v>1</v>
      </c>
      <c r="AP9" s="36">
        <f>First_Validations__2[[#This Row],[Validation score]]-First_Validations__2[[#This Row],[FirstValidation.Validation score]]</f>
        <v>0</v>
      </c>
      <c r="AQ9" s="36">
        <f>IF(AND(First_Validations__2[[#This Row],[Corrective action]]=1,First_Validations__2[[#This Row],[Validation score]]&lt;5,First_Validations__2[[#This Row],[Validation score]]&gt;1),1,0)</f>
        <v>1</v>
      </c>
      <c r="AR9" s="36">
        <f>IF(AND(First_Validations__2[[#This Row],[Corrective action]]=1,OR(First_Validations__2[[#This Row],[Validation score]]&gt;4,First_Validations__2[[#This Row],[Validation score]]&lt;2)),1,0)</f>
        <v>0</v>
      </c>
      <c r="AS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 s="36" t="str">
        <f>VLOOKUP(First_Validations__2[[#This Row],[Requirement ('#)]],Requirements[[Requirements]:[Categories2]],2,FALSE)</f>
        <v>Revenue collection</v>
      </c>
    </row>
    <row r="10" spans="2:46">
      <c r="B10" s="34" t="s">
        <v>1415</v>
      </c>
      <c r="C10" s="34">
        <v>1</v>
      </c>
      <c r="D10" s="34">
        <v>41</v>
      </c>
      <c r="E10" s="34" t="s">
        <v>1150</v>
      </c>
      <c r="F10" s="34" t="s">
        <v>1416</v>
      </c>
      <c r="G10" s="34" t="s">
        <v>1415</v>
      </c>
      <c r="H10" s="34" t="s">
        <v>1151</v>
      </c>
      <c r="I10" s="34" t="s">
        <v>1152</v>
      </c>
      <c r="J10" s="34">
        <v>2017</v>
      </c>
      <c r="K10" s="34">
        <v>2019</v>
      </c>
      <c r="L10" s="34" t="s">
        <v>1766</v>
      </c>
      <c r="M10" s="34" t="s">
        <v>1805</v>
      </c>
      <c r="N10" s="34">
        <v>3</v>
      </c>
      <c r="O10" s="34" t="s">
        <v>1798</v>
      </c>
      <c r="P10" s="34" t="s">
        <v>1169</v>
      </c>
      <c r="Q10" s="34" t="s">
        <v>1152</v>
      </c>
      <c r="R10" s="34" t="s">
        <v>1418</v>
      </c>
      <c r="S10" s="34" t="s">
        <v>1870</v>
      </c>
      <c r="T10" s="34" t="s">
        <v>2010</v>
      </c>
      <c r="U10" s="36" t="str">
        <f>VLOOKUP(First_Validations__2[[#This Row],[CountryReq]],Last_Validations[],COLUMNS($B:B)+1,FALSE)</f>
        <v>Afghanistan: 2017</v>
      </c>
      <c r="V10" s="36" t="str">
        <f>VLOOKUP(First_Validations__2[[#This Row],[CountryReq]],Last_Validations[],COLUMNS($B:C)+1,FALSE)</f>
        <v>Afghanistan</v>
      </c>
      <c r="W10" s="36">
        <f>VLOOKUP(First_Validations__2[[#This Row],[CountryReq]],Last_Validations[],COLUMNS($B:D)+1,FALSE)</f>
        <v>1</v>
      </c>
      <c r="X10" s="36">
        <f>VLOOKUP(First_Validations__2[[#This Row],[CountryReq]],Last_Validations[],COLUMNS($B:E)+1,FALSE)</f>
        <v>41</v>
      </c>
      <c r="Y10" s="36" t="str">
        <f>VLOOKUP(First_Validations__2[[#This Row],[CountryReq]],Last_Validations[],COLUMNS($B:F)+1,FALSE)</f>
        <v>Afghanistan: 2017</v>
      </c>
      <c r="Z10" s="36" t="str">
        <f>VLOOKUP(First_Validations__2[[#This Row],[CountryReq]],Last_Validations[],COLUMNS($B:G)+1,FALSE)</f>
        <v>AFG</v>
      </c>
      <c r="AA10" s="36" t="str">
        <f>VLOOKUP(First_Validations__2[[#This Row],[CountryReq]],Last_Validations[],COLUMNS($B:H)+1,FALSE)</f>
        <v>Afghanistan</v>
      </c>
      <c r="AB10" s="36" t="str">
        <f>VLOOKUP(First_Validations__2[[#This Row],[CountryReq]],Last_Validations[],COLUMNS($B:I)+1,FALSE)</f>
        <v>https://eiti.org/BD/2019-1</v>
      </c>
      <c r="AC10" s="36" t="str">
        <f>VLOOKUP(First_Validations__2[[#This Row],[CountryReq]],Last_Validations[],COLUMNS($B:J)+1,FALSE)</f>
        <v>https://eiti.org/document/afghanistan-validation-2017</v>
      </c>
      <c r="AD10" s="36">
        <f>VLOOKUP(First_Validations__2[[#This Row],[CountryReq]],Last_Validations[],COLUMNS($B:K)+1,FALSE)</f>
        <v>2017</v>
      </c>
      <c r="AE10" s="36">
        <f>VLOOKUP(First_Validations__2[[#This Row],[CountryReq]],Last_Validations[],COLUMNS($B:L)+1,FALSE)</f>
        <v>2019</v>
      </c>
      <c r="AF10" s="36" t="str">
        <f>VLOOKUP(First_Validations__2[[#This Row],[CountryReq]],Last_Validations[],COLUMNS($B:M)+1,FALSE)</f>
        <v>Inadequate progress / suspended</v>
      </c>
      <c r="AG10" s="36" t="str">
        <f>VLOOKUP(First_Validations__2[[#This Row],[CountryReq]],Last_Validations[],COLUMNS($B:N)+1,FALSE)</f>
        <v>Transportation revenues (#4.4)</v>
      </c>
      <c r="AH10" s="36">
        <f>VLOOKUP(First_Validations__2[[#This Row],[CountryReq]],Last_Validations[],COLUMNS($B:O)+1,FALSE)</f>
        <v>3</v>
      </c>
      <c r="AI10" s="36" t="str">
        <f>VLOOKUP(First_Validations__2[[#This Row],[CountryReq]],Last_Validations[],COLUMNS($B:P)+1,FALSE)</f>
        <v>Inadequate progress</v>
      </c>
      <c r="AJ10" s="36" t="str">
        <f>VLOOKUP(First_Validations__2[[#This Row],[CountryReq]],Last_Validations[],COLUMNS($B:Q)+1,FALSE)</f>
        <v>The 2014-15 EITI Report refers to four arrangements that do not give rise to transportation revenues. While these are likely immaterial, the lack of clear assessment of the materiality of these revenues is a concern.</v>
      </c>
      <c r="AK10" s="36" t="str">
        <f>VLOOKUP(First_Validations__2[[#This Row],[CountryReq]],Last_Validations[],COLUMNS($B:R)+1,FALSE)</f>
        <v>https://eiti.org/document/afghanistan-validation-2017</v>
      </c>
      <c r="AL10" s="36" t="str">
        <f>VLOOKUP(First_Validations__2[[#This Row],[CountryReq]],Last_Validations[],COLUMNS($B:S)+1,FALSE)</f>
        <v>www.aeiti.af/en</v>
      </c>
      <c r="AM10" s="36" t="str">
        <f>VLOOKUP(First_Validations__2[[#This Row],[CountryReq]],Last_Validations[],COLUMNS($B:T)+1,FALSE)</f>
        <v>https://eiti.org/api/v1.0/score_data/41</v>
      </c>
      <c r="AN10" s="36" t="str">
        <f>IF(First_Validations__2[[#This Row],[FirstValidation.Country: Year]]=First_Validations__2[[#This Row],[Country: Year]],"First","Second / Last")</f>
        <v>First</v>
      </c>
      <c r="AO10" s="36">
        <f>IF(AND(First_Validations__2[[#This Row],[FirstValidation.Validation score]]&lt;5,First_Validations__2[[#This Row],[FirstValidation.Validation score]]&gt;1),1,0)</f>
        <v>1</v>
      </c>
      <c r="AP10" s="36">
        <f>First_Validations__2[[#This Row],[Validation score]]-First_Validations__2[[#This Row],[FirstValidation.Validation score]]</f>
        <v>0</v>
      </c>
      <c r="AQ10" s="36">
        <f>IF(AND(First_Validations__2[[#This Row],[Corrective action]]=1,First_Validations__2[[#This Row],[Validation score]]&lt;5,First_Validations__2[[#This Row],[Validation score]]&gt;1),1,0)</f>
        <v>1</v>
      </c>
      <c r="AR10" s="36">
        <f>IF(AND(First_Validations__2[[#This Row],[Corrective action]]=1,OR(First_Validations__2[[#This Row],[Validation score]]&gt;4,First_Validations__2[[#This Row],[Validation score]]&lt;2)),1,0)</f>
        <v>0</v>
      </c>
      <c r="AS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 s="36" t="str">
        <f>VLOOKUP(First_Validations__2[[#This Row],[Requirement ('#)]],Requirements[[Requirements]:[Categories2]],2,FALSE)</f>
        <v>Revenue collection</v>
      </c>
    </row>
    <row r="11" spans="2:46">
      <c r="B11" s="34" t="s">
        <v>1415</v>
      </c>
      <c r="C11" s="34">
        <v>1</v>
      </c>
      <c r="D11" s="34">
        <v>41</v>
      </c>
      <c r="E11" s="34" t="s">
        <v>1150</v>
      </c>
      <c r="F11" s="34" t="s">
        <v>1416</v>
      </c>
      <c r="G11" s="34" t="s">
        <v>1415</v>
      </c>
      <c r="H11" s="34" t="s">
        <v>1151</v>
      </c>
      <c r="I11" s="34" t="s">
        <v>1152</v>
      </c>
      <c r="J11" s="34">
        <v>2017</v>
      </c>
      <c r="K11" s="34">
        <v>2019</v>
      </c>
      <c r="L11" s="34" t="s">
        <v>1766</v>
      </c>
      <c r="M11" s="34" t="s">
        <v>1808</v>
      </c>
      <c r="N11" s="34">
        <v>5</v>
      </c>
      <c r="O11" s="34" t="s">
        <v>1768</v>
      </c>
      <c r="P11" s="34" t="s">
        <v>1172</v>
      </c>
      <c r="Q11" s="34" t="s">
        <v>1152</v>
      </c>
      <c r="R11" s="34" t="s">
        <v>1418</v>
      </c>
      <c r="S11" s="34" t="s">
        <v>1870</v>
      </c>
      <c r="T11" s="34" t="s">
        <v>2011</v>
      </c>
      <c r="U11" s="36" t="str">
        <f>VLOOKUP(First_Validations__2[[#This Row],[CountryReq]],Last_Validations[],COLUMNS($B:B)+1,FALSE)</f>
        <v>Afghanistan: 2017</v>
      </c>
      <c r="V11" s="36" t="str">
        <f>VLOOKUP(First_Validations__2[[#This Row],[CountryReq]],Last_Validations[],COLUMNS($B:C)+1,FALSE)</f>
        <v>Afghanistan</v>
      </c>
      <c r="W11" s="36">
        <f>VLOOKUP(First_Validations__2[[#This Row],[CountryReq]],Last_Validations[],COLUMNS($B:D)+1,FALSE)</f>
        <v>1</v>
      </c>
      <c r="X11" s="36">
        <f>VLOOKUP(First_Validations__2[[#This Row],[CountryReq]],Last_Validations[],COLUMNS($B:E)+1,FALSE)</f>
        <v>41</v>
      </c>
      <c r="Y11" s="36" t="str">
        <f>VLOOKUP(First_Validations__2[[#This Row],[CountryReq]],Last_Validations[],COLUMNS($B:F)+1,FALSE)</f>
        <v>Afghanistan: 2017</v>
      </c>
      <c r="Z11" s="36" t="str">
        <f>VLOOKUP(First_Validations__2[[#This Row],[CountryReq]],Last_Validations[],COLUMNS($B:G)+1,FALSE)</f>
        <v>AFG</v>
      </c>
      <c r="AA11" s="36" t="str">
        <f>VLOOKUP(First_Validations__2[[#This Row],[CountryReq]],Last_Validations[],COLUMNS($B:H)+1,FALSE)</f>
        <v>Afghanistan</v>
      </c>
      <c r="AB11" s="36" t="str">
        <f>VLOOKUP(First_Validations__2[[#This Row],[CountryReq]],Last_Validations[],COLUMNS($B:I)+1,FALSE)</f>
        <v>https://eiti.org/BD/2019-1</v>
      </c>
      <c r="AC11" s="36" t="str">
        <f>VLOOKUP(First_Validations__2[[#This Row],[CountryReq]],Last_Validations[],COLUMNS($B:J)+1,FALSE)</f>
        <v>https://eiti.org/document/afghanistan-validation-2017</v>
      </c>
      <c r="AD11" s="36">
        <f>VLOOKUP(First_Validations__2[[#This Row],[CountryReq]],Last_Validations[],COLUMNS($B:K)+1,FALSE)</f>
        <v>2017</v>
      </c>
      <c r="AE11" s="36">
        <f>VLOOKUP(First_Validations__2[[#This Row],[CountryReq]],Last_Validations[],COLUMNS($B:L)+1,FALSE)</f>
        <v>2019</v>
      </c>
      <c r="AF11" s="36" t="str">
        <f>VLOOKUP(First_Validations__2[[#This Row],[CountryReq]],Last_Validations[],COLUMNS($B:M)+1,FALSE)</f>
        <v>Inadequate progress / suspended</v>
      </c>
      <c r="AG11" s="36" t="str">
        <f>VLOOKUP(First_Validations__2[[#This Row],[CountryReq]],Last_Validations[],COLUMNS($B:N)+1,FALSE)</f>
        <v>Disaggregation (#4.7)</v>
      </c>
      <c r="AH11" s="36">
        <f>VLOOKUP(First_Validations__2[[#This Row],[CountryReq]],Last_Validations[],COLUMNS($B:O)+1,FALSE)</f>
        <v>5</v>
      </c>
      <c r="AI11" s="36" t="str">
        <f>VLOOKUP(First_Validations__2[[#This Row],[CountryReq]],Last_Validations[],COLUMNS($B:P)+1,FALSE)</f>
        <v>Satisfactory progress</v>
      </c>
      <c r="AJ11" s="36" t="str">
        <f>VLOOKUP(First_Validations__2[[#This Row],[CountryReq]],Last_Validations[],COLUMNS($B:Q)+1,FALSE)</f>
        <v>The 2015 EITI Report is disaggregated by company, revenue flow and collecting government entity.</v>
      </c>
      <c r="AK11" s="36" t="str">
        <f>VLOOKUP(First_Validations__2[[#This Row],[CountryReq]],Last_Validations[],COLUMNS($B:R)+1,FALSE)</f>
        <v>https://eiti.org/document/afghanistan-validation-2017</v>
      </c>
      <c r="AL11" s="36" t="str">
        <f>VLOOKUP(First_Validations__2[[#This Row],[CountryReq]],Last_Validations[],COLUMNS($B:S)+1,FALSE)</f>
        <v>www.aeiti.af/en</v>
      </c>
      <c r="AM11" s="36" t="str">
        <f>VLOOKUP(First_Validations__2[[#This Row],[CountryReq]],Last_Validations[],COLUMNS($B:T)+1,FALSE)</f>
        <v>https://eiti.org/api/v1.0/score_data/41</v>
      </c>
      <c r="AN11" s="36" t="str">
        <f>IF(First_Validations__2[[#This Row],[FirstValidation.Country: Year]]=First_Validations__2[[#This Row],[Country: Year]],"First","Second / Last")</f>
        <v>First</v>
      </c>
      <c r="AO11" s="36">
        <f>IF(AND(First_Validations__2[[#This Row],[FirstValidation.Validation score]]&lt;5,First_Validations__2[[#This Row],[FirstValidation.Validation score]]&gt;1),1,0)</f>
        <v>0</v>
      </c>
      <c r="AP11" s="36">
        <f>First_Validations__2[[#This Row],[Validation score]]-First_Validations__2[[#This Row],[FirstValidation.Validation score]]</f>
        <v>0</v>
      </c>
      <c r="AQ11" s="36">
        <f>IF(AND(First_Validations__2[[#This Row],[Corrective action]]=1,First_Validations__2[[#This Row],[Validation score]]&lt;5,First_Validations__2[[#This Row],[Validation score]]&gt;1),1,0)</f>
        <v>0</v>
      </c>
      <c r="AR11" s="36">
        <f>IF(AND(First_Validations__2[[#This Row],[Corrective action]]=1,OR(First_Validations__2[[#This Row],[Validation score]]&gt;4,First_Validations__2[[#This Row],[Validation score]]&lt;2)),1,0)</f>
        <v>0</v>
      </c>
      <c r="AS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 s="36" t="str">
        <f>VLOOKUP(First_Validations__2[[#This Row],[Requirement ('#)]],Requirements[[Requirements]:[Categories2]],2,FALSE)</f>
        <v>Revenue collection</v>
      </c>
    </row>
    <row r="12" spans="2:46">
      <c r="B12" s="34" t="s">
        <v>1415</v>
      </c>
      <c r="C12" s="34">
        <v>1</v>
      </c>
      <c r="D12" s="34">
        <v>41</v>
      </c>
      <c r="E12" s="34" t="s">
        <v>1150</v>
      </c>
      <c r="F12" s="34" t="s">
        <v>1416</v>
      </c>
      <c r="G12" s="34" t="s">
        <v>1415</v>
      </c>
      <c r="H12" s="34" t="s">
        <v>1151</v>
      </c>
      <c r="I12" s="34" t="s">
        <v>1152</v>
      </c>
      <c r="J12" s="34">
        <v>2017</v>
      </c>
      <c r="K12" s="34">
        <v>2019</v>
      </c>
      <c r="L12" s="34" t="s">
        <v>1766</v>
      </c>
      <c r="M12" s="34" t="s">
        <v>1807</v>
      </c>
      <c r="N12" s="34">
        <v>0</v>
      </c>
      <c r="O12" s="34" t="s">
        <v>4</v>
      </c>
      <c r="P12" s="34" t="s">
        <v>1171</v>
      </c>
      <c r="Q12" s="34" t="s">
        <v>1152</v>
      </c>
      <c r="R12" s="34" t="s">
        <v>1418</v>
      </c>
      <c r="S12" s="34" t="s">
        <v>1870</v>
      </c>
      <c r="T12" s="34" t="s">
        <v>2012</v>
      </c>
      <c r="U12" s="36" t="str">
        <f>VLOOKUP(First_Validations__2[[#This Row],[CountryReq]],Last_Validations[],COLUMNS($B:B)+1,FALSE)</f>
        <v>Afghanistan: 2017</v>
      </c>
      <c r="V12" s="36" t="str">
        <f>VLOOKUP(First_Validations__2[[#This Row],[CountryReq]],Last_Validations[],COLUMNS($B:C)+1,FALSE)</f>
        <v>Afghanistan</v>
      </c>
      <c r="W12" s="36">
        <f>VLOOKUP(First_Validations__2[[#This Row],[CountryReq]],Last_Validations[],COLUMNS($B:D)+1,FALSE)</f>
        <v>1</v>
      </c>
      <c r="X12" s="36">
        <f>VLOOKUP(First_Validations__2[[#This Row],[CountryReq]],Last_Validations[],COLUMNS($B:E)+1,FALSE)</f>
        <v>41</v>
      </c>
      <c r="Y12" s="36" t="str">
        <f>VLOOKUP(First_Validations__2[[#This Row],[CountryReq]],Last_Validations[],COLUMNS($B:F)+1,FALSE)</f>
        <v>Afghanistan: 2017</v>
      </c>
      <c r="Z12" s="36" t="str">
        <f>VLOOKUP(First_Validations__2[[#This Row],[CountryReq]],Last_Validations[],COLUMNS($B:G)+1,FALSE)</f>
        <v>AFG</v>
      </c>
      <c r="AA12" s="36" t="str">
        <f>VLOOKUP(First_Validations__2[[#This Row],[CountryReq]],Last_Validations[],COLUMNS($B:H)+1,FALSE)</f>
        <v>Afghanistan</v>
      </c>
      <c r="AB12" s="36" t="str">
        <f>VLOOKUP(First_Validations__2[[#This Row],[CountryReq]],Last_Validations[],COLUMNS($B:I)+1,FALSE)</f>
        <v>https://eiti.org/BD/2019-1</v>
      </c>
      <c r="AC12" s="36" t="str">
        <f>VLOOKUP(First_Validations__2[[#This Row],[CountryReq]],Last_Validations[],COLUMNS($B:J)+1,FALSE)</f>
        <v>https://eiti.org/document/afghanistan-validation-2017</v>
      </c>
      <c r="AD12" s="36">
        <f>VLOOKUP(First_Validations__2[[#This Row],[CountryReq]],Last_Validations[],COLUMNS($B:K)+1,FALSE)</f>
        <v>2017</v>
      </c>
      <c r="AE12" s="36">
        <f>VLOOKUP(First_Validations__2[[#This Row],[CountryReq]],Last_Validations[],COLUMNS($B:L)+1,FALSE)</f>
        <v>2019</v>
      </c>
      <c r="AF12" s="36" t="str">
        <f>VLOOKUP(First_Validations__2[[#This Row],[CountryReq]],Last_Validations[],COLUMNS($B:M)+1,FALSE)</f>
        <v>Inadequate progress / suspended</v>
      </c>
      <c r="AG12" s="36" t="str">
        <f>VLOOKUP(First_Validations__2[[#This Row],[CountryReq]],Last_Validations[],COLUMNS($B:N)+1,FALSE)</f>
        <v>Direct subnational payments (#4.6)</v>
      </c>
      <c r="AH12" s="36">
        <f>VLOOKUP(First_Validations__2[[#This Row],[CountryReq]],Last_Validations[],COLUMNS($B:O)+1,FALSE)</f>
        <v>0</v>
      </c>
      <c r="AI12" s="36" t="str">
        <f>VLOOKUP(First_Validations__2[[#This Row],[CountryReq]],Last_Validations[],COLUMNS($B:P)+1,FALSE)</f>
        <v>Not applicable</v>
      </c>
      <c r="AJ12" s="36" t="str">
        <f>VLOOKUP(First_Validations__2[[#This Row],[CountryReq]],Last_Validations[],COLUMNS($B:Q)+1,FALSE)</f>
        <v>This requirement is not applicable in Afghanistan.</v>
      </c>
      <c r="AK12" s="36" t="str">
        <f>VLOOKUP(First_Validations__2[[#This Row],[CountryReq]],Last_Validations[],COLUMNS($B:R)+1,FALSE)</f>
        <v>https://eiti.org/document/afghanistan-validation-2017</v>
      </c>
      <c r="AL12" s="36" t="str">
        <f>VLOOKUP(First_Validations__2[[#This Row],[CountryReq]],Last_Validations[],COLUMNS($B:S)+1,FALSE)</f>
        <v>www.aeiti.af/en</v>
      </c>
      <c r="AM12" s="36" t="str">
        <f>VLOOKUP(First_Validations__2[[#This Row],[CountryReq]],Last_Validations[],COLUMNS($B:T)+1,FALSE)</f>
        <v>https://eiti.org/api/v1.0/score_data/41</v>
      </c>
      <c r="AN12" s="36" t="str">
        <f>IF(First_Validations__2[[#This Row],[FirstValidation.Country: Year]]=First_Validations__2[[#This Row],[Country: Year]],"First","Second / Last")</f>
        <v>First</v>
      </c>
      <c r="AO12" s="36">
        <f>IF(AND(First_Validations__2[[#This Row],[FirstValidation.Validation score]]&lt;5,First_Validations__2[[#This Row],[FirstValidation.Validation score]]&gt;1),1,0)</f>
        <v>0</v>
      </c>
      <c r="AP12" s="36">
        <f>First_Validations__2[[#This Row],[Validation score]]-First_Validations__2[[#This Row],[FirstValidation.Validation score]]</f>
        <v>0</v>
      </c>
      <c r="AQ12" s="36">
        <f>IF(AND(First_Validations__2[[#This Row],[Corrective action]]=1,First_Validations__2[[#This Row],[Validation score]]&lt;5,First_Validations__2[[#This Row],[Validation score]]&gt;1),1,0)</f>
        <v>0</v>
      </c>
      <c r="AR12" s="36">
        <f>IF(AND(First_Validations__2[[#This Row],[Corrective action]]=1,OR(First_Validations__2[[#This Row],[Validation score]]&gt;4,First_Validations__2[[#This Row],[Validation score]]&lt;2)),1,0)</f>
        <v>0</v>
      </c>
      <c r="AS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 s="36" t="str">
        <f>VLOOKUP(First_Validations__2[[#This Row],[Requirement ('#)]],Requirements[[Requirements]:[Categories2]],2,FALSE)</f>
        <v>Revenue collection</v>
      </c>
    </row>
    <row r="13" spans="2:46">
      <c r="B13" s="34" t="s">
        <v>1415</v>
      </c>
      <c r="C13" s="34">
        <v>1</v>
      </c>
      <c r="D13" s="34">
        <v>41</v>
      </c>
      <c r="E13" s="34" t="s">
        <v>1150</v>
      </c>
      <c r="F13" s="34" t="s">
        <v>1416</v>
      </c>
      <c r="G13" s="34" t="s">
        <v>1415</v>
      </c>
      <c r="H13" s="34" t="s">
        <v>1151</v>
      </c>
      <c r="I13" s="34" t="s">
        <v>1152</v>
      </c>
      <c r="J13" s="34">
        <v>2017</v>
      </c>
      <c r="K13" s="34">
        <v>2019</v>
      </c>
      <c r="L13" s="34" t="s">
        <v>1766</v>
      </c>
      <c r="M13" s="34" t="s">
        <v>1813</v>
      </c>
      <c r="N13" s="34">
        <v>1</v>
      </c>
      <c r="O13" s="34" t="s">
        <v>1796</v>
      </c>
      <c r="P13" s="34" t="s">
        <v>1176</v>
      </c>
      <c r="Q13" s="34" t="s">
        <v>1152</v>
      </c>
      <c r="R13" s="34" t="s">
        <v>1418</v>
      </c>
      <c r="S13" s="34" t="s">
        <v>1870</v>
      </c>
      <c r="T13" s="34" t="s">
        <v>2013</v>
      </c>
      <c r="U13" s="36" t="str">
        <f>VLOOKUP(First_Validations__2[[#This Row],[CountryReq]],Last_Validations[],COLUMNS($B:B)+1,FALSE)</f>
        <v>Afghanistan: 2017</v>
      </c>
      <c r="V13" s="36" t="str">
        <f>VLOOKUP(First_Validations__2[[#This Row],[CountryReq]],Last_Validations[],COLUMNS($B:C)+1,FALSE)</f>
        <v>Afghanistan</v>
      </c>
      <c r="W13" s="36">
        <f>VLOOKUP(First_Validations__2[[#This Row],[CountryReq]],Last_Validations[],COLUMNS($B:D)+1,FALSE)</f>
        <v>1</v>
      </c>
      <c r="X13" s="36">
        <f>VLOOKUP(First_Validations__2[[#This Row],[CountryReq]],Last_Validations[],COLUMNS($B:E)+1,FALSE)</f>
        <v>41</v>
      </c>
      <c r="Y13" s="36" t="str">
        <f>VLOOKUP(First_Validations__2[[#This Row],[CountryReq]],Last_Validations[],COLUMNS($B:F)+1,FALSE)</f>
        <v>Afghanistan: 2017</v>
      </c>
      <c r="Z13" s="36" t="str">
        <f>VLOOKUP(First_Validations__2[[#This Row],[CountryReq]],Last_Validations[],COLUMNS($B:G)+1,FALSE)</f>
        <v>AFG</v>
      </c>
      <c r="AA13" s="36" t="str">
        <f>VLOOKUP(First_Validations__2[[#This Row],[CountryReq]],Last_Validations[],COLUMNS($B:H)+1,FALSE)</f>
        <v>Afghanistan</v>
      </c>
      <c r="AB13" s="36" t="str">
        <f>VLOOKUP(First_Validations__2[[#This Row],[CountryReq]],Last_Validations[],COLUMNS($B:I)+1,FALSE)</f>
        <v>https://eiti.org/BD/2019-1</v>
      </c>
      <c r="AC13" s="36" t="str">
        <f>VLOOKUP(First_Validations__2[[#This Row],[CountryReq]],Last_Validations[],COLUMNS($B:J)+1,FALSE)</f>
        <v>https://eiti.org/document/afghanistan-validation-2017</v>
      </c>
      <c r="AD13" s="36">
        <f>VLOOKUP(First_Validations__2[[#This Row],[CountryReq]],Last_Validations[],COLUMNS($B:K)+1,FALSE)</f>
        <v>2017</v>
      </c>
      <c r="AE13" s="36">
        <f>VLOOKUP(First_Validations__2[[#This Row],[CountryReq]],Last_Validations[],COLUMNS($B:L)+1,FALSE)</f>
        <v>2019</v>
      </c>
      <c r="AF13" s="36" t="str">
        <f>VLOOKUP(First_Validations__2[[#This Row],[CountryReq]],Last_Validations[],COLUMNS($B:M)+1,FALSE)</f>
        <v>Inadequate progress / suspended</v>
      </c>
      <c r="AG13" s="36" t="str">
        <f>VLOOKUP(First_Validations__2[[#This Row],[CountryReq]],Last_Validations[],COLUMNS($B:N)+1,FALSE)</f>
        <v>Revenue management and expenditures (#5.3)</v>
      </c>
      <c r="AH13" s="36">
        <f>VLOOKUP(First_Validations__2[[#This Row],[CountryReq]],Last_Validations[],COLUMNS($B:O)+1,FALSE)</f>
        <v>1</v>
      </c>
      <c r="AI13" s="36" t="str">
        <f>VLOOKUP(First_Validations__2[[#This Row],[CountryReq]],Last_Validations[],COLUMNS($B:P)+1,FALSE)</f>
        <v>Not required (recommended)</v>
      </c>
      <c r="AJ13" s="36" t="str">
        <f>VLOOKUP(First_Validations__2[[#This Row],[CountryReq]],Last_Validations[],COLUMNS($B:Q)+1,FALSE)</f>
        <v xml:space="preserve">The MSG made modest efforts to include some information on the government accounting process. </v>
      </c>
      <c r="AK13" s="36" t="str">
        <f>VLOOKUP(First_Validations__2[[#This Row],[CountryReq]],Last_Validations[],COLUMNS($B:R)+1,FALSE)</f>
        <v>https://eiti.org/document/afghanistan-validation-2017</v>
      </c>
      <c r="AL13" s="36" t="str">
        <f>VLOOKUP(First_Validations__2[[#This Row],[CountryReq]],Last_Validations[],COLUMNS($B:S)+1,FALSE)</f>
        <v>www.aeiti.af/en</v>
      </c>
      <c r="AM13" s="36" t="str">
        <f>VLOOKUP(First_Validations__2[[#This Row],[CountryReq]],Last_Validations[],COLUMNS($B:T)+1,FALSE)</f>
        <v>https://eiti.org/api/v1.0/score_data/41</v>
      </c>
      <c r="AN13" s="36" t="str">
        <f>IF(First_Validations__2[[#This Row],[FirstValidation.Country: Year]]=First_Validations__2[[#This Row],[Country: Year]],"First","Second / Last")</f>
        <v>First</v>
      </c>
      <c r="AO13" s="36">
        <f>IF(AND(First_Validations__2[[#This Row],[FirstValidation.Validation score]]&lt;5,First_Validations__2[[#This Row],[FirstValidation.Validation score]]&gt;1),1,0)</f>
        <v>0</v>
      </c>
      <c r="AP13" s="36">
        <f>First_Validations__2[[#This Row],[Validation score]]-First_Validations__2[[#This Row],[FirstValidation.Validation score]]</f>
        <v>0</v>
      </c>
      <c r="AQ13" s="36">
        <f>IF(AND(First_Validations__2[[#This Row],[Corrective action]]=1,First_Validations__2[[#This Row],[Validation score]]&lt;5,First_Validations__2[[#This Row],[Validation score]]&gt;1),1,0)</f>
        <v>0</v>
      </c>
      <c r="AR13" s="36">
        <f>IF(AND(First_Validations__2[[#This Row],[Corrective action]]=1,OR(First_Validations__2[[#This Row],[Validation score]]&gt;4,First_Validations__2[[#This Row],[Validation score]]&lt;2)),1,0)</f>
        <v>0</v>
      </c>
      <c r="AS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 s="36" t="str">
        <f>VLOOKUP(First_Validations__2[[#This Row],[Requirement ('#)]],Requirements[[Requirements]:[Categories2]],2,FALSE)</f>
        <v>Revenue allocation</v>
      </c>
    </row>
    <row r="14" spans="2:46">
      <c r="B14" s="34" t="s">
        <v>1415</v>
      </c>
      <c r="C14" s="34">
        <v>1</v>
      </c>
      <c r="D14" s="34">
        <v>41</v>
      </c>
      <c r="E14" s="34" t="s">
        <v>1150</v>
      </c>
      <c r="F14" s="34" t="s">
        <v>1416</v>
      </c>
      <c r="G14" s="34" t="s">
        <v>1415</v>
      </c>
      <c r="H14" s="34" t="s">
        <v>1151</v>
      </c>
      <c r="I14" s="34" t="s">
        <v>1152</v>
      </c>
      <c r="J14" s="34">
        <v>2017</v>
      </c>
      <c r="K14" s="34">
        <v>2019</v>
      </c>
      <c r="L14" s="34" t="s">
        <v>1766</v>
      </c>
      <c r="M14" s="34" t="s">
        <v>1820</v>
      </c>
      <c r="N14" s="34">
        <v>4</v>
      </c>
      <c r="O14" s="34" t="s">
        <v>1767</v>
      </c>
      <c r="P14" s="34" t="s">
        <v>1182</v>
      </c>
      <c r="Q14" s="34" t="s">
        <v>1152</v>
      </c>
      <c r="R14" s="34" t="s">
        <v>1418</v>
      </c>
      <c r="S14" s="34" t="s">
        <v>1870</v>
      </c>
      <c r="T14" s="34" t="s">
        <v>2014</v>
      </c>
      <c r="U14" s="36" t="str">
        <f>VLOOKUP(First_Validations__2[[#This Row],[CountryReq]],Last_Validations[],COLUMNS($B:B)+1,FALSE)</f>
        <v>Afghanistan: 2017</v>
      </c>
      <c r="V14" s="36" t="str">
        <f>VLOOKUP(First_Validations__2[[#This Row],[CountryReq]],Last_Validations[],COLUMNS($B:C)+1,FALSE)</f>
        <v>Afghanistan</v>
      </c>
      <c r="W14" s="36">
        <f>VLOOKUP(First_Validations__2[[#This Row],[CountryReq]],Last_Validations[],COLUMNS($B:D)+1,FALSE)</f>
        <v>1</v>
      </c>
      <c r="X14" s="36">
        <f>VLOOKUP(First_Validations__2[[#This Row],[CountryReq]],Last_Validations[],COLUMNS($B:E)+1,FALSE)</f>
        <v>41</v>
      </c>
      <c r="Y14" s="36" t="str">
        <f>VLOOKUP(First_Validations__2[[#This Row],[CountryReq]],Last_Validations[],COLUMNS($B:F)+1,FALSE)</f>
        <v>Afghanistan: 2017</v>
      </c>
      <c r="Z14" s="36" t="str">
        <f>VLOOKUP(First_Validations__2[[#This Row],[CountryReq]],Last_Validations[],COLUMNS($B:G)+1,FALSE)</f>
        <v>AFG</v>
      </c>
      <c r="AA14" s="36" t="str">
        <f>VLOOKUP(First_Validations__2[[#This Row],[CountryReq]],Last_Validations[],COLUMNS($B:H)+1,FALSE)</f>
        <v>Afghanistan</v>
      </c>
      <c r="AB14" s="36" t="str">
        <f>VLOOKUP(First_Validations__2[[#This Row],[CountryReq]],Last_Validations[],COLUMNS($B:I)+1,FALSE)</f>
        <v>https://eiti.org/BD/2019-1</v>
      </c>
      <c r="AC14" s="36" t="str">
        <f>VLOOKUP(First_Validations__2[[#This Row],[CountryReq]],Last_Validations[],COLUMNS($B:J)+1,FALSE)</f>
        <v>https://eiti.org/document/afghanistan-validation-2017</v>
      </c>
      <c r="AD14" s="36">
        <f>VLOOKUP(First_Validations__2[[#This Row],[CountryReq]],Last_Validations[],COLUMNS($B:K)+1,FALSE)</f>
        <v>2017</v>
      </c>
      <c r="AE14" s="36">
        <f>VLOOKUP(First_Validations__2[[#This Row],[CountryReq]],Last_Validations[],COLUMNS($B:L)+1,FALSE)</f>
        <v>2019</v>
      </c>
      <c r="AF14" s="36" t="str">
        <f>VLOOKUP(First_Validations__2[[#This Row],[CountryReq]],Last_Validations[],COLUMNS($B:M)+1,FALSE)</f>
        <v>Inadequate progress / suspended</v>
      </c>
      <c r="AG14" s="36" t="str">
        <f>VLOOKUP(First_Validations__2[[#This Row],[CountryReq]],Last_Validations[],COLUMNS($B:N)+1,FALSE)</f>
        <v>Follow up on recommendations (#7.3)</v>
      </c>
      <c r="AH14" s="36">
        <f>VLOOKUP(First_Validations__2[[#This Row],[CountryReq]],Last_Validations[],COLUMNS($B:O)+1,FALSE)</f>
        <v>4</v>
      </c>
      <c r="AI14" s="36" t="str">
        <f>VLOOKUP(First_Validations__2[[#This Row],[CountryReq]],Last_Validations[],COLUMNS($B:P)+1,FALSE)</f>
        <v>Meaningful progress</v>
      </c>
      <c r="AJ14" s="36" t="str">
        <f>VLOOKUP(First_Validations__2[[#This Row],[CountryReq]],Last_Validations[],COLUMNS($B:Q)+1,FALSE)</f>
        <v>Stakeholders have taken some steps to act upon lessons learned and investigate and address causes of discrepancies, however efforts have been severely hampered by lack of coordination between the MSG and relevant government agencies.</v>
      </c>
      <c r="AK14" s="36" t="str">
        <f>VLOOKUP(First_Validations__2[[#This Row],[CountryReq]],Last_Validations[],COLUMNS($B:R)+1,FALSE)</f>
        <v>https://eiti.org/document/afghanistan-validation-2017</v>
      </c>
      <c r="AL14" s="36" t="str">
        <f>VLOOKUP(First_Validations__2[[#This Row],[CountryReq]],Last_Validations[],COLUMNS($B:S)+1,FALSE)</f>
        <v>www.aeiti.af/en</v>
      </c>
      <c r="AM14" s="36" t="str">
        <f>VLOOKUP(First_Validations__2[[#This Row],[CountryReq]],Last_Validations[],COLUMNS($B:T)+1,FALSE)</f>
        <v>https://eiti.org/api/v1.0/score_data/41</v>
      </c>
      <c r="AN14" s="36" t="str">
        <f>IF(First_Validations__2[[#This Row],[FirstValidation.Country: Year]]=First_Validations__2[[#This Row],[Country: Year]],"First","Second / Last")</f>
        <v>First</v>
      </c>
      <c r="AO14" s="36">
        <f>IF(AND(First_Validations__2[[#This Row],[FirstValidation.Validation score]]&lt;5,First_Validations__2[[#This Row],[FirstValidation.Validation score]]&gt;1),1,0)</f>
        <v>1</v>
      </c>
      <c r="AP14" s="36">
        <f>First_Validations__2[[#This Row],[Validation score]]-First_Validations__2[[#This Row],[FirstValidation.Validation score]]</f>
        <v>0</v>
      </c>
      <c r="AQ14" s="36">
        <f>IF(AND(First_Validations__2[[#This Row],[Corrective action]]=1,First_Validations__2[[#This Row],[Validation score]]&lt;5,First_Validations__2[[#This Row],[Validation score]]&gt;1),1,0)</f>
        <v>1</v>
      </c>
      <c r="AR14" s="36">
        <f>IF(AND(First_Validations__2[[#This Row],[Corrective action]]=1,OR(First_Validations__2[[#This Row],[Validation score]]&gt;4,First_Validations__2[[#This Row],[Validation score]]&lt;2)),1,0)</f>
        <v>0</v>
      </c>
      <c r="AS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 s="36" t="str">
        <f>VLOOKUP(First_Validations__2[[#This Row],[Requirement ('#)]],Requirements[[Requirements]:[Categories2]],2,FALSE)</f>
        <v>Outcomes and impact</v>
      </c>
    </row>
    <row r="15" spans="2:46">
      <c r="B15" s="34" t="s">
        <v>1415</v>
      </c>
      <c r="C15" s="34">
        <v>1</v>
      </c>
      <c r="D15" s="34">
        <v>41</v>
      </c>
      <c r="E15" s="34" t="s">
        <v>1150</v>
      </c>
      <c r="F15" s="34" t="s">
        <v>1416</v>
      </c>
      <c r="G15" s="34" t="s">
        <v>1415</v>
      </c>
      <c r="H15" s="34" t="s">
        <v>1151</v>
      </c>
      <c r="I15" s="34" t="s">
        <v>1152</v>
      </c>
      <c r="J15" s="34">
        <v>2017</v>
      </c>
      <c r="K15" s="34">
        <v>2019</v>
      </c>
      <c r="L15" s="34" t="s">
        <v>1766</v>
      </c>
      <c r="M15" s="34" t="s">
        <v>1819</v>
      </c>
      <c r="N15" s="34">
        <v>1</v>
      </c>
      <c r="O15" s="34" t="s">
        <v>1796</v>
      </c>
      <c r="P15" s="34" t="s">
        <v>1181</v>
      </c>
      <c r="Q15" s="34" t="s">
        <v>1152</v>
      </c>
      <c r="R15" s="34" t="s">
        <v>1418</v>
      </c>
      <c r="S15" s="34" t="s">
        <v>1870</v>
      </c>
      <c r="T15" s="34" t="s">
        <v>2015</v>
      </c>
      <c r="U15" s="36" t="str">
        <f>VLOOKUP(First_Validations__2[[#This Row],[CountryReq]],Last_Validations[],COLUMNS($B:B)+1,FALSE)</f>
        <v>Afghanistan: 2017</v>
      </c>
      <c r="V15" s="36" t="str">
        <f>VLOOKUP(First_Validations__2[[#This Row],[CountryReq]],Last_Validations[],COLUMNS($B:C)+1,FALSE)</f>
        <v>Afghanistan</v>
      </c>
      <c r="W15" s="36">
        <f>VLOOKUP(First_Validations__2[[#This Row],[CountryReq]],Last_Validations[],COLUMNS($B:D)+1,FALSE)</f>
        <v>1</v>
      </c>
      <c r="X15" s="36">
        <f>VLOOKUP(First_Validations__2[[#This Row],[CountryReq]],Last_Validations[],COLUMNS($B:E)+1,FALSE)</f>
        <v>41</v>
      </c>
      <c r="Y15" s="36" t="str">
        <f>VLOOKUP(First_Validations__2[[#This Row],[CountryReq]],Last_Validations[],COLUMNS($B:F)+1,FALSE)</f>
        <v>Afghanistan: 2017</v>
      </c>
      <c r="Z15" s="36" t="str">
        <f>VLOOKUP(First_Validations__2[[#This Row],[CountryReq]],Last_Validations[],COLUMNS($B:G)+1,FALSE)</f>
        <v>AFG</v>
      </c>
      <c r="AA15" s="36" t="str">
        <f>VLOOKUP(First_Validations__2[[#This Row],[CountryReq]],Last_Validations[],COLUMNS($B:H)+1,FALSE)</f>
        <v>Afghanistan</v>
      </c>
      <c r="AB15" s="36" t="str">
        <f>VLOOKUP(First_Validations__2[[#This Row],[CountryReq]],Last_Validations[],COLUMNS($B:I)+1,FALSE)</f>
        <v>https://eiti.org/BD/2019-1</v>
      </c>
      <c r="AC15" s="36" t="str">
        <f>VLOOKUP(First_Validations__2[[#This Row],[CountryReq]],Last_Validations[],COLUMNS($B:J)+1,FALSE)</f>
        <v>https://eiti.org/document/afghanistan-validation-2017</v>
      </c>
      <c r="AD15" s="36">
        <f>VLOOKUP(First_Validations__2[[#This Row],[CountryReq]],Last_Validations[],COLUMNS($B:K)+1,FALSE)</f>
        <v>2017</v>
      </c>
      <c r="AE15" s="36">
        <f>VLOOKUP(First_Validations__2[[#This Row],[CountryReq]],Last_Validations[],COLUMNS($B:L)+1,FALSE)</f>
        <v>2019</v>
      </c>
      <c r="AF15" s="36" t="str">
        <f>VLOOKUP(First_Validations__2[[#This Row],[CountryReq]],Last_Validations[],COLUMNS($B:M)+1,FALSE)</f>
        <v>Inadequate progress / suspended</v>
      </c>
      <c r="AG15" s="36" t="str">
        <f>VLOOKUP(First_Validations__2[[#This Row],[CountryReq]],Last_Validations[],COLUMNS($B:N)+1,FALSE)</f>
        <v>Data accessibility (#7.2)</v>
      </c>
      <c r="AH15" s="36">
        <f>VLOOKUP(First_Validations__2[[#This Row],[CountryReq]],Last_Validations[],COLUMNS($B:O)+1,FALSE)</f>
        <v>1</v>
      </c>
      <c r="AI15" s="36" t="str">
        <f>VLOOKUP(First_Validations__2[[#This Row],[CountryReq]],Last_Validations[],COLUMNS($B:P)+1,FALSE)</f>
        <v>Not required (recommended)</v>
      </c>
      <c r="AJ15" s="36" t="str">
        <f>VLOOKUP(First_Validations__2[[#This Row],[CountryReq]],Last_Validations[],COLUMNS($B:Q)+1,FALSE)</f>
        <v>AEITI has an open data policy and publishes summary reports, however the policy is not public and EITI reports are not published in machine-readable format.</v>
      </c>
      <c r="AK15" s="36" t="str">
        <f>VLOOKUP(First_Validations__2[[#This Row],[CountryReq]],Last_Validations[],COLUMNS($B:R)+1,FALSE)</f>
        <v>https://eiti.org/document/afghanistan-validation-2017</v>
      </c>
      <c r="AL15" s="36" t="str">
        <f>VLOOKUP(First_Validations__2[[#This Row],[CountryReq]],Last_Validations[],COLUMNS($B:S)+1,FALSE)</f>
        <v>www.aeiti.af/en</v>
      </c>
      <c r="AM15" s="36" t="str">
        <f>VLOOKUP(First_Validations__2[[#This Row],[CountryReq]],Last_Validations[],COLUMNS($B:T)+1,FALSE)</f>
        <v>https://eiti.org/api/v1.0/score_data/41</v>
      </c>
      <c r="AN15" s="36" t="str">
        <f>IF(First_Validations__2[[#This Row],[FirstValidation.Country: Year]]=First_Validations__2[[#This Row],[Country: Year]],"First","Second / Last")</f>
        <v>First</v>
      </c>
      <c r="AO15" s="36">
        <f>IF(AND(First_Validations__2[[#This Row],[FirstValidation.Validation score]]&lt;5,First_Validations__2[[#This Row],[FirstValidation.Validation score]]&gt;1),1,0)</f>
        <v>0</v>
      </c>
      <c r="AP15" s="36">
        <f>First_Validations__2[[#This Row],[Validation score]]-First_Validations__2[[#This Row],[FirstValidation.Validation score]]</f>
        <v>0</v>
      </c>
      <c r="AQ15" s="36">
        <f>IF(AND(First_Validations__2[[#This Row],[Corrective action]]=1,First_Validations__2[[#This Row],[Validation score]]&lt;5,First_Validations__2[[#This Row],[Validation score]]&gt;1),1,0)</f>
        <v>0</v>
      </c>
      <c r="AR15" s="36">
        <f>IF(AND(First_Validations__2[[#This Row],[Corrective action]]=1,OR(First_Validations__2[[#This Row],[Validation score]]&gt;4,First_Validations__2[[#This Row],[Validation score]]&lt;2)),1,0)</f>
        <v>0</v>
      </c>
      <c r="AS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 s="36" t="str">
        <f>VLOOKUP(First_Validations__2[[#This Row],[Requirement ('#)]],Requirements[[Requirements]:[Categories2]],2,FALSE)</f>
        <v>Outcomes and impact</v>
      </c>
    </row>
    <row r="16" spans="2:46">
      <c r="B16" s="34" t="s">
        <v>1415</v>
      </c>
      <c r="C16" s="34">
        <v>1</v>
      </c>
      <c r="D16" s="34">
        <v>41</v>
      </c>
      <c r="E16" s="34" t="s">
        <v>1150</v>
      </c>
      <c r="F16" s="34" t="s">
        <v>1416</v>
      </c>
      <c r="G16" s="34" t="s">
        <v>1415</v>
      </c>
      <c r="H16" s="34" t="s">
        <v>1151</v>
      </c>
      <c r="I16" s="34" t="s">
        <v>1152</v>
      </c>
      <c r="J16" s="34">
        <v>2017</v>
      </c>
      <c r="K16" s="34">
        <v>2019</v>
      </c>
      <c r="L16" s="34" t="s">
        <v>1766</v>
      </c>
      <c r="M16" s="34" t="s">
        <v>1822</v>
      </c>
      <c r="N16" s="34">
        <v>3</v>
      </c>
      <c r="O16" s="34" t="s">
        <v>1798</v>
      </c>
      <c r="P16" s="34" t="s">
        <v>1</v>
      </c>
      <c r="Q16" s="34" t="s">
        <v>1152</v>
      </c>
      <c r="R16" s="34" t="s">
        <v>1418</v>
      </c>
      <c r="S16" s="34" t="s">
        <v>1870</v>
      </c>
      <c r="T16" s="34" t="s">
        <v>2016</v>
      </c>
      <c r="U16" s="36" t="str">
        <f>VLOOKUP(First_Validations__2[[#This Row],[CountryReq]],Last_Validations[],COLUMNS($B:B)+1,FALSE)</f>
        <v>Afghanistan: 2017</v>
      </c>
      <c r="V16" s="36" t="str">
        <f>VLOOKUP(First_Validations__2[[#This Row],[CountryReq]],Last_Validations[],COLUMNS($B:C)+1,FALSE)</f>
        <v>Afghanistan</v>
      </c>
      <c r="W16" s="36">
        <f>VLOOKUP(First_Validations__2[[#This Row],[CountryReq]],Last_Validations[],COLUMNS($B:D)+1,FALSE)</f>
        <v>1</v>
      </c>
      <c r="X16" s="36">
        <f>VLOOKUP(First_Validations__2[[#This Row],[CountryReq]],Last_Validations[],COLUMNS($B:E)+1,FALSE)</f>
        <v>41</v>
      </c>
      <c r="Y16" s="36" t="str">
        <f>VLOOKUP(First_Validations__2[[#This Row],[CountryReq]],Last_Validations[],COLUMNS($B:F)+1,FALSE)</f>
        <v>Afghanistan: 2017</v>
      </c>
      <c r="Z16" s="36" t="str">
        <f>VLOOKUP(First_Validations__2[[#This Row],[CountryReq]],Last_Validations[],COLUMNS($B:G)+1,FALSE)</f>
        <v>AFG</v>
      </c>
      <c r="AA16" s="36" t="str">
        <f>VLOOKUP(First_Validations__2[[#This Row],[CountryReq]],Last_Validations[],COLUMNS($B:H)+1,FALSE)</f>
        <v>Afghanistan</v>
      </c>
      <c r="AB16" s="36" t="str">
        <f>VLOOKUP(First_Validations__2[[#This Row],[CountryReq]],Last_Validations[],COLUMNS($B:I)+1,FALSE)</f>
        <v>https://eiti.org/BD/2019-1</v>
      </c>
      <c r="AC16" s="36" t="str">
        <f>VLOOKUP(First_Validations__2[[#This Row],[CountryReq]],Last_Validations[],COLUMNS($B:J)+1,FALSE)</f>
        <v>https://eiti.org/document/afghanistan-validation-2017</v>
      </c>
      <c r="AD16" s="36">
        <f>VLOOKUP(First_Validations__2[[#This Row],[CountryReq]],Last_Validations[],COLUMNS($B:K)+1,FALSE)</f>
        <v>2017</v>
      </c>
      <c r="AE16" s="36">
        <f>VLOOKUP(First_Validations__2[[#This Row],[CountryReq]],Last_Validations[],COLUMNS($B:L)+1,FALSE)</f>
        <v>2019</v>
      </c>
      <c r="AF16" s="36" t="str">
        <f>VLOOKUP(First_Validations__2[[#This Row],[CountryReq]],Last_Validations[],COLUMNS($B:M)+1,FALSE)</f>
        <v>Inadequate progress / suspended</v>
      </c>
      <c r="AG16" s="36" t="str">
        <f>VLOOKUP(First_Validations__2[[#This Row],[CountryReq]],Last_Validations[],COLUMNS($B:N)+1,FALSE)</f>
        <v>Overall Progress (#0.0)</v>
      </c>
      <c r="AH16" s="36">
        <f>VLOOKUP(First_Validations__2[[#This Row],[CountryReq]],Last_Validations[],COLUMNS($B:O)+1,FALSE)</f>
        <v>3</v>
      </c>
      <c r="AI16" s="36" t="str">
        <f>VLOOKUP(First_Validations__2[[#This Row],[CountryReq]],Last_Validations[],COLUMNS($B:P)+1,FALSE)</f>
        <v>Inadequate progress</v>
      </c>
      <c r="AJ16" s="36" t="str">
        <f>VLOOKUP(First_Validations__2[[#This Row],[CountryReq]],Last_Validations[],COLUMNS($B:Q)+1,FALSE)</f>
        <v/>
      </c>
      <c r="AK16" s="36" t="str">
        <f>VLOOKUP(First_Validations__2[[#This Row],[CountryReq]],Last_Validations[],COLUMNS($B:R)+1,FALSE)</f>
        <v>https://eiti.org/document/afghanistan-validation-2017</v>
      </c>
      <c r="AL16" s="36" t="str">
        <f>VLOOKUP(First_Validations__2[[#This Row],[CountryReq]],Last_Validations[],COLUMNS($B:S)+1,FALSE)</f>
        <v>www.aeiti.af/en</v>
      </c>
      <c r="AM16" s="36" t="str">
        <f>VLOOKUP(First_Validations__2[[#This Row],[CountryReq]],Last_Validations[],COLUMNS($B:T)+1,FALSE)</f>
        <v>https://eiti.org/api/v1.0/score_data/41</v>
      </c>
      <c r="AN16" s="36" t="str">
        <f>IF(First_Validations__2[[#This Row],[FirstValidation.Country: Year]]=First_Validations__2[[#This Row],[Country: Year]],"First","Second / Last")</f>
        <v>First</v>
      </c>
      <c r="AO16" s="36">
        <f>IF(AND(First_Validations__2[[#This Row],[FirstValidation.Validation score]]&lt;5,First_Validations__2[[#This Row],[FirstValidation.Validation score]]&gt;1),1,0)</f>
        <v>1</v>
      </c>
      <c r="AP16" s="36">
        <f>First_Validations__2[[#This Row],[Validation score]]-First_Validations__2[[#This Row],[FirstValidation.Validation score]]</f>
        <v>0</v>
      </c>
      <c r="AQ16" s="36">
        <f>IF(AND(First_Validations__2[[#This Row],[Corrective action]]=1,First_Validations__2[[#This Row],[Validation score]]&lt;5,First_Validations__2[[#This Row],[Validation score]]&gt;1),1,0)</f>
        <v>1</v>
      </c>
      <c r="AR16" s="36">
        <f>IF(AND(First_Validations__2[[#This Row],[Corrective action]]=1,OR(First_Validations__2[[#This Row],[Validation score]]&gt;4,First_Validations__2[[#This Row],[Validation score]]&lt;2)),1,0)</f>
        <v>0</v>
      </c>
      <c r="AS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 s="36" t="str">
        <f>VLOOKUP(First_Validations__2[[#This Row],[Requirement ('#)]],Requirements[[Requirements]:[Categories2]],2,FALSE)</f>
        <v>Overall assessment</v>
      </c>
    </row>
    <row r="17" spans="2:46">
      <c r="B17" s="34" t="s">
        <v>1415</v>
      </c>
      <c r="C17" s="34">
        <v>1</v>
      </c>
      <c r="D17" s="34">
        <v>41</v>
      </c>
      <c r="E17" s="34" t="s">
        <v>1150</v>
      </c>
      <c r="F17" s="34" t="s">
        <v>1416</v>
      </c>
      <c r="G17" s="34" t="s">
        <v>1415</v>
      </c>
      <c r="H17" s="34" t="s">
        <v>1151</v>
      </c>
      <c r="I17" s="34" t="s">
        <v>1152</v>
      </c>
      <c r="J17" s="34">
        <v>2017</v>
      </c>
      <c r="K17" s="34">
        <v>2019</v>
      </c>
      <c r="L17" s="34" t="s">
        <v>1766</v>
      </c>
      <c r="M17" s="34" t="s">
        <v>1821</v>
      </c>
      <c r="N17" s="34">
        <v>4</v>
      </c>
      <c r="O17" s="34" t="s">
        <v>1767</v>
      </c>
      <c r="P17" s="34" t="s">
        <v>1183</v>
      </c>
      <c r="Q17" s="34" t="s">
        <v>1152</v>
      </c>
      <c r="R17" s="34" t="s">
        <v>1418</v>
      </c>
      <c r="S17" s="34" t="s">
        <v>1870</v>
      </c>
      <c r="T17" s="34" t="s">
        <v>2017</v>
      </c>
      <c r="U17" s="36" t="str">
        <f>VLOOKUP(First_Validations__2[[#This Row],[CountryReq]],Last_Validations[],COLUMNS($B:B)+1,FALSE)</f>
        <v>Afghanistan: 2017</v>
      </c>
      <c r="V17" s="36" t="str">
        <f>VLOOKUP(First_Validations__2[[#This Row],[CountryReq]],Last_Validations[],COLUMNS($B:C)+1,FALSE)</f>
        <v>Afghanistan</v>
      </c>
      <c r="W17" s="36">
        <f>VLOOKUP(First_Validations__2[[#This Row],[CountryReq]],Last_Validations[],COLUMNS($B:D)+1,FALSE)</f>
        <v>1</v>
      </c>
      <c r="X17" s="36">
        <f>VLOOKUP(First_Validations__2[[#This Row],[CountryReq]],Last_Validations[],COLUMNS($B:E)+1,FALSE)</f>
        <v>41</v>
      </c>
      <c r="Y17" s="36" t="str">
        <f>VLOOKUP(First_Validations__2[[#This Row],[CountryReq]],Last_Validations[],COLUMNS($B:F)+1,FALSE)</f>
        <v>Afghanistan: 2017</v>
      </c>
      <c r="Z17" s="36" t="str">
        <f>VLOOKUP(First_Validations__2[[#This Row],[CountryReq]],Last_Validations[],COLUMNS($B:G)+1,FALSE)</f>
        <v>AFG</v>
      </c>
      <c r="AA17" s="36" t="str">
        <f>VLOOKUP(First_Validations__2[[#This Row],[CountryReq]],Last_Validations[],COLUMNS($B:H)+1,FALSE)</f>
        <v>Afghanistan</v>
      </c>
      <c r="AB17" s="36" t="str">
        <f>VLOOKUP(First_Validations__2[[#This Row],[CountryReq]],Last_Validations[],COLUMNS($B:I)+1,FALSE)</f>
        <v>https://eiti.org/BD/2019-1</v>
      </c>
      <c r="AC17" s="36" t="str">
        <f>VLOOKUP(First_Validations__2[[#This Row],[CountryReq]],Last_Validations[],COLUMNS($B:J)+1,FALSE)</f>
        <v>https://eiti.org/document/afghanistan-validation-2017</v>
      </c>
      <c r="AD17" s="36">
        <f>VLOOKUP(First_Validations__2[[#This Row],[CountryReq]],Last_Validations[],COLUMNS($B:K)+1,FALSE)</f>
        <v>2017</v>
      </c>
      <c r="AE17" s="36">
        <f>VLOOKUP(First_Validations__2[[#This Row],[CountryReq]],Last_Validations[],COLUMNS($B:L)+1,FALSE)</f>
        <v>2019</v>
      </c>
      <c r="AF17" s="36" t="str">
        <f>VLOOKUP(First_Validations__2[[#This Row],[CountryReq]],Last_Validations[],COLUMNS($B:M)+1,FALSE)</f>
        <v>Inadequate progress / suspended</v>
      </c>
      <c r="AG17" s="36" t="str">
        <f>VLOOKUP(First_Validations__2[[#This Row],[CountryReq]],Last_Validations[],COLUMNS($B:N)+1,FALSE)</f>
        <v>Outcomes and impact of implementation (#7.4)</v>
      </c>
      <c r="AH17" s="36">
        <f>VLOOKUP(First_Validations__2[[#This Row],[CountryReq]],Last_Validations[],COLUMNS($B:O)+1,FALSE)</f>
        <v>4</v>
      </c>
      <c r="AI17" s="36" t="str">
        <f>VLOOKUP(First_Validations__2[[#This Row],[CountryReq]],Last_Validations[],COLUMNS($B:P)+1,FALSE)</f>
        <v>Meaningful progress</v>
      </c>
      <c r="AJ17" s="36" t="str">
        <f>VLOOKUP(First_Validations__2[[#This Row],[CountryReq]],Last_Validations[],COLUMNS($B:Q)+1,FALSE)</f>
        <v>Afghanistan has undertaken limited efforts to review the outcomes and impact of EITI implementation on natural resource governance. While annual progress reports are regularly published, it is a concern that the MSG is not able to provide input to their drafting and it is unclear how impact of implementation is assessed.</v>
      </c>
      <c r="AK17" s="36" t="str">
        <f>VLOOKUP(First_Validations__2[[#This Row],[CountryReq]],Last_Validations[],COLUMNS($B:R)+1,FALSE)</f>
        <v>https://eiti.org/document/afghanistan-validation-2017</v>
      </c>
      <c r="AL17" s="36" t="str">
        <f>VLOOKUP(First_Validations__2[[#This Row],[CountryReq]],Last_Validations[],COLUMNS($B:S)+1,FALSE)</f>
        <v>www.aeiti.af/en</v>
      </c>
      <c r="AM17" s="36" t="str">
        <f>VLOOKUP(First_Validations__2[[#This Row],[CountryReq]],Last_Validations[],COLUMNS($B:T)+1,FALSE)</f>
        <v>https://eiti.org/api/v1.0/score_data/41</v>
      </c>
      <c r="AN17" s="36" t="str">
        <f>IF(First_Validations__2[[#This Row],[FirstValidation.Country: Year]]=First_Validations__2[[#This Row],[Country: Year]],"First","Second / Last")</f>
        <v>First</v>
      </c>
      <c r="AO17" s="36">
        <f>IF(AND(First_Validations__2[[#This Row],[FirstValidation.Validation score]]&lt;5,First_Validations__2[[#This Row],[FirstValidation.Validation score]]&gt;1),1,0)</f>
        <v>1</v>
      </c>
      <c r="AP17" s="36">
        <f>First_Validations__2[[#This Row],[Validation score]]-First_Validations__2[[#This Row],[FirstValidation.Validation score]]</f>
        <v>0</v>
      </c>
      <c r="AQ17" s="36">
        <f>IF(AND(First_Validations__2[[#This Row],[Corrective action]]=1,First_Validations__2[[#This Row],[Validation score]]&lt;5,First_Validations__2[[#This Row],[Validation score]]&gt;1),1,0)</f>
        <v>1</v>
      </c>
      <c r="AR17" s="36">
        <f>IF(AND(First_Validations__2[[#This Row],[Corrective action]]=1,OR(First_Validations__2[[#This Row],[Validation score]]&gt;4,First_Validations__2[[#This Row],[Validation score]]&lt;2)),1,0)</f>
        <v>0</v>
      </c>
      <c r="AS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 s="36" t="str">
        <f>VLOOKUP(First_Validations__2[[#This Row],[Requirement ('#)]],Requirements[[Requirements]:[Categories2]],2,FALSE)</f>
        <v>Outcomes and impact</v>
      </c>
    </row>
    <row r="18" spans="2:46">
      <c r="B18" s="34" t="s">
        <v>1415</v>
      </c>
      <c r="C18" s="34">
        <v>1</v>
      </c>
      <c r="D18" s="34">
        <v>41</v>
      </c>
      <c r="E18" s="34" t="s">
        <v>1150</v>
      </c>
      <c r="F18" s="34" t="s">
        <v>1416</v>
      </c>
      <c r="G18" s="34" t="s">
        <v>1415</v>
      </c>
      <c r="H18" s="34" t="s">
        <v>1151</v>
      </c>
      <c r="I18" s="34" t="s">
        <v>1152</v>
      </c>
      <c r="J18" s="34">
        <v>2017</v>
      </c>
      <c r="K18" s="34">
        <v>2019</v>
      </c>
      <c r="L18" s="34" t="s">
        <v>1766</v>
      </c>
      <c r="M18" s="34" t="s">
        <v>1815</v>
      </c>
      <c r="N18" s="34">
        <v>2</v>
      </c>
      <c r="O18" s="34" t="s">
        <v>1829</v>
      </c>
      <c r="P18" s="34" t="s">
        <v>1178</v>
      </c>
      <c r="Q18" s="34" t="s">
        <v>1152</v>
      </c>
      <c r="R18" s="34" t="s">
        <v>1418</v>
      </c>
      <c r="S18" s="34" t="s">
        <v>1870</v>
      </c>
      <c r="T18" s="34" t="s">
        <v>2018</v>
      </c>
      <c r="U18" s="36" t="str">
        <f>VLOOKUP(First_Validations__2[[#This Row],[CountryReq]],Last_Validations[],COLUMNS($B:B)+1,FALSE)</f>
        <v>Afghanistan: 2017</v>
      </c>
      <c r="V18" s="36" t="str">
        <f>VLOOKUP(First_Validations__2[[#This Row],[CountryReq]],Last_Validations[],COLUMNS($B:C)+1,FALSE)</f>
        <v>Afghanistan</v>
      </c>
      <c r="W18" s="36">
        <f>VLOOKUP(First_Validations__2[[#This Row],[CountryReq]],Last_Validations[],COLUMNS($B:D)+1,FALSE)</f>
        <v>1</v>
      </c>
      <c r="X18" s="36">
        <f>VLOOKUP(First_Validations__2[[#This Row],[CountryReq]],Last_Validations[],COLUMNS($B:E)+1,FALSE)</f>
        <v>41</v>
      </c>
      <c r="Y18" s="36" t="str">
        <f>VLOOKUP(First_Validations__2[[#This Row],[CountryReq]],Last_Validations[],COLUMNS($B:F)+1,FALSE)</f>
        <v>Afghanistan: 2017</v>
      </c>
      <c r="Z18" s="36" t="str">
        <f>VLOOKUP(First_Validations__2[[#This Row],[CountryReq]],Last_Validations[],COLUMNS($B:G)+1,FALSE)</f>
        <v>AFG</v>
      </c>
      <c r="AA18" s="36" t="str">
        <f>VLOOKUP(First_Validations__2[[#This Row],[CountryReq]],Last_Validations[],COLUMNS($B:H)+1,FALSE)</f>
        <v>Afghanistan</v>
      </c>
      <c r="AB18" s="36" t="str">
        <f>VLOOKUP(First_Validations__2[[#This Row],[CountryReq]],Last_Validations[],COLUMNS($B:I)+1,FALSE)</f>
        <v>https://eiti.org/BD/2019-1</v>
      </c>
      <c r="AC18" s="36" t="str">
        <f>VLOOKUP(First_Validations__2[[#This Row],[CountryReq]],Last_Validations[],COLUMNS($B:J)+1,FALSE)</f>
        <v>https://eiti.org/document/afghanistan-validation-2017</v>
      </c>
      <c r="AD18" s="36">
        <f>VLOOKUP(First_Validations__2[[#This Row],[CountryReq]],Last_Validations[],COLUMNS($B:K)+1,FALSE)</f>
        <v>2017</v>
      </c>
      <c r="AE18" s="36">
        <f>VLOOKUP(First_Validations__2[[#This Row],[CountryReq]],Last_Validations[],COLUMNS($B:L)+1,FALSE)</f>
        <v>2019</v>
      </c>
      <c r="AF18" s="36" t="str">
        <f>VLOOKUP(First_Validations__2[[#This Row],[CountryReq]],Last_Validations[],COLUMNS($B:M)+1,FALSE)</f>
        <v>Inadequate progress / suspended</v>
      </c>
      <c r="AG18" s="36" t="str">
        <f>VLOOKUP(First_Validations__2[[#This Row],[CountryReq]],Last_Validations[],COLUMNS($B:N)+1,FALSE)</f>
        <v>SOE quasi-fiscal expenditures (#6.2)</v>
      </c>
      <c r="AH18" s="36">
        <f>VLOOKUP(First_Validations__2[[#This Row],[CountryReq]],Last_Validations[],COLUMNS($B:O)+1,FALSE)</f>
        <v>2</v>
      </c>
      <c r="AI18" s="36" t="str">
        <f>VLOOKUP(First_Validations__2[[#This Row],[CountryReq]],Last_Validations[],COLUMNS($B:P)+1,FALSE)</f>
        <v>No progress</v>
      </c>
      <c r="AJ18" s="36" t="str">
        <f>VLOOKUP(First_Validations__2[[#This Row],[CountryReq]],Last_Validations[],COLUMNS($B:Q)+1,FALSE)</f>
        <v xml:space="preserve">There is insufficient information in the 2014-2015 EITI Report to assess whether material quasi-fiscal expenditures exist in Afghanistan. </v>
      </c>
      <c r="AK18" s="36" t="str">
        <f>VLOOKUP(First_Validations__2[[#This Row],[CountryReq]],Last_Validations[],COLUMNS($B:R)+1,FALSE)</f>
        <v>https://eiti.org/document/afghanistan-validation-2017</v>
      </c>
      <c r="AL18" s="36" t="str">
        <f>VLOOKUP(First_Validations__2[[#This Row],[CountryReq]],Last_Validations[],COLUMNS($B:S)+1,FALSE)</f>
        <v>www.aeiti.af/en</v>
      </c>
      <c r="AM18" s="36" t="str">
        <f>VLOOKUP(First_Validations__2[[#This Row],[CountryReq]],Last_Validations[],COLUMNS($B:T)+1,FALSE)</f>
        <v>https://eiti.org/api/v1.0/score_data/41</v>
      </c>
      <c r="AN18" s="36" t="str">
        <f>IF(First_Validations__2[[#This Row],[FirstValidation.Country: Year]]=First_Validations__2[[#This Row],[Country: Year]],"First","Second / Last")</f>
        <v>First</v>
      </c>
      <c r="AO18" s="36">
        <f>IF(AND(First_Validations__2[[#This Row],[FirstValidation.Validation score]]&lt;5,First_Validations__2[[#This Row],[FirstValidation.Validation score]]&gt;1),1,0)</f>
        <v>1</v>
      </c>
      <c r="AP18" s="36">
        <f>First_Validations__2[[#This Row],[Validation score]]-First_Validations__2[[#This Row],[FirstValidation.Validation score]]</f>
        <v>0</v>
      </c>
      <c r="AQ18" s="36">
        <f>IF(AND(First_Validations__2[[#This Row],[Corrective action]]=1,First_Validations__2[[#This Row],[Validation score]]&lt;5,First_Validations__2[[#This Row],[Validation score]]&gt;1),1,0)</f>
        <v>1</v>
      </c>
      <c r="AR18" s="36">
        <f>IF(AND(First_Validations__2[[#This Row],[Corrective action]]=1,OR(First_Validations__2[[#This Row],[Validation score]]&gt;4,First_Validations__2[[#This Row],[Validation score]]&lt;2)),1,0)</f>
        <v>0</v>
      </c>
      <c r="AS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 s="36" t="str">
        <f>VLOOKUP(First_Validations__2[[#This Row],[Requirement ('#)]],Requirements[[Requirements]:[Categories2]],2,FALSE)</f>
        <v>Socio-economic contribution</v>
      </c>
    </row>
    <row r="19" spans="2:46">
      <c r="B19" s="34" t="s">
        <v>1415</v>
      </c>
      <c r="C19" s="34">
        <v>1</v>
      </c>
      <c r="D19" s="34">
        <v>41</v>
      </c>
      <c r="E19" s="34" t="s">
        <v>1150</v>
      </c>
      <c r="F19" s="34" t="s">
        <v>1416</v>
      </c>
      <c r="G19" s="34" t="s">
        <v>1415</v>
      </c>
      <c r="H19" s="34" t="s">
        <v>1151</v>
      </c>
      <c r="I19" s="34" t="s">
        <v>1152</v>
      </c>
      <c r="J19" s="34">
        <v>2017</v>
      </c>
      <c r="K19" s="34">
        <v>2019</v>
      </c>
      <c r="L19" s="34" t="s">
        <v>1766</v>
      </c>
      <c r="M19" s="34" t="s">
        <v>1814</v>
      </c>
      <c r="N19" s="34">
        <v>3</v>
      </c>
      <c r="O19" s="34" t="s">
        <v>1798</v>
      </c>
      <c r="P19" s="34" t="s">
        <v>1177</v>
      </c>
      <c r="Q19" s="34" t="s">
        <v>1152</v>
      </c>
      <c r="R19" s="34" t="s">
        <v>1418</v>
      </c>
      <c r="S19" s="34" t="s">
        <v>1870</v>
      </c>
      <c r="T19" s="34" t="s">
        <v>2019</v>
      </c>
      <c r="U19" s="36" t="str">
        <f>VLOOKUP(First_Validations__2[[#This Row],[CountryReq]],Last_Validations[],COLUMNS($B:B)+1,FALSE)</f>
        <v>Afghanistan: 2017</v>
      </c>
      <c r="V19" s="36" t="str">
        <f>VLOOKUP(First_Validations__2[[#This Row],[CountryReq]],Last_Validations[],COLUMNS($B:C)+1,FALSE)</f>
        <v>Afghanistan</v>
      </c>
      <c r="W19" s="36">
        <f>VLOOKUP(First_Validations__2[[#This Row],[CountryReq]],Last_Validations[],COLUMNS($B:D)+1,FALSE)</f>
        <v>1</v>
      </c>
      <c r="X19" s="36">
        <f>VLOOKUP(First_Validations__2[[#This Row],[CountryReq]],Last_Validations[],COLUMNS($B:E)+1,FALSE)</f>
        <v>41</v>
      </c>
      <c r="Y19" s="36" t="str">
        <f>VLOOKUP(First_Validations__2[[#This Row],[CountryReq]],Last_Validations[],COLUMNS($B:F)+1,FALSE)</f>
        <v>Afghanistan: 2017</v>
      </c>
      <c r="Z19" s="36" t="str">
        <f>VLOOKUP(First_Validations__2[[#This Row],[CountryReq]],Last_Validations[],COLUMNS($B:G)+1,FALSE)</f>
        <v>AFG</v>
      </c>
      <c r="AA19" s="36" t="str">
        <f>VLOOKUP(First_Validations__2[[#This Row],[CountryReq]],Last_Validations[],COLUMNS($B:H)+1,FALSE)</f>
        <v>Afghanistan</v>
      </c>
      <c r="AB19" s="36" t="str">
        <f>VLOOKUP(First_Validations__2[[#This Row],[CountryReq]],Last_Validations[],COLUMNS($B:I)+1,FALSE)</f>
        <v>https://eiti.org/BD/2019-1</v>
      </c>
      <c r="AC19" s="36" t="str">
        <f>VLOOKUP(First_Validations__2[[#This Row],[CountryReq]],Last_Validations[],COLUMNS($B:J)+1,FALSE)</f>
        <v>https://eiti.org/document/afghanistan-validation-2017</v>
      </c>
      <c r="AD19" s="36">
        <f>VLOOKUP(First_Validations__2[[#This Row],[CountryReq]],Last_Validations[],COLUMNS($B:K)+1,FALSE)</f>
        <v>2017</v>
      </c>
      <c r="AE19" s="36">
        <f>VLOOKUP(First_Validations__2[[#This Row],[CountryReq]],Last_Validations[],COLUMNS($B:L)+1,FALSE)</f>
        <v>2019</v>
      </c>
      <c r="AF19" s="36" t="str">
        <f>VLOOKUP(First_Validations__2[[#This Row],[CountryReq]],Last_Validations[],COLUMNS($B:M)+1,FALSE)</f>
        <v>Inadequate progress / suspended</v>
      </c>
      <c r="AG19" s="36" t="str">
        <f>VLOOKUP(First_Validations__2[[#This Row],[CountryReq]],Last_Validations[],COLUMNS($B:N)+1,FALSE)</f>
        <v>Mandatory social expenditures (#6.1)</v>
      </c>
      <c r="AH19" s="36">
        <f>VLOOKUP(First_Validations__2[[#This Row],[CountryReq]],Last_Validations[],COLUMNS($B:O)+1,FALSE)</f>
        <v>3</v>
      </c>
      <c r="AI19" s="36" t="str">
        <f>VLOOKUP(First_Validations__2[[#This Row],[CountryReq]],Last_Validations[],COLUMNS($B:P)+1,FALSE)</f>
        <v>Inadequate progress</v>
      </c>
      <c r="AJ19" s="36" t="str">
        <f>VLOOKUP(First_Validations__2[[#This Row],[CountryReq]],Last_Validations[],COLUMNS($B:Q)+1,FALSE)</f>
        <v xml:space="preserve">Whilst the 2014-15 Report states that there are no mandatory social expenditures, several stakeholders confirmed that specific mining companies had undertaken mandatory social expenditures in the year under review. </v>
      </c>
      <c r="AK19" s="36" t="str">
        <f>VLOOKUP(First_Validations__2[[#This Row],[CountryReq]],Last_Validations[],COLUMNS($B:R)+1,FALSE)</f>
        <v>https://eiti.org/document/afghanistan-validation-2017</v>
      </c>
      <c r="AL19" s="36" t="str">
        <f>VLOOKUP(First_Validations__2[[#This Row],[CountryReq]],Last_Validations[],COLUMNS($B:S)+1,FALSE)</f>
        <v>www.aeiti.af/en</v>
      </c>
      <c r="AM19" s="36" t="str">
        <f>VLOOKUP(First_Validations__2[[#This Row],[CountryReq]],Last_Validations[],COLUMNS($B:T)+1,FALSE)</f>
        <v>https://eiti.org/api/v1.0/score_data/41</v>
      </c>
      <c r="AN19" s="36" t="str">
        <f>IF(First_Validations__2[[#This Row],[FirstValidation.Country: Year]]=First_Validations__2[[#This Row],[Country: Year]],"First","Second / Last")</f>
        <v>First</v>
      </c>
      <c r="AO19" s="36">
        <f>IF(AND(First_Validations__2[[#This Row],[FirstValidation.Validation score]]&lt;5,First_Validations__2[[#This Row],[FirstValidation.Validation score]]&gt;1),1,0)</f>
        <v>1</v>
      </c>
      <c r="AP19" s="36">
        <f>First_Validations__2[[#This Row],[Validation score]]-First_Validations__2[[#This Row],[FirstValidation.Validation score]]</f>
        <v>0</v>
      </c>
      <c r="AQ19" s="36">
        <f>IF(AND(First_Validations__2[[#This Row],[Corrective action]]=1,First_Validations__2[[#This Row],[Validation score]]&lt;5,First_Validations__2[[#This Row],[Validation score]]&gt;1),1,0)</f>
        <v>1</v>
      </c>
      <c r="AR19" s="36">
        <f>IF(AND(First_Validations__2[[#This Row],[Corrective action]]=1,OR(First_Validations__2[[#This Row],[Validation score]]&gt;4,First_Validations__2[[#This Row],[Validation score]]&lt;2)),1,0)</f>
        <v>0</v>
      </c>
      <c r="AS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 s="36" t="str">
        <f>VLOOKUP(First_Validations__2[[#This Row],[Requirement ('#)]],Requirements[[Requirements]:[Categories2]],2,FALSE)</f>
        <v>Socio-economic contribution</v>
      </c>
    </row>
    <row r="20" spans="2:46">
      <c r="B20" s="34" t="s">
        <v>1415</v>
      </c>
      <c r="C20" s="34">
        <v>1</v>
      </c>
      <c r="D20" s="34">
        <v>41</v>
      </c>
      <c r="E20" s="34" t="s">
        <v>1150</v>
      </c>
      <c r="F20" s="34" t="s">
        <v>1416</v>
      </c>
      <c r="G20" s="34" t="s">
        <v>1415</v>
      </c>
      <c r="H20" s="34" t="s">
        <v>1151</v>
      </c>
      <c r="I20" s="34" t="s">
        <v>1152</v>
      </c>
      <c r="J20" s="34">
        <v>2017</v>
      </c>
      <c r="K20" s="34">
        <v>2019</v>
      </c>
      <c r="L20" s="34" t="s">
        <v>1766</v>
      </c>
      <c r="M20" s="34" t="s">
        <v>1818</v>
      </c>
      <c r="N20" s="34">
        <v>4</v>
      </c>
      <c r="O20" s="34" t="s">
        <v>1767</v>
      </c>
      <c r="P20" s="34" t="s">
        <v>1180</v>
      </c>
      <c r="Q20" s="34" t="s">
        <v>1152</v>
      </c>
      <c r="R20" s="34" t="s">
        <v>1418</v>
      </c>
      <c r="S20" s="34" t="s">
        <v>1870</v>
      </c>
      <c r="T20" s="34" t="s">
        <v>2020</v>
      </c>
      <c r="U20" s="36" t="str">
        <f>VLOOKUP(First_Validations__2[[#This Row],[CountryReq]],Last_Validations[],COLUMNS($B:B)+1,FALSE)</f>
        <v>Afghanistan: 2017</v>
      </c>
      <c r="V20" s="36" t="str">
        <f>VLOOKUP(First_Validations__2[[#This Row],[CountryReq]],Last_Validations[],COLUMNS($B:C)+1,FALSE)</f>
        <v>Afghanistan</v>
      </c>
      <c r="W20" s="36">
        <f>VLOOKUP(First_Validations__2[[#This Row],[CountryReq]],Last_Validations[],COLUMNS($B:D)+1,FALSE)</f>
        <v>1</v>
      </c>
      <c r="X20" s="36">
        <f>VLOOKUP(First_Validations__2[[#This Row],[CountryReq]],Last_Validations[],COLUMNS($B:E)+1,FALSE)</f>
        <v>41</v>
      </c>
      <c r="Y20" s="36" t="str">
        <f>VLOOKUP(First_Validations__2[[#This Row],[CountryReq]],Last_Validations[],COLUMNS($B:F)+1,FALSE)</f>
        <v>Afghanistan: 2017</v>
      </c>
      <c r="Z20" s="36" t="str">
        <f>VLOOKUP(First_Validations__2[[#This Row],[CountryReq]],Last_Validations[],COLUMNS($B:G)+1,FALSE)</f>
        <v>AFG</v>
      </c>
      <c r="AA20" s="36" t="str">
        <f>VLOOKUP(First_Validations__2[[#This Row],[CountryReq]],Last_Validations[],COLUMNS($B:H)+1,FALSE)</f>
        <v>Afghanistan</v>
      </c>
      <c r="AB20" s="36" t="str">
        <f>VLOOKUP(First_Validations__2[[#This Row],[CountryReq]],Last_Validations[],COLUMNS($B:I)+1,FALSE)</f>
        <v>https://eiti.org/BD/2019-1</v>
      </c>
      <c r="AC20" s="36" t="str">
        <f>VLOOKUP(First_Validations__2[[#This Row],[CountryReq]],Last_Validations[],COLUMNS($B:J)+1,FALSE)</f>
        <v>https://eiti.org/document/afghanistan-validation-2017</v>
      </c>
      <c r="AD20" s="36">
        <f>VLOOKUP(First_Validations__2[[#This Row],[CountryReq]],Last_Validations[],COLUMNS($B:K)+1,FALSE)</f>
        <v>2017</v>
      </c>
      <c r="AE20" s="36">
        <f>VLOOKUP(First_Validations__2[[#This Row],[CountryReq]],Last_Validations[],COLUMNS($B:L)+1,FALSE)</f>
        <v>2019</v>
      </c>
      <c r="AF20" s="36" t="str">
        <f>VLOOKUP(First_Validations__2[[#This Row],[CountryReq]],Last_Validations[],COLUMNS($B:M)+1,FALSE)</f>
        <v>Inadequate progress / suspended</v>
      </c>
      <c r="AG20" s="36" t="str">
        <f>VLOOKUP(First_Validations__2[[#This Row],[CountryReq]],Last_Validations[],COLUMNS($B:N)+1,FALSE)</f>
        <v>Public debate (#7.1)</v>
      </c>
      <c r="AH20" s="36">
        <f>VLOOKUP(First_Validations__2[[#This Row],[CountryReq]],Last_Validations[],COLUMNS($B:O)+1,FALSE)</f>
        <v>4</v>
      </c>
      <c r="AI20" s="36" t="str">
        <f>VLOOKUP(First_Validations__2[[#This Row],[CountryReq]],Last_Validations[],COLUMNS($B:P)+1,FALSE)</f>
        <v>Meaningful progress</v>
      </c>
      <c r="AJ20" s="36" t="str">
        <f>VLOOKUP(First_Validations__2[[#This Row],[CountryReq]],Last_Validations[],COLUMNS($B:Q)+1,FALSE)</f>
        <v>AEITI Reports are available in local languages and outreach activities are carried out despite the security situation. AEITI has a communications strategy, however outreach and communications have slowed significantly over the last 3 years.</v>
      </c>
      <c r="AK20" s="36" t="str">
        <f>VLOOKUP(First_Validations__2[[#This Row],[CountryReq]],Last_Validations[],COLUMNS($B:R)+1,FALSE)</f>
        <v>https://eiti.org/document/afghanistan-validation-2017</v>
      </c>
      <c r="AL20" s="36" t="str">
        <f>VLOOKUP(First_Validations__2[[#This Row],[CountryReq]],Last_Validations[],COLUMNS($B:S)+1,FALSE)</f>
        <v>www.aeiti.af/en</v>
      </c>
      <c r="AM20" s="36" t="str">
        <f>VLOOKUP(First_Validations__2[[#This Row],[CountryReq]],Last_Validations[],COLUMNS($B:T)+1,FALSE)</f>
        <v>https://eiti.org/api/v1.0/score_data/41</v>
      </c>
      <c r="AN20" s="36" t="str">
        <f>IF(First_Validations__2[[#This Row],[FirstValidation.Country: Year]]=First_Validations__2[[#This Row],[Country: Year]],"First","Second / Last")</f>
        <v>First</v>
      </c>
      <c r="AO20" s="36">
        <f>IF(AND(First_Validations__2[[#This Row],[FirstValidation.Validation score]]&lt;5,First_Validations__2[[#This Row],[FirstValidation.Validation score]]&gt;1),1,0)</f>
        <v>1</v>
      </c>
      <c r="AP20" s="36">
        <f>First_Validations__2[[#This Row],[Validation score]]-First_Validations__2[[#This Row],[FirstValidation.Validation score]]</f>
        <v>0</v>
      </c>
      <c r="AQ20" s="36">
        <f>IF(AND(First_Validations__2[[#This Row],[Corrective action]]=1,First_Validations__2[[#This Row],[Validation score]]&lt;5,First_Validations__2[[#This Row],[Validation score]]&gt;1),1,0)</f>
        <v>1</v>
      </c>
      <c r="AR20" s="36">
        <f>IF(AND(First_Validations__2[[#This Row],[Corrective action]]=1,OR(First_Validations__2[[#This Row],[Validation score]]&gt;4,First_Validations__2[[#This Row],[Validation score]]&lt;2)),1,0)</f>
        <v>0</v>
      </c>
      <c r="AS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 s="36" t="str">
        <f>VLOOKUP(First_Validations__2[[#This Row],[Requirement ('#)]],Requirements[[Requirements]:[Categories2]],2,FALSE)</f>
        <v>Outcomes and impact</v>
      </c>
    </row>
    <row r="21" spans="2:46">
      <c r="B21" s="34" t="s">
        <v>1415</v>
      </c>
      <c r="C21" s="34">
        <v>1</v>
      </c>
      <c r="D21" s="34">
        <v>41</v>
      </c>
      <c r="E21" s="34" t="s">
        <v>1150</v>
      </c>
      <c r="F21" s="34" t="s">
        <v>1416</v>
      </c>
      <c r="G21" s="34" t="s">
        <v>1415</v>
      </c>
      <c r="H21" s="34" t="s">
        <v>1151</v>
      </c>
      <c r="I21" s="34" t="s">
        <v>1152</v>
      </c>
      <c r="J21" s="34">
        <v>2017</v>
      </c>
      <c r="K21" s="34">
        <v>2019</v>
      </c>
      <c r="L21" s="34" t="s">
        <v>1766</v>
      </c>
      <c r="M21" s="34" t="s">
        <v>1816</v>
      </c>
      <c r="N21" s="34">
        <v>3</v>
      </c>
      <c r="O21" s="34" t="s">
        <v>1798</v>
      </c>
      <c r="P21" s="34" t="s">
        <v>1179</v>
      </c>
      <c r="Q21" s="34" t="s">
        <v>1152</v>
      </c>
      <c r="R21" s="34" t="s">
        <v>1418</v>
      </c>
      <c r="S21" s="34" t="s">
        <v>1870</v>
      </c>
      <c r="T21" s="34" t="s">
        <v>2021</v>
      </c>
      <c r="U21" s="36" t="str">
        <f>VLOOKUP(First_Validations__2[[#This Row],[CountryReq]],Last_Validations[],COLUMNS($B:B)+1,FALSE)</f>
        <v>Afghanistan: 2017</v>
      </c>
      <c r="V21" s="36" t="str">
        <f>VLOOKUP(First_Validations__2[[#This Row],[CountryReq]],Last_Validations[],COLUMNS($B:C)+1,FALSE)</f>
        <v>Afghanistan</v>
      </c>
      <c r="W21" s="36">
        <f>VLOOKUP(First_Validations__2[[#This Row],[CountryReq]],Last_Validations[],COLUMNS($B:D)+1,FALSE)</f>
        <v>1</v>
      </c>
      <c r="X21" s="36">
        <f>VLOOKUP(First_Validations__2[[#This Row],[CountryReq]],Last_Validations[],COLUMNS($B:E)+1,FALSE)</f>
        <v>41</v>
      </c>
      <c r="Y21" s="36" t="str">
        <f>VLOOKUP(First_Validations__2[[#This Row],[CountryReq]],Last_Validations[],COLUMNS($B:F)+1,FALSE)</f>
        <v>Afghanistan: 2017</v>
      </c>
      <c r="Z21" s="36" t="str">
        <f>VLOOKUP(First_Validations__2[[#This Row],[CountryReq]],Last_Validations[],COLUMNS($B:G)+1,FALSE)</f>
        <v>AFG</v>
      </c>
      <c r="AA21" s="36" t="str">
        <f>VLOOKUP(First_Validations__2[[#This Row],[CountryReq]],Last_Validations[],COLUMNS($B:H)+1,FALSE)</f>
        <v>Afghanistan</v>
      </c>
      <c r="AB21" s="36" t="str">
        <f>VLOOKUP(First_Validations__2[[#This Row],[CountryReq]],Last_Validations[],COLUMNS($B:I)+1,FALSE)</f>
        <v>https://eiti.org/BD/2019-1</v>
      </c>
      <c r="AC21" s="36" t="str">
        <f>VLOOKUP(First_Validations__2[[#This Row],[CountryReq]],Last_Validations[],COLUMNS($B:J)+1,FALSE)</f>
        <v>https://eiti.org/document/afghanistan-validation-2017</v>
      </c>
      <c r="AD21" s="36">
        <f>VLOOKUP(First_Validations__2[[#This Row],[CountryReq]],Last_Validations[],COLUMNS($B:K)+1,FALSE)</f>
        <v>2017</v>
      </c>
      <c r="AE21" s="36">
        <f>VLOOKUP(First_Validations__2[[#This Row],[CountryReq]],Last_Validations[],COLUMNS($B:L)+1,FALSE)</f>
        <v>2019</v>
      </c>
      <c r="AF21" s="36" t="str">
        <f>VLOOKUP(First_Validations__2[[#This Row],[CountryReq]],Last_Validations[],COLUMNS($B:M)+1,FALSE)</f>
        <v>Inadequate progress / suspended</v>
      </c>
      <c r="AG21" s="36" t="str">
        <f>VLOOKUP(First_Validations__2[[#This Row],[CountryReq]],Last_Validations[],COLUMNS($B:N)+1,FALSE)</f>
        <v>Economic contribution (#6.3)</v>
      </c>
      <c r="AH21" s="36">
        <f>VLOOKUP(First_Validations__2[[#This Row],[CountryReq]],Last_Validations[],COLUMNS($B:O)+1,FALSE)</f>
        <v>3</v>
      </c>
      <c r="AI21" s="36" t="str">
        <f>VLOOKUP(First_Validations__2[[#This Row],[CountryReq]],Last_Validations[],COLUMNS($B:P)+1,FALSE)</f>
        <v>Inadequate progress</v>
      </c>
      <c r="AJ21" s="36" t="str">
        <f>VLOOKUP(First_Validations__2[[#This Row],[CountryReq]],Last_Validations[],COLUMNS($B:Q)+1,FALSE)</f>
        <v>Acknowledging constraints in comprehensiveness, the 2014-15 EITI Report provides official estimates of the mining sector’s contribution to GDP, government revenues, and limited information on exports but provides no estimate of extractives employment nor exports of minerals other than lapis lazuli.</v>
      </c>
      <c r="AK21" s="36" t="str">
        <f>VLOOKUP(First_Validations__2[[#This Row],[CountryReq]],Last_Validations[],COLUMNS($B:R)+1,FALSE)</f>
        <v>https://eiti.org/document/afghanistan-validation-2017</v>
      </c>
      <c r="AL21" s="36" t="str">
        <f>VLOOKUP(First_Validations__2[[#This Row],[CountryReq]],Last_Validations[],COLUMNS($B:S)+1,FALSE)</f>
        <v>www.aeiti.af/en</v>
      </c>
      <c r="AM21" s="36" t="str">
        <f>VLOOKUP(First_Validations__2[[#This Row],[CountryReq]],Last_Validations[],COLUMNS($B:T)+1,FALSE)</f>
        <v>https://eiti.org/api/v1.0/score_data/41</v>
      </c>
      <c r="AN21" s="36" t="str">
        <f>IF(First_Validations__2[[#This Row],[FirstValidation.Country: Year]]=First_Validations__2[[#This Row],[Country: Year]],"First","Second / Last")</f>
        <v>First</v>
      </c>
      <c r="AO21" s="36">
        <f>IF(AND(First_Validations__2[[#This Row],[FirstValidation.Validation score]]&lt;5,First_Validations__2[[#This Row],[FirstValidation.Validation score]]&gt;1),1,0)</f>
        <v>1</v>
      </c>
      <c r="AP21" s="36">
        <f>First_Validations__2[[#This Row],[Validation score]]-First_Validations__2[[#This Row],[FirstValidation.Validation score]]</f>
        <v>0</v>
      </c>
      <c r="AQ21" s="36">
        <f>IF(AND(First_Validations__2[[#This Row],[Corrective action]]=1,First_Validations__2[[#This Row],[Validation score]]&lt;5,First_Validations__2[[#This Row],[Validation score]]&gt;1),1,0)</f>
        <v>1</v>
      </c>
      <c r="AR21" s="36">
        <f>IF(AND(First_Validations__2[[#This Row],[Corrective action]]=1,OR(First_Validations__2[[#This Row],[Validation score]]&gt;4,First_Validations__2[[#This Row],[Validation score]]&lt;2)),1,0)</f>
        <v>0</v>
      </c>
      <c r="AS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 s="36" t="str">
        <f>VLOOKUP(First_Validations__2[[#This Row],[Requirement ('#)]],Requirements[[Requirements]:[Categories2]],2,FALSE)</f>
        <v>Socio-economic contribution</v>
      </c>
    </row>
    <row r="22" spans="2:46">
      <c r="B22" s="34" t="s">
        <v>1415</v>
      </c>
      <c r="C22" s="34">
        <v>1</v>
      </c>
      <c r="D22" s="34">
        <v>41</v>
      </c>
      <c r="E22" s="34" t="s">
        <v>1150</v>
      </c>
      <c r="F22" s="34" t="s">
        <v>1416</v>
      </c>
      <c r="G22" s="34" t="s">
        <v>1415</v>
      </c>
      <c r="H22" s="34" t="s">
        <v>1151</v>
      </c>
      <c r="I22" s="34" t="s">
        <v>1152</v>
      </c>
      <c r="J22" s="34">
        <v>2017</v>
      </c>
      <c r="K22" s="34">
        <v>2019</v>
      </c>
      <c r="L22" s="34" t="s">
        <v>1766</v>
      </c>
      <c r="M22" s="34" t="s">
        <v>1791</v>
      </c>
      <c r="N22" s="34">
        <v>5</v>
      </c>
      <c r="O22" s="34" t="s">
        <v>1768</v>
      </c>
      <c r="P22" s="34" t="s">
        <v>1158</v>
      </c>
      <c r="Q22" s="34" t="s">
        <v>1152</v>
      </c>
      <c r="R22" s="34" t="s">
        <v>1418</v>
      </c>
      <c r="S22" s="34" t="s">
        <v>1870</v>
      </c>
      <c r="T22" s="34" t="s">
        <v>2022</v>
      </c>
      <c r="U22" s="36" t="str">
        <f>VLOOKUP(First_Validations__2[[#This Row],[CountryReq]],Last_Validations[],COLUMNS($B:B)+1,FALSE)</f>
        <v>Afghanistan: 2017</v>
      </c>
      <c r="V22" s="36" t="str">
        <f>VLOOKUP(First_Validations__2[[#This Row],[CountryReq]],Last_Validations[],COLUMNS($B:C)+1,FALSE)</f>
        <v>Afghanistan</v>
      </c>
      <c r="W22" s="36">
        <f>VLOOKUP(First_Validations__2[[#This Row],[CountryReq]],Last_Validations[],COLUMNS($B:D)+1,FALSE)</f>
        <v>1</v>
      </c>
      <c r="X22" s="36">
        <f>VLOOKUP(First_Validations__2[[#This Row],[CountryReq]],Last_Validations[],COLUMNS($B:E)+1,FALSE)</f>
        <v>41</v>
      </c>
      <c r="Y22" s="36" t="str">
        <f>VLOOKUP(First_Validations__2[[#This Row],[CountryReq]],Last_Validations[],COLUMNS($B:F)+1,FALSE)</f>
        <v>Afghanistan: 2017</v>
      </c>
      <c r="Z22" s="36" t="str">
        <f>VLOOKUP(First_Validations__2[[#This Row],[CountryReq]],Last_Validations[],COLUMNS($B:G)+1,FALSE)</f>
        <v>AFG</v>
      </c>
      <c r="AA22" s="36" t="str">
        <f>VLOOKUP(First_Validations__2[[#This Row],[CountryReq]],Last_Validations[],COLUMNS($B:H)+1,FALSE)</f>
        <v>Afghanistan</v>
      </c>
      <c r="AB22" s="36" t="str">
        <f>VLOOKUP(First_Validations__2[[#This Row],[CountryReq]],Last_Validations[],COLUMNS($B:I)+1,FALSE)</f>
        <v>https://eiti.org/BD/2019-1</v>
      </c>
      <c r="AC22" s="36" t="str">
        <f>VLOOKUP(First_Validations__2[[#This Row],[CountryReq]],Last_Validations[],COLUMNS($B:J)+1,FALSE)</f>
        <v>https://eiti.org/document/afghanistan-validation-2017</v>
      </c>
      <c r="AD22" s="36">
        <f>VLOOKUP(First_Validations__2[[#This Row],[CountryReq]],Last_Validations[],COLUMNS($B:K)+1,FALSE)</f>
        <v>2017</v>
      </c>
      <c r="AE22" s="36">
        <f>VLOOKUP(First_Validations__2[[#This Row],[CountryReq]],Last_Validations[],COLUMNS($B:L)+1,FALSE)</f>
        <v>2019</v>
      </c>
      <c r="AF22" s="36" t="str">
        <f>VLOOKUP(First_Validations__2[[#This Row],[CountryReq]],Last_Validations[],COLUMNS($B:M)+1,FALSE)</f>
        <v>Inadequate progress / suspended</v>
      </c>
      <c r="AG22" s="36" t="str">
        <f>VLOOKUP(First_Validations__2[[#This Row],[CountryReq]],Last_Validations[],COLUMNS($B:N)+1,FALSE)</f>
        <v>Legal framework (#2.1)</v>
      </c>
      <c r="AH22" s="36">
        <f>VLOOKUP(First_Validations__2[[#This Row],[CountryReq]],Last_Validations[],COLUMNS($B:O)+1,FALSE)</f>
        <v>5</v>
      </c>
      <c r="AI22" s="36" t="str">
        <f>VLOOKUP(First_Validations__2[[#This Row],[CountryReq]],Last_Validations[],COLUMNS($B:P)+1,FALSE)</f>
        <v>Satisfactory progress</v>
      </c>
      <c r="AJ22" s="36" t="str">
        <f>VLOOKUP(First_Validations__2[[#This Row],[CountryReq]],Last_Validations[],COLUMNS($B:Q)+1,FALSE)</f>
        <v xml:space="preserve">The 2014-2015 Afghanistan EITI Report provides information regarding the legal and fiscal framework governing the extractive sector, including recent reforms to the minerals law. </v>
      </c>
      <c r="AK22" s="36" t="str">
        <f>VLOOKUP(First_Validations__2[[#This Row],[CountryReq]],Last_Validations[],COLUMNS($B:R)+1,FALSE)</f>
        <v>https://eiti.org/document/afghanistan-validation-2017</v>
      </c>
      <c r="AL22" s="36" t="str">
        <f>VLOOKUP(First_Validations__2[[#This Row],[CountryReq]],Last_Validations[],COLUMNS($B:S)+1,FALSE)</f>
        <v>www.aeiti.af/en</v>
      </c>
      <c r="AM22" s="36" t="str">
        <f>VLOOKUP(First_Validations__2[[#This Row],[CountryReq]],Last_Validations[],COLUMNS($B:T)+1,FALSE)</f>
        <v>https://eiti.org/api/v1.0/score_data/41</v>
      </c>
      <c r="AN22" s="36" t="str">
        <f>IF(First_Validations__2[[#This Row],[FirstValidation.Country: Year]]=First_Validations__2[[#This Row],[Country: Year]],"First","Second / Last")</f>
        <v>First</v>
      </c>
      <c r="AO22" s="36">
        <f>IF(AND(First_Validations__2[[#This Row],[FirstValidation.Validation score]]&lt;5,First_Validations__2[[#This Row],[FirstValidation.Validation score]]&gt;1),1,0)</f>
        <v>0</v>
      </c>
      <c r="AP22" s="36">
        <f>First_Validations__2[[#This Row],[Validation score]]-First_Validations__2[[#This Row],[FirstValidation.Validation score]]</f>
        <v>0</v>
      </c>
      <c r="AQ22" s="36">
        <f>IF(AND(First_Validations__2[[#This Row],[Corrective action]]=1,First_Validations__2[[#This Row],[Validation score]]&lt;5,First_Validations__2[[#This Row],[Validation score]]&gt;1),1,0)</f>
        <v>0</v>
      </c>
      <c r="AR22" s="36">
        <f>IF(AND(First_Validations__2[[#This Row],[Corrective action]]=1,OR(First_Validations__2[[#This Row],[Validation score]]&gt;4,First_Validations__2[[#This Row],[Validation score]]&lt;2)),1,0)</f>
        <v>0</v>
      </c>
      <c r="AS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 s="36" t="str">
        <f>VLOOKUP(First_Validations__2[[#This Row],[Requirement ('#)]],Requirements[[Requirements]:[Categories2]],2,FALSE)</f>
        <v>Licenses and contracts</v>
      </c>
    </row>
    <row r="23" spans="2:46">
      <c r="B23" s="34" t="s">
        <v>1415</v>
      </c>
      <c r="C23" s="34">
        <v>1</v>
      </c>
      <c r="D23" s="34">
        <v>41</v>
      </c>
      <c r="E23" s="34" t="s">
        <v>1150</v>
      </c>
      <c r="F23" s="34" t="s">
        <v>1416</v>
      </c>
      <c r="G23" s="34" t="s">
        <v>1415</v>
      </c>
      <c r="H23" s="34" t="s">
        <v>1151</v>
      </c>
      <c r="I23" s="34" t="s">
        <v>1152</v>
      </c>
      <c r="J23" s="34">
        <v>2017</v>
      </c>
      <c r="K23" s="34">
        <v>2019</v>
      </c>
      <c r="L23" s="34" t="s">
        <v>1766</v>
      </c>
      <c r="M23" s="34" t="s">
        <v>1790</v>
      </c>
      <c r="N23" s="34">
        <v>4</v>
      </c>
      <c r="O23" s="34" t="s">
        <v>1767</v>
      </c>
      <c r="P23" s="34" t="s">
        <v>1157</v>
      </c>
      <c r="Q23" s="34" t="s">
        <v>1152</v>
      </c>
      <c r="R23" s="34" t="s">
        <v>1418</v>
      </c>
      <c r="S23" s="34" t="s">
        <v>1870</v>
      </c>
      <c r="T23" s="34" t="s">
        <v>2023</v>
      </c>
      <c r="U23" s="36" t="str">
        <f>VLOOKUP(First_Validations__2[[#This Row],[CountryReq]],Last_Validations[],COLUMNS($B:B)+1,FALSE)</f>
        <v>Afghanistan: 2017</v>
      </c>
      <c r="V23" s="36" t="str">
        <f>VLOOKUP(First_Validations__2[[#This Row],[CountryReq]],Last_Validations[],COLUMNS($B:C)+1,FALSE)</f>
        <v>Afghanistan</v>
      </c>
      <c r="W23" s="36">
        <f>VLOOKUP(First_Validations__2[[#This Row],[CountryReq]],Last_Validations[],COLUMNS($B:D)+1,FALSE)</f>
        <v>1</v>
      </c>
      <c r="X23" s="36">
        <f>VLOOKUP(First_Validations__2[[#This Row],[CountryReq]],Last_Validations[],COLUMNS($B:E)+1,FALSE)</f>
        <v>41</v>
      </c>
      <c r="Y23" s="36" t="str">
        <f>VLOOKUP(First_Validations__2[[#This Row],[CountryReq]],Last_Validations[],COLUMNS($B:F)+1,FALSE)</f>
        <v>Afghanistan: 2017</v>
      </c>
      <c r="Z23" s="36" t="str">
        <f>VLOOKUP(First_Validations__2[[#This Row],[CountryReq]],Last_Validations[],COLUMNS($B:G)+1,FALSE)</f>
        <v>AFG</v>
      </c>
      <c r="AA23" s="36" t="str">
        <f>VLOOKUP(First_Validations__2[[#This Row],[CountryReq]],Last_Validations[],COLUMNS($B:H)+1,FALSE)</f>
        <v>Afghanistan</v>
      </c>
      <c r="AB23" s="36" t="str">
        <f>VLOOKUP(First_Validations__2[[#This Row],[CountryReq]],Last_Validations[],COLUMNS($B:I)+1,FALSE)</f>
        <v>https://eiti.org/BD/2019-1</v>
      </c>
      <c r="AC23" s="36" t="str">
        <f>VLOOKUP(First_Validations__2[[#This Row],[CountryReq]],Last_Validations[],COLUMNS($B:J)+1,FALSE)</f>
        <v>https://eiti.org/document/afghanistan-validation-2017</v>
      </c>
      <c r="AD23" s="36">
        <f>VLOOKUP(First_Validations__2[[#This Row],[CountryReq]],Last_Validations[],COLUMNS($B:K)+1,FALSE)</f>
        <v>2017</v>
      </c>
      <c r="AE23" s="36">
        <f>VLOOKUP(First_Validations__2[[#This Row],[CountryReq]],Last_Validations[],COLUMNS($B:L)+1,FALSE)</f>
        <v>2019</v>
      </c>
      <c r="AF23" s="36" t="str">
        <f>VLOOKUP(First_Validations__2[[#This Row],[CountryReq]],Last_Validations[],COLUMNS($B:M)+1,FALSE)</f>
        <v>Inadequate progress / suspended</v>
      </c>
      <c r="AG23" s="36" t="str">
        <f>VLOOKUP(First_Validations__2[[#This Row],[CountryReq]],Last_Validations[],COLUMNS($B:N)+1,FALSE)</f>
        <v>Workplan (#1.5)</v>
      </c>
      <c r="AH23" s="36">
        <f>VLOOKUP(First_Validations__2[[#This Row],[CountryReq]],Last_Validations[],COLUMNS($B:O)+1,FALSE)</f>
        <v>4</v>
      </c>
      <c r="AI23" s="36" t="str">
        <f>VLOOKUP(First_Validations__2[[#This Row],[CountryReq]],Last_Validations[],COLUMNS($B:P)+1,FALSE)</f>
        <v>Meaningful progress</v>
      </c>
      <c r="AJ23" s="36" t="str">
        <f>VLOOKUP(First_Validations__2[[#This Row],[CountryReq]],Last_Validations[],COLUMNS($B:Q)+1,FALSE)</f>
        <v xml:space="preserve">Whilst Afghanistan regularly publishes workplans, additional work is needed to ensure they are fully-costed, updated regularly following consultations with stakeholders, consistently published online and are aligned with EITI deadlines. </v>
      </c>
      <c r="AK23" s="36" t="str">
        <f>VLOOKUP(First_Validations__2[[#This Row],[CountryReq]],Last_Validations[],COLUMNS($B:R)+1,FALSE)</f>
        <v>https://eiti.org/document/afghanistan-validation-2017</v>
      </c>
      <c r="AL23" s="36" t="str">
        <f>VLOOKUP(First_Validations__2[[#This Row],[CountryReq]],Last_Validations[],COLUMNS($B:S)+1,FALSE)</f>
        <v>www.aeiti.af/en</v>
      </c>
      <c r="AM23" s="36" t="str">
        <f>VLOOKUP(First_Validations__2[[#This Row],[CountryReq]],Last_Validations[],COLUMNS($B:T)+1,FALSE)</f>
        <v>https://eiti.org/api/v1.0/score_data/41</v>
      </c>
      <c r="AN23" s="36" t="str">
        <f>IF(First_Validations__2[[#This Row],[FirstValidation.Country: Year]]=First_Validations__2[[#This Row],[Country: Year]],"First","Second / Last")</f>
        <v>First</v>
      </c>
      <c r="AO23" s="36">
        <f>IF(AND(First_Validations__2[[#This Row],[FirstValidation.Validation score]]&lt;5,First_Validations__2[[#This Row],[FirstValidation.Validation score]]&gt;1),1,0)</f>
        <v>1</v>
      </c>
      <c r="AP23" s="36">
        <f>First_Validations__2[[#This Row],[Validation score]]-First_Validations__2[[#This Row],[FirstValidation.Validation score]]</f>
        <v>0</v>
      </c>
      <c r="AQ23" s="36">
        <f>IF(AND(First_Validations__2[[#This Row],[Corrective action]]=1,First_Validations__2[[#This Row],[Validation score]]&lt;5,First_Validations__2[[#This Row],[Validation score]]&gt;1),1,0)</f>
        <v>1</v>
      </c>
      <c r="AR23" s="36">
        <f>IF(AND(First_Validations__2[[#This Row],[Corrective action]]=1,OR(First_Validations__2[[#This Row],[Validation score]]&gt;4,First_Validations__2[[#This Row],[Validation score]]&lt;2)),1,0)</f>
        <v>0</v>
      </c>
      <c r="AS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 s="36" t="str">
        <f>VLOOKUP(First_Validations__2[[#This Row],[Requirement ('#)]],Requirements[[Requirements]:[Categories2]],2,FALSE)</f>
        <v>MSG Oversight</v>
      </c>
    </row>
    <row r="24" spans="2:46">
      <c r="B24" s="34" t="s">
        <v>1415</v>
      </c>
      <c r="C24" s="34">
        <v>1</v>
      </c>
      <c r="D24" s="34">
        <v>41</v>
      </c>
      <c r="E24" s="34" t="s">
        <v>1150</v>
      </c>
      <c r="F24" s="34" t="s">
        <v>1416</v>
      </c>
      <c r="G24" s="34" t="s">
        <v>1415</v>
      </c>
      <c r="H24" s="34" t="s">
        <v>1151</v>
      </c>
      <c r="I24" s="34" t="s">
        <v>1152</v>
      </c>
      <c r="J24" s="34">
        <v>2017</v>
      </c>
      <c r="K24" s="34">
        <v>2019</v>
      </c>
      <c r="L24" s="34" t="s">
        <v>1766</v>
      </c>
      <c r="M24" s="34" t="s">
        <v>1793</v>
      </c>
      <c r="N24" s="34">
        <v>4</v>
      </c>
      <c r="O24" s="34" t="s">
        <v>1767</v>
      </c>
      <c r="P24" s="34" t="s">
        <v>1160</v>
      </c>
      <c r="Q24" s="34" t="s">
        <v>1152</v>
      </c>
      <c r="R24" s="34" t="s">
        <v>1418</v>
      </c>
      <c r="S24" s="34" t="s">
        <v>1870</v>
      </c>
      <c r="T24" s="34" t="s">
        <v>2024</v>
      </c>
      <c r="U24" s="36" t="str">
        <f>VLOOKUP(First_Validations__2[[#This Row],[CountryReq]],Last_Validations[],COLUMNS($B:B)+1,FALSE)</f>
        <v>Afghanistan: 2017</v>
      </c>
      <c r="V24" s="36" t="str">
        <f>VLOOKUP(First_Validations__2[[#This Row],[CountryReq]],Last_Validations[],COLUMNS($B:C)+1,FALSE)</f>
        <v>Afghanistan</v>
      </c>
      <c r="W24" s="36">
        <f>VLOOKUP(First_Validations__2[[#This Row],[CountryReq]],Last_Validations[],COLUMNS($B:D)+1,FALSE)</f>
        <v>1</v>
      </c>
      <c r="X24" s="36">
        <f>VLOOKUP(First_Validations__2[[#This Row],[CountryReq]],Last_Validations[],COLUMNS($B:E)+1,FALSE)</f>
        <v>41</v>
      </c>
      <c r="Y24" s="36" t="str">
        <f>VLOOKUP(First_Validations__2[[#This Row],[CountryReq]],Last_Validations[],COLUMNS($B:F)+1,FALSE)</f>
        <v>Afghanistan: 2017</v>
      </c>
      <c r="Z24" s="36" t="str">
        <f>VLOOKUP(First_Validations__2[[#This Row],[CountryReq]],Last_Validations[],COLUMNS($B:G)+1,FALSE)</f>
        <v>AFG</v>
      </c>
      <c r="AA24" s="36" t="str">
        <f>VLOOKUP(First_Validations__2[[#This Row],[CountryReq]],Last_Validations[],COLUMNS($B:H)+1,FALSE)</f>
        <v>Afghanistan</v>
      </c>
      <c r="AB24" s="36" t="str">
        <f>VLOOKUP(First_Validations__2[[#This Row],[CountryReq]],Last_Validations[],COLUMNS($B:I)+1,FALSE)</f>
        <v>https://eiti.org/BD/2019-1</v>
      </c>
      <c r="AC24" s="36" t="str">
        <f>VLOOKUP(First_Validations__2[[#This Row],[CountryReq]],Last_Validations[],COLUMNS($B:J)+1,FALSE)</f>
        <v>https://eiti.org/document/afghanistan-validation-2017</v>
      </c>
      <c r="AD24" s="36">
        <f>VLOOKUP(First_Validations__2[[#This Row],[CountryReq]],Last_Validations[],COLUMNS($B:K)+1,FALSE)</f>
        <v>2017</v>
      </c>
      <c r="AE24" s="36">
        <f>VLOOKUP(First_Validations__2[[#This Row],[CountryReq]],Last_Validations[],COLUMNS($B:L)+1,FALSE)</f>
        <v>2019</v>
      </c>
      <c r="AF24" s="36" t="str">
        <f>VLOOKUP(First_Validations__2[[#This Row],[CountryReq]],Last_Validations[],COLUMNS($B:M)+1,FALSE)</f>
        <v>Inadequate progress / suspended</v>
      </c>
      <c r="AG24" s="36" t="str">
        <f>VLOOKUP(First_Validations__2[[#This Row],[CountryReq]],Last_Validations[],COLUMNS($B:N)+1,FALSE)</f>
        <v>License register (#2.3)</v>
      </c>
      <c r="AH24" s="36">
        <f>VLOOKUP(First_Validations__2[[#This Row],[CountryReq]],Last_Validations[],COLUMNS($B:O)+1,FALSE)</f>
        <v>4</v>
      </c>
      <c r="AI24" s="36" t="str">
        <f>VLOOKUP(First_Validations__2[[#This Row],[CountryReq]],Last_Validations[],COLUMNS($B:P)+1,FALSE)</f>
        <v>Meaningful progress</v>
      </c>
      <c r="AJ24" s="36" t="str">
        <f>VLOOKUP(First_Validations__2[[#This Row],[CountryReq]],Last_Validations[],COLUMNS($B:Q)+1,FALSE)</f>
        <v>On mining, while the recently launched MOMP Transparency portal offers overview of over 900 licenses, the comprehensiveness of these remains unclear. While the portal does not appear to list the four oil and gas licenses, the information on oil and gas licenses is provided in the full-text of the four oil and gas production-sharing contracts published on the MOMP website.</v>
      </c>
      <c r="AK24" s="36" t="str">
        <f>VLOOKUP(First_Validations__2[[#This Row],[CountryReq]],Last_Validations[],COLUMNS($B:R)+1,FALSE)</f>
        <v>https://eiti.org/document/afghanistan-validation-2017</v>
      </c>
      <c r="AL24" s="36" t="str">
        <f>VLOOKUP(First_Validations__2[[#This Row],[CountryReq]],Last_Validations[],COLUMNS($B:S)+1,FALSE)</f>
        <v>www.aeiti.af/en</v>
      </c>
      <c r="AM24" s="36" t="str">
        <f>VLOOKUP(First_Validations__2[[#This Row],[CountryReq]],Last_Validations[],COLUMNS($B:T)+1,FALSE)</f>
        <v>https://eiti.org/api/v1.0/score_data/41</v>
      </c>
      <c r="AN24" s="36" t="str">
        <f>IF(First_Validations__2[[#This Row],[FirstValidation.Country: Year]]=First_Validations__2[[#This Row],[Country: Year]],"First","Second / Last")</f>
        <v>First</v>
      </c>
      <c r="AO24" s="36">
        <f>IF(AND(First_Validations__2[[#This Row],[FirstValidation.Validation score]]&lt;5,First_Validations__2[[#This Row],[FirstValidation.Validation score]]&gt;1),1,0)</f>
        <v>1</v>
      </c>
      <c r="AP24" s="36">
        <f>First_Validations__2[[#This Row],[Validation score]]-First_Validations__2[[#This Row],[FirstValidation.Validation score]]</f>
        <v>0</v>
      </c>
      <c r="AQ24" s="36">
        <f>IF(AND(First_Validations__2[[#This Row],[Corrective action]]=1,First_Validations__2[[#This Row],[Validation score]]&lt;5,First_Validations__2[[#This Row],[Validation score]]&gt;1),1,0)</f>
        <v>1</v>
      </c>
      <c r="AR24" s="36">
        <f>IF(AND(First_Validations__2[[#This Row],[Corrective action]]=1,OR(First_Validations__2[[#This Row],[Validation score]]&gt;4,First_Validations__2[[#This Row],[Validation score]]&lt;2)),1,0)</f>
        <v>0</v>
      </c>
      <c r="AS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 s="36" t="str">
        <f>VLOOKUP(First_Validations__2[[#This Row],[Requirement ('#)]],Requirements[[Requirements]:[Categories2]],2,FALSE)</f>
        <v>Licenses and contracts</v>
      </c>
    </row>
    <row r="25" spans="2:46">
      <c r="B25" s="34" t="s">
        <v>1415</v>
      </c>
      <c r="C25" s="34">
        <v>1</v>
      </c>
      <c r="D25" s="34">
        <v>41</v>
      </c>
      <c r="E25" s="34" t="s">
        <v>1150</v>
      </c>
      <c r="F25" s="34" t="s">
        <v>1416</v>
      </c>
      <c r="G25" s="34" t="s">
        <v>1415</v>
      </c>
      <c r="H25" s="34" t="s">
        <v>1151</v>
      </c>
      <c r="I25" s="34" t="s">
        <v>1152</v>
      </c>
      <c r="J25" s="34">
        <v>2017</v>
      </c>
      <c r="K25" s="34">
        <v>2019</v>
      </c>
      <c r="L25" s="34" t="s">
        <v>1766</v>
      </c>
      <c r="M25" s="34" t="s">
        <v>1792</v>
      </c>
      <c r="N25" s="34">
        <v>3</v>
      </c>
      <c r="O25" s="34" t="s">
        <v>1798</v>
      </c>
      <c r="P25" s="34" t="s">
        <v>1159</v>
      </c>
      <c r="Q25" s="34" t="s">
        <v>1152</v>
      </c>
      <c r="R25" s="34" t="s">
        <v>1418</v>
      </c>
      <c r="S25" s="34" t="s">
        <v>1870</v>
      </c>
      <c r="T25" s="34" t="s">
        <v>2025</v>
      </c>
      <c r="U25" s="36" t="str">
        <f>VLOOKUP(First_Validations__2[[#This Row],[CountryReq]],Last_Validations[],COLUMNS($B:B)+1,FALSE)</f>
        <v>Afghanistan: 2017</v>
      </c>
      <c r="V25" s="36" t="str">
        <f>VLOOKUP(First_Validations__2[[#This Row],[CountryReq]],Last_Validations[],COLUMNS($B:C)+1,FALSE)</f>
        <v>Afghanistan</v>
      </c>
      <c r="W25" s="36">
        <f>VLOOKUP(First_Validations__2[[#This Row],[CountryReq]],Last_Validations[],COLUMNS($B:D)+1,FALSE)</f>
        <v>1</v>
      </c>
      <c r="X25" s="36">
        <f>VLOOKUP(First_Validations__2[[#This Row],[CountryReq]],Last_Validations[],COLUMNS($B:E)+1,FALSE)</f>
        <v>41</v>
      </c>
      <c r="Y25" s="36" t="str">
        <f>VLOOKUP(First_Validations__2[[#This Row],[CountryReq]],Last_Validations[],COLUMNS($B:F)+1,FALSE)</f>
        <v>Afghanistan: 2017</v>
      </c>
      <c r="Z25" s="36" t="str">
        <f>VLOOKUP(First_Validations__2[[#This Row],[CountryReq]],Last_Validations[],COLUMNS($B:G)+1,FALSE)</f>
        <v>AFG</v>
      </c>
      <c r="AA25" s="36" t="str">
        <f>VLOOKUP(First_Validations__2[[#This Row],[CountryReq]],Last_Validations[],COLUMNS($B:H)+1,FALSE)</f>
        <v>Afghanistan</v>
      </c>
      <c r="AB25" s="36" t="str">
        <f>VLOOKUP(First_Validations__2[[#This Row],[CountryReq]],Last_Validations[],COLUMNS($B:I)+1,FALSE)</f>
        <v>https://eiti.org/BD/2019-1</v>
      </c>
      <c r="AC25" s="36" t="str">
        <f>VLOOKUP(First_Validations__2[[#This Row],[CountryReq]],Last_Validations[],COLUMNS($B:J)+1,FALSE)</f>
        <v>https://eiti.org/document/afghanistan-validation-2017</v>
      </c>
      <c r="AD25" s="36">
        <f>VLOOKUP(First_Validations__2[[#This Row],[CountryReq]],Last_Validations[],COLUMNS($B:K)+1,FALSE)</f>
        <v>2017</v>
      </c>
      <c r="AE25" s="36">
        <f>VLOOKUP(First_Validations__2[[#This Row],[CountryReq]],Last_Validations[],COLUMNS($B:L)+1,FALSE)</f>
        <v>2019</v>
      </c>
      <c r="AF25" s="36" t="str">
        <f>VLOOKUP(First_Validations__2[[#This Row],[CountryReq]],Last_Validations[],COLUMNS($B:M)+1,FALSE)</f>
        <v>Inadequate progress / suspended</v>
      </c>
      <c r="AG25" s="36" t="str">
        <f>VLOOKUP(First_Validations__2[[#This Row],[CountryReq]],Last_Validations[],COLUMNS($B:N)+1,FALSE)</f>
        <v>License allocations (#2.2)</v>
      </c>
      <c r="AH25" s="36">
        <f>VLOOKUP(First_Validations__2[[#This Row],[CountryReq]],Last_Validations[],COLUMNS($B:O)+1,FALSE)</f>
        <v>3</v>
      </c>
      <c r="AI25" s="36" t="str">
        <f>VLOOKUP(First_Validations__2[[#This Row],[CountryReq]],Last_Validations[],COLUMNS($B:P)+1,FALSE)</f>
        <v>Inadequate progress</v>
      </c>
      <c r="AJ25" s="36" t="str">
        <f>VLOOKUP(First_Validations__2[[#This Row],[CountryReq]],Last_Validations[],COLUMNS($B:Q)+1,FALSE)</f>
        <v xml:space="preserve">The report does not cover significant aspects of the requirement, including the procedures followed for the award of licenses in the year under review, whether licenses were transferred or the process for transferring licences, the technical and financial criteria or a list of unsuccessful bidders. It is also unclear whether licenses were awarded or transferred for oil and gas in the period under review. </v>
      </c>
      <c r="AK25" s="36" t="str">
        <f>VLOOKUP(First_Validations__2[[#This Row],[CountryReq]],Last_Validations[],COLUMNS($B:R)+1,FALSE)</f>
        <v>https://eiti.org/document/afghanistan-validation-2017</v>
      </c>
      <c r="AL25" s="36" t="str">
        <f>VLOOKUP(First_Validations__2[[#This Row],[CountryReq]],Last_Validations[],COLUMNS($B:S)+1,FALSE)</f>
        <v>www.aeiti.af/en</v>
      </c>
      <c r="AM25" s="36" t="str">
        <f>VLOOKUP(First_Validations__2[[#This Row],[CountryReq]],Last_Validations[],COLUMNS($B:T)+1,FALSE)</f>
        <v>https://eiti.org/api/v1.0/score_data/41</v>
      </c>
      <c r="AN25" s="36" t="str">
        <f>IF(First_Validations__2[[#This Row],[FirstValidation.Country: Year]]=First_Validations__2[[#This Row],[Country: Year]],"First","Second / Last")</f>
        <v>First</v>
      </c>
      <c r="AO25" s="36">
        <f>IF(AND(First_Validations__2[[#This Row],[FirstValidation.Validation score]]&lt;5,First_Validations__2[[#This Row],[FirstValidation.Validation score]]&gt;1),1,0)</f>
        <v>1</v>
      </c>
      <c r="AP25" s="36">
        <f>First_Validations__2[[#This Row],[Validation score]]-First_Validations__2[[#This Row],[FirstValidation.Validation score]]</f>
        <v>0</v>
      </c>
      <c r="AQ25" s="36">
        <f>IF(AND(First_Validations__2[[#This Row],[Corrective action]]=1,First_Validations__2[[#This Row],[Validation score]]&lt;5,First_Validations__2[[#This Row],[Validation score]]&gt;1),1,0)</f>
        <v>1</v>
      </c>
      <c r="AR25" s="36">
        <f>IF(AND(First_Validations__2[[#This Row],[Corrective action]]=1,OR(First_Validations__2[[#This Row],[Validation score]]&gt;4,First_Validations__2[[#This Row],[Validation score]]&lt;2)),1,0)</f>
        <v>0</v>
      </c>
      <c r="AS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 s="36" t="str">
        <f>VLOOKUP(First_Validations__2[[#This Row],[Requirement ('#)]],Requirements[[Requirements]:[Categories2]],2,FALSE)</f>
        <v>Licenses and contracts</v>
      </c>
    </row>
    <row r="26" spans="2:46">
      <c r="B26" s="34" t="s">
        <v>1415</v>
      </c>
      <c r="C26" s="34">
        <v>1</v>
      </c>
      <c r="D26" s="34">
        <v>41</v>
      </c>
      <c r="E26" s="34" t="s">
        <v>1150</v>
      </c>
      <c r="F26" s="34" t="s">
        <v>1416</v>
      </c>
      <c r="G26" s="34" t="s">
        <v>1415</v>
      </c>
      <c r="H26" s="34" t="s">
        <v>1151</v>
      </c>
      <c r="I26" s="34" t="s">
        <v>1152</v>
      </c>
      <c r="J26" s="34">
        <v>2017</v>
      </c>
      <c r="K26" s="34">
        <v>2019</v>
      </c>
      <c r="L26" s="34" t="s">
        <v>1766</v>
      </c>
      <c r="M26" s="34" t="s">
        <v>1787</v>
      </c>
      <c r="N26" s="34">
        <v>5</v>
      </c>
      <c r="O26" s="34" t="s">
        <v>1768</v>
      </c>
      <c r="P26" s="34" t="s">
        <v>1154</v>
      </c>
      <c r="Q26" s="34" t="s">
        <v>1152</v>
      </c>
      <c r="R26" s="34" t="s">
        <v>1418</v>
      </c>
      <c r="S26" s="34" t="s">
        <v>1870</v>
      </c>
      <c r="T26" s="34" t="s">
        <v>2026</v>
      </c>
      <c r="U26" s="36" t="str">
        <f>VLOOKUP(First_Validations__2[[#This Row],[CountryReq]],Last_Validations[],COLUMNS($B:B)+1,FALSE)</f>
        <v>Afghanistan: 2017</v>
      </c>
      <c r="V26" s="36" t="str">
        <f>VLOOKUP(First_Validations__2[[#This Row],[CountryReq]],Last_Validations[],COLUMNS($B:C)+1,FALSE)</f>
        <v>Afghanistan</v>
      </c>
      <c r="W26" s="36">
        <f>VLOOKUP(First_Validations__2[[#This Row],[CountryReq]],Last_Validations[],COLUMNS($B:D)+1,FALSE)</f>
        <v>1</v>
      </c>
      <c r="X26" s="36">
        <f>VLOOKUP(First_Validations__2[[#This Row],[CountryReq]],Last_Validations[],COLUMNS($B:E)+1,FALSE)</f>
        <v>41</v>
      </c>
      <c r="Y26" s="36" t="str">
        <f>VLOOKUP(First_Validations__2[[#This Row],[CountryReq]],Last_Validations[],COLUMNS($B:F)+1,FALSE)</f>
        <v>Afghanistan: 2017</v>
      </c>
      <c r="Z26" s="36" t="str">
        <f>VLOOKUP(First_Validations__2[[#This Row],[CountryReq]],Last_Validations[],COLUMNS($B:G)+1,FALSE)</f>
        <v>AFG</v>
      </c>
      <c r="AA26" s="36" t="str">
        <f>VLOOKUP(First_Validations__2[[#This Row],[CountryReq]],Last_Validations[],COLUMNS($B:H)+1,FALSE)</f>
        <v>Afghanistan</v>
      </c>
      <c r="AB26" s="36" t="str">
        <f>VLOOKUP(First_Validations__2[[#This Row],[CountryReq]],Last_Validations[],COLUMNS($B:I)+1,FALSE)</f>
        <v>https://eiti.org/BD/2019-1</v>
      </c>
      <c r="AC26" s="36" t="str">
        <f>VLOOKUP(First_Validations__2[[#This Row],[CountryReq]],Last_Validations[],COLUMNS($B:J)+1,FALSE)</f>
        <v>https://eiti.org/document/afghanistan-validation-2017</v>
      </c>
      <c r="AD26" s="36">
        <f>VLOOKUP(First_Validations__2[[#This Row],[CountryReq]],Last_Validations[],COLUMNS($B:K)+1,FALSE)</f>
        <v>2017</v>
      </c>
      <c r="AE26" s="36">
        <f>VLOOKUP(First_Validations__2[[#This Row],[CountryReq]],Last_Validations[],COLUMNS($B:L)+1,FALSE)</f>
        <v>2019</v>
      </c>
      <c r="AF26" s="36" t="str">
        <f>VLOOKUP(First_Validations__2[[#This Row],[CountryReq]],Last_Validations[],COLUMNS($B:M)+1,FALSE)</f>
        <v>Inadequate progress / suspended</v>
      </c>
      <c r="AG26" s="36" t="str">
        <f>VLOOKUP(First_Validations__2[[#This Row],[CountryReq]],Last_Validations[],COLUMNS($B:N)+1,FALSE)</f>
        <v>Industry engagement (#1.2)</v>
      </c>
      <c r="AH26" s="36">
        <f>VLOOKUP(First_Validations__2[[#This Row],[CountryReq]],Last_Validations[],COLUMNS($B:O)+1,FALSE)</f>
        <v>5</v>
      </c>
      <c r="AI26" s="36" t="str">
        <f>VLOOKUP(First_Validations__2[[#This Row],[CountryReq]],Last_Validations[],COLUMNS($B:P)+1,FALSE)</f>
        <v>Satisfactory progress</v>
      </c>
      <c r="AJ26" s="36" t="str">
        <f>VLOOKUP(First_Validations__2[[#This Row],[CountryReq]],Last_Validations[],COLUMNS($B:Q)+1,FALSE)</f>
        <v xml:space="preserve">Industry representatives are actively engaged in the EITI process. There are clear legal provisions requiring EITI reporting for all license-holders, contractors and relevant government agencies, that enable the largest extractive taxpayers to report. Low capacity remains a challenge. </v>
      </c>
      <c r="AK26" s="36" t="str">
        <f>VLOOKUP(First_Validations__2[[#This Row],[CountryReq]],Last_Validations[],COLUMNS($B:R)+1,FALSE)</f>
        <v>https://eiti.org/document/afghanistan-validation-2017</v>
      </c>
      <c r="AL26" s="36" t="str">
        <f>VLOOKUP(First_Validations__2[[#This Row],[CountryReq]],Last_Validations[],COLUMNS($B:S)+1,FALSE)</f>
        <v>www.aeiti.af/en</v>
      </c>
      <c r="AM26" s="36" t="str">
        <f>VLOOKUP(First_Validations__2[[#This Row],[CountryReq]],Last_Validations[],COLUMNS($B:T)+1,FALSE)</f>
        <v>https://eiti.org/api/v1.0/score_data/41</v>
      </c>
      <c r="AN26" s="36" t="str">
        <f>IF(First_Validations__2[[#This Row],[FirstValidation.Country: Year]]=First_Validations__2[[#This Row],[Country: Year]],"First","Second / Last")</f>
        <v>First</v>
      </c>
      <c r="AO26" s="36">
        <f>IF(AND(First_Validations__2[[#This Row],[FirstValidation.Validation score]]&lt;5,First_Validations__2[[#This Row],[FirstValidation.Validation score]]&gt;1),1,0)</f>
        <v>0</v>
      </c>
      <c r="AP26" s="36">
        <f>First_Validations__2[[#This Row],[Validation score]]-First_Validations__2[[#This Row],[FirstValidation.Validation score]]</f>
        <v>0</v>
      </c>
      <c r="AQ26" s="36">
        <f>IF(AND(First_Validations__2[[#This Row],[Corrective action]]=1,First_Validations__2[[#This Row],[Validation score]]&lt;5,First_Validations__2[[#This Row],[Validation score]]&gt;1),1,0)</f>
        <v>0</v>
      </c>
      <c r="AR26" s="36">
        <f>IF(AND(First_Validations__2[[#This Row],[Corrective action]]=1,OR(First_Validations__2[[#This Row],[Validation score]]&gt;4,First_Validations__2[[#This Row],[Validation score]]&lt;2)),1,0)</f>
        <v>0</v>
      </c>
      <c r="AS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 s="36" t="str">
        <f>VLOOKUP(First_Validations__2[[#This Row],[Requirement ('#)]],Requirements[[Requirements]:[Categories2]],2,FALSE)</f>
        <v>MSG Oversight</v>
      </c>
    </row>
    <row r="27" spans="2:46">
      <c r="B27" s="34" t="s">
        <v>1415</v>
      </c>
      <c r="C27" s="34">
        <v>1</v>
      </c>
      <c r="D27" s="34">
        <v>41</v>
      </c>
      <c r="E27" s="34" t="s">
        <v>1150</v>
      </c>
      <c r="F27" s="34" t="s">
        <v>1416</v>
      </c>
      <c r="G27" s="34" t="s">
        <v>1415</v>
      </c>
      <c r="H27" s="34" t="s">
        <v>1151</v>
      </c>
      <c r="I27" s="34" t="s">
        <v>1152</v>
      </c>
      <c r="J27" s="34">
        <v>2017</v>
      </c>
      <c r="K27" s="34">
        <v>2019</v>
      </c>
      <c r="L27" s="34" t="s">
        <v>1766</v>
      </c>
      <c r="M27" s="34" t="s">
        <v>1784</v>
      </c>
      <c r="N27" s="34">
        <v>4</v>
      </c>
      <c r="O27" s="34" t="s">
        <v>1767</v>
      </c>
      <c r="P27" s="34" t="s">
        <v>1153</v>
      </c>
      <c r="Q27" s="34" t="s">
        <v>1152</v>
      </c>
      <c r="R27" s="34" t="s">
        <v>1418</v>
      </c>
      <c r="S27" s="34" t="s">
        <v>1870</v>
      </c>
      <c r="T27" s="34" t="s">
        <v>2027</v>
      </c>
      <c r="U27" s="36" t="str">
        <f>VLOOKUP(First_Validations__2[[#This Row],[CountryReq]],Last_Validations[],COLUMNS($B:B)+1,FALSE)</f>
        <v>Afghanistan: 2017</v>
      </c>
      <c r="V27" s="36" t="str">
        <f>VLOOKUP(First_Validations__2[[#This Row],[CountryReq]],Last_Validations[],COLUMNS($B:C)+1,FALSE)</f>
        <v>Afghanistan</v>
      </c>
      <c r="W27" s="36">
        <f>VLOOKUP(First_Validations__2[[#This Row],[CountryReq]],Last_Validations[],COLUMNS($B:D)+1,FALSE)</f>
        <v>1</v>
      </c>
      <c r="X27" s="36">
        <f>VLOOKUP(First_Validations__2[[#This Row],[CountryReq]],Last_Validations[],COLUMNS($B:E)+1,FALSE)</f>
        <v>41</v>
      </c>
      <c r="Y27" s="36" t="str">
        <f>VLOOKUP(First_Validations__2[[#This Row],[CountryReq]],Last_Validations[],COLUMNS($B:F)+1,FALSE)</f>
        <v>Afghanistan: 2017</v>
      </c>
      <c r="Z27" s="36" t="str">
        <f>VLOOKUP(First_Validations__2[[#This Row],[CountryReq]],Last_Validations[],COLUMNS($B:G)+1,FALSE)</f>
        <v>AFG</v>
      </c>
      <c r="AA27" s="36" t="str">
        <f>VLOOKUP(First_Validations__2[[#This Row],[CountryReq]],Last_Validations[],COLUMNS($B:H)+1,FALSE)</f>
        <v>Afghanistan</v>
      </c>
      <c r="AB27" s="36" t="str">
        <f>VLOOKUP(First_Validations__2[[#This Row],[CountryReq]],Last_Validations[],COLUMNS($B:I)+1,FALSE)</f>
        <v>https://eiti.org/BD/2019-1</v>
      </c>
      <c r="AC27" s="36" t="str">
        <f>VLOOKUP(First_Validations__2[[#This Row],[CountryReq]],Last_Validations[],COLUMNS($B:J)+1,FALSE)</f>
        <v>https://eiti.org/document/afghanistan-validation-2017</v>
      </c>
      <c r="AD27" s="36">
        <f>VLOOKUP(First_Validations__2[[#This Row],[CountryReq]],Last_Validations[],COLUMNS($B:K)+1,FALSE)</f>
        <v>2017</v>
      </c>
      <c r="AE27" s="36">
        <f>VLOOKUP(First_Validations__2[[#This Row],[CountryReq]],Last_Validations[],COLUMNS($B:L)+1,FALSE)</f>
        <v>2019</v>
      </c>
      <c r="AF27" s="36" t="str">
        <f>VLOOKUP(First_Validations__2[[#This Row],[CountryReq]],Last_Validations[],COLUMNS($B:M)+1,FALSE)</f>
        <v>Inadequate progress / suspended</v>
      </c>
      <c r="AG27" s="36" t="str">
        <f>VLOOKUP(First_Validations__2[[#This Row],[CountryReq]],Last_Validations[],COLUMNS($B:N)+1,FALSE)</f>
        <v>Government engagement (#1.1)</v>
      </c>
      <c r="AH27" s="36">
        <f>VLOOKUP(First_Validations__2[[#This Row],[CountryReq]],Last_Validations[],COLUMNS($B:O)+1,FALSE)</f>
        <v>4</v>
      </c>
      <c r="AI27" s="36" t="str">
        <f>VLOOKUP(First_Validations__2[[#This Row],[CountryReq]],Last_Validations[],COLUMNS($B:P)+1,FALSE)</f>
        <v>Meaningful progress</v>
      </c>
      <c r="AJ27" s="36" t="str">
        <f>VLOOKUP(First_Validations__2[[#This Row],[CountryReq]],Last_Validations[],COLUMNS($B:Q)+1,FALSE)</f>
        <v xml:space="preserve">Whilst there is strong presidential support for implementation, government engagement has not been consistent. Institutional disagreements over leadership of the process have hampered implementation at the operational level and the government’s ability to use the EITI as a platform for reform. </v>
      </c>
      <c r="AK27" s="36" t="str">
        <f>VLOOKUP(First_Validations__2[[#This Row],[CountryReq]],Last_Validations[],COLUMNS($B:R)+1,FALSE)</f>
        <v>https://eiti.org/document/afghanistan-validation-2017</v>
      </c>
      <c r="AL27" s="36" t="str">
        <f>VLOOKUP(First_Validations__2[[#This Row],[CountryReq]],Last_Validations[],COLUMNS($B:S)+1,FALSE)</f>
        <v>www.aeiti.af/en</v>
      </c>
      <c r="AM27" s="36" t="str">
        <f>VLOOKUP(First_Validations__2[[#This Row],[CountryReq]],Last_Validations[],COLUMNS($B:T)+1,FALSE)</f>
        <v>https://eiti.org/api/v1.0/score_data/41</v>
      </c>
      <c r="AN27" s="36" t="str">
        <f>IF(First_Validations__2[[#This Row],[FirstValidation.Country: Year]]=First_Validations__2[[#This Row],[Country: Year]],"First","Second / Last")</f>
        <v>First</v>
      </c>
      <c r="AO27" s="36">
        <f>IF(AND(First_Validations__2[[#This Row],[FirstValidation.Validation score]]&lt;5,First_Validations__2[[#This Row],[FirstValidation.Validation score]]&gt;1),1,0)</f>
        <v>1</v>
      </c>
      <c r="AP27" s="36">
        <f>First_Validations__2[[#This Row],[Validation score]]-First_Validations__2[[#This Row],[FirstValidation.Validation score]]</f>
        <v>0</v>
      </c>
      <c r="AQ27" s="36">
        <f>IF(AND(First_Validations__2[[#This Row],[Corrective action]]=1,First_Validations__2[[#This Row],[Validation score]]&lt;5,First_Validations__2[[#This Row],[Validation score]]&gt;1),1,0)</f>
        <v>1</v>
      </c>
      <c r="AR27" s="36">
        <f>IF(AND(First_Validations__2[[#This Row],[Corrective action]]=1,OR(First_Validations__2[[#This Row],[Validation score]]&gt;4,First_Validations__2[[#This Row],[Validation score]]&lt;2)),1,0)</f>
        <v>0</v>
      </c>
      <c r="AS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 s="36" t="str">
        <f>VLOOKUP(First_Validations__2[[#This Row],[Requirement ('#)]],Requirements[[Requirements]:[Categories2]],2,FALSE)</f>
        <v>MSG Oversight</v>
      </c>
    </row>
    <row r="28" spans="2:46">
      <c r="B28" s="34" t="s">
        <v>1415</v>
      </c>
      <c r="C28" s="34">
        <v>1</v>
      </c>
      <c r="D28" s="34">
        <v>41</v>
      </c>
      <c r="E28" s="34" t="s">
        <v>1150</v>
      </c>
      <c r="F28" s="34" t="s">
        <v>1416</v>
      </c>
      <c r="G28" s="34" t="s">
        <v>1415</v>
      </c>
      <c r="H28" s="34" t="s">
        <v>1151</v>
      </c>
      <c r="I28" s="34" t="s">
        <v>1152</v>
      </c>
      <c r="J28" s="34">
        <v>2017</v>
      </c>
      <c r="K28" s="34">
        <v>2019</v>
      </c>
      <c r="L28" s="34" t="s">
        <v>1766</v>
      </c>
      <c r="M28" s="34" t="s">
        <v>1789</v>
      </c>
      <c r="N28" s="34">
        <v>3</v>
      </c>
      <c r="O28" s="34" t="s">
        <v>1798</v>
      </c>
      <c r="P28" s="34" t="s">
        <v>1156</v>
      </c>
      <c r="Q28" s="34" t="s">
        <v>1152</v>
      </c>
      <c r="R28" s="34" t="s">
        <v>1418</v>
      </c>
      <c r="S28" s="34" t="s">
        <v>1870</v>
      </c>
      <c r="T28" s="34" t="s">
        <v>2028</v>
      </c>
      <c r="U28" s="36" t="str">
        <f>VLOOKUP(First_Validations__2[[#This Row],[CountryReq]],Last_Validations[],COLUMNS($B:B)+1,FALSE)</f>
        <v>Afghanistan: 2017</v>
      </c>
      <c r="V28" s="36" t="str">
        <f>VLOOKUP(First_Validations__2[[#This Row],[CountryReq]],Last_Validations[],COLUMNS($B:C)+1,FALSE)</f>
        <v>Afghanistan</v>
      </c>
      <c r="W28" s="36">
        <f>VLOOKUP(First_Validations__2[[#This Row],[CountryReq]],Last_Validations[],COLUMNS($B:D)+1,FALSE)</f>
        <v>1</v>
      </c>
      <c r="X28" s="36">
        <f>VLOOKUP(First_Validations__2[[#This Row],[CountryReq]],Last_Validations[],COLUMNS($B:E)+1,FALSE)</f>
        <v>41</v>
      </c>
      <c r="Y28" s="36" t="str">
        <f>VLOOKUP(First_Validations__2[[#This Row],[CountryReq]],Last_Validations[],COLUMNS($B:F)+1,FALSE)</f>
        <v>Afghanistan: 2017</v>
      </c>
      <c r="Z28" s="36" t="str">
        <f>VLOOKUP(First_Validations__2[[#This Row],[CountryReq]],Last_Validations[],COLUMNS($B:G)+1,FALSE)</f>
        <v>AFG</v>
      </c>
      <c r="AA28" s="36" t="str">
        <f>VLOOKUP(First_Validations__2[[#This Row],[CountryReq]],Last_Validations[],COLUMNS($B:H)+1,FALSE)</f>
        <v>Afghanistan</v>
      </c>
      <c r="AB28" s="36" t="str">
        <f>VLOOKUP(First_Validations__2[[#This Row],[CountryReq]],Last_Validations[],COLUMNS($B:I)+1,FALSE)</f>
        <v>https://eiti.org/BD/2019-1</v>
      </c>
      <c r="AC28" s="36" t="str">
        <f>VLOOKUP(First_Validations__2[[#This Row],[CountryReq]],Last_Validations[],COLUMNS($B:J)+1,FALSE)</f>
        <v>https://eiti.org/document/afghanistan-validation-2017</v>
      </c>
      <c r="AD28" s="36">
        <f>VLOOKUP(First_Validations__2[[#This Row],[CountryReq]],Last_Validations[],COLUMNS($B:K)+1,FALSE)</f>
        <v>2017</v>
      </c>
      <c r="AE28" s="36">
        <f>VLOOKUP(First_Validations__2[[#This Row],[CountryReq]],Last_Validations[],COLUMNS($B:L)+1,FALSE)</f>
        <v>2019</v>
      </c>
      <c r="AF28" s="36" t="str">
        <f>VLOOKUP(First_Validations__2[[#This Row],[CountryReq]],Last_Validations[],COLUMNS($B:M)+1,FALSE)</f>
        <v>Inadequate progress / suspended</v>
      </c>
      <c r="AG28" s="36" t="str">
        <f>VLOOKUP(First_Validations__2[[#This Row],[CountryReq]],Last_Validations[],COLUMNS($B:N)+1,FALSE)</f>
        <v>MSG governance (#1.4)</v>
      </c>
      <c r="AH28" s="36">
        <f>VLOOKUP(First_Validations__2[[#This Row],[CountryReq]],Last_Validations[],COLUMNS($B:O)+1,FALSE)</f>
        <v>3</v>
      </c>
      <c r="AI28" s="36" t="str">
        <f>VLOOKUP(First_Validations__2[[#This Row],[CountryReq]],Last_Validations[],COLUMNS($B:P)+1,FALSE)</f>
        <v>Inadequate progress</v>
      </c>
      <c r="AJ28" s="36" t="str">
        <f>VLOOKUP(First_Validations__2[[#This Row],[CountryReq]],Last_Validations[],COLUMNS($B:Q)+1,FALSE)</f>
        <v>Afghanistan has agreed terms of reference (TOR) for the multi-stakeholders group (MSG) that address the requirements of the Standard, however these are not follow in practice. Simpler and less prescriptive TORs could help, while better planning of meetings could help encourage active participation.</v>
      </c>
      <c r="AK28" s="36" t="str">
        <f>VLOOKUP(First_Validations__2[[#This Row],[CountryReq]],Last_Validations[],COLUMNS($B:R)+1,FALSE)</f>
        <v>https://eiti.org/document/afghanistan-validation-2017</v>
      </c>
      <c r="AL28" s="36" t="str">
        <f>VLOOKUP(First_Validations__2[[#This Row],[CountryReq]],Last_Validations[],COLUMNS($B:S)+1,FALSE)</f>
        <v>www.aeiti.af/en</v>
      </c>
      <c r="AM28" s="36" t="str">
        <f>VLOOKUP(First_Validations__2[[#This Row],[CountryReq]],Last_Validations[],COLUMNS($B:T)+1,FALSE)</f>
        <v>https://eiti.org/api/v1.0/score_data/41</v>
      </c>
      <c r="AN28" s="36" t="str">
        <f>IF(First_Validations__2[[#This Row],[FirstValidation.Country: Year]]=First_Validations__2[[#This Row],[Country: Year]],"First","Second / Last")</f>
        <v>First</v>
      </c>
      <c r="AO28" s="36">
        <f>IF(AND(First_Validations__2[[#This Row],[FirstValidation.Validation score]]&lt;5,First_Validations__2[[#This Row],[FirstValidation.Validation score]]&gt;1),1,0)</f>
        <v>1</v>
      </c>
      <c r="AP28" s="36">
        <f>First_Validations__2[[#This Row],[Validation score]]-First_Validations__2[[#This Row],[FirstValidation.Validation score]]</f>
        <v>0</v>
      </c>
      <c r="AQ28" s="36">
        <f>IF(AND(First_Validations__2[[#This Row],[Corrective action]]=1,First_Validations__2[[#This Row],[Validation score]]&lt;5,First_Validations__2[[#This Row],[Validation score]]&gt;1),1,0)</f>
        <v>1</v>
      </c>
      <c r="AR28" s="36">
        <f>IF(AND(First_Validations__2[[#This Row],[Corrective action]]=1,OR(First_Validations__2[[#This Row],[Validation score]]&gt;4,First_Validations__2[[#This Row],[Validation score]]&lt;2)),1,0)</f>
        <v>0</v>
      </c>
      <c r="AS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 s="36" t="str">
        <f>VLOOKUP(First_Validations__2[[#This Row],[Requirement ('#)]],Requirements[[Requirements]:[Categories2]],2,FALSE)</f>
        <v>MSG Oversight</v>
      </c>
    </row>
    <row r="29" spans="2:46">
      <c r="B29" s="34" t="s">
        <v>1415</v>
      </c>
      <c r="C29" s="34">
        <v>1</v>
      </c>
      <c r="D29" s="34">
        <v>41</v>
      </c>
      <c r="E29" s="34" t="s">
        <v>1150</v>
      </c>
      <c r="F29" s="34" t="s">
        <v>1416</v>
      </c>
      <c r="G29" s="34" t="s">
        <v>1415</v>
      </c>
      <c r="H29" s="34" t="s">
        <v>1151</v>
      </c>
      <c r="I29" s="34" t="s">
        <v>1152</v>
      </c>
      <c r="J29" s="34">
        <v>2017</v>
      </c>
      <c r="K29" s="34">
        <v>2019</v>
      </c>
      <c r="L29" s="34" t="s">
        <v>1766</v>
      </c>
      <c r="M29" s="34" t="s">
        <v>1788</v>
      </c>
      <c r="N29" s="34">
        <v>5</v>
      </c>
      <c r="O29" s="34" t="s">
        <v>1768</v>
      </c>
      <c r="P29" s="34" t="s">
        <v>1155</v>
      </c>
      <c r="Q29" s="34" t="s">
        <v>1152</v>
      </c>
      <c r="R29" s="34" t="s">
        <v>1418</v>
      </c>
      <c r="S29" s="34" t="s">
        <v>1870</v>
      </c>
      <c r="T29" s="34" t="s">
        <v>2029</v>
      </c>
      <c r="U29" s="36" t="str">
        <f>VLOOKUP(First_Validations__2[[#This Row],[CountryReq]],Last_Validations[],COLUMNS($B:B)+1,FALSE)</f>
        <v>Afghanistan: 2017</v>
      </c>
      <c r="V29" s="36" t="str">
        <f>VLOOKUP(First_Validations__2[[#This Row],[CountryReq]],Last_Validations[],COLUMNS($B:C)+1,FALSE)</f>
        <v>Afghanistan</v>
      </c>
      <c r="W29" s="36">
        <f>VLOOKUP(First_Validations__2[[#This Row],[CountryReq]],Last_Validations[],COLUMNS($B:D)+1,FALSE)</f>
        <v>1</v>
      </c>
      <c r="X29" s="36">
        <f>VLOOKUP(First_Validations__2[[#This Row],[CountryReq]],Last_Validations[],COLUMNS($B:E)+1,FALSE)</f>
        <v>41</v>
      </c>
      <c r="Y29" s="36" t="str">
        <f>VLOOKUP(First_Validations__2[[#This Row],[CountryReq]],Last_Validations[],COLUMNS($B:F)+1,FALSE)</f>
        <v>Afghanistan: 2017</v>
      </c>
      <c r="Z29" s="36" t="str">
        <f>VLOOKUP(First_Validations__2[[#This Row],[CountryReq]],Last_Validations[],COLUMNS($B:G)+1,FALSE)</f>
        <v>AFG</v>
      </c>
      <c r="AA29" s="36" t="str">
        <f>VLOOKUP(First_Validations__2[[#This Row],[CountryReq]],Last_Validations[],COLUMNS($B:H)+1,FALSE)</f>
        <v>Afghanistan</v>
      </c>
      <c r="AB29" s="36" t="str">
        <f>VLOOKUP(First_Validations__2[[#This Row],[CountryReq]],Last_Validations[],COLUMNS($B:I)+1,FALSE)</f>
        <v>https://eiti.org/BD/2019-1</v>
      </c>
      <c r="AC29" s="36" t="str">
        <f>VLOOKUP(First_Validations__2[[#This Row],[CountryReq]],Last_Validations[],COLUMNS($B:J)+1,FALSE)</f>
        <v>https://eiti.org/document/afghanistan-validation-2017</v>
      </c>
      <c r="AD29" s="36">
        <f>VLOOKUP(First_Validations__2[[#This Row],[CountryReq]],Last_Validations[],COLUMNS($B:K)+1,FALSE)</f>
        <v>2017</v>
      </c>
      <c r="AE29" s="36">
        <f>VLOOKUP(First_Validations__2[[#This Row],[CountryReq]],Last_Validations[],COLUMNS($B:L)+1,FALSE)</f>
        <v>2019</v>
      </c>
      <c r="AF29" s="36" t="str">
        <f>VLOOKUP(First_Validations__2[[#This Row],[CountryReq]],Last_Validations[],COLUMNS($B:M)+1,FALSE)</f>
        <v>Inadequate progress / suspended</v>
      </c>
      <c r="AG29" s="36" t="str">
        <f>VLOOKUP(First_Validations__2[[#This Row],[CountryReq]],Last_Validations[],COLUMNS($B:N)+1,FALSE)</f>
        <v>Civil society engagement (#1.3)</v>
      </c>
      <c r="AH29" s="36">
        <f>VLOOKUP(First_Validations__2[[#This Row],[CountryReq]],Last_Validations[],COLUMNS($B:O)+1,FALSE)</f>
        <v>5</v>
      </c>
      <c r="AI29" s="36" t="str">
        <f>VLOOKUP(First_Validations__2[[#This Row],[CountryReq]],Last_Validations[],COLUMNS($B:P)+1,FALSE)</f>
        <v>Satisfactory progress</v>
      </c>
      <c r="AJ29" s="36" t="str">
        <f>VLOOKUP(First_Validations__2[[#This Row],[CountryReq]],Last_Validations[],COLUMNS($B:Q)+1,FALSE)</f>
        <v>Despite the security situation, civil society is actively and effectively engaged in implementing, monitoring and evaluating the EITI process. Civil society participated in high-level policy discussion on the development of the sector, influenced reform agendas and participated in round-tables discussions with senior government officials.</v>
      </c>
      <c r="AK29" s="36" t="str">
        <f>VLOOKUP(First_Validations__2[[#This Row],[CountryReq]],Last_Validations[],COLUMNS($B:R)+1,FALSE)</f>
        <v>https://eiti.org/document/afghanistan-validation-2017</v>
      </c>
      <c r="AL29" s="36" t="str">
        <f>VLOOKUP(First_Validations__2[[#This Row],[CountryReq]],Last_Validations[],COLUMNS($B:S)+1,FALSE)</f>
        <v>www.aeiti.af/en</v>
      </c>
      <c r="AM29" s="36" t="str">
        <f>VLOOKUP(First_Validations__2[[#This Row],[CountryReq]],Last_Validations[],COLUMNS($B:T)+1,FALSE)</f>
        <v>https://eiti.org/api/v1.0/score_data/41</v>
      </c>
      <c r="AN29" s="36" t="str">
        <f>IF(First_Validations__2[[#This Row],[FirstValidation.Country: Year]]=First_Validations__2[[#This Row],[Country: Year]],"First","Second / Last")</f>
        <v>First</v>
      </c>
      <c r="AO29" s="36">
        <f>IF(AND(First_Validations__2[[#This Row],[FirstValidation.Validation score]]&lt;5,First_Validations__2[[#This Row],[FirstValidation.Validation score]]&gt;1),1,0)</f>
        <v>0</v>
      </c>
      <c r="AP29" s="36">
        <f>First_Validations__2[[#This Row],[Validation score]]-First_Validations__2[[#This Row],[FirstValidation.Validation score]]</f>
        <v>0</v>
      </c>
      <c r="AQ29" s="36">
        <f>IF(AND(First_Validations__2[[#This Row],[Corrective action]]=1,First_Validations__2[[#This Row],[Validation score]]&lt;5,First_Validations__2[[#This Row],[Validation score]]&gt;1),1,0)</f>
        <v>0</v>
      </c>
      <c r="AR29" s="36">
        <f>IF(AND(First_Validations__2[[#This Row],[Corrective action]]=1,OR(First_Validations__2[[#This Row],[Validation score]]&gt;4,First_Validations__2[[#This Row],[Validation score]]&lt;2)),1,0)</f>
        <v>0</v>
      </c>
      <c r="AS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 s="36" t="str">
        <f>VLOOKUP(First_Validations__2[[#This Row],[Requirement ('#)]],Requirements[[Requirements]:[Categories2]],2,FALSE)</f>
        <v>MSG Oversight</v>
      </c>
    </row>
    <row r="30" spans="2:46">
      <c r="B30" s="34" t="s">
        <v>1415</v>
      </c>
      <c r="C30" s="34">
        <v>1</v>
      </c>
      <c r="D30" s="34">
        <v>41</v>
      </c>
      <c r="E30" s="34" t="s">
        <v>1150</v>
      </c>
      <c r="F30" s="34" t="s">
        <v>1416</v>
      </c>
      <c r="G30" s="34" t="s">
        <v>1415</v>
      </c>
      <c r="H30" s="34" t="s">
        <v>1151</v>
      </c>
      <c r="I30" s="34" t="s">
        <v>1152</v>
      </c>
      <c r="J30" s="34">
        <v>2017</v>
      </c>
      <c r="K30" s="34">
        <v>2019</v>
      </c>
      <c r="L30" s="34" t="s">
        <v>1766</v>
      </c>
      <c r="M30" s="34" t="s">
        <v>1794</v>
      </c>
      <c r="N30" s="34">
        <v>6</v>
      </c>
      <c r="O30" s="34" t="s">
        <v>1817</v>
      </c>
      <c r="P30" s="34" t="s">
        <v>1161</v>
      </c>
      <c r="Q30" s="34" t="s">
        <v>1152</v>
      </c>
      <c r="R30" s="34" t="s">
        <v>1418</v>
      </c>
      <c r="S30" s="34" t="s">
        <v>1870</v>
      </c>
      <c r="T30" s="34" t="s">
        <v>2030</v>
      </c>
      <c r="U30" s="36" t="str">
        <f>VLOOKUP(First_Validations__2[[#This Row],[CountryReq]],Last_Validations[],COLUMNS($B:B)+1,FALSE)</f>
        <v>Afghanistan: 2017</v>
      </c>
      <c r="V30" s="36" t="str">
        <f>VLOOKUP(First_Validations__2[[#This Row],[CountryReq]],Last_Validations[],COLUMNS($B:C)+1,FALSE)</f>
        <v>Afghanistan</v>
      </c>
      <c r="W30" s="36">
        <f>VLOOKUP(First_Validations__2[[#This Row],[CountryReq]],Last_Validations[],COLUMNS($B:D)+1,FALSE)</f>
        <v>1</v>
      </c>
      <c r="X30" s="36">
        <f>VLOOKUP(First_Validations__2[[#This Row],[CountryReq]],Last_Validations[],COLUMNS($B:E)+1,FALSE)</f>
        <v>41</v>
      </c>
      <c r="Y30" s="36" t="str">
        <f>VLOOKUP(First_Validations__2[[#This Row],[CountryReq]],Last_Validations[],COLUMNS($B:F)+1,FALSE)</f>
        <v>Afghanistan: 2017</v>
      </c>
      <c r="Z30" s="36" t="str">
        <f>VLOOKUP(First_Validations__2[[#This Row],[CountryReq]],Last_Validations[],COLUMNS($B:G)+1,FALSE)</f>
        <v>AFG</v>
      </c>
      <c r="AA30" s="36" t="str">
        <f>VLOOKUP(First_Validations__2[[#This Row],[CountryReq]],Last_Validations[],COLUMNS($B:H)+1,FALSE)</f>
        <v>Afghanistan</v>
      </c>
      <c r="AB30" s="36" t="str">
        <f>VLOOKUP(First_Validations__2[[#This Row],[CountryReq]],Last_Validations[],COLUMNS($B:I)+1,FALSE)</f>
        <v>https://eiti.org/BD/2019-1</v>
      </c>
      <c r="AC30" s="36" t="str">
        <f>VLOOKUP(First_Validations__2[[#This Row],[CountryReq]],Last_Validations[],COLUMNS($B:J)+1,FALSE)</f>
        <v>https://eiti.org/document/afghanistan-validation-2017</v>
      </c>
      <c r="AD30" s="36">
        <f>VLOOKUP(First_Validations__2[[#This Row],[CountryReq]],Last_Validations[],COLUMNS($B:K)+1,FALSE)</f>
        <v>2017</v>
      </c>
      <c r="AE30" s="36">
        <f>VLOOKUP(First_Validations__2[[#This Row],[CountryReq]],Last_Validations[],COLUMNS($B:L)+1,FALSE)</f>
        <v>2019</v>
      </c>
      <c r="AF30" s="36" t="str">
        <f>VLOOKUP(First_Validations__2[[#This Row],[CountryReq]],Last_Validations[],COLUMNS($B:M)+1,FALSE)</f>
        <v>Inadequate progress / suspended</v>
      </c>
      <c r="AG30" s="36" t="str">
        <f>VLOOKUP(First_Validations__2[[#This Row],[CountryReq]],Last_Validations[],COLUMNS($B:N)+1,FALSE)</f>
        <v>Policy on contract disclosure (#2.4)</v>
      </c>
      <c r="AH30" s="36">
        <f>VLOOKUP(First_Validations__2[[#This Row],[CountryReq]],Last_Validations[],COLUMNS($B:O)+1,FALSE)</f>
        <v>6</v>
      </c>
      <c r="AI30" s="36" t="str">
        <f>VLOOKUP(First_Validations__2[[#This Row],[CountryReq]],Last_Validations[],COLUMNS($B:P)+1,FALSE)</f>
        <v>Beyond</v>
      </c>
      <c r="AJ30" s="36" t="str">
        <f>VLOOKUP(First_Validations__2[[#This Row],[CountryReq]],Last_Validations[],COLUMNS($B:Q)+1,FALSE)</f>
        <v>Afghanistan has disclosed the government’s policy on contract disclosure and contracts are available on the Ministry of Mines and Petroleum’s website</v>
      </c>
      <c r="AK30" s="36" t="str">
        <f>VLOOKUP(First_Validations__2[[#This Row],[CountryReq]],Last_Validations[],COLUMNS($B:R)+1,FALSE)</f>
        <v>https://eiti.org/document/afghanistan-validation-2017</v>
      </c>
      <c r="AL30" s="36" t="str">
        <f>VLOOKUP(First_Validations__2[[#This Row],[CountryReq]],Last_Validations[],COLUMNS($B:S)+1,FALSE)</f>
        <v>www.aeiti.af/en</v>
      </c>
      <c r="AM30" s="36" t="str">
        <f>VLOOKUP(First_Validations__2[[#This Row],[CountryReq]],Last_Validations[],COLUMNS($B:T)+1,FALSE)</f>
        <v>https://eiti.org/api/v1.0/score_data/41</v>
      </c>
      <c r="AN30" s="36" t="str">
        <f>IF(First_Validations__2[[#This Row],[FirstValidation.Country: Year]]=First_Validations__2[[#This Row],[Country: Year]],"First","Second / Last")</f>
        <v>First</v>
      </c>
      <c r="AO30" s="36">
        <f>IF(AND(First_Validations__2[[#This Row],[FirstValidation.Validation score]]&lt;5,First_Validations__2[[#This Row],[FirstValidation.Validation score]]&gt;1),1,0)</f>
        <v>0</v>
      </c>
      <c r="AP30" s="36">
        <f>First_Validations__2[[#This Row],[Validation score]]-First_Validations__2[[#This Row],[FirstValidation.Validation score]]</f>
        <v>0</v>
      </c>
      <c r="AQ30" s="36">
        <f>IF(AND(First_Validations__2[[#This Row],[Corrective action]]=1,First_Validations__2[[#This Row],[Validation score]]&lt;5,First_Validations__2[[#This Row],[Validation score]]&gt;1),1,0)</f>
        <v>0</v>
      </c>
      <c r="AR30" s="36">
        <f>IF(AND(First_Validations__2[[#This Row],[Corrective action]]=1,OR(First_Validations__2[[#This Row],[Validation score]]&gt;4,First_Validations__2[[#This Row],[Validation score]]&lt;2)),1,0)</f>
        <v>0</v>
      </c>
      <c r="AS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 s="36" t="str">
        <f>VLOOKUP(First_Validations__2[[#This Row],[Requirement ('#)]],Requirements[[Requirements]:[Categories2]],2,FALSE)</f>
        <v>Licenses and contracts</v>
      </c>
    </row>
    <row r="31" spans="2:46">
      <c r="B31" s="34" t="s">
        <v>1415</v>
      </c>
      <c r="C31" s="34">
        <v>1</v>
      </c>
      <c r="D31" s="34">
        <v>41</v>
      </c>
      <c r="E31" s="34" t="s">
        <v>1150</v>
      </c>
      <c r="F31" s="34" t="s">
        <v>1416</v>
      </c>
      <c r="G31" s="34" t="s">
        <v>1415</v>
      </c>
      <c r="H31" s="34" t="s">
        <v>1151</v>
      </c>
      <c r="I31" s="34" t="s">
        <v>1152</v>
      </c>
      <c r="J31" s="34">
        <v>2017</v>
      </c>
      <c r="K31" s="34">
        <v>2019</v>
      </c>
      <c r="L31" s="34" t="s">
        <v>1766</v>
      </c>
      <c r="M31" s="34" t="s">
        <v>1802</v>
      </c>
      <c r="N31" s="34">
        <v>4</v>
      </c>
      <c r="O31" s="34" t="s">
        <v>1767</v>
      </c>
      <c r="P31" s="34" t="s">
        <v>1167</v>
      </c>
      <c r="Q31" s="34" t="s">
        <v>1152</v>
      </c>
      <c r="R31" s="34" t="s">
        <v>1418</v>
      </c>
      <c r="S31" s="34" t="s">
        <v>1870</v>
      </c>
      <c r="T31" s="34" t="s">
        <v>2031</v>
      </c>
      <c r="U31" s="36" t="str">
        <f>VLOOKUP(First_Validations__2[[#This Row],[CountryReq]],Last_Validations[],COLUMNS($B:B)+1,FALSE)</f>
        <v>Afghanistan: 2017</v>
      </c>
      <c r="V31" s="36" t="str">
        <f>VLOOKUP(First_Validations__2[[#This Row],[CountryReq]],Last_Validations[],COLUMNS($B:C)+1,FALSE)</f>
        <v>Afghanistan</v>
      </c>
      <c r="W31" s="36">
        <f>VLOOKUP(First_Validations__2[[#This Row],[CountryReq]],Last_Validations[],COLUMNS($B:D)+1,FALSE)</f>
        <v>1</v>
      </c>
      <c r="X31" s="36">
        <f>VLOOKUP(First_Validations__2[[#This Row],[CountryReq]],Last_Validations[],COLUMNS($B:E)+1,FALSE)</f>
        <v>41</v>
      </c>
      <c r="Y31" s="36" t="str">
        <f>VLOOKUP(First_Validations__2[[#This Row],[CountryReq]],Last_Validations[],COLUMNS($B:F)+1,FALSE)</f>
        <v>Afghanistan: 2017</v>
      </c>
      <c r="Z31" s="36" t="str">
        <f>VLOOKUP(First_Validations__2[[#This Row],[CountryReq]],Last_Validations[],COLUMNS($B:G)+1,FALSE)</f>
        <v>AFG</v>
      </c>
      <c r="AA31" s="36" t="str">
        <f>VLOOKUP(First_Validations__2[[#This Row],[CountryReq]],Last_Validations[],COLUMNS($B:H)+1,FALSE)</f>
        <v>Afghanistan</v>
      </c>
      <c r="AB31" s="36" t="str">
        <f>VLOOKUP(First_Validations__2[[#This Row],[CountryReq]],Last_Validations[],COLUMNS($B:I)+1,FALSE)</f>
        <v>https://eiti.org/BD/2019-1</v>
      </c>
      <c r="AC31" s="36" t="str">
        <f>VLOOKUP(First_Validations__2[[#This Row],[CountryReq]],Last_Validations[],COLUMNS($B:J)+1,FALSE)</f>
        <v>https://eiti.org/document/afghanistan-validation-2017</v>
      </c>
      <c r="AD31" s="36">
        <f>VLOOKUP(First_Validations__2[[#This Row],[CountryReq]],Last_Validations[],COLUMNS($B:K)+1,FALSE)</f>
        <v>2017</v>
      </c>
      <c r="AE31" s="36">
        <f>VLOOKUP(First_Validations__2[[#This Row],[CountryReq]],Last_Validations[],COLUMNS($B:L)+1,FALSE)</f>
        <v>2019</v>
      </c>
      <c r="AF31" s="36" t="str">
        <f>VLOOKUP(First_Validations__2[[#This Row],[CountryReq]],Last_Validations[],COLUMNS($B:M)+1,FALSE)</f>
        <v>Inadequate progress / suspended</v>
      </c>
      <c r="AG31" s="36" t="str">
        <f>VLOOKUP(First_Validations__2[[#This Row],[CountryReq]],Last_Validations[],COLUMNS($B:N)+1,FALSE)</f>
        <v>Comprehensiveness (#4.1)</v>
      </c>
      <c r="AH31" s="36">
        <f>VLOOKUP(First_Validations__2[[#This Row],[CountryReq]],Last_Validations[],COLUMNS($B:O)+1,FALSE)</f>
        <v>4</v>
      </c>
      <c r="AI31" s="36" t="str">
        <f>VLOOKUP(First_Validations__2[[#This Row],[CountryReq]],Last_Validations[],COLUMNS($B:P)+1,FALSE)</f>
        <v>Meaningful progress</v>
      </c>
      <c r="AJ31" s="36" t="str">
        <f>VLOOKUP(First_Validations__2[[#This Row],[CountryReq]],Last_Validations[],COLUMNS($B:Q)+1,FALSE)</f>
        <v xml:space="preserve">Afghanistan has made a commendable attempt at ensuring that reports are comprehensive given the absence of reliably comprehensive data. Nevertheless, inconsistencies in record-keeping raise questions over the comprehensiveness of government revenues disclosed. </v>
      </c>
      <c r="AK31" s="36" t="str">
        <f>VLOOKUP(First_Validations__2[[#This Row],[CountryReq]],Last_Validations[],COLUMNS($B:R)+1,FALSE)</f>
        <v>https://eiti.org/document/afghanistan-validation-2017</v>
      </c>
      <c r="AL31" s="36" t="str">
        <f>VLOOKUP(First_Validations__2[[#This Row],[CountryReq]],Last_Validations[],COLUMNS($B:S)+1,FALSE)</f>
        <v>www.aeiti.af/en</v>
      </c>
      <c r="AM31" s="36" t="str">
        <f>VLOOKUP(First_Validations__2[[#This Row],[CountryReq]],Last_Validations[],COLUMNS($B:T)+1,FALSE)</f>
        <v>https://eiti.org/api/v1.0/score_data/41</v>
      </c>
      <c r="AN31" s="36" t="str">
        <f>IF(First_Validations__2[[#This Row],[FirstValidation.Country: Year]]=First_Validations__2[[#This Row],[Country: Year]],"First","Second / Last")</f>
        <v>First</v>
      </c>
      <c r="AO31" s="36">
        <f>IF(AND(First_Validations__2[[#This Row],[FirstValidation.Validation score]]&lt;5,First_Validations__2[[#This Row],[FirstValidation.Validation score]]&gt;1),1,0)</f>
        <v>1</v>
      </c>
      <c r="AP31" s="36">
        <f>First_Validations__2[[#This Row],[Validation score]]-First_Validations__2[[#This Row],[FirstValidation.Validation score]]</f>
        <v>0</v>
      </c>
      <c r="AQ31" s="36">
        <f>IF(AND(First_Validations__2[[#This Row],[Corrective action]]=1,First_Validations__2[[#This Row],[Validation score]]&lt;5,First_Validations__2[[#This Row],[Validation score]]&gt;1),1,0)</f>
        <v>1</v>
      </c>
      <c r="AR31" s="36">
        <f>IF(AND(First_Validations__2[[#This Row],[Corrective action]]=1,OR(First_Validations__2[[#This Row],[Validation score]]&gt;4,First_Validations__2[[#This Row],[Validation score]]&lt;2)),1,0)</f>
        <v>0</v>
      </c>
      <c r="AS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 s="36" t="str">
        <f>VLOOKUP(First_Validations__2[[#This Row],[Requirement ('#)]],Requirements[[Requirements]:[Categories2]],2,FALSE)</f>
        <v>Revenue collection</v>
      </c>
    </row>
    <row r="32" spans="2:46">
      <c r="B32" s="34" t="s">
        <v>1415</v>
      </c>
      <c r="C32" s="34">
        <v>1</v>
      </c>
      <c r="D32" s="34">
        <v>41</v>
      </c>
      <c r="E32" s="34" t="s">
        <v>1150</v>
      </c>
      <c r="F32" s="34" t="s">
        <v>1416</v>
      </c>
      <c r="G32" s="34" t="s">
        <v>1415</v>
      </c>
      <c r="H32" s="34" t="s">
        <v>1151</v>
      </c>
      <c r="I32" s="34" t="s">
        <v>1152</v>
      </c>
      <c r="J32" s="34">
        <v>2017</v>
      </c>
      <c r="K32" s="34">
        <v>2019</v>
      </c>
      <c r="L32" s="34" t="s">
        <v>1766</v>
      </c>
      <c r="M32" s="34" t="s">
        <v>1801</v>
      </c>
      <c r="N32" s="34">
        <v>2</v>
      </c>
      <c r="O32" s="34" t="s">
        <v>1829</v>
      </c>
      <c r="P32" s="34" t="s">
        <v>1166</v>
      </c>
      <c r="Q32" s="34" t="s">
        <v>1152</v>
      </c>
      <c r="R32" s="34" t="s">
        <v>1418</v>
      </c>
      <c r="S32" s="34" t="s">
        <v>1870</v>
      </c>
      <c r="T32" s="34" t="s">
        <v>2032</v>
      </c>
      <c r="U32" s="36" t="str">
        <f>VLOOKUP(First_Validations__2[[#This Row],[CountryReq]],Last_Validations[],COLUMNS($B:B)+1,FALSE)</f>
        <v>Afghanistan: 2017</v>
      </c>
      <c r="V32" s="36" t="str">
        <f>VLOOKUP(First_Validations__2[[#This Row],[CountryReq]],Last_Validations[],COLUMNS($B:C)+1,FALSE)</f>
        <v>Afghanistan</v>
      </c>
      <c r="W32" s="36">
        <f>VLOOKUP(First_Validations__2[[#This Row],[CountryReq]],Last_Validations[],COLUMNS($B:D)+1,FALSE)</f>
        <v>1</v>
      </c>
      <c r="X32" s="36">
        <f>VLOOKUP(First_Validations__2[[#This Row],[CountryReq]],Last_Validations[],COLUMNS($B:E)+1,FALSE)</f>
        <v>41</v>
      </c>
      <c r="Y32" s="36" t="str">
        <f>VLOOKUP(First_Validations__2[[#This Row],[CountryReq]],Last_Validations[],COLUMNS($B:F)+1,FALSE)</f>
        <v>Afghanistan: 2017</v>
      </c>
      <c r="Z32" s="36" t="str">
        <f>VLOOKUP(First_Validations__2[[#This Row],[CountryReq]],Last_Validations[],COLUMNS($B:G)+1,FALSE)</f>
        <v>AFG</v>
      </c>
      <c r="AA32" s="36" t="str">
        <f>VLOOKUP(First_Validations__2[[#This Row],[CountryReq]],Last_Validations[],COLUMNS($B:H)+1,FALSE)</f>
        <v>Afghanistan</v>
      </c>
      <c r="AB32" s="36" t="str">
        <f>VLOOKUP(First_Validations__2[[#This Row],[CountryReq]],Last_Validations[],COLUMNS($B:I)+1,FALSE)</f>
        <v>https://eiti.org/BD/2019-1</v>
      </c>
      <c r="AC32" s="36" t="str">
        <f>VLOOKUP(First_Validations__2[[#This Row],[CountryReq]],Last_Validations[],COLUMNS($B:J)+1,FALSE)</f>
        <v>https://eiti.org/document/afghanistan-validation-2017</v>
      </c>
      <c r="AD32" s="36">
        <f>VLOOKUP(First_Validations__2[[#This Row],[CountryReq]],Last_Validations[],COLUMNS($B:K)+1,FALSE)</f>
        <v>2017</v>
      </c>
      <c r="AE32" s="36">
        <f>VLOOKUP(First_Validations__2[[#This Row],[CountryReq]],Last_Validations[],COLUMNS($B:L)+1,FALSE)</f>
        <v>2019</v>
      </c>
      <c r="AF32" s="36" t="str">
        <f>VLOOKUP(First_Validations__2[[#This Row],[CountryReq]],Last_Validations[],COLUMNS($B:M)+1,FALSE)</f>
        <v>Inadequate progress / suspended</v>
      </c>
      <c r="AG32" s="36" t="str">
        <f>VLOOKUP(First_Validations__2[[#This Row],[CountryReq]],Last_Validations[],COLUMNS($B:N)+1,FALSE)</f>
        <v>Export data (#3.3)</v>
      </c>
      <c r="AH32" s="36">
        <f>VLOOKUP(First_Validations__2[[#This Row],[CountryReq]],Last_Validations[],COLUMNS($B:O)+1,FALSE)</f>
        <v>2</v>
      </c>
      <c r="AI32" s="36" t="str">
        <f>VLOOKUP(First_Validations__2[[#This Row],[CountryReq]],Last_Validations[],COLUMNS($B:P)+1,FALSE)</f>
        <v>No progress</v>
      </c>
      <c r="AJ32" s="36" t="str">
        <f>VLOOKUP(First_Validations__2[[#This Row],[CountryReq]],Last_Validations[],COLUMNS($B:Q)+1,FALSE)</f>
        <v>The 2014-15 EITI Report quotes the MOF’s statement that extractives export data is not available, despite evidence of publicly-accessible (yet inconsistent) third-party sources for mineral export data. There is no evidence of the MSG addressing export data in preparing the 2014-15 EITI Report.</v>
      </c>
      <c r="AK32" s="36" t="str">
        <f>VLOOKUP(First_Validations__2[[#This Row],[CountryReq]],Last_Validations[],COLUMNS($B:R)+1,FALSE)</f>
        <v>https://eiti.org/document/afghanistan-validation-2017</v>
      </c>
      <c r="AL32" s="36" t="str">
        <f>VLOOKUP(First_Validations__2[[#This Row],[CountryReq]],Last_Validations[],COLUMNS($B:S)+1,FALSE)</f>
        <v>www.aeiti.af/en</v>
      </c>
      <c r="AM32" s="36" t="str">
        <f>VLOOKUP(First_Validations__2[[#This Row],[CountryReq]],Last_Validations[],COLUMNS($B:T)+1,FALSE)</f>
        <v>https://eiti.org/api/v1.0/score_data/41</v>
      </c>
      <c r="AN32" s="36" t="str">
        <f>IF(First_Validations__2[[#This Row],[FirstValidation.Country: Year]]=First_Validations__2[[#This Row],[Country: Year]],"First","Second / Last")</f>
        <v>First</v>
      </c>
      <c r="AO32" s="36">
        <f>IF(AND(First_Validations__2[[#This Row],[FirstValidation.Validation score]]&lt;5,First_Validations__2[[#This Row],[FirstValidation.Validation score]]&gt;1),1,0)</f>
        <v>1</v>
      </c>
      <c r="AP32" s="36">
        <f>First_Validations__2[[#This Row],[Validation score]]-First_Validations__2[[#This Row],[FirstValidation.Validation score]]</f>
        <v>0</v>
      </c>
      <c r="AQ32" s="36">
        <f>IF(AND(First_Validations__2[[#This Row],[Corrective action]]=1,First_Validations__2[[#This Row],[Validation score]]&lt;5,First_Validations__2[[#This Row],[Validation score]]&gt;1),1,0)</f>
        <v>1</v>
      </c>
      <c r="AR32" s="36">
        <f>IF(AND(First_Validations__2[[#This Row],[Corrective action]]=1,OR(First_Validations__2[[#This Row],[Validation score]]&gt;4,First_Validations__2[[#This Row],[Validation score]]&lt;2)),1,0)</f>
        <v>0</v>
      </c>
      <c r="AS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 s="36" t="str">
        <f>VLOOKUP(First_Validations__2[[#This Row],[Requirement ('#)]],Requirements[[Requirements]:[Categories2]],2,FALSE)</f>
        <v>Monitoring production</v>
      </c>
    </row>
    <row r="33" spans="2:51">
      <c r="B33" s="34" t="s">
        <v>1415</v>
      </c>
      <c r="C33" s="34">
        <v>1</v>
      </c>
      <c r="D33" s="34">
        <v>41</v>
      </c>
      <c r="E33" s="34" t="s">
        <v>1150</v>
      </c>
      <c r="F33" s="34" t="s">
        <v>1416</v>
      </c>
      <c r="G33" s="34" t="s">
        <v>1415</v>
      </c>
      <c r="H33" s="34" t="s">
        <v>1151</v>
      </c>
      <c r="I33" s="34" t="s">
        <v>1152</v>
      </c>
      <c r="J33" s="34">
        <v>2017</v>
      </c>
      <c r="K33" s="34">
        <v>2019</v>
      </c>
      <c r="L33" s="34" t="s">
        <v>1766</v>
      </c>
      <c r="M33" s="34" t="s">
        <v>1804</v>
      </c>
      <c r="N33" s="34">
        <v>0</v>
      </c>
      <c r="O33" s="34" t="s">
        <v>4</v>
      </c>
      <c r="P33" s="34" t="s">
        <v>1168</v>
      </c>
      <c r="Q33" s="34" t="s">
        <v>1152</v>
      </c>
      <c r="R33" s="34" t="s">
        <v>1418</v>
      </c>
      <c r="S33" s="34" t="s">
        <v>1870</v>
      </c>
      <c r="T33" s="34" t="s">
        <v>2033</v>
      </c>
      <c r="U33" s="36" t="str">
        <f>VLOOKUP(First_Validations__2[[#This Row],[CountryReq]],Last_Validations[],COLUMNS($B:B)+1,FALSE)</f>
        <v>Afghanistan: 2017</v>
      </c>
      <c r="V33" s="36" t="str">
        <f>VLOOKUP(First_Validations__2[[#This Row],[CountryReq]],Last_Validations[],COLUMNS($B:C)+1,FALSE)</f>
        <v>Afghanistan</v>
      </c>
      <c r="W33" s="36">
        <f>VLOOKUP(First_Validations__2[[#This Row],[CountryReq]],Last_Validations[],COLUMNS($B:D)+1,FALSE)</f>
        <v>1</v>
      </c>
      <c r="X33" s="36">
        <f>VLOOKUP(First_Validations__2[[#This Row],[CountryReq]],Last_Validations[],COLUMNS($B:E)+1,FALSE)</f>
        <v>41</v>
      </c>
      <c r="Y33" s="36" t="str">
        <f>VLOOKUP(First_Validations__2[[#This Row],[CountryReq]],Last_Validations[],COLUMNS($B:F)+1,FALSE)</f>
        <v>Afghanistan: 2017</v>
      </c>
      <c r="Z33" s="36" t="str">
        <f>VLOOKUP(First_Validations__2[[#This Row],[CountryReq]],Last_Validations[],COLUMNS($B:G)+1,FALSE)</f>
        <v>AFG</v>
      </c>
      <c r="AA33" s="36" t="str">
        <f>VLOOKUP(First_Validations__2[[#This Row],[CountryReq]],Last_Validations[],COLUMNS($B:H)+1,FALSE)</f>
        <v>Afghanistan</v>
      </c>
      <c r="AB33" s="36" t="str">
        <f>VLOOKUP(First_Validations__2[[#This Row],[CountryReq]],Last_Validations[],COLUMNS($B:I)+1,FALSE)</f>
        <v>https://eiti.org/BD/2019-1</v>
      </c>
      <c r="AC33" s="36" t="str">
        <f>VLOOKUP(First_Validations__2[[#This Row],[CountryReq]],Last_Validations[],COLUMNS($B:J)+1,FALSE)</f>
        <v>https://eiti.org/document/afghanistan-validation-2017</v>
      </c>
      <c r="AD33" s="36">
        <f>VLOOKUP(First_Validations__2[[#This Row],[CountryReq]],Last_Validations[],COLUMNS($B:K)+1,FALSE)</f>
        <v>2017</v>
      </c>
      <c r="AE33" s="36">
        <f>VLOOKUP(First_Validations__2[[#This Row],[CountryReq]],Last_Validations[],COLUMNS($B:L)+1,FALSE)</f>
        <v>2019</v>
      </c>
      <c r="AF33" s="36" t="str">
        <f>VLOOKUP(First_Validations__2[[#This Row],[CountryReq]],Last_Validations[],COLUMNS($B:M)+1,FALSE)</f>
        <v>Inadequate progress / suspended</v>
      </c>
      <c r="AG33" s="36" t="str">
        <f>VLOOKUP(First_Validations__2[[#This Row],[CountryReq]],Last_Validations[],COLUMNS($B:N)+1,FALSE)</f>
        <v>Barter agreements (#4.3)</v>
      </c>
      <c r="AH33" s="36">
        <f>VLOOKUP(First_Validations__2[[#This Row],[CountryReq]],Last_Validations[],COLUMNS($B:O)+1,FALSE)</f>
        <v>0</v>
      </c>
      <c r="AI33" s="36" t="str">
        <f>VLOOKUP(First_Validations__2[[#This Row],[CountryReq]],Last_Validations[],COLUMNS($B:P)+1,FALSE)</f>
        <v>Not applicable</v>
      </c>
      <c r="AJ33" s="36" t="str">
        <f>VLOOKUP(First_Validations__2[[#This Row],[CountryReq]],Last_Validations[],COLUMNS($B:Q)+1,FALSE)</f>
        <v xml:space="preserve">This requirement is not applicable in Afghanistan. </v>
      </c>
      <c r="AK33" s="36" t="str">
        <f>VLOOKUP(First_Validations__2[[#This Row],[CountryReq]],Last_Validations[],COLUMNS($B:R)+1,FALSE)</f>
        <v>https://eiti.org/document/afghanistan-validation-2017</v>
      </c>
      <c r="AL33" s="36" t="str">
        <f>VLOOKUP(First_Validations__2[[#This Row],[CountryReq]],Last_Validations[],COLUMNS($B:S)+1,FALSE)</f>
        <v>www.aeiti.af/en</v>
      </c>
      <c r="AM33" s="36" t="str">
        <f>VLOOKUP(First_Validations__2[[#This Row],[CountryReq]],Last_Validations[],COLUMNS($B:T)+1,FALSE)</f>
        <v>https://eiti.org/api/v1.0/score_data/41</v>
      </c>
      <c r="AN33" s="36" t="str">
        <f>IF(First_Validations__2[[#This Row],[FirstValidation.Country: Year]]=First_Validations__2[[#This Row],[Country: Year]],"First","Second / Last")</f>
        <v>First</v>
      </c>
      <c r="AO33" s="36">
        <f>IF(AND(First_Validations__2[[#This Row],[FirstValidation.Validation score]]&lt;5,First_Validations__2[[#This Row],[FirstValidation.Validation score]]&gt;1),1,0)</f>
        <v>0</v>
      </c>
      <c r="AP33" s="36">
        <f>First_Validations__2[[#This Row],[Validation score]]-First_Validations__2[[#This Row],[FirstValidation.Validation score]]</f>
        <v>0</v>
      </c>
      <c r="AQ33" s="36">
        <f>IF(AND(First_Validations__2[[#This Row],[Corrective action]]=1,First_Validations__2[[#This Row],[Validation score]]&lt;5,First_Validations__2[[#This Row],[Validation score]]&gt;1),1,0)</f>
        <v>0</v>
      </c>
      <c r="AR33" s="36">
        <f>IF(AND(First_Validations__2[[#This Row],[Corrective action]]=1,OR(First_Validations__2[[#This Row],[Validation score]]&gt;4,First_Validations__2[[#This Row],[Validation score]]&lt;2)),1,0)</f>
        <v>0</v>
      </c>
      <c r="AS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 s="36" t="str">
        <f>VLOOKUP(First_Validations__2[[#This Row],[Requirement ('#)]],Requirements[[Requirements]:[Categories2]],2,FALSE)</f>
        <v>Revenue collection</v>
      </c>
    </row>
    <row r="34" spans="2:51">
      <c r="B34" s="34" t="s">
        <v>1415</v>
      </c>
      <c r="C34" s="34">
        <v>1</v>
      </c>
      <c r="D34" s="34">
        <v>41</v>
      </c>
      <c r="E34" s="34" t="s">
        <v>1150</v>
      </c>
      <c r="F34" s="34" t="s">
        <v>1416</v>
      </c>
      <c r="G34" s="34" t="s">
        <v>1415</v>
      </c>
      <c r="H34" s="34" t="s">
        <v>1151</v>
      </c>
      <c r="I34" s="34" t="s">
        <v>1152</v>
      </c>
      <c r="J34" s="34">
        <v>2017</v>
      </c>
      <c r="K34" s="34">
        <v>2019</v>
      </c>
      <c r="L34" s="34" t="s">
        <v>1766</v>
      </c>
      <c r="M34" s="34" t="s">
        <v>1803</v>
      </c>
      <c r="N34" s="34">
        <v>0</v>
      </c>
      <c r="O34" s="34" t="s">
        <v>4</v>
      </c>
      <c r="P34" s="34" t="s">
        <v>1168</v>
      </c>
      <c r="Q34" s="34" t="s">
        <v>1152</v>
      </c>
      <c r="R34" s="34" t="s">
        <v>1418</v>
      </c>
      <c r="S34" s="34" t="s">
        <v>1870</v>
      </c>
      <c r="T34" s="34" t="s">
        <v>2034</v>
      </c>
      <c r="U34" s="36" t="str">
        <f>VLOOKUP(First_Validations__2[[#This Row],[CountryReq]],Last_Validations[],COLUMNS($B:B)+1,FALSE)</f>
        <v>Afghanistan: 2017</v>
      </c>
      <c r="V34" s="36" t="str">
        <f>VLOOKUP(First_Validations__2[[#This Row],[CountryReq]],Last_Validations[],COLUMNS($B:C)+1,FALSE)</f>
        <v>Afghanistan</v>
      </c>
      <c r="W34" s="36">
        <f>VLOOKUP(First_Validations__2[[#This Row],[CountryReq]],Last_Validations[],COLUMNS($B:D)+1,FALSE)</f>
        <v>1</v>
      </c>
      <c r="X34" s="36">
        <f>VLOOKUP(First_Validations__2[[#This Row],[CountryReq]],Last_Validations[],COLUMNS($B:E)+1,FALSE)</f>
        <v>41</v>
      </c>
      <c r="Y34" s="36" t="str">
        <f>VLOOKUP(First_Validations__2[[#This Row],[CountryReq]],Last_Validations[],COLUMNS($B:F)+1,FALSE)</f>
        <v>Afghanistan: 2017</v>
      </c>
      <c r="Z34" s="36" t="str">
        <f>VLOOKUP(First_Validations__2[[#This Row],[CountryReq]],Last_Validations[],COLUMNS($B:G)+1,FALSE)</f>
        <v>AFG</v>
      </c>
      <c r="AA34" s="36" t="str">
        <f>VLOOKUP(First_Validations__2[[#This Row],[CountryReq]],Last_Validations[],COLUMNS($B:H)+1,FALSE)</f>
        <v>Afghanistan</v>
      </c>
      <c r="AB34" s="36" t="str">
        <f>VLOOKUP(First_Validations__2[[#This Row],[CountryReq]],Last_Validations[],COLUMNS($B:I)+1,FALSE)</f>
        <v>https://eiti.org/BD/2019-1</v>
      </c>
      <c r="AC34" s="36" t="str">
        <f>VLOOKUP(First_Validations__2[[#This Row],[CountryReq]],Last_Validations[],COLUMNS($B:J)+1,FALSE)</f>
        <v>https://eiti.org/document/afghanistan-validation-2017</v>
      </c>
      <c r="AD34" s="36">
        <f>VLOOKUP(First_Validations__2[[#This Row],[CountryReq]],Last_Validations[],COLUMNS($B:K)+1,FALSE)</f>
        <v>2017</v>
      </c>
      <c r="AE34" s="36">
        <f>VLOOKUP(First_Validations__2[[#This Row],[CountryReq]],Last_Validations[],COLUMNS($B:L)+1,FALSE)</f>
        <v>2019</v>
      </c>
      <c r="AF34" s="36" t="str">
        <f>VLOOKUP(First_Validations__2[[#This Row],[CountryReq]],Last_Validations[],COLUMNS($B:M)+1,FALSE)</f>
        <v>Inadequate progress / suspended</v>
      </c>
      <c r="AG34" s="36" t="str">
        <f>VLOOKUP(First_Validations__2[[#This Row],[CountryReq]],Last_Validations[],COLUMNS($B:N)+1,FALSE)</f>
        <v>In-kind revenues (#4.2)</v>
      </c>
      <c r="AH34" s="36">
        <f>VLOOKUP(First_Validations__2[[#This Row],[CountryReq]],Last_Validations[],COLUMNS($B:O)+1,FALSE)</f>
        <v>0</v>
      </c>
      <c r="AI34" s="36" t="str">
        <f>VLOOKUP(First_Validations__2[[#This Row],[CountryReq]],Last_Validations[],COLUMNS($B:P)+1,FALSE)</f>
        <v>Not applicable</v>
      </c>
      <c r="AJ34" s="36" t="str">
        <f>VLOOKUP(First_Validations__2[[#This Row],[CountryReq]],Last_Validations[],COLUMNS($B:Q)+1,FALSE)</f>
        <v xml:space="preserve">This requirement is not applicable in Afghanistan. </v>
      </c>
      <c r="AK34" s="36" t="str">
        <f>VLOOKUP(First_Validations__2[[#This Row],[CountryReq]],Last_Validations[],COLUMNS($B:R)+1,FALSE)</f>
        <v>https://eiti.org/document/afghanistan-validation-2017</v>
      </c>
      <c r="AL34" s="36" t="str">
        <f>VLOOKUP(First_Validations__2[[#This Row],[CountryReq]],Last_Validations[],COLUMNS($B:S)+1,FALSE)</f>
        <v>www.aeiti.af/en</v>
      </c>
      <c r="AM34" s="36" t="str">
        <f>VLOOKUP(First_Validations__2[[#This Row],[CountryReq]],Last_Validations[],COLUMNS($B:T)+1,FALSE)</f>
        <v>https://eiti.org/api/v1.0/score_data/41</v>
      </c>
      <c r="AN34" s="36" t="str">
        <f>IF(First_Validations__2[[#This Row],[FirstValidation.Country: Year]]=First_Validations__2[[#This Row],[Country: Year]],"First","Second / Last")</f>
        <v>First</v>
      </c>
      <c r="AO34" s="36">
        <f>IF(AND(First_Validations__2[[#This Row],[FirstValidation.Validation score]]&lt;5,First_Validations__2[[#This Row],[FirstValidation.Validation score]]&gt;1),1,0)</f>
        <v>0</v>
      </c>
      <c r="AP34" s="36">
        <f>First_Validations__2[[#This Row],[Validation score]]-First_Validations__2[[#This Row],[FirstValidation.Validation score]]</f>
        <v>0</v>
      </c>
      <c r="AQ34" s="36">
        <f>IF(AND(First_Validations__2[[#This Row],[Corrective action]]=1,First_Validations__2[[#This Row],[Validation score]]&lt;5,First_Validations__2[[#This Row],[Validation score]]&gt;1),1,0)</f>
        <v>0</v>
      </c>
      <c r="AR34" s="36">
        <f>IF(AND(First_Validations__2[[#This Row],[Corrective action]]=1,OR(First_Validations__2[[#This Row],[Validation score]]&gt;4,First_Validations__2[[#This Row],[Validation score]]&lt;2)),1,0)</f>
        <v>0</v>
      </c>
      <c r="AS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 s="36" t="str">
        <f>VLOOKUP(First_Validations__2[[#This Row],[Requirement ('#)]],Requirements[[Requirements]:[Categories2]],2,FALSE)</f>
        <v>Revenue collection</v>
      </c>
    </row>
    <row r="35" spans="2:51">
      <c r="B35" s="34" t="s">
        <v>1415</v>
      </c>
      <c r="C35" s="34">
        <v>1</v>
      </c>
      <c r="D35" s="34">
        <v>41</v>
      </c>
      <c r="E35" s="34" t="s">
        <v>1150</v>
      </c>
      <c r="F35" s="34" t="s">
        <v>1416</v>
      </c>
      <c r="G35" s="34" t="s">
        <v>1415</v>
      </c>
      <c r="H35" s="34" t="s">
        <v>1151</v>
      </c>
      <c r="I35" s="34" t="s">
        <v>1152</v>
      </c>
      <c r="J35" s="34">
        <v>2017</v>
      </c>
      <c r="K35" s="34">
        <v>2019</v>
      </c>
      <c r="L35" s="34" t="s">
        <v>1766</v>
      </c>
      <c r="M35" s="34" t="s">
        <v>1797</v>
      </c>
      <c r="N35" s="34">
        <v>3</v>
      </c>
      <c r="O35" s="34" t="s">
        <v>1798</v>
      </c>
      <c r="P35" s="34" t="s">
        <v>1163</v>
      </c>
      <c r="Q35" s="34" t="s">
        <v>1152</v>
      </c>
      <c r="R35" s="34" t="s">
        <v>1418</v>
      </c>
      <c r="S35" s="34" t="s">
        <v>1870</v>
      </c>
      <c r="T35" s="34" t="s">
        <v>2035</v>
      </c>
      <c r="U35" s="36" t="str">
        <f>VLOOKUP(First_Validations__2[[#This Row],[CountryReq]],Last_Validations[],COLUMNS($B:B)+1,FALSE)</f>
        <v>Afghanistan: 2017</v>
      </c>
      <c r="V35" s="36" t="str">
        <f>VLOOKUP(First_Validations__2[[#This Row],[CountryReq]],Last_Validations[],COLUMNS($B:C)+1,FALSE)</f>
        <v>Afghanistan</v>
      </c>
      <c r="W35" s="36">
        <f>VLOOKUP(First_Validations__2[[#This Row],[CountryReq]],Last_Validations[],COLUMNS($B:D)+1,FALSE)</f>
        <v>1</v>
      </c>
      <c r="X35" s="36">
        <f>VLOOKUP(First_Validations__2[[#This Row],[CountryReq]],Last_Validations[],COLUMNS($B:E)+1,FALSE)</f>
        <v>41</v>
      </c>
      <c r="Y35" s="36" t="str">
        <f>VLOOKUP(First_Validations__2[[#This Row],[CountryReq]],Last_Validations[],COLUMNS($B:F)+1,FALSE)</f>
        <v>Afghanistan: 2017</v>
      </c>
      <c r="Z35" s="36" t="str">
        <f>VLOOKUP(First_Validations__2[[#This Row],[CountryReq]],Last_Validations[],COLUMNS($B:G)+1,FALSE)</f>
        <v>AFG</v>
      </c>
      <c r="AA35" s="36" t="str">
        <f>VLOOKUP(First_Validations__2[[#This Row],[CountryReq]],Last_Validations[],COLUMNS($B:H)+1,FALSE)</f>
        <v>Afghanistan</v>
      </c>
      <c r="AB35" s="36" t="str">
        <f>VLOOKUP(First_Validations__2[[#This Row],[CountryReq]],Last_Validations[],COLUMNS($B:I)+1,FALSE)</f>
        <v>https://eiti.org/BD/2019-1</v>
      </c>
      <c r="AC35" s="36" t="str">
        <f>VLOOKUP(First_Validations__2[[#This Row],[CountryReq]],Last_Validations[],COLUMNS($B:J)+1,FALSE)</f>
        <v>https://eiti.org/document/afghanistan-validation-2017</v>
      </c>
      <c r="AD35" s="36">
        <f>VLOOKUP(First_Validations__2[[#This Row],[CountryReq]],Last_Validations[],COLUMNS($B:K)+1,FALSE)</f>
        <v>2017</v>
      </c>
      <c r="AE35" s="36">
        <f>VLOOKUP(First_Validations__2[[#This Row],[CountryReq]],Last_Validations[],COLUMNS($B:L)+1,FALSE)</f>
        <v>2019</v>
      </c>
      <c r="AF35" s="36" t="str">
        <f>VLOOKUP(First_Validations__2[[#This Row],[CountryReq]],Last_Validations[],COLUMNS($B:M)+1,FALSE)</f>
        <v>Inadequate progress / suspended</v>
      </c>
      <c r="AG35" s="36" t="str">
        <f>VLOOKUP(First_Validations__2[[#This Row],[CountryReq]],Last_Validations[],COLUMNS($B:N)+1,FALSE)</f>
        <v>State participation (#2.6)</v>
      </c>
      <c r="AH35" s="36">
        <f>VLOOKUP(First_Validations__2[[#This Row],[CountryReq]],Last_Validations[],COLUMNS($B:O)+1,FALSE)</f>
        <v>3</v>
      </c>
      <c r="AI35" s="36" t="str">
        <f>VLOOKUP(First_Validations__2[[#This Row],[CountryReq]],Last_Validations[],COLUMNS($B:P)+1,FALSE)</f>
        <v>Inadequate progress</v>
      </c>
      <c r="AJ35" s="36" t="str">
        <f>VLOOKUP(First_Validations__2[[#This Row],[CountryReq]],Last_Validations[],COLUMNS($B:Q)+1,FALSE)</f>
        <v>Whilst 2 state-owned enterprises (SOE) are identified as operating in the sector, there is limited information on the level of state ownership, the terms associated with state equity nor any changes in state ownership. There is no information on the statutory financial relations between them and the state, nor any deviation in practice beyond a description of their weak accounting system.</v>
      </c>
      <c r="AK35" s="36" t="str">
        <f>VLOOKUP(First_Validations__2[[#This Row],[CountryReq]],Last_Validations[],COLUMNS($B:R)+1,FALSE)</f>
        <v>https://eiti.org/document/afghanistan-validation-2017</v>
      </c>
      <c r="AL35" s="36" t="str">
        <f>VLOOKUP(First_Validations__2[[#This Row],[CountryReq]],Last_Validations[],COLUMNS($B:S)+1,FALSE)</f>
        <v>www.aeiti.af/en</v>
      </c>
      <c r="AM35" s="36" t="str">
        <f>VLOOKUP(First_Validations__2[[#This Row],[CountryReq]],Last_Validations[],COLUMNS($B:T)+1,FALSE)</f>
        <v>https://eiti.org/api/v1.0/score_data/41</v>
      </c>
      <c r="AN35" s="36" t="str">
        <f>IF(First_Validations__2[[#This Row],[FirstValidation.Country: Year]]=First_Validations__2[[#This Row],[Country: Year]],"First","Second / Last")</f>
        <v>First</v>
      </c>
      <c r="AO35" s="36">
        <f>IF(AND(First_Validations__2[[#This Row],[FirstValidation.Validation score]]&lt;5,First_Validations__2[[#This Row],[FirstValidation.Validation score]]&gt;1),1,0)</f>
        <v>1</v>
      </c>
      <c r="AP35" s="36">
        <f>First_Validations__2[[#This Row],[Validation score]]-First_Validations__2[[#This Row],[FirstValidation.Validation score]]</f>
        <v>0</v>
      </c>
      <c r="AQ35" s="36">
        <f>IF(AND(First_Validations__2[[#This Row],[Corrective action]]=1,First_Validations__2[[#This Row],[Validation score]]&lt;5,First_Validations__2[[#This Row],[Validation score]]&gt;1),1,0)</f>
        <v>1</v>
      </c>
      <c r="AR35" s="36">
        <f>IF(AND(First_Validations__2[[#This Row],[Corrective action]]=1,OR(First_Validations__2[[#This Row],[Validation score]]&gt;4,First_Validations__2[[#This Row],[Validation score]]&lt;2)),1,0)</f>
        <v>0</v>
      </c>
      <c r="AS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 s="36" t="str">
        <f>VLOOKUP(First_Validations__2[[#This Row],[Requirement ('#)]],Requirements[[Requirements]:[Categories2]],2,FALSE)</f>
        <v>Licenses and contracts</v>
      </c>
    </row>
    <row r="36" spans="2:51">
      <c r="B36" s="34" t="s">
        <v>1415</v>
      </c>
      <c r="C36" s="34">
        <v>1</v>
      </c>
      <c r="D36" s="34">
        <v>41</v>
      </c>
      <c r="E36" s="34" t="s">
        <v>1150</v>
      </c>
      <c r="F36" s="34" t="s">
        <v>1416</v>
      </c>
      <c r="G36" s="34" t="s">
        <v>1415</v>
      </c>
      <c r="H36" s="34" t="s">
        <v>1151</v>
      </c>
      <c r="I36" s="34" t="s">
        <v>1152</v>
      </c>
      <c r="J36" s="34">
        <v>2017</v>
      </c>
      <c r="K36" s="34">
        <v>2019</v>
      </c>
      <c r="L36" s="34" t="s">
        <v>1766</v>
      </c>
      <c r="M36" s="34" t="s">
        <v>1795</v>
      </c>
      <c r="N36" s="34">
        <v>1</v>
      </c>
      <c r="O36" s="34" t="s">
        <v>1796</v>
      </c>
      <c r="P36" s="34" t="s">
        <v>1162</v>
      </c>
      <c r="Q36" s="34" t="s">
        <v>1152</v>
      </c>
      <c r="R36" s="34" t="s">
        <v>1418</v>
      </c>
      <c r="S36" s="34" t="s">
        <v>1870</v>
      </c>
      <c r="T36" s="34" t="s">
        <v>2036</v>
      </c>
      <c r="U36" s="36" t="str">
        <f>VLOOKUP(First_Validations__2[[#This Row],[CountryReq]],Last_Validations[],COLUMNS($B:B)+1,FALSE)</f>
        <v>Afghanistan: 2017</v>
      </c>
      <c r="V36" s="36" t="str">
        <f>VLOOKUP(First_Validations__2[[#This Row],[CountryReq]],Last_Validations[],COLUMNS($B:C)+1,FALSE)</f>
        <v>Afghanistan</v>
      </c>
      <c r="W36" s="36">
        <f>VLOOKUP(First_Validations__2[[#This Row],[CountryReq]],Last_Validations[],COLUMNS($B:D)+1,FALSE)</f>
        <v>1</v>
      </c>
      <c r="X36" s="36">
        <f>VLOOKUP(First_Validations__2[[#This Row],[CountryReq]],Last_Validations[],COLUMNS($B:E)+1,FALSE)</f>
        <v>41</v>
      </c>
      <c r="Y36" s="36" t="str">
        <f>VLOOKUP(First_Validations__2[[#This Row],[CountryReq]],Last_Validations[],COLUMNS($B:F)+1,FALSE)</f>
        <v>Afghanistan: 2017</v>
      </c>
      <c r="Z36" s="36" t="str">
        <f>VLOOKUP(First_Validations__2[[#This Row],[CountryReq]],Last_Validations[],COLUMNS($B:G)+1,FALSE)</f>
        <v>AFG</v>
      </c>
      <c r="AA36" s="36" t="str">
        <f>VLOOKUP(First_Validations__2[[#This Row],[CountryReq]],Last_Validations[],COLUMNS($B:H)+1,FALSE)</f>
        <v>Afghanistan</v>
      </c>
      <c r="AB36" s="36" t="str">
        <f>VLOOKUP(First_Validations__2[[#This Row],[CountryReq]],Last_Validations[],COLUMNS($B:I)+1,FALSE)</f>
        <v>https://eiti.org/BD/2019-1</v>
      </c>
      <c r="AC36" s="36" t="str">
        <f>VLOOKUP(First_Validations__2[[#This Row],[CountryReq]],Last_Validations[],COLUMNS($B:J)+1,FALSE)</f>
        <v>https://eiti.org/document/afghanistan-validation-2017</v>
      </c>
      <c r="AD36" s="36">
        <f>VLOOKUP(First_Validations__2[[#This Row],[CountryReq]],Last_Validations[],COLUMNS($B:K)+1,FALSE)</f>
        <v>2017</v>
      </c>
      <c r="AE36" s="36">
        <f>VLOOKUP(First_Validations__2[[#This Row],[CountryReq]],Last_Validations[],COLUMNS($B:L)+1,FALSE)</f>
        <v>2019</v>
      </c>
      <c r="AF36" s="36" t="str">
        <f>VLOOKUP(First_Validations__2[[#This Row],[CountryReq]],Last_Validations[],COLUMNS($B:M)+1,FALSE)</f>
        <v>Inadequate progress / suspended</v>
      </c>
      <c r="AG36" s="36" t="str">
        <f>VLOOKUP(First_Validations__2[[#This Row],[CountryReq]],Last_Validations[],COLUMNS($B:N)+1,FALSE)</f>
        <v>Beneficial ownership (#2.5)</v>
      </c>
      <c r="AH36" s="36">
        <f>VLOOKUP(First_Validations__2[[#This Row],[CountryReq]],Last_Validations[],COLUMNS($B:O)+1,FALSE)</f>
        <v>1</v>
      </c>
      <c r="AI36" s="36" t="str">
        <f>VLOOKUP(First_Validations__2[[#This Row],[CountryReq]],Last_Validations[],COLUMNS($B:P)+1,FALSE)</f>
        <v>Not required (recommended)</v>
      </c>
      <c r="AJ36" s="36" t="str">
        <f>VLOOKUP(First_Validations__2[[#This Row],[CountryReq]],Last_Validations[],COLUMNS($B:Q)+1,FALSE)</f>
        <v xml:space="preserve">Afghanistan has committed to establish an economy-wide register of beneficial owners and is taking steps towards its establishment. AEITI has agreed a roadmap to publish beneficial owners of companies that operate, bid for or own licenses in the sector by 2020. </v>
      </c>
      <c r="AK36" s="36" t="str">
        <f>VLOOKUP(First_Validations__2[[#This Row],[CountryReq]],Last_Validations[],COLUMNS($B:R)+1,FALSE)</f>
        <v>https://eiti.org/document/afghanistan-validation-2017</v>
      </c>
      <c r="AL36" s="36" t="str">
        <f>VLOOKUP(First_Validations__2[[#This Row],[CountryReq]],Last_Validations[],COLUMNS($B:S)+1,FALSE)</f>
        <v>www.aeiti.af/en</v>
      </c>
      <c r="AM36" s="36" t="str">
        <f>VLOOKUP(First_Validations__2[[#This Row],[CountryReq]],Last_Validations[],COLUMNS($B:T)+1,FALSE)</f>
        <v>https://eiti.org/api/v1.0/score_data/41</v>
      </c>
      <c r="AN36" s="36" t="str">
        <f>IF(First_Validations__2[[#This Row],[FirstValidation.Country: Year]]=First_Validations__2[[#This Row],[Country: Year]],"First","Second / Last")</f>
        <v>First</v>
      </c>
      <c r="AO36" s="36">
        <f>IF(AND(First_Validations__2[[#This Row],[FirstValidation.Validation score]]&lt;5,First_Validations__2[[#This Row],[FirstValidation.Validation score]]&gt;1),1,0)</f>
        <v>0</v>
      </c>
      <c r="AP36" s="36">
        <f>First_Validations__2[[#This Row],[Validation score]]-First_Validations__2[[#This Row],[FirstValidation.Validation score]]</f>
        <v>0</v>
      </c>
      <c r="AQ36" s="36">
        <f>IF(AND(First_Validations__2[[#This Row],[Corrective action]]=1,First_Validations__2[[#This Row],[Validation score]]&lt;5,First_Validations__2[[#This Row],[Validation score]]&gt;1),1,0)</f>
        <v>0</v>
      </c>
      <c r="AR36" s="36">
        <f>IF(AND(First_Validations__2[[#This Row],[Corrective action]]=1,OR(First_Validations__2[[#This Row],[Validation score]]&gt;4,First_Validations__2[[#This Row],[Validation score]]&lt;2)),1,0)</f>
        <v>0</v>
      </c>
      <c r="AS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 s="36" t="str">
        <f>VLOOKUP(First_Validations__2[[#This Row],[Requirement ('#)]],Requirements[[Requirements]:[Categories2]],2,FALSE)</f>
        <v>Licenses and contracts</v>
      </c>
    </row>
    <row r="37" spans="2:51">
      <c r="B37" s="34" t="s">
        <v>1415</v>
      </c>
      <c r="C37" s="34">
        <v>1</v>
      </c>
      <c r="D37" s="34">
        <v>41</v>
      </c>
      <c r="E37" s="34" t="s">
        <v>1150</v>
      </c>
      <c r="F37" s="34" t="s">
        <v>1416</v>
      </c>
      <c r="G37" s="34" t="s">
        <v>1415</v>
      </c>
      <c r="H37" s="34" t="s">
        <v>1151</v>
      </c>
      <c r="I37" s="34" t="s">
        <v>1152</v>
      </c>
      <c r="J37" s="34">
        <v>2017</v>
      </c>
      <c r="K37" s="34">
        <v>2019</v>
      </c>
      <c r="L37" s="34" t="s">
        <v>1766</v>
      </c>
      <c r="M37" s="34" t="s">
        <v>1800</v>
      </c>
      <c r="N37" s="34">
        <v>3</v>
      </c>
      <c r="O37" s="34" t="s">
        <v>1798</v>
      </c>
      <c r="P37" s="34" t="s">
        <v>1165</v>
      </c>
      <c r="Q37" s="34" t="s">
        <v>1152</v>
      </c>
      <c r="R37" s="34" t="s">
        <v>1418</v>
      </c>
      <c r="S37" s="34" t="s">
        <v>1870</v>
      </c>
      <c r="T37" s="34" t="s">
        <v>2037</v>
      </c>
      <c r="U37" s="36" t="str">
        <f>VLOOKUP(First_Validations__2[[#This Row],[CountryReq]],Last_Validations[],COLUMNS($B:B)+1,FALSE)</f>
        <v>Afghanistan: 2017</v>
      </c>
      <c r="V37" s="36" t="str">
        <f>VLOOKUP(First_Validations__2[[#This Row],[CountryReq]],Last_Validations[],COLUMNS($B:C)+1,FALSE)</f>
        <v>Afghanistan</v>
      </c>
      <c r="W37" s="36">
        <f>VLOOKUP(First_Validations__2[[#This Row],[CountryReq]],Last_Validations[],COLUMNS($B:D)+1,FALSE)</f>
        <v>1</v>
      </c>
      <c r="X37" s="36">
        <f>VLOOKUP(First_Validations__2[[#This Row],[CountryReq]],Last_Validations[],COLUMNS($B:E)+1,FALSE)</f>
        <v>41</v>
      </c>
      <c r="Y37" s="36" t="str">
        <f>VLOOKUP(First_Validations__2[[#This Row],[CountryReq]],Last_Validations[],COLUMNS($B:F)+1,FALSE)</f>
        <v>Afghanistan: 2017</v>
      </c>
      <c r="Z37" s="36" t="str">
        <f>VLOOKUP(First_Validations__2[[#This Row],[CountryReq]],Last_Validations[],COLUMNS($B:G)+1,FALSE)</f>
        <v>AFG</v>
      </c>
      <c r="AA37" s="36" t="str">
        <f>VLOOKUP(First_Validations__2[[#This Row],[CountryReq]],Last_Validations[],COLUMNS($B:H)+1,FALSE)</f>
        <v>Afghanistan</v>
      </c>
      <c r="AB37" s="36" t="str">
        <f>VLOOKUP(First_Validations__2[[#This Row],[CountryReq]],Last_Validations[],COLUMNS($B:I)+1,FALSE)</f>
        <v>https://eiti.org/BD/2019-1</v>
      </c>
      <c r="AC37" s="36" t="str">
        <f>VLOOKUP(First_Validations__2[[#This Row],[CountryReq]],Last_Validations[],COLUMNS($B:J)+1,FALSE)</f>
        <v>https://eiti.org/document/afghanistan-validation-2017</v>
      </c>
      <c r="AD37" s="36">
        <f>VLOOKUP(First_Validations__2[[#This Row],[CountryReq]],Last_Validations[],COLUMNS($B:K)+1,FALSE)</f>
        <v>2017</v>
      </c>
      <c r="AE37" s="36">
        <f>VLOOKUP(First_Validations__2[[#This Row],[CountryReq]],Last_Validations[],COLUMNS($B:L)+1,FALSE)</f>
        <v>2019</v>
      </c>
      <c r="AF37" s="36" t="str">
        <f>VLOOKUP(First_Validations__2[[#This Row],[CountryReq]],Last_Validations[],COLUMNS($B:M)+1,FALSE)</f>
        <v>Inadequate progress / suspended</v>
      </c>
      <c r="AG37" s="36" t="str">
        <f>VLOOKUP(First_Validations__2[[#This Row],[CountryReq]],Last_Validations[],COLUMNS($B:N)+1,FALSE)</f>
        <v>Production data (#3.2)</v>
      </c>
      <c r="AH37" s="36">
        <f>VLOOKUP(First_Validations__2[[#This Row],[CountryReq]],Last_Validations[],COLUMNS($B:O)+1,FALSE)</f>
        <v>3</v>
      </c>
      <c r="AI37" s="36" t="str">
        <f>VLOOKUP(First_Validations__2[[#This Row],[CountryReq]],Last_Validations[],COLUMNS($B:P)+1,FALSE)</f>
        <v>Inadequate progress</v>
      </c>
      <c r="AJ37" s="36" t="str">
        <f>VLOOKUP(First_Validations__2[[#This Row],[CountryReq]],Last_Validations[],COLUMNS($B:Q)+1,FALSE)</f>
        <v>The 2014-15 EITI Report provides the results of reconciliation of production volumes reported by companies and government in the years under review, albeit with significant unexplained discrepancies. There are significant concerns over the reliability of official production statistics. The report does not provide values for any of the production volumes reported.</v>
      </c>
      <c r="AK37" s="36" t="str">
        <f>VLOOKUP(First_Validations__2[[#This Row],[CountryReq]],Last_Validations[],COLUMNS($B:R)+1,FALSE)</f>
        <v>https://eiti.org/document/afghanistan-validation-2017</v>
      </c>
      <c r="AL37" s="36" t="str">
        <f>VLOOKUP(First_Validations__2[[#This Row],[CountryReq]],Last_Validations[],COLUMNS($B:S)+1,FALSE)</f>
        <v>www.aeiti.af/en</v>
      </c>
      <c r="AM37" s="36" t="str">
        <f>VLOOKUP(First_Validations__2[[#This Row],[CountryReq]],Last_Validations[],COLUMNS($B:T)+1,FALSE)</f>
        <v>https://eiti.org/api/v1.0/score_data/41</v>
      </c>
      <c r="AN37" s="36" t="str">
        <f>IF(First_Validations__2[[#This Row],[FirstValidation.Country: Year]]=First_Validations__2[[#This Row],[Country: Year]],"First","Second / Last")</f>
        <v>First</v>
      </c>
      <c r="AO37" s="36">
        <f>IF(AND(First_Validations__2[[#This Row],[FirstValidation.Validation score]]&lt;5,First_Validations__2[[#This Row],[FirstValidation.Validation score]]&gt;1),1,0)</f>
        <v>1</v>
      </c>
      <c r="AP37" s="36">
        <f>First_Validations__2[[#This Row],[Validation score]]-First_Validations__2[[#This Row],[FirstValidation.Validation score]]</f>
        <v>0</v>
      </c>
      <c r="AQ37" s="36">
        <f>IF(AND(First_Validations__2[[#This Row],[Corrective action]]=1,First_Validations__2[[#This Row],[Validation score]]&lt;5,First_Validations__2[[#This Row],[Validation score]]&gt;1),1,0)</f>
        <v>1</v>
      </c>
      <c r="AR37" s="36">
        <f>IF(AND(First_Validations__2[[#This Row],[Corrective action]]=1,OR(First_Validations__2[[#This Row],[Validation score]]&gt;4,First_Validations__2[[#This Row],[Validation score]]&lt;2)),1,0)</f>
        <v>0</v>
      </c>
      <c r="AS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 s="36" t="str">
        <f>VLOOKUP(First_Validations__2[[#This Row],[Requirement ('#)]],Requirements[[Requirements]:[Categories2]],2,FALSE)</f>
        <v>Monitoring production</v>
      </c>
    </row>
    <row r="38" spans="2:51">
      <c r="B38" s="34" t="s">
        <v>1415</v>
      </c>
      <c r="C38" s="34">
        <v>1</v>
      </c>
      <c r="D38" s="34">
        <v>41</v>
      </c>
      <c r="E38" s="34" t="s">
        <v>1150</v>
      </c>
      <c r="F38" s="34" t="s">
        <v>1416</v>
      </c>
      <c r="G38" s="34" t="s">
        <v>1415</v>
      </c>
      <c r="H38" s="34" t="s">
        <v>1151</v>
      </c>
      <c r="I38" s="34" t="s">
        <v>1152</v>
      </c>
      <c r="J38" s="34">
        <v>2017</v>
      </c>
      <c r="K38" s="34">
        <v>2019</v>
      </c>
      <c r="L38" s="34" t="s">
        <v>1766</v>
      </c>
      <c r="M38" s="34" t="s">
        <v>1799</v>
      </c>
      <c r="N38" s="34">
        <v>5</v>
      </c>
      <c r="O38" s="34" t="s">
        <v>1768</v>
      </c>
      <c r="P38" s="34" t="s">
        <v>1164</v>
      </c>
      <c r="Q38" s="34" t="s">
        <v>1152</v>
      </c>
      <c r="R38" s="34" t="s">
        <v>1418</v>
      </c>
      <c r="S38" s="34" t="s">
        <v>1870</v>
      </c>
      <c r="T38" s="34" t="s">
        <v>2038</v>
      </c>
      <c r="U38" s="36" t="str">
        <f>VLOOKUP(First_Validations__2[[#This Row],[CountryReq]],Last_Validations[],COLUMNS($B:B)+1,FALSE)</f>
        <v>Afghanistan: 2017</v>
      </c>
      <c r="V38" s="36" t="str">
        <f>VLOOKUP(First_Validations__2[[#This Row],[CountryReq]],Last_Validations[],COLUMNS($B:C)+1,FALSE)</f>
        <v>Afghanistan</v>
      </c>
      <c r="W38" s="36">
        <f>VLOOKUP(First_Validations__2[[#This Row],[CountryReq]],Last_Validations[],COLUMNS($B:D)+1,FALSE)</f>
        <v>1</v>
      </c>
      <c r="X38" s="36">
        <f>VLOOKUP(First_Validations__2[[#This Row],[CountryReq]],Last_Validations[],COLUMNS($B:E)+1,FALSE)</f>
        <v>41</v>
      </c>
      <c r="Y38" s="36" t="str">
        <f>VLOOKUP(First_Validations__2[[#This Row],[CountryReq]],Last_Validations[],COLUMNS($B:F)+1,FALSE)</f>
        <v>Afghanistan: 2017</v>
      </c>
      <c r="Z38" s="36" t="str">
        <f>VLOOKUP(First_Validations__2[[#This Row],[CountryReq]],Last_Validations[],COLUMNS($B:G)+1,FALSE)</f>
        <v>AFG</v>
      </c>
      <c r="AA38" s="36" t="str">
        <f>VLOOKUP(First_Validations__2[[#This Row],[CountryReq]],Last_Validations[],COLUMNS($B:H)+1,FALSE)</f>
        <v>Afghanistan</v>
      </c>
      <c r="AB38" s="36" t="str">
        <f>VLOOKUP(First_Validations__2[[#This Row],[CountryReq]],Last_Validations[],COLUMNS($B:I)+1,FALSE)</f>
        <v>https://eiti.org/BD/2019-1</v>
      </c>
      <c r="AC38" s="36" t="str">
        <f>VLOOKUP(First_Validations__2[[#This Row],[CountryReq]],Last_Validations[],COLUMNS($B:J)+1,FALSE)</f>
        <v>https://eiti.org/document/afghanistan-validation-2017</v>
      </c>
      <c r="AD38" s="36">
        <f>VLOOKUP(First_Validations__2[[#This Row],[CountryReq]],Last_Validations[],COLUMNS($B:K)+1,FALSE)</f>
        <v>2017</v>
      </c>
      <c r="AE38" s="36">
        <f>VLOOKUP(First_Validations__2[[#This Row],[CountryReq]],Last_Validations[],COLUMNS($B:L)+1,FALSE)</f>
        <v>2019</v>
      </c>
      <c r="AF38" s="36" t="str">
        <f>VLOOKUP(First_Validations__2[[#This Row],[CountryReq]],Last_Validations[],COLUMNS($B:M)+1,FALSE)</f>
        <v>Inadequate progress / suspended</v>
      </c>
      <c r="AG38" s="36" t="str">
        <f>VLOOKUP(First_Validations__2[[#This Row],[CountryReq]],Last_Validations[],COLUMNS($B:N)+1,FALSE)</f>
        <v>Exploration data (#3.1)</v>
      </c>
      <c r="AH38" s="36">
        <f>VLOOKUP(First_Validations__2[[#This Row],[CountryReq]],Last_Validations[],COLUMNS($B:O)+1,FALSE)</f>
        <v>5</v>
      </c>
      <c r="AI38" s="36" t="str">
        <f>VLOOKUP(First_Validations__2[[#This Row],[CountryReq]],Last_Validations[],COLUMNS($B:P)+1,FALSE)</f>
        <v>Satisfactory progress</v>
      </c>
      <c r="AJ38" s="36" t="str">
        <f>VLOOKUP(First_Validations__2[[#This Row],[CountryReq]],Last_Validations[],COLUMNS($B:Q)+1,FALSE)</f>
        <v xml:space="preserve">The 2014-2015 EITI Report provides an overview of the extractive industries, including significant exploration and informal activities. </v>
      </c>
      <c r="AK38" s="36" t="str">
        <f>VLOOKUP(First_Validations__2[[#This Row],[CountryReq]],Last_Validations[],COLUMNS($B:R)+1,FALSE)</f>
        <v>https://eiti.org/document/afghanistan-validation-2017</v>
      </c>
      <c r="AL38" s="36" t="str">
        <f>VLOOKUP(First_Validations__2[[#This Row],[CountryReq]],Last_Validations[],COLUMNS($B:S)+1,FALSE)</f>
        <v>www.aeiti.af/en</v>
      </c>
      <c r="AM38" s="36" t="str">
        <f>VLOOKUP(First_Validations__2[[#This Row],[CountryReq]],Last_Validations[],COLUMNS($B:T)+1,FALSE)</f>
        <v>https://eiti.org/api/v1.0/score_data/41</v>
      </c>
      <c r="AN38" s="36" t="str">
        <f>IF(First_Validations__2[[#This Row],[FirstValidation.Country: Year]]=First_Validations__2[[#This Row],[Country: Year]],"First","Second / Last")</f>
        <v>First</v>
      </c>
      <c r="AO38" s="36">
        <f>IF(AND(First_Validations__2[[#This Row],[FirstValidation.Validation score]]&lt;5,First_Validations__2[[#This Row],[FirstValidation.Validation score]]&gt;1),1,0)</f>
        <v>0</v>
      </c>
      <c r="AP38" s="36">
        <f>First_Validations__2[[#This Row],[Validation score]]-First_Validations__2[[#This Row],[FirstValidation.Validation score]]</f>
        <v>0</v>
      </c>
      <c r="AQ38" s="36">
        <f>IF(AND(First_Validations__2[[#This Row],[Corrective action]]=1,First_Validations__2[[#This Row],[Validation score]]&lt;5,First_Validations__2[[#This Row],[Validation score]]&gt;1),1,0)</f>
        <v>0</v>
      </c>
      <c r="AR38" s="36">
        <f>IF(AND(First_Validations__2[[#This Row],[Corrective action]]=1,OR(First_Validations__2[[#This Row],[Validation score]]&gt;4,First_Validations__2[[#This Row],[Validation score]]&lt;2)),1,0)</f>
        <v>0</v>
      </c>
      <c r="AS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 s="36" t="str">
        <f>VLOOKUP(First_Validations__2[[#This Row],[Requirement ('#)]],Requirements[[Requirements]:[Categories2]],2,FALSE)</f>
        <v>Monitoring production</v>
      </c>
    </row>
    <row r="39" spans="2:51">
      <c r="B39" s="34" t="s">
        <v>1420</v>
      </c>
      <c r="C39" s="34">
        <v>1</v>
      </c>
      <c r="D39" s="34">
        <v>22</v>
      </c>
      <c r="E39" s="34" t="s">
        <v>701</v>
      </c>
      <c r="F39" s="34" t="s">
        <v>1421</v>
      </c>
      <c r="G39" s="34" t="s">
        <v>1420</v>
      </c>
      <c r="H39" s="34" t="s">
        <v>702</v>
      </c>
      <c r="I39" s="34" t="s">
        <v>703</v>
      </c>
      <c r="J39" s="34">
        <v>2017</v>
      </c>
      <c r="K39" s="34">
        <v>2018</v>
      </c>
      <c r="L39" s="34" t="s">
        <v>1767</v>
      </c>
      <c r="M39" s="34" t="s">
        <v>1799</v>
      </c>
      <c r="N39" s="34">
        <v>5</v>
      </c>
      <c r="O39" s="34" t="s">
        <v>1768</v>
      </c>
      <c r="P39" s="34" t="s">
        <v>715</v>
      </c>
      <c r="Q39" s="34" t="s">
        <v>1848</v>
      </c>
      <c r="R39" s="34" t="s">
        <v>1423</v>
      </c>
      <c r="S39" s="34" t="s">
        <v>1849</v>
      </c>
      <c r="T39" s="34" t="s">
        <v>2039</v>
      </c>
      <c r="U39" s="36" t="str">
        <f>VLOOKUP(First_Validations__2[[#This Row],[CountryReq]],Last_Validations[],COLUMNS($B:B)+1,FALSE)</f>
        <v>Albania: 2019</v>
      </c>
      <c r="V39" s="36" t="str">
        <f>VLOOKUP(First_Validations__2[[#This Row],[CountryReq]],Last_Validations[],COLUMNS($B:C)+1,FALSE)</f>
        <v>Albania</v>
      </c>
      <c r="W39" s="36">
        <f>VLOOKUP(First_Validations__2[[#This Row],[CountryReq]],Last_Validations[],COLUMNS($B:D)+1,FALSE)</f>
        <v>2</v>
      </c>
      <c r="X39" s="36">
        <f>VLOOKUP(First_Validations__2[[#This Row],[CountryReq]],Last_Validations[],COLUMNS($B:E)+1,FALSE)</f>
        <v>65</v>
      </c>
      <c r="Y39" s="36" t="str">
        <f>VLOOKUP(First_Validations__2[[#This Row],[CountryReq]],Last_Validations[],COLUMNS($B:F)+1,FALSE)</f>
        <v>Albania: 2019</v>
      </c>
      <c r="Z39" s="36" t="str">
        <f>VLOOKUP(First_Validations__2[[#This Row],[CountryReq]],Last_Validations[],COLUMNS($B:G)+1,FALSE)</f>
        <v>ALB</v>
      </c>
      <c r="AA39" s="36" t="str">
        <f>VLOOKUP(First_Validations__2[[#This Row],[CountryReq]],Last_Validations[],COLUMNS($B:H)+1,FALSE)</f>
        <v>Albania</v>
      </c>
      <c r="AB39" s="36" t="str">
        <f>VLOOKUP(First_Validations__2[[#This Row],[CountryReq]],Last_Validations[],COLUMNS($B:I)+1,FALSE)</f>
        <v>https://eiti.org/BD/2019-44</v>
      </c>
      <c r="AC39" s="36" t="str">
        <f>VLOOKUP(First_Validations__2[[#This Row],[CountryReq]],Last_Validations[],COLUMNS($B:J)+1,FALSE)</f>
        <v>https://eiti.org/document/albania-validation-2019</v>
      </c>
      <c r="AD39" s="36">
        <f>VLOOKUP(First_Validations__2[[#This Row],[CountryReq]],Last_Validations[],COLUMNS($B:K)+1,FALSE)</f>
        <v>2019</v>
      </c>
      <c r="AE39" s="36">
        <f>VLOOKUP(First_Validations__2[[#This Row],[CountryReq]],Last_Validations[],COLUMNS($B:L)+1,FALSE)</f>
        <v>2018</v>
      </c>
      <c r="AF39" s="36" t="str">
        <f>VLOOKUP(First_Validations__2[[#This Row],[CountryReq]],Last_Validations[],COLUMNS($B:M)+1,FALSE)</f>
        <v>Meaningful progress</v>
      </c>
      <c r="AG39" s="36" t="str">
        <f>VLOOKUP(First_Validations__2[[#This Row],[CountryReq]],Last_Validations[],COLUMNS($B:N)+1,FALSE)</f>
        <v>Exploration data (#3.1)</v>
      </c>
      <c r="AH39" s="36">
        <f>VLOOKUP(First_Validations__2[[#This Row],[CountryReq]],Last_Validations[],COLUMNS($B:O)+1,FALSE)</f>
        <v>5</v>
      </c>
      <c r="AI39" s="36" t="str">
        <f>VLOOKUP(First_Validations__2[[#This Row],[CountryReq]],Last_Validations[],COLUMNS($B:P)+1,FALSE)</f>
        <v>Satisfactory progress</v>
      </c>
      <c r="AJ39" s="36" t="str">
        <f>VLOOKUP(First_Validations__2[[#This Row],[CountryReq]],Last_Validations[],COLUMNS($B:Q)+1,FALSE)</f>
        <v>The 2015 EITI Report provides an overview of the mining, oil and gas sectors, including significant exploration activities. In the International Secretariat’s view, Albania has made efforts to go beyond the requirement by including extensive information on the hydro-electricity sector.</v>
      </c>
      <c r="AK39" s="36" t="str">
        <f>VLOOKUP(First_Validations__2[[#This Row],[CountryReq]],Last_Validations[],COLUMNS($B:R)+1,FALSE)</f>
        <v>https://eiti.org/albania#albanias-progress-by-requirement</v>
      </c>
      <c r="AL39" s="36" t="str">
        <f>VLOOKUP(First_Validations__2[[#This Row],[CountryReq]],Last_Validations[],COLUMNS($B:S)+1,FALSE)</f>
        <v>http://www.albeiti.org/</v>
      </c>
      <c r="AM39" s="36" t="str">
        <f>VLOOKUP(First_Validations__2[[#This Row],[CountryReq]],Last_Validations[],COLUMNS($B:T)+1,FALSE)</f>
        <v>https://eiti.org/api/v1.0/score_data/65</v>
      </c>
      <c r="AN39" s="36" t="str">
        <f>IF(First_Validations__2[[#This Row],[FirstValidation.Country: Year]]=First_Validations__2[[#This Row],[Country: Year]],"First","Second / Last")</f>
        <v>Second / Last</v>
      </c>
      <c r="AO39" s="36">
        <f>IF(AND(First_Validations__2[[#This Row],[FirstValidation.Validation score]]&lt;5,First_Validations__2[[#This Row],[FirstValidation.Validation score]]&gt;1),1,0)</f>
        <v>0</v>
      </c>
      <c r="AP39" s="36">
        <f>First_Validations__2[[#This Row],[Validation score]]-First_Validations__2[[#This Row],[FirstValidation.Validation score]]</f>
        <v>0</v>
      </c>
      <c r="AQ39" s="36">
        <f>IF(AND(First_Validations__2[[#This Row],[Corrective action]]=1,First_Validations__2[[#This Row],[Validation score]]&lt;5,First_Validations__2[[#This Row],[Validation score]]&gt;1),1,0)</f>
        <v>0</v>
      </c>
      <c r="AR39" s="36">
        <f>IF(AND(First_Validations__2[[#This Row],[Corrective action]]=1,OR(First_Validations__2[[#This Row],[Validation score]]&gt;4,First_Validations__2[[#This Row],[Validation score]]&lt;2)),1,0)</f>
        <v>0</v>
      </c>
      <c r="AS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 s="36" t="str">
        <f>VLOOKUP(First_Validations__2[[#This Row],[Requirement ('#)]],Requirements[[Requirements]:[Categories2]],2,FALSE)</f>
        <v>Monitoring production</v>
      </c>
      <c r="AY39" s="34">
        <f>COUNTA(AP39:AP72)-COUNTIF(AP39:AP72,0)</f>
        <v>8</v>
      </c>
    </row>
    <row r="40" spans="2:51">
      <c r="B40" s="34" t="s">
        <v>1420</v>
      </c>
      <c r="C40" s="34">
        <v>1</v>
      </c>
      <c r="D40" s="34">
        <v>22</v>
      </c>
      <c r="E40" s="34" t="s">
        <v>701</v>
      </c>
      <c r="F40" s="34" t="s">
        <v>1421</v>
      </c>
      <c r="G40" s="34" t="s">
        <v>1420</v>
      </c>
      <c r="H40" s="34" t="s">
        <v>702</v>
      </c>
      <c r="I40" s="34" t="s">
        <v>703</v>
      </c>
      <c r="J40" s="34">
        <v>2017</v>
      </c>
      <c r="K40" s="34">
        <v>2018</v>
      </c>
      <c r="L40" s="34" t="s">
        <v>1767</v>
      </c>
      <c r="M40" s="34" t="s">
        <v>1800</v>
      </c>
      <c r="N40" s="34">
        <v>5</v>
      </c>
      <c r="O40" s="34" t="s">
        <v>1768</v>
      </c>
      <c r="P40" s="34" t="s">
        <v>716</v>
      </c>
      <c r="Q40" s="34" t="s">
        <v>1848</v>
      </c>
      <c r="R40" s="34" t="s">
        <v>1423</v>
      </c>
      <c r="S40" s="34" t="s">
        <v>1849</v>
      </c>
      <c r="T40" s="34" t="s">
        <v>2040</v>
      </c>
      <c r="U40" s="36" t="str">
        <f>VLOOKUP(First_Validations__2[[#This Row],[CountryReq]],Last_Validations[],COLUMNS($B:B)+1,FALSE)</f>
        <v>Albania: 2019</v>
      </c>
      <c r="V40" s="36" t="str">
        <f>VLOOKUP(First_Validations__2[[#This Row],[CountryReq]],Last_Validations[],COLUMNS($B:C)+1,FALSE)</f>
        <v>Albania</v>
      </c>
      <c r="W40" s="36">
        <f>VLOOKUP(First_Validations__2[[#This Row],[CountryReq]],Last_Validations[],COLUMNS($B:D)+1,FALSE)</f>
        <v>2</v>
      </c>
      <c r="X40" s="36">
        <f>VLOOKUP(First_Validations__2[[#This Row],[CountryReq]],Last_Validations[],COLUMNS($B:E)+1,FALSE)</f>
        <v>65</v>
      </c>
      <c r="Y40" s="36" t="str">
        <f>VLOOKUP(First_Validations__2[[#This Row],[CountryReq]],Last_Validations[],COLUMNS($B:F)+1,FALSE)</f>
        <v>Albania: 2019</v>
      </c>
      <c r="Z40" s="36" t="str">
        <f>VLOOKUP(First_Validations__2[[#This Row],[CountryReq]],Last_Validations[],COLUMNS($B:G)+1,FALSE)</f>
        <v>ALB</v>
      </c>
      <c r="AA40" s="36" t="str">
        <f>VLOOKUP(First_Validations__2[[#This Row],[CountryReq]],Last_Validations[],COLUMNS($B:H)+1,FALSE)</f>
        <v>Albania</v>
      </c>
      <c r="AB40" s="36" t="str">
        <f>VLOOKUP(First_Validations__2[[#This Row],[CountryReq]],Last_Validations[],COLUMNS($B:I)+1,FALSE)</f>
        <v>https://eiti.org/BD/2019-44</v>
      </c>
      <c r="AC40" s="36" t="str">
        <f>VLOOKUP(First_Validations__2[[#This Row],[CountryReq]],Last_Validations[],COLUMNS($B:J)+1,FALSE)</f>
        <v>https://eiti.org/document/albania-validation-2019</v>
      </c>
      <c r="AD40" s="36">
        <f>VLOOKUP(First_Validations__2[[#This Row],[CountryReq]],Last_Validations[],COLUMNS($B:K)+1,FALSE)</f>
        <v>2019</v>
      </c>
      <c r="AE40" s="36">
        <f>VLOOKUP(First_Validations__2[[#This Row],[CountryReq]],Last_Validations[],COLUMNS($B:L)+1,FALSE)</f>
        <v>2018</v>
      </c>
      <c r="AF40" s="36" t="str">
        <f>VLOOKUP(First_Validations__2[[#This Row],[CountryReq]],Last_Validations[],COLUMNS($B:M)+1,FALSE)</f>
        <v>Meaningful progress</v>
      </c>
      <c r="AG40" s="36" t="str">
        <f>VLOOKUP(First_Validations__2[[#This Row],[CountryReq]],Last_Validations[],COLUMNS($B:N)+1,FALSE)</f>
        <v>Production data (#3.2)</v>
      </c>
      <c r="AH40" s="36">
        <f>VLOOKUP(First_Validations__2[[#This Row],[CountryReq]],Last_Validations[],COLUMNS($B:O)+1,FALSE)</f>
        <v>5</v>
      </c>
      <c r="AI40" s="36" t="str">
        <f>VLOOKUP(First_Validations__2[[#This Row],[CountryReq]],Last_Validations[],COLUMNS($B:P)+1,FALSE)</f>
        <v>Satisfactory progress</v>
      </c>
      <c r="AJ40" s="36" t="str">
        <f>VLOOKUP(First_Validations__2[[#This Row],[CountryReq]],Last_Validations[],COLUMNS($B:Q)+1,FALSE)</f>
        <v>The 2015 EITI Report provides the production volumes and values of all major minerals produced including oil, chromium, ferrochrome, copper, iron-nickel &amp; nickel-silica, and limestone, although an aggregate production value is only provided for chromium and ferrochrome. While the use of export prices to calculate production values is a concern, given the government’s lack of reporting of domestic prices (in contrast to previous years), it is notable that the MSG has made efforts to provide an estimate of production values in the 2015 EITI Report. While the lack of information on natural gas production is also a concern, it appears that total natural gas production in Albania is negligible and not sold.</v>
      </c>
      <c r="AK40" s="36" t="str">
        <f>VLOOKUP(First_Validations__2[[#This Row],[CountryReq]],Last_Validations[],COLUMNS($B:R)+1,FALSE)</f>
        <v>https://eiti.org/albania#albanias-progress-by-requirement</v>
      </c>
      <c r="AL40" s="36" t="str">
        <f>VLOOKUP(First_Validations__2[[#This Row],[CountryReq]],Last_Validations[],COLUMNS($B:S)+1,FALSE)</f>
        <v>http://www.albeiti.org/</v>
      </c>
      <c r="AM40" s="36" t="str">
        <f>VLOOKUP(First_Validations__2[[#This Row],[CountryReq]],Last_Validations[],COLUMNS($B:T)+1,FALSE)</f>
        <v>https://eiti.org/api/v1.0/score_data/65</v>
      </c>
      <c r="AN40" s="36" t="str">
        <f>IF(First_Validations__2[[#This Row],[FirstValidation.Country: Year]]=First_Validations__2[[#This Row],[Country: Year]],"First","Second / Last")</f>
        <v>Second / Last</v>
      </c>
      <c r="AO40" s="36">
        <f>IF(AND(First_Validations__2[[#This Row],[FirstValidation.Validation score]]&lt;5,First_Validations__2[[#This Row],[FirstValidation.Validation score]]&gt;1),1,0)</f>
        <v>0</v>
      </c>
      <c r="AP40" s="36">
        <f>First_Validations__2[[#This Row],[Validation score]]-First_Validations__2[[#This Row],[FirstValidation.Validation score]]</f>
        <v>0</v>
      </c>
      <c r="AQ40" s="36">
        <f>IF(AND(First_Validations__2[[#This Row],[Corrective action]]=1,First_Validations__2[[#This Row],[Validation score]]&lt;5,First_Validations__2[[#This Row],[Validation score]]&gt;1),1,0)</f>
        <v>0</v>
      </c>
      <c r="AR40" s="36">
        <f>IF(AND(First_Validations__2[[#This Row],[Corrective action]]=1,OR(First_Validations__2[[#This Row],[Validation score]]&gt;4,First_Validations__2[[#This Row],[Validation score]]&lt;2)),1,0)</f>
        <v>0</v>
      </c>
      <c r="AS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 s="36" t="str">
        <f>VLOOKUP(First_Validations__2[[#This Row],[Requirement ('#)]],Requirements[[Requirements]:[Categories2]],2,FALSE)</f>
        <v>Monitoring production</v>
      </c>
    </row>
    <row r="41" spans="2:51">
      <c r="B41" s="34" t="s">
        <v>1420</v>
      </c>
      <c r="C41" s="34">
        <v>1</v>
      </c>
      <c r="D41" s="34">
        <v>22</v>
      </c>
      <c r="E41" s="34" t="s">
        <v>701</v>
      </c>
      <c r="F41" s="34" t="s">
        <v>1421</v>
      </c>
      <c r="G41" s="34" t="s">
        <v>1420</v>
      </c>
      <c r="H41" s="34" t="s">
        <v>702</v>
      </c>
      <c r="I41" s="34" t="s">
        <v>703</v>
      </c>
      <c r="J41" s="34">
        <v>2017</v>
      </c>
      <c r="K41" s="34">
        <v>2018</v>
      </c>
      <c r="L41" s="34" t="s">
        <v>1767</v>
      </c>
      <c r="M41" s="34" t="s">
        <v>1795</v>
      </c>
      <c r="N41" s="34">
        <v>1</v>
      </c>
      <c r="O41" s="34" t="s">
        <v>1796</v>
      </c>
      <c r="P41" s="34" t="s">
        <v>713</v>
      </c>
      <c r="Q41" s="34" t="s">
        <v>1848</v>
      </c>
      <c r="R41" s="34" t="s">
        <v>1423</v>
      </c>
      <c r="S41" s="34" t="s">
        <v>1849</v>
      </c>
      <c r="T41" s="34" t="s">
        <v>2041</v>
      </c>
      <c r="U41" s="36" t="str">
        <f>VLOOKUP(First_Validations__2[[#This Row],[CountryReq]],Last_Validations[],COLUMNS($B:B)+1,FALSE)</f>
        <v>Albania: 2019</v>
      </c>
      <c r="V41" s="36" t="str">
        <f>VLOOKUP(First_Validations__2[[#This Row],[CountryReq]],Last_Validations[],COLUMNS($B:C)+1,FALSE)</f>
        <v>Albania</v>
      </c>
      <c r="W41" s="36">
        <f>VLOOKUP(First_Validations__2[[#This Row],[CountryReq]],Last_Validations[],COLUMNS($B:D)+1,FALSE)</f>
        <v>2</v>
      </c>
      <c r="X41" s="36">
        <f>VLOOKUP(First_Validations__2[[#This Row],[CountryReq]],Last_Validations[],COLUMNS($B:E)+1,FALSE)</f>
        <v>65</v>
      </c>
      <c r="Y41" s="36" t="str">
        <f>VLOOKUP(First_Validations__2[[#This Row],[CountryReq]],Last_Validations[],COLUMNS($B:F)+1,FALSE)</f>
        <v>Albania: 2019</v>
      </c>
      <c r="Z41" s="36" t="str">
        <f>VLOOKUP(First_Validations__2[[#This Row],[CountryReq]],Last_Validations[],COLUMNS($B:G)+1,FALSE)</f>
        <v>ALB</v>
      </c>
      <c r="AA41" s="36" t="str">
        <f>VLOOKUP(First_Validations__2[[#This Row],[CountryReq]],Last_Validations[],COLUMNS($B:H)+1,FALSE)</f>
        <v>Albania</v>
      </c>
      <c r="AB41" s="36" t="str">
        <f>VLOOKUP(First_Validations__2[[#This Row],[CountryReq]],Last_Validations[],COLUMNS($B:I)+1,FALSE)</f>
        <v>https://eiti.org/BD/2019-44</v>
      </c>
      <c r="AC41" s="36" t="str">
        <f>VLOOKUP(First_Validations__2[[#This Row],[CountryReq]],Last_Validations[],COLUMNS($B:J)+1,FALSE)</f>
        <v>https://eiti.org/document/albania-validation-2019</v>
      </c>
      <c r="AD41" s="36">
        <f>VLOOKUP(First_Validations__2[[#This Row],[CountryReq]],Last_Validations[],COLUMNS($B:K)+1,FALSE)</f>
        <v>2019</v>
      </c>
      <c r="AE41" s="36">
        <f>VLOOKUP(First_Validations__2[[#This Row],[CountryReq]],Last_Validations[],COLUMNS($B:L)+1,FALSE)</f>
        <v>2018</v>
      </c>
      <c r="AF41" s="36" t="str">
        <f>VLOOKUP(First_Validations__2[[#This Row],[CountryReq]],Last_Validations[],COLUMNS($B:M)+1,FALSE)</f>
        <v>Meaningful progress</v>
      </c>
      <c r="AG41" s="36" t="str">
        <f>VLOOKUP(First_Validations__2[[#This Row],[CountryReq]],Last_Validations[],COLUMNS($B:N)+1,FALSE)</f>
        <v>Beneficial ownership (#2.5)</v>
      </c>
      <c r="AH41" s="36">
        <f>VLOOKUP(First_Validations__2[[#This Row],[CountryReq]],Last_Validations[],COLUMNS($B:O)+1,FALSE)</f>
        <v>1</v>
      </c>
      <c r="AI41" s="36" t="str">
        <f>VLOOKUP(First_Validations__2[[#This Row],[CountryReq]],Last_Validations[],COLUMNS($B:P)+1,FALSE)</f>
        <v>Not required (recommended)</v>
      </c>
      <c r="AJ41" s="36" t="str">
        <f>VLOOKUP(First_Validations__2[[#This Row],[CountryReq]],Last_Validations[],COLUMNS($B:Q)+1,FALSE)</f>
        <v>The 2015 EITI Report does not clarify the government’s policy on beneficial ownership disclosure in extractives companies but the names of legal owners of all material companies are publicly available on the National Registration Centre website.</v>
      </c>
      <c r="AK41" s="36" t="str">
        <f>VLOOKUP(First_Validations__2[[#This Row],[CountryReq]],Last_Validations[],COLUMNS($B:R)+1,FALSE)</f>
        <v>https://eiti.org/albania#albanias-progress-by-requirement</v>
      </c>
      <c r="AL41" s="36" t="str">
        <f>VLOOKUP(First_Validations__2[[#This Row],[CountryReq]],Last_Validations[],COLUMNS($B:S)+1,FALSE)</f>
        <v>http://www.albeiti.org/</v>
      </c>
      <c r="AM41" s="36" t="str">
        <f>VLOOKUP(First_Validations__2[[#This Row],[CountryReq]],Last_Validations[],COLUMNS($B:T)+1,FALSE)</f>
        <v>https://eiti.org/api/v1.0/score_data/65</v>
      </c>
      <c r="AN41" s="36" t="str">
        <f>IF(First_Validations__2[[#This Row],[FirstValidation.Country: Year]]=First_Validations__2[[#This Row],[Country: Year]],"First","Second / Last")</f>
        <v>Second / Last</v>
      </c>
      <c r="AO41" s="36">
        <f>IF(AND(First_Validations__2[[#This Row],[FirstValidation.Validation score]]&lt;5,First_Validations__2[[#This Row],[FirstValidation.Validation score]]&gt;1),1,0)</f>
        <v>0</v>
      </c>
      <c r="AP41" s="36">
        <f>First_Validations__2[[#This Row],[Validation score]]-First_Validations__2[[#This Row],[FirstValidation.Validation score]]</f>
        <v>0</v>
      </c>
      <c r="AQ41" s="36">
        <f>IF(AND(First_Validations__2[[#This Row],[Corrective action]]=1,First_Validations__2[[#This Row],[Validation score]]&lt;5,First_Validations__2[[#This Row],[Validation score]]&gt;1),1,0)</f>
        <v>0</v>
      </c>
      <c r="AR41" s="36">
        <f>IF(AND(First_Validations__2[[#This Row],[Corrective action]]=1,OR(First_Validations__2[[#This Row],[Validation score]]&gt;4,First_Validations__2[[#This Row],[Validation score]]&lt;2)),1,0)</f>
        <v>0</v>
      </c>
      <c r="AS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 s="36" t="str">
        <f>VLOOKUP(First_Validations__2[[#This Row],[Requirement ('#)]],Requirements[[Requirements]:[Categories2]],2,FALSE)</f>
        <v>Licenses and contracts</v>
      </c>
    </row>
    <row r="42" spans="2:51">
      <c r="B42" s="34" t="s">
        <v>1420</v>
      </c>
      <c r="C42" s="34">
        <v>1</v>
      </c>
      <c r="D42" s="34">
        <v>22</v>
      </c>
      <c r="E42" s="34" t="s">
        <v>701</v>
      </c>
      <c r="F42" s="34" t="s">
        <v>1421</v>
      </c>
      <c r="G42" s="34" t="s">
        <v>1420</v>
      </c>
      <c r="H42" s="34" t="s">
        <v>702</v>
      </c>
      <c r="I42" s="34" t="s">
        <v>703</v>
      </c>
      <c r="J42" s="34">
        <v>2017</v>
      </c>
      <c r="K42" s="34">
        <v>2018</v>
      </c>
      <c r="L42" s="34" t="s">
        <v>1767</v>
      </c>
      <c r="M42" s="34" t="s">
        <v>1797</v>
      </c>
      <c r="N42" s="34">
        <v>4</v>
      </c>
      <c r="O42" s="34" t="s">
        <v>1767</v>
      </c>
      <c r="P42" s="34" t="s">
        <v>714</v>
      </c>
      <c r="Q42" s="34" t="s">
        <v>1848</v>
      </c>
      <c r="R42" s="34" t="s">
        <v>1423</v>
      </c>
      <c r="S42" s="34" t="s">
        <v>1849</v>
      </c>
      <c r="T42" s="34" t="s">
        <v>2042</v>
      </c>
      <c r="U42" s="36" t="str">
        <f>VLOOKUP(First_Validations__2[[#This Row],[CountryReq]],Last_Validations[],COLUMNS($B:B)+1,FALSE)</f>
        <v>Albania: 2019</v>
      </c>
      <c r="V42" s="36" t="str">
        <f>VLOOKUP(First_Validations__2[[#This Row],[CountryReq]],Last_Validations[],COLUMNS($B:C)+1,FALSE)</f>
        <v>Albania</v>
      </c>
      <c r="W42" s="36">
        <f>VLOOKUP(First_Validations__2[[#This Row],[CountryReq]],Last_Validations[],COLUMNS($B:D)+1,FALSE)</f>
        <v>2</v>
      </c>
      <c r="X42" s="36">
        <f>VLOOKUP(First_Validations__2[[#This Row],[CountryReq]],Last_Validations[],COLUMNS($B:E)+1,FALSE)</f>
        <v>65</v>
      </c>
      <c r="Y42" s="36" t="str">
        <f>VLOOKUP(First_Validations__2[[#This Row],[CountryReq]],Last_Validations[],COLUMNS($B:F)+1,FALSE)</f>
        <v>Albania: 2019</v>
      </c>
      <c r="Z42" s="36" t="str">
        <f>VLOOKUP(First_Validations__2[[#This Row],[CountryReq]],Last_Validations[],COLUMNS($B:G)+1,FALSE)</f>
        <v>ALB</v>
      </c>
      <c r="AA42" s="36" t="str">
        <f>VLOOKUP(First_Validations__2[[#This Row],[CountryReq]],Last_Validations[],COLUMNS($B:H)+1,FALSE)</f>
        <v>Albania</v>
      </c>
      <c r="AB42" s="36" t="str">
        <f>VLOOKUP(First_Validations__2[[#This Row],[CountryReq]],Last_Validations[],COLUMNS($B:I)+1,FALSE)</f>
        <v>https://eiti.org/BD/2019-44</v>
      </c>
      <c r="AC42" s="36" t="str">
        <f>VLOOKUP(First_Validations__2[[#This Row],[CountryReq]],Last_Validations[],COLUMNS($B:J)+1,FALSE)</f>
        <v>https://eiti.org/document/albania-validation-2019</v>
      </c>
      <c r="AD42" s="36">
        <f>VLOOKUP(First_Validations__2[[#This Row],[CountryReq]],Last_Validations[],COLUMNS($B:K)+1,FALSE)</f>
        <v>2019</v>
      </c>
      <c r="AE42" s="36">
        <f>VLOOKUP(First_Validations__2[[#This Row],[CountryReq]],Last_Validations[],COLUMNS($B:L)+1,FALSE)</f>
        <v>2018</v>
      </c>
      <c r="AF42" s="36" t="str">
        <f>VLOOKUP(First_Validations__2[[#This Row],[CountryReq]],Last_Validations[],COLUMNS($B:M)+1,FALSE)</f>
        <v>Meaningful progress</v>
      </c>
      <c r="AG42" s="36" t="str">
        <f>VLOOKUP(First_Validations__2[[#This Row],[CountryReq]],Last_Validations[],COLUMNS($B:N)+1,FALSE)</f>
        <v>State participation (#2.6)</v>
      </c>
      <c r="AH42" s="36">
        <f>VLOOKUP(First_Validations__2[[#This Row],[CountryReq]],Last_Validations[],COLUMNS($B:O)+1,FALSE)</f>
        <v>4</v>
      </c>
      <c r="AI42" s="36" t="str">
        <f>VLOOKUP(First_Validations__2[[#This Row],[CountryReq]],Last_Validations[],COLUMNS($B:P)+1,FALSE)</f>
        <v>Meaningful progress</v>
      </c>
      <c r="AJ42" s="36" t="str">
        <f>VLOOKUP(First_Validations__2[[#This Row],[CountryReq]],Last_Validations[],COLUMNS($B:Q)+1,FALSE)</f>
        <v>The 2016 EITI Report clarifies that Albpetrol was the only material SOE for EITI reporting purposes in 2016 and describes the financial relations between Albpetrol and the state, both statutorily and in practice, aside from the rules related to its ability to raise third-party financing. Stakeholder consultations confirmed that the Albpetrol company statutes clearly codified the rules related to third-party financing, although the public accessibility of these statutes was unclear during Validation. The report provides an overview of state equity in extractive companies, including terms associated with state equity, and stakeholder consultations confirmed that there were no changes in state participation in 2016. The report only confirms the lack of outstanding loans and guarantees from Albpetrol to extractive companies in 2016, without reference to any government loans or guarantees to extractive companies.</v>
      </c>
      <c r="AK42" s="36" t="str">
        <f>VLOOKUP(First_Validations__2[[#This Row],[CountryReq]],Last_Validations[],COLUMNS($B:R)+1,FALSE)</f>
        <v>https://eiti.org/albania#albanias-progress-by-requirement</v>
      </c>
      <c r="AL42" s="36" t="str">
        <f>VLOOKUP(First_Validations__2[[#This Row],[CountryReq]],Last_Validations[],COLUMNS($B:S)+1,FALSE)</f>
        <v>http://www.albeiti.org/</v>
      </c>
      <c r="AM42" s="36" t="str">
        <f>VLOOKUP(First_Validations__2[[#This Row],[CountryReq]],Last_Validations[],COLUMNS($B:T)+1,FALSE)</f>
        <v>https://eiti.org/api/v1.0/score_data/65</v>
      </c>
      <c r="AN42" s="36" t="str">
        <f>IF(First_Validations__2[[#This Row],[FirstValidation.Country: Year]]=First_Validations__2[[#This Row],[Country: Year]],"First","Second / Last")</f>
        <v>Second / Last</v>
      </c>
      <c r="AO42" s="36">
        <f>IF(AND(First_Validations__2[[#This Row],[FirstValidation.Validation score]]&lt;5,First_Validations__2[[#This Row],[FirstValidation.Validation score]]&gt;1),1,0)</f>
        <v>1</v>
      </c>
      <c r="AP42" s="36">
        <f>First_Validations__2[[#This Row],[Validation score]]-First_Validations__2[[#This Row],[FirstValidation.Validation score]]</f>
        <v>0</v>
      </c>
      <c r="AQ42" s="36">
        <f>IF(AND(First_Validations__2[[#This Row],[Corrective action]]=1,First_Validations__2[[#This Row],[Validation score]]&lt;5,First_Validations__2[[#This Row],[Validation score]]&gt;1),1,0)</f>
        <v>1</v>
      </c>
      <c r="AR42" s="36">
        <f>IF(AND(First_Validations__2[[#This Row],[Corrective action]]=1,OR(First_Validations__2[[#This Row],[Validation score]]&gt;4,First_Validations__2[[#This Row],[Validation score]]&lt;2)),1,0)</f>
        <v>0</v>
      </c>
      <c r="AS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 s="36" t="str">
        <f>VLOOKUP(First_Validations__2[[#This Row],[Requirement ('#)]],Requirements[[Requirements]:[Categories2]],2,FALSE)</f>
        <v>Licenses and contracts</v>
      </c>
    </row>
    <row r="43" spans="2:51">
      <c r="B43" s="34" t="s">
        <v>1420</v>
      </c>
      <c r="C43" s="34">
        <v>1</v>
      </c>
      <c r="D43" s="34">
        <v>22</v>
      </c>
      <c r="E43" s="34" t="s">
        <v>701</v>
      </c>
      <c r="F43" s="34" t="s">
        <v>1421</v>
      </c>
      <c r="G43" s="34" t="s">
        <v>1420</v>
      </c>
      <c r="H43" s="34" t="s">
        <v>702</v>
      </c>
      <c r="I43" s="34" t="s">
        <v>703</v>
      </c>
      <c r="J43" s="34">
        <v>2017</v>
      </c>
      <c r="K43" s="34">
        <v>2018</v>
      </c>
      <c r="L43" s="34" t="s">
        <v>1767</v>
      </c>
      <c r="M43" s="34" t="s">
        <v>1803</v>
      </c>
      <c r="N43" s="34">
        <v>5</v>
      </c>
      <c r="O43" s="34" t="s">
        <v>1768</v>
      </c>
      <c r="P43" s="34" t="s">
        <v>719</v>
      </c>
      <c r="Q43" s="34" t="s">
        <v>1848</v>
      </c>
      <c r="R43" s="34" t="s">
        <v>1423</v>
      </c>
      <c r="S43" s="34" t="s">
        <v>1849</v>
      </c>
      <c r="T43" s="34" t="s">
        <v>2043</v>
      </c>
      <c r="U43" s="36" t="str">
        <f>VLOOKUP(First_Validations__2[[#This Row],[CountryReq]],Last_Validations[],COLUMNS($B:B)+1,FALSE)</f>
        <v>Albania: 2019</v>
      </c>
      <c r="V43" s="36" t="str">
        <f>VLOOKUP(First_Validations__2[[#This Row],[CountryReq]],Last_Validations[],COLUMNS($B:C)+1,FALSE)</f>
        <v>Albania</v>
      </c>
      <c r="W43" s="36">
        <f>VLOOKUP(First_Validations__2[[#This Row],[CountryReq]],Last_Validations[],COLUMNS($B:D)+1,FALSE)</f>
        <v>2</v>
      </c>
      <c r="X43" s="36">
        <f>VLOOKUP(First_Validations__2[[#This Row],[CountryReq]],Last_Validations[],COLUMNS($B:E)+1,FALSE)</f>
        <v>65</v>
      </c>
      <c r="Y43" s="36" t="str">
        <f>VLOOKUP(First_Validations__2[[#This Row],[CountryReq]],Last_Validations[],COLUMNS($B:F)+1,FALSE)</f>
        <v>Albania: 2019</v>
      </c>
      <c r="Z43" s="36" t="str">
        <f>VLOOKUP(First_Validations__2[[#This Row],[CountryReq]],Last_Validations[],COLUMNS($B:G)+1,FALSE)</f>
        <v>ALB</v>
      </c>
      <c r="AA43" s="36" t="str">
        <f>VLOOKUP(First_Validations__2[[#This Row],[CountryReq]],Last_Validations[],COLUMNS($B:H)+1,FALSE)</f>
        <v>Albania</v>
      </c>
      <c r="AB43" s="36" t="str">
        <f>VLOOKUP(First_Validations__2[[#This Row],[CountryReq]],Last_Validations[],COLUMNS($B:I)+1,FALSE)</f>
        <v>https://eiti.org/BD/2019-44</v>
      </c>
      <c r="AC43" s="36" t="str">
        <f>VLOOKUP(First_Validations__2[[#This Row],[CountryReq]],Last_Validations[],COLUMNS($B:J)+1,FALSE)</f>
        <v>https://eiti.org/document/albania-validation-2019</v>
      </c>
      <c r="AD43" s="36">
        <f>VLOOKUP(First_Validations__2[[#This Row],[CountryReq]],Last_Validations[],COLUMNS($B:K)+1,FALSE)</f>
        <v>2019</v>
      </c>
      <c r="AE43" s="36">
        <f>VLOOKUP(First_Validations__2[[#This Row],[CountryReq]],Last_Validations[],COLUMNS($B:L)+1,FALSE)</f>
        <v>2018</v>
      </c>
      <c r="AF43" s="36" t="str">
        <f>VLOOKUP(First_Validations__2[[#This Row],[CountryReq]],Last_Validations[],COLUMNS($B:M)+1,FALSE)</f>
        <v>Meaningful progress</v>
      </c>
      <c r="AG43" s="36" t="str">
        <f>VLOOKUP(First_Validations__2[[#This Row],[CountryReq]],Last_Validations[],COLUMNS($B:N)+1,FALSE)</f>
        <v>In-kind revenues (#4.2)</v>
      </c>
      <c r="AH43" s="36">
        <f>VLOOKUP(First_Validations__2[[#This Row],[CountryReq]],Last_Validations[],COLUMNS($B:O)+1,FALSE)</f>
        <v>5</v>
      </c>
      <c r="AI43" s="36" t="str">
        <f>VLOOKUP(First_Validations__2[[#This Row],[CountryReq]],Last_Validations[],COLUMNS($B:P)+1,FALSE)</f>
        <v>Satisfactory progress</v>
      </c>
      <c r="AJ43" s="36" t="str">
        <f>VLOOKUP(First_Validations__2[[#This Row],[CountryReq]],Last_Validations[],COLUMNS($B:Q)+1,FALSE)</f>
        <v xml:space="preserve">The 2015 EITI Report reconciles crude oil volumes collected under PSAs, discloses crude oil volumes sold and the value of proceeds from crude oil sales, disaggregated by buyer. The report provides volumes collected, volumes sold and sales proceeds for both the share of oil production under PSAs as well as Albpetrol’s equity oil, albeit without disaggregation between the two. While there is a case for considering that Albania has gone beyond the minimum requirement by disclosing information on the sales of Albpetrol’s equity oil, the International Secretariat’s initial assessment is that Albania has made satisfactory progress in meeting this requirement given the lack of disaggregation between the state’s in-kind revenues and Albpetrol’s equity oil.  </v>
      </c>
      <c r="AK43" s="36" t="str">
        <f>VLOOKUP(First_Validations__2[[#This Row],[CountryReq]],Last_Validations[],COLUMNS($B:R)+1,FALSE)</f>
        <v>https://eiti.org/albania#albanias-progress-by-requirement</v>
      </c>
      <c r="AL43" s="36" t="str">
        <f>VLOOKUP(First_Validations__2[[#This Row],[CountryReq]],Last_Validations[],COLUMNS($B:S)+1,FALSE)</f>
        <v>http://www.albeiti.org/</v>
      </c>
      <c r="AM43" s="36" t="str">
        <f>VLOOKUP(First_Validations__2[[#This Row],[CountryReq]],Last_Validations[],COLUMNS($B:T)+1,FALSE)</f>
        <v>https://eiti.org/api/v1.0/score_data/65</v>
      </c>
      <c r="AN43" s="36" t="str">
        <f>IF(First_Validations__2[[#This Row],[FirstValidation.Country: Year]]=First_Validations__2[[#This Row],[Country: Year]],"First","Second / Last")</f>
        <v>Second / Last</v>
      </c>
      <c r="AO43" s="36">
        <f>IF(AND(First_Validations__2[[#This Row],[FirstValidation.Validation score]]&lt;5,First_Validations__2[[#This Row],[FirstValidation.Validation score]]&gt;1),1,0)</f>
        <v>0</v>
      </c>
      <c r="AP43" s="36">
        <f>First_Validations__2[[#This Row],[Validation score]]-First_Validations__2[[#This Row],[FirstValidation.Validation score]]</f>
        <v>0</v>
      </c>
      <c r="AQ43" s="36">
        <f>IF(AND(First_Validations__2[[#This Row],[Corrective action]]=1,First_Validations__2[[#This Row],[Validation score]]&lt;5,First_Validations__2[[#This Row],[Validation score]]&gt;1),1,0)</f>
        <v>0</v>
      </c>
      <c r="AR43" s="36">
        <f>IF(AND(First_Validations__2[[#This Row],[Corrective action]]=1,OR(First_Validations__2[[#This Row],[Validation score]]&gt;4,First_Validations__2[[#This Row],[Validation score]]&lt;2)),1,0)</f>
        <v>0</v>
      </c>
      <c r="AS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 s="36" t="str">
        <f>VLOOKUP(First_Validations__2[[#This Row],[Requirement ('#)]],Requirements[[Requirements]:[Categories2]],2,FALSE)</f>
        <v>Revenue collection</v>
      </c>
    </row>
    <row r="44" spans="2:51">
      <c r="B44" s="34" t="s">
        <v>1420</v>
      </c>
      <c r="C44" s="34">
        <v>1</v>
      </c>
      <c r="D44" s="34">
        <v>22</v>
      </c>
      <c r="E44" s="34" t="s">
        <v>701</v>
      </c>
      <c r="F44" s="34" t="s">
        <v>1421</v>
      </c>
      <c r="G44" s="34" t="s">
        <v>1420</v>
      </c>
      <c r="H44" s="34" t="s">
        <v>702</v>
      </c>
      <c r="I44" s="34" t="s">
        <v>703</v>
      </c>
      <c r="J44" s="34">
        <v>2017</v>
      </c>
      <c r="K44" s="34">
        <v>2018</v>
      </c>
      <c r="L44" s="34" t="s">
        <v>1767</v>
      </c>
      <c r="M44" s="34" t="s">
        <v>1804</v>
      </c>
      <c r="N44" s="34">
        <v>0</v>
      </c>
      <c r="O44" s="34" t="s">
        <v>4</v>
      </c>
      <c r="P44" s="34" t="s">
        <v>720</v>
      </c>
      <c r="Q44" s="34" t="s">
        <v>1848</v>
      </c>
      <c r="R44" s="34" t="s">
        <v>1423</v>
      </c>
      <c r="S44" s="34" t="s">
        <v>1849</v>
      </c>
      <c r="T44" s="34" t="s">
        <v>2044</v>
      </c>
      <c r="U44" s="36" t="str">
        <f>VLOOKUP(First_Validations__2[[#This Row],[CountryReq]],Last_Validations[],COLUMNS($B:B)+1,FALSE)</f>
        <v>Albania: 2019</v>
      </c>
      <c r="V44" s="36" t="str">
        <f>VLOOKUP(First_Validations__2[[#This Row],[CountryReq]],Last_Validations[],COLUMNS($B:C)+1,FALSE)</f>
        <v>Albania</v>
      </c>
      <c r="W44" s="36">
        <f>VLOOKUP(First_Validations__2[[#This Row],[CountryReq]],Last_Validations[],COLUMNS($B:D)+1,FALSE)</f>
        <v>2</v>
      </c>
      <c r="X44" s="36">
        <f>VLOOKUP(First_Validations__2[[#This Row],[CountryReq]],Last_Validations[],COLUMNS($B:E)+1,FALSE)</f>
        <v>65</v>
      </c>
      <c r="Y44" s="36" t="str">
        <f>VLOOKUP(First_Validations__2[[#This Row],[CountryReq]],Last_Validations[],COLUMNS($B:F)+1,FALSE)</f>
        <v>Albania: 2019</v>
      </c>
      <c r="Z44" s="36" t="str">
        <f>VLOOKUP(First_Validations__2[[#This Row],[CountryReq]],Last_Validations[],COLUMNS($B:G)+1,FALSE)</f>
        <v>ALB</v>
      </c>
      <c r="AA44" s="36" t="str">
        <f>VLOOKUP(First_Validations__2[[#This Row],[CountryReq]],Last_Validations[],COLUMNS($B:H)+1,FALSE)</f>
        <v>Albania</v>
      </c>
      <c r="AB44" s="36" t="str">
        <f>VLOOKUP(First_Validations__2[[#This Row],[CountryReq]],Last_Validations[],COLUMNS($B:I)+1,FALSE)</f>
        <v>https://eiti.org/BD/2019-44</v>
      </c>
      <c r="AC44" s="36" t="str">
        <f>VLOOKUP(First_Validations__2[[#This Row],[CountryReq]],Last_Validations[],COLUMNS($B:J)+1,FALSE)</f>
        <v>https://eiti.org/document/albania-validation-2019</v>
      </c>
      <c r="AD44" s="36">
        <f>VLOOKUP(First_Validations__2[[#This Row],[CountryReq]],Last_Validations[],COLUMNS($B:K)+1,FALSE)</f>
        <v>2019</v>
      </c>
      <c r="AE44" s="36">
        <f>VLOOKUP(First_Validations__2[[#This Row],[CountryReq]],Last_Validations[],COLUMNS($B:L)+1,FALSE)</f>
        <v>2018</v>
      </c>
      <c r="AF44" s="36" t="str">
        <f>VLOOKUP(First_Validations__2[[#This Row],[CountryReq]],Last_Validations[],COLUMNS($B:M)+1,FALSE)</f>
        <v>Meaningful progress</v>
      </c>
      <c r="AG44" s="36" t="str">
        <f>VLOOKUP(First_Validations__2[[#This Row],[CountryReq]],Last_Validations[],COLUMNS($B:N)+1,FALSE)</f>
        <v>Barter agreements (#4.3)</v>
      </c>
      <c r="AH44" s="36">
        <f>VLOOKUP(First_Validations__2[[#This Row],[CountryReq]],Last_Validations[],COLUMNS($B:O)+1,FALSE)</f>
        <v>0</v>
      </c>
      <c r="AI44" s="36" t="str">
        <f>VLOOKUP(First_Validations__2[[#This Row],[CountryReq]],Last_Validations[],COLUMNS($B:P)+1,FALSE)</f>
        <v>Not applicable</v>
      </c>
      <c r="AJ44" s="36" t="str">
        <f>VLOOKUP(First_Validations__2[[#This Row],[CountryReq]],Last_Validations[],COLUMNS($B:Q)+1,FALSE)</f>
        <v xml:space="preserve">The International Secretariat’s initial assessment is that this requirement is not applicable to Albania in the year under review (2015). However, the 2015 EITI Report’s lack of comment on the MSG’s consideration of Requirement 4.3 is a concern. </v>
      </c>
      <c r="AK44" s="36" t="str">
        <f>VLOOKUP(First_Validations__2[[#This Row],[CountryReq]],Last_Validations[],COLUMNS($B:R)+1,FALSE)</f>
        <v>https://eiti.org/albania#albanias-progress-by-requirement</v>
      </c>
      <c r="AL44" s="36" t="str">
        <f>VLOOKUP(First_Validations__2[[#This Row],[CountryReq]],Last_Validations[],COLUMNS($B:S)+1,FALSE)</f>
        <v>http://www.albeiti.org/</v>
      </c>
      <c r="AM44" s="36" t="str">
        <f>VLOOKUP(First_Validations__2[[#This Row],[CountryReq]],Last_Validations[],COLUMNS($B:T)+1,FALSE)</f>
        <v>https://eiti.org/api/v1.0/score_data/65</v>
      </c>
      <c r="AN44" s="36" t="str">
        <f>IF(First_Validations__2[[#This Row],[FirstValidation.Country: Year]]=First_Validations__2[[#This Row],[Country: Year]],"First","Second / Last")</f>
        <v>Second / Last</v>
      </c>
      <c r="AO44" s="36">
        <f>IF(AND(First_Validations__2[[#This Row],[FirstValidation.Validation score]]&lt;5,First_Validations__2[[#This Row],[FirstValidation.Validation score]]&gt;1),1,0)</f>
        <v>0</v>
      </c>
      <c r="AP44" s="36">
        <f>First_Validations__2[[#This Row],[Validation score]]-First_Validations__2[[#This Row],[FirstValidation.Validation score]]</f>
        <v>0</v>
      </c>
      <c r="AQ44" s="36">
        <f>IF(AND(First_Validations__2[[#This Row],[Corrective action]]=1,First_Validations__2[[#This Row],[Validation score]]&lt;5,First_Validations__2[[#This Row],[Validation score]]&gt;1),1,0)</f>
        <v>0</v>
      </c>
      <c r="AR44" s="36">
        <f>IF(AND(First_Validations__2[[#This Row],[Corrective action]]=1,OR(First_Validations__2[[#This Row],[Validation score]]&gt;4,First_Validations__2[[#This Row],[Validation score]]&lt;2)),1,0)</f>
        <v>0</v>
      </c>
      <c r="AS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 s="36" t="str">
        <f>VLOOKUP(First_Validations__2[[#This Row],[Requirement ('#)]],Requirements[[Requirements]:[Categories2]],2,FALSE)</f>
        <v>Revenue collection</v>
      </c>
    </row>
    <row r="45" spans="2:51">
      <c r="B45" s="34" t="s">
        <v>1420</v>
      </c>
      <c r="C45" s="34">
        <v>1</v>
      </c>
      <c r="D45" s="34">
        <v>22</v>
      </c>
      <c r="E45" s="34" t="s">
        <v>701</v>
      </c>
      <c r="F45" s="34" t="s">
        <v>1421</v>
      </c>
      <c r="G45" s="34" t="s">
        <v>1420</v>
      </c>
      <c r="H45" s="34" t="s">
        <v>702</v>
      </c>
      <c r="I45" s="34" t="s">
        <v>703</v>
      </c>
      <c r="J45" s="34">
        <v>2017</v>
      </c>
      <c r="K45" s="34">
        <v>2018</v>
      </c>
      <c r="L45" s="34" t="s">
        <v>1767</v>
      </c>
      <c r="M45" s="34" t="s">
        <v>1801</v>
      </c>
      <c r="N45" s="34">
        <v>5</v>
      </c>
      <c r="O45" s="34" t="s">
        <v>1768</v>
      </c>
      <c r="P45" s="34" t="s">
        <v>717</v>
      </c>
      <c r="Q45" s="34" t="s">
        <v>1848</v>
      </c>
      <c r="R45" s="34" t="s">
        <v>1423</v>
      </c>
      <c r="S45" s="34" t="s">
        <v>1849</v>
      </c>
      <c r="T45" s="34" t="s">
        <v>2045</v>
      </c>
      <c r="U45" s="36" t="str">
        <f>VLOOKUP(First_Validations__2[[#This Row],[CountryReq]],Last_Validations[],COLUMNS($B:B)+1,FALSE)</f>
        <v>Albania: 2019</v>
      </c>
      <c r="V45" s="36" t="str">
        <f>VLOOKUP(First_Validations__2[[#This Row],[CountryReq]],Last_Validations[],COLUMNS($B:C)+1,FALSE)</f>
        <v>Albania</v>
      </c>
      <c r="W45" s="36">
        <f>VLOOKUP(First_Validations__2[[#This Row],[CountryReq]],Last_Validations[],COLUMNS($B:D)+1,FALSE)</f>
        <v>2</v>
      </c>
      <c r="X45" s="36">
        <f>VLOOKUP(First_Validations__2[[#This Row],[CountryReq]],Last_Validations[],COLUMNS($B:E)+1,FALSE)</f>
        <v>65</v>
      </c>
      <c r="Y45" s="36" t="str">
        <f>VLOOKUP(First_Validations__2[[#This Row],[CountryReq]],Last_Validations[],COLUMNS($B:F)+1,FALSE)</f>
        <v>Albania: 2019</v>
      </c>
      <c r="Z45" s="36" t="str">
        <f>VLOOKUP(First_Validations__2[[#This Row],[CountryReq]],Last_Validations[],COLUMNS($B:G)+1,FALSE)</f>
        <v>ALB</v>
      </c>
      <c r="AA45" s="36" t="str">
        <f>VLOOKUP(First_Validations__2[[#This Row],[CountryReq]],Last_Validations[],COLUMNS($B:H)+1,FALSE)</f>
        <v>Albania</v>
      </c>
      <c r="AB45" s="36" t="str">
        <f>VLOOKUP(First_Validations__2[[#This Row],[CountryReq]],Last_Validations[],COLUMNS($B:I)+1,FALSE)</f>
        <v>https://eiti.org/BD/2019-44</v>
      </c>
      <c r="AC45" s="36" t="str">
        <f>VLOOKUP(First_Validations__2[[#This Row],[CountryReq]],Last_Validations[],COLUMNS($B:J)+1,FALSE)</f>
        <v>https://eiti.org/document/albania-validation-2019</v>
      </c>
      <c r="AD45" s="36">
        <f>VLOOKUP(First_Validations__2[[#This Row],[CountryReq]],Last_Validations[],COLUMNS($B:K)+1,FALSE)</f>
        <v>2019</v>
      </c>
      <c r="AE45" s="36">
        <f>VLOOKUP(First_Validations__2[[#This Row],[CountryReq]],Last_Validations[],COLUMNS($B:L)+1,FALSE)</f>
        <v>2018</v>
      </c>
      <c r="AF45" s="36" t="str">
        <f>VLOOKUP(First_Validations__2[[#This Row],[CountryReq]],Last_Validations[],COLUMNS($B:M)+1,FALSE)</f>
        <v>Meaningful progress</v>
      </c>
      <c r="AG45" s="36" t="str">
        <f>VLOOKUP(First_Validations__2[[#This Row],[CountryReq]],Last_Validations[],COLUMNS($B:N)+1,FALSE)</f>
        <v>Export data (#3.3)</v>
      </c>
      <c r="AH45" s="36">
        <f>VLOOKUP(First_Validations__2[[#This Row],[CountryReq]],Last_Validations[],COLUMNS($B:O)+1,FALSE)</f>
        <v>5</v>
      </c>
      <c r="AI45" s="36" t="str">
        <f>VLOOKUP(First_Validations__2[[#This Row],[CountryReq]],Last_Validations[],COLUMNS($B:P)+1,FALSE)</f>
        <v>Satisfactory progress</v>
      </c>
      <c r="AJ45" s="36" t="str">
        <f>VLOOKUP(First_Validations__2[[#This Row],[CountryReq]],Last_Validations[],COLUMNS($B:Q)+1,FALSE)</f>
        <v>The 2015 EITI Report provides export values for crude oil, but not specific oil export volumes, and the value of the main three mineral exports, but not volumes and values of all exported minerals.</v>
      </c>
      <c r="AK45" s="36" t="str">
        <f>VLOOKUP(First_Validations__2[[#This Row],[CountryReq]],Last_Validations[],COLUMNS($B:R)+1,FALSE)</f>
        <v>https://eiti.org/albania#albanias-progress-by-requirement</v>
      </c>
      <c r="AL45" s="36" t="str">
        <f>VLOOKUP(First_Validations__2[[#This Row],[CountryReq]],Last_Validations[],COLUMNS($B:S)+1,FALSE)</f>
        <v>http://www.albeiti.org/</v>
      </c>
      <c r="AM45" s="36" t="str">
        <f>VLOOKUP(First_Validations__2[[#This Row],[CountryReq]],Last_Validations[],COLUMNS($B:T)+1,FALSE)</f>
        <v>https://eiti.org/api/v1.0/score_data/65</v>
      </c>
      <c r="AN45" s="36" t="str">
        <f>IF(First_Validations__2[[#This Row],[FirstValidation.Country: Year]]=First_Validations__2[[#This Row],[Country: Year]],"First","Second / Last")</f>
        <v>Second / Last</v>
      </c>
      <c r="AO45" s="36">
        <f>IF(AND(First_Validations__2[[#This Row],[FirstValidation.Validation score]]&lt;5,First_Validations__2[[#This Row],[FirstValidation.Validation score]]&gt;1),1,0)</f>
        <v>0</v>
      </c>
      <c r="AP45" s="36">
        <f>First_Validations__2[[#This Row],[Validation score]]-First_Validations__2[[#This Row],[FirstValidation.Validation score]]</f>
        <v>0</v>
      </c>
      <c r="AQ45" s="36">
        <f>IF(AND(First_Validations__2[[#This Row],[Corrective action]]=1,First_Validations__2[[#This Row],[Validation score]]&lt;5,First_Validations__2[[#This Row],[Validation score]]&gt;1),1,0)</f>
        <v>0</v>
      </c>
      <c r="AR45" s="36">
        <f>IF(AND(First_Validations__2[[#This Row],[Corrective action]]=1,OR(First_Validations__2[[#This Row],[Validation score]]&gt;4,First_Validations__2[[#This Row],[Validation score]]&lt;2)),1,0)</f>
        <v>0</v>
      </c>
      <c r="AS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 s="36" t="str">
        <f>VLOOKUP(First_Validations__2[[#This Row],[Requirement ('#)]],Requirements[[Requirements]:[Categories2]],2,FALSE)</f>
        <v>Monitoring production</v>
      </c>
    </row>
    <row r="46" spans="2:51">
      <c r="B46" s="34" t="s">
        <v>1420</v>
      </c>
      <c r="C46" s="34">
        <v>1</v>
      </c>
      <c r="D46" s="34">
        <v>22</v>
      </c>
      <c r="E46" s="34" t="s">
        <v>701</v>
      </c>
      <c r="F46" s="34" t="s">
        <v>1421</v>
      </c>
      <c r="G46" s="34" t="s">
        <v>1420</v>
      </c>
      <c r="H46" s="34" t="s">
        <v>702</v>
      </c>
      <c r="I46" s="34" t="s">
        <v>703</v>
      </c>
      <c r="J46" s="34">
        <v>2017</v>
      </c>
      <c r="K46" s="34">
        <v>2018</v>
      </c>
      <c r="L46" s="34" t="s">
        <v>1767</v>
      </c>
      <c r="M46" s="34" t="s">
        <v>1802</v>
      </c>
      <c r="N46" s="34">
        <v>5</v>
      </c>
      <c r="O46" s="34" t="s">
        <v>1768</v>
      </c>
      <c r="P46" s="34" t="s">
        <v>718</v>
      </c>
      <c r="Q46" s="34" t="s">
        <v>1848</v>
      </c>
      <c r="R46" s="34" t="s">
        <v>1423</v>
      </c>
      <c r="S46" s="34" t="s">
        <v>1849</v>
      </c>
      <c r="T46" s="34" t="s">
        <v>2046</v>
      </c>
      <c r="U46" s="36" t="str">
        <f>VLOOKUP(First_Validations__2[[#This Row],[CountryReq]],Last_Validations[],COLUMNS($B:B)+1,FALSE)</f>
        <v>Albania: 2019</v>
      </c>
      <c r="V46" s="36" t="str">
        <f>VLOOKUP(First_Validations__2[[#This Row],[CountryReq]],Last_Validations[],COLUMNS($B:C)+1,FALSE)</f>
        <v>Albania</v>
      </c>
      <c r="W46" s="36">
        <f>VLOOKUP(First_Validations__2[[#This Row],[CountryReq]],Last_Validations[],COLUMNS($B:D)+1,FALSE)</f>
        <v>2</v>
      </c>
      <c r="X46" s="36">
        <f>VLOOKUP(First_Validations__2[[#This Row],[CountryReq]],Last_Validations[],COLUMNS($B:E)+1,FALSE)</f>
        <v>65</v>
      </c>
      <c r="Y46" s="36" t="str">
        <f>VLOOKUP(First_Validations__2[[#This Row],[CountryReq]],Last_Validations[],COLUMNS($B:F)+1,FALSE)</f>
        <v>Albania: 2019</v>
      </c>
      <c r="Z46" s="36" t="str">
        <f>VLOOKUP(First_Validations__2[[#This Row],[CountryReq]],Last_Validations[],COLUMNS($B:G)+1,FALSE)</f>
        <v>ALB</v>
      </c>
      <c r="AA46" s="36" t="str">
        <f>VLOOKUP(First_Validations__2[[#This Row],[CountryReq]],Last_Validations[],COLUMNS($B:H)+1,FALSE)</f>
        <v>Albania</v>
      </c>
      <c r="AB46" s="36" t="str">
        <f>VLOOKUP(First_Validations__2[[#This Row],[CountryReq]],Last_Validations[],COLUMNS($B:I)+1,FALSE)</f>
        <v>https://eiti.org/BD/2019-44</v>
      </c>
      <c r="AC46" s="36" t="str">
        <f>VLOOKUP(First_Validations__2[[#This Row],[CountryReq]],Last_Validations[],COLUMNS($B:J)+1,FALSE)</f>
        <v>https://eiti.org/document/albania-validation-2019</v>
      </c>
      <c r="AD46" s="36">
        <f>VLOOKUP(First_Validations__2[[#This Row],[CountryReq]],Last_Validations[],COLUMNS($B:K)+1,FALSE)</f>
        <v>2019</v>
      </c>
      <c r="AE46" s="36">
        <f>VLOOKUP(First_Validations__2[[#This Row],[CountryReq]],Last_Validations[],COLUMNS($B:L)+1,FALSE)</f>
        <v>2018</v>
      </c>
      <c r="AF46" s="36" t="str">
        <f>VLOOKUP(First_Validations__2[[#This Row],[CountryReq]],Last_Validations[],COLUMNS($B:M)+1,FALSE)</f>
        <v>Meaningful progress</v>
      </c>
      <c r="AG46" s="36" t="str">
        <f>VLOOKUP(First_Validations__2[[#This Row],[CountryReq]],Last_Validations[],COLUMNS($B:N)+1,FALSE)</f>
        <v>Comprehensiveness (#4.1)</v>
      </c>
      <c r="AH46" s="36">
        <f>VLOOKUP(First_Validations__2[[#This Row],[CountryReq]],Last_Validations[],COLUMNS($B:O)+1,FALSE)</f>
        <v>4</v>
      </c>
      <c r="AI46" s="36" t="str">
        <f>VLOOKUP(First_Validations__2[[#This Row],[CountryReq]],Last_Validations[],COLUMNS($B:P)+1,FALSE)</f>
        <v>Meaningful progress</v>
      </c>
      <c r="AJ46" s="36" t="str">
        <f>VLOOKUP(First_Validations__2[[#This Row],[CountryReq]],Last_Validations[],COLUMNS($B:Q)+1,FALSE)</f>
        <v xml:space="preserve">The 2016 EITI Report includes the MSG’s definition of the materiality thresholds for payments and companies to be included in reconciliation, including a justification for this approach to scoping. While two of the revenue flows listed in Requirement 4.1.b have only been excluded from reconciliation based on general reference to their lack of materiality, stakeholders confirmed that their value in 2016 was below the materiality threshold for revenues. The companies that did not report are named and the value of their payments to government is provided relative to government-reported revenues. A total of 39 of the 121 material extractive (mining) companies did not report, up from six non-reporting companies in 2015, accounting for 19% of total mining revenues and 4,62% of total extractive revenues unilaterally disclosed by government. Although 38 of these 39 non-reporting companies accounted for less than 0,5% of total extractive revenues each, one company, Gener 2 that is one of Albania’s largest construction companies accounting for 1,47% of extractive revenues in 2016. There is little evidence of follow-up with non-reporting companies on the part of government or industry. Full government unilateral disclosure of material revenues was provided.  </v>
      </c>
      <c r="AK46" s="36" t="str">
        <f>VLOOKUP(First_Validations__2[[#This Row],[CountryReq]],Last_Validations[],COLUMNS($B:R)+1,FALSE)</f>
        <v>https://eiti.org/albania#albanias-progress-by-requirement</v>
      </c>
      <c r="AL46" s="36" t="str">
        <f>VLOOKUP(First_Validations__2[[#This Row],[CountryReq]],Last_Validations[],COLUMNS($B:S)+1,FALSE)</f>
        <v>http://www.albeiti.org/</v>
      </c>
      <c r="AM46" s="36" t="str">
        <f>VLOOKUP(First_Validations__2[[#This Row],[CountryReq]],Last_Validations[],COLUMNS($B:T)+1,FALSE)</f>
        <v>https://eiti.org/api/v1.0/score_data/65</v>
      </c>
      <c r="AN46" s="36" t="str">
        <f>IF(First_Validations__2[[#This Row],[FirstValidation.Country: Year]]=First_Validations__2[[#This Row],[Country: Year]],"First","Second / Last")</f>
        <v>Second / Last</v>
      </c>
      <c r="AO46" s="36">
        <f>IF(AND(First_Validations__2[[#This Row],[FirstValidation.Validation score]]&lt;5,First_Validations__2[[#This Row],[FirstValidation.Validation score]]&gt;1),1,0)</f>
        <v>0</v>
      </c>
      <c r="AP46" s="36">
        <f>First_Validations__2[[#This Row],[Validation score]]-First_Validations__2[[#This Row],[FirstValidation.Validation score]]</f>
        <v>-1</v>
      </c>
      <c r="AQ46" s="36">
        <f>IF(AND(First_Validations__2[[#This Row],[Corrective action]]=1,First_Validations__2[[#This Row],[Validation score]]&lt;5,First_Validations__2[[#This Row],[Validation score]]&gt;1),1,0)</f>
        <v>0</v>
      </c>
      <c r="AR46" s="36">
        <f>IF(AND(First_Validations__2[[#This Row],[Corrective action]]=1,OR(First_Validations__2[[#This Row],[Validation score]]&gt;4,First_Validations__2[[#This Row],[Validation score]]&lt;2)),1,0)</f>
        <v>0</v>
      </c>
      <c r="AS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1</v>
      </c>
      <c r="AT46" s="36" t="str">
        <f>VLOOKUP(First_Validations__2[[#This Row],[Requirement ('#)]],Requirements[[Requirements]:[Categories2]],2,FALSE)</f>
        <v>Revenue collection</v>
      </c>
    </row>
    <row r="47" spans="2:51">
      <c r="B47" s="34" t="s">
        <v>1420</v>
      </c>
      <c r="C47" s="34">
        <v>1</v>
      </c>
      <c r="D47" s="34">
        <v>22</v>
      </c>
      <c r="E47" s="34" t="s">
        <v>701</v>
      </c>
      <c r="F47" s="34" t="s">
        <v>1421</v>
      </c>
      <c r="G47" s="34" t="s">
        <v>1420</v>
      </c>
      <c r="H47" s="34" t="s">
        <v>702</v>
      </c>
      <c r="I47" s="34" t="s">
        <v>703</v>
      </c>
      <c r="J47" s="34">
        <v>2017</v>
      </c>
      <c r="K47" s="34">
        <v>2018</v>
      </c>
      <c r="L47" s="34" t="s">
        <v>1767</v>
      </c>
      <c r="M47" s="34" t="s">
        <v>1794</v>
      </c>
      <c r="N47" s="34">
        <v>4</v>
      </c>
      <c r="O47" s="34" t="s">
        <v>1767</v>
      </c>
      <c r="P47" s="34" t="s">
        <v>712</v>
      </c>
      <c r="Q47" s="34" t="s">
        <v>1848</v>
      </c>
      <c r="R47" s="34" t="s">
        <v>1423</v>
      </c>
      <c r="S47" s="34" t="s">
        <v>1849</v>
      </c>
      <c r="T47" s="34" t="s">
        <v>2047</v>
      </c>
      <c r="U47" s="36" t="str">
        <f>VLOOKUP(First_Validations__2[[#This Row],[CountryReq]],Last_Validations[],COLUMNS($B:B)+1,FALSE)</f>
        <v>Albania: 2019</v>
      </c>
      <c r="V47" s="36" t="str">
        <f>VLOOKUP(First_Validations__2[[#This Row],[CountryReq]],Last_Validations[],COLUMNS($B:C)+1,FALSE)</f>
        <v>Albania</v>
      </c>
      <c r="W47" s="36">
        <f>VLOOKUP(First_Validations__2[[#This Row],[CountryReq]],Last_Validations[],COLUMNS($B:D)+1,FALSE)</f>
        <v>2</v>
      </c>
      <c r="X47" s="36">
        <f>VLOOKUP(First_Validations__2[[#This Row],[CountryReq]],Last_Validations[],COLUMNS($B:E)+1,FALSE)</f>
        <v>65</v>
      </c>
      <c r="Y47" s="36" t="str">
        <f>VLOOKUP(First_Validations__2[[#This Row],[CountryReq]],Last_Validations[],COLUMNS($B:F)+1,FALSE)</f>
        <v>Albania: 2019</v>
      </c>
      <c r="Z47" s="36" t="str">
        <f>VLOOKUP(First_Validations__2[[#This Row],[CountryReq]],Last_Validations[],COLUMNS($B:G)+1,FALSE)</f>
        <v>ALB</v>
      </c>
      <c r="AA47" s="36" t="str">
        <f>VLOOKUP(First_Validations__2[[#This Row],[CountryReq]],Last_Validations[],COLUMNS($B:H)+1,FALSE)</f>
        <v>Albania</v>
      </c>
      <c r="AB47" s="36" t="str">
        <f>VLOOKUP(First_Validations__2[[#This Row],[CountryReq]],Last_Validations[],COLUMNS($B:I)+1,FALSE)</f>
        <v>https://eiti.org/BD/2019-44</v>
      </c>
      <c r="AC47" s="36" t="str">
        <f>VLOOKUP(First_Validations__2[[#This Row],[CountryReq]],Last_Validations[],COLUMNS($B:J)+1,FALSE)</f>
        <v>https://eiti.org/document/albania-validation-2019</v>
      </c>
      <c r="AD47" s="36">
        <f>VLOOKUP(First_Validations__2[[#This Row],[CountryReq]],Last_Validations[],COLUMNS($B:K)+1,FALSE)</f>
        <v>2019</v>
      </c>
      <c r="AE47" s="36">
        <f>VLOOKUP(First_Validations__2[[#This Row],[CountryReq]],Last_Validations[],COLUMNS($B:L)+1,FALSE)</f>
        <v>2018</v>
      </c>
      <c r="AF47" s="36" t="str">
        <f>VLOOKUP(First_Validations__2[[#This Row],[CountryReq]],Last_Validations[],COLUMNS($B:M)+1,FALSE)</f>
        <v>Meaningful progress</v>
      </c>
      <c r="AG47" s="36" t="str">
        <f>VLOOKUP(First_Validations__2[[#This Row],[CountryReq]],Last_Validations[],COLUMNS($B:N)+1,FALSE)</f>
        <v>Policy on contract disclosure (#2.4)</v>
      </c>
      <c r="AH47" s="36">
        <f>VLOOKUP(First_Validations__2[[#This Row],[CountryReq]],Last_Validations[],COLUMNS($B:O)+1,FALSE)</f>
        <v>5</v>
      </c>
      <c r="AI47" s="36" t="str">
        <f>VLOOKUP(First_Validations__2[[#This Row],[CountryReq]],Last_Validations[],COLUMNS($B:P)+1,FALSE)</f>
        <v>Satisfactory progress</v>
      </c>
      <c r="AJ47" s="36" t="str">
        <f>VLOOKUP(First_Validations__2[[#This Row],[CountryReq]],Last_Validations[],COLUMNS($B:Q)+1,FALSE)</f>
        <v xml:space="preserve">The 2016 EITI Report clarifies the government’s policy on contract disclosure in the oil and gas sector, but not in the mining sector. Stakeholder consultations confirmed that the government had a pro-disclosure policy in practice in the mining sector. While there is little evidence that the MSG has taken steps to codify this government policy for the mining sector, the Secretariat’s view is that the government’s pro-disclosure policy for mining contracts in practice, combined with the small number of contracts in the mining sector (three), mean that the broader objective of contract transparency has been achieved. </v>
      </c>
      <c r="AK47" s="36" t="str">
        <f>VLOOKUP(First_Validations__2[[#This Row],[CountryReq]],Last_Validations[],COLUMNS($B:R)+1,FALSE)</f>
        <v>https://eiti.org/albania#albanias-progress-by-requirement</v>
      </c>
      <c r="AL47" s="36" t="str">
        <f>VLOOKUP(First_Validations__2[[#This Row],[CountryReq]],Last_Validations[],COLUMNS($B:S)+1,FALSE)</f>
        <v>http://www.albeiti.org/</v>
      </c>
      <c r="AM47" s="36" t="str">
        <f>VLOOKUP(First_Validations__2[[#This Row],[CountryReq]],Last_Validations[],COLUMNS($B:T)+1,FALSE)</f>
        <v>https://eiti.org/api/v1.0/score_data/65</v>
      </c>
      <c r="AN47" s="36" t="str">
        <f>IF(First_Validations__2[[#This Row],[FirstValidation.Country: Year]]=First_Validations__2[[#This Row],[Country: Year]],"First","Second / Last")</f>
        <v>Second / Last</v>
      </c>
      <c r="AO47" s="36">
        <f>IF(AND(First_Validations__2[[#This Row],[FirstValidation.Validation score]]&lt;5,First_Validations__2[[#This Row],[FirstValidation.Validation score]]&gt;1),1,0)</f>
        <v>1</v>
      </c>
      <c r="AP47" s="36">
        <f>First_Validations__2[[#This Row],[Validation score]]-First_Validations__2[[#This Row],[FirstValidation.Validation score]]</f>
        <v>1</v>
      </c>
      <c r="AQ47" s="36">
        <f>IF(AND(First_Validations__2[[#This Row],[Corrective action]]=1,First_Validations__2[[#This Row],[Validation score]]&lt;5,First_Validations__2[[#This Row],[Validation score]]&gt;1),1,0)</f>
        <v>0</v>
      </c>
      <c r="AR47" s="36">
        <f>IF(AND(First_Validations__2[[#This Row],[Corrective action]]=1,OR(First_Validations__2[[#This Row],[Validation score]]&gt;4,First_Validations__2[[#This Row],[Validation score]]&lt;2)),1,0)</f>
        <v>1</v>
      </c>
      <c r="AS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 s="36" t="str">
        <f>VLOOKUP(First_Validations__2[[#This Row],[Requirement ('#)]],Requirements[[Requirements]:[Categories2]],2,FALSE)</f>
        <v>Licenses and contracts</v>
      </c>
    </row>
    <row r="48" spans="2:51">
      <c r="B48" s="34" t="s">
        <v>1420</v>
      </c>
      <c r="C48" s="34">
        <v>1</v>
      </c>
      <c r="D48" s="34">
        <v>22</v>
      </c>
      <c r="E48" s="34" t="s">
        <v>701</v>
      </c>
      <c r="F48" s="34" t="s">
        <v>1421</v>
      </c>
      <c r="G48" s="34" t="s">
        <v>1420</v>
      </c>
      <c r="H48" s="34" t="s">
        <v>702</v>
      </c>
      <c r="I48" s="34" t="s">
        <v>703</v>
      </c>
      <c r="J48" s="34">
        <v>2017</v>
      </c>
      <c r="K48" s="34">
        <v>2018</v>
      </c>
      <c r="L48" s="34" t="s">
        <v>1767</v>
      </c>
      <c r="M48" s="34" t="s">
        <v>1788</v>
      </c>
      <c r="N48" s="34">
        <v>4</v>
      </c>
      <c r="O48" s="34" t="s">
        <v>1767</v>
      </c>
      <c r="P48" s="34" t="s">
        <v>706</v>
      </c>
      <c r="Q48" s="34" t="s">
        <v>1848</v>
      </c>
      <c r="R48" s="34" t="s">
        <v>1423</v>
      </c>
      <c r="S48" s="34" t="s">
        <v>1849</v>
      </c>
      <c r="T48" s="34" t="s">
        <v>2048</v>
      </c>
      <c r="U48" s="36" t="str">
        <f>VLOOKUP(First_Validations__2[[#This Row],[CountryReq]],Last_Validations[],COLUMNS($B:B)+1,FALSE)</f>
        <v>Albania: 2019</v>
      </c>
      <c r="V48" s="36" t="str">
        <f>VLOOKUP(First_Validations__2[[#This Row],[CountryReq]],Last_Validations[],COLUMNS($B:C)+1,FALSE)</f>
        <v>Albania</v>
      </c>
      <c r="W48" s="36">
        <f>VLOOKUP(First_Validations__2[[#This Row],[CountryReq]],Last_Validations[],COLUMNS($B:D)+1,FALSE)</f>
        <v>2</v>
      </c>
      <c r="X48" s="36">
        <f>VLOOKUP(First_Validations__2[[#This Row],[CountryReq]],Last_Validations[],COLUMNS($B:E)+1,FALSE)</f>
        <v>65</v>
      </c>
      <c r="Y48" s="36" t="str">
        <f>VLOOKUP(First_Validations__2[[#This Row],[CountryReq]],Last_Validations[],COLUMNS($B:F)+1,FALSE)</f>
        <v>Albania: 2019</v>
      </c>
      <c r="Z48" s="36" t="str">
        <f>VLOOKUP(First_Validations__2[[#This Row],[CountryReq]],Last_Validations[],COLUMNS($B:G)+1,FALSE)</f>
        <v>ALB</v>
      </c>
      <c r="AA48" s="36" t="str">
        <f>VLOOKUP(First_Validations__2[[#This Row],[CountryReq]],Last_Validations[],COLUMNS($B:H)+1,FALSE)</f>
        <v>Albania</v>
      </c>
      <c r="AB48" s="36" t="str">
        <f>VLOOKUP(First_Validations__2[[#This Row],[CountryReq]],Last_Validations[],COLUMNS($B:I)+1,FALSE)</f>
        <v>https://eiti.org/BD/2019-44</v>
      </c>
      <c r="AC48" s="36" t="str">
        <f>VLOOKUP(First_Validations__2[[#This Row],[CountryReq]],Last_Validations[],COLUMNS($B:J)+1,FALSE)</f>
        <v>https://eiti.org/document/albania-validation-2019</v>
      </c>
      <c r="AD48" s="36">
        <f>VLOOKUP(First_Validations__2[[#This Row],[CountryReq]],Last_Validations[],COLUMNS($B:K)+1,FALSE)</f>
        <v>2019</v>
      </c>
      <c r="AE48" s="36">
        <f>VLOOKUP(First_Validations__2[[#This Row],[CountryReq]],Last_Validations[],COLUMNS($B:L)+1,FALSE)</f>
        <v>2018</v>
      </c>
      <c r="AF48" s="36" t="str">
        <f>VLOOKUP(First_Validations__2[[#This Row],[CountryReq]],Last_Validations[],COLUMNS($B:M)+1,FALSE)</f>
        <v>Meaningful progress</v>
      </c>
      <c r="AG48" s="36" t="str">
        <f>VLOOKUP(First_Validations__2[[#This Row],[CountryReq]],Last_Validations[],COLUMNS($B:N)+1,FALSE)</f>
        <v>Civil society engagement (#1.3)</v>
      </c>
      <c r="AH48" s="36">
        <f>VLOOKUP(First_Validations__2[[#This Row],[CountryReq]],Last_Validations[],COLUMNS($B:O)+1,FALSE)</f>
        <v>4</v>
      </c>
      <c r="AI48" s="36" t="str">
        <f>VLOOKUP(First_Validations__2[[#This Row],[CountryReq]],Last_Validations[],COLUMNS($B:P)+1,FALSE)</f>
        <v>Meaningful progress</v>
      </c>
      <c r="AJ48" s="36" t="str">
        <f>VLOOKUP(First_Validations__2[[#This Row],[CountryReq]],Last_Validations[],COLUMNS($B:Q)+1,FALSE)</f>
        <v>There is no evidence of any legal, regulatory or practical barriers to civil society’s ability to engage in EITI nor to their ability to freely operate, communicate and cooperate with the broader constituency. The civil society constituency developed an action plan for addressing the deficiencies in civil society engagement documented in the first Validation, but did not disclose it until March 2019. Implementation of the project only began in December 2018. While there is evidence that mechanisms for the constituency’s coordination and canvassing of opinions have recently been established, leading to more regular ongoing contacts and renewed representation on the AlbEITI MSG, the number of organisations involved in the constituency appears too narrow. There is growing evidence of civil society input to the MSG’s technical discussions, outreach and dissemination, although this appears to be entirely focused on subnational royalty transfers rather than other EITI-related issues.</v>
      </c>
      <c r="AK48" s="36" t="str">
        <f>VLOOKUP(First_Validations__2[[#This Row],[CountryReq]],Last_Validations[],COLUMNS($B:R)+1,FALSE)</f>
        <v>https://eiti.org/albania#albanias-progress-by-requirement</v>
      </c>
      <c r="AL48" s="36" t="str">
        <f>VLOOKUP(First_Validations__2[[#This Row],[CountryReq]],Last_Validations[],COLUMNS($B:S)+1,FALSE)</f>
        <v>http://www.albeiti.org/</v>
      </c>
      <c r="AM48" s="36" t="str">
        <f>VLOOKUP(First_Validations__2[[#This Row],[CountryReq]],Last_Validations[],COLUMNS($B:T)+1,FALSE)</f>
        <v>https://eiti.org/api/v1.0/score_data/65</v>
      </c>
      <c r="AN48" s="36" t="str">
        <f>IF(First_Validations__2[[#This Row],[FirstValidation.Country: Year]]=First_Validations__2[[#This Row],[Country: Year]],"First","Second / Last")</f>
        <v>Second / Last</v>
      </c>
      <c r="AO48" s="36">
        <f>IF(AND(First_Validations__2[[#This Row],[FirstValidation.Validation score]]&lt;5,First_Validations__2[[#This Row],[FirstValidation.Validation score]]&gt;1),1,0)</f>
        <v>1</v>
      </c>
      <c r="AP48" s="36">
        <f>First_Validations__2[[#This Row],[Validation score]]-First_Validations__2[[#This Row],[FirstValidation.Validation score]]</f>
        <v>0</v>
      </c>
      <c r="AQ48" s="36">
        <f>IF(AND(First_Validations__2[[#This Row],[Corrective action]]=1,First_Validations__2[[#This Row],[Validation score]]&lt;5,First_Validations__2[[#This Row],[Validation score]]&gt;1),1,0)</f>
        <v>1</v>
      </c>
      <c r="AR48" s="36">
        <f>IF(AND(First_Validations__2[[#This Row],[Corrective action]]=1,OR(First_Validations__2[[#This Row],[Validation score]]&gt;4,First_Validations__2[[#This Row],[Validation score]]&lt;2)),1,0)</f>
        <v>0</v>
      </c>
      <c r="AS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 s="36" t="str">
        <f>VLOOKUP(First_Validations__2[[#This Row],[Requirement ('#)]],Requirements[[Requirements]:[Categories2]],2,FALSE)</f>
        <v>MSG Oversight</v>
      </c>
    </row>
    <row r="49" spans="2:46">
      <c r="B49" s="34" t="s">
        <v>1420</v>
      </c>
      <c r="C49" s="34">
        <v>1</v>
      </c>
      <c r="D49" s="34">
        <v>22</v>
      </c>
      <c r="E49" s="34" t="s">
        <v>701</v>
      </c>
      <c r="F49" s="34" t="s">
        <v>1421</v>
      </c>
      <c r="G49" s="34" t="s">
        <v>1420</v>
      </c>
      <c r="H49" s="34" t="s">
        <v>702</v>
      </c>
      <c r="I49" s="34" t="s">
        <v>703</v>
      </c>
      <c r="J49" s="34">
        <v>2017</v>
      </c>
      <c r="K49" s="34">
        <v>2018</v>
      </c>
      <c r="L49" s="34" t="s">
        <v>1767</v>
      </c>
      <c r="M49" s="34" t="s">
        <v>1789</v>
      </c>
      <c r="N49" s="34">
        <v>4</v>
      </c>
      <c r="O49" s="34" t="s">
        <v>1767</v>
      </c>
      <c r="P49" s="34" t="s">
        <v>707</v>
      </c>
      <c r="Q49" s="34" t="s">
        <v>1848</v>
      </c>
      <c r="R49" s="34" t="s">
        <v>1423</v>
      </c>
      <c r="S49" s="34" t="s">
        <v>1849</v>
      </c>
      <c r="T49" s="34" t="s">
        <v>2049</v>
      </c>
      <c r="U49" s="36" t="str">
        <f>VLOOKUP(First_Validations__2[[#This Row],[CountryReq]],Last_Validations[],COLUMNS($B:B)+1,FALSE)</f>
        <v>Albania: 2019</v>
      </c>
      <c r="V49" s="36" t="str">
        <f>VLOOKUP(First_Validations__2[[#This Row],[CountryReq]],Last_Validations[],COLUMNS($B:C)+1,FALSE)</f>
        <v>Albania</v>
      </c>
      <c r="W49" s="36">
        <f>VLOOKUP(First_Validations__2[[#This Row],[CountryReq]],Last_Validations[],COLUMNS($B:D)+1,FALSE)</f>
        <v>2</v>
      </c>
      <c r="X49" s="36">
        <f>VLOOKUP(First_Validations__2[[#This Row],[CountryReq]],Last_Validations[],COLUMNS($B:E)+1,FALSE)</f>
        <v>65</v>
      </c>
      <c r="Y49" s="36" t="str">
        <f>VLOOKUP(First_Validations__2[[#This Row],[CountryReq]],Last_Validations[],COLUMNS($B:F)+1,FALSE)</f>
        <v>Albania: 2019</v>
      </c>
      <c r="Z49" s="36" t="str">
        <f>VLOOKUP(First_Validations__2[[#This Row],[CountryReq]],Last_Validations[],COLUMNS($B:G)+1,FALSE)</f>
        <v>ALB</v>
      </c>
      <c r="AA49" s="36" t="str">
        <f>VLOOKUP(First_Validations__2[[#This Row],[CountryReq]],Last_Validations[],COLUMNS($B:H)+1,FALSE)</f>
        <v>Albania</v>
      </c>
      <c r="AB49" s="36" t="str">
        <f>VLOOKUP(First_Validations__2[[#This Row],[CountryReq]],Last_Validations[],COLUMNS($B:I)+1,FALSE)</f>
        <v>https://eiti.org/BD/2019-44</v>
      </c>
      <c r="AC49" s="36" t="str">
        <f>VLOOKUP(First_Validations__2[[#This Row],[CountryReq]],Last_Validations[],COLUMNS($B:J)+1,FALSE)</f>
        <v>https://eiti.org/document/albania-validation-2019</v>
      </c>
      <c r="AD49" s="36">
        <f>VLOOKUP(First_Validations__2[[#This Row],[CountryReq]],Last_Validations[],COLUMNS($B:K)+1,FALSE)</f>
        <v>2019</v>
      </c>
      <c r="AE49" s="36">
        <f>VLOOKUP(First_Validations__2[[#This Row],[CountryReq]],Last_Validations[],COLUMNS($B:L)+1,FALSE)</f>
        <v>2018</v>
      </c>
      <c r="AF49" s="36" t="str">
        <f>VLOOKUP(First_Validations__2[[#This Row],[CountryReq]],Last_Validations[],COLUMNS($B:M)+1,FALSE)</f>
        <v>Meaningful progress</v>
      </c>
      <c r="AG49" s="36" t="str">
        <f>VLOOKUP(First_Validations__2[[#This Row],[CountryReq]],Last_Validations[],COLUMNS($B:N)+1,FALSE)</f>
        <v>MSG governance (#1.4)</v>
      </c>
      <c r="AH49" s="36">
        <f>VLOOKUP(First_Validations__2[[#This Row],[CountryReq]],Last_Validations[],COLUMNS($B:O)+1,FALSE)</f>
        <v>5</v>
      </c>
      <c r="AI49" s="36" t="str">
        <f>VLOOKUP(First_Validations__2[[#This Row],[CountryReq]],Last_Validations[],COLUMNS($B:P)+1,FALSE)</f>
        <v>Satisfactory progress</v>
      </c>
      <c r="AJ49" s="36" t="str">
        <f>VLOOKUP(First_Validations__2[[#This Row],[CountryReq]],Last_Validations[],COLUMNS($B:Q)+1,FALSE)</f>
        <v>The MSG has been formed and includes self-appointed representatives from each stakeholder group with no suggestion of interference or coercion, even if nominations procedures for industry had yet to be publicly codified at the commencement of Validation (13 February 2019). The constituency guidelines for nominating industry representatives were published on the websites of AlbEITI and the industry association (FIAA) after the commencement of Validation, in March 2019.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Attendance of the large majority of MSG members is consistent. The MSG does not practice a per diem policy.</v>
      </c>
      <c r="AK49" s="36" t="str">
        <f>VLOOKUP(First_Validations__2[[#This Row],[CountryReq]],Last_Validations[],COLUMNS($B:R)+1,FALSE)</f>
        <v>https://eiti.org/albania#albanias-progress-by-requirement</v>
      </c>
      <c r="AL49" s="36" t="str">
        <f>VLOOKUP(First_Validations__2[[#This Row],[CountryReq]],Last_Validations[],COLUMNS($B:S)+1,FALSE)</f>
        <v>http://www.albeiti.org/</v>
      </c>
      <c r="AM49" s="36" t="str">
        <f>VLOOKUP(First_Validations__2[[#This Row],[CountryReq]],Last_Validations[],COLUMNS($B:T)+1,FALSE)</f>
        <v>https://eiti.org/api/v1.0/score_data/65</v>
      </c>
      <c r="AN49" s="36" t="str">
        <f>IF(First_Validations__2[[#This Row],[FirstValidation.Country: Year]]=First_Validations__2[[#This Row],[Country: Year]],"First","Second / Last")</f>
        <v>Second / Last</v>
      </c>
      <c r="AO49" s="36">
        <f>IF(AND(First_Validations__2[[#This Row],[FirstValidation.Validation score]]&lt;5,First_Validations__2[[#This Row],[FirstValidation.Validation score]]&gt;1),1,0)</f>
        <v>1</v>
      </c>
      <c r="AP49" s="36">
        <f>First_Validations__2[[#This Row],[Validation score]]-First_Validations__2[[#This Row],[FirstValidation.Validation score]]</f>
        <v>1</v>
      </c>
      <c r="AQ49" s="36">
        <f>IF(AND(First_Validations__2[[#This Row],[Corrective action]]=1,First_Validations__2[[#This Row],[Validation score]]&lt;5,First_Validations__2[[#This Row],[Validation score]]&gt;1),1,0)</f>
        <v>0</v>
      </c>
      <c r="AR49" s="36">
        <f>IF(AND(First_Validations__2[[#This Row],[Corrective action]]=1,OR(First_Validations__2[[#This Row],[Validation score]]&gt;4,First_Validations__2[[#This Row],[Validation score]]&lt;2)),1,0)</f>
        <v>1</v>
      </c>
      <c r="AS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 s="36" t="str">
        <f>VLOOKUP(First_Validations__2[[#This Row],[Requirement ('#)]],Requirements[[Requirements]:[Categories2]],2,FALSE)</f>
        <v>MSG Oversight</v>
      </c>
    </row>
    <row r="50" spans="2:46">
      <c r="B50" s="34" t="s">
        <v>1420</v>
      </c>
      <c r="C50" s="34">
        <v>1</v>
      </c>
      <c r="D50" s="34">
        <v>22</v>
      </c>
      <c r="E50" s="34" t="s">
        <v>701</v>
      </c>
      <c r="F50" s="34" t="s">
        <v>1421</v>
      </c>
      <c r="G50" s="34" t="s">
        <v>1420</v>
      </c>
      <c r="H50" s="34" t="s">
        <v>702</v>
      </c>
      <c r="I50" s="34" t="s">
        <v>703</v>
      </c>
      <c r="J50" s="34">
        <v>2017</v>
      </c>
      <c r="K50" s="34">
        <v>2018</v>
      </c>
      <c r="L50" s="34" t="s">
        <v>1767</v>
      </c>
      <c r="M50" s="34" t="s">
        <v>1784</v>
      </c>
      <c r="N50" s="34">
        <v>5</v>
      </c>
      <c r="O50" s="34" t="s">
        <v>1768</v>
      </c>
      <c r="P50" s="34" t="s">
        <v>704</v>
      </c>
      <c r="Q50" s="34" t="s">
        <v>1848</v>
      </c>
      <c r="R50" s="34" t="s">
        <v>1423</v>
      </c>
      <c r="S50" s="34" t="s">
        <v>1849</v>
      </c>
      <c r="T50" s="34" t="s">
        <v>2050</v>
      </c>
      <c r="U50" s="36" t="str">
        <f>VLOOKUP(First_Validations__2[[#This Row],[CountryReq]],Last_Validations[],COLUMNS($B:B)+1,FALSE)</f>
        <v>Albania: 2019</v>
      </c>
      <c r="V50" s="36" t="str">
        <f>VLOOKUP(First_Validations__2[[#This Row],[CountryReq]],Last_Validations[],COLUMNS($B:C)+1,FALSE)</f>
        <v>Albania</v>
      </c>
      <c r="W50" s="36">
        <f>VLOOKUP(First_Validations__2[[#This Row],[CountryReq]],Last_Validations[],COLUMNS($B:D)+1,FALSE)</f>
        <v>2</v>
      </c>
      <c r="X50" s="36">
        <f>VLOOKUP(First_Validations__2[[#This Row],[CountryReq]],Last_Validations[],COLUMNS($B:E)+1,FALSE)</f>
        <v>65</v>
      </c>
      <c r="Y50" s="36" t="str">
        <f>VLOOKUP(First_Validations__2[[#This Row],[CountryReq]],Last_Validations[],COLUMNS($B:F)+1,FALSE)</f>
        <v>Albania: 2019</v>
      </c>
      <c r="Z50" s="36" t="str">
        <f>VLOOKUP(First_Validations__2[[#This Row],[CountryReq]],Last_Validations[],COLUMNS($B:G)+1,FALSE)</f>
        <v>ALB</v>
      </c>
      <c r="AA50" s="36" t="str">
        <f>VLOOKUP(First_Validations__2[[#This Row],[CountryReq]],Last_Validations[],COLUMNS($B:H)+1,FALSE)</f>
        <v>Albania</v>
      </c>
      <c r="AB50" s="36" t="str">
        <f>VLOOKUP(First_Validations__2[[#This Row],[CountryReq]],Last_Validations[],COLUMNS($B:I)+1,FALSE)</f>
        <v>https://eiti.org/BD/2019-44</v>
      </c>
      <c r="AC50" s="36" t="str">
        <f>VLOOKUP(First_Validations__2[[#This Row],[CountryReq]],Last_Validations[],COLUMNS($B:J)+1,FALSE)</f>
        <v>https://eiti.org/document/albania-validation-2019</v>
      </c>
      <c r="AD50" s="36">
        <f>VLOOKUP(First_Validations__2[[#This Row],[CountryReq]],Last_Validations[],COLUMNS($B:K)+1,FALSE)</f>
        <v>2019</v>
      </c>
      <c r="AE50" s="36">
        <f>VLOOKUP(First_Validations__2[[#This Row],[CountryReq]],Last_Validations[],COLUMNS($B:L)+1,FALSE)</f>
        <v>2018</v>
      </c>
      <c r="AF50" s="36" t="str">
        <f>VLOOKUP(First_Validations__2[[#This Row],[CountryReq]],Last_Validations[],COLUMNS($B:M)+1,FALSE)</f>
        <v>Meaningful progress</v>
      </c>
      <c r="AG50" s="36" t="str">
        <f>VLOOKUP(First_Validations__2[[#This Row],[CountryReq]],Last_Validations[],COLUMNS($B:N)+1,FALSE)</f>
        <v>Government engagement (#1.1)</v>
      </c>
      <c r="AH50" s="36">
        <f>VLOOKUP(First_Validations__2[[#This Row],[CountryReq]],Last_Validations[],COLUMNS($B:O)+1,FALSE)</f>
        <v>5</v>
      </c>
      <c r="AI50" s="36" t="str">
        <f>VLOOKUP(First_Validations__2[[#This Row],[CountryReq]],Last_Validations[],COLUMNS($B:P)+1,FALSE)</f>
        <v>Satisfactory progress</v>
      </c>
      <c r="AJ50" s="36" t="str">
        <f>VLOOKUP(First_Validations__2[[#This Row],[CountryReq]],Last_Validations[],COLUMNS($B:Q)+1,FALSE)</f>
        <v>The government is committed to the EITI. A senior individual has been appointed to lead on the implementation of the EITI and relevant government officials are represented on the MSG.</v>
      </c>
      <c r="AK50" s="36" t="str">
        <f>VLOOKUP(First_Validations__2[[#This Row],[CountryReq]],Last_Validations[],COLUMNS($B:R)+1,FALSE)</f>
        <v>https://eiti.org/albania#albanias-progress-by-requirement</v>
      </c>
      <c r="AL50" s="36" t="str">
        <f>VLOOKUP(First_Validations__2[[#This Row],[CountryReq]],Last_Validations[],COLUMNS($B:S)+1,FALSE)</f>
        <v>http://www.albeiti.org/</v>
      </c>
      <c r="AM50" s="36" t="str">
        <f>VLOOKUP(First_Validations__2[[#This Row],[CountryReq]],Last_Validations[],COLUMNS($B:T)+1,FALSE)</f>
        <v>https://eiti.org/api/v1.0/score_data/65</v>
      </c>
      <c r="AN50" s="36" t="str">
        <f>IF(First_Validations__2[[#This Row],[FirstValidation.Country: Year]]=First_Validations__2[[#This Row],[Country: Year]],"First","Second / Last")</f>
        <v>Second / Last</v>
      </c>
      <c r="AO50" s="36">
        <f>IF(AND(First_Validations__2[[#This Row],[FirstValidation.Validation score]]&lt;5,First_Validations__2[[#This Row],[FirstValidation.Validation score]]&gt;1),1,0)</f>
        <v>0</v>
      </c>
      <c r="AP50" s="36">
        <f>First_Validations__2[[#This Row],[Validation score]]-First_Validations__2[[#This Row],[FirstValidation.Validation score]]</f>
        <v>0</v>
      </c>
      <c r="AQ50" s="36">
        <f>IF(AND(First_Validations__2[[#This Row],[Corrective action]]=1,First_Validations__2[[#This Row],[Validation score]]&lt;5,First_Validations__2[[#This Row],[Validation score]]&gt;1),1,0)</f>
        <v>0</v>
      </c>
      <c r="AR50" s="36">
        <f>IF(AND(First_Validations__2[[#This Row],[Corrective action]]=1,OR(First_Validations__2[[#This Row],[Validation score]]&gt;4,First_Validations__2[[#This Row],[Validation score]]&lt;2)),1,0)</f>
        <v>0</v>
      </c>
      <c r="AS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 s="36" t="str">
        <f>VLOOKUP(First_Validations__2[[#This Row],[Requirement ('#)]],Requirements[[Requirements]:[Categories2]],2,FALSE)</f>
        <v>MSG Oversight</v>
      </c>
    </row>
    <row r="51" spans="2:46">
      <c r="B51" s="34" t="s">
        <v>1420</v>
      </c>
      <c r="C51" s="34">
        <v>1</v>
      </c>
      <c r="D51" s="34">
        <v>22</v>
      </c>
      <c r="E51" s="34" t="s">
        <v>701</v>
      </c>
      <c r="F51" s="34" t="s">
        <v>1421</v>
      </c>
      <c r="G51" s="34" t="s">
        <v>1420</v>
      </c>
      <c r="H51" s="34" t="s">
        <v>702</v>
      </c>
      <c r="I51" s="34" t="s">
        <v>703</v>
      </c>
      <c r="J51" s="34">
        <v>2017</v>
      </c>
      <c r="K51" s="34">
        <v>2018</v>
      </c>
      <c r="L51" s="34" t="s">
        <v>1767</v>
      </c>
      <c r="M51" s="34" t="s">
        <v>1787</v>
      </c>
      <c r="N51" s="34">
        <v>5</v>
      </c>
      <c r="O51" s="34" t="s">
        <v>1768</v>
      </c>
      <c r="P51" s="34" t="s">
        <v>705</v>
      </c>
      <c r="Q51" s="34" t="s">
        <v>1848</v>
      </c>
      <c r="R51" s="34" t="s">
        <v>1423</v>
      </c>
      <c r="S51" s="34" t="s">
        <v>1849</v>
      </c>
      <c r="T51" s="34" t="s">
        <v>2051</v>
      </c>
      <c r="U51" s="36" t="str">
        <f>VLOOKUP(First_Validations__2[[#This Row],[CountryReq]],Last_Validations[],COLUMNS($B:B)+1,FALSE)</f>
        <v>Albania: 2019</v>
      </c>
      <c r="V51" s="36" t="str">
        <f>VLOOKUP(First_Validations__2[[#This Row],[CountryReq]],Last_Validations[],COLUMNS($B:C)+1,FALSE)</f>
        <v>Albania</v>
      </c>
      <c r="W51" s="36">
        <f>VLOOKUP(First_Validations__2[[#This Row],[CountryReq]],Last_Validations[],COLUMNS($B:D)+1,FALSE)</f>
        <v>2</v>
      </c>
      <c r="X51" s="36">
        <f>VLOOKUP(First_Validations__2[[#This Row],[CountryReq]],Last_Validations[],COLUMNS($B:E)+1,FALSE)</f>
        <v>65</v>
      </c>
      <c r="Y51" s="36" t="str">
        <f>VLOOKUP(First_Validations__2[[#This Row],[CountryReq]],Last_Validations[],COLUMNS($B:F)+1,FALSE)</f>
        <v>Albania: 2019</v>
      </c>
      <c r="Z51" s="36" t="str">
        <f>VLOOKUP(First_Validations__2[[#This Row],[CountryReq]],Last_Validations[],COLUMNS($B:G)+1,FALSE)</f>
        <v>ALB</v>
      </c>
      <c r="AA51" s="36" t="str">
        <f>VLOOKUP(First_Validations__2[[#This Row],[CountryReq]],Last_Validations[],COLUMNS($B:H)+1,FALSE)</f>
        <v>Albania</v>
      </c>
      <c r="AB51" s="36" t="str">
        <f>VLOOKUP(First_Validations__2[[#This Row],[CountryReq]],Last_Validations[],COLUMNS($B:I)+1,FALSE)</f>
        <v>https://eiti.org/BD/2019-44</v>
      </c>
      <c r="AC51" s="36" t="str">
        <f>VLOOKUP(First_Validations__2[[#This Row],[CountryReq]],Last_Validations[],COLUMNS($B:J)+1,FALSE)</f>
        <v>https://eiti.org/document/albania-validation-2019</v>
      </c>
      <c r="AD51" s="36">
        <f>VLOOKUP(First_Validations__2[[#This Row],[CountryReq]],Last_Validations[],COLUMNS($B:K)+1,FALSE)</f>
        <v>2019</v>
      </c>
      <c r="AE51" s="36">
        <f>VLOOKUP(First_Validations__2[[#This Row],[CountryReq]],Last_Validations[],COLUMNS($B:L)+1,FALSE)</f>
        <v>2018</v>
      </c>
      <c r="AF51" s="36" t="str">
        <f>VLOOKUP(First_Validations__2[[#This Row],[CountryReq]],Last_Validations[],COLUMNS($B:M)+1,FALSE)</f>
        <v>Meaningful progress</v>
      </c>
      <c r="AG51" s="36" t="str">
        <f>VLOOKUP(First_Validations__2[[#This Row],[CountryReq]],Last_Validations[],COLUMNS($B:N)+1,FALSE)</f>
        <v>Industry engagement (#1.2)</v>
      </c>
      <c r="AH51" s="36">
        <f>VLOOKUP(First_Validations__2[[#This Row],[CountryReq]],Last_Validations[],COLUMNS($B:O)+1,FALSE)</f>
        <v>5</v>
      </c>
      <c r="AI51" s="36" t="str">
        <f>VLOOKUP(First_Validations__2[[#This Row],[CountryReq]],Last_Validations[],COLUMNS($B:P)+1,FALSE)</f>
        <v>Satisfactory progress</v>
      </c>
      <c r="AJ51" s="36" t="str">
        <f>VLOOKUP(First_Validations__2[[#This Row],[CountryReq]],Last_Validations[],COLUMNS($B:Q)+1,FALSE)</f>
        <v>Oil, gas and mining companies are actively and effectively engaged in the EITI process, both as providers of information and in the design, implementation, monitoring and evaluation of the EITI process. Hydro-power companies participate on a voluntary basis.</v>
      </c>
      <c r="AK51" s="36" t="str">
        <f>VLOOKUP(First_Validations__2[[#This Row],[CountryReq]],Last_Validations[],COLUMNS($B:R)+1,FALSE)</f>
        <v>https://eiti.org/albania#albanias-progress-by-requirement</v>
      </c>
      <c r="AL51" s="36" t="str">
        <f>VLOOKUP(First_Validations__2[[#This Row],[CountryReq]],Last_Validations[],COLUMNS($B:S)+1,FALSE)</f>
        <v>http://www.albeiti.org/</v>
      </c>
      <c r="AM51" s="36" t="str">
        <f>VLOOKUP(First_Validations__2[[#This Row],[CountryReq]],Last_Validations[],COLUMNS($B:T)+1,FALSE)</f>
        <v>https://eiti.org/api/v1.0/score_data/65</v>
      </c>
      <c r="AN51" s="36" t="str">
        <f>IF(First_Validations__2[[#This Row],[FirstValidation.Country: Year]]=First_Validations__2[[#This Row],[Country: Year]],"First","Second / Last")</f>
        <v>Second / Last</v>
      </c>
      <c r="AO51" s="36">
        <f>IF(AND(First_Validations__2[[#This Row],[FirstValidation.Validation score]]&lt;5,First_Validations__2[[#This Row],[FirstValidation.Validation score]]&gt;1),1,0)</f>
        <v>0</v>
      </c>
      <c r="AP51" s="36">
        <f>First_Validations__2[[#This Row],[Validation score]]-First_Validations__2[[#This Row],[FirstValidation.Validation score]]</f>
        <v>0</v>
      </c>
      <c r="AQ51" s="36">
        <f>IF(AND(First_Validations__2[[#This Row],[Corrective action]]=1,First_Validations__2[[#This Row],[Validation score]]&lt;5,First_Validations__2[[#This Row],[Validation score]]&gt;1),1,0)</f>
        <v>0</v>
      </c>
      <c r="AR51" s="36">
        <f>IF(AND(First_Validations__2[[#This Row],[Corrective action]]=1,OR(First_Validations__2[[#This Row],[Validation score]]&gt;4,First_Validations__2[[#This Row],[Validation score]]&lt;2)),1,0)</f>
        <v>0</v>
      </c>
      <c r="AS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 s="36" t="str">
        <f>VLOOKUP(First_Validations__2[[#This Row],[Requirement ('#)]],Requirements[[Requirements]:[Categories2]],2,FALSE)</f>
        <v>MSG Oversight</v>
      </c>
    </row>
    <row r="52" spans="2:46">
      <c r="B52" s="34" t="s">
        <v>1420</v>
      </c>
      <c r="C52" s="34">
        <v>1</v>
      </c>
      <c r="D52" s="34">
        <v>22</v>
      </c>
      <c r="E52" s="34" t="s">
        <v>701</v>
      </c>
      <c r="F52" s="34" t="s">
        <v>1421</v>
      </c>
      <c r="G52" s="34" t="s">
        <v>1420</v>
      </c>
      <c r="H52" s="34" t="s">
        <v>702</v>
      </c>
      <c r="I52" s="34" t="s">
        <v>703</v>
      </c>
      <c r="J52" s="34">
        <v>2017</v>
      </c>
      <c r="K52" s="34">
        <v>2018</v>
      </c>
      <c r="L52" s="34" t="s">
        <v>1767</v>
      </c>
      <c r="M52" s="34" t="s">
        <v>1792</v>
      </c>
      <c r="N52" s="34">
        <v>4</v>
      </c>
      <c r="O52" s="34" t="s">
        <v>1767</v>
      </c>
      <c r="P52" s="34" t="s">
        <v>710</v>
      </c>
      <c r="Q52" s="34" t="s">
        <v>1848</v>
      </c>
      <c r="R52" s="34" t="s">
        <v>1423</v>
      </c>
      <c r="S52" s="34" t="s">
        <v>1849</v>
      </c>
      <c r="T52" s="34" t="s">
        <v>2052</v>
      </c>
      <c r="U52" s="36" t="str">
        <f>VLOOKUP(First_Validations__2[[#This Row],[CountryReq]],Last_Validations[],COLUMNS($B:B)+1,FALSE)</f>
        <v>Albania: 2019</v>
      </c>
      <c r="V52" s="36" t="str">
        <f>VLOOKUP(First_Validations__2[[#This Row],[CountryReq]],Last_Validations[],COLUMNS($B:C)+1,FALSE)</f>
        <v>Albania</v>
      </c>
      <c r="W52" s="36">
        <f>VLOOKUP(First_Validations__2[[#This Row],[CountryReq]],Last_Validations[],COLUMNS($B:D)+1,FALSE)</f>
        <v>2</v>
      </c>
      <c r="X52" s="36">
        <f>VLOOKUP(First_Validations__2[[#This Row],[CountryReq]],Last_Validations[],COLUMNS($B:E)+1,FALSE)</f>
        <v>65</v>
      </c>
      <c r="Y52" s="36" t="str">
        <f>VLOOKUP(First_Validations__2[[#This Row],[CountryReq]],Last_Validations[],COLUMNS($B:F)+1,FALSE)</f>
        <v>Albania: 2019</v>
      </c>
      <c r="Z52" s="36" t="str">
        <f>VLOOKUP(First_Validations__2[[#This Row],[CountryReq]],Last_Validations[],COLUMNS($B:G)+1,FALSE)</f>
        <v>ALB</v>
      </c>
      <c r="AA52" s="36" t="str">
        <f>VLOOKUP(First_Validations__2[[#This Row],[CountryReq]],Last_Validations[],COLUMNS($B:H)+1,FALSE)</f>
        <v>Albania</v>
      </c>
      <c r="AB52" s="36" t="str">
        <f>VLOOKUP(First_Validations__2[[#This Row],[CountryReq]],Last_Validations[],COLUMNS($B:I)+1,FALSE)</f>
        <v>https://eiti.org/BD/2019-44</v>
      </c>
      <c r="AC52" s="36" t="str">
        <f>VLOOKUP(First_Validations__2[[#This Row],[CountryReq]],Last_Validations[],COLUMNS($B:J)+1,FALSE)</f>
        <v>https://eiti.org/document/albania-validation-2019</v>
      </c>
      <c r="AD52" s="36">
        <f>VLOOKUP(First_Validations__2[[#This Row],[CountryReq]],Last_Validations[],COLUMNS($B:K)+1,FALSE)</f>
        <v>2019</v>
      </c>
      <c r="AE52" s="36">
        <f>VLOOKUP(First_Validations__2[[#This Row],[CountryReq]],Last_Validations[],COLUMNS($B:L)+1,FALSE)</f>
        <v>2018</v>
      </c>
      <c r="AF52" s="36" t="str">
        <f>VLOOKUP(First_Validations__2[[#This Row],[CountryReq]],Last_Validations[],COLUMNS($B:M)+1,FALSE)</f>
        <v>Meaningful progress</v>
      </c>
      <c r="AG52" s="36" t="str">
        <f>VLOOKUP(First_Validations__2[[#This Row],[CountryReq]],Last_Validations[],COLUMNS($B:N)+1,FALSE)</f>
        <v>License allocations (#2.2)</v>
      </c>
      <c r="AH52" s="36">
        <f>VLOOKUP(First_Validations__2[[#This Row],[CountryReq]],Last_Validations[],COLUMNS($B:O)+1,FALSE)</f>
        <v>4</v>
      </c>
      <c r="AI52" s="36" t="str">
        <f>VLOOKUP(First_Validations__2[[#This Row],[CountryReq]],Last_Validations[],COLUMNS($B:P)+1,FALSE)</f>
        <v>Meaningful progress</v>
      </c>
      <c r="AJ52" s="36" t="str">
        <f>VLOOKUP(First_Validations__2[[#This Row],[CountryReq]],Last_Validations[],COLUMNS($B:Q)+1,FALSE)</f>
        <v>The 2016 EITI Report and mining, oil and gas license registers published on the AlbEITI website identify the mining, oil and gas licenses awarded and the license transfers in 2016. While descriptions of the general processes for awarding and transferring licenses are publicly available for both mining and oil and gas, there is no evidence that the detailed technical and financial criteria for mining, oil and gas license awards and transfers are available to the public. Although the 2016 EITI Report highlights the MSG’s assessment of non-trivial deviations in mining, oil and gas license awards, it does not describe the MSG’s approach to assessing non-trivial deviations in license transfers in 2016. The report is transparent about legal constraints hindering disclosure of non-winning bidders for mining licenses awarded through licensing rounds, although this could be a significant challenge to Albania’s adherence to Requirement 2.5.</v>
      </c>
      <c r="AK52" s="36" t="str">
        <f>VLOOKUP(First_Validations__2[[#This Row],[CountryReq]],Last_Validations[],COLUMNS($B:R)+1,FALSE)</f>
        <v>https://eiti.org/albania#albanias-progress-by-requirement</v>
      </c>
      <c r="AL52" s="36" t="str">
        <f>VLOOKUP(First_Validations__2[[#This Row],[CountryReq]],Last_Validations[],COLUMNS($B:S)+1,FALSE)</f>
        <v>http://www.albeiti.org/</v>
      </c>
      <c r="AM52" s="36" t="str">
        <f>VLOOKUP(First_Validations__2[[#This Row],[CountryReq]],Last_Validations[],COLUMNS($B:T)+1,FALSE)</f>
        <v>https://eiti.org/api/v1.0/score_data/65</v>
      </c>
      <c r="AN52" s="36" t="str">
        <f>IF(First_Validations__2[[#This Row],[FirstValidation.Country: Year]]=First_Validations__2[[#This Row],[Country: Year]],"First","Second / Last")</f>
        <v>Second / Last</v>
      </c>
      <c r="AO52" s="36">
        <f>IF(AND(First_Validations__2[[#This Row],[FirstValidation.Validation score]]&lt;5,First_Validations__2[[#This Row],[FirstValidation.Validation score]]&gt;1),1,0)</f>
        <v>1</v>
      </c>
      <c r="AP52" s="36">
        <f>First_Validations__2[[#This Row],[Validation score]]-First_Validations__2[[#This Row],[FirstValidation.Validation score]]</f>
        <v>0</v>
      </c>
      <c r="AQ52" s="36">
        <f>IF(AND(First_Validations__2[[#This Row],[Corrective action]]=1,First_Validations__2[[#This Row],[Validation score]]&lt;5,First_Validations__2[[#This Row],[Validation score]]&gt;1),1,0)</f>
        <v>1</v>
      </c>
      <c r="AR52" s="36">
        <f>IF(AND(First_Validations__2[[#This Row],[Corrective action]]=1,OR(First_Validations__2[[#This Row],[Validation score]]&gt;4,First_Validations__2[[#This Row],[Validation score]]&lt;2)),1,0)</f>
        <v>0</v>
      </c>
      <c r="AS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 s="36" t="str">
        <f>VLOOKUP(First_Validations__2[[#This Row],[Requirement ('#)]],Requirements[[Requirements]:[Categories2]],2,FALSE)</f>
        <v>Licenses and contracts</v>
      </c>
    </row>
    <row r="53" spans="2:46">
      <c r="B53" s="34" t="s">
        <v>1420</v>
      </c>
      <c r="C53" s="34">
        <v>1</v>
      </c>
      <c r="D53" s="34">
        <v>22</v>
      </c>
      <c r="E53" s="34" t="s">
        <v>701</v>
      </c>
      <c r="F53" s="34" t="s">
        <v>1421</v>
      </c>
      <c r="G53" s="34" t="s">
        <v>1420</v>
      </c>
      <c r="H53" s="34" t="s">
        <v>702</v>
      </c>
      <c r="I53" s="34" t="s">
        <v>703</v>
      </c>
      <c r="J53" s="34">
        <v>2017</v>
      </c>
      <c r="K53" s="34">
        <v>2018</v>
      </c>
      <c r="L53" s="34" t="s">
        <v>1767</v>
      </c>
      <c r="M53" s="34" t="s">
        <v>1793</v>
      </c>
      <c r="N53" s="34">
        <v>4</v>
      </c>
      <c r="O53" s="34" t="s">
        <v>1767</v>
      </c>
      <c r="P53" s="34" t="s">
        <v>711</v>
      </c>
      <c r="Q53" s="34" t="s">
        <v>1848</v>
      </c>
      <c r="R53" s="34" t="s">
        <v>1423</v>
      </c>
      <c r="S53" s="34" t="s">
        <v>1849</v>
      </c>
      <c r="T53" s="34" t="s">
        <v>2053</v>
      </c>
      <c r="U53" s="36" t="str">
        <f>VLOOKUP(First_Validations__2[[#This Row],[CountryReq]],Last_Validations[],COLUMNS($B:B)+1,FALSE)</f>
        <v>Albania: 2019</v>
      </c>
      <c r="V53" s="36" t="str">
        <f>VLOOKUP(First_Validations__2[[#This Row],[CountryReq]],Last_Validations[],COLUMNS($B:C)+1,FALSE)</f>
        <v>Albania</v>
      </c>
      <c r="W53" s="36">
        <f>VLOOKUP(First_Validations__2[[#This Row],[CountryReq]],Last_Validations[],COLUMNS($B:D)+1,FALSE)</f>
        <v>2</v>
      </c>
      <c r="X53" s="36">
        <f>VLOOKUP(First_Validations__2[[#This Row],[CountryReq]],Last_Validations[],COLUMNS($B:E)+1,FALSE)</f>
        <v>65</v>
      </c>
      <c r="Y53" s="36" t="str">
        <f>VLOOKUP(First_Validations__2[[#This Row],[CountryReq]],Last_Validations[],COLUMNS($B:F)+1,FALSE)</f>
        <v>Albania: 2019</v>
      </c>
      <c r="Z53" s="36" t="str">
        <f>VLOOKUP(First_Validations__2[[#This Row],[CountryReq]],Last_Validations[],COLUMNS($B:G)+1,FALSE)</f>
        <v>ALB</v>
      </c>
      <c r="AA53" s="36" t="str">
        <f>VLOOKUP(First_Validations__2[[#This Row],[CountryReq]],Last_Validations[],COLUMNS($B:H)+1,FALSE)</f>
        <v>Albania</v>
      </c>
      <c r="AB53" s="36" t="str">
        <f>VLOOKUP(First_Validations__2[[#This Row],[CountryReq]],Last_Validations[],COLUMNS($B:I)+1,FALSE)</f>
        <v>https://eiti.org/BD/2019-44</v>
      </c>
      <c r="AC53" s="36" t="str">
        <f>VLOOKUP(First_Validations__2[[#This Row],[CountryReq]],Last_Validations[],COLUMNS($B:J)+1,FALSE)</f>
        <v>https://eiti.org/document/albania-validation-2019</v>
      </c>
      <c r="AD53" s="36">
        <f>VLOOKUP(First_Validations__2[[#This Row],[CountryReq]],Last_Validations[],COLUMNS($B:K)+1,FALSE)</f>
        <v>2019</v>
      </c>
      <c r="AE53" s="36">
        <f>VLOOKUP(First_Validations__2[[#This Row],[CountryReq]],Last_Validations[],COLUMNS($B:L)+1,FALSE)</f>
        <v>2018</v>
      </c>
      <c r="AF53" s="36" t="str">
        <f>VLOOKUP(First_Validations__2[[#This Row],[CountryReq]],Last_Validations[],COLUMNS($B:M)+1,FALSE)</f>
        <v>Meaningful progress</v>
      </c>
      <c r="AG53" s="36" t="str">
        <f>VLOOKUP(First_Validations__2[[#This Row],[CountryReq]],Last_Validations[],COLUMNS($B:N)+1,FALSE)</f>
        <v>License register (#2.3)</v>
      </c>
      <c r="AH53" s="36">
        <f>VLOOKUP(First_Validations__2[[#This Row],[CountryReq]],Last_Validations[],COLUMNS($B:O)+1,FALSE)</f>
        <v>5</v>
      </c>
      <c r="AI53" s="36" t="str">
        <f>VLOOKUP(First_Validations__2[[#This Row],[CountryReq]],Last_Validations[],COLUMNS($B:P)+1,FALSE)</f>
        <v>Satisfactory progress</v>
      </c>
      <c r="AJ53" s="36" t="str">
        <f>VLOOKUP(First_Validations__2[[#This Row],[CountryReq]],Last_Validations[],COLUMNS($B:Q)+1,FALSE)</f>
        <v>The 2016 EITI Report and mining, oil and gas license registers published on the AlbEITI website provide all of the information listed under Requirement 2.3.b (including license-holder name, dates of award and expiry, commodity(ies) covered and coordinates), albeit not the dates of application for licenses held by material companies. The report is transparent about challenges in sourcing dates of application. The International Secretariat’s view is that the lack of publicly-accessible dates of application is a marginal issue that does not affect Albania’s progress in meeting the overall objective of transparency in license information.</v>
      </c>
      <c r="AK53" s="36" t="str">
        <f>VLOOKUP(First_Validations__2[[#This Row],[CountryReq]],Last_Validations[],COLUMNS($B:R)+1,FALSE)</f>
        <v>https://eiti.org/albania#albanias-progress-by-requirement</v>
      </c>
      <c r="AL53" s="36" t="str">
        <f>VLOOKUP(First_Validations__2[[#This Row],[CountryReq]],Last_Validations[],COLUMNS($B:S)+1,FALSE)</f>
        <v>http://www.albeiti.org/</v>
      </c>
      <c r="AM53" s="36" t="str">
        <f>VLOOKUP(First_Validations__2[[#This Row],[CountryReq]],Last_Validations[],COLUMNS($B:T)+1,FALSE)</f>
        <v>https://eiti.org/api/v1.0/score_data/65</v>
      </c>
      <c r="AN53" s="36" t="str">
        <f>IF(First_Validations__2[[#This Row],[FirstValidation.Country: Year]]=First_Validations__2[[#This Row],[Country: Year]],"First","Second / Last")</f>
        <v>Second / Last</v>
      </c>
      <c r="AO53" s="36">
        <f>IF(AND(First_Validations__2[[#This Row],[FirstValidation.Validation score]]&lt;5,First_Validations__2[[#This Row],[FirstValidation.Validation score]]&gt;1),1,0)</f>
        <v>1</v>
      </c>
      <c r="AP53" s="36">
        <f>First_Validations__2[[#This Row],[Validation score]]-First_Validations__2[[#This Row],[FirstValidation.Validation score]]</f>
        <v>1</v>
      </c>
      <c r="AQ53" s="36">
        <f>IF(AND(First_Validations__2[[#This Row],[Corrective action]]=1,First_Validations__2[[#This Row],[Validation score]]&lt;5,First_Validations__2[[#This Row],[Validation score]]&gt;1),1,0)</f>
        <v>0</v>
      </c>
      <c r="AR53" s="36">
        <f>IF(AND(First_Validations__2[[#This Row],[Corrective action]]=1,OR(First_Validations__2[[#This Row],[Validation score]]&gt;4,First_Validations__2[[#This Row],[Validation score]]&lt;2)),1,0)</f>
        <v>1</v>
      </c>
      <c r="AS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 s="36" t="str">
        <f>VLOOKUP(First_Validations__2[[#This Row],[Requirement ('#)]],Requirements[[Requirements]:[Categories2]],2,FALSE)</f>
        <v>Licenses and contracts</v>
      </c>
    </row>
    <row r="54" spans="2:46">
      <c r="B54" s="34" t="s">
        <v>1420</v>
      </c>
      <c r="C54" s="34">
        <v>1</v>
      </c>
      <c r="D54" s="34">
        <v>22</v>
      </c>
      <c r="E54" s="34" t="s">
        <v>701</v>
      </c>
      <c r="F54" s="34" t="s">
        <v>1421</v>
      </c>
      <c r="G54" s="34" t="s">
        <v>1420</v>
      </c>
      <c r="H54" s="34" t="s">
        <v>702</v>
      </c>
      <c r="I54" s="34" t="s">
        <v>703</v>
      </c>
      <c r="J54" s="34">
        <v>2017</v>
      </c>
      <c r="K54" s="34">
        <v>2018</v>
      </c>
      <c r="L54" s="34" t="s">
        <v>1767</v>
      </c>
      <c r="M54" s="34" t="s">
        <v>1790</v>
      </c>
      <c r="N54" s="34">
        <v>5</v>
      </c>
      <c r="O54" s="34" t="s">
        <v>1768</v>
      </c>
      <c r="P54" s="34" t="s">
        <v>708</v>
      </c>
      <c r="Q54" s="34" t="s">
        <v>1848</v>
      </c>
      <c r="R54" s="34" t="s">
        <v>1423</v>
      </c>
      <c r="S54" s="34" t="s">
        <v>1849</v>
      </c>
      <c r="T54" s="34" t="s">
        <v>2054</v>
      </c>
      <c r="U54" s="36" t="str">
        <f>VLOOKUP(First_Validations__2[[#This Row],[CountryReq]],Last_Validations[],COLUMNS($B:B)+1,FALSE)</f>
        <v>Albania: 2019</v>
      </c>
      <c r="V54" s="36" t="str">
        <f>VLOOKUP(First_Validations__2[[#This Row],[CountryReq]],Last_Validations[],COLUMNS($B:C)+1,FALSE)</f>
        <v>Albania</v>
      </c>
      <c r="W54" s="36">
        <f>VLOOKUP(First_Validations__2[[#This Row],[CountryReq]],Last_Validations[],COLUMNS($B:D)+1,FALSE)</f>
        <v>2</v>
      </c>
      <c r="X54" s="36">
        <f>VLOOKUP(First_Validations__2[[#This Row],[CountryReq]],Last_Validations[],COLUMNS($B:E)+1,FALSE)</f>
        <v>65</v>
      </c>
      <c r="Y54" s="36" t="str">
        <f>VLOOKUP(First_Validations__2[[#This Row],[CountryReq]],Last_Validations[],COLUMNS($B:F)+1,FALSE)</f>
        <v>Albania: 2019</v>
      </c>
      <c r="Z54" s="36" t="str">
        <f>VLOOKUP(First_Validations__2[[#This Row],[CountryReq]],Last_Validations[],COLUMNS($B:G)+1,FALSE)</f>
        <v>ALB</v>
      </c>
      <c r="AA54" s="36" t="str">
        <f>VLOOKUP(First_Validations__2[[#This Row],[CountryReq]],Last_Validations[],COLUMNS($B:H)+1,FALSE)</f>
        <v>Albania</v>
      </c>
      <c r="AB54" s="36" t="str">
        <f>VLOOKUP(First_Validations__2[[#This Row],[CountryReq]],Last_Validations[],COLUMNS($B:I)+1,FALSE)</f>
        <v>https://eiti.org/BD/2019-44</v>
      </c>
      <c r="AC54" s="36" t="str">
        <f>VLOOKUP(First_Validations__2[[#This Row],[CountryReq]],Last_Validations[],COLUMNS($B:J)+1,FALSE)</f>
        <v>https://eiti.org/document/albania-validation-2019</v>
      </c>
      <c r="AD54" s="36">
        <f>VLOOKUP(First_Validations__2[[#This Row],[CountryReq]],Last_Validations[],COLUMNS($B:K)+1,FALSE)</f>
        <v>2019</v>
      </c>
      <c r="AE54" s="36">
        <f>VLOOKUP(First_Validations__2[[#This Row],[CountryReq]],Last_Validations[],COLUMNS($B:L)+1,FALSE)</f>
        <v>2018</v>
      </c>
      <c r="AF54" s="36" t="str">
        <f>VLOOKUP(First_Validations__2[[#This Row],[CountryReq]],Last_Validations[],COLUMNS($B:M)+1,FALSE)</f>
        <v>Meaningful progress</v>
      </c>
      <c r="AG54" s="36" t="str">
        <f>VLOOKUP(First_Validations__2[[#This Row],[CountryReq]],Last_Validations[],COLUMNS($B:N)+1,FALSE)</f>
        <v>Workplan (#1.5)</v>
      </c>
      <c r="AH54" s="36">
        <f>VLOOKUP(First_Validations__2[[#This Row],[CountryReq]],Last_Validations[],COLUMNS($B:O)+1,FALSE)</f>
        <v>5</v>
      </c>
      <c r="AI54" s="36" t="str">
        <f>VLOOKUP(First_Validations__2[[#This Row],[CountryReq]],Last_Validations[],COLUMNS($B:P)+1,FALSE)</f>
        <v>Satisfactory progress</v>
      </c>
      <c r="AJ54" s="36" t="str">
        <f>VLOOKUP(First_Validations__2[[#This Row],[CountryReq]],Last_Validations[],COLUMNS($B:Q)+1,FALSE)</f>
        <v xml:space="preserve">The 2016 AlbEITI work plan is in line with provisions of Requirement 1.5. It has clear objectives linked to national priorities for the extractive sector, as well as more detailed actions and timelines. The execution of the current work plan appears to be on track.  </v>
      </c>
      <c r="AK54" s="36" t="str">
        <f>VLOOKUP(First_Validations__2[[#This Row],[CountryReq]],Last_Validations[],COLUMNS($B:R)+1,FALSE)</f>
        <v>https://eiti.org/albania#albanias-progress-by-requirement</v>
      </c>
      <c r="AL54" s="36" t="str">
        <f>VLOOKUP(First_Validations__2[[#This Row],[CountryReq]],Last_Validations[],COLUMNS($B:S)+1,FALSE)</f>
        <v>http://www.albeiti.org/</v>
      </c>
      <c r="AM54" s="36" t="str">
        <f>VLOOKUP(First_Validations__2[[#This Row],[CountryReq]],Last_Validations[],COLUMNS($B:T)+1,FALSE)</f>
        <v>https://eiti.org/api/v1.0/score_data/65</v>
      </c>
      <c r="AN54" s="36" t="str">
        <f>IF(First_Validations__2[[#This Row],[FirstValidation.Country: Year]]=First_Validations__2[[#This Row],[Country: Year]],"First","Second / Last")</f>
        <v>Second / Last</v>
      </c>
      <c r="AO54" s="36">
        <f>IF(AND(First_Validations__2[[#This Row],[FirstValidation.Validation score]]&lt;5,First_Validations__2[[#This Row],[FirstValidation.Validation score]]&gt;1),1,0)</f>
        <v>0</v>
      </c>
      <c r="AP54" s="36">
        <f>First_Validations__2[[#This Row],[Validation score]]-First_Validations__2[[#This Row],[FirstValidation.Validation score]]</f>
        <v>0</v>
      </c>
      <c r="AQ54" s="36">
        <f>IF(AND(First_Validations__2[[#This Row],[Corrective action]]=1,First_Validations__2[[#This Row],[Validation score]]&lt;5,First_Validations__2[[#This Row],[Validation score]]&gt;1),1,0)</f>
        <v>0</v>
      </c>
      <c r="AR54" s="36">
        <f>IF(AND(First_Validations__2[[#This Row],[Corrective action]]=1,OR(First_Validations__2[[#This Row],[Validation score]]&gt;4,First_Validations__2[[#This Row],[Validation score]]&lt;2)),1,0)</f>
        <v>0</v>
      </c>
      <c r="AS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 s="36" t="str">
        <f>VLOOKUP(First_Validations__2[[#This Row],[Requirement ('#)]],Requirements[[Requirements]:[Categories2]],2,FALSE)</f>
        <v>MSG Oversight</v>
      </c>
    </row>
    <row r="55" spans="2:46">
      <c r="B55" s="34" t="s">
        <v>1420</v>
      </c>
      <c r="C55" s="34">
        <v>1</v>
      </c>
      <c r="D55" s="34">
        <v>22</v>
      </c>
      <c r="E55" s="34" t="s">
        <v>701</v>
      </c>
      <c r="F55" s="34" t="s">
        <v>1421</v>
      </c>
      <c r="G55" s="34" t="s">
        <v>1420</v>
      </c>
      <c r="H55" s="34" t="s">
        <v>702</v>
      </c>
      <c r="I55" s="34" t="s">
        <v>703</v>
      </c>
      <c r="J55" s="34">
        <v>2017</v>
      </c>
      <c r="K55" s="34">
        <v>2018</v>
      </c>
      <c r="L55" s="34" t="s">
        <v>1767</v>
      </c>
      <c r="M55" s="34" t="s">
        <v>1791</v>
      </c>
      <c r="N55" s="34">
        <v>5</v>
      </c>
      <c r="O55" s="34" t="s">
        <v>1768</v>
      </c>
      <c r="P55" s="34" t="s">
        <v>709</v>
      </c>
      <c r="Q55" s="34" t="s">
        <v>1848</v>
      </c>
      <c r="R55" s="34" t="s">
        <v>1423</v>
      </c>
      <c r="S55" s="34" t="s">
        <v>1849</v>
      </c>
      <c r="T55" s="34" t="s">
        <v>2055</v>
      </c>
      <c r="U55" s="36" t="str">
        <f>VLOOKUP(First_Validations__2[[#This Row],[CountryReq]],Last_Validations[],COLUMNS($B:B)+1,FALSE)</f>
        <v>Albania: 2019</v>
      </c>
      <c r="V55" s="36" t="str">
        <f>VLOOKUP(First_Validations__2[[#This Row],[CountryReq]],Last_Validations[],COLUMNS($B:C)+1,FALSE)</f>
        <v>Albania</v>
      </c>
      <c r="W55" s="36">
        <f>VLOOKUP(First_Validations__2[[#This Row],[CountryReq]],Last_Validations[],COLUMNS($B:D)+1,FALSE)</f>
        <v>2</v>
      </c>
      <c r="X55" s="36">
        <f>VLOOKUP(First_Validations__2[[#This Row],[CountryReq]],Last_Validations[],COLUMNS($B:E)+1,FALSE)</f>
        <v>65</v>
      </c>
      <c r="Y55" s="36" t="str">
        <f>VLOOKUP(First_Validations__2[[#This Row],[CountryReq]],Last_Validations[],COLUMNS($B:F)+1,FALSE)</f>
        <v>Albania: 2019</v>
      </c>
      <c r="Z55" s="36" t="str">
        <f>VLOOKUP(First_Validations__2[[#This Row],[CountryReq]],Last_Validations[],COLUMNS($B:G)+1,FALSE)</f>
        <v>ALB</v>
      </c>
      <c r="AA55" s="36" t="str">
        <f>VLOOKUP(First_Validations__2[[#This Row],[CountryReq]],Last_Validations[],COLUMNS($B:H)+1,FALSE)</f>
        <v>Albania</v>
      </c>
      <c r="AB55" s="36" t="str">
        <f>VLOOKUP(First_Validations__2[[#This Row],[CountryReq]],Last_Validations[],COLUMNS($B:I)+1,FALSE)</f>
        <v>https://eiti.org/BD/2019-44</v>
      </c>
      <c r="AC55" s="36" t="str">
        <f>VLOOKUP(First_Validations__2[[#This Row],[CountryReq]],Last_Validations[],COLUMNS($B:J)+1,FALSE)</f>
        <v>https://eiti.org/document/albania-validation-2019</v>
      </c>
      <c r="AD55" s="36">
        <f>VLOOKUP(First_Validations__2[[#This Row],[CountryReq]],Last_Validations[],COLUMNS($B:K)+1,FALSE)</f>
        <v>2019</v>
      </c>
      <c r="AE55" s="36">
        <f>VLOOKUP(First_Validations__2[[#This Row],[CountryReq]],Last_Validations[],COLUMNS($B:L)+1,FALSE)</f>
        <v>2018</v>
      </c>
      <c r="AF55" s="36" t="str">
        <f>VLOOKUP(First_Validations__2[[#This Row],[CountryReq]],Last_Validations[],COLUMNS($B:M)+1,FALSE)</f>
        <v>Meaningful progress</v>
      </c>
      <c r="AG55" s="36" t="str">
        <f>VLOOKUP(First_Validations__2[[#This Row],[CountryReq]],Last_Validations[],COLUMNS($B:N)+1,FALSE)</f>
        <v>Legal framework (#2.1)</v>
      </c>
      <c r="AH55" s="36">
        <f>VLOOKUP(First_Validations__2[[#This Row],[CountryReq]],Last_Validations[],COLUMNS($B:O)+1,FALSE)</f>
        <v>5</v>
      </c>
      <c r="AI55" s="36" t="str">
        <f>VLOOKUP(First_Validations__2[[#This Row],[CountryReq]],Last_Validations[],COLUMNS($B:P)+1,FALSE)</f>
        <v>Satisfactory progress</v>
      </c>
      <c r="AJ55" s="36" t="str">
        <f>VLOOKUP(First_Validations__2[[#This Row],[CountryReq]],Last_Validations[],COLUMNS($B:Q)+1,FALSE)</f>
        <v>The 2015 EITI Report includes an overview of relevant laws, government entities, fiscal terms in the mining, oil and gas sector, the degree of fiscal devolution and brief commentary on current reforms.</v>
      </c>
      <c r="AK55" s="36" t="str">
        <f>VLOOKUP(First_Validations__2[[#This Row],[CountryReq]],Last_Validations[],COLUMNS($B:R)+1,FALSE)</f>
        <v>https://eiti.org/albania#albanias-progress-by-requirement</v>
      </c>
      <c r="AL55" s="36" t="str">
        <f>VLOOKUP(First_Validations__2[[#This Row],[CountryReq]],Last_Validations[],COLUMNS($B:S)+1,FALSE)</f>
        <v>http://www.albeiti.org/</v>
      </c>
      <c r="AM55" s="36" t="str">
        <f>VLOOKUP(First_Validations__2[[#This Row],[CountryReq]],Last_Validations[],COLUMNS($B:T)+1,FALSE)</f>
        <v>https://eiti.org/api/v1.0/score_data/65</v>
      </c>
      <c r="AN55" s="36" t="str">
        <f>IF(First_Validations__2[[#This Row],[FirstValidation.Country: Year]]=First_Validations__2[[#This Row],[Country: Year]],"First","Second / Last")</f>
        <v>Second / Last</v>
      </c>
      <c r="AO55" s="36">
        <f>IF(AND(First_Validations__2[[#This Row],[FirstValidation.Validation score]]&lt;5,First_Validations__2[[#This Row],[FirstValidation.Validation score]]&gt;1),1,0)</f>
        <v>0</v>
      </c>
      <c r="AP55" s="36">
        <f>First_Validations__2[[#This Row],[Validation score]]-First_Validations__2[[#This Row],[FirstValidation.Validation score]]</f>
        <v>0</v>
      </c>
      <c r="AQ55" s="36">
        <f>IF(AND(First_Validations__2[[#This Row],[Corrective action]]=1,First_Validations__2[[#This Row],[Validation score]]&lt;5,First_Validations__2[[#This Row],[Validation score]]&gt;1),1,0)</f>
        <v>0</v>
      </c>
      <c r="AR55" s="36">
        <f>IF(AND(First_Validations__2[[#This Row],[Corrective action]]=1,OR(First_Validations__2[[#This Row],[Validation score]]&gt;4,First_Validations__2[[#This Row],[Validation score]]&lt;2)),1,0)</f>
        <v>0</v>
      </c>
      <c r="AS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 s="36" t="str">
        <f>VLOOKUP(First_Validations__2[[#This Row],[Requirement ('#)]],Requirements[[Requirements]:[Categories2]],2,FALSE)</f>
        <v>Licenses and contracts</v>
      </c>
    </row>
    <row r="56" spans="2:46">
      <c r="B56" s="34" t="s">
        <v>1420</v>
      </c>
      <c r="C56" s="34">
        <v>1</v>
      </c>
      <c r="D56" s="34">
        <v>22</v>
      </c>
      <c r="E56" s="34" t="s">
        <v>701</v>
      </c>
      <c r="F56" s="34" t="s">
        <v>1421</v>
      </c>
      <c r="G56" s="34" t="s">
        <v>1420</v>
      </c>
      <c r="H56" s="34" t="s">
        <v>702</v>
      </c>
      <c r="I56" s="34" t="s">
        <v>703</v>
      </c>
      <c r="J56" s="34">
        <v>2017</v>
      </c>
      <c r="K56" s="34">
        <v>2018</v>
      </c>
      <c r="L56" s="34" t="s">
        <v>1767</v>
      </c>
      <c r="M56" s="34" t="s">
        <v>1816</v>
      </c>
      <c r="N56" s="34">
        <v>5</v>
      </c>
      <c r="O56" s="34" t="s">
        <v>1768</v>
      </c>
      <c r="P56" s="34" t="s">
        <v>732</v>
      </c>
      <c r="Q56" s="34" t="s">
        <v>1848</v>
      </c>
      <c r="R56" s="34" t="s">
        <v>1423</v>
      </c>
      <c r="S56" s="34" t="s">
        <v>1849</v>
      </c>
      <c r="T56" s="34" t="s">
        <v>2056</v>
      </c>
      <c r="U56" s="36" t="str">
        <f>VLOOKUP(First_Validations__2[[#This Row],[CountryReq]],Last_Validations[],COLUMNS($B:B)+1,FALSE)</f>
        <v>Albania: 2019</v>
      </c>
      <c r="V56" s="36" t="str">
        <f>VLOOKUP(First_Validations__2[[#This Row],[CountryReq]],Last_Validations[],COLUMNS($B:C)+1,FALSE)</f>
        <v>Albania</v>
      </c>
      <c r="W56" s="36">
        <f>VLOOKUP(First_Validations__2[[#This Row],[CountryReq]],Last_Validations[],COLUMNS($B:D)+1,FALSE)</f>
        <v>2</v>
      </c>
      <c r="X56" s="36">
        <f>VLOOKUP(First_Validations__2[[#This Row],[CountryReq]],Last_Validations[],COLUMNS($B:E)+1,FALSE)</f>
        <v>65</v>
      </c>
      <c r="Y56" s="36" t="str">
        <f>VLOOKUP(First_Validations__2[[#This Row],[CountryReq]],Last_Validations[],COLUMNS($B:F)+1,FALSE)</f>
        <v>Albania: 2019</v>
      </c>
      <c r="Z56" s="36" t="str">
        <f>VLOOKUP(First_Validations__2[[#This Row],[CountryReq]],Last_Validations[],COLUMNS($B:G)+1,FALSE)</f>
        <v>ALB</v>
      </c>
      <c r="AA56" s="36" t="str">
        <f>VLOOKUP(First_Validations__2[[#This Row],[CountryReq]],Last_Validations[],COLUMNS($B:H)+1,FALSE)</f>
        <v>Albania</v>
      </c>
      <c r="AB56" s="36" t="str">
        <f>VLOOKUP(First_Validations__2[[#This Row],[CountryReq]],Last_Validations[],COLUMNS($B:I)+1,FALSE)</f>
        <v>https://eiti.org/BD/2019-44</v>
      </c>
      <c r="AC56" s="36" t="str">
        <f>VLOOKUP(First_Validations__2[[#This Row],[CountryReq]],Last_Validations[],COLUMNS($B:J)+1,FALSE)</f>
        <v>https://eiti.org/document/albania-validation-2019</v>
      </c>
      <c r="AD56" s="36">
        <f>VLOOKUP(First_Validations__2[[#This Row],[CountryReq]],Last_Validations[],COLUMNS($B:K)+1,FALSE)</f>
        <v>2019</v>
      </c>
      <c r="AE56" s="36">
        <f>VLOOKUP(First_Validations__2[[#This Row],[CountryReq]],Last_Validations[],COLUMNS($B:L)+1,FALSE)</f>
        <v>2018</v>
      </c>
      <c r="AF56" s="36" t="str">
        <f>VLOOKUP(First_Validations__2[[#This Row],[CountryReq]],Last_Validations[],COLUMNS($B:M)+1,FALSE)</f>
        <v>Meaningful progress</v>
      </c>
      <c r="AG56" s="36" t="str">
        <f>VLOOKUP(First_Validations__2[[#This Row],[CountryReq]],Last_Validations[],COLUMNS($B:N)+1,FALSE)</f>
        <v>Economic contribution (#6.3)</v>
      </c>
      <c r="AH56" s="36">
        <f>VLOOKUP(First_Validations__2[[#This Row],[CountryReq]],Last_Validations[],COLUMNS($B:O)+1,FALSE)</f>
        <v>5</v>
      </c>
      <c r="AI56" s="36" t="str">
        <f>VLOOKUP(First_Validations__2[[#This Row],[CountryReq]],Last_Validations[],COLUMNS($B:P)+1,FALSE)</f>
        <v>Satisfactory progress</v>
      </c>
      <c r="AJ56" s="36" t="str">
        <f>VLOOKUP(First_Validations__2[[#This Row],[CountryReq]],Last_Validations[],COLUMNS($B:Q)+1,FALSE)</f>
        <v>While the 2015 EITI Report provides, in absolute and relative terms, estimates of the extractive industries’ contribution government revenues, exports, employment and the location of major activities, it only provides the mining, oil and gas sector’s contribution to GDP in relative, not absolute, terms. However, it is possible to access the value of GDP in 2015 in both current and constant prices through the INSTAT website, which allows readers to calculate the contribution of extractive industries to GDP in absolute terms.</v>
      </c>
      <c r="AK56" s="36" t="str">
        <f>VLOOKUP(First_Validations__2[[#This Row],[CountryReq]],Last_Validations[],COLUMNS($B:R)+1,FALSE)</f>
        <v>https://eiti.org/albania#albanias-progress-by-requirement</v>
      </c>
      <c r="AL56" s="36" t="str">
        <f>VLOOKUP(First_Validations__2[[#This Row],[CountryReq]],Last_Validations[],COLUMNS($B:S)+1,FALSE)</f>
        <v>http://www.albeiti.org/</v>
      </c>
      <c r="AM56" s="36" t="str">
        <f>VLOOKUP(First_Validations__2[[#This Row],[CountryReq]],Last_Validations[],COLUMNS($B:T)+1,FALSE)</f>
        <v>https://eiti.org/api/v1.0/score_data/65</v>
      </c>
      <c r="AN56" s="36" t="str">
        <f>IF(First_Validations__2[[#This Row],[FirstValidation.Country: Year]]=First_Validations__2[[#This Row],[Country: Year]],"First","Second / Last")</f>
        <v>Second / Last</v>
      </c>
      <c r="AO56" s="36">
        <f>IF(AND(First_Validations__2[[#This Row],[FirstValidation.Validation score]]&lt;5,First_Validations__2[[#This Row],[FirstValidation.Validation score]]&gt;1),1,0)</f>
        <v>0</v>
      </c>
      <c r="AP56" s="36">
        <f>First_Validations__2[[#This Row],[Validation score]]-First_Validations__2[[#This Row],[FirstValidation.Validation score]]</f>
        <v>0</v>
      </c>
      <c r="AQ56" s="36">
        <f>IF(AND(First_Validations__2[[#This Row],[Corrective action]]=1,First_Validations__2[[#This Row],[Validation score]]&lt;5,First_Validations__2[[#This Row],[Validation score]]&gt;1),1,0)</f>
        <v>0</v>
      </c>
      <c r="AR56" s="36">
        <f>IF(AND(First_Validations__2[[#This Row],[Corrective action]]=1,OR(First_Validations__2[[#This Row],[Validation score]]&gt;4,First_Validations__2[[#This Row],[Validation score]]&lt;2)),1,0)</f>
        <v>0</v>
      </c>
      <c r="AS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 s="36" t="str">
        <f>VLOOKUP(First_Validations__2[[#This Row],[Requirement ('#)]],Requirements[[Requirements]:[Categories2]],2,FALSE)</f>
        <v>Socio-economic contribution</v>
      </c>
    </row>
    <row r="57" spans="2:46">
      <c r="B57" s="34" t="s">
        <v>1420</v>
      </c>
      <c r="C57" s="34">
        <v>1</v>
      </c>
      <c r="D57" s="34">
        <v>22</v>
      </c>
      <c r="E57" s="34" t="s">
        <v>701</v>
      </c>
      <c r="F57" s="34" t="s">
        <v>1421</v>
      </c>
      <c r="G57" s="34" t="s">
        <v>1420</v>
      </c>
      <c r="H57" s="34" t="s">
        <v>702</v>
      </c>
      <c r="I57" s="34" t="s">
        <v>703</v>
      </c>
      <c r="J57" s="34">
        <v>2017</v>
      </c>
      <c r="K57" s="34">
        <v>2018</v>
      </c>
      <c r="L57" s="34" t="s">
        <v>1767</v>
      </c>
      <c r="M57" s="34" t="s">
        <v>1818</v>
      </c>
      <c r="N57" s="34">
        <v>5</v>
      </c>
      <c r="O57" s="34" t="s">
        <v>1768</v>
      </c>
      <c r="P57" s="34" t="s">
        <v>733</v>
      </c>
      <c r="Q57" s="34" t="s">
        <v>1848</v>
      </c>
      <c r="R57" s="34" t="s">
        <v>1423</v>
      </c>
      <c r="S57" s="34" t="s">
        <v>1849</v>
      </c>
      <c r="T57" s="34" t="s">
        <v>2057</v>
      </c>
      <c r="U57" s="36" t="str">
        <f>VLOOKUP(First_Validations__2[[#This Row],[CountryReq]],Last_Validations[],COLUMNS($B:B)+1,FALSE)</f>
        <v>Albania: 2019</v>
      </c>
      <c r="V57" s="36" t="str">
        <f>VLOOKUP(First_Validations__2[[#This Row],[CountryReq]],Last_Validations[],COLUMNS($B:C)+1,FALSE)</f>
        <v>Albania</v>
      </c>
      <c r="W57" s="36">
        <f>VLOOKUP(First_Validations__2[[#This Row],[CountryReq]],Last_Validations[],COLUMNS($B:D)+1,FALSE)</f>
        <v>2</v>
      </c>
      <c r="X57" s="36">
        <f>VLOOKUP(First_Validations__2[[#This Row],[CountryReq]],Last_Validations[],COLUMNS($B:E)+1,FALSE)</f>
        <v>65</v>
      </c>
      <c r="Y57" s="36" t="str">
        <f>VLOOKUP(First_Validations__2[[#This Row],[CountryReq]],Last_Validations[],COLUMNS($B:F)+1,FALSE)</f>
        <v>Albania: 2019</v>
      </c>
      <c r="Z57" s="36" t="str">
        <f>VLOOKUP(First_Validations__2[[#This Row],[CountryReq]],Last_Validations[],COLUMNS($B:G)+1,FALSE)</f>
        <v>ALB</v>
      </c>
      <c r="AA57" s="36" t="str">
        <f>VLOOKUP(First_Validations__2[[#This Row],[CountryReq]],Last_Validations[],COLUMNS($B:H)+1,FALSE)</f>
        <v>Albania</v>
      </c>
      <c r="AB57" s="36" t="str">
        <f>VLOOKUP(First_Validations__2[[#This Row],[CountryReq]],Last_Validations[],COLUMNS($B:I)+1,FALSE)</f>
        <v>https://eiti.org/BD/2019-44</v>
      </c>
      <c r="AC57" s="36" t="str">
        <f>VLOOKUP(First_Validations__2[[#This Row],[CountryReq]],Last_Validations[],COLUMNS($B:J)+1,FALSE)</f>
        <v>https://eiti.org/document/albania-validation-2019</v>
      </c>
      <c r="AD57" s="36">
        <f>VLOOKUP(First_Validations__2[[#This Row],[CountryReq]],Last_Validations[],COLUMNS($B:K)+1,FALSE)</f>
        <v>2019</v>
      </c>
      <c r="AE57" s="36">
        <f>VLOOKUP(First_Validations__2[[#This Row],[CountryReq]],Last_Validations[],COLUMNS($B:L)+1,FALSE)</f>
        <v>2018</v>
      </c>
      <c r="AF57" s="36" t="str">
        <f>VLOOKUP(First_Validations__2[[#This Row],[CountryReq]],Last_Validations[],COLUMNS($B:M)+1,FALSE)</f>
        <v>Meaningful progress</v>
      </c>
      <c r="AG57" s="36" t="str">
        <f>VLOOKUP(First_Validations__2[[#This Row],[CountryReq]],Last_Validations[],COLUMNS($B:N)+1,FALSE)</f>
        <v>Public debate (#7.1)</v>
      </c>
      <c r="AH57" s="36">
        <f>VLOOKUP(First_Validations__2[[#This Row],[CountryReq]],Last_Validations[],COLUMNS($B:O)+1,FALSE)</f>
        <v>5</v>
      </c>
      <c r="AI57" s="36" t="str">
        <f>VLOOKUP(First_Validations__2[[#This Row],[CountryReq]],Last_Validations[],COLUMNS($B:P)+1,FALSE)</f>
        <v>Satisfactory progress</v>
      </c>
      <c r="AJ57" s="36" t="str">
        <f>VLOOKUP(First_Validations__2[[#This Row],[CountryReq]],Last_Validations[],COLUMNS($B:Q)+1,FALSE)</f>
        <v>The EITI Reports are published on a regular and timely basis in hard copies and online. The AlbEITI Secretariat has been the key driver of communications and outreach, at times sacrificing multi-stakeholder engagement, and widely disseminated and promoted EITI Reports in the regions and online through videos, news items and surveys. There is some evidence of use of EITI data from some stakeholders including government, journalists and to a lesser extent civil society. The MSG has agreed a policy on access, release and reuse of EITI data that is aligned with the broader government agenda.</v>
      </c>
      <c r="AK57" s="36" t="str">
        <f>VLOOKUP(First_Validations__2[[#This Row],[CountryReq]],Last_Validations[],COLUMNS($B:R)+1,FALSE)</f>
        <v>https://eiti.org/albania#albanias-progress-by-requirement</v>
      </c>
      <c r="AL57" s="36" t="str">
        <f>VLOOKUP(First_Validations__2[[#This Row],[CountryReq]],Last_Validations[],COLUMNS($B:S)+1,FALSE)</f>
        <v>http://www.albeiti.org/</v>
      </c>
      <c r="AM57" s="36" t="str">
        <f>VLOOKUP(First_Validations__2[[#This Row],[CountryReq]],Last_Validations[],COLUMNS($B:T)+1,FALSE)</f>
        <v>https://eiti.org/api/v1.0/score_data/65</v>
      </c>
      <c r="AN57" s="36" t="str">
        <f>IF(First_Validations__2[[#This Row],[FirstValidation.Country: Year]]=First_Validations__2[[#This Row],[Country: Year]],"First","Second / Last")</f>
        <v>Second / Last</v>
      </c>
      <c r="AO57" s="36">
        <f>IF(AND(First_Validations__2[[#This Row],[FirstValidation.Validation score]]&lt;5,First_Validations__2[[#This Row],[FirstValidation.Validation score]]&gt;1),1,0)</f>
        <v>0</v>
      </c>
      <c r="AP57" s="36">
        <f>First_Validations__2[[#This Row],[Validation score]]-First_Validations__2[[#This Row],[FirstValidation.Validation score]]</f>
        <v>0</v>
      </c>
      <c r="AQ57" s="36">
        <f>IF(AND(First_Validations__2[[#This Row],[Corrective action]]=1,First_Validations__2[[#This Row],[Validation score]]&lt;5,First_Validations__2[[#This Row],[Validation score]]&gt;1),1,0)</f>
        <v>0</v>
      </c>
      <c r="AR57" s="36">
        <f>IF(AND(First_Validations__2[[#This Row],[Corrective action]]=1,OR(First_Validations__2[[#This Row],[Validation score]]&gt;4,First_Validations__2[[#This Row],[Validation score]]&lt;2)),1,0)</f>
        <v>0</v>
      </c>
      <c r="AS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 s="36" t="str">
        <f>VLOOKUP(First_Validations__2[[#This Row],[Requirement ('#)]],Requirements[[Requirements]:[Categories2]],2,FALSE)</f>
        <v>Outcomes and impact</v>
      </c>
    </row>
    <row r="58" spans="2:46">
      <c r="B58" s="34" t="s">
        <v>1420</v>
      </c>
      <c r="C58" s="34">
        <v>1</v>
      </c>
      <c r="D58" s="34">
        <v>22</v>
      </c>
      <c r="E58" s="34" t="s">
        <v>701</v>
      </c>
      <c r="F58" s="34" t="s">
        <v>1421</v>
      </c>
      <c r="G58" s="34" t="s">
        <v>1420</v>
      </c>
      <c r="H58" s="34" t="s">
        <v>702</v>
      </c>
      <c r="I58" s="34" t="s">
        <v>703</v>
      </c>
      <c r="J58" s="34">
        <v>2017</v>
      </c>
      <c r="K58" s="34">
        <v>2018</v>
      </c>
      <c r="L58" s="34" t="s">
        <v>1767</v>
      </c>
      <c r="M58" s="34" t="s">
        <v>1814</v>
      </c>
      <c r="N58" s="34">
        <v>3</v>
      </c>
      <c r="O58" s="34" t="s">
        <v>1798</v>
      </c>
      <c r="P58" s="34" t="s">
        <v>730</v>
      </c>
      <c r="Q58" s="34" t="s">
        <v>1848</v>
      </c>
      <c r="R58" s="34" t="s">
        <v>1423</v>
      </c>
      <c r="S58" s="34" t="s">
        <v>1849</v>
      </c>
      <c r="T58" s="34" t="s">
        <v>2058</v>
      </c>
      <c r="U58" s="36" t="str">
        <f>VLOOKUP(First_Validations__2[[#This Row],[CountryReq]],Last_Validations[],COLUMNS($B:B)+1,FALSE)</f>
        <v>Albania: 2019</v>
      </c>
      <c r="V58" s="36" t="str">
        <f>VLOOKUP(First_Validations__2[[#This Row],[CountryReq]],Last_Validations[],COLUMNS($B:C)+1,FALSE)</f>
        <v>Albania</v>
      </c>
      <c r="W58" s="36">
        <f>VLOOKUP(First_Validations__2[[#This Row],[CountryReq]],Last_Validations[],COLUMNS($B:D)+1,FALSE)</f>
        <v>2</v>
      </c>
      <c r="X58" s="36">
        <f>VLOOKUP(First_Validations__2[[#This Row],[CountryReq]],Last_Validations[],COLUMNS($B:E)+1,FALSE)</f>
        <v>65</v>
      </c>
      <c r="Y58" s="36" t="str">
        <f>VLOOKUP(First_Validations__2[[#This Row],[CountryReq]],Last_Validations[],COLUMNS($B:F)+1,FALSE)</f>
        <v>Albania: 2019</v>
      </c>
      <c r="Z58" s="36" t="str">
        <f>VLOOKUP(First_Validations__2[[#This Row],[CountryReq]],Last_Validations[],COLUMNS($B:G)+1,FALSE)</f>
        <v>ALB</v>
      </c>
      <c r="AA58" s="36" t="str">
        <f>VLOOKUP(First_Validations__2[[#This Row],[CountryReq]],Last_Validations[],COLUMNS($B:H)+1,FALSE)</f>
        <v>Albania</v>
      </c>
      <c r="AB58" s="36" t="str">
        <f>VLOOKUP(First_Validations__2[[#This Row],[CountryReq]],Last_Validations[],COLUMNS($B:I)+1,FALSE)</f>
        <v>https://eiti.org/BD/2019-44</v>
      </c>
      <c r="AC58" s="36" t="str">
        <f>VLOOKUP(First_Validations__2[[#This Row],[CountryReq]],Last_Validations[],COLUMNS($B:J)+1,FALSE)</f>
        <v>https://eiti.org/document/albania-validation-2019</v>
      </c>
      <c r="AD58" s="36">
        <f>VLOOKUP(First_Validations__2[[#This Row],[CountryReq]],Last_Validations[],COLUMNS($B:K)+1,FALSE)</f>
        <v>2019</v>
      </c>
      <c r="AE58" s="36">
        <f>VLOOKUP(First_Validations__2[[#This Row],[CountryReq]],Last_Validations[],COLUMNS($B:L)+1,FALSE)</f>
        <v>2018</v>
      </c>
      <c r="AF58" s="36" t="str">
        <f>VLOOKUP(First_Validations__2[[#This Row],[CountryReq]],Last_Validations[],COLUMNS($B:M)+1,FALSE)</f>
        <v>Meaningful progress</v>
      </c>
      <c r="AG58" s="36" t="str">
        <f>VLOOKUP(First_Validations__2[[#This Row],[CountryReq]],Last_Validations[],COLUMNS($B:N)+1,FALSE)</f>
        <v>Mandatory social expenditures (#6.1)</v>
      </c>
      <c r="AH58" s="36">
        <f>VLOOKUP(First_Validations__2[[#This Row],[CountryReq]],Last_Validations[],COLUMNS($B:O)+1,FALSE)</f>
        <v>0</v>
      </c>
      <c r="AI58" s="36" t="str">
        <f>VLOOKUP(First_Validations__2[[#This Row],[CountryReq]],Last_Validations[],COLUMNS($B:P)+1,FALSE)</f>
        <v>Not applicable</v>
      </c>
      <c r="AJ58" s="36" t="str">
        <f>VLOOKUP(First_Validations__2[[#This Row],[CountryReq]],Last_Validations[],COLUMNS($B:Q)+1,FALSE)</f>
        <v>The 2016 EITI Report states categorically that there are no mandatory social expenditures in either mining or oil and gas, based on its review of available contracts and consultations with government and industry stakeholders. While material companies were requested to report details of their voluntary social expenditures in the 2016 EITI Report, none of the reporting mining, oil and gas companies reported such payments.</v>
      </c>
      <c r="AK58" s="36" t="str">
        <f>VLOOKUP(First_Validations__2[[#This Row],[CountryReq]],Last_Validations[],COLUMNS($B:R)+1,FALSE)</f>
        <v>https://eiti.org/albania#albanias-progress-by-requirement</v>
      </c>
      <c r="AL58" s="36" t="str">
        <f>VLOOKUP(First_Validations__2[[#This Row],[CountryReq]],Last_Validations[],COLUMNS($B:S)+1,FALSE)</f>
        <v>http://www.albeiti.org/</v>
      </c>
      <c r="AM58" s="36" t="str">
        <f>VLOOKUP(First_Validations__2[[#This Row],[CountryReq]],Last_Validations[],COLUMNS($B:T)+1,FALSE)</f>
        <v>https://eiti.org/api/v1.0/score_data/65</v>
      </c>
      <c r="AN58" s="36" t="str">
        <f>IF(First_Validations__2[[#This Row],[FirstValidation.Country: Year]]=First_Validations__2[[#This Row],[Country: Year]],"First","Second / Last")</f>
        <v>Second / Last</v>
      </c>
      <c r="AO58" s="36">
        <f>IF(AND(First_Validations__2[[#This Row],[FirstValidation.Validation score]]&lt;5,First_Validations__2[[#This Row],[FirstValidation.Validation score]]&gt;1),1,0)</f>
        <v>1</v>
      </c>
      <c r="AP58" s="36">
        <f>First_Validations__2[[#This Row],[Validation score]]-First_Validations__2[[#This Row],[FirstValidation.Validation score]]</f>
        <v>-3</v>
      </c>
      <c r="AQ58" s="36">
        <f>IF(AND(First_Validations__2[[#This Row],[Corrective action]]=1,First_Validations__2[[#This Row],[Validation score]]&lt;5,First_Validations__2[[#This Row],[Validation score]]&gt;1),1,0)</f>
        <v>0</v>
      </c>
      <c r="AR58" s="36">
        <f>IF(AND(First_Validations__2[[#This Row],[Corrective action]]=1,OR(First_Validations__2[[#This Row],[Validation score]]&gt;4,First_Validations__2[[#This Row],[Validation score]]&lt;2)),1,0)</f>
        <v>1</v>
      </c>
      <c r="AS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 s="36" t="str">
        <f>VLOOKUP(First_Validations__2[[#This Row],[Requirement ('#)]],Requirements[[Requirements]:[Categories2]],2,FALSE)</f>
        <v>Socio-economic contribution</v>
      </c>
    </row>
    <row r="59" spans="2:46">
      <c r="B59" s="34" t="s">
        <v>1420</v>
      </c>
      <c r="C59" s="34">
        <v>1</v>
      </c>
      <c r="D59" s="34">
        <v>22</v>
      </c>
      <c r="E59" s="34" t="s">
        <v>701</v>
      </c>
      <c r="F59" s="34" t="s">
        <v>1421</v>
      </c>
      <c r="G59" s="34" t="s">
        <v>1420</v>
      </c>
      <c r="H59" s="34" t="s">
        <v>702</v>
      </c>
      <c r="I59" s="34" t="s">
        <v>703</v>
      </c>
      <c r="J59" s="34">
        <v>2017</v>
      </c>
      <c r="K59" s="34">
        <v>2018</v>
      </c>
      <c r="L59" s="34" t="s">
        <v>1767</v>
      </c>
      <c r="M59" s="34" t="s">
        <v>1815</v>
      </c>
      <c r="N59" s="34">
        <v>2</v>
      </c>
      <c r="O59" s="34" t="s">
        <v>1829</v>
      </c>
      <c r="P59" s="34" t="s">
        <v>731</v>
      </c>
      <c r="Q59" s="34" t="s">
        <v>1848</v>
      </c>
      <c r="R59" s="34" t="s">
        <v>1423</v>
      </c>
      <c r="S59" s="34" t="s">
        <v>1849</v>
      </c>
      <c r="T59" s="34" t="s">
        <v>2059</v>
      </c>
      <c r="U59" s="36" t="str">
        <f>VLOOKUP(First_Validations__2[[#This Row],[CountryReq]],Last_Validations[],COLUMNS($B:B)+1,FALSE)</f>
        <v>Albania: 2019</v>
      </c>
      <c r="V59" s="36" t="str">
        <f>VLOOKUP(First_Validations__2[[#This Row],[CountryReq]],Last_Validations[],COLUMNS($B:C)+1,FALSE)</f>
        <v>Albania</v>
      </c>
      <c r="W59" s="36">
        <f>VLOOKUP(First_Validations__2[[#This Row],[CountryReq]],Last_Validations[],COLUMNS($B:D)+1,FALSE)</f>
        <v>2</v>
      </c>
      <c r="X59" s="36">
        <f>VLOOKUP(First_Validations__2[[#This Row],[CountryReq]],Last_Validations[],COLUMNS($B:E)+1,FALSE)</f>
        <v>65</v>
      </c>
      <c r="Y59" s="36" t="str">
        <f>VLOOKUP(First_Validations__2[[#This Row],[CountryReq]],Last_Validations[],COLUMNS($B:F)+1,FALSE)</f>
        <v>Albania: 2019</v>
      </c>
      <c r="Z59" s="36" t="str">
        <f>VLOOKUP(First_Validations__2[[#This Row],[CountryReq]],Last_Validations[],COLUMNS($B:G)+1,FALSE)</f>
        <v>ALB</v>
      </c>
      <c r="AA59" s="36" t="str">
        <f>VLOOKUP(First_Validations__2[[#This Row],[CountryReq]],Last_Validations[],COLUMNS($B:H)+1,FALSE)</f>
        <v>Albania</v>
      </c>
      <c r="AB59" s="36" t="str">
        <f>VLOOKUP(First_Validations__2[[#This Row],[CountryReq]],Last_Validations[],COLUMNS($B:I)+1,FALSE)</f>
        <v>https://eiti.org/BD/2019-44</v>
      </c>
      <c r="AC59" s="36" t="str">
        <f>VLOOKUP(First_Validations__2[[#This Row],[CountryReq]],Last_Validations[],COLUMNS($B:J)+1,FALSE)</f>
        <v>https://eiti.org/document/albania-validation-2019</v>
      </c>
      <c r="AD59" s="36">
        <f>VLOOKUP(First_Validations__2[[#This Row],[CountryReq]],Last_Validations[],COLUMNS($B:K)+1,FALSE)</f>
        <v>2019</v>
      </c>
      <c r="AE59" s="36">
        <f>VLOOKUP(First_Validations__2[[#This Row],[CountryReq]],Last_Validations[],COLUMNS($B:L)+1,FALSE)</f>
        <v>2018</v>
      </c>
      <c r="AF59" s="36" t="str">
        <f>VLOOKUP(First_Validations__2[[#This Row],[CountryReq]],Last_Validations[],COLUMNS($B:M)+1,FALSE)</f>
        <v>Meaningful progress</v>
      </c>
      <c r="AG59" s="36" t="str">
        <f>VLOOKUP(First_Validations__2[[#This Row],[CountryReq]],Last_Validations[],COLUMNS($B:N)+1,FALSE)</f>
        <v>SOE quasi-fiscal expenditures (#6.2)</v>
      </c>
      <c r="AH59" s="36">
        <f>VLOOKUP(First_Validations__2[[#This Row],[CountryReq]],Last_Validations[],COLUMNS($B:O)+1,FALSE)</f>
        <v>0</v>
      </c>
      <c r="AI59" s="36" t="str">
        <f>VLOOKUP(First_Validations__2[[#This Row],[CountryReq]],Last_Validations[],COLUMNS($B:P)+1,FALSE)</f>
        <v>Not applicable</v>
      </c>
      <c r="AJ59" s="36" t="str">
        <f>VLOOKUP(First_Validations__2[[#This Row],[CountryReq]],Last_Validations[],COLUMNS($B:Q)+1,FALSE)</f>
        <v>The 2016 EITI Report includes a summary of the MSG’s deliberations on quasi-fiscal expenditures and its conclusions that Albpetrol did not undertake any quasi-fiscal expenditures in the year under review (2016).</v>
      </c>
      <c r="AK59" s="36" t="str">
        <f>VLOOKUP(First_Validations__2[[#This Row],[CountryReq]],Last_Validations[],COLUMNS($B:R)+1,FALSE)</f>
        <v>https://eiti.org/albania#albanias-progress-by-requirement</v>
      </c>
      <c r="AL59" s="36" t="str">
        <f>VLOOKUP(First_Validations__2[[#This Row],[CountryReq]],Last_Validations[],COLUMNS($B:S)+1,FALSE)</f>
        <v>http://www.albeiti.org/</v>
      </c>
      <c r="AM59" s="36" t="str">
        <f>VLOOKUP(First_Validations__2[[#This Row],[CountryReq]],Last_Validations[],COLUMNS($B:T)+1,FALSE)</f>
        <v>https://eiti.org/api/v1.0/score_data/65</v>
      </c>
      <c r="AN59" s="36" t="str">
        <f>IF(First_Validations__2[[#This Row],[FirstValidation.Country: Year]]=First_Validations__2[[#This Row],[Country: Year]],"First","Second / Last")</f>
        <v>Second / Last</v>
      </c>
      <c r="AO59" s="36">
        <f>IF(AND(First_Validations__2[[#This Row],[FirstValidation.Validation score]]&lt;5,First_Validations__2[[#This Row],[FirstValidation.Validation score]]&gt;1),1,0)</f>
        <v>1</v>
      </c>
      <c r="AP59" s="36">
        <f>First_Validations__2[[#This Row],[Validation score]]-First_Validations__2[[#This Row],[FirstValidation.Validation score]]</f>
        <v>-2</v>
      </c>
      <c r="AQ59" s="36">
        <f>IF(AND(First_Validations__2[[#This Row],[Corrective action]]=1,First_Validations__2[[#This Row],[Validation score]]&lt;5,First_Validations__2[[#This Row],[Validation score]]&gt;1),1,0)</f>
        <v>0</v>
      </c>
      <c r="AR59" s="36">
        <f>IF(AND(First_Validations__2[[#This Row],[Corrective action]]=1,OR(First_Validations__2[[#This Row],[Validation score]]&gt;4,First_Validations__2[[#This Row],[Validation score]]&lt;2)),1,0)</f>
        <v>1</v>
      </c>
      <c r="AS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 s="36" t="str">
        <f>VLOOKUP(First_Validations__2[[#This Row],[Requirement ('#)]],Requirements[[Requirements]:[Categories2]],2,FALSE)</f>
        <v>Socio-economic contribution</v>
      </c>
    </row>
    <row r="60" spans="2:46">
      <c r="B60" s="34" t="s">
        <v>1420</v>
      </c>
      <c r="C60" s="34">
        <v>1</v>
      </c>
      <c r="D60" s="34">
        <v>22</v>
      </c>
      <c r="E60" s="34" t="s">
        <v>701</v>
      </c>
      <c r="F60" s="34" t="s">
        <v>1421</v>
      </c>
      <c r="G60" s="34" t="s">
        <v>1420</v>
      </c>
      <c r="H60" s="34" t="s">
        <v>702</v>
      </c>
      <c r="I60" s="34" t="s">
        <v>703</v>
      </c>
      <c r="J60" s="34">
        <v>2017</v>
      </c>
      <c r="K60" s="34">
        <v>2018</v>
      </c>
      <c r="L60" s="34" t="s">
        <v>1767</v>
      </c>
      <c r="M60" s="34" t="s">
        <v>1821</v>
      </c>
      <c r="N60" s="34">
        <v>5</v>
      </c>
      <c r="O60" s="34" t="s">
        <v>1768</v>
      </c>
      <c r="P60" s="34" t="s">
        <v>736</v>
      </c>
      <c r="Q60" s="34" t="s">
        <v>1848</v>
      </c>
      <c r="R60" s="34" t="s">
        <v>1423</v>
      </c>
      <c r="S60" s="34" t="s">
        <v>1849</v>
      </c>
      <c r="T60" s="34" t="s">
        <v>2060</v>
      </c>
      <c r="U60" s="36" t="str">
        <f>VLOOKUP(First_Validations__2[[#This Row],[CountryReq]],Last_Validations[],COLUMNS($B:B)+1,FALSE)</f>
        <v>Albania: 2019</v>
      </c>
      <c r="V60" s="36" t="str">
        <f>VLOOKUP(First_Validations__2[[#This Row],[CountryReq]],Last_Validations[],COLUMNS($B:C)+1,FALSE)</f>
        <v>Albania</v>
      </c>
      <c r="W60" s="36">
        <f>VLOOKUP(First_Validations__2[[#This Row],[CountryReq]],Last_Validations[],COLUMNS($B:D)+1,FALSE)</f>
        <v>2</v>
      </c>
      <c r="X60" s="36">
        <f>VLOOKUP(First_Validations__2[[#This Row],[CountryReq]],Last_Validations[],COLUMNS($B:E)+1,FALSE)</f>
        <v>65</v>
      </c>
      <c r="Y60" s="36" t="str">
        <f>VLOOKUP(First_Validations__2[[#This Row],[CountryReq]],Last_Validations[],COLUMNS($B:F)+1,FALSE)</f>
        <v>Albania: 2019</v>
      </c>
      <c r="Z60" s="36" t="str">
        <f>VLOOKUP(First_Validations__2[[#This Row],[CountryReq]],Last_Validations[],COLUMNS($B:G)+1,FALSE)</f>
        <v>ALB</v>
      </c>
      <c r="AA60" s="36" t="str">
        <f>VLOOKUP(First_Validations__2[[#This Row],[CountryReq]],Last_Validations[],COLUMNS($B:H)+1,FALSE)</f>
        <v>Albania</v>
      </c>
      <c r="AB60" s="36" t="str">
        <f>VLOOKUP(First_Validations__2[[#This Row],[CountryReq]],Last_Validations[],COLUMNS($B:I)+1,FALSE)</f>
        <v>https://eiti.org/BD/2019-44</v>
      </c>
      <c r="AC60" s="36" t="str">
        <f>VLOOKUP(First_Validations__2[[#This Row],[CountryReq]],Last_Validations[],COLUMNS($B:J)+1,FALSE)</f>
        <v>https://eiti.org/document/albania-validation-2019</v>
      </c>
      <c r="AD60" s="36">
        <f>VLOOKUP(First_Validations__2[[#This Row],[CountryReq]],Last_Validations[],COLUMNS($B:K)+1,FALSE)</f>
        <v>2019</v>
      </c>
      <c r="AE60" s="36">
        <f>VLOOKUP(First_Validations__2[[#This Row],[CountryReq]],Last_Validations[],COLUMNS($B:L)+1,FALSE)</f>
        <v>2018</v>
      </c>
      <c r="AF60" s="36" t="str">
        <f>VLOOKUP(First_Validations__2[[#This Row],[CountryReq]],Last_Validations[],COLUMNS($B:M)+1,FALSE)</f>
        <v>Meaningful progress</v>
      </c>
      <c r="AG60" s="36" t="str">
        <f>VLOOKUP(First_Validations__2[[#This Row],[CountryReq]],Last_Validations[],COLUMNS($B:N)+1,FALSE)</f>
        <v>Outcomes and impact of implementation (#7.4)</v>
      </c>
      <c r="AH60" s="36">
        <f>VLOOKUP(First_Validations__2[[#This Row],[CountryReq]],Last_Validations[],COLUMNS($B:O)+1,FALSE)</f>
        <v>5</v>
      </c>
      <c r="AI60" s="36" t="str">
        <f>VLOOKUP(First_Validations__2[[#This Row],[CountryReq]],Last_Validations[],COLUMNS($B:P)+1,FALSE)</f>
        <v>Satisfactory progress</v>
      </c>
      <c r="AJ60" s="36" t="str">
        <f>VLOOKUP(First_Validations__2[[#This Row],[CountryReq]],Last_Validations[],COLUMNS($B:Q)+1,FALSE)</f>
        <v>The MSG has produced an account of activities undertaken in 2016 through their Annual Progress Report. The APR notes the strengths and weaknesses of the EITI process in Albania. Despite the lack of impact assessment in the APR, there is evidence of MSG efforts to assess impact through other means, such as opinion polls.</v>
      </c>
      <c r="AK60" s="36" t="str">
        <f>VLOOKUP(First_Validations__2[[#This Row],[CountryReq]],Last_Validations[],COLUMNS($B:R)+1,FALSE)</f>
        <v>https://eiti.org/albania#albanias-progress-by-requirement</v>
      </c>
      <c r="AL60" s="36" t="str">
        <f>VLOOKUP(First_Validations__2[[#This Row],[CountryReq]],Last_Validations[],COLUMNS($B:S)+1,FALSE)</f>
        <v>http://www.albeiti.org/</v>
      </c>
      <c r="AM60" s="36" t="str">
        <f>VLOOKUP(First_Validations__2[[#This Row],[CountryReq]],Last_Validations[],COLUMNS($B:T)+1,FALSE)</f>
        <v>https://eiti.org/api/v1.0/score_data/65</v>
      </c>
      <c r="AN60" s="36" t="str">
        <f>IF(First_Validations__2[[#This Row],[FirstValidation.Country: Year]]=First_Validations__2[[#This Row],[Country: Year]],"First","Second / Last")</f>
        <v>Second / Last</v>
      </c>
      <c r="AO60" s="36">
        <f>IF(AND(First_Validations__2[[#This Row],[FirstValidation.Validation score]]&lt;5,First_Validations__2[[#This Row],[FirstValidation.Validation score]]&gt;1),1,0)</f>
        <v>0</v>
      </c>
      <c r="AP60" s="36">
        <f>First_Validations__2[[#This Row],[Validation score]]-First_Validations__2[[#This Row],[FirstValidation.Validation score]]</f>
        <v>0</v>
      </c>
      <c r="AQ60" s="36">
        <f>IF(AND(First_Validations__2[[#This Row],[Corrective action]]=1,First_Validations__2[[#This Row],[Validation score]]&lt;5,First_Validations__2[[#This Row],[Validation score]]&gt;1),1,0)</f>
        <v>0</v>
      </c>
      <c r="AR60" s="36">
        <f>IF(AND(First_Validations__2[[#This Row],[Corrective action]]=1,OR(First_Validations__2[[#This Row],[Validation score]]&gt;4,First_Validations__2[[#This Row],[Validation score]]&lt;2)),1,0)</f>
        <v>0</v>
      </c>
      <c r="AS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 s="36" t="str">
        <f>VLOOKUP(First_Validations__2[[#This Row],[Requirement ('#)]],Requirements[[Requirements]:[Categories2]],2,FALSE)</f>
        <v>Outcomes and impact</v>
      </c>
    </row>
    <row r="61" spans="2:46">
      <c r="B61" s="34" t="s">
        <v>1420</v>
      </c>
      <c r="C61" s="34">
        <v>1</v>
      </c>
      <c r="D61" s="34">
        <v>22</v>
      </c>
      <c r="E61" s="34" t="s">
        <v>701</v>
      </c>
      <c r="F61" s="34" t="s">
        <v>1421</v>
      </c>
      <c r="G61" s="34" t="s">
        <v>1420</v>
      </c>
      <c r="H61" s="34" t="s">
        <v>702</v>
      </c>
      <c r="I61" s="34" t="s">
        <v>703</v>
      </c>
      <c r="J61" s="34">
        <v>2017</v>
      </c>
      <c r="K61" s="34">
        <v>2018</v>
      </c>
      <c r="L61" s="34" t="s">
        <v>1767</v>
      </c>
      <c r="M61" s="34" t="s">
        <v>1822</v>
      </c>
      <c r="N61" s="34">
        <v>4</v>
      </c>
      <c r="O61" s="34" t="s">
        <v>1767</v>
      </c>
      <c r="P61" s="34" t="s">
        <v>1</v>
      </c>
      <c r="Q61" s="34" t="s">
        <v>1848</v>
      </c>
      <c r="R61" s="34" t="s">
        <v>1423</v>
      </c>
      <c r="S61" s="34" t="s">
        <v>1849</v>
      </c>
      <c r="T61" s="34" t="s">
        <v>2061</v>
      </c>
      <c r="U61" s="36" t="str">
        <f>VLOOKUP(First_Validations__2[[#This Row],[CountryReq]],Last_Validations[],COLUMNS($B:B)+1,FALSE)</f>
        <v>Albania: 2019</v>
      </c>
      <c r="V61" s="36" t="str">
        <f>VLOOKUP(First_Validations__2[[#This Row],[CountryReq]],Last_Validations[],COLUMNS($B:C)+1,FALSE)</f>
        <v>Albania</v>
      </c>
      <c r="W61" s="36">
        <f>VLOOKUP(First_Validations__2[[#This Row],[CountryReq]],Last_Validations[],COLUMNS($B:D)+1,FALSE)</f>
        <v>2</v>
      </c>
      <c r="X61" s="36">
        <f>VLOOKUP(First_Validations__2[[#This Row],[CountryReq]],Last_Validations[],COLUMNS($B:E)+1,FALSE)</f>
        <v>65</v>
      </c>
      <c r="Y61" s="36" t="str">
        <f>VLOOKUP(First_Validations__2[[#This Row],[CountryReq]],Last_Validations[],COLUMNS($B:F)+1,FALSE)</f>
        <v>Albania: 2019</v>
      </c>
      <c r="Z61" s="36" t="str">
        <f>VLOOKUP(First_Validations__2[[#This Row],[CountryReq]],Last_Validations[],COLUMNS($B:G)+1,FALSE)</f>
        <v>ALB</v>
      </c>
      <c r="AA61" s="36" t="str">
        <f>VLOOKUP(First_Validations__2[[#This Row],[CountryReq]],Last_Validations[],COLUMNS($B:H)+1,FALSE)</f>
        <v>Albania</v>
      </c>
      <c r="AB61" s="36" t="str">
        <f>VLOOKUP(First_Validations__2[[#This Row],[CountryReq]],Last_Validations[],COLUMNS($B:I)+1,FALSE)</f>
        <v>https://eiti.org/BD/2019-44</v>
      </c>
      <c r="AC61" s="36" t="str">
        <f>VLOOKUP(First_Validations__2[[#This Row],[CountryReq]],Last_Validations[],COLUMNS($B:J)+1,FALSE)</f>
        <v>https://eiti.org/document/albania-validation-2019</v>
      </c>
      <c r="AD61" s="36">
        <f>VLOOKUP(First_Validations__2[[#This Row],[CountryReq]],Last_Validations[],COLUMNS($B:K)+1,FALSE)</f>
        <v>2019</v>
      </c>
      <c r="AE61" s="36">
        <f>VLOOKUP(First_Validations__2[[#This Row],[CountryReq]],Last_Validations[],COLUMNS($B:L)+1,FALSE)</f>
        <v>2018</v>
      </c>
      <c r="AF61" s="36" t="str">
        <f>VLOOKUP(First_Validations__2[[#This Row],[CountryReq]],Last_Validations[],COLUMNS($B:M)+1,FALSE)</f>
        <v>Meaningful progress</v>
      </c>
      <c r="AG61" s="36" t="str">
        <f>VLOOKUP(First_Validations__2[[#This Row],[CountryReq]],Last_Validations[],COLUMNS($B:N)+1,FALSE)</f>
        <v>Overall Progress (#0.0)</v>
      </c>
      <c r="AH61" s="36">
        <f>VLOOKUP(First_Validations__2[[#This Row],[CountryReq]],Last_Validations[],COLUMNS($B:O)+1,FALSE)</f>
        <v>4</v>
      </c>
      <c r="AI61" s="36" t="str">
        <f>VLOOKUP(First_Validations__2[[#This Row],[CountryReq]],Last_Validations[],COLUMNS($B:P)+1,FALSE)</f>
        <v>Meaningful progress</v>
      </c>
      <c r="AJ61" s="36" t="str">
        <f>VLOOKUP(First_Validations__2[[#This Row],[CountryReq]],Last_Validations[],COLUMNS($B:Q)+1,FALSE)</f>
        <v xml:space="preserve">Meaningful progress, with considerable improvements  </v>
      </c>
      <c r="AK61" s="36" t="str">
        <f>VLOOKUP(First_Validations__2[[#This Row],[CountryReq]],Last_Validations[],COLUMNS($B:R)+1,FALSE)</f>
        <v>https://eiti.org/albania#albanias-progress-by-requirement</v>
      </c>
      <c r="AL61" s="36" t="str">
        <f>VLOOKUP(First_Validations__2[[#This Row],[CountryReq]],Last_Validations[],COLUMNS($B:S)+1,FALSE)</f>
        <v>http://www.albeiti.org/</v>
      </c>
      <c r="AM61" s="36" t="str">
        <f>VLOOKUP(First_Validations__2[[#This Row],[CountryReq]],Last_Validations[],COLUMNS($B:T)+1,FALSE)</f>
        <v>https://eiti.org/api/v1.0/score_data/65</v>
      </c>
      <c r="AN61" s="36" t="str">
        <f>IF(First_Validations__2[[#This Row],[FirstValidation.Country: Year]]=First_Validations__2[[#This Row],[Country: Year]],"First","Second / Last")</f>
        <v>Second / Last</v>
      </c>
      <c r="AO61" s="36">
        <f>IF(AND(First_Validations__2[[#This Row],[FirstValidation.Validation score]]&lt;5,First_Validations__2[[#This Row],[FirstValidation.Validation score]]&gt;1),1,0)</f>
        <v>1</v>
      </c>
      <c r="AP61" s="36">
        <f>First_Validations__2[[#This Row],[Validation score]]-First_Validations__2[[#This Row],[FirstValidation.Validation score]]</f>
        <v>0</v>
      </c>
      <c r="AQ61" s="36">
        <f>IF(AND(First_Validations__2[[#This Row],[Corrective action]]=1,First_Validations__2[[#This Row],[Validation score]]&lt;5,First_Validations__2[[#This Row],[Validation score]]&gt;1),1,0)</f>
        <v>1</v>
      </c>
      <c r="AR61" s="36">
        <f>IF(AND(First_Validations__2[[#This Row],[Corrective action]]=1,OR(First_Validations__2[[#This Row],[Validation score]]&gt;4,First_Validations__2[[#This Row],[Validation score]]&lt;2)),1,0)</f>
        <v>0</v>
      </c>
      <c r="AS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 s="36" t="str">
        <f>VLOOKUP(First_Validations__2[[#This Row],[Requirement ('#)]],Requirements[[Requirements]:[Categories2]],2,FALSE)</f>
        <v>Overall assessment</v>
      </c>
    </row>
    <row r="62" spans="2:46">
      <c r="B62" s="34" t="s">
        <v>1420</v>
      </c>
      <c r="C62" s="34">
        <v>1</v>
      </c>
      <c r="D62" s="34">
        <v>22</v>
      </c>
      <c r="E62" s="34" t="s">
        <v>701</v>
      </c>
      <c r="F62" s="34" t="s">
        <v>1421</v>
      </c>
      <c r="G62" s="34" t="s">
        <v>1420</v>
      </c>
      <c r="H62" s="34" t="s">
        <v>702</v>
      </c>
      <c r="I62" s="34" t="s">
        <v>703</v>
      </c>
      <c r="J62" s="34">
        <v>2017</v>
      </c>
      <c r="K62" s="34">
        <v>2018</v>
      </c>
      <c r="L62" s="34" t="s">
        <v>1767</v>
      </c>
      <c r="M62" s="34" t="s">
        <v>1819</v>
      </c>
      <c r="N62" s="34">
        <v>1</v>
      </c>
      <c r="O62" s="34" t="s">
        <v>1796</v>
      </c>
      <c r="P62" s="34" t="s">
        <v>734</v>
      </c>
      <c r="Q62" s="34" t="s">
        <v>1848</v>
      </c>
      <c r="R62" s="34" t="s">
        <v>1423</v>
      </c>
      <c r="S62" s="34" t="s">
        <v>1849</v>
      </c>
      <c r="T62" s="34" t="s">
        <v>2062</v>
      </c>
      <c r="U62" s="36" t="str">
        <f>VLOOKUP(First_Validations__2[[#This Row],[CountryReq]],Last_Validations[],COLUMNS($B:B)+1,FALSE)</f>
        <v>Albania: 2019</v>
      </c>
      <c r="V62" s="36" t="str">
        <f>VLOOKUP(First_Validations__2[[#This Row],[CountryReq]],Last_Validations[],COLUMNS($B:C)+1,FALSE)</f>
        <v>Albania</v>
      </c>
      <c r="W62" s="36">
        <f>VLOOKUP(First_Validations__2[[#This Row],[CountryReq]],Last_Validations[],COLUMNS($B:D)+1,FALSE)</f>
        <v>2</v>
      </c>
      <c r="X62" s="36">
        <f>VLOOKUP(First_Validations__2[[#This Row],[CountryReq]],Last_Validations[],COLUMNS($B:E)+1,FALSE)</f>
        <v>65</v>
      </c>
      <c r="Y62" s="36" t="str">
        <f>VLOOKUP(First_Validations__2[[#This Row],[CountryReq]],Last_Validations[],COLUMNS($B:F)+1,FALSE)</f>
        <v>Albania: 2019</v>
      </c>
      <c r="Z62" s="36" t="str">
        <f>VLOOKUP(First_Validations__2[[#This Row],[CountryReq]],Last_Validations[],COLUMNS($B:G)+1,FALSE)</f>
        <v>ALB</v>
      </c>
      <c r="AA62" s="36" t="str">
        <f>VLOOKUP(First_Validations__2[[#This Row],[CountryReq]],Last_Validations[],COLUMNS($B:H)+1,FALSE)</f>
        <v>Albania</v>
      </c>
      <c r="AB62" s="36" t="str">
        <f>VLOOKUP(First_Validations__2[[#This Row],[CountryReq]],Last_Validations[],COLUMNS($B:I)+1,FALSE)</f>
        <v>https://eiti.org/BD/2019-44</v>
      </c>
      <c r="AC62" s="36" t="str">
        <f>VLOOKUP(First_Validations__2[[#This Row],[CountryReq]],Last_Validations[],COLUMNS($B:J)+1,FALSE)</f>
        <v>https://eiti.org/document/albania-validation-2019</v>
      </c>
      <c r="AD62" s="36">
        <f>VLOOKUP(First_Validations__2[[#This Row],[CountryReq]],Last_Validations[],COLUMNS($B:K)+1,FALSE)</f>
        <v>2019</v>
      </c>
      <c r="AE62" s="36">
        <f>VLOOKUP(First_Validations__2[[#This Row],[CountryReq]],Last_Validations[],COLUMNS($B:L)+1,FALSE)</f>
        <v>2018</v>
      </c>
      <c r="AF62" s="36" t="str">
        <f>VLOOKUP(First_Validations__2[[#This Row],[CountryReq]],Last_Validations[],COLUMNS($B:M)+1,FALSE)</f>
        <v>Meaningful progress</v>
      </c>
      <c r="AG62" s="36" t="str">
        <f>VLOOKUP(First_Validations__2[[#This Row],[CountryReq]],Last_Validations[],COLUMNS($B:N)+1,FALSE)</f>
        <v>Data accessibility (#7.2)</v>
      </c>
      <c r="AH62" s="36">
        <f>VLOOKUP(First_Validations__2[[#This Row],[CountryReq]],Last_Validations[],COLUMNS($B:O)+1,FALSE)</f>
        <v>1</v>
      </c>
      <c r="AI62" s="36" t="str">
        <f>VLOOKUP(First_Validations__2[[#This Row],[CountryReq]],Last_Validations[],COLUMNS($B:P)+1,FALSE)</f>
        <v>Not required (recommended)</v>
      </c>
      <c r="AJ62" s="36" t="str">
        <f>VLOOKUP(First_Validations__2[[#This Row],[CountryReq]],Last_Validations[],COLUMNS($B:Q)+1,FALSE)</f>
        <v>Requirement 6.2 encourages the MSGs to make EITI reports accessible to public in open data formats. The MSG agreed on the Open Data Policy and included more accessible data as one of the objectives of the EITI work plan.  Such efforts are encouraged but not required and should not be considered in assessing compliance with the EITI Standard.</v>
      </c>
      <c r="AK62" s="36" t="str">
        <f>VLOOKUP(First_Validations__2[[#This Row],[CountryReq]],Last_Validations[],COLUMNS($B:R)+1,FALSE)</f>
        <v>https://eiti.org/albania#albanias-progress-by-requirement</v>
      </c>
      <c r="AL62" s="36" t="str">
        <f>VLOOKUP(First_Validations__2[[#This Row],[CountryReq]],Last_Validations[],COLUMNS($B:S)+1,FALSE)</f>
        <v>http://www.albeiti.org/</v>
      </c>
      <c r="AM62" s="36" t="str">
        <f>VLOOKUP(First_Validations__2[[#This Row],[CountryReq]],Last_Validations[],COLUMNS($B:T)+1,FALSE)</f>
        <v>https://eiti.org/api/v1.0/score_data/65</v>
      </c>
      <c r="AN62" s="36" t="str">
        <f>IF(First_Validations__2[[#This Row],[FirstValidation.Country: Year]]=First_Validations__2[[#This Row],[Country: Year]],"First","Second / Last")</f>
        <v>Second / Last</v>
      </c>
      <c r="AO62" s="36">
        <f>IF(AND(First_Validations__2[[#This Row],[FirstValidation.Validation score]]&lt;5,First_Validations__2[[#This Row],[FirstValidation.Validation score]]&gt;1),1,0)</f>
        <v>0</v>
      </c>
      <c r="AP62" s="36">
        <f>First_Validations__2[[#This Row],[Validation score]]-First_Validations__2[[#This Row],[FirstValidation.Validation score]]</f>
        <v>0</v>
      </c>
      <c r="AQ62" s="36">
        <f>IF(AND(First_Validations__2[[#This Row],[Corrective action]]=1,First_Validations__2[[#This Row],[Validation score]]&lt;5,First_Validations__2[[#This Row],[Validation score]]&gt;1),1,0)</f>
        <v>0</v>
      </c>
      <c r="AR62" s="36">
        <f>IF(AND(First_Validations__2[[#This Row],[Corrective action]]=1,OR(First_Validations__2[[#This Row],[Validation score]]&gt;4,First_Validations__2[[#This Row],[Validation score]]&lt;2)),1,0)</f>
        <v>0</v>
      </c>
      <c r="AS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 s="36" t="str">
        <f>VLOOKUP(First_Validations__2[[#This Row],[Requirement ('#)]],Requirements[[Requirements]:[Categories2]],2,FALSE)</f>
        <v>Outcomes and impact</v>
      </c>
    </row>
    <row r="63" spans="2:46">
      <c r="B63" s="34" t="s">
        <v>1420</v>
      </c>
      <c r="C63" s="34">
        <v>1</v>
      </c>
      <c r="D63" s="34">
        <v>22</v>
      </c>
      <c r="E63" s="34" t="s">
        <v>701</v>
      </c>
      <c r="F63" s="34" t="s">
        <v>1421</v>
      </c>
      <c r="G63" s="34" t="s">
        <v>1420</v>
      </c>
      <c r="H63" s="34" t="s">
        <v>702</v>
      </c>
      <c r="I63" s="34" t="s">
        <v>703</v>
      </c>
      <c r="J63" s="34">
        <v>2017</v>
      </c>
      <c r="K63" s="34">
        <v>2018</v>
      </c>
      <c r="L63" s="34" t="s">
        <v>1767</v>
      </c>
      <c r="M63" s="34" t="s">
        <v>1820</v>
      </c>
      <c r="N63" s="34">
        <v>4</v>
      </c>
      <c r="O63" s="34" t="s">
        <v>1767</v>
      </c>
      <c r="P63" s="34" t="s">
        <v>735</v>
      </c>
      <c r="Q63" s="34" t="s">
        <v>1848</v>
      </c>
      <c r="R63" s="34" t="s">
        <v>1423</v>
      </c>
      <c r="S63" s="34" t="s">
        <v>1849</v>
      </c>
      <c r="T63" s="34" t="s">
        <v>2063</v>
      </c>
      <c r="U63" s="36" t="str">
        <f>VLOOKUP(First_Validations__2[[#This Row],[CountryReq]],Last_Validations[],COLUMNS($B:B)+1,FALSE)</f>
        <v>Albania: 2019</v>
      </c>
      <c r="V63" s="36" t="str">
        <f>VLOOKUP(First_Validations__2[[#This Row],[CountryReq]],Last_Validations[],COLUMNS($B:C)+1,FALSE)</f>
        <v>Albania</v>
      </c>
      <c r="W63" s="36">
        <f>VLOOKUP(First_Validations__2[[#This Row],[CountryReq]],Last_Validations[],COLUMNS($B:D)+1,FALSE)</f>
        <v>2</v>
      </c>
      <c r="X63" s="36">
        <f>VLOOKUP(First_Validations__2[[#This Row],[CountryReq]],Last_Validations[],COLUMNS($B:E)+1,FALSE)</f>
        <v>65</v>
      </c>
      <c r="Y63" s="36" t="str">
        <f>VLOOKUP(First_Validations__2[[#This Row],[CountryReq]],Last_Validations[],COLUMNS($B:F)+1,FALSE)</f>
        <v>Albania: 2019</v>
      </c>
      <c r="Z63" s="36" t="str">
        <f>VLOOKUP(First_Validations__2[[#This Row],[CountryReq]],Last_Validations[],COLUMNS($B:G)+1,FALSE)</f>
        <v>ALB</v>
      </c>
      <c r="AA63" s="36" t="str">
        <f>VLOOKUP(First_Validations__2[[#This Row],[CountryReq]],Last_Validations[],COLUMNS($B:H)+1,FALSE)</f>
        <v>Albania</v>
      </c>
      <c r="AB63" s="36" t="str">
        <f>VLOOKUP(First_Validations__2[[#This Row],[CountryReq]],Last_Validations[],COLUMNS($B:I)+1,FALSE)</f>
        <v>https://eiti.org/BD/2019-44</v>
      </c>
      <c r="AC63" s="36" t="str">
        <f>VLOOKUP(First_Validations__2[[#This Row],[CountryReq]],Last_Validations[],COLUMNS($B:J)+1,FALSE)</f>
        <v>https://eiti.org/document/albania-validation-2019</v>
      </c>
      <c r="AD63" s="36">
        <f>VLOOKUP(First_Validations__2[[#This Row],[CountryReq]],Last_Validations[],COLUMNS($B:K)+1,FALSE)</f>
        <v>2019</v>
      </c>
      <c r="AE63" s="36">
        <f>VLOOKUP(First_Validations__2[[#This Row],[CountryReq]],Last_Validations[],COLUMNS($B:L)+1,FALSE)</f>
        <v>2018</v>
      </c>
      <c r="AF63" s="36" t="str">
        <f>VLOOKUP(First_Validations__2[[#This Row],[CountryReq]],Last_Validations[],COLUMNS($B:M)+1,FALSE)</f>
        <v>Meaningful progress</v>
      </c>
      <c r="AG63" s="36" t="str">
        <f>VLOOKUP(First_Validations__2[[#This Row],[CountryReq]],Last_Validations[],COLUMNS($B:N)+1,FALSE)</f>
        <v>Follow up on recommendations (#7.3)</v>
      </c>
      <c r="AH63" s="36">
        <f>VLOOKUP(First_Validations__2[[#This Row],[CountryReq]],Last_Validations[],COLUMNS($B:O)+1,FALSE)</f>
        <v>5</v>
      </c>
      <c r="AI63" s="36" t="str">
        <f>VLOOKUP(First_Validations__2[[#This Row],[CountryReq]],Last_Validations[],COLUMNS($B:P)+1,FALSE)</f>
        <v>Satisfactory progress</v>
      </c>
      <c r="AJ63" s="36" t="str">
        <f>VLOOKUP(First_Validations__2[[#This Row],[CountryReq]],Last_Validations[],COLUMNS($B:Q)+1,FALSE)</f>
        <v xml:space="preserve">The AlbEITI MSG has, belatedly (in February 2019), established a working group with a time-bound plan to act upon lessons learnt, to identify, investigate and address the causes of any discrepancies and weaknesses of the EITI process and to consider the recommendations for improvements from the IA. </v>
      </c>
      <c r="AK63" s="36" t="str">
        <f>VLOOKUP(First_Validations__2[[#This Row],[CountryReq]],Last_Validations[],COLUMNS($B:R)+1,FALSE)</f>
        <v>https://eiti.org/albania#albanias-progress-by-requirement</v>
      </c>
      <c r="AL63" s="36" t="str">
        <f>VLOOKUP(First_Validations__2[[#This Row],[CountryReq]],Last_Validations[],COLUMNS($B:S)+1,FALSE)</f>
        <v>http://www.albeiti.org/</v>
      </c>
      <c r="AM63" s="36" t="str">
        <f>VLOOKUP(First_Validations__2[[#This Row],[CountryReq]],Last_Validations[],COLUMNS($B:T)+1,FALSE)</f>
        <v>https://eiti.org/api/v1.0/score_data/65</v>
      </c>
      <c r="AN63" s="36" t="str">
        <f>IF(First_Validations__2[[#This Row],[FirstValidation.Country: Year]]=First_Validations__2[[#This Row],[Country: Year]],"First","Second / Last")</f>
        <v>Second / Last</v>
      </c>
      <c r="AO63" s="36">
        <f>IF(AND(First_Validations__2[[#This Row],[FirstValidation.Validation score]]&lt;5,First_Validations__2[[#This Row],[FirstValidation.Validation score]]&gt;1),1,0)</f>
        <v>1</v>
      </c>
      <c r="AP63" s="36">
        <f>First_Validations__2[[#This Row],[Validation score]]-First_Validations__2[[#This Row],[FirstValidation.Validation score]]</f>
        <v>1</v>
      </c>
      <c r="AQ63" s="36">
        <f>IF(AND(First_Validations__2[[#This Row],[Corrective action]]=1,First_Validations__2[[#This Row],[Validation score]]&lt;5,First_Validations__2[[#This Row],[Validation score]]&gt;1),1,0)</f>
        <v>0</v>
      </c>
      <c r="AR63" s="36">
        <f>IF(AND(First_Validations__2[[#This Row],[Corrective action]]=1,OR(First_Validations__2[[#This Row],[Validation score]]&gt;4,First_Validations__2[[#This Row],[Validation score]]&lt;2)),1,0)</f>
        <v>1</v>
      </c>
      <c r="AS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 s="36" t="str">
        <f>VLOOKUP(First_Validations__2[[#This Row],[Requirement ('#)]],Requirements[[Requirements]:[Categories2]],2,FALSE)</f>
        <v>Outcomes and impact</v>
      </c>
    </row>
    <row r="64" spans="2:46">
      <c r="B64" s="34" t="s">
        <v>1420</v>
      </c>
      <c r="C64" s="34">
        <v>1</v>
      </c>
      <c r="D64" s="34">
        <v>22</v>
      </c>
      <c r="E64" s="34" t="s">
        <v>701</v>
      </c>
      <c r="F64" s="34" t="s">
        <v>1421</v>
      </c>
      <c r="G64" s="34" t="s">
        <v>1420</v>
      </c>
      <c r="H64" s="34" t="s">
        <v>702</v>
      </c>
      <c r="I64" s="34" t="s">
        <v>703</v>
      </c>
      <c r="J64" s="34">
        <v>2017</v>
      </c>
      <c r="K64" s="34">
        <v>2018</v>
      </c>
      <c r="L64" s="34" t="s">
        <v>1767</v>
      </c>
      <c r="M64" s="34" t="s">
        <v>1813</v>
      </c>
      <c r="N64" s="34">
        <v>1</v>
      </c>
      <c r="O64" s="34" t="s">
        <v>1796</v>
      </c>
      <c r="P64" s="34" t="s">
        <v>729</v>
      </c>
      <c r="Q64" s="34" t="s">
        <v>1848</v>
      </c>
      <c r="R64" s="34" t="s">
        <v>1423</v>
      </c>
      <c r="S64" s="34" t="s">
        <v>1849</v>
      </c>
      <c r="T64" s="34" t="s">
        <v>2064</v>
      </c>
      <c r="U64" s="36" t="str">
        <f>VLOOKUP(First_Validations__2[[#This Row],[CountryReq]],Last_Validations[],COLUMNS($B:B)+1,FALSE)</f>
        <v>Albania: 2019</v>
      </c>
      <c r="V64" s="36" t="str">
        <f>VLOOKUP(First_Validations__2[[#This Row],[CountryReq]],Last_Validations[],COLUMNS($B:C)+1,FALSE)</f>
        <v>Albania</v>
      </c>
      <c r="W64" s="36">
        <f>VLOOKUP(First_Validations__2[[#This Row],[CountryReq]],Last_Validations[],COLUMNS($B:D)+1,FALSE)</f>
        <v>2</v>
      </c>
      <c r="X64" s="36">
        <f>VLOOKUP(First_Validations__2[[#This Row],[CountryReq]],Last_Validations[],COLUMNS($B:E)+1,FALSE)</f>
        <v>65</v>
      </c>
      <c r="Y64" s="36" t="str">
        <f>VLOOKUP(First_Validations__2[[#This Row],[CountryReq]],Last_Validations[],COLUMNS($B:F)+1,FALSE)</f>
        <v>Albania: 2019</v>
      </c>
      <c r="Z64" s="36" t="str">
        <f>VLOOKUP(First_Validations__2[[#This Row],[CountryReq]],Last_Validations[],COLUMNS($B:G)+1,FALSE)</f>
        <v>ALB</v>
      </c>
      <c r="AA64" s="36" t="str">
        <f>VLOOKUP(First_Validations__2[[#This Row],[CountryReq]],Last_Validations[],COLUMNS($B:H)+1,FALSE)</f>
        <v>Albania</v>
      </c>
      <c r="AB64" s="36" t="str">
        <f>VLOOKUP(First_Validations__2[[#This Row],[CountryReq]],Last_Validations[],COLUMNS($B:I)+1,FALSE)</f>
        <v>https://eiti.org/BD/2019-44</v>
      </c>
      <c r="AC64" s="36" t="str">
        <f>VLOOKUP(First_Validations__2[[#This Row],[CountryReq]],Last_Validations[],COLUMNS($B:J)+1,FALSE)</f>
        <v>https://eiti.org/document/albania-validation-2019</v>
      </c>
      <c r="AD64" s="36">
        <f>VLOOKUP(First_Validations__2[[#This Row],[CountryReq]],Last_Validations[],COLUMNS($B:K)+1,FALSE)</f>
        <v>2019</v>
      </c>
      <c r="AE64" s="36">
        <f>VLOOKUP(First_Validations__2[[#This Row],[CountryReq]],Last_Validations[],COLUMNS($B:L)+1,FALSE)</f>
        <v>2018</v>
      </c>
      <c r="AF64" s="36" t="str">
        <f>VLOOKUP(First_Validations__2[[#This Row],[CountryReq]],Last_Validations[],COLUMNS($B:M)+1,FALSE)</f>
        <v>Meaningful progress</v>
      </c>
      <c r="AG64" s="36" t="str">
        <f>VLOOKUP(First_Validations__2[[#This Row],[CountryReq]],Last_Validations[],COLUMNS($B:N)+1,FALSE)</f>
        <v>Revenue management and expenditures (#5.3)</v>
      </c>
      <c r="AH64" s="36">
        <f>VLOOKUP(First_Validations__2[[#This Row],[CountryReq]],Last_Validations[],COLUMNS($B:O)+1,FALSE)</f>
        <v>1</v>
      </c>
      <c r="AI64" s="36" t="str">
        <f>VLOOKUP(First_Validations__2[[#This Row],[CountryReq]],Last_Validations[],COLUMNS($B:P)+1,FALSE)</f>
        <v>Not required (recommended)</v>
      </c>
      <c r="AJ64" s="36" t="str">
        <f>VLOOKUP(First_Validations__2[[#This Row],[CountryReq]],Last_Validations[],COLUMNS($B:Q)+1,FALSE)</f>
        <v>It is encouraging that the MSG has made some attempt to including information on the auditing process in the 2015 EITI Report, although the International Secretariat’s view is that AlbEITI has made only modest efforts to include additional information on the budget-making process.</v>
      </c>
      <c r="AK64" s="36" t="str">
        <f>VLOOKUP(First_Validations__2[[#This Row],[CountryReq]],Last_Validations[],COLUMNS($B:R)+1,FALSE)</f>
        <v>https://eiti.org/albania#albanias-progress-by-requirement</v>
      </c>
      <c r="AL64" s="36" t="str">
        <f>VLOOKUP(First_Validations__2[[#This Row],[CountryReq]],Last_Validations[],COLUMNS($B:S)+1,FALSE)</f>
        <v>http://www.albeiti.org/</v>
      </c>
      <c r="AM64" s="36" t="str">
        <f>VLOOKUP(First_Validations__2[[#This Row],[CountryReq]],Last_Validations[],COLUMNS($B:T)+1,FALSE)</f>
        <v>https://eiti.org/api/v1.0/score_data/65</v>
      </c>
      <c r="AN64" s="36" t="str">
        <f>IF(First_Validations__2[[#This Row],[FirstValidation.Country: Year]]=First_Validations__2[[#This Row],[Country: Year]],"First","Second / Last")</f>
        <v>Second / Last</v>
      </c>
      <c r="AO64" s="36">
        <f>IF(AND(First_Validations__2[[#This Row],[FirstValidation.Validation score]]&lt;5,First_Validations__2[[#This Row],[FirstValidation.Validation score]]&gt;1),1,0)</f>
        <v>0</v>
      </c>
      <c r="AP64" s="36">
        <f>First_Validations__2[[#This Row],[Validation score]]-First_Validations__2[[#This Row],[FirstValidation.Validation score]]</f>
        <v>0</v>
      </c>
      <c r="AQ64" s="36">
        <f>IF(AND(First_Validations__2[[#This Row],[Corrective action]]=1,First_Validations__2[[#This Row],[Validation score]]&lt;5,First_Validations__2[[#This Row],[Validation score]]&gt;1),1,0)</f>
        <v>0</v>
      </c>
      <c r="AR64" s="36">
        <f>IF(AND(First_Validations__2[[#This Row],[Corrective action]]=1,OR(First_Validations__2[[#This Row],[Validation score]]&gt;4,First_Validations__2[[#This Row],[Validation score]]&lt;2)),1,0)</f>
        <v>0</v>
      </c>
      <c r="AS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 s="36" t="str">
        <f>VLOOKUP(First_Validations__2[[#This Row],[Requirement ('#)]],Requirements[[Requirements]:[Categories2]],2,FALSE)</f>
        <v>Revenue allocation</v>
      </c>
    </row>
    <row r="65" spans="2:46">
      <c r="B65" s="34" t="s">
        <v>1420</v>
      </c>
      <c r="C65" s="34">
        <v>1</v>
      </c>
      <c r="D65" s="34">
        <v>22</v>
      </c>
      <c r="E65" s="34" t="s">
        <v>701</v>
      </c>
      <c r="F65" s="34" t="s">
        <v>1421</v>
      </c>
      <c r="G65" s="34" t="s">
        <v>1420</v>
      </c>
      <c r="H65" s="34" t="s">
        <v>702</v>
      </c>
      <c r="I65" s="34" t="s">
        <v>703</v>
      </c>
      <c r="J65" s="34">
        <v>2017</v>
      </c>
      <c r="K65" s="34">
        <v>2018</v>
      </c>
      <c r="L65" s="34" t="s">
        <v>1767</v>
      </c>
      <c r="M65" s="34" t="s">
        <v>1807</v>
      </c>
      <c r="N65" s="34">
        <v>4</v>
      </c>
      <c r="O65" s="34" t="s">
        <v>1767</v>
      </c>
      <c r="P65" s="34" t="s">
        <v>723</v>
      </c>
      <c r="Q65" s="34" t="s">
        <v>1848</v>
      </c>
      <c r="R65" s="34" t="s">
        <v>1423</v>
      </c>
      <c r="S65" s="34" t="s">
        <v>1849</v>
      </c>
      <c r="T65" s="34" t="s">
        <v>2065</v>
      </c>
      <c r="U65" s="36" t="str">
        <f>VLOOKUP(First_Validations__2[[#This Row],[CountryReq]],Last_Validations[],COLUMNS($B:B)+1,FALSE)</f>
        <v>Albania: 2019</v>
      </c>
      <c r="V65" s="36" t="str">
        <f>VLOOKUP(First_Validations__2[[#This Row],[CountryReq]],Last_Validations[],COLUMNS($B:C)+1,FALSE)</f>
        <v>Albania</v>
      </c>
      <c r="W65" s="36">
        <f>VLOOKUP(First_Validations__2[[#This Row],[CountryReq]],Last_Validations[],COLUMNS($B:D)+1,FALSE)</f>
        <v>2</v>
      </c>
      <c r="X65" s="36">
        <f>VLOOKUP(First_Validations__2[[#This Row],[CountryReq]],Last_Validations[],COLUMNS($B:E)+1,FALSE)</f>
        <v>65</v>
      </c>
      <c r="Y65" s="36" t="str">
        <f>VLOOKUP(First_Validations__2[[#This Row],[CountryReq]],Last_Validations[],COLUMNS($B:F)+1,FALSE)</f>
        <v>Albania: 2019</v>
      </c>
      <c r="Z65" s="36" t="str">
        <f>VLOOKUP(First_Validations__2[[#This Row],[CountryReq]],Last_Validations[],COLUMNS($B:G)+1,FALSE)</f>
        <v>ALB</v>
      </c>
      <c r="AA65" s="36" t="str">
        <f>VLOOKUP(First_Validations__2[[#This Row],[CountryReq]],Last_Validations[],COLUMNS($B:H)+1,FALSE)</f>
        <v>Albania</v>
      </c>
      <c r="AB65" s="36" t="str">
        <f>VLOOKUP(First_Validations__2[[#This Row],[CountryReq]],Last_Validations[],COLUMNS($B:I)+1,FALSE)</f>
        <v>https://eiti.org/BD/2019-44</v>
      </c>
      <c r="AC65" s="36" t="str">
        <f>VLOOKUP(First_Validations__2[[#This Row],[CountryReq]],Last_Validations[],COLUMNS($B:J)+1,FALSE)</f>
        <v>https://eiti.org/document/albania-validation-2019</v>
      </c>
      <c r="AD65" s="36">
        <f>VLOOKUP(First_Validations__2[[#This Row],[CountryReq]],Last_Validations[],COLUMNS($B:K)+1,FALSE)</f>
        <v>2019</v>
      </c>
      <c r="AE65" s="36">
        <f>VLOOKUP(First_Validations__2[[#This Row],[CountryReq]],Last_Validations[],COLUMNS($B:L)+1,FALSE)</f>
        <v>2018</v>
      </c>
      <c r="AF65" s="36" t="str">
        <f>VLOOKUP(First_Validations__2[[#This Row],[CountryReq]],Last_Validations[],COLUMNS($B:M)+1,FALSE)</f>
        <v>Meaningful progress</v>
      </c>
      <c r="AG65" s="36" t="str">
        <f>VLOOKUP(First_Validations__2[[#This Row],[CountryReq]],Last_Validations[],COLUMNS($B:N)+1,FALSE)</f>
        <v>Direct subnational payments (#4.6)</v>
      </c>
      <c r="AH65" s="36">
        <f>VLOOKUP(First_Validations__2[[#This Row],[CountryReq]],Last_Validations[],COLUMNS($B:O)+1,FALSE)</f>
        <v>4</v>
      </c>
      <c r="AI65" s="36" t="str">
        <f>VLOOKUP(First_Validations__2[[#This Row],[CountryReq]],Last_Validations[],COLUMNS($B:P)+1,FALSE)</f>
        <v>Meaningful progress</v>
      </c>
      <c r="AJ65" s="36" t="str">
        <f>VLOOKUP(First_Validations__2[[#This Row],[CountryReq]],Last_Validations[],COLUMNS($B:Q)+1,FALSE)</f>
        <v xml:space="preserve">The 2016 EITI Report provides a summary of the MSG’s assessment of the materiality of direct subnational payments and its selection of seven material local governments on the basis of regional production data. There are significant gaps in local governments’ reporting of direct subnational revenues, with only four of the seven material local governments submitting EITI reporting templates. </v>
      </c>
      <c r="AK65" s="36" t="str">
        <f>VLOOKUP(First_Validations__2[[#This Row],[CountryReq]],Last_Validations[],COLUMNS($B:R)+1,FALSE)</f>
        <v>https://eiti.org/albania#albanias-progress-by-requirement</v>
      </c>
      <c r="AL65" s="36" t="str">
        <f>VLOOKUP(First_Validations__2[[#This Row],[CountryReq]],Last_Validations[],COLUMNS($B:S)+1,FALSE)</f>
        <v>http://www.albeiti.org/</v>
      </c>
      <c r="AM65" s="36" t="str">
        <f>VLOOKUP(First_Validations__2[[#This Row],[CountryReq]],Last_Validations[],COLUMNS($B:T)+1,FALSE)</f>
        <v>https://eiti.org/api/v1.0/score_data/65</v>
      </c>
      <c r="AN65" s="36" t="str">
        <f>IF(First_Validations__2[[#This Row],[FirstValidation.Country: Year]]=First_Validations__2[[#This Row],[Country: Year]],"First","Second / Last")</f>
        <v>Second / Last</v>
      </c>
      <c r="AO65" s="36">
        <f>IF(AND(First_Validations__2[[#This Row],[FirstValidation.Validation score]]&lt;5,First_Validations__2[[#This Row],[FirstValidation.Validation score]]&gt;1),1,0)</f>
        <v>1</v>
      </c>
      <c r="AP65" s="36">
        <f>First_Validations__2[[#This Row],[Validation score]]-First_Validations__2[[#This Row],[FirstValidation.Validation score]]</f>
        <v>0</v>
      </c>
      <c r="AQ65" s="36">
        <f>IF(AND(First_Validations__2[[#This Row],[Corrective action]]=1,First_Validations__2[[#This Row],[Validation score]]&lt;5,First_Validations__2[[#This Row],[Validation score]]&gt;1),1,0)</f>
        <v>1</v>
      </c>
      <c r="AR65" s="36">
        <f>IF(AND(First_Validations__2[[#This Row],[Corrective action]]=1,OR(First_Validations__2[[#This Row],[Validation score]]&gt;4,First_Validations__2[[#This Row],[Validation score]]&lt;2)),1,0)</f>
        <v>0</v>
      </c>
      <c r="AS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 s="36" t="str">
        <f>VLOOKUP(First_Validations__2[[#This Row],[Requirement ('#)]],Requirements[[Requirements]:[Categories2]],2,FALSE)</f>
        <v>Revenue collection</v>
      </c>
    </row>
    <row r="66" spans="2:46">
      <c r="B66" s="34" t="s">
        <v>1420</v>
      </c>
      <c r="C66" s="34">
        <v>1</v>
      </c>
      <c r="D66" s="34">
        <v>22</v>
      </c>
      <c r="E66" s="34" t="s">
        <v>701</v>
      </c>
      <c r="F66" s="34" t="s">
        <v>1421</v>
      </c>
      <c r="G66" s="34" t="s">
        <v>1420</v>
      </c>
      <c r="H66" s="34" t="s">
        <v>702</v>
      </c>
      <c r="I66" s="34" t="s">
        <v>703</v>
      </c>
      <c r="J66" s="34">
        <v>2017</v>
      </c>
      <c r="K66" s="34">
        <v>2018</v>
      </c>
      <c r="L66" s="34" t="s">
        <v>1767</v>
      </c>
      <c r="M66" s="34" t="s">
        <v>1808</v>
      </c>
      <c r="N66" s="34">
        <v>5</v>
      </c>
      <c r="O66" s="34" t="s">
        <v>1768</v>
      </c>
      <c r="P66" s="34" t="s">
        <v>724</v>
      </c>
      <c r="Q66" s="34" t="s">
        <v>1848</v>
      </c>
      <c r="R66" s="34" t="s">
        <v>1423</v>
      </c>
      <c r="S66" s="34" t="s">
        <v>1849</v>
      </c>
      <c r="T66" s="34" t="s">
        <v>2066</v>
      </c>
      <c r="U66" s="36" t="str">
        <f>VLOOKUP(First_Validations__2[[#This Row],[CountryReq]],Last_Validations[],COLUMNS($B:B)+1,FALSE)</f>
        <v>Albania: 2019</v>
      </c>
      <c r="V66" s="36" t="str">
        <f>VLOOKUP(First_Validations__2[[#This Row],[CountryReq]],Last_Validations[],COLUMNS($B:C)+1,FALSE)</f>
        <v>Albania</v>
      </c>
      <c r="W66" s="36">
        <f>VLOOKUP(First_Validations__2[[#This Row],[CountryReq]],Last_Validations[],COLUMNS($B:D)+1,FALSE)</f>
        <v>2</v>
      </c>
      <c r="X66" s="36">
        <f>VLOOKUP(First_Validations__2[[#This Row],[CountryReq]],Last_Validations[],COLUMNS($B:E)+1,FALSE)</f>
        <v>65</v>
      </c>
      <c r="Y66" s="36" t="str">
        <f>VLOOKUP(First_Validations__2[[#This Row],[CountryReq]],Last_Validations[],COLUMNS($B:F)+1,FALSE)</f>
        <v>Albania: 2019</v>
      </c>
      <c r="Z66" s="36" t="str">
        <f>VLOOKUP(First_Validations__2[[#This Row],[CountryReq]],Last_Validations[],COLUMNS($B:G)+1,FALSE)</f>
        <v>ALB</v>
      </c>
      <c r="AA66" s="36" t="str">
        <f>VLOOKUP(First_Validations__2[[#This Row],[CountryReq]],Last_Validations[],COLUMNS($B:H)+1,FALSE)</f>
        <v>Albania</v>
      </c>
      <c r="AB66" s="36" t="str">
        <f>VLOOKUP(First_Validations__2[[#This Row],[CountryReq]],Last_Validations[],COLUMNS($B:I)+1,FALSE)</f>
        <v>https://eiti.org/BD/2019-44</v>
      </c>
      <c r="AC66" s="36" t="str">
        <f>VLOOKUP(First_Validations__2[[#This Row],[CountryReq]],Last_Validations[],COLUMNS($B:J)+1,FALSE)</f>
        <v>https://eiti.org/document/albania-validation-2019</v>
      </c>
      <c r="AD66" s="36">
        <f>VLOOKUP(First_Validations__2[[#This Row],[CountryReq]],Last_Validations[],COLUMNS($B:K)+1,FALSE)</f>
        <v>2019</v>
      </c>
      <c r="AE66" s="36">
        <f>VLOOKUP(First_Validations__2[[#This Row],[CountryReq]],Last_Validations[],COLUMNS($B:L)+1,FALSE)</f>
        <v>2018</v>
      </c>
      <c r="AF66" s="36" t="str">
        <f>VLOOKUP(First_Validations__2[[#This Row],[CountryReq]],Last_Validations[],COLUMNS($B:M)+1,FALSE)</f>
        <v>Meaningful progress</v>
      </c>
      <c r="AG66" s="36" t="str">
        <f>VLOOKUP(First_Validations__2[[#This Row],[CountryReq]],Last_Validations[],COLUMNS($B:N)+1,FALSE)</f>
        <v>Disaggregation (#4.7)</v>
      </c>
      <c r="AH66" s="36">
        <f>VLOOKUP(First_Validations__2[[#This Row],[CountryReq]],Last_Validations[],COLUMNS($B:O)+1,FALSE)</f>
        <v>5</v>
      </c>
      <c r="AI66" s="36" t="str">
        <f>VLOOKUP(First_Validations__2[[#This Row],[CountryReq]],Last_Validations[],COLUMNS($B:P)+1,FALSE)</f>
        <v>Satisfactory progress</v>
      </c>
      <c r="AJ66" s="36" t="str">
        <f>VLOOKUP(First_Validations__2[[#This Row],[CountryReq]],Last_Validations[],COLUMNS($B:Q)+1,FALSE)</f>
        <v xml:space="preserve">The 2015 EITI Report presents reconciled information disaggregated by company, revenue stream and government entity. </v>
      </c>
      <c r="AK66" s="36" t="str">
        <f>VLOOKUP(First_Validations__2[[#This Row],[CountryReq]],Last_Validations[],COLUMNS($B:R)+1,FALSE)</f>
        <v>https://eiti.org/albania#albanias-progress-by-requirement</v>
      </c>
      <c r="AL66" s="36" t="str">
        <f>VLOOKUP(First_Validations__2[[#This Row],[CountryReq]],Last_Validations[],COLUMNS($B:S)+1,FALSE)</f>
        <v>http://www.albeiti.org/</v>
      </c>
      <c r="AM66" s="36" t="str">
        <f>VLOOKUP(First_Validations__2[[#This Row],[CountryReq]],Last_Validations[],COLUMNS($B:T)+1,FALSE)</f>
        <v>https://eiti.org/api/v1.0/score_data/65</v>
      </c>
      <c r="AN66" s="36" t="str">
        <f>IF(First_Validations__2[[#This Row],[FirstValidation.Country: Year]]=First_Validations__2[[#This Row],[Country: Year]],"First","Second / Last")</f>
        <v>Second / Last</v>
      </c>
      <c r="AO66" s="36">
        <f>IF(AND(First_Validations__2[[#This Row],[FirstValidation.Validation score]]&lt;5,First_Validations__2[[#This Row],[FirstValidation.Validation score]]&gt;1),1,0)</f>
        <v>0</v>
      </c>
      <c r="AP66" s="36">
        <f>First_Validations__2[[#This Row],[Validation score]]-First_Validations__2[[#This Row],[FirstValidation.Validation score]]</f>
        <v>0</v>
      </c>
      <c r="AQ66" s="36">
        <f>IF(AND(First_Validations__2[[#This Row],[Corrective action]]=1,First_Validations__2[[#This Row],[Validation score]]&lt;5,First_Validations__2[[#This Row],[Validation score]]&gt;1),1,0)</f>
        <v>0</v>
      </c>
      <c r="AR66" s="36">
        <f>IF(AND(First_Validations__2[[#This Row],[Corrective action]]=1,OR(First_Validations__2[[#This Row],[Validation score]]&gt;4,First_Validations__2[[#This Row],[Validation score]]&lt;2)),1,0)</f>
        <v>0</v>
      </c>
      <c r="AS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 s="36" t="str">
        <f>VLOOKUP(First_Validations__2[[#This Row],[Requirement ('#)]],Requirements[[Requirements]:[Categories2]],2,FALSE)</f>
        <v>Revenue collection</v>
      </c>
    </row>
    <row r="67" spans="2:46">
      <c r="B67" s="34" t="s">
        <v>1420</v>
      </c>
      <c r="C67" s="34">
        <v>1</v>
      </c>
      <c r="D67" s="34">
        <v>22</v>
      </c>
      <c r="E67" s="34" t="s">
        <v>701</v>
      </c>
      <c r="F67" s="34" t="s">
        <v>1421</v>
      </c>
      <c r="G67" s="34" t="s">
        <v>1420</v>
      </c>
      <c r="H67" s="34" t="s">
        <v>702</v>
      </c>
      <c r="I67" s="34" t="s">
        <v>703</v>
      </c>
      <c r="J67" s="34">
        <v>2017</v>
      </c>
      <c r="K67" s="34">
        <v>2018</v>
      </c>
      <c r="L67" s="34" t="s">
        <v>1767</v>
      </c>
      <c r="M67" s="34" t="s">
        <v>1805</v>
      </c>
      <c r="N67" s="34">
        <v>0</v>
      </c>
      <c r="O67" s="34" t="s">
        <v>4</v>
      </c>
      <c r="P67" s="34" t="s">
        <v>721</v>
      </c>
      <c r="Q67" s="34" t="s">
        <v>1848</v>
      </c>
      <c r="R67" s="34" t="s">
        <v>1423</v>
      </c>
      <c r="S67" s="34" t="s">
        <v>1849</v>
      </c>
      <c r="T67" s="34" t="s">
        <v>2067</v>
      </c>
      <c r="U67" s="36" t="str">
        <f>VLOOKUP(First_Validations__2[[#This Row],[CountryReq]],Last_Validations[],COLUMNS($B:B)+1,FALSE)</f>
        <v>Albania: 2019</v>
      </c>
      <c r="V67" s="36" t="str">
        <f>VLOOKUP(First_Validations__2[[#This Row],[CountryReq]],Last_Validations[],COLUMNS($B:C)+1,FALSE)</f>
        <v>Albania</v>
      </c>
      <c r="W67" s="36">
        <f>VLOOKUP(First_Validations__2[[#This Row],[CountryReq]],Last_Validations[],COLUMNS($B:D)+1,FALSE)</f>
        <v>2</v>
      </c>
      <c r="X67" s="36">
        <f>VLOOKUP(First_Validations__2[[#This Row],[CountryReq]],Last_Validations[],COLUMNS($B:E)+1,FALSE)</f>
        <v>65</v>
      </c>
      <c r="Y67" s="36" t="str">
        <f>VLOOKUP(First_Validations__2[[#This Row],[CountryReq]],Last_Validations[],COLUMNS($B:F)+1,FALSE)</f>
        <v>Albania: 2019</v>
      </c>
      <c r="Z67" s="36" t="str">
        <f>VLOOKUP(First_Validations__2[[#This Row],[CountryReq]],Last_Validations[],COLUMNS($B:G)+1,FALSE)</f>
        <v>ALB</v>
      </c>
      <c r="AA67" s="36" t="str">
        <f>VLOOKUP(First_Validations__2[[#This Row],[CountryReq]],Last_Validations[],COLUMNS($B:H)+1,FALSE)</f>
        <v>Albania</v>
      </c>
      <c r="AB67" s="36" t="str">
        <f>VLOOKUP(First_Validations__2[[#This Row],[CountryReq]],Last_Validations[],COLUMNS($B:I)+1,FALSE)</f>
        <v>https://eiti.org/BD/2019-44</v>
      </c>
      <c r="AC67" s="36" t="str">
        <f>VLOOKUP(First_Validations__2[[#This Row],[CountryReq]],Last_Validations[],COLUMNS($B:J)+1,FALSE)</f>
        <v>https://eiti.org/document/albania-validation-2019</v>
      </c>
      <c r="AD67" s="36">
        <f>VLOOKUP(First_Validations__2[[#This Row],[CountryReq]],Last_Validations[],COLUMNS($B:K)+1,FALSE)</f>
        <v>2019</v>
      </c>
      <c r="AE67" s="36">
        <f>VLOOKUP(First_Validations__2[[#This Row],[CountryReq]],Last_Validations[],COLUMNS($B:L)+1,FALSE)</f>
        <v>2018</v>
      </c>
      <c r="AF67" s="36" t="str">
        <f>VLOOKUP(First_Validations__2[[#This Row],[CountryReq]],Last_Validations[],COLUMNS($B:M)+1,FALSE)</f>
        <v>Meaningful progress</v>
      </c>
      <c r="AG67" s="36" t="str">
        <f>VLOOKUP(First_Validations__2[[#This Row],[CountryReq]],Last_Validations[],COLUMNS($B:N)+1,FALSE)</f>
        <v>Transportation revenues (#4.4)</v>
      </c>
      <c r="AH67" s="36">
        <f>VLOOKUP(First_Validations__2[[#This Row],[CountryReq]],Last_Validations[],COLUMNS($B:O)+1,FALSE)</f>
        <v>0</v>
      </c>
      <c r="AI67" s="36" t="str">
        <f>VLOOKUP(First_Validations__2[[#This Row],[CountryReq]],Last_Validations[],COLUMNS($B:P)+1,FALSE)</f>
        <v>Not applicable</v>
      </c>
      <c r="AJ67" s="36" t="str">
        <f>VLOOKUP(First_Validations__2[[#This Row],[CountryReq]],Last_Validations[],COLUMNS($B:Q)+1,FALSE)</f>
        <v>The International Secretariat’s initial assessment is that this requirement is not applicable to Albania in the year under review (2015). The 2015 EITI Report describes infrastructural arrangements for the transportation of crude oil, but not of natural gas or minerals. However, the International Secretariat understands that the government and SOEs do not receive any revenues from the transportation of minerals, crude oil or natural gas.</v>
      </c>
      <c r="AK67" s="36" t="str">
        <f>VLOOKUP(First_Validations__2[[#This Row],[CountryReq]],Last_Validations[],COLUMNS($B:R)+1,FALSE)</f>
        <v>https://eiti.org/albania#albanias-progress-by-requirement</v>
      </c>
      <c r="AL67" s="36" t="str">
        <f>VLOOKUP(First_Validations__2[[#This Row],[CountryReq]],Last_Validations[],COLUMNS($B:S)+1,FALSE)</f>
        <v>http://www.albeiti.org/</v>
      </c>
      <c r="AM67" s="36" t="str">
        <f>VLOOKUP(First_Validations__2[[#This Row],[CountryReq]],Last_Validations[],COLUMNS($B:T)+1,FALSE)</f>
        <v>https://eiti.org/api/v1.0/score_data/65</v>
      </c>
      <c r="AN67" s="36" t="str">
        <f>IF(First_Validations__2[[#This Row],[FirstValidation.Country: Year]]=First_Validations__2[[#This Row],[Country: Year]],"First","Second / Last")</f>
        <v>Second / Last</v>
      </c>
      <c r="AO67" s="36">
        <f>IF(AND(First_Validations__2[[#This Row],[FirstValidation.Validation score]]&lt;5,First_Validations__2[[#This Row],[FirstValidation.Validation score]]&gt;1),1,0)</f>
        <v>0</v>
      </c>
      <c r="AP67" s="36">
        <f>First_Validations__2[[#This Row],[Validation score]]-First_Validations__2[[#This Row],[FirstValidation.Validation score]]</f>
        <v>0</v>
      </c>
      <c r="AQ67" s="36">
        <f>IF(AND(First_Validations__2[[#This Row],[Corrective action]]=1,First_Validations__2[[#This Row],[Validation score]]&lt;5,First_Validations__2[[#This Row],[Validation score]]&gt;1),1,0)</f>
        <v>0</v>
      </c>
      <c r="AR67" s="36">
        <f>IF(AND(First_Validations__2[[#This Row],[Corrective action]]=1,OR(First_Validations__2[[#This Row],[Validation score]]&gt;4,First_Validations__2[[#This Row],[Validation score]]&lt;2)),1,0)</f>
        <v>0</v>
      </c>
      <c r="AS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 s="36" t="str">
        <f>VLOOKUP(First_Validations__2[[#This Row],[Requirement ('#)]],Requirements[[Requirements]:[Categories2]],2,FALSE)</f>
        <v>Revenue collection</v>
      </c>
    </row>
    <row r="68" spans="2:46">
      <c r="B68" s="34" t="s">
        <v>1420</v>
      </c>
      <c r="C68" s="34">
        <v>1</v>
      </c>
      <c r="D68" s="34">
        <v>22</v>
      </c>
      <c r="E68" s="34" t="s">
        <v>701</v>
      </c>
      <c r="F68" s="34" t="s">
        <v>1421</v>
      </c>
      <c r="G68" s="34" t="s">
        <v>1420</v>
      </c>
      <c r="H68" s="34" t="s">
        <v>702</v>
      </c>
      <c r="I68" s="34" t="s">
        <v>703</v>
      </c>
      <c r="J68" s="34">
        <v>2017</v>
      </c>
      <c r="K68" s="34">
        <v>2018</v>
      </c>
      <c r="L68" s="34" t="s">
        <v>1767</v>
      </c>
      <c r="M68" s="34" t="s">
        <v>1806</v>
      </c>
      <c r="N68" s="34">
        <v>5</v>
      </c>
      <c r="O68" s="34" t="s">
        <v>1768</v>
      </c>
      <c r="P68" s="34" t="s">
        <v>722</v>
      </c>
      <c r="Q68" s="34" t="s">
        <v>1848</v>
      </c>
      <c r="R68" s="34" t="s">
        <v>1423</v>
      </c>
      <c r="S68" s="34" t="s">
        <v>1849</v>
      </c>
      <c r="T68" s="34" t="s">
        <v>2068</v>
      </c>
      <c r="U68" s="36" t="str">
        <f>VLOOKUP(First_Validations__2[[#This Row],[CountryReq]],Last_Validations[],COLUMNS($B:B)+1,FALSE)</f>
        <v>Albania: 2019</v>
      </c>
      <c r="V68" s="36" t="str">
        <f>VLOOKUP(First_Validations__2[[#This Row],[CountryReq]],Last_Validations[],COLUMNS($B:C)+1,FALSE)</f>
        <v>Albania</v>
      </c>
      <c r="W68" s="36">
        <f>VLOOKUP(First_Validations__2[[#This Row],[CountryReq]],Last_Validations[],COLUMNS($B:D)+1,FALSE)</f>
        <v>2</v>
      </c>
      <c r="X68" s="36">
        <f>VLOOKUP(First_Validations__2[[#This Row],[CountryReq]],Last_Validations[],COLUMNS($B:E)+1,FALSE)</f>
        <v>65</v>
      </c>
      <c r="Y68" s="36" t="str">
        <f>VLOOKUP(First_Validations__2[[#This Row],[CountryReq]],Last_Validations[],COLUMNS($B:F)+1,FALSE)</f>
        <v>Albania: 2019</v>
      </c>
      <c r="Z68" s="36" t="str">
        <f>VLOOKUP(First_Validations__2[[#This Row],[CountryReq]],Last_Validations[],COLUMNS($B:G)+1,FALSE)</f>
        <v>ALB</v>
      </c>
      <c r="AA68" s="36" t="str">
        <f>VLOOKUP(First_Validations__2[[#This Row],[CountryReq]],Last_Validations[],COLUMNS($B:H)+1,FALSE)</f>
        <v>Albania</v>
      </c>
      <c r="AB68" s="36" t="str">
        <f>VLOOKUP(First_Validations__2[[#This Row],[CountryReq]],Last_Validations[],COLUMNS($B:I)+1,FALSE)</f>
        <v>https://eiti.org/BD/2019-44</v>
      </c>
      <c r="AC68" s="36" t="str">
        <f>VLOOKUP(First_Validations__2[[#This Row],[CountryReq]],Last_Validations[],COLUMNS($B:J)+1,FALSE)</f>
        <v>https://eiti.org/document/albania-validation-2019</v>
      </c>
      <c r="AD68" s="36">
        <f>VLOOKUP(First_Validations__2[[#This Row],[CountryReq]],Last_Validations[],COLUMNS($B:K)+1,FALSE)</f>
        <v>2019</v>
      </c>
      <c r="AE68" s="36">
        <f>VLOOKUP(First_Validations__2[[#This Row],[CountryReq]],Last_Validations[],COLUMNS($B:L)+1,FALSE)</f>
        <v>2018</v>
      </c>
      <c r="AF68" s="36" t="str">
        <f>VLOOKUP(First_Validations__2[[#This Row],[CountryReq]],Last_Validations[],COLUMNS($B:M)+1,FALSE)</f>
        <v>Meaningful progress</v>
      </c>
      <c r="AG68" s="36" t="str">
        <f>VLOOKUP(First_Validations__2[[#This Row],[CountryReq]],Last_Validations[],COLUMNS($B:N)+1,FALSE)</f>
        <v>SOE transactions (#4.5)</v>
      </c>
      <c r="AH68" s="36">
        <f>VLOOKUP(First_Validations__2[[#This Row],[CountryReq]],Last_Validations[],COLUMNS($B:O)+1,FALSE)</f>
        <v>5</v>
      </c>
      <c r="AI68" s="36" t="str">
        <f>VLOOKUP(First_Validations__2[[#This Row],[CountryReq]],Last_Validations[],COLUMNS($B:P)+1,FALSE)</f>
        <v>Satisfactory progress</v>
      </c>
      <c r="AJ68" s="36" t="str">
        <f>VLOOKUP(First_Validations__2[[#This Row],[CountryReq]],Last_Validations[],COLUMNS($B:Q)+1,FALSE)</f>
        <v>While the 2015 EITI Report includes a reconciliation of oil and gas company payments to extractives SOEs (Albpetrol) and of some of Albpetrol’s payments to government, it only provides Albpetrol’s unilateral disclosure of its dividends to government, which are not reconciled with MEDTTE receipts. While Albpetrol’s dividends to MEDTTE are material, they account for only 0.39% of government revenues from the mining, oil and gas sectors.  However, the International Secretariat understands that MEDTTE’s receipt of Albpetrol dividends are disclosed in the annual budget execution report, given that MEDTTE’s revenues are recorded in the national budget (see Requirement 5.1). In addition, the fact that Albpetrol’s annual financial statements are audited (see Requirement 4.9) provides a high degree of quality assurance for Albpetrol’s unilateral disclosure of its dividends to government.</v>
      </c>
      <c r="AK68" s="36" t="str">
        <f>VLOOKUP(First_Validations__2[[#This Row],[CountryReq]],Last_Validations[],COLUMNS($B:R)+1,FALSE)</f>
        <v>https://eiti.org/albania#albanias-progress-by-requirement</v>
      </c>
      <c r="AL68" s="36" t="str">
        <f>VLOOKUP(First_Validations__2[[#This Row],[CountryReq]],Last_Validations[],COLUMNS($B:S)+1,FALSE)</f>
        <v>http://www.albeiti.org/</v>
      </c>
      <c r="AM68" s="36" t="str">
        <f>VLOOKUP(First_Validations__2[[#This Row],[CountryReq]],Last_Validations[],COLUMNS($B:T)+1,FALSE)</f>
        <v>https://eiti.org/api/v1.0/score_data/65</v>
      </c>
      <c r="AN68" s="36" t="str">
        <f>IF(First_Validations__2[[#This Row],[FirstValidation.Country: Year]]=First_Validations__2[[#This Row],[Country: Year]],"First","Second / Last")</f>
        <v>Second / Last</v>
      </c>
      <c r="AO68" s="36">
        <f>IF(AND(First_Validations__2[[#This Row],[FirstValidation.Validation score]]&lt;5,First_Validations__2[[#This Row],[FirstValidation.Validation score]]&gt;1),1,0)</f>
        <v>0</v>
      </c>
      <c r="AP68" s="36">
        <f>First_Validations__2[[#This Row],[Validation score]]-First_Validations__2[[#This Row],[FirstValidation.Validation score]]</f>
        <v>0</v>
      </c>
      <c r="AQ68" s="36">
        <f>IF(AND(First_Validations__2[[#This Row],[Corrective action]]=1,First_Validations__2[[#This Row],[Validation score]]&lt;5,First_Validations__2[[#This Row],[Validation score]]&gt;1),1,0)</f>
        <v>0</v>
      </c>
      <c r="AR68" s="36">
        <f>IF(AND(First_Validations__2[[#This Row],[Corrective action]]=1,OR(First_Validations__2[[#This Row],[Validation score]]&gt;4,First_Validations__2[[#This Row],[Validation score]]&lt;2)),1,0)</f>
        <v>0</v>
      </c>
      <c r="AS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 s="36" t="str">
        <f>VLOOKUP(First_Validations__2[[#This Row],[Requirement ('#)]],Requirements[[Requirements]:[Categories2]],2,FALSE)</f>
        <v>Revenue collection</v>
      </c>
    </row>
    <row r="69" spans="2:46">
      <c r="B69" s="34" t="s">
        <v>1420</v>
      </c>
      <c r="C69" s="34">
        <v>1</v>
      </c>
      <c r="D69" s="34">
        <v>22</v>
      </c>
      <c r="E69" s="34" t="s">
        <v>701</v>
      </c>
      <c r="F69" s="34" t="s">
        <v>1421</v>
      </c>
      <c r="G69" s="34" t="s">
        <v>1420</v>
      </c>
      <c r="H69" s="34" t="s">
        <v>702</v>
      </c>
      <c r="I69" s="34" t="s">
        <v>703</v>
      </c>
      <c r="J69" s="34">
        <v>2017</v>
      </c>
      <c r="K69" s="34">
        <v>2018</v>
      </c>
      <c r="L69" s="34" t="s">
        <v>1767</v>
      </c>
      <c r="M69" s="34" t="s">
        <v>1811</v>
      </c>
      <c r="N69" s="34">
        <v>4</v>
      </c>
      <c r="O69" s="34" t="s">
        <v>1767</v>
      </c>
      <c r="P69" s="34" t="s">
        <v>727</v>
      </c>
      <c r="Q69" s="34" t="s">
        <v>1848</v>
      </c>
      <c r="R69" s="34" t="s">
        <v>1423</v>
      </c>
      <c r="S69" s="34" t="s">
        <v>1849</v>
      </c>
      <c r="T69" s="34" t="s">
        <v>2069</v>
      </c>
      <c r="U69" s="36" t="str">
        <f>VLOOKUP(First_Validations__2[[#This Row],[CountryReq]],Last_Validations[],COLUMNS($B:B)+1,FALSE)</f>
        <v>Albania: 2019</v>
      </c>
      <c r="V69" s="36" t="str">
        <f>VLOOKUP(First_Validations__2[[#This Row],[CountryReq]],Last_Validations[],COLUMNS($B:C)+1,FALSE)</f>
        <v>Albania</v>
      </c>
      <c r="W69" s="36">
        <f>VLOOKUP(First_Validations__2[[#This Row],[CountryReq]],Last_Validations[],COLUMNS($B:D)+1,FALSE)</f>
        <v>2</v>
      </c>
      <c r="X69" s="36">
        <f>VLOOKUP(First_Validations__2[[#This Row],[CountryReq]],Last_Validations[],COLUMNS($B:E)+1,FALSE)</f>
        <v>65</v>
      </c>
      <c r="Y69" s="36" t="str">
        <f>VLOOKUP(First_Validations__2[[#This Row],[CountryReq]],Last_Validations[],COLUMNS($B:F)+1,FALSE)</f>
        <v>Albania: 2019</v>
      </c>
      <c r="Z69" s="36" t="str">
        <f>VLOOKUP(First_Validations__2[[#This Row],[CountryReq]],Last_Validations[],COLUMNS($B:G)+1,FALSE)</f>
        <v>ALB</v>
      </c>
      <c r="AA69" s="36" t="str">
        <f>VLOOKUP(First_Validations__2[[#This Row],[CountryReq]],Last_Validations[],COLUMNS($B:H)+1,FALSE)</f>
        <v>Albania</v>
      </c>
      <c r="AB69" s="36" t="str">
        <f>VLOOKUP(First_Validations__2[[#This Row],[CountryReq]],Last_Validations[],COLUMNS($B:I)+1,FALSE)</f>
        <v>https://eiti.org/BD/2019-44</v>
      </c>
      <c r="AC69" s="36" t="str">
        <f>VLOOKUP(First_Validations__2[[#This Row],[CountryReq]],Last_Validations[],COLUMNS($B:J)+1,FALSE)</f>
        <v>https://eiti.org/document/albania-validation-2019</v>
      </c>
      <c r="AD69" s="36">
        <f>VLOOKUP(First_Validations__2[[#This Row],[CountryReq]],Last_Validations[],COLUMNS($B:K)+1,FALSE)</f>
        <v>2019</v>
      </c>
      <c r="AE69" s="36">
        <f>VLOOKUP(First_Validations__2[[#This Row],[CountryReq]],Last_Validations[],COLUMNS($B:L)+1,FALSE)</f>
        <v>2018</v>
      </c>
      <c r="AF69" s="36" t="str">
        <f>VLOOKUP(First_Validations__2[[#This Row],[CountryReq]],Last_Validations[],COLUMNS($B:M)+1,FALSE)</f>
        <v>Meaningful progress</v>
      </c>
      <c r="AG69" s="36" t="str">
        <f>VLOOKUP(First_Validations__2[[#This Row],[CountryReq]],Last_Validations[],COLUMNS($B:N)+1,FALSE)</f>
        <v>Distribution of revenues (#5.1)</v>
      </c>
      <c r="AH69" s="36">
        <f>VLOOKUP(First_Validations__2[[#This Row],[CountryReq]],Last_Validations[],COLUMNS($B:O)+1,FALSE)</f>
        <v>5</v>
      </c>
      <c r="AI69" s="36" t="str">
        <f>VLOOKUP(First_Validations__2[[#This Row],[CountryReq]],Last_Validations[],COLUMNS($B:P)+1,FALSE)</f>
        <v>Satisfactory progress</v>
      </c>
      <c r="AJ69" s="36" t="str">
        <f>VLOOKUP(First_Validations__2[[#This Row],[CountryReq]],Last_Validations[],COLUMNS($B:Q)+1,FALSE)</f>
        <v xml:space="preserve">The 2016 EITI Report identifies the extractives revenue streams that are not recorded in the national budget and provide an explanation of and links to audited financial statements of Albpetrol, which collected and retained around 10% of government oil and gas revenues in 2016. While the report identifies AKBN as a government agency collecting and retaining 0,4% of government oil and gas revenues in 2016 without providing a link to the agency’s financial statements, it does provide a cursory explanation of AKBN’s management of retained revenues. </v>
      </c>
      <c r="AK69" s="36" t="str">
        <f>VLOOKUP(First_Validations__2[[#This Row],[CountryReq]],Last_Validations[],COLUMNS($B:R)+1,FALSE)</f>
        <v>https://eiti.org/albania#albanias-progress-by-requirement</v>
      </c>
      <c r="AL69" s="36" t="str">
        <f>VLOOKUP(First_Validations__2[[#This Row],[CountryReq]],Last_Validations[],COLUMNS($B:S)+1,FALSE)</f>
        <v>http://www.albeiti.org/</v>
      </c>
      <c r="AM69" s="36" t="str">
        <f>VLOOKUP(First_Validations__2[[#This Row],[CountryReq]],Last_Validations[],COLUMNS($B:T)+1,FALSE)</f>
        <v>https://eiti.org/api/v1.0/score_data/65</v>
      </c>
      <c r="AN69" s="36" t="str">
        <f>IF(First_Validations__2[[#This Row],[FirstValidation.Country: Year]]=First_Validations__2[[#This Row],[Country: Year]],"First","Second / Last")</f>
        <v>Second / Last</v>
      </c>
      <c r="AO69" s="36">
        <f>IF(AND(First_Validations__2[[#This Row],[FirstValidation.Validation score]]&lt;5,First_Validations__2[[#This Row],[FirstValidation.Validation score]]&gt;1),1,0)</f>
        <v>1</v>
      </c>
      <c r="AP69" s="36">
        <f>First_Validations__2[[#This Row],[Validation score]]-First_Validations__2[[#This Row],[FirstValidation.Validation score]]</f>
        <v>1</v>
      </c>
      <c r="AQ69" s="36">
        <f>IF(AND(First_Validations__2[[#This Row],[Corrective action]]=1,First_Validations__2[[#This Row],[Validation score]]&lt;5,First_Validations__2[[#This Row],[Validation score]]&gt;1),1,0)</f>
        <v>0</v>
      </c>
      <c r="AR69" s="36">
        <f>IF(AND(First_Validations__2[[#This Row],[Corrective action]]=1,OR(First_Validations__2[[#This Row],[Validation score]]&gt;4,First_Validations__2[[#This Row],[Validation score]]&lt;2)),1,0)</f>
        <v>1</v>
      </c>
      <c r="AS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 s="36" t="str">
        <f>VLOOKUP(First_Validations__2[[#This Row],[Requirement ('#)]],Requirements[[Requirements]:[Categories2]],2,FALSE)</f>
        <v>Revenue allocation</v>
      </c>
    </row>
    <row r="70" spans="2:46">
      <c r="B70" s="34" t="s">
        <v>1420</v>
      </c>
      <c r="C70" s="34">
        <v>1</v>
      </c>
      <c r="D70" s="34">
        <v>22</v>
      </c>
      <c r="E70" s="34" t="s">
        <v>701</v>
      </c>
      <c r="F70" s="34" t="s">
        <v>1421</v>
      </c>
      <c r="G70" s="34" t="s">
        <v>1420</v>
      </c>
      <c r="H70" s="34" t="s">
        <v>702</v>
      </c>
      <c r="I70" s="34" t="s">
        <v>703</v>
      </c>
      <c r="J70" s="34">
        <v>2017</v>
      </c>
      <c r="K70" s="34">
        <v>2018</v>
      </c>
      <c r="L70" s="34" t="s">
        <v>1767</v>
      </c>
      <c r="M70" s="34" t="s">
        <v>1812</v>
      </c>
      <c r="N70" s="34">
        <v>5</v>
      </c>
      <c r="O70" s="34" t="s">
        <v>1768</v>
      </c>
      <c r="P70" s="34" t="s">
        <v>728</v>
      </c>
      <c r="Q70" s="34" t="s">
        <v>1848</v>
      </c>
      <c r="R70" s="34" t="s">
        <v>1423</v>
      </c>
      <c r="S70" s="34" t="s">
        <v>1849</v>
      </c>
      <c r="T70" s="34" t="s">
        <v>2070</v>
      </c>
      <c r="U70" s="36" t="str">
        <f>VLOOKUP(First_Validations__2[[#This Row],[CountryReq]],Last_Validations[],COLUMNS($B:B)+1,FALSE)</f>
        <v>Albania: 2019</v>
      </c>
      <c r="V70" s="36" t="str">
        <f>VLOOKUP(First_Validations__2[[#This Row],[CountryReq]],Last_Validations[],COLUMNS($B:C)+1,FALSE)</f>
        <v>Albania</v>
      </c>
      <c r="W70" s="36">
        <f>VLOOKUP(First_Validations__2[[#This Row],[CountryReq]],Last_Validations[],COLUMNS($B:D)+1,FALSE)</f>
        <v>2</v>
      </c>
      <c r="X70" s="36">
        <f>VLOOKUP(First_Validations__2[[#This Row],[CountryReq]],Last_Validations[],COLUMNS($B:E)+1,FALSE)</f>
        <v>65</v>
      </c>
      <c r="Y70" s="36" t="str">
        <f>VLOOKUP(First_Validations__2[[#This Row],[CountryReq]],Last_Validations[],COLUMNS($B:F)+1,FALSE)</f>
        <v>Albania: 2019</v>
      </c>
      <c r="Z70" s="36" t="str">
        <f>VLOOKUP(First_Validations__2[[#This Row],[CountryReq]],Last_Validations[],COLUMNS($B:G)+1,FALSE)</f>
        <v>ALB</v>
      </c>
      <c r="AA70" s="36" t="str">
        <f>VLOOKUP(First_Validations__2[[#This Row],[CountryReq]],Last_Validations[],COLUMNS($B:H)+1,FALSE)</f>
        <v>Albania</v>
      </c>
      <c r="AB70" s="36" t="str">
        <f>VLOOKUP(First_Validations__2[[#This Row],[CountryReq]],Last_Validations[],COLUMNS($B:I)+1,FALSE)</f>
        <v>https://eiti.org/BD/2019-44</v>
      </c>
      <c r="AC70" s="36" t="str">
        <f>VLOOKUP(First_Validations__2[[#This Row],[CountryReq]],Last_Validations[],COLUMNS($B:J)+1,FALSE)</f>
        <v>https://eiti.org/document/albania-validation-2019</v>
      </c>
      <c r="AD70" s="36">
        <f>VLOOKUP(First_Validations__2[[#This Row],[CountryReq]],Last_Validations[],COLUMNS($B:K)+1,FALSE)</f>
        <v>2019</v>
      </c>
      <c r="AE70" s="36">
        <f>VLOOKUP(First_Validations__2[[#This Row],[CountryReq]],Last_Validations[],COLUMNS($B:L)+1,FALSE)</f>
        <v>2018</v>
      </c>
      <c r="AF70" s="36" t="str">
        <f>VLOOKUP(First_Validations__2[[#This Row],[CountryReq]],Last_Validations[],COLUMNS($B:M)+1,FALSE)</f>
        <v>Meaningful progress</v>
      </c>
      <c r="AG70" s="36" t="str">
        <f>VLOOKUP(First_Validations__2[[#This Row],[CountryReq]],Last_Validations[],COLUMNS($B:N)+1,FALSE)</f>
        <v>Subnational transfers (#5.2)</v>
      </c>
      <c r="AH70" s="36">
        <f>VLOOKUP(First_Validations__2[[#This Row],[CountryReq]],Last_Validations[],COLUMNS($B:O)+1,FALSE)</f>
        <v>5</v>
      </c>
      <c r="AI70" s="36" t="str">
        <f>VLOOKUP(First_Validations__2[[#This Row],[CountryReq]],Last_Validations[],COLUMNS($B:P)+1,FALSE)</f>
        <v>Satisfactory progress</v>
      </c>
      <c r="AJ70" s="36" t="str">
        <f>VLOOKUP(First_Validations__2[[#This Row],[CountryReq]],Last_Validations[],COLUMNS($B:Q)+1,FALSE)</f>
        <v>The 2015 EITI Report describes statutory subnational transfers of royalties, provides the general formula, budgeted and actual transfers for 2015 in aggregate terms, albeit reported on an accrual rather than cash basis. However, the report does not provide the specific formula for calculating subnational transfers to individual LGUs, nor the level of budgeted and executed subnational transfers disaggregated by LGU, even if it highlights discrepancies between budgeted amounts and actual transfers. While AlbEITI published executed 2015 subnational transfers disaggregated by LGU on a cash-accounting basis after the start of Validation, the level of budgeted 2015 subnational transfers disaggregated by LGU is not publicly available.</v>
      </c>
      <c r="AK70" s="36" t="str">
        <f>VLOOKUP(First_Validations__2[[#This Row],[CountryReq]],Last_Validations[],COLUMNS($B:R)+1,FALSE)</f>
        <v>https://eiti.org/albania#albanias-progress-by-requirement</v>
      </c>
      <c r="AL70" s="36" t="str">
        <f>VLOOKUP(First_Validations__2[[#This Row],[CountryReq]],Last_Validations[],COLUMNS($B:S)+1,FALSE)</f>
        <v>http://www.albeiti.org/</v>
      </c>
      <c r="AM70" s="36" t="str">
        <f>VLOOKUP(First_Validations__2[[#This Row],[CountryReq]],Last_Validations[],COLUMNS($B:T)+1,FALSE)</f>
        <v>https://eiti.org/api/v1.0/score_data/65</v>
      </c>
      <c r="AN70" s="36" t="str">
        <f>IF(First_Validations__2[[#This Row],[FirstValidation.Country: Year]]=First_Validations__2[[#This Row],[Country: Year]],"First","Second / Last")</f>
        <v>Second / Last</v>
      </c>
      <c r="AO70" s="36">
        <f>IF(AND(First_Validations__2[[#This Row],[FirstValidation.Validation score]]&lt;5,First_Validations__2[[#This Row],[FirstValidation.Validation score]]&gt;1),1,0)</f>
        <v>0</v>
      </c>
      <c r="AP70" s="36">
        <f>First_Validations__2[[#This Row],[Validation score]]-First_Validations__2[[#This Row],[FirstValidation.Validation score]]</f>
        <v>0</v>
      </c>
      <c r="AQ70" s="36">
        <f>IF(AND(First_Validations__2[[#This Row],[Corrective action]]=1,First_Validations__2[[#This Row],[Validation score]]&lt;5,First_Validations__2[[#This Row],[Validation score]]&gt;1),1,0)</f>
        <v>0</v>
      </c>
      <c r="AR70" s="36">
        <f>IF(AND(First_Validations__2[[#This Row],[Corrective action]]=1,OR(First_Validations__2[[#This Row],[Validation score]]&gt;4,First_Validations__2[[#This Row],[Validation score]]&lt;2)),1,0)</f>
        <v>0</v>
      </c>
      <c r="AS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 s="36" t="str">
        <f>VLOOKUP(First_Validations__2[[#This Row],[Requirement ('#)]],Requirements[[Requirements]:[Categories2]],2,FALSE)</f>
        <v>Revenue allocation</v>
      </c>
    </row>
    <row r="71" spans="2:46">
      <c r="B71" s="34" t="s">
        <v>1420</v>
      </c>
      <c r="C71" s="34">
        <v>1</v>
      </c>
      <c r="D71" s="34">
        <v>22</v>
      </c>
      <c r="E71" s="34" t="s">
        <v>701</v>
      </c>
      <c r="F71" s="34" t="s">
        <v>1421</v>
      </c>
      <c r="G71" s="34" t="s">
        <v>1420</v>
      </c>
      <c r="H71" s="34" t="s">
        <v>702</v>
      </c>
      <c r="I71" s="34" t="s">
        <v>703</v>
      </c>
      <c r="J71" s="34">
        <v>2017</v>
      </c>
      <c r="K71" s="34">
        <v>2018</v>
      </c>
      <c r="L71" s="34" t="s">
        <v>1767</v>
      </c>
      <c r="M71" s="34" t="s">
        <v>1809</v>
      </c>
      <c r="N71" s="34">
        <v>5</v>
      </c>
      <c r="O71" s="34" t="s">
        <v>1768</v>
      </c>
      <c r="P71" s="34" t="s">
        <v>725</v>
      </c>
      <c r="Q71" s="34" t="s">
        <v>1848</v>
      </c>
      <c r="R71" s="34" t="s">
        <v>1423</v>
      </c>
      <c r="S71" s="34" t="s">
        <v>1849</v>
      </c>
      <c r="T71" s="34" t="s">
        <v>2071</v>
      </c>
      <c r="U71" s="36" t="str">
        <f>VLOOKUP(First_Validations__2[[#This Row],[CountryReq]],Last_Validations[],COLUMNS($B:B)+1,FALSE)</f>
        <v>Albania: 2019</v>
      </c>
      <c r="V71" s="36" t="str">
        <f>VLOOKUP(First_Validations__2[[#This Row],[CountryReq]],Last_Validations[],COLUMNS($B:C)+1,FALSE)</f>
        <v>Albania</v>
      </c>
      <c r="W71" s="36">
        <f>VLOOKUP(First_Validations__2[[#This Row],[CountryReq]],Last_Validations[],COLUMNS($B:D)+1,FALSE)</f>
        <v>2</v>
      </c>
      <c r="X71" s="36">
        <f>VLOOKUP(First_Validations__2[[#This Row],[CountryReq]],Last_Validations[],COLUMNS($B:E)+1,FALSE)</f>
        <v>65</v>
      </c>
      <c r="Y71" s="36" t="str">
        <f>VLOOKUP(First_Validations__2[[#This Row],[CountryReq]],Last_Validations[],COLUMNS($B:F)+1,FALSE)</f>
        <v>Albania: 2019</v>
      </c>
      <c r="Z71" s="36" t="str">
        <f>VLOOKUP(First_Validations__2[[#This Row],[CountryReq]],Last_Validations[],COLUMNS($B:G)+1,FALSE)</f>
        <v>ALB</v>
      </c>
      <c r="AA71" s="36" t="str">
        <f>VLOOKUP(First_Validations__2[[#This Row],[CountryReq]],Last_Validations[],COLUMNS($B:H)+1,FALSE)</f>
        <v>Albania</v>
      </c>
      <c r="AB71" s="36" t="str">
        <f>VLOOKUP(First_Validations__2[[#This Row],[CountryReq]],Last_Validations[],COLUMNS($B:I)+1,FALSE)</f>
        <v>https://eiti.org/BD/2019-44</v>
      </c>
      <c r="AC71" s="36" t="str">
        <f>VLOOKUP(First_Validations__2[[#This Row],[CountryReq]],Last_Validations[],COLUMNS($B:J)+1,FALSE)</f>
        <v>https://eiti.org/document/albania-validation-2019</v>
      </c>
      <c r="AD71" s="36">
        <f>VLOOKUP(First_Validations__2[[#This Row],[CountryReq]],Last_Validations[],COLUMNS($B:K)+1,FALSE)</f>
        <v>2019</v>
      </c>
      <c r="AE71" s="36">
        <f>VLOOKUP(First_Validations__2[[#This Row],[CountryReq]],Last_Validations[],COLUMNS($B:L)+1,FALSE)</f>
        <v>2018</v>
      </c>
      <c r="AF71" s="36" t="str">
        <f>VLOOKUP(First_Validations__2[[#This Row],[CountryReq]],Last_Validations[],COLUMNS($B:M)+1,FALSE)</f>
        <v>Meaningful progress</v>
      </c>
      <c r="AG71" s="36" t="str">
        <f>VLOOKUP(First_Validations__2[[#This Row],[CountryReq]],Last_Validations[],COLUMNS($B:N)+1,FALSE)</f>
        <v>Data timeliness (#4.8)</v>
      </c>
      <c r="AH71" s="36">
        <f>VLOOKUP(First_Validations__2[[#This Row],[CountryReq]],Last_Validations[],COLUMNS($B:O)+1,FALSE)</f>
        <v>5</v>
      </c>
      <c r="AI71" s="36" t="str">
        <f>VLOOKUP(First_Validations__2[[#This Row],[CountryReq]],Last_Validations[],COLUMNS($B:P)+1,FALSE)</f>
        <v>Satisfactory progress</v>
      </c>
      <c r="AJ71" s="36" t="str">
        <f>VLOOKUP(First_Validations__2[[#This Row],[CountryReq]],Last_Validations[],COLUMNS($B:Q)+1,FALSE)</f>
        <v>All of Albania’s EITI Reports under the EITI Standard have been published within two years of the close of the fiscal year(s) under review. However, the fact that the time stamp on the 2015 EITI Report is marked as two months prior to the actual publication of the report, and the fact that a significantly revised version of the 2015 EITI Report was published without MSG approval (or knowledge) is a concern. This is further detailed in the assessment of MSG oversight above (see Requirement 1.4).</v>
      </c>
      <c r="AK71" s="36" t="str">
        <f>VLOOKUP(First_Validations__2[[#This Row],[CountryReq]],Last_Validations[],COLUMNS($B:R)+1,FALSE)</f>
        <v>https://eiti.org/albania#albanias-progress-by-requirement</v>
      </c>
      <c r="AL71" s="36" t="str">
        <f>VLOOKUP(First_Validations__2[[#This Row],[CountryReq]],Last_Validations[],COLUMNS($B:S)+1,FALSE)</f>
        <v>http://www.albeiti.org/</v>
      </c>
      <c r="AM71" s="36" t="str">
        <f>VLOOKUP(First_Validations__2[[#This Row],[CountryReq]],Last_Validations[],COLUMNS($B:T)+1,FALSE)</f>
        <v>https://eiti.org/api/v1.0/score_data/65</v>
      </c>
      <c r="AN71" s="36" t="str">
        <f>IF(First_Validations__2[[#This Row],[FirstValidation.Country: Year]]=First_Validations__2[[#This Row],[Country: Year]],"First","Second / Last")</f>
        <v>Second / Last</v>
      </c>
      <c r="AO71" s="36">
        <f>IF(AND(First_Validations__2[[#This Row],[FirstValidation.Validation score]]&lt;5,First_Validations__2[[#This Row],[FirstValidation.Validation score]]&gt;1),1,0)</f>
        <v>0</v>
      </c>
      <c r="AP71" s="36">
        <f>First_Validations__2[[#This Row],[Validation score]]-First_Validations__2[[#This Row],[FirstValidation.Validation score]]</f>
        <v>0</v>
      </c>
      <c r="AQ71" s="36">
        <f>IF(AND(First_Validations__2[[#This Row],[Corrective action]]=1,First_Validations__2[[#This Row],[Validation score]]&lt;5,First_Validations__2[[#This Row],[Validation score]]&gt;1),1,0)</f>
        <v>0</v>
      </c>
      <c r="AR71" s="36">
        <f>IF(AND(First_Validations__2[[#This Row],[Corrective action]]=1,OR(First_Validations__2[[#This Row],[Validation score]]&gt;4,First_Validations__2[[#This Row],[Validation score]]&lt;2)),1,0)</f>
        <v>0</v>
      </c>
      <c r="AS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 s="36" t="str">
        <f>VLOOKUP(First_Validations__2[[#This Row],[Requirement ('#)]],Requirements[[Requirements]:[Categories2]],2,FALSE)</f>
        <v>Revenue collection</v>
      </c>
    </row>
    <row r="72" spans="2:46">
      <c r="B72" s="34" t="s">
        <v>1420</v>
      </c>
      <c r="C72" s="34">
        <v>1</v>
      </c>
      <c r="D72" s="34">
        <v>22</v>
      </c>
      <c r="E72" s="34" t="s">
        <v>701</v>
      </c>
      <c r="F72" s="34" t="s">
        <v>1421</v>
      </c>
      <c r="G72" s="34" t="s">
        <v>1420</v>
      </c>
      <c r="H72" s="34" t="s">
        <v>702</v>
      </c>
      <c r="I72" s="34" t="s">
        <v>703</v>
      </c>
      <c r="J72" s="34">
        <v>2017</v>
      </c>
      <c r="K72" s="34">
        <v>2018</v>
      </c>
      <c r="L72" s="34" t="s">
        <v>1767</v>
      </c>
      <c r="M72" s="34" t="s">
        <v>1810</v>
      </c>
      <c r="N72" s="34">
        <v>4</v>
      </c>
      <c r="O72" s="34" t="s">
        <v>1767</v>
      </c>
      <c r="P72" s="34" t="s">
        <v>726</v>
      </c>
      <c r="Q72" s="34" t="s">
        <v>1848</v>
      </c>
      <c r="R72" s="34" t="s">
        <v>1423</v>
      </c>
      <c r="S72" s="34" t="s">
        <v>1849</v>
      </c>
      <c r="T72" s="34" t="s">
        <v>2072</v>
      </c>
      <c r="U72" s="36" t="str">
        <f>VLOOKUP(First_Validations__2[[#This Row],[CountryReq]],Last_Validations[],COLUMNS($B:B)+1,FALSE)</f>
        <v>Albania: 2019</v>
      </c>
      <c r="V72" s="36" t="str">
        <f>VLOOKUP(First_Validations__2[[#This Row],[CountryReq]],Last_Validations[],COLUMNS($B:C)+1,FALSE)</f>
        <v>Albania</v>
      </c>
      <c r="W72" s="36">
        <f>VLOOKUP(First_Validations__2[[#This Row],[CountryReq]],Last_Validations[],COLUMNS($B:D)+1,FALSE)</f>
        <v>2</v>
      </c>
      <c r="X72" s="36">
        <f>VLOOKUP(First_Validations__2[[#This Row],[CountryReq]],Last_Validations[],COLUMNS($B:E)+1,FALSE)</f>
        <v>65</v>
      </c>
      <c r="Y72" s="36" t="str">
        <f>VLOOKUP(First_Validations__2[[#This Row],[CountryReq]],Last_Validations[],COLUMNS($B:F)+1,FALSE)</f>
        <v>Albania: 2019</v>
      </c>
      <c r="Z72" s="36" t="str">
        <f>VLOOKUP(First_Validations__2[[#This Row],[CountryReq]],Last_Validations[],COLUMNS($B:G)+1,FALSE)</f>
        <v>ALB</v>
      </c>
      <c r="AA72" s="36" t="str">
        <f>VLOOKUP(First_Validations__2[[#This Row],[CountryReq]],Last_Validations[],COLUMNS($B:H)+1,FALSE)</f>
        <v>Albania</v>
      </c>
      <c r="AB72" s="36" t="str">
        <f>VLOOKUP(First_Validations__2[[#This Row],[CountryReq]],Last_Validations[],COLUMNS($B:I)+1,FALSE)</f>
        <v>https://eiti.org/BD/2019-44</v>
      </c>
      <c r="AC72" s="36" t="str">
        <f>VLOOKUP(First_Validations__2[[#This Row],[CountryReq]],Last_Validations[],COLUMNS($B:J)+1,FALSE)</f>
        <v>https://eiti.org/document/albania-validation-2019</v>
      </c>
      <c r="AD72" s="36">
        <f>VLOOKUP(First_Validations__2[[#This Row],[CountryReq]],Last_Validations[],COLUMNS($B:K)+1,FALSE)</f>
        <v>2019</v>
      </c>
      <c r="AE72" s="36">
        <f>VLOOKUP(First_Validations__2[[#This Row],[CountryReq]],Last_Validations[],COLUMNS($B:L)+1,FALSE)</f>
        <v>2018</v>
      </c>
      <c r="AF72" s="36" t="str">
        <f>VLOOKUP(First_Validations__2[[#This Row],[CountryReq]],Last_Validations[],COLUMNS($B:M)+1,FALSE)</f>
        <v>Meaningful progress</v>
      </c>
      <c r="AG72" s="36" t="str">
        <f>VLOOKUP(First_Validations__2[[#This Row],[CountryReq]],Last_Validations[],COLUMNS($B:N)+1,FALSE)</f>
        <v>Data quality (#4.9)</v>
      </c>
      <c r="AH72" s="36">
        <f>VLOOKUP(First_Validations__2[[#This Row],[CountryReq]],Last_Validations[],COLUMNS($B:O)+1,FALSE)</f>
        <v>4</v>
      </c>
      <c r="AI72" s="36" t="str">
        <f>VLOOKUP(First_Validations__2[[#This Row],[CountryReq]],Last_Validations[],COLUMNS($B:P)+1,FALSE)</f>
        <v>Meaningful progress</v>
      </c>
      <c r="AJ72" s="36" t="str">
        <f>VLOOKUP(First_Validations__2[[#This Row],[CountryReq]],Last_Validations[],COLUMNS($B:Q)+1,FALSE)</f>
        <v>The reconciliation of payments and revenues has been undertaken by an IA, appointed by the MSG, and applying international professional standards. The IA and the MSG agreed ToR for the production of the 2016 EITI Report consistent with the standard ToR and agreed upon procedures issued by the EITI Board, and applied this ToR and procedures in practice. The final report provides a statement from the IA on the comprehensiveness of the (financial) data presented, including an informative summary of the work performed by the IA and the limitations of the assessment provided, but does not provide the IA’s assessment of the reliability of the reconciled data. It is possible to calculate the final reconciliation coverage and there is sufficient information in the report to assess the materiality of payments from reporting companies that did not adhere to the agreed quality assurances for their EITI reporting, which are significant. The 2016 EITI Report adequately sources information, provides an overview of follow-up on recommendations from EITI Reports and Validation and provides a new set of recommendations. Summary EITI data tables have been prepared.</v>
      </c>
      <c r="AK72" s="36" t="str">
        <f>VLOOKUP(First_Validations__2[[#This Row],[CountryReq]],Last_Validations[],COLUMNS($B:R)+1,FALSE)</f>
        <v>https://eiti.org/albania#albanias-progress-by-requirement</v>
      </c>
      <c r="AL72" s="36" t="str">
        <f>VLOOKUP(First_Validations__2[[#This Row],[CountryReq]],Last_Validations[],COLUMNS($B:S)+1,FALSE)</f>
        <v>http://www.albeiti.org/</v>
      </c>
      <c r="AM72" s="36" t="str">
        <f>VLOOKUP(First_Validations__2[[#This Row],[CountryReq]],Last_Validations[],COLUMNS($B:T)+1,FALSE)</f>
        <v>https://eiti.org/api/v1.0/score_data/65</v>
      </c>
      <c r="AN72" s="36" t="str">
        <f>IF(First_Validations__2[[#This Row],[FirstValidation.Country: Year]]=First_Validations__2[[#This Row],[Country: Year]],"First","Second / Last")</f>
        <v>Second / Last</v>
      </c>
      <c r="AO72" s="36">
        <f>IF(AND(First_Validations__2[[#This Row],[FirstValidation.Validation score]]&lt;5,First_Validations__2[[#This Row],[FirstValidation.Validation score]]&gt;1),1,0)</f>
        <v>1</v>
      </c>
      <c r="AP72" s="36">
        <f>First_Validations__2[[#This Row],[Validation score]]-First_Validations__2[[#This Row],[FirstValidation.Validation score]]</f>
        <v>0</v>
      </c>
      <c r="AQ72" s="36">
        <f>IF(AND(First_Validations__2[[#This Row],[Corrective action]]=1,First_Validations__2[[#This Row],[Validation score]]&lt;5,First_Validations__2[[#This Row],[Validation score]]&gt;1),1,0)</f>
        <v>1</v>
      </c>
      <c r="AR72" s="36">
        <f>IF(AND(First_Validations__2[[#This Row],[Corrective action]]=1,OR(First_Validations__2[[#This Row],[Validation score]]&gt;4,First_Validations__2[[#This Row],[Validation score]]&lt;2)),1,0)</f>
        <v>0</v>
      </c>
      <c r="AS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 s="36" t="str">
        <f>VLOOKUP(First_Validations__2[[#This Row],[Requirement ('#)]],Requirements[[Requirements]:[Categories2]],2,FALSE)</f>
        <v>Revenue collection</v>
      </c>
    </row>
    <row r="73" spans="2:46">
      <c r="B73" s="34" t="s">
        <v>1437</v>
      </c>
      <c r="C73" s="34">
        <v>2</v>
      </c>
      <c r="D73" s="34">
        <v>66</v>
      </c>
      <c r="E73" s="34" t="s">
        <v>3442</v>
      </c>
      <c r="F73" s="34" t="s">
        <v>1438</v>
      </c>
      <c r="G73" s="34" t="s">
        <v>1437</v>
      </c>
      <c r="H73" s="34" t="s">
        <v>3443</v>
      </c>
      <c r="I73" s="34" t="s">
        <v>3444</v>
      </c>
      <c r="J73" s="34">
        <v>2016</v>
      </c>
      <c r="L73" s="34" t="s">
        <v>0</v>
      </c>
      <c r="M73" s="34" t="s">
        <v>1822</v>
      </c>
      <c r="N73" s="34">
        <v>4</v>
      </c>
      <c r="O73" s="34" t="s">
        <v>1767</v>
      </c>
      <c r="P73" s="34" t="s">
        <v>1</v>
      </c>
      <c r="R73" s="34" t="s">
        <v>1441</v>
      </c>
      <c r="S73" s="34" t="s">
        <v>3445</v>
      </c>
      <c r="T73" s="34" t="s">
        <v>3446</v>
      </c>
      <c r="U73" s="36" t="str">
        <f>VLOOKUP(First_Validations__2[[#This Row],[CountryReq]],Last_Validations[],COLUMNS($B:B)+1,FALSE)</f>
        <v>Azerbaijan: 2016</v>
      </c>
      <c r="V73" s="36" t="str">
        <f>VLOOKUP(First_Validations__2[[#This Row],[CountryReq]],Last_Validations[],COLUMNS($B:C)+1,FALSE)</f>
        <v>Azerbaijan</v>
      </c>
      <c r="W73" s="36">
        <f>VLOOKUP(First_Validations__2[[#This Row],[CountryReq]],Last_Validations[],COLUMNS($B:D)+1,FALSE)</f>
        <v>2</v>
      </c>
      <c r="X73" s="36">
        <f>VLOOKUP(First_Validations__2[[#This Row],[CountryReq]],Last_Validations[],COLUMNS($B:E)+1,FALSE)</f>
        <v>66</v>
      </c>
      <c r="Y73" s="36" t="str">
        <f>VLOOKUP(First_Validations__2[[#This Row],[CountryReq]],Last_Validations[],COLUMNS($B:F)+1,FALSE)</f>
        <v>Azerbaijan: 2016</v>
      </c>
      <c r="Z73" s="36" t="str">
        <f>VLOOKUP(First_Validations__2[[#This Row],[CountryReq]],Last_Validations[],COLUMNS($B:G)+1,FALSE)</f>
        <v>AZE</v>
      </c>
      <c r="AA73" s="36" t="str">
        <f>VLOOKUP(First_Validations__2[[#This Row],[CountryReq]],Last_Validations[],COLUMNS($B:H)+1,FALSE)</f>
        <v>Azerbaijan</v>
      </c>
      <c r="AB73" s="36" t="str">
        <f>VLOOKUP(First_Validations__2[[#This Row],[CountryReq]],Last_Validations[],COLUMNS($B:I)+1,FALSE)</f>
        <v>https://eiti.org/BD/2016-23</v>
      </c>
      <c r="AC73" s="36" t="str">
        <f>VLOOKUP(First_Validations__2[[#This Row],[CountryReq]],Last_Validations[],COLUMNS($B:J)+1,FALSE)</f>
        <v>https://eiti.org/document/validation-azerbaijan-2016-documentation</v>
      </c>
      <c r="AD73" s="36">
        <f>VLOOKUP(First_Validations__2[[#This Row],[CountryReq]],Last_Validations[],COLUMNS($B:K)+1,FALSE)</f>
        <v>2016</v>
      </c>
      <c r="AE73" s="36">
        <f>VLOOKUP(First_Validations__2[[#This Row],[CountryReq]],Last_Validations[],COLUMNS($B:L)+1,FALSE)</f>
        <v>0</v>
      </c>
      <c r="AF73" s="36" t="str">
        <f>VLOOKUP(First_Validations__2[[#This Row],[CountryReq]],Last_Validations[],COLUMNS($B:M)+1,FALSE)</f>
        <v>Other</v>
      </c>
      <c r="AG73" s="36" t="str">
        <f>VLOOKUP(First_Validations__2[[#This Row],[CountryReq]],Last_Validations[],COLUMNS($B:N)+1,FALSE)</f>
        <v>Overall Progress (#0.0)</v>
      </c>
      <c r="AH73" s="36">
        <f>VLOOKUP(First_Validations__2[[#This Row],[CountryReq]],Last_Validations[],COLUMNS($B:O)+1,FALSE)</f>
        <v>4</v>
      </c>
      <c r="AI73" s="36" t="str">
        <f>VLOOKUP(First_Validations__2[[#This Row],[CountryReq]],Last_Validations[],COLUMNS($B:P)+1,FALSE)</f>
        <v>Meaningful progress</v>
      </c>
      <c r="AJ73" s="36" t="str">
        <f>VLOOKUP(First_Validations__2[[#This Row],[CountryReq]],Last_Validations[],COLUMNS($B:Q)+1,FALSE)</f>
        <v/>
      </c>
      <c r="AK73" s="36">
        <f>VLOOKUP(First_Validations__2[[#This Row],[CountryReq]],Last_Validations[],COLUMNS($B:R)+1,FALSE)</f>
        <v>0</v>
      </c>
      <c r="AL73" s="36" t="str">
        <f>VLOOKUP(First_Validations__2[[#This Row],[CountryReq]],Last_Validations[],COLUMNS($B:S)+1,FALSE)</f>
        <v>http://www.eiti.az/index.php/en/</v>
      </c>
      <c r="AM73" s="36" t="str">
        <f>VLOOKUP(First_Validations__2[[#This Row],[CountryReq]],Last_Validations[],COLUMNS($B:T)+1,FALSE)</f>
        <v>https://eiti.org/api/v1.0/score_data/66</v>
      </c>
      <c r="AN73" s="36" t="str">
        <f>IF(First_Validations__2[[#This Row],[FirstValidation.Country: Year]]=First_Validations__2[[#This Row],[Country: Year]],"First","Second / Last")</f>
        <v>First</v>
      </c>
      <c r="AO73" s="36">
        <f>IF(AND(First_Validations__2[[#This Row],[FirstValidation.Validation score]]&lt;5,First_Validations__2[[#This Row],[FirstValidation.Validation score]]&gt;1),1,0)</f>
        <v>1</v>
      </c>
      <c r="AP73" s="36">
        <f>First_Validations__2[[#This Row],[Validation score]]-First_Validations__2[[#This Row],[FirstValidation.Validation score]]</f>
        <v>0</v>
      </c>
      <c r="AQ73" s="36">
        <f>IF(AND(First_Validations__2[[#This Row],[Corrective action]]=1,First_Validations__2[[#This Row],[Validation score]]&lt;5,First_Validations__2[[#This Row],[Validation score]]&gt;1),1,0)</f>
        <v>1</v>
      </c>
      <c r="AR73" s="36">
        <f>IF(AND(First_Validations__2[[#This Row],[Corrective action]]=1,OR(First_Validations__2[[#This Row],[Validation score]]&gt;4,First_Validations__2[[#This Row],[Validation score]]&lt;2)),1,0)</f>
        <v>0</v>
      </c>
      <c r="AS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 s="36" t="str">
        <f>VLOOKUP(First_Validations__2[[#This Row],[Requirement ('#)]],Requirements[[Requirements]:[Categories2]],2,FALSE)</f>
        <v>Overall assessment</v>
      </c>
    </row>
    <row r="74" spans="2:46">
      <c r="B74" s="34" t="s">
        <v>1437</v>
      </c>
      <c r="C74" s="34">
        <v>2</v>
      </c>
      <c r="D74" s="34">
        <v>66</v>
      </c>
      <c r="E74" s="34" t="s">
        <v>3442</v>
      </c>
      <c r="F74" s="34" t="s">
        <v>1438</v>
      </c>
      <c r="G74" s="34" t="s">
        <v>1437</v>
      </c>
      <c r="H74" s="34" t="s">
        <v>3443</v>
      </c>
      <c r="I74" s="34" t="s">
        <v>3444</v>
      </c>
      <c r="J74" s="34">
        <v>2016</v>
      </c>
      <c r="L74" s="34" t="s">
        <v>0</v>
      </c>
      <c r="M74" s="34" t="s">
        <v>1810</v>
      </c>
      <c r="N74" s="34">
        <v>5</v>
      </c>
      <c r="O74" s="34" t="s">
        <v>1768</v>
      </c>
      <c r="P74" s="34" t="s">
        <v>1</v>
      </c>
      <c r="R74" s="34" t="s">
        <v>1441</v>
      </c>
      <c r="S74" s="34" t="s">
        <v>3445</v>
      </c>
      <c r="T74" s="34" t="s">
        <v>3447</v>
      </c>
      <c r="U74" s="36" t="str">
        <f>VLOOKUP(First_Validations__2[[#This Row],[CountryReq]],Last_Validations[],COLUMNS($B:B)+1,FALSE)</f>
        <v>Azerbaijan: 2016</v>
      </c>
      <c r="V74" s="36" t="str">
        <f>VLOOKUP(First_Validations__2[[#This Row],[CountryReq]],Last_Validations[],COLUMNS($B:C)+1,FALSE)</f>
        <v>Azerbaijan</v>
      </c>
      <c r="W74" s="36">
        <f>VLOOKUP(First_Validations__2[[#This Row],[CountryReq]],Last_Validations[],COLUMNS($B:D)+1,FALSE)</f>
        <v>2</v>
      </c>
      <c r="X74" s="36">
        <f>VLOOKUP(First_Validations__2[[#This Row],[CountryReq]],Last_Validations[],COLUMNS($B:E)+1,FALSE)</f>
        <v>66</v>
      </c>
      <c r="Y74" s="36" t="str">
        <f>VLOOKUP(First_Validations__2[[#This Row],[CountryReq]],Last_Validations[],COLUMNS($B:F)+1,FALSE)</f>
        <v>Azerbaijan: 2016</v>
      </c>
      <c r="Z74" s="36" t="str">
        <f>VLOOKUP(First_Validations__2[[#This Row],[CountryReq]],Last_Validations[],COLUMNS($B:G)+1,FALSE)</f>
        <v>AZE</v>
      </c>
      <c r="AA74" s="36" t="str">
        <f>VLOOKUP(First_Validations__2[[#This Row],[CountryReq]],Last_Validations[],COLUMNS($B:H)+1,FALSE)</f>
        <v>Azerbaijan</v>
      </c>
      <c r="AB74" s="36" t="str">
        <f>VLOOKUP(First_Validations__2[[#This Row],[CountryReq]],Last_Validations[],COLUMNS($B:I)+1,FALSE)</f>
        <v>https://eiti.org/BD/2016-23</v>
      </c>
      <c r="AC74" s="36" t="str">
        <f>VLOOKUP(First_Validations__2[[#This Row],[CountryReq]],Last_Validations[],COLUMNS($B:J)+1,FALSE)</f>
        <v>https://eiti.org/document/validation-azerbaijan-2016-documentation</v>
      </c>
      <c r="AD74" s="36">
        <f>VLOOKUP(First_Validations__2[[#This Row],[CountryReq]],Last_Validations[],COLUMNS($B:K)+1,FALSE)</f>
        <v>2016</v>
      </c>
      <c r="AE74" s="36">
        <f>VLOOKUP(First_Validations__2[[#This Row],[CountryReq]],Last_Validations[],COLUMNS($B:L)+1,FALSE)</f>
        <v>0</v>
      </c>
      <c r="AF74" s="36" t="str">
        <f>VLOOKUP(First_Validations__2[[#This Row],[CountryReq]],Last_Validations[],COLUMNS($B:M)+1,FALSE)</f>
        <v>Other</v>
      </c>
      <c r="AG74" s="36" t="str">
        <f>VLOOKUP(First_Validations__2[[#This Row],[CountryReq]],Last_Validations[],COLUMNS($B:N)+1,FALSE)</f>
        <v>Data quality (#4.9)</v>
      </c>
      <c r="AH74" s="36">
        <f>VLOOKUP(First_Validations__2[[#This Row],[CountryReq]],Last_Validations[],COLUMNS($B:O)+1,FALSE)</f>
        <v>5</v>
      </c>
      <c r="AI74" s="36" t="str">
        <f>VLOOKUP(First_Validations__2[[#This Row],[CountryReq]],Last_Validations[],COLUMNS($B:P)+1,FALSE)</f>
        <v>Satisfactory progress</v>
      </c>
      <c r="AJ74" s="36" t="str">
        <f>VLOOKUP(First_Validations__2[[#This Row],[CountryReq]],Last_Validations[],COLUMNS($B:Q)+1,FALSE)</f>
        <v/>
      </c>
      <c r="AK74" s="36">
        <f>VLOOKUP(First_Validations__2[[#This Row],[CountryReq]],Last_Validations[],COLUMNS($B:R)+1,FALSE)</f>
        <v>0</v>
      </c>
      <c r="AL74" s="36" t="str">
        <f>VLOOKUP(First_Validations__2[[#This Row],[CountryReq]],Last_Validations[],COLUMNS($B:S)+1,FALSE)</f>
        <v>http://www.eiti.az/index.php/en/</v>
      </c>
      <c r="AM74" s="36" t="str">
        <f>VLOOKUP(First_Validations__2[[#This Row],[CountryReq]],Last_Validations[],COLUMNS($B:T)+1,FALSE)</f>
        <v>https://eiti.org/api/v1.0/score_data/66</v>
      </c>
      <c r="AN74" s="36" t="str">
        <f>IF(First_Validations__2[[#This Row],[FirstValidation.Country: Year]]=First_Validations__2[[#This Row],[Country: Year]],"First","Second / Last")</f>
        <v>First</v>
      </c>
      <c r="AO74" s="36">
        <f>IF(AND(First_Validations__2[[#This Row],[FirstValidation.Validation score]]&lt;5,First_Validations__2[[#This Row],[FirstValidation.Validation score]]&gt;1),1,0)</f>
        <v>0</v>
      </c>
      <c r="AP74" s="36">
        <f>First_Validations__2[[#This Row],[Validation score]]-First_Validations__2[[#This Row],[FirstValidation.Validation score]]</f>
        <v>0</v>
      </c>
      <c r="AQ74" s="36">
        <f>IF(AND(First_Validations__2[[#This Row],[Corrective action]]=1,First_Validations__2[[#This Row],[Validation score]]&lt;5,First_Validations__2[[#This Row],[Validation score]]&gt;1),1,0)</f>
        <v>0</v>
      </c>
      <c r="AR74" s="36">
        <f>IF(AND(First_Validations__2[[#This Row],[Corrective action]]=1,OR(First_Validations__2[[#This Row],[Validation score]]&gt;4,First_Validations__2[[#This Row],[Validation score]]&lt;2)),1,0)</f>
        <v>0</v>
      </c>
      <c r="AS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 s="36" t="str">
        <f>VLOOKUP(First_Validations__2[[#This Row],[Requirement ('#)]],Requirements[[Requirements]:[Categories2]],2,FALSE)</f>
        <v>Revenue collection</v>
      </c>
    </row>
    <row r="75" spans="2:46">
      <c r="B75" s="34" t="s">
        <v>1437</v>
      </c>
      <c r="C75" s="34">
        <v>2</v>
      </c>
      <c r="D75" s="34">
        <v>66</v>
      </c>
      <c r="E75" s="34" t="s">
        <v>3442</v>
      </c>
      <c r="F75" s="34" t="s">
        <v>1438</v>
      </c>
      <c r="G75" s="34" t="s">
        <v>1437</v>
      </c>
      <c r="H75" s="34" t="s">
        <v>3443</v>
      </c>
      <c r="I75" s="34" t="s">
        <v>3444</v>
      </c>
      <c r="J75" s="34">
        <v>2016</v>
      </c>
      <c r="L75" s="34" t="s">
        <v>0</v>
      </c>
      <c r="M75" s="34" t="s">
        <v>1809</v>
      </c>
      <c r="N75" s="34">
        <v>5</v>
      </c>
      <c r="O75" s="34" t="s">
        <v>1768</v>
      </c>
      <c r="P75" s="34" t="s">
        <v>1</v>
      </c>
      <c r="R75" s="34" t="s">
        <v>1441</v>
      </c>
      <c r="S75" s="34" t="s">
        <v>3445</v>
      </c>
      <c r="T75" s="34" t="s">
        <v>3448</v>
      </c>
      <c r="U75" s="36" t="str">
        <f>VLOOKUP(First_Validations__2[[#This Row],[CountryReq]],Last_Validations[],COLUMNS($B:B)+1,FALSE)</f>
        <v>Azerbaijan: 2016</v>
      </c>
      <c r="V75" s="36" t="str">
        <f>VLOOKUP(First_Validations__2[[#This Row],[CountryReq]],Last_Validations[],COLUMNS($B:C)+1,FALSE)</f>
        <v>Azerbaijan</v>
      </c>
      <c r="W75" s="36">
        <f>VLOOKUP(First_Validations__2[[#This Row],[CountryReq]],Last_Validations[],COLUMNS($B:D)+1,FALSE)</f>
        <v>2</v>
      </c>
      <c r="X75" s="36">
        <f>VLOOKUP(First_Validations__2[[#This Row],[CountryReq]],Last_Validations[],COLUMNS($B:E)+1,FALSE)</f>
        <v>66</v>
      </c>
      <c r="Y75" s="36" t="str">
        <f>VLOOKUP(First_Validations__2[[#This Row],[CountryReq]],Last_Validations[],COLUMNS($B:F)+1,FALSE)</f>
        <v>Azerbaijan: 2016</v>
      </c>
      <c r="Z75" s="36" t="str">
        <f>VLOOKUP(First_Validations__2[[#This Row],[CountryReq]],Last_Validations[],COLUMNS($B:G)+1,FALSE)</f>
        <v>AZE</v>
      </c>
      <c r="AA75" s="36" t="str">
        <f>VLOOKUP(First_Validations__2[[#This Row],[CountryReq]],Last_Validations[],COLUMNS($B:H)+1,FALSE)</f>
        <v>Azerbaijan</v>
      </c>
      <c r="AB75" s="36" t="str">
        <f>VLOOKUP(First_Validations__2[[#This Row],[CountryReq]],Last_Validations[],COLUMNS($B:I)+1,FALSE)</f>
        <v>https://eiti.org/BD/2016-23</v>
      </c>
      <c r="AC75" s="36" t="str">
        <f>VLOOKUP(First_Validations__2[[#This Row],[CountryReq]],Last_Validations[],COLUMNS($B:J)+1,FALSE)</f>
        <v>https://eiti.org/document/validation-azerbaijan-2016-documentation</v>
      </c>
      <c r="AD75" s="36">
        <f>VLOOKUP(First_Validations__2[[#This Row],[CountryReq]],Last_Validations[],COLUMNS($B:K)+1,FALSE)</f>
        <v>2016</v>
      </c>
      <c r="AE75" s="36">
        <f>VLOOKUP(First_Validations__2[[#This Row],[CountryReq]],Last_Validations[],COLUMNS($B:L)+1,FALSE)</f>
        <v>0</v>
      </c>
      <c r="AF75" s="36" t="str">
        <f>VLOOKUP(First_Validations__2[[#This Row],[CountryReq]],Last_Validations[],COLUMNS($B:M)+1,FALSE)</f>
        <v>Other</v>
      </c>
      <c r="AG75" s="36" t="str">
        <f>VLOOKUP(First_Validations__2[[#This Row],[CountryReq]],Last_Validations[],COLUMNS($B:N)+1,FALSE)</f>
        <v>Data timeliness (#4.8)</v>
      </c>
      <c r="AH75" s="36">
        <f>VLOOKUP(First_Validations__2[[#This Row],[CountryReq]],Last_Validations[],COLUMNS($B:O)+1,FALSE)</f>
        <v>5</v>
      </c>
      <c r="AI75" s="36" t="str">
        <f>VLOOKUP(First_Validations__2[[#This Row],[CountryReq]],Last_Validations[],COLUMNS($B:P)+1,FALSE)</f>
        <v>Satisfactory progress</v>
      </c>
      <c r="AJ75" s="36" t="str">
        <f>VLOOKUP(First_Validations__2[[#This Row],[CountryReq]],Last_Validations[],COLUMNS($B:Q)+1,FALSE)</f>
        <v/>
      </c>
      <c r="AK75" s="36">
        <f>VLOOKUP(First_Validations__2[[#This Row],[CountryReq]],Last_Validations[],COLUMNS($B:R)+1,FALSE)</f>
        <v>0</v>
      </c>
      <c r="AL75" s="36" t="str">
        <f>VLOOKUP(First_Validations__2[[#This Row],[CountryReq]],Last_Validations[],COLUMNS($B:S)+1,FALSE)</f>
        <v>http://www.eiti.az/index.php/en/</v>
      </c>
      <c r="AM75" s="36" t="str">
        <f>VLOOKUP(First_Validations__2[[#This Row],[CountryReq]],Last_Validations[],COLUMNS($B:T)+1,FALSE)</f>
        <v>https://eiti.org/api/v1.0/score_data/66</v>
      </c>
      <c r="AN75" s="36" t="str">
        <f>IF(First_Validations__2[[#This Row],[FirstValidation.Country: Year]]=First_Validations__2[[#This Row],[Country: Year]],"First","Second / Last")</f>
        <v>First</v>
      </c>
      <c r="AO75" s="36">
        <f>IF(AND(First_Validations__2[[#This Row],[FirstValidation.Validation score]]&lt;5,First_Validations__2[[#This Row],[FirstValidation.Validation score]]&gt;1),1,0)</f>
        <v>0</v>
      </c>
      <c r="AP75" s="36">
        <f>First_Validations__2[[#This Row],[Validation score]]-First_Validations__2[[#This Row],[FirstValidation.Validation score]]</f>
        <v>0</v>
      </c>
      <c r="AQ75" s="36">
        <f>IF(AND(First_Validations__2[[#This Row],[Corrective action]]=1,First_Validations__2[[#This Row],[Validation score]]&lt;5,First_Validations__2[[#This Row],[Validation score]]&gt;1),1,0)</f>
        <v>0</v>
      </c>
      <c r="AR75" s="36">
        <f>IF(AND(First_Validations__2[[#This Row],[Corrective action]]=1,OR(First_Validations__2[[#This Row],[Validation score]]&gt;4,First_Validations__2[[#This Row],[Validation score]]&lt;2)),1,0)</f>
        <v>0</v>
      </c>
      <c r="AS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 s="36" t="str">
        <f>VLOOKUP(First_Validations__2[[#This Row],[Requirement ('#)]],Requirements[[Requirements]:[Categories2]],2,FALSE)</f>
        <v>Revenue collection</v>
      </c>
    </row>
    <row r="76" spans="2:46">
      <c r="B76" s="34" t="s">
        <v>1437</v>
      </c>
      <c r="C76" s="34">
        <v>2</v>
      </c>
      <c r="D76" s="34">
        <v>66</v>
      </c>
      <c r="E76" s="34" t="s">
        <v>3442</v>
      </c>
      <c r="F76" s="34" t="s">
        <v>1438</v>
      </c>
      <c r="G76" s="34" t="s">
        <v>1437</v>
      </c>
      <c r="H76" s="34" t="s">
        <v>3443</v>
      </c>
      <c r="I76" s="34" t="s">
        <v>3444</v>
      </c>
      <c r="J76" s="34">
        <v>2016</v>
      </c>
      <c r="L76" s="34" t="s">
        <v>0</v>
      </c>
      <c r="M76" s="34" t="s">
        <v>1812</v>
      </c>
      <c r="N76" s="34">
        <v>0</v>
      </c>
      <c r="O76" s="34" t="s">
        <v>4</v>
      </c>
      <c r="P76" s="34" t="s">
        <v>1</v>
      </c>
      <c r="R76" s="34" t="s">
        <v>1441</v>
      </c>
      <c r="S76" s="34" t="s">
        <v>3445</v>
      </c>
      <c r="T76" s="34" t="s">
        <v>3449</v>
      </c>
      <c r="U76" s="36" t="str">
        <f>VLOOKUP(First_Validations__2[[#This Row],[CountryReq]],Last_Validations[],COLUMNS($B:B)+1,FALSE)</f>
        <v>Azerbaijan: 2016</v>
      </c>
      <c r="V76" s="36" t="str">
        <f>VLOOKUP(First_Validations__2[[#This Row],[CountryReq]],Last_Validations[],COLUMNS($B:C)+1,FALSE)</f>
        <v>Azerbaijan</v>
      </c>
      <c r="W76" s="36">
        <f>VLOOKUP(First_Validations__2[[#This Row],[CountryReq]],Last_Validations[],COLUMNS($B:D)+1,FALSE)</f>
        <v>2</v>
      </c>
      <c r="X76" s="36">
        <f>VLOOKUP(First_Validations__2[[#This Row],[CountryReq]],Last_Validations[],COLUMNS($B:E)+1,FALSE)</f>
        <v>66</v>
      </c>
      <c r="Y76" s="36" t="str">
        <f>VLOOKUP(First_Validations__2[[#This Row],[CountryReq]],Last_Validations[],COLUMNS($B:F)+1,FALSE)</f>
        <v>Azerbaijan: 2016</v>
      </c>
      <c r="Z76" s="36" t="str">
        <f>VLOOKUP(First_Validations__2[[#This Row],[CountryReq]],Last_Validations[],COLUMNS($B:G)+1,FALSE)</f>
        <v>AZE</v>
      </c>
      <c r="AA76" s="36" t="str">
        <f>VLOOKUP(First_Validations__2[[#This Row],[CountryReq]],Last_Validations[],COLUMNS($B:H)+1,FALSE)</f>
        <v>Azerbaijan</v>
      </c>
      <c r="AB76" s="36" t="str">
        <f>VLOOKUP(First_Validations__2[[#This Row],[CountryReq]],Last_Validations[],COLUMNS($B:I)+1,FALSE)</f>
        <v>https://eiti.org/BD/2016-23</v>
      </c>
      <c r="AC76" s="36" t="str">
        <f>VLOOKUP(First_Validations__2[[#This Row],[CountryReq]],Last_Validations[],COLUMNS($B:J)+1,FALSE)</f>
        <v>https://eiti.org/document/validation-azerbaijan-2016-documentation</v>
      </c>
      <c r="AD76" s="36">
        <f>VLOOKUP(First_Validations__2[[#This Row],[CountryReq]],Last_Validations[],COLUMNS($B:K)+1,FALSE)</f>
        <v>2016</v>
      </c>
      <c r="AE76" s="36">
        <f>VLOOKUP(First_Validations__2[[#This Row],[CountryReq]],Last_Validations[],COLUMNS($B:L)+1,FALSE)</f>
        <v>0</v>
      </c>
      <c r="AF76" s="36" t="str">
        <f>VLOOKUP(First_Validations__2[[#This Row],[CountryReq]],Last_Validations[],COLUMNS($B:M)+1,FALSE)</f>
        <v>Other</v>
      </c>
      <c r="AG76" s="36" t="str">
        <f>VLOOKUP(First_Validations__2[[#This Row],[CountryReq]],Last_Validations[],COLUMNS($B:N)+1,FALSE)</f>
        <v>Subnational transfers (#5.2)</v>
      </c>
      <c r="AH76" s="36">
        <f>VLOOKUP(First_Validations__2[[#This Row],[CountryReq]],Last_Validations[],COLUMNS($B:O)+1,FALSE)</f>
        <v>0</v>
      </c>
      <c r="AI76" s="36" t="str">
        <f>VLOOKUP(First_Validations__2[[#This Row],[CountryReq]],Last_Validations[],COLUMNS($B:P)+1,FALSE)</f>
        <v>Not applicable</v>
      </c>
      <c r="AJ76" s="36" t="str">
        <f>VLOOKUP(First_Validations__2[[#This Row],[CountryReq]],Last_Validations[],COLUMNS($B:Q)+1,FALSE)</f>
        <v/>
      </c>
      <c r="AK76" s="36">
        <f>VLOOKUP(First_Validations__2[[#This Row],[CountryReq]],Last_Validations[],COLUMNS($B:R)+1,FALSE)</f>
        <v>0</v>
      </c>
      <c r="AL76" s="36" t="str">
        <f>VLOOKUP(First_Validations__2[[#This Row],[CountryReq]],Last_Validations[],COLUMNS($B:S)+1,FALSE)</f>
        <v>http://www.eiti.az/index.php/en/</v>
      </c>
      <c r="AM76" s="36" t="str">
        <f>VLOOKUP(First_Validations__2[[#This Row],[CountryReq]],Last_Validations[],COLUMNS($B:T)+1,FALSE)</f>
        <v>https://eiti.org/api/v1.0/score_data/66</v>
      </c>
      <c r="AN76" s="36" t="str">
        <f>IF(First_Validations__2[[#This Row],[FirstValidation.Country: Year]]=First_Validations__2[[#This Row],[Country: Year]],"First","Second / Last")</f>
        <v>First</v>
      </c>
      <c r="AO76" s="36">
        <f>IF(AND(First_Validations__2[[#This Row],[FirstValidation.Validation score]]&lt;5,First_Validations__2[[#This Row],[FirstValidation.Validation score]]&gt;1),1,0)</f>
        <v>0</v>
      </c>
      <c r="AP76" s="36">
        <f>First_Validations__2[[#This Row],[Validation score]]-First_Validations__2[[#This Row],[FirstValidation.Validation score]]</f>
        <v>0</v>
      </c>
      <c r="AQ76" s="36">
        <f>IF(AND(First_Validations__2[[#This Row],[Corrective action]]=1,First_Validations__2[[#This Row],[Validation score]]&lt;5,First_Validations__2[[#This Row],[Validation score]]&gt;1),1,0)</f>
        <v>0</v>
      </c>
      <c r="AR76" s="36">
        <f>IF(AND(First_Validations__2[[#This Row],[Corrective action]]=1,OR(First_Validations__2[[#This Row],[Validation score]]&gt;4,First_Validations__2[[#This Row],[Validation score]]&lt;2)),1,0)</f>
        <v>0</v>
      </c>
      <c r="AS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 s="36" t="str">
        <f>VLOOKUP(First_Validations__2[[#This Row],[Requirement ('#)]],Requirements[[Requirements]:[Categories2]],2,FALSE)</f>
        <v>Revenue allocation</v>
      </c>
    </row>
    <row r="77" spans="2:46">
      <c r="B77" s="34" t="s">
        <v>1437</v>
      </c>
      <c r="C77" s="34">
        <v>2</v>
      </c>
      <c r="D77" s="34">
        <v>66</v>
      </c>
      <c r="E77" s="34" t="s">
        <v>3442</v>
      </c>
      <c r="F77" s="34" t="s">
        <v>1438</v>
      </c>
      <c r="G77" s="34" t="s">
        <v>1437</v>
      </c>
      <c r="H77" s="34" t="s">
        <v>3443</v>
      </c>
      <c r="I77" s="34" t="s">
        <v>3444</v>
      </c>
      <c r="J77" s="34">
        <v>2016</v>
      </c>
      <c r="L77" s="34" t="s">
        <v>0</v>
      </c>
      <c r="M77" s="34" t="s">
        <v>1811</v>
      </c>
      <c r="N77" s="34">
        <v>5</v>
      </c>
      <c r="O77" s="34" t="s">
        <v>1768</v>
      </c>
      <c r="P77" s="34" t="s">
        <v>1</v>
      </c>
      <c r="R77" s="34" t="s">
        <v>1441</v>
      </c>
      <c r="S77" s="34" t="s">
        <v>3445</v>
      </c>
      <c r="T77" s="34" t="s">
        <v>3450</v>
      </c>
      <c r="U77" s="36" t="str">
        <f>VLOOKUP(First_Validations__2[[#This Row],[CountryReq]],Last_Validations[],COLUMNS($B:B)+1,FALSE)</f>
        <v>Azerbaijan: 2016</v>
      </c>
      <c r="V77" s="36" t="str">
        <f>VLOOKUP(First_Validations__2[[#This Row],[CountryReq]],Last_Validations[],COLUMNS($B:C)+1,FALSE)</f>
        <v>Azerbaijan</v>
      </c>
      <c r="W77" s="36">
        <f>VLOOKUP(First_Validations__2[[#This Row],[CountryReq]],Last_Validations[],COLUMNS($B:D)+1,FALSE)</f>
        <v>2</v>
      </c>
      <c r="X77" s="36">
        <f>VLOOKUP(First_Validations__2[[#This Row],[CountryReq]],Last_Validations[],COLUMNS($B:E)+1,FALSE)</f>
        <v>66</v>
      </c>
      <c r="Y77" s="36" t="str">
        <f>VLOOKUP(First_Validations__2[[#This Row],[CountryReq]],Last_Validations[],COLUMNS($B:F)+1,FALSE)</f>
        <v>Azerbaijan: 2016</v>
      </c>
      <c r="Z77" s="36" t="str">
        <f>VLOOKUP(First_Validations__2[[#This Row],[CountryReq]],Last_Validations[],COLUMNS($B:G)+1,FALSE)</f>
        <v>AZE</v>
      </c>
      <c r="AA77" s="36" t="str">
        <f>VLOOKUP(First_Validations__2[[#This Row],[CountryReq]],Last_Validations[],COLUMNS($B:H)+1,FALSE)</f>
        <v>Azerbaijan</v>
      </c>
      <c r="AB77" s="36" t="str">
        <f>VLOOKUP(First_Validations__2[[#This Row],[CountryReq]],Last_Validations[],COLUMNS($B:I)+1,FALSE)</f>
        <v>https://eiti.org/BD/2016-23</v>
      </c>
      <c r="AC77" s="36" t="str">
        <f>VLOOKUP(First_Validations__2[[#This Row],[CountryReq]],Last_Validations[],COLUMNS($B:J)+1,FALSE)</f>
        <v>https://eiti.org/document/validation-azerbaijan-2016-documentation</v>
      </c>
      <c r="AD77" s="36">
        <f>VLOOKUP(First_Validations__2[[#This Row],[CountryReq]],Last_Validations[],COLUMNS($B:K)+1,FALSE)</f>
        <v>2016</v>
      </c>
      <c r="AE77" s="36">
        <f>VLOOKUP(First_Validations__2[[#This Row],[CountryReq]],Last_Validations[],COLUMNS($B:L)+1,FALSE)</f>
        <v>0</v>
      </c>
      <c r="AF77" s="36" t="str">
        <f>VLOOKUP(First_Validations__2[[#This Row],[CountryReq]],Last_Validations[],COLUMNS($B:M)+1,FALSE)</f>
        <v>Other</v>
      </c>
      <c r="AG77" s="36" t="str">
        <f>VLOOKUP(First_Validations__2[[#This Row],[CountryReq]],Last_Validations[],COLUMNS($B:N)+1,FALSE)</f>
        <v>Distribution of revenues (#5.1)</v>
      </c>
      <c r="AH77" s="36">
        <f>VLOOKUP(First_Validations__2[[#This Row],[CountryReq]],Last_Validations[],COLUMNS($B:O)+1,FALSE)</f>
        <v>5</v>
      </c>
      <c r="AI77" s="36" t="str">
        <f>VLOOKUP(First_Validations__2[[#This Row],[CountryReq]],Last_Validations[],COLUMNS($B:P)+1,FALSE)</f>
        <v>Satisfactory progress</v>
      </c>
      <c r="AJ77" s="36" t="str">
        <f>VLOOKUP(First_Validations__2[[#This Row],[CountryReq]],Last_Validations[],COLUMNS($B:Q)+1,FALSE)</f>
        <v/>
      </c>
      <c r="AK77" s="36">
        <f>VLOOKUP(First_Validations__2[[#This Row],[CountryReq]],Last_Validations[],COLUMNS($B:R)+1,FALSE)</f>
        <v>0</v>
      </c>
      <c r="AL77" s="36" t="str">
        <f>VLOOKUP(First_Validations__2[[#This Row],[CountryReq]],Last_Validations[],COLUMNS($B:S)+1,FALSE)</f>
        <v>http://www.eiti.az/index.php/en/</v>
      </c>
      <c r="AM77" s="36" t="str">
        <f>VLOOKUP(First_Validations__2[[#This Row],[CountryReq]],Last_Validations[],COLUMNS($B:T)+1,FALSE)</f>
        <v>https://eiti.org/api/v1.0/score_data/66</v>
      </c>
      <c r="AN77" s="36" t="str">
        <f>IF(First_Validations__2[[#This Row],[FirstValidation.Country: Year]]=First_Validations__2[[#This Row],[Country: Year]],"First","Second / Last")</f>
        <v>First</v>
      </c>
      <c r="AO77" s="36">
        <f>IF(AND(First_Validations__2[[#This Row],[FirstValidation.Validation score]]&lt;5,First_Validations__2[[#This Row],[FirstValidation.Validation score]]&gt;1),1,0)</f>
        <v>0</v>
      </c>
      <c r="AP77" s="36">
        <f>First_Validations__2[[#This Row],[Validation score]]-First_Validations__2[[#This Row],[FirstValidation.Validation score]]</f>
        <v>0</v>
      </c>
      <c r="AQ77" s="36">
        <f>IF(AND(First_Validations__2[[#This Row],[Corrective action]]=1,First_Validations__2[[#This Row],[Validation score]]&lt;5,First_Validations__2[[#This Row],[Validation score]]&gt;1),1,0)</f>
        <v>0</v>
      </c>
      <c r="AR77" s="36">
        <f>IF(AND(First_Validations__2[[#This Row],[Corrective action]]=1,OR(First_Validations__2[[#This Row],[Validation score]]&gt;4,First_Validations__2[[#This Row],[Validation score]]&lt;2)),1,0)</f>
        <v>0</v>
      </c>
      <c r="AS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 s="36" t="str">
        <f>VLOOKUP(First_Validations__2[[#This Row],[Requirement ('#)]],Requirements[[Requirements]:[Categories2]],2,FALSE)</f>
        <v>Revenue allocation</v>
      </c>
    </row>
    <row r="78" spans="2:46">
      <c r="B78" s="34" t="s">
        <v>1437</v>
      </c>
      <c r="C78" s="34">
        <v>2</v>
      </c>
      <c r="D78" s="34">
        <v>66</v>
      </c>
      <c r="E78" s="34" t="s">
        <v>3442</v>
      </c>
      <c r="F78" s="34" t="s">
        <v>1438</v>
      </c>
      <c r="G78" s="34" t="s">
        <v>1437</v>
      </c>
      <c r="H78" s="34" t="s">
        <v>3443</v>
      </c>
      <c r="I78" s="34" t="s">
        <v>3444</v>
      </c>
      <c r="J78" s="34">
        <v>2016</v>
      </c>
      <c r="L78" s="34" t="s">
        <v>0</v>
      </c>
      <c r="M78" s="34" t="s">
        <v>1806</v>
      </c>
      <c r="N78" s="34">
        <v>5</v>
      </c>
      <c r="O78" s="34" t="s">
        <v>1768</v>
      </c>
      <c r="P78" s="34" t="s">
        <v>1</v>
      </c>
      <c r="R78" s="34" t="s">
        <v>1441</v>
      </c>
      <c r="S78" s="34" t="s">
        <v>3445</v>
      </c>
      <c r="T78" s="34" t="s">
        <v>3451</v>
      </c>
      <c r="U78" s="36" t="str">
        <f>VLOOKUP(First_Validations__2[[#This Row],[CountryReq]],Last_Validations[],COLUMNS($B:B)+1,FALSE)</f>
        <v>Azerbaijan: 2016</v>
      </c>
      <c r="V78" s="36" t="str">
        <f>VLOOKUP(First_Validations__2[[#This Row],[CountryReq]],Last_Validations[],COLUMNS($B:C)+1,FALSE)</f>
        <v>Azerbaijan</v>
      </c>
      <c r="W78" s="36">
        <f>VLOOKUP(First_Validations__2[[#This Row],[CountryReq]],Last_Validations[],COLUMNS($B:D)+1,FALSE)</f>
        <v>2</v>
      </c>
      <c r="X78" s="36">
        <f>VLOOKUP(First_Validations__2[[#This Row],[CountryReq]],Last_Validations[],COLUMNS($B:E)+1,FALSE)</f>
        <v>66</v>
      </c>
      <c r="Y78" s="36" t="str">
        <f>VLOOKUP(First_Validations__2[[#This Row],[CountryReq]],Last_Validations[],COLUMNS($B:F)+1,FALSE)</f>
        <v>Azerbaijan: 2016</v>
      </c>
      <c r="Z78" s="36" t="str">
        <f>VLOOKUP(First_Validations__2[[#This Row],[CountryReq]],Last_Validations[],COLUMNS($B:G)+1,FALSE)</f>
        <v>AZE</v>
      </c>
      <c r="AA78" s="36" t="str">
        <f>VLOOKUP(First_Validations__2[[#This Row],[CountryReq]],Last_Validations[],COLUMNS($B:H)+1,FALSE)</f>
        <v>Azerbaijan</v>
      </c>
      <c r="AB78" s="36" t="str">
        <f>VLOOKUP(First_Validations__2[[#This Row],[CountryReq]],Last_Validations[],COLUMNS($B:I)+1,FALSE)</f>
        <v>https://eiti.org/BD/2016-23</v>
      </c>
      <c r="AC78" s="36" t="str">
        <f>VLOOKUP(First_Validations__2[[#This Row],[CountryReq]],Last_Validations[],COLUMNS($B:J)+1,FALSE)</f>
        <v>https://eiti.org/document/validation-azerbaijan-2016-documentation</v>
      </c>
      <c r="AD78" s="36">
        <f>VLOOKUP(First_Validations__2[[#This Row],[CountryReq]],Last_Validations[],COLUMNS($B:K)+1,FALSE)</f>
        <v>2016</v>
      </c>
      <c r="AE78" s="36">
        <f>VLOOKUP(First_Validations__2[[#This Row],[CountryReq]],Last_Validations[],COLUMNS($B:L)+1,FALSE)</f>
        <v>0</v>
      </c>
      <c r="AF78" s="36" t="str">
        <f>VLOOKUP(First_Validations__2[[#This Row],[CountryReq]],Last_Validations[],COLUMNS($B:M)+1,FALSE)</f>
        <v>Other</v>
      </c>
      <c r="AG78" s="36" t="str">
        <f>VLOOKUP(First_Validations__2[[#This Row],[CountryReq]],Last_Validations[],COLUMNS($B:N)+1,FALSE)</f>
        <v>SOE transactions (#4.5)</v>
      </c>
      <c r="AH78" s="36">
        <f>VLOOKUP(First_Validations__2[[#This Row],[CountryReq]],Last_Validations[],COLUMNS($B:O)+1,FALSE)</f>
        <v>5</v>
      </c>
      <c r="AI78" s="36" t="str">
        <f>VLOOKUP(First_Validations__2[[#This Row],[CountryReq]],Last_Validations[],COLUMNS($B:P)+1,FALSE)</f>
        <v>Satisfactory progress</v>
      </c>
      <c r="AJ78" s="36" t="str">
        <f>VLOOKUP(First_Validations__2[[#This Row],[CountryReq]],Last_Validations[],COLUMNS($B:Q)+1,FALSE)</f>
        <v/>
      </c>
      <c r="AK78" s="36">
        <f>VLOOKUP(First_Validations__2[[#This Row],[CountryReq]],Last_Validations[],COLUMNS($B:R)+1,FALSE)</f>
        <v>0</v>
      </c>
      <c r="AL78" s="36" t="str">
        <f>VLOOKUP(First_Validations__2[[#This Row],[CountryReq]],Last_Validations[],COLUMNS($B:S)+1,FALSE)</f>
        <v>http://www.eiti.az/index.php/en/</v>
      </c>
      <c r="AM78" s="36" t="str">
        <f>VLOOKUP(First_Validations__2[[#This Row],[CountryReq]],Last_Validations[],COLUMNS($B:T)+1,FALSE)</f>
        <v>https://eiti.org/api/v1.0/score_data/66</v>
      </c>
      <c r="AN78" s="36" t="str">
        <f>IF(First_Validations__2[[#This Row],[FirstValidation.Country: Year]]=First_Validations__2[[#This Row],[Country: Year]],"First","Second / Last")</f>
        <v>First</v>
      </c>
      <c r="AO78" s="36">
        <f>IF(AND(First_Validations__2[[#This Row],[FirstValidation.Validation score]]&lt;5,First_Validations__2[[#This Row],[FirstValidation.Validation score]]&gt;1),1,0)</f>
        <v>0</v>
      </c>
      <c r="AP78" s="36">
        <f>First_Validations__2[[#This Row],[Validation score]]-First_Validations__2[[#This Row],[FirstValidation.Validation score]]</f>
        <v>0</v>
      </c>
      <c r="AQ78" s="36">
        <f>IF(AND(First_Validations__2[[#This Row],[Corrective action]]=1,First_Validations__2[[#This Row],[Validation score]]&lt;5,First_Validations__2[[#This Row],[Validation score]]&gt;1),1,0)</f>
        <v>0</v>
      </c>
      <c r="AR78" s="36">
        <f>IF(AND(First_Validations__2[[#This Row],[Corrective action]]=1,OR(First_Validations__2[[#This Row],[Validation score]]&gt;4,First_Validations__2[[#This Row],[Validation score]]&lt;2)),1,0)</f>
        <v>0</v>
      </c>
      <c r="AS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 s="36" t="str">
        <f>VLOOKUP(First_Validations__2[[#This Row],[Requirement ('#)]],Requirements[[Requirements]:[Categories2]],2,FALSE)</f>
        <v>Revenue collection</v>
      </c>
    </row>
    <row r="79" spans="2:46">
      <c r="B79" s="34" t="s">
        <v>1437</v>
      </c>
      <c r="C79" s="34">
        <v>2</v>
      </c>
      <c r="D79" s="34">
        <v>66</v>
      </c>
      <c r="E79" s="34" t="s">
        <v>3442</v>
      </c>
      <c r="F79" s="34" t="s">
        <v>1438</v>
      </c>
      <c r="G79" s="34" t="s">
        <v>1437</v>
      </c>
      <c r="H79" s="34" t="s">
        <v>3443</v>
      </c>
      <c r="I79" s="34" t="s">
        <v>3444</v>
      </c>
      <c r="J79" s="34">
        <v>2016</v>
      </c>
      <c r="L79" s="34" t="s">
        <v>0</v>
      </c>
      <c r="M79" s="34" t="s">
        <v>1805</v>
      </c>
      <c r="N79" s="34">
        <v>5</v>
      </c>
      <c r="O79" s="34" t="s">
        <v>1768</v>
      </c>
      <c r="P79" s="34" t="s">
        <v>1</v>
      </c>
      <c r="R79" s="34" t="s">
        <v>1441</v>
      </c>
      <c r="S79" s="34" t="s">
        <v>3445</v>
      </c>
      <c r="T79" s="34" t="s">
        <v>3452</v>
      </c>
      <c r="U79" s="36" t="str">
        <f>VLOOKUP(First_Validations__2[[#This Row],[CountryReq]],Last_Validations[],COLUMNS($B:B)+1,FALSE)</f>
        <v>Azerbaijan: 2016</v>
      </c>
      <c r="V79" s="36" t="str">
        <f>VLOOKUP(First_Validations__2[[#This Row],[CountryReq]],Last_Validations[],COLUMNS($B:C)+1,FALSE)</f>
        <v>Azerbaijan</v>
      </c>
      <c r="W79" s="36">
        <f>VLOOKUP(First_Validations__2[[#This Row],[CountryReq]],Last_Validations[],COLUMNS($B:D)+1,FALSE)</f>
        <v>2</v>
      </c>
      <c r="X79" s="36">
        <f>VLOOKUP(First_Validations__2[[#This Row],[CountryReq]],Last_Validations[],COLUMNS($B:E)+1,FALSE)</f>
        <v>66</v>
      </c>
      <c r="Y79" s="36" t="str">
        <f>VLOOKUP(First_Validations__2[[#This Row],[CountryReq]],Last_Validations[],COLUMNS($B:F)+1,FALSE)</f>
        <v>Azerbaijan: 2016</v>
      </c>
      <c r="Z79" s="36" t="str">
        <f>VLOOKUP(First_Validations__2[[#This Row],[CountryReq]],Last_Validations[],COLUMNS($B:G)+1,FALSE)</f>
        <v>AZE</v>
      </c>
      <c r="AA79" s="36" t="str">
        <f>VLOOKUP(First_Validations__2[[#This Row],[CountryReq]],Last_Validations[],COLUMNS($B:H)+1,FALSE)</f>
        <v>Azerbaijan</v>
      </c>
      <c r="AB79" s="36" t="str">
        <f>VLOOKUP(First_Validations__2[[#This Row],[CountryReq]],Last_Validations[],COLUMNS($B:I)+1,FALSE)</f>
        <v>https://eiti.org/BD/2016-23</v>
      </c>
      <c r="AC79" s="36" t="str">
        <f>VLOOKUP(First_Validations__2[[#This Row],[CountryReq]],Last_Validations[],COLUMNS($B:J)+1,FALSE)</f>
        <v>https://eiti.org/document/validation-azerbaijan-2016-documentation</v>
      </c>
      <c r="AD79" s="36">
        <f>VLOOKUP(First_Validations__2[[#This Row],[CountryReq]],Last_Validations[],COLUMNS($B:K)+1,FALSE)</f>
        <v>2016</v>
      </c>
      <c r="AE79" s="36">
        <f>VLOOKUP(First_Validations__2[[#This Row],[CountryReq]],Last_Validations[],COLUMNS($B:L)+1,FALSE)</f>
        <v>0</v>
      </c>
      <c r="AF79" s="36" t="str">
        <f>VLOOKUP(First_Validations__2[[#This Row],[CountryReq]],Last_Validations[],COLUMNS($B:M)+1,FALSE)</f>
        <v>Other</v>
      </c>
      <c r="AG79" s="36" t="str">
        <f>VLOOKUP(First_Validations__2[[#This Row],[CountryReq]],Last_Validations[],COLUMNS($B:N)+1,FALSE)</f>
        <v>Transportation revenues (#4.4)</v>
      </c>
      <c r="AH79" s="36">
        <f>VLOOKUP(First_Validations__2[[#This Row],[CountryReq]],Last_Validations[],COLUMNS($B:O)+1,FALSE)</f>
        <v>5</v>
      </c>
      <c r="AI79" s="36" t="str">
        <f>VLOOKUP(First_Validations__2[[#This Row],[CountryReq]],Last_Validations[],COLUMNS($B:P)+1,FALSE)</f>
        <v>Satisfactory progress</v>
      </c>
      <c r="AJ79" s="36" t="str">
        <f>VLOOKUP(First_Validations__2[[#This Row],[CountryReq]],Last_Validations[],COLUMNS($B:Q)+1,FALSE)</f>
        <v/>
      </c>
      <c r="AK79" s="36">
        <f>VLOOKUP(First_Validations__2[[#This Row],[CountryReq]],Last_Validations[],COLUMNS($B:R)+1,FALSE)</f>
        <v>0</v>
      </c>
      <c r="AL79" s="36" t="str">
        <f>VLOOKUP(First_Validations__2[[#This Row],[CountryReq]],Last_Validations[],COLUMNS($B:S)+1,FALSE)</f>
        <v>http://www.eiti.az/index.php/en/</v>
      </c>
      <c r="AM79" s="36" t="str">
        <f>VLOOKUP(First_Validations__2[[#This Row],[CountryReq]],Last_Validations[],COLUMNS($B:T)+1,FALSE)</f>
        <v>https://eiti.org/api/v1.0/score_data/66</v>
      </c>
      <c r="AN79" s="36" t="str">
        <f>IF(First_Validations__2[[#This Row],[FirstValidation.Country: Year]]=First_Validations__2[[#This Row],[Country: Year]],"First","Second / Last")</f>
        <v>First</v>
      </c>
      <c r="AO79" s="36">
        <f>IF(AND(First_Validations__2[[#This Row],[FirstValidation.Validation score]]&lt;5,First_Validations__2[[#This Row],[FirstValidation.Validation score]]&gt;1),1,0)</f>
        <v>0</v>
      </c>
      <c r="AP79" s="36">
        <f>First_Validations__2[[#This Row],[Validation score]]-First_Validations__2[[#This Row],[FirstValidation.Validation score]]</f>
        <v>0</v>
      </c>
      <c r="AQ79" s="36">
        <f>IF(AND(First_Validations__2[[#This Row],[Corrective action]]=1,First_Validations__2[[#This Row],[Validation score]]&lt;5,First_Validations__2[[#This Row],[Validation score]]&gt;1),1,0)</f>
        <v>0</v>
      </c>
      <c r="AR79" s="36">
        <f>IF(AND(First_Validations__2[[#This Row],[Corrective action]]=1,OR(First_Validations__2[[#This Row],[Validation score]]&gt;4,First_Validations__2[[#This Row],[Validation score]]&lt;2)),1,0)</f>
        <v>0</v>
      </c>
      <c r="AS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 s="36" t="str">
        <f>VLOOKUP(First_Validations__2[[#This Row],[Requirement ('#)]],Requirements[[Requirements]:[Categories2]],2,FALSE)</f>
        <v>Revenue collection</v>
      </c>
    </row>
    <row r="80" spans="2:46">
      <c r="B80" s="34" t="s">
        <v>1437</v>
      </c>
      <c r="C80" s="34">
        <v>2</v>
      </c>
      <c r="D80" s="34">
        <v>66</v>
      </c>
      <c r="E80" s="34" t="s">
        <v>3442</v>
      </c>
      <c r="F80" s="34" t="s">
        <v>1438</v>
      </c>
      <c r="G80" s="34" t="s">
        <v>1437</v>
      </c>
      <c r="H80" s="34" t="s">
        <v>3443</v>
      </c>
      <c r="I80" s="34" t="s">
        <v>3444</v>
      </c>
      <c r="J80" s="34">
        <v>2016</v>
      </c>
      <c r="L80" s="34" t="s">
        <v>0</v>
      </c>
      <c r="M80" s="34" t="s">
        <v>1808</v>
      </c>
      <c r="N80" s="34">
        <v>5</v>
      </c>
      <c r="O80" s="34" t="s">
        <v>1768</v>
      </c>
      <c r="P80" s="34" t="s">
        <v>1</v>
      </c>
      <c r="R80" s="34" t="s">
        <v>1441</v>
      </c>
      <c r="S80" s="34" t="s">
        <v>3445</v>
      </c>
      <c r="T80" s="34" t="s">
        <v>3453</v>
      </c>
      <c r="U80" s="36" t="str">
        <f>VLOOKUP(First_Validations__2[[#This Row],[CountryReq]],Last_Validations[],COLUMNS($B:B)+1,FALSE)</f>
        <v>Azerbaijan: 2016</v>
      </c>
      <c r="V80" s="36" t="str">
        <f>VLOOKUP(First_Validations__2[[#This Row],[CountryReq]],Last_Validations[],COLUMNS($B:C)+1,FALSE)</f>
        <v>Azerbaijan</v>
      </c>
      <c r="W80" s="36">
        <f>VLOOKUP(First_Validations__2[[#This Row],[CountryReq]],Last_Validations[],COLUMNS($B:D)+1,FALSE)</f>
        <v>2</v>
      </c>
      <c r="X80" s="36">
        <f>VLOOKUP(First_Validations__2[[#This Row],[CountryReq]],Last_Validations[],COLUMNS($B:E)+1,FALSE)</f>
        <v>66</v>
      </c>
      <c r="Y80" s="36" t="str">
        <f>VLOOKUP(First_Validations__2[[#This Row],[CountryReq]],Last_Validations[],COLUMNS($B:F)+1,FALSE)</f>
        <v>Azerbaijan: 2016</v>
      </c>
      <c r="Z80" s="36" t="str">
        <f>VLOOKUP(First_Validations__2[[#This Row],[CountryReq]],Last_Validations[],COLUMNS($B:G)+1,FALSE)</f>
        <v>AZE</v>
      </c>
      <c r="AA80" s="36" t="str">
        <f>VLOOKUP(First_Validations__2[[#This Row],[CountryReq]],Last_Validations[],COLUMNS($B:H)+1,FALSE)</f>
        <v>Azerbaijan</v>
      </c>
      <c r="AB80" s="36" t="str">
        <f>VLOOKUP(First_Validations__2[[#This Row],[CountryReq]],Last_Validations[],COLUMNS($B:I)+1,FALSE)</f>
        <v>https://eiti.org/BD/2016-23</v>
      </c>
      <c r="AC80" s="36" t="str">
        <f>VLOOKUP(First_Validations__2[[#This Row],[CountryReq]],Last_Validations[],COLUMNS($B:J)+1,FALSE)</f>
        <v>https://eiti.org/document/validation-azerbaijan-2016-documentation</v>
      </c>
      <c r="AD80" s="36">
        <f>VLOOKUP(First_Validations__2[[#This Row],[CountryReq]],Last_Validations[],COLUMNS($B:K)+1,FALSE)</f>
        <v>2016</v>
      </c>
      <c r="AE80" s="36">
        <f>VLOOKUP(First_Validations__2[[#This Row],[CountryReq]],Last_Validations[],COLUMNS($B:L)+1,FALSE)</f>
        <v>0</v>
      </c>
      <c r="AF80" s="36" t="str">
        <f>VLOOKUP(First_Validations__2[[#This Row],[CountryReq]],Last_Validations[],COLUMNS($B:M)+1,FALSE)</f>
        <v>Other</v>
      </c>
      <c r="AG80" s="36" t="str">
        <f>VLOOKUP(First_Validations__2[[#This Row],[CountryReq]],Last_Validations[],COLUMNS($B:N)+1,FALSE)</f>
        <v>Disaggregation (#4.7)</v>
      </c>
      <c r="AH80" s="36">
        <f>VLOOKUP(First_Validations__2[[#This Row],[CountryReq]],Last_Validations[],COLUMNS($B:O)+1,FALSE)</f>
        <v>5</v>
      </c>
      <c r="AI80" s="36" t="str">
        <f>VLOOKUP(First_Validations__2[[#This Row],[CountryReq]],Last_Validations[],COLUMNS($B:P)+1,FALSE)</f>
        <v>Satisfactory progress</v>
      </c>
      <c r="AJ80" s="36" t="str">
        <f>VLOOKUP(First_Validations__2[[#This Row],[CountryReq]],Last_Validations[],COLUMNS($B:Q)+1,FALSE)</f>
        <v/>
      </c>
      <c r="AK80" s="36">
        <f>VLOOKUP(First_Validations__2[[#This Row],[CountryReq]],Last_Validations[],COLUMNS($B:R)+1,FALSE)</f>
        <v>0</v>
      </c>
      <c r="AL80" s="36" t="str">
        <f>VLOOKUP(First_Validations__2[[#This Row],[CountryReq]],Last_Validations[],COLUMNS($B:S)+1,FALSE)</f>
        <v>http://www.eiti.az/index.php/en/</v>
      </c>
      <c r="AM80" s="36" t="str">
        <f>VLOOKUP(First_Validations__2[[#This Row],[CountryReq]],Last_Validations[],COLUMNS($B:T)+1,FALSE)</f>
        <v>https://eiti.org/api/v1.0/score_data/66</v>
      </c>
      <c r="AN80" s="36" t="str">
        <f>IF(First_Validations__2[[#This Row],[FirstValidation.Country: Year]]=First_Validations__2[[#This Row],[Country: Year]],"First","Second / Last")</f>
        <v>First</v>
      </c>
      <c r="AO80" s="36">
        <f>IF(AND(First_Validations__2[[#This Row],[FirstValidation.Validation score]]&lt;5,First_Validations__2[[#This Row],[FirstValidation.Validation score]]&gt;1),1,0)</f>
        <v>0</v>
      </c>
      <c r="AP80" s="36">
        <f>First_Validations__2[[#This Row],[Validation score]]-First_Validations__2[[#This Row],[FirstValidation.Validation score]]</f>
        <v>0</v>
      </c>
      <c r="AQ80" s="36">
        <f>IF(AND(First_Validations__2[[#This Row],[Corrective action]]=1,First_Validations__2[[#This Row],[Validation score]]&lt;5,First_Validations__2[[#This Row],[Validation score]]&gt;1),1,0)</f>
        <v>0</v>
      </c>
      <c r="AR80" s="36">
        <f>IF(AND(First_Validations__2[[#This Row],[Corrective action]]=1,OR(First_Validations__2[[#This Row],[Validation score]]&gt;4,First_Validations__2[[#This Row],[Validation score]]&lt;2)),1,0)</f>
        <v>0</v>
      </c>
      <c r="AS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 s="36" t="str">
        <f>VLOOKUP(First_Validations__2[[#This Row],[Requirement ('#)]],Requirements[[Requirements]:[Categories2]],2,FALSE)</f>
        <v>Revenue collection</v>
      </c>
    </row>
    <row r="81" spans="2:46">
      <c r="B81" s="34" t="s">
        <v>1437</v>
      </c>
      <c r="C81" s="34">
        <v>2</v>
      </c>
      <c r="D81" s="34">
        <v>66</v>
      </c>
      <c r="E81" s="34" t="s">
        <v>3442</v>
      </c>
      <c r="F81" s="34" t="s">
        <v>1438</v>
      </c>
      <c r="G81" s="34" t="s">
        <v>1437</v>
      </c>
      <c r="H81" s="34" t="s">
        <v>3443</v>
      </c>
      <c r="I81" s="34" t="s">
        <v>3444</v>
      </c>
      <c r="J81" s="34">
        <v>2016</v>
      </c>
      <c r="L81" s="34" t="s">
        <v>0</v>
      </c>
      <c r="M81" s="34" t="s">
        <v>1807</v>
      </c>
      <c r="N81" s="34">
        <v>0</v>
      </c>
      <c r="O81" s="34" t="s">
        <v>4</v>
      </c>
      <c r="P81" s="34" t="s">
        <v>1</v>
      </c>
      <c r="R81" s="34" t="s">
        <v>1441</v>
      </c>
      <c r="S81" s="34" t="s">
        <v>3445</v>
      </c>
      <c r="T81" s="34" t="s">
        <v>3454</v>
      </c>
      <c r="U81" s="36" t="str">
        <f>VLOOKUP(First_Validations__2[[#This Row],[CountryReq]],Last_Validations[],COLUMNS($B:B)+1,FALSE)</f>
        <v>Azerbaijan: 2016</v>
      </c>
      <c r="V81" s="36" t="str">
        <f>VLOOKUP(First_Validations__2[[#This Row],[CountryReq]],Last_Validations[],COLUMNS($B:C)+1,FALSE)</f>
        <v>Azerbaijan</v>
      </c>
      <c r="W81" s="36">
        <f>VLOOKUP(First_Validations__2[[#This Row],[CountryReq]],Last_Validations[],COLUMNS($B:D)+1,FALSE)</f>
        <v>2</v>
      </c>
      <c r="X81" s="36">
        <f>VLOOKUP(First_Validations__2[[#This Row],[CountryReq]],Last_Validations[],COLUMNS($B:E)+1,FALSE)</f>
        <v>66</v>
      </c>
      <c r="Y81" s="36" t="str">
        <f>VLOOKUP(First_Validations__2[[#This Row],[CountryReq]],Last_Validations[],COLUMNS($B:F)+1,FALSE)</f>
        <v>Azerbaijan: 2016</v>
      </c>
      <c r="Z81" s="36" t="str">
        <f>VLOOKUP(First_Validations__2[[#This Row],[CountryReq]],Last_Validations[],COLUMNS($B:G)+1,FALSE)</f>
        <v>AZE</v>
      </c>
      <c r="AA81" s="36" t="str">
        <f>VLOOKUP(First_Validations__2[[#This Row],[CountryReq]],Last_Validations[],COLUMNS($B:H)+1,FALSE)</f>
        <v>Azerbaijan</v>
      </c>
      <c r="AB81" s="36" t="str">
        <f>VLOOKUP(First_Validations__2[[#This Row],[CountryReq]],Last_Validations[],COLUMNS($B:I)+1,FALSE)</f>
        <v>https://eiti.org/BD/2016-23</v>
      </c>
      <c r="AC81" s="36" t="str">
        <f>VLOOKUP(First_Validations__2[[#This Row],[CountryReq]],Last_Validations[],COLUMNS($B:J)+1,FALSE)</f>
        <v>https://eiti.org/document/validation-azerbaijan-2016-documentation</v>
      </c>
      <c r="AD81" s="36">
        <f>VLOOKUP(First_Validations__2[[#This Row],[CountryReq]],Last_Validations[],COLUMNS($B:K)+1,FALSE)</f>
        <v>2016</v>
      </c>
      <c r="AE81" s="36">
        <f>VLOOKUP(First_Validations__2[[#This Row],[CountryReq]],Last_Validations[],COLUMNS($B:L)+1,FALSE)</f>
        <v>0</v>
      </c>
      <c r="AF81" s="36" t="str">
        <f>VLOOKUP(First_Validations__2[[#This Row],[CountryReq]],Last_Validations[],COLUMNS($B:M)+1,FALSE)</f>
        <v>Other</v>
      </c>
      <c r="AG81" s="36" t="str">
        <f>VLOOKUP(First_Validations__2[[#This Row],[CountryReq]],Last_Validations[],COLUMNS($B:N)+1,FALSE)</f>
        <v>Direct subnational payments (#4.6)</v>
      </c>
      <c r="AH81" s="36">
        <f>VLOOKUP(First_Validations__2[[#This Row],[CountryReq]],Last_Validations[],COLUMNS($B:O)+1,FALSE)</f>
        <v>0</v>
      </c>
      <c r="AI81" s="36" t="str">
        <f>VLOOKUP(First_Validations__2[[#This Row],[CountryReq]],Last_Validations[],COLUMNS($B:P)+1,FALSE)</f>
        <v>Not applicable</v>
      </c>
      <c r="AJ81" s="36" t="str">
        <f>VLOOKUP(First_Validations__2[[#This Row],[CountryReq]],Last_Validations[],COLUMNS($B:Q)+1,FALSE)</f>
        <v/>
      </c>
      <c r="AK81" s="36">
        <f>VLOOKUP(First_Validations__2[[#This Row],[CountryReq]],Last_Validations[],COLUMNS($B:R)+1,FALSE)</f>
        <v>0</v>
      </c>
      <c r="AL81" s="36" t="str">
        <f>VLOOKUP(First_Validations__2[[#This Row],[CountryReq]],Last_Validations[],COLUMNS($B:S)+1,FALSE)</f>
        <v>http://www.eiti.az/index.php/en/</v>
      </c>
      <c r="AM81" s="36" t="str">
        <f>VLOOKUP(First_Validations__2[[#This Row],[CountryReq]],Last_Validations[],COLUMNS($B:T)+1,FALSE)</f>
        <v>https://eiti.org/api/v1.0/score_data/66</v>
      </c>
      <c r="AN81" s="36" t="str">
        <f>IF(First_Validations__2[[#This Row],[FirstValidation.Country: Year]]=First_Validations__2[[#This Row],[Country: Year]],"First","Second / Last")</f>
        <v>First</v>
      </c>
      <c r="AO81" s="36">
        <f>IF(AND(First_Validations__2[[#This Row],[FirstValidation.Validation score]]&lt;5,First_Validations__2[[#This Row],[FirstValidation.Validation score]]&gt;1),1,0)</f>
        <v>0</v>
      </c>
      <c r="AP81" s="36">
        <f>First_Validations__2[[#This Row],[Validation score]]-First_Validations__2[[#This Row],[FirstValidation.Validation score]]</f>
        <v>0</v>
      </c>
      <c r="AQ81" s="36">
        <f>IF(AND(First_Validations__2[[#This Row],[Corrective action]]=1,First_Validations__2[[#This Row],[Validation score]]&lt;5,First_Validations__2[[#This Row],[Validation score]]&gt;1),1,0)</f>
        <v>0</v>
      </c>
      <c r="AR81" s="36">
        <f>IF(AND(First_Validations__2[[#This Row],[Corrective action]]=1,OR(First_Validations__2[[#This Row],[Validation score]]&gt;4,First_Validations__2[[#This Row],[Validation score]]&lt;2)),1,0)</f>
        <v>0</v>
      </c>
      <c r="AS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 s="36" t="str">
        <f>VLOOKUP(First_Validations__2[[#This Row],[Requirement ('#)]],Requirements[[Requirements]:[Categories2]],2,FALSE)</f>
        <v>Revenue collection</v>
      </c>
    </row>
    <row r="82" spans="2:46">
      <c r="B82" s="34" t="s">
        <v>1437</v>
      </c>
      <c r="C82" s="34">
        <v>2</v>
      </c>
      <c r="D82" s="34">
        <v>66</v>
      </c>
      <c r="E82" s="34" t="s">
        <v>3442</v>
      </c>
      <c r="F82" s="34" t="s">
        <v>1438</v>
      </c>
      <c r="G82" s="34" t="s">
        <v>1437</v>
      </c>
      <c r="H82" s="34" t="s">
        <v>3443</v>
      </c>
      <c r="I82" s="34" t="s">
        <v>3444</v>
      </c>
      <c r="J82" s="34">
        <v>2016</v>
      </c>
      <c r="L82" s="34" t="s">
        <v>0</v>
      </c>
      <c r="M82" s="34" t="s">
        <v>1819</v>
      </c>
      <c r="N82" s="34">
        <v>1</v>
      </c>
      <c r="O82" s="34" t="s">
        <v>1796</v>
      </c>
      <c r="P82" s="34" t="s">
        <v>1</v>
      </c>
      <c r="R82" s="34" t="s">
        <v>1441</v>
      </c>
      <c r="S82" s="34" t="s">
        <v>3445</v>
      </c>
      <c r="T82" s="34" t="s">
        <v>3455</v>
      </c>
      <c r="U82" s="36" t="str">
        <f>VLOOKUP(First_Validations__2[[#This Row],[CountryReq]],Last_Validations[],COLUMNS($B:B)+1,FALSE)</f>
        <v>Azerbaijan: 2016</v>
      </c>
      <c r="V82" s="36" t="str">
        <f>VLOOKUP(First_Validations__2[[#This Row],[CountryReq]],Last_Validations[],COLUMNS($B:C)+1,FALSE)</f>
        <v>Azerbaijan</v>
      </c>
      <c r="W82" s="36">
        <f>VLOOKUP(First_Validations__2[[#This Row],[CountryReq]],Last_Validations[],COLUMNS($B:D)+1,FALSE)</f>
        <v>2</v>
      </c>
      <c r="X82" s="36">
        <f>VLOOKUP(First_Validations__2[[#This Row],[CountryReq]],Last_Validations[],COLUMNS($B:E)+1,FALSE)</f>
        <v>66</v>
      </c>
      <c r="Y82" s="36" t="str">
        <f>VLOOKUP(First_Validations__2[[#This Row],[CountryReq]],Last_Validations[],COLUMNS($B:F)+1,FALSE)</f>
        <v>Azerbaijan: 2016</v>
      </c>
      <c r="Z82" s="36" t="str">
        <f>VLOOKUP(First_Validations__2[[#This Row],[CountryReq]],Last_Validations[],COLUMNS($B:G)+1,FALSE)</f>
        <v>AZE</v>
      </c>
      <c r="AA82" s="36" t="str">
        <f>VLOOKUP(First_Validations__2[[#This Row],[CountryReq]],Last_Validations[],COLUMNS($B:H)+1,FALSE)</f>
        <v>Azerbaijan</v>
      </c>
      <c r="AB82" s="36" t="str">
        <f>VLOOKUP(First_Validations__2[[#This Row],[CountryReq]],Last_Validations[],COLUMNS($B:I)+1,FALSE)</f>
        <v>https://eiti.org/BD/2016-23</v>
      </c>
      <c r="AC82" s="36" t="str">
        <f>VLOOKUP(First_Validations__2[[#This Row],[CountryReq]],Last_Validations[],COLUMNS($B:J)+1,FALSE)</f>
        <v>https://eiti.org/document/validation-azerbaijan-2016-documentation</v>
      </c>
      <c r="AD82" s="36">
        <f>VLOOKUP(First_Validations__2[[#This Row],[CountryReq]],Last_Validations[],COLUMNS($B:K)+1,FALSE)</f>
        <v>2016</v>
      </c>
      <c r="AE82" s="36">
        <f>VLOOKUP(First_Validations__2[[#This Row],[CountryReq]],Last_Validations[],COLUMNS($B:L)+1,FALSE)</f>
        <v>0</v>
      </c>
      <c r="AF82" s="36" t="str">
        <f>VLOOKUP(First_Validations__2[[#This Row],[CountryReq]],Last_Validations[],COLUMNS($B:M)+1,FALSE)</f>
        <v>Other</v>
      </c>
      <c r="AG82" s="36" t="str">
        <f>VLOOKUP(First_Validations__2[[#This Row],[CountryReq]],Last_Validations[],COLUMNS($B:N)+1,FALSE)</f>
        <v>Data accessibility (#7.2)</v>
      </c>
      <c r="AH82" s="36">
        <f>VLOOKUP(First_Validations__2[[#This Row],[CountryReq]],Last_Validations[],COLUMNS($B:O)+1,FALSE)</f>
        <v>1</v>
      </c>
      <c r="AI82" s="36" t="str">
        <f>VLOOKUP(First_Validations__2[[#This Row],[CountryReq]],Last_Validations[],COLUMNS($B:P)+1,FALSE)</f>
        <v>Not required (recommended)</v>
      </c>
      <c r="AJ82" s="36" t="str">
        <f>VLOOKUP(First_Validations__2[[#This Row],[CountryReq]],Last_Validations[],COLUMNS($B:Q)+1,FALSE)</f>
        <v/>
      </c>
      <c r="AK82" s="36">
        <f>VLOOKUP(First_Validations__2[[#This Row],[CountryReq]],Last_Validations[],COLUMNS($B:R)+1,FALSE)</f>
        <v>0</v>
      </c>
      <c r="AL82" s="36" t="str">
        <f>VLOOKUP(First_Validations__2[[#This Row],[CountryReq]],Last_Validations[],COLUMNS($B:S)+1,FALSE)</f>
        <v>http://www.eiti.az/index.php/en/</v>
      </c>
      <c r="AM82" s="36" t="str">
        <f>VLOOKUP(First_Validations__2[[#This Row],[CountryReq]],Last_Validations[],COLUMNS($B:T)+1,FALSE)</f>
        <v>https://eiti.org/api/v1.0/score_data/66</v>
      </c>
      <c r="AN82" s="36" t="str">
        <f>IF(First_Validations__2[[#This Row],[FirstValidation.Country: Year]]=First_Validations__2[[#This Row],[Country: Year]],"First","Second / Last")</f>
        <v>First</v>
      </c>
      <c r="AO82" s="36">
        <f>IF(AND(First_Validations__2[[#This Row],[FirstValidation.Validation score]]&lt;5,First_Validations__2[[#This Row],[FirstValidation.Validation score]]&gt;1),1,0)</f>
        <v>0</v>
      </c>
      <c r="AP82" s="36">
        <f>First_Validations__2[[#This Row],[Validation score]]-First_Validations__2[[#This Row],[FirstValidation.Validation score]]</f>
        <v>0</v>
      </c>
      <c r="AQ82" s="36">
        <f>IF(AND(First_Validations__2[[#This Row],[Corrective action]]=1,First_Validations__2[[#This Row],[Validation score]]&lt;5,First_Validations__2[[#This Row],[Validation score]]&gt;1),1,0)</f>
        <v>0</v>
      </c>
      <c r="AR82" s="36">
        <f>IF(AND(First_Validations__2[[#This Row],[Corrective action]]=1,OR(First_Validations__2[[#This Row],[Validation score]]&gt;4,First_Validations__2[[#This Row],[Validation score]]&lt;2)),1,0)</f>
        <v>0</v>
      </c>
      <c r="AS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 s="36" t="str">
        <f>VLOOKUP(First_Validations__2[[#This Row],[Requirement ('#)]],Requirements[[Requirements]:[Categories2]],2,FALSE)</f>
        <v>Outcomes and impact</v>
      </c>
    </row>
    <row r="83" spans="2:46">
      <c r="B83" s="34" t="s">
        <v>1437</v>
      </c>
      <c r="C83" s="34">
        <v>2</v>
      </c>
      <c r="D83" s="34">
        <v>66</v>
      </c>
      <c r="E83" s="34" t="s">
        <v>3442</v>
      </c>
      <c r="F83" s="34" t="s">
        <v>1438</v>
      </c>
      <c r="G83" s="34" t="s">
        <v>1437</v>
      </c>
      <c r="H83" s="34" t="s">
        <v>3443</v>
      </c>
      <c r="I83" s="34" t="s">
        <v>3444</v>
      </c>
      <c r="J83" s="34">
        <v>2016</v>
      </c>
      <c r="L83" s="34" t="s">
        <v>0</v>
      </c>
      <c r="M83" s="34" t="s">
        <v>1818</v>
      </c>
      <c r="N83" s="34">
        <v>4</v>
      </c>
      <c r="O83" s="34" t="s">
        <v>1767</v>
      </c>
      <c r="P83" s="34" t="s">
        <v>1</v>
      </c>
      <c r="R83" s="34" t="s">
        <v>1441</v>
      </c>
      <c r="S83" s="34" t="s">
        <v>3445</v>
      </c>
      <c r="T83" s="34" t="s">
        <v>3456</v>
      </c>
      <c r="U83" s="36" t="str">
        <f>VLOOKUP(First_Validations__2[[#This Row],[CountryReq]],Last_Validations[],COLUMNS($B:B)+1,FALSE)</f>
        <v>Azerbaijan: 2016</v>
      </c>
      <c r="V83" s="36" t="str">
        <f>VLOOKUP(First_Validations__2[[#This Row],[CountryReq]],Last_Validations[],COLUMNS($B:C)+1,FALSE)</f>
        <v>Azerbaijan</v>
      </c>
      <c r="W83" s="36">
        <f>VLOOKUP(First_Validations__2[[#This Row],[CountryReq]],Last_Validations[],COLUMNS($B:D)+1,FALSE)</f>
        <v>2</v>
      </c>
      <c r="X83" s="36">
        <f>VLOOKUP(First_Validations__2[[#This Row],[CountryReq]],Last_Validations[],COLUMNS($B:E)+1,FALSE)</f>
        <v>66</v>
      </c>
      <c r="Y83" s="36" t="str">
        <f>VLOOKUP(First_Validations__2[[#This Row],[CountryReq]],Last_Validations[],COLUMNS($B:F)+1,FALSE)</f>
        <v>Azerbaijan: 2016</v>
      </c>
      <c r="Z83" s="36" t="str">
        <f>VLOOKUP(First_Validations__2[[#This Row],[CountryReq]],Last_Validations[],COLUMNS($B:G)+1,FALSE)</f>
        <v>AZE</v>
      </c>
      <c r="AA83" s="36" t="str">
        <f>VLOOKUP(First_Validations__2[[#This Row],[CountryReq]],Last_Validations[],COLUMNS($B:H)+1,FALSE)</f>
        <v>Azerbaijan</v>
      </c>
      <c r="AB83" s="36" t="str">
        <f>VLOOKUP(First_Validations__2[[#This Row],[CountryReq]],Last_Validations[],COLUMNS($B:I)+1,FALSE)</f>
        <v>https://eiti.org/BD/2016-23</v>
      </c>
      <c r="AC83" s="36" t="str">
        <f>VLOOKUP(First_Validations__2[[#This Row],[CountryReq]],Last_Validations[],COLUMNS($B:J)+1,FALSE)</f>
        <v>https://eiti.org/document/validation-azerbaijan-2016-documentation</v>
      </c>
      <c r="AD83" s="36">
        <f>VLOOKUP(First_Validations__2[[#This Row],[CountryReq]],Last_Validations[],COLUMNS($B:K)+1,FALSE)</f>
        <v>2016</v>
      </c>
      <c r="AE83" s="36">
        <f>VLOOKUP(First_Validations__2[[#This Row],[CountryReq]],Last_Validations[],COLUMNS($B:L)+1,FALSE)</f>
        <v>0</v>
      </c>
      <c r="AF83" s="36" t="str">
        <f>VLOOKUP(First_Validations__2[[#This Row],[CountryReq]],Last_Validations[],COLUMNS($B:M)+1,FALSE)</f>
        <v>Other</v>
      </c>
      <c r="AG83" s="36" t="str">
        <f>VLOOKUP(First_Validations__2[[#This Row],[CountryReq]],Last_Validations[],COLUMNS($B:N)+1,FALSE)</f>
        <v>Public debate (#7.1)</v>
      </c>
      <c r="AH83" s="36">
        <f>VLOOKUP(First_Validations__2[[#This Row],[CountryReq]],Last_Validations[],COLUMNS($B:O)+1,FALSE)</f>
        <v>4</v>
      </c>
      <c r="AI83" s="36" t="str">
        <f>VLOOKUP(First_Validations__2[[#This Row],[CountryReq]],Last_Validations[],COLUMNS($B:P)+1,FALSE)</f>
        <v>Meaningful progress</v>
      </c>
      <c r="AJ83" s="36" t="str">
        <f>VLOOKUP(First_Validations__2[[#This Row],[CountryReq]],Last_Validations[],COLUMNS($B:Q)+1,FALSE)</f>
        <v/>
      </c>
      <c r="AK83" s="36">
        <f>VLOOKUP(First_Validations__2[[#This Row],[CountryReq]],Last_Validations[],COLUMNS($B:R)+1,FALSE)</f>
        <v>0</v>
      </c>
      <c r="AL83" s="36" t="str">
        <f>VLOOKUP(First_Validations__2[[#This Row],[CountryReq]],Last_Validations[],COLUMNS($B:S)+1,FALSE)</f>
        <v>http://www.eiti.az/index.php/en/</v>
      </c>
      <c r="AM83" s="36" t="str">
        <f>VLOOKUP(First_Validations__2[[#This Row],[CountryReq]],Last_Validations[],COLUMNS($B:T)+1,FALSE)</f>
        <v>https://eiti.org/api/v1.0/score_data/66</v>
      </c>
      <c r="AN83" s="36" t="str">
        <f>IF(First_Validations__2[[#This Row],[FirstValidation.Country: Year]]=First_Validations__2[[#This Row],[Country: Year]],"First","Second / Last")</f>
        <v>First</v>
      </c>
      <c r="AO83" s="36">
        <f>IF(AND(First_Validations__2[[#This Row],[FirstValidation.Validation score]]&lt;5,First_Validations__2[[#This Row],[FirstValidation.Validation score]]&gt;1),1,0)</f>
        <v>1</v>
      </c>
      <c r="AP83" s="36">
        <f>First_Validations__2[[#This Row],[Validation score]]-First_Validations__2[[#This Row],[FirstValidation.Validation score]]</f>
        <v>0</v>
      </c>
      <c r="AQ83" s="36">
        <f>IF(AND(First_Validations__2[[#This Row],[Corrective action]]=1,First_Validations__2[[#This Row],[Validation score]]&lt;5,First_Validations__2[[#This Row],[Validation score]]&gt;1),1,0)</f>
        <v>1</v>
      </c>
      <c r="AR83" s="36">
        <f>IF(AND(First_Validations__2[[#This Row],[Corrective action]]=1,OR(First_Validations__2[[#This Row],[Validation score]]&gt;4,First_Validations__2[[#This Row],[Validation score]]&lt;2)),1,0)</f>
        <v>0</v>
      </c>
      <c r="AS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 s="36" t="str">
        <f>VLOOKUP(First_Validations__2[[#This Row],[Requirement ('#)]],Requirements[[Requirements]:[Categories2]],2,FALSE)</f>
        <v>Outcomes and impact</v>
      </c>
    </row>
    <row r="84" spans="2:46">
      <c r="B84" s="34" t="s">
        <v>1437</v>
      </c>
      <c r="C84" s="34">
        <v>2</v>
      </c>
      <c r="D84" s="34">
        <v>66</v>
      </c>
      <c r="E84" s="34" t="s">
        <v>3442</v>
      </c>
      <c r="F84" s="34" t="s">
        <v>1438</v>
      </c>
      <c r="G84" s="34" t="s">
        <v>1437</v>
      </c>
      <c r="H84" s="34" t="s">
        <v>3443</v>
      </c>
      <c r="I84" s="34" t="s">
        <v>3444</v>
      </c>
      <c r="J84" s="34">
        <v>2016</v>
      </c>
      <c r="L84" s="34" t="s">
        <v>0</v>
      </c>
      <c r="M84" s="34" t="s">
        <v>1821</v>
      </c>
      <c r="N84" s="34">
        <v>4</v>
      </c>
      <c r="O84" s="34" t="s">
        <v>1767</v>
      </c>
      <c r="P84" s="34" t="s">
        <v>1</v>
      </c>
      <c r="R84" s="34" t="s">
        <v>1441</v>
      </c>
      <c r="S84" s="34" t="s">
        <v>3445</v>
      </c>
      <c r="T84" s="34" t="s">
        <v>3457</v>
      </c>
      <c r="U84" s="36" t="str">
        <f>VLOOKUP(First_Validations__2[[#This Row],[CountryReq]],Last_Validations[],COLUMNS($B:B)+1,FALSE)</f>
        <v>Azerbaijan: 2016</v>
      </c>
      <c r="V84" s="36" t="str">
        <f>VLOOKUP(First_Validations__2[[#This Row],[CountryReq]],Last_Validations[],COLUMNS($B:C)+1,FALSE)</f>
        <v>Azerbaijan</v>
      </c>
      <c r="W84" s="36">
        <f>VLOOKUP(First_Validations__2[[#This Row],[CountryReq]],Last_Validations[],COLUMNS($B:D)+1,FALSE)</f>
        <v>2</v>
      </c>
      <c r="X84" s="36">
        <f>VLOOKUP(First_Validations__2[[#This Row],[CountryReq]],Last_Validations[],COLUMNS($B:E)+1,FALSE)</f>
        <v>66</v>
      </c>
      <c r="Y84" s="36" t="str">
        <f>VLOOKUP(First_Validations__2[[#This Row],[CountryReq]],Last_Validations[],COLUMNS($B:F)+1,FALSE)</f>
        <v>Azerbaijan: 2016</v>
      </c>
      <c r="Z84" s="36" t="str">
        <f>VLOOKUP(First_Validations__2[[#This Row],[CountryReq]],Last_Validations[],COLUMNS($B:G)+1,FALSE)</f>
        <v>AZE</v>
      </c>
      <c r="AA84" s="36" t="str">
        <f>VLOOKUP(First_Validations__2[[#This Row],[CountryReq]],Last_Validations[],COLUMNS($B:H)+1,FALSE)</f>
        <v>Azerbaijan</v>
      </c>
      <c r="AB84" s="36" t="str">
        <f>VLOOKUP(First_Validations__2[[#This Row],[CountryReq]],Last_Validations[],COLUMNS($B:I)+1,FALSE)</f>
        <v>https://eiti.org/BD/2016-23</v>
      </c>
      <c r="AC84" s="36" t="str">
        <f>VLOOKUP(First_Validations__2[[#This Row],[CountryReq]],Last_Validations[],COLUMNS($B:J)+1,FALSE)</f>
        <v>https://eiti.org/document/validation-azerbaijan-2016-documentation</v>
      </c>
      <c r="AD84" s="36">
        <f>VLOOKUP(First_Validations__2[[#This Row],[CountryReq]],Last_Validations[],COLUMNS($B:K)+1,FALSE)</f>
        <v>2016</v>
      </c>
      <c r="AE84" s="36">
        <f>VLOOKUP(First_Validations__2[[#This Row],[CountryReq]],Last_Validations[],COLUMNS($B:L)+1,FALSE)</f>
        <v>0</v>
      </c>
      <c r="AF84" s="36" t="str">
        <f>VLOOKUP(First_Validations__2[[#This Row],[CountryReq]],Last_Validations[],COLUMNS($B:M)+1,FALSE)</f>
        <v>Other</v>
      </c>
      <c r="AG84" s="36" t="str">
        <f>VLOOKUP(First_Validations__2[[#This Row],[CountryReq]],Last_Validations[],COLUMNS($B:N)+1,FALSE)</f>
        <v>Outcomes and impact of implementation (#7.4)</v>
      </c>
      <c r="AH84" s="36">
        <f>VLOOKUP(First_Validations__2[[#This Row],[CountryReq]],Last_Validations[],COLUMNS($B:O)+1,FALSE)</f>
        <v>4</v>
      </c>
      <c r="AI84" s="36" t="str">
        <f>VLOOKUP(First_Validations__2[[#This Row],[CountryReq]],Last_Validations[],COLUMNS($B:P)+1,FALSE)</f>
        <v>Meaningful progress</v>
      </c>
      <c r="AJ84" s="36" t="str">
        <f>VLOOKUP(First_Validations__2[[#This Row],[CountryReq]],Last_Validations[],COLUMNS($B:Q)+1,FALSE)</f>
        <v/>
      </c>
      <c r="AK84" s="36">
        <f>VLOOKUP(First_Validations__2[[#This Row],[CountryReq]],Last_Validations[],COLUMNS($B:R)+1,FALSE)</f>
        <v>0</v>
      </c>
      <c r="AL84" s="36" t="str">
        <f>VLOOKUP(First_Validations__2[[#This Row],[CountryReq]],Last_Validations[],COLUMNS($B:S)+1,FALSE)</f>
        <v>http://www.eiti.az/index.php/en/</v>
      </c>
      <c r="AM84" s="36" t="str">
        <f>VLOOKUP(First_Validations__2[[#This Row],[CountryReq]],Last_Validations[],COLUMNS($B:T)+1,FALSE)</f>
        <v>https://eiti.org/api/v1.0/score_data/66</v>
      </c>
      <c r="AN84" s="36" t="str">
        <f>IF(First_Validations__2[[#This Row],[FirstValidation.Country: Year]]=First_Validations__2[[#This Row],[Country: Year]],"First","Second / Last")</f>
        <v>First</v>
      </c>
      <c r="AO84" s="36">
        <f>IF(AND(First_Validations__2[[#This Row],[FirstValidation.Validation score]]&lt;5,First_Validations__2[[#This Row],[FirstValidation.Validation score]]&gt;1),1,0)</f>
        <v>1</v>
      </c>
      <c r="AP84" s="36">
        <f>First_Validations__2[[#This Row],[Validation score]]-First_Validations__2[[#This Row],[FirstValidation.Validation score]]</f>
        <v>0</v>
      </c>
      <c r="AQ84" s="36">
        <f>IF(AND(First_Validations__2[[#This Row],[Corrective action]]=1,First_Validations__2[[#This Row],[Validation score]]&lt;5,First_Validations__2[[#This Row],[Validation score]]&gt;1),1,0)</f>
        <v>1</v>
      </c>
      <c r="AR84" s="36">
        <f>IF(AND(First_Validations__2[[#This Row],[Corrective action]]=1,OR(First_Validations__2[[#This Row],[Validation score]]&gt;4,First_Validations__2[[#This Row],[Validation score]]&lt;2)),1,0)</f>
        <v>0</v>
      </c>
      <c r="AS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 s="36" t="str">
        <f>VLOOKUP(First_Validations__2[[#This Row],[Requirement ('#)]],Requirements[[Requirements]:[Categories2]],2,FALSE)</f>
        <v>Outcomes and impact</v>
      </c>
    </row>
    <row r="85" spans="2:46">
      <c r="B85" s="34" t="s">
        <v>1437</v>
      </c>
      <c r="C85" s="34">
        <v>2</v>
      </c>
      <c r="D85" s="34">
        <v>66</v>
      </c>
      <c r="E85" s="34" t="s">
        <v>3442</v>
      </c>
      <c r="F85" s="34" t="s">
        <v>1438</v>
      </c>
      <c r="G85" s="34" t="s">
        <v>1437</v>
      </c>
      <c r="H85" s="34" t="s">
        <v>3443</v>
      </c>
      <c r="I85" s="34" t="s">
        <v>3444</v>
      </c>
      <c r="J85" s="34">
        <v>2016</v>
      </c>
      <c r="L85" s="34" t="s">
        <v>0</v>
      </c>
      <c r="M85" s="34" t="s">
        <v>1820</v>
      </c>
      <c r="N85" s="34">
        <v>5</v>
      </c>
      <c r="O85" s="34" t="s">
        <v>1768</v>
      </c>
      <c r="P85" s="34" t="s">
        <v>1</v>
      </c>
      <c r="R85" s="34" t="s">
        <v>1441</v>
      </c>
      <c r="S85" s="34" t="s">
        <v>3445</v>
      </c>
      <c r="T85" s="34" t="s">
        <v>3458</v>
      </c>
      <c r="U85" s="36" t="str">
        <f>VLOOKUP(First_Validations__2[[#This Row],[CountryReq]],Last_Validations[],COLUMNS($B:B)+1,FALSE)</f>
        <v>Azerbaijan: 2016</v>
      </c>
      <c r="V85" s="36" t="str">
        <f>VLOOKUP(First_Validations__2[[#This Row],[CountryReq]],Last_Validations[],COLUMNS($B:C)+1,FALSE)</f>
        <v>Azerbaijan</v>
      </c>
      <c r="W85" s="36">
        <f>VLOOKUP(First_Validations__2[[#This Row],[CountryReq]],Last_Validations[],COLUMNS($B:D)+1,FALSE)</f>
        <v>2</v>
      </c>
      <c r="X85" s="36">
        <f>VLOOKUP(First_Validations__2[[#This Row],[CountryReq]],Last_Validations[],COLUMNS($B:E)+1,FALSE)</f>
        <v>66</v>
      </c>
      <c r="Y85" s="36" t="str">
        <f>VLOOKUP(First_Validations__2[[#This Row],[CountryReq]],Last_Validations[],COLUMNS($B:F)+1,FALSE)</f>
        <v>Azerbaijan: 2016</v>
      </c>
      <c r="Z85" s="36" t="str">
        <f>VLOOKUP(First_Validations__2[[#This Row],[CountryReq]],Last_Validations[],COLUMNS($B:G)+1,FALSE)</f>
        <v>AZE</v>
      </c>
      <c r="AA85" s="36" t="str">
        <f>VLOOKUP(First_Validations__2[[#This Row],[CountryReq]],Last_Validations[],COLUMNS($B:H)+1,FALSE)</f>
        <v>Azerbaijan</v>
      </c>
      <c r="AB85" s="36" t="str">
        <f>VLOOKUP(First_Validations__2[[#This Row],[CountryReq]],Last_Validations[],COLUMNS($B:I)+1,FALSE)</f>
        <v>https://eiti.org/BD/2016-23</v>
      </c>
      <c r="AC85" s="36" t="str">
        <f>VLOOKUP(First_Validations__2[[#This Row],[CountryReq]],Last_Validations[],COLUMNS($B:J)+1,FALSE)</f>
        <v>https://eiti.org/document/validation-azerbaijan-2016-documentation</v>
      </c>
      <c r="AD85" s="36">
        <f>VLOOKUP(First_Validations__2[[#This Row],[CountryReq]],Last_Validations[],COLUMNS($B:K)+1,FALSE)</f>
        <v>2016</v>
      </c>
      <c r="AE85" s="36">
        <f>VLOOKUP(First_Validations__2[[#This Row],[CountryReq]],Last_Validations[],COLUMNS($B:L)+1,FALSE)</f>
        <v>0</v>
      </c>
      <c r="AF85" s="36" t="str">
        <f>VLOOKUP(First_Validations__2[[#This Row],[CountryReq]],Last_Validations[],COLUMNS($B:M)+1,FALSE)</f>
        <v>Other</v>
      </c>
      <c r="AG85" s="36" t="str">
        <f>VLOOKUP(First_Validations__2[[#This Row],[CountryReq]],Last_Validations[],COLUMNS($B:N)+1,FALSE)</f>
        <v>Follow up on recommendations (#7.3)</v>
      </c>
      <c r="AH85" s="36">
        <f>VLOOKUP(First_Validations__2[[#This Row],[CountryReq]],Last_Validations[],COLUMNS($B:O)+1,FALSE)</f>
        <v>5</v>
      </c>
      <c r="AI85" s="36" t="str">
        <f>VLOOKUP(First_Validations__2[[#This Row],[CountryReq]],Last_Validations[],COLUMNS($B:P)+1,FALSE)</f>
        <v>Satisfactory progress</v>
      </c>
      <c r="AJ85" s="36" t="str">
        <f>VLOOKUP(First_Validations__2[[#This Row],[CountryReq]],Last_Validations[],COLUMNS($B:Q)+1,FALSE)</f>
        <v/>
      </c>
      <c r="AK85" s="36">
        <f>VLOOKUP(First_Validations__2[[#This Row],[CountryReq]],Last_Validations[],COLUMNS($B:R)+1,FALSE)</f>
        <v>0</v>
      </c>
      <c r="AL85" s="36" t="str">
        <f>VLOOKUP(First_Validations__2[[#This Row],[CountryReq]],Last_Validations[],COLUMNS($B:S)+1,FALSE)</f>
        <v>http://www.eiti.az/index.php/en/</v>
      </c>
      <c r="AM85" s="36" t="str">
        <f>VLOOKUP(First_Validations__2[[#This Row],[CountryReq]],Last_Validations[],COLUMNS($B:T)+1,FALSE)</f>
        <v>https://eiti.org/api/v1.0/score_data/66</v>
      </c>
      <c r="AN85" s="36" t="str">
        <f>IF(First_Validations__2[[#This Row],[FirstValidation.Country: Year]]=First_Validations__2[[#This Row],[Country: Year]],"First","Second / Last")</f>
        <v>First</v>
      </c>
      <c r="AO85" s="36">
        <f>IF(AND(First_Validations__2[[#This Row],[FirstValidation.Validation score]]&lt;5,First_Validations__2[[#This Row],[FirstValidation.Validation score]]&gt;1),1,0)</f>
        <v>0</v>
      </c>
      <c r="AP85" s="36">
        <f>First_Validations__2[[#This Row],[Validation score]]-First_Validations__2[[#This Row],[FirstValidation.Validation score]]</f>
        <v>0</v>
      </c>
      <c r="AQ85" s="36">
        <f>IF(AND(First_Validations__2[[#This Row],[Corrective action]]=1,First_Validations__2[[#This Row],[Validation score]]&lt;5,First_Validations__2[[#This Row],[Validation score]]&gt;1),1,0)</f>
        <v>0</v>
      </c>
      <c r="AR85" s="36">
        <f>IF(AND(First_Validations__2[[#This Row],[Corrective action]]=1,OR(First_Validations__2[[#This Row],[Validation score]]&gt;4,First_Validations__2[[#This Row],[Validation score]]&lt;2)),1,0)</f>
        <v>0</v>
      </c>
      <c r="AS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 s="36" t="str">
        <f>VLOOKUP(First_Validations__2[[#This Row],[Requirement ('#)]],Requirements[[Requirements]:[Categories2]],2,FALSE)</f>
        <v>Outcomes and impact</v>
      </c>
    </row>
    <row r="86" spans="2:46">
      <c r="B86" s="34" t="s">
        <v>1437</v>
      </c>
      <c r="C86" s="34">
        <v>2</v>
      </c>
      <c r="D86" s="34">
        <v>66</v>
      </c>
      <c r="E86" s="34" t="s">
        <v>3442</v>
      </c>
      <c r="F86" s="34" t="s">
        <v>1438</v>
      </c>
      <c r="G86" s="34" t="s">
        <v>1437</v>
      </c>
      <c r="H86" s="34" t="s">
        <v>3443</v>
      </c>
      <c r="I86" s="34" t="s">
        <v>3444</v>
      </c>
      <c r="J86" s="34">
        <v>2016</v>
      </c>
      <c r="L86" s="34" t="s">
        <v>0</v>
      </c>
      <c r="M86" s="34" t="s">
        <v>1814</v>
      </c>
      <c r="N86" s="34">
        <v>0</v>
      </c>
      <c r="O86" s="34" t="s">
        <v>4</v>
      </c>
      <c r="P86" s="34" t="s">
        <v>1</v>
      </c>
      <c r="R86" s="34" t="s">
        <v>1441</v>
      </c>
      <c r="S86" s="34" t="s">
        <v>3445</v>
      </c>
      <c r="T86" s="34" t="s">
        <v>3459</v>
      </c>
      <c r="U86" s="36" t="str">
        <f>VLOOKUP(First_Validations__2[[#This Row],[CountryReq]],Last_Validations[],COLUMNS($B:B)+1,FALSE)</f>
        <v>Azerbaijan: 2016</v>
      </c>
      <c r="V86" s="36" t="str">
        <f>VLOOKUP(First_Validations__2[[#This Row],[CountryReq]],Last_Validations[],COLUMNS($B:C)+1,FALSE)</f>
        <v>Azerbaijan</v>
      </c>
      <c r="W86" s="36">
        <f>VLOOKUP(First_Validations__2[[#This Row],[CountryReq]],Last_Validations[],COLUMNS($B:D)+1,FALSE)</f>
        <v>2</v>
      </c>
      <c r="X86" s="36">
        <f>VLOOKUP(First_Validations__2[[#This Row],[CountryReq]],Last_Validations[],COLUMNS($B:E)+1,FALSE)</f>
        <v>66</v>
      </c>
      <c r="Y86" s="36" t="str">
        <f>VLOOKUP(First_Validations__2[[#This Row],[CountryReq]],Last_Validations[],COLUMNS($B:F)+1,FALSE)</f>
        <v>Azerbaijan: 2016</v>
      </c>
      <c r="Z86" s="36" t="str">
        <f>VLOOKUP(First_Validations__2[[#This Row],[CountryReq]],Last_Validations[],COLUMNS($B:G)+1,FALSE)</f>
        <v>AZE</v>
      </c>
      <c r="AA86" s="36" t="str">
        <f>VLOOKUP(First_Validations__2[[#This Row],[CountryReq]],Last_Validations[],COLUMNS($B:H)+1,FALSE)</f>
        <v>Azerbaijan</v>
      </c>
      <c r="AB86" s="36" t="str">
        <f>VLOOKUP(First_Validations__2[[#This Row],[CountryReq]],Last_Validations[],COLUMNS($B:I)+1,FALSE)</f>
        <v>https://eiti.org/BD/2016-23</v>
      </c>
      <c r="AC86" s="36" t="str">
        <f>VLOOKUP(First_Validations__2[[#This Row],[CountryReq]],Last_Validations[],COLUMNS($B:J)+1,FALSE)</f>
        <v>https://eiti.org/document/validation-azerbaijan-2016-documentation</v>
      </c>
      <c r="AD86" s="36">
        <f>VLOOKUP(First_Validations__2[[#This Row],[CountryReq]],Last_Validations[],COLUMNS($B:K)+1,FALSE)</f>
        <v>2016</v>
      </c>
      <c r="AE86" s="36">
        <f>VLOOKUP(First_Validations__2[[#This Row],[CountryReq]],Last_Validations[],COLUMNS($B:L)+1,FALSE)</f>
        <v>0</v>
      </c>
      <c r="AF86" s="36" t="str">
        <f>VLOOKUP(First_Validations__2[[#This Row],[CountryReq]],Last_Validations[],COLUMNS($B:M)+1,FALSE)</f>
        <v>Other</v>
      </c>
      <c r="AG86" s="36" t="str">
        <f>VLOOKUP(First_Validations__2[[#This Row],[CountryReq]],Last_Validations[],COLUMNS($B:N)+1,FALSE)</f>
        <v>Mandatory social expenditures (#6.1)</v>
      </c>
      <c r="AH86" s="36">
        <f>VLOOKUP(First_Validations__2[[#This Row],[CountryReq]],Last_Validations[],COLUMNS($B:O)+1,FALSE)</f>
        <v>0</v>
      </c>
      <c r="AI86" s="36" t="str">
        <f>VLOOKUP(First_Validations__2[[#This Row],[CountryReq]],Last_Validations[],COLUMNS($B:P)+1,FALSE)</f>
        <v>Not applicable</v>
      </c>
      <c r="AJ86" s="36" t="str">
        <f>VLOOKUP(First_Validations__2[[#This Row],[CountryReq]],Last_Validations[],COLUMNS($B:Q)+1,FALSE)</f>
        <v/>
      </c>
      <c r="AK86" s="36">
        <f>VLOOKUP(First_Validations__2[[#This Row],[CountryReq]],Last_Validations[],COLUMNS($B:R)+1,FALSE)</f>
        <v>0</v>
      </c>
      <c r="AL86" s="36" t="str">
        <f>VLOOKUP(First_Validations__2[[#This Row],[CountryReq]],Last_Validations[],COLUMNS($B:S)+1,FALSE)</f>
        <v>http://www.eiti.az/index.php/en/</v>
      </c>
      <c r="AM86" s="36" t="str">
        <f>VLOOKUP(First_Validations__2[[#This Row],[CountryReq]],Last_Validations[],COLUMNS($B:T)+1,FALSE)</f>
        <v>https://eiti.org/api/v1.0/score_data/66</v>
      </c>
      <c r="AN86" s="36" t="str">
        <f>IF(First_Validations__2[[#This Row],[FirstValidation.Country: Year]]=First_Validations__2[[#This Row],[Country: Year]],"First","Second / Last")</f>
        <v>First</v>
      </c>
      <c r="AO86" s="36">
        <f>IF(AND(First_Validations__2[[#This Row],[FirstValidation.Validation score]]&lt;5,First_Validations__2[[#This Row],[FirstValidation.Validation score]]&gt;1),1,0)</f>
        <v>0</v>
      </c>
      <c r="AP86" s="36">
        <f>First_Validations__2[[#This Row],[Validation score]]-First_Validations__2[[#This Row],[FirstValidation.Validation score]]</f>
        <v>0</v>
      </c>
      <c r="AQ86" s="36">
        <f>IF(AND(First_Validations__2[[#This Row],[Corrective action]]=1,First_Validations__2[[#This Row],[Validation score]]&lt;5,First_Validations__2[[#This Row],[Validation score]]&gt;1),1,0)</f>
        <v>0</v>
      </c>
      <c r="AR86" s="36">
        <f>IF(AND(First_Validations__2[[#This Row],[Corrective action]]=1,OR(First_Validations__2[[#This Row],[Validation score]]&gt;4,First_Validations__2[[#This Row],[Validation score]]&lt;2)),1,0)</f>
        <v>0</v>
      </c>
      <c r="AS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 s="36" t="str">
        <f>VLOOKUP(First_Validations__2[[#This Row],[Requirement ('#)]],Requirements[[Requirements]:[Categories2]],2,FALSE)</f>
        <v>Socio-economic contribution</v>
      </c>
    </row>
    <row r="87" spans="2:46">
      <c r="B87" s="34" t="s">
        <v>1437</v>
      </c>
      <c r="C87" s="34">
        <v>2</v>
      </c>
      <c r="D87" s="34">
        <v>66</v>
      </c>
      <c r="E87" s="34" t="s">
        <v>3442</v>
      </c>
      <c r="F87" s="34" t="s">
        <v>1438</v>
      </c>
      <c r="G87" s="34" t="s">
        <v>1437</v>
      </c>
      <c r="H87" s="34" t="s">
        <v>3443</v>
      </c>
      <c r="I87" s="34" t="s">
        <v>3444</v>
      </c>
      <c r="J87" s="34">
        <v>2016</v>
      </c>
      <c r="L87" s="34" t="s">
        <v>0</v>
      </c>
      <c r="M87" s="34" t="s">
        <v>1813</v>
      </c>
      <c r="N87" s="34">
        <v>1</v>
      </c>
      <c r="O87" s="34" t="s">
        <v>1796</v>
      </c>
      <c r="P87" s="34" t="s">
        <v>1</v>
      </c>
      <c r="R87" s="34" t="s">
        <v>1441</v>
      </c>
      <c r="S87" s="34" t="s">
        <v>3445</v>
      </c>
      <c r="T87" s="34" t="s">
        <v>3460</v>
      </c>
      <c r="U87" s="36" t="str">
        <f>VLOOKUP(First_Validations__2[[#This Row],[CountryReq]],Last_Validations[],COLUMNS($B:B)+1,FALSE)</f>
        <v>Azerbaijan: 2016</v>
      </c>
      <c r="V87" s="36" t="str">
        <f>VLOOKUP(First_Validations__2[[#This Row],[CountryReq]],Last_Validations[],COLUMNS($B:C)+1,FALSE)</f>
        <v>Azerbaijan</v>
      </c>
      <c r="W87" s="36">
        <f>VLOOKUP(First_Validations__2[[#This Row],[CountryReq]],Last_Validations[],COLUMNS($B:D)+1,FALSE)</f>
        <v>2</v>
      </c>
      <c r="X87" s="36">
        <f>VLOOKUP(First_Validations__2[[#This Row],[CountryReq]],Last_Validations[],COLUMNS($B:E)+1,FALSE)</f>
        <v>66</v>
      </c>
      <c r="Y87" s="36" t="str">
        <f>VLOOKUP(First_Validations__2[[#This Row],[CountryReq]],Last_Validations[],COLUMNS($B:F)+1,FALSE)</f>
        <v>Azerbaijan: 2016</v>
      </c>
      <c r="Z87" s="36" t="str">
        <f>VLOOKUP(First_Validations__2[[#This Row],[CountryReq]],Last_Validations[],COLUMNS($B:G)+1,FALSE)</f>
        <v>AZE</v>
      </c>
      <c r="AA87" s="36" t="str">
        <f>VLOOKUP(First_Validations__2[[#This Row],[CountryReq]],Last_Validations[],COLUMNS($B:H)+1,FALSE)</f>
        <v>Azerbaijan</v>
      </c>
      <c r="AB87" s="36" t="str">
        <f>VLOOKUP(First_Validations__2[[#This Row],[CountryReq]],Last_Validations[],COLUMNS($B:I)+1,FALSE)</f>
        <v>https://eiti.org/BD/2016-23</v>
      </c>
      <c r="AC87" s="36" t="str">
        <f>VLOOKUP(First_Validations__2[[#This Row],[CountryReq]],Last_Validations[],COLUMNS($B:J)+1,FALSE)</f>
        <v>https://eiti.org/document/validation-azerbaijan-2016-documentation</v>
      </c>
      <c r="AD87" s="36">
        <f>VLOOKUP(First_Validations__2[[#This Row],[CountryReq]],Last_Validations[],COLUMNS($B:K)+1,FALSE)</f>
        <v>2016</v>
      </c>
      <c r="AE87" s="36">
        <f>VLOOKUP(First_Validations__2[[#This Row],[CountryReq]],Last_Validations[],COLUMNS($B:L)+1,FALSE)</f>
        <v>0</v>
      </c>
      <c r="AF87" s="36" t="str">
        <f>VLOOKUP(First_Validations__2[[#This Row],[CountryReq]],Last_Validations[],COLUMNS($B:M)+1,FALSE)</f>
        <v>Other</v>
      </c>
      <c r="AG87" s="36" t="str">
        <f>VLOOKUP(First_Validations__2[[#This Row],[CountryReq]],Last_Validations[],COLUMNS($B:N)+1,FALSE)</f>
        <v>Revenue management and expenditures (#5.3)</v>
      </c>
      <c r="AH87" s="36">
        <f>VLOOKUP(First_Validations__2[[#This Row],[CountryReq]],Last_Validations[],COLUMNS($B:O)+1,FALSE)</f>
        <v>1</v>
      </c>
      <c r="AI87" s="36" t="str">
        <f>VLOOKUP(First_Validations__2[[#This Row],[CountryReq]],Last_Validations[],COLUMNS($B:P)+1,FALSE)</f>
        <v>Not required (recommended)</v>
      </c>
      <c r="AJ87" s="36" t="str">
        <f>VLOOKUP(First_Validations__2[[#This Row],[CountryReq]],Last_Validations[],COLUMNS($B:Q)+1,FALSE)</f>
        <v/>
      </c>
      <c r="AK87" s="36">
        <f>VLOOKUP(First_Validations__2[[#This Row],[CountryReq]],Last_Validations[],COLUMNS($B:R)+1,FALSE)</f>
        <v>0</v>
      </c>
      <c r="AL87" s="36" t="str">
        <f>VLOOKUP(First_Validations__2[[#This Row],[CountryReq]],Last_Validations[],COLUMNS($B:S)+1,FALSE)</f>
        <v>http://www.eiti.az/index.php/en/</v>
      </c>
      <c r="AM87" s="36" t="str">
        <f>VLOOKUP(First_Validations__2[[#This Row],[CountryReq]],Last_Validations[],COLUMNS($B:T)+1,FALSE)</f>
        <v>https://eiti.org/api/v1.0/score_data/66</v>
      </c>
      <c r="AN87" s="36" t="str">
        <f>IF(First_Validations__2[[#This Row],[FirstValidation.Country: Year]]=First_Validations__2[[#This Row],[Country: Year]],"First","Second / Last")</f>
        <v>First</v>
      </c>
      <c r="AO87" s="36">
        <f>IF(AND(First_Validations__2[[#This Row],[FirstValidation.Validation score]]&lt;5,First_Validations__2[[#This Row],[FirstValidation.Validation score]]&gt;1),1,0)</f>
        <v>0</v>
      </c>
      <c r="AP87" s="36">
        <f>First_Validations__2[[#This Row],[Validation score]]-First_Validations__2[[#This Row],[FirstValidation.Validation score]]</f>
        <v>0</v>
      </c>
      <c r="AQ87" s="36">
        <f>IF(AND(First_Validations__2[[#This Row],[Corrective action]]=1,First_Validations__2[[#This Row],[Validation score]]&lt;5,First_Validations__2[[#This Row],[Validation score]]&gt;1),1,0)</f>
        <v>0</v>
      </c>
      <c r="AR87" s="36">
        <f>IF(AND(First_Validations__2[[#This Row],[Corrective action]]=1,OR(First_Validations__2[[#This Row],[Validation score]]&gt;4,First_Validations__2[[#This Row],[Validation score]]&lt;2)),1,0)</f>
        <v>0</v>
      </c>
      <c r="AS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 s="36" t="str">
        <f>VLOOKUP(First_Validations__2[[#This Row],[Requirement ('#)]],Requirements[[Requirements]:[Categories2]],2,FALSE)</f>
        <v>Revenue allocation</v>
      </c>
    </row>
    <row r="88" spans="2:46">
      <c r="B88" s="34" t="s">
        <v>1437</v>
      </c>
      <c r="C88" s="34">
        <v>2</v>
      </c>
      <c r="D88" s="34">
        <v>66</v>
      </c>
      <c r="E88" s="34" t="s">
        <v>3442</v>
      </c>
      <c r="F88" s="34" t="s">
        <v>1438</v>
      </c>
      <c r="G88" s="34" t="s">
        <v>1437</v>
      </c>
      <c r="H88" s="34" t="s">
        <v>3443</v>
      </c>
      <c r="I88" s="34" t="s">
        <v>3444</v>
      </c>
      <c r="J88" s="34">
        <v>2016</v>
      </c>
      <c r="L88" s="34" t="s">
        <v>0</v>
      </c>
      <c r="M88" s="34" t="s">
        <v>1816</v>
      </c>
      <c r="N88" s="34">
        <v>5</v>
      </c>
      <c r="O88" s="34" t="s">
        <v>1768</v>
      </c>
      <c r="P88" s="34" t="s">
        <v>1</v>
      </c>
      <c r="R88" s="34" t="s">
        <v>1441</v>
      </c>
      <c r="S88" s="34" t="s">
        <v>3445</v>
      </c>
      <c r="T88" s="34" t="s">
        <v>3461</v>
      </c>
      <c r="U88" s="36" t="str">
        <f>VLOOKUP(First_Validations__2[[#This Row],[CountryReq]],Last_Validations[],COLUMNS($B:B)+1,FALSE)</f>
        <v>Azerbaijan: 2016</v>
      </c>
      <c r="V88" s="36" t="str">
        <f>VLOOKUP(First_Validations__2[[#This Row],[CountryReq]],Last_Validations[],COLUMNS($B:C)+1,FALSE)</f>
        <v>Azerbaijan</v>
      </c>
      <c r="W88" s="36">
        <f>VLOOKUP(First_Validations__2[[#This Row],[CountryReq]],Last_Validations[],COLUMNS($B:D)+1,FALSE)</f>
        <v>2</v>
      </c>
      <c r="X88" s="36">
        <f>VLOOKUP(First_Validations__2[[#This Row],[CountryReq]],Last_Validations[],COLUMNS($B:E)+1,FALSE)</f>
        <v>66</v>
      </c>
      <c r="Y88" s="36" t="str">
        <f>VLOOKUP(First_Validations__2[[#This Row],[CountryReq]],Last_Validations[],COLUMNS($B:F)+1,FALSE)</f>
        <v>Azerbaijan: 2016</v>
      </c>
      <c r="Z88" s="36" t="str">
        <f>VLOOKUP(First_Validations__2[[#This Row],[CountryReq]],Last_Validations[],COLUMNS($B:G)+1,FALSE)</f>
        <v>AZE</v>
      </c>
      <c r="AA88" s="36" t="str">
        <f>VLOOKUP(First_Validations__2[[#This Row],[CountryReq]],Last_Validations[],COLUMNS($B:H)+1,FALSE)</f>
        <v>Azerbaijan</v>
      </c>
      <c r="AB88" s="36" t="str">
        <f>VLOOKUP(First_Validations__2[[#This Row],[CountryReq]],Last_Validations[],COLUMNS($B:I)+1,FALSE)</f>
        <v>https://eiti.org/BD/2016-23</v>
      </c>
      <c r="AC88" s="36" t="str">
        <f>VLOOKUP(First_Validations__2[[#This Row],[CountryReq]],Last_Validations[],COLUMNS($B:J)+1,FALSE)</f>
        <v>https://eiti.org/document/validation-azerbaijan-2016-documentation</v>
      </c>
      <c r="AD88" s="36">
        <f>VLOOKUP(First_Validations__2[[#This Row],[CountryReq]],Last_Validations[],COLUMNS($B:K)+1,FALSE)</f>
        <v>2016</v>
      </c>
      <c r="AE88" s="36">
        <f>VLOOKUP(First_Validations__2[[#This Row],[CountryReq]],Last_Validations[],COLUMNS($B:L)+1,FALSE)</f>
        <v>0</v>
      </c>
      <c r="AF88" s="36" t="str">
        <f>VLOOKUP(First_Validations__2[[#This Row],[CountryReq]],Last_Validations[],COLUMNS($B:M)+1,FALSE)</f>
        <v>Other</v>
      </c>
      <c r="AG88" s="36" t="str">
        <f>VLOOKUP(First_Validations__2[[#This Row],[CountryReq]],Last_Validations[],COLUMNS($B:N)+1,FALSE)</f>
        <v>Economic contribution (#6.3)</v>
      </c>
      <c r="AH88" s="36">
        <f>VLOOKUP(First_Validations__2[[#This Row],[CountryReq]],Last_Validations[],COLUMNS($B:O)+1,FALSE)</f>
        <v>5</v>
      </c>
      <c r="AI88" s="36" t="str">
        <f>VLOOKUP(First_Validations__2[[#This Row],[CountryReq]],Last_Validations[],COLUMNS($B:P)+1,FALSE)</f>
        <v>Satisfactory progress</v>
      </c>
      <c r="AJ88" s="36" t="str">
        <f>VLOOKUP(First_Validations__2[[#This Row],[CountryReq]],Last_Validations[],COLUMNS($B:Q)+1,FALSE)</f>
        <v/>
      </c>
      <c r="AK88" s="36">
        <f>VLOOKUP(First_Validations__2[[#This Row],[CountryReq]],Last_Validations[],COLUMNS($B:R)+1,FALSE)</f>
        <v>0</v>
      </c>
      <c r="AL88" s="36" t="str">
        <f>VLOOKUP(First_Validations__2[[#This Row],[CountryReq]],Last_Validations[],COLUMNS($B:S)+1,FALSE)</f>
        <v>http://www.eiti.az/index.php/en/</v>
      </c>
      <c r="AM88" s="36" t="str">
        <f>VLOOKUP(First_Validations__2[[#This Row],[CountryReq]],Last_Validations[],COLUMNS($B:T)+1,FALSE)</f>
        <v>https://eiti.org/api/v1.0/score_data/66</v>
      </c>
      <c r="AN88" s="36" t="str">
        <f>IF(First_Validations__2[[#This Row],[FirstValidation.Country: Year]]=First_Validations__2[[#This Row],[Country: Year]],"First","Second / Last")</f>
        <v>First</v>
      </c>
      <c r="AO88" s="36">
        <f>IF(AND(First_Validations__2[[#This Row],[FirstValidation.Validation score]]&lt;5,First_Validations__2[[#This Row],[FirstValidation.Validation score]]&gt;1),1,0)</f>
        <v>0</v>
      </c>
      <c r="AP88" s="36">
        <f>First_Validations__2[[#This Row],[Validation score]]-First_Validations__2[[#This Row],[FirstValidation.Validation score]]</f>
        <v>0</v>
      </c>
      <c r="AQ88" s="36">
        <f>IF(AND(First_Validations__2[[#This Row],[Corrective action]]=1,First_Validations__2[[#This Row],[Validation score]]&lt;5,First_Validations__2[[#This Row],[Validation score]]&gt;1),1,0)</f>
        <v>0</v>
      </c>
      <c r="AR88" s="36">
        <f>IF(AND(First_Validations__2[[#This Row],[Corrective action]]=1,OR(First_Validations__2[[#This Row],[Validation score]]&gt;4,First_Validations__2[[#This Row],[Validation score]]&lt;2)),1,0)</f>
        <v>0</v>
      </c>
      <c r="AS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 s="36" t="str">
        <f>VLOOKUP(First_Validations__2[[#This Row],[Requirement ('#)]],Requirements[[Requirements]:[Categories2]],2,FALSE)</f>
        <v>Socio-economic contribution</v>
      </c>
    </row>
    <row r="89" spans="2:46">
      <c r="B89" s="34" t="s">
        <v>1437</v>
      </c>
      <c r="C89" s="34">
        <v>2</v>
      </c>
      <c r="D89" s="34">
        <v>66</v>
      </c>
      <c r="E89" s="34" t="s">
        <v>3442</v>
      </c>
      <c r="F89" s="34" t="s">
        <v>1438</v>
      </c>
      <c r="G89" s="34" t="s">
        <v>1437</v>
      </c>
      <c r="H89" s="34" t="s">
        <v>3443</v>
      </c>
      <c r="I89" s="34" t="s">
        <v>3444</v>
      </c>
      <c r="J89" s="34">
        <v>2016</v>
      </c>
      <c r="L89" s="34" t="s">
        <v>0</v>
      </c>
      <c r="M89" s="34" t="s">
        <v>1815</v>
      </c>
      <c r="N89" s="34">
        <v>4</v>
      </c>
      <c r="O89" s="34" t="s">
        <v>1767</v>
      </c>
      <c r="P89" s="34" t="s">
        <v>1</v>
      </c>
      <c r="R89" s="34" t="s">
        <v>1441</v>
      </c>
      <c r="S89" s="34" t="s">
        <v>3445</v>
      </c>
      <c r="T89" s="34" t="s">
        <v>3462</v>
      </c>
      <c r="U89" s="36" t="str">
        <f>VLOOKUP(First_Validations__2[[#This Row],[CountryReq]],Last_Validations[],COLUMNS($B:B)+1,FALSE)</f>
        <v>Azerbaijan: 2016</v>
      </c>
      <c r="V89" s="36" t="str">
        <f>VLOOKUP(First_Validations__2[[#This Row],[CountryReq]],Last_Validations[],COLUMNS($B:C)+1,FALSE)</f>
        <v>Azerbaijan</v>
      </c>
      <c r="W89" s="36">
        <f>VLOOKUP(First_Validations__2[[#This Row],[CountryReq]],Last_Validations[],COLUMNS($B:D)+1,FALSE)</f>
        <v>2</v>
      </c>
      <c r="X89" s="36">
        <f>VLOOKUP(First_Validations__2[[#This Row],[CountryReq]],Last_Validations[],COLUMNS($B:E)+1,FALSE)</f>
        <v>66</v>
      </c>
      <c r="Y89" s="36" t="str">
        <f>VLOOKUP(First_Validations__2[[#This Row],[CountryReq]],Last_Validations[],COLUMNS($B:F)+1,FALSE)</f>
        <v>Azerbaijan: 2016</v>
      </c>
      <c r="Z89" s="36" t="str">
        <f>VLOOKUP(First_Validations__2[[#This Row],[CountryReq]],Last_Validations[],COLUMNS($B:G)+1,FALSE)</f>
        <v>AZE</v>
      </c>
      <c r="AA89" s="36" t="str">
        <f>VLOOKUP(First_Validations__2[[#This Row],[CountryReq]],Last_Validations[],COLUMNS($B:H)+1,FALSE)</f>
        <v>Azerbaijan</v>
      </c>
      <c r="AB89" s="36" t="str">
        <f>VLOOKUP(First_Validations__2[[#This Row],[CountryReq]],Last_Validations[],COLUMNS($B:I)+1,FALSE)</f>
        <v>https://eiti.org/BD/2016-23</v>
      </c>
      <c r="AC89" s="36" t="str">
        <f>VLOOKUP(First_Validations__2[[#This Row],[CountryReq]],Last_Validations[],COLUMNS($B:J)+1,FALSE)</f>
        <v>https://eiti.org/document/validation-azerbaijan-2016-documentation</v>
      </c>
      <c r="AD89" s="36">
        <f>VLOOKUP(First_Validations__2[[#This Row],[CountryReq]],Last_Validations[],COLUMNS($B:K)+1,FALSE)</f>
        <v>2016</v>
      </c>
      <c r="AE89" s="36">
        <f>VLOOKUP(First_Validations__2[[#This Row],[CountryReq]],Last_Validations[],COLUMNS($B:L)+1,FALSE)</f>
        <v>0</v>
      </c>
      <c r="AF89" s="36" t="str">
        <f>VLOOKUP(First_Validations__2[[#This Row],[CountryReq]],Last_Validations[],COLUMNS($B:M)+1,FALSE)</f>
        <v>Other</v>
      </c>
      <c r="AG89" s="36" t="str">
        <f>VLOOKUP(First_Validations__2[[#This Row],[CountryReq]],Last_Validations[],COLUMNS($B:N)+1,FALSE)</f>
        <v>SOE quasi-fiscal expenditures (#6.2)</v>
      </c>
      <c r="AH89" s="36">
        <f>VLOOKUP(First_Validations__2[[#This Row],[CountryReq]],Last_Validations[],COLUMNS($B:O)+1,FALSE)</f>
        <v>4</v>
      </c>
      <c r="AI89" s="36" t="str">
        <f>VLOOKUP(First_Validations__2[[#This Row],[CountryReq]],Last_Validations[],COLUMNS($B:P)+1,FALSE)</f>
        <v>Meaningful progress</v>
      </c>
      <c r="AJ89" s="36" t="str">
        <f>VLOOKUP(First_Validations__2[[#This Row],[CountryReq]],Last_Validations[],COLUMNS($B:Q)+1,FALSE)</f>
        <v/>
      </c>
      <c r="AK89" s="36">
        <f>VLOOKUP(First_Validations__2[[#This Row],[CountryReq]],Last_Validations[],COLUMNS($B:R)+1,FALSE)</f>
        <v>0</v>
      </c>
      <c r="AL89" s="36" t="str">
        <f>VLOOKUP(First_Validations__2[[#This Row],[CountryReq]],Last_Validations[],COLUMNS($B:S)+1,FALSE)</f>
        <v>http://www.eiti.az/index.php/en/</v>
      </c>
      <c r="AM89" s="36" t="str">
        <f>VLOOKUP(First_Validations__2[[#This Row],[CountryReq]],Last_Validations[],COLUMNS($B:T)+1,FALSE)</f>
        <v>https://eiti.org/api/v1.0/score_data/66</v>
      </c>
      <c r="AN89" s="36" t="str">
        <f>IF(First_Validations__2[[#This Row],[FirstValidation.Country: Year]]=First_Validations__2[[#This Row],[Country: Year]],"First","Second / Last")</f>
        <v>First</v>
      </c>
      <c r="AO89" s="36">
        <f>IF(AND(First_Validations__2[[#This Row],[FirstValidation.Validation score]]&lt;5,First_Validations__2[[#This Row],[FirstValidation.Validation score]]&gt;1),1,0)</f>
        <v>1</v>
      </c>
      <c r="AP89" s="36">
        <f>First_Validations__2[[#This Row],[Validation score]]-First_Validations__2[[#This Row],[FirstValidation.Validation score]]</f>
        <v>0</v>
      </c>
      <c r="AQ89" s="36">
        <f>IF(AND(First_Validations__2[[#This Row],[Corrective action]]=1,First_Validations__2[[#This Row],[Validation score]]&lt;5,First_Validations__2[[#This Row],[Validation score]]&gt;1),1,0)</f>
        <v>1</v>
      </c>
      <c r="AR89" s="36">
        <f>IF(AND(First_Validations__2[[#This Row],[Corrective action]]=1,OR(First_Validations__2[[#This Row],[Validation score]]&gt;4,First_Validations__2[[#This Row],[Validation score]]&lt;2)),1,0)</f>
        <v>0</v>
      </c>
      <c r="AS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 s="36" t="str">
        <f>VLOOKUP(First_Validations__2[[#This Row],[Requirement ('#)]],Requirements[[Requirements]:[Categories2]],2,FALSE)</f>
        <v>Socio-economic contribution</v>
      </c>
    </row>
    <row r="90" spans="2:46">
      <c r="B90" s="34" t="s">
        <v>1437</v>
      </c>
      <c r="C90" s="34">
        <v>2</v>
      </c>
      <c r="D90" s="34">
        <v>66</v>
      </c>
      <c r="E90" s="34" t="s">
        <v>3442</v>
      </c>
      <c r="F90" s="34" t="s">
        <v>1438</v>
      </c>
      <c r="G90" s="34" t="s">
        <v>1437</v>
      </c>
      <c r="H90" s="34" t="s">
        <v>3443</v>
      </c>
      <c r="I90" s="34" t="s">
        <v>3444</v>
      </c>
      <c r="J90" s="34">
        <v>2016</v>
      </c>
      <c r="L90" s="34" t="s">
        <v>0</v>
      </c>
      <c r="M90" s="34" t="s">
        <v>1804</v>
      </c>
      <c r="N90" s="34">
        <v>0</v>
      </c>
      <c r="O90" s="34" t="s">
        <v>4</v>
      </c>
      <c r="P90" s="34" t="s">
        <v>1</v>
      </c>
      <c r="R90" s="34" t="s">
        <v>1441</v>
      </c>
      <c r="S90" s="34" t="s">
        <v>3445</v>
      </c>
      <c r="T90" s="34" t="s">
        <v>3463</v>
      </c>
      <c r="U90" s="36" t="str">
        <f>VLOOKUP(First_Validations__2[[#This Row],[CountryReq]],Last_Validations[],COLUMNS($B:B)+1,FALSE)</f>
        <v>Azerbaijan: 2016</v>
      </c>
      <c r="V90" s="36" t="str">
        <f>VLOOKUP(First_Validations__2[[#This Row],[CountryReq]],Last_Validations[],COLUMNS($B:C)+1,FALSE)</f>
        <v>Azerbaijan</v>
      </c>
      <c r="W90" s="36">
        <f>VLOOKUP(First_Validations__2[[#This Row],[CountryReq]],Last_Validations[],COLUMNS($B:D)+1,FALSE)</f>
        <v>2</v>
      </c>
      <c r="X90" s="36">
        <f>VLOOKUP(First_Validations__2[[#This Row],[CountryReq]],Last_Validations[],COLUMNS($B:E)+1,FALSE)</f>
        <v>66</v>
      </c>
      <c r="Y90" s="36" t="str">
        <f>VLOOKUP(First_Validations__2[[#This Row],[CountryReq]],Last_Validations[],COLUMNS($B:F)+1,FALSE)</f>
        <v>Azerbaijan: 2016</v>
      </c>
      <c r="Z90" s="36" t="str">
        <f>VLOOKUP(First_Validations__2[[#This Row],[CountryReq]],Last_Validations[],COLUMNS($B:G)+1,FALSE)</f>
        <v>AZE</v>
      </c>
      <c r="AA90" s="36" t="str">
        <f>VLOOKUP(First_Validations__2[[#This Row],[CountryReq]],Last_Validations[],COLUMNS($B:H)+1,FALSE)</f>
        <v>Azerbaijan</v>
      </c>
      <c r="AB90" s="36" t="str">
        <f>VLOOKUP(First_Validations__2[[#This Row],[CountryReq]],Last_Validations[],COLUMNS($B:I)+1,FALSE)</f>
        <v>https://eiti.org/BD/2016-23</v>
      </c>
      <c r="AC90" s="36" t="str">
        <f>VLOOKUP(First_Validations__2[[#This Row],[CountryReq]],Last_Validations[],COLUMNS($B:J)+1,FALSE)</f>
        <v>https://eiti.org/document/validation-azerbaijan-2016-documentation</v>
      </c>
      <c r="AD90" s="36">
        <f>VLOOKUP(First_Validations__2[[#This Row],[CountryReq]],Last_Validations[],COLUMNS($B:K)+1,FALSE)</f>
        <v>2016</v>
      </c>
      <c r="AE90" s="36">
        <f>VLOOKUP(First_Validations__2[[#This Row],[CountryReq]],Last_Validations[],COLUMNS($B:L)+1,FALSE)</f>
        <v>0</v>
      </c>
      <c r="AF90" s="36" t="str">
        <f>VLOOKUP(First_Validations__2[[#This Row],[CountryReq]],Last_Validations[],COLUMNS($B:M)+1,FALSE)</f>
        <v>Other</v>
      </c>
      <c r="AG90" s="36" t="str">
        <f>VLOOKUP(First_Validations__2[[#This Row],[CountryReq]],Last_Validations[],COLUMNS($B:N)+1,FALSE)</f>
        <v>Barter agreements (#4.3)</v>
      </c>
      <c r="AH90" s="36">
        <f>VLOOKUP(First_Validations__2[[#This Row],[CountryReq]],Last_Validations[],COLUMNS($B:O)+1,FALSE)</f>
        <v>0</v>
      </c>
      <c r="AI90" s="36" t="str">
        <f>VLOOKUP(First_Validations__2[[#This Row],[CountryReq]],Last_Validations[],COLUMNS($B:P)+1,FALSE)</f>
        <v>Not applicable</v>
      </c>
      <c r="AJ90" s="36" t="str">
        <f>VLOOKUP(First_Validations__2[[#This Row],[CountryReq]],Last_Validations[],COLUMNS($B:Q)+1,FALSE)</f>
        <v/>
      </c>
      <c r="AK90" s="36">
        <f>VLOOKUP(First_Validations__2[[#This Row],[CountryReq]],Last_Validations[],COLUMNS($B:R)+1,FALSE)</f>
        <v>0</v>
      </c>
      <c r="AL90" s="36" t="str">
        <f>VLOOKUP(First_Validations__2[[#This Row],[CountryReq]],Last_Validations[],COLUMNS($B:S)+1,FALSE)</f>
        <v>http://www.eiti.az/index.php/en/</v>
      </c>
      <c r="AM90" s="36" t="str">
        <f>VLOOKUP(First_Validations__2[[#This Row],[CountryReq]],Last_Validations[],COLUMNS($B:T)+1,FALSE)</f>
        <v>https://eiti.org/api/v1.0/score_data/66</v>
      </c>
      <c r="AN90" s="36" t="str">
        <f>IF(First_Validations__2[[#This Row],[FirstValidation.Country: Year]]=First_Validations__2[[#This Row],[Country: Year]],"First","Second / Last")</f>
        <v>First</v>
      </c>
      <c r="AO90" s="36">
        <f>IF(AND(First_Validations__2[[#This Row],[FirstValidation.Validation score]]&lt;5,First_Validations__2[[#This Row],[FirstValidation.Validation score]]&gt;1),1,0)</f>
        <v>0</v>
      </c>
      <c r="AP90" s="36">
        <f>First_Validations__2[[#This Row],[Validation score]]-First_Validations__2[[#This Row],[FirstValidation.Validation score]]</f>
        <v>0</v>
      </c>
      <c r="AQ90" s="36">
        <f>IF(AND(First_Validations__2[[#This Row],[Corrective action]]=1,First_Validations__2[[#This Row],[Validation score]]&lt;5,First_Validations__2[[#This Row],[Validation score]]&gt;1),1,0)</f>
        <v>0</v>
      </c>
      <c r="AR90" s="36">
        <f>IF(AND(First_Validations__2[[#This Row],[Corrective action]]=1,OR(First_Validations__2[[#This Row],[Validation score]]&gt;4,First_Validations__2[[#This Row],[Validation score]]&lt;2)),1,0)</f>
        <v>0</v>
      </c>
      <c r="AS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 s="36" t="str">
        <f>VLOOKUP(First_Validations__2[[#This Row],[Requirement ('#)]],Requirements[[Requirements]:[Categories2]],2,FALSE)</f>
        <v>Revenue collection</v>
      </c>
    </row>
    <row r="91" spans="2:46">
      <c r="B91" s="34" t="s">
        <v>1437</v>
      </c>
      <c r="C91" s="34">
        <v>2</v>
      </c>
      <c r="D91" s="34">
        <v>66</v>
      </c>
      <c r="E91" s="34" t="s">
        <v>3442</v>
      </c>
      <c r="F91" s="34" t="s">
        <v>1438</v>
      </c>
      <c r="G91" s="34" t="s">
        <v>1437</v>
      </c>
      <c r="H91" s="34" t="s">
        <v>3443</v>
      </c>
      <c r="I91" s="34" t="s">
        <v>3444</v>
      </c>
      <c r="J91" s="34">
        <v>2016</v>
      </c>
      <c r="L91" s="34" t="s">
        <v>0</v>
      </c>
      <c r="M91" s="34" t="s">
        <v>1791</v>
      </c>
      <c r="N91" s="34">
        <v>5</v>
      </c>
      <c r="O91" s="34" t="s">
        <v>1768</v>
      </c>
      <c r="P91" s="34" t="s">
        <v>1</v>
      </c>
      <c r="R91" s="34" t="s">
        <v>1441</v>
      </c>
      <c r="S91" s="34" t="s">
        <v>3445</v>
      </c>
      <c r="T91" s="34" t="s">
        <v>3464</v>
      </c>
      <c r="U91" s="36" t="str">
        <f>VLOOKUP(First_Validations__2[[#This Row],[CountryReq]],Last_Validations[],COLUMNS($B:B)+1,FALSE)</f>
        <v>Azerbaijan: 2016</v>
      </c>
      <c r="V91" s="36" t="str">
        <f>VLOOKUP(First_Validations__2[[#This Row],[CountryReq]],Last_Validations[],COLUMNS($B:C)+1,FALSE)</f>
        <v>Azerbaijan</v>
      </c>
      <c r="W91" s="36">
        <f>VLOOKUP(First_Validations__2[[#This Row],[CountryReq]],Last_Validations[],COLUMNS($B:D)+1,FALSE)</f>
        <v>2</v>
      </c>
      <c r="X91" s="36">
        <f>VLOOKUP(First_Validations__2[[#This Row],[CountryReq]],Last_Validations[],COLUMNS($B:E)+1,FALSE)</f>
        <v>66</v>
      </c>
      <c r="Y91" s="36" t="str">
        <f>VLOOKUP(First_Validations__2[[#This Row],[CountryReq]],Last_Validations[],COLUMNS($B:F)+1,FALSE)</f>
        <v>Azerbaijan: 2016</v>
      </c>
      <c r="Z91" s="36" t="str">
        <f>VLOOKUP(First_Validations__2[[#This Row],[CountryReq]],Last_Validations[],COLUMNS($B:G)+1,FALSE)</f>
        <v>AZE</v>
      </c>
      <c r="AA91" s="36" t="str">
        <f>VLOOKUP(First_Validations__2[[#This Row],[CountryReq]],Last_Validations[],COLUMNS($B:H)+1,FALSE)</f>
        <v>Azerbaijan</v>
      </c>
      <c r="AB91" s="36" t="str">
        <f>VLOOKUP(First_Validations__2[[#This Row],[CountryReq]],Last_Validations[],COLUMNS($B:I)+1,FALSE)</f>
        <v>https://eiti.org/BD/2016-23</v>
      </c>
      <c r="AC91" s="36" t="str">
        <f>VLOOKUP(First_Validations__2[[#This Row],[CountryReq]],Last_Validations[],COLUMNS($B:J)+1,FALSE)</f>
        <v>https://eiti.org/document/validation-azerbaijan-2016-documentation</v>
      </c>
      <c r="AD91" s="36">
        <f>VLOOKUP(First_Validations__2[[#This Row],[CountryReq]],Last_Validations[],COLUMNS($B:K)+1,FALSE)</f>
        <v>2016</v>
      </c>
      <c r="AE91" s="36">
        <f>VLOOKUP(First_Validations__2[[#This Row],[CountryReq]],Last_Validations[],COLUMNS($B:L)+1,FALSE)</f>
        <v>0</v>
      </c>
      <c r="AF91" s="36" t="str">
        <f>VLOOKUP(First_Validations__2[[#This Row],[CountryReq]],Last_Validations[],COLUMNS($B:M)+1,FALSE)</f>
        <v>Other</v>
      </c>
      <c r="AG91" s="36" t="str">
        <f>VLOOKUP(First_Validations__2[[#This Row],[CountryReq]],Last_Validations[],COLUMNS($B:N)+1,FALSE)</f>
        <v>Legal framework (#2.1)</v>
      </c>
      <c r="AH91" s="36">
        <f>VLOOKUP(First_Validations__2[[#This Row],[CountryReq]],Last_Validations[],COLUMNS($B:O)+1,FALSE)</f>
        <v>5</v>
      </c>
      <c r="AI91" s="36" t="str">
        <f>VLOOKUP(First_Validations__2[[#This Row],[CountryReq]],Last_Validations[],COLUMNS($B:P)+1,FALSE)</f>
        <v>Satisfactory progress</v>
      </c>
      <c r="AJ91" s="36" t="str">
        <f>VLOOKUP(First_Validations__2[[#This Row],[CountryReq]],Last_Validations[],COLUMNS($B:Q)+1,FALSE)</f>
        <v/>
      </c>
      <c r="AK91" s="36">
        <f>VLOOKUP(First_Validations__2[[#This Row],[CountryReq]],Last_Validations[],COLUMNS($B:R)+1,FALSE)</f>
        <v>0</v>
      </c>
      <c r="AL91" s="36" t="str">
        <f>VLOOKUP(First_Validations__2[[#This Row],[CountryReq]],Last_Validations[],COLUMNS($B:S)+1,FALSE)</f>
        <v>http://www.eiti.az/index.php/en/</v>
      </c>
      <c r="AM91" s="36" t="str">
        <f>VLOOKUP(First_Validations__2[[#This Row],[CountryReq]],Last_Validations[],COLUMNS($B:T)+1,FALSE)</f>
        <v>https://eiti.org/api/v1.0/score_data/66</v>
      </c>
      <c r="AN91" s="36" t="str">
        <f>IF(First_Validations__2[[#This Row],[FirstValidation.Country: Year]]=First_Validations__2[[#This Row],[Country: Year]],"First","Second / Last")</f>
        <v>First</v>
      </c>
      <c r="AO91" s="36">
        <f>IF(AND(First_Validations__2[[#This Row],[FirstValidation.Validation score]]&lt;5,First_Validations__2[[#This Row],[FirstValidation.Validation score]]&gt;1),1,0)</f>
        <v>0</v>
      </c>
      <c r="AP91" s="36">
        <f>First_Validations__2[[#This Row],[Validation score]]-First_Validations__2[[#This Row],[FirstValidation.Validation score]]</f>
        <v>0</v>
      </c>
      <c r="AQ91" s="36">
        <f>IF(AND(First_Validations__2[[#This Row],[Corrective action]]=1,First_Validations__2[[#This Row],[Validation score]]&lt;5,First_Validations__2[[#This Row],[Validation score]]&gt;1),1,0)</f>
        <v>0</v>
      </c>
      <c r="AR91" s="36">
        <f>IF(AND(First_Validations__2[[#This Row],[Corrective action]]=1,OR(First_Validations__2[[#This Row],[Validation score]]&gt;4,First_Validations__2[[#This Row],[Validation score]]&lt;2)),1,0)</f>
        <v>0</v>
      </c>
      <c r="AS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 s="36" t="str">
        <f>VLOOKUP(First_Validations__2[[#This Row],[Requirement ('#)]],Requirements[[Requirements]:[Categories2]],2,FALSE)</f>
        <v>Licenses and contracts</v>
      </c>
    </row>
    <row r="92" spans="2:46">
      <c r="B92" s="34" t="s">
        <v>1437</v>
      </c>
      <c r="C92" s="34">
        <v>2</v>
      </c>
      <c r="D92" s="34">
        <v>66</v>
      </c>
      <c r="E92" s="34" t="s">
        <v>3442</v>
      </c>
      <c r="F92" s="34" t="s">
        <v>1438</v>
      </c>
      <c r="G92" s="34" t="s">
        <v>1437</v>
      </c>
      <c r="H92" s="34" t="s">
        <v>3443</v>
      </c>
      <c r="I92" s="34" t="s">
        <v>3444</v>
      </c>
      <c r="J92" s="34">
        <v>2016</v>
      </c>
      <c r="L92" s="34" t="s">
        <v>0</v>
      </c>
      <c r="M92" s="34" t="s">
        <v>1790</v>
      </c>
      <c r="N92" s="34">
        <v>5</v>
      </c>
      <c r="O92" s="34" t="s">
        <v>1768</v>
      </c>
      <c r="P92" s="34" t="s">
        <v>1</v>
      </c>
      <c r="R92" s="34" t="s">
        <v>1441</v>
      </c>
      <c r="S92" s="34" t="s">
        <v>3445</v>
      </c>
      <c r="T92" s="34" t="s">
        <v>3465</v>
      </c>
      <c r="U92" s="36" t="str">
        <f>VLOOKUP(First_Validations__2[[#This Row],[CountryReq]],Last_Validations[],COLUMNS($B:B)+1,FALSE)</f>
        <v>Azerbaijan: 2016</v>
      </c>
      <c r="V92" s="36" t="str">
        <f>VLOOKUP(First_Validations__2[[#This Row],[CountryReq]],Last_Validations[],COLUMNS($B:C)+1,FALSE)</f>
        <v>Azerbaijan</v>
      </c>
      <c r="W92" s="36">
        <f>VLOOKUP(First_Validations__2[[#This Row],[CountryReq]],Last_Validations[],COLUMNS($B:D)+1,FALSE)</f>
        <v>2</v>
      </c>
      <c r="X92" s="36">
        <f>VLOOKUP(First_Validations__2[[#This Row],[CountryReq]],Last_Validations[],COLUMNS($B:E)+1,FALSE)</f>
        <v>66</v>
      </c>
      <c r="Y92" s="36" t="str">
        <f>VLOOKUP(First_Validations__2[[#This Row],[CountryReq]],Last_Validations[],COLUMNS($B:F)+1,FALSE)</f>
        <v>Azerbaijan: 2016</v>
      </c>
      <c r="Z92" s="36" t="str">
        <f>VLOOKUP(First_Validations__2[[#This Row],[CountryReq]],Last_Validations[],COLUMNS($B:G)+1,FALSE)</f>
        <v>AZE</v>
      </c>
      <c r="AA92" s="36" t="str">
        <f>VLOOKUP(First_Validations__2[[#This Row],[CountryReq]],Last_Validations[],COLUMNS($B:H)+1,FALSE)</f>
        <v>Azerbaijan</v>
      </c>
      <c r="AB92" s="36" t="str">
        <f>VLOOKUP(First_Validations__2[[#This Row],[CountryReq]],Last_Validations[],COLUMNS($B:I)+1,FALSE)</f>
        <v>https://eiti.org/BD/2016-23</v>
      </c>
      <c r="AC92" s="36" t="str">
        <f>VLOOKUP(First_Validations__2[[#This Row],[CountryReq]],Last_Validations[],COLUMNS($B:J)+1,FALSE)</f>
        <v>https://eiti.org/document/validation-azerbaijan-2016-documentation</v>
      </c>
      <c r="AD92" s="36">
        <f>VLOOKUP(First_Validations__2[[#This Row],[CountryReq]],Last_Validations[],COLUMNS($B:K)+1,FALSE)</f>
        <v>2016</v>
      </c>
      <c r="AE92" s="36">
        <f>VLOOKUP(First_Validations__2[[#This Row],[CountryReq]],Last_Validations[],COLUMNS($B:L)+1,FALSE)</f>
        <v>0</v>
      </c>
      <c r="AF92" s="36" t="str">
        <f>VLOOKUP(First_Validations__2[[#This Row],[CountryReq]],Last_Validations[],COLUMNS($B:M)+1,FALSE)</f>
        <v>Other</v>
      </c>
      <c r="AG92" s="36" t="str">
        <f>VLOOKUP(First_Validations__2[[#This Row],[CountryReq]],Last_Validations[],COLUMNS($B:N)+1,FALSE)</f>
        <v>Workplan (#1.5)</v>
      </c>
      <c r="AH92" s="36">
        <f>VLOOKUP(First_Validations__2[[#This Row],[CountryReq]],Last_Validations[],COLUMNS($B:O)+1,FALSE)</f>
        <v>5</v>
      </c>
      <c r="AI92" s="36" t="str">
        <f>VLOOKUP(First_Validations__2[[#This Row],[CountryReq]],Last_Validations[],COLUMNS($B:P)+1,FALSE)</f>
        <v>Satisfactory progress</v>
      </c>
      <c r="AJ92" s="36" t="str">
        <f>VLOOKUP(First_Validations__2[[#This Row],[CountryReq]],Last_Validations[],COLUMNS($B:Q)+1,FALSE)</f>
        <v/>
      </c>
      <c r="AK92" s="36">
        <f>VLOOKUP(First_Validations__2[[#This Row],[CountryReq]],Last_Validations[],COLUMNS($B:R)+1,FALSE)</f>
        <v>0</v>
      </c>
      <c r="AL92" s="36" t="str">
        <f>VLOOKUP(First_Validations__2[[#This Row],[CountryReq]],Last_Validations[],COLUMNS($B:S)+1,FALSE)</f>
        <v>http://www.eiti.az/index.php/en/</v>
      </c>
      <c r="AM92" s="36" t="str">
        <f>VLOOKUP(First_Validations__2[[#This Row],[CountryReq]],Last_Validations[],COLUMNS($B:T)+1,FALSE)</f>
        <v>https://eiti.org/api/v1.0/score_data/66</v>
      </c>
      <c r="AN92" s="36" t="str">
        <f>IF(First_Validations__2[[#This Row],[FirstValidation.Country: Year]]=First_Validations__2[[#This Row],[Country: Year]],"First","Second / Last")</f>
        <v>First</v>
      </c>
      <c r="AO92" s="36">
        <f>IF(AND(First_Validations__2[[#This Row],[FirstValidation.Validation score]]&lt;5,First_Validations__2[[#This Row],[FirstValidation.Validation score]]&gt;1),1,0)</f>
        <v>0</v>
      </c>
      <c r="AP92" s="36">
        <f>First_Validations__2[[#This Row],[Validation score]]-First_Validations__2[[#This Row],[FirstValidation.Validation score]]</f>
        <v>0</v>
      </c>
      <c r="AQ92" s="36">
        <f>IF(AND(First_Validations__2[[#This Row],[Corrective action]]=1,First_Validations__2[[#This Row],[Validation score]]&lt;5,First_Validations__2[[#This Row],[Validation score]]&gt;1),1,0)</f>
        <v>0</v>
      </c>
      <c r="AR92" s="36">
        <f>IF(AND(First_Validations__2[[#This Row],[Corrective action]]=1,OR(First_Validations__2[[#This Row],[Validation score]]&gt;4,First_Validations__2[[#This Row],[Validation score]]&lt;2)),1,0)</f>
        <v>0</v>
      </c>
      <c r="AS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 s="36" t="str">
        <f>VLOOKUP(First_Validations__2[[#This Row],[Requirement ('#)]],Requirements[[Requirements]:[Categories2]],2,FALSE)</f>
        <v>MSG Oversight</v>
      </c>
    </row>
    <row r="93" spans="2:46">
      <c r="B93" s="34" t="s">
        <v>1437</v>
      </c>
      <c r="C93" s="34">
        <v>2</v>
      </c>
      <c r="D93" s="34">
        <v>66</v>
      </c>
      <c r="E93" s="34" t="s">
        <v>3442</v>
      </c>
      <c r="F93" s="34" t="s">
        <v>1438</v>
      </c>
      <c r="G93" s="34" t="s">
        <v>1437</v>
      </c>
      <c r="H93" s="34" t="s">
        <v>3443</v>
      </c>
      <c r="I93" s="34" t="s">
        <v>3444</v>
      </c>
      <c r="J93" s="34">
        <v>2016</v>
      </c>
      <c r="L93" s="34" t="s">
        <v>0</v>
      </c>
      <c r="M93" s="34" t="s">
        <v>1793</v>
      </c>
      <c r="N93" s="34">
        <v>5</v>
      </c>
      <c r="O93" s="34" t="s">
        <v>1768</v>
      </c>
      <c r="P93" s="34" t="s">
        <v>1</v>
      </c>
      <c r="R93" s="34" t="s">
        <v>1441</v>
      </c>
      <c r="S93" s="34" t="s">
        <v>3445</v>
      </c>
      <c r="T93" s="34" t="s">
        <v>3466</v>
      </c>
      <c r="U93" s="36" t="str">
        <f>VLOOKUP(First_Validations__2[[#This Row],[CountryReq]],Last_Validations[],COLUMNS($B:B)+1,FALSE)</f>
        <v>Azerbaijan: 2016</v>
      </c>
      <c r="V93" s="36" t="str">
        <f>VLOOKUP(First_Validations__2[[#This Row],[CountryReq]],Last_Validations[],COLUMNS($B:C)+1,FALSE)</f>
        <v>Azerbaijan</v>
      </c>
      <c r="W93" s="36">
        <f>VLOOKUP(First_Validations__2[[#This Row],[CountryReq]],Last_Validations[],COLUMNS($B:D)+1,FALSE)</f>
        <v>2</v>
      </c>
      <c r="X93" s="36">
        <f>VLOOKUP(First_Validations__2[[#This Row],[CountryReq]],Last_Validations[],COLUMNS($B:E)+1,FALSE)</f>
        <v>66</v>
      </c>
      <c r="Y93" s="36" t="str">
        <f>VLOOKUP(First_Validations__2[[#This Row],[CountryReq]],Last_Validations[],COLUMNS($B:F)+1,FALSE)</f>
        <v>Azerbaijan: 2016</v>
      </c>
      <c r="Z93" s="36" t="str">
        <f>VLOOKUP(First_Validations__2[[#This Row],[CountryReq]],Last_Validations[],COLUMNS($B:G)+1,FALSE)</f>
        <v>AZE</v>
      </c>
      <c r="AA93" s="36" t="str">
        <f>VLOOKUP(First_Validations__2[[#This Row],[CountryReq]],Last_Validations[],COLUMNS($B:H)+1,FALSE)</f>
        <v>Azerbaijan</v>
      </c>
      <c r="AB93" s="36" t="str">
        <f>VLOOKUP(First_Validations__2[[#This Row],[CountryReq]],Last_Validations[],COLUMNS($B:I)+1,FALSE)</f>
        <v>https://eiti.org/BD/2016-23</v>
      </c>
      <c r="AC93" s="36" t="str">
        <f>VLOOKUP(First_Validations__2[[#This Row],[CountryReq]],Last_Validations[],COLUMNS($B:J)+1,FALSE)</f>
        <v>https://eiti.org/document/validation-azerbaijan-2016-documentation</v>
      </c>
      <c r="AD93" s="36">
        <f>VLOOKUP(First_Validations__2[[#This Row],[CountryReq]],Last_Validations[],COLUMNS($B:K)+1,FALSE)</f>
        <v>2016</v>
      </c>
      <c r="AE93" s="36">
        <f>VLOOKUP(First_Validations__2[[#This Row],[CountryReq]],Last_Validations[],COLUMNS($B:L)+1,FALSE)</f>
        <v>0</v>
      </c>
      <c r="AF93" s="36" t="str">
        <f>VLOOKUP(First_Validations__2[[#This Row],[CountryReq]],Last_Validations[],COLUMNS($B:M)+1,FALSE)</f>
        <v>Other</v>
      </c>
      <c r="AG93" s="36" t="str">
        <f>VLOOKUP(First_Validations__2[[#This Row],[CountryReq]],Last_Validations[],COLUMNS($B:N)+1,FALSE)</f>
        <v>License register (#2.3)</v>
      </c>
      <c r="AH93" s="36">
        <f>VLOOKUP(First_Validations__2[[#This Row],[CountryReq]],Last_Validations[],COLUMNS($B:O)+1,FALSE)</f>
        <v>5</v>
      </c>
      <c r="AI93" s="36" t="str">
        <f>VLOOKUP(First_Validations__2[[#This Row],[CountryReq]],Last_Validations[],COLUMNS($B:P)+1,FALSE)</f>
        <v>Satisfactory progress</v>
      </c>
      <c r="AJ93" s="36" t="str">
        <f>VLOOKUP(First_Validations__2[[#This Row],[CountryReq]],Last_Validations[],COLUMNS($B:Q)+1,FALSE)</f>
        <v/>
      </c>
      <c r="AK93" s="36">
        <f>VLOOKUP(First_Validations__2[[#This Row],[CountryReq]],Last_Validations[],COLUMNS($B:R)+1,FALSE)</f>
        <v>0</v>
      </c>
      <c r="AL93" s="36" t="str">
        <f>VLOOKUP(First_Validations__2[[#This Row],[CountryReq]],Last_Validations[],COLUMNS($B:S)+1,FALSE)</f>
        <v>http://www.eiti.az/index.php/en/</v>
      </c>
      <c r="AM93" s="36" t="str">
        <f>VLOOKUP(First_Validations__2[[#This Row],[CountryReq]],Last_Validations[],COLUMNS($B:T)+1,FALSE)</f>
        <v>https://eiti.org/api/v1.0/score_data/66</v>
      </c>
      <c r="AN93" s="36" t="str">
        <f>IF(First_Validations__2[[#This Row],[FirstValidation.Country: Year]]=First_Validations__2[[#This Row],[Country: Year]],"First","Second / Last")</f>
        <v>First</v>
      </c>
      <c r="AO93" s="36">
        <f>IF(AND(First_Validations__2[[#This Row],[FirstValidation.Validation score]]&lt;5,First_Validations__2[[#This Row],[FirstValidation.Validation score]]&gt;1),1,0)</f>
        <v>0</v>
      </c>
      <c r="AP93" s="36">
        <f>First_Validations__2[[#This Row],[Validation score]]-First_Validations__2[[#This Row],[FirstValidation.Validation score]]</f>
        <v>0</v>
      </c>
      <c r="AQ93" s="36">
        <f>IF(AND(First_Validations__2[[#This Row],[Corrective action]]=1,First_Validations__2[[#This Row],[Validation score]]&lt;5,First_Validations__2[[#This Row],[Validation score]]&gt;1),1,0)</f>
        <v>0</v>
      </c>
      <c r="AR93" s="36">
        <f>IF(AND(First_Validations__2[[#This Row],[Corrective action]]=1,OR(First_Validations__2[[#This Row],[Validation score]]&gt;4,First_Validations__2[[#This Row],[Validation score]]&lt;2)),1,0)</f>
        <v>0</v>
      </c>
      <c r="AS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 s="36" t="str">
        <f>VLOOKUP(First_Validations__2[[#This Row],[Requirement ('#)]],Requirements[[Requirements]:[Categories2]],2,FALSE)</f>
        <v>Licenses and contracts</v>
      </c>
    </row>
    <row r="94" spans="2:46">
      <c r="B94" s="34" t="s">
        <v>1437</v>
      </c>
      <c r="C94" s="34">
        <v>2</v>
      </c>
      <c r="D94" s="34">
        <v>66</v>
      </c>
      <c r="E94" s="34" t="s">
        <v>3442</v>
      </c>
      <c r="F94" s="34" t="s">
        <v>1438</v>
      </c>
      <c r="G94" s="34" t="s">
        <v>1437</v>
      </c>
      <c r="H94" s="34" t="s">
        <v>3443</v>
      </c>
      <c r="I94" s="34" t="s">
        <v>3444</v>
      </c>
      <c r="J94" s="34">
        <v>2016</v>
      </c>
      <c r="L94" s="34" t="s">
        <v>0</v>
      </c>
      <c r="M94" s="34" t="s">
        <v>1792</v>
      </c>
      <c r="N94" s="34">
        <v>0</v>
      </c>
      <c r="O94" s="34" t="s">
        <v>4</v>
      </c>
      <c r="P94" s="34" t="s">
        <v>1</v>
      </c>
      <c r="R94" s="34" t="s">
        <v>1441</v>
      </c>
      <c r="S94" s="34" t="s">
        <v>3445</v>
      </c>
      <c r="T94" s="34" t="s">
        <v>3467</v>
      </c>
      <c r="U94" s="36" t="str">
        <f>VLOOKUP(First_Validations__2[[#This Row],[CountryReq]],Last_Validations[],COLUMNS($B:B)+1,FALSE)</f>
        <v>Azerbaijan: 2016</v>
      </c>
      <c r="V94" s="36" t="str">
        <f>VLOOKUP(First_Validations__2[[#This Row],[CountryReq]],Last_Validations[],COLUMNS($B:C)+1,FALSE)</f>
        <v>Azerbaijan</v>
      </c>
      <c r="W94" s="36">
        <f>VLOOKUP(First_Validations__2[[#This Row],[CountryReq]],Last_Validations[],COLUMNS($B:D)+1,FALSE)</f>
        <v>2</v>
      </c>
      <c r="X94" s="36">
        <f>VLOOKUP(First_Validations__2[[#This Row],[CountryReq]],Last_Validations[],COLUMNS($B:E)+1,FALSE)</f>
        <v>66</v>
      </c>
      <c r="Y94" s="36" t="str">
        <f>VLOOKUP(First_Validations__2[[#This Row],[CountryReq]],Last_Validations[],COLUMNS($B:F)+1,FALSE)</f>
        <v>Azerbaijan: 2016</v>
      </c>
      <c r="Z94" s="36" t="str">
        <f>VLOOKUP(First_Validations__2[[#This Row],[CountryReq]],Last_Validations[],COLUMNS($B:G)+1,FALSE)</f>
        <v>AZE</v>
      </c>
      <c r="AA94" s="36" t="str">
        <f>VLOOKUP(First_Validations__2[[#This Row],[CountryReq]],Last_Validations[],COLUMNS($B:H)+1,FALSE)</f>
        <v>Azerbaijan</v>
      </c>
      <c r="AB94" s="36" t="str">
        <f>VLOOKUP(First_Validations__2[[#This Row],[CountryReq]],Last_Validations[],COLUMNS($B:I)+1,FALSE)</f>
        <v>https://eiti.org/BD/2016-23</v>
      </c>
      <c r="AC94" s="36" t="str">
        <f>VLOOKUP(First_Validations__2[[#This Row],[CountryReq]],Last_Validations[],COLUMNS($B:J)+1,FALSE)</f>
        <v>https://eiti.org/document/validation-azerbaijan-2016-documentation</v>
      </c>
      <c r="AD94" s="36">
        <f>VLOOKUP(First_Validations__2[[#This Row],[CountryReq]],Last_Validations[],COLUMNS($B:K)+1,FALSE)</f>
        <v>2016</v>
      </c>
      <c r="AE94" s="36">
        <f>VLOOKUP(First_Validations__2[[#This Row],[CountryReq]],Last_Validations[],COLUMNS($B:L)+1,FALSE)</f>
        <v>0</v>
      </c>
      <c r="AF94" s="36" t="str">
        <f>VLOOKUP(First_Validations__2[[#This Row],[CountryReq]],Last_Validations[],COLUMNS($B:M)+1,FALSE)</f>
        <v>Other</v>
      </c>
      <c r="AG94" s="36" t="str">
        <f>VLOOKUP(First_Validations__2[[#This Row],[CountryReq]],Last_Validations[],COLUMNS($B:N)+1,FALSE)</f>
        <v>License allocations (#2.2)</v>
      </c>
      <c r="AH94" s="36">
        <f>VLOOKUP(First_Validations__2[[#This Row],[CountryReq]],Last_Validations[],COLUMNS($B:O)+1,FALSE)</f>
        <v>0</v>
      </c>
      <c r="AI94" s="36" t="str">
        <f>VLOOKUP(First_Validations__2[[#This Row],[CountryReq]],Last_Validations[],COLUMNS($B:P)+1,FALSE)</f>
        <v>Not applicable</v>
      </c>
      <c r="AJ94" s="36" t="str">
        <f>VLOOKUP(First_Validations__2[[#This Row],[CountryReq]],Last_Validations[],COLUMNS($B:Q)+1,FALSE)</f>
        <v/>
      </c>
      <c r="AK94" s="36">
        <f>VLOOKUP(First_Validations__2[[#This Row],[CountryReq]],Last_Validations[],COLUMNS($B:R)+1,FALSE)</f>
        <v>0</v>
      </c>
      <c r="AL94" s="36" t="str">
        <f>VLOOKUP(First_Validations__2[[#This Row],[CountryReq]],Last_Validations[],COLUMNS($B:S)+1,FALSE)</f>
        <v>http://www.eiti.az/index.php/en/</v>
      </c>
      <c r="AM94" s="36" t="str">
        <f>VLOOKUP(First_Validations__2[[#This Row],[CountryReq]],Last_Validations[],COLUMNS($B:T)+1,FALSE)</f>
        <v>https://eiti.org/api/v1.0/score_data/66</v>
      </c>
      <c r="AN94" s="36" t="str">
        <f>IF(First_Validations__2[[#This Row],[FirstValidation.Country: Year]]=First_Validations__2[[#This Row],[Country: Year]],"First","Second / Last")</f>
        <v>First</v>
      </c>
      <c r="AO94" s="36">
        <f>IF(AND(First_Validations__2[[#This Row],[FirstValidation.Validation score]]&lt;5,First_Validations__2[[#This Row],[FirstValidation.Validation score]]&gt;1),1,0)</f>
        <v>0</v>
      </c>
      <c r="AP94" s="36">
        <f>First_Validations__2[[#This Row],[Validation score]]-First_Validations__2[[#This Row],[FirstValidation.Validation score]]</f>
        <v>0</v>
      </c>
      <c r="AQ94" s="36">
        <f>IF(AND(First_Validations__2[[#This Row],[Corrective action]]=1,First_Validations__2[[#This Row],[Validation score]]&lt;5,First_Validations__2[[#This Row],[Validation score]]&gt;1),1,0)</f>
        <v>0</v>
      </c>
      <c r="AR94" s="36">
        <f>IF(AND(First_Validations__2[[#This Row],[Corrective action]]=1,OR(First_Validations__2[[#This Row],[Validation score]]&gt;4,First_Validations__2[[#This Row],[Validation score]]&lt;2)),1,0)</f>
        <v>0</v>
      </c>
      <c r="AS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 s="36" t="str">
        <f>VLOOKUP(First_Validations__2[[#This Row],[Requirement ('#)]],Requirements[[Requirements]:[Categories2]],2,FALSE)</f>
        <v>Licenses and contracts</v>
      </c>
    </row>
    <row r="95" spans="2:46">
      <c r="B95" s="34" t="s">
        <v>1437</v>
      </c>
      <c r="C95" s="34">
        <v>2</v>
      </c>
      <c r="D95" s="34">
        <v>66</v>
      </c>
      <c r="E95" s="34" t="s">
        <v>3442</v>
      </c>
      <c r="F95" s="34" t="s">
        <v>1438</v>
      </c>
      <c r="G95" s="34" t="s">
        <v>1437</v>
      </c>
      <c r="H95" s="34" t="s">
        <v>3443</v>
      </c>
      <c r="I95" s="34" t="s">
        <v>3444</v>
      </c>
      <c r="J95" s="34">
        <v>2016</v>
      </c>
      <c r="L95" s="34" t="s">
        <v>0</v>
      </c>
      <c r="M95" s="34" t="s">
        <v>1787</v>
      </c>
      <c r="N95" s="34">
        <v>5</v>
      </c>
      <c r="O95" s="34" t="s">
        <v>1768</v>
      </c>
      <c r="P95" s="34" t="s">
        <v>1</v>
      </c>
      <c r="R95" s="34" t="s">
        <v>1441</v>
      </c>
      <c r="S95" s="34" t="s">
        <v>3445</v>
      </c>
      <c r="T95" s="34" t="s">
        <v>3468</v>
      </c>
      <c r="U95" s="36" t="str">
        <f>VLOOKUP(First_Validations__2[[#This Row],[CountryReq]],Last_Validations[],COLUMNS($B:B)+1,FALSE)</f>
        <v>Azerbaijan: 2016</v>
      </c>
      <c r="V95" s="36" t="str">
        <f>VLOOKUP(First_Validations__2[[#This Row],[CountryReq]],Last_Validations[],COLUMNS($B:C)+1,FALSE)</f>
        <v>Azerbaijan</v>
      </c>
      <c r="W95" s="36">
        <f>VLOOKUP(First_Validations__2[[#This Row],[CountryReq]],Last_Validations[],COLUMNS($B:D)+1,FALSE)</f>
        <v>2</v>
      </c>
      <c r="X95" s="36">
        <f>VLOOKUP(First_Validations__2[[#This Row],[CountryReq]],Last_Validations[],COLUMNS($B:E)+1,FALSE)</f>
        <v>66</v>
      </c>
      <c r="Y95" s="36" t="str">
        <f>VLOOKUP(First_Validations__2[[#This Row],[CountryReq]],Last_Validations[],COLUMNS($B:F)+1,FALSE)</f>
        <v>Azerbaijan: 2016</v>
      </c>
      <c r="Z95" s="36" t="str">
        <f>VLOOKUP(First_Validations__2[[#This Row],[CountryReq]],Last_Validations[],COLUMNS($B:G)+1,FALSE)</f>
        <v>AZE</v>
      </c>
      <c r="AA95" s="36" t="str">
        <f>VLOOKUP(First_Validations__2[[#This Row],[CountryReq]],Last_Validations[],COLUMNS($B:H)+1,FALSE)</f>
        <v>Azerbaijan</v>
      </c>
      <c r="AB95" s="36" t="str">
        <f>VLOOKUP(First_Validations__2[[#This Row],[CountryReq]],Last_Validations[],COLUMNS($B:I)+1,FALSE)</f>
        <v>https://eiti.org/BD/2016-23</v>
      </c>
      <c r="AC95" s="36" t="str">
        <f>VLOOKUP(First_Validations__2[[#This Row],[CountryReq]],Last_Validations[],COLUMNS($B:J)+1,FALSE)</f>
        <v>https://eiti.org/document/validation-azerbaijan-2016-documentation</v>
      </c>
      <c r="AD95" s="36">
        <f>VLOOKUP(First_Validations__2[[#This Row],[CountryReq]],Last_Validations[],COLUMNS($B:K)+1,FALSE)</f>
        <v>2016</v>
      </c>
      <c r="AE95" s="36">
        <f>VLOOKUP(First_Validations__2[[#This Row],[CountryReq]],Last_Validations[],COLUMNS($B:L)+1,FALSE)</f>
        <v>0</v>
      </c>
      <c r="AF95" s="36" t="str">
        <f>VLOOKUP(First_Validations__2[[#This Row],[CountryReq]],Last_Validations[],COLUMNS($B:M)+1,FALSE)</f>
        <v>Other</v>
      </c>
      <c r="AG95" s="36" t="str">
        <f>VLOOKUP(First_Validations__2[[#This Row],[CountryReq]],Last_Validations[],COLUMNS($B:N)+1,FALSE)</f>
        <v>Industry engagement (#1.2)</v>
      </c>
      <c r="AH95" s="36">
        <f>VLOOKUP(First_Validations__2[[#This Row],[CountryReq]],Last_Validations[],COLUMNS($B:O)+1,FALSE)</f>
        <v>5</v>
      </c>
      <c r="AI95" s="36" t="str">
        <f>VLOOKUP(First_Validations__2[[#This Row],[CountryReq]],Last_Validations[],COLUMNS($B:P)+1,FALSE)</f>
        <v>Satisfactory progress</v>
      </c>
      <c r="AJ95" s="36" t="str">
        <f>VLOOKUP(First_Validations__2[[#This Row],[CountryReq]],Last_Validations[],COLUMNS($B:Q)+1,FALSE)</f>
        <v/>
      </c>
      <c r="AK95" s="36">
        <f>VLOOKUP(First_Validations__2[[#This Row],[CountryReq]],Last_Validations[],COLUMNS($B:R)+1,FALSE)</f>
        <v>0</v>
      </c>
      <c r="AL95" s="36" t="str">
        <f>VLOOKUP(First_Validations__2[[#This Row],[CountryReq]],Last_Validations[],COLUMNS($B:S)+1,FALSE)</f>
        <v>http://www.eiti.az/index.php/en/</v>
      </c>
      <c r="AM95" s="36" t="str">
        <f>VLOOKUP(First_Validations__2[[#This Row],[CountryReq]],Last_Validations[],COLUMNS($B:T)+1,FALSE)</f>
        <v>https://eiti.org/api/v1.0/score_data/66</v>
      </c>
      <c r="AN95" s="36" t="str">
        <f>IF(First_Validations__2[[#This Row],[FirstValidation.Country: Year]]=First_Validations__2[[#This Row],[Country: Year]],"First","Second / Last")</f>
        <v>First</v>
      </c>
      <c r="AO95" s="36">
        <f>IF(AND(First_Validations__2[[#This Row],[FirstValidation.Validation score]]&lt;5,First_Validations__2[[#This Row],[FirstValidation.Validation score]]&gt;1),1,0)</f>
        <v>0</v>
      </c>
      <c r="AP95" s="36">
        <f>First_Validations__2[[#This Row],[Validation score]]-First_Validations__2[[#This Row],[FirstValidation.Validation score]]</f>
        <v>0</v>
      </c>
      <c r="AQ95" s="36">
        <f>IF(AND(First_Validations__2[[#This Row],[Corrective action]]=1,First_Validations__2[[#This Row],[Validation score]]&lt;5,First_Validations__2[[#This Row],[Validation score]]&gt;1),1,0)</f>
        <v>0</v>
      </c>
      <c r="AR95" s="36">
        <f>IF(AND(First_Validations__2[[#This Row],[Corrective action]]=1,OR(First_Validations__2[[#This Row],[Validation score]]&gt;4,First_Validations__2[[#This Row],[Validation score]]&lt;2)),1,0)</f>
        <v>0</v>
      </c>
      <c r="AS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 s="36" t="str">
        <f>VLOOKUP(First_Validations__2[[#This Row],[Requirement ('#)]],Requirements[[Requirements]:[Categories2]],2,FALSE)</f>
        <v>MSG Oversight</v>
      </c>
    </row>
    <row r="96" spans="2:46">
      <c r="B96" s="34" t="s">
        <v>1437</v>
      </c>
      <c r="C96" s="34">
        <v>2</v>
      </c>
      <c r="D96" s="34">
        <v>66</v>
      </c>
      <c r="E96" s="34" t="s">
        <v>3442</v>
      </c>
      <c r="F96" s="34" t="s">
        <v>1438</v>
      </c>
      <c r="G96" s="34" t="s">
        <v>1437</v>
      </c>
      <c r="H96" s="34" t="s">
        <v>3443</v>
      </c>
      <c r="I96" s="34" t="s">
        <v>3444</v>
      </c>
      <c r="J96" s="34">
        <v>2016</v>
      </c>
      <c r="L96" s="34" t="s">
        <v>0</v>
      </c>
      <c r="M96" s="34" t="s">
        <v>1784</v>
      </c>
      <c r="N96" s="34">
        <v>5</v>
      </c>
      <c r="O96" s="34" t="s">
        <v>1768</v>
      </c>
      <c r="P96" s="34" t="s">
        <v>1</v>
      </c>
      <c r="R96" s="34" t="s">
        <v>1441</v>
      </c>
      <c r="S96" s="34" t="s">
        <v>3445</v>
      </c>
      <c r="T96" s="34" t="s">
        <v>3469</v>
      </c>
      <c r="U96" s="36" t="str">
        <f>VLOOKUP(First_Validations__2[[#This Row],[CountryReq]],Last_Validations[],COLUMNS($B:B)+1,FALSE)</f>
        <v>Azerbaijan: 2016</v>
      </c>
      <c r="V96" s="36" t="str">
        <f>VLOOKUP(First_Validations__2[[#This Row],[CountryReq]],Last_Validations[],COLUMNS($B:C)+1,FALSE)</f>
        <v>Azerbaijan</v>
      </c>
      <c r="W96" s="36">
        <f>VLOOKUP(First_Validations__2[[#This Row],[CountryReq]],Last_Validations[],COLUMNS($B:D)+1,FALSE)</f>
        <v>2</v>
      </c>
      <c r="X96" s="36">
        <f>VLOOKUP(First_Validations__2[[#This Row],[CountryReq]],Last_Validations[],COLUMNS($B:E)+1,FALSE)</f>
        <v>66</v>
      </c>
      <c r="Y96" s="36" t="str">
        <f>VLOOKUP(First_Validations__2[[#This Row],[CountryReq]],Last_Validations[],COLUMNS($B:F)+1,FALSE)</f>
        <v>Azerbaijan: 2016</v>
      </c>
      <c r="Z96" s="36" t="str">
        <f>VLOOKUP(First_Validations__2[[#This Row],[CountryReq]],Last_Validations[],COLUMNS($B:G)+1,FALSE)</f>
        <v>AZE</v>
      </c>
      <c r="AA96" s="36" t="str">
        <f>VLOOKUP(First_Validations__2[[#This Row],[CountryReq]],Last_Validations[],COLUMNS($B:H)+1,FALSE)</f>
        <v>Azerbaijan</v>
      </c>
      <c r="AB96" s="36" t="str">
        <f>VLOOKUP(First_Validations__2[[#This Row],[CountryReq]],Last_Validations[],COLUMNS($B:I)+1,FALSE)</f>
        <v>https://eiti.org/BD/2016-23</v>
      </c>
      <c r="AC96" s="36" t="str">
        <f>VLOOKUP(First_Validations__2[[#This Row],[CountryReq]],Last_Validations[],COLUMNS($B:J)+1,FALSE)</f>
        <v>https://eiti.org/document/validation-azerbaijan-2016-documentation</v>
      </c>
      <c r="AD96" s="36">
        <f>VLOOKUP(First_Validations__2[[#This Row],[CountryReq]],Last_Validations[],COLUMNS($B:K)+1,FALSE)</f>
        <v>2016</v>
      </c>
      <c r="AE96" s="36">
        <f>VLOOKUP(First_Validations__2[[#This Row],[CountryReq]],Last_Validations[],COLUMNS($B:L)+1,FALSE)</f>
        <v>0</v>
      </c>
      <c r="AF96" s="36" t="str">
        <f>VLOOKUP(First_Validations__2[[#This Row],[CountryReq]],Last_Validations[],COLUMNS($B:M)+1,FALSE)</f>
        <v>Other</v>
      </c>
      <c r="AG96" s="36" t="str">
        <f>VLOOKUP(First_Validations__2[[#This Row],[CountryReq]],Last_Validations[],COLUMNS($B:N)+1,FALSE)</f>
        <v>Government engagement (#1.1)</v>
      </c>
      <c r="AH96" s="36">
        <f>VLOOKUP(First_Validations__2[[#This Row],[CountryReq]],Last_Validations[],COLUMNS($B:O)+1,FALSE)</f>
        <v>5</v>
      </c>
      <c r="AI96" s="36" t="str">
        <f>VLOOKUP(First_Validations__2[[#This Row],[CountryReq]],Last_Validations[],COLUMNS($B:P)+1,FALSE)</f>
        <v>Satisfactory progress</v>
      </c>
      <c r="AJ96" s="36" t="str">
        <f>VLOOKUP(First_Validations__2[[#This Row],[CountryReq]],Last_Validations[],COLUMNS($B:Q)+1,FALSE)</f>
        <v/>
      </c>
      <c r="AK96" s="36">
        <f>VLOOKUP(First_Validations__2[[#This Row],[CountryReq]],Last_Validations[],COLUMNS($B:R)+1,FALSE)</f>
        <v>0</v>
      </c>
      <c r="AL96" s="36" t="str">
        <f>VLOOKUP(First_Validations__2[[#This Row],[CountryReq]],Last_Validations[],COLUMNS($B:S)+1,FALSE)</f>
        <v>http://www.eiti.az/index.php/en/</v>
      </c>
      <c r="AM96" s="36" t="str">
        <f>VLOOKUP(First_Validations__2[[#This Row],[CountryReq]],Last_Validations[],COLUMNS($B:T)+1,FALSE)</f>
        <v>https://eiti.org/api/v1.0/score_data/66</v>
      </c>
      <c r="AN96" s="36" t="str">
        <f>IF(First_Validations__2[[#This Row],[FirstValidation.Country: Year]]=First_Validations__2[[#This Row],[Country: Year]],"First","Second / Last")</f>
        <v>First</v>
      </c>
      <c r="AO96" s="36">
        <f>IF(AND(First_Validations__2[[#This Row],[FirstValidation.Validation score]]&lt;5,First_Validations__2[[#This Row],[FirstValidation.Validation score]]&gt;1),1,0)</f>
        <v>0</v>
      </c>
      <c r="AP96" s="36">
        <f>First_Validations__2[[#This Row],[Validation score]]-First_Validations__2[[#This Row],[FirstValidation.Validation score]]</f>
        <v>0</v>
      </c>
      <c r="AQ96" s="36">
        <f>IF(AND(First_Validations__2[[#This Row],[Corrective action]]=1,First_Validations__2[[#This Row],[Validation score]]&lt;5,First_Validations__2[[#This Row],[Validation score]]&gt;1),1,0)</f>
        <v>0</v>
      </c>
      <c r="AR96" s="36">
        <f>IF(AND(First_Validations__2[[#This Row],[Corrective action]]=1,OR(First_Validations__2[[#This Row],[Validation score]]&gt;4,First_Validations__2[[#This Row],[Validation score]]&lt;2)),1,0)</f>
        <v>0</v>
      </c>
      <c r="AS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 s="36" t="str">
        <f>VLOOKUP(First_Validations__2[[#This Row],[Requirement ('#)]],Requirements[[Requirements]:[Categories2]],2,FALSE)</f>
        <v>MSG Oversight</v>
      </c>
    </row>
    <row r="97" spans="2:46">
      <c r="B97" s="34" t="s">
        <v>1437</v>
      </c>
      <c r="C97" s="34">
        <v>2</v>
      </c>
      <c r="D97" s="34">
        <v>66</v>
      </c>
      <c r="E97" s="34" t="s">
        <v>3442</v>
      </c>
      <c r="F97" s="34" t="s">
        <v>1438</v>
      </c>
      <c r="G97" s="34" t="s">
        <v>1437</v>
      </c>
      <c r="H97" s="34" t="s">
        <v>3443</v>
      </c>
      <c r="I97" s="34" t="s">
        <v>3444</v>
      </c>
      <c r="J97" s="34">
        <v>2016</v>
      </c>
      <c r="L97" s="34" t="s">
        <v>0</v>
      </c>
      <c r="M97" s="34" t="s">
        <v>1789</v>
      </c>
      <c r="N97" s="34">
        <v>4</v>
      </c>
      <c r="O97" s="34" t="s">
        <v>1767</v>
      </c>
      <c r="P97" s="34" t="s">
        <v>1</v>
      </c>
      <c r="R97" s="34" t="s">
        <v>1441</v>
      </c>
      <c r="S97" s="34" t="s">
        <v>3445</v>
      </c>
      <c r="T97" s="34" t="s">
        <v>3470</v>
      </c>
      <c r="U97" s="36" t="str">
        <f>VLOOKUP(First_Validations__2[[#This Row],[CountryReq]],Last_Validations[],COLUMNS($B:B)+1,FALSE)</f>
        <v>Azerbaijan: 2016</v>
      </c>
      <c r="V97" s="36" t="str">
        <f>VLOOKUP(First_Validations__2[[#This Row],[CountryReq]],Last_Validations[],COLUMNS($B:C)+1,FALSE)</f>
        <v>Azerbaijan</v>
      </c>
      <c r="W97" s="36">
        <f>VLOOKUP(First_Validations__2[[#This Row],[CountryReq]],Last_Validations[],COLUMNS($B:D)+1,FALSE)</f>
        <v>2</v>
      </c>
      <c r="X97" s="36">
        <f>VLOOKUP(First_Validations__2[[#This Row],[CountryReq]],Last_Validations[],COLUMNS($B:E)+1,FALSE)</f>
        <v>66</v>
      </c>
      <c r="Y97" s="36" t="str">
        <f>VLOOKUP(First_Validations__2[[#This Row],[CountryReq]],Last_Validations[],COLUMNS($B:F)+1,FALSE)</f>
        <v>Azerbaijan: 2016</v>
      </c>
      <c r="Z97" s="36" t="str">
        <f>VLOOKUP(First_Validations__2[[#This Row],[CountryReq]],Last_Validations[],COLUMNS($B:G)+1,FALSE)</f>
        <v>AZE</v>
      </c>
      <c r="AA97" s="36" t="str">
        <f>VLOOKUP(First_Validations__2[[#This Row],[CountryReq]],Last_Validations[],COLUMNS($B:H)+1,FALSE)</f>
        <v>Azerbaijan</v>
      </c>
      <c r="AB97" s="36" t="str">
        <f>VLOOKUP(First_Validations__2[[#This Row],[CountryReq]],Last_Validations[],COLUMNS($B:I)+1,FALSE)</f>
        <v>https://eiti.org/BD/2016-23</v>
      </c>
      <c r="AC97" s="36" t="str">
        <f>VLOOKUP(First_Validations__2[[#This Row],[CountryReq]],Last_Validations[],COLUMNS($B:J)+1,FALSE)</f>
        <v>https://eiti.org/document/validation-azerbaijan-2016-documentation</v>
      </c>
      <c r="AD97" s="36">
        <f>VLOOKUP(First_Validations__2[[#This Row],[CountryReq]],Last_Validations[],COLUMNS($B:K)+1,FALSE)</f>
        <v>2016</v>
      </c>
      <c r="AE97" s="36">
        <f>VLOOKUP(First_Validations__2[[#This Row],[CountryReq]],Last_Validations[],COLUMNS($B:L)+1,FALSE)</f>
        <v>0</v>
      </c>
      <c r="AF97" s="36" t="str">
        <f>VLOOKUP(First_Validations__2[[#This Row],[CountryReq]],Last_Validations[],COLUMNS($B:M)+1,FALSE)</f>
        <v>Other</v>
      </c>
      <c r="AG97" s="36" t="str">
        <f>VLOOKUP(First_Validations__2[[#This Row],[CountryReq]],Last_Validations[],COLUMNS($B:N)+1,FALSE)</f>
        <v>MSG governance (#1.4)</v>
      </c>
      <c r="AH97" s="36">
        <f>VLOOKUP(First_Validations__2[[#This Row],[CountryReq]],Last_Validations[],COLUMNS($B:O)+1,FALSE)</f>
        <v>4</v>
      </c>
      <c r="AI97" s="36" t="str">
        <f>VLOOKUP(First_Validations__2[[#This Row],[CountryReq]],Last_Validations[],COLUMNS($B:P)+1,FALSE)</f>
        <v>Meaningful progress</v>
      </c>
      <c r="AJ97" s="36" t="str">
        <f>VLOOKUP(First_Validations__2[[#This Row],[CountryReq]],Last_Validations[],COLUMNS($B:Q)+1,FALSE)</f>
        <v/>
      </c>
      <c r="AK97" s="36">
        <f>VLOOKUP(First_Validations__2[[#This Row],[CountryReq]],Last_Validations[],COLUMNS($B:R)+1,FALSE)</f>
        <v>0</v>
      </c>
      <c r="AL97" s="36" t="str">
        <f>VLOOKUP(First_Validations__2[[#This Row],[CountryReq]],Last_Validations[],COLUMNS($B:S)+1,FALSE)</f>
        <v>http://www.eiti.az/index.php/en/</v>
      </c>
      <c r="AM97" s="36" t="str">
        <f>VLOOKUP(First_Validations__2[[#This Row],[CountryReq]],Last_Validations[],COLUMNS($B:T)+1,FALSE)</f>
        <v>https://eiti.org/api/v1.0/score_data/66</v>
      </c>
      <c r="AN97" s="36" t="str">
        <f>IF(First_Validations__2[[#This Row],[FirstValidation.Country: Year]]=First_Validations__2[[#This Row],[Country: Year]],"First","Second / Last")</f>
        <v>First</v>
      </c>
      <c r="AO97" s="36">
        <f>IF(AND(First_Validations__2[[#This Row],[FirstValidation.Validation score]]&lt;5,First_Validations__2[[#This Row],[FirstValidation.Validation score]]&gt;1),1,0)</f>
        <v>1</v>
      </c>
      <c r="AP97" s="36">
        <f>First_Validations__2[[#This Row],[Validation score]]-First_Validations__2[[#This Row],[FirstValidation.Validation score]]</f>
        <v>0</v>
      </c>
      <c r="AQ97" s="36">
        <f>IF(AND(First_Validations__2[[#This Row],[Corrective action]]=1,First_Validations__2[[#This Row],[Validation score]]&lt;5,First_Validations__2[[#This Row],[Validation score]]&gt;1),1,0)</f>
        <v>1</v>
      </c>
      <c r="AR97" s="36">
        <f>IF(AND(First_Validations__2[[#This Row],[Corrective action]]=1,OR(First_Validations__2[[#This Row],[Validation score]]&gt;4,First_Validations__2[[#This Row],[Validation score]]&lt;2)),1,0)</f>
        <v>0</v>
      </c>
      <c r="AS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 s="36" t="str">
        <f>VLOOKUP(First_Validations__2[[#This Row],[Requirement ('#)]],Requirements[[Requirements]:[Categories2]],2,FALSE)</f>
        <v>MSG Oversight</v>
      </c>
    </row>
    <row r="98" spans="2:46">
      <c r="B98" s="34" t="s">
        <v>1437</v>
      </c>
      <c r="C98" s="34">
        <v>2</v>
      </c>
      <c r="D98" s="34">
        <v>66</v>
      </c>
      <c r="E98" s="34" t="s">
        <v>3442</v>
      </c>
      <c r="F98" s="34" t="s">
        <v>1438</v>
      </c>
      <c r="G98" s="34" t="s">
        <v>1437</v>
      </c>
      <c r="H98" s="34" t="s">
        <v>3443</v>
      </c>
      <c r="I98" s="34" t="s">
        <v>3444</v>
      </c>
      <c r="J98" s="34">
        <v>2016</v>
      </c>
      <c r="L98" s="34" t="s">
        <v>0</v>
      </c>
      <c r="M98" s="34" t="s">
        <v>1788</v>
      </c>
      <c r="N98" s="34">
        <v>4</v>
      </c>
      <c r="O98" s="34" t="s">
        <v>1767</v>
      </c>
      <c r="P98" s="34" t="s">
        <v>1</v>
      </c>
      <c r="R98" s="34" t="s">
        <v>1441</v>
      </c>
      <c r="S98" s="34" t="s">
        <v>3445</v>
      </c>
      <c r="T98" s="34" t="s">
        <v>3471</v>
      </c>
      <c r="U98" s="36" t="str">
        <f>VLOOKUP(First_Validations__2[[#This Row],[CountryReq]],Last_Validations[],COLUMNS($B:B)+1,FALSE)</f>
        <v>Azerbaijan: 2016</v>
      </c>
      <c r="V98" s="36" t="str">
        <f>VLOOKUP(First_Validations__2[[#This Row],[CountryReq]],Last_Validations[],COLUMNS($B:C)+1,FALSE)</f>
        <v>Azerbaijan</v>
      </c>
      <c r="W98" s="36">
        <f>VLOOKUP(First_Validations__2[[#This Row],[CountryReq]],Last_Validations[],COLUMNS($B:D)+1,FALSE)</f>
        <v>2</v>
      </c>
      <c r="X98" s="36">
        <f>VLOOKUP(First_Validations__2[[#This Row],[CountryReq]],Last_Validations[],COLUMNS($B:E)+1,FALSE)</f>
        <v>66</v>
      </c>
      <c r="Y98" s="36" t="str">
        <f>VLOOKUP(First_Validations__2[[#This Row],[CountryReq]],Last_Validations[],COLUMNS($B:F)+1,FALSE)</f>
        <v>Azerbaijan: 2016</v>
      </c>
      <c r="Z98" s="36" t="str">
        <f>VLOOKUP(First_Validations__2[[#This Row],[CountryReq]],Last_Validations[],COLUMNS($B:G)+1,FALSE)</f>
        <v>AZE</v>
      </c>
      <c r="AA98" s="36" t="str">
        <f>VLOOKUP(First_Validations__2[[#This Row],[CountryReq]],Last_Validations[],COLUMNS($B:H)+1,FALSE)</f>
        <v>Azerbaijan</v>
      </c>
      <c r="AB98" s="36" t="str">
        <f>VLOOKUP(First_Validations__2[[#This Row],[CountryReq]],Last_Validations[],COLUMNS($B:I)+1,FALSE)</f>
        <v>https://eiti.org/BD/2016-23</v>
      </c>
      <c r="AC98" s="36" t="str">
        <f>VLOOKUP(First_Validations__2[[#This Row],[CountryReq]],Last_Validations[],COLUMNS($B:J)+1,FALSE)</f>
        <v>https://eiti.org/document/validation-azerbaijan-2016-documentation</v>
      </c>
      <c r="AD98" s="36">
        <f>VLOOKUP(First_Validations__2[[#This Row],[CountryReq]],Last_Validations[],COLUMNS($B:K)+1,FALSE)</f>
        <v>2016</v>
      </c>
      <c r="AE98" s="36">
        <f>VLOOKUP(First_Validations__2[[#This Row],[CountryReq]],Last_Validations[],COLUMNS($B:L)+1,FALSE)</f>
        <v>0</v>
      </c>
      <c r="AF98" s="36" t="str">
        <f>VLOOKUP(First_Validations__2[[#This Row],[CountryReq]],Last_Validations[],COLUMNS($B:M)+1,FALSE)</f>
        <v>Other</v>
      </c>
      <c r="AG98" s="36" t="str">
        <f>VLOOKUP(First_Validations__2[[#This Row],[CountryReq]],Last_Validations[],COLUMNS($B:N)+1,FALSE)</f>
        <v>Civil society engagement (#1.3)</v>
      </c>
      <c r="AH98" s="36">
        <f>VLOOKUP(First_Validations__2[[#This Row],[CountryReq]],Last_Validations[],COLUMNS($B:O)+1,FALSE)</f>
        <v>4</v>
      </c>
      <c r="AI98" s="36" t="str">
        <f>VLOOKUP(First_Validations__2[[#This Row],[CountryReq]],Last_Validations[],COLUMNS($B:P)+1,FALSE)</f>
        <v>Meaningful progress</v>
      </c>
      <c r="AJ98" s="36" t="str">
        <f>VLOOKUP(First_Validations__2[[#This Row],[CountryReq]],Last_Validations[],COLUMNS($B:Q)+1,FALSE)</f>
        <v/>
      </c>
      <c r="AK98" s="36">
        <f>VLOOKUP(First_Validations__2[[#This Row],[CountryReq]],Last_Validations[],COLUMNS($B:R)+1,FALSE)</f>
        <v>0</v>
      </c>
      <c r="AL98" s="36" t="str">
        <f>VLOOKUP(First_Validations__2[[#This Row],[CountryReq]],Last_Validations[],COLUMNS($B:S)+1,FALSE)</f>
        <v>http://www.eiti.az/index.php/en/</v>
      </c>
      <c r="AM98" s="36" t="str">
        <f>VLOOKUP(First_Validations__2[[#This Row],[CountryReq]],Last_Validations[],COLUMNS($B:T)+1,FALSE)</f>
        <v>https://eiti.org/api/v1.0/score_data/66</v>
      </c>
      <c r="AN98" s="36" t="str">
        <f>IF(First_Validations__2[[#This Row],[FirstValidation.Country: Year]]=First_Validations__2[[#This Row],[Country: Year]],"First","Second / Last")</f>
        <v>First</v>
      </c>
      <c r="AO98" s="36">
        <f>IF(AND(First_Validations__2[[#This Row],[FirstValidation.Validation score]]&lt;5,First_Validations__2[[#This Row],[FirstValidation.Validation score]]&gt;1),1,0)</f>
        <v>1</v>
      </c>
      <c r="AP98" s="36">
        <f>First_Validations__2[[#This Row],[Validation score]]-First_Validations__2[[#This Row],[FirstValidation.Validation score]]</f>
        <v>0</v>
      </c>
      <c r="AQ98" s="36">
        <f>IF(AND(First_Validations__2[[#This Row],[Corrective action]]=1,First_Validations__2[[#This Row],[Validation score]]&lt;5,First_Validations__2[[#This Row],[Validation score]]&gt;1),1,0)</f>
        <v>1</v>
      </c>
      <c r="AR98" s="36">
        <f>IF(AND(First_Validations__2[[#This Row],[Corrective action]]=1,OR(First_Validations__2[[#This Row],[Validation score]]&gt;4,First_Validations__2[[#This Row],[Validation score]]&lt;2)),1,0)</f>
        <v>0</v>
      </c>
      <c r="AS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 s="36" t="str">
        <f>VLOOKUP(First_Validations__2[[#This Row],[Requirement ('#)]],Requirements[[Requirements]:[Categories2]],2,FALSE)</f>
        <v>MSG Oversight</v>
      </c>
    </row>
    <row r="99" spans="2:46">
      <c r="B99" s="34" t="s">
        <v>1437</v>
      </c>
      <c r="C99" s="34">
        <v>2</v>
      </c>
      <c r="D99" s="34">
        <v>66</v>
      </c>
      <c r="E99" s="34" t="s">
        <v>3442</v>
      </c>
      <c r="F99" s="34" t="s">
        <v>1438</v>
      </c>
      <c r="G99" s="34" t="s">
        <v>1437</v>
      </c>
      <c r="H99" s="34" t="s">
        <v>3443</v>
      </c>
      <c r="I99" s="34" t="s">
        <v>3444</v>
      </c>
      <c r="J99" s="34">
        <v>2016</v>
      </c>
      <c r="L99" s="34" t="s">
        <v>0</v>
      </c>
      <c r="M99" s="34" t="s">
        <v>1801</v>
      </c>
      <c r="N99" s="34">
        <v>5</v>
      </c>
      <c r="O99" s="34" t="s">
        <v>1768</v>
      </c>
      <c r="P99" s="34" t="s">
        <v>1</v>
      </c>
      <c r="R99" s="34" t="s">
        <v>1441</v>
      </c>
      <c r="S99" s="34" t="s">
        <v>3445</v>
      </c>
      <c r="T99" s="34" t="s">
        <v>3472</v>
      </c>
      <c r="U99" s="36" t="str">
        <f>VLOOKUP(First_Validations__2[[#This Row],[CountryReq]],Last_Validations[],COLUMNS($B:B)+1,FALSE)</f>
        <v>Azerbaijan: 2016</v>
      </c>
      <c r="V99" s="36" t="str">
        <f>VLOOKUP(First_Validations__2[[#This Row],[CountryReq]],Last_Validations[],COLUMNS($B:C)+1,FALSE)</f>
        <v>Azerbaijan</v>
      </c>
      <c r="W99" s="36">
        <f>VLOOKUP(First_Validations__2[[#This Row],[CountryReq]],Last_Validations[],COLUMNS($B:D)+1,FALSE)</f>
        <v>2</v>
      </c>
      <c r="X99" s="36">
        <f>VLOOKUP(First_Validations__2[[#This Row],[CountryReq]],Last_Validations[],COLUMNS($B:E)+1,FALSE)</f>
        <v>66</v>
      </c>
      <c r="Y99" s="36" t="str">
        <f>VLOOKUP(First_Validations__2[[#This Row],[CountryReq]],Last_Validations[],COLUMNS($B:F)+1,FALSE)</f>
        <v>Azerbaijan: 2016</v>
      </c>
      <c r="Z99" s="36" t="str">
        <f>VLOOKUP(First_Validations__2[[#This Row],[CountryReq]],Last_Validations[],COLUMNS($B:G)+1,FALSE)</f>
        <v>AZE</v>
      </c>
      <c r="AA99" s="36" t="str">
        <f>VLOOKUP(First_Validations__2[[#This Row],[CountryReq]],Last_Validations[],COLUMNS($B:H)+1,FALSE)</f>
        <v>Azerbaijan</v>
      </c>
      <c r="AB99" s="36" t="str">
        <f>VLOOKUP(First_Validations__2[[#This Row],[CountryReq]],Last_Validations[],COLUMNS($B:I)+1,FALSE)</f>
        <v>https://eiti.org/BD/2016-23</v>
      </c>
      <c r="AC99" s="36" t="str">
        <f>VLOOKUP(First_Validations__2[[#This Row],[CountryReq]],Last_Validations[],COLUMNS($B:J)+1,FALSE)</f>
        <v>https://eiti.org/document/validation-azerbaijan-2016-documentation</v>
      </c>
      <c r="AD99" s="36">
        <f>VLOOKUP(First_Validations__2[[#This Row],[CountryReq]],Last_Validations[],COLUMNS($B:K)+1,FALSE)</f>
        <v>2016</v>
      </c>
      <c r="AE99" s="36">
        <f>VLOOKUP(First_Validations__2[[#This Row],[CountryReq]],Last_Validations[],COLUMNS($B:L)+1,FALSE)</f>
        <v>0</v>
      </c>
      <c r="AF99" s="36" t="str">
        <f>VLOOKUP(First_Validations__2[[#This Row],[CountryReq]],Last_Validations[],COLUMNS($B:M)+1,FALSE)</f>
        <v>Other</v>
      </c>
      <c r="AG99" s="36" t="str">
        <f>VLOOKUP(First_Validations__2[[#This Row],[CountryReq]],Last_Validations[],COLUMNS($B:N)+1,FALSE)</f>
        <v>Export data (#3.3)</v>
      </c>
      <c r="AH99" s="36">
        <f>VLOOKUP(First_Validations__2[[#This Row],[CountryReq]],Last_Validations[],COLUMNS($B:O)+1,FALSE)</f>
        <v>5</v>
      </c>
      <c r="AI99" s="36" t="str">
        <f>VLOOKUP(First_Validations__2[[#This Row],[CountryReq]],Last_Validations[],COLUMNS($B:P)+1,FALSE)</f>
        <v>Satisfactory progress</v>
      </c>
      <c r="AJ99" s="36" t="str">
        <f>VLOOKUP(First_Validations__2[[#This Row],[CountryReq]],Last_Validations[],COLUMNS($B:Q)+1,FALSE)</f>
        <v/>
      </c>
      <c r="AK99" s="36">
        <f>VLOOKUP(First_Validations__2[[#This Row],[CountryReq]],Last_Validations[],COLUMNS($B:R)+1,FALSE)</f>
        <v>0</v>
      </c>
      <c r="AL99" s="36" t="str">
        <f>VLOOKUP(First_Validations__2[[#This Row],[CountryReq]],Last_Validations[],COLUMNS($B:S)+1,FALSE)</f>
        <v>http://www.eiti.az/index.php/en/</v>
      </c>
      <c r="AM99" s="36" t="str">
        <f>VLOOKUP(First_Validations__2[[#This Row],[CountryReq]],Last_Validations[],COLUMNS($B:T)+1,FALSE)</f>
        <v>https://eiti.org/api/v1.0/score_data/66</v>
      </c>
      <c r="AN99" s="36" t="str">
        <f>IF(First_Validations__2[[#This Row],[FirstValidation.Country: Year]]=First_Validations__2[[#This Row],[Country: Year]],"First","Second / Last")</f>
        <v>First</v>
      </c>
      <c r="AO99" s="36">
        <f>IF(AND(First_Validations__2[[#This Row],[FirstValidation.Validation score]]&lt;5,First_Validations__2[[#This Row],[FirstValidation.Validation score]]&gt;1),1,0)</f>
        <v>0</v>
      </c>
      <c r="AP99" s="36">
        <f>First_Validations__2[[#This Row],[Validation score]]-First_Validations__2[[#This Row],[FirstValidation.Validation score]]</f>
        <v>0</v>
      </c>
      <c r="AQ99" s="36">
        <f>IF(AND(First_Validations__2[[#This Row],[Corrective action]]=1,First_Validations__2[[#This Row],[Validation score]]&lt;5,First_Validations__2[[#This Row],[Validation score]]&gt;1),1,0)</f>
        <v>0</v>
      </c>
      <c r="AR99" s="36">
        <f>IF(AND(First_Validations__2[[#This Row],[Corrective action]]=1,OR(First_Validations__2[[#This Row],[Validation score]]&gt;4,First_Validations__2[[#This Row],[Validation score]]&lt;2)),1,0)</f>
        <v>0</v>
      </c>
      <c r="AS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 s="36" t="str">
        <f>VLOOKUP(First_Validations__2[[#This Row],[Requirement ('#)]],Requirements[[Requirements]:[Categories2]],2,FALSE)</f>
        <v>Monitoring production</v>
      </c>
    </row>
    <row r="100" spans="2:46">
      <c r="B100" s="34" t="s">
        <v>1437</v>
      </c>
      <c r="C100" s="34">
        <v>2</v>
      </c>
      <c r="D100" s="34">
        <v>66</v>
      </c>
      <c r="E100" s="34" t="s">
        <v>3442</v>
      </c>
      <c r="F100" s="34" t="s">
        <v>1438</v>
      </c>
      <c r="G100" s="34" t="s">
        <v>1437</v>
      </c>
      <c r="H100" s="34" t="s">
        <v>3443</v>
      </c>
      <c r="I100" s="34" t="s">
        <v>3444</v>
      </c>
      <c r="J100" s="34">
        <v>2016</v>
      </c>
      <c r="L100" s="34" t="s">
        <v>0</v>
      </c>
      <c r="M100" s="34" t="s">
        <v>1800</v>
      </c>
      <c r="N100" s="34">
        <v>5</v>
      </c>
      <c r="O100" s="34" t="s">
        <v>1768</v>
      </c>
      <c r="P100" s="34" t="s">
        <v>1</v>
      </c>
      <c r="R100" s="34" t="s">
        <v>1441</v>
      </c>
      <c r="S100" s="34" t="s">
        <v>3445</v>
      </c>
      <c r="T100" s="34" t="s">
        <v>3473</v>
      </c>
      <c r="U100" s="36" t="str">
        <f>VLOOKUP(First_Validations__2[[#This Row],[CountryReq]],Last_Validations[],COLUMNS($B:B)+1,FALSE)</f>
        <v>Azerbaijan: 2016</v>
      </c>
      <c r="V100" s="36" t="str">
        <f>VLOOKUP(First_Validations__2[[#This Row],[CountryReq]],Last_Validations[],COLUMNS($B:C)+1,FALSE)</f>
        <v>Azerbaijan</v>
      </c>
      <c r="W100" s="36">
        <f>VLOOKUP(First_Validations__2[[#This Row],[CountryReq]],Last_Validations[],COLUMNS($B:D)+1,FALSE)</f>
        <v>2</v>
      </c>
      <c r="X100" s="36">
        <f>VLOOKUP(First_Validations__2[[#This Row],[CountryReq]],Last_Validations[],COLUMNS($B:E)+1,FALSE)</f>
        <v>66</v>
      </c>
      <c r="Y100" s="36" t="str">
        <f>VLOOKUP(First_Validations__2[[#This Row],[CountryReq]],Last_Validations[],COLUMNS($B:F)+1,FALSE)</f>
        <v>Azerbaijan: 2016</v>
      </c>
      <c r="Z100" s="36" t="str">
        <f>VLOOKUP(First_Validations__2[[#This Row],[CountryReq]],Last_Validations[],COLUMNS($B:G)+1,FALSE)</f>
        <v>AZE</v>
      </c>
      <c r="AA100" s="36" t="str">
        <f>VLOOKUP(First_Validations__2[[#This Row],[CountryReq]],Last_Validations[],COLUMNS($B:H)+1,FALSE)</f>
        <v>Azerbaijan</v>
      </c>
      <c r="AB100" s="36" t="str">
        <f>VLOOKUP(First_Validations__2[[#This Row],[CountryReq]],Last_Validations[],COLUMNS($B:I)+1,FALSE)</f>
        <v>https://eiti.org/BD/2016-23</v>
      </c>
      <c r="AC100" s="36" t="str">
        <f>VLOOKUP(First_Validations__2[[#This Row],[CountryReq]],Last_Validations[],COLUMNS($B:J)+1,FALSE)</f>
        <v>https://eiti.org/document/validation-azerbaijan-2016-documentation</v>
      </c>
      <c r="AD100" s="36">
        <f>VLOOKUP(First_Validations__2[[#This Row],[CountryReq]],Last_Validations[],COLUMNS($B:K)+1,FALSE)</f>
        <v>2016</v>
      </c>
      <c r="AE100" s="36">
        <f>VLOOKUP(First_Validations__2[[#This Row],[CountryReq]],Last_Validations[],COLUMNS($B:L)+1,FALSE)</f>
        <v>0</v>
      </c>
      <c r="AF100" s="36" t="str">
        <f>VLOOKUP(First_Validations__2[[#This Row],[CountryReq]],Last_Validations[],COLUMNS($B:M)+1,FALSE)</f>
        <v>Other</v>
      </c>
      <c r="AG100" s="36" t="str">
        <f>VLOOKUP(First_Validations__2[[#This Row],[CountryReq]],Last_Validations[],COLUMNS($B:N)+1,FALSE)</f>
        <v>Production data (#3.2)</v>
      </c>
      <c r="AH100" s="36">
        <f>VLOOKUP(First_Validations__2[[#This Row],[CountryReq]],Last_Validations[],COLUMNS($B:O)+1,FALSE)</f>
        <v>5</v>
      </c>
      <c r="AI100" s="36" t="str">
        <f>VLOOKUP(First_Validations__2[[#This Row],[CountryReq]],Last_Validations[],COLUMNS($B:P)+1,FALSE)</f>
        <v>Satisfactory progress</v>
      </c>
      <c r="AJ100" s="36" t="str">
        <f>VLOOKUP(First_Validations__2[[#This Row],[CountryReq]],Last_Validations[],COLUMNS($B:Q)+1,FALSE)</f>
        <v/>
      </c>
      <c r="AK100" s="36">
        <f>VLOOKUP(First_Validations__2[[#This Row],[CountryReq]],Last_Validations[],COLUMNS($B:R)+1,FALSE)</f>
        <v>0</v>
      </c>
      <c r="AL100" s="36" t="str">
        <f>VLOOKUP(First_Validations__2[[#This Row],[CountryReq]],Last_Validations[],COLUMNS($B:S)+1,FALSE)</f>
        <v>http://www.eiti.az/index.php/en/</v>
      </c>
      <c r="AM100" s="36" t="str">
        <f>VLOOKUP(First_Validations__2[[#This Row],[CountryReq]],Last_Validations[],COLUMNS($B:T)+1,FALSE)</f>
        <v>https://eiti.org/api/v1.0/score_data/66</v>
      </c>
      <c r="AN100" s="36" t="str">
        <f>IF(First_Validations__2[[#This Row],[FirstValidation.Country: Year]]=First_Validations__2[[#This Row],[Country: Year]],"First","Second / Last")</f>
        <v>First</v>
      </c>
      <c r="AO100" s="36">
        <f>IF(AND(First_Validations__2[[#This Row],[FirstValidation.Validation score]]&lt;5,First_Validations__2[[#This Row],[FirstValidation.Validation score]]&gt;1),1,0)</f>
        <v>0</v>
      </c>
      <c r="AP100" s="36">
        <f>First_Validations__2[[#This Row],[Validation score]]-First_Validations__2[[#This Row],[FirstValidation.Validation score]]</f>
        <v>0</v>
      </c>
      <c r="AQ100" s="36">
        <f>IF(AND(First_Validations__2[[#This Row],[Corrective action]]=1,First_Validations__2[[#This Row],[Validation score]]&lt;5,First_Validations__2[[#This Row],[Validation score]]&gt;1),1,0)</f>
        <v>0</v>
      </c>
      <c r="AR100" s="36">
        <f>IF(AND(First_Validations__2[[#This Row],[Corrective action]]=1,OR(First_Validations__2[[#This Row],[Validation score]]&gt;4,First_Validations__2[[#This Row],[Validation score]]&lt;2)),1,0)</f>
        <v>0</v>
      </c>
      <c r="AS1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 s="36" t="str">
        <f>VLOOKUP(First_Validations__2[[#This Row],[Requirement ('#)]],Requirements[[Requirements]:[Categories2]],2,FALSE)</f>
        <v>Monitoring production</v>
      </c>
    </row>
    <row r="101" spans="2:46">
      <c r="B101" s="34" t="s">
        <v>1437</v>
      </c>
      <c r="C101" s="34">
        <v>2</v>
      </c>
      <c r="D101" s="34">
        <v>66</v>
      </c>
      <c r="E101" s="34" t="s">
        <v>3442</v>
      </c>
      <c r="F101" s="34" t="s">
        <v>1438</v>
      </c>
      <c r="G101" s="34" t="s">
        <v>1437</v>
      </c>
      <c r="H101" s="34" t="s">
        <v>3443</v>
      </c>
      <c r="I101" s="34" t="s">
        <v>3444</v>
      </c>
      <c r="J101" s="34">
        <v>2016</v>
      </c>
      <c r="L101" s="34" t="s">
        <v>0</v>
      </c>
      <c r="M101" s="34" t="s">
        <v>1803</v>
      </c>
      <c r="N101" s="34">
        <v>5</v>
      </c>
      <c r="O101" s="34" t="s">
        <v>1768</v>
      </c>
      <c r="P101" s="34" t="s">
        <v>1</v>
      </c>
      <c r="R101" s="34" t="s">
        <v>1441</v>
      </c>
      <c r="S101" s="34" t="s">
        <v>3445</v>
      </c>
      <c r="T101" s="34" t="s">
        <v>3474</v>
      </c>
      <c r="U101" s="36" t="str">
        <f>VLOOKUP(First_Validations__2[[#This Row],[CountryReq]],Last_Validations[],COLUMNS($B:B)+1,FALSE)</f>
        <v>Azerbaijan: 2016</v>
      </c>
      <c r="V101" s="36" t="str">
        <f>VLOOKUP(First_Validations__2[[#This Row],[CountryReq]],Last_Validations[],COLUMNS($B:C)+1,FALSE)</f>
        <v>Azerbaijan</v>
      </c>
      <c r="W101" s="36">
        <f>VLOOKUP(First_Validations__2[[#This Row],[CountryReq]],Last_Validations[],COLUMNS($B:D)+1,FALSE)</f>
        <v>2</v>
      </c>
      <c r="X101" s="36">
        <f>VLOOKUP(First_Validations__2[[#This Row],[CountryReq]],Last_Validations[],COLUMNS($B:E)+1,FALSE)</f>
        <v>66</v>
      </c>
      <c r="Y101" s="36" t="str">
        <f>VLOOKUP(First_Validations__2[[#This Row],[CountryReq]],Last_Validations[],COLUMNS($B:F)+1,FALSE)</f>
        <v>Azerbaijan: 2016</v>
      </c>
      <c r="Z101" s="36" t="str">
        <f>VLOOKUP(First_Validations__2[[#This Row],[CountryReq]],Last_Validations[],COLUMNS($B:G)+1,FALSE)</f>
        <v>AZE</v>
      </c>
      <c r="AA101" s="36" t="str">
        <f>VLOOKUP(First_Validations__2[[#This Row],[CountryReq]],Last_Validations[],COLUMNS($B:H)+1,FALSE)</f>
        <v>Azerbaijan</v>
      </c>
      <c r="AB101" s="36" t="str">
        <f>VLOOKUP(First_Validations__2[[#This Row],[CountryReq]],Last_Validations[],COLUMNS($B:I)+1,FALSE)</f>
        <v>https://eiti.org/BD/2016-23</v>
      </c>
      <c r="AC101" s="36" t="str">
        <f>VLOOKUP(First_Validations__2[[#This Row],[CountryReq]],Last_Validations[],COLUMNS($B:J)+1,FALSE)</f>
        <v>https://eiti.org/document/validation-azerbaijan-2016-documentation</v>
      </c>
      <c r="AD101" s="36">
        <f>VLOOKUP(First_Validations__2[[#This Row],[CountryReq]],Last_Validations[],COLUMNS($B:K)+1,FALSE)</f>
        <v>2016</v>
      </c>
      <c r="AE101" s="36">
        <f>VLOOKUP(First_Validations__2[[#This Row],[CountryReq]],Last_Validations[],COLUMNS($B:L)+1,FALSE)</f>
        <v>0</v>
      </c>
      <c r="AF101" s="36" t="str">
        <f>VLOOKUP(First_Validations__2[[#This Row],[CountryReq]],Last_Validations[],COLUMNS($B:M)+1,FALSE)</f>
        <v>Other</v>
      </c>
      <c r="AG101" s="36" t="str">
        <f>VLOOKUP(First_Validations__2[[#This Row],[CountryReq]],Last_Validations[],COLUMNS($B:N)+1,FALSE)</f>
        <v>In-kind revenues (#4.2)</v>
      </c>
      <c r="AH101" s="36">
        <f>VLOOKUP(First_Validations__2[[#This Row],[CountryReq]],Last_Validations[],COLUMNS($B:O)+1,FALSE)</f>
        <v>5</v>
      </c>
      <c r="AI101" s="36" t="str">
        <f>VLOOKUP(First_Validations__2[[#This Row],[CountryReq]],Last_Validations[],COLUMNS($B:P)+1,FALSE)</f>
        <v>Satisfactory progress</v>
      </c>
      <c r="AJ101" s="36" t="str">
        <f>VLOOKUP(First_Validations__2[[#This Row],[CountryReq]],Last_Validations[],COLUMNS($B:Q)+1,FALSE)</f>
        <v/>
      </c>
      <c r="AK101" s="36">
        <f>VLOOKUP(First_Validations__2[[#This Row],[CountryReq]],Last_Validations[],COLUMNS($B:R)+1,FALSE)</f>
        <v>0</v>
      </c>
      <c r="AL101" s="36" t="str">
        <f>VLOOKUP(First_Validations__2[[#This Row],[CountryReq]],Last_Validations[],COLUMNS($B:S)+1,FALSE)</f>
        <v>http://www.eiti.az/index.php/en/</v>
      </c>
      <c r="AM101" s="36" t="str">
        <f>VLOOKUP(First_Validations__2[[#This Row],[CountryReq]],Last_Validations[],COLUMNS($B:T)+1,FALSE)</f>
        <v>https://eiti.org/api/v1.0/score_data/66</v>
      </c>
      <c r="AN101" s="36" t="str">
        <f>IF(First_Validations__2[[#This Row],[FirstValidation.Country: Year]]=First_Validations__2[[#This Row],[Country: Year]],"First","Second / Last")</f>
        <v>First</v>
      </c>
      <c r="AO101" s="36">
        <f>IF(AND(First_Validations__2[[#This Row],[FirstValidation.Validation score]]&lt;5,First_Validations__2[[#This Row],[FirstValidation.Validation score]]&gt;1),1,0)</f>
        <v>0</v>
      </c>
      <c r="AP101" s="36">
        <f>First_Validations__2[[#This Row],[Validation score]]-First_Validations__2[[#This Row],[FirstValidation.Validation score]]</f>
        <v>0</v>
      </c>
      <c r="AQ101" s="36">
        <f>IF(AND(First_Validations__2[[#This Row],[Corrective action]]=1,First_Validations__2[[#This Row],[Validation score]]&lt;5,First_Validations__2[[#This Row],[Validation score]]&gt;1),1,0)</f>
        <v>0</v>
      </c>
      <c r="AR101" s="36">
        <f>IF(AND(First_Validations__2[[#This Row],[Corrective action]]=1,OR(First_Validations__2[[#This Row],[Validation score]]&gt;4,First_Validations__2[[#This Row],[Validation score]]&lt;2)),1,0)</f>
        <v>0</v>
      </c>
      <c r="AS1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 s="36" t="str">
        <f>VLOOKUP(First_Validations__2[[#This Row],[Requirement ('#)]],Requirements[[Requirements]:[Categories2]],2,FALSE)</f>
        <v>Revenue collection</v>
      </c>
    </row>
    <row r="102" spans="2:46">
      <c r="B102" s="34" t="s">
        <v>1437</v>
      </c>
      <c r="C102" s="34">
        <v>2</v>
      </c>
      <c r="D102" s="34">
        <v>66</v>
      </c>
      <c r="E102" s="34" t="s">
        <v>3442</v>
      </c>
      <c r="F102" s="34" t="s">
        <v>1438</v>
      </c>
      <c r="G102" s="34" t="s">
        <v>1437</v>
      </c>
      <c r="H102" s="34" t="s">
        <v>3443</v>
      </c>
      <c r="I102" s="34" t="s">
        <v>3444</v>
      </c>
      <c r="J102" s="34">
        <v>2016</v>
      </c>
      <c r="L102" s="34" t="s">
        <v>0</v>
      </c>
      <c r="M102" s="34" t="s">
        <v>1802</v>
      </c>
      <c r="N102" s="34">
        <v>5</v>
      </c>
      <c r="O102" s="34" t="s">
        <v>1768</v>
      </c>
      <c r="P102" s="34" t="s">
        <v>1</v>
      </c>
      <c r="R102" s="34" t="s">
        <v>1441</v>
      </c>
      <c r="S102" s="34" t="s">
        <v>3445</v>
      </c>
      <c r="T102" s="34" t="s">
        <v>3475</v>
      </c>
      <c r="U102" s="36" t="str">
        <f>VLOOKUP(First_Validations__2[[#This Row],[CountryReq]],Last_Validations[],COLUMNS($B:B)+1,FALSE)</f>
        <v>Azerbaijan: 2016</v>
      </c>
      <c r="V102" s="36" t="str">
        <f>VLOOKUP(First_Validations__2[[#This Row],[CountryReq]],Last_Validations[],COLUMNS($B:C)+1,FALSE)</f>
        <v>Azerbaijan</v>
      </c>
      <c r="W102" s="36">
        <f>VLOOKUP(First_Validations__2[[#This Row],[CountryReq]],Last_Validations[],COLUMNS($B:D)+1,FALSE)</f>
        <v>2</v>
      </c>
      <c r="X102" s="36">
        <f>VLOOKUP(First_Validations__2[[#This Row],[CountryReq]],Last_Validations[],COLUMNS($B:E)+1,FALSE)</f>
        <v>66</v>
      </c>
      <c r="Y102" s="36" t="str">
        <f>VLOOKUP(First_Validations__2[[#This Row],[CountryReq]],Last_Validations[],COLUMNS($B:F)+1,FALSE)</f>
        <v>Azerbaijan: 2016</v>
      </c>
      <c r="Z102" s="36" t="str">
        <f>VLOOKUP(First_Validations__2[[#This Row],[CountryReq]],Last_Validations[],COLUMNS($B:G)+1,FALSE)</f>
        <v>AZE</v>
      </c>
      <c r="AA102" s="36" t="str">
        <f>VLOOKUP(First_Validations__2[[#This Row],[CountryReq]],Last_Validations[],COLUMNS($B:H)+1,FALSE)</f>
        <v>Azerbaijan</v>
      </c>
      <c r="AB102" s="36" t="str">
        <f>VLOOKUP(First_Validations__2[[#This Row],[CountryReq]],Last_Validations[],COLUMNS($B:I)+1,FALSE)</f>
        <v>https://eiti.org/BD/2016-23</v>
      </c>
      <c r="AC102" s="36" t="str">
        <f>VLOOKUP(First_Validations__2[[#This Row],[CountryReq]],Last_Validations[],COLUMNS($B:J)+1,FALSE)</f>
        <v>https://eiti.org/document/validation-azerbaijan-2016-documentation</v>
      </c>
      <c r="AD102" s="36">
        <f>VLOOKUP(First_Validations__2[[#This Row],[CountryReq]],Last_Validations[],COLUMNS($B:K)+1,FALSE)</f>
        <v>2016</v>
      </c>
      <c r="AE102" s="36">
        <f>VLOOKUP(First_Validations__2[[#This Row],[CountryReq]],Last_Validations[],COLUMNS($B:L)+1,FALSE)</f>
        <v>0</v>
      </c>
      <c r="AF102" s="36" t="str">
        <f>VLOOKUP(First_Validations__2[[#This Row],[CountryReq]],Last_Validations[],COLUMNS($B:M)+1,FALSE)</f>
        <v>Other</v>
      </c>
      <c r="AG102" s="36" t="str">
        <f>VLOOKUP(First_Validations__2[[#This Row],[CountryReq]],Last_Validations[],COLUMNS($B:N)+1,FALSE)</f>
        <v>Comprehensiveness (#4.1)</v>
      </c>
      <c r="AH102" s="36">
        <f>VLOOKUP(First_Validations__2[[#This Row],[CountryReq]],Last_Validations[],COLUMNS($B:O)+1,FALSE)</f>
        <v>5</v>
      </c>
      <c r="AI102" s="36" t="str">
        <f>VLOOKUP(First_Validations__2[[#This Row],[CountryReq]],Last_Validations[],COLUMNS($B:P)+1,FALSE)</f>
        <v>Satisfactory progress</v>
      </c>
      <c r="AJ102" s="36" t="str">
        <f>VLOOKUP(First_Validations__2[[#This Row],[CountryReq]],Last_Validations[],COLUMNS($B:Q)+1,FALSE)</f>
        <v/>
      </c>
      <c r="AK102" s="36">
        <f>VLOOKUP(First_Validations__2[[#This Row],[CountryReq]],Last_Validations[],COLUMNS($B:R)+1,FALSE)</f>
        <v>0</v>
      </c>
      <c r="AL102" s="36" t="str">
        <f>VLOOKUP(First_Validations__2[[#This Row],[CountryReq]],Last_Validations[],COLUMNS($B:S)+1,FALSE)</f>
        <v>http://www.eiti.az/index.php/en/</v>
      </c>
      <c r="AM102" s="36" t="str">
        <f>VLOOKUP(First_Validations__2[[#This Row],[CountryReq]],Last_Validations[],COLUMNS($B:T)+1,FALSE)</f>
        <v>https://eiti.org/api/v1.0/score_data/66</v>
      </c>
      <c r="AN102" s="36" t="str">
        <f>IF(First_Validations__2[[#This Row],[FirstValidation.Country: Year]]=First_Validations__2[[#This Row],[Country: Year]],"First","Second / Last")</f>
        <v>First</v>
      </c>
      <c r="AO102" s="36">
        <f>IF(AND(First_Validations__2[[#This Row],[FirstValidation.Validation score]]&lt;5,First_Validations__2[[#This Row],[FirstValidation.Validation score]]&gt;1),1,0)</f>
        <v>0</v>
      </c>
      <c r="AP102" s="36">
        <f>First_Validations__2[[#This Row],[Validation score]]-First_Validations__2[[#This Row],[FirstValidation.Validation score]]</f>
        <v>0</v>
      </c>
      <c r="AQ102" s="36">
        <f>IF(AND(First_Validations__2[[#This Row],[Corrective action]]=1,First_Validations__2[[#This Row],[Validation score]]&lt;5,First_Validations__2[[#This Row],[Validation score]]&gt;1),1,0)</f>
        <v>0</v>
      </c>
      <c r="AR102" s="36">
        <f>IF(AND(First_Validations__2[[#This Row],[Corrective action]]=1,OR(First_Validations__2[[#This Row],[Validation score]]&gt;4,First_Validations__2[[#This Row],[Validation score]]&lt;2)),1,0)</f>
        <v>0</v>
      </c>
      <c r="AS1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 s="36" t="str">
        <f>VLOOKUP(First_Validations__2[[#This Row],[Requirement ('#)]],Requirements[[Requirements]:[Categories2]],2,FALSE)</f>
        <v>Revenue collection</v>
      </c>
    </row>
    <row r="103" spans="2:46">
      <c r="B103" s="34" t="s">
        <v>1437</v>
      </c>
      <c r="C103" s="34">
        <v>2</v>
      </c>
      <c r="D103" s="34">
        <v>66</v>
      </c>
      <c r="E103" s="34" t="s">
        <v>3442</v>
      </c>
      <c r="F103" s="34" t="s">
        <v>1438</v>
      </c>
      <c r="G103" s="34" t="s">
        <v>1437</v>
      </c>
      <c r="H103" s="34" t="s">
        <v>3443</v>
      </c>
      <c r="I103" s="34" t="s">
        <v>3444</v>
      </c>
      <c r="J103" s="34">
        <v>2016</v>
      </c>
      <c r="L103" s="34" t="s">
        <v>0</v>
      </c>
      <c r="M103" s="34" t="s">
        <v>1795</v>
      </c>
      <c r="N103" s="34">
        <v>1</v>
      </c>
      <c r="O103" s="34" t="s">
        <v>1796</v>
      </c>
      <c r="P103" s="34" t="s">
        <v>1</v>
      </c>
      <c r="R103" s="34" t="s">
        <v>1441</v>
      </c>
      <c r="S103" s="34" t="s">
        <v>3445</v>
      </c>
      <c r="T103" s="34" t="s">
        <v>3476</v>
      </c>
      <c r="U103" s="36" t="str">
        <f>VLOOKUP(First_Validations__2[[#This Row],[CountryReq]],Last_Validations[],COLUMNS($B:B)+1,FALSE)</f>
        <v>Azerbaijan: 2016</v>
      </c>
      <c r="V103" s="36" t="str">
        <f>VLOOKUP(First_Validations__2[[#This Row],[CountryReq]],Last_Validations[],COLUMNS($B:C)+1,FALSE)</f>
        <v>Azerbaijan</v>
      </c>
      <c r="W103" s="36">
        <f>VLOOKUP(First_Validations__2[[#This Row],[CountryReq]],Last_Validations[],COLUMNS($B:D)+1,FALSE)</f>
        <v>2</v>
      </c>
      <c r="X103" s="36">
        <f>VLOOKUP(First_Validations__2[[#This Row],[CountryReq]],Last_Validations[],COLUMNS($B:E)+1,FALSE)</f>
        <v>66</v>
      </c>
      <c r="Y103" s="36" t="str">
        <f>VLOOKUP(First_Validations__2[[#This Row],[CountryReq]],Last_Validations[],COLUMNS($B:F)+1,FALSE)</f>
        <v>Azerbaijan: 2016</v>
      </c>
      <c r="Z103" s="36" t="str">
        <f>VLOOKUP(First_Validations__2[[#This Row],[CountryReq]],Last_Validations[],COLUMNS($B:G)+1,FALSE)</f>
        <v>AZE</v>
      </c>
      <c r="AA103" s="36" t="str">
        <f>VLOOKUP(First_Validations__2[[#This Row],[CountryReq]],Last_Validations[],COLUMNS($B:H)+1,FALSE)</f>
        <v>Azerbaijan</v>
      </c>
      <c r="AB103" s="36" t="str">
        <f>VLOOKUP(First_Validations__2[[#This Row],[CountryReq]],Last_Validations[],COLUMNS($B:I)+1,FALSE)</f>
        <v>https://eiti.org/BD/2016-23</v>
      </c>
      <c r="AC103" s="36" t="str">
        <f>VLOOKUP(First_Validations__2[[#This Row],[CountryReq]],Last_Validations[],COLUMNS($B:J)+1,FALSE)</f>
        <v>https://eiti.org/document/validation-azerbaijan-2016-documentation</v>
      </c>
      <c r="AD103" s="36">
        <f>VLOOKUP(First_Validations__2[[#This Row],[CountryReq]],Last_Validations[],COLUMNS($B:K)+1,FALSE)</f>
        <v>2016</v>
      </c>
      <c r="AE103" s="36">
        <f>VLOOKUP(First_Validations__2[[#This Row],[CountryReq]],Last_Validations[],COLUMNS($B:L)+1,FALSE)</f>
        <v>0</v>
      </c>
      <c r="AF103" s="36" t="str">
        <f>VLOOKUP(First_Validations__2[[#This Row],[CountryReq]],Last_Validations[],COLUMNS($B:M)+1,FALSE)</f>
        <v>Other</v>
      </c>
      <c r="AG103" s="36" t="str">
        <f>VLOOKUP(First_Validations__2[[#This Row],[CountryReq]],Last_Validations[],COLUMNS($B:N)+1,FALSE)</f>
        <v>Beneficial ownership (#2.5)</v>
      </c>
      <c r="AH103" s="36">
        <f>VLOOKUP(First_Validations__2[[#This Row],[CountryReq]],Last_Validations[],COLUMNS($B:O)+1,FALSE)</f>
        <v>1</v>
      </c>
      <c r="AI103" s="36" t="str">
        <f>VLOOKUP(First_Validations__2[[#This Row],[CountryReq]],Last_Validations[],COLUMNS($B:P)+1,FALSE)</f>
        <v>Not required (recommended)</v>
      </c>
      <c r="AJ103" s="36" t="str">
        <f>VLOOKUP(First_Validations__2[[#This Row],[CountryReq]],Last_Validations[],COLUMNS($B:Q)+1,FALSE)</f>
        <v/>
      </c>
      <c r="AK103" s="36">
        <f>VLOOKUP(First_Validations__2[[#This Row],[CountryReq]],Last_Validations[],COLUMNS($B:R)+1,FALSE)</f>
        <v>0</v>
      </c>
      <c r="AL103" s="36" t="str">
        <f>VLOOKUP(First_Validations__2[[#This Row],[CountryReq]],Last_Validations[],COLUMNS($B:S)+1,FALSE)</f>
        <v>http://www.eiti.az/index.php/en/</v>
      </c>
      <c r="AM103" s="36" t="str">
        <f>VLOOKUP(First_Validations__2[[#This Row],[CountryReq]],Last_Validations[],COLUMNS($B:T)+1,FALSE)</f>
        <v>https://eiti.org/api/v1.0/score_data/66</v>
      </c>
      <c r="AN103" s="36" t="str">
        <f>IF(First_Validations__2[[#This Row],[FirstValidation.Country: Year]]=First_Validations__2[[#This Row],[Country: Year]],"First","Second / Last")</f>
        <v>First</v>
      </c>
      <c r="AO103" s="36">
        <f>IF(AND(First_Validations__2[[#This Row],[FirstValidation.Validation score]]&lt;5,First_Validations__2[[#This Row],[FirstValidation.Validation score]]&gt;1),1,0)</f>
        <v>0</v>
      </c>
      <c r="AP103" s="36">
        <f>First_Validations__2[[#This Row],[Validation score]]-First_Validations__2[[#This Row],[FirstValidation.Validation score]]</f>
        <v>0</v>
      </c>
      <c r="AQ103" s="36">
        <f>IF(AND(First_Validations__2[[#This Row],[Corrective action]]=1,First_Validations__2[[#This Row],[Validation score]]&lt;5,First_Validations__2[[#This Row],[Validation score]]&gt;1),1,0)</f>
        <v>0</v>
      </c>
      <c r="AR103" s="36">
        <f>IF(AND(First_Validations__2[[#This Row],[Corrective action]]=1,OR(First_Validations__2[[#This Row],[Validation score]]&gt;4,First_Validations__2[[#This Row],[Validation score]]&lt;2)),1,0)</f>
        <v>0</v>
      </c>
      <c r="AS1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 s="36" t="str">
        <f>VLOOKUP(First_Validations__2[[#This Row],[Requirement ('#)]],Requirements[[Requirements]:[Categories2]],2,FALSE)</f>
        <v>Licenses and contracts</v>
      </c>
    </row>
    <row r="104" spans="2:46">
      <c r="B104" s="34" t="s">
        <v>1437</v>
      </c>
      <c r="C104" s="34">
        <v>2</v>
      </c>
      <c r="D104" s="34">
        <v>66</v>
      </c>
      <c r="E104" s="34" t="s">
        <v>3442</v>
      </c>
      <c r="F104" s="34" t="s">
        <v>1438</v>
      </c>
      <c r="G104" s="34" t="s">
        <v>1437</v>
      </c>
      <c r="H104" s="34" t="s">
        <v>3443</v>
      </c>
      <c r="I104" s="34" t="s">
        <v>3444</v>
      </c>
      <c r="J104" s="34">
        <v>2016</v>
      </c>
      <c r="L104" s="34" t="s">
        <v>0</v>
      </c>
      <c r="M104" s="34" t="s">
        <v>1794</v>
      </c>
      <c r="N104" s="34">
        <v>5</v>
      </c>
      <c r="O104" s="34" t="s">
        <v>1768</v>
      </c>
      <c r="P104" s="34" t="s">
        <v>1</v>
      </c>
      <c r="R104" s="34" t="s">
        <v>1441</v>
      </c>
      <c r="S104" s="34" t="s">
        <v>3445</v>
      </c>
      <c r="T104" s="34" t="s">
        <v>3477</v>
      </c>
      <c r="U104" s="36" t="str">
        <f>VLOOKUP(First_Validations__2[[#This Row],[CountryReq]],Last_Validations[],COLUMNS($B:B)+1,FALSE)</f>
        <v>Azerbaijan: 2016</v>
      </c>
      <c r="V104" s="36" t="str">
        <f>VLOOKUP(First_Validations__2[[#This Row],[CountryReq]],Last_Validations[],COLUMNS($B:C)+1,FALSE)</f>
        <v>Azerbaijan</v>
      </c>
      <c r="W104" s="36">
        <f>VLOOKUP(First_Validations__2[[#This Row],[CountryReq]],Last_Validations[],COLUMNS($B:D)+1,FALSE)</f>
        <v>2</v>
      </c>
      <c r="X104" s="36">
        <f>VLOOKUP(First_Validations__2[[#This Row],[CountryReq]],Last_Validations[],COLUMNS($B:E)+1,FALSE)</f>
        <v>66</v>
      </c>
      <c r="Y104" s="36" t="str">
        <f>VLOOKUP(First_Validations__2[[#This Row],[CountryReq]],Last_Validations[],COLUMNS($B:F)+1,FALSE)</f>
        <v>Azerbaijan: 2016</v>
      </c>
      <c r="Z104" s="36" t="str">
        <f>VLOOKUP(First_Validations__2[[#This Row],[CountryReq]],Last_Validations[],COLUMNS($B:G)+1,FALSE)</f>
        <v>AZE</v>
      </c>
      <c r="AA104" s="36" t="str">
        <f>VLOOKUP(First_Validations__2[[#This Row],[CountryReq]],Last_Validations[],COLUMNS($B:H)+1,FALSE)</f>
        <v>Azerbaijan</v>
      </c>
      <c r="AB104" s="36" t="str">
        <f>VLOOKUP(First_Validations__2[[#This Row],[CountryReq]],Last_Validations[],COLUMNS($B:I)+1,FALSE)</f>
        <v>https://eiti.org/BD/2016-23</v>
      </c>
      <c r="AC104" s="36" t="str">
        <f>VLOOKUP(First_Validations__2[[#This Row],[CountryReq]],Last_Validations[],COLUMNS($B:J)+1,FALSE)</f>
        <v>https://eiti.org/document/validation-azerbaijan-2016-documentation</v>
      </c>
      <c r="AD104" s="36">
        <f>VLOOKUP(First_Validations__2[[#This Row],[CountryReq]],Last_Validations[],COLUMNS($B:K)+1,FALSE)</f>
        <v>2016</v>
      </c>
      <c r="AE104" s="36">
        <f>VLOOKUP(First_Validations__2[[#This Row],[CountryReq]],Last_Validations[],COLUMNS($B:L)+1,FALSE)</f>
        <v>0</v>
      </c>
      <c r="AF104" s="36" t="str">
        <f>VLOOKUP(First_Validations__2[[#This Row],[CountryReq]],Last_Validations[],COLUMNS($B:M)+1,FALSE)</f>
        <v>Other</v>
      </c>
      <c r="AG104" s="36" t="str">
        <f>VLOOKUP(First_Validations__2[[#This Row],[CountryReq]],Last_Validations[],COLUMNS($B:N)+1,FALSE)</f>
        <v>Policy on contract disclosure (#2.4)</v>
      </c>
      <c r="AH104" s="36">
        <f>VLOOKUP(First_Validations__2[[#This Row],[CountryReq]],Last_Validations[],COLUMNS($B:O)+1,FALSE)</f>
        <v>5</v>
      </c>
      <c r="AI104" s="36" t="str">
        <f>VLOOKUP(First_Validations__2[[#This Row],[CountryReq]],Last_Validations[],COLUMNS($B:P)+1,FALSE)</f>
        <v>Satisfactory progress</v>
      </c>
      <c r="AJ104" s="36" t="str">
        <f>VLOOKUP(First_Validations__2[[#This Row],[CountryReq]],Last_Validations[],COLUMNS($B:Q)+1,FALSE)</f>
        <v/>
      </c>
      <c r="AK104" s="36">
        <f>VLOOKUP(First_Validations__2[[#This Row],[CountryReq]],Last_Validations[],COLUMNS($B:R)+1,FALSE)</f>
        <v>0</v>
      </c>
      <c r="AL104" s="36" t="str">
        <f>VLOOKUP(First_Validations__2[[#This Row],[CountryReq]],Last_Validations[],COLUMNS($B:S)+1,FALSE)</f>
        <v>http://www.eiti.az/index.php/en/</v>
      </c>
      <c r="AM104" s="36" t="str">
        <f>VLOOKUP(First_Validations__2[[#This Row],[CountryReq]],Last_Validations[],COLUMNS($B:T)+1,FALSE)</f>
        <v>https://eiti.org/api/v1.0/score_data/66</v>
      </c>
      <c r="AN104" s="36" t="str">
        <f>IF(First_Validations__2[[#This Row],[FirstValidation.Country: Year]]=First_Validations__2[[#This Row],[Country: Year]],"First","Second / Last")</f>
        <v>First</v>
      </c>
      <c r="AO104" s="36">
        <f>IF(AND(First_Validations__2[[#This Row],[FirstValidation.Validation score]]&lt;5,First_Validations__2[[#This Row],[FirstValidation.Validation score]]&gt;1),1,0)</f>
        <v>0</v>
      </c>
      <c r="AP104" s="36">
        <f>First_Validations__2[[#This Row],[Validation score]]-First_Validations__2[[#This Row],[FirstValidation.Validation score]]</f>
        <v>0</v>
      </c>
      <c r="AQ104" s="36">
        <f>IF(AND(First_Validations__2[[#This Row],[Corrective action]]=1,First_Validations__2[[#This Row],[Validation score]]&lt;5,First_Validations__2[[#This Row],[Validation score]]&gt;1),1,0)</f>
        <v>0</v>
      </c>
      <c r="AR104" s="36">
        <f>IF(AND(First_Validations__2[[#This Row],[Corrective action]]=1,OR(First_Validations__2[[#This Row],[Validation score]]&gt;4,First_Validations__2[[#This Row],[Validation score]]&lt;2)),1,0)</f>
        <v>0</v>
      </c>
      <c r="AS1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 s="36" t="str">
        <f>VLOOKUP(First_Validations__2[[#This Row],[Requirement ('#)]],Requirements[[Requirements]:[Categories2]],2,FALSE)</f>
        <v>Licenses and contracts</v>
      </c>
    </row>
    <row r="105" spans="2:46">
      <c r="B105" s="34" t="s">
        <v>1437</v>
      </c>
      <c r="C105" s="34">
        <v>2</v>
      </c>
      <c r="D105" s="34">
        <v>66</v>
      </c>
      <c r="E105" s="34" t="s">
        <v>3442</v>
      </c>
      <c r="F105" s="34" t="s">
        <v>1438</v>
      </c>
      <c r="G105" s="34" t="s">
        <v>1437</v>
      </c>
      <c r="H105" s="34" t="s">
        <v>3443</v>
      </c>
      <c r="I105" s="34" t="s">
        <v>3444</v>
      </c>
      <c r="J105" s="34">
        <v>2016</v>
      </c>
      <c r="L105" s="34" t="s">
        <v>0</v>
      </c>
      <c r="M105" s="34" t="s">
        <v>1799</v>
      </c>
      <c r="N105" s="34">
        <v>5</v>
      </c>
      <c r="O105" s="34" t="s">
        <v>1768</v>
      </c>
      <c r="P105" s="34" t="s">
        <v>1</v>
      </c>
      <c r="R105" s="34" t="s">
        <v>1441</v>
      </c>
      <c r="S105" s="34" t="s">
        <v>3445</v>
      </c>
      <c r="T105" s="34" t="s">
        <v>3478</v>
      </c>
      <c r="U105" s="36" t="str">
        <f>VLOOKUP(First_Validations__2[[#This Row],[CountryReq]],Last_Validations[],COLUMNS($B:B)+1,FALSE)</f>
        <v>Azerbaijan: 2016</v>
      </c>
      <c r="V105" s="36" t="str">
        <f>VLOOKUP(First_Validations__2[[#This Row],[CountryReq]],Last_Validations[],COLUMNS($B:C)+1,FALSE)</f>
        <v>Azerbaijan</v>
      </c>
      <c r="W105" s="36">
        <f>VLOOKUP(First_Validations__2[[#This Row],[CountryReq]],Last_Validations[],COLUMNS($B:D)+1,FALSE)</f>
        <v>2</v>
      </c>
      <c r="X105" s="36">
        <f>VLOOKUP(First_Validations__2[[#This Row],[CountryReq]],Last_Validations[],COLUMNS($B:E)+1,FALSE)</f>
        <v>66</v>
      </c>
      <c r="Y105" s="36" t="str">
        <f>VLOOKUP(First_Validations__2[[#This Row],[CountryReq]],Last_Validations[],COLUMNS($B:F)+1,FALSE)</f>
        <v>Azerbaijan: 2016</v>
      </c>
      <c r="Z105" s="36" t="str">
        <f>VLOOKUP(First_Validations__2[[#This Row],[CountryReq]],Last_Validations[],COLUMNS($B:G)+1,FALSE)</f>
        <v>AZE</v>
      </c>
      <c r="AA105" s="36" t="str">
        <f>VLOOKUP(First_Validations__2[[#This Row],[CountryReq]],Last_Validations[],COLUMNS($B:H)+1,FALSE)</f>
        <v>Azerbaijan</v>
      </c>
      <c r="AB105" s="36" t="str">
        <f>VLOOKUP(First_Validations__2[[#This Row],[CountryReq]],Last_Validations[],COLUMNS($B:I)+1,FALSE)</f>
        <v>https://eiti.org/BD/2016-23</v>
      </c>
      <c r="AC105" s="36" t="str">
        <f>VLOOKUP(First_Validations__2[[#This Row],[CountryReq]],Last_Validations[],COLUMNS($B:J)+1,FALSE)</f>
        <v>https://eiti.org/document/validation-azerbaijan-2016-documentation</v>
      </c>
      <c r="AD105" s="36">
        <f>VLOOKUP(First_Validations__2[[#This Row],[CountryReq]],Last_Validations[],COLUMNS($B:K)+1,FALSE)</f>
        <v>2016</v>
      </c>
      <c r="AE105" s="36">
        <f>VLOOKUP(First_Validations__2[[#This Row],[CountryReq]],Last_Validations[],COLUMNS($B:L)+1,FALSE)</f>
        <v>0</v>
      </c>
      <c r="AF105" s="36" t="str">
        <f>VLOOKUP(First_Validations__2[[#This Row],[CountryReq]],Last_Validations[],COLUMNS($B:M)+1,FALSE)</f>
        <v>Other</v>
      </c>
      <c r="AG105" s="36" t="str">
        <f>VLOOKUP(First_Validations__2[[#This Row],[CountryReq]],Last_Validations[],COLUMNS($B:N)+1,FALSE)</f>
        <v>Exploration data (#3.1)</v>
      </c>
      <c r="AH105" s="36">
        <f>VLOOKUP(First_Validations__2[[#This Row],[CountryReq]],Last_Validations[],COLUMNS($B:O)+1,FALSE)</f>
        <v>5</v>
      </c>
      <c r="AI105" s="36" t="str">
        <f>VLOOKUP(First_Validations__2[[#This Row],[CountryReq]],Last_Validations[],COLUMNS($B:P)+1,FALSE)</f>
        <v>Satisfactory progress</v>
      </c>
      <c r="AJ105" s="36" t="str">
        <f>VLOOKUP(First_Validations__2[[#This Row],[CountryReq]],Last_Validations[],COLUMNS($B:Q)+1,FALSE)</f>
        <v/>
      </c>
      <c r="AK105" s="36">
        <f>VLOOKUP(First_Validations__2[[#This Row],[CountryReq]],Last_Validations[],COLUMNS($B:R)+1,FALSE)</f>
        <v>0</v>
      </c>
      <c r="AL105" s="36" t="str">
        <f>VLOOKUP(First_Validations__2[[#This Row],[CountryReq]],Last_Validations[],COLUMNS($B:S)+1,FALSE)</f>
        <v>http://www.eiti.az/index.php/en/</v>
      </c>
      <c r="AM105" s="36" t="str">
        <f>VLOOKUP(First_Validations__2[[#This Row],[CountryReq]],Last_Validations[],COLUMNS($B:T)+1,FALSE)</f>
        <v>https://eiti.org/api/v1.0/score_data/66</v>
      </c>
      <c r="AN105" s="36" t="str">
        <f>IF(First_Validations__2[[#This Row],[FirstValidation.Country: Year]]=First_Validations__2[[#This Row],[Country: Year]],"First","Second / Last")</f>
        <v>First</v>
      </c>
      <c r="AO105" s="36">
        <f>IF(AND(First_Validations__2[[#This Row],[FirstValidation.Validation score]]&lt;5,First_Validations__2[[#This Row],[FirstValidation.Validation score]]&gt;1),1,0)</f>
        <v>0</v>
      </c>
      <c r="AP105" s="36">
        <f>First_Validations__2[[#This Row],[Validation score]]-First_Validations__2[[#This Row],[FirstValidation.Validation score]]</f>
        <v>0</v>
      </c>
      <c r="AQ105" s="36">
        <f>IF(AND(First_Validations__2[[#This Row],[Corrective action]]=1,First_Validations__2[[#This Row],[Validation score]]&lt;5,First_Validations__2[[#This Row],[Validation score]]&gt;1),1,0)</f>
        <v>0</v>
      </c>
      <c r="AR105" s="36">
        <f>IF(AND(First_Validations__2[[#This Row],[Corrective action]]=1,OR(First_Validations__2[[#This Row],[Validation score]]&gt;4,First_Validations__2[[#This Row],[Validation score]]&lt;2)),1,0)</f>
        <v>0</v>
      </c>
      <c r="AS1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 s="36" t="str">
        <f>VLOOKUP(First_Validations__2[[#This Row],[Requirement ('#)]],Requirements[[Requirements]:[Categories2]],2,FALSE)</f>
        <v>Monitoring production</v>
      </c>
    </row>
    <row r="106" spans="2:46">
      <c r="B106" s="34" t="s">
        <v>1437</v>
      </c>
      <c r="C106" s="34">
        <v>2</v>
      </c>
      <c r="D106" s="34">
        <v>66</v>
      </c>
      <c r="E106" s="34" t="s">
        <v>3442</v>
      </c>
      <c r="F106" s="34" t="s">
        <v>1438</v>
      </c>
      <c r="G106" s="34" t="s">
        <v>1437</v>
      </c>
      <c r="H106" s="34" t="s">
        <v>3443</v>
      </c>
      <c r="I106" s="34" t="s">
        <v>3444</v>
      </c>
      <c r="J106" s="34">
        <v>2016</v>
      </c>
      <c r="L106" s="34" t="s">
        <v>0</v>
      </c>
      <c r="M106" s="34" t="s">
        <v>1797</v>
      </c>
      <c r="N106" s="34">
        <v>4</v>
      </c>
      <c r="O106" s="34" t="s">
        <v>1767</v>
      </c>
      <c r="P106" s="34" t="s">
        <v>1</v>
      </c>
      <c r="R106" s="34" t="s">
        <v>1441</v>
      </c>
      <c r="S106" s="34" t="s">
        <v>3445</v>
      </c>
      <c r="T106" s="34" t="s">
        <v>3479</v>
      </c>
      <c r="U106" s="36" t="str">
        <f>VLOOKUP(First_Validations__2[[#This Row],[CountryReq]],Last_Validations[],COLUMNS($B:B)+1,FALSE)</f>
        <v>Azerbaijan: 2016</v>
      </c>
      <c r="V106" s="36" t="str">
        <f>VLOOKUP(First_Validations__2[[#This Row],[CountryReq]],Last_Validations[],COLUMNS($B:C)+1,FALSE)</f>
        <v>Azerbaijan</v>
      </c>
      <c r="W106" s="36">
        <f>VLOOKUP(First_Validations__2[[#This Row],[CountryReq]],Last_Validations[],COLUMNS($B:D)+1,FALSE)</f>
        <v>2</v>
      </c>
      <c r="X106" s="36">
        <f>VLOOKUP(First_Validations__2[[#This Row],[CountryReq]],Last_Validations[],COLUMNS($B:E)+1,FALSE)</f>
        <v>66</v>
      </c>
      <c r="Y106" s="36" t="str">
        <f>VLOOKUP(First_Validations__2[[#This Row],[CountryReq]],Last_Validations[],COLUMNS($B:F)+1,FALSE)</f>
        <v>Azerbaijan: 2016</v>
      </c>
      <c r="Z106" s="36" t="str">
        <f>VLOOKUP(First_Validations__2[[#This Row],[CountryReq]],Last_Validations[],COLUMNS($B:G)+1,FALSE)</f>
        <v>AZE</v>
      </c>
      <c r="AA106" s="36" t="str">
        <f>VLOOKUP(First_Validations__2[[#This Row],[CountryReq]],Last_Validations[],COLUMNS($B:H)+1,FALSE)</f>
        <v>Azerbaijan</v>
      </c>
      <c r="AB106" s="36" t="str">
        <f>VLOOKUP(First_Validations__2[[#This Row],[CountryReq]],Last_Validations[],COLUMNS($B:I)+1,FALSE)</f>
        <v>https://eiti.org/BD/2016-23</v>
      </c>
      <c r="AC106" s="36" t="str">
        <f>VLOOKUP(First_Validations__2[[#This Row],[CountryReq]],Last_Validations[],COLUMNS($B:J)+1,FALSE)</f>
        <v>https://eiti.org/document/validation-azerbaijan-2016-documentation</v>
      </c>
      <c r="AD106" s="36">
        <f>VLOOKUP(First_Validations__2[[#This Row],[CountryReq]],Last_Validations[],COLUMNS($B:K)+1,FALSE)</f>
        <v>2016</v>
      </c>
      <c r="AE106" s="36">
        <f>VLOOKUP(First_Validations__2[[#This Row],[CountryReq]],Last_Validations[],COLUMNS($B:L)+1,FALSE)</f>
        <v>0</v>
      </c>
      <c r="AF106" s="36" t="str">
        <f>VLOOKUP(First_Validations__2[[#This Row],[CountryReq]],Last_Validations[],COLUMNS($B:M)+1,FALSE)</f>
        <v>Other</v>
      </c>
      <c r="AG106" s="36" t="str">
        <f>VLOOKUP(First_Validations__2[[#This Row],[CountryReq]],Last_Validations[],COLUMNS($B:N)+1,FALSE)</f>
        <v>State participation (#2.6)</v>
      </c>
      <c r="AH106" s="36">
        <f>VLOOKUP(First_Validations__2[[#This Row],[CountryReq]],Last_Validations[],COLUMNS($B:O)+1,FALSE)</f>
        <v>4</v>
      </c>
      <c r="AI106" s="36" t="str">
        <f>VLOOKUP(First_Validations__2[[#This Row],[CountryReq]],Last_Validations[],COLUMNS($B:P)+1,FALSE)</f>
        <v>Meaningful progress</v>
      </c>
      <c r="AJ106" s="36" t="str">
        <f>VLOOKUP(First_Validations__2[[#This Row],[CountryReq]],Last_Validations[],COLUMNS($B:Q)+1,FALSE)</f>
        <v/>
      </c>
      <c r="AK106" s="36">
        <f>VLOOKUP(First_Validations__2[[#This Row],[CountryReq]],Last_Validations[],COLUMNS($B:R)+1,FALSE)</f>
        <v>0</v>
      </c>
      <c r="AL106" s="36" t="str">
        <f>VLOOKUP(First_Validations__2[[#This Row],[CountryReq]],Last_Validations[],COLUMNS($B:S)+1,FALSE)</f>
        <v>http://www.eiti.az/index.php/en/</v>
      </c>
      <c r="AM106" s="36" t="str">
        <f>VLOOKUP(First_Validations__2[[#This Row],[CountryReq]],Last_Validations[],COLUMNS($B:T)+1,FALSE)</f>
        <v>https://eiti.org/api/v1.0/score_data/66</v>
      </c>
      <c r="AN106" s="36" t="str">
        <f>IF(First_Validations__2[[#This Row],[FirstValidation.Country: Year]]=First_Validations__2[[#This Row],[Country: Year]],"First","Second / Last")</f>
        <v>First</v>
      </c>
      <c r="AO106" s="36">
        <f>IF(AND(First_Validations__2[[#This Row],[FirstValidation.Validation score]]&lt;5,First_Validations__2[[#This Row],[FirstValidation.Validation score]]&gt;1),1,0)</f>
        <v>1</v>
      </c>
      <c r="AP106" s="36">
        <f>First_Validations__2[[#This Row],[Validation score]]-First_Validations__2[[#This Row],[FirstValidation.Validation score]]</f>
        <v>0</v>
      </c>
      <c r="AQ106" s="36">
        <f>IF(AND(First_Validations__2[[#This Row],[Corrective action]]=1,First_Validations__2[[#This Row],[Validation score]]&lt;5,First_Validations__2[[#This Row],[Validation score]]&gt;1),1,0)</f>
        <v>1</v>
      </c>
      <c r="AR106" s="36">
        <f>IF(AND(First_Validations__2[[#This Row],[Corrective action]]=1,OR(First_Validations__2[[#This Row],[Validation score]]&gt;4,First_Validations__2[[#This Row],[Validation score]]&lt;2)),1,0)</f>
        <v>0</v>
      </c>
      <c r="AS1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 s="36" t="str">
        <f>VLOOKUP(First_Validations__2[[#This Row],[Requirement ('#)]],Requirements[[Requirements]:[Categories2]],2,FALSE)</f>
        <v>Licenses and contracts</v>
      </c>
    </row>
    <row r="107" spans="2:46">
      <c r="B107" s="34" t="s">
        <v>1443</v>
      </c>
      <c r="C107" s="34">
        <v>1</v>
      </c>
      <c r="D107" s="34">
        <v>26</v>
      </c>
      <c r="E107" s="34" t="s">
        <v>748</v>
      </c>
      <c r="F107" s="34" t="s">
        <v>1444</v>
      </c>
      <c r="G107" s="34" t="s">
        <v>1443</v>
      </c>
      <c r="H107" s="34" t="s">
        <v>749</v>
      </c>
      <c r="I107" s="34" t="s">
        <v>750</v>
      </c>
      <c r="J107" s="34">
        <v>2017</v>
      </c>
      <c r="K107" s="34">
        <v>2018</v>
      </c>
      <c r="L107" s="34" t="s">
        <v>1767</v>
      </c>
      <c r="M107" s="34" t="s">
        <v>1799</v>
      </c>
      <c r="N107" s="34">
        <v>5</v>
      </c>
      <c r="O107" s="34" t="s">
        <v>1768</v>
      </c>
      <c r="P107" s="34" t="s">
        <v>762</v>
      </c>
      <c r="Q107" s="34" t="s">
        <v>1851</v>
      </c>
      <c r="R107" s="34" t="s">
        <v>1445</v>
      </c>
      <c r="S107" s="34" t="s">
        <v>1852</v>
      </c>
      <c r="T107" s="34" t="s">
        <v>2073</v>
      </c>
      <c r="U107" s="36" t="str">
        <f>VLOOKUP(First_Validations__2[[#This Row],[CountryReq]],Last_Validations[],COLUMNS($B:B)+1,FALSE)</f>
        <v>Burkina Faso: 2017</v>
      </c>
      <c r="V107" s="36" t="str">
        <f>VLOOKUP(First_Validations__2[[#This Row],[CountryReq]],Last_Validations[],COLUMNS($B:C)+1,FALSE)</f>
        <v>Burkina Faso</v>
      </c>
      <c r="W107" s="36">
        <f>VLOOKUP(First_Validations__2[[#This Row],[CountryReq]],Last_Validations[],COLUMNS($B:D)+1,FALSE)</f>
        <v>1</v>
      </c>
      <c r="X107" s="36">
        <f>VLOOKUP(First_Validations__2[[#This Row],[CountryReq]],Last_Validations[],COLUMNS($B:E)+1,FALSE)</f>
        <v>26</v>
      </c>
      <c r="Y107" s="36" t="str">
        <f>VLOOKUP(First_Validations__2[[#This Row],[CountryReq]],Last_Validations[],COLUMNS($B:F)+1,FALSE)</f>
        <v>Burkina Faso: 2017</v>
      </c>
      <c r="Z107" s="36" t="str">
        <f>VLOOKUP(First_Validations__2[[#This Row],[CountryReq]],Last_Validations[],COLUMNS($B:G)+1,FALSE)</f>
        <v>BFA</v>
      </c>
      <c r="AA107" s="36" t="str">
        <f>VLOOKUP(First_Validations__2[[#This Row],[CountryReq]],Last_Validations[],COLUMNS($B:H)+1,FALSE)</f>
        <v>Burkina Faso</v>
      </c>
      <c r="AB107" s="36" t="str">
        <f>VLOOKUP(First_Validations__2[[#This Row],[CountryReq]],Last_Validations[],COLUMNS($B:I)+1,FALSE)</f>
        <v>https://eiti.org/BD/2018-12</v>
      </c>
      <c r="AC107" s="36" t="str">
        <f>VLOOKUP(First_Validations__2[[#This Row],[CountryReq]],Last_Validations[],COLUMNS($B:J)+1,FALSE)</f>
        <v>https://eiti.org/document/burkina-faso-validation-2017</v>
      </c>
      <c r="AD107" s="36">
        <f>VLOOKUP(First_Validations__2[[#This Row],[CountryReq]],Last_Validations[],COLUMNS($B:K)+1,FALSE)</f>
        <v>2017</v>
      </c>
      <c r="AE107" s="36">
        <f>VLOOKUP(First_Validations__2[[#This Row],[CountryReq]],Last_Validations[],COLUMNS($B:L)+1,FALSE)</f>
        <v>2018</v>
      </c>
      <c r="AF107" s="36" t="str">
        <f>VLOOKUP(First_Validations__2[[#This Row],[CountryReq]],Last_Validations[],COLUMNS($B:M)+1,FALSE)</f>
        <v>Meaningful progress</v>
      </c>
      <c r="AG107" s="36" t="str">
        <f>VLOOKUP(First_Validations__2[[#This Row],[CountryReq]],Last_Validations[],COLUMNS($B:N)+1,FALSE)</f>
        <v>Exploration data (#3.1)</v>
      </c>
      <c r="AH107" s="36">
        <f>VLOOKUP(First_Validations__2[[#This Row],[CountryReq]],Last_Validations[],COLUMNS($B:O)+1,FALSE)</f>
        <v>5</v>
      </c>
      <c r="AI107" s="36" t="str">
        <f>VLOOKUP(First_Validations__2[[#This Row],[CountryReq]],Last_Validations[],COLUMNS($B:P)+1,FALSE)</f>
        <v>Satisfactory progress</v>
      </c>
      <c r="AJ107" s="36" t="str">
        <f>VLOOKUP(First_Validations__2[[#This Row],[CountryReq]],Last_Validations[],COLUMNS($B:Q)+1,FALSE)</f>
        <v>The 2015 EITI Report includes an overview of the extractive industries, including any significant exploration activities.</v>
      </c>
      <c r="AK107" s="36" t="str">
        <f>VLOOKUP(First_Validations__2[[#This Row],[CountryReq]],Last_Validations[],COLUMNS($B:R)+1,FALSE)</f>
        <v>https://eiti.org/burkina-faso#burkina-fasos-progress-by-requirement</v>
      </c>
      <c r="AL107" s="36" t="str">
        <f>VLOOKUP(First_Validations__2[[#This Row],[CountryReq]],Last_Validations[],COLUMNS($B:S)+1,FALSE)</f>
        <v>http://www.itie-bf.gov.bf/</v>
      </c>
      <c r="AM107" s="36" t="str">
        <f>VLOOKUP(First_Validations__2[[#This Row],[CountryReq]],Last_Validations[],COLUMNS($B:T)+1,FALSE)</f>
        <v>https://eiti.org/api/v1.0/score_data/26</v>
      </c>
      <c r="AN107" s="36" t="str">
        <f>IF(First_Validations__2[[#This Row],[FirstValidation.Country: Year]]=First_Validations__2[[#This Row],[Country: Year]],"First","Second / Last")</f>
        <v>First</v>
      </c>
      <c r="AO107" s="36">
        <f>IF(AND(First_Validations__2[[#This Row],[FirstValidation.Validation score]]&lt;5,First_Validations__2[[#This Row],[FirstValidation.Validation score]]&gt;1),1,0)</f>
        <v>0</v>
      </c>
      <c r="AP107" s="36">
        <f>First_Validations__2[[#This Row],[Validation score]]-First_Validations__2[[#This Row],[FirstValidation.Validation score]]</f>
        <v>0</v>
      </c>
      <c r="AQ107" s="36">
        <f>IF(AND(First_Validations__2[[#This Row],[Corrective action]]=1,First_Validations__2[[#This Row],[Validation score]]&lt;5,First_Validations__2[[#This Row],[Validation score]]&gt;1),1,0)</f>
        <v>0</v>
      </c>
      <c r="AR107" s="36">
        <f>IF(AND(First_Validations__2[[#This Row],[Corrective action]]=1,OR(First_Validations__2[[#This Row],[Validation score]]&gt;4,First_Validations__2[[#This Row],[Validation score]]&lt;2)),1,0)</f>
        <v>0</v>
      </c>
      <c r="AS1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 s="36" t="str">
        <f>VLOOKUP(First_Validations__2[[#This Row],[Requirement ('#)]],Requirements[[Requirements]:[Categories2]],2,FALSE)</f>
        <v>Monitoring production</v>
      </c>
    </row>
    <row r="108" spans="2:46">
      <c r="B108" s="34" t="s">
        <v>1443</v>
      </c>
      <c r="C108" s="34">
        <v>1</v>
      </c>
      <c r="D108" s="34">
        <v>26</v>
      </c>
      <c r="E108" s="34" t="s">
        <v>748</v>
      </c>
      <c r="F108" s="34" t="s">
        <v>1444</v>
      </c>
      <c r="G108" s="34" t="s">
        <v>1443</v>
      </c>
      <c r="H108" s="34" t="s">
        <v>749</v>
      </c>
      <c r="I108" s="34" t="s">
        <v>750</v>
      </c>
      <c r="J108" s="34">
        <v>2017</v>
      </c>
      <c r="K108" s="34">
        <v>2018</v>
      </c>
      <c r="L108" s="34" t="s">
        <v>1767</v>
      </c>
      <c r="M108" s="34" t="s">
        <v>1800</v>
      </c>
      <c r="N108" s="34">
        <v>5</v>
      </c>
      <c r="O108" s="34" t="s">
        <v>1768</v>
      </c>
      <c r="P108" s="34" t="s">
        <v>763</v>
      </c>
      <c r="Q108" s="34" t="s">
        <v>1851</v>
      </c>
      <c r="R108" s="34" t="s">
        <v>1445</v>
      </c>
      <c r="S108" s="34" t="s">
        <v>1852</v>
      </c>
      <c r="T108" s="34" t="s">
        <v>2074</v>
      </c>
      <c r="U108" s="36" t="str">
        <f>VLOOKUP(First_Validations__2[[#This Row],[CountryReq]],Last_Validations[],COLUMNS($B:B)+1,FALSE)</f>
        <v>Burkina Faso: 2017</v>
      </c>
      <c r="V108" s="36" t="str">
        <f>VLOOKUP(First_Validations__2[[#This Row],[CountryReq]],Last_Validations[],COLUMNS($B:C)+1,FALSE)</f>
        <v>Burkina Faso</v>
      </c>
      <c r="W108" s="36">
        <f>VLOOKUP(First_Validations__2[[#This Row],[CountryReq]],Last_Validations[],COLUMNS($B:D)+1,FALSE)</f>
        <v>1</v>
      </c>
      <c r="X108" s="36">
        <f>VLOOKUP(First_Validations__2[[#This Row],[CountryReq]],Last_Validations[],COLUMNS($B:E)+1,FALSE)</f>
        <v>26</v>
      </c>
      <c r="Y108" s="36" t="str">
        <f>VLOOKUP(First_Validations__2[[#This Row],[CountryReq]],Last_Validations[],COLUMNS($B:F)+1,FALSE)</f>
        <v>Burkina Faso: 2017</v>
      </c>
      <c r="Z108" s="36" t="str">
        <f>VLOOKUP(First_Validations__2[[#This Row],[CountryReq]],Last_Validations[],COLUMNS($B:G)+1,FALSE)</f>
        <v>BFA</v>
      </c>
      <c r="AA108" s="36" t="str">
        <f>VLOOKUP(First_Validations__2[[#This Row],[CountryReq]],Last_Validations[],COLUMNS($B:H)+1,FALSE)</f>
        <v>Burkina Faso</v>
      </c>
      <c r="AB108" s="36" t="str">
        <f>VLOOKUP(First_Validations__2[[#This Row],[CountryReq]],Last_Validations[],COLUMNS($B:I)+1,FALSE)</f>
        <v>https://eiti.org/BD/2018-12</v>
      </c>
      <c r="AC108" s="36" t="str">
        <f>VLOOKUP(First_Validations__2[[#This Row],[CountryReq]],Last_Validations[],COLUMNS($B:J)+1,FALSE)</f>
        <v>https://eiti.org/document/burkina-faso-validation-2017</v>
      </c>
      <c r="AD108" s="36">
        <f>VLOOKUP(First_Validations__2[[#This Row],[CountryReq]],Last_Validations[],COLUMNS($B:K)+1,FALSE)</f>
        <v>2017</v>
      </c>
      <c r="AE108" s="36">
        <f>VLOOKUP(First_Validations__2[[#This Row],[CountryReq]],Last_Validations[],COLUMNS($B:L)+1,FALSE)</f>
        <v>2018</v>
      </c>
      <c r="AF108" s="36" t="str">
        <f>VLOOKUP(First_Validations__2[[#This Row],[CountryReq]],Last_Validations[],COLUMNS($B:M)+1,FALSE)</f>
        <v>Meaningful progress</v>
      </c>
      <c r="AG108" s="36" t="str">
        <f>VLOOKUP(First_Validations__2[[#This Row],[CountryReq]],Last_Validations[],COLUMNS($B:N)+1,FALSE)</f>
        <v>Production data (#3.2)</v>
      </c>
      <c r="AH108" s="36">
        <f>VLOOKUP(First_Validations__2[[#This Row],[CountryReq]],Last_Validations[],COLUMNS($B:O)+1,FALSE)</f>
        <v>5</v>
      </c>
      <c r="AI108" s="36" t="str">
        <f>VLOOKUP(First_Validations__2[[#This Row],[CountryReq]],Last_Validations[],COLUMNS($B:P)+1,FALSE)</f>
        <v>Satisfactory progress</v>
      </c>
      <c r="AJ108" s="36" t="str">
        <f>VLOOKUP(First_Validations__2[[#This Row],[CountryReq]],Last_Validations[],COLUMNS($B:Q)+1,FALSE)</f>
        <v>The 2015 EITI Report provides official production volumes for gold, zinc and quarrying minerals (granite, limestone, clay and feldspar) but production values are not disclosed for granite, limestone, clay and feldspar. Given the significant difference between gold production volumes between official government sources and EITI reporting, likely due to the large size of artisanal-mined gold production, it cannot be concluded that the production values reported in the 2015 EITI Report are comprehensive.</v>
      </c>
      <c r="AK108" s="36" t="str">
        <f>VLOOKUP(First_Validations__2[[#This Row],[CountryReq]],Last_Validations[],COLUMNS($B:R)+1,FALSE)</f>
        <v>https://eiti.org/burkina-faso#burkina-fasos-progress-by-requirement</v>
      </c>
      <c r="AL108" s="36" t="str">
        <f>VLOOKUP(First_Validations__2[[#This Row],[CountryReq]],Last_Validations[],COLUMNS($B:S)+1,FALSE)</f>
        <v>http://www.itie-bf.gov.bf/</v>
      </c>
      <c r="AM108" s="36" t="str">
        <f>VLOOKUP(First_Validations__2[[#This Row],[CountryReq]],Last_Validations[],COLUMNS($B:T)+1,FALSE)</f>
        <v>https://eiti.org/api/v1.0/score_data/26</v>
      </c>
      <c r="AN108" s="36" t="str">
        <f>IF(First_Validations__2[[#This Row],[FirstValidation.Country: Year]]=First_Validations__2[[#This Row],[Country: Year]],"First","Second / Last")</f>
        <v>First</v>
      </c>
      <c r="AO108" s="36">
        <f>IF(AND(First_Validations__2[[#This Row],[FirstValidation.Validation score]]&lt;5,First_Validations__2[[#This Row],[FirstValidation.Validation score]]&gt;1),1,0)</f>
        <v>0</v>
      </c>
      <c r="AP108" s="36">
        <f>First_Validations__2[[#This Row],[Validation score]]-First_Validations__2[[#This Row],[FirstValidation.Validation score]]</f>
        <v>0</v>
      </c>
      <c r="AQ108" s="36">
        <f>IF(AND(First_Validations__2[[#This Row],[Corrective action]]=1,First_Validations__2[[#This Row],[Validation score]]&lt;5,First_Validations__2[[#This Row],[Validation score]]&gt;1),1,0)</f>
        <v>0</v>
      </c>
      <c r="AR108" s="36">
        <f>IF(AND(First_Validations__2[[#This Row],[Corrective action]]=1,OR(First_Validations__2[[#This Row],[Validation score]]&gt;4,First_Validations__2[[#This Row],[Validation score]]&lt;2)),1,0)</f>
        <v>0</v>
      </c>
      <c r="AS1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 s="36" t="str">
        <f>VLOOKUP(First_Validations__2[[#This Row],[Requirement ('#)]],Requirements[[Requirements]:[Categories2]],2,FALSE)</f>
        <v>Monitoring production</v>
      </c>
    </row>
    <row r="109" spans="2:46">
      <c r="B109" s="34" t="s">
        <v>1443</v>
      </c>
      <c r="C109" s="34">
        <v>1</v>
      </c>
      <c r="D109" s="34">
        <v>26</v>
      </c>
      <c r="E109" s="34" t="s">
        <v>748</v>
      </c>
      <c r="F109" s="34" t="s">
        <v>1444</v>
      </c>
      <c r="G109" s="34" t="s">
        <v>1443</v>
      </c>
      <c r="H109" s="34" t="s">
        <v>749</v>
      </c>
      <c r="I109" s="34" t="s">
        <v>750</v>
      </c>
      <c r="J109" s="34">
        <v>2017</v>
      </c>
      <c r="K109" s="34">
        <v>2018</v>
      </c>
      <c r="L109" s="34" t="s">
        <v>1767</v>
      </c>
      <c r="M109" s="34" t="s">
        <v>1795</v>
      </c>
      <c r="N109" s="34">
        <v>1</v>
      </c>
      <c r="O109" s="34" t="s">
        <v>1796</v>
      </c>
      <c r="P109" s="34" t="s">
        <v>760</v>
      </c>
      <c r="Q109" s="34" t="s">
        <v>1851</v>
      </c>
      <c r="R109" s="34" t="s">
        <v>1445</v>
      </c>
      <c r="S109" s="34" t="s">
        <v>1852</v>
      </c>
      <c r="T109" s="34" t="s">
        <v>2075</v>
      </c>
      <c r="U109" s="36" t="str">
        <f>VLOOKUP(First_Validations__2[[#This Row],[CountryReq]],Last_Validations[],COLUMNS($B:B)+1,FALSE)</f>
        <v>Burkina Faso: 2017</v>
      </c>
      <c r="V109" s="36" t="str">
        <f>VLOOKUP(First_Validations__2[[#This Row],[CountryReq]],Last_Validations[],COLUMNS($B:C)+1,FALSE)</f>
        <v>Burkina Faso</v>
      </c>
      <c r="W109" s="36">
        <f>VLOOKUP(First_Validations__2[[#This Row],[CountryReq]],Last_Validations[],COLUMNS($B:D)+1,FALSE)</f>
        <v>1</v>
      </c>
      <c r="X109" s="36">
        <f>VLOOKUP(First_Validations__2[[#This Row],[CountryReq]],Last_Validations[],COLUMNS($B:E)+1,FALSE)</f>
        <v>26</v>
      </c>
      <c r="Y109" s="36" t="str">
        <f>VLOOKUP(First_Validations__2[[#This Row],[CountryReq]],Last_Validations[],COLUMNS($B:F)+1,FALSE)</f>
        <v>Burkina Faso: 2017</v>
      </c>
      <c r="Z109" s="36" t="str">
        <f>VLOOKUP(First_Validations__2[[#This Row],[CountryReq]],Last_Validations[],COLUMNS($B:G)+1,FALSE)</f>
        <v>BFA</v>
      </c>
      <c r="AA109" s="36" t="str">
        <f>VLOOKUP(First_Validations__2[[#This Row],[CountryReq]],Last_Validations[],COLUMNS($B:H)+1,FALSE)</f>
        <v>Burkina Faso</v>
      </c>
      <c r="AB109" s="36" t="str">
        <f>VLOOKUP(First_Validations__2[[#This Row],[CountryReq]],Last_Validations[],COLUMNS($B:I)+1,FALSE)</f>
        <v>https://eiti.org/BD/2018-12</v>
      </c>
      <c r="AC109" s="36" t="str">
        <f>VLOOKUP(First_Validations__2[[#This Row],[CountryReq]],Last_Validations[],COLUMNS($B:J)+1,FALSE)</f>
        <v>https://eiti.org/document/burkina-faso-validation-2017</v>
      </c>
      <c r="AD109" s="36">
        <f>VLOOKUP(First_Validations__2[[#This Row],[CountryReq]],Last_Validations[],COLUMNS($B:K)+1,FALSE)</f>
        <v>2017</v>
      </c>
      <c r="AE109" s="36">
        <f>VLOOKUP(First_Validations__2[[#This Row],[CountryReq]],Last_Validations[],COLUMNS($B:L)+1,FALSE)</f>
        <v>2018</v>
      </c>
      <c r="AF109" s="36" t="str">
        <f>VLOOKUP(First_Validations__2[[#This Row],[CountryReq]],Last_Validations[],COLUMNS($B:M)+1,FALSE)</f>
        <v>Meaningful progress</v>
      </c>
      <c r="AG109" s="36" t="str">
        <f>VLOOKUP(First_Validations__2[[#This Row],[CountryReq]],Last_Validations[],COLUMNS($B:N)+1,FALSE)</f>
        <v>Beneficial ownership (#2.5)</v>
      </c>
      <c r="AH109" s="36">
        <f>VLOOKUP(First_Validations__2[[#This Row],[CountryReq]],Last_Validations[],COLUMNS($B:O)+1,FALSE)</f>
        <v>1</v>
      </c>
      <c r="AI109" s="36" t="str">
        <f>VLOOKUP(First_Validations__2[[#This Row],[CountryReq]],Last_Validations[],COLUMNS($B:P)+1,FALSE)</f>
        <v>Not required (recommended)</v>
      </c>
      <c r="AJ109" s="36" t="str">
        <f>VLOOKUP(First_Validations__2[[#This Row],[CountryReq]],Last_Validations[],COLUMNS($B:Q)+1,FALSE)</f>
        <v>The 2015 EITI Report notes that there is no clear government policy on beneficial ownership disclosure in extractives companies but provides information on the legal ownership of all but three material companies. While the MSG piloted beneficial ownership reporting in the 2015 EITI Report, only two companies reported details of physical owners.</v>
      </c>
      <c r="AK109" s="36" t="str">
        <f>VLOOKUP(First_Validations__2[[#This Row],[CountryReq]],Last_Validations[],COLUMNS($B:R)+1,FALSE)</f>
        <v>https://eiti.org/burkina-faso#burkina-fasos-progress-by-requirement</v>
      </c>
      <c r="AL109" s="36" t="str">
        <f>VLOOKUP(First_Validations__2[[#This Row],[CountryReq]],Last_Validations[],COLUMNS($B:S)+1,FALSE)</f>
        <v>http://www.itie-bf.gov.bf/</v>
      </c>
      <c r="AM109" s="36" t="str">
        <f>VLOOKUP(First_Validations__2[[#This Row],[CountryReq]],Last_Validations[],COLUMNS($B:T)+1,FALSE)</f>
        <v>https://eiti.org/api/v1.0/score_data/26</v>
      </c>
      <c r="AN109" s="36" t="str">
        <f>IF(First_Validations__2[[#This Row],[FirstValidation.Country: Year]]=First_Validations__2[[#This Row],[Country: Year]],"First","Second / Last")</f>
        <v>First</v>
      </c>
      <c r="AO109" s="36">
        <f>IF(AND(First_Validations__2[[#This Row],[FirstValidation.Validation score]]&lt;5,First_Validations__2[[#This Row],[FirstValidation.Validation score]]&gt;1),1,0)</f>
        <v>0</v>
      </c>
      <c r="AP109" s="36">
        <f>First_Validations__2[[#This Row],[Validation score]]-First_Validations__2[[#This Row],[FirstValidation.Validation score]]</f>
        <v>0</v>
      </c>
      <c r="AQ109" s="36">
        <f>IF(AND(First_Validations__2[[#This Row],[Corrective action]]=1,First_Validations__2[[#This Row],[Validation score]]&lt;5,First_Validations__2[[#This Row],[Validation score]]&gt;1),1,0)</f>
        <v>0</v>
      </c>
      <c r="AR109" s="36">
        <f>IF(AND(First_Validations__2[[#This Row],[Corrective action]]=1,OR(First_Validations__2[[#This Row],[Validation score]]&gt;4,First_Validations__2[[#This Row],[Validation score]]&lt;2)),1,0)</f>
        <v>0</v>
      </c>
      <c r="AS1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 s="36" t="str">
        <f>VLOOKUP(First_Validations__2[[#This Row],[Requirement ('#)]],Requirements[[Requirements]:[Categories2]],2,FALSE)</f>
        <v>Licenses and contracts</v>
      </c>
    </row>
    <row r="110" spans="2:46">
      <c r="B110" s="34" t="s">
        <v>1443</v>
      </c>
      <c r="C110" s="34">
        <v>1</v>
      </c>
      <c r="D110" s="34">
        <v>26</v>
      </c>
      <c r="E110" s="34" t="s">
        <v>748</v>
      </c>
      <c r="F110" s="34" t="s">
        <v>1444</v>
      </c>
      <c r="G110" s="34" t="s">
        <v>1443</v>
      </c>
      <c r="H110" s="34" t="s">
        <v>749</v>
      </c>
      <c r="I110" s="34" t="s">
        <v>750</v>
      </c>
      <c r="J110" s="34">
        <v>2017</v>
      </c>
      <c r="K110" s="34">
        <v>2018</v>
      </c>
      <c r="L110" s="34" t="s">
        <v>1767</v>
      </c>
      <c r="M110" s="34" t="s">
        <v>1797</v>
      </c>
      <c r="N110" s="34">
        <v>3</v>
      </c>
      <c r="O110" s="34" t="s">
        <v>1798</v>
      </c>
      <c r="P110" s="34" t="s">
        <v>761</v>
      </c>
      <c r="Q110" s="34" t="s">
        <v>1851</v>
      </c>
      <c r="R110" s="34" t="s">
        <v>1445</v>
      </c>
      <c r="S110" s="34" t="s">
        <v>1852</v>
      </c>
      <c r="T110" s="34" t="s">
        <v>2076</v>
      </c>
      <c r="U110" s="36" t="str">
        <f>VLOOKUP(First_Validations__2[[#This Row],[CountryReq]],Last_Validations[],COLUMNS($B:B)+1,FALSE)</f>
        <v>Burkina Faso: 2017</v>
      </c>
      <c r="V110" s="36" t="str">
        <f>VLOOKUP(First_Validations__2[[#This Row],[CountryReq]],Last_Validations[],COLUMNS($B:C)+1,FALSE)</f>
        <v>Burkina Faso</v>
      </c>
      <c r="W110" s="36">
        <f>VLOOKUP(First_Validations__2[[#This Row],[CountryReq]],Last_Validations[],COLUMNS($B:D)+1,FALSE)</f>
        <v>1</v>
      </c>
      <c r="X110" s="36">
        <f>VLOOKUP(First_Validations__2[[#This Row],[CountryReq]],Last_Validations[],COLUMNS($B:E)+1,FALSE)</f>
        <v>26</v>
      </c>
      <c r="Y110" s="36" t="str">
        <f>VLOOKUP(First_Validations__2[[#This Row],[CountryReq]],Last_Validations[],COLUMNS($B:F)+1,FALSE)</f>
        <v>Burkina Faso: 2017</v>
      </c>
      <c r="Z110" s="36" t="str">
        <f>VLOOKUP(First_Validations__2[[#This Row],[CountryReq]],Last_Validations[],COLUMNS($B:G)+1,FALSE)</f>
        <v>BFA</v>
      </c>
      <c r="AA110" s="36" t="str">
        <f>VLOOKUP(First_Validations__2[[#This Row],[CountryReq]],Last_Validations[],COLUMNS($B:H)+1,FALSE)</f>
        <v>Burkina Faso</v>
      </c>
      <c r="AB110" s="36" t="str">
        <f>VLOOKUP(First_Validations__2[[#This Row],[CountryReq]],Last_Validations[],COLUMNS($B:I)+1,FALSE)</f>
        <v>https://eiti.org/BD/2018-12</v>
      </c>
      <c r="AC110" s="36" t="str">
        <f>VLOOKUP(First_Validations__2[[#This Row],[CountryReq]],Last_Validations[],COLUMNS($B:J)+1,FALSE)</f>
        <v>https://eiti.org/document/burkina-faso-validation-2017</v>
      </c>
      <c r="AD110" s="36">
        <f>VLOOKUP(First_Validations__2[[#This Row],[CountryReq]],Last_Validations[],COLUMNS($B:K)+1,FALSE)</f>
        <v>2017</v>
      </c>
      <c r="AE110" s="36">
        <f>VLOOKUP(First_Validations__2[[#This Row],[CountryReq]],Last_Validations[],COLUMNS($B:L)+1,FALSE)</f>
        <v>2018</v>
      </c>
      <c r="AF110" s="36" t="str">
        <f>VLOOKUP(First_Validations__2[[#This Row],[CountryReq]],Last_Validations[],COLUMNS($B:M)+1,FALSE)</f>
        <v>Meaningful progress</v>
      </c>
      <c r="AG110" s="36" t="str">
        <f>VLOOKUP(First_Validations__2[[#This Row],[CountryReq]],Last_Validations[],COLUMNS($B:N)+1,FALSE)</f>
        <v>State participation (#2.6)</v>
      </c>
      <c r="AH110" s="36">
        <f>VLOOKUP(First_Validations__2[[#This Row],[CountryReq]],Last_Validations[],COLUMNS($B:O)+1,FALSE)</f>
        <v>3</v>
      </c>
      <c r="AI110" s="36" t="str">
        <f>VLOOKUP(First_Validations__2[[#This Row],[CountryReq]],Last_Validations[],COLUMNS($B:P)+1,FALSE)</f>
        <v>Inadequate progress</v>
      </c>
      <c r="AJ110" s="36" t="str">
        <f>VLOOKUP(First_Validations__2[[#This Row],[CountryReq]],Last_Validations[],COLUMNS($B:Q)+1,FALSE)</f>
        <v xml:space="preserve">While the 2015 EITI Report describes the existence of three SOEs, it  does not provide an explanation of the prevailing rules and practices regarding the financial relationship between the government and SOEs. The report provides a list of state participations in the mining sector, and describes the terms associated with the state’s 10% free-carry equity in mining projects, but not of the state’s equity in the three SOEs. The report highlights changes to state participation in the year under review 2015. </v>
      </c>
      <c r="AK110" s="36" t="str">
        <f>VLOOKUP(First_Validations__2[[#This Row],[CountryReq]],Last_Validations[],COLUMNS($B:R)+1,FALSE)</f>
        <v>https://eiti.org/burkina-faso#burkina-fasos-progress-by-requirement</v>
      </c>
      <c r="AL110" s="36" t="str">
        <f>VLOOKUP(First_Validations__2[[#This Row],[CountryReq]],Last_Validations[],COLUMNS($B:S)+1,FALSE)</f>
        <v>http://www.itie-bf.gov.bf/</v>
      </c>
      <c r="AM110" s="36" t="str">
        <f>VLOOKUP(First_Validations__2[[#This Row],[CountryReq]],Last_Validations[],COLUMNS($B:T)+1,FALSE)</f>
        <v>https://eiti.org/api/v1.0/score_data/26</v>
      </c>
      <c r="AN110" s="36" t="str">
        <f>IF(First_Validations__2[[#This Row],[FirstValidation.Country: Year]]=First_Validations__2[[#This Row],[Country: Year]],"First","Second / Last")</f>
        <v>First</v>
      </c>
      <c r="AO110" s="36">
        <f>IF(AND(First_Validations__2[[#This Row],[FirstValidation.Validation score]]&lt;5,First_Validations__2[[#This Row],[FirstValidation.Validation score]]&gt;1),1,0)</f>
        <v>1</v>
      </c>
      <c r="AP110" s="36">
        <f>First_Validations__2[[#This Row],[Validation score]]-First_Validations__2[[#This Row],[FirstValidation.Validation score]]</f>
        <v>0</v>
      </c>
      <c r="AQ110" s="36">
        <f>IF(AND(First_Validations__2[[#This Row],[Corrective action]]=1,First_Validations__2[[#This Row],[Validation score]]&lt;5,First_Validations__2[[#This Row],[Validation score]]&gt;1),1,0)</f>
        <v>1</v>
      </c>
      <c r="AR110" s="36">
        <f>IF(AND(First_Validations__2[[#This Row],[Corrective action]]=1,OR(First_Validations__2[[#This Row],[Validation score]]&gt;4,First_Validations__2[[#This Row],[Validation score]]&lt;2)),1,0)</f>
        <v>0</v>
      </c>
      <c r="AS1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 s="36" t="str">
        <f>VLOOKUP(First_Validations__2[[#This Row],[Requirement ('#)]],Requirements[[Requirements]:[Categories2]],2,FALSE)</f>
        <v>Licenses and contracts</v>
      </c>
    </row>
    <row r="111" spans="2:46">
      <c r="B111" s="34" t="s">
        <v>1443</v>
      </c>
      <c r="C111" s="34">
        <v>1</v>
      </c>
      <c r="D111" s="34">
        <v>26</v>
      </c>
      <c r="E111" s="34" t="s">
        <v>748</v>
      </c>
      <c r="F111" s="34" t="s">
        <v>1444</v>
      </c>
      <c r="G111" s="34" t="s">
        <v>1443</v>
      </c>
      <c r="H111" s="34" t="s">
        <v>749</v>
      </c>
      <c r="I111" s="34" t="s">
        <v>750</v>
      </c>
      <c r="J111" s="34">
        <v>2017</v>
      </c>
      <c r="K111" s="34">
        <v>2018</v>
      </c>
      <c r="L111" s="34" t="s">
        <v>1767</v>
      </c>
      <c r="M111" s="34" t="s">
        <v>1803</v>
      </c>
      <c r="N111" s="34">
        <v>0</v>
      </c>
      <c r="O111" s="34" t="s">
        <v>4</v>
      </c>
      <c r="P111" s="34" t="s">
        <v>766</v>
      </c>
      <c r="Q111" s="34" t="s">
        <v>1851</v>
      </c>
      <c r="R111" s="34" t="s">
        <v>1445</v>
      </c>
      <c r="S111" s="34" t="s">
        <v>1852</v>
      </c>
      <c r="T111" s="34" t="s">
        <v>2077</v>
      </c>
      <c r="U111" s="36" t="str">
        <f>VLOOKUP(First_Validations__2[[#This Row],[CountryReq]],Last_Validations[],COLUMNS($B:B)+1,FALSE)</f>
        <v>Burkina Faso: 2017</v>
      </c>
      <c r="V111" s="36" t="str">
        <f>VLOOKUP(First_Validations__2[[#This Row],[CountryReq]],Last_Validations[],COLUMNS($B:C)+1,FALSE)</f>
        <v>Burkina Faso</v>
      </c>
      <c r="W111" s="36">
        <f>VLOOKUP(First_Validations__2[[#This Row],[CountryReq]],Last_Validations[],COLUMNS($B:D)+1,FALSE)</f>
        <v>1</v>
      </c>
      <c r="X111" s="36">
        <f>VLOOKUP(First_Validations__2[[#This Row],[CountryReq]],Last_Validations[],COLUMNS($B:E)+1,FALSE)</f>
        <v>26</v>
      </c>
      <c r="Y111" s="36" t="str">
        <f>VLOOKUP(First_Validations__2[[#This Row],[CountryReq]],Last_Validations[],COLUMNS($B:F)+1,FALSE)</f>
        <v>Burkina Faso: 2017</v>
      </c>
      <c r="Z111" s="36" t="str">
        <f>VLOOKUP(First_Validations__2[[#This Row],[CountryReq]],Last_Validations[],COLUMNS($B:G)+1,FALSE)</f>
        <v>BFA</v>
      </c>
      <c r="AA111" s="36" t="str">
        <f>VLOOKUP(First_Validations__2[[#This Row],[CountryReq]],Last_Validations[],COLUMNS($B:H)+1,FALSE)</f>
        <v>Burkina Faso</v>
      </c>
      <c r="AB111" s="36" t="str">
        <f>VLOOKUP(First_Validations__2[[#This Row],[CountryReq]],Last_Validations[],COLUMNS($B:I)+1,FALSE)</f>
        <v>https://eiti.org/BD/2018-12</v>
      </c>
      <c r="AC111" s="36" t="str">
        <f>VLOOKUP(First_Validations__2[[#This Row],[CountryReq]],Last_Validations[],COLUMNS($B:J)+1,FALSE)</f>
        <v>https://eiti.org/document/burkina-faso-validation-2017</v>
      </c>
      <c r="AD111" s="36">
        <f>VLOOKUP(First_Validations__2[[#This Row],[CountryReq]],Last_Validations[],COLUMNS($B:K)+1,FALSE)</f>
        <v>2017</v>
      </c>
      <c r="AE111" s="36">
        <f>VLOOKUP(First_Validations__2[[#This Row],[CountryReq]],Last_Validations[],COLUMNS($B:L)+1,FALSE)</f>
        <v>2018</v>
      </c>
      <c r="AF111" s="36" t="str">
        <f>VLOOKUP(First_Validations__2[[#This Row],[CountryReq]],Last_Validations[],COLUMNS($B:M)+1,FALSE)</f>
        <v>Meaningful progress</v>
      </c>
      <c r="AG111" s="36" t="str">
        <f>VLOOKUP(First_Validations__2[[#This Row],[CountryReq]],Last_Validations[],COLUMNS($B:N)+1,FALSE)</f>
        <v>In-kind revenues (#4.2)</v>
      </c>
      <c r="AH111" s="36">
        <f>VLOOKUP(First_Validations__2[[#This Row],[CountryReq]],Last_Validations[],COLUMNS($B:O)+1,FALSE)</f>
        <v>0</v>
      </c>
      <c r="AI111" s="36" t="str">
        <f>VLOOKUP(First_Validations__2[[#This Row],[CountryReq]],Last_Validations[],COLUMNS($B:P)+1,FALSE)</f>
        <v>Not applicable</v>
      </c>
      <c r="AJ111" s="36" t="str">
        <f>VLOOKUP(First_Validations__2[[#This Row],[CountryReq]],Last_Validations[],COLUMNS($B:Q)+1,FALSE)</f>
        <v>The 2015 EITI Report states that the Mining Code and model mining contract do not provide for the possibility of paying any mining-related taxes or fees in kind.</v>
      </c>
      <c r="AK111" s="36" t="str">
        <f>VLOOKUP(First_Validations__2[[#This Row],[CountryReq]],Last_Validations[],COLUMNS($B:R)+1,FALSE)</f>
        <v>https://eiti.org/burkina-faso#burkina-fasos-progress-by-requirement</v>
      </c>
      <c r="AL111" s="36" t="str">
        <f>VLOOKUP(First_Validations__2[[#This Row],[CountryReq]],Last_Validations[],COLUMNS($B:S)+1,FALSE)</f>
        <v>http://www.itie-bf.gov.bf/</v>
      </c>
      <c r="AM111" s="36" t="str">
        <f>VLOOKUP(First_Validations__2[[#This Row],[CountryReq]],Last_Validations[],COLUMNS($B:T)+1,FALSE)</f>
        <v>https://eiti.org/api/v1.0/score_data/26</v>
      </c>
      <c r="AN111" s="36" t="str">
        <f>IF(First_Validations__2[[#This Row],[FirstValidation.Country: Year]]=First_Validations__2[[#This Row],[Country: Year]],"First","Second / Last")</f>
        <v>First</v>
      </c>
      <c r="AO111" s="36">
        <f>IF(AND(First_Validations__2[[#This Row],[FirstValidation.Validation score]]&lt;5,First_Validations__2[[#This Row],[FirstValidation.Validation score]]&gt;1),1,0)</f>
        <v>0</v>
      </c>
      <c r="AP111" s="36">
        <f>First_Validations__2[[#This Row],[Validation score]]-First_Validations__2[[#This Row],[FirstValidation.Validation score]]</f>
        <v>0</v>
      </c>
      <c r="AQ111" s="36">
        <f>IF(AND(First_Validations__2[[#This Row],[Corrective action]]=1,First_Validations__2[[#This Row],[Validation score]]&lt;5,First_Validations__2[[#This Row],[Validation score]]&gt;1),1,0)</f>
        <v>0</v>
      </c>
      <c r="AR111" s="36">
        <f>IF(AND(First_Validations__2[[#This Row],[Corrective action]]=1,OR(First_Validations__2[[#This Row],[Validation score]]&gt;4,First_Validations__2[[#This Row],[Validation score]]&lt;2)),1,0)</f>
        <v>0</v>
      </c>
      <c r="AS1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 s="36" t="str">
        <f>VLOOKUP(First_Validations__2[[#This Row],[Requirement ('#)]],Requirements[[Requirements]:[Categories2]],2,FALSE)</f>
        <v>Revenue collection</v>
      </c>
    </row>
    <row r="112" spans="2:46">
      <c r="B112" s="34" t="s">
        <v>1443</v>
      </c>
      <c r="C112" s="34">
        <v>1</v>
      </c>
      <c r="D112" s="34">
        <v>26</v>
      </c>
      <c r="E112" s="34" t="s">
        <v>748</v>
      </c>
      <c r="F112" s="34" t="s">
        <v>1444</v>
      </c>
      <c r="G112" s="34" t="s">
        <v>1443</v>
      </c>
      <c r="H112" s="34" t="s">
        <v>749</v>
      </c>
      <c r="I112" s="34" t="s">
        <v>750</v>
      </c>
      <c r="J112" s="34">
        <v>2017</v>
      </c>
      <c r="K112" s="34">
        <v>2018</v>
      </c>
      <c r="L112" s="34" t="s">
        <v>1767</v>
      </c>
      <c r="M112" s="34" t="s">
        <v>1804</v>
      </c>
      <c r="N112" s="34">
        <v>0</v>
      </c>
      <c r="O112" s="34" t="s">
        <v>4</v>
      </c>
      <c r="P112" s="34" t="s">
        <v>767</v>
      </c>
      <c r="Q112" s="34" t="s">
        <v>1851</v>
      </c>
      <c r="R112" s="34" t="s">
        <v>1445</v>
      </c>
      <c r="S112" s="34" t="s">
        <v>1852</v>
      </c>
      <c r="T112" s="34" t="s">
        <v>2078</v>
      </c>
      <c r="U112" s="36" t="str">
        <f>VLOOKUP(First_Validations__2[[#This Row],[CountryReq]],Last_Validations[],COLUMNS($B:B)+1,FALSE)</f>
        <v>Burkina Faso: 2017</v>
      </c>
      <c r="V112" s="36" t="str">
        <f>VLOOKUP(First_Validations__2[[#This Row],[CountryReq]],Last_Validations[],COLUMNS($B:C)+1,FALSE)</f>
        <v>Burkina Faso</v>
      </c>
      <c r="W112" s="36">
        <f>VLOOKUP(First_Validations__2[[#This Row],[CountryReq]],Last_Validations[],COLUMNS($B:D)+1,FALSE)</f>
        <v>1</v>
      </c>
      <c r="X112" s="36">
        <f>VLOOKUP(First_Validations__2[[#This Row],[CountryReq]],Last_Validations[],COLUMNS($B:E)+1,FALSE)</f>
        <v>26</v>
      </c>
      <c r="Y112" s="36" t="str">
        <f>VLOOKUP(First_Validations__2[[#This Row],[CountryReq]],Last_Validations[],COLUMNS($B:F)+1,FALSE)</f>
        <v>Burkina Faso: 2017</v>
      </c>
      <c r="Z112" s="36" t="str">
        <f>VLOOKUP(First_Validations__2[[#This Row],[CountryReq]],Last_Validations[],COLUMNS($B:G)+1,FALSE)</f>
        <v>BFA</v>
      </c>
      <c r="AA112" s="36" t="str">
        <f>VLOOKUP(First_Validations__2[[#This Row],[CountryReq]],Last_Validations[],COLUMNS($B:H)+1,FALSE)</f>
        <v>Burkina Faso</v>
      </c>
      <c r="AB112" s="36" t="str">
        <f>VLOOKUP(First_Validations__2[[#This Row],[CountryReq]],Last_Validations[],COLUMNS($B:I)+1,FALSE)</f>
        <v>https://eiti.org/BD/2018-12</v>
      </c>
      <c r="AC112" s="36" t="str">
        <f>VLOOKUP(First_Validations__2[[#This Row],[CountryReq]],Last_Validations[],COLUMNS($B:J)+1,FALSE)</f>
        <v>https://eiti.org/document/burkina-faso-validation-2017</v>
      </c>
      <c r="AD112" s="36">
        <f>VLOOKUP(First_Validations__2[[#This Row],[CountryReq]],Last_Validations[],COLUMNS($B:K)+1,FALSE)</f>
        <v>2017</v>
      </c>
      <c r="AE112" s="36">
        <f>VLOOKUP(First_Validations__2[[#This Row],[CountryReq]],Last_Validations[],COLUMNS($B:L)+1,FALSE)</f>
        <v>2018</v>
      </c>
      <c r="AF112" s="36" t="str">
        <f>VLOOKUP(First_Validations__2[[#This Row],[CountryReq]],Last_Validations[],COLUMNS($B:M)+1,FALSE)</f>
        <v>Meaningful progress</v>
      </c>
      <c r="AG112" s="36" t="str">
        <f>VLOOKUP(First_Validations__2[[#This Row],[CountryReq]],Last_Validations[],COLUMNS($B:N)+1,FALSE)</f>
        <v>Barter agreements (#4.3)</v>
      </c>
      <c r="AH112" s="36">
        <f>VLOOKUP(First_Validations__2[[#This Row],[CountryReq]],Last_Validations[],COLUMNS($B:O)+1,FALSE)</f>
        <v>0</v>
      </c>
      <c r="AI112" s="36" t="str">
        <f>VLOOKUP(First_Validations__2[[#This Row],[CountryReq]],Last_Validations[],COLUMNS($B:P)+1,FALSE)</f>
        <v>Not applicable</v>
      </c>
      <c r="AJ112" s="36" t="str">
        <f>VLOOKUP(First_Validations__2[[#This Row],[CountryReq]],Last_Validations[],COLUMNS($B:Q)+1,FALSE)</f>
        <v>This Requirement 4.3 is not applicable to Burkina Faso in the year under review (2015), given the lack of evidence of any payments related to infrastructure provisions of the Tambao contract and the consensus amongst stakeholders consulted over the absence of such payments in 2015.</v>
      </c>
      <c r="AK112" s="36" t="str">
        <f>VLOOKUP(First_Validations__2[[#This Row],[CountryReq]],Last_Validations[],COLUMNS($B:R)+1,FALSE)</f>
        <v>https://eiti.org/burkina-faso#burkina-fasos-progress-by-requirement</v>
      </c>
      <c r="AL112" s="36" t="str">
        <f>VLOOKUP(First_Validations__2[[#This Row],[CountryReq]],Last_Validations[],COLUMNS($B:S)+1,FALSE)</f>
        <v>http://www.itie-bf.gov.bf/</v>
      </c>
      <c r="AM112" s="36" t="str">
        <f>VLOOKUP(First_Validations__2[[#This Row],[CountryReq]],Last_Validations[],COLUMNS($B:T)+1,FALSE)</f>
        <v>https://eiti.org/api/v1.0/score_data/26</v>
      </c>
      <c r="AN112" s="36" t="str">
        <f>IF(First_Validations__2[[#This Row],[FirstValidation.Country: Year]]=First_Validations__2[[#This Row],[Country: Year]],"First","Second / Last")</f>
        <v>First</v>
      </c>
      <c r="AO112" s="36">
        <f>IF(AND(First_Validations__2[[#This Row],[FirstValidation.Validation score]]&lt;5,First_Validations__2[[#This Row],[FirstValidation.Validation score]]&gt;1),1,0)</f>
        <v>0</v>
      </c>
      <c r="AP112" s="36">
        <f>First_Validations__2[[#This Row],[Validation score]]-First_Validations__2[[#This Row],[FirstValidation.Validation score]]</f>
        <v>0</v>
      </c>
      <c r="AQ112" s="36">
        <f>IF(AND(First_Validations__2[[#This Row],[Corrective action]]=1,First_Validations__2[[#This Row],[Validation score]]&lt;5,First_Validations__2[[#This Row],[Validation score]]&gt;1),1,0)</f>
        <v>0</v>
      </c>
      <c r="AR112" s="36">
        <f>IF(AND(First_Validations__2[[#This Row],[Corrective action]]=1,OR(First_Validations__2[[#This Row],[Validation score]]&gt;4,First_Validations__2[[#This Row],[Validation score]]&lt;2)),1,0)</f>
        <v>0</v>
      </c>
      <c r="AS1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 s="36" t="str">
        <f>VLOOKUP(First_Validations__2[[#This Row],[Requirement ('#)]],Requirements[[Requirements]:[Categories2]],2,FALSE)</f>
        <v>Revenue collection</v>
      </c>
    </row>
    <row r="113" spans="2:46">
      <c r="B113" s="34" t="s">
        <v>1443</v>
      </c>
      <c r="C113" s="34">
        <v>1</v>
      </c>
      <c r="D113" s="34">
        <v>26</v>
      </c>
      <c r="E113" s="34" t="s">
        <v>748</v>
      </c>
      <c r="F113" s="34" t="s">
        <v>1444</v>
      </c>
      <c r="G113" s="34" t="s">
        <v>1443</v>
      </c>
      <c r="H113" s="34" t="s">
        <v>749</v>
      </c>
      <c r="I113" s="34" t="s">
        <v>750</v>
      </c>
      <c r="J113" s="34">
        <v>2017</v>
      </c>
      <c r="K113" s="34">
        <v>2018</v>
      </c>
      <c r="L113" s="34" t="s">
        <v>1767</v>
      </c>
      <c r="M113" s="34" t="s">
        <v>1801</v>
      </c>
      <c r="N113" s="34">
        <v>5</v>
      </c>
      <c r="O113" s="34" t="s">
        <v>1768</v>
      </c>
      <c r="P113" s="34" t="s">
        <v>764</v>
      </c>
      <c r="Q113" s="34" t="s">
        <v>1851</v>
      </c>
      <c r="R113" s="34" t="s">
        <v>1445</v>
      </c>
      <c r="S113" s="34" t="s">
        <v>1852</v>
      </c>
      <c r="T113" s="34" t="s">
        <v>2079</v>
      </c>
      <c r="U113" s="36" t="str">
        <f>VLOOKUP(First_Validations__2[[#This Row],[CountryReq]],Last_Validations[],COLUMNS($B:B)+1,FALSE)</f>
        <v>Burkina Faso: 2017</v>
      </c>
      <c r="V113" s="36" t="str">
        <f>VLOOKUP(First_Validations__2[[#This Row],[CountryReq]],Last_Validations[],COLUMNS($B:C)+1,FALSE)</f>
        <v>Burkina Faso</v>
      </c>
      <c r="W113" s="36">
        <f>VLOOKUP(First_Validations__2[[#This Row],[CountryReq]],Last_Validations[],COLUMNS($B:D)+1,FALSE)</f>
        <v>1</v>
      </c>
      <c r="X113" s="36">
        <f>VLOOKUP(First_Validations__2[[#This Row],[CountryReq]],Last_Validations[],COLUMNS($B:E)+1,FALSE)</f>
        <v>26</v>
      </c>
      <c r="Y113" s="36" t="str">
        <f>VLOOKUP(First_Validations__2[[#This Row],[CountryReq]],Last_Validations[],COLUMNS($B:F)+1,FALSE)</f>
        <v>Burkina Faso: 2017</v>
      </c>
      <c r="Z113" s="36" t="str">
        <f>VLOOKUP(First_Validations__2[[#This Row],[CountryReq]],Last_Validations[],COLUMNS($B:G)+1,FALSE)</f>
        <v>BFA</v>
      </c>
      <c r="AA113" s="36" t="str">
        <f>VLOOKUP(First_Validations__2[[#This Row],[CountryReq]],Last_Validations[],COLUMNS($B:H)+1,FALSE)</f>
        <v>Burkina Faso</v>
      </c>
      <c r="AB113" s="36" t="str">
        <f>VLOOKUP(First_Validations__2[[#This Row],[CountryReq]],Last_Validations[],COLUMNS($B:I)+1,FALSE)</f>
        <v>https://eiti.org/BD/2018-12</v>
      </c>
      <c r="AC113" s="36" t="str">
        <f>VLOOKUP(First_Validations__2[[#This Row],[CountryReq]],Last_Validations[],COLUMNS($B:J)+1,FALSE)</f>
        <v>https://eiti.org/document/burkina-faso-validation-2017</v>
      </c>
      <c r="AD113" s="36">
        <f>VLOOKUP(First_Validations__2[[#This Row],[CountryReq]],Last_Validations[],COLUMNS($B:K)+1,FALSE)</f>
        <v>2017</v>
      </c>
      <c r="AE113" s="36">
        <f>VLOOKUP(First_Validations__2[[#This Row],[CountryReq]],Last_Validations[],COLUMNS($B:L)+1,FALSE)</f>
        <v>2018</v>
      </c>
      <c r="AF113" s="36" t="str">
        <f>VLOOKUP(First_Validations__2[[#This Row],[CountryReq]],Last_Validations[],COLUMNS($B:M)+1,FALSE)</f>
        <v>Meaningful progress</v>
      </c>
      <c r="AG113" s="36" t="str">
        <f>VLOOKUP(First_Validations__2[[#This Row],[CountryReq]],Last_Validations[],COLUMNS($B:N)+1,FALSE)</f>
        <v>Export data (#3.3)</v>
      </c>
      <c r="AH113" s="36">
        <f>VLOOKUP(First_Validations__2[[#This Row],[CountryReq]],Last_Validations[],COLUMNS($B:O)+1,FALSE)</f>
        <v>5</v>
      </c>
      <c r="AI113" s="36" t="str">
        <f>VLOOKUP(First_Validations__2[[#This Row],[CountryReq]],Last_Validations[],COLUMNS($B:P)+1,FALSE)</f>
        <v>Satisfactory progress</v>
      </c>
      <c r="AJ113" s="36" t="str">
        <f>VLOOKUP(First_Validations__2[[#This Row],[CountryReq]],Last_Validations[],COLUMNS($B:Q)+1,FALSE)</f>
        <v xml:space="preserve">The 2015 EITI Report discloses export volumes and values for the two largest mineral exports in 2015 (gold and zinc), sourced from material companies’ EITI reporting, but only provides official statistics on the export values of these two minerals, not export volumes. Meanwhile the volumes and values of “other mineral exports” is only provided in aggregate, rather than disaggregated by mineral commodity, although the aggregate value of these exports appears marginal at USD 1,801. There is no distinction between industrial and artisanal production in the report. </v>
      </c>
      <c r="AK113" s="36" t="str">
        <f>VLOOKUP(First_Validations__2[[#This Row],[CountryReq]],Last_Validations[],COLUMNS($B:R)+1,FALSE)</f>
        <v>https://eiti.org/burkina-faso#burkina-fasos-progress-by-requirement</v>
      </c>
      <c r="AL113" s="36" t="str">
        <f>VLOOKUP(First_Validations__2[[#This Row],[CountryReq]],Last_Validations[],COLUMNS($B:S)+1,FALSE)</f>
        <v>http://www.itie-bf.gov.bf/</v>
      </c>
      <c r="AM113" s="36" t="str">
        <f>VLOOKUP(First_Validations__2[[#This Row],[CountryReq]],Last_Validations[],COLUMNS($B:T)+1,FALSE)</f>
        <v>https://eiti.org/api/v1.0/score_data/26</v>
      </c>
      <c r="AN113" s="36" t="str">
        <f>IF(First_Validations__2[[#This Row],[FirstValidation.Country: Year]]=First_Validations__2[[#This Row],[Country: Year]],"First","Second / Last")</f>
        <v>First</v>
      </c>
      <c r="AO113" s="36">
        <f>IF(AND(First_Validations__2[[#This Row],[FirstValidation.Validation score]]&lt;5,First_Validations__2[[#This Row],[FirstValidation.Validation score]]&gt;1),1,0)</f>
        <v>0</v>
      </c>
      <c r="AP113" s="36">
        <f>First_Validations__2[[#This Row],[Validation score]]-First_Validations__2[[#This Row],[FirstValidation.Validation score]]</f>
        <v>0</v>
      </c>
      <c r="AQ113" s="36">
        <f>IF(AND(First_Validations__2[[#This Row],[Corrective action]]=1,First_Validations__2[[#This Row],[Validation score]]&lt;5,First_Validations__2[[#This Row],[Validation score]]&gt;1),1,0)</f>
        <v>0</v>
      </c>
      <c r="AR113" s="36">
        <f>IF(AND(First_Validations__2[[#This Row],[Corrective action]]=1,OR(First_Validations__2[[#This Row],[Validation score]]&gt;4,First_Validations__2[[#This Row],[Validation score]]&lt;2)),1,0)</f>
        <v>0</v>
      </c>
      <c r="AS1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 s="36" t="str">
        <f>VLOOKUP(First_Validations__2[[#This Row],[Requirement ('#)]],Requirements[[Requirements]:[Categories2]],2,FALSE)</f>
        <v>Monitoring production</v>
      </c>
    </row>
    <row r="114" spans="2:46">
      <c r="B114" s="34" t="s">
        <v>1443</v>
      </c>
      <c r="C114" s="34">
        <v>1</v>
      </c>
      <c r="D114" s="34">
        <v>26</v>
      </c>
      <c r="E114" s="34" t="s">
        <v>748</v>
      </c>
      <c r="F114" s="34" t="s">
        <v>1444</v>
      </c>
      <c r="G114" s="34" t="s">
        <v>1443</v>
      </c>
      <c r="H114" s="34" t="s">
        <v>749</v>
      </c>
      <c r="I114" s="34" t="s">
        <v>750</v>
      </c>
      <c r="J114" s="34">
        <v>2017</v>
      </c>
      <c r="K114" s="34">
        <v>2018</v>
      </c>
      <c r="L114" s="34" t="s">
        <v>1767</v>
      </c>
      <c r="M114" s="34" t="s">
        <v>1802</v>
      </c>
      <c r="N114" s="34">
        <v>5</v>
      </c>
      <c r="O114" s="34" t="s">
        <v>1768</v>
      </c>
      <c r="P114" s="34" t="s">
        <v>765</v>
      </c>
      <c r="Q114" s="34" t="s">
        <v>1851</v>
      </c>
      <c r="R114" s="34" t="s">
        <v>1445</v>
      </c>
      <c r="S114" s="34" t="s">
        <v>1852</v>
      </c>
      <c r="T114" s="34" t="s">
        <v>2080</v>
      </c>
      <c r="U114" s="36" t="str">
        <f>VLOOKUP(First_Validations__2[[#This Row],[CountryReq]],Last_Validations[],COLUMNS($B:B)+1,FALSE)</f>
        <v>Burkina Faso: 2017</v>
      </c>
      <c r="V114" s="36" t="str">
        <f>VLOOKUP(First_Validations__2[[#This Row],[CountryReq]],Last_Validations[],COLUMNS($B:C)+1,FALSE)</f>
        <v>Burkina Faso</v>
      </c>
      <c r="W114" s="36">
        <f>VLOOKUP(First_Validations__2[[#This Row],[CountryReq]],Last_Validations[],COLUMNS($B:D)+1,FALSE)</f>
        <v>1</v>
      </c>
      <c r="X114" s="36">
        <f>VLOOKUP(First_Validations__2[[#This Row],[CountryReq]],Last_Validations[],COLUMNS($B:E)+1,FALSE)</f>
        <v>26</v>
      </c>
      <c r="Y114" s="36" t="str">
        <f>VLOOKUP(First_Validations__2[[#This Row],[CountryReq]],Last_Validations[],COLUMNS($B:F)+1,FALSE)</f>
        <v>Burkina Faso: 2017</v>
      </c>
      <c r="Z114" s="36" t="str">
        <f>VLOOKUP(First_Validations__2[[#This Row],[CountryReq]],Last_Validations[],COLUMNS($B:G)+1,FALSE)</f>
        <v>BFA</v>
      </c>
      <c r="AA114" s="36" t="str">
        <f>VLOOKUP(First_Validations__2[[#This Row],[CountryReq]],Last_Validations[],COLUMNS($B:H)+1,FALSE)</f>
        <v>Burkina Faso</v>
      </c>
      <c r="AB114" s="36" t="str">
        <f>VLOOKUP(First_Validations__2[[#This Row],[CountryReq]],Last_Validations[],COLUMNS($B:I)+1,FALSE)</f>
        <v>https://eiti.org/BD/2018-12</v>
      </c>
      <c r="AC114" s="36" t="str">
        <f>VLOOKUP(First_Validations__2[[#This Row],[CountryReq]],Last_Validations[],COLUMNS($B:J)+1,FALSE)</f>
        <v>https://eiti.org/document/burkina-faso-validation-2017</v>
      </c>
      <c r="AD114" s="36">
        <f>VLOOKUP(First_Validations__2[[#This Row],[CountryReq]],Last_Validations[],COLUMNS($B:K)+1,FALSE)</f>
        <v>2017</v>
      </c>
      <c r="AE114" s="36">
        <f>VLOOKUP(First_Validations__2[[#This Row],[CountryReq]],Last_Validations[],COLUMNS($B:L)+1,FALSE)</f>
        <v>2018</v>
      </c>
      <c r="AF114" s="36" t="str">
        <f>VLOOKUP(First_Validations__2[[#This Row],[CountryReq]],Last_Validations[],COLUMNS($B:M)+1,FALSE)</f>
        <v>Meaningful progress</v>
      </c>
      <c r="AG114" s="36" t="str">
        <f>VLOOKUP(First_Validations__2[[#This Row],[CountryReq]],Last_Validations[],COLUMNS($B:N)+1,FALSE)</f>
        <v>Comprehensiveness (#4.1)</v>
      </c>
      <c r="AH114" s="36">
        <f>VLOOKUP(First_Validations__2[[#This Row],[CountryReq]],Last_Validations[],COLUMNS($B:O)+1,FALSE)</f>
        <v>5</v>
      </c>
      <c r="AI114" s="36" t="str">
        <f>VLOOKUP(First_Validations__2[[#This Row],[CountryReq]],Last_Validations[],COLUMNS($B:P)+1,FALSE)</f>
        <v>Satisfactory progress</v>
      </c>
      <c r="AJ114" s="36" t="str">
        <f>VLOOKUP(First_Validations__2[[#This Row],[CountryReq]],Last_Validations[],COLUMNS($B:Q)+1,FALSE)</f>
        <v>The 2015 EITI Report includes a definition of the materiality threshold for payments and companies to be included in reconciliation. The MSG was involved in setting the materiality threshold for payments and for companies and all revenue flows listed in Requirement 4.1.b have been included in the scope of reconciliation. The companies that did not report are named and the value of their payments to government is provided relative to government-reported revenues. The share of non-reporting companies appears to be insignificant. The 2015 EITI Report states that all material government entities reported all revenues. The report also includes the IA’s commentary on the comprehensiveness of the EITI report.</v>
      </c>
      <c r="AK114" s="36" t="str">
        <f>VLOOKUP(First_Validations__2[[#This Row],[CountryReq]],Last_Validations[],COLUMNS($B:R)+1,FALSE)</f>
        <v>https://eiti.org/burkina-faso#burkina-fasos-progress-by-requirement</v>
      </c>
      <c r="AL114" s="36" t="str">
        <f>VLOOKUP(First_Validations__2[[#This Row],[CountryReq]],Last_Validations[],COLUMNS($B:S)+1,FALSE)</f>
        <v>http://www.itie-bf.gov.bf/</v>
      </c>
      <c r="AM114" s="36" t="str">
        <f>VLOOKUP(First_Validations__2[[#This Row],[CountryReq]],Last_Validations[],COLUMNS($B:T)+1,FALSE)</f>
        <v>https://eiti.org/api/v1.0/score_data/26</v>
      </c>
      <c r="AN114" s="36" t="str">
        <f>IF(First_Validations__2[[#This Row],[FirstValidation.Country: Year]]=First_Validations__2[[#This Row],[Country: Year]],"First","Second / Last")</f>
        <v>First</v>
      </c>
      <c r="AO114" s="36">
        <f>IF(AND(First_Validations__2[[#This Row],[FirstValidation.Validation score]]&lt;5,First_Validations__2[[#This Row],[FirstValidation.Validation score]]&gt;1),1,0)</f>
        <v>0</v>
      </c>
      <c r="AP114" s="36">
        <f>First_Validations__2[[#This Row],[Validation score]]-First_Validations__2[[#This Row],[FirstValidation.Validation score]]</f>
        <v>0</v>
      </c>
      <c r="AQ114" s="36">
        <f>IF(AND(First_Validations__2[[#This Row],[Corrective action]]=1,First_Validations__2[[#This Row],[Validation score]]&lt;5,First_Validations__2[[#This Row],[Validation score]]&gt;1),1,0)</f>
        <v>0</v>
      </c>
      <c r="AR114" s="36">
        <f>IF(AND(First_Validations__2[[#This Row],[Corrective action]]=1,OR(First_Validations__2[[#This Row],[Validation score]]&gt;4,First_Validations__2[[#This Row],[Validation score]]&lt;2)),1,0)</f>
        <v>0</v>
      </c>
      <c r="AS1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 s="36" t="str">
        <f>VLOOKUP(First_Validations__2[[#This Row],[Requirement ('#)]],Requirements[[Requirements]:[Categories2]],2,FALSE)</f>
        <v>Revenue collection</v>
      </c>
    </row>
    <row r="115" spans="2:46">
      <c r="B115" s="34" t="s">
        <v>1443</v>
      </c>
      <c r="C115" s="34">
        <v>1</v>
      </c>
      <c r="D115" s="34">
        <v>26</v>
      </c>
      <c r="E115" s="34" t="s">
        <v>748</v>
      </c>
      <c r="F115" s="34" t="s">
        <v>1444</v>
      </c>
      <c r="G115" s="34" t="s">
        <v>1443</v>
      </c>
      <c r="H115" s="34" t="s">
        <v>749</v>
      </c>
      <c r="I115" s="34" t="s">
        <v>750</v>
      </c>
      <c r="J115" s="34">
        <v>2017</v>
      </c>
      <c r="K115" s="34">
        <v>2018</v>
      </c>
      <c r="L115" s="34" t="s">
        <v>1767</v>
      </c>
      <c r="M115" s="34" t="s">
        <v>1794</v>
      </c>
      <c r="N115" s="34">
        <v>5</v>
      </c>
      <c r="O115" s="34" t="s">
        <v>1768</v>
      </c>
      <c r="P115" s="34" t="s">
        <v>759</v>
      </c>
      <c r="Q115" s="34" t="s">
        <v>1851</v>
      </c>
      <c r="R115" s="34" t="s">
        <v>1445</v>
      </c>
      <c r="S115" s="34" t="s">
        <v>1852</v>
      </c>
      <c r="T115" s="34" t="s">
        <v>2081</v>
      </c>
      <c r="U115" s="36" t="str">
        <f>VLOOKUP(First_Validations__2[[#This Row],[CountryReq]],Last_Validations[],COLUMNS($B:B)+1,FALSE)</f>
        <v>Burkina Faso: 2017</v>
      </c>
      <c r="V115" s="36" t="str">
        <f>VLOOKUP(First_Validations__2[[#This Row],[CountryReq]],Last_Validations[],COLUMNS($B:C)+1,FALSE)</f>
        <v>Burkina Faso</v>
      </c>
      <c r="W115" s="36">
        <f>VLOOKUP(First_Validations__2[[#This Row],[CountryReq]],Last_Validations[],COLUMNS($B:D)+1,FALSE)</f>
        <v>1</v>
      </c>
      <c r="X115" s="36">
        <f>VLOOKUP(First_Validations__2[[#This Row],[CountryReq]],Last_Validations[],COLUMNS($B:E)+1,FALSE)</f>
        <v>26</v>
      </c>
      <c r="Y115" s="36" t="str">
        <f>VLOOKUP(First_Validations__2[[#This Row],[CountryReq]],Last_Validations[],COLUMNS($B:F)+1,FALSE)</f>
        <v>Burkina Faso: 2017</v>
      </c>
      <c r="Z115" s="36" t="str">
        <f>VLOOKUP(First_Validations__2[[#This Row],[CountryReq]],Last_Validations[],COLUMNS($B:G)+1,FALSE)</f>
        <v>BFA</v>
      </c>
      <c r="AA115" s="36" t="str">
        <f>VLOOKUP(First_Validations__2[[#This Row],[CountryReq]],Last_Validations[],COLUMNS($B:H)+1,FALSE)</f>
        <v>Burkina Faso</v>
      </c>
      <c r="AB115" s="36" t="str">
        <f>VLOOKUP(First_Validations__2[[#This Row],[CountryReq]],Last_Validations[],COLUMNS($B:I)+1,FALSE)</f>
        <v>https://eiti.org/BD/2018-12</v>
      </c>
      <c r="AC115" s="36" t="str">
        <f>VLOOKUP(First_Validations__2[[#This Row],[CountryReq]],Last_Validations[],COLUMNS($B:J)+1,FALSE)</f>
        <v>https://eiti.org/document/burkina-faso-validation-2017</v>
      </c>
      <c r="AD115" s="36">
        <f>VLOOKUP(First_Validations__2[[#This Row],[CountryReq]],Last_Validations[],COLUMNS($B:K)+1,FALSE)</f>
        <v>2017</v>
      </c>
      <c r="AE115" s="36">
        <f>VLOOKUP(First_Validations__2[[#This Row],[CountryReq]],Last_Validations[],COLUMNS($B:L)+1,FALSE)</f>
        <v>2018</v>
      </c>
      <c r="AF115" s="36" t="str">
        <f>VLOOKUP(First_Validations__2[[#This Row],[CountryReq]],Last_Validations[],COLUMNS($B:M)+1,FALSE)</f>
        <v>Meaningful progress</v>
      </c>
      <c r="AG115" s="36" t="str">
        <f>VLOOKUP(First_Validations__2[[#This Row],[CountryReq]],Last_Validations[],COLUMNS($B:N)+1,FALSE)</f>
        <v>Policy on contract disclosure (#2.4)</v>
      </c>
      <c r="AH115" s="36">
        <f>VLOOKUP(First_Validations__2[[#This Row],[CountryReq]],Last_Validations[],COLUMNS($B:O)+1,FALSE)</f>
        <v>5</v>
      </c>
      <c r="AI115" s="36" t="str">
        <f>VLOOKUP(First_Validations__2[[#This Row],[CountryReq]],Last_Validations[],COLUMNS($B:P)+1,FALSE)</f>
        <v>Satisfactory progress</v>
      </c>
      <c r="AJ115" s="36" t="str">
        <f>VLOOKUP(First_Validations__2[[#This Row],[CountryReq]],Last_Validations[],COLUMNS($B:Q)+1,FALSE)</f>
        <v>The 2015 EITI Report clarifies the government’s policy on contract disclosure in the mining sector, although it does not clarify whether this 2015 policy is applied retroactively to contracts concluded prior to 2015. While the report comments on actual disclosure practice, noting that decrees approving and summarizing key terms of contracts are published but full-text of contracts are not (aside from Newmont’s Tambao contract), it does not provide guidance on how to access the full text of any contracts.</v>
      </c>
      <c r="AK115" s="36" t="str">
        <f>VLOOKUP(First_Validations__2[[#This Row],[CountryReq]],Last_Validations[],COLUMNS($B:R)+1,FALSE)</f>
        <v>https://eiti.org/burkina-faso#burkina-fasos-progress-by-requirement</v>
      </c>
      <c r="AL115" s="36" t="str">
        <f>VLOOKUP(First_Validations__2[[#This Row],[CountryReq]],Last_Validations[],COLUMNS($B:S)+1,FALSE)</f>
        <v>http://www.itie-bf.gov.bf/</v>
      </c>
      <c r="AM115" s="36" t="str">
        <f>VLOOKUP(First_Validations__2[[#This Row],[CountryReq]],Last_Validations[],COLUMNS($B:T)+1,FALSE)</f>
        <v>https://eiti.org/api/v1.0/score_data/26</v>
      </c>
      <c r="AN115" s="36" t="str">
        <f>IF(First_Validations__2[[#This Row],[FirstValidation.Country: Year]]=First_Validations__2[[#This Row],[Country: Year]],"First","Second / Last")</f>
        <v>First</v>
      </c>
      <c r="AO115" s="36">
        <f>IF(AND(First_Validations__2[[#This Row],[FirstValidation.Validation score]]&lt;5,First_Validations__2[[#This Row],[FirstValidation.Validation score]]&gt;1),1,0)</f>
        <v>0</v>
      </c>
      <c r="AP115" s="36">
        <f>First_Validations__2[[#This Row],[Validation score]]-First_Validations__2[[#This Row],[FirstValidation.Validation score]]</f>
        <v>0</v>
      </c>
      <c r="AQ115" s="36">
        <f>IF(AND(First_Validations__2[[#This Row],[Corrective action]]=1,First_Validations__2[[#This Row],[Validation score]]&lt;5,First_Validations__2[[#This Row],[Validation score]]&gt;1),1,0)</f>
        <v>0</v>
      </c>
      <c r="AR115" s="36">
        <f>IF(AND(First_Validations__2[[#This Row],[Corrective action]]=1,OR(First_Validations__2[[#This Row],[Validation score]]&gt;4,First_Validations__2[[#This Row],[Validation score]]&lt;2)),1,0)</f>
        <v>0</v>
      </c>
      <c r="AS1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 s="36" t="str">
        <f>VLOOKUP(First_Validations__2[[#This Row],[Requirement ('#)]],Requirements[[Requirements]:[Categories2]],2,FALSE)</f>
        <v>Licenses and contracts</v>
      </c>
    </row>
    <row r="116" spans="2:46">
      <c r="B116" s="34" t="s">
        <v>1443</v>
      </c>
      <c r="C116" s="34">
        <v>1</v>
      </c>
      <c r="D116" s="34">
        <v>26</v>
      </c>
      <c r="E116" s="34" t="s">
        <v>748</v>
      </c>
      <c r="F116" s="34" t="s">
        <v>1444</v>
      </c>
      <c r="G116" s="34" t="s">
        <v>1443</v>
      </c>
      <c r="H116" s="34" t="s">
        <v>749</v>
      </c>
      <c r="I116" s="34" t="s">
        <v>750</v>
      </c>
      <c r="J116" s="34">
        <v>2017</v>
      </c>
      <c r="K116" s="34">
        <v>2018</v>
      </c>
      <c r="L116" s="34" t="s">
        <v>1767</v>
      </c>
      <c r="M116" s="34" t="s">
        <v>1788</v>
      </c>
      <c r="N116" s="34">
        <v>6</v>
      </c>
      <c r="O116" s="34" t="s">
        <v>1817</v>
      </c>
      <c r="P116" s="34" t="s">
        <v>753</v>
      </c>
      <c r="Q116" s="34" t="s">
        <v>1851</v>
      </c>
      <c r="R116" s="34" t="s">
        <v>1445</v>
      </c>
      <c r="S116" s="34" t="s">
        <v>1852</v>
      </c>
      <c r="T116" s="34" t="s">
        <v>2082</v>
      </c>
      <c r="U116" s="36" t="str">
        <f>VLOOKUP(First_Validations__2[[#This Row],[CountryReq]],Last_Validations[],COLUMNS($B:B)+1,FALSE)</f>
        <v>Burkina Faso: 2017</v>
      </c>
      <c r="V116" s="36" t="str">
        <f>VLOOKUP(First_Validations__2[[#This Row],[CountryReq]],Last_Validations[],COLUMNS($B:C)+1,FALSE)</f>
        <v>Burkina Faso</v>
      </c>
      <c r="W116" s="36">
        <f>VLOOKUP(First_Validations__2[[#This Row],[CountryReq]],Last_Validations[],COLUMNS($B:D)+1,FALSE)</f>
        <v>1</v>
      </c>
      <c r="X116" s="36">
        <f>VLOOKUP(First_Validations__2[[#This Row],[CountryReq]],Last_Validations[],COLUMNS($B:E)+1,FALSE)</f>
        <v>26</v>
      </c>
      <c r="Y116" s="36" t="str">
        <f>VLOOKUP(First_Validations__2[[#This Row],[CountryReq]],Last_Validations[],COLUMNS($B:F)+1,FALSE)</f>
        <v>Burkina Faso: 2017</v>
      </c>
      <c r="Z116" s="36" t="str">
        <f>VLOOKUP(First_Validations__2[[#This Row],[CountryReq]],Last_Validations[],COLUMNS($B:G)+1,FALSE)</f>
        <v>BFA</v>
      </c>
      <c r="AA116" s="36" t="str">
        <f>VLOOKUP(First_Validations__2[[#This Row],[CountryReq]],Last_Validations[],COLUMNS($B:H)+1,FALSE)</f>
        <v>Burkina Faso</v>
      </c>
      <c r="AB116" s="36" t="str">
        <f>VLOOKUP(First_Validations__2[[#This Row],[CountryReq]],Last_Validations[],COLUMNS($B:I)+1,FALSE)</f>
        <v>https://eiti.org/BD/2018-12</v>
      </c>
      <c r="AC116" s="36" t="str">
        <f>VLOOKUP(First_Validations__2[[#This Row],[CountryReq]],Last_Validations[],COLUMNS($B:J)+1,FALSE)</f>
        <v>https://eiti.org/document/burkina-faso-validation-2017</v>
      </c>
      <c r="AD116" s="36">
        <f>VLOOKUP(First_Validations__2[[#This Row],[CountryReq]],Last_Validations[],COLUMNS($B:K)+1,FALSE)</f>
        <v>2017</v>
      </c>
      <c r="AE116" s="36">
        <f>VLOOKUP(First_Validations__2[[#This Row],[CountryReq]],Last_Validations[],COLUMNS($B:L)+1,FALSE)</f>
        <v>2018</v>
      </c>
      <c r="AF116" s="36" t="str">
        <f>VLOOKUP(First_Validations__2[[#This Row],[CountryReq]],Last_Validations[],COLUMNS($B:M)+1,FALSE)</f>
        <v>Meaningful progress</v>
      </c>
      <c r="AG116" s="36" t="str">
        <f>VLOOKUP(First_Validations__2[[#This Row],[CountryReq]],Last_Validations[],COLUMNS($B:N)+1,FALSE)</f>
        <v>Civil society engagement (#1.3)</v>
      </c>
      <c r="AH116" s="36">
        <f>VLOOKUP(First_Validations__2[[#This Row],[CountryReq]],Last_Validations[],COLUMNS($B:O)+1,FALSE)</f>
        <v>6</v>
      </c>
      <c r="AI116" s="36" t="str">
        <f>VLOOKUP(First_Validations__2[[#This Row],[CountryReq]],Last_Validations[],COLUMNS($B:P)+1,FALSE)</f>
        <v>Beyond</v>
      </c>
      <c r="AJ116" s="36" t="str">
        <f>VLOOKUP(First_Validations__2[[#This Row],[CountryReq]],Last_Validations[],COLUMNS($B:Q)+1,FALSE)</f>
        <v xml:space="preserve">There is a strong and vibrant civil society in Burkina Faso, which is adequately represented in the MSG. Through their active and savvy campaigning, civil society has effectively influenced policies and shaped the reform agenda for the government, including transparency provisions and new mechanisms for revenue redistributions in the new mining code. Civil society participate actively and effectively in the design, implementation and monitoring of the EITI process in Burkina Faso. </v>
      </c>
      <c r="AK116" s="36" t="str">
        <f>VLOOKUP(First_Validations__2[[#This Row],[CountryReq]],Last_Validations[],COLUMNS($B:R)+1,FALSE)</f>
        <v>https://eiti.org/burkina-faso#burkina-fasos-progress-by-requirement</v>
      </c>
      <c r="AL116" s="36" t="str">
        <f>VLOOKUP(First_Validations__2[[#This Row],[CountryReq]],Last_Validations[],COLUMNS($B:S)+1,FALSE)</f>
        <v>http://www.itie-bf.gov.bf/</v>
      </c>
      <c r="AM116" s="36" t="str">
        <f>VLOOKUP(First_Validations__2[[#This Row],[CountryReq]],Last_Validations[],COLUMNS($B:T)+1,FALSE)</f>
        <v>https://eiti.org/api/v1.0/score_data/26</v>
      </c>
      <c r="AN116" s="36" t="str">
        <f>IF(First_Validations__2[[#This Row],[FirstValidation.Country: Year]]=First_Validations__2[[#This Row],[Country: Year]],"First","Second / Last")</f>
        <v>First</v>
      </c>
      <c r="AO116" s="36">
        <f>IF(AND(First_Validations__2[[#This Row],[FirstValidation.Validation score]]&lt;5,First_Validations__2[[#This Row],[FirstValidation.Validation score]]&gt;1),1,0)</f>
        <v>0</v>
      </c>
      <c r="AP116" s="36">
        <f>First_Validations__2[[#This Row],[Validation score]]-First_Validations__2[[#This Row],[FirstValidation.Validation score]]</f>
        <v>0</v>
      </c>
      <c r="AQ116" s="36">
        <f>IF(AND(First_Validations__2[[#This Row],[Corrective action]]=1,First_Validations__2[[#This Row],[Validation score]]&lt;5,First_Validations__2[[#This Row],[Validation score]]&gt;1),1,0)</f>
        <v>0</v>
      </c>
      <c r="AR116" s="36">
        <f>IF(AND(First_Validations__2[[#This Row],[Corrective action]]=1,OR(First_Validations__2[[#This Row],[Validation score]]&gt;4,First_Validations__2[[#This Row],[Validation score]]&lt;2)),1,0)</f>
        <v>0</v>
      </c>
      <c r="AS1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 s="36" t="str">
        <f>VLOOKUP(First_Validations__2[[#This Row],[Requirement ('#)]],Requirements[[Requirements]:[Categories2]],2,FALSE)</f>
        <v>MSG Oversight</v>
      </c>
    </row>
    <row r="117" spans="2:46">
      <c r="B117" s="34" t="s">
        <v>1443</v>
      </c>
      <c r="C117" s="34">
        <v>1</v>
      </c>
      <c r="D117" s="34">
        <v>26</v>
      </c>
      <c r="E117" s="34" t="s">
        <v>748</v>
      </c>
      <c r="F117" s="34" t="s">
        <v>1444</v>
      </c>
      <c r="G117" s="34" t="s">
        <v>1443</v>
      </c>
      <c r="H117" s="34" t="s">
        <v>749</v>
      </c>
      <c r="I117" s="34" t="s">
        <v>750</v>
      </c>
      <c r="J117" s="34">
        <v>2017</v>
      </c>
      <c r="K117" s="34">
        <v>2018</v>
      </c>
      <c r="L117" s="34" t="s">
        <v>1767</v>
      </c>
      <c r="M117" s="34" t="s">
        <v>1789</v>
      </c>
      <c r="N117" s="34">
        <v>3</v>
      </c>
      <c r="O117" s="34" t="s">
        <v>1798</v>
      </c>
      <c r="P117" s="34" t="s">
        <v>754</v>
      </c>
      <c r="Q117" s="34" t="s">
        <v>1851</v>
      </c>
      <c r="R117" s="34" t="s">
        <v>1445</v>
      </c>
      <c r="S117" s="34" t="s">
        <v>1852</v>
      </c>
      <c r="T117" s="34" t="s">
        <v>2083</v>
      </c>
      <c r="U117" s="36" t="str">
        <f>VLOOKUP(First_Validations__2[[#This Row],[CountryReq]],Last_Validations[],COLUMNS($B:B)+1,FALSE)</f>
        <v>Burkina Faso: 2017</v>
      </c>
      <c r="V117" s="36" t="str">
        <f>VLOOKUP(First_Validations__2[[#This Row],[CountryReq]],Last_Validations[],COLUMNS($B:C)+1,FALSE)</f>
        <v>Burkina Faso</v>
      </c>
      <c r="W117" s="36">
        <f>VLOOKUP(First_Validations__2[[#This Row],[CountryReq]],Last_Validations[],COLUMNS($B:D)+1,FALSE)</f>
        <v>1</v>
      </c>
      <c r="X117" s="36">
        <f>VLOOKUP(First_Validations__2[[#This Row],[CountryReq]],Last_Validations[],COLUMNS($B:E)+1,FALSE)</f>
        <v>26</v>
      </c>
      <c r="Y117" s="36" t="str">
        <f>VLOOKUP(First_Validations__2[[#This Row],[CountryReq]],Last_Validations[],COLUMNS($B:F)+1,FALSE)</f>
        <v>Burkina Faso: 2017</v>
      </c>
      <c r="Z117" s="36" t="str">
        <f>VLOOKUP(First_Validations__2[[#This Row],[CountryReq]],Last_Validations[],COLUMNS($B:G)+1,FALSE)</f>
        <v>BFA</v>
      </c>
      <c r="AA117" s="36" t="str">
        <f>VLOOKUP(First_Validations__2[[#This Row],[CountryReq]],Last_Validations[],COLUMNS($B:H)+1,FALSE)</f>
        <v>Burkina Faso</v>
      </c>
      <c r="AB117" s="36" t="str">
        <f>VLOOKUP(First_Validations__2[[#This Row],[CountryReq]],Last_Validations[],COLUMNS($B:I)+1,FALSE)</f>
        <v>https://eiti.org/BD/2018-12</v>
      </c>
      <c r="AC117" s="36" t="str">
        <f>VLOOKUP(First_Validations__2[[#This Row],[CountryReq]],Last_Validations[],COLUMNS($B:J)+1,FALSE)</f>
        <v>https://eiti.org/document/burkina-faso-validation-2017</v>
      </c>
      <c r="AD117" s="36">
        <f>VLOOKUP(First_Validations__2[[#This Row],[CountryReq]],Last_Validations[],COLUMNS($B:K)+1,FALSE)</f>
        <v>2017</v>
      </c>
      <c r="AE117" s="36">
        <f>VLOOKUP(First_Validations__2[[#This Row],[CountryReq]],Last_Validations[],COLUMNS($B:L)+1,FALSE)</f>
        <v>2018</v>
      </c>
      <c r="AF117" s="36" t="str">
        <f>VLOOKUP(First_Validations__2[[#This Row],[CountryReq]],Last_Validations[],COLUMNS($B:M)+1,FALSE)</f>
        <v>Meaningful progress</v>
      </c>
      <c r="AG117" s="36" t="str">
        <f>VLOOKUP(First_Validations__2[[#This Row],[CountryReq]],Last_Validations[],COLUMNS($B:N)+1,FALSE)</f>
        <v>MSG governance (#1.4)</v>
      </c>
      <c r="AH117" s="36">
        <f>VLOOKUP(First_Validations__2[[#This Row],[CountryReq]],Last_Validations[],COLUMNS($B:O)+1,FALSE)</f>
        <v>3</v>
      </c>
      <c r="AI117" s="36" t="str">
        <f>VLOOKUP(First_Validations__2[[#This Row],[CountryReq]],Last_Validations[],COLUMNS($B:P)+1,FALSE)</f>
        <v>Inadequate progress</v>
      </c>
      <c r="AJ117" s="36" t="str">
        <f>VLOOKUP(First_Validations__2[[#This Row],[CountryReq]],Last_Validations[],COLUMNS($B:Q)+1,FALSE)</f>
        <v>The MSG includes self-appointed representatives from each 
stakeholder group with no suggestion of interference or coercion, although the lack of clear nominations and replacement procedures or records and the lack of clarity on the number of MSG members is a concern. Both committees overseeing EITI implementation have faced challenges of inconsistent and insufficiently high-level participation. Aside from the foundational decree, the EITI Chair has never signed the MSG’s ToRs and there are gaps between the draft ToRs and aspects of Requirement 1.4. Per diem policies and rates did not appear to be adequately codified for public accountability.</v>
      </c>
      <c r="AK117" s="36" t="str">
        <f>VLOOKUP(First_Validations__2[[#This Row],[CountryReq]],Last_Validations[],COLUMNS($B:R)+1,FALSE)</f>
        <v>https://eiti.org/burkina-faso#burkina-fasos-progress-by-requirement</v>
      </c>
      <c r="AL117" s="36" t="str">
        <f>VLOOKUP(First_Validations__2[[#This Row],[CountryReq]],Last_Validations[],COLUMNS($B:S)+1,FALSE)</f>
        <v>http://www.itie-bf.gov.bf/</v>
      </c>
      <c r="AM117" s="36" t="str">
        <f>VLOOKUP(First_Validations__2[[#This Row],[CountryReq]],Last_Validations[],COLUMNS($B:T)+1,FALSE)</f>
        <v>https://eiti.org/api/v1.0/score_data/26</v>
      </c>
      <c r="AN117" s="36" t="str">
        <f>IF(First_Validations__2[[#This Row],[FirstValidation.Country: Year]]=First_Validations__2[[#This Row],[Country: Year]],"First","Second / Last")</f>
        <v>First</v>
      </c>
      <c r="AO117" s="36">
        <f>IF(AND(First_Validations__2[[#This Row],[FirstValidation.Validation score]]&lt;5,First_Validations__2[[#This Row],[FirstValidation.Validation score]]&gt;1),1,0)</f>
        <v>1</v>
      </c>
      <c r="AP117" s="36">
        <f>First_Validations__2[[#This Row],[Validation score]]-First_Validations__2[[#This Row],[FirstValidation.Validation score]]</f>
        <v>0</v>
      </c>
      <c r="AQ117" s="36">
        <f>IF(AND(First_Validations__2[[#This Row],[Corrective action]]=1,First_Validations__2[[#This Row],[Validation score]]&lt;5,First_Validations__2[[#This Row],[Validation score]]&gt;1),1,0)</f>
        <v>1</v>
      </c>
      <c r="AR117" s="36">
        <f>IF(AND(First_Validations__2[[#This Row],[Corrective action]]=1,OR(First_Validations__2[[#This Row],[Validation score]]&gt;4,First_Validations__2[[#This Row],[Validation score]]&lt;2)),1,0)</f>
        <v>0</v>
      </c>
      <c r="AS1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 s="36" t="str">
        <f>VLOOKUP(First_Validations__2[[#This Row],[Requirement ('#)]],Requirements[[Requirements]:[Categories2]],2,FALSE)</f>
        <v>MSG Oversight</v>
      </c>
    </row>
    <row r="118" spans="2:46">
      <c r="B118" s="34" t="s">
        <v>1443</v>
      </c>
      <c r="C118" s="34">
        <v>1</v>
      </c>
      <c r="D118" s="34">
        <v>26</v>
      </c>
      <c r="E118" s="34" t="s">
        <v>748</v>
      </c>
      <c r="F118" s="34" t="s">
        <v>1444</v>
      </c>
      <c r="G118" s="34" t="s">
        <v>1443</v>
      </c>
      <c r="H118" s="34" t="s">
        <v>749</v>
      </c>
      <c r="I118" s="34" t="s">
        <v>750</v>
      </c>
      <c r="J118" s="34">
        <v>2017</v>
      </c>
      <c r="K118" s="34">
        <v>2018</v>
      </c>
      <c r="L118" s="34" t="s">
        <v>1767</v>
      </c>
      <c r="M118" s="34" t="s">
        <v>1784</v>
      </c>
      <c r="N118" s="34">
        <v>5</v>
      </c>
      <c r="O118" s="34" t="s">
        <v>1768</v>
      </c>
      <c r="P118" s="34" t="s">
        <v>751</v>
      </c>
      <c r="Q118" s="34" t="s">
        <v>1851</v>
      </c>
      <c r="R118" s="34" t="s">
        <v>1445</v>
      </c>
      <c r="S118" s="34" t="s">
        <v>1852</v>
      </c>
      <c r="T118" s="34" t="s">
        <v>2084</v>
      </c>
      <c r="U118" s="36" t="str">
        <f>VLOOKUP(First_Validations__2[[#This Row],[CountryReq]],Last_Validations[],COLUMNS($B:B)+1,FALSE)</f>
        <v>Burkina Faso: 2017</v>
      </c>
      <c r="V118" s="36" t="str">
        <f>VLOOKUP(First_Validations__2[[#This Row],[CountryReq]],Last_Validations[],COLUMNS($B:C)+1,FALSE)</f>
        <v>Burkina Faso</v>
      </c>
      <c r="W118" s="36">
        <f>VLOOKUP(First_Validations__2[[#This Row],[CountryReq]],Last_Validations[],COLUMNS($B:D)+1,FALSE)</f>
        <v>1</v>
      </c>
      <c r="X118" s="36">
        <f>VLOOKUP(First_Validations__2[[#This Row],[CountryReq]],Last_Validations[],COLUMNS($B:E)+1,FALSE)</f>
        <v>26</v>
      </c>
      <c r="Y118" s="36" t="str">
        <f>VLOOKUP(First_Validations__2[[#This Row],[CountryReq]],Last_Validations[],COLUMNS($B:F)+1,FALSE)</f>
        <v>Burkina Faso: 2017</v>
      </c>
      <c r="Z118" s="36" t="str">
        <f>VLOOKUP(First_Validations__2[[#This Row],[CountryReq]],Last_Validations[],COLUMNS($B:G)+1,FALSE)</f>
        <v>BFA</v>
      </c>
      <c r="AA118" s="36" t="str">
        <f>VLOOKUP(First_Validations__2[[#This Row],[CountryReq]],Last_Validations[],COLUMNS($B:H)+1,FALSE)</f>
        <v>Burkina Faso</v>
      </c>
      <c r="AB118" s="36" t="str">
        <f>VLOOKUP(First_Validations__2[[#This Row],[CountryReq]],Last_Validations[],COLUMNS($B:I)+1,FALSE)</f>
        <v>https://eiti.org/BD/2018-12</v>
      </c>
      <c r="AC118" s="36" t="str">
        <f>VLOOKUP(First_Validations__2[[#This Row],[CountryReq]],Last_Validations[],COLUMNS($B:J)+1,FALSE)</f>
        <v>https://eiti.org/document/burkina-faso-validation-2017</v>
      </c>
      <c r="AD118" s="36">
        <f>VLOOKUP(First_Validations__2[[#This Row],[CountryReq]],Last_Validations[],COLUMNS($B:K)+1,FALSE)</f>
        <v>2017</v>
      </c>
      <c r="AE118" s="36">
        <f>VLOOKUP(First_Validations__2[[#This Row],[CountryReq]],Last_Validations[],COLUMNS($B:L)+1,FALSE)</f>
        <v>2018</v>
      </c>
      <c r="AF118" s="36" t="str">
        <f>VLOOKUP(First_Validations__2[[#This Row],[CountryReq]],Last_Validations[],COLUMNS($B:M)+1,FALSE)</f>
        <v>Meaningful progress</v>
      </c>
      <c r="AG118" s="36" t="str">
        <f>VLOOKUP(First_Validations__2[[#This Row],[CountryReq]],Last_Validations[],COLUMNS($B:N)+1,FALSE)</f>
        <v>Government engagement (#1.1)</v>
      </c>
      <c r="AH118" s="36">
        <f>VLOOKUP(First_Validations__2[[#This Row],[CountryReq]],Last_Validations[],COLUMNS($B:O)+1,FALSE)</f>
        <v>5</v>
      </c>
      <c r="AI118" s="36" t="str">
        <f>VLOOKUP(First_Validations__2[[#This Row],[CountryReq]],Last_Validations[],COLUMNS($B:P)+1,FALSE)</f>
        <v>Satisfactory progress</v>
      </c>
      <c r="AJ118" s="36" t="str">
        <f>VLOOKUP(First_Validations__2[[#This Row],[CountryReq]],Last_Validations[],COLUMNS($B:Q)+1,FALSE)</f>
        <v xml:space="preserve">There is a strong political commitment on behalf of the government.
The government has enacted legal reforms to facilitate EITI implementation, and provided adequate funding for EITI implementation. </v>
      </c>
      <c r="AK118" s="36" t="str">
        <f>VLOOKUP(First_Validations__2[[#This Row],[CountryReq]],Last_Validations[],COLUMNS($B:R)+1,FALSE)</f>
        <v>https://eiti.org/burkina-faso#burkina-fasos-progress-by-requirement</v>
      </c>
      <c r="AL118" s="36" t="str">
        <f>VLOOKUP(First_Validations__2[[#This Row],[CountryReq]],Last_Validations[],COLUMNS($B:S)+1,FALSE)</f>
        <v>http://www.itie-bf.gov.bf/</v>
      </c>
      <c r="AM118" s="36" t="str">
        <f>VLOOKUP(First_Validations__2[[#This Row],[CountryReq]],Last_Validations[],COLUMNS($B:T)+1,FALSE)</f>
        <v>https://eiti.org/api/v1.0/score_data/26</v>
      </c>
      <c r="AN118" s="36" t="str">
        <f>IF(First_Validations__2[[#This Row],[FirstValidation.Country: Year]]=First_Validations__2[[#This Row],[Country: Year]],"First","Second / Last")</f>
        <v>First</v>
      </c>
      <c r="AO118" s="36">
        <f>IF(AND(First_Validations__2[[#This Row],[FirstValidation.Validation score]]&lt;5,First_Validations__2[[#This Row],[FirstValidation.Validation score]]&gt;1),1,0)</f>
        <v>0</v>
      </c>
      <c r="AP118" s="36">
        <f>First_Validations__2[[#This Row],[Validation score]]-First_Validations__2[[#This Row],[FirstValidation.Validation score]]</f>
        <v>0</v>
      </c>
      <c r="AQ118" s="36">
        <f>IF(AND(First_Validations__2[[#This Row],[Corrective action]]=1,First_Validations__2[[#This Row],[Validation score]]&lt;5,First_Validations__2[[#This Row],[Validation score]]&gt;1),1,0)</f>
        <v>0</v>
      </c>
      <c r="AR118" s="36">
        <f>IF(AND(First_Validations__2[[#This Row],[Corrective action]]=1,OR(First_Validations__2[[#This Row],[Validation score]]&gt;4,First_Validations__2[[#This Row],[Validation score]]&lt;2)),1,0)</f>
        <v>0</v>
      </c>
      <c r="AS1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 s="36" t="str">
        <f>VLOOKUP(First_Validations__2[[#This Row],[Requirement ('#)]],Requirements[[Requirements]:[Categories2]],2,FALSE)</f>
        <v>MSG Oversight</v>
      </c>
    </row>
    <row r="119" spans="2:46">
      <c r="B119" s="34" t="s">
        <v>1443</v>
      </c>
      <c r="C119" s="34">
        <v>1</v>
      </c>
      <c r="D119" s="34">
        <v>26</v>
      </c>
      <c r="E119" s="34" t="s">
        <v>748</v>
      </c>
      <c r="F119" s="34" t="s">
        <v>1444</v>
      </c>
      <c r="G119" s="34" t="s">
        <v>1443</v>
      </c>
      <c r="H119" s="34" t="s">
        <v>749</v>
      </c>
      <c r="I119" s="34" t="s">
        <v>750</v>
      </c>
      <c r="J119" s="34">
        <v>2017</v>
      </c>
      <c r="K119" s="34">
        <v>2018</v>
      </c>
      <c r="L119" s="34" t="s">
        <v>1767</v>
      </c>
      <c r="M119" s="34" t="s">
        <v>1787</v>
      </c>
      <c r="N119" s="34">
        <v>5</v>
      </c>
      <c r="O119" s="34" t="s">
        <v>1768</v>
      </c>
      <c r="P119" s="34" t="s">
        <v>752</v>
      </c>
      <c r="Q119" s="34" t="s">
        <v>1851</v>
      </c>
      <c r="R119" s="34" t="s">
        <v>1445</v>
      </c>
      <c r="S119" s="34" t="s">
        <v>1852</v>
      </c>
      <c r="T119" s="34" t="s">
        <v>2085</v>
      </c>
      <c r="U119" s="36" t="str">
        <f>VLOOKUP(First_Validations__2[[#This Row],[CountryReq]],Last_Validations[],COLUMNS($B:B)+1,FALSE)</f>
        <v>Burkina Faso: 2017</v>
      </c>
      <c r="V119" s="36" t="str">
        <f>VLOOKUP(First_Validations__2[[#This Row],[CountryReq]],Last_Validations[],COLUMNS($B:C)+1,FALSE)</f>
        <v>Burkina Faso</v>
      </c>
      <c r="W119" s="36">
        <f>VLOOKUP(First_Validations__2[[#This Row],[CountryReq]],Last_Validations[],COLUMNS($B:D)+1,FALSE)</f>
        <v>1</v>
      </c>
      <c r="X119" s="36">
        <f>VLOOKUP(First_Validations__2[[#This Row],[CountryReq]],Last_Validations[],COLUMNS($B:E)+1,FALSE)</f>
        <v>26</v>
      </c>
      <c r="Y119" s="36" t="str">
        <f>VLOOKUP(First_Validations__2[[#This Row],[CountryReq]],Last_Validations[],COLUMNS($B:F)+1,FALSE)</f>
        <v>Burkina Faso: 2017</v>
      </c>
      <c r="Z119" s="36" t="str">
        <f>VLOOKUP(First_Validations__2[[#This Row],[CountryReq]],Last_Validations[],COLUMNS($B:G)+1,FALSE)</f>
        <v>BFA</v>
      </c>
      <c r="AA119" s="36" t="str">
        <f>VLOOKUP(First_Validations__2[[#This Row],[CountryReq]],Last_Validations[],COLUMNS($B:H)+1,FALSE)</f>
        <v>Burkina Faso</v>
      </c>
      <c r="AB119" s="36" t="str">
        <f>VLOOKUP(First_Validations__2[[#This Row],[CountryReq]],Last_Validations[],COLUMNS($B:I)+1,FALSE)</f>
        <v>https://eiti.org/BD/2018-12</v>
      </c>
      <c r="AC119" s="36" t="str">
        <f>VLOOKUP(First_Validations__2[[#This Row],[CountryReq]],Last_Validations[],COLUMNS($B:J)+1,FALSE)</f>
        <v>https://eiti.org/document/burkina-faso-validation-2017</v>
      </c>
      <c r="AD119" s="36">
        <f>VLOOKUP(First_Validations__2[[#This Row],[CountryReq]],Last_Validations[],COLUMNS($B:K)+1,FALSE)</f>
        <v>2017</v>
      </c>
      <c r="AE119" s="36">
        <f>VLOOKUP(First_Validations__2[[#This Row],[CountryReq]],Last_Validations[],COLUMNS($B:L)+1,FALSE)</f>
        <v>2018</v>
      </c>
      <c r="AF119" s="36" t="str">
        <f>VLOOKUP(First_Validations__2[[#This Row],[CountryReq]],Last_Validations[],COLUMNS($B:M)+1,FALSE)</f>
        <v>Meaningful progress</v>
      </c>
      <c r="AG119" s="36" t="str">
        <f>VLOOKUP(First_Validations__2[[#This Row],[CountryReq]],Last_Validations[],COLUMNS($B:N)+1,FALSE)</f>
        <v>Industry engagement (#1.2)</v>
      </c>
      <c r="AH119" s="36">
        <f>VLOOKUP(First_Validations__2[[#This Row],[CountryReq]],Last_Validations[],COLUMNS($B:O)+1,FALSE)</f>
        <v>5</v>
      </c>
      <c r="AI119" s="36" t="str">
        <f>VLOOKUP(First_Validations__2[[#This Row],[CountryReq]],Last_Validations[],COLUMNS($B:P)+1,FALSE)</f>
        <v>Satisfactory progress</v>
      </c>
      <c r="AJ119" s="36" t="str">
        <f>VLOOKUP(First_Validations__2[[#This Row],[CountryReq]],Last_Validations[],COLUMNS($B:Q)+1,FALSE)</f>
        <v>Mining companies are actively and effectively engaged in the EITI 
process, as providers of information and implementation and monitoring the EITI process. The establishment of EITI focal points in each material company demonstrates sustained industry engagement by stakeholders consulted. Industry representatives are taking part in outreach efforts to promote public debate, both at a national and regional level. Revisions to the Mining Code in 2015 have made participation in EITI reporting mandatory for all mining licenses-holders.</v>
      </c>
      <c r="AK119" s="36" t="str">
        <f>VLOOKUP(First_Validations__2[[#This Row],[CountryReq]],Last_Validations[],COLUMNS($B:R)+1,FALSE)</f>
        <v>https://eiti.org/burkina-faso#burkina-fasos-progress-by-requirement</v>
      </c>
      <c r="AL119" s="36" t="str">
        <f>VLOOKUP(First_Validations__2[[#This Row],[CountryReq]],Last_Validations[],COLUMNS($B:S)+1,FALSE)</f>
        <v>http://www.itie-bf.gov.bf/</v>
      </c>
      <c r="AM119" s="36" t="str">
        <f>VLOOKUP(First_Validations__2[[#This Row],[CountryReq]],Last_Validations[],COLUMNS($B:T)+1,FALSE)</f>
        <v>https://eiti.org/api/v1.0/score_data/26</v>
      </c>
      <c r="AN119" s="36" t="str">
        <f>IF(First_Validations__2[[#This Row],[FirstValidation.Country: Year]]=First_Validations__2[[#This Row],[Country: Year]],"First","Second / Last")</f>
        <v>First</v>
      </c>
      <c r="AO119" s="36">
        <f>IF(AND(First_Validations__2[[#This Row],[FirstValidation.Validation score]]&lt;5,First_Validations__2[[#This Row],[FirstValidation.Validation score]]&gt;1),1,0)</f>
        <v>0</v>
      </c>
      <c r="AP119" s="36">
        <f>First_Validations__2[[#This Row],[Validation score]]-First_Validations__2[[#This Row],[FirstValidation.Validation score]]</f>
        <v>0</v>
      </c>
      <c r="AQ119" s="36">
        <f>IF(AND(First_Validations__2[[#This Row],[Corrective action]]=1,First_Validations__2[[#This Row],[Validation score]]&lt;5,First_Validations__2[[#This Row],[Validation score]]&gt;1),1,0)</f>
        <v>0</v>
      </c>
      <c r="AR119" s="36">
        <f>IF(AND(First_Validations__2[[#This Row],[Corrective action]]=1,OR(First_Validations__2[[#This Row],[Validation score]]&gt;4,First_Validations__2[[#This Row],[Validation score]]&lt;2)),1,0)</f>
        <v>0</v>
      </c>
      <c r="AS1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 s="36" t="str">
        <f>VLOOKUP(First_Validations__2[[#This Row],[Requirement ('#)]],Requirements[[Requirements]:[Categories2]],2,FALSE)</f>
        <v>MSG Oversight</v>
      </c>
    </row>
    <row r="120" spans="2:46">
      <c r="B120" s="34" t="s">
        <v>1443</v>
      </c>
      <c r="C120" s="34">
        <v>1</v>
      </c>
      <c r="D120" s="34">
        <v>26</v>
      </c>
      <c r="E120" s="34" t="s">
        <v>748</v>
      </c>
      <c r="F120" s="34" t="s">
        <v>1444</v>
      </c>
      <c r="G120" s="34" t="s">
        <v>1443</v>
      </c>
      <c r="H120" s="34" t="s">
        <v>749</v>
      </c>
      <c r="I120" s="34" t="s">
        <v>750</v>
      </c>
      <c r="J120" s="34">
        <v>2017</v>
      </c>
      <c r="K120" s="34">
        <v>2018</v>
      </c>
      <c r="L120" s="34" t="s">
        <v>1767</v>
      </c>
      <c r="M120" s="34" t="s">
        <v>1792</v>
      </c>
      <c r="N120" s="34">
        <v>4</v>
      </c>
      <c r="O120" s="34" t="s">
        <v>1767</v>
      </c>
      <c r="P120" s="34" t="s">
        <v>757</v>
      </c>
      <c r="Q120" s="34" t="s">
        <v>1851</v>
      </c>
      <c r="R120" s="34" t="s">
        <v>1445</v>
      </c>
      <c r="S120" s="34" t="s">
        <v>1852</v>
      </c>
      <c r="T120" s="34" t="s">
        <v>2086</v>
      </c>
      <c r="U120" s="36" t="str">
        <f>VLOOKUP(First_Validations__2[[#This Row],[CountryReq]],Last_Validations[],COLUMNS($B:B)+1,FALSE)</f>
        <v>Burkina Faso: 2017</v>
      </c>
      <c r="V120" s="36" t="str">
        <f>VLOOKUP(First_Validations__2[[#This Row],[CountryReq]],Last_Validations[],COLUMNS($B:C)+1,FALSE)</f>
        <v>Burkina Faso</v>
      </c>
      <c r="W120" s="36">
        <f>VLOOKUP(First_Validations__2[[#This Row],[CountryReq]],Last_Validations[],COLUMNS($B:D)+1,FALSE)</f>
        <v>1</v>
      </c>
      <c r="X120" s="36">
        <f>VLOOKUP(First_Validations__2[[#This Row],[CountryReq]],Last_Validations[],COLUMNS($B:E)+1,FALSE)</f>
        <v>26</v>
      </c>
      <c r="Y120" s="36" t="str">
        <f>VLOOKUP(First_Validations__2[[#This Row],[CountryReq]],Last_Validations[],COLUMNS($B:F)+1,FALSE)</f>
        <v>Burkina Faso: 2017</v>
      </c>
      <c r="Z120" s="36" t="str">
        <f>VLOOKUP(First_Validations__2[[#This Row],[CountryReq]],Last_Validations[],COLUMNS($B:G)+1,FALSE)</f>
        <v>BFA</v>
      </c>
      <c r="AA120" s="36" t="str">
        <f>VLOOKUP(First_Validations__2[[#This Row],[CountryReq]],Last_Validations[],COLUMNS($B:H)+1,FALSE)</f>
        <v>Burkina Faso</v>
      </c>
      <c r="AB120" s="36" t="str">
        <f>VLOOKUP(First_Validations__2[[#This Row],[CountryReq]],Last_Validations[],COLUMNS($B:I)+1,FALSE)</f>
        <v>https://eiti.org/BD/2018-12</v>
      </c>
      <c r="AC120" s="36" t="str">
        <f>VLOOKUP(First_Validations__2[[#This Row],[CountryReq]],Last_Validations[],COLUMNS($B:J)+1,FALSE)</f>
        <v>https://eiti.org/document/burkina-faso-validation-2017</v>
      </c>
      <c r="AD120" s="36">
        <f>VLOOKUP(First_Validations__2[[#This Row],[CountryReq]],Last_Validations[],COLUMNS($B:K)+1,FALSE)</f>
        <v>2017</v>
      </c>
      <c r="AE120" s="36">
        <f>VLOOKUP(First_Validations__2[[#This Row],[CountryReq]],Last_Validations[],COLUMNS($B:L)+1,FALSE)</f>
        <v>2018</v>
      </c>
      <c r="AF120" s="36" t="str">
        <f>VLOOKUP(First_Validations__2[[#This Row],[CountryReq]],Last_Validations[],COLUMNS($B:M)+1,FALSE)</f>
        <v>Meaningful progress</v>
      </c>
      <c r="AG120" s="36" t="str">
        <f>VLOOKUP(First_Validations__2[[#This Row],[CountryReq]],Last_Validations[],COLUMNS($B:N)+1,FALSE)</f>
        <v>License allocations (#2.2)</v>
      </c>
      <c r="AH120" s="36">
        <f>VLOOKUP(First_Validations__2[[#This Row],[CountryReq]],Last_Validations[],COLUMNS($B:O)+1,FALSE)</f>
        <v>4</v>
      </c>
      <c r="AI120" s="36" t="str">
        <f>VLOOKUP(First_Validations__2[[#This Row],[CountryReq]],Last_Validations[],COLUMNS($B:P)+1,FALSE)</f>
        <v>Meaningful progress</v>
      </c>
      <c r="AJ120" s="36" t="str">
        <f>VLOOKUP(First_Validations__2[[#This Row],[CountryReq]],Last_Validations[],COLUMNS($B:Q)+1,FALSE)</f>
        <v xml:space="preserve"> The 2015 EITI Report describes the statutory license allocation and transfer procedures, highlighting the number of licenses that were granted or transferred in 201. However, it does not highlight non-trivial deviations from the statutory procedures for awards and transfers in the year under review (2015), when consulted stakeholders highlighted the existence of deviations from statutory allocation procedures.</v>
      </c>
      <c r="AK120" s="36" t="str">
        <f>VLOOKUP(First_Validations__2[[#This Row],[CountryReq]],Last_Validations[],COLUMNS($B:R)+1,FALSE)</f>
        <v>https://eiti.org/burkina-faso#burkina-fasos-progress-by-requirement</v>
      </c>
      <c r="AL120" s="36" t="str">
        <f>VLOOKUP(First_Validations__2[[#This Row],[CountryReq]],Last_Validations[],COLUMNS($B:S)+1,FALSE)</f>
        <v>http://www.itie-bf.gov.bf/</v>
      </c>
      <c r="AM120" s="36" t="str">
        <f>VLOOKUP(First_Validations__2[[#This Row],[CountryReq]],Last_Validations[],COLUMNS($B:T)+1,FALSE)</f>
        <v>https://eiti.org/api/v1.0/score_data/26</v>
      </c>
      <c r="AN120" s="36" t="str">
        <f>IF(First_Validations__2[[#This Row],[FirstValidation.Country: Year]]=First_Validations__2[[#This Row],[Country: Year]],"First","Second / Last")</f>
        <v>First</v>
      </c>
      <c r="AO120" s="36">
        <f>IF(AND(First_Validations__2[[#This Row],[FirstValidation.Validation score]]&lt;5,First_Validations__2[[#This Row],[FirstValidation.Validation score]]&gt;1),1,0)</f>
        <v>1</v>
      </c>
      <c r="AP120" s="36">
        <f>First_Validations__2[[#This Row],[Validation score]]-First_Validations__2[[#This Row],[FirstValidation.Validation score]]</f>
        <v>0</v>
      </c>
      <c r="AQ120" s="36">
        <f>IF(AND(First_Validations__2[[#This Row],[Corrective action]]=1,First_Validations__2[[#This Row],[Validation score]]&lt;5,First_Validations__2[[#This Row],[Validation score]]&gt;1),1,0)</f>
        <v>1</v>
      </c>
      <c r="AR120" s="36">
        <f>IF(AND(First_Validations__2[[#This Row],[Corrective action]]=1,OR(First_Validations__2[[#This Row],[Validation score]]&gt;4,First_Validations__2[[#This Row],[Validation score]]&lt;2)),1,0)</f>
        <v>0</v>
      </c>
      <c r="AS1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 s="36" t="str">
        <f>VLOOKUP(First_Validations__2[[#This Row],[Requirement ('#)]],Requirements[[Requirements]:[Categories2]],2,FALSE)</f>
        <v>Licenses and contracts</v>
      </c>
    </row>
    <row r="121" spans="2:46">
      <c r="B121" s="34" t="s">
        <v>1443</v>
      </c>
      <c r="C121" s="34">
        <v>1</v>
      </c>
      <c r="D121" s="34">
        <v>26</v>
      </c>
      <c r="E121" s="34" t="s">
        <v>748</v>
      </c>
      <c r="F121" s="34" t="s">
        <v>1444</v>
      </c>
      <c r="G121" s="34" t="s">
        <v>1443</v>
      </c>
      <c r="H121" s="34" t="s">
        <v>749</v>
      </c>
      <c r="I121" s="34" t="s">
        <v>750</v>
      </c>
      <c r="J121" s="34">
        <v>2017</v>
      </c>
      <c r="K121" s="34">
        <v>2018</v>
      </c>
      <c r="L121" s="34" t="s">
        <v>1767</v>
      </c>
      <c r="M121" s="34" t="s">
        <v>1793</v>
      </c>
      <c r="N121" s="34">
        <v>4</v>
      </c>
      <c r="O121" s="34" t="s">
        <v>1767</v>
      </c>
      <c r="P121" s="34" t="s">
        <v>758</v>
      </c>
      <c r="Q121" s="34" t="s">
        <v>1851</v>
      </c>
      <c r="R121" s="34" t="s">
        <v>1445</v>
      </c>
      <c r="S121" s="34" t="s">
        <v>1852</v>
      </c>
      <c r="T121" s="34" t="s">
        <v>2087</v>
      </c>
      <c r="U121" s="36" t="str">
        <f>VLOOKUP(First_Validations__2[[#This Row],[CountryReq]],Last_Validations[],COLUMNS($B:B)+1,FALSE)</f>
        <v>Burkina Faso: 2017</v>
      </c>
      <c r="V121" s="36" t="str">
        <f>VLOOKUP(First_Validations__2[[#This Row],[CountryReq]],Last_Validations[],COLUMNS($B:C)+1,FALSE)</f>
        <v>Burkina Faso</v>
      </c>
      <c r="W121" s="36">
        <f>VLOOKUP(First_Validations__2[[#This Row],[CountryReq]],Last_Validations[],COLUMNS($B:D)+1,FALSE)</f>
        <v>1</v>
      </c>
      <c r="X121" s="36">
        <f>VLOOKUP(First_Validations__2[[#This Row],[CountryReq]],Last_Validations[],COLUMNS($B:E)+1,FALSE)</f>
        <v>26</v>
      </c>
      <c r="Y121" s="36" t="str">
        <f>VLOOKUP(First_Validations__2[[#This Row],[CountryReq]],Last_Validations[],COLUMNS($B:F)+1,FALSE)</f>
        <v>Burkina Faso: 2017</v>
      </c>
      <c r="Z121" s="36" t="str">
        <f>VLOOKUP(First_Validations__2[[#This Row],[CountryReq]],Last_Validations[],COLUMNS($B:G)+1,FALSE)</f>
        <v>BFA</v>
      </c>
      <c r="AA121" s="36" t="str">
        <f>VLOOKUP(First_Validations__2[[#This Row],[CountryReq]],Last_Validations[],COLUMNS($B:H)+1,FALSE)</f>
        <v>Burkina Faso</v>
      </c>
      <c r="AB121" s="36" t="str">
        <f>VLOOKUP(First_Validations__2[[#This Row],[CountryReq]],Last_Validations[],COLUMNS($B:I)+1,FALSE)</f>
        <v>https://eiti.org/BD/2018-12</v>
      </c>
      <c r="AC121" s="36" t="str">
        <f>VLOOKUP(First_Validations__2[[#This Row],[CountryReq]],Last_Validations[],COLUMNS($B:J)+1,FALSE)</f>
        <v>https://eiti.org/document/burkina-faso-validation-2017</v>
      </c>
      <c r="AD121" s="36">
        <f>VLOOKUP(First_Validations__2[[#This Row],[CountryReq]],Last_Validations[],COLUMNS($B:K)+1,FALSE)</f>
        <v>2017</v>
      </c>
      <c r="AE121" s="36">
        <f>VLOOKUP(First_Validations__2[[#This Row],[CountryReq]],Last_Validations[],COLUMNS($B:L)+1,FALSE)</f>
        <v>2018</v>
      </c>
      <c r="AF121" s="36" t="str">
        <f>VLOOKUP(First_Validations__2[[#This Row],[CountryReq]],Last_Validations[],COLUMNS($B:M)+1,FALSE)</f>
        <v>Meaningful progress</v>
      </c>
      <c r="AG121" s="36" t="str">
        <f>VLOOKUP(First_Validations__2[[#This Row],[CountryReq]],Last_Validations[],COLUMNS($B:N)+1,FALSE)</f>
        <v>License register (#2.3)</v>
      </c>
      <c r="AH121" s="36">
        <f>VLOOKUP(First_Validations__2[[#This Row],[CountryReq]],Last_Validations[],COLUMNS($B:O)+1,FALSE)</f>
        <v>4</v>
      </c>
      <c r="AI121" s="36" t="str">
        <f>VLOOKUP(First_Validations__2[[#This Row],[CountryReq]],Last_Validations[],COLUMNS($B:P)+1,FALSE)</f>
        <v>Meaningful progress</v>
      </c>
      <c r="AJ121" s="36" t="str">
        <f>VLOOKUP(First_Validations__2[[#This Row],[CountryReq]],Last_Validations[],COLUMNS($B:Q)+1,FALSE)</f>
        <v xml:space="preserve">The 2015 EITI Report provides a list of mining licenses active in 2014 and provided information including license-holder name, dates of award and expiry, commodities covered and name of decree awarding the license, but not dates of application or license coordinates. The report also describes Burkina-Faso’s cadastral management system, which provides public access to dates of application but only of maps of licenses, rather than their specific coordinates. </v>
      </c>
      <c r="AK121" s="36" t="str">
        <f>VLOOKUP(First_Validations__2[[#This Row],[CountryReq]],Last_Validations[],COLUMNS($B:R)+1,FALSE)</f>
        <v>https://eiti.org/burkina-faso#burkina-fasos-progress-by-requirement</v>
      </c>
      <c r="AL121" s="36" t="str">
        <f>VLOOKUP(First_Validations__2[[#This Row],[CountryReq]],Last_Validations[],COLUMNS($B:S)+1,FALSE)</f>
        <v>http://www.itie-bf.gov.bf/</v>
      </c>
      <c r="AM121" s="36" t="str">
        <f>VLOOKUP(First_Validations__2[[#This Row],[CountryReq]],Last_Validations[],COLUMNS($B:T)+1,FALSE)</f>
        <v>https://eiti.org/api/v1.0/score_data/26</v>
      </c>
      <c r="AN121" s="36" t="str">
        <f>IF(First_Validations__2[[#This Row],[FirstValidation.Country: Year]]=First_Validations__2[[#This Row],[Country: Year]],"First","Second / Last")</f>
        <v>First</v>
      </c>
      <c r="AO121" s="36">
        <f>IF(AND(First_Validations__2[[#This Row],[FirstValidation.Validation score]]&lt;5,First_Validations__2[[#This Row],[FirstValidation.Validation score]]&gt;1),1,0)</f>
        <v>1</v>
      </c>
      <c r="AP121" s="36">
        <f>First_Validations__2[[#This Row],[Validation score]]-First_Validations__2[[#This Row],[FirstValidation.Validation score]]</f>
        <v>0</v>
      </c>
      <c r="AQ121" s="36">
        <f>IF(AND(First_Validations__2[[#This Row],[Corrective action]]=1,First_Validations__2[[#This Row],[Validation score]]&lt;5,First_Validations__2[[#This Row],[Validation score]]&gt;1),1,0)</f>
        <v>1</v>
      </c>
      <c r="AR121" s="36">
        <f>IF(AND(First_Validations__2[[#This Row],[Corrective action]]=1,OR(First_Validations__2[[#This Row],[Validation score]]&gt;4,First_Validations__2[[#This Row],[Validation score]]&lt;2)),1,0)</f>
        <v>0</v>
      </c>
      <c r="AS1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 s="36" t="str">
        <f>VLOOKUP(First_Validations__2[[#This Row],[Requirement ('#)]],Requirements[[Requirements]:[Categories2]],2,FALSE)</f>
        <v>Licenses and contracts</v>
      </c>
    </row>
    <row r="122" spans="2:46">
      <c r="B122" s="34" t="s">
        <v>1443</v>
      </c>
      <c r="C122" s="34">
        <v>1</v>
      </c>
      <c r="D122" s="34">
        <v>26</v>
      </c>
      <c r="E122" s="34" t="s">
        <v>748</v>
      </c>
      <c r="F122" s="34" t="s">
        <v>1444</v>
      </c>
      <c r="G122" s="34" t="s">
        <v>1443</v>
      </c>
      <c r="H122" s="34" t="s">
        <v>749</v>
      </c>
      <c r="I122" s="34" t="s">
        <v>750</v>
      </c>
      <c r="J122" s="34">
        <v>2017</v>
      </c>
      <c r="K122" s="34">
        <v>2018</v>
      </c>
      <c r="L122" s="34" t="s">
        <v>1767</v>
      </c>
      <c r="M122" s="34" t="s">
        <v>1790</v>
      </c>
      <c r="N122" s="34">
        <v>4</v>
      </c>
      <c r="O122" s="34" t="s">
        <v>1767</v>
      </c>
      <c r="P122" s="34" t="s">
        <v>755</v>
      </c>
      <c r="Q122" s="34" t="s">
        <v>1851</v>
      </c>
      <c r="R122" s="34" t="s">
        <v>1445</v>
      </c>
      <c r="S122" s="34" t="s">
        <v>1852</v>
      </c>
      <c r="T122" s="34" t="s">
        <v>2088</v>
      </c>
      <c r="U122" s="36" t="str">
        <f>VLOOKUP(First_Validations__2[[#This Row],[CountryReq]],Last_Validations[],COLUMNS($B:B)+1,FALSE)</f>
        <v>Burkina Faso: 2017</v>
      </c>
      <c r="V122" s="36" t="str">
        <f>VLOOKUP(First_Validations__2[[#This Row],[CountryReq]],Last_Validations[],COLUMNS($B:C)+1,FALSE)</f>
        <v>Burkina Faso</v>
      </c>
      <c r="W122" s="36">
        <f>VLOOKUP(First_Validations__2[[#This Row],[CountryReq]],Last_Validations[],COLUMNS($B:D)+1,FALSE)</f>
        <v>1</v>
      </c>
      <c r="X122" s="36">
        <f>VLOOKUP(First_Validations__2[[#This Row],[CountryReq]],Last_Validations[],COLUMNS($B:E)+1,FALSE)</f>
        <v>26</v>
      </c>
      <c r="Y122" s="36" t="str">
        <f>VLOOKUP(First_Validations__2[[#This Row],[CountryReq]],Last_Validations[],COLUMNS($B:F)+1,FALSE)</f>
        <v>Burkina Faso: 2017</v>
      </c>
      <c r="Z122" s="36" t="str">
        <f>VLOOKUP(First_Validations__2[[#This Row],[CountryReq]],Last_Validations[],COLUMNS($B:G)+1,FALSE)</f>
        <v>BFA</v>
      </c>
      <c r="AA122" s="36" t="str">
        <f>VLOOKUP(First_Validations__2[[#This Row],[CountryReq]],Last_Validations[],COLUMNS($B:H)+1,FALSE)</f>
        <v>Burkina Faso</v>
      </c>
      <c r="AB122" s="36" t="str">
        <f>VLOOKUP(First_Validations__2[[#This Row],[CountryReq]],Last_Validations[],COLUMNS($B:I)+1,FALSE)</f>
        <v>https://eiti.org/BD/2018-12</v>
      </c>
      <c r="AC122" s="36" t="str">
        <f>VLOOKUP(First_Validations__2[[#This Row],[CountryReq]],Last_Validations[],COLUMNS($B:J)+1,FALSE)</f>
        <v>https://eiti.org/document/burkina-faso-validation-2017</v>
      </c>
      <c r="AD122" s="36">
        <f>VLOOKUP(First_Validations__2[[#This Row],[CountryReq]],Last_Validations[],COLUMNS($B:K)+1,FALSE)</f>
        <v>2017</v>
      </c>
      <c r="AE122" s="36">
        <f>VLOOKUP(First_Validations__2[[#This Row],[CountryReq]],Last_Validations[],COLUMNS($B:L)+1,FALSE)</f>
        <v>2018</v>
      </c>
      <c r="AF122" s="36" t="str">
        <f>VLOOKUP(First_Validations__2[[#This Row],[CountryReq]],Last_Validations[],COLUMNS($B:M)+1,FALSE)</f>
        <v>Meaningful progress</v>
      </c>
      <c r="AG122" s="36" t="str">
        <f>VLOOKUP(First_Validations__2[[#This Row],[CountryReq]],Last_Validations[],COLUMNS($B:N)+1,FALSE)</f>
        <v>Workplan (#1.5)</v>
      </c>
      <c r="AH122" s="36">
        <f>VLOOKUP(First_Validations__2[[#This Row],[CountryReq]],Last_Validations[],COLUMNS($B:O)+1,FALSE)</f>
        <v>4</v>
      </c>
      <c r="AI122" s="36" t="str">
        <f>VLOOKUP(First_Validations__2[[#This Row],[CountryReq]],Last_Validations[],COLUMNS($B:P)+1,FALSE)</f>
        <v>Meaningful progress</v>
      </c>
      <c r="AJ122" s="36" t="str">
        <f>VLOOKUP(First_Validations__2[[#This Row],[CountryReq]],Last_Validations[],COLUMNS($B:Q)+1,FALSE)</f>
        <v>Stakeholders on the MSG consider that they have been involved in the drafting of the work plan. Civil society confirmed that their priorities were taken into account. The work plan is linked to national priorities for the mining sector. The 2016-2018 action plan is fully costed, includes measurable results, an indication of funding sources and is published on the EITI website. However, there is scope for broader consultation on the work plan and inclusion of other relevant government activities in the sector. The work plan could also better reflect ongoing activities by the Ministry of Energy and Mines.</v>
      </c>
      <c r="AK122" s="36" t="str">
        <f>VLOOKUP(First_Validations__2[[#This Row],[CountryReq]],Last_Validations[],COLUMNS($B:R)+1,FALSE)</f>
        <v>https://eiti.org/burkina-faso#burkina-fasos-progress-by-requirement</v>
      </c>
      <c r="AL122" s="36" t="str">
        <f>VLOOKUP(First_Validations__2[[#This Row],[CountryReq]],Last_Validations[],COLUMNS($B:S)+1,FALSE)</f>
        <v>http://www.itie-bf.gov.bf/</v>
      </c>
      <c r="AM122" s="36" t="str">
        <f>VLOOKUP(First_Validations__2[[#This Row],[CountryReq]],Last_Validations[],COLUMNS($B:T)+1,FALSE)</f>
        <v>https://eiti.org/api/v1.0/score_data/26</v>
      </c>
      <c r="AN122" s="36" t="str">
        <f>IF(First_Validations__2[[#This Row],[FirstValidation.Country: Year]]=First_Validations__2[[#This Row],[Country: Year]],"First","Second / Last")</f>
        <v>First</v>
      </c>
      <c r="AO122" s="36">
        <f>IF(AND(First_Validations__2[[#This Row],[FirstValidation.Validation score]]&lt;5,First_Validations__2[[#This Row],[FirstValidation.Validation score]]&gt;1),1,0)</f>
        <v>1</v>
      </c>
      <c r="AP122" s="36">
        <f>First_Validations__2[[#This Row],[Validation score]]-First_Validations__2[[#This Row],[FirstValidation.Validation score]]</f>
        <v>0</v>
      </c>
      <c r="AQ122" s="36">
        <f>IF(AND(First_Validations__2[[#This Row],[Corrective action]]=1,First_Validations__2[[#This Row],[Validation score]]&lt;5,First_Validations__2[[#This Row],[Validation score]]&gt;1),1,0)</f>
        <v>1</v>
      </c>
      <c r="AR122" s="36">
        <f>IF(AND(First_Validations__2[[#This Row],[Corrective action]]=1,OR(First_Validations__2[[#This Row],[Validation score]]&gt;4,First_Validations__2[[#This Row],[Validation score]]&lt;2)),1,0)</f>
        <v>0</v>
      </c>
      <c r="AS1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 s="36" t="str">
        <f>VLOOKUP(First_Validations__2[[#This Row],[Requirement ('#)]],Requirements[[Requirements]:[Categories2]],2,FALSE)</f>
        <v>MSG Oversight</v>
      </c>
    </row>
    <row r="123" spans="2:46">
      <c r="B123" s="34" t="s">
        <v>1443</v>
      </c>
      <c r="C123" s="34">
        <v>1</v>
      </c>
      <c r="D123" s="34">
        <v>26</v>
      </c>
      <c r="E123" s="34" t="s">
        <v>748</v>
      </c>
      <c r="F123" s="34" t="s">
        <v>1444</v>
      </c>
      <c r="G123" s="34" t="s">
        <v>1443</v>
      </c>
      <c r="H123" s="34" t="s">
        <v>749</v>
      </c>
      <c r="I123" s="34" t="s">
        <v>750</v>
      </c>
      <c r="J123" s="34">
        <v>2017</v>
      </c>
      <c r="K123" s="34">
        <v>2018</v>
      </c>
      <c r="L123" s="34" t="s">
        <v>1767</v>
      </c>
      <c r="M123" s="34" t="s">
        <v>1791</v>
      </c>
      <c r="N123" s="34">
        <v>5</v>
      </c>
      <c r="O123" s="34" t="s">
        <v>1768</v>
      </c>
      <c r="P123" s="34" t="s">
        <v>756</v>
      </c>
      <c r="Q123" s="34" t="s">
        <v>1851</v>
      </c>
      <c r="R123" s="34" t="s">
        <v>1445</v>
      </c>
      <c r="S123" s="34" t="s">
        <v>1852</v>
      </c>
      <c r="T123" s="34" t="s">
        <v>2089</v>
      </c>
      <c r="U123" s="36" t="str">
        <f>VLOOKUP(First_Validations__2[[#This Row],[CountryReq]],Last_Validations[],COLUMNS($B:B)+1,FALSE)</f>
        <v>Burkina Faso: 2017</v>
      </c>
      <c r="V123" s="36" t="str">
        <f>VLOOKUP(First_Validations__2[[#This Row],[CountryReq]],Last_Validations[],COLUMNS($B:C)+1,FALSE)</f>
        <v>Burkina Faso</v>
      </c>
      <c r="W123" s="36">
        <f>VLOOKUP(First_Validations__2[[#This Row],[CountryReq]],Last_Validations[],COLUMNS($B:D)+1,FALSE)</f>
        <v>1</v>
      </c>
      <c r="X123" s="36">
        <f>VLOOKUP(First_Validations__2[[#This Row],[CountryReq]],Last_Validations[],COLUMNS($B:E)+1,FALSE)</f>
        <v>26</v>
      </c>
      <c r="Y123" s="36" t="str">
        <f>VLOOKUP(First_Validations__2[[#This Row],[CountryReq]],Last_Validations[],COLUMNS($B:F)+1,FALSE)</f>
        <v>Burkina Faso: 2017</v>
      </c>
      <c r="Z123" s="36" t="str">
        <f>VLOOKUP(First_Validations__2[[#This Row],[CountryReq]],Last_Validations[],COLUMNS($B:G)+1,FALSE)</f>
        <v>BFA</v>
      </c>
      <c r="AA123" s="36" t="str">
        <f>VLOOKUP(First_Validations__2[[#This Row],[CountryReq]],Last_Validations[],COLUMNS($B:H)+1,FALSE)</f>
        <v>Burkina Faso</v>
      </c>
      <c r="AB123" s="36" t="str">
        <f>VLOOKUP(First_Validations__2[[#This Row],[CountryReq]],Last_Validations[],COLUMNS($B:I)+1,FALSE)</f>
        <v>https://eiti.org/BD/2018-12</v>
      </c>
      <c r="AC123" s="36" t="str">
        <f>VLOOKUP(First_Validations__2[[#This Row],[CountryReq]],Last_Validations[],COLUMNS($B:J)+1,FALSE)</f>
        <v>https://eiti.org/document/burkina-faso-validation-2017</v>
      </c>
      <c r="AD123" s="36">
        <f>VLOOKUP(First_Validations__2[[#This Row],[CountryReq]],Last_Validations[],COLUMNS($B:K)+1,FALSE)</f>
        <v>2017</v>
      </c>
      <c r="AE123" s="36">
        <f>VLOOKUP(First_Validations__2[[#This Row],[CountryReq]],Last_Validations[],COLUMNS($B:L)+1,FALSE)</f>
        <v>2018</v>
      </c>
      <c r="AF123" s="36" t="str">
        <f>VLOOKUP(First_Validations__2[[#This Row],[CountryReq]],Last_Validations[],COLUMNS($B:M)+1,FALSE)</f>
        <v>Meaningful progress</v>
      </c>
      <c r="AG123" s="36" t="str">
        <f>VLOOKUP(First_Validations__2[[#This Row],[CountryReq]],Last_Validations[],COLUMNS($B:N)+1,FALSE)</f>
        <v>Legal framework (#2.1)</v>
      </c>
      <c r="AH123" s="36">
        <f>VLOOKUP(First_Validations__2[[#This Row],[CountryReq]],Last_Validations[],COLUMNS($B:O)+1,FALSE)</f>
        <v>5</v>
      </c>
      <c r="AI123" s="36" t="str">
        <f>VLOOKUP(First_Validations__2[[#This Row],[CountryReq]],Last_Validations[],COLUMNS($B:P)+1,FALSE)</f>
        <v>Satisfactory progress</v>
      </c>
      <c r="AJ123" s="36" t="str">
        <f>VLOOKUP(First_Validations__2[[#This Row],[CountryReq]],Last_Validations[],COLUMNS($B:Q)+1,FALSE)</f>
        <v>The 2015 EITI Report includes a summary description of the fiscal 
regime, including the level of fiscal devolution, an overview of the relevant laws and regulation and information on the roles and responsibilities of the relevant government agencies. The report also includes coverage of ongoing reforms.</v>
      </c>
      <c r="AK123" s="36" t="str">
        <f>VLOOKUP(First_Validations__2[[#This Row],[CountryReq]],Last_Validations[],COLUMNS($B:R)+1,FALSE)</f>
        <v>https://eiti.org/burkina-faso#burkina-fasos-progress-by-requirement</v>
      </c>
      <c r="AL123" s="36" t="str">
        <f>VLOOKUP(First_Validations__2[[#This Row],[CountryReq]],Last_Validations[],COLUMNS($B:S)+1,FALSE)</f>
        <v>http://www.itie-bf.gov.bf/</v>
      </c>
      <c r="AM123" s="36" t="str">
        <f>VLOOKUP(First_Validations__2[[#This Row],[CountryReq]],Last_Validations[],COLUMNS($B:T)+1,FALSE)</f>
        <v>https://eiti.org/api/v1.0/score_data/26</v>
      </c>
      <c r="AN123" s="36" t="str">
        <f>IF(First_Validations__2[[#This Row],[FirstValidation.Country: Year]]=First_Validations__2[[#This Row],[Country: Year]],"First","Second / Last")</f>
        <v>First</v>
      </c>
      <c r="AO123" s="36">
        <f>IF(AND(First_Validations__2[[#This Row],[FirstValidation.Validation score]]&lt;5,First_Validations__2[[#This Row],[FirstValidation.Validation score]]&gt;1),1,0)</f>
        <v>0</v>
      </c>
      <c r="AP123" s="36">
        <f>First_Validations__2[[#This Row],[Validation score]]-First_Validations__2[[#This Row],[FirstValidation.Validation score]]</f>
        <v>0</v>
      </c>
      <c r="AQ123" s="36">
        <f>IF(AND(First_Validations__2[[#This Row],[Corrective action]]=1,First_Validations__2[[#This Row],[Validation score]]&lt;5,First_Validations__2[[#This Row],[Validation score]]&gt;1),1,0)</f>
        <v>0</v>
      </c>
      <c r="AR123" s="36">
        <f>IF(AND(First_Validations__2[[#This Row],[Corrective action]]=1,OR(First_Validations__2[[#This Row],[Validation score]]&gt;4,First_Validations__2[[#This Row],[Validation score]]&lt;2)),1,0)</f>
        <v>0</v>
      </c>
      <c r="AS1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 s="36" t="str">
        <f>VLOOKUP(First_Validations__2[[#This Row],[Requirement ('#)]],Requirements[[Requirements]:[Categories2]],2,FALSE)</f>
        <v>Licenses and contracts</v>
      </c>
    </row>
    <row r="124" spans="2:46">
      <c r="B124" s="34" t="s">
        <v>1443</v>
      </c>
      <c r="C124" s="34">
        <v>1</v>
      </c>
      <c r="D124" s="34">
        <v>26</v>
      </c>
      <c r="E124" s="34" t="s">
        <v>748</v>
      </c>
      <c r="F124" s="34" t="s">
        <v>1444</v>
      </c>
      <c r="G124" s="34" t="s">
        <v>1443</v>
      </c>
      <c r="H124" s="34" t="s">
        <v>749</v>
      </c>
      <c r="I124" s="34" t="s">
        <v>750</v>
      </c>
      <c r="J124" s="34">
        <v>2017</v>
      </c>
      <c r="K124" s="34">
        <v>2018</v>
      </c>
      <c r="L124" s="34" t="s">
        <v>1767</v>
      </c>
      <c r="M124" s="34" t="s">
        <v>1818</v>
      </c>
      <c r="N124" s="34">
        <v>5</v>
      </c>
      <c r="O124" s="34" t="s">
        <v>1768</v>
      </c>
      <c r="P124" s="34" t="s">
        <v>779</v>
      </c>
      <c r="Q124" s="34" t="s">
        <v>1851</v>
      </c>
      <c r="R124" s="34" t="s">
        <v>1445</v>
      </c>
      <c r="S124" s="34" t="s">
        <v>1852</v>
      </c>
      <c r="T124" s="34" t="s">
        <v>2090</v>
      </c>
      <c r="U124" s="36" t="str">
        <f>VLOOKUP(First_Validations__2[[#This Row],[CountryReq]],Last_Validations[],COLUMNS($B:B)+1,FALSE)</f>
        <v>Burkina Faso: 2017</v>
      </c>
      <c r="V124" s="36" t="str">
        <f>VLOOKUP(First_Validations__2[[#This Row],[CountryReq]],Last_Validations[],COLUMNS($B:C)+1,FALSE)</f>
        <v>Burkina Faso</v>
      </c>
      <c r="W124" s="36">
        <f>VLOOKUP(First_Validations__2[[#This Row],[CountryReq]],Last_Validations[],COLUMNS($B:D)+1,FALSE)</f>
        <v>1</v>
      </c>
      <c r="X124" s="36">
        <f>VLOOKUP(First_Validations__2[[#This Row],[CountryReq]],Last_Validations[],COLUMNS($B:E)+1,FALSE)</f>
        <v>26</v>
      </c>
      <c r="Y124" s="36" t="str">
        <f>VLOOKUP(First_Validations__2[[#This Row],[CountryReq]],Last_Validations[],COLUMNS($B:F)+1,FALSE)</f>
        <v>Burkina Faso: 2017</v>
      </c>
      <c r="Z124" s="36" t="str">
        <f>VLOOKUP(First_Validations__2[[#This Row],[CountryReq]],Last_Validations[],COLUMNS($B:G)+1,FALSE)</f>
        <v>BFA</v>
      </c>
      <c r="AA124" s="36" t="str">
        <f>VLOOKUP(First_Validations__2[[#This Row],[CountryReq]],Last_Validations[],COLUMNS($B:H)+1,FALSE)</f>
        <v>Burkina Faso</v>
      </c>
      <c r="AB124" s="36" t="str">
        <f>VLOOKUP(First_Validations__2[[#This Row],[CountryReq]],Last_Validations[],COLUMNS($B:I)+1,FALSE)</f>
        <v>https://eiti.org/BD/2018-12</v>
      </c>
      <c r="AC124" s="36" t="str">
        <f>VLOOKUP(First_Validations__2[[#This Row],[CountryReq]],Last_Validations[],COLUMNS($B:J)+1,FALSE)</f>
        <v>https://eiti.org/document/burkina-faso-validation-2017</v>
      </c>
      <c r="AD124" s="36">
        <f>VLOOKUP(First_Validations__2[[#This Row],[CountryReq]],Last_Validations[],COLUMNS($B:K)+1,FALSE)</f>
        <v>2017</v>
      </c>
      <c r="AE124" s="36">
        <f>VLOOKUP(First_Validations__2[[#This Row],[CountryReq]],Last_Validations[],COLUMNS($B:L)+1,FALSE)</f>
        <v>2018</v>
      </c>
      <c r="AF124" s="36" t="str">
        <f>VLOOKUP(First_Validations__2[[#This Row],[CountryReq]],Last_Validations[],COLUMNS($B:M)+1,FALSE)</f>
        <v>Meaningful progress</v>
      </c>
      <c r="AG124" s="36" t="str">
        <f>VLOOKUP(First_Validations__2[[#This Row],[CountryReq]],Last_Validations[],COLUMNS($B:N)+1,FALSE)</f>
        <v>Public debate (#7.1)</v>
      </c>
      <c r="AH124" s="36">
        <f>VLOOKUP(First_Validations__2[[#This Row],[CountryReq]],Last_Validations[],COLUMNS($B:O)+1,FALSE)</f>
        <v>5</v>
      </c>
      <c r="AI124" s="36" t="str">
        <f>VLOOKUP(First_Validations__2[[#This Row],[CountryReq]],Last_Validations[],COLUMNS($B:P)+1,FALSE)</f>
        <v>Satisfactory progress</v>
      </c>
      <c r="AJ124" s="36" t="str">
        <f>VLOOKUP(First_Validations__2[[#This Row],[CountryReq]],Last_Validations[],COLUMNS($B:Q)+1,FALSE)</f>
        <v>Burkina Faso’s EITI Reports are comprehensible, actively promoted through varied channels (including print, online and through active outreach), publicly accessible and have tangibly contributed to public debate on the extractive industries in the country, particularly on the issue of subnational transfers. The government has published a clear policy on the access, release and re-use of EITI data and the EITI report is available online in an open data format.</v>
      </c>
      <c r="AK124" s="36" t="str">
        <f>VLOOKUP(First_Validations__2[[#This Row],[CountryReq]],Last_Validations[],COLUMNS($B:R)+1,FALSE)</f>
        <v>https://eiti.org/burkina-faso#burkina-fasos-progress-by-requirement</v>
      </c>
      <c r="AL124" s="36" t="str">
        <f>VLOOKUP(First_Validations__2[[#This Row],[CountryReq]],Last_Validations[],COLUMNS($B:S)+1,FALSE)</f>
        <v>http://www.itie-bf.gov.bf/</v>
      </c>
      <c r="AM124" s="36" t="str">
        <f>VLOOKUP(First_Validations__2[[#This Row],[CountryReq]],Last_Validations[],COLUMNS($B:T)+1,FALSE)</f>
        <v>https://eiti.org/api/v1.0/score_data/26</v>
      </c>
      <c r="AN124" s="36" t="str">
        <f>IF(First_Validations__2[[#This Row],[FirstValidation.Country: Year]]=First_Validations__2[[#This Row],[Country: Year]],"First","Second / Last")</f>
        <v>First</v>
      </c>
      <c r="AO124" s="36">
        <f>IF(AND(First_Validations__2[[#This Row],[FirstValidation.Validation score]]&lt;5,First_Validations__2[[#This Row],[FirstValidation.Validation score]]&gt;1),1,0)</f>
        <v>0</v>
      </c>
      <c r="AP124" s="36">
        <f>First_Validations__2[[#This Row],[Validation score]]-First_Validations__2[[#This Row],[FirstValidation.Validation score]]</f>
        <v>0</v>
      </c>
      <c r="AQ124" s="36">
        <f>IF(AND(First_Validations__2[[#This Row],[Corrective action]]=1,First_Validations__2[[#This Row],[Validation score]]&lt;5,First_Validations__2[[#This Row],[Validation score]]&gt;1),1,0)</f>
        <v>0</v>
      </c>
      <c r="AR124" s="36">
        <f>IF(AND(First_Validations__2[[#This Row],[Corrective action]]=1,OR(First_Validations__2[[#This Row],[Validation score]]&gt;4,First_Validations__2[[#This Row],[Validation score]]&lt;2)),1,0)</f>
        <v>0</v>
      </c>
      <c r="AS1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 s="36" t="str">
        <f>VLOOKUP(First_Validations__2[[#This Row],[Requirement ('#)]],Requirements[[Requirements]:[Categories2]],2,FALSE)</f>
        <v>Outcomes and impact</v>
      </c>
    </row>
    <row r="125" spans="2:46">
      <c r="B125" s="34" t="s">
        <v>1443</v>
      </c>
      <c r="C125" s="34">
        <v>1</v>
      </c>
      <c r="D125" s="34">
        <v>26</v>
      </c>
      <c r="E125" s="34" t="s">
        <v>748</v>
      </c>
      <c r="F125" s="34" t="s">
        <v>1444</v>
      </c>
      <c r="G125" s="34" t="s">
        <v>1443</v>
      </c>
      <c r="H125" s="34" t="s">
        <v>749</v>
      </c>
      <c r="I125" s="34" t="s">
        <v>750</v>
      </c>
      <c r="J125" s="34">
        <v>2017</v>
      </c>
      <c r="K125" s="34">
        <v>2018</v>
      </c>
      <c r="L125" s="34" t="s">
        <v>1767</v>
      </c>
      <c r="M125" s="34" t="s">
        <v>1819</v>
      </c>
      <c r="N125" s="34">
        <v>1</v>
      </c>
      <c r="O125" s="34" t="s">
        <v>1796</v>
      </c>
      <c r="P125" s="34" t="s">
        <v>780</v>
      </c>
      <c r="Q125" s="34" t="s">
        <v>1851</v>
      </c>
      <c r="R125" s="34" t="s">
        <v>1445</v>
      </c>
      <c r="S125" s="34" t="s">
        <v>1852</v>
      </c>
      <c r="T125" s="34" t="s">
        <v>2091</v>
      </c>
      <c r="U125" s="36" t="str">
        <f>VLOOKUP(First_Validations__2[[#This Row],[CountryReq]],Last_Validations[],COLUMNS($B:B)+1,FALSE)</f>
        <v>Burkina Faso: 2017</v>
      </c>
      <c r="V125" s="36" t="str">
        <f>VLOOKUP(First_Validations__2[[#This Row],[CountryReq]],Last_Validations[],COLUMNS($B:C)+1,FALSE)</f>
        <v>Burkina Faso</v>
      </c>
      <c r="W125" s="36">
        <f>VLOOKUP(First_Validations__2[[#This Row],[CountryReq]],Last_Validations[],COLUMNS($B:D)+1,FALSE)</f>
        <v>1</v>
      </c>
      <c r="X125" s="36">
        <f>VLOOKUP(First_Validations__2[[#This Row],[CountryReq]],Last_Validations[],COLUMNS($B:E)+1,FALSE)</f>
        <v>26</v>
      </c>
      <c r="Y125" s="36" t="str">
        <f>VLOOKUP(First_Validations__2[[#This Row],[CountryReq]],Last_Validations[],COLUMNS($B:F)+1,FALSE)</f>
        <v>Burkina Faso: 2017</v>
      </c>
      <c r="Z125" s="36" t="str">
        <f>VLOOKUP(First_Validations__2[[#This Row],[CountryReq]],Last_Validations[],COLUMNS($B:G)+1,FALSE)</f>
        <v>BFA</v>
      </c>
      <c r="AA125" s="36" t="str">
        <f>VLOOKUP(First_Validations__2[[#This Row],[CountryReq]],Last_Validations[],COLUMNS($B:H)+1,FALSE)</f>
        <v>Burkina Faso</v>
      </c>
      <c r="AB125" s="36" t="str">
        <f>VLOOKUP(First_Validations__2[[#This Row],[CountryReq]],Last_Validations[],COLUMNS($B:I)+1,FALSE)</f>
        <v>https://eiti.org/BD/2018-12</v>
      </c>
      <c r="AC125" s="36" t="str">
        <f>VLOOKUP(First_Validations__2[[#This Row],[CountryReq]],Last_Validations[],COLUMNS($B:J)+1,FALSE)</f>
        <v>https://eiti.org/document/burkina-faso-validation-2017</v>
      </c>
      <c r="AD125" s="36">
        <f>VLOOKUP(First_Validations__2[[#This Row],[CountryReq]],Last_Validations[],COLUMNS($B:K)+1,FALSE)</f>
        <v>2017</v>
      </c>
      <c r="AE125" s="36">
        <f>VLOOKUP(First_Validations__2[[#This Row],[CountryReq]],Last_Validations[],COLUMNS($B:L)+1,FALSE)</f>
        <v>2018</v>
      </c>
      <c r="AF125" s="36" t="str">
        <f>VLOOKUP(First_Validations__2[[#This Row],[CountryReq]],Last_Validations[],COLUMNS($B:M)+1,FALSE)</f>
        <v>Meaningful progress</v>
      </c>
      <c r="AG125" s="36" t="str">
        <f>VLOOKUP(First_Validations__2[[#This Row],[CountryReq]],Last_Validations[],COLUMNS($B:N)+1,FALSE)</f>
        <v>Data accessibility (#7.2)</v>
      </c>
      <c r="AH125" s="36">
        <f>VLOOKUP(First_Validations__2[[#This Row],[CountryReq]],Last_Validations[],COLUMNS($B:O)+1,FALSE)</f>
        <v>1</v>
      </c>
      <c r="AI125" s="36" t="str">
        <f>VLOOKUP(First_Validations__2[[#This Row],[CountryReq]],Last_Validations[],COLUMNS($B:P)+1,FALSE)</f>
        <v>Not required (recommended)</v>
      </c>
      <c r="AJ125" s="36" t="str">
        <f>VLOOKUP(First_Validations__2[[#This Row],[CountryReq]],Last_Validations[],COLUMNS($B:Q)+1,FALSE)</f>
        <v xml:space="preserve">Burkina Faso’s EITI produces brief summaries of EITI Reports and has undertaken capacity building efforts to support the use of EITI data. As encouraged by the 2016 EITI Standard, the initiative is now considering automated online disclosure of production and export data through the Burkina Open Data Initiative. </v>
      </c>
      <c r="AK125" s="36" t="str">
        <f>VLOOKUP(First_Validations__2[[#This Row],[CountryReq]],Last_Validations[],COLUMNS($B:R)+1,FALSE)</f>
        <v>https://eiti.org/burkina-faso#burkina-fasos-progress-by-requirement</v>
      </c>
      <c r="AL125" s="36" t="str">
        <f>VLOOKUP(First_Validations__2[[#This Row],[CountryReq]],Last_Validations[],COLUMNS($B:S)+1,FALSE)</f>
        <v>http://www.itie-bf.gov.bf/</v>
      </c>
      <c r="AM125" s="36" t="str">
        <f>VLOOKUP(First_Validations__2[[#This Row],[CountryReq]],Last_Validations[],COLUMNS($B:T)+1,FALSE)</f>
        <v>https://eiti.org/api/v1.0/score_data/26</v>
      </c>
      <c r="AN125" s="36" t="str">
        <f>IF(First_Validations__2[[#This Row],[FirstValidation.Country: Year]]=First_Validations__2[[#This Row],[Country: Year]],"First","Second / Last")</f>
        <v>First</v>
      </c>
      <c r="AO125" s="36">
        <f>IF(AND(First_Validations__2[[#This Row],[FirstValidation.Validation score]]&lt;5,First_Validations__2[[#This Row],[FirstValidation.Validation score]]&gt;1),1,0)</f>
        <v>0</v>
      </c>
      <c r="AP125" s="36">
        <f>First_Validations__2[[#This Row],[Validation score]]-First_Validations__2[[#This Row],[FirstValidation.Validation score]]</f>
        <v>0</v>
      </c>
      <c r="AQ125" s="36">
        <f>IF(AND(First_Validations__2[[#This Row],[Corrective action]]=1,First_Validations__2[[#This Row],[Validation score]]&lt;5,First_Validations__2[[#This Row],[Validation score]]&gt;1),1,0)</f>
        <v>0</v>
      </c>
      <c r="AR125" s="36">
        <f>IF(AND(First_Validations__2[[#This Row],[Corrective action]]=1,OR(First_Validations__2[[#This Row],[Validation score]]&gt;4,First_Validations__2[[#This Row],[Validation score]]&lt;2)),1,0)</f>
        <v>0</v>
      </c>
      <c r="AS1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 s="36" t="str">
        <f>VLOOKUP(First_Validations__2[[#This Row],[Requirement ('#)]],Requirements[[Requirements]:[Categories2]],2,FALSE)</f>
        <v>Outcomes and impact</v>
      </c>
    </row>
    <row r="126" spans="2:46">
      <c r="B126" s="34" t="s">
        <v>1443</v>
      </c>
      <c r="C126" s="34">
        <v>1</v>
      </c>
      <c r="D126" s="34">
        <v>26</v>
      </c>
      <c r="E126" s="34" t="s">
        <v>748</v>
      </c>
      <c r="F126" s="34" t="s">
        <v>1444</v>
      </c>
      <c r="G126" s="34" t="s">
        <v>1443</v>
      </c>
      <c r="H126" s="34" t="s">
        <v>749</v>
      </c>
      <c r="I126" s="34" t="s">
        <v>750</v>
      </c>
      <c r="J126" s="34">
        <v>2017</v>
      </c>
      <c r="K126" s="34">
        <v>2018</v>
      </c>
      <c r="L126" s="34" t="s">
        <v>1767</v>
      </c>
      <c r="M126" s="34" t="s">
        <v>1814</v>
      </c>
      <c r="N126" s="34">
        <v>6</v>
      </c>
      <c r="O126" s="34" t="s">
        <v>1817</v>
      </c>
      <c r="P126" s="34" t="s">
        <v>777</v>
      </c>
      <c r="Q126" s="34" t="s">
        <v>1851</v>
      </c>
      <c r="R126" s="34" t="s">
        <v>1445</v>
      </c>
      <c r="S126" s="34" t="s">
        <v>1852</v>
      </c>
      <c r="T126" s="34" t="s">
        <v>2092</v>
      </c>
      <c r="U126" s="36" t="str">
        <f>VLOOKUP(First_Validations__2[[#This Row],[CountryReq]],Last_Validations[],COLUMNS($B:B)+1,FALSE)</f>
        <v>Burkina Faso: 2017</v>
      </c>
      <c r="V126" s="36" t="str">
        <f>VLOOKUP(First_Validations__2[[#This Row],[CountryReq]],Last_Validations[],COLUMNS($B:C)+1,FALSE)</f>
        <v>Burkina Faso</v>
      </c>
      <c r="W126" s="36">
        <f>VLOOKUP(First_Validations__2[[#This Row],[CountryReq]],Last_Validations[],COLUMNS($B:D)+1,FALSE)</f>
        <v>1</v>
      </c>
      <c r="X126" s="36">
        <f>VLOOKUP(First_Validations__2[[#This Row],[CountryReq]],Last_Validations[],COLUMNS($B:E)+1,FALSE)</f>
        <v>26</v>
      </c>
      <c r="Y126" s="36" t="str">
        <f>VLOOKUP(First_Validations__2[[#This Row],[CountryReq]],Last_Validations[],COLUMNS($B:F)+1,FALSE)</f>
        <v>Burkina Faso: 2017</v>
      </c>
      <c r="Z126" s="36" t="str">
        <f>VLOOKUP(First_Validations__2[[#This Row],[CountryReq]],Last_Validations[],COLUMNS($B:G)+1,FALSE)</f>
        <v>BFA</v>
      </c>
      <c r="AA126" s="36" t="str">
        <f>VLOOKUP(First_Validations__2[[#This Row],[CountryReq]],Last_Validations[],COLUMNS($B:H)+1,FALSE)</f>
        <v>Burkina Faso</v>
      </c>
      <c r="AB126" s="36" t="str">
        <f>VLOOKUP(First_Validations__2[[#This Row],[CountryReq]],Last_Validations[],COLUMNS($B:I)+1,FALSE)</f>
        <v>https://eiti.org/BD/2018-12</v>
      </c>
      <c r="AC126" s="36" t="str">
        <f>VLOOKUP(First_Validations__2[[#This Row],[CountryReq]],Last_Validations[],COLUMNS($B:J)+1,FALSE)</f>
        <v>https://eiti.org/document/burkina-faso-validation-2017</v>
      </c>
      <c r="AD126" s="36">
        <f>VLOOKUP(First_Validations__2[[#This Row],[CountryReq]],Last_Validations[],COLUMNS($B:K)+1,FALSE)</f>
        <v>2017</v>
      </c>
      <c r="AE126" s="36">
        <f>VLOOKUP(First_Validations__2[[#This Row],[CountryReq]],Last_Validations[],COLUMNS($B:L)+1,FALSE)</f>
        <v>2018</v>
      </c>
      <c r="AF126" s="36" t="str">
        <f>VLOOKUP(First_Validations__2[[#This Row],[CountryReq]],Last_Validations[],COLUMNS($B:M)+1,FALSE)</f>
        <v>Meaningful progress</v>
      </c>
      <c r="AG126" s="36" t="str">
        <f>VLOOKUP(First_Validations__2[[#This Row],[CountryReq]],Last_Validations[],COLUMNS($B:N)+1,FALSE)</f>
        <v>Mandatory social expenditures (#6.1)</v>
      </c>
      <c r="AH126" s="36">
        <f>VLOOKUP(First_Validations__2[[#This Row],[CountryReq]],Last_Validations[],COLUMNS($B:O)+1,FALSE)</f>
        <v>6</v>
      </c>
      <c r="AI126" s="36" t="str">
        <f>VLOOKUP(First_Validations__2[[#This Row],[CountryReq]],Last_Validations[],COLUMNS($B:P)+1,FALSE)</f>
        <v>Beyond</v>
      </c>
      <c r="AJ126" s="36" t="str">
        <f>VLOOKUP(First_Validations__2[[#This Row],[CountryReq]],Last_Validations[],COLUMNS($B:Q)+1,FALSE)</f>
        <v>There is a case for considering that Requirement 6.1 was not applicable to Burkina Faso in 2015, given that the 2015 EITI Report and stakeholder consultations confirmed that there were no mandatory social expenditures required by law or contract in 2015. However, given the MSG’s efforts to address “encouraged” aspects of the requirement by presenting companies’ unilateral disclosures of their voluntary social expenditures, albeit without reconciling these, the International Secretariat considers that Burkina Faso has made satisfactory progress in meeting this requirement.</v>
      </c>
      <c r="AK126" s="36" t="str">
        <f>VLOOKUP(First_Validations__2[[#This Row],[CountryReq]],Last_Validations[],COLUMNS($B:R)+1,FALSE)</f>
        <v>https://eiti.org/burkina-faso#burkina-fasos-progress-by-requirement</v>
      </c>
      <c r="AL126" s="36" t="str">
        <f>VLOOKUP(First_Validations__2[[#This Row],[CountryReq]],Last_Validations[],COLUMNS($B:S)+1,FALSE)</f>
        <v>http://www.itie-bf.gov.bf/</v>
      </c>
      <c r="AM126" s="36" t="str">
        <f>VLOOKUP(First_Validations__2[[#This Row],[CountryReq]],Last_Validations[],COLUMNS($B:T)+1,FALSE)</f>
        <v>https://eiti.org/api/v1.0/score_data/26</v>
      </c>
      <c r="AN126" s="36" t="str">
        <f>IF(First_Validations__2[[#This Row],[FirstValidation.Country: Year]]=First_Validations__2[[#This Row],[Country: Year]],"First","Second / Last")</f>
        <v>First</v>
      </c>
      <c r="AO126" s="36">
        <f>IF(AND(First_Validations__2[[#This Row],[FirstValidation.Validation score]]&lt;5,First_Validations__2[[#This Row],[FirstValidation.Validation score]]&gt;1),1,0)</f>
        <v>0</v>
      </c>
      <c r="AP126" s="36">
        <f>First_Validations__2[[#This Row],[Validation score]]-First_Validations__2[[#This Row],[FirstValidation.Validation score]]</f>
        <v>0</v>
      </c>
      <c r="AQ126" s="36">
        <f>IF(AND(First_Validations__2[[#This Row],[Corrective action]]=1,First_Validations__2[[#This Row],[Validation score]]&lt;5,First_Validations__2[[#This Row],[Validation score]]&gt;1),1,0)</f>
        <v>0</v>
      </c>
      <c r="AR126" s="36">
        <f>IF(AND(First_Validations__2[[#This Row],[Corrective action]]=1,OR(First_Validations__2[[#This Row],[Validation score]]&gt;4,First_Validations__2[[#This Row],[Validation score]]&lt;2)),1,0)</f>
        <v>0</v>
      </c>
      <c r="AS1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 s="36" t="str">
        <f>VLOOKUP(First_Validations__2[[#This Row],[Requirement ('#)]],Requirements[[Requirements]:[Categories2]],2,FALSE)</f>
        <v>Socio-economic contribution</v>
      </c>
    </row>
    <row r="127" spans="2:46">
      <c r="B127" s="34" t="s">
        <v>1443</v>
      </c>
      <c r="C127" s="34">
        <v>1</v>
      </c>
      <c r="D127" s="34">
        <v>26</v>
      </c>
      <c r="E127" s="34" t="s">
        <v>748</v>
      </c>
      <c r="F127" s="34" t="s">
        <v>1444</v>
      </c>
      <c r="G127" s="34" t="s">
        <v>1443</v>
      </c>
      <c r="H127" s="34" t="s">
        <v>749</v>
      </c>
      <c r="I127" s="34" t="s">
        <v>750</v>
      </c>
      <c r="J127" s="34">
        <v>2017</v>
      </c>
      <c r="K127" s="34">
        <v>2018</v>
      </c>
      <c r="L127" s="34" t="s">
        <v>1767</v>
      </c>
      <c r="M127" s="34" t="s">
        <v>1815</v>
      </c>
      <c r="N127" s="34">
        <v>0</v>
      </c>
      <c r="O127" s="34" t="s">
        <v>4</v>
      </c>
      <c r="P127" s="34" t="s">
        <v>778</v>
      </c>
      <c r="Q127" s="34" t="s">
        <v>1851</v>
      </c>
      <c r="R127" s="34" t="s">
        <v>1445</v>
      </c>
      <c r="S127" s="34" t="s">
        <v>1852</v>
      </c>
      <c r="T127" s="34" t="s">
        <v>2093</v>
      </c>
      <c r="U127" s="36" t="str">
        <f>VLOOKUP(First_Validations__2[[#This Row],[CountryReq]],Last_Validations[],COLUMNS($B:B)+1,FALSE)</f>
        <v>Burkina Faso: 2017</v>
      </c>
      <c r="V127" s="36" t="str">
        <f>VLOOKUP(First_Validations__2[[#This Row],[CountryReq]],Last_Validations[],COLUMNS($B:C)+1,FALSE)</f>
        <v>Burkina Faso</v>
      </c>
      <c r="W127" s="36">
        <f>VLOOKUP(First_Validations__2[[#This Row],[CountryReq]],Last_Validations[],COLUMNS($B:D)+1,FALSE)</f>
        <v>1</v>
      </c>
      <c r="X127" s="36">
        <f>VLOOKUP(First_Validations__2[[#This Row],[CountryReq]],Last_Validations[],COLUMNS($B:E)+1,FALSE)</f>
        <v>26</v>
      </c>
      <c r="Y127" s="36" t="str">
        <f>VLOOKUP(First_Validations__2[[#This Row],[CountryReq]],Last_Validations[],COLUMNS($B:F)+1,FALSE)</f>
        <v>Burkina Faso: 2017</v>
      </c>
      <c r="Z127" s="36" t="str">
        <f>VLOOKUP(First_Validations__2[[#This Row],[CountryReq]],Last_Validations[],COLUMNS($B:G)+1,FALSE)</f>
        <v>BFA</v>
      </c>
      <c r="AA127" s="36" t="str">
        <f>VLOOKUP(First_Validations__2[[#This Row],[CountryReq]],Last_Validations[],COLUMNS($B:H)+1,FALSE)</f>
        <v>Burkina Faso</v>
      </c>
      <c r="AB127" s="36" t="str">
        <f>VLOOKUP(First_Validations__2[[#This Row],[CountryReq]],Last_Validations[],COLUMNS($B:I)+1,FALSE)</f>
        <v>https://eiti.org/BD/2018-12</v>
      </c>
      <c r="AC127" s="36" t="str">
        <f>VLOOKUP(First_Validations__2[[#This Row],[CountryReq]],Last_Validations[],COLUMNS($B:J)+1,FALSE)</f>
        <v>https://eiti.org/document/burkina-faso-validation-2017</v>
      </c>
      <c r="AD127" s="36">
        <f>VLOOKUP(First_Validations__2[[#This Row],[CountryReq]],Last_Validations[],COLUMNS($B:K)+1,FALSE)</f>
        <v>2017</v>
      </c>
      <c r="AE127" s="36">
        <f>VLOOKUP(First_Validations__2[[#This Row],[CountryReq]],Last_Validations[],COLUMNS($B:L)+1,FALSE)</f>
        <v>2018</v>
      </c>
      <c r="AF127" s="36" t="str">
        <f>VLOOKUP(First_Validations__2[[#This Row],[CountryReq]],Last_Validations[],COLUMNS($B:M)+1,FALSE)</f>
        <v>Meaningful progress</v>
      </c>
      <c r="AG127" s="36" t="str">
        <f>VLOOKUP(First_Validations__2[[#This Row],[CountryReq]],Last_Validations[],COLUMNS($B:N)+1,FALSE)</f>
        <v>SOE quasi-fiscal expenditures (#6.2)</v>
      </c>
      <c r="AH127" s="36">
        <f>VLOOKUP(First_Validations__2[[#This Row],[CountryReq]],Last_Validations[],COLUMNS($B:O)+1,FALSE)</f>
        <v>0</v>
      </c>
      <c r="AI127" s="36" t="str">
        <f>VLOOKUP(First_Validations__2[[#This Row],[CountryReq]],Last_Validations[],COLUMNS($B:P)+1,FALSE)</f>
        <v>Not applicable</v>
      </c>
      <c r="AJ127" s="36" t="str">
        <f>VLOOKUP(First_Validations__2[[#This Row],[CountryReq]],Last_Validations[],COLUMNS($B:Q)+1,FALSE)</f>
        <v>While the 2015 EITI Report does not sufficiently address the issue of quasi-fiscal expenditures, stakeholder consultations confirmed that SOEs did not undertake such expenditures in 2015.</v>
      </c>
      <c r="AK127" s="36" t="str">
        <f>VLOOKUP(First_Validations__2[[#This Row],[CountryReq]],Last_Validations[],COLUMNS($B:R)+1,FALSE)</f>
        <v>https://eiti.org/burkina-faso#burkina-fasos-progress-by-requirement</v>
      </c>
      <c r="AL127" s="36" t="str">
        <f>VLOOKUP(First_Validations__2[[#This Row],[CountryReq]],Last_Validations[],COLUMNS($B:S)+1,FALSE)</f>
        <v>http://www.itie-bf.gov.bf/</v>
      </c>
      <c r="AM127" s="36" t="str">
        <f>VLOOKUP(First_Validations__2[[#This Row],[CountryReq]],Last_Validations[],COLUMNS($B:T)+1,FALSE)</f>
        <v>https://eiti.org/api/v1.0/score_data/26</v>
      </c>
      <c r="AN127" s="36" t="str">
        <f>IF(First_Validations__2[[#This Row],[FirstValidation.Country: Year]]=First_Validations__2[[#This Row],[Country: Year]],"First","Second / Last")</f>
        <v>First</v>
      </c>
      <c r="AO127" s="36">
        <f>IF(AND(First_Validations__2[[#This Row],[FirstValidation.Validation score]]&lt;5,First_Validations__2[[#This Row],[FirstValidation.Validation score]]&gt;1),1,0)</f>
        <v>0</v>
      </c>
      <c r="AP127" s="36">
        <f>First_Validations__2[[#This Row],[Validation score]]-First_Validations__2[[#This Row],[FirstValidation.Validation score]]</f>
        <v>0</v>
      </c>
      <c r="AQ127" s="36">
        <f>IF(AND(First_Validations__2[[#This Row],[Corrective action]]=1,First_Validations__2[[#This Row],[Validation score]]&lt;5,First_Validations__2[[#This Row],[Validation score]]&gt;1),1,0)</f>
        <v>0</v>
      </c>
      <c r="AR127" s="36">
        <f>IF(AND(First_Validations__2[[#This Row],[Corrective action]]=1,OR(First_Validations__2[[#This Row],[Validation score]]&gt;4,First_Validations__2[[#This Row],[Validation score]]&lt;2)),1,0)</f>
        <v>0</v>
      </c>
      <c r="AS1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 s="36" t="str">
        <f>VLOOKUP(First_Validations__2[[#This Row],[Requirement ('#)]],Requirements[[Requirements]:[Categories2]],2,FALSE)</f>
        <v>Socio-economic contribution</v>
      </c>
    </row>
    <row r="128" spans="2:46">
      <c r="B128" s="34" t="s">
        <v>1443</v>
      </c>
      <c r="C128" s="34">
        <v>1</v>
      </c>
      <c r="D128" s="34">
        <v>26</v>
      </c>
      <c r="E128" s="34" t="s">
        <v>748</v>
      </c>
      <c r="F128" s="34" t="s">
        <v>1444</v>
      </c>
      <c r="G128" s="34" t="s">
        <v>1443</v>
      </c>
      <c r="H128" s="34" t="s">
        <v>749</v>
      </c>
      <c r="I128" s="34" t="s">
        <v>750</v>
      </c>
      <c r="J128" s="34">
        <v>2017</v>
      </c>
      <c r="K128" s="34">
        <v>2018</v>
      </c>
      <c r="L128" s="34" t="s">
        <v>1767</v>
      </c>
      <c r="M128" s="34" t="s">
        <v>1822</v>
      </c>
      <c r="N128" s="34">
        <v>4</v>
      </c>
      <c r="O128" s="34" t="s">
        <v>1767</v>
      </c>
      <c r="P128" s="34" t="s">
        <v>1</v>
      </c>
      <c r="Q128" s="34" t="s">
        <v>1851</v>
      </c>
      <c r="R128" s="34" t="s">
        <v>1445</v>
      </c>
      <c r="S128" s="34" t="s">
        <v>1852</v>
      </c>
      <c r="T128" s="34" t="s">
        <v>2094</v>
      </c>
      <c r="U128" s="36" t="str">
        <f>VLOOKUP(First_Validations__2[[#This Row],[CountryReq]],Last_Validations[],COLUMNS($B:B)+1,FALSE)</f>
        <v>Burkina Faso: 2017</v>
      </c>
      <c r="V128" s="36" t="str">
        <f>VLOOKUP(First_Validations__2[[#This Row],[CountryReq]],Last_Validations[],COLUMNS($B:C)+1,FALSE)</f>
        <v>Burkina Faso</v>
      </c>
      <c r="W128" s="36">
        <f>VLOOKUP(First_Validations__2[[#This Row],[CountryReq]],Last_Validations[],COLUMNS($B:D)+1,FALSE)</f>
        <v>1</v>
      </c>
      <c r="X128" s="36">
        <f>VLOOKUP(First_Validations__2[[#This Row],[CountryReq]],Last_Validations[],COLUMNS($B:E)+1,FALSE)</f>
        <v>26</v>
      </c>
      <c r="Y128" s="36" t="str">
        <f>VLOOKUP(First_Validations__2[[#This Row],[CountryReq]],Last_Validations[],COLUMNS($B:F)+1,FALSE)</f>
        <v>Burkina Faso: 2017</v>
      </c>
      <c r="Z128" s="36" t="str">
        <f>VLOOKUP(First_Validations__2[[#This Row],[CountryReq]],Last_Validations[],COLUMNS($B:G)+1,FALSE)</f>
        <v>BFA</v>
      </c>
      <c r="AA128" s="36" t="str">
        <f>VLOOKUP(First_Validations__2[[#This Row],[CountryReq]],Last_Validations[],COLUMNS($B:H)+1,FALSE)</f>
        <v>Burkina Faso</v>
      </c>
      <c r="AB128" s="36" t="str">
        <f>VLOOKUP(First_Validations__2[[#This Row],[CountryReq]],Last_Validations[],COLUMNS($B:I)+1,FALSE)</f>
        <v>https://eiti.org/BD/2018-12</v>
      </c>
      <c r="AC128" s="36" t="str">
        <f>VLOOKUP(First_Validations__2[[#This Row],[CountryReq]],Last_Validations[],COLUMNS($B:J)+1,FALSE)</f>
        <v>https://eiti.org/document/burkina-faso-validation-2017</v>
      </c>
      <c r="AD128" s="36">
        <f>VLOOKUP(First_Validations__2[[#This Row],[CountryReq]],Last_Validations[],COLUMNS($B:K)+1,FALSE)</f>
        <v>2017</v>
      </c>
      <c r="AE128" s="36">
        <f>VLOOKUP(First_Validations__2[[#This Row],[CountryReq]],Last_Validations[],COLUMNS($B:L)+1,FALSE)</f>
        <v>2018</v>
      </c>
      <c r="AF128" s="36" t="str">
        <f>VLOOKUP(First_Validations__2[[#This Row],[CountryReq]],Last_Validations[],COLUMNS($B:M)+1,FALSE)</f>
        <v>Meaningful progress</v>
      </c>
      <c r="AG128" s="36" t="str">
        <f>VLOOKUP(First_Validations__2[[#This Row],[CountryReq]],Last_Validations[],COLUMNS($B:N)+1,FALSE)</f>
        <v>Overall Progress (#0.0)</v>
      </c>
      <c r="AH128" s="36">
        <f>VLOOKUP(First_Validations__2[[#This Row],[CountryReq]],Last_Validations[],COLUMNS($B:O)+1,FALSE)</f>
        <v>4</v>
      </c>
      <c r="AI128" s="36" t="str">
        <f>VLOOKUP(First_Validations__2[[#This Row],[CountryReq]],Last_Validations[],COLUMNS($B:P)+1,FALSE)</f>
        <v>Meaningful progress</v>
      </c>
      <c r="AJ128" s="36" t="str">
        <f>VLOOKUP(First_Validations__2[[#This Row],[CountryReq]],Last_Validations[],COLUMNS($B:Q)+1,FALSE)</f>
        <v/>
      </c>
      <c r="AK128" s="36" t="str">
        <f>VLOOKUP(First_Validations__2[[#This Row],[CountryReq]],Last_Validations[],COLUMNS($B:R)+1,FALSE)</f>
        <v>https://eiti.org/burkina-faso#burkina-fasos-progress-by-requirement</v>
      </c>
      <c r="AL128" s="36" t="str">
        <f>VLOOKUP(First_Validations__2[[#This Row],[CountryReq]],Last_Validations[],COLUMNS($B:S)+1,FALSE)</f>
        <v>http://www.itie-bf.gov.bf/</v>
      </c>
      <c r="AM128" s="36" t="str">
        <f>VLOOKUP(First_Validations__2[[#This Row],[CountryReq]],Last_Validations[],COLUMNS($B:T)+1,FALSE)</f>
        <v>https://eiti.org/api/v1.0/score_data/26</v>
      </c>
      <c r="AN128" s="36" t="str">
        <f>IF(First_Validations__2[[#This Row],[FirstValidation.Country: Year]]=First_Validations__2[[#This Row],[Country: Year]],"First","Second / Last")</f>
        <v>First</v>
      </c>
      <c r="AO128" s="36">
        <f>IF(AND(First_Validations__2[[#This Row],[FirstValidation.Validation score]]&lt;5,First_Validations__2[[#This Row],[FirstValidation.Validation score]]&gt;1),1,0)</f>
        <v>1</v>
      </c>
      <c r="AP128" s="36">
        <f>First_Validations__2[[#This Row],[Validation score]]-First_Validations__2[[#This Row],[FirstValidation.Validation score]]</f>
        <v>0</v>
      </c>
      <c r="AQ128" s="36">
        <f>IF(AND(First_Validations__2[[#This Row],[Corrective action]]=1,First_Validations__2[[#This Row],[Validation score]]&lt;5,First_Validations__2[[#This Row],[Validation score]]&gt;1),1,0)</f>
        <v>1</v>
      </c>
      <c r="AR128" s="36">
        <f>IF(AND(First_Validations__2[[#This Row],[Corrective action]]=1,OR(First_Validations__2[[#This Row],[Validation score]]&gt;4,First_Validations__2[[#This Row],[Validation score]]&lt;2)),1,0)</f>
        <v>0</v>
      </c>
      <c r="AS1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 s="36" t="str">
        <f>VLOOKUP(First_Validations__2[[#This Row],[Requirement ('#)]],Requirements[[Requirements]:[Categories2]],2,FALSE)</f>
        <v>Overall assessment</v>
      </c>
    </row>
    <row r="129" spans="2:46">
      <c r="B129" s="34" t="s">
        <v>1443</v>
      </c>
      <c r="C129" s="34">
        <v>1</v>
      </c>
      <c r="D129" s="34">
        <v>26</v>
      </c>
      <c r="E129" s="34" t="s">
        <v>748</v>
      </c>
      <c r="F129" s="34" t="s">
        <v>1444</v>
      </c>
      <c r="G129" s="34" t="s">
        <v>1443</v>
      </c>
      <c r="H129" s="34" t="s">
        <v>749</v>
      </c>
      <c r="I129" s="34" t="s">
        <v>750</v>
      </c>
      <c r="J129" s="34">
        <v>2017</v>
      </c>
      <c r="K129" s="34">
        <v>2018</v>
      </c>
      <c r="L129" s="34" t="s">
        <v>1767</v>
      </c>
      <c r="M129" s="34" t="s">
        <v>1816</v>
      </c>
      <c r="N129" s="34">
        <v>4</v>
      </c>
      <c r="O129" s="34" t="s">
        <v>1767</v>
      </c>
      <c r="P129" s="34" t="s">
        <v>783</v>
      </c>
      <c r="Q129" s="34" t="s">
        <v>1851</v>
      </c>
      <c r="R129" s="34" t="s">
        <v>1445</v>
      </c>
      <c r="S129" s="34" t="s">
        <v>1852</v>
      </c>
      <c r="T129" s="34" t="s">
        <v>2095</v>
      </c>
      <c r="U129" s="36" t="str">
        <f>VLOOKUP(First_Validations__2[[#This Row],[CountryReq]],Last_Validations[],COLUMNS($B:B)+1,FALSE)</f>
        <v>Burkina Faso: 2017</v>
      </c>
      <c r="V129" s="36" t="str">
        <f>VLOOKUP(First_Validations__2[[#This Row],[CountryReq]],Last_Validations[],COLUMNS($B:C)+1,FALSE)</f>
        <v>Burkina Faso</v>
      </c>
      <c r="W129" s="36">
        <f>VLOOKUP(First_Validations__2[[#This Row],[CountryReq]],Last_Validations[],COLUMNS($B:D)+1,FALSE)</f>
        <v>1</v>
      </c>
      <c r="X129" s="36">
        <f>VLOOKUP(First_Validations__2[[#This Row],[CountryReq]],Last_Validations[],COLUMNS($B:E)+1,FALSE)</f>
        <v>26</v>
      </c>
      <c r="Y129" s="36" t="str">
        <f>VLOOKUP(First_Validations__2[[#This Row],[CountryReq]],Last_Validations[],COLUMNS($B:F)+1,FALSE)</f>
        <v>Burkina Faso: 2017</v>
      </c>
      <c r="Z129" s="36" t="str">
        <f>VLOOKUP(First_Validations__2[[#This Row],[CountryReq]],Last_Validations[],COLUMNS($B:G)+1,FALSE)</f>
        <v>BFA</v>
      </c>
      <c r="AA129" s="36" t="str">
        <f>VLOOKUP(First_Validations__2[[#This Row],[CountryReq]],Last_Validations[],COLUMNS($B:H)+1,FALSE)</f>
        <v>Burkina Faso</v>
      </c>
      <c r="AB129" s="36" t="str">
        <f>VLOOKUP(First_Validations__2[[#This Row],[CountryReq]],Last_Validations[],COLUMNS($B:I)+1,FALSE)</f>
        <v>https://eiti.org/BD/2018-12</v>
      </c>
      <c r="AC129" s="36" t="str">
        <f>VLOOKUP(First_Validations__2[[#This Row],[CountryReq]],Last_Validations[],COLUMNS($B:J)+1,FALSE)</f>
        <v>https://eiti.org/document/burkina-faso-validation-2017</v>
      </c>
      <c r="AD129" s="36">
        <f>VLOOKUP(First_Validations__2[[#This Row],[CountryReq]],Last_Validations[],COLUMNS($B:K)+1,FALSE)</f>
        <v>2017</v>
      </c>
      <c r="AE129" s="36">
        <f>VLOOKUP(First_Validations__2[[#This Row],[CountryReq]],Last_Validations[],COLUMNS($B:L)+1,FALSE)</f>
        <v>2018</v>
      </c>
      <c r="AF129" s="36" t="str">
        <f>VLOOKUP(First_Validations__2[[#This Row],[CountryReq]],Last_Validations[],COLUMNS($B:M)+1,FALSE)</f>
        <v>Meaningful progress</v>
      </c>
      <c r="AG129" s="36" t="str">
        <f>VLOOKUP(First_Validations__2[[#This Row],[CountryReq]],Last_Validations[],COLUMNS($B:N)+1,FALSE)</f>
        <v>Economic contribution (#6.3)</v>
      </c>
      <c r="AH129" s="36">
        <f>VLOOKUP(First_Validations__2[[#This Row],[CountryReq]],Last_Validations[],COLUMNS($B:O)+1,FALSE)</f>
        <v>4</v>
      </c>
      <c r="AI129" s="36" t="str">
        <f>VLOOKUP(First_Validations__2[[#This Row],[CountryReq]],Last_Validations[],COLUMNS($B:P)+1,FALSE)</f>
        <v>Meaningful progress</v>
      </c>
      <c r="AJ129" s="36" t="str">
        <f>VLOOKUP(First_Validations__2[[#This Row],[CountryReq]],Last_Validations[],COLUMNS($B:Q)+1,FALSE)</f>
        <v>The 2015 EITI Report provides, in absolute and relative terms, the contribution of the extractive industries to GDP, to total government revenues and to exports as well as the main locations of production. However, the report does not include comprehensive figures on employment in the sector. There is also a lack of information on the ASM sector, which is particularly significant in Burkina Faso.</v>
      </c>
      <c r="AK129" s="36" t="str">
        <f>VLOOKUP(First_Validations__2[[#This Row],[CountryReq]],Last_Validations[],COLUMNS($B:R)+1,FALSE)</f>
        <v>https://eiti.org/burkina-faso#burkina-fasos-progress-by-requirement</v>
      </c>
      <c r="AL129" s="36" t="str">
        <f>VLOOKUP(First_Validations__2[[#This Row],[CountryReq]],Last_Validations[],COLUMNS($B:S)+1,FALSE)</f>
        <v>http://www.itie-bf.gov.bf/</v>
      </c>
      <c r="AM129" s="36" t="str">
        <f>VLOOKUP(First_Validations__2[[#This Row],[CountryReq]],Last_Validations[],COLUMNS($B:T)+1,FALSE)</f>
        <v>https://eiti.org/api/v1.0/score_data/26</v>
      </c>
      <c r="AN129" s="36" t="str">
        <f>IF(First_Validations__2[[#This Row],[FirstValidation.Country: Year]]=First_Validations__2[[#This Row],[Country: Year]],"First","Second / Last")</f>
        <v>First</v>
      </c>
      <c r="AO129" s="36">
        <f>IF(AND(First_Validations__2[[#This Row],[FirstValidation.Validation score]]&lt;5,First_Validations__2[[#This Row],[FirstValidation.Validation score]]&gt;1),1,0)</f>
        <v>1</v>
      </c>
      <c r="AP129" s="36">
        <f>First_Validations__2[[#This Row],[Validation score]]-First_Validations__2[[#This Row],[FirstValidation.Validation score]]</f>
        <v>0</v>
      </c>
      <c r="AQ129" s="36">
        <f>IF(AND(First_Validations__2[[#This Row],[Corrective action]]=1,First_Validations__2[[#This Row],[Validation score]]&lt;5,First_Validations__2[[#This Row],[Validation score]]&gt;1),1,0)</f>
        <v>1</v>
      </c>
      <c r="AR129" s="36">
        <f>IF(AND(First_Validations__2[[#This Row],[Corrective action]]=1,OR(First_Validations__2[[#This Row],[Validation score]]&gt;4,First_Validations__2[[#This Row],[Validation score]]&lt;2)),1,0)</f>
        <v>0</v>
      </c>
      <c r="AS1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 s="36" t="str">
        <f>VLOOKUP(First_Validations__2[[#This Row],[Requirement ('#)]],Requirements[[Requirements]:[Categories2]],2,FALSE)</f>
        <v>Socio-economic contribution</v>
      </c>
    </row>
    <row r="130" spans="2:46">
      <c r="B130" s="34" t="s">
        <v>1443</v>
      </c>
      <c r="C130" s="34">
        <v>1</v>
      </c>
      <c r="D130" s="34">
        <v>26</v>
      </c>
      <c r="E130" s="34" t="s">
        <v>748</v>
      </c>
      <c r="F130" s="34" t="s">
        <v>1444</v>
      </c>
      <c r="G130" s="34" t="s">
        <v>1443</v>
      </c>
      <c r="H130" s="34" t="s">
        <v>749</v>
      </c>
      <c r="I130" s="34" t="s">
        <v>750</v>
      </c>
      <c r="J130" s="34">
        <v>2017</v>
      </c>
      <c r="K130" s="34">
        <v>2018</v>
      </c>
      <c r="L130" s="34" t="s">
        <v>1767</v>
      </c>
      <c r="M130" s="34" t="s">
        <v>1820</v>
      </c>
      <c r="N130" s="34">
        <v>4</v>
      </c>
      <c r="O130" s="34" t="s">
        <v>1767</v>
      </c>
      <c r="P130" s="34" t="s">
        <v>781</v>
      </c>
      <c r="Q130" s="34" t="s">
        <v>1851</v>
      </c>
      <c r="R130" s="34" t="s">
        <v>1445</v>
      </c>
      <c r="S130" s="34" t="s">
        <v>1852</v>
      </c>
      <c r="T130" s="34" t="s">
        <v>2096</v>
      </c>
      <c r="U130" s="36" t="str">
        <f>VLOOKUP(First_Validations__2[[#This Row],[CountryReq]],Last_Validations[],COLUMNS($B:B)+1,FALSE)</f>
        <v>Burkina Faso: 2017</v>
      </c>
      <c r="V130" s="36" t="str">
        <f>VLOOKUP(First_Validations__2[[#This Row],[CountryReq]],Last_Validations[],COLUMNS($B:C)+1,FALSE)</f>
        <v>Burkina Faso</v>
      </c>
      <c r="W130" s="36">
        <f>VLOOKUP(First_Validations__2[[#This Row],[CountryReq]],Last_Validations[],COLUMNS($B:D)+1,FALSE)</f>
        <v>1</v>
      </c>
      <c r="X130" s="36">
        <f>VLOOKUP(First_Validations__2[[#This Row],[CountryReq]],Last_Validations[],COLUMNS($B:E)+1,FALSE)</f>
        <v>26</v>
      </c>
      <c r="Y130" s="36" t="str">
        <f>VLOOKUP(First_Validations__2[[#This Row],[CountryReq]],Last_Validations[],COLUMNS($B:F)+1,FALSE)</f>
        <v>Burkina Faso: 2017</v>
      </c>
      <c r="Z130" s="36" t="str">
        <f>VLOOKUP(First_Validations__2[[#This Row],[CountryReq]],Last_Validations[],COLUMNS($B:G)+1,FALSE)</f>
        <v>BFA</v>
      </c>
      <c r="AA130" s="36" t="str">
        <f>VLOOKUP(First_Validations__2[[#This Row],[CountryReq]],Last_Validations[],COLUMNS($B:H)+1,FALSE)</f>
        <v>Burkina Faso</v>
      </c>
      <c r="AB130" s="36" t="str">
        <f>VLOOKUP(First_Validations__2[[#This Row],[CountryReq]],Last_Validations[],COLUMNS($B:I)+1,FALSE)</f>
        <v>https://eiti.org/BD/2018-12</v>
      </c>
      <c r="AC130" s="36" t="str">
        <f>VLOOKUP(First_Validations__2[[#This Row],[CountryReq]],Last_Validations[],COLUMNS($B:J)+1,FALSE)</f>
        <v>https://eiti.org/document/burkina-faso-validation-2017</v>
      </c>
      <c r="AD130" s="36">
        <f>VLOOKUP(First_Validations__2[[#This Row],[CountryReq]],Last_Validations[],COLUMNS($B:K)+1,FALSE)</f>
        <v>2017</v>
      </c>
      <c r="AE130" s="36">
        <f>VLOOKUP(First_Validations__2[[#This Row],[CountryReq]],Last_Validations[],COLUMNS($B:L)+1,FALSE)</f>
        <v>2018</v>
      </c>
      <c r="AF130" s="36" t="str">
        <f>VLOOKUP(First_Validations__2[[#This Row],[CountryReq]],Last_Validations[],COLUMNS($B:M)+1,FALSE)</f>
        <v>Meaningful progress</v>
      </c>
      <c r="AG130" s="36" t="str">
        <f>VLOOKUP(First_Validations__2[[#This Row],[CountryReq]],Last_Validations[],COLUMNS($B:N)+1,FALSE)</f>
        <v>Follow up on recommendations (#7.3)</v>
      </c>
      <c r="AH130" s="36">
        <f>VLOOKUP(First_Validations__2[[#This Row],[CountryReq]],Last_Validations[],COLUMNS($B:O)+1,FALSE)</f>
        <v>4</v>
      </c>
      <c r="AI130" s="36" t="str">
        <f>VLOOKUP(First_Validations__2[[#This Row],[CountryReq]],Last_Validations[],COLUMNS($B:P)+1,FALSE)</f>
        <v>Meaningful progress</v>
      </c>
      <c r="AJ130" s="36" t="str">
        <f>VLOOKUP(First_Validations__2[[#This Row],[CountryReq]],Last_Validations[],COLUMNS($B:Q)+1,FALSE)</f>
        <v xml:space="preserve">The presence of high level officials on the MSG has led to actions to identify, investigate and address the causes of discrepancies and to consider the recommendations for improvements from the IA in previous EITI Reports. None of the recommendations in past EITI Reports have been fully implemented according to the 2015 EITI Report. </v>
      </c>
      <c r="AK130" s="36" t="str">
        <f>VLOOKUP(First_Validations__2[[#This Row],[CountryReq]],Last_Validations[],COLUMNS($B:R)+1,FALSE)</f>
        <v>https://eiti.org/burkina-faso#burkina-fasos-progress-by-requirement</v>
      </c>
      <c r="AL130" s="36" t="str">
        <f>VLOOKUP(First_Validations__2[[#This Row],[CountryReq]],Last_Validations[],COLUMNS($B:S)+1,FALSE)</f>
        <v>http://www.itie-bf.gov.bf/</v>
      </c>
      <c r="AM130" s="36" t="str">
        <f>VLOOKUP(First_Validations__2[[#This Row],[CountryReq]],Last_Validations[],COLUMNS($B:T)+1,FALSE)</f>
        <v>https://eiti.org/api/v1.0/score_data/26</v>
      </c>
      <c r="AN130" s="36" t="str">
        <f>IF(First_Validations__2[[#This Row],[FirstValidation.Country: Year]]=First_Validations__2[[#This Row],[Country: Year]],"First","Second / Last")</f>
        <v>First</v>
      </c>
      <c r="AO130" s="36">
        <f>IF(AND(First_Validations__2[[#This Row],[FirstValidation.Validation score]]&lt;5,First_Validations__2[[#This Row],[FirstValidation.Validation score]]&gt;1),1,0)</f>
        <v>1</v>
      </c>
      <c r="AP130" s="36">
        <f>First_Validations__2[[#This Row],[Validation score]]-First_Validations__2[[#This Row],[FirstValidation.Validation score]]</f>
        <v>0</v>
      </c>
      <c r="AQ130" s="36">
        <f>IF(AND(First_Validations__2[[#This Row],[Corrective action]]=1,First_Validations__2[[#This Row],[Validation score]]&lt;5,First_Validations__2[[#This Row],[Validation score]]&gt;1),1,0)</f>
        <v>1</v>
      </c>
      <c r="AR130" s="36">
        <f>IF(AND(First_Validations__2[[#This Row],[Corrective action]]=1,OR(First_Validations__2[[#This Row],[Validation score]]&gt;4,First_Validations__2[[#This Row],[Validation score]]&lt;2)),1,0)</f>
        <v>0</v>
      </c>
      <c r="AS1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 s="36" t="str">
        <f>VLOOKUP(First_Validations__2[[#This Row],[Requirement ('#)]],Requirements[[Requirements]:[Categories2]],2,FALSE)</f>
        <v>Outcomes and impact</v>
      </c>
    </row>
    <row r="131" spans="2:46">
      <c r="B131" s="34" t="s">
        <v>1443</v>
      </c>
      <c r="C131" s="34">
        <v>1</v>
      </c>
      <c r="D131" s="34">
        <v>26</v>
      </c>
      <c r="E131" s="34" t="s">
        <v>748</v>
      </c>
      <c r="F131" s="34" t="s">
        <v>1444</v>
      </c>
      <c r="G131" s="34" t="s">
        <v>1443</v>
      </c>
      <c r="H131" s="34" t="s">
        <v>749</v>
      </c>
      <c r="I131" s="34" t="s">
        <v>750</v>
      </c>
      <c r="J131" s="34">
        <v>2017</v>
      </c>
      <c r="K131" s="34">
        <v>2018</v>
      </c>
      <c r="L131" s="34" t="s">
        <v>1767</v>
      </c>
      <c r="M131" s="34" t="s">
        <v>1821</v>
      </c>
      <c r="N131" s="34">
        <v>5</v>
      </c>
      <c r="O131" s="34" t="s">
        <v>1768</v>
      </c>
      <c r="P131" s="34" t="s">
        <v>782</v>
      </c>
      <c r="Q131" s="34" t="s">
        <v>1851</v>
      </c>
      <c r="R131" s="34" t="s">
        <v>1445</v>
      </c>
      <c r="S131" s="34" t="s">
        <v>1852</v>
      </c>
      <c r="T131" s="34" t="s">
        <v>2097</v>
      </c>
      <c r="U131" s="36" t="str">
        <f>VLOOKUP(First_Validations__2[[#This Row],[CountryReq]],Last_Validations[],COLUMNS($B:B)+1,FALSE)</f>
        <v>Burkina Faso: 2017</v>
      </c>
      <c r="V131" s="36" t="str">
        <f>VLOOKUP(First_Validations__2[[#This Row],[CountryReq]],Last_Validations[],COLUMNS($B:C)+1,FALSE)</f>
        <v>Burkina Faso</v>
      </c>
      <c r="W131" s="36">
        <f>VLOOKUP(First_Validations__2[[#This Row],[CountryReq]],Last_Validations[],COLUMNS($B:D)+1,FALSE)</f>
        <v>1</v>
      </c>
      <c r="X131" s="36">
        <f>VLOOKUP(First_Validations__2[[#This Row],[CountryReq]],Last_Validations[],COLUMNS($B:E)+1,FALSE)</f>
        <v>26</v>
      </c>
      <c r="Y131" s="36" t="str">
        <f>VLOOKUP(First_Validations__2[[#This Row],[CountryReq]],Last_Validations[],COLUMNS($B:F)+1,FALSE)</f>
        <v>Burkina Faso: 2017</v>
      </c>
      <c r="Z131" s="36" t="str">
        <f>VLOOKUP(First_Validations__2[[#This Row],[CountryReq]],Last_Validations[],COLUMNS($B:G)+1,FALSE)</f>
        <v>BFA</v>
      </c>
      <c r="AA131" s="36" t="str">
        <f>VLOOKUP(First_Validations__2[[#This Row],[CountryReq]],Last_Validations[],COLUMNS($B:H)+1,FALSE)</f>
        <v>Burkina Faso</v>
      </c>
      <c r="AB131" s="36" t="str">
        <f>VLOOKUP(First_Validations__2[[#This Row],[CountryReq]],Last_Validations[],COLUMNS($B:I)+1,FALSE)</f>
        <v>https://eiti.org/BD/2018-12</v>
      </c>
      <c r="AC131" s="36" t="str">
        <f>VLOOKUP(First_Validations__2[[#This Row],[CountryReq]],Last_Validations[],COLUMNS($B:J)+1,FALSE)</f>
        <v>https://eiti.org/document/burkina-faso-validation-2017</v>
      </c>
      <c r="AD131" s="36">
        <f>VLOOKUP(First_Validations__2[[#This Row],[CountryReq]],Last_Validations[],COLUMNS($B:K)+1,FALSE)</f>
        <v>2017</v>
      </c>
      <c r="AE131" s="36">
        <f>VLOOKUP(First_Validations__2[[#This Row],[CountryReq]],Last_Validations[],COLUMNS($B:L)+1,FALSE)</f>
        <v>2018</v>
      </c>
      <c r="AF131" s="36" t="str">
        <f>VLOOKUP(First_Validations__2[[#This Row],[CountryReq]],Last_Validations[],COLUMNS($B:M)+1,FALSE)</f>
        <v>Meaningful progress</v>
      </c>
      <c r="AG131" s="36" t="str">
        <f>VLOOKUP(First_Validations__2[[#This Row],[CountryReq]],Last_Validations[],COLUMNS($B:N)+1,FALSE)</f>
        <v>Outcomes and impact of implementation (#7.4)</v>
      </c>
      <c r="AH131" s="36">
        <f>VLOOKUP(First_Validations__2[[#This Row],[CountryReq]],Last_Validations[],COLUMNS($B:O)+1,FALSE)</f>
        <v>5</v>
      </c>
      <c r="AI131" s="36" t="str">
        <f>VLOOKUP(First_Validations__2[[#This Row],[CountryReq]],Last_Validations[],COLUMNS($B:P)+1,FALSE)</f>
        <v>Satisfactory progress</v>
      </c>
      <c r="AJ131" s="36" t="str">
        <f>VLOOKUP(First_Validations__2[[#This Row],[CountryReq]],Last_Validations[],COLUMNS($B:Q)+1,FALSE)</f>
        <v>The 2016 annual progress report includes a summary of activities and assessments of progress in meeting EITI Requirements, in achieving the objectives set out in the EITI work plan and in addressing the recommendations from reconciliation and Validation.</v>
      </c>
      <c r="AK131" s="36" t="str">
        <f>VLOOKUP(First_Validations__2[[#This Row],[CountryReq]],Last_Validations[],COLUMNS($B:R)+1,FALSE)</f>
        <v>https://eiti.org/burkina-faso#burkina-fasos-progress-by-requirement</v>
      </c>
      <c r="AL131" s="36" t="str">
        <f>VLOOKUP(First_Validations__2[[#This Row],[CountryReq]],Last_Validations[],COLUMNS($B:S)+1,FALSE)</f>
        <v>http://www.itie-bf.gov.bf/</v>
      </c>
      <c r="AM131" s="36" t="str">
        <f>VLOOKUP(First_Validations__2[[#This Row],[CountryReq]],Last_Validations[],COLUMNS($B:T)+1,FALSE)</f>
        <v>https://eiti.org/api/v1.0/score_data/26</v>
      </c>
      <c r="AN131" s="36" t="str">
        <f>IF(First_Validations__2[[#This Row],[FirstValidation.Country: Year]]=First_Validations__2[[#This Row],[Country: Year]],"First","Second / Last")</f>
        <v>First</v>
      </c>
      <c r="AO131" s="36">
        <f>IF(AND(First_Validations__2[[#This Row],[FirstValidation.Validation score]]&lt;5,First_Validations__2[[#This Row],[FirstValidation.Validation score]]&gt;1),1,0)</f>
        <v>0</v>
      </c>
      <c r="AP131" s="36">
        <f>First_Validations__2[[#This Row],[Validation score]]-First_Validations__2[[#This Row],[FirstValidation.Validation score]]</f>
        <v>0</v>
      </c>
      <c r="AQ131" s="36">
        <f>IF(AND(First_Validations__2[[#This Row],[Corrective action]]=1,First_Validations__2[[#This Row],[Validation score]]&lt;5,First_Validations__2[[#This Row],[Validation score]]&gt;1),1,0)</f>
        <v>0</v>
      </c>
      <c r="AR131" s="36">
        <f>IF(AND(First_Validations__2[[#This Row],[Corrective action]]=1,OR(First_Validations__2[[#This Row],[Validation score]]&gt;4,First_Validations__2[[#This Row],[Validation score]]&lt;2)),1,0)</f>
        <v>0</v>
      </c>
      <c r="AS1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 s="36" t="str">
        <f>VLOOKUP(First_Validations__2[[#This Row],[Requirement ('#)]],Requirements[[Requirements]:[Categories2]],2,FALSE)</f>
        <v>Outcomes and impact</v>
      </c>
    </row>
    <row r="132" spans="2:46">
      <c r="B132" s="34" t="s">
        <v>1443</v>
      </c>
      <c r="C132" s="34">
        <v>1</v>
      </c>
      <c r="D132" s="34">
        <v>26</v>
      </c>
      <c r="E132" s="34" t="s">
        <v>748</v>
      </c>
      <c r="F132" s="34" t="s">
        <v>1444</v>
      </c>
      <c r="G132" s="34" t="s">
        <v>1443</v>
      </c>
      <c r="H132" s="34" t="s">
        <v>749</v>
      </c>
      <c r="I132" s="34" t="s">
        <v>750</v>
      </c>
      <c r="J132" s="34">
        <v>2017</v>
      </c>
      <c r="K132" s="34">
        <v>2018</v>
      </c>
      <c r="L132" s="34" t="s">
        <v>1767</v>
      </c>
      <c r="M132" s="34" t="s">
        <v>1813</v>
      </c>
      <c r="N132" s="34">
        <v>1</v>
      </c>
      <c r="O132" s="34" t="s">
        <v>1796</v>
      </c>
      <c r="P132" s="34" t="s">
        <v>776</v>
      </c>
      <c r="Q132" s="34" t="s">
        <v>1851</v>
      </c>
      <c r="R132" s="34" t="s">
        <v>1445</v>
      </c>
      <c r="S132" s="34" t="s">
        <v>1852</v>
      </c>
      <c r="T132" s="34" t="s">
        <v>2098</v>
      </c>
      <c r="U132" s="36" t="str">
        <f>VLOOKUP(First_Validations__2[[#This Row],[CountryReq]],Last_Validations[],COLUMNS($B:B)+1,FALSE)</f>
        <v>Burkina Faso: 2017</v>
      </c>
      <c r="V132" s="36" t="str">
        <f>VLOOKUP(First_Validations__2[[#This Row],[CountryReq]],Last_Validations[],COLUMNS($B:C)+1,FALSE)</f>
        <v>Burkina Faso</v>
      </c>
      <c r="W132" s="36">
        <f>VLOOKUP(First_Validations__2[[#This Row],[CountryReq]],Last_Validations[],COLUMNS($B:D)+1,FALSE)</f>
        <v>1</v>
      </c>
      <c r="X132" s="36">
        <f>VLOOKUP(First_Validations__2[[#This Row],[CountryReq]],Last_Validations[],COLUMNS($B:E)+1,FALSE)</f>
        <v>26</v>
      </c>
      <c r="Y132" s="36" t="str">
        <f>VLOOKUP(First_Validations__2[[#This Row],[CountryReq]],Last_Validations[],COLUMNS($B:F)+1,FALSE)</f>
        <v>Burkina Faso: 2017</v>
      </c>
      <c r="Z132" s="36" t="str">
        <f>VLOOKUP(First_Validations__2[[#This Row],[CountryReq]],Last_Validations[],COLUMNS($B:G)+1,FALSE)</f>
        <v>BFA</v>
      </c>
      <c r="AA132" s="36" t="str">
        <f>VLOOKUP(First_Validations__2[[#This Row],[CountryReq]],Last_Validations[],COLUMNS($B:H)+1,FALSE)</f>
        <v>Burkina Faso</v>
      </c>
      <c r="AB132" s="36" t="str">
        <f>VLOOKUP(First_Validations__2[[#This Row],[CountryReq]],Last_Validations[],COLUMNS($B:I)+1,FALSE)</f>
        <v>https://eiti.org/BD/2018-12</v>
      </c>
      <c r="AC132" s="36" t="str">
        <f>VLOOKUP(First_Validations__2[[#This Row],[CountryReq]],Last_Validations[],COLUMNS($B:J)+1,FALSE)</f>
        <v>https://eiti.org/document/burkina-faso-validation-2017</v>
      </c>
      <c r="AD132" s="36">
        <f>VLOOKUP(First_Validations__2[[#This Row],[CountryReq]],Last_Validations[],COLUMNS($B:K)+1,FALSE)</f>
        <v>2017</v>
      </c>
      <c r="AE132" s="36">
        <f>VLOOKUP(First_Validations__2[[#This Row],[CountryReq]],Last_Validations[],COLUMNS($B:L)+1,FALSE)</f>
        <v>2018</v>
      </c>
      <c r="AF132" s="36" t="str">
        <f>VLOOKUP(First_Validations__2[[#This Row],[CountryReq]],Last_Validations[],COLUMNS($B:M)+1,FALSE)</f>
        <v>Meaningful progress</v>
      </c>
      <c r="AG132" s="36" t="str">
        <f>VLOOKUP(First_Validations__2[[#This Row],[CountryReq]],Last_Validations[],COLUMNS($B:N)+1,FALSE)</f>
        <v>Revenue management and expenditures (#5.3)</v>
      </c>
      <c r="AH132" s="36">
        <f>VLOOKUP(First_Validations__2[[#This Row],[CountryReq]],Last_Validations[],COLUMNS($B:O)+1,FALSE)</f>
        <v>1</v>
      </c>
      <c r="AI132" s="36" t="str">
        <f>VLOOKUP(First_Validations__2[[#This Row],[CountryReq]],Last_Validations[],COLUMNS($B:P)+1,FALSE)</f>
        <v>Not required (recommended)</v>
      </c>
      <c r="AJ132" s="36" t="str">
        <f>VLOOKUP(First_Validations__2[[#This Row],[CountryReq]],Last_Validations[],COLUMNS($B:Q)+1,FALSE)</f>
        <v>The 2015 EITI Report clearly describes and discloses the value of earmarked extractives revenues in 2015 and provides some information on the government’s budget-making and audit procedures.</v>
      </c>
      <c r="AK132" s="36" t="str">
        <f>VLOOKUP(First_Validations__2[[#This Row],[CountryReq]],Last_Validations[],COLUMNS($B:R)+1,FALSE)</f>
        <v>https://eiti.org/burkina-faso#burkina-fasos-progress-by-requirement</v>
      </c>
      <c r="AL132" s="36" t="str">
        <f>VLOOKUP(First_Validations__2[[#This Row],[CountryReq]],Last_Validations[],COLUMNS($B:S)+1,FALSE)</f>
        <v>http://www.itie-bf.gov.bf/</v>
      </c>
      <c r="AM132" s="36" t="str">
        <f>VLOOKUP(First_Validations__2[[#This Row],[CountryReq]],Last_Validations[],COLUMNS($B:T)+1,FALSE)</f>
        <v>https://eiti.org/api/v1.0/score_data/26</v>
      </c>
      <c r="AN132" s="36" t="str">
        <f>IF(First_Validations__2[[#This Row],[FirstValidation.Country: Year]]=First_Validations__2[[#This Row],[Country: Year]],"First","Second / Last")</f>
        <v>First</v>
      </c>
      <c r="AO132" s="36">
        <f>IF(AND(First_Validations__2[[#This Row],[FirstValidation.Validation score]]&lt;5,First_Validations__2[[#This Row],[FirstValidation.Validation score]]&gt;1),1,0)</f>
        <v>0</v>
      </c>
      <c r="AP132" s="36">
        <f>First_Validations__2[[#This Row],[Validation score]]-First_Validations__2[[#This Row],[FirstValidation.Validation score]]</f>
        <v>0</v>
      </c>
      <c r="AQ132" s="36">
        <f>IF(AND(First_Validations__2[[#This Row],[Corrective action]]=1,First_Validations__2[[#This Row],[Validation score]]&lt;5,First_Validations__2[[#This Row],[Validation score]]&gt;1),1,0)</f>
        <v>0</v>
      </c>
      <c r="AR132" s="36">
        <f>IF(AND(First_Validations__2[[#This Row],[Corrective action]]=1,OR(First_Validations__2[[#This Row],[Validation score]]&gt;4,First_Validations__2[[#This Row],[Validation score]]&lt;2)),1,0)</f>
        <v>0</v>
      </c>
      <c r="AS1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 s="36" t="str">
        <f>VLOOKUP(First_Validations__2[[#This Row],[Requirement ('#)]],Requirements[[Requirements]:[Categories2]],2,FALSE)</f>
        <v>Revenue allocation</v>
      </c>
    </row>
    <row r="133" spans="2:46">
      <c r="B133" s="34" t="s">
        <v>1443</v>
      </c>
      <c r="C133" s="34">
        <v>1</v>
      </c>
      <c r="D133" s="34">
        <v>26</v>
      </c>
      <c r="E133" s="34" t="s">
        <v>748</v>
      </c>
      <c r="F133" s="34" t="s">
        <v>1444</v>
      </c>
      <c r="G133" s="34" t="s">
        <v>1443</v>
      </c>
      <c r="H133" s="34" t="s">
        <v>749</v>
      </c>
      <c r="I133" s="34" t="s">
        <v>750</v>
      </c>
      <c r="J133" s="34">
        <v>2017</v>
      </c>
      <c r="K133" s="34">
        <v>2018</v>
      </c>
      <c r="L133" s="34" t="s">
        <v>1767</v>
      </c>
      <c r="M133" s="34" t="s">
        <v>1807</v>
      </c>
      <c r="N133" s="34">
        <v>0</v>
      </c>
      <c r="O133" s="34" t="s">
        <v>4</v>
      </c>
      <c r="P133" s="34" t="s">
        <v>770</v>
      </c>
      <c r="Q133" s="34" t="s">
        <v>1851</v>
      </c>
      <c r="R133" s="34" t="s">
        <v>1445</v>
      </c>
      <c r="S133" s="34" t="s">
        <v>1852</v>
      </c>
      <c r="T133" s="34" t="s">
        <v>2099</v>
      </c>
      <c r="U133" s="36" t="str">
        <f>VLOOKUP(First_Validations__2[[#This Row],[CountryReq]],Last_Validations[],COLUMNS($B:B)+1,FALSE)</f>
        <v>Burkina Faso: 2017</v>
      </c>
      <c r="V133" s="36" t="str">
        <f>VLOOKUP(First_Validations__2[[#This Row],[CountryReq]],Last_Validations[],COLUMNS($B:C)+1,FALSE)</f>
        <v>Burkina Faso</v>
      </c>
      <c r="W133" s="36">
        <f>VLOOKUP(First_Validations__2[[#This Row],[CountryReq]],Last_Validations[],COLUMNS($B:D)+1,FALSE)</f>
        <v>1</v>
      </c>
      <c r="X133" s="36">
        <f>VLOOKUP(First_Validations__2[[#This Row],[CountryReq]],Last_Validations[],COLUMNS($B:E)+1,FALSE)</f>
        <v>26</v>
      </c>
      <c r="Y133" s="36" t="str">
        <f>VLOOKUP(First_Validations__2[[#This Row],[CountryReq]],Last_Validations[],COLUMNS($B:F)+1,FALSE)</f>
        <v>Burkina Faso: 2017</v>
      </c>
      <c r="Z133" s="36" t="str">
        <f>VLOOKUP(First_Validations__2[[#This Row],[CountryReq]],Last_Validations[],COLUMNS($B:G)+1,FALSE)</f>
        <v>BFA</v>
      </c>
      <c r="AA133" s="36" t="str">
        <f>VLOOKUP(First_Validations__2[[#This Row],[CountryReq]],Last_Validations[],COLUMNS($B:H)+1,FALSE)</f>
        <v>Burkina Faso</v>
      </c>
      <c r="AB133" s="36" t="str">
        <f>VLOOKUP(First_Validations__2[[#This Row],[CountryReq]],Last_Validations[],COLUMNS($B:I)+1,FALSE)</f>
        <v>https://eiti.org/BD/2018-12</v>
      </c>
      <c r="AC133" s="36" t="str">
        <f>VLOOKUP(First_Validations__2[[#This Row],[CountryReq]],Last_Validations[],COLUMNS($B:J)+1,FALSE)</f>
        <v>https://eiti.org/document/burkina-faso-validation-2017</v>
      </c>
      <c r="AD133" s="36">
        <f>VLOOKUP(First_Validations__2[[#This Row],[CountryReq]],Last_Validations[],COLUMNS($B:K)+1,FALSE)</f>
        <v>2017</v>
      </c>
      <c r="AE133" s="36">
        <f>VLOOKUP(First_Validations__2[[#This Row],[CountryReq]],Last_Validations[],COLUMNS($B:L)+1,FALSE)</f>
        <v>2018</v>
      </c>
      <c r="AF133" s="36" t="str">
        <f>VLOOKUP(First_Validations__2[[#This Row],[CountryReq]],Last_Validations[],COLUMNS($B:M)+1,FALSE)</f>
        <v>Meaningful progress</v>
      </c>
      <c r="AG133" s="36" t="str">
        <f>VLOOKUP(First_Validations__2[[#This Row],[CountryReq]],Last_Validations[],COLUMNS($B:N)+1,FALSE)</f>
        <v>Direct subnational payments (#4.6)</v>
      </c>
      <c r="AH133" s="36">
        <f>VLOOKUP(First_Validations__2[[#This Row],[CountryReq]],Last_Validations[],COLUMNS($B:O)+1,FALSE)</f>
        <v>0</v>
      </c>
      <c r="AI133" s="36" t="str">
        <f>VLOOKUP(First_Validations__2[[#This Row],[CountryReq]],Last_Validations[],COLUMNS($B:P)+1,FALSE)</f>
        <v>Not applicable</v>
      </c>
      <c r="AJ133" s="36" t="str">
        <f>VLOOKUP(First_Validations__2[[#This Row],[CountryReq]],Last_Validations[],COLUMNS($B:Q)+1,FALSE)</f>
        <v>The 2015 EITI Report clearly states that municipal taxes are not 
specific to mining companies and thus not considered extractives-related direct subnational payments.</v>
      </c>
      <c r="AK133" s="36" t="str">
        <f>VLOOKUP(First_Validations__2[[#This Row],[CountryReq]],Last_Validations[],COLUMNS($B:R)+1,FALSE)</f>
        <v>https://eiti.org/burkina-faso#burkina-fasos-progress-by-requirement</v>
      </c>
      <c r="AL133" s="36" t="str">
        <f>VLOOKUP(First_Validations__2[[#This Row],[CountryReq]],Last_Validations[],COLUMNS($B:S)+1,FALSE)</f>
        <v>http://www.itie-bf.gov.bf/</v>
      </c>
      <c r="AM133" s="36" t="str">
        <f>VLOOKUP(First_Validations__2[[#This Row],[CountryReq]],Last_Validations[],COLUMNS($B:T)+1,FALSE)</f>
        <v>https://eiti.org/api/v1.0/score_data/26</v>
      </c>
      <c r="AN133" s="36" t="str">
        <f>IF(First_Validations__2[[#This Row],[FirstValidation.Country: Year]]=First_Validations__2[[#This Row],[Country: Year]],"First","Second / Last")</f>
        <v>First</v>
      </c>
      <c r="AO133" s="36">
        <f>IF(AND(First_Validations__2[[#This Row],[FirstValidation.Validation score]]&lt;5,First_Validations__2[[#This Row],[FirstValidation.Validation score]]&gt;1),1,0)</f>
        <v>0</v>
      </c>
      <c r="AP133" s="36">
        <f>First_Validations__2[[#This Row],[Validation score]]-First_Validations__2[[#This Row],[FirstValidation.Validation score]]</f>
        <v>0</v>
      </c>
      <c r="AQ133" s="36">
        <f>IF(AND(First_Validations__2[[#This Row],[Corrective action]]=1,First_Validations__2[[#This Row],[Validation score]]&lt;5,First_Validations__2[[#This Row],[Validation score]]&gt;1),1,0)</f>
        <v>0</v>
      </c>
      <c r="AR133" s="36">
        <f>IF(AND(First_Validations__2[[#This Row],[Corrective action]]=1,OR(First_Validations__2[[#This Row],[Validation score]]&gt;4,First_Validations__2[[#This Row],[Validation score]]&lt;2)),1,0)</f>
        <v>0</v>
      </c>
      <c r="AS1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 s="36" t="str">
        <f>VLOOKUP(First_Validations__2[[#This Row],[Requirement ('#)]],Requirements[[Requirements]:[Categories2]],2,FALSE)</f>
        <v>Revenue collection</v>
      </c>
    </row>
    <row r="134" spans="2:46">
      <c r="B134" s="34" t="s">
        <v>1443</v>
      </c>
      <c r="C134" s="34">
        <v>1</v>
      </c>
      <c r="D134" s="34">
        <v>26</v>
      </c>
      <c r="E134" s="34" t="s">
        <v>748</v>
      </c>
      <c r="F134" s="34" t="s">
        <v>1444</v>
      </c>
      <c r="G134" s="34" t="s">
        <v>1443</v>
      </c>
      <c r="H134" s="34" t="s">
        <v>749</v>
      </c>
      <c r="I134" s="34" t="s">
        <v>750</v>
      </c>
      <c r="J134" s="34">
        <v>2017</v>
      </c>
      <c r="K134" s="34">
        <v>2018</v>
      </c>
      <c r="L134" s="34" t="s">
        <v>1767</v>
      </c>
      <c r="M134" s="34" t="s">
        <v>1808</v>
      </c>
      <c r="N134" s="34">
        <v>5</v>
      </c>
      <c r="O134" s="34" t="s">
        <v>1768</v>
      </c>
      <c r="P134" s="34" t="s">
        <v>771</v>
      </c>
      <c r="Q134" s="34" t="s">
        <v>1851</v>
      </c>
      <c r="R134" s="34" t="s">
        <v>1445</v>
      </c>
      <c r="S134" s="34" t="s">
        <v>1852</v>
      </c>
      <c r="T134" s="34" t="s">
        <v>2100</v>
      </c>
      <c r="U134" s="36" t="str">
        <f>VLOOKUP(First_Validations__2[[#This Row],[CountryReq]],Last_Validations[],COLUMNS($B:B)+1,FALSE)</f>
        <v>Burkina Faso: 2017</v>
      </c>
      <c r="V134" s="36" t="str">
        <f>VLOOKUP(First_Validations__2[[#This Row],[CountryReq]],Last_Validations[],COLUMNS($B:C)+1,FALSE)</f>
        <v>Burkina Faso</v>
      </c>
      <c r="W134" s="36">
        <f>VLOOKUP(First_Validations__2[[#This Row],[CountryReq]],Last_Validations[],COLUMNS($B:D)+1,FALSE)</f>
        <v>1</v>
      </c>
      <c r="X134" s="36">
        <f>VLOOKUP(First_Validations__2[[#This Row],[CountryReq]],Last_Validations[],COLUMNS($B:E)+1,FALSE)</f>
        <v>26</v>
      </c>
      <c r="Y134" s="36" t="str">
        <f>VLOOKUP(First_Validations__2[[#This Row],[CountryReq]],Last_Validations[],COLUMNS($B:F)+1,FALSE)</f>
        <v>Burkina Faso: 2017</v>
      </c>
      <c r="Z134" s="36" t="str">
        <f>VLOOKUP(First_Validations__2[[#This Row],[CountryReq]],Last_Validations[],COLUMNS($B:G)+1,FALSE)</f>
        <v>BFA</v>
      </c>
      <c r="AA134" s="36" t="str">
        <f>VLOOKUP(First_Validations__2[[#This Row],[CountryReq]],Last_Validations[],COLUMNS($B:H)+1,FALSE)</f>
        <v>Burkina Faso</v>
      </c>
      <c r="AB134" s="36" t="str">
        <f>VLOOKUP(First_Validations__2[[#This Row],[CountryReq]],Last_Validations[],COLUMNS($B:I)+1,FALSE)</f>
        <v>https://eiti.org/BD/2018-12</v>
      </c>
      <c r="AC134" s="36" t="str">
        <f>VLOOKUP(First_Validations__2[[#This Row],[CountryReq]],Last_Validations[],COLUMNS($B:J)+1,FALSE)</f>
        <v>https://eiti.org/document/burkina-faso-validation-2017</v>
      </c>
      <c r="AD134" s="36">
        <f>VLOOKUP(First_Validations__2[[#This Row],[CountryReq]],Last_Validations[],COLUMNS($B:K)+1,FALSE)</f>
        <v>2017</v>
      </c>
      <c r="AE134" s="36">
        <f>VLOOKUP(First_Validations__2[[#This Row],[CountryReq]],Last_Validations[],COLUMNS($B:L)+1,FALSE)</f>
        <v>2018</v>
      </c>
      <c r="AF134" s="36" t="str">
        <f>VLOOKUP(First_Validations__2[[#This Row],[CountryReq]],Last_Validations[],COLUMNS($B:M)+1,FALSE)</f>
        <v>Meaningful progress</v>
      </c>
      <c r="AG134" s="36" t="str">
        <f>VLOOKUP(First_Validations__2[[#This Row],[CountryReq]],Last_Validations[],COLUMNS($B:N)+1,FALSE)</f>
        <v>Disaggregation (#4.7)</v>
      </c>
      <c r="AH134" s="36">
        <f>VLOOKUP(First_Validations__2[[#This Row],[CountryReq]],Last_Validations[],COLUMNS($B:O)+1,FALSE)</f>
        <v>5</v>
      </c>
      <c r="AI134" s="36" t="str">
        <f>VLOOKUP(First_Validations__2[[#This Row],[CountryReq]],Last_Validations[],COLUMNS($B:P)+1,FALSE)</f>
        <v>Satisfactory progress</v>
      </c>
      <c r="AJ134" s="36" t="str">
        <f>VLOOKUP(First_Validations__2[[#This Row],[CountryReq]],Last_Validations[],COLUMNS($B:Q)+1,FALSE)</f>
        <v>The data in the 2015 EITI Report is disaggregated by individual 
company, government entity and reporting entity.</v>
      </c>
      <c r="AK134" s="36" t="str">
        <f>VLOOKUP(First_Validations__2[[#This Row],[CountryReq]],Last_Validations[],COLUMNS($B:R)+1,FALSE)</f>
        <v>https://eiti.org/burkina-faso#burkina-fasos-progress-by-requirement</v>
      </c>
      <c r="AL134" s="36" t="str">
        <f>VLOOKUP(First_Validations__2[[#This Row],[CountryReq]],Last_Validations[],COLUMNS($B:S)+1,FALSE)</f>
        <v>http://www.itie-bf.gov.bf/</v>
      </c>
      <c r="AM134" s="36" t="str">
        <f>VLOOKUP(First_Validations__2[[#This Row],[CountryReq]],Last_Validations[],COLUMNS($B:T)+1,FALSE)</f>
        <v>https://eiti.org/api/v1.0/score_data/26</v>
      </c>
      <c r="AN134" s="36" t="str">
        <f>IF(First_Validations__2[[#This Row],[FirstValidation.Country: Year]]=First_Validations__2[[#This Row],[Country: Year]],"First","Second / Last")</f>
        <v>First</v>
      </c>
      <c r="AO134" s="36">
        <f>IF(AND(First_Validations__2[[#This Row],[FirstValidation.Validation score]]&lt;5,First_Validations__2[[#This Row],[FirstValidation.Validation score]]&gt;1),1,0)</f>
        <v>0</v>
      </c>
      <c r="AP134" s="36">
        <f>First_Validations__2[[#This Row],[Validation score]]-First_Validations__2[[#This Row],[FirstValidation.Validation score]]</f>
        <v>0</v>
      </c>
      <c r="AQ134" s="36">
        <f>IF(AND(First_Validations__2[[#This Row],[Corrective action]]=1,First_Validations__2[[#This Row],[Validation score]]&lt;5,First_Validations__2[[#This Row],[Validation score]]&gt;1),1,0)</f>
        <v>0</v>
      </c>
      <c r="AR134" s="36">
        <f>IF(AND(First_Validations__2[[#This Row],[Corrective action]]=1,OR(First_Validations__2[[#This Row],[Validation score]]&gt;4,First_Validations__2[[#This Row],[Validation score]]&lt;2)),1,0)</f>
        <v>0</v>
      </c>
      <c r="AS1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 s="36" t="str">
        <f>VLOOKUP(First_Validations__2[[#This Row],[Requirement ('#)]],Requirements[[Requirements]:[Categories2]],2,FALSE)</f>
        <v>Revenue collection</v>
      </c>
    </row>
    <row r="135" spans="2:46">
      <c r="B135" s="34" t="s">
        <v>1443</v>
      </c>
      <c r="C135" s="34">
        <v>1</v>
      </c>
      <c r="D135" s="34">
        <v>26</v>
      </c>
      <c r="E135" s="34" t="s">
        <v>748</v>
      </c>
      <c r="F135" s="34" t="s">
        <v>1444</v>
      </c>
      <c r="G135" s="34" t="s">
        <v>1443</v>
      </c>
      <c r="H135" s="34" t="s">
        <v>749</v>
      </c>
      <c r="I135" s="34" t="s">
        <v>750</v>
      </c>
      <c r="J135" s="34">
        <v>2017</v>
      </c>
      <c r="K135" s="34">
        <v>2018</v>
      </c>
      <c r="L135" s="34" t="s">
        <v>1767</v>
      </c>
      <c r="M135" s="34" t="s">
        <v>1805</v>
      </c>
      <c r="N135" s="34">
        <v>0</v>
      </c>
      <c r="O135" s="34" t="s">
        <v>4</v>
      </c>
      <c r="P135" s="34" t="s">
        <v>768</v>
      </c>
      <c r="Q135" s="34" t="s">
        <v>1851</v>
      </c>
      <c r="R135" s="34" t="s">
        <v>1445</v>
      </c>
      <c r="S135" s="34" t="s">
        <v>1852</v>
      </c>
      <c r="T135" s="34" t="s">
        <v>2101</v>
      </c>
      <c r="U135" s="36" t="str">
        <f>VLOOKUP(First_Validations__2[[#This Row],[CountryReq]],Last_Validations[],COLUMNS($B:B)+1,FALSE)</f>
        <v>Burkina Faso: 2017</v>
      </c>
      <c r="V135" s="36" t="str">
        <f>VLOOKUP(First_Validations__2[[#This Row],[CountryReq]],Last_Validations[],COLUMNS($B:C)+1,FALSE)</f>
        <v>Burkina Faso</v>
      </c>
      <c r="W135" s="36">
        <f>VLOOKUP(First_Validations__2[[#This Row],[CountryReq]],Last_Validations[],COLUMNS($B:D)+1,FALSE)</f>
        <v>1</v>
      </c>
      <c r="X135" s="36">
        <f>VLOOKUP(First_Validations__2[[#This Row],[CountryReq]],Last_Validations[],COLUMNS($B:E)+1,FALSE)</f>
        <v>26</v>
      </c>
      <c r="Y135" s="36" t="str">
        <f>VLOOKUP(First_Validations__2[[#This Row],[CountryReq]],Last_Validations[],COLUMNS($B:F)+1,FALSE)</f>
        <v>Burkina Faso: 2017</v>
      </c>
      <c r="Z135" s="36" t="str">
        <f>VLOOKUP(First_Validations__2[[#This Row],[CountryReq]],Last_Validations[],COLUMNS($B:G)+1,FALSE)</f>
        <v>BFA</v>
      </c>
      <c r="AA135" s="36" t="str">
        <f>VLOOKUP(First_Validations__2[[#This Row],[CountryReq]],Last_Validations[],COLUMNS($B:H)+1,FALSE)</f>
        <v>Burkina Faso</v>
      </c>
      <c r="AB135" s="36" t="str">
        <f>VLOOKUP(First_Validations__2[[#This Row],[CountryReq]],Last_Validations[],COLUMNS($B:I)+1,FALSE)</f>
        <v>https://eiti.org/BD/2018-12</v>
      </c>
      <c r="AC135" s="36" t="str">
        <f>VLOOKUP(First_Validations__2[[#This Row],[CountryReq]],Last_Validations[],COLUMNS($B:J)+1,FALSE)</f>
        <v>https://eiti.org/document/burkina-faso-validation-2017</v>
      </c>
      <c r="AD135" s="36">
        <f>VLOOKUP(First_Validations__2[[#This Row],[CountryReq]],Last_Validations[],COLUMNS($B:K)+1,FALSE)</f>
        <v>2017</v>
      </c>
      <c r="AE135" s="36">
        <f>VLOOKUP(First_Validations__2[[#This Row],[CountryReq]],Last_Validations[],COLUMNS($B:L)+1,FALSE)</f>
        <v>2018</v>
      </c>
      <c r="AF135" s="36" t="str">
        <f>VLOOKUP(First_Validations__2[[#This Row],[CountryReq]],Last_Validations[],COLUMNS($B:M)+1,FALSE)</f>
        <v>Meaningful progress</v>
      </c>
      <c r="AG135" s="36" t="str">
        <f>VLOOKUP(First_Validations__2[[#This Row],[CountryReq]],Last_Validations[],COLUMNS($B:N)+1,FALSE)</f>
        <v>Transportation revenues (#4.4)</v>
      </c>
      <c r="AH135" s="36">
        <f>VLOOKUP(First_Validations__2[[#This Row],[CountryReq]],Last_Validations[],COLUMNS($B:O)+1,FALSE)</f>
        <v>0</v>
      </c>
      <c r="AI135" s="36" t="str">
        <f>VLOOKUP(First_Validations__2[[#This Row],[CountryReq]],Last_Validations[],COLUMNS($B:P)+1,FALSE)</f>
        <v>Not applicable</v>
      </c>
      <c r="AJ135" s="36" t="str">
        <f>VLOOKUP(First_Validations__2[[#This Row],[CountryReq]],Last_Validations[],COLUMNS($B:Q)+1,FALSE)</f>
        <v>The 2015 EITI Report states that the government does not receive
transportation revenues related to the transport of mineral commodities, in the sense of Requirement 4.4.</v>
      </c>
      <c r="AK135" s="36" t="str">
        <f>VLOOKUP(First_Validations__2[[#This Row],[CountryReq]],Last_Validations[],COLUMNS($B:R)+1,FALSE)</f>
        <v>https://eiti.org/burkina-faso#burkina-fasos-progress-by-requirement</v>
      </c>
      <c r="AL135" s="36" t="str">
        <f>VLOOKUP(First_Validations__2[[#This Row],[CountryReq]],Last_Validations[],COLUMNS($B:S)+1,FALSE)</f>
        <v>http://www.itie-bf.gov.bf/</v>
      </c>
      <c r="AM135" s="36" t="str">
        <f>VLOOKUP(First_Validations__2[[#This Row],[CountryReq]],Last_Validations[],COLUMNS($B:T)+1,FALSE)</f>
        <v>https://eiti.org/api/v1.0/score_data/26</v>
      </c>
      <c r="AN135" s="36" t="str">
        <f>IF(First_Validations__2[[#This Row],[FirstValidation.Country: Year]]=First_Validations__2[[#This Row],[Country: Year]],"First","Second / Last")</f>
        <v>First</v>
      </c>
      <c r="AO135" s="36">
        <f>IF(AND(First_Validations__2[[#This Row],[FirstValidation.Validation score]]&lt;5,First_Validations__2[[#This Row],[FirstValidation.Validation score]]&gt;1),1,0)</f>
        <v>0</v>
      </c>
      <c r="AP135" s="36">
        <f>First_Validations__2[[#This Row],[Validation score]]-First_Validations__2[[#This Row],[FirstValidation.Validation score]]</f>
        <v>0</v>
      </c>
      <c r="AQ135" s="36">
        <f>IF(AND(First_Validations__2[[#This Row],[Corrective action]]=1,First_Validations__2[[#This Row],[Validation score]]&lt;5,First_Validations__2[[#This Row],[Validation score]]&gt;1),1,0)</f>
        <v>0</v>
      </c>
      <c r="AR135" s="36">
        <f>IF(AND(First_Validations__2[[#This Row],[Corrective action]]=1,OR(First_Validations__2[[#This Row],[Validation score]]&gt;4,First_Validations__2[[#This Row],[Validation score]]&lt;2)),1,0)</f>
        <v>0</v>
      </c>
      <c r="AS1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 s="36" t="str">
        <f>VLOOKUP(First_Validations__2[[#This Row],[Requirement ('#)]],Requirements[[Requirements]:[Categories2]],2,FALSE)</f>
        <v>Revenue collection</v>
      </c>
    </row>
    <row r="136" spans="2:46">
      <c r="B136" s="34" t="s">
        <v>1443</v>
      </c>
      <c r="C136" s="34">
        <v>1</v>
      </c>
      <c r="D136" s="34">
        <v>26</v>
      </c>
      <c r="E136" s="34" t="s">
        <v>748</v>
      </c>
      <c r="F136" s="34" t="s">
        <v>1444</v>
      </c>
      <c r="G136" s="34" t="s">
        <v>1443</v>
      </c>
      <c r="H136" s="34" t="s">
        <v>749</v>
      </c>
      <c r="I136" s="34" t="s">
        <v>750</v>
      </c>
      <c r="J136" s="34">
        <v>2017</v>
      </c>
      <c r="K136" s="34">
        <v>2018</v>
      </c>
      <c r="L136" s="34" t="s">
        <v>1767</v>
      </c>
      <c r="M136" s="34" t="s">
        <v>1806</v>
      </c>
      <c r="N136" s="34">
        <v>0</v>
      </c>
      <c r="O136" s="34" t="s">
        <v>4</v>
      </c>
      <c r="P136" s="34" t="s">
        <v>769</v>
      </c>
      <c r="Q136" s="34" t="s">
        <v>1851</v>
      </c>
      <c r="R136" s="34" t="s">
        <v>1445</v>
      </c>
      <c r="S136" s="34" t="s">
        <v>1852</v>
      </c>
      <c r="T136" s="34" t="s">
        <v>2102</v>
      </c>
      <c r="U136" s="36" t="str">
        <f>VLOOKUP(First_Validations__2[[#This Row],[CountryReq]],Last_Validations[],COLUMNS($B:B)+1,FALSE)</f>
        <v>Burkina Faso: 2017</v>
      </c>
      <c r="V136" s="36" t="str">
        <f>VLOOKUP(First_Validations__2[[#This Row],[CountryReq]],Last_Validations[],COLUMNS($B:C)+1,FALSE)</f>
        <v>Burkina Faso</v>
      </c>
      <c r="W136" s="36">
        <f>VLOOKUP(First_Validations__2[[#This Row],[CountryReq]],Last_Validations[],COLUMNS($B:D)+1,FALSE)</f>
        <v>1</v>
      </c>
      <c r="X136" s="36">
        <f>VLOOKUP(First_Validations__2[[#This Row],[CountryReq]],Last_Validations[],COLUMNS($B:E)+1,FALSE)</f>
        <v>26</v>
      </c>
      <c r="Y136" s="36" t="str">
        <f>VLOOKUP(First_Validations__2[[#This Row],[CountryReq]],Last_Validations[],COLUMNS($B:F)+1,FALSE)</f>
        <v>Burkina Faso: 2017</v>
      </c>
      <c r="Z136" s="36" t="str">
        <f>VLOOKUP(First_Validations__2[[#This Row],[CountryReq]],Last_Validations[],COLUMNS($B:G)+1,FALSE)</f>
        <v>BFA</v>
      </c>
      <c r="AA136" s="36" t="str">
        <f>VLOOKUP(First_Validations__2[[#This Row],[CountryReq]],Last_Validations[],COLUMNS($B:H)+1,FALSE)</f>
        <v>Burkina Faso</v>
      </c>
      <c r="AB136" s="36" t="str">
        <f>VLOOKUP(First_Validations__2[[#This Row],[CountryReq]],Last_Validations[],COLUMNS($B:I)+1,FALSE)</f>
        <v>https://eiti.org/BD/2018-12</v>
      </c>
      <c r="AC136" s="36" t="str">
        <f>VLOOKUP(First_Validations__2[[#This Row],[CountryReq]],Last_Validations[],COLUMNS($B:J)+1,FALSE)</f>
        <v>https://eiti.org/document/burkina-faso-validation-2017</v>
      </c>
      <c r="AD136" s="36">
        <f>VLOOKUP(First_Validations__2[[#This Row],[CountryReq]],Last_Validations[],COLUMNS($B:K)+1,FALSE)</f>
        <v>2017</v>
      </c>
      <c r="AE136" s="36">
        <f>VLOOKUP(First_Validations__2[[#This Row],[CountryReq]],Last_Validations[],COLUMNS($B:L)+1,FALSE)</f>
        <v>2018</v>
      </c>
      <c r="AF136" s="36" t="str">
        <f>VLOOKUP(First_Validations__2[[#This Row],[CountryReq]],Last_Validations[],COLUMNS($B:M)+1,FALSE)</f>
        <v>Meaningful progress</v>
      </c>
      <c r="AG136" s="36" t="str">
        <f>VLOOKUP(First_Validations__2[[#This Row],[CountryReq]],Last_Validations[],COLUMNS($B:N)+1,FALSE)</f>
        <v>SOE transactions (#4.5)</v>
      </c>
      <c r="AH136" s="36">
        <f>VLOOKUP(First_Validations__2[[#This Row],[CountryReq]],Last_Validations[],COLUMNS($B:O)+1,FALSE)</f>
        <v>0</v>
      </c>
      <c r="AI136" s="36" t="str">
        <f>VLOOKUP(First_Validations__2[[#This Row],[CountryReq]],Last_Validations[],COLUMNS($B:P)+1,FALSE)</f>
        <v>Not applicable</v>
      </c>
      <c r="AJ136" s="36" t="str">
        <f>VLOOKUP(First_Validations__2[[#This Row],[CountryReq]],Last_Validations[],COLUMNS($B:Q)+1,FALSE)</f>
        <v>State’s participation in the extractive sector is managed directly by the treasury (DGTCP), which received USD 4,589,454 in dividends from mining companies in 2015. The newly created SOE, SOPAMIB that would manage state participation in the future was not operational during the period under review (2015), therefore no dividends transited through SOEs. Other SOEs operational in the mining sector (BUMIGEB and SEPB) receive government funding rather than make payments to the government.</v>
      </c>
      <c r="AK136" s="36" t="str">
        <f>VLOOKUP(First_Validations__2[[#This Row],[CountryReq]],Last_Validations[],COLUMNS($B:R)+1,FALSE)</f>
        <v>https://eiti.org/burkina-faso#burkina-fasos-progress-by-requirement</v>
      </c>
      <c r="AL136" s="36" t="str">
        <f>VLOOKUP(First_Validations__2[[#This Row],[CountryReq]],Last_Validations[],COLUMNS($B:S)+1,FALSE)</f>
        <v>http://www.itie-bf.gov.bf/</v>
      </c>
      <c r="AM136" s="36" t="str">
        <f>VLOOKUP(First_Validations__2[[#This Row],[CountryReq]],Last_Validations[],COLUMNS($B:T)+1,FALSE)</f>
        <v>https://eiti.org/api/v1.0/score_data/26</v>
      </c>
      <c r="AN136" s="36" t="str">
        <f>IF(First_Validations__2[[#This Row],[FirstValidation.Country: Year]]=First_Validations__2[[#This Row],[Country: Year]],"First","Second / Last")</f>
        <v>First</v>
      </c>
      <c r="AO136" s="36">
        <f>IF(AND(First_Validations__2[[#This Row],[FirstValidation.Validation score]]&lt;5,First_Validations__2[[#This Row],[FirstValidation.Validation score]]&gt;1),1,0)</f>
        <v>0</v>
      </c>
      <c r="AP136" s="36">
        <f>First_Validations__2[[#This Row],[Validation score]]-First_Validations__2[[#This Row],[FirstValidation.Validation score]]</f>
        <v>0</v>
      </c>
      <c r="AQ136" s="36">
        <f>IF(AND(First_Validations__2[[#This Row],[Corrective action]]=1,First_Validations__2[[#This Row],[Validation score]]&lt;5,First_Validations__2[[#This Row],[Validation score]]&gt;1),1,0)</f>
        <v>0</v>
      </c>
      <c r="AR136" s="36">
        <f>IF(AND(First_Validations__2[[#This Row],[Corrective action]]=1,OR(First_Validations__2[[#This Row],[Validation score]]&gt;4,First_Validations__2[[#This Row],[Validation score]]&lt;2)),1,0)</f>
        <v>0</v>
      </c>
      <c r="AS1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 s="36" t="str">
        <f>VLOOKUP(First_Validations__2[[#This Row],[Requirement ('#)]],Requirements[[Requirements]:[Categories2]],2,FALSE)</f>
        <v>Revenue collection</v>
      </c>
    </row>
    <row r="137" spans="2:46">
      <c r="B137" s="34" t="s">
        <v>1443</v>
      </c>
      <c r="C137" s="34">
        <v>1</v>
      </c>
      <c r="D137" s="34">
        <v>26</v>
      </c>
      <c r="E137" s="34" t="s">
        <v>748</v>
      </c>
      <c r="F137" s="34" t="s">
        <v>1444</v>
      </c>
      <c r="G137" s="34" t="s">
        <v>1443</v>
      </c>
      <c r="H137" s="34" t="s">
        <v>749</v>
      </c>
      <c r="I137" s="34" t="s">
        <v>750</v>
      </c>
      <c r="J137" s="34">
        <v>2017</v>
      </c>
      <c r="K137" s="34">
        <v>2018</v>
      </c>
      <c r="L137" s="34" t="s">
        <v>1767</v>
      </c>
      <c r="M137" s="34" t="s">
        <v>1811</v>
      </c>
      <c r="N137" s="34">
        <v>5</v>
      </c>
      <c r="O137" s="34" t="s">
        <v>1768</v>
      </c>
      <c r="P137" s="34" t="s">
        <v>774</v>
      </c>
      <c r="Q137" s="34" t="s">
        <v>1851</v>
      </c>
      <c r="R137" s="34" t="s">
        <v>1445</v>
      </c>
      <c r="S137" s="34" t="s">
        <v>1852</v>
      </c>
      <c r="T137" s="34" t="s">
        <v>2103</v>
      </c>
      <c r="U137" s="36" t="str">
        <f>VLOOKUP(First_Validations__2[[#This Row],[CountryReq]],Last_Validations[],COLUMNS($B:B)+1,FALSE)</f>
        <v>Burkina Faso: 2017</v>
      </c>
      <c r="V137" s="36" t="str">
        <f>VLOOKUP(First_Validations__2[[#This Row],[CountryReq]],Last_Validations[],COLUMNS($B:C)+1,FALSE)</f>
        <v>Burkina Faso</v>
      </c>
      <c r="W137" s="36">
        <f>VLOOKUP(First_Validations__2[[#This Row],[CountryReq]],Last_Validations[],COLUMNS($B:D)+1,FALSE)</f>
        <v>1</v>
      </c>
      <c r="X137" s="36">
        <f>VLOOKUP(First_Validations__2[[#This Row],[CountryReq]],Last_Validations[],COLUMNS($B:E)+1,FALSE)</f>
        <v>26</v>
      </c>
      <c r="Y137" s="36" t="str">
        <f>VLOOKUP(First_Validations__2[[#This Row],[CountryReq]],Last_Validations[],COLUMNS($B:F)+1,FALSE)</f>
        <v>Burkina Faso: 2017</v>
      </c>
      <c r="Z137" s="36" t="str">
        <f>VLOOKUP(First_Validations__2[[#This Row],[CountryReq]],Last_Validations[],COLUMNS($B:G)+1,FALSE)</f>
        <v>BFA</v>
      </c>
      <c r="AA137" s="36" t="str">
        <f>VLOOKUP(First_Validations__2[[#This Row],[CountryReq]],Last_Validations[],COLUMNS($B:H)+1,FALSE)</f>
        <v>Burkina Faso</v>
      </c>
      <c r="AB137" s="36" t="str">
        <f>VLOOKUP(First_Validations__2[[#This Row],[CountryReq]],Last_Validations[],COLUMNS($B:I)+1,FALSE)</f>
        <v>https://eiti.org/BD/2018-12</v>
      </c>
      <c r="AC137" s="36" t="str">
        <f>VLOOKUP(First_Validations__2[[#This Row],[CountryReq]],Last_Validations[],COLUMNS($B:J)+1,FALSE)</f>
        <v>https://eiti.org/document/burkina-faso-validation-2017</v>
      </c>
      <c r="AD137" s="36">
        <f>VLOOKUP(First_Validations__2[[#This Row],[CountryReq]],Last_Validations[],COLUMNS($B:K)+1,FALSE)</f>
        <v>2017</v>
      </c>
      <c r="AE137" s="36">
        <f>VLOOKUP(First_Validations__2[[#This Row],[CountryReq]],Last_Validations[],COLUMNS($B:L)+1,FALSE)</f>
        <v>2018</v>
      </c>
      <c r="AF137" s="36" t="str">
        <f>VLOOKUP(First_Validations__2[[#This Row],[CountryReq]],Last_Validations[],COLUMNS($B:M)+1,FALSE)</f>
        <v>Meaningful progress</v>
      </c>
      <c r="AG137" s="36" t="str">
        <f>VLOOKUP(First_Validations__2[[#This Row],[CountryReq]],Last_Validations[],COLUMNS($B:N)+1,FALSE)</f>
        <v>Distribution of revenues (#5.1)</v>
      </c>
      <c r="AH137" s="36">
        <f>VLOOKUP(First_Validations__2[[#This Row],[CountryReq]],Last_Validations[],COLUMNS($B:O)+1,FALSE)</f>
        <v>5</v>
      </c>
      <c r="AI137" s="36" t="str">
        <f>VLOOKUP(First_Validations__2[[#This Row],[CountryReq]],Last_Validations[],COLUMNS($B:P)+1,FALSE)</f>
        <v>Satisfactory progress</v>
      </c>
      <c r="AJ137" s="36" t="str">
        <f>VLOOKUP(First_Validations__2[[#This Row],[CountryReq]],Last_Validations[],COLUMNS($B:Q)+1,FALSE)</f>
        <v>The 2015 EITI Report indicates that all extractive industry revenues are recorded in the national budget, highlighting non-extractives revenues that are not recorded in the national budget.</v>
      </c>
      <c r="AK137" s="36" t="str">
        <f>VLOOKUP(First_Validations__2[[#This Row],[CountryReq]],Last_Validations[],COLUMNS($B:R)+1,FALSE)</f>
        <v>https://eiti.org/burkina-faso#burkina-fasos-progress-by-requirement</v>
      </c>
      <c r="AL137" s="36" t="str">
        <f>VLOOKUP(First_Validations__2[[#This Row],[CountryReq]],Last_Validations[],COLUMNS($B:S)+1,FALSE)</f>
        <v>http://www.itie-bf.gov.bf/</v>
      </c>
      <c r="AM137" s="36" t="str">
        <f>VLOOKUP(First_Validations__2[[#This Row],[CountryReq]],Last_Validations[],COLUMNS($B:T)+1,FALSE)</f>
        <v>https://eiti.org/api/v1.0/score_data/26</v>
      </c>
      <c r="AN137" s="36" t="str">
        <f>IF(First_Validations__2[[#This Row],[FirstValidation.Country: Year]]=First_Validations__2[[#This Row],[Country: Year]],"First","Second / Last")</f>
        <v>First</v>
      </c>
      <c r="AO137" s="36">
        <f>IF(AND(First_Validations__2[[#This Row],[FirstValidation.Validation score]]&lt;5,First_Validations__2[[#This Row],[FirstValidation.Validation score]]&gt;1),1,0)</f>
        <v>0</v>
      </c>
      <c r="AP137" s="36">
        <f>First_Validations__2[[#This Row],[Validation score]]-First_Validations__2[[#This Row],[FirstValidation.Validation score]]</f>
        <v>0</v>
      </c>
      <c r="AQ137" s="36">
        <f>IF(AND(First_Validations__2[[#This Row],[Corrective action]]=1,First_Validations__2[[#This Row],[Validation score]]&lt;5,First_Validations__2[[#This Row],[Validation score]]&gt;1),1,0)</f>
        <v>0</v>
      </c>
      <c r="AR137" s="36">
        <f>IF(AND(First_Validations__2[[#This Row],[Corrective action]]=1,OR(First_Validations__2[[#This Row],[Validation score]]&gt;4,First_Validations__2[[#This Row],[Validation score]]&lt;2)),1,0)</f>
        <v>0</v>
      </c>
      <c r="AS1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 s="36" t="str">
        <f>VLOOKUP(First_Validations__2[[#This Row],[Requirement ('#)]],Requirements[[Requirements]:[Categories2]],2,FALSE)</f>
        <v>Revenue allocation</v>
      </c>
    </row>
    <row r="138" spans="2:46">
      <c r="B138" s="34" t="s">
        <v>1443</v>
      </c>
      <c r="C138" s="34">
        <v>1</v>
      </c>
      <c r="D138" s="34">
        <v>26</v>
      </c>
      <c r="E138" s="34" t="s">
        <v>748</v>
      </c>
      <c r="F138" s="34" t="s">
        <v>1444</v>
      </c>
      <c r="G138" s="34" t="s">
        <v>1443</v>
      </c>
      <c r="H138" s="34" t="s">
        <v>749</v>
      </c>
      <c r="I138" s="34" t="s">
        <v>750</v>
      </c>
      <c r="J138" s="34">
        <v>2017</v>
      </c>
      <c r="K138" s="34">
        <v>2018</v>
      </c>
      <c r="L138" s="34" t="s">
        <v>1767</v>
      </c>
      <c r="M138" s="34" t="s">
        <v>1812</v>
      </c>
      <c r="N138" s="34">
        <v>5</v>
      </c>
      <c r="O138" s="34" t="s">
        <v>1768</v>
      </c>
      <c r="P138" s="34" t="s">
        <v>775</v>
      </c>
      <c r="Q138" s="34" t="s">
        <v>1851</v>
      </c>
      <c r="R138" s="34" t="s">
        <v>1445</v>
      </c>
      <c r="S138" s="34" t="s">
        <v>1852</v>
      </c>
      <c r="T138" s="34" t="s">
        <v>2104</v>
      </c>
      <c r="U138" s="36" t="str">
        <f>VLOOKUP(First_Validations__2[[#This Row],[CountryReq]],Last_Validations[],COLUMNS($B:B)+1,FALSE)</f>
        <v>Burkina Faso: 2017</v>
      </c>
      <c r="V138" s="36" t="str">
        <f>VLOOKUP(First_Validations__2[[#This Row],[CountryReq]],Last_Validations[],COLUMNS($B:C)+1,FALSE)</f>
        <v>Burkina Faso</v>
      </c>
      <c r="W138" s="36">
        <f>VLOOKUP(First_Validations__2[[#This Row],[CountryReq]],Last_Validations[],COLUMNS($B:D)+1,FALSE)</f>
        <v>1</v>
      </c>
      <c r="X138" s="36">
        <f>VLOOKUP(First_Validations__2[[#This Row],[CountryReq]],Last_Validations[],COLUMNS($B:E)+1,FALSE)</f>
        <v>26</v>
      </c>
      <c r="Y138" s="36" t="str">
        <f>VLOOKUP(First_Validations__2[[#This Row],[CountryReq]],Last_Validations[],COLUMNS($B:F)+1,FALSE)</f>
        <v>Burkina Faso: 2017</v>
      </c>
      <c r="Z138" s="36" t="str">
        <f>VLOOKUP(First_Validations__2[[#This Row],[CountryReq]],Last_Validations[],COLUMNS($B:G)+1,FALSE)</f>
        <v>BFA</v>
      </c>
      <c r="AA138" s="36" t="str">
        <f>VLOOKUP(First_Validations__2[[#This Row],[CountryReq]],Last_Validations[],COLUMNS($B:H)+1,FALSE)</f>
        <v>Burkina Faso</v>
      </c>
      <c r="AB138" s="36" t="str">
        <f>VLOOKUP(First_Validations__2[[#This Row],[CountryReq]],Last_Validations[],COLUMNS($B:I)+1,FALSE)</f>
        <v>https://eiti.org/BD/2018-12</v>
      </c>
      <c r="AC138" s="36" t="str">
        <f>VLOOKUP(First_Validations__2[[#This Row],[CountryReq]],Last_Validations[],COLUMNS($B:J)+1,FALSE)</f>
        <v>https://eiti.org/document/burkina-faso-validation-2017</v>
      </c>
      <c r="AD138" s="36">
        <f>VLOOKUP(First_Validations__2[[#This Row],[CountryReq]],Last_Validations[],COLUMNS($B:K)+1,FALSE)</f>
        <v>2017</v>
      </c>
      <c r="AE138" s="36">
        <f>VLOOKUP(First_Validations__2[[#This Row],[CountryReq]],Last_Validations[],COLUMNS($B:L)+1,FALSE)</f>
        <v>2018</v>
      </c>
      <c r="AF138" s="36" t="str">
        <f>VLOOKUP(First_Validations__2[[#This Row],[CountryReq]],Last_Validations[],COLUMNS($B:M)+1,FALSE)</f>
        <v>Meaningful progress</v>
      </c>
      <c r="AG138" s="36" t="str">
        <f>VLOOKUP(First_Validations__2[[#This Row],[CountryReq]],Last_Validations[],COLUMNS($B:N)+1,FALSE)</f>
        <v>Subnational transfers (#5.2)</v>
      </c>
      <c r="AH138" s="36">
        <f>VLOOKUP(First_Validations__2[[#This Row],[CountryReq]],Last_Validations[],COLUMNS($B:O)+1,FALSE)</f>
        <v>5</v>
      </c>
      <c r="AI138" s="36" t="str">
        <f>VLOOKUP(First_Validations__2[[#This Row],[CountryReq]],Last_Validations[],COLUMNS($B:P)+1,FALSE)</f>
        <v>Satisfactory progress</v>
      </c>
      <c r="AJ138" s="36" t="str">
        <f>VLOOKUP(First_Validations__2[[#This Row],[CountryReq]],Last_Validations[],COLUMNS($B:Q)+1,FALSE)</f>
        <v>The 2015 EITI Report describes statutory subnational transfers of 
mining revenues, provides the general formula and the central government’s unilateral disclosures of actual transfers for 2015, disaggregated by subnational government. While the 2015 EITI Report does not provide the value of budgeted subnational transfers disaggregated by subnational government (only in aggregate), it provides sufficient information to calculate what each subnational government should have received according to the formula.</v>
      </c>
      <c r="AK138" s="36" t="str">
        <f>VLOOKUP(First_Validations__2[[#This Row],[CountryReq]],Last_Validations[],COLUMNS($B:R)+1,FALSE)</f>
        <v>https://eiti.org/burkina-faso#burkina-fasos-progress-by-requirement</v>
      </c>
      <c r="AL138" s="36" t="str">
        <f>VLOOKUP(First_Validations__2[[#This Row],[CountryReq]],Last_Validations[],COLUMNS($B:S)+1,FALSE)</f>
        <v>http://www.itie-bf.gov.bf/</v>
      </c>
      <c r="AM138" s="36" t="str">
        <f>VLOOKUP(First_Validations__2[[#This Row],[CountryReq]],Last_Validations[],COLUMNS($B:T)+1,FALSE)</f>
        <v>https://eiti.org/api/v1.0/score_data/26</v>
      </c>
      <c r="AN138" s="36" t="str">
        <f>IF(First_Validations__2[[#This Row],[FirstValidation.Country: Year]]=First_Validations__2[[#This Row],[Country: Year]],"First","Second / Last")</f>
        <v>First</v>
      </c>
      <c r="AO138" s="36">
        <f>IF(AND(First_Validations__2[[#This Row],[FirstValidation.Validation score]]&lt;5,First_Validations__2[[#This Row],[FirstValidation.Validation score]]&gt;1),1,0)</f>
        <v>0</v>
      </c>
      <c r="AP138" s="36">
        <f>First_Validations__2[[#This Row],[Validation score]]-First_Validations__2[[#This Row],[FirstValidation.Validation score]]</f>
        <v>0</v>
      </c>
      <c r="AQ138" s="36">
        <f>IF(AND(First_Validations__2[[#This Row],[Corrective action]]=1,First_Validations__2[[#This Row],[Validation score]]&lt;5,First_Validations__2[[#This Row],[Validation score]]&gt;1),1,0)</f>
        <v>0</v>
      </c>
      <c r="AR138" s="36">
        <f>IF(AND(First_Validations__2[[#This Row],[Corrective action]]=1,OR(First_Validations__2[[#This Row],[Validation score]]&gt;4,First_Validations__2[[#This Row],[Validation score]]&lt;2)),1,0)</f>
        <v>0</v>
      </c>
      <c r="AS1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 s="36" t="str">
        <f>VLOOKUP(First_Validations__2[[#This Row],[Requirement ('#)]],Requirements[[Requirements]:[Categories2]],2,FALSE)</f>
        <v>Revenue allocation</v>
      </c>
    </row>
    <row r="139" spans="2:46">
      <c r="B139" s="34" t="s">
        <v>1443</v>
      </c>
      <c r="C139" s="34">
        <v>1</v>
      </c>
      <c r="D139" s="34">
        <v>26</v>
      </c>
      <c r="E139" s="34" t="s">
        <v>748</v>
      </c>
      <c r="F139" s="34" t="s">
        <v>1444</v>
      </c>
      <c r="G139" s="34" t="s">
        <v>1443</v>
      </c>
      <c r="H139" s="34" t="s">
        <v>749</v>
      </c>
      <c r="I139" s="34" t="s">
        <v>750</v>
      </c>
      <c r="J139" s="34">
        <v>2017</v>
      </c>
      <c r="K139" s="34">
        <v>2018</v>
      </c>
      <c r="L139" s="34" t="s">
        <v>1767</v>
      </c>
      <c r="M139" s="34" t="s">
        <v>1809</v>
      </c>
      <c r="N139" s="34">
        <v>5</v>
      </c>
      <c r="O139" s="34" t="s">
        <v>1768</v>
      </c>
      <c r="P139" s="34" t="s">
        <v>772</v>
      </c>
      <c r="Q139" s="34" t="s">
        <v>1851</v>
      </c>
      <c r="R139" s="34" t="s">
        <v>1445</v>
      </c>
      <c r="S139" s="34" t="s">
        <v>1852</v>
      </c>
      <c r="T139" s="34" t="s">
        <v>2105</v>
      </c>
      <c r="U139" s="36" t="str">
        <f>VLOOKUP(First_Validations__2[[#This Row],[CountryReq]],Last_Validations[],COLUMNS($B:B)+1,FALSE)</f>
        <v>Burkina Faso: 2017</v>
      </c>
      <c r="V139" s="36" t="str">
        <f>VLOOKUP(First_Validations__2[[#This Row],[CountryReq]],Last_Validations[],COLUMNS($B:C)+1,FALSE)</f>
        <v>Burkina Faso</v>
      </c>
      <c r="W139" s="36">
        <f>VLOOKUP(First_Validations__2[[#This Row],[CountryReq]],Last_Validations[],COLUMNS($B:D)+1,FALSE)</f>
        <v>1</v>
      </c>
      <c r="X139" s="36">
        <f>VLOOKUP(First_Validations__2[[#This Row],[CountryReq]],Last_Validations[],COLUMNS($B:E)+1,FALSE)</f>
        <v>26</v>
      </c>
      <c r="Y139" s="36" t="str">
        <f>VLOOKUP(First_Validations__2[[#This Row],[CountryReq]],Last_Validations[],COLUMNS($B:F)+1,FALSE)</f>
        <v>Burkina Faso: 2017</v>
      </c>
      <c r="Z139" s="36" t="str">
        <f>VLOOKUP(First_Validations__2[[#This Row],[CountryReq]],Last_Validations[],COLUMNS($B:G)+1,FALSE)</f>
        <v>BFA</v>
      </c>
      <c r="AA139" s="36" t="str">
        <f>VLOOKUP(First_Validations__2[[#This Row],[CountryReq]],Last_Validations[],COLUMNS($B:H)+1,FALSE)</f>
        <v>Burkina Faso</v>
      </c>
      <c r="AB139" s="36" t="str">
        <f>VLOOKUP(First_Validations__2[[#This Row],[CountryReq]],Last_Validations[],COLUMNS($B:I)+1,FALSE)</f>
        <v>https://eiti.org/BD/2018-12</v>
      </c>
      <c r="AC139" s="36" t="str">
        <f>VLOOKUP(First_Validations__2[[#This Row],[CountryReq]],Last_Validations[],COLUMNS($B:J)+1,FALSE)</f>
        <v>https://eiti.org/document/burkina-faso-validation-2017</v>
      </c>
      <c r="AD139" s="36">
        <f>VLOOKUP(First_Validations__2[[#This Row],[CountryReq]],Last_Validations[],COLUMNS($B:K)+1,FALSE)</f>
        <v>2017</v>
      </c>
      <c r="AE139" s="36">
        <f>VLOOKUP(First_Validations__2[[#This Row],[CountryReq]],Last_Validations[],COLUMNS($B:L)+1,FALSE)</f>
        <v>2018</v>
      </c>
      <c r="AF139" s="36" t="str">
        <f>VLOOKUP(First_Validations__2[[#This Row],[CountryReq]],Last_Validations[],COLUMNS($B:M)+1,FALSE)</f>
        <v>Meaningful progress</v>
      </c>
      <c r="AG139" s="36" t="str">
        <f>VLOOKUP(First_Validations__2[[#This Row],[CountryReq]],Last_Validations[],COLUMNS($B:N)+1,FALSE)</f>
        <v>Data timeliness (#4.8)</v>
      </c>
      <c r="AH139" s="36">
        <f>VLOOKUP(First_Validations__2[[#This Row],[CountryReq]],Last_Validations[],COLUMNS($B:O)+1,FALSE)</f>
        <v>5</v>
      </c>
      <c r="AI139" s="36" t="str">
        <f>VLOOKUP(First_Validations__2[[#This Row],[CountryReq]],Last_Validations[],COLUMNS($B:P)+1,FALSE)</f>
        <v>Satisfactory progress</v>
      </c>
      <c r="AJ139" s="36" t="str">
        <f>VLOOKUP(First_Validations__2[[#This Row],[CountryReq]],Last_Validations[],COLUMNS($B:Q)+1,FALSE)</f>
        <v>All of Burkina Faso’s EITI Reports under the EITI Standard have been published within two years of the close of the fiscal year(s) under review.</v>
      </c>
      <c r="AK139" s="36" t="str">
        <f>VLOOKUP(First_Validations__2[[#This Row],[CountryReq]],Last_Validations[],COLUMNS($B:R)+1,FALSE)</f>
        <v>https://eiti.org/burkina-faso#burkina-fasos-progress-by-requirement</v>
      </c>
      <c r="AL139" s="36" t="str">
        <f>VLOOKUP(First_Validations__2[[#This Row],[CountryReq]],Last_Validations[],COLUMNS($B:S)+1,FALSE)</f>
        <v>http://www.itie-bf.gov.bf/</v>
      </c>
      <c r="AM139" s="36" t="str">
        <f>VLOOKUP(First_Validations__2[[#This Row],[CountryReq]],Last_Validations[],COLUMNS($B:T)+1,FALSE)</f>
        <v>https://eiti.org/api/v1.0/score_data/26</v>
      </c>
      <c r="AN139" s="36" t="str">
        <f>IF(First_Validations__2[[#This Row],[FirstValidation.Country: Year]]=First_Validations__2[[#This Row],[Country: Year]],"First","Second / Last")</f>
        <v>First</v>
      </c>
      <c r="AO139" s="36">
        <f>IF(AND(First_Validations__2[[#This Row],[FirstValidation.Validation score]]&lt;5,First_Validations__2[[#This Row],[FirstValidation.Validation score]]&gt;1),1,0)</f>
        <v>0</v>
      </c>
      <c r="AP139" s="36">
        <f>First_Validations__2[[#This Row],[Validation score]]-First_Validations__2[[#This Row],[FirstValidation.Validation score]]</f>
        <v>0</v>
      </c>
      <c r="AQ139" s="36">
        <f>IF(AND(First_Validations__2[[#This Row],[Corrective action]]=1,First_Validations__2[[#This Row],[Validation score]]&lt;5,First_Validations__2[[#This Row],[Validation score]]&gt;1),1,0)</f>
        <v>0</v>
      </c>
      <c r="AR139" s="36">
        <f>IF(AND(First_Validations__2[[#This Row],[Corrective action]]=1,OR(First_Validations__2[[#This Row],[Validation score]]&gt;4,First_Validations__2[[#This Row],[Validation score]]&lt;2)),1,0)</f>
        <v>0</v>
      </c>
      <c r="AS1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 s="36" t="str">
        <f>VLOOKUP(First_Validations__2[[#This Row],[Requirement ('#)]],Requirements[[Requirements]:[Categories2]],2,FALSE)</f>
        <v>Revenue collection</v>
      </c>
    </row>
    <row r="140" spans="2:46">
      <c r="B140" s="34" t="s">
        <v>1443</v>
      </c>
      <c r="C140" s="34">
        <v>1</v>
      </c>
      <c r="D140" s="34">
        <v>26</v>
      </c>
      <c r="E140" s="34" t="s">
        <v>748</v>
      </c>
      <c r="F140" s="34" t="s">
        <v>1444</v>
      </c>
      <c r="G140" s="34" t="s">
        <v>1443</v>
      </c>
      <c r="H140" s="34" t="s">
        <v>749</v>
      </c>
      <c r="I140" s="34" t="s">
        <v>750</v>
      </c>
      <c r="J140" s="34">
        <v>2017</v>
      </c>
      <c r="K140" s="34">
        <v>2018</v>
      </c>
      <c r="L140" s="34" t="s">
        <v>1767</v>
      </c>
      <c r="M140" s="34" t="s">
        <v>1810</v>
      </c>
      <c r="N140" s="34">
        <v>5</v>
      </c>
      <c r="O140" s="34" t="s">
        <v>1768</v>
      </c>
      <c r="P140" s="34" t="s">
        <v>773</v>
      </c>
      <c r="Q140" s="34" t="s">
        <v>1851</v>
      </c>
      <c r="R140" s="34" t="s">
        <v>1445</v>
      </c>
      <c r="S140" s="34" t="s">
        <v>1852</v>
      </c>
      <c r="T140" s="34" t="s">
        <v>2106</v>
      </c>
      <c r="U140" s="36" t="str">
        <f>VLOOKUP(First_Validations__2[[#This Row],[CountryReq]],Last_Validations[],COLUMNS($B:B)+1,FALSE)</f>
        <v>Burkina Faso: 2017</v>
      </c>
      <c r="V140" s="36" t="str">
        <f>VLOOKUP(First_Validations__2[[#This Row],[CountryReq]],Last_Validations[],COLUMNS($B:C)+1,FALSE)</f>
        <v>Burkina Faso</v>
      </c>
      <c r="W140" s="36">
        <f>VLOOKUP(First_Validations__2[[#This Row],[CountryReq]],Last_Validations[],COLUMNS($B:D)+1,FALSE)</f>
        <v>1</v>
      </c>
      <c r="X140" s="36">
        <f>VLOOKUP(First_Validations__2[[#This Row],[CountryReq]],Last_Validations[],COLUMNS($B:E)+1,FALSE)</f>
        <v>26</v>
      </c>
      <c r="Y140" s="36" t="str">
        <f>VLOOKUP(First_Validations__2[[#This Row],[CountryReq]],Last_Validations[],COLUMNS($B:F)+1,FALSE)</f>
        <v>Burkina Faso: 2017</v>
      </c>
      <c r="Z140" s="36" t="str">
        <f>VLOOKUP(First_Validations__2[[#This Row],[CountryReq]],Last_Validations[],COLUMNS($B:G)+1,FALSE)</f>
        <v>BFA</v>
      </c>
      <c r="AA140" s="36" t="str">
        <f>VLOOKUP(First_Validations__2[[#This Row],[CountryReq]],Last_Validations[],COLUMNS($B:H)+1,FALSE)</f>
        <v>Burkina Faso</v>
      </c>
      <c r="AB140" s="36" t="str">
        <f>VLOOKUP(First_Validations__2[[#This Row],[CountryReq]],Last_Validations[],COLUMNS($B:I)+1,FALSE)</f>
        <v>https://eiti.org/BD/2018-12</v>
      </c>
      <c r="AC140" s="36" t="str">
        <f>VLOOKUP(First_Validations__2[[#This Row],[CountryReq]],Last_Validations[],COLUMNS($B:J)+1,FALSE)</f>
        <v>https://eiti.org/document/burkina-faso-validation-2017</v>
      </c>
      <c r="AD140" s="36">
        <f>VLOOKUP(First_Validations__2[[#This Row],[CountryReq]],Last_Validations[],COLUMNS($B:K)+1,FALSE)</f>
        <v>2017</v>
      </c>
      <c r="AE140" s="36">
        <f>VLOOKUP(First_Validations__2[[#This Row],[CountryReq]],Last_Validations[],COLUMNS($B:L)+1,FALSE)</f>
        <v>2018</v>
      </c>
      <c r="AF140" s="36" t="str">
        <f>VLOOKUP(First_Validations__2[[#This Row],[CountryReq]],Last_Validations[],COLUMNS($B:M)+1,FALSE)</f>
        <v>Meaningful progress</v>
      </c>
      <c r="AG140" s="36" t="str">
        <f>VLOOKUP(First_Validations__2[[#This Row],[CountryReq]],Last_Validations[],COLUMNS($B:N)+1,FALSE)</f>
        <v>Data quality (#4.9)</v>
      </c>
      <c r="AH140" s="36">
        <f>VLOOKUP(First_Validations__2[[#This Row],[CountryReq]],Last_Validations[],COLUMNS($B:O)+1,FALSE)</f>
        <v>5</v>
      </c>
      <c r="AI140" s="36" t="str">
        <f>VLOOKUP(First_Validations__2[[#This Row],[CountryReq]],Last_Validations[],COLUMNS($B:P)+1,FALSE)</f>
        <v>Satisfactory progress</v>
      </c>
      <c r="AJ140" s="36" t="str">
        <f>VLOOKUP(First_Validations__2[[#This Row],[CountryReq]],Last_Validations[],COLUMNS($B:Q)+1,FALSE)</f>
        <v>The MSG appears to have approved the selection of the IA for the 2015 EITI Report, including ToRs consistent with the Board-approved template, as well as the reporting templates. While the IA appears to have reviewed material entities’ statutory audit procedures prior to agreeing quality assurance procedures for ensuring the reliability of reconciled data in the 2015 EITI Report, there is no evidence that the IA reviewed reporting entities’ actual audit practices. The 2015 EITI Report assesses the materiality of payments from entities that did not comply with the agreed quality assurance procedures and provides an overall assessment of the comprehensiveness and reliability of the 2015 EITI Report. The IA has not prepared summary tables of data in Burkina Faso’s EITI Reports.</v>
      </c>
      <c r="AK140" s="36" t="str">
        <f>VLOOKUP(First_Validations__2[[#This Row],[CountryReq]],Last_Validations[],COLUMNS($B:R)+1,FALSE)</f>
        <v>https://eiti.org/burkina-faso#burkina-fasos-progress-by-requirement</v>
      </c>
      <c r="AL140" s="36" t="str">
        <f>VLOOKUP(First_Validations__2[[#This Row],[CountryReq]],Last_Validations[],COLUMNS($B:S)+1,FALSE)</f>
        <v>http://www.itie-bf.gov.bf/</v>
      </c>
      <c r="AM140" s="36" t="str">
        <f>VLOOKUP(First_Validations__2[[#This Row],[CountryReq]],Last_Validations[],COLUMNS($B:T)+1,FALSE)</f>
        <v>https://eiti.org/api/v1.0/score_data/26</v>
      </c>
      <c r="AN140" s="36" t="str">
        <f>IF(First_Validations__2[[#This Row],[FirstValidation.Country: Year]]=First_Validations__2[[#This Row],[Country: Year]],"First","Second / Last")</f>
        <v>First</v>
      </c>
      <c r="AO140" s="36">
        <f>IF(AND(First_Validations__2[[#This Row],[FirstValidation.Validation score]]&lt;5,First_Validations__2[[#This Row],[FirstValidation.Validation score]]&gt;1),1,0)</f>
        <v>0</v>
      </c>
      <c r="AP140" s="36">
        <f>First_Validations__2[[#This Row],[Validation score]]-First_Validations__2[[#This Row],[FirstValidation.Validation score]]</f>
        <v>0</v>
      </c>
      <c r="AQ140" s="36">
        <f>IF(AND(First_Validations__2[[#This Row],[Corrective action]]=1,First_Validations__2[[#This Row],[Validation score]]&lt;5,First_Validations__2[[#This Row],[Validation score]]&gt;1),1,0)</f>
        <v>0</v>
      </c>
      <c r="AR140" s="36">
        <f>IF(AND(First_Validations__2[[#This Row],[Corrective action]]=1,OR(First_Validations__2[[#This Row],[Validation score]]&gt;4,First_Validations__2[[#This Row],[Validation score]]&lt;2)),1,0)</f>
        <v>0</v>
      </c>
      <c r="AS1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 s="36" t="str">
        <f>VLOOKUP(First_Validations__2[[#This Row],[Requirement ('#)]],Requirements[[Requirements]:[Categories2]],2,FALSE)</f>
        <v>Revenue collection</v>
      </c>
    </row>
    <row r="141" spans="2:46">
      <c r="B141" s="34" t="s">
        <v>1465</v>
      </c>
      <c r="C141" s="34">
        <v>1</v>
      </c>
      <c r="D141" s="34">
        <v>36</v>
      </c>
      <c r="E141" s="34" t="s">
        <v>1028</v>
      </c>
      <c r="F141" s="34" t="s">
        <v>1466</v>
      </c>
      <c r="G141" s="34" t="s">
        <v>1465</v>
      </c>
      <c r="H141" s="34" t="s">
        <v>1029</v>
      </c>
      <c r="I141" s="34" t="s">
        <v>1030</v>
      </c>
      <c r="J141" s="34">
        <v>2017</v>
      </c>
      <c r="K141" s="34">
        <v>2017</v>
      </c>
      <c r="L141" s="34" t="s">
        <v>1767</v>
      </c>
      <c r="M141" s="34" t="s">
        <v>1797</v>
      </c>
      <c r="N141" s="34">
        <v>4</v>
      </c>
      <c r="O141" s="34" t="s">
        <v>1767</v>
      </c>
      <c r="P141" s="34" t="s">
        <v>1041</v>
      </c>
      <c r="Q141" s="34" t="s">
        <v>1030</v>
      </c>
      <c r="R141" s="34" t="s">
        <v>1467</v>
      </c>
      <c r="S141" s="34" t="s">
        <v>1866</v>
      </c>
      <c r="T141" s="34" t="s">
        <v>2107</v>
      </c>
      <c r="U141" s="36" t="str">
        <f>VLOOKUP(First_Validations__2[[#This Row],[CountryReq]],Last_Validations[],COLUMNS($B:B)+1,FALSE)</f>
        <v>Cameroon: 2017</v>
      </c>
      <c r="V141" s="36" t="str">
        <f>VLOOKUP(First_Validations__2[[#This Row],[CountryReq]],Last_Validations[],COLUMNS($B:C)+1,FALSE)</f>
        <v>Cameroon</v>
      </c>
      <c r="W141" s="36">
        <f>VLOOKUP(First_Validations__2[[#This Row],[CountryReq]],Last_Validations[],COLUMNS($B:D)+1,FALSE)</f>
        <v>1</v>
      </c>
      <c r="X141" s="36">
        <f>VLOOKUP(First_Validations__2[[#This Row],[CountryReq]],Last_Validations[],COLUMNS($B:E)+1,FALSE)</f>
        <v>36</v>
      </c>
      <c r="Y141" s="36" t="str">
        <f>VLOOKUP(First_Validations__2[[#This Row],[CountryReq]],Last_Validations[],COLUMNS($B:F)+1,FALSE)</f>
        <v>Cameroon: 2017</v>
      </c>
      <c r="Z141" s="36" t="str">
        <f>VLOOKUP(First_Validations__2[[#This Row],[CountryReq]],Last_Validations[],COLUMNS($B:G)+1,FALSE)</f>
        <v>CMR</v>
      </c>
      <c r="AA141" s="36" t="str">
        <f>VLOOKUP(First_Validations__2[[#This Row],[CountryReq]],Last_Validations[],COLUMNS($B:H)+1,FALSE)</f>
        <v>Cameroon</v>
      </c>
      <c r="AB141" s="36" t="str">
        <f>VLOOKUP(First_Validations__2[[#This Row],[CountryReq]],Last_Validations[],COLUMNS($B:I)+1,FALSE)</f>
        <v>https://eiti.org/BD/2018-32a</v>
      </c>
      <c r="AC141" s="36" t="str">
        <f>VLOOKUP(First_Validations__2[[#This Row],[CountryReq]],Last_Validations[],COLUMNS($B:J)+1,FALSE)</f>
        <v>https://eiti.org/document/cameroon-validation-2017</v>
      </c>
      <c r="AD141" s="36">
        <f>VLOOKUP(First_Validations__2[[#This Row],[CountryReq]],Last_Validations[],COLUMNS($B:K)+1,FALSE)</f>
        <v>2017</v>
      </c>
      <c r="AE141" s="36">
        <f>VLOOKUP(First_Validations__2[[#This Row],[CountryReq]],Last_Validations[],COLUMNS($B:L)+1,FALSE)</f>
        <v>2017</v>
      </c>
      <c r="AF141" s="36" t="str">
        <f>VLOOKUP(First_Validations__2[[#This Row],[CountryReq]],Last_Validations[],COLUMNS($B:M)+1,FALSE)</f>
        <v>Meaningful progress</v>
      </c>
      <c r="AG141" s="36" t="str">
        <f>VLOOKUP(First_Validations__2[[#This Row],[CountryReq]],Last_Validations[],COLUMNS($B:N)+1,FALSE)</f>
        <v>State participation (#2.6)</v>
      </c>
      <c r="AH141" s="36">
        <f>VLOOKUP(First_Validations__2[[#This Row],[CountryReq]],Last_Validations[],COLUMNS($B:O)+1,FALSE)</f>
        <v>4</v>
      </c>
      <c r="AI141" s="36" t="str">
        <f>VLOOKUP(First_Validations__2[[#This Row],[CountryReq]],Last_Validations[],COLUMNS($B:P)+1,FALSE)</f>
        <v>Meaningful progress</v>
      </c>
      <c r="AJ141" s="36" t="str">
        <f>VLOOKUP(First_Validations__2[[#This Row],[CountryReq]],Last_Validations[],COLUMNS($B:Q)+1,FALSE)</f>
        <v>The 2014 EITI Report covers state participation in the upstream mining, oil and gas sectors, lists upstream state participations in 2014 and provides an overview of financial relations, statutory and in practice, between SOEs and the government in the oil and gas sector, but neither in mining nor the mid- and downstream oil and gas sectors. While the report provides a general description of SNH's sovereign advances on behalf of government, withheld from the state’s in-kind revenues, it does not provide sufficient detail on the allocation of specific expenditures to SNH. The report provides an overview of terms associated with state interests in mining, but not in upstream oil and gas. The financial relationship between the SONARA, SNH and the state is not described. Clarifying SNH’s financial relations with its subsidiaries and joint ventures is key to understanding the basis for dividend payments from the SNH Group to government. The 2014 Report does not refer to any changes in state participation nor to any loans or guarantees by the government to SONARA.</v>
      </c>
      <c r="AK141" s="36" t="str">
        <f>VLOOKUP(First_Validations__2[[#This Row],[CountryReq]],Last_Validations[],COLUMNS($B:R)+1,FALSE)</f>
        <v>https://eiti.org/document/cameroon-validation-2017</v>
      </c>
      <c r="AL141" s="36" t="str">
        <f>VLOOKUP(First_Validations__2[[#This Row],[CountryReq]],Last_Validations[],COLUMNS($B:S)+1,FALSE)</f>
        <v>http://www.eiticameroon.org/en.html</v>
      </c>
      <c r="AM141" s="36" t="str">
        <f>VLOOKUP(First_Validations__2[[#This Row],[CountryReq]],Last_Validations[],COLUMNS($B:T)+1,FALSE)</f>
        <v>https://eiti.org/api/v1.0/score_data/36</v>
      </c>
      <c r="AN141" s="36" t="str">
        <f>IF(First_Validations__2[[#This Row],[FirstValidation.Country: Year]]=First_Validations__2[[#This Row],[Country: Year]],"First","Second / Last")</f>
        <v>First</v>
      </c>
      <c r="AO141" s="36">
        <f>IF(AND(First_Validations__2[[#This Row],[FirstValidation.Validation score]]&lt;5,First_Validations__2[[#This Row],[FirstValidation.Validation score]]&gt;1),1,0)</f>
        <v>1</v>
      </c>
      <c r="AP141" s="36">
        <f>First_Validations__2[[#This Row],[Validation score]]-First_Validations__2[[#This Row],[FirstValidation.Validation score]]</f>
        <v>0</v>
      </c>
      <c r="AQ141" s="36">
        <f>IF(AND(First_Validations__2[[#This Row],[Corrective action]]=1,First_Validations__2[[#This Row],[Validation score]]&lt;5,First_Validations__2[[#This Row],[Validation score]]&gt;1),1,0)</f>
        <v>1</v>
      </c>
      <c r="AR141" s="36">
        <f>IF(AND(First_Validations__2[[#This Row],[Corrective action]]=1,OR(First_Validations__2[[#This Row],[Validation score]]&gt;4,First_Validations__2[[#This Row],[Validation score]]&lt;2)),1,0)</f>
        <v>0</v>
      </c>
      <c r="AS1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 s="36" t="str">
        <f>VLOOKUP(First_Validations__2[[#This Row],[Requirement ('#)]],Requirements[[Requirements]:[Categories2]],2,FALSE)</f>
        <v>Licenses and contracts</v>
      </c>
    </row>
    <row r="142" spans="2:46">
      <c r="B142" s="34" t="s">
        <v>1465</v>
      </c>
      <c r="C142" s="34">
        <v>1</v>
      </c>
      <c r="D142" s="34">
        <v>36</v>
      </c>
      <c r="E142" s="34" t="s">
        <v>1028</v>
      </c>
      <c r="F142" s="34" t="s">
        <v>1466</v>
      </c>
      <c r="G142" s="34" t="s">
        <v>1465</v>
      </c>
      <c r="H142" s="34" t="s">
        <v>1029</v>
      </c>
      <c r="I142" s="34" t="s">
        <v>1030</v>
      </c>
      <c r="J142" s="34">
        <v>2017</v>
      </c>
      <c r="K142" s="34">
        <v>2017</v>
      </c>
      <c r="L142" s="34" t="s">
        <v>1767</v>
      </c>
      <c r="M142" s="34" t="s">
        <v>1799</v>
      </c>
      <c r="N142" s="34">
        <v>5</v>
      </c>
      <c r="O142" s="34" t="s">
        <v>1768</v>
      </c>
      <c r="P142" s="34" t="s">
        <v>1042</v>
      </c>
      <c r="Q142" s="34" t="s">
        <v>1030</v>
      </c>
      <c r="R142" s="34" t="s">
        <v>1467</v>
      </c>
      <c r="S142" s="34" t="s">
        <v>1866</v>
      </c>
      <c r="T142" s="34" t="s">
        <v>2108</v>
      </c>
      <c r="U142" s="36" t="str">
        <f>VLOOKUP(First_Validations__2[[#This Row],[CountryReq]],Last_Validations[],COLUMNS($B:B)+1,FALSE)</f>
        <v>Cameroon: 2017</v>
      </c>
      <c r="V142" s="36" t="str">
        <f>VLOOKUP(First_Validations__2[[#This Row],[CountryReq]],Last_Validations[],COLUMNS($B:C)+1,FALSE)</f>
        <v>Cameroon</v>
      </c>
      <c r="W142" s="36">
        <f>VLOOKUP(First_Validations__2[[#This Row],[CountryReq]],Last_Validations[],COLUMNS($B:D)+1,FALSE)</f>
        <v>1</v>
      </c>
      <c r="X142" s="36">
        <f>VLOOKUP(First_Validations__2[[#This Row],[CountryReq]],Last_Validations[],COLUMNS($B:E)+1,FALSE)</f>
        <v>36</v>
      </c>
      <c r="Y142" s="36" t="str">
        <f>VLOOKUP(First_Validations__2[[#This Row],[CountryReq]],Last_Validations[],COLUMNS($B:F)+1,FALSE)</f>
        <v>Cameroon: 2017</v>
      </c>
      <c r="Z142" s="36" t="str">
        <f>VLOOKUP(First_Validations__2[[#This Row],[CountryReq]],Last_Validations[],COLUMNS($B:G)+1,FALSE)</f>
        <v>CMR</v>
      </c>
      <c r="AA142" s="36" t="str">
        <f>VLOOKUP(First_Validations__2[[#This Row],[CountryReq]],Last_Validations[],COLUMNS($B:H)+1,FALSE)</f>
        <v>Cameroon</v>
      </c>
      <c r="AB142" s="36" t="str">
        <f>VLOOKUP(First_Validations__2[[#This Row],[CountryReq]],Last_Validations[],COLUMNS($B:I)+1,FALSE)</f>
        <v>https://eiti.org/BD/2018-32a</v>
      </c>
      <c r="AC142" s="36" t="str">
        <f>VLOOKUP(First_Validations__2[[#This Row],[CountryReq]],Last_Validations[],COLUMNS($B:J)+1,FALSE)</f>
        <v>https://eiti.org/document/cameroon-validation-2017</v>
      </c>
      <c r="AD142" s="36">
        <f>VLOOKUP(First_Validations__2[[#This Row],[CountryReq]],Last_Validations[],COLUMNS($B:K)+1,FALSE)</f>
        <v>2017</v>
      </c>
      <c r="AE142" s="36">
        <f>VLOOKUP(First_Validations__2[[#This Row],[CountryReq]],Last_Validations[],COLUMNS($B:L)+1,FALSE)</f>
        <v>2017</v>
      </c>
      <c r="AF142" s="36" t="str">
        <f>VLOOKUP(First_Validations__2[[#This Row],[CountryReq]],Last_Validations[],COLUMNS($B:M)+1,FALSE)</f>
        <v>Meaningful progress</v>
      </c>
      <c r="AG142" s="36" t="str">
        <f>VLOOKUP(First_Validations__2[[#This Row],[CountryReq]],Last_Validations[],COLUMNS($B:N)+1,FALSE)</f>
        <v>Exploration data (#3.1)</v>
      </c>
      <c r="AH142" s="36">
        <f>VLOOKUP(First_Validations__2[[#This Row],[CountryReq]],Last_Validations[],COLUMNS($B:O)+1,FALSE)</f>
        <v>5</v>
      </c>
      <c r="AI142" s="36" t="str">
        <f>VLOOKUP(First_Validations__2[[#This Row],[CountryReq]],Last_Validations[],COLUMNS($B:P)+1,FALSE)</f>
        <v>Satisfactory progress</v>
      </c>
      <c r="AJ142" s="36" t="str">
        <f>VLOOKUP(First_Validations__2[[#This Row],[CountryReq]],Last_Validations[],COLUMNS($B:Q)+1,FALSE)</f>
        <v>The 2014 EITI Report provides an overview of the extractive industries, including significant exploration activities.</v>
      </c>
      <c r="AK142" s="36" t="str">
        <f>VLOOKUP(First_Validations__2[[#This Row],[CountryReq]],Last_Validations[],COLUMNS($B:R)+1,FALSE)</f>
        <v>https://eiti.org/document/cameroon-validation-2017</v>
      </c>
      <c r="AL142" s="36" t="str">
        <f>VLOOKUP(First_Validations__2[[#This Row],[CountryReq]],Last_Validations[],COLUMNS($B:S)+1,FALSE)</f>
        <v>http://www.eiticameroon.org/en.html</v>
      </c>
      <c r="AM142" s="36" t="str">
        <f>VLOOKUP(First_Validations__2[[#This Row],[CountryReq]],Last_Validations[],COLUMNS($B:T)+1,FALSE)</f>
        <v>https://eiti.org/api/v1.0/score_data/36</v>
      </c>
      <c r="AN142" s="36" t="str">
        <f>IF(First_Validations__2[[#This Row],[FirstValidation.Country: Year]]=First_Validations__2[[#This Row],[Country: Year]],"First","Second / Last")</f>
        <v>First</v>
      </c>
      <c r="AO142" s="36">
        <f>IF(AND(First_Validations__2[[#This Row],[FirstValidation.Validation score]]&lt;5,First_Validations__2[[#This Row],[FirstValidation.Validation score]]&gt;1),1,0)</f>
        <v>0</v>
      </c>
      <c r="AP142" s="36">
        <f>First_Validations__2[[#This Row],[Validation score]]-First_Validations__2[[#This Row],[FirstValidation.Validation score]]</f>
        <v>0</v>
      </c>
      <c r="AQ142" s="36">
        <f>IF(AND(First_Validations__2[[#This Row],[Corrective action]]=1,First_Validations__2[[#This Row],[Validation score]]&lt;5,First_Validations__2[[#This Row],[Validation score]]&gt;1),1,0)</f>
        <v>0</v>
      </c>
      <c r="AR142" s="36">
        <f>IF(AND(First_Validations__2[[#This Row],[Corrective action]]=1,OR(First_Validations__2[[#This Row],[Validation score]]&gt;4,First_Validations__2[[#This Row],[Validation score]]&lt;2)),1,0)</f>
        <v>0</v>
      </c>
      <c r="AS1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 s="36" t="str">
        <f>VLOOKUP(First_Validations__2[[#This Row],[Requirement ('#)]],Requirements[[Requirements]:[Categories2]],2,FALSE)</f>
        <v>Monitoring production</v>
      </c>
    </row>
    <row r="143" spans="2:46">
      <c r="B143" s="34" t="s">
        <v>1465</v>
      </c>
      <c r="C143" s="34">
        <v>1</v>
      </c>
      <c r="D143" s="34">
        <v>36</v>
      </c>
      <c r="E143" s="34" t="s">
        <v>1028</v>
      </c>
      <c r="F143" s="34" t="s">
        <v>1466</v>
      </c>
      <c r="G143" s="34" t="s">
        <v>1465</v>
      </c>
      <c r="H143" s="34" t="s">
        <v>1029</v>
      </c>
      <c r="I143" s="34" t="s">
        <v>1030</v>
      </c>
      <c r="J143" s="34">
        <v>2017</v>
      </c>
      <c r="K143" s="34">
        <v>2017</v>
      </c>
      <c r="L143" s="34" t="s">
        <v>1767</v>
      </c>
      <c r="M143" s="34" t="s">
        <v>1794</v>
      </c>
      <c r="N143" s="34">
        <v>4</v>
      </c>
      <c r="O143" s="34" t="s">
        <v>1767</v>
      </c>
      <c r="P143" s="34" t="s">
        <v>1039</v>
      </c>
      <c r="Q143" s="34" t="s">
        <v>1030</v>
      </c>
      <c r="R143" s="34" t="s">
        <v>1467</v>
      </c>
      <c r="S143" s="34" t="s">
        <v>1866</v>
      </c>
      <c r="T143" s="34" t="s">
        <v>2109</v>
      </c>
      <c r="U143" s="36" t="str">
        <f>VLOOKUP(First_Validations__2[[#This Row],[CountryReq]],Last_Validations[],COLUMNS($B:B)+1,FALSE)</f>
        <v>Cameroon: 2017</v>
      </c>
      <c r="V143" s="36" t="str">
        <f>VLOOKUP(First_Validations__2[[#This Row],[CountryReq]],Last_Validations[],COLUMNS($B:C)+1,FALSE)</f>
        <v>Cameroon</v>
      </c>
      <c r="W143" s="36">
        <f>VLOOKUP(First_Validations__2[[#This Row],[CountryReq]],Last_Validations[],COLUMNS($B:D)+1,FALSE)</f>
        <v>1</v>
      </c>
      <c r="X143" s="36">
        <f>VLOOKUP(First_Validations__2[[#This Row],[CountryReq]],Last_Validations[],COLUMNS($B:E)+1,FALSE)</f>
        <v>36</v>
      </c>
      <c r="Y143" s="36" t="str">
        <f>VLOOKUP(First_Validations__2[[#This Row],[CountryReq]],Last_Validations[],COLUMNS($B:F)+1,FALSE)</f>
        <v>Cameroon: 2017</v>
      </c>
      <c r="Z143" s="36" t="str">
        <f>VLOOKUP(First_Validations__2[[#This Row],[CountryReq]],Last_Validations[],COLUMNS($B:G)+1,FALSE)</f>
        <v>CMR</v>
      </c>
      <c r="AA143" s="36" t="str">
        <f>VLOOKUP(First_Validations__2[[#This Row],[CountryReq]],Last_Validations[],COLUMNS($B:H)+1,FALSE)</f>
        <v>Cameroon</v>
      </c>
      <c r="AB143" s="36" t="str">
        <f>VLOOKUP(First_Validations__2[[#This Row],[CountryReq]],Last_Validations[],COLUMNS($B:I)+1,FALSE)</f>
        <v>https://eiti.org/BD/2018-32a</v>
      </c>
      <c r="AC143" s="36" t="str">
        <f>VLOOKUP(First_Validations__2[[#This Row],[CountryReq]],Last_Validations[],COLUMNS($B:J)+1,FALSE)</f>
        <v>https://eiti.org/document/cameroon-validation-2017</v>
      </c>
      <c r="AD143" s="36">
        <f>VLOOKUP(First_Validations__2[[#This Row],[CountryReq]],Last_Validations[],COLUMNS($B:K)+1,FALSE)</f>
        <v>2017</v>
      </c>
      <c r="AE143" s="36">
        <f>VLOOKUP(First_Validations__2[[#This Row],[CountryReq]],Last_Validations[],COLUMNS($B:L)+1,FALSE)</f>
        <v>2017</v>
      </c>
      <c r="AF143" s="36" t="str">
        <f>VLOOKUP(First_Validations__2[[#This Row],[CountryReq]],Last_Validations[],COLUMNS($B:M)+1,FALSE)</f>
        <v>Meaningful progress</v>
      </c>
      <c r="AG143" s="36" t="str">
        <f>VLOOKUP(First_Validations__2[[#This Row],[CountryReq]],Last_Validations[],COLUMNS($B:N)+1,FALSE)</f>
        <v>Policy on contract disclosure (#2.4)</v>
      </c>
      <c r="AH143" s="36">
        <f>VLOOKUP(First_Validations__2[[#This Row],[CountryReq]],Last_Validations[],COLUMNS($B:O)+1,FALSE)</f>
        <v>4</v>
      </c>
      <c r="AI143" s="36" t="str">
        <f>VLOOKUP(First_Validations__2[[#This Row],[CountryReq]],Last_Validations[],COLUMNS($B:P)+1,FALSE)</f>
        <v>Meaningful progress</v>
      </c>
      <c r="AJ143" s="36" t="str">
        <f>VLOOKUP(First_Validations__2[[#This Row],[CountryReq]],Last_Validations[],COLUMNS($B:Q)+1,FALSE)</f>
        <v>The 2014 EITI Report is clear on the government policy on non-disclosure of contracts in the oil and gas sector, it remains vague as regards to the mining sector, generally describing the availability of “some” mining contracts on certain companies’ websites, without providing the exact number of contracts accessible to the public.</v>
      </c>
      <c r="AK143" s="36" t="str">
        <f>VLOOKUP(First_Validations__2[[#This Row],[CountryReq]],Last_Validations[],COLUMNS($B:R)+1,FALSE)</f>
        <v>https://eiti.org/document/cameroon-validation-2017</v>
      </c>
      <c r="AL143" s="36" t="str">
        <f>VLOOKUP(First_Validations__2[[#This Row],[CountryReq]],Last_Validations[],COLUMNS($B:S)+1,FALSE)</f>
        <v>http://www.eiticameroon.org/en.html</v>
      </c>
      <c r="AM143" s="36" t="str">
        <f>VLOOKUP(First_Validations__2[[#This Row],[CountryReq]],Last_Validations[],COLUMNS($B:T)+1,FALSE)</f>
        <v>https://eiti.org/api/v1.0/score_data/36</v>
      </c>
      <c r="AN143" s="36" t="str">
        <f>IF(First_Validations__2[[#This Row],[FirstValidation.Country: Year]]=First_Validations__2[[#This Row],[Country: Year]],"First","Second / Last")</f>
        <v>First</v>
      </c>
      <c r="AO143" s="36">
        <f>IF(AND(First_Validations__2[[#This Row],[FirstValidation.Validation score]]&lt;5,First_Validations__2[[#This Row],[FirstValidation.Validation score]]&gt;1),1,0)</f>
        <v>1</v>
      </c>
      <c r="AP143" s="36">
        <f>First_Validations__2[[#This Row],[Validation score]]-First_Validations__2[[#This Row],[FirstValidation.Validation score]]</f>
        <v>0</v>
      </c>
      <c r="AQ143" s="36">
        <f>IF(AND(First_Validations__2[[#This Row],[Corrective action]]=1,First_Validations__2[[#This Row],[Validation score]]&lt;5,First_Validations__2[[#This Row],[Validation score]]&gt;1),1,0)</f>
        <v>1</v>
      </c>
      <c r="AR143" s="36">
        <f>IF(AND(First_Validations__2[[#This Row],[Corrective action]]=1,OR(First_Validations__2[[#This Row],[Validation score]]&gt;4,First_Validations__2[[#This Row],[Validation score]]&lt;2)),1,0)</f>
        <v>0</v>
      </c>
      <c r="AS1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3" s="36" t="str">
        <f>VLOOKUP(First_Validations__2[[#This Row],[Requirement ('#)]],Requirements[[Requirements]:[Categories2]],2,FALSE)</f>
        <v>Licenses and contracts</v>
      </c>
    </row>
    <row r="144" spans="2:46">
      <c r="B144" s="34" t="s">
        <v>1465</v>
      </c>
      <c r="C144" s="34">
        <v>1</v>
      </c>
      <c r="D144" s="34">
        <v>36</v>
      </c>
      <c r="E144" s="34" t="s">
        <v>1028</v>
      </c>
      <c r="F144" s="34" t="s">
        <v>1466</v>
      </c>
      <c r="G144" s="34" t="s">
        <v>1465</v>
      </c>
      <c r="H144" s="34" t="s">
        <v>1029</v>
      </c>
      <c r="I144" s="34" t="s">
        <v>1030</v>
      </c>
      <c r="J144" s="34">
        <v>2017</v>
      </c>
      <c r="K144" s="34">
        <v>2017</v>
      </c>
      <c r="L144" s="34" t="s">
        <v>1767</v>
      </c>
      <c r="M144" s="34" t="s">
        <v>1795</v>
      </c>
      <c r="N144" s="34">
        <v>1</v>
      </c>
      <c r="O144" s="34" t="s">
        <v>1796</v>
      </c>
      <c r="P144" s="34" t="s">
        <v>1040</v>
      </c>
      <c r="Q144" s="34" t="s">
        <v>1030</v>
      </c>
      <c r="R144" s="34" t="s">
        <v>1467</v>
      </c>
      <c r="S144" s="34" t="s">
        <v>1866</v>
      </c>
      <c r="T144" s="34" t="s">
        <v>2110</v>
      </c>
      <c r="U144" s="36" t="str">
        <f>VLOOKUP(First_Validations__2[[#This Row],[CountryReq]],Last_Validations[],COLUMNS($B:B)+1,FALSE)</f>
        <v>Cameroon: 2017</v>
      </c>
      <c r="V144" s="36" t="str">
        <f>VLOOKUP(First_Validations__2[[#This Row],[CountryReq]],Last_Validations[],COLUMNS($B:C)+1,FALSE)</f>
        <v>Cameroon</v>
      </c>
      <c r="W144" s="36">
        <f>VLOOKUP(First_Validations__2[[#This Row],[CountryReq]],Last_Validations[],COLUMNS($B:D)+1,FALSE)</f>
        <v>1</v>
      </c>
      <c r="X144" s="36">
        <f>VLOOKUP(First_Validations__2[[#This Row],[CountryReq]],Last_Validations[],COLUMNS($B:E)+1,FALSE)</f>
        <v>36</v>
      </c>
      <c r="Y144" s="36" t="str">
        <f>VLOOKUP(First_Validations__2[[#This Row],[CountryReq]],Last_Validations[],COLUMNS($B:F)+1,FALSE)</f>
        <v>Cameroon: 2017</v>
      </c>
      <c r="Z144" s="36" t="str">
        <f>VLOOKUP(First_Validations__2[[#This Row],[CountryReq]],Last_Validations[],COLUMNS($B:G)+1,FALSE)</f>
        <v>CMR</v>
      </c>
      <c r="AA144" s="36" t="str">
        <f>VLOOKUP(First_Validations__2[[#This Row],[CountryReq]],Last_Validations[],COLUMNS($B:H)+1,FALSE)</f>
        <v>Cameroon</v>
      </c>
      <c r="AB144" s="36" t="str">
        <f>VLOOKUP(First_Validations__2[[#This Row],[CountryReq]],Last_Validations[],COLUMNS($B:I)+1,FALSE)</f>
        <v>https://eiti.org/BD/2018-32a</v>
      </c>
      <c r="AC144" s="36" t="str">
        <f>VLOOKUP(First_Validations__2[[#This Row],[CountryReq]],Last_Validations[],COLUMNS($B:J)+1,FALSE)</f>
        <v>https://eiti.org/document/cameroon-validation-2017</v>
      </c>
      <c r="AD144" s="36">
        <f>VLOOKUP(First_Validations__2[[#This Row],[CountryReq]],Last_Validations[],COLUMNS($B:K)+1,FALSE)</f>
        <v>2017</v>
      </c>
      <c r="AE144" s="36">
        <f>VLOOKUP(First_Validations__2[[#This Row],[CountryReq]],Last_Validations[],COLUMNS($B:L)+1,FALSE)</f>
        <v>2017</v>
      </c>
      <c r="AF144" s="36" t="str">
        <f>VLOOKUP(First_Validations__2[[#This Row],[CountryReq]],Last_Validations[],COLUMNS($B:M)+1,FALSE)</f>
        <v>Meaningful progress</v>
      </c>
      <c r="AG144" s="36" t="str">
        <f>VLOOKUP(First_Validations__2[[#This Row],[CountryReq]],Last_Validations[],COLUMNS($B:N)+1,FALSE)</f>
        <v>Beneficial ownership (#2.5)</v>
      </c>
      <c r="AH144" s="36">
        <f>VLOOKUP(First_Validations__2[[#This Row],[CountryReq]],Last_Validations[],COLUMNS($B:O)+1,FALSE)</f>
        <v>1</v>
      </c>
      <c r="AI144" s="36" t="str">
        <f>VLOOKUP(First_Validations__2[[#This Row],[CountryReq]],Last_Validations[],COLUMNS($B:P)+1,FALSE)</f>
        <v>Not required (recommended)</v>
      </c>
      <c r="AJ144" s="36" t="str">
        <f>VLOOKUP(First_Validations__2[[#This Row],[CountryReq]],Last_Validations[],COLUMNS($B:Q)+1,FALSE)</f>
        <v>The 2014 EITI Report clarifies the MSG’s definition of beneficial ownership and the government’s policy on disclosure is enshrined in EITI Cameroon’s beneficial ownership roadmap. The government has included beneficial ownership disclosure provisions in mining legislation. However, the 2014 Report does not disclose shareholders of four of the 20 material companies and information on legal ownership of companies in Cameroon is not publicly-accessible.</v>
      </c>
      <c r="AK144" s="36" t="str">
        <f>VLOOKUP(First_Validations__2[[#This Row],[CountryReq]],Last_Validations[],COLUMNS($B:R)+1,FALSE)</f>
        <v>https://eiti.org/document/cameroon-validation-2017</v>
      </c>
      <c r="AL144" s="36" t="str">
        <f>VLOOKUP(First_Validations__2[[#This Row],[CountryReq]],Last_Validations[],COLUMNS($B:S)+1,FALSE)</f>
        <v>http://www.eiticameroon.org/en.html</v>
      </c>
      <c r="AM144" s="36" t="str">
        <f>VLOOKUP(First_Validations__2[[#This Row],[CountryReq]],Last_Validations[],COLUMNS($B:T)+1,FALSE)</f>
        <v>https://eiti.org/api/v1.0/score_data/36</v>
      </c>
      <c r="AN144" s="36" t="str">
        <f>IF(First_Validations__2[[#This Row],[FirstValidation.Country: Year]]=First_Validations__2[[#This Row],[Country: Year]],"First","Second / Last")</f>
        <v>First</v>
      </c>
      <c r="AO144" s="36">
        <f>IF(AND(First_Validations__2[[#This Row],[FirstValidation.Validation score]]&lt;5,First_Validations__2[[#This Row],[FirstValidation.Validation score]]&gt;1),1,0)</f>
        <v>0</v>
      </c>
      <c r="AP144" s="36">
        <f>First_Validations__2[[#This Row],[Validation score]]-First_Validations__2[[#This Row],[FirstValidation.Validation score]]</f>
        <v>0</v>
      </c>
      <c r="AQ144" s="36">
        <f>IF(AND(First_Validations__2[[#This Row],[Corrective action]]=1,First_Validations__2[[#This Row],[Validation score]]&lt;5,First_Validations__2[[#This Row],[Validation score]]&gt;1),1,0)</f>
        <v>0</v>
      </c>
      <c r="AR144" s="36">
        <f>IF(AND(First_Validations__2[[#This Row],[Corrective action]]=1,OR(First_Validations__2[[#This Row],[Validation score]]&gt;4,First_Validations__2[[#This Row],[Validation score]]&lt;2)),1,0)</f>
        <v>0</v>
      </c>
      <c r="AS1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4" s="36" t="str">
        <f>VLOOKUP(First_Validations__2[[#This Row],[Requirement ('#)]],Requirements[[Requirements]:[Categories2]],2,FALSE)</f>
        <v>Licenses and contracts</v>
      </c>
    </row>
    <row r="145" spans="2:46">
      <c r="B145" s="34" t="s">
        <v>1465</v>
      </c>
      <c r="C145" s="34">
        <v>1</v>
      </c>
      <c r="D145" s="34">
        <v>36</v>
      </c>
      <c r="E145" s="34" t="s">
        <v>1028</v>
      </c>
      <c r="F145" s="34" t="s">
        <v>1466</v>
      </c>
      <c r="G145" s="34" t="s">
        <v>1465</v>
      </c>
      <c r="H145" s="34" t="s">
        <v>1029</v>
      </c>
      <c r="I145" s="34" t="s">
        <v>1030</v>
      </c>
      <c r="J145" s="34">
        <v>2017</v>
      </c>
      <c r="K145" s="34">
        <v>2017</v>
      </c>
      <c r="L145" s="34" t="s">
        <v>1767</v>
      </c>
      <c r="M145" s="34" t="s">
        <v>1802</v>
      </c>
      <c r="N145" s="34">
        <v>5</v>
      </c>
      <c r="O145" s="34" t="s">
        <v>1768</v>
      </c>
      <c r="P145" s="34" t="s">
        <v>1045</v>
      </c>
      <c r="Q145" s="34" t="s">
        <v>1030</v>
      </c>
      <c r="R145" s="34" t="s">
        <v>1467</v>
      </c>
      <c r="S145" s="34" t="s">
        <v>1866</v>
      </c>
      <c r="T145" s="34" t="s">
        <v>2111</v>
      </c>
      <c r="U145" s="36" t="str">
        <f>VLOOKUP(First_Validations__2[[#This Row],[CountryReq]],Last_Validations[],COLUMNS($B:B)+1,FALSE)</f>
        <v>Cameroon: 2017</v>
      </c>
      <c r="V145" s="36" t="str">
        <f>VLOOKUP(First_Validations__2[[#This Row],[CountryReq]],Last_Validations[],COLUMNS($B:C)+1,FALSE)</f>
        <v>Cameroon</v>
      </c>
      <c r="W145" s="36">
        <f>VLOOKUP(First_Validations__2[[#This Row],[CountryReq]],Last_Validations[],COLUMNS($B:D)+1,FALSE)</f>
        <v>1</v>
      </c>
      <c r="X145" s="36">
        <f>VLOOKUP(First_Validations__2[[#This Row],[CountryReq]],Last_Validations[],COLUMNS($B:E)+1,FALSE)</f>
        <v>36</v>
      </c>
      <c r="Y145" s="36" t="str">
        <f>VLOOKUP(First_Validations__2[[#This Row],[CountryReq]],Last_Validations[],COLUMNS($B:F)+1,FALSE)</f>
        <v>Cameroon: 2017</v>
      </c>
      <c r="Z145" s="36" t="str">
        <f>VLOOKUP(First_Validations__2[[#This Row],[CountryReq]],Last_Validations[],COLUMNS($B:G)+1,FALSE)</f>
        <v>CMR</v>
      </c>
      <c r="AA145" s="36" t="str">
        <f>VLOOKUP(First_Validations__2[[#This Row],[CountryReq]],Last_Validations[],COLUMNS($B:H)+1,FALSE)</f>
        <v>Cameroon</v>
      </c>
      <c r="AB145" s="36" t="str">
        <f>VLOOKUP(First_Validations__2[[#This Row],[CountryReq]],Last_Validations[],COLUMNS($B:I)+1,FALSE)</f>
        <v>https://eiti.org/BD/2018-32a</v>
      </c>
      <c r="AC145" s="36" t="str">
        <f>VLOOKUP(First_Validations__2[[#This Row],[CountryReq]],Last_Validations[],COLUMNS($B:J)+1,FALSE)</f>
        <v>https://eiti.org/document/cameroon-validation-2017</v>
      </c>
      <c r="AD145" s="36">
        <f>VLOOKUP(First_Validations__2[[#This Row],[CountryReq]],Last_Validations[],COLUMNS($B:K)+1,FALSE)</f>
        <v>2017</v>
      </c>
      <c r="AE145" s="36">
        <f>VLOOKUP(First_Validations__2[[#This Row],[CountryReq]],Last_Validations[],COLUMNS($B:L)+1,FALSE)</f>
        <v>2017</v>
      </c>
      <c r="AF145" s="36" t="str">
        <f>VLOOKUP(First_Validations__2[[#This Row],[CountryReq]],Last_Validations[],COLUMNS($B:M)+1,FALSE)</f>
        <v>Meaningful progress</v>
      </c>
      <c r="AG145" s="36" t="str">
        <f>VLOOKUP(First_Validations__2[[#This Row],[CountryReq]],Last_Validations[],COLUMNS($B:N)+1,FALSE)</f>
        <v>Comprehensiveness (#4.1)</v>
      </c>
      <c r="AH145" s="36">
        <f>VLOOKUP(First_Validations__2[[#This Row],[CountryReq]],Last_Validations[],COLUMNS($B:O)+1,FALSE)</f>
        <v>5</v>
      </c>
      <c r="AI145" s="36" t="str">
        <f>VLOOKUP(First_Validations__2[[#This Row],[CountryReq]],Last_Validations[],COLUMNS($B:P)+1,FALSE)</f>
        <v>Satisfactory progress</v>
      </c>
      <c r="AJ145" s="36" t="str">
        <f>VLOOKUP(First_Validations__2[[#This Row],[CountryReq]],Last_Validations[],COLUMNS($B:Q)+1,FALSE)</f>
        <v>The MSG has agreed materiality thresholds for selecting companies and revenue streams. The 2014 EITI Report lists and describes all material companies and revenue streams, names the three non-reporting companies and assesses the materiality of their payments, considered insignificant. The report also provides full government reporting of all material revenues from non-material companies.</v>
      </c>
      <c r="AK145" s="36" t="str">
        <f>VLOOKUP(First_Validations__2[[#This Row],[CountryReq]],Last_Validations[],COLUMNS($B:R)+1,FALSE)</f>
        <v>https://eiti.org/document/cameroon-validation-2017</v>
      </c>
      <c r="AL145" s="36" t="str">
        <f>VLOOKUP(First_Validations__2[[#This Row],[CountryReq]],Last_Validations[],COLUMNS($B:S)+1,FALSE)</f>
        <v>http://www.eiticameroon.org/en.html</v>
      </c>
      <c r="AM145" s="36" t="str">
        <f>VLOOKUP(First_Validations__2[[#This Row],[CountryReq]],Last_Validations[],COLUMNS($B:T)+1,FALSE)</f>
        <v>https://eiti.org/api/v1.0/score_data/36</v>
      </c>
      <c r="AN145" s="36" t="str">
        <f>IF(First_Validations__2[[#This Row],[FirstValidation.Country: Year]]=First_Validations__2[[#This Row],[Country: Year]],"First","Second / Last")</f>
        <v>First</v>
      </c>
      <c r="AO145" s="36">
        <f>IF(AND(First_Validations__2[[#This Row],[FirstValidation.Validation score]]&lt;5,First_Validations__2[[#This Row],[FirstValidation.Validation score]]&gt;1),1,0)</f>
        <v>0</v>
      </c>
      <c r="AP145" s="36">
        <f>First_Validations__2[[#This Row],[Validation score]]-First_Validations__2[[#This Row],[FirstValidation.Validation score]]</f>
        <v>0</v>
      </c>
      <c r="AQ145" s="36">
        <f>IF(AND(First_Validations__2[[#This Row],[Corrective action]]=1,First_Validations__2[[#This Row],[Validation score]]&lt;5,First_Validations__2[[#This Row],[Validation score]]&gt;1),1,0)</f>
        <v>0</v>
      </c>
      <c r="AR145" s="36">
        <f>IF(AND(First_Validations__2[[#This Row],[Corrective action]]=1,OR(First_Validations__2[[#This Row],[Validation score]]&gt;4,First_Validations__2[[#This Row],[Validation score]]&lt;2)),1,0)</f>
        <v>0</v>
      </c>
      <c r="AS1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5" s="36" t="str">
        <f>VLOOKUP(First_Validations__2[[#This Row],[Requirement ('#)]],Requirements[[Requirements]:[Categories2]],2,FALSE)</f>
        <v>Revenue collection</v>
      </c>
    </row>
    <row r="146" spans="2:46">
      <c r="B146" s="34" t="s">
        <v>1465</v>
      </c>
      <c r="C146" s="34">
        <v>1</v>
      </c>
      <c r="D146" s="34">
        <v>36</v>
      </c>
      <c r="E146" s="34" t="s">
        <v>1028</v>
      </c>
      <c r="F146" s="34" t="s">
        <v>1466</v>
      </c>
      <c r="G146" s="34" t="s">
        <v>1465</v>
      </c>
      <c r="H146" s="34" t="s">
        <v>1029</v>
      </c>
      <c r="I146" s="34" t="s">
        <v>1030</v>
      </c>
      <c r="J146" s="34">
        <v>2017</v>
      </c>
      <c r="K146" s="34">
        <v>2017</v>
      </c>
      <c r="L146" s="34" t="s">
        <v>1767</v>
      </c>
      <c r="M146" s="34" t="s">
        <v>1803</v>
      </c>
      <c r="N146" s="34">
        <v>4</v>
      </c>
      <c r="O146" s="34" t="s">
        <v>1767</v>
      </c>
      <c r="P146" s="34" t="s">
        <v>1046</v>
      </c>
      <c r="Q146" s="34" t="s">
        <v>1030</v>
      </c>
      <c r="R146" s="34" t="s">
        <v>1467</v>
      </c>
      <c r="S146" s="34" t="s">
        <v>1866</v>
      </c>
      <c r="T146" s="34" t="s">
        <v>2112</v>
      </c>
      <c r="U146" s="36" t="str">
        <f>VLOOKUP(First_Validations__2[[#This Row],[CountryReq]],Last_Validations[],COLUMNS($B:B)+1,FALSE)</f>
        <v>Cameroon: 2017</v>
      </c>
      <c r="V146" s="36" t="str">
        <f>VLOOKUP(First_Validations__2[[#This Row],[CountryReq]],Last_Validations[],COLUMNS($B:C)+1,FALSE)</f>
        <v>Cameroon</v>
      </c>
      <c r="W146" s="36">
        <f>VLOOKUP(First_Validations__2[[#This Row],[CountryReq]],Last_Validations[],COLUMNS($B:D)+1,FALSE)</f>
        <v>1</v>
      </c>
      <c r="X146" s="36">
        <f>VLOOKUP(First_Validations__2[[#This Row],[CountryReq]],Last_Validations[],COLUMNS($B:E)+1,FALSE)</f>
        <v>36</v>
      </c>
      <c r="Y146" s="36" t="str">
        <f>VLOOKUP(First_Validations__2[[#This Row],[CountryReq]],Last_Validations[],COLUMNS($B:F)+1,FALSE)</f>
        <v>Cameroon: 2017</v>
      </c>
      <c r="Z146" s="36" t="str">
        <f>VLOOKUP(First_Validations__2[[#This Row],[CountryReq]],Last_Validations[],COLUMNS($B:G)+1,FALSE)</f>
        <v>CMR</v>
      </c>
      <c r="AA146" s="36" t="str">
        <f>VLOOKUP(First_Validations__2[[#This Row],[CountryReq]],Last_Validations[],COLUMNS($B:H)+1,FALSE)</f>
        <v>Cameroon</v>
      </c>
      <c r="AB146" s="36" t="str">
        <f>VLOOKUP(First_Validations__2[[#This Row],[CountryReq]],Last_Validations[],COLUMNS($B:I)+1,FALSE)</f>
        <v>https://eiti.org/BD/2018-32a</v>
      </c>
      <c r="AC146" s="36" t="str">
        <f>VLOOKUP(First_Validations__2[[#This Row],[CountryReq]],Last_Validations[],COLUMNS($B:J)+1,FALSE)</f>
        <v>https://eiti.org/document/cameroon-validation-2017</v>
      </c>
      <c r="AD146" s="36">
        <f>VLOOKUP(First_Validations__2[[#This Row],[CountryReq]],Last_Validations[],COLUMNS($B:K)+1,FALSE)</f>
        <v>2017</v>
      </c>
      <c r="AE146" s="36">
        <f>VLOOKUP(First_Validations__2[[#This Row],[CountryReq]],Last_Validations[],COLUMNS($B:L)+1,FALSE)</f>
        <v>2017</v>
      </c>
      <c r="AF146" s="36" t="str">
        <f>VLOOKUP(First_Validations__2[[#This Row],[CountryReq]],Last_Validations[],COLUMNS($B:M)+1,FALSE)</f>
        <v>Meaningful progress</v>
      </c>
      <c r="AG146" s="36" t="str">
        <f>VLOOKUP(First_Validations__2[[#This Row],[CountryReq]],Last_Validations[],COLUMNS($B:N)+1,FALSE)</f>
        <v>In-kind revenues (#4.2)</v>
      </c>
      <c r="AH146" s="36">
        <f>VLOOKUP(First_Validations__2[[#This Row],[CountryReq]],Last_Validations[],COLUMNS($B:O)+1,FALSE)</f>
        <v>4</v>
      </c>
      <c r="AI146" s="36" t="str">
        <f>VLOOKUP(First_Validations__2[[#This Row],[CountryReq]],Last_Validations[],COLUMNS($B:P)+1,FALSE)</f>
        <v>Meaningful progress</v>
      </c>
      <c r="AJ146" s="36" t="str">
        <f>VLOOKUP(First_Validations__2[[#This Row],[CountryReq]],Last_Validations[],COLUMNS($B:Q)+1,FALSE)</f>
        <v xml:space="preserve">The 2014 EITI Report provides the volumes of the state’s in-kind revenues of oil, gas, condensate and gold collected in 2014 and the proceeds of sales of the state’s in-kind revenues, but does not provide information on volumes sold nor disaggregate sales information by buyer. </v>
      </c>
      <c r="AK146" s="36" t="str">
        <f>VLOOKUP(First_Validations__2[[#This Row],[CountryReq]],Last_Validations[],COLUMNS($B:R)+1,FALSE)</f>
        <v>https://eiti.org/document/cameroon-validation-2017</v>
      </c>
      <c r="AL146" s="36" t="str">
        <f>VLOOKUP(First_Validations__2[[#This Row],[CountryReq]],Last_Validations[],COLUMNS($B:S)+1,FALSE)</f>
        <v>http://www.eiticameroon.org/en.html</v>
      </c>
      <c r="AM146" s="36" t="str">
        <f>VLOOKUP(First_Validations__2[[#This Row],[CountryReq]],Last_Validations[],COLUMNS($B:T)+1,FALSE)</f>
        <v>https://eiti.org/api/v1.0/score_data/36</v>
      </c>
      <c r="AN146" s="36" t="str">
        <f>IF(First_Validations__2[[#This Row],[FirstValidation.Country: Year]]=First_Validations__2[[#This Row],[Country: Year]],"First","Second / Last")</f>
        <v>First</v>
      </c>
      <c r="AO146" s="36">
        <f>IF(AND(First_Validations__2[[#This Row],[FirstValidation.Validation score]]&lt;5,First_Validations__2[[#This Row],[FirstValidation.Validation score]]&gt;1),1,0)</f>
        <v>1</v>
      </c>
      <c r="AP146" s="36">
        <f>First_Validations__2[[#This Row],[Validation score]]-First_Validations__2[[#This Row],[FirstValidation.Validation score]]</f>
        <v>0</v>
      </c>
      <c r="AQ146" s="36">
        <f>IF(AND(First_Validations__2[[#This Row],[Corrective action]]=1,First_Validations__2[[#This Row],[Validation score]]&lt;5,First_Validations__2[[#This Row],[Validation score]]&gt;1),1,0)</f>
        <v>1</v>
      </c>
      <c r="AR146" s="36">
        <f>IF(AND(First_Validations__2[[#This Row],[Corrective action]]=1,OR(First_Validations__2[[#This Row],[Validation score]]&gt;4,First_Validations__2[[#This Row],[Validation score]]&lt;2)),1,0)</f>
        <v>0</v>
      </c>
      <c r="AS1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6" s="36" t="str">
        <f>VLOOKUP(First_Validations__2[[#This Row],[Requirement ('#)]],Requirements[[Requirements]:[Categories2]],2,FALSE)</f>
        <v>Revenue collection</v>
      </c>
    </row>
    <row r="147" spans="2:46">
      <c r="B147" s="34" t="s">
        <v>1465</v>
      </c>
      <c r="C147" s="34">
        <v>1</v>
      </c>
      <c r="D147" s="34">
        <v>36</v>
      </c>
      <c r="E147" s="34" t="s">
        <v>1028</v>
      </c>
      <c r="F147" s="34" t="s">
        <v>1466</v>
      </c>
      <c r="G147" s="34" t="s">
        <v>1465</v>
      </c>
      <c r="H147" s="34" t="s">
        <v>1029</v>
      </c>
      <c r="I147" s="34" t="s">
        <v>1030</v>
      </c>
      <c r="J147" s="34">
        <v>2017</v>
      </c>
      <c r="K147" s="34">
        <v>2017</v>
      </c>
      <c r="L147" s="34" t="s">
        <v>1767</v>
      </c>
      <c r="M147" s="34" t="s">
        <v>1800</v>
      </c>
      <c r="N147" s="34">
        <v>4</v>
      </c>
      <c r="O147" s="34" t="s">
        <v>1767</v>
      </c>
      <c r="P147" s="34" t="s">
        <v>1043</v>
      </c>
      <c r="Q147" s="34" t="s">
        <v>1030</v>
      </c>
      <c r="R147" s="34" t="s">
        <v>1467</v>
      </c>
      <c r="S147" s="34" t="s">
        <v>1866</v>
      </c>
      <c r="T147" s="34" t="s">
        <v>2113</v>
      </c>
      <c r="U147" s="36" t="str">
        <f>VLOOKUP(First_Validations__2[[#This Row],[CountryReq]],Last_Validations[],COLUMNS($B:B)+1,FALSE)</f>
        <v>Cameroon: 2017</v>
      </c>
      <c r="V147" s="36" t="str">
        <f>VLOOKUP(First_Validations__2[[#This Row],[CountryReq]],Last_Validations[],COLUMNS($B:C)+1,FALSE)</f>
        <v>Cameroon</v>
      </c>
      <c r="W147" s="36">
        <f>VLOOKUP(First_Validations__2[[#This Row],[CountryReq]],Last_Validations[],COLUMNS($B:D)+1,FALSE)</f>
        <v>1</v>
      </c>
      <c r="X147" s="36">
        <f>VLOOKUP(First_Validations__2[[#This Row],[CountryReq]],Last_Validations[],COLUMNS($B:E)+1,FALSE)</f>
        <v>36</v>
      </c>
      <c r="Y147" s="36" t="str">
        <f>VLOOKUP(First_Validations__2[[#This Row],[CountryReq]],Last_Validations[],COLUMNS($B:F)+1,FALSE)</f>
        <v>Cameroon: 2017</v>
      </c>
      <c r="Z147" s="36" t="str">
        <f>VLOOKUP(First_Validations__2[[#This Row],[CountryReq]],Last_Validations[],COLUMNS($B:G)+1,FALSE)</f>
        <v>CMR</v>
      </c>
      <c r="AA147" s="36" t="str">
        <f>VLOOKUP(First_Validations__2[[#This Row],[CountryReq]],Last_Validations[],COLUMNS($B:H)+1,FALSE)</f>
        <v>Cameroon</v>
      </c>
      <c r="AB147" s="36" t="str">
        <f>VLOOKUP(First_Validations__2[[#This Row],[CountryReq]],Last_Validations[],COLUMNS($B:I)+1,FALSE)</f>
        <v>https://eiti.org/BD/2018-32a</v>
      </c>
      <c r="AC147" s="36" t="str">
        <f>VLOOKUP(First_Validations__2[[#This Row],[CountryReq]],Last_Validations[],COLUMNS($B:J)+1,FALSE)</f>
        <v>https://eiti.org/document/cameroon-validation-2017</v>
      </c>
      <c r="AD147" s="36">
        <f>VLOOKUP(First_Validations__2[[#This Row],[CountryReq]],Last_Validations[],COLUMNS($B:K)+1,FALSE)</f>
        <v>2017</v>
      </c>
      <c r="AE147" s="36">
        <f>VLOOKUP(First_Validations__2[[#This Row],[CountryReq]],Last_Validations[],COLUMNS($B:L)+1,FALSE)</f>
        <v>2017</v>
      </c>
      <c r="AF147" s="36" t="str">
        <f>VLOOKUP(First_Validations__2[[#This Row],[CountryReq]],Last_Validations[],COLUMNS($B:M)+1,FALSE)</f>
        <v>Meaningful progress</v>
      </c>
      <c r="AG147" s="36" t="str">
        <f>VLOOKUP(First_Validations__2[[#This Row],[CountryReq]],Last_Validations[],COLUMNS($B:N)+1,FALSE)</f>
        <v>Production data (#3.2)</v>
      </c>
      <c r="AH147" s="36">
        <f>VLOOKUP(First_Validations__2[[#This Row],[CountryReq]],Last_Validations[],COLUMNS($B:O)+1,FALSE)</f>
        <v>4</v>
      </c>
      <c r="AI147" s="36" t="str">
        <f>VLOOKUP(First_Validations__2[[#This Row],[CountryReq]],Last_Validations[],COLUMNS($B:P)+1,FALSE)</f>
        <v>Meaningful progress</v>
      </c>
      <c r="AJ147" s="36" t="str">
        <f>VLOOKUP(First_Validations__2[[#This Row],[CountryReq]],Last_Validations[],COLUMNS($B:Q)+1,FALSE)</f>
        <v>The 2014 EITI Report provides production volumes for oil, gas, condensate and six mineral commodities produced in 2014, but does not provide production values for natural gas nor three quarrying products (used as construction materials). While quarrying materials are marginal, the lack of natural gas production values despite their availability in existing government systems (albeit not publicly-accessible) is of concern given the strategic importance of natural gas to Cameroon’s energy security.</v>
      </c>
      <c r="AK147" s="36" t="str">
        <f>VLOOKUP(First_Validations__2[[#This Row],[CountryReq]],Last_Validations[],COLUMNS($B:R)+1,FALSE)</f>
        <v>https://eiti.org/document/cameroon-validation-2017</v>
      </c>
      <c r="AL147" s="36" t="str">
        <f>VLOOKUP(First_Validations__2[[#This Row],[CountryReq]],Last_Validations[],COLUMNS($B:S)+1,FALSE)</f>
        <v>http://www.eiticameroon.org/en.html</v>
      </c>
      <c r="AM147" s="36" t="str">
        <f>VLOOKUP(First_Validations__2[[#This Row],[CountryReq]],Last_Validations[],COLUMNS($B:T)+1,FALSE)</f>
        <v>https://eiti.org/api/v1.0/score_data/36</v>
      </c>
      <c r="AN147" s="36" t="str">
        <f>IF(First_Validations__2[[#This Row],[FirstValidation.Country: Year]]=First_Validations__2[[#This Row],[Country: Year]],"First","Second / Last")</f>
        <v>First</v>
      </c>
      <c r="AO147" s="36">
        <f>IF(AND(First_Validations__2[[#This Row],[FirstValidation.Validation score]]&lt;5,First_Validations__2[[#This Row],[FirstValidation.Validation score]]&gt;1),1,0)</f>
        <v>1</v>
      </c>
      <c r="AP147" s="36">
        <f>First_Validations__2[[#This Row],[Validation score]]-First_Validations__2[[#This Row],[FirstValidation.Validation score]]</f>
        <v>0</v>
      </c>
      <c r="AQ147" s="36">
        <f>IF(AND(First_Validations__2[[#This Row],[Corrective action]]=1,First_Validations__2[[#This Row],[Validation score]]&lt;5,First_Validations__2[[#This Row],[Validation score]]&gt;1),1,0)</f>
        <v>1</v>
      </c>
      <c r="AR147" s="36">
        <f>IF(AND(First_Validations__2[[#This Row],[Corrective action]]=1,OR(First_Validations__2[[#This Row],[Validation score]]&gt;4,First_Validations__2[[#This Row],[Validation score]]&lt;2)),1,0)</f>
        <v>0</v>
      </c>
      <c r="AS1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7" s="36" t="str">
        <f>VLOOKUP(First_Validations__2[[#This Row],[Requirement ('#)]],Requirements[[Requirements]:[Categories2]],2,FALSE)</f>
        <v>Monitoring production</v>
      </c>
    </row>
    <row r="148" spans="2:46">
      <c r="B148" s="34" t="s">
        <v>1465</v>
      </c>
      <c r="C148" s="34">
        <v>1</v>
      </c>
      <c r="D148" s="34">
        <v>36</v>
      </c>
      <c r="E148" s="34" t="s">
        <v>1028</v>
      </c>
      <c r="F148" s="34" t="s">
        <v>1466</v>
      </c>
      <c r="G148" s="34" t="s">
        <v>1465</v>
      </c>
      <c r="H148" s="34" t="s">
        <v>1029</v>
      </c>
      <c r="I148" s="34" t="s">
        <v>1030</v>
      </c>
      <c r="J148" s="34">
        <v>2017</v>
      </c>
      <c r="K148" s="34">
        <v>2017</v>
      </c>
      <c r="L148" s="34" t="s">
        <v>1767</v>
      </c>
      <c r="M148" s="34" t="s">
        <v>1801</v>
      </c>
      <c r="N148" s="34">
        <v>6</v>
      </c>
      <c r="O148" s="34" t="s">
        <v>1817</v>
      </c>
      <c r="P148" s="34" t="s">
        <v>1044</v>
      </c>
      <c r="Q148" s="34" t="s">
        <v>1030</v>
      </c>
      <c r="R148" s="34" t="s">
        <v>1467</v>
      </c>
      <c r="S148" s="34" t="s">
        <v>1866</v>
      </c>
      <c r="T148" s="34" t="s">
        <v>2114</v>
      </c>
      <c r="U148" s="36" t="str">
        <f>VLOOKUP(First_Validations__2[[#This Row],[CountryReq]],Last_Validations[],COLUMNS($B:B)+1,FALSE)</f>
        <v>Cameroon: 2017</v>
      </c>
      <c r="V148" s="36" t="str">
        <f>VLOOKUP(First_Validations__2[[#This Row],[CountryReq]],Last_Validations[],COLUMNS($B:C)+1,FALSE)</f>
        <v>Cameroon</v>
      </c>
      <c r="W148" s="36">
        <f>VLOOKUP(First_Validations__2[[#This Row],[CountryReq]],Last_Validations[],COLUMNS($B:D)+1,FALSE)</f>
        <v>1</v>
      </c>
      <c r="X148" s="36">
        <f>VLOOKUP(First_Validations__2[[#This Row],[CountryReq]],Last_Validations[],COLUMNS($B:E)+1,FALSE)</f>
        <v>36</v>
      </c>
      <c r="Y148" s="36" t="str">
        <f>VLOOKUP(First_Validations__2[[#This Row],[CountryReq]],Last_Validations[],COLUMNS($B:F)+1,FALSE)</f>
        <v>Cameroon: 2017</v>
      </c>
      <c r="Z148" s="36" t="str">
        <f>VLOOKUP(First_Validations__2[[#This Row],[CountryReq]],Last_Validations[],COLUMNS($B:G)+1,FALSE)</f>
        <v>CMR</v>
      </c>
      <c r="AA148" s="36" t="str">
        <f>VLOOKUP(First_Validations__2[[#This Row],[CountryReq]],Last_Validations[],COLUMNS($B:H)+1,FALSE)</f>
        <v>Cameroon</v>
      </c>
      <c r="AB148" s="36" t="str">
        <f>VLOOKUP(First_Validations__2[[#This Row],[CountryReq]],Last_Validations[],COLUMNS($B:I)+1,FALSE)</f>
        <v>https://eiti.org/BD/2018-32a</v>
      </c>
      <c r="AC148" s="36" t="str">
        <f>VLOOKUP(First_Validations__2[[#This Row],[CountryReq]],Last_Validations[],COLUMNS($B:J)+1,FALSE)</f>
        <v>https://eiti.org/document/cameroon-validation-2017</v>
      </c>
      <c r="AD148" s="36">
        <f>VLOOKUP(First_Validations__2[[#This Row],[CountryReq]],Last_Validations[],COLUMNS($B:K)+1,FALSE)</f>
        <v>2017</v>
      </c>
      <c r="AE148" s="36">
        <f>VLOOKUP(First_Validations__2[[#This Row],[CountryReq]],Last_Validations[],COLUMNS($B:L)+1,FALSE)</f>
        <v>2017</v>
      </c>
      <c r="AF148" s="36" t="str">
        <f>VLOOKUP(First_Validations__2[[#This Row],[CountryReq]],Last_Validations[],COLUMNS($B:M)+1,FALSE)</f>
        <v>Meaningful progress</v>
      </c>
      <c r="AG148" s="36" t="str">
        <f>VLOOKUP(First_Validations__2[[#This Row],[CountryReq]],Last_Validations[],COLUMNS($B:N)+1,FALSE)</f>
        <v>Export data (#3.3)</v>
      </c>
      <c r="AH148" s="36">
        <f>VLOOKUP(First_Validations__2[[#This Row],[CountryReq]],Last_Validations[],COLUMNS($B:O)+1,FALSE)</f>
        <v>6</v>
      </c>
      <c r="AI148" s="36" t="str">
        <f>VLOOKUP(First_Validations__2[[#This Row],[CountryReq]],Last_Validations[],COLUMNS($B:P)+1,FALSE)</f>
        <v>Beyond</v>
      </c>
      <c r="AJ148" s="36" t="str">
        <f>VLOOKUP(First_Validations__2[[#This Row],[CountryReq]],Last_Validations[],COLUMNS($B:Q)+1,FALSE)</f>
        <v>The EITI Board has previously taken the view that exports from artisanal and small-scale mining from companies not included within the scope of EITI reporting should not be taken into account in assessing compliance with this requirement. All stakeholders consulted confirmed that there was no industrial mining production in Cameroon. However, the lack of information on exports by semi-mechanised small-scale miners is a concern given the significant public attention on this issue, particularly by host communities and civil society. Cameroon has gone beyond the minimum requirements by providing additional information on oil export figures disaggregated by company and export market, as well as an assessment of discrepancies between extractives export figures from government and from the IMF.</v>
      </c>
      <c r="AK148" s="36" t="str">
        <f>VLOOKUP(First_Validations__2[[#This Row],[CountryReq]],Last_Validations[],COLUMNS($B:R)+1,FALSE)</f>
        <v>https://eiti.org/document/cameroon-validation-2017</v>
      </c>
      <c r="AL148" s="36" t="str">
        <f>VLOOKUP(First_Validations__2[[#This Row],[CountryReq]],Last_Validations[],COLUMNS($B:S)+1,FALSE)</f>
        <v>http://www.eiticameroon.org/en.html</v>
      </c>
      <c r="AM148" s="36" t="str">
        <f>VLOOKUP(First_Validations__2[[#This Row],[CountryReq]],Last_Validations[],COLUMNS($B:T)+1,FALSE)</f>
        <v>https://eiti.org/api/v1.0/score_data/36</v>
      </c>
      <c r="AN148" s="36" t="str">
        <f>IF(First_Validations__2[[#This Row],[FirstValidation.Country: Year]]=First_Validations__2[[#This Row],[Country: Year]],"First","Second / Last")</f>
        <v>First</v>
      </c>
      <c r="AO148" s="36">
        <f>IF(AND(First_Validations__2[[#This Row],[FirstValidation.Validation score]]&lt;5,First_Validations__2[[#This Row],[FirstValidation.Validation score]]&gt;1),1,0)</f>
        <v>0</v>
      </c>
      <c r="AP148" s="36">
        <f>First_Validations__2[[#This Row],[Validation score]]-First_Validations__2[[#This Row],[FirstValidation.Validation score]]</f>
        <v>0</v>
      </c>
      <c r="AQ148" s="36">
        <f>IF(AND(First_Validations__2[[#This Row],[Corrective action]]=1,First_Validations__2[[#This Row],[Validation score]]&lt;5,First_Validations__2[[#This Row],[Validation score]]&gt;1),1,0)</f>
        <v>0</v>
      </c>
      <c r="AR148" s="36">
        <f>IF(AND(First_Validations__2[[#This Row],[Corrective action]]=1,OR(First_Validations__2[[#This Row],[Validation score]]&gt;4,First_Validations__2[[#This Row],[Validation score]]&lt;2)),1,0)</f>
        <v>0</v>
      </c>
      <c r="AS1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8" s="36" t="str">
        <f>VLOOKUP(First_Validations__2[[#This Row],[Requirement ('#)]],Requirements[[Requirements]:[Categories2]],2,FALSE)</f>
        <v>Monitoring production</v>
      </c>
    </row>
    <row r="149" spans="2:46">
      <c r="B149" s="34" t="s">
        <v>1465</v>
      </c>
      <c r="C149" s="34">
        <v>1</v>
      </c>
      <c r="D149" s="34">
        <v>36</v>
      </c>
      <c r="E149" s="34" t="s">
        <v>1028</v>
      </c>
      <c r="F149" s="34" t="s">
        <v>1466</v>
      </c>
      <c r="G149" s="34" t="s">
        <v>1465</v>
      </c>
      <c r="H149" s="34" t="s">
        <v>1029</v>
      </c>
      <c r="I149" s="34" t="s">
        <v>1030</v>
      </c>
      <c r="J149" s="34">
        <v>2017</v>
      </c>
      <c r="K149" s="34">
        <v>2017</v>
      </c>
      <c r="L149" s="34" t="s">
        <v>1767</v>
      </c>
      <c r="M149" s="34" t="s">
        <v>1793</v>
      </c>
      <c r="N149" s="34">
        <v>4</v>
      </c>
      <c r="O149" s="34" t="s">
        <v>1767</v>
      </c>
      <c r="P149" s="34" t="s">
        <v>1038</v>
      </c>
      <c r="Q149" s="34" t="s">
        <v>1030</v>
      </c>
      <c r="R149" s="34" t="s">
        <v>1467</v>
      </c>
      <c r="S149" s="34" t="s">
        <v>1866</v>
      </c>
      <c r="T149" s="34" t="s">
        <v>2115</v>
      </c>
      <c r="U149" s="36" t="str">
        <f>VLOOKUP(First_Validations__2[[#This Row],[CountryReq]],Last_Validations[],COLUMNS($B:B)+1,FALSE)</f>
        <v>Cameroon: 2017</v>
      </c>
      <c r="V149" s="36" t="str">
        <f>VLOOKUP(First_Validations__2[[#This Row],[CountryReq]],Last_Validations[],COLUMNS($B:C)+1,FALSE)</f>
        <v>Cameroon</v>
      </c>
      <c r="W149" s="36">
        <f>VLOOKUP(First_Validations__2[[#This Row],[CountryReq]],Last_Validations[],COLUMNS($B:D)+1,FALSE)</f>
        <v>1</v>
      </c>
      <c r="X149" s="36">
        <f>VLOOKUP(First_Validations__2[[#This Row],[CountryReq]],Last_Validations[],COLUMNS($B:E)+1,FALSE)</f>
        <v>36</v>
      </c>
      <c r="Y149" s="36" t="str">
        <f>VLOOKUP(First_Validations__2[[#This Row],[CountryReq]],Last_Validations[],COLUMNS($B:F)+1,FALSE)</f>
        <v>Cameroon: 2017</v>
      </c>
      <c r="Z149" s="36" t="str">
        <f>VLOOKUP(First_Validations__2[[#This Row],[CountryReq]],Last_Validations[],COLUMNS($B:G)+1,FALSE)</f>
        <v>CMR</v>
      </c>
      <c r="AA149" s="36" t="str">
        <f>VLOOKUP(First_Validations__2[[#This Row],[CountryReq]],Last_Validations[],COLUMNS($B:H)+1,FALSE)</f>
        <v>Cameroon</v>
      </c>
      <c r="AB149" s="36" t="str">
        <f>VLOOKUP(First_Validations__2[[#This Row],[CountryReq]],Last_Validations[],COLUMNS($B:I)+1,FALSE)</f>
        <v>https://eiti.org/BD/2018-32a</v>
      </c>
      <c r="AC149" s="36" t="str">
        <f>VLOOKUP(First_Validations__2[[#This Row],[CountryReq]],Last_Validations[],COLUMNS($B:J)+1,FALSE)</f>
        <v>https://eiti.org/document/cameroon-validation-2017</v>
      </c>
      <c r="AD149" s="36">
        <f>VLOOKUP(First_Validations__2[[#This Row],[CountryReq]],Last_Validations[],COLUMNS($B:K)+1,FALSE)</f>
        <v>2017</v>
      </c>
      <c r="AE149" s="36">
        <f>VLOOKUP(First_Validations__2[[#This Row],[CountryReq]],Last_Validations[],COLUMNS($B:L)+1,FALSE)</f>
        <v>2017</v>
      </c>
      <c r="AF149" s="36" t="str">
        <f>VLOOKUP(First_Validations__2[[#This Row],[CountryReq]],Last_Validations[],COLUMNS($B:M)+1,FALSE)</f>
        <v>Meaningful progress</v>
      </c>
      <c r="AG149" s="36" t="str">
        <f>VLOOKUP(First_Validations__2[[#This Row],[CountryReq]],Last_Validations[],COLUMNS($B:N)+1,FALSE)</f>
        <v>License register (#2.3)</v>
      </c>
      <c r="AH149" s="36">
        <f>VLOOKUP(First_Validations__2[[#This Row],[CountryReq]],Last_Validations[],COLUMNS($B:O)+1,FALSE)</f>
        <v>4</v>
      </c>
      <c r="AI149" s="36" t="str">
        <f>VLOOKUP(First_Validations__2[[#This Row],[CountryReq]],Last_Validations[],COLUMNS($B:P)+1,FALSE)</f>
        <v>Meaningful progress</v>
      </c>
      <c r="AJ149" s="36" t="str">
        <f>VLOOKUP(First_Validations__2[[#This Row],[CountryReq]],Last_Validations[],COLUMNS($B:Q)+1,FALSE)</f>
        <v>The 2014 EITI Report provides, for all mining production, quarrying, oil and gas licenses active at the end of 2014 as well as mining exploration licenses awarded in 2014, the names of license-holders, dates of award and expiry as well as the commodities covered. While Cameroon’s new mining cadastre provides access to all required information for mining licenses, dates of application and coordinates are not publicly accessible for the 31 oil and gas licenses active in 2014. The five quarrying licenses for which dates of application are not publicly accessible are not held by material companies.</v>
      </c>
      <c r="AK149" s="36" t="str">
        <f>VLOOKUP(First_Validations__2[[#This Row],[CountryReq]],Last_Validations[],COLUMNS($B:R)+1,FALSE)</f>
        <v>https://eiti.org/document/cameroon-validation-2017</v>
      </c>
      <c r="AL149" s="36" t="str">
        <f>VLOOKUP(First_Validations__2[[#This Row],[CountryReq]],Last_Validations[],COLUMNS($B:S)+1,FALSE)</f>
        <v>http://www.eiticameroon.org/en.html</v>
      </c>
      <c r="AM149" s="36" t="str">
        <f>VLOOKUP(First_Validations__2[[#This Row],[CountryReq]],Last_Validations[],COLUMNS($B:T)+1,FALSE)</f>
        <v>https://eiti.org/api/v1.0/score_data/36</v>
      </c>
      <c r="AN149" s="36" t="str">
        <f>IF(First_Validations__2[[#This Row],[FirstValidation.Country: Year]]=First_Validations__2[[#This Row],[Country: Year]],"First","Second / Last")</f>
        <v>First</v>
      </c>
      <c r="AO149" s="36">
        <f>IF(AND(First_Validations__2[[#This Row],[FirstValidation.Validation score]]&lt;5,First_Validations__2[[#This Row],[FirstValidation.Validation score]]&gt;1),1,0)</f>
        <v>1</v>
      </c>
      <c r="AP149" s="36">
        <f>First_Validations__2[[#This Row],[Validation score]]-First_Validations__2[[#This Row],[FirstValidation.Validation score]]</f>
        <v>0</v>
      </c>
      <c r="AQ149" s="36">
        <f>IF(AND(First_Validations__2[[#This Row],[Corrective action]]=1,First_Validations__2[[#This Row],[Validation score]]&lt;5,First_Validations__2[[#This Row],[Validation score]]&gt;1),1,0)</f>
        <v>1</v>
      </c>
      <c r="AR149" s="36">
        <f>IF(AND(First_Validations__2[[#This Row],[Corrective action]]=1,OR(First_Validations__2[[#This Row],[Validation score]]&gt;4,First_Validations__2[[#This Row],[Validation score]]&lt;2)),1,0)</f>
        <v>0</v>
      </c>
      <c r="AS1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9" s="36" t="str">
        <f>VLOOKUP(First_Validations__2[[#This Row],[Requirement ('#)]],Requirements[[Requirements]:[Categories2]],2,FALSE)</f>
        <v>Licenses and contracts</v>
      </c>
    </row>
    <row r="150" spans="2:46">
      <c r="B150" s="34" t="s">
        <v>1465</v>
      </c>
      <c r="C150" s="34">
        <v>1</v>
      </c>
      <c r="D150" s="34">
        <v>36</v>
      </c>
      <c r="E150" s="34" t="s">
        <v>1028</v>
      </c>
      <c r="F150" s="34" t="s">
        <v>1466</v>
      </c>
      <c r="G150" s="34" t="s">
        <v>1465</v>
      </c>
      <c r="H150" s="34" t="s">
        <v>1029</v>
      </c>
      <c r="I150" s="34" t="s">
        <v>1030</v>
      </c>
      <c r="J150" s="34">
        <v>2017</v>
      </c>
      <c r="K150" s="34">
        <v>2017</v>
      </c>
      <c r="L150" s="34" t="s">
        <v>1767</v>
      </c>
      <c r="M150" s="34" t="s">
        <v>1787</v>
      </c>
      <c r="N150" s="34">
        <v>5</v>
      </c>
      <c r="O150" s="34" t="s">
        <v>1768</v>
      </c>
      <c r="P150" s="34" t="s">
        <v>1032</v>
      </c>
      <c r="Q150" s="34" t="s">
        <v>1030</v>
      </c>
      <c r="R150" s="34" t="s">
        <v>1467</v>
      </c>
      <c r="S150" s="34" t="s">
        <v>1866</v>
      </c>
      <c r="T150" s="34" t="s">
        <v>2116</v>
      </c>
      <c r="U150" s="36" t="str">
        <f>VLOOKUP(First_Validations__2[[#This Row],[CountryReq]],Last_Validations[],COLUMNS($B:B)+1,FALSE)</f>
        <v>Cameroon: 2017</v>
      </c>
      <c r="V150" s="36" t="str">
        <f>VLOOKUP(First_Validations__2[[#This Row],[CountryReq]],Last_Validations[],COLUMNS($B:C)+1,FALSE)</f>
        <v>Cameroon</v>
      </c>
      <c r="W150" s="36">
        <f>VLOOKUP(First_Validations__2[[#This Row],[CountryReq]],Last_Validations[],COLUMNS($B:D)+1,FALSE)</f>
        <v>1</v>
      </c>
      <c r="X150" s="36">
        <f>VLOOKUP(First_Validations__2[[#This Row],[CountryReq]],Last_Validations[],COLUMNS($B:E)+1,FALSE)</f>
        <v>36</v>
      </c>
      <c r="Y150" s="36" t="str">
        <f>VLOOKUP(First_Validations__2[[#This Row],[CountryReq]],Last_Validations[],COLUMNS($B:F)+1,FALSE)</f>
        <v>Cameroon: 2017</v>
      </c>
      <c r="Z150" s="36" t="str">
        <f>VLOOKUP(First_Validations__2[[#This Row],[CountryReq]],Last_Validations[],COLUMNS($B:G)+1,FALSE)</f>
        <v>CMR</v>
      </c>
      <c r="AA150" s="36" t="str">
        <f>VLOOKUP(First_Validations__2[[#This Row],[CountryReq]],Last_Validations[],COLUMNS($B:H)+1,FALSE)</f>
        <v>Cameroon</v>
      </c>
      <c r="AB150" s="36" t="str">
        <f>VLOOKUP(First_Validations__2[[#This Row],[CountryReq]],Last_Validations[],COLUMNS($B:I)+1,FALSE)</f>
        <v>https://eiti.org/BD/2018-32a</v>
      </c>
      <c r="AC150" s="36" t="str">
        <f>VLOOKUP(First_Validations__2[[#This Row],[CountryReq]],Last_Validations[],COLUMNS($B:J)+1,FALSE)</f>
        <v>https://eiti.org/document/cameroon-validation-2017</v>
      </c>
      <c r="AD150" s="36">
        <f>VLOOKUP(First_Validations__2[[#This Row],[CountryReq]],Last_Validations[],COLUMNS($B:K)+1,FALSE)</f>
        <v>2017</v>
      </c>
      <c r="AE150" s="36">
        <f>VLOOKUP(First_Validations__2[[#This Row],[CountryReq]],Last_Validations[],COLUMNS($B:L)+1,FALSE)</f>
        <v>2017</v>
      </c>
      <c r="AF150" s="36" t="str">
        <f>VLOOKUP(First_Validations__2[[#This Row],[CountryReq]],Last_Validations[],COLUMNS($B:M)+1,FALSE)</f>
        <v>Meaningful progress</v>
      </c>
      <c r="AG150" s="36" t="str">
        <f>VLOOKUP(First_Validations__2[[#This Row],[CountryReq]],Last_Validations[],COLUMNS($B:N)+1,FALSE)</f>
        <v>Industry engagement (#1.2)</v>
      </c>
      <c r="AH150" s="36">
        <f>VLOOKUP(First_Validations__2[[#This Row],[CountryReq]],Last_Validations[],COLUMNS($B:O)+1,FALSE)</f>
        <v>5</v>
      </c>
      <c r="AI150" s="36" t="str">
        <f>VLOOKUP(First_Validations__2[[#This Row],[CountryReq]],Last_Validations[],COLUMNS($B:P)+1,FALSE)</f>
        <v>Satisfactory progress</v>
      </c>
      <c r="AJ150" s="36" t="str">
        <f>VLOOKUP(First_Validations__2[[#This Row],[CountryReq]],Last_Validations[],COLUMNS($B:Q)+1,FALSE)</f>
        <v>There is an enabling environment for company participation in the EITI process, despite logistical challenges linked to oil and gas companies’ base in Douala. Companies play their role in providing data, and contributing to the preparation and dissemination of EITI reports. The departure of Total in 2010 and Geovic (the only industrial mining company present in Cameroon) in 2014 had a direct impact in reducing company participation on the MSG, particularly for mining.</v>
      </c>
      <c r="AK150" s="36" t="str">
        <f>VLOOKUP(First_Validations__2[[#This Row],[CountryReq]],Last_Validations[],COLUMNS($B:R)+1,FALSE)</f>
        <v>https://eiti.org/document/cameroon-validation-2017</v>
      </c>
      <c r="AL150" s="36" t="str">
        <f>VLOOKUP(First_Validations__2[[#This Row],[CountryReq]],Last_Validations[],COLUMNS($B:S)+1,FALSE)</f>
        <v>http://www.eiticameroon.org/en.html</v>
      </c>
      <c r="AM150" s="36" t="str">
        <f>VLOOKUP(First_Validations__2[[#This Row],[CountryReq]],Last_Validations[],COLUMNS($B:T)+1,FALSE)</f>
        <v>https://eiti.org/api/v1.0/score_data/36</v>
      </c>
      <c r="AN150" s="36" t="str">
        <f>IF(First_Validations__2[[#This Row],[FirstValidation.Country: Year]]=First_Validations__2[[#This Row],[Country: Year]],"First","Second / Last")</f>
        <v>First</v>
      </c>
      <c r="AO150" s="36">
        <f>IF(AND(First_Validations__2[[#This Row],[FirstValidation.Validation score]]&lt;5,First_Validations__2[[#This Row],[FirstValidation.Validation score]]&gt;1),1,0)</f>
        <v>0</v>
      </c>
      <c r="AP150" s="36">
        <f>First_Validations__2[[#This Row],[Validation score]]-First_Validations__2[[#This Row],[FirstValidation.Validation score]]</f>
        <v>0</v>
      </c>
      <c r="AQ150" s="36">
        <f>IF(AND(First_Validations__2[[#This Row],[Corrective action]]=1,First_Validations__2[[#This Row],[Validation score]]&lt;5,First_Validations__2[[#This Row],[Validation score]]&gt;1),1,0)</f>
        <v>0</v>
      </c>
      <c r="AR150" s="36">
        <f>IF(AND(First_Validations__2[[#This Row],[Corrective action]]=1,OR(First_Validations__2[[#This Row],[Validation score]]&gt;4,First_Validations__2[[#This Row],[Validation score]]&lt;2)),1,0)</f>
        <v>0</v>
      </c>
      <c r="AS1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0" s="36" t="str">
        <f>VLOOKUP(First_Validations__2[[#This Row],[Requirement ('#)]],Requirements[[Requirements]:[Categories2]],2,FALSE)</f>
        <v>MSG Oversight</v>
      </c>
    </row>
    <row r="151" spans="2:46">
      <c r="B151" s="34" t="s">
        <v>1465</v>
      </c>
      <c r="C151" s="34">
        <v>1</v>
      </c>
      <c r="D151" s="34">
        <v>36</v>
      </c>
      <c r="E151" s="34" t="s">
        <v>1028</v>
      </c>
      <c r="F151" s="34" t="s">
        <v>1466</v>
      </c>
      <c r="G151" s="34" t="s">
        <v>1465</v>
      </c>
      <c r="H151" s="34" t="s">
        <v>1029</v>
      </c>
      <c r="I151" s="34" t="s">
        <v>1030</v>
      </c>
      <c r="J151" s="34">
        <v>2017</v>
      </c>
      <c r="K151" s="34">
        <v>2017</v>
      </c>
      <c r="L151" s="34" t="s">
        <v>1767</v>
      </c>
      <c r="M151" s="34" t="s">
        <v>1788</v>
      </c>
      <c r="N151" s="34">
        <v>4</v>
      </c>
      <c r="O151" s="34" t="s">
        <v>1767</v>
      </c>
      <c r="P151" s="34" t="s">
        <v>1033</v>
      </c>
      <c r="Q151" s="34" t="s">
        <v>1030</v>
      </c>
      <c r="R151" s="34" t="s">
        <v>1467</v>
      </c>
      <c r="S151" s="34" t="s">
        <v>1866</v>
      </c>
      <c r="T151" s="34" t="s">
        <v>2117</v>
      </c>
      <c r="U151" s="36" t="str">
        <f>VLOOKUP(First_Validations__2[[#This Row],[CountryReq]],Last_Validations[],COLUMNS($B:B)+1,FALSE)</f>
        <v>Cameroon: 2017</v>
      </c>
      <c r="V151" s="36" t="str">
        <f>VLOOKUP(First_Validations__2[[#This Row],[CountryReq]],Last_Validations[],COLUMNS($B:C)+1,FALSE)</f>
        <v>Cameroon</v>
      </c>
      <c r="W151" s="36">
        <f>VLOOKUP(First_Validations__2[[#This Row],[CountryReq]],Last_Validations[],COLUMNS($B:D)+1,FALSE)</f>
        <v>1</v>
      </c>
      <c r="X151" s="36">
        <f>VLOOKUP(First_Validations__2[[#This Row],[CountryReq]],Last_Validations[],COLUMNS($B:E)+1,FALSE)</f>
        <v>36</v>
      </c>
      <c r="Y151" s="36" t="str">
        <f>VLOOKUP(First_Validations__2[[#This Row],[CountryReq]],Last_Validations[],COLUMNS($B:F)+1,FALSE)</f>
        <v>Cameroon: 2017</v>
      </c>
      <c r="Z151" s="36" t="str">
        <f>VLOOKUP(First_Validations__2[[#This Row],[CountryReq]],Last_Validations[],COLUMNS($B:G)+1,FALSE)</f>
        <v>CMR</v>
      </c>
      <c r="AA151" s="36" t="str">
        <f>VLOOKUP(First_Validations__2[[#This Row],[CountryReq]],Last_Validations[],COLUMNS($B:H)+1,FALSE)</f>
        <v>Cameroon</v>
      </c>
      <c r="AB151" s="36" t="str">
        <f>VLOOKUP(First_Validations__2[[#This Row],[CountryReq]],Last_Validations[],COLUMNS($B:I)+1,FALSE)</f>
        <v>https://eiti.org/BD/2018-32a</v>
      </c>
      <c r="AC151" s="36" t="str">
        <f>VLOOKUP(First_Validations__2[[#This Row],[CountryReq]],Last_Validations[],COLUMNS($B:J)+1,FALSE)</f>
        <v>https://eiti.org/document/cameroon-validation-2017</v>
      </c>
      <c r="AD151" s="36">
        <f>VLOOKUP(First_Validations__2[[#This Row],[CountryReq]],Last_Validations[],COLUMNS($B:K)+1,FALSE)</f>
        <v>2017</v>
      </c>
      <c r="AE151" s="36">
        <f>VLOOKUP(First_Validations__2[[#This Row],[CountryReq]],Last_Validations[],COLUMNS($B:L)+1,FALSE)</f>
        <v>2017</v>
      </c>
      <c r="AF151" s="36" t="str">
        <f>VLOOKUP(First_Validations__2[[#This Row],[CountryReq]],Last_Validations[],COLUMNS($B:M)+1,FALSE)</f>
        <v>Meaningful progress</v>
      </c>
      <c r="AG151" s="36" t="str">
        <f>VLOOKUP(First_Validations__2[[#This Row],[CountryReq]],Last_Validations[],COLUMNS($B:N)+1,FALSE)</f>
        <v>Civil society engagement (#1.3)</v>
      </c>
      <c r="AH151" s="36">
        <f>VLOOKUP(First_Validations__2[[#This Row],[CountryReq]],Last_Validations[],COLUMNS($B:O)+1,FALSE)</f>
        <v>4</v>
      </c>
      <c r="AI151" s="36" t="str">
        <f>VLOOKUP(First_Validations__2[[#This Row],[CountryReq]],Last_Validations[],COLUMNS($B:P)+1,FALSE)</f>
        <v>Meaningful progress</v>
      </c>
      <c r="AJ151" s="36" t="str">
        <f>VLOOKUP(First_Validations__2[[#This Row],[CountryReq]],Last_Validations[],COLUMNS($B:Q)+1,FALSE)</f>
        <v xml:space="preserve">There is no evidence of any legal, regulatory or practical barriers to civil society’s ability to engage in EITI nor to their ability to freely operate, communicate and cooperate with the broader constituency in relation to extractives or public finance issues. The existence of press articles critical of the government’s management of the oil and gas sector help illustrate that self-censorship is not major concern. However, concerns over conflict of interest linked to per diems (see Requirement 1.4) appear to hamper the broader constituency’s full, active and effective engagement in EITI implementation. There is limited evidence of civil society actors directly represented in EITI Cameroon (the MSG and Technical Secretariat) liaising with their broader constituency. Some stakeholders also consider that capacity constraints have hindered civil society’s ability to effectively use the EITI as an instrument to support public debate and reform in these critical sectors. </v>
      </c>
      <c r="AK151" s="36" t="str">
        <f>VLOOKUP(First_Validations__2[[#This Row],[CountryReq]],Last_Validations[],COLUMNS($B:R)+1,FALSE)</f>
        <v>https://eiti.org/document/cameroon-validation-2017</v>
      </c>
      <c r="AL151" s="36" t="str">
        <f>VLOOKUP(First_Validations__2[[#This Row],[CountryReq]],Last_Validations[],COLUMNS($B:S)+1,FALSE)</f>
        <v>http://www.eiticameroon.org/en.html</v>
      </c>
      <c r="AM151" s="36" t="str">
        <f>VLOOKUP(First_Validations__2[[#This Row],[CountryReq]],Last_Validations[],COLUMNS($B:T)+1,FALSE)</f>
        <v>https://eiti.org/api/v1.0/score_data/36</v>
      </c>
      <c r="AN151" s="36" t="str">
        <f>IF(First_Validations__2[[#This Row],[FirstValidation.Country: Year]]=First_Validations__2[[#This Row],[Country: Year]],"First","Second / Last")</f>
        <v>First</v>
      </c>
      <c r="AO151" s="36">
        <f>IF(AND(First_Validations__2[[#This Row],[FirstValidation.Validation score]]&lt;5,First_Validations__2[[#This Row],[FirstValidation.Validation score]]&gt;1),1,0)</f>
        <v>1</v>
      </c>
      <c r="AP151" s="36">
        <f>First_Validations__2[[#This Row],[Validation score]]-First_Validations__2[[#This Row],[FirstValidation.Validation score]]</f>
        <v>0</v>
      </c>
      <c r="AQ151" s="36">
        <f>IF(AND(First_Validations__2[[#This Row],[Corrective action]]=1,First_Validations__2[[#This Row],[Validation score]]&lt;5,First_Validations__2[[#This Row],[Validation score]]&gt;1),1,0)</f>
        <v>1</v>
      </c>
      <c r="AR151" s="36">
        <f>IF(AND(First_Validations__2[[#This Row],[Corrective action]]=1,OR(First_Validations__2[[#This Row],[Validation score]]&gt;4,First_Validations__2[[#This Row],[Validation score]]&lt;2)),1,0)</f>
        <v>0</v>
      </c>
      <c r="AS1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1" s="36" t="str">
        <f>VLOOKUP(First_Validations__2[[#This Row],[Requirement ('#)]],Requirements[[Requirements]:[Categories2]],2,FALSE)</f>
        <v>MSG Oversight</v>
      </c>
    </row>
    <row r="152" spans="2:46">
      <c r="B152" s="34" t="s">
        <v>1465</v>
      </c>
      <c r="C152" s="34">
        <v>1</v>
      </c>
      <c r="D152" s="34">
        <v>36</v>
      </c>
      <c r="E152" s="34" t="s">
        <v>1028</v>
      </c>
      <c r="F152" s="34" t="s">
        <v>1466</v>
      </c>
      <c r="G152" s="34" t="s">
        <v>1465</v>
      </c>
      <c r="H152" s="34" t="s">
        <v>1029</v>
      </c>
      <c r="I152" s="34" t="s">
        <v>1030</v>
      </c>
      <c r="J152" s="34">
        <v>2017</v>
      </c>
      <c r="K152" s="34">
        <v>2017</v>
      </c>
      <c r="L152" s="34" t="s">
        <v>1767</v>
      </c>
      <c r="M152" s="34" t="s">
        <v>1822</v>
      </c>
      <c r="N152" s="34">
        <v>4</v>
      </c>
      <c r="O152" s="34" t="s">
        <v>1767</v>
      </c>
      <c r="P152" s="34" t="s">
        <v>1</v>
      </c>
      <c r="Q152" s="34" t="s">
        <v>1030</v>
      </c>
      <c r="R152" s="34" t="s">
        <v>1467</v>
      </c>
      <c r="S152" s="34" t="s">
        <v>1866</v>
      </c>
      <c r="T152" s="34" t="s">
        <v>2118</v>
      </c>
      <c r="U152" s="36" t="str">
        <f>VLOOKUP(First_Validations__2[[#This Row],[CountryReq]],Last_Validations[],COLUMNS($B:B)+1,FALSE)</f>
        <v>Cameroon: 2017</v>
      </c>
      <c r="V152" s="36" t="str">
        <f>VLOOKUP(First_Validations__2[[#This Row],[CountryReq]],Last_Validations[],COLUMNS($B:C)+1,FALSE)</f>
        <v>Cameroon</v>
      </c>
      <c r="W152" s="36">
        <f>VLOOKUP(First_Validations__2[[#This Row],[CountryReq]],Last_Validations[],COLUMNS($B:D)+1,FALSE)</f>
        <v>1</v>
      </c>
      <c r="X152" s="36">
        <f>VLOOKUP(First_Validations__2[[#This Row],[CountryReq]],Last_Validations[],COLUMNS($B:E)+1,FALSE)</f>
        <v>36</v>
      </c>
      <c r="Y152" s="36" t="str">
        <f>VLOOKUP(First_Validations__2[[#This Row],[CountryReq]],Last_Validations[],COLUMNS($B:F)+1,FALSE)</f>
        <v>Cameroon: 2017</v>
      </c>
      <c r="Z152" s="36" t="str">
        <f>VLOOKUP(First_Validations__2[[#This Row],[CountryReq]],Last_Validations[],COLUMNS($B:G)+1,FALSE)</f>
        <v>CMR</v>
      </c>
      <c r="AA152" s="36" t="str">
        <f>VLOOKUP(First_Validations__2[[#This Row],[CountryReq]],Last_Validations[],COLUMNS($B:H)+1,FALSE)</f>
        <v>Cameroon</v>
      </c>
      <c r="AB152" s="36" t="str">
        <f>VLOOKUP(First_Validations__2[[#This Row],[CountryReq]],Last_Validations[],COLUMNS($B:I)+1,FALSE)</f>
        <v>https://eiti.org/BD/2018-32a</v>
      </c>
      <c r="AC152" s="36" t="str">
        <f>VLOOKUP(First_Validations__2[[#This Row],[CountryReq]],Last_Validations[],COLUMNS($B:J)+1,FALSE)</f>
        <v>https://eiti.org/document/cameroon-validation-2017</v>
      </c>
      <c r="AD152" s="36">
        <f>VLOOKUP(First_Validations__2[[#This Row],[CountryReq]],Last_Validations[],COLUMNS($B:K)+1,FALSE)</f>
        <v>2017</v>
      </c>
      <c r="AE152" s="36">
        <f>VLOOKUP(First_Validations__2[[#This Row],[CountryReq]],Last_Validations[],COLUMNS($B:L)+1,FALSE)</f>
        <v>2017</v>
      </c>
      <c r="AF152" s="36" t="str">
        <f>VLOOKUP(First_Validations__2[[#This Row],[CountryReq]],Last_Validations[],COLUMNS($B:M)+1,FALSE)</f>
        <v>Meaningful progress</v>
      </c>
      <c r="AG152" s="36" t="str">
        <f>VLOOKUP(First_Validations__2[[#This Row],[CountryReq]],Last_Validations[],COLUMNS($B:N)+1,FALSE)</f>
        <v>Overall Progress (#0.0)</v>
      </c>
      <c r="AH152" s="36">
        <f>VLOOKUP(First_Validations__2[[#This Row],[CountryReq]],Last_Validations[],COLUMNS($B:O)+1,FALSE)</f>
        <v>4</v>
      </c>
      <c r="AI152" s="36" t="str">
        <f>VLOOKUP(First_Validations__2[[#This Row],[CountryReq]],Last_Validations[],COLUMNS($B:P)+1,FALSE)</f>
        <v>Meaningful progress</v>
      </c>
      <c r="AJ152" s="36" t="str">
        <f>VLOOKUP(First_Validations__2[[#This Row],[CountryReq]],Last_Validations[],COLUMNS($B:Q)+1,FALSE)</f>
        <v/>
      </c>
      <c r="AK152" s="36" t="str">
        <f>VLOOKUP(First_Validations__2[[#This Row],[CountryReq]],Last_Validations[],COLUMNS($B:R)+1,FALSE)</f>
        <v>https://eiti.org/document/cameroon-validation-2017</v>
      </c>
      <c r="AL152" s="36" t="str">
        <f>VLOOKUP(First_Validations__2[[#This Row],[CountryReq]],Last_Validations[],COLUMNS($B:S)+1,FALSE)</f>
        <v>http://www.eiticameroon.org/en.html</v>
      </c>
      <c r="AM152" s="36" t="str">
        <f>VLOOKUP(First_Validations__2[[#This Row],[CountryReq]],Last_Validations[],COLUMNS($B:T)+1,FALSE)</f>
        <v>https://eiti.org/api/v1.0/score_data/36</v>
      </c>
      <c r="AN152" s="36" t="str">
        <f>IF(First_Validations__2[[#This Row],[FirstValidation.Country: Year]]=First_Validations__2[[#This Row],[Country: Year]],"First","Second / Last")</f>
        <v>First</v>
      </c>
      <c r="AO152" s="36">
        <f>IF(AND(First_Validations__2[[#This Row],[FirstValidation.Validation score]]&lt;5,First_Validations__2[[#This Row],[FirstValidation.Validation score]]&gt;1),1,0)</f>
        <v>1</v>
      </c>
      <c r="AP152" s="36">
        <f>First_Validations__2[[#This Row],[Validation score]]-First_Validations__2[[#This Row],[FirstValidation.Validation score]]</f>
        <v>0</v>
      </c>
      <c r="AQ152" s="36">
        <f>IF(AND(First_Validations__2[[#This Row],[Corrective action]]=1,First_Validations__2[[#This Row],[Validation score]]&lt;5,First_Validations__2[[#This Row],[Validation score]]&gt;1),1,0)</f>
        <v>1</v>
      </c>
      <c r="AR152" s="36">
        <f>IF(AND(First_Validations__2[[#This Row],[Corrective action]]=1,OR(First_Validations__2[[#This Row],[Validation score]]&gt;4,First_Validations__2[[#This Row],[Validation score]]&lt;2)),1,0)</f>
        <v>0</v>
      </c>
      <c r="AS1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2" s="36" t="str">
        <f>VLOOKUP(First_Validations__2[[#This Row],[Requirement ('#)]],Requirements[[Requirements]:[Categories2]],2,FALSE)</f>
        <v>Overall assessment</v>
      </c>
    </row>
    <row r="153" spans="2:46">
      <c r="B153" s="34" t="s">
        <v>1465</v>
      </c>
      <c r="C153" s="34">
        <v>1</v>
      </c>
      <c r="D153" s="34">
        <v>36</v>
      </c>
      <c r="E153" s="34" t="s">
        <v>1028</v>
      </c>
      <c r="F153" s="34" t="s">
        <v>1466</v>
      </c>
      <c r="G153" s="34" t="s">
        <v>1465</v>
      </c>
      <c r="H153" s="34" t="s">
        <v>1029</v>
      </c>
      <c r="I153" s="34" t="s">
        <v>1030</v>
      </c>
      <c r="J153" s="34">
        <v>2017</v>
      </c>
      <c r="K153" s="34">
        <v>2017</v>
      </c>
      <c r="L153" s="34" t="s">
        <v>1767</v>
      </c>
      <c r="M153" s="34" t="s">
        <v>1784</v>
      </c>
      <c r="N153" s="34">
        <v>5</v>
      </c>
      <c r="O153" s="34" t="s">
        <v>1768</v>
      </c>
      <c r="P153" s="34" t="s">
        <v>1031</v>
      </c>
      <c r="Q153" s="34" t="s">
        <v>1030</v>
      </c>
      <c r="R153" s="34" t="s">
        <v>1467</v>
      </c>
      <c r="S153" s="34" t="s">
        <v>1866</v>
      </c>
      <c r="T153" s="34" t="s">
        <v>2119</v>
      </c>
      <c r="U153" s="36" t="str">
        <f>VLOOKUP(First_Validations__2[[#This Row],[CountryReq]],Last_Validations[],COLUMNS($B:B)+1,FALSE)</f>
        <v>Cameroon: 2017</v>
      </c>
      <c r="V153" s="36" t="str">
        <f>VLOOKUP(First_Validations__2[[#This Row],[CountryReq]],Last_Validations[],COLUMNS($B:C)+1,FALSE)</f>
        <v>Cameroon</v>
      </c>
      <c r="W153" s="36">
        <f>VLOOKUP(First_Validations__2[[#This Row],[CountryReq]],Last_Validations[],COLUMNS($B:D)+1,FALSE)</f>
        <v>1</v>
      </c>
      <c r="X153" s="36">
        <f>VLOOKUP(First_Validations__2[[#This Row],[CountryReq]],Last_Validations[],COLUMNS($B:E)+1,FALSE)</f>
        <v>36</v>
      </c>
      <c r="Y153" s="36" t="str">
        <f>VLOOKUP(First_Validations__2[[#This Row],[CountryReq]],Last_Validations[],COLUMNS($B:F)+1,FALSE)</f>
        <v>Cameroon: 2017</v>
      </c>
      <c r="Z153" s="36" t="str">
        <f>VLOOKUP(First_Validations__2[[#This Row],[CountryReq]],Last_Validations[],COLUMNS($B:G)+1,FALSE)</f>
        <v>CMR</v>
      </c>
      <c r="AA153" s="36" t="str">
        <f>VLOOKUP(First_Validations__2[[#This Row],[CountryReq]],Last_Validations[],COLUMNS($B:H)+1,FALSE)</f>
        <v>Cameroon</v>
      </c>
      <c r="AB153" s="36" t="str">
        <f>VLOOKUP(First_Validations__2[[#This Row],[CountryReq]],Last_Validations[],COLUMNS($B:I)+1,FALSE)</f>
        <v>https://eiti.org/BD/2018-32a</v>
      </c>
      <c r="AC153" s="36" t="str">
        <f>VLOOKUP(First_Validations__2[[#This Row],[CountryReq]],Last_Validations[],COLUMNS($B:J)+1,FALSE)</f>
        <v>https://eiti.org/document/cameroon-validation-2017</v>
      </c>
      <c r="AD153" s="36">
        <f>VLOOKUP(First_Validations__2[[#This Row],[CountryReq]],Last_Validations[],COLUMNS($B:K)+1,FALSE)</f>
        <v>2017</v>
      </c>
      <c r="AE153" s="36">
        <f>VLOOKUP(First_Validations__2[[#This Row],[CountryReq]],Last_Validations[],COLUMNS($B:L)+1,FALSE)</f>
        <v>2017</v>
      </c>
      <c r="AF153" s="36" t="str">
        <f>VLOOKUP(First_Validations__2[[#This Row],[CountryReq]],Last_Validations[],COLUMNS($B:M)+1,FALSE)</f>
        <v>Meaningful progress</v>
      </c>
      <c r="AG153" s="36" t="str">
        <f>VLOOKUP(First_Validations__2[[#This Row],[CountryReq]],Last_Validations[],COLUMNS($B:N)+1,FALSE)</f>
        <v>Government engagement (#1.1)</v>
      </c>
      <c r="AH153" s="36">
        <f>VLOOKUP(First_Validations__2[[#This Row],[CountryReq]],Last_Validations[],COLUMNS($B:O)+1,FALSE)</f>
        <v>5</v>
      </c>
      <c r="AI153" s="36" t="str">
        <f>VLOOKUP(First_Validations__2[[#This Row],[CountryReq]],Last_Validations[],COLUMNS($B:P)+1,FALSE)</f>
        <v>Satisfactory progress</v>
      </c>
      <c r="AJ153" s="36" t="str">
        <f>VLOOKUP(First_Validations__2[[#This Row],[CountryReq]],Last_Validations[],COLUMNS($B:Q)+1,FALSE)</f>
        <v xml:space="preserve">The government is fully, actively and effectively engaged in the EITI process and there are regular high-level statements of support for EITI. The government has appointed a lead with authority to coordinate actions across ministries, mobilize resources, and has the confidence of all EITI stakeholders. </v>
      </c>
      <c r="AK153" s="36" t="str">
        <f>VLOOKUP(First_Validations__2[[#This Row],[CountryReq]],Last_Validations[],COLUMNS($B:R)+1,FALSE)</f>
        <v>https://eiti.org/document/cameroon-validation-2017</v>
      </c>
      <c r="AL153" s="36" t="str">
        <f>VLOOKUP(First_Validations__2[[#This Row],[CountryReq]],Last_Validations[],COLUMNS($B:S)+1,FALSE)</f>
        <v>http://www.eiticameroon.org/en.html</v>
      </c>
      <c r="AM153" s="36" t="str">
        <f>VLOOKUP(First_Validations__2[[#This Row],[CountryReq]],Last_Validations[],COLUMNS($B:T)+1,FALSE)</f>
        <v>https://eiti.org/api/v1.0/score_data/36</v>
      </c>
      <c r="AN153" s="36" t="str">
        <f>IF(First_Validations__2[[#This Row],[FirstValidation.Country: Year]]=First_Validations__2[[#This Row],[Country: Year]],"First","Second / Last")</f>
        <v>First</v>
      </c>
      <c r="AO153" s="36">
        <f>IF(AND(First_Validations__2[[#This Row],[FirstValidation.Validation score]]&lt;5,First_Validations__2[[#This Row],[FirstValidation.Validation score]]&gt;1),1,0)</f>
        <v>0</v>
      </c>
      <c r="AP153" s="36">
        <f>First_Validations__2[[#This Row],[Validation score]]-First_Validations__2[[#This Row],[FirstValidation.Validation score]]</f>
        <v>0</v>
      </c>
      <c r="AQ153" s="36">
        <f>IF(AND(First_Validations__2[[#This Row],[Corrective action]]=1,First_Validations__2[[#This Row],[Validation score]]&lt;5,First_Validations__2[[#This Row],[Validation score]]&gt;1),1,0)</f>
        <v>0</v>
      </c>
      <c r="AR153" s="36">
        <f>IF(AND(First_Validations__2[[#This Row],[Corrective action]]=1,OR(First_Validations__2[[#This Row],[Validation score]]&gt;4,First_Validations__2[[#This Row],[Validation score]]&lt;2)),1,0)</f>
        <v>0</v>
      </c>
      <c r="AS1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3" s="36" t="str">
        <f>VLOOKUP(First_Validations__2[[#This Row],[Requirement ('#)]],Requirements[[Requirements]:[Categories2]],2,FALSE)</f>
        <v>MSG Oversight</v>
      </c>
    </row>
    <row r="154" spans="2:46">
      <c r="B154" s="34" t="s">
        <v>1465</v>
      </c>
      <c r="C154" s="34">
        <v>1</v>
      </c>
      <c r="D154" s="34">
        <v>36</v>
      </c>
      <c r="E154" s="34" t="s">
        <v>1028</v>
      </c>
      <c r="F154" s="34" t="s">
        <v>1466</v>
      </c>
      <c r="G154" s="34" t="s">
        <v>1465</v>
      </c>
      <c r="H154" s="34" t="s">
        <v>1029</v>
      </c>
      <c r="I154" s="34" t="s">
        <v>1030</v>
      </c>
      <c r="J154" s="34">
        <v>2017</v>
      </c>
      <c r="K154" s="34">
        <v>2017</v>
      </c>
      <c r="L154" s="34" t="s">
        <v>1767</v>
      </c>
      <c r="M154" s="34" t="s">
        <v>1791</v>
      </c>
      <c r="N154" s="34">
        <v>5</v>
      </c>
      <c r="O154" s="34" t="s">
        <v>1768</v>
      </c>
      <c r="P154" s="34" t="s">
        <v>1036</v>
      </c>
      <c r="Q154" s="34" t="s">
        <v>1030</v>
      </c>
      <c r="R154" s="34" t="s">
        <v>1467</v>
      </c>
      <c r="S154" s="34" t="s">
        <v>1866</v>
      </c>
      <c r="T154" s="34" t="s">
        <v>2120</v>
      </c>
      <c r="U154" s="36" t="str">
        <f>VLOOKUP(First_Validations__2[[#This Row],[CountryReq]],Last_Validations[],COLUMNS($B:B)+1,FALSE)</f>
        <v>Cameroon: 2017</v>
      </c>
      <c r="V154" s="36" t="str">
        <f>VLOOKUP(First_Validations__2[[#This Row],[CountryReq]],Last_Validations[],COLUMNS($B:C)+1,FALSE)</f>
        <v>Cameroon</v>
      </c>
      <c r="W154" s="36">
        <f>VLOOKUP(First_Validations__2[[#This Row],[CountryReq]],Last_Validations[],COLUMNS($B:D)+1,FALSE)</f>
        <v>1</v>
      </c>
      <c r="X154" s="36">
        <f>VLOOKUP(First_Validations__2[[#This Row],[CountryReq]],Last_Validations[],COLUMNS($B:E)+1,FALSE)</f>
        <v>36</v>
      </c>
      <c r="Y154" s="36" t="str">
        <f>VLOOKUP(First_Validations__2[[#This Row],[CountryReq]],Last_Validations[],COLUMNS($B:F)+1,FALSE)</f>
        <v>Cameroon: 2017</v>
      </c>
      <c r="Z154" s="36" t="str">
        <f>VLOOKUP(First_Validations__2[[#This Row],[CountryReq]],Last_Validations[],COLUMNS($B:G)+1,FALSE)</f>
        <v>CMR</v>
      </c>
      <c r="AA154" s="36" t="str">
        <f>VLOOKUP(First_Validations__2[[#This Row],[CountryReq]],Last_Validations[],COLUMNS($B:H)+1,FALSE)</f>
        <v>Cameroon</v>
      </c>
      <c r="AB154" s="36" t="str">
        <f>VLOOKUP(First_Validations__2[[#This Row],[CountryReq]],Last_Validations[],COLUMNS($B:I)+1,FALSE)</f>
        <v>https://eiti.org/BD/2018-32a</v>
      </c>
      <c r="AC154" s="36" t="str">
        <f>VLOOKUP(First_Validations__2[[#This Row],[CountryReq]],Last_Validations[],COLUMNS($B:J)+1,FALSE)</f>
        <v>https://eiti.org/document/cameroon-validation-2017</v>
      </c>
      <c r="AD154" s="36">
        <f>VLOOKUP(First_Validations__2[[#This Row],[CountryReq]],Last_Validations[],COLUMNS($B:K)+1,FALSE)</f>
        <v>2017</v>
      </c>
      <c r="AE154" s="36">
        <f>VLOOKUP(First_Validations__2[[#This Row],[CountryReq]],Last_Validations[],COLUMNS($B:L)+1,FALSE)</f>
        <v>2017</v>
      </c>
      <c r="AF154" s="36" t="str">
        <f>VLOOKUP(First_Validations__2[[#This Row],[CountryReq]],Last_Validations[],COLUMNS($B:M)+1,FALSE)</f>
        <v>Meaningful progress</v>
      </c>
      <c r="AG154" s="36" t="str">
        <f>VLOOKUP(First_Validations__2[[#This Row],[CountryReq]],Last_Validations[],COLUMNS($B:N)+1,FALSE)</f>
        <v>Legal framework (#2.1)</v>
      </c>
      <c r="AH154" s="36">
        <f>VLOOKUP(First_Validations__2[[#This Row],[CountryReq]],Last_Validations[],COLUMNS($B:O)+1,FALSE)</f>
        <v>5</v>
      </c>
      <c r="AI154" s="36" t="str">
        <f>VLOOKUP(First_Validations__2[[#This Row],[CountryReq]],Last_Validations[],COLUMNS($B:P)+1,FALSE)</f>
        <v>Satisfactory progress</v>
      </c>
      <c r="AJ154" s="36" t="str">
        <f>VLOOKUP(First_Validations__2[[#This Row],[CountryReq]],Last_Validations[],COLUMNS($B:Q)+1,FALSE)</f>
        <v>The 2014 EITI Report provides an overview of the legal environment and fiscal framework for the extractives, including a description of the roles and responsibilities of government entities, the level of fiscal decentralisation and reforms. The report does not describe the impact of stabilisation clauses in PSCs on the oil and gas fiscal framework, but provides guidance on accessing the model PSC with such stabilisation clauses.</v>
      </c>
      <c r="AK154" s="36" t="str">
        <f>VLOOKUP(First_Validations__2[[#This Row],[CountryReq]],Last_Validations[],COLUMNS($B:R)+1,FALSE)</f>
        <v>https://eiti.org/document/cameroon-validation-2017</v>
      </c>
      <c r="AL154" s="36" t="str">
        <f>VLOOKUP(First_Validations__2[[#This Row],[CountryReq]],Last_Validations[],COLUMNS($B:S)+1,FALSE)</f>
        <v>http://www.eiticameroon.org/en.html</v>
      </c>
      <c r="AM154" s="36" t="str">
        <f>VLOOKUP(First_Validations__2[[#This Row],[CountryReq]],Last_Validations[],COLUMNS($B:T)+1,FALSE)</f>
        <v>https://eiti.org/api/v1.0/score_data/36</v>
      </c>
      <c r="AN154" s="36" t="str">
        <f>IF(First_Validations__2[[#This Row],[FirstValidation.Country: Year]]=First_Validations__2[[#This Row],[Country: Year]],"First","Second / Last")</f>
        <v>First</v>
      </c>
      <c r="AO154" s="36">
        <f>IF(AND(First_Validations__2[[#This Row],[FirstValidation.Validation score]]&lt;5,First_Validations__2[[#This Row],[FirstValidation.Validation score]]&gt;1),1,0)</f>
        <v>0</v>
      </c>
      <c r="AP154" s="36">
        <f>First_Validations__2[[#This Row],[Validation score]]-First_Validations__2[[#This Row],[FirstValidation.Validation score]]</f>
        <v>0</v>
      </c>
      <c r="AQ154" s="36">
        <f>IF(AND(First_Validations__2[[#This Row],[Corrective action]]=1,First_Validations__2[[#This Row],[Validation score]]&lt;5,First_Validations__2[[#This Row],[Validation score]]&gt;1),1,0)</f>
        <v>0</v>
      </c>
      <c r="AR154" s="36">
        <f>IF(AND(First_Validations__2[[#This Row],[Corrective action]]=1,OR(First_Validations__2[[#This Row],[Validation score]]&gt;4,First_Validations__2[[#This Row],[Validation score]]&lt;2)),1,0)</f>
        <v>0</v>
      </c>
      <c r="AS1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4" s="36" t="str">
        <f>VLOOKUP(First_Validations__2[[#This Row],[Requirement ('#)]],Requirements[[Requirements]:[Categories2]],2,FALSE)</f>
        <v>Licenses and contracts</v>
      </c>
    </row>
    <row r="155" spans="2:46">
      <c r="B155" s="34" t="s">
        <v>1465</v>
      </c>
      <c r="C155" s="34">
        <v>1</v>
      </c>
      <c r="D155" s="34">
        <v>36</v>
      </c>
      <c r="E155" s="34" t="s">
        <v>1028</v>
      </c>
      <c r="F155" s="34" t="s">
        <v>1466</v>
      </c>
      <c r="G155" s="34" t="s">
        <v>1465</v>
      </c>
      <c r="H155" s="34" t="s">
        <v>1029</v>
      </c>
      <c r="I155" s="34" t="s">
        <v>1030</v>
      </c>
      <c r="J155" s="34">
        <v>2017</v>
      </c>
      <c r="K155" s="34">
        <v>2017</v>
      </c>
      <c r="L155" s="34" t="s">
        <v>1767</v>
      </c>
      <c r="M155" s="34" t="s">
        <v>1792</v>
      </c>
      <c r="N155" s="34">
        <v>5</v>
      </c>
      <c r="O155" s="34" t="s">
        <v>1768</v>
      </c>
      <c r="P155" s="34" t="s">
        <v>1037</v>
      </c>
      <c r="Q155" s="34" t="s">
        <v>1030</v>
      </c>
      <c r="R155" s="34" t="s">
        <v>1467</v>
      </c>
      <c r="S155" s="34" t="s">
        <v>1866</v>
      </c>
      <c r="T155" s="34" t="s">
        <v>2121</v>
      </c>
      <c r="U155" s="36" t="str">
        <f>VLOOKUP(First_Validations__2[[#This Row],[CountryReq]],Last_Validations[],COLUMNS($B:B)+1,FALSE)</f>
        <v>Cameroon: 2017</v>
      </c>
      <c r="V155" s="36" t="str">
        <f>VLOOKUP(First_Validations__2[[#This Row],[CountryReq]],Last_Validations[],COLUMNS($B:C)+1,FALSE)</f>
        <v>Cameroon</v>
      </c>
      <c r="W155" s="36">
        <f>VLOOKUP(First_Validations__2[[#This Row],[CountryReq]],Last_Validations[],COLUMNS($B:D)+1,FALSE)</f>
        <v>1</v>
      </c>
      <c r="X155" s="36">
        <f>VLOOKUP(First_Validations__2[[#This Row],[CountryReq]],Last_Validations[],COLUMNS($B:E)+1,FALSE)</f>
        <v>36</v>
      </c>
      <c r="Y155" s="36" t="str">
        <f>VLOOKUP(First_Validations__2[[#This Row],[CountryReq]],Last_Validations[],COLUMNS($B:F)+1,FALSE)</f>
        <v>Cameroon: 2017</v>
      </c>
      <c r="Z155" s="36" t="str">
        <f>VLOOKUP(First_Validations__2[[#This Row],[CountryReq]],Last_Validations[],COLUMNS($B:G)+1,FALSE)</f>
        <v>CMR</v>
      </c>
      <c r="AA155" s="36" t="str">
        <f>VLOOKUP(First_Validations__2[[#This Row],[CountryReq]],Last_Validations[],COLUMNS($B:H)+1,FALSE)</f>
        <v>Cameroon</v>
      </c>
      <c r="AB155" s="36" t="str">
        <f>VLOOKUP(First_Validations__2[[#This Row],[CountryReq]],Last_Validations[],COLUMNS($B:I)+1,FALSE)</f>
        <v>https://eiti.org/BD/2018-32a</v>
      </c>
      <c r="AC155" s="36" t="str">
        <f>VLOOKUP(First_Validations__2[[#This Row],[CountryReq]],Last_Validations[],COLUMNS($B:J)+1,FALSE)</f>
        <v>https://eiti.org/document/cameroon-validation-2017</v>
      </c>
      <c r="AD155" s="36">
        <f>VLOOKUP(First_Validations__2[[#This Row],[CountryReq]],Last_Validations[],COLUMNS($B:K)+1,FALSE)</f>
        <v>2017</v>
      </c>
      <c r="AE155" s="36">
        <f>VLOOKUP(First_Validations__2[[#This Row],[CountryReq]],Last_Validations[],COLUMNS($B:L)+1,FALSE)</f>
        <v>2017</v>
      </c>
      <c r="AF155" s="36" t="str">
        <f>VLOOKUP(First_Validations__2[[#This Row],[CountryReq]],Last_Validations[],COLUMNS($B:M)+1,FALSE)</f>
        <v>Meaningful progress</v>
      </c>
      <c r="AG155" s="36" t="str">
        <f>VLOOKUP(First_Validations__2[[#This Row],[CountryReq]],Last_Validations[],COLUMNS($B:N)+1,FALSE)</f>
        <v>License allocations (#2.2)</v>
      </c>
      <c r="AH155" s="36">
        <f>VLOOKUP(First_Validations__2[[#This Row],[CountryReq]],Last_Validations[],COLUMNS($B:O)+1,FALSE)</f>
        <v>5</v>
      </c>
      <c r="AI155" s="36" t="str">
        <f>VLOOKUP(First_Validations__2[[#This Row],[CountryReq]],Last_Validations[],COLUMNS($B:P)+1,FALSE)</f>
        <v>Satisfactory progress</v>
      </c>
      <c r="AJ155" s="36" t="str">
        <f>VLOOKUP(First_Validations__2[[#This Row],[CountryReq]],Last_Validations[],COLUMNS($B:Q)+1,FALSE)</f>
        <v xml:space="preserve">The 2014 EITI Report describes the process for awarding and transferring licenses in mining, oil and gas. While its description of the statutory licensing process for mining may appear confusing (first come first served and best technical and financial criteria), all stakeholders consulted confirmed that this reflected current regulations and considered that this had never been an issue in practice (no concurrent applications). The report does not provide technical and financial criteria for licenses issued by direct negotiations in 2014 and does not highlight any non-trivial deviations from the license allocation procedures for licenses awarded in 2014. However, it is possible to access a list of the statutory technical and financial criteria from the government (upon request) and none of the stakeholders consulted raised any doubts about the way in which licenses awarded in 2014 were granted. While it is unclear whether there were any transfers of licenses in 2014 from the report, all stakeholders consulted confirmed the lack of transfers. </v>
      </c>
      <c r="AK155" s="36" t="str">
        <f>VLOOKUP(First_Validations__2[[#This Row],[CountryReq]],Last_Validations[],COLUMNS($B:R)+1,FALSE)</f>
        <v>https://eiti.org/document/cameroon-validation-2017</v>
      </c>
      <c r="AL155" s="36" t="str">
        <f>VLOOKUP(First_Validations__2[[#This Row],[CountryReq]],Last_Validations[],COLUMNS($B:S)+1,FALSE)</f>
        <v>http://www.eiticameroon.org/en.html</v>
      </c>
      <c r="AM155" s="36" t="str">
        <f>VLOOKUP(First_Validations__2[[#This Row],[CountryReq]],Last_Validations[],COLUMNS($B:T)+1,FALSE)</f>
        <v>https://eiti.org/api/v1.0/score_data/36</v>
      </c>
      <c r="AN155" s="36" t="str">
        <f>IF(First_Validations__2[[#This Row],[FirstValidation.Country: Year]]=First_Validations__2[[#This Row],[Country: Year]],"First","Second / Last")</f>
        <v>First</v>
      </c>
      <c r="AO155" s="36">
        <f>IF(AND(First_Validations__2[[#This Row],[FirstValidation.Validation score]]&lt;5,First_Validations__2[[#This Row],[FirstValidation.Validation score]]&gt;1),1,0)</f>
        <v>0</v>
      </c>
      <c r="AP155" s="36">
        <f>First_Validations__2[[#This Row],[Validation score]]-First_Validations__2[[#This Row],[FirstValidation.Validation score]]</f>
        <v>0</v>
      </c>
      <c r="AQ155" s="36">
        <f>IF(AND(First_Validations__2[[#This Row],[Corrective action]]=1,First_Validations__2[[#This Row],[Validation score]]&lt;5,First_Validations__2[[#This Row],[Validation score]]&gt;1),1,0)</f>
        <v>0</v>
      </c>
      <c r="AR155" s="36">
        <f>IF(AND(First_Validations__2[[#This Row],[Corrective action]]=1,OR(First_Validations__2[[#This Row],[Validation score]]&gt;4,First_Validations__2[[#This Row],[Validation score]]&lt;2)),1,0)</f>
        <v>0</v>
      </c>
      <c r="AS1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5" s="36" t="str">
        <f>VLOOKUP(First_Validations__2[[#This Row],[Requirement ('#)]],Requirements[[Requirements]:[Categories2]],2,FALSE)</f>
        <v>Licenses and contracts</v>
      </c>
    </row>
    <row r="156" spans="2:46">
      <c r="B156" s="34" t="s">
        <v>1465</v>
      </c>
      <c r="C156" s="34">
        <v>1</v>
      </c>
      <c r="D156" s="34">
        <v>36</v>
      </c>
      <c r="E156" s="34" t="s">
        <v>1028</v>
      </c>
      <c r="F156" s="34" t="s">
        <v>1466</v>
      </c>
      <c r="G156" s="34" t="s">
        <v>1465</v>
      </c>
      <c r="H156" s="34" t="s">
        <v>1029</v>
      </c>
      <c r="I156" s="34" t="s">
        <v>1030</v>
      </c>
      <c r="J156" s="34">
        <v>2017</v>
      </c>
      <c r="K156" s="34">
        <v>2017</v>
      </c>
      <c r="L156" s="34" t="s">
        <v>1767</v>
      </c>
      <c r="M156" s="34" t="s">
        <v>1789</v>
      </c>
      <c r="N156" s="34">
        <v>3</v>
      </c>
      <c r="O156" s="34" t="s">
        <v>1798</v>
      </c>
      <c r="P156" s="34" t="s">
        <v>1034</v>
      </c>
      <c r="Q156" s="34" t="s">
        <v>1030</v>
      </c>
      <c r="R156" s="34" t="s">
        <v>1467</v>
      </c>
      <c r="S156" s="34" t="s">
        <v>1866</v>
      </c>
      <c r="T156" s="34" t="s">
        <v>2122</v>
      </c>
      <c r="U156" s="36" t="str">
        <f>VLOOKUP(First_Validations__2[[#This Row],[CountryReq]],Last_Validations[],COLUMNS($B:B)+1,FALSE)</f>
        <v>Cameroon: 2017</v>
      </c>
      <c r="V156" s="36" t="str">
        <f>VLOOKUP(First_Validations__2[[#This Row],[CountryReq]],Last_Validations[],COLUMNS($B:C)+1,FALSE)</f>
        <v>Cameroon</v>
      </c>
      <c r="W156" s="36">
        <f>VLOOKUP(First_Validations__2[[#This Row],[CountryReq]],Last_Validations[],COLUMNS($B:D)+1,FALSE)</f>
        <v>1</v>
      </c>
      <c r="X156" s="36">
        <f>VLOOKUP(First_Validations__2[[#This Row],[CountryReq]],Last_Validations[],COLUMNS($B:E)+1,FALSE)</f>
        <v>36</v>
      </c>
      <c r="Y156" s="36" t="str">
        <f>VLOOKUP(First_Validations__2[[#This Row],[CountryReq]],Last_Validations[],COLUMNS($B:F)+1,FALSE)</f>
        <v>Cameroon: 2017</v>
      </c>
      <c r="Z156" s="36" t="str">
        <f>VLOOKUP(First_Validations__2[[#This Row],[CountryReq]],Last_Validations[],COLUMNS($B:G)+1,FALSE)</f>
        <v>CMR</v>
      </c>
      <c r="AA156" s="36" t="str">
        <f>VLOOKUP(First_Validations__2[[#This Row],[CountryReq]],Last_Validations[],COLUMNS($B:H)+1,FALSE)</f>
        <v>Cameroon</v>
      </c>
      <c r="AB156" s="36" t="str">
        <f>VLOOKUP(First_Validations__2[[#This Row],[CountryReq]],Last_Validations[],COLUMNS($B:I)+1,FALSE)</f>
        <v>https://eiti.org/BD/2018-32a</v>
      </c>
      <c r="AC156" s="36" t="str">
        <f>VLOOKUP(First_Validations__2[[#This Row],[CountryReq]],Last_Validations[],COLUMNS($B:J)+1,FALSE)</f>
        <v>https://eiti.org/document/cameroon-validation-2017</v>
      </c>
      <c r="AD156" s="36">
        <f>VLOOKUP(First_Validations__2[[#This Row],[CountryReq]],Last_Validations[],COLUMNS($B:K)+1,FALSE)</f>
        <v>2017</v>
      </c>
      <c r="AE156" s="36">
        <f>VLOOKUP(First_Validations__2[[#This Row],[CountryReq]],Last_Validations[],COLUMNS($B:L)+1,FALSE)</f>
        <v>2017</v>
      </c>
      <c r="AF156" s="36" t="str">
        <f>VLOOKUP(First_Validations__2[[#This Row],[CountryReq]],Last_Validations[],COLUMNS($B:M)+1,FALSE)</f>
        <v>Meaningful progress</v>
      </c>
      <c r="AG156" s="36" t="str">
        <f>VLOOKUP(First_Validations__2[[#This Row],[CountryReq]],Last_Validations[],COLUMNS($B:N)+1,FALSE)</f>
        <v>MSG governance (#1.4)</v>
      </c>
      <c r="AH156" s="36">
        <f>VLOOKUP(First_Validations__2[[#This Row],[CountryReq]],Last_Validations[],COLUMNS($B:O)+1,FALSE)</f>
        <v>3</v>
      </c>
      <c r="AI156" s="36" t="str">
        <f>VLOOKUP(First_Validations__2[[#This Row],[CountryReq]],Last_Validations[],COLUMNS($B:P)+1,FALSE)</f>
        <v>Inadequate progress</v>
      </c>
      <c r="AJ156" s="36" t="str">
        <f>VLOOKUP(First_Validations__2[[#This Row],[CountryReq]],Last_Validations[],COLUMNS($B:Q)+1,FALSE)</f>
        <v>The statutory rules for the MSG’s structure and membership are not clear and the lack of codification of nominations procedures and coordination mechanism for each constituency are a concern (see Requirements 1.2 and 1.3). There is little evidence that MSG members from civil society and industry seek to represent the views of their broader constituencies. There appears to be a split within the civil society constituency, with certain CSOs not directly involved in EITI Cameroon considering that civil society represented on the MSG and the Technical Secretariat have been co-opted by the government (see Requirement 1.3). These divisions appear to hamper the broader constituency’s full, active and effective engagement in EITI implementation. There is little evidence to suggest that companies or federations represented on the MSG coordinate among themselves and engage with the broader industry constituency, particularly in the artisanal and small-scale mining sector. There also appears to be little awareness of EITI objectives beyond companies represented on the MSG. The MSG’s ToR are outdated and are not in line with Requirement 1.4.b, with significant deviations in practice. While there are no provisions for any two constituencies over-ruling the third in MSG decisions, there is no evidence of any MSG decision having been taken any other way than by consensus thus far. The lack of clarity on the payment of per diems raises important concerns about the integrity of the MSG’s oversight that need to be addressed, particularly given stakeholder concerns over potential conflicts of interest caused by the per diems practice.</v>
      </c>
      <c r="AK156" s="36" t="str">
        <f>VLOOKUP(First_Validations__2[[#This Row],[CountryReq]],Last_Validations[],COLUMNS($B:R)+1,FALSE)</f>
        <v>https://eiti.org/document/cameroon-validation-2017</v>
      </c>
      <c r="AL156" s="36" t="str">
        <f>VLOOKUP(First_Validations__2[[#This Row],[CountryReq]],Last_Validations[],COLUMNS($B:S)+1,FALSE)</f>
        <v>http://www.eiticameroon.org/en.html</v>
      </c>
      <c r="AM156" s="36" t="str">
        <f>VLOOKUP(First_Validations__2[[#This Row],[CountryReq]],Last_Validations[],COLUMNS($B:T)+1,FALSE)</f>
        <v>https://eiti.org/api/v1.0/score_data/36</v>
      </c>
      <c r="AN156" s="36" t="str">
        <f>IF(First_Validations__2[[#This Row],[FirstValidation.Country: Year]]=First_Validations__2[[#This Row],[Country: Year]],"First","Second / Last")</f>
        <v>First</v>
      </c>
      <c r="AO156" s="36">
        <f>IF(AND(First_Validations__2[[#This Row],[FirstValidation.Validation score]]&lt;5,First_Validations__2[[#This Row],[FirstValidation.Validation score]]&gt;1),1,0)</f>
        <v>1</v>
      </c>
      <c r="AP156" s="36">
        <f>First_Validations__2[[#This Row],[Validation score]]-First_Validations__2[[#This Row],[FirstValidation.Validation score]]</f>
        <v>0</v>
      </c>
      <c r="AQ156" s="36">
        <f>IF(AND(First_Validations__2[[#This Row],[Corrective action]]=1,First_Validations__2[[#This Row],[Validation score]]&lt;5,First_Validations__2[[#This Row],[Validation score]]&gt;1),1,0)</f>
        <v>1</v>
      </c>
      <c r="AR156" s="36">
        <f>IF(AND(First_Validations__2[[#This Row],[Corrective action]]=1,OR(First_Validations__2[[#This Row],[Validation score]]&gt;4,First_Validations__2[[#This Row],[Validation score]]&lt;2)),1,0)</f>
        <v>0</v>
      </c>
      <c r="AS1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6" s="36" t="str">
        <f>VLOOKUP(First_Validations__2[[#This Row],[Requirement ('#)]],Requirements[[Requirements]:[Categories2]],2,FALSE)</f>
        <v>MSG Oversight</v>
      </c>
    </row>
    <row r="157" spans="2:46">
      <c r="B157" s="34" t="s">
        <v>1465</v>
      </c>
      <c r="C157" s="34">
        <v>1</v>
      </c>
      <c r="D157" s="34">
        <v>36</v>
      </c>
      <c r="E157" s="34" t="s">
        <v>1028</v>
      </c>
      <c r="F157" s="34" t="s">
        <v>1466</v>
      </c>
      <c r="G157" s="34" t="s">
        <v>1465</v>
      </c>
      <c r="H157" s="34" t="s">
        <v>1029</v>
      </c>
      <c r="I157" s="34" t="s">
        <v>1030</v>
      </c>
      <c r="J157" s="34">
        <v>2017</v>
      </c>
      <c r="K157" s="34">
        <v>2017</v>
      </c>
      <c r="L157" s="34" t="s">
        <v>1767</v>
      </c>
      <c r="M157" s="34" t="s">
        <v>1790</v>
      </c>
      <c r="N157" s="34">
        <v>4</v>
      </c>
      <c r="O157" s="34" t="s">
        <v>1767</v>
      </c>
      <c r="P157" s="34" t="s">
        <v>1035</v>
      </c>
      <c r="Q157" s="34" t="s">
        <v>1030</v>
      </c>
      <c r="R157" s="34" t="s">
        <v>1467</v>
      </c>
      <c r="S157" s="34" t="s">
        <v>1866</v>
      </c>
      <c r="T157" s="34" t="s">
        <v>2123</v>
      </c>
      <c r="U157" s="36" t="str">
        <f>VLOOKUP(First_Validations__2[[#This Row],[CountryReq]],Last_Validations[],COLUMNS($B:B)+1,FALSE)</f>
        <v>Cameroon: 2017</v>
      </c>
      <c r="V157" s="36" t="str">
        <f>VLOOKUP(First_Validations__2[[#This Row],[CountryReq]],Last_Validations[],COLUMNS($B:C)+1,FALSE)</f>
        <v>Cameroon</v>
      </c>
      <c r="W157" s="36">
        <f>VLOOKUP(First_Validations__2[[#This Row],[CountryReq]],Last_Validations[],COLUMNS($B:D)+1,FALSE)</f>
        <v>1</v>
      </c>
      <c r="X157" s="36">
        <f>VLOOKUP(First_Validations__2[[#This Row],[CountryReq]],Last_Validations[],COLUMNS($B:E)+1,FALSE)</f>
        <v>36</v>
      </c>
      <c r="Y157" s="36" t="str">
        <f>VLOOKUP(First_Validations__2[[#This Row],[CountryReq]],Last_Validations[],COLUMNS($B:F)+1,FALSE)</f>
        <v>Cameroon: 2017</v>
      </c>
      <c r="Z157" s="36" t="str">
        <f>VLOOKUP(First_Validations__2[[#This Row],[CountryReq]],Last_Validations[],COLUMNS($B:G)+1,FALSE)</f>
        <v>CMR</v>
      </c>
      <c r="AA157" s="36" t="str">
        <f>VLOOKUP(First_Validations__2[[#This Row],[CountryReq]],Last_Validations[],COLUMNS($B:H)+1,FALSE)</f>
        <v>Cameroon</v>
      </c>
      <c r="AB157" s="36" t="str">
        <f>VLOOKUP(First_Validations__2[[#This Row],[CountryReq]],Last_Validations[],COLUMNS($B:I)+1,FALSE)</f>
        <v>https://eiti.org/BD/2018-32a</v>
      </c>
      <c r="AC157" s="36" t="str">
        <f>VLOOKUP(First_Validations__2[[#This Row],[CountryReq]],Last_Validations[],COLUMNS($B:J)+1,FALSE)</f>
        <v>https://eiti.org/document/cameroon-validation-2017</v>
      </c>
      <c r="AD157" s="36">
        <f>VLOOKUP(First_Validations__2[[#This Row],[CountryReq]],Last_Validations[],COLUMNS($B:K)+1,FALSE)</f>
        <v>2017</v>
      </c>
      <c r="AE157" s="36">
        <f>VLOOKUP(First_Validations__2[[#This Row],[CountryReq]],Last_Validations[],COLUMNS($B:L)+1,FALSE)</f>
        <v>2017</v>
      </c>
      <c r="AF157" s="36" t="str">
        <f>VLOOKUP(First_Validations__2[[#This Row],[CountryReq]],Last_Validations[],COLUMNS($B:M)+1,FALSE)</f>
        <v>Meaningful progress</v>
      </c>
      <c r="AG157" s="36" t="str">
        <f>VLOOKUP(First_Validations__2[[#This Row],[CountryReq]],Last_Validations[],COLUMNS($B:N)+1,FALSE)</f>
        <v>Workplan (#1.5)</v>
      </c>
      <c r="AH157" s="36">
        <f>VLOOKUP(First_Validations__2[[#This Row],[CountryReq]],Last_Validations[],COLUMNS($B:O)+1,FALSE)</f>
        <v>4</v>
      </c>
      <c r="AI157" s="36" t="str">
        <f>VLOOKUP(First_Validations__2[[#This Row],[CountryReq]],Last_Validations[],COLUMNS($B:P)+1,FALSE)</f>
        <v>Meaningful progress</v>
      </c>
      <c r="AJ157" s="36" t="str">
        <f>VLOOKUP(First_Validations__2[[#This Row],[CountryReq]],Last_Validations[],COLUMNS($B:Q)+1,FALSE)</f>
        <v>The MSG maintains a triannual EITI work plan, that is fully costed and aligned with the reporting and Validation deadlines established by the EITI Board. The 2017-2019 work plan includes measurable and time-bound activities, identifies domestic and external sources of funding. However, while there is evidence of consultations in developing the triannual work plan, there is no evidence it is updated more than every three years, aside from the exceptional annual update for 2016. In addition, while the objectives of the EITI work plan are somewhat aligned with the EITI Principles, they do not seem to sufficiently reflect national priorities for the extractive industries given their focus on the practicalities of implementation.</v>
      </c>
      <c r="AK157" s="36" t="str">
        <f>VLOOKUP(First_Validations__2[[#This Row],[CountryReq]],Last_Validations[],COLUMNS($B:R)+1,FALSE)</f>
        <v>https://eiti.org/document/cameroon-validation-2017</v>
      </c>
      <c r="AL157" s="36" t="str">
        <f>VLOOKUP(First_Validations__2[[#This Row],[CountryReq]],Last_Validations[],COLUMNS($B:S)+1,FALSE)</f>
        <v>http://www.eiticameroon.org/en.html</v>
      </c>
      <c r="AM157" s="36" t="str">
        <f>VLOOKUP(First_Validations__2[[#This Row],[CountryReq]],Last_Validations[],COLUMNS($B:T)+1,FALSE)</f>
        <v>https://eiti.org/api/v1.0/score_data/36</v>
      </c>
      <c r="AN157" s="36" t="str">
        <f>IF(First_Validations__2[[#This Row],[FirstValidation.Country: Year]]=First_Validations__2[[#This Row],[Country: Year]],"First","Second / Last")</f>
        <v>First</v>
      </c>
      <c r="AO157" s="36">
        <f>IF(AND(First_Validations__2[[#This Row],[FirstValidation.Validation score]]&lt;5,First_Validations__2[[#This Row],[FirstValidation.Validation score]]&gt;1),1,0)</f>
        <v>1</v>
      </c>
      <c r="AP157" s="36">
        <f>First_Validations__2[[#This Row],[Validation score]]-First_Validations__2[[#This Row],[FirstValidation.Validation score]]</f>
        <v>0</v>
      </c>
      <c r="AQ157" s="36">
        <f>IF(AND(First_Validations__2[[#This Row],[Corrective action]]=1,First_Validations__2[[#This Row],[Validation score]]&lt;5,First_Validations__2[[#This Row],[Validation score]]&gt;1),1,0)</f>
        <v>1</v>
      </c>
      <c r="AR157" s="36">
        <f>IF(AND(First_Validations__2[[#This Row],[Corrective action]]=1,OR(First_Validations__2[[#This Row],[Validation score]]&gt;4,First_Validations__2[[#This Row],[Validation score]]&lt;2)),1,0)</f>
        <v>0</v>
      </c>
      <c r="AS1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7" s="36" t="str">
        <f>VLOOKUP(First_Validations__2[[#This Row],[Requirement ('#)]],Requirements[[Requirements]:[Categories2]],2,FALSE)</f>
        <v>MSG Oversight</v>
      </c>
    </row>
    <row r="158" spans="2:46">
      <c r="B158" s="34" t="s">
        <v>1465</v>
      </c>
      <c r="C158" s="34">
        <v>1</v>
      </c>
      <c r="D158" s="34">
        <v>36</v>
      </c>
      <c r="E158" s="34" t="s">
        <v>1028</v>
      </c>
      <c r="F158" s="34" t="s">
        <v>1466</v>
      </c>
      <c r="G158" s="34" t="s">
        <v>1465</v>
      </c>
      <c r="H158" s="34" t="s">
        <v>1029</v>
      </c>
      <c r="I158" s="34" t="s">
        <v>1030</v>
      </c>
      <c r="J158" s="34">
        <v>2017</v>
      </c>
      <c r="K158" s="34">
        <v>2017</v>
      </c>
      <c r="L158" s="34" t="s">
        <v>1767</v>
      </c>
      <c r="M158" s="34" t="s">
        <v>1815</v>
      </c>
      <c r="N158" s="34">
        <v>3</v>
      </c>
      <c r="O158" s="34" t="s">
        <v>1798</v>
      </c>
      <c r="P158" s="34" t="s">
        <v>1058</v>
      </c>
      <c r="Q158" s="34" t="s">
        <v>1030</v>
      </c>
      <c r="R158" s="34" t="s">
        <v>1467</v>
      </c>
      <c r="S158" s="34" t="s">
        <v>1866</v>
      </c>
      <c r="T158" s="34" t="s">
        <v>2124</v>
      </c>
      <c r="U158" s="36" t="str">
        <f>VLOOKUP(First_Validations__2[[#This Row],[CountryReq]],Last_Validations[],COLUMNS($B:B)+1,FALSE)</f>
        <v>Cameroon: 2017</v>
      </c>
      <c r="V158" s="36" t="str">
        <f>VLOOKUP(First_Validations__2[[#This Row],[CountryReq]],Last_Validations[],COLUMNS($B:C)+1,FALSE)</f>
        <v>Cameroon</v>
      </c>
      <c r="W158" s="36">
        <f>VLOOKUP(First_Validations__2[[#This Row],[CountryReq]],Last_Validations[],COLUMNS($B:D)+1,FALSE)</f>
        <v>1</v>
      </c>
      <c r="X158" s="36">
        <f>VLOOKUP(First_Validations__2[[#This Row],[CountryReq]],Last_Validations[],COLUMNS($B:E)+1,FALSE)</f>
        <v>36</v>
      </c>
      <c r="Y158" s="36" t="str">
        <f>VLOOKUP(First_Validations__2[[#This Row],[CountryReq]],Last_Validations[],COLUMNS($B:F)+1,FALSE)</f>
        <v>Cameroon: 2017</v>
      </c>
      <c r="Z158" s="36" t="str">
        <f>VLOOKUP(First_Validations__2[[#This Row],[CountryReq]],Last_Validations[],COLUMNS($B:G)+1,FALSE)</f>
        <v>CMR</v>
      </c>
      <c r="AA158" s="36" t="str">
        <f>VLOOKUP(First_Validations__2[[#This Row],[CountryReq]],Last_Validations[],COLUMNS($B:H)+1,FALSE)</f>
        <v>Cameroon</v>
      </c>
      <c r="AB158" s="36" t="str">
        <f>VLOOKUP(First_Validations__2[[#This Row],[CountryReq]],Last_Validations[],COLUMNS($B:I)+1,FALSE)</f>
        <v>https://eiti.org/BD/2018-32a</v>
      </c>
      <c r="AC158" s="36" t="str">
        <f>VLOOKUP(First_Validations__2[[#This Row],[CountryReq]],Last_Validations[],COLUMNS($B:J)+1,FALSE)</f>
        <v>https://eiti.org/document/cameroon-validation-2017</v>
      </c>
      <c r="AD158" s="36">
        <f>VLOOKUP(First_Validations__2[[#This Row],[CountryReq]],Last_Validations[],COLUMNS($B:K)+1,FALSE)</f>
        <v>2017</v>
      </c>
      <c r="AE158" s="36">
        <f>VLOOKUP(First_Validations__2[[#This Row],[CountryReq]],Last_Validations[],COLUMNS($B:L)+1,FALSE)</f>
        <v>2017</v>
      </c>
      <c r="AF158" s="36" t="str">
        <f>VLOOKUP(First_Validations__2[[#This Row],[CountryReq]],Last_Validations[],COLUMNS($B:M)+1,FALSE)</f>
        <v>Meaningful progress</v>
      </c>
      <c r="AG158" s="36" t="str">
        <f>VLOOKUP(First_Validations__2[[#This Row],[CountryReq]],Last_Validations[],COLUMNS($B:N)+1,FALSE)</f>
        <v>SOE quasi-fiscal expenditures (#6.2)</v>
      </c>
      <c r="AH158" s="36">
        <f>VLOOKUP(First_Validations__2[[#This Row],[CountryReq]],Last_Validations[],COLUMNS($B:O)+1,FALSE)</f>
        <v>3</v>
      </c>
      <c r="AI158" s="36" t="str">
        <f>VLOOKUP(First_Validations__2[[#This Row],[CountryReq]],Last_Validations[],COLUMNS($B:P)+1,FALSE)</f>
        <v>Inadequate progress</v>
      </c>
      <c r="AJ158" s="36" t="str">
        <f>VLOOKUP(First_Validations__2[[#This Row],[CountryReq]],Last_Validations[],COLUMNS($B:Q)+1,FALSE)</f>
        <v>There is insufficient information in the 2014 EITI Report to assess whether the report’s own assessment that there were no quasi-fiscal expenditures in 2014 is correct and reliable. Given the lack of clarity surrounding the types of government expenditures covered by SNH sovereign advances and the doubts raised under Requirement 5.1 related to the MSG’s classification of this spending as budgeted spending, it is unclear whether Requirement 6.2 is applicable to Cameroon in the year under review. The MSG has clearly considered this issue and included questions related to quasi-fiscal expenditures in the reporting templates, although there is no description in the 2014 EITI Report of the basis for concluding this Requirement as not applicable. The lack of information on the structure of fuel subsidies involving SONARA, the financial relationship between SNH and its subsidiaries and the materiality of revenues withheld by the SNH to cover government expenditures supports the assessment.</v>
      </c>
      <c r="AK158" s="36" t="str">
        <f>VLOOKUP(First_Validations__2[[#This Row],[CountryReq]],Last_Validations[],COLUMNS($B:R)+1,FALSE)</f>
        <v>https://eiti.org/document/cameroon-validation-2017</v>
      </c>
      <c r="AL158" s="36" t="str">
        <f>VLOOKUP(First_Validations__2[[#This Row],[CountryReq]],Last_Validations[],COLUMNS($B:S)+1,FALSE)</f>
        <v>http://www.eiticameroon.org/en.html</v>
      </c>
      <c r="AM158" s="36" t="str">
        <f>VLOOKUP(First_Validations__2[[#This Row],[CountryReq]],Last_Validations[],COLUMNS($B:T)+1,FALSE)</f>
        <v>https://eiti.org/api/v1.0/score_data/36</v>
      </c>
      <c r="AN158" s="36" t="str">
        <f>IF(First_Validations__2[[#This Row],[FirstValidation.Country: Year]]=First_Validations__2[[#This Row],[Country: Year]],"First","Second / Last")</f>
        <v>First</v>
      </c>
      <c r="AO158" s="36">
        <f>IF(AND(First_Validations__2[[#This Row],[FirstValidation.Validation score]]&lt;5,First_Validations__2[[#This Row],[FirstValidation.Validation score]]&gt;1),1,0)</f>
        <v>1</v>
      </c>
      <c r="AP158" s="36">
        <f>First_Validations__2[[#This Row],[Validation score]]-First_Validations__2[[#This Row],[FirstValidation.Validation score]]</f>
        <v>0</v>
      </c>
      <c r="AQ158" s="36">
        <f>IF(AND(First_Validations__2[[#This Row],[Corrective action]]=1,First_Validations__2[[#This Row],[Validation score]]&lt;5,First_Validations__2[[#This Row],[Validation score]]&gt;1),1,0)</f>
        <v>1</v>
      </c>
      <c r="AR158" s="36">
        <f>IF(AND(First_Validations__2[[#This Row],[Corrective action]]=1,OR(First_Validations__2[[#This Row],[Validation score]]&gt;4,First_Validations__2[[#This Row],[Validation score]]&lt;2)),1,0)</f>
        <v>0</v>
      </c>
      <c r="AS1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8" s="36" t="str">
        <f>VLOOKUP(First_Validations__2[[#This Row],[Requirement ('#)]],Requirements[[Requirements]:[Categories2]],2,FALSE)</f>
        <v>Socio-economic contribution</v>
      </c>
    </row>
    <row r="159" spans="2:46">
      <c r="B159" s="34" t="s">
        <v>1465</v>
      </c>
      <c r="C159" s="34">
        <v>1</v>
      </c>
      <c r="D159" s="34">
        <v>36</v>
      </c>
      <c r="E159" s="34" t="s">
        <v>1028</v>
      </c>
      <c r="F159" s="34" t="s">
        <v>1466</v>
      </c>
      <c r="G159" s="34" t="s">
        <v>1465</v>
      </c>
      <c r="H159" s="34" t="s">
        <v>1029</v>
      </c>
      <c r="I159" s="34" t="s">
        <v>1030</v>
      </c>
      <c r="J159" s="34">
        <v>2017</v>
      </c>
      <c r="K159" s="34">
        <v>2017</v>
      </c>
      <c r="L159" s="34" t="s">
        <v>1767</v>
      </c>
      <c r="M159" s="34" t="s">
        <v>1816</v>
      </c>
      <c r="N159" s="34">
        <v>5</v>
      </c>
      <c r="O159" s="34" t="s">
        <v>1768</v>
      </c>
      <c r="P159" s="34" t="s">
        <v>1059</v>
      </c>
      <c r="Q159" s="34" t="s">
        <v>1030</v>
      </c>
      <c r="R159" s="34" t="s">
        <v>1467</v>
      </c>
      <c r="S159" s="34" t="s">
        <v>1866</v>
      </c>
      <c r="T159" s="34" t="s">
        <v>2125</v>
      </c>
      <c r="U159" s="36" t="str">
        <f>VLOOKUP(First_Validations__2[[#This Row],[CountryReq]],Last_Validations[],COLUMNS($B:B)+1,FALSE)</f>
        <v>Cameroon: 2017</v>
      </c>
      <c r="V159" s="36" t="str">
        <f>VLOOKUP(First_Validations__2[[#This Row],[CountryReq]],Last_Validations[],COLUMNS($B:C)+1,FALSE)</f>
        <v>Cameroon</v>
      </c>
      <c r="W159" s="36">
        <f>VLOOKUP(First_Validations__2[[#This Row],[CountryReq]],Last_Validations[],COLUMNS($B:D)+1,FALSE)</f>
        <v>1</v>
      </c>
      <c r="X159" s="36">
        <f>VLOOKUP(First_Validations__2[[#This Row],[CountryReq]],Last_Validations[],COLUMNS($B:E)+1,FALSE)</f>
        <v>36</v>
      </c>
      <c r="Y159" s="36" t="str">
        <f>VLOOKUP(First_Validations__2[[#This Row],[CountryReq]],Last_Validations[],COLUMNS($B:F)+1,FALSE)</f>
        <v>Cameroon: 2017</v>
      </c>
      <c r="Z159" s="36" t="str">
        <f>VLOOKUP(First_Validations__2[[#This Row],[CountryReq]],Last_Validations[],COLUMNS($B:G)+1,FALSE)</f>
        <v>CMR</v>
      </c>
      <c r="AA159" s="36" t="str">
        <f>VLOOKUP(First_Validations__2[[#This Row],[CountryReq]],Last_Validations[],COLUMNS($B:H)+1,FALSE)</f>
        <v>Cameroon</v>
      </c>
      <c r="AB159" s="36" t="str">
        <f>VLOOKUP(First_Validations__2[[#This Row],[CountryReq]],Last_Validations[],COLUMNS($B:I)+1,FALSE)</f>
        <v>https://eiti.org/BD/2018-32a</v>
      </c>
      <c r="AC159" s="36" t="str">
        <f>VLOOKUP(First_Validations__2[[#This Row],[CountryReq]],Last_Validations[],COLUMNS($B:J)+1,FALSE)</f>
        <v>https://eiti.org/document/cameroon-validation-2017</v>
      </c>
      <c r="AD159" s="36">
        <f>VLOOKUP(First_Validations__2[[#This Row],[CountryReq]],Last_Validations[],COLUMNS($B:K)+1,FALSE)</f>
        <v>2017</v>
      </c>
      <c r="AE159" s="36">
        <f>VLOOKUP(First_Validations__2[[#This Row],[CountryReq]],Last_Validations[],COLUMNS($B:L)+1,FALSE)</f>
        <v>2017</v>
      </c>
      <c r="AF159" s="36" t="str">
        <f>VLOOKUP(First_Validations__2[[#This Row],[CountryReq]],Last_Validations[],COLUMNS($B:M)+1,FALSE)</f>
        <v>Meaningful progress</v>
      </c>
      <c r="AG159" s="36" t="str">
        <f>VLOOKUP(First_Validations__2[[#This Row],[CountryReq]],Last_Validations[],COLUMNS($B:N)+1,FALSE)</f>
        <v>Economic contribution (#6.3)</v>
      </c>
      <c r="AH159" s="36">
        <f>VLOOKUP(First_Validations__2[[#This Row],[CountryReq]],Last_Validations[],COLUMNS($B:O)+1,FALSE)</f>
        <v>5</v>
      </c>
      <c r="AI159" s="36" t="str">
        <f>VLOOKUP(First_Validations__2[[#This Row],[CountryReq]],Last_Validations[],COLUMNS($B:P)+1,FALSE)</f>
        <v>Satisfactory progress</v>
      </c>
      <c r="AJ159" s="36" t="str">
        <f>VLOOKUP(First_Validations__2[[#This Row],[CountryReq]],Last_Validations[],COLUMNS($B:Q)+1,FALSE)</f>
        <v xml:space="preserve">The 2014 EITI Report provides, in absolute and relative terms, the extractives contribution to GDP, government revenues, exports, and employment, although it only provides material companies’ reporting of their staffing levels. Nonetheless, the results of material companies’ reporting of their staffing numbers in absolute terms is encouraging, even if it is unlikely to provide comprehensive employment numbers in absolute terms. The report also provides an overview of the location of production and an estimate of informal activity.   </v>
      </c>
      <c r="AK159" s="36" t="str">
        <f>VLOOKUP(First_Validations__2[[#This Row],[CountryReq]],Last_Validations[],COLUMNS($B:R)+1,FALSE)</f>
        <v>https://eiti.org/document/cameroon-validation-2017</v>
      </c>
      <c r="AL159" s="36" t="str">
        <f>VLOOKUP(First_Validations__2[[#This Row],[CountryReq]],Last_Validations[],COLUMNS($B:S)+1,FALSE)</f>
        <v>http://www.eiticameroon.org/en.html</v>
      </c>
      <c r="AM159" s="36" t="str">
        <f>VLOOKUP(First_Validations__2[[#This Row],[CountryReq]],Last_Validations[],COLUMNS($B:T)+1,FALSE)</f>
        <v>https://eiti.org/api/v1.0/score_data/36</v>
      </c>
      <c r="AN159" s="36" t="str">
        <f>IF(First_Validations__2[[#This Row],[FirstValidation.Country: Year]]=First_Validations__2[[#This Row],[Country: Year]],"First","Second / Last")</f>
        <v>First</v>
      </c>
      <c r="AO159" s="36">
        <f>IF(AND(First_Validations__2[[#This Row],[FirstValidation.Validation score]]&lt;5,First_Validations__2[[#This Row],[FirstValidation.Validation score]]&gt;1),1,0)</f>
        <v>0</v>
      </c>
      <c r="AP159" s="36">
        <f>First_Validations__2[[#This Row],[Validation score]]-First_Validations__2[[#This Row],[FirstValidation.Validation score]]</f>
        <v>0</v>
      </c>
      <c r="AQ159" s="36">
        <f>IF(AND(First_Validations__2[[#This Row],[Corrective action]]=1,First_Validations__2[[#This Row],[Validation score]]&lt;5,First_Validations__2[[#This Row],[Validation score]]&gt;1),1,0)</f>
        <v>0</v>
      </c>
      <c r="AR159" s="36">
        <f>IF(AND(First_Validations__2[[#This Row],[Corrective action]]=1,OR(First_Validations__2[[#This Row],[Validation score]]&gt;4,First_Validations__2[[#This Row],[Validation score]]&lt;2)),1,0)</f>
        <v>0</v>
      </c>
      <c r="AS1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59" s="36" t="str">
        <f>VLOOKUP(First_Validations__2[[#This Row],[Requirement ('#)]],Requirements[[Requirements]:[Categories2]],2,FALSE)</f>
        <v>Socio-economic contribution</v>
      </c>
    </row>
    <row r="160" spans="2:46">
      <c r="B160" s="34" t="s">
        <v>1465</v>
      </c>
      <c r="C160" s="34">
        <v>1</v>
      </c>
      <c r="D160" s="34">
        <v>36</v>
      </c>
      <c r="E160" s="34" t="s">
        <v>1028</v>
      </c>
      <c r="F160" s="34" t="s">
        <v>1466</v>
      </c>
      <c r="G160" s="34" t="s">
        <v>1465</v>
      </c>
      <c r="H160" s="34" t="s">
        <v>1029</v>
      </c>
      <c r="I160" s="34" t="s">
        <v>1030</v>
      </c>
      <c r="J160" s="34">
        <v>2017</v>
      </c>
      <c r="K160" s="34">
        <v>2017</v>
      </c>
      <c r="L160" s="34" t="s">
        <v>1767</v>
      </c>
      <c r="M160" s="34" t="s">
        <v>1813</v>
      </c>
      <c r="N160" s="34">
        <v>1</v>
      </c>
      <c r="O160" s="34" t="s">
        <v>1796</v>
      </c>
      <c r="P160" s="34" t="s">
        <v>1056</v>
      </c>
      <c r="Q160" s="34" t="s">
        <v>1030</v>
      </c>
      <c r="R160" s="34" t="s">
        <v>1467</v>
      </c>
      <c r="S160" s="34" t="s">
        <v>1866</v>
      </c>
      <c r="T160" s="34" t="s">
        <v>2126</v>
      </c>
      <c r="U160" s="36" t="str">
        <f>VLOOKUP(First_Validations__2[[#This Row],[CountryReq]],Last_Validations[],COLUMNS($B:B)+1,FALSE)</f>
        <v>Cameroon: 2017</v>
      </c>
      <c r="V160" s="36" t="str">
        <f>VLOOKUP(First_Validations__2[[#This Row],[CountryReq]],Last_Validations[],COLUMNS($B:C)+1,FALSE)</f>
        <v>Cameroon</v>
      </c>
      <c r="W160" s="36">
        <f>VLOOKUP(First_Validations__2[[#This Row],[CountryReq]],Last_Validations[],COLUMNS($B:D)+1,FALSE)</f>
        <v>1</v>
      </c>
      <c r="X160" s="36">
        <f>VLOOKUP(First_Validations__2[[#This Row],[CountryReq]],Last_Validations[],COLUMNS($B:E)+1,FALSE)</f>
        <v>36</v>
      </c>
      <c r="Y160" s="36" t="str">
        <f>VLOOKUP(First_Validations__2[[#This Row],[CountryReq]],Last_Validations[],COLUMNS($B:F)+1,FALSE)</f>
        <v>Cameroon: 2017</v>
      </c>
      <c r="Z160" s="36" t="str">
        <f>VLOOKUP(First_Validations__2[[#This Row],[CountryReq]],Last_Validations[],COLUMNS($B:G)+1,FALSE)</f>
        <v>CMR</v>
      </c>
      <c r="AA160" s="36" t="str">
        <f>VLOOKUP(First_Validations__2[[#This Row],[CountryReq]],Last_Validations[],COLUMNS($B:H)+1,FALSE)</f>
        <v>Cameroon</v>
      </c>
      <c r="AB160" s="36" t="str">
        <f>VLOOKUP(First_Validations__2[[#This Row],[CountryReq]],Last_Validations[],COLUMNS($B:I)+1,FALSE)</f>
        <v>https://eiti.org/BD/2018-32a</v>
      </c>
      <c r="AC160" s="36" t="str">
        <f>VLOOKUP(First_Validations__2[[#This Row],[CountryReq]],Last_Validations[],COLUMNS($B:J)+1,FALSE)</f>
        <v>https://eiti.org/document/cameroon-validation-2017</v>
      </c>
      <c r="AD160" s="36">
        <f>VLOOKUP(First_Validations__2[[#This Row],[CountryReq]],Last_Validations[],COLUMNS($B:K)+1,FALSE)</f>
        <v>2017</v>
      </c>
      <c r="AE160" s="36">
        <f>VLOOKUP(First_Validations__2[[#This Row],[CountryReq]],Last_Validations[],COLUMNS($B:L)+1,FALSE)</f>
        <v>2017</v>
      </c>
      <c r="AF160" s="36" t="str">
        <f>VLOOKUP(First_Validations__2[[#This Row],[CountryReq]],Last_Validations[],COLUMNS($B:M)+1,FALSE)</f>
        <v>Meaningful progress</v>
      </c>
      <c r="AG160" s="36" t="str">
        <f>VLOOKUP(First_Validations__2[[#This Row],[CountryReq]],Last_Validations[],COLUMNS($B:N)+1,FALSE)</f>
        <v>Revenue management and expenditures (#5.3)</v>
      </c>
      <c r="AH160" s="36">
        <f>VLOOKUP(First_Validations__2[[#This Row],[CountryReq]],Last_Validations[],COLUMNS($B:O)+1,FALSE)</f>
        <v>1</v>
      </c>
      <c r="AI160" s="36" t="str">
        <f>VLOOKUP(First_Validations__2[[#This Row],[CountryReq]],Last_Validations[],COLUMNS($B:P)+1,FALSE)</f>
        <v>Not required (recommended)</v>
      </c>
      <c r="AJ160" s="36" t="str">
        <f>VLOOKUP(First_Validations__2[[#This Row],[CountryReq]],Last_Validations[],COLUMNS($B:Q)+1,FALSE)</f>
        <v>It is encouraging that the MSG has made some attempt at including information on the budget-making process and revenue earmarks in the 2014 EITI Report.</v>
      </c>
      <c r="AK160" s="36" t="str">
        <f>VLOOKUP(First_Validations__2[[#This Row],[CountryReq]],Last_Validations[],COLUMNS($B:R)+1,FALSE)</f>
        <v>https://eiti.org/document/cameroon-validation-2017</v>
      </c>
      <c r="AL160" s="36" t="str">
        <f>VLOOKUP(First_Validations__2[[#This Row],[CountryReq]],Last_Validations[],COLUMNS($B:S)+1,FALSE)</f>
        <v>http://www.eiticameroon.org/en.html</v>
      </c>
      <c r="AM160" s="36" t="str">
        <f>VLOOKUP(First_Validations__2[[#This Row],[CountryReq]],Last_Validations[],COLUMNS($B:T)+1,FALSE)</f>
        <v>https://eiti.org/api/v1.0/score_data/36</v>
      </c>
      <c r="AN160" s="36" t="str">
        <f>IF(First_Validations__2[[#This Row],[FirstValidation.Country: Year]]=First_Validations__2[[#This Row],[Country: Year]],"First","Second / Last")</f>
        <v>First</v>
      </c>
      <c r="AO160" s="36">
        <f>IF(AND(First_Validations__2[[#This Row],[FirstValidation.Validation score]]&lt;5,First_Validations__2[[#This Row],[FirstValidation.Validation score]]&gt;1),1,0)</f>
        <v>0</v>
      </c>
      <c r="AP160" s="36">
        <f>First_Validations__2[[#This Row],[Validation score]]-First_Validations__2[[#This Row],[FirstValidation.Validation score]]</f>
        <v>0</v>
      </c>
      <c r="AQ160" s="36">
        <f>IF(AND(First_Validations__2[[#This Row],[Corrective action]]=1,First_Validations__2[[#This Row],[Validation score]]&lt;5,First_Validations__2[[#This Row],[Validation score]]&gt;1),1,0)</f>
        <v>0</v>
      </c>
      <c r="AR160" s="36">
        <f>IF(AND(First_Validations__2[[#This Row],[Corrective action]]=1,OR(First_Validations__2[[#This Row],[Validation score]]&gt;4,First_Validations__2[[#This Row],[Validation score]]&lt;2)),1,0)</f>
        <v>0</v>
      </c>
      <c r="AS1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0" s="36" t="str">
        <f>VLOOKUP(First_Validations__2[[#This Row],[Requirement ('#)]],Requirements[[Requirements]:[Categories2]],2,FALSE)</f>
        <v>Revenue allocation</v>
      </c>
    </row>
    <row r="161" spans="2:46">
      <c r="B161" s="34" t="s">
        <v>1465</v>
      </c>
      <c r="C161" s="34">
        <v>1</v>
      </c>
      <c r="D161" s="34">
        <v>36</v>
      </c>
      <c r="E161" s="34" t="s">
        <v>1028</v>
      </c>
      <c r="F161" s="34" t="s">
        <v>1466</v>
      </c>
      <c r="G161" s="34" t="s">
        <v>1465</v>
      </c>
      <c r="H161" s="34" t="s">
        <v>1029</v>
      </c>
      <c r="I161" s="34" t="s">
        <v>1030</v>
      </c>
      <c r="J161" s="34">
        <v>2017</v>
      </c>
      <c r="K161" s="34">
        <v>2017</v>
      </c>
      <c r="L161" s="34" t="s">
        <v>1767</v>
      </c>
      <c r="M161" s="34" t="s">
        <v>1814</v>
      </c>
      <c r="N161" s="34">
        <v>6</v>
      </c>
      <c r="O161" s="34" t="s">
        <v>1817</v>
      </c>
      <c r="P161" s="34" t="s">
        <v>1057</v>
      </c>
      <c r="Q161" s="34" t="s">
        <v>1030</v>
      </c>
      <c r="R161" s="34" t="s">
        <v>1467</v>
      </c>
      <c r="S161" s="34" t="s">
        <v>1866</v>
      </c>
      <c r="T161" s="34" t="s">
        <v>2127</v>
      </c>
      <c r="U161" s="36" t="str">
        <f>VLOOKUP(First_Validations__2[[#This Row],[CountryReq]],Last_Validations[],COLUMNS($B:B)+1,FALSE)</f>
        <v>Cameroon: 2017</v>
      </c>
      <c r="V161" s="36" t="str">
        <f>VLOOKUP(First_Validations__2[[#This Row],[CountryReq]],Last_Validations[],COLUMNS($B:C)+1,FALSE)</f>
        <v>Cameroon</v>
      </c>
      <c r="W161" s="36">
        <f>VLOOKUP(First_Validations__2[[#This Row],[CountryReq]],Last_Validations[],COLUMNS($B:D)+1,FALSE)</f>
        <v>1</v>
      </c>
      <c r="X161" s="36">
        <f>VLOOKUP(First_Validations__2[[#This Row],[CountryReq]],Last_Validations[],COLUMNS($B:E)+1,FALSE)</f>
        <v>36</v>
      </c>
      <c r="Y161" s="36" t="str">
        <f>VLOOKUP(First_Validations__2[[#This Row],[CountryReq]],Last_Validations[],COLUMNS($B:F)+1,FALSE)</f>
        <v>Cameroon: 2017</v>
      </c>
      <c r="Z161" s="36" t="str">
        <f>VLOOKUP(First_Validations__2[[#This Row],[CountryReq]],Last_Validations[],COLUMNS($B:G)+1,FALSE)</f>
        <v>CMR</v>
      </c>
      <c r="AA161" s="36" t="str">
        <f>VLOOKUP(First_Validations__2[[#This Row],[CountryReq]],Last_Validations[],COLUMNS($B:H)+1,FALSE)</f>
        <v>Cameroon</v>
      </c>
      <c r="AB161" s="36" t="str">
        <f>VLOOKUP(First_Validations__2[[#This Row],[CountryReq]],Last_Validations[],COLUMNS($B:I)+1,FALSE)</f>
        <v>https://eiti.org/BD/2018-32a</v>
      </c>
      <c r="AC161" s="36" t="str">
        <f>VLOOKUP(First_Validations__2[[#This Row],[CountryReq]],Last_Validations[],COLUMNS($B:J)+1,FALSE)</f>
        <v>https://eiti.org/document/cameroon-validation-2017</v>
      </c>
      <c r="AD161" s="36">
        <f>VLOOKUP(First_Validations__2[[#This Row],[CountryReq]],Last_Validations[],COLUMNS($B:K)+1,FALSE)</f>
        <v>2017</v>
      </c>
      <c r="AE161" s="36">
        <f>VLOOKUP(First_Validations__2[[#This Row],[CountryReq]],Last_Validations[],COLUMNS($B:L)+1,FALSE)</f>
        <v>2017</v>
      </c>
      <c r="AF161" s="36" t="str">
        <f>VLOOKUP(First_Validations__2[[#This Row],[CountryReq]],Last_Validations[],COLUMNS($B:M)+1,FALSE)</f>
        <v>Meaningful progress</v>
      </c>
      <c r="AG161" s="36" t="str">
        <f>VLOOKUP(First_Validations__2[[#This Row],[CountryReq]],Last_Validations[],COLUMNS($B:N)+1,FALSE)</f>
        <v>Mandatory social expenditures (#6.1)</v>
      </c>
      <c r="AH161" s="36">
        <f>VLOOKUP(First_Validations__2[[#This Row],[CountryReq]],Last_Validations[],COLUMNS($B:O)+1,FALSE)</f>
        <v>6</v>
      </c>
      <c r="AI161" s="36" t="str">
        <f>VLOOKUP(First_Validations__2[[#This Row],[CountryReq]],Last_Validations[],COLUMNS($B:P)+1,FALSE)</f>
        <v>Beyond</v>
      </c>
      <c r="AJ161" s="36" t="str">
        <f>VLOOKUP(First_Validations__2[[#This Row],[CountryReq]],Last_Validations[],COLUMNS($B:Q)+1,FALSE)</f>
        <v>The 2014 EITI Report confirms the existence of mandatory social expenditures and discloses the nature and value of mandatory social expenditures, including identifying the beneficiaries. Cameroon has gone beyond the minimum requirements by providing additional information on discretionary social expenditures as encouraged by the EITI Standard.</v>
      </c>
      <c r="AK161" s="36" t="str">
        <f>VLOOKUP(First_Validations__2[[#This Row],[CountryReq]],Last_Validations[],COLUMNS($B:R)+1,FALSE)</f>
        <v>https://eiti.org/document/cameroon-validation-2017</v>
      </c>
      <c r="AL161" s="36" t="str">
        <f>VLOOKUP(First_Validations__2[[#This Row],[CountryReq]],Last_Validations[],COLUMNS($B:S)+1,FALSE)</f>
        <v>http://www.eiticameroon.org/en.html</v>
      </c>
      <c r="AM161" s="36" t="str">
        <f>VLOOKUP(First_Validations__2[[#This Row],[CountryReq]],Last_Validations[],COLUMNS($B:T)+1,FALSE)</f>
        <v>https://eiti.org/api/v1.0/score_data/36</v>
      </c>
      <c r="AN161" s="36" t="str">
        <f>IF(First_Validations__2[[#This Row],[FirstValidation.Country: Year]]=First_Validations__2[[#This Row],[Country: Year]],"First","Second / Last")</f>
        <v>First</v>
      </c>
      <c r="AO161" s="36">
        <f>IF(AND(First_Validations__2[[#This Row],[FirstValidation.Validation score]]&lt;5,First_Validations__2[[#This Row],[FirstValidation.Validation score]]&gt;1),1,0)</f>
        <v>0</v>
      </c>
      <c r="AP161" s="36">
        <f>First_Validations__2[[#This Row],[Validation score]]-First_Validations__2[[#This Row],[FirstValidation.Validation score]]</f>
        <v>0</v>
      </c>
      <c r="AQ161" s="36">
        <f>IF(AND(First_Validations__2[[#This Row],[Corrective action]]=1,First_Validations__2[[#This Row],[Validation score]]&lt;5,First_Validations__2[[#This Row],[Validation score]]&gt;1),1,0)</f>
        <v>0</v>
      </c>
      <c r="AR161" s="36">
        <f>IF(AND(First_Validations__2[[#This Row],[Corrective action]]=1,OR(First_Validations__2[[#This Row],[Validation score]]&gt;4,First_Validations__2[[#This Row],[Validation score]]&lt;2)),1,0)</f>
        <v>0</v>
      </c>
      <c r="AS1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1" s="36" t="str">
        <f>VLOOKUP(First_Validations__2[[#This Row],[Requirement ('#)]],Requirements[[Requirements]:[Categories2]],2,FALSE)</f>
        <v>Socio-economic contribution</v>
      </c>
    </row>
    <row r="162" spans="2:46">
      <c r="B162" s="34" t="s">
        <v>1465</v>
      </c>
      <c r="C162" s="34">
        <v>1</v>
      </c>
      <c r="D162" s="34">
        <v>36</v>
      </c>
      <c r="E162" s="34" t="s">
        <v>1028</v>
      </c>
      <c r="F162" s="34" t="s">
        <v>1466</v>
      </c>
      <c r="G162" s="34" t="s">
        <v>1465</v>
      </c>
      <c r="H162" s="34" t="s">
        <v>1029</v>
      </c>
      <c r="I162" s="34" t="s">
        <v>1030</v>
      </c>
      <c r="J162" s="34">
        <v>2017</v>
      </c>
      <c r="K162" s="34">
        <v>2017</v>
      </c>
      <c r="L162" s="34" t="s">
        <v>1767</v>
      </c>
      <c r="M162" s="34" t="s">
        <v>1820</v>
      </c>
      <c r="N162" s="34">
        <v>5</v>
      </c>
      <c r="O162" s="34" t="s">
        <v>1768</v>
      </c>
      <c r="P162" s="34" t="s">
        <v>1062</v>
      </c>
      <c r="Q162" s="34" t="s">
        <v>1030</v>
      </c>
      <c r="R162" s="34" t="s">
        <v>1467</v>
      </c>
      <c r="S162" s="34" t="s">
        <v>1866</v>
      </c>
      <c r="T162" s="34" t="s">
        <v>2128</v>
      </c>
      <c r="U162" s="36" t="str">
        <f>VLOOKUP(First_Validations__2[[#This Row],[CountryReq]],Last_Validations[],COLUMNS($B:B)+1,FALSE)</f>
        <v>Cameroon: 2017</v>
      </c>
      <c r="V162" s="36" t="str">
        <f>VLOOKUP(First_Validations__2[[#This Row],[CountryReq]],Last_Validations[],COLUMNS($B:C)+1,FALSE)</f>
        <v>Cameroon</v>
      </c>
      <c r="W162" s="36">
        <f>VLOOKUP(First_Validations__2[[#This Row],[CountryReq]],Last_Validations[],COLUMNS($B:D)+1,FALSE)</f>
        <v>1</v>
      </c>
      <c r="X162" s="36">
        <f>VLOOKUP(First_Validations__2[[#This Row],[CountryReq]],Last_Validations[],COLUMNS($B:E)+1,FALSE)</f>
        <v>36</v>
      </c>
      <c r="Y162" s="36" t="str">
        <f>VLOOKUP(First_Validations__2[[#This Row],[CountryReq]],Last_Validations[],COLUMNS($B:F)+1,FALSE)</f>
        <v>Cameroon: 2017</v>
      </c>
      <c r="Z162" s="36" t="str">
        <f>VLOOKUP(First_Validations__2[[#This Row],[CountryReq]],Last_Validations[],COLUMNS($B:G)+1,FALSE)</f>
        <v>CMR</v>
      </c>
      <c r="AA162" s="36" t="str">
        <f>VLOOKUP(First_Validations__2[[#This Row],[CountryReq]],Last_Validations[],COLUMNS($B:H)+1,FALSE)</f>
        <v>Cameroon</v>
      </c>
      <c r="AB162" s="36" t="str">
        <f>VLOOKUP(First_Validations__2[[#This Row],[CountryReq]],Last_Validations[],COLUMNS($B:I)+1,FALSE)</f>
        <v>https://eiti.org/BD/2018-32a</v>
      </c>
      <c r="AC162" s="36" t="str">
        <f>VLOOKUP(First_Validations__2[[#This Row],[CountryReq]],Last_Validations[],COLUMNS($B:J)+1,FALSE)</f>
        <v>https://eiti.org/document/cameroon-validation-2017</v>
      </c>
      <c r="AD162" s="36">
        <f>VLOOKUP(First_Validations__2[[#This Row],[CountryReq]],Last_Validations[],COLUMNS($B:K)+1,FALSE)</f>
        <v>2017</v>
      </c>
      <c r="AE162" s="36">
        <f>VLOOKUP(First_Validations__2[[#This Row],[CountryReq]],Last_Validations[],COLUMNS($B:L)+1,FALSE)</f>
        <v>2017</v>
      </c>
      <c r="AF162" s="36" t="str">
        <f>VLOOKUP(First_Validations__2[[#This Row],[CountryReq]],Last_Validations[],COLUMNS($B:M)+1,FALSE)</f>
        <v>Meaningful progress</v>
      </c>
      <c r="AG162" s="36" t="str">
        <f>VLOOKUP(First_Validations__2[[#This Row],[CountryReq]],Last_Validations[],COLUMNS($B:N)+1,FALSE)</f>
        <v>Follow up on recommendations (#7.3)</v>
      </c>
      <c r="AH162" s="36">
        <f>VLOOKUP(First_Validations__2[[#This Row],[CountryReq]],Last_Validations[],COLUMNS($B:O)+1,FALSE)</f>
        <v>5</v>
      </c>
      <c r="AI162" s="36" t="str">
        <f>VLOOKUP(First_Validations__2[[#This Row],[CountryReq]],Last_Validations[],COLUMNS($B:P)+1,FALSE)</f>
        <v>Satisfactory progress</v>
      </c>
      <c r="AJ162" s="36" t="str">
        <f>VLOOKUP(First_Validations__2[[#This Row],[CountryReq]],Last_Validations[],COLUMNS($B:Q)+1,FALSE)</f>
        <v>There is evidence that recommendations are discussed at MSG meetings, that mechanisms are in place to follow-up on them, that discrepancies highlighted by EITI Reports are investigated and that the implementation of recommendations has improved EITI Reporting as well as disclosure of data on the sector.</v>
      </c>
      <c r="AK162" s="36" t="str">
        <f>VLOOKUP(First_Validations__2[[#This Row],[CountryReq]],Last_Validations[],COLUMNS($B:R)+1,FALSE)</f>
        <v>https://eiti.org/document/cameroon-validation-2017</v>
      </c>
      <c r="AL162" s="36" t="str">
        <f>VLOOKUP(First_Validations__2[[#This Row],[CountryReq]],Last_Validations[],COLUMNS($B:S)+1,FALSE)</f>
        <v>http://www.eiticameroon.org/en.html</v>
      </c>
      <c r="AM162" s="36" t="str">
        <f>VLOOKUP(First_Validations__2[[#This Row],[CountryReq]],Last_Validations[],COLUMNS($B:T)+1,FALSE)</f>
        <v>https://eiti.org/api/v1.0/score_data/36</v>
      </c>
      <c r="AN162" s="36" t="str">
        <f>IF(First_Validations__2[[#This Row],[FirstValidation.Country: Year]]=First_Validations__2[[#This Row],[Country: Year]],"First","Second / Last")</f>
        <v>First</v>
      </c>
      <c r="AO162" s="36">
        <f>IF(AND(First_Validations__2[[#This Row],[FirstValidation.Validation score]]&lt;5,First_Validations__2[[#This Row],[FirstValidation.Validation score]]&gt;1),1,0)</f>
        <v>0</v>
      </c>
      <c r="AP162" s="36">
        <f>First_Validations__2[[#This Row],[Validation score]]-First_Validations__2[[#This Row],[FirstValidation.Validation score]]</f>
        <v>0</v>
      </c>
      <c r="AQ162" s="36">
        <f>IF(AND(First_Validations__2[[#This Row],[Corrective action]]=1,First_Validations__2[[#This Row],[Validation score]]&lt;5,First_Validations__2[[#This Row],[Validation score]]&gt;1),1,0)</f>
        <v>0</v>
      </c>
      <c r="AR162" s="36">
        <f>IF(AND(First_Validations__2[[#This Row],[Corrective action]]=1,OR(First_Validations__2[[#This Row],[Validation score]]&gt;4,First_Validations__2[[#This Row],[Validation score]]&lt;2)),1,0)</f>
        <v>0</v>
      </c>
      <c r="AS1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2" s="36" t="str">
        <f>VLOOKUP(First_Validations__2[[#This Row],[Requirement ('#)]],Requirements[[Requirements]:[Categories2]],2,FALSE)</f>
        <v>Outcomes and impact</v>
      </c>
    </row>
    <row r="163" spans="2:46">
      <c r="B163" s="34" t="s">
        <v>1465</v>
      </c>
      <c r="C163" s="34">
        <v>1</v>
      </c>
      <c r="D163" s="34">
        <v>36</v>
      </c>
      <c r="E163" s="34" t="s">
        <v>1028</v>
      </c>
      <c r="F163" s="34" t="s">
        <v>1466</v>
      </c>
      <c r="G163" s="34" t="s">
        <v>1465</v>
      </c>
      <c r="H163" s="34" t="s">
        <v>1029</v>
      </c>
      <c r="I163" s="34" t="s">
        <v>1030</v>
      </c>
      <c r="J163" s="34">
        <v>2017</v>
      </c>
      <c r="K163" s="34">
        <v>2017</v>
      </c>
      <c r="L163" s="34" t="s">
        <v>1767</v>
      </c>
      <c r="M163" s="34" t="s">
        <v>1821</v>
      </c>
      <c r="N163" s="34">
        <v>4</v>
      </c>
      <c r="O163" s="34" t="s">
        <v>1767</v>
      </c>
      <c r="P163" s="34" t="s">
        <v>1063</v>
      </c>
      <c r="Q163" s="34" t="s">
        <v>1030</v>
      </c>
      <c r="R163" s="34" t="s">
        <v>1467</v>
      </c>
      <c r="S163" s="34" t="s">
        <v>1866</v>
      </c>
      <c r="T163" s="34" t="s">
        <v>2129</v>
      </c>
      <c r="U163" s="36" t="str">
        <f>VLOOKUP(First_Validations__2[[#This Row],[CountryReq]],Last_Validations[],COLUMNS($B:B)+1,FALSE)</f>
        <v>Cameroon: 2017</v>
      </c>
      <c r="V163" s="36" t="str">
        <f>VLOOKUP(First_Validations__2[[#This Row],[CountryReq]],Last_Validations[],COLUMNS($B:C)+1,FALSE)</f>
        <v>Cameroon</v>
      </c>
      <c r="W163" s="36">
        <f>VLOOKUP(First_Validations__2[[#This Row],[CountryReq]],Last_Validations[],COLUMNS($B:D)+1,FALSE)</f>
        <v>1</v>
      </c>
      <c r="X163" s="36">
        <f>VLOOKUP(First_Validations__2[[#This Row],[CountryReq]],Last_Validations[],COLUMNS($B:E)+1,FALSE)</f>
        <v>36</v>
      </c>
      <c r="Y163" s="36" t="str">
        <f>VLOOKUP(First_Validations__2[[#This Row],[CountryReq]],Last_Validations[],COLUMNS($B:F)+1,FALSE)</f>
        <v>Cameroon: 2017</v>
      </c>
      <c r="Z163" s="36" t="str">
        <f>VLOOKUP(First_Validations__2[[#This Row],[CountryReq]],Last_Validations[],COLUMNS($B:G)+1,FALSE)</f>
        <v>CMR</v>
      </c>
      <c r="AA163" s="36" t="str">
        <f>VLOOKUP(First_Validations__2[[#This Row],[CountryReq]],Last_Validations[],COLUMNS($B:H)+1,FALSE)</f>
        <v>Cameroon</v>
      </c>
      <c r="AB163" s="36" t="str">
        <f>VLOOKUP(First_Validations__2[[#This Row],[CountryReq]],Last_Validations[],COLUMNS($B:I)+1,FALSE)</f>
        <v>https://eiti.org/BD/2018-32a</v>
      </c>
      <c r="AC163" s="36" t="str">
        <f>VLOOKUP(First_Validations__2[[#This Row],[CountryReq]],Last_Validations[],COLUMNS($B:J)+1,FALSE)</f>
        <v>https://eiti.org/document/cameroon-validation-2017</v>
      </c>
      <c r="AD163" s="36">
        <f>VLOOKUP(First_Validations__2[[#This Row],[CountryReq]],Last_Validations[],COLUMNS($B:K)+1,FALSE)</f>
        <v>2017</v>
      </c>
      <c r="AE163" s="36">
        <f>VLOOKUP(First_Validations__2[[#This Row],[CountryReq]],Last_Validations[],COLUMNS($B:L)+1,FALSE)</f>
        <v>2017</v>
      </c>
      <c r="AF163" s="36" t="str">
        <f>VLOOKUP(First_Validations__2[[#This Row],[CountryReq]],Last_Validations[],COLUMNS($B:M)+1,FALSE)</f>
        <v>Meaningful progress</v>
      </c>
      <c r="AG163" s="36" t="str">
        <f>VLOOKUP(First_Validations__2[[#This Row],[CountryReq]],Last_Validations[],COLUMNS($B:N)+1,FALSE)</f>
        <v>Outcomes and impact of implementation (#7.4)</v>
      </c>
      <c r="AH163" s="36">
        <f>VLOOKUP(First_Validations__2[[#This Row],[CountryReq]],Last_Validations[],COLUMNS($B:O)+1,FALSE)</f>
        <v>4</v>
      </c>
      <c r="AI163" s="36" t="str">
        <f>VLOOKUP(First_Validations__2[[#This Row],[CountryReq]],Last_Validations[],COLUMNS($B:P)+1,FALSE)</f>
        <v>Meaningful progress</v>
      </c>
      <c r="AJ163" s="36" t="str">
        <f>VLOOKUP(First_Validations__2[[#This Row],[CountryReq]],Last_Validations[],COLUMNS($B:Q)+1,FALSE)</f>
        <v>The MSG has produced annual progress reports that provide a summary of activities conducted and present the strengths and weaknesses of the EITI process. While the APR alone provides a fragmented assessment of the impact of the implementation of the EITI, it can be complemented by other MSG documents. However, the APR does not allow to measure progress against meeting work plan objectives, nor does it provide a clear picture of the MSG’s efforts to follow-up on recommendations from reconciliation and Validation.</v>
      </c>
      <c r="AK163" s="36" t="str">
        <f>VLOOKUP(First_Validations__2[[#This Row],[CountryReq]],Last_Validations[],COLUMNS($B:R)+1,FALSE)</f>
        <v>https://eiti.org/document/cameroon-validation-2017</v>
      </c>
      <c r="AL163" s="36" t="str">
        <f>VLOOKUP(First_Validations__2[[#This Row],[CountryReq]],Last_Validations[],COLUMNS($B:S)+1,FALSE)</f>
        <v>http://www.eiticameroon.org/en.html</v>
      </c>
      <c r="AM163" s="36" t="str">
        <f>VLOOKUP(First_Validations__2[[#This Row],[CountryReq]],Last_Validations[],COLUMNS($B:T)+1,FALSE)</f>
        <v>https://eiti.org/api/v1.0/score_data/36</v>
      </c>
      <c r="AN163" s="36" t="str">
        <f>IF(First_Validations__2[[#This Row],[FirstValidation.Country: Year]]=First_Validations__2[[#This Row],[Country: Year]],"First","Second / Last")</f>
        <v>First</v>
      </c>
      <c r="AO163" s="36">
        <f>IF(AND(First_Validations__2[[#This Row],[FirstValidation.Validation score]]&lt;5,First_Validations__2[[#This Row],[FirstValidation.Validation score]]&gt;1),1,0)</f>
        <v>1</v>
      </c>
      <c r="AP163" s="36">
        <f>First_Validations__2[[#This Row],[Validation score]]-First_Validations__2[[#This Row],[FirstValidation.Validation score]]</f>
        <v>0</v>
      </c>
      <c r="AQ163" s="36">
        <f>IF(AND(First_Validations__2[[#This Row],[Corrective action]]=1,First_Validations__2[[#This Row],[Validation score]]&lt;5,First_Validations__2[[#This Row],[Validation score]]&gt;1),1,0)</f>
        <v>1</v>
      </c>
      <c r="AR163" s="36">
        <f>IF(AND(First_Validations__2[[#This Row],[Corrective action]]=1,OR(First_Validations__2[[#This Row],[Validation score]]&gt;4,First_Validations__2[[#This Row],[Validation score]]&lt;2)),1,0)</f>
        <v>0</v>
      </c>
      <c r="AS1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3" s="36" t="str">
        <f>VLOOKUP(First_Validations__2[[#This Row],[Requirement ('#)]],Requirements[[Requirements]:[Categories2]],2,FALSE)</f>
        <v>Outcomes and impact</v>
      </c>
    </row>
    <row r="164" spans="2:46">
      <c r="B164" s="34" t="s">
        <v>1465</v>
      </c>
      <c r="C164" s="34">
        <v>1</v>
      </c>
      <c r="D164" s="34">
        <v>36</v>
      </c>
      <c r="E164" s="34" t="s">
        <v>1028</v>
      </c>
      <c r="F164" s="34" t="s">
        <v>1466</v>
      </c>
      <c r="G164" s="34" t="s">
        <v>1465</v>
      </c>
      <c r="H164" s="34" t="s">
        <v>1029</v>
      </c>
      <c r="I164" s="34" t="s">
        <v>1030</v>
      </c>
      <c r="J164" s="34">
        <v>2017</v>
      </c>
      <c r="K164" s="34">
        <v>2017</v>
      </c>
      <c r="L164" s="34" t="s">
        <v>1767</v>
      </c>
      <c r="M164" s="34" t="s">
        <v>1818</v>
      </c>
      <c r="N164" s="34">
        <v>4</v>
      </c>
      <c r="O164" s="34" t="s">
        <v>1767</v>
      </c>
      <c r="P164" s="34" t="s">
        <v>1060</v>
      </c>
      <c r="Q164" s="34" t="s">
        <v>1030</v>
      </c>
      <c r="R164" s="34" t="s">
        <v>1467</v>
      </c>
      <c r="S164" s="34" t="s">
        <v>1866</v>
      </c>
      <c r="T164" s="34" t="s">
        <v>2130</v>
      </c>
      <c r="U164" s="36" t="str">
        <f>VLOOKUP(First_Validations__2[[#This Row],[CountryReq]],Last_Validations[],COLUMNS($B:B)+1,FALSE)</f>
        <v>Cameroon: 2017</v>
      </c>
      <c r="V164" s="36" t="str">
        <f>VLOOKUP(First_Validations__2[[#This Row],[CountryReq]],Last_Validations[],COLUMNS($B:C)+1,FALSE)</f>
        <v>Cameroon</v>
      </c>
      <c r="W164" s="36">
        <f>VLOOKUP(First_Validations__2[[#This Row],[CountryReq]],Last_Validations[],COLUMNS($B:D)+1,FALSE)</f>
        <v>1</v>
      </c>
      <c r="X164" s="36">
        <f>VLOOKUP(First_Validations__2[[#This Row],[CountryReq]],Last_Validations[],COLUMNS($B:E)+1,FALSE)</f>
        <v>36</v>
      </c>
      <c r="Y164" s="36" t="str">
        <f>VLOOKUP(First_Validations__2[[#This Row],[CountryReq]],Last_Validations[],COLUMNS($B:F)+1,FALSE)</f>
        <v>Cameroon: 2017</v>
      </c>
      <c r="Z164" s="36" t="str">
        <f>VLOOKUP(First_Validations__2[[#This Row],[CountryReq]],Last_Validations[],COLUMNS($B:G)+1,FALSE)</f>
        <v>CMR</v>
      </c>
      <c r="AA164" s="36" t="str">
        <f>VLOOKUP(First_Validations__2[[#This Row],[CountryReq]],Last_Validations[],COLUMNS($B:H)+1,FALSE)</f>
        <v>Cameroon</v>
      </c>
      <c r="AB164" s="36" t="str">
        <f>VLOOKUP(First_Validations__2[[#This Row],[CountryReq]],Last_Validations[],COLUMNS($B:I)+1,FALSE)</f>
        <v>https://eiti.org/BD/2018-32a</v>
      </c>
      <c r="AC164" s="36" t="str">
        <f>VLOOKUP(First_Validations__2[[#This Row],[CountryReq]],Last_Validations[],COLUMNS($B:J)+1,FALSE)</f>
        <v>https://eiti.org/document/cameroon-validation-2017</v>
      </c>
      <c r="AD164" s="36">
        <f>VLOOKUP(First_Validations__2[[#This Row],[CountryReq]],Last_Validations[],COLUMNS($B:K)+1,FALSE)</f>
        <v>2017</v>
      </c>
      <c r="AE164" s="36">
        <f>VLOOKUP(First_Validations__2[[#This Row],[CountryReq]],Last_Validations[],COLUMNS($B:L)+1,FALSE)</f>
        <v>2017</v>
      </c>
      <c r="AF164" s="36" t="str">
        <f>VLOOKUP(First_Validations__2[[#This Row],[CountryReq]],Last_Validations[],COLUMNS($B:M)+1,FALSE)</f>
        <v>Meaningful progress</v>
      </c>
      <c r="AG164" s="36" t="str">
        <f>VLOOKUP(First_Validations__2[[#This Row],[CountryReq]],Last_Validations[],COLUMNS($B:N)+1,FALSE)</f>
        <v>Public debate (#7.1)</v>
      </c>
      <c r="AH164" s="36">
        <f>VLOOKUP(First_Validations__2[[#This Row],[CountryReq]],Last_Validations[],COLUMNS($B:O)+1,FALSE)</f>
        <v>4</v>
      </c>
      <c r="AI164" s="36" t="str">
        <f>VLOOKUP(First_Validations__2[[#This Row],[CountryReq]],Last_Validations[],COLUMNS($B:P)+1,FALSE)</f>
        <v>Meaningful progress</v>
      </c>
      <c r="AJ164" s="36" t="str">
        <f>VLOOKUP(First_Validations__2[[#This Row],[CountryReq]],Last_Validations[],COLUMNS($B:Q)+1,FALSE)</f>
        <v>The MSG has worked towards making the EITI Reports comprehensible and accessible online. The MSG has agreed a policy on the access, release and reuse of EITI data. There is evidence that civil society organisations and the Technical and Permanent Secretariats are leading on efforts to disseminate the EITI Report and encourage public debate about the mining sector. However, lack of funding has limited outreach activities outside the capital in recent years, and there is only limited evidence of MSG attempts to promote the use of EITI data in public debate about the extractive industries. There does not appear to have been dissemination of the 2014 EITI Report beyond the capital since its publication in December 2016.</v>
      </c>
      <c r="AK164" s="36" t="str">
        <f>VLOOKUP(First_Validations__2[[#This Row],[CountryReq]],Last_Validations[],COLUMNS($B:R)+1,FALSE)</f>
        <v>https://eiti.org/document/cameroon-validation-2017</v>
      </c>
      <c r="AL164" s="36" t="str">
        <f>VLOOKUP(First_Validations__2[[#This Row],[CountryReq]],Last_Validations[],COLUMNS($B:S)+1,FALSE)</f>
        <v>http://www.eiticameroon.org/en.html</v>
      </c>
      <c r="AM164" s="36" t="str">
        <f>VLOOKUP(First_Validations__2[[#This Row],[CountryReq]],Last_Validations[],COLUMNS($B:T)+1,FALSE)</f>
        <v>https://eiti.org/api/v1.0/score_data/36</v>
      </c>
      <c r="AN164" s="36" t="str">
        <f>IF(First_Validations__2[[#This Row],[FirstValidation.Country: Year]]=First_Validations__2[[#This Row],[Country: Year]],"First","Second / Last")</f>
        <v>First</v>
      </c>
      <c r="AO164" s="36">
        <f>IF(AND(First_Validations__2[[#This Row],[FirstValidation.Validation score]]&lt;5,First_Validations__2[[#This Row],[FirstValidation.Validation score]]&gt;1),1,0)</f>
        <v>1</v>
      </c>
      <c r="AP164" s="36">
        <f>First_Validations__2[[#This Row],[Validation score]]-First_Validations__2[[#This Row],[FirstValidation.Validation score]]</f>
        <v>0</v>
      </c>
      <c r="AQ164" s="36">
        <f>IF(AND(First_Validations__2[[#This Row],[Corrective action]]=1,First_Validations__2[[#This Row],[Validation score]]&lt;5,First_Validations__2[[#This Row],[Validation score]]&gt;1),1,0)</f>
        <v>1</v>
      </c>
      <c r="AR164" s="36">
        <f>IF(AND(First_Validations__2[[#This Row],[Corrective action]]=1,OR(First_Validations__2[[#This Row],[Validation score]]&gt;4,First_Validations__2[[#This Row],[Validation score]]&lt;2)),1,0)</f>
        <v>0</v>
      </c>
      <c r="AS1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4" s="36" t="str">
        <f>VLOOKUP(First_Validations__2[[#This Row],[Requirement ('#)]],Requirements[[Requirements]:[Categories2]],2,FALSE)</f>
        <v>Outcomes and impact</v>
      </c>
    </row>
    <row r="165" spans="2:46">
      <c r="B165" s="34" t="s">
        <v>1465</v>
      </c>
      <c r="C165" s="34">
        <v>1</v>
      </c>
      <c r="D165" s="34">
        <v>36</v>
      </c>
      <c r="E165" s="34" t="s">
        <v>1028</v>
      </c>
      <c r="F165" s="34" t="s">
        <v>1466</v>
      </c>
      <c r="G165" s="34" t="s">
        <v>1465</v>
      </c>
      <c r="H165" s="34" t="s">
        <v>1029</v>
      </c>
      <c r="I165" s="34" t="s">
        <v>1030</v>
      </c>
      <c r="J165" s="34">
        <v>2017</v>
      </c>
      <c r="K165" s="34">
        <v>2017</v>
      </c>
      <c r="L165" s="34" t="s">
        <v>1767</v>
      </c>
      <c r="M165" s="34" t="s">
        <v>1819</v>
      </c>
      <c r="N165" s="34">
        <v>1</v>
      </c>
      <c r="O165" s="34" t="s">
        <v>1796</v>
      </c>
      <c r="P165" s="34" t="s">
        <v>1061</v>
      </c>
      <c r="Q165" s="34" t="s">
        <v>1030</v>
      </c>
      <c r="R165" s="34" t="s">
        <v>1467</v>
      </c>
      <c r="S165" s="34" t="s">
        <v>1866</v>
      </c>
      <c r="T165" s="34" t="s">
        <v>2131</v>
      </c>
      <c r="U165" s="36" t="str">
        <f>VLOOKUP(First_Validations__2[[#This Row],[CountryReq]],Last_Validations[],COLUMNS($B:B)+1,FALSE)</f>
        <v>Cameroon: 2017</v>
      </c>
      <c r="V165" s="36" t="str">
        <f>VLOOKUP(First_Validations__2[[#This Row],[CountryReq]],Last_Validations[],COLUMNS($B:C)+1,FALSE)</f>
        <v>Cameroon</v>
      </c>
      <c r="W165" s="36">
        <f>VLOOKUP(First_Validations__2[[#This Row],[CountryReq]],Last_Validations[],COLUMNS($B:D)+1,FALSE)</f>
        <v>1</v>
      </c>
      <c r="X165" s="36">
        <f>VLOOKUP(First_Validations__2[[#This Row],[CountryReq]],Last_Validations[],COLUMNS($B:E)+1,FALSE)</f>
        <v>36</v>
      </c>
      <c r="Y165" s="36" t="str">
        <f>VLOOKUP(First_Validations__2[[#This Row],[CountryReq]],Last_Validations[],COLUMNS($B:F)+1,FALSE)</f>
        <v>Cameroon: 2017</v>
      </c>
      <c r="Z165" s="36" t="str">
        <f>VLOOKUP(First_Validations__2[[#This Row],[CountryReq]],Last_Validations[],COLUMNS($B:G)+1,FALSE)</f>
        <v>CMR</v>
      </c>
      <c r="AA165" s="36" t="str">
        <f>VLOOKUP(First_Validations__2[[#This Row],[CountryReq]],Last_Validations[],COLUMNS($B:H)+1,FALSE)</f>
        <v>Cameroon</v>
      </c>
      <c r="AB165" s="36" t="str">
        <f>VLOOKUP(First_Validations__2[[#This Row],[CountryReq]],Last_Validations[],COLUMNS($B:I)+1,FALSE)</f>
        <v>https://eiti.org/BD/2018-32a</v>
      </c>
      <c r="AC165" s="36" t="str">
        <f>VLOOKUP(First_Validations__2[[#This Row],[CountryReq]],Last_Validations[],COLUMNS($B:J)+1,FALSE)</f>
        <v>https://eiti.org/document/cameroon-validation-2017</v>
      </c>
      <c r="AD165" s="36">
        <f>VLOOKUP(First_Validations__2[[#This Row],[CountryReq]],Last_Validations[],COLUMNS($B:K)+1,FALSE)</f>
        <v>2017</v>
      </c>
      <c r="AE165" s="36">
        <f>VLOOKUP(First_Validations__2[[#This Row],[CountryReq]],Last_Validations[],COLUMNS($B:L)+1,FALSE)</f>
        <v>2017</v>
      </c>
      <c r="AF165" s="36" t="str">
        <f>VLOOKUP(First_Validations__2[[#This Row],[CountryReq]],Last_Validations[],COLUMNS($B:M)+1,FALSE)</f>
        <v>Meaningful progress</v>
      </c>
      <c r="AG165" s="36" t="str">
        <f>VLOOKUP(First_Validations__2[[#This Row],[CountryReq]],Last_Validations[],COLUMNS($B:N)+1,FALSE)</f>
        <v>Data accessibility (#7.2)</v>
      </c>
      <c r="AH165" s="36">
        <f>VLOOKUP(First_Validations__2[[#This Row],[CountryReq]],Last_Validations[],COLUMNS($B:O)+1,FALSE)</f>
        <v>1</v>
      </c>
      <c r="AI165" s="36" t="str">
        <f>VLOOKUP(First_Validations__2[[#This Row],[CountryReq]],Last_Validations[],COLUMNS($B:P)+1,FALSE)</f>
        <v>Not required (recommended)</v>
      </c>
      <c r="AJ165" s="36" t="str">
        <f>VLOOKUP(First_Validations__2[[#This Row],[CountryReq]],Last_Validations[],COLUMNS($B:Q)+1,FALSE)</f>
        <v>As of 1 July 2017, data from all of Cameroon’s EITI Reports aside from the latest covering 2014, is available in machine readable format through the EITI Cameroon country page of the EITI global website.</v>
      </c>
      <c r="AK165" s="36" t="str">
        <f>VLOOKUP(First_Validations__2[[#This Row],[CountryReq]],Last_Validations[],COLUMNS($B:R)+1,FALSE)</f>
        <v>https://eiti.org/document/cameroon-validation-2017</v>
      </c>
      <c r="AL165" s="36" t="str">
        <f>VLOOKUP(First_Validations__2[[#This Row],[CountryReq]],Last_Validations[],COLUMNS($B:S)+1,FALSE)</f>
        <v>http://www.eiticameroon.org/en.html</v>
      </c>
      <c r="AM165" s="36" t="str">
        <f>VLOOKUP(First_Validations__2[[#This Row],[CountryReq]],Last_Validations[],COLUMNS($B:T)+1,FALSE)</f>
        <v>https://eiti.org/api/v1.0/score_data/36</v>
      </c>
      <c r="AN165" s="36" t="str">
        <f>IF(First_Validations__2[[#This Row],[FirstValidation.Country: Year]]=First_Validations__2[[#This Row],[Country: Year]],"First","Second / Last")</f>
        <v>First</v>
      </c>
      <c r="AO165" s="36">
        <f>IF(AND(First_Validations__2[[#This Row],[FirstValidation.Validation score]]&lt;5,First_Validations__2[[#This Row],[FirstValidation.Validation score]]&gt;1),1,0)</f>
        <v>0</v>
      </c>
      <c r="AP165" s="36">
        <f>First_Validations__2[[#This Row],[Validation score]]-First_Validations__2[[#This Row],[FirstValidation.Validation score]]</f>
        <v>0</v>
      </c>
      <c r="AQ165" s="36">
        <f>IF(AND(First_Validations__2[[#This Row],[Corrective action]]=1,First_Validations__2[[#This Row],[Validation score]]&lt;5,First_Validations__2[[#This Row],[Validation score]]&gt;1),1,0)</f>
        <v>0</v>
      </c>
      <c r="AR165" s="36">
        <f>IF(AND(First_Validations__2[[#This Row],[Corrective action]]=1,OR(First_Validations__2[[#This Row],[Validation score]]&gt;4,First_Validations__2[[#This Row],[Validation score]]&lt;2)),1,0)</f>
        <v>0</v>
      </c>
      <c r="AS1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5" s="36" t="str">
        <f>VLOOKUP(First_Validations__2[[#This Row],[Requirement ('#)]],Requirements[[Requirements]:[Categories2]],2,FALSE)</f>
        <v>Outcomes and impact</v>
      </c>
    </row>
    <row r="166" spans="2:46">
      <c r="B166" s="34" t="s">
        <v>1465</v>
      </c>
      <c r="C166" s="34">
        <v>1</v>
      </c>
      <c r="D166" s="34">
        <v>36</v>
      </c>
      <c r="E166" s="34" t="s">
        <v>1028</v>
      </c>
      <c r="F166" s="34" t="s">
        <v>1466</v>
      </c>
      <c r="G166" s="34" t="s">
        <v>1465</v>
      </c>
      <c r="H166" s="34" t="s">
        <v>1029</v>
      </c>
      <c r="I166" s="34" t="s">
        <v>1030</v>
      </c>
      <c r="J166" s="34">
        <v>2017</v>
      </c>
      <c r="K166" s="34">
        <v>2017</v>
      </c>
      <c r="L166" s="34" t="s">
        <v>1767</v>
      </c>
      <c r="M166" s="34" t="s">
        <v>1812</v>
      </c>
      <c r="N166" s="34">
        <v>3</v>
      </c>
      <c r="O166" s="34" t="s">
        <v>1798</v>
      </c>
      <c r="P166" s="34" t="s">
        <v>1055</v>
      </c>
      <c r="Q166" s="34" t="s">
        <v>1030</v>
      </c>
      <c r="R166" s="34" t="s">
        <v>1467</v>
      </c>
      <c r="S166" s="34" t="s">
        <v>1866</v>
      </c>
      <c r="T166" s="34" t="s">
        <v>2132</v>
      </c>
      <c r="U166" s="36" t="str">
        <f>VLOOKUP(First_Validations__2[[#This Row],[CountryReq]],Last_Validations[],COLUMNS($B:B)+1,FALSE)</f>
        <v>Cameroon: 2017</v>
      </c>
      <c r="V166" s="36" t="str">
        <f>VLOOKUP(First_Validations__2[[#This Row],[CountryReq]],Last_Validations[],COLUMNS($B:C)+1,FALSE)</f>
        <v>Cameroon</v>
      </c>
      <c r="W166" s="36">
        <f>VLOOKUP(First_Validations__2[[#This Row],[CountryReq]],Last_Validations[],COLUMNS($B:D)+1,FALSE)</f>
        <v>1</v>
      </c>
      <c r="X166" s="36">
        <f>VLOOKUP(First_Validations__2[[#This Row],[CountryReq]],Last_Validations[],COLUMNS($B:E)+1,FALSE)</f>
        <v>36</v>
      </c>
      <c r="Y166" s="36" t="str">
        <f>VLOOKUP(First_Validations__2[[#This Row],[CountryReq]],Last_Validations[],COLUMNS($B:F)+1,FALSE)</f>
        <v>Cameroon: 2017</v>
      </c>
      <c r="Z166" s="36" t="str">
        <f>VLOOKUP(First_Validations__2[[#This Row],[CountryReq]],Last_Validations[],COLUMNS($B:G)+1,FALSE)</f>
        <v>CMR</v>
      </c>
      <c r="AA166" s="36" t="str">
        <f>VLOOKUP(First_Validations__2[[#This Row],[CountryReq]],Last_Validations[],COLUMNS($B:H)+1,FALSE)</f>
        <v>Cameroon</v>
      </c>
      <c r="AB166" s="36" t="str">
        <f>VLOOKUP(First_Validations__2[[#This Row],[CountryReq]],Last_Validations[],COLUMNS($B:I)+1,FALSE)</f>
        <v>https://eiti.org/BD/2018-32a</v>
      </c>
      <c r="AC166" s="36" t="str">
        <f>VLOOKUP(First_Validations__2[[#This Row],[CountryReq]],Last_Validations[],COLUMNS($B:J)+1,FALSE)</f>
        <v>https://eiti.org/document/cameroon-validation-2017</v>
      </c>
      <c r="AD166" s="36">
        <f>VLOOKUP(First_Validations__2[[#This Row],[CountryReq]],Last_Validations[],COLUMNS($B:K)+1,FALSE)</f>
        <v>2017</v>
      </c>
      <c r="AE166" s="36">
        <f>VLOOKUP(First_Validations__2[[#This Row],[CountryReq]],Last_Validations[],COLUMNS($B:L)+1,FALSE)</f>
        <v>2017</v>
      </c>
      <c r="AF166" s="36" t="str">
        <f>VLOOKUP(First_Validations__2[[#This Row],[CountryReq]],Last_Validations[],COLUMNS($B:M)+1,FALSE)</f>
        <v>Meaningful progress</v>
      </c>
      <c r="AG166" s="36" t="str">
        <f>VLOOKUP(First_Validations__2[[#This Row],[CountryReq]],Last_Validations[],COLUMNS($B:N)+1,FALSE)</f>
        <v>Subnational transfers (#5.2)</v>
      </c>
      <c r="AH166" s="36">
        <f>VLOOKUP(First_Validations__2[[#This Row],[CountryReq]],Last_Validations[],COLUMNS($B:O)+1,FALSE)</f>
        <v>3</v>
      </c>
      <c r="AI166" s="36" t="str">
        <f>VLOOKUP(First_Validations__2[[#This Row],[CountryReq]],Last_Validations[],COLUMNS($B:P)+1,FALSE)</f>
        <v>Inadequate progress</v>
      </c>
      <c r="AJ166" s="36" t="str">
        <f>VLOOKUP(First_Validations__2[[#This Row],[CountryReq]],Last_Validations[],COLUMNS($B:Q)+1,FALSE)</f>
        <v>The 2014 EITI Report describes statutory subnational transfers linked to extractives revenues and provides the general formula for calculating transfers. However, the calculations of the value of subnational transfers according to the formula are provided in aggregate, not disaggregated by local government unit (LGU). It is unclear why the computations are not disaggregated by LGU, while the value of actual subnational transfers in 2014 was disaggregated by LGU. Given the significance of aggregate discrepancies and the potential for aggregates to net out discrepancies at a per-commune level, the broader objective of subnational transfer traceability is considered unmet.</v>
      </c>
      <c r="AK166" s="36" t="str">
        <f>VLOOKUP(First_Validations__2[[#This Row],[CountryReq]],Last_Validations[],COLUMNS($B:R)+1,FALSE)</f>
        <v>https://eiti.org/document/cameroon-validation-2017</v>
      </c>
      <c r="AL166" s="36" t="str">
        <f>VLOOKUP(First_Validations__2[[#This Row],[CountryReq]],Last_Validations[],COLUMNS($B:S)+1,FALSE)</f>
        <v>http://www.eiticameroon.org/en.html</v>
      </c>
      <c r="AM166" s="36" t="str">
        <f>VLOOKUP(First_Validations__2[[#This Row],[CountryReq]],Last_Validations[],COLUMNS($B:T)+1,FALSE)</f>
        <v>https://eiti.org/api/v1.0/score_data/36</v>
      </c>
      <c r="AN166" s="36" t="str">
        <f>IF(First_Validations__2[[#This Row],[FirstValidation.Country: Year]]=First_Validations__2[[#This Row],[Country: Year]],"First","Second / Last")</f>
        <v>First</v>
      </c>
      <c r="AO166" s="36">
        <f>IF(AND(First_Validations__2[[#This Row],[FirstValidation.Validation score]]&lt;5,First_Validations__2[[#This Row],[FirstValidation.Validation score]]&gt;1),1,0)</f>
        <v>1</v>
      </c>
      <c r="AP166" s="36">
        <f>First_Validations__2[[#This Row],[Validation score]]-First_Validations__2[[#This Row],[FirstValidation.Validation score]]</f>
        <v>0</v>
      </c>
      <c r="AQ166" s="36">
        <f>IF(AND(First_Validations__2[[#This Row],[Corrective action]]=1,First_Validations__2[[#This Row],[Validation score]]&lt;5,First_Validations__2[[#This Row],[Validation score]]&gt;1),1,0)</f>
        <v>1</v>
      </c>
      <c r="AR166" s="36">
        <f>IF(AND(First_Validations__2[[#This Row],[Corrective action]]=1,OR(First_Validations__2[[#This Row],[Validation score]]&gt;4,First_Validations__2[[#This Row],[Validation score]]&lt;2)),1,0)</f>
        <v>0</v>
      </c>
      <c r="AS1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6" s="36" t="str">
        <f>VLOOKUP(First_Validations__2[[#This Row],[Requirement ('#)]],Requirements[[Requirements]:[Categories2]],2,FALSE)</f>
        <v>Revenue allocation</v>
      </c>
    </row>
    <row r="167" spans="2:46">
      <c r="B167" s="34" t="s">
        <v>1465</v>
      </c>
      <c r="C167" s="34">
        <v>1</v>
      </c>
      <c r="D167" s="34">
        <v>36</v>
      </c>
      <c r="E167" s="34" t="s">
        <v>1028</v>
      </c>
      <c r="F167" s="34" t="s">
        <v>1466</v>
      </c>
      <c r="G167" s="34" t="s">
        <v>1465</v>
      </c>
      <c r="H167" s="34" t="s">
        <v>1029</v>
      </c>
      <c r="I167" s="34" t="s">
        <v>1030</v>
      </c>
      <c r="J167" s="34">
        <v>2017</v>
      </c>
      <c r="K167" s="34">
        <v>2017</v>
      </c>
      <c r="L167" s="34" t="s">
        <v>1767</v>
      </c>
      <c r="M167" s="34" t="s">
        <v>1806</v>
      </c>
      <c r="N167" s="34">
        <v>4</v>
      </c>
      <c r="O167" s="34" t="s">
        <v>1767</v>
      </c>
      <c r="P167" s="34" t="s">
        <v>1049</v>
      </c>
      <c r="Q167" s="34" t="s">
        <v>1030</v>
      </c>
      <c r="R167" s="34" t="s">
        <v>1467</v>
      </c>
      <c r="S167" s="34" t="s">
        <v>1866</v>
      </c>
      <c r="T167" s="34" t="s">
        <v>2133</v>
      </c>
      <c r="U167" s="36" t="str">
        <f>VLOOKUP(First_Validations__2[[#This Row],[CountryReq]],Last_Validations[],COLUMNS($B:B)+1,FALSE)</f>
        <v>Cameroon: 2017</v>
      </c>
      <c r="V167" s="36" t="str">
        <f>VLOOKUP(First_Validations__2[[#This Row],[CountryReq]],Last_Validations[],COLUMNS($B:C)+1,FALSE)</f>
        <v>Cameroon</v>
      </c>
      <c r="W167" s="36">
        <f>VLOOKUP(First_Validations__2[[#This Row],[CountryReq]],Last_Validations[],COLUMNS($B:D)+1,FALSE)</f>
        <v>1</v>
      </c>
      <c r="X167" s="36">
        <f>VLOOKUP(First_Validations__2[[#This Row],[CountryReq]],Last_Validations[],COLUMNS($B:E)+1,FALSE)</f>
        <v>36</v>
      </c>
      <c r="Y167" s="36" t="str">
        <f>VLOOKUP(First_Validations__2[[#This Row],[CountryReq]],Last_Validations[],COLUMNS($B:F)+1,FALSE)</f>
        <v>Cameroon: 2017</v>
      </c>
      <c r="Z167" s="36" t="str">
        <f>VLOOKUP(First_Validations__2[[#This Row],[CountryReq]],Last_Validations[],COLUMNS($B:G)+1,FALSE)</f>
        <v>CMR</v>
      </c>
      <c r="AA167" s="36" t="str">
        <f>VLOOKUP(First_Validations__2[[#This Row],[CountryReq]],Last_Validations[],COLUMNS($B:H)+1,FALSE)</f>
        <v>Cameroon</v>
      </c>
      <c r="AB167" s="36" t="str">
        <f>VLOOKUP(First_Validations__2[[#This Row],[CountryReq]],Last_Validations[],COLUMNS($B:I)+1,FALSE)</f>
        <v>https://eiti.org/BD/2018-32a</v>
      </c>
      <c r="AC167" s="36" t="str">
        <f>VLOOKUP(First_Validations__2[[#This Row],[CountryReq]],Last_Validations[],COLUMNS($B:J)+1,FALSE)</f>
        <v>https://eiti.org/document/cameroon-validation-2017</v>
      </c>
      <c r="AD167" s="36">
        <f>VLOOKUP(First_Validations__2[[#This Row],[CountryReq]],Last_Validations[],COLUMNS($B:K)+1,FALSE)</f>
        <v>2017</v>
      </c>
      <c r="AE167" s="36">
        <f>VLOOKUP(First_Validations__2[[#This Row],[CountryReq]],Last_Validations[],COLUMNS($B:L)+1,FALSE)</f>
        <v>2017</v>
      </c>
      <c r="AF167" s="36" t="str">
        <f>VLOOKUP(First_Validations__2[[#This Row],[CountryReq]],Last_Validations[],COLUMNS($B:M)+1,FALSE)</f>
        <v>Meaningful progress</v>
      </c>
      <c r="AG167" s="36" t="str">
        <f>VLOOKUP(First_Validations__2[[#This Row],[CountryReq]],Last_Validations[],COLUMNS($B:N)+1,FALSE)</f>
        <v>SOE transactions (#4.5)</v>
      </c>
      <c r="AH167" s="36">
        <f>VLOOKUP(First_Validations__2[[#This Row],[CountryReq]],Last_Validations[],COLUMNS($B:O)+1,FALSE)</f>
        <v>4</v>
      </c>
      <c r="AI167" s="36" t="str">
        <f>VLOOKUP(First_Validations__2[[#This Row],[CountryReq]],Last_Validations[],COLUMNS($B:P)+1,FALSE)</f>
        <v>Meaningful progress</v>
      </c>
      <c r="AJ167" s="36" t="str">
        <f>VLOOKUP(First_Validations__2[[#This Row],[CountryReq]],Last_Validations[],COLUMNS($B:Q)+1,FALSE)</f>
        <v>The 2014 EITI Report discloses oil and gas company payments to SNH and SNH payments to the government, while confirming the lack of mining company payments to SNI. There is however insufficient information in the report to determine the value of transfers from SNH to other government entities as budgetary advances on behalf of the government. While stakeholders maintain that SNH’s sovereign advances are budgeted spending, the International Secretariat understands that such advances include some transfers to other government entities, albeit reputedly small. This issue is discussed further in the assessment of quasi-fiscal expenditures (requirement 6.2).</v>
      </c>
      <c r="AK167" s="36" t="str">
        <f>VLOOKUP(First_Validations__2[[#This Row],[CountryReq]],Last_Validations[],COLUMNS($B:R)+1,FALSE)</f>
        <v>https://eiti.org/document/cameroon-validation-2017</v>
      </c>
      <c r="AL167" s="36" t="str">
        <f>VLOOKUP(First_Validations__2[[#This Row],[CountryReq]],Last_Validations[],COLUMNS($B:S)+1,FALSE)</f>
        <v>http://www.eiticameroon.org/en.html</v>
      </c>
      <c r="AM167" s="36" t="str">
        <f>VLOOKUP(First_Validations__2[[#This Row],[CountryReq]],Last_Validations[],COLUMNS($B:T)+1,FALSE)</f>
        <v>https://eiti.org/api/v1.0/score_data/36</v>
      </c>
      <c r="AN167" s="36" t="str">
        <f>IF(First_Validations__2[[#This Row],[FirstValidation.Country: Year]]=First_Validations__2[[#This Row],[Country: Year]],"First","Second / Last")</f>
        <v>First</v>
      </c>
      <c r="AO167" s="36">
        <f>IF(AND(First_Validations__2[[#This Row],[FirstValidation.Validation score]]&lt;5,First_Validations__2[[#This Row],[FirstValidation.Validation score]]&gt;1),1,0)</f>
        <v>1</v>
      </c>
      <c r="AP167" s="36">
        <f>First_Validations__2[[#This Row],[Validation score]]-First_Validations__2[[#This Row],[FirstValidation.Validation score]]</f>
        <v>0</v>
      </c>
      <c r="AQ167" s="36">
        <f>IF(AND(First_Validations__2[[#This Row],[Corrective action]]=1,First_Validations__2[[#This Row],[Validation score]]&lt;5,First_Validations__2[[#This Row],[Validation score]]&gt;1),1,0)</f>
        <v>1</v>
      </c>
      <c r="AR167" s="36">
        <f>IF(AND(First_Validations__2[[#This Row],[Corrective action]]=1,OR(First_Validations__2[[#This Row],[Validation score]]&gt;4,First_Validations__2[[#This Row],[Validation score]]&lt;2)),1,0)</f>
        <v>0</v>
      </c>
      <c r="AS1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7" s="36" t="str">
        <f>VLOOKUP(First_Validations__2[[#This Row],[Requirement ('#)]],Requirements[[Requirements]:[Categories2]],2,FALSE)</f>
        <v>Revenue collection</v>
      </c>
    </row>
    <row r="168" spans="2:46">
      <c r="B168" s="34" t="s">
        <v>1465</v>
      </c>
      <c r="C168" s="34">
        <v>1</v>
      </c>
      <c r="D168" s="34">
        <v>36</v>
      </c>
      <c r="E168" s="34" t="s">
        <v>1028</v>
      </c>
      <c r="F168" s="34" t="s">
        <v>1466</v>
      </c>
      <c r="G168" s="34" t="s">
        <v>1465</v>
      </c>
      <c r="H168" s="34" t="s">
        <v>1029</v>
      </c>
      <c r="I168" s="34" t="s">
        <v>1030</v>
      </c>
      <c r="J168" s="34">
        <v>2017</v>
      </c>
      <c r="K168" s="34">
        <v>2017</v>
      </c>
      <c r="L168" s="34" t="s">
        <v>1767</v>
      </c>
      <c r="M168" s="34" t="s">
        <v>1807</v>
      </c>
      <c r="N168" s="34">
        <v>0</v>
      </c>
      <c r="O168" s="34" t="s">
        <v>4</v>
      </c>
      <c r="P168" s="34" t="s">
        <v>1050</v>
      </c>
      <c r="Q168" s="34" t="s">
        <v>1030</v>
      </c>
      <c r="R168" s="34" t="s">
        <v>1467</v>
      </c>
      <c r="S168" s="34" t="s">
        <v>1866</v>
      </c>
      <c r="T168" s="34" t="s">
        <v>2134</v>
      </c>
      <c r="U168" s="36" t="str">
        <f>VLOOKUP(First_Validations__2[[#This Row],[CountryReq]],Last_Validations[],COLUMNS($B:B)+1,FALSE)</f>
        <v>Cameroon: 2017</v>
      </c>
      <c r="V168" s="36" t="str">
        <f>VLOOKUP(First_Validations__2[[#This Row],[CountryReq]],Last_Validations[],COLUMNS($B:C)+1,FALSE)</f>
        <v>Cameroon</v>
      </c>
      <c r="W168" s="36">
        <f>VLOOKUP(First_Validations__2[[#This Row],[CountryReq]],Last_Validations[],COLUMNS($B:D)+1,FALSE)</f>
        <v>1</v>
      </c>
      <c r="X168" s="36">
        <f>VLOOKUP(First_Validations__2[[#This Row],[CountryReq]],Last_Validations[],COLUMNS($B:E)+1,FALSE)</f>
        <v>36</v>
      </c>
      <c r="Y168" s="36" t="str">
        <f>VLOOKUP(First_Validations__2[[#This Row],[CountryReq]],Last_Validations[],COLUMNS($B:F)+1,FALSE)</f>
        <v>Cameroon: 2017</v>
      </c>
      <c r="Z168" s="36" t="str">
        <f>VLOOKUP(First_Validations__2[[#This Row],[CountryReq]],Last_Validations[],COLUMNS($B:G)+1,FALSE)</f>
        <v>CMR</v>
      </c>
      <c r="AA168" s="36" t="str">
        <f>VLOOKUP(First_Validations__2[[#This Row],[CountryReq]],Last_Validations[],COLUMNS($B:H)+1,FALSE)</f>
        <v>Cameroon</v>
      </c>
      <c r="AB168" s="36" t="str">
        <f>VLOOKUP(First_Validations__2[[#This Row],[CountryReq]],Last_Validations[],COLUMNS($B:I)+1,FALSE)</f>
        <v>https://eiti.org/BD/2018-32a</v>
      </c>
      <c r="AC168" s="36" t="str">
        <f>VLOOKUP(First_Validations__2[[#This Row],[CountryReq]],Last_Validations[],COLUMNS($B:J)+1,FALSE)</f>
        <v>https://eiti.org/document/cameroon-validation-2017</v>
      </c>
      <c r="AD168" s="36">
        <f>VLOOKUP(First_Validations__2[[#This Row],[CountryReq]],Last_Validations[],COLUMNS($B:K)+1,FALSE)</f>
        <v>2017</v>
      </c>
      <c r="AE168" s="36">
        <f>VLOOKUP(First_Validations__2[[#This Row],[CountryReq]],Last_Validations[],COLUMNS($B:L)+1,FALSE)</f>
        <v>2017</v>
      </c>
      <c r="AF168" s="36" t="str">
        <f>VLOOKUP(First_Validations__2[[#This Row],[CountryReq]],Last_Validations[],COLUMNS($B:M)+1,FALSE)</f>
        <v>Meaningful progress</v>
      </c>
      <c r="AG168" s="36" t="str">
        <f>VLOOKUP(First_Validations__2[[#This Row],[CountryReq]],Last_Validations[],COLUMNS($B:N)+1,FALSE)</f>
        <v>Direct subnational payments (#4.6)</v>
      </c>
      <c r="AH168" s="36">
        <f>VLOOKUP(First_Validations__2[[#This Row],[CountryReq]],Last_Validations[],COLUMNS($B:O)+1,FALSE)</f>
        <v>0</v>
      </c>
      <c r="AI168" s="36" t="str">
        <f>VLOOKUP(First_Validations__2[[#This Row],[CountryReq]],Last_Validations[],COLUMNS($B:P)+1,FALSE)</f>
        <v>Not applicable</v>
      </c>
      <c r="AJ168" s="36" t="str">
        <f>VLOOKUP(First_Validations__2[[#This Row],[CountryReq]],Last_Validations[],COLUMNS($B:Q)+1,FALSE)</f>
        <v>The 2014 EITI Report confirms the centralised nature of the government’s extractives revenue collection, which implies a lack of direct subnational transfers.</v>
      </c>
      <c r="AK168" s="36" t="str">
        <f>VLOOKUP(First_Validations__2[[#This Row],[CountryReq]],Last_Validations[],COLUMNS($B:R)+1,FALSE)</f>
        <v>https://eiti.org/document/cameroon-validation-2017</v>
      </c>
      <c r="AL168" s="36" t="str">
        <f>VLOOKUP(First_Validations__2[[#This Row],[CountryReq]],Last_Validations[],COLUMNS($B:S)+1,FALSE)</f>
        <v>http://www.eiticameroon.org/en.html</v>
      </c>
      <c r="AM168" s="36" t="str">
        <f>VLOOKUP(First_Validations__2[[#This Row],[CountryReq]],Last_Validations[],COLUMNS($B:T)+1,FALSE)</f>
        <v>https://eiti.org/api/v1.0/score_data/36</v>
      </c>
      <c r="AN168" s="36" t="str">
        <f>IF(First_Validations__2[[#This Row],[FirstValidation.Country: Year]]=First_Validations__2[[#This Row],[Country: Year]],"First","Second / Last")</f>
        <v>First</v>
      </c>
      <c r="AO168" s="36">
        <f>IF(AND(First_Validations__2[[#This Row],[FirstValidation.Validation score]]&lt;5,First_Validations__2[[#This Row],[FirstValidation.Validation score]]&gt;1),1,0)</f>
        <v>0</v>
      </c>
      <c r="AP168" s="36">
        <f>First_Validations__2[[#This Row],[Validation score]]-First_Validations__2[[#This Row],[FirstValidation.Validation score]]</f>
        <v>0</v>
      </c>
      <c r="AQ168" s="36">
        <f>IF(AND(First_Validations__2[[#This Row],[Corrective action]]=1,First_Validations__2[[#This Row],[Validation score]]&lt;5,First_Validations__2[[#This Row],[Validation score]]&gt;1),1,0)</f>
        <v>0</v>
      </c>
      <c r="AR168" s="36">
        <f>IF(AND(First_Validations__2[[#This Row],[Corrective action]]=1,OR(First_Validations__2[[#This Row],[Validation score]]&gt;4,First_Validations__2[[#This Row],[Validation score]]&lt;2)),1,0)</f>
        <v>0</v>
      </c>
      <c r="AS1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8" s="36" t="str">
        <f>VLOOKUP(First_Validations__2[[#This Row],[Requirement ('#)]],Requirements[[Requirements]:[Categories2]],2,FALSE)</f>
        <v>Revenue collection</v>
      </c>
    </row>
    <row r="169" spans="2:46">
      <c r="B169" s="34" t="s">
        <v>1465</v>
      </c>
      <c r="C169" s="34">
        <v>1</v>
      </c>
      <c r="D169" s="34">
        <v>36</v>
      </c>
      <c r="E169" s="34" t="s">
        <v>1028</v>
      </c>
      <c r="F169" s="34" t="s">
        <v>1466</v>
      </c>
      <c r="G169" s="34" t="s">
        <v>1465</v>
      </c>
      <c r="H169" s="34" t="s">
        <v>1029</v>
      </c>
      <c r="I169" s="34" t="s">
        <v>1030</v>
      </c>
      <c r="J169" s="34">
        <v>2017</v>
      </c>
      <c r="K169" s="34">
        <v>2017</v>
      </c>
      <c r="L169" s="34" t="s">
        <v>1767</v>
      </c>
      <c r="M169" s="34" t="s">
        <v>1804</v>
      </c>
      <c r="N169" s="34">
        <v>0</v>
      </c>
      <c r="O169" s="34" t="s">
        <v>4</v>
      </c>
      <c r="P169" s="34" t="s">
        <v>1047</v>
      </c>
      <c r="Q169" s="34" t="s">
        <v>1030</v>
      </c>
      <c r="R169" s="34" t="s">
        <v>1467</v>
      </c>
      <c r="S169" s="34" t="s">
        <v>1866</v>
      </c>
      <c r="T169" s="34" t="s">
        <v>2135</v>
      </c>
      <c r="U169" s="36" t="str">
        <f>VLOOKUP(First_Validations__2[[#This Row],[CountryReq]],Last_Validations[],COLUMNS($B:B)+1,FALSE)</f>
        <v>Cameroon: 2017</v>
      </c>
      <c r="V169" s="36" t="str">
        <f>VLOOKUP(First_Validations__2[[#This Row],[CountryReq]],Last_Validations[],COLUMNS($B:C)+1,FALSE)</f>
        <v>Cameroon</v>
      </c>
      <c r="W169" s="36">
        <f>VLOOKUP(First_Validations__2[[#This Row],[CountryReq]],Last_Validations[],COLUMNS($B:D)+1,FALSE)</f>
        <v>1</v>
      </c>
      <c r="X169" s="36">
        <f>VLOOKUP(First_Validations__2[[#This Row],[CountryReq]],Last_Validations[],COLUMNS($B:E)+1,FALSE)</f>
        <v>36</v>
      </c>
      <c r="Y169" s="36" t="str">
        <f>VLOOKUP(First_Validations__2[[#This Row],[CountryReq]],Last_Validations[],COLUMNS($B:F)+1,FALSE)</f>
        <v>Cameroon: 2017</v>
      </c>
      <c r="Z169" s="36" t="str">
        <f>VLOOKUP(First_Validations__2[[#This Row],[CountryReq]],Last_Validations[],COLUMNS($B:G)+1,FALSE)</f>
        <v>CMR</v>
      </c>
      <c r="AA169" s="36" t="str">
        <f>VLOOKUP(First_Validations__2[[#This Row],[CountryReq]],Last_Validations[],COLUMNS($B:H)+1,FALSE)</f>
        <v>Cameroon</v>
      </c>
      <c r="AB169" s="36" t="str">
        <f>VLOOKUP(First_Validations__2[[#This Row],[CountryReq]],Last_Validations[],COLUMNS($B:I)+1,FALSE)</f>
        <v>https://eiti.org/BD/2018-32a</v>
      </c>
      <c r="AC169" s="36" t="str">
        <f>VLOOKUP(First_Validations__2[[#This Row],[CountryReq]],Last_Validations[],COLUMNS($B:J)+1,FALSE)</f>
        <v>https://eiti.org/document/cameroon-validation-2017</v>
      </c>
      <c r="AD169" s="36">
        <f>VLOOKUP(First_Validations__2[[#This Row],[CountryReq]],Last_Validations[],COLUMNS($B:K)+1,FALSE)</f>
        <v>2017</v>
      </c>
      <c r="AE169" s="36">
        <f>VLOOKUP(First_Validations__2[[#This Row],[CountryReq]],Last_Validations[],COLUMNS($B:L)+1,FALSE)</f>
        <v>2017</v>
      </c>
      <c r="AF169" s="36" t="str">
        <f>VLOOKUP(First_Validations__2[[#This Row],[CountryReq]],Last_Validations[],COLUMNS($B:M)+1,FALSE)</f>
        <v>Meaningful progress</v>
      </c>
      <c r="AG169" s="36" t="str">
        <f>VLOOKUP(First_Validations__2[[#This Row],[CountryReq]],Last_Validations[],COLUMNS($B:N)+1,FALSE)</f>
        <v>Barter agreements (#4.3)</v>
      </c>
      <c r="AH169" s="36">
        <f>VLOOKUP(First_Validations__2[[#This Row],[CountryReq]],Last_Validations[],COLUMNS($B:O)+1,FALSE)</f>
        <v>0</v>
      </c>
      <c r="AI169" s="36" t="str">
        <f>VLOOKUP(First_Validations__2[[#This Row],[CountryReq]],Last_Validations[],COLUMNS($B:P)+1,FALSE)</f>
        <v>Not applicable</v>
      </c>
      <c r="AJ169" s="36" t="str">
        <f>VLOOKUP(First_Validations__2[[#This Row],[CountryReq]],Last_Validations[],COLUMNS($B:Q)+1,FALSE)</f>
        <v>While the evidence for the MSG’s assessment is not provided in the 2014 EITI Report, the report states that there were no barters or infrastructure provisions in force in 2014.</v>
      </c>
      <c r="AK169" s="36" t="str">
        <f>VLOOKUP(First_Validations__2[[#This Row],[CountryReq]],Last_Validations[],COLUMNS($B:R)+1,FALSE)</f>
        <v>https://eiti.org/document/cameroon-validation-2017</v>
      </c>
      <c r="AL169" s="36" t="str">
        <f>VLOOKUP(First_Validations__2[[#This Row],[CountryReq]],Last_Validations[],COLUMNS($B:S)+1,FALSE)</f>
        <v>http://www.eiticameroon.org/en.html</v>
      </c>
      <c r="AM169" s="36" t="str">
        <f>VLOOKUP(First_Validations__2[[#This Row],[CountryReq]],Last_Validations[],COLUMNS($B:T)+1,FALSE)</f>
        <v>https://eiti.org/api/v1.0/score_data/36</v>
      </c>
      <c r="AN169" s="36" t="str">
        <f>IF(First_Validations__2[[#This Row],[FirstValidation.Country: Year]]=First_Validations__2[[#This Row],[Country: Year]],"First","Second / Last")</f>
        <v>First</v>
      </c>
      <c r="AO169" s="36">
        <f>IF(AND(First_Validations__2[[#This Row],[FirstValidation.Validation score]]&lt;5,First_Validations__2[[#This Row],[FirstValidation.Validation score]]&gt;1),1,0)</f>
        <v>0</v>
      </c>
      <c r="AP169" s="36">
        <f>First_Validations__2[[#This Row],[Validation score]]-First_Validations__2[[#This Row],[FirstValidation.Validation score]]</f>
        <v>0</v>
      </c>
      <c r="AQ169" s="36">
        <f>IF(AND(First_Validations__2[[#This Row],[Corrective action]]=1,First_Validations__2[[#This Row],[Validation score]]&lt;5,First_Validations__2[[#This Row],[Validation score]]&gt;1),1,0)</f>
        <v>0</v>
      </c>
      <c r="AR169" s="36">
        <f>IF(AND(First_Validations__2[[#This Row],[Corrective action]]=1,OR(First_Validations__2[[#This Row],[Validation score]]&gt;4,First_Validations__2[[#This Row],[Validation score]]&lt;2)),1,0)</f>
        <v>0</v>
      </c>
      <c r="AS1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69" s="36" t="str">
        <f>VLOOKUP(First_Validations__2[[#This Row],[Requirement ('#)]],Requirements[[Requirements]:[Categories2]],2,FALSE)</f>
        <v>Revenue collection</v>
      </c>
    </row>
    <row r="170" spans="2:46">
      <c r="B170" s="34" t="s">
        <v>1465</v>
      </c>
      <c r="C170" s="34">
        <v>1</v>
      </c>
      <c r="D170" s="34">
        <v>36</v>
      </c>
      <c r="E170" s="34" t="s">
        <v>1028</v>
      </c>
      <c r="F170" s="34" t="s">
        <v>1466</v>
      </c>
      <c r="G170" s="34" t="s">
        <v>1465</v>
      </c>
      <c r="H170" s="34" t="s">
        <v>1029</v>
      </c>
      <c r="I170" s="34" t="s">
        <v>1030</v>
      </c>
      <c r="J170" s="34">
        <v>2017</v>
      </c>
      <c r="K170" s="34">
        <v>2017</v>
      </c>
      <c r="L170" s="34" t="s">
        <v>1767</v>
      </c>
      <c r="M170" s="34" t="s">
        <v>1805</v>
      </c>
      <c r="N170" s="34">
        <v>5</v>
      </c>
      <c r="O170" s="34" t="s">
        <v>1768</v>
      </c>
      <c r="P170" s="34" t="s">
        <v>1048</v>
      </c>
      <c r="Q170" s="34" t="s">
        <v>1030</v>
      </c>
      <c r="R170" s="34" t="s">
        <v>1467</v>
      </c>
      <c r="S170" s="34" t="s">
        <v>1866</v>
      </c>
      <c r="T170" s="34" t="s">
        <v>2136</v>
      </c>
      <c r="U170" s="36" t="str">
        <f>VLOOKUP(First_Validations__2[[#This Row],[CountryReq]],Last_Validations[],COLUMNS($B:B)+1,FALSE)</f>
        <v>Cameroon: 2017</v>
      </c>
      <c r="V170" s="36" t="str">
        <f>VLOOKUP(First_Validations__2[[#This Row],[CountryReq]],Last_Validations[],COLUMNS($B:C)+1,FALSE)</f>
        <v>Cameroon</v>
      </c>
      <c r="W170" s="36">
        <f>VLOOKUP(First_Validations__2[[#This Row],[CountryReq]],Last_Validations[],COLUMNS($B:D)+1,FALSE)</f>
        <v>1</v>
      </c>
      <c r="X170" s="36">
        <f>VLOOKUP(First_Validations__2[[#This Row],[CountryReq]],Last_Validations[],COLUMNS($B:E)+1,FALSE)</f>
        <v>36</v>
      </c>
      <c r="Y170" s="36" t="str">
        <f>VLOOKUP(First_Validations__2[[#This Row],[CountryReq]],Last_Validations[],COLUMNS($B:F)+1,FALSE)</f>
        <v>Cameroon: 2017</v>
      </c>
      <c r="Z170" s="36" t="str">
        <f>VLOOKUP(First_Validations__2[[#This Row],[CountryReq]],Last_Validations[],COLUMNS($B:G)+1,FALSE)</f>
        <v>CMR</v>
      </c>
      <c r="AA170" s="36" t="str">
        <f>VLOOKUP(First_Validations__2[[#This Row],[CountryReq]],Last_Validations[],COLUMNS($B:H)+1,FALSE)</f>
        <v>Cameroon</v>
      </c>
      <c r="AB170" s="36" t="str">
        <f>VLOOKUP(First_Validations__2[[#This Row],[CountryReq]],Last_Validations[],COLUMNS($B:I)+1,FALSE)</f>
        <v>https://eiti.org/BD/2018-32a</v>
      </c>
      <c r="AC170" s="36" t="str">
        <f>VLOOKUP(First_Validations__2[[#This Row],[CountryReq]],Last_Validations[],COLUMNS($B:J)+1,FALSE)</f>
        <v>https://eiti.org/document/cameroon-validation-2017</v>
      </c>
      <c r="AD170" s="36">
        <f>VLOOKUP(First_Validations__2[[#This Row],[CountryReq]],Last_Validations[],COLUMNS($B:K)+1,FALSE)</f>
        <v>2017</v>
      </c>
      <c r="AE170" s="36">
        <f>VLOOKUP(First_Validations__2[[#This Row],[CountryReq]],Last_Validations[],COLUMNS($B:L)+1,FALSE)</f>
        <v>2017</v>
      </c>
      <c r="AF170" s="36" t="str">
        <f>VLOOKUP(First_Validations__2[[#This Row],[CountryReq]],Last_Validations[],COLUMNS($B:M)+1,FALSE)</f>
        <v>Meaningful progress</v>
      </c>
      <c r="AG170" s="36" t="str">
        <f>VLOOKUP(First_Validations__2[[#This Row],[CountryReq]],Last_Validations[],COLUMNS($B:N)+1,FALSE)</f>
        <v>Transportation revenues (#4.4)</v>
      </c>
      <c r="AH170" s="36">
        <f>VLOOKUP(First_Validations__2[[#This Row],[CountryReq]],Last_Validations[],COLUMNS($B:O)+1,FALSE)</f>
        <v>5</v>
      </c>
      <c r="AI170" s="36" t="str">
        <f>VLOOKUP(First_Validations__2[[#This Row],[CountryReq]],Last_Validations[],COLUMNS($B:P)+1,FALSE)</f>
        <v>Satisfactory progress</v>
      </c>
      <c r="AJ170" s="36" t="str">
        <f>VLOOKUP(First_Validations__2[[#This Row],[CountryReq]],Last_Validations[],COLUMNS($B:Q)+1,FALSE)</f>
        <v>While the MSG’s assessment of the materiality of transport revenues is not explicitly presented in the 2014 EITI Report, it is evident that the MSG has included transport revenues in the scope of reconciliation and the reconciliation of oil transit payments is presented in the 2014 EITI Report. Additional information on transportation arrangements, including the unit price of transit rights, is also provided.</v>
      </c>
      <c r="AK170" s="36" t="str">
        <f>VLOOKUP(First_Validations__2[[#This Row],[CountryReq]],Last_Validations[],COLUMNS($B:R)+1,FALSE)</f>
        <v>https://eiti.org/document/cameroon-validation-2017</v>
      </c>
      <c r="AL170" s="36" t="str">
        <f>VLOOKUP(First_Validations__2[[#This Row],[CountryReq]],Last_Validations[],COLUMNS($B:S)+1,FALSE)</f>
        <v>http://www.eiticameroon.org/en.html</v>
      </c>
      <c r="AM170" s="36" t="str">
        <f>VLOOKUP(First_Validations__2[[#This Row],[CountryReq]],Last_Validations[],COLUMNS($B:T)+1,FALSE)</f>
        <v>https://eiti.org/api/v1.0/score_data/36</v>
      </c>
      <c r="AN170" s="36" t="str">
        <f>IF(First_Validations__2[[#This Row],[FirstValidation.Country: Year]]=First_Validations__2[[#This Row],[Country: Year]],"First","Second / Last")</f>
        <v>First</v>
      </c>
      <c r="AO170" s="36">
        <f>IF(AND(First_Validations__2[[#This Row],[FirstValidation.Validation score]]&lt;5,First_Validations__2[[#This Row],[FirstValidation.Validation score]]&gt;1),1,0)</f>
        <v>0</v>
      </c>
      <c r="AP170" s="36">
        <f>First_Validations__2[[#This Row],[Validation score]]-First_Validations__2[[#This Row],[FirstValidation.Validation score]]</f>
        <v>0</v>
      </c>
      <c r="AQ170" s="36">
        <f>IF(AND(First_Validations__2[[#This Row],[Corrective action]]=1,First_Validations__2[[#This Row],[Validation score]]&lt;5,First_Validations__2[[#This Row],[Validation score]]&gt;1),1,0)</f>
        <v>0</v>
      </c>
      <c r="AR170" s="36">
        <f>IF(AND(First_Validations__2[[#This Row],[Corrective action]]=1,OR(First_Validations__2[[#This Row],[Validation score]]&gt;4,First_Validations__2[[#This Row],[Validation score]]&lt;2)),1,0)</f>
        <v>0</v>
      </c>
      <c r="AS1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0" s="36" t="str">
        <f>VLOOKUP(First_Validations__2[[#This Row],[Requirement ('#)]],Requirements[[Requirements]:[Categories2]],2,FALSE)</f>
        <v>Revenue collection</v>
      </c>
    </row>
    <row r="171" spans="2:46">
      <c r="B171" s="34" t="s">
        <v>1465</v>
      </c>
      <c r="C171" s="34">
        <v>1</v>
      </c>
      <c r="D171" s="34">
        <v>36</v>
      </c>
      <c r="E171" s="34" t="s">
        <v>1028</v>
      </c>
      <c r="F171" s="34" t="s">
        <v>1466</v>
      </c>
      <c r="G171" s="34" t="s">
        <v>1465</v>
      </c>
      <c r="H171" s="34" t="s">
        <v>1029</v>
      </c>
      <c r="I171" s="34" t="s">
        <v>1030</v>
      </c>
      <c r="J171" s="34">
        <v>2017</v>
      </c>
      <c r="K171" s="34">
        <v>2017</v>
      </c>
      <c r="L171" s="34" t="s">
        <v>1767</v>
      </c>
      <c r="M171" s="34" t="s">
        <v>1810</v>
      </c>
      <c r="N171" s="34">
        <v>5</v>
      </c>
      <c r="O171" s="34" t="s">
        <v>1768</v>
      </c>
      <c r="P171" s="34" t="s">
        <v>1053</v>
      </c>
      <c r="Q171" s="34" t="s">
        <v>1030</v>
      </c>
      <c r="R171" s="34" t="s">
        <v>1467</v>
      </c>
      <c r="S171" s="34" t="s">
        <v>1866</v>
      </c>
      <c r="T171" s="34" t="s">
        <v>2137</v>
      </c>
      <c r="U171" s="36" t="str">
        <f>VLOOKUP(First_Validations__2[[#This Row],[CountryReq]],Last_Validations[],COLUMNS($B:B)+1,FALSE)</f>
        <v>Cameroon: 2017</v>
      </c>
      <c r="V171" s="36" t="str">
        <f>VLOOKUP(First_Validations__2[[#This Row],[CountryReq]],Last_Validations[],COLUMNS($B:C)+1,FALSE)</f>
        <v>Cameroon</v>
      </c>
      <c r="W171" s="36">
        <f>VLOOKUP(First_Validations__2[[#This Row],[CountryReq]],Last_Validations[],COLUMNS($B:D)+1,FALSE)</f>
        <v>1</v>
      </c>
      <c r="X171" s="36">
        <f>VLOOKUP(First_Validations__2[[#This Row],[CountryReq]],Last_Validations[],COLUMNS($B:E)+1,FALSE)</f>
        <v>36</v>
      </c>
      <c r="Y171" s="36" t="str">
        <f>VLOOKUP(First_Validations__2[[#This Row],[CountryReq]],Last_Validations[],COLUMNS($B:F)+1,FALSE)</f>
        <v>Cameroon: 2017</v>
      </c>
      <c r="Z171" s="36" t="str">
        <f>VLOOKUP(First_Validations__2[[#This Row],[CountryReq]],Last_Validations[],COLUMNS($B:G)+1,FALSE)</f>
        <v>CMR</v>
      </c>
      <c r="AA171" s="36" t="str">
        <f>VLOOKUP(First_Validations__2[[#This Row],[CountryReq]],Last_Validations[],COLUMNS($B:H)+1,FALSE)</f>
        <v>Cameroon</v>
      </c>
      <c r="AB171" s="36" t="str">
        <f>VLOOKUP(First_Validations__2[[#This Row],[CountryReq]],Last_Validations[],COLUMNS($B:I)+1,FALSE)</f>
        <v>https://eiti.org/BD/2018-32a</v>
      </c>
      <c r="AC171" s="36" t="str">
        <f>VLOOKUP(First_Validations__2[[#This Row],[CountryReq]],Last_Validations[],COLUMNS($B:J)+1,FALSE)</f>
        <v>https://eiti.org/document/cameroon-validation-2017</v>
      </c>
      <c r="AD171" s="36">
        <f>VLOOKUP(First_Validations__2[[#This Row],[CountryReq]],Last_Validations[],COLUMNS($B:K)+1,FALSE)</f>
        <v>2017</v>
      </c>
      <c r="AE171" s="36">
        <f>VLOOKUP(First_Validations__2[[#This Row],[CountryReq]],Last_Validations[],COLUMNS($B:L)+1,FALSE)</f>
        <v>2017</v>
      </c>
      <c r="AF171" s="36" t="str">
        <f>VLOOKUP(First_Validations__2[[#This Row],[CountryReq]],Last_Validations[],COLUMNS($B:M)+1,FALSE)</f>
        <v>Meaningful progress</v>
      </c>
      <c r="AG171" s="36" t="str">
        <f>VLOOKUP(First_Validations__2[[#This Row],[CountryReq]],Last_Validations[],COLUMNS($B:N)+1,FALSE)</f>
        <v>Data quality (#4.9)</v>
      </c>
      <c r="AH171" s="36">
        <f>VLOOKUP(First_Validations__2[[#This Row],[CountryReq]],Last_Validations[],COLUMNS($B:O)+1,FALSE)</f>
        <v>5</v>
      </c>
      <c r="AI171" s="36" t="str">
        <f>VLOOKUP(First_Validations__2[[#This Row],[CountryReq]],Last_Validations[],COLUMNS($B:P)+1,FALSE)</f>
        <v>Satisfactory progress</v>
      </c>
      <c r="AJ171" s="36" t="str">
        <f>VLOOKUP(First_Validations__2[[#This Row],[CountryReq]],Last_Validations[],COLUMNS($B:Q)+1,FALSE)</f>
        <v>The MSG-approved ToR for the IA was in line with the Board-approved template and the recruitment of the IA was approved by the MSG. There were no significant deviations from the IA’s ToR in practice. The report includes a summary of the IA’s review of audit and assurance procedures and practices in 2014. The MSG approved the reporting templates and quality assurances required from reporting entities and all but one company and all government entities provided the requested assurances for their reporting. While the lack of publication of the Chamber of Count’s detailed findings is disappointing, the International Secretariat understands these are routinely published by the CdC, albeit with some delay. The report names the non-complying company and assesses the materiality of its payments to government, considered insignificant. The IA concludes that the data presented in the report was comprehensive and reliable. While the summary data tables for the 2014 EITI Report had not been published as of the start of Validation (1 July 2017), the IA prepared summary data tables for the 2014 EITI Report, which will be published once finalised.</v>
      </c>
      <c r="AK171" s="36" t="str">
        <f>VLOOKUP(First_Validations__2[[#This Row],[CountryReq]],Last_Validations[],COLUMNS($B:R)+1,FALSE)</f>
        <v>https://eiti.org/document/cameroon-validation-2017</v>
      </c>
      <c r="AL171" s="36" t="str">
        <f>VLOOKUP(First_Validations__2[[#This Row],[CountryReq]],Last_Validations[],COLUMNS($B:S)+1,FALSE)</f>
        <v>http://www.eiticameroon.org/en.html</v>
      </c>
      <c r="AM171" s="36" t="str">
        <f>VLOOKUP(First_Validations__2[[#This Row],[CountryReq]],Last_Validations[],COLUMNS($B:T)+1,FALSE)</f>
        <v>https://eiti.org/api/v1.0/score_data/36</v>
      </c>
      <c r="AN171" s="36" t="str">
        <f>IF(First_Validations__2[[#This Row],[FirstValidation.Country: Year]]=First_Validations__2[[#This Row],[Country: Year]],"First","Second / Last")</f>
        <v>First</v>
      </c>
      <c r="AO171" s="36">
        <f>IF(AND(First_Validations__2[[#This Row],[FirstValidation.Validation score]]&lt;5,First_Validations__2[[#This Row],[FirstValidation.Validation score]]&gt;1),1,0)</f>
        <v>0</v>
      </c>
      <c r="AP171" s="36">
        <f>First_Validations__2[[#This Row],[Validation score]]-First_Validations__2[[#This Row],[FirstValidation.Validation score]]</f>
        <v>0</v>
      </c>
      <c r="AQ171" s="36">
        <f>IF(AND(First_Validations__2[[#This Row],[Corrective action]]=1,First_Validations__2[[#This Row],[Validation score]]&lt;5,First_Validations__2[[#This Row],[Validation score]]&gt;1),1,0)</f>
        <v>0</v>
      </c>
      <c r="AR171" s="36">
        <f>IF(AND(First_Validations__2[[#This Row],[Corrective action]]=1,OR(First_Validations__2[[#This Row],[Validation score]]&gt;4,First_Validations__2[[#This Row],[Validation score]]&lt;2)),1,0)</f>
        <v>0</v>
      </c>
      <c r="AS1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1" s="36" t="str">
        <f>VLOOKUP(First_Validations__2[[#This Row],[Requirement ('#)]],Requirements[[Requirements]:[Categories2]],2,FALSE)</f>
        <v>Revenue collection</v>
      </c>
    </row>
    <row r="172" spans="2:46">
      <c r="B172" s="34" t="s">
        <v>1465</v>
      </c>
      <c r="C172" s="34">
        <v>1</v>
      </c>
      <c r="D172" s="34">
        <v>36</v>
      </c>
      <c r="E172" s="34" t="s">
        <v>1028</v>
      </c>
      <c r="F172" s="34" t="s">
        <v>1466</v>
      </c>
      <c r="G172" s="34" t="s">
        <v>1465</v>
      </c>
      <c r="H172" s="34" t="s">
        <v>1029</v>
      </c>
      <c r="I172" s="34" t="s">
        <v>1030</v>
      </c>
      <c r="J172" s="34">
        <v>2017</v>
      </c>
      <c r="K172" s="34">
        <v>2017</v>
      </c>
      <c r="L172" s="34" t="s">
        <v>1767</v>
      </c>
      <c r="M172" s="34" t="s">
        <v>1811</v>
      </c>
      <c r="N172" s="34">
        <v>4</v>
      </c>
      <c r="O172" s="34" t="s">
        <v>1767</v>
      </c>
      <c r="P172" s="34" t="s">
        <v>1054</v>
      </c>
      <c r="Q172" s="34" t="s">
        <v>1030</v>
      </c>
      <c r="R172" s="34" t="s">
        <v>1467</v>
      </c>
      <c r="S172" s="34" t="s">
        <v>1866</v>
      </c>
      <c r="T172" s="34" t="s">
        <v>2138</v>
      </c>
      <c r="U172" s="36" t="str">
        <f>VLOOKUP(First_Validations__2[[#This Row],[CountryReq]],Last_Validations[],COLUMNS($B:B)+1,FALSE)</f>
        <v>Cameroon: 2017</v>
      </c>
      <c r="V172" s="36" t="str">
        <f>VLOOKUP(First_Validations__2[[#This Row],[CountryReq]],Last_Validations[],COLUMNS($B:C)+1,FALSE)</f>
        <v>Cameroon</v>
      </c>
      <c r="W172" s="36">
        <f>VLOOKUP(First_Validations__2[[#This Row],[CountryReq]],Last_Validations[],COLUMNS($B:D)+1,FALSE)</f>
        <v>1</v>
      </c>
      <c r="X172" s="36">
        <f>VLOOKUP(First_Validations__2[[#This Row],[CountryReq]],Last_Validations[],COLUMNS($B:E)+1,FALSE)</f>
        <v>36</v>
      </c>
      <c r="Y172" s="36" t="str">
        <f>VLOOKUP(First_Validations__2[[#This Row],[CountryReq]],Last_Validations[],COLUMNS($B:F)+1,FALSE)</f>
        <v>Cameroon: 2017</v>
      </c>
      <c r="Z172" s="36" t="str">
        <f>VLOOKUP(First_Validations__2[[#This Row],[CountryReq]],Last_Validations[],COLUMNS($B:G)+1,FALSE)</f>
        <v>CMR</v>
      </c>
      <c r="AA172" s="36" t="str">
        <f>VLOOKUP(First_Validations__2[[#This Row],[CountryReq]],Last_Validations[],COLUMNS($B:H)+1,FALSE)</f>
        <v>Cameroon</v>
      </c>
      <c r="AB172" s="36" t="str">
        <f>VLOOKUP(First_Validations__2[[#This Row],[CountryReq]],Last_Validations[],COLUMNS($B:I)+1,FALSE)</f>
        <v>https://eiti.org/BD/2018-32a</v>
      </c>
      <c r="AC172" s="36" t="str">
        <f>VLOOKUP(First_Validations__2[[#This Row],[CountryReq]],Last_Validations[],COLUMNS($B:J)+1,FALSE)</f>
        <v>https://eiti.org/document/cameroon-validation-2017</v>
      </c>
      <c r="AD172" s="36">
        <f>VLOOKUP(First_Validations__2[[#This Row],[CountryReq]],Last_Validations[],COLUMNS($B:K)+1,FALSE)</f>
        <v>2017</v>
      </c>
      <c r="AE172" s="36">
        <f>VLOOKUP(First_Validations__2[[#This Row],[CountryReq]],Last_Validations[],COLUMNS($B:L)+1,FALSE)</f>
        <v>2017</v>
      </c>
      <c r="AF172" s="36" t="str">
        <f>VLOOKUP(First_Validations__2[[#This Row],[CountryReq]],Last_Validations[],COLUMNS($B:M)+1,FALSE)</f>
        <v>Meaningful progress</v>
      </c>
      <c r="AG172" s="36" t="str">
        <f>VLOOKUP(First_Validations__2[[#This Row],[CountryReq]],Last_Validations[],COLUMNS($B:N)+1,FALSE)</f>
        <v>Distribution of revenues (#5.1)</v>
      </c>
      <c r="AH172" s="36">
        <f>VLOOKUP(First_Validations__2[[#This Row],[CountryReq]],Last_Validations[],COLUMNS($B:O)+1,FALSE)</f>
        <v>4</v>
      </c>
      <c r="AI172" s="36" t="str">
        <f>VLOOKUP(First_Validations__2[[#This Row],[CountryReq]],Last_Validations[],COLUMNS($B:P)+1,FALSE)</f>
        <v>Meaningful progress</v>
      </c>
      <c r="AJ172" s="36" t="str">
        <f>VLOOKUP(First_Validations__2[[#This Row],[CountryReq]],Last_Validations[],COLUMNS($B:Q)+1,FALSE)</f>
        <v xml:space="preserve">The MSG’s position is that SNH’s deductions from the state’s in-kind revenues to pay sovereign advances on behalf of the Treasury represents a form of budgetary spending. The 2014 EITI Report explains how extractives revenues are recorded in the national budget and the allocation of the small share of extractives revenues retained by individual government entities such as CAPAM. However, the process for deciding SNH’s sovereign advances for specific budgeted expenditure is not clearly explained. The International Secretariat takes the view of other institutions like the IMF that SNH sovereign advances are not a normal form of budgeted expenditure and breaks with the principle of a single Treasury account. In this view, the 2014 EITI Report does not sufficiently explain the types of expenditures covered as sovereign advances by the SNH, nor the process for delineating the expenditures to be covered by the SNH. Given the materiality of SNH sovereign advances, at roughly a quarter of total government extractives revenues in 2014, the broader objective of the requirement is not met. </v>
      </c>
      <c r="AK172" s="36" t="str">
        <f>VLOOKUP(First_Validations__2[[#This Row],[CountryReq]],Last_Validations[],COLUMNS($B:R)+1,FALSE)</f>
        <v>https://eiti.org/document/cameroon-validation-2017</v>
      </c>
      <c r="AL172" s="36" t="str">
        <f>VLOOKUP(First_Validations__2[[#This Row],[CountryReq]],Last_Validations[],COLUMNS($B:S)+1,FALSE)</f>
        <v>http://www.eiticameroon.org/en.html</v>
      </c>
      <c r="AM172" s="36" t="str">
        <f>VLOOKUP(First_Validations__2[[#This Row],[CountryReq]],Last_Validations[],COLUMNS($B:T)+1,FALSE)</f>
        <v>https://eiti.org/api/v1.0/score_data/36</v>
      </c>
      <c r="AN172" s="36" t="str">
        <f>IF(First_Validations__2[[#This Row],[FirstValidation.Country: Year]]=First_Validations__2[[#This Row],[Country: Year]],"First","Second / Last")</f>
        <v>First</v>
      </c>
      <c r="AO172" s="36">
        <f>IF(AND(First_Validations__2[[#This Row],[FirstValidation.Validation score]]&lt;5,First_Validations__2[[#This Row],[FirstValidation.Validation score]]&gt;1),1,0)</f>
        <v>1</v>
      </c>
      <c r="AP172" s="36">
        <f>First_Validations__2[[#This Row],[Validation score]]-First_Validations__2[[#This Row],[FirstValidation.Validation score]]</f>
        <v>0</v>
      </c>
      <c r="AQ172" s="36">
        <f>IF(AND(First_Validations__2[[#This Row],[Corrective action]]=1,First_Validations__2[[#This Row],[Validation score]]&lt;5,First_Validations__2[[#This Row],[Validation score]]&gt;1),1,0)</f>
        <v>1</v>
      </c>
      <c r="AR172" s="36">
        <f>IF(AND(First_Validations__2[[#This Row],[Corrective action]]=1,OR(First_Validations__2[[#This Row],[Validation score]]&gt;4,First_Validations__2[[#This Row],[Validation score]]&lt;2)),1,0)</f>
        <v>0</v>
      </c>
      <c r="AS1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2" s="36" t="str">
        <f>VLOOKUP(First_Validations__2[[#This Row],[Requirement ('#)]],Requirements[[Requirements]:[Categories2]],2,FALSE)</f>
        <v>Revenue allocation</v>
      </c>
    </row>
    <row r="173" spans="2:46">
      <c r="B173" s="34" t="s">
        <v>1465</v>
      </c>
      <c r="C173" s="34">
        <v>1</v>
      </c>
      <c r="D173" s="34">
        <v>36</v>
      </c>
      <c r="E173" s="34" t="s">
        <v>1028</v>
      </c>
      <c r="F173" s="34" t="s">
        <v>1466</v>
      </c>
      <c r="G173" s="34" t="s">
        <v>1465</v>
      </c>
      <c r="H173" s="34" t="s">
        <v>1029</v>
      </c>
      <c r="I173" s="34" t="s">
        <v>1030</v>
      </c>
      <c r="J173" s="34">
        <v>2017</v>
      </c>
      <c r="K173" s="34">
        <v>2017</v>
      </c>
      <c r="L173" s="34" t="s">
        <v>1767</v>
      </c>
      <c r="M173" s="34" t="s">
        <v>1808</v>
      </c>
      <c r="N173" s="34">
        <v>5</v>
      </c>
      <c r="O173" s="34" t="s">
        <v>1768</v>
      </c>
      <c r="P173" s="34" t="s">
        <v>1051</v>
      </c>
      <c r="Q173" s="34" t="s">
        <v>1030</v>
      </c>
      <c r="R173" s="34" t="s">
        <v>1467</v>
      </c>
      <c r="S173" s="34" t="s">
        <v>1866</v>
      </c>
      <c r="T173" s="34" t="s">
        <v>2139</v>
      </c>
      <c r="U173" s="36" t="str">
        <f>VLOOKUP(First_Validations__2[[#This Row],[CountryReq]],Last_Validations[],COLUMNS($B:B)+1,FALSE)</f>
        <v>Cameroon: 2017</v>
      </c>
      <c r="V173" s="36" t="str">
        <f>VLOOKUP(First_Validations__2[[#This Row],[CountryReq]],Last_Validations[],COLUMNS($B:C)+1,FALSE)</f>
        <v>Cameroon</v>
      </c>
      <c r="W173" s="36">
        <f>VLOOKUP(First_Validations__2[[#This Row],[CountryReq]],Last_Validations[],COLUMNS($B:D)+1,FALSE)</f>
        <v>1</v>
      </c>
      <c r="X173" s="36">
        <f>VLOOKUP(First_Validations__2[[#This Row],[CountryReq]],Last_Validations[],COLUMNS($B:E)+1,FALSE)</f>
        <v>36</v>
      </c>
      <c r="Y173" s="36" t="str">
        <f>VLOOKUP(First_Validations__2[[#This Row],[CountryReq]],Last_Validations[],COLUMNS($B:F)+1,FALSE)</f>
        <v>Cameroon: 2017</v>
      </c>
      <c r="Z173" s="36" t="str">
        <f>VLOOKUP(First_Validations__2[[#This Row],[CountryReq]],Last_Validations[],COLUMNS($B:G)+1,FALSE)</f>
        <v>CMR</v>
      </c>
      <c r="AA173" s="36" t="str">
        <f>VLOOKUP(First_Validations__2[[#This Row],[CountryReq]],Last_Validations[],COLUMNS($B:H)+1,FALSE)</f>
        <v>Cameroon</v>
      </c>
      <c r="AB173" s="36" t="str">
        <f>VLOOKUP(First_Validations__2[[#This Row],[CountryReq]],Last_Validations[],COLUMNS($B:I)+1,FALSE)</f>
        <v>https://eiti.org/BD/2018-32a</v>
      </c>
      <c r="AC173" s="36" t="str">
        <f>VLOOKUP(First_Validations__2[[#This Row],[CountryReq]],Last_Validations[],COLUMNS($B:J)+1,FALSE)</f>
        <v>https://eiti.org/document/cameroon-validation-2017</v>
      </c>
      <c r="AD173" s="36">
        <f>VLOOKUP(First_Validations__2[[#This Row],[CountryReq]],Last_Validations[],COLUMNS($B:K)+1,FALSE)</f>
        <v>2017</v>
      </c>
      <c r="AE173" s="36">
        <f>VLOOKUP(First_Validations__2[[#This Row],[CountryReq]],Last_Validations[],COLUMNS($B:L)+1,FALSE)</f>
        <v>2017</v>
      </c>
      <c r="AF173" s="36" t="str">
        <f>VLOOKUP(First_Validations__2[[#This Row],[CountryReq]],Last_Validations[],COLUMNS($B:M)+1,FALSE)</f>
        <v>Meaningful progress</v>
      </c>
      <c r="AG173" s="36" t="str">
        <f>VLOOKUP(First_Validations__2[[#This Row],[CountryReq]],Last_Validations[],COLUMNS($B:N)+1,FALSE)</f>
        <v>Disaggregation (#4.7)</v>
      </c>
      <c r="AH173" s="36">
        <f>VLOOKUP(First_Validations__2[[#This Row],[CountryReq]],Last_Validations[],COLUMNS($B:O)+1,FALSE)</f>
        <v>5</v>
      </c>
      <c r="AI173" s="36" t="str">
        <f>VLOOKUP(First_Validations__2[[#This Row],[CountryReq]],Last_Validations[],COLUMNS($B:P)+1,FALSE)</f>
        <v>Satisfactory progress</v>
      </c>
      <c r="AJ173" s="36" t="str">
        <f>VLOOKUP(First_Validations__2[[#This Row],[CountryReq]],Last_Validations[],COLUMNS($B:Q)+1,FALSE)</f>
        <v>The 2014 EITI Report presents reconciled financial data disaggregated by receiving government entity, by company and by revenue stream. There is partial project-by-project EITI reporting in Cameroon (oil and gas, not mining).</v>
      </c>
      <c r="AK173" s="36" t="str">
        <f>VLOOKUP(First_Validations__2[[#This Row],[CountryReq]],Last_Validations[],COLUMNS($B:R)+1,FALSE)</f>
        <v>https://eiti.org/document/cameroon-validation-2017</v>
      </c>
      <c r="AL173" s="36" t="str">
        <f>VLOOKUP(First_Validations__2[[#This Row],[CountryReq]],Last_Validations[],COLUMNS($B:S)+1,FALSE)</f>
        <v>http://www.eiticameroon.org/en.html</v>
      </c>
      <c r="AM173" s="36" t="str">
        <f>VLOOKUP(First_Validations__2[[#This Row],[CountryReq]],Last_Validations[],COLUMNS($B:T)+1,FALSE)</f>
        <v>https://eiti.org/api/v1.0/score_data/36</v>
      </c>
      <c r="AN173" s="36" t="str">
        <f>IF(First_Validations__2[[#This Row],[FirstValidation.Country: Year]]=First_Validations__2[[#This Row],[Country: Year]],"First","Second / Last")</f>
        <v>First</v>
      </c>
      <c r="AO173" s="36">
        <f>IF(AND(First_Validations__2[[#This Row],[FirstValidation.Validation score]]&lt;5,First_Validations__2[[#This Row],[FirstValidation.Validation score]]&gt;1),1,0)</f>
        <v>0</v>
      </c>
      <c r="AP173" s="36">
        <f>First_Validations__2[[#This Row],[Validation score]]-First_Validations__2[[#This Row],[FirstValidation.Validation score]]</f>
        <v>0</v>
      </c>
      <c r="AQ173" s="36">
        <f>IF(AND(First_Validations__2[[#This Row],[Corrective action]]=1,First_Validations__2[[#This Row],[Validation score]]&lt;5,First_Validations__2[[#This Row],[Validation score]]&gt;1),1,0)</f>
        <v>0</v>
      </c>
      <c r="AR173" s="36">
        <f>IF(AND(First_Validations__2[[#This Row],[Corrective action]]=1,OR(First_Validations__2[[#This Row],[Validation score]]&gt;4,First_Validations__2[[#This Row],[Validation score]]&lt;2)),1,0)</f>
        <v>0</v>
      </c>
      <c r="AS1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3" s="36" t="str">
        <f>VLOOKUP(First_Validations__2[[#This Row],[Requirement ('#)]],Requirements[[Requirements]:[Categories2]],2,FALSE)</f>
        <v>Revenue collection</v>
      </c>
    </row>
    <row r="174" spans="2:46">
      <c r="B174" s="34" t="s">
        <v>1465</v>
      </c>
      <c r="C174" s="34">
        <v>1</v>
      </c>
      <c r="D174" s="34">
        <v>36</v>
      </c>
      <c r="E174" s="34" t="s">
        <v>1028</v>
      </c>
      <c r="F174" s="34" t="s">
        <v>1466</v>
      </c>
      <c r="G174" s="34" t="s">
        <v>1465</v>
      </c>
      <c r="H174" s="34" t="s">
        <v>1029</v>
      </c>
      <c r="I174" s="34" t="s">
        <v>1030</v>
      </c>
      <c r="J174" s="34">
        <v>2017</v>
      </c>
      <c r="K174" s="34">
        <v>2017</v>
      </c>
      <c r="L174" s="34" t="s">
        <v>1767</v>
      </c>
      <c r="M174" s="34" t="s">
        <v>1809</v>
      </c>
      <c r="N174" s="34">
        <v>5</v>
      </c>
      <c r="O174" s="34" t="s">
        <v>1768</v>
      </c>
      <c r="P174" s="34" t="s">
        <v>1052</v>
      </c>
      <c r="Q174" s="34" t="s">
        <v>1030</v>
      </c>
      <c r="R174" s="34" t="s">
        <v>1467</v>
      </c>
      <c r="S174" s="34" t="s">
        <v>1866</v>
      </c>
      <c r="T174" s="34" t="s">
        <v>2140</v>
      </c>
      <c r="U174" s="36" t="str">
        <f>VLOOKUP(First_Validations__2[[#This Row],[CountryReq]],Last_Validations[],COLUMNS($B:B)+1,FALSE)</f>
        <v>Cameroon: 2017</v>
      </c>
      <c r="V174" s="36" t="str">
        <f>VLOOKUP(First_Validations__2[[#This Row],[CountryReq]],Last_Validations[],COLUMNS($B:C)+1,FALSE)</f>
        <v>Cameroon</v>
      </c>
      <c r="W174" s="36">
        <f>VLOOKUP(First_Validations__2[[#This Row],[CountryReq]],Last_Validations[],COLUMNS($B:D)+1,FALSE)</f>
        <v>1</v>
      </c>
      <c r="X174" s="36">
        <f>VLOOKUP(First_Validations__2[[#This Row],[CountryReq]],Last_Validations[],COLUMNS($B:E)+1,FALSE)</f>
        <v>36</v>
      </c>
      <c r="Y174" s="36" t="str">
        <f>VLOOKUP(First_Validations__2[[#This Row],[CountryReq]],Last_Validations[],COLUMNS($B:F)+1,FALSE)</f>
        <v>Cameroon: 2017</v>
      </c>
      <c r="Z174" s="36" t="str">
        <f>VLOOKUP(First_Validations__2[[#This Row],[CountryReq]],Last_Validations[],COLUMNS($B:G)+1,FALSE)</f>
        <v>CMR</v>
      </c>
      <c r="AA174" s="36" t="str">
        <f>VLOOKUP(First_Validations__2[[#This Row],[CountryReq]],Last_Validations[],COLUMNS($B:H)+1,FALSE)</f>
        <v>Cameroon</v>
      </c>
      <c r="AB174" s="36" t="str">
        <f>VLOOKUP(First_Validations__2[[#This Row],[CountryReq]],Last_Validations[],COLUMNS($B:I)+1,FALSE)</f>
        <v>https://eiti.org/BD/2018-32a</v>
      </c>
      <c r="AC174" s="36" t="str">
        <f>VLOOKUP(First_Validations__2[[#This Row],[CountryReq]],Last_Validations[],COLUMNS($B:J)+1,FALSE)</f>
        <v>https://eiti.org/document/cameroon-validation-2017</v>
      </c>
      <c r="AD174" s="36">
        <f>VLOOKUP(First_Validations__2[[#This Row],[CountryReq]],Last_Validations[],COLUMNS($B:K)+1,FALSE)</f>
        <v>2017</v>
      </c>
      <c r="AE174" s="36">
        <f>VLOOKUP(First_Validations__2[[#This Row],[CountryReq]],Last_Validations[],COLUMNS($B:L)+1,FALSE)</f>
        <v>2017</v>
      </c>
      <c r="AF174" s="36" t="str">
        <f>VLOOKUP(First_Validations__2[[#This Row],[CountryReq]],Last_Validations[],COLUMNS($B:M)+1,FALSE)</f>
        <v>Meaningful progress</v>
      </c>
      <c r="AG174" s="36" t="str">
        <f>VLOOKUP(First_Validations__2[[#This Row],[CountryReq]],Last_Validations[],COLUMNS($B:N)+1,FALSE)</f>
        <v>Data timeliness (#4.8)</v>
      </c>
      <c r="AH174" s="36">
        <f>VLOOKUP(First_Validations__2[[#This Row],[CountryReq]],Last_Validations[],COLUMNS($B:O)+1,FALSE)</f>
        <v>5</v>
      </c>
      <c r="AI174" s="36" t="str">
        <f>VLOOKUP(First_Validations__2[[#This Row],[CountryReq]],Last_Validations[],COLUMNS($B:P)+1,FALSE)</f>
        <v>Satisfactory progress</v>
      </c>
      <c r="AJ174" s="36" t="str">
        <f>VLOOKUP(First_Validations__2[[#This Row],[CountryReq]],Last_Validations[],COLUMNS($B:Q)+1,FALSE)</f>
        <v>Cameroon has consistently published EITI Reports within two years of the end of the fiscal period(s) covered.</v>
      </c>
      <c r="AK174" s="36" t="str">
        <f>VLOOKUP(First_Validations__2[[#This Row],[CountryReq]],Last_Validations[],COLUMNS($B:R)+1,FALSE)</f>
        <v>https://eiti.org/document/cameroon-validation-2017</v>
      </c>
      <c r="AL174" s="36" t="str">
        <f>VLOOKUP(First_Validations__2[[#This Row],[CountryReq]],Last_Validations[],COLUMNS($B:S)+1,FALSE)</f>
        <v>http://www.eiticameroon.org/en.html</v>
      </c>
      <c r="AM174" s="36" t="str">
        <f>VLOOKUP(First_Validations__2[[#This Row],[CountryReq]],Last_Validations[],COLUMNS($B:T)+1,FALSE)</f>
        <v>https://eiti.org/api/v1.0/score_data/36</v>
      </c>
      <c r="AN174" s="36" t="str">
        <f>IF(First_Validations__2[[#This Row],[FirstValidation.Country: Year]]=First_Validations__2[[#This Row],[Country: Year]],"First","Second / Last")</f>
        <v>First</v>
      </c>
      <c r="AO174" s="36">
        <f>IF(AND(First_Validations__2[[#This Row],[FirstValidation.Validation score]]&lt;5,First_Validations__2[[#This Row],[FirstValidation.Validation score]]&gt;1),1,0)</f>
        <v>0</v>
      </c>
      <c r="AP174" s="36">
        <f>First_Validations__2[[#This Row],[Validation score]]-First_Validations__2[[#This Row],[FirstValidation.Validation score]]</f>
        <v>0</v>
      </c>
      <c r="AQ174" s="36">
        <f>IF(AND(First_Validations__2[[#This Row],[Corrective action]]=1,First_Validations__2[[#This Row],[Validation score]]&lt;5,First_Validations__2[[#This Row],[Validation score]]&gt;1),1,0)</f>
        <v>0</v>
      </c>
      <c r="AR174" s="36">
        <f>IF(AND(First_Validations__2[[#This Row],[Corrective action]]=1,OR(First_Validations__2[[#This Row],[Validation score]]&gt;4,First_Validations__2[[#This Row],[Validation score]]&lt;2)),1,0)</f>
        <v>0</v>
      </c>
      <c r="AS1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4" s="36" t="str">
        <f>VLOOKUP(First_Validations__2[[#This Row],[Requirement ('#)]],Requirements[[Requirements]:[Categories2]],2,FALSE)</f>
        <v>Revenue collection</v>
      </c>
    </row>
    <row r="175" spans="2:46">
      <c r="B175" s="34" t="s">
        <v>1634</v>
      </c>
      <c r="C175" s="34">
        <v>1</v>
      </c>
      <c r="D175" s="34">
        <v>59</v>
      </c>
      <c r="E175" s="34" t="s">
        <v>1941</v>
      </c>
      <c r="F175" s="34" t="s">
        <v>1635</v>
      </c>
      <c r="G175" s="34" t="s">
        <v>1634</v>
      </c>
      <c r="H175" s="34" t="s">
        <v>1942</v>
      </c>
      <c r="I175" s="34" t="s">
        <v>1943</v>
      </c>
      <c r="J175" s="34">
        <v>2018</v>
      </c>
      <c r="K175" s="34">
        <v>2018</v>
      </c>
      <c r="L175" s="34" t="s">
        <v>1767</v>
      </c>
      <c r="M175" s="34" t="s">
        <v>1822</v>
      </c>
      <c r="N175" s="34">
        <v>4</v>
      </c>
      <c r="O175" s="34" t="s">
        <v>1767</v>
      </c>
      <c r="P175" s="34" t="s">
        <v>1</v>
      </c>
      <c r="Q175" s="34" t="s">
        <v>1945</v>
      </c>
      <c r="R175" s="34" t="s">
        <v>1636</v>
      </c>
      <c r="S175" s="34" t="s">
        <v>1946</v>
      </c>
      <c r="T175" s="34" t="s">
        <v>2141</v>
      </c>
      <c r="U175" s="36" t="str">
        <f>VLOOKUP(First_Validations__2[[#This Row],[CountryReq]],Last_Validations[],COLUMNS($B:B)+1,FALSE)</f>
        <v>Chad: 2018</v>
      </c>
      <c r="V175" s="36" t="str">
        <f>VLOOKUP(First_Validations__2[[#This Row],[CountryReq]],Last_Validations[],COLUMNS($B:C)+1,FALSE)</f>
        <v>Chad</v>
      </c>
      <c r="W175" s="36">
        <f>VLOOKUP(First_Validations__2[[#This Row],[CountryReq]],Last_Validations[],COLUMNS($B:D)+1,FALSE)</f>
        <v>1</v>
      </c>
      <c r="X175" s="36">
        <f>VLOOKUP(First_Validations__2[[#This Row],[CountryReq]],Last_Validations[],COLUMNS($B:E)+1,FALSE)</f>
        <v>59</v>
      </c>
      <c r="Y175" s="36" t="str">
        <f>VLOOKUP(First_Validations__2[[#This Row],[CountryReq]],Last_Validations[],COLUMNS($B:F)+1,FALSE)</f>
        <v>Chad: 2018</v>
      </c>
      <c r="Z175" s="36" t="str">
        <f>VLOOKUP(First_Validations__2[[#This Row],[CountryReq]],Last_Validations[],COLUMNS($B:G)+1,FALSE)</f>
        <v>TCD</v>
      </c>
      <c r="AA175" s="36" t="str">
        <f>VLOOKUP(First_Validations__2[[#This Row],[CountryReq]],Last_Validations[],COLUMNS($B:H)+1,FALSE)</f>
        <v>Chad</v>
      </c>
      <c r="AB175" s="36" t="str">
        <f>VLOOKUP(First_Validations__2[[#This Row],[CountryReq]],Last_Validations[],COLUMNS($B:I)+1,FALSE)</f>
        <v>https://eiti.org/BD/2019-38</v>
      </c>
      <c r="AC175" s="36" t="str">
        <f>VLOOKUP(First_Validations__2[[#This Row],[CountryReq]],Last_Validations[],COLUMNS($B:J)+1,FALSE)</f>
        <v xml:space="preserve">https://eiti.org/document/chad-validation-2018 </v>
      </c>
      <c r="AD175" s="36">
        <f>VLOOKUP(First_Validations__2[[#This Row],[CountryReq]],Last_Validations[],COLUMNS($B:K)+1,FALSE)</f>
        <v>2018</v>
      </c>
      <c r="AE175" s="36">
        <f>VLOOKUP(First_Validations__2[[#This Row],[CountryReq]],Last_Validations[],COLUMNS($B:L)+1,FALSE)</f>
        <v>2018</v>
      </c>
      <c r="AF175" s="36" t="str">
        <f>VLOOKUP(First_Validations__2[[#This Row],[CountryReq]],Last_Validations[],COLUMNS($B:M)+1,FALSE)</f>
        <v>Meaningful progress</v>
      </c>
      <c r="AG175" s="36" t="str">
        <f>VLOOKUP(First_Validations__2[[#This Row],[CountryReq]],Last_Validations[],COLUMNS($B:N)+1,FALSE)</f>
        <v>Overall Progress (#0.0)</v>
      </c>
      <c r="AH175" s="36">
        <f>VLOOKUP(First_Validations__2[[#This Row],[CountryReq]],Last_Validations[],COLUMNS($B:O)+1,FALSE)</f>
        <v>4</v>
      </c>
      <c r="AI175" s="36" t="str">
        <f>VLOOKUP(First_Validations__2[[#This Row],[CountryReq]],Last_Validations[],COLUMNS($B:P)+1,FALSE)</f>
        <v>Meaningful progress</v>
      </c>
      <c r="AJ175" s="36" t="str">
        <f>VLOOKUP(First_Validations__2[[#This Row],[CountryReq]],Last_Validations[],COLUMNS($B:Q)+1,FALSE)</f>
        <v/>
      </c>
      <c r="AK175" s="36" t="str">
        <f>VLOOKUP(First_Validations__2[[#This Row],[CountryReq]],Last_Validations[],COLUMNS($B:R)+1,FALSE)</f>
        <v>https://eiti.org/chad#progress-by-requirement</v>
      </c>
      <c r="AL175" s="36" t="str">
        <f>VLOOKUP(First_Validations__2[[#This Row],[CountryReq]],Last_Validations[],COLUMNS($B:S)+1,FALSE)</f>
        <v>http://itie-tchad.org/</v>
      </c>
      <c r="AM175" s="36" t="str">
        <f>VLOOKUP(First_Validations__2[[#This Row],[CountryReq]],Last_Validations[],COLUMNS($B:T)+1,FALSE)</f>
        <v>https://eiti.org/api/v1.0/score_data/59</v>
      </c>
      <c r="AN175" s="36" t="str">
        <f>IF(First_Validations__2[[#This Row],[FirstValidation.Country: Year]]=First_Validations__2[[#This Row],[Country: Year]],"First","Second / Last")</f>
        <v>First</v>
      </c>
      <c r="AO175" s="36">
        <f>IF(AND(First_Validations__2[[#This Row],[FirstValidation.Validation score]]&lt;5,First_Validations__2[[#This Row],[FirstValidation.Validation score]]&gt;1),1,0)</f>
        <v>1</v>
      </c>
      <c r="AP175" s="36">
        <f>First_Validations__2[[#This Row],[Validation score]]-First_Validations__2[[#This Row],[FirstValidation.Validation score]]</f>
        <v>0</v>
      </c>
      <c r="AQ175" s="36">
        <f>IF(AND(First_Validations__2[[#This Row],[Corrective action]]=1,First_Validations__2[[#This Row],[Validation score]]&lt;5,First_Validations__2[[#This Row],[Validation score]]&gt;1),1,0)</f>
        <v>1</v>
      </c>
      <c r="AR175" s="36">
        <f>IF(AND(First_Validations__2[[#This Row],[Corrective action]]=1,OR(First_Validations__2[[#This Row],[Validation score]]&gt;4,First_Validations__2[[#This Row],[Validation score]]&lt;2)),1,0)</f>
        <v>0</v>
      </c>
      <c r="AS1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5" s="36" t="str">
        <f>VLOOKUP(First_Validations__2[[#This Row],[Requirement ('#)]],Requirements[[Requirements]:[Categories2]],2,FALSE)</f>
        <v>Overall assessment</v>
      </c>
    </row>
    <row r="176" spans="2:46">
      <c r="B176" s="34" t="s">
        <v>1634</v>
      </c>
      <c r="C176" s="34">
        <v>1</v>
      </c>
      <c r="D176" s="34">
        <v>59</v>
      </c>
      <c r="E176" s="34" t="s">
        <v>1941</v>
      </c>
      <c r="F176" s="34" t="s">
        <v>1635</v>
      </c>
      <c r="G176" s="34" t="s">
        <v>1634</v>
      </c>
      <c r="H176" s="34" t="s">
        <v>1942</v>
      </c>
      <c r="I176" s="34" t="s">
        <v>1943</v>
      </c>
      <c r="J176" s="34">
        <v>2018</v>
      </c>
      <c r="K176" s="34">
        <v>2018</v>
      </c>
      <c r="L176" s="34" t="s">
        <v>1767</v>
      </c>
      <c r="M176" s="34" t="s">
        <v>1811</v>
      </c>
      <c r="N176" s="34">
        <v>5</v>
      </c>
      <c r="O176" s="34" t="s">
        <v>1768</v>
      </c>
      <c r="P176" s="34" t="s">
        <v>1969</v>
      </c>
      <c r="Q176" s="34" t="s">
        <v>1945</v>
      </c>
      <c r="R176" s="34" t="s">
        <v>1636</v>
      </c>
      <c r="S176" s="34" t="s">
        <v>1946</v>
      </c>
      <c r="T176" s="34" t="s">
        <v>2142</v>
      </c>
      <c r="U176" s="36" t="str">
        <f>VLOOKUP(First_Validations__2[[#This Row],[CountryReq]],Last_Validations[],COLUMNS($B:B)+1,FALSE)</f>
        <v>Chad: 2018</v>
      </c>
      <c r="V176" s="36" t="str">
        <f>VLOOKUP(First_Validations__2[[#This Row],[CountryReq]],Last_Validations[],COLUMNS($B:C)+1,FALSE)</f>
        <v>Chad</v>
      </c>
      <c r="W176" s="36">
        <f>VLOOKUP(First_Validations__2[[#This Row],[CountryReq]],Last_Validations[],COLUMNS($B:D)+1,FALSE)</f>
        <v>1</v>
      </c>
      <c r="X176" s="36">
        <f>VLOOKUP(First_Validations__2[[#This Row],[CountryReq]],Last_Validations[],COLUMNS($B:E)+1,FALSE)</f>
        <v>59</v>
      </c>
      <c r="Y176" s="36" t="str">
        <f>VLOOKUP(First_Validations__2[[#This Row],[CountryReq]],Last_Validations[],COLUMNS($B:F)+1,FALSE)</f>
        <v>Chad: 2018</v>
      </c>
      <c r="Z176" s="36" t="str">
        <f>VLOOKUP(First_Validations__2[[#This Row],[CountryReq]],Last_Validations[],COLUMNS($B:G)+1,FALSE)</f>
        <v>TCD</v>
      </c>
      <c r="AA176" s="36" t="str">
        <f>VLOOKUP(First_Validations__2[[#This Row],[CountryReq]],Last_Validations[],COLUMNS($B:H)+1,FALSE)</f>
        <v>Chad</v>
      </c>
      <c r="AB176" s="36" t="str">
        <f>VLOOKUP(First_Validations__2[[#This Row],[CountryReq]],Last_Validations[],COLUMNS($B:I)+1,FALSE)</f>
        <v>https://eiti.org/BD/2019-38</v>
      </c>
      <c r="AC176" s="36" t="str">
        <f>VLOOKUP(First_Validations__2[[#This Row],[CountryReq]],Last_Validations[],COLUMNS($B:J)+1,FALSE)</f>
        <v xml:space="preserve">https://eiti.org/document/chad-validation-2018 </v>
      </c>
      <c r="AD176" s="36">
        <f>VLOOKUP(First_Validations__2[[#This Row],[CountryReq]],Last_Validations[],COLUMNS($B:K)+1,FALSE)</f>
        <v>2018</v>
      </c>
      <c r="AE176" s="36">
        <f>VLOOKUP(First_Validations__2[[#This Row],[CountryReq]],Last_Validations[],COLUMNS($B:L)+1,FALSE)</f>
        <v>2018</v>
      </c>
      <c r="AF176" s="36" t="str">
        <f>VLOOKUP(First_Validations__2[[#This Row],[CountryReq]],Last_Validations[],COLUMNS($B:M)+1,FALSE)</f>
        <v>Meaningful progress</v>
      </c>
      <c r="AG176" s="36" t="str">
        <f>VLOOKUP(First_Validations__2[[#This Row],[CountryReq]],Last_Validations[],COLUMNS($B:N)+1,FALSE)</f>
        <v>Distribution of revenues (#5.1)</v>
      </c>
      <c r="AH176" s="36">
        <f>VLOOKUP(First_Validations__2[[#This Row],[CountryReq]],Last_Validations[],COLUMNS($B:O)+1,FALSE)</f>
        <v>5</v>
      </c>
      <c r="AI176" s="36" t="str">
        <f>VLOOKUP(First_Validations__2[[#This Row],[CountryReq]],Last_Validations[],COLUMNS($B:P)+1,FALSE)</f>
        <v>Satisfactory progress</v>
      </c>
      <c r="AJ176" s="36" t="str">
        <f>VLOOKUP(First_Validations__2[[#This Row],[CountryReq]],Last_Validations[],COLUMNS($B:Q)+1,FALSE)</f>
        <v xml:space="preserve">The 2016 EITI Report indicates the specific extractives revenues recorded in the national budget and the revenues recorded in the Citibank account in London. The deductions for loan repayments prior to transferring the net balance to the Treasury represent off-budget revenues. Chad’s EITI reporting and the MFB quarterly reports provide detailed information on the repayments of the loan off-budget. The allocation of revenues that are not recorded in the budget has been explained under Requirement 4.2.  </v>
      </c>
      <c r="AK176" s="36" t="str">
        <f>VLOOKUP(First_Validations__2[[#This Row],[CountryReq]],Last_Validations[],COLUMNS($B:R)+1,FALSE)</f>
        <v>https://eiti.org/chad#progress-by-requirement</v>
      </c>
      <c r="AL176" s="36" t="str">
        <f>VLOOKUP(First_Validations__2[[#This Row],[CountryReq]],Last_Validations[],COLUMNS($B:S)+1,FALSE)</f>
        <v>http://itie-tchad.org/</v>
      </c>
      <c r="AM176" s="36" t="str">
        <f>VLOOKUP(First_Validations__2[[#This Row],[CountryReq]],Last_Validations[],COLUMNS($B:T)+1,FALSE)</f>
        <v>https://eiti.org/api/v1.0/score_data/59</v>
      </c>
      <c r="AN176" s="36" t="str">
        <f>IF(First_Validations__2[[#This Row],[FirstValidation.Country: Year]]=First_Validations__2[[#This Row],[Country: Year]],"First","Second / Last")</f>
        <v>First</v>
      </c>
      <c r="AO176" s="36">
        <f>IF(AND(First_Validations__2[[#This Row],[FirstValidation.Validation score]]&lt;5,First_Validations__2[[#This Row],[FirstValidation.Validation score]]&gt;1),1,0)</f>
        <v>0</v>
      </c>
      <c r="AP176" s="36">
        <f>First_Validations__2[[#This Row],[Validation score]]-First_Validations__2[[#This Row],[FirstValidation.Validation score]]</f>
        <v>0</v>
      </c>
      <c r="AQ176" s="36">
        <f>IF(AND(First_Validations__2[[#This Row],[Corrective action]]=1,First_Validations__2[[#This Row],[Validation score]]&lt;5,First_Validations__2[[#This Row],[Validation score]]&gt;1),1,0)</f>
        <v>0</v>
      </c>
      <c r="AR176" s="36">
        <f>IF(AND(First_Validations__2[[#This Row],[Corrective action]]=1,OR(First_Validations__2[[#This Row],[Validation score]]&gt;4,First_Validations__2[[#This Row],[Validation score]]&lt;2)),1,0)</f>
        <v>0</v>
      </c>
      <c r="AS1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6" s="36" t="str">
        <f>VLOOKUP(First_Validations__2[[#This Row],[Requirement ('#)]],Requirements[[Requirements]:[Categories2]],2,FALSE)</f>
        <v>Revenue allocation</v>
      </c>
    </row>
    <row r="177" spans="2:46">
      <c r="B177" s="34" t="s">
        <v>1634</v>
      </c>
      <c r="C177" s="34">
        <v>1</v>
      </c>
      <c r="D177" s="34">
        <v>59</v>
      </c>
      <c r="E177" s="34" t="s">
        <v>1941</v>
      </c>
      <c r="F177" s="34" t="s">
        <v>1635</v>
      </c>
      <c r="G177" s="34" t="s">
        <v>1634</v>
      </c>
      <c r="H177" s="34" t="s">
        <v>1942</v>
      </c>
      <c r="I177" s="34" t="s">
        <v>1943</v>
      </c>
      <c r="J177" s="34">
        <v>2018</v>
      </c>
      <c r="K177" s="34">
        <v>2018</v>
      </c>
      <c r="L177" s="34" t="s">
        <v>1767</v>
      </c>
      <c r="M177" s="34" t="s">
        <v>1810</v>
      </c>
      <c r="N177" s="34">
        <v>5</v>
      </c>
      <c r="O177" s="34" t="s">
        <v>1768</v>
      </c>
      <c r="P177" s="34" t="s">
        <v>1968</v>
      </c>
      <c r="Q177" s="34" t="s">
        <v>1945</v>
      </c>
      <c r="R177" s="34" t="s">
        <v>1636</v>
      </c>
      <c r="S177" s="34" t="s">
        <v>1946</v>
      </c>
      <c r="T177" s="34" t="s">
        <v>2143</v>
      </c>
      <c r="U177" s="36" t="str">
        <f>VLOOKUP(First_Validations__2[[#This Row],[CountryReq]],Last_Validations[],COLUMNS($B:B)+1,FALSE)</f>
        <v>Chad: 2018</v>
      </c>
      <c r="V177" s="36" t="str">
        <f>VLOOKUP(First_Validations__2[[#This Row],[CountryReq]],Last_Validations[],COLUMNS($B:C)+1,FALSE)</f>
        <v>Chad</v>
      </c>
      <c r="W177" s="36">
        <f>VLOOKUP(First_Validations__2[[#This Row],[CountryReq]],Last_Validations[],COLUMNS($B:D)+1,FALSE)</f>
        <v>1</v>
      </c>
      <c r="X177" s="36">
        <f>VLOOKUP(First_Validations__2[[#This Row],[CountryReq]],Last_Validations[],COLUMNS($B:E)+1,FALSE)</f>
        <v>59</v>
      </c>
      <c r="Y177" s="36" t="str">
        <f>VLOOKUP(First_Validations__2[[#This Row],[CountryReq]],Last_Validations[],COLUMNS($B:F)+1,FALSE)</f>
        <v>Chad: 2018</v>
      </c>
      <c r="Z177" s="36" t="str">
        <f>VLOOKUP(First_Validations__2[[#This Row],[CountryReq]],Last_Validations[],COLUMNS($B:G)+1,FALSE)</f>
        <v>TCD</v>
      </c>
      <c r="AA177" s="36" t="str">
        <f>VLOOKUP(First_Validations__2[[#This Row],[CountryReq]],Last_Validations[],COLUMNS($B:H)+1,FALSE)</f>
        <v>Chad</v>
      </c>
      <c r="AB177" s="36" t="str">
        <f>VLOOKUP(First_Validations__2[[#This Row],[CountryReq]],Last_Validations[],COLUMNS($B:I)+1,FALSE)</f>
        <v>https://eiti.org/BD/2019-38</v>
      </c>
      <c r="AC177" s="36" t="str">
        <f>VLOOKUP(First_Validations__2[[#This Row],[CountryReq]],Last_Validations[],COLUMNS($B:J)+1,FALSE)</f>
        <v xml:space="preserve">https://eiti.org/document/chad-validation-2018 </v>
      </c>
      <c r="AD177" s="36">
        <f>VLOOKUP(First_Validations__2[[#This Row],[CountryReq]],Last_Validations[],COLUMNS($B:K)+1,FALSE)</f>
        <v>2018</v>
      </c>
      <c r="AE177" s="36">
        <f>VLOOKUP(First_Validations__2[[#This Row],[CountryReq]],Last_Validations[],COLUMNS($B:L)+1,FALSE)</f>
        <v>2018</v>
      </c>
      <c r="AF177" s="36" t="str">
        <f>VLOOKUP(First_Validations__2[[#This Row],[CountryReq]],Last_Validations[],COLUMNS($B:M)+1,FALSE)</f>
        <v>Meaningful progress</v>
      </c>
      <c r="AG177" s="36" t="str">
        <f>VLOOKUP(First_Validations__2[[#This Row],[CountryReq]],Last_Validations[],COLUMNS($B:N)+1,FALSE)</f>
        <v>Data quality (#4.9)</v>
      </c>
      <c r="AH177" s="36">
        <f>VLOOKUP(First_Validations__2[[#This Row],[CountryReq]],Last_Validations[],COLUMNS($B:O)+1,FALSE)</f>
        <v>5</v>
      </c>
      <c r="AI177" s="36" t="str">
        <f>VLOOKUP(First_Validations__2[[#This Row],[CountryReq]],Last_Validations[],COLUMNS($B:P)+1,FALSE)</f>
        <v>Satisfactory progress</v>
      </c>
      <c r="AJ177" s="36" t="str">
        <f>VLOOKUP(First_Validations__2[[#This Row],[CountryReq]],Last_Validations[],COLUMNS($B:Q)+1,FALSE)</f>
        <v>The MSG oversaw the procurement of the IA, approved the TORs in line with the standard TORs and adopted reporting templates. The 2016 EITI Report included an overview of statutory audit procedures and actual practice and described the assurance methodology agreed by the MSG. It provided an assessment of the materiality of omissions and of the overall reliability of reconciled financial data. All stakeholders consulted expressed their confidence in the reliability of EITI data. The EITI Report provided an overview of follow-up on past recommendations and a new set of recommendations for 2016. Summary data files are publicly accessible.</v>
      </c>
      <c r="AK177" s="36" t="str">
        <f>VLOOKUP(First_Validations__2[[#This Row],[CountryReq]],Last_Validations[],COLUMNS($B:R)+1,FALSE)</f>
        <v>https://eiti.org/chad#progress-by-requirement</v>
      </c>
      <c r="AL177" s="36" t="str">
        <f>VLOOKUP(First_Validations__2[[#This Row],[CountryReq]],Last_Validations[],COLUMNS($B:S)+1,FALSE)</f>
        <v>http://itie-tchad.org/</v>
      </c>
      <c r="AM177" s="36" t="str">
        <f>VLOOKUP(First_Validations__2[[#This Row],[CountryReq]],Last_Validations[],COLUMNS($B:T)+1,FALSE)</f>
        <v>https://eiti.org/api/v1.0/score_data/59</v>
      </c>
      <c r="AN177" s="36" t="str">
        <f>IF(First_Validations__2[[#This Row],[FirstValidation.Country: Year]]=First_Validations__2[[#This Row],[Country: Year]],"First","Second / Last")</f>
        <v>First</v>
      </c>
      <c r="AO177" s="36">
        <f>IF(AND(First_Validations__2[[#This Row],[FirstValidation.Validation score]]&lt;5,First_Validations__2[[#This Row],[FirstValidation.Validation score]]&gt;1),1,0)</f>
        <v>0</v>
      </c>
      <c r="AP177" s="36">
        <f>First_Validations__2[[#This Row],[Validation score]]-First_Validations__2[[#This Row],[FirstValidation.Validation score]]</f>
        <v>0</v>
      </c>
      <c r="AQ177" s="36">
        <f>IF(AND(First_Validations__2[[#This Row],[Corrective action]]=1,First_Validations__2[[#This Row],[Validation score]]&lt;5,First_Validations__2[[#This Row],[Validation score]]&gt;1),1,0)</f>
        <v>0</v>
      </c>
      <c r="AR177" s="36">
        <f>IF(AND(First_Validations__2[[#This Row],[Corrective action]]=1,OR(First_Validations__2[[#This Row],[Validation score]]&gt;4,First_Validations__2[[#This Row],[Validation score]]&lt;2)),1,0)</f>
        <v>0</v>
      </c>
      <c r="AS1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7" s="36" t="str">
        <f>VLOOKUP(First_Validations__2[[#This Row],[Requirement ('#)]],Requirements[[Requirements]:[Categories2]],2,FALSE)</f>
        <v>Revenue collection</v>
      </c>
    </row>
    <row r="178" spans="2:46">
      <c r="B178" s="34" t="s">
        <v>1634</v>
      </c>
      <c r="C178" s="34">
        <v>1</v>
      </c>
      <c r="D178" s="34">
        <v>59</v>
      </c>
      <c r="E178" s="34" t="s">
        <v>1941</v>
      </c>
      <c r="F178" s="34" t="s">
        <v>1635</v>
      </c>
      <c r="G178" s="34" t="s">
        <v>1634</v>
      </c>
      <c r="H178" s="34" t="s">
        <v>1942</v>
      </c>
      <c r="I178" s="34" t="s">
        <v>1943</v>
      </c>
      <c r="J178" s="34">
        <v>2018</v>
      </c>
      <c r="K178" s="34">
        <v>2018</v>
      </c>
      <c r="L178" s="34" t="s">
        <v>1767</v>
      </c>
      <c r="M178" s="34" t="s">
        <v>1813</v>
      </c>
      <c r="N178" s="34">
        <v>1</v>
      </c>
      <c r="O178" s="34" t="s">
        <v>1796</v>
      </c>
      <c r="P178" s="34" t="s">
        <v>1971</v>
      </c>
      <c r="Q178" s="34" t="s">
        <v>1945</v>
      </c>
      <c r="R178" s="34" t="s">
        <v>1636</v>
      </c>
      <c r="S178" s="34" t="s">
        <v>1946</v>
      </c>
      <c r="T178" s="34" t="s">
        <v>2144</v>
      </c>
      <c r="U178" s="36" t="str">
        <f>VLOOKUP(First_Validations__2[[#This Row],[CountryReq]],Last_Validations[],COLUMNS($B:B)+1,FALSE)</f>
        <v>Chad: 2018</v>
      </c>
      <c r="V178" s="36" t="str">
        <f>VLOOKUP(First_Validations__2[[#This Row],[CountryReq]],Last_Validations[],COLUMNS($B:C)+1,FALSE)</f>
        <v>Chad</v>
      </c>
      <c r="W178" s="36">
        <f>VLOOKUP(First_Validations__2[[#This Row],[CountryReq]],Last_Validations[],COLUMNS($B:D)+1,FALSE)</f>
        <v>1</v>
      </c>
      <c r="X178" s="36">
        <f>VLOOKUP(First_Validations__2[[#This Row],[CountryReq]],Last_Validations[],COLUMNS($B:E)+1,FALSE)</f>
        <v>59</v>
      </c>
      <c r="Y178" s="36" t="str">
        <f>VLOOKUP(First_Validations__2[[#This Row],[CountryReq]],Last_Validations[],COLUMNS($B:F)+1,FALSE)</f>
        <v>Chad: 2018</v>
      </c>
      <c r="Z178" s="36" t="str">
        <f>VLOOKUP(First_Validations__2[[#This Row],[CountryReq]],Last_Validations[],COLUMNS($B:G)+1,FALSE)</f>
        <v>TCD</v>
      </c>
      <c r="AA178" s="36" t="str">
        <f>VLOOKUP(First_Validations__2[[#This Row],[CountryReq]],Last_Validations[],COLUMNS($B:H)+1,FALSE)</f>
        <v>Chad</v>
      </c>
      <c r="AB178" s="36" t="str">
        <f>VLOOKUP(First_Validations__2[[#This Row],[CountryReq]],Last_Validations[],COLUMNS($B:I)+1,FALSE)</f>
        <v>https://eiti.org/BD/2019-38</v>
      </c>
      <c r="AC178" s="36" t="str">
        <f>VLOOKUP(First_Validations__2[[#This Row],[CountryReq]],Last_Validations[],COLUMNS($B:J)+1,FALSE)</f>
        <v xml:space="preserve">https://eiti.org/document/chad-validation-2018 </v>
      </c>
      <c r="AD178" s="36">
        <f>VLOOKUP(First_Validations__2[[#This Row],[CountryReq]],Last_Validations[],COLUMNS($B:K)+1,FALSE)</f>
        <v>2018</v>
      </c>
      <c r="AE178" s="36">
        <f>VLOOKUP(First_Validations__2[[#This Row],[CountryReq]],Last_Validations[],COLUMNS($B:L)+1,FALSE)</f>
        <v>2018</v>
      </c>
      <c r="AF178" s="36" t="str">
        <f>VLOOKUP(First_Validations__2[[#This Row],[CountryReq]],Last_Validations[],COLUMNS($B:M)+1,FALSE)</f>
        <v>Meaningful progress</v>
      </c>
      <c r="AG178" s="36" t="str">
        <f>VLOOKUP(First_Validations__2[[#This Row],[CountryReq]],Last_Validations[],COLUMNS($B:N)+1,FALSE)</f>
        <v>Revenue management and expenditures (#5.3)</v>
      </c>
      <c r="AH178" s="36">
        <f>VLOOKUP(First_Validations__2[[#This Row],[CountryReq]],Last_Validations[],COLUMNS($B:O)+1,FALSE)</f>
        <v>1</v>
      </c>
      <c r="AI178" s="36" t="str">
        <f>VLOOKUP(First_Validations__2[[#This Row],[CountryReq]],Last_Validations[],COLUMNS($B:P)+1,FALSE)</f>
        <v>Not required (recommended)</v>
      </c>
      <c r="AJ178" s="36" t="str">
        <f>VLOOKUP(First_Validations__2[[#This Row],[CountryReq]],Last_Validations[],COLUMNS($B:Q)+1,FALSE)</f>
        <v>It is encouraging that Chad has included some information on the budget-making process in EITI reporting and that the MFB website provides key documents about the management of public finances, including forecasted oil revenues.</v>
      </c>
      <c r="AK178" s="36" t="str">
        <f>VLOOKUP(First_Validations__2[[#This Row],[CountryReq]],Last_Validations[],COLUMNS($B:R)+1,FALSE)</f>
        <v>https://eiti.org/chad#progress-by-requirement</v>
      </c>
      <c r="AL178" s="36" t="str">
        <f>VLOOKUP(First_Validations__2[[#This Row],[CountryReq]],Last_Validations[],COLUMNS($B:S)+1,FALSE)</f>
        <v>http://itie-tchad.org/</v>
      </c>
      <c r="AM178" s="36" t="str">
        <f>VLOOKUP(First_Validations__2[[#This Row],[CountryReq]],Last_Validations[],COLUMNS($B:T)+1,FALSE)</f>
        <v>https://eiti.org/api/v1.0/score_data/59</v>
      </c>
      <c r="AN178" s="36" t="str">
        <f>IF(First_Validations__2[[#This Row],[FirstValidation.Country: Year]]=First_Validations__2[[#This Row],[Country: Year]],"First","Second / Last")</f>
        <v>First</v>
      </c>
      <c r="AO178" s="36">
        <f>IF(AND(First_Validations__2[[#This Row],[FirstValidation.Validation score]]&lt;5,First_Validations__2[[#This Row],[FirstValidation.Validation score]]&gt;1),1,0)</f>
        <v>0</v>
      </c>
      <c r="AP178" s="36">
        <f>First_Validations__2[[#This Row],[Validation score]]-First_Validations__2[[#This Row],[FirstValidation.Validation score]]</f>
        <v>0</v>
      </c>
      <c r="AQ178" s="36">
        <f>IF(AND(First_Validations__2[[#This Row],[Corrective action]]=1,First_Validations__2[[#This Row],[Validation score]]&lt;5,First_Validations__2[[#This Row],[Validation score]]&gt;1),1,0)</f>
        <v>0</v>
      </c>
      <c r="AR178" s="36">
        <f>IF(AND(First_Validations__2[[#This Row],[Corrective action]]=1,OR(First_Validations__2[[#This Row],[Validation score]]&gt;4,First_Validations__2[[#This Row],[Validation score]]&lt;2)),1,0)</f>
        <v>0</v>
      </c>
      <c r="AS1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8" s="36" t="str">
        <f>VLOOKUP(First_Validations__2[[#This Row],[Requirement ('#)]],Requirements[[Requirements]:[Categories2]],2,FALSE)</f>
        <v>Revenue allocation</v>
      </c>
    </row>
    <row r="179" spans="2:46">
      <c r="B179" s="34" t="s">
        <v>1634</v>
      </c>
      <c r="C179" s="34">
        <v>1</v>
      </c>
      <c r="D179" s="34">
        <v>59</v>
      </c>
      <c r="E179" s="34" t="s">
        <v>1941</v>
      </c>
      <c r="F179" s="34" t="s">
        <v>1635</v>
      </c>
      <c r="G179" s="34" t="s">
        <v>1634</v>
      </c>
      <c r="H179" s="34" t="s">
        <v>1942</v>
      </c>
      <c r="I179" s="34" t="s">
        <v>1943</v>
      </c>
      <c r="J179" s="34">
        <v>2018</v>
      </c>
      <c r="K179" s="34">
        <v>2018</v>
      </c>
      <c r="L179" s="34" t="s">
        <v>1767</v>
      </c>
      <c r="M179" s="34" t="s">
        <v>1812</v>
      </c>
      <c r="N179" s="34">
        <v>3</v>
      </c>
      <c r="O179" s="34" t="s">
        <v>1798</v>
      </c>
      <c r="P179" s="34" t="s">
        <v>1970</v>
      </c>
      <c r="Q179" s="34" t="s">
        <v>1945</v>
      </c>
      <c r="R179" s="34" t="s">
        <v>1636</v>
      </c>
      <c r="S179" s="34" t="s">
        <v>1946</v>
      </c>
      <c r="T179" s="34" t="s">
        <v>2145</v>
      </c>
      <c r="U179" s="36" t="str">
        <f>VLOOKUP(First_Validations__2[[#This Row],[CountryReq]],Last_Validations[],COLUMNS($B:B)+1,FALSE)</f>
        <v>Chad: 2018</v>
      </c>
      <c r="V179" s="36" t="str">
        <f>VLOOKUP(First_Validations__2[[#This Row],[CountryReq]],Last_Validations[],COLUMNS($B:C)+1,FALSE)</f>
        <v>Chad</v>
      </c>
      <c r="W179" s="36">
        <f>VLOOKUP(First_Validations__2[[#This Row],[CountryReq]],Last_Validations[],COLUMNS($B:D)+1,FALSE)</f>
        <v>1</v>
      </c>
      <c r="X179" s="36">
        <f>VLOOKUP(First_Validations__2[[#This Row],[CountryReq]],Last_Validations[],COLUMNS($B:E)+1,FALSE)</f>
        <v>59</v>
      </c>
      <c r="Y179" s="36" t="str">
        <f>VLOOKUP(First_Validations__2[[#This Row],[CountryReq]],Last_Validations[],COLUMNS($B:F)+1,FALSE)</f>
        <v>Chad: 2018</v>
      </c>
      <c r="Z179" s="36" t="str">
        <f>VLOOKUP(First_Validations__2[[#This Row],[CountryReq]],Last_Validations[],COLUMNS($B:G)+1,FALSE)</f>
        <v>TCD</v>
      </c>
      <c r="AA179" s="36" t="str">
        <f>VLOOKUP(First_Validations__2[[#This Row],[CountryReq]],Last_Validations[],COLUMNS($B:H)+1,FALSE)</f>
        <v>Chad</v>
      </c>
      <c r="AB179" s="36" t="str">
        <f>VLOOKUP(First_Validations__2[[#This Row],[CountryReq]],Last_Validations[],COLUMNS($B:I)+1,FALSE)</f>
        <v>https://eiti.org/BD/2019-38</v>
      </c>
      <c r="AC179" s="36" t="str">
        <f>VLOOKUP(First_Validations__2[[#This Row],[CountryReq]],Last_Validations[],COLUMNS($B:J)+1,FALSE)</f>
        <v xml:space="preserve">https://eiti.org/document/chad-validation-2018 </v>
      </c>
      <c r="AD179" s="36">
        <f>VLOOKUP(First_Validations__2[[#This Row],[CountryReq]],Last_Validations[],COLUMNS($B:K)+1,FALSE)</f>
        <v>2018</v>
      </c>
      <c r="AE179" s="36">
        <f>VLOOKUP(First_Validations__2[[#This Row],[CountryReq]],Last_Validations[],COLUMNS($B:L)+1,FALSE)</f>
        <v>2018</v>
      </c>
      <c r="AF179" s="36" t="str">
        <f>VLOOKUP(First_Validations__2[[#This Row],[CountryReq]],Last_Validations[],COLUMNS($B:M)+1,FALSE)</f>
        <v>Meaningful progress</v>
      </c>
      <c r="AG179" s="36" t="str">
        <f>VLOOKUP(First_Validations__2[[#This Row],[CountryReq]],Last_Validations[],COLUMNS($B:N)+1,FALSE)</f>
        <v>Subnational transfers (#5.2)</v>
      </c>
      <c r="AH179" s="36">
        <f>VLOOKUP(First_Validations__2[[#This Row],[CountryReq]],Last_Validations[],COLUMNS($B:O)+1,FALSE)</f>
        <v>3</v>
      </c>
      <c r="AI179" s="36" t="str">
        <f>VLOOKUP(First_Validations__2[[#This Row],[CountryReq]],Last_Validations[],COLUMNS($B:P)+1,FALSE)</f>
        <v>Inadequate progress</v>
      </c>
      <c r="AJ179" s="36" t="str">
        <f>VLOOKUP(First_Validations__2[[#This Row],[CountryReq]],Last_Validations[],COLUMNS($B:Q)+1,FALSE)</f>
        <v>The 2016 EITI Report provides the general statutory revenue-sharing formula for direct oil revenues in aggregate, as well as disaggregated figures for government allocations based on the supplementary budget. However, the report does not clarify the specific revenue-sharing formula to calculate each local government’s share and does not provide the value of executed transfers per local government. It uses data from the CCSRP 2016 annual report, but with a lower level of disaggregation.</v>
      </c>
      <c r="AK179" s="36" t="str">
        <f>VLOOKUP(First_Validations__2[[#This Row],[CountryReq]],Last_Validations[],COLUMNS($B:R)+1,FALSE)</f>
        <v>https://eiti.org/chad#progress-by-requirement</v>
      </c>
      <c r="AL179" s="36" t="str">
        <f>VLOOKUP(First_Validations__2[[#This Row],[CountryReq]],Last_Validations[],COLUMNS($B:S)+1,FALSE)</f>
        <v>http://itie-tchad.org/</v>
      </c>
      <c r="AM179" s="36" t="str">
        <f>VLOOKUP(First_Validations__2[[#This Row],[CountryReq]],Last_Validations[],COLUMNS($B:T)+1,FALSE)</f>
        <v>https://eiti.org/api/v1.0/score_data/59</v>
      </c>
      <c r="AN179" s="36" t="str">
        <f>IF(First_Validations__2[[#This Row],[FirstValidation.Country: Year]]=First_Validations__2[[#This Row],[Country: Year]],"First","Second / Last")</f>
        <v>First</v>
      </c>
      <c r="AO179" s="36">
        <f>IF(AND(First_Validations__2[[#This Row],[FirstValidation.Validation score]]&lt;5,First_Validations__2[[#This Row],[FirstValidation.Validation score]]&gt;1),1,0)</f>
        <v>1</v>
      </c>
      <c r="AP179" s="36">
        <f>First_Validations__2[[#This Row],[Validation score]]-First_Validations__2[[#This Row],[FirstValidation.Validation score]]</f>
        <v>0</v>
      </c>
      <c r="AQ179" s="36">
        <f>IF(AND(First_Validations__2[[#This Row],[Corrective action]]=1,First_Validations__2[[#This Row],[Validation score]]&lt;5,First_Validations__2[[#This Row],[Validation score]]&gt;1),1,0)</f>
        <v>1</v>
      </c>
      <c r="AR179" s="36">
        <f>IF(AND(First_Validations__2[[#This Row],[Corrective action]]=1,OR(First_Validations__2[[#This Row],[Validation score]]&gt;4,First_Validations__2[[#This Row],[Validation score]]&lt;2)),1,0)</f>
        <v>0</v>
      </c>
      <c r="AS1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79" s="36" t="str">
        <f>VLOOKUP(First_Validations__2[[#This Row],[Requirement ('#)]],Requirements[[Requirements]:[Categories2]],2,FALSE)</f>
        <v>Revenue allocation</v>
      </c>
    </row>
    <row r="180" spans="2:46">
      <c r="B180" s="34" t="s">
        <v>1634</v>
      </c>
      <c r="C180" s="34">
        <v>1</v>
      </c>
      <c r="D180" s="34">
        <v>59</v>
      </c>
      <c r="E180" s="34" t="s">
        <v>1941</v>
      </c>
      <c r="F180" s="34" t="s">
        <v>1635</v>
      </c>
      <c r="G180" s="34" t="s">
        <v>1634</v>
      </c>
      <c r="H180" s="34" t="s">
        <v>1942</v>
      </c>
      <c r="I180" s="34" t="s">
        <v>1943</v>
      </c>
      <c r="J180" s="34">
        <v>2018</v>
      </c>
      <c r="K180" s="34">
        <v>2018</v>
      </c>
      <c r="L180" s="34" t="s">
        <v>1767</v>
      </c>
      <c r="M180" s="34" t="s">
        <v>1807</v>
      </c>
      <c r="N180" s="34">
        <v>3</v>
      </c>
      <c r="O180" s="34" t="s">
        <v>1798</v>
      </c>
      <c r="P180" s="34" t="s">
        <v>1965</v>
      </c>
      <c r="Q180" s="34" t="s">
        <v>1945</v>
      </c>
      <c r="R180" s="34" t="s">
        <v>1636</v>
      </c>
      <c r="S180" s="34" t="s">
        <v>1946</v>
      </c>
      <c r="T180" s="34" t="s">
        <v>2146</v>
      </c>
      <c r="U180" s="36" t="str">
        <f>VLOOKUP(First_Validations__2[[#This Row],[CountryReq]],Last_Validations[],COLUMNS($B:B)+1,FALSE)</f>
        <v>Chad: 2018</v>
      </c>
      <c r="V180" s="36" t="str">
        <f>VLOOKUP(First_Validations__2[[#This Row],[CountryReq]],Last_Validations[],COLUMNS($B:C)+1,FALSE)</f>
        <v>Chad</v>
      </c>
      <c r="W180" s="36">
        <f>VLOOKUP(First_Validations__2[[#This Row],[CountryReq]],Last_Validations[],COLUMNS($B:D)+1,FALSE)</f>
        <v>1</v>
      </c>
      <c r="X180" s="36">
        <f>VLOOKUP(First_Validations__2[[#This Row],[CountryReq]],Last_Validations[],COLUMNS($B:E)+1,FALSE)</f>
        <v>59</v>
      </c>
      <c r="Y180" s="36" t="str">
        <f>VLOOKUP(First_Validations__2[[#This Row],[CountryReq]],Last_Validations[],COLUMNS($B:F)+1,FALSE)</f>
        <v>Chad: 2018</v>
      </c>
      <c r="Z180" s="36" t="str">
        <f>VLOOKUP(First_Validations__2[[#This Row],[CountryReq]],Last_Validations[],COLUMNS($B:G)+1,FALSE)</f>
        <v>TCD</v>
      </c>
      <c r="AA180" s="36" t="str">
        <f>VLOOKUP(First_Validations__2[[#This Row],[CountryReq]],Last_Validations[],COLUMNS($B:H)+1,FALSE)</f>
        <v>Chad</v>
      </c>
      <c r="AB180" s="36" t="str">
        <f>VLOOKUP(First_Validations__2[[#This Row],[CountryReq]],Last_Validations[],COLUMNS($B:I)+1,FALSE)</f>
        <v>https://eiti.org/BD/2019-38</v>
      </c>
      <c r="AC180" s="36" t="str">
        <f>VLOOKUP(First_Validations__2[[#This Row],[CountryReq]],Last_Validations[],COLUMNS($B:J)+1,FALSE)</f>
        <v xml:space="preserve">https://eiti.org/document/chad-validation-2018 </v>
      </c>
      <c r="AD180" s="36">
        <f>VLOOKUP(First_Validations__2[[#This Row],[CountryReq]],Last_Validations[],COLUMNS($B:K)+1,FALSE)</f>
        <v>2018</v>
      </c>
      <c r="AE180" s="36">
        <f>VLOOKUP(First_Validations__2[[#This Row],[CountryReq]],Last_Validations[],COLUMNS($B:L)+1,FALSE)</f>
        <v>2018</v>
      </c>
      <c r="AF180" s="36" t="str">
        <f>VLOOKUP(First_Validations__2[[#This Row],[CountryReq]],Last_Validations[],COLUMNS($B:M)+1,FALSE)</f>
        <v>Meaningful progress</v>
      </c>
      <c r="AG180" s="36" t="str">
        <f>VLOOKUP(First_Validations__2[[#This Row],[CountryReq]],Last_Validations[],COLUMNS($B:N)+1,FALSE)</f>
        <v>Direct subnational payments (#4.6)</v>
      </c>
      <c r="AH180" s="36">
        <f>VLOOKUP(First_Validations__2[[#This Row],[CountryReq]],Last_Validations[],COLUMNS($B:O)+1,FALSE)</f>
        <v>3</v>
      </c>
      <c r="AI180" s="36" t="str">
        <f>VLOOKUP(First_Validations__2[[#This Row],[CountryReq]],Last_Validations[],COLUMNS($B:P)+1,FALSE)</f>
        <v>Inadequate progress</v>
      </c>
      <c r="AJ180" s="36" t="str">
        <f>VLOOKUP(First_Validations__2[[#This Row],[CountryReq]],Last_Validations[],COLUMNS($B:Q)+1,FALSE)</f>
        <v xml:space="preserve">The 2016 EITI Report lists the taxes and levies that should be collected at the local level based on the regulatory framework. The report reconciles one of them, the ‘Contribution de la patente’, but does not clarify whether it was collected solely at the central level in practice. Gaps in subnational reporting are due to challenges in associating subnational governments to the EITI process, as confirmed by stakeholder views. It can be noted that none of the direct subnational payments applicable in Chad are extractive sector-specific.  </v>
      </c>
      <c r="AK180" s="36" t="str">
        <f>VLOOKUP(First_Validations__2[[#This Row],[CountryReq]],Last_Validations[],COLUMNS($B:R)+1,FALSE)</f>
        <v>https://eiti.org/chad#progress-by-requirement</v>
      </c>
      <c r="AL180" s="36" t="str">
        <f>VLOOKUP(First_Validations__2[[#This Row],[CountryReq]],Last_Validations[],COLUMNS($B:S)+1,FALSE)</f>
        <v>http://itie-tchad.org/</v>
      </c>
      <c r="AM180" s="36" t="str">
        <f>VLOOKUP(First_Validations__2[[#This Row],[CountryReq]],Last_Validations[],COLUMNS($B:T)+1,FALSE)</f>
        <v>https://eiti.org/api/v1.0/score_data/59</v>
      </c>
      <c r="AN180" s="36" t="str">
        <f>IF(First_Validations__2[[#This Row],[FirstValidation.Country: Year]]=First_Validations__2[[#This Row],[Country: Year]],"First","Second / Last")</f>
        <v>First</v>
      </c>
      <c r="AO180" s="36">
        <f>IF(AND(First_Validations__2[[#This Row],[FirstValidation.Validation score]]&lt;5,First_Validations__2[[#This Row],[FirstValidation.Validation score]]&gt;1),1,0)</f>
        <v>1</v>
      </c>
      <c r="AP180" s="36">
        <f>First_Validations__2[[#This Row],[Validation score]]-First_Validations__2[[#This Row],[FirstValidation.Validation score]]</f>
        <v>0</v>
      </c>
      <c r="AQ180" s="36">
        <f>IF(AND(First_Validations__2[[#This Row],[Corrective action]]=1,First_Validations__2[[#This Row],[Validation score]]&lt;5,First_Validations__2[[#This Row],[Validation score]]&gt;1),1,0)</f>
        <v>1</v>
      </c>
      <c r="AR180" s="36">
        <f>IF(AND(First_Validations__2[[#This Row],[Corrective action]]=1,OR(First_Validations__2[[#This Row],[Validation score]]&gt;4,First_Validations__2[[#This Row],[Validation score]]&lt;2)),1,0)</f>
        <v>0</v>
      </c>
      <c r="AS1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0" s="36" t="str">
        <f>VLOOKUP(First_Validations__2[[#This Row],[Requirement ('#)]],Requirements[[Requirements]:[Categories2]],2,FALSE)</f>
        <v>Revenue collection</v>
      </c>
    </row>
    <row r="181" spans="2:46">
      <c r="B181" s="34" t="s">
        <v>1634</v>
      </c>
      <c r="C181" s="34">
        <v>1</v>
      </c>
      <c r="D181" s="34">
        <v>59</v>
      </c>
      <c r="E181" s="34" t="s">
        <v>1941</v>
      </c>
      <c r="F181" s="34" t="s">
        <v>1635</v>
      </c>
      <c r="G181" s="34" t="s">
        <v>1634</v>
      </c>
      <c r="H181" s="34" t="s">
        <v>1942</v>
      </c>
      <c r="I181" s="34" t="s">
        <v>1943</v>
      </c>
      <c r="J181" s="34">
        <v>2018</v>
      </c>
      <c r="K181" s="34">
        <v>2018</v>
      </c>
      <c r="L181" s="34" t="s">
        <v>1767</v>
      </c>
      <c r="M181" s="34" t="s">
        <v>1806</v>
      </c>
      <c r="N181" s="34">
        <v>5</v>
      </c>
      <c r="O181" s="34" t="s">
        <v>1768</v>
      </c>
      <c r="P181" s="34" t="s">
        <v>1964</v>
      </c>
      <c r="Q181" s="34" t="s">
        <v>1945</v>
      </c>
      <c r="R181" s="34" t="s">
        <v>1636</v>
      </c>
      <c r="S181" s="34" t="s">
        <v>1946</v>
      </c>
      <c r="T181" s="34" t="s">
        <v>2147</v>
      </c>
      <c r="U181" s="36" t="str">
        <f>VLOOKUP(First_Validations__2[[#This Row],[CountryReq]],Last_Validations[],COLUMNS($B:B)+1,FALSE)</f>
        <v>Chad: 2018</v>
      </c>
      <c r="V181" s="36" t="str">
        <f>VLOOKUP(First_Validations__2[[#This Row],[CountryReq]],Last_Validations[],COLUMNS($B:C)+1,FALSE)</f>
        <v>Chad</v>
      </c>
      <c r="W181" s="36">
        <f>VLOOKUP(First_Validations__2[[#This Row],[CountryReq]],Last_Validations[],COLUMNS($B:D)+1,FALSE)</f>
        <v>1</v>
      </c>
      <c r="X181" s="36">
        <f>VLOOKUP(First_Validations__2[[#This Row],[CountryReq]],Last_Validations[],COLUMNS($B:E)+1,FALSE)</f>
        <v>59</v>
      </c>
      <c r="Y181" s="36" t="str">
        <f>VLOOKUP(First_Validations__2[[#This Row],[CountryReq]],Last_Validations[],COLUMNS($B:F)+1,FALSE)</f>
        <v>Chad: 2018</v>
      </c>
      <c r="Z181" s="36" t="str">
        <f>VLOOKUP(First_Validations__2[[#This Row],[CountryReq]],Last_Validations[],COLUMNS($B:G)+1,FALSE)</f>
        <v>TCD</v>
      </c>
      <c r="AA181" s="36" t="str">
        <f>VLOOKUP(First_Validations__2[[#This Row],[CountryReq]],Last_Validations[],COLUMNS($B:H)+1,FALSE)</f>
        <v>Chad</v>
      </c>
      <c r="AB181" s="36" t="str">
        <f>VLOOKUP(First_Validations__2[[#This Row],[CountryReq]],Last_Validations[],COLUMNS($B:I)+1,FALSE)</f>
        <v>https://eiti.org/BD/2019-38</v>
      </c>
      <c r="AC181" s="36" t="str">
        <f>VLOOKUP(First_Validations__2[[#This Row],[CountryReq]],Last_Validations[],COLUMNS($B:J)+1,FALSE)</f>
        <v xml:space="preserve">https://eiti.org/document/chad-validation-2018 </v>
      </c>
      <c r="AD181" s="36">
        <f>VLOOKUP(First_Validations__2[[#This Row],[CountryReq]],Last_Validations[],COLUMNS($B:K)+1,FALSE)</f>
        <v>2018</v>
      </c>
      <c r="AE181" s="36">
        <f>VLOOKUP(First_Validations__2[[#This Row],[CountryReq]],Last_Validations[],COLUMNS($B:L)+1,FALSE)</f>
        <v>2018</v>
      </c>
      <c r="AF181" s="36" t="str">
        <f>VLOOKUP(First_Validations__2[[#This Row],[CountryReq]],Last_Validations[],COLUMNS($B:M)+1,FALSE)</f>
        <v>Meaningful progress</v>
      </c>
      <c r="AG181" s="36" t="str">
        <f>VLOOKUP(First_Validations__2[[#This Row],[CountryReq]],Last_Validations[],COLUMNS($B:N)+1,FALSE)</f>
        <v>SOE transactions (#4.5)</v>
      </c>
      <c r="AH181" s="36">
        <f>VLOOKUP(First_Validations__2[[#This Row],[CountryReq]],Last_Validations[],COLUMNS($B:O)+1,FALSE)</f>
        <v>5</v>
      </c>
      <c r="AI181" s="36" t="str">
        <f>VLOOKUP(First_Validations__2[[#This Row],[CountryReq]],Last_Validations[],COLUMNS($B:P)+1,FALSE)</f>
        <v>Satisfactory progress</v>
      </c>
      <c r="AJ181" s="36" t="str">
        <f>VLOOKUP(First_Validations__2[[#This Row],[CountryReq]],Last_Validations[],COLUMNS($B:Q)+1,FALSE)</f>
        <v>The EITI Report describes the role of the SOE, SHT operating in the oil and gas sector. Material revenues collected on behalf of the State and financial transfers between SHT and government entities have been fully disclosed in accordance with Requirement 4.5. The Secretariat concludes that all aspects of this requirement have been implemented and the underlining objectives have been achieved.</v>
      </c>
      <c r="AK181" s="36" t="str">
        <f>VLOOKUP(First_Validations__2[[#This Row],[CountryReq]],Last_Validations[],COLUMNS($B:R)+1,FALSE)</f>
        <v>https://eiti.org/chad#progress-by-requirement</v>
      </c>
      <c r="AL181" s="36" t="str">
        <f>VLOOKUP(First_Validations__2[[#This Row],[CountryReq]],Last_Validations[],COLUMNS($B:S)+1,FALSE)</f>
        <v>http://itie-tchad.org/</v>
      </c>
      <c r="AM181" s="36" t="str">
        <f>VLOOKUP(First_Validations__2[[#This Row],[CountryReq]],Last_Validations[],COLUMNS($B:T)+1,FALSE)</f>
        <v>https://eiti.org/api/v1.0/score_data/59</v>
      </c>
      <c r="AN181" s="36" t="str">
        <f>IF(First_Validations__2[[#This Row],[FirstValidation.Country: Year]]=First_Validations__2[[#This Row],[Country: Year]],"First","Second / Last")</f>
        <v>First</v>
      </c>
      <c r="AO181" s="36">
        <f>IF(AND(First_Validations__2[[#This Row],[FirstValidation.Validation score]]&lt;5,First_Validations__2[[#This Row],[FirstValidation.Validation score]]&gt;1),1,0)</f>
        <v>0</v>
      </c>
      <c r="AP181" s="36">
        <f>First_Validations__2[[#This Row],[Validation score]]-First_Validations__2[[#This Row],[FirstValidation.Validation score]]</f>
        <v>0</v>
      </c>
      <c r="AQ181" s="36">
        <f>IF(AND(First_Validations__2[[#This Row],[Corrective action]]=1,First_Validations__2[[#This Row],[Validation score]]&lt;5,First_Validations__2[[#This Row],[Validation score]]&gt;1),1,0)</f>
        <v>0</v>
      </c>
      <c r="AR181" s="36">
        <f>IF(AND(First_Validations__2[[#This Row],[Corrective action]]=1,OR(First_Validations__2[[#This Row],[Validation score]]&gt;4,First_Validations__2[[#This Row],[Validation score]]&lt;2)),1,0)</f>
        <v>0</v>
      </c>
      <c r="AS1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1" s="36" t="str">
        <f>VLOOKUP(First_Validations__2[[#This Row],[Requirement ('#)]],Requirements[[Requirements]:[Categories2]],2,FALSE)</f>
        <v>Revenue collection</v>
      </c>
    </row>
    <row r="182" spans="2:46">
      <c r="B182" s="34" t="s">
        <v>1634</v>
      </c>
      <c r="C182" s="34">
        <v>1</v>
      </c>
      <c r="D182" s="34">
        <v>59</v>
      </c>
      <c r="E182" s="34" t="s">
        <v>1941</v>
      </c>
      <c r="F182" s="34" t="s">
        <v>1635</v>
      </c>
      <c r="G182" s="34" t="s">
        <v>1634</v>
      </c>
      <c r="H182" s="34" t="s">
        <v>1942</v>
      </c>
      <c r="I182" s="34" t="s">
        <v>1943</v>
      </c>
      <c r="J182" s="34">
        <v>2018</v>
      </c>
      <c r="K182" s="34">
        <v>2018</v>
      </c>
      <c r="L182" s="34" t="s">
        <v>1767</v>
      </c>
      <c r="M182" s="34" t="s">
        <v>1809</v>
      </c>
      <c r="N182" s="34">
        <v>5</v>
      </c>
      <c r="O182" s="34" t="s">
        <v>1768</v>
      </c>
      <c r="P182" s="34" t="s">
        <v>1967</v>
      </c>
      <c r="Q182" s="34" t="s">
        <v>1945</v>
      </c>
      <c r="R182" s="34" t="s">
        <v>1636</v>
      </c>
      <c r="S182" s="34" t="s">
        <v>1946</v>
      </c>
      <c r="T182" s="34" t="s">
        <v>2148</v>
      </c>
      <c r="U182" s="36" t="str">
        <f>VLOOKUP(First_Validations__2[[#This Row],[CountryReq]],Last_Validations[],COLUMNS($B:B)+1,FALSE)</f>
        <v>Chad: 2018</v>
      </c>
      <c r="V182" s="36" t="str">
        <f>VLOOKUP(First_Validations__2[[#This Row],[CountryReq]],Last_Validations[],COLUMNS($B:C)+1,FALSE)</f>
        <v>Chad</v>
      </c>
      <c r="W182" s="36">
        <f>VLOOKUP(First_Validations__2[[#This Row],[CountryReq]],Last_Validations[],COLUMNS($B:D)+1,FALSE)</f>
        <v>1</v>
      </c>
      <c r="X182" s="36">
        <f>VLOOKUP(First_Validations__2[[#This Row],[CountryReq]],Last_Validations[],COLUMNS($B:E)+1,FALSE)</f>
        <v>59</v>
      </c>
      <c r="Y182" s="36" t="str">
        <f>VLOOKUP(First_Validations__2[[#This Row],[CountryReq]],Last_Validations[],COLUMNS($B:F)+1,FALSE)</f>
        <v>Chad: 2018</v>
      </c>
      <c r="Z182" s="36" t="str">
        <f>VLOOKUP(First_Validations__2[[#This Row],[CountryReq]],Last_Validations[],COLUMNS($B:G)+1,FALSE)</f>
        <v>TCD</v>
      </c>
      <c r="AA182" s="36" t="str">
        <f>VLOOKUP(First_Validations__2[[#This Row],[CountryReq]],Last_Validations[],COLUMNS($B:H)+1,FALSE)</f>
        <v>Chad</v>
      </c>
      <c r="AB182" s="36" t="str">
        <f>VLOOKUP(First_Validations__2[[#This Row],[CountryReq]],Last_Validations[],COLUMNS($B:I)+1,FALSE)</f>
        <v>https://eiti.org/BD/2019-38</v>
      </c>
      <c r="AC182" s="36" t="str">
        <f>VLOOKUP(First_Validations__2[[#This Row],[CountryReq]],Last_Validations[],COLUMNS($B:J)+1,FALSE)</f>
        <v xml:space="preserve">https://eiti.org/document/chad-validation-2018 </v>
      </c>
      <c r="AD182" s="36">
        <f>VLOOKUP(First_Validations__2[[#This Row],[CountryReq]],Last_Validations[],COLUMNS($B:K)+1,FALSE)</f>
        <v>2018</v>
      </c>
      <c r="AE182" s="36">
        <f>VLOOKUP(First_Validations__2[[#This Row],[CountryReq]],Last_Validations[],COLUMNS($B:L)+1,FALSE)</f>
        <v>2018</v>
      </c>
      <c r="AF182" s="36" t="str">
        <f>VLOOKUP(First_Validations__2[[#This Row],[CountryReq]],Last_Validations[],COLUMNS($B:M)+1,FALSE)</f>
        <v>Meaningful progress</v>
      </c>
      <c r="AG182" s="36" t="str">
        <f>VLOOKUP(First_Validations__2[[#This Row],[CountryReq]],Last_Validations[],COLUMNS($B:N)+1,FALSE)</f>
        <v>Data timeliness (#4.8)</v>
      </c>
      <c r="AH182" s="36">
        <f>VLOOKUP(First_Validations__2[[#This Row],[CountryReq]],Last_Validations[],COLUMNS($B:O)+1,FALSE)</f>
        <v>5</v>
      </c>
      <c r="AI182" s="36" t="str">
        <f>VLOOKUP(First_Validations__2[[#This Row],[CountryReq]],Last_Validations[],COLUMNS($B:P)+1,FALSE)</f>
        <v>Satisfactory progress</v>
      </c>
      <c r="AJ182" s="36" t="str">
        <f>VLOOKUP(First_Validations__2[[#This Row],[CountryReq]],Last_Validations[],COLUMNS($B:Q)+1,FALSE)</f>
        <v>The 2016 EITI Report was published within two years of the end of the fiscal period covered and the MSG approved the reporting period.</v>
      </c>
      <c r="AK182" s="36" t="str">
        <f>VLOOKUP(First_Validations__2[[#This Row],[CountryReq]],Last_Validations[],COLUMNS($B:R)+1,FALSE)</f>
        <v>https://eiti.org/chad#progress-by-requirement</v>
      </c>
      <c r="AL182" s="36" t="str">
        <f>VLOOKUP(First_Validations__2[[#This Row],[CountryReq]],Last_Validations[],COLUMNS($B:S)+1,FALSE)</f>
        <v>http://itie-tchad.org/</v>
      </c>
      <c r="AM182" s="36" t="str">
        <f>VLOOKUP(First_Validations__2[[#This Row],[CountryReq]],Last_Validations[],COLUMNS($B:T)+1,FALSE)</f>
        <v>https://eiti.org/api/v1.0/score_data/59</v>
      </c>
      <c r="AN182" s="36" t="str">
        <f>IF(First_Validations__2[[#This Row],[FirstValidation.Country: Year]]=First_Validations__2[[#This Row],[Country: Year]],"First","Second / Last")</f>
        <v>First</v>
      </c>
      <c r="AO182" s="36">
        <f>IF(AND(First_Validations__2[[#This Row],[FirstValidation.Validation score]]&lt;5,First_Validations__2[[#This Row],[FirstValidation.Validation score]]&gt;1),1,0)</f>
        <v>0</v>
      </c>
      <c r="AP182" s="36">
        <f>First_Validations__2[[#This Row],[Validation score]]-First_Validations__2[[#This Row],[FirstValidation.Validation score]]</f>
        <v>0</v>
      </c>
      <c r="AQ182" s="36">
        <f>IF(AND(First_Validations__2[[#This Row],[Corrective action]]=1,First_Validations__2[[#This Row],[Validation score]]&lt;5,First_Validations__2[[#This Row],[Validation score]]&gt;1),1,0)</f>
        <v>0</v>
      </c>
      <c r="AR182" s="36">
        <f>IF(AND(First_Validations__2[[#This Row],[Corrective action]]=1,OR(First_Validations__2[[#This Row],[Validation score]]&gt;4,First_Validations__2[[#This Row],[Validation score]]&lt;2)),1,0)</f>
        <v>0</v>
      </c>
      <c r="AS1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2" s="36" t="str">
        <f>VLOOKUP(First_Validations__2[[#This Row],[Requirement ('#)]],Requirements[[Requirements]:[Categories2]],2,FALSE)</f>
        <v>Revenue collection</v>
      </c>
    </row>
    <row r="183" spans="2:46">
      <c r="B183" s="34" t="s">
        <v>1634</v>
      </c>
      <c r="C183" s="34">
        <v>1</v>
      </c>
      <c r="D183" s="34">
        <v>59</v>
      </c>
      <c r="E183" s="34" t="s">
        <v>1941</v>
      </c>
      <c r="F183" s="34" t="s">
        <v>1635</v>
      </c>
      <c r="G183" s="34" t="s">
        <v>1634</v>
      </c>
      <c r="H183" s="34" t="s">
        <v>1942</v>
      </c>
      <c r="I183" s="34" t="s">
        <v>1943</v>
      </c>
      <c r="J183" s="34">
        <v>2018</v>
      </c>
      <c r="K183" s="34">
        <v>2018</v>
      </c>
      <c r="L183" s="34" t="s">
        <v>1767</v>
      </c>
      <c r="M183" s="34" t="s">
        <v>1808</v>
      </c>
      <c r="N183" s="34">
        <v>5</v>
      </c>
      <c r="O183" s="34" t="s">
        <v>1768</v>
      </c>
      <c r="P183" s="34" t="s">
        <v>1966</v>
      </c>
      <c r="Q183" s="34" t="s">
        <v>1945</v>
      </c>
      <c r="R183" s="34" t="s">
        <v>1636</v>
      </c>
      <c r="S183" s="34" t="s">
        <v>1946</v>
      </c>
      <c r="T183" s="34" t="s">
        <v>2149</v>
      </c>
      <c r="U183" s="36" t="str">
        <f>VLOOKUP(First_Validations__2[[#This Row],[CountryReq]],Last_Validations[],COLUMNS($B:B)+1,FALSE)</f>
        <v>Chad: 2018</v>
      </c>
      <c r="V183" s="36" t="str">
        <f>VLOOKUP(First_Validations__2[[#This Row],[CountryReq]],Last_Validations[],COLUMNS($B:C)+1,FALSE)</f>
        <v>Chad</v>
      </c>
      <c r="W183" s="36">
        <f>VLOOKUP(First_Validations__2[[#This Row],[CountryReq]],Last_Validations[],COLUMNS($B:D)+1,FALSE)</f>
        <v>1</v>
      </c>
      <c r="X183" s="36">
        <f>VLOOKUP(First_Validations__2[[#This Row],[CountryReq]],Last_Validations[],COLUMNS($B:E)+1,FALSE)</f>
        <v>59</v>
      </c>
      <c r="Y183" s="36" t="str">
        <f>VLOOKUP(First_Validations__2[[#This Row],[CountryReq]],Last_Validations[],COLUMNS($B:F)+1,FALSE)</f>
        <v>Chad: 2018</v>
      </c>
      <c r="Z183" s="36" t="str">
        <f>VLOOKUP(First_Validations__2[[#This Row],[CountryReq]],Last_Validations[],COLUMNS($B:G)+1,FALSE)</f>
        <v>TCD</v>
      </c>
      <c r="AA183" s="36" t="str">
        <f>VLOOKUP(First_Validations__2[[#This Row],[CountryReq]],Last_Validations[],COLUMNS($B:H)+1,FALSE)</f>
        <v>Chad</v>
      </c>
      <c r="AB183" s="36" t="str">
        <f>VLOOKUP(First_Validations__2[[#This Row],[CountryReq]],Last_Validations[],COLUMNS($B:I)+1,FALSE)</f>
        <v>https://eiti.org/BD/2019-38</v>
      </c>
      <c r="AC183" s="36" t="str">
        <f>VLOOKUP(First_Validations__2[[#This Row],[CountryReq]],Last_Validations[],COLUMNS($B:J)+1,FALSE)</f>
        <v xml:space="preserve">https://eiti.org/document/chad-validation-2018 </v>
      </c>
      <c r="AD183" s="36">
        <f>VLOOKUP(First_Validations__2[[#This Row],[CountryReq]],Last_Validations[],COLUMNS($B:K)+1,FALSE)</f>
        <v>2018</v>
      </c>
      <c r="AE183" s="36">
        <f>VLOOKUP(First_Validations__2[[#This Row],[CountryReq]],Last_Validations[],COLUMNS($B:L)+1,FALSE)</f>
        <v>2018</v>
      </c>
      <c r="AF183" s="36" t="str">
        <f>VLOOKUP(First_Validations__2[[#This Row],[CountryReq]],Last_Validations[],COLUMNS($B:M)+1,FALSE)</f>
        <v>Meaningful progress</v>
      </c>
      <c r="AG183" s="36" t="str">
        <f>VLOOKUP(First_Validations__2[[#This Row],[CountryReq]],Last_Validations[],COLUMNS($B:N)+1,FALSE)</f>
        <v>Disaggregation (#4.7)</v>
      </c>
      <c r="AH183" s="36">
        <f>VLOOKUP(First_Validations__2[[#This Row],[CountryReq]],Last_Validations[],COLUMNS($B:O)+1,FALSE)</f>
        <v>5</v>
      </c>
      <c r="AI183" s="36" t="str">
        <f>VLOOKUP(First_Validations__2[[#This Row],[CountryReq]],Last_Validations[],COLUMNS($B:P)+1,FALSE)</f>
        <v>Satisfactory progress</v>
      </c>
      <c r="AJ183" s="36" t="str">
        <f>VLOOKUP(First_Validations__2[[#This Row],[CountryReq]],Last_Validations[],COLUMNS($B:Q)+1,FALSE)</f>
        <v>Chad provided financial information disaggregated by individual company, government entity and revenue stream. In addition, it reported data on the sale of the State’s share of production and revenues collected in-kind by cargo.</v>
      </c>
      <c r="AK183" s="36" t="str">
        <f>VLOOKUP(First_Validations__2[[#This Row],[CountryReq]],Last_Validations[],COLUMNS($B:R)+1,FALSE)</f>
        <v>https://eiti.org/chad#progress-by-requirement</v>
      </c>
      <c r="AL183" s="36" t="str">
        <f>VLOOKUP(First_Validations__2[[#This Row],[CountryReq]],Last_Validations[],COLUMNS($B:S)+1,FALSE)</f>
        <v>http://itie-tchad.org/</v>
      </c>
      <c r="AM183" s="36" t="str">
        <f>VLOOKUP(First_Validations__2[[#This Row],[CountryReq]],Last_Validations[],COLUMNS($B:T)+1,FALSE)</f>
        <v>https://eiti.org/api/v1.0/score_data/59</v>
      </c>
      <c r="AN183" s="36" t="str">
        <f>IF(First_Validations__2[[#This Row],[FirstValidation.Country: Year]]=First_Validations__2[[#This Row],[Country: Year]],"First","Second / Last")</f>
        <v>First</v>
      </c>
      <c r="AO183" s="36">
        <f>IF(AND(First_Validations__2[[#This Row],[FirstValidation.Validation score]]&lt;5,First_Validations__2[[#This Row],[FirstValidation.Validation score]]&gt;1),1,0)</f>
        <v>0</v>
      </c>
      <c r="AP183" s="36">
        <f>First_Validations__2[[#This Row],[Validation score]]-First_Validations__2[[#This Row],[FirstValidation.Validation score]]</f>
        <v>0</v>
      </c>
      <c r="AQ183" s="36">
        <f>IF(AND(First_Validations__2[[#This Row],[Corrective action]]=1,First_Validations__2[[#This Row],[Validation score]]&lt;5,First_Validations__2[[#This Row],[Validation score]]&gt;1),1,0)</f>
        <v>0</v>
      </c>
      <c r="AR183" s="36">
        <f>IF(AND(First_Validations__2[[#This Row],[Corrective action]]=1,OR(First_Validations__2[[#This Row],[Validation score]]&gt;4,First_Validations__2[[#This Row],[Validation score]]&lt;2)),1,0)</f>
        <v>0</v>
      </c>
      <c r="AS1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3" s="36" t="str">
        <f>VLOOKUP(First_Validations__2[[#This Row],[Requirement ('#)]],Requirements[[Requirements]:[Categories2]],2,FALSE)</f>
        <v>Revenue collection</v>
      </c>
    </row>
    <row r="184" spans="2:46">
      <c r="B184" s="34" t="s">
        <v>1634</v>
      </c>
      <c r="C184" s="34">
        <v>1</v>
      </c>
      <c r="D184" s="34">
        <v>59</v>
      </c>
      <c r="E184" s="34" t="s">
        <v>1941</v>
      </c>
      <c r="F184" s="34" t="s">
        <v>1635</v>
      </c>
      <c r="G184" s="34" t="s">
        <v>1634</v>
      </c>
      <c r="H184" s="34" t="s">
        <v>1942</v>
      </c>
      <c r="I184" s="34" t="s">
        <v>1943</v>
      </c>
      <c r="J184" s="34">
        <v>2018</v>
      </c>
      <c r="K184" s="34">
        <v>2018</v>
      </c>
      <c r="L184" s="34" t="s">
        <v>1767</v>
      </c>
      <c r="M184" s="34" t="s">
        <v>1820</v>
      </c>
      <c r="N184" s="34">
        <v>4</v>
      </c>
      <c r="O184" s="34" t="s">
        <v>1767</v>
      </c>
      <c r="P184" s="34" t="s">
        <v>1977</v>
      </c>
      <c r="Q184" s="34" t="s">
        <v>1945</v>
      </c>
      <c r="R184" s="34" t="s">
        <v>1636</v>
      </c>
      <c r="S184" s="34" t="s">
        <v>1946</v>
      </c>
      <c r="T184" s="34" t="s">
        <v>2150</v>
      </c>
      <c r="U184" s="36" t="str">
        <f>VLOOKUP(First_Validations__2[[#This Row],[CountryReq]],Last_Validations[],COLUMNS($B:B)+1,FALSE)</f>
        <v>Chad: 2018</v>
      </c>
      <c r="V184" s="36" t="str">
        <f>VLOOKUP(First_Validations__2[[#This Row],[CountryReq]],Last_Validations[],COLUMNS($B:C)+1,FALSE)</f>
        <v>Chad</v>
      </c>
      <c r="W184" s="36">
        <f>VLOOKUP(First_Validations__2[[#This Row],[CountryReq]],Last_Validations[],COLUMNS($B:D)+1,FALSE)</f>
        <v>1</v>
      </c>
      <c r="X184" s="36">
        <f>VLOOKUP(First_Validations__2[[#This Row],[CountryReq]],Last_Validations[],COLUMNS($B:E)+1,FALSE)</f>
        <v>59</v>
      </c>
      <c r="Y184" s="36" t="str">
        <f>VLOOKUP(First_Validations__2[[#This Row],[CountryReq]],Last_Validations[],COLUMNS($B:F)+1,FALSE)</f>
        <v>Chad: 2018</v>
      </c>
      <c r="Z184" s="36" t="str">
        <f>VLOOKUP(First_Validations__2[[#This Row],[CountryReq]],Last_Validations[],COLUMNS($B:G)+1,FALSE)</f>
        <v>TCD</v>
      </c>
      <c r="AA184" s="36" t="str">
        <f>VLOOKUP(First_Validations__2[[#This Row],[CountryReq]],Last_Validations[],COLUMNS($B:H)+1,FALSE)</f>
        <v>Chad</v>
      </c>
      <c r="AB184" s="36" t="str">
        <f>VLOOKUP(First_Validations__2[[#This Row],[CountryReq]],Last_Validations[],COLUMNS($B:I)+1,FALSE)</f>
        <v>https://eiti.org/BD/2019-38</v>
      </c>
      <c r="AC184" s="36" t="str">
        <f>VLOOKUP(First_Validations__2[[#This Row],[CountryReq]],Last_Validations[],COLUMNS($B:J)+1,FALSE)</f>
        <v xml:space="preserve">https://eiti.org/document/chad-validation-2018 </v>
      </c>
      <c r="AD184" s="36">
        <f>VLOOKUP(First_Validations__2[[#This Row],[CountryReq]],Last_Validations[],COLUMNS($B:K)+1,FALSE)</f>
        <v>2018</v>
      </c>
      <c r="AE184" s="36">
        <f>VLOOKUP(First_Validations__2[[#This Row],[CountryReq]],Last_Validations[],COLUMNS($B:L)+1,FALSE)</f>
        <v>2018</v>
      </c>
      <c r="AF184" s="36" t="str">
        <f>VLOOKUP(First_Validations__2[[#This Row],[CountryReq]],Last_Validations[],COLUMNS($B:M)+1,FALSE)</f>
        <v>Meaningful progress</v>
      </c>
      <c r="AG184" s="36" t="str">
        <f>VLOOKUP(First_Validations__2[[#This Row],[CountryReq]],Last_Validations[],COLUMNS($B:N)+1,FALSE)</f>
        <v>Follow up on recommendations (#7.3)</v>
      </c>
      <c r="AH184" s="36">
        <f>VLOOKUP(First_Validations__2[[#This Row],[CountryReq]],Last_Validations[],COLUMNS($B:O)+1,FALSE)</f>
        <v>4</v>
      </c>
      <c r="AI184" s="36" t="str">
        <f>VLOOKUP(First_Validations__2[[#This Row],[CountryReq]],Last_Validations[],COLUMNS($B:P)+1,FALSE)</f>
        <v>Meaningful progress</v>
      </c>
      <c r="AJ184" s="36" t="str">
        <f>VLOOKUP(First_Validations__2[[#This Row],[CountryReq]],Last_Validations[],COLUMNS($B:Q)+1,FALSE)</f>
        <v>There is evidence of follow-up of recommendations and investigation of discrepancies through discussions within the MSG, the creation of internal committees to identify actors and areas for improvement, and active outreach to decisionmakers to push for reforms. Stakeholders noted the involvement of Chad EITI in consultations about key sector reforms.</v>
      </c>
      <c r="AK184" s="36" t="str">
        <f>VLOOKUP(First_Validations__2[[#This Row],[CountryReq]],Last_Validations[],COLUMNS($B:R)+1,FALSE)</f>
        <v>https://eiti.org/chad#progress-by-requirement</v>
      </c>
      <c r="AL184" s="36" t="str">
        <f>VLOOKUP(First_Validations__2[[#This Row],[CountryReq]],Last_Validations[],COLUMNS($B:S)+1,FALSE)</f>
        <v>http://itie-tchad.org/</v>
      </c>
      <c r="AM184" s="36" t="str">
        <f>VLOOKUP(First_Validations__2[[#This Row],[CountryReq]],Last_Validations[],COLUMNS($B:T)+1,FALSE)</f>
        <v>https://eiti.org/api/v1.0/score_data/59</v>
      </c>
      <c r="AN184" s="36" t="str">
        <f>IF(First_Validations__2[[#This Row],[FirstValidation.Country: Year]]=First_Validations__2[[#This Row],[Country: Year]],"First","Second / Last")</f>
        <v>First</v>
      </c>
      <c r="AO184" s="36">
        <f>IF(AND(First_Validations__2[[#This Row],[FirstValidation.Validation score]]&lt;5,First_Validations__2[[#This Row],[FirstValidation.Validation score]]&gt;1),1,0)</f>
        <v>1</v>
      </c>
      <c r="AP184" s="36">
        <f>First_Validations__2[[#This Row],[Validation score]]-First_Validations__2[[#This Row],[FirstValidation.Validation score]]</f>
        <v>0</v>
      </c>
      <c r="AQ184" s="36">
        <f>IF(AND(First_Validations__2[[#This Row],[Corrective action]]=1,First_Validations__2[[#This Row],[Validation score]]&lt;5,First_Validations__2[[#This Row],[Validation score]]&gt;1),1,0)</f>
        <v>1</v>
      </c>
      <c r="AR184" s="36">
        <f>IF(AND(First_Validations__2[[#This Row],[Corrective action]]=1,OR(First_Validations__2[[#This Row],[Validation score]]&gt;4,First_Validations__2[[#This Row],[Validation score]]&lt;2)),1,0)</f>
        <v>0</v>
      </c>
      <c r="AS1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4" s="36" t="str">
        <f>VLOOKUP(First_Validations__2[[#This Row],[Requirement ('#)]],Requirements[[Requirements]:[Categories2]],2,FALSE)</f>
        <v>Outcomes and impact</v>
      </c>
    </row>
    <row r="185" spans="2:46">
      <c r="B185" s="34" t="s">
        <v>1634</v>
      </c>
      <c r="C185" s="34">
        <v>1</v>
      </c>
      <c r="D185" s="34">
        <v>59</v>
      </c>
      <c r="E185" s="34" t="s">
        <v>1941</v>
      </c>
      <c r="F185" s="34" t="s">
        <v>1635</v>
      </c>
      <c r="G185" s="34" t="s">
        <v>1634</v>
      </c>
      <c r="H185" s="34" t="s">
        <v>1942</v>
      </c>
      <c r="I185" s="34" t="s">
        <v>1943</v>
      </c>
      <c r="J185" s="34">
        <v>2018</v>
      </c>
      <c r="K185" s="34">
        <v>2018</v>
      </c>
      <c r="L185" s="34" t="s">
        <v>1767</v>
      </c>
      <c r="M185" s="34" t="s">
        <v>1819</v>
      </c>
      <c r="N185" s="34">
        <v>1</v>
      </c>
      <c r="O185" s="34" t="s">
        <v>1796</v>
      </c>
      <c r="P185" s="34" t="s">
        <v>1976</v>
      </c>
      <c r="Q185" s="34" t="s">
        <v>1945</v>
      </c>
      <c r="R185" s="34" t="s">
        <v>1636</v>
      </c>
      <c r="S185" s="34" t="s">
        <v>1946</v>
      </c>
      <c r="T185" s="34" t="s">
        <v>2151</v>
      </c>
      <c r="U185" s="36" t="str">
        <f>VLOOKUP(First_Validations__2[[#This Row],[CountryReq]],Last_Validations[],COLUMNS($B:B)+1,FALSE)</f>
        <v>Chad: 2018</v>
      </c>
      <c r="V185" s="36" t="str">
        <f>VLOOKUP(First_Validations__2[[#This Row],[CountryReq]],Last_Validations[],COLUMNS($B:C)+1,FALSE)</f>
        <v>Chad</v>
      </c>
      <c r="W185" s="36">
        <f>VLOOKUP(First_Validations__2[[#This Row],[CountryReq]],Last_Validations[],COLUMNS($B:D)+1,FALSE)</f>
        <v>1</v>
      </c>
      <c r="X185" s="36">
        <f>VLOOKUP(First_Validations__2[[#This Row],[CountryReq]],Last_Validations[],COLUMNS($B:E)+1,FALSE)</f>
        <v>59</v>
      </c>
      <c r="Y185" s="36" t="str">
        <f>VLOOKUP(First_Validations__2[[#This Row],[CountryReq]],Last_Validations[],COLUMNS($B:F)+1,FALSE)</f>
        <v>Chad: 2018</v>
      </c>
      <c r="Z185" s="36" t="str">
        <f>VLOOKUP(First_Validations__2[[#This Row],[CountryReq]],Last_Validations[],COLUMNS($B:G)+1,FALSE)</f>
        <v>TCD</v>
      </c>
      <c r="AA185" s="36" t="str">
        <f>VLOOKUP(First_Validations__2[[#This Row],[CountryReq]],Last_Validations[],COLUMNS($B:H)+1,FALSE)</f>
        <v>Chad</v>
      </c>
      <c r="AB185" s="36" t="str">
        <f>VLOOKUP(First_Validations__2[[#This Row],[CountryReq]],Last_Validations[],COLUMNS($B:I)+1,FALSE)</f>
        <v>https://eiti.org/BD/2019-38</v>
      </c>
      <c r="AC185" s="36" t="str">
        <f>VLOOKUP(First_Validations__2[[#This Row],[CountryReq]],Last_Validations[],COLUMNS($B:J)+1,FALSE)</f>
        <v xml:space="preserve">https://eiti.org/document/chad-validation-2018 </v>
      </c>
      <c r="AD185" s="36">
        <f>VLOOKUP(First_Validations__2[[#This Row],[CountryReq]],Last_Validations[],COLUMNS($B:K)+1,FALSE)</f>
        <v>2018</v>
      </c>
      <c r="AE185" s="36">
        <f>VLOOKUP(First_Validations__2[[#This Row],[CountryReq]],Last_Validations[],COLUMNS($B:L)+1,FALSE)</f>
        <v>2018</v>
      </c>
      <c r="AF185" s="36" t="str">
        <f>VLOOKUP(First_Validations__2[[#This Row],[CountryReq]],Last_Validations[],COLUMNS($B:M)+1,FALSE)</f>
        <v>Meaningful progress</v>
      </c>
      <c r="AG185" s="36" t="str">
        <f>VLOOKUP(First_Validations__2[[#This Row],[CountryReq]],Last_Validations[],COLUMNS($B:N)+1,FALSE)</f>
        <v>Data accessibility (#7.2)</v>
      </c>
      <c r="AH185" s="36">
        <f>VLOOKUP(First_Validations__2[[#This Row],[CountryReq]],Last_Validations[],COLUMNS($B:O)+1,FALSE)</f>
        <v>1</v>
      </c>
      <c r="AI185" s="36" t="str">
        <f>VLOOKUP(First_Validations__2[[#This Row],[CountryReq]],Last_Validations[],COLUMNS($B:P)+1,FALSE)</f>
        <v>Not required (recommended)</v>
      </c>
      <c r="AJ185" s="36" t="str">
        <f>VLOOKUP(First_Validations__2[[#This Row],[CountryReq]],Last_Validations[],COLUMNS($B:Q)+1,FALSE)</f>
        <v>Requirement 7.2 encourages the MSGs to make EITI reports accessible to the public in open data formats. Such efforts are encouraged but not required and progress with this requirement does not yet have any implications for a country’s EITI status. Chad published machine-readable EITI reports and compared EITI data with the TOFE.</v>
      </c>
      <c r="AK185" s="36" t="str">
        <f>VLOOKUP(First_Validations__2[[#This Row],[CountryReq]],Last_Validations[],COLUMNS($B:R)+1,FALSE)</f>
        <v>https://eiti.org/chad#progress-by-requirement</v>
      </c>
      <c r="AL185" s="36" t="str">
        <f>VLOOKUP(First_Validations__2[[#This Row],[CountryReq]],Last_Validations[],COLUMNS($B:S)+1,FALSE)</f>
        <v>http://itie-tchad.org/</v>
      </c>
      <c r="AM185" s="36" t="str">
        <f>VLOOKUP(First_Validations__2[[#This Row],[CountryReq]],Last_Validations[],COLUMNS($B:T)+1,FALSE)</f>
        <v>https://eiti.org/api/v1.0/score_data/59</v>
      </c>
      <c r="AN185" s="36" t="str">
        <f>IF(First_Validations__2[[#This Row],[FirstValidation.Country: Year]]=First_Validations__2[[#This Row],[Country: Year]],"First","Second / Last")</f>
        <v>First</v>
      </c>
      <c r="AO185" s="36">
        <f>IF(AND(First_Validations__2[[#This Row],[FirstValidation.Validation score]]&lt;5,First_Validations__2[[#This Row],[FirstValidation.Validation score]]&gt;1),1,0)</f>
        <v>0</v>
      </c>
      <c r="AP185" s="36">
        <f>First_Validations__2[[#This Row],[Validation score]]-First_Validations__2[[#This Row],[FirstValidation.Validation score]]</f>
        <v>0</v>
      </c>
      <c r="AQ185" s="36">
        <f>IF(AND(First_Validations__2[[#This Row],[Corrective action]]=1,First_Validations__2[[#This Row],[Validation score]]&lt;5,First_Validations__2[[#This Row],[Validation score]]&gt;1),1,0)</f>
        <v>0</v>
      </c>
      <c r="AR185" s="36">
        <f>IF(AND(First_Validations__2[[#This Row],[Corrective action]]=1,OR(First_Validations__2[[#This Row],[Validation score]]&gt;4,First_Validations__2[[#This Row],[Validation score]]&lt;2)),1,0)</f>
        <v>0</v>
      </c>
      <c r="AS1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5" s="36" t="str">
        <f>VLOOKUP(First_Validations__2[[#This Row],[Requirement ('#)]],Requirements[[Requirements]:[Categories2]],2,FALSE)</f>
        <v>Outcomes and impact</v>
      </c>
    </row>
    <row r="186" spans="2:46">
      <c r="B186" s="34" t="s">
        <v>1634</v>
      </c>
      <c r="C186" s="34">
        <v>1</v>
      </c>
      <c r="D186" s="34">
        <v>59</v>
      </c>
      <c r="E186" s="34" t="s">
        <v>1941</v>
      </c>
      <c r="F186" s="34" t="s">
        <v>1635</v>
      </c>
      <c r="G186" s="34" t="s">
        <v>1634</v>
      </c>
      <c r="H186" s="34" t="s">
        <v>1942</v>
      </c>
      <c r="I186" s="34" t="s">
        <v>1943</v>
      </c>
      <c r="J186" s="34">
        <v>2018</v>
      </c>
      <c r="K186" s="34">
        <v>2018</v>
      </c>
      <c r="L186" s="34" t="s">
        <v>1767</v>
      </c>
      <c r="M186" s="34" t="s">
        <v>1784</v>
      </c>
      <c r="N186" s="34">
        <v>5</v>
      </c>
      <c r="O186" s="34" t="s">
        <v>1768</v>
      </c>
      <c r="P186" s="34" t="s">
        <v>1944</v>
      </c>
      <c r="Q186" s="34" t="s">
        <v>1945</v>
      </c>
      <c r="R186" s="34" t="s">
        <v>1636</v>
      </c>
      <c r="S186" s="34" t="s">
        <v>1946</v>
      </c>
      <c r="T186" s="34" t="s">
        <v>2152</v>
      </c>
      <c r="U186" s="36" t="str">
        <f>VLOOKUP(First_Validations__2[[#This Row],[CountryReq]],Last_Validations[],COLUMNS($B:B)+1,FALSE)</f>
        <v>Chad: 2018</v>
      </c>
      <c r="V186" s="36" t="str">
        <f>VLOOKUP(First_Validations__2[[#This Row],[CountryReq]],Last_Validations[],COLUMNS($B:C)+1,FALSE)</f>
        <v>Chad</v>
      </c>
      <c r="W186" s="36">
        <f>VLOOKUP(First_Validations__2[[#This Row],[CountryReq]],Last_Validations[],COLUMNS($B:D)+1,FALSE)</f>
        <v>1</v>
      </c>
      <c r="X186" s="36">
        <f>VLOOKUP(First_Validations__2[[#This Row],[CountryReq]],Last_Validations[],COLUMNS($B:E)+1,FALSE)</f>
        <v>59</v>
      </c>
      <c r="Y186" s="36" t="str">
        <f>VLOOKUP(First_Validations__2[[#This Row],[CountryReq]],Last_Validations[],COLUMNS($B:F)+1,FALSE)</f>
        <v>Chad: 2018</v>
      </c>
      <c r="Z186" s="36" t="str">
        <f>VLOOKUP(First_Validations__2[[#This Row],[CountryReq]],Last_Validations[],COLUMNS($B:G)+1,FALSE)</f>
        <v>TCD</v>
      </c>
      <c r="AA186" s="36" t="str">
        <f>VLOOKUP(First_Validations__2[[#This Row],[CountryReq]],Last_Validations[],COLUMNS($B:H)+1,FALSE)</f>
        <v>Chad</v>
      </c>
      <c r="AB186" s="36" t="str">
        <f>VLOOKUP(First_Validations__2[[#This Row],[CountryReq]],Last_Validations[],COLUMNS($B:I)+1,FALSE)</f>
        <v>https://eiti.org/BD/2019-38</v>
      </c>
      <c r="AC186" s="36" t="str">
        <f>VLOOKUP(First_Validations__2[[#This Row],[CountryReq]],Last_Validations[],COLUMNS($B:J)+1,FALSE)</f>
        <v xml:space="preserve">https://eiti.org/document/chad-validation-2018 </v>
      </c>
      <c r="AD186" s="36">
        <f>VLOOKUP(First_Validations__2[[#This Row],[CountryReq]],Last_Validations[],COLUMNS($B:K)+1,FALSE)</f>
        <v>2018</v>
      </c>
      <c r="AE186" s="36">
        <f>VLOOKUP(First_Validations__2[[#This Row],[CountryReq]],Last_Validations[],COLUMNS($B:L)+1,FALSE)</f>
        <v>2018</v>
      </c>
      <c r="AF186" s="36" t="str">
        <f>VLOOKUP(First_Validations__2[[#This Row],[CountryReq]],Last_Validations[],COLUMNS($B:M)+1,FALSE)</f>
        <v>Meaningful progress</v>
      </c>
      <c r="AG186" s="36" t="str">
        <f>VLOOKUP(First_Validations__2[[#This Row],[CountryReq]],Last_Validations[],COLUMNS($B:N)+1,FALSE)</f>
        <v>Government engagement (#1.1)</v>
      </c>
      <c r="AH186" s="36">
        <f>VLOOKUP(First_Validations__2[[#This Row],[CountryReq]],Last_Validations[],COLUMNS($B:O)+1,FALSE)</f>
        <v>5</v>
      </c>
      <c r="AI186" s="36" t="str">
        <f>VLOOKUP(First_Validations__2[[#This Row],[CountryReq]],Last_Validations[],COLUMNS($B:P)+1,FALSE)</f>
        <v>Satisfactory progress</v>
      </c>
      <c r="AJ186" s="36" t="str">
        <f>VLOOKUP(First_Validations__2[[#This Row],[CountryReq]],Last_Validations[],COLUMNS($B:Q)+1,FALSE)</f>
        <v>The government has issued public statements of its commitment to the EITI, appointed high-level government officials to oversee and engage in the EITI process, provided substantial amounts of funding for EITI implementation, and ensured the functioning of the national secretariat. Government agencies have participated actively in EITI reporting and dissemination. While stakeholders consulted noted the decrease in government funding in the past two years, they highlighted the government’s commitment to improving transparency in the extractive sector.</v>
      </c>
      <c r="AK186" s="36" t="str">
        <f>VLOOKUP(First_Validations__2[[#This Row],[CountryReq]],Last_Validations[],COLUMNS($B:R)+1,FALSE)</f>
        <v>https://eiti.org/chad#progress-by-requirement</v>
      </c>
      <c r="AL186" s="36" t="str">
        <f>VLOOKUP(First_Validations__2[[#This Row],[CountryReq]],Last_Validations[],COLUMNS($B:S)+1,FALSE)</f>
        <v>http://itie-tchad.org/</v>
      </c>
      <c r="AM186" s="36" t="str">
        <f>VLOOKUP(First_Validations__2[[#This Row],[CountryReq]],Last_Validations[],COLUMNS($B:T)+1,FALSE)</f>
        <v>https://eiti.org/api/v1.0/score_data/59</v>
      </c>
      <c r="AN186" s="36" t="str">
        <f>IF(First_Validations__2[[#This Row],[FirstValidation.Country: Year]]=First_Validations__2[[#This Row],[Country: Year]],"First","Second / Last")</f>
        <v>First</v>
      </c>
      <c r="AO186" s="36">
        <f>IF(AND(First_Validations__2[[#This Row],[FirstValidation.Validation score]]&lt;5,First_Validations__2[[#This Row],[FirstValidation.Validation score]]&gt;1),1,0)</f>
        <v>0</v>
      </c>
      <c r="AP186" s="36">
        <f>First_Validations__2[[#This Row],[Validation score]]-First_Validations__2[[#This Row],[FirstValidation.Validation score]]</f>
        <v>0</v>
      </c>
      <c r="AQ186" s="36">
        <f>IF(AND(First_Validations__2[[#This Row],[Corrective action]]=1,First_Validations__2[[#This Row],[Validation score]]&lt;5,First_Validations__2[[#This Row],[Validation score]]&gt;1),1,0)</f>
        <v>0</v>
      </c>
      <c r="AR186" s="36">
        <f>IF(AND(First_Validations__2[[#This Row],[Corrective action]]=1,OR(First_Validations__2[[#This Row],[Validation score]]&gt;4,First_Validations__2[[#This Row],[Validation score]]&lt;2)),1,0)</f>
        <v>0</v>
      </c>
      <c r="AS1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6" s="36" t="str">
        <f>VLOOKUP(First_Validations__2[[#This Row],[Requirement ('#)]],Requirements[[Requirements]:[Categories2]],2,FALSE)</f>
        <v>MSG Oversight</v>
      </c>
    </row>
    <row r="187" spans="2:46">
      <c r="B187" s="34" t="s">
        <v>1634</v>
      </c>
      <c r="C187" s="34">
        <v>1</v>
      </c>
      <c r="D187" s="34">
        <v>59</v>
      </c>
      <c r="E187" s="34" t="s">
        <v>1941</v>
      </c>
      <c r="F187" s="34" t="s">
        <v>1635</v>
      </c>
      <c r="G187" s="34" t="s">
        <v>1634</v>
      </c>
      <c r="H187" s="34" t="s">
        <v>1942</v>
      </c>
      <c r="I187" s="34" t="s">
        <v>1943</v>
      </c>
      <c r="J187" s="34">
        <v>2018</v>
      </c>
      <c r="K187" s="34">
        <v>2018</v>
      </c>
      <c r="L187" s="34" t="s">
        <v>1767</v>
      </c>
      <c r="M187" s="34" t="s">
        <v>1821</v>
      </c>
      <c r="N187" s="34">
        <v>5</v>
      </c>
      <c r="O187" s="34" t="s">
        <v>1768</v>
      </c>
      <c r="P187" s="34" t="s">
        <v>1978</v>
      </c>
      <c r="Q187" s="34" t="s">
        <v>1945</v>
      </c>
      <c r="R187" s="34" t="s">
        <v>1636</v>
      </c>
      <c r="S187" s="34" t="s">
        <v>1946</v>
      </c>
      <c r="T187" s="34" t="s">
        <v>2153</v>
      </c>
      <c r="U187" s="36" t="str">
        <f>VLOOKUP(First_Validations__2[[#This Row],[CountryReq]],Last_Validations[],COLUMNS($B:B)+1,FALSE)</f>
        <v>Chad: 2018</v>
      </c>
      <c r="V187" s="36" t="str">
        <f>VLOOKUP(First_Validations__2[[#This Row],[CountryReq]],Last_Validations[],COLUMNS($B:C)+1,FALSE)</f>
        <v>Chad</v>
      </c>
      <c r="W187" s="36">
        <f>VLOOKUP(First_Validations__2[[#This Row],[CountryReq]],Last_Validations[],COLUMNS($B:D)+1,FALSE)</f>
        <v>1</v>
      </c>
      <c r="X187" s="36">
        <f>VLOOKUP(First_Validations__2[[#This Row],[CountryReq]],Last_Validations[],COLUMNS($B:E)+1,FALSE)</f>
        <v>59</v>
      </c>
      <c r="Y187" s="36" t="str">
        <f>VLOOKUP(First_Validations__2[[#This Row],[CountryReq]],Last_Validations[],COLUMNS($B:F)+1,FALSE)</f>
        <v>Chad: 2018</v>
      </c>
      <c r="Z187" s="36" t="str">
        <f>VLOOKUP(First_Validations__2[[#This Row],[CountryReq]],Last_Validations[],COLUMNS($B:G)+1,FALSE)</f>
        <v>TCD</v>
      </c>
      <c r="AA187" s="36" t="str">
        <f>VLOOKUP(First_Validations__2[[#This Row],[CountryReq]],Last_Validations[],COLUMNS($B:H)+1,FALSE)</f>
        <v>Chad</v>
      </c>
      <c r="AB187" s="36" t="str">
        <f>VLOOKUP(First_Validations__2[[#This Row],[CountryReq]],Last_Validations[],COLUMNS($B:I)+1,FALSE)</f>
        <v>https://eiti.org/BD/2019-38</v>
      </c>
      <c r="AC187" s="36" t="str">
        <f>VLOOKUP(First_Validations__2[[#This Row],[CountryReq]],Last_Validations[],COLUMNS($B:J)+1,FALSE)</f>
        <v xml:space="preserve">https://eiti.org/document/chad-validation-2018 </v>
      </c>
      <c r="AD187" s="36">
        <f>VLOOKUP(First_Validations__2[[#This Row],[CountryReq]],Last_Validations[],COLUMNS($B:K)+1,FALSE)</f>
        <v>2018</v>
      </c>
      <c r="AE187" s="36">
        <f>VLOOKUP(First_Validations__2[[#This Row],[CountryReq]],Last_Validations[],COLUMNS($B:L)+1,FALSE)</f>
        <v>2018</v>
      </c>
      <c r="AF187" s="36" t="str">
        <f>VLOOKUP(First_Validations__2[[#This Row],[CountryReq]],Last_Validations[],COLUMNS($B:M)+1,FALSE)</f>
        <v>Meaningful progress</v>
      </c>
      <c r="AG187" s="36" t="str">
        <f>VLOOKUP(First_Validations__2[[#This Row],[CountryReq]],Last_Validations[],COLUMNS($B:N)+1,FALSE)</f>
        <v>Outcomes and impact of implementation (#7.4)</v>
      </c>
      <c r="AH187" s="36">
        <f>VLOOKUP(First_Validations__2[[#This Row],[CountryReq]],Last_Validations[],COLUMNS($B:O)+1,FALSE)</f>
        <v>5</v>
      </c>
      <c r="AI187" s="36" t="str">
        <f>VLOOKUP(First_Validations__2[[#This Row],[CountryReq]],Last_Validations[],COLUMNS($B:P)+1,FALSE)</f>
        <v>Satisfactory progress</v>
      </c>
      <c r="AJ187" s="36" t="str">
        <f>VLOOKUP(First_Validations__2[[#This Row],[CountryReq]],Last_Validations[],COLUMNS($B:Q)+1,FALSE)</f>
        <v>The 2017 annual progress report includes a summary of EITI activities, an assessment of progress with meeting EITI Requirements, in addressing recommendations from reconciliation and Validation and with achieving objectives set out in the work plan. The narrative account of efforts to strengthen the impact of EITI implementation on natural resource governance is particularly detailed and follows up closely on previous efforts to document the impact of EITI implementation, including through an impact assessment in September 2016.</v>
      </c>
      <c r="AK187" s="36" t="str">
        <f>VLOOKUP(First_Validations__2[[#This Row],[CountryReq]],Last_Validations[],COLUMNS($B:R)+1,FALSE)</f>
        <v>https://eiti.org/chad#progress-by-requirement</v>
      </c>
      <c r="AL187" s="36" t="str">
        <f>VLOOKUP(First_Validations__2[[#This Row],[CountryReq]],Last_Validations[],COLUMNS($B:S)+1,FALSE)</f>
        <v>http://itie-tchad.org/</v>
      </c>
      <c r="AM187" s="36" t="str">
        <f>VLOOKUP(First_Validations__2[[#This Row],[CountryReq]],Last_Validations[],COLUMNS($B:T)+1,FALSE)</f>
        <v>https://eiti.org/api/v1.0/score_data/59</v>
      </c>
      <c r="AN187" s="36" t="str">
        <f>IF(First_Validations__2[[#This Row],[FirstValidation.Country: Year]]=First_Validations__2[[#This Row],[Country: Year]],"First","Second / Last")</f>
        <v>First</v>
      </c>
      <c r="AO187" s="36">
        <f>IF(AND(First_Validations__2[[#This Row],[FirstValidation.Validation score]]&lt;5,First_Validations__2[[#This Row],[FirstValidation.Validation score]]&gt;1),1,0)</f>
        <v>0</v>
      </c>
      <c r="AP187" s="36">
        <f>First_Validations__2[[#This Row],[Validation score]]-First_Validations__2[[#This Row],[FirstValidation.Validation score]]</f>
        <v>0</v>
      </c>
      <c r="AQ187" s="36">
        <f>IF(AND(First_Validations__2[[#This Row],[Corrective action]]=1,First_Validations__2[[#This Row],[Validation score]]&lt;5,First_Validations__2[[#This Row],[Validation score]]&gt;1),1,0)</f>
        <v>0</v>
      </c>
      <c r="AR187" s="36">
        <f>IF(AND(First_Validations__2[[#This Row],[Corrective action]]=1,OR(First_Validations__2[[#This Row],[Validation score]]&gt;4,First_Validations__2[[#This Row],[Validation score]]&lt;2)),1,0)</f>
        <v>0</v>
      </c>
      <c r="AS1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7" s="36" t="str">
        <f>VLOOKUP(First_Validations__2[[#This Row],[Requirement ('#)]],Requirements[[Requirements]:[Categories2]],2,FALSE)</f>
        <v>Outcomes and impact</v>
      </c>
    </row>
    <row r="188" spans="2:46">
      <c r="B188" s="34" t="s">
        <v>1634</v>
      </c>
      <c r="C188" s="34">
        <v>1</v>
      </c>
      <c r="D188" s="34">
        <v>59</v>
      </c>
      <c r="E188" s="34" t="s">
        <v>1941</v>
      </c>
      <c r="F188" s="34" t="s">
        <v>1635</v>
      </c>
      <c r="G188" s="34" t="s">
        <v>1634</v>
      </c>
      <c r="H188" s="34" t="s">
        <v>1942</v>
      </c>
      <c r="I188" s="34" t="s">
        <v>1943</v>
      </c>
      <c r="J188" s="34">
        <v>2018</v>
      </c>
      <c r="K188" s="34">
        <v>2018</v>
      </c>
      <c r="L188" s="34" t="s">
        <v>1767</v>
      </c>
      <c r="M188" s="34" t="s">
        <v>1815</v>
      </c>
      <c r="N188" s="34">
        <v>3</v>
      </c>
      <c r="O188" s="34" t="s">
        <v>1798</v>
      </c>
      <c r="P188" s="34" t="s">
        <v>1973</v>
      </c>
      <c r="Q188" s="34" t="s">
        <v>1945</v>
      </c>
      <c r="R188" s="34" t="s">
        <v>1636</v>
      </c>
      <c r="S188" s="34" t="s">
        <v>1946</v>
      </c>
      <c r="T188" s="34" t="s">
        <v>2154</v>
      </c>
      <c r="U188" s="36" t="str">
        <f>VLOOKUP(First_Validations__2[[#This Row],[CountryReq]],Last_Validations[],COLUMNS($B:B)+1,FALSE)</f>
        <v>Chad: 2018</v>
      </c>
      <c r="V188" s="36" t="str">
        <f>VLOOKUP(First_Validations__2[[#This Row],[CountryReq]],Last_Validations[],COLUMNS($B:C)+1,FALSE)</f>
        <v>Chad</v>
      </c>
      <c r="W188" s="36">
        <f>VLOOKUP(First_Validations__2[[#This Row],[CountryReq]],Last_Validations[],COLUMNS($B:D)+1,FALSE)</f>
        <v>1</v>
      </c>
      <c r="X188" s="36">
        <f>VLOOKUP(First_Validations__2[[#This Row],[CountryReq]],Last_Validations[],COLUMNS($B:E)+1,FALSE)</f>
        <v>59</v>
      </c>
      <c r="Y188" s="36" t="str">
        <f>VLOOKUP(First_Validations__2[[#This Row],[CountryReq]],Last_Validations[],COLUMNS($B:F)+1,FALSE)</f>
        <v>Chad: 2018</v>
      </c>
      <c r="Z188" s="36" t="str">
        <f>VLOOKUP(First_Validations__2[[#This Row],[CountryReq]],Last_Validations[],COLUMNS($B:G)+1,FALSE)</f>
        <v>TCD</v>
      </c>
      <c r="AA188" s="36" t="str">
        <f>VLOOKUP(First_Validations__2[[#This Row],[CountryReq]],Last_Validations[],COLUMNS($B:H)+1,FALSE)</f>
        <v>Chad</v>
      </c>
      <c r="AB188" s="36" t="str">
        <f>VLOOKUP(First_Validations__2[[#This Row],[CountryReq]],Last_Validations[],COLUMNS($B:I)+1,FALSE)</f>
        <v>https://eiti.org/BD/2019-38</v>
      </c>
      <c r="AC188" s="36" t="str">
        <f>VLOOKUP(First_Validations__2[[#This Row],[CountryReq]],Last_Validations[],COLUMNS($B:J)+1,FALSE)</f>
        <v xml:space="preserve">https://eiti.org/document/chad-validation-2018 </v>
      </c>
      <c r="AD188" s="36">
        <f>VLOOKUP(First_Validations__2[[#This Row],[CountryReq]],Last_Validations[],COLUMNS($B:K)+1,FALSE)</f>
        <v>2018</v>
      </c>
      <c r="AE188" s="36">
        <f>VLOOKUP(First_Validations__2[[#This Row],[CountryReq]],Last_Validations[],COLUMNS($B:L)+1,FALSE)</f>
        <v>2018</v>
      </c>
      <c r="AF188" s="36" t="str">
        <f>VLOOKUP(First_Validations__2[[#This Row],[CountryReq]],Last_Validations[],COLUMNS($B:M)+1,FALSE)</f>
        <v>Meaningful progress</v>
      </c>
      <c r="AG188" s="36" t="str">
        <f>VLOOKUP(First_Validations__2[[#This Row],[CountryReq]],Last_Validations[],COLUMNS($B:N)+1,FALSE)</f>
        <v>SOE quasi-fiscal expenditures (#6.2)</v>
      </c>
      <c r="AH188" s="36">
        <f>VLOOKUP(First_Validations__2[[#This Row],[CountryReq]],Last_Validations[],COLUMNS($B:O)+1,FALSE)</f>
        <v>3</v>
      </c>
      <c r="AI188" s="36" t="str">
        <f>VLOOKUP(First_Validations__2[[#This Row],[CountryReq]],Last_Validations[],COLUMNS($B:P)+1,FALSE)</f>
        <v>Inadequate progress</v>
      </c>
      <c r="AJ188" s="36" t="str">
        <f>VLOOKUP(First_Validations__2[[#This Row],[CountryReq]],Last_Validations[],COLUMNS($B:Q)+1,FALSE)</f>
        <v>Although the report includes a detailed description of the framework agreement for the sale of crude oil by CNPCI to the SRN refinery at fixed prices and the sale of electricity by SRN to SNE at below-market prices, it lacks sufficient information on the value of crude oil delivered to the national refinery and the value of electricity subsequently supplied by SRN to SNE. The reliability of the disclosed data was also a concern given significant changes between the initial declaration and the certified data.</v>
      </c>
      <c r="AK188" s="36" t="str">
        <f>VLOOKUP(First_Validations__2[[#This Row],[CountryReq]],Last_Validations[],COLUMNS($B:R)+1,FALSE)</f>
        <v>https://eiti.org/chad#progress-by-requirement</v>
      </c>
      <c r="AL188" s="36" t="str">
        <f>VLOOKUP(First_Validations__2[[#This Row],[CountryReq]],Last_Validations[],COLUMNS($B:S)+1,FALSE)</f>
        <v>http://itie-tchad.org/</v>
      </c>
      <c r="AM188" s="36" t="str">
        <f>VLOOKUP(First_Validations__2[[#This Row],[CountryReq]],Last_Validations[],COLUMNS($B:T)+1,FALSE)</f>
        <v>https://eiti.org/api/v1.0/score_data/59</v>
      </c>
      <c r="AN188" s="36" t="str">
        <f>IF(First_Validations__2[[#This Row],[FirstValidation.Country: Year]]=First_Validations__2[[#This Row],[Country: Year]],"First","Second / Last")</f>
        <v>First</v>
      </c>
      <c r="AO188" s="36">
        <f>IF(AND(First_Validations__2[[#This Row],[FirstValidation.Validation score]]&lt;5,First_Validations__2[[#This Row],[FirstValidation.Validation score]]&gt;1),1,0)</f>
        <v>1</v>
      </c>
      <c r="AP188" s="36">
        <f>First_Validations__2[[#This Row],[Validation score]]-First_Validations__2[[#This Row],[FirstValidation.Validation score]]</f>
        <v>0</v>
      </c>
      <c r="AQ188" s="36">
        <f>IF(AND(First_Validations__2[[#This Row],[Corrective action]]=1,First_Validations__2[[#This Row],[Validation score]]&lt;5,First_Validations__2[[#This Row],[Validation score]]&gt;1),1,0)</f>
        <v>1</v>
      </c>
      <c r="AR188" s="36">
        <f>IF(AND(First_Validations__2[[#This Row],[Corrective action]]=1,OR(First_Validations__2[[#This Row],[Validation score]]&gt;4,First_Validations__2[[#This Row],[Validation score]]&lt;2)),1,0)</f>
        <v>0</v>
      </c>
      <c r="AS1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8" s="36" t="str">
        <f>VLOOKUP(First_Validations__2[[#This Row],[Requirement ('#)]],Requirements[[Requirements]:[Categories2]],2,FALSE)</f>
        <v>Socio-economic contribution</v>
      </c>
    </row>
    <row r="189" spans="2:46">
      <c r="B189" s="34" t="s">
        <v>1634</v>
      </c>
      <c r="C189" s="34">
        <v>1</v>
      </c>
      <c r="D189" s="34">
        <v>59</v>
      </c>
      <c r="E189" s="34" t="s">
        <v>1941</v>
      </c>
      <c r="F189" s="34" t="s">
        <v>1635</v>
      </c>
      <c r="G189" s="34" t="s">
        <v>1634</v>
      </c>
      <c r="H189" s="34" t="s">
        <v>1942</v>
      </c>
      <c r="I189" s="34" t="s">
        <v>1943</v>
      </c>
      <c r="J189" s="34">
        <v>2018</v>
      </c>
      <c r="K189" s="34">
        <v>2018</v>
      </c>
      <c r="L189" s="34" t="s">
        <v>1767</v>
      </c>
      <c r="M189" s="34" t="s">
        <v>1814</v>
      </c>
      <c r="N189" s="34">
        <v>0</v>
      </c>
      <c r="O189" s="34" t="s">
        <v>4</v>
      </c>
      <c r="P189" s="34" t="s">
        <v>1972</v>
      </c>
      <c r="Q189" s="34" t="s">
        <v>1945</v>
      </c>
      <c r="R189" s="34" t="s">
        <v>1636</v>
      </c>
      <c r="S189" s="34" t="s">
        <v>1946</v>
      </c>
      <c r="T189" s="34" t="s">
        <v>2155</v>
      </c>
      <c r="U189" s="36" t="str">
        <f>VLOOKUP(First_Validations__2[[#This Row],[CountryReq]],Last_Validations[],COLUMNS($B:B)+1,FALSE)</f>
        <v>Chad: 2018</v>
      </c>
      <c r="V189" s="36" t="str">
        <f>VLOOKUP(First_Validations__2[[#This Row],[CountryReq]],Last_Validations[],COLUMNS($B:C)+1,FALSE)</f>
        <v>Chad</v>
      </c>
      <c r="W189" s="36">
        <f>VLOOKUP(First_Validations__2[[#This Row],[CountryReq]],Last_Validations[],COLUMNS($B:D)+1,FALSE)</f>
        <v>1</v>
      </c>
      <c r="X189" s="36">
        <f>VLOOKUP(First_Validations__2[[#This Row],[CountryReq]],Last_Validations[],COLUMNS($B:E)+1,FALSE)</f>
        <v>59</v>
      </c>
      <c r="Y189" s="36" t="str">
        <f>VLOOKUP(First_Validations__2[[#This Row],[CountryReq]],Last_Validations[],COLUMNS($B:F)+1,FALSE)</f>
        <v>Chad: 2018</v>
      </c>
      <c r="Z189" s="36" t="str">
        <f>VLOOKUP(First_Validations__2[[#This Row],[CountryReq]],Last_Validations[],COLUMNS($B:G)+1,FALSE)</f>
        <v>TCD</v>
      </c>
      <c r="AA189" s="36" t="str">
        <f>VLOOKUP(First_Validations__2[[#This Row],[CountryReq]],Last_Validations[],COLUMNS($B:H)+1,FALSE)</f>
        <v>Chad</v>
      </c>
      <c r="AB189" s="36" t="str">
        <f>VLOOKUP(First_Validations__2[[#This Row],[CountryReq]],Last_Validations[],COLUMNS($B:I)+1,FALSE)</f>
        <v>https://eiti.org/BD/2019-38</v>
      </c>
      <c r="AC189" s="36" t="str">
        <f>VLOOKUP(First_Validations__2[[#This Row],[CountryReq]],Last_Validations[],COLUMNS($B:J)+1,FALSE)</f>
        <v xml:space="preserve">https://eiti.org/document/chad-validation-2018 </v>
      </c>
      <c r="AD189" s="36">
        <f>VLOOKUP(First_Validations__2[[#This Row],[CountryReq]],Last_Validations[],COLUMNS($B:K)+1,FALSE)</f>
        <v>2018</v>
      </c>
      <c r="AE189" s="36">
        <f>VLOOKUP(First_Validations__2[[#This Row],[CountryReq]],Last_Validations[],COLUMNS($B:L)+1,FALSE)</f>
        <v>2018</v>
      </c>
      <c r="AF189" s="36" t="str">
        <f>VLOOKUP(First_Validations__2[[#This Row],[CountryReq]],Last_Validations[],COLUMNS($B:M)+1,FALSE)</f>
        <v>Meaningful progress</v>
      </c>
      <c r="AG189" s="36" t="str">
        <f>VLOOKUP(First_Validations__2[[#This Row],[CountryReq]],Last_Validations[],COLUMNS($B:N)+1,FALSE)</f>
        <v>Mandatory social expenditures (#6.1)</v>
      </c>
      <c r="AH189" s="36">
        <f>VLOOKUP(First_Validations__2[[#This Row],[CountryReq]],Last_Validations[],COLUMNS($B:O)+1,FALSE)</f>
        <v>0</v>
      </c>
      <c r="AI189" s="36" t="str">
        <f>VLOOKUP(First_Validations__2[[#This Row],[CountryReq]],Last_Validations[],COLUMNS($B:P)+1,FALSE)</f>
        <v>Not applicable</v>
      </c>
      <c r="AJ189" s="36" t="str">
        <f>VLOOKUP(First_Validations__2[[#This Row],[CountryReq]],Last_Validations[],COLUMNS($B:Q)+1,FALSE)</f>
        <v>The 2016 EITI Report implies and stakeholders consulted confirmed that mandatory social expenditures did not exist for extractives companies in Chad in 2016. Nonetheless, the report discloses some information on companies’ voluntary social expenditures.</v>
      </c>
      <c r="AK189" s="36" t="str">
        <f>VLOOKUP(First_Validations__2[[#This Row],[CountryReq]],Last_Validations[],COLUMNS($B:R)+1,FALSE)</f>
        <v>https://eiti.org/chad#progress-by-requirement</v>
      </c>
      <c r="AL189" s="36" t="str">
        <f>VLOOKUP(First_Validations__2[[#This Row],[CountryReq]],Last_Validations[],COLUMNS($B:S)+1,FALSE)</f>
        <v>http://itie-tchad.org/</v>
      </c>
      <c r="AM189" s="36" t="str">
        <f>VLOOKUP(First_Validations__2[[#This Row],[CountryReq]],Last_Validations[],COLUMNS($B:T)+1,FALSE)</f>
        <v>https://eiti.org/api/v1.0/score_data/59</v>
      </c>
      <c r="AN189" s="36" t="str">
        <f>IF(First_Validations__2[[#This Row],[FirstValidation.Country: Year]]=First_Validations__2[[#This Row],[Country: Year]],"First","Second / Last")</f>
        <v>First</v>
      </c>
      <c r="AO189" s="36">
        <f>IF(AND(First_Validations__2[[#This Row],[FirstValidation.Validation score]]&lt;5,First_Validations__2[[#This Row],[FirstValidation.Validation score]]&gt;1),1,0)</f>
        <v>0</v>
      </c>
      <c r="AP189" s="36">
        <f>First_Validations__2[[#This Row],[Validation score]]-First_Validations__2[[#This Row],[FirstValidation.Validation score]]</f>
        <v>0</v>
      </c>
      <c r="AQ189" s="36">
        <f>IF(AND(First_Validations__2[[#This Row],[Corrective action]]=1,First_Validations__2[[#This Row],[Validation score]]&lt;5,First_Validations__2[[#This Row],[Validation score]]&gt;1),1,0)</f>
        <v>0</v>
      </c>
      <c r="AR189" s="36">
        <f>IF(AND(First_Validations__2[[#This Row],[Corrective action]]=1,OR(First_Validations__2[[#This Row],[Validation score]]&gt;4,First_Validations__2[[#This Row],[Validation score]]&lt;2)),1,0)</f>
        <v>0</v>
      </c>
      <c r="AS1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89" s="36" t="str">
        <f>VLOOKUP(First_Validations__2[[#This Row],[Requirement ('#)]],Requirements[[Requirements]:[Categories2]],2,FALSE)</f>
        <v>Socio-economic contribution</v>
      </c>
    </row>
    <row r="190" spans="2:46">
      <c r="B190" s="34" t="s">
        <v>1634</v>
      </c>
      <c r="C190" s="34">
        <v>1</v>
      </c>
      <c r="D190" s="34">
        <v>59</v>
      </c>
      <c r="E190" s="34" t="s">
        <v>1941</v>
      </c>
      <c r="F190" s="34" t="s">
        <v>1635</v>
      </c>
      <c r="G190" s="34" t="s">
        <v>1634</v>
      </c>
      <c r="H190" s="34" t="s">
        <v>1942</v>
      </c>
      <c r="I190" s="34" t="s">
        <v>1943</v>
      </c>
      <c r="J190" s="34">
        <v>2018</v>
      </c>
      <c r="K190" s="34">
        <v>2018</v>
      </c>
      <c r="L190" s="34" t="s">
        <v>1767</v>
      </c>
      <c r="M190" s="34" t="s">
        <v>1818</v>
      </c>
      <c r="N190" s="34">
        <v>4</v>
      </c>
      <c r="O190" s="34" t="s">
        <v>1767</v>
      </c>
      <c r="P190" s="34" t="s">
        <v>1975</v>
      </c>
      <c r="Q190" s="34" t="s">
        <v>1945</v>
      </c>
      <c r="R190" s="34" t="s">
        <v>1636</v>
      </c>
      <c r="S190" s="34" t="s">
        <v>1946</v>
      </c>
      <c r="T190" s="34" t="s">
        <v>2156</v>
      </c>
      <c r="U190" s="36" t="str">
        <f>VLOOKUP(First_Validations__2[[#This Row],[CountryReq]],Last_Validations[],COLUMNS($B:B)+1,FALSE)</f>
        <v>Chad: 2018</v>
      </c>
      <c r="V190" s="36" t="str">
        <f>VLOOKUP(First_Validations__2[[#This Row],[CountryReq]],Last_Validations[],COLUMNS($B:C)+1,FALSE)</f>
        <v>Chad</v>
      </c>
      <c r="W190" s="36">
        <f>VLOOKUP(First_Validations__2[[#This Row],[CountryReq]],Last_Validations[],COLUMNS($B:D)+1,FALSE)</f>
        <v>1</v>
      </c>
      <c r="X190" s="36">
        <f>VLOOKUP(First_Validations__2[[#This Row],[CountryReq]],Last_Validations[],COLUMNS($B:E)+1,FALSE)</f>
        <v>59</v>
      </c>
      <c r="Y190" s="36" t="str">
        <f>VLOOKUP(First_Validations__2[[#This Row],[CountryReq]],Last_Validations[],COLUMNS($B:F)+1,FALSE)</f>
        <v>Chad: 2018</v>
      </c>
      <c r="Z190" s="36" t="str">
        <f>VLOOKUP(First_Validations__2[[#This Row],[CountryReq]],Last_Validations[],COLUMNS($B:G)+1,FALSE)</f>
        <v>TCD</v>
      </c>
      <c r="AA190" s="36" t="str">
        <f>VLOOKUP(First_Validations__2[[#This Row],[CountryReq]],Last_Validations[],COLUMNS($B:H)+1,FALSE)</f>
        <v>Chad</v>
      </c>
      <c r="AB190" s="36" t="str">
        <f>VLOOKUP(First_Validations__2[[#This Row],[CountryReq]],Last_Validations[],COLUMNS($B:I)+1,FALSE)</f>
        <v>https://eiti.org/BD/2019-38</v>
      </c>
      <c r="AC190" s="36" t="str">
        <f>VLOOKUP(First_Validations__2[[#This Row],[CountryReq]],Last_Validations[],COLUMNS($B:J)+1,FALSE)</f>
        <v xml:space="preserve">https://eiti.org/document/chad-validation-2018 </v>
      </c>
      <c r="AD190" s="36">
        <f>VLOOKUP(First_Validations__2[[#This Row],[CountryReq]],Last_Validations[],COLUMNS($B:K)+1,FALSE)</f>
        <v>2018</v>
      </c>
      <c r="AE190" s="36">
        <f>VLOOKUP(First_Validations__2[[#This Row],[CountryReq]],Last_Validations[],COLUMNS($B:L)+1,FALSE)</f>
        <v>2018</v>
      </c>
      <c r="AF190" s="36" t="str">
        <f>VLOOKUP(First_Validations__2[[#This Row],[CountryReq]],Last_Validations[],COLUMNS($B:M)+1,FALSE)</f>
        <v>Meaningful progress</v>
      </c>
      <c r="AG190" s="36" t="str">
        <f>VLOOKUP(First_Validations__2[[#This Row],[CountryReq]],Last_Validations[],COLUMNS($B:N)+1,FALSE)</f>
        <v>Public debate (#7.1)</v>
      </c>
      <c r="AH190" s="36">
        <f>VLOOKUP(First_Validations__2[[#This Row],[CountryReq]],Last_Validations[],COLUMNS($B:O)+1,FALSE)</f>
        <v>4</v>
      </c>
      <c r="AI190" s="36" t="str">
        <f>VLOOKUP(First_Validations__2[[#This Row],[CountryReq]],Last_Validations[],COLUMNS($B:P)+1,FALSE)</f>
        <v>Meaningful progress</v>
      </c>
      <c r="AJ190" s="36" t="str">
        <f>VLOOKUP(First_Validations__2[[#This Row],[CountryReq]],Last_Validations[],COLUMNS($B:Q)+1,FALSE)</f>
        <v xml:space="preserve">EITI Reports are accessible online and for consultation at the Chad EITI office. Chad has agreed an open data policy and publishes summary data files. However, EITI Reports are not necessarily comprehensible for a wider audience. While there is evidence of significant EITI data dissemination until 2016, funding gaps have since limited such activities. Despite the use of online platforms, the radio, the press and activities at the Chad EITI office, the contribution of EITI data to public debate is not commensurate with its significance nor with the importance of the oil sector in the Chadian economy more broadly. </v>
      </c>
      <c r="AK190" s="36" t="str">
        <f>VLOOKUP(First_Validations__2[[#This Row],[CountryReq]],Last_Validations[],COLUMNS($B:R)+1,FALSE)</f>
        <v>https://eiti.org/chad#progress-by-requirement</v>
      </c>
      <c r="AL190" s="36" t="str">
        <f>VLOOKUP(First_Validations__2[[#This Row],[CountryReq]],Last_Validations[],COLUMNS($B:S)+1,FALSE)</f>
        <v>http://itie-tchad.org/</v>
      </c>
      <c r="AM190" s="36" t="str">
        <f>VLOOKUP(First_Validations__2[[#This Row],[CountryReq]],Last_Validations[],COLUMNS($B:T)+1,FALSE)</f>
        <v>https://eiti.org/api/v1.0/score_data/59</v>
      </c>
      <c r="AN190" s="36" t="str">
        <f>IF(First_Validations__2[[#This Row],[FirstValidation.Country: Year]]=First_Validations__2[[#This Row],[Country: Year]],"First","Second / Last")</f>
        <v>First</v>
      </c>
      <c r="AO190" s="36">
        <f>IF(AND(First_Validations__2[[#This Row],[FirstValidation.Validation score]]&lt;5,First_Validations__2[[#This Row],[FirstValidation.Validation score]]&gt;1),1,0)</f>
        <v>1</v>
      </c>
      <c r="AP190" s="36">
        <f>First_Validations__2[[#This Row],[Validation score]]-First_Validations__2[[#This Row],[FirstValidation.Validation score]]</f>
        <v>0</v>
      </c>
      <c r="AQ190" s="36">
        <f>IF(AND(First_Validations__2[[#This Row],[Corrective action]]=1,First_Validations__2[[#This Row],[Validation score]]&lt;5,First_Validations__2[[#This Row],[Validation score]]&gt;1),1,0)</f>
        <v>1</v>
      </c>
      <c r="AR190" s="36">
        <f>IF(AND(First_Validations__2[[#This Row],[Corrective action]]=1,OR(First_Validations__2[[#This Row],[Validation score]]&gt;4,First_Validations__2[[#This Row],[Validation score]]&lt;2)),1,0)</f>
        <v>0</v>
      </c>
      <c r="AS1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0" s="36" t="str">
        <f>VLOOKUP(First_Validations__2[[#This Row],[Requirement ('#)]],Requirements[[Requirements]:[Categories2]],2,FALSE)</f>
        <v>Outcomes and impact</v>
      </c>
    </row>
    <row r="191" spans="2:46">
      <c r="B191" s="34" t="s">
        <v>1634</v>
      </c>
      <c r="C191" s="34">
        <v>1</v>
      </c>
      <c r="D191" s="34">
        <v>59</v>
      </c>
      <c r="E191" s="34" t="s">
        <v>1941</v>
      </c>
      <c r="F191" s="34" t="s">
        <v>1635</v>
      </c>
      <c r="G191" s="34" t="s">
        <v>1634</v>
      </c>
      <c r="H191" s="34" t="s">
        <v>1942</v>
      </c>
      <c r="I191" s="34" t="s">
        <v>1943</v>
      </c>
      <c r="J191" s="34">
        <v>2018</v>
      </c>
      <c r="K191" s="34">
        <v>2018</v>
      </c>
      <c r="L191" s="34" t="s">
        <v>1767</v>
      </c>
      <c r="M191" s="34" t="s">
        <v>1816</v>
      </c>
      <c r="N191" s="34">
        <v>5</v>
      </c>
      <c r="O191" s="34" t="s">
        <v>1768</v>
      </c>
      <c r="P191" s="34" t="s">
        <v>1974</v>
      </c>
      <c r="Q191" s="34" t="s">
        <v>1945</v>
      </c>
      <c r="R191" s="34" t="s">
        <v>1636</v>
      </c>
      <c r="S191" s="34" t="s">
        <v>1946</v>
      </c>
      <c r="T191" s="34" t="s">
        <v>2157</v>
      </c>
      <c r="U191" s="36" t="str">
        <f>VLOOKUP(First_Validations__2[[#This Row],[CountryReq]],Last_Validations[],COLUMNS($B:B)+1,FALSE)</f>
        <v>Chad: 2018</v>
      </c>
      <c r="V191" s="36" t="str">
        <f>VLOOKUP(First_Validations__2[[#This Row],[CountryReq]],Last_Validations[],COLUMNS($B:C)+1,FALSE)</f>
        <v>Chad</v>
      </c>
      <c r="W191" s="36">
        <f>VLOOKUP(First_Validations__2[[#This Row],[CountryReq]],Last_Validations[],COLUMNS($B:D)+1,FALSE)</f>
        <v>1</v>
      </c>
      <c r="X191" s="36">
        <f>VLOOKUP(First_Validations__2[[#This Row],[CountryReq]],Last_Validations[],COLUMNS($B:E)+1,FALSE)</f>
        <v>59</v>
      </c>
      <c r="Y191" s="36" t="str">
        <f>VLOOKUP(First_Validations__2[[#This Row],[CountryReq]],Last_Validations[],COLUMNS($B:F)+1,FALSE)</f>
        <v>Chad: 2018</v>
      </c>
      <c r="Z191" s="36" t="str">
        <f>VLOOKUP(First_Validations__2[[#This Row],[CountryReq]],Last_Validations[],COLUMNS($B:G)+1,FALSE)</f>
        <v>TCD</v>
      </c>
      <c r="AA191" s="36" t="str">
        <f>VLOOKUP(First_Validations__2[[#This Row],[CountryReq]],Last_Validations[],COLUMNS($B:H)+1,FALSE)</f>
        <v>Chad</v>
      </c>
      <c r="AB191" s="36" t="str">
        <f>VLOOKUP(First_Validations__2[[#This Row],[CountryReq]],Last_Validations[],COLUMNS($B:I)+1,FALSE)</f>
        <v>https://eiti.org/BD/2019-38</v>
      </c>
      <c r="AC191" s="36" t="str">
        <f>VLOOKUP(First_Validations__2[[#This Row],[CountryReq]],Last_Validations[],COLUMNS($B:J)+1,FALSE)</f>
        <v xml:space="preserve">https://eiti.org/document/chad-validation-2018 </v>
      </c>
      <c r="AD191" s="36">
        <f>VLOOKUP(First_Validations__2[[#This Row],[CountryReq]],Last_Validations[],COLUMNS($B:K)+1,FALSE)</f>
        <v>2018</v>
      </c>
      <c r="AE191" s="36">
        <f>VLOOKUP(First_Validations__2[[#This Row],[CountryReq]],Last_Validations[],COLUMNS($B:L)+1,FALSE)</f>
        <v>2018</v>
      </c>
      <c r="AF191" s="36" t="str">
        <f>VLOOKUP(First_Validations__2[[#This Row],[CountryReq]],Last_Validations[],COLUMNS($B:M)+1,FALSE)</f>
        <v>Meaningful progress</v>
      </c>
      <c r="AG191" s="36" t="str">
        <f>VLOOKUP(First_Validations__2[[#This Row],[CountryReq]],Last_Validations[],COLUMNS($B:N)+1,FALSE)</f>
        <v>Economic contribution (#6.3)</v>
      </c>
      <c r="AH191" s="36">
        <f>VLOOKUP(First_Validations__2[[#This Row],[CountryReq]],Last_Validations[],COLUMNS($B:O)+1,FALSE)</f>
        <v>5</v>
      </c>
      <c r="AI191" s="36" t="str">
        <f>VLOOKUP(First_Validations__2[[#This Row],[CountryReq]],Last_Validations[],COLUMNS($B:P)+1,FALSE)</f>
        <v>Satisfactory progress</v>
      </c>
      <c r="AJ191" s="36" t="str">
        <f>VLOOKUP(First_Validations__2[[#This Row],[CountryReq]],Last_Validations[],COLUMNS($B:Q)+1,FALSE)</f>
        <v>The 2016 EITI Report provides the contribution of the extractive industries, in absolute and relative terms, to GDP, government revenues and exports, as well as a list of key producing regions. Despite concerns over the reliability of employment figures unilaterally disclosed by companies, industry representatives explained challenges behind reporting the number of employees and the EITI Report is transparent about constraints on disclosing comprehensive employment figures.</v>
      </c>
      <c r="AK191" s="36" t="str">
        <f>VLOOKUP(First_Validations__2[[#This Row],[CountryReq]],Last_Validations[],COLUMNS($B:R)+1,FALSE)</f>
        <v>https://eiti.org/chad#progress-by-requirement</v>
      </c>
      <c r="AL191" s="36" t="str">
        <f>VLOOKUP(First_Validations__2[[#This Row],[CountryReq]],Last_Validations[],COLUMNS($B:S)+1,FALSE)</f>
        <v>http://itie-tchad.org/</v>
      </c>
      <c r="AM191" s="36" t="str">
        <f>VLOOKUP(First_Validations__2[[#This Row],[CountryReq]],Last_Validations[],COLUMNS($B:T)+1,FALSE)</f>
        <v>https://eiti.org/api/v1.0/score_data/59</v>
      </c>
      <c r="AN191" s="36" t="str">
        <f>IF(First_Validations__2[[#This Row],[FirstValidation.Country: Year]]=First_Validations__2[[#This Row],[Country: Year]],"First","Second / Last")</f>
        <v>First</v>
      </c>
      <c r="AO191" s="36">
        <f>IF(AND(First_Validations__2[[#This Row],[FirstValidation.Validation score]]&lt;5,First_Validations__2[[#This Row],[FirstValidation.Validation score]]&gt;1),1,0)</f>
        <v>0</v>
      </c>
      <c r="AP191" s="36">
        <f>First_Validations__2[[#This Row],[Validation score]]-First_Validations__2[[#This Row],[FirstValidation.Validation score]]</f>
        <v>0</v>
      </c>
      <c r="AQ191" s="36">
        <f>IF(AND(First_Validations__2[[#This Row],[Corrective action]]=1,First_Validations__2[[#This Row],[Validation score]]&lt;5,First_Validations__2[[#This Row],[Validation score]]&gt;1),1,0)</f>
        <v>0</v>
      </c>
      <c r="AR191" s="36">
        <f>IF(AND(First_Validations__2[[#This Row],[Corrective action]]=1,OR(First_Validations__2[[#This Row],[Validation score]]&gt;4,First_Validations__2[[#This Row],[Validation score]]&lt;2)),1,0)</f>
        <v>0</v>
      </c>
      <c r="AS1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1" s="36" t="str">
        <f>VLOOKUP(First_Validations__2[[#This Row],[Requirement ('#)]],Requirements[[Requirements]:[Categories2]],2,FALSE)</f>
        <v>Socio-economic contribution</v>
      </c>
    </row>
    <row r="192" spans="2:46">
      <c r="B192" s="34" t="s">
        <v>1634</v>
      </c>
      <c r="C192" s="34">
        <v>1</v>
      </c>
      <c r="D192" s="34">
        <v>59</v>
      </c>
      <c r="E192" s="34" t="s">
        <v>1941</v>
      </c>
      <c r="F192" s="34" t="s">
        <v>1635</v>
      </c>
      <c r="G192" s="34" t="s">
        <v>1634</v>
      </c>
      <c r="H192" s="34" t="s">
        <v>1942</v>
      </c>
      <c r="I192" s="34" t="s">
        <v>1943</v>
      </c>
      <c r="J192" s="34">
        <v>2018</v>
      </c>
      <c r="K192" s="34">
        <v>2018</v>
      </c>
      <c r="L192" s="34" t="s">
        <v>1767</v>
      </c>
      <c r="M192" s="34" t="s">
        <v>1792</v>
      </c>
      <c r="N192" s="34">
        <v>4</v>
      </c>
      <c r="O192" s="34" t="s">
        <v>1767</v>
      </c>
      <c r="P192" s="34" t="s">
        <v>1952</v>
      </c>
      <c r="Q192" s="34" t="s">
        <v>1945</v>
      </c>
      <c r="R192" s="34" t="s">
        <v>1636</v>
      </c>
      <c r="S192" s="34" t="s">
        <v>1946</v>
      </c>
      <c r="T192" s="34" t="s">
        <v>2158</v>
      </c>
      <c r="U192" s="36" t="str">
        <f>VLOOKUP(First_Validations__2[[#This Row],[CountryReq]],Last_Validations[],COLUMNS($B:B)+1,FALSE)</f>
        <v>Chad: 2018</v>
      </c>
      <c r="V192" s="36" t="str">
        <f>VLOOKUP(First_Validations__2[[#This Row],[CountryReq]],Last_Validations[],COLUMNS($B:C)+1,FALSE)</f>
        <v>Chad</v>
      </c>
      <c r="W192" s="36">
        <f>VLOOKUP(First_Validations__2[[#This Row],[CountryReq]],Last_Validations[],COLUMNS($B:D)+1,FALSE)</f>
        <v>1</v>
      </c>
      <c r="X192" s="36">
        <f>VLOOKUP(First_Validations__2[[#This Row],[CountryReq]],Last_Validations[],COLUMNS($B:E)+1,FALSE)</f>
        <v>59</v>
      </c>
      <c r="Y192" s="36" t="str">
        <f>VLOOKUP(First_Validations__2[[#This Row],[CountryReq]],Last_Validations[],COLUMNS($B:F)+1,FALSE)</f>
        <v>Chad: 2018</v>
      </c>
      <c r="Z192" s="36" t="str">
        <f>VLOOKUP(First_Validations__2[[#This Row],[CountryReq]],Last_Validations[],COLUMNS($B:G)+1,FALSE)</f>
        <v>TCD</v>
      </c>
      <c r="AA192" s="36" t="str">
        <f>VLOOKUP(First_Validations__2[[#This Row],[CountryReq]],Last_Validations[],COLUMNS($B:H)+1,FALSE)</f>
        <v>Chad</v>
      </c>
      <c r="AB192" s="36" t="str">
        <f>VLOOKUP(First_Validations__2[[#This Row],[CountryReq]],Last_Validations[],COLUMNS($B:I)+1,FALSE)</f>
        <v>https://eiti.org/BD/2019-38</v>
      </c>
      <c r="AC192" s="36" t="str">
        <f>VLOOKUP(First_Validations__2[[#This Row],[CountryReq]],Last_Validations[],COLUMNS($B:J)+1,FALSE)</f>
        <v xml:space="preserve">https://eiti.org/document/chad-validation-2018 </v>
      </c>
      <c r="AD192" s="36">
        <f>VLOOKUP(First_Validations__2[[#This Row],[CountryReq]],Last_Validations[],COLUMNS($B:K)+1,FALSE)</f>
        <v>2018</v>
      </c>
      <c r="AE192" s="36">
        <f>VLOOKUP(First_Validations__2[[#This Row],[CountryReq]],Last_Validations[],COLUMNS($B:L)+1,FALSE)</f>
        <v>2018</v>
      </c>
      <c r="AF192" s="36" t="str">
        <f>VLOOKUP(First_Validations__2[[#This Row],[CountryReq]],Last_Validations[],COLUMNS($B:M)+1,FALSE)</f>
        <v>Meaningful progress</v>
      </c>
      <c r="AG192" s="36" t="str">
        <f>VLOOKUP(First_Validations__2[[#This Row],[CountryReq]],Last_Validations[],COLUMNS($B:N)+1,FALSE)</f>
        <v>License allocations (#2.2)</v>
      </c>
      <c r="AH192" s="36">
        <f>VLOOKUP(First_Validations__2[[#This Row],[CountryReq]],Last_Validations[],COLUMNS($B:O)+1,FALSE)</f>
        <v>4</v>
      </c>
      <c r="AI192" s="36" t="str">
        <f>VLOOKUP(First_Validations__2[[#This Row],[CountryReq]],Last_Validations[],COLUMNS($B:P)+1,FALSE)</f>
        <v>Meaningful progress</v>
      </c>
      <c r="AJ192" s="36" t="str">
        <f>VLOOKUP(First_Validations__2[[#This Row],[CountryReq]],Last_Validations[],COLUMNS($B:Q)+1,FALSE)</f>
        <v xml:space="preserve">EITI reporting provides a description for awarding and transferring licences in the oil and gas sector, albeit with incomplete information on technical and financial criteria assessed for the allocation of oil licenses by tender process. No licenses were awarded or transferred in the oil sector in 2016. The report provides a list of active licenses in the extractives sector and the names of license holders, as of April 2018 for the mining sector and as of December 2016 for the oil sector. The report confirms the absence of non-trivial deviations in the mining sector in 2016.  </v>
      </c>
      <c r="AK192" s="36" t="str">
        <f>VLOOKUP(First_Validations__2[[#This Row],[CountryReq]],Last_Validations[],COLUMNS($B:R)+1,FALSE)</f>
        <v>https://eiti.org/chad#progress-by-requirement</v>
      </c>
      <c r="AL192" s="36" t="str">
        <f>VLOOKUP(First_Validations__2[[#This Row],[CountryReq]],Last_Validations[],COLUMNS($B:S)+1,FALSE)</f>
        <v>http://itie-tchad.org/</v>
      </c>
      <c r="AM192" s="36" t="str">
        <f>VLOOKUP(First_Validations__2[[#This Row],[CountryReq]],Last_Validations[],COLUMNS($B:T)+1,FALSE)</f>
        <v>https://eiti.org/api/v1.0/score_data/59</v>
      </c>
      <c r="AN192" s="36" t="str">
        <f>IF(First_Validations__2[[#This Row],[FirstValidation.Country: Year]]=First_Validations__2[[#This Row],[Country: Year]],"First","Second / Last")</f>
        <v>First</v>
      </c>
      <c r="AO192" s="36">
        <f>IF(AND(First_Validations__2[[#This Row],[FirstValidation.Validation score]]&lt;5,First_Validations__2[[#This Row],[FirstValidation.Validation score]]&gt;1),1,0)</f>
        <v>1</v>
      </c>
      <c r="AP192" s="36">
        <f>First_Validations__2[[#This Row],[Validation score]]-First_Validations__2[[#This Row],[FirstValidation.Validation score]]</f>
        <v>0</v>
      </c>
      <c r="AQ192" s="36">
        <f>IF(AND(First_Validations__2[[#This Row],[Corrective action]]=1,First_Validations__2[[#This Row],[Validation score]]&lt;5,First_Validations__2[[#This Row],[Validation score]]&gt;1),1,0)</f>
        <v>1</v>
      </c>
      <c r="AR192" s="36">
        <f>IF(AND(First_Validations__2[[#This Row],[Corrective action]]=1,OR(First_Validations__2[[#This Row],[Validation score]]&gt;4,First_Validations__2[[#This Row],[Validation score]]&lt;2)),1,0)</f>
        <v>0</v>
      </c>
      <c r="AS1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2" s="36" t="str">
        <f>VLOOKUP(First_Validations__2[[#This Row],[Requirement ('#)]],Requirements[[Requirements]:[Categories2]],2,FALSE)</f>
        <v>Licenses and contracts</v>
      </c>
    </row>
    <row r="193" spans="2:46">
      <c r="B193" s="34" t="s">
        <v>1634</v>
      </c>
      <c r="C193" s="34">
        <v>1</v>
      </c>
      <c r="D193" s="34">
        <v>59</v>
      </c>
      <c r="E193" s="34" t="s">
        <v>1941</v>
      </c>
      <c r="F193" s="34" t="s">
        <v>1635</v>
      </c>
      <c r="G193" s="34" t="s">
        <v>1634</v>
      </c>
      <c r="H193" s="34" t="s">
        <v>1942</v>
      </c>
      <c r="I193" s="34" t="s">
        <v>1943</v>
      </c>
      <c r="J193" s="34">
        <v>2018</v>
      </c>
      <c r="K193" s="34">
        <v>2018</v>
      </c>
      <c r="L193" s="34" t="s">
        <v>1767</v>
      </c>
      <c r="M193" s="34" t="s">
        <v>1791</v>
      </c>
      <c r="N193" s="34">
        <v>6</v>
      </c>
      <c r="O193" s="34" t="s">
        <v>1817</v>
      </c>
      <c r="P193" s="34" t="s">
        <v>1951</v>
      </c>
      <c r="Q193" s="34" t="s">
        <v>1945</v>
      </c>
      <c r="R193" s="34" t="s">
        <v>1636</v>
      </c>
      <c r="S193" s="34" t="s">
        <v>1946</v>
      </c>
      <c r="T193" s="34" t="s">
        <v>2159</v>
      </c>
      <c r="U193" s="36" t="str">
        <f>VLOOKUP(First_Validations__2[[#This Row],[CountryReq]],Last_Validations[],COLUMNS($B:B)+1,FALSE)</f>
        <v>Chad: 2018</v>
      </c>
      <c r="V193" s="36" t="str">
        <f>VLOOKUP(First_Validations__2[[#This Row],[CountryReq]],Last_Validations[],COLUMNS($B:C)+1,FALSE)</f>
        <v>Chad</v>
      </c>
      <c r="W193" s="36">
        <f>VLOOKUP(First_Validations__2[[#This Row],[CountryReq]],Last_Validations[],COLUMNS($B:D)+1,FALSE)</f>
        <v>1</v>
      </c>
      <c r="X193" s="36">
        <f>VLOOKUP(First_Validations__2[[#This Row],[CountryReq]],Last_Validations[],COLUMNS($B:E)+1,FALSE)</f>
        <v>59</v>
      </c>
      <c r="Y193" s="36" t="str">
        <f>VLOOKUP(First_Validations__2[[#This Row],[CountryReq]],Last_Validations[],COLUMNS($B:F)+1,FALSE)</f>
        <v>Chad: 2018</v>
      </c>
      <c r="Z193" s="36" t="str">
        <f>VLOOKUP(First_Validations__2[[#This Row],[CountryReq]],Last_Validations[],COLUMNS($B:G)+1,FALSE)</f>
        <v>TCD</v>
      </c>
      <c r="AA193" s="36" t="str">
        <f>VLOOKUP(First_Validations__2[[#This Row],[CountryReq]],Last_Validations[],COLUMNS($B:H)+1,FALSE)</f>
        <v>Chad</v>
      </c>
      <c r="AB193" s="36" t="str">
        <f>VLOOKUP(First_Validations__2[[#This Row],[CountryReq]],Last_Validations[],COLUMNS($B:I)+1,FALSE)</f>
        <v>https://eiti.org/BD/2019-38</v>
      </c>
      <c r="AC193" s="36" t="str">
        <f>VLOOKUP(First_Validations__2[[#This Row],[CountryReq]],Last_Validations[],COLUMNS($B:J)+1,FALSE)</f>
        <v xml:space="preserve">https://eiti.org/document/chad-validation-2018 </v>
      </c>
      <c r="AD193" s="36">
        <f>VLOOKUP(First_Validations__2[[#This Row],[CountryReq]],Last_Validations[],COLUMNS($B:K)+1,FALSE)</f>
        <v>2018</v>
      </c>
      <c r="AE193" s="36">
        <f>VLOOKUP(First_Validations__2[[#This Row],[CountryReq]],Last_Validations[],COLUMNS($B:L)+1,FALSE)</f>
        <v>2018</v>
      </c>
      <c r="AF193" s="36" t="str">
        <f>VLOOKUP(First_Validations__2[[#This Row],[CountryReq]],Last_Validations[],COLUMNS($B:M)+1,FALSE)</f>
        <v>Meaningful progress</v>
      </c>
      <c r="AG193" s="36" t="str">
        <f>VLOOKUP(First_Validations__2[[#This Row],[CountryReq]],Last_Validations[],COLUMNS($B:N)+1,FALSE)</f>
        <v>Legal framework (#2.1)</v>
      </c>
      <c r="AH193" s="36">
        <f>VLOOKUP(First_Validations__2[[#This Row],[CountryReq]],Last_Validations[],COLUMNS($B:O)+1,FALSE)</f>
        <v>6</v>
      </c>
      <c r="AI193" s="36" t="str">
        <f>VLOOKUP(First_Validations__2[[#This Row],[CountryReq]],Last_Validations[],COLUMNS($B:P)+1,FALSE)</f>
        <v>Beyond</v>
      </c>
      <c r="AJ193" s="36" t="str">
        <f>VLOOKUP(First_Validations__2[[#This Row],[CountryReq]],Last_Validations[],COLUMNS($B:Q)+1,FALSE)</f>
        <v>EITI reporting provides a clear explanation of the applicable fiscal regime and a description of each revenue stream. For the first time, the 2016 EITI Report also described potential fiscal exemptions and compared royalty rates for each producing company compared to what was paid in practice. A quarterly government report on the oil sector also tracks regulatory changes in the oil sector.</v>
      </c>
      <c r="AK193" s="36" t="str">
        <f>VLOOKUP(First_Validations__2[[#This Row],[CountryReq]],Last_Validations[],COLUMNS($B:R)+1,FALSE)</f>
        <v>https://eiti.org/chad#progress-by-requirement</v>
      </c>
      <c r="AL193" s="36" t="str">
        <f>VLOOKUP(First_Validations__2[[#This Row],[CountryReq]],Last_Validations[],COLUMNS($B:S)+1,FALSE)</f>
        <v>http://itie-tchad.org/</v>
      </c>
      <c r="AM193" s="36" t="str">
        <f>VLOOKUP(First_Validations__2[[#This Row],[CountryReq]],Last_Validations[],COLUMNS($B:T)+1,FALSE)</f>
        <v>https://eiti.org/api/v1.0/score_data/59</v>
      </c>
      <c r="AN193" s="36" t="str">
        <f>IF(First_Validations__2[[#This Row],[FirstValidation.Country: Year]]=First_Validations__2[[#This Row],[Country: Year]],"First","Second / Last")</f>
        <v>First</v>
      </c>
      <c r="AO193" s="36">
        <f>IF(AND(First_Validations__2[[#This Row],[FirstValidation.Validation score]]&lt;5,First_Validations__2[[#This Row],[FirstValidation.Validation score]]&gt;1),1,0)</f>
        <v>0</v>
      </c>
      <c r="AP193" s="36">
        <f>First_Validations__2[[#This Row],[Validation score]]-First_Validations__2[[#This Row],[FirstValidation.Validation score]]</f>
        <v>0</v>
      </c>
      <c r="AQ193" s="36">
        <f>IF(AND(First_Validations__2[[#This Row],[Corrective action]]=1,First_Validations__2[[#This Row],[Validation score]]&lt;5,First_Validations__2[[#This Row],[Validation score]]&gt;1),1,0)</f>
        <v>0</v>
      </c>
      <c r="AR193" s="36">
        <f>IF(AND(First_Validations__2[[#This Row],[Corrective action]]=1,OR(First_Validations__2[[#This Row],[Validation score]]&gt;4,First_Validations__2[[#This Row],[Validation score]]&lt;2)),1,0)</f>
        <v>0</v>
      </c>
      <c r="AS1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3" s="36" t="str">
        <f>VLOOKUP(First_Validations__2[[#This Row],[Requirement ('#)]],Requirements[[Requirements]:[Categories2]],2,FALSE)</f>
        <v>Licenses and contracts</v>
      </c>
    </row>
    <row r="194" spans="2:46">
      <c r="B194" s="34" t="s">
        <v>1634</v>
      </c>
      <c r="C194" s="34">
        <v>1</v>
      </c>
      <c r="D194" s="34">
        <v>59</v>
      </c>
      <c r="E194" s="34" t="s">
        <v>1941</v>
      </c>
      <c r="F194" s="34" t="s">
        <v>1635</v>
      </c>
      <c r="G194" s="34" t="s">
        <v>1634</v>
      </c>
      <c r="H194" s="34" t="s">
        <v>1942</v>
      </c>
      <c r="I194" s="34" t="s">
        <v>1943</v>
      </c>
      <c r="J194" s="34">
        <v>2018</v>
      </c>
      <c r="K194" s="34">
        <v>2018</v>
      </c>
      <c r="L194" s="34" t="s">
        <v>1767</v>
      </c>
      <c r="M194" s="34" t="s">
        <v>1795</v>
      </c>
      <c r="N194" s="34">
        <v>1</v>
      </c>
      <c r="O194" s="34" t="s">
        <v>1796</v>
      </c>
      <c r="P194" s="34" t="s">
        <v>1955</v>
      </c>
      <c r="Q194" s="34" t="s">
        <v>1945</v>
      </c>
      <c r="R194" s="34" t="s">
        <v>1636</v>
      </c>
      <c r="S194" s="34" t="s">
        <v>1946</v>
      </c>
      <c r="T194" s="34" t="s">
        <v>2160</v>
      </c>
      <c r="U194" s="36" t="str">
        <f>VLOOKUP(First_Validations__2[[#This Row],[CountryReq]],Last_Validations[],COLUMNS($B:B)+1,FALSE)</f>
        <v>Chad: 2018</v>
      </c>
      <c r="V194" s="36" t="str">
        <f>VLOOKUP(First_Validations__2[[#This Row],[CountryReq]],Last_Validations[],COLUMNS($B:C)+1,FALSE)</f>
        <v>Chad</v>
      </c>
      <c r="W194" s="36">
        <f>VLOOKUP(First_Validations__2[[#This Row],[CountryReq]],Last_Validations[],COLUMNS($B:D)+1,FALSE)</f>
        <v>1</v>
      </c>
      <c r="X194" s="36">
        <f>VLOOKUP(First_Validations__2[[#This Row],[CountryReq]],Last_Validations[],COLUMNS($B:E)+1,FALSE)</f>
        <v>59</v>
      </c>
      <c r="Y194" s="36" t="str">
        <f>VLOOKUP(First_Validations__2[[#This Row],[CountryReq]],Last_Validations[],COLUMNS($B:F)+1,FALSE)</f>
        <v>Chad: 2018</v>
      </c>
      <c r="Z194" s="36" t="str">
        <f>VLOOKUP(First_Validations__2[[#This Row],[CountryReq]],Last_Validations[],COLUMNS($B:G)+1,FALSE)</f>
        <v>TCD</v>
      </c>
      <c r="AA194" s="36" t="str">
        <f>VLOOKUP(First_Validations__2[[#This Row],[CountryReq]],Last_Validations[],COLUMNS($B:H)+1,FALSE)</f>
        <v>Chad</v>
      </c>
      <c r="AB194" s="36" t="str">
        <f>VLOOKUP(First_Validations__2[[#This Row],[CountryReq]],Last_Validations[],COLUMNS($B:I)+1,FALSE)</f>
        <v>https://eiti.org/BD/2019-38</v>
      </c>
      <c r="AC194" s="36" t="str">
        <f>VLOOKUP(First_Validations__2[[#This Row],[CountryReq]],Last_Validations[],COLUMNS($B:J)+1,FALSE)</f>
        <v xml:space="preserve">https://eiti.org/document/chad-validation-2018 </v>
      </c>
      <c r="AD194" s="36">
        <f>VLOOKUP(First_Validations__2[[#This Row],[CountryReq]],Last_Validations[],COLUMNS($B:K)+1,FALSE)</f>
        <v>2018</v>
      </c>
      <c r="AE194" s="36">
        <f>VLOOKUP(First_Validations__2[[#This Row],[CountryReq]],Last_Validations[],COLUMNS($B:L)+1,FALSE)</f>
        <v>2018</v>
      </c>
      <c r="AF194" s="36" t="str">
        <f>VLOOKUP(First_Validations__2[[#This Row],[CountryReq]],Last_Validations[],COLUMNS($B:M)+1,FALSE)</f>
        <v>Meaningful progress</v>
      </c>
      <c r="AG194" s="36" t="str">
        <f>VLOOKUP(First_Validations__2[[#This Row],[CountryReq]],Last_Validations[],COLUMNS($B:N)+1,FALSE)</f>
        <v>Beneficial ownership (#2.5)</v>
      </c>
      <c r="AH194" s="36">
        <f>VLOOKUP(First_Validations__2[[#This Row],[CountryReq]],Last_Validations[],COLUMNS($B:O)+1,FALSE)</f>
        <v>1</v>
      </c>
      <c r="AI194" s="36" t="str">
        <f>VLOOKUP(First_Validations__2[[#This Row],[CountryReq]],Last_Validations[],COLUMNS($B:P)+1,FALSE)</f>
        <v>Not required (recommended)</v>
      </c>
      <c r="AJ194" s="36" t="str">
        <f>VLOOKUP(First_Validations__2[[#This Row],[CountryReq]],Last_Validations[],COLUMNS($B:Q)+1,FALSE)</f>
        <v>Chad published its beneficial ownership roadmap in January 2017, which includes agreeing a definition of beneficial ownership, adopting a beneficial ownership law, publishing data online and setting up a public register. The MSG adopted the definition of the 4Th Directive of the European Union on illicit financial flows and requires that companies report politically exposed persons. The 2016 EITI Report lists the information provided by oil and mining companies. Of the 30 material companies, 17 are either State-owned or publicly-listed, while the remaining 13 did not disclose complete beneficial ownership data.</v>
      </c>
      <c r="AK194" s="36" t="str">
        <f>VLOOKUP(First_Validations__2[[#This Row],[CountryReq]],Last_Validations[],COLUMNS($B:R)+1,FALSE)</f>
        <v>https://eiti.org/chad#progress-by-requirement</v>
      </c>
      <c r="AL194" s="36" t="str">
        <f>VLOOKUP(First_Validations__2[[#This Row],[CountryReq]],Last_Validations[],COLUMNS($B:S)+1,FALSE)</f>
        <v>http://itie-tchad.org/</v>
      </c>
      <c r="AM194" s="36" t="str">
        <f>VLOOKUP(First_Validations__2[[#This Row],[CountryReq]],Last_Validations[],COLUMNS($B:T)+1,FALSE)</f>
        <v>https://eiti.org/api/v1.0/score_data/59</v>
      </c>
      <c r="AN194" s="36" t="str">
        <f>IF(First_Validations__2[[#This Row],[FirstValidation.Country: Year]]=First_Validations__2[[#This Row],[Country: Year]],"First","Second / Last")</f>
        <v>First</v>
      </c>
      <c r="AO194" s="36">
        <f>IF(AND(First_Validations__2[[#This Row],[FirstValidation.Validation score]]&lt;5,First_Validations__2[[#This Row],[FirstValidation.Validation score]]&gt;1),1,0)</f>
        <v>0</v>
      </c>
      <c r="AP194" s="36">
        <f>First_Validations__2[[#This Row],[Validation score]]-First_Validations__2[[#This Row],[FirstValidation.Validation score]]</f>
        <v>0</v>
      </c>
      <c r="AQ194" s="36">
        <f>IF(AND(First_Validations__2[[#This Row],[Corrective action]]=1,First_Validations__2[[#This Row],[Validation score]]&lt;5,First_Validations__2[[#This Row],[Validation score]]&gt;1),1,0)</f>
        <v>0</v>
      </c>
      <c r="AR194" s="36">
        <f>IF(AND(First_Validations__2[[#This Row],[Corrective action]]=1,OR(First_Validations__2[[#This Row],[Validation score]]&gt;4,First_Validations__2[[#This Row],[Validation score]]&lt;2)),1,0)</f>
        <v>0</v>
      </c>
      <c r="AS1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4" s="36" t="str">
        <f>VLOOKUP(First_Validations__2[[#This Row],[Requirement ('#)]],Requirements[[Requirements]:[Categories2]],2,FALSE)</f>
        <v>Licenses and contracts</v>
      </c>
    </row>
    <row r="195" spans="2:46">
      <c r="B195" s="34" t="s">
        <v>1634</v>
      </c>
      <c r="C195" s="34">
        <v>1</v>
      </c>
      <c r="D195" s="34">
        <v>59</v>
      </c>
      <c r="E195" s="34" t="s">
        <v>1941</v>
      </c>
      <c r="F195" s="34" t="s">
        <v>1635</v>
      </c>
      <c r="G195" s="34" t="s">
        <v>1634</v>
      </c>
      <c r="H195" s="34" t="s">
        <v>1942</v>
      </c>
      <c r="I195" s="34" t="s">
        <v>1943</v>
      </c>
      <c r="J195" s="34">
        <v>2018</v>
      </c>
      <c r="K195" s="34">
        <v>2018</v>
      </c>
      <c r="L195" s="34" t="s">
        <v>1767</v>
      </c>
      <c r="M195" s="34" t="s">
        <v>1794</v>
      </c>
      <c r="N195" s="34">
        <v>6</v>
      </c>
      <c r="O195" s="34" t="s">
        <v>1817</v>
      </c>
      <c r="P195" s="34" t="s">
        <v>1954</v>
      </c>
      <c r="Q195" s="34" t="s">
        <v>1945</v>
      </c>
      <c r="R195" s="34" t="s">
        <v>1636</v>
      </c>
      <c r="S195" s="34" t="s">
        <v>1946</v>
      </c>
      <c r="T195" s="34" t="s">
        <v>2161</v>
      </c>
      <c r="U195" s="36" t="str">
        <f>VLOOKUP(First_Validations__2[[#This Row],[CountryReq]],Last_Validations[],COLUMNS($B:B)+1,FALSE)</f>
        <v>Chad: 2018</v>
      </c>
      <c r="V195" s="36" t="str">
        <f>VLOOKUP(First_Validations__2[[#This Row],[CountryReq]],Last_Validations[],COLUMNS($B:C)+1,FALSE)</f>
        <v>Chad</v>
      </c>
      <c r="W195" s="36">
        <f>VLOOKUP(First_Validations__2[[#This Row],[CountryReq]],Last_Validations[],COLUMNS($B:D)+1,FALSE)</f>
        <v>1</v>
      </c>
      <c r="X195" s="36">
        <f>VLOOKUP(First_Validations__2[[#This Row],[CountryReq]],Last_Validations[],COLUMNS($B:E)+1,FALSE)</f>
        <v>59</v>
      </c>
      <c r="Y195" s="36" t="str">
        <f>VLOOKUP(First_Validations__2[[#This Row],[CountryReq]],Last_Validations[],COLUMNS($B:F)+1,FALSE)</f>
        <v>Chad: 2018</v>
      </c>
      <c r="Z195" s="36" t="str">
        <f>VLOOKUP(First_Validations__2[[#This Row],[CountryReq]],Last_Validations[],COLUMNS($B:G)+1,FALSE)</f>
        <v>TCD</v>
      </c>
      <c r="AA195" s="36" t="str">
        <f>VLOOKUP(First_Validations__2[[#This Row],[CountryReq]],Last_Validations[],COLUMNS($B:H)+1,FALSE)</f>
        <v>Chad</v>
      </c>
      <c r="AB195" s="36" t="str">
        <f>VLOOKUP(First_Validations__2[[#This Row],[CountryReq]],Last_Validations[],COLUMNS($B:I)+1,FALSE)</f>
        <v>https://eiti.org/BD/2019-38</v>
      </c>
      <c r="AC195" s="36" t="str">
        <f>VLOOKUP(First_Validations__2[[#This Row],[CountryReq]],Last_Validations[],COLUMNS($B:J)+1,FALSE)</f>
        <v xml:space="preserve">https://eiti.org/document/chad-validation-2018 </v>
      </c>
      <c r="AD195" s="36">
        <f>VLOOKUP(First_Validations__2[[#This Row],[CountryReq]],Last_Validations[],COLUMNS($B:K)+1,FALSE)</f>
        <v>2018</v>
      </c>
      <c r="AE195" s="36">
        <f>VLOOKUP(First_Validations__2[[#This Row],[CountryReq]],Last_Validations[],COLUMNS($B:L)+1,FALSE)</f>
        <v>2018</v>
      </c>
      <c r="AF195" s="36" t="str">
        <f>VLOOKUP(First_Validations__2[[#This Row],[CountryReq]],Last_Validations[],COLUMNS($B:M)+1,FALSE)</f>
        <v>Meaningful progress</v>
      </c>
      <c r="AG195" s="36" t="str">
        <f>VLOOKUP(First_Validations__2[[#This Row],[CountryReq]],Last_Validations[],COLUMNS($B:N)+1,FALSE)</f>
        <v>Policy on contract disclosure (#2.4)</v>
      </c>
      <c r="AH195" s="36">
        <f>VLOOKUP(First_Validations__2[[#This Row],[CountryReq]],Last_Validations[],COLUMNS($B:O)+1,FALSE)</f>
        <v>6</v>
      </c>
      <c r="AI195" s="36" t="str">
        <f>VLOOKUP(First_Validations__2[[#This Row],[CountryReq]],Last_Validations[],COLUMNS($B:P)+1,FALSE)</f>
        <v>Beyond</v>
      </c>
      <c r="AJ195" s="36" t="str">
        <f>VLOOKUP(First_Validations__2[[#This Row],[CountryReq]],Last_Validations[],COLUMNS($B:Q)+1,FALSE)</f>
        <v>Following the announcement of new government policy in favour of the publication of oil production contracts in April 2018, Chad EITI published all contracts on its website and currently constitutes the most complete repository of contracts in Chad. It also published decrees approving the allocation of mining licenses, as well as all active ASM sector licenses, research licenses, semi-industrial production licenses and production licenses in the mining sector. Despite high stakeholder interest, the Glencore debt agreement has not been published to date, even if this is not strictly-speaking an extractives contract.</v>
      </c>
      <c r="AK195" s="36" t="str">
        <f>VLOOKUP(First_Validations__2[[#This Row],[CountryReq]],Last_Validations[],COLUMNS($B:R)+1,FALSE)</f>
        <v>https://eiti.org/chad#progress-by-requirement</v>
      </c>
      <c r="AL195" s="36" t="str">
        <f>VLOOKUP(First_Validations__2[[#This Row],[CountryReq]],Last_Validations[],COLUMNS($B:S)+1,FALSE)</f>
        <v>http://itie-tchad.org/</v>
      </c>
      <c r="AM195" s="36" t="str">
        <f>VLOOKUP(First_Validations__2[[#This Row],[CountryReq]],Last_Validations[],COLUMNS($B:T)+1,FALSE)</f>
        <v>https://eiti.org/api/v1.0/score_data/59</v>
      </c>
      <c r="AN195" s="36" t="str">
        <f>IF(First_Validations__2[[#This Row],[FirstValidation.Country: Year]]=First_Validations__2[[#This Row],[Country: Year]],"First","Second / Last")</f>
        <v>First</v>
      </c>
      <c r="AO195" s="36">
        <f>IF(AND(First_Validations__2[[#This Row],[FirstValidation.Validation score]]&lt;5,First_Validations__2[[#This Row],[FirstValidation.Validation score]]&gt;1),1,0)</f>
        <v>0</v>
      </c>
      <c r="AP195" s="36">
        <f>First_Validations__2[[#This Row],[Validation score]]-First_Validations__2[[#This Row],[FirstValidation.Validation score]]</f>
        <v>0</v>
      </c>
      <c r="AQ195" s="36">
        <f>IF(AND(First_Validations__2[[#This Row],[Corrective action]]=1,First_Validations__2[[#This Row],[Validation score]]&lt;5,First_Validations__2[[#This Row],[Validation score]]&gt;1),1,0)</f>
        <v>0</v>
      </c>
      <c r="AR195" s="36">
        <f>IF(AND(First_Validations__2[[#This Row],[Corrective action]]=1,OR(First_Validations__2[[#This Row],[Validation score]]&gt;4,First_Validations__2[[#This Row],[Validation score]]&lt;2)),1,0)</f>
        <v>0</v>
      </c>
      <c r="AS1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5" s="36" t="str">
        <f>VLOOKUP(First_Validations__2[[#This Row],[Requirement ('#)]],Requirements[[Requirements]:[Categories2]],2,FALSE)</f>
        <v>Licenses and contracts</v>
      </c>
    </row>
    <row r="196" spans="2:46">
      <c r="B196" s="34" t="s">
        <v>1634</v>
      </c>
      <c r="C196" s="34">
        <v>1</v>
      </c>
      <c r="D196" s="34">
        <v>59</v>
      </c>
      <c r="E196" s="34" t="s">
        <v>1941</v>
      </c>
      <c r="F196" s="34" t="s">
        <v>1635</v>
      </c>
      <c r="G196" s="34" t="s">
        <v>1634</v>
      </c>
      <c r="H196" s="34" t="s">
        <v>1942</v>
      </c>
      <c r="I196" s="34" t="s">
        <v>1943</v>
      </c>
      <c r="J196" s="34">
        <v>2018</v>
      </c>
      <c r="K196" s="34">
        <v>2018</v>
      </c>
      <c r="L196" s="34" t="s">
        <v>1767</v>
      </c>
      <c r="M196" s="34" t="s">
        <v>1788</v>
      </c>
      <c r="N196" s="34">
        <v>4</v>
      </c>
      <c r="O196" s="34" t="s">
        <v>1767</v>
      </c>
      <c r="P196" s="34" t="s">
        <v>1948</v>
      </c>
      <c r="Q196" s="34" t="s">
        <v>1945</v>
      </c>
      <c r="R196" s="34" t="s">
        <v>1636</v>
      </c>
      <c r="S196" s="34" t="s">
        <v>1946</v>
      </c>
      <c r="T196" s="34" t="s">
        <v>2162</v>
      </c>
      <c r="U196" s="36" t="str">
        <f>VLOOKUP(First_Validations__2[[#This Row],[CountryReq]],Last_Validations[],COLUMNS($B:B)+1,FALSE)</f>
        <v>Chad: 2018</v>
      </c>
      <c r="V196" s="36" t="str">
        <f>VLOOKUP(First_Validations__2[[#This Row],[CountryReq]],Last_Validations[],COLUMNS($B:C)+1,FALSE)</f>
        <v>Chad</v>
      </c>
      <c r="W196" s="36">
        <f>VLOOKUP(First_Validations__2[[#This Row],[CountryReq]],Last_Validations[],COLUMNS($B:D)+1,FALSE)</f>
        <v>1</v>
      </c>
      <c r="X196" s="36">
        <f>VLOOKUP(First_Validations__2[[#This Row],[CountryReq]],Last_Validations[],COLUMNS($B:E)+1,FALSE)</f>
        <v>59</v>
      </c>
      <c r="Y196" s="36" t="str">
        <f>VLOOKUP(First_Validations__2[[#This Row],[CountryReq]],Last_Validations[],COLUMNS($B:F)+1,FALSE)</f>
        <v>Chad: 2018</v>
      </c>
      <c r="Z196" s="36" t="str">
        <f>VLOOKUP(First_Validations__2[[#This Row],[CountryReq]],Last_Validations[],COLUMNS($B:G)+1,FALSE)</f>
        <v>TCD</v>
      </c>
      <c r="AA196" s="36" t="str">
        <f>VLOOKUP(First_Validations__2[[#This Row],[CountryReq]],Last_Validations[],COLUMNS($B:H)+1,FALSE)</f>
        <v>Chad</v>
      </c>
      <c r="AB196" s="36" t="str">
        <f>VLOOKUP(First_Validations__2[[#This Row],[CountryReq]],Last_Validations[],COLUMNS($B:I)+1,FALSE)</f>
        <v>https://eiti.org/BD/2019-38</v>
      </c>
      <c r="AC196" s="36" t="str">
        <f>VLOOKUP(First_Validations__2[[#This Row],[CountryReq]],Last_Validations[],COLUMNS($B:J)+1,FALSE)</f>
        <v xml:space="preserve">https://eiti.org/document/chad-validation-2018 </v>
      </c>
      <c r="AD196" s="36">
        <f>VLOOKUP(First_Validations__2[[#This Row],[CountryReq]],Last_Validations[],COLUMNS($B:K)+1,FALSE)</f>
        <v>2018</v>
      </c>
      <c r="AE196" s="36">
        <f>VLOOKUP(First_Validations__2[[#This Row],[CountryReq]],Last_Validations[],COLUMNS($B:L)+1,FALSE)</f>
        <v>2018</v>
      </c>
      <c r="AF196" s="36" t="str">
        <f>VLOOKUP(First_Validations__2[[#This Row],[CountryReq]],Last_Validations[],COLUMNS($B:M)+1,FALSE)</f>
        <v>Meaningful progress</v>
      </c>
      <c r="AG196" s="36" t="str">
        <f>VLOOKUP(First_Validations__2[[#This Row],[CountryReq]],Last_Validations[],COLUMNS($B:N)+1,FALSE)</f>
        <v>Civil society engagement (#1.3)</v>
      </c>
      <c r="AH196" s="36">
        <f>VLOOKUP(First_Validations__2[[#This Row],[CountryReq]],Last_Validations[],COLUMNS($B:O)+1,FALSE)</f>
        <v>4</v>
      </c>
      <c r="AI196" s="36" t="str">
        <f>VLOOKUP(First_Validations__2[[#This Row],[CountryReq]],Last_Validations[],COLUMNS($B:P)+1,FALSE)</f>
        <v>Meaningful progress</v>
      </c>
      <c r="AJ196" s="36" t="str">
        <f>VLOOKUP(First_Validations__2[[#This Row],[CountryReq]],Last_Validations[],COLUMNS($B:Q)+1,FALSE)</f>
        <v>The Board agreed that Chad had made satisfactory progress on Requirement 1.3. For a summary of the assessment, please refer to the Validation Report and initial assessment.</v>
      </c>
      <c r="AK196" s="36" t="str">
        <f>VLOOKUP(First_Validations__2[[#This Row],[CountryReq]],Last_Validations[],COLUMNS($B:R)+1,FALSE)</f>
        <v>https://eiti.org/chad#progress-by-requirement</v>
      </c>
      <c r="AL196" s="36" t="str">
        <f>VLOOKUP(First_Validations__2[[#This Row],[CountryReq]],Last_Validations[],COLUMNS($B:S)+1,FALSE)</f>
        <v>http://itie-tchad.org/</v>
      </c>
      <c r="AM196" s="36" t="str">
        <f>VLOOKUP(First_Validations__2[[#This Row],[CountryReq]],Last_Validations[],COLUMNS($B:T)+1,FALSE)</f>
        <v>https://eiti.org/api/v1.0/score_data/59</v>
      </c>
      <c r="AN196" s="36" t="str">
        <f>IF(First_Validations__2[[#This Row],[FirstValidation.Country: Year]]=First_Validations__2[[#This Row],[Country: Year]],"First","Second / Last")</f>
        <v>First</v>
      </c>
      <c r="AO196" s="36">
        <f>IF(AND(First_Validations__2[[#This Row],[FirstValidation.Validation score]]&lt;5,First_Validations__2[[#This Row],[FirstValidation.Validation score]]&gt;1),1,0)</f>
        <v>1</v>
      </c>
      <c r="AP196" s="36">
        <f>First_Validations__2[[#This Row],[Validation score]]-First_Validations__2[[#This Row],[FirstValidation.Validation score]]</f>
        <v>0</v>
      </c>
      <c r="AQ196" s="36">
        <f>IF(AND(First_Validations__2[[#This Row],[Corrective action]]=1,First_Validations__2[[#This Row],[Validation score]]&lt;5,First_Validations__2[[#This Row],[Validation score]]&gt;1),1,0)</f>
        <v>1</v>
      </c>
      <c r="AR196" s="36">
        <f>IF(AND(First_Validations__2[[#This Row],[Corrective action]]=1,OR(First_Validations__2[[#This Row],[Validation score]]&gt;4,First_Validations__2[[#This Row],[Validation score]]&lt;2)),1,0)</f>
        <v>0</v>
      </c>
      <c r="AS1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6" s="36" t="str">
        <f>VLOOKUP(First_Validations__2[[#This Row],[Requirement ('#)]],Requirements[[Requirements]:[Categories2]],2,FALSE)</f>
        <v>MSG Oversight</v>
      </c>
    </row>
    <row r="197" spans="2:46">
      <c r="B197" s="34" t="s">
        <v>1634</v>
      </c>
      <c r="C197" s="34">
        <v>1</v>
      </c>
      <c r="D197" s="34">
        <v>59</v>
      </c>
      <c r="E197" s="34" t="s">
        <v>1941</v>
      </c>
      <c r="F197" s="34" t="s">
        <v>1635</v>
      </c>
      <c r="G197" s="34" t="s">
        <v>1634</v>
      </c>
      <c r="H197" s="34" t="s">
        <v>1942</v>
      </c>
      <c r="I197" s="34" t="s">
        <v>1943</v>
      </c>
      <c r="J197" s="34">
        <v>2018</v>
      </c>
      <c r="K197" s="34">
        <v>2018</v>
      </c>
      <c r="L197" s="34" t="s">
        <v>1767</v>
      </c>
      <c r="M197" s="34" t="s">
        <v>1787</v>
      </c>
      <c r="N197" s="34">
        <v>5</v>
      </c>
      <c r="O197" s="34" t="s">
        <v>1768</v>
      </c>
      <c r="P197" s="34" t="s">
        <v>1947</v>
      </c>
      <c r="Q197" s="34" t="s">
        <v>1945</v>
      </c>
      <c r="R197" s="34" t="s">
        <v>1636</v>
      </c>
      <c r="S197" s="34" t="s">
        <v>1946</v>
      </c>
      <c r="T197" s="34" t="s">
        <v>2163</v>
      </c>
      <c r="U197" s="36" t="str">
        <f>VLOOKUP(First_Validations__2[[#This Row],[CountryReq]],Last_Validations[],COLUMNS($B:B)+1,FALSE)</f>
        <v>Chad: 2018</v>
      </c>
      <c r="V197" s="36" t="str">
        <f>VLOOKUP(First_Validations__2[[#This Row],[CountryReq]],Last_Validations[],COLUMNS($B:C)+1,FALSE)</f>
        <v>Chad</v>
      </c>
      <c r="W197" s="36">
        <f>VLOOKUP(First_Validations__2[[#This Row],[CountryReq]],Last_Validations[],COLUMNS($B:D)+1,FALSE)</f>
        <v>1</v>
      </c>
      <c r="X197" s="36">
        <f>VLOOKUP(First_Validations__2[[#This Row],[CountryReq]],Last_Validations[],COLUMNS($B:E)+1,FALSE)</f>
        <v>59</v>
      </c>
      <c r="Y197" s="36" t="str">
        <f>VLOOKUP(First_Validations__2[[#This Row],[CountryReq]],Last_Validations[],COLUMNS($B:F)+1,FALSE)</f>
        <v>Chad: 2018</v>
      </c>
      <c r="Z197" s="36" t="str">
        <f>VLOOKUP(First_Validations__2[[#This Row],[CountryReq]],Last_Validations[],COLUMNS($B:G)+1,FALSE)</f>
        <v>TCD</v>
      </c>
      <c r="AA197" s="36" t="str">
        <f>VLOOKUP(First_Validations__2[[#This Row],[CountryReq]],Last_Validations[],COLUMNS($B:H)+1,FALSE)</f>
        <v>Chad</v>
      </c>
      <c r="AB197" s="36" t="str">
        <f>VLOOKUP(First_Validations__2[[#This Row],[CountryReq]],Last_Validations[],COLUMNS($B:I)+1,FALSE)</f>
        <v>https://eiti.org/BD/2019-38</v>
      </c>
      <c r="AC197" s="36" t="str">
        <f>VLOOKUP(First_Validations__2[[#This Row],[CountryReq]],Last_Validations[],COLUMNS($B:J)+1,FALSE)</f>
        <v xml:space="preserve">https://eiti.org/document/chad-validation-2018 </v>
      </c>
      <c r="AD197" s="36">
        <f>VLOOKUP(First_Validations__2[[#This Row],[CountryReq]],Last_Validations[],COLUMNS($B:K)+1,FALSE)</f>
        <v>2018</v>
      </c>
      <c r="AE197" s="36">
        <f>VLOOKUP(First_Validations__2[[#This Row],[CountryReq]],Last_Validations[],COLUMNS($B:L)+1,FALSE)</f>
        <v>2018</v>
      </c>
      <c r="AF197" s="36" t="str">
        <f>VLOOKUP(First_Validations__2[[#This Row],[CountryReq]],Last_Validations[],COLUMNS($B:M)+1,FALSE)</f>
        <v>Meaningful progress</v>
      </c>
      <c r="AG197" s="36" t="str">
        <f>VLOOKUP(First_Validations__2[[#This Row],[CountryReq]],Last_Validations[],COLUMNS($B:N)+1,FALSE)</f>
        <v>Industry engagement (#1.2)</v>
      </c>
      <c r="AH197" s="36">
        <f>VLOOKUP(First_Validations__2[[#This Row],[CountryReq]],Last_Validations[],COLUMNS($B:O)+1,FALSE)</f>
        <v>5</v>
      </c>
      <c r="AI197" s="36" t="str">
        <f>VLOOKUP(First_Validations__2[[#This Row],[CountryReq]],Last_Validations[],COLUMNS($B:P)+1,FALSE)</f>
        <v>Satisfactory progress</v>
      </c>
      <c r="AJ197" s="36" t="str">
        <f>VLOOKUP(First_Validations__2[[#This Row],[CountryReq]],Last_Validations[],COLUMNS($B:Q)+1,FALSE)</f>
        <v>The government has conducted reviews of the legal and regulatory environment and taken steps to address barriers to industry participation in the process, including removal of confidentiality clauses in oil contracts. Industry representatives led by Esso have participated actively in EITI reporting and in MSG meetings. MSG membership show that the oil industry has been represented at a high-level and companies have contributed to the design and implementation of the EITI.</v>
      </c>
      <c r="AK197" s="36" t="str">
        <f>VLOOKUP(First_Validations__2[[#This Row],[CountryReq]],Last_Validations[],COLUMNS($B:R)+1,FALSE)</f>
        <v>https://eiti.org/chad#progress-by-requirement</v>
      </c>
      <c r="AL197" s="36" t="str">
        <f>VLOOKUP(First_Validations__2[[#This Row],[CountryReq]],Last_Validations[],COLUMNS($B:S)+1,FALSE)</f>
        <v>http://itie-tchad.org/</v>
      </c>
      <c r="AM197" s="36" t="str">
        <f>VLOOKUP(First_Validations__2[[#This Row],[CountryReq]],Last_Validations[],COLUMNS($B:T)+1,FALSE)</f>
        <v>https://eiti.org/api/v1.0/score_data/59</v>
      </c>
      <c r="AN197" s="36" t="str">
        <f>IF(First_Validations__2[[#This Row],[FirstValidation.Country: Year]]=First_Validations__2[[#This Row],[Country: Year]],"First","Second / Last")</f>
        <v>First</v>
      </c>
      <c r="AO197" s="36">
        <f>IF(AND(First_Validations__2[[#This Row],[FirstValidation.Validation score]]&lt;5,First_Validations__2[[#This Row],[FirstValidation.Validation score]]&gt;1),1,0)</f>
        <v>0</v>
      </c>
      <c r="AP197" s="36">
        <f>First_Validations__2[[#This Row],[Validation score]]-First_Validations__2[[#This Row],[FirstValidation.Validation score]]</f>
        <v>0</v>
      </c>
      <c r="AQ197" s="36">
        <f>IF(AND(First_Validations__2[[#This Row],[Corrective action]]=1,First_Validations__2[[#This Row],[Validation score]]&lt;5,First_Validations__2[[#This Row],[Validation score]]&gt;1),1,0)</f>
        <v>0</v>
      </c>
      <c r="AR197" s="36">
        <f>IF(AND(First_Validations__2[[#This Row],[Corrective action]]=1,OR(First_Validations__2[[#This Row],[Validation score]]&gt;4,First_Validations__2[[#This Row],[Validation score]]&lt;2)),1,0)</f>
        <v>0</v>
      </c>
      <c r="AS1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7" s="36" t="str">
        <f>VLOOKUP(First_Validations__2[[#This Row],[Requirement ('#)]],Requirements[[Requirements]:[Categories2]],2,FALSE)</f>
        <v>MSG Oversight</v>
      </c>
    </row>
    <row r="198" spans="2:46">
      <c r="B198" s="34" t="s">
        <v>1634</v>
      </c>
      <c r="C198" s="34">
        <v>1</v>
      </c>
      <c r="D198" s="34">
        <v>59</v>
      </c>
      <c r="E198" s="34" t="s">
        <v>1941</v>
      </c>
      <c r="F198" s="34" t="s">
        <v>1635</v>
      </c>
      <c r="G198" s="34" t="s">
        <v>1634</v>
      </c>
      <c r="H198" s="34" t="s">
        <v>1942</v>
      </c>
      <c r="I198" s="34" t="s">
        <v>1943</v>
      </c>
      <c r="J198" s="34">
        <v>2018</v>
      </c>
      <c r="K198" s="34">
        <v>2018</v>
      </c>
      <c r="L198" s="34" t="s">
        <v>1767</v>
      </c>
      <c r="M198" s="34" t="s">
        <v>1790</v>
      </c>
      <c r="N198" s="34">
        <v>5</v>
      </c>
      <c r="O198" s="34" t="s">
        <v>1768</v>
      </c>
      <c r="P198" s="34" t="s">
        <v>1950</v>
      </c>
      <c r="Q198" s="34" t="s">
        <v>1945</v>
      </c>
      <c r="R198" s="34" t="s">
        <v>1636</v>
      </c>
      <c r="S198" s="34" t="s">
        <v>1946</v>
      </c>
      <c r="T198" s="34" t="s">
        <v>2164</v>
      </c>
      <c r="U198" s="36" t="str">
        <f>VLOOKUP(First_Validations__2[[#This Row],[CountryReq]],Last_Validations[],COLUMNS($B:B)+1,FALSE)</f>
        <v>Chad: 2018</v>
      </c>
      <c r="V198" s="36" t="str">
        <f>VLOOKUP(First_Validations__2[[#This Row],[CountryReq]],Last_Validations[],COLUMNS($B:C)+1,FALSE)</f>
        <v>Chad</v>
      </c>
      <c r="W198" s="36">
        <f>VLOOKUP(First_Validations__2[[#This Row],[CountryReq]],Last_Validations[],COLUMNS($B:D)+1,FALSE)</f>
        <v>1</v>
      </c>
      <c r="X198" s="36">
        <f>VLOOKUP(First_Validations__2[[#This Row],[CountryReq]],Last_Validations[],COLUMNS($B:E)+1,FALSE)</f>
        <v>59</v>
      </c>
      <c r="Y198" s="36" t="str">
        <f>VLOOKUP(First_Validations__2[[#This Row],[CountryReq]],Last_Validations[],COLUMNS($B:F)+1,FALSE)</f>
        <v>Chad: 2018</v>
      </c>
      <c r="Z198" s="36" t="str">
        <f>VLOOKUP(First_Validations__2[[#This Row],[CountryReq]],Last_Validations[],COLUMNS($B:G)+1,FALSE)</f>
        <v>TCD</v>
      </c>
      <c r="AA198" s="36" t="str">
        <f>VLOOKUP(First_Validations__2[[#This Row],[CountryReq]],Last_Validations[],COLUMNS($B:H)+1,FALSE)</f>
        <v>Chad</v>
      </c>
      <c r="AB198" s="36" t="str">
        <f>VLOOKUP(First_Validations__2[[#This Row],[CountryReq]],Last_Validations[],COLUMNS($B:I)+1,FALSE)</f>
        <v>https://eiti.org/BD/2019-38</v>
      </c>
      <c r="AC198" s="36" t="str">
        <f>VLOOKUP(First_Validations__2[[#This Row],[CountryReq]],Last_Validations[],COLUMNS($B:J)+1,FALSE)</f>
        <v xml:space="preserve">https://eiti.org/document/chad-validation-2018 </v>
      </c>
      <c r="AD198" s="36">
        <f>VLOOKUP(First_Validations__2[[#This Row],[CountryReq]],Last_Validations[],COLUMNS($B:K)+1,FALSE)</f>
        <v>2018</v>
      </c>
      <c r="AE198" s="36">
        <f>VLOOKUP(First_Validations__2[[#This Row],[CountryReq]],Last_Validations[],COLUMNS($B:L)+1,FALSE)</f>
        <v>2018</v>
      </c>
      <c r="AF198" s="36" t="str">
        <f>VLOOKUP(First_Validations__2[[#This Row],[CountryReq]],Last_Validations[],COLUMNS($B:M)+1,FALSE)</f>
        <v>Meaningful progress</v>
      </c>
      <c r="AG198" s="36" t="str">
        <f>VLOOKUP(First_Validations__2[[#This Row],[CountryReq]],Last_Validations[],COLUMNS($B:N)+1,FALSE)</f>
        <v>Workplan (#1.5)</v>
      </c>
      <c r="AH198" s="36">
        <f>VLOOKUP(First_Validations__2[[#This Row],[CountryReq]],Last_Validations[],COLUMNS($B:O)+1,FALSE)</f>
        <v>5</v>
      </c>
      <c r="AI198" s="36" t="str">
        <f>VLOOKUP(First_Validations__2[[#This Row],[CountryReq]],Last_Validations[],COLUMNS($B:P)+1,FALSE)</f>
        <v>Satisfactory progress</v>
      </c>
      <c r="AJ198" s="36" t="str">
        <f>VLOOKUP(First_Validations__2[[#This Row],[CountryReq]],Last_Validations[],COLUMNS($B:Q)+1,FALSE)</f>
        <v xml:space="preserve">The work plan contains objectives aligned with national priorities, has measurable and time-bound activities, provides for plans to address capacity constraints and scope of EITI reporting, as well as plans for follow-up on EITI recommendations. Stakeholder consultations confirmed that the EITI work plan was a result of consultations with stakeholders in all three constituencies. The work plans are fully costed, with indications of the sources of funding. </v>
      </c>
      <c r="AK198" s="36" t="str">
        <f>VLOOKUP(First_Validations__2[[#This Row],[CountryReq]],Last_Validations[],COLUMNS($B:R)+1,FALSE)</f>
        <v>https://eiti.org/chad#progress-by-requirement</v>
      </c>
      <c r="AL198" s="36" t="str">
        <f>VLOOKUP(First_Validations__2[[#This Row],[CountryReq]],Last_Validations[],COLUMNS($B:S)+1,FALSE)</f>
        <v>http://itie-tchad.org/</v>
      </c>
      <c r="AM198" s="36" t="str">
        <f>VLOOKUP(First_Validations__2[[#This Row],[CountryReq]],Last_Validations[],COLUMNS($B:T)+1,FALSE)</f>
        <v>https://eiti.org/api/v1.0/score_data/59</v>
      </c>
      <c r="AN198" s="36" t="str">
        <f>IF(First_Validations__2[[#This Row],[FirstValidation.Country: Year]]=First_Validations__2[[#This Row],[Country: Year]],"First","Second / Last")</f>
        <v>First</v>
      </c>
      <c r="AO198" s="36">
        <f>IF(AND(First_Validations__2[[#This Row],[FirstValidation.Validation score]]&lt;5,First_Validations__2[[#This Row],[FirstValidation.Validation score]]&gt;1),1,0)</f>
        <v>0</v>
      </c>
      <c r="AP198" s="36">
        <f>First_Validations__2[[#This Row],[Validation score]]-First_Validations__2[[#This Row],[FirstValidation.Validation score]]</f>
        <v>0</v>
      </c>
      <c r="AQ198" s="36">
        <f>IF(AND(First_Validations__2[[#This Row],[Corrective action]]=1,First_Validations__2[[#This Row],[Validation score]]&lt;5,First_Validations__2[[#This Row],[Validation score]]&gt;1),1,0)</f>
        <v>0</v>
      </c>
      <c r="AR198" s="36">
        <f>IF(AND(First_Validations__2[[#This Row],[Corrective action]]=1,OR(First_Validations__2[[#This Row],[Validation score]]&gt;4,First_Validations__2[[#This Row],[Validation score]]&lt;2)),1,0)</f>
        <v>0</v>
      </c>
      <c r="AS1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8" s="36" t="str">
        <f>VLOOKUP(First_Validations__2[[#This Row],[Requirement ('#)]],Requirements[[Requirements]:[Categories2]],2,FALSE)</f>
        <v>MSG Oversight</v>
      </c>
    </row>
    <row r="199" spans="2:46">
      <c r="B199" s="34" t="s">
        <v>1634</v>
      </c>
      <c r="C199" s="34">
        <v>1</v>
      </c>
      <c r="D199" s="34">
        <v>59</v>
      </c>
      <c r="E199" s="34" t="s">
        <v>1941</v>
      </c>
      <c r="F199" s="34" t="s">
        <v>1635</v>
      </c>
      <c r="G199" s="34" t="s">
        <v>1634</v>
      </c>
      <c r="H199" s="34" t="s">
        <v>1942</v>
      </c>
      <c r="I199" s="34" t="s">
        <v>1943</v>
      </c>
      <c r="J199" s="34">
        <v>2018</v>
      </c>
      <c r="K199" s="34">
        <v>2018</v>
      </c>
      <c r="L199" s="34" t="s">
        <v>1767</v>
      </c>
      <c r="M199" s="34" t="s">
        <v>1789</v>
      </c>
      <c r="N199" s="34">
        <v>4</v>
      </c>
      <c r="O199" s="34" t="s">
        <v>1767</v>
      </c>
      <c r="P199" s="34" t="s">
        <v>1949</v>
      </c>
      <c r="Q199" s="34" t="s">
        <v>1945</v>
      </c>
      <c r="R199" s="34" t="s">
        <v>1636</v>
      </c>
      <c r="S199" s="34" t="s">
        <v>1946</v>
      </c>
      <c r="T199" s="34" t="s">
        <v>2165</v>
      </c>
      <c r="U199" s="36" t="str">
        <f>VLOOKUP(First_Validations__2[[#This Row],[CountryReq]],Last_Validations[],COLUMNS($B:B)+1,FALSE)</f>
        <v>Chad: 2018</v>
      </c>
      <c r="V199" s="36" t="str">
        <f>VLOOKUP(First_Validations__2[[#This Row],[CountryReq]],Last_Validations[],COLUMNS($B:C)+1,FALSE)</f>
        <v>Chad</v>
      </c>
      <c r="W199" s="36">
        <f>VLOOKUP(First_Validations__2[[#This Row],[CountryReq]],Last_Validations[],COLUMNS($B:D)+1,FALSE)</f>
        <v>1</v>
      </c>
      <c r="X199" s="36">
        <f>VLOOKUP(First_Validations__2[[#This Row],[CountryReq]],Last_Validations[],COLUMNS($B:E)+1,FALSE)</f>
        <v>59</v>
      </c>
      <c r="Y199" s="36" t="str">
        <f>VLOOKUP(First_Validations__2[[#This Row],[CountryReq]],Last_Validations[],COLUMNS($B:F)+1,FALSE)</f>
        <v>Chad: 2018</v>
      </c>
      <c r="Z199" s="36" t="str">
        <f>VLOOKUP(First_Validations__2[[#This Row],[CountryReq]],Last_Validations[],COLUMNS($B:G)+1,FALSE)</f>
        <v>TCD</v>
      </c>
      <c r="AA199" s="36" t="str">
        <f>VLOOKUP(First_Validations__2[[#This Row],[CountryReq]],Last_Validations[],COLUMNS($B:H)+1,FALSE)</f>
        <v>Chad</v>
      </c>
      <c r="AB199" s="36" t="str">
        <f>VLOOKUP(First_Validations__2[[#This Row],[CountryReq]],Last_Validations[],COLUMNS($B:I)+1,FALSE)</f>
        <v>https://eiti.org/BD/2019-38</v>
      </c>
      <c r="AC199" s="36" t="str">
        <f>VLOOKUP(First_Validations__2[[#This Row],[CountryReq]],Last_Validations[],COLUMNS($B:J)+1,FALSE)</f>
        <v xml:space="preserve">https://eiti.org/document/chad-validation-2018 </v>
      </c>
      <c r="AD199" s="36">
        <f>VLOOKUP(First_Validations__2[[#This Row],[CountryReq]],Last_Validations[],COLUMNS($B:K)+1,FALSE)</f>
        <v>2018</v>
      </c>
      <c r="AE199" s="36">
        <f>VLOOKUP(First_Validations__2[[#This Row],[CountryReq]],Last_Validations[],COLUMNS($B:L)+1,FALSE)</f>
        <v>2018</v>
      </c>
      <c r="AF199" s="36" t="str">
        <f>VLOOKUP(First_Validations__2[[#This Row],[CountryReq]],Last_Validations[],COLUMNS($B:M)+1,FALSE)</f>
        <v>Meaningful progress</v>
      </c>
      <c r="AG199" s="36" t="str">
        <f>VLOOKUP(First_Validations__2[[#This Row],[CountryReq]],Last_Validations[],COLUMNS($B:N)+1,FALSE)</f>
        <v>MSG governance (#1.4)</v>
      </c>
      <c r="AH199" s="36">
        <f>VLOOKUP(First_Validations__2[[#This Row],[CountryReq]],Last_Validations[],COLUMNS($B:O)+1,FALSE)</f>
        <v>4</v>
      </c>
      <c r="AI199" s="36" t="str">
        <f>VLOOKUP(First_Validations__2[[#This Row],[CountryReq]],Last_Validations[],COLUMNS($B:P)+1,FALSE)</f>
        <v>Meaningful progress</v>
      </c>
      <c r="AJ199" s="36" t="str">
        <f>VLOOKUP(First_Validations__2[[#This Row],[CountryReq]],Last_Validations[],COLUMNS($B:Q)+1,FALSE)</f>
        <v>The 2014 Decree set out a clear mandate for the MSG. Its membership was regularly renewed. Procedures for decision-making and duration of the mandate were clear, but not systematically documented in practice. The Decree did not explicitly mention certain aspects of internal governance and the nominations process for two constituencies was unclear until April 2018. Stakeholders consulted confirmed that the lack of clarity on nominations had not negatively affected the representation of broader constituencies and that the MSG was based on an inclusive decision-making process in practice. The per diem policy was not transparent, with potential conflicts of interest.</v>
      </c>
      <c r="AK199" s="36" t="str">
        <f>VLOOKUP(First_Validations__2[[#This Row],[CountryReq]],Last_Validations[],COLUMNS($B:R)+1,FALSE)</f>
        <v>https://eiti.org/chad#progress-by-requirement</v>
      </c>
      <c r="AL199" s="36" t="str">
        <f>VLOOKUP(First_Validations__2[[#This Row],[CountryReq]],Last_Validations[],COLUMNS($B:S)+1,FALSE)</f>
        <v>http://itie-tchad.org/</v>
      </c>
      <c r="AM199" s="36" t="str">
        <f>VLOOKUP(First_Validations__2[[#This Row],[CountryReq]],Last_Validations[],COLUMNS($B:T)+1,FALSE)</f>
        <v>https://eiti.org/api/v1.0/score_data/59</v>
      </c>
      <c r="AN199" s="36" t="str">
        <f>IF(First_Validations__2[[#This Row],[FirstValidation.Country: Year]]=First_Validations__2[[#This Row],[Country: Year]],"First","Second / Last")</f>
        <v>First</v>
      </c>
      <c r="AO199" s="36">
        <f>IF(AND(First_Validations__2[[#This Row],[FirstValidation.Validation score]]&lt;5,First_Validations__2[[#This Row],[FirstValidation.Validation score]]&gt;1),1,0)</f>
        <v>1</v>
      </c>
      <c r="AP199" s="36">
        <f>First_Validations__2[[#This Row],[Validation score]]-First_Validations__2[[#This Row],[FirstValidation.Validation score]]</f>
        <v>0</v>
      </c>
      <c r="AQ199" s="36">
        <f>IF(AND(First_Validations__2[[#This Row],[Corrective action]]=1,First_Validations__2[[#This Row],[Validation score]]&lt;5,First_Validations__2[[#This Row],[Validation score]]&gt;1),1,0)</f>
        <v>1</v>
      </c>
      <c r="AR199" s="36">
        <f>IF(AND(First_Validations__2[[#This Row],[Corrective action]]=1,OR(First_Validations__2[[#This Row],[Validation score]]&gt;4,First_Validations__2[[#This Row],[Validation score]]&lt;2)),1,0)</f>
        <v>0</v>
      </c>
      <c r="AS1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99" s="36" t="str">
        <f>VLOOKUP(First_Validations__2[[#This Row],[Requirement ('#)]],Requirements[[Requirements]:[Categories2]],2,FALSE)</f>
        <v>MSG Oversight</v>
      </c>
    </row>
    <row r="200" spans="2:46">
      <c r="B200" s="34" t="s">
        <v>1634</v>
      </c>
      <c r="C200" s="34">
        <v>1</v>
      </c>
      <c r="D200" s="34">
        <v>59</v>
      </c>
      <c r="E200" s="34" t="s">
        <v>1941</v>
      </c>
      <c r="F200" s="34" t="s">
        <v>1635</v>
      </c>
      <c r="G200" s="34" t="s">
        <v>1634</v>
      </c>
      <c r="H200" s="34" t="s">
        <v>1942</v>
      </c>
      <c r="I200" s="34" t="s">
        <v>1943</v>
      </c>
      <c r="J200" s="34">
        <v>2018</v>
      </c>
      <c r="K200" s="34">
        <v>2018</v>
      </c>
      <c r="L200" s="34" t="s">
        <v>1767</v>
      </c>
      <c r="M200" s="34" t="s">
        <v>1803</v>
      </c>
      <c r="N200" s="34">
        <v>6</v>
      </c>
      <c r="O200" s="34" t="s">
        <v>1817</v>
      </c>
      <c r="P200" s="34" t="s">
        <v>1961</v>
      </c>
      <c r="Q200" s="34" t="s">
        <v>1945</v>
      </c>
      <c r="R200" s="34" t="s">
        <v>1636</v>
      </c>
      <c r="S200" s="34" t="s">
        <v>1946</v>
      </c>
      <c r="T200" s="34" t="s">
        <v>2166</v>
      </c>
      <c r="U200" s="36" t="str">
        <f>VLOOKUP(First_Validations__2[[#This Row],[CountryReq]],Last_Validations[],COLUMNS($B:B)+1,FALSE)</f>
        <v>Chad: 2018</v>
      </c>
      <c r="V200" s="36" t="str">
        <f>VLOOKUP(First_Validations__2[[#This Row],[CountryReq]],Last_Validations[],COLUMNS($B:C)+1,FALSE)</f>
        <v>Chad</v>
      </c>
      <c r="W200" s="36">
        <f>VLOOKUP(First_Validations__2[[#This Row],[CountryReq]],Last_Validations[],COLUMNS($B:D)+1,FALSE)</f>
        <v>1</v>
      </c>
      <c r="X200" s="36">
        <f>VLOOKUP(First_Validations__2[[#This Row],[CountryReq]],Last_Validations[],COLUMNS($B:E)+1,FALSE)</f>
        <v>59</v>
      </c>
      <c r="Y200" s="36" t="str">
        <f>VLOOKUP(First_Validations__2[[#This Row],[CountryReq]],Last_Validations[],COLUMNS($B:F)+1,FALSE)</f>
        <v>Chad: 2018</v>
      </c>
      <c r="Z200" s="36" t="str">
        <f>VLOOKUP(First_Validations__2[[#This Row],[CountryReq]],Last_Validations[],COLUMNS($B:G)+1,FALSE)</f>
        <v>TCD</v>
      </c>
      <c r="AA200" s="36" t="str">
        <f>VLOOKUP(First_Validations__2[[#This Row],[CountryReq]],Last_Validations[],COLUMNS($B:H)+1,FALSE)</f>
        <v>Chad</v>
      </c>
      <c r="AB200" s="36" t="str">
        <f>VLOOKUP(First_Validations__2[[#This Row],[CountryReq]],Last_Validations[],COLUMNS($B:I)+1,FALSE)</f>
        <v>https://eiti.org/BD/2019-38</v>
      </c>
      <c r="AC200" s="36" t="str">
        <f>VLOOKUP(First_Validations__2[[#This Row],[CountryReq]],Last_Validations[],COLUMNS($B:J)+1,FALSE)</f>
        <v xml:space="preserve">https://eiti.org/document/chad-validation-2018 </v>
      </c>
      <c r="AD200" s="36">
        <f>VLOOKUP(First_Validations__2[[#This Row],[CountryReq]],Last_Validations[],COLUMNS($B:K)+1,FALSE)</f>
        <v>2018</v>
      </c>
      <c r="AE200" s="36">
        <f>VLOOKUP(First_Validations__2[[#This Row],[CountryReq]],Last_Validations[],COLUMNS($B:L)+1,FALSE)</f>
        <v>2018</v>
      </c>
      <c r="AF200" s="36" t="str">
        <f>VLOOKUP(First_Validations__2[[#This Row],[CountryReq]],Last_Validations[],COLUMNS($B:M)+1,FALSE)</f>
        <v>Meaningful progress</v>
      </c>
      <c r="AG200" s="36" t="str">
        <f>VLOOKUP(First_Validations__2[[#This Row],[CountryReq]],Last_Validations[],COLUMNS($B:N)+1,FALSE)</f>
        <v>In-kind revenues (#4.2)</v>
      </c>
      <c r="AH200" s="36">
        <f>VLOOKUP(First_Validations__2[[#This Row],[CountryReq]],Last_Validations[],COLUMNS($B:O)+1,FALSE)</f>
        <v>6</v>
      </c>
      <c r="AI200" s="36" t="str">
        <f>VLOOKUP(First_Validations__2[[#This Row],[CountryReq]],Last_Validations[],COLUMNS($B:P)+1,FALSE)</f>
        <v>Beyond</v>
      </c>
      <c r="AJ200" s="36" t="str">
        <f>VLOOKUP(First_Validations__2[[#This Row],[CountryReq]],Last_Validations[],COLUMNS($B:Q)+1,FALSE)</f>
        <v>The 2016 EITI Report reconciled material revenue collected in-kind with each producer and evaluated whether oil companies complied with their contractual royalty rates. In addition to volumes sold and revenues received, the report shows, by shipment, the type of oil sold, the quality of the oil, pricing option, selling price, contract type, invoice number, date of sale, date of payment and destination of the shipment. The report also shows the transfer of proceeds to cover cash-calls from oil producers, loan repayments such as the Glencore oil-backed loan, fees for the sale and the balance paid to the treasury.</v>
      </c>
      <c r="AK200" s="36" t="str">
        <f>VLOOKUP(First_Validations__2[[#This Row],[CountryReq]],Last_Validations[],COLUMNS($B:R)+1,FALSE)</f>
        <v>https://eiti.org/chad#progress-by-requirement</v>
      </c>
      <c r="AL200" s="36" t="str">
        <f>VLOOKUP(First_Validations__2[[#This Row],[CountryReq]],Last_Validations[],COLUMNS($B:S)+1,FALSE)</f>
        <v>http://itie-tchad.org/</v>
      </c>
      <c r="AM200" s="36" t="str">
        <f>VLOOKUP(First_Validations__2[[#This Row],[CountryReq]],Last_Validations[],COLUMNS($B:T)+1,FALSE)</f>
        <v>https://eiti.org/api/v1.0/score_data/59</v>
      </c>
      <c r="AN200" s="36" t="str">
        <f>IF(First_Validations__2[[#This Row],[FirstValidation.Country: Year]]=First_Validations__2[[#This Row],[Country: Year]],"First","Second / Last")</f>
        <v>First</v>
      </c>
      <c r="AO200" s="36">
        <f>IF(AND(First_Validations__2[[#This Row],[FirstValidation.Validation score]]&lt;5,First_Validations__2[[#This Row],[FirstValidation.Validation score]]&gt;1),1,0)</f>
        <v>0</v>
      </c>
      <c r="AP200" s="36">
        <f>First_Validations__2[[#This Row],[Validation score]]-First_Validations__2[[#This Row],[FirstValidation.Validation score]]</f>
        <v>0</v>
      </c>
      <c r="AQ200" s="36">
        <f>IF(AND(First_Validations__2[[#This Row],[Corrective action]]=1,First_Validations__2[[#This Row],[Validation score]]&lt;5,First_Validations__2[[#This Row],[Validation score]]&gt;1),1,0)</f>
        <v>0</v>
      </c>
      <c r="AR200" s="36">
        <f>IF(AND(First_Validations__2[[#This Row],[Corrective action]]=1,OR(First_Validations__2[[#This Row],[Validation score]]&gt;4,First_Validations__2[[#This Row],[Validation score]]&lt;2)),1,0)</f>
        <v>0</v>
      </c>
      <c r="AS2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0" s="36" t="str">
        <f>VLOOKUP(First_Validations__2[[#This Row],[Requirement ('#)]],Requirements[[Requirements]:[Categories2]],2,FALSE)</f>
        <v>Revenue collection</v>
      </c>
    </row>
    <row r="201" spans="2:46">
      <c r="B201" s="34" t="s">
        <v>1634</v>
      </c>
      <c r="C201" s="34">
        <v>1</v>
      </c>
      <c r="D201" s="34">
        <v>59</v>
      </c>
      <c r="E201" s="34" t="s">
        <v>1941</v>
      </c>
      <c r="F201" s="34" t="s">
        <v>1635</v>
      </c>
      <c r="G201" s="34" t="s">
        <v>1634</v>
      </c>
      <c r="H201" s="34" t="s">
        <v>1942</v>
      </c>
      <c r="I201" s="34" t="s">
        <v>1943</v>
      </c>
      <c r="J201" s="34">
        <v>2018</v>
      </c>
      <c r="K201" s="34">
        <v>2018</v>
      </c>
      <c r="L201" s="34" t="s">
        <v>1767</v>
      </c>
      <c r="M201" s="34" t="s">
        <v>1802</v>
      </c>
      <c r="N201" s="34">
        <v>5</v>
      </c>
      <c r="O201" s="34" t="s">
        <v>1768</v>
      </c>
      <c r="P201" s="34" t="s">
        <v>1960</v>
      </c>
      <c r="Q201" s="34" t="s">
        <v>1945</v>
      </c>
      <c r="R201" s="34" t="s">
        <v>1636</v>
      </c>
      <c r="S201" s="34" t="s">
        <v>1946</v>
      </c>
      <c r="T201" s="34" t="s">
        <v>2167</v>
      </c>
      <c r="U201" s="36" t="str">
        <f>VLOOKUP(First_Validations__2[[#This Row],[CountryReq]],Last_Validations[],COLUMNS($B:B)+1,FALSE)</f>
        <v>Chad: 2018</v>
      </c>
      <c r="V201" s="36" t="str">
        <f>VLOOKUP(First_Validations__2[[#This Row],[CountryReq]],Last_Validations[],COLUMNS($B:C)+1,FALSE)</f>
        <v>Chad</v>
      </c>
      <c r="W201" s="36">
        <f>VLOOKUP(First_Validations__2[[#This Row],[CountryReq]],Last_Validations[],COLUMNS($B:D)+1,FALSE)</f>
        <v>1</v>
      </c>
      <c r="X201" s="36">
        <f>VLOOKUP(First_Validations__2[[#This Row],[CountryReq]],Last_Validations[],COLUMNS($B:E)+1,FALSE)</f>
        <v>59</v>
      </c>
      <c r="Y201" s="36" t="str">
        <f>VLOOKUP(First_Validations__2[[#This Row],[CountryReq]],Last_Validations[],COLUMNS($B:F)+1,FALSE)</f>
        <v>Chad: 2018</v>
      </c>
      <c r="Z201" s="36" t="str">
        <f>VLOOKUP(First_Validations__2[[#This Row],[CountryReq]],Last_Validations[],COLUMNS($B:G)+1,FALSE)</f>
        <v>TCD</v>
      </c>
      <c r="AA201" s="36" t="str">
        <f>VLOOKUP(First_Validations__2[[#This Row],[CountryReq]],Last_Validations[],COLUMNS($B:H)+1,FALSE)</f>
        <v>Chad</v>
      </c>
      <c r="AB201" s="36" t="str">
        <f>VLOOKUP(First_Validations__2[[#This Row],[CountryReq]],Last_Validations[],COLUMNS($B:I)+1,FALSE)</f>
        <v>https://eiti.org/BD/2019-38</v>
      </c>
      <c r="AC201" s="36" t="str">
        <f>VLOOKUP(First_Validations__2[[#This Row],[CountryReq]],Last_Validations[],COLUMNS($B:J)+1,FALSE)</f>
        <v xml:space="preserve">https://eiti.org/document/chad-validation-2018 </v>
      </c>
      <c r="AD201" s="36">
        <f>VLOOKUP(First_Validations__2[[#This Row],[CountryReq]],Last_Validations[],COLUMNS($B:K)+1,FALSE)</f>
        <v>2018</v>
      </c>
      <c r="AE201" s="36">
        <f>VLOOKUP(First_Validations__2[[#This Row],[CountryReq]],Last_Validations[],COLUMNS($B:L)+1,FALSE)</f>
        <v>2018</v>
      </c>
      <c r="AF201" s="36" t="str">
        <f>VLOOKUP(First_Validations__2[[#This Row],[CountryReq]],Last_Validations[],COLUMNS($B:M)+1,FALSE)</f>
        <v>Meaningful progress</v>
      </c>
      <c r="AG201" s="36" t="str">
        <f>VLOOKUP(First_Validations__2[[#This Row],[CountryReq]],Last_Validations[],COLUMNS($B:N)+1,FALSE)</f>
        <v>Comprehensiveness (#4.1)</v>
      </c>
      <c r="AH201" s="36">
        <f>VLOOKUP(First_Validations__2[[#This Row],[CountryReq]],Last_Validations[],COLUMNS($B:O)+1,FALSE)</f>
        <v>5</v>
      </c>
      <c r="AI201" s="36" t="str">
        <f>VLOOKUP(First_Validations__2[[#This Row],[CountryReq]],Last_Validations[],COLUMNS($B:P)+1,FALSE)</f>
        <v>Satisfactory progress</v>
      </c>
      <c r="AJ201" s="36" t="str">
        <f>VLOOKUP(First_Validations__2[[#This Row],[CountryReq]],Last_Validations[],COLUMNS($B:Q)+1,FALSE)</f>
        <v xml:space="preserve">The MSG agreed materiality definitions and thresholds and included the main revenues streams in the extractive sector. The 2016 EITI Report provided a comprehensive reconciliation of government revenues and company payments, including payments to and from SOEs. All material companies and government entities included in the scope of reporting comprehensively disclosed their payments and revenues, with gaps from three government entities’ lack of reporting relating only to subnational transfers. Full unilateral government disclosure by company and revenue stream was publicly available on the Chad EITI website, disclosed after the start of Validation. </v>
      </c>
      <c r="AK201" s="36" t="str">
        <f>VLOOKUP(First_Validations__2[[#This Row],[CountryReq]],Last_Validations[],COLUMNS($B:R)+1,FALSE)</f>
        <v>https://eiti.org/chad#progress-by-requirement</v>
      </c>
      <c r="AL201" s="36" t="str">
        <f>VLOOKUP(First_Validations__2[[#This Row],[CountryReq]],Last_Validations[],COLUMNS($B:S)+1,FALSE)</f>
        <v>http://itie-tchad.org/</v>
      </c>
      <c r="AM201" s="36" t="str">
        <f>VLOOKUP(First_Validations__2[[#This Row],[CountryReq]],Last_Validations[],COLUMNS($B:T)+1,FALSE)</f>
        <v>https://eiti.org/api/v1.0/score_data/59</v>
      </c>
      <c r="AN201" s="36" t="str">
        <f>IF(First_Validations__2[[#This Row],[FirstValidation.Country: Year]]=First_Validations__2[[#This Row],[Country: Year]],"First","Second / Last")</f>
        <v>First</v>
      </c>
      <c r="AO201" s="36">
        <f>IF(AND(First_Validations__2[[#This Row],[FirstValidation.Validation score]]&lt;5,First_Validations__2[[#This Row],[FirstValidation.Validation score]]&gt;1),1,0)</f>
        <v>0</v>
      </c>
      <c r="AP201" s="36">
        <f>First_Validations__2[[#This Row],[Validation score]]-First_Validations__2[[#This Row],[FirstValidation.Validation score]]</f>
        <v>0</v>
      </c>
      <c r="AQ201" s="36">
        <f>IF(AND(First_Validations__2[[#This Row],[Corrective action]]=1,First_Validations__2[[#This Row],[Validation score]]&lt;5,First_Validations__2[[#This Row],[Validation score]]&gt;1),1,0)</f>
        <v>0</v>
      </c>
      <c r="AR201" s="36">
        <f>IF(AND(First_Validations__2[[#This Row],[Corrective action]]=1,OR(First_Validations__2[[#This Row],[Validation score]]&gt;4,First_Validations__2[[#This Row],[Validation score]]&lt;2)),1,0)</f>
        <v>0</v>
      </c>
      <c r="AS2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1" s="36" t="str">
        <f>VLOOKUP(First_Validations__2[[#This Row],[Requirement ('#)]],Requirements[[Requirements]:[Categories2]],2,FALSE)</f>
        <v>Revenue collection</v>
      </c>
    </row>
    <row r="202" spans="2:46">
      <c r="B202" s="34" t="s">
        <v>1634</v>
      </c>
      <c r="C202" s="34">
        <v>1</v>
      </c>
      <c r="D202" s="34">
        <v>59</v>
      </c>
      <c r="E202" s="34" t="s">
        <v>1941</v>
      </c>
      <c r="F202" s="34" t="s">
        <v>1635</v>
      </c>
      <c r="G202" s="34" t="s">
        <v>1634</v>
      </c>
      <c r="H202" s="34" t="s">
        <v>1942</v>
      </c>
      <c r="I202" s="34" t="s">
        <v>1943</v>
      </c>
      <c r="J202" s="34">
        <v>2018</v>
      </c>
      <c r="K202" s="34">
        <v>2018</v>
      </c>
      <c r="L202" s="34" t="s">
        <v>1767</v>
      </c>
      <c r="M202" s="34" t="s">
        <v>1805</v>
      </c>
      <c r="N202" s="34">
        <v>5</v>
      </c>
      <c r="O202" s="34" t="s">
        <v>1768</v>
      </c>
      <c r="P202" s="34" t="s">
        <v>1963</v>
      </c>
      <c r="Q202" s="34" t="s">
        <v>1945</v>
      </c>
      <c r="R202" s="34" t="s">
        <v>1636</v>
      </c>
      <c r="S202" s="34" t="s">
        <v>1946</v>
      </c>
      <c r="T202" s="34" t="s">
        <v>2168</v>
      </c>
      <c r="U202" s="36" t="str">
        <f>VLOOKUP(First_Validations__2[[#This Row],[CountryReq]],Last_Validations[],COLUMNS($B:B)+1,FALSE)</f>
        <v>Chad: 2018</v>
      </c>
      <c r="V202" s="36" t="str">
        <f>VLOOKUP(First_Validations__2[[#This Row],[CountryReq]],Last_Validations[],COLUMNS($B:C)+1,FALSE)</f>
        <v>Chad</v>
      </c>
      <c r="W202" s="36">
        <f>VLOOKUP(First_Validations__2[[#This Row],[CountryReq]],Last_Validations[],COLUMNS($B:D)+1,FALSE)</f>
        <v>1</v>
      </c>
      <c r="X202" s="36">
        <f>VLOOKUP(First_Validations__2[[#This Row],[CountryReq]],Last_Validations[],COLUMNS($B:E)+1,FALSE)</f>
        <v>59</v>
      </c>
      <c r="Y202" s="36" t="str">
        <f>VLOOKUP(First_Validations__2[[#This Row],[CountryReq]],Last_Validations[],COLUMNS($B:F)+1,FALSE)</f>
        <v>Chad: 2018</v>
      </c>
      <c r="Z202" s="36" t="str">
        <f>VLOOKUP(First_Validations__2[[#This Row],[CountryReq]],Last_Validations[],COLUMNS($B:G)+1,FALSE)</f>
        <v>TCD</v>
      </c>
      <c r="AA202" s="36" t="str">
        <f>VLOOKUP(First_Validations__2[[#This Row],[CountryReq]],Last_Validations[],COLUMNS($B:H)+1,FALSE)</f>
        <v>Chad</v>
      </c>
      <c r="AB202" s="36" t="str">
        <f>VLOOKUP(First_Validations__2[[#This Row],[CountryReq]],Last_Validations[],COLUMNS($B:I)+1,FALSE)</f>
        <v>https://eiti.org/BD/2019-38</v>
      </c>
      <c r="AC202" s="36" t="str">
        <f>VLOOKUP(First_Validations__2[[#This Row],[CountryReq]],Last_Validations[],COLUMNS($B:J)+1,FALSE)</f>
        <v xml:space="preserve">https://eiti.org/document/chad-validation-2018 </v>
      </c>
      <c r="AD202" s="36">
        <f>VLOOKUP(First_Validations__2[[#This Row],[CountryReq]],Last_Validations[],COLUMNS($B:K)+1,FALSE)</f>
        <v>2018</v>
      </c>
      <c r="AE202" s="36">
        <f>VLOOKUP(First_Validations__2[[#This Row],[CountryReq]],Last_Validations[],COLUMNS($B:L)+1,FALSE)</f>
        <v>2018</v>
      </c>
      <c r="AF202" s="36" t="str">
        <f>VLOOKUP(First_Validations__2[[#This Row],[CountryReq]],Last_Validations[],COLUMNS($B:M)+1,FALSE)</f>
        <v>Meaningful progress</v>
      </c>
      <c r="AG202" s="36" t="str">
        <f>VLOOKUP(First_Validations__2[[#This Row],[CountryReq]],Last_Validations[],COLUMNS($B:N)+1,FALSE)</f>
        <v>Transportation revenues (#4.4)</v>
      </c>
      <c r="AH202" s="36">
        <f>VLOOKUP(First_Validations__2[[#This Row],[CountryReq]],Last_Validations[],COLUMNS($B:O)+1,FALSE)</f>
        <v>5</v>
      </c>
      <c r="AI202" s="36" t="str">
        <f>VLOOKUP(First_Validations__2[[#This Row],[CountryReq]],Last_Validations[],COLUMNS($B:P)+1,FALSE)</f>
        <v>Satisfactory progress</v>
      </c>
      <c r="AJ202" s="36" t="str">
        <f>VLOOKUP(First_Validations__2[[#This Row],[CountryReq]],Last_Validations[],COLUMNS($B:Q)+1,FALSE)</f>
        <v>The 2016 EITI Report disclosed revenues received from the transportation of oil, disaggregated by company and revenue flow. In addition, it included a description of transportation arrangements, a definition of relevant revenues collected and tariffs, the disclosure and reconciliation of volumes of transported oil, and the reconciliation of transportation revenues. The report also included transportation costs applied to the state’s share of oil.</v>
      </c>
      <c r="AK202" s="36" t="str">
        <f>VLOOKUP(First_Validations__2[[#This Row],[CountryReq]],Last_Validations[],COLUMNS($B:R)+1,FALSE)</f>
        <v>https://eiti.org/chad#progress-by-requirement</v>
      </c>
      <c r="AL202" s="36" t="str">
        <f>VLOOKUP(First_Validations__2[[#This Row],[CountryReq]],Last_Validations[],COLUMNS($B:S)+1,FALSE)</f>
        <v>http://itie-tchad.org/</v>
      </c>
      <c r="AM202" s="36" t="str">
        <f>VLOOKUP(First_Validations__2[[#This Row],[CountryReq]],Last_Validations[],COLUMNS($B:T)+1,FALSE)</f>
        <v>https://eiti.org/api/v1.0/score_data/59</v>
      </c>
      <c r="AN202" s="36" t="str">
        <f>IF(First_Validations__2[[#This Row],[FirstValidation.Country: Year]]=First_Validations__2[[#This Row],[Country: Year]],"First","Second / Last")</f>
        <v>First</v>
      </c>
      <c r="AO202" s="36">
        <f>IF(AND(First_Validations__2[[#This Row],[FirstValidation.Validation score]]&lt;5,First_Validations__2[[#This Row],[FirstValidation.Validation score]]&gt;1),1,0)</f>
        <v>0</v>
      </c>
      <c r="AP202" s="36">
        <f>First_Validations__2[[#This Row],[Validation score]]-First_Validations__2[[#This Row],[FirstValidation.Validation score]]</f>
        <v>0</v>
      </c>
      <c r="AQ202" s="36">
        <f>IF(AND(First_Validations__2[[#This Row],[Corrective action]]=1,First_Validations__2[[#This Row],[Validation score]]&lt;5,First_Validations__2[[#This Row],[Validation score]]&gt;1),1,0)</f>
        <v>0</v>
      </c>
      <c r="AR202" s="36">
        <f>IF(AND(First_Validations__2[[#This Row],[Corrective action]]=1,OR(First_Validations__2[[#This Row],[Validation score]]&gt;4,First_Validations__2[[#This Row],[Validation score]]&lt;2)),1,0)</f>
        <v>0</v>
      </c>
      <c r="AS2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2" s="36" t="str">
        <f>VLOOKUP(First_Validations__2[[#This Row],[Requirement ('#)]],Requirements[[Requirements]:[Categories2]],2,FALSE)</f>
        <v>Revenue collection</v>
      </c>
    </row>
    <row r="203" spans="2:46">
      <c r="B203" s="34" t="s">
        <v>1634</v>
      </c>
      <c r="C203" s="34">
        <v>1</v>
      </c>
      <c r="D203" s="34">
        <v>59</v>
      </c>
      <c r="E203" s="34" t="s">
        <v>1941</v>
      </c>
      <c r="F203" s="34" t="s">
        <v>1635</v>
      </c>
      <c r="G203" s="34" t="s">
        <v>1634</v>
      </c>
      <c r="H203" s="34" t="s">
        <v>1942</v>
      </c>
      <c r="I203" s="34" t="s">
        <v>1943</v>
      </c>
      <c r="J203" s="34">
        <v>2018</v>
      </c>
      <c r="K203" s="34">
        <v>2018</v>
      </c>
      <c r="L203" s="34" t="s">
        <v>1767</v>
      </c>
      <c r="M203" s="34" t="s">
        <v>1804</v>
      </c>
      <c r="N203" s="34">
        <v>0</v>
      </c>
      <c r="O203" s="34" t="s">
        <v>4</v>
      </c>
      <c r="P203" s="34" t="s">
        <v>1962</v>
      </c>
      <c r="Q203" s="34" t="s">
        <v>1945</v>
      </c>
      <c r="R203" s="34" t="s">
        <v>1636</v>
      </c>
      <c r="S203" s="34" t="s">
        <v>1946</v>
      </c>
      <c r="T203" s="34" t="s">
        <v>2169</v>
      </c>
      <c r="U203" s="36" t="str">
        <f>VLOOKUP(First_Validations__2[[#This Row],[CountryReq]],Last_Validations[],COLUMNS($B:B)+1,FALSE)</f>
        <v>Chad: 2018</v>
      </c>
      <c r="V203" s="36" t="str">
        <f>VLOOKUP(First_Validations__2[[#This Row],[CountryReq]],Last_Validations[],COLUMNS($B:C)+1,FALSE)</f>
        <v>Chad</v>
      </c>
      <c r="W203" s="36">
        <f>VLOOKUP(First_Validations__2[[#This Row],[CountryReq]],Last_Validations[],COLUMNS($B:D)+1,FALSE)</f>
        <v>1</v>
      </c>
      <c r="X203" s="36">
        <f>VLOOKUP(First_Validations__2[[#This Row],[CountryReq]],Last_Validations[],COLUMNS($B:E)+1,FALSE)</f>
        <v>59</v>
      </c>
      <c r="Y203" s="36" t="str">
        <f>VLOOKUP(First_Validations__2[[#This Row],[CountryReq]],Last_Validations[],COLUMNS($B:F)+1,FALSE)</f>
        <v>Chad: 2018</v>
      </c>
      <c r="Z203" s="36" t="str">
        <f>VLOOKUP(First_Validations__2[[#This Row],[CountryReq]],Last_Validations[],COLUMNS($B:G)+1,FALSE)</f>
        <v>TCD</v>
      </c>
      <c r="AA203" s="36" t="str">
        <f>VLOOKUP(First_Validations__2[[#This Row],[CountryReq]],Last_Validations[],COLUMNS($B:H)+1,FALSE)</f>
        <v>Chad</v>
      </c>
      <c r="AB203" s="36" t="str">
        <f>VLOOKUP(First_Validations__2[[#This Row],[CountryReq]],Last_Validations[],COLUMNS($B:I)+1,FALSE)</f>
        <v>https://eiti.org/BD/2019-38</v>
      </c>
      <c r="AC203" s="36" t="str">
        <f>VLOOKUP(First_Validations__2[[#This Row],[CountryReq]],Last_Validations[],COLUMNS($B:J)+1,FALSE)</f>
        <v xml:space="preserve">https://eiti.org/document/chad-validation-2018 </v>
      </c>
      <c r="AD203" s="36">
        <f>VLOOKUP(First_Validations__2[[#This Row],[CountryReq]],Last_Validations[],COLUMNS($B:K)+1,FALSE)</f>
        <v>2018</v>
      </c>
      <c r="AE203" s="36">
        <f>VLOOKUP(First_Validations__2[[#This Row],[CountryReq]],Last_Validations[],COLUMNS($B:L)+1,FALSE)</f>
        <v>2018</v>
      </c>
      <c r="AF203" s="36" t="str">
        <f>VLOOKUP(First_Validations__2[[#This Row],[CountryReq]],Last_Validations[],COLUMNS($B:M)+1,FALSE)</f>
        <v>Meaningful progress</v>
      </c>
      <c r="AG203" s="36" t="str">
        <f>VLOOKUP(First_Validations__2[[#This Row],[CountryReq]],Last_Validations[],COLUMNS($B:N)+1,FALSE)</f>
        <v>Barter agreements (#4.3)</v>
      </c>
      <c r="AH203" s="36">
        <f>VLOOKUP(First_Validations__2[[#This Row],[CountryReq]],Last_Validations[],COLUMNS($B:O)+1,FALSE)</f>
        <v>0</v>
      </c>
      <c r="AI203" s="36" t="str">
        <f>VLOOKUP(First_Validations__2[[#This Row],[CountryReq]],Last_Validations[],COLUMNS($B:P)+1,FALSE)</f>
        <v>Not applicable</v>
      </c>
      <c r="AJ203" s="36" t="str">
        <f>VLOOKUP(First_Validations__2[[#This Row],[CountryReq]],Last_Validations[],COLUMNS($B:Q)+1,FALSE)</f>
        <v>While the MSG considered the framework agreement for the provision of crude oil by CNPCI to the national refinery at a fixed price and the refinery’s supply of electricity to the state-owned power company at below-market prices as a material barter agreement, the arrangement does not seem to constitute such an agreement in the sense of Requirement 4.3. Coverage of this arrangement is nonetheless commendable and is considered a form of quasi-fiscal expenditures in this assessment under Requirement 6.2.</v>
      </c>
      <c r="AK203" s="36" t="str">
        <f>VLOOKUP(First_Validations__2[[#This Row],[CountryReq]],Last_Validations[],COLUMNS($B:R)+1,FALSE)</f>
        <v>https://eiti.org/chad#progress-by-requirement</v>
      </c>
      <c r="AL203" s="36" t="str">
        <f>VLOOKUP(First_Validations__2[[#This Row],[CountryReq]],Last_Validations[],COLUMNS($B:S)+1,FALSE)</f>
        <v>http://itie-tchad.org/</v>
      </c>
      <c r="AM203" s="36" t="str">
        <f>VLOOKUP(First_Validations__2[[#This Row],[CountryReq]],Last_Validations[],COLUMNS($B:T)+1,FALSE)</f>
        <v>https://eiti.org/api/v1.0/score_data/59</v>
      </c>
      <c r="AN203" s="36" t="str">
        <f>IF(First_Validations__2[[#This Row],[FirstValidation.Country: Year]]=First_Validations__2[[#This Row],[Country: Year]],"First","Second / Last")</f>
        <v>First</v>
      </c>
      <c r="AO203" s="36">
        <f>IF(AND(First_Validations__2[[#This Row],[FirstValidation.Validation score]]&lt;5,First_Validations__2[[#This Row],[FirstValidation.Validation score]]&gt;1),1,0)</f>
        <v>0</v>
      </c>
      <c r="AP203" s="36">
        <f>First_Validations__2[[#This Row],[Validation score]]-First_Validations__2[[#This Row],[FirstValidation.Validation score]]</f>
        <v>0</v>
      </c>
      <c r="AQ203" s="36">
        <f>IF(AND(First_Validations__2[[#This Row],[Corrective action]]=1,First_Validations__2[[#This Row],[Validation score]]&lt;5,First_Validations__2[[#This Row],[Validation score]]&gt;1),1,0)</f>
        <v>0</v>
      </c>
      <c r="AR203" s="36">
        <f>IF(AND(First_Validations__2[[#This Row],[Corrective action]]=1,OR(First_Validations__2[[#This Row],[Validation score]]&gt;4,First_Validations__2[[#This Row],[Validation score]]&lt;2)),1,0)</f>
        <v>0</v>
      </c>
      <c r="AS2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3" s="36" t="str">
        <f>VLOOKUP(First_Validations__2[[#This Row],[Requirement ('#)]],Requirements[[Requirements]:[Categories2]],2,FALSE)</f>
        <v>Revenue collection</v>
      </c>
    </row>
    <row r="204" spans="2:46">
      <c r="B204" s="34" t="s">
        <v>1634</v>
      </c>
      <c r="C204" s="34">
        <v>1</v>
      </c>
      <c r="D204" s="34">
        <v>59</v>
      </c>
      <c r="E204" s="34" t="s">
        <v>1941</v>
      </c>
      <c r="F204" s="34" t="s">
        <v>1635</v>
      </c>
      <c r="G204" s="34" t="s">
        <v>1634</v>
      </c>
      <c r="H204" s="34" t="s">
        <v>1942</v>
      </c>
      <c r="I204" s="34" t="s">
        <v>1943</v>
      </c>
      <c r="J204" s="34">
        <v>2018</v>
      </c>
      <c r="K204" s="34">
        <v>2018</v>
      </c>
      <c r="L204" s="34" t="s">
        <v>1767</v>
      </c>
      <c r="M204" s="34" t="s">
        <v>1799</v>
      </c>
      <c r="N204" s="34">
        <v>5</v>
      </c>
      <c r="O204" s="34" t="s">
        <v>1768</v>
      </c>
      <c r="P204" s="34" t="s">
        <v>1957</v>
      </c>
      <c r="Q204" s="34" t="s">
        <v>1945</v>
      </c>
      <c r="R204" s="34" t="s">
        <v>1636</v>
      </c>
      <c r="S204" s="34" t="s">
        <v>1946</v>
      </c>
      <c r="T204" s="34" t="s">
        <v>2170</v>
      </c>
      <c r="U204" s="36" t="str">
        <f>VLOOKUP(First_Validations__2[[#This Row],[CountryReq]],Last_Validations[],COLUMNS($B:B)+1,FALSE)</f>
        <v>Chad: 2018</v>
      </c>
      <c r="V204" s="36" t="str">
        <f>VLOOKUP(First_Validations__2[[#This Row],[CountryReq]],Last_Validations[],COLUMNS($B:C)+1,FALSE)</f>
        <v>Chad</v>
      </c>
      <c r="W204" s="36">
        <f>VLOOKUP(First_Validations__2[[#This Row],[CountryReq]],Last_Validations[],COLUMNS($B:D)+1,FALSE)</f>
        <v>1</v>
      </c>
      <c r="X204" s="36">
        <f>VLOOKUP(First_Validations__2[[#This Row],[CountryReq]],Last_Validations[],COLUMNS($B:E)+1,FALSE)</f>
        <v>59</v>
      </c>
      <c r="Y204" s="36" t="str">
        <f>VLOOKUP(First_Validations__2[[#This Row],[CountryReq]],Last_Validations[],COLUMNS($B:F)+1,FALSE)</f>
        <v>Chad: 2018</v>
      </c>
      <c r="Z204" s="36" t="str">
        <f>VLOOKUP(First_Validations__2[[#This Row],[CountryReq]],Last_Validations[],COLUMNS($B:G)+1,FALSE)</f>
        <v>TCD</v>
      </c>
      <c r="AA204" s="36" t="str">
        <f>VLOOKUP(First_Validations__2[[#This Row],[CountryReq]],Last_Validations[],COLUMNS($B:H)+1,FALSE)</f>
        <v>Chad</v>
      </c>
      <c r="AB204" s="36" t="str">
        <f>VLOOKUP(First_Validations__2[[#This Row],[CountryReq]],Last_Validations[],COLUMNS($B:I)+1,FALSE)</f>
        <v>https://eiti.org/BD/2019-38</v>
      </c>
      <c r="AC204" s="36" t="str">
        <f>VLOOKUP(First_Validations__2[[#This Row],[CountryReq]],Last_Validations[],COLUMNS($B:J)+1,FALSE)</f>
        <v xml:space="preserve">https://eiti.org/document/chad-validation-2018 </v>
      </c>
      <c r="AD204" s="36">
        <f>VLOOKUP(First_Validations__2[[#This Row],[CountryReq]],Last_Validations[],COLUMNS($B:K)+1,FALSE)</f>
        <v>2018</v>
      </c>
      <c r="AE204" s="36">
        <f>VLOOKUP(First_Validations__2[[#This Row],[CountryReq]],Last_Validations[],COLUMNS($B:L)+1,FALSE)</f>
        <v>2018</v>
      </c>
      <c r="AF204" s="36" t="str">
        <f>VLOOKUP(First_Validations__2[[#This Row],[CountryReq]],Last_Validations[],COLUMNS($B:M)+1,FALSE)</f>
        <v>Meaningful progress</v>
      </c>
      <c r="AG204" s="36" t="str">
        <f>VLOOKUP(First_Validations__2[[#This Row],[CountryReq]],Last_Validations[],COLUMNS($B:N)+1,FALSE)</f>
        <v>Exploration data (#3.1)</v>
      </c>
      <c r="AH204" s="36">
        <f>VLOOKUP(First_Validations__2[[#This Row],[CountryReq]],Last_Validations[],COLUMNS($B:O)+1,FALSE)</f>
        <v>5</v>
      </c>
      <c r="AI204" s="36" t="str">
        <f>VLOOKUP(First_Validations__2[[#This Row],[CountryReq]],Last_Validations[],COLUMNS($B:P)+1,FALSE)</f>
        <v>Satisfactory progress</v>
      </c>
      <c r="AJ204" s="36" t="str">
        <f>VLOOKUP(First_Validations__2[[#This Row],[CountryReq]],Last_Validations[],COLUMNS($B:Q)+1,FALSE)</f>
        <v>The 2016 EITI Report provides an overview of the extractive industries, including the oil transportation and refining sectors, estimates of reserves for eight key oil fields and an overview of significant exploration activities.</v>
      </c>
      <c r="AK204" s="36" t="str">
        <f>VLOOKUP(First_Validations__2[[#This Row],[CountryReq]],Last_Validations[],COLUMNS($B:R)+1,FALSE)</f>
        <v>https://eiti.org/chad#progress-by-requirement</v>
      </c>
      <c r="AL204" s="36" t="str">
        <f>VLOOKUP(First_Validations__2[[#This Row],[CountryReq]],Last_Validations[],COLUMNS($B:S)+1,FALSE)</f>
        <v>http://itie-tchad.org/</v>
      </c>
      <c r="AM204" s="36" t="str">
        <f>VLOOKUP(First_Validations__2[[#This Row],[CountryReq]],Last_Validations[],COLUMNS($B:T)+1,FALSE)</f>
        <v>https://eiti.org/api/v1.0/score_data/59</v>
      </c>
      <c r="AN204" s="36" t="str">
        <f>IF(First_Validations__2[[#This Row],[FirstValidation.Country: Year]]=First_Validations__2[[#This Row],[Country: Year]],"First","Second / Last")</f>
        <v>First</v>
      </c>
      <c r="AO204" s="36">
        <f>IF(AND(First_Validations__2[[#This Row],[FirstValidation.Validation score]]&lt;5,First_Validations__2[[#This Row],[FirstValidation.Validation score]]&gt;1),1,0)</f>
        <v>0</v>
      </c>
      <c r="AP204" s="36">
        <f>First_Validations__2[[#This Row],[Validation score]]-First_Validations__2[[#This Row],[FirstValidation.Validation score]]</f>
        <v>0</v>
      </c>
      <c r="AQ204" s="36">
        <f>IF(AND(First_Validations__2[[#This Row],[Corrective action]]=1,First_Validations__2[[#This Row],[Validation score]]&lt;5,First_Validations__2[[#This Row],[Validation score]]&gt;1),1,0)</f>
        <v>0</v>
      </c>
      <c r="AR204" s="36">
        <f>IF(AND(First_Validations__2[[#This Row],[Corrective action]]=1,OR(First_Validations__2[[#This Row],[Validation score]]&gt;4,First_Validations__2[[#This Row],[Validation score]]&lt;2)),1,0)</f>
        <v>0</v>
      </c>
      <c r="AS2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4" s="36" t="str">
        <f>VLOOKUP(First_Validations__2[[#This Row],[Requirement ('#)]],Requirements[[Requirements]:[Categories2]],2,FALSE)</f>
        <v>Monitoring production</v>
      </c>
    </row>
    <row r="205" spans="2:46">
      <c r="B205" s="34" t="s">
        <v>1634</v>
      </c>
      <c r="C205" s="34">
        <v>1</v>
      </c>
      <c r="D205" s="34">
        <v>59</v>
      </c>
      <c r="E205" s="34" t="s">
        <v>1941</v>
      </c>
      <c r="F205" s="34" t="s">
        <v>1635</v>
      </c>
      <c r="G205" s="34" t="s">
        <v>1634</v>
      </c>
      <c r="H205" s="34" t="s">
        <v>1942</v>
      </c>
      <c r="I205" s="34" t="s">
        <v>1943</v>
      </c>
      <c r="J205" s="34">
        <v>2018</v>
      </c>
      <c r="K205" s="34">
        <v>2018</v>
      </c>
      <c r="L205" s="34" t="s">
        <v>1767</v>
      </c>
      <c r="M205" s="34" t="s">
        <v>1797</v>
      </c>
      <c r="N205" s="34">
        <v>5</v>
      </c>
      <c r="O205" s="34" t="s">
        <v>1768</v>
      </c>
      <c r="P205" s="34" t="s">
        <v>1956</v>
      </c>
      <c r="Q205" s="34" t="s">
        <v>1945</v>
      </c>
      <c r="R205" s="34" t="s">
        <v>1636</v>
      </c>
      <c r="S205" s="34" t="s">
        <v>1946</v>
      </c>
      <c r="T205" s="34" t="s">
        <v>2171</v>
      </c>
      <c r="U205" s="36" t="str">
        <f>VLOOKUP(First_Validations__2[[#This Row],[CountryReq]],Last_Validations[],COLUMNS($B:B)+1,FALSE)</f>
        <v>Chad: 2018</v>
      </c>
      <c r="V205" s="36" t="str">
        <f>VLOOKUP(First_Validations__2[[#This Row],[CountryReq]],Last_Validations[],COLUMNS($B:C)+1,FALSE)</f>
        <v>Chad</v>
      </c>
      <c r="W205" s="36">
        <f>VLOOKUP(First_Validations__2[[#This Row],[CountryReq]],Last_Validations[],COLUMNS($B:D)+1,FALSE)</f>
        <v>1</v>
      </c>
      <c r="X205" s="36">
        <f>VLOOKUP(First_Validations__2[[#This Row],[CountryReq]],Last_Validations[],COLUMNS($B:E)+1,FALSE)</f>
        <v>59</v>
      </c>
      <c r="Y205" s="36" t="str">
        <f>VLOOKUP(First_Validations__2[[#This Row],[CountryReq]],Last_Validations[],COLUMNS($B:F)+1,FALSE)</f>
        <v>Chad: 2018</v>
      </c>
      <c r="Z205" s="36" t="str">
        <f>VLOOKUP(First_Validations__2[[#This Row],[CountryReq]],Last_Validations[],COLUMNS($B:G)+1,FALSE)</f>
        <v>TCD</v>
      </c>
      <c r="AA205" s="36" t="str">
        <f>VLOOKUP(First_Validations__2[[#This Row],[CountryReq]],Last_Validations[],COLUMNS($B:H)+1,FALSE)</f>
        <v>Chad</v>
      </c>
      <c r="AB205" s="36" t="str">
        <f>VLOOKUP(First_Validations__2[[#This Row],[CountryReq]],Last_Validations[],COLUMNS($B:I)+1,FALSE)</f>
        <v>https://eiti.org/BD/2019-38</v>
      </c>
      <c r="AC205" s="36" t="str">
        <f>VLOOKUP(First_Validations__2[[#This Row],[CountryReq]],Last_Validations[],COLUMNS($B:J)+1,FALSE)</f>
        <v xml:space="preserve">https://eiti.org/document/chad-validation-2018 </v>
      </c>
      <c r="AD205" s="36">
        <f>VLOOKUP(First_Validations__2[[#This Row],[CountryReq]],Last_Validations[],COLUMNS($B:K)+1,FALSE)</f>
        <v>2018</v>
      </c>
      <c r="AE205" s="36">
        <f>VLOOKUP(First_Validations__2[[#This Row],[CountryReq]],Last_Validations[],COLUMNS($B:L)+1,FALSE)</f>
        <v>2018</v>
      </c>
      <c r="AF205" s="36" t="str">
        <f>VLOOKUP(First_Validations__2[[#This Row],[CountryReq]],Last_Validations[],COLUMNS($B:M)+1,FALSE)</f>
        <v>Meaningful progress</v>
      </c>
      <c r="AG205" s="36" t="str">
        <f>VLOOKUP(First_Validations__2[[#This Row],[CountryReq]],Last_Validations[],COLUMNS($B:N)+1,FALSE)</f>
        <v>State participation (#2.6)</v>
      </c>
      <c r="AH205" s="36">
        <f>VLOOKUP(First_Validations__2[[#This Row],[CountryReq]],Last_Validations[],COLUMNS($B:O)+1,FALSE)</f>
        <v>5</v>
      </c>
      <c r="AI205" s="36" t="str">
        <f>VLOOKUP(First_Validations__2[[#This Row],[CountryReq]],Last_Validations[],COLUMNS($B:P)+1,FALSE)</f>
        <v>Satisfactory progress</v>
      </c>
      <c r="AJ205" s="36" t="str">
        <f>VLOOKUP(First_Validations__2[[#This Row],[CountryReq]],Last_Validations[],COLUMNS($B:Q)+1,FALSE)</f>
        <v>The 2016 EITI Report as well as publicly-accessible SHT publications provide a comprehensive overview of state participation in the oil and gas sector. It describes the terms associated with SHT's participation in each project and company in which it holds equity, and documents the practice. Cash-calls for production cost and loan repayments are also disclosed. The report confirmed that there are no loans or loans guarantees from the state or from SHT to oil and gas companies, aside from the sovereign guarantee on the Glencore loans, whose terms are described.</v>
      </c>
      <c r="AK205" s="36" t="str">
        <f>VLOOKUP(First_Validations__2[[#This Row],[CountryReq]],Last_Validations[],COLUMNS($B:R)+1,FALSE)</f>
        <v>https://eiti.org/chad#progress-by-requirement</v>
      </c>
      <c r="AL205" s="36" t="str">
        <f>VLOOKUP(First_Validations__2[[#This Row],[CountryReq]],Last_Validations[],COLUMNS($B:S)+1,FALSE)</f>
        <v>http://itie-tchad.org/</v>
      </c>
      <c r="AM205" s="36" t="str">
        <f>VLOOKUP(First_Validations__2[[#This Row],[CountryReq]],Last_Validations[],COLUMNS($B:T)+1,FALSE)</f>
        <v>https://eiti.org/api/v1.0/score_data/59</v>
      </c>
      <c r="AN205" s="36" t="str">
        <f>IF(First_Validations__2[[#This Row],[FirstValidation.Country: Year]]=First_Validations__2[[#This Row],[Country: Year]],"First","Second / Last")</f>
        <v>First</v>
      </c>
      <c r="AO205" s="36">
        <f>IF(AND(First_Validations__2[[#This Row],[FirstValidation.Validation score]]&lt;5,First_Validations__2[[#This Row],[FirstValidation.Validation score]]&gt;1),1,0)</f>
        <v>0</v>
      </c>
      <c r="AP205" s="36">
        <f>First_Validations__2[[#This Row],[Validation score]]-First_Validations__2[[#This Row],[FirstValidation.Validation score]]</f>
        <v>0</v>
      </c>
      <c r="AQ205" s="36">
        <f>IF(AND(First_Validations__2[[#This Row],[Corrective action]]=1,First_Validations__2[[#This Row],[Validation score]]&lt;5,First_Validations__2[[#This Row],[Validation score]]&gt;1),1,0)</f>
        <v>0</v>
      </c>
      <c r="AR205" s="36">
        <f>IF(AND(First_Validations__2[[#This Row],[Corrective action]]=1,OR(First_Validations__2[[#This Row],[Validation score]]&gt;4,First_Validations__2[[#This Row],[Validation score]]&lt;2)),1,0)</f>
        <v>0</v>
      </c>
      <c r="AS2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5" s="36" t="str">
        <f>VLOOKUP(First_Validations__2[[#This Row],[Requirement ('#)]],Requirements[[Requirements]:[Categories2]],2,FALSE)</f>
        <v>Licenses and contracts</v>
      </c>
    </row>
    <row r="206" spans="2:46">
      <c r="B206" s="34" t="s">
        <v>1634</v>
      </c>
      <c r="C206" s="34">
        <v>1</v>
      </c>
      <c r="D206" s="34">
        <v>59</v>
      </c>
      <c r="E206" s="34" t="s">
        <v>1941</v>
      </c>
      <c r="F206" s="34" t="s">
        <v>1635</v>
      </c>
      <c r="G206" s="34" t="s">
        <v>1634</v>
      </c>
      <c r="H206" s="34" t="s">
        <v>1942</v>
      </c>
      <c r="I206" s="34" t="s">
        <v>1943</v>
      </c>
      <c r="J206" s="34">
        <v>2018</v>
      </c>
      <c r="K206" s="34">
        <v>2018</v>
      </c>
      <c r="L206" s="34" t="s">
        <v>1767</v>
      </c>
      <c r="M206" s="34" t="s">
        <v>1801</v>
      </c>
      <c r="N206" s="34">
        <v>5</v>
      </c>
      <c r="O206" s="34" t="s">
        <v>1768</v>
      </c>
      <c r="P206" s="34" t="s">
        <v>1959</v>
      </c>
      <c r="Q206" s="34" t="s">
        <v>1945</v>
      </c>
      <c r="R206" s="34" t="s">
        <v>1636</v>
      </c>
      <c r="S206" s="34" t="s">
        <v>1946</v>
      </c>
      <c r="T206" s="34" t="s">
        <v>2172</v>
      </c>
      <c r="U206" s="36" t="str">
        <f>VLOOKUP(First_Validations__2[[#This Row],[CountryReq]],Last_Validations[],COLUMNS($B:B)+1,FALSE)</f>
        <v>Chad: 2018</v>
      </c>
      <c r="V206" s="36" t="str">
        <f>VLOOKUP(First_Validations__2[[#This Row],[CountryReq]],Last_Validations[],COLUMNS($B:C)+1,FALSE)</f>
        <v>Chad</v>
      </c>
      <c r="W206" s="36">
        <f>VLOOKUP(First_Validations__2[[#This Row],[CountryReq]],Last_Validations[],COLUMNS($B:D)+1,FALSE)</f>
        <v>1</v>
      </c>
      <c r="X206" s="36">
        <f>VLOOKUP(First_Validations__2[[#This Row],[CountryReq]],Last_Validations[],COLUMNS($B:E)+1,FALSE)</f>
        <v>59</v>
      </c>
      <c r="Y206" s="36" t="str">
        <f>VLOOKUP(First_Validations__2[[#This Row],[CountryReq]],Last_Validations[],COLUMNS($B:F)+1,FALSE)</f>
        <v>Chad: 2018</v>
      </c>
      <c r="Z206" s="36" t="str">
        <f>VLOOKUP(First_Validations__2[[#This Row],[CountryReq]],Last_Validations[],COLUMNS($B:G)+1,FALSE)</f>
        <v>TCD</v>
      </c>
      <c r="AA206" s="36" t="str">
        <f>VLOOKUP(First_Validations__2[[#This Row],[CountryReq]],Last_Validations[],COLUMNS($B:H)+1,FALSE)</f>
        <v>Chad</v>
      </c>
      <c r="AB206" s="36" t="str">
        <f>VLOOKUP(First_Validations__2[[#This Row],[CountryReq]],Last_Validations[],COLUMNS($B:I)+1,FALSE)</f>
        <v>https://eiti.org/BD/2019-38</v>
      </c>
      <c r="AC206" s="36" t="str">
        <f>VLOOKUP(First_Validations__2[[#This Row],[CountryReq]],Last_Validations[],COLUMNS($B:J)+1,FALSE)</f>
        <v xml:space="preserve">https://eiti.org/document/chad-validation-2018 </v>
      </c>
      <c r="AD206" s="36">
        <f>VLOOKUP(First_Validations__2[[#This Row],[CountryReq]],Last_Validations[],COLUMNS($B:K)+1,FALSE)</f>
        <v>2018</v>
      </c>
      <c r="AE206" s="36">
        <f>VLOOKUP(First_Validations__2[[#This Row],[CountryReq]],Last_Validations[],COLUMNS($B:L)+1,FALSE)</f>
        <v>2018</v>
      </c>
      <c r="AF206" s="36" t="str">
        <f>VLOOKUP(First_Validations__2[[#This Row],[CountryReq]],Last_Validations[],COLUMNS($B:M)+1,FALSE)</f>
        <v>Meaningful progress</v>
      </c>
      <c r="AG206" s="36" t="str">
        <f>VLOOKUP(First_Validations__2[[#This Row],[CountryReq]],Last_Validations[],COLUMNS($B:N)+1,FALSE)</f>
        <v>Export data (#3.3)</v>
      </c>
      <c r="AH206" s="36">
        <f>VLOOKUP(First_Validations__2[[#This Row],[CountryReq]],Last_Validations[],COLUMNS($B:O)+1,FALSE)</f>
        <v>5</v>
      </c>
      <c r="AI206" s="36" t="str">
        <f>VLOOKUP(First_Validations__2[[#This Row],[CountryReq]],Last_Validations[],COLUMNS($B:P)+1,FALSE)</f>
        <v>Satisfactory progress</v>
      </c>
      <c r="AJ206" s="36" t="str">
        <f>VLOOKUP(First_Validations__2[[#This Row],[CountryReq]],Last_Validations[],COLUMNS($B:Q)+1,FALSE)</f>
        <v xml:space="preserve">Chad disclosed total export volumes and values by commodity and oil field for 2016, sources of the data, information on how the value of exports was calculated and main destinations. Chad disclosed granular and unique data about the sale of the state’s share of oil to Glencore in 2016. As stakeholders explained, government data on mineral exports was unavailable due to the absence of industrial production. </v>
      </c>
      <c r="AK206" s="36" t="str">
        <f>VLOOKUP(First_Validations__2[[#This Row],[CountryReq]],Last_Validations[],COLUMNS($B:R)+1,FALSE)</f>
        <v>https://eiti.org/chad#progress-by-requirement</v>
      </c>
      <c r="AL206" s="36" t="str">
        <f>VLOOKUP(First_Validations__2[[#This Row],[CountryReq]],Last_Validations[],COLUMNS($B:S)+1,FALSE)</f>
        <v>http://itie-tchad.org/</v>
      </c>
      <c r="AM206" s="36" t="str">
        <f>VLOOKUP(First_Validations__2[[#This Row],[CountryReq]],Last_Validations[],COLUMNS($B:T)+1,FALSE)</f>
        <v>https://eiti.org/api/v1.0/score_data/59</v>
      </c>
      <c r="AN206" s="36" t="str">
        <f>IF(First_Validations__2[[#This Row],[FirstValidation.Country: Year]]=First_Validations__2[[#This Row],[Country: Year]],"First","Second / Last")</f>
        <v>First</v>
      </c>
      <c r="AO206" s="36">
        <f>IF(AND(First_Validations__2[[#This Row],[FirstValidation.Validation score]]&lt;5,First_Validations__2[[#This Row],[FirstValidation.Validation score]]&gt;1),1,0)</f>
        <v>0</v>
      </c>
      <c r="AP206" s="36">
        <f>First_Validations__2[[#This Row],[Validation score]]-First_Validations__2[[#This Row],[FirstValidation.Validation score]]</f>
        <v>0</v>
      </c>
      <c r="AQ206" s="36">
        <f>IF(AND(First_Validations__2[[#This Row],[Corrective action]]=1,First_Validations__2[[#This Row],[Validation score]]&lt;5,First_Validations__2[[#This Row],[Validation score]]&gt;1),1,0)</f>
        <v>0</v>
      </c>
      <c r="AR206" s="36">
        <f>IF(AND(First_Validations__2[[#This Row],[Corrective action]]=1,OR(First_Validations__2[[#This Row],[Validation score]]&gt;4,First_Validations__2[[#This Row],[Validation score]]&lt;2)),1,0)</f>
        <v>0</v>
      </c>
      <c r="AS2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6" s="36" t="str">
        <f>VLOOKUP(First_Validations__2[[#This Row],[Requirement ('#)]],Requirements[[Requirements]:[Categories2]],2,FALSE)</f>
        <v>Monitoring production</v>
      </c>
    </row>
    <row r="207" spans="2:46">
      <c r="B207" s="34" t="s">
        <v>1634</v>
      </c>
      <c r="C207" s="34">
        <v>1</v>
      </c>
      <c r="D207" s="34">
        <v>59</v>
      </c>
      <c r="E207" s="34" t="s">
        <v>1941</v>
      </c>
      <c r="F207" s="34" t="s">
        <v>1635</v>
      </c>
      <c r="G207" s="34" t="s">
        <v>1634</v>
      </c>
      <c r="H207" s="34" t="s">
        <v>1942</v>
      </c>
      <c r="I207" s="34" t="s">
        <v>1943</v>
      </c>
      <c r="J207" s="34">
        <v>2018</v>
      </c>
      <c r="K207" s="34">
        <v>2018</v>
      </c>
      <c r="L207" s="34" t="s">
        <v>1767</v>
      </c>
      <c r="M207" s="34" t="s">
        <v>1800</v>
      </c>
      <c r="N207" s="34">
        <v>4</v>
      </c>
      <c r="O207" s="34" t="s">
        <v>1767</v>
      </c>
      <c r="P207" s="34" t="s">
        <v>1958</v>
      </c>
      <c r="Q207" s="34" t="s">
        <v>1945</v>
      </c>
      <c r="R207" s="34" t="s">
        <v>1636</v>
      </c>
      <c r="S207" s="34" t="s">
        <v>1946</v>
      </c>
      <c r="T207" s="34" t="s">
        <v>2173</v>
      </c>
      <c r="U207" s="36" t="str">
        <f>VLOOKUP(First_Validations__2[[#This Row],[CountryReq]],Last_Validations[],COLUMNS($B:B)+1,FALSE)</f>
        <v>Chad: 2018</v>
      </c>
      <c r="V207" s="36" t="str">
        <f>VLOOKUP(First_Validations__2[[#This Row],[CountryReq]],Last_Validations[],COLUMNS($B:C)+1,FALSE)</f>
        <v>Chad</v>
      </c>
      <c r="W207" s="36">
        <f>VLOOKUP(First_Validations__2[[#This Row],[CountryReq]],Last_Validations[],COLUMNS($B:D)+1,FALSE)</f>
        <v>1</v>
      </c>
      <c r="X207" s="36">
        <f>VLOOKUP(First_Validations__2[[#This Row],[CountryReq]],Last_Validations[],COLUMNS($B:E)+1,FALSE)</f>
        <v>59</v>
      </c>
      <c r="Y207" s="36" t="str">
        <f>VLOOKUP(First_Validations__2[[#This Row],[CountryReq]],Last_Validations[],COLUMNS($B:F)+1,FALSE)</f>
        <v>Chad: 2018</v>
      </c>
      <c r="Z207" s="36" t="str">
        <f>VLOOKUP(First_Validations__2[[#This Row],[CountryReq]],Last_Validations[],COLUMNS($B:G)+1,FALSE)</f>
        <v>TCD</v>
      </c>
      <c r="AA207" s="36" t="str">
        <f>VLOOKUP(First_Validations__2[[#This Row],[CountryReq]],Last_Validations[],COLUMNS($B:H)+1,FALSE)</f>
        <v>Chad</v>
      </c>
      <c r="AB207" s="36" t="str">
        <f>VLOOKUP(First_Validations__2[[#This Row],[CountryReq]],Last_Validations[],COLUMNS($B:I)+1,FALSE)</f>
        <v>https://eiti.org/BD/2019-38</v>
      </c>
      <c r="AC207" s="36" t="str">
        <f>VLOOKUP(First_Validations__2[[#This Row],[CountryReq]],Last_Validations[],COLUMNS($B:J)+1,FALSE)</f>
        <v xml:space="preserve">https://eiti.org/document/chad-validation-2018 </v>
      </c>
      <c r="AD207" s="36">
        <f>VLOOKUP(First_Validations__2[[#This Row],[CountryReq]],Last_Validations[],COLUMNS($B:K)+1,FALSE)</f>
        <v>2018</v>
      </c>
      <c r="AE207" s="36">
        <f>VLOOKUP(First_Validations__2[[#This Row],[CountryReq]],Last_Validations[],COLUMNS($B:L)+1,FALSE)</f>
        <v>2018</v>
      </c>
      <c r="AF207" s="36" t="str">
        <f>VLOOKUP(First_Validations__2[[#This Row],[CountryReq]],Last_Validations[],COLUMNS($B:M)+1,FALSE)</f>
        <v>Meaningful progress</v>
      </c>
      <c r="AG207" s="36" t="str">
        <f>VLOOKUP(First_Validations__2[[#This Row],[CountryReq]],Last_Validations[],COLUMNS($B:N)+1,FALSE)</f>
        <v>Production data (#3.2)</v>
      </c>
      <c r="AH207" s="36">
        <f>VLOOKUP(First_Validations__2[[#This Row],[CountryReq]],Last_Validations[],COLUMNS($B:O)+1,FALSE)</f>
        <v>4</v>
      </c>
      <c r="AI207" s="36" t="str">
        <f>VLOOKUP(First_Validations__2[[#This Row],[CountryReq]],Last_Validations[],COLUMNS($B:P)+1,FALSE)</f>
        <v>Meaningful progress</v>
      </c>
      <c r="AJ207" s="36" t="str">
        <f>VLOOKUP(First_Validations__2[[#This Row],[CountryReq]],Last_Validations[],COLUMNS($B:Q)+1,FALSE)</f>
        <v xml:space="preserve">The 2016 EITI Report disclosed total oil production volumes, by consortium and field. It provides the total value of production and how that figure was calculated. Chad reconciled production volumes disclosed by SHT and oil operators and included production costs. Stakeholders noted that there was no industrial mining production and highlighted challenges in collecting data on the ASM sector. Despite the inclusion of ten material quarrying companies in the scope of EITI reporting, the report did not include figures on quarrying production volumes or values. </v>
      </c>
      <c r="AK207" s="36" t="str">
        <f>VLOOKUP(First_Validations__2[[#This Row],[CountryReq]],Last_Validations[],COLUMNS($B:R)+1,FALSE)</f>
        <v>https://eiti.org/chad#progress-by-requirement</v>
      </c>
      <c r="AL207" s="36" t="str">
        <f>VLOOKUP(First_Validations__2[[#This Row],[CountryReq]],Last_Validations[],COLUMNS($B:S)+1,FALSE)</f>
        <v>http://itie-tchad.org/</v>
      </c>
      <c r="AM207" s="36" t="str">
        <f>VLOOKUP(First_Validations__2[[#This Row],[CountryReq]],Last_Validations[],COLUMNS($B:T)+1,FALSE)</f>
        <v>https://eiti.org/api/v1.0/score_data/59</v>
      </c>
      <c r="AN207" s="36" t="str">
        <f>IF(First_Validations__2[[#This Row],[FirstValidation.Country: Year]]=First_Validations__2[[#This Row],[Country: Year]],"First","Second / Last")</f>
        <v>First</v>
      </c>
      <c r="AO207" s="36">
        <f>IF(AND(First_Validations__2[[#This Row],[FirstValidation.Validation score]]&lt;5,First_Validations__2[[#This Row],[FirstValidation.Validation score]]&gt;1),1,0)</f>
        <v>1</v>
      </c>
      <c r="AP207" s="36">
        <f>First_Validations__2[[#This Row],[Validation score]]-First_Validations__2[[#This Row],[FirstValidation.Validation score]]</f>
        <v>0</v>
      </c>
      <c r="AQ207" s="36">
        <f>IF(AND(First_Validations__2[[#This Row],[Corrective action]]=1,First_Validations__2[[#This Row],[Validation score]]&lt;5,First_Validations__2[[#This Row],[Validation score]]&gt;1),1,0)</f>
        <v>1</v>
      </c>
      <c r="AR207" s="36">
        <f>IF(AND(First_Validations__2[[#This Row],[Corrective action]]=1,OR(First_Validations__2[[#This Row],[Validation score]]&gt;4,First_Validations__2[[#This Row],[Validation score]]&lt;2)),1,0)</f>
        <v>0</v>
      </c>
      <c r="AS2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7" s="36" t="str">
        <f>VLOOKUP(First_Validations__2[[#This Row],[Requirement ('#)]],Requirements[[Requirements]:[Categories2]],2,FALSE)</f>
        <v>Monitoring production</v>
      </c>
    </row>
    <row r="208" spans="2:46">
      <c r="B208" s="34" t="s">
        <v>1634</v>
      </c>
      <c r="C208" s="34">
        <v>1</v>
      </c>
      <c r="D208" s="34">
        <v>59</v>
      </c>
      <c r="E208" s="34" t="s">
        <v>1941</v>
      </c>
      <c r="F208" s="34" t="s">
        <v>1635</v>
      </c>
      <c r="G208" s="34" t="s">
        <v>1634</v>
      </c>
      <c r="H208" s="34" t="s">
        <v>1942</v>
      </c>
      <c r="I208" s="34" t="s">
        <v>1943</v>
      </c>
      <c r="J208" s="34">
        <v>2018</v>
      </c>
      <c r="K208" s="34">
        <v>2018</v>
      </c>
      <c r="L208" s="34" t="s">
        <v>1767</v>
      </c>
      <c r="M208" s="34" t="s">
        <v>1793</v>
      </c>
      <c r="N208" s="34">
        <v>4</v>
      </c>
      <c r="O208" s="34" t="s">
        <v>1767</v>
      </c>
      <c r="P208" s="34" t="s">
        <v>1953</v>
      </c>
      <c r="Q208" s="34" t="s">
        <v>1945</v>
      </c>
      <c r="R208" s="34" t="s">
        <v>1636</v>
      </c>
      <c r="S208" s="34" t="s">
        <v>1946</v>
      </c>
      <c r="T208" s="34" t="s">
        <v>2174</v>
      </c>
      <c r="U208" s="36" t="str">
        <f>VLOOKUP(First_Validations__2[[#This Row],[CountryReq]],Last_Validations[],COLUMNS($B:B)+1,FALSE)</f>
        <v>Chad: 2018</v>
      </c>
      <c r="V208" s="36" t="str">
        <f>VLOOKUP(First_Validations__2[[#This Row],[CountryReq]],Last_Validations[],COLUMNS($B:C)+1,FALSE)</f>
        <v>Chad</v>
      </c>
      <c r="W208" s="36">
        <f>VLOOKUP(First_Validations__2[[#This Row],[CountryReq]],Last_Validations[],COLUMNS($B:D)+1,FALSE)</f>
        <v>1</v>
      </c>
      <c r="X208" s="36">
        <f>VLOOKUP(First_Validations__2[[#This Row],[CountryReq]],Last_Validations[],COLUMNS($B:E)+1,FALSE)</f>
        <v>59</v>
      </c>
      <c r="Y208" s="36" t="str">
        <f>VLOOKUP(First_Validations__2[[#This Row],[CountryReq]],Last_Validations[],COLUMNS($B:F)+1,FALSE)</f>
        <v>Chad: 2018</v>
      </c>
      <c r="Z208" s="36" t="str">
        <f>VLOOKUP(First_Validations__2[[#This Row],[CountryReq]],Last_Validations[],COLUMNS($B:G)+1,FALSE)</f>
        <v>TCD</v>
      </c>
      <c r="AA208" s="36" t="str">
        <f>VLOOKUP(First_Validations__2[[#This Row],[CountryReq]],Last_Validations[],COLUMNS($B:H)+1,FALSE)</f>
        <v>Chad</v>
      </c>
      <c r="AB208" s="36" t="str">
        <f>VLOOKUP(First_Validations__2[[#This Row],[CountryReq]],Last_Validations[],COLUMNS($B:I)+1,FALSE)</f>
        <v>https://eiti.org/BD/2019-38</v>
      </c>
      <c r="AC208" s="36" t="str">
        <f>VLOOKUP(First_Validations__2[[#This Row],[CountryReq]],Last_Validations[],COLUMNS($B:J)+1,FALSE)</f>
        <v xml:space="preserve">https://eiti.org/document/chad-validation-2018 </v>
      </c>
      <c r="AD208" s="36">
        <f>VLOOKUP(First_Validations__2[[#This Row],[CountryReq]],Last_Validations[],COLUMNS($B:K)+1,FALSE)</f>
        <v>2018</v>
      </c>
      <c r="AE208" s="36">
        <f>VLOOKUP(First_Validations__2[[#This Row],[CountryReq]],Last_Validations[],COLUMNS($B:L)+1,FALSE)</f>
        <v>2018</v>
      </c>
      <c r="AF208" s="36" t="str">
        <f>VLOOKUP(First_Validations__2[[#This Row],[CountryReq]],Last_Validations[],COLUMNS($B:M)+1,FALSE)</f>
        <v>Meaningful progress</v>
      </c>
      <c r="AG208" s="36" t="str">
        <f>VLOOKUP(First_Validations__2[[#This Row],[CountryReq]],Last_Validations[],COLUMNS($B:N)+1,FALSE)</f>
        <v>License register (#2.3)</v>
      </c>
      <c r="AH208" s="36">
        <f>VLOOKUP(First_Validations__2[[#This Row],[CountryReq]],Last_Validations[],COLUMNS($B:O)+1,FALSE)</f>
        <v>4</v>
      </c>
      <c r="AI208" s="36" t="str">
        <f>VLOOKUP(First_Validations__2[[#This Row],[CountryReq]],Last_Validations[],COLUMNS($B:P)+1,FALSE)</f>
        <v>Meaningful progress</v>
      </c>
      <c r="AJ208" s="36" t="str">
        <f>VLOOKUP(First_Validations__2[[#This Row],[CountryReq]],Last_Validations[],COLUMNS($B:Q)+1,FALSE)</f>
        <v>The Chad EITI website provides the most comprehensive repository to date of oil contracts and decrees approving mining licenses in Chad. The 2016 EITI Report lists active research and production licenses in the oil and mining sector, with minor gaps in dates of application and expiry for both oil and mining licenses, as well as coordinates and size for some mining licenses. Stakeholders highlighted that Chad aims to introduce publicly available cadastre systems in the short term, with up-to-date information already available upon request at the MPE.</v>
      </c>
      <c r="AK208" s="36" t="str">
        <f>VLOOKUP(First_Validations__2[[#This Row],[CountryReq]],Last_Validations[],COLUMNS($B:R)+1,FALSE)</f>
        <v>https://eiti.org/chad#progress-by-requirement</v>
      </c>
      <c r="AL208" s="36" t="str">
        <f>VLOOKUP(First_Validations__2[[#This Row],[CountryReq]],Last_Validations[],COLUMNS($B:S)+1,FALSE)</f>
        <v>http://itie-tchad.org/</v>
      </c>
      <c r="AM208" s="36" t="str">
        <f>VLOOKUP(First_Validations__2[[#This Row],[CountryReq]],Last_Validations[],COLUMNS($B:T)+1,FALSE)</f>
        <v>https://eiti.org/api/v1.0/score_data/59</v>
      </c>
      <c r="AN208" s="36" t="str">
        <f>IF(First_Validations__2[[#This Row],[FirstValidation.Country: Year]]=First_Validations__2[[#This Row],[Country: Year]],"First","Second / Last")</f>
        <v>First</v>
      </c>
      <c r="AO208" s="36">
        <f>IF(AND(First_Validations__2[[#This Row],[FirstValidation.Validation score]]&lt;5,First_Validations__2[[#This Row],[FirstValidation.Validation score]]&gt;1),1,0)</f>
        <v>1</v>
      </c>
      <c r="AP208" s="36">
        <f>First_Validations__2[[#This Row],[Validation score]]-First_Validations__2[[#This Row],[FirstValidation.Validation score]]</f>
        <v>0</v>
      </c>
      <c r="AQ208" s="36">
        <f>IF(AND(First_Validations__2[[#This Row],[Corrective action]]=1,First_Validations__2[[#This Row],[Validation score]]&lt;5,First_Validations__2[[#This Row],[Validation score]]&gt;1),1,0)</f>
        <v>1</v>
      </c>
      <c r="AR208" s="36">
        <f>IF(AND(First_Validations__2[[#This Row],[Corrective action]]=1,OR(First_Validations__2[[#This Row],[Validation score]]&gt;4,First_Validations__2[[#This Row],[Validation score]]&lt;2)),1,0)</f>
        <v>0</v>
      </c>
      <c r="AS2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8" s="36" t="str">
        <f>VLOOKUP(First_Validations__2[[#This Row],[Requirement ('#)]],Requirements[[Requirements]:[Categories2]],2,FALSE)</f>
        <v>Licenses and contracts</v>
      </c>
    </row>
    <row r="209" spans="2:46">
      <c r="B209" s="34" t="s">
        <v>1469</v>
      </c>
      <c r="C209" s="34">
        <v>1</v>
      </c>
      <c r="D209" s="34">
        <v>33</v>
      </c>
      <c r="E209" s="34" t="s">
        <v>920</v>
      </c>
      <c r="F209" s="34" t="s">
        <v>1470</v>
      </c>
      <c r="G209" s="34" t="s">
        <v>1469</v>
      </c>
      <c r="H209" s="34" t="s">
        <v>921</v>
      </c>
      <c r="I209" s="34" t="s">
        <v>922</v>
      </c>
      <c r="J209" s="34">
        <v>2018</v>
      </c>
      <c r="K209" s="34">
        <v>2018</v>
      </c>
      <c r="L209" s="34" t="s">
        <v>1768</v>
      </c>
      <c r="M209" s="34" t="s">
        <v>1813</v>
      </c>
      <c r="N209" s="34">
        <v>6</v>
      </c>
      <c r="O209" s="34" t="s">
        <v>1817</v>
      </c>
      <c r="P209" s="34" t="s">
        <v>949</v>
      </c>
      <c r="Q209" s="34" t="s">
        <v>1862</v>
      </c>
      <c r="R209" s="34" t="s">
        <v>1472</v>
      </c>
      <c r="S209" s="34" t="s">
        <v>1863</v>
      </c>
      <c r="T209" s="34" t="s">
        <v>2175</v>
      </c>
      <c r="U209" s="36" t="str">
        <f>VLOOKUP(First_Validations__2[[#This Row],[CountryReq]],Last_Validations[],COLUMNS($B:B)+1,FALSE)</f>
        <v>Colombia: 2018</v>
      </c>
      <c r="V209" s="36" t="str">
        <f>VLOOKUP(First_Validations__2[[#This Row],[CountryReq]],Last_Validations[],COLUMNS($B:C)+1,FALSE)</f>
        <v>Colombia</v>
      </c>
      <c r="W209" s="36">
        <f>VLOOKUP(First_Validations__2[[#This Row],[CountryReq]],Last_Validations[],COLUMNS($B:D)+1,FALSE)</f>
        <v>1</v>
      </c>
      <c r="X209" s="36">
        <f>VLOOKUP(First_Validations__2[[#This Row],[CountryReq]],Last_Validations[],COLUMNS($B:E)+1,FALSE)</f>
        <v>33</v>
      </c>
      <c r="Y209" s="36" t="str">
        <f>VLOOKUP(First_Validations__2[[#This Row],[CountryReq]],Last_Validations[],COLUMNS($B:F)+1,FALSE)</f>
        <v>Colombia: 2018</v>
      </c>
      <c r="Z209" s="36" t="str">
        <f>VLOOKUP(First_Validations__2[[#This Row],[CountryReq]],Last_Validations[],COLUMNS($B:G)+1,FALSE)</f>
        <v>COL</v>
      </c>
      <c r="AA209" s="36" t="str">
        <f>VLOOKUP(First_Validations__2[[#This Row],[CountryReq]],Last_Validations[],COLUMNS($B:H)+1,FALSE)</f>
        <v>Colombia</v>
      </c>
      <c r="AB209" s="36" t="str">
        <f>VLOOKUP(First_Validations__2[[#This Row],[CountryReq]],Last_Validations[],COLUMNS($B:I)+1,FALSE)</f>
        <v>https://eiti.org/BD/2018-38</v>
      </c>
      <c r="AC209" s="36" t="str">
        <f>VLOOKUP(First_Validations__2[[#This Row],[CountryReq]],Last_Validations[],COLUMNS($B:J)+1,FALSE)</f>
        <v>https://eiti.org/document/colombia-validation-2018</v>
      </c>
      <c r="AD209" s="36">
        <f>VLOOKUP(First_Validations__2[[#This Row],[CountryReq]],Last_Validations[],COLUMNS($B:K)+1,FALSE)</f>
        <v>2018</v>
      </c>
      <c r="AE209" s="36">
        <f>VLOOKUP(First_Validations__2[[#This Row],[CountryReq]],Last_Validations[],COLUMNS($B:L)+1,FALSE)</f>
        <v>2018</v>
      </c>
      <c r="AF209" s="36" t="str">
        <f>VLOOKUP(First_Validations__2[[#This Row],[CountryReq]],Last_Validations[],COLUMNS($B:M)+1,FALSE)</f>
        <v>Satisfactory progress</v>
      </c>
      <c r="AG209" s="36" t="str">
        <f>VLOOKUP(First_Validations__2[[#This Row],[CountryReq]],Last_Validations[],COLUMNS($B:N)+1,FALSE)</f>
        <v>Revenue management and expenditures (#5.3)</v>
      </c>
      <c r="AH209" s="36">
        <f>VLOOKUP(First_Validations__2[[#This Row],[CountryReq]],Last_Validations[],COLUMNS($B:O)+1,FALSE)</f>
        <v>6</v>
      </c>
      <c r="AI209" s="36" t="str">
        <f>VLOOKUP(First_Validations__2[[#This Row],[CountryReq]],Last_Validations[],COLUMNS($B:P)+1,FALSE)</f>
        <v>Beyond</v>
      </c>
      <c r="AJ209" s="36" t="str">
        <f>VLOOKUP(First_Validations__2[[#This Row],[CountryReq]],Last_Validations[],COLUMNS($B:Q)+1,FALSE)</f>
        <v xml:space="preserve">In the International Secretariat’s view, Colombia has gone beyond the minimum requirements by providing additional information on revenue management and expenditures as encouraged by the EITI Standard.  </v>
      </c>
      <c r="AK209" s="36" t="str">
        <f>VLOOKUP(First_Validations__2[[#This Row],[CountryReq]],Last_Validations[],COLUMNS($B:R)+1,FALSE)</f>
        <v>https://eiti.org/colombia#colombias-progress-by-requirement</v>
      </c>
      <c r="AL209" s="36" t="str">
        <f>VLOOKUP(First_Validations__2[[#This Row],[CountryReq]],Last_Validations[],COLUMNS($B:S)+1,FALSE)</f>
        <v>http://www.eiticolombia.gov.co/</v>
      </c>
      <c r="AM209" s="36" t="str">
        <f>VLOOKUP(First_Validations__2[[#This Row],[CountryReq]],Last_Validations[],COLUMNS($B:T)+1,FALSE)</f>
        <v>https://eiti.org/api/v1.0/score_data/33</v>
      </c>
      <c r="AN209" s="36" t="str">
        <f>IF(First_Validations__2[[#This Row],[FirstValidation.Country: Year]]=First_Validations__2[[#This Row],[Country: Year]],"First","Second / Last")</f>
        <v>First</v>
      </c>
      <c r="AO209" s="36">
        <f>IF(AND(First_Validations__2[[#This Row],[FirstValidation.Validation score]]&lt;5,First_Validations__2[[#This Row],[FirstValidation.Validation score]]&gt;1),1,0)</f>
        <v>0</v>
      </c>
      <c r="AP209" s="36">
        <f>First_Validations__2[[#This Row],[Validation score]]-First_Validations__2[[#This Row],[FirstValidation.Validation score]]</f>
        <v>0</v>
      </c>
      <c r="AQ209" s="36">
        <f>IF(AND(First_Validations__2[[#This Row],[Corrective action]]=1,First_Validations__2[[#This Row],[Validation score]]&lt;5,First_Validations__2[[#This Row],[Validation score]]&gt;1),1,0)</f>
        <v>0</v>
      </c>
      <c r="AR209" s="36">
        <f>IF(AND(First_Validations__2[[#This Row],[Corrective action]]=1,OR(First_Validations__2[[#This Row],[Validation score]]&gt;4,First_Validations__2[[#This Row],[Validation score]]&lt;2)),1,0)</f>
        <v>0</v>
      </c>
      <c r="AS2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09" s="36" t="str">
        <f>VLOOKUP(First_Validations__2[[#This Row],[Requirement ('#)]],Requirements[[Requirements]:[Categories2]],2,FALSE)</f>
        <v>Revenue allocation</v>
      </c>
    </row>
    <row r="210" spans="2:46">
      <c r="B210" s="34" t="s">
        <v>1469</v>
      </c>
      <c r="C210" s="34">
        <v>1</v>
      </c>
      <c r="D210" s="34">
        <v>33</v>
      </c>
      <c r="E210" s="34" t="s">
        <v>920</v>
      </c>
      <c r="F210" s="34" t="s">
        <v>1470</v>
      </c>
      <c r="G210" s="34" t="s">
        <v>1469</v>
      </c>
      <c r="H210" s="34" t="s">
        <v>921</v>
      </c>
      <c r="I210" s="34" t="s">
        <v>922</v>
      </c>
      <c r="J210" s="34">
        <v>2018</v>
      </c>
      <c r="K210" s="34">
        <v>2018</v>
      </c>
      <c r="L210" s="34" t="s">
        <v>1768</v>
      </c>
      <c r="M210" s="34" t="s">
        <v>1812</v>
      </c>
      <c r="N210" s="34">
        <v>6</v>
      </c>
      <c r="O210" s="34" t="s">
        <v>1817</v>
      </c>
      <c r="P210" s="34" t="s">
        <v>948</v>
      </c>
      <c r="Q210" s="34" t="s">
        <v>1862</v>
      </c>
      <c r="R210" s="34" t="s">
        <v>1472</v>
      </c>
      <c r="S210" s="34" t="s">
        <v>1863</v>
      </c>
      <c r="T210" s="34" t="s">
        <v>2176</v>
      </c>
      <c r="U210" s="36" t="str">
        <f>VLOOKUP(First_Validations__2[[#This Row],[CountryReq]],Last_Validations[],COLUMNS($B:B)+1,FALSE)</f>
        <v>Colombia: 2018</v>
      </c>
      <c r="V210" s="36" t="str">
        <f>VLOOKUP(First_Validations__2[[#This Row],[CountryReq]],Last_Validations[],COLUMNS($B:C)+1,FALSE)</f>
        <v>Colombia</v>
      </c>
      <c r="W210" s="36">
        <f>VLOOKUP(First_Validations__2[[#This Row],[CountryReq]],Last_Validations[],COLUMNS($B:D)+1,FALSE)</f>
        <v>1</v>
      </c>
      <c r="X210" s="36">
        <f>VLOOKUP(First_Validations__2[[#This Row],[CountryReq]],Last_Validations[],COLUMNS($B:E)+1,FALSE)</f>
        <v>33</v>
      </c>
      <c r="Y210" s="36" t="str">
        <f>VLOOKUP(First_Validations__2[[#This Row],[CountryReq]],Last_Validations[],COLUMNS($B:F)+1,FALSE)</f>
        <v>Colombia: 2018</v>
      </c>
      <c r="Z210" s="36" t="str">
        <f>VLOOKUP(First_Validations__2[[#This Row],[CountryReq]],Last_Validations[],COLUMNS($B:G)+1,FALSE)</f>
        <v>COL</v>
      </c>
      <c r="AA210" s="36" t="str">
        <f>VLOOKUP(First_Validations__2[[#This Row],[CountryReq]],Last_Validations[],COLUMNS($B:H)+1,FALSE)</f>
        <v>Colombia</v>
      </c>
      <c r="AB210" s="36" t="str">
        <f>VLOOKUP(First_Validations__2[[#This Row],[CountryReq]],Last_Validations[],COLUMNS($B:I)+1,FALSE)</f>
        <v>https://eiti.org/BD/2018-38</v>
      </c>
      <c r="AC210" s="36" t="str">
        <f>VLOOKUP(First_Validations__2[[#This Row],[CountryReq]],Last_Validations[],COLUMNS($B:J)+1,FALSE)</f>
        <v>https://eiti.org/document/colombia-validation-2018</v>
      </c>
      <c r="AD210" s="36">
        <f>VLOOKUP(First_Validations__2[[#This Row],[CountryReq]],Last_Validations[],COLUMNS($B:K)+1,FALSE)</f>
        <v>2018</v>
      </c>
      <c r="AE210" s="36">
        <f>VLOOKUP(First_Validations__2[[#This Row],[CountryReq]],Last_Validations[],COLUMNS($B:L)+1,FALSE)</f>
        <v>2018</v>
      </c>
      <c r="AF210" s="36" t="str">
        <f>VLOOKUP(First_Validations__2[[#This Row],[CountryReq]],Last_Validations[],COLUMNS($B:M)+1,FALSE)</f>
        <v>Satisfactory progress</v>
      </c>
      <c r="AG210" s="36" t="str">
        <f>VLOOKUP(First_Validations__2[[#This Row],[CountryReq]],Last_Validations[],COLUMNS($B:N)+1,FALSE)</f>
        <v>Subnational transfers (#5.2)</v>
      </c>
      <c r="AH210" s="36">
        <f>VLOOKUP(First_Validations__2[[#This Row],[CountryReq]],Last_Validations[],COLUMNS($B:O)+1,FALSE)</f>
        <v>6</v>
      </c>
      <c r="AI210" s="36" t="str">
        <f>VLOOKUP(First_Validations__2[[#This Row],[CountryReq]],Last_Validations[],COLUMNS($B:P)+1,FALSE)</f>
        <v>Beyond</v>
      </c>
      <c r="AJ210" s="36" t="str">
        <f>VLOOKUP(First_Validations__2[[#This Row],[CountryReq]],Last_Validations[],COLUMNS($B:Q)+1,FALSE)</f>
        <v xml:space="preserve">While the 2016 EITI Report include thorough information about the revenue sharing mechanism and data on the resources that are available to regions according to the mandated royalty sharing, the report did not calculate the amount to be transferred in accordance with the revenue sharing formula but reported the Planning Department DNP own calculations. </v>
      </c>
      <c r="AK210" s="36" t="str">
        <f>VLOOKUP(First_Validations__2[[#This Row],[CountryReq]],Last_Validations[],COLUMNS($B:R)+1,FALSE)</f>
        <v>https://eiti.org/colombia#colombias-progress-by-requirement</v>
      </c>
      <c r="AL210" s="36" t="str">
        <f>VLOOKUP(First_Validations__2[[#This Row],[CountryReq]],Last_Validations[],COLUMNS($B:S)+1,FALSE)</f>
        <v>http://www.eiticolombia.gov.co/</v>
      </c>
      <c r="AM210" s="36" t="str">
        <f>VLOOKUP(First_Validations__2[[#This Row],[CountryReq]],Last_Validations[],COLUMNS($B:T)+1,FALSE)</f>
        <v>https://eiti.org/api/v1.0/score_data/33</v>
      </c>
      <c r="AN210" s="36" t="str">
        <f>IF(First_Validations__2[[#This Row],[FirstValidation.Country: Year]]=First_Validations__2[[#This Row],[Country: Year]],"First","Second / Last")</f>
        <v>First</v>
      </c>
      <c r="AO210" s="36">
        <f>IF(AND(First_Validations__2[[#This Row],[FirstValidation.Validation score]]&lt;5,First_Validations__2[[#This Row],[FirstValidation.Validation score]]&gt;1),1,0)</f>
        <v>0</v>
      </c>
      <c r="AP210" s="36">
        <f>First_Validations__2[[#This Row],[Validation score]]-First_Validations__2[[#This Row],[FirstValidation.Validation score]]</f>
        <v>0</v>
      </c>
      <c r="AQ210" s="36">
        <f>IF(AND(First_Validations__2[[#This Row],[Corrective action]]=1,First_Validations__2[[#This Row],[Validation score]]&lt;5,First_Validations__2[[#This Row],[Validation score]]&gt;1),1,0)</f>
        <v>0</v>
      </c>
      <c r="AR210" s="36">
        <f>IF(AND(First_Validations__2[[#This Row],[Corrective action]]=1,OR(First_Validations__2[[#This Row],[Validation score]]&gt;4,First_Validations__2[[#This Row],[Validation score]]&lt;2)),1,0)</f>
        <v>0</v>
      </c>
      <c r="AS2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0" s="36" t="str">
        <f>VLOOKUP(First_Validations__2[[#This Row],[Requirement ('#)]],Requirements[[Requirements]:[Categories2]],2,FALSE)</f>
        <v>Revenue allocation</v>
      </c>
    </row>
    <row r="211" spans="2:46">
      <c r="B211" s="34" t="s">
        <v>1469</v>
      </c>
      <c r="C211" s="34">
        <v>1</v>
      </c>
      <c r="D211" s="34">
        <v>33</v>
      </c>
      <c r="E211" s="34" t="s">
        <v>920</v>
      </c>
      <c r="F211" s="34" t="s">
        <v>1470</v>
      </c>
      <c r="G211" s="34" t="s">
        <v>1469</v>
      </c>
      <c r="H211" s="34" t="s">
        <v>921</v>
      </c>
      <c r="I211" s="34" t="s">
        <v>922</v>
      </c>
      <c r="J211" s="34">
        <v>2018</v>
      </c>
      <c r="K211" s="34">
        <v>2018</v>
      </c>
      <c r="L211" s="34" t="s">
        <v>1768</v>
      </c>
      <c r="M211" s="34" t="s">
        <v>1815</v>
      </c>
      <c r="N211" s="34">
        <v>0</v>
      </c>
      <c r="O211" s="34" t="s">
        <v>4</v>
      </c>
      <c r="P211" s="34" t="s">
        <v>951</v>
      </c>
      <c r="Q211" s="34" t="s">
        <v>1862</v>
      </c>
      <c r="R211" s="34" t="s">
        <v>1472</v>
      </c>
      <c r="S211" s="34" t="s">
        <v>1863</v>
      </c>
      <c r="T211" s="34" t="s">
        <v>2177</v>
      </c>
      <c r="U211" s="36" t="str">
        <f>VLOOKUP(First_Validations__2[[#This Row],[CountryReq]],Last_Validations[],COLUMNS($B:B)+1,FALSE)</f>
        <v>Colombia: 2018</v>
      </c>
      <c r="V211" s="36" t="str">
        <f>VLOOKUP(First_Validations__2[[#This Row],[CountryReq]],Last_Validations[],COLUMNS($B:C)+1,FALSE)</f>
        <v>Colombia</v>
      </c>
      <c r="W211" s="36">
        <f>VLOOKUP(First_Validations__2[[#This Row],[CountryReq]],Last_Validations[],COLUMNS($B:D)+1,FALSE)</f>
        <v>1</v>
      </c>
      <c r="X211" s="36">
        <f>VLOOKUP(First_Validations__2[[#This Row],[CountryReq]],Last_Validations[],COLUMNS($B:E)+1,FALSE)</f>
        <v>33</v>
      </c>
      <c r="Y211" s="36" t="str">
        <f>VLOOKUP(First_Validations__2[[#This Row],[CountryReq]],Last_Validations[],COLUMNS($B:F)+1,FALSE)</f>
        <v>Colombia: 2018</v>
      </c>
      <c r="Z211" s="36" t="str">
        <f>VLOOKUP(First_Validations__2[[#This Row],[CountryReq]],Last_Validations[],COLUMNS($B:G)+1,FALSE)</f>
        <v>COL</v>
      </c>
      <c r="AA211" s="36" t="str">
        <f>VLOOKUP(First_Validations__2[[#This Row],[CountryReq]],Last_Validations[],COLUMNS($B:H)+1,FALSE)</f>
        <v>Colombia</v>
      </c>
      <c r="AB211" s="36" t="str">
        <f>VLOOKUP(First_Validations__2[[#This Row],[CountryReq]],Last_Validations[],COLUMNS($B:I)+1,FALSE)</f>
        <v>https://eiti.org/BD/2018-38</v>
      </c>
      <c r="AC211" s="36" t="str">
        <f>VLOOKUP(First_Validations__2[[#This Row],[CountryReq]],Last_Validations[],COLUMNS($B:J)+1,FALSE)</f>
        <v>https://eiti.org/document/colombia-validation-2018</v>
      </c>
      <c r="AD211" s="36">
        <f>VLOOKUP(First_Validations__2[[#This Row],[CountryReq]],Last_Validations[],COLUMNS($B:K)+1,FALSE)</f>
        <v>2018</v>
      </c>
      <c r="AE211" s="36">
        <f>VLOOKUP(First_Validations__2[[#This Row],[CountryReq]],Last_Validations[],COLUMNS($B:L)+1,FALSE)</f>
        <v>2018</v>
      </c>
      <c r="AF211" s="36" t="str">
        <f>VLOOKUP(First_Validations__2[[#This Row],[CountryReq]],Last_Validations[],COLUMNS($B:M)+1,FALSE)</f>
        <v>Satisfactory progress</v>
      </c>
      <c r="AG211" s="36" t="str">
        <f>VLOOKUP(First_Validations__2[[#This Row],[CountryReq]],Last_Validations[],COLUMNS($B:N)+1,FALSE)</f>
        <v>SOE quasi-fiscal expenditures (#6.2)</v>
      </c>
      <c r="AH211" s="36">
        <f>VLOOKUP(First_Validations__2[[#This Row],[CountryReq]],Last_Validations[],COLUMNS($B:O)+1,FALSE)</f>
        <v>0</v>
      </c>
      <c r="AI211" s="36" t="str">
        <f>VLOOKUP(First_Validations__2[[#This Row],[CountryReq]],Last_Validations[],COLUMNS($B:P)+1,FALSE)</f>
        <v>Not applicable</v>
      </c>
      <c r="AJ211" s="36" t="str">
        <f>VLOOKUP(First_Validations__2[[#This Row],[CountryReq]],Last_Validations[],COLUMNS($B:Q)+1,FALSE)</f>
        <v>The 2016 EITI Report demonstrates that Ecopetrol does not undertake any quasi-fiscal expenditures.</v>
      </c>
      <c r="AK211" s="36" t="str">
        <f>VLOOKUP(First_Validations__2[[#This Row],[CountryReq]],Last_Validations[],COLUMNS($B:R)+1,FALSE)</f>
        <v>https://eiti.org/colombia#colombias-progress-by-requirement</v>
      </c>
      <c r="AL211" s="36" t="str">
        <f>VLOOKUP(First_Validations__2[[#This Row],[CountryReq]],Last_Validations[],COLUMNS($B:S)+1,FALSE)</f>
        <v>http://www.eiticolombia.gov.co/</v>
      </c>
      <c r="AM211" s="36" t="str">
        <f>VLOOKUP(First_Validations__2[[#This Row],[CountryReq]],Last_Validations[],COLUMNS($B:T)+1,FALSE)</f>
        <v>https://eiti.org/api/v1.0/score_data/33</v>
      </c>
      <c r="AN211" s="36" t="str">
        <f>IF(First_Validations__2[[#This Row],[FirstValidation.Country: Year]]=First_Validations__2[[#This Row],[Country: Year]],"First","Second / Last")</f>
        <v>First</v>
      </c>
      <c r="AO211" s="36">
        <f>IF(AND(First_Validations__2[[#This Row],[FirstValidation.Validation score]]&lt;5,First_Validations__2[[#This Row],[FirstValidation.Validation score]]&gt;1),1,0)</f>
        <v>0</v>
      </c>
      <c r="AP211" s="36">
        <f>First_Validations__2[[#This Row],[Validation score]]-First_Validations__2[[#This Row],[FirstValidation.Validation score]]</f>
        <v>0</v>
      </c>
      <c r="AQ211" s="36">
        <f>IF(AND(First_Validations__2[[#This Row],[Corrective action]]=1,First_Validations__2[[#This Row],[Validation score]]&lt;5,First_Validations__2[[#This Row],[Validation score]]&gt;1),1,0)</f>
        <v>0</v>
      </c>
      <c r="AR211" s="36">
        <f>IF(AND(First_Validations__2[[#This Row],[Corrective action]]=1,OR(First_Validations__2[[#This Row],[Validation score]]&gt;4,First_Validations__2[[#This Row],[Validation score]]&lt;2)),1,0)</f>
        <v>0</v>
      </c>
      <c r="AS2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1" s="36" t="str">
        <f>VLOOKUP(First_Validations__2[[#This Row],[Requirement ('#)]],Requirements[[Requirements]:[Categories2]],2,FALSE)</f>
        <v>Socio-economic contribution</v>
      </c>
    </row>
    <row r="212" spans="2:46">
      <c r="B212" s="34" t="s">
        <v>1469</v>
      </c>
      <c r="C212" s="34">
        <v>1</v>
      </c>
      <c r="D212" s="34">
        <v>33</v>
      </c>
      <c r="E212" s="34" t="s">
        <v>920</v>
      </c>
      <c r="F212" s="34" t="s">
        <v>1470</v>
      </c>
      <c r="G212" s="34" t="s">
        <v>1469</v>
      </c>
      <c r="H212" s="34" t="s">
        <v>921</v>
      </c>
      <c r="I212" s="34" t="s">
        <v>922</v>
      </c>
      <c r="J212" s="34">
        <v>2018</v>
      </c>
      <c r="K212" s="34">
        <v>2018</v>
      </c>
      <c r="L212" s="34" t="s">
        <v>1768</v>
      </c>
      <c r="M212" s="34" t="s">
        <v>1814</v>
      </c>
      <c r="N212" s="34">
        <v>5</v>
      </c>
      <c r="O212" s="34" t="s">
        <v>1768</v>
      </c>
      <c r="P212" s="34" t="s">
        <v>950</v>
      </c>
      <c r="Q212" s="34" t="s">
        <v>1862</v>
      </c>
      <c r="R212" s="34" t="s">
        <v>1472</v>
      </c>
      <c r="S212" s="34" t="s">
        <v>1863</v>
      </c>
      <c r="T212" s="34" t="s">
        <v>2178</v>
      </c>
      <c r="U212" s="36" t="str">
        <f>VLOOKUP(First_Validations__2[[#This Row],[CountryReq]],Last_Validations[],COLUMNS($B:B)+1,FALSE)</f>
        <v>Colombia: 2018</v>
      </c>
      <c r="V212" s="36" t="str">
        <f>VLOOKUP(First_Validations__2[[#This Row],[CountryReq]],Last_Validations[],COLUMNS($B:C)+1,FALSE)</f>
        <v>Colombia</v>
      </c>
      <c r="W212" s="36">
        <f>VLOOKUP(First_Validations__2[[#This Row],[CountryReq]],Last_Validations[],COLUMNS($B:D)+1,FALSE)</f>
        <v>1</v>
      </c>
      <c r="X212" s="36">
        <f>VLOOKUP(First_Validations__2[[#This Row],[CountryReq]],Last_Validations[],COLUMNS($B:E)+1,FALSE)</f>
        <v>33</v>
      </c>
      <c r="Y212" s="36" t="str">
        <f>VLOOKUP(First_Validations__2[[#This Row],[CountryReq]],Last_Validations[],COLUMNS($B:F)+1,FALSE)</f>
        <v>Colombia: 2018</v>
      </c>
      <c r="Z212" s="36" t="str">
        <f>VLOOKUP(First_Validations__2[[#This Row],[CountryReq]],Last_Validations[],COLUMNS($B:G)+1,FALSE)</f>
        <v>COL</v>
      </c>
      <c r="AA212" s="36" t="str">
        <f>VLOOKUP(First_Validations__2[[#This Row],[CountryReq]],Last_Validations[],COLUMNS($B:H)+1,FALSE)</f>
        <v>Colombia</v>
      </c>
      <c r="AB212" s="36" t="str">
        <f>VLOOKUP(First_Validations__2[[#This Row],[CountryReq]],Last_Validations[],COLUMNS($B:I)+1,FALSE)</f>
        <v>https://eiti.org/BD/2018-38</v>
      </c>
      <c r="AC212" s="36" t="str">
        <f>VLOOKUP(First_Validations__2[[#This Row],[CountryReq]],Last_Validations[],COLUMNS($B:J)+1,FALSE)</f>
        <v>https://eiti.org/document/colombia-validation-2018</v>
      </c>
      <c r="AD212" s="36">
        <f>VLOOKUP(First_Validations__2[[#This Row],[CountryReq]],Last_Validations[],COLUMNS($B:K)+1,FALSE)</f>
        <v>2018</v>
      </c>
      <c r="AE212" s="36">
        <f>VLOOKUP(First_Validations__2[[#This Row],[CountryReq]],Last_Validations[],COLUMNS($B:L)+1,FALSE)</f>
        <v>2018</v>
      </c>
      <c r="AF212" s="36" t="str">
        <f>VLOOKUP(First_Validations__2[[#This Row],[CountryReq]],Last_Validations[],COLUMNS($B:M)+1,FALSE)</f>
        <v>Satisfactory progress</v>
      </c>
      <c r="AG212" s="36" t="str">
        <f>VLOOKUP(First_Validations__2[[#This Row],[CountryReq]],Last_Validations[],COLUMNS($B:N)+1,FALSE)</f>
        <v>Mandatory social expenditures (#6.1)</v>
      </c>
      <c r="AH212" s="36">
        <f>VLOOKUP(First_Validations__2[[#This Row],[CountryReq]],Last_Validations[],COLUMNS($B:O)+1,FALSE)</f>
        <v>5</v>
      </c>
      <c r="AI212" s="36" t="str">
        <f>VLOOKUP(First_Validations__2[[#This Row],[CountryReq]],Last_Validations[],COLUMNS($B:P)+1,FALSE)</f>
        <v>Satisfactory progress</v>
      </c>
      <c r="AJ212" s="36" t="str">
        <f>VLOOKUP(First_Validations__2[[#This Row],[CountryReq]],Last_Validations[],COLUMNS($B:Q)+1,FALSE)</f>
        <v>The 2016 EITI Report identifies mandatory social expenditures in both the mining and oil and gas sectors. The report explains the applicable social payments regime for hydrocarbon and mining companies and discloses both mandatory and voluntary social payments in 2016. Names of beneficiaries are published and the report confirms that all mandatory social expenditures are paid in cash.</v>
      </c>
      <c r="AK212" s="36" t="str">
        <f>VLOOKUP(First_Validations__2[[#This Row],[CountryReq]],Last_Validations[],COLUMNS($B:R)+1,FALSE)</f>
        <v>https://eiti.org/colombia#colombias-progress-by-requirement</v>
      </c>
      <c r="AL212" s="36" t="str">
        <f>VLOOKUP(First_Validations__2[[#This Row],[CountryReq]],Last_Validations[],COLUMNS($B:S)+1,FALSE)</f>
        <v>http://www.eiticolombia.gov.co/</v>
      </c>
      <c r="AM212" s="36" t="str">
        <f>VLOOKUP(First_Validations__2[[#This Row],[CountryReq]],Last_Validations[],COLUMNS($B:T)+1,FALSE)</f>
        <v>https://eiti.org/api/v1.0/score_data/33</v>
      </c>
      <c r="AN212" s="36" t="str">
        <f>IF(First_Validations__2[[#This Row],[FirstValidation.Country: Year]]=First_Validations__2[[#This Row],[Country: Year]],"First","Second / Last")</f>
        <v>First</v>
      </c>
      <c r="AO212" s="36">
        <f>IF(AND(First_Validations__2[[#This Row],[FirstValidation.Validation score]]&lt;5,First_Validations__2[[#This Row],[FirstValidation.Validation score]]&gt;1),1,0)</f>
        <v>0</v>
      </c>
      <c r="AP212" s="36">
        <f>First_Validations__2[[#This Row],[Validation score]]-First_Validations__2[[#This Row],[FirstValidation.Validation score]]</f>
        <v>0</v>
      </c>
      <c r="AQ212" s="36">
        <f>IF(AND(First_Validations__2[[#This Row],[Corrective action]]=1,First_Validations__2[[#This Row],[Validation score]]&lt;5,First_Validations__2[[#This Row],[Validation score]]&gt;1),1,0)</f>
        <v>0</v>
      </c>
      <c r="AR212" s="36">
        <f>IF(AND(First_Validations__2[[#This Row],[Corrective action]]=1,OR(First_Validations__2[[#This Row],[Validation score]]&gt;4,First_Validations__2[[#This Row],[Validation score]]&lt;2)),1,0)</f>
        <v>0</v>
      </c>
      <c r="AS2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2" s="36" t="str">
        <f>VLOOKUP(First_Validations__2[[#This Row],[Requirement ('#)]],Requirements[[Requirements]:[Categories2]],2,FALSE)</f>
        <v>Socio-economic contribution</v>
      </c>
    </row>
    <row r="213" spans="2:46">
      <c r="B213" s="34" t="s">
        <v>1469</v>
      </c>
      <c r="C213" s="34">
        <v>1</v>
      </c>
      <c r="D213" s="34">
        <v>33</v>
      </c>
      <c r="E213" s="34" t="s">
        <v>920</v>
      </c>
      <c r="F213" s="34" t="s">
        <v>1470</v>
      </c>
      <c r="G213" s="34" t="s">
        <v>1469</v>
      </c>
      <c r="H213" s="34" t="s">
        <v>921</v>
      </c>
      <c r="I213" s="34" t="s">
        <v>922</v>
      </c>
      <c r="J213" s="34">
        <v>2018</v>
      </c>
      <c r="K213" s="34">
        <v>2018</v>
      </c>
      <c r="L213" s="34" t="s">
        <v>1768</v>
      </c>
      <c r="M213" s="34" t="s">
        <v>1809</v>
      </c>
      <c r="N213" s="34">
        <v>5</v>
      </c>
      <c r="O213" s="34" t="s">
        <v>1768</v>
      </c>
      <c r="P213" s="34" t="s">
        <v>945</v>
      </c>
      <c r="Q213" s="34" t="s">
        <v>1862</v>
      </c>
      <c r="R213" s="34" t="s">
        <v>1472</v>
      </c>
      <c r="S213" s="34" t="s">
        <v>1863</v>
      </c>
      <c r="T213" s="34" t="s">
        <v>2179</v>
      </c>
      <c r="U213" s="36" t="str">
        <f>VLOOKUP(First_Validations__2[[#This Row],[CountryReq]],Last_Validations[],COLUMNS($B:B)+1,FALSE)</f>
        <v>Colombia: 2018</v>
      </c>
      <c r="V213" s="36" t="str">
        <f>VLOOKUP(First_Validations__2[[#This Row],[CountryReq]],Last_Validations[],COLUMNS($B:C)+1,FALSE)</f>
        <v>Colombia</v>
      </c>
      <c r="W213" s="36">
        <f>VLOOKUP(First_Validations__2[[#This Row],[CountryReq]],Last_Validations[],COLUMNS($B:D)+1,FALSE)</f>
        <v>1</v>
      </c>
      <c r="X213" s="36">
        <f>VLOOKUP(First_Validations__2[[#This Row],[CountryReq]],Last_Validations[],COLUMNS($B:E)+1,FALSE)</f>
        <v>33</v>
      </c>
      <c r="Y213" s="36" t="str">
        <f>VLOOKUP(First_Validations__2[[#This Row],[CountryReq]],Last_Validations[],COLUMNS($B:F)+1,FALSE)</f>
        <v>Colombia: 2018</v>
      </c>
      <c r="Z213" s="36" t="str">
        <f>VLOOKUP(First_Validations__2[[#This Row],[CountryReq]],Last_Validations[],COLUMNS($B:G)+1,FALSE)</f>
        <v>COL</v>
      </c>
      <c r="AA213" s="36" t="str">
        <f>VLOOKUP(First_Validations__2[[#This Row],[CountryReq]],Last_Validations[],COLUMNS($B:H)+1,FALSE)</f>
        <v>Colombia</v>
      </c>
      <c r="AB213" s="36" t="str">
        <f>VLOOKUP(First_Validations__2[[#This Row],[CountryReq]],Last_Validations[],COLUMNS($B:I)+1,FALSE)</f>
        <v>https://eiti.org/BD/2018-38</v>
      </c>
      <c r="AC213" s="36" t="str">
        <f>VLOOKUP(First_Validations__2[[#This Row],[CountryReq]],Last_Validations[],COLUMNS($B:J)+1,FALSE)</f>
        <v>https://eiti.org/document/colombia-validation-2018</v>
      </c>
      <c r="AD213" s="36">
        <f>VLOOKUP(First_Validations__2[[#This Row],[CountryReq]],Last_Validations[],COLUMNS($B:K)+1,FALSE)</f>
        <v>2018</v>
      </c>
      <c r="AE213" s="36">
        <f>VLOOKUP(First_Validations__2[[#This Row],[CountryReq]],Last_Validations[],COLUMNS($B:L)+1,FALSE)</f>
        <v>2018</v>
      </c>
      <c r="AF213" s="36" t="str">
        <f>VLOOKUP(First_Validations__2[[#This Row],[CountryReq]],Last_Validations[],COLUMNS($B:M)+1,FALSE)</f>
        <v>Satisfactory progress</v>
      </c>
      <c r="AG213" s="36" t="str">
        <f>VLOOKUP(First_Validations__2[[#This Row],[CountryReq]],Last_Validations[],COLUMNS($B:N)+1,FALSE)</f>
        <v>Data timeliness (#4.8)</v>
      </c>
      <c r="AH213" s="36">
        <f>VLOOKUP(First_Validations__2[[#This Row],[CountryReq]],Last_Validations[],COLUMNS($B:O)+1,FALSE)</f>
        <v>5</v>
      </c>
      <c r="AI213" s="36" t="str">
        <f>VLOOKUP(First_Validations__2[[#This Row],[CountryReq]],Last_Validations[],COLUMNS($B:P)+1,FALSE)</f>
        <v>Satisfactory progress</v>
      </c>
      <c r="AJ213" s="36" t="str">
        <f>VLOOKUP(First_Validations__2[[#This Row],[CountryReq]],Last_Validations[],COLUMNS($B:Q)+1,FALSE)</f>
        <v>In accordance with Requirement 4.8, Colombia has published EITI Reports on an annual basis and the data has not been older than the second to the last complete accounting period. There is evidence the MSG approved the reporting period of EITI Reports.</v>
      </c>
      <c r="AK213" s="36" t="str">
        <f>VLOOKUP(First_Validations__2[[#This Row],[CountryReq]],Last_Validations[],COLUMNS($B:R)+1,FALSE)</f>
        <v>https://eiti.org/colombia#colombias-progress-by-requirement</v>
      </c>
      <c r="AL213" s="36" t="str">
        <f>VLOOKUP(First_Validations__2[[#This Row],[CountryReq]],Last_Validations[],COLUMNS($B:S)+1,FALSE)</f>
        <v>http://www.eiticolombia.gov.co/</v>
      </c>
      <c r="AM213" s="36" t="str">
        <f>VLOOKUP(First_Validations__2[[#This Row],[CountryReq]],Last_Validations[],COLUMNS($B:T)+1,FALSE)</f>
        <v>https://eiti.org/api/v1.0/score_data/33</v>
      </c>
      <c r="AN213" s="36" t="str">
        <f>IF(First_Validations__2[[#This Row],[FirstValidation.Country: Year]]=First_Validations__2[[#This Row],[Country: Year]],"First","Second / Last")</f>
        <v>First</v>
      </c>
      <c r="AO213" s="36">
        <f>IF(AND(First_Validations__2[[#This Row],[FirstValidation.Validation score]]&lt;5,First_Validations__2[[#This Row],[FirstValidation.Validation score]]&gt;1),1,0)</f>
        <v>0</v>
      </c>
      <c r="AP213" s="36">
        <f>First_Validations__2[[#This Row],[Validation score]]-First_Validations__2[[#This Row],[FirstValidation.Validation score]]</f>
        <v>0</v>
      </c>
      <c r="AQ213" s="36">
        <f>IF(AND(First_Validations__2[[#This Row],[Corrective action]]=1,First_Validations__2[[#This Row],[Validation score]]&lt;5,First_Validations__2[[#This Row],[Validation score]]&gt;1),1,0)</f>
        <v>0</v>
      </c>
      <c r="AR213" s="36">
        <f>IF(AND(First_Validations__2[[#This Row],[Corrective action]]=1,OR(First_Validations__2[[#This Row],[Validation score]]&gt;4,First_Validations__2[[#This Row],[Validation score]]&lt;2)),1,0)</f>
        <v>0</v>
      </c>
      <c r="AS2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3" s="36" t="str">
        <f>VLOOKUP(First_Validations__2[[#This Row],[Requirement ('#)]],Requirements[[Requirements]:[Categories2]],2,FALSE)</f>
        <v>Revenue collection</v>
      </c>
    </row>
    <row r="214" spans="2:46">
      <c r="B214" s="34" t="s">
        <v>1469</v>
      </c>
      <c r="C214" s="34">
        <v>1</v>
      </c>
      <c r="D214" s="34">
        <v>33</v>
      </c>
      <c r="E214" s="34" t="s">
        <v>920</v>
      </c>
      <c r="F214" s="34" t="s">
        <v>1470</v>
      </c>
      <c r="G214" s="34" t="s">
        <v>1469</v>
      </c>
      <c r="H214" s="34" t="s">
        <v>921</v>
      </c>
      <c r="I214" s="34" t="s">
        <v>922</v>
      </c>
      <c r="J214" s="34">
        <v>2018</v>
      </c>
      <c r="K214" s="34">
        <v>2018</v>
      </c>
      <c r="L214" s="34" t="s">
        <v>1768</v>
      </c>
      <c r="M214" s="34" t="s">
        <v>1808</v>
      </c>
      <c r="N214" s="34">
        <v>5</v>
      </c>
      <c r="O214" s="34" t="s">
        <v>1768</v>
      </c>
      <c r="P214" s="34" t="s">
        <v>944</v>
      </c>
      <c r="Q214" s="34" t="s">
        <v>1862</v>
      </c>
      <c r="R214" s="34" t="s">
        <v>1472</v>
      </c>
      <c r="S214" s="34" t="s">
        <v>1863</v>
      </c>
      <c r="T214" s="34" t="s">
        <v>2180</v>
      </c>
      <c r="U214" s="36" t="str">
        <f>VLOOKUP(First_Validations__2[[#This Row],[CountryReq]],Last_Validations[],COLUMNS($B:B)+1,FALSE)</f>
        <v>Colombia: 2018</v>
      </c>
      <c r="V214" s="36" t="str">
        <f>VLOOKUP(First_Validations__2[[#This Row],[CountryReq]],Last_Validations[],COLUMNS($B:C)+1,FALSE)</f>
        <v>Colombia</v>
      </c>
      <c r="W214" s="36">
        <f>VLOOKUP(First_Validations__2[[#This Row],[CountryReq]],Last_Validations[],COLUMNS($B:D)+1,FALSE)</f>
        <v>1</v>
      </c>
      <c r="X214" s="36">
        <f>VLOOKUP(First_Validations__2[[#This Row],[CountryReq]],Last_Validations[],COLUMNS($B:E)+1,FALSE)</f>
        <v>33</v>
      </c>
      <c r="Y214" s="36" t="str">
        <f>VLOOKUP(First_Validations__2[[#This Row],[CountryReq]],Last_Validations[],COLUMNS($B:F)+1,FALSE)</f>
        <v>Colombia: 2018</v>
      </c>
      <c r="Z214" s="36" t="str">
        <f>VLOOKUP(First_Validations__2[[#This Row],[CountryReq]],Last_Validations[],COLUMNS($B:G)+1,FALSE)</f>
        <v>COL</v>
      </c>
      <c r="AA214" s="36" t="str">
        <f>VLOOKUP(First_Validations__2[[#This Row],[CountryReq]],Last_Validations[],COLUMNS($B:H)+1,FALSE)</f>
        <v>Colombia</v>
      </c>
      <c r="AB214" s="36" t="str">
        <f>VLOOKUP(First_Validations__2[[#This Row],[CountryReq]],Last_Validations[],COLUMNS($B:I)+1,FALSE)</f>
        <v>https://eiti.org/BD/2018-38</v>
      </c>
      <c r="AC214" s="36" t="str">
        <f>VLOOKUP(First_Validations__2[[#This Row],[CountryReq]],Last_Validations[],COLUMNS($B:J)+1,FALSE)</f>
        <v>https://eiti.org/document/colombia-validation-2018</v>
      </c>
      <c r="AD214" s="36">
        <f>VLOOKUP(First_Validations__2[[#This Row],[CountryReq]],Last_Validations[],COLUMNS($B:K)+1,FALSE)</f>
        <v>2018</v>
      </c>
      <c r="AE214" s="36">
        <f>VLOOKUP(First_Validations__2[[#This Row],[CountryReq]],Last_Validations[],COLUMNS($B:L)+1,FALSE)</f>
        <v>2018</v>
      </c>
      <c r="AF214" s="36" t="str">
        <f>VLOOKUP(First_Validations__2[[#This Row],[CountryReq]],Last_Validations[],COLUMNS($B:M)+1,FALSE)</f>
        <v>Satisfactory progress</v>
      </c>
      <c r="AG214" s="36" t="str">
        <f>VLOOKUP(First_Validations__2[[#This Row],[CountryReq]],Last_Validations[],COLUMNS($B:N)+1,FALSE)</f>
        <v>Disaggregation (#4.7)</v>
      </c>
      <c r="AH214" s="36">
        <f>VLOOKUP(First_Validations__2[[#This Row],[CountryReq]],Last_Validations[],COLUMNS($B:O)+1,FALSE)</f>
        <v>5</v>
      </c>
      <c r="AI214" s="36" t="str">
        <f>VLOOKUP(First_Validations__2[[#This Row],[CountryReq]],Last_Validations[],COLUMNS($B:P)+1,FALSE)</f>
        <v>Satisfactory progress</v>
      </c>
      <c r="AJ214" s="36" t="str">
        <f>VLOOKUP(First_Validations__2[[#This Row],[CountryReq]],Last_Validations[],COLUMNS($B:Q)+1,FALSE)</f>
        <v>In accordance with Requirement 4.7, the data is disaggregated by individual company, revenue stream and government entity for all revenue streams. Relevant reconciled data is not disaggregated by project.</v>
      </c>
      <c r="AK214" s="36" t="str">
        <f>VLOOKUP(First_Validations__2[[#This Row],[CountryReq]],Last_Validations[],COLUMNS($B:R)+1,FALSE)</f>
        <v>https://eiti.org/colombia#colombias-progress-by-requirement</v>
      </c>
      <c r="AL214" s="36" t="str">
        <f>VLOOKUP(First_Validations__2[[#This Row],[CountryReq]],Last_Validations[],COLUMNS($B:S)+1,FALSE)</f>
        <v>http://www.eiticolombia.gov.co/</v>
      </c>
      <c r="AM214" s="36" t="str">
        <f>VLOOKUP(First_Validations__2[[#This Row],[CountryReq]],Last_Validations[],COLUMNS($B:T)+1,FALSE)</f>
        <v>https://eiti.org/api/v1.0/score_data/33</v>
      </c>
      <c r="AN214" s="36" t="str">
        <f>IF(First_Validations__2[[#This Row],[FirstValidation.Country: Year]]=First_Validations__2[[#This Row],[Country: Year]],"First","Second / Last")</f>
        <v>First</v>
      </c>
      <c r="AO214" s="36">
        <f>IF(AND(First_Validations__2[[#This Row],[FirstValidation.Validation score]]&lt;5,First_Validations__2[[#This Row],[FirstValidation.Validation score]]&gt;1),1,0)</f>
        <v>0</v>
      </c>
      <c r="AP214" s="36">
        <f>First_Validations__2[[#This Row],[Validation score]]-First_Validations__2[[#This Row],[FirstValidation.Validation score]]</f>
        <v>0</v>
      </c>
      <c r="AQ214" s="36">
        <f>IF(AND(First_Validations__2[[#This Row],[Corrective action]]=1,First_Validations__2[[#This Row],[Validation score]]&lt;5,First_Validations__2[[#This Row],[Validation score]]&gt;1),1,0)</f>
        <v>0</v>
      </c>
      <c r="AR214" s="36">
        <f>IF(AND(First_Validations__2[[#This Row],[Corrective action]]=1,OR(First_Validations__2[[#This Row],[Validation score]]&gt;4,First_Validations__2[[#This Row],[Validation score]]&lt;2)),1,0)</f>
        <v>0</v>
      </c>
      <c r="AS2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4" s="36" t="str">
        <f>VLOOKUP(First_Validations__2[[#This Row],[Requirement ('#)]],Requirements[[Requirements]:[Categories2]],2,FALSE)</f>
        <v>Revenue collection</v>
      </c>
    </row>
    <row r="215" spans="2:46">
      <c r="B215" s="34" t="s">
        <v>1469</v>
      </c>
      <c r="C215" s="34">
        <v>1</v>
      </c>
      <c r="D215" s="34">
        <v>33</v>
      </c>
      <c r="E215" s="34" t="s">
        <v>920</v>
      </c>
      <c r="F215" s="34" t="s">
        <v>1470</v>
      </c>
      <c r="G215" s="34" t="s">
        <v>1469</v>
      </c>
      <c r="H215" s="34" t="s">
        <v>921</v>
      </c>
      <c r="I215" s="34" t="s">
        <v>922</v>
      </c>
      <c r="J215" s="34">
        <v>2018</v>
      </c>
      <c r="K215" s="34">
        <v>2018</v>
      </c>
      <c r="L215" s="34" t="s">
        <v>1768</v>
      </c>
      <c r="M215" s="34" t="s">
        <v>1811</v>
      </c>
      <c r="N215" s="34">
        <v>5</v>
      </c>
      <c r="O215" s="34" t="s">
        <v>1768</v>
      </c>
      <c r="P215" s="34" t="s">
        <v>947</v>
      </c>
      <c r="Q215" s="34" t="s">
        <v>1862</v>
      </c>
      <c r="R215" s="34" t="s">
        <v>1472</v>
      </c>
      <c r="S215" s="34" t="s">
        <v>1863</v>
      </c>
      <c r="T215" s="34" t="s">
        <v>2181</v>
      </c>
      <c r="U215" s="36" t="str">
        <f>VLOOKUP(First_Validations__2[[#This Row],[CountryReq]],Last_Validations[],COLUMNS($B:B)+1,FALSE)</f>
        <v>Colombia: 2018</v>
      </c>
      <c r="V215" s="36" t="str">
        <f>VLOOKUP(First_Validations__2[[#This Row],[CountryReq]],Last_Validations[],COLUMNS($B:C)+1,FALSE)</f>
        <v>Colombia</v>
      </c>
      <c r="W215" s="36">
        <f>VLOOKUP(First_Validations__2[[#This Row],[CountryReq]],Last_Validations[],COLUMNS($B:D)+1,FALSE)</f>
        <v>1</v>
      </c>
      <c r="X215" s="36">
        <f>VLOOKUP(First_Validations__2[[#This Row],[CountryReq]],Last_Validations[],COLUMNS($B:E)+1,FALSE)</f>
        <v>33</v>
      </c>
      <c r="Y215" s="36" t="str">
        <f>VLOOKUP(First_Validations__2[[#This Row],[CountryReq]],Last_Validations[],COLUMNS($B:F)+1,FALSE)</f>
        <v>Colombia: 2018</v>
      </c>
      <c r="Z215" s="36" t="str">
        <f>VLOOKUP(First_Validations__2[[#This Row],[CountryReq]],Last_Validations[],COLUMNS($B:G)+1,FALSE)</f>
        <v>COL</v>
      </c>
      <c r="AA215" s="36" t="str">
        <f>VLOOKUP(First_Validations__2[[#This Row],[CountryReq]],Last_Validations[],COLUMNS($B:H)+1,FALSE)</f>
        <v>Colombia</v>
      </c>
      <c r="AB215" s="36" t="str">
        <f>VLOOKUP(First_Validations__2[[#This Row],[CountryReq]],Last_Validations[],COLUMNS($B:I)+1,FALSE)</f>
        <v>https://eiti.org/BD/2018-38</v>
      </c>
      <c r="AC215" s="36" t="str">
        <f>VLOOKUP(First_Validations__2[[#This Row],[CountryReq]],Last_Validations[],COLUMNS($B:J)+1,FALSE)</f>
        <v>https://eiti.org/document/colombia-validation-2018</v>
      </c>
      <c r="AD215" s="36">
        <f>VLOOKUP(First_Validations__2[[#This Row],[CountryReq]],Last_Validations[],COLUMNS($B:K)+1,FALSE)</f>
        <v>2018</v>
      </c>
      <c r="AE215" s="36">
        <f>VLOOKUP(First_Validations__2[[#This Row],[CountryReq]],Last_Validations[],COLUMNS($B:L)+1,FALSE)</f>
        <v>2018</v>
      </c>
      <c r="AF215" s="36" t="str">
        <f>VLOOKUP(First_Validations__2[[#This Row],[CountryReq]],Last_Validations[],COLUMNS($B:M)+1,FALSE)</f>
        <v>Satisfactory progress</v>
      </c>
      <c r="AG215" s="36" t="str">
        <f>VLOOKUP(First_Validations__2[[#This Row],[CountryReq]],Last_Validations[],COLUMNS($B:N)+1,FALSE)</f>
        <v>Distribution of revenues (#5.1)</v>
      </c>
      <c r="AH215" s="36">
        <f>VLOOKUP(First_Validations__2[[#This Row],[CountryReq]],Last_Validations[],COLUMNS($B:O)+1,FALSE)</f>
        <v>5</v>
      </c>
      <c r="AI215" s="36" t="str">
        <f>VLOOKUP(First_Validations__2[[#This Row],[CountryReq]],Last_Validations[],COLUMNS($B:P)+1,FALSE)</f>
        <v>Satisfactory progress</v>
      </c>
      <c r="AJ215" s="36" t="str">
        <f>VLOOKUP(First_Validations__2[[#This Row],[CountryReq]],Last_Validations[],COLUMNS($B:Q)+1,FALSE)</f>
        <v xml:space="preserve">The 2016 EITI Report includes a description of the distribution of revenues from extractive industries and confirms that all extractives revenues are recorded in the national budget. The report includes additional information on the national royalty system and links for monitoring distribution and use of royalties. </v>
      </c>
      <c r="AK215" s="36" t="str">
        <f>VLOOKUP(First_Validations__2[[#This Row],[CountryReq]],Last_Validations[],COLUMNS($B:R)+1,FALSE)</f>
        <v>https://eiti.org/colombia#colombias-progress-by-requirement</v>
      </c>
      <c r="AL215" s="36" t="str">
        <f>VLOOKUP(First_Validations__2[[#This Row],[CountryReq]],Last_Validations[],COLUMNS($B:S)+1,FALSE)</f>
        <v>http://www.eiticolombia.gov.co/</v>
      </c>
      <c r="AM215" s="36" t="str">
        <f>VLOOKUP(First_Validations__2[[#This Row],[CountryReq]],Last_Validations[],COLUMNS($B:T)+1,FALSE)</f>
        <v>https://eiti.org/api/v1.0/score_data/33</v>
      </c>
      <c r="AN215" s="36" t="str">
        <f>IF(First_Validations__2[[#This Row],[FirstValidation.Country: Year]]=First_Validations__2[[#This Row],[Country: Year]],"First","Second / Last")</f>
        <v>First</v>
      </c>
      <c r="AO215" s="36">
        <f>IF(AND(First_Validations__2[[#This Row],[FirstValidation.Validation score]]&lt;5,First_Validations__2[[#This Row],[FirstValidation.Validation score]]&gt;1),1,0)</f>
        <v>0</v>
      </c>
      <c r="AP215" s="36">
        <f>First_Validations__2[[#This Row],[Validation score]]-First_Validations__2[[#This Row],[FirstValidation.Validation score]]</f>
        <v>0</v>
      </c>
      <c r="AQ215" s="36">
        <f>IF(AND(First_Validations__2[[#This Row],[Corrective action]]=1,First_Validations__2[[#This Row],[Validation score]]&lt;5,First_Validations__2[[#This Row],[Validation score]]&gt;1),1,0)</f>
        <v>0</v>
      </c>
      <c r="AR215" s="36">
        <f>IF(AND(First_Validations__2[[#This Row],[Corrective action]]=1,OR(First_Validations__2[[#This Row],[Validation score]]&gt;4,First_Validations__2[[#This Row],[Validation score]]&lt;2)),1,0)</f>
        <v>0</v>
      </c>
      <c r="AS2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5" s="36" t="str">
        <f>VLOOKUP(First_Validations__2[[#This Row],[Requirement ('#)]],Requirements[[Requirements]:[Categories2]],2,FALSE)</f>
        <v>Revenue allocation</v>
      </c>
    </row>
    <row r="216" spans="2:46">
      <c r="B216" s="34" t="s">
        <v>1469</v>
      </c>
      <c r="C216" s="34">
        <v>1</v>
      </c>
      <c r="D216" s="34">
        <v>33</v>
      </c>
      <c r="E216" s="34" t="s">
        <v>920</v>
      </c>
      <c r="F216" s="34" t="s">
        <v>1470</v>
      </c>
      <c r="G216" s="34" t="s">
        <v>1469</v>
      </c>
      <c r="H216" s="34" t="s">
        <v>921</v>
      </c>
      <c r="I216" s="34" t="s">
        <v>922</v>
      </c>
      <c r="J216" s="34">
        <v>2018</v>
      </c>
      <c r="K216" s="34">
        <v>2018</v>
      </c>
      <c r="L216" s="34" t="s">
        <v>1768</v>
      </c>
      <c r="M216" s="34" t="s">
        <v>1810</v>
      </c>
      <c r="N216" s="34">
        <v>5</v>
      </c>
      <c r="O216" s="34" t="s">
        <v>1768</v>
      </c>
      <c r="P216" s="34" t="s">
        <v>946</v>
      </c>
      <c r="Q216" s="34" t="s">
        <v>1862</v>
      </c>
      <c r="R216" s="34" t="s">
        <v>1472</v>
      </c>
      <c r="S216" s="34" t="s">
        <v>1863</v>
      </c>
      <c r="T216" s="34" t="s">
        <v>2182</v>
      </c>
      <c r="U216" s="36" t="str">
        <f>VLOOKUP(First_Validations__2[[#This Row],[CountryReq]],Last_Validations[],COLUMNS($B:B)+1,FALSE)</f>
        <v>Colombia: 2018</v>
      </c>
      <c r="V216" s="36" t="str">
        <f>VLOOKUP(First_Validations__2[[#This Row],[CountryReq]],Last_Validations[],COLUMNS($B:C)+1,FALSE)</f>
        <v>Colombia</v>
      </c>
      <c r="W216" s="36">
        <f>VLOOKUP(First_Validations__2[[#This Row],[CountryReq]],Last_Validations[],COLUMNS($B:D)+1,FALSE)</f>
        <v>1</v>
      </c>
      <c r="X216" s="36">
        <f>VLOOKUP(First_Validations__2[[#This Row],[CountryReq]],Last_Validations[],COLUMNS($B:E)+1,FALSE)</f>
        <v>33</v>
      </c>
      <c r="Y216" s="36" t="str">
        <f>VLOOKUP(First_Validations__2[[#This Row],[CountryReq]],Last_Validations[],COLUMNS($B:F)+1,FALSE)</f>
        <v>Colombia: 2018</v>
      </c>
      <c r="Z216" s="36" t="str">
        <f>VLOOKUP(First_Validations__2[[#This Row],[CountryReq]],Last_Validations[],COLUMNS($B:G)+1,FALSE)</f>
        <v>COL</v>
      </c>
      <c r="AA216" s="36" t="str">
        <f>VLOOKUP(First_Validations__2[[#This Row],[CountryReq]],Last_Validations[],COLUMNS($B:H)+1,FALSE)</f>
        <v>Colombia</v>
      </c>
      <c r="AB216" s="36" t="str">
        <f>VLOOKUP(First_Validations__2[[#This Row],[CountryReq]],Last_Validations[],COLUMNS($B:I)+1,FALSE)</f>
        <v>https://eiti.org/BD/2018-38</v>
      </c>
      <c r="AC216" s="36" t="str">
        <f>VLOOKUP(First_Validations__2[[#This Row],[CountryReq]],Last_Validations[],COLUMNS($B:J)+1,FALSE)</f>
        <v>https://eiti.org/document/colombia-validation-2018</v>
      </c>
      <c r="AD216" s="36">
        <f>VLOOKUP(First_Validations__2[[#This Row],[CountryReq]],Last_Validations[],COLUMNS($B:K)+1,FALSE)</f>
        <v>2018</v>
      </c>
      <c r="AE216" s="36">
        <f>VLOOKUP(First_Validations__2[[#This Row],[CountryReq]],Last_Validations[],COLUMNS($B:L)+1,FALSE)</f>
        <v>2018</v>
      </c>
      <c r="AF216" s="36" t="str">
        <f>VLOOKUP(First_Validations__2[[#This Row],[CountryReq]],Last_Validations[],COLUMNS($B:M)+1,FALSE)</f>
        <v>Satisfactory progress</v>
      </c>
      <c r="AG216" s="36" t="str">
        <f>VLOOKUP(First_Validations__2[[#This Row],[CountryReq]],Last_Validations[],COLUMNS($B:N)+1,FALSE)</f>
        <v>Data quality (#4.9)</v>
      </c>
      <c r="AH216" s="36">
        <f>VLOOKUP(First_Validations__2[[#This Row],[CountryReq]],Last_Validations[],COLUMNS($B:O)+1,FALSE)</f>
        <v>5</v>
      </c>
      <c r="AI216" s="36" t="str">
        <f>VLOOKUP(First_Validations__2[[#This Row],[CountryReq]],Last_Validations[],COLUMNS($B:P)+1,FALSE)</f>
        <v>Satisfactory progress</v>
      </c>
      <c r="AJ216" s="36" t="str">
        <f>VLOOKUP(First_Validations__2[[#This Row],[CountryReq]],Last_Validations[],COLUMNS($B:Q)+1,FALSE)</f>
        <v xml:space="preserve">Reconciliation of payments and revenues was undertaken by a credible Independent Administrator, appointed by the MSG, and applying international auditing standards. The IA and the MSG agreed ToR consistent with the standard ToR. The final report provides a statement from the IA on the reliability of the (financial) data presented in light of agreed procedures, including an informative summary.      </v>
      </c>
      <c r="AK216" s="36" t="str">
        <f>VLOOKUP(First_Validations__2[[#This Row],[CountryReq]],Last_Validations[],COLUMNS($B:R)+1,FALSE)</f>
        <v>https://eiti.org/colombia#colombias-progress-by-requirement</v>
      </c>
      <c r="AL216" s="36" t="str">
        <f>VLOOKUP(First_Validations__2[[#This Row],[CountryReq]],Last_Validations[],COLUMNS($B:S)+1,FALSE)</f>
        <v>http://www.eiticolombia.gov.co/</v>
      </c>
      <c r="AM216" s="36" t="str">
        <f>VLOOKUP(First_Validations__2[[#This Row],[CountryReq]],Last_Validations[],COLUMNS($B:T)+1,FALSE)</f>
        <v>https://eiti.org/api/v1.0/score_data/33</v>
      </c>
      <c r="AN216" s="36" t="str">
        <f>IF(First_Validations__2[[#This Row],[FirstValidation.Country: Year]]=First_Validations__2[[#This Row],[Country: Year]],"First","Second / Last")</f>
        <v>First</v>
      </c>
      <c r="AO216" s="36">
        <f>IF(AND(First_Validations__2[[#This Row],[FirstValidation.Validation score]]&lt;5,First_Validations__2[[#This Row],[FirstValidation.Validation score]]&gt;1),1,0)</f>
        <v>0</v>
      </c>
      <c r="AP216" s="36">
        <f>First_Validations__2[[#This Row],[Validation score]]-First_Validations__2[[#This Row],[FirstValidation.Validation score]]</f>
        <v>0</v>
      </c>
      <c r="AQ216" s="36">
        <f>IF(AND(First_Validations__2[[#This Row],[Corrective action]]=1,First_Validations__2[[#This Row],[Validation score]]&lt;5,First_Validations__2[[#This Row],[Validation score]]&gt;1),1,0)</f>
        <v>0</v>
      </c>
      <c r="AR216" s="36">
        <f>IF(AND(First_Validations__2[[#This Row],[Corrective action]]=1,OR(First_Validations__2[[#This Row],[Validation score]]&gt;4,First_Validations__2[[#This Row],[Validation score]]&lt;2)),1,0)</f>
        <v>0</v>
      </c>
      <c r="AS2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6" s="36" t="str">
        <f>VLOOKUP(First_Validations__2[[#This Row],[Requirement ('#)]],Requirements[[Requirements]:[Categories2]],2,FALSE)</f>
        <v>Revenue collection</v>
      </c>
    </row>
    <row r="217" spans="2:46">
      <c r="B217" s="34" t="s">
        <v>1469</v>
      </c>
      <c r="C217" s="34">
        <v>1</v>
      </c>
      <c r="D217" s="34">
        <v>33</v>
      </c>
      <c r="E217" s="34" t="s">
        <v>920</v>
      </c>
      <c r="F217" s="34" t="s">
        <v>1470</v>
      </c>
      <c r="G217" s="34" t="s">
        <v>1469</v>
      </c>
      <c r="H217" s="34" t="s">
        <v>921</v>
      </c>
      <c r="I217" s="34" t="s">
        <v>922</v>
      </c>
      <c r="J217" s="34">
        <v>2018</v>
      </c>
      <c r="K217" s="34">
        <v>2018</v>
      </c>
      <c r="L217" s="34" t="s">
        <v>1768</v>
      </c>
      <c r="M217" s="34" t="s">
        <v>1821</v>
      </c>
      <c r="N217" s="34">
        <v>5</v>
      </c>
      <c r="O217" s="34" t="s">
        <v>1768</v>
      </c>
      <c r="P217" s="34" t="s">
        <v>956</v>
      </c>
      <c r="Q217" s="34" t="s">
        <v>1862</v>
      </c>
      <c r="R217" s="34" t="s">
        <v>1472</v>
      </c>
      <c r="S217" s="34" t="s">
        <v>1863</v>
      </c>
      <c r="T217" s="34" t="s">
        <v>2183</v>
      </c>
      <c r="U217" s="36" t="str">
        <f>VLOOKUP(First_Validations__2[[#This Row],[CountryReq]],Last_Validations[],COLUMNS($B:B)+1,FALSE)</f>
        <v>Colombia: 2018</v>
      </c>
      <c r="V217" s="36" t="str">
        <f>VLOOKUP(First_Validations__2[[#This Row],[CountryReq]],Last_Validations[],COLUMNS($B:C)+1,FALSE)</f>
        <v>Colombia</v>
      </c>
      <c r="W217" s="36">
        <f>VLOOKUP(First_Validations__2[[#This Row],[CountryReq]],Last_Validations[],COLUMNS($B:D)+1,FALSE)</f>
        <v>1</v>
      </c>
      <c r="X217" s="36">
        <f>VLOOKUP(First_Validations__2[[#This Row],[CountryReq]],Last_Validations[],COLUMNS($B:E)+1,FALSE)</f>
        <v>33</v>
      </c>
      <c r="Y217" s="36" t="str">
        <f>VLOOKUP(First_Validations__2[[#This Row],[CountryReq]],Last_Validations[],COLUMNS($B:F)+1,FALSE)</f>
        <v>Colombia: 2018</v>
      </c>
      <c r="Z217" s="36" t="str">
        <f>VLOOKUP(First_Validations__2[[#This Row],[CountryReq]],Last_Validations[],COLUMNS($B:G)+1,FALSE)</f>
        <v>COL</v>
      </c>
      <c r="AA217" s="36" t="str">
        <f>VLOOKUP(First_Validations__2[[#This Row],[CountryReq]],Last_Validations[],COLUMNS($B:H)+1,FALSE)</f>
        <v>Colombia</v>
      </c>
      <c r="AB217" s="36" t="str">
        <f>VLOOKUP(First_Validations__2[[#This Row],[CountryReq]],Last_Validations[],COLUMNS($B:I)+1,FALSE)</f>
        <v>https://eiti.org/BD/2018-38</v>
      </c>
      <c r="AC217" s="36" t="str">
        <f>VLOOKUP(First_Validations__2[[#This Row],[CountryReq]],Last_Validations[],COLUMNS($B:J)+1,FALSE)</f>
        <v>https://eiti.org/document/colombia-validation-2018</v>
      </c>
      <c r="AD217" s="36">
        <f>VLOOKUP(First_Validations__2[[#This Row],[CountryReq]],Last_Validations[],COLUMNS($B:K)+1,FALSE)</f>
        <v>2018</v>
      </c>
      <c r="AE217" s="36">
        <f>VLOOKUP(First_Validations__2[[#This Row],[CountryReq]],Last_Validations[],COLUMNS($B:L)+1,FALSE)</f>
        <v>2018</v>
      </c>
      <c r="AF217" s="36" t="str">
        <f>VLOOKUP(First_Validations__2[[#This Row],[CountryReq]],Last_Validations[],COLUMNS($B:M)+1,FALSE)</f>
        <v>Satisfactory progress</v>
      </c>
      <c r="AG217" s="36" t="str">
        <f>VLOOKUP(First_Validations__2[[#This Row],[CountryReq]],Last_Validations[],COLUMNS($B:N)+1,FALSE)</f>
        <v>Outcomes and impact of implementation (#7.4)</v>
      </c>
      <c r="AH217" s="36">
        <f>VLOOKUP(First_Validations__2[[#This Row],[CountryReq]],Last_Validations[],COLUMNS($B:O)+1,FALSE)</f>
        <v>5</v>
      </c>
      <c r="AI217" s="36" t="str">
        <f>VLOOKUP(First_Validations__2[[#This Row],[CountryReq]],Last_Validations[],COLUMNS($B:P)+1,FALSE)</f>
        <v>Satisfactory progress</v>
      </c>
      <c r="AJ217" s="36" t="str">
        <f>VLOOKUP(First_Validations__2[[#This Row],[CountryReq]],Last_Validations[],COLUMNS($B:Q)+1,FALSE)</f>
        <v xml:space="preserve">The MSG has reviewed and discussed the outcomes and impact of the EITI implementation, including through annual progress reports in accordance with Requirement 7.4. In preparing the annual progress report (and the work plan) the MSG has extensive discussions on achievements, implementation gaps and improvements, and future challenges. </v>
      </c>
      <c r="AK217" s="36" t="str">
        <f>VLOOKUP(First_Validations__2[[#This Row],[CountryReq]],Last_Validations[],COLUMNS($B:R)+1,FALSE)</f>
        <v>https://eiti.org/colombia#colombias-progress-by-requirement</v>
      </c>
      <c r="AL217" s="36" t="str">
        <f>VLOOKUP(First_Validations__2[[#This Row],[CountryReq]],Last_Validations[],COLUMNS($B:S)+1,FALSE)</f>
        <v>http://www.eiticolombia.gov.co/</v>
      </c>
      <c r="AM217" s="36" t="str">
        <f>VLOOKUP(First_Validations__2[[#This Row],[CountryReq]],Last_Validations[],COLUMNS($B:T)+1,FALSE)</f>
        <v>https://eiti.org/api/v1.0/score_data/33</v>
      </c>
      <c r="AN217" s="36" t="str">
        <f>IF(First_Validations__2[[#This Row],[FirstValidation.Country: Year]]=First_Validations__2[[#This Row],[Country: Year]],"First","Second / Last")</f>
        <v>First</v>
      </c>
      <c r="AO217" s="36">
        <f>IF(AND(First_Validations__2[[#This Row],[FirstValidation.Validation score]]&lt;5,First_Validations__2[[#This Row],[FirstValidation.Validation score]]&gt;1),1,0)</f>
        <v>0</v>
      </c>
      <c r="AP217" s="36">
        <f>First_Validations__2[[#This Row],[Validation score]]-First_Validations__2[[#This Row],[FirstValidation.Validation score]]</f>
        <v>0</v>
      </c>
      <c r="AQ217" s="36">
        <f>IF(AND(First_Validations__2[[#This Row],[Corrective action]]=1,First_Validations__2[[#This Row],[Validation score]]&lt;5,First_Validations__2[[#This Row],[Validation score]]&gt;1),1,0)</f>
        <v>0</v>
      </c>
      <c r="AR217" s="36">
        <f>IF(AND(First_Validations__2[[#This Row],[Corrective action]]=1,OR(First_Validations__2[[#This Row],[Validation score]]&gt;4,First_Validations__2[[#This Row],[Validation score]]&lt;2)),1,0)</f>
        <v>0</v>
      </c>
      <c r="AS2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7" s="36" t="str">
        <f>VLOOKUP(First_Validations__2[[#This Row],[Requirement ('#)]],Requirements[[Requirements]:[Categories2]],2,FALSE)</f>
        <v>Outcomes and impact</v>
      </c>
    </row>
    <row r="218" spans="2:46">
      <c r="B218" s="34" t="s">
        <v>1469</v>
      </c>
      <c r="C218" s="34">
        <v>1</v>
      </c>
      <c r="D218" s="34">
        <v>33</v>
      </c>
      <c r="E218" s="34" t="s">
        <v>920</v>
      </c>
      <c r="F218" s="34" t="s">
        <v>1470</v>
      </c>
      <c r="G218" s="34" t="s">
        <v>1469</v>
      </c>
      <c r="H218" s="34" t="s">
        <v>921</v>
      </c>
      <c r="I218" s="34" t="s">
        <v>922</v>
      </c>
      <c r="J218" s="34">
        <v>2018</v>
      </c>
      <c r="K218" s="34">
        <v>2018</v>
      </c>
      <c r="L218" s="34" t="s">
        <v>1768</v>
      </c>
      <c r="M218" s="34" t="s">
        <v>1820</v>
      </c>
      <c r="N218" s="34">
        <v>5</v>
      </c>
      <c r="O218" s="34" t="s">
        <v>1768</v>
      </c>
      <c r="P218" s="34" t="s">
        <v>955</v>
      </c>
      <c r="Q218" s="34" t="s">
        <v>1862</v>
      </c>
      <c r="R218" s="34" t="s">
        <v>1472</v>
      </c>
      <c r="S218" s="34" t="s">
        <v>1863</v>
      </c>
      <c r="T218" s="34" t="s">
        <v>2184</v>
      </c>
      <c r="U218" s="36" t="str">
        <f>VLOOKUP(First_Validations__2[[#This Row],[CountryReq]],Last_Validations[],COLUMNS($B:B)+1,FALSE)</f>
        <v>Colombia: 2018</v>
      </c>
      <c r="V218" s="36" t="str">
        <f>VLOOKUP(First_Validations__2[[#This Row],[CountryReq]],Last_Validations[],COLUMNS($B:C)+1,FALSE)</f>
        <v>Colombia</v>
      </c>
      <c r="W218" s="36">
        <f>VLOOKUP(First_Validations__2[[#This Row],[CountryReq]],Last_Validations[],COLUMNS($B:D)+1,FALSE)</f>
        <v>1</v>
      </c>
      <c r="X218" s="36">
        <f>VLOOKUP(First_Validations__2[[#This Row],[CountryReq]],Last_Validations[],COLUMNS($B:E)+1,FALSE)</f>
        <v>33</v>
      </c>
      <c r="Y218" s="36" t="str">
        <f>VLOOKUP(First_Validations__2[[#This Row],[CountryReq]],Last_Validations[],COLUMNS($B:F)+1,FALSE)</f>
        <v>Colombia: 2018</v>
      </c>
      <c r="Z218" s="36" t="str">
        <f>VLOOKUP(First_Validations__2[[#This Row],[CountryReq]],Last_Validations[],COLUMNS($B:G)+1,FALSE)</f>
        <v>COL</v>
      </c>
      <c r="AA218" s="36" t="str">
        <f>VLOOKUP(First_Validations__2[[#This Row],[CountryReq]],Last_Validations[],COLUMNS($B:H)+1,FALSE)</f>
        <v>Colombia</v>
      </c>
      <c r="AB218" s="36" t="str">
        <f>VLOOKUP(First_Validations__2[[#This Row],[CountryReq]],Last_Validations[],COLUMNS($B:I)+1,FALSE)</f>
        <v>https://eiti.org/BD/2018-38</v>
      </c>
      <c r="AC218" s="36" t="str">
        <f>VLOOKUP(First_Validations__2[[#This Row],[CountryReq]],Last_Validations[],COLUMNS($B:J)+1,FALSE)</f>
        <v>https://eiti.org/document/colombia-validation-2018</v>
      </c>
      <c r="AD218" s="36">
        <f>VLOOKUP(First_Validations__2[[#This Row],[CountryReq]],Last_Validations[],COLUMNS($B:K)+1,FALSE)</f>
        <v>2018</v>
      </c>
      <c r="AE218" s="36">
        <f>VLOOKUP(First_Validations__2[[#This Row],[CountryReq]],Last_Validations[],COLUMNS($B:L)+1,FALSE)</f>
        <v>2018</v>
      </c>
      <c r="AF218" s="36" t="str">
        <f>VLOOKUP(First_Validations__2[[#This Row],[CountryReq]],Last_Validations[],COLUMNS($B:M)+1,FALSE)</f>
        <v>Satisfactory progress</v>
      </c>
      <c r="AG218" s="36" t="str">
        <f>VLOOKUP(First_Validations__2[[#This Row],[CountryReq]],Last_Validations[],COLUMNS($B:N)+1,FALSE)</f>
        <v>Follow up on recommendations (#7.3)</v>
      </c>
      <c r="AH218" s="36">
        <f>VLOOKUP(First_Validations__2[[#This Row],[CountryReq]],Last_Validations[],COLUMNS($B:O)+1,FALSE)</f>
        <v>5</v>
      </c>
      <c r="AI218" s="36" t="str">
        <f>VLOOKUP(First_Validations__2[[#This Row],[CountryReq]],Last_Validations[],COLUMNS($B:P)+1,FALSE)</f>
        <v>Satisfactory progress</v>
      </c>
      <c r="AJ218" s="36" t="str">
        <f>VLOOKUP(First_Validations__2[[#This Row],[CountryReq]],Last_Validations[],COLUMNS($B:Q)+1,FALSE)</f>
        <v xml:space="preserve">Discrepancies from their reconciliation exercises and have largely identified and resolved them. Improvements in EITI implementation such as online data collection and capacity-building for reporting entities have facilitated the reconciliation process. Government agencies have prepared more extensively for reporting. The MSG has taken stock on strengths and weaknesses of its follow-up on recommendations.   </v>
      </c>
      <c r="AK218" s="36" t="str">
        <f>VLOOKUP(First_Validations__2[[#This Row],[CountryReq]],Last_Validations[],COLUMNS($B:R)+1,FALSE)</f>
        <v>https://eiti.org/colombia#colombias-progress-by-requirement</v>
      </c>
      <c r="AL218" s="36" t="str">
        <f>VLOOKUP(First_Validations__2[[#This Row],[CountryReq]],Last_Validations[],COLUMNS($B:S)+1,FALSE)</f>
        <v>http://www.eiticolombia.gov.co/</v>
      </c>
      <c r="AM218" s="36" t="str">
        <f>VLOOKUP(First_Validations__2[[#This Row],[CountryReq]],Last_Validations[],COLUMNS($B:T)+1,FALSE)</f>
        <v>https://eiti.org/api/v1.0/score_data/33</v>
      </c>
      <c r="AN218" s="36" t="str">
        <f>IF(First_Validations__2[[#This Row],[FirstValidation.Country: Year]]=First_Validations__2[[#This Row],[Country: Year]],"First","Second / Last")</f>
        <v>First</v>
      </c>
      <c r="AO218" s="36">
        <f>IF(AND(First_Validations__2[[#This Row],[FirstValidation.Validation score]]&lt;5,First_Validations__2[[#This Row],[FirstValidation.Validation score]]&gt;1),1,0)</f>
        <v>0</v>
      </c>
      <c r="AP218" s="36">
        <f>First_Validations__2[[#This Row],[Validation score]]-First_Validations__2[[#This Row],[FirstValidation.Validation score]]</f>
        <v>0</v>
      </c>
      <c r="AQ218" s="36">
        <f>IF(AND(First_Validations__2[[#This Row],[Corrective action]]=1,First_Validations__2[[#This Row],[Validation score]]&lt;5,First_Validations__2[[#This Row],[Validation score]]&gt;1),1,0)</f>
        <v>0</v>
      </c>
      <c r="AR218" s="36">
        <f>IF(AND(First_Validations__2[[#This Row],[Corrective action]]=1,OR(First_Validations__2[[#This Row],[Validation score]]&gt;4,First_Validations__2[[#This Row],[Validation score]]&lt;2)),1,0)</f>
        <v>0</v>
      </c>
      <c r="AS2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8" s="36" t="str">
        <f>VLOOKUP(First_Validations__2[[#This Row],[Requirement ('#)]],Requirements[[Requirements]:[Categories2]],2,FALSE)</f>
        <v>Outcomes and impact</v>
      </c>
    </row>
    <row r="219" spans="2:46">
      <c r="B219" s="34" t="s">
        <v>1469</v>
      </c>
      <c r="C219" s="34">
        <v>1</v>
      </c>
      <c r="D219" s="34">
        <v>33</v>
      </c>
      <c r="E219" s="34" t="s">
        <v>920</v>
      </c>
      <c r="F219" s="34" t="s">
        <v>1470</v>
      </c>
      <c r="G219" s="34" t="s">
        <v>1469</v>
      </c>
      <c r="H219" s="34" t="s">
        <v>921</v>
      </c>
      <c r="I219" s="34" t="s">
        <v>922</v>
      </c>
      <c r="J219" s="34">
        <v>2018</v>
      </c>
      <c r="K219" s="34">
        <v>2018</v>
      </c>
      <c r="L219" s="34" t="s">
        <v>1768</v>
      </c>
      <c r="M219" s="34" t="s">
        <v>1788</v>
      </c>
      <c r="N219" s="34">
        <v>5</v>
      </c>
      <c r="O219" s="34" t="s">
        <v>1768</v>
      </c>
      <c r="P219" s="34" t="s">
        <v>926</v>
      </c>
      <c r="Q219" s="34" t="s">
        <v>1862</v>
      </c>
      <c r="R219" s="34" t="s">
        <v>1472</v>
      </c>
      <c r="S219" s="34" t="s">
        <v>1863</v>
      </c>
      <c r="T219" s="34" t="s">
        <v>2185</v>
      </c>
      <c r="U219" s="36" t="str">
        <f>VLOOKUP(First_Validations__2[[#This Row],[CountryReq]],Last_Validations[],COLUMNS($B:B)+1,FALSE)</f>
        <v>Colombia: 2018</v>
      </c>
      <c r="V219" s="36" t="str">
        <f>VLOOKUP(First_Validations__2[[#This Row],[CountryReq]],Last_Validations[],COLUMNS($B:C)+1,FALSE)</f>
        <v>Colombia</v>
      </c>
      <c r="W219" s="36">
        <f>VLOOKUP(First_Validations__2[[#This Row],[CountryReq]],Last_Validations[],COLUMNS($B:D)+1,FALSE)</f>
        <v>1</v>
      </c>
      <c r="X219" s="36">
        <f>VLOOKUP(First_Validations__2[[#This Row],[CountryReq]],Last_Validations[],COLUMNS($B:E)+1,FALSE)</f>
        <v>33</v>
      </c>
      <c r="Y219" s="36" t="str">
        <f>VLOOKUP(First_Validations__2[[#This Row],[CountryReq]],Last_Validations[],COLUMNS($B:F)+1,FALSE)</f>
        <v>Colombia: 2018</v>
      </c>
      <c r="Z219" s="36" t="str">
        <f>VLOOKUP(First_Validations__2[[#This Row],[CountryReq]],Last_Validations[],COLUMNS($B:G)+1,FALSE)</f>
        <v>COL</v>
      </c>
      <c r="AA219" s="36" t="str">
        <f>VLOOKUP(First_Validations__2[[#This Row],[CountryReq]],Last_Validations[],COLUMNS($B:H)+1,FALSE)</f>
        <v>Colombia</v>
      </c>
      <c r="AB219" s="36" t="str">
        <f>VLOOKUP(First_Validations__2[[#This Row],[CountryReq]],Last_Validations[],COLUMNS($B:I)+1,FALSE)</f>
        <v>https://eiti.org/BD/2018-38</v>
      </c>
      <c r="AC219" s="36" t="str">
        <f>VLOOKUP(First_Validations__2[[#This Row],[CountryReq]],Last_Validations[],COLUMNS($B:J)+1,FALSE)</f>
        <v>https://eiti.org/document/colombia-validation-2018</v>
      </c>
      <c r="AD219" s="36">
        <f>VLOOKUP(First_Validations__2[[#This Row],[CountryReq]],Last_Validations[],COLUMNS($B:K)+1,FALSE)</f>
        <v>2018</v>
      </c>
      <c r="AE219" s="36">
        <f>VLOOKUP(First_Validations__2[[#This Row],[CountryReq]],Last_Validations[],COLUMNS($B:L)+1,FALSE)</f>
        <v>2018</v>
      </c>
      <c r="AF219" s="36" t="str">
        <f>VLOOKUP(First_Validations__2[[#This Row],[CountryReq]],Last_Validations[],COLUMNS($B:M)+1,FALSE)</f>
        <v>Satisfactory progress</v>
      </c>
      <c r="AG219" s="36" t="str">
        <f>VLOOKUP(First_Validations__2[[#This Row],[CountryReq]],Last_Validations[],COLUMNS($B:N)+1,FALSE)</f>
        <v>Civil society engagement (#1.3)</v>
      </c>
      <c r="AH219" s="36">
        <f>VLOOKUP(First_Validations__2[[#This Row],[CountryReq]],Last_Validations[],COLUMNS($B:O)+1,FALSE)</f>
        <v>5</v>
      </c>
      <c r="AI219" s="36" t="str">
        <f>VLOOKUP(First_Validations__2[[#This Row],[CountryReq]],Last_Validations[],COLUMNS($B:P)+1,FALSE)</f>
        <v>Satisfactory progress</v>
      </c>
      <c r="AJ219" s="36" t="str">
        <f>VLOOKUP(First_Validations__2[[#This Row],[CountryReq]],Last_Validations[],COLUMNS($B:Q)+1,FALSE)</f>
        <v xml:space="preserve">There are no suggestions of any legal, regulatory or practical barriers to civil society’s ability to engage in EITI-related public debate, to operate freely, to communicate and cooperate with each other, to fully, actively and effectively engage on EITI-related matters. CSOs can speak freely on transparency and natural resource governance issues, as well as to ensure that the EITI contributes to public debate. </v>
      </c>
      <c r="AK219" s="36" t="str">
        <f>VLOOKUP(First_Validations__2[[#This Row],[CountryReq]],Last_Validations[],COLUMNS($B:R)+1,FALSE)</f>
        <v>https://eiti.org/colombia#colombias-progress-by-requirement</v>
      </c>
      <c r="AL219" s="36" t="str">
        <f>VLOOKUP(First_Validations__2[[#This Row],[CountryReq]],Last_Validations[],COLUMNS($B:S)+1,FALSE)</f>
        <v>http://www.eiticolombia.gov.co/</v>
      </c>
      <c r="AM219" s="36" t="str">
        <f>VLOOKUP(First_Validations__2[[#This Row],[CountryReq]],Last_Validations[],COLUMNS($B:T)+1,FALSE)</f>
        <v>https://eiti.org/api/v1.0/score_data/33</v>
      </c>
      <c r="AN219" s="36" t="str">
        <f>IF(First_Validations__2[[#This Row],[FirstValidation.Country: Year]]=First_Validations__2[[#This Row],[Country: Year]],"First","Second / Last")</f>
        <v>First</v>
      </c>
      <c r="AO219" s="36">
        <f>IF(AND(First_Validations__2[[#This Row],[FirstValidation.Validation score]]&lt;5,First_Validations__2[[#This Row],[FirstValidation.Validation score]]&gt;1),1,0)</f>
        <v>0</v>
      </c>
      <c r="AP219" s="36">
        <f>First_Validations__2[[#This Row],[Validation score]]-First_Validations__2[[#This Row],[FirstValidation.Validation score]]</f>
        <v>0</v>
      </c>
      <c r="AQ219" s="36">
        <f>IF(AND(First_Validations__2[[#This Row],[Corrective action]]=1,First_Validations__2[[#This Row],[Validation score]]&lt;5,First_Validations__2[[#This Row],[Validation score]]&gt;1),1,0)</f>
        <v>0</v>
      </c>
      <c r="AR219" s="36">
        <f>IF(AND(First_Validations__2[[#This Row],[Corrective action]]=1,OR(First_Validations__2[[#This Row],[Validation score]]&gt;4,First_Validations__2[[#This Row],[Validation score]]&lt;2)),1,0)</f>
        <v>0</v>
      </c>
      <c r="AS2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19" s="36" t="str">
        <f>VLOOKUP(First_Validations__2[[#This Row],[Requirement ('#)]],Requirements[[Requirements]:[Categories2]],2,FALSE)</f>
        <v>MSG Oversight</v>
      </c>
    </row>
    <row r="220" spans="2:46">
      <c r="B220" s="34" t="s">
        <v>1469</v>
      </c>
      <c r="C220" s="34">
        <v>1</v>
      </c>
      <c r="D220" s="34">
        <v>33</v>
      </c>
      <c r="E220" s="34" t="s">
        <v>920</v>
      </c>
      <c r="F220" s="34" t="s">
        <v>1470</v>
      </c>
      <c r="G220" s="34" t="s">
        <v>1469</v>
      </c>
      <c r="H220" s="34" t="s">
        <v>921</v>
      </c>
      <c r="I220" s="34" t="s">
        <v>922</v>
      </c>
      <c r="J220" s="34">
        <v>2018</v>
      </c>
      <c r="K220" s="34">
        <v>2018</v>
      </c>
      <c r="L220" s="34" t="s">
        <v>1768</v>
      </c>
      <c r="M220" s="34" t="s">
        <v>1822</v>
      </c>
      <c r="N220" s="34">
        <v>5</v>
      </c>
      <c r="O220" s="34" t="s">
        <v>1768</v>
      </c>
      <c r="P220" s="34" t="s">
        <v>1</v>
      </c>
      <c r="Q220" s="34" t="s">
        <v>1862</v>
      </c>
      <c r="R220" s="34" t="s">
        <v>1472</v>
      </c>
      <c r="S220" s="34" t="s">
        <v>1863</v>
      </c>
      <c r="T220" s="34" t="s">
        <v>2186</v>
      </c>
      <c r="U220" s="36" t="str">
        <f>VLOOKUP(First_Validations__2[[#This Row],[CountryReq]],Last_Validations[],COLUMNS($B:B)+1,FALSE)</f>
        <v>Colombia: 2018</v>
      </c>
      <c r="V220" s="36" t="str">
        <f>VLOOKUP(First_Validations__2[[#This Row],[CountryReq]],Last_Validations[],COLUMNS($B:C)+1,FALSE)</f>
        <v>Colombia</v>
      </c>
      <c r="W220" s="36">
        <f>VLOOKUP(First_Validations__2[[#This Row],[CountryReq]],Last_Validations[],COLUMNS($B:D)+1,FALSE)</f>
        <v>1</v>
      </c>
      <c r="X220" s="36">
        <f>VLOOKUP(First_Validations__2[[#This Row],[CountryReq]],Last_Validations[],COLUMNS($B:E)+1,FALSE)</f>
        <v>33</v>
      </c>
      <c r="Y220" s="36" t="str">
        <f>VLOOKUP(First_Validations__2[[#This Row],[CountryReq]],Last_Validations[],COLUMNS($B:F)+1,FALSE)</f>
        <v>Colombia: 2018</v>
      </c>
      <c r="Z220" s="36" t="str">
        <f>VLOOKUP(First_Validations__2[[#This Row],[CountryReq]],Last_Validations[],COLUMNS($B:G)+1,FALSE)</f>
        <v>COL</v>
      </c>
      <c r="AA220" s="36" t="str">
        <f>VLOOKUP(First_Validations__2[[#This Row],[CountryReq]],Last_Validations[],COLUMNS($B:H)+1,FALSE)</f>
        <v>Colombia</v>
      </c>
      <c r="AB220" s="36" t="str">
        <f>VLOOKUP(First_Validations__2[[#This Row],[CountryReq]],Last_Validations[],COLUMNS($B:I)+1,FALSE)</f>
        <v>https://eiti.org/BD/2018-38</v>
      </c>
      <c r="AC220" s="36" t="str">
        <f>VLOOKUP(First_Validations__2[[#This Row],[CountryReq]],Last_Validations[],COLUMNS($B:J)+1,FALSE)</f>
        <v>https://eiti.org/document/colombia-validation-2018</v>
      </c>
      <c r="AD220" s="36">
        <f>VLOOKUP(First_Validations__2[[#This Row],[CountryReq]],Last_Validations[],COLUMNS($B:K)+1,FALSE)</f>
        <v>2018</v>
      </c>
      <c r="AE220" s="36">
        <f>VLOOKUP(First_Validations__2[[#This Row],[CountryReq]],Last_Validations[],COLUMNS($B:L)+1,FALSE)</f>
        <v>2018</v>
      </c>
      <c r="AF220" s="36" t="str">
        <f>VLOOKUP(First_Validations__2[[#This Row],[CountryReq]],Last_Validations[],COLUMNS($B:M)+1,FALSE)</f>
        <v>Satisfactory progress</v>
      </c>
      <c r="AG220" s="36" t="str">
        <f>VLOOKUP(First_Validations__2[[#This Row],[CountryReq]],Last_Validations[],COLUMNS($B:N)+1,FALSE)</f>
        <v>Overall Progress (#0.0)</v>
      </c>
      <c r="AH220" s="36">
        <f>VLOOKUP(First_Validations__2[[#This Row],[CountryReq]],Last_Validations[],COLUMNS($B:O)+1,FALSE)</f>
        <v>5</v>
      </c>
      <c r="AI220" s="36" t="str">
        <f>VLOOKUP(First_Validations__2[[#This Row],[CountryReq]],Last_Validations[],COLUMNS($B:P)+1,FALSE)</f>
        <v>Satisfactory progress</v>
      </c>
      <c r="AJ220" s="36" t="str">
        <f>VLOOKUP(First_Validations__2[[#This Row],[CountryReq]],Last_Validations[],COLUMNS($B:Q)+1,FALSE)</f>
        <v/>
      </c>
      <c r="AK220" s="36" t="str">
        <f>VLOOKUP(First_Validations__2[[#This Row],[CountryReq]],Last_Validations[],COLUMNS($B:R)+1,FALSE)</f>
        <v>https://eiti.org/colombia#colombias-progress-by-requirement</v>
      </c>
      <c r="AL220" s="36" t="str">
        <f>VLOOKUP(First_Validations__2[[#This Row],[CountryReq]],Last_Validations[],COLUMNS($B:S)+1,FALSE)</f>
        <v>http://www.eiticolombia.gov.co/</v>
      </c>
      <c r="AM220" s="36" t="str">
        <f>VLOOKUP(First_Validations__2[[#This Row],[CountryReq]],Last_Validations[],COLUMNS($B:T)+1,FALSE)</f>
        <v>https://eiti.org/api/v1.0/score_data/33</v>
      </c>
      <c r="AN220" s="36" t="str">
        <f>IF(First_Validations__2[[#This Row],[FirstValidation.Country: Year]]=First_Validations__2[[#This Row],[Country: Year]],"First","Second / Last")</f>
        <v>First</v>
      </c>
      <c r="AO220" s="36">
        <f>IF(AND(First_Validations__2[[#This Row],[FirstValidation.Validation score]]&lt;5,First_Validations__2[[#This Row],[FirstValidation.Validation score]]&gt;1),1,0)</f>
        <v>0</v>
      </c>
      <c r="AP220" s="36">
        <f>First_Validations__2[[#This Row],[Validation score]]-First_Validations__2[[#This Row],[FirstValidation.Validation score]]</f>
        <v>0</v>
      </c>
      <c r="AQ220" s="36">
        <f>IF(AND(First_Validations__2[[#This Row],[Corrective action]]=1,First_Validations__2[[#This Row],[Validation score]]&lt;5,First_Validations__2[[#This Row],[Validation score]]&gt;1),1,0)</f>
        <v>0</v>
      </c>
      <c r="AR220" s="36">
        <f>IF(AND(First_Validations__2[[#This Row],[Corrective action]]=1,OR(First_Validations__2[[#This Row],[Validation score]]&gt;4,First_Validations__2[[#This Row],[Validation score]]&lt;2)),1,0)</f>
        <v>0</v>
      </c>
      <c r="AS2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0" s="36" t="str">
        <f>VLOOKUP(First_Validations__2[[#This Row],[Requirement ('#)]],Requirements[[Requirements]:[Categories2]],2,FALSE)</f>
        <v>Overall assessment</v>
      </c>
    </row>
    <row r="221" spans="2:46">
      <c r="B221" s="34" t="s">
        <v>1469</v>
      </c>
      <c r="C221" s="34">
        <v>1</v>
      </c>
      <c r="D221" s="34">
        <v>33</v>
      </c>
      <c r="E221" s="34" t="s">
        <v>920</v>
      </c>
      <c r="F221" s="34" t="s">
        <v>1470</v>
      </c>
      <c r="G221" s="34" t="s">
        <v>1469</v>
      </c>
      <c r="H221" s="34" t="s">
        <v>921</v>
      </c>
      <c r="I221" s="34" t="s">
        <v>922</v>
      </c>
      <c r="J221" s="34">
        <v>2018</v>
      </c>
      <c r="K221" s="34">
        <v>2018</v>
      </c>
      <c r="L221" s="34" t="s">
        <v>1768</v>
      </c>
      <c r="M221" s="34" t="s">
        <v>1787</v>
      </c>
      <c r="N221" s="34">
        <v>5</v>
      </c>
      <c r="O221" s="34" t="s">
        <v>1768</v>
      </c>
      <c r="P221" s="34" t="s">
        <v>925</v>
      </c>
      <c r="Q221" s="34" t="s">
        <v>1862</v>
      </c>
      <c r="R221" s="34" t="s">
        <v>1472</v>
      </c>
      <c r="S221" s="34" t="s">
        <v>1863</v>
      </c>
      <c r="T221" s="34" t="s">
        <v>2187</v>
      </c>
      <c r="U221" s="36" t="str">
        <f>VLOOKUP(First_Validations__2[[#This Row],[CountryReq]],Last_Validations[],COLUMNS($B:B)+1,FALSE)</f>
        <v>Colombia: 2018</v>
      </c>
      <c r="V221" s="36" t="str">
        <f>VLOOKUP(First_Validations__2[[#This Row],[CountryReq]],Last_Validations[],COLUMNS($B:C)+1,FALSE)</f>
        <v>Colombia</v>
      </c>
      <c r="W221" s="36">
        <f>VLOOKUP(First_Validations__2[[#This Row],[CountryReq]],Last_Validations[],COLUMNS($B:D)+1,FALSE)</f>
        <v>1</v>
      </c>
      <c r="X221" s="36">
        <f>VLOOKUP(First_Validations__2[[#This Row],[CountryReq]],Last_Validations[],COLUMNS($B:E)+1,FALSE)</f>
        <v>33</v>
      </c>
      <c r="Y221" s="36" t="str">
        <f>VLOOKUP(First_Validations__2[[#This Row],[CountryReq]],Last_Validations[],COLUMNS($B:F)+1,FALSE)</f>
        <v>Colombia: 2018</v>
      </c>
      <c r="Z221" s="36" t="str">
        <f>VLOOKUP(First_Validations__2[[#This Row],[CountryReq]],Last_Validations[],COLUMNS($B:G)+1,FALSE)</f>
        <v>COL</v>
      </c>
      <c r="AA221" s="36" t="str">
        <f>VLOOKUP(First_Validations__2[[#This Row],[CountryReq]],Last_Validations[],COLUMNS($B:H)+1,FALSE)</f>
        <v>Colombia</v>
      </c>
      <c r="AB221" s="36" t="str">
        <f>VLOOKUP(First_Validations__2[[#This Row],[CountryReq]],Last_Validations[],COLUMNS($B:I)+1,FALSE)</f>
        <v>https://eiti.org/BD/2018-38</v>
      </c>
      <c r="AC221" s="36" t="str">
        <f>VLOOKUP(First_Validations__2[[#This Row],[CountryReq]],Last_Validations[],COLUMNS($B:J)+1,FALSE)</f>
        <v>https://eiti.org/document/colombia-validation-2018</v>
      </c>
      <c r="AD221" s="36">
        <f>VLOOKUP(First_Validations__2[[#This Row],[CountryReq]],Last_Validations[],COLUMNS($B:K)+1,FALSE)</f>
        <v>2018</v>
      </c>
      <c r="AE221" s="36">
        <f>VLOOKUP(First_Validations__2[[#This Row],[CountryReq]],Last_Validations[],COLUMNS($B:L)+1,FALSE)</f>
        <v>2018</v>
      </c>
      <c r="AF221" s="36" t="str">
        <f>VLOOKUP(First_Validations__2[[#This Row],[CountryReq]],Last_Validations[],COLUMNS($B:M)+1,FALSE)</f>
        <v>Satisfactory progress</v>
      </c>
      <c r="AG221" s="36" t="str">
        <f>VLOOKUP(First_Validations__2[[#This Row],[CountryReq]],Last_Validations[],COLUMNS($B:N)+1,FALSE)</f>
        <v>Industry engagement (#1.2)</v>
      </c>
      <c r="AH221" s="36">
        <f>VLOOKUP(First_Validations__2[[#This Row],[CountryReq]],Last_Validations[],COLUMNS($B:O)+1,FALSE)</f>
        <v>5</v>
      </c>
      <c r="AI221" s="36" t="str">
        <f>VLOOKUP(First_Validations__2[[#This Row],[CountryReq]],Last_Validations[],COLUMNS($B:P)+1,FALSE)</f>
        <v>Satisfactory progress</v>
      </c>
      <c r="AJ221" s="36" t="str">
        <f>VLOOKUP(First_Validations__2[[#This Row],[CountryReq]],Last_Validations[],COLUMNS($B:Q)+1,FALSE)</f>
        <v>There is an enabling environment for company participation. Challenges to EITI reporting posed by taxpayer confidentiality provisions have been overcome through annual confidentiality waivers signed by all reporting companies. Mining, oil and gas companies are actively and effectively engaged in the EITI process.</v>
      </c>
      <c r="AK221" s="36" t="str">
        <f>VLOOKUP(First_Validations__2[[#This Row],[CountryReq]],Last_Validations[],COLUMNS($B:R)+1,FALSE)</f>
        <v>https://eiti.org/colombia#colombias-progress-by-requirement</v>
      </c>
      <c r="AL221" s="36" t="str">
        <f>VLOOKUP(First_Validations__2[[#This Row],[CountryReq]],Last_Validations[],COLUMNS($B:S)+1,FALSE)</f>
        <v>http://www.eiticolombia.gov.co/</v>
      </c>
      <c r="AM221" s="36" t="str">
        <f>VLOOKUP(First_Validations__2[[#This Row],[CountryReq]],Last_Validations[],COLUMNS($B:T)+1,FALSE)</f>
        <v>https://eiti.org/api/v1.0/score_data/33</v>
      </c>
      <c r="AN221" s="36" t="str">
        <f>IF(First_Validations__2[[#This Row],[FirstValidation.Country: Year]]=First_Validations__2[[#This Row],[Country: Year]],"First","Second / Last")</f>
        <v>First</v>
      </c>
      <c r="AO221" s="36">
        <f>IF(AND(First_Validations__2[[#This Row],[FirstValidation.Validation score]]&lt;5,First_Validations__2[[#This Row],[FirstValidation.Validation score]]&gt;1),1,0)</f>
        <v>0</v>
      </c>
      <c r="AP221" s="36">
        <f>First_Validations__2[[#This Row],[Validation score]]-First_Validations__2[[#This Row],[FirstValidation.Validation score]]</f>
        <v>0</v>
      </c>
      <c r="AQ221" s="36">
        <f>IF(AND(First_Validations__2[[#This Row],[Corrective action]]=1,First_Validations__2[[#This Row],[Validation score]]&lt;5,First_Validations__2[[#This Row],[Validation score]]&gt;1),1,0)</f>
        <v>0</v>
      </c>
      <c r="AR221" s="36">
        <f>IF(AND(First_Validations__2[[#This Row],[Corrective action]]=1,OR(First_Validations__2[[#This Row],[Validation score]]&gt;4,First_Validations__2[[#This Row],[Validation score]]&lt;2)),1,0)</f>
        <v>0</v>
      </c>
      <c r="AS2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1" s="36" t="str">
        <f>VLOOKUP(First_Validations__2[[#This Row],[Requirement ('#)]],Requirements[[Requirements]:[Categories2]],2,FALSE)</f>
        <v>MSG Oversight</v>
      </c>
    </row>
    <row r="222" spans="2:46">
      <c r="B222" s="34" t="s">
        <v>1469</v>
      </c>
      <c r="C222" s="34">
        <v>1</v>
      </c>
      <c r="D222" s="34">
        <v>33</v>
      </c>
      <c r="E222" s="34" t="s">
        <v>920</v>
      </c>
      <c r="F222" s="34" t="s">
        <v>1470</v>
      </c>
      <c r="G222" s="34" t="s">
        <v>1469</v>
      </c>
      <c r="H222" s="34" t="s">
        <v>921</v>
      </c>
      <c r="I222" s="34" t="s">
        <v>922</v>
      </c>
      <c r="J222" s="34">
        <v>2018</v>
      </c>
      <c r="K222" s="34">
        <v>2018</v>
      </c>
      <c r="L222" s="34" t="s">
        <v>1768</v>
      </c>
      <c r="M222" s="34" t="s">
        <v>1816</v>
      </c>
      <c r="N222" s="34">
        <v>6</v>
      </c>
      <c r="O222" s="34" t="s">
        <v>1817</v>
      </c>
      <c r="P222" s="34" t="s">
        <v>952</v>
      </c>
      <c r="Q222" s="34" t="s">
        <v>1862</v>
      </c>
      <c r="R222" s="34" t="s">
        <v>1472</v>
      </c>
      <c r="S222" s="34" t="s">
        <v>1863</v>
      </c>
      <c r="T222" s="34" t="s">
        <v>2188</v>
      </c>
      <c r="U222" s="36" t="str">
        <f>VLOOKUP(First_Validations__2[[#This Row],[CountryReq]],Last_Validations[],COLUMNS($B:B)+1,FALSE)</f>
        <v>Colombia: 2018</v>
      </c>
      <c r="V222" s="36" t="str">
        <f>VLOOKUP(First_Validations__2[[#This Row],[CountryReq]],Last_Validations[],COLUMNS($B:C)+1,FALSE)</f>
        <v>Colombia</v>
      </c>
      <c r="W222" s="36">
        <f>VLOOKUP(First_Validations__2[[#This Row],[CountryReq]],Last_Validations[],COLUMNS($B:D)+1,FALSE)</f>
        <v>1</v>
      </c>
      <c r="X222" s="36">
        <f>VLOOKUP(First_Validations__2[[#This Row],[CountryReq]],Last_Validations[],COLUMNS($B:E)+1,FALSE)</f>
        <v>33</v>
      </c>
      <c r="Y222" s="36" t="str">
        <f>VLOOKUP(First_Validations__2[[#This Row],[CountryReq]],Last_Validations[],COLUMNS($B:F)+1,FALSE)</f>
        <v>Colombia: 2018</v>
      </c>
      <c r="Z222" s="36" t="str">
        <f>VLOOKUP(First_Validations__2[[#This Row],[CountryReq]],Last_Validations[],COLUMNS($B:G)+1,FALSE)</f>
        <v>COL</v>
      </c>
      <c r="AA222" s="36" t="str">
        <f>VLOOKUP(First_Validations__2[[#This Row],[CountryReq]],Last_Validations[],COLUMNS($B:H)+1,FALSE)</f>
        <v>Colombia</v>
      </c>
      <c r="AB222" s="36" t="str">
        <f>VLOOKUP(First_Validations__2[[#This Row],[CountryReq]],Last_Validations[],COLUMNS($B:I)+1,FALSE)</f>
        <v>https://eiti.org/BD/2018-38</v>
      </c>
      <c r="AC222" s="36" t="str">
        <f>VLOOKUP(First_Validations__2[[#This Row],[CountryReq]],Last_Validations[],COLUMNS($B:J)+1,FALSE)</f>
        <v>https://eiti.org/document/colombia-validation-2018</v>
      </c>
      <c r="AD222" s="36">
        <f>VLOOKUP(First_Validations__2[[#This Row],[CountryReq]],Last_Validations[],COLUMNS($B:K)+1,FALSE)</f>
        <v>2018</v>
      </c>
      <c r="AE222" s="36">
        <f>VLOOKUP(First_Validations__2[[#This Row],[CountryReq]],Last_Validations[],COLUMNS($B:L)+1,FALSE)</f>
        <v>2018</v>
      </c>
      <c r="AF222" s="36" t="str">
        <f>VLOOKUP(First_Validations__2[[#This Row],[CountryReq]],Last_Validations[],COLUMNS($B:M)+1,FALSE)</f>
        <v>Satisfactory progress</v>
      </c>
      <c r="AG222" s="36" t="str">
        <f>VLOOKUP(First_Validations__2[[#This Row],[CountryReq]],Last_Validations[],COLUMNS($B:N)+1,FALSE)</f>
        <v>Economic contribution (#6.3)</v>
      </c>
      <c r="AH222" s="36">
        <f>VLOOKUP(First_Validations__2[[#This Row],[CountryReq]],Last_Validations[],COLUMNS($B:O)+1,FALSE)</f>
        <v>6</v>
      </c>
      <c r="AI222" s="36" t="str">
        <f>VLOOKUP(First_Validations__2[[#This Row],[CountryReq]],Last_Validations[],COLUMNS($B:P)+1,FALSE)</f>
        <v>Beyond</v>
      </c>
      <c r="AJ222" s="36" t="str">
        <f>VLOOKUP(First_Validations__2[[#This Row],[CountryReq]],Last_Validations[],COLUMNS($B:Q)+1,FALSE)</f>
        <v xml:space="preserve">The 2016 EITI Report includes, in absolute and relative terms, the size of the extractive industries, their contribution to government revenue, exports and employment. A description of the informal sector is also provided. It includes an online platform for searchable data, including location-based, on the contribution of the extractive industries to local and national economy. </v>
      </c>
      <c r="AK222" s="36" t="str">
        <f>VLOOKUP(First_Validations__2[[#This Row],[CountryReq]],Last_Validations[],COLUMNS($B:R)+1,FALSE)</f>
        <v>https://eiti.org/colombia#colombias-progress-by-requirement</v>
      </c>
      <c r="AL222" s="36" t="str">
        <f>VLOOKUP(First_Validations__2[[#This Row],[CountryReq]],Last_Validations[],COLUMNS($B:S)+1,FALSE)</f>
        <v>http://www.eiticolombia.gov.co/</v>
      </c>
      <c r="AM222" s="36" t="str">
        <f>VLOOKUP(First_Validations__2[[#This Row],[CountryReq]],Last_Validations[],COLUMNS($B:T)+1,FALSE)</f>
        <v>https://eiti.org/api/v1.0/score_data/33</v>
      </c>
      <c r="AN222" s="36" t="str">
        <f>IF(First_Validations__2[[#This Row],[FirstValidation.Country: Year]]=First_Validations__2[[#This Row],[Country: Year]],"First","Second / Last")</f>
        <v>First</v>
      </c>
      <c r="AO222" s="36">
        <f>IF(AND(First_Validations__2[[#This Row],[FirstValidation.Validation score]]&lt;5,First_Validations__2[[#This Row],[FirstValidation.Validation score]]&gt;1),1,0)</f>
        <v>0</v>
      </c>
      <c r="AP222" s="36">
        <f>First_Validations__2[[#This Row],[Validation score]]-First_Validations__2[[#This Row],[FirstValidation.Validation score]]</f>
        <v>0</v>
      </c>
      <c r="AQ222" s="36">
        <f>IF(AND(First_Validations__2[[#This Row],[Corrective action]]=1,First_Validations__2[[#This Row],[Validation score]]&lt;5,First_Validations__2[[#This Row],[Validation score]]&gt;1),1,0)</f>
        <v>0</v>
      </c>
      <c r="AR222" s="36">
        <f>IF(AND(First_Validations__2[[#This Row],[Corrective action]]=1,OR(First_Validations__2[[#This Row],[Validation score]]&gt;4,First_Validations__2[[#This Row],[Validation score]]&lt;2)),1,0)</f>
        <v>0</v>
      </c>
      <c r="AS2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2" s="36" t="str">
        <f>VLOOKUP(First_Validations__2[[#This Row],[Requirement ('#)]],Requirements[[Requirements]:[Categories2]],2,FALSE)</f>
        <v>Socio-economic contribution</v>
      </c>
    </row>
    <row r="223" spans="2:46">
      <c r="B223" s="34" t="s">
        <v>1469</v>
      </c>
      <c r="C223" s="34">
        <v>1</v>
      </c>
      <c r="D223" s="34">
        <v>33</v>
      </c>
      <c r="E223" s="34" t="s">
        <v>920</v>
      </c>
      <c r="F223" s="34" t="s">
        <v>1470</v>
      </c>
      <c r="G223" s="34" t="s">
        <v>1469</v>
      </c>
      <c r="H223" s="34" t="s">
        <v>921</v>
      </c>
      <c r="I223" s="34" t="s">
        <v>922</v>
      </c>
      <c r="J223" s="34">
        <v>2018</v>
      </c>
      <c r="K223" s="34">
        <v>2018</v>
      </c>
      <c r="L223" s="34" t="s">
        <v>1768</v>
      </c>
      <c r="M223" s="34" t="s">
        <v>1819</v>
      </c>
      <c r="N223" s="34">
        <v>1</v>
      </c>
      <c r="O223" s="34" t="s">
        <v>1796</v>
      </c>
      <c r="P223" s="34" t="s">
        <v>954</v>
      </c>
      <c r="Q223" s="34" t="s">
        <v>1862</v>
      </c>
      <c r="R223" s="34" t="s">
        <v>1472</v>
      </c>
      <c r="S223" s="34" t="s">
        <v>1863</v>
      </c>
      <c r="T223" s="34" t="s">
        <v>2189</v>
      </c>
      <c r="U223" s="36" t="str">
        <f>VLOOKUP(First_Validations__2[[#This Row],[CountryReq]],Last_Validations[],COLUMNS($B:B)+1,FALSE)</f>
        <v>Colombia: 2018</v>
      </c>
      <c r="V223" s="36" t="str">
        <f>VLOOKUP(First_Validations__2[[#This Row],[CountryReq]],Last_Validations[],COLUMNS($B:C)+1,FALSE)</f>
        <v>Colombia</v>
      </c>
      <c r="W223" s="36">
        <f>VLOOKUP(First_Validations__2[[#This Row],[CountryReq]],Last_Validations[],COLUMNS($B:D)+1,FALSE)</f>
        <v>1</v>
      </c>
      <c r="X223" s="36">
        <f>VLOOKUP(First_Validations__2[[#This Row],[CountryReq]],Last_Validations[],COLUMNS($B:E)+1,FALSE)</f>
        <v>33</v>
      </c>
      <c r="Y223" s="36" t="str">
        <f>VLOOKUP(First_Validations__2[[#This Row],[CountryReq]],Last_Validations[],COLUMNS($B:F)+1,FALSE)</f>
        <v>Colombia: 2018</v>
      </c>
      <c r="Z223" s="36" t="str">
        <f>VLOOKUP(First_Validations__2[[#This Row],[CountryReq]],Last_Validations[],COLUMNS($B:G)+1,FALSE)</f>
        <v>COL</v>
      </c>
      <c r="AA223" s="36" t="str">
        <f>VLOOKUP(First_Validations__2[[#This Row],[CountryReq]],Last_Validations[],COLUMNS($B:H)+1,FALSE)</f>
        <v>Colombia</v>
      </c>
      <c r="AB223" s="36" t="str">
        <f>VLOOKUP(First_Validations__2[[#This Row],[CountryReq]],Last_Validations[],COLUMNS($B:I)+1,FALSE)</f>
        <v>https://eiti.org/BD/2018-38</v>
      </c>
      <c r="AC223" s="36" t="str">
        <f>VLOOKUP(First_Validations__2[[#This Row],[CountryReq]],Last_Validations[],COLUMNS($B:J)+1,FALSE)</f>
        <v>https://eiti.org/document/colombia-validation-2018</v>
      </c>
      <c r="AD223" s="36">
        <f>VLOOKUP(First_Validations__2[[#This Row],[CountryReq]],Last_Validations[],COLUMNS($B:K)+1,FALSE)</f>
        <v>2018</v>
      </c>
      <c r="AE223" s="36">
        <f>VLOOKUP(First_Validations__2[[#This Row],[CountryReq]],Last_Validations[],COLUMNS($B:L)+1,FALSE)</f>
        <v>2018</v>
      </c>
      <c r="AF223" s="36" t="str">
        <f>VLOOKUP(First_Validations__2[[#This Row],[CountryReq]],Last_Validations[],COLUMNS($B:M)+1,FALSE)</f>
        <v>Satisfactory progress</v>
      </c>
      <c r="AG223" s="36" t="str">
        <f>VLOOKUP(First_Validations__2[[#This Row],[CountryReq]],Last_Validations[],COLUMNS($B:N)+1,FALSE)</f>
        <v>Data accessibility (#7.2)</v>
      </c>
      <c r="AH223" s="36">
        <f>VLOOKUP(First_Validations__2[[#This Row],[CountryReq]],Last_Validations[],COLUMNS($B:O)+1,FALSE)</f>
        <v>1</v>
      </c>
      <c r="AI223" s="36" t="str">
        <f>VLOOKUP(First_Validations__2[[#This Row],[CountryReq]],Last_Validations[],COLUMNS($B:P)+1,FALSE)</f>
        <v>Not required (recommended)</v>
      </c>
      <c r="AJ223" s="36" t="str">
        <f>VLOOKUP(First_Validations__2[[#This Row],[CountryReq]],Last_Validations[],COLUMNS($B:Q)+1,FALSE)</f>
        <v>Requirement 7.2 encourages the MSGs to make EITI reports accessible to public in open data formats. Such efforts are encouraged but not required and are not assessed in determining compliance with the EITI Standard. Colombia has made pioneering efforts to address these issues.</v>
      </c>
      <c r="AK223" s="36" t="str">
        <f>VLOOKUP(First_Validations__2[[#This Row],[CountryReq]],Last_Validations[],COLUMNS($B:R)+1,FALSE)</f>
        <v>https://eiti.org/colombia#colombias-progress-by-requirement</v>
      </c>
      <c r="AL223" s="36" t="str">
        <f>VLOOKUP(First_Validations__2[[#This Row],[CountryReq]],Last_Validations[],COLUMNS($B:S)+1,FALSE)</f>
        <v>http://www.eiticolombia.gov.co/</v>
      </c>
      <c r="AM223" s="36" t="str">
        <f>VLOOKUP(First_Validations__2[[#This Row],[CountryReq]],Last_Validations[],COLUMNS($B:T)+1,FALSE)</f>
        <v>https://eiti.org/api/v1.0/score_data/33</v>
      </c>
      <c r="AN223" s="36" t="str">
        <f>IF(First_Validations__2[[#This Row],[FirstValidation.Country: Year]]=First_Validations__2[[#This Row],[Country: Year]],"First","Second / Last")</f>
        <v>First</v>
      </c>
      <c r="AO223" s="36">
        <f>IF(AND(First_Validations__2[[#This Row],[FirstValidation.Validation score]]&lt;5,First_Validations__2[[#This Row],[FirstValidation.Validation score]]&gt;1),1,0)</f>
        <v>0</v>
      </c>
      <c r="AP223" s="36">
        <f>First_Validations__2[[#This Row],[Validation score]]-First_Validations__2[[#This Row],[FirstValidation.Validation score]]</f>
        <v>0</v>
      </c>
      <c r="AQ223" s="36">
        <f>IF(AND(First_Validations__2[[#This Row],[Corrective action]]=1,First_Validations__2[[#This Row],[Validation score]]&lt;5,First_Validations__2[[#This Row],[Validation score]]&gt;1),1,0)</f>
        <v>0</v>
      </c>
      <c r="AR223" s="36">
        <f>IF(AND(First_Validations__2[[#This Row],[Corrective action]]=1,OR(First_Validations__2[[#This Row],[Validation score]]&gt;4,First_Validations__2[[#This Row],[Validation score]]&lt;2)),1,0)</f>
        <v>0</v>
      </c>
      <c r="AS2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3" s="36" t="str">
        <f>VLOOKUP(First_Validations__2[[#This Row],[Requirement ('#)]],Requirements[[Requirements]:[Categories2]],2,FALSE)</f>
        <v>Outcomes and impact</v>
      </c>
    </row>
    <row r="224" spans="2:46">
      <c r="B224" s="34" t="s">
        <v>1469</v>
      </c>
      <c r="C224" s="34">
        <v>1</v>
      </c>
      <c r="D224" s="34">
        <v>33</v>
      </c>
      <c r="E224" s="34" t="s">
        <v>920</v>
      </c>
      <c r="F224" s="34" t="s">
        <v>1470</v>
      </c>
      <c r="G224" s="34" t="s">
        <v>1469</v>
      </c>
      <c r="H224" s="34" t="s">
        <v>921</v>
      </c>
      <c r="I224" s="34" t="s">
        <v>922</v>
      </c>
      <c r="J224" s="34">
        <v>2018</v>
      </c>
      <c r="K224" s="34">
        <v>2018</v>
      </c>
      <c r="L224" s="34" t="s">
        <v>1768</v>
      </c>
      <c r="M224" s="34" t="s">
        <v>1818</v>
      </c>
      <c r="N224" s="34">
        <v>5</v>
      </c>
      <c r="O224" s="34" t="s">
        <v>1768</v>
      </c>
      <c r="P224" s="34" t="s">
        <v>953</v>
      </c>
      <c r="Q224" s="34" t="s">
        <v>1862</v>
      </c>
      <c r="R224" s="34" t="s">
        <v>1472</v>
      </c>
      <c r="S224" s="34" t="s">
        <v>1863</v>
      </c>
      <c r="T224" s="34" t="s">
        <v>2190</v>
      </c>
      <c r="U224" s="36" t="str">
        <f>VLOOKUP(First_Validations__2[[#This Row],[CountryReq]],Last_Validations[],COLUMNS($B:B)+1,FALSE)</f>
        <v>Colombia: 2018</v>
      </c>
      <c r="V224" s="36" t="str">
        <f>VLOOKUP(First_Validations__2[[#This Row],[CountryReq]],Last_Validations[],COLUMNS($B:C)+1,FALSE)</f>
        <v>Colombia</v>
      </c>
      <c r="W224" s="36">
        <f>VLOOKUP(First_Validations__2[[#This Row],[CountryReq]],Last_Validations[],COLUMNS($B:D)+1,FALSE)</f>
        <v>1</v>
      </c>
      <c r="X224" s="36">
        <f>VLOOKUP(First_Validations__2[[#This Row],[CountryReq]],Last_Validations[],COLUMNS($B:E)+1,FALSE)</f>
        <v>33</v>
      </c>
      <c r="Y224" s="36" t="str">
        <f>VLOOKUP(First_Validations__2[[#This Row],[CountryReq]],Last_Validations[],COLUMNS($B:F)+1,FALSE)</f>
        <v>Colombia: 2018</v>
      </c>
      <c r="Z224" s="36" t="str">
        <f>VLOOKUP(First_Validations__2[[#This Row],[CountryReq]],Last_Validations[],COLUMNS($B:G)+1,FALSE)</f>
        <v>COL</v>
      </c>
      <c r="AA224" s="36" t="str">
        <f>VLOOKUP(First_Validations__2[[#This Row],[CountryReq]],Last_Validations[],COLUMNS($B:H)+1,FALSE)</f>
        <v>Colombia</v>
      </c>
      <c r="AB224" s="36" t="str">
        <f>VLOOKUP(First_Validations__2[[#This Row],[CountryReq]],Last_Validations[],COLUMNS($B:I)+1,FALSE)</f>
        <v>https://eiti.org/BD/2018-38</v>
      </c>
      <c r="AC224" s="36" t="str">
        <f>VLOOKUP(First_Validations__2[[#This Row],[CountryReq]],Last_Validations[],COLUMNS($B:J)+1,FALSE)</f>
        <v>https://eiti.org/document/colombia-validation-2018</v>
      </c>
      <c r="AD224" s="36">
        <f>VLOOKUP(First_Validations__2[[#This Row],[CountryReq]],Last_Validations[],COLUMNS($B:K)+1,FALSE)</f>
        <v>2018</v>
      </c>
      <c r="AE224" s="36">
        <f>VLOOKUP(First_Validations__2[[#This Row],[CountryReq]],Last_Validations[],COLUMNS($B:L)+1,FALSE)</f>
        <v>2018</v>
      </c>
      <c r="AF224" s="36" t="str">
        <f>VLOOKUP(First_Validations__2[[#This Row],[CountryReq]],Last_Validations[],COLUMNS($B:M)+1,FALSE)</f>
        <v>Satisfactory progress</v>
      </c>
      <c r="AG224" s="36" t="str">
        <f>VLOOKUP(First_Validations__2[[#This Row],[CountryReq]],Last_Validations[],COLUMNS($B:N)+1,FALSE)</f>
        <v>Public debate (#7.1)</v>
      </c>
      <c r="AH224" s="36">
        <f>VLOOKUP(First_Validations__2[[#This Row],[CountryReq]],Last_Validations[],COLUMNS($B:O)+1,FALSE)</f>
        <v>5</v>
      </c>
      <c r="AI224" s="36" t="str">
        <f>VLOOKUP(First_Validations__2[[#This Row],[CountryReq]],Last_Validations[],COLUMNS($B:P)+1,FALSE)</f>
        <v>Satisfactory progress</v>
      </c>
      <c r="AJ224" s="36" t="str">
        <f>VLOOKUP(First_Validations__2[[#This Row],[CountryReq]],Last_Validations[],COLUMNS($B:Q)+1,FALSE)</f>
        <v xml:space="preserve">Reports have been widely disseminated including through pioneering digital means. EITI data is open and in line with international data standards for open government. Reports have been presented in comprehensive, accessible, user-friendly and innovative ways. A number of outreach efforts have facilitated dialogue and public debate. Regional outreach has been challenging. </v>
      </c>
      <c r="AK224" s="36" t="str">
        <f>VLOOKUP(First_Validations__2[[#This Row],[CountryReq]],Last_Validations[],COLUMNS($B:R)+1,FALSE)</f>
        <v>https://eiti.org/colombia#colombias-progress-by-requirement</v>
      </c>
      <c r="AL224" s="36" t="str">
        <f>VLOOKUP(First_Validations__2[[#This Row],[CountryReq]],Last_Validations[],COLUMNS($B:S)+1,FALSE)</f>
        <v>http://www.eiticolombia.gov.co/</v>
      </c>
      <c r="AM224" s="36" t="str">
        <f>VLOOKUP(First_Validations__2[[#This Row],[CountryReq]],Last_Validations[],COLUMNS($B:T)+1,FALSE)</f>
        <v>https://eiti.org/api/v1.0/score_data/33</v>
      </c>
      <c r="AN224" s="36" t="str">
        <f>IF(First_Validations__2[[#This Row],[FirstValidation.Country: Year]]=First_Validations__2[[#This Row],[Country: Year]],"First","Second / Last")</f>
        <v>First</v>
      </c>
      <c r="AO224" s="36">
        <f>IF(AND(First_Validations__2[[#This Row],[FirstValidation.Validation score]]&lt;5,First_Validations__2[[#This Row],[FirstValidation.Validation score]]&gt;1),1,0)</f>
        <v>0</v>
      </c>
      <c r="AP224" s="36">
        <f>First_Validations__2[[#This Row],[Validation score]]-First_Validations__2[[#This Row],[FirstValidation.Validation score]]</f>
        <v>0</v>
      </c>
      <c r="AQ224" s="36">
        <f>IF(AND(First_Validations__2[[#This Row],[Corrective action]]=1,First_Validations__2[[#This Row],[Validation score]]&lt;5,First_Validations__2[[#This Row],[Validation score]]&gt;1),1,0)</f>
        <v>0</v>
      </c>
      <c r="AR224" s="36">
        <f>IF(AND(First_Validations__2[[#This Row],[Corrective action]]=1,OR(First_Validations__2[[#This Row],[Validation score]]&gt;4,First_Validations__2[[#This Row],[Validation score]]&lt;2)),1,0)</f>
        <v>0</v>
      </c>
      <c r="AS2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4" s="36" t="str">
        <f>VLOOKUP(First_Validations__2[[#This Row],[Requirement ('#)]],Requirements[[Requirements]:[Categories2]],2,FALSE)</f>
        <v>Outcomes and impact</v>
      </c>
    </row>
    <row r="225" spans="2:46">
      <c r="B225" s="34" t="s">
        <v>1469</v>
      </c>
      <c r="C225" s="34">
        <v>1</v>
      </c>
      <c r="D225" s="34">
        <v>33</v>
      </c>
      <c r="E225" s="34" t="s">
        <v>920</v>
      </c>
      <c r="F225" s="34" t="s">
        <v>1470</v>
      </c>
      <c r="G225" s="34" t="s">
        <v>1469</v>
      </c>
      <c r="H225" s="34" t="s">
        <v>921</v>
      </c>
      <c r="I225" s="34" t="s">
        <v>922</v>
      </c>
      <c r="J225" s="34">
        <v>2018</v>
      </c>
      <c r="K225" s="34">
        <v>2018</v>
      </c>
      <c r="L225" s="34" t="s">
        <v>1768</v>
      </c>
      <c r="M225" s="34" t="s">
        <v>1794</v>
      </c>
      <c r="N225" s="34">
        <v>6</v>
      </c>
      <c r="O225" s="34" t="s">
        <v>1817</v>
      </c>
      <c r="P225" s="34" t="s">
        <v>932</v>
      </c>
      <c r="Q225" s="34" t="s">
        <v>1862</v>
      </c>
      <c r="R225" s="34" t="s">
        <v>1472</v>
      </c>
      <c r="S225" s="34" t="s">
        <v>1863</v>
      </c>
      <c r="T225" s="34" t="s">
        <v>2191</v>
      </c>
      <c r="U225" s="36" t="str">
        <f>VLOOKUP(First_Validations__2[[#This Row],[CountryReq]],Last_Validations[],COLUMNS($B:B)+1,FALSE)</f>
        <v>Colombia: 2018</v>
      </c>
      <c r="V225" s="36" t="str">
        <f>VLOOKUP(First_Validations__2[[#This Row],[CountryReq]],Last_Validations[],COLUMNS($B:C)+1,FALSE)</f>
        <v>Colombia</v>
      </c>
      <c r="W225" s="36">
        <f>VLOOKUP(First_Validations__2[[#This Row],[CountryReq]],Last_Validations[],COLUMNS($B:D)+1,FALSE)</f>
        <v>1</v>
      </c>
      <c r="X225" s="36">
        <f>VLOOKUP(First_Validations__2[[#This Row],[CountryReq]],Last_Validations[],COLUMNS($B:E)+1,FALSE)</f>
        <v>33</v>
      </c>
      <c r="Y225" s="36" t="str">
        <f>VLOOKUP(First_Validations__2[[#This Row],[CountryReq]],Last_Validations[],COLUMNS($B:F)+1,FALSE)</f>
        <v>Colombia: 2018</v>
      </c>
      <c r="Z225" s="36" t="str">
        <f>VLOOKUP(First_Validations__2[[#This Row],[CountryReq]],Last_Validations[],COLUMNS($B:G)+1,FALSE)</f>
        <v>COL</v>
      </c>
      <c r="AA225" s="36" t="str">
        <f>VLOOKUP(First_Validations__2[[#This Row],[CountryReq]],Last_Validations[],COLUMNS($B:H)+1,FALSE)</f>
        <v>Colombia</v>
      </c>
      <c r="AB225" s="36" t="str">
        <f>VLOOKUP(First_Validations__2[[#This Row],[CountryReq]],Last_Validations[],COLUMNS($B:I)+1,FALSE)</f>
        <v>https://eiti.org/BD/2018-38</v>
      </c>
      <c r="AC225" s="36" t="str">
        <f>VLOOKUP(First_Validations__2[[#This Row],[CountryReq]],Last_Validations[],COLUMNS($B:J)+1,FALSE)</f>
        <v>https://eiti.org/document/colombia-validation-2018</v>
      </c>
      <c r="AD225" s="36">
        <f>VLOOKUP(First_Validations__2[[#This Row],[CountryReq]],Last_Validations[],COLUMNS($B:K)+1,FALSE)</f>
        <v>2018</v>
      </c>
      <c r="AE225" s="36">
        <f>VLOOKUP(First_Validations__2[[#This Row],[CountryReq]],Last_Validations[],COLUMNS($B:L)+1,FALSE)</f>
        <v>2018</v>
      </c>
      <c r="AF225" s="36" t="str">
        <f>VLOOKUP(First_Validations__2[[#This Row],[CountryReq]],Last_Validations[],COLUMNS($B:M)+1,FALSE)</f>
        <v>Satisfactory progress</v>
      </c>
      <c r="AG225" s="36" t="str">
        <f>VLOOKUP(First_Validations__2[[#This Row],[CountryReq]],Last_Validations[],COLUMNS($B:N)+1,FALSE)</f>
        <v>Policy on contract disclosure (#2.4)</v>
      </c>
      <c r="AH225" s="36">
        <f>VLOOKUP(First_Validations__2[[#This Row],[CountryReq]],Last_Validations[],COLUMNS($B:O)+1,FALSE)</f>
        <v>6</v>
      </c>
      <c r="AI225" s="36" t="str">
        <f>VLOOKUP(First_Validations__2[[#This Row],[CountryReq]],Last_Validations[],COLUMNS($B:P)+1,FALSE)</f>
        <v>Beyond</v>
      </c>
      <c r="AJ225" s="36" t="str">
        <f>VLOOKUP(First_Validations__2[[#This Row],[CountryReq]],Last_Validations[],COLUMNS($B:Q)+1,FALSE)</f>
        <v xml:space="preserve">The government’s policy on contract transparency is described, which also provides an overview of current disclosure practice. In mining, current contractual arrangements are standardised per the Mining Law and are publicly available, with proprietary technical information redacted. All oil and gas contracts are published on the hydrocarbon regulator ANH website.  </v>
      </c>
      <c r="AK225" s="36" t="str">
        <f>VLOOKUP(First_Validations__2[[#This Row],[CountryReq]],Last_Validations[],COLUMNS($B:R)+1,FALSE)</f>
        <v>https://eiti.org/colombia#colombias-progress-by-requirement</v>
      </c>
      <c r="AL225" s="36" t="str">
        <f>VLOOKUP(First_Validations__2[[#This Row],[CountryReq]],Last_Validations[],COLUMNS($B:S)+1,FALSE)</f>
        <v>http://www.eiticolombia.gov.co/</v>
      </c>
      <c r="AM225" s="36" t="str">
        <f>VLOOKUP(First_Validations__2[[#This Row],[CountryReq]],Last_Validations[],COLUMNS($B:T)+1,FALSE)</f>
        <v>https://eiti.org/api/v1.0/score_data/33</v>
      </c>
      <c r="AN225" s="36" t="str">
        <f>IF(First_Validations__2[[#This Row],[FirstValidation.Country: Year]]=First_Validations__2[[#This Row],[Country: Year]],"First","Second / Last")</f>
        <v>First</v>
      </c>
      <c r="AO225" s="36">
        <f>IF(AND(First_Validations__2[[#This Row],[FirstValidation.Validation score]]&lt;5,First_Validations__2[[#This Row],[FirstValidation.Validation score]]&gt;1),1,0)</f>
        <v>0</v>
      </c>
      <c r="AP225" s="36">
        <f>First_Validations__2[[#This Row],[Validation score]]-First_Validations__2[[#This Row],[FirstValidation.Validation score]]</f>
        <v>0</v>
      </c>
      <c r="AQ225" s="36">
        <f>IF(AND(First_Validations__2[[#This Row],[Corrective action]]=1,First_Validations__2[[#This Row],[Validation score]]&lt;5,First_Validations__2[[#This Row],[Validation score]]&gt;1),1,0)</f>
        <v>0</v>
      </c>
      <c r="AR225" s="36">
        <f>IF(AND(First_Validations__2[[#This Row],[Corrective action]]=1,OR(First_Validations__2[[#This Row],[Validation score]]&gt;4,First_Validations__2[[#This Row],[Validation score]]&lt;2)),1,0)</f>
        <v>0</v>
      </c>
      <c r="AS2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5" s="36" t="str">
        <f>VLOOKUP(First_Validations__2[[#This Row],[Requirement ('#)]],Requirements[[Requirements]:[Categories2]],2,FALSE)</f>
        <v>Licenses and contracts</v>
      </c>
    </row>
    <row r="226" spans="2:46">
      <c r="B226" s="34" t="s">
        <v>1469</v>
      </c>
      <c r="C226" s="34">
        <v>1</v>
      </c>
      <c r="D226" s="34">
        <v>33</v>
      </c>
      <c r="E226" s="34" t="s">
        <v>920</v>
      </c>
      <c r="F226" s="34" t="s">
        <v>1470</v>
      </c>
      <c r="G226" s="34" t="s">
        <v>1469</v>
      </c>
      <c r="H226" s="34" t="s">
        <v>921</v>
      </c>
      <c r="I226" s="34" t="s">
        <v>922</v>
      </c>
      <c r="J226" s="34">
        <v>2018</v>
      </c>
      <c r="K226" s="34">
        <v>2018</v>
      </c>
      <c r="L226" s="34" t="s">
        <v>1768</v>
      </c>
      <c r="M226" s="34" t="s">
        <v>1793</v>
      </c>
      <c r="N226" s="34">
        <v>5</v>
      </c>
      <c r="O226" s="34" t="s">
        <v>1768</v>
      </c>
      <c r="P226" s="34" t="s">
        <v>931</v>
      </c>
      <c r="Q226" s="34" t="s">
        <v>1862</v>
      </c>
      <c r="R226" s="34" t="s">
        <v>1472</v>
      </c>
      <c r="S226" s="34" t="s">
        <v>1863</v>
      </c>
      <c r="T226" s="34" t="s">
        <v>2192</v>
      </c>
      <c r="U226" s="36" t="str">
        <f>VLOOKUP(First_Validations__2[[#This Row],[CountryReq]],Last_Validations[],COLUMNS($B:B)+1,FALSE)</f>
        <v>Colombia: 2018</v>
      </c>
      <c r="V226" s="36" t="str">
        <f>VLOOKUP(First_Validations__2[[#This Row],[CountryReq]],Last_Validations[],COLUMNS($B:C)+1,FALSE)</f>
        <v>Colombia</v>
      </c>
      <c r="W226" s="36">
        <f>VLOOKUP(First_Validations__2[[#This Row],[CountryReq]],Last_Validations[],COLUMNS($B:D)+1,FALSE)</f>
        <v>1</v>
      </c>
      <c r="X226" s="36">
        <f>VLOOKUP(First_Validations__2[[#This Row],[CountryReq]],Last_Validations[],COLUMNS($B:E)+1,FALSE)</f>
        <v>33</v>
      </c>
      <c r="Y226" s="36" t="str">
        <f>VLOOKUP(First_Validations__2[[#This Row],[CountryReq]],Last_Validations[],COLUMNS($B:F)+1,FALSE)</f>
        <v>Colombia: 2018</v>
      </c>
      <c r="Z226" s="36" t="str">
        <f>VLOOKUP(First_Validations__2[[#This Row],[CountryReq]],Last_Validations[],COLUMNS($B:G)+1,FALSE)</f>
        <v>COL</v>
      </c>
      <c r="AA226" s="36" t="str">
        <f>VLOOKUP(First_Validations__2[[#This Row],[CountryReq]],Last_Validations[],COLUMNS($B:H)+1,FALSE)</f>
        <v>Colombia</v>
      </c>
      <c r="AB226" s="36" t="str">
        <f>VLOOKUP(First_Validations__2[[#This Row],[CountryReq]],Last_Validations[],COLUMNS($B:I)+1,FALSE)</f>
        <v>https://eiti.org/BD/2018-38</v>
      </c>
      <c r="AC226" s="36" t="str">
        <f>VLOOKUP(First_Validations__2[[#This Row],[CountryReq]],Last_Validations[],COLUMNS($B:J)+1,FALSE)</f>
        <v>https://eiti.org/document/colombia-validation-2018</v>
      </c>
      <c r="AD226" s="36">
        <f>VLOOKUP(First_Validations__2[[#This Row],[CountryReq]],Last_Validations[],COLUMNS($B:K)+1,FALSE)</f>
        <v>2018</v>
      </c>
      <c r="AE226" s="36">
        <f>VLOOKUP(First_Validations__2[[#This Row],[CountryReq]],Last_Validations[],COLUMNS($B:L)+1,FALSE)</f>
        <v>2018</v>
      </c>
      <c r="AF226" s="36" t="str">
        <f>VLOOKUP(First_Validations__2[[#This Row],[CountryReq]],Last_Validations[],COLUMNS($B:M)+1,FALSE)</f>
        <v>Satisfactory progress</v>
      </c>
      <c r="AG226" s="36" t="str">
        <f>VLOOKUP(First_Validations__2[[#This Row],[CountryReq]],Last_Validations[],COLUMNS($B:N)+1,FALSE)</f>
        <v>License register (#2.3)</v>
      </c>
      <c r="AH226" s="36">
        <f>VLOOKUP(First_Validations__2[[#This Row],[CountryReq]],Last_Validations[],COLUMNS($B:O)+1,FALSE)</f>
        <v>5</v>
      </c>
      <c r="AI226" s="36" t="str">
        <f>VLOOKUP(First_Validations__2[[#This Row],[CountryReq]],Last_Validations[],COLUMNS($B:P)+1,FALSE)</f>
        <v>Satisfactory progress</v>
      </c>
      <c r="AJ226" s="36" t="str">
        <f>VLOOKUP(First_Validations__2[[#This Row],[CountryReq]],Last_Validations[],COLUMNS($B:Q)+1,FALSE)</f>
        <v xml:space="preserve">Information regarding all active mining, oil and gas licenses is publicly available, as highlighted in the 2016 EITI Report aside from the commodity(ies) covered by mining licenses. The report provides links to both the mining cadastre and the hydrocarbon repository of contracts. Additionally, the public can access additional information, including commodity(ies) covered, upon request from the sector regulators. </v>
      </c>
      <c r="AK226" s="36" t="str">
        <f>VLOOKUP(First_Validations__2[[#This Row],[CountryReq]],Last_Validations[],COLUMNS($B:R)+1,FALSE)</f>
        <v>https://eiti.org/colombia#colombias-progress-by-requirement</v>
      </c>
      <c r="AL226" s="36" t="str">
        <f>VLOOKUP(First_Validations__2[[#This Row],[CountryReq]],Last_Validations[],COLUMNS($B:S)+1,FALSE)</f>
        <v>http://www.eiticolombia.gov.co/</v>
      </c>
      <c r="AM226" s="36" t="str">
        <f>VLOOKUP(First_Validations__2[[#This Row],[CountryReq]],Last_Validations[],COLUMNS($B:T)+1,FALSE)</f>
        <v>https://eiti.org/api/v1.0/score_data/33</v>
      </c>
      <c r="AN226" s="36" t="str">
        <f>IF(First_Validations__2[[#This Row],[FirstValidation.Country: Year]]=First_Validations__2[[#This Row],[Country: Year]],"First","Second / Last")</f>
        <v>First</v>
      </c>
      <c r="AO226" s="36">
        <f>IF(AND(First_Validations__2[[#This Row],[FirstValidation.Validation score]]&lt;5,First_Validations__2[[#This Row],[FirstValidation.Validation score]]&gt;1),1,0)</f>
        <v>0</v>
      </c>
      <c r="AP226" s="36">
        <f>First_Validations__2[[#This Row],[Validation score]]-First_Validations__2[[#This Row],[FirstValidation.Validation score]]</f>
        <v>0</v>
      </c>
      <c r="AQ226" s="36">
        <f>IF(AND(First_Validations__2[[#This Row],[Corrective action]]=1,First_Validations__2[[#This Row],[Validation score]]&lt;5,First_Validations__2[[#This Row],[Validation score]]&gt;1),1,0)</f>
        <v>0</v>
      </c>
      <c r="AR226" s="36">
        <f>IF(AND(First_Validations__2[[#This Row],[Corrective action]]=1,OR(First_Validations__2[[#This Row],[Validation score]]&gt;4,First_Validations__2[[#This Row],[Validation score]]&lt;2)),1,0)</f>
        <v>0</v>
      </c>
      <c r="AS2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6" s="36" t="str">
        <f>VLOOKUP(First_Validations__2[[#This Row],[Requirement ('#)]],Requirements[[Requirements]:[Categories2]],2,FALSE)</f>
        <v>Licenses and contracts</v>
      </c>
    </row>
    <row r="227" spans="2:46">
      <c r="B227" s="34" t="s">
        <v>1469</v>
      </c>
      <c r="C227" s="34">
        <v>1</v>
      </c>
      <c r="D227" s="34">
        <v>33</v>
      </c>
      <c r="E227" s="34" t="s">
        <v>920</v>
      </c>
      <c r="F227" s="34" t="s">
        <v>1470</v>
      </c>
      <c r="G227" s="34" t="s">
        <v>1469</v>
      </c>
      <c r="H227" s="34" t="s">
        <v>921</v>
      </c>
      <c r="I227" s="34" t="s">
        <v>922</v>
      </c>
      <c r="J227" s="34">
        <v>2018</v>
      </c>
      <c r="K227" s="34">
        <v>2018</v>
      </c>
      <c r="L227" s="34" t="s">
        <v>1768</v>
      </c>
      <c r="M227" s="34" t="s">
        <v>1797</v>
      </c>
      <c r="N227" s="34">
        <v>5</v>
      </c>
      <c r="O227" s="34" t="s">
        <v>1768</v>
      </c>
      <c r="P227" s="34" t="s">
        <v>934</v>
      </c>
      <c r="Q227" s="34" t="s">
        <v>1862</v>
      </c>
      <c r="R227" s="34" t="s">
        <v>1472</v>
      </c>
      <c r="S227" s="34" t="s">
        <v>1863</v>
      </c>
      <c r="T227" s="34" t="s">
        <v>2193</v>
      </c>
      <c r="U227" s="36" t="str">
        <f>VLOOKUP(First_Validations__2[[#This Row],[CountryReq]],Last_Validations[],COLUMNS($B:B)+1,FALSE)</f>
        <v>Colombia: 2018</v>
      </c>
      <c r="V227" s="36" t="str">
        <f>VLOOKUP(First_Validations__2[[#This Row],[CountryReq]],Last_Validations[],COLUMNS($B:C)+1,FALSE)</f>
        <v>Colombia</v>
      </c>
      <c r="W227" s="36">
        <f>VLOOKUP(First_Validations__2[[#This Row],[CountryReq]],Last_Validations[],COLUMNS($B:D)+1,FALSE)</f>
        <v>1</v>
      </c>
      <c r="X227" s="36">
        <f>VLOOKUP(First_Validations__2[[#This Row],[CountryReq]],Last_Validations[],COLUMNS($B:E)+1,FALSE)</f>
        <v>33</v>
      </c>
      <c r="Y227" s="36" t="str">
        <f>VLOOKUP(First_Validations__2[[#This Row],[CountryReq]],Last_Validations[],COLUMNS($B:F)+1,FALSE)</f>
        <v>Colombia: 2018</v>
      </c>
      <c r="Z227" s="36" t="str">
        <f>VLOOKUP(First_Validations__2[[#This Row],[CountryReq]],Last_Validations[],COLUMNS($B:G)+1,FALSE)</f>
        <v>COL</v>
      </c>
      <c r="AA227" s="36" t="str">
        <f>VLOOKUP(First_Validations__2[[#This Row],[CountryReq]],Last_Validations[],COLUMNS($B:H)+1,FALSE)</f>
        <v>Colombia</v>
      </c>
      <c r="AB227" s="36" t="str">
        <f>VLOOKUP(First_Validations__2[[#This Row],[CountryReq]],Last_Validations[],COLUMNS($B:I)+1,FALSE)</f>
        <v>https://eiti.org/BD/2018-38</v>
      </c>
      <c r="AC227" s="36" t="str">
        <f>VLOOKUP(First_Validations__2[[#This Row],[CountryReq]],Last_Validations[],COLUMNS($B:J)+1,FALSE)</f>
        <v>https://eiti.org/document/colombia-validation-2018</v>
      </c>
      <c r="AD227" s="36">
        <f>VLOOKUP(First_Validations__2[[#This Row],[CountryReq]],Last_Validations[],COLUMNS($B:K)+1,FALSE)</f>
        <v>2018</v>
      </c>
      <c r="AE227" s="36">
        <f>VLOOKUP(First_Validations__2[[#This Row],[CountryReq]],Last_Validations[],COLUMNS($B:L)+1,FALSE)</f>
        <v>2018</v>
      </c>
      <c r="AF227" s="36" t="str">
        <f>VLOOKUP(First_Validations__2[[#This Row],[CountryReq]],Last_Validations[],COLUMNS($B:M)+1,FALSE)</f>
        <v>Satisfactory progress</v>
      </c>
      <c r="AG227" s="36" t="str">
        <f>VLOOKUP(First_Validations__2[[#This Row],[CountryReq]],Last_Validations[],COLUMNS($B:N)+1,FALSE)</f>
        <v>State participation (#2.6)</v>
      </c>
      <c r="AH227" s="36">
        <f>VLOOKUP(First_Validations__2[[#This Row],[CountryReq]],Last_Validations[],COLUMNS($B:O)+1,FALSE)</f>
        <v>5</v>
      </c>
      <c r="AI227" s="36" t="str">
        <f>VLOOKUP(First_Validations__2[[#This Row],[CountryReq]],Last_Validations[],COLUMNS($B:P)+1,FALSE)</f>
        <v>Satisfactory progress</v>
      </c>
      <c r="AJ227" s="36" t="str">
        <f>VLOOKUP(First_Validations__2[[#This Row],[CountryReq]],Last_Validations[],COLUMNS($B:Q)+1,FALSE)</f>
        <v xml:space="preserve">The 2016 EITI Report contains and links to information regarding the relationship between the government and Ecopetrol including transfers of funds between the SOE and the state, retained earnings, reinvestment, third party financing, the financial relationship with the government, the government ownership including changes in 2016 and loans and guarantees. </v>
      </c>
      <c r="AK227" s="36" t="str">
        <f>VLOOKUP(First_Validations__2[[#This Row],[CountryReq]],Last_Validations[],COLUMNS($B:R)+1,FALSE)</f>
        <v>https://eiti.org/colombia#colombias-progress-by-requirement</v>
      </c>
      <c r="AL227" s="36" t="str">
        <f>VLOOKUP(First_Validations__2[[#This Row],[CountryReq]],Last_Validations[],COLUMNS($B:S)+1,FALSE)</f>
        <v>http://www.eiticolombia.gov.co/</v>
      </c>
      <c r="AM227" s="36" t="str">
        <f>VLOOKUP(First_Validations__2[[#This Row],[CountryReq]],Last_Validations[],COLUMNS($B:T)+1,FALSE)</f>
        <v>https://eiti.org/api/v1.0/score_data/33</v>
      </c>
      <c r="AN227" s="36" t="str">
        <f>IF(First_Validations__2[[#This Row],[FirstValidation.Country: Year]]=First_Validations__2[[#This Row],[Country: Year]],"First","Second / Last")</f>
        <v>First</v>
      </c>
      <c r="AO227" s="36">
        <f>IF(AND(First_Validations__2[[#This Row],[FirstValidation.Validation score]]&lt;5,First_Validations__2[[#This Row],[FirstValidation.Validation score]]&gt;1),1,0)</f>
        <v>0</v>
      </c>
      <c r="AP227" s="36">
        <f>First_Validations__2[[#This Row],[Validation score]]-First_Validations__2[[#This Row],[FirstValidation.Validation score]]</f>
        <v>0</v>
      </c>
      <c r="AQ227" s="36">
        <f>IF(AND(First_Validations__2[[#This Row],[Corrective action]]=1,First_Validations__2[[#This Row],[Validation score]]&lt;5,First_Validations__2[[#This Row],[Validation score]]&gt;1),1,0)</f>
        <v>0</v>
      </c>
      <c r="AR227" s="36">
        <f>IF(AND(First_Validations__2[[#This Row],[Corrective action]]=1,OR(First_Validations__2[[#This Row],[Validation score]]&gt;4,First_Validations__2[[#This Row],[Validation score]]&lt;2)),1,0)</f>
        <v>0</v>
      </c>
      <c r="AS2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7" s="36" t="str">
        <f>VLOOKUP(First_Validations__2[[#This Row],[Requirement ('#)]],Requirements[[Requirements]:[Categories2]],2,FALSE)</f>
        <v>Licenses and contracts</v>
      </c>
    </row>
    <row r="228" spans="2:46">
      <c r="B228" s="34" t="s">
        <v>1469</v>
      </c>
      <c r="C228" s="34">
        <v>1</v>
      </c>
      <c r="D228" s="34">
        <v>33</v>
      </c>
      <c r="E228" s="34" t="s">
        <v>920</v>
      </c>
      <c r="F228" s="34" t="s">
        <v>1470</v>
      </c>
      <c r="G228" s="34" t="s">
        <v>1469</v>
      </c>
      <c r="H228" s="34" t="s">
        <v>921</v>
      </c>
      <c r="I228" s="34" t="s">
        <v>922</v>
      </c>
      <c r="J228" s="34">
        <v>2018</v>
      </c>
      <c r="K228" s="34">
        <v>2018</v>
      </c>
      <c r="L228" s="34" t="s">
        <v>1768</v>
      </c>
      <c r="M228" s="34" t="s">
        <v>1795</v>
      </c>
      <c r="N228" s="34">
        <v>1</v>
      </c>
      <c r="O228" s="34" t="s">
        <v>1796</v>
      </c>
      <c r="P228" s="34" t="s">
        <v>933</v>
      </c>
      <c r="Q228" s="34" t="s">
        <v>1862</v>
      </c>
      <c r="R228" s="34" t="s">
        <v>1472</v>
      </c>
      <c r="S228" s="34" t="s">
        <v>1863</v>
      </c>
      <c r="T228" s="34" t="s">
        <v>2194</v>
      </c>
      <c r="U228" s="36" t="str">
        <f>VLOOKUP(First_Validations__2[[#This Row],[CountryReq]],Last_Validations[],COLUMNS($B:B)+1,FALSE)</f>
        <v>Colombia: 2018</v>
      </c>
      <c r="V228" s="36" t="str">
        <f>VLOOKUP(First_Validations__2[[#This Row],[CountryReq]],Last_Validations[],COLUMNS($B:C)+1,FALSE)</f>
        <v>Colombia</v>
      </c>
      <c r="W228" s="36">
        <f>VLOOKUP(First_Validations__2[[#This Row],[CountryReq]],Last_Validations[],COLUMNS($B:D)+1,FALSE)</f>
        <v>1</v>
      </c>
      <c r="X228" s="36">
        <f>VLOOKUP(First_Validations__2[[#This Row],[CountryReq]],Last_Validations[],COLUMNS($B:E)+1,FALSE)</f>
        <v>33</v>
      </c>
      <c r="Y228" s="36" t="str">
        <f>VLOOKUP(First_Validations__2[[#This Row],[CountryReq]],Last_Validations[],COLUMNS($B:F)+1,FALSE)</f>
        <v>Colombia: 2018</v>
      </c>
      <c r="Z228" s="36" t="str">
        <f>VLOOKUP(First_Validations__2[[#This Row],[CountryReq]],Last_Validations[],COLUMNS($B:G)+1,FALSE)</f>
        <v>COL</v>
      </c>
      <c r="AA228" s="36" t="str">
        <f>VLOOKUP(First_Validations__2[[#This Row],[CountryReq]],Last_Validations[],COLUMNS($B:H)+1,FALSE)</f>
        <v>Colombia</v>
      </c>
      <c r="AB228" s="36" t="str">
        <f>VLOOKUP(First_Validations__2[[#This Row],[CountryReq]],Last_Validations[],COLUMNS($B:I)+1,FALSE)</f>
        <v>https://eiti.org/BD/2018-38</v>
      </c>
      <c r="AC228" s="36" t="str">
        <f>VLOOKUP(First_Validations__2[[#This Row],[CountryReq]],Last_Validations[],COLUMNS($B:J)+1,FALSE)</f>
        <v>https://eiti.org/document/colombia-validation-2018</v>
      </c>
      <c r="AD228" s="36">
        <f>VLOOKUP(First_Validations__2[[#This Row],[CountryReq]],Last_Validations[],COLUMNS($B:K)+1,FALSE)</f>
        <v>2018</v>
      </c>
      <c r="AE228" s="36">
        <f>VLOOKUP(First_Validations__2[[#This Row],[CountryReq]],Last_Validations[],COLUMNS($B:L)+1,FALSE)</f>
        <v>2018</v>
      </c>
      <c r="AF228" s="36" t="str">
        <f>VLOOKUP(First_Validations__2[[#This Row],[CountryReq]],Last_Validations[],COLUMNS($B:M)+1,FALSE)</f>
        <v>Satisfactory progress</v>
      </c>
      <c r="AG228" s="36" t="str">
        <f>VLOOKUP(First_Validations__2[[#This Row],[CountryReq]],Last_Validations[],COLUMNS($B:N)+1,FALSE)</f>
        <v>Beneficial ownership (#2.5)</v>
      </c>
      <c r="AH228" s="36">
        <f>VLOOKUP(First_Validations__2[[#This Row],[CountryReq]],Last_Validations[],COLUMNS($B:O)+1,FALSE)</f>
        <v>1</v>
      </c>
      <c r="AI228" s="36" t="str">
        <f>VLOOKUP(First_Validations__2[[#This Row],[CountryReq]],Last_Validations[],COLUMNS($B:P)+1,FALSE)</f>
        <v>Not required (recommended)</v>
      </c>
      <c r="AJ228" s="36" t="str">
        <f>VLOOKUP(First_Validations__2[[#This Row],[CountryReq]],Last_Validations[],COLUMNS($B:Q)+1,FALSE)</f>
        <v>Colombia published the roadmap for disclosing beneficial ownership information. Limited progress has been done in implementing the beneficial ownership roadmap. An initial part of the plan relied on the passing of a beneficial ownership bill that is stalled in Congress. The MSG has started to consider alternative legal ways to ensure compliance with this requirement by 2020.</v>
      </c>
      <c r="AK228" s="36" t="str">
        <f>VLOOKUP(First_Validations__2[[#This Row],[CountryReq]],Last_Validations[],COLUMNS($B:R)+1,FALSE)</f>
        <v>https://eiti.org/colombia#colombias-progress-by-requirement</v>
      </c>
      <c r="AL228" s="36" t="str">
        <f>VLOOKUP(First_Validations__2[[#This Row],[CountryReq]],Last_Validations[],COLUMNS($B:S)+1,FALSE)</f>
        <v>http://www.eiticolombia.gov.co/</v>
      </c>
      <c r="AM228" s="36" t="str">
        <f>VLOOKUP(First_Validations__2[[#This Row],[CountryReq]],Last_Validations[],COLUMNS($B:T)+1,FALSE)</f>
        <v>https://eiti.org/api/v1.0/score_data/33</v>
      </c>
      <c r="AN228" s="36" t="str">
        <f>IF(First_Validations__2[[#This Row],[FirstValidation.Country: Year]]=First_Validations__2[[#This Row],[Country: Year]],"First","Second / Last")</f>
        <v>First</v>
      </c>
      <c r="AO228" s="36">
        <f>IF(AND(First_Validations__2[[#This Row],[FirstValidation.Validation score]]&lt;5,First_Validations__2[[#This Row],[FirstValidation.Validation score]]&gt;1),1,0)</f>
        <v>0</v>
      </c>
      <c r="AP228" s="36">
        <f>First_Validations__2[[#This Row],[Validation score]]-First_Validations__2[[#This Row],[FirstValidation.Validation score]]</f>
        <v>0</v>
      </c>
      <c r="AQ228" s="36">
        <f>IF(AND(First_Validations__2[[#This Row],[Corrective action]]=1,First_Validations__2[[#This Row],[Validation score]]&lt;5,First_Validations__2[[#This Row],[Validation score]]&gt;1),1,0)</f>
        <v>0</v>
      </c>
      <c r="AR228" s="36">
        <f>IF(AND(First_Validations__2[[#This Row],[Corrective action]]=1,OR(First_Validations__2[[#This Row],[Validation score]]&gt;4,First_Validations__2[[#This Row],[Validation score]]&lt;2)),1,0)</f>
        <v>0</v>
      </c>
      <c r="AS2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8" s="36" t="str">
        <f>VLOOKUP(First_Validations__2[[#This Row],[Requirement ('#)]],Requirements[[Requirements]:[Categories2]],2,FALSE)</f>
        <v>Licenses and contracts</v>
      </c>
    </row>
    <row r="229" spans="2:46">
      <c r="B229" s="34" t="s">
        <v>1469</v>
      </c>
      <c r="C229" s="34">
        <v>1</v>
      </c>
      <c r="D229" s="34">
        <v>33</v>
      </c>
      <c r="E229" s="34" t="s">
        <v>920</v>
      </c>
      <c r="F229" s="34" t="s">
        <v>1470</v>
      </c>
      <c r="G229" s="34" t="s">
        <v>1469</v>
      </c>
      <c r="H229" s="34" t="s">
        <v>921</v>
      </c>
      <c r="I229" s="34" t="s">
        <v>922</v>
      </c>
      <c r="J229" s="34">
        <v>2018</v>
      </c>
      <c r="K229" s="34">
        <v>2018</v>
      </c>
      <c r="L229" s="34" t="s">
        <v>1768</v>
      </c>
      <c r="M229" s="34" t="s">
        <v>1790</v>
      </c>
      <c r="N229" s="34">
        <v>5</v>
      </c>
      <c r="O229" s="34" t="s">
        <v>1768</v>
      </c>
      <c r="P229" s="34" t="s">
        <v>928</v>
      </c>
      <c r="Q229" s="34" t="s">
        <v>1862</v>
      </c>
      <c r="R229" s="34" t="s">
        <v>1472</v>
      </c>
      <c r="S229" s="34" t="s">
        <v>1863</v>
      </c>
      <c r="T229" s="34" t="s">
        <v>2195</v>
      </c>
      <c r="U229" s="36" t="str">
        <f>VLOOKUP(First_Validations__2[[#This Row],[CountryReq]],Last_Validations[],COLUMNS($B:B)+1,FALSE)</f>
        <v>Colombia: 2018</v>
      </c>
      <c r="V229" s="36" t="str">
        <f>VLOOKUP(First_Validations__2[[#This Row],[CountryReq]],Last_Validations[],COLUMNS($B:C)+1,FALSE)</f>
        <v>Colombia</v>
      </c>
      <c r="W229" s="36">
        <f>VLOOKUP(First_Validations__2[[#This Row],[CountryReq]],Last_Validations[],COLUMNS($B:D)+1,FALSE)</f>
        <v>1</v>
      </c>
      <c r="X229" s="36">
        <f>VLOOKUP(First_Validations__2[[#This Row],[CountryReq]],Last_Validations[],COLUMNS($B:E)+1,FALSE)</f>
        <v>33</v>
      </c>
      <c r="Y229" s="36" t="str">
        <f>VLOOKUP(First_Validations__2[[#This Row],[CountryReq]],Last_Validations[],COLUMNS($B:F)+1,FALSE)</f>
        <v>Colombia: 2018</v>
      </c>
      <c r="Z229" s="36" t="str">
        <f>VLOOKUP(First_Validations__2[[#This Row],[CountryReq]],Last_Validations[],COLUMNS($B:G)+1,FALSE)</f>
        <v>COL</v>
      </c>
      <c r="AA229" s="36" t="str">
        <f>VLOOKUP(First_Validations__2[[#This Row],[CountryReq]],Last_Validations[],COLUMNS($B:H)+1,FALSE)</f>
        <v>Colombia</v>
      </c>
      <c r="AB229" s="36" t="str">
        <f>VLOOKUP(First_Validations__2[[#This Row],[CountryReq]],Last_Validations[],COLUMNS($B:I)+1,FALSE)</f>
        <v>https://eiti.org/BD/2018-38</v>
      </c>
      <c r="AC229" s="36" t="str">
        <f>VLOOKUP(First_Validations__2[[#This Row],[CountryReq]],Last_Validations[],COLUMNS($B:J)+1,FALSE)</f>
        <v>https://eiti.org/document/colombia-validation-2018</v>
      </c>
      <c r="AD229" s="36">
        <f>VLOOKUP(First_Validations__2[[#This Row],[CountryReq]],Last_Validations[],COLUMNS($B:K)+1,FALSE)</f>
        <v>2018</v>
      </c>
      <c r="AE229" s="36">
        <f>VLOOKUP(First_Validations__2[[#This Row],[CountryReq]],Last_Validations[],COLUMNS($B:L)+1,FALSE)</f>
        <v>2018</v>
      </c>
      <c r="AF229" s="36" t="str">
        <f>VLOOKUP(First_Validations__2[[#This Row],[CountryReq]],Last_Validations[],COLUMNS($B:M)+1,FALSE)</f>
        <v>Satisfactory progress</v>
      </c>
      <c r="AG229" s="36" t="str">
        <f>VLOOKUP(First_Validations__2[[#This Row],[CountryReq]],Last_Validations[],COLUMNS($B:N)+1,FALSE)</f>
        <v>Workplan (#1.5)</v>
      </c>
      <c r="AH229" s="36">
        <f>VLOOKUP(First_Validations__2[[#This Row],[CountryReq]],Last_Validations[],COLUMNS($B:O)+1,FALSE)</f>
        <v>5</v>
      </c>
      <c r="AI229" s="36" t="str">
        <f>VLOOKUP(First_Validations__2[[#This Row],[CountryReq]],Last_Validations[],COLUMNS($B:P)+1,FALSE)</f>
        <v>Satisfactory progress</v>
      </c>
      <c r="AJ229" s="36" t="str">
        <f>VLOOKUP(First_Validations__2[[#This Row],[CountryReq]],Last_Validations[],COLUMNS($B:Q)+1,FALSE)</f>
        <v xml:space="preserve">The 2017-2019 work plan is publicly accessible, produced in a timely manner and updated annually, with objectives aligned with national priorities. The work plan includes specific activities to follow up on recommendations from EITI reporting. The three constituencies have consulted their broader stakeholder groups in preparing annual work plans. </v>
      </c>
      <c r="AK229" s="36" t="str">
        <f>VLOOKUP(First_Validations__2[[#This Row],[CountryReq]],Last_Validations[],COLUMNS($B:R)+1,FALSE)</f>
        <v>https://eiti.org/colombia#colombias-progress-by-requirement</v>
      </c>
      <c r="AL229" s="36" t="str">
        <f>VLOOKUP(First_Validations__2[[#This Row],[CountryReq]],Last_Validations[],COLUMNS($B:S)+1,FALSE)</f>
        <v>http://www.eiticolombia.gov.co/</v>
      </c>
      <c r="AM229" s="36" t="str">
        <f>VLOOKUP(First_Validations__2[[#This Row],[CountryReq]],Last_Validations[],COLUMNS($B:T)+1,FALSE)</f>
        <v>https://eiti.org/api/v1.0/score_data/33</v>
      </c>
      <c r="AN229" s="36" t="str">
        <f>IF(First_Validations__2[[#This Row],[FirstValidation.Country: Year]]=First_Validations__2[[#This Row],[Country: Year]],"First","Second / Last")</f>
        <v>First</v>
      </c>
      <c r="AO229" s="36">
        <f>IF(AND(First_Validations__2[[#This Row],[FirstValidation.Validation score]]&lt;5,First_Validations__2[[#This Row],[FirstValidation.Validation score]]&gt;1),1,0)</f>
        <v>0</v>
      </c>
      <c r="AP229" s="36">
        <f>First_Validations__2[[#This Row],[Validation score]]-First_Validations__2[[#This Row],[FirstValidation.Validation score]]</f>
        <v>0</v>
      </c>
      <c r="AQ229" s="36">
        <f>IF(AND(First_Validations__2[[#This Row],[Corrective action]]=1,First_Validations__2[[#This Row],[Validation score]]&lt;5,First_Validations__2[[#This Row],[Validation score]]&gt;1),1,0)</f>
        <v>0</v>
      </c>
      <c r="AR229" s="36">
        <f>IF(AND(First_Validations__2[[#This Row],[Corrective action]]=1,OR(First_Validations__2[[#This Row],[Validation score]]&gt;4,First_Validations__2[[#This Row],[Validation score]]&lt;2)),1,0)</f>
        <v>0</v>
      </c>
      <c r="AS2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29" s="36" t="str">
        <f>VLOOKUP(First_Validations__2[[#This Row],[Requirement ('#)]],Requirements[[Requirements]:[Categories2]],2,FALSE)</f>
        <v>MSG Oversight</v>
      </c>
    </row>
    <row r="230" spans="2:46">
      <c r="B230" s="34" t="s">
        <v>1469</v>
      </c>
      <c r="C230" s="34">
        <v>1</v>
      </c>
      <c r="D230" s="34">
        <v>33</v>
      </c>
      <c r="E230" s="34" t="s">
        <v>920</v>
      </c>
      <c r="F230" s="34" t="s">
        <v>1470</v>
      </c>
      <c r="G230" s="34" t="s">
        <v>1469</v>
      </c>
      <c r="H230" s="34" t="s">
        <v>921</v>
      </c>
      <c r="I230" s="34" t="s">
        <v>922</v>
      </c>
      <c r="J230" s="34">
        <v>2018</v>
      </c>
      <c r="K230" s="34">
        <v>2018</v>
      </c>
      <c r="L230" s="34" t="s">
        <v>1768</v>
      </c>
      <c r="M230" s="34" t="s">
        <v>1789</v>
      </c>
      <c r="N230" s="34">
        <v>5</v>
      </c>
      <c r="O230" s="34" t="s">
        <v>1768</v>
      </c>
      <c r="P230" s="34" t="s">
        <v>927</v>
      </c>
      <c r="Q230" s="34" t="s">
        <v>1862</v>
      </c>
      <c r="R230" s="34" t="s">
        <v>1472</v>
      </c>
      <c r="S230" s="34" t="s">
        <v>1863</v>
      </c>
      <c r="T230" s="34" t="s">
        <v>2196</v>
      </c>
      <c r="U230" s="36" t="str">
        <f>VLOOKUP(First_Validations__2[[#This Row],[CountryReq]],Last_Validations[],COLUMNS($B:B)+1,FALSE)</f>
        <v>Colombia: 2018</v>
      </c>
      <c r="V230" s="36" t="str">
        <f>VLOOKUP(First_Validations__2[[#This Row],[CountryReq]],Last_Validations[],COLUMNS($B:C)+1,FALSE)</f>
        <v>Colombia</v>
      </c>
      <c r="W230" s="36">
        <f>VLOOKUP(First_Validations__2[[#This Row],[CountryReq]],Last_Validations[],COLUMNS($B:D)+1,FALSE)</f>
        <v>1</v>
      </c>
      <c r="X230" s="36">
        <f>VLOOKUP(First_Validations__2[[#This Row],[CountryReq]],Last_Validations[],COLUMNS($B:E)+1,FALSE)</f>
        <v>33</v>
      </c>
      <c r="Y230" s="36" t="str">
        <f>VLOOKUP(First_Validations__2[[#This Row],[CountryReq]],Last_Validations[],COLUMNS($B:F)+1,FALSE)</f>
        <v>Colombia: 2018</v>
      </c>
      <c r="Z230" s="36" t="str">
        <f>VLOOKUP(First_Validations__2[[#This Row],[CountryReq]],Last_Validations[],COLUMNS($B:G)+1,FALSE)</f>
        <v>COL</v>
      </c>
      <c r="AA230" s="36" t="str">
        <f>VLOOKUP(First_Validations__2[[#This Row],[CountryReq]],Last_Validations[],COLUMNS($B:H)+1,FALSE)</f>
        <v>Colombia</v>
      </c>
      <c r="AB230" s="36" t="str">
        <f>VLOOKUP(First_Validations__2[[#This Row],[CountryReq]],Last_Validations[],COLUMNS($B:I)+1,FALSE)</f>
        <v>https://eiti.org/BD/2018-38</v>
      </c>
      <c r="AC230" s="36" t="str">
        <f>VLOOKUP(First_Validations__2[[#This Row],[CountryReq]],Last_Validations[],COLUMNS($B:J)+1,FALSE)</f>
        <v>https://eiti.org/document/colombia-validation-2018</v>
      </c>
      <c r="AD230" s="36">
        <f>VLOOKUP(First_Validations__2[[#This Row],[CountryReq]],Last_Validations[],COLUMNS($B:K)+1,FALSE)</f>
        <v>2018</v>
      </c>
      <c r="AE230" s="36">
        <f>VLOOKUP(First_Validations__2[[#This Row],[CountryReq]],Last_Validations[],COLUMNS($B:L)+1,FALSE)</f>
        <v>2018</v>
      </c>
      <c r="AF230" s="36" t="str">
        <f>VLOOKUP(First_Validations__2[[#This Row],[CountryReq]],Last_Validations[],COLUMNS($B:M)+1,FALSE)</f>
        <v>Satisfactory progress</v>
      </c>
      <c r="AG230" s="36" t="str">
        <f>VLOOKUP(First_Validations__2[[#This Row],[CountryReq]],Last_Validations[],COLUMNS($B:N)+1,FALSE)</f>
        <v>MSG governance (#1.4)</v>
      </c>
      <c r="AH230" s="36">
        <f>VLOOKUP(First_Validations__2[[#This Row],[CountryReq]],Last_Validations[],COLUMNS($B:O)+1,FALSE)</f>
        <v>5</v>
      </c>
      <c r="AI230" s="36" t="str">
        <f>VLOOKUP(First_Validations__2[[#This Row],[CountryReq]],Last_Validations[],COLUMNS($B:P)+1,FALSE)</f>
        <v>Satisfactory progress</v>
      </c>
      <c r="AJ230" s="36" t="str">
        <f>VLOOKUP(First_Validations__2[[#This Row],[CountryReq]],Last_Validations[],COLUMNS($B:Q)+1,FALSE)</f>
        <v>The MSG has been formed and includes self-appointed representatives, with no suggestion of interference or coercion. The mechanism for civil society nominations on the MSG was open. CSO members of the MSG are operationally and in policy terms independent from government and companies. MSG members participation is regular. Rotation of some members have not affected functioning of MSG. No per diems are permitted.</v>
      </c>
      <c r="AK230" s="36" t="str">
        <f>VLOOKUP(First_Validations__2[[#This Row],[CountryReq]],Last_Validations[],COLUMNS($B:R)+1,FALSE)</f>
        <v>https://eiti.org/colombia#colombias-progress-by-requirement</v>
      </c>
      <c r="AL230" s="36" t="str">
        <f>VLOOKUP(First_Validations__2[[#This Row],[CountryReq]],Last_Validations[],COLUMNS($B:S)+1,FALSE)</f>
        <v>http://www.eiticolombia.gov.co/</v>
      </c>
      <c r="AM230" s="36" t="str">
        <f>VLOOKUP(First_Validations__2[[#This Row],[CountryReq]],Last_Validations[],COLUMNS($B:T)+1,FALSE)</f>
        <v>https://eiti.org/api/v1.0/score_data/33</v>
      </c>
      <c r="AN230" s="36" t="str">
        <f>IF(First_Validations__2[[#This Row],[FirstValidation.Country: Year]]=First_Validations__2[[#This Row],[Country: Year]],"First","Second / Last")</f>
        <v>First</v>
      </c>
      <c r="AO230" s="36">
        <f>IF(AND(First_Validations__2[[#This Row],[FirstValidation.Validation score]]&lt;5,First_Validations__2[[#This Row],[FirstValidation.Validation score]]&gt;1),1,0)</f>
        <v>0</v>
      </c>
      <c r="AP230" s="36">
        <f>First_Validations__2[[#This Row],[Validation score]]-First_Validations__2[[#This Row],[FirstValidation.Validation score]]</f>
        <v>0</v>
      </c>
      <c r="AQ230" s="36">
        <f>IF(AND(First_Validations__2[[#This Row],[Corrective action]]=1,First_Validations__2[[#This Row],[Validation score]]&lt;5,First_Validations__2[[#This Row],[Validation score]]&gt;1),1,0)</f>
        <v>0</v>
      </c>
      <c r="AR230" s="36">
        <f>IF(AND(First_Validations__2[[#This Row],[Corrective action]]=1,OR(First_Validations__2[[#This Row],[Validation score]]&gt;4,First_Validations__2[[#This Row],[Validation score]]&lt;2)),1,0)</f>
        <v>0</v>
      </c>
      <c r="AS2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0" s="36" t="str">
        <f>VLOOKUP(First_Validations__2[[#This Row],[Requirement ('#)]],Requirements[[Requirements]:[Categories2]],2,FALSE)</f>
        <v>MSG Oversight</v>
      </c>
    </row>
    <row r="231" spans="2:46">
      <c r="B231" s="34" t="s">
        <v>1469</v>
      </c>
      <c r="C231" s="34">
        <v>1</v>
      </c>
      <c r="D231" s="34">
        <v>33</v>
      </c>
      <c r="E231" s="34" t="s">
        <v>920</v>
      </c>
      <c r="F231" s="34" t="s">
        <v>1470</v>
      </c>
      <c r="G231" s="34" t="s">
        <v>1469</v>
      </c>
      <c r="H231" s="34" t="s">
        <v>921</v>
      </c>
      <c r="I231" s="34" t="s">
        <v>922</v>
      </c>
      <c r="J231" s="34">
        <v>2018</v>
      </c>
      <c r="K231" s="34">
        <v>2018</v>
      </c>
      <c r="L231" s="34" t="s">
        <v>1768</v>
      </c>
      <c r="M231" s="34" t="s">
        <v>1792</v>
      </c>
      <c r="N231" s="34">
        <v>5</v>
      </c>
      <c r="O231" s="34" t="s">
        <v>1768</v>
      </c>
      <c r="P231" s="34" t="s">
        <v>930</v>
      </c>
      <c r="Q231" s="34" t="s">
        <v>1862</v>
      </c>
      <c r="R231" s="34" t="s">
        <v>1472</v>
      </c>
      <c r="S231" s="34" t="s">
        <v>1863</v>
      </c>
      <c r="T231" s="34" t="s">
        <v>2197</v>
      </c>
      <c r="U231" s="36" t="str">
        <f>VLOOKUP(First_Validations__2[[#This Row],[CountryReq]],Last_Validations[],COLUMNS($B:B)+1,FALSE)</f>
        <v>Colombia: 2018</v>
      </c>
      <c r="V231" s="36" t="str">
        <f>VLOOKUP(First_Validations__2[[#This Row],[CountryReq]],Last_Validations[],COLUMNS($B:C)+1,FALSE)</f>
        <v>Colombia</v>
      </c>
      <c r="W231" s="36">
        <f>VLOOKUP(First_Validations__2[[#This Row],[CountryReq]],Last_Validations[],COLUMNS($B:D)+1,FALSE)</f>
        <v>1</v>
      </c>
      <c r="X231" s="36">
        <f>VLOOKUP(First_Validations__2[[#This Row],[CountryReq]],Last_Validations[],COLUMNS($B:E)+1,FALSE)</f>
        <v>33</v>
      </c>
      <c r="Y231" s="36" t="str">
        <f>VLOOKUP(First_Validations__2[[#This Row],[CountryReq]],Last_Validations[],COLUMNS($B:F)+1,FALSE)</f>
        <v>Colombia: 2018</v>
      </c>
      <c r="Z231" s="36" t="str">
        <f>VLOOKUP(First_Validations__2[[#This Row],[CountryReq]],Last_Validations[],COLUMNS($B:G)+1,FALSE)</f>
        <v>COL</v>
      </c>
      <c r="AA231" s="36" t="str">
        <f>VLOOKUP(First_Validations__2[[#This Row],[CountryReq]],Last_Validations[],COLUMNS($B:H)+1,FALSE)</f>
        <v>Colombia</v>
      </c>
      <c r="AB231" s="36" t="str">
        <f>VLOOKUP(First_Validations__2[[#This Row],[CountryReq]],Last_Validations[],COLUMNS($B:I)+1,FALSE)</f>
        <v>https://eiti.org/BD/2018-38</v>
      </c>
      <c r="AC231" s="36" t="str">
        <f>VLOOKUP(First_Validations__2[[#This Row],[CountryReq]],Last_Validations[],COLUMNS($B:J)+1,FALSE)</f>
        <v>https://eiti.org/document/colombia-validation-2018</v>
      </c>
      <c r="AD231" s="36">
        <f>VLOOKUP(First_Validations__2[[#This Row],[CountryReq]],Last_Validations[],COLUMNS($B:K)+1,FALSE)</f>
        <v>2018</v>
      </c>
      <c r="AE231" s="36">
        <f>VLOOKUP(First_Validations__2[[#This Row],[CountryReq]],Last_Validations[],COLUMNS($B:L)+1,FALSE)</f>
        <v>2018</v>
      </c>
      <c r="AF231" s="36" t="str">
        <f>VLOOKUP(First_Validations__2[[#This Row],[CountryReq]],Last_Validations[],COLUMNS($B:M)+1,FALSE)</f>
        <v>Satisfactory progress</v>
      </c>
      <c r="AG231" s="36" t="str">
        <f>VLOOKUP(First_Validations__2[[#This Row],[CountryReq]],Last_Validations[],COLUMNS($B:N)+1,FALSE)</f>
        <v>License allocations (#2.2)</v>
      </c>
      <c r="AH231" s="36">
        <f>VLOOKUP(First_Validations__2[[#This Row],[CountryReq]],Last_Validations[],COLUMNS($B:O)+1,FALSE)</f>
        <v>5</v>
      </c>
      <c r="AI231" s="36" t="str">
        <f>VLOOKUP(First_Validations__2[[#This Row],[CountryReq]],Last_Validations[],COLUMNS($B:P)+1,FALSE)</f>
        <v>Satisfactory progress</v>
      </c>
      <c r="AJ231" s="36" t="str">
        <f>VLOOKUP(First_Validations__2[[#This Row],[CountryReq]],Last_Validations[],COLUMNS($B:Q)+1,FALSE)</f>
        <v>The requisite information regarding the award and transfer of licenses are disclosed in the 2016 EITI Report both for the hydrocarbon and mining. Information on awarding hydrocarbon contracts is available in the regulator (ANH) website. Information on awarding of mining titles is publicly available in the regulator (ANM) website including the cadastre system. Cadastre is being updated to improve navigability.</v>
      </c>
      <c r="AK231" s="36" t="str">
        <f>VLOOKUP(First_Validations__2[[#This Row],[CountryReq]],Last_Validations[],COLUMNS($B:R)+1,FALSE)</f>
        <v>https://eiti.org/colombia#colombias-progress-by-requirement</v>
      </c>
      <c r="AL231" s="36" t="str">
        <f>VLOOKUP(First_Validations__2[[#This Row],[CountryReq]],Last_Validations[],COLUMNS($B:S)+1,FALSE)</f>
        <v>http://www.eiticolombia.gov.co/</v>
      </c>
      <c r="AM231" s="36" t="str">
        <f>VLOOKUP(First_Validations__2[[#This Row],[CountryReq]],Last_Validations[],COLUMNS($B:T)+1,FALSE)</f>
        <v>https://eiti.org/api/v1.0/score_data/33</v>
      </c>
      <c r="AN231" s="36" t="str">
        <f>IF(First_Validations__2[[#This Row],[FirstValidation.Country: Year]]=First_Validations__2[[#This Row],[Country: Year]],"First","Second / Last")</f>
        <v>First</v>
      </c>
      <c r="AO231" s="36">
        <f>IF(AND(First_Validations__2[[#This Row],[FirstValidation.Validation score]]&lt;5,First_Validations__2[[#This Row],[FirstValidation.Validation score]]&gt;1),1,0)</f>
        <v>0</v>
      </c>
      <c r="AP231" s="36">
        <f>First_Validations__2[[#This Row],[Validation score]]-First_Validations__2[[#This Row],[FirstValidation.Validation score]]</f>
        <v>0</v>
      </c>
      <c r="AQ231" s="36">
        <f>IF(AND(First_Validations__2[[#This Row],[Corrective action]]=1,First_Validations__2[[#This Row],[Validation score]]&lt;5,First_Validations__2[[#This Row],[Validation score]]&gt;1),1,0)</f>
        <v>0</v>
      </c>
      <c r="AR231" s="36">
        <f>IF(AND(First_Validations__2[[#This Row],[Corrective action]]=1,OR(First_Validations__2[[#This Row],[Validation score]]&gt;4,First_Validations__2[[#This Row],[Validation score]]&lt;2)),1,0)</f>
        <v>0</v>
      </c>
      <c r="AS2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1" s="36" t="str">
        <f>VLOOKUP(First_Validations__2[[#This Row],[Requirement ('#)]],Requirements[[Requirements]:[Categories2]],2,FALSE)</f>
        <v>Licenses and contracts</v>
      </c>
    </row>
    <row r="232" spans="2:46">
      <c r="B232" s="34" t="s">
        <v>1469</v>
      </c>
      <c r="C232" s="34">
        <v>1</v>
      </c>
      <c r="D232" s="34">
        <v>33</v>
      </c>
      <c r="E232" s="34" t="s">
        <v>920</v>
      </c>
      <c r="F232" s="34" t="s">
        <v>1470</v>
      </c>
      <c r="G232" s="34" t="s">
        <v>1469</v>
      </c>
      <c r="H232" s="34" t="s">
        <v>921</v>
      </c>
      <c r="I232" s="34" t="s">
        <v>922</v>
      </c>
      <c r="J232" s="34">
        <v>2018</v>
      </c>
      <c r="K232" s="34">
        <v>2018</v>
      </c>
      <c r="L232" s="34" t="s">
        <v>1768</v>
      </c>
      <c r="M232" s="34" t="s">
        <v>1791</v>
      </c>
      <c r="N232" s="34">
        <v>5</v>
      </c>
      <c r="O232" s="34" t="s">
        <v>1768</v>
      </c>
      <c r="P232" s="34" t="s">
        <v>929</v>
      </c>
      <c r="Q232" s="34" t="s">
        <v>1862</v>
      </c>
      <c r="R232" s="34" t="s">
        <v>1472</v>
      </c>
      <c r="S232" s="34" t="s">
        <v>1863</v>
      </c>
      <c r="T232" s="34" t="s">
        <v>2198</v>
      </c>
      <c r="U232" s="36" t="str">
        <f>VLOOKUP(First_Validations__2[[#This Row],[CountryReq]],Last_Validations[],COLUMNS($B:B)+1,FALSE)</f>
        <v>Colombia: 2018</v>
      </c>
      <c r="V232" s="36" t="str">
        <f>VLOOKUP(First_Validations__2[[#This Row],[CountryReq]],Last_Validations[],COLUMNS($B:C)+1,FALSE)</f>
        <v>Colombia</v>
      </c>
      <c r="W232" s="36">
        <f>VLOOKUP(First_Validations__2[[#This Row],[CountryReq]],Last_Validations[],COLUMNS($B:D)+1,FALSE)</f>
        <v>1</v>
      </c>
      <c r="X232" s="36">
        <f>VLOOKUP(First_Validations__2[[#This Row],[CountryReq]],Last_Validations[],COLUMNS($B:E)+1,FALSE)</f>
        <v>33</v>
      </c>
      <c r="Y232" s="36" t="str">
        <f>VLOOKUP(First_Validations__2[[#This Row],[CountryReq]],Last_Validations[],COLUMNS($B:F)+1,FALSE)</f>
        <v>Colombia: 2018</v>
      </c>
      <c r="Z232" s="36" t="str">
        <f>VLOOKUP(First_Validations__2[[#This Row],[CountryReq]],Last_Validations[],COLUMNS($B:G)+1,FALSE)</f>
        <v>COL</v>
      </c>
      <c r="AA232" s="36" t="str">
        <f>VLOOKUP(First_Validations__2[[#This Row],[CountryReq]],Last_Validations[],COLUMNS($B:H)+1,FALSE)</f>
        <v>Colombia</v>
      </c>
      <c r="AB232" s="36" t="str">
        <f>VLOOKUP(First_Validations__2[[#This Row],[CountryReq]],Last_Validations[],COLUMNS($B:I)+1,FALSE)</f>
        <v>https://eiti.org/BD/2018-38</v>
      </c>
      <c r="AC232" s="36" t="str">
        <f>VLOOKUP(First_Validations__2[[#This Row],[CountryReq]],Last_Validations[],COLUMNS($B:J)+1,FALSE)</f>
        <v>https://eiti.org/document/colombia-validation-2018</v>
      </c>
      <c r="AD232" s="36">
        <f>VLOOKUP(First_Validations__2[[#This Row],[CountryReq]],Last_Validations[],COLUMNS($B:K)+1,FALSE)</f>
        <v>2018</v>
      </c>
      <c r="AE232" s="36">
        <f>VLOOKUP(First_Validations__2[[#This Row],[CountryReq]],Last_Validations[],COLUMNS($B:L)+1,FALSE)</f>
        <v>2018</v>
      </c>
      <c r="AF232" s="36" t="str">
        <f>VLOOKUP(First_Validations__2[[#This Row],[CountryReq]],Last_Validations[],COLUMNS($B:M)+1,FALSE)</f>
        <v>Satisfactory progress</v>
      </c>
      <c r="AG232" s="36" t="str">
        <f>VLOOKUP(First_Validations__2[[#This Row],[CountryReq]],Last_Validations[],COLUMNS($B:N)+1,FALSE)</f>
        <v>Legal framework (#2.1)</v>
      </c>
      <c r="AH232" s="36">
        <f>VLOOKUP(First_Validations__2[[#This Row],[CountryReq]],Last_Validations[],COLUMNS($B:O)+1,FALSE)</f>
        <v>5</v>
      </c>
      <c r="AI232" s="36" t="str">
        <f>VLOOKUP(First_Validations__2[[#This Row],[CountryReq]],Last_Validations[],COLUMNS($B:P)+1,FALSE)</f>
        <v>Satisfactory progress</v>
      </c>
      <c r="AJ232" s="36" t="str">
        <f>VLOOKUP(First_Validations__2[[#This Row],[CountryReq]],Last_Validations[],COLUMNS($B:Q)+1,FALSE)</f>
        <v>The 2016 EITI Report provides a comprehensive description of the legal framework and fiscal regime governing the extractive industries, including the degree of fiscal devolution, and addresses recent applicable reforms. It also includes a description of the roles of the main regulatory bodies.</v>
      </c>
      <c r="AK232" s="36" t="str">
        <f>VLOOKUP(First_Validations__2[[#This Row],[CountryReq]],Last_Validations[],COLUMNS($B:R)+1,FALSE)</f>
        <v>https://eiti.org/colombia#colombias-progress-by-requirement</v>
      </c>
      <c r="AL232" s="36" t="str">
        <f>VLOOKUP(First_Validations__2[[#This Row],[CountryReq]],Last_Validations[],COLUMNS($B:S)+1,FALSE)</f>
        <v>http://www.eiticolombia.gov.co/</v>
      </c>
      <c r="AM232" s="36" t="str">
        <f>VLOOKUP(First_Validations__2[[#This Row],[CountryReq]],Last_Validations[],COLUMNS($B:T)+1,FALSE)</f>
        <v>https://eiti.org/api/v1.0/score_data/33</v>
      </c>
      <c r="AN232" s="36" t="str">
        <f>IF(First_Validations__2[[#This Row],[FirstValidation.Country: Year]]=First_Validations__2[[#This Row],[Country: Year]],"First","Second / Last")</f>
        <v>First</v>
      </c>
      <c r="AO232" s="36">
        <f>IF(AND(First_Validations__2[[#This Row],[FirstValidation.Validation score]]&lt;5,First_Validations__2[[#This Row],[FirstValidation.Validation score]]&gt;1),1,0)</f>
        <v>0</v>
      </c>
      <c r="AP232" s="36">
        <f>First_Validations__2[[#This Row],[Validation score]]-First_Validations__2[[#This Row],[FirstValidation.Validation score]]</f>
        <v>0</v>
      </c>
      <c r="AQ232" s="36">
        <f>IF(AND(First_Validations__2[[#This Row],[Corrective action]]=1,First_Validations__2[[#This Row],[Validation score]]&lt;5,First_Validations__2[[#This Row],[Validation score]]&gt;1),1,0)</f>
        <v>0</v>
      </c>
      <c r="AR232" s="36">
        <f>IF(AND(First_Validations__2[[#This Row],[Corrective action]]=1,OR(First_Validations__2[[#This Row],[Validation score]]&gt;4,First_Validations__2[[#This Row],[Validation score]]&lt;2)),1,0)</f>
        <v>0</v>
      </c>
      <c r="AS2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2" s="36" t="str">
        <f>VLOOKUP(First_Validations__2[[#This Row],[Requirement ('#)]],Requirements[[Requirements]:[Categories2]],2,FALSE)</f>
        <v>Licenses and contracts</v>
      </c>
    </row>
    <row r="233" spans="2:46">
      <c r="B233" s="34" t="s">
        <v>1469</v>
      </c>
      <c r="C233" s="34">
        <v>1</v>
      </c>
      <c r="D233" s="34">
        <v>33</v>
      </c>
      <c r="E233" s="34" t="s">
        <v>920</v>
      </c>
      <c r="F233" s="34" t="s">
        <v>1470</v>
      </c>
      <c r="G233" s="34" t="s">
        <v>1469</v>
      </c>
      <c r="H233" s="34" t="s">
        <v>921</v>
      </c>
      <c r="I233" s="34" t="s">
        <v>922</v>
      </c>
      <c r="J233" s="34">
        <v>2018</v>
      </c>
      <c r="K233" s="34">
        <v>2018</v>
      </c>
      <c r="L233" s="34" t="s">
        <v>1768</v>
      </c>
      <c r="M233" s="34" t="s">
        <v>1799</v>
      </c>
      <c r="N233" s="34">
        <v>5</v>
      </c>
      <c r="O233" s="34" t="s">
        <v>1768</v>
      </c>
      <c r="P233" s="34" t="s">
        <v>935</v>
      </c>
      <c r="Q233" s="34" t="s">
        <v>1862</v>
      </c>
      <c r="R233" s="34" t="s">
        <v>1472</v>
      </c>
      <c r="S233" s="34" t="s">
        <v>1863</v>
      </c>
      <c r="T233" s="34" t="s">
        <v>2199</v>
      </c>
      <c r="U233" s="36" t="str">
        <f>VLOOKUP(First_Validations__2[[#This Row],[CountryReq]],Last_Validations[],COLUMNS($B:B)+1,FALSE)</f>
        <v>Colombia: 2018</v>
      </c>
      <c r="V233" s="36" t="str">
        <f>VLOOKUP(First_Validations__2[[#This Row],[CountryReq]],Last_Validations[],COLUMNS($B:C)+1,FALSE)</f>
        <v>Colombia</v>
      </c>
      <c r="W233" s="36">
        <f>VLOOKUP(First_Validations__2[[#This Row],[CountryReq]],Last_Validations[],COLUMNS($B:D)+1,FALSE)</f>
        <v>1</v>
      </c>
      <c r="X233" s="36">
        <f>VLOOKUP(First_Validations__2[[#This Row],[CountryReq]],Last_Validations[],COLUMNS($B:E)+1,FALSE)</f>
        <v>33</v>
      </c>
      <c r="Y233" s="36" t="str">
        <f>VLOOKUP(First_Validations__2[[#This Row],[CountryReq]],Last_Validations[],COLUMNS($B:F)+1,FALSE)</f>
        <v>Colombia: 2018</v>
      </c>
      <c r="Z233" s="36" t="str">
        <f>VLOOKUP(First_Validations__2[[#This Row],[CountryReq]],Last_Validations[],COLUMNS($B:G)+1,FALSE)</f>
        <v>COL</v>
      </c>
      <c r="AA233" s="36" t="str">
        <f>VLOOKUP(First_Validations__2[[#This Row],[CountryReq]],Last_Validations[],COLUMNS($B:H)+1,FALSE)</f>
        <v>Colombia</v>
      </c>
      <c r="AB233" s="36" t="str">
        <f>VLOOKUP(First_Validations__2[[#This Row],[CountryReq]],Last_Validations[],COLUMNS($B:I)+1,FALSE)</f>
        <v>https://eiti.org/BD/2018-38</v>
      </c>
      <c r="AC233" s="36" t="str">
        <f>VLOOKUP(First_Validations__2[[#This Row],[CountryReq]],Last_Validations[],COLUMNS($B:J)+1,FALSE)</f>
        <v>https://eiti.org/document/colombia-validation-2018</v>
      </c>
      <c r="AD233" s="36">
        <f>VLOOKUP(First_Validations__2[[#This Row],[CountryReq]],Last_Validations[],COLUMNS($B:K)+1,FALSE)</f>
        <v>2018</v>
      </c>
      <c r="AE233" s="36">
        <f>VLOOKUP(First_Validations__2[[#This Row],[CountryReq]],Last_Validations[],COLUMNS($B:L)+1,FALSE)</f>
        <v>2018</v>
      </c>
      <c r="AF233" s="36" t="str">
        <f>VLOOKUP(First_Validations__2[[#This Row],[CountryReq]],Last_Validations[],COLUMNS($B:M)+1,FALSE)</f>
        <v>Satisfactory progress</v>
      </c>
      <c r="AG233" s="36" t="str">
        <f>VLOOKUP(First_Validations__2[[#This Row],[CountryReq]],Last_Validations[],COLUMNS($B:N)+1,FALSE)</f>
        <v>Exploration data (#3.1)</v>
      </c>
      <c r="AH233" s="36">
        <f>VLOOKUP(First_Validations__2[[#This Row],[CountryReq]],Last_Validations[],COLUMNS($B:O)+1,FALSE)</f>
        <v>5</v>
      </c>
      <c r="AI233" s="36" t="str">
        <f>VLOOKUP(First_Validations__2[[#This Row],[CountryReq]],Last_Validations[],COLUMNS($B:P)+1,FALSE)</f>
        <v>Satisfactory progress</v>
      </c>
      <c r="AJ233" s="36" t="str">
        <f>VLOOKUP(First_Validations__2[[#This Row],[CountryReq]],Last_Validations[],COLUMNS($B:Q)+1,FALSE)</f>
        <v xml:space="preserve">The 2016 EITI Report provides an overview of the extractive industries including exploration activities and procedures applicable to these activities in both the hydrocarbon and mining sectors. </v>
      </c>
      <c r="AK233" s="36" t="str">
        <f>VLOOKUP(First_Validations__2[[#This Row],[CountryReq]],Last_Validations[],COLUMNS($B:R)+1,FALSE)</f>
        <v>https://eiti.org/colombia#colombias-progress-by-requirement</v>
      </c>
      <c r="AL233" s="36" t="str">
        <f>VLOOKUP(First_Validations__2[[#This Row],[CountryReq]],Last_Validations[],COLUMNS($B:S)+1,FALSE)</f>
        <v>http://www.eiticolombia.gov.co/</v>
      </c>
      <c r="AM233" s="36" t="str">
        <f>VLOOKUP(First_Validations__2[[#This Row],[CountryReq]],Last_Validations[],COLUMNS($B:T)+1,FALSE)</f>
        <v>https://eiti.org/api/v1.0/score_data/33</v>
      </c>
      <c r="AN233" s="36" t="str">
        <f>IF(First_Validations__2[[#This Row],[FirstValidation.Country: Year]]=First_Validations__2[[#This Row],[Country: Year]],"First","Second / Last")</f>
        <v>First</v>
      </c>
      <c r="AO233" s="36">
        <f>IF(AND(First_Validations__2[[#This Row],[FirstValidation.Validation score]]&lt;5,First_Validations__2[[#This Row],[FirstValidation.Validation score]]&gt;1),1,0)</f>
        <v>0</v>
      </c>
      <c r="AP233" s="36">
        <f>First_Validations__2[[#This Row],[Validation score]]-First_Validations__2[[#This Row],[FirstValidation.Validation score]]</f>
        <v>0</v>
      </c>
      <c r="AQ233" s="36">
        <f>IF(AND(First_Validations__2[[#This Row],[Corrective action]]=1,First_Validations__2[[#This Row],[Validation score]]&lt;5,First_Validations__2[[#This Row],[Validation score]]&gt;1),1,0)</f>
        <v>0</v>
      </c>
      <c r="AR233" s="36">
        <f>IF(AND(First_Validations__2[[#This Row],[Corrective action]]=1,OR(First_Validations__2[[#This Row],[Validation score]]&gt;4,First_Validations__2[[#This Row],[Validation score]]&lt;2)),1,0)</f>
        <v>0</v>
      </c>
      <c r="AS2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3" s="36" t="str">
        <f>VLOOKUP(First_Validations__2[[#This Row],[Requirement ('#)]],Requirements[[Requirements]:[Categories2]],2,FALSE)</f>
        <v>Monitoring production</v>
      </c>
    </row>
    <row r="234" spans="2:46">
      <c r="B234" s="34" t="s">
        <v>1469</v>
      </c>
      <c r="C234" s="34">
        <v>1</v>
      </c>
      <c r="D234" s="34">
        <v>33</v>
      </c>
      <c r="E234" s="34" t="s">
        <v>920</v>
      </c>
      <c r="F234" s="34" t="s">
        <v>1470</v>
      </c>
      <c r="G234" s="34" t="s">
        <v>1469</v>
      </c>
      <c r="H234" s="34" t="s">
        <v>921</v>
      </c>
      <c r="I234" s="34" t="s">
        <v>922</v>
      </c>
      <c r="J234" s="34">
        <v>2018</v>
      </c>
      <c r="K234" s="34">
        <v>2018</v>
      </c>
      <c r="L234" s="34" t="s">
        <v>1768</v>
      </c>
      <c r="M234" s="34" t="s">
        <v>1805</v>
      </c>
      <c r="N234" s="34">
        <v>5</v>
      </c>
      <c r="O234" s="34" t="s">
        <v>1768</v>
      </c>
      <c r="P234" s="34" t="s">
        <v>941</v>
      </c>
      <c r="Q234" s="34" t="s">
        <v>1862</v>
      </c>
      <c r="R234" s="34" t="s">
        <v>1472</v>
      </c>
      <c r="S234" s="34" t="s">
        <v>1863</v>
      </c>
      <c r="T234" s="34" t="s">
        <v>2200</v>
      </c>
      <c r="U234" s="36" t="str">
        <f>VLOOKUP(First_Validations__2[[#This Row],[CountryReq]],Last_Validations[],COLUMNS($B:B)+1,FALSE)</f>
        <v>Colombia: 2018</v>
      </c>
      <c r="V234" s="36" t="str">
        <f>VLOOKUP(First_Validations__2[[#This Row],[CountryReq]],Last_Validations[],COLUMNS($B:C)+1,FALSE)</f>
        <v>Colombia</v>
      </c>
      <c r="W234" s="36">
        <f>VLOOKUP(First_Validations__2[[#This Row],[CountryReq]],Last_Validations[],COLUMNS($B:D)+1,FALSE)</f>
        <v>1</v>
      </c>
      <c r="X234" s="36">
        <f>VLOOKUP(First_Validations__2[[#This Row],[CountryReq]],Last_Validations[],COLUMNS($B:E)+1,FALSE)</f>
        <v>33</v>
      </c>
      <c r="Y234" s="36" t="str">
        <f>VLOOKUP(First_Validations__2[[#This Row],[CountryReq]],Last_Validations[],COLUMNS($B:F)+1,FALSE)</f>
        <v>Colombia: 2018</v>
      </c>
      <c r="Z234" s="36" t="str">
        <f>VLOOKUP(First_Validations__2[[#This Row],[CountryReq]],Last_Validations[],COLUMNS($B:G)+1,FALSE)</f>
        <v>COL</v>
      </c>
      <c r="AA234" s="36" t="str">
        <f>VLOOKUP(First_Validations__2[[#This Row],[CountryReq]],Last_Validations[],COLUMNS($B:H)+1,FALSE)</f>
        <v>Colombia</v>
      </c>
      <c r="AB234" s="36" t="str">
        <f>VLOOKUP(First_Validations__2[[#This Row],[CountryReq]],Last_Validations[],COLUMNS($B:I)+1,FALSE)</f>
        <v>https://eiti.org/BD/2018-38</v>
      </c>
      <c r="AC234" s="36" t="str">
        <f>VLOOKUP(First_Validations__2[[#This Row],[CountryReq]],Last_Validations[],COLUMNS($B:J)+1,FALSE)</f>
        <v>https://eiti.org/document/colombia-validation-2018</v>
      </c>
      <c r="AD234" s="36">
        <f>VLOOKUP(First_Validations__2[[#This Row],[CountryReq]],Last_Validations[],COLUMNS($B:K)+1,FALSE)</f>
        <v>2018</v>
      </c>
      <c r="AE234" s="36">
        <f>VLOOKUP(First_Validations__2[[#This Row],[CountryReq]],Last_Validations[],COLUMNS($B:L)+1,FALSE)</f>
        <v>2018</v>
      </c>
      <c r="AF234" s="36" t="str">
        <f>VLOOKUP(First_Validations__2[[#This Row],[CountryReq]],Last_Validations[],COLUMNS($B:M)+1,FALSE)</f>
        <v>Satisfactory progress</v>
      </c>
      <c r="AG234" s="36" t="str">
        <f>VLOOKUP(First_Validations__2[[#This Row],[CountryReq]],Last_Validations[],COLUMNS($B:N)+1,FALSE)</f>
        <v>Transportation revenues (#4.4)</v>
      </c>
      <c r="AH234" s="36">
        <f>VLOOKUP(First_Validations__2[[#This Row],[CountryReq]],Last_Validations[],COLUMNS($B:O)+1,FALSE)</f>
        <v>5</v>
      </c>
      <c r="AI234" s="36" t="str">
        <f>VLOOKUP(First_Validations__2[[#This Row],[CountryReq]],Last_Validations[],COLUMNS($B:P)+1,FALSE)</f>
        <v>Satisfactory progress</v>
      </c>
      <c r="AJ234" s="36" t="str">
        <f>VLOOKUP(First_Validations__2[[#This Row],[CountryReq]],Last_Validations[],COLUMNS($B:Q)+1,FALSE)</f>
        <v xml:space="preserve">The report identified transport operators, including national ports, the Ministry of Mines and other government agencies. It was estimated total transport taxes and port fees paid by oil, gas and coal companies. Transport operators, the national infrastructure agency and the ports provided revenue information with appropriate level of disaggregation. </v>
      </c>
      <c r="AK234" s="36" t="str">
        <f>VLOOKUP(First_Validations__2[[#This Row],[CountryReq]],Last_Validations[],COLUMNS($B:R)+1,FALSE)</f>
        <v>https://eiti.org/colombia#colombias-progress-by-requirement</v>
      </c>
      <c r="AL234" s="36" t="str">
        <f>VLOOKUP(First_Validations__2[[#This Row],[CountryReq]],Last_Validations[],COLUMNS($B:S)+1,FALSE)</f>
        <v>http://www.eiticolombia.gov.co/</v>
      </c>
      <c r="AM234" s="36" t="str">
        <f>VLOOKUP(First_Validations__2[[#This Row],[CountryReq]],Last_Validations[],COLUMNS($B:T)+1,FALSE)</f>
        <v>https://eiti.org/api/v1.0/score_data/33</v>
      </c>
      <c r="AN234" s="36" t="str">
        <f>IF(First_Validations__2[[#This Row],[FirstValidation.Country: Year]]=First_Validations__2[[#This Row],[Country: Year]],"First","Second / Last")</f>
        <v>First</v>
      </c>
      <c r="AO234" s="36">
        <f>IF(AND(First_Validations__2[[#This Row],[FirstValidation.Validation score]]&lt;5,First_Validations__2[[#This Row],[FirstValidation.Validation score]]&gt;1),1,0)</f>
        <v>0</v>
      </c>
      <c r="AP234" s="36">
        <f>First_Validations__2[[#This Row],[Validation score]]-First_Validations__2[[#This Row],[FirstValidation.Validation score]]</f>
        <v>0</v>
      </c>
      <c r="AQ234" s="36">
        <f>IF(AND(First_Validations__2[[#This Row],[Corrective action]]=1,First_Validations__2[[#This Row],[Validation score]]&lt;5,First_Validations__2[[#This Row],[Validation score]]&gt;1),1,0)</f>
        <v>0</v>
      </c>
      <c r="AR234" s="36">
        <f>IF(AND(First_Validations__2[[#This Row],[Corrective action]]=1,OR(First_Validations__2[[#This Row],[Validation score]]&gt;4,First_Validations__2[[#This Row],[Validation score]]&lt;2)),1,0)</f>
        <v>0</v>
      </c>
      <c r="AS2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4" s="36" t="str">
        <f>VLOOKUP(First_Validations__2[[#This Row],[Requirement ('#)]],Requirements[[Requirements]:[Categories2]],2,FALSE)</f>
        <v>Revenue collection</v>
      </c>
    </row>
    <row r="235" spans="2:46">
      <c r="B235" s="34" t="s">
        <v>1469</v>
      </c>
      <c r="C235" s="34">
        <v>1</v>
      </c>
      <c r="D235" s="34">
        <v>33</v>
      </c>
      <c r="E235" s="34" t="s">
        <v>920</v>
      </c>
      <c r="F235" s="34" t="s">
        <v>1470</v>
      </c>
      <c r="G235" s="34" t="s">
        <v>1469</v>
      </c>
      <c r="H235" s="34" t="s">
        <v>921</v>
      </c>
      <c r="I235" s="34" t="s">
        <v>922</v>
      </c>
      <c r="J235" s="34">
        <v>2018</v>
      </c>
      <c r="K235" s="34">
        <v>2018</v>
      </c>
      <c r="L235" s="34" t="s">
        <v>1768</v>
      </c>
      <c r="M235" s="34" t="s">
        <v>1804</v>
      </c>
      <c r="N235" s="34">
        <v>0</v>
      </c>
      <c r="O235" s="34" t="s">
        <v>4</v>
      </c>
      <c r="P235" s="34" t="s">
        <v>940</v>
      </c>
      <c r="Q235" s="34" t="s">
        <v>1862</v>
      </c>
      <c r="R235" s="34" t="s">
        <v>1472</v>
      </c>
      <c r="S235" s="34" t="s">
        <v>1863</v>
      </c>
      <c r="T235" s="34" t="s">
        <v>2201</v>
      </c>
      <c r="U235" s="36" t="str">
        <f>VLOOKUP(First_Validations__2[[#This Row],[CountryReq]],Last_Validations[],COLUMNS($B:B)+1,FALSE)</f>
        <v>Colombia: 2018</v>
      </c>
      <c r="V235" s="36" t="str">
        <f>VLOOKUP(First_Validations__2[[#This Row],[CountryReq]],Last_Validations[],COLUMNS($B:C)+1,FALSE)</f>
        <v>Colombia</v>
      </c>
      <c r="W235" s="36">
        <f>VLOOKUP(First_Validations__2[[#This Row],[CountryReq]],Last_Validations[],COLUMNS($B:D)+1,FALSE)</f>
        <v>1</v>
      </c>
      <c r="X235" s="36">
        <f>VLOOKUP(First_Validations__2[[#This Row],[CountryReq]],Last_Validations[],COLUMNS($B:E)+1,FALSE)</f>
        <v>33</v>
      </c>
      <c r="Y235" s="36" t="str">
        <f>VLOOKUP(First_Validations__2[[#This Row],[CountryReq]],Last_Validations[],COLUMNS($B:F)+1,FALSE)</f>
        <v>Colombia: 2018</v>
      </c>
      <c r="Z235" s="36" t="str">
        <f>VLOOKUP(First_Validations__2[[#This Row],[CountryReq]],Last_Validations[],COLUMNS($B:G)+1,FALSE)</f>
        <v>COL</v>
      </c>
      <c r="AA235" s="36" t="str">
        <f>VLOOKUP(First_Validations__2[[#This Row],[CountryReq]],Last_Validations[],COLUMNS($B:H)+1,FALSE)</f>
        <v>Colombia</v>
      </c>
      <c r="AB235" s="36" t="str">
        <f>VLOOKUP(First_Validations__2[[#This Row],[CountryReq]],Last_Validations[],COLUMNS($B:I)+1,FALSE)</f>
        <v>https://eiti.org/BD/2018-38</v>
      </c>
      <c r="AC235" s="36" t="str">
        <f>VLOOKUP(First_Validations__2[[#This Row],[CountryReq]],Last_Validations[],COLUMNS($B:J)+1,FALSE)</f>
        <v>https://eiti.org/document/colombia-validation-2018</v>
      </c>
      <c r="AD235" s="36">
        <f>VLOOKUP(First_Validations__2[[#This Row],[CountryReq]],Last_Validations[],COLUMNS($B:K)+1,FALSE)</f>
        <v>2018</v>
      </c>
      <c r="AE235" s="36">
        <f>VLOOKUP(First_Validations__2[[#This Row],[CountryReq]],Last_Validations[],COLUMNS($B:L)+1,FALSE)</f>
        <v>2018</v>
      </c>
      <c r="AF235" s="36" t="str">
        <f>VLOOKUP(First_Validations__2[[#This Row],[CountryReq]],Last_Validations[],COLUMNS($B:M)+1,FALSE)</f>
        <v>Satisfactory progress</v>
      </c>
      <c r="AG235" s="36" t="str">
        <f>VLOOKUP(First_Validations__2[[#This Row],[CountryReq]],Last_Validations[],COLUMNS($B:N)+1,FALSE)</f>
        <v>Barter agreements (#4.3)</v>
      </c>
      <c r="AH235" s="36">
        <f>VLOOKUP(First_Validations__2[[#This Row],[CountryReq]],Last_Validations[],COLUMNS($B:O)+1,FALSE)</f>
        <v>0</v>
      </c>
      <c r="AI235" s="36" t="str">
        <f>VLOOKUP(First_Validations__2[[#This Row],[CountryReq]],Last_Validations[],COLUMNS($B:P)+1,FALSE)</f>
        <v>Not applicable</v>
      </c>
      <c r="AJ235" s="36" t="str">
        <f>VLOOKUP(First_Validations__2[[#This Row],[CountryReq]],Last_Validations[],COLUMNS($B:Q)+1,FALSE)</f>
        <v xml:space="preserve">There are no agreements involving the provisions of good and services in exchange for oil, gas and mining exploration or production concessions. </v>
      </c>
      <c r="AK235" s="36" t="str">
        <f>VLOOKUP(First_Validations__2[[#This Row],[CountryReq]],Last_Validations[],COLUMNS($B:R)+1,FALSE)</f>
        <v>https://eiti.org/colombia#colombias-progress-by-requirement</v>
      </c>
      <c r="AL235" s="36" t="str">
        <f>VLOOKUP(First_Validations__2[[#This Row],[CountryReq]],Last_Validations[],COLUMNS($B:S)+1,FALSE)</f>
        <v>http://www.eiticolombia.gov.co/</v>
      </c>
      <c r="AM235" s="36" t="str">
        <f>VLOOKUP(First_Validations__2[[#This Row],[CountryReq]],Last_Validations[],COLUMNS($B:T)+1,FALSE)</f>
        <v>https://eiti.org/api/v1.0/score_data/33</v>
      </c>
      <c r="AN235" s="36" t="str">
        <f>IF(First_Validations__2[[#This Row],[FirstValidation.Country: Year]]=First_Validations__2[[#This Row],[Country: Year]],"First","Second / Last")</f>
        <v>First</v>
      </c>
      <c r="AO235" s="36">
        <f>IF(AND(First_Validations__2[[#This Row],[FirstValidation.Validation score]]&lt;5,First_Validations__2[[#This Row],[FirstValidation.Validation score]]&gt;1),1,0)</f>
        <v>0</v>
      </c>
      <c r="AP235" s="36">
        <f>First_Validations__2[[#This Row],[Validation score]]-First_Validations__2[[#This Row],[FirstValidation.Validation score]]</f>
        <v>0</v>
      </c>
      <c r="AQ235" s="36">
        <f>IF(AND(First_Validations__2[[#This Row],[Corrective action]]=1,First_Validations__2[[#This Row],[Validation score]]&lt;5,First_Validations__2[[#This Row],[Validation score]]&gt;1),1,0)</f>
        <v>0</v>
      </c>
      <c r="AR235" s="36">
        <f>IF(AND(First_Validations__2[[#This Row],[Corrective action]]=1,OR(First_Validations__2[[#This Row],[Validation score]]&gt;4,First_Validations__2[[#This Row],[Validation score]]&lt;2)),1,0)</f>
        <v>0</v>
      </c>
      <c r="AS2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5" s="36" t="str">
        <f>VLOOKUP(First_Validations__2[[#This Row],[Requirement ('#)]],Requirements[[Requirements]:[Categories2]],2,FALSE)</f>
        <v>Revenue collection</v>
      </c>
    </row>
    <row r="236" spans="2:46">
      <c r="B236" s="34" t="s">
        <v>1469</v>
      </c>
      <c r="C236" s="34">
        <v>1</v>
      </c>
      <c r="D236" s="34">
        <v>33</v>
      </c>
      <c r="E236" s="34" t="s">
        <v>920</v>
      </c>
      <c r="F236" s="34" t="s">
        <v>1470</v>
      </c>
      <c r="G236" s="34" t="s">
        <v>1469</v>
      </c>
      <c r="H236" s="34" t="s">
        <v>921</v>
      </c>
      <c r="I236" s="34" t="s">
        <v>922</v>
      </c>
      <c r="J236" s="34">
        <v>2018</v>
      </c>
      <c r="K236" s="34">
        <v>2018</v>
      </c>
      <c r="L236" s="34" t="s">
        <v>1768</v>
      </c>
      <c r="M236" s="34" t="s">
        <v>1807</v>
      </c>
      <c r="N236" s="34">
        <v>5</v>
      </c>
      <c r="O236" s="34" t="s">
        <v>1768</v>
      </c>
      <c r="P236" s="34" t="s">
        <v>943</v>
      </c>
      <c r="Q236" s="34" t="s">
        <v>1862</v>
      </c>
      <c r="R236" s="34" t="s">
        <v>1472</v>
      </c>
      <c r="S236" s="34" t="s">
        <v>1863</v>
      </c>
      <c r="T236" s="34" t="s">
        <v>2202</v>
      </c>
      <c r="U236" s="36" t="str">
        <f>VLOOKUP(First_Validations__2[[#This Row],[CountryReq]],Last_Validations[],COLUMNS($B:B)+1,FALSE)</f>
        <v>Colombia: 2018</v>
      </c>
      <c r="V236" s="36" t="str">
        <f>VLOOKUP(First_Validations__2[[#This Row],[CountryReq]],Last_Validations[],COLUMNS($B:C)+1,FALSE)</f>
        <v>Colombia</v>
      </c>
      <c r="W236" s="36">
        <f>VLOOKUP(First_Validations__2[[#This Row],[CountryReq]],Last_Validations[],COLUMNS($B:D)+1,FALSE)</f>
        <v>1</v>
      </c>
      <c r="X236" s="36">
        <f>VLOOKUP(First_Validations__2[[#This Row],[CountryReq]],Last_Validations[],COLUMNS($B:E)+1,FALSE)</f>
        <v>33</v>
      </c>
      <c r="Y236" s="36" t="str">
        <f>VLOOKUP(First_Validations__2[[#This Row],[CountryReq]],Last_Validations[],COLUMNS($B:F)+1,FALSE)</f>
        <v>Colombia: 2018</v>
      </c>
      <c r="Z236" s="36" t="str">
        <f>VLOOKUP(First_Validations__2[[#This Row],[CountryReq]],Last_Validations[],COLUMNS($B:G)+1,FALSE)</f>
        <v>COL</v>
      </c>
      <c r="AA236" s="36" t="str">
        <f>VLOOKUP(First_Validations__2[[#This Row],[CountryReq]],Last_Validations[],COLUMNS($B:H)+1,FALSE)</f>
        <v>Colombia</v>
      </c>
      <c r="AB236" s="36" t="str">
        <f>VLOOKUP(First_Validations__2[[#This Row],[CountryReq]],Last_Validations[],COLUMNS($B:I)+1,FALSE)</f>
        <v>https://eiti.org/BD/2018-38</v>
      </c>
      <c r="AC236" s="36" t="str">
        <f>VLOOKUP(First_Validations__2[[#This Row],[CountryReq]],Last_Validations[],COLUMNS($B:J)+1,FALSE)</f>
        <v>https://eiti.org/document/colombia-validation-2018</v>
      </c>
      <c r="AD236" s="36">
        <f>VLOOKUP(First_Validations__2[[#This Row],[CountryReq]],Last_Validations[],COLUMNS($B:K)+1,FALSE)</f>
        <v>2018</v>
      </c>
      <c r="AE236" s="36">
        <f>VLOOKUP(First_Validations__2[[#This Row],[CountryReq]],Last_Validations[],COLUMNS($B:L)+1,FALSE)</f>
        <v>2018</v>
      </c>
      <c r="AF236" s="36" t="str">
        <f>VLOOKUP(First_Validations__2[[#This Row],[CountryReq]],Last_Validations[],COLUMNS($B:M)+1,FALSE)</f>
        <v>Satisfactory progress</v>
      </c>
      <c r="AG236" s="36" t="str">
        <f>VLOOKUP(First_Validations__2[[#This Row],[CountryReq]],Last_Validations[],COLUMNS($B:N)+1,FALSE)</f>
        <v>Direct subnational payments (#4.6)</v>
      </c>
      <c r="AH236" s="36">
        <f>VLOOKUP(First_Validations__2[[#This Row],[CountryReq]],Last_Validations[],COLUMNS($B:O)+1,FALSE)</f>
        <v>5</v>
      </c>
      <c r="AI236" s="36" t="str">
        <f>VLOOKUP(First_Validations__2[[#This Row],[CountryReq]],Last_Validations[],COLUMNS($B:P)+1,FALSE)</f>
        <v>Satisfactory progress</v>
      </c>
      <c r="AJ236" s="36" t="str">
        <f>VLOOKUP(First_Validations__2[[#This Row],[CountryReq]],Last_Validations[],COLUMNS($B:Q)+1,FALSE)</f>
        <v>Direct payments made by companies to subnational level, based on a thorough assessment, were not material. Yet, to gain a better understanding of the importance of these revenues, the MSG contracted a study on direct subnational payments based on voluntary company reporting.</v>
      </c>
      <c r="AK236" s="36" t="str">
        <f>VLOOKUP(First_Validations__2[[#This Row],[CountryReq]],Last_Validations[],COLUMNS($B:R)+1,FALSE)</f>
        <v>https://eiti.org/colombia#colombias-progress-by-requirement</v>
      </c>
      <c r="AL236" s="36" t="str">
        <f>VLOOKUP(First_Validations__2[[#This Row],[CountryReq]],Last_Validations[],COLUMNS($B:S)+1,FALSE)</f>
        <v>http://www.eiticolombia.gov.co/</v>
      </c>
      <c r="AM236" s="36" t="str">
        <f>VLOOKUP(First_Validations__2[[#This Row],[CountryReq]],Last_Validations[],COLUMNS($B:T)+1,FALSE)</f>
        <v>https://eiti.org/api/v1.0/score_data/33</v>
      </c>
      <c r="AN236" s="36" t="str">
        <f>IF(First_Validations__2[[#This Row],[FirstValidation.Country: Year]]=First_Validations__2[[#This Row],[Country: Year]],"First","Second / Last")</f>
        <v>First</v>
      </c>
      <c r="AO236" s="36">
        <f>IF(AND(First_Validations__2[[#This Row],[FirstValidation.Validation score]]&lt;5,First_Validations__2[[#This Row],[FirstValidation.Validation score]]&gt;1),1,0)</f>
        <v>0</v>
      </c>
      <c r="AP236" s="36">
        <f>First_Validations__2[[#This Row],[Validation score]]-First_Validations__2[[#This Row],[FirstValidation.Validation score]]</f>
        <v>0</v>
      </c>
      <c r="AQ236" s="36">
        <f>IF(AND(First_Validations__2[[#This Row],[Corrective action]]=1,First_Validations__2[[#This Row],[Validation score]]&lt;5,First_Validations__2[[#This Row],[Validation score]]&gt;1),1,0)</f>
        <v>0</v>
      </c>
      <c r="AR236" s="36">
        <f>IF(AND(First_Validations__2[[#This Row],[Corrective action]]=1,OR(First_Validations__2[[#This Row],[Validation score]]&gt;4,First_Validations__2[[#This Row],[Validation score]]&lt;2)),1,0)</f>
        <v>0</v>
      </c>
      <c r="AS2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6" s="36" t="str">
        <f>VLOOKUP(First_Validations__2[[#This Row],[Requirement ('#)]],Requirements[[Requirements]:[Categories2]],2,FALSE)</f>
        <v>Revenue collection</v>
      </c>
    </row>
    <row r="237" spans="2:46">
      <c r="B237" s="34" t="s">
        <v>1469</v>
      </c>
      <c r="C237" s="34">
        <v>1</v>
      </c>
      <c r="D237" s="34">
        <v>33</v>
      </c>
      <c r="E237" s="34" t="s">
        <v>920</v>
      </c>
      <c r="F237" s="34" t="s">
        <v>1470</v>
      </c>
      <c r="G237" s="34" t="s">
        <v>1469</v>
      </c>
      <c r="H237" s="34" t="s">
        <v>921</v>
      </c>
      <c r="I237" s="34" t="s">
        <v>922</v>
      </c>
      <c r="J237" s="34">
        <v>2018</v>
      </c>
      <c r="K237" s="34">
        <v>2018</v>
      </c>
      <c r="L237" s="34" t="s">
        <v>1768</v>
      </c>
      <c r="M237" s="34" t="s">
        <v>1806</v>
      </c>
      <c r="N237" s="34">
        <v>5</v>
      </c>
      <c r="O237" s="34" t="s">
        <v>1768</v>
      </c>
      <c r="P237" s="34" t="s">
        <v>942</v>
      </c>
      <c r="Q237" s="34" t="s">
        <v>1862</v>
      </c>
      <c r="R237" s="34" t="s">
        <v>1472</v>
      </c>
      <c r="S237" s="34" t="s">
        <v>1863</v>
      </c>
      <c r="T237" s="34" t="s">
        <v>2203</v>
      </c>
      <c r="U237" s="36" t="str">
        <f>VLOOKUP(First_Validations__2[[#This Row],[CountryReq]],Last_Validations[],COLUMNS($B:B)+1,FALSE)</f>
        <v>Colombia: 2018</v>
      </c>
      <c r="V237" s="36" t="str">
        <f>VLOOKUP(First_Validations__2[[#This Row],[CountryReq]],Last_Validations[],COLUMNS($B:C)+1,FALSE)</f>
        <v>Colombia</v>
      </c>
      <c r="W237" s="36">
        <f>VLOOKUP(First_Validations__2[[#This Row],[CountryReq]],Last_Validations[],COLUMNS($B:D)+1,FALSE)</f>
        <v>1</v>
      </c>
      <c r="X237" s="36">
        <f>VLOOKUP(First_Validations__2[[#This Row],[CountryReq]],Last_Validations[],COLUMNS($B:E)+1,FALSE)</f>
        <v>33</v>
      </c>
      <c r="Y237" s="36" t="str">
        <f>VLOOKUP(First_Validations__2[[#This Row],[CountryReq]],Last_Validations[],COLUMNS($B:F)+1,FALSE)</f>
        <v>Colombia: 2018</v>
      </c>
      <c r="Z237" s="36" t="str">
        <f>VLOOKUP(First_Validations__2[[#This Row],[CountryReq]],Last_Validations[],COLUMNS($B:G)+1,FALSE)</f>
        <v>COL</v>
      </c>
      <c r="AA237" s="36" t="str">
        <f>VLOOKUP(First_Validations__2[[#This Row],[CountryReq]],Last_Validations[],COLUMNS($B:H)+1,FALSE)</f>
        <v>Colombia</v>
      </c>
      <c r="AB237" s="36" t="str">
        <f>VLOOKUP(First_Validations__2[[#This Row],[CountryReq]],Last_Validations[],COLUMNS($B:I)+1,FALSE)</f>
        <v>https://eiti.org/BD/2018-38</v>
      </c>
      <c r="AC237" s="36" t="str">
        <f>VLOOKUP(First_Validations__2[[#This Row],[CountryReq]],Last_Validations[],COLUMNS($B:J)+1,FALSE)</f>
        <v>https://eiti.org/document/colombia-validation-2018</v>
      </c>
      <c r="AD237" s="36">
        <f>VLOOKUP(First_Validations__2[[#This Row],[CountryReq]],Last_Validations[],COLUMNS($B:K)+1,FALSE)</f>
        <v>2018</v>
      </c>
      <c r="AE237" s="36">
        <f>VLOOKUP(First_Validations__2[[#This Row],[CountryReq]],Last_Validations[],COLUMNS($B:L)+1,FALSE)</f>
        <v>2018</v>
      </c>
      <c r="AF237" s="36" t="str">
        <f>VLOOKUP(First_Validations__2[[#This Row],[CountryReq]],Last_Validations[],COLUMNS($B:M)+1,FALSE)</f>
        <v>Satisfactory progress</v>
      </c>
      <c r="AG237" s="36" t="str">
        <f>VLOOKUP(First_Validations__2[[#This Row],[CountryReq]],Last_Validations[],COLUMNS($B:N)+1,FALSE)</f>
        <v>SOE transactions (#4.5)</v>
      </c>
      <c r="AH237" s="36">
        <f>VLOOKUP(First_Validations__2[[#This Row],[CountryReq]],Last_Validations[],COLUMNS($B:O)+1,FALSE)</f>
        <v>5</v>
      </c>
      <c r="AI237" s="36" t="str">
        <f>VLOOKUP(First_Validations__2[[#This Row],[CountryReq]],Last_Validations[],COLUMNS($B:P)+1,FALSE)</f>
        <v>Satisfactory progress</v>
      </c>
      <c r="AJ237" s="36" t="str">
        <f>VLOOKUP(First_Validations__2[[#This Row],[CountryReq]],Last_Validations[],COLUMNS($B:Q)+1,FALSE)</f>
        <v>The 2016 EITI Report describes thoroughly the role of the SOE Ecopetrol including disclosure of all Ecopetrol payments to the state. The report explains that Ecopetrol does not collect payments from companies and comprehensively discloses and reconciled Ecopetrol’s payments to government.</v>
      </c>
      <c r="AK237" s="36" t="str">
        <f>VLOOKUP(First_Validations__2[[#This Row],[CountryReq]],Last_Validations[],COLUMNS($B:R)+1,FALSE)</f>
        <v>https://eiti.org/colombia#colombias-progress-by-requirement</v>
      </c>
      <c r="AL237" s="36" t="str">
        <f>VLOOKUP(First_Validations__2[[#This Row],[CountryReq]],Last_Validations[],COLUMNS($B:S)+1,FALSE)</f>
        <v>http://www.eiticolombia.gov.co/</v>
      </c>
      <c r="AM237" s="36" t="str">
        <f>VLOOKUP(First_Validations__2[[#This Row],[CountryReq]],Last_Validations[],COLUMNS($B:T)+1,FALSE)</f>
        <v>https://eiti.org/api/v1.0/score_data/33</v>
      </c>
      <c r="AN237" s="36" t="str">
        <f>IF(First_Validations__2[[#This Row],[FirstValidation.Country: Year]]=First_Validations__2[[#This Row],[Country: Year]],"First","Second / Last")</f>
        <v>First</v>
      </c>
      <c r="AO237" s="36">
        <f>IF(AND(First_Validations__2[[#This Row],[FirstValidation.Validation score]]&lt;5,First_Validations__2[[#This Row],[FirstValidation.Validation score]]&gt;1),1,0)</f>
        <v>0</v>
      </c>
      <c r="AP237" s="36">
        <f>First_Validations__2[[#This Row],[Validation score]]-First_Validations__2[[#This Row],[FirstValidation.Validation score]]</f>
        <v>0</v>
      </c>
      <c r="AQ237" s="36">
        <f>IF(AND(First_Validations__2[[#This Row],[Corrective action]]=1,First_Validations__2[[#This Row],[Validation score]]&lt;5,First_Validations__2[[#This Row],[Validation score]]&gt;1),1,0)</f>
        <v>0</v>
      </c>
      <c r="AR237" s="36">
        <f>IF(AND(First_Validations__2[[#This Row],[Corrective action]]=1,OR(First_Validations__2[[#This Row],[Validation score]]&gt;4,First_Validations__2[[#This Row],[Validation score]]&lt;2)),1,0)</f>
        <v>0</v>
      </c>
      <c r="AS2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7" s="36" t="str">
        <f>VLOOKUP(First_Validations__2[[#This Row],[Requirement ('#)]],Requirements[[Requirements]:[Categories2]],2,FALSE)</f>
        <v>Revenue collection</v>
      </c>
    </row>
    <row r="238" spans="2:46">
      <c r="B238" s="34" t="s">
        <v>1469</v>
      </c>
      <c r="C238" s="34">
        <v>1</v>
      </c>
      <c r="D238" s="34">
        <v>33</v>
      </c>
      <c r="E238" s="34" t="s">
        <v>920</v>
      </c>
      <c r="F238" s="34" t="s">
        <v>1470</v>
      </c>
      <c r="G238" s="34" t="s">
        <v>1469</v>
      </c>
      <c r="H238" s="34" t="s">
        <v>921</v>
      </c>
      <c r="I238" s="34" t="s">
        <v>922</v>
      </c>
      <c r="J238" s="34">
        <v>2018</v>
      </c>
      <c r="K238" s="34">
        <v>2018</v>
      </c>
      <c r="L238" s="34" t="s">
        <v>1768</v>
      </c>
      <c r="M238" s="34" t="s">
        <v>1801</v>
      </c>
      <c r="N238" s="34">
        <v>5</v>
      </c>
      <c r="O238" s="34" t="s">
        <v>1768</v>
      </c>
      <c r="P238" s="34" t="s">
        <v>937</v>
      </c>
      <c r="Q238" s="34" t="s">
        <v>1862</v>
      </c>
      <c r="R238" s="34" t="s">
        <v>1472</v>
      </c>
      <c r="S238" s="34" t="s">
        <v>1863</v>
      </c>
      <c r="T238" s="34" t="s">
        <v>2204</v>
      </c>
      <c r="U238" s="36" t="str">
        <f>VLOOKUP(First_Validations__2[[#This Row],[CountryReq]],Last_Validations[],COLUMNS($B:B)+1,FALSE)</f>
        <v>Colombia: 2018</v>
      </c>
      <c r="V238" s="36" t="str">
        <f>VLOOKUP(First_Validations__2[[#This Row],[CountryReq]],Last_Validations[],COLUMNS($B:C)+1,FALSE)</f>
        <v>Colombia</v>
      </c>
      <c r="W238" s="36">
        <f>VLOOKUP(First_Validations__2[[#This Row],[CountryReq]],Last_Validations[],COLUMNS($B:D)+1,FALSE)</f>
        <v>1</v>
      </c>
      <c r="X238" s="36">
        <f>VLOOKUP(First_Validations__2[[#This Row],[CountryReq]],Last_Validations[],COLUMNS($B:E)+1,FALSE)</f>
        <v>33</v>
      </c>
      <c r="Y238" s="36" t="str">
        <f>VLOOKUP(First_Validations__2[[#This Row],[CountryReq]],Last_Validations[],COLUMNS($B:F)+1,FALSE)</f>
        <v>Colombia: 2018</v>
      </c>
      <c r="Z238" s="36" t="str">
        <f>VLOOKUP(First_Validations__2[[#This Row],[CountryReq]],Last_Validations[],COLUMNS($B:G)+1,FALSE)</f>
        <v>COL</v>
      </c>
      <c r="AA238" s="36" t="str">
        <f>VLOOKUP(First_Validations__2[[#This Row],[CountryReq]],Last_Validations[],COLUMNS($B:H)+1,FALSE)</f>
        <v>Colombia</v>
      </c>
      <c r="AB238" s="36" t="str">
        <f>VLOOKUP(First_Validations__2[[#This Row],[CountryReq]],Last_Validations[],COLUMNS($B:I)+1,FALSE)</f>
        <v>https://eiti.org/BD/2018-38</v>
      </c>
      <c r="AC238" s="36" t="str">
        <f>VLOOKUP(First_Validations__2[[#This Row],[CountryReq]],Last_Validations[],COLUMNS($B:J)+1,FALSE)</f>
        <v>https://eiti.org/document/colombia-validation-2018</v>
      </c>
      <c r="AD238" s="36">
        <f>VLOOKUP(First_Validations__2[[#This Row],[CountryReq]],Last_Validations[],COLUMNS($B:K)+1,FALSE)</f>
        <v>2018</v>
      </c>
      <c r="AE238" s="36">
        <f>VLOOKUP(First_Validations__2[[#This Row],[CountryReq]],Last_Validations[],COLUMNS($B:L)+1,FALSE)</f>
        <v>2018</v>
      </c>
      <c r="AF238" s="36" t="str">
        <f>VLOOKUP(First_Validations__2[[#This Row],[CountryReq]],Last_Validations[],COLUMNS($B:M)+1,FALSE)</f>
        <v>Satisfactory progress</v>
      </c>
      <c r="AG238" s="36" t="str">
        <f>VLOOKUP(First_Validations__2[[#This Row],[CountryReq]],Last_Validations[],COLUMNS($B:N)+1,FALSE)</f>
        <v>Export data (#3.3)</v>
      </c>
      <c r="AH238" s="36">
        <f>VLOOKUP(First_Validations__2[[#This Row],[CountryReq]],Last_Validations[],COLUMNS($B:O)+1,FALSE)</f>
        <v>5</v>
      </c>
      <c r="AI238" s="36" t="str">
        <f>VLOOKUP(First_Validations__2[[#This Row],[CountryReq]],Last_Validations[],COLUMNS($B:P)+1,FALSE)</f>
        <v>Satisfactory progress</v>
      </c>
      <c r="AJ238" s="36" t="str">
        <f>VLOOKUP(First_Validations__2[[#This Row],[CountryReq]],Last_Validations[],COLUMNS($B:Q)+1,FALSE)</f>
        <v xml:space="preserve">EITI Colombia has disclosed export volumes and values disaggregated by commodity exported, including gold. The 2016 EITI Report provides information on oil and coal exports and links to the national statistical office, which in turn publishes aggregate extractives export data since 1970. Previous reports provided information on gold exports. </v>
      </c>
      <c r="AK238" s="36" t="str">
        <f>VLOOKUP(First_Validations__2[[#This Row],[CountryReq]],Last_Validations[],COLUMNS($B:R)+1,FALSE)</f>
        <v>https://eiti.org/colombia#colombias-progress-by-requirement</v>
      </c>
      <c r="AL238" s="36" t="str">
        <f>VLOOKUP(First_Validations__2[[#This Row],[CountryReq]],Last_Validations[],COLUMNS($B:S)+1,FALSE)</f>
        <v>http://www.eiticolombia.gov.co/</v>
      </c>
      <c r="AM238" s="36" t="str">
        <f>VLOOKUP(First_Validations__2[[#This Row],[CountryReq]],Last_Validations[],COLUMNS($B:T)+1,FALSE)</f>
        <v>https://eiti.org/api/v1.0/score_data/33</v>
      </c>
      <c r="AN238" s="36" t="str">
        <f>IF(First_Validations__2[[#This Row],[FirstValidation.Country: Year]]=First_Validations__2[[#This Row],[Country: Year]],"First","Second / Last")</f>
        <v>First</v>
      </c>
      <c r="AO238" s="36">
        <f>IF(AND(First_Validations__2[[#This Row],[FirstValidation.Validation score]]&lt;5,First_Validations__2[[#This Row],[FirstValidation.Validation score]]&gt;1),1,0)</f>
        <v>0</v>
      </c>
      <c r="AP238" s="36">
        <f>First_Validations__2[[#This Row],[Validation score]]-First_Validations__2[[#This Row],[FirstValidation.Validation score]]</f>
        <v>0</v>
      </c>
      <c r="AQ238" s="36">
        <f>IF(AND(First_Validations__2[[#This Row],[Corrective action]]=1,First_Validations__2[[#This Row],[Validation score]]&lt;5,First_Validations__2[[#This Row],[Validation score]]&gt;1),1,0)</f>
        <v>0</v>
      </c>
      <c r="AR238" s="36">
        <f>IF(AND(First_Validations__2[[#This Row],[Corrective action]]=1,OR(First_Validations__2[[#This Row],[Validation score]]&gt;4,First_Validations__2[[#This Row],[Validation score]]&lt;2)),1,0)</f>
        <v>0</v>
      </c>
      <c r="AS2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8" s="36" t="str">
        <f>VLOOKUP(First_Validations__2[[#This Row],[Requirement ('#)]],Requirements[[Requirements]:[Categories2]],2,FALSE)</f>
        <v>Monitoring production</v>
      </c>
    </row>
    <row r="239" spans="2:46">
      <c r="B239" s="34" t="s">
        <v>1469</v>
      </c>
      <c r="C239" s="34">
        <v>1</v>
      </c>
      <c r="D239" s="34">
        <v>33</v>
      </c>
      <c r="E239" s="34" t="s">
        <v>920</v>
      </c>
      <c r="F239" s="34" t="s">
        <v>1470</v>
      </c>
      <c r="G239" s="34" t="s">
        <v>1469</v>
      </c>
      <c r="H239" s="34" t="s">
        <v>921</v>
      </c>
      <c r="I239" s="34" t="s">
        <v>922</v>
      </c>
      <c r="J239" s="34">
        <v>2018</v>
      </c>
      <c r="K239" s="34">
        <v>2018</v>
      </c>
      <c r="L239" s="34" t="s">
        <v>1768</v>
      </c>
      <c r="M239" s="34" t="s">
        <v>1800</v>
      </c>
      <c r="N239" s="34">
        <v>5</v>
      </c>
      <c r="O239" s="34" t="s">
        <v>1768</v>
      </c>
      <c r="P239" s="34" t="s">
        <v>936</v>
      </c>
      <c r="Q239" s="34" t="s">
        <v>1862</v>
      </c>
      <c r="R239" s="34" t="s">
        <v>1472</v>
      </c>
      <c r="S239" s="34" t="s">
        <v>1863</v>
      </c>
      <c r="T239" s="34" t="s">
        <v>2205</v>
      </c>
      <c r="U239" s="36" t="str">
        <f>VLOOKUP(First_Validations__2[[#This Row],[CountryReq]],Last_Validations[],COLUMNS($B:B)+1,FALSE)</f>
        <v>Colombia: 2018</v>
      </c>
      <c r="V239" s="36" t="str">
        <f>VLOOKUP(First_Validations__2[[#This Row],[CountryReq]],Last_Validations[],COLUMNS($B:C)+1,FALSE)</f>
        <v>Colombia</v>
      </c>
      <c r="W239" s="36">
        <f>VLOOKUP(First_Validations__2[[#This Row],[CountryReq]],Last_Validations[],COLUMNS($B:D)+1,FALSE)</f>
        <v>1</v>
      </c>
      <c r="X239" s="36">
        <f>VLOOKUP(First_Validations__2[[#This Row],[CountryReq]],Last_Validations[],COLUMNS($B:E)+1,FALSE)</f>
        <v>33</v>
      </c>
      <c r="Y239" s="36" t="str">
        <f>VLOOKUP(First_Validations__2[[#This Row],[CountryReq]],Last_Validations[],COLUMNS($B:F)+1,FALSE)</f>
        <v>Colombia: 2018</v>
      </c>
      <c r="Z239" s="36" t="str">
        <f>VLOOKUP(First_Validations__2[[#This Row],[CountryReq]],Last_Validations[],COLUMNS($B:G)+1,FALSE)</f>
        <v>COL</v>
      </c>
      <c r="AA239" s="36" t="str">
        <f>VLOOKUP(First_Validations__2[[#This Row],[CountryReq]],Last_Validations[],COLUMNS($B:H)+1,FALSE)</f>
        <v>Colombia</v>
      </c>
      <c r="AB239" s="36" t="str">
        <f>VLOOKUP(First_Validations__2[[#This Row],[CountryReq]],Last_Validations[],COLUMNS($B:I)+1,FALSE)</f>
        <v>https://eiti.org/BD/2018-38</v>
      </c>
      <c r="AC239" s="36" t="str">
        <f>VLOOKUP(First_Validations__2[[#This Row],[CountryReq]],Last_Validations[],COLUMNS($B:J)+1,FALSE)</f>
        <v>https://eiti.org/document/colombia-validation-2018</v>
      </c>
      <c r="AD239" s="36">
        <f>VLOOKUP(First_Validations__2[[#This Row],[CountryReq]],Last_Validations[],COLUMNS($B:K)+1,FALSE)</f>
        <v>2018</v>
      </c>
      <c r="AE239" s="36">
        <f>VLOOKUP(First_Validations__2[[#This Row],[CountryReq]],Last_Validations[],COLUMNS($B:L)+1,FALSE)</f>
        <v>2018</v>
      </c>
      <c r="AF239" s="36" t="str">
        <f>VLOOKUP(First_Validations__2[[#This Row],[CountryReq]],Last_Validations[],COLUMNS($B:M)+1,FALSE)</f>
        <v>Satisfactory progress</v>
      </c>
      <c r="AG239" s="36" t="str">
        <f>VLOOKUP(First_Validations__2[[#This Row],[CountryReq]],Last_Validations[],COLUMNS($B:N)+1,FALSE)</f>
        <v>Production data (#3.2)</v>
      </c>
      <c r="AH239" s="36">
        <f>VLOOKUP(First_Validations__2[[#This Row],[CountryReq]],Last_Validations[],COLUMNS($B:O)+1,FALSE)</f>
        <v>5</v>
      </c>
      <c r="AI239" s="36" t="str">
        <f>VLOOKUP(First_Validations__2[[#This Row],[CountryReq]],Last_Validations[],COLUMNS($B:P)+1,FALSE)</f>
        <v>Satisfactory progress</v>
      </c>
      <c r="AJ239" s="36" t="str">
        <f>VLOOKUP(First_Validations__2[[#This Row],[CountryReq]],Last_Validations[],COLUMNS($B:Q)+1,FALSE)</f>
        <v xml:space="preserve">Total production volumes are disclosed for each mineral commodity produced in 2016, alongside reference prices allowing readers to estimate production values. Production by municipalities are included for the main commodities and producing regions. The report also links to information on how the regulatory agencies conduct inspections to check reported production figures. </v>
      </c>
      <c r="AK239" s="36" t="str">
        <f>VLOOKUP(First_Validations__2[[#This Row],[CountryReq]],Last_Validations[],COLUMNS($B:R)+1,FALSE)</f>
        <v>https://eiti.org/colombia#colombias-progress-by-requirement</v>
      </c>
      <c r="AL239" s="36" t="str">
        <f>VLOOKUP(First_Validations__2[[#This Row],[CountryReq]],Last_Validations[],COLUMNS($B:S)+1,FALSE)</f>
        <v>http://www.eiticolombia.gov.co/</v>
      </c>
      <c r="AM239" s="36" t="str">
        <f>VLOOKUP(First_Validations__2[[#This Row],[CountryReq]],Last_Validations[],COLUMNS($B:T)+1,FALSE)</f>
        <v>https://eiti.org/api/v1.0/score_data/33</v>
      </c>
      <c r="AN239" s="36" t="str">
        <f>IF(First_Validations__2[[#This Row],[FirstValidation.Country: Year]]=First_Validations__2[[#This Row],[Country: Year]],"First","Second / Last")</f>
        <v>First</v>
      </c>
      <c r="AO239" s="36">
        <f>IF(AND(First_Validations__2[[#This Row],[FirstValidation.Validation score]]&lt;5,First_Validations__2[[#This Row],[FirstValidation.Validation score]]&gt;1),1,0)</f>
        <v>0</v>
      </c>
      <c r="AP239" s="36">
        <f>First_Validations__2[[#This Row],[Validation score]]-First_Validations__2[[#This Row],[FirstValidation.Validation score]]</f>
        <v>0</v>
      </c>
      <c r="AQ239" s="36">
        <f>IF(AND(First_Validations__2[[#This Row],[Corrective action]]=1,First_Validations__2[[#This Row],[Validation score]]&lt;5,First_Validations__2[[#This Row],[Validation score]]&gt;1),1,0)</f>
        <v>0</v>
      </c>
      <c r="AR239" s="36">
        <f>IF(AND(First_Validations__2[[#This Row],[Corrective action]]=1,OR(First_Validations__2[[#This Row],[Validation score]]&gt;4,First_Validations__2[[#This Row],[Validation score]]&lt;2)),1,0)</f>
        <v>0</v>
      </c>
      <c r="AS2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39" s="36" t="str">
        <f>VLOOKUP(First_Validations__2[[#This Row],[Requirement ('#)]],Requirements[[Requirements]:[Categories2]],2,FALSE)</f>
        <v>Monitoring production</v>
      </c>
    </row>
    <row r="240" spans="2:46">
      <c r="B240" s="34" t="s">
        <v>1469</v>
      </c>
      <c r="C240" s="34">
        <v>1</v>
      </c>
      <c r="D240" s="34">
        <v>33</v>
      </c>
      <c r="E240" s="34" t="s">
        <v>920</v>
      </c>
      <c r="F240" s="34" t="s">
        <v>1470</v>
      </c>
      <c r="G240" s="34" t="s">
        <v>1469</v>
      </c>
      <c r="H240" s="34" t="s">
        <v>921</v>
      </c>
      <c r="I240" s="34" t="s">
        <v>922</v>
      </c>
      <c r="J240" s="34">
        <v>2018</v>
      </c>
      <c r="K240" s="34">
        <v>2018</v>
      </c>
      <c r="L240" s="34" t="s">
        <v>1768</v>
      </c>
      <c r="M240" s="34" t="s">
        <v>1803</v>
      </c>
      <c r="N240" s="34">
        <v>5</v>
      </c>
      <c r="O240" s="34" t="s">
        <v>1768</v>
      </c>
      <c r="P240" s="34" t="s">
        <v>939</v>
      </c>
      <c r="Q240" s="34" t="s">
        <v>1862</v>
      </c>
      <c r="R240" s="34" t="s">
        <v>1472</v>
      </c>
      <c r="S240" s="34" t="s">
        <v>1863</v>
      </c>
      <c r="T240" s="34" t="s">
        <v>2206</v>
      </c>
      <c r="U240" s="36" t="str">
        <f>VLOOKUP(First_Validations__2[[#This Row],[CountryReq]],Last_Validations[],COLUMNS($B:B)+1,FALSE)</f>
        <v>Colombia: 2018</v>
      </c>
      <c r="V240" s="36" t="str">
        <f>VLOOKUP(First_Validations__2[[#This Row],[CountryReq]],Last_Validations[],COLUMNS($B:C)+1,FALSE)</f>
        <v>Colombia</v>
      </c>
      <c r="W240" s="36">
        <f>VLOOKUP(First_Validations__2[[#This Row],[CountryReq]],Last_Validations[],COLUMNS($B:D)+1,FALSE)</f>
        <v>1</v>
      </c>
      <c r="X240" s="36">
        <f>VLOOKUP(First_Validations__2[[#This Row],[CountryReq]],Last_Validations[],COLUMNS($B:E)+1,FALSE)</f>
        <v>33</v>
      </c>
      <c r="Y240" s="36" t="str">
        <f>VLOOKUP(First_Validations__2[[#This Row],[CountryReq]],Last_Validations[],COLUMNS($B:F)+1,FALSE)</f>
        <v>Colombia: 2018</v>
      </c>
      <c r="Z240" s="36" t="str">
        <f>VLOOKUP(First_Validations__2[[#This Row],[CountryReq]],Last_Validations[],COLUMNS($B:G)+1,FALSE)</f>
        <v>COL</v>
      </c>
      <c r="AA240" s="36" t="str">
        <f>VLOOKUP(First_Validations__2[[#This Row],[CountryReq]],Last_Validations[],COLUMNS($B:H)+1,FALSE)</f>
        <v>Colombia</v>
      </c>
      <c r="AB240" s="36" t="str">
        <f>VLOOKUP(First_Validations__2[[#This Row],[CountryReq]],Last_Validations[],COLUMNS($B:I)+1,FALSE)</f>
        <v>https://eiti.org/BD/2018-38</v>
      </c>
      <c r="AC240" s="36" t="str">
        <f>VLOOKUP(First_Validations__2[[#This Row],[CountryReq]],Last_Validations[],COLUMNS($B:J)+1,FALSE)</f>
        <v>https://eiti.org/document/colombia-validation-2018</v>
      </c>
      <c r="AD240" s="36">
        <f>VLOOKUP(First_Validations__2[[#This Row],[CountryReq]],Last_Validations[],COLUMNS($B:K)+1,FALSE)</f>
        <v>2018</v>
      </c>
      <c r="AE240" s="36">
        <f>VLOOKUP(First_Validations__2[[#This Row],[CountryReq]],Last_Validations[],COLUMNS($B:L)+1,FALSE)</f>
        <v>2018</v>
      </c>
      <c r="AF240" s="36" t="str">
        <f>VLOOKUP(First_Validations__2[[#This Row],[CountryReq]],Last_Validations[],COLUMNS($B:M)+1,FALSE)</f>
        <v>Satisfactory progress</v>
      </c>
      <c r="AG240" s="36" t="str">
        <f>VLOOKUP(First_Validations__2[[#This Row],[CountryReq]],Last_Validations[],COLUMNS($B:N)+1,FALSE)</f>
        <v>In-kind revenues (#4.2)</v>
      </c>
      <c r="AH240" s="36">
        <f>VLOOKUP(First_Validations__2[[#This Row],[CountryReq]],Last_Validations[],COLUMNS($B:O)+1,FALSE)</f>
        <v>5</v>
      </c>
      <c r="AI240" s="36" t="str">
        <f>VLOOKUP(First_Validations__2[[#This Row],[CountryReq]],Last_Validations[],COLUMNS($B:P)+1,FALSE)</f>
        <v>Satisfactory progress</v>
      </c>
      <c r="AJ240" s="36" t="str">
        <f>VLOOKUP(First_Validations__2[[#This Row],[CountryReq]],Last_Validations[],COLUMNS($B:Q)+1,FALSE)</f>
        <v>The 2016 EITI Report confirms that the government receives oil royalty payments in-kind and discloses and reconciles volumes of oil collected in-kind, volumes sold and proceeds of these sales to the sole buyer Ecopetrol. Given that all of the government-s in-kind oil revenues are sold to a single buyer, Ecopetrol, they are effectively disaggregated by buyer in the 2016 EITI Report.</v>
      </c>
      <c r="AK240" s="36" t="str">
        <f>VLOOKUP(First_Validations__2[[#This Row],[CountryReq]],Last_Validations[],COLUMNS($B:R)+1,FALSE)</f>
        <v>https://eiti.org/colombia#colombias-progress-by-requirement</v>
      </c>
      <c r="AL240" s="36" t="str">
        <f>VLOOKUP(First_Validations__2[[#This Row],[CountryReq]],Last_Validations[],COLUMNS($B:S)+1,FALSE)</f>
        <v>http://www.eiticolombia.gov.co/</v>
      </c>
      <c r="AM240" s="36" t="str">
        <f>VLOOKUP(First_Validations__2[[#This Row],[CountryReq]],Last_Validations[],COLUMNS($B:T)+1,FALSE)</f>
        <v>https://eiti.org/api/v1.0/score_data/33</v>
      </c>
      <c r="AN240" s="36" t="str">
        <f>IF(First_Validations__2[[#This Row],[FirstValidation.Country: Year]]=First_Validations__2[[#This Row],[Country: Year]],"First","Second / Last")</f>
        <v>First</v>
      </c>
      <c r="AO240" s="36">
        <f>IF(AND(First_Validations__2[[#This Row],[FirstValidation.Validation score]]&lt;5,First_Validations__2[[#This Row],[FirstValidation.Validation score]]&gt;1),1,0)</f>
        <v>0</v>
      </c>
      <c r="AP240" s="36">
        <f>First_Validations__2[[#This Row],[Validation score]]-First_Validations__2[[#This Row],[FirstValidation.Validation score]]</f>
        <v>0</v>
      </c>
      <c r="AQ240" s="36">
        <f>IF(AND(First_Validations__2[[#This Row],[Corrective action]]=1,First_Validations__2[[#This Row],[Validation score]]&lt;5,First_Validations__2[[#This Row],[Validation score]]&gt;1),1,0)</f>
        <v>0</v>
      </c>
      <c r="AR240" s="36">
        <f>IF(AND(First_Validations__2[[#This Row],[Corrective action]]=1,OR(First_Validations__2[[#This Row],[Validation score]]&gt;4,First_Validations__2[[#This Row],[Validation score]]&lt;2)),1,0)</f>
        <v>0</v>
      </c>
      <c r="AS2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0" s="36" t="str">
        <f>VLOOKUP(First_Validations__2[[#This Row],[Requirement ('#)]],Requirements[[Requirements]:[Categories2]],2,FALSE)</f>
        <v>Revenue collection</v>
      </c>
    </row>
    <row r="241" spans="2:46">
      <c r="B241" s="34" t="s">
        <v>1469</v>
      </c>
      <c r="C241" s="34">
        <v>1</v>
      </c>
      <c r="D241" s="34">
        <v>33</v>
      </c>
      <c r="E241" s="34" t="s">
        <v>920</v>
      </c>
      <c r="F241" s="34" t="s">
        <v>1470</v>
      </c>
      <c r="G241" s="34" t="s">
        <v>1469</v>
      </c>
      <c r="H241" s="34" t="s">
        <v>921</v>
      </c>
      <c r="I241" s="34" t="s">
        <v>922</v>
      </c>
      <c r="J241" s="34">
        <v>2018</v>
      </c>
      <c r="K241" s="34">
        <v>2018</v>
      </c>
      <c r="L241" s="34" t="s">
        <v>1768</v>
      </c>
      <c r="M241" s="34" t="s">
        <v>1802</v>
      </c>
      <c r="N241" s="34">
        <v>5</v>
      </c>
      <c r="O241" s="34" t="s">
        <v>1768</v>
      </c>
      <c r="P241" s="34" t="s">
        <v>938</v>
      </c>
      <c r="Q241" s="34" t="s">
        <v>1862</v>
      </c>
      <c r="R241" s="34" t="s">
        <v>1472</v>
      </c>
      <c r="S241" s="34" t="s">
        <v>1863</v>
      </c>
      <c r="T241" s="34" t="s">
        <v>2207</v>
      </c>
      <c r="U241" s="36" t="str">
        <f>VLOOKUP(First_Validations__2[[#This Row],[CountryReq]],Last_Validations[],COLUMNS($B:B)+1,FALSE)</f>
        <v>Colombia: 2018</v>
      </c>
      <c r="V241" s="36" t="str">
        <f>VLOOKUP(First_Validations__2[[#This Row],[CountryReq]],Last_Validations[],COLUMNS($B:C)+1,FALSE)</f>
        <v>Colombia</v>
      </c>
      <c r="W241" s="36">
        <f>VLOOKUP(First_Validations__2[[#This Row],[CountryReq]],Last_Validations[],COLUMNS($B:D)+1,FALSE)</f>
        <v>1</v>
      </c>
      <c r="X241" s="36">
        <f>VLOOKUP(First_Validations__2[[#This Row],[CountryReq]],Last_Validations[],COLUMNS($B:E)+1,FALSE)</f>
        <v>33</v>
      </c>
      <c r="Y241" s="36" t="str">
        <f>VLOOKUP(First_Validations__2[[#This Row],[CountryReq]],Last_Validations[],COLUMNS($B:F)+1,FALSE)</f>
        <v>Colombia: 2018</v>
      </c>
      <c r="Z241" s="36" t="str">
        <f>VLOOKUP(First_Validations__2[[#This Row],[CountryReq]],Last_Validations[],COLUMNS($B:G)+1,FALSE)</f>
        <v>COL</v>
      </c>
      <c r="AA241" s="36" t="str">
        <f>VLOOKUP(First_Validations__2[[#This Row],[CountryReq]],Last_Validations[],COLUMNS($B:H)+1,FALSE)</f>
        <v>Colombia</v>
      </c>
      <c r="AB241" s="36" t="str">
        <f>VLOOKUP(First_Validations__2[[#This Row],[CountryReq]],Last_Validations[],COLUMNS($B:I)+1,FALSE)</f>
        <v>https://eiti.org/BD/2018-38</v>
      </c>
      <c r="AC241" s="36" t="str">
        <f>VLOOKUP(First_Validations__2[[#This Row],[CountryReq]],Last_Validations[],COLUMNS($B:J)+1,FALSE)</f>
        <v>https://eiti.org/document/colombia-validation-2018</v>
      </c>
      <c r="AD241" s="36">
        <f>VLOOKUP(First_Validations__2[[#This Row],[CountryReq]],Last_Validations[],COLUMNS($B:K)+1,FALSE)</f>
        <v>2018</v>
      </c>
      <c r="AE241" s="36">
        <f>VLOOKUP(First_Validations__2[[#This Row],[CountryReq]],Last_Validations[],COLUMNS($B:L)+1,FALSE)</f>
        <v>2018</v>
      </c>
      <c r="AF241" s="36" t="str">
        <f>VLOOKUP(First_Validations__2[[#This Row],[CountryReq]],Last_Validations[],COLUMNS($B:M)+1,FALSE)</f>
        <v>Satisfactory progress</v>
      </c>
      <c r="AG241" s="36" t="str">
        <f>VLOOKUP(First_Validations__2[[#This Row],[CountryReq]],Last_Validations[],COLUMNS($B:N)+1,FALSE)</f>
        <v>Comprehensiveness (#4.1)</v>
      </c>
      <c r="AH241" s="36">
        <f>VLOOKUP(First_Validations__2[[#This Row],[CountryReq]],Last_Validations[],COLUMNS($B:O)+1,FALSE)</f>
        <v>5</v>
      </c>
      <c r="AI241" s="36" t="str">
        <f>VLOOKUP(First_Validations__2[[#This Row],[CountryReq]],Last_Validations[],COLUMNS($B:P)+1,FALSE)</f>
        <v>Satisfactory progress</v>
      </c>
      <c r="AJ241" s="36" t="str">
        <f>VLOOKUP(First_Validations__2[[#This Row],[CountryReq]],Last_Validations[],COLUMNS($B:Q)+1,FALSE)</f>
        <v xml:space="preserve">Materiality is documented including the options considered, constitutional tax confidentiality provisions, the reconciliation coverage targets and the rationale for the agreed definitions. Material revenue streams are clearly identified, alongside the government entities. Ex post verification of tax reconciliation coverage and stakeholder consultations confirmed comprehensiveness. </v>
      </c>
      <c r="AK241" s="36" t="str">
        <f>VLOOKUP(First_Validations__2[[#This Row],[CountryReq]],Last_Validations[],COLUMNS($B:R)+1,FALSE)</f>
        <v>https://eiti.org/colombia#colombias-progress-by-requirement</v>
      </c>
      <c r="AL241" s="36" t="str">
        <f>VLOOKUP(First_Validations__2[[#This Row],[CountryReq]],Last_Validations[],COLUMNS($B:S)+1,FALSE)</f>
        <v>http://www.eiticolombia.gov.co/</v>
      </c>
      <c r="AM241" s="36" t="str">
        <f>VLOOKUP(First_Validations__2[[#This Row],[CountryReq]],Last_Validations[],COLUMNS($B:T)+1,FALSE)</f>
        <v>https://eiti.org/api/v1.0/score_data/33</v>
      </c>
      <c r="AN241" s="36" t="str">
        <f>IF(First_Validations__2[[#This Row],[FirstValidation.Country: Year]]=First_Validations__2[[#This Row],[Country: Year]],"First","Second / Last")</f>
        <v>First</v>
      </c>
      <c r="AO241" s="36">
        <f>IF(AND(First_Validations__2[[#This Row],[FirstValidation.Validation score]]&lt;5,First_Validations__2[[#This Row],[FirstValidation.Validation score]]&gt;1),1,0)</f>
        <v>0</v>
      </c>
      <c r="AP241" s="36">
        <f>First_Validations__2[[#This Row],[Validation score]]-First_Validations__2[[#This Row],[FirstValidation.Validation score]]</f>
        <v>0</v>
      </c>
      <c r="AQ241" s="36">
        <f>IF(AND(First_Validations__2[[#This Row],[Corrective action]]=1,First_Validations__2[[#This Row],[Validation score]]&lt;5,First_Validations__2[[#This Row],[Validation score]]&gt;1),1,0)</f>
        <v>0</v>
      </c>
      <c r="AR241" s="36">
        <f>IF(AND(First_Validations__2[[#This Row],[Corrective action]]=1,OR(First_Validations__2[[#This Row],[Validation score]]&gt;4,First_Validations__2[[#This Row],[Validation score]]&lt;2)),1,0)</f>
        <v>0</v>
      </c>
      <c r="AS2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1" s="36" t="str">
        <f>VLOOKUP(First_Validations__2[[#This Row],[Requirement ('#)]],Requirements[[Requirements]:[Categories2]],2,FALSE)</f>
        <v>Revenue collection</v>
      </c>
    </row>
    <row r="242" spans="2:46">
      <c r="B242" s="34" t="s">
        <v>1469</v>
      </c>
      <c r="C242" s="34">
        <v>1</v>
      </c>
      <c r="D242" s="34">
        <v>33</v>
      </c>
      <c r="E242" s="34" t="s">
        <v>920</v>
      </c>
      <c r="F242" s="34" t="s">
        <v>1470</v>
      </c>
      <c r="G242" s="34" t="s">
        <v>1469</v>
      </c>
      <c r="H242" s="34" t="s">
        <v>921</v>
      </c>
      <c r="I242" s="34" t="s">
        <v>922</v>
      </c>
      <c r="J242" s="34">
        <v>2018</v>
      </c>
      <c r="K242" s="34">
        <v>2018</v>
      </c>
      <c r="L242" s="34" t="s">
        <v>1768</v>
      </c>
      <c r="M242" s="34" t="s">
        <v>1784</v>
      </c>
      <c r="N242" s="34">
        <v>5</v>
      </c>
      <c r="O242" s="34" t="s">
        <v>1768</v>
      </c>
      <c r="P242" s="34" t="s">
        <v>924</v>
      </c>
      <c r="Q242" s="34" t="s">
        <v>1862</v>
      </c>
      <c r="R242" s="34" t="s">
        <v>1472</v>
      </c>
      <c r="S242" s="34" t="s">
        <v>1863</v>
      </c>
      <c r="T242" s="34" t="s">
        <v>2208</v>
      </c>
      <c r="U242" s="36" t="str">
        <f>VLOOKUP(First_Validations__2[[#This Row],[CountryReq]],Last_Validations[],COLUMNS($B:B)+1,FALSE)</f>
        <v>Colombia: 2018</v>
      </c>
      <c r="V242" s="36" t="str">
        <f>VLOOKUP(First_Validations__2[[#This Row],[CountryReq]],Last_Validations[],COLUMNS($B:C)+1,FALSE)</f>
        <v>Colombia</v>
      </c>
      <c r="W242" s="36">
        <f>VLOOKUP(First_Validations__2[[#This Row],[CountryReq]],Last_Validations[],COLUMNS($B:D)+1,FALSE)</f>
        <v>1</v>
      </c>
      <c r="X242" s="36">
        <f>VLOOKUP(First_Validations__2[[#This Row],[CountryReq]],Last_Validations[],COLUMNS($B:E)+1,FALSE)</f>
        <v>33</v>
      </c>
      <c r="Y242" s="36" t="str">
        <f>VLOOKUP(First_Validations__2[[#This Row],[CountryReq]],Last_Validations[],COLUMNS($B:F)+1,FALSE)</f>
        <v>Colombia: 2018</v>
      </c>
      <c r="Z242" s="36" t="str">
        <f>VLOOKUP(First_Validations__2[[#This Row],[CountryReq]],Last_Validations[],COLUMNS($B:G)+1,FALSE)</f>
        <v>COL</v>
      </c>
      <c r="AA242" s="36" t="str">
        <f>VLOOKUP(First_Validations__2[[#This Row],[CountryReq]],Last_Validations[],COLUMNS($B:H)+1,FALSE)</f>
        <v>Colombia</v>
      </c>
      <c r="AB242" s="36" t="str">
        <f>VLOOKUP(First_Validations__2[[#This Row],[CountryReq]],Last_Validations[],COLUMNS($B:I)+1,FALSE)</f>
        <v>https://eiti.org/BD/2018-38</v>
      </c>
      <c r="AC242" s="36" t="str">
        <f>VLOOKUP(First_Validations__2[[#This Row],[CountryReq]],Last_Validations[],COLUMNS($B:J)+1,FALSE)</f>
        <v>https://eiti.org/document/colombia-validation-2018</v>
      </c>
      <c r="AD242" s="36">
        <f>VLOOKUP(First_Validations__2[[#This Row],[CountryReq]],Last_Validations[],COLUMNS($B:K)+1,FALSE)</f>
        <v>2018</v>
      </c>
      <c r="AE242" s="36">
        <f>VLOOKUP(First_Validations__2[[#This Row],[CountryReq]],Last_Validations[],COLUMNS($B:L)+1,FALSE)</f>
        <v>2018</v>
      </c>
      <c r="AF242" s="36" t="str">
        <f>VLOOKUP(First_Validations__2[[#This Row],[CountryReq]],Last_Validations[],COLUMNS($B:M)+1,FALSE)</f>
        <v>Satisfactory progress</v>
      </c>
      <c r="AG242" s="36" t="str">
        <f>VLOOKUP(First_Validations__2[[#This Row],[CountryReq]],Last_Validations[],COLUMNS($B:N)+1,FALSE)</f>
        <v>Government engagement (#1.1)</v>
      </c>
      <c r="AH242" s="36">
        <f>VLOOKUP(First_Validations__2[[#This Row],[CountryReq]],Last_Validations[],COLUMNS($B:O)+1,FALSE)</f>
        <v>5</v>
      </c>
      <c r="AI242" s="36" t="str">
        <f>VLOOKUP(First_Validations__2[[#This Row],[CountryReq]],Last_Validations[],COLUMNS($B:P)+1,FALSE)</f>
        <v>Satisfactory progress</v>
      </c>
      <c r="AJ242" s="36" t="str">
        <f>VLOOKUP(First_Validations__2[[#This Row],[CountryReq]],Last_Validations[],COLUMNS($B:Q)+1,FALSE)</f>
        <v xml:space="preserve">The government is fully and actively engaged in the EITI process. Government’s agencies have played an active role in implementing the EITI including engaging in the MSG process as observers and collaborating in different technical support groups. Other agencies collaborate with the EITI as expert resources. </v>
      </c>
      <c r="AK242" s="36" t="str">
        <f>VLOOKUP(First_Validations__2[[#This Row],[CountryReq]],Last_Validations[],COLUMNS($B:R)+1,FALSE)</f>
        <v>https://eiti.org/colombia#colombias-progress-by-requirement</v>
      </c>
      <c r="AL242" s="36" t="str">
        <f>VLOOKUP(First_Validations__2[[#This Row],[CountryReq]],Last_Validations[],COLUMNS($B:S)+1,FALSE)</f>
        <v>http://www.eiticolombia.gov.co/</v>
      </c>
      <c r="AM242" s="36" t="str">
        <f>VLOOKUP(First_Validations__2[[#This Row],[CountryReq]],Last_Validations[],COLUMNS($B:T)+1,FALSE)</f>
        <v>https://eiti.org/api/v1.0/score_data/33</v>
      </c>
      <c r="AN242" s="36" t="str">
        <f>IF(First_Validations__2[[#This Row],[FirstValidation.Country: Year]]=First_Validations__2[[#This Row],[Country: Year]],"First","Second / Last")</f>
        <v>First</v>
      </c>
      <c r="AO242" s="36">
        <f>IF(AND(First_Validations__2[[#This Row],[FirstValidation.Validation score]]&lt;5,First_Validations__2[[#This Row],[FirstValidation.Validation score]]&gt;1),1,0)</f>
        <v>0</v>
      </c>
      <c r="AP242" s="36">
        <f>First_Validations__2[[#This Row],[Validation score]]-First_Validations__2[[#This Row],[FirstValidation.Validation score]]</f>
        <v>0</v>
      </c>
      <c r="AQ242" s="36">
        <f>IF(AND(First_Validations__2[[#This Row],[Corrective action]]=1,First_Validations__2[[#This Row],[Validation score]]&lt;5,First_Validations__2[[#This Row],[Validation score]]&gt;1),1,0)</f>
        <v>0</v>
      </c>
      <c r="AR242" s="36">
        <f>IF(AND(First_Validations__2[[#This Row],[Corrective action]]=1,OR(First_Validations__2[[#This Row],[Validation score]]&gt;4,First_Validations__2[[#This Row],[Validation score]]&lt;2)),1,0)</f>
        <v>0</v>
      </c>
      <c r="AS2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2" s="36" t="str">
        <f>VLOOKUP(First_Validations__2[[#This Row],[Requirement ('#)]],Requirements[[Requirements]:[Categories2]],2,FALSE)</f>
        <v>MSG Oversight</v>
      </c>
    </row>
    <row r="243" spans="2:46">
      <c r="B243" s="34" t="s">
        <v>1460</v>
      </c>
      <c r="C243" s="34">
        <v>1</v>
      </c>
      <c r="D243" s="34">
        <v>30</v>
      </c>
      <c r="E243" s="34" t="s">
        <v>847</v>
      </c>
      <c r="F243" s="34" t="s">
        <v>1461</v>
      </c>
      <c r="G243" s="34" t="s">
        <v>1460</v>
      </c>
      <c r="H243" s="34" t="s">
        <v>848</v>
      </c>
      <c r="I243" s="34" t="s">
        <v>849</v>
      </c>
      <c r="J243" s="34">
        <v>2017</v>
      </c>
      <c r="K243" s="34">
        <v>2018</v>
      </c>
      <c r="L243" s="34" t="s">
        <v>1767</v>
      </c>
      <c r="M243" s="34" t="s">
        <v>1811</v>
      </c>
      <c r="N243" s="34">
        <v>4</v>
      </c>
      <c r="O243" s="34" t="s">
        <v>1767</v>
      </c>
      <c r="P243" s="34" t="s">
        <v>872</v>
      </c>
      <c r="Q243" s="34" t="s">
        <v>1856</v>
      </c>
      <c r="R243" s="34" t="s">
        <v>1463</v>
      </c>
      <c r="S243" s="34" t="s">
        <v>1857</v>
      </c>
      <c r="T243" s="34" t="s">
        <v>2209</v>
      </c>
      <c r="U243" s="36" t="str">
        <f>VLOOKUP(First_Validations__2[[#This Row],[CountryReq]],Last_Validations[],COLUMNS($B:B)+1,FALSE)</f>
        <v>Côte d'Ivoire: 2017</v>
      </c>
      <c r="V243" s="36" t="str">
        <f>VLOOKUP(First_Validations__2[[#This Row],[CountryReq]],Last_Validations[],COLUMNS($B:C)+1,FALSE)</f>
        <v>Côte d'Ivoire</v>
      </c>
      <c r="W243" s="36">
        <f>VLOOKUP(First_Validations__2[[#This Row],[CountryReq]],Last_Validations[],COLUMNS($B:D)+1,FALSE)</f>
        <v>1</v>
      </c>
      <c r="X243" s="36">
        <f>VLOOKUP(First_Validations__2[[#This Row],[CountryReq]],Last_Validations[],COLUMNS($B:E)+1,FALSE)</f>
        <v>30</v>
      </c>
      <c r="Y243" s="36" t="str">
        <f>VLOOKUP(First_Validations__2[[#This Row],[CountryReq]],Last_Validations[],COLUMNS($B:F)+1,FALSE)</f>
        <v>Côte d'Ivoire: 2017</v>
      </c>
      <c r="Z243" s="36" t="str">
        <f>VLOOKUP(First_Validations__2[[#This Row],[CountryReq]],Last_Validations[],COLUMNS($B:G)+1,FALSE)</f>
        <v>CIV</v>
      </c>
      <c r="AA243" s="36" t="str">
        <f>VLOOKUP(First_Validations__2[[#This Row],[CountryReq]],Last_Validations[],COLUMNS($B:H)+1,FALSE)</f>
        <v>Côte d'Ivoire</v>
      </c>
      <c r="AB243" s="36" t="str">
        <f>VLOOKUP(First_Validations__2[[#This Row],[CountryReq]],Last_Validations[],COLUMNS($B:I)+1,FALSE)</f>
        <v>https://eiti.org/BD/2018-22</v>
      </c>
      <c r="AC243" s="36" t="str">
        <f>VLOOKUP(First_Validations__2[[#This Row],[CountryReq]],Last_Validations[],COLUMNS($B:J)+1,FALSE)</f>
        <v>https://eiti.org/document/cote-divoire-validation-2017</v>
      </c>
      <c r="AD243" s="36">
        <f>VLOOKUP(First_Validations__2[[#This Row],[CountryReq]],Last_Validations[],COLUMNS($B:K)+1,FALSE)</f>
        <v>2017</v>
      </c>
      <c r="AE243" s="36">
        <f>VLOOKUP(First_Validations__2[[#This Row],[CountryReq]],Last_Validations[],COLUMNS($B:L)+1,FALSE)</f>
        <v>2018</v>
      </c>
      <c r="AF243" s="36" t="str">
        <f>VLOOKUP(First_Validations__2[[#This Row],[CountryReq]],Last_Validations[],COLUMNS($B:M)+1,FALSE)</f>
        <v>Meaningful progress</v>
      </c>
      <c r="AG243" s="36" t="str">
        <f>VLOOKUP(First_Validations__2[[#This Row],[CountryReq]],Last_Validations[],COLUMNS($B:N)+1,FALSE)</f>
        <v>Distribution of revenues (#5.1)</v>
      </c>
      <c r="AH243" s="36">
        <f>VLOOKUP(First_Validations__2[[#This Row],[CountryReq]],Last_Validations[],COLUMNS($B:O)+1,FALSE)</f>
        <v>4</v>
      </c>
      <c r="AI243" s="36" t="str">
        <f>VLOOKUP(First_Validations__2[[#This Row],[CountryReq]],Last_Validations[],COLUMNS($B:P)+1,FALSE)</f>
        <v>Meaningful progress</v>
      </c>
      <c r="AJ243" s="36" t="str">
        <f>VLOOKUP(First_Validations__2[[#This Row],[CountryReq]],Last_Validations[],COLUMNS($B:Q)+1,FALSE)</f>
        <v>While the report provides a diagram mapping out revenues flows between companies and government entities, and lists revenues that are not systematically recorded in the national budget, significant revenues (33.72% of the revenues that go through PETROCI and 6% of revenues collected by DGH) are not systematically recorded in the national budget. The Report did not explain the allocation of these revenues that were not recorded in the national budget. The Report only provides a link to the financial reports in the case of SODEMI, not for PETROCI and DGH that received revenues not recorded in the national budget.</v>
      </c>
      <c r="AK243" s="36" t="str">
        <f>VLOOKUP(First_Validations__2[[#This Row],[CountryReq]],Last_Validations[],COLUMNS($B:R)+1,FALSE)</f>
        <v>https://eiti.org/cote-divoire#cte-divoires-progress-by-requirement</v>
      </c>
      <c r="AL243" s="36" t="str">
        <f>VLOOKUP(First_Validations__2[[#This Row],[CountryReq]],Last_Validations[],COLUMNS($B:S)+1,FALSE)</f>
        <v>http://www.cnitie.ci/</v>
      </c>
      <c r="AM243" s="36" t="str">
        <f>VLOOKUP(First_Validations__2[[#This Row],[CountryReq]],Last_Validations[],COLUMNS($B:T)+1,FALSE)</f>
        <v>https://eiti.org/api/v1.0/score_data/30</v>
      </c>
      <c r="AN243" s="36" t="str">
        <f>IF(First_Validations__2[[#This Row],[FirstValidation.Country: Year]]=First_Validations__2[[#This Row],[Country: Year]],"First","Second / Last")</f>
        <v>First</v>
      </c>
      <c r="AO243" s="36">
        <f>IF(AND(First_Validations__2[[#This Row],[FirstValidation.Validation score]]&lt;5,First_Validations__2[[#This Row],[FirstValidation.Validation score]]&gt;1),1,0)</f>
        <v>1</v>
      </c>
      <c r="AP243" s="36">
        <f>First_Validations__2[[#This Row],[Validation score]]-First_Validations__2[[#This Row],[FirstValidation.Validation score]]</f>
        <v>0</v>
      </c>
      <c r="AQ243" s="36">
        <f>IF(AND(First_Validations__2[[#This Row],[Corrective action]]=1,First_Validations__2[[#This Row],[Validation score]]&lt;5,First_Validations__2[[#This Row],[Validation score]]&gt;1),1,0)</f>
        <v>1</v>
      </c>
      <c r="AR243" s="36">
        <f>IF(AND(First_Validations__2[[#This Row],[Corrective action]]=1,OR(First_Validations__2[[#This Row],[Validation score]]&gt;4,First_Validations__2[[#This Row],[Validation score]]&lt;2)),1,0)</f>
        <v>0</v>
      </c>
      <c r="AS2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3" s="36" t="str">
        <f>VLOOKUP(First_Validations__2[[#This Row],[Requirement ('#)]],Requirements[[Requirements]:[Categories2]],2,FALSE)</f>
        <v>Revenue allocation</v>
      </c>
    </row>
    <row r="244" spans="2:46">
      <c r="B244" s="34" t="s">
        <v>1460</v>
      </c>
      <c r="C244" s="34">
        <v>1</v>
      </c>
      <c r="D244" s="34">
        <v>30</v>
      </c>
      <c r="E244" s="34" t="s">
        <v>847</v>
      </c>
      <c r="F244" s="34" t="s">
        <v>1461</v>
      </c>
      <c r="G244" s="34" t="s">
        <v>1460</v>
      </c>
      <c r="H244" s="34" t="s">
        <v>848</v>
      </c>
      <c r="I244" s="34" t="s">
        <v>849</v>
      </c>
      <c r="J244" s="34">
        <v>2017</v>
      </c>
      <c r="K244" s="34">
        <v>2018</v>
      </c>
      <c r="L244" s="34" t="s">
        <v>1767</v>
      </c>
      <c r="M244" s="34" t="s">
        <v>1810</v>
      </c>
      <c r="N244" s="34">
        <v>5</v>
      </c>
      <c r="O244" s="34" t="s">
        <v>1768</v>
      </c>
      <c r="P244" s="34" t="s">
        <v>871</v>
      </c>
      <c r="Q244" s="34" t="s">
        <v>1856</v>
      </c>
      <c r="R244" s="34" t="s">
        <v>1463</v>
      </c>
      <c r="S244" s="34" t="s">
        <v>1857</v>
      </c>
      <c r="T244" s="34" t="s">
        <v>2210</v>
      </c>
      <c r="U244" s="36" t="str">
        <f>VLOOKUP(First_Validations__2[[#This Row],[CountryReq]],Last_Validations[],COLUMNS($B:B)+1,FALSE)</f>
        <v>Côte d'Ivoire: 2017</v>
      </c>
      <c r="V244" s="36" t="str">
        <f>VLOOKUP(First_Validations__2[[#This Row],[CountryReq]],Last_Validations[],COLUMNS($B:C)+1,FALSE)</f>
        <v>Côte d'Ivoire</v>
      </c>
      <c r="W244" s="36">
        <f>VLOOKUP(First_Validations__2[[#This Row],[CountryReq]],Last_Validations[],COLUMNS($B:D)+1,FALSE)</f>
        <v>1</v>
      </c>
      <c r="X244" s="36">
        <f>VLOOKUP(First_Validations__2[[#This Row],[CountryReq]],Last_Validations[],COLUMNS($B:E)+1,FALSE)</f>
        <v>30</v>
      </c>
      <c r="Y244" s="36" t="str">
        <f>VLOOKUP(First_Validations__2[[#This Row],[CountryReq]],Last_Validations[],COLUMNS($B:F)+1,FALSE)</f>
        <v>Côte d'Ivoire: 2017</v>
      </c>
      <c r="Z244" s="36" t="str">
        <f>VLOOKUP(First_Validations__2[[#This Row],[CountryReq]],Last_Validations[],COLUMNS($B:G)+1,FALSE)</f>
        <v>CIV</v>
      </c>
      <c r="AA244" s="36" t="str">
        <f>VLOOKUP(First_Validations__2[[#This Row],[CountryReq]],Last_Validations[],COLUMNS($B:H)+1,FALSE)</f>
        <v>Côte d'Ivoire</v>
      </c>
      <c r="AB244" s="36" t="str">
        <f>VLOOKUP(First_Validations__2[[#This Row],[CountryReq]],Last_Validations[],COLUMNS($B:I)+1,FALSE)</f>
        <v>https://eiti.org/BD/2018-22</v>
      </c>
      <c r="AC244" s="36" t="str">
        <f>VLOOKUP(First_Validations__2[[#This Row],[CountryReq]],Last_Validations[],COLUMNS($B:J)+1,FALSE)</f>
        <v>https://eiti.org/document/cote-divoire-validation-2017</v>
      </c>
      <c r="AD244" s="36">
        <f>VLOOKUP(First_Validations__2[[#This Row],[CountryReq]],Last_Validations[],COLUMNS($B:K)+1,FALSE)</f>
        <v>2017</v>
      </c>
      <c r="AE244" s="36">
        <f>VLOOKUP(First_Validations__2[[#This Row],[CountryReq]],Last_Validations[],COLUMNS($B:L)+1,FALSE)</f>
        <v>2018</v>
      </c>
      <c r="AF244" s="36" t="str">
        <f>VLOOKUP(First_Validations__2[[#This Row],[CountryReq]],Last_Validations[],COLUMNS($B:M)+1,FALSE)</f>
        <v>Meaningful progress</v>
      </c>
      <c r="AG244" s="36" t="str">
        <f>VLOOKUP(First_Validations__2[[#This Row],[CountryReq]],Last_Validations[],COLUMNS($B:N)+1,FALSE)</f>
        <v>Data quality (#4.9)</v>
      </c>
      <c r="AH244" s="36">
        <f>VLOOKUP(First_Validations__2[[#This Row],[CountryReq]],Last_Validations[],COLUMNS($B:O)+1,FALSE)</f>
        <v>5</v>
      </c>
      <c r="AI244" s="36" t="str">
        <f>VLOOKUP(First_Validations__2[[#This Row],[CountryReq]],Last_Validations[],COLUMNS($B:P)+1,FALSE)</f>
        <v>Satisfactory progress</v>
      </c>
      <c r="AJ244" s="36" t="str">
        <f>VLOOKUP(First_Validations__2[[#This Row],[CountryReq]],Last_Validations[],COLUMNS($B:Q)+1,FALSE)</f>
        <v>The IA undertook a review of the audit and assurance procedures in Cote d’Ivoire and recommended quality assurance procedures that were largely followed by reporting entities. Oil, gas and mining companies had their financial statements audited for data covered by the The IA undertook a review of the audit and assurance procedures in Cote d’Ivoire and recommended quality assurance procedures that were largely followed by reporting entities. Oil, gas and mining companies had their financial statements audited for data covered by the 2015 EITI report, and largely adhered to the agreed quality assurance procedures, except Newcrest Hire, Perseus Mining CI, and Amara Mining CI, which collectively paid 0.43% of total revenues. Newcrest Hire and Perseus Mining CI submitted certified data after the deadline for reconciliation. On the government side, IGE conducted an audit of all companies submitting data and certified all the state declarations except for DGH, which declared 6% of total revenues. The IA assessed the impact of these gaps on the quality of the report and concluded that despite these omissions data presented in the 2015 EITI Report reflect reasonably the extractive sector’s contribution to the state budget (2015 EITI Report, p.16).</v>
      </c>
      <c r="AK244" s="36" t="str">
        <f>VLOOKUP(First_Validations__2[[#This Row],[CountryReq]],Last_Validations[],COLUMNS($B:R)+1,FALSE)</f>
        <v>https://eiti.org/cote-divoire#cte-divoires-progress-by-requirement</v>
      </c>
      <c r="AL244" s="36" t="str">
        <f>VLOOKUP(First_Validations__2[[#This Row],[CountryReq]],Last_Validations[],COLUMNS($B:S)+1,FALSE)</f>
        <v>http://www.cnitie.ci/</v>
      </c>
      <c r="AM244" s="36" t="str">
        <f>VLOOKUP(First_Validations__2[[#This Row],[CountryReq]],Last_Validations[],COLUMNS($B:T)+1,FALSE)</f>
        <v>https://eiti.org/api/v1.0/score_data/30</v>
      </c>
      <c r="AN244" s="36" t="str">
        <f>IF(First_Validations__2[[#This Row],[FirstValidation.Country: Year]]=First_Validations__2[[#This Row],[Country: Year]],"First","Second / Last")</f>
        <v>First</v>
      </c>
      <c r="AO244" s="36">
        <f>IF(AND(First_Validations__2[[#This Row],[FirstValidation.Validation score]]&lt;5,First_Validations__2[[#This Row],[FirstValidation.Validation score]]&gt;1),1,0)</f>
        <v>0</v>
      </c>
      <c r="AP244" s="36">
        <f>First_Validations__2[[#This Row],[Validation score]]-First_Validations__2[[#This Row],[FirstValidation.Validation score]]</f>
        <v>0</v>
      </c>
      <c r="AQ244" s="36">
        <f>IF(AND(First_Validations__2[[#This Row],[Corrective action]]=1,First_Validations__2[[#This Row],[Validation score]]&lt;5,First_Validations__2[[#This Row],[Validation score]]&gt;1),1,0)</f>
        <v>0</v>
      </c>
      <c r="AR244" s="36">
        <f>IF(AND(First_Validations__2[[#This Row],[Corrective action]]=1,OR(First_Validations__2[[#This Row],[Validation score]]&gt;4,First_Validations__2[[#This Row],[Validation score]]&lt;2)),1,0)</f>
        <v>0</v>
      </c>
      <c r="AS2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4" s="36" t="str">
        <f>VLOOKUP(First_Validations__2[[#This Row],[Requirement ('#)]],Requirements[[Requirements]:[Categories2]],2,FALSE)</f>
        <v>Revenue collection</v>
      </c>
    </row>
    <row r="245" spans="2:46">
      <c r="B245" s="34" t="s">
        <v>1460</v>
      </c>
      <c r="C245" s="34">
        <v>1</v>
      </c>
      <c r="D245" s="34">
        <v>30</v>
      </c>
      <c r="E245" s="34" t="s">
        <v>847</v>
      </c>
      <c r="F245" s="34" t="s">
        <v>1461</v>
      </c>
      <c r="G245" s="34" t="s">
        <v>1460</v>
      </c>
      <c r="H245" s="34" t="s">
        <v>848</v>
      </c>
      <c r="I245" s="34" t="s">
        <v>849</v>
      </c>
      <c r="J245" s="34">
        <v>2017</v>
      </c>
      <c r="K245" s="34">
        <v>2018</v>
      </c>
      <c r="L245" s="34" t="s">
        <v>1767</v>
      </c>
      <c r="M245" s="34" t="s">
        <v>1813</v>
      </c>
      <c r="N245" s="34">
        <v>1</v>
      </c>
      <c r="O245" s="34" t="s">
        <v>1796</v>
      </c>
      <c r="P245" s="34" t="s">
        <v>874</v>
      </c>
      <c r="Q245" s="34" t="s">
        <v>1856</v>
      </c>
      <c r="R245" s="34" t="s">
        <v>1463</v>
      </c>
      <c r="S245" s="34" t="s">
        <v>1857</v>
      </c>
      <c r="T245" s="34" t="s">
        <v>2211</v>
      </c>
      <c r="U245" s="36" t="str">
        <f>VLOOKUP(First_Validations__2[[#This Row],[CountryReq]],Last_Validations[],COLUMNS($B:B)+1,FALSE)</f>
        <v>Côte d'Ivoire: 2017</v>
      </c>
      <c r="V245" s="36" t="str">
        <f>VLOOKUP(First_Validations__2[[#This Row],[CountryReq]],Last_Validations[],COLUMNS($B:C)+1,FALSE)</f>
        <v>Côte d'Ivoire</v>
      </c>
      <c r="W245" s="36">
        <f>VLOOKUP(First_Validations__2[[#This Row],[CountryReq]],Last_Validations[],COLUMNS($B:D)+1,FALSE)</f>
        <v>1</v>
      </c>
      <c r="X245" s="36">
        <f>VLOOKUP(First_Validations__2[[#This Row],[CountryReq]],Last_Validations[],COLUMNS($B:E)+1,FALSE)</f>
        <v>30</v>
      </c>
      <c r="Y245" s="36" t="str">
        <f>VLOOKUP(First_Validations__2[[#This Row],[CountryReq]],Last_Validations[],COLUMNS($B:F)+1,FALSE)</f>
        <v>Côte d'Ivoire: 2017</v>
      </c>
      <c r="Z245" s="36" t="str">
        <f>VLOOKUP(First_Validations__2[[#This Row],[CountryReq]],Last_Validations[],COLUMNS($B:G)+1,FALSE)</f>
        <v>CIV</v>
      </c>
      <c r="AA245" s="36" t="str">
        <f>VLOOKUP(First_Validations__2[[#This Row],[CountryReq]],Last_Validations[],COLUMNS($B:H)+1,FALSE)</f>
        <v>Côte d'Ivoire</v>
      </c>
      <c r="AB245" s="36" t="str">
        <f>VLOOKUP(First_Validations__2[[#This Row],[CountryReq]],Last_Validations[],COLUMNS($B:I)+1,FALSE)</f>
        <v>https://eiti.org/BD/2018-22</v>
      </c>
      <c r="AC245" s="36" t="str">
        <f>VLOOKUP(First_Validations__2[[#This Row],[CountryReq]],Last_Validations[],COLUMNS($B:J)+1,FALSE)</f>
        <v>https://eiti.org/document/cote-divoire-validation-2017</v>
      </c>
      <c r="AD245" s="36">
        <f>VLOOKUP(First_Validations__2[[#This Row],[CountryReq]],Last_Validations[],COLUMNS($B:K)+1,FALSE)</f>
        <v>2017</v>
      </c>
      <c r="AE245" s="36">
        <f>VLOOKUP(First_Validations__2[[#This Row],[CountryReq]],Last_Validations[],COLUMNS($B:L)+1,FALSE)</f>
        <v>2018</v>
      </c>
      <c r="AF245" s="36" t="str">
        <f>VLOOKUP(First_Validations__2[[#This Row],[CountryReq]],Last_Validations[],COLUMNS($B:M)+1,FALSE)</f>
        <v>Meaningful progress</v>
      </c>
      <c r="AG245" s="36" t="str">
        <f>VLOOKUP(First_Validations__2[[#This Row],[CountryReq]],Last_Validations[],COLUMNS($B:N)+1,FALSE)</f>
        <v>Revenue management and expenditures (#5.3)</v>
      </c>
      <c r="AH245" s="36">
        <f>VLOOKUP(First_Validations__2[[#This Row],[CountryReq]],Last_Validations[],COLUMNS($B:O)+1,FALSE)</f>
        <v>1</v>
      </c>
      <c r="AI245" s="36" t="str">
        <f>VLOOKUP(First_Validations__2[[#This Row],[CountryReq]],Last_Validations[],COLUMNS($B:P)+1,FALSE)</f>
        <v>Not required (recommended)</v>
      </c>
      <c r="AJ245" s="36" t="str">
        <f>VLOOKUP(First_Validations__2[[#This Row],[CountryReq]],Last_Validations[],COLUMNS($B:Q)+1,FALSE)</f>
        <v>EITI Cote d’Ivoire has made some effort to include information on the government’s budget-making process in the EITI Report. However, the MSG did not make efforts to include additional information on extractives revenues that are off-budget and earmarked to specific regions (CDLM) and specific government agencies (DGH).</v>
      </c>
      <c r="AK245" s="36" t="str">
        <f>VLOOKUP(First_Validations__2[[#This Row],[CountryReq]],Last_Validations[],COLUMNS($B:R)+1,FALSE)</f>
        <v>https://eiti.org/cote-divoire#cte-divoires-progress-by-requirement</v>
      </c>
      <c r="AL245" s="36" t="str">
        <f>VLOOKUP(First_Validations__2[[#This Row],[CountryReq]],Last_Validations[],COLUMNS($B:S)+1,FALSE)</f>
        <v>http://www.cnitie.ci/</v>
      </c>
      <c r="AM245" s="36" t="str">
        <f>VLOOKUP(First_Validations__2[[#This Row],[CountryReq]],Last_Validations[],COLUMNS($B:T)+1,FALSE)</f>
        <v>https://eiti.org/api/v1.0/score_data/30</v>
      </c>
      <c r="AN245" s="36" t="str">
        <f>IF(First_Validations__2[[#This Row],[FirstValidation.Country: Year]]=First_Validations__2[[#This Row],[Country: Year]],"First","Second / Last")</f>
        <v>First</v>
      </c>
      <c r="AO245" s="36">
        <f>IF(AND(First_Validations__2[[#This Row],[FirstValidation.Validation score]]&lt;5,First_Validations__2[[#This Row],[FirstValidation.Validation score]]&gt;1),1,0)</f>
        <v>0</v>
      </c>
      <c r="AP245" s="36">
        <f>First_Validations__2[[#This Row],[Validation score]]-First_Validations__2[[#This Row],[FirstValidation.Validation score]]</f>
        <v>0</v>
      </c>
      <c r="AQ245" s="36">
        <f>IF(AND(First_Validations__2[[#This Row],[Corrective action]]=1,First_Validations__2[[#This Row],[Validation score]]&lt;5,First_Validations__2[[#This Row],[Validation score]]&gt;1),1,0)</f>
        <v>0</v>
      </c>
      <c r="AR245" s="36">
        <f>IF(AND(First_Validations__2[[#This Row],[Corrective action]]=1,OR(First_Validations__2[[#This Row],[Validation score]]&gt;4,First_Validations__2[[#This Row],[Validation score]]&lt;2)),1,0)</f>
        <v>0</v>
      </c>
      <c r="AS2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5" s="36" t="str">
        <f>VLOOKUP(First_Validations__2[[#This Row],[Requirement ('#)]],Requirements[[Requirements]:[Categories2]],2,FALSE)</f>
        <v>Revenue allocation</v>
      </c>
    </row>
    <row r="246" spans="2:46">
      <c r="B246" s="34" t="s">
        <v>1460</v>
      </c>
      <c r="C246" s="34">
        <v>1</v>
      </c>
      <c r="D246" s="34">
        <v>30</v>
      </c>
      <c r="E246" s="34" t="s">
        <v>847</v>
      </c>
      <c r="F246" s="34" t="s">
        <v>1461</v>
      </c>
      <c r="G246" s="34" t="s">
        <v>1460</v>
      </c>
      <c r="H246" s="34" t="s">
        <v>848</v>
      </c>
      <c r="I246" s="34" t="s">
        <v>849</v>
      </c>
      <c r="J246" s="34">
        <v>2017</v>
      </c>
      <c r="K246" s="34">
        <v>2018</v>
      </c>
      <c r="L246" s="34" t="s">
        <v>1767</v>
      </c>
      <c r="M246" s="34" t="s">
        <v>1812</v>
      </c>
      <c r="N246" s="34">
        <v>3</v>
      </c>
      <c r="O246" s="34" t="s">
        <v>1798</v>
      </c>
      <c r="P246" s="34" t="s">
        <v>873</v>
      </c>
      <c r="Q246" s="34" t="s">
        <v>1856</v>
      </c>
      <c r="R246" s="34" t="s">
        <v>1463</v>
      </c>
      <c r="S246" s="34" t="s">
        <v>1857</v>
      </c>
      <c r="T246" s="34" t="s">
        <v>2212</v>
      </c>
      <c r="U246" s="36" t="str">
        <f>VLOOKUP(First_Validations__2[[#This Row],[CountryReq]],Last_Validations[],COLUMNS($B:B)+1,FALSE)</f>
        <v>Côte d'Ivoire: 2017</v>
      </c>
      <c r="V246" s="36" t="str">
        <f>VLOOKUP(First_Validations__2[[#This Row],[CountryReq]],Last_Validations[],COLUMNS($B:C)+1,FALSE)</f>
        <v>Côte d'Ivoire</v>
      </c>
      <c r="W246" s="36">
        <f>VLOOKUP(First_Validations__2[[#This Row],[CountryReq]],Last_Validations[],COLUMNS($B:D)+1,FALSE)</f>
        <v>1</v>
      </c>
      <c r="X246" s="36">
        <f>VLOOKUP(First_Validations__2[[#This Row],[CountryReq]],Last_Validations[],COLUMNS($B:E)+1,FALSE)</f>
        <v>30</v>
      </c>
      <c r="Y246" s="36" t="str">
        <f>VLOOKUP(First_Validations__2[[#This Row],[CountryReq]],Last_Validations[],COLUMNS($B:F)+1,FALSE)</f>
        <v>Côte d'Ivoire: 2017</v>
      </c>
      <c r="Z246" s="36" t="str">
        <f>VLOOKUP(First_Validations__2[[#This Row],[CountryReq]],Last_Validations[],COLUMNS($B:G)+1,FALSE)</f>
        <v>CIV</v>
      </c>
      <c r="AA246" s="36" t="str">
        <f>VLOOKUP(First_Validations__2[[#This Row],[CountryReq]],Last_Validations[],COLUMNS($B:H)+1,FALSE)</f>
        <v>Côte d'Ivoire</v>
      </c>
      <c r="AB246" s="36" t="str">
        <f>VLOOKUP(First_Validations__2[[#This Row],[CountryReq]],Last_Validations[],COLUMNS($B:I)+1,FALSE)</f>
        <v>https://eiti.org/BD/2018-22</v>
      </c>
      <c r="AC246" s="36" t="str">
        <f>VLOOKUP(First_Validations__2[[#This Row],[CountryReq]],Last_Validations[],COLUMNS($B:J)+1,FALSE)</f>
        <v>https://eiti.org/document/cote-divoire-validation-2017</v>
      </c>
      <c r="AD246" s="36">
        <f>VLOOKUP(First_Validations__2[[#This Row],[CountryReq]],Last_Validations[],COLUMNS($B:K)+1,FALSE)</f>
        <v>2017</v>
      </c>
      <c r="AE246" s="36">
        <f>VLOOKUP(First_Validations__2[[#This Row],[CountryReq]],Last_Validations[],COLUMNS($B:L)+1,FALSE)</f>
        <v>2018</v>
      </c>
      <c r="AF246" s="36" t="str">
        <f>VLOOKUP(First_Validations__2[[#This Row],[CountryReq]],Last_Validations[],COLUMNS($B:M)+1,FALSE)</f>
        <v>Meaningful progress</v>
      </c>
      <c r="AG246" s="36" t="str">
        <f>VLOOKUP(First_Validations__2[[#This Row],[CountryReq]],Last_Validations[],COLUMNS($B:N)+1,FALSE)</f>
        <v>Subnational transfers (#5.2)</v>
      </c>
      <c r="AH246" s="36">
        <f>VLOOKUP(First_Validations__2[[#This Row],[CountryReq]],Last_Validations[],COLUMNS($B:O)+1,FALSE)</f>
        <v>3</v>
      </c>
      <c r="AI246" s="36" t="str">
        <f>VLOOKUP(First_Validations__2[[#This Row],[CountryReq]],Last_Validations[],COLUMNS($B:P)+1,FALSE)</f>
        <v>Inadequate progress</v>
      </c>
      <c r="AJ246" s="36" t="str">
        <f>VLOOKUP(First_Validations__2[[#This Row],[CountryReq]],Last_Validations[],COLUMNS($B:Q)+1,FALSE)</f>
        <v>The 2015 EITI Report describes statutory subnational transfers of revenues to municipalities but does not provide the amount paid in practice. The International Secretariat concludes that the statutory subnational transfers were material in 2015, but not reported by the treasury.</v>
      </c>
      <c r="AK246" s="36" t="str">
        <f>VLOOKUP(First_Validations__2[[#This Row],[CountryReq]],Last_Validations[],COLUMNS($B:R)+1,FALSE)</f>
        <v>https://eiti.org/cote-divoire#cte-divoires-progress-by-requirement</v>
      </c>
      <c r="AL246" s="36" t="str">
        <f>VLOOKUP(First_Validations__2[[#This Row],[CountryReq]],Last_Validations[],COLUMNS($B:S)+1,FALSE)</f>
        <v>http://www.cnitie.ci/</v>
      </c>
      <c r="AM246" s="36" t="str">
        <f>VLOOKUP(First_Validations__2[[#This Row],[CountryReq]],Last_Validations[],COLUMNS($B:T)+1,FALSE)</f>
        <v>https://eiti.org/api/v1.0/score_data/30</v>
      </c>
      <c r="AN246" s="36" t="str">
        <f>IF(First_Validations__2[[#This Row],[FirstValidation.Country: Year]]=First_Validations__2[[#This Row],[Country: Year]],"First","Second / Last")</f>
        <v>First</v>
      </c>
      <c r="AO246" s="36">
        <f>IF(AND(First_Validations__2[[#This Row],[FirstValidation.Validation score]]&lt;5,First_Validations__2[[#This Row],[FirstValidation.Validation score]]&gt;1),1,0)</f>
        <v>1</v>
      </c>
      <c r="AP246" s="36">
        <f>First_Validations__2[[#This Row],[Validation score]]-First_Validations__2[[#This Row],[FirstValidation.Validation score]]</f>
        <v>0</v>
      </c>
      <c r="AQ246" s="36">
        <f>IF(AND(First_Validations__2[[#This Row],[Corrective action]]=1,First_Validations__2[[#This Row],[Validation score]]&lt;5,First_Validations__2[[#This Row],[Validation score]]&gt;1),1,0)</f>
        <v>1</v>
      </c>
      <c r="AR246" s="36">
        <f>IF(AND(First_Validations__2[[#This Row],[Corrective action]]=1,OR(First_Validations__2[[#This Row],[Validation score]]&gt;4,First_Validations__2[[#This Row],[Validation score]]&lt;2)),1,0)</f>
        <v>0</v>
      </c>
      <c r="AS2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6" s="36" t="str">
        <f>VLOOKUP(First_Validations__2[[#This Row],[Requirement ('#)]],Requirements[[Requirements]:[Categories2]],2,FALSE)</f>
        <v>Revenue allocation</v>
      </c>
    </row>
    <row r="247" spans="2:46">
      <c r="B247" s="34" t="s">
        <v>1460</v>
      </c>
      <c r="C247" s="34">
        <v>1</v>
      </c>
      <c r="D247" s="34">
        <v>30</v>
      </c>
      <c r="E247" s="34" t="s">
        <v>847</v>
      </c>
      <c r="F247" s="34" t="s">
        <v>1461</v>
      </c>
      <c r="G247" s="34" t="s">
        <v>1460</v>
      </c>
      <c r="H247" s="34" t="s">
        <v>848</v>
      </c>
      <c r="I247" s="34" t="s">
        <v>849</v>
      </c>
      <c r="J247" s="34">
        <v>2017</v>
      </c>
      <c r="K247" s="34">
        <v>2018</v>
      </c>
      <c r="L247" s="34" t="s">
        <v>1767</v>
      </c>
      <c r="M247" s="34" t="s">
        <v>1807</v>
      </c>
      <c r="N247" s="34">
        <v>0</v>
      </c>
      <c r="O247" s="34" t="s">
        <v>4</v>
      </c>
      <c r="P247" s="34" t="s">
        <v>868</v>
      </c>
      <c r="Q247" s="34" t="s">
        <v>1856</v>
      </c>
      <c r="R247" s="34" t="s">
        <v>1463</v>
      </c>
      <c r="S247" s="34" t="s">
        <v>1857</v>
      </c>
      <c r="T247" s="34" t="s">
        <v>2213</v>
      </c>
      <c r="U247" s="36" t="str">
        <f>VLOOKUP(First_Validations__2[[#This Row],[CountryReq]],Last_Validations[],COLUMNS($B:B)+1,FALSE)</f>
        <v>Côte d'Ivoire: 2017</v>
      </c>
      <c r="V247" s="36" t="str">
        <f>VLOOKUP(First_Validations__2[[#This Row],[CountryReq]],Last_Validations[],COLUMNS($B:C)+1,FALSE)</f>
        <v>Côte d'Ivoire</v>
      </c>
      <c r="W247" s="36">
        <f>VLOOKUP(First_Validations__2[[#This Row],[CountryReq]],Last_Validations[],COLUMNS($B:D)+1,FALSE)</f>
        <v>1</v>
      </c>
      <c r="X247" s="36">
        <f>VLOOKUP(First_Validations__2[[#This Row],[CountryReq]],Last_Validations[],COLUMNS($B:E)+1,FALSE)</f>
        <v>30</v>
      </c>
      <c r="Y247" s="36" t="str">
        <f>VLOOKUP(First_Validations__2[[#This Row],[CountryReq]],Last_Validations[],COLUMNS($B:F)+1,FALSE)</f>
        <v>Côte d'Ivoire: 2017</v>
      </c>
      <c r="Z247" s="36" t="str">
        <f>VLOOKUP(First_Validations__2[[#This Row],[CountryReq]],Last_Validations[],COLUMNS($B:G)+1,FALSE)</f>
        <v>CIV</v>
      </c>
      <c r="AA247" s="36" t="str">
        <f>VLOOKUP(First_Validations__2[[#This Row],[CountryReq]],Last_Validations[],COLUMNS($B:H)+1,FALSE)</f>
        <v>Côte d'Ivoire</v>
      </c>
      <c r="AB247" s="36" t="str">
        <f>VLOOKUP(First_Validations__2[[#This Row],[CountryReq]],Last_Validations[],COLUMNS($B:I)+1,FALSE)</f>
        <v>https://eiti.org/BD/2018-22</v>
      </c>
      <c r="AC247" s="36" t="str">
        <f>VLOOKUP(First_Validations__2[[#This Row],[CountryReq]],Last_Validations[],COLUMNS($B:J)+1,FALSE)</f>
        <v>https://eiti.org/document/cote-divoire-validation-2017</v>
      </c>
      <c r="AD247" s="36">
        <f>VLOOKUP(First_Validations__2[[#This Row],[CountryReq]],Last_Validations[],COLUMNS($B:K)+1,FALSE)</f>
        <v>2017</v>
      </c>
      <c r="AE247" s="36">
        <f>VLOOKUP(First_Validations__2[[#This Row],[CountryReq]],Last_Validations[],COLUMNS($B:L)+1,FALSE)</f>
        <v>2018</v>
      </c>
      <c r="AF247" s="36" t="str">
        <f>VLOOKUP(First_Validations__2[[#This Row],[CountryReq]],Last_Validations[],COLUMNS($B:M)+1,FALSE)</f>
        <v>Meaningful progress</v>
      </c>
      <c r="AG247" s="36" t="str">
        <f>VLOOKUP(First_Validations__2[[#This Row],[CountryReq]],Last_Validations[],COLUMNS($B:N)+1,FALSE)</f>
        <v>Direct subnational payments (#4.6)</v>
      </c>
      <c r="AH247" s="36">
        <f>VLOOKUP(First_Validations__2[[#This Row],[CountryReq]],Last_Validations[],COLUMNS($B:O)+1,FALSE)</f>
        <v>0</v>
      </c>
      <c r="AI247" s="36" t="str">
        <f>VLOOKUP(First_Validations__2[[#This Row],[CountryReq]],Last_Validations[],COLUMNS($B:P)+1,FALSE)</f>
        <v>Not applicable</v>
      </c>
      <c r="AJ247" s="36" t="str">
        <f>VLOOKUP(First_Validations__2[[#This Row],[CountryReq]],Last_Validations[],COLUMNS($B:Q)+1,FALSE)</f>
        <v>Together with the IA, the MSG has considered definition of materiality with regards to direct subnational payments and concluded that such payments are not material due to the principle of unity of account, which mandate that all budgetary revenues are collected by the central government, registered in the Public Treasury account. Municipal taxes collected at the central level and then transferred to local communities are covered under Requirement 5.2, subnational transfers, below.</v>
      </c>
      <c r="AK247" s="36" t="str">
        <f>VLOOKUP(First_Validations__2[[#This Row],[CountryReq]],Last_Validations[],COLUMNS($B:R)+1,FALSE)</f>
        <v>https://eiti.org/cote-divoire#cte-divoires-progress-by-requirement</v>
      </c>
      <c r="AL247" s="36" t="str">
        <f>VLOOKUP(First_Validations__2[[#This Row],[CountryReq]],Last_Validations[],COLUMNS($B:S)+1,FALSE)</f>
        <v>http://www.cnitie.ci/</v>
      </c>
      <c r="AM247" s="36" t="str">
        <f>VLOOKUP(First_Validations__2[[#This Row],[CountryReq]],Last_Validations[],COLUMNS($B:T)+1,FALSE)</f>
        <v>https://eiti.org/api/v1.0/score_data/30</v>
      </c>
      <c r="AN247" s="36" t="str">
        <f>IF(First_Validations__2[[#This Row],[FirstValidation.Country: Year]]=First_Validations__2[[#This Row],[Country: Year]],"First","Second / Last")</f>
        <v>First</v>
      </c>
      <c r="AO247" s="36">
        <f>IF(AND(First_Validations__2[[#This Row],[FirstValidation.Validation score]]&lt;5,First_Validations__2[[#This Row],[FirstValidation.Validation score]]&gt;1),1,0)</f>
        <v>0</v>
      </c>
      <c r="AP247" s="36">
        <f>First_Validations__2[[#This Row],[Validation score]]-First_Validations__2[[#This Row],[FirstValidation.Validation score]]</f>
        <v>0</v>
      </c>
      <c r="AQ247" s="36">
        <f>IF(AND(First_Validations__2[[#This Row],[Corrective action]]=1,First_Validations__2[[#This Row],[Validation score]]&lt;5,First_Validations__2[[#This Row],[Validation score]]&gt;1),1,0)</f>
        <v>0</v>
      </c>
      <c r="AR247" s="36">
        <f>IF(AND(First_Validations__2[[#This Row],[Corrective action]]=1,OR(First_Validations__2[[#This Row],[Validation score]]&gt;4,First_Validations__2[[#This Row],[Validation score]]&lt;2)),1,0)</f>
        <v>0</v>
      </c>
      <c r="AS2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7" s="36" t="str">
        <f>VLOOKUP(First_Validations__2[[#This Row],[Requirement ('#)]],Requirements[[Requirements]:[Categories2]],2,FALSE)</f>
        <v>Revenue collection</v>
      </c>
    </row>
    <row r="248" spans="2:46">
      <c r="B248" s="34" t="s">
        <v>1460</v>
      </c>
      <c r="C248" s="34">
        <v>1</v>
      </c>
      <c r="D248" s="34">
        <v>30</v>
      </c>
      <c r="E248" s="34" t="s">
        <v>847</v>
      </c>
      <c r="F248" s="34" t="s">
        <v>1461</v>
      </c>
      <c r="G248" s="34" t="s">
        <v>1460</v>
      </c>
      <c r="H248" s="34" t="s">
        <v>848</v>
      </c>
      <c r="I248" s="34" t="s">
        <v>849</v>
      </c>
      <c r="J248" s="34">
        <v>2017</v>
      </c>
      <c r="K248" s="34">
        <v>2018</v>
      </c>
      <c r="L248" s="34" t="s">
        <v>1767</v>
      </c>
      <c r="M248" s="34" t="s">
        <v>1806</v>
      </c>
      <c r="N248" s="34">
        <v>4</v>
      </c>
      <c r="O248" s="34" t="s">
        <v>1767</v>
      </c>
      <c r="P248" s="34" t="s">
        <v>867</v>
      </c>
      <c r="Q248" s="34" t="s">
        <v>1856</v>
      </c>
      <c r="R248" s="34" t="s">
        <v>1463</v>
      </c>
      <c r="S248" s="34" t="s">
        <v>1857</v>
      </c>
      <c r="T248" s="34" t="s">
        <v>2214</v>
      </c>
      <c r="U248" s="36" t="str">
        <f>VLOOKUP(First_Validations__2[[#This Row],[CountryReq]],Last_Validations[],COLUMNS($B:B)+1,FALSE)</f>
        <v>Côte d'Ivoire: 2017</v>
      </c>
      <c r="V248" s="36" t="str">
        <f>VLOOKUP(First_Validations__2[[#This Row],[CountryReq]],Last_Validations[],COLUMNS($B:C)+1,FALSE)</f>
        <v>Côte d'Ivoire</v>
      </c>
      <c r="W248" s="36">
        <f>VLOOKUP(First_Validations__2[[#This Row],[CountryReq]],Last_Validations[],COLUMNS($B:D)+1,FALSE)</f>
        <v>1</v>
      </c>
      <c r="X248" s="36">
        <f>VLOOKUP(First_Validations__2[[#This Row],[CountryReq]],Last_Validations[],COLUMNS($B:E)+1,FALSE)</f>
        <v>30</v>
      </c>
      <c r="Y248" s="36" t="str">
        <f>VLOOKUP(First_Validations__2[[#This Row],[CountryReq]],Last_Validations[],COLUMNS($B:F)+1,FALSE)</f>
        <v>Côte d'Ivoire: 2017</v>
      </c>
      <c r="Z248" s="36" t="str">
        <f>VLOOKUP(First_Validations__2[[#This Row],[CountryReq]],Last_Validations[],COLUMNS($B:G)+1,FALSE)</f>
        <v>CIV</v>
      </c>
      <c r="AA248" s="36" t="str">
        <f>VLOOKUP(First_Validations__2[[#This Row],[CountryReq]],Last_Validations[],COLUMNS($B:H)+1,FALSE)</f>
        <v>Côte d'Ivoire</v>
      </c>
      <c r="AB248" s="36" t="str">
        <f>VLOOKUP(First_Validations__2[[#This Row],[CountryReq]],Last_Validations[],COLUMNS($B:I)+1,FALSE)</f>
        <v>https://eiti.org/BD/2018-22</v>
      </c>
      <c r="AC248" s="36" t="str">
        <f>VLOOKUP(First_Validations__2[[#This Row],[CountryReq]],Last_Validations[],COLUMNS($B:J)+1,FALSE)</f>
        <v>https://eiti.org/document/cote-divoire-validation-2017</v>
      </c>
      <c r="AD248" s="36">
        <f>VLOOKUP(First_Validations__2[[#This Row],[CountryReq]],Last_Validations[],COLUMNS($B:K)+1,FALSE)</f>
        <v>2017</v>
      </c>
      <c r="AE248" s="36">
        <f>VLOOKUP(First_Validations__2[[#This Row],[CountryReq]],Last_Validations[],COLUMNS($B:L)+1,FALSE)</f>
        <v>2018</v>
      </c>
      <c r="AF248" s="36" t="str">
        <f>VLOOKUP(First_Validations__2[[#This Row],[CountryReq]],Last_Validations[],COLUMNS($B:M)+1,FALSE)</f>
        <v>Meaningful progress</v>
      </c>
      <c r="AG248" s="36" t="str">
        <f>VLOOKUP(First_Validations__2[[#This Row],[CountryReq]],Last_Validations[],COLUMNS($B:N)+1,FALSE)</f>
        <v>SOE transactions (#4.5)</v>
      </c>
      <c r="AH248" s="36">
        <f>VLOOKUP(First_Validations__2[[#This Row],[CountryReq]],Last_Validations[],COLUMNS($B:O)+1,FALSE)</f>
        <v>4</v>
      </c>
      <c r="AI248" s="36" t="str">
        <f>VLOOKUP(First_Validations__2[[#This Row],[CountryReq]],Last_Validations[],COLUMNS($B:P)+1,FALSE)</f>
        <v>Meaningful progress</v>
      </c>
      <c r="AJ248" s="36" t="str">
        <f>VLOOKUP(First_Validations__2[[#This Row],[CountryReq]],Last_Validations[],COLUMNS($B:Q)+1,FALSE)</f>
        <v>The 2015 EITI Report discloses SODEMI’s transactions with the government and shows that SODEMI did not collect revenues from oil and gas companies. However, despite significant disclosures by PETROCI of its transactions with the state, several transactions involving PETROCI and Cote d’Ivoire Energy remains unreported and unclear to many MSG members.</v>
      </c>
      <c r="AK248" s="36" t="str">
        <f>VLOOKUP(First_Validations__2[[#This Row],[CountryReq]],Last_Validations[],COLUMNS($B:R)+1,FALSE)</f>
        <v>https://eiti.org/cote-divoire#cte-divoires-progress-by-requirement</v>
      </c>
      <c r="AL248" s="36" t="str">
        <f>VLOOKUP(First_Validations__2[[#This Row],[CountryReq]],Last_Validations[],COLUMNS($B:S)+1,FALSE)</f>
        <v>http://www.cnitie.ci/</v>
      </c>
      <c r="AM248" s="36" t="str">
        <f>VLOOKUP(First_Validations__2[[#This Row],[CountryReq]],Last_Validations[],COLUMNS($B:T)+1,FALSE)</f>
        <v>https://eiti.org/api/v1.0/score_data/30</v>
      </c>
      <c r="AN248" s="36" t="str">
        <f>IF(First_Validations__2[[#This Row],[FirstValidation.Country: Year]]=First_Validations__2[[#This Row],[Country: Year]],"First","Second / Last")</f>
        <v>First</v>
      </c>
      <c r="AO248" s="36">
        <f>IF(AND(First_Validations__2[[#This Row],[FirstValidation.Validation score]]&lt;5,First_Validations__2[[#This Row],[FirstValidation.Validation score]]&gt;1),1,0)</f>
        <v>1</v>
      </c>
      <c r="AP248" s="36">
        <f>First_Validations__2[[#This Row],[Validation score]]-First_Validations__2[[#This Row],[FirstValidation.Validation score]]</f>
        <v>0</v>
      </c>
      <c r="AQ248" s="36">
        <f>IF(AND(First_Validations__2[[#This Row],[Corrective action]]=1,First_Validations__2[[#This Row],[Validation score]]&lt;5,First_Validations__2[[#This Row],[Validation score]]&gt;1),1,0)</f>
        <v>1</v>
      </c>
      <c r="AR248" s="36">
        <f>IF(AND(First_Validations__2[[#This Row],[Corrective action]]=1,OR(First_Validations__2[[#This Row],[Validation score]]&gt;4,First_Validations__2[[#This Row],[Validation score]]&lt;2)),1,0)</f>
        <v>0</v>
      </c>
      <c r="AS2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8" s="36" t="str">
        <f>VLOOKUP(First_Validations__2[[#This Row],[Requirement ('#)]],Requirements[[Requirements]:[Categories2]],2,FALSE)</f>
        <v>Revenue collection</v>
      </c>
    </row>
    <row r="249" spans="2:46">
      <c r="B249" s="34" t="s">
        <v>1460</v>
      </c>
      <c r="C249" s="34">
        <v>1</v>
      </c>
      <c r="D249" s="34">
        <v>30</v>
      </c>
      <c r="E249" s="34" t="s">
        <v>847</v>
      </c>
      <c r="F249" s="34" t="s">
        <v>1461</v>
      </c>
      <c r="G249" s="34" t="s">
        <v>1460</v>
      </c>
      <c r="H249" s="34" t="s">
        <v>848</v>
      </c>
      <c r="I249" s="34" t="s">
        <v>849</v>
      </c>
      <c r="J249" s="34">
        <v>2017</v>
      </c>
      <c r="K249" s="34">
        <v>2018</v>
      </c>
      <c r="L249" s="34" t="s">
        <v>1767</v>
      </c>
      <c r="M249" s="34" t="s">
        <v>1809</v>
      </c>
      <c r="N249" s="34">
        <v>5</v>
      </c>
      <c r="O249" s="34" t="s">
        <v>1768</v>
      </c>
      <c r="P249" s="34" t="s">
        <v>870</v>
      </c>
      <c r="Q249" s="34" t="s">
        <v>1856</v>
      </c>
      <c r="R249" s="34" t="s">
        <v>1463</v>
      </c>
      <c r="S249" s="34" t="s">
        <v>1857</v>
      </c>
      <c r="T249" s="34" t="s">
        <v>2215</v>
      </c>
      <c r="U249" s="36" t="str">
        <f>VLOOKUP(First_Validations__2[[#This Row],[CountryReq]],Last_Validations[],COLUMNS($B:B)+1,FALSE)</f>
        <v>Côte d'Ivoire: 2017</v>
      </c>
      <c r="V249" s="36" t="str">
        <f>VLOOKUP(First_Validations__2[[#This Row],[CountryReq]],Last_Validations[],COLUMNS($B:C)+1,FALSE)</f>
        <v>Côte d'Ivoire</v>
      </c>
      <c r="W249" s="36">
        <f>VLOOKUP(First_Validations__2[[#This Row],[CountryReq]],Last_Validations[],COLUMNS($B:D)+1,FALSE)</f>
        <v>1</v>
      </c>
      <c r="X249" s="36">
        <f>VLOOKUP(First_Validations__2[[#This Row],[CountryReq]],Last_Validations[],COLUMNS($B:E)+1,FALSE)</f>
        <v>30</v>
      </c>
      <c r="Y249" s="36" t="str">
        <f>VLOOKUP(First_Validations__2[[#This Row],[CountryReq]],Last_Validations[],COLUMNS($B:F)+1,FALSE)</f>
        <v>Côte d'Ivoire: 2017</v>
      </c>
      <c r="Z249" s="36" t="str">
        <f>VLOOKUP(First_Validations__2[[#This Row],[CountryReq]],Last_Validations[],COLUMNS($B:G)+1,FALSE)</f>
        <v>CIV</v>
      </c>
      <c r="AA249" s="36" t="str">
        <f>VLOOKUP(First_Validations__2[[#This Row],[CountryReq]],Last_Validations[],COLUMNS($B:H)+1,FALSE)</f>
        <v>Côte d'Ivoire</v>
      </c>
      <c r="AB249" s="36" t="str">
        <f>VLOOKUP(First_Validations__2[[#This Row],[CountryReq]],Last_Validations[],COLUMNS($B:I)+1,FALSE)</f>
        <v>https://eiti.org/BD/2018-22</v>
      </c>
      <c r="AC249" s="36" t="str">
        <f>VLOOKUP(First_Validations__2[[#This Row],[CountryReq]],Last_Validations[],COLUMNS($B:J)+1,FALSE)</f>
        <v>https://eiti.org/document/cote-divoire-validation-2017</v>
      </c>
      <c r="AD249" s="36">
        <f>VLOOKUP(First_Validations__2[[#This Row],[CountryReq]],Last_Validations[],COLUMNS($B:K)+1,FALSE)</f>
        <v>2017</v>
      </c>
      <c r="AE249" s="36">
        <f>VLOOKUP(First_Validations__2[[#This Row],[CountryReq]],Last_Validations[],COLUMNS($B:L)+1,FALSE)</f>
        <v>2018</v>
      </c>
      <c r="AF249" s="36" t="str">
        <f>VLOOKUP(First_Validations__2[[#This Row],[CountryReq]],Last_Validations[],COLUMNS($B:M)+1,FALSE)</f>
        <v>Meaningful progress</v>
      </c>
      <c r="AG249" s="36" t="str">
        <f>VLOOKUP(First_Validations__2[[#This Row],[CountryReq]],Last_Validations[],COLUMNS($B:N)+1,FALSE)</f>
        <v>Data timeliness (#4.8)</v>
      </c>
      <c r="AH249" s="36">
        <f>VLOOKUP(First_Validations__2[[#This Row],[CountryReq]],Last_Validations[],COLUMNS($B:O)+1,FALSE)</f>
        <v>5</v>
      </c>
      <c r="AI249" s="36" t="str">
        <f>VLOOKUP(First_Validations__2[[#This Row],[CountryReq]],Last_Validations[],COLUMNS($B:P)+1,FALSE)</f>
        <v>Satisfactory progress</v>
      </c>
      <c r="AJ249" s="36" t="str">
        <f>VLOOKUP(First_Validations__2[[#This Row],[CountryReq]],Last_Validations[],COLUMNS($B:Q)+1,FALSE)</f>
        <v>The MSG has made significant improvements in the timeliness of EITI reporting and regularly published timely EITI Reports in accordance with the EITI Requirement.</v>
      </c>
      <c r="AK249" s="36" t="str">
        <f>VLOOKUP(First_Validations__2[[#This Row],[CountryReq]],Last_Validations[],COLUMNS($B:R)+1,FALSE)</f>
        <v>https://eiti.org/cote-divoire#cte-divoires-progress-by-requirement</v>
      </c>
      <c r="AL249" s="36" t="str">
        <f>VLOOKUP(First_Validations__2[[#This Row],[CountryReq]],Last_Validations[],COLUMNS($B:S)+1,FALSE)</f>
        <v>http://www.cnitie.ci/</v>
      </c>
      <c r="AM249" s="36" t="str">
        <f>VLOOKUP(First_Validations__2[[#This Row],[CountryReq]],Last_Validations[],COLUMNS($B:T)+1,FALSE)</f>
        <v>https://eiti.org/api/v1.0/score_data/30</v>
      </c>
      <c r="AN249" s="36" t="str">
        <f>IF(First_Validations__2[[#This Row],[FirstValidation.Country: Year]]=First_Validations__2[[#This Row],[Country: Year]],"First","Second / Last")</f>
        <v>First</v>
      </c>
      <c r="AO249" s="36">
        <f>IF(AND(First_Validations__2[[#This Row],[FirstValidation.Validation score]]&lt;5,First_Validations__2[[#This Row],[FirstValidation.Validation score]]&gt;1),1,0)</f>
        <v>0</v>
      </c>
      <c r="AP249" s="36">
        <f>First_Validations__2[[#This Row],[Validation score]]-First_Validations__2[[#This Row],[FirstValidation.Validation score]]</f>
        <v>0</v>
      </c>
      <c r="AQ249" s="36">
        <f>IF(AND(First_Validations__2[[#This Row],[Corrective action]]=1,First_Validations__2[[#This Row],[Validation score]]&lt;5,First_Validations__2[[#This Row],[Validation score]]&gt;1),1,0)</f>
        <v>0</v>
      </c>
      <c r="AR249" s="36">
        <f>IF(AND(First_Validations__2[[#This Row],[Corrective action]]=1,OR(First_Validations__2[[#This Row],[Validation score]]&gt;4,First_Validations__2[[#This Row],[Validation score]]&lt;2)),1,0)</f>
        <v>0</v>
      </c>
      <c r="AS2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49" s="36" t="str">
        <f>VLOOKUP(First_Validations__2[[#This Row],[Requirement ('#)]],Requirements[[Requirements]:[Categories2]],2,FALSE)</f>
        <v>Revenue collection</v>
      </c>
    </row>
    <row r="250" spans="2:46">
      <c r="B250" s="34" t="s">
        <v>1460</v>
      </c>
      <c r="C250" s="34">
        <v>1</v>
      </c>
      <c r="D250" s="34">
        <v>30</v>
      </c>
      <c r="E250" s="34" t="s">
        <v>847</v>
      </c>
      <c r="F250" s="34" t="s">
        <v>1461</v>
      </c>
      <c r="G250" s="34" t="s">
        <v>1460</v>
      </c>
      <c r="H250" s="34" t="s">
        <v>848</v>
      </c>
      <c r="I250" s="34" t="s">
        <v>849</v>
      </c>
      <c r="J250" s="34">
        <v>2017</v>
      </c>
      <c r="K250" s="34">
        <v>2018</v>
      </c>
      <c r="L250" s="34" t="s">
        <v>1767</v>
      </c>
      <c r="M250" s="34" t="s">
        <v>1808</v>
      </c>
      <c r="N250" s="34">
        <v>5</v>
      </c>
      <c r="O250" s="34" t="s">
        <v>1768</v>
      </c>
      <c r="P250" s="34" t="s">
        <v>869</v>
      </c>
      <c r="Q250" s="34" t="s">
        <v>1856</v>
      </c>
      <c r="R250" s="34" t="s">
        <v>1463</v>
      </c>
      <c r="S250" s="34" t="s">
        <v>1857</v>
      </c>
      <c r="T250" s="34" t="s">
        <v>2216</v>
      </c>
      <c r="U250" s="36" t="str">
        <f>VLOOKUP(First_Validations__2[[#This Row],[CountryReq]],Last_Validations[],COLUMNS($B:B)+1,FALSE)</f>
        <v>Côte d'Ivoire: 2017</v>
      </c>
      <c r="V250" s="36" t="str">
        <f>VLOOKUP(First_Validations__2[[#This Row],[CountryReq]],Last_Validations[],COLUMNS($B:C)+1,FALSE)</f>
        <v>Côte d'Ivoire</v>
      </c>
      <c r="W250" s="36">
        <f>VLOOKUP(First_Validations__2[[#This Row],[CountryReq]],Last_Validations[],COLUMNS($B:D)+1,FALSE)</f>
        <v>1</v>
      </c>
      <c r="X250" s="36">
        <f>VLOOKUP(First_Validations__2[[#This Row],[CountryReq]],Last_Validations[],COLUMNS($B:E)+1,FALSE)</f>
        <v>30</v>
      </c>
      <c r="Y250" s="36" t="str">
        <f>VLOOKUP(First_Validations__2[[#This Row],[CountryReq]],Last_Validations[],COLUMNS($B:F)+1,FALSE)</f>
        <v>Côte d'Ivoire: 2017</v>
      </c>
      <c r="Z250" s="36" t="str">
        <f>VLOOKUP(First_Validations__2[[#This Row],[CountryReq]],Last_Validations[],COLUMNS($B:G)+1,FALSE)</f>
        <v>CIV</v>
      </c>
      <c r="AA250" s="36" t="str">
        <f>VLOOKUP(First_Validations__2[[#This Row],[CountryReq]],Last_Validations[],COLUMNS($B:H)+1,FALSE)</f>
        <v>Côte d'Ivoire</v>
      </c>
      <c r="AB250" s="36" t="str">
        <f>VLOOKUP(First_Validations__2[[#This Row],[CountryReq]],Last_Validations[],COLUMNS($B:I)+1,FALSE)</f>
        <v>https://eiti.org/BD/2018-22</v>
      </c>
      <c r="AC250" s="36" t="str">
        <f>VLOOKUP(First_Validations__2[[#This Row],[CountryReq]],Last_Validations[],COLUMNS($B:J)+1,FALSE)</f>
        <v>https://eiti.org/document/cote-divoire-validation-2017</v>
      </c>
      <c r="AD250" s="36">
        <f>VLOOKUP(First_Validations__2[[#This Row],[CountryReq]],Last_Validations[],COLUMNS($B:K)+1,FALSE)</f>
        <v>2017</v>
      </c>
      <c r="AE250" s="36">
        <f>VLOOKUP(First_Validations__2[[#This Row],[CountryReq]],Last_Validations[],COLUMNS($B:L)+1,FALSE)</f>
        <v>2018</v>
      </c>
      <c r="AF250" s="36" t="str">
        <f>VLOOKUP(First_Validations__2[[#This Row],[CountryReq]],Last_Validations[],COLUMNS($B:M)+1,FALSE)</f>
        <v>Meaningful progress</v>
      </c>
      <c r="AG250" s="36" t="str">
        <f>VLOOKUP(First_Validations__2[[#This Row],[CountryReq]],Last_Validations[],COLUMNS($B:N)+1,FALSE)</f>
        <v>Disaggregation (#4.7)</v>
      </c>
      <c r="AH250" s="36">
        <f>VLOOKUP(First_Validations__2[[#This Row],[CountryReq]],Last_Validations[],COLUMNS($B:O)+1,FALSE)</f>
        <v>5</v>
      </c>
      <c r="AI250" s="36" t="str">
        <f>VLOOKUP(First_Validations__2[[#This Row],[CountryReq]],Last_Validations[],COLUMNS($B:P)+1,FALSE)</f>
        <v>Satisfactory progress</v>
      </c>
      <c r="AJ250" s="36" t="str">
        <f>VLOOKUP(First_Validations__2[[#This Row],[CountryReq]],Last_Validations[],COLUMNS($B:Q)+1,FALSE)</f>
        <v>The financial data disclosed in the 2015 EITI Report is disaggregated by individual company, government entity and revenue stream. In-kind revenues, which represent the largest revenue stream to the government via PETROCI are also disaggregated by producing license. Following recommendations from the IA, the MSG has included a feasibility study of project level reporting in its 2017 work plan.</v>
      </c>
      <c r="AK250" s="36" t="str">
        <f>VLOOKUP(First_Validations__2[[#This Row],[CountryReq]],Last_Validations[],COLUMNS($B:R)+1,FALSE)</f>
        <v>https://eiti.org/cote-divoire#cte-divoires-progress-by-requirement</v>
      </c>
      <c r="AL250" s="36" t="str">
        <f>VLOOKUP(First_Validations__2[[#This Row],[CountryReq]],Last_Validations[],COLUMNS($B:S)+1,FALSE)</f>
        <v>http://www.cnitie.ci/</v>
      </c>
      <c r="AM250" s="36" t="str">
        <f>VLOOKUP(First_Validations__2[[#This Row],[CountryReq]],Last_Validations[],COLUMNS($B:T)+1,FALSE)</f>
        <v>https://eiti.org/api/v1.0/score_data/30</v>
      </c>
      <c r="AN250" s="36" t="str">
        <f>IF(First_Validations__2[[#This Row],[FirstValidation.Country: Year]]=First_Validations__2[[#This Row],[Country: Year]],"First","Second / Last")</f>
        <v>First</v>
      </c>
      <c r="AO250" s="36">
        <f>IF(AND(First_Validations__2[[#This Row],[FirstValidation.Validation score]]&lt;5,First_Validations__2[[#This Row],[FirstValidation.Validation score]]&gt;1),1,0)</f>
        <v>0</v>
      </c>
      <c r="AP250" s="36">
        <f>First_Validations__2[[#This Row],[Validation score]]-First_Validations__2[[#This Row],[FirstValidation.Validation score]]</f>
        <v>0</v>
      </c>
      <c r="AQ250" s="36">
        <f>IF(AND(First_Validations__2[[#This Row],[Corrective action]]=1,First_Validations__2[[#This Row],[Validation score]]&lt;5,First_Validations__2[[#This Row],[Validation score]]&gt;1),1,0)</f>
        <v>0</v>
      </c>
      <c r="AR250" s="36">
        <f>IF(AND(First_Validations__2[[#This Row],[Corrective action]]=1,OR(First_Validations__2[[#This Row],[Validation score]]&gt;4,First_Validations__2[[#This Row],[Validation score]]&lt;2)),1,0)</f>
        <v>0</v>
      </c>
      <c r="AS2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0" s="36" t="str">
        <f>VLOOKUP(First_Validations__2[[#This Row],[Requirement ('#)]],Requirements[[Requirements]:[Categories2]],2,FALSE)</f>
        <v>Revenue collection</v>
      </c>
    </row>
    <row r="251" spans="2:46">
      <c r="B251" s="34" t="s">
        <v>1460</v>
      </c>
      <c r="C251" s="34">
        <v>1</v>
      </c>
      <c r="D251" s="34">
        <v>30</v>
      </c>
      <c r="E251" s="34" t="s">
        <v>847</v>
      </c>
      <c r="F251" s="34" t="s">
        <v>1461</v>
      </c>
      <c r="G251" s="34" t="s">
        <v>1460</v>
      </c>
      <c r="H251" s="34" t="s">
        <v>848</v>
      </c>
      <c r="I251" s="34" t="s">
        <v>849</v>
      </c>
      <c r="J251" s="34">
        <v>2017</v>
      </c>
      <c r="K251" s="34">
        <v>2018</v>
      </c>
      <c r="L251" s="34" t="s">
        <v>1767</v>
      </c>
      <c r="M251" s="34" t="s">
        <v>1814</v>
      </c>
      <c r="N251" s="34">
        <v>6</v>
      </c>
      <c r="O251" s="34" t="s">
        <v>1817</v>
      </c>
      <c r="P251" s="34" t="s">
        <v>875</v>
      </c>
      <c r="Q251" s="34" t="s">
        <v>1856</v>
      </c>
      <c r="R251" s="34" t="s">
        <v>1463</v>
      </c>
      <c r="S251" s="34" t="s">
        <v>1857</v>
      </c>
      <c r="T251" s="34" t="s">
        <v>2217</v>
      </c>
      <c r="U251" s="36" t="str">
        <f>VLOOKUP(First_Validations__2[[#This Row],[CountryReq]],Last_Validations[],COLUMNS($B:B)+1,FALSE)</f>
        <v>Côte d'Ivoire: 2017</v>
      </c>
      <c r="V251" s="36" t="str">
        <f>VLOOKUP(First_Validations__2[[#This Row],[CountryReq]],Last_Validations[],COLUMNS($B:C)+1,FALSE)</f>
        <v>Côte d'Ivoire</v>
      </c>
      <c r="W251" s="36">
        <f>VLOOKUP(First_Validations__2[[#This Row],[CountryReq]],Last_Validations[],COLUMNS($B:D)+1,FALSE)</f>
        <v>1</v>
      </c>
      <c r="X251" s="36">
        <f>VLOOKUP(First_Validations__2[[#This Row],[CountryReq]],Last_Validations[],COLUMNS($B:E)+1,FALSE)</f>
        <v>30</v>
      </c>
      <c r="Y251" s="36" t="str">
        <f>VLOOKUP(First_Validations__2[[#This Row],[CountryReq]],Last_Validations[],COLUMNS($B:F)+1,FALSE)</f>
        <v>Côte d'Ivoire: 2017</v>
      </c>
      <c r="Z251" s="36" t="str">
        <f>VLOOKUP(First_Validations__2[[#This Row],[CountryReq]],Last_Validations[],COLUMNS($B:G)+1,FALSE)</f>
        <v>CIV</v>
      </c>
      <c r="AA251" s="36" t="str">
        <f>VLOOKUP(First_Validations__2[[#This Row],[CountryReq]],Last_Validations[],COLUMNS($B:H)+1,FALSE)</f>
        <v>Côte d'Ivoire</v>
      </c>
      <c r="AB251" s="36" t="str">
        <f>VLOOKUP(First_Validations__2[[#This Row],[CountryReq]],Last_Validations[],COLUMNS($B:I)+1,FALSE)</f>
        <v>https://eiti.org/BD/2018-22</v>
      </c>
      <c r="AC251" s="36" t="str">
        <f>VLOOKUP(First_Validations__2[[#This Row],[CountryReq]],Last_Validations[],COLUMNS($B:J)+1,FALSE)</f>
        <v>https://eiti.org/document/cote-divoire-validation-2017</v>
      </c>
      <c r="AD251" s="36">
        <f>VLOOKUP(First_Validations__2[[#This Row],[CountryReq]],Last_Validations[],COLUMNS($B:K)+1,FALSE)</f>
        <v>2017</v>
      </c>
      <c r="AE251" s="36">
        <f>VLOOKUP(First_Validations__2[[#This Row],[CountryReq]],Last_Validations[],COLUMNS($B:L)+1,FALSE)</f>
        <v>2018</v>
      </c>
      <c r="AF251" s="36" t="str">
        <f>VLOOKUP(First_Validations__2[[#This Row],[CountryReq]],Last_Validations[],COLUMNS($B:M)+1,FALSE)</f>
        <v>Meaningful progress</v>
      </c>
      <c r="AG251" s="36" t="str">
        <f>VLOOKUP(First_Validations__2[[#This Row],[CountryReq]],Last_Validations[],COLUMNS($B:N)+1,FALSE)</f>
        <v>Mandatory social expenditures (#6.1)</v>
      </c>
      <c r="AH251" s="36">
        <f>VLOOKUP(First_Validations__2[[#This Row],[CountryReq]],Last_Validations[],COLUMNS($B:O)+1,FALSE)</f>
        <v>6</v>
      </c>
      <c r="AI251" s="36" t="str">
        <f>VLOOKUP(First_Validations__2[[#This Row],[CountryReq]],Last_Validations[],COLUMNS($B:P)+1,FALSE)</f>
        <v>Beyond</v>
      </c>
      <c r="AJ251" s="36" t="str">
        <f>VLOOKUP(First_Validations__2[[#This Row],[CountryReq]],Last_Validations[],COLUMNS($B:Q)+1,FALSE)</f>
        <v>The MSG agreed a definition of what constitutes mandatory and voluntary social payments and set a materiality threshold at zero for these types of payments. The 2015 EITI Report shows detailed information on mandatory and voluntary social payments made by each company (p.93). The Report also provides detailed payment of mandatory and voluntary social payments by company and by beneficiary (pp.109-110).</v>
      </c>
      <c r="AK251" s="36" t="str">
        <f>VLOOKUP(First_Validations__2[[#This Row],[CountryReq]],Last_Validations[],COLUMNS($B:R)+1,FALSE)</f>
        <v>https://eiti.org/cote-divoire#cte-divoires-progress-by-requirement</v>
      </c>
      <c r="AL251" s="36" t="str">
        <f>VLOOKUP(First_Validations__2[[#This Row],[CountryReq]],Last_Validations[],COLUMNS($B:S)+1,FALSE)</f>
        <v>http://www.cnitie.ci/</v>
      </c>
      <c r="AM251" s="36" t="str">
        <f>VLOOKUP(First_Validations__2[[#This Row],[CountryReq]],Last_Validations[],COLUMNS($B:T)+1,FALSE)</f>
        <v>https://eiti.org/api/v1.0/score_data/30</v>
      </c>
      <c r="AN251" s="36" t="str">
        <f>IF(First_Validations__2[[#This Row],[FirstValidation.Country: Year]]=First_Validations__2[[#This Row],[Country: Year]],"First","Second / Last")</f>
        <v>First</v>
      </c>
      <c r="AO251" s="36">
        <f>IF(AND(First_Validations__2[[#This Row],[FirstValidation.Validation score]]&lt;5,First_Validations__2[[#This Row],[FirstValidation.Validation score]]&gt;1),1,0)</f>
        <v>0</v>
      </c>
      <c r="AP251" s="36">
        <f>First_Validations__2[[#This Row],[Validation score]]-First_Validations__2[[#This Row],[FirstValidation.Validation score]]</f>
        <v>0</v>
      </c>
      <c r="AQ251" s="36">
        <f>IF(AND(First_Validations__2[[#This Row],[Corrective action]]=1,First_Validations__2[[#This Row],[Validation score]]&lt;5,First_Validations__2[[#This Row],[Validation score]]&gt;1),1,0)</f>
        <v>0</v>
      </c>
      <c r="AR251" s="36">
        <f>IF(AND(First_Validations__2[[#This Row],[Corrective action]]=1,OR(First_Validations__2[[#This Row],[Validation score]]&gt;4,First_Validations__2[[#This Row],[Validation score]]&lt;2)),1,0)</f>
        <v>0</v>
      </c>
      <c r="AS2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1" s="36" t="str">
        <f>VLOOKUP(First_Validations__2[[#This Row],[Requirement ('#)]],Requirements[[Requirements]:[Categories2]],2,FALSE)</f>
        <v>Socio-economic contribution</v>
      </c>
    </row>
    <row r="252" spans="2:46">
      <c r="B252" s="34" t="s">
        <v>1460</v>
      </c>
      <c r="C252" s="34">
        <v>1</v>
      </c>
      <c r="D252" s="34">
        <v>30</v>
      </c>
      <c r="E252" s="34" t="s">
        <v>847</v>
      </c>
      <c r="F252" s="34" t="s">
        <v>1461</v>
      </c>
      <c r="G252" s="34" t="s">
        <v>1460</v>
      </c>
      <c r="H252" s="34" t="s">
        <v>848</v>
      </c>
      <c r="I252" s="34" t="s">
        <v>849</v>
      </c>
      <c r="J252" s="34">
        <v>2017</v>
      </c>
      <c r="K252" s="34">
        <v>2018</v>
      </c>
      <c r="L252" s="34" t="s">
        <v>1767</v>
      </c>
      <c r="M252" s="34" t="s">
        <v>1821</v>
      </c>
      <c r="N252" s="34">
        <v>4</v>
      </c>
      <c r="O252" s="34" t="s">
        <v>1767</v>
      </c>
      <c r="P252" s="34" t="s">
        <v>881</v>
      </c>
      <c r="Q252" s="34" t="s">
        <v>1856</v>
      </c>
      <c r="R252" s="34" t="s">
        <v>1463</v>
      </c>
      <c r="S252" s="34" t="s">
        <v>1857</v>
      </c>
      <c r="T252" s="34" t="s">
        <v>2218</v>
      </c>
      <c r="U252" s="36" t="str">
        <f>VLOOKUP(First_Validations__2[[#This Row],[CountryReq]],Last_Validations[],COLUMNS($B:B)+1,FALSE)</f>
        <v>Côte d'Ivoire: 2017</v>
      </c>
      <c r="V252" s="36" t="str">
        <f>VLOOKUP(First_Validations__2[[#This Row],[CountryReq]],Last_Validations[],COLUMNS($B:C)+1,FALSE)</f>
        <v>Côte d'Ivoire</v>
      </c>
      <c r="W252" s="36">
        <f>VLOOKUP(First_Validations__2[[#This Row],[CountryReq]],Last_Validations[],COLUMNS($B:D)+1,FALSE)</f>
        <v>1</v>
      </c>
      <c r="X252" s="36">
        <f>VLOOKUP(First_Validations__2[[#This Row],[CountryReq]],Last_Validations[],COLUMNS($B:E)+1,FALSE)</f>
        <v>30</v>
      </c>
      <c r="Y252" s="36" t="str">
        <f>VLOOKUP(First_Validations__2[[#This Row],[CountryReq]],Last_Validations[],COLUMNS($B:F)+1,FALSE)</f>
        <v>Côte d'Ivoire: 2017</v>
      </c>
      <c r="Z252" s="36" t="str">
        <f>VLOOKUP(First_Validations__2[[#This Row],[CountryReq]],Last_Validations[],COLUMNS($B:G)+1,FALSE)</f>
        <v>CIV</v>
      </c>
      <c r="AA252" s="36" t="str">
        <f>VLOOKUP(First_Validations__2[[#This Row],[CountryReq]],Last_Validations[],COLUMNS($B:H)+1,FALSE)</f>
        <v>Côte d'Ivoire</v>
      </c>
      <c r="AB252" s="36" t="str">
        <f>VLOOKUP(First_Validations__2[[#This Row],[CountryReq]],Last_Validations[],COLUMNS($B:I)+1,FALSE)</f>
        <v>https://eiti.org/BD/2018-22</v>
      </c>
      <c r="AC252" s="36" t="str">
        <f>VLOOKUP(First_Validations__2[[#This Row],[CountryReq]],Last_Validations[],COLUMNS($B:J)+1,FALSE)</f>
        <v>https://eiti.org/document/cote-divoire-validation-2017</v>
      </c>
      <c r="AD252" s="36">
        <f>VLOOKUP(First_Validations__2[[#This Row],[CountryReq]],Last_Validations[],COLUMNS($B:K)+1,FALSE)</f>
        <v>2017</v>
      </c>
      <c r="AE252" s="36">
        <f>VLOOKUP(First_Validations__2[[#This Row],[CountryReq]],Last_Validations[],COLUMNS($B:L)+1,FALSE)</f>
        <v>2018</v>
      </c>
      <c r="AF252" s="36" t="str">
        <f>VLOOKUP(First_Validations__2[[#This Row],[CountryReq]],Last_Validations[],COLUMNS($B:M)+1,FALSE)</f>
        <v>Meaningful progress</v>
      </c>
      <c r="AG252" s="36" t="str">
        <f>VLOOKUP(First_Validations__2[[#This Row],[CountryReq]],Last_Validations[],COLUMNS($B:N)+1,FALSE)</f>
        <v>Outcomes and impact of implementation (#7.4)</v>
      </c>
      <c r="AH252" s="36">
        <f>VLOOKUP(First_Validations__2[[#This Row],[CountryReq]],Last_Validations[],COLUMNS($B:O)+1,FALSE)</f>
        <v>4</v>
      </c>
      <c r="AI252" s="36" t="str">
        <f>VLOOKUP(First_Validations__2[[#This Row],[CountryReq]],Last_Validations[],COLUMNS($B:P)+1,FALSE)</f>
        <v>Meaningful progress</v>
      </c>
      <c r="AJ252" s="36" t="str">
        <f>VLOOKUP(First_Validations__2[[#This Row],[CountryReq]],Last_Validations[],COLUMNS($B:Q)+1,FALSE)</f>
        <v>The 2016 APR is well structured and highlights that the implementation of the EITI is fostering dialogue on governance and transparency between stakeholders. All the recommendations from conciliation and validation reports are listed. The responsible entity, deadlines and corresponding MSG response are also indicated. However, the 2016 APR provides too little detail on dissemination activities and their impact.</v>
      </c>
      <c r="AK252" s="36" t="str">
        <f>VLOOKUP(First_Validations__2[[#This Row],[CountryReq]],Last_Validations[],COLUMNS($B:R)+1,FALSE)</f>
        <v>https://eiti.org/cote-divoire#cte-divoires-progress-by-requirement</v>
      </c>
      <c r="AL252" s="36" t="str">
        <f>VLOOKUP(First_Validations__2[[#This Row],[CountryReq]],Last_Validations[],COLUMNS($B:S)+1,FALSE)</f>
        <v>http://www.cnitie.ci/</v>
      </c>
      <c r="AM252" s="36" t="str">
        <f>VLOOKUP(First_Validations__2[[#This Row],[CountryReq]],Last_Validations[],COLUMNS($B:T)+1,FALSE)</f>
        <v>https://eiti.org/api/v1.0/score_data/30</v>
      </c>
      <c r="AN252" s="36" t="str">
        <f>IF(First_Validations__2[[#This Row],[FirstValidation.Country: Year]]=First_Validations__2[[#This Row],[Country: Year]],"First","Second / Last")</f>
        <v>First</v>
      </c>
      <c r="AO252" s="36">
        <f>IF(AND(First_Validations__2[[#This Row],[FirstValidation.Validation score]]&lt;5,First_Validations__2[[#This Row],[FirstValidation.Validation score]]&gt;1),1,0)</f>
        <v>1</v>
      </c>
      <c r="AP252" s="36">
        <f>First_Validations__2[[#This Row],[Validation score]]-First_Validations__2[[#This Row],[FirstValidation.Validation score]]</f>
        <v>0</v>
      </c>
      <c r="AQ252" s="36">
        <f>IF(AND(First_Validations__2[[#This Row],[Corrective action]]=1,First_Validations__2[[#This Row],[Validation score]]&lt;5,First_Validations__2[[#This Row],[Validation score]]&gt;1),1,0)</f>
        <v>1</v>
      </c>
      <c r="AR252" s="36">
        <f>IF(AND(First_Validations__2[[#This Row],[Corrective action]]=1,OR(First_Validations__2[[#This Row],[Validation score]]&gt;4,First_Validations__2[[#This Row],[Validation score]]&lt;2)),1,0)</f>
        <v>0</v>
      </c>
      <c r="AS2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2" s="36" t="str">
        <f>VLOOKUP(First_Validations__2[[#This Row],[Requirement ('#)]],Requirements[[Requirements]:[Categories2]],2,FALSE)</f>
        <v>Outcomes and impact</v>
      </c>
    </row>
    <row r="253" spans="2:46">
      <c r="B253" s="34" t="s">
        <v>1460</v>
      </c>
      <c r="C253" s="34">
        <v>1</v>
      </c>
      <c r="D253" s="34">
        <v>30</v>
      </c>
      <c r="E253" s="34" t="s">
        <v>847</v>
      </c>
      <c r="F253" s="34" t="s">
        <v>1461</v>
      </c>
      <c r="G253" s="34" t="s">
        <v>1460</v>
      </c>
      <c r="H253" s="34" t="s">
        <v>848</v>
      </c>
      <c r="I253" s="34" t="s">
        <v>849</v>
      </c>
      <c r="J253" s="34">
        <v>2017</v>
      </c>
      <c r="K253" s="34">
        <v>2018</v>
      </c>
      <c r="L253" s="34" t="s">
        <v>1767</v>
      </c>
      <c r="M253" s="34" t="s">
        <v>1820</v>
      </c>
      <c r="N253" s="34">
        <v>5</v>
      </c>
      <c r="O253" s="34" t="s">
        <v>1768</v>
      </c>
      <c r="P253" s="34" t="s">
        <v>880</v>
      </c>
      <c r="Q253" s="34" t="s">
        <v>1856</v>
      </c>
      <c r="R253" s="34" t="s">
        <v>1463</v>
      </c>
      <c r="S253" s="34" t="s">
        <v>1857</v>
      </c>
      <c r="T253" s="34" t="s">
        <v>2219</v>
      </c>
      <c r="U253" s="36" t="str">
        <f>VLOOKUP(First_Validations__2[[#This Row],[CountryReq]],Last_Validations[],COLUMNS($B:B)+1,FALSE)</f>
        <v>Côte d'Ivoire: 2017</v>
      </c>
      <c r="V253" s="36" t="str">
        <f>VLOOKUP(First_Validations__2[[#This Row],[CountryReq]],Last_Validations[],COLUMNS($B:C)+1,FALSE)</f>
        <v>Côte d'Ivoire</v>
      </c>
      <c r="W253" s="36">
        <f>VLOOKUP(First_Validations__2[[#This Row],[CountryReq]],Last_Validations[],COLUMNS($B:D)+1,FALSE)</f>
        <v>1</v>
      </c>
      <c r="X253" s="36">
        <f>VLOOKUP(First_Validations__2[[#This Row],[CountryReq]],Last_Validations[],COLUMNS($B:E)+1,FALSE)</f>
        <v>30</v>
      </c>
      <c r="Y253" s="36" t="str">
        <f>VLOOKUP(First_Validations__2[[#This Row],[CountryReq]],Last_Validations[],COLUMNS($B:F)+1,FALSE)</f>
        <v>Côte d'Ivoire: 2017</v>
      </c>
      <c r="Z253" s="36" t="str">
        <f>VLOOKUP(First_Validations__2[[#This Row],[CountryReq]],Last_Validations[],COLUMNS($B:G)+1,FALSE)</f>
        <v>CIV</v>
      </c>
      <c r="AA253" s="36" t="str">
        <f>VLOOKUP(First_Validations__2[[#This Row],[CountryReq]],Last_Validations[],COLUMNS($B:H)+1,FALSE)</f>
        <v>Côte d'Ivoire</v>
      </c>
      <c r="AB253" s="36" t="str">
        <f>VLOOKUP(First_Validations__2[[#This Row],[CountryReq]],Last_Validations[],COLUMNS($B:I)+1,FALSE)</f>
        <v>https://eiti.org/BD/2018-22</v>
      </c>
      <c r="AC253" s="36" t="str">
        <f>VLOOKUP(First_Validations__2[[#This Row],[CountryReq]],Last_Validations[],COLUMNS($B:J)+1,FALSE)</f>
        <v>https://eiti.org/document/cote-divoire-validation-2017</v>
      </c>
      <c r="AD253" s="36">
        <f>VLOOKUP(First_Validations__2[[#This Row],[CountryReq]],Last_Validations[],COLUMNS($B:K)+1,FALSE)</f>
        <v>2017</v>
      </c>
      <c r="AE253" s="36">
        <f>VLOOKUP(First_Validations__2[[#This Row],[CountryReq]],Last_Validations[],COLUMNS($B:L)+1,FALSE)</f>
        <v>2018</v>
      </c>
      <c r="AF253" s="36" t="str">
        <f>VLOOKUP(First_Validations__2[[#This Row],[CountryReq]],Last_Validations[],COLUMNS($B:M)+1,FALSE)</f>
        <v>Meaningful progress</v>
      </c>
      <c r="AG253" s="36" t="str">
        <f>VLOOKUP(First_Validations__2[[#This Row],[CountryReq]],Last_Validations[],COLUMNS($B:N)+1,FALSE)</f>
        <v>Follow up on recommendations (#7.3)</v>
      </c>
      <c r="AH253" s="36">
        <f>VLOOKUP(First_Validations__2[[#This Row],[CountryReq]],Last_Validations[],COLUMNS($B:O)+1,FALSE)</f>
        <v>5</v>
      </c>
      <c r="AI253" s="36" t="str">
        <f>VLOOKUP(First_Validations__2[[#This Row],[CountryReq]],Last_Validations[],COLUMNS($B:P)+1,FALSE)</f>
        <v>Satisfactory progress</v>
      </c>
      <c r="AJ253" s="36" t="str">
        <f>VLOOKUP(First_Validations__2[[#This Row],[CountryReq]],Last_Validations[],COLUMNS($B:Q)+1,FALSE)</f>
        <v>The MSG has been thorough in taking steps to act upon lessons learned and monitoring progress with the implementation of recommendations in EITI Reports, but the RCI has made limited progress in implementing substantive recommendations made in EITI Reports. Together with the IA, significant efforts have been made to identify, investigate and address the causes of discrepancies in EITI reporting.</v>
      </c>
      <c r="AK253" s="36" t="str">
        <f>VLOOKUP(First_Validations__2[[#This Row],[CountryReq]],Last_Validations[],COLUMNS($B:R)+1,FALSE)</f>
        <v>https://eiti.org/cote-divoire#cte-divoires-progress-by-requirement</v>
      </c>
      <c r="AL253" s="36" t="str">
        <f>VLOOKUP(First_Validations__2[[#This Row],[CountryReq]],Last_Validations[],COLUMNS($B:S)+1,FALSE)</f>
        <v>http://www.cnitie.ci/</v>
      </c>
      <c r="AM253" s="36" t="str">
        <f>VLOOKUP(First_Validations__2[[#This Row],[CountryReq]],Last_Validations[],COLUMNS($B:T)+1,FALSE)</f>
        <v>https://eiti.org/api/v1.0/score_data/30</v>
      </c>
      <c r="AN253" s="36" t="str">
        <f>IF(First_Validations__2[[#This Row],[FirstValidation.Country: Year]]=First_Validations__2[[#This Row],[Country: Year]],"First","Second / Last")</f>
        <v>First</v>
      </c>
      <c r="AO253" s="36">
        <f>IF(AND(First_Validations__2[[#This Row],[FirstValidation.Validation score]]&lt;5,First_Validations__2[[#This Row],[FirstValidation.Validation score]]&gt;1),1,0)</f>
        <v>0</v>
      </c>
      <c r="AP253" s="36">
        <f>First_Validations__2[[#This Row],[Validation score]]-First_Validations__2[[#This Row],[FirstValidation.Validation score]]</f>
        <v>0</v>
      </c>
      <c r="AQ253" s="36">
        <f>IF(AND(First_Validations__2[[#This Row],[Corrective action]]=1,First_Validations__2[[#This Row],[Validation score]]&lt;5,First_Validations__2[[#This Row],[Validation score]]&gt;1),1,0)</f>
        <v>0</v>
      </c>
      <c r="AR253" s="36">
        <f>IF(AND(First_Validations__2[[#This Row],[Corrective action]]=1,OR(First_Validations__2[[#This Row],[Validation score]]&gt;4,First_Validations__2[[#This Row],[Validation score]]&lt;2)),1,0)</f>
        <v>0</v>
      </c>
      <c r="AS2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3" s="36" t="str">
        <f>VLOOKUP(First_Validations__2[[#This Row],[Requirement ('#)]],Requirements[[Requirements]:[Categories2]],2,FALSE)</f>
        <v>Outcomes and impact</v>
      </c>
    </row>
    <row r="254" spans="2:46">
      <c r="B254" s="34" t="s">
        <v>1460</v>
      </c>
      <c r="C254" s="34">
        <v>1</v>
      </c>
      <c r="D254" s="34">
        <v>30</v>
      </c>
      <c r="E254" s="34" t="s">
        <v>847</v>
      </c>
      <c r="F254" s="34" t="s">
        <v>1461</v>
      </c>
      <c r="G254" s="34" t="s">
        <v>1460</v>
      </c>
      <c r="H254" s="34" t="s">
        <v>848</v>
      </c>
      <c r="I254" s="34" t="s">
        <v>849</v>
      </c>
      <c r="J254" s="34">
        <v>2017</v>
      </c>
      <c r="K254" s="34">
        <v>2018</v>
      </c>
      <c r="L254" s="34" t="s">
        <v>1767</v>
      </c>
      <c r="M254" s="34" t="s">
        <v>1784</v>
      </c>
      <c r="N254" s="34">
        <v>5</v>
      </c>
      <c r="O254" s="34" t="s">
        <v>1768</v>
      </c>
      <c r="P254" s="34" t="s">
        <v>850</v>
      </c>
      <c r="Q254" s="34" t="s">
        <v>1856</v>
      </c>
      <c r="R254" s="34" t="s">
        <v>1463</v>
      </c>
      <c r="S254" s="34" t="s">
        <v>1857</v>
      </c>
      <c r="T254" s="34" t="s">
        <v>2220</v>
      </c>
      <c r="U254" s="36" t="str">
        <f>VLOOKUP(First_Validations__2[[#This Row],[CountryReq]],Last_Validations[],COLUMNS($B:B)+1,FALSE)</f>
        <v>Côte d'Ivoire: 2017</v>
      </c>
      <c r="V254" s="36" t="str">
        <f>VLOOKUP(First_Validations__2[[#This Row],[CountryReq]],Last_Validations[],COLUMNS($B:C)+1,FALSE)</f>
        <v>Côte d'Ivoire</v>
      </c>
      <c r="W254" s="36">
        <f>VLOOKUP(First_Validations__2[[#This Row],[CountryReq]],Last_Validations[],COLUMNS($B:D)+1,FALSE)</f>
        <v>1</v>
      </c>
      <c r="X254" s="36">
        <f>VLOOKUP(First_Validations__2[[#This Row],[CountryReq]],Last_Validations[],COLUMNS($B:E)+1,FALSE)</f>
        <v>30</v>
      </c>
      <c r="Y254" s="36" t="str">
        <f>VLOOKUP(First_Validations__2[[#This Row],[CountryReq]],Last_Validations[],COLUMNS($B:F)+1,FALSE)</f>
        <v>Côte d'Ivoire: 2017</v>
      </c>
      <c r="Z254" s="36" t="str">
        <f>VLOOKUP(First_Validations__2[[#This Row],[CountryReq]],Last_Validations[],COLUMNS($B:G)+1,FALSE)</f>
        <v>CIV</v>
      </c>
      <c r="AA254" s="36" t="str">
        <f>VLOOKUP(First_Validations__2[[#This Row],[CountryReq]],Last_Validations[],COLUMNS($B:H)+1,FALSE)</f>
        <v>Côte d'Ivoire</v>
      </c>
      <c r="AB254" s="36" t="str">
        <f>VLOOKUP(First_Validations__2[[#This Row],[CountryReq]],Last_Validations[],COLUMNS($B:I)+1,FALSE)</f>
        <v>https://eiti.org/BD/2018-22</v>
      </c>
      <c r="AC254" s="36" t="str">
        <f>VLOOKUP(First_Validations__2[[#This Row],[CountryReq]],Last_Validations[],COLUMNS($B:J)+1,FALSE)</f>
        <v>https://eiti.org/document/cote-divoire-validation-2017</v>
      </c>
      <c r="AD254" s="36">
        <f>VLOOKUP(First_Validations__2[[#This Row],[CountryReq]],Last_Validations[],COLUMNS($B:K)+1,FALSE)</f>
        <v>2017</v>
      </c>
      <c r="AE254" s="36">
        <f>VLOOKUP(First_Validations__2[[#This Row],[CountryReq]],Last_Validations[],COLUMNS($B:L)+1,FALSE)</f>
        <v>2018</v>
      </c>
      <c r="AF254" s="36" t="str">
        <f>VLOOKUP(First_Validations__2[[#This Row],[CountryReq]],Last_Validations[],COLUMNS($B:M)+1,FALSE)</f>
        <v>Meaningful progress</v>
      </c>
      <c r="AG254" s="36" t="str">
        <f>VLOOKUP(First_Validations__2[[#This Row],[CountryReq]],Last_Validations[],COLUMNS($B:N)+1,FALSE)</f>
        <v>Government engagement (#1.1)</v>
      </c>
      <c r="AH254" s="36">
        <f>VLOOKUP(First_Validations__2[[#This Row],[CountryReq]],Last_Validations[],COLUMNS($B:O)+1,FALSE)</f>
        <v>5</v>
      </c>
      <c r="AI254" s="36" t="str">
        <f>VLOOKUP(First_Validations__2[[#This Row],[CountryReq]],Last_Validations[],COLUMNS($B:P)+1,FALSE)</f>
        <v>Satisfactory progress</v>
      </c>
      <c r="AJ254" s="36" t="str">
        <f>VLOOKUP(First_Validations__2[[#This Row],[CountryReq]],Last_Validations[],COLUMNS($B:Q)+1,FALSE)</f>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v>
      </c>
      <c r="AK254" s="36" t="str">
        <f>VLOOKUP(First_Validations__2[[#This Row],[CountryReq]],Last_Validations[],COLUMNS($B:R)+1,FALSE)</f>
        <v>https://eiti.org/cote-divoire#cte-divoires-progress-by-requirement</v>
      </c>
      <c r="AL254" s="36" t="str">
        <f>VLOOKUP(First_Validations__2[[#This Row],[CountryReq]],Last_Validations[],COLUMNS($B:S)+1,FALSE)</f>
        <v>http://www.cnitie.ci/</v>
      </c>
      <c r="AM254" s="36" t="str">
        <f>VLOOKUP(First_Validations__2[[#This Row],[CountryReq]],Last_Validations[],COLUMNS($B:T)+1,FALSE)</f>
        <v>https://eiti.org/api/v1.0/score_data/30</v>
      </c>
      <c r="AN254" s="36" t="str">
        <f>IF(First_Validations__2[[#This Row],[FirstValidation.Country: Year]]=First_Validations__2[[#This Row],[Country: Year]],"First","Second / Last")</f>
        <v>First</v>
      </c>
      <c r="AO254" s="36">
        <f>IF(AND(First_Validations__2[[#This Row],[FirstValidation.Validation score]]&lt;5,First_Validations__2[[#This Row],[FirstValidation.Validation score]]&gt;1),1,0)</f>
        <v>0</v>
      </c>
      <c r="AP254" s="36">
        <f>First_Validations__2[[#This Row],[Validation score]]-First_Validations__2[[#This Row],[FirstValidation.Validation score]]</f>
        <v>0</v>
      </c>
      <c r="AQ254" s="36">
        <f>IF(AND(First_Validations__2[[#This Row],[Corrective action]]=1,First_Validations__2[[#This Row],[Validation score]]&lt;5,First_Validations__2[[#This Row],[Validation score]]&gt;1),1,0)</f>
        <v>0</v>
      </c>
      <c r="AR254" s="36">
        <f>IF(AND(First_Validations__2[[#This Row],[Corrective action]]=1,OR(First_Validations__2[[#This Row],[Validation score]]&gt;4,First_Validations__2[[#This Row],[Validation score]]&lt;2)),1,0)</f>
        <v>0</v>
      </c>
      <c r="AS2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4" s="36" t="str">
        <f>VLOOKUP(First_Validations__2[[#This Row],[Requirement ('#)]],Requirements[[Requirements]:[Categories2]],2,FALSE)</f>
        <v>MSG Oversight</v>
      </c>
    </row>
    <row r="255" spans="2:46">
      <c r="B255" s="34" t="s">
        <v>1460</v>
      </c>
      <c r="C255" s="34">
        <v>1</v>
      </c>
      <c r="D255" s="34">
        <v>30</v>
      </c>
      <c r="E255" s="34" t="s">
        <v>847</v>
      </c>
      <c r="F255" s="34" t="s">
        <v>1461</v>
      </c>
      <c r="G255" s="34" t="s">
        <v>1460</v>
      </c>
      <c r="H255" s="34" t="s">
        <v>848</v>
      </c>
      <c r="I255" s="34" t="s">
        <v>849</v>
      </c>
      <c r="J255" s="34">
        <v>2017</v>
      </c>
      <c r="K255" s="34">
        <v>2018</v>
      </c>
      <c r="L255" s="34" t="s">
        <v>1767</v>
      </c>
      <c r="M255" s="34" t="s">
        <v>1822</v>
      </c>
      <c r="N255" s="34">
        <v>4</v>
      </c>
      <c r="O255" s="34" t="s">
        <v>1767</v>
      </c>
      <c r="P255" s="34" t="s">
        <v>850</v>
      </c>
      <c r="Q255" s="34" t="s">
        <v>1856</v>
      </c>
      <c r="R255" s="34" t="s">
        <v>1463</v>
      </c>
      <c r="S255" s="34" t="s">
        <v>1857</v>
      </c>
      <c r="T255" s="34" t="s">
        <v>2221</v>
      </c>
      <c r="U255" s="36" t="str">
        <f>VLOOKUP(First_Validations__2[[#This Row],[CountryReq]],Last_Validations[],COLUMNS($B:B)+1,FALSE)</f>
        <v>Côte d'Ivoire: 2017</v>
      </c>
      <c r="V255" s="36" t="str">
        <f>VLOOKUP(First_Validations__2[[#This Row],[CountryReq]],Last_Validations[],COLUMNS($B:C)+1,FALSE)</f>
        <v>Côte d'Ivoire</v>
      </c>
      <c r="W255" s="36">
        <f>VLOOKUP(First_Validations__2[[#This Row],[CountryReq]],Last_Validations[],COLUMNS($B:D)+1,FALSE)</f>
        <v>1</v>
      </c>
      <c r="X255" s="36">
        <f>VLOOKUP(First_Validations__2[[#This Row],[CountryReq]],Last_Validations[],COLUMNS($B:E)+1,FALSE)</f>
        <v>30</v>
      </c>
      <c r="Y255" s="36" t="str">
        <f>VLOOKUP(First_Validations__2[[#This Row],[CountryReq]],Last_Validations[],COLUMNS($B:F)+1,FALSE)</f>
        <v>Côte d'Ivoire: 2017</v>
      </c>
      <c r="Z255" s="36" t="str">
        <f>VLOOKUP(First_Validations__2[[#This Row],[CountryReq]],Last_Validations[],COLUMNS($B:G)+1,FALSE)</f>
        <v>CIV</v>
      </c>
      <c r="AA255" s="36" t="str">
        <f>VLOOKUP(First_Validations__2[[#This Row],[CountryReq]],Last_Validations[],COLUMNS($B:H)+1,FALSE)</f>
        <v>Côte d'Ivoire</v>
      </c>
      <c r="AB255" s="36" t="str">
        <f>VLOOKUP(First_Validations__2[[#This Row],[CountryReq]],Last_Validations[],COLUMNS($B:I)+1,FALSE)</f>
        <v>https://eiti.org/BD/2018-22</v>
      </c>
      <c r="AC255" s="36" t="str">
        <f>VLOOKUP(First_Validations__2[[#This Row],[CountryReq]],Last_Validations[],COLUMNS($B:J)+1,FALSE)</f>
        <v>https://eiti.org/document/cote-divoire-validation-2017</v>
      </c>
      <c r="AD255" s="36">
        <f>VLOOKUP(First_Validations__2[[#This Row],[CountryReq]],Last_Validations[],COLUMNS($B:K)+1,FALSE)</f>
        <v>2017</v>
      </c>
      <c r="AE255" s="36">
        <f>VLOOKUP(First_Validations__2[[#This Row],[CountryReq]],Last_Validations[],COLUMNS($B:L)+1,FALSE)</f>
        <v>2018</v>
      </c>
      <c r="AF255" s="36" t="str">
        <f>VLOOKUP(First_Validations__2[[#This Row],[CountryReq]],Last_Validations[],COLUMNS($B:M)+1,FALSE)</f>
        <v>Meaningful progress</v>
      </c>
      <c r="AG255" s="36" t="str">
        <f>VLOOKUP(First_Validations__2[[#This Row],[CountryReq]],Last_Validations[],COLUMNS($B:N)+1,FALSE)</f>
        <v>Overall Progress (#0.0)</v>
      </c>
      <c r="AH255" s="36">
        <f>VLOOKUP(First_Validations__2[[#This Row],[CountryReq]],Last_Validations[],COLUMNS($B:O)+1,FALSE)</f>
        <v>4</v>
      </c>
      <c r="AI255" s="36" t="str">
        <f>VLOOKUP(First_Validations__2[[#This Row],[CountryReq]],Last_Validations[],COLUMNS($B:P)+1,FALSE)</f>
        <v>Meaningful progress</v>
      </c>
      <c r="AJ255" s="36" t="str">
        <f>VLOOKUP(First_Validations__2[[#This Row],[CountryReq]],Last_Validations[],COLUMNS($B:Q)+1,FALSE)</f>
        <v>The government has reiterated its commitment to the EITI on multiple occasions and two senior government officials have been appointed to lead EITI implementation, albeit only the chair leads day-to-day implementation. Government officials participate actively in EITI reporting and MSG deliberations, but evidence of use of EITI data by the government to promote public debate or monitor government revenues remains limited.</v>
      </c>
      <c r="AK255" s="36" t="str">
        <f>VLOOKUP(First_Validations__2[[#This Row],[CountryReq]],Last_Validations[],COLUMNS($B:R)+1,FALSE)</f>
        <v>https://eiti.org/cote-divoire#cte-divoires-progress-by-requirement</v>
      </c>
      <c r="AL255" s="36" t="str">
        <f>VLOOKUP(First_Validations__2[[#This Row],[CountryReq]],Last_Validations[],COLUMNS($B:S)+1,FALSE)</f>
        <v>http://www.cnitie.ci/</v>
      </c>
      <c r="AM255" s="36" t="str">
        <f>VLOOKUP(First_Validations__2[[#This Row],[CountryReq]],Last_Validations[],COLUMNS($B:T)+1,FALSE)</f>
        <v>https://eiti.org/api/v1.0/score_data/30</v>
      </c>
      <c r="AN255" s="36" t="str">
        <f>IF(First_Validations__2[[#This Row],[FirstValidation.Country: Year]]=First_Validations__2[[#This Row],[Country: Year]],"First","Second / Last")</f>
        <v>First</v>
      </c>
      <c r="AO255" s="36">
        <f>IF(AND(First_Validations__2[[#This Row],[FirstValidation.Validation score]]&lt;5,First_Validations__2[[#This Row],[FirstValidation.Validation score]]&gt;1),1,0)</f>
        <v>1</v>
      </c>
      <c r="AP255" s="36">
        <f>First_Validations__2[[#This Row],[Validation score]]-First_Validations__2[[#This Row],[FirstValidation.Validation score]]</f>
        <v>0</v>
      </c>
      <c r="AQ255" s="36">
        <f>IF(AND(First_Validations__2[[#This Row],[Corrective action]]=1,First_Validations__2[[#This Row],[Validation score]]&lt;5,First_Validations__2[[#This Row],[Validation score]]&gt;1),1,0)</f>
        <v>1</v>
      </c>
      <c r="AR255" s="36">
        <f>IF(AND(First_Validations__2[[#This Row],[Corrective action]]=1,OR(First_Validations__2[[#This Row],[Validation score]]&gt;4,First_Validations__2[[#This Row],[Validation score]]&lt;2)),1,0)</f>
        <v>0</v>
      </c>
      <c r="AS2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5" s="36" t="str">
        <f>VLOOKUP(First_Validations__2[[#This Row],[Requirement ('#)]],Requirements[[Requirements]:[Categories2]],2,FALSE)</f>
        <v>Overall assessment</v>
      </c>
    </row>
    <row r="256" spans="2:46">
      <c r="B256" s="34" t="s">
        <v>1460</v>
      </c>
      <c r="C256" s="34">
        <v>1</v>
      </c>
      <c r="D256" s="34">
        <v>30</v>
      </c>
      <c r="E256" s="34" t="s">
        <v>847</v>
      </c>
      <c r="F256" s="34" t="s">
        <v>1461</v>
      </c>
      <c r="G256" s="34" t="s">
        <v>1460</v>
      </c>
      <c r="H256" s="34" t="s">
        <v>848</v>
      </c>
      <c r="I256" s="34" t="s">
        <v>849</v>
      </c>
      <c r="J256" s="34">
        <v>2017</v>
      </c>
      <c r="K256" s="34">
        <v>2018</v>
      </c>
      <c r="L256" s="34" t="s">
        <v>1767</v>
      </c>
      <c r="M256" s="34" t="s">
        <v>1816</v>
      </c>
      <c r="N256" s="34">
        <v>5</v>
      </c>
      <c r="O256" s="34" t="s">
        <v>1768</v>
      </c>
      <c r="P256" s="34" t="s">
        <v>877</v>
      </c>
      <c r="Q256" s="34" t="s">
        <v>1856</v>
      </c>
      <c r="R256" s="34" t="s">
        <v>1463</v>
      </c>
      <c r="S256" s="34" t="s">
        <v>1857</v>
      </c>
      <c r="T256" s="34" t="s">
        <v>2222</v>
      </c>
      <c r="U256" s="36" t="str">
        <f>VLOOKUP(First_Validations__2[[#This Row],[CountryReq]],Last_Validations[],COLUMNS($B:B)+1,FALSE)</f>
        <v>Côte d'Ivoire: 2017</v>
      </c>
      <c r="V256" s="36" t="str">
        <f>VLOOKUP(First_Validations__2[[#This Row],[CountryReq]],Last_Validations[],COLUMNS($B:C)+1,FALSE)</f>
        <v>Côte d'Ivoire</v>
      </c>
      <c r="W256" s="36">
        <f>VLOOKUP(First_Validations__2[[#This Row],[CountryReq]],Last_Validations[],COLUMNS($B:D)+1,FALSE)</f>
        <v>1</v>
      </c>
      <c r="X256" s="36">
        <f>VLOOKUP(First_Validations__2[[#This Row],[CountryReq]],Last_Validations[],COLUMNS($B:E)+1,FALSE)</f>
        <v>30</v>
      </c>
      <c r="Y256" s="36" t="str">
        <f>VLOOKUP(First_Validations__2[[#This Row],[CountryReq]],Last_Validations[],COLUMNS($B:F)+1,FALSE)</f>
        <v>Côte d'Ivoire: 2017</v>
      </c>
      <c r="Z256" s="36" t="str">
        <f>VLOOKUP(First_Validations__2[[#This Row],[CountryReq]],Last_Validations[],COLUMNS($B:G)+1,FALSE)</f>
        <v>CIV</v>
      </c>
      <c r="AA256" s="36" t="str">
        <f>VLOOKUP(First_Validations__2[[#This Row],[CountryReq]],Last_Validations[],COLUMNS($B:H)+1,FALSE)</f>
        <v>Côte d'Ivoire</v>
      </c>
      <c r="AB256" s="36" t="str">
        <f>VLOOKUP(First_Validations__2[[#This Row],[CountryReq]],Last_Validations[],COLUMNS($B:I)+1,FALSE)</f>
        <v>https://eiti.org/BD/2018-22</v>
      </c>
      <c r="AC256" s="36" t="str">
        <f>VLOOKUP(First_Validations__2[[#This Row],[CountryReq]],Last_Validations[],COLUMNS($B:J)+1,FALSE)</f>
        <v>https://eiti.org/document/cote-divoire-validation-2017</v>
      </c>
      <c r="AD256" s="36">
        <f>VLOOKUP(First_Validations__2[[#This Row],[CountryReq]],Last_Validations[],COLUMNS($B:K)+1,FALSE)</f>
        <v>2017</v>
      </c>
      <c r="AE256" s="36">
        <f>VLOOKUP(First_Validations__2[[#This Row],[CountryReq]],Last_Validations[],COLUMNS($B:L)+1,FALSE)</f>
        <v>2018</v>
      </c>
      <c r="AF256" s="36" t="str">
        <f>VLOOKUP(First_Validations__2[[#This Row],[CountryReq]],Last_Validations[],COLUMNS($B:M)+1,FALSE)</f>
        <v>Meaningful progress</v>
      </c>
      <c r="AG256" s="36" t="str">
        <f>VLOOKUP(First_Validations__2[[#This Row],[CountryReq]],Last_Validations[],COLUMNS($B:N)+1,FALSE)</f>
        <v>Economic contribution (#6.3)</v>
      </c>
      <c r="AH256" s="36">
        <f>VLOOKUP(First_Validations__2[[#This Row],[CountryReq]],Last_Validations[],COLUMNS($B:O)+1,FALSE)</f>
        <v>5</v>
      </c>
      <c r="AI256" s="36" t="str">
        <f>VLOOKUP(First_Validations__2[[#This Row],[CountryReq]],Last_Validations[],COLUMNS($B:P)+1,FALSE)</f>
        <v>Satisfactory progress</v>
      </c>
      <c r="AJ256" s="36" t="str">
        <f>VLOOKUP(First_Validations__2[[#This Row],[CountryReq]],Last_Validations[],COLUMNS($B:Q)+1,FALSE)</f>
        <v>The 2015 EITI Report shows that according to INS data, the extractive industries contributed 5.15% of GDP, 5.14% in government revenues and accounted for 10.81% of total exports from the country in 2015. Gold accounted for 6.16% of total export, while crude oil accounted for 4.44% of total exports. Mining companies employed 5,291 in 2015, whereas, oil and gas companies employed only 934.</v>
      </c>
      <c r="AK256" s="36" t="str">
        <f>VLOOKUP(First_Validations__2[[#This Row],[CountryReq]],Last_Validations[],COLUMNS($B:R)+1,FALSE)</f>
        <v>https://eiti.org/cote-divoire#cte-divoires-progress-by-requirement</v>
      </c>
      <c r="AL256" s="36" t="str">
        <f>VLOOKUP(First_Validations__2[[#This Row],[CountryReq]],Last_Validations[],COLUMNS($B:S)+1,FALSE)</f>
        <v>http://www.cnitie.ci/</v>
      </c>
      <c r="AM256" s="36" t="str">
        <f>VLOOKUP(First_Validations__2[[#This Row],[CountryReq]],Last_Validations[],COLUMNS($B:T)+1,FALSE)</f>
        <v>https://eiti.org/api/v1.0/score_data/30</v>
      </c>
      <c r="AN256" s="36" t="str">
        <f>IF(First_Validations__2[[#This Row],[FirstValidation.Country: Year]]=First_Validations__2[[#This Row],[Country: Year]],"First","Second / Last")</f>
        <v>First</v>
      </c>
      <c r="AO256" s="36">
        <f>IF(AND(First_Validations__2[[#This Row],[FirstValidation.Validation score]]&lt;5,First_Validations__2[[#This Row],[FirstValidation.Validation score]]&gt;1),1,0)</f>
        <v>0</v>
      </c>
      <c r="AP256" s="36">
        <f>First_Validations__2[[#This Row],[Validation score]]-First_Validations__2[[#This Row],[FirstValidation.Validation score]]</f>
        <v>0</v>
      </c>
      <c r="AQ256" s="36">
        <f>IF(AND(First_Validations__2[[#This Row],[Corrective action]]=1,First_Validations__2[[#This Row],[Validation score]]&lt;5,First_Validations__2[[#This Row],[Validation score]]&gt;1),1,0)</f>
        <v>0</v>
      </c>
      <c r="AR256" s="36">
        <f>IF(AND(First_Validations__2[[#This Row],[Corrective action]]=1,OR(First_Validations__2[[#This Row],[Validation score]]&gt;4,First_Validations__2[[#This Row],[Validation score]]&lt;2)),1,0)</f>
        <v>0</v>
      </c>
      <c r="AS2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6" s="36" t="str">
        <f>VLOOKUP(First_Validations__2[[#This Row],[Requirement ('#)]],Requirements[[Requirements]:[Categories2]],2,FALSE)</f>
        <v>Socio-economic contribution</v>
      </c>
    </row>
    <row r="257" spans="2:46">
      <c r="B257" s="34" t="s">
        <v>1460</v>
      </c>
      <c r="C257" s="34">
        <v>1</v>
      </c>
      <c r="D257" s="34">
        <v>30</v>
      </c>
      <c r="E257" s="34" t="s">
        <v>847</v>
      </c>
      <c r="F257" s="34" t="s">
        <v>1461</v>
      </c>
      <c r="G257" s="34" t="s">
        <v>1460</v>
      </c>
      <c r="H257" s="34" t="s">
        <v>848</v>
      </c>
      <c r="I257" s="34" t="s">
        <v>849</v>
      </c>
      <c r="J257" s="34">
        <v>2017</v>
      </c>
      <c r="K257" s="34">
        <v>2018</v>
      </c>
      <c r="L257" s="34" t="s">
        <v>1767</v>
      </c>
      <c r="M257" s="34" t="s">
        <v>1815</v>
      </c>
      <c r="N257" s="34">
        <v>3</v>
      </c>
      <c r="O257" s="34" t="s">
        <v>1798</v>
      </c>
      <c r="P257" s="34" t="s">
        <v>876</v>
      </c>
      <c r="Q257" s="34" t="s">
        <v>1856</v>
      </c>
      <c r="R257" s="34" t="s">
        <v>1463</v>
      </c>
      <c r="S257" s="34" t="s">
        <v>1857</v>
      </c>
      <c r="T257" s="34" t="s">
        <v>2223</v>
      </c>
      <c r="U257" s="36" t="str">
        <f>VLOOKUP(First_Validations__2[[#This Row],[CountryReq]],Last_Validations[],COLUMNS($B:B)+1,FALSE)</f>
        <v>Côte d'Ivoire: 2017</v>
      </c>
      <c r="V257" s="36" t="str">
        <f>VLOOKUP(First_Validations__2[[#This Row],[CountryReq]],Last_Validations[],COLUMNS($B:C)+1,FALSE)</f>
        <v>Côte d'Ivoire</v>
      </c>
      <c r="W257" s="36">
        <f>VLOOKUP(First_Validations__2[[#This Row],[CountryReq]],Last_Validations[],COLUMNS($B:D)+1,FALSE)</f>
        <v>1</v>
      </c>
      <c r="X257" s="36">
        <f>VLOOKUP(First_Validations__2[[#This Row],[CountryReq]],Last_Validations[],COLUMNS($B:E)+1,FALSE)</f>
        <v>30</v>
      </c>
      <c r="Y257" s="36" t="str">
        <f>VLOOKUP(First_Validations__2[[#This Row],[CountryReq]],Last_Validations[],COLUMNS($B:F)+1,FALSE)</f>
        <v>Côte d'Ivoire: 2017</v>
      </c>
      <c r="Z257" s="36" t="str">
        <f>VLOOKUP(First_Validations__2[[#This Row],[CountryReq]],Last_Validations[],COLUMNS($B:G)+1,FALSE)</f>
        <v>CIV</v>
      </c>
      <c r="AA257" s="36" t="str">
        <f>VLOOKUP(First_Validations__2[[#This Row],[CountryReq]],Last_Validations[],COLUMNS($B:H)+1,FALSE)</f>
        <v>Côte d'Ivoire</v>
      </c>
      <c r="AB257" s="36" t="str">
        <f>VLOOKUP(First_Validations__2[[#This Row],[CountryReq]],Last_Validations[],COLUMNS($B:I)+1,FALSE)</f>
        <v>https://eiti.org/BD/2018-22</v>
      </c>
      <c r="AC257" s="36" t="str">
        <f>VLOOKUP(First_Validations__2[[#This Row],[CountryReq]],Last_Validations[],COLUMNS($B:J)+1,FALSE)</f>
        <v>https://eiti.org/document/cote-divoire-validation-2017</v>
      </c>
      <c r="AD257" s="36">
        <f>VLOOKUP(First_Validations__2[[#This Row],[CountryReq]],Last_Validations[],COLUMNS($B:K)+1,FALSE)</f>
        <v>2017</v>
      </c>
      <c r="AE257" s="36">
        <f>VLOOKUP(First_Validations__2[[#This Row],[CountryReq]],Last_Validations[],COLUMNS($B:L)+1,FALSE)</f>
        <v>2018</v>
      </c>
      <c r="AF257" s="36" t="str">
        <f>VLOOKUP(First_Validations__2[[#This Row],[CountryReq]],Last_Validations[],COLUMNS($B:M)+1,FALSE)</f>
        <v>Meaningful progress</v>
      </c>
      <c r="AG257" s="36" t="str">
        <f>VLOOKUP(First_Validations__2[[#This Row],[CountryReq]],Last_Validations[],COLUMNS($B:N)+1,FALSE)</f>
        <v>SOE quasi-fiscal expenditures (#6.2)</v>
      </c>
      <c r="AH257" s="36">
        <f>VLOOKUP(First_Validations__2[[#This Row],[CountryReq]],Last_Validations[],COLUMNS($B:O)+1,FALSE)</f>
        <v>3</v>
      </c>
      <c r="AI257" s="36" t="str">
        <f>VLOOKUP(First_Validations__2[[#This Row],[CountryReq]],Last_Validations[],COLUMNS($B:P)+1,FALSE)</f>
        <v>Inadequate progress</v>
      </c>
      <c r="AJ257" s="36" t="str">
        <f>VLOOKUP(First_Validations__2[[#This Row],[CountryReq]],Last_Validations[],COLUMNS($B:Q)+1,FALSE)</f>
        <v>Revenues received in-kind by DGH and allocated to training activities or for the purchase of equipments and not recorded in the national budget should have been reported as quasi-fiscal expenditures. Similarly, in-kind revenues of natural gas used to offset electricity bills and not recorded on the national budget the same year, should have been reported as quasi-fiscal expenditures. The budget of the PETROCI foundation, which also makes quasi-fiscal expenditures was not published.</v>
      </c>
      <c r="AK257" s="36" t="str">
        <f>VLOOKUP(First_Validations__2[[#This Row],[CountryReq]],Last_Validations[],COLUMNS($B:R)+1,FALSE)</f>
        <v>https://eiti.org/cote-divoire#cte-divoires-progress-by-requirement</v>
      </c>
      <c r="AL257" s="36" t="str">
        <f>VLOOKUP(First_Validations__2[[#This Row],[CountryReq]],Last_Validations[],COLUMNS($B:S)+1,FALSE)</f>
        <v>http://www.cnitie.ci/</v>
      </c>
      <c r="AM257" s="36" t="str">
        <f>VLOOKUP(First_Validations__2[[#This Row],[CountryReq]],Last_Validations[],COLUMNS($B:T)+1,FALSE)</f>
        <v>https://eiti.org/api/v1.0/score_data/30</v>
      </c>
      <c r="AN257" s="36" t="str">
        <f>IF(First_Validations__2[[#This Row],[FirstValidation.Country: Year]]=First_Validations__2[[#This Row],[Country: Year]],"First","Second / Last")</f>
        <v>First</v>
      </c>
      <c r="AO257" s="36">
        <f>IF(AND(First_Validations__2[[#This Row],[FirstValidation.Validation score]]&lt;5,First_Validations__2[[#This Row],[FirstValidation.Validation score]]&gt;1),1,0)</f>
        <v>1</v>
      </c>
      <c r="AP257" s="36">
        <f>First_Validations__2[[#This Row],[Validation score]]-First_Validations__2[[#This Row],[FirstValidation.Validation score]]</f>
        <v>0</v>
      </c>
      <c r="AQ257" s="36">
        <f>IF(AND(First_Validations__2[[#This Row],[Corrective action]]=1,First_Validations__2[[#This Row],[Validation score]]&lt;5,First_Validations__2[[#This Row],[Validation score]]&gt;1),1,0)</f>
        <v>1</v>
      </c>
      <c r="AR257" s="36">
        <f>IF(AND(First_Validations__2[[#This Row],[Corrective action]]=1,OR(First_Validations__2[[#This Row],[Validation score]]&gt;4,First_Validations__2[[#This Row],[Validation score]]&lt;2)),1,0)</f>
        <v>0</v>
      </c>
      <c r="AS2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7" s="36" t="str">
        <f>VLOOKUP(First_Validations__2[[#This Row],[Requirement ('#)]],Requirements[[Requirements]:[Categories2]],2,FALSE)</f>
        <v>Socio-economic contribution</v>
      </c>
    </row>
    <row r="258" spans="2:46">
      <c r="B258" s="34" t="s">
        <v>1460</v>
      </c>
      <c r="C258" s="34">
        <v>1</v>
      </c>
      <c r="D258" s="34">
        <v>30</v>
      </c>
      <c r="E258" s="34" t="s">
        <v>847</v>
      </c>
      <c r="F258" s="34" t="s">
        <v>1461</v>
      </c>
      <c r="G258" s="34" t="s">
        <v>1460</v>
      </c>
      <c r="H258" s="34" t="s">
        <v>848</v>
      </c>
      <c r="I258" s="34" t="s">
        <v>849</v>
      </c>
      <c r="J258" s="34">
        <v>2017</v>
      </c>
      <c r="K258" s="34">
        <v>2018</v>
      </c>
      <c r="L258" s="34" t="s">
        <v>1767</v>
      </c>
      <c r="M258" s="34" t="s">
        <v>1819</v>
      </c>
      <c r="N258" s="34">
        <v>1</v>
      </c>
      <c r="O258" s="34" t="s">
        <v>1796</v>
      </c>
      <c r="P258" s="34" t="s">
        <v>879</v>
      </c>
      <c r="Q258" s="34" t="s">
        <v>1856</v>
      </c>
      <c r="R258" s="34" t="s">
        <v>1463</v>
      </c>
      <c r="S258" s="34" t="s">
        <v>1857</v>
      </c>
      <c r="T258" s="34" t="s">
        <v>2224</v>
      </c>
      <c r="U258" s="36" t="str">
        <f>VLOOKUP(First_Validations__2[[#This Row],[CountryReq]],Last_Validations[],COLUMNS($B:B)+1,FALSE)</f>
        <v>Côte d'Ivoire: 2017</v>
      </c>
      <c r="V258" s="36" t="str">
        <f>VLOOKUP(First_Validations__2[[#This Row],[CountryReq]],Last_Validations[],COLUMNS($B:C)+1,FALSE)</f>
        <v>Côte d'Ivoire</v>
      </c>
      <c r="W258" s="36">
        <f>VLOOKUP(First_Validations__2[[#This Row],[CountryReq]],Last_Validations[],COLUMNS($B:D)+1,FALSE)</f>
        <v>1</v>
      </c>
      <c r="X258" s="36">
        <f>VLOOKUP(First_Validations__2[[#This Row],[CountryReq]],Last_Validations[],COLUMNS($B:E)+1,FALSE)</f>
        <v>30</v>
      </c>
      <c r="Y258" s="36" t="str">
        <f>VLOOKUP(First_Validations__2[[#This Row],[CountryReq]],Last_Validations[],COLUMNS($B:F)+1,FALSE)</f>
        <v>Côte d'Ivoire: 2017</v>
      </c>
      <c r="Z258" s="36" t="str">
        <f>VLOOKUP(First_Validations__2[[#This Row],[CountryReq]],Last_Validations[],COLUMNS($B:G)+1,FALSE)</f>
        <v>CIV</v>
      </c>
      <c r="AA258" s="36" t="str">
        <f>VLOOKUP(First_Validations__2[[#This Row],[CountryReq]],Last_Validations[],COLUMNS($B:H)+1,FALSE)</f>
        <v>Côte d'Ivoire</v>
      </c>
      <c r="AB258" s="36" t="str">
        <f>VLOOKUP(First_Validations__2[[#This Row],[CountryReq]],Last_Validations[],COLUMNS($B:I)+1,FALSE)</f>
        <v>https://eiti.org/BD/2018-22</v>
      </c>
      <c r="AC258" s="36" t="str">
        <f>VLOOKUP(First_Validations__2[[#This Row],[CountryReq]],Last_Validations[],COLUMNS($B:J)+1,FALSE)</f>
        <v>https://eiti.org/document/cote-divoire-validation-2017</v>
      </c>
      <c r="AD258" s="36">
        <f>VLOOKUP(First_Validations__2[[#This Row],[CountryReq]],Last_Validations[],COLUMNS($B:K)+1,FALSE)</f>
        <v>2017</v>
      </c>
      <c r="AE258" s="36">
        <f>VLOOKUP(First_Validations__2[[#This Row],[CountryReq]],Last_Validations[],COLUMNS($B:L)+1,FALSE)</f>
        <v>2018</v>
      </c>
      <c r="AF258" s="36" t="str">
        <f>VLOOKUP(First_Validations__2[[#This Row],[CountryReq]],Last_Validations[],COLUMNS($B:M)+1,FALSE)</f>
        <v>Meaningful progress</v>
      </c>
      <c r="AG258" s="36" t="str">
        <f>VLOOKUP(First_Validations__2[[#This Row],[CountryReq]],Last_Validations[],COLUMNS($B:N)+1,FALSE)</f>
        <v>Data accessibility (#7.2)</v>
      </c>
      <c r="AH258" s="36">
        <f>VLOOKUP(First_Validations__2[[#This Row],[CountryReq]],Last_Validations[],COLUMNS($B:O)+1,FALSE)</f>
        <v>1</v>
      </c>
      <c r="AI258" s="36" t="str">
        <f>VLOOKUP(First_Validations__2[[#This Row],[CountryReq]],Last_Validations[],COLUMNS($B:P)+1,FALSE)</f>
        <v>Not required (recommended)</v>
      </c>
      <c r="AJ258" s="36" t="str">
        <f>VLOOKUP(First_Validations__2[[#This Row],[CountryReq]],Last_Validations[],COLUMNS($B:Q)+1,FALSE)</f>
        <v>EITI data for 2014 and 2015 is available in machine readable format through the EITI Cote d’Ivoire website. Such efforts are encouraged but not required and are not assessed in determining compliance with the EITI Standard.</v>
      </c>
      <c r="AK258" s="36" t="str">
        <f>VLOOKUP(First_Validations__2[[#This Row],[CountryReq]],Last_Validations[],COLUMNS($B:R)+1,FALSE)</f>
        <v>https://eiti.org/cote-divoire#cte-divoires-progress-by-requirement</v>
      </c>
      <c r="AL258" s="36" t="str">
        <f>VLOOKUP(First_Validations__2[[#This Row],[CountryReq]],Last_Validations[],COLUMNS($B:S)+1,FALSE)</f>
        <v>http://www.cnitie.ci/</v>
      </c>
      <c r="AM258" s="36" t="str">
        <f>VLOOKUP(First_Validations__2[[#This Row],[CountryReq]],Last_Validations[],COLUMNS($B:T)+1,FALSE)</f>
        <v>https://eiti.org/api/v1.0/score_data/30</v>
      </c>
      <c r="AN258" s="36" t="str">
        <f>IF(First_Validations__2[[#This Row],[FirstValidation.Country: Year]]=First_Validations__2[[#This Row],[Country: Year]],"First","Second / Last")</f>
        <v>First</v>
      </c>
      <c r="AO258" s="36">
        <f>IF(AND(First_Validations__2[[#This Row],[FirstValidation.Validation score]]&lt;5,First_Validations__2[[#This Row],[FirstValidation.Validation score]]&gt;1),1,0)</f>
        <v>0</v>
      </c>
      <c r="AP258" s="36">
        <f>First_Validations__2[[#This Row],[Validation score]]-First_Validations__2[[#This Row],[FirstValidation.Validation score]]</f>
        <v>0</v>
      </c>
      <c r="AQ258" s="36">
        <f>IF(AND(First_Validations__2[[#This Row],[Corrective action]]=1,First_Validations__2[[#This Row],[Validation score]]&lt;5,First_Validations__2[[#This Row],[Validation score]]&gt;1),1,0)</f>
        <v>0</v>
      </c>
      <c r="AR258" s="36">
        <f>IF(AND(First_Validations__2[[#This Row],[Corrective action]]=1,OR(First_Validations__2[[#This Row],[Validation score]]&gt;4,First_Validations__2[[#This Row],[Validation score]]&lt;2)),1,0)</f>
        <v>0</v>
      </c>
      <c r="AS2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8" s="36" t="str">
        <f>VLOOKUP(First_Validations__2[[#This Row],[Requirement ('#)]],Requirements[[Requirements]:[Categories2]],2,FALSE)</f>
        <v>Outcomes and impact</v>
      </c>
    </row>
    <row r="259" spans="2:46">
      <c r="B259" s="34" t="s">
        <v>1460</v>
      </c>
      <c r="C259" s="34">
        <v>1</v>
      </c>
      <c r="D259" s="34">
        <v>30</v>
      </c>
      <c r="E259" s="34" t="s">
        <v>847</v>
      </c>
      <c r="F259" s="34" t="s">
        <v>1461</v>
      </c>
      <c r="G259" s="34" t="s">
        <v>1460</v>
      </c>
      <c r="H259" s="34" t="s">
        <v>848</v>
      </c>
      <c r="I259" s="34" t="s">
        <v>849</v>
      </c>
      <c r="J259" s="34">
        <v>2017</v>
      </c>
      <c r="K259" s="34">
        <v>2018</v>
      </c>
      <c r="L259" s="34" t="s">
        <v>1767</v>
      </c>
      <c r="M259" s="34" t="s">
        <v>1818</v>
      </c>
      <c r="N259" s="34">
        <v>5</v>
      </c>
      <c r="O259" s="34" t="s">
        <v>1768</v>
      </c>
      <c r="P259" s="34" t="s">
        <v>878</v>
      </c>
      <c r="Q259" s="34" t="s">
        <v>1856</v>
      </c>
      <c r="R259" s="34" t="s">
        <v>1463</v>
      </c>
      <c r="S259" s="34" t="s">
        <v>1857</v>
      </c>
      <c r="T259" s="34" t="s">
        <v>2225</v>
      </c>
      <c r="U259" s="36" t="str">
        <f>VLOOKUP(First_Validations__2[[#This Row],[CountryReq]],Last_Validations[],COLUMNS($B:B)+1,FALSE)</f>
        <v>Côte d'Ivoire: 2017</v>
      </c>
      <c r="V259" s="36" t="str">
        <f>VLOOKUP(First_Validations__2[[#This Row],[CountryReq]],Last_Validations[],COLUMNS($B:C)+1,FALSE)</f>
        <v>Côte d'Ivoire</v>
      </c>
      <c r="W259" s="36">
        <f>VLOOKUP(First_Validations__2[[#This Row],[CountryReq]],Last_Validations[],COLUMNS($B:D)+1,FALSE)</f>
        <v>1</v>
      </c>
      <c r="X259" s="36">
        <f>VLOOKUP(First_Validations__2[[#This Row],[CountryReq]],Last_Validations[],COLUMNS($B:E)+1,FALSE)</f>
        <v>30</v>
      </c>
      <c r="Y259" s="36" t="str">
        <f>VLOOKUP(First_Validations__2[[#This Row],[CountryReq]],Last_Validations[],COLUMNS($B:F)+1,FALSE)</f>
        <v>Côte d'Ivoire: 2017</v>
      </c>
      <c r="Z259" s="36" t="str">
        <f>VLOOKUP(First_Validations__2[[#This Row],[CountryReq]],Last_Validations[],COLUMNS($B:G)+1,FALSE)</f>
        <v>CIV</v>
      </c>
      <c r="AA259" s="36" t="str">
        <f>VLOOKUP(First_Validations__2[[#This Row],[CountryReq]],Last_Validations[],COLUMNS($B:H)+1,FALSE)</f>
        <v>Côte d'Ivoire</v>
      </c>
      <c r="AB259" s="36" t="str">
        <f>VLOOKUP(First_Validations__2[[#This Row],[CountryReq]],Last_Validations[],COLUMNS($B:I)+1,FALSE)</f>
        <v>https://eiti.org/BD/2018-22</v>
      </c>
      <c r="AC259" s="36" t="str">
        <f>VLOOKUP(First_Validations__2[[#This Row],[CountryReq]],Last_Validations[],COLUMNS($B:J)+1,FALSE)</f>
        <v>https://eiti.org/document/cote-divoire-validation-2017</v>
      </c>
      <c r="AD259" s="36">
        <f>VLOOKUP(First_Validations__2[[#This Row],[CountryReq]],Last_Validations[],COLUMNS($B:K)+1,FALSE)</f>
        <v>2017</v>
      </c>
      <c r="AE259" s="36">
        <f>VLOOKUP(First_Validations__2[[#This Row],[CountryReq]],Last_Validations[],COLUMNS($B:L)+1,FALSE)</f>
        <v>2018</v>
      </c>
      <c r="AF259" s="36" t="str">
        <f>VLOOKUP(First_Validations__2[[#This Row],[CountryReq]],Last_Validations[],COLUMNS($B:M)+1,FALSE)</f>
        <v>Meaningful progress</v>
      </c>
      <c r="AG259" s="36" t="str">
        <f>VLOOKUP(First_Validations__2[[#This Row],[CountryReq]],Last_Validations[],COLUMNS($B:N)+1,FALSE)</f>
        <v>Public debate (#7.1)</v>
      </c>
      <c r="AH259" s="36">
        <f>VLOOKUP(First_Validations__2[[#This Row],[CountryReq]],Last_Validations[],COLUMNS($B:O)+1,FALSE)</f>
        <v>5</v>
      </c>
      <c r="AI259" s="36" t="str">
        <f>VLOOKUP(First_Validations__2[[#This Row],[CountryReq]],Last_Validations[],COLUMNS($B:P)+1,FALSE)</f>
        <v>Satisfactory progress</v>
      </c>
      <c r="AJ259" s="36" t="str">
        <f>VLOOKUP(First_Validations__2[[#This Row],[CountryReq]],Last_Validations[],COLUMNS($B:Q)+1,FALSE)</f>
        <v>EITI Cote d’Ivoire has ensured that the EITI Reports are accessible to the public and contribute to public debate and conflict resolutions in some extractives regions. Dissemination activities involving civil society groups appear to have been effective in stimulating an informed debate about the management of the extractive sector. Industry representatives appear eager to use EITI data to improve community relations. The MSG has played a key role in developing more formalised consultation mechanisms with mining-affected communities, through village elders and traditional chiefs.</v>
      </c>
      <c r="AK259" s="36" t="str">
        <f>VLOOKUP(First_Validations__2[[#This Row],[CountryReq]],Last_Validations[],COLUMNS($B:R)+1,FALSE)</f>
        <v>https://eiti.org/cote-divoire#cte-divoires-progress-by-requirement</v>
      </c>
      <c r="AL259" s="36" t="str">
        <f>VLOOKUP(First_Validations__2[[#This Row],[CountryReq]],Last_Validations[],COLUMNS($B:S)+1,FALSE)</f>
        <v>http://www.cnitie.ci/</v>
      </c>
      <c r="AM259" s="36" t="str">
        <f>VLOOKUP(First_Validations__2[[#This Row],[CountryReq]],Last_Validations[],COLUMNS($B:T)+1,FALSE)</f>
        <v>https://eiti.org/api/v1.0/score_data/30</v>
      </c>
      <c r="AN259" s="36" t="str">
        <f>IF(First_Validations__2[[#This Row],[FirstValidation.Country: Year]]=First_Validations__2[[#This Row],[Country: Year]],"First","Second / Last")</f>
        <v>First</v>
      </c>
      <c r="AO259" s="36">
        <f>IF(AND(First_Validations__2[[#This Row],[FirstValidation.Validation score]]&lt;5,First_Validations__2[[#This Row],[FirstValidation.Validation score]]&gt;1),1,0)</f>
        <v>0</v>
      </c>
      <c r="AP259" s="36">
        <f>First_Validations__2[[#This Row],[Validation score]]-First_Validations__2[[#This Row],[FirstValidation.Validation score]]</f>
        <v>0</v>
      </c>
      <c r="AQ259" s="36">
        <f>IF(AND(First_Validations__2[[#This Row],[Corrective action]]=1,First_Validations__2[[#This Row],[Validation score]]&lt;5,First_Validations__2[[#This Row],[Validation score]]&gt;1),1,0)</f>
        <v>0</v>
      </c>
      <c r="AR259" s="36">
        <f>IF(AND(First_Validations__2[[#This Row],[Corrective action]]=1,OR(First_Validations__2[[#This Row],[Validation score]]&gt;4,First_Validations__2[[#This Row],[Validation score]]&lt;2)),1,0)</f>
        <v>0</v>
      </c>
      <c r="AS2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59" s="36" t="str">
        <f>VLOOKUP(First_Validations__2[[#This Row],[Requirement ('#)]],Requirements[[Requirements]:[Categories2]],2,FALSE)</f>
        <v>Outcomes and impact</v>
      </c>
    </row>
    <row r="260" spans="2:46">
      <c r="B260" s="34" t="s">
        <v>1460</v>
      </c>
      <c r="C260" s="34">
        <v>1</v>
      </c>
      <c r="D260" s="34">
        <v>30</v>
      </c>
      <c r="E260" s="34" t="s">
        <v>847</v>
      </c>
      <c r="F260" s="34" t="s">
        <v>1461</v>
      </c>
      <c r="G260" s="34" t="s">
        <v>1460</v>
      </c>
      <c r="H260" s="34" t="s">
        <v>848</v>
      </c>
      <c r="I260" s="34" t="s">
        <v>849</v>
      </c>
      <c r="J260" s="34">
        <v>2017</v>
      </c>
      <c r="K260" s="34">
        <v>2018</v>
      </c>
      <c r="L260" s="34" t="s">
        <v>1767</v>
      </c>
      <c r="M260" s="34" t="s">
        <v>1792</v>
      </c>
      <c r="N260" s="34">
        <v>4</v>
      </c>
      <c r="O260" s="34" t="s">
        <v>1767</v>
      </c>
      <c r="P260" s="34" t="s">
        <v>855</v>
      </c>
      <c r="Q260" s="34" t="s">
        <v>1856</v>
      </c>
      <c r="R260" s="34" t="s">
        <v>1463</v>
      </c>
      <c r="S260" s="34" t="s">
        <v>1857</v>
      </c>
      <c r="T260" s="34" t="s">
        <v>2226</v>
      </c>
      <c r="U260" s="36" t="str">
        <f>VLOOKUP(First_Validations__2[[#This Row],[CountryReq]],Last_Validations[],COLUMNS($B:B)+1,FALSE)</f>
        <v>Côte d'Ivoire: 2017</v>
      </c>
      <c r="V260" s="36" t="str">
        <f>VLOOKUP(First_Validations__2[[#This Row],[CountryReq]],Last_Validations[],COLUMNS($B:C)+1,FALSE)</f>
        <v>Côte d'Ivoire</v>
      </c>
      <c r="W260" s="36">
        <f>VLOOKUP(First_Validations__2[[#This Row],[CountryReq]],Last_Validations[],COLUMNS($B:D)+1,FALSE)</f>
        <v>1</v>
      </c>
      <c r="X260" s="36">
        <f>VLOOKUP(First_Validations__2[[#This Row],[CountryReq]],Last_Validations[],COLUMNS($B:E)+1,FALSE)</f>
        <v>30</v>
      </c>
      <c r="Y260" s="36" t="str">
        <f>VLOOKUP(First_Validations__2[[#This Row],[CountryReq]],Last_Validations[],COLUMNS($B:F)+1,FALSE)</f>
        <v>Côte d'Ivoire: 2017</v>
      </c>
      <c r="Z260" s="36" t="str">
        <f>VLOOKUP(First_Validations__2[[#This Row],[CountryReq]],Last_Validations[],COLUMNS($B:G)+1,FALSE)</f>
        <v>CIV</v>
      </c>
      <c r="AA260" s="36" t="str">
        <f>VLOOKUP(First_Validations__2[[#This Row],[CountryReq]],Last_Validations[],COLUMNS($B:H)+1,FALSE)</f>
        <v>Côte d'Ivoire</v>
      </c>
      <c r="AB260" s="36" t="str">
        <f>VLOOKUP(First_Validations__2[[#This Row],[CountryReq]],Last_Validations[],COLUMNS($B:I)+1,FALSE)</f>
        <v>https://eiti.org/BD/2018-22</v>
      </c>
      <c r="AC260" s="36" t="str">
        <f>VLOOKUP(First_Validations__2[[#This Row],[CountryReq]],Last_Validations[],COLUMNS($B:J)+1,FALSE)</f>
        <v>https://eiti.org/document/cote-divoire-validation-2017</v>
      </c>
      <c r="AD260" s="36">
        <f>VLOOKUP(First_Validations__2[[#This Row],[CountryReq]],Last_Validations[],COLUMNS($B:K)+1,FALSE)</f>
        <v>2017</v>
      </c>
      <c r="AE260" s="36">
        <f>VLOOKUP(First_Validations__2[[#This Row],[CountryReq]],Last_Validations[],COLUMNS($B:L)+1,FALSE)</f>
        <v>2018</v>
      </c>
      <c r="AF260" s="36" t="str">
        <f>VLOOKUP(First_Validations__2[[#This Row],[CountryReq]],Last_Validations[],COLUMNS($B:M)+1,FALSE)</f>
        <v>Meaningful progress</v>
      </c>
      <c r="AG260" s="36" t="str">
        <f>VLOOKUP(First_Validations__2[[#This Row],[CountryReq]],Last_Validations[],COLUMNS($B:N)+1,FALSE)</f>
        <v>License allocations (#2.2)</v>
      </c>
      <c r="AH260" s="36">
        <f>VLOOKUP(First_Validations__2[[#This Row],[CountryReq]],Last_Validations[],COLUMNS($B:O)+1,FALSE)</f>
        <v>4</v>
      </c>
      <c r="AI260" s="36" t="str">
        <f>VLOOKUP(First_Validations__2[[#This Row],[CountryReq]],Last_Validations[],COLUMNS($B:P)+1,FALSE)</f>
        <v>Meaningful progress</v>
      </c>
      <c r="AJ260" s="36" t="str">
        <f>VLOOKUP(First_Validations__2[[#This Row],[CountryReq]],Last_Validations[],COLUMNS($B:Q)+1,FALSE)</f>
        <v xml:space="preserve">Two implementing decrees provide technical and financial criteria for the oil, gas and mining sectors. The 2015 EITI Report did not comprehensively disclose the license allocation process for 90 licenses awarded in the mining sector in 2015, although this information is now available in the country's online mining cadastre. The technical and financial criteria used in license transfer that occured in the oil and gas sector and the production sharing agreement, signed with ANADARKO in September 2015, were not published. </v>
      </c>
      <c r="AK260" s="36" t="str">
        <f>VLOOKUP(First_Validations__2[[#This Row],[CountryReq]],Last_Validations[],COLUMNS($B:R)+1,FALSE)</f>
        <v>https://eiti.org/cote-divoire#cte-divoires-progress-by-requirement</v>
      </c>
      <c r="AL260" s="36" t="str">
        <f>VLOOKUP(First_Validations__2[[#This Row],[CountryReq]],Last_Validations[],COLUMNS($B:S)+1,FALSE)</f>
        <v>http://www.cnitie.ci/</v>
      </c>
      <c r="AM260" s="36" t="str">
        <f>VLOOKUP(First_Validations__2[[#This Row],[CountryReq]],Last_Validations[],COLUMNS($B:T)+1,FALSE)</f>
        <v>https://eiti.org/api/v1.0/score_data/30</v>
      </c>
      <c r="AN260" s="36" t="str">
        <f>IF(First_Validations__2[[#This Row],[FirstValidation.Country: Year]]=First_Validations__2[[#This Row],[Country: Year]],"First","Second / Last")</f>
        <v>First</v>
      </c>
      <c r="AO260" s="36">
        <f>IF(AND(First_Validations__2[[#This Row],[FirstValidation.Validation score]]&lt;5,First_Validations__2[[#This Row],[FirstValidation.Validation score]]&gt;1),1,0)</f>
        <v>1</v>
      </c>
      <c r="AP260" s="36">
        <f>First_Validations__2[[#This Row],[Validation score]]-First_Validations__2[[#This Row],[FirstValidation.Validation score]]</f>
        <v>0</v>
      </c>
      <c r="AQ260" s="36">
        <f>IF(AND(First_Validations__2[[#This Row],[Corrective action]]=1,First_Validations__2[[#This Row],[Validation score]]&lt;5,First_Validations__2[[#This Row],[Validation score]]&gt;1),1,0)</f>
        <v>1</v>
      </c>
      <c r="AR260" s="36">
        <f>IF(AND(First_Validations__2[[#This Row],[Corrective action]]=1,OR(First_Validations__2[[#This Row],[Validation score]]&gt;4,First_Validations__2[[#This Row],[Validation score]]&lt;2)),1,0)</f>
        <v>0</v>
      </c>
      <c r="AS2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0" s="36" t="str">
        <f>VLOOKUP(First_Validations__2[[#This Row],[Requirement ('#)]],Requirements[[Requirements]:[Categories2]],2,FALSE)</f>
        <v>Licenses and contracts</v>
      </c>
    </row>
    <row r="261" spans="2:46">
      <c r="B261" s="34" t="s">
        <v>1460</v>
      </c>
      <c r="C261" s="34">
        <v>1</v>
      </c>
      <c r="D261" s="34">
        <v>30</v>
      </c>
      <c r="E261" s="34" t="s">
        <v>847</v>
      </c>
      <c r="F261" s="34" t="s">
        <v>1461</v>
      </c>
      <c r="G261" s="34" t="s">
        <v>1460</v>
      </c>
      <c r="H261" s="34" t="s">
        <v>848</v>
      </c>
      <c r="I261" s="34" t="s">
        <v>849</v>
      </c>
      <c r="J261" s="34">
        <v>2017</v>
      </c>
      <c r="K261" s="34">
        <v>2018</v>
      </c>
      <c r="L261" s="34" t="s">
        <v>1767</v>
      </c>
      <c r="M261" s="34" t="s">
        <v>1791</v>
      </c>
      <c r="N261" s="34">
        <v>5</v>
      </c>
      <c r="O261" s="34" t="s">
        <v>1768</v>
      </c>
      <c r="P261" s="34" t="s">
        <v>854</v>
      </c>
      <c r="Q261" s="34" t="s">
        <v>1856</v>
      </c>
      <c r="R261" s="34" t="s">
        <v>1463</v>
      </c>
      <c r="S261" s="34" t="s">
        <v>1857</v>
      </c>
      <c r="T261" s="34" t="s">
        <v>2227</v>
      </c>
      <c r="U261" s="36" t="str">
        <f>VLOOKUP(First_Validations__2[[#This Row],[CountryReq]],Last_Validations[],COLUMNS($B:B)+1,FALSE)</f>
        <v>Côte d'Ivoire: 2017</v>
      </c>
      <c r="V261" s="36" t="str">
        <f>VLOOKUP(First_Validations__2[[#This Row],[CountryReq]],Last_Validations[],COLUMNS($B:C)+1,FALSE)</f>
        <v>Côte d'Ivoire</v>
      </c>
      <c r="W261" s="36">
        <f>VLOOKUP(First_Validations__2[[#This Row],[CountryReq]],Last_Validations[],COLUMNS($B:D)+1,FALSE)</f>
        <v>1</v>
      </c>
      <c r="X261" s="36">
        <f>VLOOKUP(First_Validations__2[[#This Row],[CountryReq]],Last_Validations[],COLUMNS($B:E)+1,FALSE)</f>
        <v>30</v>
      </c>
      <c r="Y261" s="36" t="str">
        <f>VLOOKUP(First_Validations__2[[#This Row],[CountryReq]],Last_Validations[],COLUMNS($B:F)+1,FALSE)</f>
        <v>Côte d'Ivoire: 2017</v>
      </c>
      <c r="Z261" s="36" t="str">
        <f>VLOOKUP(First_Validations__2[[#This Row],[CountryReq]],Last_Validations[],COLUMNS($B:G)+1,FALSE)</f>
        <v>CIV</v>
      </c>
      <c r="AA261" s="36" t="str">
        <f>VLOOKUP(First_Validations__2[[#This Row],[CountryReq]],Last_Validations[],COLUMNS($B:H)+1,FALSE)</f>
        <v>Côte d'Ivoire</v>
      </c>
      <c r="AB261" s="36" t="str">
        <f>VLOOKUP(First_Validations__2[[#This Row],[CountryReq]],Last_Validations[],COLUMNS($B:I)+1,FALSE)</f>
        <v>https://eiti.org/BD/2018-22</v>
      </c>
      <c r="AC261" s="36" t="str">
        <f>VLOOKUP(First_Validations__2[[#This Row],[CountryReq]],Last_Validations[],COLUMNS($B:J)+1,FALSE)</f>
        <v>https://eiti.org/document/cote-divoire-validation-2017</v>
      </c>
      <c r="AD261" s="36">
        <f>VLOOKUP(First_Validations__2[[#This Row],[CountryReq]],Last_Validations[],COLUMNS($B:K)+1,FALSE)</f>
        <v>2017</v>
      </c>
      <c r="AE261" s="36">
        <f>VLOOKUP(First_Validations__2[[#This Row],[CountryReq]],Last_Validations[],COLUMNS($B:L)+1,FALSE)</f>
        <v>2018</v>
      </c>
      <c r="AF261" s="36" t="str">
        <f>VLOOKUP(First_Validations__2[[#This Row],[CountryReq]],Last_Validations[],COLUMNS($B:M)+1,FALSE)</f>
        <v>Meaningful progress</v>
      </c>
      <c r="AG261" s="36" t="str">
        <f>VLOOKUP(First_Validations__2[[#This Row],[CountryReq]],Last_Validations[],COLUMNS($B:N)+1,FALSE)</f>
        <v>Legal framework (#2.1)</v>
      </c>
      <c r="AH261" s="36">
        <f>VLOOKUP(First_Validations__2[[#This Row],[CountryReq]],Last_Validations[],COLUMNS($B:O)+1,FALSE)</f>
        <v>5</v>
      </c>
      <c r="AI261" s="36" t="str">
        <f>VLOOKUP(First_Validations__2[[#This Row],[CountryReq]],Last_Validations[],COLUMNS($B:P)+1,FALSE)</f>
        <v>Satisfactory progress</v>
      </c>
      <c r="AJ261" s="36" t="str">
        <f>VLOOKUP(First_Validations__2[[#This Row],[CountryReq]],Last_Validations[],COLUMNS($B:Q)+1,FALSE)</f>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v>
      </c>
      <c r="AK261" s="36" t="str">
        <f>VLOOKUP(First_Validations__2[[#This Row],[CountryReq]],Last_Validations[],COLUMNS($B:R)+1,FALSE)</f>
        <v>https://eiti.org/cote-divoire#cte-divoires-progress-by-requirement</v>
      </c>
      <c r="AL261" s="36" t="str">
        <f>VLOOKUP(First_Validations__2[[#This Row],[CountryReq]],Last_Validations[],COLUMNS($B:S)+1,FALSE)</f>
        <v>http://www.cnitie.ci/</v>
      </c>
      <c r="AM261" s="36" t="str">
        <f>VLOOKUP(First_Validations__2[[#This Row],[CountryReq]],Last_Validations[],COLUMNS($B:T)+1,FALSE)</f>
        <v>https://eiti.org/api/v1.0/score_data/30</v>
      </c>
      <c r="AN261" s="36" t="str">
        <f>IF(First_Validations__2[[#This Row],[FirstValidation.Country: Year]]=First_Validations__2[[#This Row],[Country: Year]],"First","Second / Last")</f>
        <v>First</v>
      </c>
      <c r="AO261" s="36">
        <f>IF(AND(First_Validations__2[[#This Row],[FirstValidation.Validation score]]&lt;5,First_Validations__2[[#This Row],[FirstValidation.Validation score]]&gt;1),1,0)</f>
        <v>0</v>
      </c>
      <c r="AP261" s="36">
        <f>First_Validations__2[[#This Row],[Validation score]]-First_Validations__2[[#This Row],[FirstValidation.Validation score]]</f>
        <v>0</v>
      </c>
      <c r="AQ261" s="36">
        <f>IF(AND(First_Validations__2[[#This Row],[Corrective action]]=1,First_Validations__2[[#This Row],[Validation score]]&lt;5,First_Validations__2[[#This Row],[Validation score]]&gt;1),1,0)</f>
        <v>0</v>
      </c>
      <c r="AR261" s="36">
        <f>IF(AND(First_Validations__2[[#This Row],[Corrective action]]=1,OR(First_Validations__2[[#This Row],[Validation score]]&gt;4,First_Validations__2[[#This Row],[Validation score]]&lt;2)),1,0)</f>
        <v>0</v>
      </c>
      <c r="AS2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1" s="36" t="str">
        <f>VLOOKUP(First_Validations__2[[#This Row],[Requirement ('#)]],Requirements[[Requirements]:[Categories2]],2,FALSE)</f>
        <v>Licenses and contracts</v>
      </c>
    </row>
    <row r="262" spans="2:46">
      <c r="B262" s="34" t="s">
        <v>1460</v>
      </c>
      <c r="C262" s="34">
        <v>1</v>
      </c>
      <c r="D262" s="34">
        <v>30</v>
      </c>
      <c r="E262" s="34" t="s">
        <v>847</v>
      </c>
      <c r="F262" s="34" t="s">
        <v>1461</v>
      </c>
      <c r="G262" s="34" t="s">
        <v>1460</v>
      </c>
      <c r="H262" s="34" t="s">
        <v>848</v>
      </c>
      <c r="I262" s="34" t="s">
        <v>849</v>
      </c>
      <c r="J262" s="34">
        <v>2017</v>
      </c>
      <c r="K262" s="34">
        <v>2018</v>
      </c>
      <c r="L262" s="34" t="s">
        <v>1767</v>
      </c>
      <c r="M262" s="34" t="s">
        <v>1794</v>
      </c>
      <c r="N262" s="34">
        <v>5</v>
      </c>
      <c r="O262" s="34" t="s">
        <v>1768</v>
      </c>
      <c r="P262" s="34" t="s">
        <v>857</v>
      </c>
      <c r="Q262" s="34" t="s">
        <v>1856</v>
      </c>
      <c r="R262" s="34" t="s">
        <v>1463</v>
      </c>
      <c r="S262" s="34" t="s">
        <v>1857</v>
      </c>
      <c r="T262" s="34" t="s">
        <v>2228</v>
      </c>
      <c r="U262" s="36" t="str">
        <f>VLOOKUP(First_Validations__2[[#This Row],[CountryReq]],Last_Validations[],COLUMNS($B:B)+1,FALSE)</f>
        <v>Côte d'Ivoire: 2017</v>
      </c>
      <c r="V262" s="36" t="str">
        <f>VLOOKUP(First_Validations__2[[#This Row],[CountryReq]],Last_Validations[],COLUMNS($B:C)+1,FALSE)</f>
        <v>Côte d'Ivoire</v>
      </c>
      <c r="W262" s="36">
        <f>VLOOKUP(First_Validations__2[[#This Row],[CountryReq]],Last_Validations[],COLUMNS($B:D)+1,FALSE)</f>
        <v>1</v>
      </c>
      <c r="X262" s="36">
        <f>VLOOKUP(First_Validations__2[[#This Row],[CountryReq]],Last_Validations[],COLUMNS($B:E)+1,FALSE)</f>
        <v>30</v>
      </c>
      <c r="Y262" s="36" t="str">
        <f>VLOOKUP(First_Validations__2[[#This Row],[CountryReq]],Last_Validations[],COLUMNS($B:F)+1,FALSE)</f>
        <v>Côte d'Ivoire: 2017</v>
      </c>
      <c r="Z262" s="36" t="str">
        <f>VLOOKUP(First_Validations__2[[#This Row],[CountryReq]],Last_Validations[],COLUMNS($B:G)+1,FALSE)</f>
        <v>CIV</v>
      </c>
      <c r="AA262" s="36" t="str">
        <f>VLOOKUP(First_Validations__2[[#This Row],[CountryReq]],Last_Validations[],COLUMNS($B:H)+1,FALSE)</f>
        <v>Côte d'Ivoire</v>
      </c>
      <c r="AB262" s="36" t="str">
        <f>VLOOKUP(First_Validations__2[[#This Row],[CountryReq]],Last_Validations[],COLUMNS($B:I)+1,FALSE)</f>
        <v>https://eiti.org/BD/2018-22</v>
      </c>
      <c r="AC262" s="36" t="str">
        <f>VLOOKUP(First_Validations__2[[#This Row],[CountryReq]],Last_Validations[],COLUMNS($B:J)+1,FALSE)</f>
        <v>https://eiti.org/document/cote-divoire-validation-2017</v>
      </c>
      <c r="AD262" s="36">
        <f>VLOOKUP(First_Validations__2[[#This Row],[CountryReq]],Last_Validations[],COLUMNS($B:K)+1,FALSE)</f>
        <v>2017</v>
      </c>
      <c r="AE262" s="36">
        <f>VLOOKUP(First_Validations__2[[#This Row],[CountryReq]],Last_Validations[],COLUMNS($B:L)+1,FALSE)</f>
        <v>2018</v>
      </c>
      <c r="AF262" s="36" t="str">
        <f>VLOOKUP(First_Validations__2[[#This Row],[CountryReq]],Last_Validations[],COLUMNS($B:M)+1,FALSE)</f>
        <v>Meaningful progress</v>
      </c>
      <c r="AG262" s="36" t="str">
        <f>VLOOKUP(First_Validations__2[[#This Row],[CountryReq]],Last_Validations[],COLUMNS($B:N)+1,FALSE)</f>
        <v>Policy on contract disclosure (#2.4)</v>
      </c>
      <c r="AH262" s="36">
        <f>VLOOKUP(First_Validations__2[[#This Row],[CountryReq]],Last_Validations[],COLUMNS($B:O)+1,FALSE)</f>
        <v>5</v>
      </c>
      <c r="AI262" s="36" t="str">
        <f>VLOOKUP(First_Validations__2[[#This Row],[CountryReq]],Last_Validations[],COLUMNS($B:P)+1,FALSE)</f>
        <v>Satisfactory progress</v>
      </c>
      <c r="AJ262" s="36" t="str">
        <f>VLOOKUP(First_Validations__2[[#This Row],[CountryReq]],Last_Validations[],COLUMNS($B:Q)+1,FALSE)</f>
        <v>The EITI Report provides a clear description of the government policy, which is not applied in practice. Despite a clear legal mandate to publish production sharing agreements in the hydrocarbon sector since 2012, the law has not been implemented in practice. Government officials at the Ministry of Hydrocarbon and Energy have argued against the publication of the production sharing agreements in a clear violation of article 12 of law N° 2012-369 of 18 April 2012.</v>
      </c>
      <c r="AK262" s="36" t="str">
        <f>VLOOKUP(First_Validations__2[[#This Row],[CountryReq]],Last_Validations[],COLUMNS($B:R)+1,FALSE)</f>
        <v>https://eiti.org/cote-divoire#cte-divoires-progress-by-requirement</v>
      </c>
      <c r="AL262" s="36" t="str">
        <f>VLOOKUP(First_Validations__2[[#This Row],[CountryReq]],Last_Validations[],COLUMNS($B:S)+1,FALSE)</f>
        <v>http://www.cnitie.ci/</v>
      </c>
      <c r="AM262" s="36" t="str">
        <f>VLOOKUP(First_Validations__2[[#This Row],[CountryReq]],Last_Validations[],COLUMNS($B:T)+1,FALSE)</f>
        <v>https://eiti.org/api/v1.0/score_data/30</v>
      </c>
      <c r="AN262" s="36" t="str">
        <f>IF(First_Validations__2[[#This Row],[FirstValidation.Country: Year]]=First_Validations__2[[#This Row],[Country: Year]],"First","Second / Last")</f>
        <v>First</v>
      </c>
      <c r="AO262" s="36">
        <f>IF(AND(First_Validations__2[[#This Row],[FirstValidation.Validation score]]&lt;5,First_Validations__2[[#This Row],[FirstValidation.Validation score]]&gt;1),1,0)</f>
        <v>0</v>
      </c>
      <c r="AP262" s="36">
        <f>First_Validations__2[[#This Row],[Validation score]]-First_Validations__2[[#This Row],[FirstValidation.Validation score]]</f>
        <v>0</v>
      </c>
      <c r="AQ262" s="36">
        <f>IF(AND(First_Validations__2[[#This Row],[Corrective action]]=1,First_Validations__2[[#This Row],[Validation score]]&lt;5,First_Validations__2[[#This Row],[Validation score]]&gt;1),1,0)</f>
        <v>0</v>
      </c>
      <c r="AR262" s="36">
        <f>IF(AND(First_Validations__2[[#This Row],[Corrective action]]=1,OR(First_Validations__2[[#This Row],[Validation score]]&gt;4,First_Validations__2[[#This Row],[Validation score]]&lt;2)),1,0)</f>
        <v>0</v>
      </c>
      <c r="AS2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2" s="36" t="str">
        <f>VLOOKUP(First_Validations__2[[#This Row],[Requirement ('#)]],Requirements[[Requirements]:[Categories2]],2,FALSE)</f>
        <v>Licenses and contracts</v>
      </c>
    </row>
    <row r="263" spans="2:46">
      <c r="B263" s="34" t="s">
        <v>1460</v>
      </c>
      <c r="C263" s="34">
        <v>1</v>
      </c>
      <c r="D263" s="34">
        <v>30</v>
      </c>
      <c r="E263" s="34" t="s">
        <v>847</v>
      </c>
      <c r="F263" s="34" t="s">
        <v>1461</v>
      </c>
      <c r="G263" s="34" t="s">
        <v>1460</v>
      </c>
      <c r="H263" s="34" t="s">
        <v>848</v>
      </c>
      <c r="I263" s="34" t="s">
        <v>849</v>
      </c>
      <c r="J263" s="34">
        <v>2017</v>
      </c>
      <c r="K263" s="34">
        <v>2018</v>
      </c>
      <c r="L263" s="34" t="s">
        <v>1767</v>
      </c>
      <c r="M263" s="34" t="s">
        <v>1793</v>
      </c>
      <c r="N263" s="34">
        <v>4</v>
      </c>
      <c r="O263" s="34" t="s">
        <v>1767</v>
      </c>
      <c r="P263" s="34" t="s">
        <v>856</v>
      </c>
      <c r="Q263" s="34" t="s">
        <v>1856</v>
      </c>
      <c r="R263" s="34" t="s">
        <v>1463</v>
      </c>
      <c r="S263" s="34" t="s">
        <v>1857</v>
      </c>
      <c r="T263" s="34" t="s">
        <v>2229</v>
      </c>
      <c r="U263" s="36" t="str">
        <f>VLOOKUP(First_Validations__2[[#This Row],[CountryReq]],Last_Validations[],COLUMNS($B:B)+1,FALSE)</f>
        <v>Côte d'Ivoire: 2017</v>
      </c>
      <c r="V263" s="36" t="str">
        <f>VLOOKUP(First_Validations__2[[#This Row],[CountryReq]],Last_Validations[],COLUMNS($B:C)+1,FALSE)</f>
        <v>Côte d'Ivoire</v>
      </c>
      <c r="W263" s="36">
        <f>VLOOKUP(First_Validations__2[[#This Row],[CountryReq]],Last_Validations[],COLUMNS($B:D)+1,FALSE)</f>
        <v>1</v>
      </c>
      <c r="X263" s="36">
        <f>VLOOKUP(First_Validations__2[[#This Row],[CountryReq]],Last_Validations[],COLUMNS($B:E)+1,FALSE)</f>
        <v>30</v>
      </c>
      <c r="Y263" s="36" t="str">
        <f>VLOOKUP(First_Validations__2[[#This Row],[CountryReq]],Last_Validations[],COLUMNS($B:F)+1,FALSE)</f>
        <v>Côte d'Ivoire: 2017</v>
      </c>
      <c r="Z263" s="36" t="str">
        <f>VLOOKUP(First_Validations__2[[#This Row],[CountryReq]],Last_Validations[],COLUMNS($B:G)+1,FALSE)</f>
        <v>CIV</v>
      </c>
      <c r="AA263" s="36" t="str">
        <f>VLOOKUP(First_Validations__2[[#This Row],[CountryReq]],Last_Validations[],COLUMNS($B:H)+1,FALSE)</f>
        <v>Côte d'Ivoire</v>
      </c>
      <c r="AB263" s="36" t="str">
        <f>VLOOKUP(First_Validations__2[[#This Row],[CountryReq]],Last_Validations[],COLUMNS($B:I)+1,FALSE)</f>
        <v>https://eiti.org/BD/2018-22</v>
      </c>
      <c r="AC263" s="36" t="str">
        <f>VLOOKUP(First_Validations__2[[#This Row],[CountryReq]],Last_Validations[],COLUMNS($B:J)+1,FALSE)</f>
        <v>https://eiti.org/document/cote-divoire-validation-2017</v>
      </c>
      <c r="AD263" s="36">
        <f>VLOOKUP(First_Validations__2[[#This Row],[CountryReq]],Last_Validations[],COLUMNS($B:K)+1,FALSE)</f>
        <v>2017</v>
      </c>
      <c r="AE263" s="36">
        <f>VLOOKUP(First_Validations__2[[#This Row],[CountryReq]],Last_Validations[],COLUMNS($B:L)+1,FALSE)</f>
        <v>2018</v>
      </c>
      <c r="AF263" s="36" t="str">
        <f>VLOOKUP(First_Validations__2[[#This Row],[CountryReq]],Last_Validations[],COLUMNS($B:M)+1,FALSE)</f>
        <v>Meaningful progress</v>
      </c>
      <c r="AG263" s="36" t="str">
        <f>VLOOKUP(First_Validations__2[[#This Row],[CountryReq]],Last_Validations[],COLUMNS($B:N)+1,FALSE)</f>
        <v>License register (#2.3)</v>
      </c>
      <c r="AH263" s="36">
        <f>VLOOKUP(First_Validations__2[[#This Row],[CountryReq]],Last_Validations[],COLUMNS($B:O)+1,FALSE)</f>
        <v>4</v>
      </c>
      <c r="AI263" s="36" t="str">
        <f>VLOOKUP(First_Validations__2[[#This Row],[CountryReq]],Last_Validations[],COLUMNS($B:P)+1,FALSE)</f>
        <v>Meaningful progress</v>
      </c>
      <c r="AJ263" s="36" t="str">
        <f>VLOOKUP(First_Validations__2[[#This Row],[CountryReq]],Last_Validations[],COLUMNS($B:Q)+1,FALSE)</f>
        <v>The RCI did not have a publicly available register or cadastre system for its oil, gas and mining industry, but the 2015 EITI Report includes comprehensive information on mining licenses in accordance with EITI Requirement 2.3.a, including names of license holders, location, size and coordinate for each mining license, dates of application award and expiration, allowing the reader to determine the validity period. It should be noted that the Report provided also detailed information on licenses held by artisanal miners of diamond and coltan and semi-industrial production of gold. However, the Report did not disclose comprehensive information of all licenses in the oil and gas sector.</v>
      </c>
      <c r="AK263" s="36" t="str">
        <f>VLOOKUP(First_Validations__2[[#This Row],[CountryReq]],Last_Validations[],COLUMNS($B:R)+1,FALSE)</f>
        <v>https://eiti.org/cote-divoire#cte-divoires-progress-by-requirement</v>
      </c>
      <c r="AL263" s="36" t="str">
        <f>VLOOKUP(First_Validations__2[[#This Row],[CountryReq]],Last_Validations[],COLUMNS($B:S)+1,FALSE)</f>
        <v>http://www.cnitie.ci/</v>
      </c>
      <c r="AM263" s="36" t="str">
        <f>VLOOKUP(First_Validations__2[[#This Row],[CountryReq]],Last_Validations[],COLUMNS($B:T)+1,FALSE)</f>
        <v>https://eiti.org/api/v1.0/score_data/30</v>
      </c>
      <c r="AN263" s="36" t="str">
        <f>IF(First_Validations__2[[#This Row],[FirstValidation.Country: Year]]=First_Validations__2[[#This Row],[Country: Year]],"First","Second / Last")</f>
        <v>First</v>
      </c>
      <c r="AO263" s="36">
        <f>IF(AND(First_Validations__2[[#This Row],[FirstValidation.Validation score]]&lt;5,First_Validations__2[[#This Row],[FirstValidation.Validation score]]&gt;1),1,0)</f>
        <v>1</v>
      </c>
      <c r="AP263" s="36">
        <f>First_Validations__2[[#This Row],[Validation score]]-First_Validations__2[[#This Row],[FirstValidation.Validation score]]</f>
        <v>0</v>
      </c>
      <c r="AQ263" s="36">
        <f>IF(AND(First_Validations__2[[#This Row],[Corrective action]]=1,First_Validations__2[[#This Row],[Validation score]]&lt;5,First_Validations__2[[#This Row],[Validation score]]&gt;1),1,0)</f>
        <v>1</v>
      </c>
      <c r="AR263" s="36">
        <f>IF(AND(First_Validations__2[[#This Row],[Corrective action]]=1,OR(First_Validations__2[[#This Row],[Validation score]]&gt;4,First_Validations__2[[#This Row],[Validation score]]&lt;2)),1,0)</f>
        <v>0</v>
      </c>
      <c r="AS2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3" s="36" t="str">
        <f>VLOOKUP(First_Validations__2[[#This Row],[Requirement ('#)]],Requirements[[Requirements]:[Categories2]],2,FALSE)</f>
        <v>Licenses and contracts</v>
      </c>
    </row>
    <row r="264" spans="2:46">
      <c r="B264" s="34" t="s">
        <v>1460</v>
      </c>
      <c r="C264" s="34">
        <v>1</v>
      </c>
      <c r="D264" s="34">
        <v>30</v>
      </c>
      <c r="E264" s="34" t="s">
        <v>847</v>
      </c>
      <c r="F264" s="34" t="s">
        <v>1461</v>
      </c>
      <c r="G264" s="34" t="s">
        <v>1460</v>
      </c>
      <c r="H264" s="34" t="s">
        <v>848</v>
      </c>
      <c r="I264" s="34" t="s">
        <v>849</v>
      </c>
      <c r="J264" s="34">
        <v>2017</v>
      </c>
      <c r="K264" s="34">
        <v>2018</v>
      </c>
      <c r="L264" s="34" t="s">
        <v>1767</v>
      </c>
      <c r="M264" s="34" t="s">
        <v>1788</v>
      </c>
      <c r="N264" s="34">
        <v>5</v>
      </c>
      <c r="O264" s="34" t="s">
        <v>1768</v>
      </c>
      <c r="P264" s="34" t="s">
        <v>852</v>
      </c>
      <c r="Q264" s="34" t="s">
        <v>1856</v>
      </c>
      <c r="R264" s="34" t="s">
        <v>1463</v>
      </c>
      <c r="S264" s="34" t="s">
        <v>1857</v>
      </c>
      <c r="T264" s="34" t="s">
        <v>2230</v>
      </c>
      <c r="U264" s="36" t="str">
        <f>VLOOKUP(First_Validations__2[[#This Row],[CountryReq]],Last_Validations[],COLUMNS($B:B)+1,FALSE)</f>
        <v>Côte d'Ivoire: 2017</v>
      </c>
      <c r="V264" s="36" t="str">
        <f>VLOOKUP(First_Validations__2[[#This Row],[CountryReq]],Last_Validations[],COLUMNS($B:C)+1,FALSE)</f>
        <v>Côte d'Ivoire</v>
      </c>
      <c r="W264" s="36">
        <f>VLOOKUP(First_Validations__2[[#This Row],[CountryReq]],Last_Validations[],COLUMNS($B:D)+1,FALSE)</f>
        <v>1</v>
      </c>
      <c r="X264" s="36">
        <f>VLOOKUP(First_Validations__2[[#This Row],[CountryReq]],Last_Validations[],COLUMNS($B:E)+1,FALSE)</f>
        <v>30</v>
      </c>
      <c r="Y264" s="36" t="str">
        <f>VLOOKUP(First_Validations__2[[#This Row],[CountryReq]],Last_Validations[],COLUMNS($B:F)+1,FALSE)</f>
        <v>Côte d'Ivoire: 2017</v>
      </c>
      <c r="Z264" s="36" t="str">
        <f>VLOOKUP(First_Validations__2[[#This Row],[CountryReq]],Last_Validations[],COLUMNS($B:G)+1,FALSE)</f>
        <v>CIV</v>
      </c>
      <c r="AA264" s="36" t="str">
        <f>VLOOKUP(First_Validations__2[[#This Row],[CountryReq]],Last_Validations[],COLUMNS($B:H)+1,FALSE)</f>
        <v>Côte d'Ivoire</v>
      </c>
      <c r="AB264" s="36" t="str">
        <f>VLOOKUP(First_Validations__2[[#This Row],[CountryReq]],Last_Validations[],COLUMNS($B:I)+1,FALSE)</f>
        <v>https://eiti.org/BD/2018-22</v>
      </c>
      <c r="AC264" s="36" t="str">
        <f>VLOOKUP(First_Validations__2[[#This Row],[CountryReq]],Last_Validations[],COLUMNS($B:J)+1,FALSE)</f>
        <v>https://eiti.org/document/cote-divoire-validation-2017</v>
      </c>
      <c r="AD264" s="36">
        <f>VLOOKUP(First_Validations__2[[#This Row],[CountryReq]],Last_Validations[],COLUMNS($B:K)+1,FALSE)</f>
        <v>2017</v>
      </c>
      <c r="AE264" s="36">
        <f>VLOOKUP(First_Validations__2[[#This Row],[CountryReq]],Last_Validations[],COLUMNS($B:L)+1,FALSE)</f>
        <v>2018</v>
      </c>
      <c r="AF264" s="36" t="str">
        <f>VLOOKUP(First_Validations__2[[#This Row],[CountryReq]],Last_Validations[],COLUMNS($B:M)+1,FALSE)</f>
        <v>Meaningful progress</v>
      </c>
      <c r="AG264" s="36" t="str">
        <f>VLOOKUP(First_Validations__2[[#This Row],[CountryReq]],Last_Validations[],COLUMNS($B:N)+1,FALSE)</f>
        <v>Civil society engagement (#1.3)</v>
      </c>
      <c r="AH264" s="36">
        <f>VLOOKUP(First_Validations__2[[#This Row],[CountryReq]],Last_Validations[],COLUMNS($B:O)+1,FALSE)</f>
        <v>5</v>
      </c>
      <c r="AI264" s="36" t="str">
        <f>VLOOKUP(First_Validations__2[[#This Row],[CountryReq]],Last_Validations[],COLUMNS($B:P)+1,FALSE)</f>
        <v>Satisfactory progress</v>
      </c>
      <c r="AJ264" s="36" t="str">
        <f>VLOOKUP(First_Validations__2[[#This Row],[CountryReq]],Last_Validations[],COLUMNS($B:Q)+1,FALSE)</f>
        <v>Civil society representatives are fully, actively and effectively engaged in the design, implementation, monitoring and evaluation of the EITI process. They help lead day-to-day implementation through the appointment of a civil society representative as technical director of the EITI national secretariat. They also conduct studies, take the lead on outreach to local communities and dissemination campaign of EITI Reports. Having successfully campaigned for EITI implementation, civil society representatives work diligently to protect and use the space created by the EITI process to influence government policy. While the fragmented nature of the civil society constituency may have diminished their effectiveness, there are also ample evidence that civil society can influence government policy in the drafting of the new mining code.</v>
      </c>
      <c r="AK264" s="36" t="str">
        <f>VLOOKUP(First_Validations__2[[#This Row],[CountryReq]],Last_Validations[],COLUMNS($B:R)+1,FALSE)</f>
        <v>https://eiti.org/cote-divoire#cte-divoires-progress-by-requirement</v>
      </c>
      <c r="AL264" s="36" t="str">
        <f>VLOOKUP(First_Validations__2[[#This Row],[CountryReq]],Last_Validations[],COLUMNS($B:S)+1,FALSE)</f>
        <v>http://www.cnitie.ci/</v>
      </c>
      <c r="AM264" s="36" t="str">
        <f>VLOOKUP(First_Validations__2[[#This Row],[CountryReq]],Last_Validations[],COLUMNS($B:T)+1,FALSE)</f>
        <v>https://eiti.org/api/v1.0/score_data/30</v>
      </c>
      <c r="AN264" s="36" t="str">
        <f>IF(First_Validations__2[[#This Row],[FirstValidation.Country: Year]]=First_Validations__2[[#This Row],[Country: Year]],"First","Second / Last")</f>
        <v>First</v>
      </c>
      <c r="AO264" s="36">
        <f>IF(AND(First_Validations__2[[#This Row],[FirstValidation.Validation score]]&lt;5,First_Validations__2[[#This Row],[FirstValidation.Validation score]]&gt;1),1,0)</f>
        <v>0</v>
      </c>
      <c r="AP264" s="36">
        <f>First_Validations__2[[#This Row],[Validation score]]-First_Validations__2[[#This Row],[FirstValidation.Validation score]]</f>
        <v>0</v>
      </c>
      <c r="AQ264" s="36">
        <f>IF(AND(First_Validations__2[[#This Row],[Corrective action]]=1,First_Validations__2[[#This Row],[Validation score]]&lt;5,First_Validations__2[[#This Row],[Validation score]]&gt;1),1,0)</f>
        <v>0</v>
      </c>
      <c r="AR264" s="36">
        <f>IF(AND(First_Validations__2[[#This Row],[Corrective action]]=1,OR(First_Validations__2[[#This Row],[Validation score]]&gt;4,First_Validations__2[[#This Row],[Validation score]]&lt;2)),1,0)</f>
        <v>0</v>
      </c>
      <c r="AS2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4" s="36" t="str">
        <f>VLOOKUP(First_Validations__2[[#This Row],[Requirement ('#)]],Requirements[[Requirements]:[Categories2]],2,FALSE)</f>
        <v>MSG Oversight</v>
      </c>
    </row>
    <row r="265" spans="2:46">
      <c r="B265" s="34" t="s">
        <v>1460</v>
      </c>
      <c r="C265" s="34">
        <v>1</v>
      </c>
      <c r="D265" s="34">
        <v>30</v>
      </c>
      <c r="E265" s="34" t="s">
        <v>847</v>
      </c>
      <c r="F265" s="34" t="s">
        <v>1461</v>
      </c>
      <c r="G265" s="34" t="s">
        <v>1460</v>
      </c>
      <c r="H265" s="34" t="s">
        <v>848</v>
      </c>
      <c r="I265" s="34" t="s">
        <v>849</v>
      </c>
      <c r="J265" s="34">
        <v>2017</v>
      </c>
      <c r="K265" s="34">
        <v>2018</v>
      </c>
      <c r="L265" s="34" t="s">
        <v>1767</v>
      </c>
      <c r="M265" s="34" t="s">
        <v>1787</v>
      </c>
      <c r="N265" s="34">
        <v>5</v>
      </c>
      <c r="O265" s="34" t="s">
        <v>1768</v>
      </c>
      <c r="P265" s="34" t="s">
        <v>851</v>
      </c>
      <c r="Q265" s="34" t="s">
        <v>1856</v>
      </c>
      <c r="R265" s="34" t="s">
        <v>1463</v>
      </c>
      <c r="S265" s="34" t="s">
        <v>1857</v>
      </c>
      <c r="T265" s="34" t="s">
        <v>2231</v>
      </c>
      <c r="U265" s="36" t="str">
        <f>VLOOKUP(First_Validations__2[[#This Row],[CountryReq]],Last_Validations[],COLUMNS($B:B)+1,FALSE)</f>
        <v>Côte d'Ivoire: 2017</v>
      </c>
      <c r="V265" s="36" t="str">
        <f>VLOOKUP(First_Validations__2[[#This Row],[CountryReq]],Last_Validations[],COLUMNS($B:C)+1,FALSE)</f>
        <v>Côte d'Ivoire</v>
      </c>
      <c r="W265" s="36">
        <f>VLOOKUP(First_Validations__2[[#This Row],[CountryReq]],Last_Validations[],COLUMNS($B:D)+1,FALSE)</f>
        <v>1</v>
      </c>
      <c r="X265" s="36">
        <f>VLOOKUP(First_Validations__2[[#This Row],[CountryReq]],Last_Validations[],COLUMNS($B:E)+1,FALSE)</f>
        <v>30</v>
      </c>
      <c r="Y265" s="36" t="str">
        <f>VLOOKUP(First_Validations__2[[#This Row],[CountryReq]],Last_Validations[],COLUMNS($B:F)+1,FALSE)</f>
        <v>Côte d'Ivoire: 2017</v>
      </c>
      <c r="Z265" s="36" t="str">
        <f>VLOOKUP(First_Validations__2[[#This Row],[CountryReq]],Last_Validations[],COLUMNS($B:G)+1,FALSE)</f>
        <v>CIV</v>
      </c>
      <c r="AA265" s="36" t="str">
        <f>VLOOKUP(First_Validations__2[[#This Row],[CountryReq]],Last_Validations[],COLUMNS($B:H)+1,FALSE)</f>
        <v>Côte d'Ivoire</v>
      </c>
      <c r="AB265" s="36" t="str">
        <f>VLOOKUP(First_Validations__2[[#This Row],[CountryReq]],Last_Validations[],COLUMNS($B:I)+1,FALSE)</f>
        <v>https://eiti.org/BD/2018-22</v>
      </c>
      <c r="AC265" s="36" t="str">
        <f>VLOOKUP(First_Validations__2[[#This Row],[CountryReq]],Last_Validations[],COLUMNS($B:J)+1,FALSE)</f>
        <v>https://eiti.org/document/cote-divoire-validation-2017</v>
      </c>
      <c r="AD265" s="36">
        <f>VLOOKUP(First_Validations__2[[#This Row],[CountryReq]],Last_Validations[],COLUMNS($B:K)+1,FALSE)</f>
        <v>2017</v>
      </c>
      <c r="AE265" s="36">
        <f>VLOOKUP(First_Validations__2[[#This Row],[CountryReq]],Last_Validations[],COLUMNS($B:L)+1,FALSE)</f>
        <v>2018</v>
      </c>
      <c r="AF265" s="36" t="str">
        <f>VLOOKUP(First_Validations__2[[#This Row],[CountryReq]],Last_Validations[],COLUMNS($B:M)+1,FALSE)</f>
        <v>Meaningful progress</v>
      </c>
      <c r="AG265" s="36" t="str">
        <f>VLOOKUP(First_Validations__2[[#This Row],[CountryReq]],Last_Validations[],COLUMNS($B:N)+1,FALSE)</f>
        <v>Industry engagement (#1.2)</v>
      </c>
      <c r="AH265" s="36">
        <f>VLOOKUP(First_Validations__2[[#This Row],[CountryReq]],Last_Validations[],COLUMNS($B:O)+1,FALSE)</f>
        <v>5</v>
      </c>
      <c r="AI265" s="36" t="str">
        <f>VLOOKUP(First_Validations__2[[#This Row],[CountryReq]],Last_Validations[],COLUMNS($B:P)+1,FALSE)</f>
        <v>Satisfactory progress</v>
      </c>
      <c r="AJ265" s="36" t="str">
        <f>VLOOKUP(First_Validations__2[[#This Row],[CountryReq]],Last_Validations[],COLUMNS($B:Q)+1,FALSE)</f>
        <v>Senior industry representatives, participate actively in MSG meetings, although the representation of the mining industry sub-constituency can be improved. In addition to MSG meetings, companies participate in EITI reporting, in dissemination and outreach activities and in resolving conflicts. Oil companies’ representatives have provided their expertise to help explain the functioning of the production sharing agreements, while the contracts remain confidential. Mining companies also proactively disclose material payments as the sector continue to expend rapidly.</v>
      </c>
      <c r="AK265" s="36" t="str">
        <f>VLOOKUP(First_Validations__2[[#This Row],[CountryReq]],Last_Validations[],COLUMNS($B:R)+1,FALSE)</f>
        <v>https://eiti.org/cote-divoire#cte-divoires-progress-by-requirement</v>
      </c>
      <c r="AL265" s="36" t="str">
        <f>VLOOKUP(First_Validations__2[[#This Row],[CountryReq]],Last_Validations[],COLUMNS($B:S)+1,FALSE)</f>
        <v>http://www.cnitie.ci/</v>
      </c>
      <c r="AM265" s="36" t="str">
        <f>VLOOKUP(First_Validations__2[[#This Row],[CountryReq]],Last_Validations[],COLUMNS($B:T)+1,FALSE)</f>
        <v>https://eiti.org/api/v1.0/score_data/30</v>
      </c>
      <c r="AN265" s="36" t="str">
        <f>IF(First_Validations__2[[#This Row],[FirstValidation.Country: Year]]=First_Validations__2[[#This Row],[Country: Year]],"First","Second / Last")</f>
        <v>First</v>
      </c>
      <c r="AO265" s="36">
        <f>IF(AND(First_Validations__2[[#This Row],[FirstValidation.Validation score]]&lt;5,First_Validations__2[[#This Row],[FirstValidation.Validation score]]&gt;1),1,0)</f>
        <v>0</v>
      </c>
      <c r="AP265" s="36">
        <f>First_Validations__2[[#This Row],[Validation score]]-First_Validations__2[[#This Row],[FirstValidation.Validation score]]</f>
        <v>0</v>
      </c>
      <c r="AQ265" s="36">
        <f>IF(AND(First_Validations__2[[#This Row],[Corrective action]]=1,First_Validations__2[[#This Row],[Validation score]]&lt;5,First_Validations__2[[#This Row],[Validation score]]&gt;1),1,0)</f>
        <v>0</v>
      </c>
      <c r="AR265" s="36">
        <f>IF(AND(First_Validations__2[[#This Row],[Corrective action]]=1,OR(First_Validations__2[[#This Row],[Validation score]]&gt;4,First_Validations__2[[#This Row],[Validation score]]&lt;2)),1,0)</f>
        <v>0</v>
      </c>
      <c r="AS2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5" s="36" t="str">
        <f>VLOOKUP(First_Validations__2[[#This Row],[Requirement ('#)]],Requirements[[Requirements]:[Categories2]],2,FALSE)</f>
        <v>MSG Oversight</v>
      </c>
    </row>
    <row r="266" spans="2:46">
      <c r="B266" s="34" t="s">
        <v>1460</v>
      </c>
      <c r="C266" s="34">
        <v>1</v>
      </c>
      <c r="D266" s="34">
        <v>30</v>
      </c>
      <c r="E266" s="34" t="s">
        <v>847</v>
      </c>
      <c r="F266" s="34" t="s">
        <v>1461</v>
      </c>
      <c r="G266" s="34" t="s">
        <v>1460</v>
      </c>
      <c r="H266" s="34" t="s">
        <v>848</v>
      </c>
      <c r="I266" s="34" t="s">
        <v>849</v>
      </c>
      <c r="J266" s="34">
        <v>2017</v>
      </c>
      <c r="K266" s="34">
        <v>2018</v>
      </c>
      <c r="L266" s="34" t="s">
        <v>1767</v>
      </c>
      <c r="M266" s="34" t="s">
        <v>1790</v>
      </c>
      <c r="N266" s="34">
        <v>3</v>
      </c>
      <c r="O266" s="34" t="s">
        <v>1798</v>
      </c>
      <c r="P266" s="34" t="s">
        <v>854</v>
      </c>
      <c r="Q266" s="34" t="s">
        <v>1856</v>
      </c>
      <c r="R266" s="34" t="s">
        <v>1463</v>
      </c>
      <c r="S266" s="34" t="s">
        <v>1857</v>
      </c>
      <c r="T266" s="34" t="s">
        <v>2232</v>
      </c>
      <c r="U266" s="36" t="str">
        <f>VLOOKUP(First_Validations__2[[#This Row],[CountryReq]],Last_Validations[],COLUMNS($B:B)+1,FALSE)</f>
        <v>Côte d'Ivoire: 2017</v>
      </c>
      <c r="V266" s="36" t="str">
        <f>VLOOKUP(First_Validations__2[[#This Row],[CountryReq]],Last_Validations[],COLUMNS($B:C)+1,FALSE)</f>
        <v>Côte d'Ivoire</v>
      </c>
      <c r="W266" s="36">
        <f>VLOOKUP(First_Validations__2[[#This Row],[CountryReq]],Last_Validations[],COLUMNS($B:D)+1,FALSE)</f>
        <v>1</v>
      </c>
      <c r="X266" s="36">
        <f>VLOOKUP(First_Validations__2[[#This Row],[CountryReq]],Last_Validations[],COLUMNS($B:E)+1,FALSE)</f>
        <v>30</v>
      </c>
      <c r="Y266" s="36" t="str">
        <f>VLOOKUP(First_Validations__2[[#This Row],[CountryReq]],Last_Validations[],COLUMNS($B:F)+1,FALSE)</f>
        <v>Côte d'Ivoire: 2017</v>
      </c>
      <c r="Z266" s="36" t="str">
        <f>VLOOKUP(First_Validations__2[[#This Row],[CountryReq]],Last_Validations[],COLUMNS($B:G)+1,FALSE)</f>
        <v>CIV</v>
      </c>
      <c r="AA266" s="36" t="str">
        <f>VLOOKUP(First_Validations__2[[#This Row],[CountryReq]],Last_Validations[],COLUMNS($B:H)+1,FALSE)</f>
        <v>Côte d'Ivoire</v>
      </c>
      <c r="AB266" s="36" t="str">
        <f>VLOOKUP(First_Validations__2[[#This Row],[CountryReq]],Last_Validations[],COLUMNS($B:I)+1,FALSE)</f>
        <v>https://eiti.org/BD/2018-22</v>
      </c>
      <c r="AC266" s="36" t="str">
        <f>VLOOKUP(First_Validations__2[[#This Row],[CountryReq]],Last_Validations[],COLUMNS($B:J)+1,FALSE)</f>
        <v>https://eiti.org/document/cote-divoire-validation-2017</v>
      </c>
      <c r="AD266" s="36">
        <f>VLOOKUP(First_Validations__2[[#This Row],[CountryReq]],Last_Validations[],COLUMNS($B:K)+1,FALSE)</f>
        <v>2017</v>
      </c>
      <c r="AE266" s="36">
        <f>VLOOKUP(First_Validations__2[[#This Row],[CountryReq]],Last_Validations[],COLUMNS($B:L)+1,FALSE)</f>
        <v>2018</v>
      </c>
      <c r="AF266" s="36" t="str">
        <f>VLOOKUP(First_Validations__2[[#This Row],[CountryReq]],Last_Validations[],COLUMNS($B:M)+1,FALSE)</f>
        <v>Meaningful progress</v>
      </c>
      <c r="AG266" s="36" t="str">
        <f>VLOOKUP(First_Validations__2[[#This Row],[CountryReq]],Last_Validations[],COLUMNS($B:N)+1,FALSE)</f>
        <v>Workplan (#1.5)</v>
      </c>
      <c r="AH266" s="36">
        <f>VLOOKUP(First_Validations__2[[#This Row],[CountryReq]],Last_Validations[],COLUMNS($B:O)+1,FALSE)</f>
        <v>3</v>
      </c>
      <c r="AI266" s="36" t="str">
        <f>VLOOKUP(First_Validations__2[[#This Row],[CountryReq]],Last_Validations[],COLUMNS($B:P)+1,FALSE)</f>
        <v>Inadequate progress</v>
      </c>
      <c r="AJ266" s="36" t="str">
        <f>VLOOKUP(First_Validations__2[[#This Row],[CountryReq]],Last_Validations[],COLUMNS($B:Q)+1,FALSE)</f>
        <v>EITI Cote d’Ivoire work plans include objectives that reflect national priorities, such as the extension of the scope of EITI reporting to artisanal mining. Work plan activities are measurable, but not always time-bound, and not fully costed. The work plans also include activities aimed at addressing capacity constraints and activities aimed at implementing the new beneficial ownership roadmap and the government open policy.</v>
      </c>
      <c r="AK266" s="36" t="str">
        <f>VLOOKUP(First_Validations__2[[#This Row],[CountryReq]],Last_Validations[],COLUMNS($B:R)+1,FALSE)</f>
        <v>https://eiti.org/cote-divoire#cte-divoires-progress-by-requirement</v>
      </c>
      <c r="AL266" s="36" t="str">
        <f>VLOOKUP(First_Validations__2[[#This Row],[CountryReq]],Last_Validations[],COLUMNS($B:S)+1,FALSE)</f>
        <v>http://www.cnitie.ci/</v>
      </c>
      <c r="AM266" s="36" t="str">
        <f>VLOOKUP(First_Validations__2[[#This Row],[CountryReq]],Last_Validations[],COLUMNS($B:T)+1,FALSE)</f>
        <v>https://eiti.org/api/v1.0/score_data/30</v>
      </c>
      <c r="AN266" s="36" t="str">
        <f>IF(First_Validations__2[[#This Row],[FirstValidation.Country: Year]]=First_Validations__2[[#This Row],[Country: Year]],"First","Second / Last")</f>
        <v>First</v>
      </c>
      <c r="AO266" s="36">
        <f>IF(AND(First_Validations__2[[#This Row],[FirstValidation.Validation score]]&lt;5,First_Validations__2[[#This Row],[FirstValidation.Validation score]]&gt;1),1,0)</f>
        <v>1</v>
      </c>
      <c r="AP266" s="36">
        <f>First_Validations__2[[#This Row],[Validation score]]-First_Validations__2[[#This Row],[FirstValidation.Validation score]]</f>
        <v>0</v>
      </c>
      <c r="AQ266" s="36">
        <f>IF(AND(First_Validations__2[[#This Row],[Corrective action]]=1,First_Validations__2[[#This Row],[Validation score]]&lt;5,First_Validations__2[[#This Row],[Validation score]]&gt;1),1,0)</f>
        <v>1</v>
      </c>
      <c r="AR266" s="36">
        <f>IF(AND(First_Validations__2[[#This Row],[Corrective action]]=1,OR(First_Validations__2[[#This Row],[Validation score]]&gt;4,First_Validations__2[[#This Row],[Validation score]]&lt;2)),1,0)</f>
        <v>0</v>
      </c>
      <c r="AS2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6" s="36" t="str">
        <f>VLOOKUP(First_Validations__2[[#This Row],[Requirement ('#)]],Requirements[[Requirements]:[Categories2]],2,FALSE)</f>
        <v>MSG Oversight</v>
      </c>
    </row>
    <row r="267" spans="2:46">
      <c r="B267" s="34" t="s">
        <v>1460</v>
      </c>
      <c r="C267" s="34">
        <v>1</v>
      </c>
      <c r="D267" s="34">
        <v>30</v>
      </c>
      <c r="E267" s="34" t="s">
        <v>847</v>
      </c>
      <c r="F267" s="34" t="s">
        <v>1461</v>
      </c>
      <c r="G267" s="34" t="s">
        <v>1460</v>
      </c>
      <c r="H267" s="34" t="s">
        <v>848</v>
      </c>
      <c r="I267" s="34" t="s">
        <v>849</v>
      </c>
      <c r="J267" s="34">
        <v>2017</v>
      </c>
      <c r="K267" s="34">
        <v>2018</v>
      </c>
      <c r="L267" s="34" t="s">
        <v>1767</v>
      </c>
      <c r="M267" s="34" t="s">
        <v>1789</v>
      </c>
      <c r="N267" s="34">
        <v>3</v>
      </c>
      <c r="O267" s="34" t="s">
        <v>1798</v>
      </c>
      <c r="P267" s="34" t="s">
        <v>853</v>
      </c>
      <c r="Q267" s="34" t="s">
        <v>1856</v>
      </c>
      <c r="R267" s="34" t="s">
        <v>1463</v>
      </c>
      <c r="S267" s="34" t="s">
        <v>1857</v>
      </c>
      <c r="T267" s="34" t="s">
        <v>2233</v>
      </c>
      <c r="U267" s="36" t="str">
        <f>VLOOKUP(First_Validations__2[[#This Row],[CountryReq]],Last_Validations[],COLUMNS($B:B)+1,FALSE)</f>
        <v>Côte d'Ivoire: 2017</v>
      </c>
      <c r="V267" s="36" t="str">
        <f>VLOOKUP(First_Validations__2[[#This Row],[CountryReq]],Last_Validations[],COLUMNS($B:C)+1,FALSE)</f>
        <v>Côte d'Ivoire</v>
      </c>
      <c r="W267" s="36">
        <f>VLOOKUP(First_Validations__2[[#This Row],[CountryReq]],Last_Validations[],COLUMNS($B:D)+1,FALSE)</f>
        <v>1</v>
      </c>
      <c r="X267" s="36">
        <f>VLOOKUP(First_Validations__2[[#This Row],[CountryReq]],Last_Validations[],COLUMNS($B:E)+1,FALSE)</f>
        <v>30</v>
      </c>
      <c r="Y267" s="36" t="str">
        <f>VLOOKUP(First_Validations__2[[#This Row],[CountryReq]],Last_Validations[],COLUMNS($B:F)+1,FALSE)</f>
        <v>Côte d'Ivoire: 2017</v>
      </c>
      <c r="Z267" s="36" t="str">
        <f>VLOOKUP(First_Validations__2[[#This Row],[CountryReq]],Last_Validations[],COLUMNS($B:G)+1,FALSE)</f>
        <v>CIV</v>
      </c>
      <c r="AA267" s="36" t="str">
        <f>VLOOKUP(First_Validations__2[[#This Row],[CountryReq]],Last_Validations[],COLUMNS($B:H)+1,FALSE)</f>
        <v>Côte d'Ivoire</v>
      </c>
      <c r="AB267" s="36" t="str">
        <f>VLOOKUP(First_Validations__2[[#This Row],[CountryReq]],Last_Validations[],COLUMNS($B:I)+1,FALSE)</f>
        <v>https://eiti.org/BD/2018-22</v>
      </c>
      <c r="AC267" s="36" t="str">
        <f>VLOOKUP(First_Validations__2[[#This Row],[CountryReq]],Last_Validations[],COLUMNS($B:J)+1,FALSE)</f>
        <v>https://eiti.org/document/cote-divoire-validation-2017</v>
      </c>
      <c r="AD267" s="36">
        <f>VLOOKUP(First_Validations__2[[#This Row],[CountryReq]],Last_Validations[],COLUMNS($B:K)+1,FALSE)</f>
        <v>2017</v>
      </c>
      <c r="AE267" s="36">
        <f>VLOOKUP(First_Validations__2[[#This Row],[CountryReq]],Last_Validations[],COLUMNS($B:L)+1,FALSE)</f>
        <v>2018</v>
      </c>
      <c r="AF267" s="36" t="str">
        <f>VLOOKUP(First_Validations__2[[#This Row],[CountryReq]],Last_Validations[],COLUMNS($B:M)+1,FALSE)</f>
        <v>Meaningful progress</v>
      </c>
      <c r="AG267" s="36" t="str">
        <f>VLOOKUP(First_Validations__2[[#This Row],[CountryReq]],Last_Validations[],COLUMNS($B:N)+1,FALSE)</f>
        <v>MSG governance (#1.4)</v>
      </c>
      <c r="AH267" s="36">
        <f>VLOOKUP(First_Validations__2[[#This Row],[CountryReq]],Last_Validations[],COLUMNS($B:O)+1,FALSE)</f>
        <v>3</v>
      </c>
      <c r="AI267" s="36" t="str">
        <f>VLOOKUP(First_Validations__2[[#This Row],[CountryReq]],Last_Validations[],COLUMNS($B:P)+1,FALSE)</f>
        <v>Inadequate progress</v>
      </c>
      <c r="AJ267" s="36" t="str">
        <f>VLOOKUP(First_Validations__2[[#This Row],[CountryReq]],Last_Validations[],COLUMNS($B:Q)+1,FALSE)</f>
        <v>The MSG does not include appropriate representation of each constituency, and the process by which each stakeholder group nominated their representatives remains unclear. Most government representatives are no longer serving in the position for which they were nominated on the MSG, yet they continue to seat on the MSG and to receive perdiems. The MSG’s Internal Rules are publicly available but do not appear to be followed in practice. Moreover, the MSG’s per diem policy remains ad-hoc and opaque, which led to resentment between EITI focal points, who do all the work of EITI reporting but are not paid perdiems and MSG members who receive perdiem even after they leave the organisations that they represented on the MSG.</v>
      </c>
      <c r="AK267" s="36" t="str">
        <f>VLOOKUP(First_Validations__2[[#This Row],[CountryReq]],Last_Validations[],COLUMNS($B:R)+1,FALSE)</f>
        <v>https://eiti.org/cote-divoire#cte-divoires-progress-by-requirement</v>
      </c>
      <c r="AL267" s="36" t="str">
        <f>VLOOKUP(First_Validations__2[[#This Row],[CountryReq]],Last_Validations[],COLUMNS($B:S)+1,FALSE)</f>
        <v>http://www.cnitie.ci/</v>
      </c>
      <c r="AM267" s="36" t="str">
        <f>VLOOKUP(First_Validations__2[[#This Row],[CountryReq]],Last_Validations[],COLUMNS($B:T)+1,FALSE)</f>
        <v>https://eiti.org/api/v1.0/score_data/30</v>
      </c>
      <c r="AN267" s="36" t="str">
        <f>IF(First_Validations__2[[#This Row],[FirstValidation.Country: Year]]=First_Validations__2[[#This Row],[Country: Year]],"First","Second / Last")</f>
        <v>First</v>
      </c>
      <c r="AO267" s="36">
        <f>IF(AND(First_Validations__2[[#This Row],[FirstValidation.Validation score]]&lt;5,First_Validations__2[[#This Row],[FirstValidation.Validation score]]&gt;1),1,0)</f>
        <v>1</v>
      </c>
      <c r="AP267" s="36">
        <f>First_Validations__2[[#This Row],[Validation score]]-First_Validations__2[[#This Row],[FirstValidation.Validation score]]</f>
        <v>0</v>
      </c>
      <c r="AQ267" s="36">
        <f>IF(AND(First_Validations__2[[#This Row],[Corrective action]]=1,First_Validations__2[[#This Row],[Validation score]]&lt;5,First_Validations__2[[#This Row],[Validation score]]&gt;1),1,0)</f>
        <v>1</v>
      </c>
      <c r="AR267" s="36">
        <f>IF(AND(First_Validations__2[[#This Row],[Corrective action]]=1,OR(First_Validations__2[[#This Row],[Validation score]]&gt;4,First_Validations__2[[#This Row],[Validation score]]&lt;2)),1,0)</f>
        <v>0</v>
      </c>
      <c r="AS2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7" s="36" t="str">
        <f>VLOOKUP(First_Validations__2[[#This Row],[Requirement ('#)]],Requirements[[Requirements]:[Categories2]],2,FALSE)</f>
        <v>MSG Oversight</v>
      </c>
    </row>
    <row r="268" spans="2:46">
      <c r="B268" s="34" t="s">
        <v>1460</v>
      </c>
      <c r="C268" s="34">
        <v>1</v>
      </c>
      <c r="D268" s="34">
        <v>30</v>
      </c>
      <c r="E268" s="34" t="s">
        <v>847</v>
      </c>
      <c r="F268" s="34" t="s">
        <v>1461</v>
      </c>
      <c r="G268" s="34" t="s">
        <v>1460</v>
      </c>
      <c r="H268" s="34" t="s">
        <v>848</v>
      </c>
      <c r="I268" s="34" t="s">
        <v>849</v>
      </c>
      <c r="J268" s="34">
        <v>2017</v>
      </c>
      <c r="K268" s="34">
        <v>2018</v>
      </c>
      <c r="L268" s="34" t="s">
        <v>1767</v>
      </c>
      <c r="M268" s="34" t="s">
        <v>1795</v>
      </c>
      <c r="N268" s="34">
        <v>1</v>
      </c>
      <c r="O268" s="34" t="s">
        <v>1796</v>
      </c>
      <c r="P268" s="34" t="s">
        <v>858</v>
      </c>
      <c r="Q268" s="34" t="s">
        <v>1856</v>
      </c>
      <c r="R268" s="34" t="s">
        <v>1463</v>
      </c>
      <c r="S268" s="34" t="s">
        <v>1857</v>
      </c>
      <c r="T268" s="34" t="s">
        <v>2234</v>
      </c>
      <c r="U268" s="36" t="str">
        <f>VLOOKUP(First_Validations__2[[#This Row],[CountryReq]],Last_Validations[],COLUMNS($B:B)+1,FALSE)</f>
        <v>Côte d'Ivoire: 2017</v>
      </c>
      <c r="V268" s="36" t="str">
        <f>VLOOKUP(First_Validations__2[[#This Row],[CountryReq]],Last_Validations[],COLUMNS($B:C)+1,FALSE)</f>
        <v>Côte d'Ivoire</v>
      </c>
      <c r="W268" s="36">
        <f>VLOOKUP(First_Validations__2[[#This Row],[CountryReq]],Last_Validations[],COLUMNS($B:D)+1,FALSE)</f>
        <v>1</v>
      </c>
      <c r="X268" s="36">
        <f>VLOOKUP(First_Validations__2[[#This Row],[CountryReq]],Last_Validations[],COLUMNS($B:E)+1,FALSE)</f>
        <v>30</v>
      </c>
      <c r="Y268" s="36" t="str">
        <f>VLOOKUP(First_Validations__2[[#This Row],[CountryReq]],Last_Validations[],COLUMNS($B:F)+1,FALSE)</f>
        <v>Côte d'Ivoire: 2017</v>
      </c>
      <c r="Z268" s="36" t="str">
        <f>VLOOKUP(First_Validations__2[[#This Row],[CountryReq]],Last_Validations[],COLUMNS($B:G)+1,FALSE)</f>
        <v>CIV</v>
      </c>
      <c r="AA268" s="36" t="str">
        <f>VLOOKUP(First_Validations__2[[#This Row],[CountryReq]],Last_Validations[],COLUMNS($B:H)+1,FALSE)</f>
        <v>Côte d'Ivoire</v>
      </c>
      <c r="AB268" s="36" t="str">
        <f>VLOOKUP(First_Validations__2[[#This Row],[CountryReq]],Last_Validations[],COLUMNS($B:I)+1,FALSE)</f>
        <v>https://eiti.org/BD/2018-22</v>
      </c>
      <c r="AC268" s="36" t="str">
        <f>VLOOKUP(First_Validations__2[[#This Row],[CountryReq]],Last_Validations[],COLUMNS($B:J)+1,FALSE)</f>
        <v>https://eiti.org/document/cote-divoire-validation-2017</v>
      </c>
      <c r="AD268" s="36">
        <f>VLOOKUP(First_Validations__2[[#This Row],[CountryReq]],Last_Validations[],COLUMNS($B:K)+1,FALSE)</f>
        <v>2017</v>
      </c>
      <c r="AE268" s="36">
        <f>VLOOKUP(First_Validations__2[[#This Row],[CountryReq]],Last_Validations[],COLUMNS($B:L)+1,FALSE)</f>
        <v>2018</v>
      </c>
      <c r="AF268" s="36" t="str">
        <f>VLOOKUP(First_Validations__2[[#This Row],[CountryReq]],Last_Validations[],COLUMNS($B:M)+1,FALSE)</f>
        <v>Meaningful progress</v>
      </c>
      <c r="AG268" s="36" t="str">
        <f>VLOOKUP(First_Validations__2[[#This Row],[CountryReq]],Last_Validations[],COLUMNS($B:N)+1,FALSE)</f>
        <v>Beneficial ownership (#2.5)</v>
      </c>
      <c r="AH268" s="36">
        <f>VLOOKUP(First_Validations__2[[#This Row],[CountryReq]],Last_Validations[],COLUMNS($B:O)+1,FALSE)</f>
        <v>1</v>
      </c>
      <c r="AI268" s="36" t="str">
        <f>VLOOKUP(First_Validations__2[[#This Row],[CountryReq]],Last_Validations[],COLUMNS($B:P)+1,FALSE)</f>
        <v>Not required (recommended)</v>
      </c>
      <c r="AJ268" s="36" t="str">
        <f>VLOOKUP(First_Validations__2[[#This Row],[CountryReq]],Last_Validations[],COLUMNS($B:Q)+1,FALSE)</f>
        <v>The international Secretariat took note of the study published by the MSG in December 2016, which reviews the legal and regulatory framework and sets out a methodology for agreeing a definition of beneficial ownership, the mechanism of collecting and publishing beneficial ownership data as well as the level of details to be disclosed. However, the International Secretariat notes that many stakeholders were not aware of this study and implementation of the beneficial ownership roadmap has been delayed. Moreover, very few oil and gas companies disclosed their legal owners as part of the 2015 EITI Report.</v>
      </c>
      <c r="AK268" s="36" t="str">
        <f>VLOOKUP(First_Validations__2[[#This Row],[CountryReq]],Last_Validations[],COLUMNS($B:R)+1,FALSE)</f>
        <v>https://eiti.org/cote-divoire#cte-divoires-progress-by-requirement</v>
      </c>
      <c r="AL268" s="36" t="str">
        <f>VLOOKUP(First_Validations__2[[#This Row],[CountryReq]],Last_Validations[],COLUMNS($B:S)+1,FALSE)</f>
        <v>http://www.cnitie.ci/</v>
      </c>
      <c r="AM268" s="36" t="str">
        <f>VLOOKUP(First_Validations__2[[#This Row],[CountryReq]],Last_Validations[],COLUMNS($B:T)+1,FALSE)</f>
        <v>https://eiti.org/api/v1.0/score_data/30</v>
      </c>
      <c r="AN268" s="36" t="str">
        <f>IF(First_Validations__2[[#This Row],[FirstValidation.Country: Year]]=First_Validations__2[[#This Row],[Country: Year]],"First","Second / Last")</f>
        <v>First</v>
      </c>
      <c r="AO268" s="36">
        <f>IF(AND(First_Validations__2[[#This Row],[FirstValidation.Validation score]]&lt;5,First_Validations__2[[#This Row],[FirstValidation.Validation score]]&gt;1),1,0)</f>
        <v>0</v>
      </c>
      <c r="AP268" s="36">
        <f>First_Validations__2[[#This Row],[Validation score]]-First_Validations__2[[#This Row],[FirstValidation.Validation score]]</f>
        <v>0</v>
      </c>
      <c r="AQ268" s="36">
        <f>IF(AND(First_Validations__2[[#This Row],[Corrective action]]=1,First_Validations__2[[#This Row],[Validation score]]&lt;5,First_Validations__2[[#This Row],[Validation score]]&gt;1),1,0)</f>
        <v>0</v>
      </c>
      <c r="AR268" s="36">
        <f>IF(AND(First_Validations__2[[#This Row],[Corrective action]]=1,OR(First_Validations__2[[#This Row],[Validation score]]&gt;4,First_Validations__2[[#This Row],[Validation score]]&lt;2)),1,0)</f>
        <v>0</v>
      </c>
      <c r="AS2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8" s="36" t="str">
        <f>VLOOKUP(First_Validations__2[[#This Row],[Requirement ('#)]],Requirements[[Requirements]:[Categories2]],2,FALSE)</f>
        <v>Licenses and contracts</v>
      </c>
    </row>
    <row r="269" spans="2:46">
      <c r="B269" s="34" t="s">
        <v>1460</v>
      </c>
      <c r="C269" s="34">
        <v>1</v>
      </c>
      <c r="D269" s="34">
        <v>30</v>
      </c>
      <c r="E269" s="34" t="s">
        <v>847</v>
      </c>
      <c r="F269" s="34" t="s">
        <v>1461</v>
      </c>
      <c r="G269" s="34" t="s">
        <v>1460</v>
      </c>
      <c r="H269" s="34" t="s">
        <v>848</v>
      </c>
      <c r="I269" s="34" t="s">
        <v>849</v>
      </c>
      <c r="J269" s="34">
        <v>2017</v>
      </c>
      <c r="K269" s="34">
        <v>2018</v>
      </c>
      <c r="L269" s="34" t="s">
        <v>1767</v>
      </c>
      <c r="M269" s="34" t="s">
        <v>1803</v>
      </c>
      <c r="N269" s="34">
        <v>4</v>
      </c>
      <c r="O269" s="34" t="s">
        <v>1767</v>
      </c>
      <c r="P269" s="34" t="s">
        <v>864</v>
      </c>
      <c r="Q269" s="34" t="s">
        <v>1856</v>
      </c>
      <c r="R269" s="34" t="s">
        <v>1463</v>
      </c>
      <c r="S269" s="34" t="s">
        <v>1857</v>
      </c>
      <c r="T269" s="34" t="s">
        <v>2235</v>
      </c>
      <c r="U269" s="36" t="str">
        <f>VLOOKUP(First_Validations__2[[#This Row],[CountryReq]],Last_Validations[],COLUMNS($B:B)+1,FALSE)</f>
        <v>Côte d'Ivoire: 2017</v>
      </c>
      <c r="V269" s="36" t="str">
        <f>VLOOKUP(First_Validations__2[[#This Row],[CountryReq]],Last_Validations[],COLUMNS($B:C)+1,FALSE)</f>
        <v>Côte d'Ivoire</v>
      </c>
      <c r="W269" s="36">
        <f>VLOOKUP(First_Validations__2[[#This Row],[CountryReq]],Last_Validations[],COLUMNS($B:D)+1,FALSE)</f>
        <v>1</v>
      </c>
      <c r="X269" s="36">
        <f>VLOOKUP(First_Validations__2[[#This Row],[CountryReq]],Last_Validations[],COLUMNS($B:E)+1,FALSE)</f>
        <v>30</v>
      </c>
      <c r="Y269" s="36" t="str">
        <f>VLOOKUP(First_Validations__2[[#This Row],[CountryReq]],Last_Validations[],COLUMNS($B:F)+1,FALSE)</f>
        <v>Côte d'Ivoire: 2017</v>
      </c>
      <c r="Z269" s="36" t="str">
        <f>VLOOKUP(First_Validations__2[[#This Row],[CountryReq]],Last_Validations[],COLUMNS($B:G)+1,FALSE)</f>
        <v>CIV</v>
      </c>
      <c r="AA269" s="36" t="str">
        <f>VLOOKUP(First_Validations__2[[#This Row],[CountryReq]],Last_Validations[],COLUMNS($B:H)+1,FALSE)</f>
        <v>Côte d'Ivoire</v>
      </c>
      <c r="AB269" s="36" t="str">
        <f>VLOOKUP(First_Validations__2[[#This Row],[CountryReq]],Last_Validations[],COLUMNS($B:I)+1,FALSE)</f>
        <v>https://eiti.org/BD/2018-22</v>
      </c>
      <c r="AC269" s="36" t="str">
        <f>VLOOKUP(First_Validations__2[[#This Row],[CountryReq]],Last_Validations[],COLUMNS($B:J)+1,FALSE)</f>
        <v>https://eiti.org/document/cote-divoire-validation-2017</v>
      </c>
      <c r="AD269" s="36">
        <f>VLOOKUP(First_Validations__2[[#This Row],[CountryReq]],Last_Validations[],COLUMNS($B:K)+1,FALSE)</f>
        <v>2017</v>
      </c>
      <c r="AE269" s="36">
        <f>VLOOKUP(First_Validations__2[[#This Row],[CountryReq]],Last_Validations[],COLUMNS($B:L)+1,FALSE)</f>
        <v>2018</v>
      </c>
      <c r="AF269" s="36" t="str">
        <f>VLOOKUP(First_Validations__2[[#This Row],[CountryReq]],Last_Validations[],COLUMNS($B:M)+1,FALSE)</f>
        <v>Meaningful progress</v>
      </c>
      <c r="AG269" s="36" t="str">
        <f>VLOOKUP(First_Validations__2[[#This Row],[CountryReq]],Last_Validations[],COLUMNS($B:N)+1,FALSE)</f>
        <v>In-kind revenues (#4.2)</v>
      </c>
      <c r="AH269" s="36">
        <f>VLOOKUP(First_Validations__2[[#This Row],[CountryReq]],Last_Validations[],COLUMNS($B:O)+1,FALSE)</f>
        <v>4</v>
      </c>
      <c r="AI269" s="36" t="str">
        <f>VLOOKUP(First_Validations__2[[#This Row],[CountryReq]],Last_Validations[],COLUMNS($B:P)+1,FALSE)</f>
        <v>Meaningful progress</v>
      </c>
      <c r="AJ269" s="36" t="str">
        <f>VLOOKUP(First_Validations__2[[#This Row],[CountryReq]],Last_Validations[],COLUMNS($B:Q)+1,FALSE)</f>
        <v>The 2015 EITI Report reconciles the volumes collected by PETROCI on behalf of the government with company payments of in-kind revenues and discloses volumes of the state’s in-kind revenues sold by PETROCI as well as the transfer of sales proceeds to the Treasury. The volumes of oil and gas received by PETRCI were disaggregated by oil bloc, but the quantities of oil sold and revenues received were not disaggregated by buyer, except in the case of the domestic national refinery (SIR) and delivery of natural gas to Cote d’Ivoire Energy.</v>
      </c>
      <c r="AK269" s="36" t="str">
        <f>VLOOKUP(First_Validations__2[[#This Row],[CountryReq]],Last_Validations[],COLUMNS($B:R)+1,FALSE)</f>
        <v>https://eiti.org/cote-divoire#cte-divoires-progress-by-requirement</v>
      </c>
      <c r="AL269" s="36" t="str">
        <f>VLOOKUP(First_Validations__2[[#This Row],[CountryReq]],Last_Validations[],COLUMNS($B:S)+1,FALSE)</f>
        <v>http://www.cnitie.ci/</v>
      </c>
      <c r="AM269" s="36" t="str">
        <f>VLOOKUP(First_Validations__2[[#This Row],[CountryReq]],Last_Validations[],COLUMNS($B:T)+1,FALSE)</f>
        <v>https://eiti.org/api/v1.0/score_data/30</v>
      </c>
      <c r="AN269" s="36" t="str">
        <f>IF(First_Validations__2[[#This Row],[FirstValidation.Country: Year]]=First_Validations__2[[#This Row],[Country: Year]],"First","Second / Last")</f>
        <v>First</v>
      </c>
      <c r="AO269" s="36">
        <f>IF(AND(First_Validations__2[[#This Row],[FirstValidation.Validation score]]&lt;5,First_Validations__2[[#This Row],[FirstValidation.Validation score]]&gt;1),1,0)</f>
        <v>1</v>
      </c>
      <c r="AP269" s="36">
        <f>First_Validations__2[[#This Row],[Validation score]]-First_Validations__2[[#This Row],[FirstValidation.Validation score]]</f>
        <v>0</v>
      </c>
      <c r="AQ269" s="36">
        <f>IF(AND(First_Validations__2[[#This Row],[Corrective action]]=1,First_Validations__2[[#This Row],[Validation score]]&lt;5,First_Validations__2[[#This Row],[Validation score]]&gt;1),1,0)</f>
        <v>1</v>
      </c>
      <c r="AR269" s="36">
        <f>IF(AND(First_Validations__2[[#This Row],[Corrective action]]=1,OR(First_Validations__2[[#This Row],[Validation score]]&gt;4,First_Validations__2[[#This Row],[Validation score]]&lt;2)),1,0)</f>
        <v>0</v>
      </c>
      <c r="AS2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69" s="36" t="str">
        <f>VLOOKUP(First_Validations__2[[#This Row],[Requirement ('#)]],Requirements[[Requirements]:[Categories2]],2,FALSE)</f>
        <v>Revenue collection</v>
      </c>
    </row>
    <row r="270" spans="2:46">
      <c r="B270" s="34" t="s">
        <v>1460</v>
      </c>
      <c r="C270" s="34">
        <v>1</v>
      </c>
      <c r="D270" s="34">
        <v>30</v>
      </c>
      <c r="E270" s="34" t="s">
        <v>847</v>
      </c>
      <c r="F270" s="34" t="s">
        <v>1461</v>
      </c>
      <c r="G270" s="34" t="s">
        <v>1460</v>
      </c>
      <c r="H270" s="34" t="s">
        <v>848</v>
      </c>
      <c r="I270" s="34" t="s">
        <v>849</v>
      </c>
      <c r="J270" s="34">
        <v>2017</v>
      </c>
      <c r="K270" s="34">
        <v>2018</v>
      </c>
      <c r="L270" s="34" t="s">
        <v>1767</v>
      </c>
      <c r="M270" s="34" t="s">
        <v>1802</v>
      </c>
      <c r="N270" s="34">
        <v>5</v>
      </c>
      <c r="O270" s="34" t="s">
        <v>1768</v>
      </c>
      <c r="P270" s="34" t="s">
        <v>863</v>
      </c>
      <c r="Q270" s="34" t="s">
        <v>1856</v>
      </c>
      <c r="R270" s="34" t="s">
        <v>1463</v>
      </c>
      <c r="S270" s="34" t="s">
        <v>1857</v>
      </c>
      <c r="T270" s="34" t="s">
        <v>2236</v>
      </c>
      <c r="U270" s="36" t="str">
        <f>VLOOKUP(First_Validations__2[[#This Row],[CountryReq]],Last_Validations[],COLUMNS($B:B)+1,FALSE)</f>
        <v>Côte d'Ivoire: 2017</v>
      </c>
      <c r="V270" s="36" t="str">
        <f>VLOOKUP(First_Validations__2[[#This Row],[CountryReq]],Last_Validations[],COLUMNS($B:C)+1,FALSE)</f>
        <v>Côte d'Ivoire</v>
      </c>
      <c r="W270" s="36">
        <f>VLOOKUP(First_Validations__2[[#This Row],[CountryReq]],Last_Validations[],COLUMNS($B:D)+1,FALSE)</f>
        <v>1</v>
      </c>
      <c r="X270" s="36">
        <f>VLOOKUP(First_Validations__2[[#This Row],[CountryReq]],Last_Validations[],COLUMNS($B:E)+1,FALSE)</f>
        <v>30</v>
      </c>
      <c r="Y270" s="36" t="str">
        <f>VLOOKUP(First_Validations__2[[#This Row],[CountryReq]],Last_Validations[],COLUMNS($B:F)+1,FALSE)</f>
        <v>Côte d'Ivoire: 2017</v>
      </c>
      <c r="Z270" s="36" t="str">
        <f>VLOOKUP(First_Validations__2[[#This Row],[CountryReq]],Last_Validations[],COLUMNS($B:G)+1,FALSE)</f>
        <v>CIV</v>
      </c>
      <c r="AA270" s="36" t="str">
        <f>VLOOKUP(First_Validations__2[[#This Row],[CountryReq]],Last_Validations[],COLUMNS($B:H)+1,FALSE)</f>
        <v>Côte d'Ivoire</v>
      </c>
      <c r="AB270" s="36" t="str">
        <f>VLOOKUP(First_Validations__2[[#This Row],[CountryReq]],Last_Validations[],COLUMNS($B:I)+1,FALSE)</f>
        <v>https://eiti.org/BD/2018-22</v>
      </c>
      <c r="AC270" s="36" t="str">
        <f>VLOOKUP(First_Validations__2[[#This Row],[CountryReq]],Last_Validations[],COLUMNS($B:J)+1,FALSE)</f>
        <v>https://eiti.org/document/cote-divoire-validation-2017</v>
      </c>
      <c r="AD270" s="36">
        <f>VLOOKUP(First_Validations__2[[#This Row],[CountryReq]],Last_Validations[],COLUMNS($B:K)+1,FALSE)</f>
        <v>2017</v>
      </c>
      <c r="AE270" s="36">
        <f>VLOOKUP(First_Validations__2[[#This Row],[CountryReq]],Last_Validations[],COLUMNS($B:L)+1,FALSE)</f>
        <v>2018</v>
      </c>
      <c r="AF270" s="36" t="str">
        <f>VLOOKUP(First_Validations__2[[#This Row],[CountryReq]],Last_Validations[],COLUMNS($B:M)+1,FALSE)</f>
        <v>Meaningful progress</v>
      </c>
      <c r="AG270" s="36" t="str">
        <f>VLOOKUP(First_Validations__2[[#This Row],[CountryReq]],Last_Validations[],COLUMNS($B:N)+1,FALSE)</f>
        <v>Comprehensiveness (#4.1)</v>
      </c>
      <c r="AH270" s="36">
        <f>VLOOKUP(First_Validations__2[[#This Row],[CountryReq]],Last_Validations[],COLUMNS($B:O)+1,FALSE)</f>
        <v>5</v>
      </c>
      <c r="AI270" s="36" t="str">
        <f>VLOOKUP(First_Validations__2[[#This Row],[CountryReq]],Last_Validations[],COLUMNS($B:P)+1,FALSE)</f>
        <v>Satisfactory progress</v>
      </c>
      <c r="AJ270" s="36" t="str">
        <f>VLOOKUP(First_Validations__2[[#This Row],[CountryReq]],Last_Validations[],COLUMNS($B:Q)+1,FALSE)</f>
        <v>The 2015 EITI Report lists and describes all material companies and revenue streams. The materiality of revenues from non-reporting companies is assessed. While two mining companies making material payments (NEWCREST HIRECote d'Ivoire SA and Ampella Mining) were first omitted from the list of reporting companies, they were subsequently included in the reconciliation process and all but three oil, gas companies (Lukoil, CIPEM and PAN Atlantic) that made material payments in 2015 fully reported all payments in accordance with the agreed reporting templates. Payments made by the three non-reporting companies were relatively insignificant, less than 0.2% of total reported revenues from the extractive sector, therefore did not affect the comprehensiveness of the Report. Full government disclosure is provided for companies below the materiality threshold.</v>
      </c>
      <c r="AK270" s="36" t="str">
        <f>VLOOKUP(First_Validations__2[[#This Row],[CountryReq]],Last_Validations[],COLUMNS($B:R)+1,FALSE)</f>
        <v>https://eiti.org/cote-divoire#cte-divoires-progress-by-requirement</v>
      </c>
      <c r="AL270" s="36" t="str">
        <f>VLOOKUP(First_Validations__2[[#This Row],[CountryReq]],Last_Validations[],COLUMNS($B:S)+1,FALSE)</f>
        <v>http://www.cnitie.ci/</v>
      </c>
      <c r="AM270" s="36" t="str">
        <f>VLOOKUP(First_Validations__2[[#This Row],[CountryReq]],Last_Validations[],COLUMNS($B:T)+1,FALSE)</f>
        <v>https://eiti.org/api/v1.0/score_data/30</v>
      </c>
      <c r="AN270" s="36" t="str">
        <f>IF(First_Validations__2[[#This Row],[FirstValidation.Country: Year]]=First_Validations__2[[#This Row],[Country: Year]],"First","Second / Last")</f>
        <v>First</v>
      </c>
      <c r="AO270" s="36">
        <f>IF(AND(First_Validations__2[[#This Row],[FirstValidation.Validation score]]&lt;5,First_Validations__2[[#This Row],[FirstValidation.Validation score]]&gt;1),1,0)</f>
        <v>0</v>
      </c>
      <c r="AP270" s="36">
        <f>First_Validations__2[[#This Row],[Validation score]]-First_Validations__2[[#This Row],[FirstValidation.Validation score]]</f>
        <v>0</v>
      </c>
      <c r="AQ270" s="36">
        <f>IF(AND(First_Validations__2[[#This Row],[Corrective action]]=1,First_Validations__2[[#This Row],[Validation score]]&lt;5,First_Validations__2[[#This Row],[Validation score]]&gt;1),1,0)</f>
        <v>0</v>
      </c>
      <c r="AR270" s="36">
        <f>IF(AND(First_Validations__2[[#This Row],[Corrective action]]=1,OR(First_Validations__2[[#This Row],[Validation score]]&gt;4,First_Validations__2[[#This Row],[Validation score]]&lt;2)),1,0)</f>
        <v>0</v>
      </c>
      <c r="AS2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0" s="36" t="str">
        <f>VLOOKUP(First_Validations__2[[#This Row],[Requirement ('#)]],Requirements[[Requirements]:[Categories2]],2,FALSE)</f>
        <v>Revenue collection</v>
      </c>
    </row>
    <row r="271" spans="2:46">
      <c r="B271" s="34" t="s">
        <v>1460</v>
      </c>
      <c r="C271" s="34">
        <v>1</v>
      </c>
      <c r="D271" s="34">
        <v>30</v>
      </c>
      <c r="E271" s="34" t="s">
        <v>847</v>
      </c>
      <c r="F271" s="34" t="s">
        <v>1461</v>
      </c>
      <c r="G271" s="34" t="s">
        <v>1460</v>
      </c>
      <c r="H271" s="34" t="s">
        <v>848</v>
      </c>
      <c r="I271" s="34" t="s">
        <v>849</v>
      </c>
      <c r="J271" s="34">
        <v>2017</v>
      </c>
      <c r="K271" s="34">
        <v>2018</v>
      </c>
      <c r="L271" s="34" t="s">
        <v>1767</v>
      </c>
      <c r="M271" s="34" t="s">
        <v>1805</v>
      </c>
      <c r="N271" s="34">
        <v>0</v>
      </c>
      <c r="O271" s="34" t="s">
        <v>4</v>
      </c>
      <c r="P271" s="34" t="s">
        <v>866</v>
      </c>
      <c r="Q271" s="34" t="s">
        <v>1856</v>
      </c>
      <c r="R271" s="34" t="s">
        <v>1463</v>
      </c>
      <c r="S271" s="34" t="s">
        <v>1857</v>
      </c>
      <c r="T271" s="34" t="s">
        <v>2237</v>
      </c>
      <c r="U271" s="36" t="str">
        <f>VLOOKUP(First_Validations__2[[#This Row],[CountryReq]],Last_Validations[],COLUMNS($B:B)+1,FALSE)</f>
        <v>Côte d'Ivoire: 2017</v>
      </c>
      <c r="V271" s="36" t="str">
        <f>VLOOKUP(First_Validations__2[[#This Row],[CountryReq]],Last_Validations[],COLUMNS($B:C)+1,FALSE)</f>
        <v>Côte d'Ivoire</v>
      </c>
      <c r="W271" s="36">
        <f>VLOOKUP(First_Validations__2[[#This Row],[CountryReq]],Last_Validations[],COLUMNS($B:D)+1,FALSE)</f>
        <v>1</v>
      </c>
      <c r="X271" s="36">
        <f>VLOOKUP(First_Validations__2[[#This Row],[CountryReq]],Last_Validations[],COLUMNS($B:E)+1,FALSE)</f>
        <v>30</v>
      </c>
      <c r="Y271" s="36" t="str">
        <f>VLOOKUP(First_Validations__2[[#This Row],[CountryReq]],Last_Validations[],COLUMNS($B:F)+1,FALSE)</f>
        <v>Côte d'Ivoire: 2017</v>
      </c>
      <c r="Z271" s="36" t="str">
        <f>VLOOKUP(First_Validations__2[[#This Row],[CountryReq]],Last_Validations[],COLUMNS($B:G)+1,FALSE)</f>
        <v>CIV</v>
      </c>
      <c r="AA271" s="36" t="str">
        <f>VLOOKUP(First_Validations__2[[#This Row],[CountryReq]],Last_Validations[],COLUMNS($B:H)+1,FALSE)</f>
        <v>Côte d'Ivoire</v>
      </c>
      <c r="AB271" s="36" t="str">
        <f>VLOOKUP(First_Validations__2[[#This Row],[CountryReq]],Last_Validations[],COLUMNS($B:I)+1,FALSE)</f>
        <v>https://eiti.org/BD/2018-22</v>
      </c>
      <c r="AC271" s="36" t="str">
        <f>VLOOKUP(First_Validations__2[[#This Row],[CountryReq]],Last_Validations[],COLUMNS($B:J)+1,FALSE)</f>
        <v>https://eiti.org/document/cote-divoire-validation-2017</v>
      </c>
      <c r="AD271" s="36">
        <f>VLOOKUP(First_Validations__2[[#This Row],[CountryReq]],Last_Validations[],COLUMNS($B:K)+1,FALSE)</f>
        <v>2017</v>
      </c>
      <c r="AE271" s="36">
        <f>VLOOKUP(First_Validations__2[[#This Row],[CountryReq]],Last_Validations[],COLUMNS($B:L)+1,FALSE)</f>
        <v>2018</v>
      </c>
      <c r="AF271" s="36" t="str">
        <f>VLOOKUP(First_Validations__2[[#This Row],[CountryReq]],Last_Validations[],COLUMNS($B:M)+1,FALSE)</f>
        <v>Meaningful progress</v>
      </c>
      <c r="AG271" s="36" t="str">
        <f>VLOOKUP(First_Validations__2[[#This Row],[CountryReq]],Last_Validations[],COLUMNS($B:N)+1,FALSE)</f>
        <v>Transportation revenues (#4.4)</v>
      </c>
      <c r="AH271" s="36">
        <f>VLOOKUP(First_Validations__2[[#This Row],[CountryReq]],Last_Validations[],COLUMNS($B:O)+1,FALSE)</f>
        <v>0</v>
      </c>
      <c r="AI271" s="36" t="str">
        <f>VLOOKUP(First_Validations__2[[#This Row],[CountryReq]],Last_Validations[],COLUMNS($B:P)+1,FALSE)</f>
        <v>Not applicable</v>
      </c>
      <c r="AJ271" s="36" t="str">
        <f>VLOOKUP(First_Validations__2[[#This Row],[CountryReq]],Last_Validations[],COLUMNS($B:Q)+1,FALSE)</f>
        <v>The IA and MSG concluded assessed the materiality of transport revenues and concluded that these payments were not material. The 2015 EITI Report and stakeholders’ consultation confirms that transport revenues were immaterial in the oil, gas and mining sector for the year covered by the Report.</v>
      </c>
      <c r="AK271" s="36" t="str">
        <f>VLOOKUP(First_Validations__2[[#This Row],[CountryReq]],Last_Validations[],COLUMNS($B:R)+1,FALSE)</f>
        <v>https://eiti.org/cote-divoire#cte-divoires-progress-by-requirement</v>
      </c>
      <c r="AL271" s="36" t="str">
        <f>VLOOKUP(First_Validations__2[[#This Row],[CountryReq]],Last_Validations[],COLUMNS($B:S)+1,FALSE)</f>
        <v>http://www.cnitie.ci/</v>
      </c>
      <c r="AM271" s="36" t="str">
        <f>VLOOKUP(First_Validations__2[[#This Row],[CountryReq]],Last_Validations[],COLUMNS($B:T)+1,FALSE)</f>
        <v>https://eiti.org/api/v1.0/score_data/30</v>
      </c>
      <c r="AN271" s="36" t="str">
        <f>IF(First_Validations__2[[#This Row],[FirstValidation.Country: Year]]=First_Validations__2[[#This Row],[Country: Year]],"First","Second / Last")</f>
        <v>First</v>
      </c>
      <c r="AO271" s="36">
        <f>IF(AND(First_Validations__2[[#This Row],[FirstValidation.Validation score]]&lt;5,First_Validations__2[[#This Row],[FirstValidation.Validation score]]&gt;1),1,0)</f>
        <v>0</v>
      </c>
      <c r="AP271" s="36">
        <f>First_Validations__2[[#This Row],[Validation score]]-First_Validations__2[[#This Row],[FirstValidation.Validation score]]</f>
        <v>0</v>
      </c>
      <c r="AQ271" s="36">
        <f>IF(AND(First_Validations__2[[#This Row],[Corrective action]]=1,First_Validations__2[[#This Row],[Validation score]]&lt;5,First_Validations__2[[#This Row],[Validation score]]&gt;1),1,0)</f>
        <v>0</v>
      </c>
      <c r="AR271" s="36">
        <f>IF(AND(First_Validations__2[[#This Row],[Corrective action]]=1,OR(First_Validations__2[[#This Row],[Validation score]]&gt;4,First_Validations__2[[#This Row],[Validation score]]&lt;2)),1,0)</f>
        <v>0</v>
      </c>
      <c r="AS2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1" s="36" t="str">
        <f>VLOOKUP(First_Validations__2[[#This Row],[Requirement ('#)]],Requirements[[Requirements]:[Categories2]],2,FALSE)</f>
        <v>Revenue collection</v>
      </c>
    </row>
    <row r="272" spans="2:46">
      <c r="B272" s="34" t="s">
        <v>1460</v>
      </c>
      <c r="C272" s="34">
        <v>1</v>
      </c>
      <c r="D272" s="34">
        <v>30</v>
      </c>
      <c r="E272" s="34" t="s">
        <v>847</v>
      </c>
      <c r="F272" s="34" t="s">
        <v>1461</v>
      </c>
      <c r="G272" s="34" t="s">
        <v>1460</v>
      </c>
      <c r="H272" s="34" t="s">
        <v>848</v>
      </c>
      <c r="I272" s="34" t="s">
        <v>849</v>
      </c>
      <c r="J272" s="34">
        <v>2017</v>
      </c>
      <c r="K272" s="34">
        <v>2018</v>
      </c>
      <c r="L272" s="34" t="s">
        <v>1767</v>
      </c>
      <c r="M272" s="34" t="s">
        <v>1804</v>
      </c>
      <c r="N272" s="34">
        <v>4</v>
      </c>
      <c r="O272" s="34" t="s">
        <v>1767</v>
      </c>
      <c r="P272" s="34" t="s">
        <v>865</v>
      </c>
      <c r="Q272" s="34" t="s">
        <v>1856</v>
      </c>
      <c r="R272" s="34" t="s">
        <v>1463</v>
      </c>
      <c r="S272" s="34" t="s">
        <v>1857</v>
      </c>
      <c r="T272" s="34" t="s">
        <v>2238</v>
      </c>
      <c r="U272" s="36" t="str">
        <f>VLOOKUP(First_Validations__2[[#This Row],[CountryReq]],Last_Validations[],COLUMNS($B:B)+1,FALSE)</f>
        <v>Côte d'Ivoire: 2017</v>
      </c>
      <c r="V272" s="36" t="str">
        <f>VLOOKUP(First_Validations__2[[#This Row],[CountryReq]],Last_Validations[],COLUMNS($B:C)+1,FALSE)</f>
        <v>Côte d'Ivoire</v>
      </c>
      <c r="W272" s="36">
        <f>VLOOKUP(First_Validations__2[[#This Row],[CountryReq]],Last_Validations[],COLUMNS($B:D)+1,FALSE)</f>
        <v>1</v>
      </c>
      <c r="X272" s="36">
        <f>VLOOKUP(First_Validations__2[[#This Row],[CountryReq]],Last_Validations[],COLUMNS($B:E)+1,FALSE)</f>
        <v>30</v>
      </c>
      <c r="Y272" s="36" t="str">
        <f>VLOOKUP(First_Validations__2[[#This Row],[CountryReq]],Last_Validations[],COLUMNS($B:F)+1,FALSE)</f>
        <v>Côte d'Ivoire: 2017</v>
      </c>
      <c r="Z272" s="36" t="str">
        <f>VLOOKUP(First_Validations__2[[#This Row],[CountryReq]],Last_Validations[],COLUMNS($B:G)+1,FALSE)</f>
        <v>CIV</v>
      </c>
      <c r="AA272" s="36" t="str">
        <f>VLOOKUP(First_Validations__2[[#This Row],[CountryReq]],Last_Validations[],COLUMNS($B:H)+1,FALSE)</f>
        <v>Côte d'Ivoire</v>
      </c>
      <c r="AB272" s="36" t="str">
        <f>VLOOKUP(First_Validations__2[[#This Row],[CountryReq]],Last_Validations[],COLUMNS($B:I)+1,FALSE)</f>
        <v>https://eiti.org/BD/2018-22</v>
      </c>
      <c r="AC272" s="36" t="str">
        <f>VLOOKUP(First_Validations__2[[#This Row],[CountryReq]],Last_Validations[],COLUMNS($B:J)+1,FALSE)</f>
        <v>https://eiti.org/document/cote-divoire-validation-2017</v>
      </c>
      <c r="AD272" s="36">
        <f>VLOOKUP(First_Validations__2[[#This Row],[CountryReq]],Last_Validations[],COLUMNS($B:K)+1,FALSE)</f>
        <v>2017</v>
      </c>
      <c r="AE272" s="36">
        <f>VLOOKUP(First_Validations__2[[#This Row],[CountryReq]],Last_Validations[],COLUMNS($B:L)+1,FALSE)</f>
        <v>2018</v>
      </c>
      <c r="AF272" s="36" t="str">
        <f>VLOOKUP(First_Validations__2[[#This Row],[CountryReq]],Last_Validations[],COLUMNS($B:M)+1,FALSE)</f>
        <v>Meaningful progress</v>
      </c>
      <c r="AG272" s="36" t="str">
        <f>VLOOKUP(First_Validations__2[[#This Row],[CountryReq]],Last_Validations[],COLUMNS($B:N)+1,FALSE)</f>
        <v>Barter agreements (#4.3)</v>
      </c>
      <c r="AH272" s="36">
        <f>VLOOKUP(First_Validations__2[[#This Row],[CountryReq]],Last_Validations[],COLUMNS($B:O)+1,FALSE)</f>
        <v>4</v>
      </c>
      <c r="AI272" s="36" t="str">
        <f>VLOOKUP(First_Validations__2[[#This Row],[CountryReq]],Last_Validations[],COLUMNS($B:P)+1,FALSE)</f>
        <v>Meaningful progress</v>
      </c>
      <c r="AJ272" s="36" t="str">
        <f>VLOOKUP(First_Validations__2[[#This Row],[CountryReq]],Last_Validations[],COLUMNS($B:Q)+1,FALSE)</f>
        <v>"Despite the IA and MSG conclusion that barter arrangements were not material in 2015, the 2015 EITI Report appears to describe two barter arrangements (Swaps of crude oil for natural gas and swap of natural gas for electricity) but does not provide sufficient detail on the terms of the contracts and parties involved. The 2015 EITI report was not sufficiently clear on the terms of the SWAPS agreements of crude oil for natural gas, which requires the valorisation of both products at market price to make the swap and the parties involved in the long terms of the long-term natural gas purchasing agreements for electricity supply."</v>
      </c>
      <c r="AK272" s="36" t="str">
        <f>VLOOKUP(First_Validations__2[[#This Row],[CountryReq]],Last_Validations[],COLUMNS($B:R)+1,FALSE)</f>
        <v>https://eiti.org/cote-divoire#cte-divoires-progress-by-requirement</v>
      </c>
      <c r="AL272" s="36" t="str">
        <f>VLOOKUP(First_Validations__2[[#This Row],[CountryReq]],Last_Validations[],COLUMNS($B:S)+1,FALSE)</f>
        <v>http://www.cnitie.ci/</v>
      </c>
      <c r="AM272" s="36" t="str">
        <f>VLOOKUP(First_Validations__2[[#This Row],[CountryReq]],Last_Validations[],COLUMNS($B:T)+1,FALSE)</f>
        <v>https://eiti.org/api/v1.0/score_data/30</v>
      </c>
      <c r="AN272" s="36" t="str">
        <f>IF(First_Validations__2[[#This Row],[FirstValidation.Country: Year]]=First_Validations__2[[#This Row],[Country: Year]],"First","Second / Last")</f>
        <v>First</v>
      </c>
      <c r="AO272" s="36">
        <f>IF(AND(First_Validations__2[[#This Row],[FirstValidation.Validation score]]&lt;5,First_Validations__2[[#This Row],[FirstValidation.Validation score]]&gt;1),1,0)</f>
        <v>1</v>
      </c>
      <c r="AP272" s="36">
        <f>First_Validations__2[[#This Row],[Validation score]]-First_Validations__2[[#This Row],[FirstValidation.Validation score]]</f>
        <v>0</v>
      </c>
      <c r="AQ272" s="36">
        <f>IF(AND(First_Validations__2[[#This Row],[Corrective action]]=1,First_Validations__2[[#This Row],[Validation score]]&lt;5,First_Validations__2[[#This Row],[Validation score]]&gt;1),1,0)</f>
        <v>1</v>
      </c>
      <c r="AR272" s="36">
        <f>IF(AND(First_Validations__2[[#This Row],[Corrective action]]=1,OR(First_Validations__2[[#This Row],[Validation score]]&gt;4,First_Validations__2[[#This Row],[Validation score]]&lt;2)),1,0)</f>
        <v>0</v>
      </c>
      <c r="AS2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2" s="36" t="str">
        <f>VLOOKUP(First_Validations__2[[#This Row],[Requirement ('#)]],Requirements[[Requirements]:[Categories2]],2,FALSE)</f>
        <v>Revenue collection</v>
      </c>
    </row>
    <row r="273" spans="2:46">
      <c r="B273" s="34" t="s">
        <v>1460</v>
      </c>
      <c r="C273" s="34">
        <v>1</v>
      </c>
      <c r="D273" s="34">
        <v>30</v>
      </c>
      <c r="E273" s="34" t="s">
        <v>847</v>
      </c>
      <c r="F273" s="34" t="s">
        <v>1461</v>
      </c>
      <c r="G273" s="34" t="s">
        <v>1460</v>
      </c>
      <c r="H273" s="34" t="s">
        <v>848</v>
      </c>
      <c r="I273" s="34" t="s">
        <v>849</v>
      </c>
      <c r="J273" s="34">
        <v>2017</v>
      </c>
      <c r="K273" s="34">
        <v>2018</v>
      </c>
      <c r="L273" s="34" t="s">
        <v>1767</v>
      </c>
      <c r="M273" s="34" t="s">
        <v>1799</v>
      </c>
      <c r="N273" s="34">
        <v>6</v>
      </c>
      <c r="O273" s="34" t="s">
        <v>1817</v>
      </c>
      <c r="P273" s="34" t="s">
        <v>860</v>
      </c>
      <c r="Q273" s="34" t="s">
        <v>1856</v>
      </c>
      <c r="R273" s="34" t="s">
        <v>1463</v>
      </c>
      <c r="S273" s="34" t="s">
        <v>1857</v>
      </c>
      <c r="T273" s="34" t="s">
        <v>2239</v>
      </c>
      <c r="U273" s="36" t="str">
        <f>VLOOKUP(First_Validations__2[[#This Row],[CountryReq]],Last_Validations[],COLUMNS($B:B)+1,FALSE)</f>
        <v>Côte d'Ivoire: 2017</v>
      </c>
      <c r="V273" s="36" t="str">
        <f>VLOOKUP(First_Validations__2[[#This Row],[CountryReq]],Last_Validations[],COLUMNS($B:C)+1,FALSE)</f>
        <v>Côte d'Ivoire</v>
      </c>
      <c r="W273" s="36">
        <f>VLOOKUP(First_Validations__2[[#This Row],[CountryReq]],Last_Validations[],COLUMNS($B:D)+1,FALSE)</f>
        <v>1</v>
      </c>
      <c r="X273" s="36">
        <f>VLOOKUP(First_Validations__2[[#This Row],[CountryReq]],Last_Validations[],COLUMNS($B:E)+1,FALSE)</f>
        <v>30</v>
      </c>
      <c r="Y273" s="36" t="str">
        <f>VLOOKUP(First_Validations__2[[#This Row],[CountryReq]],Last_Validations[],COLUMNS($B:F)+1,FALSE)</f>
        <v>Côte d'Ivoire: 2017</v>
      </c>
      <c r="Z273" s="36" t="str">
        <f>VLOOKUP(First_Validations__2[[#This Row],[CountryReq]],Last_Validations[],COLUMNS($B:G)+1,FALSE)</f>
        <v>CIV</v>
      </c>
      <c r="AA273" s="36" t="str">
        <f>VLOOKUP(First_Validations__2[[#This Row],[CountryReq]],Last_Validations[],COLUMNS($B:H)+1,FALSE)</f>
        <v>Côte d'Ivoire</v>
      </c>
      <c r="AB273" s="36" t="str">
        <f>VLOOKUP(First_Validations__2[[#This Row],[CountryReq]],Last_Validations[],COLUMNS($B:I)+1,FALSE)</f>
        <v>https://eiti.org/BD/2018-22</v>
      </c>
      <c r="AC273" s="36" t="str">
        <f>VLOOKUP(First_Validations__2[[#This Row],[CountryReq]],Last_Validations[],COLUMNS($B:J)+1,FALSE)</f>
        <v>https://eiti.org/document/cote-divoire-validation-2017</v>
      </c>
      <c r="AD273" s="36">
        <f>VLOOKUP(First_Validations__2[[#This Row],[CountryReq]],Last_Validations[],COLUMNS($B:K)+1,FALSE)</f>
        <v>2017</v>
      </c>
      <c r="AE273" s="36">
        <f>VLOOKUP(First_Validations__2[[#This Row],[CountryReq]],Last_Validations[],COLUMNS($B:L)+1,FALSE)</f>
        <v>2018</v>
      </c>
      <c r="AF273" s="36" t="str">
        <f>VLOOKUP(First_Validations__2[[#This Row],[CountryReq]],Last_Validations[],COLUMNS($B:M)+1,FALSE)</f>
        <v>Meaningful progress</v>
      </c>
      <c r="AG273" s="36" t="str">
        <f>VLOOKUP(First_Validations__2[[#This Row],[CountryReq]],Last_Validations[],COLUMNS($B:N)+1,FALSE)</f>
        <v>Exploration data (#3.1)</v>
      </c>
      <c r="AH273" s="36">
        <f>VLOOKUP(First_Validations__2[[#This Row],[CountryReq]],Last_Validations[],COLUMNS($B:O)+1,FALSE)</f>
        <v>6</v>
      </c>
      <c r="AI273" s="36" t="str">
        <f>VLOOKUP(First_Validations__2[[#This Row],[CountryReq]],Last_Validations[],COLUMNS($B:P)+1,FALSE)</f>
        <v>Beyond</v>
      </c>
      <c r="AJ273" s="36" t="str">
        <f>VLOOKUP(First_Validations__2[[#This Row],[CountryReq]],Last_Validations[],COLUMNS($B:Q)+1,FALSE)</f>
        <v>The 2015 EITI Report provides an overview of extractive industries, including significant exploration activities and ongoing project developments. The International Secretariat takes note that the Report also includes an overview of the artisanal mining sector of diamond and gold, including ongoing reforms to formalise the ASM sector.</v>
      </c>
      <c r="AK273" s="36" t="str">
        <f>VLOOKUP(First_Validations__2[[#This Row],[CountryReq]],Last_Validations[],COLUMNS($B:R)+1,FALSE)</f>
        <v>https://eiti.org/cote-divoire#cte-divoires-progress-by-requirement</v>
      </c>
      <c r="AL273" s="36" t="str">
        <f>VLOOKUP(First_Validations__2[[#This Row],[CountryReq]],Last_Validations[],COLUMNS($B:S)+1,FALSE)</f>
        <v>http://www.cnitie.ci/</v>
      </c>
      <c r="AM273" s="36" t="str">
        <f>VLOOKUP(First_Validations__2[[#This Row],[CountryReq]],Last_Validations[],COLUMNS($B:T)+1,FALSE)</f>
        <v>https://eiti.org/api/v1.0/score_data/30</v>
      </c>
      <c r="AN273" s="36" t="str">
        <f>IF(First_Validations__2[[#This Row],[FirstValidation.Country: Year]]=First_Validations__2[[#This Row],[Country: Year]],"First","Second / Last")</f>
        <v>First</v>
      </c>
      <c r="AO273" s="36">
        <f>IF(AND(First_Validations__2[[#This Row],[FirstValidation.Validation score]]&lt;5,First_Validations__2[[#This Row],[FirstValidation.Validation score]]&gt;1),1,0)</f>
        <v>0</v>
      </c>
      <c r="AP273" s="36">
        <f>First_Validations__2[[#This Row],[Validation score]]-First_Validations__2[[#This Row],[FirstValidation.Validation score]]</f>
        <v>0</v>
      </c>
      <c r="AQ273" s="36">
        <f>IF(AND(First_Validations__2[[#This Row],[Corrective action]]=1,First_Validations__2[[#This Row],[Validation score]]&lt;5,First_Validations__2[[#This Row],[Validation score]]&gt;1),1,0)</f>
        <v>0</v>
      </c>
      <c r="AR273" s="36">
        <f>IF(AND(First_Validations__2[[#This Row],[Corrective action]]=1,OR(First_Validations__2[[#This Row],[Validation score]]&gt;4,First_Validations__2[[#This Row],[Validation score]]&lt;2)),1,0)</f>
        <v>0</v>
      </c>
      <c r="AS2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3" s="36" t="str">
        <f>VLOOKUP(First_Validations__2[[#This Row],[Requirement ('#)]],Requirements[[Requirements]:[Categories2]],2,FALSE)</f>
        <v>Monitoring production</v>
      </c>
    </row>
    <row r="274" spans="2:46">
      <c r="B274" s="34" t="s">
        <v>1460</v>
      </c>
      <c r="C274" s="34">
        <v>1</v>
      </c>
      <c r="D274" s="34">
        <v>30</v>
      </c>
      <c r="E274" s="34" t="s">
        <v>847</v>
      </c>
      <c r="F274" s="34" t="s">
        <v>1461</v>
      </c>
      <c r="G274" s="34" t="s">
        <v>1460</v>
      </c>
      <c r="H274" s="34" t="s">
        <v>848</v>
      </c>
      <c r="I274" s="34" t="s">
        <v>849</v>
      </c>
      <c r="J274" s="34">
        <v>2017</v>
      </c>
      <c r="K274" s="34">
        <v>2018</v>
      </c>
      <c r="L274" s="34" t="s">
        <v>1767</v>
      </c>
      <c r="M274" s="34" t="s">
        <v>1797</v>
      </c>
      <c r="N274" s="34">
        <v>4</v>
      </c>
      <c r="O274" s="34" t="s">
        <v>1767</v>
      </c>
      <c r="P274" s="34" t="s">
        <v>859</v>
      </c>
      <c r="Q274" s="34" t="s">
        <v>1856</v>
      </c>
      <c r="R274" s="34" t="s">
        <v>1463</v>
      </c>
      <c r="S274" s="34" t="s">
        <v>1857</v>
      </c>
      <c r="T274" s="34" t="s">
        <v>2240</v>
      </c>
      <c r="U274" s="36" t="str">
        <f>VLOOKUP(First_Validations__2[[#This Row],[CountryReq]],Last_Validations[],COLUMNS($B:B)+1,FALSE)</f>
        <v>Côte d'Ivoire: 2017</v>
      </c>
      <c r="V274" s="36" t="str">
        <f>VLOOKUP(First_Validations__2[[#This Row],[CountryReq]],Last_Validations[],COLUMNS($B:C)+1,FALSE)</f>
        <v>Côte d'Ivoire</v>
      </c>
      <c r="W274" s="36">
        <f>VLOOKUP(First_Validations__2[[#This Row],[CountryReq]],Last_Validations[],COLUMNS($B:D)+1,FALSE)</f>
        <v>1</v>
      </c>
      <c r="X274" s="36">
        <f>VLOOKUP(First_Validations__2[[#This Row],[CountryReq]],Last_Validations[],COLUMNS($B:E)+1,FALSE)</f>
        <v>30</v>
      </c>
      <c r="Y274" s="36" t="str">
        <f>VLOOKUP(First_Validations__2[[#This Row],[CountryReq]],Last_Validations[],COLUMNS($B:F)+1,FALSE)</f>
        <v>Côte d'Ivoire: 2017</v>
      </c>
      <c r="Z274" s="36" t="str">
        <f>VLOOKUP(First_Validations__2[[#This Row],[CountryReq]],Last_Validations[],COLUMNS($B:G)+1,FALSE)</f>
        <v>CIV</v>
      </c>
      <c r="AA274" s="36" t="str">
        <f>VLOOKUP(First_Validations__2[[#This Row],[CountryReq]],Last_Validations[],COLUMNS($B:H)+1,FALSE)</f>
        <v>Côte d'Ivoire</v>
      </c>
      <c r="AB274" s="36" t="str">
        <f>VLOOKUP(First_Validations__2[[#This Row],[CountryReq]],Last_Validations[],COLUMNS($B:I)+1,FALSE)</f>
        <v>https://eiti.org/BD/2018-22</v>
      </c>
      <c r="AC274" s="36" t="str">
        <f>VLOOKUP(First_Validations__2[[#This Row],[CountryReq]],Last_Validations[],COLUMNS($B:J)+1,FALSE)</f>
        <v>https://eiti.org/document/cote-divoire-validation-2017</v>
      </c>
      <c r="AD274" s="36">
        <f>VLOOKUP(First_Validations__2[[#This Row],[CountryReq]],Last_Validations[],COLUMNS($B:K)+1,FALSE)</f>
        <v>2017</v>
      </c>
      <c r="AE274" s="36">
        <f>VLOOKUP(First_Validations__2[[#This Row],[CountryReq]],Last_Validations[],COLUMNS($B:L)+1,FALSE)</f>
        <v>2018</v>
      </c>
      <c r="AF274" s="36" t="str">
        <f>VLOOKUP(First_Validations__2[[#This Row],[CountryReq]],Last_Validations[],COLUMNS($B:M)+1,FALSE)</f>
        <v>Meaningful progress</v>
      </c>
      <c r="AG274" s="36" t="str">
        <f>VLOOKUP(First_Validations__2[[#This Row],[CountryReq]],Last_Validations[],COLUMNS($B:N)+1,FALSE)</f>
        <v>State participation (#2.6)</v>
      </c>
      <c r="AH274" s="36">
        <f>VLOOKUP(First_Validations__2[[#This Row],[CountryReq]],Last_Validations[],COLUMNS($B:O)+1,FALSE)</f>
        <v>4</v>
      </c>
      <c r="AI274" s="36" t="str">
        <f>VLOOKUP(First_Validations__2[[#This Row],[CountryReq]],Last_Validations[],COLUMNS($B:P)+1,FALSE)</f>
        <v>Meaningful progress</v>
      </c>
      <c r="AJ274" s="36" t="str">
        <f>VLOOKUP(First_Validations__2[[#This Row],[CountryReq]],Last_Validations[],COLUMNS($B:Q)+1,FALSE)</f>
        <v>While the 2015 EITI Report clearly describes the prevailing rules and practices regarding the financial relationship between the government and SODEMI, the descriptions of the financial relationship between the state and the national oil company (PETROCI) remains unclear and not fully comprehensive. The rules and practices governing transfers of funds between PETROCI and the state retained earnings, reinvestment and third-party financing cannot be fully assessed without PETROCI’s financial statement, which is not published.</v>
      </c>
      <c r="AK274" s="36" t="str">
        <f>VLOOKUP(First_Validations__2[[#This Row],[CountryReq]],Last_Validations[],COLUMNS($B:R)+1,FALSE)</f>
        <v>https://eiti.org/cote-divoire#cte-divoires-progress-by-requirement</v>
      </c>
      <c r="AL274" s="36" t="str">
        <f>VLOOKUP(First_Validations__2[[#This Row],[CountryReq]],Last_Validations[],COLUMNS($B:S)+1,FALSE)</f>
        <v>http://www.cnitie.ci/</v>
      </c>
      <c r="AM274" s="36" t="str">
        <f>VLOOKUP(First_Validations__2[[#This Row],[CountryReq]],Last_Validations[],COLUMNS($B:T)+1,FALSE)</f>
        <v>https://eiti.org/api/v1.0/score_data/30</v>
      </c>
      <c r="AN274" s="36" t="str">
        <f>IF(First_Validations__2[[#This Row],[FirstValidation.Country: Year]]=First_Validations__2[[#This Row],[Country: Year]],"First","Second / Last")</f>
        <v>First</v>
      </c>
      <c r="AO274" s="36">
        <f>IF(AND(First_Validations__2[[#This Row],[FirstValidation.Validation score]]&lt;5,First_Validations__2[[#This Row],[FirstValidation.Validation score]]&gt;1),1,0)</f>
        <v>1</v>
      </c>
      <c r="AP274" s="36">
        <f>First_Validations__2[[#This Row],[Validation score]]-First_Validations__2[[#This Row],[FirstValidation.Validation score]]</f>
        <v>0</v>
      </c>
      <c r="AQ274" s="36">
        <f>IF(AND(First_Validations__2[[#This Row],[Corrective action]]=1,First_Validations__2[[#This Row],[Validation score]]&lt;5,First_Validations__2[[#This Row],[Validation score]]&gt;1),1,0)</f>
        <v>1</v>
      </c>
      <c r="AR274" s="36">
        <f>IF(AND(First_Validations__2[[#This Row],[Corrective action]]=1,OR(First_Validations__2[[#This Row],[Validation score]]&gt;4,First_Validations__2[[#This Row],[Validation score]]&lt;2)),1,0)</f>
        <v>0</v>
      </c>
      <c r="AS2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4" s="36" t="str">
        <f>VLOOKUP(First_Validations__2[[#This Row],[Requirement ('#)]],Requirements[[Requirements]:[Categories2]],2,FALSE)</f>
        <v>Licenses and contracts</v>
      </c>
    </row>
    <row r="275" spans="2:46">
      <c r="B275" s="34" t="s">
        <v>1460</v>
      </c>
      <c r="C275" s="34">
        <v>1</v>
      </c>
      <c r="D275" s="34">
        <v>30</v>
      </c>
      <c r="E275" s="34" t="s">
        <v>847</v>
      </c>
      <c r="F275" s="34" t="s">
        <v>1461</v>
      </c>
      <c r="G275" s="34" t="s">
        <v>1460</v>
      </c>
      <c r="H275" s="34" t="s">
        <v>848</v>
      </c>
      <c r="I275" s="34" t="s">
        <v>849</v>
      </c>
      <c r="J275" s="34">
        <v>2017</v>
      </c>
      <c r="K275" s="34">
        <v>2018</v>
      </c>
      <c r="L275" s="34" t="s">
        <v>1767</v>
      </c>
      <c r="M275" s="34" t="s">
        <v>1801</v>
      </c>
      <c r="N275" s="34">
        <v>5</v>
      </c>
      <c r="O275" s="34" t="s">
        <v>1768</v>
      </c>
      <c r="P275" s="34" t="s">
        <v>862</v>
      </c>
      <c r="Q275" s="34" t="s">
        <v>1856</v>
      </c>
      <c r="R275" s="34" t="s">
        <v>1463</v>
      </c>
      <c r="S275" s="34" t="s">
        <v>1857</v>
      </c>
      <c r="T275" s="34" t="s">
        <v>2241</v>
      </c>
      <c r="U275" s="36" t="str">
        <f>VLOOKUP(First_Validations__2[[#This Row],[CountryReq]],Last_Validations[],COLUMNS($B:B)+1,FALSE)</f>
        <v>Côte d'Ivoire: 2017</v>
      </c>
      <c r="V275" s="36" t="str">
        <f>VLOOKUP(First_Validations__2[[#This Row],[CountryReq]],Last_Validations[],COLUMNS($B:C)+1,FALSE)</f>
        <v>Côte d'Ivoire</v>
      </c>
      <c r="W275" s="36">
        <f>VLOOKUP(First_Validations__2[[#This Row],[CountryReq]],Last_Validations[],COLUMNS($B:D)+1,FALSE)</f>
        <v>1</v>
      </c>
      <c r="X275" s="36">
        <f>VLOOKUP(First_Validations__2[[#This Row],[CountryReq]],Last_Validations[],COLUMNS($B:E)+1,FALSE)</f>
        <v>30</v>
      </c>
      <c r="Y275" s="36" t="str">
        <f>VLOOKUP(First_Validations__2[[#This Row],[CountryReq]],Last_Validations[],COLUMNS($B:F)+1,FALSE)</f>
        <v>Côte d'Ivoire: 2017</v>
      </c>
      <c r="Z275" s="36" t="str">
        <f>VLOOKUP(First_Validations__2[[#This Row],[CountryReq]],Last_Validations[],COLUMNS($B:G)+1,FALSE)</f>
        <v>CIV</v>
      </c>
      <c r="AA275" s="36" t="str">
        <f>VLOOKUP(First_Validations__2[[#This Row],[CountryReq]],Last_Validations[],COLUMNS($B:H)+1,FALSE)</f>
        <v>Côte d'Ivoire</v>
      </c>
      <c r="AB275" s="36" t="str">
        <f>VLOOKUP(First_Validations__2[[#This Row],[CountryReq]],Last_Validations[],COLUMNS($B:I)+1,FALSE)</f>
        <v>https://eiti.org/BD/2018-22</v>
      </c>
      <c r="AC275" s="36" t="str">
        <f>VLOOKUP(First_Validations__2[[#This Row],[CountryReq]],Last_Validations[],COLUMNS($B:J)+1,FALSE)</f>
        <v>https://eiti.org/document/cote-divoire-validation-2017</v>
      </c>
      <c r="AD275" s="36">
        <f>VLOOKUP(First_Validations__2[[#This Row],[CountryReq]],Last_Validations[],COLUMNS($B:K)+1,FALSE)</f>
        <v>2017</v>
      </c>
      <c r="AE275" s="36">
        <f>VLOOKUP(First_Validations__2[[#This Row],[CountryReq]],Last_Validations[],COLUMNS($B:L)+1,FALSE)</f>
        <v>2018</v>
      </c>
      <c r="AF275" s="36" t="str">
        <f>VLOOKUP(First_Validations__2[[#This Row],[CountryReq]],Last_Validations[],COLUMNS($B:M)+1,FALSE)</f>
        <v>Meaningful progress</v>
      </c>
      <c r="AG275" s="36" t="str">
        <f>VLOOKUP(First_Validations__2[[#This Row],[CountryReq]],Last_Validations[],COLUMNS($B:N)+1,FALSE)</f>
        <v>Export data (#3.3)</v>
      </c>
      <c r="AH275" s="36">
        <f>VLOOKUP(First_Validations__2[[#This Row],[CountryReq]],Last_Validations[],COLUMNS($B:O)+1,FALSE)</f>
        <v>5</v>
      </c>
      <c r="AI275" s="36" t="str">
        <f>VLOOKUP(First_Validations__2[[#This Row],[CountryReq]],Last_Validations[],COLUMNS($B:P)+1,FALSE)</f>
        <v>Satisfactory progress</v>
      </c>
      <c r="AJ275" s="36" t="str">
        <f>VLOOKUP(First_Validations__2[[#This Row],[CountryReq]],Last_Validations[],COLUMNS($B:Q)+1,FALSE)</f>
        <v>The 2015 EITI Report discloses total export volumes and the value of exports by commodity, and in some cases this information has been reconciled and disaggregated by exporter. Export data is clearly sourced, but the Report does not include information on how export data has been calculated.</v>
      </c>
      <c r="AK275" s="36" t="str">
        <f>VLOOKUP(First_Validations__2[[#This Row],[CountryReq]],Last_Validations[],COLUMNS($B:R)+1,FALSE)</f>
        <v>https://eiti.org/cote-divoire#cte-divoires-progress-by-requirement</v>
      </c>
      <c r="AL275" s="36" t="str">
        <f>VLOOKUP(First_Validations__2[[#This Row],[CountryReq]],Last_Validations[],COLUMNS($B:S)+1,FALSE)</f>
        <v>http://www.cnitie.ci/</v>
      </c>
      <c r="AM275" s="36" t="str">
        <f>VLOOKUP(First_Validations__2[[#This Row],[CountryReq]],Last_Validations[],COLUMNS($B:T)+1,FALSE)</f>
        <v>https://eiti.org/api/v1.0/score_data/30</v>
      </c>
      <c r="AN275" s="36" t="str">
        <f>IF(First_Validations__2[[#This Row],[FirstValidation.Country: Year]]=First_Validations__2[[#This Row],[Country: Year]],"First","Second / Last")</f>
        <v>First</v>
      </c>
      <c r="AO275" s="36">
        <f>IF(AND(First_Validations__2[[#This Row],[FirstValidation.Validation score]]&lt;5,First_Validations__2[[#This Row],[FirstValidation.Validation score]]&gt;1),1,0)</f>
        <v>0</v>
      </c>
      <c r="AP275" s="36">
        <f>First_Validations__2[[#This Row],[Validation score]]-First_Validations__2[[#This Row],[FirstValidation.Validation score]]</f>
        <v>0</v>
      </c>
      <c r="AQ275" s="36">
        <f>IF(AND(First_Validations__2[[#This Row],[Corrective action]]=1,First_Validations__2[[#This Row],[Validation score]]&lt;5,First_Validations__2[[#This Row],[Validation score]]&gt;1),1,0)</f>
        <v>0</v>
      </c>
      <c r="AR275" s="36">
        <f>IF(AND(First_Validations__2[[#This Row],[Corrective action]]=1,OR(First_Validations__2[[#This Row],[Validation score]]&gt;4,First_Validations__2[[#This Row],[Validation score]]&lt;2)),1,0)</f>
        <v>0</v>
      </c>
      <c r="AS2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5" s="36" t="str">
        <f>VLOOKUP(First_Validations__2[[#This Row],[Requirement ('#)]],Requirements[[Requirements]:[Categories2]],2,FALSE)</f>
        <v>Monitoring production</v>
      </c>
    </row>
    <row r="276" spans="2:46">
      <c r="B276" s="34" t="s">
        <v>1460</v>
      </c>
      <c r="C276" s="34">
        <v>1</v>
      </c>
      <c r="D276" s="34">
        <v>30</v>
      </c>
      <c r="E276" s="34" t="s">
        <v>847</v>
      </c>
      <c r="F276" s="34" t="s">
        <v>1461</v>
      </c>
      <c r="G276" s="34" t="s">
        <v>1460</v>
      </c>
      <c r="H276" s="34" t="s">
        <v>848</v>
      </c>
      <c r="I276" s="34" t="s">
        <v>849</v>
      </c>
      <c r="J276" s="34">
        <v>2017</v>
      </c>
      <c r="K276" s="34">
        <v>2018</v>
      </c>
      <c r="L276" s="34" t="s">
        <v>1767</v>
      </c>
      <c r="M276" s="34" t="s">
        <v>1800</v>
      </c>
      <c r="N276" s="34">
        <v>5</v>
      </c>
      <c r="O276" s="34" t="s">
        <v>1768</v>
      </c>
      <c r="P276" s="34" t="s">
        <v>861</v>
      </c>
      <c r="Q276" s="34" t="s">
        <v>1856</v>
      </c>
      <c r="R276" s="34" t="s">
        <v>1463</v>
      </c>
      <c r="S276" s="34" t="s">
        <v>1857</v>
      </c>
      <c r="T276" s="34" t="s">
        <v>2242</v>
      </c>
      <c r="U276" s="36" t="str">
        <f>VLOOKUP(First_Validations__2[[#This Row],[CountryReq]],Last_Validations[],COLUMNS($B:B)+1,FALSE)</f>
        <v>Côte d'Ivoire: 2017</v>
      </c>
      <c r="V276" s="36" t="str">
        <f>VLOOKUP(First_Validations__2[[#This Row],[CountryReq]],Last_Validations[],COLUMNS($B:C)+1,FALSE)</f>
        <v>Côte d'Ivoire</v>
      </c>
      <c r="W276" s="36">
        <f>VLOOKUP(First_Validations__2[[#This Row],[CountryReq]],Last_Validations[],COLUMNS($B:D)+1,FALSE)</f>
        <v>1</v>
      </c>
      <c r="X276" s="36">
        <f>VLOOKUP(First_Validations__2[[#This Row],[CountryReq]],Last_Validations[],COLUMNS($B:E)+1,FALSE)</f>
        <v>30</v>
      </c>
      <c r="Y276" s="36" t="str">
        <f>VLOOKUP(First_Validations__2[[#This Row],[CountryReq]],Last_Validations[],COLUMNS($B:F)+1,FALSE)</f>
        <v>Côte d'Ivoire: 2017</v>
      </c>
      <c r="Z276" s="36" t="str">
        <f>VLOOKUP(First_Validations__2[[#This Row],[CountryReq]],Last_Validations[],COLUMNS($B:G)+1,FALSE)</f>
        <v>CIV</v>
      </c>
      <c r="AA276" s="36" t="str">
        <f>VLOOKUP(First_Validations__2[[#This Row],[CountryReq]],Last_Validations[],COLUMNS($B:H)+1,FALSE)</f>
        <v>Côte d'Ivoire</v>
      </c>
      <c r="AB276" s="36" t="str">
        <f>VLOOKUP(First_Validations__2[[#This Row],[CountryReq]],Last_Validations[],COLUMNS($B:I)+1,FALSE)</f>
        <v>https://eiti.org/BD/2018-22</v>
      </c>
      <c r="AC276" s="36" t="str">
        <f>VLOOKUP(First_Validations__2[[#This Row],[CountryReq]],Last_Validations[],COLUMNS($B:J)+1,FALSE)</f>
        <v>https://eiti.org/document/cote-divoire-validation-2017</v>
      </c>
      <c r="AD276" s="36">
        <f>VLOOKUP(First_Validations__2[[#This Row],[CountryReq]],Last_Validations[],COLUMNS($B:K)+1,FALSE)</f>
        <v>2017</v>
      </c>
      <c r="AE276" s="36">
        <f>VLOOKUP(First_Validations__2[[#This Row],[CountryReq]],Last_Validations[],COLUMNS($B:L)+1,FALSE)</f>
        <v>2018</v>
      </c>
      <c r="AF276" s="36" t="str">
        <f>VLOOKUP(First_Validations__2[[#This Row],[CountryReq]],Last_Validations[],COLUMNS($B:M)+1,FALSE)</f>
        <v>Meaningful progress</v>
      </c>
      <c r="AG276" s="36" t="str">
        <f>VLOOKUP(First_Validations__2[[#This Row],[CountryReq]],Last_Validations[],COLUMNS($B:N)+1,FALSE)</f>
        <v>Production data (#3.2)</v>
      </c>
      <c r="AH276" s="36">
        <f>VLOOKUP(First_Validations__2[[#This Row],[CountryReq]],Last_Validations[],COLUMNS($B:O)+1,FALSE)</f>
        <v>5</v>
      </c>
      <c r="AI276" s="36" t="str">
        <f>VLOOKUP(First_Validations__2[[#This Row],[CountryReq]],Last_Validations[],COLUMNS($B:P)+1,FALSE)</f>
        <v>Satisfactory progress</v>
      </c>
      <c r="AJ276" s="36" t="str">
        <f>VLOOKUP(First_Validations__2[[#This Row],[CountryReq]],Last_Validations[],COLUMNS($B:Q)+1,FALSE)</f>
        <v>The 2015 EITI Report includes volume and value of production by commodity. The information is disaggregated by producers for the hydrocarbon sector, and by region for the artisanal mining of diamond. Information on production and export was reconciled with the producers in the case of oil and gas and clearly sourced to the DGMG, which monitor production in the mining sector.</v>
      </c>
      <c r="AK276" s="36" t="str">
        <f>VLOOKUP(First_Validations__2[[#This Row],[CountryReq]],Last_Validations[],COLUMNS($B:R)+1,FALSE)</f>
        <v>https://eiti.org/cote-divoire#cte-divoires-progress-by-requirement</v>
      </c>
      <c r="AL276" s="36" t="str">
        <f>VLOOKUP(First_Validations__2[[#This Row],[CountryReq]],Last_Validations[],COLUMNS($B:S)+1,FALSE)</f>
        <v>http://www.cnitie.ci/</v>
      </c>
      <c r="AM276" s="36" t="str">
        <f>VLOOKUP(First_Validations__2[[#This Row],[CountryReq]],Last_Validations[],COLUMNS($B:T)+1,FALSE)</f>
        <v>https://eiti.org/api/v1.0/score_data/30</v>
      </c>
      <c r="AN276" s="36" t="str">
        <f>IF(First_Validations__2[[#This Row],[FirstValidation.Country: Year]]=First_Validations__2[[#This Row],[Country: Year]],"First","Second / Last")</f>
        <v>First</v>
      </c>
      <c r="AO276" s="36">
        <f>IF(AND(First_Validations__2[[#This Row],[FirstValidation.Validation score]]&lt;5,First_Validations__2[[#This Row],[FirstValidation.Validation score]]&gt;1),1,0)</f>
        <v>0</v>
      </c>
      <c r="AP276" s="36">
        <f>First_Validations__2[[#This Row],[Validation score]]-First_Validations__2[[#This Row],[FirstValidation.Validation score]]</f>
        <v>0</v>
      </c>
      <c r="AQ276" s="36">
        <f>IF(AND(First_Validations__2[[#This Row],[Corrective action]]=1,First_Validations__2[[#This Row],[Validation score]]&lt;5,First_Validations__2[[#This Row],[Validation score]]&gt;1),1,0)</f>
        <v>0</v>
      </c>
      <c r="AR276" s="36">
        <f>IF(AND(First_Validations__2[[#This Row],[Corrective action]]=1,OR(First_Validations__2[[#This Row],[Validation score]]&gt;4,First_Validations__2[[#This Row],[Validation score]]&lt;2)),1,0)</f>
        <v>0</v>
      </c>
      <c r="AS2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6" s="36" t="str">
        <f>VLOOKUP(First_Validations__2[[#This Row],[Requirement ('#)]],Requirements[[Requirements]:[Categories2]],2,FALSE)</f>
        <v>Monitoring production</v>
      </c>
    </row>
    <row r="277" spans="2:46">
      <c r="B277" s="34" t="s">
        <v>1483</v>
      </c>
      <c r="C277" s="34">
        <v>1</v>
      </c>
      <c r="D277" s="34">
        <v>55</v>
      </c>
      <c r="E277" s="34" t="s">
        <v>1379</v>
      </c>
      <c r="F277" s="34" t="s">
        <v>1484</v>
      </c>
      <c r="G277" s="34" t="s">
        <v>1483</v>
      </c>
      <c r="H277" s="34" t="s">
        <v>1380</v>
      </c>
      <c r="I277" s="34" t="s">
        <v>1381</v>
      </c>
      <c r="J277" s="34">
        <v>2018</v>
      </c>
      <c r="K277" s="34">
        <v>2018</v>
      </c>
      <c r="L277" s="34" t="s">
        <v>1767</v>
      </c>
      <c r="M277" s="34" t="s">
        <v>1811</v>
      </c>
      <c r="N277" s="34">
        <v>5</v>
      </c>
      <c r="O277" s="34" t="s">
        <v>1768</v>
      </c>
      <c r="P277" s="34" t="s">
        <v>1403</v>
      </c>
      <c r="Q277" s="34" t="s">
        <v>1882</v>
      </c>
      <c r="R277" s="34" t="s">
        <v>1486</v>
      </c>
      <c r="S277" s="34" t="s">
        <v>1883</v>
      </c>
      <c r="T277" s="34" t="s">
        <v>2243</v>
      </c>
      <c r="U277" s="36" t="str">
        <f>VLOOKUP(First_Validations__2[[#This Row],[CountryReq]],Last_Validations[],COLUMNS($B:B)+1,FALSE)</f>
        <v>Ethiopia: 2018</v>
      </c>
      <c r="V277" s="36" t="str">
        <f>VLOOKUP(First_Validations__2[[#This Row],[CountryReq]],Last_Validations[],COLUMNS($B:C)+1,FALSE)</f>
        <v>Ethiopia</v>
      </c>
      <c r="W277" s="36">
        <f>VLOOKUP(First_Validations__2[[#This Row],[CountryReq]],Last_Validations[],COLUMNS($B:D)+1,FALSE)</f>
        <v>1</v>
      </c>
      <c r="X277" s="36">
        <f>VLOOKUP(First_Validations__2[[#This Row],[CountryReq]],Last_Validations[],COLUMNS($B:E)+1,FALSE)</f>
        <v>55</v>
      </c>
      <c r="Y277" s="36" t="str">
        <f>VLOOKUP(First_Validations__2[[#This Row],[CountryReq]],Last_Validations[],COLUMNS($B:F)+1,FALSE)</f>
        <v>Ethiopia: 2018</v>
      </c>
      <c r="Z277" s="36" t="str">
        <f>VLOOKUP(First_Validations__2[[#This Row],[CountryReq]],Last_Validations[],COLUMNS($B:G)+1,FALSE)</f>
        <v>ETH</v>
      </c>
      <c r="AA277" s="36" t="str">
        <f>VLOOKUP(First_Validations__2[[#This Row],[CountryReq]],Last_Validations[],COLUMNS($B:H)+1,FALSE)</f>
        <v>Ethiopia</v>
      </c>
      <c r="AB277" s="36" t="str">
        <f>VLOOKUP(First_Validations__2[[#This Row],[CountryReq]],Last_Validations[],COLUMNS($B:I)+1,FALSE)</f>
        <v>https://eiti.org/BD/2019-21</v>
      </c>
      <c r="AC277" s="36" t="str">
        <f>VLOOKUP(First_Validations__2[[#This Row],[CountryReq]],Last_Validations[],COLUMNS($B:J)+1,FALSE)</f>
        <v>https://eiti.org/document/ethiopia-validation-2018</v>
      </c>
      <c r="AD277" s="36">
        <f>VLOOKUP(First_Validations__2[[#This Row],[CountryReq]],Last_Validations[],COLUMNS($B:K)+1,FALSE)</f>
        <v>2018</v>
      </c>
      <c r="AE277" s="36">
        <f>VLOOKUP(First_Validations__2[[#This Row],[CountryReq]],Last_Validations[],COLUMNS($B:L)+1,FALSE)</f>
        <v>2018</v>
      </c>
      <c r="AF277" s="36" t="str">
        <f>VLOOKUP(First_Validations__2[[#This Row],[CountryReq]],Last_Validations[],COLUMNS($B:M)+1,FALSE)</f>
        <v>Meaningful progress</v>
      </c>
      <c r="AG277" s="36" t="str">
        <f>VLOOKUP(First_Validations__2[[#This Row],[CountryReq]],Last_Validations[],COLUMNS($B:N)+1,FALSE)</f>
        <v>Distribution of revenues (#5.1)</v>
      </c>
      <c r="AH277" s="36">
        <f>VLOOKUP(First_Validations__2[[#This Row],[CountryReq]],Last_Validations[],COLUMNS($B:O)+1,FALSE)</f>
        <v>5</v>
      </c>
      <c r="AI277" s="36" t="str">
        <f>VLOOKUP(First_Validations__2[[#This Row],[CountryReq]],Last_Validations[],COLUMNS($B:P)+1,FALSE)</f>
        <v>Satisfactory progress</v>
      </c>
      <c r="AJ277" s="36" t="str">
        <f>VLOOKUP(First_Validations__2[[#This Row],[CountryReq]],Last_Validations[],COLUMNS($B:Q)+1,FALSE)</f>
        <v>The 2015/16 EITI Report illustrates that all extractives revenues collected by the Federal Government (aside from training fee contributions to the Petroleum Training Fund) are transferred to the Consolidated Revenue account and recorded in the national budget.</v>
      </c>
      <c r="AK277" s="36" t="str">
        <f>VLOOKUP(First_Validations__2[[#This Row],[CountryReq]],Last_Validations[],COLUMNS($B:R)+1,FALSE)</f>
        <v>https://eiti.org/ethiopia#ethiopias-progress-by-requirement</v>
      </c>
      <c r="AL277" s="36" t="str">
        <f>VLOOKUP(First_Validations__2[[#This Row],[CountryReq]],Last_Validations[],COLUMNS($B:S)+1,FALSE)</f>
        <v>http://www.eeiti.org.et/</v>
      </c>
      <c r="AM277" s="36" t="str">
        <f>VLOOKUP(First_Validations__2[[#This Row],[CountryReq]],Last_Validations[],COLUMNS($B:T)+1,FALSE)</f>
        <v>https://eiti.org/api/v1.0/score_data/55</v>
      </c>
      <c r="AN277" s="36" t="str">
        <f>IF(First_Validations__2[[#This Row],[FirstValidation.Country: Year]]=First_Validations__2[[#This Row],[Country: Year]],"First","Second / Last")</f>
        <v>First</v>
      </c>
      <c r="AO277" s="36">
        <f>IF(AND(First_Validations__2[[#This Row],[FirstValidation.Validation score]]&lt;5,First_Validations__2[[#This Row],[FirstValidation.Validation score]]&gt;1),1,0)</f>
        <v>0</v>
      </c>
      <c r="AP277" s="36">
        <f>First_Validations__2[[#This Row],[Validation score]]-First_Validations__2[[#This Row],[FirstValidation.Validation score]]</f>
        <v>0</v>
      </c>
      <c r="AQ277" s="36">
        <f>IF(AND(First_Validations__2[[#This Row],[Corrective action]]=1,First_Validations__2[[#This Row],[Validation score]]&lt;5,First_Validations__2[[#This Row],[Validation score]]&gt;1),1,0)</f>
        <v>0</v>
      </c>
      <c r="AR277" s="36">
        <f>IF(AND(First_Validations__2[[#This Row],[Corrective action]]=1,OR(First_Validations__2[[#This Row],[Validation score]]&gt;4,First_Validations__2[[#This Row],[Validation score]]&lt;2)),1,0)</f>
        <v>0</v>
      </c>
      <c r="AS2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7" s="36" t="str">
        <f>VLOOKUP(First_Validations__2[[#This Row],[Requirement ('#)]],Requirements[[Requirements]:[Categories2]],2,FALSE)</f>
        <v>Revenue allocation</v>
      </c>
    </row>
    <row r="278" spans="2:46">
      <c r="B278" s="34" t="s">
        <v>1483</v>
      </c>
      <c r="C278" s="34">
        <v>1</v>
      </c>
      <c r="D278" s="34">
        <v>55</v>
      </c>
      <c r="E278" s="34" t="s">
        <v>1379</v>
      </c>
      <c r="F278" s="34" t="s">
        <v>1484</v>
      </c>
      <c r="G278" s="34" t="s">
        <v>1483</v>
      </c>
      <c r="H278" s="34" t="s">
        <v>1380</v>
      </c>
      <c r="I278" s="34" t="s">
        <v>1381</v>
      </c>
      <c r="J278" s="34">
        <v>2018</v>
      </c>
      <c r="K278" s="34">
        <v>2018</v>
      </c>
      <c r="L278" s="34" t="s">
        <v>1767</v>
      </c>
      <c r="M278" s="34" t="s">
        <v>1810</v>
      </c>
      <c r="N278" s="34">
        <v>4</v>
      </c>
      <c r="O278" s="34" t="s">
        <v>1767</v>
      </c>
      <c r="P278" s="34" t="s">
        <v>1402</v>
      </c>
      <c r="Q278" s="34" t="s">
        <v>1882</v>
      </c>
      <c r="R278" s="34" t="s">
        <v>1486</v>
      </c>
      <c r="S278" s="34" t="s">
        <v>1883</v>
      </c>
      <c r="T278" s="34" t="s">
        <v>2244</v>
      </c>
      <c r="U278" s="36" t="str">
        <f>VLOOKUP(First_Validations__2[[#This Row],[CountryReq]],Last_Validations[],COLUMNS($B:B)+1,FALSE)</f>
        <v>Ethiopia: 2018</v>
      </c>
      <c r="V278" s="36" t="str">
        <f>VLOOKUP(First_Validations__2[[#This Row],[CountryReq]],Last_Validations[],COLUMNS($B:C)+1,FALSE)</f>
        <v>Ethiopia</v>
      </c>
      <c r="W278" s="36">
        <f>VLOOKUP(First_Validations__2[[#This Row],[CountryReq]],Last_Validations[],COLUMNS($B:D)+1,FALSE)</f>
        <v>1</v>
      </c>
      <c r="X278" s="36">
        <f>VLOOKUP(First_Validations__2[[#This Row],[CountryReq]],Last_Validations[],COLUMNS($B:E)+1,FALSE)</f>
        <v>55</v>
      </c>
      <c r="Y278" s="36" t="str">
        <f>VLOOKUP(First_Validations__2[[#This Row],[CountryReq]],Last_Validations[],COLUMNS($B:F)+1,FALSE)</f>
        <v>Ethiopia: 2018</v>
      </c>
      <c r="Z278" s="36" t="str">
        <f>VLOOKUP(First_Validations__2[[#This Row],[CountryReq]],Last_Validations[],COLUMNS($B:G)+1,FALSE)</f>
        <v>ETH</v>
      </c>
      <c r="AA278" s="36" t="str">
        <f>VLOOKUP(First_Validations__2[[#This Row],[CountryReq]],Last_Validations[],COLUMNS($B:H)+1,FALSE)</f>
        <v>Ethiopia</v>
      </c>
      <c r="AB278" s="36" t="str">
        <f>VLOOKUP(First_Validations__2[[#This Row],[CountryReq]],Last_Validations[],COLUMNS($B:I)+1,FALSE)</f>
        <v>https://eiti.org/BD/2019-21</v>
      </c>
      <c r="AC278" s="36" t="str">
        <f>VLOOKUP(First_Validations__2[[#This Row],[CountryReq]],Last_Validations[],COLUMNS($B:J)+1,FALSE)</f>
        <v>https://eiti.org/document/ethiopia-validation-2018</v>
      </c>
      <c r="AD278" s="36">
        <f>VLOOKUP(First_Validations__2[[#This Row],[CountryReq]],Last_Validations[],COLUMNS($B:K)+1,FALSE)</f>
        <v>2018</v>
      </c>
      <c r="AE278" s="36">
        <f>VLOOKUP(First_Validations__2[[#This Row],[CountryReq]],Last_Validations[],COLUMNS($B:L)+1,FALSE)</f>
        <v>2018</v>
      </c>
      <c r="AF278" s="36" t="str">
        <f>VLOOKUP(First_Validations__2[[#This Row],[CountryReq]],Last_Validations[],COLUMNS($B:M)+1,FALSE)</f>
        <v>Meaningful progress</v>
      </c>
      <c r="AG278" s="36" t="str">
        <f>VLOOKUP(First_Validations__2[[#This Row],[CountryReq]],Last_Validations[],COLUMNS($B:N)+1,FALSE)</f>
        <v>Data quality (#4.9)</v>
      </c>
      <c r="AH278" s="36">
        <f>VLOOKUP(First_Validations__2[[#This Row],[CountryReq]],Last_Validations[],COLUMNS($B:O)+1,FALSE)</f>
        <v>4</v>
      </c>
      <c r="AI278" s="36" t="str">
        <f>VLOOKUP(First_Validations__2[[#This Row],[CountryReq]],Last_Validations[],COLUMNS($B:P)+1,FALSE)</f>
        <v>Meaningful progress</v>
      </c>
      <c r="AJ278" s="36" t="str">
        <f>VLOOKUP(First_Validations__2[[#This Row],[CountryReq]],Last_Validations[],COLUMNS($B:Q)+1,FALSE)</f>
        <v xml:space="preserve">The Independent Administrator has reviewed the statutory audit procedures covering reporting entities covered in the 2015/16 EITI Report as well as actual audit practices. While the report lists quality assurances requested from reporting entities, it is unclear from the report whether the multi-stakeholder group required the supreme audit institution to certify government EITI reporting. The 2015/16 EITI Report assesses the materiality of payments from entities that did not comply with the agreed quality assurance procedures, although there are gaps in the assurances regarding the comprehensiveness and reliability of reconciled data. </v>
      </c>
      <c r="AK278" s="36" t="str">
        <f>VLOOKUP(First_Validations__2[[#This Row],[CountryReq]],Last_Validations[],COLUMNS($B:R)+1,FALSE)</f>
        <v>https://eiti.org/ethiopia#ethiopias-progress-by-requirement</v>
      </c>
      <c r="AL278" s="36" t="str">
        <f>VLOOKUP(First_Validations__2[[#This Row],[CountryReq]],Last_Validations[],COLUMNS($B:S)+1,FALSE)</f>
        <v>http://www.eeiti.org.et/</v>
      </c>
      <c r="AM278" s="36" t="str">
        <f>VLOOKUP(First_Validations__2[[#This Row],[CountryReq]],Last_Validations[],COLUMNS($B:T)+1,FALSE)</f>
        <v>https://eiti.org/api/v1.0/score_data/55</v>
      </c>
      <c r="AN278" s="36" t="str">
        <f>IF(First_Validations__2[[#This Row],[FirstValidation.Country: Year]]=First_Validations__2[[#This Row],[Country: Year]],"First","Second / Last")</f>
        <v>First</v>
      </c>
      <c r="AO278" s="36">
        <f>IF(AND(First_Validations__2[[#This Row],[FirstValidation.Validation score]]&lt;5,First_Validations__2[[#This Row],[FirstValidation.Validation score]]&gt;1),1,0)</f>
        <v>1</v>
      </c>
      <c r="AP278" s="36">
        <f>First_Validations__2[[#This Row],[Validation score]]-First_Validations__2[[#This Row],[FirstValidation.Validation score]]</f>
        <v>0</v>
      </c>
      <c r="AQ278" s="36">
        <f>IF(AND(First_Validations__2[[#This Row],[Corrective action]]=1,First_Validations__2[[#This Row],[Validation score]]&lt;5,First_Validations__2[[#This Row],[Validation score]]&gt;1),1,0)</f>
        <v>1</v>
      </c>
      <c r="AR278" s="36">
        <f>IF(AND(First_Validations__2[[#This Row],[Corrective action]]=1,OR(First_Validations__2[[#This Row],[Validation score]]&gt;4,First_Validations__2[[#This Row],[Validation score]]&lt;2)),1,0)</f>
        <v>0</v>
      </c>
      <c r="AS2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8" s="36" t="str">
        <f>VLOOKUP(First_Validations__2[[#This Row],[Requirement ('#)]],Requirements[[Requirements]:[Categories2]],2,FALSE)</f>
        <v>Revenue collection</v>
      </c>
    </row>
    <row r="279" spans="2:46">
      <c r="B279" s="34" t="s">
        <v>1483</v>
      </c>
      <c r="C279" s="34">
        <v>1</v>
      </c>
      <c r="D279" s="34">
        <v>55</v>
      </c>
      <c r="E279" s="34" t="s">
        <v>1379</v>
      </c>
      <c r="F279" s="34" t="s">
        <v>1484</v>
      </c>
      <c r="G279" s="34" t="s">
        <v>1483</v>
      </c>
      <c r="H279" s="34" t="s">
        <v>1380</v>
      </c>
      <c r="I279" s="34" t="s">
        <v>1381</v>
      </c>
      <c r="J279" s="34">
        <v>2018</v>
      </c>
      <c r="K279" s="34">
        <v>2018</v>
      </c>
      <c r="L279" s="34" t="s">
        <v>1767</v>
      </c>
      <c r="M279" s="34" t="s">
        <v>1813</v>
      </c>
      <c r="N279" s="34">
        <v>1</v>
      </c>
      <c r="O279" s="34" t="s">
        <v>1796</v>
      </c>
      <c r="P279" s="34" t="s">
        <v>1405</v>
      </c>
      <c r="Q279" s="34" t="s">
        <v>1882</v>
      </c>
      <c r="R279" s="34" t="s">
        <v>1486</v>
      </c>
      <c r="S279" s="34" t="s">
        <v>1883</v>
      </c>
      <c r="T279" s="34" t="s">
        <v>2245</v>
      </c>
      <c r="U279" s="36" t="str">
        <f>VLOOKUP(First_Validations__2[[#This Row],[CountryReq]],Last_Validations[],COLUMNS($B:B)+1,FALSE)</f>
        <v>Ethiopia: 2018</v>
      </c>
      <c r="V279" s="36" t="str">
        <f>VLOOKUP(First_Validations__2[[#This Row],[CountryReq]],Last_Validations[],COLUMNS($B:C)+1,FALSE)</f>
        <v>Ethiopia</v>
      </c>
      <c r="W279" s="36">
        <f>VLOOKUP(First_Validations__2[[#This Row],[CountryReq]],Last_Validations[],COLUMNS($B:D)+1,FALSE)</f>
        <v>1</v>
      </c>
      <c r="X279" s="36">
        <f>VLOOKUP(First_Validations__2[[#This Row],[CountryReq]],Last_Validations[],COLUMNS($B:E)+1,FALSE)</f>
        <v>55</v>
      </c>
      <c r="Y279" s="36" t="str">
        <f>VLOOKUP(First_Validations__2[[#This Row],[CountryReq]],Last_Validations[],COLUMNS($B:F)+1,FALSE)</f>
        <v>Ethiopia: 2018</v>
      </c>
      <c r="Z279" s="36" t="str">
        <f>VLOOKUP(First_Validations__2[[#This Row],[CountryReq]],Last_Validations[],COLUMNS($B:G)+1,FALSE)</f>
        <v>ETH</v>
      </c>
      <c r="AA279" s="36" t="str">
        <f>VLOOKUP(First_Validations__2[[#This Row],[CountryReq]],Last_Validations[],COLUMNS($B:H)+1,FALSE)</f>
        <v>Ethiopia</v>
      </c>
      <c r="AB279" s="36" t="str">
        <f>VLOOKUP(First_Validations__2[[#This Row],[CountryReq]],Last_Validations[],COLUMNS($B:I)+1,FALSE)</f>
        <v>https://eiti.org/BD/2019-21</v>
      </c>
      <c r="AC279" s="36" t="str">
        <f>VLOOKUP(First_Validations__2[[#This Row],[CountryReq]],Last_Validations[],COLUMNS($B:J)+1,FALSE)</f>
        <v>https://eiti.org/document/ethiopia-validation-2018</v>
      </c>
      <c r="AD279" s="36">
        <f>VLOOKUP(First_Validations__2[[#This Row],[CountryReq]],Last_Validations[],COLUMNS($B:K)+1,FALSE)</f>
        <v>2018</v>
      </c>
      <c r="AE279" s="36">
        <f>VLOOKUP(First_Validations__2[[#This Row],[CountryReq]],Last_Validations[],COLUMNS($B:L)+1,FALSE)</f>
        <v>2018</v>
      </c>
      <c r="AF279" s="36" t="str">
        <f>VLOOKUP(First_Validations__2[[#This Row],[CountryReq]],Last_Validations[],COLUMNS($B:M)+1,FALSE)</f>
        <v>Meaningful progress</v>
      </c>
      <c r="AG279" s="36" t="str">
        <f>VLOOKUP(First_Validations__2[[#This Row],[CountryReq]],Last_Validations[],COLUMNS($B:N)+1,FALSE)</f>
        <v>Revenue management and expenditures (#5.3)</v>
      </c>
      <c r="AH279" s="36">
        <f>VLOOKUP(First_Validations__2[[#This Row],[CountryReq]],Last_Validations[],COLUMNS($B:O)+1,FALSE)</f>
        <v>1</v>
      </c>
      <c r="AI279" s="36" t="str">
        <f>VLOOKUP(First_Validations__2[[#This Row],[CountryReq]],Last_Validations[],COLUMNS($B:P)+1,FALSE)</f>
        <v>Not required (recommended)</v>
      </c>
      <c r="AJ279" s="36" t="str">
        <f>VLOOKUP(First_Validations__2[[#This Row],[CountryReq]],Last_Validations[],COLUMNS($B:Q)+1,FALSE)</f>
        <v>It is encouraging that the MSG has made some attempts to include some information on the budget-making process and audit procedures in the EITI Report.</v>
      </c>
      <c r="AK279" s="36" t="str">
        <f>VLOOKUP(First_Validations__2[[#This Row],[CountryReq]],Last_Validations[],COLUMNS($B:R)+1,FALSE)</f>
        <v>https://eiti.org/ethiopia#ethiopias-progress-by-requirement</v>
      </c>
      <c r="AL279" s="36" t="str">
        <f>VLOOKUP(First_Validations__2[[#This Row],[CountryReq]],Last_Validations[],COLUMNS($B:S)+1,FALSE)</f>
        <v>http://www.eeiti.org.et/</v>
      </c>
      <c r="AM279" s="36" t="str">
        <f>VLOOKUP(First_Validations__2[[#This Row],[CountryReq]],Last_Validations[],COLUMNS($B:T)+1,FALSE)</f>
        <v>https://eiti.org/api/v1.0/score_data/55</v>
      </c>
      <c r="AN279" s="36" t="str">
        <f>IF(First_Validations__2[[#This Row],[FirstValidation.Country: Year]]=First_Validations__2[[#This Row],[Country: Year]],"First","Second / Last")</f>
        <v>First</v>
      </c>
      <c r="AO279" s="36">
        <f>IF(AND(First_Validations__2[[#This Row],[FirstValidation.Validation score]]&lt;5,First_Validations__2[[#This Row],[FirstValidation.Validation score]]&gt;1),1,0)</f>
        <v>0</v>
      </c>
      <c r="AP279" s="36">
        <f>First_Validations__2[[#This Row],[Validation score]]-First_Validations__2[[#This Row],[FirstValidation.Validation score]]</f>
        <v>0</v>
      </c>
      <c r="AQ279" s="36">
        <f>IF(AND(First_Validations__2[[#This Row],[Corrective action]]=1,First_Validations__2[[#This Row],[Validation score]]&lt;5,First_Validations__2[[#This Row],[Validation score]]&gt;1),1,0)</f>
        <v>0</v>
      </c>
      <c r="AR279" s="36">
        <f>IF(AND(First_Validations__2[[#This Row],[Corrective action]]=1,OR(First_Validations__2[[#This Row],[Validation score]]&gt;4,First_Validations__2[[#This Row],[Validation score]]&lt;2)),1,0)</f>
        <v>0</v>
      </c>
      <c r="AS2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79" s="36" t="str">
        <f>VLOOKUP(First_Validations__2[[#This Row],[Requirement ('#)]],Requirements[[Requirements]:[Categories2]],2,FALSE)</f>
        <v>Revenue allocation</v>
      </c>
    </row>
    <row r="280" spans="2:46">
      <c r="B280" s="34" t="s">
        <v>1483</v>
      </c>
      <c r="C280" s="34">
        <v>1</v>
      </c>
      <c r="D280" s="34">
        <v>55</v>
      </c>
      <c r="E280" s="34" t="s">
        <v>1379</v>
      </c>
      <c r="F280" s="34" t="s">
        <v>1484</v>
      </c>
      <c r="G280" s="34" t="s">
        <v>1483</v>
      </c>
      <c r="H280" s="34" t="s">
        <v>1380</v>
      </c>
      <c r="I280" s="34" t="s">
        <v>1381</v>
      </c>
      <c r="J280" s="34">
        <v>2018</v>
      </c>
      <c r="K280" s="34">
        <v>2018</v>
      </c>
      <c r="L280" s="34" t="s">
        <v>1767</v>
      </c>
      <c r="M280" s="34" t="s">
        <v>1812</v>
      </c>
      <c r="N280" s="34">
        <v>4</v>
      </c>
      <c r="O280" s="34" t="s">
        <v>1767</v>
      </c>
      <c r="P280" s="34" t="s">
        <v>1404</v>
      </c>
      <c r="Q280" s="34" t="s">
        <v>1882</v>
      </c>
      <c r="R280" s="34" t="s">
        <v>1486</v>
      </c>
      <c r="S280" s="34" t="s">
        <v>1883</v>
      </c>
      <c r="T280" s="34" t="s">
        <v>2246</v>
      </c>
      <c r="U280" s="36" t="str">
        <f>VLOOKUP(First_Validations__2[[#This Row],[CountryReq]],Last_Validations[],COLUMNS($B:B)+1,FALSE)</f>
        <v>Ethiopia: 2018</v>
      </c>
      <c r="V280" s="36" t="str">
        <f>VLOOKUP(First_Validations__2[[#This Row],[CountryReq]],Last_Validations[],COLUMNS($B:C)+1,FALSE)</f>
        <v>Ethiopia</v>
      </c>
      <c r="W280" s="36">
        <f>VLOOKUP(First_Validations__2[[#This Row],[CountryReq]],Last_Validations[],COLUMNS($B:D)+1,FALSE)</f>
        <v>1</v>
      </c>
      <c r="X280" s="36">
        <f>VLOOKUP(First_Validations__2[[#This Row],[CountryReq]],Last_Validations[],COLUMNS($B:E)+1,FALSE)</f>
        <v>55</v>
      </c>
      <c r="Y280" s="36" t="str">
        <f>VLOOKUP(First_Validations__2[[#This Row],[CountryReq]],Last_Validations[],COLUMNS($B:F)+1,FALSE)</f>
        <v>Ethiopia: 2018</v>
      </c>
      <c r="Z280" s="36" t="str">
        <f>VLOOKUP(First_Validations__2[[#This Row],[CountryReq]],Last_Validations[],COLUMNS($B:G)+1,FALSE)</f>
        <v>ETH</v>
      </c>
      <c r="AA280" s="36" t="str">
        <f>VLOOKUP(First_Validations__2[[#This Row],[CountryReq]],Last_Validations[],COLUMNS($B:H)+1,FALSE)</f>
        <v>Ethiopia</v>
      </c>
      <c r="AB280" s="36" t="str">
        <f>VLOOKUP(First_Validations__2[[#This Row],[CountryReq]],Last_Validations[],COLUMNS($B:I)+1,FALSE)</f>
        <v>https://eiti.org/BD/2019-21</v>
      </c>
      <c r="AC280" s="36" t="str">
        <f>VLOOKUP(First_Validations__2[[#This Row],[CountryReq]],Last_Validations[],COLUMNS($B:J)+1,FALSE)</f>
        <v>https://eiti.org/document/ethiopia-validation-2018</v>
      </c>
      <c r="AD280" s="36">
        <f>VLOOKUP(First_Validations__2[[#This Row],[CountryReq]],Last_Validations[],COLUMNS($B:K)+1,FALSE)</f>
        <v>2018</v>
      </c>
      <c r="AE280" s="36">
        <f>VLOOKUP(First_Validations__2[[#This Row],[CountryReq]],Last_Validations[],COLUMNS($B:L)+1,FALSE)</f>
        <v>2018</v>
      </c>
      <c r="AF280" s="36" t="str">
        <f>VLOOKUP(First_Validations__2[[#This Row],[CountryReq]],Last_Validations[],COLUMNS($B:M)+1,FALSE)</f>
        <v>Meaningful progress</v>
      </c>
      <c r="AG280" s="36" t="str">
        <f>VLOOKUP(First_Validations__2[[#This Row],[CountryReq]],Last_Validations[],COLUMNS($B:N)+1,FALSE)</f>
        <v>Subnational transfers (#5.2)</v>
      </c>
      <c r="AH280" s="36">
        <f>VLOOKUP(First_Validations__2[[#This Row],[CountryReq]],Last_Validations[],COLUMNS($B:O)+1,FALSE)</f>
        <v>4</v>
      </c>
      <c r="AI280" s="36" t="str">
        <f>VLOOKUP(First_Validations__2[[#This Row],[CountryReq]],Last_Validations[],COLUMNS($B:P)+1,FALSE)</f>
        <v>Meaningful progress</v>
      </c>
      <c r="AJ280" s="36" t="str">
        <f>VLOOKUP(First_Validations__2[[#This Row],[CountryReq]],Last_Validations[],COLUMNS($B:Q)+1,FALSE)</f>
        <v>The 2015/16 EITI Report describes statutory subnational transfers and discloses the aggregate value of subnational transfers of royalties. The data is not disaggregated by Regional State Government. The report states that no nontrivial deviations from the applicable legal sharing formulas were identified.</v>
      </c>
      <c r="AK280" s="36" t="str">
        <f>VLOOKUP(First_Validations__2[[#This Row],[CountryReq]],Last_Validations[],COLUMNS($B:R)+1,FALSE)</f>
        <v>https://eiti.org/ethiopia#ethiopias-progress-by-requirement</v>
      </c>
      <c r="AL280" s="36" t="str">
        <f>VLOOKUP(First_Validations__2[[#This Row],[CountryReq]],Last_Validations[],COLUMNS($B:S)+1,FALSE)</f>
        <v>http://www.eeiti.org.et/</v>
      </c>
      <c r="AM280" s="36" t="str">
        <f>VLOOKUP(First_Validations__2[[#This Row],[CountryReq]],Last_Validations[],COLUMNS($B:T)+1,FALSE)</f>
        <v>https://eiti.org/api/v1.0/score_data/55</v>
      </c>
      <c r="AN280" s="36" t="str">
        <f>IF(First_Validations__2[[#This Row],[FirstValidation.Country: Year]]=First_Validations__2[[#This Row],[Country: Year]],"First","Second / Last")</f>
        <v>First</v>
      </c>
      <c r="AO280" s="36">
        <f>IF(AND(First_Validations__2[[#This Row],[FirstValidation.Validation score]]&lt;5,First_Validations__2[[#This Row],[FirstValidation.Validation score]]&gt;1),1,0)</f>
        <v>1</v>
      </c>
      <c r="AP280" s="36">
        <f>First_Validations__2[[#This Row],[Validation score]]-First_Validations__2[[#This Row],[FirstValidation.Validation score]]</f>
        <v>0</v>
      </c>
      <c r="AQ280" s="36">
        <f>IF(AND(First_Validations__2[[#This Row],[Corrective action]]=1,First_Validations__2[[#This Row],[Validation score]]&lt;5,First_Validations__2[[#This Row],[Validation score]]&gt;1),1,0)</f>
        <v>1</v>
      </c>
      <c r="AR280" s="36">
        <f>IF(AND(First_Validations__2[[#This Row],[Corrective action]]=1,OR(First_Validations__2[[#This Row],[Validation score]]&gt;4,First_Validations__2[[#This Row],[Validation score]]&lt;2)),1,0)</f>
        <v>0</v>
      </c>
      <c r="AS2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0" s="36" t="str">
        <f>VLOOKUP(First_Validations__2[[#This Row],[Requirement ('#)]],Requirements[[Requirements]:[Categories2]],2,FALSE)</f>
        <v>Revenue allocation</v>
      </c>
    </row>
    <row r="281" spans="2:46">
      <c r="B281" s="34" t="s">
        <v>1483</v>
      </c>
      <c r="C281" s="34">
        <v>1</v>
      </c>
      <c r="D281" s="34">
        <v>55</v>
      </c>
      <c r="E281" s="34" t="s">
        <v>1379</v>
      </c>
      <c r="F281" s="34" t="s">
        <v>1484</v>
      </c>
      <c r="G281" s="34" t="s">
        <v>1483</v>
      </c>
      <c r="H281" s="34" t="s">
        <v>1380</v>
      </c>
      <c r="I281" s="34" t="s">
        <v>1381</v>
      </c>
      <c r="J281" s="34">
        <v>2018</v>
      </c>
      <c r="K281" s="34">
        <v>2018</v>
      </c>
      <c r="L281" s="34" t="s">
        <v>1767</v>
      </c>
      <c r="M281" s="34" t="s">
        <v>1807</v>
      </c>
      <c r="N281" s="34">
        <v>4</v>
      </c>
      <c r="O281" s="34" t="s">
        <v>1767</v>
      </c>
      <c r="P281" s="34" t="s">
        <v>1399</v>
      </c>
      <c r="Q281" s="34" t="s">
        <v>1882</v>
      </c>
      <c r="R281" s="34" t="s">
        <v>1486</v>
      </c>
      <c r="S281" s="34" t="s">
        <v>1883</v>
      </c>
      <c r="T281" s="34" t="s">
        <v>2247</v>
      </c>
      <c r="U281" s="36" t="str">
        <f>VLOOKUP(First_Validations__2[[#This Row],[CountryReq]],Last_Validations[],COLUMNS($B:B)+1,FALSE)</f>
        <v>Ethiopia: 2018</v>
      </c>
      <c r="V281" s="36" t="str">
        <f>VLOOKUP(First_Validations__2[[#This Row],[CountryReq]],Last_Validations[],COLUMNS($B:C)+1,FALSE)</f>
        <v>Ethiopia</v>
      </c>
      <c r="W281" s="36">
        <f>VLOOKUP(First_Validations__2[[#This Row],[CountryReq]],Last_Validations[],COLUMNS($B:D)+1,FALSE)</f>
        <v>1</v>
      </c>
      <c r="X281" s="36">
        <f>VLOOKUP(First_Validations__2[[#This Row],[CountryReq]],Last_Validations[],COLUMNS($B:E)+1,FALSE)</f>
        <v>55</v>
      </c>
      <c r="Y281" s="36" t="str">
        <f>VLOOKUP(First_Validations__2[[#This Row],[CountryReq]],Last_Validations[],COLUMNS($B:F)+1,FALSE)</f>
        <v>Ethiopia: 2018</v>
      </c>
      <c r="Z281" s="36" t="str">
        <f>VLOOKUP(First_Validations__2[[#This Row],[CountryReq]],Last_Validations[],COLUMNS($B:G)+1,FALSE)</f>
        <v>ETH</v>
      </c>
      <c r="AA281" s="36" t="str">
        <f>VLOOKUP(First_Validations__2[[#This Row],[CountryReq]],Last_Validations[],COLUMNS($B:H)+1,FALSE)</f>
        <v>Ethiopia</v>
      </c>
      <c r="AB281" s="36" t="str">
        <f>VLOOKUP(First_Validations__2[[#This Row],[CountryReq]],Last_Validations[],COLUMNS($B:I)+1,FALSE)</f>
        <v>https://eiti.org/BD/2019-21</v>
      </c>
      <c r="AC281" s="36" t="str">
        <f>VLOOKUP(First_Validations__2[[#This Row],[CountryReq]],Last_Validations[],COLUMNS($B:J)+1,FALSE)</f>
        <v>https://eiti.org/document/ethiopia-validation-2018</v>
      </c>
      <c r="AD281" s="36">
        <f>VLOOKUP(First_Validations__2[[#This Row],[CountryReq]],Last_Validations[],COLUMNS($B:K)+1,FALSE)</f>
        <v>2018</v>
      </c>
      <c r="AE281" s="36">
        <f>VLOOKUP(First_Validations__2[[#This Row],[CountryReq]],Last_Validations[],COLUMNS($B:L)+1,FALSE)</f>
        <v>2018</v>
      </c>
      <c r="AF281" s="36" t="str">
        <f>VLOOKUP(First_Validations__2[[#This Row],[CountryReq]],Last_Validations[],COLUMNS($B:M)+1,FALSE)</f>
        <v>Meaningful progress</v>
      </c>
      <c r="AG281" s="36" t="str">
        <f>VLOOKUP(First_Validations__2[[#This Row],[CountryReq]],Last_Validations[],COLUMNS($B:N)+1,FALSE)</f>
        <v>Direct subnational payments (#4.6)</v>
      </c>
      <c r="AH281" s="36">
        <f>VLOOKUP(First_Validations__2[[#This Row],[CountryReq]],Last_Validations[],COLUMNS($B:O)+1,FALSE)</f>
        <v>4</v>
      </c>
      <c r="AI281" s="36" t="str">
        <f>VLOOKUP(First_Validations__2[[#This Row],[CountryReq]],Last_Validations[],COLUMNS($B:P)+1,FALSE)</f>
        <v>Meaningful progress</v>
      </c>
      <c r="AJ281" s="36" t="str">
        <f>VLOOKUP(First_Validations__2[[#This Row],[CountryReq]],Last_Validations[],COLUMNS($B:Q)+1,FALSE)</f>
        <v>The 2015/16 EITI Report describes the seven types of direct subnational payments levied on extractives companies, although it is unclear if all seven revenue streams are extractives specific. The report includes the companies’ unilateral reporting of these payments, although the subnational direct payments made by material companies are not reconciled. The report is transparent about constraints hindering the inclusion of Regional Governments in the scope of reporting.</v>
      </c>
      <c r="AK281" s="36" t="str">
        <f>VLOOKUP(First_Validations__2[[#This Row],[CountryReq]],Last_Validations[],COLUMNS($B:R)+1,FALSE)</f>
        <v>https://eiti.org/ethiopia#ethiopias-progress-by-requirement</v>
      </c>
      <c r="AL281" s="36" t="str">
        <f>VLOOKUP(First_Validations__2[[#This Row],[CountryReq]],Last_Validations[],COLUMNS($B:S)+1,FALSE)</f>
        <v>http://www.eeiti.org.et/</v>
      </c>
      <c r="AM281" s="36" t="str">
        <f>VLOOKUP(First_Validations__2[[#This Row],[CountryReq]],Last_Validations[],COLUMNS($B:T)+1,FALSE)</f>
        <v>https://eiti.org/api/v1.0/score_data/55</v>
      </c>
      <c r="AN281" s="36" t="str">
        <f>IF(First_Validations__2[[#This Row],[FirstValidation.Country: Year]]=First_Validations__2[[#This Row],[Country: Year]],"First","Second / Last")</f>
        <v>First</v>
      </c>
      <c r="AO281" s="36">
        <f>IF(AND(First_Validations__2[[#This Row],[FirstValidation.Validation score]]&lt;5,First_Validations__2[[#This Row],[FirstValidation.Validation score]]&gt;1),1,0)</f>
        <v>1</v>
      </c>
      <c r="AP281" s="36">
        <f>First_Validations__2[[#This Row],[Validation score]]-First_Validations__2[[#This Row],[FirstValidation.Validation score]]</f>
        <v>0</v>
      </c>
      <c r="AQ281" s="36">
        <f>IF(AND(First_Validations__2[[#This Row],[Corrective action]]=1,First_Validations__2[[#This Row],[Validation score]]&lt;5,First_Validations__2[[#This Row],[Validation score]]&gt;1),1,0)</f>
        <v>1</v>
      </c>
      <c r="AR281" s="36">
        <f>IF(AND(First_Validations__2[[#This Row],[Corrective action]]=1,OR(First_Validations__2[[#This Row],[Validation score]]&gt;4,First_Validations__2[[#This Row],[Validation score]]&lt;2)),1,0)</f>
        <v>0</v>
      </c>
      <c r="AS2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1" s="36" t="str">
        <f>VLOOKUP(First_Validations__2[[#This Row],[Requirement ('#)]],Requirements[[Requirements]:[Categories2]],2,FALSE)</f>
        <v>Revenue collection</v>
      </c>
    </row>
    <row r="282" spans="2:46">
      <c r="B282" s="34" t="s">
        <v>1483</v>
      </c>
      <c r="C282" s="34">
        <v>1</v>
      </c>
      <c r="D282" s="34">
        <v>55</v>
      </c>
      <c r="E282" s="34" t="s">
        <v>1379</v>
      </c>
      <c r="F282" s="34" t="s">
        <v>1484</v>
      </c>
      <c r="G282" s="34" t="s">
        <v>1483</v>
      </c>
      <c r="H282" s="34" t="s">
        <v>1380</v>
      </c>
      <c r="I282" s="34" t="s">
        <v>1381</v>
      </c>
      <c r="J282" s="34">
        <v>2018</v>
      </c>
      <c r="K282" s="34">
        <v>2018</v>
      </c>
      <c r="L282" s="34" t="s">
        <v>1767</v>
      </c>
      <c r="M282" s="34" t="s">
        <v>1806</v>
      </c>
      <c r="N282" s="34">
        <v>4</v>
      </c>
      <c r="O282" s="34" t="s">
        <v>1767</v>
      </c>
      <c r="P282" s="34" t="s">
        <v>1398</v>
      </c>
      <c r="Q282" s="34" t="s">
        <v>1882</v>
      </c>
      <c r="R282" s="34" t="s">
        <v>1486</v>
      </c>
      <c r="S282" s="34" t="s">
        <v>1883</v>
      </c>
      <c r="T282" s="34" t="s">
        <v>2248</v>
      </c>
      <c r="U282" s="36" t="str">
        <f>VLOOKUP(First_Validations__2[[#This Row],[CountryReq]],Last_Validations[],COLUMNS($B:B)+1,FALSE)</f>
        <v>Ethiopia: 2018</v>
      </c>
      <c r="V282" s="36" t="str">
        <f>VLOOKUP(First_Validations__2[[#This Row],[CountryReq]],Last_Validations[],COLUMNS($B:C)+1,FALSE)</f>
        <v>Ethiopia</v>
      </c>
      <c r="W282" s="36">
        <f>VLOOKUP(First_Validations__2[[#This Row],[CountryReq]],Last_Validations[],COLUMNS($B:D)+1,FALSE)</f>
        <v>1</v>
      </c>
      <c r="X282" s="36">
        <f>VLOOKUP(First_Validations__2[[#This Row],[CountryReq]],Last_Validations[],COLUMNS($B:E)+1,FALSE)</f>
        <v>55</v>
      </c>
      <c r="Y282" s="36" t="str">
        <f>VLOOKUP(First_Validations__2[[#This Row],[CountryReq]],Last_Validations[],COLUMNS($B:F)+1,FALSE)</f>
        <v>Ethiopia: 2018</v>
      </c>
      <c r="Z282" s="36" t="str">
        <f>VLOOKUP(First_Validations__2[[#This Row],[CountryReq]],Last_Validations[],COLUMNS($B:G)+1,FALSE)</f>
        <v>ETH</v>
      </c>
      <c r="AA282" s="36" t="str">
        <f>VLOOKUP(First_Validations__2[[#This Row],[CountryReq]],Last_Validations[],COLUMNS($B:H)+1,FALSE)</f>
        <v>Ethiopia</v>
      </c>
      <c r="AB282" s="36" t="str">
        <f>VLOOKUP(First_Validations__2[[#This Row],[CountryReq]],Last_Validations[],COLUMNS($B:I)+1,FALSE)</f>
        <v>https://eiti.org/BD/2019-21</v>
      </c>
      <c r="AC282" s="36" t="str">
        <f>VLOOKUP(First_Validations__2[[#This Row],[CountryReq]],Last_Validations[],COLUMNS($B:J)+1,FALSE)</f>
        <v>https://eiti.org/document/ethiopia-validation-2018</v>
      </c>
      <c r="AD282" s="36">
        <f>VLOOKUP(First_Validations__2[[#This Row],[CountryReq]],Last_Validations[],COLUMNS($B:K)+1,FALSE)</f>
        <v>2018</v>
      </c>
      <c r="AE282" s="36">
        <f>VLOOKUP(First_Validations__2[[#This Row],[CountryReq]],Last_Validations[],COLUMNS($B:L)+1,FALSE)</f>
        <v>2018</v>
      </c>
      <c r="AF282" s="36" t="str">
        <f>VLOOKUP(First_Validations__2[[#This Row],[CountryReq]],Last_Validations[],COLUMNS($B:M)+1,FALSE)</f>
        <v>Meaningful progress</v>
      </c>
      <c r="AG282" s="36" t="str">
        <f>VLOOKUP(First_Validations__2[[#This Row],[CountryReq]],Last_Validations[],COLUMNS($B:N)+1,FALSE)</f>
        <v>SOE transactions (#4.5)</v>
      </c>
      <c r="AH282" s="36">
        <f>VLOOKUP(First_Validations__2[[#This Row],[CountryReq]],Last_Validations[],COLUMNS($B:O)+1,FALSE)</f>
        <v>4</v>
      </c>
      <c r="AI282" s="36" t="str">
        <f>VLOOKUP(First_Validations__2[[#This Row],[CountryReq]],Last_Validations[],COLUMNS($B:P)+1,FALSE)</f>
        <v>Meaningful progress</v>
      </c>
      <c r="AJ282" s="36" t="str">
        <f>VLOOKUP(First_Validations__2[[#This Row],[CountryReq]],Last_Validations[],COLUMNS($B:Q)+1,FALSE)</f>
        <v>The 2015/16 EITI Report discloses dividends associated with government equity, although the report does not provide sufficient information to assess the comprehensiveness of reporting on individual free equity payments to government. The lack of explanation in the report for the exclusion of one state-owned enterprises (Ethiopian Mineral, Petroleum and Biofuel Co.) is a concern.</v>
      </c>
      <c r="AK282" s="36" t="str">
        <f>VLOOKUP(First_Validations__2[[#This Row],[CountryReq]],Last_Validations[],COLUMNS($B:R)+1,FALSE)</f>
        <v>https://eiti.org/ethiopia#ethiopias-progress-by-requirement</v>
      </c>
      <c r="AL282" s="36" t="str">
        <f>VLOOKUP(First_Validations__2[[#This Row],[CountryReq]],Last_Validations[],COLUMNS($B:S)+1,FALSE)</f>
        <v>http://www.eeiti.org.et/</v>
      </c>
      <c r="AM282" s="36" t="str">
        <f>VLOOKUP(First_Validations__2[[#This Row],[CountryReq]],Last_Validations[],COLUMNS($B:T)+1,FALSE)</f>
        <v>https://eiti.org/api/v1.0/score_data/55</v>
      </c>
      <c r="AN282" s="36" t="str">
        <f>IF(First_Validations__2[[#This Row],[FirstValidation.Country: Year]]=First_Validations__2[[#This Row],[Country: Year]],"First","Second / Last")</f>
        <v>First</v>
      </c>
      <c r="AO282" s="36">
        <f>IF(AND(First_Validations__2[[#This Row],[FirstValidation.Validation score]]&lt;5,First_Validations__2[[#This Row],[FirstValidation.Validation score]]&gt;1),1,0)</f>
        <v>1</v>
      </c>
      <c r="AP282" s="36">
        <f>First_Validations__2[[#This Row],[Validation score]]-First_Validations__2[[#This Row],[FirstValidation.Validation score]]</f>
        <v>0</v>
      </c>
      <c r="AQ282" s="36">
        <f>IF(AND(First_Validations__2[[#This Row],[Corrective action]]=1,First_Validations__2[[#This Row],[Validation score]]&lt;5,First_Validations__2[[#This Row],[Validation score]]&gt;1),1,0)</f>
        <v>1</v>
      </c>
      <c r="AR282" s="36">
        <f>IF(AND(First_Validations__2[[#This Row],[Corrective action]]=1,OR(First_Validations__2[[#This Row],[Validation score]]&gt;4,First_Validations__2[[#This Row],[Validation score]]&lt;2)),1,0)</f>
        <v>0</v>
      </c>
      <c r="AS2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2" s="36" t="str">
        <f>VLOOKUP(First_Validations__2[[#This Row],[Requirement ('#)]],Requirements[[Requirements]:[Categories2]],2,FALSE)</f>
        <v>Revenue collection</v>
      </c>
    </row>
    <row r="283" spans="2:46">
      <c r="B283" s="34" t="s">
        <v>1483</v>
      </c>
      <c r="C283" s="34">
        <v>1</v>
      </c>
      <c r="D283" s="34">
        <v>55</v>
      </c>
      <c r="E283" s="34" t="s">
        <v>1379</v>
      </c>
      <c r="F283" s="34" t="s">
        <v>1484</v>
      </c>
      <c r="G283" s="34" t="s">
        <v>1483</v>
      </c>
      <c r="H283" s="34" t="s">
        <v>1380</v>
      </c>
      <c r="I283" s="34" t="s">
        <v>1381</v>
      </c>
      <c r="J283" s="34">
        <v>2018</v>
      </c>
      <c r="K283" s="34">
        <v>2018</v>
      </c>
      <c r="L283" s="34" t="s">
        <v>1767</v>
      </c>
      <c r="M283" s="34" t="s">
        <v>1809</v>
      </c>
      <c r="N283" s="34">
        <v>5</v>
      </c>
      <c r="O283" s="34" t="s">
        <v>1768</v>
      </c>
      <c r="P283" s="34" t="s">
        <v>1401</v>
      </c>
      <c r="Q283" s="34" t="s">
        <v>1882</v>
      </c>
      <c r="R283" s="34" t="s">
        <v>1486</v>
      </c>
      <c r="S283" s="34" t="s">
        <v>1883</v>
      </c>
      <c r="T283" s="34" t="s">
        <v>2249</v>
      </c>
      <c r="U283" s="36" t="str">
        <f>VLOOKUP(First_Validations__2[[#This Row],[CountryReq]],Last_Validations[],COLUMNS($B:B)+1,FALSE)</f>
        <v>Ethiopia: 2018</v>
      </c>
      <c r="V283" s="36" t="str">
        <f>VLOOKUP(First_Validations__2[[#This Row],[CountryReq]],Last_Validations[],COLUMNS($B:C)+1,FALSE)</f>
        <v>Ethiopia</v>
      </c>
      <c r="W283" s="36">
        <f>VLOOKUP(First_Validations__2[[#This Row],[CountryReq]],Last_Validations[],COLUMNS($B:D)+1,FALSE)</f>
        <v>1</v>
      </c>
      <c r="X283" s="36">
        <f>VLOOKUP(First_Validations__2[[#This Row],[CountryReq]],Last_Validations[],COLUMNS($B:E)+1,FALSE)</f>
        <v>55</v>
      </c>
      <c r="Y283" s="36" t="str">
        <f>VLOOKUP(First_Validations__2[[#This Row],[CountryReq]],Last_Validations[],COLUMNS($B:F)+1,FALSE)</f>
        <v>Ethiopia: 2018</v>
      </c>
      <c r="Z283" s="36" t="str">
        <f>VLOOKUP(First_Validations__2[[#This Row],[CountryReq]],Last_Validations[],COLUMNS($B:G)+1,FALSE)</f>
        <v>ETH</v>
      </c>
      <c r="AA283" s="36" t="str">
        <f>VLOOKUP(First_Validations__2[[#This Row],[CountryReq]],Last_Validations[],COLUMNS($B:H)+1,FALSE)</f>
        <v>Ethiopia</v>
      </c>
      <c r="AB283" s="36" t="str">
        <f>VLOOKUP(First_Validations__2[[#This Row],[CountryReq]],Last_Validations[],COLUMNS($B:I)+1,FALSE)</f>
        <v>https://eiti.org/BD/2019-21</v>
      </c>
      <c r="AC283" s="36" t="str">
        <f>VLOOKUP(First_Validations__2[[#This Row],[CountryReq]],Last_Validations[],COLUMNS($B:J)+1,FALSE)</f>
        <v>https://eiti.org/document/ethiopia-validation-2018</v>
      </c>
      <c r="AD283" s="36">
        <f>VLOOKUP(First_Validations__2[[#This Row],[CountryReq]],Last_Validations[],COLUMNS($B:K)+1,FALSE)</f>
        <v>2018</v>
      </c>
      <c r="AE283" s="36">
        <f>VLOOKUP(First_Validations__2[[#This Row],[CountryReq]],Last_Validations[],COLUMNS($B:L)+1,FALSE)</f>
        <v>2018</v>
      </c>
      <c r="AF283" s="36" t="str">
        <f>VLOOKUP(First_Validations__2[[#This Row],[CountryReq]],Last_Validations[],COLUMNS($B:M)+1,FALSE)</f>
        <v>Meaningful progress</v>
      </c>
      <c r="AG283" s="36" t="str">
        <f>VLOOKUP(First_Validations__2[[#This Row],[CountryReq]],Last_Validations[],COLUMNS($B:N)+1,FALSE)</f>
        <v>Data timeliness (#4.8)</v>
      </c>
      <c r="AH283" s="36">
        <f>VLOOKUP(First_Validations__2[[#This Row],[CountryReq]],Last_Validations[],COLUMNS($B:O)+1,FALSE)</f>
        <v>5</v>
      </c>
      <c r="AI283" s="36" t="str">
        <f>VLOOKUP(First_Validations__2[[#This Row],[CountryReq]],Last_Validations[],COLUMNS($B:P)+1,FALSE)</f>
        <v>Satisfactory progress</v>
      </c>
      <c r="AJ283" s="36" t="str">
        <f>VLOOKUP(First_Validations__2[[#This Row],[CountryReq]],Last_Validations[],COLUMNS($B:Q)+1,FALSE)</f>
        <v>The 2015/16 EITI Report was published within two years of the end of the fiscal period covered.</v>
      </c>
      <c r="AK283" s="36" t="str">
        <f>VLOOKUP(First_Validations__2[[#This Row],[CountryReq]],Last_Validations[],COLUMNS($B:R)+1,FALSE)</f>
        <v>https://eiti.org/ethiopia#ethiopias-progress-by-requirement</v>
      </c>
      <c r="AL283" s="36" t="str">
        <f>VLOOKUP(First_Validations__2[[#This Row],[CountryReq]],Last_Validations[],COLUMNS($B:S)+1,FALSE)</f>
        <v>http://www.eeiti.org.et/</v>
      </c>
      <c r="AM283" s="36" t="str">
        <f>VLOOKUP(First_Validations__2[[#This Row],[CountryReq]],Last_Validations[],COLUMNS($B:T)+1,FALSE)</f>
        <v>https://eiti.org/api/v1.0/score_data/55</v>
      </c>
      <c r="AN283" s="36" t="str">
        <f>IF(First_Validations__2[[#This Row],[FirstValidation.Country: Year]]=First_Validations__2[[#This Row],[Country: Year]],"First","Second / Last")</f>
        <v>First</v>
      </c>
      <c r="AO283" s="36">
        <f>IF(AND(First_Validations__2[[#This Row],[FirstValidation.Validation score]]&lt;5,First_Validations__2[[#This Row],[FirstValidation.Validation score]]&gt;1),1,0)</f>
        <v>0</v>
      </c>
      <c r="AP283" s="36">
        <f>First_Validations__2[[#This Row],[Validation score]]-First_Validations__2[[#This Row],[FirstValidation.Validation score]]</f>
        <v>0</v>
      </c>
      <c r="AQ283" s="36">
        <f>IF(AND(First_Validations__2[[#This Row],[Corrective action]]=1,First_Validations__2[[#This Row],[Validation score]]&lt;5,First_Validations__2[[#This Row],[Validation score]]&gt;1),1,0)</f>
        <v>0</v>
      </c>
      <c r="AR283" s="36">
        <f>IF(AND(First_Validations__2[[#This Row],[Corrective action]]=1,OR(First_Validations__2[[#This Row],[Validation score]]&gt;4,First_Validations__2[[#This Row],[Validation score]]&lt;2)),1,0)</f>
        <v>0</v>
      </c>
      <c r="AS2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3" s="36" t="str">
        <f>VLOOKUP(First_Validations__2[[#This Row],[Requirement ('#)]],Requirements[[Requirements]:[Categories2]],2,FALSE)</f>
        <v>Revenue collection</v>
      </c>
    </row>
    <row r="284" spans="2:46">
      <c r="B284" s="34" t="s">
        <v>1483</v>
      </c>
      <c r="C284" s="34">
        <v>1</v>
      </c>
      <c r="D284" s="34">
        <v>55</v>
      </c>
      <c r="E284" s="34" t="s">
        <v>1379</v>
      </c>
      <c r="F284" s="34" t="s">
        <v>1484</v>
      </c>
      <c r="G284" s="34" t="s">
        <v>1483</v>
      </c>
      <c r="H284" s="34" t="s">
        <v>1380</v>
      </c>
      <c r="I284" s="34" t="s">
        <v>1381</v>
      </c>
      <c r="J284" s="34">
        <v>2018</v>
      </c>
      <c r="K284" s="34">
        <v>2018</v>
      </c>
      <c r="L284" s="34" t="s">
        <v>1767</v>
      </c>
      <c r="M284" s="34" t="s">
        <v>1808</v>
      </c>
      <c r="N284" s="34">
        <v>5</v>
      </c>
      <c r="O284" s="34" t="s">
        <v>1768</v>
      </c>
      <c r="P284" s="34" t="s">
        <v>1400</v>
      </c>
      <c r="Q284" s="34" t="s">
        <v>1882</v>
      </c>
      <c r="R284" s="34" t="s">
        <v>1486</v>
      </c>
      <c r="S284" s="34" t="s">
        <v>1883</v>
      </c>
      <c r="T284" s="34" t="s">
        <v>2250</v>
      </c>
      <c r="U284" s="36" t="str">
        <f>VLOOKUP(First_Validations__2[[#This Row],[CountryReq]],Last_Validations[],COLUMNS($B:B)+1,FALSE)</f>
        <v>Ethiopia: 2018</v>
      </c>
      <c r="V284" s="36" t="str">
        <f>VLOOKUP(First_Validations__2[[#This Row],[CountryReq]],Last_Validations[],COLUMNS($B:C)+1,FALSE)</f>
        <v>Ethiopia</v>
      </c>
      <c r="W284" s="36">
        <f>VLOOKUP(First_Validations__2[[#This Row],[CountryReq]],Last_Validations[],COLUMNS($B:D)+1,FALSE)</f>
        <v>1</v>
      </c>
      <c r="X284" s="36">
        <f>VLOOKUP(First_Validations__2[[#This Row],[CountryReq]],Last_Validations[],COLUMNS($B:E)+1,FALSE)</f>
        <v>55</v>
      </c>
      <c r="Y284" s="36" t="str">
        <f>VLOOKUP(First_Validations__2[[#This Row],[CountryReq]],Last_Validations[],COLUMNS($B:F)+1,FALSE)</f>
        <v>Ethiopia: 2018</v>
      </c>
      <c r="Z284" s="36" t="str">
        <f>VLOOKUP(First_Validations__2[[#This Row],[CountryReq]],Last_Validations[],COLUMNS($B:G)+1,FALSE)</f>
        <v>ETH</v>
      </c>
      <c r="AA284" s="36" t="str">
        <f>VLOOKUP(First_Validations__2[[#This Row],[CountryReq]],Last_Validations[],COLUMNS($B:H)+1,FALSE)</f>
        <v>Ethiopia</v>
      </c>
      <c r="AB284" s="36" t="str">
        <f>VLOOKUP(First_Validations__2[[#This Row],[CountryReq]],Last_Validations[],COLUMNS($B:I)+1,FALSE)</f>
        <v>https://eiti.org/BD/2019-21</v>
      </c>
      <c r="AC284" s="36" t="str">
        <f>VLOOKUP(First_Validations__2[[#This Row],[CountryReq]],Last_Validations[],COLUMNS($B:J)+1,FALSE)</f>
        <v>https://eiti.org/document/ethiopia-validation-2018</v>
      </c>
      <c r="AD284" s="36">
        <f>VLOOKUP(First_Validations__2[[#This Row],[CountryReq]],Last_Validations[],COLUMNS($B:K)+1,FALSE)</f>
        <v>2018</v>
      </c>
      <c r="AE284" s="36">
        <f>VLOOKUP(First_Validations__2[[#This Row],[CountryReq]],Last_Validations[],COLUMNS($B:L)+1,FALSE)</f>
        <v>2018</v>
      </c>
      <c r="AF284" s="36" t="str">
        <f>VLOOKUP(First_Validations__2[[#This Row],[CountryReq]],Last_Validations[],COLUMNS($B:M)+1,FALSE)</f>
        <v>Meaningful progress</v>
      </c>
      <c r="AG284" s="36" t="str">
        <f>VLOOKUP(First_Validations__2[[#This Row],[CountryReq]],Last_Validations[],COLUMNS($B:N)+1,FALSE)</f>
        <v>Disaggregation (#4.7)</v>
      </c>
      <c r="AH284" s="36">
        <f>VLOOKUP(First_Validations__2[[#This Row],[CountryReq]],Last_Validations[],COLUMNS($B:O)+1,FALSE)</f>
        <v>5</v>
      </c>
      <c r="AI284" s="36" t="str">
        <f>VLOOKUP(First_Validations__2[[#This Row],[CountryReq]],Last_Validations[],COLUMNS($B:P)+1,FALSE)</f>
        <v>Satisfactory progress</v>
      </c>
      <c r="AJ284" s="36" t="str">
        <f>VLOOKUP(First_Validations__2[[#This Row],[CountryReq]],Last_Validations[],COLUMNS($B:Q)+1,FALSE)</f>
        <v>The 2015/16 EITI Report presents reconciled financial data disaggregated by company, government entity and revenue stream, although not yet per project for payments levied on a per-project basis.</v>
      </c>
      <c r="AK284" s="36" t="str">
        <f>VLOOKUP(First_Validations__2[[#This Row],[CountryReq]],Last_Validations[],COLUMNS($B:R)+1,FALSE)</f>
        <v>https://eiti.org/ethiopia#ethiopias-progress-by-requirement</v>
      </c>
      <c r="AL284" s="36" t="str">
        <f>VLOOKUP(First_Validations__2[[#This Row],[CountryReq]],Last_Validations[],COLUMNS($B:S)+1,FALSE)</f>
        <v>http://www.eeiti.org.et/</v>
      </c>
      <c r="AM284" s="36" t="str">
        <f>VLOOKUP(First_Validations__2[[#This Row],[CountryReq]],Last_Validations[],COLUMNS($B:T)+1,FALSE)</f>
        <v>https://eiti.org/api/v1.0/score_data/55</v>
      </c>
      <c r="AN284" s="36" t="str">
        <f>IF(First_Validations__2[[#This Row],[FirstValidation.Country: Year]]=First_Validations__2[[#This Row],[Country: Year]],"First","Second / Last")</f>
        <v>First</v>
      </c>
      <c r="AO284" s="36">
        <f>IF(AND(First_Validations__2[[#This Row],[FirstValidation.Validation score]]&lt;5,First_Validations__2[[#This Row],[FirstValidation.Validation score]]&gt;1),1,0)</f>
        <v>0</v>
      </c>
      <c r="AP284" s="36">
        <f>First_Validations__2[[#This Row],[Validation score]]-First_Validations__2[[#This Row],[FirstValidation.Validation score]]</f>
        <v>0</v>
      </c>
      <c r="AQ284" s="36">
        <f>IF(AND(First_Validations__2[[#This Row],[Corrective action]]=1,First_Validations__2[[#This Row],[Validation score]]&lt;5,First_Validations__2[[#This Row],[Validation score]]&gt;1),1,0)</f>
        <v>0</v>
      </c>
      <c r="AR284" s="36">
        <f>IF(AND(First_Validations__2[[#This Row],[Corrective action]]=1,OR(First_Validations__2[[#This Row],[Validation score]]&gt;4,First_Validations__2[[#This Row],[Validation score]]&lt;2)),1,0)</f>
        <v>0</v>
      </c>
      <c r="AS2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4" s="36" t="str">
        <f>VLOOKUP(First_Validations__2[[#This Row],[Requirement ('#)]],Requirements[[Requirements]:[Categories2]],2,FALSE)</f>
        <v>Revenue collection</v>
      </c>
    </row>
    <row r="285" spans="2:46">
      <c r="B285" s="34" t="s">
        <v>1483</v>
      </c>
      <c r="C285" s="34">
        <v>1</v>
      </c>
      <c r="D285" s="34">
        <v>55</v>
      </c>
      <c r="E285" s="34" t="s">
        <v>1379</v>
      </c>
      <c r="F285" s="34" t="s">
        <v>1484</v>
      </c>
      <c r="G285" s="34" t="s">
        <v>1483</v>
      </c>
      <c r="H285" s="34" t="s">
        <v>1380</v>
      </c>
      <c r="I285" s="34" t="s">
        <v>1381</v>
      </c>
      <c r="J285" s="34">
        <v>2018</v>
      </c>
      <c r="K285" s="34">
        <v>2018</v>
      </c>
      <c r="L285" s="34" t="s">
        <v>1767</v>
      </c>
      <c r="M285" s="34" t="s">
        <v>1820</v>
      </c>
      <c r="N285" s="34">
        <v>5</v>
      </c>
      <c r="O285" s="34" t="s">
        <v>1768</v>
      </c>
      <c r="P285" s="34" t="s">
        <v>1411</v>
      </c>
      <c r="Q285" s="34" t="s">
        <v>1882</v>
      </c>
      <c r="R285" s="34" t="s">
        <v>1486</v>
      </c>
      <c r="S285" s="34" t="s">
        <v>1883</v>
      </c>
      <c r="T285" s="34" t="s">
        <v>2251</v>
      </c>
      <c r="U285" s="36" t="str">
        <f>VLOOKUP(First_Validations__2[[#This Row],[CountryReq]],Last_Validations[],COLUMNS($B:B)+1,FALSE)</f>
        <v>Ethiopia: 2018</v>
      </c>
      <c r="V285" s="36" t="str">
        <f>VLOOKUP(First_Validations__2[[#This Row],[CountryReq]],Last_Validations[],COLUMNS($B:C)+1,FALSE)</f>
        <v>Ethiopia</v>
      </c>
      <c r="W285" s="36">
        <f>VLOOKUP(First_Validations__2[[#This Row],[CountryReq]],Last_Validations[],COLUMNS($B:D)+1,FALSE)</f>
        <v>1</v>
      </c>
      <c r="X285" s="36">
        <f>VLOOKUP(First_Validations__2[[#This Row],[CountryReq]],Last_Validations[],COLUMNS($B:E)+1,FALSE)</f>
        <v>55</v>
      </c>
      <c r="Y285" s="36" t="str">
        <f>VLOOKUP(First_Validations__2[[#This Row],[CountryReq]],Last_Validations[],COLUMNS($B:F)+1,FALSE)</f>
        <v>Ethiopia: 2018</v>
      </c>
      <c r="Z285" s="36" t="str">
        <f>VLOOKUP(First_Validations__2[[#This Row],[CountryReq]],Last_Validations[],COLUMNS($B:G)+1,FALSE)</f>
        <v>ETH</v>
      </c>
      <c r="AA285" s="36" t="str">
        <f>VLOOKUP(First_Validations__2[[#This Row],[CountryReq]],Last_Validations[],COLUMNS($B:H)+1,FALSE)</f>
        <v>Ethiopia</v>
      </c>
      <c r="AB285" s="36" t="str">
        <f>VLOOKUP(First_Validations__2[[#This Row],[CountryReq]],Last_Validations[],COLUMNS($B:I)+1,FALSE)</f>
        <v>https://eiti.org/BD/2019-21</v>
      </c>
      <c r="AC285" s="36" t="str">
        <f>VLOOKUP(First_Validations__2[[#This Row],[CountryReq]],Last_Validations[],COLUMNS($B:J)+1,FALSE)</f>
        <v>https://eiti.org/document/ethiopia-validation-2018</v>
      </c>
      <c r="AD285" s="36">
        <f>VLOOKUP(First_Validations__2[[#This Row],[CountryReq]],Last_Validations[],COLUMNS($B:K)+1,FALSE)</f>
        <v>2018</v>
      </c>
      <c r="AE285" s="36">
        <f>VLOOKUP(First_Validations__2[[#This Row],[CountryReq]],Last_Validations[],COLUMNS($B:L)+1,FALSE)</f>
        <v>2018</v>
      </c>
      <c r="AF285" s="36" t="str">
        <f>VLOOKUP(First_Validations__2[[#This Row],[CountryReq]],Last_Validations[],COLUMNS($B:M)+1,FALSE)</f>
        <v>Meaningful progress</v>
      </c>
      <c r="AG285" s="36" t="str">
        <f>VLOOKUP(First_Validations__2[[#This Row],[CountryReq]],Last_Validations[],COLUMNS($B:N)+1,FALSE)</f>
        <v>Follow up on recommendations (#7.3)</v>
      </c>
      <c r="AH285" s="36">
        <f>VLOOKUP(First_Validations__2[[#This Row],[CountryReq]],Last_Validations[],COLUMNS($B:O)+1,FALSE)</f>
        <v>5</v>
      </c>
      <c r="AI285" s="36" t="str">
        <f>VLOOKUP(First_Validations__2[[#This Row],[CountryReq]],Last_Validations[],COLUMNS($B:P)+1,FALSE)</f>
        <v>Satisfactory progress</v>
      </c>
      <c r="AJ285" s="36" t="str">
        <f>VLOOKUP(First_Validations__2[[#This Row],[CountryReq]],Last_Validations[],COLUMNS($B:Q)+1,FALSE)</f>
        <v>The multi-stakeholder group has taken concrete steps to act upon lessons learnt from EITI reporting and identified and investigated causes of any discrepancies. Further efforts could be done to ensure systematic follow-up on the recommendations and to document any follow-up by the government.</v>
      </c>
      <c r="AK285" s="36" t="str">
        <f>VLOOKUP(First_Validations__2[[#This Row],[CountryReq]],Last_Validations[],COLUMNS($B:R)+1,FALSE)</f>
        <v>https://eiti.org/ethiopia#ethiopias-progress-by-requirement</v>
      </c>
      <c r="AL285" s="36" t="str">
        <f>VLOOKUP(First_Validations__2[[#This Row],[CountryReq]],Last_Validations[],COLUMNS($B:S)+1,FALSE)</f>
        <v>http://www.eeiti.org.et/</v>
      </c>
      <c r="AM285" s="36" t="str">
        <f>VLOOKUP(First_Validations__2[[#This Row],[CountryReq]],Last_Validations[],COLUMNS($B:T)+1,FALSE)</f>
        <v>https://eiti.org/api/v1.0/score_data/55</v>
      </c>
      <c r="AN285" s="36" t="str">
        <f>IF(First_Validations__2[[#This Row],[FirstValidation.Country: Year]]=First_Validations__2[[#This Row],[Country: Year]],"First","Second / Last")</f>
        <v>First</v>
      </c>
      <c r="AO285" s="36">
        <f>IF(AND(First_Validations__2[[#This Row],[FirstValidation.Validation score]]&lt;5,First_Validations__2[[#This Row],[FirstValidation.Validation score]]&gt;1),1,0)</f>
        <v>0</v>
      </c>
      <c r="AP285" s="36">
        <f>First_Validations__2[[#This Row],[Validation score]]-First_Validations__2[[#This Row],[FirstValidation.Validation score]]</f>
        <v>0</v>
      </c>
      <c r="AQ285" s="36">
        <f>IF(AND(First_Validations__2[[#This Row],[Corrective action]]=1,First_Validations__2[[#This Row],[Validation score]]&lt;5,First_Validations__2[[#This Row],[Validation score]]&gt;1),1,0)</f>
        <v>0</v>
      </c>
      <c r="AR285" s="36">
        <f>IF(AND(First_Validations__2[[#This Row],[Corrective action]]=1,OR(First_Validations__2[[#This Row],[Validation score]]&gt;4,First_Validations__2[[#This Row],[Validation score]]&lt;2)),1,0)</f>
        <v>0</v>
      </c>
      <c r="AS2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5" s="36" t="str">
        <f>VLOOKUP(First_Validations__2[[#This Row],[Requirement ('#)]],Requirements[[Requirements]:[Categories2]],2,FALSE)</f>
        <v>Outcomes and impact</v>
      </c>
    </row>
    <row r="286" spans="2:46">
      <c r="B286" s="34" t="s">
        <v>1483</v>
      </c>
      <c r="C286" s="34">
        <v>1</v>
      </c>
      <c r="D286" s="34">
        <v>55</v>
      </c>
      <c r="E286" s="34" t="s">
        <v>1379</v>
      </c>
      <c r="F286" s="34" t="s">
        <v>1484</v>
      </c>
      <c r="G286" s="34" t="s">
        <v>1483</v>
      </c>
      <c r="H286" s="34" t="s">
        <v>1380</v>
      </c>
      <c r="I286" s="34" t="s">
        <v>1381</v>
      </c>
      <c r="J286" s="34">
        <v>2018</v>
      </c>
      <c r="K286" s="34">
        <v>2018</v>
      </c>
      <c r="L286" s="34" t="s">
        <v>1767</v>
      </c>
      <c r="M286" s="34" t="s">
        <v>1819</v>
      </c>
      <c r="N286" s="34">
        <v>1</v>
      </c>
      <c r="O286" s="34" t="s">
        <v>1796</v>
      </c>
      <c r="P286" s="34" t="s">
        <v>1410</v>
      </c>
      <c r="Q286" s="34" t="s">
        <v>1882</v>
      </c>
      <c r="R286" s="34" t="s">
        <v>1486</v>
      </c>
      <c r="S286" s="34" t="s">
        <v>1883</v>
      </c>
      <c r="T286" s="34" t="s">
        <v>2252</v>
      </c>
      <c r="U286" s="36" t="str">
        <f>VLOOKUP(First_Validations__2[[#This Row],[CountryReq]],Last_Validations[],COLUMNS($B:B)+1,FALSE)</f>
        <v>Ethiopia: 2018</v>
      </c>
      <c r="V286" s="36" t="str">
        <f>VLOOKUP(First_Validations__2[[#This Row],[CountryReq]],Last_Validations[],COLUMNS($B:C)+1,FALSE)</f>
        <v>Ethiopia</v>
      </c>
      <c r="W286" s="36">
        <f>VLOOKUP(First_Validations__2[[#This Row],[CountryReq]],Last_Validations[],COLUMNS($B:D)+1,FALSE)</f>
        <v>1</v>
      </c>
      <c r="X286" s="36">
        <f>VLOOKUP(First_Validations__2[[#This Row],[CountryReq]],Last_Validations[],COLUMNS($B:E)+1,FALSE)</f>
        <v>55</v>
      </c>
      <c r="Y286" s="36" t="str">
        <f>VLOOKUP(First_Validations__2[[#This Row],[CountryReq]],Last_Validations[],COLUMNS($B:F)+1,FALSE)</f>
        <v>Ethiopia: 2018</v>
      </c>
      <c r="Z286" s="36" t="str">
        <f>VLOOKUP(First_Validations__2[[#This Row],[CountryReq]],Last_Validations[],COLUMNS($B:G)+1,FALSE)</f>
        <v>ETH</v>
      </c>
      <c r="AA286" s="36" t="str">
        <f>VLOOKUP(First_Validations__2[[#This Row],[CountryReq]],Last_Validations[],COLUMNS($B:H)+1,FALSE)</f>
        <v>Ethiopia</v>
      </c>
      <c r="AB286" s="36" t="str">
        <f>VLOOKUP(First_Validations__2[[#This Row],[CountryReq]],Last_Validations[],COLUMNS($B:I)+1,FALSE)</f>
        <v>https://eiti.org/BD/2019-21</v>
      </c>
      <c r="AC286" s="36" t="str">
        <f>VLOOKUP(First_Validations__2[[#This Row],[CountryReq]],Last_Validations[],COLUMNS($B:J)+1,FALSE)</f>
        <v>https://eiti.org/document/ethiopia-validation-2018</v>
      </c>
      <c r="AD286" s="36">
        <f>VLOOKUP(First_Validations__2[[#This Row],[CountryReq]],Last_Validations[],COLUMNS($B:K)+1,FALSE)</f>
        <v>2018</v>
      </c>
      <c r="AE286" s="36">
        <f>VLOOKUP(First_Validations__2[[#This Row],[CountryReq]],Last_Validations[],COLUMNS($B:L)+1,FALSE)</f>
        <v>2018</v>
      </c>
      <c r="AF286" s="36" t="str">
        <f>VLOOKUP(First_Validations__2[[#This Row],[CountryReq]],Last_Validations[],COLUMNS($B:M)+1,FALSE)</f>
        <v>Meaningful progress</v>
      </c>
      <c r="AG286" s="36" t="str">
        <f>VLOOKUP(First_Validations__2[[#This Row],[CountryReq]],Last_Validations[],COLUMNS($B:N)+1,FALSE)</f>
        <v>Data accessibility (#7.2)</v>
      </c>
      <c r="AH286" s="36">
        <f>VLOOKUP(First_Validations__2[[#This Row],[CountryReq]],Last_Validations[],COLUMNS($B:O)+1,FALSE)</f>
        <v>1</v>
      </c>
      <c r="AI286" s="36" t="str">
        <f>VLOOKUP(First_Validations__2[[#This Row],[CountryReq]],Last_Validations[],COLUMNS($B:P)+1,FALSE)</f>
        <v>Not required (recommended)</v>
      </c>
      <c r="AJ286" s="36" t="str">
        <f>VLOOKUP(First_Validations__2[[#This Row],[CountryReq]],Last_Validations[],COLUMNS($B:Q)+1,FALSE)</f>
        <v>At the time of Ethiopia’s Validation data from the three EITI reporting years (2013/14- 2015/16) is available in machine readable format through the EITI global website.</v>
      </c>
      <c r="AK286" s="36" t="str">
        <f>VLOOKUP(First_Validations__2[[#This Row],[CountryReq]],Last_Validations[],COLUMNS($B:R)+1,FALSE)</f>
        <v>https://eiti.org/ethiopia#ethiopias-progress-by-requirement</v>
      </c>
      <c r="AL286" s="36" t="str">
        <f>VLOOKUP(First_Validations__2[[#This Row],[CountryReq]],Last_Validations[],COLUMNS($B:S)+1,FALSE)</f>
        <v>http://www.eeiti.org.et/</v>
      </c>
      <c r="AM286" s="36" t="str">
        <f>VLOOKUP(First_Validations__2[[#This Row],[CountryReq]],Last_Validations[],COLUMNS($B:T)+1,FALSE)</f>
        <v>https://eiti.org/api/v1.0/score_data/55</v>
      </c>
      <c r="AN286" s="36" t="str">
        <f>IF(First_Validations__2[[#This Row],[FirstValidation.Country: Year]]=First_Validations__2[[#This Row],[Country: Year]],"First","Second / Last")</f>
        <v>First</v>
      </c>
      <c r="AO286" s="36">
        <f>IF(AND(First_Validations__2[[#This Row],[FirstValidation.Validation score]]&lt;5,First_Validations__2[[#This Row],[FirstValidation.Validation score]]&gt;1),1,0)</f>
        <v>0</v>
      </c>
      <c r="AP286" s="36">
        <f>First_Validations__2[[#This Row],[Validation score]]-First_Validations__2[[#This Row],[FirstValidation.Validation score]]</f>
        <v>0</v>
      </c>
      <c r="AQ286" s="36">
        <f>IF(AND(First_Validations__2[[#This Row],[Corrective action]]=1,First_Validations__2[[#This Row],[Validation score]]&lt;5,First_Validations__2[[#This Row],[Validation score]]&gt;1),1,0)</f>
        <v>0</v>
      </c>
      <c r="AR286" s="36">
        <f>IF(AND(First_Validations__2[[#This Row],[Corrective action]]=1,OR(First_Validations__2[[#This Row],[Validation score]]&gt;4,First_Validations__2[[#This Row],[Validation score]]&lt;2)),1,0)</f>
        <v>0</v>
      </c>
      <c r="AS2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6" s="36" t="str">
        <f>VLOOKUP(First_Validations__2[[#This Row],[Requirement ('#)]],Requirements[[Requirements]:[Categories2]],2,FALSE)</f>
        <v>Outcomes and impact</v>
      </c>
    </row>
    <row r="287" spans="2:46">
      <c r="B287" s="34" t="s">
        <v>1483</v>
      </c>
      <c r="C287" s="34">
        <v>1</v>
      </c>
      <c r="D287" s="34">
        <v>55</v>
      </c>
      <c r="E287" s="34" t="s">
        <v>1379</v>
      </c>
      <c r="F287" s="34" t="s">
        <v>1484</v>
      </c>
      <c r="G287" s="34" t="s">
        <v>1483</v>
      </c>
      <c r="H287" s="34" t="s">
        <v>1380</v>
      </c>
      <c r="I287" s="34" t="s">
        <v>1381</v>
      </c>
      <c r="J287" s="34">
        <v>2018</v>
      </c>
      <c r="K287" s="34">
        <v>2018</v>
      </c>
      <c r="L287" s="34" t="s">
        <v>1767</v>
      </c>
      <c r="M287" s="34" t="s">
        <v>1822</v>
      </c>
      <c r="N287" s="34">
        <v>4</v>
      </c>
      <c r="O287" s="34" t="s">
        <v>1767</v>
      </c>
      <c r="P287" s="34" t="s">
        <v>1</v>
      </c>
      <c r="Q287" s="34" t="s">
        <v>1882</v>
      </c>
      <c r="R287" s="34" t="s">
        <v>1486</v>
      </c>
      <c r="S287" s="34" t="s">
        <v>1883</v>
      </c>
      <c r="T287" s="34" t="s">
        <v>2253</v>
      </c>
      <c r="U287" s="36" t="str">
        <f>VLOOKUP(First_Validations__2[[#This Row],[CountryReq]],Last_Validations[],COLUMNS($B:B)+1,FALSE)</f>
        <v>Ethiopia: 2018</v>
      </c>
      <c r="V287" s="36" t="str">
        <f>VLOOKUP(First_Validations__2[[#This Row],[CountryReq]],Last_Validations[],COLUMNS($B:C)+1,FALSE)</f>
        <v>Ethiopia</v>
      </c>
      <c r="W287" s="36">
        <f>VLOOKUP(First_Validations__2[[#This Row],[CountryReq]],Last_Validations[],COLUMNS($B:D)+1,FALSE)</f>
        <v>1</v>
      </c>
      <c r="X287" s="36">
        <f>VLOOKUP(First_Validations__2[[#This Row],[CountryReq]],Last_Validations[],COLUMNS($B:E)+1,FALSE)</f>
        <v>55</v>
      </c>
      <c r="Y287" s="36" t="str">
        <f>VLOOKUP(First_Validations__2[[#This Row],[CountryReq]],Last_Validations[],COLUMNS($B:F)+1,FALSE)</f>
        <v>Ethiopia: 2018</v>
      </c>
      <c r="Z287" s="36" t="str">
        <f>VLOOKUP(First_Validations__2[[#This Row],[CountryReq]],Last_Validations[],COLUMNS($B:G)+1,FALSE)</f>
        <v>ETH</v>
      </c>
      <c r="AA287" s="36" t="str">
        <f>VLOOKUP(First_Validations__2[[#This Row],[CountryReq]],Last_Validations[],COLUMNS($B:H)+1,FALSE)</f>
        <v>Ethiopia</v>
      </c>
      <c r="AB287" s="36" t="str">
        <f>VLOOKUP(First_Validations__2[[#This Row],[CountryReq]],Last_Validations[],COLUMNS($B:I)+1,FALSE)</f>
        <v>https://eiti.org/BD/2019-21</v>
      </c>
      <c r="AC287" s="36" t="str">
        <f>VLOOKUP(First_Validations__2[[#This Row],[CountryReq]],Last_Validations[],COLUMNS($B:J)+1,FALSE)</f>
        <v>https://eiti.org/document/ethiopia-validation-2018</v>
      </c>
      <c r="AD287" s="36">
        <f>VLOOKUP(First_Validations__2[[#This Row],[CountryReq]],Last_Validations[],COLUMNS($B:K)+1,FALSE)</f>
        <v>2018</v>
      </c>
      <c r="AE287" s="36">
        <f>VLOOKUP(First_Validations__2[[#This Row],[CountryReq]],Last_Validations[],COLUMNS($B:L)+1,FALSE)</f>
        <v>2018</v>
      </c>
      <c r="AF287" s="36" t="str">
        <f>VLOOKUP(First_Validations__2[[#This Row],[CountryReq]],Last_Validations[],COLUMNS($B:M)+1,FALSE)</f>
        <v>Meaningful progress</v>
      </c>
      <c r="AG287" s="36" t="str">
        <f>VLOOKUP(First_Validations__2[[#This Row],[CountryReq]],Last_Validations[],COLUMNS($B:N)+1,FALSE)</f>
        <v>Overall Progress (#0.0)</v>
      </c>
      <c r="AH287" s="36">
        <f>VLOOKUP(First_Validations__2[[#This Row],[CountryReq]],Last_Validations[],COLUMNS($B:O)+1,FALSE)</f>
        <v>4</v>
      </c>
      <c r="AI287" s="36" t="str">
        <f>VLOOKUP(First_Validations__2[[#This Row],[CountryReq]],Last_Validations[],COLUMNS($B:P)+1,FALSE)</f>
        <v>Meaningful progress</v>
      </c>
      <c r="AJ287" s="36" t="str">
        <f>VLOOKUP(First_Validations__2[[#This Row],[CountryReq]],Last_Validations[],COLUMNS($B:Q)+1,FALSE)</f>
        <v/>
      </c>
      <c r="AK287" s="36" t="str">
        <f>VLOOKUP(First_Validations__2[[#This Row],[CountryReq]],Last_Validations[],COLUMNS($B:R)+1,FALSE)</f>
        <v>https://eiti.org/ethiopia#ethiopias-progress-by-requirement</v>
      </c>
      <c r="AL287" s="36" t="str">
        <f>VLOOKUP(First_Validations__2[[#This Row],[CountryReq]],Last_Validations[],COLUMNS($B:S)+1,FALSE)</f>
        <v>http://www.eeiti.org.et/</v>
      </c>
      <c r="AM287" s="36" t="str">
        <f>VLOOKUP(First_Validations__2[[#This Row],[CountryReq]],Last_Validations[],COLUMNS($B:T)+1,FALSE)</f>
        <v>https://eiti.org/api/v1.0/score_data/55</v>
      </c>
      <c r="AN287" s="36" t="str">
        <f>IF(First_Validations__2[[#This Row],[FirstValidation.Country: Year]]=First_Validations__2[[#This Row],[Country: Year]],"First","Second / Last")</f>
        <v>First</v>
      </c>
      <c r="AO287" s="36">
        <f>IF(AND(First_Validations__2[[#This Row],[FirstValidation.Validation score]]&lt;5,First_Validations__2[[#This Row],[FirstValidation.Validation score]]&gt;1),1,0)</f>
        <v>1</v>
      </c>
      <c r="AP287" s="36">
        <f>First_Validations__2[[#This Row],[Validation score]]-First_Validations__2[[#This Row],[FirstValidation.Validation score]]</f>
        <v>0</v>
      </c>
      <c r="AQ287" s="36">
        <f>IF(AND(First_Validations__2[[#This Row],[Corrective action]]=1,First_Validations__2[[#This Row],[Validation score]]&lt;5,First_Validations__2[[#This Row],[Validation score]]&gt;1),1,0)</f>
        <v>1</v>
      </c>
      <c r="AR287" s="36">
        <f>IF(AND(First_Validations__2[[#This Row],[Corrective action]]=1,OR(First_Validations__2[[#This Row],[Validation score]]&gt;4,First_Validations__2[[#This Row],[Validation score]]&lt;2)),1,0)</f>
        <v>0</v>
      </c>
      <c r="AS2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7" s="36" t="str">
        <f>VLOOKUP(First_Validations__2[[#This Row],[Requirement ('#)]],Requirements[[Requirements]:[Categories2]],2,FALSE)</f>
        <v>Overall assessment</v>
      </c>
    </row>
    <row r="288" spans="2:46">
      <c r="B288" s="34" t="s">
        <v>1483</v>
      </c>
      <c r="C288" s="34">
        <v>1</v>
      </c>
      <c r="D288" s="34">
        <v>55</v>
      </c>
      <c r="E288" s="34" t="s">
        <v>1379</v>
      </c>
      <c r="F288" s="34" t="s">
        <v>1484</v>
      </c>
      <c r="G288" s="34" t="s">
        <v>1483</v>
      </c>
      <c r="H288" s="34" t="s">
        <v>1380</v>
      </c>
      <c r="I288" s="34" t="s">
        <v>1381</v>
      </c>
      <c r="J288" s="34">
        <v>2018</v>
      </c>
      <c r="K288" s="34">
        <v>2018</v>
      </c>
      <c r="L288" s="34" t="s">
        <v>1767</v>
      </c>
      <c r="M288" s="34" t="s">
        <v>1821</v>
      </c>
      <c r="N288" s="34">
        <v>4</v>
      </c>
      <c r="O288" s="34" t="s">
        <v>1767</v>
      </c>
      <c r="P288" s="34" t="s">
        <v>1412</v>
      </c>
      <c r="Q288" s="34" t="s">
        <v>1882</v>
      </c>
      <c r="R288" s="34" t="s">
        <v>1486</v>
      </c>
      <c r="S288" s="34" t="s">
        <v>1883</v>
      </c>
      <c r="T288" s="34" t="s">
        <v>2254</v>
      </c>
      <c r="U288" s="36" t="str">
        <f>VLOOKUP(First_Validations__2[[#This Row],[CountryReq]],Last_Validations[],COLUMNS($B:B)+1,FALSE)</f>
        <v>Ethiopia: 2018</v>
      </c>
      <c r="V288" s="36" t="str">
        <f>VLOOKUP(First_Validations__2[[#This Row],[CountryReq]],Last_Validations[],COLUMNS($B:C)+1,FALSE)</f>
        <v>Ethiopia</v>
      </c>
      <c r="W288" s="36">
        <f>VLOOKUP(First_Validations__2[[#This Row],[CountryReq]],Last_Validations[],COLUMNS($B:D)+1,FALSE)</f>
        <v>1</v>
      </c>
      <c r="X288" s="36">
        <f>VLOOKUP(First_Validations__2[[#This Row],[CountryReq]],Last_Validations[],COLUMNS($B:E)+1,FALSE)</f>
        <v>55</v>
      </c>
      <c r="Y288" s="36" t="str">
        <f>VLOOKUP(First_Validations__2[[#This Row],[CountryReq]],Last_Validations[],COLUMNS($B:F)+1,FALSE)</f>
        <v>Ethiopia: 2018</v>
      </c>
      <c r="Z288" s="36" t="str">
        <f>VLOOKUP(First_Validations__2[[#This Row],[CountryReq]],Last_Validations[],COLUMNS($B:G)+1,FALSE)</f>
        <v>ETH</v>
      </c>
      <c r="AA288" s="36" t="str">
        <f>VLOOKUP(First_Validations__2[[#This Row],[CountryReq]],Last_Validations[],COLUMNS($B:H)+1,FALSE)</f>
        <v>Ethiopia</v>
      </c>
      <c r="AB288" s="36" t="str">
        <f>VLOOKUP(First_Validations__2[[#This Row],[CountryReq]],Last_Validations[],COLUMNS($B:I)+1,FALSE)</f>
        <v>https://eiti.org/BD/2019-21</v>
      </c>
      <c r="AC288" s="36" t="str">
        <f>VLOOKUP(First_Validations__2[[#This Row],[CountryReq]],Last_Validations[],COLUMNS($B:J)+1,FALSE)</f>
        <v>https://eiti.org/document/ethiopia-validation-2018</v>
      </c>
      <c r="AD288" s="36">
        <f>VLOOKUP(First_Validations__2[[#This Row],[CountryReq]],Last_Validations[],COLUMNS($B:K)+1,FALSE)</f>
        <v>2018</v>
      </c>
      <c r="AE288" s="36">
        <f>VLOOKUP(First_Validations__2[[#This Row],[CountryReq]],Last_Validations[],COLUMNS($B:L)+1,FALSE)</f>
        <v>2018</v>
      </c>
      <c r="AF288" s="36" t="str">
        <f>VLOOKUP(First_Validations__2[[#This Row],[CountryReq]],Last_Validations[],COLUMNS($B:M)+1,FALSE)</f>
        <v>Meaningful progress</v>
      </c>
      <c r="AG288" s="36" t="str">
        <f>VLOOKUP(First_Validations__2[[#This Row],[CountryReq]],Last_Validations[],COLUMNS($B:N)+1,FALSE)</f>
        <v>Outcomes and impact of implementation (#7.4)</v>
      </c>
      <c r="AH288" s="36">
        <f>VLOOKUP(First_Validations__2[[#This Row],[CountryReq]],Last_Validations[],COLUMNS($B:O)+1,FALSE)</f>
        <v>4</v>
      </c>
      <c r="AI288" s="36" t="str">
        <f>VLOOKUP(First_Validations__2[[#This Row],[CountryReq]],Last_Validations[],COLUMNS($B:P)+1,FALSE)</f>
        <v>Meaningful progress</v>
      </c>
      <c r="AJ288" s="36" t="str">
        <f>VLOOKUP(First_Validations__2[[#This Row],[CountryReq]],Last_Validations[],COLUMNS($B:Q)+1,FALSE)</f>
        <v>The multi-stakeholder group has made substantive efforts since joining the EITI in documenting the outcomes of EITI implementation. The 2016-17 Annual Progress Report provides a narrative account of EITI implementation in the past year and includes detailed outline and assessment of progress against workplan objectives, but does not include an assessment against the EITI Requirements or recommendations from the EITI Report.</v>
      </c>
      <c r="AK288" s="36" t="str">
        <f>VLOOKUP(First_Validations__2[[#This Row],[CountryReq]],Last_Validations[],COLUMNS($B:R)+1,FALSE)</f>
        <v>https://eiti.org/ethiopia#ethiopias-progress-by-requirement</v>
      </c>
      <c r="AL288" s="36" t="str">
        <f>VLOOKUP(First_Validations__2[[#This Row],[CountryReq]],Last_Validations[],COLUMNS($B:S)+1,FALSE)</f>
        <v>http://www.eeiti.org.et/</v>
      </c>
      <c r="AM288" s="36" t="str">
        <f>VLOOKUP(First_Validations__2[[#This Row],[CountryReq]],Last_Validations[],COLUMNS($B:T)+1,FALSE)</f>
        <v>https://eiti.org/api/v1.0/score_data/55</v>
      </c>
      <c r="AN288" s="36" t="str">
        <f>IF(First_Validations__2[[#This Row],[FirstValidation.Country: Year]]=First_Validations__2[[#This Row],[Country: Year]],"First","Second / Last")</f>
        <v>First</v>
      </c>
      <c r="AO288" s="36">
        <f>IF(AND(First_Validations__2[[#This Row],[FirstValidation.Validation score]]&lt;5,First_Validations__2[[#This Row],[FirstValidation.Validation score]]&gt;1),1,0)</f>
        <v>1</v>
      </c>
      <c r="AP288" s="36">
        <f>First_Validations__2[[#This Row],[Validation score]]-First_Validations__2[[#This Row],[FirstValidation.Validation score]]</f>
        <v>0</v>
      </c>
      <c r="AQ288" s="36">
        <f>IF(AND(First_Validations__2[[#This Row],[Corrective action]]=1,First_Validations__2[[#This Row],[Validation score]]&lt;5,First_Validations__2[[#This Row],[Validation score]]&gt;1),1,0)</f>
        <v>1</v>
      </c>
      <c r="AR288" s="36">
        <f>IF(AND(First_Validations__2[[#This Row],[Corrective action]]=1,OR(First_Validations__2[[#This Row],[Validation score]]&gt;4,First_Validations__2[[#This Row],[Validation score]]&lt;2)),1,0)</f>
        <v>0</v>
      </c>
      <c r="AS2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8" s="36" t="str">
        <f>VLOOKUP(First_Validations__2[[#This Row],[Requirement ('#)]],Requirements[[Requirements]:[Categories2]],2,FALSE)</f>
        <v>Outcomes and impact</v>
      </c>
    </row>
    <row r="289" spans="2:46">
      <c r="B289" s="34" t="s">
        <v>1483</v>
      </c>
      <c r="C289" s="34">
        <v>1</v>
      </c>
      <c r="D289" s="34">
        <v>55</v>
      </c>
      <c r="E289" s="34" t="s">
        <v>1379</v>
      </c>
      <c r="F289" s="34" t="s">
        <v>1484</v>
      </c>
      <c r="G289" s="34" t="s">
        <v>1483</v>
      </c>
      <c r="H289" s="34" t="s">
        <v>1380</v>
      </c>
      <c r="I289" s="34" t="s">
        <v>1381</v>
      </c>
      <c r="J289" s="34">
        <v>2018</v>
      </c>
      <c r="K289" s="34">
        <v>2018</v>
      </c>
      <c r="L289" s="34" t="s">
        <v>1767</v>
      </c>
      <c r="M289" s="34" t="s">
        <v>1815</v>
      </c>
      <c r="N289" s="34">
        <v>4</v>
      </c>
      <c r="O289" s="34" t="s">
        <v>1767</v>
      </c>
      <c r="P289" s="34" t="s">
        <v>1407</v>
      </c>
      <c r="Q289" s="34" t="s">
        <v>1882</v>
      </c>
      <c r="R289" s="34" t="s">
        <v>1486</v>
      </c>
      <c r="S289" s="34" t="s">
        <v>1883</v>
      </c>
      <c r="T289" s="34" t="s">
        <v>2255</v>
      </c>
      <c r="U289" s="36" t="str">
        <f>VLOOKUP(First_Validations__2[[#This Row],[CountryReq]],Last_Validations[],COLUMNS($B:B)+1,FALSE)</f>
        <v>Ethiopia: 2018</v>
      </c>
      <c r="V289" s="36" t="str">
        <f>VLOOKUP(First_Validations__2[[#This Row],[CountryReq]],Last_Validations[],COLUMNS($B:C)+1,FALSE)</f>
        <v>Ethiopia</v>
      </c>
      <c r="W289" s="36">
        <f>VLOOKUP(First_Validations__2[[#This Row],[CountryReq]],Last_Validations[],COLUMNS($B:D)+1,FALSE)</f>
        <v>1</v>
      </c>
      <c r="X289" s="36">
        <f>VLOOKUP(First_Validations__2[[#This Row],[CountryReq]],Last_Validations[],COLUMNS($B:E)+1,FALSE)</f>
        <v>55</v>
      </c>
      <c r="Y289" s="36" t="str">
        <f>VLOOKUP(First_Validations__2[[#This Row],[CountryReq]],Last_Validations[],COLUMNS($B:F)+1,FALSE)</f>
        <v>Ethiopia: 2018</v>
      </c>
      <c r="Z289" s="36" t="str">
        <f>VLOOKUP(First_Validations__2[[#This Row],[CountryReq]],Last_Validations[],COLUMNS($B:G)+1,FALSE)</f>
        <v>ETH</v>
      </c>
      <c r="AA289" s="36" t="str">
        <f>VLOOKUP(First_Validations__2[[#This Row],[CountryReq]],Last_Validations[],COLUMNS($B:H)+1,FALSE)</f>
        <v>Ethiopia</v>
      </c>
      <c r="AB289" s="36" t="str">
        <f>VLOOKUP(First_Validations__2[[#This Row],[CountryReq]],Last_Validations[],COLUMNS($B:I)+1,FALSE)</f>
        <v>https://eiti.org/BD/2019-21</v>
      </c>
      <c r="AC289" s="36" t="str">
        <f>VLOOKUP(First_Validations__2[[#This Row],[CountryReq]],Last_Validations[],COLUMNS($B:J)+1,FALSE)</f>
        <v>https://eiti.org/document/ethiopia-validation-2018</v>
      </c>
      <c r="AD289" s="36">
        <f>VLOOKUP(First_Validations__2[[#This Row],[CountryReq]],Last_Validations[],COLUMNS($B:K)+1,FALSE)</f>
        <v>2018</v>
      </c>
      <c r="AE289" s="36">
        <f>VLOOKUP(First_Validations__2[[#This Row],[CountryReq]],Last_Validations[],COLUMNS($B:L)+1,FALSE)</f>
        <v>2018</v>
      </c>
      <c r="AF289" s="36" t="str">
        <f>VLOOKUP(First_Validations__2[[#This Row],[CountryReq]],Last_Validations[],COLUMNS($B:M)+1,FALSE)</f>
        <v>Meaningful progress</v>
      </c>
      <c r="AG289" s="36" t="str">
        <f>VLOOKUP(First_Validations__2[[#This Row],[CountryReq]],Last_Validations[],COLUMNS($B:N)+1,FALSE)</f>
        <v>SOE quasi-fiscal expenditures (#6.2)</v>
      </c>
      <c r="AH289" s="36">
        <f>VLOOKUP(First_Validations__2[[#This Row],[CountryReq]],Last_Validations[],COLUMNS($B:O)+1,FALSE)</f>
        <v>4</v>
      </c>
      <c r="AI289" s="36" t="str">
        <f>VLOOKUP(First_Validations__2[[#This Row],[CountryReq]],Last_Validations[],COLUMNS($B:P)+1,FALSE)</f>
        <v>Meaningful progress</v>
      </c>
      <c r="AJ289" s="36" t="str">
        <f>VLOOKUP(First_Validations__2[[#This Row],[CountryReq]],Last_Validations[],COLUMNS($B:Q)+1,FALSE)</f>
        <v xml:space="preserve">The 2015-16 EITI Report included data collection on quasi-fiscal expenditures from some, but not all, state-owned enterprises. The report does not document the multi-stakeholder group’s discussion of any quasi-fiscal expenditures undertaken by state-owned enterprises. </v>
      </c>
      <c r="AK289" s="36" t="str">
        <f>VLOOKUP(First_Validations__2[[#This Row],[CountryReq]],Last_Validations[],COLUMNS($B:R)+1,FALSE)</f>
        <v>https://eiti.org/ethiopia#ethiopias-progress-by-requirement</v>
      </c>
      <c r="AL289" s="36" t="str">
        <f>VLOOKUP(First_Validations__2[[#This Row],[CountryReq]],Last_Validations[],COLUMNS($B:S)+1,FALSE)</f>
        <v>http://www.eeiti.org.et/</v>
      </c>
      <c r="AM289" s="36" t="str">
        <f>VLOOKUP(First_Validations__2[[#This Row],[CountryReq]],Last_Validations[],COLUMNS($B:T)+1,FALSE)</f>
        <v>https://eiti.org/api/v1.0/score_data/55</v>
      </c>
      <c r="AN289" s="36" t="str">
        <f>IF(First_Validations__2[[#This Row],[FirstValidation.Country: Year]]=First_Validations__2[[#This Row],[Country: Year]],"First","Second / Last")</f>
        <v>First</v>
      </c>
      <c r="AO289" s="36">
        <f>IF(AND(First_Validations__2[[#This Row],[FirstValidation.Validation score]]&lt;5,First_Validations__2[[#This Row],[FirstValidation.Validation score]]&gt;1),1,0)</f>
        <v>1</v>
      </c>
      <c r="AP289" s="36">
        <f>First_Validations__2[[#This Row],[Validation score]]-First_Validations__2[[#This Row],[FirstValidation.Validation score]]</f>
        <v>0</v>
      </c>
      <c r="AQ289" s="36">
        <f>IF(AND(First_Validations__2[[#This Row],[Corrective action]]=1,First_Validations__2[[#This Row],[Validation score]]&lt;5,First_Validations__2[[#This Row],[Validation score]]&gt;1),1,0)</f>
        <v>1</v>
      </c>
      <c r="AR289" s="36">
        <f>IF(AND(First_Validations__2[[#This Row],[Corrective action]]=1,OR(First_Validations__2[[#This Row],[Validation score]]&gt;4,First_Validations__2[[#This Row],[Validation score]]&lt;2)),1,0)</f>
        <v>0</v>
      </c>
      <c r="AS2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89" s="36" t="str">
        <f>VLOOKUP(First_Validations__2[[#This Row],[Requirement ('#)]],Requirements[[Requirements]:[Categories2]],2,FALSE)</f>
        <v>Socio-economic contribution</v>
      </c>
    </row>
    <row r="290" spans="2:46">
      <c r="B290" s="34" t="s">
        <v>1483</v>
      </c>
      <c r="C290" s="34">
        <v>1</v>
      </c>
      <c r="D290" s="34">
        <v>55</v>
      </c>
      <c r="E290" s="34" t="s">
        <v>1379</v>
      </c>
      <c r="F290" s="34" t="s">
        <v>1484</v>
      </c>
      <c r="G290" s="34" t="s">
        <v>1483</v>
      </c>
      <c r="H290" s="34" t="s">
        <v>1380</v>
      </c>
      <c r="I290" s="34" t="s">
        <v>1381</v>
      </c>
      <c r="J290" s="34">
        <v>2018</v>
      </c>
      <c r="K290" s="34">
        <v>2018</v>
      </c>
      <c r="L290" s="34" t="s">
        <v>1767</v>
      </c>
      <c r="M290" s="34" t="s">
        <v>1814</v>
      </c>
      <c r="N290" s="34">
        <v>4</v>
      </c>
      <c r="O290" s="34" t="s">
        <v>1767</v>
      </c>
      <c r="P290" s="34" t="s">
        <v>1406</v>
      </c>
      <c r="Q290" s="34" t="s">
        <v>1882</v>
      </c>
      <c r="R290" s="34" t="s">
        <v>1486</v>
      </c>
      <c r="S290" s="34" t="s">
        <v>1883</v>
      </c>
      <c r="T290" s="34" t="s">
        <v>2256</v>
      </c>
      <c r="U290" s="36" t="str">
        <f>VLOOKUP(First_Validations__2[[#This Row],[CountryReq]],Last_Validations[],COLUMNS($B:B)+1,FALSE)</f>
        <v>Ethiopia: 2018</v>
      </c>
      <c r="V290" s="36" t="str">
        <f>VLOOKUP(First_Validations__2[[#This Row],[CountryReq]],Last_Validations[],COLUMNS($B:C)+1,FALSE)</f>
        <v>Ethiopia</v>
      </c>
      <c r="W290" s="36">
        <f>VLOOKUP(First_Validations__2[[#This Row],[CountryReq]],Last_Validations[],COLUMNS($B:D)+1,FALSE)</f>
        <v>1</v>
      </c>
      <c r="X290" s="36">
        <f>VLOOKUP(First_Validations__2[[#This Row],[CountryReq]],Last_Validations[],COLUMNS($B:E)+1,FALSE)</f>
        <v>55</v>
      </c>
      <c r="Y290" s="36" t="str">
        <f>VLOOKUP(First_Validations__2[[#This Row],[CountryReq]],Last_Validations[],COLUMNS($B:F)+1,FALSE)</f>
        <v>Ethiopia: 2018</v>
      </c>
      <c r="Z290" s="36" t="str">
        <f>VLOOKUP(First_Validations__2[[#This Row],[CountryReq]],Last_Validations[],COLUMNS($B:G)+1,FALSE)</f>
        <v>ETH</v>
      </c>
      <c r="AA290" s="36" t="str">
        <f>VLOOKUP(First_Validations__2[[#This Row],[CountryReq]],Last_Validations[],COLUMNS($B:H)+1,FALSE)</f>
        <v>Ethiopia</v>
      </c>
      <c r="AB290" s="36" t="str">
        <f>VLOOKUP(First_Validations__2[[#This Row],[CountryReq]],Last_Validations[],COLUMNS($B:I)+1,FALSE)</f>
        <v>https://eiti.org/BD/2019-21</v>
      </c>
      <c r="AC290" s="36" t="str">
        <f>VLOOKUP(First_Validations__2[[#This Row],[CountryReq]],Last_Validations[],COLUMNS($B:J)+1,FALSE)</f>
        <v>https://eiti.org/document/ethiopia-validation-2018</v>
      </c>
      <c r="AD290" s="36">
        <f>VLOOKUP(First_Validations__2[[#This Row],[CountryReq]],Last_Validations[],COLUMNS($B:K)+1,FALSE)</f>
        <v>2018</v>
      </c>
      <c r="AE290" s="36">
        <f>VLOOKUP(First_Validations__2[[#This Row],[CountryReq]],Last_Validations[],COLUMNS($B:L)+1,FALSE)</f>
        <v>2018</v>
      </c>
      <c r="AF290" s="36" t="str">
        <f>VLOOKUP(First_Validations__2[[#This Row],[CountryReq]],Last_Validations[],COLUMNS($B:M)+1,FALSE)</f>
        <v>Meaningful progress</v>
      </c>
      <c r="AG290" s="36" t="str">
        <f>VLOOKUP(First_Validations__2[[#This Row],[CountryReq]],Last_Validations[],COLUMNS($B:N)+1,FALSE)</f>
        <v>Mandatory social expenditures (#6.1)</v>
      </c>
      <c r="AH290" s="36">
        <f>VLOOKUP(First_Validations__2[[#This Row],[CountryReq]],Last_Validations[],COLUMNS($B:O)+1,FALSE)</f>
        <v>4</v>
      </c>
      <c r="AI290" s="36" t="str">
        <f>VLOOKUP(First_Validations__2[[#This Row],[CountryReq]],Last_Validations[],COLUMNS($B:P)+1,FALSE)</f>
        <v>Meaningful progress</v>
      </c>
      <c r="AJ290" s="36" t="str">
        <f>VLOOKUP(First_Validations__2[[#This Row],[CountryReq]],Last_Validations[],COLUMNS($B:Q)+1,FALSE)</f>
        <v>The 2015/16 EITI Report presents information on companies’ mandatory social expenditures. The data is not disaggregated between cash and in-kind, or by non-government beneficiary. Ethiopia has also made efforts to go beyond the minimum requirements by providing additional information on discretionary social expenditures as encouraged by the EITI Standard.</v>
      </c>
      <c r="AK290" s="36" t="str">
        <f>VLOOKUP(First_Validations__2[[#This Row],[CountryReq]],Last_Validations[],COLUMNS($B:R)+1,FALSE)</f>
        <v>https://eiti.org/ethiopia#ethiopias-progress-by-requirement</v>
      </c>
      <c r="AL290" s="36" t="str">
        <f>VLOOKUP(First_Validations__2[[#This Row],[CountryReq]],Last_Validations[],COLUMNS($B:S)+1,FALSE)</f>
        <v>http://www.eeiti.org.et/</v>
      </c>
      <c r="AM290" s="36" t="str">
        <f>VLOOKUP(First_Validations__2[[#This Row],[CountryReq]],Last_Validations[],COLUMNS($B:T)+1,FALSE)</f>
        <v>https://eiti.org/api/v1.0/score_data/55</v>
      </c>
      <c r="AN290" s="36" t="str">
        <f>IF(First_Validations__2[[#This Row],[FirstValidation.Country: Year]]=First_Validations__2[[#This Row],[Country: Year]],"First","Second / Last")</f>
        <v>First</v>
      </c>
      <c r="AO290" s="36">
        <f>IF(AND(First_Validations__2[[#This Row],[FirstValidation.Validation score]]&lt;5,First_Validations__2[[#This Row],[FirstValidation.Validation score]]&gt;1),1,0)</f>
        <v>1</v>
      </c>
      <c r="AP290" s="36">
        <f>First_Validations__2[[#This Row],[Validation score]]-First_Validations__2[[#This Row],[FirstValidation.Validation score]]</f>
        <v>0</v>
      </c>
      <c r="AQ290" s="36">
        <f>IF(AND(First_Validations__2[[#This Row],[Corrective action]]=1,First_Validations__2[[#This Row],[Validation score]]&lt;5,First_Validations__2[[#This Row],[Validation score]]&gt;1),1,0)</f>
        <v>1</v>
      </c>
      <c r="AR290" s="36">
        <f>IF(AND(First_Validations__2[[#This Row],[Corrective action]]=1,OR(First_Validations__2[[#This Row],[Validation score]]&gt;4,First_Validations__2[[#This Row],[Validation score]]&lt;2)),1,0)</f>
        <v>0</v>
      </c>
      <c r="AS2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0" s="36" t="str">
        <f>VLOOKUP(First_Validations__2[[#This Row],[Requirement ('#)]],Requirements[[Requirements]:[Categories2]],2,FALSE)</f>
        <v>Socio-economic contribution</v>
      </c>
    </row>
    <row r="291" spans="2:46">
      <c r="B291" s="34" t="s">
        <v>1483</v>
      </c>
      <c r="C291" s="34">
        <v>1</v>
      </c>
      <c r="D291" s="34">
        <v>55</v>
      </c>
      <c r="E291" s="34" t="s">
        <v>1379</v>
      </c>
      <c r="F291" s="34" t="s">
        <v>1484</v>
      </c>
      <c r="G291" s="34" t="s">
        <v>1483</v>
      </c>
      <c r="H291" s="34" t="s">
        <v>1380</v>
      </c>
      <c r="I291" s="34" t="s">
        <v>1381</v>
      </c>
      <c r="J291" s="34">
        <v>2018</v>
      </c>
      <c r="K291" s="34">
        <v>2018</v>
      </c>
      <c r="L291" s="34" t="s">
        <v>1767</v>
      </c>
      <c r="M291" s="34" t="s">
        <v>1818</v>
      </c>
      <c r="N291" s="34">
        <v>5</v>
      </c>
      <c r="O291" s="34" t="s">
        <v>1768</v>
      </c>
      <c r="P291" s="34" t="s">
        <v>1409</v>
      </c>
      <c r="Q291" s="34" t="s">
        <v>1882</v>
      </c>
      <c r="R291" s="34" t="s">
        <v>1486</v>
      </c>
      <c r="S291" s="34" t="s">
        <v>1883</v>
      </c>
      <c r="T291" s="34" t="s">
        <v>2257</v>
      </c>
      <c r="U291" s="36" t="str">
        <f>VLOOKUP(First_Validations__2[[#This Row],[CountryReq]],Last_Validations[],COLUMNS($B:B)+1,FALSE)</f>
        <v>Ethiopia: 2018</v>
      </c>
      <c r="V291" s="36" t="str">
        <f>VLOOKUP(First_Validations__2[[#This Row],[CountryReq]],Last_Validations[],COLUMNS($B:C)+1,FALSE)</f>
        <v>Ethiopia</v>
      </c>
      <c r="W291" s="36">
        <f>VLOOKUP(First_Validations__2[[#This Row],[CountryReq]],Last_Validations[],COLUMNS($B:D)+1,FALSE)</f>
        <v>1</v>
      </c>
      <c r="X291" s="36">
        <f>VLOOKUP(First_Validations__2[[#This Row],[CountryReq]],Last_Validations[],COLUMNS($B:E)+1,FALSE)</f>
        <v>55</v>
      </c>
      <c r="Y291" s="36" t="str">
        <f>VLOOKUP(First_Validations__2[[#This Row],[CountryReq]],Last_Validations[],COLUMNS($B:F)+1,FALSE)</f>
        <v>Ethiopia: 2018</v>
      </c>
      <c r="Z291" s="36" t="str">
        <f>VLOOKUP(First_Validations__2[[#This Row],[CountryReq]],Last_Validations[],COLUMNS($B:G)+1,FALSE)</f>
        <v>ETH</v>
      </c>
      <c r="AA291" s="36" t="str">
        <f>VLOOKUP(First_Validations__2[[#This Row],[CountryReq]],Last_Validations[],COLUMNS($B:H)+1,FALSE)</f>
        <v>Ethiopia</v>
      </c>
      <c r="AB291" s="36" t="str">
        <f>VLOOKUP(First_Validations__2[[#This Row],[CountryReq]],Last_Validations[],COLUMNS($B:I)+1,FALSE)</f>
        <v>https://eiti.org/BD/2019-21</v>
      </c>
      <c r="AC291" s="36" t="str">
        <f>VLOOKUP(First_Validations__2[[#This Row],[CountryReq]],Last_Validations[],COLUMNS($B:J)+1,FALSE)</f>
        <v>https://eiti.org/document/ethiopia-validation-2018</v>
      </c>
      <c r="AD291" s="36">
        <f>VLOOKUP(First_Validations__2[[#This Row],[CountryReq]],Last_Validations[],COLUMNS($B:K)+1,FALSE)</f>
        <v>2018</v>
      </c>
      <c r="AE291" s="36">
        <f>VLOOKUP(First_Validations__2[[#This Row],[CountryReq]],Last_Validations[],COLUMNS($B:L)+1,FALSE)</f>
        <v>2018</v>
      </c>
      <c r="AF291" s="36" t="str">
        <f>VLOOKUP(First_Validations__2[[#This Row],[CountryReq]],Last_Validations[],COLUMNS($B:M)+1,FALSE)</f>
        <v>Meaningful progress</v>
      </c>
      <c r="AG291" s="36" t="str">
        <f>VLOOKUP(First_Validations__2[[#This Row],[CountryReq]],Last_Validations[],COLUMNS($B:N)+1,FALSE)</f>
        <v>Public debate (#7.1)</v>
      </c>
      <c r="AH291" s="36">
        <f>VLOOKUP(First_Validations__2[[#This Row],[CountryReq]],Last_Validations[],COLUMNS($B:O)+1,FALSE)</f>
        <v>5</v>
      </c>
      <c r="AI291" s="36" t="str">
        <f>VLOOKUP(First_Validations__2[[#This Row],[CountryReq]],Last_Validations[],COLUMNS($B:P)+1,FALSE)</f>
        <v>Satisfactory progress</v>
      </c>
      <c r="AJ291" s="36" t="str">
        <f>VLOOKUP(First_Validations__2[[#This Row],[CountryReq]],Last_Validations[],COLUMNS($B:Q)+1,FALSE)</f>
        <v>The multi-stakeholder group has worked towards making the EITI Reports comprehensible and accessible online, and has developed an EITI open data policy. There is evidence that multi-stakeholder group members and leading on EITI outreach efforts and encourage public debate about extractives activities.</v>
      </c>
      <c r="AK291" s="36" t="str">
        <f>VLOOKUP(First_Validations__2[[#This Row],[CountryReq]],Last_Validations[],COLUMNS($B:R)+1,FALSE)</f>
        <v>https://eiti.org/ethiopia#ethiopias-progress-by-requirement</v>
      </c>
      <c r="AL291" s="36" t="str">
        <f>VLOOKUP(First_Validations__2[[#This Row],[CountryReq]],Last_Validations[],COLUMNS($B:S)+1,FALSE)</f>
        <v>http://www.eeiti.org.et/</v>
      </c>
      <c r="AM291" s="36" t="str">
        <f>VLOOKUP(First_Validations__2[[#This Row],[CountryReq]],Last_Validations[],COLUMNS($B:T)+1,FALSE)</f>
        <v>https://eiti.org/api/v1.0/score_data/55</v>
      </c>
      <c r="AN291" s="36" t="str">
        <f>IF(First_Validations__2[[#This Row],[FirstValidation.Country: Year]]=First_Validations__2[[#This Row],[Country: Year]],"First","Second / Last")</f>
        <v>First</v>
      </c>
      <c r="AO291" s="36">
        <f>IF(AND(First_Validations__2[[#This Row],[FirstValidation.Validation score]]&lt;5,First_Validations__2[[#This Row],[FirstValidation.Validation score]]&gt;1),1,0)</f>
        <v>0</v>
      </c>
      <c r="AP291" s="36">
        <f>First_Validations__2[[#This Row],[Validation score]]-First_Validations__2[[#This Row],[FirstValidation.Validation score]]</f>
        <v>0</v>
      </c>
      <c r="AQ291" s="36">
        <f>IF(AND(First_Validations__2[[#This Row],[Corrective action]]=1,First_Validations__2[[#This Row],[Validation score]]&lt;5,First_Validations__2[[#This Row],[Validation score]]&gt;1),1,0)</f>
        <v>0</v>
      </c>
      <c r="AR291" s="36">
        <f>IF(AND(First_Validations__2[[#This Row],[Corrective action]]=1,OR(First_Validations__2[[#This Row],[Validation score]]&gt;4,First_Validations__2[[#This Row],[Validation score]]&lt;2)),1,0)</f>
        <v>0</v>
      </c>
      <c r="AS2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1" s="36" t="str">
        <f>VLOOKUP(First_Validations__2[[#This Row],[Requirement ('#)]],Requirements[[Requirements]:[Categories2]],2,FALSE)</f>
        <v>Outcomes and impact</v>
      </c>
    </row>
    <row r="292" spans="2:46">
      <c r="B292" s="34" t="s">
        <v>1483</v>
      </c>
      <c r="C292" s="34">
        <v>1</v>
      </c>
      <c r="D292" s="34">
        <v>55</v>
      </c>
      <c r="E292" s="34" t="s">
        <v>1379</v>
      </c>
      <c r="F292" s="34" t="s">
        <v>1484</v>
      </c>
      <c r="G292" s="34" t="s">
        <v>1483</v>
      </c>
      <c r="H292" s="34" t="s">
        <v>1380</v>
      </c>
      <c r="I292" s="34" t="s">
        <v>1381</v>
      </c>
      <c r="J292" s="34">
        <v>2018</v>
      </c>
      <c r="K292" s="34">
        <v>2018</v>
      </c>
      <c r="L292" s="34" t="s">
        <v>1767</v>
      </c>
      <c r="M292" s="34" t="s">
        <v>1816</v>
      </c>
      <c r="N292" s="34">
        <v>5</v>
      </c>
      <c r="O292" s="34" t="s">
        <v>1768</v>
      </c>
      <c r="P292" s="34" t="s">
        <v>1408</v>
      </c>
      <c r="Q292" s="34" t="s">
        <v>1882</v>
      </c>
      <c r="R292" s="34" t="s">
        <v>1486</v>
      </c>
      <c r="S292" s="34" t="s">
        <v>1883</v>
      </c>
      <c r="T292" s="34" t="s">
        <v>2258</v>
      </c>
      <c r="U292" s="36" t="str">
        <f>VLOOKUP(First_Validations__2[[#This Row],[CountryReq]],Last_Validations[],COLUMNS($B:B)+1,FALSE)</f>
        <v>Ethiopia: 2018</v>
      </c>
      <c r="V292" s="36" t="str">
        <f>VLOOKUP(First_Validations__2[[#This Row],[CountryReq]],Last_Validations[],COLUMNS($B:C)+1,FALSE)</f>
        <v>Ethiopia</v>
      </c>
      <c r="W292" s="36">
        <f>VLOOKUP(First_Validations__2[[#This Row],[CountryReq]],Last_Validations[],COLUMNS($B:D)+1,FALSE)</f>
        <v>1</v>
      </c>
      <c r="X292" s="36">
        <f>VLOOKUP(First_Validations__2[[#This Row],[CountryReq]],Last_Validations[],COLUMNS($B:E)+1,FALSE)</f>
        <v>55</v>
      </c>
      <c r="Y292" s="36" t="str">
        <f>VLOOKUP(First_Validations__2[[#This Row],[CountryReq]],Last_Validations[],COLUMNS($B:F)+1,FALSE)</f>
        <v>Ethiopia: 2018</v>
      </c>
      <c r="Z292" s="36" t="str">
        <f>VLOOKUP(First_Validations__2[[#This Row],[CountryReq]],Last_Validations[],COLUMNS($B:G)+1,FALSE)</f>
        <v>ETH</v>
      </c>
      <c r="AA292" s="36" t="str">
        <f>VLOOKUP(First_Validations__2[[#This Row],[CountryReq]],Last_Validations[],COLUMNS($B:H)+1,FALSE)</f>
        <v>Ethiopia</v>
      </c>
      <c r="AB292" s="36" t="str">
        <f>VLOOKUP(First_Validations__2[[#This Row],[CountryReq]],Last_Validations[],COLUMNS($B:I)+1,FALSE)</f>
        <v>https://eiti.org/BD/2019-21</v>
      </c>
      <c r="AC292" s="36" t="str">
        <f>VLOOKUP(First_Validations__2[[#This Row],[CountryReq]],Last_Validations[],COLUMNS($B:J)+1,FALSE)</f>
        <v>https://eiti.org/document/ethiopia-validation-2018</v>
      </c>
      <c r="AD292" s="36">
        <f>VLOOKUP(First_Validations__2[[#This Row],[CountryReq]],Last_Validations[],COLUMNS($B:K)+1,FALSE)</f>
        <v>2018</v>
      </c>
      <c r="AE292" s="36">
        <f>VLOOKUP(First_Validations__2[[#This Row],[CountryReq]],Last_Validations[],COLUMNS($B:L)+1,FALSE)</f>
        <v>2018</v>
      </c>
      <c r="AF292" s="36" t="str">
        <f>VLOOKUP(First_Validations__2[[#This Row],[CountryReq]],Last_Validations[],COLUMNS($B:M)+1,FALSE)</f>
        <v>Meaningful progress</v>
      </c>
      <c r="AG292" s="36" t="str">
        <f>VLOOKUP(First_Validations__2[[#This Row],[CountryReq]],Last_Validations[],COLUMNS($B:N)+1,FALSE)</f>
        <v>Economic contribution (#6.3)</v>
      </c>
      <c r="AH292" s="36">
        <f>VLOOKUP(First_Validations__2[[#This Row],[CountryReq]],Last_Validations[],COLUMNS($B:O)+1,FALSE)</f>
        <v>5</v>
      </c>
      <c r="AI292" s="36" t="str">
        <f>VLOOKUP(First_Validations__2[[#This Row],[CountryReq]],Last_Validations[],COLUMNS($B:P)+1,FALSE)</f>
        <v>Satisfactory progress</v>
      </c>
      <c r="AJ292" s="36" t="str">
        <f>VLOOKUP(First_Validations__2[[#This Row],[CountryReq]],Last_Validations[],COLUMNS($B:Q)+1,FALSE)</f>
        <v>The 2015-16 EITI Report provides, in absolute and relative terms, the extractive industries contribution to GDP, government revenues, exports, employment as well as the location of production. The report is transparent about weaknesses in official government GDP and employment data.</v>
      </c>
      <c r="AK292" s="36" t="str">
        <f>VLOOKUP(First_Validations__2[[#This Row],[CountryReq]],Last_Validations[],COLUMNS($B:R)+1,FALSE)</f>
        <v>https://eiti.org/ethiopia#ethiopias-progress-by-requirement</v>
      </c>
      <c r="AL292" s="36" t="str">
        <f>VLOOKUP(First_Validations__2[[#This Row],[CountryReq]],Last_Validations[],COLUMNS($B:S)+1,FALSE)</f>
        <v>http://www.eeiti.org.et/</v>
      </c>
      <c r="AM292" s="36" t="str">
        <f>VLOOKUP(First_Validations__2[[#This Row],[CountryReq]],Last_Validations[],COLUMNS($B:T)+1,FALSE)</f>
        <v>https://eiti.org/api/v1.0/score_data/55</v>
      </c>
      <c r="AN292" s="36" t="str">
        <f>IF(First_Validations__2[[#This Row],[FirstValidation.Country: Year]]=First_Validations__2[[#This Row],[Country: Year]],"First","Second / Last")</f>
        <v>First</v>
      </c>
      <c r="AO292" s="36">
        <f>IF(AND(First_Validations__2[[#This Row],[FirstValidation.Validation score]]&lt;5,First_Validations__2[[#This Row],[FirstValidation.Validation score]]&gt;1),1,0)</f>
        <v>0</v>
      </c>
      <c r="AP292" s="36">
        <f>First_Validations__2[[#This Row],[Validation score]]-First_Validations__2[[#This Row],[FirstValidation.Validation score]]</f>
        <v>0</v>
      </c>
      <c r="AQ292" s="36">
        <f>IF(AND(First_Validations__2[[#This Row],[Corrective action]]=1,First_Validations__2[[#This Row],[Validation score]]&lt;5,First_Validations__2[[#This Row],[Validation score]]&gt;1),1,0)</f>
        <v>0</v>
      </c>
      <c r="AR292" s="36">
        <f>IF(AND(First_Validations__2[[#This Row],[Corrective action]]=1,OR(First_Validations__2[[#This Row],[Validation score]]&gt;4,First_Validations__2[[#This Row],[Validation score]]&lt;2)),1,0)</f>
        <v>0</v>
      </c>
      <c r="AS2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2" s="36" t="str">
        <f>VLOOKUP(First_Validations__2[[#This Row],[Requirement ('#)]],Requirements[[Requirements]:[Categories2]],2,FALSE)</f>
        <v>Socio-economic contribution</v>
      </c>
    </row>
    <row r="293" spans="2:46">
      <c r="B293" s="34" t="s">
        <v>1483</v>
      </c>
      <c r="C293" s="34">
        <v>1</v>
      </c>
      <c r="D293" s="34">
        <v>55</v>
      </c>
      <c r="E293" s="34" t="s">
        <v>1379</v>
      </c>
      <c r="F293" s="34" t="s">
        <v>1484</v>
      </c>
      <c r="G293" s="34" t="s">
        <v>1483</v>
      </c>
      <c r="H293" s="34" t="s">
        <v>1380</v>
      </c>
      <c r="I293" s="34" t="s">
        <v>1381</v>
      </c>
      <c r="J293" s="34">
        <v>2018</v>
      </c>
      <c r="K293" s="34">
        <v>2018</v>
      </c>
      <c r="L293" s="34" t="s">
        <v>1767</v>
      </c>
      <c r="M293" s="34" t="s">
        <v>1805</v>
      </c>
      <c r="N293" s="34">
        <v>0</v>
      </c>
      <c r="O293" s="34" t="s">
        <v>4</v>
      </c>
      <c r="P293" s="34" t="s">
        <v>1397</v>
      </c>
      <c r="Q293" s="34" t="s">
        <v>1882</v>
      </c>
      <c r="R293" s="34" t="s">
        <v>1486</v>
      </c>
      <c r="S293" s="34" t="s">
        <v>1883</v>
      </c>
      <c r="T293" s="34" t="s">
        <v>2259</v>
      </c>
      <c r="U293" s="36" t="str">
        <f>VLOOKUP(First_Validations__2[[#This Row],[CountryReq]],Last_Validations[],COLUMNS($B:B)+1,FALSE)</f>
        <v>Ethiopia: 2018</v>
      </c>
      <c r="V293" s="36" t="str">
        <f>VLOOKUP(First_Validations__2[[#This Row],[CountryReq]],Last_Validations[],COLUMNS($B:C)+1,FALSE)</f>
        <v>Ethiopia</v>
      </c>
      <c r="W293" s="36">
        <f>VLOOKUP(First_Validations__2[[#This Row],[CountryReq]],Last_Validations[],COLUMNS($B:D)+1,FALSE)</f>
        <v>1</v>
      </c>
      <c r="X293" s="36">
        <f>VLOOKUP(First_Validations__2[[#This Row],[CountryReq]],Last_Validations[],COLUMNS($B:E)+1,FALSE)</f>
        <v>55</v>
      </c>
      <c r="Y293" s="36" t="str">
        <f>VLOOKUP(First_Validations__2[[#This Row],[CountryReq]],Last_Validations[],COLUMNS($B:F)+1,FALSE)</f>
        <v>Ethiopia: 2018</v>
      </c>
      <c r="Z293" s="36" t="str">
        <f>VLOOKUP(First_Validations__2[[#This Row],[CountryReq]],Last_Validations[],COLUMNS($B:G)+1,FALSE)</f>
        <v>ETH</v>
      </c>
      <c r="AA293" s="36" t="str">
        <f>VLOOKUP(First_Validations__2[[#This Row],[CountryReq]],Last_Validations[],COLUMNS($B:H)+1,FALSE)</f>
        <v>Ethiopia</v>
      </c>
      <c r="AB293" s="36" t="str">
        <f>VLOOKUP(First_Validations__2[[#This Row],[CountryReq]],Last_Validations[],COLUMNS($B:I)+1,FALSE)</f>
        <v>https://eiti.org/BD/2019-21</v>
      </c>
      <c r="AC293" s="36" t="str">
        <f>VLOOKUP(First_Validations__2[[#This Row],[CountryReq]],Last_Validations[],COLUMNS($B:J)+1,FALSE)</f>
        <v>https://eiti.org/document/ethiopia-validation-2018</v>
      </c>
      <c r="AD293" s="36">
        <f>VLOOKUP(First_Validations__2[[#This Row],[CountryReq]],Last_Validations[],COLUMNS($B:K)+1,FALSE)</f>
        <v>2018</v>
      </c>
      <c r="AE293" s="36">
        <f>VLOOKUP(First_Validations__2[[#This Row],[CountryReq]],Last_Validations[],COLUMNS($B:L)+1,FALSE)</f>
        <v>2018</v>
      </c>
      <c r="AF293" s="36" t="str">
        <f>VLOOKUP(First_Validations__2[[#This Row],[CountryReq]],Last_Validations[],COLUMNS($B:M)+1,FALSE)</f>
        <v>Meaningful progress</v>
      </c>
      <c r="AG293" s="36" t="str">
        <f>VLOOKUP(First_Validations__2[[#This Row],[CountryReq]],Last_Validations[],COLUMNS($B:N)+1,FALSE)</f>
        <v>Transportation revenues (#4.4)</v>
      </c>
      <c r="AH293" s="36">
        <f>VLOOKUP(First_Validations__2[[#This Row],[CountryReq]],Last_Validations[],COLUMNS($B:O)+1,FALSE)</f>
        <v>0</v>
      </c>
      <c r="AI293" s="36" t="str">
        <f>VLOOKUP(First_Validations__2[[#This Row],[CountryReq]],Last_Validations[],COLUMNS($B:P)+1,FALSE)</f>
        <v>Not applicable</v>
      </c>
      <c r="AJ293" s="36" t="str">
        <f>VLOOKUP(First_Validations__2[[#This Row],[CountryReq]],Last_Validations[],COLUMNS($B:Q)+1,FALSE)</f>
        <v xml:space="preserve">This requirement was demonstrated as not applicable in Ethiopia in 2015/16. </v>
      </c>
      <c r="AK293" s="36" t="str">
        <f>VLOOKUP(First_Validations__2[[#This Row],[CountryReq]],Last_Validations[],COLUMNS($B:R)+1,FALSE)</f>
        <v>https://eiti.org/ethiopia#ethiopias-progress-by-requirement</v>
      </c>
      <c r="AL293" s="36" t="str">
        <f>VLOOKUP(First_Validations__2[[#This Row],[CountryReq]],Last_Validations[],COLUMNS($B:S)+1,FALSE)</f>
        <v>http://www.eeiti.org.et/</v>
      </c>
      <c r="AM293" s="36" t="str">
        <f>VLOOKUP(First_Validations__2[[#This Row],[CountryReq]],Last_Validations[],COLUMNS($B:T)+1,FALSE)</f>
        <v>https://eiti.org/api/v1.0/score_data/55</v>
      </c>
      <c r="AN293" s="36" t="str">
        <f>IF(First_Validations__2[[#This Row],[FirstValidation.Country: Year]]=First_Validations__2[[#This Row],[Country: Year]],"First","Second / Last")</f>
        <v>First</v>
      </c>
      <c r="AO293" s="36">
        <f>IF(AND(First_Validations__2[[#This Row],[FirstValidation.Validation score]]&lt;5,First_Validations__2[[#This Row],[FirstValidation.Validation score]]&gt;1),1,0)</f>
        <v>0</v>
      </c>
      <c r="AP293" s="36">
        <f>First_Validations__2[[#This Row],[Validation score]]-First_Validations__2[[#This Row],[FirstValidation.Validation score]]</f>
        <v>0</v>
      </c>
      <c r="AQ293" s="36">
        <f>IF(AND(First_Validations__2[[#This Row],[Corrective action]]=1,First_Validations__2[[#This Row],[Validation score]]&lt;5,First_Validations__2[[#This Row],[Validation score]]&gt;1),1,0)</f>
        <v>0</v>
      </c>
      <c r="AR293" s="36">
        <f>IF(AND(First_Validations__2[[#This Row],[Corrective action]]=1,OR(First_Validations__2[[#This Row],[Validation score]]&gt;4,First_Validations__2[[#This Row],[Validation score]]&lt;2)),1,0)</f>
        <v>0</v>
      </c>
      <c r="AS2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3" s="36" t="str">
        <f>VLOOKUP(First_Validations__2[[#This Row],[Requirement ('#)]],Requirements[[Requirements]:[Categories2]],2,FALSE)</f>
        <v>Revenue collection</v>
      </c>
    </row>
    <row r="294" spans="2:46">
      <c r="B294" s="34" t="s">
        <v>1483</v>
      </c>
      <c r="C294" s="34">
        <v>1</v>
      </c>
      <c r="D294" s="34">
        <v>55</v>
      </c>
      <c r="E294" s="34" t="s">
        <v>1379</v>
      </c>
      <c r="F294" s="34" t="s">
        <v>1484</v>
      </c>
      <c r="G294" s="34" t="s">
        <v>1483</v>
      </c>
      <c r="H294" s="34" t="s">
        <v>1380</v>
      </c>
      <c r="I294" s="34" t="s">
        <v>1381</v>
      </c>
      <c r="J294" s="34">
        <v>2018</v>
      </c>
      <c r="K294" s="34">
        <v>2018</v>
      </c>
      <c r="L294" s="34" t="s">
        <v>1767</v>
      </c>
      <c r="M294" s="34" t="s">
        <v>1791</v>
      </c>
      <c r="N294" s="34">
        <v>5</v>
      </c>
      <c r="O294" s="34" t="s">
        <v>1768</v>
      </c>
      <c r="P294" s="34" t="s">
        <v>1387</v>
      </c>
      <c r="Q294" s="34" t="s">
        <v>1882</v>
      </c>
      <c r="R294" s="34" t="s">
        <v>1486</v>
      </c>
      <c r="S294" s="34" t="s">
        <v>1883</v>
      </c>
      <c r="T294" s="34" t="s">
        <v>2260</v>
      </c>
      <c r="U294" s="36" t="str">
        <f>VLOOKUP(First_Validations__2[[#This Row],[CountryReq]],Last_Validations[],COLUMNS($B:B)+1,FALSE)</f>
        <v>Ethiopia: 2018</v>
      </c>
      <c r="V294" s="36" t="str">
        <f>VLOOKUP(First_Validations__2[[#This Row],[CountryReq]],Last_Validations[],COLUMNS($B:C)+1,FALSE)</f>
        <v>Ethiopia</v>
      </c>
      <c r="W294" s="36">
        <f>VLOOKUP(First_Validations__2[[#This Row],[CountryReq]],Last_Validations[],COLUMNS($B:D)+1,FALSE)</f>
        <v>1</v>
      </c>
      <c r="X294" s="36">
        <f>VLOOKUP(First_Validations__2[[#This Row],[CountryReq]],Last_Validations[],COLUMNS($B:E)+1,FALSE)</f>
        <v>55</v>
      </c>
      <c r="Y294" s="36" t="str">
        <f>VLOOKUP(First_Validations__2[[#This Row],[CountryReq]],Last_Validations[],COLUMNS($B:F)+1,FALSE)</f>
        <v>Ethiopia: 2018</v>
      </c>
      <c r="Z294" s="36" t="str">
        <f>VLOOKUP(First_Validations__2[[#This Row],[CountryReq]],Last_Validations[],COLUMNS($B:G)+1,FALSE)</f>
        <v>ETH</v>
      </c>
      <c r="AA294" s="36" t="str">
        <f>VLOOKUP(First_Validations__2[[#This Row],[CountryReq]],Last_Validations[],COLUMNS($B:H)+1,FALSE)</f>
        <v>Ethiopia</v>
      </c>
      <c r="AB294" s="36" t="str">
        <f>VLOOKUP(First_Validations__2[[#This Row],[CountryReq]],Last_Validations[],COLUMNS($B:I)+1,FALSE)</f>
        <v>https://eiti.org/BD/2019-21</v>
      </c>
      <c r="AC294" s="36" t="str">
        <f>VLOOKUP(First_Validations__2[[#This Row],[CountryReq]],Last_Validations[],COLUMNS($B:J)+1,FALSE)</f>
        <v>https://eiti.org/document/ethiopia-validation-2018</v>
      </c>
      <c r="AD294" s="36">
        <f>VLOOKUP(First_Validations__2[[#This Row],[CountryReq]],Last_Validations[],COLUMNS($B:K)+1,FALSE)</f>
        <v>2018</v>
      </c>
      <c r="AE294" s="36">
        <f>VLOOKUP(First_Validations__2[[#This Row],[CountryReq]],Last_Validations[],COLUMNS($B:L)+1,FALSE)</f>
        <v>2018</v>
      </c>
      <c r="AF294" s="36" t="str">
        <f>VLOOKUP(First_Validations__2[[#This Row],[CountryReq]],Last_Validations[],COLUMNS($B:M)+1,FALSE)</f>
        <v>Meaningful progress</v>
      </c>
      <c r="AG294" s="36" t="str">
        <f>VLOOKUP(First_Validations__2[[#This Row],[CountryReq]],Last_Validations[],COLUMNS($B:N)+1,FALSE)</f>
        <v>Legal framework (#2.1)</v>
      </c>
      <c r="AH294" s="36">
        <f>VLOOKUP(First_Validations__2[[#This Row],[CountryReq]],Last_Validations[],COLUMNS($B:O)+1,FALSE)</f>
        <v>5</v>
      </c>
      <c r="AI294" s="36" t="str">
        <f>VLOOKUP(First_Validations__2[[#This Row],[CountryReq]],Last_Validations[],COLUMNS($B:P)+1,FALSE)</f>
        <v>Satisfactory progress</v>
      </c>
      <c r="AJ294" s="36" t="str">
        <f>VLOOKUP(First_Validations__2[[#This Row],[CountryReq]],Last_Validations[],COLUMNS($B:Q)+1,FALSE)</f>
        <v>The 2015/16 EITI Report provides an overview of relevant laws and regulations, fiscal terms, including the degree of fiscal devolution, as well as the government entity with primary responsibility for the mining, oil and gas sectors. There is scope for improvement of disclosures of ongoing or planned reforms related to extractives and public finance management.</v>
      </c>
      <c r="AK294" s="36" t="str">
        <f>VLOOKUP(First_Validations__2[[#This Row],[CountryReq]],Last_Validations[],COLUMNS($B:R)+1,FALSE)</f>
        <v>https://eiti.org/ethiopia#ethiopias-progress-by-requirement</v>
      </c>
      <c r="AL294" s="36" t="str">
        <f>VLOOKUP(First_Validations__2[[#This Row],[CountryReq]],Last_Validations[],COLUMNS($B:S)+1,FALSE)</f>
        <v>http://www.eeiti.org.et/</v>
      </c>
      <c r="AM294" s="36" t="str">
        <f>VLOOKUP(First_Validations__2[[#This Row],[CountryReq]],Last_Validations[],COLUMNS($B:T)+1,FALSE)</f>
        <v>https://eiti.org/api/v1.0/score_data/55</v>
      </c>
      <c r="AN294" s="36" t="str">
        <f>IF(First_Validations__2[[#This Row],[FirstValidation.Country: Year]]=First_Validations__2[[#This Row],[Country: Year]],"First","Second / Last")</f>
        <v>First</v>
      </c>
      <c r="AO294" s="36">
        <f>IF(AND(First_Validations__2[[#This Row],[FirstValidation.Validation score]]&lt;5,First_Validations__2[[#This Row],[FirstValidation.Validation score]]&gt;1),1,0)</f>
        <v>0</v>
      </c>
      <c r="AP294" s="36">
        <f>First_Validations__2[[#This Row],[Validation score]]-First_Validations__2[[#This Row],[FirstValidation.Validation score]]</f>
        <v>0</v>
      </c>
      <c r="AQ294" s="36">
        <f>IF(AND(First_Validations__2[[#This Row],[Corrective action]]=1,First_Validations__2[[#This Row],[Validation score]]&lt;5,First_Validations__2[[#This Row],[Validation score]]&gt;1),1,0)</f>
        <v>0</v>
      </c>
      <c r="AR294" s="36">
        <f>IF(AND(First_Validations__2[[#This Row],[Corrective action]]=1,OR(First_Validations__2[[#This Row],[Validation score]]&gt;4,First_Validations__2[[#This Row],[Validation score]]&lt;2)),1,0)</f>
        <v>0</v>
      </c>
      <c r="AS2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4" s="36" t="str">
        <f>VLOOKUP(First_Validations__2[[#This Row],[Requirement ('#)]],Requirements[[Requirements]:[Categories2]],2,FALSE)</f>
        <v>Licenses and contracts</v>
      </c>
    </row>
    <row r="295" spans="2:46">
      <c r="B295" s="34" t="s">
        <v>1483</v>
      </c>
      <c r="C295" s="34">
        <v>1</v>
      </c>
      <c r="D295" s="34">
        <v>55</v>
      </c>
      <c r="E295" s="34" t="s">
        <v>1379</v>
      </c>
      <c r="F295" s="34" t="s">
        <v>1484</v>
      </c>
      <c r="G295" s="34" t="s">
        <v>1483</v>
      </c>
      <c r="H295" s="34" t="s">
        <v>1380</v>
      </c>
      <c r="I295" s="34" t="s">
        <v>1381</v>
      </c>
      <c r="J295" s="34">
        <v>2018</v>
      </c>
      <c r="K295" s="34">
        <v>2018</v>
      </c>
      <c r="L295" s="34" t="s">
        <v>1767</v>
      </c>
      <c r="M295" s="34" t="s">
        <v>1790</v>
      </c>
      <c r="N295" s="34">
        <v>5</v>
      </c>
      <c r="O295" s="34" t="s">
        <v>1768</v>
      </c>
      <c r="P295" s="34" t="s">
        <v>1386</v>
      </c>
      <c r="Q295" s="34" t="s">
        <v>1882</v>
      </c>
      <c r="R295" s="34" t="s">
        <v>1486</v>
      </c>
      <c r="S295" s="34" t="s">
        <v>1883</v>
      </c>
      <c r="T295" s="34" t="s">
        <v>2261</v>
      </c>
      <c r="U295" s="36" t="str">
        <f>VLOOKUP(First_Validations__2[[#This Row],[CountryReq]],Last_Validations[],COLUMNS($B:B)+1,FALSE)</f>
        <v>Ethiopia: 2018</v>
      </c>
      <c r="V295" s="36" t="str">
        <f>VLOOKUP(First_Validations__2[[#This Row],[CountryReq]],Last_Validations[],COLUMNS($B:C)+1,FALSE)</f>
        <v>Ethiopia</v>
      </c>
      <c r="W295" s="36">
        <f>VLOOKUP(First_Validations__2[[#This Row],[CountryReq]],Last_Validations[],COLUMNS($B:D)+1,FALSE)</f>
        <v>1</v>
      </c>
      <c r="X295" s="36">
        <f>VLOOKUP(First_Validations__2[[#This Row],[CountryReq]],Last_Validations[],COLUMNS($B:E)+1,FALSE)</f>
        <v>55</v>
      </c>
      <c r="Y295" s="36" t="str">
        <f>VLOOKUP(First_Validations__2[[#This Row],[CountryReq]],Last_Validations[],COLUMNS($B:F)+1,FALSE)</f>
        <v>Ethiopia: 2018</v>
      </c>
      <c r="Z295" s="36" t="str">
        <f>VLOOKUP(First_Validations__2[[#This Row],[CountryReq]],Last_Validations[],COLUMNS($B:G)+1,FALSE)</f>
        <v>ETH</v>
      </c>
      <c r="AA295" s="36" t="str">
        <f>VLOOKUP(First_Validations__2[[#This Row],[CountryReq]],Last_Validations[],COLUMNS($B:H)+1,FALSE)</f>
        <v>Ethiopia</v>
      </c>
      <c r="AB295" s="36" t="str">
        <f>VLOOKUP(First_Validations__2[[#This Row],[CountryReq]],Last_Validations[],COLUMNS($B:I)+1,FALSE)</f>
        <v>https://eiti.org/BD/2019-21</v>
      </c>
      <c r="AC295" s="36" t="str">
        <f>VLOOKUP(First_Validations__2[[#This Row],[CountryReq]],Last_Validations[],COLUMNS($B:J)+1,FALSE)</f>
        <v>https://eiti.org/document/ethiopia-validation-2018</v>
      </c>
      <c r="AD295" s="36">
        <f>VLOOKUP(First_Validations__2[[#This Row],[CountryReq]],Last_Validations[],COLUMNS($B:K)+1,FALSE)</f>
        <v>2018</v>
      </c>
      <c r="AE295" s="36">
        <f>VLOOKUP(First_Validations__2[[#This Row],[CountryReq]],Last_Validations[],COLUMNS($B:L)+1,FALSE)</f>
        <v>2018</v>
      </c>
      <c r="AF295" s="36" t="str">
        <f>VLOOKUP(First_Validations__2[[#This Row],[CountryReq]],Last_Validations[],COLUMNS($B:M)+1,FALSE)</f>
        <v>Meaningful progress</v>
      </c>
      <c r="AG295" s="36" t="str">
        <f>VLOOKUP(First_Validations__2[[#This Row],[CountryReq]],Last_Validations[],COLUMNS($B:N)+1,FALSE)</f>
        <v>Workplan (#1.5)</v>
      </c>
      <c r="AH295" s="36">
        <f>VLOOKUP(First_Validations__2[[#This Row],[CountryReq]],Last_Validations[],COLUMNS($B:O)+1,FALSE)</f>
        <v>5</v>
      </c>
      <c r="AI295" s="36" t="str">
        <f>VLOOKUP(First_Validations__2[[#This Row],[CountryReq]],Last_Validations[],COLUMNS($B:P)+1,FALSE)</f>
        <v>Satisfactory progress</v>
      </c>
      <c r="AJ295" s="36" t="str">
        <f>VLOOKUP(First_Validations__2[[#This Row],[CountryReq]],Last_Validations[],COLUMNS($B:Q)+1,FALSE)</f>
        <v>The multi-stakeholder group maintains an annual EITI work plan, that is publicly accessible, fully costed and aligned with the reporting and Validation deadlines established by the EITI Board. The 2017/18 work plan includes measurable and time-bound activities, identifies domestic and external sources of funding. The objectives of the EITI work plan are aligned with the EITI Principles and reflect to some extent the national priorities for the extractive industries.</v>
      </c>
      <c r="AK295" s="36" t="str">
        <f>VLOOKUP(First_Validations__2[[#This Row],[CountryReq]],Last_Validations[],COLUMNS($B:R)+1,FALSE)</f>
        <v>https://eiti.org/ethiopia#ethiopias-progress-by-requirement</v>
      </c>
      <c r="AL295" s="36" t="str">
        <f>VLOOKUP(First_Validations__2[[#This Row],[CountryReq]],Last_Validations[],COLUMNS($B:S)+1,FALSE)</f>
        <v>http://www.eeiti.org.et/</v>
      </c>
      <c r="AM295" s="36" t="str">
        <f>VLOOKUP(First_Validations__2[[#This Row],[CountryReq]],Last_Validations[],COLUMNS($B:T)+1,FALSE)</f>
        <v>https://eiti.org/api/v1.0/score_data/55</v>
      </c>
      <c r="AN295" s="36" t="str">
        <f>IF(First_Validations__2[[#This Row],[FirstValidation.Country: Year]]=First_Validations__2[[#This Row],[Country: Year]],"First","Second / Last")</f>
        <v>First</v>
      </c>
      <c r="AO295" s="36">
        <f>IF(AND(First_Validations__2[[#This Row],[FirstValidation.Validation score]]&lt;5,First_Validations__2[[#This Row],[FirstValidation.Validation score]]&gt;1),1,0)</f>
        <v>0</v>
      </c>
      <c r="AP295" s="36">
        <f>First_Validations__2[[#This Row],[Validation score]]-First_Validations__2[[#This Row],[FirstValidation.Validation score]]</f>
        <v>0</v>
      </c>
      <c r="AQ295" s="36">
        <f>IF(AND(First_Validations__2[[#This Row],[Corrective action]]=1,First_Validations__2[[#This Row],[Validation score]]&lt;5,First_Validations__2[[#This Row],[Validation score]]&gt;1),1,0)</f>
        <v>0</v>
      </c>
      <c r="AR295" s="36">
        <f>IF(AND(First_Validations__2[[#This Row],[Corrective action]]=1,OR(First_Validations__2[[#This Row],[Validation score]]&gt;4,First_Validations__2[[#This Row],[Validation score]]&lt;2)),1,0)</f>
        <v>0</v>
      </c>
      <c r="AS2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5" s="36" t="str">
        <f>VLOOKUP(First_Validations__2[[#This Row],[Requirement ('#)]],Requirements[[Requirements]:[Categories2]],2,FALSE)</f>
        <v>MSG Oversight</v>
      </c>
    </row>
    <row r="296" spans="2:46">
      <c r="B296" s="34" t="s">
        <v>1483</v>
      </c>
      <c r="C296" s="34">
        <v>1</v>
      </c>
      <c r="D296" s="34">
        <v>55</v>
      </c>
      <c r="E296" s="34" t="s">
        <v>1379</v>
      </c>
      <c r="F296" s="34" t="s">
        <v>1484</v>
      </c>
      <c r="G296" s="34" t="s">
        <v>1483</v>
      </c>
      <c r="H296" s="34" t="s">
        <v>1380</v>
      </c>
      <c r="I296" s="34" t="s">
        <v>1381</v>
      </c>
      <c r="J296" s="34">
        <v>2018</v>
      </c>
      <c r="K296" s="34">
        <v>2018</v>
      </c>
      <c r="L296" s="34" t="s">
        <v>1767</v>
      </c>
      <c r="M296" s="34" t="s">
        <v>1793</v>
      </c>
      <c r="N296" s="34">
        <v>4</v>
      </c>
      <c r="O296" s="34" t="s">
        <v>1767</v>
      </c>
      <c r="P296" s="34" t="s">
        <v>1389</v>
      </c>
      <c r="Q296" s="34" t="s">
        <v>1882</v>
      </c>
      <c r="R296" s="34" t="s">
        <v>1486</v>
      </c>
      <c r="S296" s="34" t="s">
        <v>1883</v>
      </c>
      <c r="T296" s="34" t="s">
        <v>2262</v>
      </c>
      <c r="U296" s="36" t="str">
        <f>VLOOKUP(First_Validations__2[[#This Row],[CountryReq]],Last_Validations[],COLUMNS($B:B)+1,FALSE)</f>
        <v>Ethiopia: 2018</v>
      </c>
      <c r="V296" s="36" t="str">
        <f>VLOOKUP(First_Validations__2[[#This Row],[CountryReq]],Last_Validations[],COLUMNS($B:C)+1,FALSE)</f>
        <v>Ethiopia</v>
      </c>
      <c r="W296" s="36">
        <f>VLOOKUP(First_Validations__2[[#This Row],[CountryReq]],Last_Validations[],COLUMNS($B:D)+1,FALSE)</f>
        <v>1</v>
      </c>
      <c r="X296" s="36">
        <f>VLOOKUP(First_Validations__2[[#This Row],[CountryReq]],Last_Validations[],COLUMNS($B:E)+1,FALSE)</f>
        <v>55</v>
      </c>
      <c r="Y296" s="36" t="str">
        <f>VLOOKUP(First_Validations__2[[#This Row],[CountryReq]],Last_Validations[],COLUMNS($B:F)+1,FALSE)</f>
        <v>Ethiopia: 2018</v>
      </c>
      <c r="Z296" s="36" t="str">
        <f>VLOOKUP(First_Validations__2[[#This Row],[CountryReq]],Last_Validations[],COLUMNS($B:G)+1,FALSE)</f>
        <v>ETH</v>
      </c>
      <c r="AA296" s="36" t="str">
        <f>VLOOKUP(First_Validations__2[[#This Row],[CountryReq]],Last_Validations[],COLUMNS($B:H)+1,FALSE)</f>
        <v>Ethiopia</v>
      </c>
      <c r="AB296" s="36" t="str">
        <f>VLOOKUP(First_Validations__2[[#This Row],[CountryReq]],Last_Validations[],COLUMNS($B:I)+1,FALSE)</f>
        <v>https://eiti.org/BD/2019-21</v>
      </c>
      <c r="AC296" s="36" t="str">
        <f>VLOOKUP(First_Validations__2[[#This Row],[CountryReq]],Last_Validations[],COLUMNS($B:J)+1,FALSE)</f>
        <v>https://eiti.org/document/ethiopia-validation-2018</v>
      </c>
      <c r="AD296" s="36">
        <f>VLOOKUP(First_Validations__2[[#This Row],[CountryReq]],Last_Validations[],COLUMNS($B:K)+1,FALSE)</f>
        <v>2018</v>
      </c>
      <c r="AE296" s="36">
        <f>VLOOKUP(First_Validations__2[[#This Row],[CountryReq]],Last_Validations[],COLUMNS($B:L)+1,FALSE)</f>
        <v>2018</v>
      </c>
      <c r="AF296" s="36" t="str">
        <f>VLOOKUP(First_Validations__2[[#This Row],[CountryReq]],Last_Validations[],COLUMNS($B:M)+1,FALSE)</f>
        <v>Meaningful progress</v>
      </c>
      <c r="AG296" s="36" t="str">
        <f>VLOOKUP(First_Validations__2[[#This Row],[CountryReq]],Last_Validations[],COLUMNS($B:N)+1,FALSE)</f>
        <v>License register (#2.3)</v>
      </c>
      <c r="AH296" s="36">
        <f>VLOOKUP(First_Validations__2[[#This Row],[CountryReq]],Last_Validations[],COLUMNS($B:O)+1,FALSE)</f>
        <v>4</v>
      </c>
      <c r="AI296" s="36" t="str">
        <f>VLOOKUP(First_Validations__2[[#This Row],[CountryReq]],Last_Validations[],COLUMNS($B:P)+1,FALSE)</f>
        <v>Meaningful progress</v>
      </c>
      <c r="AJ296" s="36" t="str">
        <f>VLOOKUP(First_Validations__2[[#This Row],[CountryReq]],Last_Validations[],COLUMNS($B:Q)+1,FALSE)</f>
        <v>The 2015/16 EITI Report provides details of active mining, oil and gas licenses held in 2015/16, including license-holder name, dates of award and expiry, commodity(ies) covered and general area, but no coordinates or dates of application. The online Mining Cadastre Portal provides access to license holder name and coordinates for all licenses in mining, but not oil and gas. Stakeholders considered that it was possible that material mining companies could hold licenses awarded by Regional Governments that were not disclosed.</v>
      </c>
      <c r="AK296" s="36" t="str">
        <f>VLOOKUP(First_Validations__2[[#This Row],[CountryReq]],Last_Validations[],COLUMNS($B:R)+1,FALSE)</f>
        <v>https://eiti.org/ethiopia#ethiopias-progress-by-requirement</v>
      </c>
      <c r="AL296" s="36" t="str">
        <f>VLOOKUP(First_Validations__2[[#This Row],[CountryReq]],Last_Validations[],COLUMNS($B:S)+1,FALSE)</f>
        <v>http://www.eeiti.org.et/</v>
      </c>
      <c r="AM296" s="36" t="str">
        <f>VLOOKUP(First_Validations__2[[#This Row],[CountryReq]],Last_Validations[],COLUMNS($B:T)+1,FALSE)</f>
        <v>https://eiti.org/api/v1.0/score_data/55</v>
      </c>
      <c r="AN296" s="36" t="str">
        <f>IF(First_Validations__2[[#This Row],[FirstValidation.Country: Year]]=First_Validations__2[[#This Row],[Country: Year]],"First","Second / Last")</f>
        <v>First</v>
      </c>
      <c r="AO296" s="36">
        <f>IF(AND(First_Validations__2[[#This Row],[FirstValidation.Validation score]]&lt;5,First_Validations__2[[#This Row],[FirstValidation.Validation score]]&gt;1),1,0)</f>
        <v>1</v>
      </c>
      <c r="AP296" s="36">
        <f>First_Validations__2[[#This Row],[Validation score]]-First_Validations__2[[#This Row],[FirstValidation.Validation score]]</f>
        <v>0</v>
      </c>
      <c r="AQ296" s="36">
        <f>IF(AND(First_Validations__2[[#This Row],[Corrective action]]=1,First_Validations__2[[#This Row],[Validation score]]&lt;5,First_Validations__2[[#This Row],[Validation score]]&gt;1),1,0)</f>
        <v>1</v>
      </c>
      <c r="AR296" s="36">
        <f>IF(AND(First_Validations__2[[#This Row],[Corrective action]]=1,OR(First_Validations__2[[#This Row],[Validation score]]&gt;4,First_Validations__2[[#This Row],[Validation score]]&lt;2)),1,0)</f>
        <v>0</v>
      </c>
      <c r="AS2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6" s="36" t="str">
        <f>VLOOKUP(First_Validations__2[[#This Row],[Requirement ('#)]],Requirements[[Requirements]:[Categories2]],2,FALSE)</f>
        <v>Licenses and contracts</v>
      </c>
    </row>
    <row r="297" spans="2:46">
      <c r="B297" s="34" t="s">
        <v>1483</v>
      </c>
      <c r="C297" s="34">
        <v>1</v>
      </c>
      <c r="D297" s="34">
        <v>55</v>
      </c>
      <c r="E297" s="34" t="s">
        <v>1379</v>
      </c>
      <c r="F297" s="34" t="s">
        <v>1484</v>
      </c>
      <c r="G297" s="34" t="s">
        <v>1483</v>
      </c>
      <c r="H297" s="34" t="s">
        <v>1380</v>
      </c>
      <c r="I297" s="34" t="s">
        <v>1381</v>
      </c>
      <c r="J297" s="34">
        <v>2018</v>
      </c>
      <c r="K297" s="34">
        <v>2018</v>
      </c>
      <c r="L297" s="34" t="s">
        <v>1767</v>
      </c>
      <c r="M297" s="34" t="s">
        <v>1792</v>
      </c>
      <c r="N297" s="34">
        <v>4</v>
      </c>
      <c r="O297" s="34" t="s">
        <v>1767</v>
      </c>
      <c r="P297" s="34" t="s">
        <v>1388</v>
      </c>
      <c r="Q297" s="34" t="s">
        <v>1882</v>
      </c>
      <c r="R297" s="34" t="s">
        <v>1486</v>
      </c>
      <c r="S297" s="34" t="s">
        <v>1883</v>
      </c>
      <c r="T297" s="34" t="s">
        <v>2263</v>
      </c>
      <c r="U297" s="36" t="str">
        <f>VLOOKUP(First_Validations__2[[#This Row],[CountryReq]],Last_Validations[],COLUMNS($B:B)+1,FALSE)</f>
        <v>Ethiopia: 2018</v>
      </c>
      <c r="V297" s="36" t="str">
        <f>VLOOKUP(First_Validations__2[[#This Row],[CountryReq]],Last_Validations[],COLUMNS($B:C)+1,FALSE)</f>
        <v>Ethiopia</v>
      </c>
      <c r="W297" s="36">
        <f>VLOOKUP(First_Validations__2[[#This Row],[CountryReq]],Last_Validations[],COLUMNS($B:D)+1,FALSE)</f>
        <v>1</v>
      </c>
      <c r="X297" s="36">
        <f>VLOOKUP(First_Validations__2[[#This Row],[CountryReq]],Last_Validations[],COLUMNS($B:E)+1,FALSE)</f>
        <v>55</v>
      </c>
      <c r="Y297" s="36" t="str">
        <f>VLOOKUP(First_Validations__2[[#This Row],[CountryReq]],Last_Validations[],COLUMNS($B:F)+1,FALSE)</f>
        <v>Ethiopia: 2018</v>
      </c>
      <c r="Z297" s="36" t="str">
        <f>VLOOKUP(First_Validations__2[[#This Row],[CountryReq]],Last_Validations[],COLUMNS($B:G)+1,FALSE)</f>
        <v>ETH</v>
      </c>
      <c r="AA297" s="36" t="str">
        <f>VLOOKUP(First_Validations__2[[#This Row],[CountryReq]],Last_Validations[],COLUMNS($B:H)+1,FALSE)</f>
        <v>Ethiopia</v>
      </c>
      <c r="AB297" s="36" t="str">
        <f>VLOOKUP(First_Validations__2[[#This Row],[CountryReq]],Last_Validations[],COLUMNS($B:I)+1,FALSE)</f>
        <v>https://eiti.org/BD/2019-21</v>
      </c>
      <c r="AC297" s="36" t="str">
        <f>VLOOKUP(First_Validations__2[[#This Row],[CountryReq]],Last_Validations[],COLUMNS($B:J)+1,FALSE)</f>
        <v>https://eiti.org/document/ethiopia-validation-2018</v>
      </c>
      <c r="AD297" s="36">
        <f>VLOOKUP(First_Validations__2[[#This Row],[CountryReq]],Last_Validations[],COLUMNS($B:K)+1,FALSE)</f>
        <v>2018</v>
      </c>
      <c r="AE297" s="36">
        <f>VLOOKUP(First_Validations__2[[#This Row],[CountryReq]],Last_Validations[],COLUMNS($B:L)+1,FALSE)</f>
        <v>2018</v>
      </c>
      <c r="AF297" s="36" t="str">
        <f>VLOOKUP(First_Validations__2[[#This Row],[CountryReq]],Last_Validations[],COLUMNS($B:M)+1,FALSE)</f>
        <v>Meaningful progress</v>
      </c>
      <c r="AG297" s="36" t="str">
        <f>VLOOKUP(First_Validations__2[[#This Row],[CountryReq]],Last_Validations[],COLUMNS($B:N)+1,FALSE)</f>
        <v>License allocations (#2.2)</v>
      </c>
      <c r="AH297" s="36">
        <f>VLOOKUP(First_Validations__2[[#This Row],[CountryReq]],Last_Validations[],COLUMNS($B:O)+1,FALSE)</f>
        <v>4</v>
      </c>
      <c r="AI297" s="36" t="str">
        <f>VLOOKUP(First_Validations__2[[#This Row],[CountryReq]],Last_Validations[],COLUMNS($B:P)+1,FALSE)</f>
        <v>Meaningful progress</v>
      </c>
      <c r="AJ297" s="36" t="str">
        <f>VLOOKUP(First_Validations__2[[#This Row],[CountryReq]],Last_Validations[],COLUMNS($B:Q)+1,FALSE)</f>
        <v>The 2015/16 EITI Report describes the process for awarding licenses in the mining, oil and gas sectors, but significantly less detail on license transfers. The report describes mining, oil and gas license awards in 2015/16, but does not specify whether any mining, oil and gas licenses were transferred in the period. Detailed technical and financial criteria are described for mining license awards, but not for transfers, nor for oil and gas license awards or transfers. Stakeholder consultations confirmed that no transfers of licenses that involved companies making material payments to the government.</v>
      </c>
      <c r="AK297" s="36" t="str">
        <f>VLOOKUP(First_Validations__2[[#This Row],[CountryReq]],Last_Validations[],COLUMNS($B:R)+1,FALSE)</f>
        <v>https://eiti.org/ethiopia#ethiopias-progress-by-requirement</v>
      </c>
      <c r="AL297" s="36" t="str">
        <f>VLOOKUP(First_Validations__2[[#This Row],[CountryReq]],Last_Validations[],COLUMNS($B:S)+1,FALSE)</f>
        <v>http://www.eeiti.org.et/</v>
      </c>
      <c r="AM297" s="36" t="str">
        <f>VLOOKUP(First_Validations__2[[#This Row],[CountryReq]],Last_Validations[],COLUMNS($B:T)+1,FALSE)</f>
        <v>https://eiti.org/api/v1.0/score_data/55</v>
      </c>
      <c r="AN297" s="36" t="str">
        <f>IF(First_Validations__2[[#This Row],[FirstValidation.Country: Year]]=First_Validations__2[[#This Row],[Country: Year]],"First","Second / Last")</f>
        <v>First</v>
      </c>
      <c r="AO297" s="36">
        <f>IF(AND(First_Validations__2[[#This Row],[FirstValidation.Validation score]]&lt;5,First_Validations__2[[#This Row],[FirstValidation.Validation score]]&gt;1),1,0)</f>
        <v>1</v>
      </c>
      <c r="AP297" s="36">
        <f>First_Validations__2[[#This Row],[Validation score]]-First_Validations__2[[#This Row],[FirstValidation.Validation score]]</f>
        <v>0</v>
      </c>
      <c r="AQ297" s="36">
        <f>IF(AND(First_Validations__2[[#This Row],[Corrective action]]=1,First_Validations__2[[#This Row],[Validation score]]&lt;5,First_Validations__2[[#This Row],[Validation score]]&gt;1),1,0)</f>
        <v>1</v>
      </c>
      <c r="AR297" s="36">
        <f>IF(AND(First_Validations__2[[#This Row],[Corrective action]]=1,OR(First_Validations__2[[#This Row],[Validation score]]&gt;4,First_Validations__2[[#This Row],[Validation score]]&lt;2)),1,0)</f>
        <v>0</v>
      </c>
      <c r="AS2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7" s="36" t="str">
        <f>VLOOKUP(First_Validations__2[[#This Row],[Requirement ('#)]],Requirements[[Requirements]:[Categories2]],2,FALSE)</f>
        <v>Licenses and contracts</v>
      </c>
    </row>
    <row r="298" spans="2:46">
      <c r="B298" s="34" t="s">
        <v>1483</v>
      </c>
      <c r="C298" s="34">
        <v>1</v>
      </c>
      <c r="D298" s="34">
        <v>55</v>
      </c>
      <c r="E298" s="34" t="s">
        <v>1379</v>
      </c>
      <c r="F298" s="34" t="s">
        <v>1484</v>
      </c>
      <c r="G298" s="34" t="s">
        <v>1483</v>
      </c>
      <c r="H298" s="34" t="s">
        <v>1380</v>
      </c>
      <c r="I298" s="34" t="s">
        <v>1381</v>
      </c>
      <c r="J298" s="34">
        <v>2018</v>
      </c>
      <c r="K298" s="34">
        <v>2018</v>
      </c>
      <c r="L298" s="34" t="s">
        <v>1767</v>
      </c>
      <c r="M298" s="34" t="s">
        <v>1787</v>
      </c>
      <c r="N298" s="34">
        <v>5</v>
      </c>
      <c r="O298" s="34" t="s">
        <v>1768</v>
      </c>
      <c r="P298" s="34" t="s">
        <v>1383</v>
      </c>
      <c r="Q298" s="34" t="s">
        <v>1882</v>
      </c>
      <c r="R298" s="34" t="s">
        <v>1486</v>
      </c>
      <c r="S298" s="34" t="s">
        <v>1883</v>
      </c>
      <c r="T298" s="34" t="s">
        <v>2264</v>
      </c>
      <c r="U298" s="36" t="str">
        <f>VLOOKUP(First_Validations__2[[#This Row],[CountryReq]],Last_Validations[],COLUMNS($B:B)+1,FALSE)</f>
        <v>Ethiopia: 2018</v>
      </c>
      <c r="V298" s="36" t="str">
        <f>VLOOKUP(First_Validations__2[[#This Row],[CountryReq]],Last_Validations[],COLUMNS($B:C)+1,FALSE)</f>
        <v>Ethiopia</v>
      </c>
      <c r="W298" s="36">
        <f>VLOOKUP(First_Validations__2[[#This Row],[CountryReq]],Last_Validations[],COLUMNS($B:D)+1,FALSE)</f>
        <v>1</v>
      </c>
      <c r="X298" s="36">
        <f>VLOOKUP(First_Validations__2[[#This Row],[CountryReq]],Last_Validations[],COLUMNS($B:E)+1,FALSE)</f>
        <v>55</v>
      </c>
      <c r="Y298" s="36" t="str">
        <f>VLOOKUP(First_Validations__2[[#This Row],[CountryReq]],Last_Validations[],COLUMNS($B:F)+1,FALSE)</f>
        <v>Ethiopia: 2018</v>
      </c>
      <c r="Z298" s="36" t="str">
        <f>VLOOKUP(First_Validations__2[[#This Row],[CountryReq]],Last_Validations[],COLUMNS($B:G)+1,FALSE)</f>
        <v>ETH</v>
      </c>
      <c r="AA298" s="36" t="str">
        <f>VLOOKUP(First_Validations__2[[#This Row],[CountryReq]],Last_Validations[],COLUMNS($B:H)+1,FALSE)</f>
        <v>Ethiopia</v>
      </c>
      <c r="AB298" s="36" t="str">
        <f>VLOOKUP(First_Validations__2[[#This Row],[CountryReq]],Last_Validations[],COLUMNS($B:I)+1,FALSE)</f>
        <v>https://eiti.org/BD/2019-21</v>
      </c>
      <c r="AC298" s="36" t="str">
        <f>VLOOKUP(First_Validations__2[[#This Row],[CountryReq]],Last_Validations[],COLUMNS($B:J)+1,FALSE)</f>
        <v>https://eiti.org/document/ethiopia-validation-2018</v>
      </c>
      <c r="AD298" s="36">
        <f>VLOOKUP(First_Validations__2[[#This Row],[CountryReq]],Last_Validations[],COLUMNS($B:K)+1,FALSE)</f>
        <v>2018</v>
      </c>
      <c r="AE298" s="36">
        <f>VLOOKUP(First_Validations__2[[#This Row],[CountryReq]],Last_Validations[],COLUMNS($B:L)+1,FALSE)</f>
        <v>2018</v>
      </c>
      <c r="AF298" s="36" t="str">
        <f>VLOOKUP(First_Validations__2[[#This Row],[CountryReq]],Last_Validations[],COLUMNS($B:M)+1,FALSE)</f>
        <v>Meaningful progress</v>
      </c>
      <c r="AG298" s="36" t="str">
        <f>VLOOKUP(First_Validations__2[[#This Row],[CountryReq]],Last_Validations[],COLUMNS($B:N)+1,FALSE)</f>
        <v>Industry engagement (#1.2)</v>
      </c>
      <c r="AH298" s="36">
        <f>VLOOKUP(First_Validations__2[[#This Row],[CountryReq]],Last_Validations[],COLUMNS($B:O)+1,FALSE)</f>
        <v>5</v>
      </c>
      <c r="AI298" s="36" t="str">
        <f>VLOOKUP(First_Validations__2[[#This Row],[CountryReq]],Last_Validations[],COLUMNS($B:P)+1,FALSE)</f>
        <v>Satisfactory progress</v>
      </c>
      <c r="AJ298" s="36" t="str">
        <f>VLOOKUP(First_Validations__2[[#This Row],[CountryReq]],Last_Validations[],COLUMNS($B:Q)+1,FALSE)</f>
        <v>Companies are fully, actively and effectively engaged in the EITI process. The government has ensured that there is an enabling environment for company participation with provisions in the 2013 Mining Operations Proclamation mandating payments disclosures as required by EITI.</v>
      </c>
      <c r="AK298" s="36" t="str">
        <f>VLOOKUP(First_Validations__2[[#This Row],[CountryReq]],Last_Validations[],COLUMNS($B:R)+1,FALSE)</f>
        <v>https://eiti.org/ethiopia#ethiopias-progress-by-requirement</v>
      </c>
      <c r="AL298" s="36" t="str">
        <f>VLOOKUP(First_Validations__2[[#This Row],[CountryReq]],Last_Validations[],COLUMNS($B:S)+1,FALSE)</f>
        <v>http://www.eeiti.org.et/</v>
      </c>
      <c r="AM298" s="36" t="str">
        <f>VLOOKUP(First_Validations__2[[#This Row],[CountryReq]],Last_Validations[],COLUMNS($B:T)+1,FALSE)</f>
        <v>https://eiti.org/api/v1.0/score_data/55</v>
      </c>
      <c r="AN298" s="36" t="str">
        <f>IF(First_Validations__2[[#This Row],[FirstValidation.Country: Year]]=First_Validations__2[[#This Row],[Country: Year]],"First","Second / Last")</f>
        <v>First</v>
      </c>
      <c r="AO298" s="36">
        <f>IF(AND(First_Validations__2[[#This Row],[FirstValidation.Validation score]]&lt;5,First_Validations__2[[#This Row],[FirstValidation.Validation score]]&gt;1),1,0)</f>
        <v>0</v>
      </c>
      <c r="AP298" s="36">
        <f>First_Validations__2[[#This Row],[Validation score]]-First_Validations__2[[#This Row],[FirstValidation.Validation score]]</f>
        <v>0</v>
      </c>
      <c r="AQ298" s="36">
        <f>IF(AND(First_Validations__2[[#This Row],[Corrective action]]=1,First_Validations__2[[#This Row],[Validation score]]&lt;5,First_Validations__2[[#This Row],[Validation score]]&gt;1),1,0)</f>
        <v>0</v>
      </c>
      <c r="AR298" s="36">
        <f>IF(AND(First_Validations__2[[#This Row],[Corrective action]]=1,OR(First_Validations__2[[#This Row],[Validation score]]&gt;4,First_Validations__2[[#This Row],[Validation score]]&lt;2)),1,0)</f>
        <v>0</v>
      </c>
      <c r="AS2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8" s="36" t="str">
        <f>VLOOKUP(First_Validations__2[[#This Row],[Requirement ('#)]],Requirements[[Requirements]:[Categories2]],2,FALSE)</f>
        <v>MSG Oversight</v>
      </c>
    </row>
    <row r="299" spans="2:46">
      <c r="B299" s="34" t="s">
        <v>1483</v>
      </c>
      <c r="C299" s="34">
        <v>1</v>
      </c>
      <c r="D299" s="34">
        <v>55</v>
      </c>
      <c r="E299" s="34" t="s">
        <v>1379</v>
      </c>
      <c r="F299" s="34" t="s">
        <v>1484</v>
      </c>
      <c r="G299" s="34" t="s">
        <v>1483</v>
      </c>
      <c r="H299" s="34" t="s">
        <v>1380</v>
      </c>
      <c r="I299" s="34" t="s">
        <v>1381</v>
      </c>
      <c r="J299" s="34">
        <v>2018</v>
      </c>
      <c r="K299" s="34">
        <v>2018</v>
      </c>
      <c r="L299" s="34" t="s">
        <v>1767</v>
      </c>
      <c r="M299" s="34" t="s">
        <v>1784</v>
      </c>
      <c r="N299" s="34">
        <v>5</v>
      </c>
      <c r="O299" s="34" t="s">
        <v>1768</v>
      </c>
      <c r="P299" s="34" t="s">
        <v>1382</v>
      </c>
      <c r="Q299" s="34" t="s">
        <v>1882</v>
      </c>
      <c r="R299" s="34" t="s">
        <v>1486</v>
      </c>
      <c r="S299" s="34" t="s">
        <v>1883</v>
      </c>
      <c r="T299" s="34" t="s">
        <v>2265</v>
      </c>
      <c r="U299" s="36" t="str">
        <f>VLOOKUP(First_Validations__2[[#This Row],[CountryReq]],Last_Validations[],COLUMNS($B:B)+1,FALSE)</f>
        <v>Ethiopia: 2018</v>
      </c>
      <c r="V299" s="36" t="str">
        <f>VLOOKUP(First_Validations__2[[#This Row],[CountryReq]],Last_Validations[],COLUMNS($B:C)+1,FALSE)</f>
        <v>Ethiopia</v>
      </c>
      <c r="W299" s="36">
        <f>VLOOKUP(First_Validations__2[[#This Row],[CountryReq]],Last_Validations[],COLUMNS($B:D)+1,FALSE)</f>
        <v>1</v>
      </c>
      <c r="X299" s="36">
        <f>VLOOKUP(First_Validations__2[[#This Row],[CountryReq]],Last_Validations[],COLUMNS($B:E)+1,FALSE)</f>
        <v>55</v>
      </c>
      <c r="Y299" s="36" t="str">
        <f>VLOOKUP(First_Validations__2[[#This Row],[CountryReq]],Last_Validations[],COLUMNS($B:F)+1,FALSE)</f>
        <v>Ethiopia: 2018</v>
      </c>
      <c r="Z299" s="36" t="str">
        <f>VLOOKUP(First_Validations__2[[#This Row],[CountryReq]],Last_Validations[],COLUMNS($B:G)+1,FALSE)</f>
        <v>ETH</v>
      </c>
      <c r="AA299" s="36" t="str">
        <f>VLOOKUP(First_Validations__2[[#This Row],[CountryReq]],Last_Validations[],COLUMNS($B:H)+1,FALSE)</f>
        <v>Ethiopia</v>
      </c>
      <c r="AB299" s="36" t="str">
        <f>VLOOKUP(First_Validations__2[[#This Row],[CountryReq]],Last_Validations[],COLUMNS($B:I)+1,FALSE)</f>
        <v>https://eiti.org/BD/2019-21</v>
      </c>
      <c r="AC299" s="36" t="str">
        <f>VLOOKUP(First_Validations__2[[#This Row],[CountryReq]],Last_Validations[],COLUMNS($B:J)+1,FALSE)</f>
        <v>https://eiti.org/document/ethiopia-validation-2018</v>
      </c>
      <c r="AD299" s="36">
        <f>VLOOKUP(First_Validations__2[[#This Row],[CountryReq]],Last_Validations[],COLUMNS($B:K)+1,FALSE)</f>
        <v>2018</v>
      </c>
      <c r="AE299" s="36">
        <f>VLOOKUP(First_Validations__2[[#This Row],[CountryReq]],Last_Validations[],COLUMNS($B:L)+1,FALSE)</f>
        <v>2018</v>
      </c>
      <c r="AF299" s="36" t="str">
        <f>VLOOKUP(First_Validations__2[[#This Row],[CountryReq]],Last_Validations[],COLUMNS($B:M)+1,FALSE)</f>
        <v>Meaningful progress</v>
      </c>
      <c r="AG299" s="36" t="str">
        <f>VLOOKUP(First_Validations__2[[#This Row],[CountryReq]],Last_Validations[],COLUMNS($B:N)+1,FALSE)</f>
        <v>Government engagement (#1.1)</v>
      </c>
      <c r="AH299" s="36">
        <f>VLOOKUP(First_Validations__2[[#This Row],[CountryReq]],Last_Validations[],COLUMNS($B:O)+1,FALSE)</f>
        <v>5</v>
      </c>
      <c r="AI299" s="36" t="str">
        <f>VLOOKUP(First_Validations__2[[#This Row],[CountryReq]],Last_Validations[],COLUMNS($B:P)+1,FALSE)</f>
        <v>Satisfactory progress</v>
      </c>
      <c r="AJ299" s="36" t="str">
        <f>VLOOKUP(First_Validations__2[[#This Row],[CountryReq]],Last_Validations[],COLUMNS($B:Q)+1,FALSE)</f>
        <v>The government has made various public statements of support to the EITI, has appointed a senior individual to lead EITI implementation and is fully, actively and effectively engaged. There are opportunities to engage government agencies beyond the Ministry of Mines, Petroleum and Natural Gas in the EITI process.</v>
      </c>
      <c r="AK299" s="36" t="str">
        <f>VLOOKUP(First_Validations__2[[#This Row],[CountryReq]],Last_Validations[],COLUMNS($B:R)+1,FALSE)</f>
        <v>https://eiti.org/ethiopia#ethiopias-progress-by-requirement</v>
      </c>
      <c r="AL299" s="36" t="str">
        <f>VLOOKUP(First_Validations__2[[#This Row],[CountryReq]],Last_Validations[],COLUMNS($B:S)+1,FALSE)</f>
        <v>http://www.eeiti.org.et/</v>
      </c>
      <c r="AM299" s="36" t="str">
        <f>VLOOKUP(First_Validations__2[[#This Row],[CountryReq]],Last_Validations[],COLUMNS($B:T)+1,FALSE)</f>
        <v>https://eiti.org/api/v1.0/score_data/55</v>
      </c>
      <c r="AN299" s="36" t="str">
        <f>IF(First_Validations__2[[#This Row],[FirstValidation.Country: Year]]=First_Validations__2[[#This Row],[Country: Year]],"First","Second / Last")</f>
        <v>First</v>
      </c>
      <c r="AO299" s="36">
        <f>IF(AND(First_Validations__2[[#This Row],[FirstValidation.Validation score]]&lt;5,First_Validations__2[[#This Row],[FirstValidation.Validation score]]&gt;1),1,0)</f>
        <v>0</v>
      </c>
      <c r="AP299" s="36">
        <f>First_Validations__2[[#This Row],[Validation score]]-First_Validations__2[[#This Row],[FirstValidation.Validation score]]</f>
        <v>0</v>
      </c>
      <c r="AQ299" s="36">
        <f>IF(AND(First_Validations__2[[#This Row],[Corrective action]]=1,First_Validations__2[[#This Row],[Validation score]]&lt;5,First_Validations__2[[#This Row],[Validation score]]&gt;1),1,0)</f>
        <v>0</v>
      </c>
      <c r="AR299" s="36">
        <f>IF(AND(First_Validations__2[[#This Row],[Corrective action]]=1,OR(First_Validations__2[[#This Row],[Validation score]]&gt;4,First_Validations__2[[#This Row],[Validation score]]&lt;2)),1,0)</f>
        <v>0</v>
      </c>
      <c r="AS2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299" s="36" t="str">
        <f>VLOOKUP(First_Validations__2[[#This Row],[Requirement ('#)]],Requirements[[Requirements]:[Categories2]],2,FALSE)</f>
        <v>MSG Oversight</v>
      </c>
    </row>
    <row r="300" spans="2:46">
      <c r="B300" s="34" t="s">
        <v>1483</v>
      </c>
      <c r="C300" s="34">
        <v>1</v>
      </c>
      <c r="D300" s="34">
        <v>55</v>
      </c>
      <c r="E300" s="34" t="s">
        <v>1379</v>
      </c>
      <c r="F300" s="34" t="s">
        <v>1484</v>
      </c>
      <c r="G300" s="34" t="s">
        <v>1483</v>
      </c>
      <c r="H300" s="34" t="s">
        <v>1380</v>
      </c>
      <c r="I300" s="34" t="s">
        <v>1381</v>
      </c>
      <c r="J300" s="34">
        <v>2018</v>
      </c>
      <c r="K300" s="34">
        <v>2018</v>
      </c>
      <c r="L300" s="34" t="s">
        <v>1767</v>
      </c>
      <c r="M300" s="34" t="s">
        <v>1789</v>
      </c>
      <c r="N300" s="34">
        <v>4</v>
      </c>
      <c r="O300" s="34" t="s">
        <v>1767</v>
      </c>
      <c r="P300" s="34" t="s">
        <v>1385</v>
      </c>
      <c r="Q300" s="34" t="s">
        <v>1882</v>
      </c>
      <c r="R300" s="34" t="s">
        <v>1486</v>
      </c>
      <c r="S300" s="34" t="s">
        <v>1883</v>
      </c>
      <c r="T300" s="34" t="s">
        <v>2266</v>
      </c>
      <c r="U300" s="36" t="str">
        <f>VLOOKUP(First_Validations__2[[#This Row],[CountryReq]],Last_Validations[],COLUMNS($B:B)+1,FALSE)</f>
        <v>Ethiopia: 2018</v>
      </c>
      <c r="V300" s="36" t="str">
        <f>VLOOKUP(First_Validations__2[[#This Row],[CountryReq]],Last_Validations[],COLUMNS($B:C)+1,FALSE)</f>
        <v>Ethiopia</v>
      </c>
      <c r="W300" s="36">
        <f>VLOOKUP(First_Validations__2[[#This Row],[CountryReq]],Last_Validations[],COLUMNS($B:D)+1,FALSE)</f>
        <v>1</v>
      </c>
      <c r="X300" s="36">
        <f>VLOOKUP(First_Validations__2[[#This Row],[CountryReq]],Last_Validations[],COLUMNS($B:E)+1,FALSE)</f>
        <v>55</v>
      </c>
      <c r="Y300" s="36" t="str">
        <f>VLOOKUP(First_Validations__2[[#This Row],[CountryReq]],Last_Validations[],COLUMNS($B:F)+1,FALSE)</f>
        <v>Ethiopia: 2018</v>
      </c>
      <c r="Z300" s="36" t="str">
        <f>VLOOKUP(First_Validations__2[[#This Row],[CountryReq]],Last_Validations[],COLUMNS($B:G)+1,FALSE)</f>
        <v>ETH</v>
      </c>
      <c r="AA300" s="36" t="str">
        <f>VLOOKUP(First_Validations__2[[#This Row],[CountryReq]],Last_Validations[],COLUMNS($B:H)+1,FALSE)</f>
        <v>Ethiopia</v>
      </c>
      <c r="AB300" s="36" t="str">
        <f>VLOOKUP(First_Validations__2[[#This Row],[CountryReq]],Last_Validations[],COLUMNS($B:I)+1,FALSE)</f>
        <v>https://eiti.org/BD/2019-21</v>
      </c>
      <c r="AC300" s="36" t="str">
        <f>VLOOKUP(First_Validations__2[[#This Row],[CountryReq]],Last_Validations[],COLUMNS($B:J)+1,FALSE)</f>
        <v>https://eiti.org/document/ethiopia-validation-2018</v>
      </c>
      <c r="AD300" s="36">
        <f>VLOOKUP(First_Validations__2[[#This Row],[CountryReq]],Last_Validations[],COLUMNS($B:K)+1,FALSE)</f>
        <v>2018</v>
      </c>
      <c r="AE300" s="36">
        <f>VLOOKUP(First_Validations__2[[#This Row],[CountryReq]],Last_Validations[],COLUMNS($B:L)+1,FALSE)</f>
        <v>2018</v>
      </c>
      <c r="AF300" s="36" t="str">
        <f>VLOOKUP(First_Validations__2[[#This Row],[CountryReq]],Last_Validations[],COLUMNS($B:M)+1,FALSE)</f>
        <v>Meaningful progress</v>
      </c>
      <c r="AG300" s="36" t="str">
        <f>VLOOKUP(First_Validations__2[[#This Row],[CountryReq]],Last_Validations[],COLUMNS($B:N)+1,FALSE)</f>
        <v>MSG governance (#1.4)</v>
      </c>
      <c r="AH300" s="36">
        <f>VLOOKUP(First_Validations__2[[#This Row],[CountryReq]],Last_Validations[],COLUMNS($B:O)+1,FALSE)</f>
        <v>4</v>
      </c>
      <c r="AI300" s="36" t="str">
        <f>VLOOKUP(First_Validations__2[[#This Row],[CountryReq]],Last_Validations[],COLUMNS($B:P)+1,FALSE)</f>
        <v>Meaningful progress</v>
      </c>
      <c r="AJ300" s="36" t="str">
        <f>VLOOKUP(First_Validations__2[[#This Row],[CountryReq]],Last_Validations[],COLUMNS($B:Q)+1,FALSE)</f>
        <v>The multi-stakeholder group (MSG) has adopted internal governance rules that address all aspects of Requirement 1.4 and appears to largely follow these in practice. Although each stakeholder group has the right to appoint its own representatives, there appear to be no clearly-defined procedures for the selection of multi-stakeholder group members. There is little evidence of coordination in particular within the government and industry constituencies, which should be improved to make progress on EITI implementation and follow-up on recommendations from EITI reporting.</v>
      </c>
      <c r="AK300" s="36" t="str">
        <f>VLOOKUP(First_Validations__2[[#This Row],[CountryReq]],Last_Validations[],COLUMNS($B:R)+1,FALSE)</f>
        <v>https://eiti.org/ethiopia#ethiopias-progress-by-requirement</v>
      </c>
      <c r="AL300" s="36" t="str">
        <f>VLOOKUP(First_Validations__2[[#This Row],[CountryReq]],Last_Validations[],COLUMNS($B:S)+1,FALSE)</f>
        <v>http://www.eeiti.org.et/</v>
      </c>
      <c r="AM300" s="36" t="str">
        <f>VLOOKUP(First_Validations__2[[#This Row],[CountryReq]],Last_Validations[],COLUMNS($B:T)+1,FALSE)</f>
        <v>https://eiti.org/api/v1.0/score_data/55</v>
      </c>
      <c r="AN300" s="36" t="str">
        <f>IF(First_Validations__2[[#This Row],[FirstValidation.Country: Year]]=First_Validations__2[[#This Row],[Country: Year]],"First","Second / Last")</f>
        <v>First</v>
      </c>
      <c r="AO300" s="36">
        <f>IF(AND(First_Validations__2[[#This Row],[FirstValidation.Validation score]]&lt;5,First_Validations__2[[#This Row],[FirstValidation.Validation score]]&gt;1),1,0)</f>
        <v>1</v>
      </c>
      <c r="AP300" s="36">
        <f>First_Validations__2[[#This Row],[Validation score]]-First_Validations__2[[#This Row],[FirstValidation.Validation score]]</f>
        <v>0</v>
      </c>
      <c r="AQ300" s="36">
        <f>IF(AND(First_Validations__2[[#This Row],[Corrective action]]=1,First_Validations__2[[#This Row],[Validation score]]&lt;5,First_Validations__2[[#This Row],[Validation score]]&gt;1),1,0)</f>
        <v>1</v>
      </c>
      <c r="AR300" s="36">
        <f>IF(AND(First_Validations__2[[#This Row],[Corrective action]]=1,OR(First_Validations__2[[#This Row],[Validation score]]&gt;4,First_Validations__2[[#This Row],[Validation score]]&lt;2)),1,0)</f>
        <v>0</v>
      </c>
      <c r="AS3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0" s="36" t="str">
        <f>VLOOKUP(First_Validations__2[[#This Row],[Requirement ('#)]],Requirements[[Requirements]:[Categories2]],2,FALSE)</f>
        <v>MSG Oversight</v>
      </c>
    </row>
    <row r="301" spans="2:46">
      <c r="B301" s="34" t="s">
        <v>1483</v>
      </c>
      <c r="C301" s="34">
        <v>1</v>
      </c>
      <c r="D301" s="34">
        <v>55</v>
      </c>
      <c r="E301" s="34" t="s">
        <v>1379</v>
      </c>
      <c r="F301" s="34" t="s">
        <v>1484</v>
      </c>
      <c r="G301" s="34" t="s">
        <v>1483</v>
      </c>
      <c r="H301" s="34" t="s">
        <v>1380</v>
      </c>
      <c r="I301" s="34" t="s">
        <v>1381</v>
      </c>
      <c r="J301" s="34">
        <v>2018</v>
      </c>
      <c r="K301" s="34">
        <v>2018</v>
      </c>
      <c r="L301" s="34" t="s">
        <v>1767</v>
      </c>
      <c r="M301" s="34" t="s">
        <v>1788</v>
      </c>
      <c r="N301" s="34">
        <v>4</v>
      </c>
      <c r="O301" s="34" t="s">
        <v>1767</v>
      </c>
      <c r="P301" s="34" t="s">
        <v>1384</v>
      </c>
      <c r="Q301" s="34" t="s">
        <v>1882</v>
      </c>
      <c r="R301" s="34" t="s">
        <v>1486</v>
      </c>
      <c r="S301" s="34" t="s">
        <v>1883</v>
      </c>
      <c r="T301" s="34" t="s">
        <v>2267</v>
      </c>
      <c r="U301" s="36" t="str">
        <f>VLOOKUP(First_Validations__2[[#This Row],[CountryReq]],Last_Validations[],COLUMNS($B:B)+1,FALSE)</f>
        <v>Ethiopia: 2018</v>
      </c>
      <c r="V301" s="36" t="str">
        <f>VLOOKUP(First_Validations__2[[#This Row],[CountryReq]],Last_Validations[],COLUMNS($B:C)+1,FALSE)</f>
        <v>Ethiopia</v>
      </c>
      <c r="W301" s="36">
        <f>VLOOKUP(First_Validations__2[[#This Row],[CountryReq]],Last_Validations[],COLUMNS($B:D)+1,FALSE)</f>
        <v>1</v>
      </c>
      <c r="X301" s="36">
        <f>VLOOKUP(First_Validations__2[[#This Row],[CountryReq]],Last_Validations[],COLUMNS($B:E)+1,FALSE)</f>
        <v>55</v>
      </c>
      <c r="Y301" s="36" t="str">
        <f>VLOOKUP(First_Validations__2[[#This Row],[CountryReq]],Last_Validations[],COLUMNS($B:F)+1,FALSE)</f>
        <v>Ethiopia: 2018</v>
      </c>
      <c r="Z301" s="36" t="str">
        <f>VLOOKUP(First_Validations__2[[#This Row],[CountryReq]],Last_Validations[],COLUMNS($B:G)+1,FALSE)</f>
        <v>ETH</v>
      </c>
      <c r="AA301" s="36" t="str">
        <f>VLOOKUP(First_Validations__2[[#This Row],[CountryReq]],Last_Validations[],COLUMNS($B:H)+1,FALSE)</f>
        <v>Ethiopia</v>
      </c>
      <c r="AB301" s="36" t="str">
        <f>VLOOKUP(First_Validations__2[[#This Row],[CountryReq]],Last_Validations[],COLUMNS($B:I)+1,FALSE)</f>
        <v>https://eiti.org/BD/2019-21</v>
      </c>
      <c r="AC301" s="36" t="str">
        <f>VLOOKUP(First_Validations__2[[#This Row],[CountryReq]],Last_Validations[],COLUMNS($B:J)+1,FALSE)</f>
        <v>https://eiti.org/document/ethiopia-validation-2018</v>
      </c>
      <c r="AD301" s="36">
        <f>VLOOKUP(First_Validations__2[[#This Row],[CountryReq]],Last_Validations[],COLUMNS($B:K)+1,FALSE)</f>
        <v>2018</v>
      </c>
      <c r="AE301" s="36">
        <f>VLOOKUP(First_Validations__2[[#This Row],[CountryReq]],Last_Validations[],COLUMNS($B:L)+1,FALSE)</f>
        <v>2018</v>
      </c>
      <c r="AF301" s="36" t="str">
        <f>VLOOKUP(First_Validations__2[[#This Row],[CountryReq]],Last_Validations[],COLUMNS($B:M)+1,FALSE)</f>
        <v>Meaningful progress</v>
      </c>
      <c r="AG301" s="36" t="str">
        <f>VLOOKUP(First_Validations__2[[#This Row],[CountryReq]],Last_Validations[],COLUMNS($B:N)+1,FALSE)</f>
        <v>Civil society engagement (#1.3)</v>
      </c>
      <c r="AH301" s="36">
        <f>VLOOKUP(First_Validations__2[[#This Row],[CountryReq]],Last_Validations[],COLUMNS($B:O)+1,FALSE)</f>
        <v>4</v>
      </c>
      <c r="AI301" s="36" t="str">
        <f>VLOOKUP(First_Validations__2[[#This Row],[CountryReq]],Last_Validations[],COLUMNS($B:P)+1,FALSE)</f>
        <v>Meaningful progress</v>
      </c>
      <c r="AJ301" s="36" t="str">
        <f>VLOOKUP(First_Validations__2[[#This Row],[CountryReq]],Last_Validations[],COLUMNS($B:Q)+1,FALSE)</f>
        <v xml:space="preserve">There is evidence that the space for civil society in Ethiopia has narrowed since 2009, while there have been some encouraging signs of political opening since April 2018. In the period between 2014 and April 2018, there appeared to be limited freedom of expression, some degree of self-censorship on issues related to natural resource governance and greater restrictions and control over civil society operations imposed by the legal framework. An assessment of developments since April 2018 indicated a positive direction of travel in the environment for civil society freedoms of expression and operation in EITI implementation. However, despite easing of constraints on civil society’s freedoms of expression and operation in relation to EITI implementation since April 2018, evidence does not suggest that civil society is fully, actively and effectively engaged in all aspects of EITI implementation. </v>
      </c>
      <c r="AK301" s="36" t="str">
        <f>VLOOKUP(First_Validations__2[[#This Row],[CountryReq]],Last_Validations[],COLUMNS($B:R)+1,FALSE)</f>
        <v>https://eiti.org/ethiopia#ethiopias-progress-by-requirement</v>
      </c>
      <c r="AL301" s="36" t="str">
        <f>VLOOKUP(First_Validations__2[[#This Row],[CountryReq]],Last_Validations[],COLUMNS($B:S)+1,FALSE)</f>
        <v>http://www.eeiti.org.et/</v>
      </c>
      <c r="AM301" s="36" t="str">
        <f>VLOOKUP(First_Validations__2[[#This Row],[CountryReq]],Last_Validations[],COLUMNS($B:T)+1,FALSE)</f>
        <v>https://eiti.org/api/v1.0/score_data/55</v>
      </c>
      <c r="AN301" s="36" t="str">
        <f>IF(First_Validations__2[[#This Row],[FirstValidation.Country: Year]]=First_Validations__2[[#This Row],[Country: Year]],"First","Second / Last")</f>
        <v>First</v>
      </c>
      <c r="AO301" s="36">
        <f>IF(AND(First_Validations__2[[#This Row],[FirstValidation.Validation score]]&lt;5,First_Validations__2[[#This Row],[FirstValidation.Validation score]]&gt;1),1,0)</f>
        <v>1</v>
      </c>
      <c r="AP301" s="36">
        <f>First_Validations__2[[#This Row],[Validation score]]-First_Validations__2[[#This Row],[FirstValidation.Validation score]]</f>
        <v>0</v>
      </c>
      <c r="AQ301" s="36">
        <f>IF(AND(First_Validations__2[[#This Row],[Corrective action]]=1,First_Validations__2[[#This Row],[Validation score]]&lt;5,First_Validations__2[[#This Row],[Validation score]]&gt;1),1,0)</f>
        <v>1</v>
      </c>
      <c r="AR301" s="36">
        <f>IF(AND(First_Validations__2[[#This Row],[Corrective action]]=1,OR(First_Validations__2[[#This Row],[Validation score]]&gt;4,First_Validations__2[[#This Row],[Validation score]]&lt;2)),1,0)</f>
        <v>0</v>
      </c>
      <c r="AS3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1" s="36" t="str">
        <f>VLOOKUP(First_Validations__2[[#This Row],[Requirement ('#)]],Requirements[[Requirements]:[Categories2]],2,FALSE)</f>
        <v>MSG Oversight</v>
      </c>
    </row>
    <row r="302" spans="2:46">
      <c r="B302" s="34" t="s">
        <v>1483</v>
      </c>
      <c r="C302" s="34">
        <v>1</v>
      </c>
      <c r="D302" s="34">
        <v>55</v>
      </c>
      <c r="E302" s="34" t="s">
        <v>1379</v>
      </c>
      <c r="F302" s="34" t="s">
        <v>1484</v>
      </c>
      <c r="G302" s="34" t="s">
        <v>1483</v>
      </c>
      <c r="H302" s="34" t="s">
        <v>1380</v>
      </c>
      <c r="I302" s="34" t="s">
        <v>1381</v>
      </c>
      <c r="J302" s="34">
        <v>2018</v>
      </c>
      <c r="K302" s="34">
        <v>2018</v>
      </c>
      <c r="L302" s="34" t="s">
        <v>1767</v>
      </c>
      <c r="M302" s="34" t="s">
        <v>1794</v>
      </c>
      <c r="N302" s="34">
        <v>4</v>
      </c>
      <c r="O302" s="34" t="s">
        <v>1767</v>
      </c>
      <c r="P302" s="34" t="s">
        <v>1390</v>
      </c>
      <c r="Q302" s="34" t="s">
        <v>1882</v>
      </c>
      <c r="R302" s="34" t="s">
        <v>1486</v>
      </c>
      <c r="S302" s="34" t="s">
        <v>1883</v>
      </c>
      <c r="T302" s="34" t="s">
        <v>2268</v>
      </c>
      <c r="U302" s="36" t="str">
        <f>VLOOKUP(First_Validations__2[[#This Row],[CountryReq]],Last_Validations[],COLUMNS($B:B)+1,FALSE)</f>
        <v>Ethiopia: 2018</v>
      </c>
      <c r="V302" s="36" t="str">
        <f>VLOOKUP(First_Validations__2[[#This Row],[CountryReq]],Last_Validations[],COLUMNS($B:C)+1,FALSE)</f>
        <v>Ethiopia</v>
      </c>
      <c r="W302" s="36">
        <f>VLOOKUP(First_Validations__2[[#This Row],[CountryReq]],Last_Validations[],COLUMNS($B:D)+1,FALSE)</f>
        <v>1</v>
      </c>
      <c r="X302" s="36">
        <f>VLOOKUP(First_Validations__2[[#This Row],[CountryReq]],Last_Validations[],COLUMNS($B:E)+1,FALSE)</f>
        <v>55</v>
      </c>
      <c r="Y302" s="36" t="str">
        <f>VLOOKUP(First_Validations__2[[#This Row],[CountryReq]],Last_Validations[],COLUMNS($B:F)+1,FALSE)</f>
        <v>Ethiopia: 2018</v>
      </c>
      <c r="Z302" s="36" t="str">
        <f>VLOOKUP(First_Validations__2[[#This Row],[CountryReq]],Last_Validations[],COLUMNS($B:G)+1,FALSE)</f>
        <v>ETH</v>
      </c>
      <c r="AA302" s="36" t="str">
        <f>VLOOKUP(First_Validations__2[[#This Row],[CountryReq]],Last_Validations[],COLUMNS($B:H)+1,FALSE)</f>
        <v>Ethiopia</v>
      </c>
      <c r="AB302" s="36" t="str">
        <f>VLOOKUP(First_Validations__2[[#This Row],[CountryReq]],Last_Validations[],COLUMNS($B:I)+1,FALSE)</f>
        <v>https://eiti.org/BD/2019-21</v>
      </c>
      <c r="AC302" s="36" t="str">
        <f>VLOOKUP(First_Validations__2[[#This Row],[CountryReq]],Last_Validations[],COLUMNS($B:J)+1,FALSE)</f>
        <v>https://eiti.org/document/ethiopia-validation-2018</v>
      </c>
      <c r="AD302" s="36">
        <f>VLOOKUP(First_Validations__2[[#This Row],[CountryReq]],Last_Validations[],COLUMNS($B:K)+1,FALSE)</f>
        <v>2018</v>
      </c>
      <c r="AE302" s="36">
        <f>VLOOKUP(First_Validations__2[[#This Row],[CountryReq]],Last_Validations[],COLUMNS($B:L)+1,FALSE)</f>
        <v>2018</v>
      </c>
      <c r="AF302" s="36" t="str">
        <f>VLOOKUP(First_Validations__2[[#This Row],[CountryReq]],Last_Validations[],COLUMNS($B:M)+1,FALSE)</f>
        <v>Meaningful progress</v>
      </c>
      <c r="AG302" s="36" t="str">
        <f>VLOOKUP(First_Validations__2[[#This Row],[CountryReq]],Last_Validations[],COLUMNS($B:N)+1,FALSE)</f>
        <v>Policy on contract disclosure (#2.4)</v>
      </c>
      <c r="AH302" s="36">
        <f>VLOOKUP(First_Validations__2[[#This Row],[CountryReq]],Last_Validations[],COLUMNS($B:O)+1,FALSE)</f>
        <v>4</v>
      </c>
      <c r="AI302" s="36" t="str">
        <f>VLOOKUP(First_Validations__2[[#This Row],[CountryReq]],Last_Validations[],COLUMNS($B:P)+1,FALSE)</f>
        <v>Meaningful progress</v>
      </c>
      <c r="AJ302" s="36" t="str">
        <f>VLOOKUP(First_Validations__2[[#This Row],[CountryReq]],Last_Validations[],COLUMNS($B:Q)+1,FALSE)</f>
        <v>The 2015/16 EITI Report highlights the lack of legal constraints on the publication of mining contracts, but does not clarify whether the government’s policy is pro-disclosure. While the report implies that mining contracts are available upon request from the Ministry of Mines, Petroleum and Natural Gas, it does not comprehensively list publicly-available contracts.</v>
      </c>
      <c r="AK302" s="36" t="str">
        <f>VLOOKUP(First_Validations__2[[#This Row],[CountryReq]],Last_Validations[],COLUMNS($B:R)+1,FALSE)</f>
        <v>https://eiti.org/ethiopia#ethiopias-progress-by-requirement</v>
      </c>
      <c r="AL302" s="36" t="str">
        <f>VLOOKUP(First_Validations__2[[#This Row],[CountryReq]],Last_Validations[],COLUMNS($B:S)+1,FALSE)</f>
        <v>http://www.eeiti.org.et/</v>
      </c>
      <c r="AM302" s="36" t="str">
        <f>VLOOKUP(First_Validations__2[[#This Row],[CountryReq]],Last_Validations[],COLUMNS($B:T)+1,FALSE)</f>
        <v>https://eiti.org/api/v1.0/score_data/55</v>
      </c>
      <c r="AN302" s="36" t="str">
        <f>IF(First_Validations__2[[#This Row],[FirstValidation.Country: Year]]=First_Validations__2[[#This Row],[Country: Year]],"First","Second / Last")</f>
        <v>First</v>
      </c>
      <c r="AO302" s="36">
        <f>IF(AND(First_Validations__2[[#This Row],[FirstValidation.Validation score]]&lt;5,First_Validations__2[[#This Row],[FirstValidation.Validation score]]&gt;1),1,0)</f>
        <v>1</v>
      </c>
      <c r="AP302" s="36">
        <f>First_Validations__2[[#This Row],[Validation score]]-First_Validations__2[[#This Row],[FirstValidation.Validation score]]</f>
        <v>0</v>
      </c>
      <c r="AQ302" s="36">
        <f>IF(AND(First_Validations__2[[#This Row],[Corrective action]]=1,First_Validations__2[[#This Row],[Validation score]]&lt;5,First_Validations__2[[#This Row],[Validation score]]&gt;1),1,0)</f>
        <v>1</v>
      </c>
      <c r="AR302" s="36">
        <f>IF(AND(First_Validations__2[[#This Row],[Corrective action]]=1,OR(First_Validations__2[[#This Row],[Validation score]]&gt;4,First_Validations__2[[#This Row],[Validation score]]&lt;2)),1,0)</f>
        <v>0</v>
      </c>
      <c r="AS3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2" s="36" t="str">
        <f>VLOOKUP(First_Validations__2[[#This Row],[Requirement ('#)]],Requirements[[Requirements]:[Categories2]],2,FALSE)</f>
        <v>Licenses and contracts</v>
      </c>
    </row>
    <row r="303" spans="2:46">
      <c r="B303" s="34" t="s">
        <v>1483</v>
      </c>
      <c r="C303" s="34">
        <v>1</v>
      </c>
      <c r="D303" s="34">
        <v>55</v>
      </c>
      <c r="E303" s="34" t="s">
        <v>1379</v>
      </c>
      <c r="F303" s="34" t="s">
        <v>1484</v>
      </c>
      <c r="G303" s="34" t="s">
        <v>1483</v>
      </c>
      <c r="H303" s="34" t="s">
        <v>1380</v>
      </c>
      <c r="I303" s="34" t="s">
        <v>1381</v>
      </c>
      <c r="J303" s="34">
        <v>2018</v>
      </c>
      <c r="K303" s="34">
        <v>2018</v>
      </c>
      <c r="L303" s="34" t="s">
        <v>1767</v>
      </c>
      <c r="M303" s="34" t="s">
        <v>1802</v>
      </c>
      <c r="N303" s="34">
        <v>4</v>
      </c>
      <c r="O303" s="34" t="s">
        <v>1767</v>
      </c>
      <c r="P303" s="34" t="s">
        <v>1396</v>
      </c>
      <c r="Q303" s="34" t="s">
        <v>1882</v>
      </c>
      <c r="R303" s="34" t="s">
        <v>1486</v>
      </c>
      <c r="S303" s="34" t="s">
        <v>1883</v>
      </c>
      <c r="T303" s="34" t="s">
        <v>2269</v>
      </c>
      <c r="U303" s="36" t="str">
        <f>VLOOKUP(First_Validations__2[[#This Row],[CountryReq]],Last_Validations[],COLUMNS($B:B)+1,FALSE)</f>
        <v>Ethiopia: 2018</v>
      </c>
      <c r="V303" s="36" t="str">
        <f>VLOOKUP(First_Validations__2[[#This Row],[CountryReq]],Last_Validations[],COLUMNS($B:C)+1,FALSE)</f>
        <v>Ethiopia</v>
      </c>
      <c r="W303" s="36">
        <f>VLOOKUP(First_Validations__2[[#This Row],[CountryReq]],Last_Validations[],COLUMNS($B:D)+1,FALSE)</f>
        <v>1</v>
      </c>
      <c r="X303" s="36">
        <f>VLOOKUP(First_Validations__2[[#This Row],[CountryReq]],Last_Validations[],COLUMNS($B:E)+1,FALSE)</f>
        <v>55</v>
      </c>
      <c r="Y303" s="36" t="str">
        <f>VLOOKUP(First_Validations__2[[#This Row],[CountryReq]],Last_Validations[],COLUMNS($B:F)+1,FALSE)</f>
        <v>Ethiopia: 2018</v>
      </c>
      <c r="Z303" s="36" t="str">
        <f>VLOOKUP(First_Validations__2[[#This Row],[CountryReq]],Last_Validations[],COLUMNS($B:G)+1,FALSE)</f>
        <v>ETH</v>
      </c>
      <c r="AA303" s="36" t="str">
        <f>VLOOKUP(First_Validations__2[[#This Row],[CountryReq]],Last_Validations[],COLUMNS($B:H)+1,FALSE)</f>
        <v>Ethiopia</v>
      </c>
      <c r="AB303" s="36" t="str">
        <f>VLOOKUP(First_Validations__2[[#This Row],[CountryReq]],Last_Validations[],COLUMNS($B:I)+1,FALSE)</f>
        <v>https://eiti.org/BD/2019-21</v>
      </c>
      <c r="AC303" s="36" t="str">
        <f>VLOOKUP(First_Validations__2[[#This Row],[CountryReq]],Last_Validations[],COLUMNS($B:J)+1,FALSE)</f>
        <v>https://eiti.org/document/ethiopia-validation-2018</v>
      </c>
      <c r="AD303" s="36">
        <f>VLOOKUP(First_Validations__2[[#This Row],[CountryReq]],Last_Validations[],COLUMNS($B:K)+1,FALSE)</f>
        <v>2018</v>
      </c>
      <c r="AE303" s="36">
        <f>VLOOKUP(First_Validations__2[[#This Row],[CountryReq]],Last_Validations[],COLUMNS($B:L)+1,FALSE)</f>
        <v>2018</v>
      </c>
      <c r="AF303" s="36" t="str">
        <f>VLOOKUP(First_Validations__2[[#This Row],[CountryReq]],Last_Validations[],COLUMNS($B:M)+1,FALSE)</f>
        <v>Meaningful progress</v>
      </c>
      <c r="AG303" s="36" t="str">
        <f>VLOOKUP(First_Validations__2[[#This Row],[CountryReq]],Last_Validations[],COLUMNS($B:N)+1,FALSE)</f>
        <v>Comprehensiveness (#4.1)</v>
      </c>
      <c r="AH303" s="36">
        <f>VLOOKUP(First_Validations__2[[#This Row],[CountryReq]],Last_Validations[],COLUMNS($B:O)+1,FALSE)</f>
        <v>4</v>
      </c>
      <c r="AI303" s="36" t="str">
        <f>VLOOKUP(First_Validations__2[[#This Row],[CountryReq]],Last_Validations[],COLUMNS($B:P)+1,FALSE)</f>
        <v>Meaningful progress</v>
      </c>
      <c r="AJ303" s="36" t="str">
        <f>VLOOKUP(First_Validations__2[[#This Row],[CountryReq]],Last_Validations[],COLUMNS($B:Q)+1,FALSE)</f>
        <v>The 2015/16 EITI Report includes the MSG’s definition of materiality thresholds for payments and companies to be included in reconciliation. While it is unclear from the report whether all material companies and government entities reported fully, stakeholder consultations confirmed that all material companies and government entities submitted reporting templates. While final unreconciled discrepancies are listed and partly explained, the combined value of net discrepancies appears to be significant, at nearly one fifth of total reconciled revenues. In addition, full unilateral government disclosure of all extractives revenues, including from nonmaterial companies, was not provided disaggregated by revenue stream.</v>
      </c>
      <c r="AK303" s="36" t="str">
        <f>VLOOKUP(First_Validations__2[[#This Row],[CountryReq]],Last_Validations[],COLUMNS($B:R)+1,FALSE)</f>
        <v>https://eiti.org/ethiopia#ethiopias-progress-by-requirement</v>
      </c>
      <c r="AL303" s="36" t="str">
        <f>VLOOKUP(First_Validations__2[[#This Row],[CountryReq]],Last_Validations[],COLUMNS($B:S)+1,FALSE)</f>
        <v>http://www.eeiti.org.et/</v>
      </c>
      <c r="AM303" s="36" t="str">
        <f>VLOOKUP(First_Validations__2[[#This Row],[CountryReq]],Last_Validations[],COLUMNS($B:T)+1,FALSE)</f>
        <v>https://eiti.org/api/v1.0/score_data/55</v>
      </c>
      <c r="AN303" s="36" t="str">
        <f>IF(First_Validations__2[[#This Row],[FirstValidation.Country: Year]]=First_Validations__2[[#This Row],[Country: Year]],"First","Second / Last")</f>
        <v>First</v>
      </c>
      <c r="AO303" s="36">
        <f>IF(AND(First_Validations__2[[#This Row],[FirstValidation.Validation score]]&lt;5,First_Validations__2[[#This Row],[FirstValidation.Validation score]]&gt;1),1,0)</f>
        <v>1</v>
      </c>
      <c r="AP303" s="36">
        <f>First_Validations__2[[#This Row],[Validation score]]-First_Validations__2[[#This Row],[FirstValidation.Validation score]]</f>
        <v>0</v>
      </c>
      <c r="AQ303" s="36">
        <f>IF(AND(First_Validations__2[[#This Row],[Corrective action]]=1,First_Validations__2[[#This Row],[Validation score]]&lt;5,First_Validations__2[[#This Row],[Validation score]]&gt;1),1,0)</f>
        <v>1</v>
      </c>
      <c r="AR303" s="36">
        <f>IF(AND(First_Validations__2[[#This Row],[Corrective action]]=1,OR(First_Validations__2[[#This Row],[Validation score]]&gt;4,First_Validations__2[[#This Row],[Validation score]]&lt;2)),1,0)</f>
        <v>0</v>
      </c>
      <c r="AS3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3" s="36" t="str">
        <f>VLOOKUP(First_Validations__2[[#This Row],[Requirement ('#)]],Requirements[[Requirements]:[Categories2]],2,FALSE)</f>
        <v>Revenue collection</v>
      </c>
    </row>
    <row r="304" spans="2:46">
      <c r="B304" s="34" t="s">
        <v>1483</v>
      </c>
      <c r="C304" s="34">
        <v>1</v>
      </c>
      <c r="D304" s="34">
        <v>55</v>
      </c>
      <c r="E304" s="34" t="s">
        <v>1379</v>
      </c>
      <c r="F304" s="34" t="s">
        <v>1484</v>
      </c>
      <c r="G304" s="34" t="s">
        <v>1483</v>
      </c>
      <c r="H304" s="34" t="s">
        <v>1380</v>
      </c>
      <c r="I304" s="34" t="s">
        <v>1381</v>
      </c>
      <c r="J304" s="34">
        <v>2018</v>
      </c>
      <c r="K304" s="34">
        <v>2018</v>
      </c>
      <c r="L304" s="34" t="s">
        <v>1767</v>
      </c>
      <c r="M304" s="34" t="s">
        <v>1801</v>
      </c>
      <c r="N304" s="34">
        <v>4</v>
      </c>
      <c r="O304" s="34" t="s">
        <v>1767</v>
      </c>
      <c r="P304" s="34" t="s">
        <v>1395</v>
      </c>
      <c r="Q304" s="34" t="s">
        <v>1882</v>
      </c>
      <c r="R304" s="34" t="s">
        <v>1486</v>
      </c>
      <c r="S304" s="34" t="s">
        <v>1883</v>
      </c>
      <c r="T304" s="34" t="s">
        <v>2270</v>
      </c>
      <c r="U304" s="36" t="str">
        <f>VLOOKUP(First_Validations__2[[#This Row],[CountryReq]],Last_Validations[],COLUMNS($B:B)+1,FALSE)</f>
        <v>Ethiopia: 2018</v>
      </c>
      <c r="V304" s="36" t="str">
        <f>VLOOKUP(First_Validations__2[[#This Row],[CountryReq]],Last_Validations[],COLUMNS($B:C)+1,FALSE)</f>
        <v>Ethiopia</v>
      </c>
      <c r="W304" s="36">
        <f>VLOOKUP(First_Validations__2[[#This Row],[CountryReq]],Last_Validations[],COLUMNS($B:D)+1,FALSE)</f>
        <v>1</v>
      </c>
      <c r="X304" s="36">
        <f>VLOOKUP(First_Validations__2[[#This Row],[CountryReq]],Last_Validations[],COLUMNS($B:E)+1,FALSE)</f>
        <v>55</v>
      </c>
      <c r="Y304" s="36" t="str">
        <f>VLOOKUP(First_Validations__2[[#This Row],[CountryReq]],Last_Validations[],COLUMNS($B:F)+1,FALSE)</f>
        <v>Ethiopia: 2018</v>
      </c>
      <c r="Z304" s="36" t="str">
        <f>VLOOKUP(First_Validations__2[[#This Row],[CountryReq]],Last_Validations[],COLUMNS($B:G)+1,FALSE)</f>
        <v>ETH</v>
      </c>
      <c r="AA304" s="36" t="str">
        <f>VLOOKUP(First_Validations__2[[#This Row],[CountryReq]],Last_Validations[],COLUMNS($B:H)+1,FALSE)</f>
        <v>Ethiopia</v>
      </c>
      <c r="AB304" s="36" t="str">
        <f>VLOOKUP(First_Validations__2[[#This Row],[CountryReq]],Last_Validations[],COLUMNS($B:I)+1,FALSE)</f>
        <v>https://eiti.org/BD/2019-21</v>
      </c>
      <c r="AC304" s="36" t="str">
        <f>VLOOKUP(First_Validations__2[[#This Row],[CountryReq]],Last_Validations[],COLUMNS($B:J)+1,FALSE)</f>
        <v>https://eiti.org/document/ethiopia-validation-2018</v>
      </c>
      <c r="AD304" s="36">
        <f>VLOOKUP(First_Validations__2[[#This Row],[CountryReq]],Last_Validations[],COLUMNS($B:K)+1,FALSE)</f>
        <v>2018</v>
      </c>
      <c r="AE304" s="36">
        <f>VLOOKUP(First_Validations__2[[#This Row],[CountryReq]],Last_Validations[],COLUMNS($B:L)+1,FALSE)</f>
        <v>2018</v>
      </c>
      <c r="AF304" s="36" t="str">
        <f>VLOOKUP(First_Validations__2[[#This Row],[CountryReq]],Last_Validations[],COLUMNS($B:M)+1,FALSE)</f>
        <v>Meaningful progress</v>
      </c>
      <c r="AG304" s="36" t="str">
        <f>VLOOKUP(First_Validations__2[[#This Row],[CountryReq]],Last_Validations[],COLUMNS($B:N)+1,FALSE)</f>
        <v>Export data (#3.3)</v>
      </c>
      <c r="AH304" s="36">
        <f>VLOOKUP(First_Validations__2[[#This Row],[CountryReq]],Last_Validations[],COLUMNS($B:O)+1,FALSE)</f>
        <v>4</v>
      </c>
      <c r="AI304" s="36" t="str">
        <f>VLOOKUP(First_Validations__2[[#This Row],[CountryReq]],Last_Validations[],COLUMNS($B:P)+1,FALSE)</f>
        <v>Meaningful progress</v>
      </c>
      <c r="AJ304" s="36" t="str">
        <f>VLOOKUP(First_Validations__2[[#This Row],[CountryReq]],Last_Validations[],COLUMNS($B:Q)+1,FALSE)</f>
        <v>The 2015/16 EITI Report provides three reporting companies’ export volumes and values, as well as government figures for export values of three commodities (gold, tantalite ore, platinum). However, the comprehensiveness of export data reporting is unclear, and the report does not highlight weaknesses in government record-keeping related to export data.</v>
      </c>
      <c r="AK304" s="36" t="str">
        <f>VLOOKUP(First_Validations__2[[#This Row],[CountryReq]],Last_Validations[],COLUMNS($B:R)+1,FALSE)</f>
        <v>https://eiti.org/ethiopia#ethiopias-progress-by-requirement</v>
      </c>
      <c r="AL304" s="36" t="str">
        <f>VLOOKUP(First_Validations__2[[#This Row],[CountryReq]],Last_Validations[],COLUMNS($B:S)+1,FALSE)</f>
        <v>http://www.eeiti.org.et/</v>
      </c>
      <c r="AM304" s="36" t="str">
        <f>VLOOKUP(First_Validations__2[[#This Row],[CountryReq]],Last_Validations[],COLUMNS($B:T)+1,FALSE)</f>
        <v>https://eiti.org/api/v1.0/score_data/55</v>
      </c>
      <c r="AN304" s="36" t="str">
        <f>IF(First_Validations__2[[#This Row],[FirstValidation.Country: Year]]=First_Validations__2[[#This Row],[Country: Year]],"First","Second / Last")</f>
        <v>First</v>
      </c>
      <c r="AO304" s="36">
        <f>IF(AND(First_Validations__2[[#This Row],[FirstValidation.Validation score]]&lt;5,First_Validations__2[[#This Row],[FirstValidation.Validation score]]&gt;1),1,0)</f>
        <v>1</v>
      </c>
      <c r="AP304" s="36">
        <f>First_Validations__2[[#This Row],[Validation score]]-First_Validations__2[[#This Row],[FirstValidation.Validation score]]</f>
        <v>0</v>
      </c>
      <c r="AQ304" s="36">
        <f>IF(AND(First_Validations__2[[#This Row],[Corrective action]]=1,First_Validations__2[[#This Row],[Validation score]]&lt;5,First_Validations__2[[#This Row],[Validation score]]&gt;1),1,0)</f>
        <v>1</v>
      </c>
      <c r="AR304" s="36">
        <f>IF(AND(First_Validations__2[[#This Row],[Corrective action]]=1,OR(First_Validations__2[[#This Row],[Validation score]]&gt;4,First_Validations__2[[#This Row],[Validation score]]&lt;2)),1,0)</f>
        <v>0</v>
      </c>
      <c r="AS3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4" s="36" t="str">
        <f>VLOOKUP(First_Validations__2[[#This Row],[Requirement ('#)]],Requirements[[Requirements]:[Categories2]],2,FALSE)</f>
        <v>Monitoring production</v>
      </c>
    </row>
    <row r="305" spans="2:46">
      <c r="B305" s="34" t="s">
        <v>1483</v>
      </c>
      <c r="C305" s="34">
        <v>1</v>
      </c>
      <c r="D305" s="34">
        <v>55</v>
      </c>
      <c r="E305" s="34" t="s">
        <v>1379</v>
      </c>
      <c r="F305" s="34" t="s">
        <v>1484</v>
      </c>
      <c r="G305" s="34" t="s">
        <v>1483</v>
      </c>
      <c r="H305" s="34" t="s">
        <v>1380</v>
      </c>
      <c r="I305" s="34" t="s">
        <v>1381</v>
      </c>
      <c r="J305" s="34">
        <v>2018</v>
      </c>
      <c r="K305" s="34">
        <v>2018</v>
      </c>
      <c r="L305" s="34" t="s">
        <v>1767</v>
      </c>
      <c r="M305" s="34" t="s">
        <v>1804</v>
      </c>
      <c r="N305" s="34">
        <v>0</v>
      </c>
      <c r="O305" s="34" t="s">
        <v>4</v>
      </c>
      <c r="P305" s="34" t="s">
        <v>1397</v>
      </c>
      <c r="Q305" s="34" t="s">
        <v>1882</v>
      </c>
      <c r="R305" s="34" t="s">
        <v>1486</v>
      </c>
      <c r="S305" s="34" t="s">
        <v>1883</v>
      </c>
      <c r="T305" s="34" t="s">
        <v>2271</v>
      </c>
      <c r="U305" s="36" t="str">
        <f>VLOOKUP(First_Validations__2[[#This Row],[CountryReq]],Last_Validations[],COLUMNS($B:B)+1,FALSE)</f>
        <v>Ethiopia: 2018</v>
      </c>
      <c r="V305" s="36" t="str">
        <f>VLOOKUP(First_Validations__2[[#This Row],[CountryReq]],Last_Validations[],COLUMNS($B:C)+1,FALSE)</f>
        <v>Ethiopia</v>
      </c>
      <c r="W305" s="36">
        <f>VLOOKUP(First_Validations__2[[#This Row],[CountryReq]],Last_Validations[],COLUMNS($B:D)+1,FALSE)</f>
        <v>1</v>
      </c>
      <c r="X305" s="36">
        <f>VLOOKUP(First_Validations__2[[#This Row],[CountryReq]],Last_Validations[],COLUMNS($B:E)+1,FALSE)</f>
        <v>55</v>
      </c>
      <c r="Y305" s="36" t="str">
        <f>VLOOKUP(First_Validations__2[[#This Row],[CountryReq]],Last_Validations[],COLUMNS($B:F)+1,FALSE)</f>
        <v>Ethiopia: 2018</v>
      </c>
      <c r="Z305" s="36" t="str">
        <f>VLOOKUP(First_Validations__2[[#This Row],[CountryReq]],Last_Validations[],COLUMNS($B:G)+1,FALSE)</f>
        <v>ETH</v>
      </c>
      <c r="AA305" s="36" t="str">
        <f>VLOOKUP(First_Validations__2[[#This Row],[CountryReq]],Last_Validations[],COLUMNS($B:H)+1,FALSE)</f>
        <v>Ethiopia</v>
      </c>
      <c r="AB305" s="36" t="str">
        <f>VLOOKUP(First_Validations__2[[#This Row],[CountryReq]],Last_Validations[],COLUMNS($B:I)+1,FALSE)</f>
        <v>https://eiti.org/BD/2019-21</v>
      </c>
      <c r="AC305" s="36" t="str">
        <f>VLOOKUP(First_Validations__2[[#This Row],[CountryReq]],Last_Validations[],COLUMNS($B:J)+1,FALSE)</f>
        <v>https://eiti.org/document/ethiopia-validation-2018</v>
      </c>
      <c r="AD305" s="36">
        <f>VLOOKUP(First_Validations__2[[#This Row],[CountryReq]],Last_Validations[],COLUMNS($B:K)+1,FALSE)</f>
        <v>2018</v>
      </c>
      <c r="AE305" s="36">
        <f>VLOOKUP(First_Validations__2[[#This Row],[CountryReq]],Last_Validations[],COLUMNS($B:L)+1,FALSE)</f>
        <v>2018</v>
      </c>
      <c r="AF305" s="36" t="str">
        <f>VLOOKUP(First_Validations__2[[#This Row],[CountryReq]],Last_Validations[],COLUMNS($B:M)+1,FALSE)</f>
        <v>Meaningful progress</v>
      </c>
      <c r="AG305" s="36" t="str">
        <f>VLOOKUP(First_Validations__2[[#This Row],[CountryReq]],Last_Validations[],COLUMNS($B:N)+1,FALSE)</f>
        <v>Barter agreements (#4.3)</v>
      </c>
      <c r="AH305" s="36">
        <f>VLOOKUP(First_Validations__2[[#This Row],[CountryReq]],Last_Validations[],COLUMNS($B:O)+1,FALSE)</f>
        <v>0</v>
      </c>
      <c r="AI305" s="36" t="str">
        <f>VLOOKUP(First_Validations__2[[#This Row],[CountryReq]],Last_Validations[],COLUMNS($B:P)+1,FALSE)</f>
        <v>Not applicable</v>
      </c>
      <c r="AJ305" s="36" t="str">
        <f>VLOOKUP(First_Validations__2[[#This Row],[CountryReq]],Last_Validations[],COLUMNS($B:Q)+1,FALSE)</f>
        <v xml:space="preserve">This requirement was demonstrated as not applicable in Ethiopia in 2015/16. </v>
      </c>
      <c r="AK305" s="36" t="str">
        <f>VLOOKUP(First_Validations__2[[#This Row],[CountryReq]],Last_Validations[],COLUMNS($B:R)+1,FALSE)</f>
        <v>https://eiti.org/ethiopia#ethiopias-progress-by-requirement</v>
      </c>
      <c r="AL305" s="36" t="str">
        <f>VLOOKUP(First_Validations__2[[#This Row],[CountryReq]],Last_Validations[],COLUMNS($B:S)+1,FALSE)</f>
        <v>http://www.eeiti.org.et/</v>
      </c>
      <c r="AM305" s="36" t="str">
        <f>VLOOKUP(First_Validations__2[[#This Row],[CountryReq]],Last_Validations[],COLUMNS($B:T)+1,FALSE)</f>
        <v>https://eiti.org/api/v1.0/score_data/55</v>
      </c>
      <c r="AN305" s="36" t="str">
        <f>IF(First_Validations__2[[#This Row],[FirstValidation.Country: Year]]=First_Validations__2[[#This Row],[Country: Year]],"First","Second / Last")</f>
        <v>First</v>
      </c>
      <c r="AO305" s="36">
        <f>IF(AND(First_Validations__2[[#This Row],[FirstValidation.Validation score]]&lt;5,First_Validations__2[[#This Row],[FirstValidation.Validation score]]&gt;1),1,0)</f>
        <v>0</v>
      </c>
      <c r="AP305" s="36">
        <f>First_Validations__2[[#This Row],[Validation score]]-First_Validations__2[[#This Row],[FirstValidation.Validation score]]</f>
        <v>0</v>
      </c>
      <c r="AQ305" s="36">
        <f>IF(AND(First_Validations__2[[#This Row],[Corrective action]]=1,First_Validations__2[[#This Row],[Validation score]]&lt;5,First_Validations__2[[#This Row],[Validation score]]&gt;1),1,0)</f>
        <v>0</v>
      </c>
      <c r="AR305" s="36">
        <f>IF(AND(First_Validations__2[[#This Row],[Corrective action]]=1,OR(First_Validations__2[[#This Row],[Validation score]]&gt;4,First_Validations__2[[#This Row],[Validation score]]&lt;2)),1,0)</f>
        <v>0</v>
      </c>
      <c r="AS3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5" s="36" t="str">
        <f>VLOOKUP(First_Validations__2[[#This Row],[Requirement ('#)]],Requirements[[Requirements]:[Categories2]],2,FALSE)</f>
        <v>Revenue collection</v>
      </c>
    </row>
    <row r="306" spans="2:46">
      <c r="B306" s="34" t="s">
        <v>1483</v>
      </c>
      <c r="C306" s="34">
        <v>1</v>
      </c>
      <c r="D306" s="34">
        <v>55</v>
      </c>
      <c r="E306" s="34" t="s">
        <v>1379</v>
      </c>
      <c r="F306" s="34" t="s">
        <v>1484</v>
      </c>
      <c r="G306" s="34" t="s">
        <v>1483</v>
      </c>
      <c r="H306" s="34" t="s">
        <v>1380</v>
      </c>
      <c r="I306" s="34" t="s">
        <v>1381</v>
      </c>
      <c r="J306" s="34">
        <v>2018</v>
      </c>
      <c r="K306" s="34">
        <v>2018</v>
      </c>
      <c r="L306" s="34" t="s">
        <v>1767</v>
      </c>
      <c r="M306" s="34" t="s">
        <v>1803</v>
      </c>
      <c r="N306" s="34">
        <v>0</v>
      </c>
      <c r="O306" s="34" t="s">
        <v>4</v>
      </c>
      <c r="P306" s="34" t="s">
        <v>1397</v>
      </c>
      <c r="Q306" s="34" t="s">
        <v>1882</v>
      </c>
      <c r="R306" s="34" t="s">
        <v>1486</v>
      </c>
      <c r="S306" s="34" t="s">
        <v>1883</v>
      </c>
      <c r="T306" s="34" t="s">
        <v>2272</v>
      </c>
      <c r="U306" s="36" t="str">
        <f>VLOOKUP(First_Validations__2[[#This Row],[CountryReq]],Last_Validations[],COLUMNS($B:B)+1,FALSE)</f>
        <v>Ethiopia: 2018</v>
      </c>
      <c r="V306" s="36" t="str">
        <f>VLOOKUP(First_Validations__2[[#This Row],[CountryReq]],Last_Validations[],COLUMNS($B:C)+1,FALSE)</f>
        <v>Ethiopia</v>
      </c>
      <c r="W306" s="36">
        <f>VLOOKUP(First_Validations__2[[#This Row],[CountryReq]],Last_Validations[],COLUMNS($B:D)+1,FALSE)</f>
        <v>1</v>
      </c>
      <c r="X306" s="36">
        <f>VLOOKUP(First_Validations__2[[#This Row],[CountryReq]],Last_Validations[],COLUMNS($B:E)+1,FALSE)</f>
        <v>55</v>
      </c>
      <c r="Y306" s="36" t="str">
        <f>VLOOKUP(First_Validations__2[[#This Row],[CountryReq]],Last_Validations[],COLUMNS($B:F)+1,FALSE)</f>
        <v>Ethiopia: 2018</v>
      </c>
      <c r="Z306" s="36" t="str">
        <f>VLOOKUP(First_Validations__2[[#This Row],[CountryReq]],Last_Validations[],COLUMNS($B:G)+1,FALSE)</f>
        <v>ETH</v>
      </c>
      <c r="AA306" s="36" t="str">
        <f>VLOOKUP(First_Validations__2[[#This Row],[CountryReq]],Last_Validations[],COLUMNS($B:H)+1,FALSE)</f>
        <v>Ethiopia</v>
      </c>
      <c r="AB306" s="36" t="str">
        <f>VLOOKUP(First_Validations__2[[#This Row],[CountryReq]],Last_Validations[],COLUMNS($B:I)+1,FALSE)</f>
        <v>https://eiti.org/BD/2019-21</v>
      </c>
      <c r="AC306" s="36" t="str">
        <f>VLOOKUP(First_Validations__2[[#This Row],[CountryReq]],Last_Validations[],COLUMNS($B:J)+1,FALSE)</f>
        <v>https://eiti.org/document/ethiopia-validation-2018</v>
      </c>
      <c r="AD306" s="36">
        <f>VLOOKUP(First_Validations__2[[#This Row],[CountryReq]],Last_Validations[],COLUMNS($B:K)+1,FALSE)</f>
        <v>2018</v>
      </c>
      <c r="AE306" s="36">
        <f>VLOOKUP(First_Validations__2[[#This Row],[CountryReq]],Last_Validations[],COLUMNS($B:L)+1,FALSE)</f>
        <v>2018</v>
      </c>
      <c r="AF306" s="36" t="str">
        <f>VLOOKUP(First_Validations__2[[#This Row],[CountryReq]],Last_Validations[],COLUMNS($B:M)+1,FALSE)</f>
        <v>Meaningful progress</v>
      </c>
      <c r="AG306" s="36" t="str">
        <f>VLOOKUP(First_Validations__2[[#This Row],[CountryReq]],Last_Validations[],COLUMNS($B:N)+1,FALSE)</f>
        <v>In-kind revenues (#4.2)</v>
      </c>
      <c r="AH306" s="36">
        <f>VLOOKUP(First_Validations__2[[#This Row],[CountryReq]],Last_Validations[],COLUMNS($B:O)+1,FALSE)</f>
        <v>0</v>
      </c>
      <c r="AI306" s="36" t="str">
        <f>VLOOKUP(First_Validations__2[[#This Row],[CountryReq]],Last_Validations[],COLUMNS($B:P)+1,FALSE)</f>
        <v>Not applicable</v>
      </c>
      <c r="AJ306" s="36" t="str">
        <f>VLOOKUP(First_Validations__2[[#This Row],[CountryReq]],Last_Validations[],COLUMNS($B:Q)+1,FALSE)</f>
        <v xml:space="preserve">This requirement was demonstrated as not applicable in Ethiopia in 2015/16. </v>
      </c>
      <c r="AK306" s="36" t="str">
        <f>VLOOKUP(First_Validations__2[[#This Row],[CountryReq]],Last_Validations[],COLUMNS($B:R)+1,FALSE)</f>
        <v>https://eiti.org/ethiopia#ethiopias-progress-by-requirement</v>
      </c>
      <c r="AL306" s="36" t="str">
        <f>VLOOKUP(First_Validations__2[[#This Row],[CountryReq]],Last_Validations[],COLUMNS($B:S)+1,FALSE)</f>
        <v>http://www.eeiti.org.et/</v>
      </c>
      <c r="AM306" s="36" t="str">
        <f>VLOOKUP(First_Validations__2[[#This Row],[CountryReq]],Last_Validations[],COLUMNS($B:T)+1,FALSE)</f>
        <v>https://eiti.org/api/v1.0/score_data/55</v>
      </c>
      <c r="AN306" s="36" t="str">
        <f>IF(First_Validations__2[[#This Row],[FirstValidation.Country: Year]]=First_Validations__2[[#This Row],[Country: Year]],"First","Second / Last")</f>
        <v>First</v>
      </c>
      <c r="AO306" s="36">
        <f>IF(AND(First_Validations__2[[#This Row],[FirstValidation.Validation score]]&lt;5,First_Validations__2[[#This Row],[FirstValidation.Validation score]]&gt;1),1,0)</f>
        <v>0</v>
      </c>
      <c r="AP306" s="36">
        <f>First_Validations__2[[#This Row],[Validation score]]-First_Validations__2[[#This Row],[FirstValidation.Validation score]]</f>
        <v>0</v>
      </c>
      <c r="AQ306" s="36">
        <f>IF(AND(First_Validations__2[[#This Row],[Corrective action]]=1,First_Validations__2[[#This Row],[Validation score]]&lt;5,First_Validations__2[[#This Row],[Validation score]]&gt;1),1,0)</f>
        <v>0</v>
      </c>
      <c r="AR306" s="36">
        <f>IF(AND(First_Validations__2[[#This Row],[Corrective action]]=1,OR(First_Validations__2[[#This Row],[Validation score]]&gt;4,First_Validations__2[[#This Row],[Validation score]]&lt;2)),1,0)</f>
        <v>0</v>
      </c>
      <c r="AS3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6" s="36" t="str">
        <f>VLOOKUP(First_Validations__2[[#This Row],[Requirement ('#)]],Requirements[[Requirements]:[Categories2]],2,FALSE)</f>
        <v>Revenue collection</v>
      </c>
    </row>
    <row r="307" spans="2:46">
      <c r="B307" s="34" t="s">
        <v>1483</v>
      </c>
      <c r="C307" s="34">
        <v>1</v>
      </c>
      <c r="D307" s="34">
        <v>55</v>
      </c>
      <c r="E307" s="34" t="s">
        <v>1379</v>
      </c>
      <c r="F307" s="34" t="s">
        <v>1484</v>
      </c>
      <c r="G307" s="34" t="s">
        <v>1483</v>
      </c>
      <c r="H307" s="34" t="s">
        <v>1380</v>
      </c>
      <c r="I307" s="34" t="s">
        <v>1381</v>
      </c>
      <c r="J307" s="34">
        <v>2018</v>
      </c>
      <c r="K307" s="34">
        <v>2018</v>
      </c>
      <c r="L307" s="34" t="s">
        <v>1767</v>
      </c>
      <c r="M307" s="34" t="s">
        <v>1797</v>
      </c>
      <c r="N307" s="34">
        <v>3</v>
      </c>
      <c r="O307" s="34" t="s">
        <v>1798</v>
      </c>
      <c r="P307" s="34" t="s">
        <v>1392</v>
      </c>
      <c r="Q307" s="34" t="s">
        <v>1882</v>
      </c>
      <c r="R307" s="34" t="s">
        <v>1486</v>
      </c>
      <c r="S307" s="34" t="s">
        <v>1883</v>
      </c>
      <c r="T307" s="34" t="s">
        <v>2273</v>
      </c>
      <c r="U307" s="36" t="str">
        <f>VLOOKUP(First_Validations__2[[#This Row],[CountryReq]],Last_Validations[],COLUMNS($B:B)+1,FALSE)</f>
        <v>Ethiopia: 2018</v>
      </c>
      <c r="V307" s="36" t="str">
        <f>VLOOKUP(First_Validations__2[[#This Row],[CountryReq]],Last_Validations[],COLUMNS($B:C)+1,FALSE)</f>
        <v>Ethiopia</v>
      </c>
      <c r="W307" s="36">
        <f>VLOOKUP(First_Validations__2[[#This Row],[CountryReq]],Last_Validations[],COLUMNS($B:D)+1,FALSE)</f>
        <v>1</v>
      </c>
      <c r="X307" s="36">
        <f>VLOOKUP(First_Validations__2[[#This Row],[CountryReq]],Last_Validations[],COLUMNS($B:E)+1,FALSE)</f>
        <v>55</v>
      </c>
      <c r="Y307" s="36" t="str">
        <f>VLOOKUP(First_Validations__2[[#This Row],[CountryReq]],Last_Validations[],COLUMNS($B:F)+1,FALSE)</f>
        <v>Ethiopia: 2018</v>
      </c>
      <c r="Z307" s="36" t="str">
        <f>VLOOKUP(First_Validations__2[[#This Row],[CountryReq]],Last_Validations[],COLUMNS($B:G)+1,FALSE)</f>
        <v>ETH</v>
      </c>
      <c r="AA307" s="36" t="str">
        <f>VLOOKUP(First_Validations__2[[#This Row],[CountryReq]],Last_Validations[],COLUMNS($B:H)+1,FALSE)</f>
        <v>Ethiopia</v>
      </c>
      <c r="AB307" s="36" t="str">
        <f>VLOOKUP(First_Validations__2[[#This Row],[CountryReq]],Last_Validations[],COLUMNS($B:I)+1,FALSE)</f>
        <v>https://eiti.org/BD/2019-21</v>
      </c>
      <c r="AC307" s="36" t="str">
        <f>VLOOKUP(First_Validations__2[[#This Row],[CountryReq]],Last_Validations[],COLUMNS($B:J)+1,FALSE)</f>
        <v>https://eiti.org/document/ethiopia-validation-2018</v>
      </c>
      <c r="AD307" s="36">
        <f>VLOOKUP(First_Validations__2[[#This Row],[CountryReq]],Last_Validations[],COLUMNS($B:K)+1,FALSE)</f>
        <v>2018</v>
      </c>
      <c r="AE307" s="36">
        <f>VLOOKUP(First_Validations__2[[#This Row],[CountryReq]],Last_Validations[],COLUMNS($B:L)+1,FALSE)</f>
        <v>2018</v>
      </c>
      <c r="AF307" s="36" t="str">
        <f>VLOOKUP(First_Validations__2[[#This Row],[CountryReq]],Last_Validations[],COLUMNS($B:M)+1,FALSE)</f>
        <v>Meaningful progress</v>
      </c>
      <c r="AG307" s="36" t="str">
        <f>VLOOKUP(First_Validations__2[[#This Row],[CountryReq]],Last_Validations[],COLUMNS($B:N)+1,FALSE)</f>
        <v>State participation (#2.6)</v>
      </c>
      <c r="AH307" s="36">
        <f>VLOOKUP(First_Validations__2[[#This Row],[CountryReq]],Last_Validations[],COLUMNS($B:O)+1,FALSE)</f>
        <v>3</v>
      </c>
      <c r="AI307" s="36" t="str">
        <f>VLOOKUP(First_Validations__2[[#This Row],[CountryReq]],Last_Validations[],COLUMNS($B:P)+1,FALSE)</f>
        <v>Inadequate progress</v>
      </c>
      <c r="AJ307" s="36" t="str">
        <f>VLOOKUP(First_Validations__2[[#This Row],[CountryReq]],Last_Validations[],COLUMNS($B:Q)+1,FALSE)</f>
        <v xml:space="preserve">The 2015/16 EITI Report lists government interests in two extractives state-owned enterprises and minority interests in two mining companies. The description of the financial relationship between the state and the state-owned enterprises listed, and the terms associated with state equity in extractives companies are not described. It is not clear from the report whether the list of state extractives interests is comprehensive. While the report clarifies that the government did not provide any loans or guarantees to any extractives company in 2015-16, it does not describe whether the state-owned enterprises had any outstanding loans or loan guarantees extended to another extractives company.  </v>
      </c>
      <c r="AK307" s="36" t="str">
        <f>VLOOKUP(First_Validations__2[[#This Row],[CountryReq]],Last_Validations[],COLUMNS($B:R)+1,FALSE)</f>
        <v>https://eiti.org/ethiopia#ethiopias-progress-by-requirement</v>
      </c>
      <c r="AL307" s="36" t="str">
        <f>VLOOKUP(First_Validations__2[[#This Row],[CountryReq]],Last_Validations[],COLUMNS($B:S)+1,FALSE)</f>
        <v>http://www.eeiti.org.et/</v>
      </c>
      <c r="AM307" s="36" t="str">
        <f>VLOOKUP(First_Validations__2[[#This Row],[CountryReq]],Last_Validations[],COLUMNS($B:T)+1,FALSE)</f>
        <v>https://eiti.org/api/v1.0/score_data/55</v>
      </c>
      <c r="AN307" s="36" t="str">
        <f>IF(First_Validations__2[[#This Row],[FirstValidation.Country: Year]]=First_Validations__2[[#This Row],[Country: Year]],"First","Second / Last")</f>
        <v>First</v>
      </c>
      <c r="AO307" s="36">
        <f>IF(AND(First_Validations__2[[#This Row],[FirstValidation.Validation score]]&lt;5,First_Validations__2[[#This Row],[FirstValidation.Validation score]]&gt;1),1,0)</f>
        <v>1</v>
      </c>
      <c r="AP307" s="36">
        <f>First_Validations__2[[#This Row],[Validation score]]-First_Validations__2[[#This Row],[FirstValidation.Validation score]]</f>
        <v>0</v>
      </c>
      <c r="AQ307" s="36">
        <f>IF(AND(First_Validations__2[[#This Row],[Corrective action]]=1,First_Validations__2[[#This Row],[Validation score]]&lt;5,First_Validations__2[[#This Row],[Validation score]]&gt;1),1,0)</f>
        <v>1</v>
      </c>
      <c r="AR307" s="36">
        <f>IF(AND(First_Validations__2[[#This Row],[Corrective action]]=1,OR(First_Validations__2[[#This Row],[Validation score]]&gt;4,First_Validations__2[[#This Row],[Validation score]]&lt;2)),1,0)</f>
        <v>0</v>
      </c>
      <c r="AS3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7" s="36" t="str">
        <f>VLOOKUP(First_Validations__2[[#This Row],[Requirement ('#)]],Requirements[[Requirements]:[Categories2]],2,FALSE)</f>
        <v>Licenses and contracts</v>
      </c>
    </row>
    <row r="308" spans="2:46">
      <c r="B308" s="34" t="s">
        <v>1483</v>
      </c>
      <c r="C308" s="34">
        <v>1</v>
      </c>
      <c r="D308" s="34">
        <v>55</v>
      </c>
      <c r="E308" s="34" t="s">
        <v>1379</v>
      </c>
      <c r="F308" s="34" t="s">
        <v>1484</v>
      </c>
      <c r="G308" s="34" t="s">
        <v>1483</v>
      </c>
      <c r="H308" s="34" t="s">
        <v>1380</v>
      </c>
      <c r="I308" s="34" t="s">
        <v>1381</v>
      </c>
      <c r="J308" s="34">
        <v>2018</v>
      </c>
      <c r="K308" s="34">
        <v>2018</v>
      </c>
      <c r="L308" s="34" t="s">
        <v>1767</v>
      </c>
      <c r="M308" s="34" t="s">
        <v>1795</v>
      </c>
      <c r="N308" s="34">
        <v>1</v>
      </c>
      <c r="O308" s="34" t="s">
        <v>1796</v>
      </c>
      <c r="P308" s="34" t="s">
        <v>1391</v>
      </c>
      <c r="Q308" s="34" t="s">
        <v>1882</v>
      </c>
      <c r="R308" s="34" t="s">
        <v>1486</v>
      </c>
      <c r="S308" s="34" t="s">
        <v>1883</v>
      </c>
      <c r="T308" s="34" t="s">
        <v>2274</v>
      </c>
      <c r="U308" s="36" t="str">
        <f>VLOOKUP(First_Validations__2[[#This Row],[CountryReq]],Last_Validations[],COLUMNS($B:B)+1,FALSE)</f>
        <v>Ethiopia: 2018</v>
      </c>
      <c r="V308" s="36" t="str">
        <f>VLOOKUP(First_Validations__2[[#This Row],[CountryReq]],Last_Validations[],COLUMNS($B:C)+1,FALSE)</f>
        <v>Ethiopia</v>
      </c>
      <c r="W308" s="36">
        <f>VLOOKUP(First_Validations__2[[#This Row],[CountryReq]],Last_Validations[],COLUMNS($B:D)+1,FALSE)</f>
        <v>1</v>
      </c>
      <c r="X308" s="36">
        <f>VLOOKUP(First_Validations__2[[#This Row],[CountryReq]],Last_Validations[],COLUMNS($B:E)+1,FALSE)</f>
        <v>55</v>
      </c>
      <c r="Y308" s="36" t="str">
        <f>VLOOKUP(First_Validations__2[[#This Row],[CountryReq]],Last_Validations[],COLUMNS($B:F)+1,FALSE)</f>
        <v>Ethiopia: 2018</v>
      </c>
      <c r="Z308" s="36" t="str">
        <f>VLOOKUP(First_Validations__2[[#This Row],[CountryReq]],Last_Validations[],COLUMNS($B:G)+1,FALSE)</f>
        <v>ETH</v>
      </c>
      <c r="AA308" s="36" t="str">
        <f>VLOOKUP(First_Validations__2[[#This Row],[CountryReq]],Last_Validations[],COLUMNS($B:H)+1,FALSE)</f>
        <v>Ethiopia</v>
      </c>
      <c r="AB308" s="36" t="str">
        <f>VLOOKUP(First_Validations__2[[#This Row],[CountryReq]],Last_Validations[],COLUMNS($B:I)+1,FALSE)</f>
        <v>https://eiti.org/BD/2019-21</v>
      </c>
      <c r="AC308" s="36" t="str">
        <f>VLOOKUP(First_Validations__2[[#This Row],[CountryReq]],Last_Validations[],COLUMNS($B:J)+1,FALSE)</f>
        <v>https://eiti.org/document/ethiopia-validation-2018</v>
      </c>
      <c r="AD308" s="36">
        <f>VLOOKUP(First_Validations__2[[#This Row],[CountryReq]],Last_Validations[],COLUMNS($B:K)+1,FALSE)</f>
        <v>2018</v>
      </c>
      <c r="AE308" s="36">
        <f>VLOOKUP(First_Validations__2[[#This Row],[CountryReq]],Last_Validations[],COLUMNS($B:L)+1,FALSE)</f>
        <v>2018</v>
      </c>
      <c r="AF308" s="36" t="str">
        <f>VLOOKUP(First_Validations__2[[#This Row],[CountryReq]],Last_Validations[],COLUMNS($B:M)+1,FALSE)</f>
        <v>Meaningful progress</v>
      </c>
      <c r="AG308" s="36" t="str">
        <f>VLOOKUP(First_Validations__2[[#This Row],[CountryReq]],Last_Validations[],COLUMNS($B:N)+1,FALSE)</f>
        <v>Beneficial ownership (#2.5)</v>
      </c>
      <c r="AH308" s="36">
        <f>VLOOKUP(First_Validations__2[[#This Row],[CountryReq]],Last_Validations[],COLUMNS($B:O)+1,FALSE)</f>
        <v>1</v>
      </c>
      <c r="AI308" s="36" t="str">
        <f>VLOOKUP(First_Validations__2[[#This Row],[CountryReq]],Last_Validations[],COLUMNS($B:P)+1,FALSE)</f>
        <v>Not required (recommended)</v>
      </c>
      <c r="AJ308" s="36" t="str">
        <f>VLOOKUP(First_Validations__2[[#This Row],[CountryReq]],Last_Validations[],COLUMNS($B:Q)+1,FALSE)</f>
        <v>Ethiopia EITI has agreed a three-year beneficial ownership roadmap and has piloted EITI reporting of legal and beneficial ownership of roughly half of material companies.</v>
      </c>
      <c r="AK308" s="36" t="str">
        <f>VLOOKUP(First_Validations__2[[#This Row],[CountryReq]],Last_Validations[],COLUMNS($B:R)+1,FALSE)</f>
        <v>https://eiti.org/ethiopia#ethiopias-progress-by-requirement</v>
      </c>
      <c r="AL308" s="36" t="str">
        <f>VLOOKUP(First_Validations__2[[#This Row],[CountryReq]],Last_Validations[],COLUMNS($B:S)+1,FALSE)</f>
        <v>http://www.eeiti.org.et/</v>
      </c>
      <c r="AM308" s="36" t="str">
        <f>VLOOKUP(First_Validations__2[[#This Row],[CountryReq]],Last_Validations[],COLUMNS($B:T)+1,FALSE)</f>
        <v>https://eiti.org/api/v1.0/score_data/55</v>
      </c>
      <c r="AN308" s="36" t="str">
        <f>IF(First_Validations__2[[#This Row],[FirstValidation.Country: Year]]=First_Validations__2[[#This Row],[Country: Year]],"First","Second / Last")</f>
        <v>First</v>
      </c>
      <c r="AO308" s="36">
        <f>IF(AND(First_Validations__2[[#This Row],[FirstValidation.Validation score]]&lt;5,First_Validations__2[[#This Row],[FirstValidation.Validation score]]&gt;1),1,0)</f>
        <v>0</v>
      </c>
      <c r="AP308" s="36">
        <f>First_Validations__2[[#This Row],[Validation score]]-First_Validations__2[[#This Row],[FirstValidation.Validation score]]</f>
        <v>0</v>
      </c>
      <c r="AQ308" s="36">
        <f>IF(AND(First_Validations__2[[#This Row],[Corrective action]]=1,First_Validations__2[[#This Row],[Validation score]]&lt;5,First_Validations__2[[#This Row],[Validation score]]&gt;1),1,0)</f>
        <v>0</v>
      </c>
      <c r="AR308" s="36">
        <f>IF(AND(First_Validations__2[[#This Row],[Corrective action]]=1,OR(First_Validations__2[[#This Row],[Validation score]]&gt;4,First_Validations__2[[#This Row],[Validation score]]&lt;2)),1,0)</f>
        <v>0</v>
      </c>
      <c r="AS3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8" s="36" t="str">
        <f>VLOOKUP(First_Validations__2[[#This Row],[Requirement ('#)]],Requirements[[Requirements]:[Categories2]],2,FALSE)</f>
        <v>Licenses and contracts</v>
      </c>
    </row>
    <row r="309" spans="2:46">
      <c r="B309" s="34" t="s">
        <v>1483</v>
      </c>
      <c r="C309" s="34">
        <v>1</v>
      </c>
      <c r="D309" s="34">
        <v>55</v>
      </c>
      <c r="E309" s="34" t="s">
        <v>1379</v>
      </c>
      <c r="F309" s="34" t="s">
        <v>1484</v>
      </c>
      <c r="G309" s="34" t="s">
        <v>1483</v>
      </c>
      <c r="H309" s="34" t="s">
        <v>1380</v>
      </c>
      <c r="I309" s="34" t="s">
        <v>1381</v>
      </c>
      <c r="J309" s="34">
        <v>2018</v>
      </c>
      <c r="K309" s="34">
        <v>2018</v>
      </c>
      <c r="L309" s="34" t="s">
        <v>1767</v>
      </c>
      <c r="M309" s="34" t="s">
        <v>1799</v>
      </c>
      <c r="N309" s="34">
        <v>5</v>
      </c>
      <c r="O309" s="34" t="s">
        <v>1768</v>
      </c>
      <c r="P309" s="34" t="s">
        <v>1393</v>
      </c>
      <c r="Q309" s="34" t="s">
        <v>1882</v>
      </c>
      <c r="R309" s="34" t="s">
        <v>1486</v>
      </c>
      <c r="S309" s="34" t="s">
        <v>1883</v>
      </c>
      <c r="T309" s="34" t="s">
        <v>2275</v>
      </c>
      <c r="U309" s="36" t="str">
        <f>VLOOKUP(First_Validations__2[[#This Row],[CountryReq]],Last_Validations[],COLUMNS($B:B)+1,FALSE)</f>
        <v>Ethiopia: 2018</v>
      </c>
      <c r="V309" s="36" t="str">
        <f>VLOOKUP(First_Validations__2[[#This Row],[CountryReq]],Last_Validations[],COLUMNS($B:C)+1,FALSE)</f>
        <v>Ethiopia</v>
      </c>
      <c r="W309" s="36">
        <f>VLOOKUP(First_Validations__2[[#This Row],[CountryReq]],Last_Validations[],COLUMNS($B:D)+1,FALSE)</f>
        <v>1</v>
      </c>
      <c r="X309" s="36">
        <f>VLOOKUP(First_Validations__2[[#This Row],[CountryReq]],Last_Validations[],COLUMNS($B:E)+1,FALSE)</f>
        <v>55</v>
      </c>
      <c r="Y309" s="36" t="str">
        <f>VLOOKUP(First_Validations__2[[#This Row],[CountryReq]],Last_Validations[],COLUMNS($B:F)+1,FALSE)</f>
        <v>Ethiopia: 2018</v>
      </c>
      <c r="Z309" s="36" t="str">
        <f>VLOOKUP(First_Validations__2[[#This Row],[CountryReq]],Last_Validations[],COLUMNS($B:G)+1,FALSE)</f>
        <v>ETH</v>
      </c>
      <c r="AA309" s="36" t="str">
        <f>VLOOKUP(First_Validations__2[[#This Row],[CountryReq]],Last_Validations[],COLUMNS($B:H)+1,FALSE)</f>
        <v>Ethiopia</v>
      </c>
      <c r="AB309" s="36" t="str">
        <f>VLOOKUP(First_Validations__2[[#This Row],[CountryReq]],Last_Validations[],COLUMNS($B:I)+1,FALSE)</f>
        <v>https://eiti.org/BD/2019-21</v>
      </c>
      <c r="AC309" s="36" t="str">
        <f>VLOOKUP(First_Validations__2[[#This Row],[CountryReq]],Last_Validations[],COLUMNS($B:J)+1,FALSE)</f>
        <v>https://eiti.org/document/ethiopia-validation-2018</v>
      </c>
      <c r="AD309" s="36">
        <f>VLOOKUP(First_Validations__2[[#This Row],[CountryReq]],Last_Validations[],COLUMNS($B:K)+1,FALSE)</f>
        <v>2018</v>
      </c>
      <c r="AE309" s="36">
        <f>VLOOKUP(First_Validations__2[[#This Row],[CountryReq]],Last_Validations[],COLUMNS($B:L)+1,FALSE)</f>
        <v>2018</v>
      </c>
      <c r="AF309" s="36" t="str">
        <f>VLOOKUP(First_Validations__2[[#This Row],[CountryReq]],Last_Validations[],COLUMNS($B:M)+1,FALSE)</f>
        <v>Meaningful progress</v>
      </c>
      <c r="AG309" s="36" t="str">
        <f>VLOOKUP(First_Validations__2[[#This Row],[CountryReq]],Last_Validations[],COLUMNS($B:N)+1,FALSE)</f>
        <v>Exploration data (#3.1)</v>
      </c>
      <c r="AH309" s="36">
        <f>VLOOKUP(First_Validations__2[[#This Row],[CountryReq]],Last_Validations[],COLUMNS($B:O)+1,FALSE)</f>
        <v>5</v>
      </c>
      <c r="AI309" s="36" t="str">
        <f>VLOOKUP(First_Validations__2[[#This Row],[CountryReq]],Last_Validations[],COLUMNS($B:P)+1,FALSE)</f>
        <v>Satisfactory progress</v>
      </c>
      <c r="AJ309" s="36" t="str">
        <f>VLOOKUP(First_Validations__2[[#This Row],[CountryReq]],Last_Validations[],COLUMNS($B:Q)+1,FALSE)</f>
        <v>The 2015/16 EITI Report provides an overview of the extractive industries, including informal activities and significant exploration work.</v>
      </c>
      <c r="AK309" s="36" t="str">
        <f>VLOOKUP(First_Validations__2[[#This Row],[CountryReq]],Last_Validations[],COLUMNS($B:R)+1,FALSE)</f>
        <v>https://eiti.org/ethiopia#ethiopias-progress-by-requirement</v>
      </c>
      <c r="AL309" s="36" t="str">
        <f>VLOOKUP(First_Validations__2[[#This Row],[CountryReq]],Last_Validations[],COLUMNS($B:S)+1,FALSE)</f>
        <v>http://www.eeiti.org.et/</v>
      </c>
      <c r="AM309" s="36" t="str">
        <f>VLOOKUP(First_Validations__2[[#This Row],[CountryReq]],Last_Validations[],COLUMNS($B:T)+1,FALSE)</f>
        <v>https://eiti.org/api/v1.0/score_data/55</v>
      </c>
      <c r="AN309" s="36" t="str">
        <f>IF(First_Validations__2[[#This Row],[FirstValidation.Country: Year]]=First_Validations__2[[#This Row],[Country: Year]],"First","Second / Last")</f>
        <v>First</v>
      </c>
      <c r="AO309" s="36">
        <f>IF(AND(First_Validations__2[[#This Row],[FirstValidation.Validation score]]&lt;5,First_Validations__2[[#This Row],[FirstValidation.Validation score]]&gt;1),1,0)</f>
        <v>0</v>
      </c>
      <c r="AP309" s="36">
        <f>First_Validations__2[[#This Row],[Validation score]]-First_Validations__2[[#This Row],[FirstValidation.Validation score]]</f>
        <v>0</v>
      </c>
      <c r="AQ309" s="36">
        <f>IF(AND(First_Validations__2[[#This Row],[Corrective action]]=1,First_Validations__2[[#This Row],[Validation score]]&lt;5,First_Validations__2[[#This Row],[Validation score]]&gt;1),1,0)</f>
        <v>0</v>
      </c>
      <c r="AR309" s="36">
        <f>IF(AND(First_Validations__2[[#This Row],[Corrective action]]=1,OR(First_Validations__2[[#This Row],[Validation score]]&gt;4,First_Validations__2[[#This Row],[Validation score]]&lt;2)),1,0)</f>
        <v>0</v>
      </c>
      <c r="AS3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09" s="36" t="str">
        <f>VLOOKUP(First_Validations__2[[#This Row],[Requirement ('#)]],Requirements[[Requirements]:[Categories2]],2,FALSE)</f>
        <v>Monitoring production</v>
      </c>
    </row>
    <row r="310" spans="2:46">
      <c r="B310" s="34" t="s">
        <v>1483</v>
      </c>
      <c r="C310" s="34">
        <v>1</v>
      </c>
      <c r="D310" s="34">
        <v>55</v>
      </c>
      <c r="E310" s="34" t="s">
        <v>1379</v>
      </c>
      <c r="F310" s="34" t="s">
        <v>1484</v>
      </c>
      <c r="G310" s="34" t="s">
        <v>1483</v>
      </c>
      <c r="H310" s="34" t="s">
        <v>1380</v>
      </c>
      <c r="I310" s="34" t="s">
        <v>1381</v>
      </c>
      <c r="J310" s="34">
        <v>2018</v>
      </c>
      <c r="K310" s="34">
        <v>2018</v>
      </c>
      <c r="L310" s="34" t="s">
        <v>1767</v>
      </c>
      <c r="M310" s="34" t="s">
        <v>1800</v>
      </c>
      <c r="N310" s="34">
        <v>5</v>
      </c>
      <c r="O310" s="34" t="s">
        <v>1768</v>
      </c>
      <c r="P310" s="34" t="s">
        <v>1394</v>
      </c>
      <c r="Q310" s="34" t="s">
        <v>1882</v>
      </c>
      <c r="R310" s="34" t="s">
        <v>1486</v>
      </c>
      <c r="S310" s="34" t="s">
        <v>1883</v>
      </c>
      <c r="T310" s="34" t="s">
        <v>2276</v>
      </c>
      <c r="U310" s="36" t="str">
        <f>VLOOKUP(First_Validations__2[[#This Row],[CountryReq]],Last_Validations[],COLUMNS($B:B)+1,FALSE)</f>
        <v>Ethiopia: 2018</v>
      </c>
      <c r="V310" s="36" t="str">
        <f>VLOOKUP(First_Validations__2[[#This Row],[CountryReq]],Last_Validations[],COLUMNS($B:C)+1,FALSE)</f>
        <v>Ethiopia</v>
      </c>
      <c r="W310" s="36">
        <f>VLOOKUP(First_Validations__2[[#This Row],[CountryReq]],Last_Validations[],COLUMNS($B:D)+1,FALSE)</f>
        <v>1</v>
      </c>
      <c r="X310" s="36">
        <f>VLOOKUP(First_Validations__2[[#This Row],[CountryReq]],Last_Validations[],COLUMNS($B:E)+1,FALSE)</f>
        <v>55</v>
      </c>
      <c r="Y310" s="36" t="str">
        <f>VLOOKUP(First_Validations__2[[#This Row],[CountryReq]],Last_Validations[],COLUMNS($B:F)+1,FALSE)</f>
        <v>Ethiopia: 2018</v>
      </c>
      <c r="Z310" s="36" t="str">
        <f>VLOOKUP(First_Validations__2[[#This Row],[CountryReq]],Last_Validations[],COLUMNS($B:G)+1,FALSE)</f>
        <v>ETH</v>
      </c>
      <c r="AA310" s="36" t="str">
        <f>VLOOKUP(First_Validations__2[[#This Row],[CountryReq]],Last_Validations[],COLUMNS($B:H)+1,FALSE)</f>
        <v>Ethiopia</v>
      </c>
      <c r="AB310" s="36" t="str">
        <f>VLOOKUP(First_Validations__2[[#This Row],[CountryReq]],Last_Validations[],COLUMNS($B:I)+1,FALSE)</f>
        <v>https://eiti.org/BD/2019-21</v>
      </c>
      <c r="AC310" s="36" t="str">
        <f>VLOOKUP(First_Validations__2[[#This Row],[CountryReq]],Last_Validations[],COLUMNS($B:J)+1,FALSE)</f>
        <v>https://eiti.org/document/ethiopia-validation-2018</v>
      </c>
      <c r="AD310" s="36">
        <f>VLOOKUP(First_Validations__2[[#This Row],[CountryReq]],Last_Validations[],COLUMNS($B:K)+1,FALSE)</f>
        <v>2018</v>
      </c>
      <c r="AE310" s="36">
        <f>VLOOKUP(First_Validations__2[[#This Row],[CountryReq]],Last_Validations[],COLUMNS($B:L)+1,FALSE)</f>
        <v>2018</v>
      </c>
      <c r="AF310" s="36" t="str">
        <f>VLOOKUP(First_Validations__2[[#This Row],[CountryReq]],Last_Validations[],COLUMNS($B:M)+1,FALSE)</f>
        <v>Meaningful progress</v>
      </c>
      <c r="AG310" s="36" t="str">
        <f>VLOOKUP(First_Validations__2[[#This Row],[CountryReq]],Last_Validations[],COLUMNS($B:N)+1,FALSE)</f>
        <v>Production data (#3.2)</v>
      </c>
      <c r="AH310" s="36">
        <f>VLOOKUP(First_Validations__2[[#This Row],[CountryReq]],Last_Validations[],COLUMNS($B:O)+1,FALSE)</f>
        <v>5</v>
      </c>
      <c r="AI310" s="36" t="str">
        <f>VLOOKUP(First_Validations__2[[#This Row],[CountryReq]],Last_Validations[],COLUMNS($B:P)+1,FALSE)</f>
        <v>Satisfactory progress</v>
      </c>
      <c r="AJ310" s="36" t="str">
        <f>VLOOKUP(First_Validations__2[[#This Row],[CountryReq]],Last_Validations[],COLUMNS($B:Q)+1,FALSE)</f>
        <v>The 2015/16 EITI Report highlights weaknesses in official government production data and provides companies’ reporting of production volumes and values for each of the 14 mineral commodities produced in 2015/16.</v>
      </c>
      <c r="AK310" s="36" t="str">
        <f>VLOOKUP(First_Validations__2[[#This Row],[CountryReq]],Last_Validations[],COLUMNS($B:R)+1,FALSE)</f>
        <v>https://eiti.org/ethiopia#ethiopias-progress-by-requirement</v>
      </c>
      <c r="AL310" s="36" t="str">
        <f>VLOOKUP(First_Validations__2[[#This Row],[CountryReq]],Last_Validations[],COLUMNS($B:S)+1,FALSE)</f>
        <v>http://www.eeiti.org.et/</v>
      </c>
      <c r="AM310" s="36" t="str">
        <f>VLOOKUP(First_Validations__2[[#This Row],[CountryReq]],Last_Validations[],COLUMNS($B:T)+1,FALSE)</f>
        <v>https://eiti.org/api/v1.0/score_data/55</v>
      </c>
      <c r="AN310" s="36" t="str">
        <f>IF(First_Validations__2[[#This Row],[FirstValidation.Country: Year]]=First_Validations__2[[#This Row],[Country: Year]],"First","Second / Last")</f>
        <v>First</v>
      </c>
      <c r="AO310" s="36">
        <f>IF(AND(First_Validations__2[[#This Row],[FirstValidation.Validation score]]&lt;5,First_Validations__2[[#This Row],[FirstValidation.Validation score]]&gt;1),1,0)</f>
        <v>0</v>
      </c>
      <c r="AP310" s="36">
        <f>First_Validations__2[[#This Row],[Validation score]]-First_Validations__2[[#This Row],[FirstValidation.Validation score]]</f>
        <v>0</v>
      </c>
      <c r="AQ310" s="36">
        <f>IF(AND(First_Validations__2[[#This Row],[Corrective action]]=1,First_Validations__2[[#This Row],[Validation score]]&lt;5,First_Validations__2[[#This Row],[Validation score]]&gt;1),1,0)</f>
        <v>0</v>
      </c>
      <c r="AR310" s="36">
        <f>IF(AND(First_Validations__2[[#This Row],[Corrective action]]=1,OR(First_Validations__2[[#This Row],[Validation score]]&gt;4,First_Validations__2[[#This Row],[Validation score]]&lt;2)),1,0)</f>
        <v>0</v>
      </c>
      <c r="AS3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0" s="36" t="str">
        <f>VLOOKUP(First_Validations__2[[#This Row],[Requirement ('#)]],Requirements[[Requirements]:[Categories2]],2,FALSE)</f>
        <v>Monitoring production</v>
      </c>
    </row>
    <row r="311" spans="2:46">
      <c r="B311" s="34" t="s">
        <v>1474</v>
      </c>
      <c r="C311" s="34">
        <v>1</v>
      </c>
      <c r="D311" s="34">
        <v>58</v>
      </c>
      <c r="E311" s="34" t="s">
        <v>1681</v>
      </c>
      <c r="F311" s="34" t="s">
        <v>1475</v>
      </c>
      <c r="G311" s="34" t="s">
        <v>1474</v>
      </c>
      <c r="H311" s="34" t="s">
        <v>3481</v>
      </c>
      <c r="I311" s="34" t="s">
        <v>1682</v>
      </c>
      <c r="J311" s="34">
        <v>2018</v>
      </c>
      <c r="K311" s="34">
        <v>2018</v>
      </c>
      <c r="L311" s="34" t="s">
        <v>1768</v>
      </c>
      <c r="M311" s="34" t="s">
        <v>1810</v>
      </c>
      <c r="N311" s="34">
        <v>5</v>
      </c>
      <c r="O311" s="34" t="s">
        <v>1768</v>
      </c>
      <c r="P311" s="34" t="s">
        <v>1702</v>
      </c>
      <c r="Q311" s="34" t="s">
        <v>1682</v>
      </c>
      <c r="R311" s="34" t="s">
        <v>1477</v>
      </c>
      <c r="S311" s="34" t="s">
        <v>1884</v>
      </c>
      <c r="T311" s="34" t="s">
        <v>2277</v>
      </c>
      <c r="U311" s="36" t="str">
        <f>VLOOKUP(First_Validations__2[[#This Row],[CountryReq]],Last_Validations[],COLUMNS($B:B)+1,FALSE)</f>
        <v>Germany: 2018</v>
      </c>
      <c r="V311" s="36" t="str">
        <f>VLOOKUP(First_Validations__2[[#This Row],[CountryReq]],Last_Validations[],COLUMNS($B:C)+1,FALSE)</f>
        <v>Germany</v>
      </c>
      <c r="W311" s="36">
        <f>VLOOKUP(First_Validations__2[[#This Row],[CountryReq]],Last_Validations[],COLUMNS($B:D)+1,FALSE)</f>
        <v>1</v>
      </c>
      <c r="X311" s="36">
        <f>VLOOKUP(First_Validations__2[[#This Row],[CountryReq]],Last_Validations[],COLUMNS($B:E)+1,FALSE)</f>
        <v>58</v>
      </c>
      <c r="Y311" s="36" t="str">
        <f>VLOOKUP(First_Validations__2[[#This Row],[CountryReq]],Last_Validations[],COLUMNS($B:F)+1,FALSE)</f>
        <v>Germany: 2018</v>
      </c>
      <c r="Z311" s="36" t="str">
        <f>VLOOKUP(First_Validations__2[[#This Row],[CountryReq]],Last_Validations[],COLUMNS($B:G)+1,FALSE)</f>
        <v>DEU</v>
      </c>
      <c r="AA311" s="36" t="str">
        <f>VLOOKUP(First_Validations__2[[#This Row],[CountryReq]],Last_Validations[],COLUMNS($B:H)+1,FALSE)</f>
        <v>Germany</v>
      </c>
      <c r="AB311" s="36" t="str">
        <f>VLOOKUP(First_Validations__2[[#This Row],[CountryReq]],Last_Validations[],COLUMNS($B:I)+1,FALSE)</f>
        <v>https://eiti.org/board-decision/2019-39</v>
      </c>
      <c r="AC311" s="36" t="str">
        <f>VLOOKUP(First_Validations__2[[#This Row],[CountryReq]],Last_Validations[],COLUMNS($B:J)+1,FALSE)</f>
        <v>https://eiti.org/document/germany-validation-2018</v>
      </c>
      <c r="AD311" s="36">
        <f>VLOOKUP(First_Validations__2[[#This Row],[CountryReq]],Last_Validations[],COLUMNS($B:K)+1,FALSE)</f>
        <v>2018</v>
      </c>
      <c r="AE311" s="36">
        <f>VLOOKUP(First_Validations__2[[#This Row],[CountryReq]],Last_Validations[],COLUMNS($B:L)+1,FALSE)</f>
        <v>2018</v>
      </c>
      <c r="AF311" s="36" t="str">
        <f>VLOOKUP(First_Validations__2[[#This Row],[CountryReq]],Last_Validations[],COLUMNS($B:M)+1,FALSE)</f>
        <v>Satisfactory progress</v>
      </c>
      <c r="AG311" s="36" t="str">
        <f>VLOOKUP(First_Validations__2[[#This Row],[CountryReq]],Last_Validations[],COLUMNS($B:N)+1,FALSE)</f>
        <v>Data quality (#4.9)</v>
      </c>
      <c r="AH311" s="36">
        <f>VLOOKUP(First_Validations__2[[#This Row],[CountryReq]],Last_Validations[],COLUMNS($B:O)+1,FALSE)</f>
        <v>5</v>
      </c>
      <c r="AI311" s="36" t="str">
        <f>VLOOKUP(First_Validations__2[[#This Row],[CountryReq]],Last_Validations[],COLUMNS($B:P)+1,FALSE)</f>
        <v>Satisfactory progress</v>
      </c>
      <c r="AJ311" s="36" t="str">
        <f>VLOOKUP(First_Validations__2[[#This Row],[CountryReq]],Last_Validations[],COLUMNS($B:Q)+1,FALSE)</f>
        <v>The EITI Report is based on audited data and no discrepancies were identified. The Independent Administrator is considered credible and technically competent.</v>
      </c>
      <c r="AK311" s="36" t="str">
        <f>VLOOKUP(First_Validations__2[[#This Row],[CountryReq]],Last_Validations[],COLUMNS($B:R)+1,FALSE)</f>
        <v>https://eiti.org/document/germany-validation-2018</v>
      </c>
      <c r="AL311" s="36" t="str">
        <f>VLOOKUP(First_Validations__2[[#This Row],[CountryReq]],Last_Validations[],COLUMNS($B:S)+1,FALSE)</f>
        <v>http://www.d-eiti.de/en/</v>
      </c>
      <c r="AM311" s="36" t="str">
        <f>VLOOKUP(First_Validations__2[[#This Row],[CountryReq]],Last_Validations[],COLUMNS($B:T)+1,FALSE)</f>
        <v>https://eiti.org/api/v1.0/score_data/58</v>
      </c>
      <c r="AN311" s="36" t="str">
        <f>IF(First_Validations__2[[#This Row],[FirstValidation.Country: Year]]=First_Validations__2[[#This Row],[Country: Year]],"First","Second / Last")</f>
        <v>First</v>
      </c>
      <c r="AO311" s="36">
        <f>IF(AND(First_Validations__2[[#This Row],[FirstValidation.Validation score]]&lt;5,First_Validations__2[[#This Row],[FirstValidation.Validation score]]&gt;1),1,0)</f>
        <v>0</v>
      </c>
      <c r="AP311" s="36">
        <f>First_Validations__2[[#This Row],[Validation score]]-First_Validations__2[[#This Row],[FirstValidation.Validation score]]</f>
        <v>0</v>
      </c>
      <c r="AQ311" s="36">
        <f>IF(AND(First_Validations__2[[#This Row],[Corrective action]]=1,First_Validations__2[[#This Row],[Validation score]]&lt;5,First_Validations__2[[#This Row],[Validation score]]&gt;1),1,0)</f>
        <v>0</v>
      </c>
      <c r="AR311" s="36">
        <f>IF(AND(First_Validations__2[[#This Row],[Corrective action]]=1,OR(First_Validations__2[[#This Row],[Validation score]]&gt;4,First_Validations__2[[#This Row],[Validation score]]&lt;2)),1,0)</f>
        <v>0</v>
      </c>
      <c r="AS3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1" s="36" t="str">
        <f>VLOOKUP(First_Validations__2[[#This Row],[Requirement ('#)]],Requirements[[Requirements]:[Categories2]],2,FALSE)</f>
        <v>Revenue collection</v>
      </c>
    </row>
    <row r="312" spans="2:46">
      <c r="B312" s="34" t="s">
        <v>1474</v>
      </c>
      <c r="C312" s="34">
        <v>1</v>
      </c>
      <c r="D312" s="34">
        <v>58</v>
      </c>
      <c r="E312" s="34" t="s">
        <v>1681</v>
      </c>
      <c r="F312" s="34" t="s">
        <v>1475</v>
      </c>
      <c r="G312" s="34" t="s">
        <v>1474</v>
      </c>
      <c r="H312" s="34" t="s">
        <v>3481</v>
      </c>
      <c r="I312" s="34" t="s">
        <v>1682</v>
      </c>
      <c r="J312" s="34">
        <v>2018</v>
      </c>
      <c r="K312" s="34">
        <v>2018</v>
      </c>
      <c r="L312" s="34" t="s">
        <v>1768</v>
      </c>
      <c r="M312" s="34" t="s">
        <v>1809</v>
      </c>
      <c r="N312" s="34">
        <v>5</v>
      </c>
      <c r="O312" s="34" t="s">
        <v>1768</v>
      </c>
      <c r="P312" s="34" t="s">
        <v>1701</v>
      </c>
      <c r="Q312" s="34" t="s">
        <v>1682</v>
      </c>
      <c r="R312" s="34" t="s">
        <v>1477</v>
      </c>
      <c r="S312" s="34" t="s">
        <v>1884</v>
      </c>
      <c r="T312" s="34" t="s">
        <v>2278</v>
      </c>
      <c r="U312" s="36" t="str">
        <f>VLOOKUP(First_Validations__2[[#This Row],[CountryReq]],Last_Validations[],COLUMNS($B:B)+1,FALSE)</f>
        <v>Germany: 2018</v>
      </c>
      <c r="V312" s="36" t="str">
        <f>VLOOKUP(First_Validations__2[[#This Row],[CountryReq]],Last_Validations[],COLUMNS($B:C)+1,FALSE)</f>
        <v>Germany</v>
      </c>
      <c r="W312" s="36">
        <f>VLOOKUP(First_Validations__2[[#This Row],[CountryReq]],Last_Validations[],COLUMNS($B:D)+1,FALSE)</f>
        <v>1</v>
      </c>
      <c r="X312" s="36">
        <f>VLOOKUP(First_Validations__2[[#This Row],[CountryReq]],Last_Validations[],COLUMNS($B:E)+1,FALSE)</f>
        <v>58</v>
      </c>
      <c r="Y312" s="36" t="str">
        <f>VLOOKUP(First_Validations__2[[#This Row],[CountryReq]],Last_Validations[],COLUMNS($B:F)+1,FALSE)</f>
        <v>Germany: 2018</v>
      </c>
      <c r="Z312" s="36" t="str">
        <f>VLOOKUP(First_Validations__2[[#This Row],[CountryReq]],Last_Validations[],COLUMNS($B:G)+1,FALSE)</f>
        <v>DEU</v>
      </c>
      <c r="AA312" s="36" t="str">
        <f>VLOOKUP(First_Validations__2[[#This Row],[CountryReq]],Last_Validations[],COLUMNS($B:H)+1,FALSE)</f>
        <v>Germany</v>
      </c>
      <c r="AB312" s="36" t="str">
        <f>VLOOKUP(First_Validations__2[[#This Row],[CountryReq]],Last_Validations[],COLUMNS($B:I)+1,FALSE)</f>
        <v>https://eiti.org/board-decision/2019-39</v>
      </c>
      <c r="AC312" s="36" t="str">
        <f>VLOOKUP(First_Validations__2[[#This Row],[CountryReq]],Last_Validations[],COLUMNS($B:J)+1,FALSE)</f>
        <v>https://eiti.org/document/germany-validation-2018</v>
      </c>
      <c r="AD312" s="36">
        <f>VLOOKUP(First_Validations__2[[#This Row],[CountryReq]],Last_Validations[],COLUMNS($B:K)+1,FALSE)</f>
        <v>2018</v>
      </c>
      <c r="AE312" s="36">
        <f>VLOOKUP(First_Validations__2[[#This Row],[CountryReq]],Last_Validations[],COLUMNS($B:L)+1,FALSE)</f>
        <v>2018</v>
      </c>
      <c r="AF312" s="36" t="str">
        <f>VLOOKUP(First_Validations__2[[#This Row],[CountryReq]],Last_Validations[],COLUMNS($B:M)+1,FALSE)</f>
        <v>Satisfactory progress</v>
      </c>
      <c r="AG312" s="36" t="str">
        <f>VLOOKUP(First_Validations__2[[#This Row],[CountryReq]],Last_Validations[],COLUMNS($B:N)+1,FALSE)</f>
        <v>Data timeliness (#4.8)</v>
      </c>
      <c r="AH312" s="36">
        <f>VLOOKUP(First_Validations__2[[#This Row],[CountryReq]],Last_Validations[],COLUMNS($B:O)+1,FALSE)</f>
        <v>5</v>
      </c>
      <c r="AI312" s="36" t="str">
        <f>VLOOKUP(First_Validations__2[[#This Row],[CountryReq]],Last_Validations[],COLUMNS($B:P)+1,FALSE)</f>
        <v>Satisfactory progress</v>
      </c>
      <c r="AJ312" s="36" t="str">
        <f>VLOOKUP(First_Validations__2[[#This Row],[CountryReq]],Last_Validations[],COLUMNS($B:Q)+1,FALSE)</f>
        <v>The 2016 EITI Report was published within two years from the end of the reporting period. The MSG is seeking to further align the timing of EITI reporting with mandatory reporting deadlines.</v>
      </c>
      <c r="AK312" s="36" t="str">
        <f>VLOOKUP(First_Validations__2[[#This Row],[CountryReq]],Last_Validations[],COLUMNS($B:R)+1,FALSE)</f>
        <v>https://eiti.org/document/germany-validation-2018</v>
      </c>
      <c r="AL312" s="36" t="str">
        <f>VLOOKUP(First_Validations__2[[#This Row],[CountryReq]],Last_Validations[],COLUMNS($B:S)+1,FALSE)</f>
        <v>http://www.d-eiti.de/en/</v>
      </c>
      <c r="AM312" s="36" t="str">
        <f>VLOOKUP(First_Validations__2[[#This Row],[CountryReq]],Last_Validations[],COLUMNS($B:T)+1,FALSE)</f>
        <v>https://eiti.org/api/v1.0/score_data/58</v>
      </c>
      <c r="AN312" s="36" t="str">
        <f>IF(First_Validations__2[[#This Row],[FirstValidation.Country: Year]]=First_Validations__2[[#This Row],[Country: Year]],"First","Second / Last")</f>
        <v>First</v>
      </c>
      <c r="AO312" s="36">
        <f>IF(AND(First_Validations__2[[#This Row],[FirstValidation.Validation score]]&lt;5,First_Validations__2[[#This Row],[FirstValidation.Validation score]]&gt;1),1,0)</f>
        <v>0</v>
      </c>
      <c r="AP312" s="36">
        <f>First_Validations__2[[#This Row],[Validation score]]-First_Validations__2[[#This Row],[FirstValidation.Validation score]]</f>
        <v>0</v>
      </c>
      <c r="AQ312" s="36">
        <f>IF(AND(First_Validations__2[[#This Row],[Corrective action]]=1,First_Validations__2[[#This Row],[Validation score]]&lt;5,First_Validations__2[[#This Row],[Validation score]]&gt;1),1,0)</f>
        <v>0</v>
      </c>
      <c r="AR312" s="36">
        <f>IF(AND(First_Validations__2[[#This Row],[Corrective action]]=1,OR(First_Validations__2[[#This Row],[Validation score]]&gt;4,First_Validations__2[[#This Row],[Validation score]]&lt;2)),1,0)</f>
        <v>0</v>
      </c>
      <c r="AS3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2" s="36" t="str">
        <f>VLOOKUP(First_Validations__2[[#This Row],[Requirement ('#)]],Requirements[[Requirements]:[Categories2]],2,FALSE)</f>
        <v>Revenue collection</v>
      </c>
    </row>
    <row r="313" spans="2:46">
      <c r="B313" s="34" t="s">
        <v>1474</v>
      </c>
      <c r="C313" s="34">
        <v>1</v>
      </c>
      <c r="D313" s="34">
        <v>58</v>
      </c>
      <c r="E313" s="34" t="s">
        <v>1681</v>
      </c>
      <c r="F313" s="34" t="s">
        <v>1475</v>
      </c>
      <c r="G313" s="34" t="s">
        <v>1474</v>
      </c>
      <c r="H313" s="34" t="s">
        <v>3481</v>
      </c>
      <c r="I313" s="34" t="s">
        <v>1682</v>
      </c>
      <c r="J313" s="34">
        <v>2018</v>
      </c>
      <c r="K313" s="34">
        <v>2018</v>
      </c>
      <c r="L313" s="34" t="s">
        <v>1768</v>
      </c>
      <c r="M313" s="34" t="s">
        <v>1812</v>
      </c>
      <c r="N313" s="34">
        <v>5</v>
      </c>
      <c r="O313" s="34" t="s">
        <v>1768</v>
      </c>
      <c r="P313" s="34" t="s">
        <v>1704</v>
      </c>
      <c r="Q313" s="34" t="s">
        <v>1682</v>
      </c>
      <c r="R313" s="34" t="s">
        <v>1477</v>
      </c>
      <c r="S313" s="34" t="s">
        <v>1884</v>
      </c>
      <c r="T313" s="34" t="s">
        <v>2279</v>
      </c>
      <c r="U313" s="36" t="str">
        <f>VLOOKUP(First_Validations__2[[#This Row],[CountryReq]],Last_Validations[],COLUMNS($B:B)+1,FALSE)</f>
        <v>Germany: 2018</v>
      </c>
      <c r="V313" s="36" t="str">
        <f>VLOOKUP(First_Validations__2[[#This Row],[CountryReq]],Last_Validations[],COLUMNS($B:C)+1,FALSE)</f>
        <v>Germany</v>
      </c>
      <c r="W313" s="36">
        <f>VLOOKUP(First_Validations__2[[#This Row],[CountryReq]],Last_Validations[],COLUMNS($B:D)+1,FALSE)</f>
        <v>1</v>
      </c>
      <c r="X313" s="36">
        <f>VLOOKUP(First_Validations__2[[#This Row],[CountryReq]],Last_Validations[],COLUMNS($B:E)+1,FALSE)</f>
        <v>58</v>
      </c>
      <c r="Y313" s="36" t="str">
        <f>VLOOKUP(First_Validations__2[[#This Row],[CountryReq]],Last_Validations[],COLUMNS($B:F)+1,FALSE)</f>
        <v>Germany: 2018</v>
      </c>
      <c r="Z313" s="36" t="str">
        <f>VLOOKUP(First_Validations__2[[#This Row],[CountryReq]],Last_Validations[],COLUMNS($B:G)+1,FALSE)</f>
        <v>DEU</v>
      </c>
      <c r="AA313" s="36" t="str">
        <f>VLOOKUP(First_Validations__2[[#This Row],[CountryReq]],Last_Validations[],COLUMNS($B:H)+1,FALSE)</f>
        <v>Germany</v>
      </c>
      <c r="AB313" s="36" t="str">
        <f>VLOOKUP(First_Validations__2[[#This Row],[CountryReq]],Last_Validations[],COLUMNS($B:I)+1,FALSE)</f>
        <v>https://eiti.org/board-decision/2019-39</v>
      </c>
      <c r="AC313" s="36" t="str">
        <f>VLOOKUP(First_Validations__2[[#This Row],[CountryReq]],Last_Validations[],COLUMNS($B:J)+1,FALSE)</f>
        <v>https://eiti.org/document/germany-validation-2018</v>
      </c>
      <c r="AD313" s="36">
        <f>VLOOKUP(First_Validations__2[[#This Row],[CountryReq]],Last_Validations[],COLUMNS($B:K)+1,FALSE)</f>
        <v>2018</v>
      </c>
      <c r="AE313" s="36">
        <f>VLOOKUP(First_Validations__2[[#This Row],[CountryReq]],Last_Validations[],COLUMNS($B:L)+1,FALSE)</f>
        <v>2018</v>
      </c>
      <c r="AF313" s="36" t="str">
        <f>VLOOKUP(First_Validations__2[[#This Row],[CountryReq]],Last_Validations[],COLUMNS($B:M)+1,FALSE)</f>
        <v>Satisfactory progress</v>
      </c>
      <c r="AG313" s="36" t="str">
        <f>VLOOKUP(First_Validations__2[[#This Row],[CountryReq]],Last_Validations[],COLUMNS($B:N)+1,FALSE)</f>
        <v>Subnational transfers (#5.2)</v>
      </c>
      <c r="AH313" s="36">
        <f>VLOOKUP(First_Validations__2[[#This Row],[CountryReq]],Last_Validations[],COLUMNS($B:O)+1,FALSE)</f>
        <v>5</v>
      </c>
      <c r="AI313" s="36" t="str">
        <f>VLOOKUP(First_Validations__2[[#This Row],[CountryReq]],Last_Validations[],COLUMNS($B:P)+1,FALSE)</f>
        <v>Satisfactory progress</v>
      </c>
      <c r="AJ313" s="36" t="str">
        <f>VLOOKUP(First_Validations__2[[#This Row],[CountryReq]],Last_Validations[],COLUMNS($B:Q)+1,FALSE)</f>
        <v xml:space="preserve">Royalties are the only revenue stream generated solely by the extractive industries and they are included in the financial equalisation mechanism. Information about the basis of financial equalisation between states and the actual amounts transferred is comprehensively documented on the website of the Federal Ministry of Finance. </v>
      </c>
      <c r="AK313" s="36" t="str">
        <f>VLOOKUP(First_Validations__2[[#This Row],[CountryReq]],Last_Validations[],COLUMNS($B:R)+1,FALSE)</f>
        <v>https://eiti.org/document/germany-validation-2018</v>
      </c>
      <c r="AL313" s="36" t="str">
        <f>VLOOKUP(First_Validations__2[[#This Row],[CountryReq]],Last_Validations[],COLUMNS($B:S)+1,FALSE)</f>
        <v>http://www.d-eiti.de/en/</v>
      </c>
      <c r="AM313" s="36" t="str">
        <f>VLOOKUP(First_Validations__2[[#This Row],[CountryReq]],Last_Validations[],COLUMNS($B:T)+1,FALSE)</f>
        <v>https://eiti.org/api/v1.0/score_data/58</v>
      </c>
      <c r="AN313" s="36" t="str">
        <f>IF(First_Validations__2[[#This Row],[FirstValidation.Country: Year]]=First_Validations__2[[#This Row],[Country: Year]],"First","Second / Last")</f>
        <v>First</v>
      </c>
      <c r="AO313" s="36">
        <f>IF(AND(First_Validations__2[[#This Row],[FirstValidation.Validation score]]&lt;5,First_Validations__2[[#This Row],[FirstValidation.Validation score]]&gt;1),1,0)</f>
        <v>0</v>
      </c>
      <c r="AP313" s="36">
        <f>First_Validations__2[[#This Row],[Validation score]]-First_Validations__2[[#This Row],[FirstValidation.Validation score]]</f>
        <v>0</v>
      </c>
      <c r="AQ313" s="36">
        <f>IF(AND(First_Validations__2[[#This Row],[Corrective action]]=1,First_Validations__2[[#This Row],[Validation score]]&lt;5,First_Validations__2[[#This Row],[Validation score]]&gt;1),1,0)</f>
        <v>0</v>
      </c>
      <c r="AR313" s="36">
        <f>IF(AND(First_Validations__2[[#This Row],[Corrective action]]=1,OR(First_Validations__2[[#This Row],[Validation score]]&gt;4,First_Validations__2[[#This Row],[Validation score]]&lt;2)),1,0)</f>
        <v>0</v>
      </c>
      <c r="AS3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3" s="36" t="str">
        <f>VLOOKUP(First_Validations__2[[#This Row],[Requirement ('#)]],Requirements[[Requirements]:[Categories2]],2,FALSE)</f>
        <v>Revenue allocation</v>
      </c>
    </row>
    <row r="314" spans="2:46">
      <c r="B314" s="34" t="s">
        <v>1474</v>
      </c>
      <c r="C314" s="34">
        <v>1</v>
      </c>
      <c r="D314" s="34">
        <v>58</v>
      </c>
      <c r="E314" s="34" t="s">
        <v>1681</v>
      </c>
      <c r="F314" s="34" t="s">
        <v>1475</v>
      </c>
      <c r="G314" s="34" t="s">
        <v>1474</v>
      </c>
      <c r="H314" s="34" t="s">
        <v>3481</v>
      </c>
      <c r="I314" s="34" t="s">
        <v>1682</v>
      </c>
      <c r="J314" s="34">
        <v>2018</v>
      </c>
      <c r="K314" s="34">
        <v>2018</v>
      </c>
      <c r="L314" s="34" t="s">
        <v>1768</v>
      </c>
      <c r="M314" s="34" t="s">
        <v>1811</v>
      </c>
      <c r="N314" s="34">
        <v>5</v>
      </c>
      <c r="O314" s="34" t="s">
        <v>1768</v>
      </c>
      <c r="P314" s="34" t="s">
        <v>1703</v>
      </c>
      <c r="Q314" s="34" t="s">
        <v>1682</v>
      </c>
      <c r="R314" s="34" t="s">
        <v>1477</v>
      </c>
      <c r="S314" s="34" t="s">
        <v>1884</v>
      </c>
      <c r="T314" s="34" t="s">
        <v>2280</v>
      </c>
      <c r="U314" s="36" t="str">
        <f>VLOOKUP(First_Validations__2[[#This Row],[CountryReq]],Last_Validations[],COLUMNS($B:B)+1,FALSE)</f>
        <v>Germany: 2018</v>
      </c>
      <c r="V314" s="36" t="str">
        <f>VLOOKUP(First_Validations__2[[#This Row],[CountryReq]],Last_Validations[],COLUMNS($B:C)+1,FALSE)</f>
        <v>Germany</v>
      </c>
      <c r="W314" s="36">
        <f>VLOOKUP(First_Validations__2[[#This Row],[CountryReq]],Last_Validations[],COLUMNS($B:D)+1,FALSE)</f>
        <v>1</v>
      </c>
      <c r="X314" s="36">
        <f>VLOOKUP(First_Validations__2[[#This Row],[CountryReq]],Last_Validations[],COLUMNS($B:E)+1,FALSE)</f>
        <v>58</v>
      </c>
      <c r="Y314" s="36" t="str">
        <f>VLOOKUP(First_Validations__2[[#This Row],[CountryReq]],Last_Validations[],COLUMNS($B:F)+1,FALSE)</f>
        <v>Germany: 2018</v>
      </c>
      <c r="Z314" s="36" t="str">
        <f>VLOOKUP(First_Validations__2[[#This Row],[CountryReq]],Last_Validations[],COLUMNS($B:G)+1,FALSE)</f>
        <v>DEU</v>
      </c>
      <c r="AA314" s="36" t="str">
        <f>VLOOKUP(First_Validations__2[[#This Row],[CountryReq]],Last_Validations[],COLUMNS($B:H)+1,FALSE)</f>
        <v>Germany</v>
      </c>
      <c r="AB314" s="36" t="str">
        <f>VLOOKUP(First_Validations__2[[#This Row],[CountryReq]],Last_Validations[],COLUMNS($B:I)+1,FALSE)</f>
        <v>https://eiti.org/board-decision/2019-39</v>
      </c>
      <c r="AC314" s="36" t="str">
        <f>VLOOKUP(First_Validations__2[[#This Row],[CountryReq]],Last_Validations[],COLUMNS($B:J)+1,FALSE)</f>
        <v>https://eiti.org/document/germany-validation-2018</v>
      </c>
      <c r="AD314" s="36">
        <f>VLOOKUP(First_Validations__2[[#This Row],[CountryReq]],Last_Validations[],COLUMNS($B:K)+1,FALSE)</f>
        <v>2018</v>
      </c>
      <c r="AE314" s="36">
        <f>VLOOKUP(First_Validations__2[[#This Row],[CountryReq]],Last_Validations[],COLUMNS($B:L)+1,FALSE)</f>
        <v>2018</v>
      </c>
      <c r="AF314" s="36" t="str">
        <f>VLOOKUP(First_Validations__2[[#This Row],[CountryReq]],Last_Validations[],COLUMNS($B:M)+1,FALSE)</f>
        <v>Satisfactory progress</v>
      </c>
      <c r="AG314" s="36" t="str">
        <f>VLOOKUP(First_Validations__2[[#This Row],[CountryReq]],Last_Validations[],COLUMNS($B:N)+1,FALSE)</f>
        <v>Distribution of revenues (#5.1)</v>
      </c>
      <c r="AH314" s="36">
        <f>VLOOKUP(First_Validations__2[[#This Row],[CountryReq]],Last_Validations[],COLUMNS($B:O)+1,FALSE)</f>
        <v>5</v>
      </c>
      <c r="AI314" s="36" t="str">
        <f>VLOOKUP(First_Validations__2[[#This Row],[CountryReq]],Last_Validations[],COLUMNS($B:P)+1,FALSE)</f>
        <v>Satisfactory progress</v>
      </c>
      <c r="AJ314" s="36" t="str">
        <f>VLOOKUP(First_Validations__2[[#This Row],[CountryReq]],Last_Validations[],COLUMNS($B:Q)+1,FALSE)</f>
        <v>The federal structure affects the collection and allocation of revenues, which involves a complex re-allocation mechanism. The distribution of extractive revenues is explained in the EITI Report and other public sources.</v>
      </c>
      <c r="AK314" s="36" t="str">
        <f>VLOOKUP(First_Validations__2[[#This Row],[CountryReq]],Last_Validations[],COLUMNS($B:R)+1,FALSE)</f>
        <v>https://eiti.org/document/germany-validation-2018</v>
      </c>
      <c r="AL314" s="36" t="str">
        <f>VLOOKUP(First_Validations__2[[#This Row],[CountryReq]],Last_Validations[],COLUMNS($B:S)+1,FALSE)</f>
        <v>http://www.d-eiti.de/en/</v>
      </c>
      <c r="AM314" s="36" t="str">
        <f>VLOOKUP(First_Validations__2[[#This Row],[CountryReq]],Last_Validations[],COLUMNS($B:T)+1,FALSE)</f>
        <v>https://eiti.org/api/v1.0/score_data/58</v>
      </c>
      <c r="AN314" s="36" t="str">
        <f>IF(First_Validations__2[[#This Row],[FirstValidation.Country: Year]]=First_Validations__2[[#This Row],[Country: Year]],"First","Second / Last")</f>
        <v>First</v>
      </c>
      <c r="AO314" s="36">
        <f>IF(AND(First_Validations__2[[#This Row],[FirstValidation.Validation score]]&lt;5,First_Validations__2[[#This Row],[FirstValidation.Validation score]]&gt;1),1,0)</f>
        <v>0</v>
      </c>
      <c r="AP314" s="36">
        <f>First_Validations__2[[#This Row],[Validation score]]-First_Validations__2[[#This Row],[FirstValidation.Validation score]]</f>
        <v>0</v>
      </c>
      <c r="AQ314" s="36">
        <f>IF(AND(First_Validations__2[[#This Row],[Corrective action]]=1,First_Validations__2[[#This Row],[Validation score]]&lt;5,First_Validations__2[[#This Row],[Validation score]]&gt;1),1,0)</f>
        <v>0</v>
      </c>
      <c r="AR314" s="36">
        <f>IF(AND(First_Validations__2[[#This Row],[Corrective action]]=1,OR(First_Validations__2[[#This Row],[Validation score]]&gt;4,First_Validations__2[[#This Row],[Validation score]]&lt;2)),1,0)</f>
        <v>0</v>
      </c>
      <c r="AS3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4" s="36" t="str">
        <f>VLOOKUP(First_Validations__2[[#This Row],[Requirement ('#)]],Requirements[[Requirements]:[Categories2]],2,FALSE)</f>
        <v>Revenue allocation</v>
      </c>
    </row>
    <row r="315" spans="2:46">
      <c r="B315" s="34" t="s">
        <v>1474</v>
      </c>
      <c r="C315" s="34">
        <v>1</v>
      </c>
      <c r="D315" s="34">
        <v>58</v>
      </c>
      <c r="E315" s="34" t="s">
        <v>1681</v>
      </c>
      <c r="F315" s="34" t="s">
        <v>1475</v>
      </c>
      <c r="G315" s="34" t="s">
        <v>1474</v>
      </c>
      <c r="H315" s="34" t="s">
        <v>3481</v>
      </c>
      <c r="I315" s="34" t="s">
        <v>1682</v>
      </c>
      <c r="J315" s="34">
        <v>2018</v>
      </c>
      <c r="K315" s="34">
        <v>2018</v>
      </c>
      <c r="L315" s="34" t="s">
        <v>1768</v>
      </c>
      <c r="M315" s="34" t="s">
        <v>1806</v>
      </c>
      <c r="N315" s="34">
        <v>0</v>
      </c>
      <c r="O315" s="34" t="s">
        <v>4</v>
      </c>
      <c r="P315" s="34" t="s">
        <v>1</v>
      </c>
      <c r="Q315" s="34" t="s">
        <v>1682</v>
      </c>
      <c r="R315" s="34" t="s">
        <v>1477</v>
      </c>
      <c r="S315" s="34" t="s">
        <v>1884</v>
      </c>
      <c r="T315" s="34" t="s">
        <v>2281</v>
      </c>
      <c r="U315" s="36" t="str">
        <f>VLOOKUP(First_Validations__2[[#This Row],[CountryReq]],Last_Validations[],COLUMNS($B:B)+1,FALSE)</f>
        <v>Germany: 2018</v>
      </c>
      <c r="V315" s="36" t="str">
        <f>VLOOKUP(First_Validations__2[[#This Row],[CountryReq]],Last_Validations[],COLUMNS($B:C)+1,FALSE)</f>
        <v>Germany</v>
      </c>
      <c r="W315" s="36">
        <f>VLOOKUP(First_Validations__2[[#This Row],[CountryReq]],Last_Validations[],COLUMNS($B:D)+1,FALSE)</f>
        <v>1</v>
      </c>
      <c r="X315" s="36">
        <f>VLOOKUP(First_Validations__2[[#This Row],[CountryReq]],Last_Validations[],COLUMNS($B:E)+1,FALSE)</f>
        <v>58</v>
      </c>
      <c r="Y315" s="36" t="str">
        <f>VLOOKUP(First_Validations__2[[#This Row],[CountryReq]],Last_Validations[],COLUMNS($B:F)+1,FALSE)</f>
        <v>Germany: 2018</v>
      </c>
      <c r="Z315" s="36" t="str">
        <f>VLOOKUP(First_Validations__2[[#This Row],[CountryReq]],Last_Validations[],COLUMNS($B:G)+1,FALSE)</f>
        <v>DEU</v>
      </c>
      <c r="AA315" s="36" t="str">
        <f>VLOOKUP(First_Validations__2[[#This Row],[CountryReq]],Last_Validations[],COLUMNS($B:H)+1,FALSE)</f>
        <v>Germany</v>
      </c>
      <c r="AB315" s="36" t="str">
        <f>VLOOKUP(First_Validations__2[[#This Row],[CountryReq]],Last_Validations[],COLUMNS($B:I)+1,FALSE)</f>
        <v>https://eiti.org/board-decision/2019-39</v>
      </c>
      <c r="AC315" s="36" t="str">
        <f>VLOOKUP(First_Validations__2[[#This Row],[CountryReq]],Last_Validations[],COLUMNS($B:J)+1,FALSE)</f>
        <v>https://eiti.org/document/germany-validation-2018</v>
      </c>
      <c r="AD315" s="36">
        <f>VLOOKUP(First_Validations__2[[#This Row],[CountryReq]],Last_Validations[],COLUMNS($B:K)+1,FALSE)</f>
        <v>2018</v>
      </c>
      <c r="AE315" s="36">
        <f>VLOOKUP(First_Validations__2[[#This Row],[CountryReq]],Last_Validations[],COLUMNS($B:L)+1,FALSE)</f>
        <v>2018</v>
      </c>
      <c r="AF315" s="36" t="str">
        <f>VLOOKUP(First_Validations__2[[#This Row],[CountryReq]],Last_Validations[],COLUMNS($B:M)+1,FALSE)</f>
        <v>Satisfactory progress</v>
      </c>
      <c r="AG315" s="36" t="str">
        <f>VLOOKUP(First_Validations__2[[#This Row],[CountryReq]],Last_Validations[],COLUMNS($B:N)+1,FALSE)</f>
        <v>SOE transactions (#4.5)</v>
      </c>
      <c r="AH315" s="36">
        <f>VLOOKUP(First_Validations__2[[#This Row],[CountryReq]],Last_Validations[],COLUMNS($B:O)+1,FALSE)</f>
        <v>0</v>
      </c>
      <c r="AI315" s="36" t="str">
        <f>VLOOKUP(First_Validations__2[[#This Row],[CountryReq]],Last_Validations[],COLUMNS($B:P)+1,FALSE)</f>
        <v>Not applicable</v>
      </c>
      <c r="AJ315" s="36" t="str">
        <f>VLOOKUP(First_Validations__2[[#This Row],[CountryReq]],Last_Validations[],COLUMNS($B:Q)+1,FALSE)</f>
        <v/>
      </c>
      <c r="AK315" s="36" t="str">
        <f>VLOOKUP(First_Validations__2[[#This Row],[CountryReq]],Last_Validations[],COLUMNS($B:R)+1,FALSE)</f>
        <v>https://eiti.org/document/germany-validation-2018</v>
      </c>
      <c r="AL315" s="36" t="str">
        <f>VLOOKUP(First_Validations__2[[#This Row],[CountryReq]],Last_Validations[],COLUMNS($B:S)+1,FALSE)</f>
        <v>http://www.d-eiti.de/en/</v>
      </c>
      <c r="AM315" s="36" t="str">
        <f>VLOOKUP(First_Validations__2[[#This Row],[CountryReq]],Last_Validations[],COLUMNS($B:T)+1,FALSE)</f>
        <v>https://eiti.org/api/v1.0/score_data/58</v>
      </c>
      <c r="AN315" s="36" t="str">
        <f>IF(First_Validations__2[[#This Row],[FirstValidation.Country: Year]]=First_Validations__2[[#This Row],[Country: Year]],"First","Second / Last")</f>
        <v>First</v>
      </c>
      <c r="AO315" s="36">
        <f>IF(AND(First_Validations__2[[#This Row],[FirstValidation.Validation score]]&lt;5,First_Validations__2[[#This Row],[FirstValidation.Validation score]]&gt;1),1,0)</f>
        <v>0</v>
      </c>
      <c r="AP315" s="36">
        <f>First_Validations__2[[#This Row],[Validation score]]-First_Validations__2[[#This Row],[FirstValidation.Validation score]]</f>
        <v>0</v>
      </c>
      <c r="AQ315" s="36">
        <f>IF(AND(First_Validations__2[[#This Row],[Corrective action]]=1,First_Validations__2[[#This Row],[Validation score]]&lt;5,First_Validations__2[[#This Row],[Validation score]]&gt;1),1,0)</f>
        <v>0</v>
      </c>
      <c r="AR315" s="36">
        <f>IF(AND(First_Validations__2[[#This Row],[Corrective action]]=1,OR(First_Validations__2[[#This Row],[Validation score]]&gt;4,First_Validations__2[[#This Row],[Validation score]]&lt;2)),1,0)</f>
        <v>0</v>
      </c>
      <c r="AS3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5" s="36" t="str">
        <f>VLOOKUP(First_Validations__2[[#This Row],[Requirement ('#)]],Requirements[[Requirements]:[Categories2]],2,FALSE)</f>
        <v>Revenue collection</v>
      </c>
    </row>
    <row r="316" spans="2:46">
      <c r="B316" s="34" t="s">
        <v>1474</v>
      </c>
      <c r="C316" s="34">
        <v>1</v>
      </c>
      <c r="D316" s="34">
        <v>58</v>
      </c>
      <c r="E316" s="34" t="s">
        <v>1681</v>
      </c>
      <c r="F316" s="34" t="s">
        <v>1475</v>
      </c>
      <c r="G316" s="34" t="s">
        <v>1474</v>
      </c>
      <c r="H316" s="34" t="s">
        <v>3481</v>
      </c>
      <c r="I316" s="34" t="s">
        <v>1682</v>
      </c>
      <c r="J316" s="34">
        <v>2018</v>
      </c>
      <c r="K316" s="34">
        <v>2018</v>
      </c>
      <c r="L316" s="34" t="s">
        <v>1768</v>
      </c>
      <c r="M316" s="34" t="s">
        <v>1805</v>
      </c>
      <c r="N316" s="34">
        <v>0</v>
      </c>
      <c r="O316" s="34" t="s">
        <v>4</v>
      </c>
      <c r="P316" s="34" t="s">
        <v>1</v>
      </c>
      <c r="Q316" s="34" t="s">
        <v>1682</v>
      </c>
      <c r="R316" s="34" t="s">
        <v>1477</v>
      </c>
      <c r="S316" s="34" t="s">
        <v>1884</v>
      </c>
      <c r="T316" s="34" t="s">
        <v>2282</v>
      </c>
      <c r="U316" s="36" t="str">
        <f>VLOOKUP(First_Validations__2[[#This Row],[CountryReq]],Last_Validations[],COLUMNS($B:B)+1,FALSE)</f>
        <v>Germany: 2018</v>
      </c>
      <c r="V316" s="36" t="str">
        <f>VLOOKUP(First_Validations__2[[#This Row],[CountryReq]],Last_Validations[],COLUMNS($B:C)+1,FALSE)</f>
        <v>Germany</v>
      </c>
      <c r="W316" s="36">
        <f>VLOOKUP(First_Validations__2[[#This Row],[CountryReq]],Last_Validations[],COLUMNS($B:D)+1,FALSE)</f>
        <v>1</v>
      </c>
      <c r="X316" s="36">
        <f>VLOOKUP(First_Validations__2[[#This Row],[CountryReq]],Last_Validations[],COLUMNS($B:E)+1,FALSE)</f>
        <v>58</v>
      </c>
      <c r="Y316" s="36" t="str">
        <f>VLOOKUP(First_Validations__2[[#This Row],[CountryReq]],Last_Validations[],COLUMNS($B:F)+1,FALSE)</f>
        <v>Germany: 2018</v>
      </c>
      <c r="Z316" s="36" t="str">
        <f>VLOOKUP(First_Validations__2[[#This Row],[CountryReq]],Last_Validations[],COLUMNS($B:G)+1,FALSE)</f>
        <v>DEU</v>
      </c>
      <c r="AA316" s="36" t="str">
        <f>VLOOKUP(First_Validations__2[[#This Row],[CountryReq]],Last_Validations[],COLUMNS($B:H)+1,FALSE)</f>
        <v>Germany</v>
      </c>
      <c r="AB316" s="36" t="str">
        <f>VLOOKUP(First_Validations__2[[#This Row],[CountryReq]],Last_Validations[],COLUMNS($B:I)+1,FALSE)</f>
        <v>https://eiti.org/board-decision/2019-39</v>
      </c>
      <c r="AC316" s="36" t="str">
        <f>VLOOKUP(First_Validations__2[[#This Row],[CountryReq]],Last_Validations[],COLUMNS($B:J)+1,FALSE)</f>
        <v>https://eiti.org/document/germany-validation-2018</v>
      </c>
      <c r="AD316" s="36">
        <f>VLOOKUP(First_Validations__2[[#This Row],[CountryReq]],Last_Validations[],COLUMNS($B:K)+1,FALSE)</f>
        <v>2018</v>
      </c>
      <c r="AE316" s="36">
        <f>VLOOKUP(First_Validations__2[[#This Row],[CountryReq]],Last_Validations[],COLUMNS($B:L)+1,FALSE)</f>
        <v>2018</v>
      </c>
      <c r="AF316" s="36" t="str">
        <f>VLOOKUP(First_Validations__2[[#This Row],[CountryReq]],Last_Validations[],COLUMNS($B:M)+1,FALSE)</f>
        <v>Satisfactory progress</v>
      </c>
      <c r="AG316" s="36" t="str">
        <f>VLOOKUP(First_Validations__2[[#This Row],[CountryReq]],Last_Validations[],COLUMNS($B:N)+1,FALSE)</f>
        <v>Transportation revenues (#4.4)</v>
      </c>
      <c r="AH316" s="36">
        <f>VLOOKUP(First_Validations__2[[#This Row],[CountryReq]],Last_Validations[],COLUMNS($B:O)+1,FALSE)</f>
        <v>0</v>
      </c>
      <c r="AI316" s="36" t="str">
        <f>VLOOKUP(First_Validations__2[[#This Row],[CountryReq]],Last_Validations[],COLUMNS($B:P)+1,FALSE)</f>
        <v>Not applicable</v>
      </c>
      <c r="AJ316" s="36" t="str">
        <f>VLOOKUP(First_Validations__2[[#This Row],[CountryReq]],Last_Validations[],COLUMNS($B:Q)+1,FALSE)</f>
        <v/>
      </c>
      <c r="AK316" s="36" t="str">
        <f>VLOOKUP(First_Validations__2[[#This Row],[CountryReq]],Last_Validations[],COLUMNS($B:R)+1,FALSE)</f>
        <v>https://eiti.org/document/germany-validation-2018</v>
      </c>
      <c r="AL316" s="36" t="str">
        <f>VLOOKUP(First_Validations__2[[#This Row],[CountryReq]],Last_Validations[],COLUMNS($B:S)+1,FALSE)</f>
        <v>http://www.d-eiti.de/en/</v>
      </c>
      <c r="AM316" s="36" t="str">
        <f>VLOOKUP(First_Validations__2[[#This Row],[CountryReq]],Last_Validations[],COLUMNS($B:T)+1,FALSE)</f>
        <v>https://eiti.org/api/v1.0/score_data/58</v>
      </c>
      <c r="AN316" s="36" t="str">
        <f>IF(First_Validations__2[[#This Row],[FirstValidation.Country: Year]]=First_Validations__2[[#This Row],[Country: Year]],"First","Second / Last")</f>
        <v>First</v>
      </c>
      <c r="AO316" s="36">
        <f>IF(AND(First_Validations__2[[#This Row],[FirstValidation.Validation score]]&lt;5,First_Validations__2[[#This Row],[FirstValidation.Validation score]]&gt;1),1,0)</f>
        <v>0</v>
      </c>
      <c r="AP316" s="36">
        <f>First_Validations__2[[#This Row],[Validation score]]-First_Validations__2[[#This Row],[FirstValidation.Validation score]]</f>
        <v>0</v>
      </c>
      <c r="AQ316" s="36">
        <f>IF(AND(First_Validations__2[[#This Row],[Corrective action]]=1,First_Validations__2[[#This Row],[Validation score]]&lt;5,First_Validations__2[[#This Row],[Validation score]]&gt;1),1,0)</f>
        <v>0</v>
      </c>
      <c r="AR316" s="36">
        <f>IF(AND(First_Validations__2[[#This Row],[Corrective action]]=1,OR(First_Validations__2[[#This Row],[Validation score]]&gt;4,First_Validations__2[[#This Row],[Validation score]]&lt;2)),1,0)</f>
        <v>0</v>
      </c>
      <c r="AS3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6" s="36" t="str">
        <f>VLOOKUP(First_Validations__2[[#This Row],[Requirement ('#)]],Requirements[[Requirements]:[Categories2]],2,FALSE)</f>
        <v>Revenue collection</v>
      </c>
    </row>
    <row r="317" spans="2:46">
      <c r="B317" s="34" t="s">
        <v>1474</v>
      </c>
      <c r="C317" s="34">
        <v>1</v>
      </c>
      <c r="D317" s="34">
        <v>58</v>
      </c>
      <c r="E317" s="34" t="s">
        <v>1681</v>
      </c>
      <c r="F317" s="34" t="s">
        <v>1475</v>
      </c>
      <c r="G317" s="34" t="s">
        <v>1474</v>
      </c>
      <c r="H317" s="34" t="s">
        <v>3481</v>
      </c>
      <c r="I317" s="34" t="s">
        <v>1682</v>
      </c>
      <c r="J317" s="34">
        <v>2018</v>
      </c>
      <c r="K317" s="34">
        <v>2018</v>
      </c>
      <c r="L317" s="34" t="s">
        <v>1768</v>
      </c>
      <c r="M317" s="34" t="s">
        <v>1808</v>
      </c>
      <c r="N317" s="34">
        <v>5</v>
      </c>
      <c r="O317" s="34" t="s">
        <v>1768</v>
      </c>
      <c r="P317" s="34" t="s">
        <v>1700</v>
      </c>
      <c r="Q317" s="34" t="s">
        <v>1682</v>
      </c>
      <c r="R317" s="34" t="s">
        <v>1477</v>
      </c>
      <c r="S317" s="34" t="s">
        <v>1884</v>
      </c>
      <c r="T317" s="34" t="s">
        <v>2283</v>
      </c>
      <c r="U317" s="36" t="str">
        <f>VLOOKUP(First_Validations__2[[#This Row],[CountryReq]],Last_Validations[],COLUMNS($B:B)+1,FALSE)</f>
        <v>Germany: 2018</v>
      </c>
      <c r="V317" s="36" t="str">
        <f>VLOOKUP(First_Validations__2[[#This Row],[CountryReq]],Last_Validations[],COLUMNS($B:C)+1,FALSE)</f>
        <v>Germany</v>
      </c>
      <c r="W317" s="36">
        <f>VLOOKUP(First_Validations__2[[#This Row],[CountryReq]],Last_Validations[],COLUMNS($B:D)+1,FALSE)</f>
        <v>1</v>
      </c>
      <c r="X317" s="36">
        <f>VLOOKUP(First_Validations__2[[#This Row],[CountryReq]],Last_Validations[],COLUMNS($B:E)+1,FALSE)</f>
        <v>58</v>
      </c>
      <c r="Y317" s="36" t="str">
        <f>VLOOKUP(First_Validations__2[[#This Row],[CountryReq]],Last_Validations[],COLUMNS($B:F)+1,FALSE)</f>
        <v>Germany: 2018</v>
      </c>
      <c r="Z317" s="36" t="str">
        <f>VLOOKUP(First_Validations__2[[#This Row],[CountryReq]],Last_Validations[],COLUMNS($B:G)+1,FALSE)</f>
        <v>DEU</v>
      </c>
      <c r="AA317" s="36" t="str">
        <f>VLOOKUP(First_Validations__2[[#This Row],[CountryReq]],Last_Validations[],COLUMNS($B:H)+1,FALSE)</f>
        <v>Germany</v>
      </c>
      <c r="AB317" s="36" t="str">
        <f>VLOOKUP(First_Validations__2[[#This Row],[CountryReq]],Last_Validations[],COLUMNS($B:I)+1,FALSE)</f>
        <v>https://eiti.org/board-decision/2019-39</v>
      </c>
      <c r="AC317" s="36" t="str">
        <f>VLOOKUP(First_Validations__2[[#This Row],[CountryReq]],Last_Validations[],COLUMNS($B:J)+1,FALSE)</f>
        <v>https://eiti.org/document/germany-validation-2018</v>
      </c>
      <c r="AD317" s="36">
        <f>VLOOKUP(First_Validations__2[[#This Row],[CountryReq]],Last_Validations[],COLUMNS($B:K)+1,FALSE)</f>
        <v>2018</v>
      </c>
      <c r="AE317" s="36">
        <f>VLOOKUP(First_Validations__2[[#This Row],[CountryReq]],Last_Validations[],COLUMNS($B:L)+1,FALSE)</f>
        <v>2018</v>
      </c>
      <c r="AF317" s="36" t="str">
        <f>VLOOKUP(First_Validations__2[[#This Row],[CountryReq]],Last_Validations[],COLUMNS($B:M)+1,FALSE)</f>
        <v>Satisfactory progress</v>
      </c>
      <c r="AG317" s="36" t="str">
        <f>VLOOKUP(First_Validations__2[[#This Row],[CountryReq]],Last_Validations[],COLUMNS($B:N)+1,FALSE)</f>
        <v>Disaggregation (#4.7)</v>
      </c>
      <c r="AH317" s="36">
        <f>VLOOKUP(First_Validations__2[[#This Row],[CountryReq]],Last_Validations[],COLUMNS($B:O)+1,FALSE)</f>
        <v>5</v>
      </c>
      <c r="AI317" s="36" t="str">
        <f>VLOOKUP(First_Validations__2[[#This Row],[CountryReq]],Last_Validations[],COLUMNS($B:P)+1,FALSE)</f>
        <v>Satisfactory progress</v>
      </c>
      <c r="AJ317" s="36" t="str">
        <f>VLOOKUP(First_Validations__2[[#This Row],[CountryReq]],Last_Validations[],COLUMNS($B:Q)+1,FALSE)</f>
        <v>Data is disclosed by company, revenue stream and government agency in the electronic data files published online.</v>
      </c>
      <c r="AK317" s="36" t="str">
        <f>VLOOKUP(First_Validations__2[[#This Row],[CountryReq]],Last_Validations[],COLUMNS($B:R)+1,FALSE)</f>
        <v>https://eiti.org/document/germany-validation-2018</v>
      </c>
      <c r="AL317" s="36" t="str">
        <f>VLOOKUP(First_Validations__2[[#This Row],[CountryReq]],Last_Validations[],COLUMNS($B:S)+1,FALSE)</f>
        <v>http://www.d-eiti.de/en/</v>
      </c>
      <c r="AM317" s="36" t="str">
        <f>VLOOKUP(First_Validations__2[[#This Row],[CountryReq]],Last_Validations[],COLUMNS($B:T)+1,FALSE)</f>
        <v>https://eiti.org/api/v1.0/score_data/58</v>
      </c>
      <c r="AN317" s="36" t="str">
        <f>IF(First_Validations__2[[#This Row],[FirstValidation.Country: Year]]=First_Validations__2[[#This Row],[Country: Year]],"First","Second / Last")</f>
        <v>First</v>
      </c>
      <c r="AO317" s="36">
        <f>IF(AND(First_Validations__2[[#This Row],[FirstValidation.Validation score]]&lt;5,First_Validations__2[[#This Row],[FirstValidation.Validation score]]&gt;1),1,0)</f>
        <v>0</v>
      </c>
      <c r="AP317" s="36">
        <f>First_Validations__2[[#This Row],[Validation score]]-First_Validations__2[[#This Row],[FirstValidation.Validation score]]</f>
        <v>0</v>
      </c>
      <c r="AQ317" s="36">
        <f>IF(AND(First_Validations__2[[#This Row],[Corrective action]]=1,First_Validations__2[[#This Row],[Validation score]]&lt;5,First_Validations__2[[#This Row],[Validation score]]&gt;1),1,0)</f>
        <v>0</v>
      </c>
      <c r="AR317" s="36">
        <f>IF(AND(First_Validations__2[[#This Row],[Corrective action]]=1,OR(First_Validations__2[[#This Row],[Validation score]]&gt;4,First_Validations__2[[#This Row],[Validation score]]&lt;2)),1,0)</f>
        <v>0</v>
      </c>
      <c r="AS3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7" s="36" t="str">
        <f>VLOOKUP(First_Validations__2[[#This Row],[Requirement ('#)]],Requirements[[Requirements]:[Categories2]],2,FALSE)</f>
        <v>Revenue collection</v>
      </c>
    </row>
    <row r="318" spans="2:46">
      <c r="B318" s="34" t="s">
        <v>1474</v>
      </c>
      <c r="C318" s="34">
        <v>1</v>
      </c>
      <c r="D318" s="34">
        <v>58</v>
      </c>
      <c r="E318" s="34" t="s">
        <v>1681</v>
      </c>
      <c r="F318" s="34" t="s">
        <v>1475</v>
      </c>
      <c r="G318" s="34" t="s">
        <v>1474</v>
      </c>
      <c r="H318" s="34" t="s">
        <v>3481</v>
      </c>
      <c r="I318" s="34" t="s">
        <v>1682</v>
      </c>
      <c r="J318" s="34">
        <v>2018</v>
      </c>
      <c r="K318" s="34">
        <v>2018</v>
      </c>
      <c r="L318" s="34" t="s">
        <v>1768</v>
      </c>
      <c r="M318" s="34" t="s">
        <v>1807</v>
      </c>
      <c r="N318" s="34">
        <v>5</v>
      </c>
      <c r="O318" s="34" t="s">
        <v>1768</v>
      </c>
      <c r="P318" s="34" t="s">
        <v>1699</v>
      </c>
      <c r="Q318" s="34" t="s">
        <v>1682</v>
      </c>
      <c r="R318" s="34" t="s">
        <v>1477</v>
      </c>
      <c r="S318" s="34" t="s">
        <v>1884</v>
      </c>
      <c r="T318" s="34" t="s">
        <v>2284</v>
      </c>
      <c r="U318" s="36" t="str">
        <f>VLOOKUP(First_Validations__2[[#This Row],[CountryReq]],Last_Validations[],COLUMNS($B:B)+1,FALSE)</f>
        <v>Germany: 2018</v>
      </c>
      <c r="V318" s="36" t="str">
        <f>VLOOKUP(First_Validations__2[[#This Row],[CountryReq]],Last_Validations[],COLUMNS($B:C)+1,FALSE)</f>
        <v>Germany</v>
      </c>
      <c r="W318" s="36">
        <f>VLOOKUP(First_Validations__2[[#This Row],[CountryReq]],Last_Validations[],COLUMNS($B:D)+1,FALSE)</f>
        <v>1</v>
      </c>
      <c r="X318" s="36">
        <f>VLOOKUP(First_Validations__2[[#This Row],[CountryReq]],Last_Validations[],COLUMNS($B:E)+1,FALSE)</f>
        <v>58</v>
      </c>
      <c r="Y318" s="36" t="str">
        <f>VLOOKUP(First_Validations__2[[#This Row],[CountryReq]],Last_Validations[],COLUMNS($B:F)+1,FALSE)</f>
        <v>Germany: 2018</v>
      </c>
      <c r="Z318" s="36" t="str">
        <f>VLOOKUP(First_Validations__2[[#This Row],[CountryReq]],Last_Validations[],COLUMNS($B:G)+1,FALSE)</f>
        <v>DEU</v>
      </c>
      <c r="AA318" s="36" t="str">
        <f>VLOOKUP(First_Validations__2[[#This Row],[CountryReq]],Last_Validations[],COLUMNS($B:H)+1,FALSE)</f>
        <v>Germany</v>
      </c>
      <c r="AB318" s="36" t="str">
        <f>VLOOKUP(First_Validations__2[[#This Row],[CountryReq]],Last_Validations[],COLUMNS($B:I)+1,FALSE)</f>
        <v>https://eiti.org/board-decision/2019-39</v>
      </c>
      <c r="AC318" s="36" t="str">
        <f>VLOOKUP(First_Validations__2[[#This Row],[CountryReq]],Last_Validations[],COLUMNS($B:J)+1,FALSE)</f>
        <v>https://eiti.org/document/germany-validation-2018</v>
      </c>
      <c r="AD318" s="36">
        <f>VLOOKUP(First_Validations__2[[#This Row],[CountryReq]],Last_Validations[],COLUMNS($B:K)+1,FALSE)</f>
        <v>2018</v>
      </c>
      <c r="AE318" s="36">
        <f>VLOOKUP(First_Validations__2[[#This Row],[CountryReq]],Last_Validations[],COLUMNS($B:L)+1,FALSE)</f>
        <v>2018</v>
      </c>
      <c r="AF318" s="36" t="str">
        <f>VLOOKUP(First_Validations__2[[#This Row],[CountryReq]],Last_Validations[],COLUMNS($B:M)+1,FALSE)</f>
        <v>Satisfactory progress</v>
      </c>
      <c r="AG318" s="36" t="str">
        <f>VLOOKUP(First_Validations__2[[#This Row],[CountryReq]],Last_Validations[],COLUMNS($B:N)+1,FALSE)</f>
        <v>Direct subnational payments (#4.6)</v>
      </c>
      <c r="AH318" s="36">
        <f>VLOOKUP(First_Validations__2[[#This Row],[CountryReq]],Last_Validations[],COLUMNS($B:O)+1,FALSE)</f>
        <v>5</v>
      </c>
      <c r="AI318" s="36" t="str">
        <f>VLOOKUP(First_Validations__2[[#This Row],[CountryReq]],Last_Validations[],COLUMNS($B:P)+1,FALSE)</f>
        <v>Satisfactory progress</v>
      </c>
      <c r="AJ318" s="36" t="str">
        <f>VLOOKUP(First_Validations__2[[#This Row],[CountryReq]],Last_Validations[],COLUMNS($B:Q)+1,FALSE)</f>
        <v>Trade tax payments to municipalities are reconciled. The MSG’s decision that trade taxes are the only material revenue stream paid to subnational government entities is justified.</v>
      </c>
      <c r="AK318" s="36" t="str">
        <f>VLOOKUP(First_Validations__2[[#This Row],[CountryReq]],Last_Validations[],COLUMNS($B:R)+1,FALSE)</f>
        <v>https://eiti.org/document/germany-validation-2018</v>
      </c>
      <c r="AL318" s="36" t="str">
        <f>VLOOKUP(First_Validations__2[[#This Row],[CountryReq]],Last_Validations[],COLUMNS($B:S)+1,FALSE)</f>
        <v>http://www.d-eiti.de/en/</v>
      </c>
      <c r="AM318" s="36" t="str">
        <f>VLOOKUP(First_Validations__2[[#This Row],[CountryReq]],Last_Validations[],COLUMNS($B:T)+1,FALSE)</f>
        <v>https://eiti.org/api/v1.0/score_data/58</v>
      </c>
      <c r="AN318" s="36" t="str">
        <f>IF(First_Validations__2[[#This Row],[FirstValidation.Country: Year]]=First_Validations__2[[#This Row],[Country: Year]],"First","Second / Last")</f>
        <v>First</v>
      </c>
      <c r="AO318" s="36">
        <f>IF(AND(First_Validations__2[[#This Row],[FirstValidation.Validation score]]&lt;5,First_Validations__2[[#This Row],[FirstValidation.Validation score]]&gt;1),1,0)</f>
        <v>0</v>
      </c>
      <c r="AP318" s="36">
        <f>First_Validations__2[[#This Row],[Validation score]]-First_Validations__2[[#This Row],[FirstValidation.Validation score]]</f>
        <v>0</v>
      </c>
      <c r="AQ318" s="36">
        <f>IF(AND(First_Validations__2[[#This Row],[Corrective action]]=1,First_Validations__2[[#This Row],[Validation score]]&lt;5,First_Validations__2[[#This Row],[Validation score]]&gt;1),1,0)</f>
        <v>0</v>
      </c>
      <c r="AR318" s="36">
        <f>IF(AND(First_Validations__2[[#This Row],[Corrective action]]=1,OR(First_Validations__2[[#This Row],[Validation score]]&gt;4,First_Validations__2[[#This Row],[Validation score]]&lt;2)),1,0)</f>
        <v>0</v>
      </c>
      <c r="AS3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8" s="36" t="str">
        <f>VLOOKUP(First_Validations__2[[#This Row],[Requirement ('#)]],Requirements[[Requirements]:[Categories2]],2,FALSE)</f>
        <v>Revenue collection</v>
      </c>
    </row>
    <row r="319" spans="2:46">
      <c r="B319" s="34" t="s">
        <v>1474</v>
      </c>
      <c r="C319" s="34">
        <v>1</v>
      </c>
      <c r="D319" s="34">
        <v>58</v>
      </c>
      <c r="E319" s="34" t="s">
        <v>1681</v>
      </c>
      <c r="F319" s="34" t="s">
        <v>1475</v>
      </c>
      <c r="G319" s="34" t="s">
        <v>1474</v>
      </c>
      <c r="H319" s="34" t="s">
        <v>3481</v>
      </c>
      <c r="I319" s="34" t="s">
        <v>1682</v>
      </c>
      <c r="J319" s="34">
        <v>2018</v>
      </c>
      <c r="K319" s="34">
        <v>2018</v>
      </c>
      <c r="L319" s="34" t="s">
        <v>1768</v>
      </c>
      <c r="M319" s="34" t="s">
        <v>1813</v>
      </c>
      <c r="N319" s="34">
        <v>1</v>
      </c>
      <c r="O319" s="34" t="s">
        <v>1796</v>
      </c>
      <c r="P319" s="34" t="s">
        <v>1705</v>
      </c>
      <c r="Q319" s="34" t="s">
        <v>1682</v>
      </c>
      <c r="R319" s="34" t="s">
        <v>1477</v>
      </c>
      <c r="S319" s="34" t="s">
        <v>1884</v>
      </c>
      <c r="T319" s="34" t="s">
        <v>2285</v>
      </c>
      <c r="U319" s="36" t="str">
        <f>VLOOKUP(First_Validations__2[[#This Row],[CountryReq]],Last_Validations[],COLUMNS($B:B)+1,FALSE)</f>
        <v>Germany: 2018</v>
      </c>
      <c r="V319" s="36" t="str">
        <f>VLOOKUP(First_Validations__2[[#This Row],[CountryReq]],Last_Validations[],COLUMNS($B:C)+1,FALSE)</f>
        <v>Germany</v>
      </c>
      <c r="W319" s="36">
        <f>VLOOKUP(First_Validations__2[[#This Row],[CountryReq]],Last_Validations[],COLUMNS($B:D)+1,FALSE)</f>
        <v>1</v>
      </c>
      <c r="X319" s="36">
        <f>VLOOKUP(First_Validations__2[[#This Row],[CountryReq]],Last_Validations[],COLUMNS($B:E)+1,FALSE)</f>
        <v>58</v>
      </c>
      <c r="Y319" s="36" t="str">
        <f>VLOOKUP(First_Validations__2[[#This Row],[CountryReq]],Last_Validations[],COLUMNS($B:F)+1,FALSE)</f>
        <v>Germany: 2018</v>
      </c>
      <c r="Z319" s="36" t="str">
        <f>VLOOKUP(First_Validations__2[[#This Row],[CountryReq]],Last_Validations[],COLUMNS($B:G)+1,FALSE)</f>
        <v>DEU</v>
      </c>
      <c r="AA319" s="36" t="str">
        <f>VLOOKUP(First_Validations__2[[#This Row],[CountryReq]],Last_Validations[],COLUMNS($B:H)+1,FALSE)</f>
        <v>Germany</v>
      </c>
      <c r="AB319" s="36" t="str">
        <f>VLOOKUP(First_Validations__2[[#This Row],[CountryReq]],Last_Validations[],COLUMNS($B:I)+1,FALSE)</f>
        <v>https://eiti.org/board-decision/2019-39</v>
      </c>
      <c r="AC319" s="36" t="str">
        <f>VLOOKUP(First_Validations__2[[#This Row],[CountryReq]],Last_Validations[],COLUMNS($B:J)+1,FALSE)</f>
        <v>https://eiti.org/document/germany-validation-2018</v>
      </c>
      <c r="AD319" s="36">
        <f>VLOOKUP(First_Validations__2[[#This Row],[CountryReq]],Last_Validations[],COLUMNS($B:K)+1,FALSE)</f>
        <v>2018</v>
      </c>
      <c r="AE319" s="36">
        <f>VLOOKUP(First_Validations__2[[#This Row],[CountryReq]],Last_Validations[],COLUMNS($B:L)+1,FALSE)</f>
        <v>2018</v>
      </c>
      <c r="AF319" s="36" t="str">
        <f>VLOOKUP(First_Validations__2[[#This Row],[CountryReq]],Last_Validations[],COLUMNS($B:M)+1,FALSE)</f>
        <v>Satisfactory progress</v>
      </c>
      <c r="AG319" s="36" t="str">
        <f>VLOOKUP(First_Validations__2[[#This Row],[CountryReq]],Last_Validations[],COLUMNS($B:N)+1,FALSE)</f>
        <v>Revenue management and expenditures (#5.3)</v>
      </c>
      <c r="AH319" s="36">
        <f>VLOOKUP(First_Validations__2[[#This Row],[CountryReq]],Last_Validations[],COLUMNS($B:O)+1,FALSE)</f>
        <v>1</v>
      </c>
      <c r="AI319" s="36" t="str">
        <f>VLOOKUP(First_Validations__2[[#This Row],[CountryReq]],Last_Validations[],COLUMNS($B:P)+1,FALSE)</f>
        <v>Not required (recommended)</v>
      </c>
      <c r="AJ319" s="36" t="str">
        <f>VLOOKUP(First_Validations__2[[#This Row],[CountryReq]],Last_Validations[],COLUMNS($B:Q)+1,FALSE)</f>
        <v>It is commendable that the EITI Report includes information about state subsidiesand tax concessions for extractive companies, as well as environmental compensation.</v>
      </c>
      <c r="AK319" s="36" t="str">
        <f>VLOOKUP(First_Validations__2[[#This Row],[CountryReq]],Last_Validations[],COLUMNS($B:R)+1,FALSE)</f>
        <v>https://eiti.org/document/germany-validation-2018</v>
      </c>
      <c r="AL319" s="36" t="str">
        <f>VLOOKUP(First_Validations__2[[#This Row],[CountryReq]],Last_Validations[],COLUMNS($B:S)+1,FALSE)</f>
        <v>http://www.d-eiti.de/en/</v>
      </c>
      <c r="AM319" s="36" t="str">
        <f>VLOOKUP(First_Validations__2[[#This Row],[CountryReq]],Last_Validations[],COLUMNS($B:T)+1,FALSE)</f>
        <v>https://eiti.org/api/v1.0/score_data/58</v>
      </c>
      <c r="AN319" s="36" t="str">
        <f>IF(First_Validations__2[[#This Row],[FirstValidation.Country: Year]]=First_Validations__2[[#This Row],[Country: Year]],"First","Second / Last")</f>
        <v>First</v>
      </c>
      <c r="AO319" s="36">
        <f>IF(AND(First_Validations__2[[#This Row],[FirstValidation.Validation score]]&lt;5,First_Validations__2[[#This Row],[FirstValidation.Validation score]]&gt;1),1,0)</f>
        <v>0</v>
      </c>
      <c r="AP319" s="36">
        <f>First_Validations__2[[#This Row],[Validation score]]-First_Validations__2[[#This Row],[FirstValidation.Validation score]]</f>
        <v>0</v>
      </c>
      <c r="AQ319" s="36">
        <f>IF(AND(First_Validations__2[[#This Row],[Corrective action]]=1,First_Validations__2[[#This Row],[Validation score]]&lt;5,First_Validations__2[[#This Row],[Validation score]]&gt;1),1,0)</f>
        <v>0</v>
      </c>
      <c r="AR319" s="36">
        <f>IF(AND(First_Validations__2[[#This Row],[Corrective action]]=1,OR(First_Validations__2[[#This Row],[Validation score]]&gt;4,First_Validations__2[[#This Row],[Validation score]]&lt;2)),1,0)</f>
        <v>0</v>
      </c>
      <c r="AS3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19" s="36" t="str">
        <f>VLOOKUP(First_Validations__2[[#This Row],[Requirement ('#)]],Requirements[[Requirements]:[Categories2]],2,FALSE)</f>
        <v>Revenue allocation</v>
      </c>
    </row>
    <row r="320" spans="2:46">
      <c r="B320" s="34" t="s">
        <v>1474</v>
      </c>
      <c r="C320" s="34">
        <v>1</v>
      </c>
      <c r="D320" s="34">
        <v>58</v>
      </c>
      <c r="E320" s="34" t="s">
        <v>1681</v>
      </c>
      <c r="F320" s="34" t="s">
        <v>1475</v>
      </c>
      <c r="G320" s="34" t="s">
        <v>1474</v>
      </c>
      <c r="H320" s="34" t="s">
        <v>3481</v>
      </c>
      <c r="I320" s="34" t="s">
        <v>1682</v>
      </c>
      <c r="J320" s="34">
        <v>2018</v>
      </c>
      <c r="K320" s="34">
        <v>2018</v>
      </c>
      <c r="L320" s="34" t="s">
        <v>1768</v>
      </c>
      <c r="M320" s="34" t="s">
        <v>1820</v>
      </c>
      <c r="N320" s="34">
        <v>5</v>
      </c>
      <c r="O320" s="34" t="s">
        <v>1768</v>
      </c>
      <c r="P320" s="34" t="s">
        <v>1709</v>
      </c>
      <c r="Q320" s="34" t="s">
        <v>1682</v>
      </c>
      <c r="R320" s="34" t="s">
        <v>1477</v>
      </c>
      <c r="S320" s="34" t="s">
        <v>1884</v>
      </c>
      <c r="T320" s="34" t="s">
        <v>2286</v>
      </c>
      <c r="U320" s="36" t="str">
        <f>VLOOKUP(First_Validations__2[[#This Row],[CountryReq]],Last_Validations[],COLUMNS($B:B)+1,FALSE)</f>
        <v>Germany: 2018</v>
      </c>
      <c r="V320" s="36" t="str">
        <f>VLOOKUP(First_Validations__2[[#This Row],[CountryReq]],Last_Validations[],COLUMNS($B:C)+1,FALSE)</f>
        <v>Germany</v>
      </c>
      <c r="W320" s="36">
        <f>VLOOKUP(First_Validations__2[[#This Row],[CountryReq]],Last_Validations[],COLUMNS($B:D)+1,FALSE)</f>
        <v>1</v>
      </c>
      <c r="X320" s="36">
        <f>VLOOKUP(First_Validations__2[[#This Row],[CountryReq]],Last_Validations[],COLUMNS($B:E)+1,FALSE)</f>
        <v>58</v>
      </c>
      <c r="Y320" s="36" t="str">
        <f>VLOOKUP(First_Validations__2[[#This Row],[CountryReq]],Last_Validations[],COLUMNS($B:F)+1,FALSE)</f>
        <v>Germany: 2018</v>
      </c>
      <c r="Z320" s="36" t="str">
        <f>VLOOKUP(First_Validations__2[[#This Row],[CountryReq]],Last_Validations[],COLUMNS($B:G)+1,FALSE)</f>
        <v>DEU</v>
      </c>
      <c r="AA320" s="36" t="str">
        <f>VLOOKUP(First_Validations__2[[#This Row],[CountryReq]],Last_Validations[],COLUMNS($B:H)+1,FALSE)</f>
        <v>Germany</v>
      </c>
      <c r="AB320" s="36" t="str">
        <f>VLOOKUP(First_Validations__2[[#This Row],[CountryReq]],Last_Validations[],COLUMNS($B:I)+1,FALSE)</f>
        <v>https://eiti.org/board-decision/2019-39</v>
      </c>
      <c r="AC320" s="36" t="str">
        <f>VLOOKUP(First_Validations__2[[#This Row],[CountryReq]],Last_Validations[],COLUMNS($B:J)+1,FALSE)</f>
        <v>https://eiti.org/document/germany-validation-2018</v>
      </c>
      <c r="AD320" s="36">
        <f>VLOOKUP(First_Validations__2[[#This Row],[CountryReq]],Last_Validations[],COLUMNS($B:K)+1,FALSE)</f>
        <v>2018</v>
      </c>
      <c r="AE320" s="36">
        <f>VLOOKUP(First_Validations__2[[#This Row],[CountryReq]],Last_Validations[],COLUMNS($B:L)+1,FALSE)</f>
        <v>2018</v>
      </c>
      <c r="AF320" s="36" t="str">
        <f>VLOOKUP(First_Validations__2[[#This Row],[CountryReq]],Last_Validations[],COLUMNS($B:M)+1,FALSE)</f>
        <v>Satisfactory progress</v>
      </c>
      <c r="AG320" s="36" t="str">
        <f>VLOOKUP(First_Validations__2[[#This Row],[CountryReq]],Last_Validations[],COLUMNS($B:N)+1,FALSE)</f>
        <v>Follow up on recommendations (#7.3)</v>
      </c>
      <c r="AH320" s="36">
        <f>VLOOKUP(First_Validations__2[[#This Row],[CountryReq]],Last_Validations[],COLUMNS($B:O)+1,FALSE)</f>
        <v>5</v>
      </c>
      <c r="AI320" s="36" t="str">
        <f>VLOOKUP(First_Validations__2[[#This Row],[CountryReq]],Last_Validations[],COLUMNS($B:P)+1,FALSE)</f>
        <v>Satisfactory progress</v>
      </c>
      <c r="AJ320" s="36" t="str">
        <f>VLOOKUP(First_Validations__2[[#This Row],[CountryReq]],Last_Validations[],COLUMNS($B:Q)+1,FALSE)</f>
        <v>Germany EITI has followed-up on recommendations from reporting and have included next steps in the work plan.</v>
      </c>
      <c r="AK320" s="36" t="str">
        <f>VLOOKUP(First_Validations__2[[#This Row],[CountryReq]],Last_Validations[],COLUMNS($B:R)+1,FALSE)</f>
        <v>https://eiti.org/document/germany-validation-2018</v>
      </c>
      <c r="AL320" s="36" t="str">
        <f>VLOOKUP(First_Validations__2[[#This Row],[CountryReq]],Last_Validations[],COLUMNS($B:S)+1,FALSE)</f>
        <v>http://www.d-eiti.de/en/</v>
      </c>
      <c r="AM320" s="36" t="str">
        <f>VLOOKUP(First_Validations__2[[#This Row],[CountryReq]],Last_Validations[],COLUMNS($B:T)+1,FALSE)</f>
        <v>https://eiti.org/api/v1.0/score_data/58</v>
      </c>
      <c r="AN320" s="36" t="str">
        <f>IF(First_Validations__2[[#This Row],[FirstValidation.Country: Year]]=First_Validations__2[[#This Row],[Country: Year]],"First","Second / Last")</f>
        <v>First</v>
      </c>
      <c r="AO320" s="36">
        <f>IF(AND(First_Validations__2[[#This Row],[FirstValidation.Validation score]]&lt;5,First_Validations__2[[#This Row],[FirstValidation.Validation score]]&gt;1),1,0)</f>
        <v>0</v>
      </c>
      <c r="AP320" s="36">
        <f>First_Validations__2[[#This Row],[Validation score]]-First_Validations__2[[#This Row],[FirstValidation.Validation score]]</f>
        <v>0</v>
      </c>
      <c r="AQ320" s="36">
        <f>IF(AND(First_Validations__2[[#This Row],[Corrective action]]=1,First_Validations__2[[#This Row],[Validation score]]&lt;5,First_Validations__2[[#This Row],[Validation score]]&gt;1),1,0)</f>
        <v>0</v>
      </c>
      <c r="AR320" s="36">
        <f>IF(AND(First_Validations__2[[#This Row],[Corrective action]]=1,OR(First_Validations__2[[#This Row],[Validation score]]&gt;4,First_Validations__2[[#This Row],[Validation score]]&lt;2)),1,0)</f>
        <v>0</v>
      </c>
      <c r="AS3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0" s="36" t="str">
        <f>VLOOKUP(First_Validations__2[[#This Row],[Requirement ('#)]],Requirements[[Requirements]:[Categories2]],2,FALSE)</f>
        <v>Outcomes and impact</v>
      </c>
    </row>
    <row r="321" spans="2:46">
      <c r="B321" s="34" t="s">
        <v>1474</v>
      </c>
      <c r="C321" s="34">
        <v>1</v>
      </c>
      <c r="D321" s="34">
        <v>58</v>
      </c>
      <c r="E321" s="34" t="s">
        <v>1681</v>
      </c>
      <c r="F321" s="34" t="s">
        <v>1475</v>
      </c>
      <c r="G321" s="34" t="s">
        <v>1474</v>
      </c>
      <c r="H321" s="34" t="s">
        <v>3481</v>
      </c>
      <c r="I321" s="34" t="s">
        <v>1682</v>
      </c>
      <c r="J321" s="34">
        <v>2018</v>
      </c>
      <c r="K321" s="34">
        <v>2018</v>
      </c>
      <c r="L321" s="34" t="s">
        <v>1768</v>
      </c>
      <c r="M321" s="34" t="s">
        <v>1819</v>
      </c>
      <c r="N321" s="34">
        <v>1</v>
      </c>
      <c r="O321" s="34" t="s">
        <v>1796</v>
      </c>
      <c r="P321" s="34" t="s">
        <v>1708</v>
      </c>
      <c r="Q321" s="34" t="s">
        <v>1682</v>
      </c>
      <c r="R321" s="34" t="s">
        <v>1477</v>
      </c>
      <c r="S321" s="34" t="s">
        <v>1884</v>
      </c>
      <c r="T321" s="34" t="s">
        <v>2287</v>
      </c>
      <c r="U321" s="36" t="str">
        <f>VLOOKUP(First_Validations__2[[#This Row],[CountryReq]],Last_Validations[],COLUMNS($B:B)+1,FALSE)</f>
        <v>Germany: 2018</v>
      </c>
      <c r="V321" s="36" t="str">
        <f>VLOOKUP(First_Validations__2[[#This Row],[CountryReq]],Last_Validations[],COLUMNS($B:C)+1,FALSE)</f>
        <v>Germany</v>
      </c>
      <c r="W321" s="36">
        <f>VLOOKUP(First_Validations__2[[#This Row],[CountryReq]],Last_Validations[],COLUMNS($B:D)+1,FALSE)</f>
        <v>1</v>
      </c>
      <c r="X321" s="36">
        <f>VLOOKUP(First_Validations__2[[#This Row],[CountryReq]],Last_Validations[],COLUMNS($B:E)+1,FALSE)</f>
        <v>58</v>
      </c>
      <c r="Y321" s="36" t="str">
        <f>VLOOKUP(First_Validations__2[[#This Row],[CountryReq]],Last_Validations[],COLUMNS($B:F)+1,FALSE)</f>
        <v>Germany: 2018</v>
      </c>
      <c r="Z321" s="36" t="str">
        <f>VLOOKUP(First_Validations__2[[#This Row],[CountryReq]],Last_Validations[],COLUMNS($B:G)+1,FALSE)</f>
        <v>DEU</v>
      </c>
      <c r="AA321" s="36" t="str">
        <f>VLOOKUP(First_Validations__2[[#This Row],[CountryReq]],Last_Validations[],COLUMNS($B:H)+1,FALSE)</f>
        <v>Germany</v>
      </c>
      <c r="AB321" s="36" t="str">
        <f>VLOOKUP(First_Validations__2[[#This Row],[CountryReq]],Last_Validations[],COLUMNS($B:I)+1,FALSE)</f>
        <v>https://eiti.org/board-decision/2019-39</v>
      </c>
      <c r="AC321" s="36" t="str">
        <f>VLOOKUP(First_Validations__2[[#This Row],[CountryReq]],Last_Validations[],COLUMNS($B:J)+1,FALSE)</f>
        <v>https://eiti.org/document/germany-validation-2018</v>
      </c>
      <c r="AD321" s="36">
        <f>VLOOKUP(First_Validations__2[[#This Row],[CountryReq]],Last_Validations[],COLUMNS($B:K)+1,FALSE)</f>
        <v>2018</v>
      </c>
      <c r="AE321" s="36">
        <f>VLOOKUP(First_Validations__2[[#This Row],[CountryReq]],Last_Validations[],COLUMNS($B:L)+1,FALSE)</f>
        <v>2018</v>
      </c>
      <c r="AF321" s="36" t="str">
        <f>VLOOKUP(First_Validations__2[[#This Row],[CountryReq]],Last_Validations[],COLUMNS($B:M)+1,FALSE)</f>
        <v>Satisfactory progress</v>
      </c>
      <c r="AG321" s="36" t="str">
        <f>VLOOKUP(First_Validations__2[[#This Row],[CountryReq]],Last_Validations[],COLUMNS($B:N)+1,FALSE)</f>
        <v>Data accessibility (#7.2)</v>
      </c>
      <c r="AH321" s="36">
        <f>VLOOKUP(First_Validations__2[[#This Row],[CountryReq]],Last_Validations[],COLUMNS($B:O)+1,FALSE)</f>
        <v>1</v>
      </c>
      <c r="AI321" s="36" t="str">
        <f>VLOOKUP(First_Validations__2[[#This Row],[CountryReq]],Last_Validations[],COLUMNS($B:P)+1,FALSE)</f>
        <v>Not required (recommended)</v>
      </c>
      <c r="AJ321" s="36" t="str">
        <f>VLOOKUP(First_Validations__2[[#This Row],[CountryReq]],Last_Validations[],COLUMNS($B:Q)+1,FALSE)</f>
        <v>The data of the report has been made available in machine-readable format.The open data concept has been put into practice and the website code is freely available. Systematic disclosure is being dicussed by the MSG.</v>
      </c>
      <c r="AK321" s="36" t="str">
        <f>VLOOKUP(First_Validations__2[[#This Row],[CountryReq]],Last_Validations[],COLUMNS($B:R)+1,FALSE)</f>
        <v>https://eiti.org/document/germany-validation-2018</v>
      </c>
      <c r="AL321" s="36" t="str">
        <f>VLOOKUP(First_Validations__2[[#This Row],[CountryReq]],Last_Validations[],COLUMNS($B:S)+1,FALSE)</f>
        <v>http://www.d-eiti.de/en/</v>
      </c>
      <c r="AM321" s="36" t="str">
        <f>VLOOKUP(First_Validations__2[[#This Row],[CountryReq]],Last_Validations[],COLUMNS($B:T)+1,FALSE)</f>
        <v>https://eiti.org/api/v1.0/score_data/58</v>
      </c>
      <c r="AN321" s="36" t="str">
        <f>IF(First_Validations__2[[#This Row],[FirstValidation.Country: Year]]=First_Validations__2[[#This Row],[Country: Year]],"First","Second / Last")</f>
        <v>First</v>
      </c>
      <c r="AO321" s="36">
        <f>IF(AND(First_Validations__2[[#This Row],[FirstValidation.Validation score]]&lt;5,First_Validations__2[[#This Row],[FirstValidation.Validation score]]&gt;1),1,0)</f>
        <v>0</v>
      </c>
      <c r="AP321" s="36">
        <f>First_Validations__2[[#This Row],[Validation score]]-First_Validations__2[[#This Row],[FirstValidation.Validation score]]</f>
        <v>0</v>
      </c>
      <c r="AQ321" s="36">
        <f>IF(AND(First_Validations__2[[#This Row],[Corrective action]]=1,First_Validations__2[[#This Row],[Validation score]]&lt;5,First_Validations__2[[#This Row],[Validation score]]&gt;1),1,0)</f>
        <v>0</v>
      </c>
      <c r="AR321" s="36">
        <f>IF(AND(First_Validations__2[[#This Row],[Corrective action]]=1,OR(First_Validations__2[[#This Row],[Validation score]]&gt;4,First_Validations__2[[#This Row],[Validation score]]&lt;2)),1,0)</f>
        <v>0</v>
      </c>
      <c r="AS3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1" s="36" t="str">
        <f>VLOOKUP(First_Validations__2[[#This Row],[Requirement ('#)]],Requirements[[Requirements]:[Categories2]],2,FALSE)</f>
        <v>Outcomes and impact</v>
      </c>
    </row>
    <row r="322" spans="2:46">
      <c r="B322" s="34" t="s">
        <v>1474</v>
      </c>
      <c r="C322" s="34">
        <v>1</v>
      </c>
      <c r="D322" s="34">
        <v>58</v>
      </c>
      <c r="E322" s="34" t="s">
        <v>1681</v>
      </c>
      <c r="F322" s="34" t="s">
        <v>1475</v>
      </c>
      <c r="G322" s="34" t="s">
        <v>1474</v>
      </c>
      <c r="H322" s="34" t="s">
        <v>3481</v>
      </c>
      <c r="I322" s="34" t="s">
        <v>1682</v>
      </c>
      <c r="J322" s="34">
        <v>2018</v>
      </c>
      <c r="K322" s="34">
        <v>2018</v>
      </c>
      <c r="L322" s="34" t="s">
        <v>1768</v>
      </c>
      <c r="M322" s="34" t="s">
        <v>1822</v>
      </c>
      <c r="N322" s="34">
        <v>5</v>
      </c>
      <c r="O322" s="34" t="s">
        <v>1768</v>
      </c>
      <c r="P322" s="34" t="s">
        <v>1</v>
      </c>
      <c r="Q322" s="34" t="s">
        <v>1682</v>
      </c>
      <c r="R322" s="34" t="s">
        <v>1477</v>
      </c>
      <c r="S322" s="34" t="s">
        <v>1884</v>
      </c>
      <c r="T322" s="34" t="s">
        <v>2288</v>
      </c>
      <c r="U322" s="36" t="str">
        <f>VLOOKUP(First_Validations__2[[#This Row],[CountryReq]],Last_Validations[],COLUMNS($B:B)+1,FALSE)</f>
        <v>Germany: 2018</v>
      </c>
      <c r="V322" s="36" t="str">
        <f>VLOOKUP(First_Validations__2[[#This Row],[CountryReq]],Last_Validations[],COLUMNS($B:C)+1,FALSE)</f>
        <v>Germany</v>
      </c>
      <c r="W322" s="36">
        <f>VLOOKUP(First_Validations__2[[#This Row],[CountryReq]],Last_Validations[],COLUMNS($B:D)+1,FALSE)</f>
        <v>1</v>
      </c>
      <c r="X322" s="36">
        <f>VLOOKUP(First_Validations__2[[#This Row],[CountryReq]],Last_Validations[],COLUMNS($B:E)+1,FALSE)</f>
        <v>58</v>
      </c>
      <c r="Y322" s="36" t="str">
        <f>VLOOKUP(First_Validations__2[[#This Row],[CountryReq]],Last_Validations[],COLUMNS($B:F)+1,FALSE)</f>
        <v>Germany: 2018</v>
      </c>
      <c r="Z322" s="36" t="str">
        <f>VLOOKUP(First_Validations__2[[#This Row],[CountryReq]],Last_Validations[],COLUMNS($B:G)+1,FALSE)</f>
        <v>DEU</v>
      </c>
      <c r="AA322" s="36" t="str">
        <f>VLOOKUP(First_Validations__2[[#This Row],[CountryReq]],Last_Validations[],COLUMNS($B:H)+1,FALSE)</f>
        <v>Germany</v>
      </c>
      <c r="AB322" s="36" t="str">
        <f>VLOOKUP(First_Validations__2[[#This Row],[CountryReq]],Last_Validations[],COLUMNS($B:I)+1,FALSE)</f>
        <v>https://eiti.org/board-decision/2019-39</v>
      </c>
      <c r="AC322" s="36" t="str">
        <f>VLOOKUP(First_Validations__2[[#This Row],[CountryReq]],Last_Validations[],COLUMNS($B:J)+1,FALSE)</f>
        <v>https://eiti.org/document/germany-validation-2018</v>
      </c>
      <c r="AD322" s="36">
        <f>VLOOKUP(First_Validations__2[[#This Row],[CountryReq]],Last_Validations[],COLUMNS($B:K)+1,FALSE)</f>
        <v>2018</v>
      </c>
      <c r="AE322" s="36">
        <f>VLOOKUP(First_Validations__2[[#This Row],[CountryReq]],Last_Validations[],COLUMNS($B:L)+1,FALSE)</f>
        <v>2018</v>
      </c>
      <c r="AF322" s="36" t="str">
        <f>VLOOKUP(First_Validations__2[[#This Row],[CountryReq]],Last_Validations[],COLUMNS($B:M)+1,FALSE)</f>
        <v>Satisfactory progress</v>
      </c>
      <c r="AG322" s="36" t="str">
        <f>VLOOKUP(First_Validations__2[[#This Row],[CountryReq]],Last_Validations[],COLUMNS($B:N)+1,FALSE)</f>
        <v>Overall Progress (#0.0)</v>
      </c>
      <c r="AH322" s="36">
        <f>VLOOKUP(First_Validations__2[[#This Row],[CountryReq]],Last_Validations[],COLUMNS($B:O)+1,FALSE)</f>
        <v>5</v>
      </c>
      <c r="AI322" s="36" t="str">
        <f>VLOOKUP(First_Validations__2[[#This Row],[CountryReq]],Last_Validations[],COLUMNS($B:P)+1,FALSE)</f>
        <v>Satisfactory progress</v>
      </c>
      <c r="AJ322" s="36" t="str">
        <f>VLOOKUP(First_Validations__2[[#This Row],[CountryReq]],Last_Validations[],COLUMNS($B:Q)+1,FALSE)</f>
        <v/>
      </c>
      <c r="AK322" s="36" t="str">
        <f>VLOOKUP(First_Validations__2[[#This Row],[CountryReq]],Last_Validations[],COLUMNS($B:R)+1,FALSE)</f>
        <v>https://eiti.org/document/germany-validation-2018</v>
      </c>
      <c r="AL322" s="36" t="str">
        <f>VLOOKUP(First_Validations__2[[#This Row],[CountryReq]],Last_Validations[],COLUMNS($B:S)+1,FALSE)</f>
        <v>http://www.d-eiti.de/en/</v>
      </c>
      <c r="AM322" s="36" t="str">
        <f>VLOOKUP(First_Validations__2[[#This Row],[CountryReq]],Last_Validations[],COLUMNS($B:T)+1,FALSE)</f>
        <v>https://eiti.org/api/v1.0/score_data/58</v>
      </c>
      <c r="AN322" s="36" t="str">
        <f>IF(First_Validations__2[[#This Row],[FirstValidation.Country: Year]]=First_Validations__2[[#This Row],[Country: Year]],"First","Second / Last")</f>
        <v>First</v>
      </c>
      <c r="AO322" s="36">
        <f>IF(AND(First_Validations__2[[#This Row],[FirstValidation.Validation score]]&lt;5,First_Validations__2[[#This Row],[FirstValidation.Validation score]]&gt;1),1,0)</f>
        <v>0</v>
      </c>
      <c r="AP322" s="36">
        <f>First_Validations__2[[#This Row],[Validation score]]-First_Validations__2[[#This Row],[FirstValidation.Validation score]]</f>
        <v>0</v>
      </c>
      <c r="AQ322" s="36">
        <f>IF(AND(First_Validations__2[[#This Row],[Corrective action]]=1,First_Validations__2[[#This Row],[Validation score]]&lt;5,First_Validations__2[[#This Row],[Validation score]]&gt;1),1,0)</f>
        <v>0</v>
      </c>
      <c r="AR322" s="36">
        <f>IF(AND(First_Validations__2[[#This Row],[Corrective action]]=1,OR(First_Validations__2[[#This Row],[Validation score]]&gt;4,First_Validations__2[[#This Row],[Validation score]]&lt;2)),1,0)</f>
        <v>0</v>
      </c>
      <c r="AS3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2" s="36" t="str">
        <f>VLOOKUP(First_Validations__2[[#This Row],[Requirement ('#)]],Requirements[[Requirements]:[Categories2]],2,FALSE)</f>
        <v>Overall assessment</v>
      </c>
    </row>
    <row r="323" spans="2:46">
      <c r="B323" s="34" t="s">
        <v>1474</v>
      </c>
      <c r="C323" s="34">
        <v>1</v>
      </c>
      <c r="D323" s="34">
        <v>58</v>
      </c>
      <c r="E323" s="34" t="s">
        <v>1681</v>
      </c>
      <c r="F323" s="34" t="s">
        <v>1475</v>
      </c>
      <c r="G323" s="34" t="s">
        <v>1474</v>
      </c>
      <c r="H323" s="34" t="s">
        <v>3481</v>
      </c>
      <c r="I323" s="34" t="s">
        <v>1682</v>
      </c>
      <c r="J323" s="34">
        <v>2018</v>
      </c>
      <c r="K323" s="34">
        <v>2018</v>
      </c>
      <c r="L323" s="34" t="s">
        <v>1768</v>
      </c>
      <c r="M323" s="34" t="s">
        <v>1821</v>
      </c>
      <c r="N323" s="34">
        <v>5</v>
      </c>
      <c r="O323" s="34" t="s">
        <v>1768</v>
      </c>
      <c r="P323" s="34" t="s">
        <v>1710</v>
      </c>
      <c r="Q323" s="34" t="s">
        <v>1682</v>
      </c>
      <c r="R323" s="34" t="s">
        <v>1477</v>
      </c>
      <c r="S323" s="34" t="s">
        <v>1884</v>
      </c>
      <c r="T323" s="34" t="s">
        <v>2289</v>
      </c>
      <c r="U323" s="36" t="str">
        <f>VLOOKUP(First_Validations__2[[#This Row],[CountryReq]],Last_Validations[],COLUMNS($B:B)+1,FALSE)</f>
        <v>Germany: 2018</v>
      </c>
      <c r="V323" s="36" t="str">
        <f>VLOOKUP(First_Validations__2[[#This Row],[CountryReq]],Last_Validations[],COLUMNS($B:C)+1,FALSE)</f>
        <v>Germany</v>
      </c>
      <c r="W323" s="36">
        <f>VLOOKUP(First_Validations__2[[#This Row],[CountryReq]],Last_Validations[],COLUMNS($B:D)+1,FALSE)</f>
        <v>1</v>
      </c>
      <c r="X323" s="36">
        <f>VLOOKUP(First_Validations__2[[#This Row],[CountryReq]],Last_Validations[],COLUMNS($B:E)+1,FALSE)</f>
        <v>58</v>
      </c>
      <c r="Y323" s="36" t="str">
        <f>VLOOKUP(First_Validations__2[[#This Row],[CountryReq]],Last_Validations[],COLUMNS($B:F)+1,FALSE)</f>
        <v>Germany: 2018</v>
      </c>
      <c r="Z323" s="36" t="str">
        <f>VLOOKUP(First_Validations__2[[#This Row],[CountryReq]],Last_Validations[],COLUMNS($B:G)+1,FALSE)</f>
        <v>DEU</v>
      </c>
      <c r="AA323" s="36" t="str">
        <f>VLOOKUP(First_Validations__2[[#This Row],[CountryReq]],Last_Validations[],COLUMNS($B:H)+1,FALSE)</f>
        <v>Germany</v>
      </c>
      <c r="AB323" s="36" t="str">
        <f>VLOOKUP(First_Validations__2[[#This Row],[CountryReq]],Last_Validations[],COLUMNS($B:I)+1,FALSE)</f>
        <v>https://eiti.org/board-decision/2019-39</v>
      </c>
      <c r="AC323" s="36" t="str">
        <f>VLOOKUP(First_Validations__2[[#This Row],[CountryReq]],Last_Validations[],COLUMNS($B:J)+1,FALSE)</f>
        <v>https://eiti.org/document/germany-validation-2018</v>
      </c>
      <c r="AD323" s="36">
        <f>VLOOKUP(First_Validations__2[[#This Row],[CountryReq]],Last_Validations[],COLUMNS($B:K)+1,FALSE)</f>
        <v>2018</v>
      </c>
      <c r="AE323" s="36">
        <f>VLOOKUP(First_Validations__2[[#This Row],[CountryReq]],Last_Validations[],COLUMNS($B:L)+1,FALSE)</f>
        <v>2018</v>
      </c>
      <c r="AF323" s="36" t="str">
        <f>VLOOKUP(First_Validations__2[[#This Row],[CountryReq]],Last_Validations[],COLUMNS($B:M)+1,FALSE)</f>
        <v>Satisfactory progress</v>
      </c>
      <c r="AG323" s="36" t="str">
        <f>VLOOKUP(First_Validations__2[[#This Row],[CountryReq]],Last_Validations[],COLUMNS($B:N)+1,FALSE)</f>
        <v>Outcomes and impact of implementation (#7.4)</v>
      </c>
      <c r="AH323" s="36">
        <f>VLOOKUP(First_Validations__2[[#This Row],[CountryReq]],Last_Validations[],COLUMNS($B:O)+1,FALSE)</f>
        <v>5</v>
      </c>
      <c r="AI323" s="36" t="str">
        <f>VLOOKUP(First_Validations__2[[#This Row],[CountryReq]],Last_Validations[],COLUMNS($B:P)+1,FALSE)</f>
        <v>Satisfactory progress</v>
      </c>
      <c r="AJ323" s="36" t="str">
        <f>VLOOKUP(First_Validations__2[[#This Row],[CountryReq]],Last_Validations[],COLUMNS($B:Q)+1,FALSE)</f>
        <v>The annual progress report captures activities and follow-up on recommendations and an evaluation of impact. A strategy working group has dealt with the question on how to increase impact of EITI implementation in Germany and internationally.</v>
      </c>
      <c r="AK323" s="36" t="str">
        <f>VLOOKUP(First_Validations__2[[#This Row],[CountryReq]],Last_Validations[],COLUMNS($B:R)+1,FALSE)</f>
        <v>https://eiti.org/document/germany-validation-2018</v>
      </c>
      <c r="AL323" s="36" t="str">
        <f>VLOOKUP(First_Validations__2[[#This Row],[CountryReq]],Last_Validations[],COLUMNS($B:S)+1,FALSE)</f>
        <v>http://www.d-eiti.de/en/</v>
      </c>
      <c r="AM323" s="36" t="str">
        <f>VLOOKUP(First_Validations__2[[#This Row],[CountryReq]],Last_Validations[],COLUMNS($B:T)+1,FALSE)</f>
        <v>https://eiti.org/api/v1.0/score_data/58</v>
      </c>
      <c r="AN323" s="36" t="str">
        <f>IF(First_Validations__2[[#This Row],[FirstValidation.Country: Year]]=First_Validations__2[[#This Row],[Country: Year]],"First","Second / Last")</f>
        <v>First</v>
      </c>
      <c r="AO323" s="36">
        <f>IF(AND(First_Validations__2[[#This Row],[FirstValidation.Validation score]]&lt;5,First_Validations__2[[#This Row],[FirstValidation.Validation score]]&gt;1),1,0)</f>
        <v>0</v>
      </c>
      <c r="AP323" s="36">
        <f>First_Validations__2[[#This Row],[Validation score]]-First_Validations__2[[#This Row],[FirstValidation.Validation score]]</f>
        <v>0</v>
      </c>
      <c r="AQ323" s="36">
        <f>IF(AND(First_Validations__2[[#This Row],[Corrective action]]=1,First_Validations__2[[#This Row],[Validation score]]&lt;5,First_Validations__2[[#This Row],[Validation score]]&gt;1),1,0)</f>
        <v>0</v>
      </c>
      <c r="AR323" s="36">
        <f>IF(AND(First_Validations__2[[#This Row],[Corrective action]]=1,OR(First_Validations__2[[#This Row],[Validation score]]&gt;4,First_Validations__2[[#This Row],[Validation score]]&lt;2)),1,0)</f>
        <v>0</v>
      </c>
      <c r="AS3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3" s="36" t="str">
        <f>VLOOKUP(First_Validations__2[[#This Row],[Requirement ('#)]],Requirements[[Requirements]:[Categories2]],2,FALSE)</f>
        <v>Outcomes and impact</v>
      </c>
    </row>
    <row r="324" spans="2:46">
      <c r="B324" s="34" t="s">
        <v>1474</v>
      </c>
      <c r="C324" s="34">
        <v>1</v>
      </c>
      <c r="D324" s="34">
        <v>58</v>
      </c>
      <c r="E324" s="34" t="s">
        <v>1681</v>
      </c>
      <c r="F324" s="34" t="s">
        <v>1475</v>
      </c>
      <c r="G324" s="34" t="s">
        <v>1474</v>
      </c>
      <c r="H324" s="34" t="s">
        <v>3481</v>
      </c>
      <c r="I324" s="34" t="s">
        <v>1682</v>
      </c>
      <c r="J324" s="34">
        <v>2018</v>
      </c>
      <c r="K324" s="34">
        <v>2018</v>
      </c>
      <c r="L324" s="34" t="s">
        <v>1768</v>
      </c>
      <c r="M324" s="34" t="s">
        <v>1815</v>
      </c>
      <c r="N324" s="34">
        <v>0</v>
      </c>
      <c r="O324" s="34" t="s">
        <v>4</v>
      </c>
      <c r="P324" s="34" t="s">
        <v>1</v>
      </c>
      <c r="Q324" s="34" t="s">
        <v>1682</v>
      </c>
      <c r="R324" s="34" t="s">
        <v>1477</v>
      </c>
      <c r="S324" s="34" t="s">
        <v>1884</v>
      </c>
      <c r="T324" s="34" t="s">
        <v>2290</v>
      </c>
      <c r="U324" s="36" t="str">
        <f>VLOOKUP(First_Validations__2[[#This Row],[CountryReq]],Last_Validations[],COLUMNS($B:B)+1,FALSE)</f>
        <v>Germany: 2018</v>
      </c>
      <c r="V324" s="36" t="str">
        <f>VLOOKUP(First_Validations__2[[#This Row],[CountryReq]],Last_Validations[],COLUMNS($B:C)+1,FALSE)</f>
        <v>Germany</v>
      </c>
      <c r="W324" s="36">
        <f>VLOOKUP(First_Validations__2[[#This Row],[CountryReq]],Last_Validations[],COLUMNS($B:D)+1,FALSE)</f>
        <v>1</v>
      </c>
      <c r="X324" s="36">
        <f>VLOOKUP(First_Validations__2[[#This Row],[CountryReq]],Last_Validations[],COLUMNS($B:E)+1,FALSE)</f>
        <v>58</v>
      </c>
      <c r="Y324" s="36" t="str">
        <f>VLOOKUP(First_Validations__2[[#This Row],[CountryReq]],Last_Validations[],COLUMNS($B:F)+1,FALSE)</f>
        <v>Germany: 2018</v>
      </c>
      <c r="Z324" s="36" t="str">
        <f>VLOOKUP(First_Validations__2[[#This Row],[CountryReq]],Last_Validations[],COLUMNS($B:G)+1,FALSE)</f>
        <v>DEU</v>
      </c>
      <c r="AA324" s="36" t="str">
        <f>VLOOKUP(First_Validations__2[[#This Row],[CountryReq]],Last_Validations[],COLUMNS($B:H)+1,FALSE)</f>
        <v>Germany</v>
      </c>
      <c r="AB324" s="36" t="str">
        <f>VLOOKUP(First_Validations__2[[#This Row],[CountryReq]],Last_Validations[],COLUMNS($B:I)+1,FALSE)</f>
        <v>https://eiti.org/board-decision/2019-39</v>
      </c>
      <c r="AC324" s="36" t="str">
        <f>VLOOKUP(First_Validations__2[[#This Row],[CountryReq]],Last_Validations[],COLUMNS($B:J)+1,FALSE)</f>
        <v>https://eiti.org/document/germany-validation-2018</v>
      </c>
      <c r="AD324" s="36">
        <f>VLOOKUP(First_Validations__2[[#This Row],[CountryReq]],Last_Validations[],COLUMNS($B:K)+1,FALSE)</f>
        <v>2018</v>
      </c>
      <c r="AE324" s="36">
        <f>VLOOKUP(First_Validations__2[[#This Row],[CountryReq]],Last_Validations[],COLUMNS($B:L)+1,FALSE)</f>
        <v>2018</v>
      </c>
      <c r="AF324" s="36" t="str">
        <f>VLOOKUP(First_Validations__2[[#This Row],[CountryReq]],Last_Validations[],COLUMNS($B:M)+1,FALSE)</f>
        <v>Satisfactory progress</v>
      </c>
      <c r="AG324" s="36" t="str">
        <f>VLOOKUP(First_Validations__2[[#This Row],[CountryReq]],Last_Validations[],COLUMNS($B:N)+1,FALSE)</f>
        <v>SOE quasi-fiscal expenditures (#6.2)</v>
      </c>
      <c r="AH324" s="36">
        <f>VLOOKUP(First_Validations__2[[#This Row],[CountryReq]],Last_Validations[],COLUMNS($B:O)+1,FALSE)</f>
        <v>0</v>
      </c>
      <c r="AI324" s="36" t="str">
        <f>VLOOKUP(First_Validations__2[[#This Row],[CountryReq]],Last_Validations[],COLUMNS($B:P)+1,FALSE)</f>
        <v>Not applicable</v>
      </c>
      <c r="AJ324" s="36" t="str">
        <f>VLOOKUP(First_Validations__2[[#This Row],[CountryReq]],Last_Validations[],COLUMNS($B:Q)+1,FALSE)</f>
        <v/>
      </c>
      <c r="AK324" s="36" t="str">
        <f>VLOOKUP(First_Validations__2[[#This Row],[CountryReq]],Last_Validations[],COLUMNS($B:R)+1,FALSE)</f>
        <v>https://eiti.org/document/germany-validation-2018</v>
      </c>
      <c r="AL324" s="36" t="str">
        <f>VLOOKUP(First_Validations__2[[#This Row],[CountryReq]],Last_Validations[],COLUMNS($B:S)+1,FALSE)</f>
        <v>http://www.d-eiti.de/en/</v>
      </c>
      <c r="AM324" s="36" t="str">
        <f>VLOOKUP(First_Validations__2[[#This Row],[CountryReq]],Last_Validations[],COLUMNS($B:T)+1,FALSE)</f>
        <v>https://eiti.org/api/v1.0/score_data/58</v>
      </c>
      <c r="AN324" s="36" t="str">
        <f>IF(First_Validations__2[[#This Row],[FirstValidation.Country: Year]]=First_Validations__2[[#This Row],[Country: Year]],"First","Second / Last")</f>
        <v>First</v>
      </c>
      <c r="AO324" s="36">
        <f>IF(AND(First_Validations__2[[#This Row],[FirstValidation.Validation score]]&lt;5,First_Validations__2[[#This Row],[FirstValidation.Validation score]]&gt;1),1,0)</f>
        <v>0</v>
      </c>
      <c r="AP324" s="36">
        <f>First_Validations__2[[#This Row],[Validation score]]-First_Validations__2[[#This Row],[FirstValidation.Validation score]]</f>
        <v>0</v>
      </c>
      <c r="AQ324" s="36">
        <f>IF(AND(First_Validations__2[[#This Row],[Corrective action]]=1,First_Validations__2[[#This Row],[Validation score]]&lt;5,First_Validations__2[[#This Row],[Validation score]]&gt;1),1,0)</f>
        <v>0</v>
      </c>
      <c r="AR324" s="36">
        <f>IF(AND(First_Validations__2[[#This Row],[Corrective action]]=1,OR(First_Validations__2[[#This Row],[Validation score]]&gt;4,First_Validations__2[[#This Row],[Validation score]]&lt;2)),1,0)</f>
        <v>0</v>
      </c>
      <c r="AS3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4" s="36" t="str">
        <f>VLOOKUP(First_Validations__2[[#This Row],[Requirement ('#)]],Requirements[[Requirements]:[Categories2]],2,FALSE)</f>
        <v>Socio-economic contribution</v>
      </c>
    </row>
    <row r="325" spans="2:46">
      <c r="B325" s="34" t="s">
        <v>1474</v>
      </c>
      <c r="C325" s="34">
        <v>1</v>
      </c>
      <c r="D325" s="34">
        <v>58</v>
      </c>
      <c r="E325" s="34" t="s">
        <v>1681</v>
      </c>
      <c r="F325" s="34" t="s">
        <v>1475</v>
      </c>
      <c r="G325" s="34" t="s">
        <v>1474</v>
      </c>
      <c r="H325" s="34" t="s">
        <v>3481</v>
      </c>
      <c r="I325" s="34" t="s">
        <v>1682</v>
      </c>
      <c r="J325" s="34">
        <v>2018</v>
      </c>
      <c r="K325" s="34">
        <v>2018</v>
      </c>
      <c r="L325" s="34" t="s">
        <v>1768</v>
      </c>
      <c r="M325" s="34" t="s">
        <v>1814</v>
      </c>
      <c r="N325" s="34">
        <v>0</v>
      </c>
      <c r="O325" s="34" t="s">
        <v>4</v>
      </c>
      <c r="P325" s="34" t="s">
        <v>1</v>
      </c>
      <c r="Q325" s="34" t="s">
        <v>1682</v>
      </c>
      <c r="R325" s="34" t="s">
        <v>1477</v>
      </c>
      <c r="S325" s="34" t="s">
        <v>1884</v>
      </c>
      <c r="T325" s="34" t="s">
        <v>2291</v>
      </c>
      <c r="U325" s="36" t="str">
        <f>VLOOKUP(First_Validations__2[[#This Row],[CountryReq]],Last_Validations[],COLUMNS($B:B)+1,FALSE)</f>
        <v>Germany: 2018</v>
      </c>
      <c r="V325" s="36" t="str">
        <f>VLOOKUP(First_Validations__2[[#This Row],[CountryReq]],Last_Validations[],COLUMNS($B:C)+1,FALSE)</f>
        <v>Germany</v>
      </c>
      <c r="W325" s="36">
        <f>VLOOKUP(First_Validations__2[[#This Row],[CountryReq]],Last_Validations[],COLUMNS($B:D)+1,FALSE)</f>
        <v>1</v>
      </c>
      <c r="X325" s="36">
        <f>VLOOKUP(First_Validations__2[[#This Row],[CountryReq]],Last_Validations[],COLUMNS($B:E)+1,FALSE)</f>
        <v>58</v>
      </c>
      <c r="Y325" s="36" t="str">
        <f>VLOOKUP(First_Validations__2[[#This Row],[CountryReq]],Last_Validations[],COLUMNS($B:F)+1,FALSE)</f>
        <v>Germany: 2018</v>
      </c>
      <c r="Z325" s="36" t="str">
        <f>VLOOKUP(First_Validations__2[[#This Row],[CountryReq]],Last_Validations[],COLUMNS($B:G)+1,FALSE)</f>
        <v>DEU</v>
      </c>
      <c r="AA325" s="36" t="str">
        <f>VLOOKUP(First_Validations__2[[#This Row],[CountryReq]],Last_Validations[],COLUMNS($B:H)+1,FALSE)</f>
        <v>Germany</v>
      </c>
      <c r="AB325" s="36" t="str">
        <f>VLOOKUP(First_Validations__2[[#This Row],[CountryReq]],Last_Validations[],COLUMNS($B:I)+1,FALSE)</f>
        <v>https://eiti.org/board-decision/2019-39</v>
      </c>
      <c r="AC325" s="36" t="str">
        <f>VLOOKUP(First_Validations__2[[#This Row],[CountryReq]],Last_Validations[],COLUMNS($B:J)+1,FALSE)</f>
        <v>https://eiti.org/document/germany-validation-2018</v>
      </c>
      <c r="AD325" s="36">
        <f>VLOOKUP(First_Validations__2[[#This Row],[CountryReq]],Last_Validations[],COLUMNS($B:K)+1,FALSE)</f>
        <v>2018</v>
      </c>
      <c r="AE325" s="36">
        <f>VLOOKUP(First_Validations__2[[#This Row],[CountryReq]],Last_Validations[],COLUMNS($B:L)+1,FALSE)</f>
        <v>2018</v>
      </c>
      <c r="AF325" s="36" t="str">
        <f>VLOOKUP(First_Validations__2[[#This Row],[CountryReq]],Last_Validations[],COLUMNS($B:M)+1,FALSE)</f>
        <v>Satisfactory progress</v>
      </c>
      <c r="AG325" s="36" t="str">
        <f>VLOOKUP(First_Validations__2[[#This Row],[CountryReq]],Last_Validations[],COLUMNS($B:N)+1,FALSE)</f>
        <v>Mandatory social expenditures (#6.1)</v>
      </c>
      <c r="AH325" s="36">
        <f>VLOOKUP(First_Validations__2[[#This Row],[CountryReq]],Last_Validations[],COLUMNS($B:O)+1,FALSE)</f>
        <v>0</v>
      </c>
      <c r="AI325" s="36" t="str">
        <f>VLOOKUP(First_Validations__2[[#This Row],[CountryReq]],Last_Validations[],COLUMNS($B:P)+1,FALSE)</f>
        <v>Not applicable</v>
      </c>
      <c r="AJ325" s="36" t="str">
        <f>VLOOKUP(First_Validations__2[[#This Row],[CountryReq]],Last_Validations[],COLUMNS($B:Q)+1,FALSE)</f>
        <v/>
      </c>
      <c r="AK325" s="36" t="str">
        <f>VLOOKUP(First_Validations__2[[#This Row],[CountryReq]],Last_Validations[],COLUMNS($B:R)+1,FALSE)</f>
        <v>https://eiti.org/document/germany-validation-2018</v>
      </c>
      <c r="AL325" s="36" t="str">
        <f>VLOOKUP(First_Validations__2[[#This Row],[CountryReq]],Last_Validations[],COLUMNS($B:S)+1,FALSE)</f>
        <v>http://www.d-eiti.de/en/</v>
      </c>
      <c r="AM325" s="36" t="str">
        <f>VLOOKUP(First_Validations__2[[#This Row],[CountryReq]],Last_Validations[],COLUMNS($B:T)+1,FALSE)</f>
        <v>https://eiti.org/api/v1.0/score_data/58</v>
      </c>
      <c r="AN325" s="36" t="str">
        <f>IF(First_Validations__2[[#This Row],[FirstValidation.Country: Year]]=First_Validations__2[[#This Row],[Country: Year]],"First","Second / Last")</f>
        <v>First</v>
      </c>
      <c r="AO325" s="36">
        <f>IF(AND(First_Validations__2[[#This Row],[FirstValidation.Validation score]]&lt;5,First_Validations__2[[#This Row],[FirstValidation.Validation score]]&gt;1),1,0)</f>
        <v>0</v>
      </c>
      <c r="AP325" s="36">
        <f>First_Validations__2[[#This Row],[Validation score]]-First_Validations__2[[#This Row],[FirstValidation.Validation score]]</f>
        <v>0</v>
      </c>
      <c r="AQ325" s="36">
        <f>IF(AND(First_Validations__2[[#This Row],[Corrective action]]=1,First_Validations__2[[#This Row],[Validation score]]&lt;5,First_Validations__2[[#This Row],[Validation score]]&gt;1),1,0)</f>
        <v>0</v>
      </c>
      <c r="AR325" s="36">
        <f>IF(AND(First_Validations__2[[#This Row],[Corrective action]]=1,OR(First_Validations__2[[#This Row],[Validation score]]&gt;4,First_Validations__2[[#This Row],[Validation score]]&lt;2)),1,0)</f>
        <v>0</v>
      </c>
      <c r="AS3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5" s="36" t="str">
        <f>VLOOKUP(First_Validations__2[[#This Row],[Requirement ('#)]],Requirements[[Requirements]:[Categories2]],2,FALSE)</f>
        <v>Socio-economic contribution</v>
      </c>
    </row>
    <row r="326" spans="2:46">
      <c r="B326" s="34" t="s">
        <v>1474</v>
      </c>
      <c r="C326" s="34">
        <v>1</v>
      </c>
      <c r="D326" s="34">
        <v>58</v>
      </c>
      <c r="E326" s="34" t="s">
        <v>1681</v>
      </c>
      <c r="F326" s="34" t="s">
        <v>1475</v>
      </c>
      <c r="G326" s="34" t="s">
        <v>1474</v>
      </c>
      <c r="H326" s="34" t="s">
        <v>3481</v>
      </c>
      <c r="I326" s="34" t="s">
        <v>1682</v>
      </c>
      <c r="J326" s="34">
        <v>2018</v>
      </c>
      <c r="K326" s="34">
        <v>2018</v>
      </c>
      <c r="L326" s="34" t="s">
        <v>1768</v>
      </c>
      <c r="M326" s="34" t="s">
        <v>1818</v>
      </c>
      <c r="N326" s="34">
        <v>5</v>
      </c>
      <c r="O326" s="34" t="s">
        <v>1768</v>
      </c>
      <c r="P326" s="34" t="s">
        <v>1707</v>
      </c>
      <c r="Q326" s="34" t="s">
        <v>1682</v>
      </c>
      <c r="R326" s="34" t="s">
        <v>1477</v>
      </c>
      <c r="S326" s="34" t="s">
        <v>1884</v>
      </c>
      <c r="T326" s="34" t="s">
        <v>2292</v>
      </c>
      <c r="U326" s="36" t="str">
        <f>VLOOKUP(First_Validations__2[[#This Row],[CountryReq]],Last_Validations[],COLUMNS($B:B)+1,FALSE)</f>
        <v>Germany: 2018</v>
      </c>
      <c r="V326" s="36" t="str">
        <f>VLOOKUP(First_Validations__2[[#This Row],[CountryReq]],Last_Validations[],COLUMNS($B:C)+1,FALSE)</f>
        <v>Germany</v>
      </c>
      <c r="W326" s="36">
        <f>VLOOKUP(First_Validations__2[[#This Row],[CountryReq]],Last_Validations[],COLUMNS($B:D)+1,FALSE)</f>
        <v>1</v>
      </c>
      <c r="X326" s="36">
        <f>VLOOKUP(First_Validations__2[[#This Row],[CountryReq]],Last_Validations[],COLUMNS($B:E)+1,FALSE)</f>
        <v>58</v>
      </c>
      <c r="Y326" s="36" t="str">
        <f>VLOOKUP(First_Validations__2[[#This Row],[CountryReq]],Last_Validations[],COLUMNS($B:F)+1,FALSE)</f>
        <v>Germany: 2018</v>
      </c>
      <c r="Z326" s="36" t="str">
        <f>VLOOKUP(First_Validations__2[[#This Row],[CountryReq]],Last_Validations[],COLUMNS($B:G)+1,FALSE)</f>
        <v>DEU</v>
      </c>
      <c r="AA326" s="36" t="str">
        <f>VLOOKUP(First_Validations__2[[#This Row],[CountryReq]],Last_Validations[],COLUMNS($B:H)+1,FALSE)</f>
        <v>Germany</v>
      </c>
      <c r="AB326" s="36" t="str">
        <f>VLOOKUP(First_Validations__2[[#This Row],[CountryReq]],Last_Validations[],COLUMNS($B:I)+1,FALSE)</f>
        <v>https://eiti.org/board-decision/2019-39</v>
      </c>
      <c r="AC326" s="36" t="str">
        <f>VLOOKUP(First_Validations__2[[#This Row],[CountryReq]],Last_Validations[],COLUMNS($B:J)+1,FALSE)</f>
        <v>https://eiti.org/document/germany-validation-2018</v>
      </c>
      <c r="AD326" s="36">
        <f>VLOOKUP(First_Validations__2[[#This Row],[CountryReq]],Last_Validations[],COLUMNS($B:K)+1,FALSE)</f>
        <v>2018</v>
      </c>
      <c r="AE326" s="36">
        <f>VLOOKUP(First_Validations__2[[#This Row],[CountryReq]],Last_Validations[],COLUMNS($B:L)+1,FALSE)</f>
        <v>2018</v>
      </c>
      <c r="AF326" s="36" t="str">
        <f>VLOOKUP(First_Validations__2[[#This Row],[CountryReq]],Last_Validations[],COLUMNS($B:M)+1,FALSE)</f>
        <v>Satisfactory progress</v>
      </c>
      <c r="AG326" s="36" t="str">
        <f>VLOOKUP(First_Validations__2[[#This Row],[CountryReq]],Last_Validations[],COLUMNS($B:N)+1,FALSE)</f>
        <v>Public debate (#7.1)</v>
      </c>
      <c r="AH326" s="36">
        <f>VLOOKUP(First_Validations__2[[#This Row],[CountryReq]],Last_Validations[],COLUMNS($B:O)+1,FALSE)</f>
        <v>5</v>
      </c>
      <c r="AI326" s="36" t="str">
        <f>VLOOKUP(First_Validations__2[[#This Row],[CountryReq]],Last_Validations[],COLUMNS($B:P)+1,FALSE)</f>
        <v>Satisfactory progress</v>
      </c>
      <c r="AJ326" s="36" t="str">
        <f>VLOOKUP(First_Validations__2[[#This Row],[CountryReq]],Last_Validations[],COLUMNS($B:Q)+1,FALSE)</f>
        <v>Germany EITI has brought the EITI Report content online, in different formats, and links to related information in the public domain. The 2016 EITI Report is comprehensible and accessible to the general public. The EITI has brought together information on the regulation and governance of the sector that is otherwise scattered due to the political landscape (federal system).</v>
      </c>
      <c r="AK326" s="36" t="str">
        <f>VLOOKUP(First_Validations__2[[#This Row],[CountryReq]],Last_Validations[],COLUMNS($B:R)+1,FALSE)</f>
        <v>https://eiti.org/document/germany-validation-2018</v>
      </c>
      <c r="AL326" s="36" t="str">
        <f>VLOOKUP(First_Validations__2[[#This Row],[CountryReq]],Last_Validations[],COLUMNS($B:S)+1,FALSE)</f>
        <v>http://www.d-eiti.de/en/</v>
      </c>
      <c r="AM326" s="36" t="str">
        <f>VLOOKUP(First_Validations__2[[#This Row],[CountryReq]],Last_Validations[],COLUMNS($B:T)+1,FALSE)</f>
        <v>https://eiti.org/api/v1.0/score_data/58</v>
      </c>
      <c r="AN326" s="36" t="str">
        <f>IF(First_Validations__2[[#This Row],[FirstValidation.Country: Year]]=First_Validations__2[[#This Row],[Country: Year]],"First","Second / Last")</f>
        <v>First</v>
      </c>
      <c r="AO326" s="36">
        <f>IF(AND(First_Validations__2[[#This Row],[FirstValidation.Validation score]]&lt;5,First_Validations__2[[#This Row],[FirstValidation.Validation score]]&gt;1),1,0)</f>
        <v>0</v>
      </c>
      <c r="AP326" s="36">
        <f>First_Validations__2[[#This Row],[Validation score]]-First_Validations__2[[#This Row],[FirstValidation.Validation score]]</f>
        <v>0</v>
      </c>
      <c r="AQ326" s="36">
        <f>IF(AND(First_Validations__2[[#This Row],[Corrective action]]=1,First_Validations__2[[#This Row],[Validation score]]&lt;5,First_Validations__2[[#This Row],[Validation score]]&gt;1),1,0)</f>
        <v>0</v>
      </c>
      <c r="AR326" s="36">
        <f>IF(AND(First_Validations__2[[#This Row],[Corrective action]]=1,OR(First_Validations__2[[#This Row],[Validation score]]&gt;4,First_Validations__2[[#This Row],[Validation score]]&lt;2)),1,0)</f>
        <v>0</v>
      </c>
      <c r="AS3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6" s="36" t="str">
        <f>VLOOKUP(First_Validations__2[[#This Row],[Requirement ('#)]],Requirements[[Requirements]:[Categories2]],2,FALSE)</f>
        <v>Outcomes and impact</v>
      </c>
    </row>
    <row r="327" spans="2:46">
      <c r="B327" s="34" t="s">
        <v>1474</v>
      </c>
      <c r="C327" s="34">
        <v>1</v>
      </c>
      <c r="D327" s="34">
        <v>58</v>
      </c>
      <c r="E327" s="34" t="s">
        <v>1681</v>
      </c>
      <c r="F327" s="34" t="s">
        <v>1475</v>
      </c>
      <c r="G327" s="34" t="s">
        <v>1474</v>
      </c>
      <c r="H327" s="34" t="s">
        <v>3481</v>
      </c>
      <c r="I327" s="34" t="s">
        <v>1682</v>
      </c>
      <c r="J327" s="34">
        <v>2018</v>
      </c>
      <c r="K327" s="34">
        <v>2018</v>
      </c>
      <c r="L327" s="34" t="s">
        <v>1768</v>
      </c>
      <c r="M327" s="34" t="s">
        <v>1816</v>
      </c>
      <c r="N327" s="34">
        <v>5</v>
      </c>
      <c r="O327" s="34" t="s">
        <v>1768</v>
      </c>
      <c r="P327" s="34" t="s">
        <v>1706</v>
      </c>
      <c r="Q327" s="34" t="s">
        <v>1682</v>
      </c>
      <c r="R327" s="34" t="s">
        <v>1477</v>
      </c>
      <c r="S327" s="34" t="s">
        <v>1884</v>
      </c>
      <c r="T327" s="34" t="s">
        <v>2293</v>
      </c>
      <c r="U327" s="36" t="str">
        <f>VLOOKUP(First_Validations__2[[#This Row],[CountryReq]],Last_Validations[],COLUMNS($B:B)+1,FALSE)</f>
        <v>Germany: 2018</v>
      </c>
      <c r="V327" s="36" t="str">
        <f>VLOOKUP(First_Validations__2[[#This Row],[CountryReq]],Last_Validations[],COLUMNS($B:C)+1,FALSE)</f>
        <v>Germany</v>
      </c>
      <c r="W327" s="36">
        <f>VLOOKUP(First_Validations__2[[#This Row],[CountryReq]],Last_Validations[],COLUMNS($B:D)+1,FALSE)</f>
        <v>1</v>
      </c>
      <c r="X327" s="36">
        <f>VLOOKUP(First_Validations__2[[#This Row],[CountryReq]],Last_Validations[],COLUMNS($B:E)+1,FALSE)</f>
        <v>58</v>
      </c>
      <c r="Y327" s="36" t="str">
        <f>VLOOKUP(First_Validations__2[[#This Row],[CountryReq]],Last_Validations[],COLUMNS($B:F)+1,FALSE)</f>
        <v>Germany: 2018</v>
      </c>
      <c r="Z327" s="36" t="str">
        <f>VLOOKUP(First_Validations__2[[#This Row],[CountryReq]],Last_Validations[],COLUMNS($B:G)+1,FALSE)</f>
        <v>DEU</v>
      </c>
      <c r="AA327" s="36" t="str">
        <f>VLOOKUP(First_Validations__2[[#This Row],[CountryReq]],Last_Validations[],COLUMNS($B:H)+1,FALSE)</f>
        <v>Germany</v>
      </c>
      <c r="AB327" s="36" t="str">
        <f>VLOOKUP(First_Validations__2[[#This Row],[CountryReq]],Last_Validations[],COLUMNS($B:I)+1,FALSE)</f>
        <v>https://eiti.org/board-decision/2019-39</v>
      </c>
      <c r="AC327" s="36" t="str">
        <f>VLOOKUP(First_Validations__2[[#This Row],[CountryReq]],Last_Validations[],COLUMNS($B:J)+1,FALSE)</f>
        <v>https://eiti.org/document/germany-validation-2018</v>
      </c>
      <c r="AD327" s="36">
        <f>VLOOKUP(First_Validations__2[[#This Row],[CountryReq]],Last_Validations[],COLUMNS($B:K)+1,FALSE)</f>
        <v>2018</v>
      </c>
      <c r="AE327" s="36">
        <f>VLOOKUP(First_Validations__2[[#This Row],[CountryReq]],Last_Validations[],COLUMNS($B:L)+1,FALSE)</f>
        <v>2018</v>
      </c>
      <c r="AF327" s="36" t="str">
        <f>VLOOKUP(First_Validations__2[[#This Row],[CountryReq]],Last_Validations[],COLUMNS($B:M)+1,FALSE)</f>
        <v>Satisfactory progress</v>
      </c>
      <c r="AG327" s="36" t="str">
        <f>VLOOKUP(First_Validations__2[[#This Row],[CountryReq]],Last_Validations[],COLUMNS($B:N)+1,FALSE)</f>
        <v>Economic contribution (#6.3)</v>
      </c>
      <c r="AH327" s="36">
        <f>VLOOKUP(First_Validations__2[[#This Row],[CountryReq]],Last_Validations[],COLUMNS($B:O)+1,FALSE)</f>
        <v>5</v>
      </c>
      <c r="AI327" s="36" t="str">
        <f>VLOOKUP(First_Validations__2[[#This Row],[CountryReq]],Last_Validations[],COLUMNS($B:P)+1,FALSE)</f>
        <v>Satisfactory progress</v>
      </c>
      <c r="AJ327" s="36" t="str">
        <f>VLOOKUP(First_Validations__2[[#This Row],[CountryReq]],Last_Validations[],COLUMNS($B:Q)+1,FALSE)</f>
        <v>The EITI Report includes all the information required in Requirement 6.3, including extractive sector contribution to GDP, an estimate of total government extractive revenues, export data and employment figures.</v>
      </c>
      <c r="AK327" s="36" t="str">
        <f>VLOOKUP(First_Validations__2[[#This Row],[CountryReq]],Last_Validations[],COLUMNS($B:R)+1,FALSE)</f>
        <v>https://eiti.org/document/germany-validation-2018</v>
      </c>
      <c r="AL327" s="36" t="str">
        <f>VLOOKUP(First_Validations__2[[#This Row],[CountryReq]],Last_Validations[],COLUMNS($B:S)+1,FALSE)</f>
        <v>http://www.d-eiti.de/en/</v>
      </c>
      <c r="AM327" s="36" t="str">
        <f>VLOOKUP(First_Validations__2[[#This Row],[CountryReq]],Last_Validations[],COLUMNS($B:T)+1,FALSE)</f>
        <v>https://eiti.org/api/v1.0/score_data/58</v>
      </c>
      <c r="AN327" s="36" t="str">
        <f>IF(First_Validations__2[[#This Row],[FirstValidation.Country: Year]]=First_Validations__2[[#This Row],[Country: Year]],"First","Second / Last")</f>
        <v>First</v>
      </c>
      <c r="AO327" s="36">
        <f>IF(AND(First_Validations__2[[#This Row],[FirstValidation.Validation score]]&lt;5,First_Validations__2[[#This Row],[FirstValidation.Validation score]]&gt;1),1,0)</f>
        <v>0</v>
      </c>
      <c r="AP327" s="36">
        <f>First_Validations__2[[#This Row],[Validation score]]-First_Validations__2[[#This Row],[FirstValidation.Validation score]]</f>
        <v>0</v>
      </c>
      <c r="AQ327" s="36">
        <f>IF(AND(First_Validations__2[[#This Row],[Corrective action]]=1,First_Validations__2[[#This Row],[Validation score]]&lt;5,First_Validations__2[[#This Row],[Validation score]]&gt;1),1,0)</f>
        <v>0</v>
      </c>
      <c r="AR327" s="36">
        <f>IF(AND(First_Validations__2[[#This Row],[Corrective action]]=1,OR(First_Validations__2[[#This Row],[Validation score]]&gt;4,First_Validations__2[[#This Row],[Validation score]]&lt;2)),1,0)</f>
        <v>0</v>
      </c>
      <c r="AS3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7" s="36" t="str">
        <f>VLOOKUP(First_Validations__2[[#This Row],[Requirement ('#)]],Requirements[[Requirements]:[Categories2]],2,FALSE)</f>
        <v>Socio-economic contribution</v>
      </c>
    </row>
    <row r="328" spans="2:46">
      <c r="B328" s="34" t="s">
        <v>1474</v>
      </c>
      <c r="C328" s="34">
        <v>1</v>
      </c>
      <c r="D328" s="34">
        <v>58</v>
      </c>
      <c r="E328" s="34" t="s">
        <v>1681</v>
      </c>
      <c r="F328" s="34" t="s">
        <v>1475</v>
      </c>
      <c r="G328" s="34" t="s">
        <v>1474</v>
      </c>
      <c r="H328" s="34" t="s">
        <v>3481</v>
      </c>
      <c r="I328" s="34" t="s">
        <v>1682</v>
      </c>
      <c r="J328" s="34">
        <v>2018</v>
      </c>
      <c r="K328" s="34">
        <v>2018</v>
      </c>
      <c r="L328" s="34" t="s">
        <v>1768</v>
      </c>
      <c r="M328" s="34" t="s">
        <v>1804</v>
      </c>
      <c r="N328" s="34">
        <v>0</v>
      </c>
      <c r="O328" s="34" t="s">
        <v>4</v>
      </c>
      <c r="P328" s="34" t="s">
        <v>1</v>
      </c>
      <c r="Q328" s="34" t="s">
        <v>1682</v>
      </c>
      <c r="R328" s="34" t="s">
        <v>1477</v>
      </c>
      <c r="S328" s="34" t="s">
        <v>1884</v>
      </c>
      <c r="T328" s="34" t="s">
        <v>2294</v>
      </c>
      <c r="U328" s="36" t="str">
        <f>VLOOKUP(First_Validations__2[[#This Row],[CountryReq]],Last_Validations[],COLUMNS($B:B)+1,FALSE)</f>
        <v>Germany: 2018</v>
      </c>
      <c r="V328" s="36" t="str">
        <f>VLOOKUP(First_Validations__2[[#This Row],[CountryReq]],Last_Validations[],COLUMNS($B:C)+1,FALSE)</f>
        <v>Germany</v>
      </c>
      <c r="W328" s="36">
        <f>VLOOKUP(First_Validations__2[[#This Row],[CountryReq]],Last_Validations[],COLUMNS($B:D)+1,FALSE)</f>
        <v>1</v>
      </c>
      <c r="X328" s="36">
        <f>VLOOKUP(First_Validations__2[[#This Row],[CountryReq]],Last_Validations[],COLUMNS($B:E)+1,FALSE)</f>
        <v>58</v>
      </c>
      <c r="Y328" s="36" t="str">
        <f>VLOOKUP(First_Validations__2[[#This Row],[CountryReq]],Last_Validations[],COLUMNS($B:F)+1,FALSE)</f>
        <v>Germany: 2018</v>
      </c>
      <c r="Z328" s="36" t="str">
        <f>VLOOKUP(First_Validations__2[[#This Row],[CountryReq]],Last_Validations[],COLUMNS($B:G)+1,FALSE)</f>
        <v>DEU</v>
      </c>
      <c r="AA328" s="36" t="str">
        <f>VLOOKUP(First_Validations__2[[#This Row],[CountryReq]],Last_Validations[],COLUMNS($B:H)+1,FALSE)</f>
        <v>Germany</v>
      </c>
      <c r="AB328" s="36" t="str">
        <f>VLOOKUP(First_Validations__2[[#This Row],[CountryReq]],Last_Validations[],COLUMNS($B:I)+1,FALSE)</f>
        <v>https://eiti.org/board-decision/2019-39</v>
      </c>
      <c r="AC328" s="36" t="str">
        <f>VLOOKUP(First_Validations__2[[#This Row],[CountryReq]],Last_Validations[],COLUMNS($B:J)+1,FALSE)</f>
        <v>https://eiti.org/document/germany-validation-2018</v>
      </c>
      <c r="AD328" s="36">
        <f>VLOOKUP(First_Validations__2[[#This Row],[CountryReq]],Last_Validations[],COLUMNS($B:K)+1,FALSE)</f>
        <v>2018</v>
      </c>
      <c r="AE328" s="36">
        <f>VLOOKUP(First_Validations__2[[#This Row],[CountryReq]],Last_Validations[],COLUMNS($B:L)+1,FALSE)</f>
        <v>2018</v>
      </c>
      <c r="AF328" s="36" t="str">
        <f>VLOOKUP(First_Validations__2[[#This Row],[CountryReq]],Last_Validations[],COLUMNS($B:M)+1,FALSE)</f>
        <v>Satisfactory progress</v>
      </c>
      <c r="AG328" s="36" t="str">
        <f>VLOOKUP(First_Validations__2[[#This Row],[CountryReq]],Last_Validations[],COLUMNS($B:N)+1,FALSE)</f>
        <v>Barter agreements (#4.3)</v>
      </c>
      <c r="AH328" s="36">
        <f>VLOOKUP(First_Validations__2[[#This Row],[CountryReq]],Last_Validations[],COLUMNS($B:O)+1,FALSE)</f>
        <v>0</v>
      </c>
      <c r="AI328" s="36" t="str">
        <f>VLOOKUP(First_Validations__2[[#This Row],[CountryReq]],Last_Validations[],COLUMNS($B:P)+1,FALSE)</f>
        <v>Not applicable</v>
      </c>
      <c r="AJ328" s="36" t="str">
        <f>VLOOKUP(First_Validations__2[[#This Row],[CountryReq]],Last_Validations[],COLUMNS($B:Q)+1,FALSE)</f>
        <v/>
      </c>
      <c r="AK328" s="36" t="str">
        <f>VLOOKUP(First_Validations__2[[#This Row],[CountryReq]],Last_Validations[],COLUMNS($B:R)+1,FALSE)</f>
        <v>https://eiti.org/document/germany-validation-2018</v>
      </c>
      <c r="AL328" s="36" t="str">
        <f>VLOOKUP(First_Validations__2[[#This Row],[CountryReq]],Last_Validations[],COLUMNS($B:S)+1,FALSE)</f>
        <v>http://www.d-eiti.de/en/</v>
      </c>
      <c r="AM328" s="36" t="str">
        <f>VLOOKUP(First_Validations__2[[#This Row],[CountryReq]],Last_Validations[],COLUMNS($B:T)+1,FALSE)</f>
        <v>https://eiti.org/api/v1.0/score_data/58</v>
      </c>
      <c r="AN328" s="36" t="str">
        <f>IF(First_Validations__2[[#This Row],[FirstValidation.Country: Year]]=First_Validations__2[[#This Row],[Country: Year]],"First","Second / Last")</f>
        <v>First</v>
      </c>
      <c r="AO328" s="36">
        <f>IF(AND(First_Validations__2[[#This Row],[FirstValidation.Validation score]]&lt;5,First_Validations__2[[#This Row],[FirstValidation.Validation score]]&gt;1),1,0)</f>
        <v>0</v>
      </c>
      <c r="AP328" s="36">
        <f>First_Validations__2[[#This Row],[Validation score]]-First_Validations__2[[#This Row],[FirstValidation.Validation score]]</f>
        <v>0</v>
      </c>
      <c r="AQ328" s="36">
        <f>IF(AND(First_Validations__2[[#This Row],[Corrective action]]=1,First_Validations__2[[#This Row],[Validation score]]&lt;5,First_Validations__2[[#This Row],[Validation score]]&gt;1),1,0)</f>
        <v>0</v>
      </c>
      <c r="AR328" s="36">
        <f>IF(AND(First_Validations__2[[#This Row],[Corrective action]]=1,OR(First_Validations__2[[#This Row],[Validation score]]&gt;4,First_Validations__2[[#This Row],[Validation score]]&lt;2)),1,0)</f>
        <v>0</v>
      </c>
      <c r="AS3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8" s="36" t="str">
        <f>VLOOKUP(First_Validations__2[[#This Row],[Requirement ('#)]],Requirements[[Requirements]:[Categories2]],2,FALSE)</f>
        <v>Revenue collection</v>
      </c>
    </row>
    <row r="329" spans="2:46">
      <c r="B329" s="34" t="s">
        <v>1474</v>
      </c>
      <c r="C329" s="34">
        <v>1</v>
      </c>
      <c r="D329" s="34">
        <v>58</v>
      </c>
      <c r="E329" s="34" t="s">
        <v>1681</v>
      </c>
      <c r="F329" s="34" t="s">
        <v>1475</v>
      </c>
      <c r="G329" s="34" t="s">
        <v>1474</v>
      </c>
      <c r="H329" s="34" t="s">
        <v>3481</v>
      </c>
      <c r="I329" s="34" t="s">
        <v>1682</v>
      </c>
      <c r="J329" s="34">
        <v>2018</v>
      </c>
      <c r="K329" s="34">
        <v>2018</v>
      </c>
      <c r="L329" s="34" t="s">
        <v>1768</v>
      </c>
      <c r="M329" s="34" t="s">
        <v>1791</v>
      </c>
      <c r="N329" s="34">
        <v>5</v>
      </c>
      <c r="O329" s="34" t="s">
        <v>1768</v>
      </c>
      <c r="P329" s="34" t="s">
        <v>1689</v>
      </c>
      <c r="Q329" s="34" t="s">
        <v>1682</v>
      </c>
      <c r="R329" s="34" t="s">
        <v>1477</v>
      </c>
      <c r="S329" s="34" t="s">
        <v>1884</v>
      </c>
      <c r="T329" s="34" t="s">
        <v>2295</v>
      </c>
      <c r="U329" s="36" t="str">
        <f>VLOOKUP(First_Validations__2[[#This Row],[CountryReq]],Last_Validations[],COLUMNS($B:B)+1,FALSE)</f>
        <v>Germany: 2018</v>
      </c>
      <c r="V329" s="36" t="str">
        <f>VLOOKUP(First_Validations__2[[#This Row],[CountryReq]],Last_Validations[],COLUMNS($B:C)+1,FALSE)</f>
        <v>Germany</v>
      </c>
      <c r="W329" s="36">
        <f>VLOOKUP(First_Validations__2[[#This Row],[CountryReq]],Last_Validations[],COLUMNS($B:D)+1,FALSE)</f>
        <v>1</v>
      </c>
      <c r="X329" s="36">
        <f>VLOOKUP(First_Validations__2[[#This Row],[CountryReq]],Last_Validations[],COLUMNS($B:E)+1,FALSE)</f>
        <v>58</v>
      </c>
      <c r="Y329" s="36" t="str">
        <f>VLOOKUP(First_Validations__2[[#This Row],[CountryReq]],Last_Validations[],COLUMNS($B:F)+1,FALSE)</f>
        <v>Germany: 2018</v>
      </c>
      <c r="Z329" s="36" t="str">
        <f>VLOOKUP(First_Validations__2[[#This Row],[CountryReq]],Last_Validations[],COLUMNS($B:G)+1,FALSE)</f>
        <v>DEU</v>
      </c>
      <c r="AA329" s="36" t="str">
        <f>VLOOKUP(First_Validations__2[[#This Row],[CountryReq]],Last_Validations[],COLUMNS($B:H)+1,FALSE)</f>
        <v>Germany</v>
      </c>
      <c r="AB329" s="36" t="str">
        <f>VLOOKUP(First_Validations__2[[#This Row],[CountryReq]],Last_Validations[],COLUMNS($B:I)+1,FALSE)</f>
        <v>https://eiti.org/board-decision/2019-39</v>
      </c>
      <c r="AC329" s="36" t="str">
        <f>VLOOKUP(First_Validations__2[[#This Row],[CountryReq]],Last_Validations[],COLUMNS($B:J)+1,FALSE)</f>
        <v>https://eiti.org/document/germany-validation-2018</v>
      </c>
      <c r="AD329" s="36">
        <f>VLOOKUP(First_Validations__2[[#This Row],[CountryReq]],Last_Validations[],COLUMNS($B:K)+1,FALSE)</f>
        <v>2018</v>
      </c>
      <c r="AE329" s="36">
        <f>VLOOKUP(First_Validations__2[[#This Row],[CountryReq]],Last_Validations[],COLUMNS($B:L)+1,FALSE)</f>
        <v>2018</v>
      </c>
      <c r="AF329" s="36" t="str">
        <f>VLOOKUP(First_Validations__2[[#This Row],[CountryReq]],Last_Validations[],COLUMNS($B:M)+1,FALSE)</f>
        <v>Satisfactory progress</v>
      </c>
      <c r="AG329" s="36" t="str">
        <f>VLOOKUP(First_Validations__2[[#This Row],[CountryReq]],Last_Validations[],COLUMNS($B:N)+1,FALSE)</f>
        <v>Legal framework (#2.1)</v>
      </c>
      <c r="AH329" s="36">
        <f>VLOOKUP(First_Validations__2[[#This Row],[CountryReq]],Last_Validations[],COLUMNS($B:O)+1,FALSE)</f>
        <v>5</v>
      </c>
      <c r="AI329" s="36" t="str">
        <f>VLOOKUP(First_Validations__2[[#This Row],[CountryReq]],Last_Validations[],COLUMNS($B:P)+1,FALSE)</f>
        <v>Satisfactory progress</v>
      </c>
      <c r="AJ329" s="36" t="str">
        <f>VLOOKUP(First_Validations__2[[#This Row],[CountryReq]],Last_Validations[],COLUMNS($B:Q)+1,FALSE)</f>
        <v>All information under Requirement 2.1 is provided in the EITI Report, including reforms in the sector. Due to the federal structure, the EITI Report and the D-EITI online portal are useful tools for collating information and links to state-level sources.</v>
      </c>
      <c r="AK329" s="36" t="str">
        <f>VLOOKUP(First_Validations__2[[#This Row],[CountryReq]],Last_Validations[],COLUMNS($B:R)+1,FALSE)</f>
        <v>https://eiti.org/document/germany-validation-2018</v>
      </c>
      <c r="AL329" s="36" t="str">
        <f>VLOOKUP(First_Validations__2[[#This Row],[CountryReq]],Last_Validations[],COLUMNS($B:S)+1,FALSE)</f>
        <v>http://www.d-eiti.de/en/</v>
      </c>
      <c r="AM329" s="36" t="str">
        <f>VLOOKUP(First_Validations__2[[#This Row],[CountryReq]],Last_Validations[],COLUMNS($B:T)+1,FALSE)</f>
        <v>https://eiti.org/api/v1.0/score_data/58</v>
      </c>
      <c r="AN329" s="36" t="str">
        <f>IF(First_Validations__2[[#This Row],[FirstValidation.Country: Year]]=First_Validations__2[[#This Row],[Country: Year]],"First","Second / Last")</f>
        <v>First</v>
      </c>
      <c r="AO329" s="36">
        <f>IF(AND(First_Validations__2[[#This Row],[FirstValidation.Validation score]]&lt;5,First_Validations__2[[#This Row],[FirstValidation.Validation score]]&gt;1),1,0)</f>
        <v>0</v>
      </c>
      <c r="AP329" s="36">
        <f>First_Validations__2[[#This Row],[Validation score]]-First_Validations__2[[#This Row],[FirstValidation.Validation score]]</f>
        <v>0</v>
      </c>
      <c r="AQ329" s="36">
        <f>IF(AND(First_Validations__2[[#This Row],[Corrective action]]=1,First_Validations__2[[#This Row],[Validation score]]&lt;5,First_Validations__2[[#This Row],[Validation score]]&gt;1),1,0)</f>
        <v>0</v>
      </c>
      <c r="AR329" s="36">
        <f>IF(AND(First_Validations__2[[#This Row],[Corrective action]]=1,OR(First_Validations__2[[#This Row],[Validation score]]&gt;4,First_Validations__2[[#This Row],[Validation score]]&lt;2)),1,0)</f>
        <v>0</v>
      </c>
      <c r="AS3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29" s="36" t="str">
        <f>VLOOKUP(First_Validations__2[[#This Row],[Requirement ('#)]],Requirements[[Requirements]:[Categories2]],2,FALSE)</f>
        <v>Licenses and contracts</v>
      </c>
    </row>
    <row r="330" spans="2:46">
      <c r="B330" s="34" t="s">
        <v>1474</v>
      </c>
      <c r="C330" s="34">
        <v>1</v>
      </c>
      <c r="D330" s="34">
        <v>58</v>
      </c>
      <c r="E330" s="34" t="s">
        <v>1681</v>
      </c>
      <c r="F330" s="34" t="s">
        <v>1475</v>
      </c>
      <c r="G330" s="34" t="s">
        <v>1474</v>
      </c>
      <c r="H330" s="34" t="s">
        <v>3481</v>
      </c>
      <c r="I330" s="34" t="s">
        <v>1682</v>
      </c>
      <c r="J330" s="34">
        <v>2018</v>
      </c>
      <c r="K330" s="34">
        <v>2018</v>
      </c>
      <c r="L330" s="34" t="s">
        <v>1768</v>
      </c>
      <c r="M330" s="34" t="s">
        <v>1790</v>
      </c>
      <c r="N330" s="34">
        <v>6</v>
      </c>
      <c r="O330" s="34" t="s">
        <v>1817</v>
      </c>
      <c r="P330" s="34" t="s">
        <v>1688</v>
      </c>
      <c r="Q330" s="34" t="s">
        <v>1682</v>
      </c>
      <c r="R330" s="34" t="s">
        <v>1477</v>
      </c>
      <c r="S330" s="34" t="s">
        <v>1884</v>
      </c>
      <c r="T330" s="34" t="s">
        <v>2296</v>
      </c>
      <c r="U330" s="36" t="str">
        <f>VLOOKUP(First_Validations__2[[#This Row],[CountryReq]],Last_Validations[],COLUMNS($B:B)+1,FALSE)</f>
        <v>Germany: 2018</v>
      </c>
      <c r="V330" s="36" t="str">
        <f>VLOOKUP(First_Validations__2[[#This Row],[CountryReq]],Last_Validations[],COLUMNS($B:C)+1,FALSE)</f>
        <v>Germany</v>
      </c>
      <c r="W330" s="36">
        <f>VLOOKUP(First_Validations__2[[#This Row],[CountryReq]],Last_Validations[],COLUMNS($B:D)+1,FALSE)</f>
        <v>1</v>
      </c>
      <c r="X330" s="36">
        <f>VLOOKUP(First_Validations__2[[#This Row],[CountryReq]],Last_Validations[],COLUMNS($B:E)+1,FALSE)</f>
        <v>58</v>
      </c>
      <c r="Y330" s="36" t="str">
        <f>VLOOKUP(First_Validations__2[[#This Row],[CountryReq]],Last_Validations[],COLUMNS($B:F)+1,FALSE)</f>
        <v>Germany: 2018</v>
      </c>
      <c r="Z330" s="36" t="str">
        <f>VLOOKUP(First_Validations__2[[#This Row],[CountryReq]],Last_Validations[],COLUMNS($B:G)+1,FALSE)</f>
        <v>DEU</v>
      </c>
      <c r="AA330" s="36" t="str">
        <f>VLOOKUP(First_Validations__2[[#This Row],[CountryReq]],Last_Validations[],COLUMNS($B:H)+1,FALSE)</f>
        <v>Germany</v>
      </c>
      <c r="AB330" s="36" t="str">
        <f>VLOOKUP(First_Validations__2[[#This Row],[CountryReq]],Last_Validations[],COLUMNS($B:I)+1,FALSE)</f>
        <v>https://eiti.org/board-decision/2019-39</v>
      </c>
      <c r="AC330" s="36" t="str">
        <f>VLOOKUP(First_Validations__2[[#This Row],[CountryReq]],Last_Validations[],COLUMNS($B:J)+1,FALSE)</f>
        <v>https://eiti.org/document/germany-validation-2018</v>
      </c>
      <c r="AD330" s="36">
        <f>VLOOKUP(First_Validations__2[[#This Row],[CountryReq]],Last_Validations[],COLUMNS($B:K)+1,FALSE)</f>
        <v>2018</v>
      </c>
      <c r="AE330" s="36">
        <f>VLOOKUP(First_Validations__2[[#This Row],[CountryReq]],Last_Validations[],COLUMNS($B:L)+1,FALSE)</f>
        <v>2018</v>
      </c>
      <c r="AF330" s="36" t="str">
        <f>VLOOKUP(First_Validations__2[[#This Row],[CountryReq]],Last_Validations[],COLUMNS($B:M)+1,FALSE)</f>
        <v>Satisfactory progress</v>
      </c>
      <c r="AG330" s="36" t="str">
        <f>VLOOKUP(First_Validations__2[[#This Row],[CountryReq]],Last_Validations[],COLUMNS($B:N)+1,FALSE)</f>
        <v>Workplan (#1.5)</v>
      </c>
      <c r="AH330" s="36">
        <f>VLOOKUP(First_Validations__2[[#This Row],[CountryReq]],Last_Validations[],COLUMNS($B:O)+1,FALSE)</f>
        <v>6</v>
      </c>
      <c r="AI330" s="36" t="str">
        <f>VLOOKUP(First_Validations__2[[#This Row],[CountryReq]],Last_Validations[],COLUMNS($B:P)+1,FALSE)</f>
        <v>Beyond</v>
      </c>
      <c r="AJ330" s="36" t="str">
        <f>VLOOKUP(First_Validations__2[[#This Row],[CountryReq]],Last_Validations[],COLUMNS($B:Q)+1,FALSE)</f>
        <v>The 2018 work plan is publicly accessible, produced in a timely manner and updated on an ongoing basis. It is effectively used as a monitoring and tracking tool. Objectives are aligned with national priorities and go beyond the scope of the EITI Standard on, for example, environmental reporting.</v>
      </c>
      <c r="AK330" s="36" t="str">
        <f>VLOOKUP(First_Validations__2[[#This Row],[CountryReq]],Last_Validations[],COLUMNS($B:R)+1,FALSE)</f>
        <v>https://eiti.org/document/germany-validation-2018</v>
      </c>
      <c r="AL330" s="36" t="str">
        <f>VLOOKUP(First_Validations__2[[#This Row],[CountryReq]],Last_Validations[],COLUMNS($B:S)+1,FALSE)</f>
        <v>http://www.d-eiti.de/en/</v>
      </c>
      <c r="AM330" s="36" t="str">
        <f>VLOOKUP(First_Validations__2[[#This Row],[CountryReq]],Last_Validations[],COLUMNS($B:T)+1,FALSE)</f>
        <v>https://eiti.org/api/v1.0/score_data/58</v>
      </c>
      <c r="AN330" s="36" t="str">
        <f>IF(First_Validations__2[[#This Row],[FirstValidation.Country: Year]]=First_Validations__2[[#This Row],[Country: Year]],"First","Second / Last")</f>
        <v>First</v>
      </c>
      <c r="AO330" s="36">
        <f>IF(AND(First_Validations__2[[#This Row],[FirstValidation.Validation score]]&lt;5,First_Validations__2[[#This Row],[FirstValidation.Validation score]]&gt;1),1,0)</f>
        <v>0</v>
      </c>
      <c r="AP330" s="36">
        <f>First_Validations__2[[#This Row],[Validation score]]-First_Validations__2[[#This Row],[FirstValidation.Validation score]]</f>
        <v>0</v>
      </c>
      <c r="AQ330" s="36">
        <f>IF(AND(First_Validations__2[[#This Row],[Corrective action]]=1,First_Validations__2[[#This Row],[Validation score]]&lt;5,First_Validations__2[[#This Row],[Validation score]]&gt;1),1,0)</f>
        <v>0</v>
      </c>
      <c r="AR330" s="36">
        <f>IF(AND(First_Validations__2[[#This Row],[Corrective action]]=1,OR(First_Validations__2[[#This Row],[Validation score]]&gt;4,First_Validations__2[[#This Row],[Validation score]]&lt;2)),1,0)</f>
        <v>0</v>
      </c>
      <c r="AS3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0" s="36" t="str">
        <f>VLOOKUP(First_Validations__2[[#This Row],[Requirement ('#)]],Requirements[[Requirements]:[Categories2]],2,FALSE)</f>
        <v>MSG Oversight</v>
      </c>
    </row>
    <row r="331" spans="2:46">
      <c r="B331" s="34" t="s">
        <v>1474</v>
      </c>
      <c r="C331" s="34">
        <v>1</v>
      </c>
      <c r="D331" s="34">
        <v>58</v>
      </c>
      <c r="E331" s="34" t="s">
        <v>1681</v>
      </c>
      <c r="F331" s="34" t="s">
        <v>1475</v>
      </c>
      <c r="G331" s="34" t="s">
        <v>1474</v>
      </c>
      <c r="H331" s="34" t="s">
        <v>3481</v>
      </c>
      <c r="I331" s="34" t="s">
        <v>1682</v>
      </c>
      <c r="J331" s="34">
        <v>2018</v>
      </c>
      <c r="K331" s="34">
        <v>2018</v>
      </c>
      <c r="L331" s="34" t="s">
        <v>1768</v>
      </c>
      <c r="M331" s="34" t="s">
        <v>1793</v>
      </c>
      <c r="N331" s="34">
        <v>5</v>
      </c>
      <c r="O331" s="34" t="s">
        <v>1768</v>
      </c>
      <c r="P331" s="34" t="s">
        <v>1691</v>
      </c>
      <c r="Q331" s="34" t="s">
        <v>1682</v>
      </c>
      <c r="R331" s="34" t="s">
        <v>1477</v>
      </c>
      <c r="S331" s="34" t="s">
        <v>1884</v>
      </c>
      <c r="T331" s="34" t="s">
        <v>2297</v>
      </c>
      <c r="U331" s="36" t="str">
        <f>VLOOKUP(First_Validations__2[[#This Row],[CountryReq]],Last_Validations[],COLUMNS($B:B)+1,FALSE)</f>
        <v>Germany: 2018</v>
      </c>
      <c r="V331" s="36" t="str">
        <f>VLOOKUP(First_Validations__2[[#This Row],[CountryReq]],Last_Validations[],COLUMNS($B:C)+1,FALSE)</f>
        <v>Germany</v>
      </c>
      <c r="W331" s="36">
        <f>VLOOKUP(First_Validations__2[[#This Row],[CountryReq]],Last_Validations[],COLUMNS($B:D)+1,FALSE)</f>
        <v>1</v>
      </c>
      <c r="X331" s="36">
        <f>VLOOKUP(First_Validations__2[[#This Row],[CountryReq]],Last_Validations[],COLUMNS($B:E)+1,FALSE)</f>
        <v>58</v>
      </c>
      <c r="Y331" s="36" t="str">
        <f>VLOOKUP(First_Validations__2[[#This Row],[CountryReq]],Last_Validations[],COLUMNS($B:F)+1,FALSE)</f>
        <v>Germany: 2018</v>
      </c>
      <c r="Z331" s="36" t="str">
        <f>VLOOKUP(First_Validations__2[[#This Row],[CountryReq]],Last_Validations[],COLUMNS($B:G)+1,FALSE)</f>
        <v>DEU</v>
      </c>
      <c r="AA331" s="36" t="str">
        <f>VLOOKUP(First_Validations__2[[#This Row],[CountryReq]],Last_Validations[],COLUMNS($B:H)+1,FALSE)</f>
        <v>Germany</v>
      </c>
      <c r="AB331" s="36" t="str">
        <f>VLOOKUP(First_Validations__2[[#This Row],[CountryReq]],Last_Validations[],COLUMNS($B:I)+1,FALSE)</f>
        <v>https://eiti.org/board-decision/2019-39</v>
      </c>
      <c r="AC331" s="36" t="str">
        <f>VLOOKUP(First_Validations__2[[#This Row],[CountryReq]],Last_Validations[],COLUMNS($B:J)+1,FALSE)</f>
        <v>https://eiti.org/document/germany-validation-2018</v>
      </c>
      <c r="AD331" s="36">
        <f>VLOOKUP(First_Validations__2[[#This Row],[CountryReq]],Last_Validations[],COLUMNS($B:K)+1,FALSE)</f>
        <v>2018</v>
      </c>
      <c r="AE331" s="36">
        <f>VLOOKUP(First_Validations__2[[#This Row],[CountryReq]],Last_Validations[],COLUMNS($B:L)+1,FALSE)</f>
        <v>2018</v>
      </c>
      <c r="AF331" s="36" t="str">
        <f>VLOOKUP(First_Validations__2[[#This Row],[CountryReq]],Last_Validations[],COLUMNS($B:M)+1,FALSE)</f>
        <v>Satisfactory progress</v>
      </c>
      <c r="AG331" s="36" t="str">
        <f>VLOOKUP(First_Validations__2[[#This Row],[CountryReq]],Last_Validations[],COLUMNS($B:N)+1,FALSE)</f>
        <v>License register (#2.3)</v>
      </c>
      <c r="AH331" s="36">
        <f>VLOOKUP(First_Validations__2[[#This Row],[CountryReq]],Last_Validations[],COLUMNS($B:O)+1,FALSE)</f>
        <v>5</v>
      </c>
      <c r="AI331" s="36" t="str">
        <f>VLOOKUP(First_Validations__2[[#This Row],[CountryReq]],Last_Validations[],COLUMNS($B:P)+1,FALSE)</f>
        <v>Satisfactory progress</v>
      </c>
      <c r="AJ331" s="36" t="str">
        <f>VLOOKUP(First_Validations__2[[#This Row],[CountryReq]],Last_Validations[],COLUMNS($B:Q)+1,FALSE)</f>
        <v xml:space="preserve">Information about licenses is mostly available in online license cadastres maintained by states. D-EITI also publishes a list of all licenses on its website. </v>
      </c>
      <c r="AK331" s="36" t="str">
        <f>VLOOKUP(First_Validations__2[[#This Row],[CountryReq]],Last_Validations[],COLUMNS($B:R)+1,FALSE)</f>
        <v>https://eiti.org/document/germany-validation-2018</v>
      </c>
      <c r="AL331" s="36" t="str">
        <f>VLOOKUP(First_Validations__2[[#This Row],[CountryReq]],Last_Validations[],COLUMNS($B:S)+1,FALSE)</f>
        <v>http://www.d-eiti.de/en/</v>
      </c>
      <c r="AM331" s="36" t="str">
        <f>VLOOKUP(First_Validations__2[[#This Row],[CountryReq]],Last_Validations[],COLUMNS($B:T)+1,FALSE)</f>
        <v>https://eiti.org/api/v1.0/score_data/58</v>
      </c>
      <c r="AN331" s="36" t="str">
        <f>IF(First_Validations__2[[#This Row],[FirstValidation.Country: Year]]=First_Validations__2[[#This Row],[Country: Year]],"First","Second / Last")</f>
        <v>First</v>
      </c>
      <c r="AO331" s="36">
        <f>IF(AND(First_Validations__2[[#This Row],[FirstValidation.Validation score]]&lt;5,First_Validations__2[[#This Row],[FirstValidation.Validation score]]&gt;1),1,0)</f>
        <v>0</v>
      </c>
      <c r="AP331" s="36">
        <f>First_Validations__2[[#This Row],[Validation score]]-First_Validations__2[[#This Row],[FirstValidation.Validation score]]</f>
        <v>0</v>
      </c>
      <c r="AQ331" s="36">
        <f>IF(AND(First_Validations__2[[#This Row],[Corrective action]]=1,First_Validations__2[[#This Row],[Validation score]]&lt;5,First_Validations__2[[#This Row],[Validation score]]&gt;1),1,0)</f>
        <v>0</v>
      </c>
      <c r="AR331" s="36">
        <f>IF(AND(First_Validations__2[[#This Row],[Corrective action]]=1,OR(First_Validations__2[[#This Row],[Validation score]]&gt;4,First_Validations__2[[#This Row],[Validation score]]&lt;2)),1,0)</f>
        <v>0</v>
      </c>
      <c r="AS3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1" s="36" t="str">
        <f>VLOOKUP(First_Validations__2[[#This Row],[Requirement ('#)]],Requirements[[Requirements]:[Categories2]],2,FALSE)</f>
        <v>Licenses and contracts</v>
      </c>
    </row>
    <row r="332" spans="2:46">
      <c r="B332" s="34" t="s">
        <v>1474</v>
      </c>
      <c r="C332" s="34">
        <v>1</v>
      </c>
      <c r="D332" s="34">
        <v>58</v>
      </c>
      <c r="E332" s="34" t="s">
        <v>1681</v>
      </c>
      <c r="F332" s="34" t="s">
        <v>1475</v>
      </c>
      <c r="G332" s="34" t="s">
        <v>1474</v>
      </c>
      <c r="H332" s="34" t="s">
        <v>3481</v>
      </c>
      <c r="I332" s="34" t="s">
        <v>1682</v>
      </c>
      <c r="J332" s="34">
        <v>2018</v>
      </c>
      <c r="K332" s="34">
        <v>2018</v>
      </c>
      <c r="L332" s="34" t="s">
        <v>1768</v>
      </c>
      <c r="M332" s="34" t="s">
        <v>1792</v>
      </c>
      <c r="N332" s="34">
        <v>5</v>
      </c>
      <c r="O332" s="34" t="s">
        <v>1768</v>
      </c>
      <c r="P332" s="34" t="s">
        <v>1690</v>
      </c>
      <c r="Q332" s="34" t="s">
        <v>1682</v>
      </c>
      <c r="R332" s="34" t="s">
        <v>1477</v>
      </c>
      <c r="S332" s="34" t="s">
        <v>1884</v>
      </c>
      <c r="T332" s="34" t="s">
        <v>2298</v>
      </c>
      <c r="U332" s="36" t="str">
        <f>VLOOKUP(First_Validations__2[[#This Row],[CountryReq]],Last_Validations[],COLUMNS($B:B)+1,FALSE)</f>
        <v>Germany: 2018</v>
      </c>
      <c r="V332" s="36" t="str">
        <f>VLOOKUP(First_Validations__2[[#This Row],[CountryReq]],Last_Validations[],COLUMNS($B:C)+1,FALSE)</f>
        <v>Germany</v>
      </c>
      <c r="W332" s="36">
        <f>VLOOKUP(First_Validations__2[[#This Row],[CountryReq]],Last_Validations[],COLUMNS($B:D)+1,FALSE)</f>
        <v>1</v>
      </c>
      <c r="X332" s="36">
        <f>VLOOKUP(First_Validations__2[[#This Row],[CountryReq]],Last_Validations[],COLUMNS($B:E)+1,FALSE)</f>
        <v>58</v>
      </c>
      <c r="Y332" s="36" t="str">
        <f>VLOOKUP(First_Validations__2[[#This Row],[CountryReq]],Last_Validations[],COLUMNS($B:F)+1,FALSE)</f>
        <v>Germany: 2018</v>
      </c>
      <c r="Z332" s="36" t="str">
        <f>VLOOKUP(First_Validations__2[[#This Row],[CountryReq]],Last_Validations[],COLUMNS($B:G)+1,FALSE)</f>
        <v>DEU</v>
      </c>
      <c r="AA332" s="36" t="str">
        <f>VLOOKUP(First_Validations__2[[#This Row],[CountryReq]],Last_Validations[],COLUMNS($B:H)+1,FALSE)</f>
        <v>Germany</v>
      </c>
      <c r="AB332" s="36" t="str">
        <f>VLOOKUP(First_Validations__2[[#This Row],[CountryReq]],Last_Validations[],COLUMNS($B:I)+1,FALSE)</f>
        <v>https://eiti.org/board-decision/2019-39</v>
      </c>
      <c r="AC332" s="36" t="str">
        <f>VLOOKUP(First_Validations__2[[#This Row],[CountryReq]],Last_Validations[],COLUMNS($B:J)+1,FALSE)</f>
        <v>https://eiti.org/document/germany-validation-2018</v>
      </c>
      <c r="AD332" s="36">
        <f>VLOOKUP(First_Validations__2[[#This Row],[CountryReq]],Last_Validations[],COLUMNS($B:K)+1,FALSE)</f>
        <v>2018</v>
      </c>
      <c r="AE332" s="36">
        <f>VLOOKUP(First_Validations__2[[#This Row],[CountryReq]],Last_Validations[],COLUMNS($B:L)+1,FALSE)</f>
        <v>2018</v>
      </c>
      <c r="AF332" s="36" t="str">
        <f>VLOOKUP(First_Validations__2[[#This Row],[CountryReq]],Last_Validations[],COLUMNS($B:M)+1,FALSE)</f>
        <v>Satisfactory progress</v>
      </c>
      <c r="AG332" s="36" t="str">
        <f>VLOOKUP(First_Validations__2[[#This Row],[CountryReq]],Last_Validations[],COLUMNS($B:N)+1,FALSE)</f>
        <v>License allocations (#2.2)</v>
      </c>
      <c r="AH332" s="36">
        <f>VLOOKUP(First_Validations__2[[#This Row],[CountryReq]],Last_Validations[],COLUMNS($B:O)+1,FALSE)</f>
        <v>5</v>
      </c>
      <c r="AI332" s="36" t="str">
        <f>VLOOKUP(First_Validations__2[[#This Row],[CountryReq]],Last_Validations[],COLUMNS($B:P)+1,FALSE)</f>
        <v>Satisfactory progress</v>
      </c>
      <c r="AJ332" s="36" t="str">
        <f>VLOOKUP(First_Validations__2[[#This Row],[CountryReq]],Last_Validations[],COLUMNS($B:Q)+1,FALSE)</f>
        <v>The process and criteria for awarding and transferring licenses is defined in legislation. Awards and transfers of oil, gas and mining licenses in 2016 are publicly available.</v>
      </c>
      <c r="AK332" s="36" t="str">
        <f>VLOOKUP(First_Validations__2[[#This Row],[CountryReq]],Last_Validations[],COLUMNS($B:R)+1,FALSE)</f>
        <v>https://eiti.org/document/germany-validation-2018</v>
      </c>
      <c r="AL332" s="36" t="str">
        <f>VLOOKUP(First_Validations__2[[#This Row],[CountryReq]],Last_Validations[],COLUMNS($B:S)+1,FALSE)</f>
        <v>http://www.d-eiti.de/en/</v>
      </c>
      <c r="AM332" s="36" t="str">
        <f>VLOOKUP(First_Validations__2[[#This Row],[CountryReq]],Last_Validations[],COLUMNS($B:T)+1,FALSE)</f>
        <v>https://eiti.org/api/v1.0/score_data/58</v>
      </c>
      <c r="AN332" s="36" t="str">
        <f>IF(First_Validations__2[[#This Row],[FirstValidation.Country: Year]]=First_Validations__2[[#This Row],[Country: Year]],"First","Second / Last")</f>
        <v>First</v>
      </c>
      <c r="AO332" s="36">
        <f>IF(AND(First_Validations__2[[#This Row],[FirstValidation.Validation score]]&lt;5,First_Validations__2[[#This Row],[FirstValidation.Validation score]]&gt;1),1,0)</f>
        <v>0</v>
      </c>
      <c r="AP332" s="36">
        <f>First_Validations__2[[#This Row],[Validation score]]-First_Validations__2[[#This Row],[FirstValidation.Validation score]]</f>
        <v>0</v>
      </c>
      <c r="AQ332" s="36">
        <f>IF(AND(First_Validations__2[[#This Row],[Corrective action]]=1,First_Validations__2[[#This Row],[Validation score]]&lt;5,First_Validations__2[[#This Row],[Validation score]]&gt;1),1,0)</f>
        <v>0</v>
      </c>
      <c r="AR332" s="36">
        <f>IF(AND(First_Validations__2[[#This Row],[Corrective action]]=1,OR(First_Validations__2[[#This Row],[Validation score]]&gt;4,First_Validations__2[[#This Row],[Validation score]]&lt;2)),1,0)</f>
        <v>0</v>
      </c>
      <c r="AS3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2" s="36" t="str">
        <f>VLOOKUP(First_Validations__2[[#This Row],[Requirement ('#)]],Requirements[[Requirements]:[Categories2]],2,FALSE)</f>
        <v>Licenses and contracts</v>
      </c>
    </row>
    <row r="333" spans="2:46">
      <c r="B333" s="34" t="s">
        <v>1474</v>
      </c>
      <c r="C333" s="34">
        <v>1</v>
      </c>
      <c r="D333" s="34">
        <v>58</v>
      </c>
      <c r="E333" s="34" t="s">
        <v>1681</v>
      </c>
      <c r="F333" s="34" t="s">
        <v>1475</v>
      </c>
      <c r="G333" s="34" t="s">
        <v>1474</v>
      </c>
      <c r="H333" s="34" t="s">
        <v>3481</v>
      </c>
      <c r="I333" s="34" t="s">
        <v>1682</v>
      </c>
      <c r="J333" s="34">
        <v>2018</v>
      </c>
      <c r="K333" s="34">
        <v>2018</v>
      </c>
      <c r="L333" s="34" t="s">
        <v>1768</v>
      </c>
      <c r="M333" s="34" t="s">
        <v>1787</v>
      </c>
      <c r="N333" s="34">
        <v>5</v>
      </c>
      <c r="O333" s="34" t="s">
        <v>1768</v>
      </c>
      <c r="P333" s="34" t="s">
        <v>1685</v>
      </c>
      <c r="Q333" s="34" t="s">
        <v>1682</v>
      </c>
      <c r="R333" s="34" t="s">
        <v>1477</v>
      </c>
      <c r="S333" s="34" t="s">
        <v>1884</v>
      </c>
      <c r="T333" s="34" t="s">
        <v>2299</v>
      </c>
      <c r="U333" s="36" t="str">
        <f>VLOOKUP(First_Validations__2[[#This Row],[CountryReq]],Last_Validations[],COLUMNS($B:B)+1,FALSE)</f>
        <v>Germany: 2018</v>
      </c>
      <c r="V333" s="36" t="str">
        <f>VLOOKUP(First_Validations__2[[#This Row],[CountryReq]],Last_Validations[],COLUMNS($B:C)+1,FALSE)</f>
        <v>Germany</v>
      </c>
      <c r="W333" s="36">
        <f>VLOOKUP(First_Validations__2[[#This Row],[CountryReq]],Last_Validations[],COLUMNS($B:D)+1,FALSE)</f>
        <v>1</v>
      </c>
      <c r="X333" s="36">
        <f>VLOOKUP(First_Validations__2[[#This Row],[CountryReq]],Last_Validations[],COLUMNS($B:E)+1,FALSE)</f>
        <v>58</v>
      </c>
      <c r="Y333" s="36" t="str">
        <f>VLOOKUP(First_Validations__2[[#This Row],[CountryReq]],Last_Validations[],COLUMNS($B:F)+1,FALSE)</f>
        <v>Germany: 2018</v>
      </c>
      <c r="Z333" s="36" t="str">
        <f>VLOOKUP(First_Validations__2[[#This Row],[CountryReq]],Last_Validations[],COLUMNS($B:G)+1,FALSE)</f>
        <v>DEU</v>
      </c>
      <c r="AA333" s="36" t="str">
        <f>VLOOKUP(First_Validations__2[[#This Row],[CountryReq]],Last_Validations[],COLUMNS($B:H)+1,FALSE)</f>
        <v>Germany</v>
      </c>
      <c r="AB333" s="36" t="str">
        <f>VLOOKUP(First_Validations__2[[#This Row],[CountryReq]],Last_Validations[],COLUMNS($B:I)+1,FALSE)</f>
        <v>https://eiti.org/board-decision/2019-39</v>
      </c>
      <c r="AC333" s="36" t="str">
        <f>VLOOKUP(First_Validations__2[[#This Row],[CountryReq]],Last_Validations[],COLUMNS($B:J)+1,FALSE)</f>
        <v>https://eiti.org/document/germany-validation-2018</v>
      </c>
      <c r="AD333" s="36">
        <f>VLOOKUP(First_Validations__2[[#This Row],[CountryReq]],Last_Validations[],COLUMNS($B:K)+1,FALSE)</f>
        <v>2018</v>
      </c>
      <c r="AE333" s="36">
        <f>VLOOKUP(First_Validations__2[[#This Row],[CountryReq]],Last_Validations[],COLUMNS($B:L)+1,FALSE)</f>
        <v>2018</v>
      </c>
      <c r="AF333" s="36" t="str">
        <f>VLOOKUP(First_Validations__2[[#This Row],[CountryReq]],Last_Validations[],COLUMNS($B:M)+1,FALSE)</f>
        <v>Satisfactory progress</v>
      </c>
      <c r="AG333" s="36" t="str">
        <f>VLOOKUP(First_Validations__2[[#This Row],[CountryReq]],Last_Validations[],COLUMNS($B:N)+1,FALSE)</f>
        <v>Industry engagement (#1.2)</v>
      </c>
      <c r="AH333" s="36">
        <f>VLOOKUP(First_Validations__2[[#This Row],[CountryReq]],Last_Validations[],COLUMNS($B:O)+1,FALSE)</f>
        <v>5</v>
      </c>
      <c r="AI333" s="36" t="str">
        <f>VLOOKUP(First_Validations__2[[#This Row],[CountryReq]],Last_Validations[],COLUMNS($B:P)+1,FALSE)</f>
        <v>Satisfactory progress</v>
      </c>
      <c r="AJ333" s="36" t="str">
        <f>VLOOKUP(First_Validations__2[[#This Row],[CountryReq]],Last_Validations[],COLUMNS($B:Q)+1,FALSE)</f>
        <v>There is an enabling environment for company participation. Challenges to EITI reporting posed by taxpayer confidentiality provisions have been overcome through annual confidentiality waivers signed by all reporting companiesand receiving agencies. Mining, oil and gas companies are actively and effectively engaged in the EITI process.</v>
      </c>
      <c r="AK333" s="36" t="str">
        <f>VLOOKUP(First_Validations__2[[#This Row],[CountryReq]],Last_Validations[],COLUMNS($B:R)+1,FALSE)</f>
        <v>https://eiti.org/document/germany-validation-2018</v>
      </c>
      <c r="AL333" s="36" t="str">
        <f>VLOOKUP(First_Validations__2[[#This Row],[CountryReq]],Last_Validations[],COLUMNS($B:S)+1,FALSE)</f>
        <v>http://www.d-eiti.de/en/</v>
      </c>
      <c r="AM333" s="36" t="str">
        <f>VLOOKUP(First_Validations__2[[#This Row],[CountryReq]],Last_Validations[],COLUMNS($B:T)+1,FALSE)</f>
        <v>https://eiti.org/api/v1.0/score_data/58</v>
      </c>
      <c r="AN333" s="36" t="str">
        <f>IF(First_Validations__2[[#This Row],[FirstValidation.Country: Year]]=First_Validations__2[[#This Row],[Country: Year]],"First","Second / Last")</f>
        <v>First</v>
      </c>
      <c r="AO333" s="36">
        <f>IF(AND(First_Validations__2[[#This Row],[FirstValidation.Validation score]]&lt;5,First_Validations__2[[#This Row],[FirstValidation.Validation score]]&gt;1),1,0)</f>
        <v>0</v>
      </c>
      <c r="AP333" s="36">
        <f>First_Validations__2[[#This Row],[Validation score]]-First_Validations__2[[#This Row],[FirstValidation.Validation score]]</f>
        <v>0</v>
      </c>
      <c r="AQ333" s="36">
        <f>IF(AND(First_Validations__2[[#This Row],[Corrective action]]=1,First_Validations__2[[#This Row],[Validation score]]&lt;5,First_Validations__2[[#This Row],[Validation score]]&gt;1),1,0)</f>
        <v>0</v>
      </c>
      <c r="AR333" s="36">
        <f>IF(AND(First_Validations__2[[#This Row],[Corrective action]]=1,OR(First_Validations__2[[#This Row],[Validation score]]&gt;4,First_Validations__2[[#This Row],[Validation score]]&lt;2)),1,0)</f>
        <v>0</v>
      </c>
      <c r="AS3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3" s="36" t="str">
        <f>VLOOKUP(First_Validations__2[[#This Row],[Requirement ('#)]],Requirements[[Requirements]:[Categories2]],2,FALSE)</f>
        <v>MSG Oversight</v>
      </c>
    </row>
    <row r="334" spans="2:46">
      <c r="B334" s="34" t="s">
        <v>1474</v>
      </c>
      <c r="C334" s="34">
        <v>1</v>
      </c>
      <c r="D334" s="34">
        <v>58</v>
      </c>
      <c r="E334" s="34" t="s">
        <v>1681</v>
      </c>
      <c r="F334" s="34" t="s">
        <v>1475</v>
      </c>
      <c r="G334" s="34" t="s">
        <v>1474</v>
      </c>
      <c r="H334" s="34" t="s">
        <v>3481</v>
      </c>
      <c r="I334" s="34" t="s">
        <v>1682</v>
      </c>
      <c r="J334" s="34">
        <v>2018</v>
      </c>
      <c r="K334" s="34">
        <v>2018</v>
      </c>
      <c r="L334" s="34" t="s">
        <v>1768</v>
      </c>
      <c r="M334" s="34" t="s">
        <v>1784</v>
      </c>
      <c r="N334" s="34">
        <v>5</v>
      </c>
      <c r="O334" s="34" t="s">
        <v>1768</v>
      </c>
      <c r="P334" s="34" t="s">
        <v>1684</v>
      </c>
      <c r="Q334" s="34" t="s">
        <v>1682</v>
      </c>
      <c r="R334" s="34" t="s">
        <v>1477</v>
      </c>
      <c r="S334" s="34" t="s">
        <v>1884</v>
      </c>
      <c r="T334" s="34" t="s">
        <v>2300</v>
      </c>
      <c r="U334" s="36" t="str">
        <f>VLOOKUP(First_Validations__2[[#This Row],[CountryReq]],Last_Validations[],COLUMNS($B:B)+1,FALSE)</f>
        <v>Germany: 2018</v>
      </c>
      <c r="V334" s="36" t="str">
        <f>VLOOKUP(First_Validations__2[[#This Row],[CountryReq]],Last_Validations[],COLUMNS($B:C)+1,FALSE)</f>
        <v>Germany</v>
      </c>
      <c r="W334" s="36">
        <f>VLOOKUP(First_Validations__2[[#This Row],[CountryReq]],Last_Validations[],COLUMNS($B:D)+1,FALSE)</f>
        <v>1</v>
      </c>
      <c r="X334" s="36">
        <f>VLOOKUP(First_Validations__2[[#This Row],[CountryReq]],Last_Validations[],COLUMNS($B:E)+1,FALSE)</f>
        <v>58</v>
      </c>
      <c r="Y334" s="36" t="str">
        <f>VLOOKUP(First_Validations__2[[#This Row],[CountryReq]],Last_Validations[],COLUMNS($B:F)+1,FALSE)</f>
        <v>Germany: 2018</v>
      </c>
      <c r="Z334" s="36" t="str">
        <f>VLOOKUP(First_Validations__2[[#This Row],[CountryReq]],Last_Validations[],COLUMNS($B:G)+1,FALSE)</f>
        <v>DEU</v>
      </c>
      <c r="AA334" s="36" t="str">
        <f>VLOOKUP(First_Validations__2[[#This Row],[CountryReq]],Last_Validations[],COLUMNS($B:H)+1,FALSE)</f>
        <v>Germany</v>
      </c>
      <c r="AB334" s="36" t="str">
        <f>VLOOKUP(First_Validations__2[[#This Row],[CountryReq]],Last_Validations[],COLUMNS($B:I)+1,FALSE)</f>
        <v>https://eiti.org/board-decision/2019-39</v>
      </c>
      <c r="AC334" s="36" t="str">
        <f>VLOOKUP(First_Validations__2[[#This Row],[CountryReq]],Last_Validations[],COLUMNS($B:J)+1,FALSE)</f>
        <v>https://eiti.org/document/germany-validation-2018</v>
      </c>
      <c r="AD334" s="36">
        <f>VLOOKUP(First_Validations__2[[#This Row],[CountryReq]],Last_Validations[],COLUMNS($B:K)+1,FALSE)</f>
        <v>2018</v>
      </c>
      <c r="AE334" s="36">
        <f>VLOOKUP(First_Validations__2[[#This Row],[CountryReq]],Last_Validations[],COLUMNS($B:L)+1,FALSE)</f>
        <v>2018</v>
      </c>
      <c r="AF334" s="36" t="str">
        <f>VLOOKUP(First_Validations__2[[#This Row],[CountryReq]],Last_Validations[],COLUMNS($B:M)+1,FALSE)</f>
        <v>Satisfactory progress</v>
      </c>
      <c r="AG334" s="36" t="str">
        <f>VLOOKUP(First_Validations__2[[#This Row],[CountryReq]],Last_Validations[],COLUMNS($B:N)+1,FALSE)</f>
        <v>Government engagement (#1.1)</v>
      </c>
      <c r="AH334" s="36">
        <f>VLOOKUP(First_Validations__2[[#This Row],[CountryReq]],Last_Validations[],COLUMNS($B:O)+1,FALSE)</f>
        <v>5</v>
      </c>
      <c r="AI334" s="36" t="str">
        <f>VLOOKUP(First_Validations__2[[#This Row],[CountryReq]],Last_Validations[],COLUMNS($B:P)+1,FALSE)</f>
        <v>Satisfactory progress</v>
      </c>
      <c r="AJ334" s="36" t="str">
        <f>VLOOKUP(First_Validations__2[[#This Row],[CountryReq]],Last_Validations[],COLUMNS($B:Q)+1,FALSE)</f>
        <v xml:space="preserve">The government is fully and actively engaged in the EITI process. Agencies both on the federal and state-level contribute to disclosures, discussions and drafting the EITI Report. </v>
      </c>
      <c r="AK334" s="36" t="str">
        <f>VLOOKUP(First_Validations__2[[#This Row],[CountryReq]],Last_Validations[],COLUMNS($B:R)+1,FALSE)</f>
        <v>https://eiti.org/document/germany-validation-2018</v>
      </c>
      <c r="AL334" s="36" t="str">
        <f>VLOOKUP(First_Validations__2[[#This Row],[CountryReq]],Last_Validations[],COLUMNS($B:S)+1,FALSE)</f>
        <v>http://www.d-eiti.de/en/</v>
      </c>
      <c r="AM334" s="36" t="str">
        <f>VLOOKUP(First_Validations__2[[#This Row],[CountryReq]],Last_Validations[],COLUMNS($B:T)+1,FALSE)</f>
        <v>https://eiti.org/api/v1.0/score_data/58</v>
      </c>
      <c r="AN334" s="36" t="str">
        <f>IF(First_Validations__2[[#This Row],[FirstValidation.Country: Year]]=First_Validations__2[[#This Row],[Country: Year]],"First","Second / Last")</f>
        <v>First</v>
      </c>
      <c r="AO334" s="36">
        <f>IF(AND(First_Validations__2[[#This Row],[FirstValidation.Validation score]]&lt;5,First_Validations__2[[#This Row],[FirstValidation.Validation score]]&gt;1),1,0)</f>
        <v>0</v>
      </c>
      <c r="AP334" s="36">
        <f>First_Validations__2[[#This Row],[Validation score]]-First_Validations__2[[#This Row],[FirstValidation.Validation score]]</f>
        <v>0</v>
      </c>
      <c r="AQ334" s="36">
        <f>IF(AND(First_Validations__2[[#This Row],[Corrective action]]=1,First_Validations__2[[#This Row],[Validation score]]&lt;5,First_Validations__2[[#This Row],[Validation score]]&gt;1),1,0)</f>
        <v>0</v>
      </c>
      <c r="AR334" s="36">
        <f>IF(AND(First_Validations__2[[#This Row],[Corrective action]]=1,OR(First_Validations__2[[#This Row],[Validation score]]&gt;4,First_Validations__2[[#This Row],[Validation score]]&lt;2)),1,0)</f>
        <v>0</v>
      </c>
      <c r="AS3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4" s="36" t="str">
        <f>VLOOKUP(First_Validations__2[[#This Row],[Requirement ('#)]],Requirements[[Requirements]:[Categories2]],2,FALSE)</f>
        <v>MSG Oversight</v>
      </c>
    </row>
    <row r="335" spans="2:46">
      <c r="B335" s="34" t="s">
        <v>1474</v>
      </c>
      <c r="C335" s="34">
        <v>1</v>
      </c>
      <c r="D335" s="34">
        <v>58</v>
      </c>
      <c r="E335" s="34" t="s">
        <v>1681</v>
      </c>
      <c r="F335" s="34" t="s">
        <v>1475</v>
      </c>
      <c r="G335" s="34" t="s">
        <v>1474</v>
      </c>
      <c r="H335" s="34" t="s">
        <v>3481</v>
      </c>
      <c r="I335" s="34" t="s">
        <v>1682</v>
      </c>
      <c r="J335" s="34">
        <v>2018</v>
      </c>
      <c r="K335" s="34">
        <v>2018</v>
      </c>
      <c r="L335" s="34" t="s">
        <v>1768</v>
      </c>
      <c r="M335" s="34" t="s">
        <v>1789</v>
      </c>
      <c r="N335" s="34">
        <v>5</v>
      </c>
      <c r="O335" s="34" t="s">
        <v>1768</v>
      </c>
      <c r="P335" s="34" t="s">
        <v>1687</v>
      </c>
      <c r="Q335" s="34" t="s">
        <v>1682</v>
      </c>
      <c r="R335" s="34" t="s">
        <v>1477</v>
      </c>
      <c r="S335" s="34" t="s">
        <v>1884</v>
      </c>
      <c r="T335" s="34" t="s">
        <v>2301</v>
      </c>
      <c r="U335" s="36" t="str">
        <f>VLOOKUP(First_Validations__2[[#This Row],[CountryReq]],Last_Validations[],COLUMNS($B:B)+1,FALSE)</f>
        <v>Germany: 2018</v>
      </c>
      <c r="V335" s="36" t="str">
        <f>VLOOKUP(First_Validations__2[[#This Row],[CountryReq]],Last_Validations[],COLUMNS($B:C)+1,FALSE)</f>
        <v>Germany</v>
      </c>
      <c r="W335" s="36">
        <f>VLOOKUP(First_Validations__2[[#This Row],[CountryReq]],Last_Validations[],COLUMNS($B:D)+1,FALSE)</f>
        <v>1</v>
      </c>
      <c r="X335" s="36">
        <f>VLOOKUP(First_Validations__2[[#This Row],[CountryReq]],Last_Validations[],COLUMNS($B:E)+1,FALSE)</f>
        <v>58</v>
      </c>
      <c r="Y335" s="36" t="str">
        <f>VLOOKUP(First_Validations__2[[#This Row],[CountryReq]],Last_Validations[],COLUMNS($B:F)+1,FALSE)</f>
        <v>Germany: 2018</v>
      </c>
      <c r="Z335" s="36" t="str">
        <f>VLOOKUP(First_Validations__2[[#This Row],[CountryReq]],Last_Validations[],COLUMNS($B:G)+1,FALSE)</f>
        <v>DEU</v>
      </c>
      <c r="AA335" s="36" t="str">
        <f>VLOOKUP(First_Validations__2[[#This Row],[CountryReq]],Last_Validations[],COLUMNS($B:H)+1,FALSE)</f>
        <v>Germany</v>
      </c>
      <c r="AB335" s="36" t="str">
        <f>VLOOKUP(First_Validations__2[[#This Row],[CountryReq]],Last_Validations[],COLUMNS($B:I)+1,FALSE)</f>
        <v>https://eiti.org/board-decision/2019-39</v>
      </c>
      <c r="AC335" s="36" t="str">
        <f>VLOOKUP(First_Validations__2[[#This Row],[CountryReq]],Last_Validations[],COLUMNS($B:J)+1,FALSE)</f>
        <v>https://eiti.org/document/germany-validation-2018</v>
      </c>
      <c r="AD335" s="36">
        <f>VLOOKUP(First_Validations__2[[#This Row],[CountryReq]],Last_Validations[],COLUMNS($B:K)+1,FALSE)</f>
        <v>2018</v>
      </c>
      <c r="AE335" s="36">
        <f>VLOOKUP(First_Validations__2[[#This Row],[CountryReq]],Last_Validations[],COLUMNS($B:L)+1,FALSE)</f>
        <v>2018</v>
      </c>
      <c r="AF335" s="36" t="str">
        <f>VLOOKUP(First_Validations__2[[#This Row],[CountryReq]],Last_Validations[],COLUMNS($B:M)+1,FALSE)</f>
        <v>Satisfactory progress</v>
      </c>
      <c r="AG335" s="36" t="str">
        <f>VLOOKUP(First_Validations__2[[#This Row],[CountryReq]],Last_Validations[],COLUMNS($B:N)+1,FALSE)</f>
        <v>MSG governance (#1.4)</v>
      </c>
      <c r="AH335" s="36">
        <f>VLOOKUP(First_Validations__2[[#This Row],[CountryReq]],Last_Validations[],COLUMNS($B:O)+1,FALSE)</f>
        <v>5</v>
      </c>
      <c r="AI335" s="36" t="str">
        <f>VLOOKUP(First_Validations__2[[#This Row],[CountryReq]],Last_Validations[],COLUMNS($B:P)+1,FALSE)</f>
        <v>Satisfactory progress</v>
      </c>
      <c r="AJ335" s="36" t="str">
        <f>VLOOKUP(First_Validations__2[[#This Row],[CountryReq]],Last_Validations[],COLUMNS($B:Q)+1,FALSE)</f>
        <v>The MSG functions in an equitable and effective manner, and the Terms of Reference is followed. The MSG reflects a broad representation of constituencies. The MSG contributes to the EITI Report and has explored topics beyond the scope of the EITI Standard.</v>
      </c>
      <c r="AK335" s="36" t="str">
        <f>VLOOKUP(First_Validations__2[[#This Row],[CountryReq]],Last_Validations[],COLUMNS($B:R)+1,FALSE)</f>
        <v>https://eiti.org/document/germany-validation-2018</v>
      </c>
      <c r="AL335" s="36" t="str">
        <f>VLOOKUP(First_Validations__2[[#This Row],[CountryReq]],Last_Validations[],COLUMNS($B:S)+1,FALSE)</f>
        <v>http://www.d-eiti.de/en/</v>
      </c>
      <c r="AM335" s="36" t="str">
        <f>VLOOKUP(First_Validations__2[[#This Row],[CountryReq]],Last_Validations[],COLUMNS($B:T)+1,FALSE)</f>
        <v>https://eiti.org/api/v1.0/score_data/58</v>
      </c>
      <c r="AN335" s="36" t="str">
        <f>IF(First_Validations__2[[#This Row],[FirstValidation.Country: Year]]=First_Validations__2[[#This Row],[Country: Year]],"First","Second / Last")</f>
        <v>First</v>
      </c>
      <c r="AO335" s="36">
        <f>IF(AND(First_Validations__2[[#This Row],[FirstValidation.Validation score]]&lt;5,First_Validations__2[[#This Row],[FirstValidation.Validation score]]&gt;1),1,0)</f>
        <v>0</v>
      </c>
      <c r="AP335" s="36">
        <f>First_Validations__2[[#This Row],[Validation score]]-First_Validations__2[[#This Row],[FirstValidation.Validation score]]</f>
        <v>0</v>
      </c>
      <c r="AQ335" s="36">
        <f>IF(AND(First_Validations__2[[#This Row],[Corrective action]]=1,First_Validations__2[[#This Row],[Validation score]]&lt;5,First_Validations__2[[#This Row],[Validation score]]&gt;1),1,0)</f>
        <v>0</v>
      </c>
      <c r="AR335" s="36">
        <f>IF(AND(First_Validations__2[[#This Row],[Corrective action]]=1,OR(First_Validations__2[[#This Row],[Validation score]]&gt;4,First_Validations__2[[#This Row],[Validation score]]&lt;2)),1,0)</f>
        <v>0</v>
      </c>
      <c r="AS3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5" s="36" t="str">
        <f>VLOOKUP(First_Validations__2[[#This Row],[Requirement ('#)]],Requirements[[Requirements]:[Categories2]],2,FALSE)</f>
        <v>MSG Oversight</v>
      </c>
    </row>
    <row r="336" spans="2:46">
      <c r="B336" s="34" t="s">
        <v>1474</v>
      </c>
      <c r="C336" s="34">
        <v>1</v>
      </c>
      <c r="D336" s="34">
        <v>58</v>
      </c>
      <c r="E336" s="34" t="s">
        <v>1681</v>
      </c>
      <c r="F336" s="34" t="s">
        <v>1475</v>
      </c>
      <c r="G336" s="34" t="s">
        <v>1474</v>
      </c>
      <c r="H336" s="34" t="s">
        <v>3481</v>
      </c>
      <c r="I336" s="34" t="s">
        <v>1682</v>
      </c>
      <c r="J336" s="34">
        <v>2018</v>
      </c>
      <c r="K336" s="34">
        <v>2018</v>
      </c>
      <c r="L336" s="34" t="s">
        <v>1768</v>
      </c>
      <c r="M336" s="34" t="s">
        <v>1788</v>
      </c>
      <c r="N336" s="34">
        <v>5</v>
      </c>
      <c r="O336" s="34" t="s">
        <v>1768</v>
      </c>
      <c r="P336" s="34" t="s">
        <v>1686</v>
      </c>
      <c r="Q336" s="34" t="s">
        <v>1682</v>
      </c>
      <c r="R336" s="34" t="s">
        <v>1477</v>
      </c>
      <c r="S336" s="34" t="s">
        <v>1884</v>
      </c>
      <c r="T336" s="34" t="s">
        <v>2302</v>
      </c>
      <c r="U336" s="36" t="str">
        <f>VLOOKUP(First_Validations__2[[#This Row],[CountryReq]],Last_Validations[],COLUMNS($B:B)+1,FALSE)</f>
        <v>Germany: 2018</v>
      </c>
      <c r="V336" s="36" t="str">
        <f>VLOOKUP(First_Validations__2[[#This Row],[CountryReq]],Last_Validations[],COLUMNS($B:C)+1,FALSE)</f>
        <v>Germany</v>
      </c>
      <c r="W336" s="36">
        <f>VLOOKUP(First_Validations__2[[#This Row],[CountryReq]],Last_Validations[],COLUMNS($B:D)+1,FALSE)</f>
        <v>1</v>
      </c>
      <c r="X336" s="36">
        <f>VLOOKUP(First_Validations__2[[#This Row],[CountryReq]],Last_Validations[],COLUMNS($B:E)+1,FALSE)</f>
        <v>58</v>
      </c>
      <c r="Y336" s="36" t="str">
        <f>VLOOKUP(First_Validations__2[[#This Row],[CountryReq]],Last_Validations[],COLUMNS($B:F)+1,FALSE)</f>
        <v>Germany: 2018</v>
      </c>
      <c r="Z336" s="36" t="str">
        <f>VLOOKUP(First_Validations__2[[#This Row],[CountryReq]],Last_Validations[],COLUMNS($B:G)+1,FALSE)</f>
        <v>DEU</v>
      </c>
      <c r="AA336" s="36" t="str">
        <f>VLOOKUP(First_Validations__2[[#This Row],[CountryReq]],Last_Validations[],COLUMNS($B:H)+1,FALSE)</f>
        <v>Germany</v>
      </c>
      <c r="AB336" s="36" t="str">
        <f>VLOOKUP(First_Validations__2[[#This Row],[CountryReq]],Last_Validations[],COLUMNS($B:I)+1,FALSE)</f>
        <v>https://eiti.org/board-decision/2019-39</v>
      </c>
      <c r="AC336" s="36" t="str">
        <f>VLOOKUP(First_Validations__2[[#This Row],[CountryReq]],Last_Validations[],COLUMNS($B:J)+1,FALSE)</f>
        <v>https://eiti.org/document/germany-validation-2018</v>
      </c>
      <c r="AD336" s="36">
        <f>VLOOKUP(First_Validations__2[[#This Row],[CountryReq]],Last_Validations[],COLUMNS($B:K)+1,FALSE)</f>
        <v>2018</v>
      </c>
      <c r="AE336" s="36">
        <f>VLOOKUP(First_Validations__2[[#This Row],[CountryReq]],Last_Validations[],COLUMNS($B:L)+1,FALSE)</f>
        <v>2018</v>
      </c>
      <c r="AF336" s="36" t="str">
        <f>VLOOKUP(First_Validations__2[[#This Row],[CountryReq]],Last_Validations[],COLUMNS($B:M)+1,FALSE)</f>
        <v>Satisfactory progress</v>
      </c>
      <c r="AG336" s="36" t="str">
        <f>VLOOKUP(First_Validations__2[[#This Row],[CountryReq]],Last_Validations[],COLUMNS($B:N)+1,FALSE)</f>
        <v>Civil society engagement (#1.3)</v>
      </c>
      <c r="AH336" s="36">
        <f>VLOOKUP(First_Validations__2[[#This Row],[CountryReq]],Last_Validations[],COLUMNS($B:O)+1,FALSE)</f>
        <v>5</v>
      </c>
      <c r="AI336" s="36" t="str">
        <f>VLOOKUP(First_Validations__2[[#This Row],[CountryReq]],Last_Validations[],COLUMNS($B:P)+1,FALSE)</f>
        <v>Satisfactory progress</v>
      </c>
      <c r="AJ336" s="36" t="str">
        <f>VLOOKUP(First_Validations__2[[#This Row],[CountryReq]],Last_Validations[],COLUMNS($B:Q)+1,FALSE)</f>
        <v xml:space="preserve">Civil society is fully, actively and effectively engaged in EITI implementation. There are no indications of any legal, regulatory or practical barriers to civil society’s ability to engage in EITI-related public debate, to operate freely, to communicate and cooperate with each other. </v>
      </c>
      <c r="AK336" s="36" t="str">
        <f>VLOOKUP(First_Validations__2[[#This Row],[CountryReq]],Last_Validations[],COLUMNS($B:R)+1,FALSE)</f>
        <v>https://eiti.org/document/germany-validation-2018</v>
      </c>
      <c r="AL336" s="36" t="str">
        <f>VLOOKUP(First_Validations__2[[#This Row],[CountryReq]],Last_Validations[],COLUMNS($B:S)+1,FALSE)</f>
        <v>http://www.d-eiti.de/en/</v>
      </c>
      <c r="AM336" s="36" t="str">
        <f>VLOOKUP(First_Validations__2[[#This Row],[CountryReq]],Last_Validations[],COLUMNS($B:T)+1,FALSE)</f>
        <v>https://eiti.org/api/v1.0/score_data/58</v>
      </c>
      <c r="AN336" s="36" t="str">
        <f>IF(First_Validations__2[[#This Row],[FirstValidation.Country: Year]]=First_Validations__2[[#This Row],[Country: Year]],"First","Second / Last")</f>
        <v>First</v>
      </c>
      <c r="AO336" s="36">
        <f>IF(AND(First_Validations__2[[#This Row],[FirstValidation.Validation score]]&lt;5,First_Validations__2[[#This Row],[FirstValidation.Validation score]]&gt;1),1,0)</f>
        <v>0</v>
      </c>
      <c r="AP336" s="36">
        <f>First_Validations__2[[#This Row],[Validation score]]-First_Validations__2[[#This Row],[FirstValidation.Validation score]]</f>
        <v>0</v>
      </c>
      <c r="AQ336" s="36">
        <f>IF(AND(First_Validations__2[[#This Row],[Corrective action]]=1,First_Validations__2[[#This Row],[Validation score]]&lt;5,First_Validations__2[[#This Row],[Validation score]]&gt;1),1,0)</f>
        <v>0</v>
      </c>
      <c r="AR336" s="36">
        <f>IF(AND(First_Validations__2[[#This Row],[Corrective action]]=1,OR(First_Validations__2[[#This Row],[Validation score]]&gt;4,First_Validations__2[[#This Row],[Validation score]]&lt;2)),1,0)</f>
        <v>0</v>
      </c>
      <c r="AS3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6" s="36" t="str">
        <f>VLOOKUP(First_Validations__2[[#This Row],[Requirement ('#)]],Requirements[[Requirements]:[Categories2]],2,FALSE)</f>
        <v>MSG Oversight</v>
      </c>
    </row>
    <row r="337" spans="2:46">
      <c r="B337" s="34" t="s">
        <v>1474</v>
      </c>
      <c r="C337" s="34">
        <v>1</v>
      </c>
      <c r="D337" s="34">
        <v>58</v>
      </c>
      <c r="E337" s="34" t="s">
        <v>1681</v>
      </c>
      <c r="F337" s="34" t="s">
        <v>1475</v>
      </c>
      <c r="G337" s="34" t="s">
        <v>1474</v>
      </c>
      <c r="H337" s="34" t="s">
        <v>3481</v>
      </c>
      <c r="I337" s="34" t="s">
        <v>1682</v>
      </c>
      <c r="J337" s="34">
        <v>2018</v>
      </c>
      <c r="K337" s="34">
        <v>2018</v>
      </c>
      <c r="L337" s="34" t="s">
        <v>1768</v>
      </c>
      <c r="M337" s="34" t="s">
        <v>1801</v>
      </c>
      <c r="N337" s="34">
        <v>5</v>
      </c>
      <c r="O337" s="34" t="s">
        <v>1768</v>
      </c>
      <c r="P337" s="34" t="s">
        <v>1697</v>
      </c>
      <c r="Q337" s="34" t="s">
        <v>1682</v>
      </c>
      <c r="R337" s="34" t="s">
        <v>1477</v>
      </c>
      <c r="S337" s="34" t="s">
        <v>1884</v>
      </c>
      <c r="T337" s="34" t="s">
        <v>2303</v>
      </c>
      <c r="U337" s="36" t="str">
        <f>VLOOKUP(First_Validations__2[[#This Row],[CountryReq]],Last_Validations[],COLUMNS($B:B)+1,FALSE)</f>
        <v>Germany: 2018</v>
      </c>
      <c r="V337" s="36" t="str">
        <f>VLOOKUP(First_Validations__2[[#This Row],[CountryReq]],Last_Validations[],COLUMNS($B:C)+1,FALSE)</f>
        <v>Germany</v>
      </c>
      <c r="W337" s="36">
        <f>VLOOKUP(First_Validations__2[[#This Row],[CountryReq]],Last_Validations[],COLUMNS($B:D)+1,FALSE)</f>
        <v>1</v>
      </c>
      <c r="X337" s="36">
        <f>VLOOKUP(First_Validations__2[[#This Row],[CountryReq]],Last_Validations[],COLUMNS($B:E)+1,FALSE)</f>
        <v>58</v>
      </c>
      <c r="Y337" s="36" t="str">
        <f>VLOOKUP(First_Validations__2[[#This Row],[CountryReq]],Last_Validations[],COLUMNS($B:F)+1,FALSE)</f>
        <v>Germany: 2018</v>
      </c>
      <c r="Z337" s="36" t="str">
        <f>VLOOKUP(First_Validations__2[[#This Row],[CountryReq]],Last_Validations[],COLUMNS($B:G)+1,FALSE)</f>
        <v>DEU</v>
      </c>
      <c r="AA337" s="36" t="str">
        <f>VLOOKUP(First_Validations__2[[#This Row],[CountryReq]],Last_Validations[],COLUMNS($B:H)+1,FALSE)</f>
        <v>Germany</v>
      </c>
      <c r="AB337" s="36" t="str">
        <f>VLOOKUP(First_Validations__2[[#This Row],[CountryReq]],Last_Validations[],COLUMNS($B:I)+1,FALSE)</f>
        <v>https://eiti.org/board-decision/2019-39</v>
      </c>
      <c r="AC337" s="36" t="str">
        <f>VLOOKUP(First_Validations__2[[#This Row],[CountryReq]],Last_Validations[],COLUMNS($B:J)+1,FALSE)</f>
        <v>https://eiti.org/document/germany-validation-2018</v>
      </c>
      <c r="AD337" s="36">
        <f>VLOOKUP(First_Validations__2[[#This Row],[CountryReq]],Last_Validations[],COLUMNS($B:K)+1,FALSE)</f>
        <v>2018</v>
      </c>
      <c r="AE337" s="36">
        <f>VLOOKUP(First_Validations__2[[#This Row],[CountryReq]],Last_Validations[],COLUMNS($B:L)+1,FALSE)</f>
        <v>2018</v>
      </c>
      <c r="AF337" s="36" t="str">
        <f>VLOOKUP(First_Validations__2[[#This Row],[CountryReq]],Last_Validations[],COLUMNS($B:M)+1,FALSE)</f>
        <v>Satisfactory progress</v>
      </c>
      <c r="AG337" s="36" t="str">
        <f>VLOOKUP(First_Validations__2[[#This Row],[CountryReq]],Last_Validations[],COLUMNS($B:N)+1,FALSE)</f>
        <v>Export data (#3.3)</v>
      </c>
      <c r="AH337" s="36">
        <f>VLOOKUP(First_Validations__2[[#This Row],[CountryReq]],Last_Validations[],COLUMNS($B:O)+1,FALSE)</f>
        <v>5</v>
      </c>
      <c r="AI337" s="36" t="str">
        <f>VLOOKUP(First_Validations__2[[#This Row],[CountryReq]],Last_Validations[],COLUMNS($B:P)+1,FALSE)</f>
        <v>Satisfactory progress</v>
      </c>
      <c r="AJ337" s="36" t="str">
        <f>VLOOKUP(First_Validations__2[[#This Row],[CountryReq]],Last_Validations[],COLUMNS($B:Q)+1,FALSE)</f>
        <v>The EITI Report includes the volumes and value of exports by four commodity groups. Data disaggregated by each commodity is publicly available in the database of the Federal Statistics Office.</v>
      </c>
      <c r="AK337" s="36" t="str">
        <f>VLOOKUP(First_Validations__2[[#This Row],[CountryReq]],Last_Validations[],COLUMNS($B:R)+1,FALSE)</f>
        <v>https://eiti.org/document/germany-validation-2018</v>
      </c>
      <c r="AL337" s="36" t="str">
        <f>VLOOKUP(First_Validations__2[[#This Row],[CountryReq]],Last_Validations[],COLUMNS($B:S)+1,FALSE)</f>
        <v>http://www.d-eiti.de/en/</v>
      </c>
      <c r="AM337" s="36" t="str">
        <f>VLOOKUP(First_Validations__2[[#This Row],[CountryReq]],Last_Validations[],COLUMNS($B:T)+1,FALSE)</f>
        <v>https://eiti.org/api/v1.0/score_data/58</v>
      </c>
      <c r="AN337" s="36" t="str">
        <f>IF(First_Validations__2[[#This Row],[FirstValidation.Country: Year]]=First_Validations__2[[#This Row],[Country: Year]],"First","Second / Last")</f>
        <v>First</v>
      </c>
      <c r="AO337" s="36">
        <f>IF(AND(First_Validations__2[[#This Row],[FirstValidation.Validation score]]&lt;5,First_Validations__2[[#This Row],[FirstValidation.Validation score]]&gt;1),1,0)</f>
        <v>0</v>
      </c>
      <c r="AP337" s="36">
        <f>First_Validations__2[[#This Row],[Validation score]]-First_Validations__2[[#This Row],[FirstValidation.Validation score]]</f>
        <v>0</v>
      </c>
      <c r="AQ337" s="36">
        <f>IF(AND(First_Validations__2[[#This Row],[Corrective action]]=1,First_Validations__2[[#This Row],[Validation score]]&lt;5,First_Validations__2[[#This Row],[Validation score]]&gt;1),1,0)</f>
        <v>0</v>
      </c>
      <c r="AR337" s="36">
        <f>IF(AND(First_Validations__2[[#This Row],[Corrective action]]=1,OR(First_Validations__2[[#This Row],[Validation score]]&gt;4,First_Validations__2[[#This Row],[Validation score]]&lt;2)),1,0)</f>
        <v>0</v>
      </c>
      <c r="AS3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7" s="36" t="str">
        <f>VLOOKUP(First_Validations__2[[#This Row],[Requirement ('#)]],Requirements[[Requirements]:[Categories2]],2,FALSE)</f>
        <v>Monitoring production</v>
      </c>
    </row>
    <row r="338" spans="2:46">
      <c r="B338" s="34" t="s">
        <v>1474</v>
      </c>
      <c r="C338" s="34">
        <v>1</v>
      </c>
      <c r="D338" s="34">
        <v>58</v>
      </c>
      <c r="E338" s="34" t="s">
        <v>1681</v>
      </c>
      <c r="F338" s="34" t="s">
        <v>1475</v>
      </c>
      <c r="G338" s="34" t="s">
        <v>1474</v>
      </c>
      <c r="H338" s="34" t="s">
        <v>3481</v>
      </c>
      <c r="I338" s="34" t="s">
        <v>1682</v>
      </c>
      <c r="J338" s="34">
        <v>2018</v>
      </c>
      <c r="K338" s="34">
        <v>2018</v>
      </c>
      <c r="L338" s="34" t="s">
        <v>1768</v>
      </c>
      <c r="M338" s="34" t="s">
        <v>1800</v>
      </c>
      <c r="N338" s="34">
        <v>5</v>
      </c>
      <c r="O338" s="34" t="s">
        <v>1768</v>
      </c>
      <c r="P338" s="34" t="s">
        <v>1696</v>
      </c>
      <c r="Q338" s="34" t="s">
        <v>1682</v>
      </c>
      <c r="R338" s="34" t="s">
        <v>1477</v>
      </c>
      <c r="S338" s="34" t="s">
        <v>1884</v>
      </c>
      <c r="T338" s="34" t="s">
        <v>2304</v>
      </c>
      <c r="U338" s="36" t="str">
        <f>VLOOKUP(First_Validations__2[[#This Row],[CountryReq]],Last_Validations[],COLUMNS($B:B)+1,FALSE)</f>
        <v>Germany: 2018</v>
      </c>
      <c r="V338" s="36" t="str">
        <f>VLOOKUP(First_Validations__2[[#This Row],[CountryReq]],Last_Validations[],COLUMNS($B:C)+1,FALSE)</f>
        <v>Germany</v>
      </c>
      <c r="W338" s="36">
        <f>VLOOKUP(First_Validations__2[[#This Row],[CountryReq]],Last_Validations[],COLUMNS($B:D)+1,FALSE)</f>
        <v>1</v>
      </c>
      <c r="X338" s="36">
        <f>VLOOKUP(First_Validations__2[[#This Row],[CountryReq]],Last_Validations[],COLUMNS($B:E)+1,FALSE)</f>
        <v>58</v>
      </c>
      <c r="Y338" s="36" t="str">
        <f>VLOOKUP(First_Validations__2[[#This Row],[CountryReq]],Last_Validations[],COLUMNS($B:F)+1,FALSE)</f>
        <v>Germany: 2018</v>
      </c>
      <c r="Z338" s="36" t="str">
        <f>VLOOKUP(First_Validations__2[[#This Row],[CountryReq]],Last_Validations[],COLUMNS($B:G)+1,FALSE)</f>
        <v>DEU</v>
      </c>
      <c r="AA338" s="36" t="str">
        <f>VLOOKUP(First_Validations__2[[#This Row],[CountryReq]],Last_Validations[],COLUMNS($B:H)+1,FALSE)</f>
        <v>Germany</v>
      </c>
      <c r="AB338" s="36" t="str">
        <f>VLOOKUP(First_Validations__2[[#This Row],[CountryReq]],Last_Validations[],COLUMNS($B:I)+1,FALSE)</f>
        <v>https://eiti.org/board-decision/2019-39</v>
      </c>
      <c r="AC338" s="36" t="str">
        <f>VLOOKUP(First_Validations__2[[#This Row],[CountryReq]],Last_Validations[],COLUMNS($B:J)+1,FALSE)</f>
        <v>https://eiti.org/document/germany-validation-2018</v>
      </c>
      <c r="AD338" s="36">
        <f>VLOOKUP(First_Validations__2[[#This Row],[CountryReq]],Last_Validations[],COLUMNS($B:K)+1,FALSE)</f>
        <v>2018</v>
      </c>
      <c r="AE338" s="36">
        <f>VLOOKUP(First_Validations__2[[#This Row],[CountryReq]],Last_Validations[],COLUMNS($B:L)+1,FALSE)</f>
        <v>2018</v>
      </c>
      <c r="AF338" s="36" t="str">
        <f>VLOOKUP(First_Validations__2[[#This Row],[CountryReq]],Last_Validations[],COLUMNS($B:M)+1,FALSE)</f>
        <v>Satisfactory progress</v>
      </c>
      <c r="AG338" s="36" t="str">
        <f>VLOOKUP(First_Validations__2[[#This Row],[CountryReq]],Last_Validations[],COLUMNS($B:N)+1,FALSE)</f>
        <v>Production data (#3.2)</v>
      </c>
      <c r="AH338" s="36">
        <f>VLOOKUP(First_Validations__2[[#This Row],[CountryReq]],Last_Validations[],COLUMNS($B:O)+1,FALSE)</f>
        <v>5</v>
      </c>
      <c r="AI338" s="36" t="str">
        <f>VLOOKUP(First_Validations__2[[#This Row],[CountryReq]],Last_Validations[],COLUMNS($B:P)+1,FALSE)</f>
        <v>Satisfactory progress</v>
      </c>
      <c r="AJ338" s="36" t="str">
        <f>VLOOKUP(First_Validations__2[[#This Row],[CountryReq]],Last_Validations[],COLUMNS($B:Q)+1,FALSE)</f>
        <v>The EITI Report and the D-EITI online portal provide clear and comprehensive production data.</v>
      </c>
      <c r="AK338" s="36" t="str">
        <f>VLOOKUP(First_Validations__2[[#This Row],[CountryReq]],Last_Validations[],COLUMNS($B:R)+1,FALSE)</f>
        <v>https://eiti.org/document/germany-validation-2018</v>
      </c>
      <c r="AL338" s="36" t="str">
        <f>VLOOKUP(First_Validations__2[[#This Row],[CountryReq]],Last_Validations[],COLUMNS($B:S)+1,FALSE)</f>
        <v>http://www.d-eiti.de/en/</v>
      </c>
      <c r="AM338" s="36" t="str">
        <f>VLOOKUP(First_Validations__2[[#This Row],[CountryReq]],Last_Validations[],COLUMNS($B:T)+1,FALSE)</f>
        <v>https://eiti.org/api/v1.0/score_data/58</v>
      </c>
      <c r="AN338" s="36" t="str">
        <f>IF(First_Validations__2[[#This Row],[FirstValidation.Country: Year]]=First_Validations__2[[#This Row],[Country: Year]],"First","Second / Last")</f>
        <v>First</v>
      </c>
      <c r="AO338" s="36">
        <f>IF(AND(First_Validations__2[[#This Row],[FirstValidation.Validation score]]&lt;5,First_Validations__2[[#This Row],[FirstValidation.Validation score]]&gt;1),1,0)</f>
        <v>0</v>
      </c>
      <c r="AP338" s="36">
        <f>First_Validations__2[[#This Row],[Validation score]]-First_Validations__2[[#This Row],[FirstValidation.Validation score]]</f>
        <v>0</v>
      </c>
      <c r="AQ338" s="36">
        <f>IF(AND(First_Validations__2[[#This Row],[Corrective action]]=1,First_Validations__2[[#This Row],[Validation score]]&lt;5,First_Validations__2[[#This Row],[Validation score]]&gt;1),1,0)</f>
        <v>0</v>
      </c>
      <c r="AR338" s="36">
        <f>IF(AND(First_Validations__2[[#This Row],[Corrective action]]=1,OR(First_Validations__2[[#This Row],[Validation score]]&gt;4,First_Validations__2[[#This Row],[Validation score]]&lt;2)),1,0)</f>
        <v>0</v>
      </c>
      <c r="AS3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8" s="36" t="str">
        <f>VLOOKUP(First_Validations__2[[#This Row],[Requirement ('#)]],Requirements[[Requirements]:[Categories2]],2,FALSE)</f>
        <v>Monitoring production</v>
      </c>
    </row>
    <row r="339" spans="2:46">
      <c r="B339" s="34" t="s">
        <v>1474</v>
      </c>
      <c r="C339" s="34">
        <v>1</v>
      </c>
      <c r="D339" s="34">
        <v>58</v>
      </c>
      <c r="E339" s="34" t="s">
        <v>1681</v>
      </c>
      <c r="F339" s="34" t="s">
        <v>1475</v>
      </c>
      <c r="G339" s="34" t="s">
        <v>1474</v>
      </c>
      <c r="H339" s="34" t="s">
        <v>3481</v>
      </c>
      <c r="I339" s="34" t="s">
        <v>1682</v>
      </c>
      <c r="J339" s="34">
        <v>2018</v>
      </c>
      <c r="K339" s="34">
        <v>2018</v>
      </c>
      <c r="L339" s="34" t="s">
        <v>1768</v>
      </c>
      <c r="M339" s="34" t="s">
        <v>1803</v>
      </c>
      <c r="N339" s="34">
        <v>0</v>
      </c>
      <c r="O339" s="34" t="s">
        <v>4</v>
      </c>
      <c r="P339" s="34" t="s">
        <v>1</v>
      </c>
      <c r="Q339" s="34" t="s">
        <v>1682</v>
      </c>
      <c r="R339" s="34" t="s">
        <v>1477</v>
      </c>
      <c r="S339" s="34" t="s">
        <v>1884</v>
      </c>
      <c r="T339" s="34" t="s">
        <v>2305</v>
      </c>
      <c r="U339" s="36" t="str">
        <f>VLOOKUP(First_Validations__2[[#This Row],[CountryReq]],Last_Validations[],COLUMNS($B:B)+1,FALSE)</f>
        <v>Germany: 2018</v>
      </c>
      <c r="V339" s="36" t="str">
        <f>VLOOKUP(First_Validations__2[[#This Row],[CountryReq]],Last_Validations[],COLUMNS($B:C)+1,FALSE)</f>
        <v>Germany</v>
      </c>
      <c r="W339" s="36">
        <f>VLOOKUP(First_Validations__2[[#This Row],[CountryReq]],Last_Validations[],COLUMNS($B:D)+1,FALSE)</f>
        <v>1</v>
      </c>
      <c r="X339" s="36">
        <f>VLOOKUP(First_Validations__2[[#This Row],[CountryReq]],Last_Validations[],COLUMNS($B:E)+1,FALSE)</f>
        <v>58</v>
      </c>
      <c r="Y339" s="36" t="str">
        <f>VLOOKUP(First_Validations__2[[#This Row],[CountryReq]],Last_Validations[],COLUMNS($B:F)+1,FALSE)</f>
        <v>Germany: 2018</v>
      </c>
      <c r="Z339" s="36" t="str">
        <f>VLOOKUP(First_Validations__2[[#This Row],[CountryReq]],Last_Validations[],COLUMNS($B:G)+1,FALSE)</f>
        <v>DEU</v>
      </c>
      <c r="AA339" s="36" t="str">
        <f>VLOOKUP(First_Validations__2[[#This Row],[CountryReq]],Last_Validations[],COLUMNS($B:H)+1,FALSE)</f>
        <v>Germany</v>
      </c>
      <c r="AB339" s="36" t="str">
        <f>VLOOKUP(First_Validations__2[[#This Row],[CountryReq]],Last_Validations[],COLUMNS($B:I)+1,FALSE)</f>
        <v>https://eiti.org/board-decision/2019-39</v>
      </c>
      <c r="AC339" s="36" t="str">
        <f>VLOOKUP(First_Validations__2[[#This Row],[CountryReq]],Last_Validations[],COLUMNS($B:J)+1,FALSE)</f>
        <v>https://eiti.org/document/germany-validation-2018</v>
      </c>
      <c r="AD339" s="36">
        <f>VLOOKUP(First_Validations__2[[#This Row],[CountryReq]],Last_Validations[],COLUMNS($B:K)+1,FALSE)</f>
        <v>2018</v>
      </c>
      <c r="AE339" s="36">
        <f>VLOOKUP(First_Validations__2[[#This Row],[CountryReq]],Last_Validations[],COLUMNS($B:L)+1,FALSE)</f>
        <v>2018</v>
      </c>
      <c r="AF339" s="36" t="str">
        <f>VLOOKUP(First_Validations__2[[#This Row],[CountryReq]],Last_Validations[],COLUMNS($B:M)+1,FALSE)</f>
        <v>Satisfactory progress</v>
      </c>
      <c r="AG339" s="36" t="str">
        <f>VLOOKUP(First_Validations__2[[#This Row],[CountryReq]],Last_Validations[],COLUMNS($B:N)+1,FALSE)</f>
        <v>In-kind revenues (#4.2)</v>
      </c>
      <c r="AH339" s="36">
        <f>VLOOKUP(First_Validations__2[[#This Row],[CountryReq]],Last_Validations[],COLUMNS($B:O)+1,FALSE)</f>
        <v>0</v>
      </c>
      <c r="AI339" s="36" t="str">
        <f>VLOOKUP(First_Validations__2[[#This Row],[CountryReq]],Last_Validations[],COLUMNS($B:P)+1,FALSE)</f>
        <v>Not applicable</v>
      </c>
      <c r="AJ339" s="36" t="str">
        <f>VLOOKUP(First_Validations__2[[#This Row],[CountryReq]],Last_Validations[],COLUMNS($B:Q)+1,FALSE)</f>
        <v/>
      </c>
      <c r="AK339" s="36" t="str">
        <f>VLOOKUP(First_Validations__2[[#This Row],[CountryReq]],Last_Validations[],COLUMNS($B:R)+1,FALSE)</f>
        <v>https://eiti.org/document/germany-validation-2018</v>
      </c>
      <c r="AL339" s="36" t="str">
        <f>VLOOKUP(First_Validations__2[[#This Row],[CountryReq]],Last_Validations[],COLUMNS($B:S)+1,FALSE)</f>
        <v>http://www.d-eiti.de/en/</v>
      </c>
      <c r="AM339" s="36" t="str">
        <f>VLOOKUP(First_Validations__2[[#This Row],[CountryReq]],Last_Validations[],COLUMNS($B:T)+1,FALSE)</f>
        <v>https://eiti.org/api/v1.0/score_data/58</v>
      </c>
      <c r="AN339" s="36" t="str">
        <f>IF(First_Validations__2[[#This Row],[FirstValidation.Country: Year]]=First_Validations__2[[#This Row],[Country: Year]],"First","Second / Last")</f>
        <v>First</v>
      </c>
      <c r="AO339" s="36">
        <f>IF(AND(First_Validations__2[[#This Row],[FirstValidation.Validation score]]&lt;5,First_Validations__2[[#This Row],[FirstValidation.Validation score]]&gt;1),1,0)</f>
        <v>0</v>
      </c>
      <c r="AP339" s="36">
        <f>First_Validations__2[[#This Row],[Validation score]]-First_Validations__2[[#This Row],[FirstValidation.Validation score]]</f>
        <v>0</v>
      </c>
      <c r="AQ339" s="36">
        <f>IF(AND(First_Validations__2[[#This Row],[Corrective action]]=1,First_Validations__2[[#This Row],[Validation score]]&lt;5,First_Validations__2[[#This Row],[Validation score]]&gt;1),1,0)</f>
        <v>0</v>
      </c>
      <c r="AR339" s="36">
        <f>IF(AND(First_Validations__2[[#This Row],[Corrective action]]=1,OR(First_Validations__2[[#This Row],[Validation score]]&gt;4,First_Validations__2[[#This Row],[Validation score]]&lt;2)),1,0)</f>
        <v>0</v>
      </c>
      <c r="AS3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39" s="36" t="str">
        <f>VLOOKUP(First_Validations__2[[#This Row],[Requirement ('#)]],Requirements[[Requirements]:[Categories2]],2,FALSE)</f>
        <v>Revenue collection</v>
      </c>
    </row>
    <row r="340" spans="2:46">
      <c r="B340" s="34" t="s">
        <v>1474</v>
      </c>
      <c r="C340" s="34">
        <v>1</v>
      </c>
      <c r="D340" s="34">
        <v>58</v>
      </c>
      <c r="E340" s="34" t="s">
        <v>1681</v>
      </c>
      <c r="F340" s="34" t="s">
        <v>1475</v>
      </c>
      <c r="G340" s="34" t="s">
        <v>1474</v>
      </c>
      <c r="H340" s="34" t="s">
        <v>3481</v>
      </c>
      <c r="I340" s="34" t="s">
        <v>1682</v>
      </c>
      <c r="J340" s="34">
        <v>2018</v>
      </c>
      <c r="K340" s="34">
        <v>2018</v>
      </c>
      <c r="L340" s="34" t="s">
        <v>1768</v>
      </c>
      <c r="M340" s="34" t="s">
        <v>1802</v>
      </c>
      <c r="N340" s="34">
        <v>5</v>
      </c>
      <c r="O340" s="34" t="s">
        <v>1768</v>
      </c>
      <c r="P340" s="34" t="s">
        <v>1698</v>
      </c>
      <c r="Q340" s="34" t="s">
        <v>1682</v>
      </c>
      <c r="R340" s="34" t="s">
        <v>1477</v>
      </c>
      <c r="S340" s="34" t="s">
        <v>1884</v>
      </c>
      <c r="T340" s="34" t="s">
        <v>2306</v>
      </c>
      <c r="U340" s="36" t="str">
        <f>VLOOKUP(First_Validations__2[[#This Row],[CountryReq]],Last_Validations[],COLUMNS($B:B)+1,FALSE)</f>
        <v>Germany: 2018</v>
      </c>
      <c r="V340" s="36" t="str">
        <f>VLOOKUP(First_Validations__2[[#This Row],[CountryReq]],Last_Validations[],COLUMNS($B:C)+1,FALSE)</f>
        <v>Germany</v>
      </c>
      <c r="W340" s="36">
        <f>VLOOKUP(First_Validations__2[[#This Row],[CountryReq]],Last_Validations[],COLUMNS($B:D)+1,FALSE)</f>
        <v>1</v>
      </c>
      <c r="X340" s="36">
        <f>VLOOKUP(First_Validations__2[[#This Row],[CountryReq]],Last_Validations[],COLUMNS($B:E)+1,FALSE)</f>
        <v>58</v>
      </c>
      <c r="Y340" s="36" t="str">
        <f>VLOOKUP(First_Validations__2[[#This Row],[CountryReq]],Last_Validations[],COLUMNS($B:F)+1,FALSE)</f>
        <v>Germany: 2018</v>
      </c>
      <c r="Z340" s="36" t="str">
        <f>VLOOKUP(First_Validations__2[[#This Row],[CountryReq]],Last_Validations[],COLUMNS($B:G)+1,FALSE)</f>
        <v>DEU</v>
      </c>
      <c r="AA340" s="36" t="str">
        <f>VLOOKUP(First_Validations__2[[#This Row],[CountryReq]],Last_Validations[],COLUMNS($B:H)+1,FALSE)</f>
        <v>Germany</v>
      </c>
      <c r="AB340" s="36" t="str">
        <f>VLOOKUP(First_Validations__2[[#This Row],[CountryReq]],Last_Validations[],COLUMNS($B:I)+1,FALSE)</f>
        <v>https://eiti.org/board-decision/2019-39</v>
      </c>
      <c r="AC340" s="36" t="str">
        <f>VLOOKUP(First_Validations__2[[#This Row],[CountryReq]],Last_Validations[],COLUMNS($B:J)+1,FALSE)</f>
        <v>https://eiti.org/document/germany-validation-2018</v>
      </c>
      <c r="AD340" s="36">
        <f>VLOOKUP(First_Validations__2[[#This Row],[CountryReq]],Last_Validations[],COLUMNS($B:K)+1,FALSE)</f>
        <v>2018</v>
      </c>
      <c r="AE340" s="36">
        <f>VLOOKUP(First_Validations__2[[#This Row],[CountryReq]],Last_Validations[],COLUMNS($B:L)+1,FALSE)</f>
        <v>2018</v>
      </c>
      <c r="AF340" s="36" t="str">
        <f>VLOOKUP(First_Validations__2[[#This Row],[CountryReq]],Last_Validations[],COLUMNS($B:M)+1,FALSE)</f>
        <v>Satisfactory progress</v>
      </c>
      <c r="AG340" s="36" t="str">
        <f>VLOOKUP(First_Validations__2[[#This Row],[CountryReq]],Last_Validations[],COLUMNS($B:N)+1,FALSE)</f>
        <v>Comprehensiveness (#4.1)</v>
      </c>
      <c r="AH340" s="36">
        <f>VLOOKUP(First_Validations__2[[#This Row],[CountryReq]],Last_Validations[],COLUMNS($B:O)+1,FALSE)</f>
        <v>5</v>
      </c>
      <c r="AI340" s="36" t="str">
        <f>VLOOKUP(First_Validations__2[[#This Row],[CountryReq]],Last_Validations[],COLUMNS($B:P)+1,FALSE)</f>
        <v>Satisfactory progress</v>
      </c>
      <c r="AJ340" s="36" t="str">
        <f>VLOOKUP(First_Validations__2[[#This Row],[CountryReq]],Last_Validations[],COLUMNS($B:Q)+1,FALSE)</f>
        <v>The MSG’s decisions on materiality are well documented. The overall comprehensiveness of reconciliation is over 80%, and all companies making significant payments submitted data.</v>
      </c>
      <c r="AK340" s="36" t="str">
        <f>VLOOKUP(First_Validations__2[[#This Row],[CountryReq]],Last_Validations[],COLUMNS($B:R)+1,FALSE)</f>
        <v>https://eiti.org/document/germany-validation-2018</v>
      </c>
      <c r="AL340" s="36" t="str">
        <f>VLOOKUP(First_Validations__2[[#This Row],[CountryReq]],Last_Validations[],COLUMNS($B:S)+1,FALSE)</f>
        <v>http://www.d-eiti.de/en/</v>
      </c>
      <c r="AM340" s="36" t="str">
        <f>VLOOKUP(First_Validations__2[[#This Row],[CountryReq]],Last_Validations[],COLUMNS($B:T)+1,FALSE)</f>
        <v>https://eiti.org/api/v1.0/score_data/58</v>
      </c>
      <c r="AN340" s="36" t="str">
        <f>IF(First_Validations__2[[#This Row],[FirstValidation.Country: Year]]=First_Validations__2[[#This Row],[Country: Year]],"First","Second / Last")</f>
        <v>First</v>
      </c>
      <c r="AO340" s="36">
        <f>IF(AND(First_Validations__2[[#This Row],[FirstValidation.Validation score]]&lt;5,First_Validations__2[[#This Row],[FirstValidation.Validation score]]&gt;1),1,0)</f>
        <v>0</v>
      </c>
      <c r="AP340" s="36">
        <f>First_Validations__2[[#This Row],[Validation score]]-First_Validations__2[[#This Row],[FirstValidation.Validation score]]</f>
        <v>0</v>
      </c>
      <c r="AQ340" s="36">
        <f>IF(AND(First_Validations__2[[#This Row],[Corrective action]]=1,First_Validations__2[[#This Row],[Validation score]]&lt;5,First_Validations__2[[#This Row],[Validation score]]&gt;1),1,0)</f>
        <v>0</v>
      </c>
      <c r="AR340" s="36">
        <f>IF(AND(First_Validations__2[[#This Row],[Corrective action]]=1,OR(First_Validations__2[[#This Row],[Validation score]]&gt;4,First_Validations__2[[#This Row],[Validation score]]&lt;2)),1,0)</f>
        <v>0</v>
      </c>
      <c r="AS3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0" s="36" t="str">
        <f>VLOOKUP(First_Validations__2[[#This Row],[Requirement ('#)]],Requirements[[Requirements]:[Categories2]],2,FALSE)</f>
        <v>Revenue collection</v>
      </c>
    </row>
    <row r="341" spans="2:46">
      <c r="B341" s="34" t="s">
        <v>1474</v>
      </c>
      <c r="C341" s="34">
        <v>1</v>
      </c>
      <c r="D341" s="34">
        <v>58</v>
      </c>
      <c r="E341" s="34" t="s">
        <v>1681</v>
      </c>
      <c r="F341" s="34" t="s">
        <v>1475</v>
      </c>
      <c r="G341" s="34" t="s">
        <v>1474</v>
      </c>
      <c r="H341" s="34" t="s">
        <v>3481</v>
      </c>
      <c r="I341" s="34" t="s">
        <v>1682</v>
      </c>
      <c r="J341" s="34">
        <v>2018</v>
      </c>
      <c r="K341" s="34">
        <v>2018</v>
      </c>
      <c r="L341" s="34" t="s">
        <v>1768</v>
      </c>
      <c r="M341" s="34" t="s">
        <v>1795</v>
      </c>
      <c r="N341" s="34">
        <v>1</v>
      </c>
      <c r="O341" s="34" t="s">
        <v>1796</v>
      </c>
      <c r="P341" s="34" t="s">
        <v>1693</v>
      </c>
      <c r="Q341" s="34" t="s">
        <v>1682</v>
      </c>
      <c r="R341" s="34" t="s">
        <v>1477</v>
      </c>
      <c r="S341" s="34" t="s">
        <v>1884</v>
      </c>
      <c r="T341" s="34" t="s">
        <v>2307</v>
      </c>
      <c r="U341" s="36" t="str">
        <f>VLOOKUP(First_Validations__2[[#This Row],[CountryReq]],Last_Validations[],COLUMNS($B:B)+1,FALSE)</f>
        <v>Germany: 2018</v>
      </c>
      <c r="V341" s="36" t="str">
        <f>VLOOKUP(First_Validations__2[[#This Row],[CountryReq]],Last_Validations[],COLUMNS($B:C)+1,FALSE)</f>
        <v>Germany</v>
      </c>
      <c r="W341" s="36">
        <f>VLOOKUP(First_Validations__2[[#This Row],[CountryReq]],Last_Validations[],COLUMNS($B:D)+1,FALSE)</f>
        <v>1</v>
      </c>
      <c r="X341" s="36">
        <f>VLOOKUP(First_Validations__2[[#This Row],[CountryReq]],Last_Validations[],COLUMNS($B:E)+1,FALSE)</f>
        <v>58</v>
      </c>
      <c r="Y341" s="36" t="str">
        <f>VLOOKUP(First_Validations__2[[#This Row],[CountryReq]],Last_Validations[],COLUMNS($B:F)+1,FALSE)</f>
        <v>Germany: 2018</v>
      </c>
      <c r="Z341" s="36" t="str">
        <f>VLOOKUP(First_Validations__2[[#This Row],[CountryReq]],Last_Validations[],COLUMNS($B:G)+1,FALSE)</f>
        <v>DEU</v>
      </c>
      <c r="AA341" s="36" t="str">
        <f>VLOOKUP(First_Validations__2[[#This Row],[CountryReq]],Last_Validations[],COLUMNS($B:H)+1,FALSE)</f>
        <v>Germany</v>
      </c>
      <c r="AB341" s="36" t="str">
        <f>VLOOKUP(First_Validations__2[[#This Row],[CountryReq]],Last_Validations[],COLUMNS($B:I)+1,FALSE)</f>
        <v>https://eiti.org/board-decision/2019-39</v>
      </c>
      <c r="AC341" s="36" t="str">
        <f>VLOOKUP(First_Validations__2[[#This Row],[CountryReq]],Last_Validations[],COLUMNS($B:J)+1,FALSE)</f>
        <v>https://eiti.org/document/germany-validation-2018</v>
      </c>
      <c r="AD341" s="36">
        <f>VLOOKUP(First_Validations__2[[#This Row],[CountryReq]],Last_Validations[],COLUMNS($B:K)+1,FALSE)</f>
        <v>2018</v>
      </c>
      <c r="AE341" s="36">
        <f>VLOOKUP(First_Validations__2[[#This Row],[CountryReq]],Last_Validations[],COLUMNS($B:L)+1,FALSE)</f>
        <v>2018</v>
      </c>
      <c r="AF341" s="36" t="str">
        <f>VLOOKUP(First_Validations__2[[#This Row],[CountryReq]],Last_Validations[],COLUMNS($B:M)+1,FALSE)</f>
        <v>Satisfactory progress</v>
      </c>
      <c r="AG341" s="36" t="str">
        <f>VLOOKUP(First_Validations__2[[#This Row],[CountryReq]],Last_Validations[],COLUMNS($B:N)+1,FALSE)</f>
        <v>Beneficial ownership (#2.5)</v>
      </c>
      <c r="AH341" s="36">
        <f>VLOOKUP(First_Validations__2[[#This Row],[CountryReq]],Last_Validations[],COLUMNS($B:O)+1,FALSE)</f>
        <v>1</v>
      </c>
      <c r="AI341" s="36" t="str">
        <f>VLOOKUP(First_Validations__2[[#This Row],[CountryReq]],Last_Validations[],COLUMNS($B:P)+1,FALSE)</f>
        <v>Not required (recommended)</v>
      </c>
      <c r="AJ341" s="36" t="str">
        <f>VLOOKUP(First_Validations__2[[#This Row],[CountryReq]],Last_Validations[],COLUMNS($B:Q)+1,FALSE)</f>
        <v>Germany is affected by EU legislation that requires beneficial ownership transparency by January 2020. Following transposition of an earlier Anti-Money Laundering Directive, Germany has already established a register that is accessible upon proof of legitimate interest.</v>
      </c>
      <c r="AK341" s="36" t="str">
        <f>VLOOKUP(First_Validations__2[[#This Row],[CountryReq]],Last_Validations[],COLUMNS($B:R)+1,FALSE)</f>
        <v>https://eiti.org/document/germany-validation-2018</v>
      </c>
      <c r="AL341" s="36" t="str">
        <f>VLOOKUP(First_Validations__2[[#This Row],[CountryReq]],Last_Validations[],COLUMNS($B:S)+1,FALSE)</f>
        <v>http://www.d-eiti.de/en/</v>
      </c>
      <c r="AM341" s="36" t="str">
        <f>VLOOKUP(First_Validations__2[[#This Row],[CountryReq]],Last_Validations[],COLUMNS($B:T)+1,FALSE)</f>
        <v>https://eiti.org/api/v1.0/score_data/58</v>
      </c>
      <c r="AN341" s="36" t="str">
        <f>IF(First_Validations__2[[#This Row],[FirstValidation.Country: Year]]=First_Validations__2[[#This Row],[Country: Year]],"First","Second / Last")</f>
        <v>First</v>
      </c>
      <c r="AO341" s="36">
        <f>IF(AND(First_Validations__2[[#This Row],[FirstValidation.Validation score]]&lt;5,First_Validations__2[[#This Row],[FirstValidation.Validation score]]&gt;1),1,0)</f>
        <v>0</v>
      </c>
      <c r="AP341" s="36">
        <f>First_Validations__2[[#This Row],[Validation score]]-First_Validations__2[[#This Row],[FirstValidation.Validation score]]</f>
        <v>0</v>
      </c>
      <c r="AQ341" s="36">
        <f>IF(AND(First_Validations__2[[#This Row],[Corrective action]]=1,First_Validations__2[[#This Row],[Validation score]]&lt;5,First_Validations__2[[#This Row],[Validation score]]&gt;1),1,0)</f>
        <v>0</v>
      </c>
      <c r="AR341" s="36">
        <f>IF(AND(First_Validations__2[[#This Row],[Corrective action]]=1,OR(First_Validations__2[[#This Row],[Validation score]]&gt;4,First_Validations__2[[#This Row],[Validation score]]&lt;2)),1,0)</f>
        <v>0</v>
      </c>
      <c r="AS3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1" s="36" t="str">
        <f>VLOOKUP(First_Validations__2[[#This Row],[Requirement ('#)]],Requirements[[Requirements]:[Categories2]],2,FALSE)</f>
        <v>Licenses and contracts</v>
      </c>
    </row>
    <row r="342" spans="2:46">
      <c r="B342" s="34" t="s">
        <v>1474</v>
      </c>
      <c r="C342" s="34">
        <v>1</v>
      </c>
      <c r="D342" s="34">
        <v>58</v>
      </c>
      <c r="E342" s="34" t="s">
        <v>1681</v>
      </c>
      <c r="F342" s="34" t="s">
        <v>1475</v>
      </c>
      <c r="G342" s="34" t="s">
        <v>1474</v>
      </c>
      <c r="H342" s="34" t="s">
        <v>3481</v>
      </c>
      <c r="I342" s="34" t="s">
        <v>1682</v>
      </c>
      <c r="J342" s="34">
        <v>2018</v>
      </c>
      <c r="K342" s="34">
        <v>2018</v>
      </c>
      <c r="L342" s="34" t="s">
        <v>1768</v>
      </c>
      <c r="M342" s="34" t="s">
        <v>1794</v>
      </c>
      <c r="N342" s="34">
        <v>5</v>
      </c>
      <c r="O342" s="34" t="s">
        <v>1768</v>
      </c>
      <c r="P342" s="34" t="s">
        <v>1692</v>
      </c>
      <c r="Q342" s="34" t="s">
        <v>1682</v>
      </c>
      <c r="R342" s="34" t="s">
        <v>1477</v>
      </c>
      <c r="S342" s="34" t="s">
        <v>1884</v>
      </c>
      <c r="T342" s="34" t="s">
        <v>2308</v>
      </c>
      <c r="U342" s="36" t="str">
        <f>VLOOKUP(First_Validations__2[[#This Row],[CountryReq]],Last_Validations[],COLUMNS($B:B)+1,FALSE)</f>
        <v>Germany: 2018</v>
      </c>
      <c r="V342" s="36" t="str">
        <f>VLOOKUP(First_Validations__2[[#This Row],[CountryReq]],Last_Validations[],COLUMNS($B:C)+1,FALSE)</f>
        <v>Germany</v>
      </c>
      <c r="W342" s="36">
        <f>VLOOKUP(First_Validations__2[[#This Row],[CountryReq]],Last_Validations[],COLUMNS($B:D)+1,FALSE)</f>
        <v>1</v>
      </c>
      <c r="X342" s="36">
        <f>VLOOKUP(First_Validations__2[[#This Row],[CountryReq]],Last_Validations[],COLUMNS($B:E)+1,FALSE)</f>
        <v>58</v>
      </c>
      <c r="Y342" s="36" t="str">
        <f>VLOOKUP(First_Validations__2[[#This Row],[CountryReq]],Last_Validations[],COLUMNS($B:F)+1,FALSE)</f>
        <v>Germany: 2018</v>
      </c>
      <c r="Z342" s="36" t="str">
        <f>VLOOKUP(First_Validations__2[[#This Row],[CountryReq]],Last_Validations[],COLUMNS($B:G)+1,FALSE)</f>
        <v>DEU</v>
      </c>
      <c r="AA342" s="36" t="str">
        <f>VLOOKUP(First_Validations__2[[#This Row],[CountryReq]],Last_Validations[],COLUMNS($B:H)+1,FALSE)</f>
        <v>Germany</v>
      </c>
      <c r="AB342" s="36" t="str">
        <f>VLOOKUP(First_Validations__2[[#This Row],[CountryReq]],Last_Validations[],COLUMNS($B:I)+1,FALSE)</f>
        <v>https://eiti.org/board-decision/2019-39</v>
      </c>
      <c r="AC342" s="36" t="str">
        <f>VLOOKUP(First_Validations__2[[#This Row],[CountryReq]],Last_Validations[],COLUMNS($B:J)+1,FALSE)</f>
        <v>https://eiti.org/document/germany-validation-2018</v>
      </c>
      <c r="AD342" s="36">
        <f>VLOOKUP(First_Validations__2[[#This Row],[CountryReq]],Last_Validations[],COLUMNS($B:K)+1,FALSE)</f>
        <v>2018</v>
      </c>
      <c r="AE342" s="36">
        <f>VLOOKUP(First_Validations__2[[#This Row],[CountryReq]],Last_Validations[],COLUMNS($B:L)+1,FALSE)</f>
        <v>2018</v>
      </c>
      <c r="AF342" s="36" t="str">
        <f>VLOOKUP(First_Validations__2[[#This Row],[CountryReq]],Last_Validations[],COLUMNS($B:M)+1,FALSE)</f>
        <v>Satisfactory progress</v>
      </c>
      <c r="AG342" s="36" t="str">
        <f>VLOOKUP(First_Validations__2[[#This Row],[CountryReq]],Last_Validations[],COLUMNS($B:N)+1,FALSE)</f>
        <v>Policy on contract disclosure (#2.4)</v>
      </c>
      <c r="AH342" s="36">
        <f>VLOOKUP(First_Validations__2[[#This Row],[CountryReq]],Last_Validations[],COLUMNS($B:O)+1,FALSE)</f>
        <v>5</v>
      </c>
      <c r="AI342" s="36" t="str">
        <f>VLOOKUP(First_Validations__2[[#This Row],[CountryReq]],Last_Validations[],COLUMNS($B:P)+1,FALSE)</f>
        <v>Satisfactory progress</v>
      </c>
      <c r="AJ342" s="36" t="str">
        <f>VLOOKUP(First_Validations__2[[#This Row],[CountryReq]],Last_Validations[],COLUMNS($B:Q)+1,FALSE)</f>
        <v>The EITI Report addresses the requirement, both policy and practice, only superficially. On balance, the terms of exploration and extraction are strictly defined in legislation.</v>
      </c>
      <c r="AK342" s="36" t="str">
        <f>VLOOKUP(First_Validations__2[[#This Row],[CountryReq]],Last_Validations[],COLUMNS($B:R)+1,FALSE)</f>
        <v>https://eiti.org/document/germany-validation-2018</v>
      </c>
      <c r="AL342" s="36" t="str">
        <f>VLOOKUP(First_Validations__2[[#This Row],[CountryReq]],Last_Validations[],COLUMNS($B:S)+1,FALSE)</f>
        <v>http://www.d-eiti.de/en/</v>
      </c>
      <c r="AM342" s="36" t="str">
        <f>VLOOKUP(First_Validations__2[[#This Row],[CountryReq]],Last_Validations[],COLUMNS($B:T)+1,FALSE)</f>
        <v>https://eiti.org/api/v1.0/score_data/58</v>
      </c>
      <c r="AN342" s="36" t="str">
        <f>IF(First_Validations__2[[#This Row],[FirstValidation.Country: Year]]=First_Validations__2[[#This Row],[Country: Year]],"First","Second / Last")</f>
        <v>First</v>
      </c>
      <c r="AO342" s="36">
        <f>IF(AND(First_Validations__2[[#This Row],[FirstValidation.Validation score]]&lt;5,First_Validations__2[[#This Row],[FirstValidation.Validation score]]&gt;1),1,0)</f>
        <v>0</v>
      </c>
      <c r="AP342" s="36">
        <f>First_Validations__2[[#This Row],[Validation score]]-First_Validations__2[[#This Row],[FirstValidation.Validation score]]</f>
        <v>0</v>
      </c>
      <c r="AQ342" s="36">
        <f>IF(AND(First_Validations__2[[#This Row],[Corrective action]]=1,First_Validations__2[[#This Row],[Validation score]]&lt;5,First_Validations__2[[#This Row],[Validation score]]&gt;1),1,0)</f>
        <v>0</v>
      </c>
      <c r="AR342" s="36">
        <f>IF(AND(First_Validations__2[[#This Row],[Corrective action]]=1,OR(First_Validations__2[[#This Row],[Validation score]]&gt;4,First_Validations__2[[#This Row],[Validation score]]&lt;2)),1,0)</f>
        <v>0</v>
      </c>
      <c r="AS3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2" s="36" t="str">
        <f>VLOOKUP(First_Validations__2[[#This Row],[Requirement ('#)]],Requirements[[Requirements]:[Categories2]],2,FALSE)</f>
        <v>Licenses and contracts</v>
      </c>
    </row>
    <row r="343" spans="2:46">
      <c r="B343" s="34" t="s">
        <v>1474</v>
      </c>
      <c r="C343" s="34">
        <v>1</v>
      </c>
      <c r="D343" s="34">
        <v>58</v>
      </c>
      <c r="E343" s="34" t="s">
        <v>1681</v>
      </c>
      <c r="F343" s="34" t="s">
        <v>1475</v>
      </c>
      <c r="G343" s="34" t="s">
        <v>1474</v>
      </c>
      <c r="H343" s="34" t="s">
        <v>3481</v>
      </c>
      <c r="I343" s="34" t="s">
        <v>1682</v>
      </c>
      <c r="J343" s="34">
        <v>2018</v>
      </c>
      <c r="K343" s="34">
        <v>2018</v>
      </c>
      <c r="L343" s="34" t="s">
        <v>1768</v>
      </c>
      <c r="M343" s="34" t="s">
        <v>1799</v>
      </c>
      <c r="N343" s="34">
        <v>5</v>
      </c>
      <c r="O343" s="34" t="s">
        <v>1768</v>
      </c>
      <c r="P343" s="34" t="s">
        <v>1695</v>
      </c>
      <c r="Q343" s="34" t="s">
        <v>1682</v>
      </c>
      <c r="R343" s="34" t="s">
        <v>1477</v>
      </c>
      <c r="S343" s="34" t="s">
        <v>1884</v>
      </c>
      <c r="T343" s="34" t="s">
        <v>2309</v>
      </c>
      <c r="U343" s="36" t="str">
        <f>VLOOKUP(First_Validations__2[[#This Row],[CountryReq]],Last_Validations[],COLUMNS($B:B)+1,FALSE)</f>
        <v>Germany: 2018</v>
      </c>
      <c r="V343" s="36" t="str">
        <f>VLOOKUP(First_Validations__2[[#This Row],[CountryReq]],Last_Validations[],COLUMNS($B:C)+1,FALSE)</f>
        <v>Germany</v>
      </c>
      <c r="W343" s="36">
        <f>VLOOKUP(First_Validations__2[[#This Row],[CountryReq]],Last_Validations[],COLUMNS($B:D)+1,FALSE)</f>
        <v>1</v>
      </c>
      <c r="X343" s="36">
        <f>VLOOKUP(First_Validations__2[[#This Row],[CountryReq]],Last_Validations[],COLUMNS($B:E)+1,FALSE)</f>
        <v>58</v>
      </c>
      <c r="Y343" s="36" t="str">
        <f>VLOOKUP(First_Validations__2[[#This Row],[CountryReq]],Last_Validations[],COLUMNS($B:F)+1,FALSE)</f>
        <v>Germany: 2018</v>
      </c>
      <c r="Z343" s="36" t="str">
        <f>VLOOKUP(First_Validations__2[[#This Row],[CountryReq]],Last_Validations[],COLUMNS($B:G)+1,FALSE)</f>
        <v>DEU</v>
      </c>
      <c r="AA343" s="36" t="str">
        <f>VLOOKUP(First_Validations__2[[#This Row],[CountryReq]],Last_Validations[],COLUMNS($B:H)+1,FALSE)</f>
        <v>Germany</v>
      </c>
      <c r="AB343" s="36" t="str">
        <f>VLOOKUP(First_Validations__2[[#This Row],[CountryReq]],Last_Validations[],COLUMNS($B:I)+1,FALSE)</f>
        <v>https://eiti.org/board-decision/2019-39</v>
      </c>
      <c r="AC343" s="36" t="str">
        <f>VLOOKUP(First_Validations__2[[#This Row],[CountryReq]],Last_Validations[],COLUMNS($B:J)+1,FALSE)</f>
        <v>https://eiti.org/document/germany-validation-2018</v>
      </c>
      <c r="AD343" s="36">
        <f>VLOOKUP(First_Validations__2[[#This Row],[CountryReq]],Last_Validations[],COLUMNS($B:K)+1,FALSE)</f>
        <v>2018</v>
      </c>
      <c r="AE343" s="36">
        <f>VLOOKUP(First_Validations__2[[#This Row],[CountryReq]],Last_Validations[],COLUMNS($B:L)+1,FALSE)</f>
        <v>2018</v>
      </c>
      <c r="AF343" s="36" t="str">
        <f>VLOOKUP(First_Validations__2[[#This Row],[CountryReq]],Last_Validations[],COLUMNS($B:M)+1,FALSE)</f>
        <v>Satisfactory progress</v>
      </c>
      <c r="AG343" s="36" t="str">
        <f>VLOOKUP(First_Validations__2[[#This Row],[CountryReq]],Last_Validations[],COLUMNS($B:N)+1,FALSE)</f>
        <v>Exploration data (#3.1)</v>
      </c>
      <c r="AH343" s="36">
        <f>VLOOKUP(First_Validations__2[[#This Row],[CountryReq]],Last_Validations[],COLUMNS($B:O)+1,FALSE)</f>
        <v>5</v>
      </c>
      <c r="AI343" s="36" t="str">
        <f>VLOOKUP(First_Validations__2[[#This Row],[CountryReq]],Last_Validations[],COLUMNS($B:P)+1,FALSE)</f>
        <v>Satisfactory progress</v>
      </c>
      <c r="AJ343" s="36" t="str">
        <f>VLOOKUP(First_Validations__2[[#This Row],[CountryReq]],Last_Validations[],COLUMNS($B:Q)+1,FALSE)</f>
        <v>The EITI Report includes an overview of the production of key commodities and other public sources include further information. No significant exploration activities are taking place.</v>
      </c>
      <c r="AK343" s="36" t="str">
        <f>VLOOKUP(First_Validations__2[[#This Row],[CountryReq]],Last_Validations[],COLUMNS($B:R)+1,FALSE)</f>
        <v>https://eiti.org/document/germany-validation-2018</v>
      </c>
      <c r="AL343" s="36" t="str">
        <f>VLOOKUP(First_Validations__2[[#This Row],[CountryReq]],Last_Validations[],COLUMNS($B:S)+1,FALSE)</f>
        <v>http://www.d-eiti.de/en/</v>
      </c>
      <c r="AM343" s="36" t="str">
        <f>VLOOKUP(First_Validations__2[[#This Row],[CountryReq]],Last_Validations[],COLUMNS($B:T)+1,FALSE)</f>
        <v>https://eiti.org/api/v1.0/score_data/58</v>
      </c>
      <c r="AN343" s="36" t="str">
        <f>IF(First_Validations__2[[#This Row],[FirstValidation.Country: Year]]=First_Validations__2[[#This Row],[Country: Year]],"First","Second / Last")</f>
        <v>First</v>
      </c>
      <c r="AO343" s="36">
        <f>IF(AND(First_Validations__2[[#This Row],[FirstValidation.Validation score]]&lt;5,First_Validations__2[[#This Row],[FirstValidation.Validation score]]&gt;1),1,0)</f>
        <v>0</v>
      </c>
      <c r="AP343" s="36">
        <f>First_Validations__2[[#This Row],[Validation score]]-First_Validations__2[[#This Row],[FirstValidation.Validation score]]</f>
        <v>0</v>
      </c>
      <c r="AQ343" s="36">
        <f>IF(AND(First_Validations__2[[#This Row],[Corrective action]]=1,First_Validations__2[[#This Row],[Validation score]]&lt;5,First_Validations__2[[#This Row],[Validation score]]&gt;1),1,0)</f>
        <v>0</v>
      </c>
      <c r="AR343" s="36">
        <f>IF(AND(First_Validations__2[[#This Row],[Corrective action]]=1,OR(First_Validations__2[[#This Row],[Validation score]]&gt;4,First_Validations__2[[#This Row],[Validation score]]&lt;2)),1,0)</f>
        <v>0</v>
      </c>
      <c r="AS3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3" s="36" t="str">
        <f>VLOOKUP(First_Validations__2[[#This Row],[Requirement ('#)]],Requirements[[Requirements]:[Categories2]],2,FALSE)</f>
        <v>Monitoring production</v>
      </c>
    </row>
    <row r="344" spans="2:46">
      <c r="B344" s="34" t="s">
        <v>1474</v>
      </c>
      <c r="C344" s="34">
        <v>1</v>
      </c>
      <c r="D344" s="34">
        <v>58</v>
      </c>
      <c r="E344" s="34" t="s">
        <v>1681</v>
      </c>
      <c r="F344" s="34" t="s">
        <v>1475</v>
      </c>
      <c r="G344" s="34" t="s">
        <v>1474</v>
      </c>
      <c r="H344" s="34" t="s">
        <v>3481</v>
      </c>
      <c r="I344" s="34" t="s">
        <v>1682</v>
      </c>
      <c r="J344" s="34">
        <v>2018</v>
      </c>
      <c r="K344" s="34">
        <v>2018</v>
      </c>
      <c r="L344" s="34" t="s">
        <v>1768</v>
      </c>
      <c r="M344" s="34" t="s">
        <v>1797</v>
      </c>
      <c r="N344" s="34">
        <v>0</v>
      </c>
      <c r="O344" s="34" t="s">
        <v>4</v>
      </c>
      <c r="P344" s="34" t="s">
        <v>1694</v>
      </c>
      <c r="Q344" s="34" t="s">
        <v>1682</v>
      </c>
      <c r="R344" s="34" t="s">
        <v>1477</v>
      </c>
      <c r="S344" s="34" t="s">
        <v>1884</v>
      </c>
      <c r="T344" s="34" t="s">
        <v>2310</v>
      </c>
      <c r="U344" s="36" t="str">
        <f>VLOOKUP(First_Validations__2[[#This Row],[CountryReq]],Last_Validations[],COLUMNS($B:B)+1,FALSE)</f>
        <v>Germany: 2018</v>
      </c>
      <c r="V344" s="36" t="str">
        <f>VLOOKUP(First_Validations__2[[#This Row],[CountryReq]],Last_Validations[],COLUMNS($B:C)+1,FALSE)</f>
        <v>Germany</v>
      </c>
      <c r="W344" s="36">
        <f>VLOOKUP(First_Validations__2[[#This Row],[CountryReq]],Last_Validations[],COLUMNS($B:D)+1,FALSE)</f>
        <v>1</v>
      </c>
      <c r="X344" s="36">
        <f>VLOOKUP(First_Validations__2[[#This Row],[CountryReq]],Last_Validations[],COLUMNS($B:E)+1,FALSE)</f>
        <v>58</v>
      </c>
      <c r="Y344" s="36" t="str">
        <f>VLOOKUP(First_Validations__2[[#This Row],[CountryReq]],Last_Validations[],COLUMNS($B:F)+1,FALSE)</f>
        <v>Germany: 2018</v>
      </c>
      <c r="Z344" s="36" t="str">
        <f>VLOOKUP(First_Validations__2[[#This Row],[CountryReq]],Last_Validations[],COLUMNS($B:G)+1,FALSE)</f>
        <v>DEU</v>
      </c>
      <c r="AA344" s="36" t="str">
        <f>VLOOKUP(First_Validations__2[[#This Row],[CountryReq]],Last_Validations[],COLUMNS($B:H)+1,FALSE)</f>
        <v>Germany</v>
      </c>
      <c r="AB344" s="36" t="str">
        <f>VLOOKUP(First_Validations__2[[#This Row],[CountryReq]],Last_Validations[],COLUMNS($B:I)+1,FALSE)</f>
        <v>https://eiti.org/board-decision/2019-39</v>
      </c>
      <c r="AC344" s="36" t="str">
        <f>VLOOKUP(First_Validations__2[[#This Row],[CountryReq]],Last_Validations[],COLUMNS($B:J)+1,FALSE)</f>
        <v>https://eiti.org/document/germany-validation-2018</v>
      </c>
      <c r="AD344" s="36">
        <f>VLOOKUP(First_Validations__2[[#This Row],[CountryReq]],Last_Validations[],COLUMNS($B:K)+1,FALSE)</f>
        <v>2018</v>
      </c>
      <c r="AE344" s="36">
        <f>VLOOKUP(First_Validations__2[[#This Row],[CountryReq]],Last_Validations[],COLUMNS($B:L)+1,FALSE)</f>
        <v>2018</v>
      </c>
      <c r="AF344" s="36" t="str">
        <f>VLOOKUP(First_Validations__2[[#This Row],[CountryReq]],Last_Validations[],COLUMNS($B:M)+1,FALSE)</f>
        <v>Satisfactory progress</v>
      </c>
      <c r="AG344" s="36" t="str">
        <f>VLOOKUP(First_Validations__2[[#This Row],[CountryReq]],Last_Validations[],COLUMNS($B:N)+1,FALSE)</f>
        <v>State participation (#2.6)</v>
      </c>
      <c r="AH344" s="36">
        <f>VLOOKUP(First_Validations__2[[#This Row],[CountryReq]],Last_Validations[],COLUMNS($B:O)+1,FALSE)</f>
        <v>0</v>
      </c>
      <c r="AI344" s="36" t="str">
        <f>VLOOKUP(First_Validations__2[[#This Row],[CountryReq]],Last_Validations[],COLUMNS($B:P)+1,FALSE)</f>
        <v>Not applicable</v>
      </c>
      <c r="AJ344" s="36" t="str">
        <f>VLOOKUP(First_Validations__2[[#This Row],[CountryReq]],Last_Validations[],COLUMNS($B:Q)+1,FALSE)</f>
        <v>Technically Südwestdeutsche Salzwerke AG is a state-owned enterprise. However, while dividends from one company give rise to material revenues on the level of individual payments, state participation in the extractive sector is not material as a whole.</v>
      </c>
      <c r="AK344" s="36" t="str">
        <f>VLOOKUP(First_Validations__2[[#This Row],[CountryReq]],Last_Validations[],COLUMNS($B:R)+1,FALSE)</f>
        <v>https://eiti.org/document/germany-validation-2018</v>
      </c>
      <c r="AL344" s="36" t="str">
        <f>VLOOKUP(First_Validations__2[[#This Row],[CountryReq]],Last_Validations[],COLUMNS($B:S)+1,FALSE)</f>
        <v>http://www.d-eiti.de/en/</v>
      </c>
      <c r="AM344" s="36" t="str">
        <f>VLOOKUP(First_Validations__2[[#This Row],[CountryReq]],Last_Validations[],COLUMNS($B:T)+1,FALSE)</f>
        <v>https://eiti.org/api/v1.0/score_data/58</v>
      </c>
      <c r="AN344" s="36" t="str">
        <f>IF(First_Validations__2[[#This Row],[FirstValidation.Country: Year]]=First_Validations__2[[#This Row],[Country: Year]],"First","Second / Last")</f>
        <v>First</v>
      </c>
      <c r="AO344" s="36">
        <f>IF(AND(First_Validations__2[[#This Row],[FirstValidation.Validation score]]&lt;5,First_Validations__2[[#This Row],[FirstValidation.Validation score]]&gt;1),1,0)</f>
        <v>0</v>
      </c>
      <c r="AP344" s="36">
        <f>First_Validations__2[[#This Row],[Validation score]]-First_Validations__2[[#This Row],[FirstValidation.Validation score]]</f>
        <v>0</v>
      </c>
      <c r="AQ344" s="36">
        <f>IF(AND(First_Validations__2[[#This Row],[Corrective action]]=1,First_Validations__2[[#This Row],[Validation score]]&lt;5,First_Validations__2[[#This Row],[Validation score]]&gt;1),1,0)</f>
        <v>0</v>
      </c>
      <c r="AR344" s="36">
        <f>IF(AND(First_Validations__2[[#This Row],[Corrective action]]=1,OR(First_Validations__2[[#This Row],[Validation score]]&gt;4,First_Validations__2[[#This Row],[Validation score]]&lt;2)),1,0)</f>
        <v>0</v>
      </c>
      <c r="AS3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4" s="36" t="str">
        <f>VLOOKUP(First_Validations__2[[#This Row],[Requirement ('#)]],Requirements[[Requirements]:[Categories2]],2,FALSE)</f>
        <v>Licenses and contracts</v>
      </c>
    </row>
    <row r="345" spans="2:46">
      <c r="B345" s="34" t="s">
        <v>1499</v>
      </c>
      <c r="C345" s="34">
        <v>1</v>
      </c>
      <c r="D345" s="34">
        <v>6</v>
      </c>
      <c r="E345" s="34" t="s">
        <v>151</v>
      </c>
      <c r="F345" s="34" t="s">
        <v>1500</v>
      </c>
      <c r="G345" s="34" t="s">
        <v>1499</v>
      </c>
      <c r="H345" s="34" t="s">
        <v>3482</v>
      </c>
      <c r="I345" s="34" t="s">
        <v>152</v>
      </c>
      <c r="J345" s="34">
        <v>2016</v>
      </c>
      <c r="K345" s="34">
        <v>2018</v>
      </c>
      <c r="L345" s="34" t="s">
        <v>1767</v>
      </c>
      <c r="M345" s="34" t="s">
        <v>1800</v>
      </c>
      <c r="N345" s="34">
        <v>4</v>
      </c>
      <c r="O345" s="34" t="s">
        <v>1767</v>
      </c>
      <c r="P345" s="34" t="s">
        <v>165</v>
      </c>
      <c r="R345" s="34" t="s">
        <v>1501</v>
      </c>
      <c r="S345" s="34" t="s">
        <v>1827</v>
      </c>
      <c r="T345" s="34" t="s">
        <v>2311</v>
      </c>
      <c r="U345" s="36" t="str">
        <f>VLOOKUP(First_Validations__2[[#This Row],[CountryReq]],Last_Validations[],COLUMNS($B:B)+1,FALSE)</f>
        <v>Ghana: 2018</v>
      </c>
      <c r="V345" s="36" t="str">
        <f>VLOOKUP(First_Validations__2[[#This Row],[CountryReq]],Last_Validations[],COLUMNS($B:C)+1,FALSE)</f>
        <v>Ghana</v>
      </c>
      <c r="W345" s="36">
        <f>VLOOKUP(First_Validations__2[[#This Row],[CountryReq]],Last_Validations[],COLUMNS($B:D)+1,FALSE)</f>
        <v>1</v>
      </c>
      <c r="X345" s="36">
        <f>VLOOKUP(First_Validations__2[[#This Row],[CountryReq]],Last_Validations[],COLUMNS($B:E)+1,FALSE)</f>
        <v>46</v>
      </c>
      <c r="Y345" s="36" t="str">
        <f>VLOOKUP(First_Validations__2[[#This Row],[CountryReq]],Last_Validations[],COLUMNS($B:F)+1,FALSE)</f>
        <v>Ghana: 2018</v>
      </c>
      <c r="Z345" s="36" t="str">
        <f>VLOOKUP(First_Validations__2[[#This Row],[CountryReq]],Last_Validations[],COLUMNS($B:G)+1,FALSE)</f>
        <v>GHA</v>
      </c>
      <c r="AA345" s="36" t="str">
        <f>VLOOKUP(First_Validations__2[[#This Row],[CountryReq]],Last_Validations[],COLUMNS($B:H)+1,FALSE)</f>
        <v>Ghana</v>
      </c>
      <c r="AB345" s="36" t="str">
        <f>VLOOKUP(First_Validations__2[[#This Row],[CountryReq]],Last_Validations[],COLUMNS($B:I)+1,FALSE)</f>
        <v>https://eiti.org/BD/2019-16</v>
      </c>
      <c r="AC345" s="36" t="str">
        <f>VLOOKUP(First_Validations__2[[#This Row],[CountryReq]],Last_Validations[],COLUMNS($B:J)+1,FALSE)</f>
        <v>https://eiti.org/document/ghana-validation-2018</v>
      </c>
      <c r="AD345" s="36">
        <f>VLOOKUP(First_Validations__2[[#This Row],[CountryReq]],Last_Validations[],COLUMNS($B:K)+1,FALSE)</f>
        <v>2018</v>
      </c>
      <c r="AE345" s="36">
        <f>VLOOKUP(First_Validations__2[[#This Row],[CountryReq]],Last_Validations[],COLUMNS($B:L)+1,FALSE)</f>
        <v>2018</v>
      </c>
      <c r="AF345" s="36" t="str">
        <f>VLOOKUP(First_Validations__2[[#This Row],[CountryReq]],Last_Validations[],COLUMNS($B:M)+1,FALSE)</f>
        <v>Meaningful progress</v>
      </c>
      <c r="AG345" s="36" t="str">
        <f>VLOOKUP(First_Validations__2[[#This Row],[CountryReq]],Last_Validations[],COLUMNS($B:N)+1,FALSE)</f>
        <v>Production data (#3.2)</v>
      </c>
      <c r="AH345" s="36">
        <f>VLOOKUP(First_Validations__2[[#This Row],[CountryReq]],Last_Validations[],COLUMNS($B:O)+1,FALSE)</f>
        <v>5</v>
      </c>
      <c r="AI345" s="36" t="str">
        <f>VLOOKUP(First_Validations__2[[#This Row],[CountryReq]],Last_Validations[],COLUMNS($B:P)+1,FALSE)</f>
        <v>Satisfactory progress</v>
      </c>
      <c r="AJ345" s="36" t="str">
        <f>VLOOKUP(First_Validations__2[[#This Row],[CountryReq]],Last_Validations[],COLUMNS($B:Q)+1,FALSE)</f>
        <v>The 2016 EITI Reports provide official production volumes and values for all six key extractives commodities produced in 2016.</v>
      </c>
      <c r="AK345" s="36">
        <f>VLOOKUP(First_Validations__2[[#This Row],[CountryReq]],Last_Validations[],COLUMNS($B:R)+1,FALSE)</f>
        <v>0</v>
      </c>
      <c r="AL345" s="36" t="str">
        <f>VLOOKUP(First_Validations__2[[#This Row],[CountryReq]],Last_Validations[],COLUMNS($B:S)+1,FALSE)</f>
        <v>http://www.gheiti.gov.gh</v>
      </c>
      <c r="AM345" s="36" t="str">
        <f>VLOOKUP(First_Validations__2[[#This Row],[CountryReq]],Last_Validations[],COLUMNS($B:T)+1,FALSE)</f>
        <v>https://eiti.org/api/v1.0/score_data/46</v>
      </c>
      <c r="AN345" s="36" t="str">
        <f>IF(First_Validations__2[[#This Row],[FirstValidation.Country: Year]]=First_Validations__2[[#This Row],[Country: Year]],"First","Second / Last")</f>
        <v>Second / Last</v>
      </c>
      <c r="AO345" s="36">
        <f>IF(AND(First_Validations__2[[#This Row],[FirstValidation.Validation score]]&lt;5,First_Validations__2[[#This Row],[FirstValidation.Validation score]]&gt;1),1,0)</f>
        <v>1</v>
      </c>
      <c r="AP345" s="36">
        <f>First_Validations__2[[#This Row],[Validation score]]-First_Validations__2[[#This Row],[FirstValidation.Validation score]]</f>
        <v>1</v>
      </c>
      <c r="AQ345" s="36">
        <f>IF(AND(First_Validations__2[[#This Row],[Corrective action]]=1,First_Validations__2[[#This Row],[Validation score]]&lt;5,First_Validations__2[[#This Row],[Validation score]]&gt;1),1,0)</f>
        <v>0</v>
      </c>
      <c r="AR345" s="36">
        <f>IF(AND(First_Validations__2[[#This Row],[Corrective action]]=1,OR(First_Validations__2[[#This Row],[Validation score]]&gt;4,First_Validations__2[[#This Row],[Validation score]]&lt;2)),1,0)</f>
        <v>1</v>
      </c>
      <c r="AS3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5" s="36" t="str">
        <f>VLOOKUP(First_Validations__2[[#This Row],[Requirement ('#)]],Requirements[[Requirements]:[Categories2]],2,FALSE)</f>
        <v>Monitoring production</v>
      </c>
    </row>
    <row r="346" spans="2:46">
      <c r="B346" s="34" t="s">
        <v>1499</v>
      </c>
      <c r="C346" s="34">
        <v>1</v>
      </c>
      <c r="D346" s="34">
        <v>6</v>
      </c>
      <c r="E346" s="34" t="s">
        <v>151</v>
      </c>
      <c r="F346" s="34" t="s">
        <v>1500</v>
      </c>
      <c r="G346" s="34" t="s">
        <v>1499</v>
      </c>
      <c r="H346" s="34" t="s">
        <v>3482</v>
      </c>
      <c r="I346" s="34" t="s">
        <v>152</v>
      </c>
      <c r="J346" s="34">
        <v>2016</v>
      </c>
      <c r="K346" s="34">
        <v>2018</v>
      </c>
      <c r="L346" s="34" t="s">
        <v>1767</v>
      </c>
      <c r="M346" s="34" t="s">
        <v>1801</v>
      </c>
      <c r="N346" s="34">
        <v>4</v>
      </c>
      <c r="O346" s="34" t="s">
        <v>1767</v>
      </c>
      <c r="P346" s="34" t="s">
        <v>166</v>
      </c>
      <c r="R346" s="34" t="s">
        <v>1501</v>
      </c>
      <c r="S346" s="34" t="s">
        <v>1827</v>
      </c>
      <c r="T346" s="34" t="s">
        <v>2312</v>
      </c>
      <c r="U346" s="36" t="str">
        <f>VLOOKUP(First_Validations__2[[#This Row],[CountryReq]],Last_Validations[],COLUMNS($B:B)+1,FALSE)</f>
        <v>Ghana: 2018</v>
      </c>
      <c r="V346" s="36" t="str">
        <f>VLOOKUP(First_Validations__2[[#This Row],[CountryReq]],Last_Validations[],COLUMNS($B:C)+1,FALSE)</f>
        <v>Ghana</v>
      </c>
      <c r="W346" s="36">
        <f>VLOOKUP(First_Validations__2[[#This Row],[CountryReq]],Last_Validations[],COLUMNS($B:D)+1,FALSE)</f>
        <v>1</v>
      </c>
      <c r="X346" s="36">
        <f>VLOOKUP(First_Validations__2[[#This Row],[CountryReq]],Last_Validations[],COLUMNS($B:E)+1,FALSE)</f>
        <v>46</v>
      </c>
      <c r="Y346" s="36" t="str">
        <f>VLOOKUP(First_Validations__2[[#This Row],[CountryReq]],Last_Validations[],COLUMNS($B:F)+1,FALSE)</f>
        <v>Ghana: 2018</v>
      </c>
      <c r="Z346" s="36" t="str">
        <f>VLOOKUP(First_Validations__2[[#This Row],[CountryReq]],Last_Validations[],COLUMNS($B:G)+1,FALSE)</f>
        <v>GHA</v>
      </c>
      <c r="AA346" s="36" t="str">
        <f>VLOOKUP(First_Validations__2[[#This Row],[CountryReq]],Last_Validations[],COLUMNS($B:H)+1,FALSE)</f>
        <v>Ghana</v>
      </c>
      <c r="AB346" s="36" t="str">
        <f>VLOOKUP(First_Validations__2[[#This Row],[CountryReq]],Last_Validations[],COLUMNS($B:I)+1,FALSE)</f>
        <v>https://eiti.org/BD/2019-16</v>
      </c>
      <c r="AC346" s="36" t="str">
        <f>VLOOKUP(First_Validations__2[[#This Row],[CountryReq]],Last_Validations[],COLUMNS($B:J)+1,FALSE)</f>
        <v>https://eiti.org/document/ghana-validation-2018</v>
      </c>
      <c r="AD346" s="36">
        <f>VLOOKUP(First_Validations__2[[#This Row],[CountryReq]],Last_Validations[],COLUMNS($B:K)+1,FALSE)</f>
        <v>2018</v>
      </c>
      <c r="AE346" s="36">
        <f>VLOOKUP(First_Validations__2[[#This Row],[CountryReq]],Last_Validations[],COLUMNS($B:L)+1,FALSE)</f>
        <v>2018</v>
      </c>
      <c r="AF346" s="36" t="str">
        <f>VLOOKUP(First_Validations__2[[#This Row],[CountryReq]],Last_Validations[],COLUMNS($B:M)+1,FALSE)</f>
        <v>Meaningful progress</v>
      </c>
      <c r="AG346" s="36" t="str">
        <f>VLOOKUP(First_Validations__2[[#This Row],[CountryReq]],Last_Validations[],COLUMNS($B:N)+1,FALSE)</f>
        <v>Export data (#3.3)</v>
      </c>
      <c r="AH346" s="36">
        <f>VLOOKUP(First_Validations__2[[#This Row],[CountryReq]],Last_Validations[],COLUMNS($B:O)+1,FALSE)</f>
        <v>5</v>
      </c>
      <c r="AI346" s="36" t="str">
        <f>VLOOKUP(First_Validations__2[[#This Row],[CountryReq]],Last_Validations[],COLUMNS($B:P)+1,FALSE)</f>
        <v>Satisfactory progress</v>
      </c>
      <c r="AJ346" s="36" t="str">
        <f>VLOOKUP(First_Validations__2[[#This Row],[CountryReq]],Last_Validations[],COLUMNS($B:Q)+1,FALSE)</f>
        <v>The 2016 EITI Reports provide official export volumes and values for each of the five extractives commodities exported in 2016.</v>
      </c>
      <c r="AK346" s="36">
        <f>VLOOKUP(First_Validations__2[[#This Row],[CountryReq]],Last_Validations[],COLUMNS($B:R)+1,FALSE)</f>
        <v>0</v>
      </c>
      <c r="AL346" s="36" t="str">
        <f>VLOOKUP(First_Validations__2[[#This Row],[CountryReq]],Last_Validations[],COLUMNS($B:S)+1,FALSE)</f>
        <v>http://www.gheiti.gov.gh</v>
      </c>
      <c r="AM346" s="36" t="str">
        <f>VLOOKUP(First_Validations__2[[#This Row],[CountryReq]],Last_Validations[],COLUMNS($B:T)+1,FALSE)</f>
        <v>https://eiti.org/api/v1.0/score_data/46</v>
      </c>
      <c r="AN346" s="36" t="str">
        <f>IF(First_Validations__2[[#This Row],[FirstValidation.Country: Year]]=First_Validations__2[[#This Row],[Country: Year]],"First","Second / Last")</f>
        <v>Second / Last</v>
      </c>
      <c r="AO346" s="36">
        <f>IF(AND(First_Validations__2[[#This Row],[FirstValidation.Validation score]]&lt;5,First_Validations__2[[#This Row],[FirstValidation.Validation score]]&gt;1),1,0)</f>
        <v>1</v>
      </c>
      <c r="AP346" s="36">
        <f>First_Validations__2[[#This Row],[Validation score]]-First_Validations__2[[#This Row],[FirstValidation.Validation score]]</f>
        <v>1</v>
      </c>
      <c r="AQ346" s="36">
        <f>IF(AND(First_Validations__2[[#This Row],[Corrective action]]=1,First_Validations__2[[#This Row],[Validation score]]&lt;5,First_Validations__2[[#This Row],[Validation score]]&gt;1),1,0)</f>
        <v>0</v>
      </c>
      <c r="AR346" s="36">
        <f>IF(AND(First_Validations__2[[#This Row],[Corrective action]]=1,OR(First_Validations__2[[#This Row],[Validation score]]&gt;4,First_Validations__2[[#This Row],[Validation score]]&lt;2)),1,0)</f>
        <v>1</v>
      </c>
      <c r="AS3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6" s="36" t="str">
        <f>VLOOKUP(First_Validations__2[[#This Row],[Requirement ('#)]],Requirements[[Requirements]:[Categories2]],2,FALSE)</f>
        <v>Monitoring production</v>
      </c>
    </row>
    <row r="347" spans="2:46">
      <c r="B347" s="34" t="s">
        <v>1499</v>
      </c>
      <c r="C347" s="34">
        <v>1</v>
      </c>
      <c r="D347" s="34">
        <v>6</v>
      </c>
      <c r="E347" s="34" t="s">
        <v>151</v>
      </c>
      <c r="F347" s="34" t="s">
        <v>1500</v>
      </c>
      <c r="G347" s="34" t="s">
        <v>1499</v>
      </c>
      <c r="H347" s="34" t="s">
        <v>3482</v>
      </c>
      <c r="I347" s="34" t="s">
        <v>152</v>
      </c>
      <c r="J347" s="34">
        <v>2016</v>
      </c>
      <c r="K347" s="34">
        <v>2018</v>
      </c>
      <c r="L347" s="34" t="s">
        <v>1767</v>
      </c>
      <c r="M347" s="34" t="s">
        <v>1797</v>
      </c>
      <c r="N347" s="34">
        <v>4</v>
      </c>
      <c r="O347" s="34" t="s">
        <v>1767</v>
      </c>
      <c r="P347" s="34" t="s">
        <v>163</v>
      </c>
      <c r="R347" s="34" t="s">
        <v>1501</v>
      </c>
      <c r="S347" s="34" t="s">
        <v>1827</v>
      </c>
      <c r="T347" s="34" t="s">
        <v>2313</v>
      </c>
      <c r="U347" s="36" t="str">
        <f>VLOOKUP(First_Validations__2[[#This Row],[CountryReq]],Last_Validations[],COLUMNS($B:B)+1,FALSE)</f>
        <v>Ghana: 2018</v>
      </c>
      <c r="V347" s="36" t="str">
        <f>VLOOKUP(First_Validations__2[[#This Row],[CountryReq]],Last_Validations[],COLUMNS($B:C)+1,FALSE)</f>
        <v>Ghana</v>
      </c>
      <c r="W347" s="36">
        <f>VLOOKUP(First_Validations__2[[#This Row],[CountryReq]],Last_Validations[],COLUMNS($B:D)+1,FALSE)</f>
        <v>1</v>
      </c>
      <c r="X347" s="36">
        <f>VLOOKUP(First_Validations__2[[#This Row],[CountryReq]],Last_Validations[],COLUMNS($B:E)+1,FALSE)</f>
        <v>46</v>
      </c>
      <c r="Y347" s="36" t="str">
        <f>VLOOKUP(First_Validations__2[[#This Row],[CountryReq]],Last_Validations[],COLUMNS($B:F)+1,FALSE)</f>
        <v>Ghana: 2018</v>
      </c>
      <c r="Z347" s="36" t="str">
        <f>VLOOKUP(First_Validations__2[[#This Row],[CountryReq]],Last_Validations[],COLUMNS($B:G)+1,FALSE)</f>
        <v>GHA</v>
      </c>
      <c r="AA347" s="36" t="str">
        <f>VLOOKUP(First_Validations__2[[#This Row],[CountryReq]],Last_Validations[],COLUMNS($B:H)+1,FALSE)</f>
        <v>Ghana</v>
      </c>
      <c r="AB347" s="36" t="str">
        <f>VLOOKUP(First_Validations__2[[#This Row],[CountryReq]],Last_Validations[],COLUMNS($B:I)+1,FALSE)</f>
        <v>https://eiti.org/BD/2019-16</v>
      </c>
      <c r="AC347" s="36" t="str">
        <f>VLOOKUP(First_Validations__2[[#This Row],[CountryReq]],Last_Validations[],COLUMNS($B:J)+1,FALSE)</f>
        <v>https://eiti.org/document/ghana-validation-2018</v>
      </c>
      <c r="AD347" s="36">
        <f>VLOOKUP(First_Validations__2[[#This Row],[CountryReq]],Last_Validations[],COLUMNS($B:K)+1,FALSE)</f>
        <v>2018</v>
      </c>
      <c r="AE347" s="36">
        <f>VLOOKUP(First_Validations__2[[#This Row],[CountryReq]],Last_Validations[],COLUMNS($B:L)+1,FALSE)</f>
        <v>2018</v>
      </c>
      <c r="AF347" s="36" t="str">
        <f>VLOOKUP(First_Validations__2[[#This Row],[CountryReq]],Last_Validations[],COLUMNS($B:M)+1,FALSE)</f>
        <v>Meaningful progress</v>
      </c>
      <c r="AG347" s="36" t="str">
        <f>VLOOKUP(First_Validations__2[[#This Row],[CountryReq]],Last_Validations[],COLUMNS($B:N)+1,FALSE)</f>
        <v>State participation (#2.6)</v>
      </c>
      <c r="AH347" s="36">
        <f>VLOOKUP(First_Validations__2[[#This Row],[CountryReq]],Last_Validations[],COLUMNS($B:O)+1,FALSE)</f>
        <v>5</v>
      </c>
      <c r="AI347" s="36" t="str">
        <f>VLOOKUP(First_Validations__2[[#This Row],[CountryReq]],Last_Validations[],COLUMNS($B:P)+1,FALSE)</f>
        <v>Satisfactory progress</v>
      </c>
      <c r="AJ347" s="36" t="str">
        <f>VLOOKUP(First_Validations__2[[#This Row],[CountryReq]],Last_Validations[],COLUMNS($B:Q)+1,FALSE)</f>
        <v>There were no material revenues related to SOEs in mining in 2016. The 2016 EITI Report confirms the materiality of state participation in oil and gas, and comprehensively lists all state participations upstream, including the lack of changes in 2016. The terms associated with GNPC’s equity participations are described in the EITI Report and GNPC’s published 2016 audited financial statements. The report describes loan and guarantee arrangements.</v>
      </c>
      <c r="AK347" s="36">
        <f>VLOOKUP(First_Validations__2[[#This Row],[CountryReq]],Last_Validations[],COLUMNS($B:R)+1,FALSE)</f>
        <v>0</v>
      </c>
      <c r="AL347" s="36" t="str">
        <f>VLOOKUP(First_Validations__2[[#This Row],[CountryReq]],Last_Validations[],COLUMNS($B:S)+1,FALSE)</f>
        <v>http://www.gheiti.gov.gh</v>
      </c>
      <c r="AM347" s="36" t="str">
        <f>VLOOKUP(First_Validations__2[[#This Row],[CountryReq]],Last_Validations[],COLUMNS($B:T)+1,FALSE)</f>
        <v>https://eiti.org/api/v1.0/score_data/46</v>
      </c>
      <c r="AN347" s="36" t="str">
        <f>IF(First_Validations__2[[#This Row],[FirstValidation.Country: Year]]=First_Validations__2[[#This Row],[Country: Year]],"First","Second / Last")</f>
        <v>Second / Last</v>
      </c>
      <c r="AO347" s="36">
        <f>IF(AND(First_Validations__2[[#This Row],[FirstValidation.Validation score]]&lt;5,First_Validations__2[[#This Row],[FirstValidation.Validation score]]&gt;1),1,0)</f>
        <v>1</v>
      </c>
      <c r="AP347" s="36">
        <f>First_Validations__2[[#This Row],[Validation score]]-First_Validations__2[[#This Row],[FirstValidation.Validation score]]</f>
        <v>1</v>
      </c>
      <c r="AQ347" s="36">
        <f>IF(AND(First_Validations__2[[#This Row],[Corrective action]]=1,First_Validations__2[[#This Row],[Validation score]]&lt;5,First_Validations__2[[#This Row],[Validation score]]&gt;1),1,0)</f>
        <v>0</v>
      </c>
      <c r="AR347" s="36">
        <f>IF(AND(First_Validations__2[[#This Row],[Corrective action]]=1,OR(First_Validations__2[[#This Row],[Validation score]]&gt;4,First_Validations__2[[#This Row],[Validation score]]&lt;2)),1,0)</f>
        <v>1</v>
      </c>
      <c r="AS3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7" s="36" t="str">
        <f>VLOOKUP(First_Validations__2[[#This Row],[Requirement ('#)]],Requirements[[Requirements]:[Categories2]],2,FALSE)</f>
        <v>Licenses and contracts</v>
      </c>
    </row>
    <row r="348" spans="2:46">
      <c r="B348" s="34" t="s">
        <v>1499</v>
      </c>
      <c r="C348" s="34">
        <v>1</v>
      </c>
      <c r="D348" s="34">
        <v>6</v>
      </c>
      <c r="E348" s="34" t="s">
        <v>151</v>
      </c>
      <c r="F348" s="34" t="s">
        <v>1500</v>
      </c>
      <c r="G348" s="34" t="s">
        <v>1499</v>
      </c>
      <c r="H348" s="34" t="s">
        <v>3482</v>
      </c>
      <c r="I348" s="34" t="s">
        <v>152</v>
      </c>
      <c r="J348" s="34">
        <v>2016</v>
      </c>
      <c r="K348" s="34">
        <v>2018</v>
      </c>
      <c r="L348" s="34" t="s">
        <v>1767</v>
      </c>
      <c r="M348" s="34" t="s">
        <v>1799</v>
      </c>
      <c r="N348" s="34">
        <v>5</v>
      </c>
      <c r="O348" s="34" t="s">
        <v>1768</v>
      </c>
      <c r="P348" s="34" t="s">
        <v>164</v>
      </c>
      <c r="R348" s="34" t="s">
        <v>1501</v>
      </c>
      <c r="S348" s="34" t="s">
        <v>1827</v>
      </c>
      <c r="T348" s="34" t="s">
        <v>2314</v>
      </c>
      <c r="U348" s="36" t="str">
        <f>VLOOKUP(First_Validations__2[[#This Row],[CountryReq]],Last_Validations[],COLUMNS($B:B)+1,FALSE)</f>
        <v>Ghana: 2018</v>
      </c>
      <c r="V348" s="36" t="str">
        <f>VLOOKUP(First_Validations__2[[#This Row],[CountryReq]],Last_Validations[],COLUMNS($B:C)+1,FALSE)</f>
        <v>Ghana</v>
      </c>
      <c r="W348" s="36">
        <f>VLOOKUP(First_Validations__2[[#This Row],[CountryReq]],Last_Validations[],COLUMNS($B:D)+1,FALSE)</f>
        <v>1</v>
      </c>
      <c r="X348" s="36">
        <f>VLOOKUP(First_Validations__2[[#This Row],[CountryReq]],Last_Validations[],COLUMNS($B:E)+1,FALSE)</f>
        <v>46</v>
      </c>
      <c r="Y348" s="36" t="str">
        <f>VLOOKUP(First_Validations__2[[#This Row],[CountryReq]],Last_Validations[],COLUMNS($B:F)+1,FALSE)</f>
        <v>Ghana: 2018</v>
      </c>
      <c r="Z348" s="36" t="str">
        <f>VLOOKUP(First_Validations__2[[#This Row],[CountryReq]],Last_Validations[],COLUMNS($B:G)+1,FALSE)</f>
        <v>GHA</v>
      </c>
      <c r="AA348" s="36" t="str">
        <f>VLOOKUP(First_Validations__2[[#This Row],[CountryReq]],Last_Validations[],COLUMNS($B:H)+1,FALSE)</f>
        <v>Ghana</v>
      </c>
      <c r="AB348" s="36" t="str">
        <f>VLOOKUP(First_Validations__2[[#This Row],[CountryReq]],Last_Validations[],COLUMNS($B:I)+1,FALSE)</f>
        <v>https://eiti.org/BD/2019-16</v>
      </c>
      <c r="AC348" s="36" t="str">
        <f>VLOOKUP(First_Validations__2[[#This Row],[CountryReq]],Last_Validations[],COLUMNS($B:J)+1,FALSE)</f>
        <v>https://eiti.org/document/ghana-validation-2018</v>
      </c>
      <c r="AD348" s="36">
        <f>VLOOKUP(First_Validations__2[[#This Row],[CountryReq]],Last_Validations[],COLUMNS($B:K)+1,FALSE)</f>
        <v>2018</v>
      </c>
      <c r="AE348" s="36">
        <f>VLOOKUP(First_Validations__2[[#This Row],[CountryReq]],Last_Validations[],COLUMNS($B:L)+1,FALSE)</f>
        <v>2018</v>
      </c>
      <c r="AF348" s="36" t="str">
        <f>VLOOKUP(First_Validations__2[[#This Row],[CountryReq]],Last_Validations[],COLUMNS($B:M)+1,FALSE)</f>
        <v>Meaningful progress</v>
      </c>
      <c r="AG348" s="36" t="str">
        <f>VLOOKUP(First_Validations__2[[#This Row],[CountryReq]],Last_Validations[],COLUMNS($B:N)+1,FALSE)</f>
        <v>Exploration data (#3.1)</v>
      </c>
      <c r="AH348" s="36">
        <f>VLOOKUP(First_Validations__2[[#This Row],[CountryReq]],Last_Validations[],COLUMNS($B:O)+1,FALSE)</f>
        <v>5</v>
      </c>
      <c r="AI348" s="36" t="str">
        <f>VLOOKUP(First_Validations__2[[#This Row],[CountryReq]],Last_Validations[],COLUMNS($B:P)+1,FALSE)</f>
        <v>Satisfactory progress</v>
      </c>
      <c r="AJ348" s="36" t="str">
        <f>VLOOKUP(First_Validations__2[[#This Row],[CountryReq]],Last_Validations[],COLUMNS($B:Q)+1,FALSE)</f>
        <v>The 2014 EITI Reports contain informative overviews of both the oil/gas and mining sectors and broad information on exploration activities.</v>
      </c>
      <c r="AK348" s="36">
        <f>VLOOKUP(First_Validations__2[[#This Row],[CountryReq]],Last_Validations[],COLUMNS($B:R)+1,FALSE)</f>
        <v>0</v>
      </c>
      <c r="AL348" s="36" t="str">
        <f>VLOOKUP(First_Validations__2[[#This Row],[CountryReq]],Last_Validations[],COLUMNS($B:S)+1,FALSE)</f>
        <v>http://www.gheiti.gov.gh</v>
      </c>
      <c r="AM348" s="36" t="str">
        <f>VLOOKUP(First_Validations__2[[#This Row],[CountryReq]],Last_Validations[],COLUMNS($B:T)+1,FALSE)</f>
        <v>https://eiti.org/api/v1.0/score_data/46</v>
      </c>
      <c r="AN348" s="36" t="str">
        <f>IF(First_Validations__2[[#This Row],[FirstValidation.Country: Year]]=First_Validations__2[[#This Row],[Country: Year]],"First","Second / Last")</f>
        <v>Second / Last</v>
      </c>
      <c r="AO348" s="36">
        <f>IF(AND(First_Validations__2[[#This Row],[FirstValidation.Validation score]]&lt;5,First_Validations__2[[#This Row],[FirstValidation.Validation score]]&gt;1),1,0)</f>
        <v>0</v>
      </c>
      <c r="AP348" s="36">
        <f>First_Validations__2[[#This Row],[Validation score]]-First_Validations__2[[#This Row],[FirstValidation.Validation score]]</f>
        <v>0</v>
      </c>
      <c r="AQ348" s="36">
        <f>IF(AND(First_Validations__2[[#This Row],[Corrective action]]=1,First_Validations__2[[#This Row],[Validation score]]&lt;5,First_Validations__2[[#This Row],[Validation score]]&gt;1),1,0)</f>
        <v>0</v>
      </c>
      <c r="AR348" s="36">
        <f>IF(AND(First_Validations__2[[#This Row],[Corrective action]]=1,OR(First_Validations__2[[#This Row],[Validation score]]&gt;4,First_Validations__2[[#This Row],[Validation score]]&lt;2)),1,0)</f>
        <v>0</v>
      </c>
      <c r="AS3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8" s="36" t="str">
        <f>VLOOKUP(First_Validations__2[[#This Row],[Requirement ('#)]],Requirements[[Requirements]:[Categories2]],2,FALSE)</f>
        <v>Monitoring production</v>
      </c>
    </row>
    <row r="349" spans="2:46">
      <c r="B349" s="34" t="s">
        <v>1499</v>
      </c>
      <c r="C349" s="34">
        <v>1</v>
      </c>
      <c r="D349" s="34">
        <v>6</v>
      </c>
      <c r="E349" s="34" t="s">
        <v>151</v>
      </c>
      <c r="F349" s="34" t="s">
        <v>1500</v>
      </c>
      <c r="G349" s="34" t="s">
        <v>1499</v>
      </c>
      <c r="H349" s="34" t="s">
        <v>3482</v>
      </c>
      <c r="I349" s="34" t="s">
        <v>152</v>
      </c>
      <c r="J349" s="34">
        <v>2016</v>
      </c>
      <c r="K349" s="34">
        <v>2018</v>
      </c>
      <c r="L349" s="34" t="s">
        <v>1767</v>
      </c>
      <c r="M349" s="34" t="s">
        <v>1804</v>
      </c>
      <c r="N349" s="34">
        <v>0</v>
      </c>
      <c r="O349" s="34" t="s">
        <v>4</v>
      </c>
      <c r="P349" s="34" t="s">
        <v>169</v>
      </c>
      <c r="R349" s="34" t="s">
        <v>1501</v>
      </c>
      <c r="S349" s="34" t="s">
        <v>1827</v>
      </c>
      <c r="T349" s="34" t="s">
        <v>2315</v>
      </c>
      <c r="U349" s="36" t="str">
        <f>VLOOKUP(First_Validations__2[[#This Row],[CountryReq]],Last_Validations[],COLUMNS($B:B)+1,FALSE)</f>
        <v>Ghana: 2018</v>
      </c>
      <c r="V349" s="36" t="str">
        <f>VLOOKUP(First_Validations__2[[#This Row],[CountryReq]],Last_Validations[],COLUMNS($B:C)+1,FALSE)</f>
        <v>Ghana</v>
      </c>
      <c r="W349" s="36">
        <f>VLOOKUP(First_Validations__2[[#This Row],[CountryReq]],Last_Validations[],COLUMNS($B:D)+1,FALSE)</f>
        <v>1</v>
      </c>
      <c r="X349" s="36">
        <f>VLOOKUP(First_Validations__2[[#This Row],[CountryReq]],Last_Validations[],COLUMNS($B:E)+1,FALSE)</f>
        <v>46</v>
      </c>
      <c r="Y349" s="36" t="str">
        <f>VLOOKUP(First_Validations__2[[#This Row],[CountryReq]],Last_Validations[],COLUMNS($B:F)+1,FALSE)</f>
        <v>Ghana: 2018</v>
      </c>
      <c r="Z349" s="36" t="str">
        <f>VLOOKUP(First_Validations__2[[#This Row],[CountryReq]],Last_Validations[],COLUMNS($B:G)+1,FALSE)</f>
        <v>GHA</v>
      </c>
      <c r="AA349" s="36" t="str">
        <f>VLOOKUP(First_Validations__2[[#This Row],[CountryReq]],Last_Validations[],COLUMNS($B:H)+1,FALSE)</f>
        <v>Ghana</v>
      </c>
      <c r="AB349" s="36" t="str">
        <f>VLOOKUP(First_Validations__2[[#This Row],[CountryReq]],Last_Validations[],COLUMNS($B:I)+1,FALSE)</f>
        <v>https://eiti.org/BD/2019-16</v>
      </c>
      <c r="AC349" s="36" t="str">
        <f>VLOOKUP(First_Validations__2[[#This Row],[CountryReq]],Last_Validations[],COLUMNS($B:J)+1,FALSE)</f>
        <v>https://eiti.org/document/ghana-validation-2018</v>
      </c>
      <c r="AD349" s="36">
        <f>VLOOKUP(First_Validations__2[[#This Row],[CountryReq]],Last_Validations[],COLUMNS($B:K)+1,FALSE)</f>
        <v>2018</v>
      </c>
      <c r="AE349" s="36">
        <f>VLOOKUP(First_Validations__2[[#This Row],[CountryReq]],Last_Validations[],COLUMNS($B:L)+1,FALSE)</f>
        <v>2018</v>
      </c>
      <c r="AF349" s="36" t="str">
        <f>VLOOKUP(First_Validations__2[[#This Row],[CountryReq]],Last_Validations[],COLUMNS($B:M)+1,FALSE)</f>
        <v>Meaningful progress</v>
      </c>
      <c r="AG349" s="36" t="str">
        <f>VLOOKUP(First_Validations__2[[#This Row],[CountryReq]],Last_Validations[],COLUMNS($B:N)+1,FALSE)</f>
        <v>Barter agreements (#4.3)</v>
      </c>
      <c r="AH349" s="36">
        <f>VLOOKUP(First_Validations__2[[#This Row],[CountryReq]],Last_Validations[],COLUMNS($B:O)+1,FALSE)</f>
        <v>0</v>
      </c>
      <c r="AI349" s="36" t="str">
        <f>VLOOKUP(First_Validations__2[[#This Row],[CountryReq]],Last_Validations[],COLUMNS($B:P)+1,FALSE)</f>
        <v>Not applicable</v>
      </c>
      <c r="AJ349" s="36" t="str">
        <f>VLOOKUP(First_Validations__2[[#This Row],[CountryReq]],Last_Validations[],COLUMNS($B:Q)+1,FALSE)</f>
        <v>The requirement on infrastructure provisions and barter arrangements is not applicable to Ghana.</v>
      </c>
      <c r="AK349" s="36">
        <f>VLOOKUP(First_Validations__2[[#This Row],[CountryReq]],Last_Validations[],COLUMNS($B:R)+1,FALSE)</f>
        <v>0</v>
      </c>
      <c r="AL349" s="36" t="str">
        <f>VLOOKUP(First_Validations__2[[#This Row],[CountryReq]],Last_Validations[],COLUMNS($B:S)+1,FALSE)</f>
        <v>http://www.gheiti.gov.gh</v>
      </c>
      <c r="AM349" s="36" t="str">
        <f>VLOOKUP(First_Validations__2[[#This Row],[CountryReq]],Last_Validations[],COLUMNS($B:T)+1,FALSE)</f>
        <v>https://eiti.org/api/v1.0/score_data/46</v>
      </c>
      <c r="AN349" s="36" t="str">
        <f>IF(First_Validations__2[[#This Row],[FirstValidation.Country: Year]]=First_Validations__2[[#This Row],[Country: Year]],"First","Second / Last")</f>
        <v>Second / Last</v>
      </c>
      <c r="AO349" s="36">
        <f>IF(AND(First_Validations__2[[#This Row],[FirstValidation.Validation score]]&lt;5,First_Validations__2[[#This Row],[FirstValidation.Validation score]]&gt;1),1,0)</f>
        <v>0</v>
      </c>
      <c r="AP349" s="36">
        <f>First_Validations__2[[#This Row],[Validation score]]-First_Validations__2[[#This Row],[FirstValidation.Validation score]]</f>
        <v>0</v>
      </c>
      <c r="AQ349" s="36">
        <f>IF(AND(First_Validations__2[[#This Row],[Corrective action]]=1,First_Validations__2[[#This Row],[Validation score]]&lt;5,First_Validations__2[[#This Row],[Validation score]]&gt;1),1,0)</f>
        <v>0</v>
      </c>
      <c r="AR349" s="36">
        <f>IF(AND(First_Validations__2[[#This Row],[Corrective action]]=1,OR(First_Validations__2[[#This Row],[Validation score]]&gt;4,First_Validations__2[[#This Row],[Validation score]]&lt;2)),1,0)</f>
        <v>0</v>
      </c>
      <c r="AS3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49" s="36" t="str">
        <f>VLOOKUP(First_Validations__2[[#This Row],[Requirement ('#)]],Requirements[[Requirements]:[Categories2]],2,FALSE)</f>
        <v>Revenue collection</v>
      </c>
    </row>
    <row r="350" spans="2:46">
      <c r="B350" s="34" t="s">
        <v>1499</v>
      </c>
      <c r="C350" s="34">
        <v>1</v>
      </c>
      <c r="D350" s="34">
        <v>6</v>
      </c>
      <c r="E350" s="34" t="s">
        <v>151</v>
      </c>
      <c r="F350" s="34" t="s">
        <v>1500</v>
      </c>
      <c r="G350" s="34" t="s">
        <v>1499</v>
      </c>
      <c r="H350" s="34" t="s">
        <v>3482</v>
      </c>
      <c r="I350" s="34" t="s">
        <v>152</v>
      </c>
      <c r="J350" s="34">
        <v>2016</v>
      </c>
      <c r="K350" s="34">
        <v>2018</v>
      </c>
      <c r="L350" s="34" t="s">
        <v>1767</v>
      </c>
      <c r="M350" s="34" t="s">
        <v>1805</v>
      </c>
      <c r="N350" s="34">
        <v>0</v>
      </c>
      <c r="O350" s="34" t="s">
        <v>4</v>
      </c>
      <c r="P350" s="34" t="s">
        <v>170</v>
      </c>
      <c r="R350" s="34" t="s">
        <v>1501</v>
      </c>
      <c r="S350" s="34" t="s">
        <v>1827</v>
      </c>
      <c r="T350" s="34" t="s">
        <v>2316</v>
      </c>
      <c r="U350" s="36" t="str">
        <f>VLOOKUP(First_Validations__2[[#This Row],[CountryReq]],Last_Validations[],COLUMNS($B:B)+1,FALSE)</f>
        <v>Ghana: 2018</v>
      </c>
      <c r="V350" s="36" t="str">
        <f>VLOOKUP(First_Validations__2[[#This Row],[CountryReq]],Last_Validations[],COLUMNS($B:C)+1,FALSE)</f>
        <v>Ghana</v>
      </c>
      <c r="W350" s="36">
        <f>VLOOKUP(First_Validations__2[[#This Row],[CountryReq]],Last_Validations[],COLUMNS($B:D)+1,FALSE)</f>
        <v>1</v>
      </c>
      <c r="X350" s="36">
        <f>VLOOKUP(First_Validations__2[[#This Row],[CountryReq]],Last_Validations[],COLUMNS($B:E)+1,FALSE)</f>
        <v>46</v>
      </c>
      <c r="Y350" s="36" t="str">
        <f>VLOOKUP(First_Validations__2[[#This Row],[CountryReq]],Last_Validations[],COLUMNS($B:F)+1,FALSE)</f>
        <v>Ghana: 2018</v>
      </c>
      <c r="Z350" s="36" t="str">
        <f>VLOOKUP(First_Validations__2[[#This Row],[CountryReq]],Last_Validations[],COLUMNS($B:G)+1,FALSE)</f>
        <v>GHA</v>
      </c>
      <c r="AA350" s="36" t="str">
        <f>VLOOKUP(First_Validations__2[[#This Row],[CountryReq]],Last_Validations[],COLUMNS($B:H)+1,FALSE)</f>
        <v>Ghana</v>
      </c>
      <c r="AB350" s="36" t="str">
        <f>VLOOKUP(First_Validations__2[[#This Row],[CountryReq]],Last_Validations[],COLUMNS($B:I)+1,FALSE)</f>
        <v>https://eiti.org/BD/2019-16</v>
      </c>
      <c r="AC350" s="36" t="str">
        <f>VLOOKUP(First_Validations__2[[#This Row],[CountryReq]],Last_Validations[],COLUMNS($B:J)+1,FALSE)</f>
        <v>https://eiti.org/document/ghana-validation-2018</v>
      </c>
      <c r="AD350" s="36">
        <f>VLOOKUP(First_Validations__2[[#This Row],[CountryReq]],Last_Validations[],COLUMNS($B:K)+1,FALSE)</f>
        <v>2018</v>
      </c>
      <c r="AE350" s="36">
        <f>VLOOKUP(First_Validations__2[[#This Row],[CountryReq]],Last_Validations[],COLUMNS($B:L)+1,FALSE)</f>
        <v>2018</v>
      </c>
      <c r="AF350" s="36" t="str">
        <f>VLOOKUP(First_Validations__2[[#This Row],[CountryReq]],Last_Validations[],COLUMNS($B:M)+1,FALSE)</f>
        <v>Meaningful progress</v>
      </c>
      <c r="AG350" s="36" t="str">
        <f>VLOOKUP(First_Validations__2[[#This Row],[CountryReq]],Last_Validations[],COLUMNS($B:N)+1,FALSE)</f>
        <v>Transportation revenues (#4.4)</v>
      </c>
      <c r="AH350" s="36">
        <f>VLOOKUP(First_Validations__2[[#This Row],[CountryReq]],Last_Validations[],COLUMNS($B:O)+1,FALSE)</f>
        <v>0</v>
      </c>
      <c r="AI350" s="36" t="str">
        <f>VLOOKUP(First_Validations__2[[#This Row],[CountryReq]],Last_Validations[],COLUMNS($B:P)+1,FALSE)</f>
        <v>Not applicable</v>
      </c>
      <c r="AJ350" s="36" t="str">
        <f>VLOOKUP(First_Validations__2[[#This Row],[CountryReq]],Last_Validations[],COLUMNS($B:Q)+1,FALSE)</f>
        <v>No evidence that such revenues exist in Ghana. The requirement on transportation revenue is therefore not applicable to Ghana.</v>
      </c>
      <c r="AK350" s="36">
        <f>VLOOKUP(First_Validations__2[[#This Row],[CountryReq]],Last_Validations[],COLUMNS($B:R)+1,FALSE)</f>
        <v>0</v>
      </c>
      <c r="AL350" s="36" t="str">
        <f>VLOOKUP(First_Validations__2[[#This Row],[CountryReq]],Last_Validations[],COLUMNS($B:S)+1,FALSE)</f>
        <v>http://www.gheiti.gov.gh</v>
      </c>
      <c r="AM350" s="36" t="str">
        <f>VLOOKUP(First_Validations__2[[#This Row],[CountryReq]],Last_Validations[],COLUMNS($B:T)+1,FALSE)</f>
        <v>https://eiti.org/api/v1.0/score_data/46</v>
      </c>
      <c r="AN350" s="36" t="str">
        <f>IF(First_Validations__2[[#This Row],[FirstValidation.Country: Year]]=First_Validations__2[[#This Row],[Country: Year]],"First","Second / Last")</f>
        <v>Second / Last</v>
      </c>
      <c r="AO350" s="36">
        <f>IF(AND(First_Validations__2[[#This Row],[FirstValidation.Validation score]]&lt;5,First_Validations__2[[#This Row],[FirstValidation.Validation score]]&gt;1),1,0)</f>
        <v>0</v>
      </c>
      <c r="AP350" s="36">
        <f>First_Validations__2[[#This Row],[Validation score]]-First_Validations__2[[#This Row],[FirstValidation.Validation score]]</f>
        <v>0</v>
      </c>
      <c r="AQ350" s="36">
        <f>IF(AND(First_Validations__2[[#This Row],[Corrective action]]=1,First_Validations__2[[#This Row],[Validation score]]&lt;5,First_Validations__2[[#This Row],[Validation score]]&gt;1),1,0)</f>
        <v>0</v>
      </c>
      <c r="AR350" s="36">
        <f>IF(AND(First_Validations__2[[#This Row],[Corrective action]]=1,OR(First_Validations__2[[#This Row],[Validation score]]&gt;4,First_Validations__2[[#This Row],[Validation score]]&lt;2)),1,0)</f>
        <v>0</v>
      </c>
      <c r="AS3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0" s="36" t="str">
        <f>VLOOKUP(First_Validations__2[[#This Row],[Requirement ('#)]],Requirements[[Requirements]:[Categories2]],2,FALSE)</f>
        <v>Revenue collection</v>
      </c>
    </row>
    <row r="351" spans="2:46">
      <c r="B351" s="34" t="s">
        <v>1499</v>
      </c>
      <c r="C351" s="34">
        <v>1</v>
      </c>
      <c r="D351" s="34">
        <v>6</v>
      </c>
      <c r="E351" s="34" t="s">
        <v>151</v>
      </c>
      <c r="F351" s="34" t="s">
        <v>1500</v>
      </c>
      <c r="G351" s="34" t="s">
        <v>1499</v>
      </c>
      <c r="H351" s="34" t="s">
        <v>3482</v>
      </c>
      <c r="I351" s="34" t="s">
        <v>152</v>
      </c>
      <c r="J351" s="34">
        <v>2016</v>
      </c>
      <c r="K351" s="34">
        <v>2018</v>
      </c>
      <c r="L351" s="34" t="s">
        <v>1767</v>
      </c>
      <c r="M351" s="34" t="s">
        <v>1802</v>
      </c>
      <c r="N351" s="34">
        <v>4</v>
      </c>
      <c r="O351" s="34" t="s">
        <v>1767</v>
      </c>
      <c r="P351" s="34" t="s">
        <v>167</v>
      </c>
      <c r="R351" s="34" t="s">
        <v>1501</v>
      </c>
      <c r="S351" s="34" t="s">
        <v>1827</v>
      </c>
      <c r="T351" s="34" t="s">
        <v>2317</v>
      </c>
      <c r="U351" s="36" t="str">
        <f>VLOOKUP(First_Validations__2[[#This Row],[CountryReq]],Last_Validations[],COLUMNS($B:B)+1,FALSE)</f>
        <v>Ghana: 2018</v>
      </c>
      <c r="V351" s="36" t="str">
        <f>VLOOKUP(First_Validations__2[[#This Row],[CountryReq]],Last_Validations[],COLUMNS($B:C)+1,FALSE)</f>
        <v>Ghana</v>
      </c>
      <c r="W351" s="36">
        <f>VLOOKUP(First_Validations__2[[#This Row],[CountryReq]],Last_Validations[],COLUMNS($B:D)+1,FALSE)</f>
        <v>1</v>
      </c>
      <c r="X351" s="36">
        <f>VLOOKUP(First_Validations__2[[#This Row],[CountryReq]],Last_Validations[],COLUMNS($B:E)+1,FALSE)</f>
        <v>46</v>
      </c>
      <c r="Y351" s="36" t="str">
        <f>VLOOKUP(First_Validations__2[[#This Row],[CountryReq]],Last_Validations[],COLUMNS($B:F)+1,FALSE)</f>
        <v>Ghana: 2018</v>
      </c>
      <c r="Z351" s="36" t="str">
        <f>VLOOKUP(First_Validations__2[[#This Row],[CountryReq]],Last_Validations[],COLUMNS($B:G)+1,FALSE)</f>
        <v>GHA</v>
      </c>
      <c r="AA351" s="36" t="str">
        <f>VLOOKUP(First_Validations__2[[#This Row],[CountryReq]],Last_Validations[],COLUMNS($B:H)+1,FALSE)</f>
        <v>Ghana</v>
      </c>
      <c r="AB351" s="36" t="str">
        <f>VLOOKUP(First_Validations__2[[#This Row],[CountryReq]],Last_Validations[],COLUMNS($B:I)+1,FALSE)</f>
        <v>https://eiti.org/BD/2019-16</v>
      </c>
      <c r="AC351" s="36" t="str">
        <f>VLOOKUP(First_Validations__2[[#This Row],[CountryReq]],Last_Validations[],COLUMNS($B:J)+1,FALSE)</f>
        <v>https://eiti.org/document/ghana-validation-2018</v>
      </c>
      <c r="AD351" s="36">
        <f>VLOOKUP(First_Validations__2[[#This Row],[CountryReq]],Last_Validations[],COLUMNS($B:K)+1,FALSE)</f>
        <v>2018</v>
      </c>
      <c r="AE351" s="36">
        <f>VLOOKUP(First_Validations__2[[#This Row],[CountryReq]],Last_Validations[],COLUMNS($B:L)+1,FALSE)</f>
        <v>2018</v>
      </c>
      <c r="AF351" s="36" t="str">
        <f>VLOOKUP(First_Validations__2[[#This Row],[CountryReq]],Last_Validations[],COLUMNS($B:M)+1,FALSE)</f>
        <v>Meaningful progress</v>
      </c>
      <c r="AG351" s="36" t="str">
        <f>VLOOKUP(First_Validations__2[[#This Row],[CountryReq]],Last_Validations[],COLUMNS($B:N)+1,FALSE)</f>
        <v>Comprehensiveness (#4.1)</v>
      </c>
      <c r="AH351" s="36">
        <f>VLOOKUP(First_Validations__2[[#This Row],[CountryReq]],Last_Validations[],COLUMNS($B:O)+1,FALSE)</f>
        <v>4</v>
      </c>
      <c r="AI351" s="36" t="str">
        <f>VLOOKUP(First_Validations__2[[#This Row],[CountryReq]],Last_Validations[],COLUMNS($B:P)+1,FALSE)</f>
        <v>Meaningful progress</v>
      </c>
      <c r="AJ351" s="36" t="str">
        <f>VLOOKUP(First_Validations__2[[#This Row],[CountryReq]],Last_Validations[],COLUMNS($B:Q)+1,FALSE)</f>
        <v>The 2016 EITI Reports provide a definition of the materiality thresholds for selecting companies and revenues. While the exclusion of three oil and gas revenue streams for not being extractives-specific is a concern, the lack of payments associated with these three is demonstrated in the report. While all government entities reported comprehensively, four material oil and gas companies accounting for 51.9% of total government oil and gas revenues in 2016 did not report. Full unilateral government disclosures of material revenues is provided.</v>
      </c>
      <c r="AK351" s="36">
        <f>VLOOKUP(First_Validations__2[[#This Row],[CountryReq]],Last_Validations[],COLUMNS($B:R)+1,FALSE)</f>
        <v>0</v>
      </c>
      <c r="AL351" s="36" t="str">
        <f>VLOOKUP(First_Validations__2[[#This Row],[CountryReq]],Last_Validations[],COLUMNS($B:S)+1,FALSE)</f>
        <v>http://www.gheiti.gov.gh</v>
      </c>
      <c r="AM351" s="36" t="str">
        <f>VLOOKUP(First_Validations__2[[#This Row],[CountryReq]],Last_Validations[],COLUMNS($B:T)+1,FALSE)</f>
        <v>https://eiti.org/api/v1.0/score_data/46</v>
      </c>
      <c r="AN351" s="36" t="str">
        <f>IF(First_Validations__2[[#This Row],[FirstValidation.Country: Year]]=First_Validations__2[[#This Row],[Country: Year]],"First","Second / Last")</f>
        <v>Second / Last</v>
      </c>
      <c r="AO351" s="36">
        <f>IF(AND(First_Validations__2[[#This Row],[FirstValidation.Validation score]]&lt;5,First_Validations__2[[#This Row],[FirstValidation.Validation score]]&gt;1),1,0)</f>
        <v>1</v>
      </c>
      <c r="AP351" s="36">
        <f>First_Validations__2[[#This Row],[Validation score]]-First_Validations__2[[#This Row],[FirstValidation.Validation score]]</f>
        <v>0</v>
      </c>
      <c r="AQ351" s="36">
        <f>IF(AND(First_Validations__2[[#This Row],[Corrective action]]=1,First_Validations__2[[#This Row],[Validation score]]&lt;5,First_Validations__2[[#This Row],[Validation score]]&gt;1),1,0)</f>
        <v>1</v>
      </c>
      <c r="AR351" s="36">
        <f>IF(AND(First_Validations__2[[#This Row],[Corrective action]]=1,OR(First_Validations__2[[#This Row],[Validation score]]&gt;4,First_Validations__2[[#This Row],[Validation score]]&lt;2)),1,0)</f>
        <v>0</v>
      </c>
      <c r="AS3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1" s="36" t="str">
        <f>VLOOKUP(First_Validations__2[[#This Row],[Requirement ('#)]],Requirements[[Requirements]:[Categories2]],2,FALSE)</f>
        <v>Revenue collection</v>
      </c>
    </row>
    <row r="352" spans="2:46">
      <c r="B352" s="34" t="s">
        <v>1499</v>
      </c>
      <c r="C352" s="34">
        <v>1</v>
      </c>
      <c r="D352" s="34">
        <v>6</v>
      </c>
      <c r="E352" s="34" t="s">
        <v>151</v>
      </c>
      <c r="F352" s="34" t="s">
        <v>1500</v>
      </c>
      <c r="G352" s="34" t="s">
        <v>1499</v>
      </c>
      <c r="H352" s="34" t="s">
        <v>3482</v>
      </c>
      <c r="I352" s="34" t="s">
        <v>152</v>
      </c>
      <c r="J352" s="34">
        <v>2016</v>
      </c>
      <c r="K352" s="34">
        <v>2018</v>
      </c>
      <c r="L352" s="34" t="s">
        <v>1767</v>
      </c>
      <c r="M352" s="34" t="s">
        <v>1803</v>
      </c>
      <c r="N352" s="34">
        <v>4</v>
      </c>
      <c r="O352" s="34" t="s">
        <v>1767</v>
      </c>
      <c r="P352" s="34" t="s">
        <v>168</v>
      </c>
      <c r="R352" s="34" t="s">
        <v>1501</v>
      </c>
      <c r="S352" s="34" t="s">
        <v>1827</v>
      </c>
      <c r="T352" s="34" t="s">
        <v>2318</v>
      </c>
      <c r="U352" s="36" t="str">
        <f>VLOOKUP(First_Validations__2[[#This Row],[CountryReq]],Last_Validations[],COLUMNS($B:B)+1,FALSE)</f>
        <v>Ghana: 2018</v>
      </c>
      <c r="V352" s="36" t="str">
        <f>VLOOKUP(First_Validations__2[[#This Row],[CountryReq]],Last_Validations[],COLUMNS($B:C)+1,FALSE)</f>
        <v>Ghana</v>
      </c>
      <c r="W352" s="36">
        <f>VLOOKUP(First_Validations__2[[#This Row],[CountryReq]],Last_Validations[],COLUMNS($B:D)+1,FALSE)</f>
        <v>1</v>
      </c>
      <c r="X352" s="36">
        <f>VLOOKUP(First_Validations__2[[#This Row],[CountryReq]],Last_Validations[],COLUMNS($B:E)+1,FALSE)</f>
        <v>46</v>
      </c>
      <c r="Y352" s="36" t="str">
        <f>VLOOKUP(First_Validations__2[[#This Row],[CountryReq]],Last_Validations[],COLUMNS($B:F)+1,FALSE)</f>
        <v>Ghana: 2018</v>
      </c>
      <c r="Z352" s="36" t="str">
        <f>VLOOKUP(First_Validations__2[[#This Row],[CountryReq]],Last_Validations[],COLUMNS($B:G)+1,FALSE)</f>
        <v>GHA</v>
      </c>
      <c r="AA352" s="36" t="str">
        <f>VLOOKUP(First_Validations__2[[#This Row],[CountryReq]],Last_Validations[],COLUMNS($B:H)+1,FALSE)</f>
        <v>Ghana</v>
      </c>
      <c r="AB352" s="36" t="str">
        <f>VLOOKUP(First_Validations__2[[#This Row],[CountryReq]],Last_Validations[],COLUMNS($B:I)+1,FALSE)</f>
        <v>https://eiti.org/BD/2019-16</v>
      </c>
      <c r="AC352" s="36" t="str">
        <f>VLOOKUP(First_Validations__2[[#This Row],[CountryReq]],Last_Validations[],COLUMNS($B:J)+1,FALSE)</f>
        <v>https://eiti.org/document/ghana-validation-2018</v>
      </c>
      <c r="AD352" s="36">
        <f>VLOOKUP(First_Validations__2[[#This Row],[CountryReq]],Last_Validations[],COLUMNS($B:K)+1,FALSE)</f>
        <v>2018</v>
      </c>
      <c r="AE352" s="36">
        <f>VLOOKUP(First_Validations__2[[#This Row],[CountryReq]],Last_Validations[],COLUMNS($B:L)+1,FALSE)</f>
        <v>2018</v>
      </c>
      <c r="AF352" s="36" t="str">
        <f>VLOOKUP(First_Validations__2[[#This Row],[CountryReq]],Last_Validations[],COLUMNS($B:M)+1,FALSE)</f>
        <v>Meaningful progress</v>
      </c>
      <c r="AG352" s="36" t="str">
        <f>VLOOKUP(First_Validations__2[[#This Row],[CountryReq]],Last_Validations[],COLUMNS($B:N)+1,FALSE)</f>
        <v>In-kind revenues (#4.2)</v>
      </c>
      <c r="AH352" s="36">
        <f>VLOOKUP(First_Validations__2[[#This Row],[CountryReq]],Last_Validations[],COLUMNS($B:O)+1,FALSE)</f>
        <v>5</v>
      </c>
      <c r="AI352" s="36" t="str">
        <f>VLOOKUP(First_Validations__2[[#This Row],[CountryReq]],Last_Validations[],COLUMNS($B:P)+1,FALSE)</f>
        <v>Satisfactory progress</v>
      </c>
      <c r="AJ352" s="36" t="str">
        <f>VLOOKUP(First_Validations__2[[#This Row],[CountryReq]],Last_Validations[],COLUMNS($B:Q)+1,FALSE)</f>
        <v>There are no in-kind revenues in mining. In oil and gas, the 2016 EITI Report and the pilot commodity trading report disclose the volumes of the state’s in-kind revenues of oil and gas collected in 2016 and the proceeds of sales of the state’s in-kind revenues, disaggregated by buyer. The pilot trading report reconciles sales of oil, not gas.</v>
      </c>
      <c r="AK352" s="36">
        <f>VLOOKUP(First_Validations__2[[#This Row],[CountryReq]],Last_Validations[],COLUMNS($B:R)+1,FALSE)</f>
        <v>0</v>
      </c>
      <c r="AL352" s="36" t="str">
        <f>VLOOKUP(First_Validations__2[[#This Row],[CountryReq]],Last_Validations[],COLUMNS($B:S)+1,FALSE)</f>
        <v>http://www.gheiti.gov.gh</v>
      </c>
      <c r="AM352" s="36" t="str">
        <f>VLOOKUP(First_Validations__2[[#This Row],[CountryReq]],Last_Validations[],COLUMNS($B:T)+1,FALSE)</f>
        <v>https://eiti.org/api/v1.0/score_data/46</v>
      </c>
      <c r="AN352" s="36" t="str">
        <f>IF(First_Validations__2[[#This Row],[FirstValidation.Country: Year]]=First_Validations__2[[#This Row],[Country: Year]],"First","Second / Last")</f>
        <v>Second / Last</v>
      </c>
      <c r="AO352" s="36">
        <f>IF(AND(First_Validations__2[[#This Row],[FirstValidation.Validation score]]&lt;5,First_Validations__2[[#This Row],[FirstValidation.Validation score]]&gt;1),1,0)</f>
        <v>1</v>
      </c>
      <c r="AP352" s="36">
        <f>First_Validations__2[[#This Row],[Validation score]]-First_Validations__2[[#This Row],[FirstValidation.Validation score]]</f>
        <v>1</v>
      </c>
      <c r="AQ352" s="36">
        <f>IF(AND(First_Validations__2[[#This Row],[Corrective action]]=1,First_Validations__2[[#This Row],[Validation score]]&lt;5,First_Validations__2[[#This Row],[Validation score]]&gt;1),1,0)</f>
        <v>0</v>
      </c>
      <c r="AR352" s="36">
        <f>IF(AND(First_Validations__2[[#This Row],[Corrective action]]=1,OR(First_Validations__2[[#This Row],[Validation score]]&gt;4,First_Validations__2[[#This Row],[Validation score]]&lt;2)),1,0)</f>
        <v>1</v>
      </c>
      <c r="AS3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2" s="36" t="str">
        <f>VLOOKUP(First_Validations__2[[#This Row],[Requirement ('#)]],Requirements[[Requirements]:[Categories2]],2,FALSE)</f>
        <v>Revenue collection</v>
      </c>
    </row>
    <row r="353" spans="2:46">
      <c r="B353" s="34" t="s">
        <v>1499</v>
      </c>
      <c r="C353" s="34">
        <v>1</v>
      </c>
      <c r="D353" s="34">
        <v>6</v>
      </c>
      <c r="E353" s="34" t="s">
        <v>151</v>
      </c>
      <c r="F353" s="34" t="s">
        <v>1500</v>
      </c>
      <c r="G353" s="34" t="s">
        <v>1499</v>
      </c>
      <c r="H353" s="34" t="s">
        <v>3482</v>
      </c>
      <c r="I353" s="34" t="s">
        <v>152</v>
      </c>
      <c r="J353" s="34">
        <v>2016</v>
      </c>
      <c r="K353" s="34">
        <v>2018</v>
      </c>
      <c r="L353" s="34" t="s">
        <v>1767</v>
      </c>
      <c r="M353" s="34" t="s">
        <v>1795</v>
      </c>
      <c r="N353" s="34">
        <v>1</v>
      </c>
      <c r="O353" s="34" t="s">
        <v>1796</v>
      </c>
      <c r="P353" s="34" t="s">
        <v>162</v>
      </c>
      <c r="R353" s="34" t="s">
        <v>1501</v>
      </c>
      <c r="S353" s="34" t="s">
        <v>1827</v>
      </c>
      <c r="T353" s="34" t="s">
        <v>2319</v>
      </c>
      <c r="U353" s="36" t="str">
        <f>VLOOKUP(First_Validations__2[[#This Row],[CountryReq]],Last_Validations[],COLUMNS($B:B)+1,FALSE)</f>
        <v>Ghana: 2018</v>
      </c>
      <c r="V353" s="36" t="str">
        <f>VLOOKUP(First_Validations__2[[#This Row],[CountryReq]],Last_Validations[],COLUMNS($B:C)+1,FALSE)</f>
        <v>Ghana</v>
      </c>
      <c r="W353" s="36">
        <f>VLOOKUP(First_Validations__2[[#This Row],[CountryReq]],Last_Validations[],COLUMNS($B:D)+1,FALSE)</f>
        <v>1</v>
      </c>
      <c r="X353" s="36">
        <f>VLOOKUP(First_Validations__2[[#This Row],[CountryReq]],Last_Validations[],COLUMNS($B:E)+1,FALSE)</f>
        <v>46</v>
      </c>
      <c r="Y353" s="36" t="str">
        <f>VLOOKUP(First_Validations__2[[#This Row],[CountryReq]],Last_Validations[],COLUMNS($B:F)+1,FALSE)</f>
        <v>Ghana: 2018</v>
      </c>
      <c r="Z353" s="36" t="str">
        <f>VLOOKUP(First_Validations__2[[#This Row],[CountryReq]],Last_Validations[],COLUMNS($B:G)+1,FALSE)</f>
        <v>GHA</v>
      </c>
      <c r="AA353" s="36" t="str">
        <f>VLOOKUP(First_Validations__2[[#This Row],[CountryReq]],Last_Validations[],COLUMNS($B:H)+1,FALSE)</f>
        <v>Ghana</v>
      </c>
      <c r="AB353" s="36" t="str">
        <f>VLOOKUP(First_Validations__2[[#This Row],[CountryReq]],Last_Validations[],COLUMNS($B:I)+1,FALSE)</f>
        <v>https://eiti.org/BD/2019-16</v>
      </c>
      <c r="AC353" s="36" t="str">
        <f>VLOOKUP(First_Validations__2[[#This Row],[CountryReq]],Last_Validations[],COLUMNS($B:J)+1,FALSE)</f>
        <v>https://eiti.org/document/ghana-validation-2018</v>
      </c>
      <c r="AD353" s="36">
        <f>VLOOKUP(First_Validations__2[[#This Row],[CountryReq]],Last_Validations[],COLUMNS($B:K)+1,FALSE)</f>
        <v>2018</v>
      </c>
      <c r="AE353" s="36">
        <f>VLOOKUP(First_Validations__2[[#This Row],[CountryReq]],Last_Validations[],COLUMNS($B:L)+1,FALSE)</f>
        <v>2018</v>
      </c>
      <c r="AF353" s="36" t="str">
        <f>VLOOKUP(First_Validations__2[[#This Row],[CountryReq]],Last_Validations[],COLUMNS($B:M)+1,FALSE)</f>
        <v>Meaningful progress</v>
      </c>
      <c r="AG353" s="36" t="str">
        <f>VLOOKUP(First_Validations__2[[#This Row],[CountryReq]],Last_Validations[],COLUMNS($B:N)+1,FALSE)</f>
        <v>Beneficial ownership (#2.5)</v>
      </c>
      <c r="AH353" s="36">
        <f>VLOOKUP(First_Validations__2[[#This Row],[CountryReq]],Last_Validations[],COLUMNS($B:O)+1,FALSE)</f>
        <v>1</v>
      </c>
      <c r="AI353" s="36" t="str">
        <f>VLOOKUP(First_Validations__2[[#This Row],[CountryReq]],Last_Validations[],COLUMNS($B:P)+1,FALSE)</f>
        <v>Not required (recommended)</v>
      </c>
      <c r="AJ353" s="36" t="str">
        <f>VLOOKUP(First_Validations__2[[#This Row],[CountryReq]],Last_Validations[],COLUMNS($B:Q)+1,FALSE)</f>
        <v>Stakeholders in Ghana seem committed to and in favour of beneficial ownership transparency and requirements related to beneficial ownership disclosure appear to be well understood. The multi-stakeholder group has already initiated the implementation of the beneficial ownership requirements by advocating for beneficial ownership disclosure in the amended Companies Act 2016.</v>
      </c>
      <c r="AK353" s="36">
        <f>VLOOKUP(First_Validations__2[[#This Row],[CountryReq]],Last_Validations[],COLUMNS($B:R)+1,FALSE)</f>
        <v>0</v>
      </c>
      <c r="AL353" s="36" t="str">
        <f>VLOOKUP(First_Validations__2[[#This Row],[CountryReq]],Last_Validations[],COLUMNS($B:S)+1,FALSE)</f>
        <v>http://www.gheiti.gov.gh</v>
      </c>
      <c r="AM353" s="36" t="str">
        <f>VLOOKUP(First_Validations__2[[#This Row],[CountryReq]],Last_Validations[],COLUMNS($B:T)+1,FALSE)</f>
        <v>https://eiti.org/api/v1.0/score_data/46</v>
      </c>
      <c r="AN353" s="36" t="str">
        <f>IF(First_Validations__2[[#This Row],[FirstValidation.Country: Year]]=First_Validations__2[[#This Row],[Country: Year]],"First","Second / Last")</f>
        <v>Second / Last</v>
      </c>
      <c r="AO353" s="36">
        <f>IF(AND(First_Validations__2[[#This Row],[FirstValidation.Validation score]]&lt;5,First_Validations__2[[#This Row],[FirstValidation.Validation score]]&gt;1),1,0)</f>
        <v>0</v>
      </c>
      <c r="AP353" s="36">
        <f>First_Validations__2[[#This Row],[Validation score]]-First_Validations__2[[#This Row],[FirstValidation.Validation score]]</f>
        <v>0</v>
      </c>
      <c r="AQ353" s="36">
        <f>IF(AND(First_Validations__2[[#This Row],[Corrective action]]=1,First_Validations__2[[#This Row],[Validation score]]&lt;5,First_Validations__2[[#This Row],[Validation score]]&gt;1),1,0)</f>
        <v>0</v>
      </c>
      <c r="AR353" s="36">
        <f>IF(AND(First_Validations__2[[#This Row],[Corrective action]]=1,OR(First_Validations__2[[#This Row],[Validation score]]&gt;4,First_Validations__2[[#This Row],[Validation score]]&lt;2)),1,0)</f>
        <v>0</v>
      </c>
      <c r="AS3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3" s="36" t="str">
        <f>VLOOKUP(First_Validations__2[[#This Row],[Requirement ('#)]],Requirements[[Requirements]:[Categories2]],2,FALSE)</f>
        <v>Licenses and contracts</v>
      </c>
    </row>
    <row r="354" spans="2:46">
      <c r="B354" s="34" t="s">
        <v>1499</v>
      </c>
      <c r="C354" s="34">
        <v>1</v>
      </c>
      <c r="D354" s="34">
        <v>6</v>
      </c>
      <c r="E354" s="34" t="s">
        <v>151</v>
      </c>
      <c r="F354" s="34" t="s">
        <v>1500</v>
      </c>
      <c r="G354" s="34" t="s">
        <v>1499</v>
      </c>
      <c r="H354" s="34" t="s">
        <v>3482</v>
      </c>
      <c r="I354" s="34" t="s">
        <v>152</v>
      </c>
      <c r="J354" s="34">
        <v>2016</v>
      </c>
      <c r="K354" s="34">
        <v>2018</v>
      </c>
      <c r="L354" s="34" t="s">
        <v>1767</v>
      </c>
      <c r="M354" s="34" t="s">
        <v>1789</v>
      </c>
      <c r="N354" s="34">
        <v>5</v>
      </c>
      <c r="O354" s="34" t="s">
        <v>1768</v>
      </c>
      <c r="P354" s="34" t="s">
        <v>156</v>
      </c>
      <c r="R354" s="34" t="s">
        <v>1501</v>
      </c>
      <c r="S354" s="34" t="s">
        <v>1827</v>
      </c>
      <c r="T354" s="34" t="s">
        <v>2320</v>
      </c>
      <c r="U354" s="36" t="str">
        <f>VLOOKUP(First_Validations__2[[#This Row],[CountryReq]],Last_Validations[],COLUMNS($B:B)+1,FALSE)</f>
        <v>Ghana: 2018</v>
      </c>
      <c r="V354" s="36" t="str">
        <f>VLOOKUP(First_Validations__2[[#This Row],[CountryReq]],Last_Validations[],COLUMNS($B:C)+1,FALSE)</f>
        <v>Ghana</v>
      </c>
      <c r="W354" s="36">
        <f>VLOOKUP(First_Validations__2[[#This Row],[CountryReq]],Last_Validations[],COLUMNS($B:D)+1,FALSE)</f>
        <v>1</v>
      </c>
      <c r="X354" s="36">
        <f>VLOOKUP(First_Validations__2[[#This Row],[CountryReq]],Last_Validations[],COLUMNS($B:E)+1,FALSE)</f>
        <v>46</v>
      </c>
      <c r="Y354" s="36" t="str">
        <f>VLOOKUP(First_Validations__2[[#This Row],[CountryReq]],Last_Validations[],COLUMNS($B:F)+1,FALSE)</f>
        <v>Ghana: 2018</v>
      </c>
      <c r="Z354" s="36" t="str">
        <f>VLOOKUP(First_Validations__2[[#This Row],[CountryReq]],Last_Validations[],COLUMNS($B:G)+1,FALSE)</f>
        <v>GHA</v>
      </c>
      <c r="AA354" s="36" t="str">
        <f>VLOOKUP(First_Validations__2[[#This Row],[CountryReq]],Last_Validations[],COLUMNS($B:H)+1,FALSE)</f>
        <v>Ghana</v>
      </c>
      <c r="AB354" s="36" t="str">
        <f>VLOOKUP(First_Validations__2[[#This Row],[CountryReq]],Last_Validations[],COLUMNS($B:I)+1,FALSE)</f>
        <v>https://eiti.org/BD/2019-16</v>
      </c>
      <c r="AC354" s="36" t="str">
        <f>VLOOKUP(First_Validations__2[[#This Row],[CountryReq]],Last_Validations[],COLUMNS($B:J)+1,FALSE)</f>
        <v>https://eiti.org/document/ghana-validation-2018</v>
      </c>
      <c r="AD354" s="36">
        <f>VLOOKUP(First_Validations__2[[#This Row],[CountryReq]],Last_Validations[],COLUMNS($B:K)+1,FALSE)</f>
        <v>2018</v>
      </c>
      <c r="AE354" s="36">
        <f>VLOOKUP(First_Validations__2[[#This Row],[CountryReq]],Last_Validations[],COLUMNS($B:L)+1,FALSE)</f>
        <v>2018</v>
      </c>
      <c r="AF354" s="36" t="str">
        <f>VLOOKUP(First_Validations__2[[#This Row],[CountryReq]],Last_Validations[],COLUMNS($B:M)+1,FALSE)</f>
        <v>Meaningful progress</v>
      </c>
      <c r="AG354" s="36" t="str">
        <f>VLOOKUP(First_Validations__2[[#This Row],[CountryReq]],Last_Validations[],COLUMNS($B:N)+1,FALSE)</f>
        <v>MSG governance (#1.4)</v>
      </c>
      <c r="AH354" s="36">
        <f>VLOOKUP(First_Validations__2[[#This Row],[CountryReq]],Last_Validations[],COLUMNS($B:O)+1,FALSE)</f>
        <v>5</v>
      </c>
      <c r="AI354" s="36" t="str">
        <f>VLOOKUP(First_Validations__2[[#This Row],[CountryReq]],Last_Validations[],COLUMNS($B:P)+1,FALSE)</f>
        <v>Satisfactory progress</v>
      </c>
      <c r="AJ354" s="36" t="str">
        <f>VLOOKUP(First_Validations__2[[#This Row],[CountryReq]],Last_Validations[],COLUMNS($B:Q)+1,FALSE)</f>
        <v>Stakeholders are adequately represented on the multi-stakeholder group (MSG). The MSG has a chair and co-chair and meets regularly to review and guide implementation in the country. They have also participated in ad hoc meetings and have established sub-committees tasked with specific aspects of EITI implementation. There seem to be some issues and practices of the MSG that would need to be clarified in the Ghana EITI Bill.</v>
      </c>
      <c r="AK354" s="36">
        <f>VLOOKUP(First_Validations__2[[#This Row],[CountryReq]],Last_Validations[],COLUMNS($B:R)+1,FALSE)</f>
        <v>0</v>
      </c>
      <c r="AL354" s="36" t="str">
        <f>VLOOKUP(First_Validations__2[[#This Row],[CountryReq]],Last_Validations[],COLUMNS($B:S)+1,FALSE)</f>
        <v>http://www.gheiti.gov.gh</v>
      </c>
      <c r="AM354" s="36" t="str">
        <f>VLOOKUP(First_Validations__2[[#This Row],[CountryReq]],Last_Validations[],COLUMNS($B:T)+1,FALSE)</f>
        <v>https://eiti.org/api/v1.0/score_data/46</v>
      </c>
      <c r="AN354" s="36" t="str">
        <f>IF(First_Validations__2[[#This Row],[FirstValidation.Country: Year]]=First_Validations__2[[#This Row],[Country: Year]],"First","Second / Last")</f>
        <v>Second / Last</v>
      </c>
      <c r="AO354" s="36">
        <f>IF(AND(First_Validations__2[[#This Row],[FirstValidation.Validation score]]&lt;5,First_Validations__2[[#This Row],[FirstValidation.Validation score]]&gt;1),1,0)</f>
        <v>0</v>
      </c>
      <c r="AP354" s="36">
        <f>First_Validations__2[[#This Row],[Validation score]]-First_Validations__2[[#This Row],[FirstValidation.Validation score]]</f>
        <v>0</v>
      </c>
      <c r="AQ354" s="36">
        <f>IF(AND(First_Validations__2[[#This Row],[Corrective action]]=1,First_Validations__2[[#This Row],[Validation score]]&lt;5,First_Validations__2[[#This Row],[Validation score]]&gt;1),1,0)</f>
        <v>0</v>
      </c>
      <c r="AR354" s="36">
        <f>IF(AND(First_Validations__2[[#This Row],[Corrective action]]=1,OR(First_Validations__2[[#This Row],[Validation score]]&gt;4,First_Validations__2[[#This Row],[Validation score]]&lt;2)),1,0)</f>
        <v>0</v>
      </c>
      <c r="AS3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4" s="36" t="str">
        <f>VLOOKUP(First_Validations__2[[#This Row],[Requirement ('#)]],Requirements[[Requirements]:[Categories2]],2,FALSE)</f>
        <v>MSG Oversight</v>
      </c>
    </row>
    <row r="355" spans="2:46">
      <c r="B355" s="34" t="s">
        <v>1499</v>
      </c>
      <c r="C355" s="34">
        <v>1</v>
      </c>
      <c r="D355" s="34">
        <v>6</v>
      </c>
      <c r="E355" s="34" t="s">
        <v>151</v>
      </c>
      <c r="F355" s="34" t="s">
        <v>1500</v>
      </c>
      <c r="G355" s="34" t="s">
        <v>1499</v>
      </c>
      <c r="H355" s="34" t="s">
        <v>3482</v>
      </c>
      <c r="I355" s="34" t="s">
        <v>152</v>
      </c>
      <c r="J355" s="34">
        <v>2016</v>
      </c>
      <c r="K355" s="34">
        <v>2018</v>
      </c>
      <c r="L355" s="34" t="s">
        <v>1767</v>
      </c>
      <c r="M355" s="34" t="s">
        <v>1790</v>
      </c>
      <c r="N355" s="34">
        <v>5</v>
      </c>
      <c r="O355" s="34" t="s">
        <v>1768</v>
      </c>
      <c r="P355" s="34" t="s">
        <v>157</v>
      </c>
      <c r="R355" s="34" t="s">
        <v>1501</v>
      </c>
      <c r="S355" s="34" t="s">
        <v>1827</v>
      </c>
      <c r="T355" s="34" t="s">
        <v>2321</v>
      </c>
      <c r="U355" s="36" t="str">
        <f>VLOOKUP(First_Validations__2[[#This Row],[CountryReq]],Last_Validations[],COLUMNS($B:B)+1,FALSE)</f>
        <v>Ghana: 2018</v>
      </c>
      <c r="V355" s="36" t="str">
        <f>VLOOKUP(First_Validations__2[[#This Row],[CountryReq]],Last_Validations[],COLUMNS($B:C)+1,FALSE)</f>
        <v>Ghana</v>
      </c>
      <c r="W355" s="36">
        <f>VLOOKUP(First_Validations__2[[#This Row],[CountryReq]],Last_Validations[],COLUMNS($B:D)+1,FALSE)</f>
        <v>1</v>
      </c>
      <c r="X355" s="36">
        <f>VLOOKUP(First_Validations__2[[#This Row],[CountryReq]],Last_Validations[],COLUMNS($B:E)+1,FALSE)</f>
        <v>46</v>
      </c>
      <c r="Y355" s="36" t="str">
        <f>VLOOKUP(First_Validations__2[[#This Row],[CountryReq]],Last_Validations[],COLUMNS($B:F)+1,FALSE)</f>
        <v>Ghana: 2018</v>
      </c>
      <c r="Z355" s="36" t="str">
        <f>VLOOKUP(First_Validations__2[[#This Row],[CountryReq]],Last_Validations[],COLUMNS($B:G)+1,FALSE)</f>
        <v>GHA</v>
      </c>
      <c r="AA355" s="36" t="str">
        <f>VLOOKUP(First_Validations__2[[#This Row],[CountryReq]],Last_Validations[],COLUMNS($B:H)+1,FALSE)</f>
        <v>Ghana</v>
      </c>
      <c r="AB355" s="36" t="str">
        <f>VLOOKUP(First_Validations__2[[#This Row],[CountryReq]],Last_Validations[],COLUMNS($B:I)+1,FALSE)</f>
        <v>https://eiti.org/BD/2019-16</v>
      </c>
      <c r="AC355" s="36" t="str">
        <f>VLOOKUP(First_Validations__2[[#This Row],[CountryReq]],Last_Validations[],COLUMNS($B:J)+1,FALSE)</f>
        <v>https://eiti.org/document/ghana-validation-2018</v>
      </c>
      <c r="AD355" s="36">
        <f>VLOOKUP(First_Validations__2[[#This Row],[CountryReq]],Last_Validations[],COLUMNS($B:K)+1,FALSE)</f>
        <v>2018</v>
      </c>
      <c r="AE355" s="36">
        <f>VLOOKUP(First_Validations__2[[#This Row],[CountryReq]],Last_Validations[],COLUMNS($B:L)+1,FALSE)</f>
        <v>2018</v>
      </c>
      <c r="AF355" s="36" t="str">
        <f>VLOOKUP(First_Validations__2[[#This Row],[CountryReq]],Last_Validations[],COLUMNS($B:M)+1,FALSE)</f>
        <v>Meaningful progress</v>
      </c>
      <c r="AG355" s="36" t="str">
        <f>VLOOKUP(First_Validations__2[[#This Row],[CountryReq]],Last_Validations[],COLUMNS($B:N)+1,FALSE)</f>
        <v>Workplan (#1.5)</v>
      </c>
      <c r="AH355" s="36">
        <f>VLOOKUP(First_Validations__2[[#This Row],[CountryReq]],Last_Validations[],COLUMNS($B:O)+1,FALSE)</f>
        <v>5</v>
      </c>
      <c r="AI355" s="36" t="str">
        <f>VLOOKUP(First_Validations__2[[#This Row],[CountryReq]],Last_Validations[],COLUMNS($B:P)+1,FALSE)</f>
        <v>Satisfactory progress</v>
      </c>
      <c r="AJ355" s="36" t="str">
        <f>VLOOKUP(First_Validations__2[[#This Row],[CountryReq]],Last_Validations[],COLUMNS($B:Q)+1,FALSE)</f>
        <v>The work plan has clear objectives linked to national priorities for the extractive sector, as well as detailed actions and timelines, although it does not reflect the full scope of GHEITI’s work. Costing is missing for some items, and implementation is slightly behind schedule. In particular missing funds for the 2015 GHEITI report is of concern.</v>
      </c>
      <c r="AK355" s="36">
        <f>VLOOKUP(First_Validations__2[[#This Row],[CountryReq]],Last_Validations[],COLUMNS($B:R)+1,FALSE)</f>
        <v>0</v>
      </c>
      <c r="AL355" s="36" t="str">
        <f>VLOOKUP(First_Validations__2[[#This Row],[CountryReq]],Last_Validations[],COLUMNS($B:S)+1,FALSE)</f>
        <v>http://www.gheiti.gov.gh</v>
      </c>
      <c r="AM355" s="36" t="str">
        <f>VLOOKUP(First_Validations__2[[#This Row],[CountryReq]],Last_Validations[],COLUMNS($B:T)+1,FALSE)</f>
        <v>https://eiti.org/api/v1.0/score_data/46</v>
      </c>
      <c r="AN355" s="36" t="str">
        <f>IF(First_Validations__2[[#This Row],[FirstValidation.Country: Year]]=First_Validations__2[[#This Row],[Country: Year]],"First","Second / Last")</f>
        <v>Second / Last</v>
      </c>
      <c r="AO355" s="36">
        <f>IF(AND(First_Validations__2[[#This Row],[FirstValidation.Validation score]]&lt;5,First_Validations__2[[#This Row],[FirstValidation.Validation score]]&gt;1),1,0)</f>
        <v>0</v>
      </c>
      <c r="AP355" s="36">
        <f>First_Validations__2[[#This Row],[Validation score]]-First_Validations__2[[#This Row],[FirstValidation.Validation score]]</f>
        <v>0</v>
      </c>
      <c r="AQ355" s="36">
        <f>IF(AND(First_Validations__2[[#This Row],[Corrective action]]=1,First_Validations__2[[#This Row],[Validation score]]&lt;5,First_Validations__2[[#This Row],[Validation score]]&gt;1),1,0)</f>
        <v>0</v>
      </c>
      <c r="AR355" s="36">
        <f>IF(AND(First_Validations__2[[#This Row],[Corrective action]]=1,OR(First_Validations__2[[#This Row],[Validation score]]&gt;4,First_Validations__2[[#This Row],[Validation score]]&lt;2)),1,0)</f>
        <v>0</v>
      </c>
      <c r="AS3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5" s="36" t="str">
        <f>VLOOKUP(First_Validations__2[[#This Row],[Requirement ('#)]],Requirements[[Requirements]:[Categories2]],2,FALSE)</f>
        <v>MSG Oversight</v>
      </c>
    </row>
    <row r="356" spans="2:46">
      <c r="B356" s="34" t="s">
        <v>1499</v>
      </c>
      <c r="C356" s="34">
        <v>1</v>
      </c>
      <c r="D356" s="34">
        <v>6</v>
      </c>
      <c r="E356" s="34" t="s">
        <v>151</v>
      </c>
      <c r="F356" s="34" t="s">
        <v>1500</v>
      </c>
      <c r="G356" s="34" t="s">
        <v>1499</v>
      </c>
      <c r="H356" s="34" t="s">
        <v>3482</v>
      </c>
      <c r="I356" s="34" t="s">
        <v>152</v>
      </c>
      <c r="J356" s="34">
        <v>2016</v>
      </c>
      <c r="K356" s="34">
        <v>2018</v>
      </c>
      <c r="L356" s="34" t="s">
        <v>1767</v>
      </c>
      <c r="M356" s="34" t="s">
        <v>1787</v>
      </c>
      <c r="N356" s="34">
        <v>5</v>
      </c>
      <c r="O356" s="34" t="s">
        <v>1768</v>
      </c>
      <c r="P356" s="34" t="s">
        <v>154</v>
      </c>
      <c r="R356" s="34" t="s">
        <v>1501</v>
      </c>
      <c r="S356" s="34" t="s">
        <v>1827</v>
      </c>
      <c r="T356" s="34" t="s">
        <v>2322</v>
      </c>
      <c r="U356" s="36" t="str">
        <f>VLOOKUP(First_Validations__2[[#This Row],[CountryReq]],Last_Validations[],COLUMNS($B:B)+1,FALSE)</f>
        <v>Ghana: 2018</v>
      </c>
      <c r="V356" s="36" t="str">
        <f>VLOOKUP(First_Validations__2[[#This Row],[CountryReq]],Last_Validations[],COLUMNS($B:C)+1,FALSE)</f>
        <v>Ghana</v>
      </c>
      <c r="W356" s="36">
        <f>VLOOKUP(First_Validations__2[[#This Row],[CountryReq]],Last_Validations[],COLUMNS($B:D)+1,FALSE)</f>
        <v>1</v>
      </c>
      <c r="X356" s="36">
        <f>VLOOKUP(First_Validations__2[[#This Row],[CountryReq]],Last_Validations[],COLUMNS($B:E)+1,FALSE)</f>
        <v>46</v>
      </c>
      <c r="Y356" s="36" t="str">
        <f>VLOOKUP(First_Validations__2[[#This Row],[CountryReq]],Last_Validations[],COLUMNS($B:F)+1,FALSE)</f>
        <v>Ghana: 2018</v>
      </c>
      <c r="Z356" s="36" t="str">
        <f>VLOOKUP(First_Validations__2[[#This Row],[CountryReq]],Last_Validations[],COLUMNS($B:G)+1,FALSE)</f>
        <v>GHA</v>
      </c>
      <c r="AA356" s="36" t="str">
        <f>VLOOKUP(First_Validations__2[[#This Row],[CountryReq]],Last_Validations[],COLUMNS($B:H)+1,FALSE)</f>
        <v>Ghana</v>
      </c>
      <c r="AB356" s="36" t="str">
        <f>VLOOKUP(First_Validations__2[[#This Row],[CountryReq]],Last_Validations[],COLUMNS($B:I)+1,FALSE)</f>
        <v>https://eiti.org/BD/2019-16</v>
      </c>
      <c r="AC356" s="36" t="str">
        <f>VLOOKUP(First_Validations__2[[#This Row],[CountryReq]],Last_Validations[],COLUMNS($B:J)+1,FALSE)</f>
        <v>https://eiti.org/document/ghana-validation-2018</v>
      </c>
      <c r="AD356" s="36">
        <f>VLOOKUP(First_Validations__2[[#This Row],[CountryReq]],Last_Validations[],COLUMNS($B:K)+1,FALSE)</f>
        <v>2018</v>
      </c>
      <c r="AE356" s="36">
        <f>VLOOKUP(First_Validations__2[[#This Row],[CountryReq]],Last_Validations[],COLUMNS($B:L)+1,FALSE)</f>
        <v>2018</v>
      </c>
      <c r="AF356" s="36" t="str">
        <f>VLOOKUP(First_Validations__2[[#This Row],[CountryReq]],Last_Validations[],COLUMNS($B:M)+1,FALSE)</f>
        <v>Meaningful progress</v>
      </c>
      <c r="AG356" s="36" t="str">
        <f>VLOOKUP(First_Validations__2[[#This Row],[CountryReq]],Last_Validations[],COLUMNS($B:N)+1,FALSE)</f>
        <v>Industry engagement (#1.2)</v>
      </c>
      <c r="AH356" s="36">
        <f>VLOOKUP(First_Validations__2[[#This Row],[CountryReq]],Last_Validations[],COLUMNS($B:O)+1,FALSE)</f>
        <v>5</v>
      </c>
      <c r="AI356" s="36" t="str">
        <f>VLOOKUP(First_Validations__2[[#This Row],[CountryReq]],Last_Validations[],COLUMNS($B:P)+1,FALSE)</f>
        <v>Satisfactory progress</v>
      </c>
      <c r="AJ356" s="36" t="str">
        <f>VLOOKUP(First_Validations__2[[#This Row],[CountryReq]],Last_Validations[],COLUMNS($B:Q)+1,FALSE)</f>
        <v xml:space="preserve">Companies are actively engaged with EITI implementation and see value and tangible outcomes resulting from their participation in the process, citing in particular an improvement in their relationship with communities. The more limited participation by companies from the oil/gas sector beyond those represented on the MSG reflects the relatively recent emergence of the sector and lack of organisation among petroleum companies in the country. </v>
      </c>
      <c r="AK356" s="36">
        <f>VLOOKUP(First_Validations__2[[#This Row],[CountryReq]],Last_Validations[],COLUMNS($B:R)+1,FALSE)</f>
        <v>0</v>
      </c>
      <c r="AL356" s="36" t="str">
        <f>VLOOKUP(First_Validations__2[[#This Row],[CountryReq]],Last_Validations[],COLUMNS($B:S)+1,FALSE)</f>
        <v>http://www.gheiti.gov.gh</v>
      </c>
      <c r="AM356" s="36" t="str">
        <f>VLOOKUP(First_Validations__2[[#This Row],[CountryReq]],Last_Validations[],COLUMNS($B:T)+1,FALSE)</f>
        <v>https://eiti.org/api/v1.0/score_data/46</v>
      </c>
      <c r="AN356" s="36" t="str">
        <f>IF(First_Validations__2[[#This Row],[FirstValidation.Country: Year]]=First_Validations__2[[#This Row],[Country: Year]],"First","Second / Last")</f>
        <v>Second / Last</v>
      </c>
      <c r="AO356" s="36">
        <f>IF(AND(First_Validations__2[[#This Row],[FirstValidation.Validation score]]&lt;5,First_Validations__2[[#This Row],[FirstValidation.Validation score]]&gt;1),1,0)</f>
        <v>0</v>
      </c>
      <c r="AP356" s="36">
        <f>First_Validations__2[[#This Row],[Validation score]]-First_Validations__2[[#This Row],[FirstValidation.Validation score]]</f>
        <v>0</v>
      </c>
      <c r="AQ356" s="36">
        <f>IF(AND(First_Validations__2[[#This Row],[Corrective action]]=1,First_Validations__2[[#This Row],[Validation score]]&lt;5,First_Validations__2[[#This Row],[Validation score]]&gt;1),1,0)</f>
        <v>0</v>
      </c>
      <c r="AR356" s="36">
        <f>IF(AND(First_Validations__2[[#This Row],[Corrective action]]=1,OR(First_Validations__2[[#This Row],[Validation score]]&gt;4,First_Validations__2[[#This Row],[Validation score]]&lt;2)),1,0)</f>
        <v>0</v>
      </c>
      <c r="AS3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6" s="36" t="str">
        <f>VLOOKUP(First_Validations__2[[#This Row],[Requirement ('#)]],Requirements[[Requirements]:[Categories2]],2,FALSE)</f>
        <v>MSG Oversight</v>
      </c>
    </row>
    <row r="357" spans="2:46">
      <c r="B357" s="34" t="s">
        <v>1499</v>
      </c>
      <c r="C357" s="34">
        <v>1</v>
      </c>
      <c r="D357" s="34">
        <v>6</v>
      </c>
      <c r="E357" s="34" t="s">
        <v>151</v>
      </c>
      <c r="F357" s="34" t="s">
        <v>1500</v>
      </c>
      <c r="G357" s="34" t="s">
        <v>1499</v>
      </c>
      <c r="H357" s="34" t="s">
        <v>3482</v>
      </c>
      <c r="I357" s="34" t="s">
        <v>152</v>
      </c>
      <c r="J357" s="34">
        <v>2016</v>
      </c>
      <c r="K357" s="34">
        <v>2018</v>
      </c>
      <c r="L357" s="34" t="s">
        <v>1767</v>
      </c>
      <c r="M357" s="34" t="s">
        <v>1788</v>
      </c>
      <c r="N357" s="34">
        <v>5</v>
      </c>
      <c r="O357" s="34" t="s">
        <v>1768</v>
      </c>
      <c r="P357" s="34" t="s">
        <v>155</v>
      </c>
      <c r="R357" s="34" t="s">
        <v>1501</v>
      </c>
      <c r="S357" s="34" t="s">
        <v>1827</v>
      </c>
      <c r="T357" s="34" t="s">
        <v>2323</v>
      </c>
      <c r="U357" s="36" t="str">
        <f>VLOOKUP(First_Validations__2[[#This Row],[CountryReq]],Last_Validations[],COLUMNS($B:B)+1,FALSE)</f>
        <v>Ghana: 2018</v>
      </c>
      <c r="V357" s="36" t="str">
        <f>VLOOKUP(First_Validations__2[[#This Row],[CountryReq]],Last_Validations[],COLUMNS($B:C)+1,FALSE)</f>
        <v>Ghana</v>
      </c>
      <c r="W357" s="36">
        <f>VLOOKUP(First_Validations__2[[#This Row],[CountryReq]],Last_Validations[],COLUMNS($B:D)+1,FALSE)</f>
        <v>1</v>
      </c>
      <c r="X357" s="36">
        <f>VLOOKUP(First_Validations__2[[#This Row],[CountryReq]],Last_Validations[],COLUMNS($B:E)+1,FALSE)</f>
        <v>46</v>
      </c>
      <c r="Y357" s="36" t="str">
        <f>VLOOKUP(First_Validations__2[[#This Row],[CountryReq]],Last_Validations[],COLUMNS($B:F)+1,FALSE)</f>
        <v>Ghana: 2018</v>
      </c>
      <c r="Z357" s="36" t="str">
        <f>VLOOKUP(First_Validations__2[[#This Row],[CountryReq]],Last_Validations[],COLUMNS($B:G)+1,FALSE)</f>
        <v>GHA</v>
      </c>
      <c r="AA357" s="36" t="str">
        <f>VLOOKUP(First_Validations__2[[#This Row],[CountryReq]],Last_Validations[],COLUMNS($B:H)+1,FALSE)</f>
        <v>Ghana</v>
      </c>
      <c r="AB357" s="36" t="str">
        <f>VLOOKUP(First_Validations__2[[#This Row],[CountryReq]],Last_Validations[],COLUMNS($B:I)+1,FALSE)</f>
        <v>https://eiti.org/BD/2019-16</v>
      </c>
      <c r="AC357" s="36" t="str">
        <f>VLOOKUP(First_Validations__2[[#This Row],[CountryReq]],Last_Validations[],COLUMNS($B:J)+1,FALSE)</f>
        <v>https://eiti.org/document/ghana-validation-2018</v>
      </c>
      <c r="AD357" s="36">
        <f>VLOOKUP(First_Validations__2[[#This Row],[CountryReq]],Last_Validations[],COLUMNS($B:K)+1,FALSE)</f>
        <v>2018</v>
      </c>
      <c r="AE357" s="36">
        <f>VLOOKUP(First_Validations__2[[#This Row],[CountryReq]],Last_Validations[],COLUMNS($B:L)+1,FALSE)</f>
        <v>2018</v>
      </c>
      <c r="AF357" s="36" t="str">
        <f>VLOOKUP(First_Validations__2[[#This Row],[CountryReq]],Last_Validations[],COLUMNS($B:M)+1,FALSE)</f>
        <v>Meaningful progress</v>
      </c>
      <c r="AG357" s="36" t="str">
        <f>VLOOKUP(First_Validations__2[[#This Row],[CountryReq]],Last_Validations[],COLUMNS($B:N)+1,FALSE)</f>
        <v>Civil society engagement (#1.3)</v>
      </c>
      <c r="AH357" s="36">
        <f>VLOOKUP(First_Validations__2[[#This Row],[CountryReq]],Last_Validations[],COLUMNS($B:O)+1,FALSE)</f>
        <v>5</v>
      </c>
      <c r="AI357" s="36" t="str">
        <f>VLOOKUP(First_Validations__2[[#This Row],[CountryReq]],Last_Validations[],COLUMNS($B:P)+1,FALSE)</f>
        <v>Satisfactory progress</v>
      </c>
      <c r="AJ357" s="36" t="str">
        <f>VLOOKUP(First_Validations__2[[#This Row],[CountryReq]],Last_Validations[],COLUMNS($B:Q)+1,FALSE)</f>
        <v>Civil society stakeholders are actively engaged in the EITI process. There is an enabling environment for civil society participation in Ghana, and civil society representatives have been key drivers of the EITI process and implementation. There seem to be some challenges related to communicating and consulting with all interested civil society stakeholders during the EITI reporting cycle, and not only after the publication of reports, which might be related to limited capacity on both sides.</v>
      </c>
      <c r="AK357" s="36">
        <f>VLOOKUP(First_Validations__2[[#This Row],[CountryReq]],Last_Validations[],COLUMNS($B:R)+1,FALSE)</f>
        <v>0</v>
      </c>
      <c r="AL357" s="36" t="str">
        <f>VLOOKUP(First_Validations__2[[#This Row],[CountryReq]],Last_Validations[],COLUMNS($B:S)+1,FALSE)</f>
        <v>http://www.gheiti.gov.gh</v>
      </c>
      <c r="AM357" s="36" t="str">
        <f>VLOOKUP(First_Validations__2[[#This Row],[CountryReq]],Last_Validations[],COLUMNS($B:T)+1,FALSE)</f>
        <v>https://eiti.org/api/v1.0/score_data/46</v>
      </c>
      <c r="AN357" s="36" t="str">
        <f>IF(First_Validations__2[[#This Row],[FirstValidation.Country: Year]]=First_Validations__2[[#This Row],[Country: Year]],"First","Second / Last")</f>
        <v>Second / Last</v>
      </c>
      <c r="AO357" s="36">
        <f>IF(AND(First_Validations__2[[#This Row],[FirstValidation.Validation score]]&lt;5,First_Validations__2[[#This Row],[FirstValidation.Validation score]]&gt;1),1,0)</f>
        <v>0</v>
      </c>
      <c r="AP357" s="36">
        <f>First_Validations__2[[#This Row],[Validation score]]-First_Validations__2[[#This Row],[FirstValidation.Validation score]]</f>
        <v>0</v>
      </c>
      <c r="AQ357" s="36">
        <f>IF(AND(First_Validations__2[[#This Row],[Corrective action]]=1,First_Validations__2[[#This Row],[Validation score]]&lt;5,First_Validations__2[[#This Row],[Validation score]]&gt;1),1,0)</f>
        <v>0</v>
      </c>
      <c r="AR357" s="36">
        <f>IF(AND(First_Validations__2[[#This Row],[Corrective action]]=1,OR(First_Validations__2[[#This Row],[Validation score]]&gt;4,First_Validations__2[[#This Row],[Validation score]]&lt;2)),1,0)</f>
        <v>0</v>
      </c>
      <c r="AS3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7" s="36" t="str">
        <f>VLOOKUP(First_Validations__2[[#This Row],[Requirement ('#)]],Requirements[[Requirements]:[Categories2]],2,FALSE)</f>
        <v>MSG Oversight</v>
      </c>
    </row>
    <row r="358" spans="2:46">
      <c r="B358" s="34" t="s">
        <v>1499</v>
      </c>
      <c r="C358" s="34">
        <v>1</v>
      </c>
      <c r="D358" s="34">
        <v>6</v>
      </c>
      <c r="E358" s="34" t="s">
        <v>151</v>
      </c>
      <c r="F358" s="34" t="s">
        <v>1500</v>
      </c>
      <c r="G358" s="34" t="s">
        <v>1499</v>
      </c>
      <c r="H358" s="34" t="s">
        <v>3482</v>
      </c>
      <c r="I358" s="34" t="s">
        <v>152</v>
      </c>
      <c r="J358" s="34">
        <v>2016</v>
      </c>
      <c r="K358" s="34">
        <v>2018</v>
      </c>
      <c r="L358" s="34" t="s">
        <v>1767</v>
      </c>
      <c r="M358" s="34" t="s">
        <v>1793</v>
      </c>
      <c r="N358" s="34">
        <v>4</v>
      </c>
      <c r="O358" s="34" t="s">
        <v>1767</v>
      </c>
      <c r="P358" s="34" t="s">
        <v>160</v>
      </c>
      <c r="R358" s="34" t="s">
        <v>1501</v>
      </c>
      <c r="S358" s="34" t="s">
        <v>1827</v>
      </c>
      <c r="T358" s="34" t="s">
        <v>2324</v>
      </c>
      <c r="U358" s="36" t="str">
        <f>VLOOKUP(First_Validations__2[[#This Row],[CountryReq]],Last_Validations[],COLUMNS($B:B)+1,FALSE)</f>
        <v>Ghana: 2018</v>
      </c>
      <c r="V358" s="36" t="str">
        <f>VLOOKUP(First_Validations__2[[#This Row],[CountryReq]],Last_Validations[],COLUMNS($B:C)+1,FALSE)</f>
        <v>Ghana</v>
      </c>
      <c r="W358" s="36">
        <f>VLOOKUP(First_Validations__2[[#This Row],[CountryReq]],Last_Validations[],COLUMNS($B:D)+1,FALSE)</f>
        <v>1</v>
      </c>
      <c r="X358" s="36">
        <f>VLOOKUP(First_Validations__2[[#This Row],[CountryReq]],Last_Validations[],COLUMNS($B:E)+1,FALSE)</f>
        <v>46</v>
      </c>
      <c r="Y358" s="36" t="str">
        <f>VLOOKUP(First_Validations__2[[#This Row],[CountryReq]],Last_Validations[],COLUMNS($B:F)+1,FALSE)</f>
        <v>Ghana: 2018</v>
      </c>
      <c r="Z358" s="36" t="str">
        <f>VLOOKUP(First_Validations__2[[#This Row],[CountryReq]],Last_Validations[],COLUMNS($B:G)+1,FALSE)</f>
        <v>GHA</v>
      </c>
      <c r="AA358" s="36" t="str">
        <f>VLOOKUP(First_Validations__2[[#This Row],[CountryReq]],Last_Validations[],COLUMNS($B:H)+1,FALSE)</f>
        <v>Ghana</v>
      </c>
      <c r="AB358" s="36" t="str">
        <f>VLOOKUP(First_Validations__2[[#This Row],[CountryReq]],Last_Validations[],COLUMNS($B:I)+1,FALSE)</f>
        <v>https://eiti.org/BD/2019-16</v>
      </c>
      <c r="AC358" s="36" t="str">
        <f>VLOOKUP(First_Validations__2[[#This Row],[CountryReq]],Last_Validations[],COLUMNS($B:J)+1,FALSE)</f>
        <v>https://eiti.org/document/ghana-validation-2018</v>
      </c>
      <c r="AD358" s="36">
        <f>VLOOKUP(First_Validations__2[[#This Row],[CountryReq]],Last_Validations[],COLUMNS($B:K)+1,FALSE)</f>
        <v>2018</v>
      </c>
      <c r="AE358" s="36">
        <f>VLOOKUP(First_Validations__2[[#This Row],[CountryReq]],Last_Validations[],COLUMNS($B:L)+1,FALSE)</f>
        <v>2018</v>
      </c>
      <c r="AF358" s="36" t="str">
        <f>VLOOKUP(First_Validations__2[[#This Row],[CountryReq]],Last_Validations[],COLUMNS($B:M)+1,FALSE)</f>
        <v>Meaningful progress</v>
      </c>
      <c r="AG358" s="36" t="str">
        <f>VLOOKUP(First_Validations__2[[#This Row],[CountryReq]],Last_Validations[],COLUMNS($B:N)+1,FALSE)</f>
        <v>License register (#2.3)</v>
      </c>
      <c r="AH358" s="36">
        <f>VLOOKUP(First_Validations__2[[#This Row],[CountryReq]],Last_Validations[],COLUMNS($B:O)+1,FALSE)</f>
        <v>5</v>
      </c>
      <c r="AI358" s="36" t="str">
        <f>VLOOKUP(First_Validations__2[[#This Row],[CountryReq]],Last_Validations[],COLUMNS($B:P)+1,FALSE)</f>
        <v>Satisfactory progress</v>
      </c>
      <c r="AJ358" s="36" t="str">
        <f>VLOOKUP(First_Validations__2[[#This Row],[CountryReq]],Last_Validations[],COLUMNS($B:Q)+1,FALSE)</f>
        <v>Despite gaps and inconsistencies in the 2016 EITI Reports, Ghana’s Petroleum Register and Online (mining) Repository provide all information required by Requirement 2.3.b for all active mining, oil and gas licenses.</v>
      </c>
      <c r="AK358" s="36">
        <f>VLOOKUP(First_Validations__2[[#This Row],[CountryReq]],Last_Validations[],COLUMNS($B:R)+1,FALSE)</f>
        <v>0</v>
      </c>
      <c r="AL358" s="36" t="str">
        <f>VLOOKUP(First_Validations__2[[#This Row],[CountryReq]],Last_Validations[],COLUMNS($B:S)+1,FALSE)</f>
        <v>http://www.gheiti.gov.gh</v>
      </c>
      <c r="AM358" s="36" t="str">
        <f>VLOOKUP(First_Validations__2[[#This Row],[CountryReq]],Last_Validations[],COLUMNS($B:T)+1,FALSE)</f>
        <v>https://eiti.org/api/v1.0/score_data/46</v>
      </c>
      <c r="AN358" s="36" t="str">
        <f>IF(First_Validations__2[[#This Row],[FirstValidation.Country: Year]]=First_Validations__2[[#This Row],[Country: Year]],"First","Second / Last")</f>
        <v>Second / Last</v>
      </c>
      <c r="AO358" s="36">
        <f>IF(AND(First_Validations__2[[#This Row],[FirstValidation.Validation score]]&lt;5,First_Validations__2[[#This Row],[FirstValidation.Validation score]]&gt;1),1,0)</f>
        <v>1</v>
      </c>
      <c r="AP358" s="36">
        <f>First_Validations__2[[#This Row],[Validation score]]-First_Validations__2[[#This Row],[FirstValidation.Validation score]]</f>
        <v>1</v>
      </c>
      <c r="AQ358" s="36">
        <f>IF(AND(First_Validations__2[[#This Row],[Corrective action]]=1,First_Validations__2[[#This Row],[Validation score]]&lt;5,First_Validations__2[[#This Row],[Validation score]]&gt;1),1,0)</f>
        <v>0</v>
      </c>
      <c r="AR358" s="36">
        <f>IF(AND(First_Validations__2[[#This Row],[Corrective action]]=1,OR(First_Validations__2[[#This Row],[Validation score]]&gt;4,First_Validations__2[[#This Row],[Validation score]]&lt;2)),1,0)</f>
        <v>1</v>
      </c>
      <c r="AS3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8" s="36" t="str">
        <f>VLOOKUP(First_Validations__2[[#This Row],[Requirement ('#)]],Requirements[[Requirements]:[Categories2]],2,FALSE)</f>
        <v>Licenses and contracts</v>
      </c>
    </row>
    <row r="359" spans="2:46">
      <c r="B359" s="34" t="s">
        <v>1499</v>
      </c>
      <c r="C359" s="34">
        <v>1</v>
      </c>
      <c r="D359" s="34">
        <v>6</v>
      </c>
      <c r="E359" s="34" t="s">
        <v>151</v>
      </c>
      <c r="F359" s="34" t="s">
        <v>1500</v>
      </c>
      <c r="G359" s="34" t="s">
        <v>1499</v>
      </c>
      <c r="H359" s="34" t="s">
        <v>3482</v>
      </c>
      <c r="I359" s="34" t="s">
        <v>152</v>
      </c>
      <c r="J359" s="34">
        <v>2016</v>
      </c>
      <c r="K359" s="34">
        <v>2018</v>
      </c>
      <c r="L359" s="34" t="s">
        <v>1767</v>
      </c>
      <c r="M359" s="34" t="s">
        <v>1794</v>
      </c>
      <c r="N359" s="34">
        <v>5</v>
      </c>
      <c r="O359" s="34" t="s">
        <v>1768</v>
      </c>
      <c r="P359" s="34" t="s">
        <v>161</v>
      </c>
      <c r="R359" s="34" t="s">
        <v>1501</v>
      </c>
      <c r="S359" s="34" t="s">
        <v>1827</v>
      </c>
      <c r="T359" s="34" t="s">
        <v>2325</v>
      </c>
      <c r="U359" s="36" t="str">
        <f>VLOOKUP(First_Validations__2[[#This Row],[CountryReq]],Last_Validations[],COLUMNS($B:B)+1,FALSE)</f>
        <v>Ghana: 2018</v>
      </c>
      <c r="V359" s="36" t="str">
        <f>VLOOKUP(First_Validations__2[[#This Row],[CountryReq]],Last_Validations[],COLUMNS($B:C)+1,FALSE)</f>
        <v>Ghana</v>
      </c>
      <c r="W359" s="36">
        <f>VLOOKUP(First_Validations__2[[#This Row],[CountryReq]],Last_Validations[],COLUMNS($B:D)+1,FALSE)</f>
        <v>1</v>
      </c>
      <c r="X359" s="36">
        <f>VLOOKUP(First_Validations__2[[#This Row],[CountryReq]],Last_Validations[],COLUMNS($B:E)+1,FALSE)</f>
        <v>46</v>
      </c>
      <c r="Y359" s="36" t="str">
        <f>VLOOKUP(First_Validations__2[[#This Row],[CountryReq]],Last_Validations[],COLUMNS($B:F)+1,FALSE)</f>
        <v>Ghana: 2018</v>
      </c>
      <c r="Z359" s="36" t="str">
        <f>VLOOKUP(First_Validations__2[[#This Row],[CountryReq]],Last_Validations[],COLUMNS($B:G)+1,FALSE)</f>
        <v>GHA</v>
      </c>
      <c r="AA359" s="36" t="str">
        <f>VLOOKUP(First_Validations__2[[#This Row],[CountryReq]],Last_Validations[],COLUMNS($B:H)+1,FALSE)</f>
        <v>Ghana</v>
      </c>
      <c r="AB359" s="36" t="str">
        <f>VLOOKUP(First_Validations__2[[#This Row],[CountryReq]],Last_Validations[],COLUMNS($B:I)+1,FALSE)</f>
        <v>https://eiti.org/BD/2019-16</v>
      </c>
      <c r="AC359" s="36" t="str">
        <f>VLOOKUP(First_Validations__2[[#This Row],[CountryReq]],Last_Validations[],COLUMNS($B:J)+1,FALSE)</f>
        <v>https://eiti.org/document/ghana-validation-2018</v>
      </c>
      <c r="AD359" s="36">
        <f>VLOOKUP(First_Validations__2[[#This Row],[CountryReq]],Last_Validations[],COLUMNS($B:K)+1,FALSE)</f>
        <v>2018</v>
      </c>
      <c r="AE359" s="36">
        <f>VLOOKUP(First_Validations__2[[#This Row],[CountryReq]],Last_Validations[],COLUMNS($B:L)+1,FALSE)</f>
        <v>2018</v>
      </c>
      <c r="AF359" s="36" t="str">
        <f>VLOOKUP(First_Validations__2[[#This Row],[CountryReq]],Last_Validations[],COLUMNS($B:M)+1,FALSE)</f>
        <v>Meaningful progress</v>
      </c>
      <c r="AG359" s="36" t="str">
        <f>VLOOKUP(First_Validations__2[[#This Row],[CountryReq]],Last_Validations[],COLUMNS($B:N)+1,FALSE)</f>
        <v>Policy on contract disclosure (#2.4)</v>
      </c>
      <c r="AH359" s="36">
        <f>VLOOKUP(First_Validations__2[[#This Row],[CountryReq]],Last_Validations[],COLUMNS($B:O)+1,FALSE)</f>
        <v>5</v>
      </c>
      <c r="AI359" s="36" t="str">
        <f>VLOOKUP(First_Validations__2[[#This Row],[CountryReq]],Last_Validations[],COLUMNS($B:P)+1,FALSE)</f>
        <v>Satisfactory progress</v>
      </c>
      <c r="AJ359" s="36" t="str">
        <f>VLOOKUP(First_Validations__2[[#This Row],[CountryReq]],Last_Validations[],COLUMNS($B:Q)+1,FALSE)</f>
        <v>The government’s policy of not publishing contracts is clearly described in the 2014 EITI Reports. The report also describes the actual practice of publishing certain contracts. The reports have recommended to make contract public.</v>
      </c>
      <c r="AK359" s="36">
        <f>VLOOKUP(First_Validations__2[[#This Row],[CountryReq]],Last_Validations[],COLUMNS($B:R)+1,FALSE)</f>
        <v>0</v>
      </c>
      <c r="AL359" s="36" t="str">
        <f>VLOOKUP(First_Validations__2[[#This Row],[CountryReq]],Last_Validations[],COLUMNS($B:S)+1,FALSE)</f>
        <v>http://www.gheiti.gov.gh</v>
      </c>
      <c r="AM359" s="36" t="str">
        <f>VLOOKUP(First_Validations__2[[#This Row],[CountryReq]],Last_Validations[],COLUMNS($B:T)+1,FALSE)</f>
        <v>https://eiti.org/api/v1.0/score_data/46</v>
      </c>
      <c r="AN359" s="36" t="str">
        <f>IF(First_Validations__2[[#This Row],[FirstValidation.Country: Year]]=First_Validations__2[[#This Row],[Country: Year]],"First","Second / Last")</f>
        <v>Second / Last</v>
      </c>
      <c r="AO359" s="36">
        <f>IF(AND(First_Validations__2[[#This Row],[FirstValidation.Validation score]]&lt;5,First_Validations__2[[#This Row],[FirstValidation.Validation score]]&gt;1),1,0)</f>
        <v>0</v>
      </c>
      <c r="AP359" s="36">
        <f>First_Validations__2[[#This Row],[Validation score]]-First_Validations__2[[#This Row],[FirstValidation.Validation score]]</f>
        <v>0</v>
      </c>
      <c r="AQ359" s="36">
        <f>IF(AND(First_Validations__2[[#This Row],[Corrective action]]=1,First_Validations__2[[#This Row],[Validation score]]&lt;5,First_Validations__2[[#This Row],[Validation score]]&gt;1),1,0)</f>
        <v>0</v>
      </c>
      <c r="AR359" s="36">
        <f>IF(AND(First_Validations__2[[#This Row],[Corrective action]]=1,OR(First_Validations__2[[#This Row],[Validation score]]&gt;4,First_Validations__2[[#This Row],[Validation score]]&lt;2)),1,0)</f>
        <v>0</v>
      </c>
      <c r="AS3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59" s="36" t="str">
        <f>VLOOKUP(First_Validations__2[[#This Row],[Requirement ('#)]],Requirements[[Requirements]:[Categories2]],2,FALSE)</f>
        <v>Licenses and contracts</v>
      </c>
    </row>
    <row r="360" spans="2:46">
      <c r="B360" s="34" t="s">
        <v>1499</v>
      </c>
      <c r="C360" s="34">
        <v>1</v>
      </c>
      <c r="D360" s="34">
        <v>6</v>
      </c>
      <c r="E360" s="34" t="s">
        <v>151</v>
      </c>
      <c r="F360" s="34" t="s">
        <v>1500</v>
      </c>
      <c r="G360" s="34" t="s">
        <v>1499</v>
      </c>
      <c r="H360" s="34" t="s">
        <v>3482</v>
      </c>
      <c r="I360" s="34" t="s">
        <v>152</v>
      </c>
      <c r="J360" s="34">
        <v>2016</v>
      </c>
      <c r="K360" s="34">
        <v>2018</v>
      </c>
      <c r="L360" s="34" t="s">
        <v>1767</v>
      </c>
      <c r="M360" s="34" t="s">
        <v>1791</v>
      </c>
      <c r="N360" s="34">
        <v>5</v>
      </c>
      <c r="O360" s="34" t="s">
        <v>1768</v>
      </c>
      <c r="P360" s="34" t="s">
        <v>158</v>
      </c>
      <c r="R360" s="34" t="s">
        <v>1501</v>
      </c>
      <c r="S360" s="34" t="s">
        <v>1827</v>
      </c>
      <c r="T360" s="34" t="s">
        <v>2326</v>
      </c>
      <c r="U360" s="36" t="str">
        <f>VLOOKUP(First_Validations__2[[#This Row],[CountryReq]],Last_Validations[],COLUMNS($B:B)+1,FALSE)</f>
        <v>Ghana: 2018</v>
      </c>
      <c r="V360" s="36" t="str">
        <f>VLOOKUP(First_Validations__2[[#This Row],[CountryReq]],Last_Validations[],COLUMNS($B:C)+1,FALSE)</f>
        <v>Ghana</v>
      </c>
      <c r="W360" s="36">
        <f>VLOOKUP(First_Validations__2[[#This Row],[CountryReq]],Last_Validations[],COLUMNS($B:D)+1,FALSE)</f>
        <v>1</v>
      </c>
      <c r="X360" s="36">
        <f>VLOOKUP(First_Validations__2[[#This Row],[CountryReq]],Last_Validations[],COLUMNS($B:E)+1,FALSE)</f>
        <v>46</v>
      </c>
      <c r="Y360" s="36" t="str">
        <f>VLOOKUP(First_Validations__2[[#This Row],[CountryReq]],Last_Validations[],COLUMNS($B:F)+1,FALSE)</f>
        <v>Ghana: 2018</v>
      </c>
      <c r="Z360" s="36" t="str">
        <f>VLOOKUP(First_Validations__2[[#This Row],[CountryReq]],Last_Validations[],COLUMNS($B:G)+1,FALSE)</f>
        <v>GHA</v>
      </c>
      <c r="AA360" s="36" t="str">
        <f>VLOOKUP(First_Validations__2[[#This Row],[CountryReq]],Last_Validations[],COLUMNS($B:H)+1,FALSE)</f>
        <v>Ghana</v>
      </c>
      <c r="AB360" s="36" t="str">
        <f>VLOOKUP(First_Validations__2[[#This Row],[CountryReq]],Last_Validations[],COLUMNS($B:I)+1,FALSE)</f>
        <v>https://eiti.org/BD/2019-16</v>
      </c>
      <c r="AC360" s="36" t="str">
        <f>VLOOKUP(First_Validations__2[[#This Row],[CountryReq]],Last_Validations[],COLUMNS($B:J)+1,FALSE)</f>
        <v>https://eiti.org/document/ghana-validation-2018</v>
      </c>
      <c r="AD360" s="36">
        <f>VLOOKUP(First_Validations__2[[#This Row],[CountryReq]],Last_Validations[],COLUMNS($B:K)+1,FALSE)</f>
        <v>2018</v>
      </c>
      <c r="AE360" s="36">
        <f>VLOOKUP(First_Validations__2[[#This Row],[CountryReq]],Last_Validations[],COLUMNS($B:L)+1,FALSE)</f>
        <v>2018</v>
      </c>
      <c r="AF360" s="36" t="str">
        <f>VLOOKUP(First_Validations__2[[#This Row],[CountryReq]],Last_Validations[],COLUMNS($B:M)+1,FALSE)</f>
        <v>Meaningful progress</v>
      </c>
      <c r="AG360" s="36" t="str">
        <f>VLOOKUP(First_Validations__2[[#This Row],[CountryReq]],Last_Validations[],COLUMNS($B:N)+1,FALSE)</f>
        <v>Legal framework (#2.1)</v>
      </c>
      <c r="AH360" s="36">
        <f>VLOOKUP(First_Validations__2[[#This Row],[CountryReq]],Last_Validations[],COLUMNS($B:O)+1,FALSE)</f>
        <v>5</v>
      </c>
      <c r="AI360" s="36" t="str">
        <f>VLOOKUP(First_Validations__2[[#This Row],[CountryReq]],Last_Validations[],COLUMNS($B:P)+1,FALSE)</f>
        <v>Satisfactory progress</v>
      </c>
      <c r="AJ360" s="36" t="str">
        <f>VLOOKUP(First_Validations__2[[#This Row],[CountryReq]],Last_Validations[],COLUMNS($B:Q)+1,FALSE)</f>
        <v>The legal framework and fiscal regime governing the extractive industries are described in different sections of the 2014 EITI Reports. Information on the roles and responsibilities of the relevant government agencies is included in the reports, as is information on reforms of the system.</v>
      </c>
      <c r="AK360" s="36">
        <f>VLOOKUP(First_Validations__2[[#This Row],[CountryReq]],Last_Validations[],COLUMNS($B:R)+1,FALSE)</f>
        <v>0</v>
      </c>
      <c r="AL360" s="36" t="str">
        <f>VLOOKUP(First_Validations__2[[#This Row],[CountryReq]],Last_Validations[],COLUMNS($B:S)+1,FALSE)</f>
        <v>http://www.gheiti.gov.gh</v>
      </c>
      <c r="AM360" s="36" t="str">
        <f>VLOOKUP(First_Validations__2[[#This Row],[CountryReq]],Last_Validations[],COLUMNS($B:T)+1,FALSE)</f>
        <v>https://eiti.org/api/v1.0/score_data/46</v>
      </c>
      <c r="AN360" s="36" t="str">
        <f>IF(First_Validations__2[[#This Row],[FirstValidation.Country: Year]]=First_Validations__2[[#This Row],[Country: Year]],"First","Second / Last")</f>
        <v>Second / Last</v>
      </c>
      <c r="AO360" s="36">
        <f>IF(AND(First_Validations__2[[#This Row],[FirstValidation.Validation score]]&lt;5,First_Validations__2[[#This Row],[FirstValidation.Validation score]]&gt;1),1,0)</f>
        <v>0</v>
      </c>
      <c r="AP360" s="36">
        <f>First_Validations__2[[#This Row],[Validation score]]-First_Validations__2[[#This Row],[FirstValidation.Validation score]]</f>
        <v>0</v>
      </c>
      <c r="AQ360" s="36">
        <f>IF(AND(First_Validations__2[[#This Row],[Corrective action]]=1,First_Validations__2[[#This Row],[Validation score]]&lt;5,First_Validations__2[[#This Row],[Validation score]]&gt;1),1,0)</f>
        <v>0</v>
      </c>
      <c r="AR360" s="36">
        <f>IF(AND(First_Validations__2[[#This Row],[Corrective action]]=1,OR(First_Validations__2[[#This Row],[Validation score]]&gt;4,First_Validations__2[[#This Row],[Validation score]]&lt;2)),1,0)</f>
        <v>0</v>
      </c>
      <c r="AS3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0" s="36" t="str">
        <f>VLOOKUP(First_Validations__2[[#This Row],[Requirement ('#)]],Requirements[[Requirements]:[Categories2]],2,FALSE)</f>
        <v>Licenses and contracts</v>
      </c>
    </row>
    <row r="361" spans="2:46">
      <c r="B361" s="34" t="s">
        <v>1499</v>
      </c>
      <c r="C361" s="34">
        <v>1</v>
      </c>
      <c r="D361" s="34">
        <v>6</v>
      </c>
      <c r="E361" s="34" t="s">
        <v>151</v>
      </c>
      <c r="F361" s="34" t="s">
        <v>1500</v>
      </c>
      <c r="G361" s="34" t="s">
        <v>1499</v>
      </c>
      <c r="H361" s="34" t="s">
        <v>3482</v>
      </c>
      <c r="I361" s="34" t="s">
        <v>152</v>
      </c>
      <c r="J361" s="34">
        <v>2016</v>
      </c>
      <c r="K361" s="34">
        <v>2018</v>
      </c>
      <c r="L361" s="34" t="s">
        <v>1767</v>
      </c>
      <c r="M361" s="34" t="s">
        <v>1792</v>
      </c>
      <c r="N361" s="34">
        <v>5</v>
      </c>
      <c r="O361" s="34" t="s">
        <v>1768</v>
      </c>
      <c r="P361" s="34" t="s">
        <v>159</v>
      </c>
      <c r="R361" s="34" t="s">
        <v>1501</v>
      </c>
      <c r="S361" s="34" t="s">
        <v>1827</v>
      </c>
      <c r="T361" s="34" t="s">
        <v>2327</v>
      </c>
      <c r="U361" s="36" t="str">
        <f>VLOOKUP(First_Validations__2[[#This Row],[CountryReq]],Last_Validations[],COLUMNS($B:B)+1,FALSE)</f>
        <v>Ghana: 2018</v>
      </c>
      <c r="V361" s="36" t="str">
        <f>VLOOKUP(First_Validations__2[[#This Row],[CountryReq]],Last_Validations[],COLUMNS($B:C)+1,FALSE)</f>
        <v>Ghana</v>
      </c>
      <c r="W361" s="36">
        <f>VLOOKUP(First_Validations__2[[#This Row],[CountryReq]],Last_Validations[],COLUMNS($B:D)+1,FALSE)</f>
        <v>1</v>
      </c>
      <c r="X361" s="36">
        <f>VLOOKUP(First_Validations__2[[#This Row],[CountryReq]],Last_Validations[],COLUMNS($B:E)+1,FALSE)</f>
        <v>46</v>
      </c>
      <c r="Y361" s="36" t="str">
        <f>VLOOKUP(First_Validations__2[[#This Row],[CountryReq]],Last_Validations[],COLUMNS($B:F)+1,FALSE)</f>
        <v>Ghana: 2018</v>
      </c>
      <c r="Z361" s="36" t="str">
        <f>VLOOKUP(First_Validations__2[[#This Row],[CountryReq]],Last_Validations[],COLUMNS($B:G)+1,FALSE)</f>
        <v>GHA</v>
      </c>
      <c r="AA361" s="36" t="str">
        <f>VLOOKUP(First_Validations__2[[#This Row],[CountryReq]],Last_Validations[],COLUMNS($B:H)+1,FALSE)</f>
        <v>Ghana</v>
      </c>
      <c r="AB361" s="36" t="str">
        <f>VLOOKUP(First_Validations__2[[#This Row],[CountryReq]],Last_Validations[],COLUMNS($B:I)+1,FALSE)</f>
        <v>https://eiti.org/BD/2019-16</v>
      </c>
      <c r="AC361" s="36" t="str">
        <f>VLOOKUP(First_Validations__2[[#This Row],[CountryReq]],Last_Validations[],COLUMNS($B:J)+1,FALSE)</f>
        <v>https://eiti.org/document/ghana-validation-2018</v>
      </c>
      <c r="AD361" s="36">
        <f>VLOOKUP(First_Validations__2[[#This Row],[CountryReq]],Last_Validations[],COLUMNS($B:K)+1,FALSE)</f>
        <v>2018</v>
      </c>
      <c r="AE361" s="36">
        <f>VLOOKUP(First_Validations__2[[#This Row],[CountryReq]],Last_Validations[],COLUMNS($B:L)+1,FALSE)</f>
        <v>2018</v>
      </c>
      <c r="AF361" s="36" t="str">
        <f>VLOOKUP(First_Validations__2[[#This Row],[CountryReq]],Last_Validations[],COLUMNS($B:M)+1,FALSE)</f>
        <v>Meaningful progress</v>
      </c>
      <c r="AG361" s="36" t="str">
        <f>VLOOKUP(First_Validations__2[[#This Row],[CountryReq]],Last_Validations[],COLUMNS($B:N)+1,FALSE)</f>
        <v>License allocations (#2.2)</v>
      </c>
      <c r="AH361" s="36">
        <f>VLOOKUP(First_Validations__2[[#This Row],[CountryReq]],Last_Validations[],COLUMNS($B:O)+1,FALSE)</f>
        <v>5</v>
      </c>
      <c r="AI361" s="36" t="str">
        <f>VLOOKUP(First_Validations__2[[#This Row],[CountryReq]],Last_Validations[],COLUMNS($B:P)+1,FALSE)</f>
        <v>Satisfactory progress</v>
      </c>
      <c r="AJ361" s="36" t="str">
        <f>VLOOKUP(First_Validations__2[[#This Row],[CountryReq]],Last_Validations[],COLUMNS($B:Q)+1,FALSE)</f>
        <v>The 2014 EITI Reports comprehensively disclose the respective process for awarding licences. The technical and financial criteria for awarding licenses are described in general terms on the Ghana EITI website. The efficiency and effectiveness of licensing procedures are discussed in the reports, leading to recommendations for change which have potentially contributed to sector reforms.</v>
      </c>
      <c r="AK361" s="36">
        <f>VLOOKUP(First_Validations__2[[#This Row],[CountryReq]],Last_Validations[],COLUMNS($B:R)+1,FALSE)</f>
        <v>0</v>
      </c>
      <c r="AL361" s="36" t="str">
        <f>VLOOKUP(First_Validations__2[[#This Row],[CountryReq]],Last_Validations[],COLUMNS($B:S)+1,FALSE)</f>
        <v>http://www.gheiti.gov.gh</v>
      </c>
      <c r="AM361" s="36" t="str">
        <f>VLOOKUP(First_Validations__2[[#This Row],[CountryReq]],Last_Validations[],COLUMNS($B:T)+1,FALSE)</f>
        <v>https://eiti.org/api/v1.0/score_data/46</v>
      </c>
      <c r="AN361" s="36" t="str">
        <f>IF(First_Validations__2[[#This Row],[FirstValidation.Country: Year]]=First_Validations__2[[#This Row],[Country: Year]],"First","Second / Last")</f>
        <v>Second / Last</v>
      </c>
      <c r="AO361" s="36">
        <f>IF(AND(First_Validations__2[[#This Row],[FirstValidation.Validation score]]&lt;5,First_Validations__2[[#This Row],[FirstValidation.Validation score]]&gt;1),1,0)</f>
        <v>0</v>
      </c>
      <c r="AP361" s="36">
        <f>First_Validations__2[[#This Row],[Validation score]]-First_Validations__2[[#This Row],[FirstValidation.Validation score]]</f>
        <v>0</v>
      </c>
      <c r="AQ361" s="36">
        <f>IF(AND(First_Validations__2[[#This Row],[Corrective action]]=1,First_Validations__2[[#This Row],[Validation score]]&lt;5,First_Validations__2[[#This Row],[Validation score]]&gt;1),1,0)</f>
        <v>0</v>
      </c>
      <c r="AR361" s="36">
        <f>IF(AND(First_Validations__2[[#This Row],[Corrective action]]=1,OR(First_Validations__2[[#This Row],[Validation score]]&gt;4,First_Validations__2[[#This Row],[Validation score]]&lt;2)),1,0)</f>
        <v>0</v>
      </c>
      <c r="AS3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1" s="36" t="str">
        <f>VLOOKUP(First_Validations__2[[#This Row],[Requirement ('#)]],Requirements[[Requirements]:[Categories2]],2,FALSE)</f>
        <v>Licenses and contracts</v>
      </c>
    </row>
    <row r="362" spans="2:46">
      <c r="B362" s="34" t="s">
        <v>1499</v>
      </c>
      <c r="C362" s="34">
        <v>1</v>
      </c>
      <c r="D362" s="34">
        <v>6</v>
      </c>
      <c r="E362" s="34" t="s">
        <v>151</v>
      </c>
      <c r="F362" s="34" t="s">
        <v>1500</v>
      </c>
      <c r="G362" s="34" t="s">
        <v>1499</v>
      </c>
      <c r="H362" s="34" t="s">
        <v>3482</v>
      </c>
      <c r="I362" s="34" t="s">
        <v>152</v>
      </c>
      <c r="J362" s="34">
        <v>2016</v>
      </c>
      <c r="K362" s="34">
        <v>2018</v>
      </c>
      <c r="L362" s="34" t="s">
        <v>1767</v>
      </c>
      <c r="M362" s="34" t="s">
        <v>1818</v>
      </c>
      <c r="N362" s="34">
        <v>5</v>
      </c>
      <c r="O362" s="34" t="s">
        <v>1768</v>
      </c>
      <c r="P362" s="34" t="s">
        <v>182</v>
      </c>
      <c r="R362" s="34" t="s">
        <v>1501</v>
      </c>
      <c r="S362" s="34" t="s">
        <v>1827</v>
      </c>
      <c r="T362" s="34" t="s">
        <v>2328</v>
      </c>
      <c r="U362" s="36" t="str">
        <f>VLOOKUP(First_Validations__2[[#This Row],[CountryReq]],Last_Validations[],COLUMNS($B:B)+1,FALSE)</f>
        <v>Ghana: 2018</v>
      </c>
      <c r="V362" s="36" t="str">
        <f>VLOOKUP(First_Validations__2[[#This Row],[CountryReq]],Last_Validations[],COLUMNS($B:C)+1,FALSE)</f>
        <v>Ghana</v>
      </c>
      <c r="W362" s="36">
        <f>VLOOKUP(First_Validations__2[[#This Row],[CountryReq]],Last_Validations[],COLUMNS($B:D)+1,FALSE)</f>
        <v>1</v>
      </c>
      <c r="X362" s="36">
        <f>VLOOKUP(First_Validations__2[[#This Row],[CountryReq]],Last_Validations[],COLUMNS($B:E)+1,FALSE)</f>
        <v>46</v>
      </c>
      <c r="Y362" s="36" t="str">
        <f>VLOOKUP(First_Validations__2[[#This Row],[CountryReq]],Last_Validations[],COLUMNS($B:F)+1,FALSE)</f>
        <v>Ghana: 2018</v>
      </c>
      <c r="Z362" s="36" t="str">
        <f>VLOOKUP(First_Validations__2[[#This Row],[CountryReq]],Last_Validations[],COLUMNS($B:G)+1,FALSE)</f>
        <v>GHA</v>
      </c>
      <c r="AA362" s="36" t="str">
        <f>VLOOKUP(First_Validations__2[[#This Row],[CountryReq]],Last_Validations[],COLUMNS($B:H)+1,FALSE)</f>
        <v>Ghana</v>
      </c>
      <c r="AB362" s="36" t="str">
        <f>VLOOKUP(First_Validations__2[[#This Row],[CountryReq]],Last_Validations[],COLUMNS($B:I)+1,FALSE)</f>
        <v>https://eiti.org/BD/2019-16</v>
      </c>
      <c r="AC362" s="36" t="str">
        <f>VLOOKUP(First_Validations__2[[#This Row],[CountryReq]],Last_Validations[],COLUMNS($B:J)+1,FALSE)</f>
        <v>https://eiti.org/document/ghana-validation-2018</v>
      </c>
      <c r="AD362" s="36">
        <f>VLOOKUP(First_Validations__2[[#This Row],[CountryReq]],Last_Validations[],COLUMNS($B:K)+1,FALSE)</f>
        <v>2018</v>
      </c>
      <c r="AE362" s="36">
        <f>VLOOKUP(First_Validations__2[[#This Row],[CountryReq]],Last_Validations[],COLUMNS($B:L)+1,FALSE)</f>
        <v>2018</v>
      </c>
      <c r="AF362" s="36" t="str">
        <f>VLOOKUP(First_Validations__2[[#This Row],[CountryReq]],Last_Validations[],COLUMNS($B:M)+1,FALSE)</f>
        <v>Meaningful progress</v>
      </c>
      <c r="AG362" s="36" t="str">
        <f>VLOOKUP(First_Validations__2[[#This Row],[CountryReq]],Last_Validations[],COLUMNS($B:N)+1,FALSE)</f>
        <v>Public debate (#7.1)</v>
      </c>
      <c r="AH362" s="36">
        <f>VLOOKUP(First_Validations__2[[#This Row],[CountryReq]],Last_Validations[],COLUMNS($B:O)+1,FALSE)</f>
        <v>5</v>
      </c>
      <c r="AI362" s="36" t="str">
        <f>VLOOKUP(First_Validations__2[[#This Row],[CountryReq]],Last_Validations[],COLUMNS($B:P)+1,FALSE)</f>
        <v>Satisfactory progress</v>
      </c>
      <c r="AJ362" s="36" t="str">
        <f>VLOOKUP(First_Validations__2[[#This Row],[CountryReq]],Last_Validations[],COLUMNS($B:Q)+1,FALSE)</f>
        <v>Ghana EITI has made various efforts to ensure that EITI disclosures are actively promoted. Ghana EITI appears to maintain a high level of dissemination and outreach activities. Public events and roundtables have also been organised to discuss issues such as beneficial ownership, transfer pricing and artisanal and small-scale mining. Some stakeholders find that reports can be made more comprehensible to the public.</v>
      </c>
      <c r="AK362" s="36">
        <f>VLOOKUP(First_Validations__2[[#This Row],[CountryReq]],Last_Validations[],COLUMNS($B:R)+1,FALSE)</f>
        <v>0</v>
      </c>
      <c r="AL362" s="36" t="str">
        <f>VLOOKUP(First_Validations__2[[#This Row],[CountryReq]],Last_Validations[],COLUMNS($B:S)+1,FALSE)</f>
        <v>http://www.gheiti.gov.gh</v>
      </c>
      <c r="AM362" s="36" t="str">
        <f>VLOOKUP(First_Validations__2[[#This Row],[CountryReq]],Last_Validations[],COLUMNS($B:T)+1,FALSE)</f>
        <v>https://eiti.org/api/v1.0/score_data/46</v>
      </c>
      <c r="AN362" s="36" t="str">
        <f>IF(First_Validations__2[[#This Row],[FirstValidation.Country: Year]]=First_Validations__2[[#This Row],[Country: Year]],"First","Second / Last")</f>
        <v>Second / Last</v>
      </c>
      <c r="AO362" s="36">
        <f>IF(AND(First_Validations__2[[#This Row],[FirstValidation.Validation score]]&lt;5,First_Validations__2[[#This Row],[FirstValidation.Validation score]]&gt;1),1,0)</f>
        <v>0</v>
      </c>
      <c r="AP362" s="36">
        <f>First_Validations__2[[#This Row],[Validation score]]-First_Validations__2[[#This Row],[FirstValidation.Validation score]]</f>
        <v>0</v>
      </c>
      <c r="AQ362" s="36">
        <f>IF(AND(First_Validations__2[[#This Row],[Corrective action]]=1,First_Validations__2[[#This Row],[Validation score]]&lt;5,First_Validations__2[[#This Row],[Validation score]]&gt;1),1,0)</f>
        <v>0</v>
      </c>
      <c r="AR362" s="36">
        <f>IF(AND(First_Validations__2[[#This Row],[Corrective action]]=1,OR(First_Validations__2[[#This Row],[Validation score]]&gt;4,First_Validations__2[[#This Row],[Validation score]]&lt;2)),1,0)</f>
        <v>0</v>
      </c>
      <c r="AS3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2" s="36" t="str">
        <f>VLOOKUP(First_Validations__2[[#This Row],[Requirement ('#)]],Requirements[[Requirements]:[Categories2]],2,FALSE)</f>
        <v>Outcomes and impact</v>
      </c>
    </row>
    <row r="363" spans="2:46">
      <c r="B363" s="34" t="s">
        <v>1499</v>
      </c>
      <c r="C363" s="34">
        <v>1</v>
      </c>
      <c r="D363" s="34">
        <v>6</v>
      </c>
      <c r="E363" s="34" t="s">
        <v>151</v>
      </c>
      <c r="F363" s="34" t="s">
        <v>1500</v>
      </c>
      <c r="G363" s="34" t="s">
        <v>1499</v>
      </c>
      <c r="H363" s="34" t="s">
        <v>3482</v>
      </c>
      <c r="I363" s="34" t="s">
        <v>152</v>
      </c>
      <c r="J363" s="34">
        <v>2016</v>
      </c>
      <c r="K363" s="34">
        <v>2018</v>
      </c>
      <c r="L363" s="34" t="s">
        <v>1767</v>
      </c>
      <c r="M363" s="34" t="s">
        <v>1819</v>
      </c>
      <c r="N363" s="34">
        <v>1</v>
      </c>
      <c r="O363" s="34" t="s">
        <v>1796</v>
      </c>
      <c r="P363" s="34" t="s">
        <v>183</v>
      </c>
      <c r="R363" s="34" t="s">
        <v>1501</v>
      </c>
      <c r="S363" s="34" t="s">
        <v>1827</v>
      </c>
      <c r="T363" s="34" t="s">
        <v>2329</v>
      </c>
      <c r="U363" s="36" t="str">
        <f>VLOOKUP(First_Validations__2[[#This Row],[CountryReq]],Last_Validations[],COLUMNS($B:B)+1,FALSE)</f>
        <v>Ghana: 2018</v>
      </c>
      <c r="V363" s="36" t="str">
        <f>VLOOKUP(First_Validations__2[[#This Row],[CountryReq]],Last_Validations[],COLUMNS($B:C)+1,FALSE)</f>
        <v>Ghana</v>
      </c>
      <c r="W363" s="36">
        <f>VLOOKUP(First_Validations__2[[#This Row],[CountryReq]],Last_Validations[],COLUMNS($B:D)+1,FALSE)</f>
        <v>1</v>
      </c>
      <c r="X363" s="36">
        <f>VLOOKUP(First_Validations__2[[#This Row],[CountryReq]],Last_Validations[],COLUMNS($B:E)+1,FALSE)</f>
        <v>46</v>
      </c>
      <c r="Y363" s="36" t="str">
        <f>VLOOKUP(First_Validations__2[[#This Row],[CountryReq]],Last_Validations[],COLUMNS($B:F)+1,FALSE)</f>
        <v>Ghana: 2018</v>
      </c>
      <c r="Z363" s="36" t="str">
        <f>VLOOKUP(First_Validations__2[[#This Row],[CountryReq]],Last_Validations[],COLUMNS($B:G)+1,FALSE)</f>
        <v>GHA</v>
      </c>
      <c r="AA363" s="36" t="str">
        <f>VLOOKUP(First_Validations__2[[#This Row],[CountryReq]],Last_Validations[],COLUMNS($B:H)+1,FALSE)</f>
        <v>Ghana</v>
      </c>
      <c r="AB363" s="36" t="str">
        <f>VLOOKUP(First_Validations__2[[#This Row],[CountryReq]],Last_Validations[],COLUMNS($B:I)+1,FALSE)</f>
        <v>https://eiti.org/BD/2019-16</v>
      </c>
      <c r="AC363" s="36" t="str">
        <f>VLOOKUP(First_Validations__2[[#This Row],[CountryReq]],Last_Validations[],COLUMNS($B:J)+1,FALSE)</f>
        <v>https://eiti.org/document/ghana-validation-2018</v>
      </c>
      <c r="AD363" s="36">
        <f>VLOOKUP(First_Validations__2[[#This Row],[CountryReq]],Last_Validations[],COLUMNS($B:K)+1,FALSE)</f>
        <v>2018</v>
      </c>
      <c r="AE363" s="36">
        <f>VLOOKUP(First_Validations__2[[#This Row],[CountryReq]],Last_Validations[],COLUMNS($B:L)+1,FALSE)</f>
        <v>2018</v>
      </c>
      <c r="AF363" s="36" t="str">
        <f>VLOOKUP(First_Validations__2[[#This Row],[CountryReq]],Last_Validations[],COLUMNS($B:M)+1,FALSE)</f>
        <v>Meaningful progress</v>
      </c>
      <c r="AG363" s="36" t="str">
        <f>VLOOKUP(First_Validations__2[[#This Row],[CountryReq]],Last_Validations[],COLUMNS($B:N)+1,FALSE)</f>
        <v>Data accessibility (#7.2)</v>
      </c>
      <c r="AH363" s="36">
        <f>VLOOKUP(First_Validations__2[[#This Row],[CountryReq]],Last_Validations[],COLUMNS($B:O)+1,FALSE)</f>
        <v>1</v>
      </c>
      <c r="AI363" s="36" t="str">
        <f>VLOOKUP(First_Validations__2[[#This Row],[CountryReq]],Last_Validations[],COLUMNS($B:P)+1,FALSE)</f>
        <v>Not required (recommended)</v>
      </c>
      <c r="AJ363" s="36" t="str">
        <f>VLOOKUP(First_Validations__2[[#This Row],[CountryReq]],Last_Validations[],COLUMNS($B:Q)+1,FALSE)</f>
        <v>The EITI Reports are accessible in print and summarised formats. They are not machine readable, although key information is available from the Ghana EITI open data dashboard. The data is from the 2012/13 reports and do not include 2014 data.</v>
      </c>
      <c r="AK363" s="36">
        <f>VLOOKUP(First_Validations__2[[#This Row],[CountryReq]],Last_Validations[],COLUMNS($B:R)+1,FALSE)</f>
        <v>0</v>
      </c>
      <c r="AL363" s="36" t="str">
        <f>VLOOKUP(First_Validations__2[[#This Row],[CountryReq]],Last_Validations[],COLUMNS($B:S)+1,FALSE)</f>
        <v>http://www.gheiti.gov.gh</v>
      </c>
      <c r="AM363" s="36" t="str">
        <f>VLOOKUP(First_Validations__2[[#This Row],[CountryReq]],Last_Validations[],COLUMNS($B:T)+1,FALSE)</f>
        <v>https://eiti.org/api/v1.0/score_data/46</v>
      </c>
      <c r="AN363" s="36" t="str">
        <f>IF(First_Validations__2[[#This Row],[FirstValidation.Country: Year]]=First_Validations__2[[#This Row],[Country: Year]],"First","Second / Last")</f>
        <v>Second / Last</v>
      </c>
      <c r="AO363" s="36">
        <f>IF(AND(First_Validations__2[[#This Row],[FirstValidation.Validation score]]&lt;5,First_Validations__2[[#This Row],[FirstValidation.Validation score]]&gt;1),1,0)</f>
        <v>0</v>
      </c>
      <c r="AP363" s="36">
        <f>First_Validations__2[[#This Row],[Validation score]]-First_Validations__2[[#This Row],[FirstValidation.Validation score]]</f>
        <v>0</v>
      </c>
      <c r="AQ363" s="36">
        <f>IF(AND(First_Validations__2[[#This Row],[Corrective action]]=1,First_Validations__2[[#This Row],[Validation score]]&lt;5,First_Validations__2[[#This Row],[Validation score]]&gt;1),1,0)</f>
        <v>0</v>
      </c>
      <c r="AR363" s="36">
        <f>IF(AND(First_Validations__2[[#This Row],[Corrective action]]=1,OR(First_Validations__2[[#This Row],[Validation score]]&gt;4,First_Validations__2[[#This Row],[Validation score]]&lt;2)),1,0)</f>
        <v>0</v>
      </c>
      <c r="AS3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3" s="36" t="str">
        <f>VLOOKUP(First_Validations__2[[#This Row],[Requirement ('#)]],Requirements[[Requirements]:[Categories2]],2,FALSE)</f>
        <v>Outcomes and impact</v>
      </c>
    </row>
    <row r="364" spans="2:46">
      <c r="B364" s="34" t="s">
        <v>1499</v>
      </c>
      <c r="C364" s="34">
        <v>1</v>
      </c>
      <c r="D364" s="34">
        <v>6</v>
      </c>
      <c r="E364" s="34" t="s">
        <v>151</v>
      </c>
      <c r="F364" s="34" t="s">
        <v>1500</v>
      </c>
      <c r="G364" s="34" t="s">
        <v>1499</v>
      </c>
      <c r="H364" s="34" t="s">
        <v>3482</v>
      </c>
      <c r="I364" s="34" t="s">
        <v>152</v>
      </c>
      <c r="J364" s="34">
        <v>2016</v>
      </c>
      <c r="K364" s="34">
        <v>2018</v>
      </c>
      <c r="L364" s="34" t="s">
        <v>1767</v>
      </c>
      <c r="M364" s="34" t="s">
        <v>1815</v>
      </c>
      <c r="N364" s="34">
        <v>4</v>
      </c>
      <c r="O364" s="34" t="s">
        <v>1767</v>
      </c>
      <c r="P364" s="34" t="s">
        <v>180</v>
      </c>
      <c r="R364" s="34" t="s">
        <v>1501</v>
      </c>
      <c r="S364" s="34" t="s">
        <v>1827</v>
      </c>
      <c r="T364" s="34" t="s">
        <v>2330</v>
      </c>
      <c r="U364" s="36" t="str">
        <f>VLOOKUP(First_Validations__2[[#This Row],[CountryReq]],Last_Validations[],COLUMNS($B:B)+1,FALSE)</f>
        <v>Ghana: 2018</v>
      </c>
      <c r="V364" s="36" t="str">
        <f>VLOOKUP(First_Validations__2[[#This Row],[CountryReq]],Last_Validations[],COLUMNS($B:C)+1,FALSE)</f>
        <v>Ghana</v>
      </c>
      <c r="W364" s="36">
        <f>VLOOKUP(First_Validations__2[[#This Row],[CountryReq]],Last_Validations[],COLUMNS($B:D)+1,FALSE)</f>
        <v>1</v>
      </c>
      <c r="X364" s="36">
        <f>VLOOKUP(First_Validations__2[[#This Row],[CountryReq]],Last_Validations[],COLUMNS($B:E)+1,FALSE)</f>
        <v>46</v>
      </c>
      <c r="Y364" s="36" t="str">
        <f>VLOOKUP(First_Validations__2[[#This Row],[CountryReq]],Last_Validations[],COLUMNS($B:F)+1,FALSE)</f>
        <v>Ghana: 2018</v>
      </c>
      <c r="Z364" s="36" t="str">
        <f>VLOOKUP(First_Validations__2[[#This Row],[CountryReq]],Last_Validations[],COLUMNS($B:G)+1,FALSE)</f>
        <v>GHA</v>
      </c>
      <c r="AA364" s="36" t="str">
        <f>VLOOKUP(First_Validations__2[[#This Row],[CountryReq]],Last_Validations[],COLUMNS($B:H)+1,FALSE)</f>
        <v>Ghana</v>
      </c>
      <c r="AB364" s="36" t="str">
        <f>VLOOKUP(First_Validations__2[[#This Row],[CountryReq]],Last_Validations[],COLUMNS($B:I)+1,FALSE)</f>
        <v>https://eiti.org/BD/2019-16</v>
      </c>
      <c r="AC364" s="36" t="str">
        <f>VLOOKUP(First_Validations__2[[#This Row],[CountryReq]],Last_Validations[],COLUMNS($B:J)+1,FALSE)</f>
        <v>https://eiti.org/document/ghana-validation-2018</v>
      </c>
      <c r="AD364" s="36">
        <f>VLOOKUP(First_Validations__2[[#This Row],[CountryReq]],Last_Validations[],COLUMNS($B:K)+1,FALSE)</f>
        <v>2018</v>
      </c>
      <c r="AE364" s="36">
        <f>VLOOKUP(First_Validations__2[[#This Row],[CountryReq]],Last_Validations[],COLUMNS($B:L)+1,FALSE)</f>
        <v>2018</v>
      </c>
      <c r="AF364" s="36" t="str">
        <f>VLOOKUP(First_Validations__2[[#This Row],[CountryReq]],Last_Validations[],COLUMNS($B:M)+1,FALSE)</f>
        <v>Meaningful progress</v>
      </c>
      <c r="AG364" s="36" t="str">
        <f>VLOOKUP(First_Validations__2[[#This Row],[CountryReq]],Last_Validations[],COLUMNS($B:N)+1,FALSE)</f>
        <v>SOE quasi-fiscal expenditures (#6.2)</v>
      </c>
      <c r="AH364" s="36">
        <f>VLOOKUP(First_Validations__2[[#This Row],[CountryReq]],Last_Validations[],COLUMNS($B:O)+1,FALSE)</f>
        <v>4</v>
      </c>
      <c r="AI364" s="36" t="str">
        <f>VLOOKUP(First_Validations__2[[#This Row],[CountryReq]],Last_Validations[],COLUMNS($B:P)+1,FALSE)</f>
        <v>Meaningful progress</v>
      </c>
      <c r="AJ364" s="36" t="str">
        <f>VLOOKUP(First_Validations__2[[#This Row],[CountryReq]],Last_Validations[],COLUMNS($B:Q)+1,FALSE)</f>
        <v>There were no quasi-fiscal expenditures in mining in 2016. In oil and gas, the 2016 EITI Report provides a partial description of four types of expenditures that it categorises as quasi-fiscal, although these expenditures either did not take in the year under review (2016) or do not appear to fit the categorisation of quasi-fiscal expenditures. There is publicly-available evidence of other GNPC expenditures in 2016 that could be considered quasi-fiscal.</v>
      </c>
      <c r="AK364" s="36">
        <f>VLOOKUP(First_Validations__2[[#This Row],[CountryReq]],Last_Validations[],COLUMNS($B:R)+1,FALSE)</f>
        <v>0</v>
      </c>
      <c r="AL364" s="36" t="str">
        <f>VLOOKUP(First_Validations__2[[#This Row],[CountryReq]],Last_Validations[],COLUMNS($B:S)+1,FALSE)</f>
        <v>http://www.gheiti.gov.gh</v>
      </c>
      <c r="AM364" s="36" t="str">
        <f>VLOOKUP(First_Validations__2[[#This Row],[CountryReq]],Last_Validations[],COLUMNS($B:T)+1,FALSE)</f>
        <v>https://eiti.org/api/v1.0/score_data/46</v>
      </c>
      <c r="AN364" s="36" t="str">
        <f>IF(First_Validations__2[[#This Row],[FirstValidation.Country: Year]]=First_Validations__2[[#This Row],[Country: Year]],"First","Second / Last")</f>
        <v>Second / Last</v>
      </c>
      <c r="AO364" s="36">
        <f>IF(AND(First_Validations__2[[#This Row],[FirstValidation.Validation score]]&lt;5,First_Validations__2[[#This Row],[FirstValidation.Validation score]]&gt;1),1,0)</f>
        <v>1</v>
      </c>
      <c r="AP364" s="36">
        <f>First_Validations__2[[#This Row],[Validation score]]-First_Validations__2[[#This Row],[FirstValidation.Validation score]]</f>
        <v>0</v>
      </c>
      <c r="AQ364" s="36">
        <f>IF(AND(First_Validations__2[[#This Row],[Corrective action]]=1,First_Validations__2[[#This Row],[Validation score]]&lt;5,First_Validations__2[[#This Row],[Validation score]]&gt;1),1,0)</f>
        <v>1</v>
      </c>
      <c r="AR364" s="36">
        <f>IF(AND(First_Validations__2[[#This Row],[Corrective action]]=1,OR(First_Validations__2[[#This Row],[Validation score]]&gt;4,First_Validations__2[[#This Row],[Validation score]]&lt;2)),1,0)</f>
        <v>0</v>
      </c>
      <c r="AS3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4" s="36" t="str">
        <f>VLOOKUP(First_Validations__2[[#This Row],[Requirement ('#)]],Requirements[[Requirements]:[Categories2]],2,FALSE)</f>
        <v>Socio-economic contribution</v>
      </c>
    </row>
    <row r="365" spans="2:46">
      <c r="B365" s="34" t="s">
        <v>1499</v>
      </c>
      <c r="C365" s="34">
        <v>1</v>
      </c>
      <c r="D365" s="34">
        <v>6</v>
      </c>
      <c r="E365" s="34" t="s">
        <v>151</v>
      </c>
      <c r="F365" s="34" t="s">
        <v>1500</v>
      </c>
      <c r="G365" s="34" t="s">
        <v>1499</v>
      </c>
      <c r="H365" s="34" t="s">
        <v>3482</v>
      </c>
      <c r="I365" s="34" t="s">
        <v>152</v>
      </c>
      <c r="J365" s="34">
        <v>2016</v>
      </c>
      <c r="K365" s="34">
        <v>2018</v>
      </c>
      <c r="L365" s="34" t="s">
        <v>1767</v>
      </c>
      <c r="M365" s="34" t="s">
        <v>1816</v>
      </c>
      <c r="N365" s="34">
        <v>5</v>
      </c>
      <c r="O365" s="34" t="s">
        <v>1768</v>
      </c>
      <c r="P365" s="34" t="s">
        <v>181</v>
      </c>
      <c r="R365" s="34" t="s">
        <v>1501</v>
      </c>
      <c r="S365" s="34" t="s">
        <v>1827</v>
      </c>
      <c r="T365" s="34" t="s">
        <v>2331</v>
      </c>
      <c r="U365" s="36" t="str">
        <f>VLOOKUP(First_Validations__2[[#This Row],[CountryReq]],Last_Validations[],COLUMNS($B:B)+1,FALSE)</f>
        <v>Ghana: 2018</v>
      </c>
      <c r="V365" s="36" t="str">
        <f>VLOOKUP(First_Validations__2[[#This Row],[CountryReq]],Last_Validations[],COLUMNS($B:C)+1,FALSE)</f>
        <v>Ghana</v>
      </c>
      <c r="W365" s="36">
        <f>VLOOKUP(First_Validations__2[[#This Row],[CountryReq]],Last_Validations[],COLUMNS($B:D)+1,FALSE)</f>
        <v>1</v>
      </c>
      <c r="X365" s="36">
        <f>VLOOKUP(First_Validations__2[[#This Row],[CountryReq]],Last_Validations[],COLUMNS($B:E)+1,FALSE)</f>
        <v>46</v>
      </c>
      <c r="Y365" s="36" t="str">
        <f>VLOOKUP(First_Validations__2[[#This Row],[CountryReq]],Last_Validations[],COLUMNS($B:F)+1,FALSE)</f>
        <v>Ghana: 2018</v>
      </c>
      <c r="Z365" s="36" t="str">
        <f>VLOOKUP(First_Validations__2[[#This Row],[CountryReq]],Last_Validations[],COLUMNS($B:G)+1,FALSE)</f>
        <v>GHA</v>
      </c>
      <c r="AA365" s="36" t="str">
        <f>VLOOKUP(First_Validations__2[[#This Row],[CountryReq]],Last_Validations[],COLUMNS($B:H)+1,FALSE)</f>
        <v>Ghana</v>
      </c>
      <c r="AB365" s="36" t="str">
        <f>VLOOKUP(First_Validations__2[[#This Row],[CountryReq]],Last_Validations[],COLUMNS($B:I)+1,FALSE)</f>
        <v>https://eiti.org/BD/2019-16</v>
      </c>
      <c r="AC365" s="36" t="str">
        <f>VLOOKUP(First_Validations__2[[#This Row],[CountryReq]],Last_Validations[],COLUMNS($B:J)+1,FALSE)</f>
        <v>https://eiti.org/document/ghana-validation-2018</v>
      </c>
      <c r="AD365" s="36">
        <f>VLOOKUP(First_Validations__2[[#This Row],[CountryReq]],Last_Validations[],COLUMNS($B:K)+1,FALSE)</f>
        <v>2018</v>
      </c>
      <c r="AE365" s="36">
        <f>VLOOKUP(First_Validations__2[[#This Row],[CountryReq]],Last_Validations[],COLUMNS($B:L)+1,FALSE)</f>
        <v>2018</v>
      </c>
      <c r="AF365" s="36" t="str">
        <f>VLOOKUP(First_Validations__2[[#This Row],[CountryReq]],Last_Validations[],COLUMNS($B:M)+1,FALSE)</f>
        <v>Meaningful progress</v>
      </c>
      <c r="AG365" s="36" t="str">
        <f>VLOOKUP(First_Validations__2[[#This Row],[CountryReq]],Last_Validations[],COLUMNS($B:N)+1,FALSE)</f>
        <v>Economic contribution (#6.3)</v>
      </c>
      <c r="AH365" s="36">
        <f>VLOOKUP(First_Validations__2[[#This Row],[CountryReq]],Last_Validations[],COLUMNS($B:O)+1,FALSE)</f>
        <v>5</v>
      </c>
      <c r="AI365" s="36" t="str">
        <f>VLOOKUP(First_Validations__2[[#This Row],[CountryReq]],Last_Validations[],COLUMNS($B:P)+1,FALSE)</f>
        <v>Satisfactory progress</v>
      </c>
      <c r="AJ365" s="36" t="str">
        <f>VLOOKUP(First_Validations__2[[#This Row],[CountryReq]],Last_Validations[],COLUMNS($B:Q)+1,FALSE)</f>
        <v>The 2014 EITI Report includes, in absolute and relative terms, the contribution of the extractive industries to GDP, government revenue, exports and employment. The only small exception is information on key regions of non-gold production in the mining report.</v>
      </c>
      <c r="AK365" s="36">
        <f>VLOOKUP(First_Validations__2[[#This Row],[CountryReq]],Last_Validations[],COLUMNS($B:R)+1,FALSE)</f>
        <v>0</v>
      </c>
      <c r="AL365" s="36" t="str">
        <f>VLOOKUP(First_Validations__2[[#This Row],[CountryReq]],Last_Validations[],COLUMNS($B:S)+1,FALSE)</f>
        <v>http://www.gheiti.gov.gh</v>
      </c>
      <c r="AM365" s="36" t="str">
        <f>VLOOKUP(First_Validations__2[[#This Row],[CountryReq]],Last_Validations[],COLUMNS($B:T)+1,FALSE)</f>
        <v>https://eiti.org/api/v1.0/score_data/46</v>
      </c>
      <c r="AN365" s="36" t="str">
        <f>IF(First_Validations__2[[#This Row],[FirstValidation.Country: Year]]=First_Validations__2[[#This Row],[Country: Year]],"First","Second / Last")</f>
        <v>Second / Last</v>
      </c>
      <c r="AO365" s="36">
        <f>IF(AND(First_Validations__2[[#This Row],[FirstValidation.Validation score]]&lt;5,First_Validations__2[[#This Row],[FirstValidation.Validation score]]&gt;1),1,0)</f>
        <v>0</v>
      </c>
      <c r="AP365" s="36">
        <f>First_Validations__2[[#This Row],[Validation score]]-First_Validations__2[[#This Row],[FirstValidation.Validation score]]</f>
        <v>0</v>
      </c>
      <c r="AQ365" s="36">
        <f>IF(AND(First_Validations__2[[#This Row],[Corrective action]]=1,First_Validations__2[[#This Row],[Validation score]]&lt;5,First_Validations__2[[#This Row],[Validation score]]&gt;1),1,0)</f>
        <v>0</v>
      </c>
      <c r="AR365" s="36">
        <f>IF(AND(First_Validations__2[[#This Row],[Corrective action]]=1,OR(First_Validations__2[[#This Row],[Validation score]]&gt;4,First_Validations__2[[#This Row],[Validation score]]&lt;2)),1,0)</f>
        <v>0</v>
      </c>
      <c r="AS3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5" s="36" t="str">
        <f>VLOOKUP(First_Validations__2[[#This Row],[Requirement ('#)]],Requirements[[Requirements]:[Categories2]],2,FALSE)</f>
        <v>Socio-economic contribution</v>
      </c>
    </row>
    <row r="366" spans="2:46">
      <c r="B366" s="34" t="s">
        <v>1499</v>
      </c>
      <c r="C366" s="34">
        <v>1</v>
      </c>
      <c r="D366" s="34">
        <v>6</v>
      </c>
      <c r="E366" s="34" t="s">
        <v>151</v>
      </c>
      <c r="F366" s="34" t="s">
        <v>1500</v>
      </c>
      <c r="G366" s="34" t="s">
        <v>1499</v>
      </c>
      <c r="H366" s="34" t="s">
        <v>3482</v>
      </c>
      <c r="I366" s="34" t="s">
        <v>152</v>
      </c>
      <c r="J366" s="34">
        <v>2016</v>
      </c>
      <c r="K366" s="34">
        <v>2018</v>
      </c>
      <c r="L366" s="34" t="s">
        <v>1767</v>
      </c>
      <c r="M366" s="34" t="s">
        <v>1822</v>
      </c>
      <c r="N366" s="34">
        <v>4</v>
      </c>
      <c r="O366" s="34" t="s">
        <v>1767</v>
      </c>
      <c r="P366" s="34" t="s">
        <v>1</v>
      </c>
      <c r="R366" s="34" t="s">
        <v>1501</v>
      </c>
      <c r="S366" s="34" t="s">
        <v>1827</v>
      </c>
      <c r="T366" s="34" t="s">
        <v>2332</v>
      </c>
      <c r="U366" s="36" t="str">
        <f>VLOOKUP(First_Validations__2[[#This Row],[CountryReq]],Last_Validations[],COLUMNS($B:B)+1,FALSE)</f>
        <v>Ghana: 2018</v>
      </c>
      <c r="V366" s="36" t="str">
        <f>VLOOKUP(First_Validations__2[[#This Row],[CountryReq]],Last_Validations[],COLUMNS($B:C)+1,FALSE)</f>
        <v>Ghana</v>
      </c>
      <c r="W366" s="36">
        <f>VLOOKUP(First_Validations__2[[#This Row],[CountryReq]],Last_Validations[],COLUMNS($B:D)+1,FALSE)</f>
        <v>1</v>
      </c>
      <c r="X366" s="36">
        <f>VLOOKUP(First_Validations__2[[#This Row],[CountryReq]],Last_Validations[],COLUMNS($B:E)+1,FALSE)</f>
        <v>46</v>
      </c>
      <c r="Y366" s="36" t="str">
        <f>VLOOKUP(First_Validations__2[[#This Row],[CountryReq]],Last_Validations[],COLUMNS($B:F)+1,FALSE)</f>
        <v>Ghana: 2018</v>
      </c>
      <c r="Z366" s="36" t="str">
        <f>VLOOKUP(First_Validations__2[[#This Row],[CountryReq]],Last_Validations[],COLUMNS($B:G)+1,FALSE)</f>
        <v>GHA</v>
      </c>
      <c r="AA366" s="36" t="str">
        <f>VLOOKUP(First_Validations__2[[#This Row],[CountryReq]],Last_Validations[],COLUMNS($B:H)+1,FALSE)</f>
        <v>Ghana</v>
      </c>
      <c r="AB366" s="36" t="str">
        <f>VLOOKUP(First_Validations__2[[#This Row],[CountryReq]],Last_Validations[],COLUMNS($B:I)+1,FALSE)</f>
        <v>https://eiti.org/BD/2019-16</v>
      </c>
      <c r="AC366" s="36" t="str">
        <f>VLOOKUP(First_Validations__2[[#This Row],[CountryReq]],Last_Validations[],COLUMNS($B:J)+1,FALSE)</f>
        <v>https://eiti.org/document/ghana-validation-2018</v>
      </c>
      <c r="AD366" s="36">
        <f>VLOOKUP(First_Validations__2[[#This Row],[CountryReq]],Last_Validations[],COLUMNS($B:K)+1,FALSE)</f>
        <v>2018</v>
      </c>
      <c r="AE366" s="36">
        <f>VLOOKUP(First_Validations__2[[#This Row],[CountryReq]],Last_Validations[],COLUMNS($B:L)+1,FALSE)</f>
        <v>2018</v>
      </c>
      <c r="AF366" s="36" t="str">
        <f>VLOOKUP(First_Validations__2[[#This Row],[CountryReq]],Last_Validations[],COLUMNS($B:M)+1,FALSE)</f>
        <v>Meaningful progress</v>
      </c>
      <c r="AG366" s="36" t="str">
        <f>VLOOKUP(First_Validations__2[[#This Row],[CountryReq]],Last_Validations[],COLUMNS($B:N)+1,FALSE)</f>
        <v>Overall Progress (#0.0)</v>
      </c>
      <c r="AH366" s="36">
        <f>VLOOKUP(First_Validations__2[[#This Row],[CountryReq]],Last_Validations[],COLUMNS($B:O)+1,FALSE)</f>
        <v>4</v>
      </c>
      <c r="AI366" s="36" t="str">
        <f>VLOOKUP(First_Validations__2[[#This Row],[CountryReq]],Last_Validations[],COLUMNS($B:P)+1,FALSE)</f>
        <v>Meaningful progress</v>
      </c>
      <c r="AJ366" s="36" t="str">
        <f>VLOOKUP(First_Validations__2[[#This Row],[CountryReq]],Last_Validations[],COLUMNS($B:Q)+1,FALSE)</f>
        <v/>
      </c>
      <c r="AK366" s="36">
        <f>VLOOKUP(First_Validations__2[[#This Row],[CountryReq]],Last_Validations[],COLUMNS($B:R)+1,FALSE)</f>
        <v>0</v>
      </c>
      <c r="AL366" s="36" t="str">
        <f>VLOOKUP(First_Validations__2[[#This Row],[CountryReq]],Last_Validations[],COLUMNS($B:S)+1,FALSE)</f>
        <v>http://www.gheiti.gov.gh</v>
      </c>
      <c r="AM366" s="36" t="str">
        <f>VLOOKUP(First_Validations__2[[#This Row],[CountryReq]],Last_Validations[],COLUMNS($B:T)+1,FALSE)</f>
        <v>https://eiti.org/api/v1.0/score_data/46</v>
      </c>
      <c r="AN366" s="36" t="str">
        <f>IF(First_Validations__2[[#This Row],[FirstValidation.Country: Year]]=First_Validations__2[[#This Row],[Country: Year]],"First","Second / Last")</f>
        <v>Second / Last</v>
      </c>
      <c r="AO366" s="36">
        <f>IF(AND(First_Validations__2[[#This Row],[FirstValidation.Validation score]]&lt;5,First_Validations__2[[#This Row],[FirstValidation.Validation score]]&gt;1),1,0)</f>
        <v>1</v>
      </c>
      <c r="AP366" s="36">
        <f>First_Validations__2[[#This Row],[Validation score]]-First_Validations__2[[#This Row],[FirstValidation.Validation score]]</f>
        <v>0</v>
      </c>
      <c r="AQ366" s="36">
        <f>IF(AND(First_Validations__2[[#This Row],[Corrective action]]=1,First_Validations__2[[#This Row],[Validation score]]&lt;5,First_Validations__2[[#This Row],[Validation score]]&gt;1),1,0)</f>
        <v>1</v>
      </c>
      <c r="AR366" s="36">
        <f>IF(AND(First_Validations__2[[#This Row],[Corrective action]]=1,OR(First_Validations__2[[#This Row],[Validation score]]&gt;4,First_Validations__2[[#This Row],[Validation score]]&lt;2)),1,0)</f>
        <v>0</v>
      </c>
      <c r="AS3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6" s="36" t="str">
        <f>VLOOKUP(First_Validations__2[[#This Row],[Requirement ('#)]],Requirements[[Requirements]:[Categories2]],2,FALSE)</f>
        <v>Overall assessment</v>
      </c>
    </row>
    <row r="367" spans="2:46">
      <c r="B367" s="34" t="s">
        <v>1499</v>
      </c>
      <c r="C367" s="34">
        <v>1</v>
      </c>
      <c r="D367" s="34">
        <v>6</v>
      </c>
      <c r="E367" s="34" t="s">
        <v>151</v>
      </c>
      <c r="F367" s="34" t="s">
        <v>1500</v>
      </c>
      <c r="G367" s="34" t="s">
        <v>1499</v>
      </c>
      <c r="H367" s="34" t="s">
        <v>3482</v>
      </c>
      <c r="I367" s="34" t="s">
        <v>152</v>
      </c>
      <c r="J367" s="34">
        <v>2016</v>
      </c>
      <c r="K367" s="34">
        <v>2018</v>
      </c>
      <c r="L367" s="34" t="s">
        <v>1767</v>
      </c>
      <c r="M367" s="34" t="s">
        <v>1784</v>
      </c>
      <c r="N367" s="34">
        <v>5</v>
      </c>
      <c r="O367" s="34" t="s">
        <v>1768</v>
      </c>
      <c r="P367" s="34" t="s">
        <v>153</v>
      </c>
      <c r="R367" s="34" t="s">
        <v>1501</v>
      </c>
      <c r="S367" s="34" t="s">
        <v>1827</v>
      </c>
      <c r="T367" s="34" t="s">
        <v>2333</v>
      </c>
      <c r="U367" s="36" t="str">
        <f>VLOOKUP(First_Validations__2[[#This Row],[CountryReq]],Last_Validations[],COLUMNS($B:B)+1,FALSE)</f>
        <v>Ghana: 2018</v>
      </c>
      <c r="V367" s="36" t="str">
        <f>VLOOKUP(First_Validations__2[[#This Row],[CountryReq]],Last_Validations[],COLUMNS($B:C)+1,FALSE)</f>
        <v>Ghana</v>
      </c>
      <c r="W367" s="36">
        <f>VLOOKUP(First_Validations__2[[#This Row],[CountryReq]],Last_Validations[],COLUMNS($B:D)+1,FALSE)</f>
        <v>1</v>
      </c>
      <c r="X367" s="36">
        <f>VLOOKUP(First_Validations__2[[#This Row],[CountryReq]],Last_Validations[],COLUMNS($B:E)+1,FALSE)</f>
        <v>46</v>
      </c>
      <c r="Y367" s="36" t="str">
        <f>VLOOKUP(First_Validations__2[[#This Row],[CountryReq]],Last_Validations[],COLUMNS($B:F)+1,FALSE)</f>
        <v>Ghana: 2018</v>
      </c>
      <c r="Z367" s="36" t="str">
        <f>VLOOKUP(First_Validations__2[[#This Row],[CountryReq]],Last_Validations[],COLUMNS($B:G)+1,FALSE)</f>
        <v>GHA</v>
      </c>
      <c r="AA367" s="36" t="str">
        <f>VLOOKUP(First_Validations__2[[#This Row],[CountryReq]],Last_Validations[],COLUMNS($B:H)+1,FALSE)</f>
        <v>Ghana</v>
      </c>
      <c r="AB367" s="36" t="str">
        <f>VLOOKUP(First_Validations__2[[#This Row],[CountryReq]],Last_Validations[],COLUMNS($B:I)+1,FALSE)</f>
        <v>https://eiti.org/BD/2019-16</v>
      </c>
      <c r="AC367" s="36" t="str">
        <f>VLOOKUP(First_Validations__2[[#This Row],[CountryReq]],Last_Validations[],COLUMNS($B:J)+1,FALSE)</f>
        <v>https://eiti.org/document/ghana-validation-2018</v>
      </c>
      <c r="AD367" s="36">
        <f>VLOOKUP(First_Validations__2[[#This Row],[CountryReq]],Last_Validations[],COLUMNS($B:K)+1,FALSE)</f>
        <v>2018</v>
      </c>
      <c r="AE367" s="36">
        <f>VLOOKUP(First_Validations__2[[#This Row],[CountryReq]],Last_Validations[],COLUMNS($B:L)+1,FALSE)</f>
        <v>2018</v>
      </c>
      <c r="AF367" s="36" t="str">
        <f>VLOOKUP(First_Validations__2[[#This Row],[CountryReq]],Last_Validations[],COLUMNS($B:M)+1,FALSE)</f>
        <v>Meaningful progress</v>
      </c>
      <c r="AG367" s="36" t="str">
        <f>VLOOKUP(First_Validations__2[[#This Row],[CountryReq]],Last_Validations[],COLUMNS($B:N)+1,FALSE)</f>
        <v>Government engagement (#1.1)</v>
      </c>
      <c r="AH367" s="36">
        <f>VLOOKUP(First_Validations__2[[#This Row],[CountryReq]],Last_Validations[],COLUMNS($B:O)+1,FALSE)</f>
        <v>5</v>
      </c>
      <c r="AI367" s="36" t="str">
        <f>VLOOKUP(First_Validations__2[[#This Row],[CountryReq]],Last_Validations[],COLUMNS($B:P)+1,FALSE)</f>
        <v>Satisfactory progress</v>
      </c>
      <c r="AJ367" s="36" t="str">
        <f>VLOOKUP(First_Validations__2[[#This Row],[CountryReq]],Last_Validations[],COLUMNS($B:Q)+1,FALSE)</f>
        <v xml:space="preserve">The government is fully, actively and effectively engaged in the design, implementation, monitoring and evaluation of the EITI process and the government appears to have a strong commitment to the implementation of EITI in Ghana. The attendance of the Chair is less frequent than that of other MSG members, but this does not seem to reflect a lack of government engagement on the whole. </v>
      </c>
      <c r="AK367" s="36">
        <f>VLOOKUP(First_Validations__2[[#This Row],[CountryReq]],Last_Validations[],COLUMNS($B:R)+1,FALSE)</f>
        <v>0</v>
      </c>
      <c r="AL367" s="36" t="str">
        <f>VLOOKUP(First_Validations__2[[#This Row],[CountryReq]],Last_Validations[],COLUMNS($B:S)+1,FALSE)</f>
        <v>http://www.gheiti.gov.gh</v>
      </c>
      <c r="AM367" s="36" t="str">
        <f>VLOOKUP(First_Validations__2[[#This Row],[CountryReq]],Last_Validations[],COLUMNS($B:T)+1,FALSE)</f>
        <v>https://eiti.org/api/v1.0/score_data/46</v>
      </c>
      <c r="AN367" s="36" t="str">
        <f>IF(First_Validations__2[[#This Row],[FirstValidation.Country: Year]]=First_Validations__2[[#This Row],[Country: Year]],"First","Second / Last")</f>
        <v>Second / Last</v>
      </c>
      <c r="AO367" s="36">
        <f>IF(AND(First_Validations__2[[#This Row],[FirstValidation.Validation score]]&lt;5,First_Validations__2[[#This Row],[FirstValidation.Validation score]]&gt;1),1,0)</f>
        <v>0</v>
      </c>
      <c r="AP367" s="36">
        <f>First_Validations__2[[#This Row],[Validation score]]-First_Validations__2[[#This Row],[FirstValidation.Validation score]]</f>
        <v>0</v>
      </c>
      <c r="AQ367" s="36">
        <f>IF(AND(First_Validations__2[[#This Row],[Corrective action]]=1,First_Validations__2[[#This Row],[Validation score]]&lt;5,First_Validations__2[[#This Row],[Validation score]]&gt;1),1,0)</f>
        <v>0</v>
      </c>
      <c r="AR367" s="36">
        <f>IF(AND(First_Validations__2[[#This Row],[Corrective action]]=1,OR(First_Validations__2[[#This Row],[Validation score]]&gt;4,First_Validations__2[[#This Row],[Validation score]]&lt;2)),1,0)</f>
        <v>0</v>
      </c>
      <c r="AS3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7" s="36" t="str">
        <f>VLOOKUP(First_Validations__2[[#This Row],[Requirement ('#)]],Requirements[[Requirements]:[Categories2]],2,FALSE)</f>
        <v>MSG Oversight</v>
      </c>
    </row>
    <row r="368" spans="2:46">
      <c r="B368" s="34" t="s">
        <v>1499</v>
      </c>
      <c r="C368" s="34">
        <v>1</v>
      </c>
      <c r="D368" s="34">
        <v>6</v>
      </c>
      <c r="E368" s="34" t="s">
        <v>151</v>
      </c>
      <c r="F368" s="34" t="s">
        <v>1500</v>
      </c>
      <c r="G368" s="34" t="s">
        <v>1499</v>
      </c>
      <c r="H368" s="34" t="s">
        <v>3482</v>
      </c>
      <c r="I368" s="34" t="s">
        <v>152</v>
      </c>
      <c r="J368" s="34">
        <v>2016</v>
      </c>
      <c r="K368" s="34">
        <v>2018</v>
      </c>
      <c r="L368" s="34" t="s">
        <v>1767</v>
      </c>
      <c r="M368" s="34" t="s">
        <v>1820</v>
      </c>
      <c r="N368" s="34">
        <v>5</v>
      </c>
      <c r="O368" s="34" t="s">
        <v>1768</v>
      </c>
      <c r="P368" s="34" t="s">
        <v>184</v>
      </c>
      <c r="R368" s="34" t="s">
        <v>1501</v>
      </c>
      <c r="S368" s="34" t="s">
        <v>1827</v>
      </c>
      <c r="T368" s="34" t="s">
        <v>2334</v>
      </c>
      <c r="U368" s="36" t="str">
        <f>VLOOKUP(First_Validations__2[[#This Row],[CountryReq]],Last_Validations[],COLUMNS($B:B)+1,FALSE)</f>
        <v>Ghana: 2018</v>
      </c>
      <c r="V368" s="36" t="str">
        <f>VLOOKUP(First_Validations__2[[#This Row],[CountryReq]],Last_Validations[],COLUMNS($B:C)+1,FALSE)</f>
        <v>Ghana</v>
      </c>
      <c r="W368" s="36">
        <f>VLOOKUP(First_Validations__2[[#This Row],[CountryReq]],Last_Validations[],COLUMNS($B:D)+1,FALSE)</f>
        <v>1</v>
      </c>
      <c r="X368" s="36">
        <f>VLOOKUP(First_Validations__2[[#This Row],[CountryReq]],Last_Validations[],COLUMNS($B:E)+1,FALSE)</f>
        <v>46</v>
      </c>
      <c r="Y368" s="36" t="str">
        <f>VLOOKUP(First_Validations__2[[#This Row],[CountryReq]],Last_Validations[],COLUMNS($B:F)+1,FALSE)</f>
        <v>Ghana: 2018</v>
      </c>
      <c r="Z368" s="36" t="str">
        <f>VLOOKUP(First_Validations__2[[#This Row],[CountryReq]],Last_Validations[],COLUMNS($B:G)+1,FALSE)</f>
        <v>GHA</v>
      </c>
      <c r="AA368" s="36" t="str">
        <f>VLOOKUP(First_Validations__2[[#This Row],[CountryReq]],Last_Validations[],COLUMNS($B:H)+1,FALSE)</f>
        <v>Ghana</v>
      </c>
      <c r="AB368" s="36" t="str">
        <f>VLOOKUP(First_Validations__2[[#This Row],[CountryReq]],Last_Validations[],COLUMNS($B:I)+1,FALSE)</f>
        <v>https://eiti.org/BD/2019-16</v>
      </c>
      <c r="AC368" s="36" t="str">
        <f>VLOOKUP(First_Validations__2[[#This Row],[CountryReq]],Last_Validations[],COLUMNS($B:J)+1,FALSE)</f>
        <v>https://eiti.org/document/ghana-validation-2018</v>
      </c>
      <c r="AD368" s="36">
        <f>VLOOKUP(First_Validations__2[[#This Row],[CountryReq]],Last_Validations[],COLUMNS($B:K)+1,FALSE)</f>
        <v>2018</v>
      </c>
      <c r="AE368" s="36">
        <f>VLOOKUP(First_Validations__2[[#This Row],[CountryReq]],Last_Validations[],COLUMNS($B:L)+1,FALSE)</f>
        <v>2018</v>
      </c>
      <c r="AF368" s="36" t="str">
        <f>VLOOKUP(First_Validations__2[[#This Row],[CountryReq]],Last_Validations[],COLUMNS($B:M)+1,FALSE)</f>
        <v>Meaningful progress</v>
      </c>
      <c r="AG368" s="36" t="str">
        <f>VLOOKUP(First_Validations__2[[#This Row],[CountryReq]],Last_Validations[],COLUMNS($B:N)+1,FALSE)</f>
        <v>Follow up on recommendations (#7.3)</v>
      </c>
      <c r="AH368" s="36">
        <f>VLOOKUP(First_Validations__2[[#This Row],[CountryReq]],Last_Validations[],COLUMNS($B:O)+1,FALSE)</f>
        <v>5</v>
      </c>
      <c r="AI368" s="36" t="str">
        <f>VLOOKUP(First_Validations__2[[#This Row],[CountryReq]],Last_Validations[],COLUMNS($B:P)+1,FALSE)</f>
        <v>Satisfactory progress</v>
      </c>
      <c r="AJ368" s="36" t="str">
        <f>VLOOKUP(First_Validations__2[[#This Row],[CountryReq]],Last_Validations[],COLUMNS($B:Q)+1,FALSE)</f>
        <v>The multi-stakeholder group has taken steps to act upon lessons learnt, to identify, investigate and address the causes of any discrepancies, and to develop and follow up on policy and sector relevant recommendations for improvements in the EITI Reports. Ghana EITI have implemented several of the recommendations to improve sector governance.</v>
      </c>
      <c r="AK368" s="36">
        <f>VLOOKUP(First_Validations__2[[#This Row],[CountryReq]],Last_Validations[],COLUMNS($B:R)+1,FALSE)</f>
        <v>0</v>
      </c>
      <c r="AL368" s="36" t="str">
        <f>VLOOKUP(First_Validations__2[[#This Row],[CountryReq]],Last_Validations[],COLUMNS($B:S)+1,FALSE)</f>
        <v>http://www.gheiti.gov.gh</v>
      </c>
      <c r="AM368" s="36" t="str">
        <f>VLOOKUP(First_Validations__2[[#This Row],[CountryReq]],Last_Validations[],COLUMNS($B:T)+1,FALSE)</f>
        <v>https://eiti.org/api/v1.0/score_data/46</v>
      </c>
      <c r="AN368" s="36" t="str">
        <f>IF(First_Validations__2[[#This Row],[FirstValidation.Country: Year]]=First_Validations__2[[#This Row],[Country: Year]],"First","Second / Last")</f>
        <v>Second / Last</v>
      </c>
      <c r="AO368" s="36">
        <f>IF(AND(First_Validations__2[[#This Row],[FirstValidation.Validation score]]&lt;5,First_Validations__2[[#This Row],[FirstValidation.Validation score]]&gt;1),1,0)</f>
        <v>0</v>
      </c>
      <c r="AP368" s="36">
        <f>First_Validations__2[[#This Row],[Validation score]]-First_Validations__2[[#This Row],[FirstValidation.Validation score]]</f>
        <v>0</v>
      </c>
      <c r="AQ368" s="36">
        <f>IF(AND(First_Validations__2[[#This Row],[Corrective action]]=1,First_Validations__2[[#This Row],[Validation score]]&lt;5,First_Validations__2[[#This Row],[Validation score]]&gt;1),1,0)</f>
        <v>0</v>
      </c>
      <c r="AR368" s="36">
        <f>IF(AND(First_Validations__2[[#This Row],[Corrective action]]=1,OR(First_Validations__2[[#This Row],[Validation score]]&gt;4,First_Validations__2[[#This Row],[Validation score]]&lt;2)),1,0)</f>
        <v>0</v>
      </c>
      <c r="AS3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8" s="36" t="str">
        <f>VLOOKUP(First_Validations__2[[#This Row],[Requirement ('#)]],Requirements[[Requirements]:[Categories2]],2,FALSE)</f>
        <v>Outcomes and impact</v>
      </c>
    </row>
    <row r="369" spans="2:46">
      <c r="B369" s="34" t="s">
        <v>1499</v>
      </c>
      <c r="C369" s="34">
        <v>1</v>
      </c>
      <c r="D369" s="34">
        <v>6</v>
      </c>
      <c r="E369" s="34" t="s">
        <v>151</v>
      </c>
      <c r="F369" s="34" t="s">
        <v>1500</v>
      </c>
      <c r="G369" s="34" t="s">
        <v>1499</v>
      </c>
      <c r="H369" s="34" t="s">
        <v>3482</v>
      </c>
      <c r="I369" s="34" t="s">
        <v>152</v>
      </c>
      <c r="J369" s="34">
        <v>2016</v>
      </c>
      <c r="K369" s="34">
        <v>2018</v>
      </c>
      <c r="L369" s="34" t="s">
        <v>1767</v>
      </c>
      <c r="M369" s="34" t="s">
        <v>1821</v>
      </c>
      <c r="N369" s="34">
        <v>5</v>
      </c>
      <c r="O369" s="34" t="s">
        <v>1768</v>
      </c>
      <c r="P369" s="34" t="s">
        <v>185</v>
      </c>
      <c r="R369" s="34" t="s">
        <v>1501</v>
      </c>
      <c r="S369" s="34" t="s">
        <v>1827</v>
      </c>
      <c r="T369" s="34" t="s">
        <v>2335</v>
      </c>
      <c r="U369" s="36" t="str">
        <f>VLOOKUP(First_Validations__2[[#This Row],[CountryReq]],Last_Validations[],COLUMNS($B:B)+1,FALSE)</f>
        <v>Ghana: 2018</v>
      </c>
      <c r="V369" s="36" t="str">
        <f>VLOOKUP(First_Validations__2[[#This Row],[CountryReq]],Last_Validations[],COLUMNS($B:C)+1,FALSE)</f>
        <v>Ghana</v>
      </c>
      <c r="W369" s="36">
        <f>VLOOKUP(First_Validations__2[[#This Row],[CountryReq]],Last_Validations[],COLUMNS($B:D)+1,FALSE)</f>
        <v>1</v>
      </c>
      <c r="X369" s="36">
        <f>VLOOKUP(First_Validations__2[[#This Row],[CountryReq]],Last_Validations[],COLUMNS($B:E)+1,FALSE)</f>
        <v>46</v>
      </c>
      <c r="Y369" s="36" t="str">
        <f>VLOOKUP(First_Validations__2[[#This Row],[CountryReq]],Last_Validations[],COLUMNS($B:F)+1,FALSE)</f>
        <v>Ghana: 2018</v>
      </c>
      <c r="Z369" s="36" t="str">
        <f>VLOOKUP(First_Validations__2[[#This Row],[CountryReq]],Last_Validations[],COLUMNS($B:G)+1,FALSE)</f>
        <v>GHA</v>
      </c>
      <c r="AA369" s="36" t="str">
        <f>VLOOKUP(First_Validations__2[[#This Row],[CountryReq]],Last_Validations[],COLUMNS($B:H)+1,FALSE)</f>
        <v>Ghana</v>
      </c>
      <c r="AB369" s="36" t="str">
        <f>VLOOKUP(First_Validations__2[[#This Row],[CountryReq]],Last_Validations[],COLUMNS($B:I)+1,FALSE)</f>
        <v>https://eiti.org/BD/2019-16</v>
      </c>
      <c r="AC369" s="36" t="str">
        <f>VLOOKUP(First_Validations__2[[#This Row],[CountryReq]],Last_Validations[],COLUMNS($B:J)+1,FALSE)</f>
        <v>https://eiti.org/document/ghana-validation-2018</v>
      </c>
      <c r="AD369" s="36">
        <f>VLOOKUP(First_Validations__2[[#This Row],[CountryReq]],Last_Validations[],COLUMNS($B:K)+1,FALSE)</f>
        <v>2018</v>
      </c>
      <c r="AE369" s="36">
        <f>VLOOKUP(First_Validations__2[[#This Row],[CountryReq]],Last_Validations[],COLUMNS($B:L)+1,FALSE)</f>
        <v>2018</v>
      </c>
      <c r="AF369" s="36" t="str">
        <f>VLOOKUP(First_Validations__2[[#This Row],[CountryReq]],Last_Validations[],COLUMNS($B:M)+1,FALSE)</f>
        <v>Meaningful progress</v>
      </c>
      <c r="AG369" s="36" t="str">
        <f>VLOOKUP(First_Validations__2[[#This Row],[CountryReq]],Last_Validations[],COLUMNS($B:N)+1,FALSE)</f>
        <v>Outcomes and impact of implementation (#7.4)</v>
      </c>
      <c r="AH369" s="36">
        <f>VLOOKUP(First_Validations__2[[#This Row],[CountryReq]],Last_Validations[],COLUMNS($B:O)+1,FALSE)</f>
        <v>5</v>
      </c>
      <c r="AI369" s="36" t="str">
        <f>VLOOKUP(First_Validations__2[[#This Row],[CountryReq]],Last_Validations[],COLUMNS($B:P)+1,FALSE)</f>
        <v>Satisfactory progress</v>
      </c>
      <c r="AJ369" s="36" t="str">
        <f>VLOOKUP(First_Validations__2[[#This Row],[CountryReq]],Last_Validations[],COLUMNS($B:Q)+1,FALSE)</f>
        <v>The annual progress report 2015 was submitted within the deadline and adequately reflects Ghana EITI’s main activities and progress made during 2015. The report and the completion of a formal impact assessment demonstrates openness to public scrutiny.</v>
      </c>
      <c r="AK369" s="36">
        <f>VLOOKUP(First_Validations__2[[#This Row],[CountryReq]],Last_Validations[],COLUMNS($B:R)+1,FALSE)</f>
        <v>0</v>
      </c>
      <c r="AL369" s="36" t="str">
        <f>VLOOKUP(First_Validations__2[[#This Row],[CountryReq]],Last_Validations[],COLUMNS($B:S)+1,FALSE)</f>
        <v>http://www.gheiti.gov.gh</v>
      </c>
      <c r="AM369" s="36" t="str">
        <f>VLOOKUP(First_Validations__2[[#This Row],[CountryReq]],Last_Validations[],COLUMNS($B:T)+1,FALSE)</f>
        <v>https://eiti.org/api/v1.0/score_data/46</v>
      </c>
      <c r="AN369" s="36" t="str">
        <f>IF(First_Validations__2[[#This Row],[FirstValidation.Country: Year]]=First_Validations__2[[#This Row],[Country: Year]],"First","Second / Last")</f>
        <v>Second / Last</v>
      </c>
      <c r="AO369" s="36">
        <f>IF(AND(First_Validations__2[[#This Row],[FirstValidation.Validation score]]&lt;5,First_Validations__2[[#This Row],[FirstValidation.Validation score]]&gt;1),1,0)</f>
        <v>0</v>
      </c>
      <c r="AP369" s="36">
        <f>First_Validations__2[[#This Row],[Validation score]]-First_Validations__2[[#This Row],[FirstValidation.Validation score]]</f>
        <v>0</v>
      </c>
      <c r="AQ369" s="36">
        <f>IF(AND(First_Validations__2[[#This Row],[Corrective action]]=1,First_Validations__2[[#This Row],[Validation score]]&lt;5,First_Validations__2[[#This Row],[Validation score]]&gt;1),1,0)</f>
        <v>0</v>
      </c>
      <c r="AR369" s="36">
        <f>IF(AND(First_Validations__2[[#This Row],[Corrective action]]=1,OR(First_Validations__2[[#This Row],[Validation score]]&gt;4,First_Validations__2[[#This Row],[Validation score]]&lt;2)),1,0)</f>
        <v>0</v>
      </c>
      <c r="AS3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69" s="36" t="str">
        <f>VLOOKUP(First_Validations__2[[#This Row],[Requirement ('#)]],Requirements[[Requirements]:[Categories2]],2,FALSE)</f>
        <v>Outcomes and impact</v>
      </c>
    </row>
    <row r="370" spans="2:46">
      <c r="B370" s="34" t="s">
        <v>1499</v>
      </c>
      <c r="C370" s="34">
        <v>1</v>
      </c>
      <c r="D370" s="34">
        <v>6</v>
      </c>
      <c r="E370" s="34" t="s">
        <v>151</v>
      </c>
      <c r="F370" s="34" t="s">
        <v>1500</v>
      </c>
      <c r="G370" s="34" t="s">
        <v>1499</v>
      </c>
      <c r="H370" s="34" t="s">
        <v>3482</v>
      </c>
      <c r="I370" s="34" t="s">
        <v>152</v>
      </c>
      <c r="J370" s="34">
        <v>2016</v>
      </c>
      <c r="K370" s="34">
        <v>2018</v>
      </c>
      <c r="L370" s="34" t="s">
        <v>1767</v>
      </c>
      <c r="M370" s="34" t="s">
        <v>1814</v>
      </c>
      <c r="N370" s="34">
        <v>0</v>
      </c>
      <c r="O370" s="34" t="s">
        <v>4</v>
      </c>
      <c r="P370" s="34" t="s">
        <v>179</v>
      </c>
      <c r="R370" s="34" t="s">
        <v>1501</v>
      </c>
      <c r="S370" s="34" t="s">
        <v>1827</v>
      </c>
      <c r="T370" s="34" t="s">
        <v>2336</v>
      </c>
      <c r="U370" s="36" t="str">
        <f>VLOOKUP(First_Validations__2[[#This Row],[CountryReq]],Last_Validations[],COLUMNS($B:B)+1,FALSE)</f>
        <v>Ghana: 2018</v>
      </c>
      <c r="V370" s="36" t="str">
        <f>VLOOKUP(First_Validations__2[[#This Row],[CountryReq]],Last_Validations[],COLUMNS($B:C)+1,FALSE)</f>
        <v>Ghana</v>
      </c>
      <c r="W370" s="36">
        <f>VLOOKUP(First_Validations__2[[#This Row],[CountryReq]],Last_Validations[],COLUMNS($B:D)+1,FALSE)</f>
        <v>1</v>
      </c>
      <c r="X370" s="36">
        <f>VLOOKUP(First_Validations__2[[#This Row],[CountryReq]],Last_Validations[],COLUMNS($B:E)+1,FALSE)</f>
        <v>46</v>
      </c>
      <c r="Y370" s="36" t="str">
        <f>VLOOKUP(First_Validations__2[[#This Row],[CountryReq]],Last_Validations[],COLUMNS($B:F)+1,FALSE)</f>
        <v>Ghana: 2018</v>
      </c>
      <c r="Z370" s="36" t="str">
        <f>VLOOKUP(First_Validations__2[[#This Row],[CountryReq]],Last_Validations[],COLUMNS($B:G)+1,FALSE)</f>
        <v>GHA</v>
      </c>
      <c r="AA370" s="36" t="str">
        <f>VLOOKUP(First_Validations__2[[#This Row],[CountryReq]],Last_Validations[],COLUMNS($B:H)+1,FALSE)</f>
        <v>Ghana</v>
      </c>
      <c r="AB370" s="36" t="str">
        <f>VLOOKUP(First_Validations__2[[#This Row],[CountryReq]],Last_Validations[],COLUMNS($B:I)+1,FALSE)</f>
        <v>https://eiti.org/BD/2019-16</v>
      </c>
      <c r="AC370" s="36" t="str">
        <f>VLOOKUP(First_Validations__2[[#This Row],[CountryReq]],Last_Validations[],COLUMNS($B:J)+1,FALSE)</f>
        <v>https://eiti.org/document/ghana-validation-2018</v>
      </c>
      <c r="AD370" s="36">
        <f>VLOOKUP(First_Validations__2[[#This Row],[CountryReq]],Last_Validations[],COLUMNS($B:K)+1,FALSE)</f>
        <v>2018</v>
      </c>
      <c r="AE370" s="36">
        <f>VLOOKUP(First_Validations__2[[#This Row],[CountryReq]],Last_Validations[],COLUMNS($B:L)+1,FALSE)</f>
        <v>2018</v>
      </c>
      <c r="AF370" s="36" t="str">
        <f>VLOOKUP(First_Validations__2[[#This Row],[CountryReq]],Last_Validations[],COLUMNS($B:M)+1,FALSE)</f>
        <v>Meaningful progress</v>
      </c>
      <c r="AG370" s="36" t="str">
        <f>VLOOKUP(First_Validations__2[[#This Row],[CountryReq]],Last_Validations[],COLUMNS($B:N)+1,FALSE)</f>
        <v>Mandatory social expenditures (#6.1)</v>
      </c>
      <c r="AH370" s="36">
        <f>VLOOKUP(First_Validations__2[[#This Row],[CountryReq]],Last_Validations[],COLUMNS($B:O)+1,FALSE)</f>
        <v>0</v>
      </c>
      <c r="AI370" s="36" t="str">
        <f>VLOOKUP(First_Validations__2[[#This Row],[CountryReq]],Last_Validations[],COLUMNS($B:P)+1,FALSE)</f>
        <v>Not applicable</v>
      </c>
      <c r="AJ370" s="36" t="str">
        <f>VLOOKUP(First_Validations__2[[#This Row],[CountryReq]],Last_Validations[],COLUMNS($B:Q)+1,FALSE)</f>
        <v>The 2014 EITI Reports explain that there are no mandatory social expenditures in Ghana. 
The 2014 EITI Reports contain descriptions and some figures of voluntary corporate social responsibility projects by some companies, without being consistent and comprehensive across each sector.</v>
      </c>
      <c r="AK370" s="36">
        <f>VLOOKUP(First_Validations__2[[#This Row],[CountryReq]],Last_Validations[],COLUMNS($B:R)+1,FALSE)</f>
        <v>0</v>
      </c>
      <c r="AL370" s="36" t="str">
        <f>VLOOKUP(First_Validations__2[[#This Row],[CountryReq]],Last_Validations[],COLUMNS($B:S)+1,FALSE)</f>
        <v>http://www.gheiti.gov.gh</v>
      </c>
      <c r="AM370" s="36" t="str">
        <f>VLOOKUP(First_Validations__2[[#This Row],[CountryReq]],Last_Validations[],COLUMNS($B:T)+1,FALSE)</f>
        <v>https://eiti.org/api/v1.0/score_data/46</v>
      </c>
      <c r="AN370" s="36" t="str">
        <f>IF(First_Validations__2[[#This Row],[FirstValidation.Country: Year]]=First_Validations__2[[#This Row],[Country: Year]],"First","Second / Last")</f>
        <v>Second / Last</v>
      </c>
      <c r="AO370" s="36">
        <f>IF(AND(First_Validations__2[[#This Row],[FirstValidation.Validation score]]&lt;5,First_Validations__2[[#This Row],[FirstValidation.Validation score]]&gt;1),1,0)</f>
        <v>0</v>
      </c>
      <c r="AP370" s="36">
        <f>First_Validations__2[[#This Row],[Validation score]]-First_Validations__2[[#This Row],[FirstValidation.Validation score]]</f>
        <v>0</v>
      </c>
      <c r="AQ370" s="36">
        <f>IF(AND(First_Validations__2[[#This Row],[Corrective action]]=1,First_Validations__2[[#This Row],[Validation score]]&lt;5,First_Validations__2[[#This Row],[Validation score]]&gt;1),1,0)</f>
        <v>0</v>
      </c>
      <c r="AR370" s="36">
        <f>IF(AND(First_Validations__2[[#This Row],[Corrective action]]=1,OR(First_Validations__2[[#This Row],[Validation score]]&gt;4,First_Validations__2[[#This Row],[Validation score]]&lt;2)),1,0)</f>
        <v>0</v>
      </c>
      <c r="AS3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0" s="36" t="str">
        <f>VLOOKUP(First_Validations__2[[#This Row],[Requirement ('#)]],Requirements[[Requirements]:[Categories2]],2,FALSE)</f>
        <v>Socio-economic contribution</v>
      </c>
    </row>
    <row r="371" spans="2:46">
      <c r="B371" s="34" t="s">
        <v>1499</v>
      </c>
      <c r="C371" s="34">
        <v>1</v>
      </c>
      <c r="D371" s="34">
        <v>6</v>
      </c>
      <c r="E371" s="34" t="s">
        <v>151</v>
      </c>
      <c r="F371" s="34" t="s">
        <v>1500</v>
      </c>
      <c r="G371" s="34" t="s">
        <v>1499</v>
      </c>
      <c r="H371" s="34" t="s">
        <v>3482</v>
      </c>
      <c r="I371" s="34" t="s">
        <v>152</v>
      </c>
      <c r="J371" s="34">
        <v>2016</v>
      </c>
      <c r="K371" s="34">
        <v>2018</v>
      </c>
      <c r="L371" s="34" t="s">
        <v>1767</v>
      </c>
      <c r="M371" s="34" t="s">
        <v>1808</v>
      </c>
      <c r="N371" s="34">
        <v>5</v>
      </c>
      <c r="O371" s="34" t="s">
        <v>1768</v>
      </c>
      <c r="P371" s="34" t="s">
        <v>173</v>
      </c>
      <c r="R371" s="34" t="s">
        <v>1501</v>
      </c>
      <c r="S371" s="34" t="s">
        <v>1827</v>
      </c>
      <c r="T371" s="34" t="s">
        <v>2337</v>
      </c>
      <c r="U371" s="36" t="str">
        <f>VLOOKUP(First_Validations__2[[#This Row],[CountryReq]],Last_Validations[],COLUMNS($B:B)+1,FALSE)</f>
        <v>Ghana: 2018</v>
      </c>
      <c r="V371" s="36" t="str">
        <f>VLOOKUP(First_Validations__2[[#This Row],[CountryReq]],Last_Validations[],COLUMNS($B:C)+1,FALSE)</f>
        <v>Ghana</v>
      </c>
      <c r="W371" s="36">
        <f>VLOOKUP(First_Validations__2[[#This Row],[CountryReq]],Last_Validations[],COLUMNS($B:D)+1,FALSE)</f>
        <v>1</v>
      </c>
      <c r="X371" s="36">
        <f>VLOOKUP(First_Validations__2[[#This Row],[CountryReq]],Last_Validations[],COLUMNS($B:E)+1,FALSE)</f>
        <v>46</v>
      </c>
      <c r="Y371" s="36" t="str">
        <f>VLOOKUP(First_Validations__2[[#This Row],[CountryReq]],Last_Validations[],COLUMNS($B:F)+1,FALSE)</f>
        <v>Ghana: 2018</v>
      </c>
      <c r="Z371" s="36" t="str">
        <f>VLOOKUP(First_Validations__2[[#This Row],[CountryReq]],Last_Validations[],COLUMNS($B:G)+1,FALSE)</f>
        <v>GHA</v>
      </c>
      <c r="AA371" s="36" t="str">
        <f>VLOOKUP(First_Validations__2[[#This Row],[CountryReq]],Last_Validations[],COLUMNS($B:H)+1,FALSE)</f>
        <v>Ghana</v>
      </c>
      <c r="AB371" s="36" t="str">
        <f>VLOOKUP(First_Validations__2[[#This Row],[CountryReq]],Last_Validations[],COLUMNS($B:I)+1,FALSE)</f>
        <v>https://eiti.org/BD/2019-16</v>
      </c>
      <c r="AC371" s="36" t="str">
        <f>VLOOKUP(First_Validations__2[[#This Row],[CountryReq]],Last_Validations[],COLUMNS($B:J)+1,FALSE)</f>
        <v>https://eiti.org/document/ghana-validation-2018</v>
      </c>
      <c r="AD371" s="36">
        <f>VLOOKUP(First_Validations__2[[#This Row],[CountryReq]],Last_Validations[],COLUMNS($B:K)+1,FALSE)</f>
        <v>2018</v>
      </c>
      <c r="AE371" s="36">
        <f>VLOOKUP(First_Validations__2[[#This Row],[CountryReq]],Last_Validations[],COLUMNS($B:L)+1,FALSE)</f>
        <v>2018</v>
      </c>
      <c r="AF371" s="36" t="str">
        <f>VLOOKUP(First_Validations__2[[#This Row],[CountryReq]],Last_Validations[],COLUMNS($B:M)+1,FALSE)</f>
        <v>Meaningful progress</v>
      </c>
      <c r="AG371" s="36" t="str">
        <f>VLOOKUP(First_Validations__2[[#This Row],[CountryReq]],Last_Validations[],COLUMNS($B:N)+1,FALSE)</f>
        <v>Disaggregation (#4.7)</v>
      </c>
      <c r="AH371" s="36">
        <f>VLOOKUP(First_Validations__2[[#This Row],[CountryReq]],Last_Validations[],COLUMNS($B:O)+1,FALSE)</f>
        <v>5</v>
      </c>
      <c r="AI371" s="36" t="str">
        <f>VLOOKUP(First_Validations__2[[#This Row],[CountryReq]],Last_Validations[],COLUMNS($B:P)+1,FALSE)</f>
        <v>Satisfactory progress</v>
      </c>
      <c r="AJ371" s="36" t="str">
        <f>VLOOKUP(First_Validations__2[[#This Row],[CountryReq]],Last_Validations[],COLUMNS($B:Q)+1,FALSE)</f>
        <v>The 2014 EITI Reports disclose of revenue data disaggregated by individual company, government entity, and revenue stream.</v>
      </c>
      <c r="AK371" s="36">
        <f>VLOOKUP(First_Validations__2[[#This Row],[CountryReq]],Last_Validations[],COLUMNS($B:R)+1,FALSE)</f>
        <v>0</v>
      </c>
      <c r="AL371" s="36" t="str">
        <f>VLOOKUP(First_Validations__2[[#This Row],[CountryReq]],Last_Validations[],COLUMNS($B:S)+1,FALSE)</f>
        <v>http://www.gheiti.gov.gh</v>
      </c>
      <c r="AM371" s="36" t="str">
        <f>VLOOKUP(First_Validations__2[[#This Row],[CountryReq]],Last_Validations[],COLUMNS($B:T)+1,FALSE)</f>
        <v>https://eiti.org/api/v1.0/score_data/46</v>
      </c>
      <c r="AN371" s="36" t="str">
        <f>IF(First_Validations__2[[#This Row],[FirstValidation.Country: Year]]=First_Validations__2[[#This Row],[Country: Year]],"First","Second / Last")</f>
        <v>Second / Last</v>
      </c>
      <c r="AO371" s="36">
        <f>IF(AND(First_Validations__2[[#This Row],[FirstValidation.Validation score]]&lt;5,First_Validations__2[[#This Row],[FirstValidation.Validation score]]&gt;1),1,0)</f>
        <v>0</v>
      </c>
      <c r="AP371" s="36">
        <f>First_Validations__2[[#This Row],[Validation score]]-First_Validations__2[[#This Row],[FirstValidation.Validation score]]</f>
        <v>0</v>
      </c>
      <c r="AQ371" s="36">
        <f>IF(AND(First_Validations__2[[#This Row],[Corrective action]]=1,First_Validations__2[[#This Row],[Validation score]]&lt;5,First_Validations__2[[#This Row],[Validation score]]&gt;1),1,0)</f>
        <v>0</v>
      </c>
      <c r="AR371" s="36">
        <f>IF(AND(First_Validations__2[[#This Row],[Corrective action]]=1,OR(First_Validations__2[[#This Row],[Validation score]]&gt;4,First_Validations__2[[#This Row],[Validation score]]&lt;2)),1,0)</f>
        <v>0</v>
      </c>
      <c r="AS3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1" s="36" t="str">
        <f>VLOOKUP(First_Validations__2[[#This Row],[Requirement ('#)]],Requirements[[Requirements]:[Categories2]],2,FALSE)</f>
        <v>Revenue collection</v>
      </c>
    </row>
    <row r="372" spans="2:46">
      <c r="B372" s="34" t="s">
        <v>1499</v>
      </c>
      <c r="C372" s="34">
        <v>1</v>
      </c>
      <c r="D372" s="34">
        <v>6</v>
      </c>
      <c r="E372" s="34" t="s">
        <v>151</v>
      </c>
      <c r="F372" s="34" t="s">
        <v>1500</v>
      </c>
      <c r="G372" s="34" t="s">
        <v>1499</v>
      </c>
      <c r="H372" s="34" t="s">
        <v>3482</v>
      </c>
      <c r="I372" s="34" t="s">
        <v>152</v>
      </c>
      <c r="J372" s="34">
        <v>2016</v>
      </c>
      <c r="K372" s="34">
        <v>2018</v>
      </c>
      <c r="L372" s="34" t="s">
        <v>1767</v>
      </c>
      <c r="M372" s="34" t="s">
        <v>1809</v>
      </c>
      <c r="N372" s="34">
        <v>5</v>
      </c>
      <c r="O372" s="34" t="s">
        <v>1768</v>
      </c>
      <c r="P372" s="34" t="s">
        <v>174</v>
      </c>
      <c r="R372" s="34" t="s">
        <v>1501</v>
      </c>
      <c r="S372" s="34" t="s">
        <v>1827</v>
      </c>
      <c r="T372" s="34" t="s">
        <v>2338</v>
      </c>
      <c r="U372" s="36" t="str">
        <f>VLOOKUP(First_Validations__2[[#This Row],[CountryReq]],Last_Validations[],COLUMNS($B:B)+1,FALSE)</f>
        <v>Ghana: 2018</v>
      </c>
      <c r="V372" s="36" t="str">
        <f>VLOOKUP(First_Validations__2[[#This Row],[CountryReq]],Last_Validations[],COLUMNS($B:C)+1,FALSE)</f>
        <v>Ghana</v>
      </c>
      <c r="W372" s="36">
        <f>VLOOKUP(First_Validations__2[[#This Row],[CountryReq]],Last_Validations[],COLUMNS($B:D)+1,FALSE)</f>
        <v>1</v>
      </c>
      <c r="X372" s="36">
        <f>VLOOKUP(First_Validations__2[[#This Row],[CountryReq]],Last_Validations[],COLUMNS($B:E)+1,FALSE)</f>
        <v>46</v>
      </c>
      <c r="Y372" s="36" t="str">
        <f>VLOOKUP(First_Validations__2[[#This Row],[CountryReq]],Last_Validations[],COLUMNS($B:F)+1,FALSE)</f>
        <v>Ghana: 2018</v>
      </c>
      <c r="Z372" s="36" t="str">
        <f>VLOOKUP(First_Validations__2[[#This Row],[CountryReq]],Last_Validations[],COLUMNS($B:G)+1,FALSE)</f>
        <v>GHA</v>
      </c>
      <c r="AA372" s="36" t="str">
        <f>VLOOKUP(First_Validations__2[[#This Row],[CountryReq]],Last_Validations[],COLUMNS($B:H)+1,FALSE)</f>
        <v>Ghana</v>
      </c>
      <c r="AB372" s="36" t="str">
        <f>VLOOKUP(First_Validations__2[[#This Row],[CountryReq]],Last_Validations[],COLUMNS($B:I)+1,FALSE)</f>
        <v>https://eiti.org/BD/2019-16</v>
      </c>
      <c r="AC372" s="36" t="str">
        <f>VLOOKUP(First_Validations__2[[#This Row],[CountryReq]],Last_Validations[],COLUMNS($B:J)+1,FALSE)</f>
        <v>https://eiti.org/document/ghana-validation-2018</v>
      </c>
      <c r="AD372" s="36">
        <f>VLOOKUP(First_Validations__2[[#This Row],[CountryReq]],Last_Validations[],COLUMNS($B:K)+1,FALSE)</f>
        <v>2018</v>
      </c>
      <c r="AE372" s="36">
        <f>VLOOKUP(First_Validations__2[[#This Row],[CountryReq]],Last_Validations[],COLUMNS($B:L)+1,FALSE)</f>
        <v>2018</v>
      </c>
      <c r="AF372" s="36" t="str">
        <f>VLOOKUP(First_Validations__2[[#This Row],[CountryReq]],Last_Validations[],COLUMNS($B:M)+1,FALSE)</f>
        <v>Meaningful progress</v>
      </c>
      <c r="AG372" s="36" t="str">
        <f>VLOOKUP(First_Validations__2[[#This Row],[CountryReq]],Last_Validations[],COLUMNS($B:N)+1,FALSE)</f>
        <v>Data timeliness (#4.8)</v>
      </c>
      <c r="AH372" s="36">
        <f>VLOOKUP(First_Validations__2[[#This Row],[CountryReq]],Last_Validations[],COLUMNS($B:O)+1,FALSE)</f>
        <v>5</v>
      </c>
      <c r="AI372" s="36" t="str">
        <f>VLOOKUP(First_Validations__2[[#This Row],[CountryReq]],Last_Validations[],COLUMNS($B:P)+1,FALSE)</f>
        <v>Satisfactory progress</v>
      </c>
      <c r="AJ372" s="36" t="str">
        <f>VLOOKUP(First_Validations__2[[#This Row],[CountryReq]],Last_Validations[],COLUMNS($B:Q)+1,FALSE)</f>
        <v>The 2014 EITI Reports were published on 18 January 2016, about one year after the end of the financial year covered.</v>
      </c>
      <c r="AK372" s="36">
        <f>VLOOKUP(First_Validations__2[[#This Row],[CountryReq]],Last_Validations[],COLUMNS($B:R)+1,FALSE)</f>
        <v>0</v>
      </c>
      <c r="AL372" s="36" t="str">
        <f>VLOOKUP(First_Validations__2[[#This Row],[CountryReq]],Last_Validations[],COLUMNS($B:S)+1,FALSE)</f>
        <v>http://www.gheiti.gov.gh</v>
      </c>
      <c r="AM372" s="36" t="str">
        <f>VLOOKUP(First_Validations__2[[#This Row],[CountryReq]],Last_Validations[],COLUMNS($B:T)+1,FALSE)</f>
        <v>https://eiti.org/api/v1.0/score_data/46</v>
      </c>
      <c r="AN372" s="36" t="str">
        <f>IF(First_Validations__2[[#This Row],[FirstValidation.Country: Year]]=First_Validations__2[[#This Row],[Country: Year]],"First","Second / Last")</f>
        <v>Second / Last</v>
      </c>
      <c r="AO372" s="36">
        <f>IF(AND(First_Validations__2[[#This Row],[FirstValidation.Validation score]]&lt;5,First_Validations__2[[#This Row],[FirstValidation.Validation score]]&gt;1),1,0)</f>
        <v>0</v>
      </c>
      <c r="AP372" s="36">
        <f>First_Validations__2[[#This Row],[Validation score]]-First_Validations__2[[#This Row],[FirstValidation.Validation score]]</f>
        <v>0</v>
      </c>
      <c r="AQ372" s="36">
        <f>IF(AND(First_Validations__2[[#This Row],[Corrective action]]=1,First_Validations__2[[#This Row],[Validation score]]&lt;5,First_Validations__2[[#This Row],[Validation score]]&gt;1),1,0)</f>
        <v>0</v>
      </c>
      <c r="AR372" s="36">
        <f>IF(AND(First_Validations__2[[#This Row],[Corrective action]]=1,OR(First_Validations__2[[#This Row],[Validation score]]&gt;4,First_Validations__2[[#This Row],[Validation score]]&lt;2)),1,0)</f>
        <v>0</v>
      </c>
      <c r="AS3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2" s="36" t="str">
        <f>VLOOKUP(First_Validations__2[[#This Row],[Requirement ('#)]],Requirements[[Requirements]:[Categories2]],2,FALSE)</f>
        <v>Revenue collection</v>
      </c>
    </row>
    <row r="373" spans="2:46">
      <c r="B373" s="34" t="s">
        <v>1499</v>
      </c>
      <c r="C373" s="34">
        <v>1</v>
      </c>
      <c r="D373" s="34">
        <v>6</v>
      </c>
      <c r="E373" s="34" t="s">
        <v>151</v>
      </c>
      <c r="F373" s="34" t="s">
        <v>1500</v>
      </c>
      <c r="G373" s="34" t="s">
        <v>1499</v>
      </c>
      <c r="H373" s="34" t="s">
        <v>3482</v>
      </c>
      <c r="I373" s="34" t="s">
        <v>152</v>
      </c>
      <c r="J373" s="34">
        <v>2016</v>
      </c>
      <c r="K373" s="34">
        <v>2018</v>
      </c>
      <c r="L373" s="34" t="s">
        <v>1767</v>
      </c>
      <c r="M373" s="34" t="s">
        <v>1806</v>
      </c>
      <c r="N373" s="34">
        <v>4</v>
      </c>
      <c r="O373" s="34" t="s">
        <v>1767</v>
      </c>
      <c r="P373" s="34" t="s">
        <v>171</v>
      </c>
      <c r="R373" s="34" t="s">
        <v>1501</v>
      </c>
      <c r="S373" s="34" t="s">
        <v>1827</v>
      </c>
      <c r="T373" s="34" t="s">
        <v>2339</v>
      </c>
      <c r="U373" s="36" t="str">
        <f>VLOOKUP(First_Validations__2[[#This Row],[CountryReq]],Last_Validations[],COLUMNS($B:B)+1,FALSE)</f>
        <v>Ghana: 2018</v>
      </c>
      <c r="V373" s="36" t="str">
        <f>VLOOKUP(First_Validations__2[[#This Row],[CountryReq]],Last_Validations[],COLUMNS($B:C)+1,FALSE)</f>
        <v>Ghana</v>
      </c>
      <c r="W373" s="36">
        <f>VLOOKUP(First_Validations__2[[#This Row],[CountryReq]],Last_Validations[],COLUMNS($B:D)+1,FALSE)</f>
        <v>1</v>
      </c>
      <c r="X373" s="36">
        <f>VLOOKUP(First_Validations__2[[#This Row],[CountryReq]],Last_Validations[],COLUMNS($B:E)+1,FALSE)</f>
        <v>46</v>
      </c>
      <c r="Y373" s="36" t="str">
        <f>VLOOKUP(First_Validations__2[[#This Row],[CountryReq]],Last_Validations[],COLUMNS($B:F)+1,FALSE)</f>
        <v>Ghana: 2018</v>
      </c>
      <c r="Z373" s="36" t="str">
        <f>VLOOKUP(First_Validations__2[[#This Row],[CountryReq]],Last_Validations[],COLUMNS($B:G)+1,FALSE)</f>
        <v>GHA</v>
      </c>
      <c r="AA373" s="36" t="str">
        <f>VLOOKUP(First_Validations__2[[#This Row],[CountryReq]],Last_Validations[],COLUMNS($B:H)+1,FALSE)</f>
        <v>Ghana</v>
      </c>
      <c r="AB373" s="36" t="str">
        <f>VLOOKUP(First_Validations__2[[#This Row],[CountryReq]],Last_Validations[],COLUMNS($B:I)+1,FALSE)</f>
        <v>https://eiti.org/BD/2019-16</v>
      </c>
      <c r="AC373" s="36" t="str">
        <f>VLOOKUP(First_Validations__2[[#This Row],[CountryReq]],Last_Validations[],COLUMNS($B:J)+1,FALSE)</f>
        <v>https://eiti.org/document/ghana-validation-2018</v>
      </c>
      <c r="AD373" s="36">
        <f>VLOOKUP(First_Validations__2[[#This Row],[CountryReq]],Last_Validations[],COLUMNS($B:K)+1,FALSE)</f>
        <v>2018</v>
      </c>
      <c r="AE373" s="36">
        <f>VLOOKUP(First_Validations__2[[#This Row],[CountryReq]],Last_Validations[],COLUMNS($B:L)+1,FALSE)</f>
        <v>2018</v>
      </c>
      <c r="AF373" s="36" t="str">
        <f>VLOOKUP(First_Validations__2[[#This Row],[CountryReq]],Last_Validations[],COLUMNS($B:M)+1,FALSE)</f>
        <v>Meaningful progress</v>
      </c>
      <c r="AG373" s="36" t="str">
        <f>VLOOKUP(First_Validations__2[[#This Row],[CountryReq]],Last_Validations[],COLUMNS($B:N)+1,FALSE)</f>
        <v>SOE transactions (#4.5)</v>
      </c>
      <c r="AH373" s="36">
        <f>VLOOKUP(First_Validations__2[[#This Row],[CountryReq]],Last_Validations[],COLUMNS($B:O)+1,FALSE)</f>
        <v>5</v>
      </c>
      <c r="AI373" s="36" t="str">
        <f>VLOOKUP(First_Validations__2[[#This Row],[CountryReq]],Last_Validations[],COLUMNS($B:P)+1,FALSE)</f>
        <v>Satisfactory progress</v>
      </c>
      <c r="AJ373" s="36" t="str">
        <f>VLOOKUP(First_Validations__2[[#This Row],[CountryReq]],Last_Validations[],COLUMNS($B:Q)+1,FALSE)</f>
        <v>There were no material SOEs in mining in 2016. In oil and gas, the 2016 EITI Report discloses and reconciles companies’ in-kind payments to GNPC, although there are significant gaps in the reconciliation of in-kind gas revenues. The report confirms the lack of dividend payments from GNPC and discloses, but does not reconcile, budget transfers to GNPC, although these transfers are reflected in both GNPC’s 2016 audited financial statements and the 2016 national budget.</v>
      </c>
      <c r="AK373" s="36">
        <f>VLOOKUP(First_Validations__2[[#This Row],[CountryReq]],Last_Validations[],COLUMNS($B:R)+1,FALSE)</f>
        <v>0</v>
      </c>
      <c r="AL373" s="36" t="str">
        <f>VLOOKUP(First_Validations__2[[#This Row],[CountryReq]],Last_Validations[],COLUMNS($B:S)+1,FALSE)</f>
        <v>http://www.gheiti.gov.gh</v>
      </c>
      <c r="AM373" s="36" t="str">
        <f>VLOOKUP(First_Validations__2[[#This Row],[CountryReq]],Last_Validations[],COLUMNS($B:T)+1,FALSE)</f>
        <v>https://eiti.org/api/v1.0/score_data/46</v>
      </c>
      <c r="AN373" s="36" t="str">
        <f>IF(First_Validations__2[[#This Row],[FirstValidation.Country: Year]]=First_Validations__2[[#This Row],[Country: Year]],"First","Second / Last")</f>
        <v>Second / Last</v>
      </c>
      <c r="AO373" s="36">
        <f>IF(AND(First_Validations__2[[#This Row],[FirstValidation.Validation score]]&lt;5,First_Validations__2[[#This Row],[FirstValidation.Validation score]]&gt;1),1,0)</f>
        <v>1</v>
      </c>
      <c r="AP373" s="36">
        <f>First_Validations__2[[#This Row],[Validation score]]-First_Validations__2[[#This Row],[FirstValidation.Validation score]]</f>
        <v>1</v>
      </c>
      <c r="AQ373" s="36">
        <f>IF(AND(First_Validations__2[[#This Row],[Corrective action]]=1,First_Validations__2[[#This Row],[Validation score]]&lt;5,First_Validations__2[[#This Row],[Validation score]]&gt;1),1,0)</f>
        <v>0</v>
      </c>
      <c r="AR373" s="36">
        <f>IF(AND(First_Validations__2[[#This Row],[Corrective action]]=1,OR(First_Validations__2[[#This Row],[Validation score]]&gt;4,First_Validations__2[[#This Row],[Validation score]]&lt;2)),1,0)</f>
        <v>1</v>
      </c>
      <c r="AS3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3" s="36" t="str">
        <f>VLOOKUP(First_Validations__2[[#This Row],[Requirement ('#)]],Requirements[[Requirements]:[Categories2]],2,FALSE)</f>
        <v>Revenue collection</v>
      </c>
    </row>
    <row r="374" spans="2:46">
      <c r="B374" s="34" t="s">
        <v>1499</v>
      </c>
      <c r="C374" s="34">
        <v>1</v>
      </c>
      <c r="D374" s="34">
        <v>6</v>
      </c>
      <c r="E374" s="34" t="s">
        <v>151</v>
      </c>
      <c r="F374" s="34" t="s">
        <v>1500</v>
      </c>
      <c r="G374" s="34" t="s">
        <v>1499</v>
      </c>
      <c r="H374" s="34" t="s">
        <v>3482</v>
      </c>
      <c r="I374" s="34" t="s">
        <v>152</v>
      </c>
      <c r="J374" s="34">
        <v>2016</v>
      </c>
      <c r="K374" s="34">
        <v>2018</v>
      </c>
      <c r="L374" s="34" t="s">
        <v>1767</v>
      </c>
      <c r="M374" s="34" t="s">
        <v>1807</v>
      </c>
      <c r="N374" s="34">
        <v>5</v>
      </c>
      <c r="O374" s="34" t="s">
        <v>1768</v>
      </c>
      <c r="P374" s="34" t="s">
        <v>172</v>
      </c>
      <c r="R374" s="34" t="s">
        <v>1501</v>
      </c>
      <c r="S374" s="34" t="s">
        <v>1827</v>
      </c>
      <c r="T374" s="34" t="s">
        <v>2340</v>
      </c>
      <c r="U374" s="36" t="str">
        <f>VLOOKUP(First_Validations__2[[#This Row],[CountryReq]],Last_Validations[],COLUMNS($B:B)+1,FALSE)</f>
        <v>Ghana: 2018</v>
      </c>
      <c r="V374" s="36" t="str">
        <f>VLOOKUP(First_Validations__2[[#This Row],[CountryReq]],Last_Validations[],COLUMNS($B:C)+1,FALSE)</f>
        <v>Ghana</v>
      </c>
      <c r="W374" s="36">
        <f>VLOOKUP(First_Validations__2[[#This Row],[CountryReq]],Last_Validations[],COLUMNS($B:D)+1,FALSE)</f>
        <v>1</v>
      </c>
      <c r="X374" s="36">
        <f>VLOOKUP(First_Validations__2[[#This Row],[CountryReq]],Last_Validations[],COLUMNS($B:E)+1,FALSE)</f>
        <v>46</v>
      </c>
      <c r="Y374" s="36" t="str">
        <f>VLOOKUP(First_Validations__2[[#This Row],[CountryReq]],Last_Validations[],COLUMNS($B:F)+1,FALSE)</f>
        <v>Ghana: 2018</v>
      </c>
      <c r="Z374" s="36" t="str">
        <f>VLOOKUP(First_Validations__2[[#This Row],[CountryReq]],Last_Validations[],COLUMNS($B:G)+1,FALSE)</f>
        <v>GHA</v>
      </c>
      <c r="AA374" s="36" t="str">
        <f>VLOOKUP(First_Validations__2[[#This Row],[CountryReq]],Last_Validations[],COLUMNS($B:H)+1,FALSE)</f>
        <v>Ghana</v>
      </c>
      <c r="AB374" s="36" t="str">
        <f>VLOOKUP(First_Validations__2[[#This Row],[CountryReq]],Last_Validations[],COLUMNS($B:I)+1,FALSE)</f>
        <v>https://eiti.org/BD/2019-16</v>
      </c>
      <c r="AC374" s="36" t="str">
        <f>VLOOKUP(First_Validations__2[[#This Row],[CountryReq]],Last_Validations[],COLUMNS($B:J)+1,FALSE)</f>
        <v>https://eiti.org/document/ghana-validation-2018</v>
      </c>
      <c r="AD374" s="36">
        <f>VLOOKUP(First_Validations__2[[#This Row],[CountryReq]],Last_Validations[],COLUMNS($B:K)+1,FALSE)</f>
        <v>2018</v>
      </c>
      <c r="AE374" s="36">
        <f>VLOOKUP(First_Validations__2[[#This Row],[CountryReq]],Last_Validations[],COLUMNS($B:L)+1,FALSE)</f>
        <v>2018</v>
      </c>
      <c r="AF374" s="36" t="str">
        <f>VLOOKUP(First_Validations__2[[#This Row],[CountryReq]],Last_Validations[],COLUMNS($B:M)+1,FALSE)</f>
        <v>Meaningful progress</v>
      </c>
      <c r="AG374" s="36" t="str">
        <f>VLOOKUP(First_Validations__2[[#This Row],[CountryReq]],Last_Validations[],COLUMNS($B:N)+1,FALSE)</f>
        <v>Direct subnational payments (#4.6)</v>
      </c>
      <c r="AH374" s="36">
        <f>VLOOKUP(First_Validations__2[[#This Row],[CountryReq]],Last_Validations[],COLUMNS($B:O)+1,FALSE)</f>
        <v>5</v>
      </c>
      <c r="AI374" s="36" t="str">
        <f>VLOOKUP(First_Validations__2[[#This Row],[CountryReq]],Last_Validations[],COLUMNS($B:P)+1,FALSE)</f>
        <v>Satisfactory progress</v>
      </c>
      <c r="AJ374" s="36" t="str">
        <f>VLOOKUP(First_Validations__2[[#This Row],[CountryReq]],Last_Validations[],COLUMNS($B:Q)+1,FALSE)</f>
        <v>Subnational direct payments exist in the mining sector, and the 2014 EITI Report adequately explains direct payment of property rates by mining companies to District Assemblies.</v>
      </c>
      <c r="AK374" s="36">
        <f>VLOOKUP(First_Validations__2[[#This Row],[CountryReq]],Last_Validations[],COLUMNS($B:R)+1,FALSE)</f>
        <v>0</v>
      </c>
      <c r="AL374" s="36" t="str">
        <f>VLOOKUP(First_Validations__2[[#This Row],[CountryReq]],Last_Validations[],COLUMNS($B:S)+1,FALSE)</f>
        <v>http://www.gheiti.gov.gh</v>
      </c>
      <c r="AM374" s="36" t="str">
        <f>VLOOKUP(First_Validations__2[[#This Row],[CountryReq]],Last_Validations[],COLUMNS($B:T)+1,FALSE)</f>
        <v>https://eiti.org/api/v1.0/score_data/46</v>
      </c>
      <c r="AN374" s="36" t="str">
        <f>IF(First_Validations__2[[#This Row],[FirstValidation.Country: Year]]=First_Validations__2[[#This Row],[Country: Year]],"First","Second / Last")</f>
        <v>Second / Last</v>
      </c>
      <c r="AO374" s="36">
        <f>IF(AND(First_Validations__2[[#This Row],[FirstValidation.Validation score]]&lt;5,First_Validations__2[[#This Row],[FirstValidation.Validation score]]&gt;1),1,0)</f>
        <v>0</v>
      </c>
      <c r="AP374" s="36">
        <f>First_Validations__2[[#This Row],[Validation score]]-First_Validations__2[[#This Row],[FirstValidation.Validation score]]</f>
        <v>0</v>
      </c>
      <c r="AQ374" s="36">
        <f>IF(AND(First_Validations__2[[#This Row],[Corrective action]]=1,First_Validations__2[[#This Row],[Validation score]]&lt;5,First_Validations__2[[#This Row],[Validation score]]&gt;1),1,0)</f>
        <v>0</v>
      </c>
      <c r="AR374" s="36">
        <f>IF(AND(First_Validations__2[[#This Row],[Corrective action]]=1,OR(First_Validations__2[[#This Row],[Validation score]]&gt;4,First_Validations__2[[#This Row],[Validation score]]&lt;2)),1,0)</f>
        <v>0</v>
      </c>
      <c r="AS3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4" s="36" t="str">
        <f>VLOOKUP(First_Validations__2[[#This Row],[Requirement ('#)]],Requirements[[Requirements]:[Categories2]],2,FALSE)</f>
        <v>Revenue collection</v>
      </c>
    </row>
    <row r="375" spans="2:46">
      <c r="B375" s="34" t="s">
        <v>1499</v>
      </c>
      <c r="C375" s="34">
        <v>1</v>
      </c>
      <c r="D375" s="34">
        <v>6</v>
      </c>
      <c r="E375" s="34" t="s">
        <v>151</v>
      </c>
      <c r="F375" s="34" t="s">
        <v>1500</v>
      </c>
      <c r="G375" s="34" t="s">
        <v>1499</v>
      </c>
      <c r="H375" s="34" t="s">
        <v>3482</v>
      </c>
      <c r="I375" s="34" t="s">
        <v>152</v>
      </c>
      <c r="J375" s="34">
        <v>2016</v>
      </c>
      <c r="K375" s="34">
        <v>2018</v>
      </c>
      <c r="L375" s="34" t="s">
        <v>1767</v>
      </c>
      <c r="M375" s="34" t="s">
        <v>1812</v>
      </c>
      <c r="N375" s="34">
        <v>5</v>
      </c>
      <c r="O375" s="34" t="s">
        <v>1768</v>
      </c>
      <c r="P375" s="34" t="s">
        <v>177</v>
      </c>
      <c r="R375" s="34" t="s">
        <v>1501</v>
      </c>
      <c r="S375" s="34" t="s">
        <v>1827</v>
      </c>
      <c r="T375" s="34" t="s">
        <v>2341</v>
      </c>
      <c r="U375" s="36" t="str">
        <f>VLOOKUP(First_Validations__2[[#This Row],[CountryReq]],Last_Validations[],COLUMNS($B:B)+1,FALSE)</f>
        <v>Ghana: 2018</v>
      </c>
      <c r="V375" s="36" t="str">
        <f>VLOOKUP(First_Validations__2[[#This Row],[CountryReq]],Last_Validations[],COLUMNS($B:C)+1,FALSE)</f>
        <v>Ghana</v>
      </c>
      <c r="W375" s="36">
        <f>VLOOKUP(First_Validations__2[[#This Row],[CountryReq]],Last_Validations[],COLUMNS($B:D)+1,FALSE)</f>
        <v>1</v>
      </c>
      <c r="X375" s="36">
        <f>VLOOKUP(First_Validations__2[[#This Row],[CountryReq]],Last_Validations[],COLUMNS($B:E)+1,FALSE)</f>
        <v>46</v>
      </c>
      <c r="Y375" s="36" t="str">
        <f>VLOOKUP(First_Validations__2[[#This Row],[CountryReq]],Last_Validations[],COLUMNS($B:F)+1,FALSE)</f>
        <v>Ghana: 2018</v>
      </c>
      <c r="Z375" s="36" t="str">
        <f>VLOOKUP(First_Validations__2[[#This Row],[CountryReq]],Last_Validations[],COLUMNS($B:G)+1,FALSE)</f>
        <v>GHA</v>
      </c>
      <c r="AA375" s="36" t="str">
        <f>VLOOKUP(First_Validations__2[[#This Row],[CountryReq]],Last_Validations[],COLUMNS($B:H)+1,FALSE)</f>
        <v>Ghana</v>
      </c>
      <c r="AB375" s="36" t="str">
        <f>VLOOKUP(First_Validations__2[[#This Row],[CountryReq]],Last_Validations[],COLUMNS($B:I)+1,FALSE)</f>
        <v>https://eiti.org/BD/2019-16</v>
      </c>
      <c r="AC375" s="36" t="str">
        <f>VLOOKUP(First_Validations__2[[#This Row],[CountryReq]],Last_Validations[],COLUMNS($B:J)+1,FALSE)</f>
        <v>https://eiti.org/document/ghana-validation-2018</v>
      </c>
      <c r="AD375" s="36">
        <f>VLOOKUP(First_Validations__2[[#This Row],[CountryReq]],Last_Validations[],COLUMNS($B:K)+1,FALSE)</f>
        <v>2018</v>
      </c>
      <c r="AE375" s="36">
        <f>VLOOKUP(First_Validations__2[[#This Row],[CountryReq]],Last_Validations[],COLUMNS($B:L)+1,FALSE)</f>
        <v>2018</v>
      </c>
      <c r="AF375" s="36" t="str">
        <f>VLOOKUP(First_Validations__2[[#This Row],[CountryReq]],Last_Validations[],COLUMNS($B:M)+1,FALSE)</f>
        <v>Meaningful progress</v>
      </c>
      <c r="AG375" s="36" t="str">
        <f>VLOOKUP(First_Validations__2[[#This Row],[CountryReq]],Last_Validations[],COLUMNS($B:N)+1,FALSE)</f>
        <v>Subnational transfers (#5.2)</v>
      </c>
      <c r="AH375" s="36">
        <f>VLOOKUP(First_Validations__2[[#This Row],[CountryReq]],Last_Validations[],COLUMNS($B:O)+1,FALSE)</f>
        <v>5</v>
      </c>
      <c r="AI375" s="36" t="str">
        <f>VLOOKUP(First_Validations__2[[#This Row],[CountryReq]],Last_Validations[],COLUMNS($B:P)+1,FALSE)</f>
        <v>Satisfactory progress</v>
      </c>
      <c r="AJ375" s="36" t="str">
        <f>VLOOKUP(First_Validations__2[[#This Row],[CountryReq]],Last_Validations[],COLUMNS($B:Q)+1,FALSE)</f>
        <v>The 2014 Ghana EITI mining report discloses sub-national transfers and the applicable revenue sharing formula. There is no discussion of sub-national transfers in the oil and gas report, and there is no evidence that such revenues exist in Ghana.</v>
      </c>
      <c r="AK375" s="36">
        <f>VLOOKUP(First_Validations__2[[#This Row],[CountryReq]],Last_Validations[],COLUMNS($B:R)+1,FALSE)</f>
        <v>0</v>
      </c>
      <c r="AL375" s="36" t="str">
        <f>VLOOKUP(First_Validations__2[[#This Row],[CountryReq]],Last_Validations[],COLUMNS($B:S)+1,FALSE)</f>
        <v>http://www.gheiti.gov.gh</v>
      </c>
      <c r="AM375" s="36" t="str">
        <f>VLOOKUP(First_Validations__2[[#This Row],[CountryReq]],Last_Validations[],COLUMNS($B:T)+1,FALSE)</f>
        <v>https://eiti.org/api/v1.0/score_data/46</v>
      </c>
      <c r="AN375" s="36" t="str">
        <f>IF(First_Validations__2[[#This Row],[FirstValidation.Country: Year]]=First_Validations__2[[#This Row],[Country: Year]],"First","Second / Last")</f>
        <v>Second / Last</v>
      </c>
      <c r="AO375" s="36">
        <f>IF(AND(First_Validations__2[[#This Row],[FirstValidation.Validation score]]&lt;5,First_Validations__2[[#This Row],[FirstValidation.Validation score]]&gt;1),1,0)</f>
        <v>0</v>
      </c>
      <c r="AP375" s="36">
        <f>First_Validations__2[[#This Row],[Validation score]]-First_Validations__2[[#This Row],[FirstValidation.Validation score]]</f>
        <v>0</v>
      </c>
      <c r="AQ375" s="36">
        <f>IF(AND(First_Validations__2[[#This Row],[Corrective action]]=1,First_Validations__2[[#This Row],[Validation score]]&lt;5,First_Validations__2[[#This Row],[Validation score]]&gt;1),1,0)</f>
        <v>0</v>
      </c>
      <c r="AR375" s="36">
        <f>IF(AND(First_Validations__2[[#This Row],[Corrective action]]=1,OR(First_Validations__2[[#This Row],[Validation score]]&gt;4,First_Validations__2[[#This Row],[Validation score]]&lt;2)),1,0)</f>
        <v>0</v>
      </c>
      <c r="AS3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5" s="36" t="str">
        <f>VLOOKUP(First_Validations__2[[#This Row],[Requirement ('#)]],Requirements[[Requirements]:[Categories2]],2,FALSE)</f>
        <v>Revenue allocation</v>
      </c>
    </row>
    <row r="376" spans="2:46">
      <c r="B376" s="34" t="s">
        <v>1499</v>
      </c>
      <c r="C376" s="34">
        <v>1</v>
      </c>
      <c r="D376" s="34">
        <v>6</v>
      </c>
      <c r="E376" s="34" t="s">
        <v>151</v>
      </c>
      <c r="F376" s="34" t="s">
        <v>1500</v>
      </c>
      <c r="G376" s="34" t="s">
        <v>1499</v>
      </c>
      <c r="H376" s="34" t="s">
        <v>3482</v>
      </c>
      <c r="I376" s="34" t="s">
        <v>152</v>
      </c>
      <c r="J376" s="34">
        <v>2016</v>
      </c>
      <c r="K376" s="34">
        <v>2018</v>
      </c>
      <c r="L376" s="34" t="s">
        <v>1767</v>
      </c>
      <c r="M376" s="34" t="s">
        <v>1813</v>
      </c>
      <c r="N376" s="34">
        <v>1</v>
      </c>
      <c r="O376" s="34" t="s">
        <v>1796</v>
      </c>
      <c r="P376" s="34" t="s">
        <v>178</v>
      </c>
      <c r="R376" s="34" t="s">
        <v>1501</v>
      </c>
      <c r="S376" s="34" t="s">
        <v>1827</v>
      </c>
      <c r="T376" s="34" t="s">
        <v>2342</v>
      </c>
      <c r="U376" s="36" t="str">
        <f>VLOOKUP(First_Validations__2[[#This Row],[CountryReq]],Last_Validations[],COLUMNS($B:B)+1,FALSE)</f>
        <v>Ghana: 2018</v>
      </c>
      <c r="V376" s="36" t="str">
        <f>VLOOKUP(First_Validations__2[[#This Row],[CountryReq]],Last_Validations[],COLUMNS($B:C)+1,FALSE)</f>
        <v>Ghana</v>
      </c>
      <c r="W376" s="36">
        <f>VLOOKUP(First_Validations__2[[#This Row],[CountryReq]],Last_Validations[],COLUMNS($B:D)+1,FALSE)</f>
        <v>1</v>
      </c>
      <c r="X376" s="36">
        <f>VLOOKUP(First_Validations__2[[#This Row],[CountryReq]],Last_Validations[],COLUMNS($B:E)+1,FALSE)</f>
        <v>46</v>
      </c>
      <c r="Y376" s="36" t="str">
        <f>VLOOKUP(First_Validations__2[[#This Row],[CountryReq]],Last_Validations[],COLUMNS($B:F)+1,FALSE)</f>
        <v>Ghana: 2018</v>
      </c>
      <c r="Z376" s="36" t="str">
        <f>VLOOKUP(First_Validations__2[[#This Row],[CountryReq]],Last_Validations[],COLUMNS($B:G)+1,FALSE)</f>
        <v>GHA</v>
      </c>
      <c r="AA376" s="36" t="str">
        <f>VLOOKUP(First_Validations__2[[#This Row],[CountryReq]],Last_Validations[],COLUMNS($B:H)+1,FALSE)</f>
        <v>Ghana</v>
      </c>
      <c r="AB376" s="36" t="str">
        <f>VLOOKUP(First_Validations__2[[#This Row],[CountryReq]],Last_Validations[],COLUMNS($B:I)+1,FALSE)</f>
        <v>https://eiti.org/BD/2019-16</v>
      </c>
      <c r="AC376" s="36" t="str">
        <f>VLOOKUP(First_Validations__2[[#This Row],[CountryReq]],Last_Validations[],COLUMNS($B:J)+1,FALSE)</f>
        <v>https://eiti.org/document/ghana-validation-2018</v>
      </c>
      <c r="AD376" s="36">
        <f>VLOOKUP(First_Validations__2[[#This Row],[CountryReq]],Last_Validations[],COLUMNS($B:K)+1,FALSE)</f>
        <v>2018</v>
      </c>
      <c r="AE376" s="36">
        <f>VLOOKUP(First_Validations__2[[#This Row],[CountryReq]],Last_Validations[],COLUMNS($B:L)+1,FALSE)</f>
        <v>2018</v>
      </c>
      <c r="AF376" s="36" t="str">
        <f>VLOOKUP(First_Validations__2[[#This Row],[CountryReq]],Last_Validations[],COLUMNS($B:M)+1,FALSE)</f>
        <v>Meaningful progress</v>
      </c>
      <c r="AG376" s="36" t="str">
        <f>VLOOKUP(First_Validations__2[[#This Row],[CountryReq]],Last_Validations[],COLUMNS($B:N)+1,FALSE)</f>
        <v>Revenue management and expenditures (#5.3)</v>
      </c>
      <c r="AH376" s="36">
        <f>VLOOKUP(First_Validations__2[[#This Row],[CountryReq]],Last_Validations[],COLUMNS($B:O)+1,FALSE)</f>
        <v>1</v>
      </c>
      <c r="AI376" s="36" t="str">
        <f>VLOOKUP(First_Validations__2[[#This Row],[CountryReq]],Last_Validations[],COLUMNS($B:P)+1,FALSE)</f>
        <v>Not required (recommended)</v>
      </c>
      <c r="AJ376" s="36" t="str">
        <f>VLOOKUP(First_Validations__2[[#This Row],[CountryReq]],Last_Validations[],COLUMNS($B:Q)+1,FALSE)</f>
        <v>The 2014 EITI Reports contain helpful information on Ghana’s budget and auditing process. Information on expenditures from extractive sector revenues is reported in considerable detail across some institutions, but could be more useful if it were complete and presented in a broader budgetary context.</v>
      </c>
      <c r="AK376" s="36">
        <f>VLOOKUP(First_Validations__2[[#This Row],[CountryReq]],Last_Validations[],COLUMNS($B:R)+1,FALSE)</f>
        <v>0</v>
      </c>
      <c r="AL376" s="36" t="str">
        <f>VLOOKUP(First_Validations__2[[#This Row],[CountryReq]],Last_Validations[],COLUMNS($B:S)+1,FALSE)</f>
        <v>http://www.gheiti.gov.gh</v>
      </c>
      <c r="AM376" s="36" t="str">
        <f>VLOOKUP(First_Validations__2[[#This Row],[CountryReq]],Last_Validations[],COLUMNS($B:T)+1,FALSE)</f>
        <v>https://eiti.org/api/v1.0/score_data/46</v>
      </c>
      <c r="AN376" s="36" t="str">
        <f>IF(First_Validations__2[[#This Row],[FirstValidation.Country: Year]]=First_Validations__2[[#This Row],[Country: Year]],"First","Second / Last")</f>
        <v>Second / Last</v>
      </c>
      <c r="AO376" s="36">
        <f>IF(AND(First_Validations__2[[#This Row],[FirstValidation.Validation score]]&lt;5,First_Validations__2[[#This Row],[FirstValidation.Validation score]]&gt;1),1,0)</f>
        <v>0</v>
      </c>
      <c r="AP376" s="36">
        <f>First_Validations__2[[#This Row],[Validation score]]-First_Validations__2[[#This Row],[FirstValidation.Validation score]]</f>
        <v>0</v>
      </c>
      <c r="AQ376" s="36">
        <f>IF(AND(First_Validations__2[[#This Row],[Corrective action]]=1,First_Validations__2[[#This Row],[Validation score]]&lt;5,First_Validations__2[[#This Row],[Validation score]]&gt;1),1,0)</f>
        <v>0</v>
      </c>
      <c r="AR376" s="36">
        <f>IF(AND(First_Validations__2[[#This Row],[Corrective action]]=1,OR(First_Validations__2[[#This Row],[Validation score]]&gt;4,First_Validations__2[[#This Row],[Validation score]]&lt;2)),1,0)</f>
        <v>0</v>
      </c>
      <c r="AS3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6" s="36" t="str">
        <f>VLOOKUP(First_Validations__2[[#This Row],[Requirement ('#)]],Requirements[[Requirements]:[Categories2]],2,FALSE)</f>
        <v>Revenue allocation</v>
      </c>
    </row>
    <row r="377" spans="2:46">
      <c r="B377" s="34" t="s">
        <v>1499</v>
      </c>
      <c r="C377" s="34">
        <v>1</v>
      </c>
      <c r="D377" s="34">
        <v>6</v>
      </c>
      <c r="E377" s="34" t="s">
        <v>151</v>
      </c>
      <c r="F377" s="34" t="s">
        <v>1500</v>
      </c>
      <c r="G377" s="34" t="s">
        <v>1499</v>
      </c>
      <c r="H377" s="34" t="s">
        <v>3482</v>
      </c>
      <c r="I377" s="34" t="s">
        <v>152</v>
      </c>
      <c r="J377" s="34">
        <v>2016</v>
      </c>
      <c r="K377" s="34">
        <v>2018</v>
      </c>
      <c r="L377" s="34" t="s">
        <v>1767</v>
      </c>
      <c r="M377" s="34" t="s">
        <v>1810</v>
      </c>
      <c r="N377" s="34">
        <v>5</v>
      </c>
      <c r="O377" s="34" t="s">
        <v>1768</v>
      </c>
      <c r="P377" s="34" t="s">
        <v>175</v>
      </c>
      <c r="R377" s="34" t="s">
        <v>1501</v>
      </c>
      <c r="S377" s="34" t="s">
        <v>1827</v>
      </c>
      <c r="T377" s="34" t="s">
        <v>2343</v>
      </c>
      <c r="U377" s="36" t="str">
        <f>VLOOKUP(First_Validations__2[[#This Row],[CountryReq]],Last_Validations[],COLUMNS($B:B)+1,FALSE)</f>
        <v>Ghana: 2018</v>
      </c>
      <c r="V377" s="36" t="str">
        <f>VLOOKUP(First_Validations__2[[#This Row],[CountryReq]],Last_Validations[],COLUMNS($B:C)+1,FALSE)</f>
        <v>Ghana</v>
      </c>
      <c r="W377" s="36">
        <f>VLOOKUP(First_Validations__2[[#This Row],[CountryReq]],Last_Validations[],COLUMNS($B:D)+1,FALSE)</f>
        <v>1</v>
      </c>
      <c r="X377" s="36">
        <f>VLOOKUP(First_Validations__2[[#This Row],[CountryReq]],Last_Validations[],COLUMNS($B:E)+1,FALSE)</f>
        <v>46</v>
      </c>
      <c r="Y377" s="36" t="str">
        <f>VLOOKUP(First_Validations__2[[#This Row],[CountryReq]],Last_Validations[],COLUMNS($B:F)+1,FALSE)</f>
        <v>Ghana: 2018</v>
      </c>
      <c r="Z377" s="36" t="str">
        <f>VLOOKUP(First_Validations__2[[#This Row],[CountryReq]],Last_Validations[],COLUMNS($B:G)+1,FALSE)</f>
        <v>GHA</v>
      </c>
      <c r="AA377" s="36" t="str">
        <f>VLOOKUP(First_Validations__2[[#This Row],[CountryReq]],Last_Validations[],COLUMNS($B:H)+1,FALSE)</f>
        <v>Ghana</v>
      </c>
      <c r="AB377" s="36" t="str">
        <f>VLOOKUP(First_Validations__2[[#This Row],[CountryReq]],Last_Validations[],COLUMNS($B:I)+1,FALSE)</f>
        <v>https://eiti.org/BD/2019-16</v>
      </c>
      <c r="AC377" s="36" t="str">
        <f>VLOOKUP(First_Validations__2[[#This Row],[CountryReq]],Last_Validations[],COLUMNS($B:J)+1,FALSE)</f>
        <v>https://eiti.org/document/ghana-validation-2018</v>
      </c>
      <c r="AD377" s="36">
        <f>VLOOKUP(First_Validations__2[[#This Row],[CountryReq]],Last_Validations[],COLUMNS($B:K)+1,FALSE)</f>
        <v>2018</v>
      </c>
      <c r="AE377" s="36">
        <f>VLOOKUP(First_Validations__2[[#This Row],[CountryReq]],Last_Validations[],COLUMNS($B:L)+1,FALSE)</f>
        <v>2018</v>
      </c>
      <c r="AF377" s="36" t="str">
        <f>VLOOKUP(First_Validations__2[[#This Row],[CountryReq]],Last_Validations[],COLUMNS($B:M)+1,FALSE)</f>
        <v>Meaningful progress</v>
      </c>
      <c r="AG377" s="36" t="str">
        <f>VLOOKUP(First_Validations__2[[#This Row],[CountryReq]],Last_Validations[],COLUMNS($B:N)+1,FALSE)</f>
        <v>Data quality (#4.9)</v>
      </c>
      <c r="AH377" s="36">
        <f>VLOOKUP(First_Validations__2[[#This Row],[CountryReq]],Last_Validations[],COLUMNS($B:O)+1,FALSE)</f>
        <v>5</v>
      </c>
      <c r="AI377" s="36" t="str">
        <f>VLOOKUP(First_Validations__2[[#This Row],[CountryReq]],Last_Validations[],COLUMNS($B:P)+1,FALSE)</f>
        <v>Satisfactory progress</v>
      </c>
      <c r="AJ377" s="36" t="str">
        <f>VLOOKUP(First_Validations__2[[#This Row],[CountryReq]],Last_Validations[],COLUMNS($B:Q)+1,FALSE)</f>
        <v xml:space="preserve">All templates submitted by companies and government entities met the previously agreed completeness, integrity, and reliability tests, concluding that the data provided was reliable. </v>
      </c>
      <c r="AK377" s="36">
        <f>VLOOKUP(First_Validations__2[[#This Row],[CountryReq]],Last_Validations[],COLUMNS($B:R)+1,FALSE)</f>
        <v>0</v>
      </c>
      <c r="AL377" s="36" t="str">
        <f>VLOOKUP(First_Validations__2[[#This Row],[CountryReq]],Last_Validations[],COLUMNS($B:S)+1,FALSE)</f>
        <v>http://www.gheiti.gov.gh</v>
      </c>
      <c r="AM377" s="36" t="str">
        <f>VLOOKUP(First_Validations__2[[#This Row],[CountryReq]],Last_Validations[],COLUMNS($B:T)+1,FALSE)</f>
        <v>https://eiti.org/api/v1.0/score_data/46</v>
      </c>
      <c r="AN377" s="36" t="str">
        <f>IF(First_Validations__2[[#This Row],[FirstValidation.Country: Year]]=First_Validations__2[[#This Row],[Country: Year]],"First","Second / Last")</f>
        <v>Second / Last</v>
      </c>
      <c r="AO377" s="36">
        <f>IF(AND(First_Validations__2[[#This Row],[FirstValidation.Validation score]]&lt;5,First_Validations__2[[#This Row],[FirstValidation.Validation score]]&gt;1),1,0)</f>
        <v>0</v>
      </c>
      <c r="AP377" s="36">
        <f>First_Validations__2[[#This Row],[Validation score]]-First_Validations__2[[#This Row],[FirstValidation.Validation score]]</f>
        <v>0</v>
      </c>
      <c r="AQ377" s="36">
        <f>IF(AND(First_Validations__2[[#This Row],[Corrective action]]=1,First_Validations__2[[#This Row],[Validation score]]&lt;5,First_Validations__2[[#This Row],[Validation score]]&gt;1),1,0)</f>
        <v>0</v>
      </c>
      <c r="AR377" s="36">
        <f>IF(AND(First_Validations__2[[#This Row],[Corrective action]]=1,OR(First_Validations__2[[#This Row],[Validation score]]&gt;4,First_Validations__2[[#This Row],[Validation score]]&lt;2)),1,0)</f>
        <v>0</v>
      </c>
      <c r="AS3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7" s="36" t="str">
        <f>VLOOKUP(First_Validations__2[[#This Row],[Requirement ('#)]],Requirements[[Requirements]:[Categories2]],2,FALSE)</f>
        <v>Revenue collection</v>
      </c>
    </row>
    <row r="378" spans="2:46">
      <c r="B378" s="34" t="s">
        <v>1499</v>
      </c>
      <c r="C378" s="34">
        <v>1</v>
      </c>
      <c r="D378" s="34">
        <v>6</v>
      </c>
      <c r="E378" s="34" t="s">
        <v>151</v>
      </c>
      <c r="F378" s="34" t="s">
        <v>1500</v>
      </c>
      <c r="G378" s="34" t="s">
        <v>1499</v>
      </c>
      <c r="H378" s="34" t="s">
        <v>3482</v>
      </c>
      <c r="I378" s="34" t="s">
        <v>152</v>
      </c>
      <c r="J378" s="34">
        <v>2016</v>
      </c>
      <c r="K378" s="34">
        <v>2018</v>
      </c>
      <c r="L378" s="34" t="s">
        <v>1767</v>
      </c>
      <c r="M378" s="34" t="s">
        <v>1811</v>
      </c>
      <c r="N378" s="34">
        <v>5</v>
      </c>
      <c r="O378" s="34" t="s">
        <v>1768</v>
      </c>
      <c r="P378" s="34" t="s">
        <v>176</v>
      </c>
      <c r="R378" s="34" t="s">
        <v>1501</v>
      </c>
      <c r="S378" s="34" t="s">
        <v>1827</v>
      </c>
      <c r="T378" s="34" t="s">
        <v>2344</v>
      </c>
      <c r="U378" s="36" t="str">
        <f>VLOOKUP(First_Validations__2[[#This Row],[CountryReq]],Last_Validations[],COLUMNS($B:B)+1,FALSE)</f>
        <v>Ghana: 2018</v>
      </c>
      <c r="V378" s="36" t="str">
        <f>VLOOKUP(First_Validations__2[[#This Row],[CountryReq]],Last_Validations[],COLUMNS($B:C)+1,FALSE)</f>
        <v>Ghana</v>
      </c>
      <c r="W378" s="36">
        <f>VLOOKUP(First_Validations__2[[#This Row],[CountryReq]],Last_Validations[],COLUMNS($B:D)+1,FALSE)</f>
        <v>1</v>
      </c>
      <c r="X378" s="36">
        <f>VLOOKUP(First_Validations__2[[#This Row],[CountryReq]],Last_Validations[],COLUMNS($B:E)+1,FALSE)</f>
        <v>46</v>
      </c>
      <c r="Y378" s="36" t="str">
        <f>VLOOKUP(First_Validations__2[[#This Row],[CountryReq]],Last_Validations[],COLUMNS($B:F)+1,FALSE)</f>
        <v>Ghana: 2018</v>
      </c>
      <c r="Z378" s="36" t="str">
        <f>VLOOKUP(First_Validations__2[[#This Row],[CountryReq]],Last_Validations[],COLUMNS($B:G)+1,FALSE)</f>
        <v>GHA</v>
      </c>
      <c r="AA378" s="36" t="str">
        <f>VLOOKUP(First_Validations__2[[#This Row],[CountryReq]],Last_Validations[],COLUMNS($B:H)+1,FALSE)</f>
        <v>Ghana</v>
      </c>
      <c r="AB378" s="36" t="str">
        <f>VLOOKUP(First_Validations__2[[#This Row],[CountryReq]],Last_Validations[],COLUMNS($B:I)+1,FALSE)</f>
        <v>https://eiti.org/BD/2019-16</v>
      </c>
      <c r="AC378" s="36" t="str">
        <f>VLOOKUP(First_Validations__2[[#This Row],[CountryReq]],Last_Validations[],COLUMNS($B:J)+1,FALSE)</f>
        <v>https://eiti.org/document/ghana-validation-2018</v>
      </c>
      <c r="AD378" s="36">
        <f>VLOOKUP(First_Validations__2[[#This Row],[CountryReq]],Last_Validations[],COLUMNS($B:K)+1,FALSE)</f>
        <v>2018</v>
      </c>
      <c r="AE378" s="36">
        <f>VLOOKUP(First_Validations__2[[#This Row],[CountryReq]],Last_Validations[],COLUMNS($B:L)+1,FALSE)</f>
        <v>2018</v>
      </c>
      <c r="AF378" s="36" t="str">
        <f>VLOOKUP(First_Validations__2[[#This Row],[CountryReq]],Last_Validations[],COLUMNS($B:M)+1,FALSE)</f>
        <v>Meaningful progress</v>
      </c>
      <c r="AG378" s="36" t="str">
        <f>VLOOKUP(First_Validations__2[[#This Row],[CountryReq]],Last_Validations[],COLUMNS($B:N)+1,FALSE)</f>
        <v>Distribution of revenues (#5.1)</v>
      </c>
      <c r="AH378" s="36">
        <f>VLOOKUP(First_Validations__2[[#This Row],[CountryReq]],Last_Validations[],COLUMNS($B:O)+1,FALSE)</f>
        <v>5</v>
      </c>
      <c r="AI378" s="36" t="str">
        <f>VLOOKUP(First_Validations__2[[#This Row],[CountryReq]],Last_Validations[],COLUMNS($B:P)+1,FALSE)</f>
        <v>Satisfactory progress</v>
      </c>
      <c r="AJ378" s="36" t="str">
        <f>VLOOKUP(First_Validations__2[[#This Row],[CountryReq]],Last_Validations[],COLUMNS($B:Q)+1,FALSE)</f>
        <v xml:space="preserve">The 2014 EITI Report on mining gives a clearer picture of the distribution of revenue than the oil and gas report. The latter report contains much institutional detail and quantitative information on revenue flows but fails to pull this information together into a clear picture of the distribution of revenue, in particular of the streams channelled to/through the Ghana National Petroleum Corporation (GNPC). </v>
      </c>
      <c r="AK378" s="36">
        <f>VLOOKUP(First_Validations__2[[#This Row],[CountryReq]],Last_Validations[],COLUMNS($B:R)+1,FALSE)</f>
        <v>0</v>
      </c>
      <c r="AL378" s="36" t="str">
        <f>VLOOKUP(First_Validations__2[[#This Row],[CountryReq]],Last_Validations[],COLUMNS($B:S)+1,FALSE)</f>
        <v>http://www.gheiti.gov.gh</v>
      </c>
      <c r="AM378" s="36" t="str">
        <f>VLOOKUP(First_Validations__2[[#This Row],[CountryReq]],Last_Validations[],COLUMNS($B:T)+1,FALSE)</f>
        <v>https://eiti.org/api/v1.0/score_data/46</v>
      </c>
      <c r="AN378" s="36" t="str">
        <f>IF(First_Validations__2[[#This Row],[FirstValidation.Country: Year]]=First_Validations__2[[#This Row],[Country: Year]],"First","Second / Last")</f>
        <v>Second / Last</v>
      </c>
      <c r="AO378" s="36">
        <f>IF(AND(First_Validations__2[[#This Row],[FirstValidation.Validation score]]&lt;5,First_Validations__2[[#This Row],[FirstValidation.Validation score]]&gt;1),1,0)</f>
        <v>0</v>
      </c>
      <c r="AP378" s="36">
        <f>First_Validations__2[[#This Row],[Validation score]]-First_Validations__2[[#This Row],[FirstValidation.Validation score]]</f>
        <v>0</v>
      </c>
      <c r="AQ378" s="36">
        <f>IF(AND(First_Validations__2[[#This Row],[Corrective action]]=1,First_Validations__2[[#This Row],[Validation score]]&lt;5,First_Validations__2[[#This Row],[Validation score]]&gt;1),1,0)</f>
        <v>0</v>
      </c>
      <c r="AR378" s="36">
        <f>IF(AND(First_Validations__2[[#This Row],[Corrective action]]=1,OR(First_Validations__2[[#This Row],[Validation score]]&gt;4,First_Validations__2[[#This Row],[Validation score]]&lt;2)),1,0)</f>
        <v>0</v>
      </c>
      <c r="AS3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8" s="36" t="str">
        <f>VLOOKUP(First_Validations__2[[#This Row],[Requirement ('#)]],Requirements[[Requirements]:[Categories2]],2,FALSE)</f>
        <v>Revenue allocation</v>
      </c>
    </row>
    <row r="379" spans="2:46">
      <c r="B379" s="34" t="s">
        <v>1503</v>
      </c>
      <c r="C379" s="34">
        <v>1</v>
      </c>
      <c r="D379" s="34">
        <v>53</v>
      </c>
      <c r="E379" s="34" t="s">
        <v>1340</v>
      </c>
      <c r="F379" s="34" t="s">
        <v>1504</v>
      </c>
      <c r="G379" s="34" t="s">
        <v>1503</v>
      </c>
      <c r="H379" s="34" t="s">
        <v>1341</v>
      </c>
      <c r="I379" s="34" t="s">
        <v>1342</v>
      </c>
      <c r="J379" s="34">
        <v>2018</v>
      </c>
      <c r="K379" s="34">
        <v>2018</v>
      </c>
      <c r="L379" s="34" t="s">
        <v>1767</v>
      </c>
      <c r="M379" s="34" t="s">
        <v>1799</v>
      </c>
      <c r="N379" s="34">
        <v>5</v>
      </c>
      <c r="O379" s="34" t="s">
        <v>1768</v>
      </c>
      <c r="P379" s="34" t="s">
        <v>1354</v>
      </c>
      <c r="Q379" s="34" t="s">
        <v>1879</v>
      </c>
      <c r="R379" s="34" t="s">
        <v>1505</v>
      </c>
      <c r="S379" s="34" t="s">
        <v>1880</v>
      </c>
      <c r="T379" s="34" t="s">
        <v>2345</v>
      </c>
      <c r="U379" s="36" t="str">
        <f>VLOOKUP(First_Validations__2[[#This Row],[CountryReq]],Last_Validations[],COLUMNS($B:B)+1,FALSE)</f>
        <v>Guinea: 2018</v>
      </c>
      <c r="V379" s="36" t="str">
        <f>VLOOKUP(First_Validations__2[[#This Row],[CountryReq]],Last_Validations[],COLUMNS($B:C)+1,FALSE)</f>
        <v>Guinea</v>
      </c>
      <c r="W379" s="36">
        <f>VLOOKUP(First_Validations__2[[#This Row],[CountryReq]],Last_Validations[],COLUMNS($B:D)+1,FALSE)</f>
        <v>1</v>
      </c>
      <c r="X379" s="36">
        <f>VLOOKUP(First_Validations__2[[#This Row],[CountryReq]],Last_Validations[],COLUMNS($B:E)+1,FALSE)</f>
        <v>53</v>
      </c>
      <c r="Y379" s="36" t="str">
        <f>VLOOKUP(First_Validations__2[[#This Row],[CountryReq]],Last_Validations[],COLUMNS($B:F)+1,FALSE)</f>
        <v>Guinea: 2018</v>
      </c>
      <c r="Z379" s="36" t="str">
        <f>VLOOKUP(First_Validations__2[[#This Row],[CountryReq]],Last_Validations[],COLUMNS($B:G)+1,FALSE)</f>
        <v>GIN</v>
      </c>
      <c r="AA379" s="36" t="str">
        <f>VLOOKUP(First_Validations__2[[#This Row],[CountryReq]],Last_Validations[],COLUMNS($B:H)+1,FALSE)</f>
        <v>Guinea</v>
      </c>
      <c r="AB379" s="36" t="str">
        <f>VLOOKUP(First_Validations__2[[#This Row],[CountryReq]],Last_Validations[],COLUMNS($B:I)+1,FALSE)</f>
        <v>https://eiti.org/BD/2019-17</v>
      </c>
      <c r="AC379" s="36" t="str">
        <f>VLOOKUP(First_Validations__2[[#This Row],[CountryReq]],Last_Validations[],COLUMNS($B:J)+1,FALSE)</f>
        <v>https://eiti.org/document/guinea-validation-2018</v>
      </c>
      <c r="AD379" s="36">
        <f>VLOOKUP(First_Validations__2[[#This Row],[CountryReq]],Last_Validations[],COLUMNS($B:K)+1,FALSE)</f>
        <v>2018</v>
      </c>
      <c r="AE379" s="36">
        <f>VLOOKUP(First_Validations__2[[#This Row],[CountryReq]],Last_Validations[],COLUMNS($B:L)+1,FALSE)</f>
        <v>2018</v>
      </c>
      <c r="AF379" s="36" t="str">
        <f>VLOOKUP(First_Validations__2[[#This Row],[CountryReq]],Last_Validations[],COLUMNS($B:M)+1,FALSE)</f>
        <v>Meaningful progress</v>
      </c>
      <c r="AG379" s="36" t="str">
        <f>VLOOKUP(First_Validations__2[[#This Row],[CountryReq]],Last_Validations[],COLUMNS($B:N)+1,FALSE)</f>
        <v>Exploration data (#3.1)</v>
      </c>
      <c r="AH379" s="36">
        <f>VLOOKUP(First_Validations__2[[#This Row],[CountryReq]],Last_Validations[],COLUMNS($B:O)+1,FALSE)</f>
        <v>5</v>
      </c>
      <c r="AI379" s="36" t="str">
        <f>VLOOKUP(First_Validations__2[[#This Row],[CountryReq]],Last_Validations[],COLUMNS($B:P)+1,FALSE)</f>
        <v>Satisfactory progress</v>
      </c>
      <c r="AJ379" s="36" t="str">
        <f>VLOOKUP(First_Validations__2[[#This Row],[CountryReq]],Last_Validations[],COLUMNS($B:Q)+1,FALSE)</f>
        <v>The 2016 EITI Report provides an overview of the extractive industries, including significant exploration activities and informal mining.</v>
      </c>
      <c r="AK379" s="36" t="str">
        <f>VLOOKUP(First_Validations__2[[#This Row],[CountryReq]],Last_Validations[],COLUMNS($B:R)+1,FALSE)</f>
        <v>https://eiti.org/guinea#guineas-progress-by-requirement</v>
      </c>
      <c r="AL379" s="36" t="str">
        <f>VLOOKUP(First_Validations__2[[#This Row],[CountryReq]],Last_Validations[],COLUMNS($B:S)+1,FALSE)</f>
        <v>http://www.itie-guinee.org/</v>
      </c>
      <c r="AM379" s="36" t="str">
        <f>VLOOKUP(First_Validations__2[[#This Row],[CountryReq]],Last_Validations[],COLUMNS($B:T)+1,FALSE)</f>
        <v>https://eiti.org/api/v1.0/score_data/53</v>
      </c>
      <c r="AN379" s="36" t="str">
        <f>IF(First_Validations__2[[#This Row],[FirstValidation.Country: Year]]=First_Validations__2[[#This Row],[Country: Year]],"First","Second / Last")</f>
        <v>First</v>
      </c>
      <c r="AO379" s="36">
        <f>IF(AND(First_Validations__2[[#This Row],[FirstValidation.Validation score]]&lt;5,First_Validations__2[[#This Row],[FirstValidation.Validation score]]&gt;1),1,0)</f>
        <v>0</v>
      </c>
      <c r="AP379" s="36">
        <f>First_Validations__2[[#This Row],[Validation score]]-First_Validations__2[[#This Row],[FirstValidation.Validation score]]</f>
        <v>0</v>
      </c>
      <c r="AQ379" s="36">
        <f>IF(AND(First_Validations__2[[#This Row],[Corrective action]]=1,First_Validations__2[[#This Row],[Validation score]]&lt;5,First_Validations__2[[#This Row],[Validation score]]&gt;1),1,0)</f>
        <v>0</v>
      </c>
      <c r="AR379" s="36">
        <f>IF(AND(First_Validations__2[[#This Row],[Corrective action]]=1,OR(First_Validations__2[[#This Row],[Validation score]]&gt;4,First_Validations__2[[#This Row],[Validation score]]&lt;2)),1,0)</f>
        <v>0</v>
      </c>
      <c r="AS3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79" s="36" t="str">
        <f>VLOOKUP(First_Validations__2[[#This Row],[Requirement ('#)]],Requirements[[Requirements]:[Categories2]],2,FALSE)</f>
        <v>Monitoring production</v>
      </c>
    </row>
    <row r="380" spans="2:46">
      <c r="B380" s="34" t="s">
        <v>1503</v>
      </c>
      <c r="C380" s="34">
        <v>1</v>
      </c>
      <c r="D380" s="34">
        <v>53</v>
      </c>
      <c r="E380" s="34" t="s">
        <v>1340</v>
      </c>
      <c r="F380" s="34" t="s">
        <v>1504</v>
      </c>
      <c r="G380" s="34" t="s">
        <v>1503</v>
      </c>
      <c r="H380" s="34" t="s">
        <v>1341</v>
      </c>
      <c r="I380" s="34" t="s">
        <v>1342</v>
      </c>
      <c r="J380" s="34">
        <v>2018</v>
      </c>
      <c r="K380" s="34">
        <v>2018</v>
      </c>
      <c r="L380" s="34" t="s">
        <v>1767</v>
      </c>
      <c r="M380" s="34" t="s">
        <v>1800</v>
      </c>
      <c r="N380" s="34">
        <v>5</v>
      </c>
      <c r="O380" s="34" t="s">
        <v>1768</v>
      </c>
      <c r="P380" s="34" t="s">
        <v>1355</v>
      </c>
      <c r="Q380" s="34" t="s">
        <v>1879</v>
      </c>
      <c r="R380" s="34" t="s">
        <v>1505</v>
      </c>
      <c r="S380" s="34" t="s">
        <v>1880</v>
      </c>
      <c r="T380" s="34" t="s">
        <v>2346</v>
      </c>
      <c r="U380" s="36" t="str">
        <f>VLOOKUP(First_Validations__2[[#This Row],[CountryReq]],Last_Validations[],COLUMNS($B:B)+1,FALSE)</f>
        <v>Guinea: 2018</v>
      </c>
      <c r="V380" s="36" t="str">
        <f>VLOOKUP(First_Validations__2[[#This Row],[CountryReq]],Last_Validations[],COLUMNS($B:C)+1,FALSE)</f>
        <v>Guinea</v>
      </c>
      <c r="W380" s="36">
        <f>VLOOKUP(First_Validations__2[[#This Row],[CountryReq]],Last_Validations[],COLUMNS($B:D)+1,FALSE)</f>
        <v>1</v>
      </c>
      <c r="X380" s="36">
        <f>VLOOKUP(First_Validations__2[[#This Row],[CountryReq]],Last_Validations[],COLUMNS($B:E)+1,FALSE)</f>
        <v>53</v>
      </c>
      <c r="Y380" s="36" t="str">
        <f>VLOOKUP(First_Validations__2[[#This Row],[CountryReq]],Last_Validations[],COLUMNS($B:F)+1,FALSE)</f>
        <v>Guinea: 2018</v>
      </c>
      <c r="Z380" s="36" t="str">
        <f>VLOOKUP(First_Validations__2[[#This Row],[CountryReq]],Last_Validations[],COLUMNS($B:G)+1,FALSE)</f>
        <v>GIN</v>
      </c>
      <c r="AA380" s="36" t="str">
        <f>VLOOKUP(First_Validations__2[[#This Row],[CountryReq]],Last_Validations[],COLUMNS($B:H)+1,FALSE)</f>
        <v>Guinea</v>
      </c>
      <c r="AB380" s="36" t="str">
        <f>VLOOKUP(First_Validations__2[[#This Row],[CountryReq]],Last_Validations[],COLUMNS($B:I)+1,FALSE)</f>
        <v>https://eiti.org/BD/2019-17</v>
      </c>
      <c r="AC380" s="36" t="str">
        <f>VLOOKUP(First_Validations__2[[#This Row],[CountryReq]],Last_Validations[],COLUMNS($B:J)+1,FALSE)</f>
        <v>https://eiti.org/document/guinea-validation-2018</v>
      </c>
      <c r="AD380" s="36">
        <f>VLOOKUP(First_Validations__2[[#This Row],[CountryReq]],Last_Validations[],COLUMNS($B:K)+1,FALSE)</f>
        <v>2018</v>
      </c>
      <c r="AE380" s="36">
        <f>VLOOKUP(First_Validations__2[[#This Row],[CountryReq]],Last_Validations[],COLUMNS($B:L)+1,FALSE)</f>
        <v>2018</v>
      </c>
      <c r="AF380" s="36" t="str">
        <f>VLOOKUP(First_Validations__2[[#This Row],[CountryReq]],Last_Validations[],COLUMNS($B:M)+1,FALSE)</f>
        <v>Meaningful progress</v>
      </c>
      <c r="AG380" s="36" t="str">
        <f>VLOOKUP(First_Validations__2[[#This Row],[CountryReq]],Last_Validations[],COLUMNS($B:N)+1,FALSE)</f>
        <v>Production data (#3.2)</v>
      </c>
      <c r="AH380" s="36">
        <f>VLOOKUP(First_Validations__2[[#This Row],[CountryReq]],Last_Validations[],COLUMNS($B:O)+1,FALSE)</f>
        <v>5</v>
      </c>
      <c r="AI380" s="36" t="str">
        <f>VLOOKUP(First_Validations__2[[#This Row],[CountryReq]],Last_Validations[],COLUMNS($B:P)+1,FALSE)</f>
        <v>Satisfactory progress</v>
      </c>
      <c r="AJ380" s="36" t="str">
        <f>VLOOKUP(First_Validations__2[[#This Row],[CountryReq]],Last_Validations[],COLUMNS($B:Q)+1,FALSE)</f>
        <v>The 2016 EITI Report provides production volumes and values for all commodities (minerals) produced in the year under review.</v>
      </c>
      <c r="AK380" s="36" t="str">
        <f>VLOOKUP(First_Validations__2[[#This Row],[CountryReq]],Last_Validations[],COLUMNS($B:R)+1,FALSE)</f>
        <v>https://eiti.org/guinea#guineas-progress-by-requirement</v>
      </c>
      <c r="AL380" s="36" t="str">
        <f>VLOOKUP(First_Validations__2[[#This Row],[CountryReq]],Last_Validations[],COLUMNS($B:S)+1,FALSE)</f>
        <v>http://www.itie-guinee.org/</v>
      </c>
      <c r="AM380" s="36" t="str">
        <f>VLOOKUP(First_Validations__2[[#This Row],[CountryReq]],Last_Validations[],COLUMNS($B:T)+1,FALSE)</f>
        <v>https://eiti.org/api/v1.0/score_data/53</v>
      </c>
      <c r="AN380" s="36" t="str">
        <f>IF(First_Validations__2[[#This Row],[FirstValidation.Country: Year]]=First_Validations__2[[#This Row],[Country: Year]],"First","Second / Last")</f>
        <v>First</v>
      </c>
      <c r="AO380" s="36">
        <f>IF(AND(First_Validations__2[[#This Row],[FirstValidation.Validation score]]&lt;5,First_Validations__2[[#This Row],[FirstValidation.Validation score]]&gt;1),1,0)</f>
        <v>0</v>
      </c>
      <c r="AP380" s="36">
        <f>First_Validations__2[[#This Row],[Validation score]]-First_Validations__2[[#This Row],[FirstValidation.Validation score]]</f>
        <v>0</v>
      </c>
      <c r="AQ380" s="36">
        <f>IF(AND(First_Validations__2[[#This Row],[Corrective action]]=1,First_Validations__2[[#This Row],[Validation score]]&lt;5,First_Validations__2[[#This Row],[Validation score]]&gt;1),1,0)</f>
        <v>0</v>
      </c>
      <c r="AR380" s="36">
        <f>IF(AND(First_Validations__2[[#This Row],[Corrective action]]=1,OR(First_Validations__2[[#This Row],[Validation score]]&gt;4,First_Validations__2[[#This Row],[Validation score]]&lt;2)),1,0)</f>
        <v>0</v>
      </c>
      <c r="AS3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0" s="36" t="str">
        <f>VLOOKUP(First_Validations__2[[#This Row],[Requirement ('#)]],Requirements[[Requirements]:[Categories2]],2,FALSE)</f>
        <v>Monitoring production</v>
      </c>
    </row>
    <row r="381" spans="2:46">
      <c r="B381" s="34" t="s">
        <v>1503</v>
      </c>
      <c r="C381" s="34">
        <v>1</v>
      </c>
      <c r="D381" s="34">
        <v>53</v>
      </c>
      <c r="E381" s="34" t="s">
        <v>1340</v>
      </c>
      <c r="F381" s="34" t="s">
        <v>1504</v>
      </c>
      <c r="G381" s="34" t="s">
        <v>1503</v>
      </c>
      <c r="H381" s="34" t="s">
        <v>1341</v>
      </c>
      <c r="I381" s="34" t="s">
        <v>1342</v>
      </c>
      <c r="J381" s="34">
        <v>2018</v>
      </c>
      <c r="K381" s="34">
        <v>2018</v>
      </c>
      <c r="L381" s="34" t="s">
        <v>1767</v>
      </c>
      <c r="M381" s="34" t="s">
        <v>1795</v>
      </c>
      <c r="N381" s="34">
        <v>1</v>
      </c>
      <c r="O381" s="34" t="s">
        <v>1796</v>
      </c>
      <c r="P381" s="34" t="s">
        <v>1352</v>
      </c>
      <c r="Q381" s="34" t="s">
        <v>1879</v>
      </c>
      <c r="R381" s="34" t="s">
        <v>1505</v>
      </c>
      <c r="S381" s="34" t="s">
        <v>1880</v>
      </c>
      <c r="T381" s="34" t="s">
        <v>2347</v>
      </c>
      <c r="U381" s="36" t="str">
        <f>VLOOKUP(First_Validations__2[[#This Row],[CountryReq]],Last_Validations[],COLUMNS($B:B)+1,FALSE)</f>
        <v>Guinea: 2018</v>
      </c>
      <c r="V381" s="36" t="str">
        <f>VLOOKUP(First_Validations__2[[#This Row],[CountryReq]],Last_Validations[],COLUMNS($B:C)+1,FALSE)</f>
        <v>Guinea</v>
      </c>
      <c r="W381" s="36">
        <f>VLOOKUP(First_Validations__2[[#This Row],[CountryReq]],Last_Validations[],COLUMNS($B:D)+1,FALSE)</f>
        <v>1</v>
      </c>
      <c r="X381" s="36">
        <f>VLOOKUP(First_Validations__2[[#This Row],[CountryReq]],Last_Validations[],COLUMNS($B:E)+1,FALSE)</f>
        <v>53</v>
      </c>
      <c r="Y381" s="36" t="str">
        <f>VLOOKUP(First_Validations__2[[#This Row],[CountryReq]],Last_Validations[],COLUMNS($B:F)+1,FALSE)</f>
        <v>Guinea: 2018</v>
      </c>
      <c r="Z381" s="36" t="str">
        <f>VLOOKUP(First_Validations__2[[#This Row],[CountryReq]],Last_Validations[],COLUMNS($B:G)+1,FALSE)</f>
        <v>GIN</v>
      </c>
      <c r="AA381" s="36" t="str">
        <f>VLOOKUP(First_Validations__2[[#This Row],[CountryReq]],Last_Validations[],COLUMNS($B:H)+1,FALSE)</f>
        <v>Guinea</v>
      </c>
      <c r="AB381" s="36" t="str">
        <f>VLOOKUP(First_Validations__2[[#This Row],[CountryReq]],Last_Validations[],COLUMNS($B:I)+1,FALSE)</f>
        <v>https://eiti.org/BD/2019-17</v>
      </c>
      <c r="AC381" s="36" t="str">
        <f>VLOOKUP(First_Validations__2[[#This Row],[CountryReq]],Last_Validations[],COLUMNS($B:J)+1,FALSE)</f>
        <v>https://eiti.org/document/guinea-validation-2018</v>
      </c>
      <c r="AD381" s="36">
        <f>VLOOKUP(First_Validations__2[[#This Row],[CountryReq]],Last_Validations[],COLUMNS($B:K)+1,FALSE)</f>
        <v>2018</v>
      </c>
      <c r="AE381" s="36">
        <f>VLOOKUP(First_Validations__2[[#This Row],[CountryReq]],Last_Validations[],COLUMNS($B:L)+1,FALSE)</f>
        <v>2018</v>
      </c>
      <c r="AF381" s="36" t="str">
        <f>VLOOKUP(First_Validations__2[[#This Row],[CountryReq]],Last_Validations[],COLUMNS($B:M)+1,FALSE)</f>
        <v>Meaningful progress</v>
      </c>
      <c r="AG381" s="36" t="str">
        <f>VLOOKUP(First_Validations__2[[#This Row],[CountryReq]],Last_Validations[],COLUMNS($B:N)+1,FALSE)</f>
        <v>Beneficial ownership (#2.5)</v>
      </c>
      <c r="AH381" s="36">
        <f>VLOOKUP(First_Validations__2[[#This Row],[CountryReq]],Last_Validations[],COLUMNS($B:O)+1,FALSE)</f>
        <v>1</v>
      </c>
      <c r="AI381" s="36" t="str">
        <f>VLOOKUP(First_Validations__2[[#This Row],[CountryReq]],Last_Validations[],COLUMNS($B:P)+1,FALSE)</f>
        <v>Not required (recommended)</v>
      </c>
      <c r="AJ381" s="36" t="str">
        <f>VLOOKUP(First_Validations__2[[#This Row],[CountryReq]],Last_Validations[],COLUMNS($B:Q)+1,FALSE)</f>
        <v xml:space="preserve"> The Government of Guinea has enshrined its policy on beneficial ownership disclosure for mining companies in national legislation and the 2016 EITI Report provides the names of legal owners and their level of ownership for around half of the material companies.</v>
      </c>
      <c r="AK381" s="36" t="str">
        <f>VLOOKUP(First_Validations__2[[#This Row],[CountryReq]],Last_Validations[],COLUMNS($B:R)+1,FALSE)</f>
        <v>https://eiti.org/guinea#guineas-progress-by-requirement</v>
      </c>
      <c r="AL381" s="36" t="str">
        <f>VLOOKUP(First_Validations__2[[#This Row],[CountryReq]],Last_Validations[],COLUMNS($B:S)+1,FALSE)</f>
        <v>http://www.itie-guinee.org/</v>
      </c>
      <c r="AM381" s="36" t="str">
        <f>VLOOKUP(First_Validations__2[[#This Row],[CountryReq]],Last_Validations[],COLUMNS($B:T)+1,FALSE)</f>
        <v>https://eiti.org/api/v1.0/score_data/53</v>
      </c>
      <c r="AN381" s="36" t="str">
        <f>IF(First_Validations__2[[#This Row],[FirstValidation.Country: Year]]=First_Validations__2[[#This Row],[Country: Year]],"First","Second / Last")</f>
        <v>First</v>
      </c>
      <c r="AO381" s="36">
        <f>IF(AND(First_Validations__2[[#This Row],[FirstValidation.Validation score]]&lt;5,First_Validations__2[[#This Row],[FirstValidation.Validation score]]&gt;1),1,0)</f>
        <v>0</v>
      </c>
      <c r="AP381" s="36">
        <f>First_Validations__2[[#This Row],[Validation score]]-First_Validations__2[[#This Row],[FirstValidation.Validation score]]</f>
        <v>0</v>
      </c>
      <c r="AQ381" s="36">
        <f>IF(AND(First_Validations__2[[#This Row],[Corrective action]]=1,First_Validations__2[[#This Row],[Validation score]]&lt;5,First_Validations__2[[#This Row],[Validation score]]&gt;1),1,0)</f>
        <v>0</v>
      </c>
      <c r="AR381" s="36">
        <f>IF(AND(First_Validations__2[[#This Row],[Corrective action]]=1,OR(First_Validations__2[[#This Row],[Validation score]]&gt;4,First_Validations__2[[#This Row],[Validation score]]&lt;2)),1,0)</f>
        <v>0</v>
      </c>
      <c r="AS3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1" s="36" t="str">
        <f>VLOOKUP(First_Validations__2[[#This Row],[Requirement ('#)]],Requirements[[Requirements]:[Categories2]],2,FALSE)</f>
        <v>Licenses and contracts</v>
      </c>
    </row>
    <row r="382" spans="2:46">
      <c r="B382" s="34" t="s">
        <v>1503</v>
      </c>
      <c r="C382" s="34">
        <v>1</v>
      </c>
      <c r="D382" s="34">
        <v>53</v>
      </c>
      <c r="E382" s="34" t="s">
        <v>1340</v>
      </c>
      <c r="F382" s="34" t="s">
        <v>1504</v>
      </c>
      <c r="G382" s="34" t="s">
        <v>1503</v>
      </c>
      <c r="H382" s="34" t="s">
        <v>1341</v>
      </c>
      <c r="I382" s="34" t="s">
        <v>1342</v>
      </c>
      <c r="J382" s="34">
        <v>2018</v>
      </c>
      <c r="K382" s="34">
        <v>2018</v>
      </c>
      <c r="L382" s="34" t="s">
        <v>1767</v>
      </c>
      <c r="M382" s="34" t="s">
        <v>1797</v>
      </c>
      <c r="N382" s="34">
        <v>5</v>
      </c>
      <c r="O382" s="34" t="s">
        <v>1768</v>
      </c>
      <c r="P382" s="34" t="s">
        <v>1353</v>
      </c>
      <c r="Q382" s="34" t="s">
        <v>1879</v>
      </c>
      <c r="R382" s="34" t="s">
        <v>1505</v>
      </c>
      <c r="S382" s="34" t="s">
        <v>1880</v>
      </c>
      <c r="T382" s="34" t="s">
        <v>2348</v>
      </c>
      <c r="U382" s="36" t="str">
        <f>VLOOKUP(First_Validations__2[[#This Row],[CountryReq]],Last_Validations[],COLUMNS($B:B)+1,FALSE)</f>
        <v>Guinea: 2018</v>
      </c>
      <c r="V382" s="36" t="str">
        <f>VLOOKUP(First_Validations__2[[#This Row],[CountryReq]],Last_Validations[],COLUMNS($B:C)+1,FALSE)</f>
        <v>Guinea</v>
      </c>
      <c r="W382" s="36">
        <f>VLOOKUP(First_Validations__2[[#This Row],[CountryReq]],Last_Validations[],COLUMNS($B:D)+1,FALSE)</f>
        <v>1</v>
      </c>
      <c r="X382" s="36">
        <f>VLOOKUP(First_Validations__2[[#This Row],[CountryReq]],Last_Validations[],COLUMNS($B:E)+1,FALSE)</f>
        <v>53</v>
      </c>
      <c r="Y382" s="36" t="str">
        <f>VLOOKUP(First_Validations__2[[#This Row],[CountryReq]],Last_Validations[],COLUMNS($B:F)+1,FALSE)</f>
        <v>Guinea: 2018</v>
      </c>
      <c r="Z382" s="36" t="str">
        <f>VLOOKUP(First_Validations__2[[#This Row],[CountryReq]],Last_Validations[],COLUMNS($B:G)+1,FALSE)</f>
        <v>GIN</v>
      </c>
      <c r="AA382" s="36" t="str">
        <f>VLOOKUP(First_Validations__2[[#This Row],[CountryReq]],Last_Validations[],COLUMNS($B:H)+1,FALSE)</f>
        <v>Guinea</v>
      </c>
      <c r="AB382" s="36" t="str">
        <f>VLOOKUP(First_Validations__2[[#This Row],[CountryReq]],Last_Validations[],COLUMNS($B:I)+1,FALSE)</f>
        <v>https://eiti.org/BD/2019-17</v>
      </c>
      <c r="AC382" s="36" t="str">
        <f>VLOOKUP(First_Validations__2[[#This Row],[CountryReq]],Last_Validations[],COLUMNS($B:J)+1,FALSE)</f>
        <v>https://eiti.org/document/guinea-validation-2018</v>
      </c>
      <c r="AD382" s="36">
        <f>VLOOKUP(First_Validations__2[[#This Row],[CountryReq]],Last_Validations[],COLUMNS($B:K)+1,FALSE)</f>
        <v>2018</v>
      </c>
      <c r="AE382" s="36">
        <f>VLOOKUP(First_Validations__2[[#This Row],[CountryReq]],Last_Validations[],COLUMNS($B:L)+1,FALSE)</f>
        <v>2018</v>
      </c>
      <c r="AF382" s="36" t="str">
        <f>VLOOKUP(First_Validations__2[[#This Row],[CountryReq]],Last_Validations[],COLUMNS($B:M)+1,FALSE)</f>
        <v>Meaningful progress</v>
      </c>
      <c r="AG382" s="36" t="str">
        <f>VLOOKUP(First_Validations__2[[#This Row],[CountryReq]],Last_Validations[],COLUMNS($B:N)+1,FALSE)</f>
        <v>State participation (#2.6)</v>
      </c>
      <c r="AH382" s="36">
        <f>VLOOKUP(First_Validations__2[[#This Row],[CountryReq]],Last_Validations[],COLUMNS($B:O)+1,FALSE)</f>
        <v>5</v>
      </c>
      <c r="AI382" s="36" t="str">
        <f>VLOOKUP(First_Validations__2[[#This Row],[CountryReq]],Last_Validations[],COLUMNS($B:P)+1,FALSE)</f>
        <v>Satisfactory progress</v>
      </c>
      <c r="AJ382" s="36" t="str">
        <f>VLOOKUP(First_Validations__2[[#This Row],[CountryReq]],Last_Validations[],COLUMNS($B:Q)+1,FALSE)</f>
        <v xml:space="preserve">The 2016 EITI Report covers state participation in the upstream mining, oil and gas sectors, lists upstream state participation in 2016 and provides an overview of the financial relations, statutory and in practice, between SOEs and the government in the mining, oil and sectors. The report provides an overview of terms associated with state interests in the mining, oil and gas sectors. </v>
      </c>
      <c r="AK382" s="36" t="str">
        <f>VLOOKUP(First_Validations__2[[#This Row],[CountryReq]],Last_Validations[],COLUMNS($B:R)+1,FALSE)</f>
        <v>https://eiti.org/guinea#guineas-progress-by-requirement</v>
      </c>
      <c r="AL382" s="36" t="str">
        <f>VLOOKUP(First_Validations__2[[#This Row],[CountryReq]],Last_Validations[],COLUMNS($B:S)+1,FALSE)</f>
        <v>http://www.itie-guinee.org/</v>
      </c>
      <c r="AM382" s="36" t="str">
        <f>VLOOKUP(First_Validations__2[[#This Row],[CountryReq]],Last_Validations[],COLUMNS($B:T)+1,FALSE)</f>
        <v>https://eiti.org/api/v1.0/score_data/53</v>
      </c>
      <c r="AN382" s="36" t="str">
        <f>IF(First_Validations__2[[#This Row],[FirstValidation.Country: Year]]=First_Validations__2[[#This Row],[Country: Year]],"First","Second / Last")</f>
        <v>First</v>
      </c>
      <c r="AO382" s="36">
        <f>IF(AND(First_Validations__2[[#This Row],[FirstValidation.Validation score]]&lt;5,First_Validations__2[[#This Row],[FirstValidation.Validation score]]&gt;1),1,0)</f>
        <v>0</v>
      </c>
      <c r="AP382" s="36">
        <f>First_Validations__2[[#This Row],[Validation score]]-First_Validations__2[[#This Row],[FirstValidation.Validation score]]</f>
        <v>0</v>
      </c>
      <c r="AQ382" s="36">
        <f>IF(AND(First_Validations__2[[#This Row],[Corrective action]]=1,First_Validations__2[[#This Row],[Validation score]]&lt;5,First_Validations__2[[#This Row],[Validation score]]&gt;1),1,0)</f>
        <v>0</v>
      </c>
      <c r="AR382" s="36">
        <f>IF(AND(First_Validations__2[[#This Row],[Corrective action]]=1,OR(First_Validations__2[[#This Row],[Validation score]]&gt;4,First_Validations__2[[#This Row],[Validation score]]&lt;2)),1,0)</f>
        <v>0</v>
      </c>
      <c r="AS3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2" s="36" t="str">
        <f>VLOOKUP(First_Validations__2[[#This Row],[Requirement ('#)]],Requirements[[Requirements]:[Categories2]],2,FALSE)</f>
        <v>Licenses and contracts</v>
      </c>
    </row>
    <row r="383" spans="2:46">
      <c r="B383" s="34" t="s">
        <v>1503</v>
      </c>
      <c r="C383" s="34">
        <v>1</v>
      </c>
      <c r="D383" s="34">
        <v>53</v>
      </c>
      <c r="E383" s="34" t="s">
        <v>1340</v>
      </c>
      <c r="F383" s="34" t="s">
        <v>1504</v>
      </c>
      <c r="G383" s="34" t="s">
        <v>1503</v>
      </c>
      <c r="H383" s="34" t="s">
        <v>1341</v>
      </c>
      <c r="I383" s="34" t="s">
        <v>1342</v>
      </c>
      <c r="J383" s="34">
        <v>2018</v>
      </c>
      <c r="K383" s="34">
        <v>2018</v>
      </c>
      <c r="L383" s="34" t="s">
        <v>1767</v>
      </c>
      <c r="M383" s="34" t="s">
        <v>1803</v>
      </c>
      <c r="N383" s="34">
        <v>0</v>
      </c>
      <c r="O383" s="34" t="s">
        <v>4</v>
      </c>
      <c r="P383" s="34" t="s">
        <v>1358</v>
      </c>
      <c r="Q383" s="34" t="s">
        <v>1879</v>
      </c>
      <c r="R383" s="34" t="s">
        <v>1505</v>
      </c>
      <c r="S383" s="34" t="s">
        <v>1880</v>
      </c>
      <c r="T383" s="34" t="s">
        <v>2349</v>
      </c>
      <c r="U383" s="36" t="str">
        <f>VLOOKUP(First_Validations__2[[#This Row],[CountryReq]],Last_Validations[],COLUMNS($B:B)+1,FALSE)</f>
        <v>Guinea: 2018</v>
      </c>
      <c r="V383" s="36" t="str">
        <f>VLOOKUP(First_Validations__2[[#This Row],[CountryReq]],Last_Validations[],COLUMNS($B:C)+1,FALSE)</f>
        <v>Guinea</v>
      </c>
      <c r="W383" s="36">
        <f>VLOOKUP(First_Validations__2[[#This Row],[CountryReq]],Last_Validations[],COLUMNS($B:D)+1,FALSE)</f>
        <v>1</v>
      </c>
      <c r="X383" s="36">
        <f>VLOOKUP(First_Validations__2[[#This Row],[CountryReq]],Last_Validations[],COLUMNS($B:E)+1,FALSE)</f>
        <v>53</v>
      </c>
      <c r="Y383" s="36" t="str">
        <f>VLOOKUP(First_Validations__2[[#This Row],[CountryReq]],Last_Validations[],COLUMNS($B:F)+1,FALSE)</f>
        <v>Guinea: 2018</v>
      </c>
      <c r="Z383" s="36" t="str">
        <f>VLOOKUP(First_Validations__2[[#This Row],[CountryReq]],Last_Validations[],COLUMNS($B:G)+1,FALSE)</f>
        <v>GIN</v>
      </c>
      <c r="AA383" s="36" t="str">
        <f>VLOOKUP(First_Validations__2[[#This Row],[CountryReq]],Last_Validations[],COLUMNS($B:H)+1,FALSE)</f>
        <v>Guinea</v>
      </c>
      <c r="AB383" s="36" t="str">
        <f>VLOOKUP(First_Validations__2[[#This Row],[CountryReq]],Last_Validations[],COLUMNS($B:I)+1,FALSE)</f>
        <v>https://eiti.org/BD/2019-17</v>
      </c>
      <c r="AC383" s="36" t="str">
        <f>VLOOKUP(First_Validations__2[[#This Row],[CountryReq]],Last_Validations[],COLUMNS($B:J)+1,FALSE)</f>
        <v>https://eiti.org/document/guinea-validation-2018</v>
      </c>
      <c r="AD383" s="36">
        <f>VLOOKUP(First_Validations__2[[#This Row],[CountryReq]],Last_Validations[],COLUMNS($B:K)+1,FALSE)</f>
        <v>2018</v>
      </c>
      <c r="AE383" s="36">
        <f>VLOOKUP(First_Validations__2[[#This Row],[CountryReq]],Last_Validations[],COLUMNS($B:L)+1,FALSE)</f>
        <v>2018</v>
      </c>
      <c r="AF383" s="36" t="str">
        <f>VLOOKUP(First_Validations__2[[#This Row],[CountryReq]],Last_Validations[],COLUMNS($B:M)+1,FALSE)</f>
        <v>Meaningful progress</v>
      </c>
      <c r="AG383" s="36" t="str">
        <f>VLOOKUP(First_Validations__2[[#This Row],[CountryReq]],Last_Validations[],COLUMNS($B:N)+1,FALSE)</f>
        <v>In-kind revenues (#4.2)</v>
      </c>
      <c r="AH383" s="36">
        <f>VLOOKUP(First_Validations__2[[#This Row],[CountryReq]],Last_Validations[],COLUMNS($B:O)+1,FALSE)</f>
        <v>0</v>
      </c>
      <c r="AI383" s="36" t="str">
        <f>VLOOKUP(First_Validations__2[[#This Row],[CountryReq]],Last_Validations[],COLUMNS($B:P)+1,FALSE)</f>
        <v>Not applicable</v>
      </c>
      <c r="AJ383" s="36" t="str">
        <f>VLOOKUP(First_Validations__2[[#This Row],[CountryReq]],Last_Validations[],COLUMNS($B:Q)+1,FALSE)</f>
        <v xml:space="preserve">Despite not collecting in-kind revenues as a fiscal agent, the 2016 EITI Report describes SOGUIPAMI’s role as marketing agent for government and company shares of production.
This requirement is not applicable in Guinea. 
</v>
      </c>
      <c r="AK383" s="36" t="str">
        <f>VLOOKUP(First_Validations__2[[#This Row],[CountryReq]],Last_Validations[],COLUMNS($B:R)+1,FALSE)</f>
        <v>https://eiti.org/guinea#guineas-progress-by-requirement</v>
      </c>
      <c r="AL383" s="36" t="str">
        <f>VLOOKUP(First_Validations__2[[#This Row],[CountryReq]],Last_Validations[],COLUMNS($B:S)+1,FALSE)</f>
        <v>http://www.itie-guinee.org/</v>
      </c>
      <c r="AM383" s="36" t="str">
        <f>VLOOKUP(First_Validations__2[[#This Row],[CountryReq]],Last_Validations[],COLUMNS($B:T)+1,FALSE)</f>
        <v>https://eiti.org/api/v1.0/score_data/53</v>
      </c>
      <c r="AN383" s="36" t="str">
        <f>IF(First_Validations__2[[#This Row],[FirstValidation.Country: Year]]=First_Validations__2[[#This Row],[Country: Year]],"First","Second / Last")</f>
        <v>First</v>
      </c>
      <c r="AO383" s="36">
        <f>IF(AND(First_Validations__2[[#This Row],[FirstValidation.Validation score]]&lt;5,First_Validations__2[[#This Row],[FirstValidation.Validation score]]&gt;1),1,0)</f>
        <v>0</v>
      </c>
      <c r="AP383" s="36">
        <f>First_Validations__2[[#This Row],[Validation score]]-First_Validations__2[[#This Row],[FirstValidation.Validation score]]</f>
        <v>0</v>
      </c>
      <c r="AQ383" s="36">
        <f>IF(AND(First_Validations__2[[#This Row],[Corrective action]]=1,First_Validations__2[[#This Row],[Validation score]]&lt;5,First_Validations__2[[#This Row],[Validation score]]&gt;1),1,0)</f>
        <v>0</v>
      </c>
      <c r="AR383" s="36">
        <f>IF(AND(First_Validations__2[[#This Row],[Corrective action]]=1,OR(First_Validations__2[[#This Row],[Validation score]]&gt;4,First_Validations__2[[#This Row],[Validation score]]&lt;2)),1,0)</f>
        <v>0</v>
      </c>
      <c r="AS3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3" s="36" t="str">
        <f>VLOOKUP(First_Validations__2[[#This Row],[Requirement ('#)]],Requirements[[Requirements]:[Categories2]],2,FALSE)</f>
        <v>Revenue collection</v>
      </c>
    </row>
    <row r="384" spans="2:46">
      <c r="B384" s="34" t="s">
        <v>1503</v>
      </c>
      <c r="C384" s="34">
        <v>1</v>
      </c>
      <c r="D384" s="34">
        <v>53</v>
      </c>
      <c r="E384" s="34" t="s">
        <v>1340</v>
      </c>
      <c r="F384" s="34" t="s">
        <v>1504</v>
      </c>
      <c r="G384" s="34" t="s">
        <v>1503</v>
      </c>
      <c r="H384" s="34" t="s">
        <v>1341</v>
      </c>
      <c r="I384" s="34" t="s">
        <v>1342</v>
      </c>
      <c r="J384" s="34">
        <v>2018</v>
      </c>
      <c r="K384" s="34">
        <v>2018</v>
      </c>
      <c r="L384" s="34" t="s">
        <v>1767</v>
      </c>
      <c r="M384" s="34" t="s">
        <v>1804</v>
      </c>
      <c r="N384" s="34">
        <v>4</v>
      </c>
      <c r="O384" s="34" t="s">
        <v>1767</v>
      </c>
      <c r="P384" s="34" t="s">
        <v>1359</v>
      </c>
      <c r="Q384" s="34" t="s">
        <v>1879</v>
      </c>
      <c r="R384" s="34" t="s">
        <v>1505</v>
      </c>
      <c r="S384" s="34" t="s">
        <v>1880</v>
      </c>
      <c r="T384" s="34" t="s">
        <v>2350</v>
      </c>
      <c r="U384" s="36" t="str">
        <f>VLOOKUP(First_Validations__2[[#This Row],[CountryReq]],Last_Validations[],COLUMNS($B:B)+1,FALSE)</f>
        <v>Guinea: 2018</v>
      </c>
      <c r="V384" s="36" t="str">
        <f>VLOOKUP(First_Validations__2[[#This Row],[CountryReq]],Last_Validations[],COLUMNS($B:C)+1,FALSE)</f>
        <v>Guinea</v>
      </c>
      <c r="W384" s="36">
        <f>VLOOKUP(First_Validations__2[[#This Row],[CountryReq]],Last_Validations[],COLUMNS($B:D)+1,FALSE)</f>
        <v>1</v>
      </c>
      <c r="X384" s="36">
        <f>VLOOKUP(First_Validations__2[[#This Row],[CountryReq]],Last_Validations[],COLUMNS($B:E)+1,FALSE)</f>
        <v>53</v>
      </c>
      <c r="Y384" s="36" t="str">
        <f>VLOOKUP(First_Validations__2[[#This Row],[CountryReq]],Last_Validations[],COLUMNS($B:F)+1,FALSE)</f>
        <v>Guinea: 2018</v>
      </c>
      <c r="Z384" s="36" t="str">
        <f>VLOOKUP(First_Validations__2[[#This Row],[CountryReq]],Last_Validations[],COLUMNS($B:G)+1,FALSE)</f>
        <v>GIN</v>
      </c>
      <c r="AA384" s="36" t="str">
        <f>VLOOKUP(First_Validations__2[[#This Row],[CountryReq]],Last_Validations[],COLUMNS($B:H)+1,FALSE)</f>
        <v>Guinea</v>
      </c>
      <c r="AB384" s="36" t="str">
        <f>VLOOKUP(First_Validations__2[[#This Row],[CountryReq]],Last_Validations[],COLUMNS($B:I)+1,FALSE)</f>
        <v>https://eiti.org/BD/2019-17</v>
      </c>
      <c r="AC384" s="36" t="str">
        <f>VLOOKUP(First_Validations__2[[#This Row],[CountryReq]],Last_Validations[],COLUMNS($B:J)+1,FALSE)</f>
        <v>https://eiti.org/document/guinea-validation-2018</v>
      </c>
      <c r="AD384" s="36">
        <f>VLOOKUP(First_Validations__2[[#This Row],[CountryReq]],Last_Validations[],COLUMNS($B:K)+1,FALSE)</f>
        <v>2018</v>
      </c>
      <c r="AE384" s="36">
        <f>VLOOKUP(First_Validations__2[[#This Row],[CountryReq]],Last_Validations[],COLUMNS($B:L)+1,FALSE)</f>
        <v>2018</v>
      </c>
      <c r="AF384" s="36" t="str">
        <f>VLOOKUP(First_Validations__2[[#This Row],[CountryReq]],Last_Validations[],COLUMNS($B:M)+1,FALSE)</f>
        <v>Meaningful progress</v>
      </c>
      <c r="AG384" s="36" t="str">
        <f>VLOOKUP(First_Validations__2[[#This Row],[CountryReq]],Last_Validations[],COLUMNS($B:N)+1,FALSE)</f>
        <v>Barter agreements (#4.3)</v>
      </c>
      <c r="AH384" s="36">
        <f>VLOOKUP(First_Validations__2[[#This Row],[CountryReq]],Last_Validations[],COLUMNS($B:O)+1,FALSE)</f>
        <v>4</v>
      </c>
      <c r="AI384" s="36" t="str">
        <f>VLOOKUP(First_Validations__2[[#This Row],[CountryReq]],Last_Validations[],COLUMNS($B:P)+1,FALSE)</f>
        <v>Meaningful progress</v>
      </c>
      <c r="AJ384" s="36" t="str">
        <f>VLOOKUP(First_Validations__2[[#This Row],[CountryReq]],Last_Validations[],COLUMNS($B:Q)+1,FALSE)</f>
        <v>While there was consensus among stakeholders represented on the MSG that these agreements did not represent the provision of infrastructure in full or partial exchange for oil, gas or mining exploration or production concessions or physical delivery of such commodities, the ambiguity in the 2016 EITI Report and complexity of the infrastructure agreements means that the broader objective of transparency in infrastructure provisions is not yet fully achieved.</v>
      </c>
      <c r="AK384" s="36" t="str">
        <f>VLOOKUP(First_Validations__2[[#This Row],[CountryReq]],Last_Validations[],COLUMNS($B:R)+1,FALSE)</f>
        <v>https://eiti.org/guinea#guineas-progress-by-requirement</v>
      </c>
      <c r="AL384" s="36" t="str">
        <f>VLOOKUP(First_Validations__2[[#This Row],[CountryReq]],Last_Validations[],COLUMNS($B:S)+1,FALSE)</f>
        <v>http://www.itie-guinee.org/</v>
      </c>
      <c r="AM384" s="36" t="str">
        <f>VLOOKUP(First_Validations__2[[#This Row],[CountryReq]],Last_Validations[],COLUMNS($B:T)+1,FALSE)</f>
        <v>https://eiti.org/api/v1.0/score_data/53</v>
      </c>
      <c r="AN384" s="36" t="str">
        <f>IF(First_Validations__2[[#This Row],[FirstValidation.Country: Year]]=First_Validations__2[[#This Row],[Country: Year]],"First","Second / Last")</f>
        <v>First</v>
      </c>
      <c r="AO384" s="36">
        <f>IF(AND(First_Validations__2[[#This Row],[FirstValidation.Validation score]]&lt;5,First_Validations__2[[#This Row],[FirstValidation.Validation score]]&gt;1),1,0)</f>
        <v>1</v>
      </c>
      <c r="AP384" s="36">
        <f>First_Validations__2[[#This Row],[Validation score]]-First_Validations__2[[#This Row],[FirstValidation.Validation score]]</f>
        <v>0</v>
      </c>
      <c r="AQ384" s="36">
        <f>IF(AND(First_Validations__2[[#This Row],[Corrective action]]=1,First_Validations__2[[#This Row],[Validation score]]&lt;5,First_Validations__2[[#This Row],[Validation score]]&gt;1),1,0)</f>
        <v>1</v>
      </c>
      <c r="AR384" s="36">
        <f>IF(AND(First_Validations__2[[#This Row],[Corrective action]]=1,OR(First_Validations__2[[#This Row],[Validation score]]&gt;4,First_Validations__2[[#This Row],[Validation score]]&lt;2)),1,0)</f>
        <v>0</v>
      </c>
      <c r="AS3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4" s="36" t="str">
        <f>VLOOKUP(First_Validations__2[[#This Row],[Requirement ('#)]],Requirements[[Requirements]:[Categories2]],2,FALSE)</f>
        <v>Revenue collection</v>
      </c>
    </row>
    <row r="385" spans="2:46">
      <c r="B385" s="34" t="s">
        <v>1503</v>
      </c>
      <c r="C385" s="34">
        <v>1</v>
      </c>
      <c r="D385" s="34">
        <v>53</v>
      </c>
      <c r="E385" s="34" t="s">
        <v>1340</v>
      </c>
      <c r="F385" s="34" t="s">
        <v>1504</v>
      </c>
      <c r="G385" s="34" t="s">
        <v>1503</v>
      </c>
      <c r="H385" s="34" t="s">
        <v>1341</v>
      </c>
      <c r="I385" s="34" t="s">
        <v>1342</v>
      </c>
      <c r="J385" s="34">
        <v>2018</v>
      </c>
      <c r="K385" s="34">
        <v>2018</v>
      </c>
      <c r="L385" s="34" t="s">
        <v>1767</v>
      </c>
      <c r="M385" s="34" t="s">
        <v>1801</v>
      </c>
      <c r="N385" s="34">
        <v>5</v>
      </c>
      <c r="O385" s="34" t="s">
        <v>1768</v>
      </c>
      <c r="P385" s="34" t="s">
        <v>1356</v>
      </c>
      <c r="Q385" s="34" t="s">
        <v>1879</v>
      </c>
      <c r="R385" s="34" t="s">
        <v>1505</v>
      </c>
      <c r="S385" s="34" t="s">
        <v>1880</v>
      </c>
      <c r="T385" s="34" t="s">
        <v>2351</v>
      </c>
      <c r="U385" s="36" t="str">
        <f>VLOOKUP(First_Validations__2[[#This Row],[CountryReq]],Last_Validations[],COLUMNS($B:B)+1,FALSE)</f>
        <v>Guinea: 2018</v>
      </c>
      <c r="V385" s="36" t="str">
        <f>VLOOKUP(First_Validations__2[[#This Row],[CountryReq]],Last_Validations[],COLUMNS($B:C)+1,FALSE)</f>
        <v>Guinea</v>
      </c>
      <c r="W385" s="36">
        <f>VLOOKUP(First_Validations__2[[#This Row],[CountryReq]],Last_Validations[],COLUMNS($B:D)+1,FALSE)</f>
        <v>1</v>
      </c>
      <c r="X385" s="36">
        <f>VLOOKUP(First_Validations__2[[#This Row],[CountryReq]],Last_Validations[],COLUMNS($B:E)+1,FALSE)</f>
        <v>53</v>
      </c>
      <c r="Y385" s="36" t="str">
        <f>VLOOKUP(First_Validations__2[[#This Row],[CountryReq]],Last_Validations[],COLUMNS($B:F)+1,FALSE)</f>
        <v>Guinea: 2018</v>
      </c>
      <c r="Z385" s="36" t="str">
        <f>VLOOKUP(First_Validations__2[[#This Row],[CountryReq]],Last_Validations[],COLUMNS($B:G)+1,FALSE)</f>
        <v>GIN</v>
      </c>
      <c r="AA385" s="36" t="str">
        <f>VLOOKUP(First_Validations__2[[#This Row],[CountryReq]],Last_Validations[],COLUMNS($B:H)+1,FALSE)</f>
        <v>Guinea</v>
      </c>
      <c r="AB385" s="36" t="str">
        <f>VLOOKUP(First_Validations__2[[#This Row],[CountryReq]],Last_Validations[],COLUMNS($B:I)+1,FALSE)</f>
        <v>https://eiti.org/BD/2019-17</v>
      </c>
      <c r="AC385" s="36" t="str">
        <f>VLOOKUP(First_Validations__2[[#This Row],[CountryReq]],Last_Validations[],COLUMNS($B:J)+1,FALSE)</f>
        <v>https://eiti.org/document/guinea-validation-2018</v>
      </c>
      <c r="AD385" s="36">
        <f>VLOOKUP(First_Validations__2[[#This Row],[CountryReq]],Last_Validations[],COLUMNS($B:K)+1,FALSE)</f>
        <v>2018</v>
      </c>
      <c r="AE385" s="36">
        <f>VLOOKUP(First_Validations__2[[#This Row],[CountryReq]],Last_Validations[],COLUMNS($B:L)+1,FALSE)</f>
        <v>2018</v>
      </c>
      <c r="AF385" s="36" t="str">
        <f>VLOOKUP(First_Validations__2[[#This Row],[CountryReq]],Last_Validations[],COLUMNS($B:M)+1,FALSE)</f>
        <v>Meaningful progress</v>
      </c>
      <c r="AG385" s="36" t="str">
        <f>VLOOKUP(First_Validations__2[[#This Row],[CountryReq]],Last_Validations[],COLUMNS($B:N)+1,FALSE)</f>
        <v>Export data (#3.3)</v>
      </c>
      <c r="AH385" s="36">
        <f>VLOOKUP(First_Validations__2[[#This Row],[CountryReq]],Last_Validations[],COLUMNS($B:O)+1,FALSE)</f>
        <v>5</v>
      </c>
      <c r="AI385" s="36" t="str">
        <f>VLOOKUP(First_Validations__2[[#This Row],[CountryReq]],Last_Validations[],COLUMNS($B:P)+1,FALSE)</f>
        <v>Satisfactory progress</v>
      </c>
      <c r="AJ385" s="36" t="str">
        <f>VLOOKUP(First_Validations__2[[#This Row],[CountryReq]],Last_Validations[],COLUMNS($B:Q)+1,FALSE)</f>
        <v>The 2016 EITI Report provides export volumes and values for the three (mineral) commodities exported from Guinea in the year under review.</v>
      </c>
      <c r="AK385" s="36" t="str">
        <f>VLOOKUP(First_Validations__2[[#This Row],[CountryReq]],Last_Validations[],COLUMNS($B:R)+1,FALSE)</f>
        <v>https://eiti.org/guinea#guineas-progress-by-requirement</v>
      </c>
      <c r="AL385" s="36" t="str">
        <f>VLOOKUP(First_Validations__2[[#This Row],[CountryReq]],Last_Validations[],COLUMNS($B:S)+1,FALSE)</f>
        <v>http://www.itie-guinee.org/</v>
      </c>
      <c r="AM385" s="36" t="str">
        <f>VLOOKUP(First_Validations__2[[#This Row],[CountryReq]],Last_Validations[],COLUMNS($B:T)+1,FALSE)</f>
        <v>https://eiti.org/api/v1.0/score_data/53</v>
      </c>
      <c r="AN385" s="36" t="str">
        <f>IF(First_Validations__2[[#This Row],[FirstValidation.Country: Year]]=First_Validations__2[[#This Row],[Country: Year]],"First","Second / Last")</f>
        <v>First</v>
      </c>
      <c r="AO385" s="36">
        <f>IF(AND(First_Validations__2[[#This Row],[FirstValidation.Validation score]]&lt;5,First_Validations__2[[#This Row],[FirstValidation.Validation score]]&gt;1),1,0)</f>
        <v>0</v>
      </c>
      <c r="AP385" s="36">
        <f>First_Validations__2[[#This Row],[Validation score]]-First_Validations__2[[#This Row],[FirstValidation.Validation score]]</f>
        <v>0</v>
      </c>
      <c r="AQ385" s="36">
        <f>IF(AND(First_Validations__2[[#This Row],[Corrective action]]=1,First_Validations__2[[#This Row],[Validation score]]&lt;5,First_Validations__2[[#This Row],[Validation score]]&gt;1),1,0)</f>
        <v>0</v>
      </c>
      <c r="AR385" s="36">
        <f>IF(AND(First_Validations__2[[#This Row],[Corrective action]]=1,OR(First_Validations__2[[#This Row],[Validation score]]&gt;4,First_Validations__2[[#This Row],[Validation score]]&lt;2)),1,0)</f>
        <v>0</v>
      </c>
      <c r="AS3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5" s="36" t="str">
        <f>VLOOKUP(First_Validations__2[[#This Row],[Requirement ('#)]],Requirements[[Requirements]:[Categories2]],2,FALSE)</f>
        <v>Monitoring production</v>
      </c>
    </row>
    <row r="386" spans="2:46">
      <c r="B386" s="34" t="s">
        <v>1503</v>
      </c>
      <c r="C386" s="34">
        <v>1</v>
      </c>
      <c r="D386" s="34">
        <v>53</v>
      </c>
      <c r="E386" s="34" t="s">
        <v>1340</v>
      </c>
      <c r="F386" s="34" t="s">
        <v>1504</v>
      </c>
      <c r="G386" s="34" t="s">
        <v>1503</v>
      </c>
      <c r="H386" s="34" t="s">
        <v>1341</v>
      </c>
      <c r="I386" s="34" t="s">
        <v>1342</v>
      </c>
      <c r="J386" s="34">
        <v>2018</v>
      </c>
      <c r="K386" s="34">
        <v>2018</v>
      </c>
      <c r="L386" s="34" t="s">
        <v>1767</v>
      </c>
      <c r="M386" s="34" t="s">
        <v>1802</v>
      </c>
      <c r="N386" s="34">
        <v>5</v>
      </c>
      <c r="O386" s="34" t="s">
        <v>1768</v>
      </c>
      <c r="P386" s="34" t="s">
        <v>1357</v>
      </c>
      <c r="Q386" s="34" t="s">
        <v>1879</v>
      </c>
      <c r="R386" s="34" t="s">
        <v>1505</v>
      </c>
      <c r="S386" s="34" t="s">
        <v>1880</v>
      </c>
      <c r="T386" s="34" t="s">
        <v>2352</v>
      </c>
      <c r="U386" s="36" t="str">
        <f>VLOOKUP(First_Validations__2[[#This Row],[CountryReq]],Last_Validations[],COLUMNS($B:B)+1,FALSE)</f>
        <v>Guinea: 2018</v>
      </c>
      <c r="V386" s="36" t="str">
        <f>VLOOKUP(First_Validations__2[[#This Row],[CountryReq]],Last_Validations[],COLUMNS($B:C)+1,FALSE)</f>
        <v>Guinea</v>
      </c>
      <c r="W386" s="36">
        <f>VLOOKUP(First_Validations__2[[#This Row],[CountryReq]],Last_Validations[],COLUMNS($B:D)+1,FALSE)</f>
        <v>1</v>
      </c>
      <c r="X386" s="36">
        <f>VLOOKUP(First_Validations__2[[#This Row],[CountryReq]],Last_Validations[],COLUMNS($B:E)+1,FALSE)</f>
        <v>53</v>
      </c>
      <c r="Y386" s="36" t="str">
        <f>VLOOKUP(First_Validations__2[[#This Row],[CountryReq]],Last_Validations[],COLUMNS($B:F)+1,FALSE)</f>
        <v>Guinea: 2018</v>
      </c>
      <c r="Z386" s="36" t="str">
        <f>VLOOKUP(First_Validations__2[[#This Row],[CountryReq]],Last_Validations[],COLUMNS($B:G)+1,FALSE)</f>
        <v>GIN</v>
      </c>
      <c r="AA386" s="36" t="str">
        <f>VLOOKUP(First_Validations__2[[#This Row],[CountryReq]],Last_Validations[],COLUMNS($B:H)+1,FALSE)</f>
        <v>Guinea</v>
      </c>
      <c r="AB386" s="36" t="str">
        <f>VLOOKUP(First_Validations__2[[#This Row],[CountryReq]],Last_Validations[],COLUMNS($B:I)+1,FALSE)</f>
        <v>https://eiti.org/BD/2019-17</v>
      </c>
      <c r="AC386" s="36" t="str">
        <f>VLOOKUP(First_Validations__2[[#This Row],[CountryReq]],Last_Validations[],COLUMNS($B:J)+1,FALSE)</f>
        <v>https://eiti.org/document/guinea-validation-2018</v>
      </c>
      <c r="AD386" s="36">
        <f>VLOOKUP(First_Validations__2[[#This Row],[CountryReq]],Last_Validations[],COLUMNS($B:K)+1,FALSE)</f>
        <v>2018</v>
      </c>
      <c r="AE386" s="36">
        <f>VLOOKUP(First_Validations__2[[#This Row],[CountryReq]],Last_Validations[],COLUMNS($B:L)+1,FALSE)</f>
        <v>2018</v>
      </c>
      <c r="AF386" s="36" t="str">
        <f>VLOOKUP(First_Validations__2[[#This Row],[CountryReq]],Last_Validations[],COLUMNS($B:M)+1,FALSE)</f>
        <v>Meaningful progress</v>
      </c>
      <c r="AG386" s="36" t="str">
        <f>VLOOKUP(First_Validations__2[[#This Row],[CountryReq]],Last_Validations[],COLUMNS($B:N)+1,FALSE)</f>
        <v>Comprehensiveness (#4.1)</v>
      </c>
      <c r="AH386" s="36">
        <f>VLOOKUP(First_Validations__2[[#This Row],[CountryReq]],Last_Validations[],COLUMNS($B:O)+1,FALSE)</f>
        <v>5</v>
      </c>
      <c r="AI386" s="36" t="str">
        <f>VLOOKUP(First_Validations__2[[#This Row],[CountryReq]],Last_Validations[],COLUMNS($B:P)+1,FALSE)</f>
        <v>Satisfactory progress</v>
      </c>
      <c r="AJ386" s="36" t="str">
        <f>VLOOKUP(First_Validations__2[[#This Row],[CountryReq]],Last_Validations[],COLUMNS($B:Q)+1,FALSE)</f>
        <v>The MSG has agreed materiality thresholds for selecting companies and revenue streams. The 2016 EITI Report lists and describes all material companies and revenue streams, names the three non-reporting companies and assesses the materiality of their payments, which was considered insignificant. The report also provides full government reporting of all material revenues from non-material companies.</v>
      </c>
      <c r="AK386" s="36" t="str">
        <f>VLOOKUP(First_Validations__2[[#This Row],[CountryReq]],Last_Validations[],COLUMNS($B:R)+1,FALSE)</f>
        <v>https://eiti.org/guinea#guineas-progress-by-requirement</v>
      </c>
      <c r="AL386" s="36" t="str">
        <f>VLOOKUP(First_Validations__2[[#This Row],[CountryReq]],Last_Validations[],COLUMNS($B:S)+1,FALSE)</f>
        <v>http://www.itie-guinee.org/</v>
      </c>
      <c r="AM386" s="36" t="str">
        <f>VLOOKUP(First_Validations__2[[#This Row],[CountryReq]],Last_Validations[],COLUMNS($B:T)+1,FALSE)</f>
        <v>https://eiti.org/api/v1.0/score_data/53</v>
      </c>
      <c r="AN386" s="36" t="str">
        <f>IF(First_Validations__2[[#This Row],[FirstValidation.Country: Year]]=First_Validations__2[[#This Row],[Country: Year]],"First","Second / Last")</f>
        <v>First</v>
      </c>
      <c r="AO386" s="36">
        <f>IF(AND(First_Validations__2[[#This Row],[FirstValidation.Validation score]]&lt;5,First_Validations__2[[#This Row],[FirstValidation.Validation score]]&gt;1),1,0)</f>
        <v>0</v>
      </c>
      <c r="AP386" s="36">
        <f>First_Validations__2[[#This Row],[Validation score]]-First_Validations__2[[#This Row],[FirstValidation.Validation score]]</f>
        <v>0</v>
      </c>
      <c r="AQ386" s="36">
        <f>IF(AND(First_Validations__2[[#This Row],[Corrective action]]=1,First_Validations__2[[#This Row],[Validation score]]&lt;5,First_Validations__2[[#This Row],[Validation score]]&gt;1),1,0)</f>
        <v>0</v>
      </c>
      <c r="AR386" s="36">
        <f>IF(AND(First_Validations__2[[#This Row],[Corrective action]]=1,OR(First_Validations__2[[#This Row],[Validation score]]&gt;4,First_Validations__2[[#This Row],[Validation score]]&lt;2)),1,0)</f>
        <v>0</v>
      </c>
      <c r="AS3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6" s="36" t="str">
        <f>VLOOKUP(First_Validations__2[[#This Row],[Requirement ('#)]],Requirements[[Requirements]:[Categories2]],2,FALSE)</f>
        <v>Revenue collection</v>
      </c>
    </row>
    <row r="387" spans="2:46">
      <c r="B387" s="34" t="s">
        <v>1503</v>
      </c>
      <c r="C387" s="34">
        <v>1</v>
      </c>
      <c r="D387" s="34">
        <v>53</v>
      </c>
      <c r="E387" s="34" t="s">
        <v>1340</v>
      </c>
      <c r="F387" s="34" t="s">
        <v>1504</v>
      </c>
      <c r="G387" s="34" t="s">
        <v>1503</v>
      </c>
      <c r="H387" s="34" t="s">
        <v>1341</v>
      </c>
      <c r="I387" s="34" t="s">
        <v>1342</v>
      </c>
      <c r="J387" s="34">
        <v>2018</v>
      </c>
      <c r="K387" s="34">
        <v>2018</v>
      </c>
      <c r="L387" s="34" t="s">
        <v>1767</v>
      </c>
      <c r="M387" s="34" t="s">
        <v>1794</v>
      </c>
      <c r="N387" s="34">
        <v>6</v>
      </c>
      <c r="O387" s="34" t="s">
        <v>1817</v>
      </c>
      <c r="P387" s="34" t="s">
        <v>1351</v>
      </c>
      <c r="Q387" s="34" t="s">
        <v>1879</v>
      </c>
      <c r="R387" s="34" t="s">
        <v>1505</v>
      </c>
      <c r="S387" s="34" t="s">
        <v>1880</v>
      </c>
      <c r="T387" s="34" t="s">
        <v>2353</v>
      </c>
      <c r="U387" s="36" t="str">
        <f>VLOOKUP(First_Validations__2[[#This Row],[CountryReq]],Last_Validations[],COLUMNS($B:B)+1,FALSE)</f>
        <v>Guinea: 2018</v>
      </c>
      <c r="V387" s="36" t="str">
        <f>VLOOKUP(First_Validations__2[[#This Row],[CountryReq]],Last_Validations[],COLUMNS($B:C)+1,FALSE)</f>
        <v>Guinea</v>
      </c>
      <c r="W387" s="36">
        <f>VLOOKUP(First_Validations__2[[#This Row],[CountryReq]],Last_Validations[],COLUMNS($B:D)+1,FALSE)</f>
        <v>1</v>
      </c>
      <c r="X387" s="36">
        <f>VLOOKUP(First_Validations__2[[#This Row],[CountryReq]],Last_Validations[],COLUMNS($B:E)+1,FALSE)</f>
        <v>53</v>
      </c>
      <c r="Y387" s="36" t="str">
        <f>VLOOKUP(First_Validations__2[[#This Row],[CountryReq]],Last_Validations[],COLUMNS($B:F)+1,FALSE)</f>
        <v>Guinea: 2018</v>
      </c>
      <c r="Z387" s="36" t="str">
        <f>VLOOKUP(First_Validations__2[[#This Row],[CountryReq]],Last_Validations[],COLUMNS($B:G)+1,FALSE)</f>
        <v>GIN</v>
      </c>
      <c r="AA387" s="36" t="str">
        <f>VLOOKUP(First_Validations__2[[#This Row],[CountryReq]],Last_Validations[],COLUMNS($B:H)+1,FALSE)</f>
        <v>Guinea</v>
      </c>
      <c r="AB387" s="36" t="str">
        <f>VLOOKUP(First_Validations__2[[#This Row],[CountryReq]],Last_Validations[],COLUMNS($B:I)+1,FALSE)</f>
        <v>https://eiti.org/BD/2019-17</v>
      </c>
      <c r="AC387" s="36" t="str">
        <f>VLOOKUP(First_Validations__2[[#This Row],[CountryReq]],Last_Validations[],COLUMNS($B:J)+1,FALSE)</f>
        <v>https://eiti.org/document/guinea-validation-2018</v>
      </c>
      <c r="AD387" s="36">
        <f>VLOOKUP(First_Validations__2[[#This Row],[CountryReq]],Last_Validations[],COLUMNS($B:K)+1,FALSE)</f>
        <v>2018</v>
      </c>
      <c r="AE387" s="36">
        <f>VLOOKUP(First_Validations__2[[#This Row],[CountryReq]],Last_Validations[],COLUMNS($B:L)+1,FALSE)</f>
        <v>2018</v>
      </c>
      <c r="AF387" s="36" t="str">
        <f>VLOOKUP(First_Validations__2[[#This Row],[CountryReq]],Last_Validations[],COLUMNS($B:M)+1,FALSE)</f>
        <v>Meaningful progress</v>
      </c>
      <c r="AG387" s="36" t="str">
        <f>VLOOKUP(First_Validations__2[[#This Row],[CountryReq]],Last_Validations[],COLUMNS($B:N)+1,FALSE)</f>
        <v>Policy on contract disclosure (#2.4)</v>
      </c>
      <c r="AH387" s="36">
        <f>VLOOKUP(First_Validations__2[[#This Row],[CountryReq]],Last_Validations[],COLUMNS($B:O)+1,FALSE)</f>
        <v>6</v>
      </c>
      <c r="AI387" s="36" t="str">
        <f>VLOOKUP(First_Validations__2[[#This Row],[CountryReq]],Last_Validations[],COLUMNS($B:P)+1,FALSE)</f>
        <v>Beyond</v>
      </c>
      <c r="AJ387" s="36" t="str">
        <f>VLOOKUP(First_Validations__2[[#This Row],[CountryReq]],Last_Validations[],COLUMNS($B:Q)+1,FALSE)</f>
        <v>The 2016 EITI Report documents the government’s pro-disclosure policy and actual contract disclosure practice. While a more systematic review of contract disclosure practice would help clarify the existence of any gaps in the government’s disclosures of contracts and relevant amendments to date, the Secretariat’s view is that Guinea has gone beyond the minimum requirements.</v>
      </c>
      <c r="AK387" s="36" t="str">
        <f>VLOOKUP(First_Validations__2[[#This Row],[CountryReq]],Last_Validations[],COLUMNS($B:R)+1,FALSE)</f>
        <v>https://eiti.org/guinea#guineas-progress-by-requirement</v>
      </c>
      <c r="AL387" s="36" t="str">
        <f>VLOOKUP(First_Validations__2[[#This Row],[CountryReq]],Last_Validations[],COLUMNS($B:S)+1,FALSE)</f>
        <v>http://www.itie-guinee.org/</v>
      </c>
      <c r="AM387" s="36" t="str">
        <f>VLOOKUP(First_Validations__2[[#This Row],[CountryReq]],Last_Validations[],COLUMNS($B:T)+1,FALSE)</f>
        <v>https://eiti.org/api/v1.0/score_data/53</v>
      </c>
      <c r="AN387" s="36" t="str">
        <f>IF(First_Validations__2[[#This Row],[FirstValidation.Country: Year]]=First_Validations__2[[#This Row],[Country: Year]],"First","Second / Last")</f>
        <v>First</v>
      </c>
      <c r="AO387" s="36">
        <f>IF(AND(First_Validations__2[[#This Row],[FirstValidation.Validation score]]&lt;5,First_Validations__2[[#This Row],[FirstValidation.Validation score]]&gt;1),1,0)</f>
        <v>0</v>
      </c>
      <c r="AP387" s="36">
        <f>First_Validations__2[[#This Row],[Validation score]]-First_Validations__2[[#This Row],[FirstValidation.Validation score]]</f>
        <v>0</v>
      </c>
      <c r="AQ387" s="36">
        <f>IF(AND(First_Validations__2[[#This Row],[Corrective action]]=1,First_Validations__2[[#This Row],[Validation score]]&lt;5,First_Validations__2[[#This Row],[Validation score]]&gt;1),1,0)</f>
        <v>0</v>
      </c>
      <c r="AR387" s="36">
        <f>IF(AND(First_Validations__2[[#This Row],[Corrective action]]=1,OR(First_Validations__2[[#This Row],[Validation score]]&gt;4,First_Validations__2[[#This Row],[Validation score]]&lt;2)),1,0)</f>
        <v>0</v>
      </c>
      <c r="AS3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7" s="36" t="str">
        <f>VLOOKUP(First_Validations__2[[#This Row],[Requirement ('#)]],Requirements[[Requirements]:[Categories2]],2,FALSE)</f>
        <v>Licenses and contracts</v>
      </c>
    </row>
    <row r="388" spans="2:46">
      <c r="B388" s="34" t="s">
        <v>1503</v>
      </c>
      <c r="C388" s="34">
        <v>1</v>
      </c>
      <c r="D388" s="34">
        <v>53</v>
      </c>
      <c r="E388" s="34" t="s">
        <v>1340</v>
      </c>
      <c r="F388" s="34" t="s">
        <v>1504</v>
      </c>
      <c r="G388" s="34" t="s">
        <v>1503</v>
      </c>
      <c r="H388" s="34" t="s">
        <v>1341</v>
      </c>
      <c r="I388" s="34" t="s">
        <v>1342</v>
      </c>
      <c r="J388" s="34">
        <v>2018</v>
      </c>
      <c r="K388" s="34">
        <v>2018</v>
      </c>
      <c r="L388" s="34" t="s">
        <v>1767</v>
      </c>
      <c r="M388" s="34" t="s">
        <v>1788</v>
      </c>
      <c r="N388" s="34">
        <v>5</v>
      </c>
      <c r="O388" s="34" t="s">
        <v>1768</v>
      </c>
      <c r="P388" s="34" t="s">
        <v>1345</v>
      </c>
      <c r="Q388" s="34" t="s">
        <v>1879</v>
      </c>
      <c r="R388" s="34" t="s">
        <v>1505</v>
      </c>
      <c r="S388" s="34" t="s">
        <v>1880</v>
      </c>
      <c r="T388" s="34" t="s">
        <v>2354</v>
      </c>
      <c r="U388" s="36" t="str">
        <f>VLOOKUP(First_Validations__2[[#This Row],[CountryReq]],Last_Validations[],COLUMNS($B:B)+1,FALSE)</f>
        <v>Guinea: 2018</v>
      </c>
      <c r="V388" s="36" t="str">
        <f>VLOOKUP(First_Validations__2[[#This Row],[CountryReq]],Last_Validations[],COLUMNS($B:C)+1,FALSE)</f>
        <v>Guinea</v>
      </c>
      <c r="W388" s="36">
        <f>VLOOKUP(First_Validations__2[[#This Row],[CountryReq]],Last_Validations[],COLUMNS($B:D)+1,FALSE)</f>
        <v>1</v>
      </c>
      <c r="X388" s="36">
        <f>VLOOKUP(First_Validations__2[[#This Row],[CountryReq]],Last_Validations[],COLUMNS($B:E)+1,FALSE)</f>
        <v>53</v>
      </c>
      <c r="Y388" s="36" t="str">
        <f>VLOOKUP(First_Validations__2[[#This Row],[CountryReq]],Last_Validations[],COLUMNS($B:F)+1,FALSE)</f>
        <v>Guinea: 2018</v>
      </c>
      <c r="Z388" s="36" t="str">
        <f>VLOOKUP(First_Validations__2[[#This Row],[CountryReq]],Last_Validations[],COLUMNS($B:G)+1,FALSE)</f>
        <v>GIN</v>
      </c>
      <c r="AA388" s="36" t="str">
        <f>VLOOKUP(First_Validations__2[[#This Row],[CountryReq]],Last_Validations[],COLUMNS($B:H)+1,FALSE)</f>
        <v>Guinea</v>
      </c>
      <c r="AB388" s="36" t="str">
        <f>VLOOKUP(First_Validations__2[[#This Row],[CountryReq]],Last_Validations[],COLUMNS($B:I)+1,FALSE)</f>
        <v>https://eiti.org/BD/2019-17</v>
      </c>
      <c r="AC388" s="36" t="str">
        <f>VLOOKUP(First_Validations__2[[#This Row],[CountryReq]],Last_Validations[],COLUMNS($B:J)+1,FALSE)</f>
        <v>https://eiti.org/document/guinea-validation-2018</v>
      </c>
      <c r="AD388" s="36">
        <f>VLOOKUP(First_Validations__2[[#This Row],[CountryReq]],Last_Validations[],COLUMNS($B:K)+1,FALSE)</f>
        <v>2018</v>
      </c>
      <c r="AE388" s="36">
        <f>VLOOKUP(First_Validations__2[[#This Row],[CountryReq]],Last_Validations[],COLUMNS($B:L)+1,FALSE)</f>
        <v>2018</v>
      </c>
      <c r="AF388" s="36" t="str">
        <f>VLOOKUP(First_Validations__2[[#This Row],[CountryReq]],Last_Validations[],COLUMNS($B:M)+1,FALSE)</f>
        <v>Meaningful progress</v>
      </c>
      <c r="AG388" s="36" t="str">
        <f>VLOOKUP(First_Validations__2[[#This Row],[CountryReq]],Last_Validations[],COLUMNS($B:N)+1,FALSE)</f>
        <v>Civil society engagement (#1.3)</v>
      </c>
      <c r="AH388" s="36">
        <f>VLOOKUP(First_Validations__2[[#This Row],[CountryReq]],Last_Validations[],COLUMNS($B:O)+1,FALSE)</f>
        <v>5</v>
      </c>
      <c r="AI388" s="36" t="str">
        <f>VLOOKUP(First_Validations__2[[#This Row],[CountryReq]],Last_Validations[],COLUMNS($B:P)+1,FALSE)</f>
        <v>Satisfactory progress</v>
      </c>
      <c r="AJ388" s="36" t="str">
        <f>VLOOKUP(First_Validations__2[[#This Row],[CountryReq]],Last_Validations[],COLUMNS($B:Q)+1,FALSE)</f>
        <v xml:space="preserve">There are no suggestions of any barriers to civil society’s ability to engage in EITI-related public debate, to operate freely, to communicate and cooperate with each other, to fully, actively and effectively engage on EITI-related matters or in relation to the EITI process.  CSOs can speak freely and ensures that the EITI contributes to public debate. </v>
      </c>
      <c r="AK388" s="36" t="str">
        <f>VLOOKUP(First_Validations__2[[#This Row],[CountryReq]],Last_Validations[],COLUMNS($B:R)+1,FALSE)</f>
        <v>https://eiti.org/guinea#guineas-progress-by-requirement</v>
      </c>
      <c r="AL388" s="36" t="str">
        <f>VLOOKUP(First_Validations__2[[#This Row],[CountryReq]],Last_Validations[],COLUMNS($B:S)+1,FALSE)</f>
        <v>http://www.itie-guinee.org/</v>
      </c>
      <c r="AM388" s="36" t="str">
        <f>VLOOKUP(First_Validations__2[[#This Row],[CountryReq]],Last_Validations[],COLUMNS($B:T)+1,FALSE)</f>
        <v>https://eiti.org/api/v1.0/score_data/53</v>
      </c>
      <c r="AN388" s="36" t="str">
        <f>IF(First_Validations__2[[#This Row],[FirstValidation.Country: Year]]=First_Validations__2[[#This Row],[Country: Year]],"First","Second / Last")</f>
        <v>First</v>
      </c>
      <c r="AO388" s="36">
        <f>IF(AND(First_Validations__2[[#This Row],[FirstValidation.Validation score]]&lt;5,First_Validations__2[[#This Row],[FirstValidation.Validation score]]&gt;1),1,0)</f>
        <v>0</v>
      </c>
      <c r="AP388" s="36">
        <f>First_Validations__2[[#This Row],[Validation score]]-First_Validations__2[[#This Row],[FirstValidation.Validation score]]</f>
        <v>0</v>
      </c>
      <c r="AQ388" s="36">
        <f>IF(AND(First_Validations__2[[#This Row],[Corrective action]]=1,First_Validations__2[[#This Row],[Validation score]]&lt;5,First_Validations__2[[#This Row],[Validation score]]&gt;1),1,0)</f>
        <v>0</v>
      </c>
      <c r="AR388" s="36">
        <f>IF(AND(First_Validations__2[[#This Row],[Corrective action]]=1,OR(First_Validations__2[[#This Row],[Validation score]]&gt;4,First_Validations__2[[#This Row],[Validation score]]&lt;2)),1,0)</f>
        <v>0</v>
      </c>
      <c r="AS3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8" s="36" t="str">
        <f>VLOOKUP(First_Validations__2[[#This Row],[Requirement ('#)]],Requirements[[Requirements]:[Categories2]],2,FALSE)</f>
        <v>MSG Oversight</v>
      </c>
    </row>
    <row r="389" spans="2:46">
      <c r="B389" s="34" t="s">
        <v>1503</v>
      </c>
      <c r="C389" s="34">
        <v>1</v>
      </c>
      <c r="D389" s="34">
        <v>53</v>
      </c>
      <c r="E389" s="34" t="s">
        <v>1340</v>
      </c>
      <c r="F389" s="34" t="s">
        <v>1504</v>
      </c>
      <c r="G389" s="34" t="s">
        <v>1503</v>
      </c>
      <c r="H389" s="34" t="s">
        <v>1341</v>
      </c>
      <c r="I389" s="34" t="s">
        <v>1342</v>
      </c>
      <c r="J389" s="34">
        <v>2018</v>
      </c>
      <c r="K389" s="34">
        <v>2018</v>
      </c>
      <c r="L389" s="34" t="s">
        <v>1767</v>
      </c>
      <c r="M389" s="34" t="s">
        <v>1789</v>
      </c>
      <c r="N389" s="34">
        <v>3</v>
      </c>
      <c r="O389" s="34" t="s">
        <v>1798</v>
      </c>
      <c r="P389" s="34" t="s">
        <v>1346</v>
      </c>
      <c r="Q389" s="34" t="s">
        <v>1879</v>
      </c>
      <c r="R389" s="34" t="s">
        <v>1505</v>
      </c>
      <c r="S389" s="34" t="s">
        <v>1880</v>
      </c>
      <c r="T389" s="34" t="s">
        <v>2355</v>
      </c>
      <c r="U389" s="36" t="str">
        <f>VLOOKUP(First_Validations__2[[#This Row],[CountryReq]],Last_Validations[],COLUMNS($B:B)+1,FALSE)</f>
        <v>Guinea: 2018</v>
      </c>
      <c r="V389" s="36" t="str">
        <f>VLOOKUP(First_Validations__2[[#This Row],[CountryReq]],Last_Validations[],COLUMNS($B:C)+1,FALSE)</f>
        <v>Guinea</v>
      </c>
      <c r="W389" s="36">
        <f>VLOOKUP(First_Validations__2[[#This Row],[CountryReq]],Last_Validations[],COLUMNS($B:D)+1,FALSE)</f>
        <v>1</v>
      </c>
      <c r="X389" s="36">
        <f>VLOOKUP(First_Validations__2[[#This Row],[CountryReq]],Last_Validations[],COLUMNS($B:E)+1,FALSE)</f>
        <v>53</v>
      </c>
      <c r="Y389" s="36" t="str">
        <f>VLOOKUP(First_Validations__2[[#This Row],[CountryReq]],Last_Validations[],COLUMNS($B:F)+1,FALSE)</f>
        <v>Guinea: 2018</v>
      </c>
      <c r="Z389" s="36" t="str">
        <f>VLOOKUP(First_Validations__2[[#This Row],[CountryReq]],Last_Validations[],COLUMNS($B:G)+1,FALSE)</f>
        <v>GIN</v>
      </c>
      <c r="AA389" s="36" t="str">
        <f>VLOOKUP(First_Validations__2[[#This Row],[CountryReq]],Last_Validations[],COLUMNS($B:H)+1,FALSE)</f>
        <v>Guinea</v>
      </c>
      <c r="AB389" s="36" t="str">
        <f>VLOOKUP(First_Validations__2[[#This Row],[CountryReq]],Last_Validations[],COLUMNS($B:I)+1,FALSE)</f>
        <v>https://eiti.org/BD/2019-17</v>
      </c>
      <c r="AC389" s="36" t="str">
        <f>VLOOKUP(First_Validations__2[[#This Row],[CountryReq]],Last_Validations[],COLUMNS($B:J)+1,FALSE)</f>
        <v>https://eiti.org/document/guinea-validation-2018</v>
      </c>
      <c r="AD389" s="36">
        <f>VLOOKUP(First_Validations__2[[#This Row],[CountryReq]],Last_Validations[],COLUMNS($B:K)+1,FALSE)</f>
        <v>2018</v>
      </c>
      <c r="AE389" s="36">
        <f>VLOOKUP(First_Validations__2[[#This Row],[CountryReq]],Last_Validations[],COLUMNS($B:L)+1,FALSE)</f>
        <v>2018</v>
      </c>
      <c r="AF389" s="36" t="str">
        <f>VLOOKUP(First_Validations__2[[#This Row],[CountryReq]],Last_Validations[],COLUMNS($B:M)+1,FALSE)</f>
        <v>Meaningful progress</v>
      </c>
      <c r="AG389" s="36" t="str">
        <f>VLOOKUP(First_Validations__2[[#This Row],[CountryReq]],Last_Validations[],COLUMNS($B:N)+1,FALSE)</f>
        <v>MSG governance (#1.4)</v>
      </c>
      <c r="AH389" s="36">
        <f>VLOOKUP(First_Validations__2[[#This Row],[CountryReq]],Last_Validations[],COLUMNS($B:O)+1,FALSE)</f>
        <v>3</v>
      </c>
      <c r="AI389" s="36" t="str">
        <f>VLOOKUP(First_Validations__2[[#This Row],[CountryReq]],Last_Validations[],COLUMNS($B:P)+1,FALSE)</f>
        <v>Inadequate progress</v>
      </c>
      <c r="AJ389" s="36" t="str">
        <f>VLOOKUP(First_Validations__2[[#This Row],[CountryReq]],Last_Validations[],COLUMNS($B:Q)+1,FALSE)</f>
        <v xml:space="preserve">The statutory rules for the MSG’s structure and membership are not clear and the lack of codification of nominations procedures and coordination mechanism for each constituency are a concern (see Requirements 1.2 and 1.3). The nominations procedures for industry and civil society are not publicly codified. </v>
      </c>
      <c r="AK389" s="36" t="str">
        <f>VLOOKUP(First_Validations__2[[#This Row],[CountryReq]],Last_Validations[],COLUMNS($B:R)+1,FALSE)</f>
        <v>https://eiti.org/guinea#guineas-progress-by-requirement</v>
      </c>
      <c r="AL389" s="36" t="str">
        <f>VLOOKUP(First_Validations__2[[#This Row],[CountryReq]],Last_Validations[],COLUMNS($B:S)+1,FALSE)</f>
        <v>http://www.itie-guinee.org/</v>
      </c>
      <c r="AM389" s="36" t="str">
        <f>VLOOKUP(First_Validations__2[[#This Row],[CountryReq]],Last_Validations[],COLUMNS($B:T)+1,FALSE)</f>
        <v>https://eiti.org/api/v1.0/score_data/53</v>
      </c>
      <c r="AN389" s="36" t="str">
        <f>IF(First_Validations__2[[#This Row],[FirstValidation.Country: Year]]=First_Validations__2[[#This Row],[Country: Year]],"First","Second / Last")</f>
        <v>First</v>
      </c>
      <c r="AO389" s="36">
        <f>IF(AND(First_Validations__2[[#This Row],[FirstValidation.Validation score]]&lt;5,First_Validations__2[[#This Row],[FirstValidation.Validation score]]&gt;1),1,0)</f>
        <v>1</v>
      </c>
      <c r="AP389" s="36">
        <f>First_Validations__2[[#This Row],[Validation score]]-First_Validations__2[[#This Row],[FirstValidation.Validation score]]</f>
        <v>0</v>
      </c>
      <c r="AQ389" s="36">
        <f>IF(AND(First_Validations__2[[#This Row],[Corrective action]]=1,First_Validations__2[[#This Row],[Validation score]]&lt;5,First_Validations__2[[#This Row],[Validation score]]&gt;1),1,0)</f>
        <v>1</v>
      </c>
      <c r="AR389" s="36">
        <f>IF(AND(First_Validations__2[[#This Row],[Corrective action]]=1,OR(First_Validations__2[[#This Row],[Validation score]]&gt;4,First_Validations__2[[#This Row],[Validation score]]&lt;2)),1,0)</f>
        <v>0</v>
      </c>
      <c r="AS3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89" s="36" t="str">
        <f>VLOOKUP(First_Validations__2[[#This Row],[Requirement ('#)]],Requirements[[Requirements]:[Categories2]],2,FALSE)</f>
        <v>MSG Oversight</v>
      </c>
    </row>
    <row r="390" spans="2:46">
      <c r="B390" s="34" t="s">
        <v>1503</v>
      </c>
      <c r="C390" s="34">
        <v>1</v>
      </c>
      <c r="D390" s="34">
        <v>53</v>
      </c>
      <c r="E390" s="34" t="s">
        <v>1340</v>
      </c>
      <c r="F390" s="34" t="s">
        <v>1504</v>
      </c>
      <c r="G390" s="34" t="s">
        <v>1503</v>
      </c>
      <c r="H390" s="34" t="s">
        <v>1341</v>
      </c>
      <c r="I390" s="34" t="s">
        <v>1342</v>
      </c>
      <c r="J390" s="34">
        <v>2018</v>
      </c>
      <c r="K390" s="34">
        <v>2018</v>
      </c>
      <c r="L390" s="34" t="s">
        <v>1767</v>
      </c>
      <c r="M390" s="34" t="s">
        <v>1784</v>
      </c>
      <c r="N390" s="34">
        <v>5</v>
      </c>
      <c r="O390" s="34" t="s">
        <v>1768</v>
      </c>
      <c r="P390" s="34" t="s">
        <v>1343</v>
      </c>
      <c r="Q390" s="34" t="s">
        <v>1879</v>
      </c>
      <c r="R390" s="34" t="s">
        <v>1505</v>
      </c>
      <c r="S390" s="34" t="s">
        <v>1880</v>
      </c>
      <c r="T390" s="34" t="s">
        <v>2356</v>
      </c>
      <c r="U390" s="36" t="str">
        <f>VLOOKUP(First_Validations__2[[#This Row],[CountryReq]],Last_Validations[],COLUMNS($B:B)+1,FALSE)</f>
        <v>Guinea: 2018</v>
      </c>
      <c r="V390" s="36" t="str">
        <f>VLOOKUP(First_Validations__2[[#This Row],[CountryReq]],Last_Validations[],COLUMNS($B:C)+1,FALSE)</f>
        <v>Guinea</v>
      </c>
      <c r="W390" s="36">
        <f>VLOOKUP(First_Validations__2[[#This Row],[CountryReq]],Last_Validations[],COLUMNS($B:D)+1,FALSE)</f>
        <v>1</v>
      </c>
      <c r="X390" s="36">
        <f>VLOOKUP(First_Validations__2[[#This Row],[CountryReq]],Last_Validations[],COLUMNS($B:E)+1,FALSE)</f>
        <v>53</v>
      </c>
      <c r="Y390" s="36" t="str">
        <f>VLOOKUP(First_Validations__2[[#This Row],[CountryReq]],Last_Validations[],COLUMNS($B:F)+1,FALSE)</f>
        <v>Guinea: 2018</v>
      </c>
      <c r="Z390" s="36" t="str">
        <f>VLOOKUP(First_Validations__2[[#This Row],[CountryReq]],Last_Validations[],COLUMNS($B:G)+1,FALSE)</f>
        <v>GIN</v>
      </c>
      <c r="AA390" s="36" t="str">
        <f>VLOOKUP(First_Validations__2[[#This Row],[CountryReq]],Last_Validations[],COLUMNS($B:H)+1,FALSE)</f>
        <v>Guinea</v>
      </c>
      <c r="AB390" s="36" t="str">
        <f>VLOOKUP(First_Validations__2[[#This Row],[CountryReq]],Last_Validations[],COLUMNS($B:I)+1,FALSE)</f>
        <v>https://eiti.org/BD/2019-17</v>
      </c>
      <c r="AC390" s="36" t="str">
        <f>VLOOKUP(First_Validations__2[[#This Row],[CountryReq]],Last_Validations[],COLUMNS($B:J)+1,FALSE)</f>
        <v>https://eiti.org/document/guinea-validation-2018</v>
      </c>
      <c r="AD390" s="36">
        <f>VLOOKUP(First_Validations__2[[#This Row],[CountryReq]],Last_Validations[],COLUMNS($B:K)+1,FALSE)</f>
        <v>2018</v>
      </c>
      <c r="AE390" s="36">
        <f>VLOOKUP(First_Validations__2[[#This Row],[CountryReq]],Last_Validations[],COLUMNS($B:L)+1,FALSE)</f>
        <v>2018</v>
      </c>
      <c r="AF390" s="36" t="str">
        <f>VLOOKUP(First_Validations__2[[#This Row],[CountryReq]],Last_Validations[],COLUMNS($B:M)+1,FALSE)</f>
        <v>Meaningful progress</v>
      </c>
      <c r="AG390" s="36" t="str">
        <f>VLOOKUP(First_Validations__2[[#This Row],[CountryReq]],Last_Validations[],COLUMNS($B:N)+1,FALSE)</f>
        <v>Government engagement (#1.1)</v>
      </c>
      <c r="AH390" s="36">
        <f>VLOOKUP(First_Validations__2[[#This Row],[CountryReq]],Last_Validations[],COLUMNS($B:O)+1,FALSE)</f>
        <v>5</v>
      </c>
      <c r="AI390" s="36" t="str">
        <f>VLOOKUP(First_Validations__2[[#This Row],[CountryReq]],Last_Validations[],COLUMNS($B:P)+1,FALSE)</f>
        <v>Satisfactory progress</v>
      </c>
      <c r="AJ390" s="36" t="str">
        <f>VLOOKUP(First_Validations__2[[#This Row],[CountryReq]],Last_Validations[],COLUMNS($B:Q)+1,FALSE)</f>
        <v>There are regular, public statements of support from the government, a senior individual has been appointed to lead on the implementation of the EITI and senior government officials are represented on the MSG. Government representatives appear to play an active role within the MSG and the Supervisory Council.</v>
      </c>
      <c r="AK390" s="36" t="str">
        <f>VLOOKUP(First_Validations__2[[#This Row],[CountryReq]],Last_Validations[],COLUMNS($B:R)+1,FALSE)</f>
        <v>https://eiti.org/guinea#guineas-progress-by-requirement</v>
      </c>
      <c r="AL390" s="36" t="str">
        <f>VLOOKUP(First_Validations__2[[#This Row],[CountryReq]],Last_Validations[],COLUMNS($B:S)+1,FALSE)</f>
        <v>http://www.itie-guinee.org/</v>
      </c>
      <c r="AM390" s="36" t="str">
        <f>VLOOKUP(First_Validations__2[[#This Row],[CountryReq]],Last_Validations[],COLUMNS($B:T)+1,FALSE)</f>
        <v>https://eiti.org/api/v1.0/score_data/53</v>
      </c>
      <c r="AN390" s="36" t="str">
        <f>IF(First_Validations__2[[#This Row],[FirstValidation.Country: Year]]=First_Validations__2[[#This Row],[Country: Year]],"First","Second / Last")</f>
        <v>First</v>
      </c>
      <c r="AO390" s="36">
        <f>IF(AND(First_Validations__2[[#This Row],[FirstValidation.Validation score]]&lt;5,First_Validations__2[[#This Row],[FirstValidation.Validation score]]&gt;1),1,0)</f>
        <v>0</v>
      </c>
      <c r="AP390" s="36">
        <f>First_Validations__2[[#This Row],[Validation score]]-First_Validations__2[[#This Row],[FirstValidation.Validation score]]</f>
        <v>0</v>
      </c>
      <c r="AQ390" s="36">
        <f>IF(AND(First_Validations__2[[#This Row],[Corrective action]]=1,First_Validations__2[[#This Row],[Validation score]]&lt;5,First_Validations__2[[#This Row],[Validation score]]&gt;1),1,0)</f>
        <v>0</v>
      </c>
      <c r="AR390" s="36">
        <f>IF(AND(First_Validations__2[[#This Row],[Corrective action]]=1,OR(First_Validations__2[[#This Row],[Validation score]]&gt;4,First_Validations__2[[#This Row],[Validation score]]&lt;2)),1,0)</f>
        <v>0</v>
      </c>
      <c r="AS3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0" s="36" t="str">
        <f>VLOOKUP(First_Validations__2[[#This Row],[Requirement ('#)]],Requirements[[Requirements]:[Categories2]],2,FALSE)</f>
        <v>MSG Oversight</v>
      </c>
    </row>
    <row r="391" spans="2:46">
      <c r="B391" s="34" t="s">
        <v>1503</v>
      </c>
      <c r="C391" s="34">
        <v>1</v>
      </c>
      <c r="D391" s="34">
        <v>53</v>
      </c>
      <c r="E391" s="34" t="s">
        <v>1340</v>
      </c>
      <c r="F391" s="34" t="s">
        <v>1504</v>
      </c>
      <c r="G391" s="34" t="s">
        <v>1503</v>
      </c>
      <c r="H391" s="34" t="s">
        <v>1341</v>
      </c>
      <c r="I391" s="34" t="s">
        <v>1342</v>
      </c>
      <c r="J391" s="34">
        <v>2018</v>
      </c>
      <c r="K391" s="34">
        <v>2018</v>
      </c>
      <c r="L391" s="34" t="s">
        <v>1767</v>
      </c>
      <c r="M391" s="34" t="s">
        <v>1787</v>
      </c>
      <c r="N391" s="34">
        <v>4</v>
      </c>
      <c r="O391" s="34" t="s">
        <v>1767</v>
      </c>
      <c r="P391" s="34" t="s">
        <v>1344</v>
      </c>
      <c r="Q391" s="34" t="s">
        <v>1879</v>
      </c>
      <c r="R391" s="34" t="s">
        <v>1505</v>
      </c>
      <c r="S391" s="34" t="s">
        <v>1880</v>
      </c>
      <c r="T391" s="34" t="s">
        <v>2357</v>
      </c>
      <c r="U391" s="36" t="str">
        <f>VLOOKUP(First_Validations__2[[#This Row],[CountryReq]],Last_Validations[],COLUMNS($B:B)+1,FALSE)</f>
        <v>Guinea: 2018</v>
      </c>
      <c r="V391" s="36" t="str">
        <f>VLOOKUP(First_Validations__2[[#This Row],[CountryReq]],Last_Validations[],COLUMNS($B:C)+1,FALSE)</f>
        <v>Guinea</v>
      </c>
      <c r="W391" s="36">
        <f>VLOOKUP(First_Validations__2[[#This Row],[CountryReq]],Last_Validations[],COLUMNS($B:D)+1,FALSE)</f>
        <v>1</v>
      </c>
      <c r="X391" s="36">
        <f>VLOOKUP(First_Validations__2[[#This Row],[CountryReq]],Last_Validations[],COLUMNS($B:E)+1,FALSE)</f>
        <v>53</v>
      </c>
      <c r="Y391" s="36" t="str">
        <f>VLOOKUP(First_Validations__2[[#This Row],[CountryReq]],Last_Validations[],COLUMNS($B:F)+1,FALSE)</f>
        <v>Guinea: 2018</v>
      </c>
      <c r="Z391" s="36" t="str">
        <f>VLOOKUP(First_Validations__2[[#This Row],[CountryReq]],Last_Validations[],COLUMNS($B:G)+1,FALSE)</f>
        <v>GIN</v>
      </c>
      <c r="AA391" s="36" t="str">
        <f>VLOOKUP(First_Validations__2[[#This Row],[CountryReq]],Last_Validations[],COLUMNS($B:H)+1,FALSE)</f>
        <v>Guinea</v>
      </c>
      <c r="AB391" s="36" t="str">
        <f>VLOOKUP(First_Validations__2[[#This Row],[CountryReq]],Last_Validations[],COLUMNS($B:I)+1,FALSE)</f>
        <v>https://eiti.org/BD/2019-17</v>
      </c>
      <c r="AC391" s="36" t="str">
        <f>VLOOKUP(First_Validations__2[[#This Row],[CountryReq]],Last_Validations[],COLUMNS($B:J)+1,FALSE)</f>
        <v>https://eiti.org/document/guinea-validation-2018</v>
      </c>
      <c r="AD391" s="36">
        <f>VLOOKUP(First_Validations__2[[#This Row],[CountryReq]],Last_Validations[],COLUMNS($B:K)+1,FALSE)</f>
        <v>2018</v>
      </c>
      <c r="AE391" s="36">
        <f>VLOOKUP(First_Validations__2[[#This Row],[CountryReq]],Last_Validations[],COLUMNS($B:L)+1,FALSE)</f>
        <v>2018</v>
      </c>
      <c r="AF391" s="36" t="str">
        <f>VLOOKUP(First_Validations__2[[#This Row],[CountryReq]],Last_Validations[],COLUMNS($B:M)+1,FALSE)</f>
        <v>Meaningful progress</v>
      </c>
      <c r="AG391" s="36" t="str">
        <f>VLOOKUP(First_Validations__2[[#This Row],[CountryReq]],Last_Validations[],COLUMNS($B:N)+1,FALSE)</f>
        <v>Industry engagement (#1.2)</v>
      </c>
      <c r="AH391" s="36">
        <f>VLOOKUP(First_Validations__2[[#This Row],[CountryReq]],Last_Validations[],COLUMNS($B:O)+1,FALSE)</f>
        <v>4</v>
      </c>
      <c r="AI391" s="36" t="str">
        <f>VLOOKUP(First_Validations__2[[#This Row],[CountryReq]],Last_Validations[],COLUMNS($B:P)+1,FALSE)</f>
        <v>Meaningful progress</v>
      </c>
      <c r="AJ391" s="36" t="str">
        <f>VLOOKUP(First_Validations__2[[#This Row],[CountryReq]],Last_Validations[],COLUMNS($B:Q)+1,FALSE)</f>
        <v xml:space="preserve">There appears to be a lack of engagement with industry beyond the MSG, and a general lack of engagement beyond the issue of EITI reporting. There also appears to be a limited implementation of laws (particularly Article 122 of the 2011 Mining code which requires all mining license-holders to participate in EITI reporting and respect the EITI principles). </v>
      </c>
      <c r="AK391" s="36" t="str">
        <f>VLOOKUP(First_Validations__2[[#This Row],[CountryReq]],Last_Validations[],COLUMNS($B:R)+1,FALSE)</f>
        <v>https://eiti.org/guinea#guineas-progress-by-requirement</v>
      </c>
      <c r="AL391" s="36" t="str">
        <f>VLOOKUP(First_Validations__2[[#This Row],[CountryReq]],Last_Validations[],COLUMNS($B:S)+1,FALSE)</f>
        <v>http://www.itie-guinee.org/</v>
      </c>
      <c r="AM391" s="36" t="str">
        <f>VLOOKUP(First_Validations__2[[#This Row],[CountryReq]],Last_Validations[],COLUMNS($B:T)+1,FALSE)</f>
        <v>https://eiti.org/api/v1.0/score_data/53</v>
      </c>
      <c r="AN391" s="36" t="str">
        <f>IF(First_Validations__2[[#This Row],[FirstValidation.Country: Year]]=First_Validations__2[[#This Row],[Country: Year]],"First","Second / Last")</f>
        <v>First</v>
      </c>
      <c r="AO391" s="36">
        <f>IF(AND(First_Validations__2[[#This Row],[FirstValidation.Validation score]]&lt;5,First_Validations__2[[#This Row],[FirstValidation.Validation score]]&gt;1),1,0)</f>
        <v>1</v>
      </c>
      <c r="AP391" s="36">
        <f>First_Validations__2[[#This Row],[Validation score]]-First_Validations__2[[#This Row],[FirstValidation.Validation score]]</f>
        <v>0</v>
      </c>
      <c r="AQ391" s="36">
        <f>IF(AND(First_Validations__2[[#This Row],[Corrective action]]=1,First_Validations__2[[#This Row],[Validation score]]&lt;5,First_Validations__2[[#This Row],[Validation score]]&gt;1),1,0)</f>
        <v>1</v>
      </c>
      <c r="AR391" s="36">
        <f>IF(AND(First_Validations__2[[#This Row],[Corrective action]]=1,OR(First_Validations__2[[#This Row],[Validation score]]&gt;4,First_Validations__2[[#This Row],[Validation score]]&lt;2)),1,0)</f>
        <v>0</v>
      </c>
      <c r="AS3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1" s="36" t="str">
        <f>VLOOKUP(First_Validations__2[[#This Row],[Requirement ('#)]],Requirements[[Requirements]:[Categories2]],2,FALSE)</f>
        <v>MSG Oversight</v>
      </c>
    </row>
    <row r="392" spans="2:46">
      <c r="B392" s="34" t="s">
        <v>1503</v>
      </c>
      <c r="C392" s="34">
        <v>1</v>
      </c>
      <c r="D392" s="34">
        <v>53</v>
      </c>
      <c r="E392" s="34" t="s">
        <v>1340</v>
      </c>
      <c r="F392" s="34" t="s">
        <v>1504</v>
      </c>
      <c r="G392" s="34" t="s">
        <v>1503</v>
      </c>
      <c r="H392" s="34" t="s">
        <v>1341</v>
      </c>
      <c r="I392" s="34" t="s">
        <v>1342</v>
      </c>
      <c r="J392" s="34">
        <v>2018</v>
      </c>
      <c r="K392" s="34">
        <v>2018</v>
      </c>
      <c r="L392" s="34" t="s">
        <v>1767</v>
      </c>
      <c r="M392" s="34" t="s">
        <v>1792</v>
      </c>
      <c r="N392" s="34">
        <v>4</v>
      </c>
      <c r="O392" s="34" t="s">
        <v>1767</v>
      </c>
      <c r="P392" s="34" t="s">
        <v>1349</v>
      </c>
      <c r="Q392" s="34" t="s">
        <v>1879</v>
      </c>
      <c r="R392" s="34" t="s">
        <v>1505</v>
      </c>
      <c r="S392" s="34" t="s">
        <v>1880</v>
      </c>
      <c r="T392" s="34" t="s">
        <v>2358</v>
      </c>
      <c r="U392" s="36" t="str">
        <f>VLOOKUP(First_Validations__2[[#This Row],[CountryReq]],Last_Validations[],COLUMNS($B:B)+1,FALSE)</f>
        <v>Guinea: 2018</v>
      </c>
      <c r="V392" s="36" t="str">
        <f>VLOOKUP(First_Validations__2[[#This Row],[CountryReq]],Last_Validations[],COLUMNS($B:C)+1,FALSE)</f>
        <v>Guinea</v>
      </c>
      <c r="W392" s="36">
        <f>VLOOKUP(First_Validations__2[[#This Row],[CountryReq]],Last_Validations[],COLUMNS($B:D)+1,FALSE)</f>
        <v>1</v>
      </c>
      <c r="X392" s="36">
        <f>VLOOKUP(First_Validations__2[[#This Row],[CountryReq]],Last_Validations[],COLUMNS($B:E)+1,FALSE)</f>
        <v>53</v>
      </c>
      <c r="Y392" s="36" t="str">
        <f>VLOOKUP(First_Validations__2[[#This Row],[CountryReq]],Last_Validations[],COLUMNS($B:F)+1,FALSE)</f>
        <v>Guinea: 2018</v>
      </c>
      <c r="Z392" s="36" t="str">
        <f>VLOOKUP(First_Validations__2[[#This Row],[CountryReq]],Last_Validations[],COLUMNS($B:G)+1,FALSE)</f>
        <v>GIN</v>
      </c>
      <c r="AA392" s="36" t="str">
        <f>VLOOKUP(First_Validations__2[[#This Row],[CountryReq]],Last_Validations[],COLUMNS($B:H)+1,FALSE)</f>
        <v>Guinea</v>
      </c>
      <c r="AB392" s="36" t="str">
        <f>VLOOKUP(First_Validations__2[[#This Row],[CountryReq]],Last_Validations[],COLUMNS($B:I)+1,FALSE)</f>
        <v>https://eiti.org/BD/2019-17</v>
      </c>
      <c r="AC392" s="36" t="str">
        <f>VLOOKUP(First_Validations__2[[#This Row],[CountryReq]],Last_Validations[],COLUMNS($B:J)+1,FALSE)</f>
        <v>https://eiti.org/document/guinea-validation-2018</v>
      </c>
      <c r="AD392" s="36">
        <f>VLOOKUP(First_Validations__2[[#This Row],[CountryReq]],Last_Validations[],COLUMNS($B:K)+1,FALSE)</f>
        <v>2018</v>
      </c>
      <c r="AE392" s="36">
        <f>VLOOKUP(First_Validations__2[[#This Row],[CountryReq]],Last_Validations[],COLUMNS($B:L)+1,FALSE)</f>
        <v>2018</v>
      </c>
      <c r="AF392" s="36" t="str">
        <f>VLOOKUP(First_Validations__2[[#This Row],[CountryReq]],Last_Validations[],COLUMNS($B:M)+1,FALSE)</f>
        <v>Meaningful progress</v>
      </c>
      <c r="AG392" s="36" t="str">
        <f>VLOOKUP(First_Validations__2[[#This Row],[CountryReq]],Last_Validations[],COLUMNS($B:N)+1,FALSE)</f>
        <v>License allocations (#2.2)</v>
      </c>
      <c r="AH392" s="36">
        <f>VLOOKUP(First_Validations__2[[#This Row],[CountryReq]],Last_Validations[],COLUMNS($B:O)+1,FALSE)</f>
        <v>4</v>
      </c>
      <c r="AI392" s="36" t="str">
        <f>VLOOKUP(First_Validations__2[[#This Row],[CountryReq]],Last_Validations[],COLUMNS($B:P)+1,FALSE)</f>
        <v>Meaningful progress</v>
      </c>
      <c r="AJ392" s="36" t="str">
        <f>VLOOKUP(First_Validations__2[[#This Row],[CountryReq]],Last_Validations[],COLUMNS($B:Q)+1,FALSE)</f>
        <v xml:space="preserve"> While the approach to assessing non-trivial deviations from statutory procedures for license awards is exemplary, significant concerns from industry and civil society stakeholders over the small sample size of license awards reviewed leads the International Secretariat to conclude that the broader objective of transparency in license allocations and transfers is not yet achieved, despite significant aspects of the requirement being met.</v>
      </c>
      <c r="AK392" s="36" t="str">
        <f>VLOOKUP(First_Validations__2[[#This Row],[CountryReq]],Last_Validations[],COLUMNS($B:R)+1,FALSE)</f>
        <v>https://eiti.org/guinea#guineas-progress-by-requirement</v>
      </c>
      <c r="AL392" s="36" t="str">
        <f>VLOOKUP(First_Validations__2[[#This Row],[CountryReq]],Last_Validations[],COLUMNS($B:S)+1,FALSE)</f>
        <v>http://www.itie-guinee.org/</v>
      </c>
      <c r="AM392" s="36" t="str">
        <f>VLOOKUP(First_Validations__2[[#This Row],[CountryReq]],Last_Validations[],COLUMNS($B:T)+1,FALSE)</f>
        <v>https://eiti.org/api/v1.0/score_data/53</v>
      </c>
      <c r="AN392" s="36" t="str">
        <f>IF(First_Validations__2[[#This Row],[FirstValidation.Country: Year]]=First_Validations__2[[#This Row],[Country: Year]],"First","Second / Last")</f>
        <v>First</v>
      </c>
      <c r="AO392" s="36">
        <f>IF(AND(First_Validations__2[[#This Row],[FirstValidation.Validation score]]&lt;5,First_Validations__2[[#This Row],[FirstValidation.Validation score]]&gt;1),1,0)</f>
        <v>1</v>
      </c>
      <c r="AP392" s="36">
        <f>First_Validations__2[[#This Row],[Validation score]]-First_Validations__2[[#This Row],[FirstValidation.Validation score]]</f>
        <v>0</v>
      </c>
      <c r="AQ392" s="36">
        <f>IF(AND(First_Validations__2[[#This Row],[Corrective action]]=1,First_Validations__2[[#This Row],[Validation score]]&lt;5,First_Validations__2[[#This Row],[Validation score]]&gt;1),1,0)</f>
        <v>1</v>
      </c>
      <c r="AR392" s="36">
        <f>IF(AND(First_Validations__2[[#This Row],[Corrective action]]=1,OR(First_Validations__2[[#This Row],[Validation score]]&gt;4,First_Validations__2[[#This Row],[Validation score]]&lt;2)),1,0)</f>
        <v>0</v>
      </c>
      <c r="AS3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2" s="36" t="str">
        <f>VLOOKUP(First_Validations__2[[#This Row],[Requirement ('#)]],Requirements[[Requirements]:[Categories2]],2,FALSE)</f>
        <v>Licenses and contracts</v>
      </c>
    </row>
    <row r="393" spans="2:46">
      <c r="B393" s="34" t="s">
        <v>1503</v>
      </c>
      <c r="C393" s="34">
        <v>1</v>
      </c>
      <c r="D393" s="34">
        <v>53</v>
      </c>
      <c r="E393" s="34" t="s">
        <v>1340</v>
      </c>
      <c r="F393" s="34" t="s">
        <v>1504</v>
      </c>
      <c r="G393" s="34" t="s">
        <v>1503</v>
      </c>
      <c r="H393" s="34" t="s">
        <v>1341</v>
      </c>
      <c r="I393" s="34" t="s">
        <v>1342</v>
      </c>
      <c r="J393" s="34">
        <v>2018</v>
      </c>
      <c r="K393" s="34">
        <v>2018</v>
      </c>
      <c r="L393" s="34" t="s">
        <v>1767</v>
      </c>
      <c r="M393" s="34" t="s">
        <v>1793</v>
      </c>
      <c r="N393" s="34">
        <v>5</v>
      </c>
      <c r="O393" s="34" t="s">
        <v>1768</v>
      </c>
      <c r="P393" s="34" t="s">
        <v>1350</v>
      </c>
      <c r="Q393" s="34" t="s">
        <v>1879</v>
      </c>
      <c r="R393" s="34" t="s">
        <v>1505</v>
      </c>
      <c r="S393" s="34" t="s">
        <v>1880</v>
      </c>
      <c r="T393" s="34" t="s">
        <v>2359</v>
      </c>
      <c r="U393" s="36" t="str">
        <f>VLOOKUP(First_Validations__2[[#This Row],[CountryReq]],Last_Validations[],COLUMNS($B:B)+1,FALSE)</f>
        <v>Guinea: 2018</v>
      </c>
      <c r="V393" s="36" t="str">
        <f>VLOOKUP(First_Validations__2[[#This Row],[CountryReq]],Last_Validations[],COLUMNS($B:C)+1,FALSE)</f>
        <v>Guinea</v>
      </c>
      <c r="W393" s="36">
        <f>VLOOKUP(First_Validations__2[[#This Row],[CountryReq]],Last_Validations[],COLUMNS($B:D)+1,FALSE)</f>
        <v>1</v>
      </c>
      <c r="X393" s="36">
        <f>VLOOKUP(First_Validations__2[[#This Row],[CountryReq]],Last_Validations[],COLUMNS($B:E)+1,FALSE)</f>
        <v>53</v>
      </c>
      <c r="Y393" s="36" t="str">
        <f>VLOOKUP(First_Validations__2[[#This Row],[CountryReq]],Last_Validations[],COLUMNS($B:F)+1,FALSE)</f>
        <v>Guinea: 2018</v>
      </c>
      <c r="Z393" s="36" t="str">
        <f>VLOOKUP(First_Validations__2[[#This Row],[CountryReq]],Last_Validations[],COLUMNS($B:G)+1,FALSE)</f>
        <v>GIN</v>
      </c>
      <c r="AA393" s="36" t="str">
        <f>VLOOKUP(First_Validations__2[[#This Row],[CountryReq]],Last_Validations[],COLUMNS($B:H)+1,FALSE)</f>
        <v>Guinea</v>
      </c>
      <c r="AB393" s="36" t="str">
        <f>VLOOKUP(First_Validations__2[[#This Row],[CountryReq]],Last_Validations[],COLUMNS($B:I)+1,FALSE)</f>
        <v>https://eiti.org/BD/2019-17</v>
      </c>
      <c r="AC393" s="36" t="str">
        <f>VLOOKUP(First_Validations__2[[#This Row],[CountryReq]],Last_Validations[],COLUMNS($B:J)+1,FALSE)</f>
        <v>https://eiti.org/document/guinea-validation-2018</v>
      </c>
      <c r="AD393" s="36">
        <f>VLOOKUP(First_Validations__2[[#This Row],[CountryReq]],Last_Validations[],COLUMNS($B:K)+1,FALSE)</f>
        <v>2018</v>
      </c>
      <c r="AE393" s="36">
        <f>VLOOKUP(First_Validations__2[[#This Row],[CountryReq]],Last_Validations[],COLUMNS($B:L)+1,FALSE)</f>
        <v>2018</v>
      </c>
      <c r="AF393" s="36" t="str">
        <f>VLOOKUP(First_Validations__2[[#This Row],[CountryReq]],Last_Validations[],COLUMNS($B:M)+1,FALSE)</f>
        <v>Meaningful progress</v>
      </c>
      <c r="AG393" s="36" t="str">
        <f>VLOOKUP(First_Validations__2[[#This Row],[CountryReq]],Last_Validations[],COLUMNS($B:N)+1,FALSE)</f>
        <v>License register (#2.3)</v>
      </c>
      <c r="AH393" s="36">
        <f>VLOOKUP(First_Validations__2[[#This Row],[CountryReq]],Last_Validations[],COLUMNS($B:O)+1,FALSE)</f>
        <v>5</v>
      </c>
      <c r="AI393" s="36" t="str">
        <f>VLOOKUP(First_Validations__2[[#This Row],[CountryReq]],Last_Validations[],COLUMNS($B:P)+1,FALSE)</f>
        <v>Satisfactory progress</v>
      </c>
      <c r="AJ393" s="36" t="str">
        <f>VLOOKUP(First_Validations__2[[#This Row],[CountryReq]],Last_Validations[],COLUMNS($B:Q)+1,FALSE)</f>
        <v xml:space="preserve">The 2016 EITI Report provides, for all mining licenses active at the end of 2016, the names of license-holders, dates of award and expiry as well as the commodity(ies) covered. Guinea’s online mining cadastre portal provides access to all information per Requirement 2.3 for mining licenses. </v>
      </c>
      <c r="AK393" s="36" t="str">
        <f>VLOOKUP(First_Validations__2[[#This Row],[CountryReq]],Last_Validations[],COLUMNS($B:R)+1,FALSE)</f>
        <v>https://eiti.org/guinea#guineas-progress-by-requirement</v>
      </c>
      <c r="AL393" s="36" t="str">
        <f>VLOOKUP(First_Validations__2[[#This Row],[CountryReq]],Last_Validations[],COLUMNS($B:S)+1,FALSE)</f>
        <v>http://www.itie-guinee.org/</v>
      </c>
      <c r="AM393" s="36" t="str">
        <f>VLOOKUP(First_Validations__2[[#This Row],[CountryReq]],Last_Validations[],COLUMNS($B:T)+1,FALSE)</f>
        <v>https://eiti.org/api/v1.0/score_data/53</v>
      </c>
      <c r="AN393" s="36" t="str">
        <f>IF(First_Validations__2[[#This Row],[FirstValidation.Country: Year]]=First_Validations__2[[#This Row],[Country: Year]],"First","Second / Last")</f>
        <v>First</v>
      </c>
      <c r="AO393" s="36">
        <f>IF(AND(First_Validations__2[[#This Row],[FirstValidation.Validation score]]&lt;5,First_Validations__2[[#This Row],[FirstValidation.Validation score]]&gt;1),1,0)</f>
        <v>0</v>
      </c>
      <c r="AP393" s="36">
        <f>First_Validations__2[[#This Row],[Validation score]]-First_Validations__2[[#This Row],[FirstValidation.Validation score]]</f>
        <v>0</v>
      </c>
      <c r="AQ393" s="36">
        <f>IF(AND(First_Validations__2[[#This Row],[Corrective action]]=1,First_Validations__2[[#This Row],[Validation score]]&lt;5,First_Validations__2[[#This Row],[Validation score]]&gt;1),1,0)</f>
        <v>0</v>
      </c>
      <c r="AR393" s="36">
        <f>IF(AND(First_Validations__2[[#This Row],[Corrective action]]=1,OR(First_Validations__2[[#This Row],[Validation score]]&gt;4,First_Validations__2[[#This Row],[Validation score]]&lt;2)),1,0)</f>
        <v>0</v>
      </c>
      <c r="AS3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3" s="36" t="str">
        <f>VLOOKUP(First_Validations__2[[#This Row],[Requirement ('#)]],Requirements[[Requirements]:[Categories2]],2,FALSE)</f>
        <v>Licenses and contracts</v>
      </c>
    </row>
    <row r="394" spans="2:46">
      <c r="B394" s="34" t="s">
        <v>1503</v>
      </c>
      <c r="C394" s="34">
        <v>1</v>
      </c>
      <c r="D394" s="34">
        <v>53</v>
      </c>
      <c r="E394" s="34" t="s">
        <v>1340</v>
      </c>
      <c r="F394" s="34" t="s">
        <v>1504</v>
      </c>
      <c r="G394" s="34" t="s">
        <v>1503</v>
      </c>
      <c r="H394" s="34" t="s">
        <v>1341</v>
      </c>
      <c r="I394" s="34" t="s">
        <v>1342</v>
      </c>
      <c r="J394" s="34">
        <v>2018</v>
      </c>
      <c r="K394" s="34">
        <v>2018</v>
      </c>
      <c r="L394" s="34" t="s">
        <v>1767</v>
      </c>
      <c r="M394" s="34" t="s">
        <v>1790</v>
      </c>
      <c r="N394" s="34">
        <v>5</v>
      </c>
      <c r="O394" s="34" t="s">
        <v>1768</v>
      </c>
      <c r="P394" s="34" t="s">
        <v>1347</v>
      </c>
      <c r="Q394" s="34" t="s">
        <v>1879</v>
      </c>
      <c r="R394" s="34" t="s">
        <v>1505</v>
      </c>
      <c r="S394" s="34" t="s">
        <v>1880</v>
      </c>
      <c r="T394" s="34" t="s">
        <v>2360</v>
      </c>
      <c r="U394" s="36" t="str">
        <f>VLOOKUP(First_Validations__2[[#This Row],[CountryReq]],Last_Validations[],COLUMNS($B:B)+1,FALSE)</f>
        <v>Guinea: 2018</v>
      </c>
      <c r="V394" s="36" t="str">
        <f>VLOOKUP(First_Validations__2[[#This Row],[CountryReq]],Last_Validations[],COLUMNS($B:C)+1,FALSE)</f>
        <v>Guinea</v>
      </c>
      <c r="W394" s="36">
        <f>VLOOKUP(First_Validations__2[[#This Row],[CountryReq]],Last_Validations[],COLUMNS($B:D)+1,FALSE)</f>
        <v>1</v>
      </c>
      <c r="X394" s="36">
        <f>VLOOKUP(First_Validations__2[[#This Row],[CountryReq]],Last_Validations[],COLUMNS($B:E)+1,FALSE)</f>
        <v>53</v>
      </c>
      <c r="Y394" s="36" t="str">
        <f>VLOOKUP(First_Validations__2[[#This Row],[CountryReq]],Last_Validations[],COLUMNS($B:F)+1,FALSE)</f>
        <v>Guinea: 2018</v>
      </c>
      <c r="Z394" s="36" t="str">
        <f>VLOOKUP(First_Validations__2[[#This Row],[CountryReq]],Last_Validations[],COLUMNS($B:G)+1,FALSE)</f>
        <v>GIN</v>
      </c>
      <c r="AA394" s="36" t="str">
        <f>VLOOKUP(First_Validations__2[[#This Row],[CountryReq]],Last_Validations[],COLUMNS($B:H)+1,FALSE)</f>
        <v>Guinea</v>
      </c>
      <c r="AB394" s="36" t="str">
        <f>VLOOKUP(First_Validations__2[[#This Row],[CountryReq]],Last_Validations[],COLUMNS($B:I)+1,FALSE)</f>
        <v>https://eiti.org/BD/2019-17</v>
      </c>
      <c r="AC394" s="36" t="str">
        <f>VLOOKUP(First_Validations__2[[#This Row],[CountryReq]],Last_Validations[],COLUMNS($B:J)+1,FALSE)</f>
        <v>https://eiti.org/document/guinea-validation-2018</v>
      </c>
      <c r="AD394" s="36">
        <f>VLOOKUP(First_Validations__2[[#This Row],[CountryReq]],Last_Validations[],COLUMNS($B:K)+1,FALSE)</f>
        <v>2018</v>
      </c>
      <c r="AE394" s="36">
        <f>VLOOKUP(First_Validations__2[[#This Row],[CountryReq]],Last_Validations[],COLUMNS($B:L)+1,FALSE)</f>
        <v>2018</v>
      </c>
      <c r="AF394" s="36" t="str">
        <f>VLOOKUP(First_Validations__2[[#This Row],[CountryReq]],Last_Validations[],COLUMNS($B:M)+1,FALSE)</f>
        <v>Meaningful progress</v>
      </c>
      <c r="AG394" s="36" t="str">
        <f>VLOOKUP(First_Validations__2[[#This Row],[CountryReq]],Last_Validations[],COLUMNS($B:N)+1,FALSE)</f>
        <v>Workplan (#1.5)</v>
      </c>
      <c r="AH394" s="36">
        <f>VLOOKUP(First_Validations__2[[#This Row],[CountryReq]],Last_Validations[],COLUMNS($B:O)+1,FALSE)</f>
        <v>5</v>
      </c>
      <c r="AI394" s="36" t="str">
        <f>VLOOKUP(First_Validations__2[[#This Row],[CountryReq]],Last_Validations[],COLUMNS($B:P)+1,FALSE)</f>
        <v>Satisfactory progress</v>
      </c>
      <c r="AJ394" s="36" t="str">
        <f>VLOOKUP(First_Validations__2[[#This Row],[CountryReq]],Last_Validations[],COLUMNS($B:Q)+1,FALSE)</f>
        <v xml:space="preserve">The 2018 Guinea EITI workplan is publicly accessible, produced in a timely manner and updated annually, with objectives aligned with national priorities. The workplan also includes specific activities to follow up on recommendations from EITI reporting. The three constituencies have consulted their broader stakeholder groups in preparing annual workplans since 2013. </v>
      </c>
      <c r="AK394" s="36" t="str">
        <f>VLOOKUP(First_Validations__2[[#This Row],[CountryReq]],Last_Validations[],COLUMNS($B:R)+1,FALSE)</f>
        <v>https://eiti.org/guinea#guineas-progress-by-requirement</v>
      </c>
      <c r="AL394" s="36" t="str">
        <f>VLOOKUP(First_Validations__2[[#This Row],[CountryReq]],Last_Validations[],COLUMNS($B:S)+1,FALSE)</f>
        <v>http://www.itie-guinee.org/</v>
      </c>
      <c r="AM394" s="36" t="str">
        <f>VLOOKUP(First_Validations__2[[#This Row],[CountryReq]],Last_Validations[],COLUMNS($B:T)+1,FALSE)</f>
        <v>https://eiti.org/api/v1.0/score_data/53</v>
      </c>
      <c r="AN394" s="36" t="str">
        <f>IF(First_Validations__2[[#This Row],[FirstValidation.Country: Year]]=First_Validations__2[[#This Row],[Country: Year]],"First","Second / Last")</f>
        <v>First</v>
      </c>
      <c r="AO394" s="36">
        <f>IF(AND(First_Validations__2[[#This Row],[FirstValidation.Validation score]]&lt;5,First_Validations__2[[#This Row],[FirstValidation.Validation score]]&gt;1),1,0)</f>
        <v>0</v>
      </c>
      <c r="AP394" s="36">
        <f>First_Validations__2[[#This Row],[Validation score]]-First_Validations__2[[#This Row],[FirstValidation.Validation score]]</f>
        <v>0</v>
      </c>
      <c r="AQ394" s="36">
        <f>IF(AND(First_Validations__2[[#This Row],[Corrective action]]=1,First_Validations__2[[#This Row],[Validation score]]&lt;5,First_Validations__2[[#This Row],[Validation score]]&gt;1),1,0)</f>
        <v>0</v>
      </c>
      <c r="AR394" s="36">
        <f>IF(AND(First_Validations__2[[#This Row],[Corrective action]]=1,OR(First_Validations__2[[#This Row],[Validation score]]&gt;4,First_Validations__2[[#This Row],[Validation score]]&lt;2)),1,0)</f>
        <v>0</v>
      </c>
      <c r="AS3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4" s="36" t="str">
        <f>VLOOKUP(First_Validations__2[[#This Row],[Requirement ('#)]],Requirements[[Requirements]:[Categories2]],2,FALSE)</f>
        <v>MSG Oversight</v>
      </c>
    </row>
    <row r="395" spans="2:46">
      <c r="B395" s="34" t="s">
        <v>1503</v>
      </c>
      <c r="C395" s="34">
        <v>1</v>
      </c>
      <c r="D395" s="34">
        <v>53</v>
      </c>
      <c r="E395" s="34" t="s">
        <v>1340</v>
      </c>
      <c r="F395" s="34" t="s">
        <v>1504</v>
      </c>
      <c r="G395" s="34" t="s">
        <v>1503</v>
      </c>
      <c r="H395" s="34" t="s">
        <v>1341</v>
      </c>
      <c r="I395" s="34" t="s">
        <v>1342</v>
      </c>
      <c r="J395" s="34">
        <v>2018</v>
      </c>
      <c r="K395" s="34">
        <v>2018</v>
      </c>
      <c r="L395" s="34" t="s">
        <v>1767</v>
      </c>
      <c r="M395" s="34" t="s">
        <v>1791</v>
      </c>
      <c r="N395" s="34">
        <v>5</v>
      </c>
      <c r="O395" s="34" t="s">
        <v>1768</v>
      </c>
      <c r="P395" s="34" t="s">
        <v>1348</v>
      </c>
      <c r="Q395" s="34" t="s">
        <v>1879</v>
      </c>
      <c r="R395" s="34" t="s">
        <v>1505</v>
      </c>
      <c r="S395" s="34" t="s">
        <v>1880</v>
      </c>
      <c r="T395" s="34" t="s">
        <v>2361</v>
      </c>
      <c r="U395" s="36" t="str">
        <f>VLOOKUP(First_Validations__2[[#This Row],[CountryReq]],Last_Validations[],COLUMNS($B:B)+1,FALSE)</f>
        <v>Guinea: 2018</v>
      </c>
      <c r="V395" s="36" t="str">
        <f>VLOOKUP(First_Validations__2[[#This Row],[CountryReq]],Last_Validations[],COLUMNS($B:C)+1,FALSE)</f>
        <v>Guinea</v>
      </c>
      <c r="W395" s="36">
        <f>VLOOKUP(First_Validations__2[[#This Row],[CountryReq]],Last_Validations[],COLUMNS($B:D)+1,FALSE)</f>
        <v>1</v>
      </c>
      <c r="X395" s="36">
        <f>VLOOKUP(First_Validations__2[[#This Row],[CountryReq]],Last_Validations[],COLUMNS($B:E)+1,FALSE)</f>
        <v>53</v>
      </c>
      <c r="Y395" s="36" t="str">
        <f>VLOOKUP(First_Validations__2[[#This Row],[CountryReq]],Last_Validations[],COLUMNS($B:F)+1,FALSE)</f>
        <v>Guinea: 2018</v>
      </c>
      <c r="Z395" s="36" t="str">
        <f>VLOOKUP(First_Validations__2[[#This Row],[CountryReq]],Last_Validations[],COLUMNS($B:G)+1,FALSE)</f>
        <v>GIN</v>
      </c>
      <c r="AA395" s="36" t="str">
        <f>VLOOKUP(First_Validations__2[[#This Row],[CountryReq]],Last_Validations[],COLUMNS($B:H)+1,FALSE)</f>
        <v>Guinea</v>
      </c>
      <c r="AB395" s="36" t="str">
        <f>VLOOKUP(First_Validations__2[[#This Row],[CountryReq]],Last_Validations[],COLUMNS($B:I)+1,FALSE)</f>
        <v>https://eiti.org/BD/2019-17</v>
      </c>
      <c r="AC395" s="36" t="str">
        <f>VLOOKUP(First_Validations__2[[#This Row],[CountryReq]],Last_Validations[],COLUMNS($B:J)+1,FALSE)</f>
        <v>https://eiti.org/document/guinea-validation-2018</v>
      </c>
      <c r="AD395" s="36">
        <f>VLOOKUP(First_Validations__2[[#This Row],[CountryReq]],Last_Validations[],COLUMNS($B:K)+1,FALSE)</f>
        <v>2018</v>
      </c>
      <c r="AE395" s="36">
        <f>VLOOKUP(First_Validations__2[[#This Row],[CountryReq]],Last_Validations[],COLUMNS($B:L)+1,FALSE)</f>
        <v>2018</v>
      </c>
      <c r="AF395" s="36" t="str">
        <f>VLOOKUP(First_Validations__2[[#This Row],[CountryReq]],Last_Validations[],COLUMNS($B:M)+1,FALSE)</f>
        <v>Meaningful progress</v>
      </c>
      <c r="AG395" s="36" t="str">
        <f>VLOOKUP(First_Validations__2[[#This Row],[CountryReq]],Last_Validations[],COLUMNS($B:N)+1,FALSE)</f>
        <v>Legal framework (#2.1)</v>
      </c>
      <c r="AH395" s="36">
        <f>VLOOKUP(First_Validations__2[[#This Row],[CountryReq]],Last_Validations[],COLUMNS($B:O)+1,FALSE)</f>
        <v>5</v>
      </c>
      <c r="AI395" s="36" t="str">
        <f>VLOOKUP(First_Validations__2[[#This Row],[CountryReq]],Last_Validations[],COLUMNS($B:P)+1,FALSE)</f>
        <v>Satisfactory progress</v>
      </c>
      <c r="AJ395" s="36" t="str">
        <f>VLOOKUP(First_Validations__2[[#This Row],[CountryReq]],Last_Validations[],COLUMNS($B:Q)+1,FALSE)</f>
        <v>The 2016 EITI Report provides an overview of relevant laws and regulations, government entities and fiscal terms, including the degree of fiscal devolution, in the mining, oil and gas sectors as well as brief commentary on current reforms.</v>
      </c>
      <c r="AK395" s="36" t="str">
        <f>VLOOKUP(First_Validations__2[[#This Row],[CountryReq]],Last_Validations[],COLUMNS($B:R)+1,FALSE)</f>
        <v>https://eiti.org/guinea#guineas-progress-by-requirement</v>
      </c>
      <c r="AL395" s="36" t="str">
        <f>VLOOKUP(First_Validations__2[[#This Row],[CountryReq]],Last_Validations[],COLUMNS($B:S)+1,FALSE)</f>
        <v>http://www.itie-guinee.org/</v>
      </c>
      <c r="AM395" s="36" t="str">
        <f>VLOOKUP(First_Validations__2[[#This Row],[CountryReq]],Last_Validations[],COLUMNS($B:T)+1,FALSE)</f>
        <v>https://eiti.org/api/v1.0/score_data/53</v>
      </c>
      <c r="AN395" s="36" t="str">
        <f>IF(First_Validations__2[[#This Row],[FirstValidation.Country: Year]]=First_Validations__2[[#This Row],[Country: Year]],"First","Second / Last")</f>
        <v>First</v>
      </c>
      <c r="AO395" s="36">
        <f>IF(AND(First_Validations__2[[#This Row],[FirstValidation.Validation score]]&lt;5,First_Validations__2[[#This Row],[FirstValidation.Validation score]]&gt;1),1,0)</f>
        <v>0</v>
      </c>
      <c r="AP395" s="36">
        <f>First_Validations__2[[#This Row],[Validation score]]-First_Validations__2[[#This Row],[FirstValidation.Validation score]]</f>
        <v>0</v>
      </c>
      <c r="AQ395" s="36">
        <f>IF(AND(First_Validations__2[[#This Row],[Corrective action]]=1,First_Validations__2[[#This Row],[Validation score]]&lt;5,First_Validations__2[[#This Row],[Validation score]]&gt;1),1,0)</f>
        <v>0</v>
      </c>
      <c r="AR395" s="36">
        <f>IF(AND(First_Validations__2[[#This Row],[Corrective action]]=1,OR(First_Validations__2[[#This Row],[Validation score]]&gt;4,First_Validations__2[[#This Row],[Validation score]]&lt;2)),1,0)</f>
        <v>0</v>
      </c>
      <c r="AS3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5" s="36" t="str">
        <f>VLOOKUP(First_Validations__2[[#This Row],[Requirement ('#)]],Requirements[[Requirements]:[Categories2]],2,FALSE)</f>
        <v>Licenses and contracts</v>
      </c>
    </row>
    <row r="396" spans="2:46">
      <c r="B396" s="34" t="s">
        <v>1503</v>
      </c>
      <c r="C396" s="34">
        <v>1</v>
      </c>
      <c r="D396" s="34">
        <v>53</v>
      </c>
      <c r="E396" s="34" t="s">
        <v>1340</v>
      </c>
      <c r="F396" s="34" t="s">
        <v>1504</v>
      </c>
      <c r="G396" s="34" t="s">
        <v>1503</v>
      </c>
      <c r="H396" s="34" t="s">
        <v>1341</v>
      </c>
      <c r="I396" s="34" t="s">
        <v>1342</v>
      </c>
      <c r="J396" s="34">
        <v>2018</v>
      </c>
      <c r="K396" s="34">
        <v>2018</v>
      </c>
      <c r="L396" s="34" t="s">
        <v>1767</v>
      </c>
      <c r="M396" s="34" t="s">
        <v>1816</v>
      </c>
      <c r="N396" s="34">
        <v>5</v>
      </c>
      <c r="O396" s="34" t="s">
        <v>1768</v>
      </c>
      <c r="P396" s="34" t="s">
        <v>1371</v>
      </c>
      <c r="Q396" s="34" t="s">
        <v>1879</v>
      </c>
      <c r="R396" s="34" t="s">
        <v>1505</v>
      </c>
      <c r="S396" s="34" t="s">
        <v>1880</v>
      </c>
      <c r="T396" s="34" t="s">
        <v>2362</v>
      </c>
      <c r="U396" s="36" t="str">
        <f>VLOOKUP(First_Validations__2[[#This Row],[CountryReq]],Last_Validations[],COLUMNS($B:B)+1,FALSE)</f>
        <v>Guinea: 2018</v>
      </c>
      <c r="V396" s="36" t="str">
        <f>VLOOKUP(First_Validations__2[[#This Row],[CountryReq]],Last_Validations[],COLUMNS($B:C)+1,FALSE)</f>
        <v>Guinea</v>
      </c>
      <c r="W396" s="36">
        <f>VLOOKUP(First_Validations__2[[#This Row],[CountryReq]],Last_Validations[],COLUMNS($B:D)+1,FALSE)</f>
        <v>1</v>
      </c>
      <c r="X396" s="36">
        <f>VLOOKUP(First_Validations__2[[#This Row],[CountryReq]],Last_Validations[],COLUMNS($B:E)+1,FALSE)</f>
        <v>53</v>
      </c>
      <c r="Y396" s="36" t="str">
        <f>VLOOKUP(First_Validations__2[[#This Row],[CountryReq]],Last_Validations[],COLUMNS($B:F)+1,FALSE)</f>
        <v>Guinea: 2018</v>
      </c>
      <c r="Z396" s="36" t="str">
        <f>VLOOKUP(First_Validations__2[[#This Row],[CountryReq]],Last_Validations[],COLUMNS($B:G)+1,FALSE)</f>
        <v>GIN</v>
      </c>
      <c r="AA396" s="36" t="str">
        <f>VLOOKUP(First_Validations__2[[#This Row],[CountryReq]],Last_Validations[],COLUMNS($B:H)+1,FALSE)</f>
        <v>Guinea</v>
      </c>
      <c r="AB396" s="36" t="str">
        <f>VLOOKUP(First_Validations__2[[#This Row],[CountryReq]],Last_Validations[],COLUMNS($B:I)+1,FALSE)</f>
        <v>https://eiti.org/BD/2019-17</v>
      </c>
      <c r="AC396" s="36" t="str">
        <f>VLOOKUP(First_Validations__2[[#This Row],[CountryReq]],Last_Validations[],COLUMNS($B:J)+1,FALSE)</f>
        <v>https://eiti.org/document/guinea-validation-2018</v>
      </c>
      <c r="AD396" s="36">
        <f>VLOOKUP(First_Validations__2[[#This Row],[CountryReq]],Last_Validations[],COLUMNS($B:K)+1,FALSE)</f>
        <v>2018</v>
      </c>
      <c r="AE396" s="36">
        <f>VLOOKUP(First_Validations__2[[#This Row],[CountryReq]],Last_Validations[],COLUMNS($B:L)+1,FALSE)</f>
        <v>2018</v>
      </c>
      <c r="AF396" s="36" t="str">
        <f>VLOOKUP(First_Validations__2[[#This Row],[CountryReq]],Last_Validations[],COLUMNS($B:M)+1,FALSE)</f>
        <v>Meaningful progress</v>
      </c>
      <c r="AG396" s="36" t="str">
        <f>VLOOKUP(First_Validations__2[[#This Row],[CountryReq]],Last_Validations[],COLUMNS($B:N)+1,FALSE)</f>
        <v>Economic contribution (#6.3)</v>
      </c>
      <c r="AH396" s="36">
        <f>VLOOKUP(First_Validations__2[[#This Row],[CountryReq]],Last_Validations[],COLUMNS($B:O)+1,FALSE)</f>
        <v>5</v>
      </c>
      <c r="AI396" s="36" t="str">
        <f>VLOOKUP(First_Validations__2[[#This Row],[CountryReq]],Last_Validations[],COLUMNS($B:P)+1,FALSE)</f>
        <v>Satisfactory progress</v>
      </c>
      <c r="AJ396" s="36" t="str">
        <f>VLOOKUP(First_Validations__2[[#This Row],[CountryReq]],Last_Validations[],COLUMNS($B:Q)+1,FALSE)</f>
        <v>The 2016 EITI Report provides, in absolute and relative terms, the extractives contribution to GDP, government revenues, exports, and employment. An overview of the location of extractives activities is provided, alongside a description of informal activities in the extractive industries.</v>
      </c>
      <c r="AK396" s="36" t="str">
        <f>VLOOKUP(First_Validations__2[[#This Row],[CountryReq]],Last_Validations[],COLUMNS($B:R)+1,FALSE)</f>
        <v>https://eiti.org/guinea#guineas-progress-by-requirement</v>
      </c>
      <c r="AL396" s="36" t="str">
        <f>VLOOKUP(First_Validations__2[[#This Row],[CountryReq]],Last_Validations[],COLUMNS($B:S)+1,FALSE)</f>
        <v>http://www.itie-guinee.org/</v>
      </c>
      <c r="AM396" s="36" t="str">
        <f>VLOOKUP(First_Validations__2[[#This Row],[CountryReq]],Last_Validations[],COLUMNS($B:T)+1,FALSE)</f>
        <v>https://eiti.org/api/v1.0/score_data/53</v>
      </c>
      <c r="AN396" s="36" t="str">
        <f>IF(First_Validations__2[[#This Row],[FirstValidation.Country: Year]]=First_Validations__2[[#This Row],[Country: Year]],"First","Second / Last")</f>
        <v>First</v>
      </c>
      <c r="AO396" s="36">
        <f>IF(AND(First_Validations__2[[#This Row],[FirstValidation.Validation score]]&lt;5,First_Validations__2[[#This Row],[FirstValidation.Validation score]]&gt;1),1,0)</f>
        <v>0</v>
      </c>
      <c r="AP396" s="36">
        <f>First_Validations__2[[#This Row],[Validation score]]-First_Validations__2[[#This Row],[FirstValidation.Validation score]]</f>
        <v>0</v>
      </c>
      <c r="AQ396" s="36">
        <f>IF(AND(First_Validations__2[[#This Row],[Corrective action]]=1,First_Validations__2[[#This Row],[Validation score]]&lt;5,First_Validations__2[[#This Row],[Validation score]]&gt;1),1,0)</f>
        <v>0</v>
      </c>
      <c r="AR396" s="36">
        <f>IF(AND(First_Validations__2[[#This Row],[Corrective action]]=1,OR(First_Validations__2[[#This Row],[Validation score]]&gt;4,First_Validations__2[[#This Row],[Validation score]]&lt;2)),1,0)</f>
        <v>0</v>
      </c>
      <c r="AS3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6" s="36" t="str">
        <f>VLOOKUP(First_Validations__2[[#This Row],[Requirement ('#)]],Requirements[[Requirements]:[Categories2]],2,FALSE)</f>
        <v>Socio-economic contribution</v>
      </c>
    </row>
    <row r="397" spans="2:46">
      <c r="B397" s="34" t="s">
        <v>1503</v>
      </c>
      <c r="C397" s="34">
        <v>1</v>
      </c>
      <c r="D397" s="34">
        <v>53</v>
      </c>
      <c r="E397" s="34" t="s">
        <v>1340</v>
      </c>
      <c r="F397" s="34" t="s">
        <v>1504</v>
      </c>
      <c r="G397" s="34" t="s">
        <v>1503</v>
      </c>
      <c r="H397" s="34" t="s">
        <v>1341</v>
      </c>
      <c r="I397" s="34" t="s">
        <v>1342</v>
      </c>
      <c r="J397" s="34">
        <v>2018</v>
      </c>
      <c r="K397" s="34">
        <v>2018</v>
      </c>
      <c r="L397" s="34" t="s">
        <v>1767</v>
      </c>
      <c r="M397" s="34" t="s">
        <v>1818</v>
      </c>
      <c r="N397" s="34">
        <v>5</v>
      </c>
      <c r="O397" s="34" t="s">
        <v>1768</v>
      </c>
      <c r="P397" s="34" t="s">
        <v>1372</v>
      </c>
      <c r="Q397" s="34" t="s">
        <v>1879</v>
      </c>
      <c r="R397" s="34" t="s">
        <v>1505</v>
      </c>
      <c r="S397" s="34" t="s">
        <v>1880</v>
      </c>
      <c r="T397" s="34" t="s">
        <v>2363</v>
      </c>
      <c r="U397" s="36" t="str">
        <f>VLOOKUP(First_Validations__2[[#This Row],[CountryReq]],Last_Validations[],COLUMNS($B:B)+1,FALSE)</f>
        <v>Guinea: 2018</v>
      </c>
      <c r="V397" s="36" t="str">
        <f>VLOOKUP(First_Validations__2[[#This Row],[CountryReq]],Last_Validations[],COLUMNS($B:C)+1,FALSE)</f>
        <v>Guinea</v>
      </c>
      <c r="W397" s="36">
        <f>VLOOKUP(First_Validations__2[[#This Row],[CountryReq]],Last_Validations[],COLUMNS($B:D)+1,FALSE)</f>
        <v>1</v>
      </c>
      <c r="X397" s="36">
        <f>VLOOKUP(First_Validations__2[[#This Row],[CountryReq]],Last_Validations[],COLUMNS($B:E)+1,FALSE)</f>
        <v>53</v>
      </c>
      <c r="Y397" s="36" t="str">
        <f>VLOOKUP(First_Validations__2[[#This Row],[CountryReq]],Last_Validations[],COLUMNS($B:F)+1,FALSE)</f>
        <v>Guinea: 2018</v>
      </c>
      <c r="Z397" s="36" t="str">
        <f>VLOOKUP(First_Validations__2[[#This Row],[CountryReq]],Last_Validations[],COLUMNS($B:G)+1,FALSE)</f>
        <v>GIN</v>
      </c>
      <c r="AA397" s="36" t="str">
        <f>VLOOKUP(First_Validations__2[[#This Row],[CountryReq]],Last_Validations[],COLUMNS($B:H)+1,FALSE)</f>
        <v>Guinea</v>
      </c>
      <c r="AB397" s="36" t="str">
        <f>VLOOKUP(First_Validations__2[[#This Row],[CountryReq]],Last_Validations[],COLUMNS($B:I)+1,FALSE)</f>
        <v>https://eiti.org/BD/2019-17</v>
      </c>
      <c r="AC397" s="36" t="str">
        <f>VLOOKUP(First_Validations__2[[#This Row],[CountryReq]],Last_Validations[],COLUMNS($B:J)+1,FALSE)</f>
        <v>https://eiti.org/document/guinea-validation-2018</v>
      </c>
      <c r="AD397" s="36">
        <f>VLOOKUP(First_Validations__2[[#This Row],[CountryReq]],Last_Validations[],COLUMNS($B:K)+1,FALSE)</f>
        <v>2018</v>
      </c>
      <c r="AE397" s="36">
        <f>VLOOKUP(First_Validations__2[[#This Row],[CountryReq]],Last_Validations[],COLUMNS($B:L)+1,FALSE)</f>
        <v>2018</v>
      </c>
      <c r="AF397" s="36" t="str">
        <f>VLOOKUP(First_Validations__2[[#This Row],[CountryReq]],Last_Validations[],COLUMNS($B:M)+1,FALSE)</f>
        <v>Meaningful progress</v>
      </c>
      <c r="AG397" s="36" t="str">
        <f>VLOOKUP(First_Validations__2[[#This Row],[CountryReq]],Last_Validations[],COLUMNS($B:N)+1,FALSE)</f>
        <v>Public debate (#7.1)</v>
      </c>
      <c r="AH397" s="36">
        <f>VLOOKUP(First_Validations__2[[#This Row],[CountryReq]],Last_Validations[],COLUMNS($B:O)+1,FALSE)</f>
        <v>5</v>
      </c>
      <c r="AI397" s="36" t="str">
        <f>VLOOKUP(First_Validations__2[[#This Row],[CountryReq]],Last_Validations[],COLUMNS($B:P)+1,FALSE)</f>
        <v>Satisfactory progress</v>
      </c>
      <c r="AJ397" s="36" t="str">
        <f>VLOOKUP(First_Validations__2[[#This Row],[CountryReq]],Last_Validations[],COLUMNS($B:Q)+1,FALSE)</f>
        <v>Guinea’s EITI Reports are comprehensible and promoted through various channels, including print, online media, radio and TV. However, there is little evidence of specific EITI data points being used by journalists or academia. The EITI appears to have contributed nonetheless to the debate on subnational payments and transfers, local development, as well as discussions on contract disclosure, and licence allocation</v>
      </c>
      <c r="AK397" s="36" t="str">
        <f>VLOOKUP(First_Validations__2[[#This Row],[CountryReq]],Last_Validations[],COLUMNS($B:R)+1,FALSE)</f>
        <v>https://eiti.org/guinea#guineas-progress-by-requirement</v>
      </c>
      <c r="AL397" s="36" t="str">
        <f>VLOOKUP(First_Validations__2[[#This Row],[CountryReq]],Last_Validations[],COLUMNS($B:S)+1,FALSE)</f>
        <v>http://www.itie-guinee.org/</v>
      </c>
      <c r="AM397" s="36" t="str">
        <f>VLOOKUP(First_Validations__2[[#This Row],[CountryReq]],Last_Validations[],COLUMNS($B:T)+1,FALSE)</f>
        <v>https://eiti.org/api/v1.0/score_data/53</v>
      </c>
      <c r="AN397" s="36" t="str">
        <f>IF(First_Validations__2[[#This Row],[FirstValidation.Country: Year]]=First_Validations__2[[#This Row],[Country: Year]],"First","Second / Last")</f>
        <v>First</v>
      </c>
      <c r="AO397" s="36">
        <f>IF(AND(First_Validations__2[[#This Row],[FirstValidation.Validation score]]&lt;5,First_Validations__2[[#This Row],[FirstValidation.Validation score]]&gt;1),1,0)</f>
        <v>0</v>
      </c>
      <c r="AP397" s="36">
        <f>First_Validations__2[[#This Row],[Validation score]]-First_Validations__2[[#This Row],[FirstValidation.Validation score]]</f>
        <v>0</v>
      </c>
      <c r="AQ397" s="36">
        <f>IF(AND(First_Validations__2[[#This Row],[Corrective action]]=1,First_Validations__2[[#This Row],[Validation score]]&lt;5,First_Validations__2[[#This Row],[Validation score]]&gt;1),1,0)</f>
        <v>0</v>
      </c>
      <c r="AR397" s="36">
        <f>IF(AND(First_Validations__2[[#This Row],[Corrective action]]=1,OR(First_Validations__2[[#This Row],[Validation score]]&gt;4,First_Validations__2[[#This Row],[Validation score]]&lt;2)),1,0)</f>
        <v>0</v>
      </c>
      <c r="AS3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7" s="36" t="str">
        <f>VLOOKUP(First_Validations__2[[#This Row],[Requirement ('#)]],Requirements[[Requirements]:[Categories2]],2,FALSE)</f>
        <v>Outcomes and impact</v>
      </c>
    </row>
    <row r="398" spans="2:46">
      <c r="B398" s="34" t="s">
        <v>1503</v>
      </c>
      <c r="C398" s="34">
        <v>1</v>
      </c>
      <c r="D398" s="34">
        <v>53</v>
      </c>
      <c r="E398" s="34" t="s">
        <v>1340</v>
      </c>
      <c r="F398" s="34" t="s">
        <v>1504</v>
      </c>
      <c r="G398" s="34" t="s">
        <v>1503</v>
      </c>
      <c r="H398" s="34" t="s">
        <v>1341</v>
      </c>
      <c r="I398" s="34" t="s">
        <v>1342</v>
      </c>
      <c r="J398" s="34">
        <v>2018</v>
      </c>
      <c r="K398" s="34">
        <v>2018</v>
      </c>
      <c r="L398" s="34" t="s">
        <v>1767</v>
      </c>
      <c r="M398" s="34" t="s">
        <v>1814</v>
      </c>
      <c r="N398" s="34">
        <v>5</v>
      </c>
      <c r="O398" s="34" t="s">
        <v>1768</v>
      </c>
      <c r="P398" s="34" t="s">
        <v>1369</v>
      </c>
      <c r="Q398" s="34" t="s">
        <v>1879</v>
      </c>
      <c r="R398" s="34" t="s">
        <v>1505</v>
      </c>
      <c r="S398" s="34" t="s">
        <v>1880</v>
      </c>
      <c r="T398" s="34" t="s">
        <v>2364</v>
      </c>
      <c r="U398" s="36" t="str">
        <f>VLOOKUP(First_Validations__2[[#This Row],[CountryReq]],Last_Validations[],COLUMNS($B:B)+1,FALSE)</f>
        <v>Guinea: 2018</v>
      </c>
      <c r="V398" s="36" t="str">
        <f>VLOOKUP(First_Validations__2[[#This Row],[CountryReq]],Last_Validations[],COLUMNS($B:C)+1,FALSE)</f>
        <v>Guinea</v>
      </c>
      <c r="W398" s="36">
        <f>VLOOKUP(First_Validations__2[[#This Row],[CountryReq]],Last_Validations[],COLUMNS($B:D)+1,FALSE)</f>
        <v>1</v>
      </c>
      <c r="X398" s="36">
        <f>VLOOKUP(First_Validations__2[[#This Row],[CountryReq]],Last_Validations[],COLUMNS($B:E)+1,FALSE)</f>
        <v>53</v>
      </c>
      <c r="Y398" s="36" t="str">
        <f>VLOOKUP(First_Validations__2[[#This Row],[CountryReq]],Last_Validations[],COLUMNS($B:F)+1,FALSE)</f>
        <v>Guinea: 2018</v>
      </c>
      <c r="Z398" s="36" t="str">
        <f>VLOOKUP(First_Validations__2[[#This Row],[CountryReq]],Last_Validations[],COLUMNS($B:G)+1,FALSE)</f>
        <v>GIN</v>
      </c>
      <c r="AA398" s="36" t="str">
        <f>VLOOKUP(First_Validations__2[[#This Row],[CountryReq]],Last_Validations[],COLUMNS($B:H)+1,FALSE)</f>
        <v>Guinea</v>
      </c>
      <c r="AB398" s="36" t="str">
        <f>VLOOKUP(First_Validations__2[[#This Row],[CountryReq]],Last_Validations[],COLUMNS($B:I)+1,FALSE)</f>
        <v>https://eiti.org/BD/2019-17</v>
      </c>
      <c r="AC398" s="36" t="str">
        <f>VLOOKUP(First_Validations__2[[#This Row],[CountryReq]],Last_Validations[],COLUMNS($B:J)+1,FALSE)</f>
        <v>https://eiti.org/document/guinea-validation-2018</v>
      </c>
      <c r="AD398" s="36">
        <f>VLOOKUP(First_Validations__2[[#This Row],[CountryReq]],Last_Validations[],COLUMNS($B:K)+1,FALSE)</f>
        <v>2018</v>
      </c>
      <c r="AE398" s="36">
        <f>VLOOKUP(First_Validations__2[[#This Row],[CountryReq]],Last_Validations[],COLUMNS($B:L)+1,FALSE)</f>
        <v>2018</v>
      </c>
      <c r="AF398" s="36" t="str">
        <f>VLOOKUP(First_Validations__2[[#This Row],[CountryReq]],Last_Validations[],COLUMNS($B:M)+1,FALSE)</f>
        <v>Meaningful progress</v>
      </c>
      <c r="AG398" s="36" t="str">
        <f>VLOOKUP(First_Validations__2[[#This Row],[CountryReq]],Last_Validations[],COLUMNS($B:N)+1,FALSE)</f>
        <v>Mandatory social expenditures (#6.1)</v>
      </c>
      <c r="AH398" s="36">
        <f>VLOOKUP(First_Validations__2[[#This Row],[CountryReq]],Last_Validations[],COLUMNS($B:O)+1,FALSE)</f>
        <v>5</v>
      </c>
      <c r="AI398" s="36" t="str">
        <f>VLOOKUP(First_Validations__2[[#This Row],[CountryReq]],Last_Validations[],COLUMNS($B:P)+1,FALSE)</f>
        <v>Satisfactory progress</v>
      </c>
      <c r="AJ398" s="36" t="str">
        <f>VLOOKUP(First_Validations__2[[#This Row],[CountryReq]],Last_Validations[],COLUMNS($B:Q)+1,FALSE)</f>
        <v>The 2016 EITI Report confirms the existence of mandatory social expenditures and discloses the nature and value of mandatory social expenditures, including identifying the beneficiaries. While there is a case for arguing that Guinea has gone beyond the minimum requirements by providing additional information on discretionary social expenditures as encouraged by the EITI Standard, the gaps in two companies’ reporting of their mandatory social expenditures mean that the objective of the requirement has only been met, not exceeded.</v>
      </c>
      <c r="AK398" s="36" t="str">
        <f>VLOOKUP(First_Validations__2[[#This Row],[CountryReq]],Last_Validations[],COLUMNS($B:R)+1,FALSE)</f>
        <v>https://eiti.org/guinea#guineas-progress-by-requirement</v>
      </c>
      <c r="AL398" s="36" t="str">
        <f>VLOOKUP(First_Validations__2[[#This Row],[CountryReq]],Last_Validations[],COLUMNS($B:S)+1,FALSE)</f>
        <v>http://www.itie-guinee.org/</v>
      </c>
      <c r="AM398" s="36" t="str">
        <f>VLOOKUP(First_Validations__2[[#This Row],[CountryReq]],Last_Validations[],COLUMNS($B:T)+1,FALSE)</f>
        <v>https://eiti.org/api/v1.0/score_data/53</v>
      </c>
      <c r="AN398" s="36" t="str">
        <f>IF(First_Validations__2[[#This Row],[FirstValidation.Country: Year]]=First_Validations__2[[#This Row],[Country: Year]],"First","Second / Last")</f>
        <v>First</v>
      </c>
      <c r="AO398" s="36">
        <f>IF(AND(First_Validations__2[[#This Row],[FirstValidation.Validation score]]&lt;5,First_Validations__2[[#This Row],[FirstValidation.Validation score]]&gt;1),1,0)</f>
        <v>0</v>
      </c>
      <c r="AP398" s="36">
        <f>First_Validations__2[[#This Row],[Validation score]]-First_Validations__2[[#This Row],[FirstValidation.Validation score]]</f>
        <v>0</v>
      </c>
      <c r="AQ398" s="36">
        <f>IF(AND(First_Validations__2[[#This Row],[Corrective action]]=1,First_Validations__2[[#This Row],[Validation score]]&lt;5,First_Validations__2[[#This Row],[Validation score]]&gt;1),1,0)</f>
        <v>0</v>
      </c>
      <c r="AR398" s="36">
        <f>IF(AND(First_Validations__2[[#This Row],[Corrective action]]=1,OR(First_Validations__2[[#This Row],[Validation score]]&gt;4,First_Validations__2[[#This Row],[Validation score]]&lt;2)),1,0)</f>
        <v>0</v>
      </c>
      <c r="AS3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8" s="36" t="str">
        <f>VLOOKUP(First_Validations__2[[#This Row],[Requirement ('#)]],Requirements[[Requirements]:[Categories2]],2,FALSE)</f>
        <v>Socio-economic contribution</v>
      </c>
    </row>
    <row r="399" spans="2:46">
      <c r="B399" s="34" t="s">
        <v>1503</v>
      </c>
      <c r="C399" s="34">
        <v>1</v>
      </c>
      <c r="D399" s="34">
        <v>53</v>
      </c>
      <c r="E399" s="34" t="s">
        <v>1340</v>
      </c>
      <c r="F399" s="34" t="s">
        <v>1504</v>
      </c>
      <c r="G399" s="34" t="s">
        <v>1503</v>
      </c>
      <c r="H399" s="34" t="s">
        <v>1341</v>
      </c>
      <c r="I399" s="34" t="s">
        <v>1342</v>
      </c>
      <c r="J399" s="34">
        <v>2018</v>
      </c>
      <c r="K399" s="34">
        <v>2018</v>
      </c>
      <c r="L399" s="34" t="s">
        <v>1767</v>
      </c>
      <c r="M399" s="34" t="s">
        <v>1815</v>
      </c>
      <c r="N399" s="34">
        <v>4</v>
      </c>
      <c r="O399" s="34" t="s">
        <v>1767</v>
      </c>
      <c r="P399" s="34" t="s">
        <v>1370</v>
      </c>
      <c r="Q399" s="34" t="s">
        <v>1879</v>
      </c>
      <c r="R399" s="34" t="s">
        <v>1505</v>
      </c>
      <c r="S399" s="34" t="s">
        <v>1880</v>
      </c>
      <c r="T399" s="34" t="s">
        <v>2365</v>
      </c>
      <c r="U399" s="36" t="str">
        <f>VLOOKUP(First_Validations__2[[#This Row],[CountryReq]],Last_Validations[],COLUMNS($B:B)+1,FALSE)</f>
        <v>Guinea: 2018</v>
      </c>
      <c r="V399" s="36" t="str">
        <f>VLOOKUP(First_Validations__2[[#This Row],[CountryReq]],Last_Validations[],COLUMNS($B:C)+1,FALSE)</f>
        <v>Guinea</v>
      </c>
      <c r="W399" s="36">
        <f>VLOOKUP(First_Validations__2[[#This Row],[CountryReq]],Last_Validations[],COLUMNS($B:D)+1,FALSE)</f>
        <v>1</v>
      </c>
      <c r="X399" s="36">
        <f>VLOOKUP(First_Validations__2[[#This Row],[CountryReq]],Last_Validations[],COLUMNS($B:E)+1,FALSE)</f>
        <v>53</v>
      </c>
      <c r="Y399" s="36" t="str">
        <f>VLOOKUP(First_Validations__2[[#This Row],[CountryReq]],Last_Validations[],COLUMNS($B:F)+1,FALSE)</f>
        <v>Guinea: 2018</v>
      </c>
      <c r="Z399" s="36" t="str">
        <f>VLOOKUP(First_Validations__2[[#This Row],[CountryReq]],Last_Validations[],COLUMNS($B:G)+1,FALSE)</f>
        <v>GIN</v>
      </c>
      <c r="AA399" s="36" t="str">
        <f>VLOOKUP(First_Validations__2[[#This Row],[CountryReq]],Last_Validations[],COLUMNS($B:H)+1,FALSE)</f>
        <v>Guinea</v>
      </c>
      <c r="AB399" s="36" t="str">
        <f>VLOOKUP(First_Validations__2[[#This Row],[CountryReq]],Last_Validations[],COLUMNS($B:I)+1,FALSE)</f>
        <v>https://eiti.org/BD/2019-17</v>
      </c>
      <c r="AC399" s="36" t="str">
        <f>VLOOKUP(First_Validations__2[[#This Row],[CountryReq]],Last_Validations[],COLUMNS($B:J)+1,FALSE)</f>
        <v>https://eiti.org/document/guinea-validation-2018</v>
      </c>
      <c r="AD399" s="36">
        <f>VLOOKUP(First_Validations__2[[#This Row],[CountryReq]],Last_Validations[],COLUMNS($B:K)+1,FALSE)</f>
        <v>2018</v>
      </c>
      <c r="AE399" s="36">
        <f>VLOOKUP(First_Validations__2[[#This Row],[CountryReq]],Last_Validations[],COLUMNS($B:L)+1,FALSE)</f>
        <v>2018</v>
      </c>
      <c r="AF399" s="36" t="str">
        <f>VLOOKUP(First_Validations__2[[#This Row],[CountryReq]],Last_Validations[],COLUMNS($B:M)+1,FALSE)</f>
        <v>Meaningful progress</v>
      </c>
      <c r="AG399" s="36" t="str">
        <f>VLOOKUP(First_Validations__2[[#This Row],[CountryReq]],Last_Validations[],COLUMNS($B:N)+1,FALSE)</f>
        <v>SOE quasi-fiscal expenditures (#6.2)</v>
      </c>
      <c r="AH399" s="36">
        <f>VLOOKUP(First_Validations__2[[#This Row],[CountryReq]],Last_Validations[],COLUMNS($B:O)+1,FALSE)</f>
        <v>4</v>
      </c>
      <c r="AI399" s="36" t="str">
        <f>VLOOKUP(First_Validations__2[[#This Row],[CountryReq]],Last_Validations[],COLUMNS($B:P)+1,FALSE)</f>
        <v>Meaningful progress</v>
      </c>
      <c r="AJ399" s="36" t="str">
        <f>VLOOKUP(First_Validations__2[[#This Row],[CountryReq]],Last_Validations[],COLUMNS($B:Q)+1,FALSE)</f>
        <v>The 2016 EITI Report describes quasi-fiscal expenditures undertaken by one of the three extractives SOEs in Guinea and confirms the lack of such expenditures by the other two SOEs. The three types of quasi-fiscal expenditures described are presented dis-aggregated to a level commensurate with other payments and revenue streams. However, the report includes a description of another type of forgone revenue by one SOE, in repayment of a sovereign debt, that fit the description of quasi-fiscal expenditures in line with the definition in the IMF’s Fiscal Transparency Manual, although there is insufficient information in the public domain to assess this categorization. In light of significant public mistrust of certain extractives SOEs, the International Secretariat’s view is that while significant aspects of the requirement have been met, the broader objective of comprehensive transparency of quasi-fiscal expenditures linked to extractives revenues has yet to be fully achieved.</v>
      </c>
      <c r="AK399" s="36" t="str">
        <f>VLOOKUP(First_Validations__2[[#This Row],[CountryReq]],Last_Validations[],COLUMNS($B:R)+1,FALSE)</f>
        <v>https://eiti.org/guinea#guineas-progress-by-requirement</v>
      </c>
      <c r="AL399" s="36" t="str">
        <f>VLOOKUP(First_Validations__2[[#This Row],[CountryReq]],Last_Validations[],COLUMNS($B:S)+1,FALSE)</f>
        <v>http://www.itie-guinee.org/</v>
      </c>
      <c r="AM399" s="36" t="str">
        <f>VLOOKUP(First_Validations__2[[#This Row],[CountryReq]],Last_Validations[],COLUMNS($B:T)+1,FALSE)</f>
        <v>https://eiti.org/api/v1.0/score_data/53</v>
      </c>
      <c r="AN399" s="36" t="str">
        <f>IF(First_Validations__2[[#This Row],[FirstValidation.Country: Year]]=First_Validations__2[[#This Row],[Country: Year]],"First","Second / Last")</f>
        <v>First</v>
      </c>
      <c r="AO399" s="36">
        <f>IF(AND(First_Validations__2[[#This Row],[FirstValidation.Validation score]]&lt;5,First_Validations__2[[#This Row],[FirstValidation.Validation score]]&gt;1),1,0)</f>
        <v>1</v>
      </c>
      <c r="AP399" s="36">
        <f>First_Validations__2[[#This Row],[Validation score]]-First_Validations__2[[#This Row],[FirstValidation.Validation score]]</f>
        <v>0</v>
      </c>
      <c r="AQ399" s="36">
        <f>IF(AND(First_Validations__2[[#This Row],[Corrective action]]=1,First_Validations__2[[#This Row],[Validation score]]&lt;5,First_Validations__2[[#This Row],[Validation score]]&gt;1),1,0)</f>
        <v>1</v>
      </c>
      <c r="AR399" s="36">
        <f>IF(AND(First_Validations__2[[#This Row],[Corrective action]]=1,OR(First_Validations__2[[#This Row],[Validation score]]&gt;4,First_Validations__2[[#This Row],[Validation score]]&lt;2)),1,0)</f>
        <v>0</v>
      </c>
      <c r="AS3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399" s="36" t="str">
        <f>VLOOKUP(First_Validations__2[[#This Row],[Requirement ('#)]],Requirements[[Requirements]:[Categories2]],2,FALSE)</f>
        <v>Socio-economic contribution</v>
      </c>
    </row>
    <row r="400" spans="2:46">
      <c r="B400" s="34" t="s">
        <v>1503</v>
      </c>
      <c r="C400" s="34">
        <v>1</v>
      </c>
      <c r="D400" s="34">
        <v>53</v>
      </c>
      <c r="E400" s="34" t="s">
        <v>1340</v>
      </c>
      <c r="F400" s="34" t="s">
        <v>1504</v>
      </c>
      <c r="G400" s="34" t="s">
        <v>1503</v>
      </c>
      <c r="H400" s="34" t="s">
        <v>1341</v>
      </c>
      <c r="I400" s="34" t="s">
        <v>1342</v>
      </c>
      <c r="J400" s="34">
        <v>2018</v>
      </c>
      <c r="K400" s="34">
        <v>2018</v>
      </c>
      <c r="L400" s="34" t="s">
        <v>1767</v>
      </c>
      <c r="M400" s="34" t="s">
        <v>1821</v>
      </c>
      <c r="N400" s="34">
        <v>4</v>
      </c>
      <c r="O400" s="34" t="s">
        <v>1767</v>
      </c>
      <c r="P400" s="34" t="s">
        <v>1375</v>
      </c>
      <c r="Q400" s="34" t="s">
        <v>1879</v>
      </c>
      <c r="R400" s="34" t="s">
        <v>1505</v>
      </c>
      <c r="S400" s="34" t="s">
        <v>1880</v>
      </c>
      <c r="T400" s="34" t="s">
        <v>2366</v>
      </c>
      <c r="U400" s="36" t="str">
        <f>VLOOKUP(First_Validations__2[[#This Row],[CountryReq]],Last_Validations[],COLUMNS($B:B)+1,FALSE)</f>
        <v>Guinea: 2018</v>
      </c>
      <c r="V400" s="36" t="str">
        <f>VLOOKUP(First_Validations__2[[#This Row],[CountryReq]],Last_Validations[],COLUMNS($B:C)+1,FALSE)</f>
        <v>Guinea</v>
      </c>
      <c r="W400" s="36">
        <f>VLOOKUP(First_Validations__2[[#This Row],[CountryReq]],Last_Validations[],COLUMNS($B:D)+1,FALSE)</f>
        <v>1</v>
      </c>
      <c r="X400" s="36">
        <f>VLOOKUP(First_Validations__2[[#This Row],[CountryReq]],Last_Validations[],COLUMNS($B:E)+1,FALSE)</f>
        <v>53</v>
      </c>
      <c r="Y400" s="36" t="str">
        <f>VLOOKUP(First_Validations__2[[#This Row],[CountryReq]],Last_Validations[],COLUMNS($B:F)+1,FALSE)</f>
        <v>Guinea: 2018</v>
      </c>
      <c r="Z400" s="36" t="str">
        <f>VLOOKUP(First_Validations__2[[#This Row],[CountryReq]],Last_Validations[],COLUMNS($B:G)+1,FALSE)</f>
        <v>GIN</v>
      </c>
      <c r="AA400" s="36" t="str">
        <f>VLOOKUP(First_Validations__2[[#This Row],[CountryReq]],Last_Validations[],COLUMNS($B:H)+1,FALSE)</f>
        <v>Guinea</v>
      </c>
      <c r="AB400" s="36" t="str">
        <f>VLOOKUP(First_Validations__2[[#This Row],[CountryReq]],Last_Validations[],COLUMNS($B:I)+1,FALSE)</f>
        <v>https://eiti.org/BD/2019-17</v>
      </c>
      <c r="AC400" s="36" t="str">
        <f>VLOOKUP(First_Validations__2[[#This Row],[CountryReq]],Last_Validations[],COLUMNS($B:J)+1,FALSE)</f>
        <v>https://eiti.org/document/guinea-validation-2018</v>
      </c>
      <c r="AD400" s="36">
        <f>VLOOKUP(First_Validations__2[[#This Row],[CountryReq]],Last_Validations[],COLUMNS($B:K)+1,FALSE)</f>
        <v>2018</v>
      </c>
      <c r="AE400" s="36">
        <f>VLOOKUP(First_Validations__2[[#This Row],[CountryReq]],Last_Validations[],COLUMNS($B:L)+1,FALSE)</f>
        <v>2018</v>
      </c>
      <c r="AF400" s="36" t="str">
        <f>VLOOKUP(First_Validations__2[[#This Row],[CountryReq]],Last_Validations[],COLUMNS($B:M)+1,FALSE)</f>
        <v>Meaningful progress</v>
      </c>
      <c r="AG400" s="36" t="str">
        <f>VLOOKUP(First_Validations__2[[#This Row],[CountryReq]],Last_Validations[],COLUMNS($B:N)+1,FALSE)</f>
        <v>Outcomes and impact of implementation (#7.4)</v>
      </c>
      <c r="AH400" s="36">
        <f>VLOOKUP(First_Validations__2[[#This Row],[CountryReq]],Last_Validations[],COLUMNS($B:O)+1,FALSE)</f>
        <v>4</v>
      </c>
      <c r="AI400" s="36" t="str">
        <f>VLOOKUP(First_Validations__2[[#This Row],[CountryReq]],Last_Validations[],COLUMNS($B:P)+1,FALSE)</f>
        <v>Meaningful progress</v>
      </c>
      <c r="AJ400" s="36" t="str">
        <f>VLOOKUP(First_Validations__2[[#This Row],[CountryReq]],Last_Validations[],COLUMNS($B:Q)+1,FALSE)</f>
        <v>The MSG has reviewed progress and outcomes of implementation on a regular basis, including by publishing annual progress reports over the past five years. Guinea’s 2017 EITI annual progress report provided a summary of activities, an assessment of meeting and maintaining compliance with each requirement, an overview of responses to Validation and reconciliation recommendations, an assessment of progress in meeting workplan objectives, an evaluation of the implementation of the beneficial ownership roadmap and a narrative account of efforts to strengthen EITI implementation. It is the Secretariat’s view however that there has been no concerted effort to document and evaluate the impact of EITI since 2014.</v>
      </c>
      <c r="AK400" s="36" t="str">
        <f>VLOOKUP(First_Validations__2[[#This Row],[CountryReq]],Last_Validations[],COLUMNS($B:R)+1,FALSE)</f>
        <v>https://eiti.org/guinea#guineas-progress-by-requirement</v>
      </c>
      <c r="AL400" s="36" t="str">
        <f>VLOOKUP(First_Validations__2[[#This Row],[CountryReq]],Last_Validations[],COLUMNS($B:S)+1,FALSE)</f>
        <v>http://www.itie-guinee.org/</v>
      </c>
      <c r="AM400" s="36" t="str">
        <f>VLOOKUP(First_Validations__2[[#This Row],[CountryReq]],Last_Validations[],COLUMNS($B:T)+1,FALSE)</f>
        <v>https://eiti.org/api/v1.0/score_data/53</v>
      </c>
      <c r="AN400" s="36" t="str">
        <f>IF(First_Validations__2[[#This Row],[FirstValidation.Country: Year]]=First_Validations__2[[#This Row],[Country: Year]],"First","Second / Last")</f>
        <v>First</v>
      </c>
      <c r="AO400" s="36">
        <f>IF(AND(First_Validations__2[[#This Row],[FirstValidation.Validation score]]&lt;5,First_Validations__2[[#This Row],[FirstValidation.Validation score]]&gt;1),1,0)</f>
        <v>1</v>
      </c>
      <c r="AP400" s="36">
        <f>First_Validations__2[[#This Row],[Validation score]]-First_Validations__2[[#This Row],[FirstValidation.Validation score]]</f>
        <v>0</v>
      </c>
      <c r="AQ400" s="36">
        <f>IF(AND(First_Validations__2[[#This Row],[Corrective action]]=1,First_Validations__2[[#This Row],[Validation score]]&lt;5,First_Validations__2[[#This Row],[Validation score]]&gt;1),1,0)</f>
        <v>1</v>
      </c>
      <c r="AR400" s="36">
        <f>IF(AND(First_Validations__2[[#This Row],[Corrective action]]=1,OR(First_Validations__2[[#This Row],[Validation score]]&gt;4,First_Validations__2[[#This Row],[Validation score]]&lt;2)),1,0)</f>
        <v>0</v>
      </c>
      <c r="AS4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0" s="36" t="str">
        <f>VLOOKUP(First_Validations__2[[#This Row],[Requirement ('#)]],Requirements[[Requirements]:[Categories2]],2,FALSE)</f>
        <v>Outcomes and impact</v>
      </c>
    </row>
    <row r="401" spans="2:46">
      <c r="B401" s="34" t="s">
        <v>1503</v>
      </c>
      <c r="C401" s="34">
        <v>1</v>
      </c>
      <c r="D401" s="34">
        <v>53</v>
      </c>
      <c r="E401" s="34" t="s">
        <v>1340</v>
      </c>
      <c r="F401" s="34" t="s">
        <v>1504</v>
      </c>
      <c r="G401" s="34" t="s">
        <v>1503</v>
      </c>
      <c r="H401" s="34" t="s">
        <v>1341</v>
      </c>
      <c r="I401" s="34" t="s">
        <v>1342</v>
      </c>
      <c r="J401" s="34">
        <v>2018</v>
      </c>
      <c r="K401" s="34">
        <v>2018</v>
      </c>
      <c r="L401" s="34" t="s">
        <v>1767</v>
      </c>
      <c r="M401" s="34" t="s">
        <v>1822</v>
      </c>
      <c r="N401" s="34">
        <v>4</v>
      </c>
      <c r="O401" s="34" t="s">
        <v>1767</v>
      </c>
      <c r="P401" s="34" t="s">
        <v>1</v>
      </c>
      <c r="Q401" s="34" t="s">
        <v>1879</v>
      </c>
      <c r="R401" s="34" t="s">
        <v>1505</v>
      </c>
      <c r="S401" s="34" t="s">
        <v>1880</v>
      </c>
      <c r="T401" s="34" t="s">
        <v>2367</v>
      </c>
      <c r="U401" s="36" t="str">
        <f>VLOOKUP(First_Validations__2[[#This Row],[CountryReq]],Last_Validations[],COLUMNS($B:B)+1,FALSE)</f>
        <v>Guinea: 2018</v>
      </c>
      <c r="V401" s="36" t="str">
        <f>VLOOKUP(First_Validations__2[[#This Row],[CountryReq]],Last_Validations[],COLUMNS($B:C)+1,FALSE)</f>
        <v>Guinea</v>
      </c>
      <c r="W401" s="36">
        <f>VLOOKUP(First_Validations__2[[#This Row],[CountryReq]],Last_Validations[],COLUMNS($B:D)+1,FALSE)</f>
        <v>1</v>
      </c>
      <c r="X401" s="36">
        <f>VLOOKUP(First_Validations__2[[#This Row],[CountryReq]],Last_Validations[],COLUMNS($B:E)+1,FALSE)</f>
        <v>53</v>
      </c>
      <c r="Y401" s="36" t="str">
        <f>VLOOKUP(First_Validations__2[[#This Row],[CountryReq]],Last_Validations[],COLUMNS($B:F)+1,FALSE)</f>
        <v>Guinea: 2018</v>
      </c>
      <c r="Z401" s="36" t="str">
        <f>VLOOKUP(First_Validations__2[[#This Row],[CountryReq]],Last_Validations[],COLUMNS($B:G)+1,FALSE)</f>
        <v>GIN</v>
      </c>
      <c r="AA401" s="36" t="str">
        <f>VLOOKUP(First_Validations__2[[#This Row],[CountryReq]],Last_Validations[],COLUMNS($B:H)+1,FALSE)</f>
        <v>Guinea</v>
      </c>
      <c r="AB401" s="36" t="str">
        <f>VLOOKUP(First_Validations__2[[#This Row],[CountryReq]],Last_Validations[],COLUMNS($B:I)+1,FALSE)</f>
        <v>https://eiti.org/BD/2019-17</v>
      </c>
      <c r="AC401" s="36" t="str">
        <f>VLOOKUP(First_Validations__2[[#This Row],[CountryReq]],Last_Validations[],COLUMNS($B:J)+1,FALSE)</f>
        <v>https://eiti.org/document/guinea-validation-2018</v>
      </c>
      <c r="AD401" s="36">
        <f>VLOOKUP(First_Validations__2[[#This Row],[CountryReq]],Last_Validations[],COLUMNS($B:K)+1,FALSE)</f>
        <v>2018</v>
      </c>
      <c r="AE401" s="36">
        <f>VLOOKUP(First_Validations__2[[#This Row],[CountryReq]],Last_Validations[],COLUMNS($B:L)+1,FALSE)</f>
        <v>2018</v>
      </c>
      <c r="AF401" s="36" t="str">
        <f>VLOOKUP(First_Validations__2[[#This Row],[CountryReq]],Last_Validations[],COLUMNS($B:M)+1,FALSE)</f>
        <v>Meaningful progress</v>
      </c>
      <c r="AG401" s="36" t="str">
        <f>VLOOKUP(First_Validations__2[[#This Row],[CountryReq]],Last_Validations[],COLUMNS($B:N)+1,FALSE)</f>
        <v>Overall Progress (#0.0)</v>
      </c>
      <c r="AH401" s="36">
        <f>VLOOKUP(First_Validations__2[[#This Row],[CountryReq]],Last_Validations[],COLUMNS($B:O)+1,FALSE)</f>
        <v>4</v>
      </c>
      <c r="AI401" s="36" t="str">
        <f>VLOOKUP(First_Validations__2[[#This Row],[CountryReq]],Last_Validations[],COLUMNS($B:P)+1,FALSE)</f>
        <v>Meaningful progress</v>
      </c>
      <c r="AJ401" s="36" t="str">
        <f>VLOOKUP(First_Validations__2[[#This Row],[CountryReq]],Last_Validations[],COLUMNS($B:Q)+1,FALSE)</f>
        <v/>
      </c>
      <c r="AK401" s="36" t="str">
        <f>VLOOKUP(First_Validations__2[[#This Row],[CountryReq]],Last_Validations[],COLUMNS($B:R)+1,FALSE)</f>
        <v>https://eiti.org/guinea#guineas-progress-by-requirement</v>
      </c>
      <c r="AL401" s="36" t="str">
        <f>VLOOKUP(First_Validations__2[[#This Row],[CountryReq]],Last_Validations[],COLUMNS($B:S)+1,FALSE)</f>
        <v>http://www.itie-guinee.org/</v>
      </c>
      <c r="AM401" s="36" t="str">
        <f>VLOOKUP(First_Validations__2[[#This Row],[CountryReq]],Last_Validations[],COLUMNS($B:T)+1,FALSE)</f>
        <v>https://eiti.org/api/v1.0/score_data/53</v>
      </c>
      <c r="AN401" s="36" t="str">
        <f>IF(First_Validations__2[[#This Row],[FirstValidation.Country: Year]]=First_Validations__2[[#This Row],[Country: Year]],"First","Second / Last")</f>
        <v>First</v>
      </c>
      <c r="AO401" s="36">
        <f>IF(AND(First_Validations__2[[#This Row],[FirstValidation.Validation score]]&lt;5,First_Validations__2[[#This Row],[FirstValidation.Validation score]]&gt;1),1,0)</f>
        <v>1</v>
      </c>
      <c r="AP401" s="36">
        <f>First_Validations__2[[#This Row],[Validation score]]-First_Validations__2[[#This Row],[FirstValidation.Validation score]]</f>
        <v>0</v>
      </c>
      <c r="AQ401" s="36">
        <f>IF(AND(First_Validations__2[[#This Row],[Corrective action]]=1,First_Validations__2[[#This Row],[Validation score]]&lt;5,First_Validations__2[[#This Row],[Validation score]]&gt;1),1,0)</f>
        <v>1</v>
      </c>
      <c r="AR401" s="36">
        <f>IF(AND(First_Validations__2[[#This Row],[Corrective action]]=1,OR(First_Validations__2[[#This Row],[Validation score]]&gt;4,First_Validations__2[[#This Row],[Validation score]]&lt;2)),1,0)</f>
        <v>0</v>
      </c>
      <c r="AS4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1" s="36" t="str">
        <f>VLOOKUP(First_Validations__2[[#This Row],[Requirement ('#)]],Requirements[[Requirements]:[Categories2]],2,FALSE)</f>
        <v>Overall assessment</v>
      </c>
    </row>
    <row r="402" spans="2:46">
      <c r="B402" s="34" t="s">
        <v>1503</v>
      </c>
      <c r="C402" s="34">
        <v>1</v>
      </c>
      <c r="D402" s="34">
        <v>53</v>
      </c>
      <c r="E402" s="34" t="s">
        <v>1340</v>
      </c>
      <c r="F402" s="34" t="s">
        <v>1504</v>
      </c>
      <c r="G402" s="34" t="s">
        <v>1503</v>
      </c>
      <c r="H402" s="34" t="s">
        <v>1341</v>
      </c>
      <c r="I402" s="34" t="s">
        <v>1342</v>
      </c>
      <c r="J402" s="34">
        <v>2018</v>
      </c>
      <c r="K402" s="34">
        <v>2018</v>
      </c>
      <c r="L402" s="34" t="s">
        <v>1767</v>
      </c>
      <c r="M402" s="34" t="s">
        <v>1819</v>
      </c>
      <c r="N402" s="34">
        <v>1</v>
      </c>
      <c r="O402" s="34" t="s">
        <v>1796</v>
      </c>
      <c r="P402" s="34" t="s">
        <v>1373</v>
      </c>
      <c r="Q402" s="34" t="s">
        <v>1879</v>
      </c>
      <c r="R402" s="34" t="s">
        <v>1505</v>
      </c>
      <c r="S402" s="34" t="s">
        <v>1880</v>
      </c>
      <c r="T402" s="34" t="s">
        <v>2368</v>
      </c>
      <c r="U402" s="36" t="str">
        <f>VLOOKUP(First_Validations__2[[#This Row],[CountryReq]],Last_Validations[],COLUMNS($B:B)+1,FALSE)</f>
        <v>Guinea: 2018</v>
      </c>
      <c r="V402" s="36" t="str">
        <f>VLOOKUP(First_Validations__2[[#This Row],[CountryReq]],Last_Validations[],COLUMNS($B:C)+1,FALSE)</f>
        <v>Guinea</v>
      </c>
      <c r="W402" s="36">
        <f>VLOOKUP(First_Validations__2[[#This Row],[CountryReq]],Last_Validations[],COLUMNS($B:D)+1,FALSE)</f>
        <v>1</v>
      </c>
      <c r="X402" s="36">
        <f>VLOOKUP(First_Validations__2[[#This Row],[CountryReq]],Last_Validations[],COLUMNS($B:E)+1,FALSE)</f>
        <v>53</v>
      </c>
      <c r="Y402" s="36" t="str">
        <f>VLOOKUP(First_Validations__2[[#This Row],[CountryReq]],Last_Validations[],COLUMNS($B:F)+1,FALSE)</f>
        <v>Guinea: 2018</v>
      </c>
      <c r="Z402" s="36" t="str">
        <f>VLOOKUP(First_Validations__2[[#This Row],[CountryReq]],Last_Validations[],COLUMNS($B:G)+1,FALSE)</f>
        <v>GIN</v>
      </c>
      <c r="AA402" s="36" t="str">
        <f>VLOOKUP(First_Validations__2[[#This Row],[CountryReq]],Last_Validations[],COLUMNS($B:H)+1,FALSE)</f>
        <v>Guinea</v>
      </c>
      <c r="AB402" s="36" t="str">
        <f>VLOOKUP(First_Validations__2[[#This Row],[CountryReq]],Last_Validations[],COLUMNS($B:I)+1,FALSE)</f>
        <v>https://eiti.org/BD/2019-17</v>
      </c>
      <c r="AC402" s="36" t="str">
        <f>VLOOKUP(First_Validations__2[[#This Row],[CountryReq]],Last_Validations[],COLUMNS($B:J)+1,FALSE)</f>
        <v>https://eiti.org/document/guinea-validation-2018</v>
      </c>
      <c r="AD402" s="36">
        <f>VLOOKUP(First_Validations__2[[#This Row],[CountryReq]],Last_Validations[],COLUMNS($B:K)+1,FALSE)</f>
        <v>2018</v>
      </c>
      <c r="AE402" s="36">
        <f>VLOOKUP(First_Validations__2[[#This Row],[CountryReq]],Last_Validations[],COLUMNS($B:L)+1,FALSE)</f>
        <v>2018</v>
      </c>
      <c r="AF402" s="36" t="str">
        <f>VLOOKUP(First_Validations__2[[#This Row],[CountryReq]],Last_Validations[],COLUMNS($B:M)+1,FALSE)</f>
        <v>Meaningful progress</v>
      </c>
      <c r="AG402" s="36" t="str">
        <f>VLOOKUP(First_Validations__2[[#This Row],[CountryReq]],Last_Validations[],COLUMNS($B:N)+1,FALSE)</f>
        <v>Data accessibility (#7.2)</v>
      </c>
      <c r="AH402" s="36">
        <f>VLOOKUP(First_Validations__2[[#This Row],[CountryReq]],Last_Validations[],COLUMNS($B:O)+1,FALSE)</f>
        <v>1</v>
      </c>
      <c r="AI402" s="36" t="str">
        <f>VLOOKUP(First_Validations__2[[#This Row],[CountryReq]],Last_Validations[],COLUMNS($B:P)+1,FALSE)</f>
        <v>Not required (recommended)</v>
      </c>
      <c r="AJ402" s="36" t="str">
        <f>VLOOKUP(First_Validations__2[[#This Row],[CountryReq]],Last_Validations[],COLUMNS($B:Q)+1,FALSE)</f>
        <v xml:space="preserve">EITI Guinea published a summary of the 2016 EITI Report. The government has adopted and published a clear policy on public access, release and re-use of EITI data. However there have been no concrete initiative to promote the use of EITI data among the Guinean open data community.  </v>
      </c>
      <c r="AK402" s="36" t="str">
        <f>VLOOKUP(First_Validations__2[[#This Row],[CountryReq]],Last_Validations[],COLUMNS($B:R)+1,FALSE)</f>
        <v>https://eiti.org/guinea#guineas-progress-by-requirement</v>
      </c>
      <c r="AL402" s="36" t="str">
        <f>VLOOKUP(First_Validations__2[[#This Row],[CountryReq]],Last_Validations[],COLUMNS($B:S)+1,FALSE)</f>
        <v>http://www.itie-guinee.org/</v>
      </c>
      <c r="AM402" s="36" t="str">
        <f>VLOOKUP(First_Validations__2[[#This Row],[CountryReq]],Last_Validations[],COLUMNS($B:T)+1,FALSE)</f>
        <v>https://eiti.org/api/v1.0/score_data/53</v>
      </c>
      <c r="AN402" s="36" t="str">
        <f>IF(First_Validations__2[[#This Row],[FirstValidation.Country: Year]]=First_Validations__2[[#This Row],[Country: Year]],"First","Second / Last")</f>
        <v>First</v>
      </c>
      <c r="AO402" s="36">
        <f>IF(AND(First_Validations__2[[#This Row],[FirstValidation.Validation score]]&lt;5,First_Validations__2[[#This Row],[FirstValidation.Validation score]]&gt;1),1,0)</f>
        <v>0</v>
      </c>
      <c r="AP402" s="36">
        <f>First_Validations__2[[#This Row],[Validation score]]-First_Validations__2[[#This Row],[FirstValidation.Validation score]]</f>
        <v>0</v>
      </c>
      <c r="AQ402" s="36">
        <f>IF(AND(First_Validations__2[[#This Row],[Corrective action]]=1,First_Validations__2[[#This Row],[Validation score]]&lt;5,First_Validations__2[[#This Row],[Validation score]]&gt;1),1,0)</f>
        <v>0</v>
      </c>
      <c r="AR402" s="36">
        <f>IF(AND(First_Validations__2[[#This Row],[Corrective action]]=1,OR(First_Validations__2[[#This Row],[Validation score]]&gt;4,First_Validations__2[[#This Row],[Validation score]]&lt;2)),1,0)</f>
        <v>0</v>
      </c>
      <c r="AS4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2" s="36" t="str">
        <f>VLOOKUP(First_Validations__2[[#This Row],[Requirement ('#)]],Requirements[[Requirements]:[Categories2]],2,FALSE)</f>
        <v>Outcomes and impact</v>
      </c>
    </row>
    <row r="403" spans="2:46">
      <c r="B403" s="34" t="s">
        <v>1503</v>
      </c>
      <c r="C403" s="34">
        <v>1</v>
      </c>
      <c r="D403" s="34">
        <v>53</v>
      </c>
      <c r="E403" s="34" t="s">
        <v>1340</v>
      </c>
      <c r="F403" s="34" t="s">
        <v>1504</v>
      </c>
      <c r="G403" s="34" t="s">
        <v>1503</v>
      </c>
      <c r="H403" s="34" t="s">
        <v>1341</v>
      </c>
      <c r="I403" s="34" t="s">
        <v>1342</v>
      </c>
      <c r="J403" s="34">
        <v>2018</v>
      </c>
      <c r="K403" s="34">
        <v>2018</v>
      </c>
      <c r="L403" s="34" t="s">
        <v>1767</v>
      </c>
      <c r="M403" s="34" t="s">
        <v>1820</v>
      </c>
      <c r="N403" s="34">
        <v>4</v>
      </c>
      <c r="O403" s="34" t="s">
        <v>1767</v>
      </c>
      <c r="P403" s="34" t="s">
        <v>1374</v>
      </c>
      <c r="Q403" s="34" t="s">
        <v>1879</v>
      </c>
      <c r="R403" s="34" t="s">
        <v>1505</v>
      </c>
      <c r="S403" s="34" t="s">
        <v>1880</v>
      </c>
      <c r="T403" s="34" t="s">
        <v>2369</v>
      </c>
      <c r="U403" s="36" t="str">
        <f>VLOOKUP(First_Validations__2[[#This Row],[CountryReq]],Last_Validations[],COLUMNS($B:B)+1,FALSE)</f>
        <v>Guinea: 2018</v>
      </c>
      <c r="V403" s="36" t="str">
        <f>VLOOKUP(First_Validations__2[[#This Row],[CountryReq]],Last_Validations[],COLUMNS($B:C)+1,FALSE)</f>
        <v>Guinea</v>
      </c>
      <c r="W403" s="36">
        <f>VLOOKUP(First_Validations__2[[#This Row],[CountryReq]],Last_Validations[],COLUMNS($B:D)+1,FALSE)</f>
        <v>1</v>
      </c>
      <c r="X403" s="36">
        <f>VLOOKUP(First_Validations__2[[#This Row],[CountryReq]],Last_Validations[],COLUMNS($B:E)+1,FALSE)</f>
        <v>53</v>
      </c>
      <c r="Y403" s="36" t="str">
        <f>VLOOKUP(First_Validations__2[[#This Row],[CountryReq]],Last_Validations[],COLUMNS($B:F)+1,FALSE)</f>
        <v>Guinea: 2018</v>
      </c>
      <c r="Z403" s="36" t="str">
        <f>VLOOKUP(First_Validations__2[[#This Row],[CountryReq]],Last_Validations[],COLUMNS($B:G)+1,FALSE)</f>
        <v>GIN</v>
      </c>
      <c r="AA403" s="36" t="str">
        <f>VLOOKUP(First_Validations__2[[#This Row],[CountryReq]],Last_Validations[],COLUMNS($B:H)+1,FALSE)</f>
        <v>Guinea</v>
      </c>
      <c r="AB403" s="36" t="str">
        <f>VLOOKUP(First_Validations__2[[#This Row],[CountryReq]],Last_Validations[],COLUMNS($B:I)+1,FALSE)</f>
        <v>https://eiti.org/BD/2019-17</v>
      </c>
      <c r="AC403" s="36" t="str">
        <f>VLOOKUP(First_Validations__2[[#This Row],[CountryReq]],Last_Validations[],COLUMNS($B:J)+1,FALSE)</f>
        <v>https://eiti.org/document/guinea-validation-2018</v>
      </c>
      <c r="AD403" s="36">
        <f>VLOOKUP(First_Validations__2[[#This Row],[CountryReq]],Last_Validations[],COLUMNS($B:K)+1,FALSE)</f>
        <v>2018</v>
      </c>
      <c r="AE403" s="36">
        <f>VLOOKUP(First_Validations__2[[#This Row],[CountryReq]],Last_Validations[],COLUMNS($B:L)+1,FALSE)</f>
        <v>2018</v>
      </c>
      <c r="AF403" s="36" t="str">
        <f>VLOOKUP(First_Validations__2[[#This Row],[CountryReq]],Last_Validations[],COLUMNS($B:M)+1,FALSE)</f>
        <v>Meaningful progress</v>
      </c>
      <c r="AG403" s="36" t="str">
        <f>VLOOKUP(First_Validations__2[[#This Row],[CountryReq]],Last_Validations[],COLUMNS($B:N)+1,FALSE)</f>
        <v>Follow up on recommendations (#7.3)</v>
      </c>
      <c r="AH403" s="36">
        <f>VLOOKUP(First_Validations__2[[#This Row],[CountryReq]],Last_Validations[],COLUMNS($B:O)+1,FALSE)</f>
        <v>4</v>
      </c>
      <c r="AI403" s="36" t="str">
        <f>VLOOKUP(First_Validations__2[[#This Row],[CountryReq]],Last_Validations[],COLUMNS($B:P)+1,FALSE)</f>
        <v>Meaningful progress</v>
      </c>
      <c r="AJ403" s="36" t="str">
        <f>VLOOKUP(First_Validations__2[[#This Row],[CountryReq]],Last_Validations[],COLUMNS($B:Q)+1,FALSE)</f>
        <v xml:space="preserve">The MSG and the government have taken some steps to act upon lessons learnt, to identify, investigate and address the causes of any discrepancies and weaknesses of the EITI process. However, there is no evidence showing how the MSG discusses, prioritizes, and follows up on EITI recommendations. In the Secretariat’s view, however the MSG does not have a structured and systematic procedure to follow up on EITI recommendations.  </v>
      </c>
      <c r="AK403" s="36" t="str">
        <f>VLOOKUP(First_Validations__2[[#This Row],[CountryReq]],Last_Validations[],COLUMNS($B:R)+1,FALSE)</f>
        <v>https://eiti.org/guinea#guineas-progress-by-requirement</v>
      </c>
      <c r="AL403" s="36" t="str">
        <f>VLOOKUP(First_Validations__2[[#This Row],[CountryReq]],Last_Validations[],COLUMNS($B:S)+1,FALSE)</f>
        <v>http://www.itie-guinee.org/</v>
      </c>
      <c r="AM403" s="36" t="str">
        <f>VLOOKUP(First_Validations__2[[#This Row],[CountryReq]],Last_Validations[],COLUMNS($B:T)+1,FALSE)</f>
        <v>https://eiti.org/api/v1.0/score_data/53</v>
      </c>
      <c r="AN403" s="36" t="str">
        <f>IF(First_Validations__2[[#This Row],[FirstValidation.Country: Year]]=First_Validations__2[[#This Row],[Country: Year]],"First","Second / Last")</f>
        <v>First</v>
      </c>
      <c r="AO403" s="36">
        <f>IF(AND(First_Validations__2[[#This Row],[FirstValidation.Validation score]]&lt;5,First_Validations__2[[#This Row],[FirstValidation.Validation score]]&gt;1),1,0)</f>
        <v>1</v>
      </c>
      <c r="AP403" s="36">
        <f>First_Validations__2[[#This Row],[Validation score]]-First_Validations__2[[#This Row],[FirstValidation.Validation score]]</f>
        <v>0</v>
      </c>
      <c r="AQ403" s="36">
        <f>IF(AND(First_Validations__2[[#This Row],[Corrective action]]=1,First_Validations__2[[#This Row],[Validation score]]&lt;5,First_Validations__2[[#This Row],[Validation score]]&gt;1),1,0)</f>
        <v>1</v>
      </c>
      <c r="AR403" s="36">
        <f>IF(AND(First_Validations__2[[#This Row],[Corrective action]]=1,OR(First_Validations__2[[#This Row],[Validation score]]&gt;4,First_Validations__2[[#This Row],[Validation score]]&lt;2)),1,0)</f>
        <v>0</v>
      </c>
      <c r="AS4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3" s="36" t="str">
        <f>VLOOKUP(First_Validations__2[[#This Row],[Requirement ('#)]],Requirements[[Requirements]:[Categories2]],2,FALSE)</f>
        <v>Outcomes and impact</v>
      </c>
    </row>
    <row r="404" spans="2:46">
      <c r="B404" s="34" t="s">
        <v>1503</v>
      </c>
      <c r="C404" s="34">
        <v>1</v>
      </c>
      <c r="D404" s="34">
        <v>53</v>
      </c>
      <c r="E404" s="34" t="s">
        <v>1340</v>
      </c>
      <c r="F404" s="34" t="s">
        <v>1504</v>
      </c>
      <c r="G404" s="34" t="s">
        <v>1503</v>
      </c>
      <c r="H404" s="34" t="s">
        <v>1341</v>
      </c>
      <c r="I404" s="34" t="s">
        <v>1342</v>
      </c>
      <c r="J404" s="34">
        <v>2018</v>
      </c>
      <c r="K404" s="34">
        <v>2018</v>
      </c>
      <c r="L404" s="34" t="s">
        <v>1767</v>
      </c>
      <c r="M404" s="34" t="s">
        <v>1813</v>
      </c>
      <c r="N404" s="34">
        <v>1</v>
      </c>
      <c r="O404" s="34" t="s">
        <v>1796</v>
      </c>
      <c r="P404" s="34" t="s">
        <v>1368</v>
      </c>
      <c r="Q404" s="34" t="s">
        <v>1879</v>
      </c>
      <c r="R404" s="34" t="s">
        <v>1505</v>
      </c>
      <c r="S404" s="34" t="s">
        <v>1880</v>
      </c>
      <c r="T404" s="34" t="s">
        <v>2370</v>
      </c>
      <c r="U404" s="36" t="str">
        <f>VLOOKUP(First_Validations__2[[#This Row],[CountryReq]],Last_Validations[],COLUMNS($B:B)+1,FALSE)</f>
        <v>Guinea: 2018</v>
      </c>
      <c r="V404" s="36" t="str">
        <f>VLOOKUP(First_Validations__2[[#This Row],[CountryReq]],Last_Validations[],COLUMNS($B:C)+1,FALSE)</f>
        <v>Guinea</v>
      </c>
      <c r="W404" s="36">
        <f>VLOOKUP(First_Validations__2[[#This Row],[CountryReq]],Last_Validations[],COLUMNS($B:D)+1,FALSE)</f>
        <v>1</v>
      </c>
      <c r="X404" s="36">
        <f>VLOOKUP(First_Validations__2[[#This Row],[CountryReq]],Last_Validations[],COLUMNS($B:E)+1,FALSE)</f>
        <v>53</v>
      </c>
      <c r="Y404" s="36" t="str">
        <f>VLOOKUP(First_Validations__2[[#This Row],[CountryReq]],Last_Validations[],COLUMNS($B:F)+1,FALSE)</f>
        <v>Guinea: 2018</v>
      </c>
      <c r="Z404" s="36" t="str">
        <f>VLOOKUP(First_Validations__2[[#This Row],[CountryReq]],Last_Validations[],COLUMNS($B:G)+1,FALSE)</f>
        <v>GIN</v>
      </c>
      <c r="AA404" s="36" t="str">
        <f>VLOOKUP(First_Validations__2[[#This Row],[CountryReq]],Last_Validations[],COLUMNS($B:H)+1,FALSE)</f>
        <v>Guinea</v>
      </c>
      <c r="AB404" s="36" t="str">
        <f>VLOOKUP(First_Validations__2[[#This Row],[CountryReq]],Last_Validations[],COLUMNS($B:I)+1,FALSE)</f>
        <v>https://eiti.org/BD/2019-17</v>
      </c>
      <c r="AC404" s="36" t="str">
        <f>VLOOKUP(First_Validations__2[[#This Row],[CountryReq]],Last_Validations[],COLUMNS($B:J)+1,FALSE)</f>
        <v>https://eiti.org/document/guinea-validation-2018</v>
      </c>
      <c r="AD404" s="36">
        <f>VLOOKUP(First_Validations__2[[#This Row],[CountryReq]],Last_Validations[],COLUMNS($B:K)+1,FALSE)</f>
        <v>2018</v>
      </c>
      <c r="AE404" s="36">
        <f>VLOOKUP(First_Validations__2[[#This Row],[CountryReq]],Last_Validations[],COLUMNS($B:L)+1,FALSE)</f>
        <v>2018</v>
      </c>
      <c r="AF404" s="36" t="str">
        <f>VLOOKUP(First_Validations__2[[#This Row],[CountryReq]],Last_Validations[],COLUMNS($B:M)+1,FALSE)</f>
        <v>Meaningful progress</v>
      </c>
      <c r="AG404" s="36" t="str">
        <f>VLOOKUP(First_Validations__2[[#This Row],[CountryReq]],Last_Validations[],COLUMNS($B:N)+1,FALSE)</f>
        <v>Revenue management and expenditures (#5.3)</v>
      </c>
      <c r="AH404" s="36">
        <f>VLOOKUP(First_Validations__2[[#This Row],[CountryReq]],Last_Validations[],COLUMNS($B:O)+1,FALSE)</f>
        <v>1</v>
      </c>
      <c r="AI404" s="36" t="str">
        <f>VLOOKUP(First_Validations__2[[#This Row],[CountryReq]],Last_Validations[],COLUMNS($B:P)+1,FALSE)</f>
        <v>Not required (recommended)</v>
      </c>
      <c r="AJ404" s="36" t="str">
        <f>VLOOKUP(First_Validations__2[[#This Row],[CountryReq]],Last_Validations[],COLUMNS($B:Q)+1,FALSE)</f>
        <v>It is encouraging that the MSG has made some attempt at including information on the budget-making and government audit processes and revenue earmarks in the 2016 EITI Report.</v>
      </c>
      <c r="AK404" s="36" t="str">
        <f>VLOOKUP(First_Validations__2[[#This Row],[CountryReq]],Last_Validations[],COLUMNS($B:R)+1,FALSE)</f>
        <v>https://eiti.org/guinea#guineas-progress-by-requirement</v>
      </c>
      <c r="AL404" s="36" t="str">
        <f>VLOOKUP(First_Validations__2[[#This Row],[CountryReq]],Last_Validations[],COLUMNS($B:S)+1,FALSE)</f>
        <v>http://www.itie-guinee.org/</v>
      </c>
      <c r="AM404" s="36" t="str">
        <f>VLOOKUP(First_Validations__2[[#This Row],[CountryReq]],Last_Validations[],COLUMNS($B:T)+1,FALSE)</f>
        <v>https://eiti.org/api/v1.0/score_data/53</v>
      </c>
      <c r="AN404" s="36" t="str">
        <f>IF(First_Validations__2[[#This Row],[FirstValidation.Country: Year]]=First_Validations__2[[#This Row],[Country: Year]],"First","Second / Last")</f>
        <v>First</v>
      </c>
      <c r="AO404" s="36">
        <f>IF(AND(First_Validations__2[[#This Row],[FirstValidation.Validation score]]&lt;5,First_Validations__2[[#This Row],[FirstValidation.Validation score]]&gt;1),1,0)</f>
        <v>0</v>
      </c>
      <c r="AP404" s="36">
        <f>First_Validations__2[[#This Row],[Validation score]]-First_Validations__2[[#This Row],[FirstValidation.Validation score]]</f>
        <v>0</v>
      </c>
      <c r="AQ404" s="36">
        <f>IF(AND(First_Validations__2[[#This Row],[Corrective action]]=1,First_Validations__2[[#This Row],[Validation score]]&lt;5,First_Validations__2[[#This Row],[Validation score]]&gt;1),1,0)</f>
        <v>0</v>
      </c>
      <c r="AR404" s="36">
        <f>IF(AND(First_Validations__2[[#This Row],[Corrective action]]=1,OR(First_Validations__2[[#This Row],[Validation score]]&gt;4,First_Validations__2[[#This Row],[Validation score]]&lt;2)),1,0)</f>
        <v>0</v>
      </c>
      <c r="AS4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4" s="36" t="str">
        <f>VLOOKUP(First_Validations__2[[#This Row],[Requirement ('#)]],Requirements[[Requirements]:[Categories2]],2,FALSE)</f>
        <v>Revenue allocation</v>
      </c>
    </row>
    <row r="405" spans="2:46">
      <c r="B405" s="34" t="s">
        <v>1503</v>
      </c>
      <c r="C405" s="34">
        <v>1</v>
      </c>
      <c r="D405" s="34">
        <v>53</v>
      </c>
      <c r="E405" s="34" t="s">
        <v>1340</v>
      </c>
      <c r="F405" s="34" t="s">
        <v>1504</v>
      </c>
      <c r="G405" s="34" t="s">
        <v>1503</v>
      </c>
      <c r="H405" s="34" t="s">
        <v>1341</v>
      </c>
      <c r="I405" s="34" t="s">
        <v>1342</v>
      </c>
      <c r="J405" s="34">
        <v>2018</v>
      </c>
      <c r="K405" s="34">
        <v>2018</v>
      </c>
      <c r="L405" s="34" t="s">
        <v>1767</v>
      </c>
      <c r="M405" s="34" t="s">
        <v>1807</v>
      </c>
      <c r="N405" s="34">
        <v>4</v>
      </c>
      <c r="O405" s="34" t="s">
        <v>1767</v>
      </c>
      <c r="P405" s="34" t="s">
        <v>1362</v>
      </c>
      <c r="Q405" s="34" t="s">
        <v>1879</v>
      </c>
      <c r="R405" s="34" t="s">
        <v>1505</v>
      </c>
      <c r="S405" s="34" t="s">
        <v>1880</v>
      </c>
      <c r="T405" s="34" t="s">
        <v>2371</v>
      </c>
      <c r="U405" s="36" t="str">
        <f>VLOOKUP(First_Validations__2[[#This Row],[CountryReq]],Last_Validations[],COLUMNS($B:B)+1,FALSE)</f>
        <v>Guinea: 2018</v>
      </c>
      <c r="V405" s="36" t="str">
        <f>VLOOKUP(First_Validations__2[[#This Row],[CountryReq]],Last_Validations[],COLUMNS($B:C)+1,FALSE)</f>
        <v>Guinea</v>
      </c>
      <c r="W405" s="36">
        <f>VLOOKUP(First_Validations__2[[#This Row],[CountryReq]],Last_Validations[],COLUMNS($B:D)+1,FALSE)</f>
        <v>1</v>
      </c>
      <c r="X405" s="36">
        <f>VLOOKUP(First_Validations__2[[#This Row],[CountryReq]],Last_Validations[],COLUMNS($B:E)+1,FALSE)</f>
        <v>53</v>
      </c>
      <c r="Y405" s="36" t="str">
        <f>VLOOKUP(First_Validations__2[[#This Row],[CountryReq]],Last_Validations[],COLUMNS($B:F)+1,FALSE)</f>
        <v>Guinea: 2018</v>
      </c>
      <c r="Z405" s="36" t="str">
        <f>VLOOKUP(First_Validations__2[[#This Row],[CountryReq]],Last_Validations[],COLUMNS($B:G)+1,FALSE)</f>
        <v>GIN</v>
      </c>
      <c r="AA405" s="36" t="str">
        <f>VLOOKUP(First_Validations__2[[#This Row],[CountryReq]],Last_Validations[],COLUMNS($B:H)+1,FALSE)</f>
        <v>Guinea</v>
      </c>
      <c r="AB405" s="36" t="str">
        <f>VLOOKUP(First_Validations__2[[#This Row],[CountryReq]],Last_Validations[],COLUMNS($B:I)+1,FALSE)</f>
        <v>https://eiti.org/BD/2019-17</v>
      </c>
      <c r="AC405" s="36" t="str">
        <f>VLOOKUP(First_Validations__2[[#This Row],[CountryReq]],Last_Validations[],COLUMNS($B:J)+1,FALSE)</f>
        <v>https://eiti.org/document/guinea-validation-2018</v>
      </c>
      <c r="AD405" s="36">
        <f>VLOOKUP(First_Validations__2[[#This Row],[CountryReq]],Last_Validations[],COLUMNS($B:K)+1,FALSE)</f>
        <v>2018</v>
      </c>
      <c r="AE405" s="36">
        <f>VLOOKUP(First_Validations__2[[#This Row],[CountryReq]],Last_Validations[],COLUMNS($B:L)+1,FALSE)</f>
        <v>2018</v>
      </c>
      <c r="AF405" s="36" t="str">
        <f>VLOOKUP(First_Validations__2[[#This Row],[CountryReq]],Last_Validations[],COLUMNS($B:M)+1,FALSE)</f>
        <v>Meaningful progress</v>
      </c>
      <c r="AG405" s="36" t="str">
        <f>VLOOKUP(First_Validations__2[[#This Row],[CountryReq]],Last_Validations[],COLUMNS($B:N)+1,FALSE)</f>
        <v>Direct subnational payments (#4.6)</v>
      </c>
      <c r="AH405" s="36">
        <f>VLOOKUP(First_Validations__2[[#This Row],[CountryReq]],Last_Validations[],COLUMNS($B:O)+1,FALSE)</f>
        <v>4</v>
      </c>
      <c r="AI405" s="36" t="str">
        <f>VLOOKUP(First_Validations__2[[#This Row],[CountryReq]],Last_Validations[],COLUMNS($B:P)+1,FALSE)</f>
        <v>Meaningful progress</v>
      </c>
      <c r="AJ405" s="36" t="str">
        <f>VLOOKUP(First_Validations__2[[#This Row],[CountryReq]],Last_Validations[],COLUMNS($B:Q)+1,FALSE)</f>
        <v>While the MSG made attempts at reconciling land tax paid directly to local governments by material companies, it does not provide a detailed explanation for the selection of the Treasury (DNTCP) as the reporting entity on behalf of local governments. There are significant gaps in the comprehensiveness of the Treasury’s reporting of direct sub-national revenues, with discrepancies equivalent to more than one-third of direct sub-national payments reported by material companies. Finally, the results of reconciliation are presented in aggregate, while the dis-aggregated direct sub-national payments are presented only based on companies’ reporting, not the results of reconciliation.</v>
      </c>
      <c r="AK405" s="36" t="str">
        <f>VLOOKUP(First_Validations__2[[#This Row],[CountryReq]],Last_Validations[],COLUMNS($B:R)+1,FALSE)</f>
        <v>https://eiti.org/guinea#guineas-progress-by-requirement</v>
      </c>
      <c r="AL405" s="36" t="str">
        <f>VLOOKUP(First_Validations__2[[#This Row],[CountryReq]],Last_Validations[],COLUMNS($B:S)+1,FALSE)</f>
        <v>http://www.itie-guinee.org/</v>
      </c>
      <c r="AM405" s="36" t="str">
        <f>VLOOKUP(First_Validations__2[[#This Row],[CountryReq]],Last_Validations[],COLUMNS($B:T)+1,FALSE)</f>
        <v>https://eiti.org/api/v1.0/score_data/53</v>
      </c>
      <c r="AN405" s="36" t="str">
        <f>IF(First_Validations__2[[#This Row],[FirstValidation.Country: Year]]=First_Validations__2[[#This Row],[Country: Year]],"First","Second / Last")</f>
        <v>First</v>
      </c>
      <c r="AO405" s="36">
        <f>IF(AND(First_Validations__2[[#This Row],[FirstValidation.Validation score]]&lt;5,First_Validations__2[[#This Row],[FirstValidation.Validation score]]&gt;1),1,0)</f>
        <v>1</v>
      </c>
      <c r="AP405" s="36">
        <f>First_Validations__2[[#This Row],[Validation score]]-First_Validations__2[[#This Row],[FirstValidation.Validation score]]</f>
        <v>0</v>
      </c>
      <c r="AQ405" s="36">
        <f>IF(AND(First_Validations__2[[#This Row],[Corrective action]]=1,First_Validations__2[[#This Row],[Validation score]]&lt;5,First_Validations__2[[#This Row],[Validation score]]&gt;1),1,0)</f>
        <v>1</v>
      </c>
      <c r="AR405" s="36">
        <f>IF(AND(First_Validations__2[[#This Row],[Corrective action]]=1,OR(First_Validations__2[[#This Row],[Validation score]]&gt;4,First_Validations__2[[#This Row],[Validation score]]&lt;2)),1,0)</f>
        <v>0</v>
      </c>
      <c r="AS4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5" s="36" t="str">
        <f>VLOOKUP(First_Validations__2[[#This Row],[Requirement ('#)]],Requirements[[Requirements]:[Categories2]],2,FALSE)</f>
        <v>Revenue collection</v>
      </c>
    </row>
    <row r="406" spans="2:46">
      <c r="B406" s="34" t="s">
        <v>1503</v>
      </c>
      <c r="C406" s="34">
        <v>1</v>
      </c>
      <c r="D406" s="34">
        <v>53</v>
      </c>
      <c r="E406" s="34" t="s">
        <v>1340</v>
      </c>
      <c r="F406" s="34" t="s">
        <v>1504</v>
      </c>
      <c r="G406" s="34" t="s">
        <v>1503</v>
      </c>
      <c r="H406" s="34" t="s">
        <v>1341</v>
      </c>
      <c r="I406" s="34" t="s">
        <v>1342</v>
      </c>
      <c r="J406" s="34">
        <v>2018</v>
      </c>
      <c r="K406" s="34">
        <v>2018</v>
      </c>
      <c r="L406" s="34" t="s">
        <v>1767</v>
      </c>
      <c r="M406" s="34" t="s">
        <v>1808</v>
      </c>
      <c r="N406" s="34">
        <v>5</v>
      </c>
      <c r="O406" s="34" t="s">
        <v>1768</v>
      </c>
      <c r="P406" s="34" t="s">
        <v>1363</v>
      </c>
      <c r="Q406" s="34" t="s">
        <v>1879</v>
      </c>
      <c r="R406" s="34" t="s">
        <v>1505</v>
      </c>
      <c r="S406" s="34" t="s">
        <v>1880</v>
      </c>
      <c r="T406" s="34" t="s">
        <v>2372</v>
      </c>
      <c r="U406" s="36" t="str">
        <f>VLOOKUP(First_Validations__2[[#This Row],[CountryReq]],Last_Validations[],COLUMNS($B:B)+1,FALSE)</f>
        <v>Guinea: 2018</v>
      </c>
      <c r="V406" s="36" t="str">
        <f>VLOOKUP(First_Validations__2[[#This Row],[CountryReq]],Last_Validations[],COLUMNS($B:C)+1,FALSE)</f>
        <v>Guinea</v>
      </c>
      <c r="W406" s="36">
        <f>VLOOKUP(First_Validations__2[[#This Row],[CountryReq]],Last_Validations[],COLUMNS($B:D)+1,FALSE)</f>
        <v>1</v>
      </c>
      <c r="X406" s="36">
        <f>VLOOKUP(First_Validations__2[[#This Row],[CountryReq]],Last_Validations[],COLUMNS($B:E)+1,FALSE)</f>
        <v>53</v>
      </c>
      <c r="Y406" s="36" t="str">
        <f>VLOOKUP(First_Validations__2[[#This Row],[CountryReq]],Last_Validations[],COLUMNS($B:F)+1,FALSE)</f>
        <v>Guinea: 2018</v>
      </c>
      <c r="Z406" s="36" t="str">
        <f>VLOOKUP(First_Validations__2[[#This Row],[CountryReq]],Last_Validations[],COLUMNS($B:G)+1,FALSE)</f>
        <v>GIN</v>
      </c>
      <c r="AA406" s="36" t="str">
        <f>VLOOKUP(First_Validations__2[[#This Row],[CountryReq]],Last_Validations[],COLUMNS($B:H)+1,FALSE)</f>
        <v>Guinea</v>
      </c>
      <c r="AB406" s="36" t="str">
        <f>VLOOKUP(First_Validations__2[[#This Row],[CountryReq]],Last_Validations[],COLUMNS($B:I)+1,FALSE)</f>
        <v>https://eiti.org/BD/2019-17</v>
      </c>
      <c r="AC406" s="36" t="str">
        <f>VLOOKUP(First_Validations__2[[#This Row],[CountryReq]],Last_Validations[],COLUMNS($B:J)+1,FALSE)</f>
        <v>https://eiti.org/document/guinea-validation-2018</v>
      </c>
      <c r="AD406" s="36">
        <f>VLOOKUP(First_Validations__2[[#This Row],[CountryReq]],Last_Validations[],COLUMNS($B:K)+1,FALSE)</f>
        <v>2018</v>
      </c>
      <c r="AE406" s="36">
        <f>VLOOKUP(First_Validations__2[[#This Row],[CountryReq]],Last_Validations[],COLUMNS($B:L)+1,FALSE)</f>
        <v>2018</v>
      </c>
      <c r="AF406" s="36" t="str">
        <f>VLOOKUP(First_Validations__2[[#This Row],[CountryReq]],Last_Validations[],COLUMNS($B:M)+1,FALSE)</f>
        <v>Meaningful progress</v>
      </c>
      <c r="AG406" s="36" t="str">
        <f>VLOOKUP(First_Validations__2[[#This Row],[CountryReq]],Last_Validations[],COLUMNS($B:N)+1,FALSE)</f>
        <v>Disaggregation (#4.7)</v>
      </c>
      <c r="AH406" s="36">
        <f>VLOOKUP(First_Validations__2[[#This Row],[CountryReq]],Last_Validations[],COLUMNS($B:O)+1,FALSE)</f>
        <v>5</v>
      </c>
      <c r="AI406" s="36" t="str">
        <f>VLOOKUP(First_Validations__2[[#This Row],[CountryReq]],Last_Validations[],COLUMNS($B:P)+1,FALSE)</f>
        <v>Satisfactory progress</v>
      </c>
      <c r="AJ406" s="36" t="str">
        <f>VLOOKUP(First_Validations__2[[#This Row],[CountryReq]],Last_Validations[],COLUMNS($B:Q)+1,FALSE)</f>
        <v>Reconciled financial data in the 2016 EITI Report is presented dis-aggregated by company, revenue stream and collecting government entity. Reconciled financial data is not yet presented dis-aggregated by project.</v>
      </c>
      <c r="AK406" s="36" t="str">
        <f>VLOOKUP(First_Validations__2[[#This Row],[CountryReq]],Last_Validations[],COLUMNS($B:R)+1,FALSE)</f>
        <v>https://eiti.org/guinea#guineas-progress-by-requirement</v>
      </c>
      <c r="AL406" s="36" t="str">
        <f>VLOOKUP(First_Validations__2[[#This Row],[CountryReq]],Last_Validations[],COLUMNS($B:S)+1,FALSE)</f>
        <v>http://www.itie-guinee.org/</v>
      </c>
      <c r="AM406" s="36" t="str">
        <f>VLOOKUP(First_Validations__2[[#This Row],[CountryReq]],Last_Validations[],COLUMNS($B:T)+1,FALSE)</f>
        <v>https://eiti.org/api/v1.0/score_data/53</v>
      </c>
      <c r="AN406" s="36" t="str">
        <f>IF(First_Validations__2[[#This Row],[FirstValidation.Country: Year]]=First_Validations__2[[#This Row],[Country: Year]],"First","Second / Last")</f>
        <v>First</v>
      </c>
      <c r="AO406" s="36">
        <f>IF(AND(First_Validations__2[[#This Row],[FirstValidation.Validation score]]&lt;5,First_Validations__2[[#This Row],[FirstValidation.Validation score]]&gt;1),1,0)</f>
        <v>0</v>
      </c>
      <c r="AP406" s="36">
        <f>First_Validations__2[[#This Row],[Validation score]]-First_Validations__2[[#This Row],[FirstValidation.Validation score]]</f>
        <v>0</v>
      </c>
      <c r="AQ406" s="36">
        <f>IF(AND(First_Validations__2[[#This Row],[Corrective action]]=1,First_Validations__2[[#This Row],[Validation score]]&lt;5,First_Validations__2[[#This Row],[Validation score]]&gt;1),1,0)</f>
        <v>0</v>
      </c>
      <c r="AR406" s="36">
        <f>IF(AND(First_Validations__2[[#This Row],[Corrective action]]=1,OR(First_Validations__2[[#This Row],[Validation score]]&gt;4,First_Validations__2[[#This Row],[Validation score]]&lt;2)),1,0)</f>
        <v>0</v>
      </c>
      <c r="AS4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6" s="36" t="str">
        <f>VLOOKUP(First_Validations__2[[#This Row],[Requirement ('#)]],Requirements[[Requirements]:[Categories2]],2,FALSE)</f>
        <v>Revenue collection</v>
      </c>
    </row>
    <row r="407" spans="2:46">
      <c r="B407" s="34" t="s">
        <v>1503</v>
      </c>
      <c r="C407" s="34">
        <v>1</v>
      </c>
      <c r="D407" s="34">
        <v>53</v>
      </c>
      <c r="E407" s="34" t="s">
        <v>1340</v>
      </c>
      <c r="F407" s="34" t="s">
        <v>1504</v>
      </c>
      <c r="G407" s="34" t="s">
        <v>1503</v>
      </c>
      <c r="H407" s="34" t="s">
        <v>1341</v>
      </c>
      <c r="I407" s="34" t="s">
        <v>1342</v>
      </c>
      <c r="J407" s="34">
        <v>2018</v>
      </c>
      <c r="K407" s="34">
        <v>2018</v>
      </c>
      <c r="L407" s="34" t="s">
        <v>1767</v>
      </c>
      <c r="M407" s="34" t="s">
        <v>1805</v>
      </c>
      <c r="N407" s="34">
        <v>5</v>
      </c>
      <c r="O407" s="34" t="s">
        <v>1768</v>
      </c>
      <c r="P407" s="34" t="s">
        <v>1360</v>
      </c>
      <c r="Q407" s="34" t="s">
        <v>1879</v>
      </c>
      <c r="R407" s="34" t="s">
        <v>1505</v>
      </c>
      <c r="S407" s="34" t="s">
        <v>1880</v>
      </c>
      <c r="T407" s="34" t="s">
        <v>2373</v>
      </c>
      <c r="U407" s="36" t="str">
        <f>VLOOKUP(First_Validations__2[[#This Row],[CountryReq]],Last_Validations[],COLUMNS($B:B)+1,FALSE)</f>
        <v>Guinea: 2018</v>
      </c>
      <c r="V407" s="36" t="str">
        <f>VLOOKUP(First_Validations__2[[#This Row],[CountryReq]],Last_Validations[],COLUMNS($B:C)+1,FALSE)</f>
        <v>Guinea</v>
      </c>
      <c r="W407" s="36">
        <f>VLOOKUP(First_Validations__2[[#This Row],[CountryReq]],Last_Validations[],COLUMNS($B:D)+1,FALSE)</f>
        <v>1</v>
      </c>
      <c r="X407" s="36">
        <f>VLOOKUP(First_Validations__2[[#This Row],[CountryReq]],Last_Validations[],COLUMNS($B:E)+1,FALSE)</f>
        <v>53</v>
      </c>
      <c r="Y407" s="36" t="str">
        <f>VLOOKUP(First_Validations__2[[#This Row],[CountryReq]],Last_Validations[],COLUMNS($B:F)+1,FALSE)</f>
        <v>Guinea: 2018</v>
      </c>
      <c r="Z407" s="36" t="str">
        <f>VLOOKUP(First_Validations__2[[#This Row],[CountryReq]],Last_Validations[],COLUMNS($B:G)+1,FALSE)</f>
        <v>GIN</v>
      </c>
      <c r="AA407" s="36" t="str">
        <f>VLOOKUP(First_Validations__2[[#This Row],[CountryReq]],Last_Validations[],COLUMNS($B:H)+1,FALSE)</f>
        <v>Guinea</v>
      </c>
      <c r="AB407" s="36" t="str">
        <f>VLOOKUP(First_Validations__2[[#This Row],[CountryReq]],Last_Validations[],COLUMNS($B:I)+1,FALSE)</f>
        <v>https://eiti.org/BD/2019-17</v>
      </c>
      <c r="AC407" s="36" t="str">
        <f>VLOOKUP(First_Validations__2[[#This Row],[CountryReq]],Last_Validations[],COLUMNS($B:J)+1,FALSE)</f>
        <v>https://eiti.org/document/guinea-validation-2018</v>
      </c>
      <c r="AD407" s="36">
        <f>VLOOKUP(First_Validations__2[[#This Row],[CountryReq]],Last_Validations[],COLUMNS($B:K)+1,FALSE)</f>
        <v>2018</v>
      </c>
      <c r="AE407" s="36">
        <f>VLOOKUP(First_Validations__2[[#This Row],[CountryReq]],Last_Validations[],COLUMNS($B:L)+1,FALSE)</f>
        <v>2018</v>
      </c>
      <c r="AF407" s="36" t="str">
        <f>VLOOKUP(First_Validations__2[[#This Row],[CountryReq]],Last_Validations[],COLUMNS($B:M)+1,FALSE)</f>
        <v>Meaningful progress</v>
      </c>
      <c r="AG407" s="36" t="str">
        <f>VLOOKUP(First_Validations__2[[#This Row],[CountryReq]],Last_Validations[],COLUMNS($B:N)+1,FALSE)</f>
        <v>Transportation revenues (#4.4)</v>
      </c>
      <c r="AH407" s="36">
        <f>VLOOKUP(First_Validations__2[[#This Row],[CountryReq]],Last_Validations[],COLUMNS($B:O)+1,FALSE)</f>
        <v>5</v>
      </c>
      <c r="AI407" s="36" t="str">
        <f>VLOOKUP(First_Validations__2[[#This Row],[CountryReq]],Last_Validations[],COLUMNS($B:P)+1,FALSE)</f>
        <v>Satisfactory progress</v>
      </c>
      <c r="AJ407" s="36" t="str">
        <f>VLOOKUP(First_Validations__2[[#This Row],[CountryReq]],Last_Validations[],COLUMNS($B:Q)+1,FALSE)</f>
        <v>While the MSG’s assessment of the materiality of transport revenues is not explicitly presented in the 2016 EITI Report, it is evident that the MSG has included transport revenues in the scope of reporting and the disclosure of infrastructure use payments to ANAIM is presented in the 2016 EITI Report, albeit not reconciled. Additional information on transportation arrangements, including the unit price of transit rights, is also provided.</v>
      </c>
      <c r="AK407" s="36" t="str">
        <f>VLOOKUP(First_Validations__2[[#This Row],[CountryReq]],Last_Validations[],COLUMNS($B:R)+1,FALSE)</f>
        <v>https://eiti.org/guinea#guineas-progress-by-requirement</v>
      </c>
      <c r="AL407" s="36" t="str">
        <f>VLOOKUP(First_Validations__2[[#This Row],[CountryReq]],Last_Validations[],COLUMNS($B:S)+1,FALSE)</f>
        <v>http://www.itie-guinee.org/</v>
      </c>
      <c r="AM407" s="36" t="str">
        <f>VLOOKUP(First_Validations__2[[#This Row],[CountryReq]],Last_Validations[],COLUMNS($B:T)+1,FALSE)</f>
        <v>https://eiti.org/api/v1.0/score_data/53</v>
      </c>
      <c r="AN407" s="36" t="str">
        <f>IF(First_Validations__2[[#This Row],[FirstValidation.Country: Year]]=First_Validations__2[[#This Row],[Country: Year]],"First","Second / Last")</f>
        <v>First</v>
      </c>
      <c r="AO407" s="36">
        <f>IF(AND(First_Validations__2[[#This Row],[FirstValidation.Validation score]]&lt;5,First_Validations__2[[#This Row],[FirstValidation.Validation score]]&gt;1),1,0)</f>
        <v>0</v>
      </c>
      <c r="AP407" s="36">
        <f>First_Validations__2[[#This Row],[Validation score]]-First_Validations__2[[#This Row],[FirstValidation.Validation score]]</f>
        <v>0</v>
      </c>
      <c r="AQ407" s="36">
        <f>IF(AND(First_Validations__2[[#This Row],[Corrective action]]=1,First_Validations__2[[#This Row],[Validation score]]&lt;5,First_Validations__2[[#This Row],[Validation score]]&gt;1),1,0)</f>
        <v>0</v>
      </c>
      <c r="AR407" s="36">
        <f>IF(AND(First_Validations__2[[#This Row],[Corrective action]]=1,OR(First_Validations__2[[#This Row],[Validation score]]&gt;4,First_Validations__2[[#This Row],[Validation score]]&lt;2)),1,0)</f>
        <v>0</v>
      </c>
      <c r="AS4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7" s="36" t="str">
        <f>VLOOKUP(First_Validations__2[[#This Row],[Requirement ('#)]],Requirements[[Requirements]:[Categories2]],2,FALSE)</f>
        <v>Revenue collection</v>
      </c>
    </row>
    <row r="408" spans="2:46">
      <c r="B408" s="34" t="s">
        <v>1503</v>
      </c>
      <c r="C408" s="34">
        <v>1</v>
      </c>
      <c r="D408" s="34">
        <v>53</v>
      </c>
      <c r="E408" s="34" t="s">
        <v>1340</v>
      </c>
      <c r="F408" s="34" t="s">
        <v>1504</v>
      </c>
      <c r="G408" s="34" t="s">
        <v>1503</v>
      </c>
      <c r="H408" s="34" t="s">
        <v>1341</v>
      </c>
      <c r="I408" s="34" t="s">
        <v>1342</v>
      </c>
      <c r="J408" s="34">
        <v>2018</v>
      </c>
      <c r="K408" s="34">
        <v>2018</v>
      </c>
      <c r="L408" s="34" t="s">
        <v>1767</v>
      </c>
      <c r="M408" s="34" t="s">
        <v>1806</v>
      </c>
      <c r="N408" s="34">
        <v>5</v>
      </c>
      <c r="O408" s="34" t="s">
        <v>1768</v>
      </c>
      <c r="P408" s="34" t="s">
        <v>1361</v>
      </c>
      <c r="Q408" s="34" t="s">
        <v>1879</v>
      </c>
      <c r="R408" s="34" t="s">
        <v>1505</v>
      </c>
      <c r="S408" s="34" t="s">
        <v>1880</v>
      </c>
      <c r="T408" s="34" t="s">
        <v>2374</v>
      </c>
      <c r="U408" s="36" t="str">
        <f>VLOOKUP(First_Validations__2[[#This Row],[CountryReq]],Last_Validations[],COLUMNS($B:B)+1,FALSE)</f>
        <v>Guinea: 2018</v>
      </c>
      <c r="V408" s="36" t="str">
        <f>VLOOKUP(First_Validations__2[[#This Row],[CountryReq]],Last_Validations[],COLUMNS($B:C)+1,FALSE)</f>
        <v>Guinea</v>
      </c>
      <c r="W408" s="36">
        <f>VLOOKUP(First_Validations__2[[#This Row],[CountryReq]],Last_Validations[],COLUMNS($B:D)+1,FALSE)</f>
        <v>1</v>
      </c>
      <c r="X408" s="36">
        <f>VLOOKUP(First_Validations__2[[#This Row],[CountryReq]],Last_Validations[],COLUMNS($B:E)+1,FALSE)</f>
        <v>53</v>
      </c>
      <c r="Y408" s="36" t="str">
        <f>VLOOKUP(First_Validations__2[[#This Row],[CountryReq]],Last_Validations[],COLUMNS($B:F)+1,FALSE)</f>
        <v>Guinea: 2018</v>
      </c>
      <c r="Z408" s="36" t="str">
        <f>VLOOKUP(First_Validations__2[[#This Row],[CountryReq]],Last_Validations[],COLUMNS($B:G)+1,FALSE)</f>
        <v>GIN</v>
      </c>
      <c r="AA408" s="36" t="str">
        <f>VLOOKUP(First_Validations__2[[#This Row],[CountryReq]],Last_Validations[],COLUMNS($B:H)+1,FALSE)</f>
        <v>Guinea</v>
      </c>
      <c r="AB408" s="36" t="str">
        <f>VLOOKUP(First_Validations__2[[#This Row],[CountryReq]],Last_Validations[],COLUMNS($B:I)+1,FALSE)</f>
        <v>https://eiti.org/BD/2019-17</v>
      </c>
      <c r="AC408" s="36" t="str">
        <f>VLOOKUP(First_Validations__2[[#This Row],[CountryReq]],Last_Validations[],COLUMNS($B:J)+1,FALSE)</f>
        <v>https://eiti.org/document/guinea-validation-2018</v>
      </c>
      <c r="AD408" s="36">
        <f>VLOOKUP(First_Validations__2[[#This Row],[CountryReq]],Last_Validations[],COLUMNS($B:K)+1,FALSE)</f>
        <v>2018</v>
      </c>
      <c r="AE408" s="36">
        <f>VLOOKUP(First_Validations__2[[#This Row],[CountryReq]],Last_Validations[],COLUMNS($B:L)+1,FALSE)</f>
        <v>2018</v>
      </c>
      <c r="AF408" s="36" t="str">
        <f>VLOOKUP(First_Validations__2[[#This Row],[CountryReq]],Last_Validations[],COLUMNS($B:M)+1,FALSE)</f>
        <v>Meaningful progress</v>
      </c>
      <c r="AG408" s="36" t="str">
        <f>VLOOKUP(First_Validations__2[[#This Row],[CountryReq]],Last_Validations[],COLUMNS($B:N)+1,FALSE)</f>
        <v>SOE transactions (#4.5)</v>
      </c>
      <c r="AH408" s="36">
        <f>VLOOKUP(First_Validations__2[[#This Row],[CountryReq]],Last_Validations[],COLUMNS($B:O)+1,FALSE)</f>
        <v>5</v>
      </c>
      <c r="AI408" s="36" t="str">
        <f>VLOOKUP(First_Validations__2[[#This Row],[CountryReq]],Last_Validations[],COLUMNS($B:P)+1,FALSE)</f>
        <v>Satisfactory progress</v>
      </c>
      <c r="AJ408" s="36" t="str">
        <f>VLOOKUP(First_Validations__2[[#This Row],[CountryReq]],Last_Validations[],COLUMNS($B:Q)+1,FALSE)</f>
        <v>The 2016 EITI Report discloses and reconciles extractives company payments to SOEs as well as transfers between SOEs and government. The exclusion of oil and gas company payments to ONAP from the scope of reconciliation is justified on materiality grounds (see Requirement 4.1).</v>
      </c>
      <c r="AK408" s="36" t="str">
        <f>VLOOKUP(First_Validations__2[[#This Row],[CountryReq]],Last_Validations[],COLUMNS($B:R)+1,FALSE)</f>
        <v>https://eiti.org/guinea#guineas-progress-by-requirement</v>
      </c>
      <c r="AL408" s="36" t="str">
        <f>VLOOKUP(First_Validations__2[[#This Row],[CountryReq]],Last_Validations[],COLUMNS($B:S)+1,FALSE)</f>
        <v>http://www.itie-guinee.org/</v>
      </c>
      <c r="AM408" s="36" t="str">
        <f>VLOOKUP(First_Validations__2[[#This Row],[CountryReq]],Last_Validations[],COLUMNS($B:T)+1,FALSE)</f>
        <v>https://eiti.org/api/v1.0/score_data/53</v>
      </c>
      <c r="AN408" s="36" t="str">
        <f>IF(First_Validations__2[[#This Row],[FirstValidation.Country: Year]]=First_Validations__2[[#This Row],[Country: Year]],"First","Second / Last")</f>
        <v>First</v>
      </c>
      <c r="AO408" s="36">
        <f>IF(AND(First_Validations__2[[#This Row],[FirstValidation.Validation score]]&lt;5,First_Validations__2[[#This Row],[FirstValidation.Validation score]]&gt;1),1,0)</f>
        <v>0</v>
      </c>
      <c r="AP408" s="36">
        <f>First_Validations__2[[#This Row],[Validation score]]-First_Validations__2[[#This Row],[FirstValidation.Validation score]]</f>
        <v>0</v>
      </c>
      <c r="AQ408" s="36">
        <f>IF(AND(First_Validations__2[[#This Row],[Corrective action]]=1,First_Validations__2[[#This Row],[Validation score]]&lt;5,First_Validations__2[[#This Row],[Validation score]]&gt;1),1,0)</f>
        <v>0</v>
      </c>
      <c r="AR408" s="36">
        <f>IF(AND(First_Validations__2[[#This Row],[Corrective action]]=1,OR(First_Validations__2[[#This Row],[Validation score]]&gt;4,First_Validations__2[[#This Row],[Validation score]]&lt;2)),1,0)</f>
        <v>0</v>
      </c>
      <c r="AS4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8" s="36" t="str">
        <f>VLOOKUP(First_Validations__2[[#This Row],[Requirement ('#)]],Requirements[[Requirements]:[Categories2]],2,FALSE)</f>
        <v>Revenue collection</v>
      </c>
    </row>
    <row r="409" spans="2:46">
      <c r="B409" s="34" t="s">
        <v>1503</v>
      </c>
      <c r="C409" s="34">
        <v>1</v>
      </c>
      <c r="D409" s="34">
        <v>53</v>
      </c>
      <c r="E409" s="34" t="s">
        <v>1340</v>
      </c>
      <c r="F409" s="34" t="s">
        <v>1504</v>
      </c>
      <c r="G409" s="34" t="s">
        <v>1503</v>
      </c>
      <c r="H409" s="34" t="s">
        <v>1341</v>
      </c>
      <c r="I409" s="34" t="s">
        <v>1342</v>
      </c>
      <c r="J409" s="34">
        <v>2018</v>
      </c>
      <c r="K409" s="34">
        <v>2018</v>
      </c>
      <c r="L409" s="34" t="s">
        <v>1767</v>
      </c>
      <c r="M409" s="34" t="s">
        <v>1811</v>
      </c>
      <c r="N409" s="34">
        <v>5</v>
      </c>
      <c r="O409" s="34" t="s">
        <v>1768</v>
      </c>
      <c r="P409" s="34" t="s">
        <v>1366</v>
      </c>
      <c r="Q409" s="34" t="s">
        <v>1879</v>
      </c>
      <c r="R409" s="34" t="s">
        <v>1505</v>
      </c>
      <c r="S409" s="34" t="s">
        <v>1880</v>
      </c>
      <c r="T409" s="34" t="s">
        <v>2375</v>
      </c>
      <c r="U409" s="36" t="str">
        <f>VLOOKUP(First_Validations__2[[#This Row],[CountryReq]],Last_Validations[],COLUMNS($B:B)+1,FALSE)</f>
        <v>Guinea: 2018</v>
      </c>
      <c r="V409" s="36" t="str">
        <f>VLOOKUP(First_Validations__2[[#This Row],[CountryReq]],Last_Validations[],COLUMNS($B:C)+1,FALSE)</f>
        <v>Guinea</v>
      </c>
      <c r="W409" s="36">
        <f>VLOOKUP(First_Validations__2[[#This Row],[CountryReq]],Last_Validations[],COLUMNS($B:D)+1,FALSE)</f>
        <v>1</v>
      </c>
      <c r="X409" s="36">
        <f>VLOOKUP(First_Validations__2[[#This Row],[CountryReq]],Last_Validations[],COLUMNS($B:E)+1,FALSE)</f>
        <v>53</v>
      </c>
      <c r="Y409" s="36" t="str">
        <f>VLOOKUP(First_Validations__2[[#This Row],[CountryReq]],Last_Validations[],COLUMNS($B:F)+1,FALSE)</f>
        <v>Guinea: 2018</v>
      </c>
      <c r="Z409" s="36" t="str">
        <f>VLOOKUP(First_Validations__2[[#This Row],[CountryReq]],Last_Validations[],COLUMNS($B:G)+1,FALSE)</f>
        <v>GIN</v>
      </c>
      <c r="AA409" s="36" t="str">
        <f>VLOOKUP(First_Validations__2[[#This Row],[CountryReq]],Last_Validations[],COLUMNS($B:H)+1,FALSE)</f>
        <v>Guinea</v>
      </c>
      <c r="AB409" s="36" t="str">
        <f>VLOOKUP(First_Validations__2[[#This Row],[CountryReq]],Last_Validations[],COLUMNS($B:I)+1,FALSE)</f>
        <v>https://eiti.org/BD/2019-17</v>
      </c>
      <c r="AC409" s="36" t="str">
        <f>VLOOKUP(First_Validations__2[[#This Row],[CountryReq]],Last_Validations[],COLUMNS($B:J)+1,FALSE)</f>
        <v>https://eiti.org/document/guinea-validation-2018</v>
      </c>
      <c r="AD409" s="36">
        <f>VLOOKUP(First_Validations__2[[#This Row],[CountryReq]],Last_Validations[],COLUMNS($B:K)+1,FALSE)</f>
        <v>2018</v>
      </c>
      <c r="AE409" s="36">
        <f>VLOOKUP(First_Validations__2[[#This Row],[CountryReq]],Last_Validations[],COLUMNS($B:L)+1,FALSE)</f>
        <v>2018</v>
      </c>
      <c r="AF409" s="36" t="str">
        <f>VLOOKUP(First_Validations__2[[#This Row],[CountryReq]],Last_Validations[],COLUMNS($B:M)+1,FALSE)</f>
        <v>Meaningful progress</v>
      </c>
      <c r="AG409" s="36" t="str">
        <f>VLOOKUP(First_Validations__2[[#This Row],[CountryReq]],Last_Validations[],COLUMNS($B:N)+1,FALSE)</f>
        <v>Distribution of revenues (#5.1)</v>
      </c>
      <c r="AH409" s="36">
        <f>VLOOKUP(First_Validations__2[[#This Row],[CountryReq]],Last_Validations[],COLUMNS($B:O)+1,FALSE)</f>
        <v>5</v>
      </c>
      <c r="AI409" s="36" t="str">
        <f>VLOOKUP(First_Validations__2[[#This Row],[CountryReq]],Last_Validations[],COLUMNS($B:P)+1,FALSE)</f>
        <v>Satisfactory progress</v>
      </c>
      <c r="AJ409" s="36" t="str">
        <f>VLOOKUP(First_Validations__2[[#This Row],[CountryReq]],Last_Validations[],COLUMNS($B:Q)+1,FALSE)</f>
        <v>The 2016 EITI Report explains how extractives revenues are recorded in the national budget and provides a. general description of the allocation of the small share of extractives revenues retained by individual government entities.</v>
      </c>
      <c r="AK409" s="36" t="str">
        <f>VLOOKUP(First_Validations__2[[#This Row],[CountryReq]],Last_Validations[],COLUMNS($B:R)+1,FALSE)</f>
        <v>https://eiti.org/guinea#guineas-progress-by-requirement</v>
      </c>
      <c r="AL409" s="36" t="str">
        <f>VLOOKUP(First_Validations__2[[#This Row],[CountryReq]],Last_Validations[],COLUMNS($B:S)+1,FALSE)</f>
        <v>http://www.itie-guinee.org/</v>
      </c>
      <c r="AM409" s="36" t="str">
        <f>VLOOKUP(First_Validations__2[[#This Row],[CountryReq]],Last_Validations[],COLUMNS($B:T)+1,FALSE)</f>
        <v>https://eiti.org/api/v1.0/score_data/53</v>
      </c>
      <c r="AN409" s="36" t="str">
        <f>IF(First_Validations__2[[#This Row],[FirstValidation.Country: Year]]=First_Validations__2[[#This Row],[Country: Year]],"First","Second / Last")</f>
        <v>First</v>
      </c>
      <c r="AO409" s="36">
        <f>IF(AND(First_Validations__2[[#This Row],[FirstValidation.Validation score]]&lt;5,First_Validations__2[[#This Row],[FirstValidation.Validation score]]&gt;1),1,0)</f>
        <v>0</v>
      </c>
      <c r="AP409" s="36">
        <f>First_Validations__2[[#This Row],[Validation score]]-First_Validations__2[[#This Row],[FirstValidation.Validation score]]</f>
        <v>0</v>
      </c>
      <c r="AQ409" s="36">
        <f>IF(AND(First_Validations__2[[#This Row],[Corrective action]]=1,First_Validations__2[[#This Row],[Validation score]]&lt;5,First_Validations__2[[#This Row],[Validation score]]&gt;1),1,0)</f>
        <v>0</v>
      </c>
      <c r="AR409" s="36">
        <f>IF(AND(First_Validations__2[[#This Row],[Corrective action]]=1,OR(First_Validations__2[[#This Row],[Validation score]]&gt;4,First_Validations__2[[#This Row],[Validation score]]&lt;2)),1,0)</f>
        <v>0</v>
      </c>
      <c r="AS4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09" s="36" t="str">
        <f>VLOOKUP(First_Validations__2[[#This Row],[Requirement ('#)]],Requirements[[Requirements]:[Categories2]],2,FALSE)</f>
        <v>Revenue allocation</v>
      </c>
    </row>
    <row r="410" spans="2:46">
      <c r="B410" s="34" t="s">
        <v>1503</v>
      </c>
      <c r="C410" s="34">
        <v>1</v>
      </c>
      <c r="D410" s="34">
        <v>53</v>
      </c>
      <c r="E410" s="34" t="s">
        <v>1340</v>
      </c>
      <c r="F410" s="34" t="s">
        <v>1504</v>
      </c>
      <c r="G410" s="34" t="s">
        <v>1503</v>
      </c>
      <c r="H410" s="34" t="s">
        <v>1341</v>
      </c>
      <c r="I410" s="34" t="s">
        <v>1342</v>
      </c>
      <c r="J410" s="34">
        <v>2018</v>
      </c>
      <c r="K410" s="34">
        <v>2018</v>
      </c>
      <c r="L410" s="34" t="s">
        <v>1767</v>
      </c>
      <c r="M410" s="34" t="s">
        <v>1812</v>
      </c>
      <c r="N410" s="34">
        <v>0</v>
      </c>
      <c r="O410" s="34" t="s">
        <v>4</v>
      </c>
      <c r="P410" s="34" t="s">
        <v>1367</v>
      </c>
      <c r="Q410" s="34" t="s">
        <v>1879</v>
      </c>
      <c r="R410" s="34" t="s">
        <v>1505</v>
      </c>
      <c r="S410" s="34" t="s">
        <v>1880</v>
      </c>
      <c r="T410" s="34" t="s">
        <v>2376</v>
      </c>
      <c r="U410" s="36" t="str">
        <f>VLOOKUP(First_Validations__2[[#This Row],[CountryReq]],Last_Validations[],COLUMNS($B:B)+1,FALSE)</f>
        <v>Guinea: 2018</v>
      </c>
      <c r="V410" s="36" t="str">
        <f>VLOOKUP(First_Validations__2[[#This Row],[CountryReq]],Last_Validations[],COLUMNS($B:C)+1,FALSE)</f>
        <v>Guinea</v>
      </c>
      <c r="W410" s="36">
        <f>VLOOKUP(First_Validations__2[[#This Row],[CountryReq]],Last_Validations[],COLUMNS($B:D)+1,FALSE)</f>
        <v>1</v>
      </c>
      <c r="X410" s="36">
        <f>VLOOKUP(First_Validations__2[[#This Row],[CountryReq]],Last_Validations[],COLUMNS($B:E)+1,FALSE)</f>
        <v>53</v>
      </c>
      <c r="Y410" s="36" t="str">
        <f>VLOOKUP(First_Validations__2[[#This Row],[CountryReq]],Last_Validations[],COLUMNS($B:F)+1,FALSE)</f>
        <v>Guinea: 2018</v>
      </c>
      <c r="Z410" s="36" t="str">
        <f>VLOOKUP(First_Validations__2[[#This Row],[CountryReq]],Last_Validations[],COLUMNS($B:G)+1,FALSE)</f>
        <v>GIN</v>
      </c>
      <c r="AA410" s="36" t="str">
        <f>VLOOKUP(First_Validations__2[[#This Row],[CountryReq]],Last_Validations[],COLUMNS($B:H)+1,FALSE)</f>
        <v>Guinea</v>
      </c>
      <c r="AB410" s="36" t="str">
        <f>VLOOKUP(First_Validations__2[[#This Row],[CountryReq]],Last_Validations[],COLUMNS($B:I)+1,FALSE)</f>
        <v>https://eiti.org/BD/2019-17</v>
      </c>
      <c r="AC410" s="36" t="str">
        <f>VLOOKUP(First_Validations__2[[#This Row],[CountryReq]],Last_Validations[],COLUMNS($B:J)+1,FALSE)</f>
        <v>https://eiti.org/document/guinea-validation-2018</v>
      </c>
      <c r="AD410" s="36">
        <f>VLOOKUP(First_Validations__2[[#This Row],[CountryReq]],Last_Validations[],COLUMNS($B:K)+1,FALSE)</f>
        <v>2018</v>
      </c>
      <c r="AE410" s="36">
        <f>VLOOKUP(First_Validations__2[[#This Row],[CountryReq]],Last_Validations[],COLUMNS($B:L)+1,FALSE)</f>
        <v>2018</v>
      </c>
      <c r="AF410" s="36" t="str">
        <f>VLOOKUP(First_Validations__2[[#This Row],[CountryReq]],Last_Validations[],COLUMNS($B:M)+1,FALSE)</f>
        <v>Meaningful progress</v>
      </c>
      <c r="AG410" s="36" t="str">
        <f>VLOOKUP(First_Validations__2[[#This Row],[CountryReq]],Last_Validations[],COLUMNS($B:N)+1,FALSE)</f>
        <v>Subnational transfers (#5.2)</v>
      </c>
      <c r="AH410" s="36">
        <f>VLOOKUP(First_Validations__2[[#This Row],[CountryReq]],Last_Validations[],COLUMNS($B:O)+1,FALSE)</f>
        <v>0</v>
      </c>
      <c r="AI410" s="36" t="str">
        <f>VLOOKUP(First_Validations__2[[#This Row],[CountryReq]],Last_Validations[],COLUMNS($B:P)+1,FALSE)</f>
        <v>Not applicable</v>
      </c>
      <c r="AJ410" s="36" t="str">
        <f>VLOOKUP(First_Validations__2[[#This Row],[CountryReq]],Last_Validations[],COLUMNS($B:Q)+1,FALSE)</f>
        <v xml:space="preserve">The 2016 EITI Report describes statutory subnational transfers linked to mining revenues and provides the general formula for calculating transfers, while confirming that sub-national transfers were not effective in 2016 given the lack of implementing Ministerial Order. Nonetheless, the report provides calculations of the value of sub-national transfers that should have been executed in line with the revenue-sharing formula in 2016.
Not applicable in Guinea
</v>
      </c>
      <c r="AK410" s="36" t="str">
        <f>VLOOKUP(First_Validations__2[[#This Row],[CountryReq]],Last_Validations[],COLUMNS($B:R)+1,FALSE)</f>
        <v>https://eiti.org/guinea#guineas-progress-by-requirement</v>
      </c>
      <c r="AL410" s="36" t="str">
        <f>VLOOKUP(First_Validations__2[[#This Row],[CountryReq]],Last_Validations[],COLUMNS($B:S)+1,FALSE)</f>
        <v>http://www.itie-guinee.org/</v>
      </c>
      <c r="AM410" s="36" t="str">
        <f>VLOOKUP(First_Validations__2[[#This Row],[CountryReq]],Last_Validations[],COLUMNS($B:T)+1,FALSE)</f>
        <v>https://eiti.org/api/v1.0/score_data/53</v>
      </c>
      <c r="AN410" s="36" t="str">
        <f>IF(First_Validations__2[[#This Row],[FirstValidation.Country: Year]]=First_Validations__2[[#This Row],[Country: Year]],"First","Second / Last")</f>
        <v>First</v>
      </c>
      <c r="AO410" s="36">
        <f>IF(AND(First_Validations__2[[#This Row],[FirstValidation.Validation score]]&lt;5,First_Validations__2[[#This Row],[FirstValidation.Validation score]]&gt;1),1,0)</f>
        <v>0</v>
      </c>
      <c r="AP410" s="36">
        <f>First_Validations__2[[#This Row],[Validation score]]-First_Validations__2[[#This Row],[FirstValidation.Validation score]]</f>
        <v>0</v>
      </c>
      <c r="AQ410" s="36">
        <f>IF(AND(First_Validations__2[[#This Row],[Corrective action]]=1,First_Validations__2[[#This Row],[Validation score]]&lt;5,First_Validations__2[[#This Row],[Validation score]]&gt;1),1,0)</f>
        <v>0</v>
      </c>
      <c r="AR410" s="36">
        <f>IF(AND(First_Validations__2[[#This Row],[Corrective action]]=1,OR(First_Validations__2[[#This Row],[Validation score]]&gt;4,First_Validations__2[[#This Row],[Validation score]]&lt;2)),1,0)</f>
        <v>0</v>
      </c>
      <c r="AS4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0" s="36" t="str">
        <f>VLOOKUP(First_Validations__2[[#This Row],[Requirement ('#)]],Requirements[[Requirements]:[Categories2]],2,FALSE)</f>
        <v>Revenue allocation</v>
      </c>
    </row>
    <row r="411" spans="2:46">
      <c r="B411" s="34" t="s">
        <v>1503</v>
      </c>
      <c r="C411" s="34">
        <v>1</v>
      </c>
      <c r="D411" s="34">
        <v>53</v>
      </c>
      <c r="E411" s="34" t="s">
        <v>1340</v>
      </c>
      <c r="F411" s="34" t="s">
        <v>1504</v>
      </c>
      <c r="G411" s="34" t="s">
        <v>1503</v>
      </c>
      <c r="H411" s="34" t="s">
        <v>1341</v>
      </c>
      <c r="I411" s="34" t="s">
        <v>1342</v>
      </c>
      <c r="J411" s="34">
        <v>2018</v>
      </c>
      <c r="K411" s="34">
        <v>2018</v>
      </c>
      <c r="L411" s="34" t="s">
        <v>1767</v>
      </c>
      <c r="M411" s="34" t="s">
        <v>1809</v>
      </c>
      <c r="N411" s="34">
        <v>5</v>
      </c>
      <c r="O411" s="34" t="s">
        <v>1768</v>
      </c>
      <c r="P411" s="34" t="s">
        <v>1364</v>
      </c>
      <c r="Q411" s="34" t="s">
        <v>1879</v>
      </c>
      <c r="R411" s="34" t="s">
        <v>1505</v>
      </c>
      <c r="S411" s="34" t="s">
        <v>1880</v>
      </c>
      <c r="T411" s="34" t="s">
        <v>2377</v>
      </c>
      <c r="U411" s="36" t="str">
        <f>VLOOKUP(First_Validations__2[[#This Row],[CountryReq]],Last_Validations[],COLUMNS($B:B)+1,FALSE)</f>
        <v>Guinea: 2018</v>
      </c>
      <c r="V411" s="36" t="str">
        <f>VLOOKUP(First_Validations__2[[#This Row],[CountryReq]],Last_Validations[],COLUMNS($B:C)+1,FALSE)</f>
        <v>Guinea</v>
      </c>
      <c r="W411" s="36">
        <f>VLOOKUP(First_Validations__2[[#This Row],[CountryReq]],Last_Validations[],COLUMNS($B:D)+1,FALSE)</f>
        <v>1</v>
      </c>
      <c r="X411" s="36">
        <f>VLOOKUP(First_Validations__2[[#This Row],[CountryReq]],Last_Validations[],COLUMNS($B:E)+1,FALSE)</f>
        <v>53</v>
      </c>
      <c r="Y411" s="36" t="str">
        <f>VLOOKUP(First_Validations__2[[#This Row],[CountryReq]],Last_Validations[],COLUMNS($B:F)+1,FALSE)</f>
        <v>Guinea: 2018</v>
      </c>
      <c r="Z411" s="36" t="str">
        <f>VLOOKUP(First_Validations__2[[#This Row],[CountryReq]],Last_Validations[],COLUMNS($B:G)+1,FALSE)</f>
        <v>GIN</v>
      </c>
      <c r="AA411" s="36" t="str">
        <f>VLOOKUP(First_Validations__2[[#This Row],[CountryReq]],Last_Validations[],COLUMNS($B:H)+1,FALSE)</f>
        <v>Guinea</v>
      </c>
      <c r="AB411" s="36" t="str">
        <f>VLOOKUP(First_Validations__2[[#This Row],[CountryReq]],Last_Validations[],COLUMNS($B:I)+1,FALSE)</f>
        <v>https://eiti.org/BD/2019-17</v>
      </c>
      <c r="AC411" s="36" t="str">
        <f>VLOOKUP(First_Validations__2[[#This Row],[CountryReq]],Last_Validations[],COLUMNS($B:J)+1,FALSE)</f>
        <v>https://eiti.org/document/guinea-validation-2018</v>
      </c>
      <c r="AD411" s="36">
        <f>VLOOKUP(First_Validations__2[[#This Row],[CountryReq]],Last_Validations[],COLUMNS($B:K)+1,FALSE)</f>
        <v>2018</v>
      </c>
      <c r="AE411" s="36">
        <f>VLOOKUP(First_Validations__2[[#This Row],[CountryReq]],Last_Validations[],COLUMNS($B:L)+1,FALSE)</f>
        <v>2018</v>
      </c>
      <c r="AF411" s="36" t="str">
        <f>VLOOKUP(First_Validations__2[[#This Row],[CountryReq]],Last_Validations[],COLUMNS($B:M)+1,FALSE)</f>
        <v>Meaningful progress</v>
      </c>
      <c r="AG411" s="36" t="str">
        <f>VLOOKUP(First_Validations__2[[#This Row],[CountryReq]],Last_Validations[],COLUMNS($B:N)+1,FALSE)</f>
        <v>Data timeliness (#4.8)</v>
      </c>
      <c r="AH411" s="36">
        <f>VLOOKUP(First_Validations__2[[#This Row],[CountryReq]],Last_Validations[],COLUMNS($B:O)+1,FALSE)</f>
        <v>5</v>
      </c>
      <c r="AI411" s="36" t="str">
        <f>VLOOKUP(First_Validations__2[[#This Row],[CountryReq]],Last_Validations[],COLUMNS($B:P)+1,FALSE)</f>
        <v>Satisfactory progress</v>
      </c>
      <c r="AJ411" s="36" t="str">
        <f>VLOOKUP(First_Validations__2[[#This Row],[CountryReq]],Last_Validations[],COLUMNS($B:Q)+1,FALSE)</f>
        <v>The 2016 EITI Report was published within two years of the end of the fiscal period under review, in June 2018, and the MSG agreed the reporting period</v>
      </c>
      <c r="AK411" s="36" t="str">
        <f>VLOOKUP(First_Validations__2[[#This Row],[CountryReq]],Last_Validations[],COLUMNS($B:R)+1,FALSE)</f>
        <v>https://eiti.org/guinea#guineas-progress-by-requirement</v>
      </c>
      <c r="AL411" s="36" t="str">
        <f>VLOOKUP(First_Validations__2[[#This Row],[CountryReq]],Last_Validations[],COLUMNS($B:S)+1,FALSE)</f>
        <v>http://www.itie-guinee.org/</v>
      </c>
      <c r="AM411" s="36" t="str">
        <f>VLOOKUP(First_Validations__2[[#This Row],[CountryReq]],Last_Validations[],COLUMNS($B:T)+1,FALSE)</f>
        <v>https://eiti.org/api/v1.0/score_data/53</v>
      </c>
      <c r="AN411" s="36" t="str">
        <f>IF(First_Validations__2[[#This Row],[FirstValidation.Country: Year]]=First_Validations__2[[#This Row],[Country: Year]],"First","Second / Last")</f>
        <v>First</v>
      </c>
      <c r="AO411" s="36">
        <f>IF(AND(First_Validations__2[[#This Row],[FirstValidation.Validation score]]&lt;5,First_Validations__2[[#This Row],[FirstValidation.Validation score]]&gt;1),1,0)</f>
        <v>0</v>
      </c>
      <c r="AP411" s="36">
        <f>First_Validations__2[[#This Row],[Validation score]]-First_Validations__2[[#This Row],[FirstValidation.Validation score]]</f>
        <v>0</v>
      </c>
      <c r="AQ411" s="36">
        <f>IF(AND(First_Validations__2[[#This Row],[Corrective action]]=1,First_Validations__2[[#This Row],[Validation score]]&lt;5,First_Validations__2[[#This Row],[Validation score]]&gt;1),1,0)</f>
        <v>0</v>
      </c>
      <c r="AR411" s="36">
        <f>IF(AND(First_Validations__2[[#This Row],[Corrective action]]=1,OR(First_Validations__2[[#This Row],[Validation score]]&gt;4,First_Validations__2[[#This Row],[Validation score]]&lt;2)),1,0)</f>
        <v>0</v>
      </c>
      <c r="AS4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1" s="36" t="str">
        <f>VLOOKUP(First_Validations__2[[#This Row],[Requirement ('#)]],Requirements[[Requirements]:[Categories2]],2,FALSE)</f>
        <v>Revenue collection</v>
      </c>
    </row>
    <row r="412" spans="2:46">
      <c r="B412" s="34" t="s">
        <v>1503</v>
      </c>
      <c r="C412" s="34">
        <v>1</v>
      </c>
      <c r="D412" s="34">
        <v>53</v>
      </c>
      <c r="E412" s="34" t="s">
        <v>1340</v>
      </c>
      <c r="F412" s="34" t="s">
        <v>1504</v>
      </c>
      <c r="G412" s="34" t="s">
        <v>1503</v>
      </c>
      <c r="H412" s="34" t="s">
        <v>1341</v>
      </c>
      <c r="I412" s="34" t="s">
        <v>1342</v>
      </c>
      <c r="J412" s="34">
        <v>2018</v>
      </c>
      <c r="K412" s="34">
        <v>2018</v>
      </c>
      <c r="L412" s="34" t="s">
        <v>1767</v>
      </c>
      <c r="M412" s="34" t="s">
        <v>1810</v>
      </c>
      <c r="N412" s="34">
        <v>5</v>
      </c>
      <c r="O412" s="34" t="s">
        <v>1768</v>
      </c>
      <c r="P412" s="34" t="s">
        <v>1365</v>
      </c>
      <c r="Q412" s="34" t="s">
        <v>1879</v>
      </c>
      <c r="R412" s="34" t="s">
        <v>1505</v>
      </c>
      <c r="S412" s="34" t="s">
        <v>1880</v>
      </c>
      <c r="T412" s="34" t="s">
        <v>2378</v>
      </c>
      <c r="U412" s="36" t="str">
        <f>VLOOKUP(First_Validations__2[[#This Row],[CountryReq]],Last_Validations[],COLUMNS($B:B)+1,FALSE)</f>
        <v>Guinea: 2018</v>
      </c>
      <c r="V412" s="36" t="str">
        <f>VLOOKUP(First_Validations__2[[#This Row],[CountryReq]],Last_Validations[],COLUMNS($B:C)+1,FALSE)</f>
        <v>Guinea</v>
      </c>
      <c r="W412" s="36">
        <f>VLOOKUP(First_Validations__2[[#This Row],[CountryReq]],Last_Validations[],COLUMNS($B:D)+1,FALSE)</f>
        <v>1</v>
      </c>
      <c r="X412" s="36">
        <f>VLOOKUP(First_Validations__2[[#This Row],[CountryReq]],Last_Validations[],COLUMNS($B:E)+1,FALSE)</f>
        <v>53</v>
      </c>
      <c r="Y412" s="36" t="str">
        <f>VLOOKUP(First_Validations__2[[#This Row],[CountryReq]],Last_Validations[],COLUMNS($B:F)+1,FALSE)</f>
        <v>Guinea: 2018</v>
      </c>
      <c r="Z412" s="36" t="str">
        <f>VLOOKUP(First_Validations__2[[#This Row],[CountryReq]],Last_Validations[],COLUMNS($B:G)+1,FALSE)</f>
        <v>GIN</v>
      </c>
      <c r="AA412" s="36" t="str">
        <f>VLOOKUP(First_Validations__2[[#This Row],[CountryReq]],Last_Validations[],COLUMNS($B:H)+1,FALSE)</f>
        <v>Guinea</v>
      </c>
      <c r="AB412" s="36" t="str">
        <f>VLOOKUP(First_Validations__2[[#This Row],[CountryReq]],Last_Validations[],COLUMNS($B:I)+1,FALSE)</f>
        <v>https://eiti.org/BD/2019-17</v>
      </c>
      <c r="AC412" s="36" t="str">
        <f>VLOOKUP(First_Validations__2[[#This Row],[CountryReq]],Last_Validations[],COLUMNS($B:J)+1,FALSE)</f>
        <v>https://eiti.org/document/guinea-validation-2018</v>
      </c>
      <c r="AD412" s="36">
        <f>VLOOKUP(First_Validations__2[[#This Row],[CountryReq]],Last_Validations[],COLUMNS($B:K)+1,FALSE)</f>
        <v>2018</v>
      </c>
      <c r="AE412" s="36">
        <f>VLOOKUP(First_Validations__2[[#This Row],[CountryReq]],Last_Validations[],COLUMNS($B:L)+1,FALSE)</f>
        <v>2018</v>
      </c>
      <c r="AF412" s="36" t="str">
        <f>VLOOKUP(First_Validations__2[[#This Row],[CountryReq]],Last_Validations[],COLUMNS($B:M)+1,FALSE)</f>
        <v>Meaningful progress</v>
      </c>
      <c r="AG412" s="36" t="str">
        <f>VLOOKUP(First_Validations__2[[#This Row],[CountryReq]],Last_Validations[],COLUMNS($B:N)+1,FALSE)</f>
        <v>Data quality (#4.9)</v>
      </c>
      <c r="AH412" s="36">
        <f>VLOOKUP(First_Validations__2[[#This Row],[CountryReq]],Last_Validations[],COLUMNS($B:O)+1,FALSE)</f>
        <v>5</v>
      </c>
      <c r="AI412" s="36" t="str">
        <f>VLOOKUP(First_Validations__2[[#This Row],[CountryReq]],Last_Validations[],COLUMNS($B:P)+1,FALSE)</f>
        <v>Satisfactory progress</v>
      </c>
      <c r="AJ412" s="36" t="str">
        <f>VLOOKUP(First_Validations__2[[#This Row],[CountryReq]],Last_Validations[],COLUMNS($B:Q)+1,FALSE)</f>
        <v xml:space="preserve">The ToR for the IA was in line with the Board-approved template and the recruitment of the IA was approved by the MSG. There were no significant deviations from the IA’s ToR in practice, and the MSG approved reporting templates for the 2016 EITI Report as part of its approval of the scoping study. </v>
      </c>
      <c r="AK412" s="36" t="str">
        <f>VLOOKUP(First_Validations__2[[#This Row],[CountryReq]],Last_Validations[],COLUMNS($B:R)+1,FALSE)</f>
        <v>https://eiti.org/guinea#guineas-progress-by-requirement</v>
      </c>
      <c r="AL412" s="36" t="str">
        <f>VLOOKUP(First_Validations__2[[#This Row],[CountryReq]],Last_Validations[],COLUMNS($B:S)+1,FALSE)</f>
        <v>http://www.itie-guinee.org/</v>
      </c>
      <c r="AM412" s="36" t="str">
        <f>VLOOKUP(First_Validations__2[[#This Row],[CountryReq]],Last_Validations[],COLUMNS($B:T)+1,FALSE)</f>
        <v>https://eiti.org/api/v1.0/score_data/53</v>
      </c>
      <c r="AN412" s="36" t="str">
        <f>IF(First_Validations__2[[#This Row],[FirstValidation.Country: Year]]=First_Validations__2[[#This Row],[Country: Year]],"First","Second / Last")</f>
        <v>First</v>
      </c>
      <c r="AO412" s="36">
        <f>IF(AND(First_Validations__2[[#This Row],[FirstValidation.Validation score]]&lt;5,First_Validations__2[[#This Row],[FirstValidation.Validation score]]&gt;1),1,0)</f>
        <v>0</v>
      </c>
      <c r="AP412" s="36">
        <f>First_Validations__2[[#This Row],[Validation score]]-First_Validations__2[[#This Row],[FirstValidation.Validation score]]</f>
        <v>0</v>
      </c>
      <c r="AQ412" s="36">
        <f>IF(AND(First_Validations__2[[#This Row],[Corrective action]]=1,First_Validations__2[[#This Row],[Validation score]]&lt;5,First_Validations__2[[#This Row],[Validation score]]&gt;1),1,0)</f>
        <v>0</v>
      </c>
      <c r="AR412" s="36">
        <f>IF(AND(First_Validations__2[[#This Row],[Corrective action]]=1,OR(First_Validations__2[[#This Row],[Validation score]]&gt;4,First_Validations__2[[#This Row],[Validation score]]&lt;2)),1,0)</f>
        <v>0</v>
      </c>
      <c r="AS4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2" s="36" t="str">
        <f>VLOOKUP(First_Validations__2[[#This Row],[Requirement ('#)]],Requirements[[Requirements]:[Categories2]],2,FALSE)</f>
        <v>Revenue collection</v>
      </c>
    </row>
    <row r="413" spans="2:46">
      <c r="B413" s="34" t="s">
        <v>1521</v>
      </c>
      <c r="C413" s="34">
        <v>1</v>
      </c>
      <c r="D413" s="34">
        <v>20</v>
      </c>
      <c r="E413" s="34" t="s">
        <v>630</v>
      </c>
      <c r="F413" s="34" t="s">
        <v>1522</v>
      </c>
      <c r="G413" s="34" t="s">
        <v>1521</v>
      </c>
      <c r="H413" s="34" t="s">
        <v>3483</v>
      </c>
      <c r="I413" s="34" t="s">
        <v>3484</v>
      </c>
      <c r="J413" s="34">
        <v>2017</v>
      </c>
      <c r="L413" s="34" t="s">
        <v>1767</v>
      </c>
      <c r="M413" s="34" t="s">
        <v>1799</v>
      </c>
      <c r="N413" s="34">
        <v>5</v>
      </c>
      <c r="O413" s="34" t="s">
        <v>1768</v>
      </c>
      <c r="P413" s="34" t="s">
        <v>642</v>
      </c>
      <c r="S413" s="34" t="s">
        <v>1845</v>
      </c>
      <c r="T413" s="34" t="s">
        <v>2379</v>
      </c>
      <c r="U413" s="36" t="str">
        <f>VLOOKUP(First_Validations__2[[#This Row],[CountryReq]],Last_Validations[],COLUMNS($B:B)+1,FALSE)</f>
        <v>Honduras: 2017</v>
      </c>
      <c r="V413" s="36" t="str">
        <f>VLOOKUP(First_Validations__2[[#This Row],[CountryReq]],Last_Validations[],COLUMNS($B:C)+1,FALSE)</f>
        <v>Honduras</v>
      </c>
      <c r="W413" s="36">
        <f>VLOOKUP(First_Validations__2[[#This Row],[CountryReq]],Last_Validations[],COLUMNS($B:D)+1,FALSE)</f>
        <v>1</v>
      </c>
      <c r="X413" s="36">
        <f>VLOOKUP(First_Validations__2[[#This Row],[CountryReq]],Last_Validations[],COLUMNS($B:E)+1,FALSE)</f>
        <v>20</v>
      </c>
      <c r="Y413" s="36" t="str">
        <f>VLOOKUP(First_Validations__2[[#This Row],[CountryReq]],Last_Validations[],COLUMNS($B:F)+1,FALSE)</f>
        <v>Honduras: 2017</v>
      </c>
      <c r="Z413" s="36" t="str">
        <f>VLOOKUP(First_Validations__2[[#This Row],[CountryReq]],Last_Validations[],COLUMNS($B:G)+1,FALSE)</f>
        <v>HND</v>
      </c>
      <c r="AA413" s="36" t="str">
        <f>VLOOKUP(First_Validations__2[[#This Row],[CountryReq]],Last_Validations[],COLUMNS($B:H)+1,FALSE)</f>
        <v>Honduras</v>
      </c>
      <c r="AB413" s="36" t="str">
        <f>VLOOKUP(First_Validations__2[[#This Row],[CountryReq]],Last_Validations[],COLUMNS($B:I)+1,FALSE)</f>
        <v>https://eiti.org/board-decision/2017-52</v>
      </c>
      <c r="AC413" s="36" t="str">
        <f>VLOOKUP(First_Validations__2[[#This Row],[CountryReq]],Last_Validations[],COLUMNS($B:J)+1,FALSE)</f>
        <v>https://eiti.org/document/validation-of-honduras-2017-reports</v>
      </c>
      <c r="AD413" s="36">
        <f>VLOOKUP(First_Validations__2[[#This Row],[CountryReq]],Last_Validations[],COLUMNS($B:K)+1,FALSE)</f>
        <v>2017</v>
      </c>
      <c r="AE413" s="36">
        <f>VLOOKUP(First_Validations__2[[#This Row],[CountryReq]],Last_Validations[],COLUMNS($B:L)+1,FALSE)</f>
        <v>0</v>
      </c>
      <c r="AF413" s="36" t="str">
        <f>VLOOKUP(First_Validations__2[[#This Row],[CountryReq]],Last_Validations[],COLUMNS($B:M)+1,FALSE)</f>
        <v>Meaningful progress</v>
      </c>
      <c r="AG413" s="36" t="str">
        <f>VLOOKUP(First_Validations__2[[#This Row],[CountryReq]],Last_Validations[],COLUMNS($B:N)+1,FALSE)</f>
        <v>Exploration data (#3.1)</v>
      </c>
      <c r="AH413" s="36">
        <f>VLOOKUP(First_Validations__2[[#This Row],[CountryReq]],Last_Validations[],COLUMNS($B:O)+1,FALSE)</f>
        <v>5</v>
      </c>
      <c r="AI413" s="36" t="str">
        <f>VLOOKUP(First_Validations__2[[#This Row],[CountryReq]],Last_Validations[],COLUMNS($B:P)+1,FALSE)</f>
        <v>Satisfactory progress</v>
      </c>
      <c r="AJ413" s="36" t="str">
        <f>VLOOKUP(First_Validations__2[[#This Row],[CountryReq]],Last_Validations[],COLUMNS($B:Q)+1,FALSE)</f>
        <v>The 2014 EITI Report provided an overview of the extractive industries including exploration activities.</v>
      </c>
      <c r="AK413" s="36">
        <f>VLOOKUP(First_Validations__2[[#This Row],[CountryReq]],Last_Validations[],COLUMNS($B:R)+1,FALSE)</f>
        <v>0</v>
      </c>
      <c r="AL413" s="36">
        <f>VLOOKUP(First_Validations__2[[#This Row],[CountryReq]],Last_Validations[],COLUMNS($B:S)+1,FALSE)</f>
        <v>0</v>
      </c>
      <c r="AM413" s="36" t="str">
        <f>VLOOKUP(First_Validations__2[[#This Row],[CountryReq]],Last_Validations[],COLUMNS($B:T)+1,FALSE)</f>
        <v>https://eiti.org/api/v1.0/score_data/20</v>
      </c>
      <c r="AN413" s="36" t="str">
        <f>IF(First_Validations__2[[#This Row],[FirstValidation.Country: Year]]=First_Validations__2[[#This Row],[Country: Year]],"First","Second / Last")</f>
        <v>First</v>
      </c>
      <c r="AO413" s="36">
        <f>IF(AND(First_Validations__2[[#This Row],[FirstValidation.Validation score]]&lt;5,First_Validations__2[[#This Row],[FirstValidation.Validation score]]&gt;1),1,0)</f>
        <v>0</v>
      </c>
      <c r="AP413" s="36">
        <f>First_Validations__2[[#This Row],[Validation score]]-First_Validations__2[[#This Row],[FirstValidation.Validation score]]</f>
        <v>0</v>
      </c>
      <c r="AQ413" s="36">
        <f>IF(AND(First_Validations__2[[#This Row],[Corrective action]]=1,First_Validations__2[[#This Row],[Validation score]]&lt;5,First_Validations__2[[#This Row],[Validation score]]&gt;1),1,0)</f>
        <v>0</v>
      </c>
      <c r="AR413" s="36">
        <f>IF(AND(First_Validations__2[[#This Row],[Corrective action]]=1,OR(First_Validations__2[[#This Row],[Validation score]]&gt;4,First_Validations__2[[#This Row],[Validation score]]&lt;2)),1,0)</f>
        <v>0</v>
      </c>
      <c r="AS4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3" s="36" t="str">
        <f>VLOOKUP(First_Validations__2[[#This Row],[Requirement ('#)]],Requirements[[Requirements]:[Categories2]],2,FALSE)</f>
        <v>Monitoring production</v>
      </c>
    </row>
    <row r="414" spans="2:46">
      <c r="B414" s="34" t="s">
        <v>1521</v>
      </c>
      <c r="C414" s="34">
        <v>1</v>
      </c>
      <c r="D414" s="34">
        <v>20</v>
      </c>
      <c r="E414" s="34" t="s">
        <v>630</v>
      </c>
      <c r="F414" s="34" t="s">
        <v>1522</v>
      </c>
      <c r="G414" s="34" t="s">
        <v>1521</v>
      </c>
      <c r="H414" s="34" t="s">
        <v>3483</v>
      </c>
      <c r="I414" s="34" t="s">
        <v>3484</v>
      </c>
      <c r="J414" s="34">
        <v>2017</v>
      </c>
      <c r="L414" s="34" t="s">
        <v>1767</v>
      </c>
      <c r="M414" s="34" t="s">
        <v>1800</v>
      </c>
      <c r="N414" s="34">
        <v>5</v>
      </c>
      <c r="O414" s="34" t="s">
        <v>1768</v>
      </c>
      <c r="P414" s="34" t="s">
        <v>643</v>
      </c>
      <c r="S414" s="34" t="s">
        <v>1845</v>
      </c>
      <c r="T414" s="34" t="s">
        <v>2380</v>
      </c>
      <c r="U414" s="36" t="str">
        <f>VLOOKUP(First_Validations__2[[#This Row],[CountryReq]],Last_Validations[],COLUMNS($B:B)+1,FALSE)</f>
        <v>Honduras: 2017</v>
      </c>
      <c r="V414" s="36" t="str">
        <f>VLOOKUP(First_Validations__2[[#This Row],[CountryReq]],Last_Validations[],COLUMNS($B:C)+1,FALSE)</f>
        <v>Honduras</v>
      </c>
      <c r="W414" s="36">
        <f>VLOOKUP(First_Validations__2[[#This Row],[CountryReq]],Last_Validations[],COLUMNS($B:D)+1,FALSE)</f>
        <v>1</v>
      </c>
      <c r="X414" s="36">
        <f>VLOOKUP(First_Validations__2[[#This Row],[CountryReq]],Last_Validations[],COLUMNS($B:E)+1,FALSE)</f>
        <v>20</v>
      </c>
      <c r="Y414" s="36" t="str">
        <f>VLOOKUP(First_Validations__2[[#This Row],[CountryReq]],Last_Validations[],COLUMNS($B:F)+1,FALSE)</f>
        <v>Honduras: 2017</v>
      </c>
      <c r="Z414" s="36" t="str">
        <f>VLOOKUP(First_Validations__2[[#This Row],[CountryReq]],Last_Validations[],COLUMNS($B:G)+1,FALSE)</f>
        <v>HND</v>
      </c>
      <c r="AA414" s="36" t="str">
        <f>VLOOKUP(First_Validations__2[[#This Row],[CountryReq]],Last_Validations[],COLUMNS($B:H)+1,FALSE)</f>
        <v>Honduras</v>
      </c>
      <c r="AB414" s="36" t="str">
        <f>VLOOKUP(First_Validations__2[[#This Row],[CountryReq]],Last_Validations[],COLUMNS($B:I)+1,FALSE)</f>
        <v>https://eiti.org/board-decision/2017-52</v>
      </c>
      <c r="AC414" s="36" t="str">
        <f>VLOOKUP(First_Validations__2[[#This Row],[CountryReq]],Last_Validations[],COLUMNS($B:J)+1,FALSE)</f>
        <v>https://eiti.org/document/validation-of-honduras-2017-reports</v>
      </c>
      <c r="AD414" s="36">
        <f>VLOOKUP(First_Validations__2[[#This Row],[CountryReq]],Last_Validations[],COLUMNS($B:K)+1,FALSE)</f>
        <v>2017</v>
      </c>
      <c r="AE414" s="36">
        <f>VLOOKUP(First_Validations__2[[#This Row],[CountryReq]],Last_Validations[],COLUMNS($B:L)+1,FALSE)</f>
        <v>0</v>
      </c>
      <c r="AF414" s="36" t="str">
        <f>VLOOKUP(First_Validations__2[[#This Row],[CountryReq]],Last_Validations[],COLUMNS($B:M)+1,FALSE)</f>
        <v>Meaningful progress</v>
      </c>
      <c r="AG414" s="36" t="str">
        <f>VLOOKUP(First_Validations__2[[#This Row],[CountryReq]],Last_Validations[],COLUMNS($B:N)+1,FALSE)</f>
        <v>Production data (#3.2)</v>
      </c>
      <c r="AH414" s="36">
        <f>VLOOKUP(First_Validations__2[[#This Row],[CountryReq]],Last_Validations[],COLUMNS($B:O)+1,FALSE)</f>
        <v>5</v>
      </c>
      <c r="AI414" s="36" t="str">
        <f>VLOOKUP(First_Validations__2[[#This Row],[CountryReq]],Last_Validations[],COLUMNS($B:P)+1,FALSE)</f>
        <v>Satisfactory progress</v>
      </c>
      <c r="AJ414" s="36" t="str">
        <f>VLOOKUP(First_Validations__2[[#This Row],[CountryReq]],Last_Validations[],COLUMNS($B:Q)+1,FALSE)</f>
        <v xml:space="preserve">Production information was based on export data, as all metallic sector production is exported. </v>
      </c>
      <c r="AK414" s="36">
        <f>VLOOKUP(First_Validations__2[[#This Row],[CountryReq]],Last_Validations[],COLUMNS($B:R)+1,FALSE)</f>
        <v>0</v>
      </c>
      <c r="AL414" s="36">
        <f>VLOOKUP(First_Validations__2[[#This Row],[CountryReq]],Last_Validations[],COLUMNS($B:S)+1,FALSE)</f>
        <v>0</v>
      </c>
      <c r="AM414" s="36" t="str">
        <f>VLOOKUP(First_Validations__2[[#This Row],[CountryReq]],Last_Validations[],COLUMNS($B:T)+1,FALSE)</f>
        <v>https://eiti.org/api/v1.0/score_data/20</v>
      </c>
      <c r="AN414" s="36" t="str">
        <f>IF(First_Validations__2[[#This Row],[FirstValidation.Country: Year]]=First_Validations__2[[#This Row],[Country: Year]],"First","Second / Last")</f>
        <v>First</v>
      </c>
      <c r="AO414" s="36">
        <f>IF(AND(First_Validations__2[[#This Row],[FirstValidation.Validation score]]&lt;5,First_Validations__2[[#This Row],[FirstValidation.Validation score]]&gt;1),1,0)</f>
        <v>0</v>
      </c>
      <c r="AP414" s="36">
        <f>First_Validations__2[[#This Row],[Validation score]]-First_Validations__2[[#This Row],[FirstValidation.Validation score]]</f>
        <v>0</v>
      </c>
      <c r="AQ414" s="36">
        <f>IF(AND(First_Validations__2[[#This Row],[Corrective action]]=1,First_Validations__2[[#This Row],[Validation score]]&lt;5,First_Validations__2[[#This Row],[Validation score]]&gt;1),1,0)</f>
        <v>0</v>
      </c>
      <c r="AR414" s="36">
        <f>IF(AND(First_Validations__2[[#This Row],[Corrective action]]=1,OR(First_Validations__2[[#This Row],[Validation score]]&gt;4,First_Validations__2[[#This Row],[Validation score]]&lt;2)),1,0)</f>
        <v>0</v>
      </c>
      <c r="AS4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4" s="36" t="str">
        <f>VLOOKUP(First_Validations__2[[#This Row],[Requirement ('#)]],Requirements[[Requirements]:[Categories2]],2,FALSE)</f>
        <v>Monitoring production</v>
      </c>
    </row>
    <row r="415" spans="2:46">
      <c r="B415" s="34" t="s">
        <v>1521</v>
      </c>
      <c r="C415" s="34">
        <v>1</v>
      </c>
      <c r="D415" s="34">
        <v>20</v>
      </c>
      <c r="E415" s="34" t="s">
        <v>630</v>
      </c>
      <c r="F415" s="34" t="s">
        <v>1522</v>
      </c>
      <c r="G415" s="34" t="s">
        <v>1521</v>
      </c>
      <c r="H415" s="34" t="s">
        <v>3483</v>
      </c>
      <c r="I415" s="34" t="s">
        <v>3484</v>
      </c>
      <c r="J415" s="34">
        <v>2017</v>
      </c>
      <c r="L415" s="34" t="s">
        <v>1767</v>
      </c>
      <c r="M415" s="34" t="s">
        <v>1795</v>
      </c>
      <c r="N415" s="34">
        <v>1</v>
      </c>
      <c r="O415" s="34" t="s">
        <v>1796</v>
      </c>
      <c r="P415" s="34" t="s">
        <v>640</v>
      </c>
      <c r="S415" s="34" t="s">
        <v>1845</v>
      </c>
      <c r="T415" s="34" t="s">
        <v>2381</v>
      </c>
      <c r="U415" s="36" t="str">
        <f>VLOOKUP(First_Validations__2[[#This Row],[CountryReq]],Last_Validations[],COLUMNS($B:B)+1,FALSE)</f>
        <v>Honduras: 2017</v>
      </c>
      <c r="V415" s="36" t="str">
        <f>VLOOKUP(First_Validations__2[[#This Row],[CountryReq]],Last_Validations[],COLUMNS($B:C)+1,FALSE)</f>
        <v>Honduras</v>
      </c>
      <c r="W415" s="36">
        <f>VLOOKUP(First_Validations__2[[#This Row],[CountryReq]],Last_Validations[],COLUMNS($B:D)+1,FALSE)</f>
        <v>1</v>
      </c>
      <c r="X415" s="36">
        <f>VLOOKUP(First_Validations__2[[#This Row],[CountryReq]],Last_Validations[],COLUMNS($B:E)+1,FALSE)</f>
        <v>20</v>
      </c>
      <c r="Y415" s="36" t="str">
        <f>VLOOKUP(First_Validations__2[[#This Row],[CountryReq]],Last_Validations[],COLUMNS($B:F)+1,FALSE)</f>
        <v>Honduras: 2017</v>
      </c>
      <c r="Z415" s="36" t="str">
        <f>VLOOKUP(First_Validations__2[[#This Row],[CountryReq]],Last_Validations[],COLUMNS($B:G)+1,FALSE)</f>
        <v>HND</v>
      </c>
      <c r="AA415" s="36" t="str">
        <f>VLOOKUP(First_Validations__2[[#This Row],[CountryReq]],Last_Validations[],COLUMNS($B:H)+1,FALSE)</f>
        <v>Honduras</v>
      </c>
      <c r="AB415" s="36" t="str">
        <f>VLOOKUP(First_Validations__2[[#This Row],[CountryReq]],Last_Validations[],COLUMNS($B:I)+1,FALSE)</f>
        <v>https://eiti.org/board-decision/2017-52</v>
      </c>
      <c r="AC415" s="36" t="str">
        <f>VLOOKUP(First_Validations__2[[#This Row],[CountryReq]],Last_Validations[],COLUMNS($B:J)+1,FALSE)</f>
        <v>https://eiti.org/document/validation-of-honduras-2017-reports</v>
      </c>
      <c r="AD415" s="36">
        <f>VLOOKUP(First_Validations__2[[#This Row],[CountryReq]],Last_Validations[],COLUMNS($B:K)+1,FALSE)</f>
        <v>2017</v>
      </c>
      <c r="AE415" s="36">
        <f>VLOOKUP(First_Validations__2[[#This Row],[CountryReq]],Last_Validations[],COLUMNS($B:L)+1,FALSE)</f>
        <v>0</v>
      </c>
      <c r="AF415" s="36" t="str">
        <f>VLOOKUP(First_Validations__2[[#This Row],[CountryReq]],Last_Validations[],COLUMNS($B:M)+1,FALSE)</f>
        <v>Meaningful progress</v>
      </c>
      <c r="AG415" s="36" t="str">
        <f>VLOOKUP(First_Validations__2[[#This Row],[CountryReq]],Last_Validations[],COLUMNS($B:N)+1,FALSE)</f>
        <v>Beneficial ownership (#2.5)</v>
      </c>
      <c r="AH415" s="36">
        <f>VLOOKUP(First_Validations__2[[#This Row],[CountryReq]],Last_Validations[],COLUMNS($B:O)+1,FALSE)</f>
        <v>1</v>
      </c>
      <c r="AI415" s="36" t="str">
        <f>VLOOKUP(First_Validations__2[[#This Row],[CountryReq]],Last_Validations[],COLUMNS($B:P)+1,FALSE)</f>
        <v>Not required (recommended)</v>
      </c>
      <c r="AJ415" s="36" t="str">
        <f>VLOOKUP(First_Validations__2[[#This Row],[CountryReq]],Last_Validations[],COLUMNS($B:Q)+1,FALSE)</f>
        <v xml:space="preserve">Honduras has published a roadmap for disclosing beneficial ownership information in accordance with requirement 2.5.b. ii.  </v>
      </c>
      <c r="AK415" s="36">
        <f>VLOOKUP(First_Validations__2[[#This Row],[CountryReq]],Last_Validations[],COLUMNS($B:R)+1,FALSE)</f>
        <v>0</v>
      </c>
      <c r="AL415" s="36">
        <f>VLOOKUP(First_Validations__2[[#This Row],[CountryReq]],Last_Validations[],COLUMNS($B:S)+1,FALSE)</f>
        <v>0</v>
      </c>
      <c r="AM415" s="36" t="str">
        <f>VLOOKUP(First_Validations__2[[#This Row],[CountryReq]],Last_Validations[],COLUMNS($B:T)+1,FALSE)</f>
        <v>https://eiti.org/api/v1.0/score_data/20</v>
      </c>
      <c r="AN415" s="36" t="str">
        <f>IF(First_Validations__2[[#This Row],[FirstValidation.Country: Year]]=First_Validations__2[[#This Row],[Country: Year]],"First","Second / Last")</f>
        <v>First</v>
      </c>
      <c r="AO415" s="36">
        <f>IF(AND(First_Validations__2[[#This Row],[FirstValidation.Validation score]]&lt;5,First_Validations__2[[#This Row],[FirstValidation.Validation score]]&gt;1),1,0)</f>
        <v>0</v>
      </c>
      <c r="AP415" s="36">
        <f>First_Validations__2[[#This Row],[Validation score]]-First_Validations__2[[#This Row],[FirstValidation.Validation score]]</f>
        <v>0</v>
      </c>
      <c r="AQ415" s="36">
        <f>IF(AND(First_Validations__2[[#This Row],[Corrective action]]=1,First_Validations__2[[#This Row],[Validation score]]&lt;5,First_Validations__2[[#This Row],[Validation score]]&gt;1),1,0)</f>
        <v>0</v>
      </c>
      <c r="AR415" s="36">
        <f>IF(AND(First_Validations__2[[#This Row],[Corrective action]]=1,OR(First_Validations__2[[#This Row],[Validation score]]&gt;4,First_Validations__2[[#This Row],[Validation score]]&lt;2)),1,0)</f>
        <v>0</v>
      </c>
      <c r="AS4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5" s="36" t="str">
        <f>VLOOKUP(First_Validations__2[[#This Row],[Requirement ('#)]],Requirements[[Requirements]:[Categories2]],2,FALSE)</f>
        <v>Licenses and contracts</v>
      </c>
    </row>
    <row r="416" spans="2:46">
      <c r="B416" s="34" t="s">
        <v>1521</v>
      </c>
      <c r="C416" s="34">
        <v>1</v>
      </c>
      <c r="D416" s="34">
        <v>20</v>
      </c>
      <c r="E416" s="34" t="s">
        <v>630</v>
      </c>
      <c r="F416" s="34" t="s">
        <v>1522</v>
      </c>
      <c r="G416" s="34" t="s">
        <v>1521</v>
      </c>
      <c r="H416" s="34" t="s">
        <v>3483</v>
      </c>
      <c r="I416" s="34" t="s">
        <v>3484</v>
      </c>
      <c r="J416" s="34">
        <v>2017</v>
      </c>
      <c r="L416" s="34" t="s">
        <v>1767</v>
      </c>
      <c r="M416" s="34" t="s">
        <v>1797</v>
      </c>
      <c r="N416" s="34">
        <v>0</v>
      </c>
      <c r="O416" s="34" t="s">
        <v>4</v>
      </c>
      <c r="P416" s="34" t="s">
        <v>641</v>
      </c>
      <c r="S416" s="34" t="s">
        <v>1845</v>
      </c>
      <c r="T416" s="34" t="s">
        <v>2382</v>
      </c>
      <c r="U416" s="36" t="str">
        <f>VLOOKUP(First_Validations__2[[#This Row],[CountryReq]],Last_Validations[],COLUMNS($B:B)+1,FALSE)</f>
        <v>Honduras: 2017</v>
      </c>
      <c r="V416" s="36" t="str">
        <f>VLOOKUP(First_Validations__2[[#This Row],[CountryReq]],Last_Validations[],COLUMNS($B:C)+1,FALSE)</f>
        <v>Honduras</v>
      </c>
      <c r="W416" s="36">
        <f>VLOOKUP(First_Validations__2[[#This Row],[CountryReq]],Last_Validations[],COLUMNS($B:D)+1,FALSE)</f>
        <v>1</v>
      </c>
      <c r="X416" s="36">
        <f>VLOOKUP(First_Validations__2[[#This Row],[CountryReq]],Last_Validations[],COLUMNS($B:E)+1,FALSE)</f>
        <v>20</v>
      </c>
      <c r="Y416" s="36" t="str">
        <f>VLOOKUP(First_Validations__2[[#This Row],[CountryReq]],Last_Validations[],COLUMNS($B:F)+1,FALSE)</f>
        <v>Honduras: 2017</v>
      </c>
      <c r="Z416" s="36" t="str">
        <f>VLOOKUP(First_Validations__2[[#This Row],[CountryReq]],Last_Validations[],COLUMNS($B:G)+1,FALSE)</f>
        <v>HND</v>
      </c>
      <c r="AA416" s="36" t="str">
        <f>VLOOKUP(First_Validations__2[[#This Row],[CountryReq]],Last_Validations[],COLUMNS($B:H)+1,FALSE)</f>
        <v>Honduras</v>
      </c>
      <c r="AB416" s="36" t="str">
        <f>VLOOKUP(First_Validations__2[[#This Row],[CountryReq]],Last_Validations[],COLUMNS($B:I)+1,FALSE)</f>
        <v>https://eiti.org/board-decision/2017-52</v>
      </c>
      <c r="AC416" s="36" t="str">
        <f>VLOOKUP(First_Validations__2[[#This Row],[CountryReq]],Last_Validations[],COLUMNS($B:J)+1,FALSE)</f>
        <v>https://eiti.org/document/validation-of-honduras-2017-reports</v>
      </c>
      <c r="AD416" s="36">
        <f>VLOOKUP(First_Validations__2[[#This Row],[CountryReq]],Last_Validations[],COLUMNS($B:K)+1,FALSE)</f>
        <v>2017</v>
      </c>
      <c r="AE416" s="36">
        <f>VLOOKUP(First_Validations__2[[#This Row],[CountryReq]],Last_Validations[],COLUMNS($B:L)+1,FALSE)</f>
        <v>0</v>
      </c>
      <c r="AF416" s="36" t="str">
        <f>VLOOKUP(First_Validations__2[[#This Row],[CountryReq]],Last_Validations[],COLUMNS($B:M)+1,FALSE)</f>
        <v>Meaningful progress</v>
      </c>
      <c r="AG416" s="36" t="str">
        <f>VLOOKUP(First_Validations__2[[#This Row],[CountryReq]],Last_Validations[],COLUMNS($B:N)+1,FALSE)</f>
        <v>State participation (#2.6)</v>
      </c>
      <c r="AH416" s="36">
        <f>VLOOKUP(First_Validations__2[[#This Row],[CountryReq]],Last_Validations[],COLUMNS($B:O)+1,FALSE)</f>
        <v>0</v>
      </c>
      <c r="AI416" s="36" t="str">
        <f>VLOOKUP(First_Validations__2[[#This Row],[CountryReq]],Last_Validations[],COLUMNS($B:P)+1,FALSE)</f>
        <v>Not applicable</v>
      </c>
      <c r="AJ416" s="36" t="str">
        <f>VLOOKUP(First_Validations__2[[#This Row],[CountryReq]],Last_Validations[],COLUMNS($B:Q)+1,FALSE)</f>
        <v xml:space="preserve">The Government, through INHGEOMIN, confirmed it does not have any participation in any mining or hydrocarbon projects. </v>
      </c>
      <c r="AK416" s="36">
        <f>VLOOKUP(First_Validations__2[[#This Row],[CountryReq]],Last_Validations[],COLUMNS($B:R)+1,FALSE)</f>
        <v>0</v>
      </c>
      <c r="AL416" s="36">
        <f>VLOOKUP(First_Validations__2[[#This Row],[CountryReq]],Last_Validations[],COLUMNS($B:S)+1,FALSE)</f>
        <v>0</v>
      </c>
      <c r="AM416" s="36" t="str">
        <f>VLOOKUP(First_Validations__2[[#This Row],[CountryReq]],Last_Validations[],COLUMNS($B:T)+1,FALSE)</f>
        <v>https://eiti.org/api/v1.0/score_data/20</v>
      </c>
      <c r="AN416" s="36" t="str">
        <f>IF(First_Validations__2[[#This Row],[FirstValidation.Country: Year]]=First_Validations__2[[#This Row],[Country: Year]],"First","Second / Last")</f>
        <v>First</v>
      </c>
      <c r="AO416" s="36">
        <f>IF(AND(First_Validations__2[[#This Row],[FirstValidation.Validation score]]&lt;5,First_Validations__2[[#This Row],[FirstValidation.Validation score]]&gt;1),1,0)</f>
        <v>0</v>
      </c>
      <c r="AP416" s="36">
        <f>First_Validations__2[[#This Row],[Validation score]]-First_Validations__2[[#This Row],[FirstValidation.Validation score]]</f>
        <v>0</v>
      </c>
      <c r="AQ416" s="36">
        <f>IF(AND(First_Validations__2[[#This Row],[Corrective action]]=1,First_Validations__2[[#This Row],[Validation score]]&lt;5,First_Validations__2[[#This Row],[Validation score]]&gt;1),1,0)</f>
        <v>0</v>
      </c>
      <c r="AR416" s="36">
        <f>IF(AND(First_Validations__2[[#This Row],[Corrective action]]=1,OR(First_Validations__2[[#This Row],[Validation score]]&gt;4,First_Validations__2[[#This Row],[Validation score]]&lt;2)),1,0)</f>
        <v>0</v>
      </c>
      <c r="AS4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6" s="36" t="str">
        <f>VLOOKUP(First_Validations__2[[#This Row],[Requirement ('#)]],Requirements[[Requirements]:[Categories2]],2,FALSE)</f>
        <v>Licenses and contracts</v>
      </c>
    </row>
    <row r="417" spans="2:46">
      <c r="B417" s="34" t="s">
        <v>1521</v>
      </c>
      <c r="C417" s="34">
        <v>1</v>
      </c>
      <c r="D417" s="34">
        <v>20</v>
      </c>
      <c r="E417" s="34" t="s">
        <v>630</v>
      </c>
      <c r="F417" s="34" t="s">
        <v>1522</v>
      </c>
      <c r="G417" s="34" t="s">
        <v>1521</v>
      </c>
      <c r="H417" s="34" t="s">
        <v>3483</v>
      </c>
      <c r="I417" s="34" t="s">
        <v>3484</v>
      </c>
      <c r="J417" s="34">
        <v>2017</v>
      </c>
      <c r="L417" s="34" t="s">
        <v>1767</v>
      </c>
      <c r="M417" s="34" t="s">
        <v>1803</v>
      </c>
      <c r="N417" s="34">
        <v>0</v>
      </c>
      <c r="O417" s="34" t="s">
        <v>4</v>
      </c>
      <c r="P417" s="34" t="s">
        <v>646</v>
      </c>
      <c r="S417" s="34" t="s">
        <v>1845</v>
      </c>
      <c r="T417" s="34" t="s">
        <v>2383</v>
      </c>
      <c r="U417" s="36" t="str">
        <f>VLOOKUP(First_Validations__2[[#This Row],[CountryReq]],Last_Validations[],COLUMNS($B:B)+1,FALSE)</f>
        <v>Honduras: 2017</v>
      </c>
      <c r="V417" s="36" t="str">
        <f>VLOOKUP(First_Validations__2[[#This Row],[CountryReq]],Last_Validations[],COLUMNS($B:C)+1,FALSE)</f>
        <v>Honduras</v>
      </c>
      <c r="W417" s="36">
        <f>VLOOKUP(First_Validations__2[[#This Row],[CountryReq]],Last_Validations[],COLUMNS($B:D)+1,FALSE)</f>
        <v>1</v>
      </c>
      <c r="X417" s="36">
        <f>VLOOKUP(First_Validations__2[[#This Row],[CountryReq]],Last_Validations[],COLUMNS($B:E)+1,FALSE)</f>
        <v>20</v>
      </c>
      <c r="Y417" s="36" t="str">
        <f>VLOOKUP(First_Validations__2[[#This Row],[CountryReq]],Last_Validations[],COLUMNS($B:F)+1,FALSE)</f>
        <v>Honduras: 2017</v>
      </c>
      <c r="Z417" s="36" t="str">
        <f>VLOOKUP(First_Validations__2[[#This Row],[CountryReq]],Last_Validations[],COLUMNS($B:G)+1,FALSE)</f>
        <v>HND</v>
      </c>
      <c r="AA417" s="36" t="str">
        <f>VLOOKUP(First_Validations__2[[#This Row],[CountryReq]],Last_Validations[],COLUMNS($B:H)+1,FALSE)</f>
        <v>Honduras</v>
      </c>
      <c r="AB417" s="36" t="str">
        <f>VLOOKUP(First_Validations__2[[#This Row],[CountryReq]],Last_Validations[],COLUMNS($B:I)+1,FALSE)</f>
        <v>https://eiti.org/board-decision/2017-52</v>
      </c>
      <c r="AC417" s="36" t="str">
        <f>VLOOKUP(First_Validations__2[[#This Row],[CountryReq]],Last_Validations[],COLUMNS($B:J)+1,FALSE)</f>
        <v>https://eiti.org/document/validation-of-honduras-2017-reports</v>
      </c>
      <c r="AD417" s="36">
        <f>VLOOKUP(First_Validations__2[[#This Row],[CountryReq]],Last_Validations[],COLUMNS($B:K)+1,FALSE)</f>
        <v>2017</v>
      </c>
      <c r="AE417" s="36">
        <f>VLOOKUP(First_Validations__2[[#This Row],[CountryReq]],Last_Validations[],COLUMNS($B:L)+1,FALSE)</f>
        <v>0</v>
      </c>
      <c r="AF417" s="36" t="str">
        <f>VLOOKUP(First_Validations__2[[#This Row],[CountryReq]],Last_Validations[],COLUMNS($B:M)+1,FALSE)</f>
        <v>Meaningful progress</v>
      </c>
      <c r="AG417" s="36" t="str">
        <f>VLOOKUP(First_Validations__2[[#This Row],[CountryReq]],Last_Validations[],COLUMNS($B:N)+1,FALSE)</f>
        <v>In-kind revenues (#4.2)</v>
      </c>
      <c r="AH417" s="36">
        <f>VLOOKUP(First_Validations__2[[#This Row],[CountryReq]],Last_Validations[],COLUMNS($B:O)+1,FALSE)</f>
        <v>0</v>
      </c>
      <c r="AI417" s="36" t="str">
        <f>VLOOKUP(First_Validations__2[[#This Row],[CountryReq]],Last_Validations[],COLUMNS($B:P)+1,FALSE)</f>
        <v>Not applicable</v>
      </c>
      <c r="AJ417" s="36" t="str">
        <f>VLOOKUP(First_Validations__2[[#This Row],[CountryReq]],Last_Validations[],COLUMNS($B:Q)+1,FALSE)</f>
        <v xml:space="preserve">Honduras’ legal framework does not allow taxes or fees to be collected other than in cash. </v>
      </c>
      <c r="AK417" s="36">
        <f>VLOOKUP(First_Validations__2[[#This Row],[CountryReq]],Last_Validations[],COLUMNS($B:R)+1,FALSE)</f>
        <v>0</v>
      </c>
      <c r="AL417" s="36">
        <f>VLOOKUP(First_Validations__2[[#This Row],[CountryReq]],Last_Validations[],COLUMNS($B:S)+1,FALSE)</f>
        <v>0</v>
      </c>
      <c r="AM417" s="36" t="str">
        <f>VLOOKUP(First_Validations__2[[#This Row],[CountryReq]],Last_Validations[],COLUMNS($B:T)+1,FALSE)</f>
        <v>https://eiti.org/api/v1.0/score_data/20</v>
      </c>
      <c r="AN417" s="36" t="str">
        <f>IF(First_Validations__2[[#This Row],[FirstValidation.Country: Year]]=First_Validations__2[[#This Row],[Country: Year]],"First","Second / Last")</f>
        <v>First</v>
      </c>
      <c r="AO417" s="36">
        <f>IF(AND(First_Validations__2[[#This Row],[FirstValidation.Validation score]]&lt;5,First_Validations__2[[#This Row],[FirstValidation.Validation score]]&gt;1),1,0)</f>
        <v>0</v>
      </c>
      <c r="AP417" s="36">
        <f>First_Validations__2[[#This Row],[Validation score]]-First_Validations__2[[#This Row],[FirstValidation.Validation score]]</f>
        <v>0</v>
      </c>
      <c r="AQ417" s="36">
        <f>IF(AND(First_Validations__2[[#This Row],[Corrective action]]=1,First_Validations__2[[#This Row],[Validation score]]&lt;5,First_Validations__2[[#This Row],[Validation score]]&gt;1),1,0)</f>
        <v>0</v>
      </c>
      <c r="AR417" s="36">
        <f>IF(AND(First_Validations__2[[#This Row],[Corrective action]]=1,OR(First_Validations__2[[#This Row],[Validation score]]&gt;4,First_Validations__2[[#This Row],[Validation score]]&lt;2)),1,0)</f>
        <v>0</v>
      </c>
      <c r="AS4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7" s="36" t="str">
        <f>VLOOKUP(First_Validations__2[[#This Row],[Requirement ('#)]],Requirements[[Requirements]:[Categories2]],2,FALSE)</f>
        <v>Revenue collection</v>
      </c>
    </row>
    <row r="418" spans="2:46">
      <c r="B418" s="34" t="s">
        <v>1521</v>
      </c>
      <c r="C418" s="34">
        <v>1</v>
      </c>
      <c r="D418" s="34">
        <v>20</v>
      </c>
      <c r="E418" s="34" t="s">
        <v>630</v>
      </c>
      <c r="F418" s="34" t="s">
        <v>1522</v>
      </c>
      <c r="G418" s="34" t="s">
        <v>1521</v>
      </c>
      <c r="H418" s="34" t="s">
        <v>3483</v>
      </c>
      <c r="I418" s="34" t="s">
        <v>3484</v>
      </c>
      <c r="J418" s="34">
        <v>2017</v>
      </c>
      <c r="L418" s="34" t="s">
        <v>1767</v>
      </c>
      <c r="M418" s="34" t="s">
        <v>1804</v>
      </c>
      <c r="N418" s="34">
        <v>0</v>
      </c>
      <c r="O418" s="34" t="s">
        <v>4</v>
      </c>
      <c r="P418" s="34" t="s">
        <v>647</v>
      </c>
      <c r="S418" s="34" t="s">
        <v>1845</v>
      </c>
      <c r="T418" s="34" t="s">
        <v>2384</v>
      </c>
      <c r="U418" s="36" t="str">
        <f>VLOOKUP(First_Validations__2[[#This Row],[CountryReq]],Last_Validations[],COLUMNS($B:B)+1,FALSE)</f>
        <v>Honduras: 2017</v>
      </c>
      <c r="V418" s="36" t="str">
        <f>VLOOKUP(First_Validations__2[[#This Row],[CountryReq]],Last_Validations[],COLUMNS($B:C)+1,FALSE)</f>
        <v>Honduras</v>
      </c>
      <c r="W418" s="36">
        <f>VLOOKUP(First_Validations__2[[#This Row],[CountryReq]],Last_Validations[],COLUMNS($B:D)+1,FALSE)</f>
        <v>1</v>
      </c>
      <c r="X418" s="36">
        <f>VLOOKUP(First_Validations__2[[#This Row],[CountryReq]],Last_Validations[],COLUMNS($B:E)+1,FALSE)</f>
        <v>20</v>
      </c>
      <c r="Y418" s="36" t="str">
        <f>VLOOKUP(First_Validations__2[[#This Row],[CountryReq]],Last_Validations[],COLUMNS($B:F)+1,FALSE)</f>
        <v>Honduras: 2017</v>
      </c>
      <c r="Z418" s="36" t="str">
        <f>VLOOKUP(First_Validations__2[[#This Row],[CountryReq]],Last_Validations[],COLUMNS($B:G)+1,FALSE)</f>
        <v>HND</v>
      </c>
      <c r="AA418" s="36" t="str">
        <f>VLOOKUP(First_Validations__2[[#This Row],[CountryReq]],Last_Validations[],COLUMNS($B:H)+1,FALSE)</f>
        <v>Honduras</v>
      </c>
      <c r="AB418" s="36" t="str">
        <f>VLOOKUP(First_Validations__2[[#This Row],[CountryReq]],Last_Validations[],COLUMNS($B:I)+1,FALSE)</f>
        <v>https://eiti.org/board-decision/2017-52</v>
      </c>
      <c r="AC418" s="36" t="str">
        <f>VLOOKUP(First_Validations__2[[#This Row],[CountryReq]],Last_Validations[],COLUMNS($B:J)+1,FALSE)</f>
        <v>https://eiti.org/document/validation-of-honduras-2017-reports</v>
      </c>
      <c r="AD418" s="36">
        <f>VLOOKUP(First_Validations__2[[#This Row],[CountryReq]],Last_Validations[],COLUMNS($B:K)+1,FALSE)</f>
        <v>2017</v>
      </c>
      <c r="AE418" s="36">
        <f>VLOOKUP(First_Validations__2[[#This Row],[CountryReq]],Last_Validations[],COLUMNS($B:L)+1,FALSE)</f>
        <v>0</v>
      </c>
      <c r="AF418" s="36" t="str">
        <f>VLOOKUP(First_Validations__2[[#This Row],[CountryReq]],Last_Validations[],COLUMNS($B:M)+1,FALSE)</f>
        <v>Meaningful progress</v>
      </c>
      <c r="AG418" s="36" t="str">
        <f>VLOOKUP(First_Validations__2[[#This Row],[CountryReq]],Last_Validations[],COLUMNS($B:N)+1,FALSE)</f>
        <v>Barter agreements (#4.3)</v>
      </c>
      <c r="AH418" s="36">
        <f>VLOOKUP(First_Validations__2[[#This Row],[CountryReq]],Last_Validations[],COLUMNS($B:O)+1,FALSE)</f>
        <v>0</v>
      </c>
      <c r="AI418" s="36" t="str">
        <f>VLOOKUP(First_Validations__2[[#This Row],[CountryReq]],Last_Validations[],COLUMNS($B:P)+1,FALSE)</f>
        <v>Not applicable</v>
      </c>
      <c r="AJ418" s="36" t="str">
        <f>VLOOKUP(First_Validations__2[[#This Row],[CountryReq]],Last_Validations[],COLUMNS($B:Q)+1,FALSE)</f>
        <v>Honduras’s legal framework does not allow for these types of transactions in the oil, gas and mining activities.</v>
      </c>
      <c r="AK418" s="36">
        <f>VLOOKUP(First_Validations__2[[#This Row],[CountryReq]],Last_Validations[],COLUMNS($B:R)+1,FALSE)</f>
        <v>0</v>
      </c>
      <c r="AL418" s="36">
        <f>VLOOKUP(First_Validations__2[[#This Row],[CountryReq]],Last_Validations[],COLUMNS($B:S)+1,FALSE)</f>
        <v>0</v>
      </c>
      <c r="AM418" s="36" t="str">
        <f>VLOOKUP(First_Validations__2[[#This Row],[CountryReq]],Last_Validations[],COLUMNS($B:T)+1,FALSE)</f>
        <v>https://eiti.org/api/v1.0/score_data/20</v>
      </c>
      <c r="AN418" s="36" t="str">
        <f>IF(First_Validations__2[[#This Row],[FirstValidation.Country: Year]]=First_Validations__2[[#This Row],[Country: Year]],"First","Second / Last")</f>
        <v>First</v>
      </c>
      <c r="AO418" s="36">
        <f>IF(AND(First_Validations__2[[#This Row],[FirstValidation.Validation score]]&lt;5,First_Validations__2[[#This Row],[FirstValidation.Validation score]]&gt;1),1,0)</f>
        <v>0</v>
      </c>
      <c r="AP418" s="36">
        <f>First_Validations__2[[#This Row],[Validation score]]-First_Validations__2[[#This Row],[FirstValidation.Validation score]]</f>
        <v>0</v>
      </c>
      <c r="AQ418" s="36">
        <f>IF(AND(First_Validations__2[[#This Row],[Corrective action]]=1,First_Validations__2[[#This Row],[Validation score]]&lt;5,First_Validations__2[[#This Row],[Validation score]]&gt;1),1,0)</f>
        <v>0</v>
      </c>
      <c r="AR418" s="36">
        <f>IF(AND(First_Validations__2[[#This Row],[Corrective action]]=1,OR(First_Validations__2[[#This Row],[Validation score]]&gt;4,First_Validations__2[[#This Row],[Validation score]]&lt;2)),1,0)</f>
        <v>0</v>
      </c>
      <c r="AS4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8" s="36" t="str">
        <f>VLOOKUP(First_Validations__2[[#This Row],[Requirement ('#)]],Requirements[[Requirements]:[Categories2]],2,FALSE)</f>
        <v>Revenue collection</v>
      </c>
    </row>
    <row r="419" spans="2:46">
      <c r="B419" s="34" t="s">
        <v>1521</v>
      </c>
      <c r="C419" s="34">
        <v>1</v>
      </c>
      <c r="D419" s="34">
        <v>20</v>
      </c>
      <c r="E419" s="34" t="s">
        <v>630</v>
      </c>
      <c r="F419" s="34" t="s">
        <v>1522</v>
      </c>
      <c r="G419" s="34" t="s">
        <v>1521</v>
      </c>
      <c r="H419" s="34" t="s">
        <v>3483</v>
      </c>
      <c r="I419" s="34" t="s">
        <v>3484</v>
      </c>
      <c r="J419" s="34">
        <v>2017</v>
      </c>
      <c r="L419" s="34" t="s">
        <v>1767</v>
      </c>
      <c r="M419" s="34" t="s">
        <v>1801</v>
      </c>
      <c r="N419" s="34">
        <v>5</v>
      </c>
      <c r="O419" s="34" t="s">
        <v>1768</v>
      </c>
      <c r="P419" s="34" t="s">
        <v>644</v>
      </c>
      <c r="S419" s="34" t="s">
        <v>1845</v>
      </c>
      <c r="T419" s="34" t="s">
        <v>2385</v>
      </c>
      <c r="U419" s="36" t="str">
        <f>VLOOKUP(First_Validations__2[[#This Row],[CountryReq]],Last_Validations[],COLUMNS($B:B)+1,FALSE)</f>
        <v>Honduras: 2017</v>
      </c>
      <c r="V419" s="36" t="str">
        <f>VLOOKUP(First_Validations__2[[#This Row],[CountryReq]],Last_Validations[],COLUMNS($B:C)+1,FALSE)</f>
        <v>Honduras</v>
      </c>
      <c r="W419" s="36">
        <f>VLOOKUP(First_Validations__2[[#This Row],[CountryReq]],Last_Validations[],COLUMNS($B:D)+1,FALSE)</f>
        <v>1</v>
      </c>
      <c r="X419" s="36">
        <f>VLOOKUP(First_Validations__2[[#This Row],[CountryReq]],Last_Validations[],COLUMNS($B:E)+1,FALSE)</f>
        <v>20</v>
      </c>
      <c r="Y419" s="36" t="str">
        <f>VLOOKUP(First_Validations__2[[#This Row],[CountryReq]],Last_Validations[],COLUMNS($B:F)+1,FALSE)</f>
        <v>Honduras: 2017</v>
      </c>
      <c r="Z419" s="36" t="str">
        <f>VLOOKUP(First_Validations__2[[#This Row],[CountryReq]],Last_Validations[],COLUMNS($B:G)+1,FALSE)</f>
        <v>HND</v>
      </c>
      <c r="AA419" s="36" t="str">
        <f>VLOOKUP(First_Validations__2[[#This Row],[CountryReq]],Last_Validations[],COLUMNS($B:H)+1,FALSE)</f>
        <v>Honduras</v>
      </c>
      <c r="AB419" s="36" t="str">
        <f>VLOOKUP(First_Validations__2[[#This Row],[CountryReq]],Last_Validations[],COLUMNS($B:I)+1,FALSE)</f>
        <v>https://eiti.org/board-decision/2017-52</v>
      </c>
      <c r="AC419" s="36" t="str">
        <f>VLOOKUP(First_Validations__2[[#This Row],[CountryReq]],Last_Validations[],COLUMNS($B:J)+1,FALSE)</f>
        <v>https://eiti.org/document/validation-of-honduras-2017-reports</v>
      </c>
      <c r="AD419" s="36">
        <f>VLOOKUP(First_Validations__2[[#This Row],[CountryReq]],Last_Validations[],COLUMNS($B:K)+1,FALSE)</f>
        <v>2017</v>
      </c>
      <c r="AE419" s="36">
        <f>VLOOKUP(First_Validations__2[[#This Row],[CountryReq]],Last_Validations[],COLUMNS($B:L)+1,FALSE)</f>
        <v>0</v>
      </c>
      <c r="AF419" s="36" t="str">
        <f>VLOOKUP(First_Validations__2[[#This Row],[CountryReq]],Last_Validations[],COLUMNS($B:M)+1,FALSE)</f>
        <v>Meaningful progress</v>
      </c>
      <c r="AG419" s="36" t="str">
        <f>VLOOKUP(First_Validations__2[[#This Row],[CountryReq]],Last_Validations[],COLUMNS($B:N)+1,FALSE)</f>
        <v>Export data (#3.3)</v>
      </c>
      <c r="AH419" s="36">
        <f>VLOOKUP(First_Validations__2[[#This Row],[CountryReq]],Last_Validations[],COLUMNS($B:O)+1,FALSE)</f>
        <v>5</v>
      </c>
      <c r="AI419" s="36" t="str">
        <f>VLOOKUP(First_Validations__2[[#This Row],[CountryReq]],Last_Validations[],COLUMNS($B:P)+1,FALSE)</f>
        <v>Satisfactory progress</v>
      </c>
      <c r="AJ419" s="36" t="str">
        <f>VLOOKUP(First_Validations__2[[#This Row],[CountryReq]],Last_Validations[],COLUMNS($B:Q)+1,FALSE)</f>
        <v xml:space="preserve">The 2014 Report provided comprehensive data on export volumes and values. It did not address how the values were calculated. However, this is only suggested in the Standard. </v>
      </c>
      <c r="AK419" s="36">
        <f>VLOOKUP(First_Validations__2[[#This Row],[CountryReq]],Last_Validations[],COLUMNS($B:R)+1,FALSE)</f>
        <v>0</v>
      </c>
      <c r="AL419" s="36">
        <f>VLOOKUP(First_Validations__2[[#This Row],[CountryReq]],Last_Validations[],COLUMNS($B:S)+1,FALSE)</f>
        <v>0</v>
      </c>
      <c r="AM419" s="36" t="str">
        <f>VLOOKUP(First_Validations__2[[#This Row],[CountryReq]],Last_Validations[],COLUMNS($B:T)+1,FALSE)</f>
        <v>https://eiti.org/api/v1.0/score_data/20</v>
      </c>
      <c r="AN419" s="36" t="str">
        <f>IF(First_Validations__2[[#This Row],[FirstValidation.Country: Year]]=First_Validations__2[[#This Row],[Country: Year]],"First","Second / Last")</f>
        <v>First</v>
      </c>
      <c r="AO419" s="36">
        <f>IF(AND(First_Validations__2[[#This Row],[FirstValidation.Validation score]]&lt;5,First_Validations__2[[#This Row],[FirstValidation.Validation score]]&gt;1),1,0)</f>
        <v>0</v>
      </c>
      <c r="AP419" s="36">
        <f>First_Validations__2[[#This Row],[Validation score]]-First_Validations__2[[#This Row],[FirstValidation.Validation score]]</f>
        <v>0</v>
      </c>
      <c r="AQ419" s="36">
        <f>IF(AND(First_Validations__2[[#This Row],[Corrective action]]=1,First_Validations__2[[#This Row],[Validation score]]&lt;5,First_Validations__2[[#This Row],[Validation score]]&gt;1),1,0)</f>
        <v>0</v>
      </c>
      <c r="AR419" s="36">
        <f>IF(AND(First_Validations__2[[#This Row],[Corrective action]]=1,OR(First_Validations__2[[#This Row],[Validation score]]&gt;4,First_Validations__2[[#This Row],[Validation score]]&lt;2)),1,0)</f>
        <v>0</v>
      </c>
      <c r="AS4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19" s="36" t="str">
        <f>VLOOKUP(First_Validations__2[[#This Row],[Requirement ('#)]],Requirements[[Requirements]:[Categories2]],2,FALSE)</f>
        <v>Monitoring production</v>
      </c>
    </row>
    <row r="420" spans="2:46">
      <c r="B420" s="34" t="s">
        <v>1521</v>
      </c>
      <c r="C420" s="34">
        <v>1</v>
      </c>
      <c r="D420" s="34">
        <v>20</v>
      </c>
      <c r="E420" s="34" t="s">
        <v>630</v>
      </c>
      <c r="F420" s="34" t="s">
        <v>1522</v>
      </c>
      <c r="G420" s="34" t="s">
        <v>1521</v>
      </c>
      <c r="H420" s="34" t="s">
        <v>3483</v>
      </c>
      <c r="I420" s="34" t="s">
        <v>3484</v>
      </c>
      <c r="J420" s="34">
        <v>2017</v>
      </c>
      <c r="L420" s="34" t="s">
        <v>1767</v>
      </c>
      <c r="M420" s="34" t="s">
        <v>1802</v>
      </c>
      <c r="N420" s="34">
        <v>4</v>
      </c>
      <c r="O420" s="34" t="s">
        <v>1767</v>
      </c>
      <c r="P420" s="34" t="s">
        <v>645</v>
      </c>
      <c r="S420" s="34" t="s">
        <v>1845</v>
      </c>
      <c r="T420" s="34" t="s">
        <v>2386</v>
      </c>
      <c r="U420" s="36" t="str">
        <f>VLOOKUP(First_Validations__2[[#This Row],[CountryReq]],Last_Validations[],COLUMNS($B:B)+1,FALSE)</f>
        <v>Honduras: 2017</v>
      </c>
      <c r="V420" s="36" t="str">
        <f>VLOOKUP(First_Validations__2[[#This Row],[CountryReq]],Last_Validations[],COLUMNS($B:C)+1,FALSE)</f>
        <v>Honduras</v>
      </c>
      <c r="W420" s="36">
        <f>VLOOKUP(First_Validations__2[[#This Row],[CountryReq]],Last_Validations[],COLUMNS($B:D)+1,FALSE)</f>
        <v>1</v>
      </c>
      <c r="X420" s="36">
        <f>VLOOKUP(First_Validations__2[[#This Row],[CountryReq]],Last_Validations[],COLUMNS($B:E)+1,FALSE)</f>
        <v>20</v>
      </c>
      <c r="Y420" s="36" t="str">
        <f>VLOOKUP(First_Validations__2[[#This Row],[CountryReq]],Last_Validations[],COLUMNS($B:F)+1,FALSE)</f>
        <v>Honduras: 2017</v>
      </c>
      <c r="Z420" s="36" t="str">
        <f>VLOOKUP(First_Validations__2[[#This Row],[CountryReq]],Last_Validations[],COLUMNS($B:G)+1,FALSE)</f>
        <v>HND</v>
      </c>
      <c r="AA420" s="36" t="str">
        <f>VLOOKUP(First_Validations__2[[#This Row],[CountryReq]],Last_Validations[],COLUMNS($B:H)+1,FALSE)</f>
        <v>Honduras</v>
      </c>
      <c r="AB420" s="36" t="str">
        <f>VLOOKUP(First_Validations__2[[#This Row],[CountryReq]],Last_Validations[],COLUMNS($B:I)+1,FALSE)</f>
        <v>https://eiti.org/board-decision/2017-52</v>
      </c>
      <c r="AC420" s="36" t="str">
        <f>VLOOKUP(First_Validations__2[[#This Row],[CountryReq]],Last_Validations[],COLUMNS($B:J)+1,FALSE)</f>
        <v>https://eiti.org/document/validation-of-honduras-2017-reports</v>
      </c>
      <c r="AD420" s="36">
        <f>VLOOKUP(First_Validations__2[[#This Row],[CountryReq]],Last_Validations[],COLUMNS($B:K)+1,FALSE)</f>
        <v>2017</v>
      </c>
      <c r="AE420" s="36">
        <f>VLOOKUP(First_Validations__2[[#This Row],[CountryReq]],Last_Validations[],COLUMNS($B:L)+1,FALSE)</f>
        <v>0</v>
      </c>
      <c r="AF420" s="36" t="str">
        <f>VLOOKUP(First_Validations__2[[#This Row],[CountryReq]],Last_Validations[],COLUMNS($B:M)+1,FALSE)</f>
        <v>Meaningful progress</v>
      </c>
      <c r="AG420" s="36" t="str">
        <f>VLOOKUP(First_Validations__2[[#This Row],[CountryReq]],Last_Validations[],COLUMNS($B:N)+1,FALSE)</f>
        <v>Comprehensiveness (#4.1)</v>
      </c>
      <c r="AH420" s="36">
        <f>VLOOKUP(First_Validations__2[[#This Row],[CountryReq]],Last_Validations[],COLUMNS($B:O)+1,FALSE)</f>
        <v>4</v>
      </c>
      <c r="AI420" s="36" t="str">
        <f>VLOOKUP(First_Validations__2[[#This Row],[CountryReq]],Last_Validations[],COLUMNS($B:P)+1,FALSE)</f>
        <v>Meaningful progress</v>
      </c>
      <c r="AJ420" s="36" t="str">
        <f>VLOOKUP(First_Validations__2[[#This Row],[CountryReq]],Last_Validations[],COLUMNS($B:Q)+1,FALSE)</f>
        <v xml:space="preserve">EITI-Honduras adopted a problematic definition that does not clearly address what constitutes a material payment. A company responsible for 8.25% of the total value of production was not included in the reporting process. The Independent Administrator did not address the comprehensiveness of the report as requested in their ToRs. </v>
      </c>
      <c r="AK420" s="36">
        <f>VLOOKUP(First_Validations__2[[#This Row],[CountryReq]],Last_Validations[],COLUMNS($B:R)+1,FALSE)</f>
        <v>0</v>
      </c>
      <c r="AL420" s="36">
        <f>VLOOKUP(First_Validations__2[[#This Row],[CountryReq]],Last_Validations[],COLUMNS($B:S)+1,FALSE)</f>
        <v>0</v>
      </c>
      <c r="AM420" s="36" t="str">
        <f>VLOOKUP(First_Validations__2[[#This Row],[CountryReq]],Last_Validations[],COLUMNS($B:T)+1,FALSE)</f>
        <v>https://eiti.org/api/v1.0/score_data/20</v>
      </c>
      <c r="AN420" s="36" t="str">
        <f>IF(First_Validations__2[[#This Row],[FirstValidation.Country: Year]]=First_Validations__2[[#This Row],[Country: Year]],"First","Second / Last")</f>
        <v>First</v>
      </c>
      <c r="AO420" s="36">
        <f>IF(AND(First_Validations__2[[#This Row],[FirstValidation.Validation score]]&lt;5,First_Validations__2[[#This Row],[FirstValidation.Validation score]]&gt;1),1,0)</f>
        <v>1</v>
      </c>
      <c r="AP420" s="36">
        <f>First_Validations__2[[#This Row],[Validation score]]-First_Validations__2[[#This Row],[FirstValidation.Validation score]]</f>
        <v>0</v>
      </c>
      <c r="AQ420" s="36">
        <f>IF(AND(First_Validations__2[[#This Row],[Corrective action]]=1,First_Validations__2[[#This Row],[Validation score]]&lt;5,First_Validations__2[[#This Row],[Validation score]]&gt;1),1,0)</f>
        <v>1</v>
      </c>
      <c r="AR420" s="36">
        <f>IF(AND(First_Validations__2[[#This Row],[Corrective action]]=1,OR(First_Validations__2[[#This Row],[Validation score]]&gt;4,First_Validations__2[[#This Row],[Validation score]]&lt;2)),1,0)</f>
        <v>0</v>
      </c>
      <c r="AS4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0" s="36" t="str">
        <f>VLOOKUP(First_Validations__2[[#This Row],[Requirement ('#)]],Requirements[[Requirements]:[Categories2]],2,FALSE)</f>
        <v>Revenue collection</v>
      </c>
    </row>
    <row r="421" spans="2:46">
      <c r="B421" s="34" t="s">
        <v>1521</v>
      </c>
      <c r="C421" s="34">
        <v>1</v>
      </c>
      <c r="D421" s="34">
        <v>20</v>
      </c>
      <c r="E421" s="34" t="s">
        <v>630</v>
      </c>
      <c r="F421" s="34" t="s">
        <v>1522</v>
      </c>
      <c r="G421" s="34" t="s">
        <v>1521</v>
      </c>
      <c r="H421" s="34" t="s">
        <v>3483</v>
      </c>
      <c r="I421" s="34" t="s">
        <v>3484</v>
      </c>
      <c r="J421" s="34">
        <v>2017</v>
      </c>
      <c r="L421" s="34" t="s">
        <v>1767</v>
      </c>
      <c r="M421" s="34" t="s">
        <v>1794</v>
      </c>
      <c r="N421" s="34">
        <v>5</v>
      </c>
      <c r="O421" s="34" t="s">
        <v>1768</v>
      </c>
      <c r="P421" s="34" t="s">
        <v>639</v>
      </c>
      <c r="S421" s="34" t="s">
        <v>1845</v>
      </c>
      <c r="T421" s="34" t="s">
        <v>2387</v>
      </c>
      <c r="U421" s="36" t="str">
        <f>VLOOKUP(First_Validations__2[[#This Row],[CountryReq]],Last_Validations[],COLUMNS($B:B)+1,FALSE)</f>
        <v>Honduras: 2017</v>
      </c>
      <c r="V421" s="36" t="str">
        <f>VLOOKUP(First_Validations__2[[#This Row],[CountryReq]],Last_Validations[],COLUMNS($B:C)+1,FALSE)</f>
        <v>Honduras</v>
      </c>
      <c r="W421" s="36">
        <f>VLOOKUP(First_Validations__2[[#This Row],[CountryReq]],Last_Validations[],COLUMNS($B:D)+1,FALSE)</f>
        <v>1</v>
      </c>
      <c r="X421" s="36">
        <f>VLOOKUP(First_Validations__2[[#This Row],[CountryReq]],Last_Validations[],COLUMNS($B:E)+1,FALSE)</f>
        <v>20</v>
      </c>
      <c r="Y421" s="36" t="str">
        <f>VLOOKUP(First_Validations__2[[#This Row],[CountryReq]],Last_Validations[],COLUMNS($B:F)+1,FALSE)</f>
        <v>Honduras: 2017</v>
      </c>
      <c r="Z421" s="36" t="str">
        <f>VLOOKUP(First_Validations__2[[#This Row],[CountryReq]],Last_Validations[],COLUMNS($B:G)+1,FALSE)</f>
        <v>HND</v>
      </c>
      <c r="AA421" s="36" t="str">
        <f>VLOOKUP(First_Validations__2[[#This Row],[CountryReq]],Last_Validations[],COLUMNS($B:H)+1,FALSE)</f>
        <v>Honduras</v>
      </c>
      <c r="AB421" s="36" t="str">
        <f>VLOOKUP(First_Validations__2[[#This Row],[CountryReq]],Last_Validations[],COLUMNS($B:I)+1,FALSE)</f>
        <v>https://eiti.org/board-decision/2017-52</v>
      </c>
      <c r="AC421" s="36" t="str">
        <f>VLOOKUP(First_Validations__2[[#This Row],[CountryReq]],Last_Validations[],COLUMNS($B:J)+1,FALSE)</f>
        <v>https://eiti.org/document/validation-of-honduras-2017-reports</v>
      </c>
      <c r="AD421" s="36">
        <f>VLOOKUP(First_Validations__2[[#This Row],[CountryReq]],Last_Validations[],COLUMNS($B:K)+1,FALSE)</f>
        <v>2017</v>
      </c>
      <c r="AE421" s="36">
        <f>VLOOKUP(First_Validations__2[[#This Row],[CountryReq]],Last_Validations[],COLUMNS($B:L)+1,FALSE)</f>
        <v>0</v>
      </c>
      <c r="AF421" s="36" t="str">
        <f>VLOOKUP(First_Validations__2[[#This Row],[CountryReq]],Last_Validations[],COLUMNS($B:M)+1,FALSE)</f>
        <v>Meaningful progress</v>
      </c>
      <c r="AG421" s="36" t="str">
        <f>VLOOKUP(First_Validations__2[[#This Row],[CountryReq]],Last_Validations[],COLUMNS($B:N)+1,FALSE)</f>
        <v>Policy on contract disclosure (#2.4)</v>
      </c>
      <c r="AH421" s="36">
        <f>VLOOKUP(First_Validations__2[[#This Row],[CountryReq]],Last_Validations[],COLUMNS($B:O)+1,FALSE)</f>
        <v>5</v>
      </c>
      <c r="AI421" s="36" t="str">
        <f>VLOOKUP(First_Validations__2[[#This Row],[CountryReq]],Last_Validations[],COLUMNS($B:P)+1,FALSE)</f>
        <v>Satisfactory progress</v>
      </c>
      <c r="AJ421" s="36" t="str">
        <f>VLOOKUP(First_Validations__2[[#This Row],[CountryReq]],Last_Validations[],COLUMNS($B:Q)+1,FALSE)</f>
        <v>The Government of Honduras supports and practices contract transparency. Contractual arrangements in the mining sector are uniform per the mining law and available publicly. Oil and gas contracts are published in the official gazette and in the Ministry of Natural Resources’ portal.</v>
      </c>
      <c r="AK421" s="36">
        <f>VLOOKUP(First_Validations__2[[#This Row],[CountryReq]],Last_Validations[],COLUMNS($B:R)+1,FALSE)</f>
        <v>0</v>
      </c>
      <c r="AL421" s="36">
        <f>VLOOKUP(First_Validations__2[[#This Row],[CountryReq]],Last_Validations[],COLUMNS($B:S)+1,FALSE)</f>
        <v>0</v>
      </c>
      <c r="AM421" s="36" t="str">
        <f>VLOOKUP(First_Validations__2[[#This Row],[CountryReq]],Last_Validations[],COLUMNS($B:T)+1,FALSE)</f>
        <v>https://eiti.org/api/v1.0/score_data/20</v>
      </c>
      <c r="AN421" s="36" t="str">
        <f>IF(First_Validations__2[[#This Row],[FirstValidation.Country: Year]]=First_Validations__2[[#This Row],[Country: Year]],"First","Second / Last")</f>
        <v>First</v>
      </c>
      <c r="AO421" s="36">
        <f>IF(AND(First_Validations__2[[#This Row],[FirstValidation.Validation score]]&lt;5,First_Validations__2[[#This Row],[FirstValidation.Validation score]]&gt;1),1,0)</f>
        <v>0</v>
      </c>
      <c r="AP421" s="36">
        <f>First_Validations__2[[#This Row],[Validation score]]-First_Validations__2[[#This Row],[FirstValidation.Validation score]]</f>
        <v>0</v>
      </c>
      <c r="AQ421" s="36">
        <f>IF(AND(First_Validations__2[[#This Row],[Corrective action]]=1,First_Validations__2[[#This Row],[Validation score]]&lt;5,First_Validations__2[[#This Row],[Validation score]]&gt;1),1,0)</f>
        <v>0</v>
      </c>
      <c r="AR421" s="36">
        <f>IF(AND(First_Validations__2[[#This Row],[Corrective action]]=1,OR(First_Validations__2[[#This Row],[Validation score]]&gt;4,First_Validations__2[[#This Row],[Validation score]]&lt;2)),1,0)</f>
        <v>0</v>
      </c>
      <c r="AS4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1" s="36" t="str">
        <f>VLOOKUP(First_Validations__2[[#This Row],[Requirement ('#)]],Requirements[[Requirements]:[Categories2]],2,FALSE)</f>
        <v>Licenses and contracts</v>
      </c>
    </row>
    <row r="422" spans="2:46">
      <c r="B422" s="34" t="s">
        <v>1521</v>
      </c>
      <c r="C422" s="34">
        <v>1</v>
      </c>
      <c r="D422" s="34">
        <v>20</v>
      </c>
      <c r="E422" s="34" t="s">
        <v>630</v>
      </c>
      <c r="F422" s="34" t="s">
        <v>1522</v>
      </c>
      <c r="G422" s="34" t="s">
        <v>1521</v>
      </c>
      <c r="H422" s="34" t="s">
        <v>3483</v>
      </c>
      <c r="I422" s="34" t="s">
        <v>3484</v>
      </c>
      <c r="J422" s="34">
        <v>2017</v>
      </c>
      <c r="L422" s="34" t="s">
        <v>1767</v>
      </c>
      <c r="M422" s="34" t="s">
        <v>1788</v>
      </c>
      <c r="N422" s="34">
        <v>4</v>
      </c>
      <c r="O422" s="34" t="s">
        <v>1767</v>
      </c>
      <c r="P422" s="34" t="s">
        <v>633</v>
      </c>
      <c r="S422" s="34" t="s">
        <v>1845</v>
      </c>
      <c r="T422" s="34" t="s">
        <v>2388</v>
      </c>
      <c r="U422" s="36" t="str">
        <f>VLOOKUP(First_Validations__2[[#This Row],[CountryReq]],Last_Validations[],COLUMNS($B:B)+1,FALSE)</f>
        <v>Honduras: 2017</v>
      </c>
      <c r="V422" s="36" t="str">
        <f>VLOOKUP(First_Validations__2[[#This Row],[CountryReq]],Last_Validations[],COLUMNS($B:C)+1,FALSE)</f>
        <v>Honduras</v>
      </c>
      <c r="W422" s="36">
        <f>VLOOKUP(First_Validations__2[[#This Row],[CountryReq]],Last_Validations[],COLUMNS($B:D)+1,FALSE)</f>
        <v>1</v>
      </c>
      <c r="X422" s="36">
        <f>VLOOKUP(First_Validations__2[[#This Row],[CountryReq]],Last_Validations[],COLUMNS($B:E)+1,FALSE)</f>
        <v>20</v>
      </c>
      <c r="Y422" s="36" t="str">
        <f>VLOOKUP(First_Validations__2[[#This Row],[CountryReq]],Last_Validations[],COLUMNS($B:F)+1,FALSE)</f>
        <v>Honduras: 2017</v>
      </c>
      <c r="Z422" s="36" t="str">
        <f>VLOOKUP(First_Validations__2[[#This Row],[CountryReq]],Last_Validations[],COLUMNS($B:G)+1,FALSE)</f>
        <v>HND</v>
      </c>
      <c r="AA422" s="36" t="str">
        <f>VLOOKUP(First_Validations__2[[#This Row],[CountryReq]],Last_Validations[],COLUMNS($B:H)+1,FALSE)</f>
        <v>Honduras</v>
      </c>
      <c r="AB422" s="36" t="str">
        <f>VLOOKUP(First_Validations__2[[#This Row],[CountryReq]],Last_Validations[],COLUMNS($B:I)+1,FALSE)</f>
        <v>https://eiti.org/board-decision/2017-52</v>
      </c>
      <c r="AC422" s="36" t="str">
        <f>VLOOKUP(First_Validations__2[[#This Row],[CountryReq]],Last_Validations[],COLUMNS($B:J)+1,FALSE)</f>
        <v>https://eiti.org/document/validation-of-honduras-2017-reports</v>
      </c>
      <c r="AD422" s="36">
        <f>VLOOKUP(First_Validations__2[[#This Row],[CountryReq]],Last_Validations[],COLUMNS($B:K)+1,FALSE)</f>
        <v>2017</v>
      </c>
      <c r="AE422" s="36">
        <f>VLOOKUP(First_Validations__2[[#This Row],[CountryReq]],Last_Validations[],COLUMNS($B:L)+1,FALSE)</f>
        <v>0</v>
      </c>
      <c r="AF422" s="36" t="str">
        <f>VLOOKUP(First_Validations__2[[#This Row],[CountryReq]],Last_Validations[],COLUMNS($B:M)+1,FALSE)</f>
        <v>Meaningful progress</v>
      </c>
      <c r="AG422" s="36" t="str">
        <f>VLOOKUP(First_Validations__2[[#This Row],[CountryReq]],Last_Validations[],COLUMNS($B:N)+1,FALSE)</f>
        <v>Civil society engagement (#1.3)</v>
      </c>
      <c r="AH422" s="36">
        <f>VLOOKUP(First_Validations__2[[#This Row],[CountryReq]],Last_Validations[],COLUMNS($B:O)+1,FALSE)</f>
        <v>4</v>
      </c>
      <c r="AI422" s="36" t="str">
        <f>VLOOKUP(First_Validations__2[[#This Row],[CountryReq]],Last_Validations[],COLUMNS($B:P)+1,FALSE)</f>
        <v>Meaningful progress</v>
      </c>
      <c r="AJ422" s="36" t="str">
        <f>VLOOKUP(First_Validations__2[[#This Row],[CountryReq]],Last_Validations[],COLUMNS($B:Q)+1,FALSE)</f>
        <v xml:space="preserve">CSOs have been actively engaged in the EITI process. However, this engagement has been reduced in the last year. Lack of resources, both for the EITI and for CSOs work in general, has limited their engagement. None of the consulted organizations associated this reduced engagement in the EITI process to any action from the government curtailing civil society participation or restricting public debate. </v>
      </c>
      <c r="AK422" s="36">
        <f>VLOOKUP(First_Validations__2[[#This Row],[CountryReq]],Last_Validations[],COLUMNS($B:R)+1,FALSE)</f>
        <v>0</v>
      </c>
      <c r="AL422" s="36">
        <f>VLOOKUP(First_Validations__2[[#This Row],[CountryReq]],Last_Validations[],COLUMNS($B:S)+1,FALSE)</f>
        <v>0</v>
      </c>
      <c r="AM422" s="36" t="str">
        <f>VLOOKUP(First_Validations__2[[#This Row],[CountryReq]],Last_Validations[],COLUMNS($B:T)+1,FALSE)</f>
        <v>https://eiti.org/api/v1.0/score_data/20</v>
      </c>
      <c r="AN422" s="36" t="str">
        <f>IF(First_Validations__2[[#This Row],[FirstValidation.Country: Year]]=First_Validations__2[[#This Row],[Country: Year]],"First","Second / Last")</f>
        <v>First</v>
      </c>
      <c r="AO422" s="36">
        <f>IF(AND(First_Validations__2[[#This Row],[FirstValidation.Validation score]]&lt;5,First_Validations__2[[#This Row],[FirstValidation.Validation score]]&gt;1),1,0)</f>
        <v>1</v>
      </c>
      <c r="AP422" s="36">
        <f>First_Validations__2[[#This Row],[Validation score]]-First_Validations__2[[#This Row],[FirstValidation.Validation score]]</f>
        <v>0</v>
      </c>
      <c r="AQ422" s="36">
        <f>IF(AND(First_Validations__2[[#This Row],[Corrective action]]=1,First_Validations__2[[#This Row],[Validation score]]&lt;5,First_Validations__2[[#This Row],[Validation score]]&gt;1),1,0)</f>
        <v>1</v>
      </c>
      <c r="AR422" s="36">
        <f>IF(AND(First_Validations__2[[#This Row],[Corrective action]]=1,OR(First_Validations__2[[#This Row],[Validation score]]&gt;4,First_Validations__2[[#This Row],[Validation score]]&lt;2)),1,0)</f>
        <v>0</v>
      </c>
      <c r="AS4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2" s="36" t="str">
        <f>VLOOKUP(First_Validations__2[[#This Row],[Requirement ('#)]],Requirements[[Requirements]:[Categories2]],2,FALSE)</f>
        <v>MSG Oversight</v>
      </c>
    </row>
    <row r="423" spans="2:46">
      <c r="B423" s="34" t="s">
        <v>1521</v>
      </c>
      <c r="C423" s="34">
        <v>1</v>
      </c>
      <c r="D423" s="34">
        <v>20</v>
      </c>
      <c r="E423" s="34" t="s">
        <v>630</v>
      </c>
      <c r="F423" s="34" t="s">
        <v>1522</v>
      </c>
      <c r="G423" s="34" t="s">
        <v>1521</v>
      </c>
      <c r="H423" s="34" t="s">
        <v>3483</v>
      </c>
      <c r="I423" s="34" t="s">
        <v>3484</v>
      </c>
      <c r="J423" s="34">
        <v>2017</v>
      </c>
      <c r="L423" s="34" t="s">
        <v>1767</v>
      </c>
      <c r="M423" s="34" t="s">
        <v>1789</v>
      </c>
      <c r="N423" s="34">
        <v>5</v>
      </c>
      <c r="O423" s="34" t="s">
        <v>1768</v>
      </c>
      <c r="P423" s="34" t="s">
        <v>634</v>
      </c>
      <c r="S423" s="34" t="s">
        <v>1845</v>
      </c>
      <c r="T423" s="34" t="s">
        <v>2389</v>
      </c>
      <c r="U423" s="36" t="str">
        <f>VLOOKUP(First_Validations__2[[#This Row],[CountryReq]],Last_Validations[],COLUMNS($B:B)+1,FALSE)</f>
        <v>Honduras: 2017</v>
      </c>
      <c r="V423" s="36" t="str">
        <f>VLOOKUP(First_Validations__2[[#This Row],[CountryReq]],Last_Validations[],COLUMNS($B:C)+1,FALSE)</f>
        <v>Honduras</v>
      </c>
      <c r="W423" s="36">
        <f>VLOOKUP(First_Validations__2[[#This Row],[CountryReq]],Last_Validations[],COLUMNS($B:D)+1,FALSE)</f>
        <v>1</v>
      </c>
      <c r="X423" s="36">
        <f>VLOOKUP(First_Validations__2[[#This Row],[CountryReq]],Last_Validations[],COLUMNS($B:E)+1,FALSE)</f>
        <v>20</v>
      </c>
      <c r="Y423" s="36" t="str">
        <f>VLOOKUP(First_Validations__2[[#This Row],[CountryReq]],Last_Validations[],COLUMNS($B:F)+1,FALSE)</f>
        <v>Honduras: 2017</v>
      </c>
      <c r="Z423" s="36" t="str">
        <f>VLOOKUP(First_Validations__2[[#This Row],[CountryReq]],Last_Validations[],COLUMNS($B:G)+1,FALSE)</f>
        <v>HND</v>
      </c>
      <c r="AA423" s="36" t="str">
        <f>VLOOKUP(First_Validations__2[[#This Row],[CountryReq]],Last_Validations[],COLUMNS($B:H)+1,FALSE)</f>
        <v>Honduras</v>
      </c>
      <c r="AB423" s="36" t="str">
        <f>VLOOKUP(First_Validations__2[[#This Row],[CountryReq]],Last_Validations[],COLUMNS($B:I)+1,FALSE)</f>
        <v>https://eiti.org/board-decision/2017-52</v>
      </c>
      <c r="AC423" s="36" t="str">
        <f>VLOOKUP(First_Validations__2[[#This Row],[CountryReq]],Last_Validations[],COLUMNS($B:J)+1,FALSE)</f>
        <v>https://eiti.org/document/validation-of-honduras-2017-reports</v>
      </c>
      <c r="AD423" s="36">
        <f>VLOOKUP(First_Validations__2[[#This Row],[CountryReq]],Last_Validations[],COLUMNS($B:K)+1,FALSE)</f>
        <v>2017</v>
      </c>
      <c r="AE423" s="36">
        <f>VLOOKUP(First_Validations__2[[#This Row],[CountryReq]],Last_Validations[],COLUMNS($B:L)+1,FALSE)</f>
        <v>0</v>
      </c>
      <c r="AF423" s="36" t="str">
        <f>VLOOKUP(First_Validations__2[[#This Row],[CountryReq]],Last_Validations[],COLUMNS($B:M)+1,FALSE)</f>
        <v>Meaningful progress</v>
      </c>
      <c r="AG423" s="36" t="str">
        <f>VLOOKUP(First_Validations__2[[#This Row],[CountryReq]],Last_Validations[],COLUMNS($B:N)+1,FALSE)</f>
        <v>MSG governance (#1.4)</v>
      </c>
      <c r="AH423" s="36">
        <f>VLOOKUP(First_Validations__2[[#This Row],[CountryReq]],Last_Validations[],COLUMNS($B:O)+1,FALSE)</f>
        <v>5</v>
      </c>
      <c r="AI423" s="36" t="str">
        <f>VLOOKUP(First_Validations__2[[#This Row],[CountryReq]],Last_Validations[],COLUMNS($B:P)+1,FALSE)</f>
        <v>Satisfactory progress</v>
      </c>
      <c r="AJ423" s="36" t="str">
        <f>VLOOKUP(First_Validations__2[[#This Row],[CountryReq]],Last_Validations[],COLUMNS($B:Q)+1,FALSE)</f>
        <v xml:space="preserve">EITI-Honduras has had an active and engaged EITI multi-stakeholder group. The composition, mandate and governance of the MSG seems appropriate. The government has been committed to work with civil society and companies and there have been no obstacles to effective collaboration other the funding constraints noted above. While the lack of a well-resourced national secretariat has affected the capacity of the MSG, the MSG is operating effectively. </v>
      </c>
      <c r="AK423" s="36">
        <f>VLOOKUP(First_Validations__2[[#This Row],[CountryReq]],Last_Validations[],COLUMNS($B:R)+1,FALSE)</f>
        <v>0</v>
      </c>
      <c r="AL423" s="36">
        <f>VLOOKUP(First_Validations__2[[#This Row],[CountryReq]],Last_Validations[],COLUMNS($B:S)+1,FALSE)</f>
        <v>0</v>
      </c>
      <c r="AM423" s="36" t="str">
        <f>VLOOKUP(First_Validations__2[[#This Row],[CountryReq]],Last_Validations[],COLUMNS($B:T)+1,FALSE)</f>
        <v>https://eiti.org/api/v1.0/score_data/20</v>
      </c>
      <c r="AN423" s="36" t="str">
        <f>IF(First_Validations__2[[#This Row],[FirstValidation.Country: Year]]=First_Validations__2[[#This Row],[Country: Year]],"First","Second / Last")</f>
        <v>First</v>
      </c>
      <c r="AO423" s="36">
        <f>IF(AND(First_Validations__2[[#This Row],[FirstValidation.Validation score]]&lt;5,First_Validations__2[[#This Row],[FirstValidation.Validation score]]&gt;1),1,0)</f>
        <v>0</v>
      </c>
      <c r="AP423" s="36">
        <f>First_Validations__2[[#This Row],[Validation score]]-First_Validations__2[[#This Row],[FirstValidation.Validation score]]</f>
        <v>0</v>
      </c>
      <c r="AQ423" s="36">
        <f>IF(AND(First_Validations__2[[#This Row],[Corrective action]]=1,First_Validations__2[[#This Row],[Validation score]]&lt;5,First_Validations__2[[#This Row],[Validation score]]&gt;1),1,0)</f>
        <v>0</v>
      </c>
      <c r="AR423" s="36">
        <f>IF(AND(First_Validations__2[[#This Row],[Corrective action]]=1,OR(First_Validations__2[[#This Row],[Validation score]]&gt;4,First_Validations__2[[#This Row],[Validation score]]&lt;2)),1,0)</f>
        <v>0</v>
      </c>
      <c r="AS4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3" s="36" t="str">
        <f>VLOOKUP(First_Validations__2[[#This Row],[Requirement ('#)]],Requirements[[Requirements]:[Categories2]],2,FALSE)</f>
        <v>MSG Oversight</v>
      </c>
    </row>
    <row r="424" spans="2:46">
      <c r="B424" s="34" t="s">
        <v>1521</v>
      </c>
      <c r="C424" s="34">
        <v>1</v>
      </c>
      <c r="D424" s="34">
        <v>20</v>
      </c>
      <c r="E424" s="34" t="s">
        <v>630</v>
      </c>
      <c r="F424" s="34" t="s">
        <v>1522</v>
      </c>
      <c r="G424" s="34" t="s">
        <v>1521</v>
      </c>
      <c r="H424" s="34" t="s">
        <v>3483</v>
      </c>
      <c r="I424" s="34" t="s">
        <v>3484</v>
      </c>
      <c r="J424" s="34">
        <v>2017</v>
      </c>
      <c r="L424" s="34" t="s">
        <v>1767</v>
      </c>
      <c r="M424" s="34" t="s">
        <v>1784</v>
      </c>
      <c r="N424" s="34">
        <v>4</v>
      </c>
      <c r="O424" s="34" t="s">
        <v>1767</v>
      </c>
      <c r="P424" s="34" t="s">
        <v>631</v>
      </c>
      <c r="S424" s="34" t="s">
        <v>1845</v>
      </c>
      <c r="T424" s="34" t="s">
        <v>2390</v>
      </c>
      <c r="U424" s="36" t="str">
        <f>VLOOKUP(First_Validations__2[[#This Row],[CountryReq]],Last_Validations[],COLUMNS($B:B)+1,FALSE)</f>
        <v>Honduras: 2017</v>
      </c>
      <c r="V424" s="36" t="str">
        <f>VLOOKUP(First_Validations__2[[#This Row],[CountryReq]],Last_Validations[],COLUMNS($B:C)+1,FALSE)</f>
        <v>Honduras</v>
      </c>
      <c r="W424" s="36">
        <f>VLOOKUP(First_Validations__2[[#This Row],[CountryReq]],Last_Validations[],COLUMNS($B:D)+1,FALSE)</f>
        <v>1</v>
      </c>
      <c r="X424" s="36">
        <f>VLOOKUP(First_Validations__2[[#This Row],[CountryReq]],Last_Validations[],COLUMNS($B:E)+1,FALSE)</f>
        <v>20</v>
      </c>
      <c r="Y424" s="36" t="str">
        <f>VLOOKUP(First_Validations__2[[#This Row],[CountryReq]],Last_Validations[],COLUMNS($B:F)+1,FALSE)</f>
        <v>Honduras: 2017</v>
      </c>
      <c r="Z424" s="36" t="str">
        <f>VLOOKUP(First_Validations__2[[#This Row],[CountryReq]],Last_Validations[],COLUMNS($B:G)+1,FALSE)</f>
        <v>HND</v>
      </c>
      <c r="AA424" s="36" t="str">
        <f>VLOOKUP(First_Validations__2[[#This Row],[CountryReq]],Last_Validations[],COLUMNS($B:H)+1,FALSE)</f>
        <v>Honduras</v>
      </c>
      <c r="AB424" s="36" t="str">
        <f>VLOOKUP(First_Validations__2[[#This Row],[CountryReq]],Last_Validations[],COLUMNS($B:I)+1,FALSE)</f>
        <v>https://eiti.org/board-decision/2017-52</v>
      </c>
      <c r="AC424" s="36" t="str">
        <f>VLOOKUP(First_Validations__2[[#This Row],[CountryReq]],Last_Validations[],COLUMNS($B:J)+1,FALSE)</f>
        <v>https://eiti.org/document/validation-of-honduras-2017-reports</v>
      </c>
      <c r="AD424" s="36">
        <f>VLOOKUP(First_Validations__2[[#This Row],[CountryReq]],Last_Validations[],COLUMNS($B:K)+1,FALSE)</f>
        <v>2017</v>
      </c>
      <c r="AE424" s="36">
        <f>VLOOKUP(First_Validations__2[[#This Row],[CountryReq]],Last_Validations[],COLUMNS($B:L)+1,FALSE)</f>
        <v>0</v>
      </c>
      <c r="AF424" s="36" t="str">
        <f>VLOOKUP(First_Validations__2[[#This Row],[CountryReq]],Last_Validations[],COLUMNS($B:M)+1,FALSE)</f>
        <v>Meaningful progress</v>
      </c>
      <c r="AG424" s="36" t="str">
        <f>VLOOKUP(First_Validations__2[[#This Row],[CountryReq]],Last_Validations[],COLUMNS($B:N)+1,FALSE)</f>
        <v>Government engagement (#1.1)</v>
      </c>
      <c r="AH424" s="36">
        <f>VLOOKUP(First_Validations__2[[#This Row],[CountryReq]],Last_Validations[],COLUMNS($B:O)+1,FALSE)</f>
        <v>4</v>
      </c>
      <c r="AI424" s="36" t="str">
        <f>VLOOKUP(First_Validations__2[[#This Row],[CountryReq]],Last_Validations[],COLUMNS($B:P)+1,FALSE)</f>
        <v>Meaningful progress</v>
      </c>
      <c r="AJ424" s="36" t="str">
        <f>VLOOKUP(First_Validations__2[[#This Row],[CountryReq]],Last_Validations[],COLUMNS($B:Q)+1,FALSE)</f>
        <v>The government is engaged in the EITI process. Government’s agencies have played an active role in implementing the EITI.  Two senior individuals have been appointed to lead on the EITI. The Ministry of Foreign Affairs has seconded staff to support EITI day-to-day coordination. However, since early 2016 EITI-Honduras has lacked sufficient resources to sustain EITI implementation</v>
      </c>
      <c r="AK424" s="36">
        <f>VLOOKUP(First_Validations__2[[#This Row],[CountryReq]],Last_Validations[],COLUMNS($B:R)+1,FALSE)</f>
        <v>0</v>
      </c>
      <c r="AL424" s="36">
        <f>VLOOKUP(First_Validations__2[[#This Row],[CountryReq]],Last_Validations[],COLUMNS($B:S)+1,FALSE)</f>
        <v>0</v>
      </c>
      <c r="AM424" s="36" t="str">
        <f>VLOOKUP(First_Validations__2[[#This Row],[CountryReq]],Last_Validations[],COLUMNS($B:T)+1,FALSE)</f>
        <v>https://eiti.org/api/v1.0/score_data/20</v>
      </c>
      <c r="AN424" s="36" t="str">
        <f>IF(First_Validations__2[[#This Row],[FirstValidation.Country: Year]]=First_Validations__2[[#This Row],[Country: Year]],"First","Second / Last")</f>
        <v>First</v>
      </c>
      <c r="AO424" s="36">
        <f>IF(AND(First_Validations__2[[#This Row],[FirstValidation.Validation score]]&lt;5,First_Validations__2[[#This Row],[FirstValidation.Validation score]]&gt;1),1,0)</f>
        <v>1</v>
      </c>
      <c r="AP424" s="36">
        <f>First_Validations__2[[#This Row],[Validation score]]-First_Validations__2[[#This Row],[FirstValidation.Validation score]]</f>
        <v>0</v>
      </c>
      <c r="AQ424" s="36">
        <f>IF(AND(First_Validations__2[[#This Row],[Corrective action]]=1,First_Validations__2[[#This Row],[Validation score]]&lt;5,First_Validations__2[[#This Row],[Validation score]]&gt;1),1,0)</f>
        <v>1</v>
      </c>
      <c r="AR424" s="36">
        <f>IF(AND(First_Validations__2[[#This Row],[Corrective action]]=1,OR(First_Validations__2[[#This Row],[Validation score]]&gt;4,First_Validations__2[[#This Row],[Validation score]]&lt;2)),1,0)</f>
        <v>0</v>
      </c>
      <c r="AS4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4" s="36" t="str">
        <f>VLOOKUP(First_Validations__2[[#This Row],[Requirement ('#)]],Requirements[[Requirements]:[Categories2]],2,FALSE)</f>
        <v>MSG Oversight</v>
      </c>
    </row>
    <row r="425" spans="2:46">
      <c r="B425" s="34" t="s">
        <v>1521</v>
      </c>
      <c r="C425" s="34">
        <v>1</v>
      </c>
      <c r="D425" s="34">
        <v>20</v>
      </c>
      <c r="E425" s="34" t="s">
        <v>630</v>
      </c>
      <c r="F425" s="34" t="s">
        <v>1522</v>
      </c>
      <c r="G425" s="34" t="s">
        <v>1521</v>
      </c>
      <c r="H425" s="34" t="s">
        <v>3483</v>
      </c>
      <c r="I425" s="34" t="s">
        <v>3484</v>
      </c>
      <c r="J425" s="34">
        <v>2017</v>
      </c>
      <c r="L425" s="34" t="s">
        <v>1767</v>
      </c>
      <c r="M425" s="34" t="s">
        <v>1787</v>
      </c>
      <c r="N425" s="34">
        <v>4</v>
      </c>
      <c r="O425" s="34" t="s">
        <v>1767</v>
      </c>
      <c r="P425" s="34" t="s">
        <v>632</v>
      </c>
      <c r="S425" s="34" t="s">
        <v>1845</v>
      </c>
      <c r="T425" s="34" t="s">
        <v>2391</v>
      </c>
      <c r="U425" s="36" t="str">
        <f>VLOOKUP(First_Validations__2[[#This Row],[CountryReq]],Last_Validations[],COLUMNS($B:B)+1,FALSE)</f>
        <v>Honduras: 2017</v>
      </c>
      <c r="V425" s="36" t="str">
        <f>VLOOKUP(First_Validations__2[[#This Row],[CountryReq]],Last_Validations[],COLUMNS($B:C)+1,FALSE)</f>
        <v>Honduras</v>
      </c>
      <c r="W425" s="36">
        <f>VLOOKUP(First_Validations__2[[#This Row],[CountryReq]],Last_Validations[],COLUMNS($B:D)+1,FALSE)</f>
        <v>1</v>
      </c>
      <c r="X425" s="36">
        <f>VLOOKUP(First_Validations__2[[#This Row],[CountryReq]],Last_Validations[],COLUMNS($B:E)+1,FALSE)</f>
        <v>20</v>
      </c>
      <c r="Y425" s="36" t="str">
        <f>VLOOKUP(First_Validations__2[[#This Row],[CountryReq]],Last_Validations[],COLUMNS($B:F)+1,FALSE)</f>
        <v>Honduras: 2017</v>
      </c>
      <c r="Z425" s="36" t="str">
        <f>VLOOKUP(First_Validations__2[[#This Row],[CountryReq]],Last_Validations[],COLUMNS($B:G)+1,FALSE)</f>
        <v>HND</v>
      </c>
      <c r="AA425" s="36" t="str">
        <f>VLOOKUP(First_Validations__2[[#This Row],[CountryReq]],Last_Validations[],COLUMNS($B:H)+1,FALSE)</f>
        <v>Honduras</v>
      </c>
      <c r="AB425" s="36" t="str">
        <f>VLOOKUP(First_Validations__2[[#This Row],[CountryReq]],Last_Validations[],COLUMNS($B:I)+1,FALSE)</f>
        <v>https://eiti.org/board-decision/2017-52</v>
      </c>
      <c r="AC425" s="36" t="str">
        <f>VLOOKUP(First_Validations__2[[#This Row],[CountryReq]],Last_Validations[],COLUMNS($B:J)+1,FALSE)</f>
        <v>https://eiti.org/document/validation-of-honduras-2017-reports</v>
      </c>
      <c r="AD425" s="36">
        <f>VLOOKUP(First_Validations__2[[#This Row],[CountryReq]],Last_Validations[],COLUMNS($B:K)+1,FALSE)</f>
        <v>2017</v>
      </c>
      <c r="AE425" s="36">
        <f>VLOOKUP(First_Validations__2[[#This Row],[CountryReq]],Last_Validations[],COLUMNS($B:L)+1,FALSE)</f>
        <v>0</v>
      </c>
      <c r="AF425" s="36" t="str">
        <f>VLOOKUP(First_Validations__2[[#This Row],[CountryReq]],Last_Validations[],COLUMNS($B:M)+1,FALSE)</f>
        <v>Meaningful progress</v>
      </c>
      <c r="AG425" s="36" t="str">
        <f>VLOOKUP(First_Validations__2[[#This Row],[CountryReq]],Last_Validations[],COLUMNS($B:N)+1,FALSE)</f>
        <v>Industry engagement (#1.2)</v>
      </c>
      <c r="AH425" s="36">
        <f>VLOOKUP(First_Validations__2[[#This Row],[CountryReq]],Last_Validations[],COLUMNS($B:O)+1,FALSE)</f>
        <v>4</v>
      </c>
      <c r="AI425" s="36" t="str">
        <f>VLOOKUP(First_Validations__2[[#This Row],[CountryReq]],Last_Validations[],COLUMNS($B:P)+1,FALSE)</f>
        <v>Meaningful progress</v>
      </c>
      <c r="AJ425" s="36" t="str">
        <f>VLOOKUP(First_Validations__2[[#This Row],[CountryReq]],Last_Validations[],COLUMNS($B:Q)+1,FALSE)</f>
        <v>There is an enabling environment for company participation. Industry is engaged in the EITI. However, Industry could do more to help lift the process up and increase the EITI’s value and impact.</v>
      </c>
      <c r="AK425" s="36">
        <f>VLOOKUP(First_Validations__2[[#This Row],[CountryReq]],Last_Validations[],COLUMNS($B:R)+1,FALSE)</f>
        <v>0</v>
      </c>
      <c r="AL425" s="36">
        <f>VLOOKUP(First_Validations__2[[#This Row],[CountryReq]],Last_Validations[],COLUMNS($B:S)+1,FALSE)</f>
        <v>0</v>
      </c>
      <c r="AM425" s="36" t="str">
        <f>VLOOKUP(First_Validations__2[[#This Row],[CountryReq]],Last_Validations[],COLUMNS($B:T)+1,FALSE)</f>
        <v>https://eiti.org/api/v1.0/score_data/20</v>
      </c>
      <c r="AN425" s="36" t="str">
        <f>IF(First_Validations__2[[#This Row],[FirstValidation.Country: Year]]=First_Validations__2[[#This Row],[Country: Year]],"First","Second / Last")</f>
        <v>First</v>
      </c>
      <c r="AO425" s="36">
        <f>IF(AND(First_Validations__2[[#This Row],[FirstValidation.Validation score]]&lt;5,First_Validations__2[[#This Row],[FirstValidation.Validation score]]&gt;1),1,0)</f>
        <v>1</v>
      </c>
      <c r="AP425" s="36">
        <f>First_Validations__2[[#This Row],[Validation score]]-First_Validations__2[[#This Row],[FirstValidation.Validation score]]</f>
        <v>0</v>
      </c>
      <c r="AQ425" s="36">
        <f>IF(AND(First_Validations__2[[#This Row],[Corrective action]]=1,First_Validations__2[[#This Row],[Validation score]]&lt;5,First_Validations__2[[#This Row],[Validation score]]&gt;1),1,0)</f>
        <v>1</v>
      </c>
      <c r="AR425" s="36">
        <f>IF(AND(First_Validations__2[[#This Row],[Corrective action]]=1,OR(First_Validations__2[[#This Row],[Validation score]]&gt;4,First_Validations__2[[#This Row],[Validation score]]&lt;2)),1,0)</f>
        <v>0</v>
      </c>
      <c r="AS4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5" s="36" t="str">
        <f>VLOOKUP(First_Validations__2[[#This Row],[Requirement ('#)]],Requirements[[Requirements]:[Categories2]],2,FALSE)</f>
        <v>MSG Oversight</v>
      </c>
    </row>
    <row r="426" spans="2:46">
      <c r="B426" s="34" t="s">
        <v>1521</v>
      </c>
      <c r="C426" s="34">
        <v>1</v>
      </c>
      <c r="D426" s="34">
        <v>20</v>
      </c>
      <c r="E426" s="34" t="s">
        <v>630</v>
      </c>
      <c r="F426" s="34" t="s">
        <v>1522</v>
      </c>
      <c r="G426" s="34" t="s">
        <v>1521</v>
      </c>
      <c r="H426" s="34" t="s">
        <v>3483</v>
      </c>
      <c r="I426" s="34" t="s">
        <v>3484</v>
      </c>
      <c r="J426" s="34">
        <v>2017</v>
      </c>
      <c r="L426" s="34" t="s">
        <v>1767</v>
      </c>
      <c r="M426" s="34" t="s">
        <v>1792</v>
      </c>
      <c r="N426" s="34">
        <v>5</v>
      </c>
      <c r="O426" s="34" t="s">
        <v>1768</v>
      </c>
      <c r="P426" s="34" t="s">
        <v>637</v>
      </c>
      <c r="S426" s="34" t="s">
        <v>1845</v>
      </c>
      <c r="T426" s="34" t="s">
        <v>2392</v>
      </c>
      <c r="U426" s="36" t="str">
        <f>VLOOKUP(First_Validations__2[[#This Row],[CountryReq]],Last_Validations[],COLUMNS($B:B)+1,FALSE)</f>
        <v>Honduras: 2017</v>
      </c>
      <c r="V426" s="36" t="str">
        <f>VLOOKUP(First_Validations__2[[#This Row],[CountryReq]],Last_Validations[],COLUMNS($B:C)+1,FALSE)</f>
        <v>Honduras</v>
      </c>
      <c r="W426" s="36">
        <f>VLOOKUP(First_Validations__2[[#This Row],[CountryReq]],Last_Validations[],COLUMNS($B:D)+1,FALSE)</f>
        <v>1</v>
      </c>
      <c r="X426" s="36">
        <f>VLOOKUP(First_Validations__2[[#This Row],[CountryReq]],Last_Validations[],COLUMNS($B:E)+1,FALSE)</f>
        <v>20</v>
      </c>
      <c r="Y426" s="36" t="str">
        <f>VLOOKUP(First_Validations__2[[#This Row],[CountryReq]],Last_Validations[],COLUMNS($B:F)+1,FALSE)</f>
        <v>Honduras: 2017</v>
      </c>
      <c r="Z426" s="36" t="str">
        <f>VLOOKUP(First_Validations__2[[#This Row],[CountryReq]],Last_Validations[],COLUMNS($B:G)+1,FALSE)</f>
        <v>HND</v>
      </c>
      <c r="AA426" s="36" t="str">
        <f>VLOOKUP(First_Validations__2[[#This Row],[CountryReq]],Last_Validations[],COLUMNS($B:H)+1,FALSE)</f>
        <v>Honduras</v>
      </c>
      <c r="AB426" s="36" t="str">
        <f>VLOOKUP(First_Validations__2[[#This Row],[CountryReq]],Last_Validations[],COLUMNS($B:I)+1,FALSE)</f>
        <v>https://eiti.org/board-decision/2017-52</v>
      </c>
      <c r="AC426" s="36" t="str">
        <f>VLOOKUP(First_Validations__2[[#This Row],[CountryReq]],Last_Validations[],COLUMNS($B:J)+1,FALSE)</f>
        <v>https://eiti.org/document/validation-of-honduras-2017-reports</v>
      </c>
      <c r="AD426" s="36">
        <f>VLOOKUP(First_Validations__2[[#This Row],[CountryReq]],Last_Validations[],COLUMNS($B:K)+1,FALSE)</f>
        <v>2017</v>
      </c>
      <c r="AE426" s="36">
        <f>VLOOKUP(First_Validations__2[[#This Row],[CountryReq]],Last_Validations[],COLUMNS($B:L)+1,FALSE)</f>
        <v>0</v>
      </c>
      <c r="AF426" s="36" t="str">
        <f>VLOOKUP(First_Validations__2[[#This Row],[CountryReq]],Last_Validations[],COLUMNS($B:M)+1,FALSE)</f>
        <v>Meaningful progress</v>
      </c>
      <c r="AG426" s="36" t="str">
        <f>VLOOKUP(First_Validations__2[[#This Row],[CountryReq]],Last_Validations[],COLUMNS($B:N)+1,FALSE)</f>
        <v>License allocations (#2.2)</v>
      </c>
      <c r="AH426" s="36">
        <f>VLOOKUP(First_Validations__2[[#This Row],[CountryReq]],Last_Validations[],COLUMNS($B:O)+1,FALSE)</f>
        <v>5</v>
      </c>
      <c r="AI426" s="36" t="str">
        <f>VLOOKUP(First_Validations__2[[#This Row],[CountryReq]],Last_Validations[],COLUMNS($B:P)+1,FALSE)</f>
        <v>Satisfactory progress</v>
      </c>
      <c r="AJ426" s="36" t="str">
        <f>VLOOKUP(First_Validations__2[[#This Row],[CountryReq]],Last_Validations[],COLUMNS($B:Q)+1,FALSE)</f>
        <v xml:space="preserve">The required information regarding the award and transfer of licenses are disclosed in the EITI Report.  </v>
      </c>
      <c r="AK426" s="36">
        <f>VLOOKUP(First_Validations__2[[#This Row],[CountryReq]],Last_Validations[],COLUMNS($B:R)+1,FALSE)</f>
        <v>0</v>
      </c>
      <c r="AL426" s="36">
        <f>VLOOKUP(First_Validations__2[[#This Row],[CountryReq]],Last_Validations[],COLUMNS($B:S)+1,FALSE)</f>
        <v>0</v>
      </c>
      <c r="AM426" s="36" t="str">
        <f>VLOOKUP(First_Validations__2[[#This Row],[CountryReq]],Last_Validations[],COLUMNS($B:T)+1,FALSE)</f>
        <v>https://eiti.org/api/v1.0/score_data/20</v>
      </c>
      <c r="AN426" s="36" t="str">
        <f>IF(First_Validations__2[[#This Row],[FirstValidation.Country: Year]]=First_Validations__2[[#This Row],[Country: Year]],"First","Second / Last")</f>
        <v>First</v>
      </c>
      <c r="AO426" s="36">
        <f>IF(AND(First_Validations__2[[#This Row],[FirstValidation.Validation score]]&lt;5,First_Validations__2[[#This Row],[FirstValidation.Validation score]]&gt;1),1,0)</f>
        <v>0</v>
      </c>
      <c r="AP426" s="36">
        <f>First_Validations__2[[#This Row],[Validation score]]-First_Validations__2[[#This Row],[FirstValidation.Validation score]]</f>
        <v>0</v>
      </c>
      <c r="AQ426" s="36">
        <f>IF(AND(First_Validations__2[[#This Row],[Corrective action]]=1,First_Validations__2[[#This Row],[Validation score]]&lt;5,First_Validations__2[[#This Row],[Validation score]]&gt;1),1,0)</f>
        <v>0</v>
      </c>
      <c r="AR426" s="36">
        <f>IF(AND(First_Validations__2[[#This Row],[Corrective action]]=1,OR(First_Validations__2[[#This Row],[Validation score]]&gt;4,First_Validations__2[[#This Row],[Validation score]]&lt;2)),1,0)</f>
        <v>0</v>
      </c>
      <c r="AS4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6" s="36" t="str">
        <f>VLOOKUP(First_Validations__2[[#This Row],[Requirement ('#)]],Requirements[[Requirements]:[Categories2]],2,FALSE)</f>
        <v>Licenses and contracts</v>
      </c>
    </row>
    <row r="427" spans="2:46">
      <c r="B427" s="34" t="s">
        <v>1521</v>
      </c>
      <c r="C427" s="34">
        <v>1</v>
      </c>
      <c r="D427" s="34">
        <v>20</v>
      </c>
      <c r="E427" s="34" t="s">
        <v>630</v>
      </c>
      <c r="F427" s="34" t="s">
        <v>1522</v>
      </c>
      <c r="G427" s="34" t="s">
        <v>1521</v>
      </c>
      <c r="H427" s="34" t="s">
        <v>3483</v>
      </c>
      <c r="I427" s="34" t="s">
        <v>3484</v>
      </c>
      <c r="J427" s="34">
        <v>2017</v>
      </c>
      <c r="L427" s="34" t="s">
        <v>1767</v>
      </c>
      <c r="M427" s="34" t="s">
        <v>1793</v>
      </c>
      <c r="N427" s="34">
        <v>5</v>
      </c>
      <c r="O427" s="34" t="s">
        <v>1768</v>
      </c>
      <c r="P427" s="34" t="s">
        <v>638</v>
      </c>
      <c r="S427" s="34" t="s">
        <v>1845</v>
      </c>
      <c r="T427" s="34" t="s">
        <v>2393</v>
      </c>
      <c r="U427" s="36" t="str">
        <f>VLOOKUP(First_Validations__2[[#This Row],[CountryReq]],Last_Validations[],COLUMNS($B:B)+1,FALSE)</f>
        <v>Honduras: 2017</v>
      </c>
      <c r="V427" s="36" t="str">
        <f>VLOOKUP(First_Validations__2[[#This Row],[CountryReq]],Last_Validations[],COLUMNS($B:C)+1,FALSE)</f>
        <v>Honduras</v>
      </c>
      <c r="W427" s="36">
        <f>VLOOKUP(First_Validations__2[[#This Row],[CountryReq]],Last_Validations[],COLUMNS($B:D)+1,FALSE)</f>
        <v>1</v>
      </c>
      <c r="X427" s="36">
        <f>VLOOKUP(First_Validations__2[[#This Row],[CountryReq]],Last_Validations[],COLUMNS($B:E)+1,FALSE)</f>
        <v>20</v>
      </c>
      <c r="Y427" s="36" t="str">
        <f>VLOOKUP(First_Validations__2[[#This Row],[CountryReq]],Last_Validations[],COLUMNS($B:F)+1,FALSE)</f>
        <v>Honduras: 2017</v>
      </c>
      <c r="Z427" s="36" t="str">
        <f>VLOOKUP(First_Validations__2[[#This Row],[CountryReq]],Last_Validations[],COLUMNS($B:G)+1,FALSE)</f>
        <v>HND</v>
      </c>
      <c r="AA427" s="36" t="str">
        <f>VLOOKUP(First_Validations__2[[#This Row],[CountryReq]],Last_Validations[],COLUMNS($B:H)+1,FALSE)</f>
        <v>Honduras</v>
      </c>
      <c r="AB427" s="36" t="str">
        <f>VLOOKUP(First_Validations__2[[#This Row],[CountryReq]],Last_Validations[],COLUMNS($B:I)+1,FALSE)</f>
        <v>https://eiti.org/board-decision/2017-52</v>
      </c>
      <c r="AC427" s="36" t="str">
        <f>VLOOKUP(First_Validations__2[[#This Row],[CountryReq]],Last_Validations[],COLUMNS($B:J)+1,FALSE)</f>
        <v>https://eiti.org/document/validation-of-honduras-2017-reports</v>
      </c>
      <c r="AD427" s="36">
        <f>VLOOKUP(First_Validations__2[[#This Row],[CountryReq]],Last_Validations[],COLUMNS($B:K)+1,FALSE)</f>
        <v>2017</v>
      </c>
      <c r="AE427" s="36">
        <f>VLOOKUP(First_Validations__2[[#This Row],[CountryReq]],Last_Validations[],COLUMNS($B:L)+1,FALSE)</f>
        <v>0</v>
      </c>
      <c r="AF427" s="36" t="str">
        <f>VLOOKUP(First_Validations__2[[#This Row],[CountryReq]],Last_Validations[],COLUMNS($B:M)+1,FALSE)</f>
        <v>Meaningful progress</v>
      </c>
      <c r="AG427" s="36" t="str">
        <f>VLOOKUP(First_Validations__2[[#This Row],[CountryReq]],Last_Validations[],COLUMNS($B:N)+1,FALSE)</f>
        <v>License register (#2.3)</v>
      </c>
      <c r="AH427" s="36">
        <f>VLOOKUP(First_Validations__2[[#This Row],[CountryReq]],Last_Validations[],COLUMNS($B:O)+1,FALSE)</f>
        <v>5</v>
      </c>
      <c r="AI427" s="36" t="str">
        <f>VLOOKUP(First_Validations__2[[#This Row],[CountryReq]],Last_Validations[],COLUMNS($B:P)+1,FALSE)</f>
        <v>Satisfactory progress</v>
      </c>
      <c r="AJ427" s="36" t="str">
        <f>VLOOKUP(First_Validations__2[[#This Row],[CountryReq]],Last_Validations[],COLUMNS($B:Q)+1,FALSE)</f>
        <v xml:space="preserve">Information regarding licenses awarded to companies in the extractive sector, as required in the EITI Standard, is publicly available register in the EITI Report. This information is extracted from the official register kept in the regulator’s information system SIHMON. </v>
      </c>
      <c r="AK427" s="36">
        <f>VLOOKUP(First_Validations__2[[#This Row],[CountryReq]],Last_Validations[],COLUMNS($B:R)+1,FALSE)</f>
        <v>0</v>
      </c>
      <c r="AL427" s="36">
        <f>VLOOKUP(First_Validations__2[[#This Row],[CountryReq]],Last_Validations[],COLUMNS($B:S)+1,FALSE)</f>
        <v>0</v>
      </c>
      <c r="AM427" s="36" t="str">
        <f>VLOOKUP(First_Validations__2[[#This Row],[CountryReq]],Last_Validations[],COLUMNS($B:T)+1,FALSE)</f>
        <v>https://eiti.org/api/v1.0/score_data/20</v>
      </c>
      <c r="AN427" s="36" t="str">
        <f>IF(First_Validations__2[[#This Row],[FirstValidation.Country: Year]]=First_Validations__2[[#This Row],[Country: Year]],"First","Second / Last")</f>
        <v>First</v>
      </c>
      <c r="AO427" s="36">
        <f>IF(AND(First_Validations__2[[#This Row],[FirstValidation.Validation score]]&lt;5,First_Validations__2[[#This Row],[FirstValidation.Validation score]]&gt;1),1,0)</f>
        <v>0</v>
      </c>
      <c r="AP427" s="36">
        <f>First_Validations__2[[#This Row],[Validation score]]-First_Validations__2[[#This Row],[FirstValidation.Validation score]]</f>
        <v>0</v>
      </c>
      <c r="AQ427" s="36">
        <f>IF(AND(First_Validations__2[[#This Row],[Corrective action]]=1,First_Validations__2[[#This Row],[Validation score]]&lt;5,First_Validations__2[[#This Row],[Validation score]]&gt;1),1,0)</f>
        <v>0</v>
      </c>
      <c r="AR427" s="36">
        <f>IF(AND(First_Validations__2[[#This Row],[Corrective action]]=1,OR(First_Validations__2[[#This Row],[Validation score]]&gt;4,First_Validations__2[[#This Row],[Validation score]]&lt;2)),1,0)</f>
        <v>0</v>
      </c>
      <c r="AS4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7" s="36" t="str">
        <f>VLOOKUP(First_Validations__2[[#This Row],[Requirement ('#)]],Requirements[[Requirements]:[Categories2]],2,FALSE)</f>
        <v>Licenses and contracts</v>
      </c>
    </row>
    <row r="428" spans="2:46">
      <c r="B428" s="34" t="s">
        <v>1521</v>
      </c>
      <c r="C428" s="34">
        <v>1</v>
      </c>
      <c r="D428" s="34">
        <v>20</v>
      </c>
      <c r="E428" s="34" t="s">
        <v>630</v>
      </c>
      <c r="F428" s="34" t="s">
        <v>1522</v>
      </c>
      <c r="G428" s="34" t="s">
        <v>1521</v>
      </c>
      <c r="H428" s="34" t="s">
        <v>3483</v>
      </c>
      <c r="I428" s="34" t="s">
        <v>3484</v>
      </c>
      <c r="J428" s="34">
        <v>2017</v>
      </c>
      <c r="L428" s="34" t="s">
        <v>1767</v>
      </c>
      <c r="M428" s="34" t="s">
        <v>1790</v>
      </c>
      <c r="N428" s="34">
        <v>3</v>
      </c>
      <c r="O428" s="34" t="s">
        <v>1798</v>
      </c>
      <c r="P428" s="34" t="s">
        <v>635</v>
      </c>
      <c r="S428" s="34" t="s">
        <v>1845</v>
      </c>
      <c r="T428" s="34" t="s">
        <v>2394</v>
      </c>
      <c r="U428" s="36" t="str">
        <f>VLOOKUP(First_Validations__2[[#This Row],[CountryReq]],Last_Validations[],COLUMNS($B:B)+1,FALSE)</f>
        <v>Honduras: 2017</v>
      </c>
      <c r="V428" s="36" t="str">
        <f>VLOOKUP(First_Validations__2[[#This Row],[CountryReq]],Last_Validations[],COLUMNS($B:C)+1,FALSE)</f>
        <v>Honduras</v>
      </c>
      <c r="W428" s="36">
        <f>VLOOKUP(First_Validations__2[[#This Row],[CountryReq]],Last_Validations[],COLUMNS($B:D)+1,FALSE)</f>
        <v>1</v>
      </c>
      <c r="X428" s="36">
        <f>VLOOKUP(First_Validations__2[[#This Row],[CountryReq]],Last_Validations[],COLUMNS($B:E)+1,FALSE)</f>
        <v>20</v>
      </c>
      <c r="Y428" s="36" t="str">
        <f>VLOOKUP(First_Validations__2[[#This Row],[CountryReq]],Last_Validations[],COLUMNS($B:F)+1,FALSE)</f>
        <v>Honduras: 2017</v>
      </c>
      <c r="Z428" s="36" t="str">
        <f>VLOOKUP(First_Validations__2[[#This Row],[CountryReq]],Last_Validations[],COLUMNS($B:G)+1,FALSE)</f>
        <v>HND</v>
      </c>
      <c r="AA428" s="36" t="str">
        <f>VLOOKUP(First_Validations__2[[#This Row],[CountryReq]],Last_Validations[],COLUMNS($B:H)+1,FALSE)</f>
        <v>Honduras</v>
      </c>
      <c r="AB428" s="36" t="str">
        <f>VLOOKUP(First_Validations__2[[#This Row],[CountryReq]],Last_Validations[],COLUMNS($B:I)+1,FALSE)</f>
        <v>https://eiti.org/board-decision/2017-52</v>
      </c>
      <c r="AC428" s="36" t="str">
        <f>VLOOKUP(First_Validations__2[[#This Row],[CountryReq]],Last_Validations[],COLUMNS($B:J)+1,FALSE)</f>
        <v>https://eiti.org/document/validation-of-honduras-2017-reports</v>
      </c>
      <c r="AD428" s="36">
        <f>VLOOKUP(First_Validations__2[[#This Row],[CountryReq]],Last_Validations[],COLUMNS($B:K)+1,FALSE)</f>
        <v>2017</v>
      </c>
      <c r="AE428" s="36">
        <f>VLOOKUP(First_Validations__2[[#This Row],[CountryReq]],Last_Validations[],COLUMNS($B:L)+1,FALSE)</f>
        <v>0</v>
      </c>
      <c r="AF428" s="36" t="str">
        <f>VLOOKUP(First_Validations__2[[#This Row],[CountryReq]],Last_Validations[],COLUMNS($B:M)+1,FALSE)</f>
        <v>Meaningful progress</v>
      </c>
      <c r="AG428" s="36" t="str">
        <f>VLOOKUP(First_Validations__2[[#This Row],[CountryReq]],Last_Validations[],COLUMNS($B:N)+1,FALSE)</f>
        <v>Workplan (#1.5)</v>
      </c>
      <c r="AH428" s="36">
        <f>VLOOKUP(First_Validations__2[[#This Row],[CountryReq]],Last_Validations[],COLUMNS($B:O)+1,FALSE)</f>
        <v>3</v>
      </c>
      <c r="AI428" s="36" t="str">
        <f>VLOOKUP(First_Validations__2[[#This Row],[CountryReq]],Last_Validations[],COLUMNS($B:P)+1,FALSE)</f>
        <v>Inadequate progress</v>
      </c>
      <c r="AJ428" s="36" t="str">
        <f>VLOOKUP(First_Validations__2[[#This Row],[CountryReq]],Last_Validations[],COLUMNS($B:Q)+1,FALSE)</f>
        <v xml:space="preserve">Honduras had an adequate work plan (costed, aligned with national priorities and reporting requirements) for 2013-2015. However, it is unclear whether the 2016 work plan was approved by the MSG. The draft reviewed by the International Secretariat does not meet the EITI’s requirements. Moreover, it was never fully implemented due to a lack of funds and there have not been any discussions on the 2017 work plan. </v>
      </c>
      <c r="AK428" s="36">
        <f>VLOOKUP(First_Validations__2[[#This Row],[CountryReq]],Last_Validations[],COLUMNS($B:R)+1,FALSE)</f>
        <v>0</v>
      </c>
      <c r="AL428" s="36">
        <f>VLOOKUP(First_Validations__2[[#This Row],[CountryReq]],Last_Validations[],COLUMNS($B:S)+1,FALSE)</f>
        <v>0</v>
      </c>
      <c r="AM428" s="36" t="str">
        <f>VLOOKUP(First_Validations__2[[#This Row],[CountryReq]],Last_Validations[],COLUMNS($B:T)+1,FALSE)</f>
        <v>https://eiti.org/api/v1.0/score_data/20</v>
      </c>
      <c r="AN428" s="36" t="str">
        <f>IF(First_Validations__2[[#This Row],[FirstValidation.Country: Year]]=First_Validations__2[[#This Row],[Country: Year]],"First","Second / Last")</f>
        <v>First</v>
      </c>
      <c r="AO428" s="36">
        <f>IF(AND(First_Validations__2[[#This Row],[FirstValidation.Validation score]]&lt;5,First_Validations__2[[#This Row],[FirstValidation.Validation score]]&gt;1),1,0)</f>
        <v>1</v>
      </c>
      <c r="AP428" s="36">
        <f>First_Validations__2[[#This Row],[Validation score]]-First_Validations__2[[#This Row],[FirstValidation.Validation score]]</f>
        <v>0</v>
      </c>
      <c r="AQ428" s="36">
        <f>IF(AND(First_Validations__2[[#This Row],[Corrective action]]=1,First_Validations__2[[#This Row],[Validation score]]&lt;5,First_Validations__2[[#This Row],[Validation score]]&gt;1),1,0)</f>
        <v>1</v>
      </c>
      <c r="AR428" s="36">
        <f>IF(AND(First_Validations__2[[#This Row],[Corrective action]]=1,OR(First_Validations__2[[#This Row],[Validation score]]&gt;4,First_Validations__2[[#This Row],[Validation score]]&lt;2)),1,0)</f>
        <v>0</v>
      </c>
      <c r="AS4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8" s="36" t="str">
        <f>VLOOKUP(First_Validations__2[[#This Row],[Requirement ('#)]],Requirements[[Requirements]:[Categories2]],2,FALSE)</f>
        <v>MSG Oversight</v>
      </c>
    </row>
    <row r="429" spans="2:46">
      <c r="B429" s="34" t="s">
        <v>1521</v>
      </c>
      <c r="C429" s="34">
        <v>1</v>
      </c>
      <c r="D429" s="34">
        <v>20</v>
      </c>
      <c r="E429" s="34" t="s">
        <v>630</v>
      </c>
      <c r="F429" s="34" t="s">
        <v>1522</v>
      </c>
      <c r="G429" s="34" t="s">
        <v>1521</v>
      </c>
      <c r="H429" s="34" t="s">
        <v>3483</v>
      </c>
      <c r="I429" s="34" t="s">
        <v>3484</v>
      </c>
      <c r="J429" s="34">
        <v>2017</v>
      </c>
      <c r="L429" s="34" t="s">
        <v>1767</v>
      </c>
      <c r="M429" s="34" t="s">
        <v>1791</v>
      </c>
      <c r="N429" s="34">
        <v>5</v>
      </c>
      <c r="O429" s="34" t="s">
        <v>1768</v>
      </c>
      <c r="P429" s="34" t="s">
        <v>636</v>
      </c>
      <c r="S429" s="34" t="s">
        <v>1845</v>
      </c>
      <c r="T429" s="34" t="s">
        <v>2395</v>
      </c>
      <c r="U429" s="36" t="str">
        <f>VLOOKUP(First_Validations__2[[#This Row],[CountryReq]],Last_Validations[],COLUMNS($B:B)+1,FALSE)</f>
        <v>Honduras: 2017</v>
      </c>
      <c r="V429" s="36" t="str">
        <f>VLOOKUP(First_Validations__2[[#This Row],[CountryReq]],Last_Validations[],COLUMNS($B:C)+1,FALSE)</f>
        <v>Honduras</v>
      </c>
      <c r="W429" s="36">
        <f>VLOOKUP(First_Validations__2[[#This Row],[CountryReq]],Last_Validations[],COLUMNS($B:D)+1,FALSE)</f>
        <v>1</v>
      </c>
      <c r="X429" s="36">
        <f>VLOOKUP(First_Validations__2[[#This Row],[CountryReq]],Last_Validations[],COLUMNS($B:E)+1,FALSE)</f>
        <v>20</v>
      </c>
      <c r="Y429" s="36" t="str">
        <f>VLOOKUP(First_Validations__2[[#This Row],[CountryReq]],Last_Validations[],COLUMNS($B:F)+1,FALSE)</f>
        <v>Honduras: 2017</v>
      </c>
      <c r="Z429" s="36" t="str">
        <f>VLOOKUP(First_Validations__2[[#This Row],[CountryReq]],Last_Validations[],COLUMNS($B:G)+1,FALSE)</f>
        <v>HND</v>
      </c>
      <c r="AA429" s="36" t="str">
        <f>VLOOKUP(First_Validations__2[[#This Row],[CountryReq]],Last_Validations[],COLUMNS($B:H)+1,FALSE)</f>
        <v>Honduras</v>
      </c>
      <c r="AB429" s="36" t="str">
        <f>VLOOKUP(First_Validations__2[[#This Row],[CountryReq]],Last_Validations[],COLUMNS($B:I)+1,FALSE)</f>
        <v>https://eiti.org/board-decision/2017-52</v>
      </c>
      <c r="AC429" s="36" t="str">
        <f>VLOOKUP(First_Validations__2[[#This Row],[CountryReq]],Last_Validations[],COLUMNS($B:J)+1,FALSE)</f>
        <v>https://eiti.org/document/validation-of-honduras-2017-reports</v>
      </c>
      <c r="AD429" s="36">
        <f>VLOOKUP(First_Validations__2[[#This Row],[CountryReq]],Last_Validations[],COLUMNS($B:K)+1,FALSE)</f>
        <v>2017</v>
      </c>
      <c r="AE429" s="36">
        <f>VLOOKUP(First_Validations__2[[#This Row],[CountryReq]],Last_Validations[],COLUMNS($B:L)+1,FALSE)</f>
        <v>0</v>
      </c>
      <c r="AF429" s="36" t="str">
        <f>VLOOKUP(First_Validations__2[[#This Row],[CountryReq]],Last_Validations[],COLUMNS($B:M)+1,FALSE)</f>
        <v>Meaningful progress</v>
      </c>
      <c r="AG429" s="36" t="str">
        <f>VLOOKUP(First_Validations__2[[#This Row],[CountryReq]],Last_Validations[],COLUMNS($B:N)+1,FALSE)</f>
        <v>Legal framework (#2.1)</v>
      </c>
      <c r="AH429" s="36">
        <f>VLOOKUP(First_Validations__2[[#This Row],[CountryReq]],Last_Validations[],COLUMNS($B:O)+1,FALSE)</f>
        <v>5</v>
      </c>
      <c r="AI429" s="36" t="str">
        <f>VLOOKUP(First_Validations__2[[#This Row],[CountryReq]],Last_Validations[],COLUMNS($B:P)+1,FALSE)</f>
        <v>Satisfactory progress</v>
      </c>
      <c r="AJ429" s="36" t="str">
        <f>VLOOKUP(First_Validations__2[[#This Row],[CountryReq]],Last_Validations[],COLUMNS($B:Q)+1,FALSE)</f>
        <v>The EITI Report provides a comprehensive description of the legal framework and fiscal regime governing the extractive industries and addresses reform efforts. It also includes a description of the roles of the main regulatory body as well as commentary from the Independent Administrator on the clarity of some provisions of the mining law.</v>
      </c>
      <c r="AK429" s="36">
        <f>VLOOKUP(First_Validations__2[[#This Row],[CountryReq]],Last_Validations[],COLUMNS($B:R)+1,FALSE)</f>
        <v>0</v>
      </c>
      <c r="AL429" s="36">
        <f>VLOOKUP(First_Validations__2[[#This Row],[CountryReq]],Last_Validations[],COLUMNS($B:S)+1,FALSE)</f>
        <v>0</v>
      </c>
      <c r="AM429" s="36" t="str">
        <f>VLOOKUP(First_Validations__2[[#This Row],[CountryReq]],Last_Validations[],COLUMNS($B:T)+1,FALSE)</f>
        <v>https://eiti.org/api/v1.0/score_data/20</v>
      </c>
      <c r="AN429" s="36" t="str">
        <f>IF(First_Validations__2[[#This Row],[FirstValidation.Country: Year]]=First_Validations__2[[#This Row],[Country: Year]],"First","Second / Last")</f>
        <v>First</v>
      </c>
      <c r="AO429" s="36">
        <f>IF(AND(First_Validations__2[[#This Row],[FirstValidation.Validation score]]&lt;5,First_Validations__2[[#This Row],[FirstValidation.Validation score]]&gt;1),1,0)</f>
        <v>0</v>
      </c>
      <c r="AP429" s="36">
        <f>First_Validations__2[[#This Row],[Validation score]]-First_Validations__2[[#This Row],[FirstValidation.Validation score]]</f>
        <v>0</v>
      </c>
      <c r="AQ429" s="36">
        <f>IF(AND(First_Validations__2[[#This Row],[Corrective action]]=1,First_Validations__2[[#This Row],[Validation score]]&lt;5,First_Validations__2[[#This Row],[Validation score]]&gt;1),1,0)</f>
        <v>0</v>
      </c>
      <c r="AR429" s="36">
        <f>IF(AND(First_Validations__2[[#This Row],[Corrective action]]=1,OR(First_Validations__2[[#This Row],[Validation score]]&gt;4,First_Validations__2[[#This Row],[Validation score]]&lt;2)),1,0)</f>
        <v>0</v>
      </c>
      <c r="AS4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29" s="36" t="str">
        <f>VLOOKUP(First_Validations__2[[#This Row],[Requirement ('#)]],Requirements[[Requirements]:[Categories2]],2,FALSE)</f>
        <v>Licenses and contracts</v>
      </c>
    </row>
    <row r="430" spans="2:46">
      <c r="B430" s="34" t="s">
        <v>1521</v>
      </c>
      <c r="C430" s="34">
        <v>1</v>
      </c>
      <c r="D430" s="34">
        <v>20</v>
      </c>
      <c r="E430" s="34" t="s">
        <v>630</v>
      </c>
      <c r="F430" s="34" t="s">
        <v>1522</v>
      </c>
      <c r="G430" s="34" t="s">
        <v>1521</v>
      </c>
      <c r="H430" s="34" t="s">
        <v>3483</v>
      </c>
      <c r="I430" s="34" t="s">
        <v>3484</v>
      </c>
      <c r="J430" s="34">
        <v>2017</v>
      </c>
      <c r="L430" s="34" t="s">
        <v>1767</v>
      </c>
      <c r="M430" s="34" t="s">
        <v>1816</v>
      </c>
      <c r="N430" s="34">
        <v>4</v>
      </c>
      <c r="O430" s="34" t="s">
        <v>1767</v>
      </c>
      <c r="P430" s="34" t="s">
        <v>659</v>
      </c>
      <c r="S430" s="34" t="s">
        <v>1845</v>
      </c>
      <c r="T430" s="34" t="s">
        <v>2396</v>
      </c>
      <c r="U430" s="36" t="str">
        <f>VLOOKUP(First_Validations__2[[#This Row],[CountryReq]],Last_Validations[],COLUMNS($B:B)+1,FALSE)</f>
        <v>Honduras: 2017</v>
      </c>
      <c r="V430" s="36" t="str">
        <f>VLOOKUP(First_Validations__2[[#This Row],[CountryReq]],Last_Validations[],COLUMNS($B:C)+1,FALSE)</f>
        <v>Honduras</v>
      </c>
      <c r="W430" s="36">
        <f>VLOOKUP(First_Validations__2[[#This Row],[CountryReq]],Last_Validations[],COLUMNS($B:D)+1,FALSE)</f>
        <v>1</v>
      </c>
      <c r="X430" s="36">
        <f>VLOOKUP(First_Validations__2[[#This Row],[CountryReq]],Last_Validations[],COLUMNS($B:E)+1,FALSE)</f>
        <v>20</v>
      </c>
      <c r="Y430" s="36" t="str">
        <f>VLOOKUP(First_Validations__2[[#This Row],[CountryReq]],Last_Validations[],COLUMNS($B:F)+1,FALSE)</f>
        <v>Honduras: 2017</v>
      </c>
      <c r="Z430" s="36" t="str">
        <f>VLOOKUP(First_Validations__2[[#This Row],[CountryReq]],Last_Validations[],COLUMNS($B:G)+1,FALSE)</f>
        <v>HND</v>
      </c>
      <c r="AA430" s="36" t="str">
        <f>VLOOKUP(First_Validations__2[[#This Row],[CountryReq]],Last_Validations[],COLUMNS($B:H)+1,FALSE)</f>
        <v>Honduras</v>
      </c>
      <c r="AB430" s="36" t="str">
        <f>VLOOKUP(First_Validations__2[[#This Row],[CountryReq]],Last_Validations[],COLUMNS($B:I)+1,FALSE)</f>
        <v>https://eiti.org/board-decision/2017-52</v>
      </c>
      <c r="AC430" s="36" t="str">
        <f>VLOOKUP(First_Validations__2[[#This Row],[CountryReq]],Last_Validations[],COLUMNS($B:J)+1,FALSE)</f>
        <v>https://eiti.org/document/validation-of-honduras-2017-reports</v>
      </c>
      <c r="AD430" s="36">
        <f>VLOOKUP(First_Validations__2[[#This Row],[CountryReq]],Last_Validations[],COLUMNS($B:K)+1,FALSE)</f>
        <v>2017</v>
      </c>
      <c r="AE430" s="36">
        <f>VLOOKUP(First_Validations__2[[#This Row],[CountryReq]],Last_Validations[],COLUMNS($B:L)+1,FALSE)</f>
        <v>0</v>
      </c>
      <c r="AF430" s="36" t="str">
        <f>VLOOKUP(First_Validations__2[[#This Row],[CountryReq]],Last_Validations[],COLUMNS($B:M)+1,FALSE)</f>
        <v>Meaningful progress</v>
      </c>
      <c r="AG430" s="36" t="str">
        <f>VLOOKUP(First_Validations__2[[#This Row],[CountryReq]],Last_Validations[],COLUMNS($B:N)+1,FALSE)</f>
        <v>Economic contribution (#6.3)</v>
      </c>
      <c r="AH430" s="36">
        <f>VLOOKUP(First_Validations__2[[#This Row],[CountryReq]],Last_Validations[],COLUMNS($B:O)+1,FALSE)</f>
        <v>4</v>
      </c>
      <c r="AI430" s="36" t="str">
        <f>VLOOKUP(First_Validations__2[[#This Row],[CountryReq]],Last_Validations[],COLUMNS($B:P)+1,FALSE)</f>
        <v>Meaningful progress</v>
      </c>
      <c r="AJ430" s="36" t="str">
        <f>VLOOKUP(First_Validations__2[[#This Row],[CountryReq]],Last_Validations[],COLUMNS($B:Q)+1,FALSE)</f>
        <v>The EITI Report disclosed the information required such as share of GDP, exports, employment but does not address EI revenues as a percentage of total government revenues.</v>
      </c>
      <c r="AK430" s="36">
        <f>VLOOKUP(First_Validations__2[[#This Row],[CountryReq]],Last_Validations[],COLUMNS($B:R)+1,FALSE)</f>
        <v>0</v>
      </c>
      <c r="AL430" s="36">
        <f>VLOOKUP(First_Validations__2[[#This Row],[CountryReq]],Last_Validations[],COLUMNS($B:S)+1,FALSE)</f>
        <v>0</v>
      </c>
      <c r="AM430" s="36" t="str">
        <f>VLOOKUP(First_Validations__2[[#This Row],[CountryReq]],Last_Validations[],COLUMNS($B:T)+1,FALSE)</f>
        <v>https://eiti.org/api/v1.0/score_data/20</v>
      </c>
      <c r="AN430" s="36" t="str">
        <f>IF(First_Validations__2[[#This Row],[FirstValidation.Country: Year]]=First_Validations__2[[#This Row],[Country: Year]],"First","Second / Last")</f>
        <v>First</v>
      </c>
      <c r="AO430" s="36">
        <f>IF(AND(First_Validations__2[[#This Row],[FirstValidation.Validation score]]&lt;5,First_Validations__2[[#This Row],[FirstValidation.Validation score]]&gt;1),1,0)</f>
        <v>1</v>
      </c>
      <c r="AP430" s="36">
        <f>First_Validations__2[[#This Row],[Validation score]]-First_Validations__2[[#This Row],[FirstValidation.Validation score]]</f>
        <v>0</v>
      </c>
      <c r="AQ430" s="36">
        <f>IF(AND(First_Validations__2[[#This Row],[Corrective action]]=1,First_Validations__2[[#This Row],[Validation score]]&lt;5,First_Validations__2[[#This Row],[Validation score]]&gt;1),1,0)</f>
        <v>1</v>
      </c>
      <c r="AR430" s="36">
        <f>IF(AND(First_Validations__2[[#This Row],[Corrective action]]=1,OR(First_Validations__2[[#This Row],[Validation score]]&gt;4,First_Validations__2[[#This Row],[Validation score]]&lt;2)),1,0)</f>
        <v>0</v>
      </c>
      <c r="AS4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0" s="36" t="str">
        <f>VLOOKUP(First_Validations__2[[#This Row],[Requirement ('#)]],Requirements[[Requirements]:[Categories2]],2,FALSE)</f>
        <v>Socio-economic contribution</v>
      </c>
    </row>
    <row r="431" spans="2:46">
      <c r="B431" s="34" t="s">
        <v>1521</v>
      </c>
      <c r="C431" s="34">
        <v>1</v>
      </c>
      <c r="D431" s="34">
        <v>20</v>
      </c>
      <c r="E431" s="34" t="s">
        <v>630</v>
      </c>
      <c r="F431" s="34" t="s">
        <v>1522</v>
      </c>
      <c r="G431" s="34" t="s">
        <v>1521</v>
      </c>
      <c r="H431" s="34" t="s">
        <v>3483</v>
      </c>
      <c r="I431" s="34" t="s">
        <v>3484</v>
      </c>
      <c r="J431" s="34">
        <v>2017</v>
      </c>
      <c r="L431" s="34" t="s">
        <v>1767</v>
      </c>
      <c r="M431" s="34" t="s">
        <v>1818</v>
      </c>
      <c r="N431" s="34">
        <v>3</v>
      </c>
      <c r="O431" s="34" t="s">
        <v>1798</v>
      </c>
      <c r="P431" s="34" t="s">
        <v>660</v>
      </c>
      <c r="S431" s="34" t="s">
        <v>1845</v>
      </c>
      <c r="T431" s="34" t="s">
        <v>2397</v>
      </c>
      <c r="U431" s="36" t="str">
        <f>VLOOKUP(First_Validations__2[[#This Row],[CountryReq]],Last_Validations[],COLUMNS($B:B)+1,FALSE)</f>
        <v>Honduras: 2017</v>
      </c>
      <c r="V431" s="36" t="str">
        <f>VLOOKUP(First_Validations__2[[#This Row],[CountryReq]],Last_Validations[],COLUMNS($B:C)+1,FALSE)</f>
        <v>Honduras</v>
      </c>
      <c r="W431" s="36">
        <f>VLOOKUP(First_Validations__2[[#This Row],[CountryReq]],Last_Validations[],COLUMNS($B:D)+1,FALSE)</f>
        <v>1</v>
      </c>
      <c r="X431" s="36">
        <f>VLOOKUP(First_Validations__2[[#This Row],[CountryReq]],Last_Validations[],COLUMNS($B:E)+1,FALSE)</f>
        <v>20</v>
      </c>
      <c r="Y431" s="36" t="str">
        <f>VLOOKUP(First_Validations__2[[#This Row],[CountryReq]],Last_Validations[],COLUMNS($B:F)+1,FALSE)</f>
        <v>Honduras: 2017</v>
      </c>
      <c r="Z431" s="36" t="str">
        <f>VLOOKUP(First_Validations__2[[#This Row],[CountryReq]],Last_Validations[],COLUMNS($B:G)+1,FALSE)</f>
        <v>HND</v>
      </c>
      <c r="AA431" s="36" t="str">
        <f>VLOOKUP(First_Validations__2[[#This Row],[CountryReq]],Last_Validations[],COLUMNS($B:H)+1,FALSE)</f>
        <v>Honduras</v>
      </c>
      <c r="AB431" s="36" t="str">
        <f>VLOOKUP(First_Validations__2[[#This Row],[CountryReq]],Last_Validations[],COLUMNS($B:I)+1,FALSE)</f>
        <v>https://eiti.org/board-decision/2017-52</v>
      </c>
      <c r="AC431" s="36" t="str">
        <f>VLOOKUP(First_Validations__2[[#This Row],[CountryReq]],Last_Validations[],COLUMNS($B:J)+1,FALSE)</f>
        <v>https://eiti.org/document/validation-of-honduras-2017-reports</v>
      </c>
      <c r="AD431" s="36">
        <f>VLOOKUP(First_Validations__2[[#This Row],[CountryReq]],Last_Validations[],COLUMNS($B:K)+1,FALSE)</f>
        <v>2017</v>
      </c>
      <c r="AE431" s="36">
        <f>VLOOKUP(First_Validations__2[[#This Row],[CountryReq]],Last_Validations[],COLUMNS($B:L)+1,FALSE)</f>
        <v>0</v>
      </c>
      <c r="AF431" s="36" t="str">
        <f>VLOOKUP(First_Validations__2[[#This Row],[CountryReq]],Last_Validations[],COLUMNS($B:M)+1,FALSE)</f>
        <v>Meaningful progress</v>
      </c>
      <c r="AG431" s="36" t="str">
        <f>VLOOKUP(First_Validations__2[[#This Row],[CountryReq]],Last_Validations[],COLUMNS($B:N)+1,FALSE)</f>
        <v>Public debate (#7.1)</v>
      </c>
      <c r="AH431" s="36">
        <f>VLOOKUP(First_Validations__2[[#This Row],[CountryReq]],Last_Validations[],COLUMNS($B:O)+1,FALSE)</f>
        <v>3</v>
      </c>
      <c r="AI431" s="36" t="str">
        <f>VLOOKUP(First_Validations__2[[#This Row],[CountryReq]],Last_Validations[],COLUMNS($B:P)+1,FALSE)</f>
        <v>Inadequate progress</v>
      </c>
      <c r="AJ431" s="36" t="str">
        <f>VLOOKUP(First_Validations__2[[#This Row],[CountryReq]],Last_Validations[],COLUMNS($B:Q)+1,FALSE)</f>
        <v xml:space="preserve">Honduras has conducted a reasonable amount of communication and outreach efforts, especially in 2014 and 2015. However, these efforts have been drastically reduced in 2016. The 2014 EITI Report has been barely communicated and discussed. </v>
      </c>
      <c r="AK431" s="36">
        <f>VLOOKUP(First_Validations__2[[#This Row],[CountryReq]],Last_Validations[],COLUMNS($B:R)+1,FALSE)</f>
        <v>0</v>
      </c>
      <c r="AL431" s="36">
        <f>VLOOKUP(First_Validations__2[[#This Row],[CountryReq]],Last_Validations[],COLUMNS($B:S)+1,FALSE)</f>
        <v>0</v>
      </c>
      <c r="AM431" s="36" t="str">
        <f>VLOOKUP(First_Validations__2[[#This Row],[CountryReq]],Last_Validations[],COLUMNS($B:T)+1,FALSE)</f>
        <v>https://eiti.org/api/v1.0/score_data/20</v>
      </c>
      <c r="AN431" s="36" t="str">
        <f>IF(First_Validations__2[[#This Row],[FirstValidation.Country: Year]]=First_Validations__2[[#This Row],[Country: Year]],"First","Second / Last")</f>
        <v>First</v>
      </c>
      <c r="AO431" s="36">
        <f>IF(AND(First_Validations__2[[#This Row],[FirstValidation.Validation score]]&lt;5,First_Validations__2[[#This Row],[FirstValidation.Validation score]]&gt;1),1,0)</f>
        <v>1</v>
      </c>
      <c r="AP431" s="36">
        <f>First_Validations__2[[#This Row],[Validation score]]-First_Validations__2[[#This Row],[FirstValidation.Validation score]]</f>
        <v>0</v>
      </c>
      <c r="AQ431" s="36">
        <f>IF(AND(First_Validations__2[[#This Row],[Corrective action]]=1,First_Validations__2[[#This Row],[Validation score]]&lt;5,First_Validations__2[[#This Row],[Validation score]]&gt;1),1,0)</f>
        <v>1</v>
      </c>
      <c r="AR431" s="36">
        <f>IF(AND(First_Validations__2[[#This Row],[Corrective action]]=1,OR(First_Validations__2[[#This Row],[Validation score]]&gt;4,First_Validations__2[[#This Row],[Validation score]]&lt;2)),1,0)</f>
        <v>0</v>
      </c>
      <c r="AS4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1" s="36" t="str">
        <f>VLOOKUP(First_Validations__2[[#This Row],[Requirement ('#)]],Requirements[[Requirements]:[Categories2]],2,FALSE)</f>
        <v>Outcomes and impact</v>
      </c>
    </row>
    <row r="432" spans="2:46">
      <c r="B432" s="34" t="s">
        <v>1521</v>
      </c>
      <c r="C432" s="34">
        <v>1</v>
      </c>
      <c r="D432" s="34">
        <v>20</v>
      </c>
      <c r="E432" s="34" t="s">
        <v>630</v>
      </c>
      <c r="F432" s="34" t="s">
        <v>1522</v>
      </c>
      <c r="G432" s="34" t="s">
        <v>1521</v>
      </c>
      <c r="H432" s="34" t="s">
        <v>3483</v>
      </c>
      <c r="I432" s="34" t="s">
        <v>3484</v>
      </c>
      <c r="J432" s="34">
        <v>2017</v>
      </c>
      <c r="L432" s="34" t="s">
        <v>1767</v>
      </c>
      <c r="M432" s="34" t="s">
        <v>1814</v>
      </c>
      <c r="N432" s="34">
        <v>4</v>
      </c>
      <c r="O432" s="34" t="s">
        <v>1767</v>
      </c>
      <c r="P432" s="34" t="s">
        <v>657</v>
      </c>
      <c r="S432" s="34" t="s">
        <v>1845</v>
      </c>
      <c r="T432" s="34" t="s">
        <v>2398</v>
      </c>
      <c r="U432" s="36" t="str">
        <f>VLOOKUP(First_Validations__2[[#This Row],[CountryReq]],Last_Validations[],COLUMNS($B:B)+1,FALSE)</f>
        <v>Honduras: 2017</v>
      </c>
      <c r="V432" s="36" t="str">
        <f>VLOOKUP(First_Validations__2[[#This Row],[CountryReq]],Last_Validations[],COLUMNS($B:C)+1,FALSE)</f>
        <v>Honduras</v>
      </c>
      <c r="W432" s="36">
        <f>VLOOKUP(First_Validations__2[[#This Row],[CountryReq]],Last_Validations[],COLUMNS($B:D)+1,FALSE)</f>
        <v>1</v>
      </c>
      <c r="X432" s="36">
        <f>VLOOKUP(First_Validations__2[[#This Row],[CountryReq]],Last_Validations[],COLUMNS($B:E)+1,FALSE)</f>
        <v>20</v>
      </c>
      <c r="Y432" s="36" t="str">
        <f>VLOOKUP(First_Validations__2[[#This Row],[CountryReq]],Last_Validations[],COLUMNS($B:F)+1,FALSE)</f>
        <v>Honduras: 2017</v>
      </c>
      <c r="Z432" s="36" t="str">
        <f>VLOOKUP(First_Validations__2[[#This Row],[CountryReq]],Last_Validations[],COLUMNS($B:G)+1,FALSE)</f>
        <v>HND</v>
      </c>
      <c r="AA432" s="36" t="str">
        <f>VLOOKUP(First_Validations__2[[#This Row],[CountryReq]],Last_Validations[],COLUMNS($B:H)+1,FALSE)</f>
        <v>Honduras</v>
      </c>
      <c r="AB432" s="36" t="str">
        <f>VLOOKUP(First_Validations__2[[#This Row],[CountryReq]],Last_Validations[],COLUMNS($B:I)+1,FALSE)</f>
        <v>https://eiti.org/board-decision/2017-52</v>
      </c>
      <c r="AC432" s="36" t="str">
        <f>VLOOKUP(First_Validations__2[[#This Row],[CountryReq]],Last_Validations[],COLUMNS($B:J)+1,FALSE)</f>
        <v>https://eiti.org/document/validation-of-honduras-2017-reports</v>
      </c>
      <c r="AD432" s="36">
        <f>VLOOKUP(First_Validations__2[[#This Row],[CountryReq]],Last_Validations[],COLUMNS($B:K)+1,FALSE)</f>
        <v>2017</v>
      </c>
      <c r="AE432" s="36">
        <f>VLOOKUP(First_Validations__2[[#This Row],[CountryReq]],Last_Validations[],COLUMNS($B:L)+1,FALSE)</f>
        <v>0</v>
      </c>
      <c r="AF432" s="36" t="str">
        <f>VLOOKUP(First_Validations__2[[#This Row],[CountryReq]],Last_Validations[],COLUMNS($B:M)+1,FALSE)</f>
        <v>Meaningful progress</v>
      </c>
      <c r="AG432" s="36" t="str">
        <f>VLOOKUP(First_Validations__2[[#This Row],[CountryReq]],Last_Validations[],COLUMNS($B:N)+1,FALSE)</f>
        <v>Mandatory social expenditures (#6.1)</v>
      </c>
      <c r="AH432" s="36">
        <f>VLOOKUP(First_Validations__2[[#This Row],[CountryReq]],Last_Validations[],COLUMNS($B:O)+1,FALSE)</f>
        <v>4</v>
      </c>
      <c r="AI432" s="36" t="str">
        <f>VLOOKUP(First_Validations__2[[#This Row],[CountryReq]],Last_Validations[],COLUMNS($B:P)+1,FALSE)</f>
        <v>Meaningful progress</v>
      </c>
      <c r="AJ432" s="36" t="str">
        <f>VLOOKUP(First_Validations__2[[#This Row],[CountryReq]],Last_Validations[],COLUMNS($B:Q)+1,FALSE)</f>
        <v xml:space="preserve">The 2014 EITI Report includes the unilateral disclosure of aggregated social payments made by the companies but does not provide information on the beneficiaries of such contributions. </v>
      </c>
      <c r="AK432" s="36">
        <f>VLOOKUP(First_Validations__2[[#This Row],[CountryReq]],Last_Validations[],COLUMNS($B:R)+1,FALSE)</f>
        <v>0</v>
      </c>
      <c r="AL432" s="36">
        <f>VLOOKUP(First_Validations__2[[#This Row],[CountryReq]],Last_Validations[],COLUMNS($B:S)+1,FALSE)</f>
        <v>0</v>
      </c>
      <c r="AM432" s="36" t="str">
        <f>VLOOKUP(First_Validations__2[[#This Row],[CountryReq]],Last_Validations[],COLUMNS($B:T)+1,FALSE)</f>
        <v>https://eiti.org/api/v1.0/score_data/20</v>
      </c>
      <c r="AN432" s="36" t="str">
        <f>IF(First_Validations__2[[#This Row],[FirstValidation.Country: Year]]=First_Validations__2[[#This Row],[Country: Year]],"First","Second / Last")</f>
        <v>First</v>
      </c>
      <c r="AO432" s="36">
        <f>IF(AND(First_Validations__2[[#This Row],[FirstValidation.Validation score]]&lt;5,First_Validations__2[[#This Row],[FirstValidation.Validation score]]&gt;1),1,0)</f>
        <v>1</v>
      </c>
      <c r="AP432" s="36">
        <f>First_Validations__2[[#This Row],[Validation score]]-First_Validations__2[[#This Row],[FirstValidation.Validation score]]</f>
        <v>0</v>
      </c>
      <c r="AQ432" s="36">
        <f>IF(AND(First_Validations__2[[#This Row],[Corrective action]]=1,First_Validations__2[[#This Row],[Validation score]]&lt;5,First_Validations__2[[#This Row],[Validation score]]&gt;1),1,0)</f>
        <v>1</v>
      </c>
      <c r="AR432" s="36">
        <f>IF(AND(First_Validations__2[[#This Row],[Corrective action]]=1,OR(First_Validations__2[[#This Row],[Validation score]]&gt;4,First_Validations__2[[#This Row],[Validation score]]&lt;2)),1,0)</f>
        <v>0</v>
      </c>
      <c r="AS4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2" s="36" t="str">
        <f>VLOOKUP(First_Validations__2[[#This Row],[Requirement ('#)]],Requirements[[Requirements]:[Categories2]],2,FALSE)</f>
        <v>Socio-economic contribution</v>
      </c>
    </row>
    <row r="433" spans="2:46">
      <c r="B433" s="34" t="s">
        <v>1521</v>
      </c>
      <c r="C433" s="34">
        <v>1</v>
      </c>
      <c r="D433" s="34">
        <v>20</v>
      </c>
      <c r="E433" s="34" t="s">
        <v>630</v>
      </c>
      <c r="F433" s="34" t="s">
        <v>1522</v>
      </c>
      <c r="G433" s="34" t="s">
        <v>1521</v>
      </c>
      <c r="H433" s="34" t="s">
        <v>3483</v>
      </c>
      <c r="I433" s="34" t="s">
        <v>3484</v>
      </c>
      <c r="J433" s="34">
        <v>2017</v>
      </c>
      <c r="L433" s="34" t="s">
        <v>1767</v>
      </c>
      <c r="M433" s="34" t="s">
        <v>1815</v>
      </c>
      <c r="N433" s="34">
        <v>0</v>
      </c>
      <c r="O433" s="34" t="s">
        <v>4</v>
      </c>
      <c r="P433" s="34" t="s">
        <v>658</v>
      </c>
      <c r="S433" s="34" t="s">
        <v>1845</v>
      </c>
      <c r="T433" s="34" t="s">
        <v>2399</v>
      </c>
      <c r="U433" s="36" t="str">
        <f>VLOOKUP(First_Validations__2[[#This Row],[CountryReq]],Last_Validations[],COLUMNS($B:B)+1,FALSE)</f>
        <v>Honduras: 2017</v>
      </c>
      <c r="V433" s="36" t="str">
        <f>VLOOKUP(First_Validations__2[[#This Row],[CountryReq]],Last_Validations[],COLUMNS($B:C)+1,FALSE)</f>
        <v>Honduras</v>
      </c>
      <c r="W433" s="36">
        <f>VLOOKUP(First_Validations__2[[#This Row],[CountryReq]],Last_Validations[],COLUMNS($B:D)+1,FALSE)</f>
        <v>1</v>
      </c>
      <c r="X433" s="36">
        <f>VLOOKUP(First_Validations__2[[#This Row],[CountryReq]],Last_Validations[],COLUMNS($B:E)+1,FALSE)</f>
        <v>20</v>
      </c>
      <c r="Y433" s="36" t="str">
        <f>VLOOKUP(First_Validations__2[[#This Row],[CountryReq]],Last_Validations[],COLUMNS($B:F)+1,FALSE)</f>
        <v>Honduras: 2017</v>
      </c>
      <c r="Z433" s="36" t="str">
        <f>VLOOKUP(First_Validations__2[[#This Row],[CountryReq]],Last_Validations[],COLUMNS($B:G)+1,FALSE)</f>
        <v>HND</v>
      </c>
      <c r="AA433" s="36" t="str">
        <f>VLOOKUP(First_Validations__2[[#This Row],[CountryReq]],Last_Validations[],COLUMNS($B:H)+1,FALSE)</f>
        <v>Honduras</v>
      </c>
      <c r="AB433" s="36" t="str">
        <f>VLOOKUP(First_Validations__2[[#This Row],[CountryReq]],Last_Validations[],COLUMNS($B:I)+1,FALSE)</f>
        <v>https://eiti.org/board-decision/2017-52</v>
      </c>
      <c r="AC433" s="36" t="str">
        <f>VLOOKUP(First_Validations__2[[#This Row],[CountryReq]],Last_Validations[],COLUMNS($B:J)+1,FALSE)</f>
        <v>https://eiti.org/document/validation-of-honduras-2017-reports</v>
      </c>
      <c r="AD433" s="36">
        <f>VLOOKUP(First_Validations__2[[#This Row],[CountryReq]],Last_Validations[],COLUMNS($B:K)+1,FALSE)</f>
        <v>2017</v>
      </c>
      <c r="AE433" s="36">
        <f>VLOOKUP(First_Validations__2[[#This Row],[CountryReq]],Last_Validations[],COLUMNS($B:L)+1,FALSE)</f>
        <v>0</v>
      </c>
      <c r="AF433" s="36" t="str">
        <f>VLOOKUP(First_Validations__2[[#This Row],[CountryReq]],Last_Validations[],COLUMNS($B:M)+1,FALSE)</f>
        <v>Meaningful progress</v>
      </c>
      <c r="AG433" s="36" t="str">
        <f>VLOOKUP(First_Validations__2[[#This Row],[CountryReq]],Last_Validations[],COLUMNS($B:N)+1,FALSE)</f>
        <v>SOE quasi-fiscal expenditures (#6.2)</v>
      </c>
      <c r="AH433" s="36">
        <f>VLOOKUP(First_Validations__2[[#This Row],[CountryReq]],Last_Validations[],COLUMNS($B:O)+1,FALSE)</f>
        <v>0</v>
      </c>
      <c r="AI433" s="36" t="str">
        <f>VLOOKUP(First_Validations__2[[#This Row],[CountryReq]],Last_Validations[],COLUMNS($B:P)+1,FALSE)</f>
        <v>Not applicable</v>
      </c>
      <c r="AJ433" s="36" t="str">
        <f>VLOOKUP(First_Validations__2[[#This Row],[CountryReq]],Last_Validations[],COLUMNS($B:Q)+1,FALSE)</f>
        <v>Honduras does not have any active state-owned enterprises or QFEs.</v>
      </c>
      <c r="AK433" s="36">
        <f>VLOOKUP(First_Validations__2[[#This Row],[CountryReq]],Last_Validations[],COLUMNS($B:R)+1,FALSE)</f>
        <v>0</v>
      </c>
      <c r="AL433" s="36">
        <f>VLOOKUP(First_Validations__2[[#This Row],[CountryReq]],Last_Validations[],COLUMNS($B:S)+1,FALSE)</f>
        <v>0</v>
      </c>
      <c r="AM433" s="36" t="str">
        <f>VLOOKUP(First_Validations__2[[#This Row],[CountryReq]],Last_Validations[],COLUMNS($B:T)+1,FALSE)</f>
        <v>https://eiti.org/api/v1.0/score_data/20</v>
      </c>
      <c r="AN433" s="36" t="str">
        <f>IF(First_Validations__2[[#This Row],[FirstValidation.Country: Year]]=First_Validations__2[[#This Row],[Country: Year]],"First","Second / Last")</f>
        <v>First</v>
      </c>
      <c r="AO433" s="36">
        <f>IF(AND(First_Validations__2[[#This Row],[FirstValidation.Validation score]]&lt;5,First_Validations__2[[#This Row],[FirstValidation.Validation score]]&gt;1),1,0)</f>
        <v>0</v>
      </c>
      <c r="AP433" s="36">
        <f>First_Validations__2[[#This Row],[Validation score]]-First_Validations__2[[#This Row],[FirstValidation.Validation score]]</f>
        <v>0</v>
      </c>
      <c r="AQ433" s="36">
        <f>IF(AND(First_Validations__2[[#This Row],[Corrective action]]=1,First_Validations__2[[#This Row],[Validation score]]&lt;5,First_Validations__2[[#This Row],[Validation score]]&gt;1),1,0)</f>
        <v>0</v>
      </c>
      <c r="AR433" s="36">
        <f>IF(AND(First_Validations__2[[#This Row],[Corrective action]]=1,OR(First_Validations__2[[#This Row],[Validation score]]&gt;4,First_Validations__2[[#This Row],[Validation score]]&lt;2)),1,0)</f>
        <v>0</v>
      </c>
      <c r="AS4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3" s="36" t="str">
        <f>VLOOKUP(First_Validations__2[[#This Row],[Requirement ('#)]],Requirements[[Requirements]:[Categories2]],2,FALSE)</f>
        <v>Socio-economic contribution</v>
      </c>
    </row>
    <row r="434" spans="2:46">
      <c r="B434" s="34" t="s">
        <v>1521</v>
      </c>
      <c r="C434" s="34">
        <v>1</v>
      </c>
      <c r="D434" s="34">
        <v>20</v>
      </c>
      <c r="E434" s="34" t="s">
        <v>630</v>
      </c>
      <c r="F434" s="34" t="s">
        <v>1522</v>
      </c>
      <c r="G434" s="34" t="s">
        <v>1521</v>
      </c>
      <c r="H434" s="34" t="s">
        <v>3483</v>
      </c>
      <c r="I434" s="34" t="s">
        <v>3484</v>
      </c>
      <c r="J434" s="34">
        <v>2017</v>
      </c>
      <c r="L434" s="34" t="s">
        <v>1767</v>
      </c>
      <c r="M434" s="34" t="s">
        <v>1821</v>
      </c>
      <c r="N434" s="34">
        <v>4</v>
      </c>
      <c r="O434" s="34" t="s">
        <v>1767</v>
      </c>
      <c r="P434" s="34" t="s">
        <v>663</v>
      </c>
      <c r="S434" s="34" t="s">
        <v>1845</v>
      </c>
      <c r="T434" s="34" t="s">
        <v>2400</v>
      </c>
      <c r="U434" s="36" t="str">
        <f>VLOOKUP(First_Validations__2[[#This Row],[CountryReq]],Last_Validations[],COLUMNS($B:B)+1,FALSE)</f>
        <v>Honduras: 2017</v>
      </c>
      <c r="V434" s="36" t="str">
        <f>VLOOKUP(First_Validations__2[[#This Row],[CountryReq]],Last_Validations[],COLUMNS($B:C)+1,FALSE)</f>
        <v>Honduras</v>
      </c>
      <c r="W434" s="36">
        <f>VLOOKUP(First_Validations__2[[#This Row],[CountryReq]],Last_Validations[],COLUMNS($B:D)+1,FALSE)</f>
        <v>1</v>
      </c>
      <c r="X434" s="36">
        <f>VLOOKUP(First_Validations__2[[#This Row],[CountryReq]],Last_Validations[],COLUMNS($B:E)+1,FALSE)</f>
        <v>20</v>
      </c>
      <c r="Y434" s="36" t="str">
        <f>VLOOKUP(First_Validations__2[[#This Row],[CountryReq]],Last_Validations[],COLUMNS($B:F)+1,FALSE)</f>
        <v>Honduras: 2017</v>
      </c>
      <c r="Z434" s="36" t="str">
        <f>VLOOKUP(First_Validations__2[[#This Row],[CountryReq]],Last_Validations[],COLUMNS($B:G)+1,FALSE)</f>
        <v>HND</v>
      </c>
      <c r="AA434" s="36" t="str">
        <f>VLOOKUP(First_Validations__2[[#This Row],[CountryReq]],Last_Validations[],COLUMNS($B:H)+1,FALSE)</f>
        <v>Honduras</v>
      </c>
      <c r="AB434" s="36" t="str">
        <f>VLOOKUP(First_Validations__2[[#This Row],[CountryReq]],Last_Validations[],COLUMNS($B:I)+1,FALSE)</f>
        <v>https://eiti.org/board-decision/2017-52</v>
      </c>
      <c r="AC434" s="36" t="str">
        <f>VLOOKUP(First_Validations__2[[#This Row],[CountryReq]],Last_Validations[],COLUMNS($B:J)+1,FALSE)</f>
        <v>https://eiti.org/document/validation-of-honduras-2017-reports</v>
      </c>
      <c r="AD434" s="36">
        <f>VLOOKUP(First_Validations__2[[#This Row],[CountryReq]],Last_Validations[],COLUMNS($B:K)+1,FALSE)</f>
        <v>2017</v>
      </c>
      <c r="AE434" s="36">
        <f>VLOOKUP(First_Validations__2[[#This Row],[CountryReq]],Last_Validations[],COLUMNS($B:L)+1,FALSE)</f>
        <v>0</v>
      </c>
      <c r="AF434" s="36" t="str">
        <f>VLOOKUP(First_Validations__2[[#This Row],[CountryReq]],Last_Validations[],COLUMNS($B:M)+1,FALSE)</f>
        <v>Meaningful progress</v>
      </c>
      <c r="AG434" s="36" t="str">
        <f>VLOOKUP(First_Validations__2[[#This Row],[CountryReq]],Last_Validations[],COLUMNS($B:N)+1,FALSE)</f>
        <v>Outcomes and impact of implementation (#7.4)</v>
      </c>
      <c r="AH434" s="36">
        <f>VLOOKUP(First_Validations__2[[#This Row],[CountryReq]],Last_Validations[],COLUMNS($B:O)+1,FALSE)</f>
        <v>4</v>
      </c>
      <c r="AI434" s="36" t="str">
        <f>VLOOKUP(First_Validations__2[[#This Row],[CountryReq]],Last_Validations[],COLUMNS($B:P)+1,FALSE)</f>
        <v>Meaningful progress</v>
      </c>
      <c r="AJ434" s="36" t="str">
        <f>VLOOKUP(First_Validations__2[[#This Row],[CountryReq]],Last_Validations[],COLUMNS($B:Q)+1,FALSE)</f>
        <v xml:space="preserve">The MSG has reviewed and discussed, to a limited extend, the outcomes and impact of the EITI implementation in preparing the annual progress report. While Honduras has addressed the issues listed in this requirement, the broader objective of this requirement has not been fully fulfilled. The MSG should review the outcomes and impact of EITI implementation ahead of agreeing a new work plan. The MSG may wish to consider undertaking, in consultation with all constituencies, an impact assessment with a view to identifying opportunities to increase impact. The MSG is encouraged to consider whether to take a more active role in developing recommendations from EITI Reports and agree follow up and implementation. The MSG is encouraged to explore options for extending EITI implementation to address issues of that contribute with Honduras’s modernization efforts.   The International Secretariat’s initial assessment is that Honduras has made meaningful progress in meeting this requirement. </v>
      </c>
      <c r="AK434" s="36">
        <f>VLOOKUP(First_Validations__2[[#This Row],[CountryReq]],Last_Validations[],COLUMNS($B:R)+1,FALSE)</f>
        <v>0</v>
      </c>
      <c r="AL434" s="36">
        <f>VLOOKUP(First_Validations__2[[#This Row],[CountryReq]],Last_Validations[],COLUMNS($B:S)+1,FALSE)</f>
        <v>0</v>
      </c>
      <c r="AM434" s="36" t="str">
        <f>VLOOKUP(First_Validations__2[[#This Row],[CountryReq]],Last_Validations[],COLUMNS($B:T)+1,FALSE)</f>
        <v>https://eiti.org/api/v1.0/score_data/20</v>
      </c>
      <c r="AN434" s="36" t="str">
        <f>IF(First_Validations__2[[#This Row],[FirstValidation.Country: Year]]=First_Validations__2[[#This Row],[Country: Year]],"First","Second / Last")</f>
        <v>First</v>
      </c>
      <c r="AO434" s="36">
        <f>IF(AND(First_Validations__2[[#This Row],[FirstValidation.Validation score]]&lt;5,First_Validations__2[[#This Row],[FirstValidation.Validation score]]&gt;1),1,0)</f>
        <v>1</v>
      </c>
      <c r="AP434" s="36">
        <f>First_Validations__2[[#This Row],[Validation score]]-First_Validations__2[[#This Row],[FirstValidation.Validation score]]</f>
        <v>0</v>
      </c>
      <c r="AQ434" s="36">
        <f>IF(AND(First_Validations__2[[#This Row],[Corrective action]]=1,First_Validations__2[[#This Row],[Validation score]]&lt;5,First_Validations__2[[#This Row],[Validation score]]&gt;1),1,0)</f>
        <v>1</v>
      </c>
      <c r="AR434" s="36">
        <f>IF(AND(First_Validations__2[[#This Row],[Corrective action]]=1,OR(First_Validations__2[[#This Row],[Validation score]]&gt;4,First_Validations__2[[#This Row],[Validation score]]&lt;2)),1,0)</f>
        <v>0</v>
      </c>
      <c r="AS4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4" s="36" t="str">
        <f>VLOOKUP(First_Validations__2[[#This Row],[Requirement ('#)]],Requirements[[Requirements]:[Categories2]],2,FALSE)</f>
        <v>Outcomes and impact</v>
      </c>
    </row>
    <row r="435" spans="2:46">
      <c r="B435" s="34" t="s">
        <v>1521</v>
      </c>
      <c r="C435" s="34">
        <v>1</v>
      </c>
      <c r="D435" s="34">
        <v>20</v>
      </c>
      <c r="E435" s="34" t="s">
        <v>630</v>
      </c>
      <c r="F435" s="34" t="s">
        <v>1522</v>
      </c>
      <c r="G435" s="34" t="s">
        <v>1521</v>
      </c>
      <c r="H435" s="34" t="s">
        <v>3483</v>
      </c>
      <c r="I435" s="34" t="s">
        <v>3484</v>
      </c>
      <c r="J435" s="34">
        <v>2017</v>
      </c>
      <c r="L435" s="34" t="s">
        <v>1767</v>
      </c>
      <c r="M435" s="34" t="s">
        <v>1822</v>
      </c>
      <c r="N435" s="34">
        <v>4</v>
      </c>
      <c r="O435" s="34" t="s">
        <v>1767</v>
      </c>
      <c r="P435" s="34" t="s">
        <v>1</v>
      </c>
      <c r="S435" s="34" t="s">
        <v>1845</v>
      </c>
      <c r="T435" s="34" t="s">
        <v>2401</v>
      </c>
      <c r="U435" s="36" t="str">
        <f>VLOOKUP(First_Validations__2[[#This Row],[CountryReq]],Last_Validations[],COLUMNS($B:B)+1,FALSE)</f>
        <v>Honduras: 2017</v>
      </c>
      <c r="V435" s="36" t="str">
        <f>VLOOKUP(First_Validations__2[[#This Row],[CountryReq]],Last_Validations[],COLUMNS($B:C)+1,FALSE)</f>
        <v>Honduras</v>
      </c>
      <c r="W435" s="36">
        <f>VLOOKUP(First_Validations__2[[#This Row],[CountryReq]],Last_Validations[],COLUMNS($B:D)+1,FALSE)</f>
        <v>1</v>
      </c>
      <c r="X435" s="36">
        <f>VLOOKUP(First_Validations__2[[#This Row],[CountryReq]],Last_Validations[],COLUMNS($B:E)+1,FALSE)</f>
        <v>20</v>
      </c>
      <c r="Y435" s="36" t="str">
        <f>VLOOKUP(First_Validations__2[[#This Row],[CountryReq]],Last_Validations[],COLUMNS($B:F)+1,FALSE)</f>
        <v>Honduras: 2017</v>
      </c>
      <c r="Z435" s="36" t="str">
        <f>VLOOKUP(First_Validations__2[[#This Row],[CountryReq]],Last_Validations[],COLUMNS($B:G)+1,FALSE)</f>
        <v>HND</v>
      </c>
      <c r="AA435" s="36" t="str">
        <f>VLOOKUP(First_Validations__2[[#This Row],[CountryReq]],Last_Validations[],COLUMNS($B:H)+1,FALSE)</f>
        <v>Honduras</v>
      </c>
      <c r="AB435" s="36" t="str">
        <f>VLOOKUP(First_Validations__2[[#This Row],[CountryReq]],Last_Validations[],COLUMNS($B:I)+1,FALSE)</f>
        <v>https://eiti.org/board-decision/2017-52</v>
      </c>
      <c r="AC435" s="36" t="str">
        <f>VLOOKUP(First_Validations__2[[#This Row],[CountryReq]],Last_Validations[],COLUMNS($B:J)+1,FALSE)</f>
        <v>https://eiti.org/document/validation-of-honduras-2017-reports</v>
      </c>
      <c r="AD435" s="36">
        <f>VLOOKUP(First_Validations__2[[#This Row],[CountryReq]],Last_Validations[],COLUMNS($B:K)+1,FALSE)</f>
        <v>2017</v>
      </c>
      <c r="AE435" s="36">
        <f>VLOOKUP(First_Validations__2[[#This Row],[CountryReq]],Last_Validations[],COLUMNS($B:L)+1,FALSE)</f>
        <v>0</v>
      </c>
      <c r="AF435" s="36" t="str">
        <f>VLOOKUP(First_Validations__2[[#This Row],[CountryReq]],Last_Validations[],COLUMNS($B:M)+1,FALSE)</f>
        <v>Meaningful progress</v>
      </c>
      <c r="AG435" s="36" t="str">
        <f>VLOOKUP(First_Validations__2[[#This Row],[CountryReq]],Last_Validations[],COLUMNS($B:N)+1,FALSE)</f>
        <v>Overall Progress (#0.0)</v>
      </c>
      <c r="AH435" s="36">
        <f>VLOOKUP(First_Validations__2[[#This Row],[CountryReq]],Last_Validations[],COLUMNS($B:O)+1,FALSE)</f>
        <v>4</v>
      </c>
      <c r="AI435" s="36" t="str">
        <f>VLOOKUP(First_Validations__2[[#This Row],[CountryReq]],Last_Validations[],COLUMNS($B:P)+1,FALSE)</f>
        <v>Meaningful progress</v>
      </c>
      <c r="AJ435" s="36" t="str">
        <f>VLOOKUP(First_Validations__2[[#This Row],[CountryReq]],Last_Validations[],COLUMNS($B:Q)+1,FALSE)</f>
        <v/>
      </c>
      <c r="AK435" s="36">
        <f>VLOOKUP(First_Validations__2[[#This Row],[CountryReq]],Last_Validations[],COLUMNS($B:R)+1,FALSE)</f>
        <v>0</v>
      </c>
      <c r="AL435" s="36">
        <f>VLOOKUP(First_Validations__2[[#This Row],[CountryReq]],Last_Validations[],COLUMNS($B:S)+1,FALSE)</f>
        <v>0</v>
      </c>
      <c r="AM435" s="36" t="str">
        <f>VLOOKUP(First_Validations__2[[#This Row],[CountryReq]],Last_Validations[],COLUMNS($B:T)+1,FALSE)</f>
        <v>https://eiti.org/api/v1.0/score_data/20</v>
      </c>
      <c r="AN435" s="36" t="str">
        <f>IF(First_Validations__2[[#This Row],[FirstValidation.Country: Year]]=First_Validations__2[[#This Row],[Country: Year]],"First","Second / Last")</f>
        <v>First</v>
      </c>
      <c r="AO435" s="36">
        <f>IF(AND(First_Validations__2[[#This Row],[FirstValidation.Validation score]]&lt;5,First_Validations__2[[#This Row],[FirstValidation.Validation score]]&gt;1),1,0)</f>
        <v>1</v>
      </c>
      <c r="AP435" s="36">
        <f>First_Validations__2[[#This Row],[Validation score]]-First_Validations__2[[#This Row],[FirstValidation.Validation score]]</f>
        <v>0</v>
      </c>
      <c r="AQ435" s="36">
        <f>IF(AND(First_Validations__2[[#This Row],[Corrective action]]=1,First_Validations__2[[#This Row],[Validation score]]&lt;5,First_Validations__2[[#This Row],[Validation score]]&gt;1),1,0)</f>
        <v>1</v>
      </c>
      <c r="AR435" s="36">
        <f>IF(AND(First_Validations__2[[#This Row],[Corrective action]]=1,OR(First_Validations__2[[#This Row],[Validation score]]&gt;4,First_Validations__2[[#This Row],[Validation score]]&lt;2)),1,0)</f>
        <v>0</v>
      </c>
      <c r="AS4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5" s="36" t="str">
        <f>VLOOKUP(First_Validations__2[[#This Row],[Requirement ('#)]],Requirements[[Requirements]:[Categories2]],2,FALSE)</f>
        <v>Overall assessment</v>
      </c>
    </row>
    <row r="436" spans="2:46">
      <c r="B436" s="34" t="s">
        <v>1521</v>
      </c>
      <c r="C436" s="34">
        <v>1</v>
      </c>
      <c r="D436" s="34">
        <v>20</v>
      </c>
      <c r="E436" s="34" t="s">
        <v>630</v>
      </c>
      <c r="F436" s="34" t="s">
        <v>1522</v>
      </c>
      <c r="G436" s="34" t="s">
        <v>1521</v>
      </c>
      <c r="H436" s="34" t="s">
        <v>3483</v>
      </c>
      <c r="I436" s="34" t="s">
        <v>3484</v>
      </c>
      <c r="J436" s="34">
        <v>2017</v>
      </c>
      <c r="L436" s="34" t="s">
        <v>1767</v>
      </c>
      <c r="M436" s="34" t="s">
        <v>1819</v>
      </c>
      <c r="N436" s="34">
        <v>1</v>
      </c>
      <c r="O436" s="34" t="s">
        <v>1796</v>
      </c>
      <c r="P436" s="34" t="s">
        <v>661</v>
      </c>
      <c r="S436" s="34" t="s">
        <v>1845</v>
      </c>
      <c r="T436" s="34" t="s">
        <v>2402</v>
      </c>
      <c r="U436" s="36" t="str">
        <f>VLOOKUP(First_Validations__2[[#This Row],[CountryReq]],Last_Validations[],COLUMNS($B:B)+1,FALSE)</f>
        <v>Honduras: 2017</v>
      </c>
      <c r="V436" s="36" t="str">
        <f>VLOOKUP(First_Validations__2[[#This Row],[CountryReq]],Last_Validations[],COLUMNS($B:C)+1,FALSE)</f>
        <v>Honduras</v>
      </c>
      <c r="W436" s="36">
        <f>VLOOKUP(First_Validations__2[[#This Row],[CountryReq]],Last_Validations[],COLUMNS($B:D)+1,FALSE)</f>
        <v>1</v>
      </c>
      <c r="X436" s="36">
        <f>VLOOKUP(First_Validations__2[[#This Row],[CountryReq]],Last_Validations[],COLUMNS($B:E)+1,FALSE)</f>
        <v>20</v>
      </c>
      <c r="Y436" s="36" t="str">
        <f>VLOOKUP(First_Validations__2[[#This Row],[CountryReq]],Last_Validations[],COLUMNS($B:F)+1,FALSE)</f>
        <v>Honduras: 2017</v>
      </c>
      <c r="Z436" s="36" t="str">
        <f>VLOOKUP(First_Validations__2[[#This Row],[CountryReq]],Last_Validations[],COLUMNS($B:G)+1,FALSE)</f>
        <v>HND</v>
      </c>
      <c r="AA436" s="36" t="str">
        <f>VLOOKUP(First_Validations__2[[#This Row],[CountryReq]],Last_Validations[],COLUMNS($B:H)+1,FALSE)</f>
        <v>Honduras</v>
      </c>
      <c r="AB436" s="36" t="str">
        <f>VLOOKUP(First_Validations__2[[#This Row],[CountryReq]],Last_Validations[],COLUMNS($B:I)+1,FALSE)</f>
        <v>https://eiti.org/board-decision/2017-52</v>
      </c>
      <c r="AC436" s="36" t="str">
        <f>VLOOKUP(First_Validations__2[[#This Row],[CountryReq]],Last_Validations[],COLUMNS($B:J)+1,FALSE)</f>
        <v>https://eiti.org/document/validation-of-honduras-2017-reports</v>
      </c>
      <c r="AD436" s="36">
        <f>VLOOKUP(First_Validations__2[[#This Row],[CountryReq]],Last_Validations[],COLUMNS($B:K)+1,FALSE)</f>
        <v>2017</v>
      </c>
      <c r="AE436" s="36">
        <f>VLOOKUP(First_Validations__2[[#This Row],[CountryReq]],Last_Validations[],COLUMNS($B:L)+1,FALSE)</f>
        <v>0</v>
      </c>
      <c r="AF436" s="36" t="str">
        <f>VLOOKUP(First_Validations__2[[#This Row],[CountryReq]],Last_Validations[],COLUMNS($B:M)+1,FALSE)</f>
        <v>Meaningful progress</v>
      </c>
      <c r="AG436" s="36" t="str">
        <f>VLOOKUP(First_Validations__2[[#This Row],[CountryReq]],Last_Validations[],COLUMNS($B:N)+1,FALSE)</f>
        <v>Data accessibility (#7.2)</v>
      </c>
      <c r="AH436" s="36">
        <f>VLOOKUP(First_Validations__2[[#This Row],[CountryReq]],Last_Validations[],COLUMNS($B:O)+1,FALSE)</f>
        <v>1</v>
      </c>
      <c r="AI436" s="36" t="str">
        <f>VLOOKUP(First_Validations__2[[#This Row],[CountryReq]],Last_Validations[],COLUMNS($B:P)+1,FALSE)</f>
        <v>Not required (recommended)</v>
      </c>
      <c r="AJ436" s="36" t="str">
        <f>VLOOKUP(First_Validations__2[[#This Row],[CountryReq]],Last_Validations[],COLUMNS($B:Q)+1,FALSE)</f>
        <v xml:space="preserve">Honduras has not made any efforts to address these issues. There is potential to use government agencies like SAR and INHGEOMIN to produce and make available extractive data on continuous basis. Honduras could also use the framework provided by the IAIP to ensure the information is regularly available and incentivise the use of information by citizens, the media and others. </v>
      </c>
      <c r="AK436" s="36">
        <f>VLOOKUP(First_Validations__2[[#This Row],[CountryReq]],Last_Validations[],COLUMNS($B:R)+1,FALSE)</f>
        <v>0</v>
      </c>
      <c r="AL436" s="36">
        <f>VLOOKUP(First_Validations__2[[#This Row],[CountryReq]],Last_Validations[],COLUMNS($B:S)+1,FALSE)</f>
        <v>0</v>
      </c>
      <c r="AM436" s="36" t="str">
        <f>VLOOKUP(First_Validations__2[[#This Row],[CountryReq]],Last_Validations[],COLUMNS($B:T)+1,FALSE)</f>
        <v>https://eiti.org/api/v1.0/score_data/20</v>
      </c>
      <c r="AN436" s="36" t="str">
        <f>IF(First_Validations__2[[#This Row],[FirstValidation.Country: Year]]=First_Validations__2[[#This Row],[Country: Year]],"First","Second / Last")</f>
        <v>First</v>
      </c>
      <c r="AO436" s="36">
        <f>IF(AND(First_Validations__2[[#This Row],[FirstValidation.Validation score]]&lt;5,First_Validations__2[[#This Row],[FirstValidation.Validation score]]&gt;1),1,0)</f>
        <v>0</v>
      </c>
      <c r="AP436" s="36">
        <f>First_Validations__2[[#This Row],[Validation score]]-First_Validations__2[[#This Row],[FirstValidation.Validation score]]</f>
        <v>0</v>
      </c>
      <c r="AQ436" s="36">
        <f>IF(AND(First_Validations__2[[#This Row],[Corrective action]]=1,First_Validations__2[[#This Row],[Validation score]]&lt;5,First_Validations__2[[#This Row],[Validation score]]&gt;1),1,0)</f>
        <v>0</v>
      </c>
      <c r="AR436" s="36">
        <f>IF(AND(First_Validations__2[[#This Row],[Corrective action]]=1,OR(First_Validations__2[[#This Row],[Validation score]]&gt;4,First_Validations__2[[#This Row],[Validation score]]&lt;2)),1,0)</f>
        <v>0</v>
      </c>
      <c r="AS4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6" s="36" t="str">
        <f>VLOOKUP(First_Validations__2[[#This Row],[Requirement ('#)]],Requirements[[Requirements]:[Categories2]],2,FALSE)</f>
        <v>Outcomes and impact</v>
      </c>
    </row>
    <row r="437" spans="2:46">
      <c r="B437" s="34" t="s">
        <v>1521</v>
      </c>
      <c r="C437" s="34">
        <v>1</v>
      </c>
      <c r="D437" s="34">
        <v>20</v>
      </c>
      <c r="E437" s="34" t="s">
        <v>630</v>
      </c>
      <c r="F437" s="34" t="s">
        <v>1522</v>
      </c>
      <c r="G437" s="34" t="s">
        <v>1521</v>
      </c>
      <c r="H437" s="34" t="s">
        <v>3483</v>
      </c>
      <c r="I437" s="34" t="s">
        <v>3484</v>
      </c>
      <c r="J437" s="34">
        <v>2017</v>
      </c>
      <c r="L437" s="34" t="s">
        <v>1767</v>
      </c>
      <c r="M437" s="34" t="s">
        <v>1820</v>
      </c>
      <c r="N437" s="34">
        <v>4</v>
      </c>
      <c r="O437" s="34" t="s">
        <v>1767</v>
      </c>
      <c r="P437" s="34" t="s">
        <v>662</v>
      </c>
      <c r="S437" s="34" t="s">
        <v>1845</v>
      </c>
      <c r="T437" s="34" t="s">
        <v>2403</v>
      </c>
      <c r="U437" s="36" t="str">
        <f>VLOOKUP(First_Validations__2[[#This Row],[CountryReq]],Last_Validations[],COLUMNS($B:B)+1,FALSE)</f>
        <v>Honduras: 2017</v>
      </c>
      <c r="V437" s="36" t="str">
        <f>VLOOKUP(First_Validations__2[[#This Row],[CountryReq]],Last_Validations[],COLUMNS($B:C)+1,FALSE)</f>
        <v>Honduras</v>
      </c>
      <c r="W437" s="36">
        <f>VLOOKUP(First_Validations__2[[#This Row],[CountryReq]],Last_Validations[],COLUMNS($B:D)+1,FALSE)</f>
        <v>1</v>
      </c>
      <c r="X437" s="36">
        <f>VLOOKUP(First_Validations__2[[#This Row],[CountryReq]],Last_Validations[],COLUMNS($B:E)+1,FALSE)</f>
        <v>20</v>
      </c>
      <c r="Y437" s="36" t="str">
        <f>VLOOKUP(First_Validations__2[[#This Row],[CountryReq]],Last_Validations[],COLUMNS($B:F)+1,FALSE)</f>
        <v>Honduras: 2017</v>
      </c>
      <c r="Z437" s="36" t="str">
        <f>VLOOKUP(First_Validations__2[[#This Row],[CountryReq]],Last_Validations[],COLUMNS($B:G)+1,FALSE)</f>
        <v>HND</v>
      </c>
      <c r="AA437" s="36" t="str">
        <f>VLOOKUP(First_Validations__2[[#This Row],[CountryReq]],Last_Validations[],COLUMNS($B:H)+1,FALSE)</f>
        <v>Honduras</v>
      </c>
      <c r="AB437" s="36" t="str">
        <f>VLOOKUP(First_Validations__2[[#This Row],[CountryReq]],Last_Validations[],COLUMNS($B:I)+1,FALSE)</f>
        <v>https://eiti.org/board-decision/2017-52</v>
      </c>
      <c r="AC437" s="36" t="str">
        <f>VLOOKUP(First_Validations__2[[#This Row],[CountryReq]],Last_Validations[],COLUMNS($B:J)+1,FALSE)</f>
        <v>https://eiti.org/document/validation-of-honduras-2017-reports</v>
      </c>
      <c r="AD437" s="36">
        <f>VLOOKUP(First_Validations__2[[#This Row],[CountryReq]],Last_Validations[],COLUMNS($B:K)+1,FALSE)</f>
        <v>2017</v>
      </c>
      <c r="AE437" s="36">
        <f>VLOOKUP(First_Validations__2[[#This Row],[CountryReq]],Last_Validations[],COLUMNS($B:L)+1,FALSE)</f>
        <v>0</v>
      </c>
      <c r="AF437" s="36" t="str">
        <f>VLOOKUP(First_Validations__2[[#This Row],[CountryReq]],Last_Validations[],COLUMNS($B:M)+1,FALSE)</f>
        <v>Meaningful progress</v>
      </c>
      <c r="AG437" s="36" t="str">
        <f>VLOOKUP(First_Validations__2[[#This Row],[CountryReq]],Last_Validations[],COLUMNS($B:N)+1,FALSE)</f>
        <v>Follow up on recommendations (#7.3)</v>
      </c>
      <c r="AH437" s="36">
        <f>VLOOKUP(First_Validations__2[[#This Row],[CountryReq]],Last_Validations[],COLUMNS($B:O)+1,FALSE)</f>
        <v>4</v>
      </c>
      <c r="AI437" s="36" t="str">
        <f>VLOOKUP(First_Validations__2[[#This Row],[CountryReq]],Last_Validations[],COLUMNS($B:P)+1,FALSE)</f>
        <v>Meaningful progress</v>
      </c>
      <c r="AJ437" s="36" t="str">
        <f>VLOOKUP(First_Validations__2[[#This Row],[CountryReq]],Last_Validations[],COLUMNS($B:Q)+1,FALSE)</f>
        <v>EITI-Honduras have addressed the discrepancies and identified gaps. Government agencies like INHGEOMIN has incorporated lessons from EITI implementation. Other agencies have identified the potential of using the EITI for further improvements. The MSG has taken stock on what has been achieved and opportunities for further improvements. However, the MSG has fallen short of developing a clear set of recommendations that could be communicated to other stakeholders including government agencies. Implementation of those recommendation is key to ensure the EITI contribute to the Honduras’s national priorities.</v>
      </c>
      <c r="AK437" s="36">
        <f>VLOOKUP(First_Validations__2[[#This Row],[CountryReq]],Last_Validations[],COLUMNS($B:R)+1,FALSE)</f>
        <v>0</v>
      </c>
      <c r="AL437" s="36">
        <f>VLOOKUP(First_Validations__2[[#This Row],[CountryReq]],Last_Validations[],COLUMNS($B:S)+1,FALSE)</f>
        <v>0</v>
      </c>
      <c r="AM437" s="36" t="str">
        <f>VLOOKUP(First_Validations__2[[#This Row],[CountryReq]],Last_Validations[],COLUMNS($B:T)+1,FALSE)</f>
        <v>https://eiti.org/api/v1.0/score_data/20</v>
      </c>
      <c r="AN437" s="36" t="str">
        <f>IF(First_Validations__2[[#This Row],[FirstValidation.Country: Year]]=First_Validations__2[[#This Row],[Country: Year]],"First","Second / Last")</f>
        <v>First</v>
      </c>
      <c r="AO437" s="36">
        <f>IF(AND(First_Validations__2[[#This Row],[FirstValidation.Validation score]]&lt;5,First_Validations__2[[#This Row],[FirstValidation.Validation score]]&gt;1),1,0)</f>
        <v>1</v>
      </c>
      <c r="AP437" s="36">
        <f>First_Validations__2[[#This Row],[Validation score]]-First_Validations__2[[#This Row],[FirstValidation.Validation score]]</f>
        <v>0</v>
      </c>
      <c r="AQ437" s="36">
        <f>IF(AND(First_Validations__2[[#This Row],[Corrective action]]=1,First_Validations__2[[#This Row],[Validation score]]&lt;5,First_Validations__2[[#This Row],[Validation score]]&gt;1),1,0)</f>
        <v>1</v>
      </c>
      <c r="AR437" s="36">
        <f>IF(AND(First_Validations__2[[#This Row],[Corrective action]]=1,OR(First_Validations__2[[#This Row],[Validation score]]&gt;4,First_Validations__2[[#This Row],[Validation score]]&lt;2)),1,0)</f>
        <v>0</v>
      </c>
      <c r="AS4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7" s="36" t="str">
        <f>VLOOKUP(First_Validations__2[[#This Row],[Requirement ('#)]],Requirements[[Requirements]:[Categories2]],2,FALSE)</f>
        <v>Outcomes and impact</v>
      </c>
    </row>
    <row r="438" spans="2:46">
      <c r="B438" s="34" t="s">
        <v>1521</v>
      </c>
      <c r="C438" s="34">
        <v>1</v>
      </c>
      <c r="D438" s="34">
        <v>20</v>
      </c>
      <c r="E438" s="34" t="s">
        <v>630</v>
      </c>
      <c r="F438" s="34" t="s">
        <v>1522</v>
      </c>
      <c r="G438" s="34" t="s">
        <v>1521</v>
      </c>
      <c r="H438" s="34" t="s">
        <v>3483</v>
      </c>
      <c r="I438" s="34" t="s">
        <v>3484</v>
      </c>
      <c r="J438" s="34">
        <v>2017</v>
      </c>
      <c r="L438" s="34" t="s">
        <v>1767</v>
      </c>
      <c r="M438" s="34" t="s">
        <v>1813</v>
      </c>
      <c r="N438" s="34">
        <v>1</v>
      </c>
      <c r="O438" s="34" t="s">
        <v>1796</v>
      </c>
      <c r="P438" s="34" t="s">
        <v>656</v>
      </c>
      <c r="S438" s="34" t="s">
        <v>1845</v>
      </c>
      <c r="T438" s="34" t="s">
        <v>2404</v>
      </c>
      <c r="U438" s="36" t="str">
        <f>VLOOKUP(First_Validations__2[[#This Row],[CountryReq]],Last_Validations[],COLUMNS($B:B)+1,FALSE)</f>
        <v>Honduras: 2017</v>
      </c>
      <c r="V438" s="36" t="str">
        <f>VLOOKUP(First_Validations__2[[#This Row],[CountryReq]],Last_Validations[],COLUMNS($B:C)+1,FALSE)</f>
        <v>Honduras</v>
      </c>
      <c r="W438" s="36">
        <f>VLOOKUP(First_Validations__2[[#This Row],[CountryReq]],Last_Validations[],COLUMNS($B:D)+1,FALSE)</f>
        <v>1</v>
      </c>
      <c r="X438" s="36">
        <f>VLOOKUP(First_Validations__2[[#This Row],[CountryReq]],Last_Validations[],COLUMNS($B:E)+1,FALSE)</f>
        <v>20</v>
      </c>
      <c r="Y438" s="36" t="str">
        <f>VLOOKUP(First_Validations__2[[#This Row],[CountryReq]],Last_Validations[],COLUMNS($B:F)+1,FALSE)</f>
        <v>Honduras: 2017</v>
      </c>
      <c r="Z438" s="36" t="str">
        <f>VLOOKUP(First_Validations__2[[#This Row],[CountryReq]],Last_Validations[],COLUMNS($B:G)+1,FALSE)</f>
        <v>HND</v>
      </c>
      <c r="AA438" s="36" t="str">
        <f>VLOOKUP(First_Validations__2[[#This Row],[CountryReq]],Last_Validations[],COLUMNS($B:H)+1,FALSE)</f>
        <v>Honduras</v>
      </c>
      <c r="AB438" s="36" t="str">
        <f>VLOOKUP(First_Validations__2[[#This Row],[CountryReq]],Last_Validations[],COLUMNS($B:I)+1,FALSE)</f>
        <v>https://eiti.org/board-decision/2017-52</v>
      </c>
      <c r="AC438" s="36" t="str">
        <f>VLOOKUP(First_Validations__2[[#This Row],[CountryReq]],Last_Validations[],COLUMNS($B:J)+1,FALSE)</f>
        <v>https://eiti.org/document/validation-of-honduras-2017-reports</v>
      </c>
      <c r="AD438" s="36">
        <f>VLOOKUP(First_Validations__2[[#This Row],[CountryReq]],Last_Validations[],COLUMNS($B:K)+1,FALSE)</f>
        <v>2017</v>
      </c>
      <c r="AE438" s="36">
        <f>VLOOKUP(First_Validations__2[[#This Row],[CountryReq]],Last_Validations[],COLUMNS($B:L)+1,FALSE)</f>
        <v>0</v>
      </c>
      <c r="AF438" s="36" t="str">
        <f>VLOOKUP(First_Validations__2[[#This Row],[CountryReq]],Last_Validations[],COLUMNS($B:M)+1,FALSE)</f>
        <v>Meaningful progress</v>
      </c>
      <c r="AG438" s="36" t="str">
        <f>VLOOKUP(First_Validations__2[[#This Row],[CountryReq]],Last_Validations[],COLUMNS($B:N)+1,FALSE)</f>
        <v>Revenue management and expenditures (#5.3)</v>
      </c>
      <c r="AH438" s="36">
        <f>VLOOKUP(First_Validations__2[[#This Row],[CountryReq]],Last_Validations[],COLUMNS($B:O)+1,FALSE)</f>
        <v>1</v>
      </c>
      <c r="AI438" s="36" t="str">
        <f>VLOOKUP(First_Validations__2[[#This Row],[CountryReq]],Last_Validations[],COLUMNS($B:P)+1,FALSE)</f>
        <v>Not required (recommended)</v>
      </c>
      <c r="AJ438" s="36" t="str">
        <f>VLOOKUP(First_Validations__2[[#This Row],[CountryReq]],Last_Validations[],COLUMNS($B:Q)+1,FALSE)</f>
        <v>In accordance with the Presidential Decree No 199 of 2011 , the Population security fee is directed to the Protection and Population Security Fund. The 2014 EITI Report indicates that 5% of the municipal tax is destined for the Municipal Social Investment Fund</v>
      </c>
      <c r="AK438" s="36">
        <f>VLOOKUP(First_Validations__2[[#This Row],[CountryReq]],Last_Validations[],COLUMNS($B:R)+1,FALSE)</f>
        <v>0</v>
      </c>
      <c r="AL438" s="36">
        <f>VLOOKUP(First_Validations__2[[#This Row],[CountryReq]],Last_Validations[],COLUMNS($B:S)+1,FALSE)</f>
        <v>0</v>
      </c>
      <c r="AM438" s="36" t="str">
        <f>VLOOKUP(First_Validations__2[[#This Row],[CountryReq]],Last_Validations[],COLUMNS($B:T)+1,FALSE)</f>
        <v>https://eiti.org/api/v1.0/score_data/20</v>
      </c>
      <c r="AN438" s="36" t="str">
        <f>IF(First_Validations__2[[#This Row],[FirstValidation.Country: Year]]=First_Validations__2[[#This Row],[Country: Year]],"First","Second / Last")</f>
        <v>First</v>
      </c>
      <c r="AO438" s="36">
        <f>IF(AND(First_Validations__2[[#This Row],[FirstValidation.Validation score]]&lt;5,First_Validations__2[[#This Row],[FirstValidation.Validation score]]&gt;1),1,0)</f>
        <v>0</v>
      </c>
      <c r="AP438" s="36">
        <f>First_Validations__2[[#This Row],[Validation score]]-First_Validations__2[[#This Row],[FirstValidation.Validation score]]</f>
        <v>0</v>
      </c>
      <c r="AQ438" s="36">
        <f>IF(AND(First_Validations__2[[#This Row],[Corrective action]]=1,First_Validations__2[[#This Row],[Validation score]]&lt;5,First_Validations__2[[#This Row],[Validation score]]&gt;1),1,0)</f>
        <v>0</v>
      </c>
      <c r="AR438" s="36">
        <f>IF(AND(First_Validations__2[[#This Row],[Corrective action]]=1,OR(First_Validations__2[[#This Row],[Validation score]]&gt;4,First_Validations__2[[#This Row],[Validation score]]&lt;2)),1,0)</f>
        <v>0</v>
      </c>
      <c r="AS4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8" s="36" t="str">
        <f>VLOOKUP(First_Validations__2[[#This Row],[Requirement ('#)]],Requirements[[Requirements]:[Categories2]],2,FALSE)</f>
        <v>Revenue allocation</v>
      </c>
    </row>
    <row r="439" spans="2:46">
      <c r="B439" s="34" t="s">
        <v>1521</v>
      </c>
      <c r="C439" s="34">
        <v>1</v>
      </c>
      <c r="D439" s="34">
        <v>20</v>
      </c>
      <c r="E439" s="34" t="s">
        <v>630</v>
      </c>
      <c r="F439" s="34" t="s">
        <v>1522</v>
      </c>
      <c r="G439" s="34" t="s">
        <v>1521</v>
      </c>
      <c r="H439" s="34" t="s">
        <v>3483</v>
      </c>
      <c r="I439" s="34" t="s">
        <v>3484</v>
      </c>
      <c r="J439" s="34">
        <v>2017</v>
      </c>
      <c r="L439" s="34" t="s">
        <v>1767</v>
      </c>
      <c r="M439" s="34" t="s">
        <v>1807</v>
      </c>
      <c r="N439" s="34">
        <v>3</v>
      </c>
      <c r="O439" s="34" t="s">
        <v>1798</v>
      </c>
      <c r="P439" s="34" t="s">
        <v>650</v>
      </c>
      <c r="S439" s="34" t="s">
        <v>1845</v>
      </c>
      <c r="T439" s="34" t="s">
        <v>2405</v>
      </c>
      <c r="U439" s="36" t="str">
        <f>VLOOKUP(First_Validations__2[[#This Row],[CountryReq]],Last_Validations[],COLUMNS($B:B)+1,FALSE)</f>
        <v>Honduras: 2017</v>
      </c>
      <c r="V439" s="36" t="str">
        <f>VLOOKUP(First_Validations__2[[#This Row],[CountryReq]],Last_Validations[],COLUMNS($B:C)+1,FALSE)</f>
        <v>Honduras</v>
      </c>
      <c r="W439" s="36">
        <f>VLOOKUP(First_Validations__2[[#This Row],[CountryReq]],Last_Validations[],COLUMNS($B:D)+1,FALSE)</f>
        <v>1</v>
      </c>
      <c r="X439" s="36">
        <f>VLOOKUP(First_Validations__2[[#This Row],[CountryReq]],Last_Validations[],COLUMNS($B:E)+1,FALSE)</f>
        <v>20</v>
      </c>
      <c r="Y439" s="36" t="str">
        <f>VLOOKUP(First_Validations__2[[#This Row],[CountryReq]],Last_Validations[],COLUMNS($B:F)+1,FALSE)</f>
        <v>Honduras: 2017</v>
      </c>
      <c r="Z439" s="36" t="str">
        <f>VLOOKUP(First_Validations__2[[#This Row],[CountryReq]],Last_Validations[],COLUMNS($B:G)+1,FALSE)</f>
        <v>HND</v>
      </c>
      <c r="AA439" s="36" t="str">
        <f>VLOOKUP(First_Validations__2[[#This Row],[CountryReq]],Last_Validations[],COLUMNS($B:H)+1,FALSE)</f>
        <v>Honduras</v>
      </c>
      <c r="AB439" s="36" t="str">
        <f>VLOOKUP(First_Validations__2[[#This Row],[CountryReq]],Last_Validations[],COLUMNS($B:I)+1,FALSE)</f>
        <v>https://eiti.org/board-decision/2017-52</v>
      </c>
      <c r="AC439" s="36" t="str">
        <f>VLOOKUP(First_Validations__2[[#This Row],[CountryReq]],Last_Validations[],COLUMNS($B:J)+1,FALSE)</f>
        <v>https://eiti.org/document/validation-of-honduras-2017-reports</v>
      </c>
      <c r="AD439" s="36">
        <f>VLOOKUP(First_Validations__2[[#This Row],[CountryReq]],Last_Validations[],COLUMNS($B:K)+1,FALSE)</f>
        <v>2017</v>
      </c>
      <c r="AE439" s="36">
        <f>VLOOKUP(First_Validations__2[[#This Row],[CountryReq]],Last_Validations[],COLUMNS($B:L)+1,FALSE)</f>
        <v>0</v>
      </c>
      <c r="AF439" s="36" t="str">
        <f>VLOOKUP(First_Validations__2[[#This Row],[CountryReq]],Last_Validations[],COLUMNS($B:M)+1,FALSE)</f>
        <v>Meaningful progress</v>
      </c>
      <c r="AG439" s="36" t="str">
        <f>VLOOKUP(First_Validations__2[[#This Row],[CountryReq]],Last_Validations[],COLUMNS($B:N)+1,FALSE)</f>
        <v>Direct subnational payments (#4.6)</v>
      </c>
      <c r="AH439" s="36">
        <f>VLOOKUP(First_Validations__2[[#This Row],[CountryReq]],Last_Validations[],COLUMNS($B:O)+1,FALSE)</f>
        <v>3</v>
      </c>
      <c r="AI439" s="36" t="str">
        <f>VLOOKUP(First_Validations__2[[#This Row],[CountryReq]],Last_Validations[],COLUMNS($B:P)+1,FALSE)</f>
        <v>Inadequate progress</v>
      </c>
      <c r="AJ439" s="36" t="str">
        <f>VLOOKUP(First_Validations__2[[#This Row],[CountryReq]],Last_Validations[],COLUMNS($B:Q)+1,FALSE)</f>
        <v xml:space="preserve">An effort was made to address direct subnational payments. There were some large discrepancies as some municipalities reported incompletely. The report does not address the quality of the municipal data. </v>
      </c>
      <c r="AK439" s="36">
        <f>VLOOKUP(First_Validations__2[[#This Row],[CountryReq]],Last_Validations[],COLUMNS($B:R)+1,FALSE)</f>
        <v>0</v>
      </c>
      <c r="AL439" s="36">
        <f>VLOOKUP(First_Validations__2[[#This Row],[CountryReq]],Last_Validations[],COLUMNS($B:S)+1,FALSE)</f>
        <v>0</v>
      </c>
      <c r="AM439" s="36" t="str">
        <f>VLOOKUP(First_Validations__2[[#This Row],[CountryReq]],Last_Validations[],COLUMNS($B:T)+1,FALSE)</f>
        <v>https://eiti.org/api/v1.0/score_data/20</v>
      </c>
      <c r="AN439" s="36" t="str">
        <f>IF(First_Validations__2[[#This Row],[FirstValidation.Country: Year]]=First_Validations__2[[#This Row],[Country: Year]],"First","Second / Last")</f>
        <v>First</v>
      </c>
      <c r="AO439" s="36">
        <f>IF(AND(First_Validations__2[[#This Row],[FirstValidation.Validation score]]&lt;5,First_Validations__2[[#This Row],[FirstValidation.Validation score]]&gt;1),1,0)</f>
        <v>1</v>
      </c>
      <c r="AP439" s="36">
        <f>First_Validations__2[[#This Row],[Validation score]]-First_Validations__2[[#This Row],[FirstValidation.Validation score]]</f>
        <v>0</v>
      </c>
      <c r="AQ439" s="36">
        <f>IF(AND(First_Validations__2[[#This Row],[Corrective action]]=1,First_Validations__2[[#This Row],[Validation score]]&lt;5,First_Validations__2[[#This Row],[Validation score]]&gt;1),1,0)</f>
        <v>1</v>
      </c>
      <c r="AR439" s="36">
        <f>IF(AND(First_Validations__2[[#This Row],[Corrective action]]=1,OR(First_Validations__2[[#This Row],[Validation score]]&gt;4,First_Validations__2[[#This Row],[Validation score]]&lt;2)),1,0)</f>
        <v>0</v>
      </c>
      <c r="AS4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39" s="36" t="str">
        <f>VLOOKUP(First_Validations__2[[#This Row],[Requirement ('#)]],Requirements[[Requirements]:[Categories2]],2,FALSE)</f>
        <v>Revenue collection</v>
      </c>
    </row>
    <row r="440" spans="2:46">
      <c r="B440" s="34" t="s">
        <v>1521</v>
      </c>
      <c r="C440" s="34">
        <v>1</v>
      </c>
      <c r="D440" s="34">
        <v>20</v>
      </c>
      <c r="E440" s="34" t="s">
        <v>630</v>
      </c>
      <c r="F440" s="34" t="s">
        <v>1522</v>
      </c>
      <c r="G440" s="34" t="s">
        <v>1521</v>
      </c>
      <c r="H440" s="34" t="s">
        <v>3483</v>
      </c>
      <c r="I440" s="34" t="s">
        <v>3484</v>
      </c>
      <c r="J440" s="34">
        <v>2017</v>
      </c>
      <c r="L440" s="34" t="s">
        <v>1767</v>
      </c>
      <c r="M440" s="34" t="s">
        <v>1808</v>
      </c>
      <c r="N440" s="34">
        <v>5</v>
      </c>
      <c r="O440" s="34" t="s">
        <v>1768</v>
      </c>
      <c r="P440" s="34" t="s">
        <v>651</v>
      </c>
      <c r="S440" s="34" t="s">
        <v>1845</v>
      </c>
      <c r="T440" s="34" t="s">
        <v>2406</v>
      </c>
      <c r="U440" s="36" t="str">
        <f>VLOOKUP(First_Validations__2[[#This Row],[CountryReq]],Last_Validations[],COLUMNS($B:B)+1,FALSE)</f>
        <v>Honduras: 2017</v>
      </c>
      <c r="V440" s="36" t="str">
        <f>VLOOKUP(First_Validations__2[[#This Row],[CountryReq]],Last_Validations[],COLUMNS($B:C)+1,FALSE)</f>
        <v>Honduras</v>
      </c>
      <c r="W440" s="36">
        <f>VLOOKUP(First_Validations__2[[#This Row],[CountryReq]],Last_Validations[],COLUMNS($B:D)+1,FALSE)</f>
        <v>1</v>
      </c>
      <c r="X440" s="36">
        <f>VLOOKUP(First_Validations__2[[#This Row],[CountryReq]],Last_Validations[],COLUMNS($B:E)+1,FALSE)</f>
        <v>20</v>
      </c>
      <c r="Y440" s="36" t="str">
        <f>VLOOKUP(First_Validations__2[[#This Row],[CountryReq]],Last_Validations[],COLUMNS($B:F)+1,FALSE)</f>
        <v>Honduras: 2017</v>
      </c>
      <c r="Z440" s="36" t="str">
        <f>VLOOKUP(First_Validations__2[[#This Row],[CountryReq]],Last_Validations[],COLUMNS($B:G)+1,FALSE)</f>
        <v>HND</v>
      </c>
      <c r="AA440" s="36" t="str">
        <f>VLOOKUP(First_Validations__2[[#This Row],[CountryReq]],Last_Validations[],COLUMNS($B:H)+1,FALSE)</f>
        <v>Honduras</v>
      </c>
      <c r="AB440" s="36" t="str">
        <f>VLOOKUP(First_Validations__2[[#This Row],[CountryReq]],Last_Validations[],COLUMNS($B:I)+1,FALSE)</f>
        <v>https://eiti.org/board-decision/2017-52</v>
      </c>
      <c r="AC440" s="36" t="str">
        <f>VLOOKUP(First_Validations__2[[#This Row],[CountryReq]],Last_Validations[],COLUMNS($B:J)+1,FALSE)</f>
        <v>https://eiti.org/document/validation-of-honduras-2017-reports</v>
      </c>
      <c r="AD440" s="36">
        <f>VLOOKUP(First_Validations__2[[#This Row],[CountryReq]],Last_Validations[],COLUMNS($B:K)+1,FALSE)</f>
        <v>2017</v>
      </c>
      <c r="AE440" s="36">
        <f>VLOOKUP(First_Validations__2[[#This Row],[CountryReq]],Last_Validations[],COLUMNS($B:L)+1,FALSE)</f>
        <v>0</v>
      </c>
      <c r="AF440" s="36" t="str">
        <f>VLOOKUP(First_Validations__2[[#This Row],[CountryReq]],Last_Validations[],COLUMNS($B:M)+1,FALSE)</f>
        <v>Meaningful progress</v>
      </c>
      <c r="AG440" s="36" t="str">
        <f>VLOOKUP(First_Validations__2[[#This Row],[CountryReq]],Last_Validations[],COLUMNS($B:N)+1,FALSE)</f>
        <v>Disaggregation (#4.7)</v>
      </c>
      <c r="AH440" s="36">
        <f>VLOOKUP(First_Validations__2[[#This Row],[CountryReq]],Last_Validations[],COLUMNS($B:O)+1,FALSE)</f>
        <v>5</v>
      </c>
      <c r="AI440" s="36" t="str">
        <f>VLOOKUP(First_Validations__2[[#This Row],[CountryReq]],Last_Validations[],COLUMNS($B:P)+1,FALSE)</f>
        <v>Satisfactory progress</v>
      </c>
      <c r="AJ440" s="36" t="str">
        <f>VLOOKUP(First_Validations__2[[#This Row],[CountryReq]],Last_Validations[],COLUMNS($B:Q)+1,FALSE)</f>
        <v>The 2014 EITI Report is disaggregated by individual company, government entity (including municipality) and revenue stream.</v>
      </c>
      <c r="AK440" s="36">
        <f>VLOOKUP(First_Validations__2[[#This Row],[CountryReq]],Last_Validations[],COLUMNS($B:R)+1,FALSE)</f>
        <v>0</v>
      </c>
      <c r="AL440" s="36">
        <f>VLOOKUP(First_Validations__2[[#This Row],[CountryReq]],Last_Validations[],COLUMNS($B:S)+1,FALSE)</f>
        <v>0</v>
      </c>
      <c r="AM440" s="36" t="str">
        <f>VLOOKUP(First_Validations__2[[#This Row],[CountryReq]],Last_Validations[],COLUMNS($B:T)+1,FALSE)</f>
        <v>https://eiti.org/api/v1.0/score_data/20</v>
      </c>
      <c r="AN440" s="36" t="str">
        <f>IF(First_Validations__2[[#This Row],[FirstValidation.Country: Year]]=First_Validations__2[[#This Row],[Country: Year]],"First","Second / Last")</f>
        <v>First</v>
      </c>
      <c r="AO440" s="36">
        <f>IF(AND(First_Validations__2[[#This Row],[FirstValidation.Validation score]]&lt;5,First_Validations__2[[#This Row],[FirstValidation.Validation score]]&gt;1),1,0)</f>
        <v>0</v>
      </c>
      <c r="AP440" s="36">
        <f>First_Validations__2[[#This Row],[Validation score]]-First_Validations__2[[#This Row],[FirstValidation.Validation score]]</f>
        <v>0</v>
      </c>
      <c r="AQ440" s="36">
        <f>IF(AND(First_Validations__2[[#This Row],[Corrective action]]=1,First_Validations__2[[#This Row],[Validation score]]&lt;5,First_Validations__2[[#This Row],[Validation score]]&gt;1),1,0)</f>
        <v>0</v>
      </c>
      <c r="AR440" s="36">
        <f>IF(AND(First_Validations__2[[#This Row],[Corrective action]]=1,OR(First_Validations__2[[#This Row],[Validation score]]&gt;4,First_Validations__2[[#This Row],[Validation score]]&lt;2)),1,0)</f>
        <v>0</v>
      </c>
      <c r="AS4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0" s="36" t="str">
        <f>VLOOKUP(First_Validations__2[[#This Row],[Requirement ('#)]],Requirements[[Requirements]:[Categories2]],2,FALSE)</f>
        <v>Revenue collection</v>
      </c>
    </row>
    <row r="441" spans="2:46">
      <c r="B441" s="34" t="s">
        <v>1521</v>
      </c>
      <c r="C441" s="34">
        <v>1</v>
      </c>
      <c r="D441" s="34">
        <v>20</v>
      </c>
      <c r="E441" s="34" t="s">
        <v>630</v>
      </c>
      <c r="F441" s="34" t="s">
        <v>1522</v>
      </c>
      <c r="G441" s="34" t="s">
        <v>1521</v>
      </c>
      <c r="H441" s="34" t="s">
        <v>3483</v>
      </c>
      <c r="I441" s="34" t="s">
        <v>3484</v>
      </c>
      <c r="J441" s="34">
        <v>2017</v>
      </c>
      <c r="L441" s="34" t="s">
        <v>1767</v>
      </c>
      <c r="M441" s="34" t="s">
        <v>1805</v>
      </c>
      <c r="N441" s="34">
        <v>0</v>
      </c>
      <c r="O441" s="34" t="s">
        <v>4</v>
      </c>
      <c r="P441" s="34" t="s">
        <v>648</v>
      </c>
      <c r="S441" s="34" t="s">
        <v>1845</v>
      </c>
      <c r="T441" s="34" t="s">
        <v>2407</v>
      </c>
      <c r="U441" s="36" t="str">
        <f>VLOOKUP(First_Validations__2[[#This Row],[CountryReq]],Last_Validations[],COLUMNS($B:B)+1,FALSE)</f>
        <v>Honduras: 2017</v>
      </c>
      <c r="V441" s="36" t="str">
        <f>VLOOKUP(First_Validations__2[[#This Row],[CountryReq]],Last_Validations[],COLUMNS($B:C)+1,FALSE)</f>
        <v>Honduras</v>
      </c>
      <c r="W441" s="36">
        <f>VLOOKUP(First_Validations__2[[#This Row],[CountryReq]],Last_Validations[],COLUMNS($B:D)+1,FALSE)</f>
        <v>1</v>
      </c>
      <c r="X441" s="36">
        <f>VLOOKUP(First_Validations__2[[#This Row],[CountryReq]],Last_Validations[],COLUMNS($B:E)+1,FALSE)</f>
        <v>20</v>
      </c>
      <c r="Y441" s="36" t="str">
        <f>VLOOKUP(First_Validations__2[[#This Row],[CountryReq]],Last_Validations[],COLUMNS($B:F)+1,FALSE)</f>
        <v>Honduras: 2017</v>
      </c>
      <c r="Z441" s="36" t="str">
        <f>VLOOKUP(First_Validations__2[[#This Row],[CountryReq]],Last_Validations[],COLUMNS($B:G)+1,FALSE)</f>
        <v>HND</v>
      </c>
      <c r="AA441" s="36" t="str">
        <f>VLOOKUP(First_Validations__2[[#This Row],[CountryReq]],Last_Validations[],COLUMNS($B:H)+1,FALSE)</f>
        <v>Honduras</v>
      </c>
      <c r="AB441" s="36" t="str">
        <f>VLOOKUP(First_Validations__2[[#This Row],[CountryReq]],Last_Validations[],COLUMNS($B:I)+1,FALSE)</f>
        <v>https://eiti.org/board-decision/2017-52</v>
      </c>
      <c r="AC441" s="36" t="str">
        <f>VLOOKUP(First_Validations__2[[#This Row],[CountryReq]],Last_Validations[],COLUMNS($B:J)+1,FALSE)</f>
        <v>https://eiti.org/document/validation-of-honduras-2017-reports</v>
      </c>
      <c r="AD441" s="36">
        <f>VLOOKUP(First_Validations__2[[#This Row],[CountryReq]],Last_Validations[],COLUMNS($B:K)+1,FALSE)</f>
        <v>2017</v>
      </c>
      <c r="AE441" s="36">
        <f>VLOOKUP(First_Validations__2[[#This Row],[CountryReq]],Last_Validations[],COLUMNS($B:L)+1,FALSE)</f>
        <v>0</v>
      </c>
      <c r="AF441" s="36" t="str">
        <f>VLOOKUP(First_Validations__2[[#This Row],[CountryReq]],Last_Validations[],COLUMNS($B:M)+1,FALSE)</f>
        <v>Meaningful progress</v>
      </c>
      <c r="AG441" s="36" t="str">
        <f>VLOOKUP(First_Validations__2[[#This Row],[CountryReq]],Last_Validations[],COLUMNS($B:N)+1,FALSE)</f>
        <v>Transportation revenues (#4.4)</v>
      </c>
      <c r="AH441" s="36">
        <f>VLOOKUP(First_Validations__2[[#This Row],[CountryReq]],Last_Validations[],COLUMNS($B:O)+1,FALSE)</f>
        <v>0</v>
      </c>
      <c r="AI441" s="36" t="str">
        <f>VLOOKUP(First_Validations__2[[#This Row],[CountryReq]],Last_Validations[],COLUMNS($B:P)+1,FALSE)</f>
        <v>Not applicable</v>
      </c>
      <c r="AJ441" s="36" t="str">
        <f>VLOOKUP(First_Validations__2[[#This Row],[CountryReq]],Last_Validations[],COLUMNS($B:Q)+1,FALSE)</f>
        <v>Transportation of minerals in Honduras is entirely provided by the private sector and the state does not participate in the provision of those services.</v>
      </c>
      <c r="AK441" s="36">
        <f>VLOOKUP(First_Validations__2[[#This Row],[CountryReq]],Last_Validations[],COLUMNS($B:R)+1,FALSE)</f>
        <v>0</v>
      </c>
      <c r="AL441" s="36">
        <f>VLOOKUP(First_Validations__2[[#This Row],[CountryReq]],Last_Validations[],COLUMNS($B:S)+1,FALSE)</f>
        <v>0</v>
      </c>
      <c r="AM441" s="36" t="str">
        <f>VLOOKUP(First_Validations__2[[#This Row],[CountryReq]],Last_Validations[],COLUMNS($B:T)+1,FALSE)</f>
        <v>https://eiti.org/api/v1.0/score_data/20</v>
      </c>
      <c r="AN441" s="36" t="str">
        <f>IF(First_Validations__2[[#This Row],[FirstValidation.Country: Year]]=First_Validations__2[[#This Row],[Country: Year]],"First","Second / Last")</f>
        <v>First</v>
      </c>
      <c r="AO441" s="36">
        <f>IF(AND(First_Validations__2[[#This Row],[FirstValidation.Validation score]]&lt;5,First_Validations__2[[#This Row],[FirstValidation.Validation score]]&gt;1),1,0)</f>
        <v>0</v>
      </c>
      <c r="AP441" s="36">
        <f>First_Validations__2[[#This Row],[Validation score]]-First_Validations__2[[#This Row],[FirstValidation.Validation score]]</f>
        <v>0</v>
      </c>
      <c r="AQ441" s="36">
        <f>IF(AND(First_Validations__2[[#This Row],[Corrective action]]=1,First_Validations__2[[#This Row],[Validation score]]&lt;5,First_Validations__2[[#This Row],[Validation score]]&gt;1),1,0)</f>
        <v>0</v>
      </c>
      <c r="AR441" s="36">
        <f>IF(AND(First_Validations__2[[#This Row],[Corrective action]]=1,OR(First_Validations__2[[#This Row],[Validation score]]&gt;4,First_Validations__2[[#This Row],[Validation score]]&lt;2)),1,0)</f>
        <v>0</v>
      </c>
      <c r="AS4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1" s="36" t="str">
        <f>VLOOKUP(First_Validations__2[[#This Row],[Requirement ('#)]],Requirements[[Requirements]:[Categories2]],2,FALSE)</f>
        <v>Revenue collection</v>
      </c>
    </row>
    <row r="442" spans="2:46">
      <c r="B442" s="34" t="s">
        <v>1521</v>
      </c>
      <c r="C442" s="34">
        <v>1</v>
      </c>
      <c r="D442" s="34">
        <v>20</v>
      </c>
      <c r="E442" s="34" t="s">
        <v>630</v>
      </c>
      <c r="F442" s="34" t="s">
        <v>1522</v>
      </c>
      <c r="G442" s="34" t="s">
        <v>1521</v>
      </c>
      <c r="H442" s="34" t="s">
        <v>3483</v>
      </c>
      <c r="I442" s="34" t="s">
        <v>3484</v>
      </c>
      <c r="J442" s="34">
        <v>2017</v>
      </c>
      <c r="L442" s="34" t="s">
        <v>1767</v>
      </c>
      <c r="M442" s="34" t="s">
        <v>1806</v>
      </c>
      <c r="N442" s="34">
        <v>0</v>
      </c>
      <c r="O442" s="34" t="s">
        <v>4</v>
      </c>
      <c r="P442" s="34" t="s">
        <v>649</v>
      </c>
      <c r="S442" s="34" t="s">
        <v>1845</v>
      </c>
      <c r="T442" s="34" t="s">
        <v>2408</v>
      </c>
      <c r="U442" s="36" t="str">
        <f>VLOOKUP(First_Validations__2[[#This Row],[CountryReq]],Last_Validations[],COLUMNS($B:B)+1,FALSE)</f>
        <v>Honduras: 2017</v>
      </c>
      <c r="V442" s="36" t="str">
        <f>VLOOKUP(First_Validations__2[[#This Row],[CountryReq]],Last_Validations[],COLUMNS($B:C)+1,FALSE)</f>
        <v>Honduras</v>
      </c>
      <c r="W442" s="36">
        <f>VLOOKUP(First_Validations__2[[#This Row],[CountryReq]],Last_Validations[],COLUMNS($B:D)+1,FALSE)</f>
        <v>1</v>
      </c>
      <c r="X442" s="36">
        <f>VLOOKUP(First_Validations__2[[#This Row],[CountryReq]],Last_Validations[],COLUMNS($B:E)+1,FALSE)</f>
        <v>20</v>
      </c>
      <c r="Y442" s="36" t="str">
        <f>VLOOKUP(First_Validations__2[[#This Row],[CountryReq]],Last_Validations[],COLUMNS($B:F)+1,FALSE)</f>
        <v>Honduras: 2017</v>
      </c>
      <c r="Z442" s="36" t="str">
        <f>VLOOKUP(First_Validations__2[[#This Row],[CountryReq]],Last_Validations[],COLUMNS($B:G)+1,FALSE)</f>
        <v>HND</v>
      </c>
      <c r="AA442" s="36" t="str">
        <f>VLOOKUP(First_Validations__2[[#This Row],[CountryReq]],Last_Validations[],COLUMNS($B:H)+1,FALSE)</f>
        <v>Honduras</v>
      </c>
      <c r="AB442" s="36" t="str">
        <f>VLOOKUP(First_Validations__2[[#This Row],[CountryReq]],Last_Validations[],COLUMNS($B:I)+1,FALSE)</f>
        <v>https://eiti.org/board-decision/2017-52</v>
      </c>
      <c r="AC442" s="36" t="str">
        <f>VLOOKUP(First_Validations__2[[#This Row],[CountryReq]],Last_Validations[],COLUMNS($B:J)+1,FALSE)</f>
        <v>https://eiti.org/document/validation-of-honduras-2017-reports</v>
      </c>
      <c r="AD442" s="36">
        <f>VLOOKUP(First_Validations__2[[#This Row],[CountryReq]],Last_Validations[],COLUMNS($B:K)+1,FALSE)</f>
        <v>2017</v>
      </c>
      <c r="AE442" s="36">
        <f>VLOOKUP(First_Validations__2[[#This Row],[CountryReq]],Last_Validations[],COLUMNS($B:L)+1,FALSE)</f>
        <v>0</v>
      </c>
      <c r="AF442" s="36" t="str">
        <f>VLOOKUP(First_Validations__2[[#This Row],[CountryReq]],Last_Validations[],COLUMNS($B:M)+1,FALSE)</f>
        <v>Meaningful progress</v>
      </c>
      <c r="AG442" s="36" t="str">
        <f>VLOOKUP(First_Validations__2[[#This Row],[CountryReq]],Last_Validations[],COLUMNS($B:N)+1,FALSE)</f>
        <v>SOE transactions (#4.5)</v>
      </c>
      <c r="AH442" s="36">
        <f>VLOOKUP(First_Validations__2[[#This Row],[CountryReq]],Last_Validations[],COLUMNS($B:O)+1,FALSE)</f>
        <v>0</v>
      </c>
      <c r="AI442" s="36" t="str">
        <f>VLOOKUP(First_Validations__2[[#This Row],[CountryReq]],Last_Validations[],COLUMNS($B:P)+1,FALSE)</f>
        <v>Not applicable</v>
      </c>
      <c r="AJ442" s="36" t="str">
        <f>VLOOKUP(First_Validations__2[[#This Row],[CountryReq]],Last_Validations[],COLUMNS($B:Q)+1,FALSE)</f>
        <v>There are no state-owned enterprises involved in the exploration, exploitation and commercialization of minerals or hydrocarbons.</v>
      </c>
      <c r="AK442" s="36">
        <f>VLOOKUP(First_Validations__2[[#This Row],[CountryReq]],Last_Validations[],COLUMNS($B:R)+1,FALSE)</f>
        <v>0</v>
      </c>
      <c r="AL442" s="36">
        <f>VLOOKUP(First_Validations__2[[#This Row],[CountryReq]],Last_Validations[],COLUMNS($B:S)+1,FALSE)</f>
        <v>0</v>
      </c>
      <c r="AM442" s="36" t="str">
        <f>VLOOKUP(First_Validations__2[[#This Row],[CountryReq]],Last_Validations[],COLUMNS($B:T)+1,FALSE)</f>
        <v>https://eiti.org/api/v1.0/score_data/20</v>
      </c>
      <c r="AN442" s="36" t="str">
        <f>IF(First_Validations__2[[#This Row],[FirstValidation.Country: Year]]=First_Validations__2[[#This Row],[Country: Year]],"First","Second / Last")</f>
        <v>First</v>
      </c>
      <c r="AO442" s="36">
        <f>IF(AND(First_Validations__2[[#This Row],[FirstValidation.Validation score]]&lt;5,First_Validations__2[[#This Row],[FirstValidation.Validation score]]&gt;1),1,0)</f>
        <v>0</v>
      </c>
      <c r="AP442" s="36">
        <f>First_Validations__2[[#This Row],[Validation score]]-First_Validations__2[[#This Row],[FirstValidation.Validation score]]</f>
        <v>0</v>
      </c>
      <c r="AQ442" s="36">
        <f>IF(AND(First_Validations__2[[#This Row],[Corrective action]]=1,First_Validations__2[[#This Row],[Validation score]]&lt;5,First_Validations__2[[#This Row],[Validation score]]&gt;1),1,0)</f>
        <v>0</v>
      </c>
      <c r="AR442" s="36">
        <f>IF(AND(First_Validations__2[[#This Row],[Corrective action]]=1,OR(First_Validations__2[[#This Row],[Validation score]]&gt;4,First_Validations__2[[#This Row],[Validation score]]&lt;2)),1,0)</f>
        <v>0</v>
      </c>
      <c r="AS4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2" s="36" t="str">
        <f>VLOOKUP(First_Validations__2[[#This Row],[Requirement ('#)]],Requirements[[Requirements]:[Categories2]],2,FALSE)</f>
        <v>Revenue collection</v>
      </c>
    </row>
    <row r="443" spans="2:46">
      <c r="B443" s="34" t="s">
        <v>1521</v>
      </c>
      <c r="C443" s="34">
        <v>1</v>
      </c>
      <c r="D443" s="34">
        <v>20</v>
      </c>
      <c r="E443" s="34" t="s">
        <v>630</v>
      </c>
      <c r="F443" s="34" t="s">
        <v>1522</v>
      </c>
      <c r="G443" s="34" t="s">
        <v>1521</v>
      </c>
      <c r="H443" s="34" t="s">
        <v>3483</v>
      </c>
      <c r="I443" s="34" t="s">
        <v>3484</v>
      </c>
      <c r="J443" s="34">
        <v>2017</v>
      </c>
      <c r="L443" s="34" t="s">
        <v>1767</v>
      </c>
      <c r="M443" s="34" t="s">
        <v>1811</v>
      </c>
      <c r="N443" s="34">
        <v>5</v>
      </c>
      <c r="O443" s="34" t="s">
        <v>1768</v>
      </c>
      <c r="P443" s="34" t="s">
        <v>654</v>
      </c>
      <c r="S443" s="34" t="s">
        <v>1845</v>
      </c>
      <c r="T443" s="34" t="s">
        <v>2409</v>
      </c>
      <c r="U443" s="36" t="str">
        <f>VLOOKUP(First_Validations__2[[#This Row],[CountryReq]],Last_Validations[],COLUMNS($B:B)+1,FALSE)</f>
        <v>Honduras: 2017</v>
      </c>
      <c r="V443" s="36" t="str">
        <f>VLOOKUP(First_Validations__2[[#This Row],[CountryReq]],Last_Validations[],COLUMNS($B:C)+1,FALSE)</f>
        <v>Honduras</v>
      </c>
      <c r="W443" s="36">
        <f>VLOOKUP(First_Validations__2[[#This Row],[CountryReq]],Last_Validations[],COLUMNS($B:D)+1,FALSE)</f>
        <v>1</v>
      </c>
      <c r="X443" s="36">
        <f>VLOOKUP(First_Validations__2[[#This Row],[CountryReq]],Last_Validations[],COLUMNS($B:E)+1,FALSE)</f>
        <v>20</v>
      </c>
      <c r="Y443" s="36" t="str">
        <f>VLOOKUP(First_Validations__2[[#This Row],[CountryReq]],Last_Validations[],COLUMNS($B:F)+1,FALSE)</f>
        <v>Honduras: 2017</v>
      </c>
      <c r="Z443" s="36" t="str">
        <f>VLOOKUP(First_Validations__2[[#This Row],[CountryReq]],Last_Validations[],COLUMNS($B:G)+1,FALSE)</f>
        <v>HND</v>
      </c>
      <c r="AA443" s="36" t="str">
        <f>VLOOKUP(First_Validations__2[[#This Row],[CountryReq]],Last_Validations[],COLUMNS($B:H)+1,FALSE)</f>
        <v>Honduras</v>
      </c>
      <c r="AB443" s="36" t="str">
        <f>VLOOKUP(First_Validations__2[[#This Row],[CountryReq]],Last_Validations[],COLUMNS($B:I)+1,FALSE)</f>
        <v>https://eiti.org/board-decision/2017-52</v>
      </c>
      <c r="AC443" s="36" t="str">
        <f>VLOOKUP(First_Validations__2[[#This Row],[CountryReq]],Last_Validations[],COLUMNS($B:J)+1,FALSE)</f>
        <v>https://eiti.org/document/validation-of-honduras-2017-reports</v>
      </c>
      <c r="AD443" s="36">
        <f>VLOOKUP(First_Validations__2[[#This Row],[CountryReq]],Last_Validations[],COLUMNS($B:K)+1,FALSE)</f>
        <v>2017</v>
      </c>
      <c r="AE443" s="36">
        <f>VLOOKUP(First_Validations__2[[#This Row],[CountryReq]],Last_Validations[],COLUMNS($B:L)+1,FALSE)</f>
        <v>0</v>
      </c>
      <c r="AF443" s="36" t="str">
        <f>VLOOKUP(First_Validations__2[[#This Row],[CountryReq]],Last_Validations[],COLUMNS($B:M)+1,FALSE)</f>
        <v>Meaningful progress</v>
      </c>
      <c r="AG443" s="36" t="str">
        <f>VLOOKUP(First_Validations__2[[#This Row],[CountryReq]],Last_Validations[],COLUMNS($B:N)+1,FALSE)</f>
        <v>Distribution of revenues (#5.1)</v>
      </c>
      <c r="AH443" s="36">
        <f>VLOOKUP(First_Validations__2[[#This Row],[CountryReq]],Last_Validations[],COLUMNS($B:O)+1,FALSE)</f>
        <v>5</v>
      </c>
      <c r="AI443" s="36" t="str">
        <f>VLOOKUP(First_Validations__2[[#This Row],[CountryReq]],Last_Validations[],COLUMNS($B:P)+1,FALSE)</f>
        <v>Satisfactory progress</v>
      </c>
      <c r="AJ443" s="36" t="str">
        <f>VLOOKUP(First_Validations__2[[#This Row],[CountryReq]],Last_Validations[],COLUMNS($B:Q)+1,FALSE)</f>
        <v>Honduras’s reports included a description of the distribution of revenues from extractive industries. Revenues are classified in accordance to the National Integrated System of Financial Administration (SIAF) and the Municipal Administration Integrated System (SAMI) available from the Ministry of Finance.</v>
      </c>
      <c r="AK443" s="36">
        <f>VLOOKUP(First_Validations__2[[#This Row],[CountryReq]],Last_Validations[],COLUMNS($B:R)+1,FALSE)</f>
        <v>0</v>
      </c>
      <c r="AL443" s="36">
        <f>VLOOKUP(First_Validations__2[[#This Row],[CountryReq]],Last_Validations[],COLUMNS($B:S)+1,FALSE)</f>
        <v>0</v>
      </c>
      <c r="AM443" s="36" t="str">
        <f>VLOOKUP(First_Validations__2[[#This Row],[CountryReq]],Last_Validations[],COLUMNS($B:T)+1,FALSE)</f>
        <v>https://eiti.org/api/v1.0/score_data/20</v>
      </c>
      <c r="AN443" s="36" t="str">
        <f>IF(First_Validations__2[[#This Row],[FirstValidation.Country: Year]]=First_Validations__2[[#This Row],[Country: Year]],"First","Second / Last")</f>
        <v>First</v>
      </c>
      <c r="AO443" s="36">
        <f>IF(AND(First_Validations__2[[#This Row],[FirstValidation.Validation score]]&lt;5,First_Validations__2[[#This Row],[FirstValidation.Validation score]]&gt;1),1,0)</f>
        <v>0</v>
      </c>
      <c r="AP443" s="36">
        <f>First_Validations__2[[#This Row],[Validation score]]-First_Validations__2[[#This Row],[FirstValidation.Validation score]]</f>
        <v>0</v>
      </c>
      <c r="AQ443" s="36">
        <f>IF(AND(First_Validations__2[[#This Row],[Corrective action]]=1,First_Validations__2[[#This Row],[Validation score]]&lt;5,First_Validations__2[[#This Row],[Validation score]]&gt;1),1,0)</f>
        <v>0</v>
      </c>
      <c r="AR443" s="36">
        <f>IF(AND(First_Validations__2[[#This Row],[Corrective action]]=1,OR(First_Validations__2[[#This Row],[Validation score]]&gt;4,First_Validations__2[[#This Row],[Validation score]]&lt;2)),1,0)</f>
        <v>0</v>
      </c>
      <c r="AS4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3" s="36" t="str">
        <f>VLOOKUP(First_Validations__2[[#This Row],[Requirement ('#)]],Requirements[[Requirements]:[Categories2]],2,FALSE)</f>
        <v>Revenue allocation</v>
      </c>
    </row>
    <row r="444" spans="2:46">
      <c r="B444" s="34" t="s">
        <v>1521</v>
      </c>
      <c r="C444" s="34">
        <v>1</v>
      </c>
      <c r="D444" s="34">
        <v>20</v>
      </c>
      <c r="E444" s="34" t="s">
        <v>630</v>
      </c>
      <c r="F444" s="34" t="s">
        <v>1522</v>
      </c>
      <c r="G444" s="34" t="s">
        <v>1521</v>
      </c>
      <c r="H444" s="34" t="s">
        <v>3483</v>
      </c>
      <c r="I444" s="34" t="s">
        <v>3484</v>
      </c>
      <c r="J444" s="34">
        <v>2017</v>
      </c>
      <c r="L444" s="34" t="s">
        <v>1767</v>
      </c>
      <c r="M444" s="34" t="s">
        <v>1812</v>
      </c>
      <c r="N444" s="34">
        <v>0</v>
      </c>
      <c r="O444" s="34" t="s">
        <v>4</v>
      </c>
      <c r="P444" s="34" t="s">
        <v>655</v>
      </c>
      <c r="S444" s="34" t="s">
        <v>1845</v>
      </c>
      <c r="T444" s="34" t="s">
        <v>2410</v>
      </c>
      <c r="U444" s="36" t="str">
        <f>VLOOKUP(First_Validations__2[[#This Row],[CountryReq]],Last_Validations[],COLUMNS($B:B)+1,FALSE)</f>
        <v>Honduras: 2017</v>
      </c>
      <c r="V444" s="36" t="str">
        <f>VLOOKUP(First_Validations__2[[#This Row],[CountryReq]],Last_Validations[],COLUMNS($B:C)+1,FALSE)</f>
        <v>Honduras</v>
      </c>
      <c r="W444" s="36">
        <f>VLOOKUP(First_Validations__2[[#This Row],[CountryReq]],Last_Validations[],COLUMNS($B:D)+1,FALSE)</f>
        <v>1</v>
      </c>
      <c r="X444" s="36">
        <f>VLOOKUP(First_Validations__2[[#This Row],[CountryReq]],Last_Validations[],COLUMNS($B:E)+1,FALSE)</f>
        <v>20</v>
      </c>
      <c r="Y444" s="36" t="str">
        <f>VLOOKUP(First_Validations__2[[#This Row],[CountryReq]],Last_Validations[],COLUMNS($B:F)+1,FALSE)</f>
        <v>Honduras: 2017</v>
      </c>
      <c r="Z444" s="36" t="str">
        <f>VLOOKUP(First_Validations__2[[#This Row],[CountryReq]],Last_Validations[],COLUMNS($B:G)+1,FALSE)</f>
        <v>HND</v>
      </c>
      <c r="AA444" s="36" t="str">
        <f>VLOOKUP(First_Validations__2[[#This Row],[CountryReq]],Last_Validations[],COLUMNS($B:H)+1,FALSE)</f>
        <v>Honduras</v>
      </c>
      <c r="AB444" s="36" t="str">
        <f>VLOOKUP(First_Validations__2[[#This Row],[CountryReq]],Last_Validations[],COLUMNS($B:I)+1,FALSE)</f>
        <v>https://eiti.org/board-decision/2017-52</v>
      </c>
      <c r="AC444" s="36" t="str">
        <f>VLOOKUP(First_Validations__2[[#This Row],[CountryReq]],Last_Validations[],COLUMNS($B:J)+1,FALSE)</f>
        <v>https://eiti.org/document/validation-of-honduras-2017-reports</v>
      </c>
      <c r="AD444" s="36">
        <f>VLOOKUP(First_Validations__2[[#This Row],[CountryReq]],Last_Validations[],COLUMNS($B:K)+1,FALSE)</f>
        <v>2017</v>
      </c>
      <c r="AE444" s="36">
        <f>VLOOKUP(First_Validations__2[[#This Row],[CountryReq]],Last_Validations[],COLUMNS($B:L)+1,FALSE)</f>
        <v>0</v>
      </c>
      <c r="AF444" s="36" t="str">
        <f>VLOOKUP(First_Validations__2[[#This Row],[CountryReq]],Last_Validations[],COLUMNS($B:M)+1,FALSE)</f>
        <v>Meaningful progress</v>
      </c>
      <c r="AG444" s="36" t="str">
        <f>VLOOKUP(First_Validations__2[[#This Row],[CountryReq]],Last_Validations[],COLUMNS($B:N)+1,FALSE)</f>
        <v>Subnational transfers (#5.2)</v>
      </c>
      <c r="AH444" s="36">
        <f>VLOOKUP(First_Validations__2[[#This Row],[CountryReq]],Last_Validations[],COLUMNS($B:O)+1,FALSE)</f>
        <v>0</v>
      </c>
      <c r="AI444" s="36" t="str">
        <f>VLOOKUP(First_Validations__2[[#This Row],[CountryReq]],Last_Validations[],COLUMNS($B:P)+1,FALSE)</f>
        <v>Not applicable</v>
      </c>
      <c r="AJ444" s="36" t="str">
        <f>VLOOKUP(First_Validations__2[[#This Row],[CountryReq]],Last_Validations[],COLUMNS($B:Q)+1,FALSE)</f>
        <v>In accordance with the Constitution of the Republic (Article 363), all ordinary tax revenues will constitute a single fund. The revenue streams included in this report except for the Population security fee and the taxes collected directly by the municipalities are considered ordinary tax revenue. Municipal-level taxes were considered in Requirement 4.6</v>
      </c>
      <c r="AK444" s="36">
        <f>VLOOKUP(First_Validations__2[[#This Row],[CountryReq]],Last_Validations[],COLUMNS($B:R)+1,FALSE)</f>
        <v>0</v>
      </c>
      <c r="AL444" s="36">
        <f>VLOOKUP(First_Validations__2[[#This Row],[CountryReq]],Last_Validations[],COLUMNS($B:S)+1,FALSE)</f>
        <v>0</v>
      </c>
      <c r="AM444" s="36" t="str">
        <f>VLOOKUP(First_Validations__2[[#This Row],[CountryReq]],Last_Validations[],COLUMNS($B:T)+1,FALSE)</f>
        <v>https://eiti.org/api/v1.0/score_data/20</v>
      </c>
      <c r="AN444" s="36" t="str">
        <f>IF(First_Validations__2[[#This Row],[FirstValidation.Country: Year]]=First_Validations__2[[#This Row],[Country: Year]],"First","Second / Last")</f>
        <v>First</v>
      </c>
      <c r="AO444" s="36">
        <f>IF(AND(First_Validations__2[[#This Row],[FirstValidation.Validation score]]&lt;5,First_Validations__2[[#This Row],[FirstValidation.Validation score]]&gt;1),1,0)</f>
        <v>0</v>
      </c>
      <c r="AP444" s="36">
        <f>First_Validations__2[[#This Row],[Validation score]]-First_Validations__2[[#This Row],[FirstValidation.Validation score]]</f>
        <v>0</v>
      </c>
      <c r="AQ444" s="36">
        <f>IF(AND(First_Validations__2[[#This Row],[Corrective action]]=1,First_Validations__2[[#This Row],[Validation score]]&lt;5,First_Validations__2[[#This Row],[Validation score]]&gt;1),1,0)</f>
        <v>0</v>
      </c>
      <c r="AR444" s="36">
        <f>IF(AND(First_Validations__2[[#This Row],[Corrective action]]=1,OR(First_Validations__2[[#This Row],[Validation score]]&gt;4,First_Validations__2[[#This Row],[Validation score]]&lt;2)),1,0)</f>
        <v>0</v>
      </c>
      <c r="AS4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4" s="36" t="str">
        <f>VLOOKUP(First_Validations__2[[#This Row],[Requirement ('#)]],Requirements[[Requirements]:[Categories2]],2,FALSE)</f>
        <v>Revenue allocation</v>
      </c>
    </row>
    <row r="445" spans="2:46">
      <c r="B445" s="34" t="s">
        <v>1521</v>
      </c>
      <c r="C445" s="34">
        <v>1</v>
      </c>
      <c r="D445" s="34">
        <v>20</v>
      </c>
      <c r="E445" s="34" t="s">
        <v>630</v>
      </c>
      <c r="F445" s="34" t="s">
        <v>1522</v>
      </c>
      <c r="G445" s="34" t="s">
        <v>1521</v>
      </c>
      <c r="H445" s="34" t="s">
        <v>3483</v>
      </c>
      <c r="I445" s="34" t="s">
        <v>3484</v>
      </c>
      <c r="J445" s="34">
        <v>2017</v>
      </c>
      <c r="L445" s="34" t="s">
        <v>1767</v>
      </c>
      <c r="M445" s="34" t="s">
        <v>1809</v>
      </c>
      <c r="N445" s="34">
        <v>5</v>
      </c>
      <c r="O445" s="34" t="s">
        <v>1768</v>
      </c>
      <c r="P445" s="34" t="s">
        <v>652</v>
      </c>
      <c r="S445" s="34" t="s">
        <v>1845</v>
      </c>
      <c r="T445" s="34" t="s">
        <v>2411</v>
      </c>
      <c r="U445" s="36" t="str">
        <f>VLOOKUP(First_Validations__2[[#This Row],[CountryReq]],Last_Validations[],COLUMNS($B:B)+1,FALSE)</f>
        <v>Honduras: 2017</v>
      </c>
      <c r="V445" s="36" t="str">
        <f>VLOOKUP(First_Validations__2[[#This Row],[CountryReq]],Last_Validations[],COLUMNS($B:C)+1,FALSE)</f>
        <v>Honduras</v>
      </c>
      <c r="W445" s="36">
        <f>VLOOKUP(First_Validations__2[[#This Row],[CountryReq]],Last_Validations[],COLUMNS($B:D)+1,FALSE)</f>
        <v>1</v>
      </c>
      <c r="X445" s="36">
        <f>VLOOKUP(First_Validations__2[[#This Row],[CountryReq]],Last_Validations[],COLUMNS($B:E)+1,FALSE)</f>
        <v>20</v>
      </c>
      <c r="Y445" s="36" t="str">
        <f>VLOOKUP(First_Validations__2[[#This Row],[CountryReq]],Last_Validations[],COLUMNS($B:F)+1,FALSE)</f>
        <v>Honduras: 2017</v>
      </c>
      <c r="Z445" s="36" t="str">
        <f>VLOOKUP(First_Validations__2[[#This Row],[CountryReq]],Last_Validations[],COLUMNS($B:G)+1,FALSE)</f>
        <v>HND</v>
      </c>
      <c r="AA445" s="36" t="str">
        <f>VLOOKUP(First_Validations__2[[#This Row],[CountryReq]],Last_Validations[],COLUMNS($B:H)+1,FALSE)</f>
        <v>Honduras</v>
      </c>
      <c r="AB445" s="36" t="str">
        <f>VLOOKUP(First_Validations__2[[#This Row],[CountryReq]],Last_Validations[],COLUMNS($B:I)+1,FALSE)</f>
        <v>https://eiti.org/board-decision/2017-52</v>
      </c>
      <c r="AC445" s="36" t="str">
        <f>VLOOKUP(First_Validations__2[[#This Row],[CountryReq]],Last_Validations[],COLUMNS($B:J)+1,FALSE)</f>
        <v>https://eiti.org/document/validation-of-honduras-2017-reports</v>
      </c>
      <c r="AD445" s="36">
        <f>VLOOKUP(First_Validations__2[[#This Row],[CountryReq]],Last_Validations[],COLUMNS($B:K)+1,FALSE)</f>
        <v>2017</v>
      </c>
      <c r="AE445" s="36">
        <f>VLOOKUP(First_Validations__2[[#This Row],[CountryReq]],Last_Validations[],COLUMNS($B:L)+1,FALSE)</f>
        <v>0</v>
      </c>
      <c r="AF445" s="36" t="str">
        <f>VLOOKUP(First_Validations__2[[#This Row],[CountryReq]],Last_Validations[],COLUMNS($B:M)+1,FALSE)</f>
        <v>Meaningful progress</v>
      </c>
      <c r="AG445" s="36" t="str">
        <f>VLOOKUP(First_Validations__2[[#This Row],[CountryReq]],Last_Validations[],COLUMNS($B:N)+1,FALSE)</f>
        <v>Data timeliness (#4.8)</v>
      </c>
      <c r="AH445" s="36">
        <f>VLOOKUP(First_Validations__2[[#This Row],[CountryReq]],Last_Validations[],COLUMNS($B:O)+1,FALSE)</f>
        <v>5</v>
      </c>
      <c r="AI445" s="36" t="str">
        <f>VLOOKUP(First_Validations__2[[#This Row],[CountryReq]],Last_Validations[],COLUMNS($B:P)+1,FALSE)</f>
        <v>Satisfactory progress</v>
      </c>
      <c r="AJ445" s="36" t="str">
        <f>VLOOKUP(First_Validations__2[[#This Row],[CountryReq]],Last_Validations[],COLUMNS($B:Q)+1,FALSE)</f>
        <v>The first EITI Report (2012 and 2013) was published in May 2015 and the second report covering 2014 in September 2016.</v>
      </c>
      <c r="AK445" s="36">
        <f>VLOOKUP(First_Validations__2[[#This Row],[CountryReq]],Last_Validations[],COLUMNS($B:R)+1,FALSE)</f>
        <v>0</v>
      </c>
      <c r="AL445" s="36">
        <f>VLOOKUP(First_Validations__2[[#This Row],[CountryReq]],Last_Validations[],COLUMNS($B:S)+1,FALSE)</f>
        <v>0</v>
      </c>
      <c r="AM445" s="36" t="str">
        <f>VLOOKUP(First_Validations__2[[#This Row],[CountryReq]],Last_Validations[],COLUMNS($B:T)+1,FALSE)</f>
        <v>https://eiti.org/api/v1.0/score_data/20</v>
      </c>
      <c r="AN445" s="36" t="str">
        <f>IF(First_Validations__2[[#This Row],[FirstValidation.Country: Year]]=First_Validations__2[[#This Row],[Country: Year]],"First","Second / Last")</f>
        <v>First</v>
      </c>
      <c r="AO445" s="36">
        <f>IF(AND(First_Validations__2[[#This Row],[FirstValidation.Validation score]]&lt;5,First_Validations__2[[#This Row],[FirstValidation.Validation score]]&gt;1),1,0)</f>
        <v>0</v>
      </c>
      <c r="AP445" s="36">
        <f>First_Validations__2[[#This Row],[Validation score]]-First_Validations__2[[#This Row],[FirstValidation.Validation score]]</f>
        <v>0</v>
      </c>
      <c r="AQ445" s="36">
        <f>IF(AND(First_Validations__2[[#This Row],[Corrective action]]=1,First_Validations__2[[#This Row],[Validation score]]&lt;5,First_Validations__2[[#This Row],[Validation score]]&gt;1),1,0)</f>
        <v>0</v>
      </c>
      <c r="AR445" s="36">
        <f>IF(AND(First_Validations__2[[#This Row],[Corrective action]]=1,OR(First_Validations__2[[#This Row],[Validation score]]&gt;4,First_Validations__2[[#This Row],[Validation score]]&lt;2)),1,0)</f>
        <v>0</v>
      </c>
      <c r="AS4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5" s="36" t="str">
        <f>VLOOKUP(First_Validations__2[[#This Row],[Requirement ('#)]],Requirements[[Requirements]:[Categories2]],2,FALSE)</f>
        <v>Revenue collection</v>
      </c>
    </row>
    <row r="446" spans="2:46">
      <c r="B446" s="34" t="s">
        <v>1521</v>
      </c>
      <c r="C446" s="34">
        <v>1</v>
      </c>
      <c r="D446" s="34">
        <v>20</v>
      </c>
      <c r="E446" s="34" t="s">
        <v>630</v>
      </c>
      <c r="F446" s="34" t="s">
        <v>1522</v>
      </c>
      <c r="G446" s="34" t="s">
        <v>1521</v>
      </c>
      <c r="H446" s="34" t="s">
        <v>3483</v>
      </c>
      <c r="I446" s="34" t="s">
        <v>3484</v>
      </c>
      <c r="J446" s="34">
        <v>2017</v>
      </c>
      <c r="L446" s="34" t="s">
        <v>1767</v>
      </c>
      <c r="M446" s="34" t="s">
        <v>1810</v>
      </c>
      <c r="N446" s="34">
        <v>4</v>
      </c>
      <c r="O446" s="34" t="s">
        <v>1767</v>
      </c>
      <c r="P446" s="34" t="s">
        <v>653</v>
      </c>
      <c r="S446" s="34" t="s">
        <v>1845</v>
      </c>
      <c r="T446" s="34" t="s">
        <v>2412</v>
      </c>
      <c r="U446" s="36" t="str">
        <f>VLOOKUP(First_Validations__2[[#This Row],[CountryReq]],Last_Validations[],COLUMNS($B:B)+1,FALSE)</f>
        <v>Honduras: 2017</v>
      </c>
      <c r="V446" s="36" t="str">
        <f>VLOOKUP(First_Validations__2[[#This Row],[CountryReq]],Last_Validations[],COLUMNS($B:C)+1,FALSE)</f>
        <v>Honduras</v>
      </c>
      <c r="W446" s="36">
        <f>VLOOKUP(First_Validations__2[[#This Row],[CountryReq]],Last_Validations[],COLUMNS($B:D)+1,FALSE)</f>
        <v>1</v>
      </c>
      <c r="X446" s="36">
        <f>VLOOKUP(First_Validations__2[[#This Row],[CountryReq]],Last_Validations[],COLUMNS($B:E)+1,FALSE)</f>
        <v>20</v>
      </c>
      <c r="Y446" s="36" t="str">
        <f>VLOOKUP(First_Validations__2[[#This Row],[CountryReq]],Last_Validations[],COLUMNS($B:F)+1,FALSE)</f>
        <v>Honduras: 2017</v>
      </c>
      <c r="Z446" s="36" t="str">
        <f>VLOOKUP(First_Validations__2[[#This Row],[CountryReq]],Last_Validations[],COLUMNS($B:G)+1,FALSE)</f>
        <v>HND</v>
      </c>
      <c r="AA446" s="36" t="str">
        <f>VLOOKUP(First_Validations__2[[#This Row],[CountryReq]],Last_Validations[],COLUMNS($B:H)+1,FALSE)</f>
        <v>Honduras</v>
      </c>
      <c r="AB446" s="36" t="str">
        <f>VLOOKUP(First_Validations__2[[#This Row],[CountryReq]],Last_Validations[],COLUMNS($B:I)+1,FALSE)</f>
        <v>https://eiti.org/board-decision/2017-52</v>
      </c>
      <c r="AC446" s="36" t="str">
        <f>VLOOKUP(First_Validations__2[[#This Row],[CountryReq]],Last_Validations[],COLUMNS($B:J)+1,FALSE)</f>
        <v>https://eiti.org/document/validation-of-honduras-2017-reports</v>
      </c>
      <c r="AD446" s="36">
        <f>VLOOKUP(First_Validations__2[[#This Row],[CountryReq]],Last_Validations[],COLUMNS($B:K)+1,FALSE)</f>
        <v>2017</v>
      </c>
      <c r="AE446" s="36">
        <f>VLOOKUP(First_Validations__2[[#This Row],[CountryReq]],Last_Validations[],COLUMNS($B:L)+1,FALSE)</f>
        <v>0</v>
      </c>
      <c r="AF446" s="36" t="str">
        <f>VLOOKUP(First_Validations__2[[#This Row],[CountryReq]],Last_Validations[],COLUMNS($B:M)+1,FALSE)</f>
        <v>Meaningful progress</v>
      </c>
      <c r="AG446" s="36" t="str">
        <f>VLOOKUP(First_Validations__2[[#This Row],[CountryReq]],Last_Validations[],COLUMNS($B:N)+1,FALSE)</f>
        <v>Data quality (#4.9)</v>
      </c>
      <c r="AH446" s="36">
        <f>VLOOKUP(First_Validations__2[[#This Row],[CountryReq]],Last_Validations[],COLUMNS($B:O)+1,FALSE)</f>
        <v>4</v>
      </c>
      <c r="AI446" s="36" t="str">
        <f>VLOOKUP(First_Validations__2[[#This Row],[CountryReq]],Last_Validations[],COLUMNS($B:P)+1,FALSE)</f>
        <v>Meaningful progress</v>
      </c>
      <c r="AJ446" s="36" t="str">
        <f>VLOOKUP(First_Validations__2[[#This Row],[CountryReq]],Last_Validations[],COLUMNS($B:Q)+1,FALSE)</f>
        <v xml:space="preserve">Honduras’s reports have been reconciled by a credible Independent Administrator, applying international auditing standards. While the Independent Administrator mostly followed the standard ToRs, there were some significant departures from the required procedure and, overall, insufficient attention to data quality issues. </v>
      </c>
      <c r="AK446" s="36">
        <f>VLOOKUP(First_Validations__2[[#This Row],[CountryReq]],Last_Validations[],COLUMNS($B:R)+1,FALSE)</f>
        <v>0</v>
      </c>
      <c r="AL446" s="36">
        <f>VLOOKUP(First_Validations__2[[#This Row],[CountryReq]],Last_Validations[],COLUMNS($B:S)+1,FALSE)</f>
        <v>0</v>
      </c>
      <c r="AM446" s="36" t="str">
        <f>VLOOKUP(First_Validations__2[[#This Row],[CountryReq]],Last_Validations[],COLUMNS($B:T)+1,FALSE)</f>
        <v>https://eiti.org/api/v1.0/score_data/20</v>
      </c>
      <c r="AN446" s="36" t="str">
        <f>IF(First_Validations__2[[#This Row],[FirstValidation.Country: Year]]=First_Validations__2[[#This Row],[Country: Year]],"First","Second / Last")</f>
        <v>First</v>
      </c>
      <c r="AO446" s="36">
        <f>IF(AND(First_Validations__2[[#This Row],[FirstValidation.Validation score]]&lt;5,First_Validations__2[[#This Row],[FirstValidation.Validation score]]&gt;1),1,0)</f>
        <v>1</v>
      </c>
      <c r="AP446" s="36">
        <f>First_Validations__2[[#This Row],[Validation score]]-First_Validations__2[[#This Row],[FirstValidation.Validation score]]</f>
        <v>0</v>
      </c>
      <c r="AQ446" s="36">
        <f>IF(AND(First_Validations__2[[#This Row],[Corrective action]]=1,First_Validations__2[[#This Row],[Validation score]]&lt;5,First_Validations__2[[#This Row],[Validation score]]&gt;1),1,0)</f>
        <v>1</v>
      </c>
      <c r="AR446" s="36">
        <f>IF(AND(First_Validations__2[[#This Row],[Corrective action]]=1,OR(First_Validations__2[[#This Row],[Validation score]]&gt;4,First_Validations__2[[#This Row],[Validation score]]&lt;2)),1,0)</f>
        <v>0</v>
      </c>
      <c r="AS4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6" s="36" t="str">
        <f>VLOOKUP(First_Validations__2[[#This Row],[Requirement ('#)]],Requirements[[Requirements]:[Categories2]],2,FALSE)</f>
        <v>Revenue collection</v>
      </c>
    </row>
    <row r="447" spans="2:46">
      <c r="B447" s="34" t="s">
        <v>1530</v>
      </c>
      <c r="C447" s="34">
        <v>1</v>
      </c>
      <c r="D447" s="34">
        <v>15</v>
      </c>
      <c r="E447" s="34" t="s">
        <v>458</v>
      </c>
      <c r="F447" s="34" t="s">
        <v>1531</v>
      </c>
      <c r="G447" s="34" t="s">
        <v>1530</v>
      </c>
      <c r="H447" s="34" t="s">
        <v>3485</v>
      </c>
      <c r="I447" s="34" t="s">
        <v>3486</v>
      </c>
      <c r="J447" s="34">
        <v>2017</v>
      </c>
      <c r="L447" s="34" t="s">
        <v>1766</v>
      </c>
      <c r="M447" s="34" t="s">
        <v>1810</v>
      </c>
      <c r="N447" s="34">
        <v>3</v>
      </c>
      <c r="O447" s="34" t="s">
        <v>1798</v>
      </c>
      <c r="P447" s="34" t="s">
        <v>482</v>
      </c>
      <c r="R447" s="34" t="s">
        <v>1532</v>
      </c>
      <c r="S447" s="34" t="s">
        <v>1839</v>
      </c>
      <c r="T447" s="34" t="s">
        <v>2413</v>
      </c>
      <c r="U447" s="36" t="str">
        <f>VLOOKUP(First_Validations__2[[#This Row],[CountryReq]],Last_Validations[],COLUMNS($B:B)+1,FALSE)</f>
        <v>Iraq: 2017</v>
      </c>
      <c r="V447" s="36" t="str">
        <f>VLOOKUP(First_Validations__2[[#This Row],[CountryReq]],Last_Validations[],COLUMNS($B:C)+1,FALSE)</f>
        <v>Iraq</v>
      </c>
      <c r="W447" s="36">
        <f>VLOOKUP(First_Validations__2[[#This Row],[CountryReq]],Last_Validations[],COLUMNS($B:D)+1,FALSE)</f>
        <v>1</v>
      </c>
      <c r="X447" s="36">
        <f>VLOOKUP(First_Validations__2[[#This Row],[CountryReq]],Last_Validations[],COLUMNS($B:E)+1,FALSE)</f>
        <v>15</v>
      </c>
      <c r="Y447" s="36" t="str">
        <f>VLOOKUP(First_Validations__2[[#This Row],[CountryReq]],Last_Validations[],COLUMNS($B:F)+1,FALSE)</f>
        <v>Iraq: 2017</v>
      </c>
      <c r="Z447" s="36" t="str">
        <f>VLOOKUP(First_Validations__2[[#This Row],[CountryReq]],Last_Validations[],COLUMNS($B:G)+1,FALSE)</f>
        <v>IRQ</v>
      </c>
      <c r="AA447" s="36" t="str">
        <f>VLOOKUP(First_Validations__2[[#This Row],[CountryReq]],Last_Validations[],COLUMNS($B:H)+1,FALSE)</f>
        <v>Iraq</v>
      </c>
      <c r="AB447" s="36" t="str">
        <f>VLOOKUP(First_Validations__2[[#This Row],[CountryReq]],Last_Validations[],COLUMNS($B:I)+1,FALSE)</f>
        <v>https://eiti.org/board-decision/2017-55</v>
      </c>
      <c r="AC447" s="36" t="str">
        <f>VLOOKUP(First_Validations__2[[#This Row],[CountryReq]],Last_Validations[],COLUMNS($B:J)+1,FALSE)</f>
        <v>https://eiti.org/document/validation-of-iraq-2017-reports</v>
      </c>
      <c r="AD447" s="36">
        <f>VLOOKUP(First_Validations__2[[#This Row],[CountryReq]],Last_Validations[],COLUMNS($B:K)+1,FALSE)</f>
        <v>2017</v>
      </c>
      <c r="AE447" s="36">
        <f>VLOOKUP(First_Validations__2[[#This Row],[CountryReq]],Last_Validations[],COLUMNS($B:L)+1,FALSE)</f>
        <v>0</v>
      </c>
      <c r="AF447" s="36" t="str">
        <f>VLOOKUP(First_Validations__2[[#This Row],[CountryReq]],Last_Validations[],COLUMNS($B:M)+1,FALSE)</f>
        <v>Inadequate progress / suspended</v>
      </c>
      <c r="AG447" s="36" t="str">
        <f>VLOOKUP(First_Validations__2[[#This Row],[CountryReq]],Last_Validations[],COLUMNS($B:N)+1,FALSE)</f>
        <v>Data quality (#4.9)</v>
      </c>
      <c r="AH447" s="36">
        <f>VLOOKUP(First_Validations__2[[#This Row],[CountryReq]],Last_Validations[],COLUMNS($B:O)+1,FALSE)</f>
        <v>3</v>
      </c>
      <c r="AI447" s="36" t="str">
        <f>VLOOKUP(First_Validations__2[[#This Row],[CountryReq]],Last_Validations[],COLUMNS($B:P)+1,FALSE)</f>
        <v>Inadequate progress</v>
      </c>
      <c r="AJ447" s="36" t="str">
        <f>VLOOKUP(First_Validations__2[[#This Row],[CountryReq]],Last_Validations[],COLUMNS($B:Q)+1,FALSE)</f>
        <v>The independent administrator (IA) did not undertake a review of auditing practices in 2015 nor agreed robust quality assurance procedures with the multi-stakeholder group. The 2015 IEITI Report does not provide an estimate of reconciliation coverage, nor assessments of the comprehensiveness and reliability of financial data. While the IA has formulated several recommendations on the basis of the 2015 IEITI Report, it has not assessed specific follow-up on past EITI recommendations</v>
      </c>
      <c r="AK447" s="36">
        <f>VLOOKUP(First_Validations__2[[#This Row],[CountryReq]],Last_Validations[],COLUMNS($B:R)+1,FALSE)</f>
        <v>0</v>
      </c>
      <c r="AL447" s="36" t="str">
        <f>VLOOKUP(First_Validations__2[[#This Row],[CountryReq]],Last_Validations[],COLUMNS($B:S)+1,FALSE)</f>
        <v>http://ieiti.org.iq/</v>
      </c>
      <c r="AM447" s="36" t="str">
        <f>VLOOKUP(First_Validations__2[[#This Row],[CountryReq]],Last_Validations[],COLUMNS($B:T)+1,FALSE)</f>
        <v>https://eiti.org/api/v1.0/score_data/15</v>
      </c>
      <c r="AN447" s="36" t="str">
        <f>IF(First_Validations__2[[#This Row],[FirstValidation.Country: Year]]=First_Validations__2[[#This Row],[Country: Year]],"First","Second / Last")</f>
        <v>First</v>
      </c>
      <c r="AO447" s="36">
        <f>IF(AND(First_Validations__2[[#This Row],[FirstValidation.Validation score]]&lt;5,First_Validations__2[[#This Row],[FirstValidation.Validation score]]&gt;1),1,0)</f>
        <v>1</v>
      </c>
      <c r="AP447" s="36">
        <f>First_Validations__2[[#This Row],[Validation score]]-First_Validations__2[[#This Row],[FirstValidation.Validation score]]</f>
        <v>0</v>
      </c>
      <c r="AQ447" s="36">
        <f>IF(AND(First_Validations__2[[#This Row],[Corrective action]]=1,First_Validations__2[[#This Row],[Validation score]]&lt;5,First_Validations__2[[#This Row],[Validation score]]&gt;1),1,0)</f>
        <v>1</v>
      </c>
      <c r="AR447" s="36">
        <f>IF(AND(First_Validations__2[[#This Row],[Corrective action]]=1,OR(First_Validations__2[[#This Row],[Validation score]]&gt;4,First_Validations__2[[#This Row],[Validation score]]&lt;2)),1,0)</f>
        <v>0</v>
      </c>
      <c r="AS4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7" s="36" t="str">
        <f>VLOOKUP(First_Validations__2[[#This Row],[Requirement ('#)]],Requirements[[Requirements]:[Categories2]],2,FALSE)</f>
        <v>Revenue collection</v>
      </c>
    </row>
    <row r="448" spans="2:46">
      <c r="B448" s="34" t="s">
        <v>1530</v>
      </c>
      <c r="C448" s="34">
        <v>1</v>
      </c>
      <c r="D448" s="34">
        <v>15</v>
      </c>
      <c r="E448" s="34" t="s">
        <v>458</v>
      </c>
      <c r="F448" s="34" t="s">
        <v>1531</v>
      </c>
      <c r="G448" s="34" t="s">
        <v>1530</v>
      </c>
      <c r="H448" s="34" t="s">
        <v>3485</v>
      </c>
      <c r="I448" s="34" t="s">
        <v>3486</v>
      </c>
      <c r="J448" s="34">
        <v>2017</v>
      </c>
      <c r="L448" s="34" t="s">
        <v>1766</v>
      </c>
      <c r="M448" s="34" t="s">
        <v>1809</v>
      </c>
      <c r="N448" s="34">
        <v>5</v>
      </c>
      <c r="O448" s="34" t="s">
        <v>1768</v>
      </c>
      <c r="P448" s="34" t="s">
        <v>481</v>
      </c>
      <c r="R448" s="34" t="s">
        <v>1532</v>
      </c>
      <c r="S448" s="34" t="s">
        <v>1839</v>
      </c>
      <c r="T448" s="34" t="s">
        <v>2414</v>
      </c>
      <c r="U448" s="36" t="str">
        <f>VLOOKUP(First_Validations__2[[#This Row],[CountryReq]],Last_Validations[],COLUMNS($B:B)+1,FALSE)</f>
        <v>Iraq: 2017</v>
      </c>
      <c r="V448" s="36" t="str">
        <f>VLOOKUP(First_Validations__2[[#This Row],[CountryReq]],Last_Validations[],COLUMNS($B:C)+1,FALSE)</f>
        <v>Iraq</v>
      </c>
      <c r="W448" s="36">
        <f>VLOOKUP(First_Validations__2[[#This Row],[CountryReq]],Last_Validations[],COLUMNS($B:D)+1,FALSE)</f>
        <v>1</v>
      </c>
      <c r="X448" s="36">
        <f>VLOOKUP(First_Validations__2[[#This Row],[CountryReq]],Last_Validations[],COLUMNS($B:E)+1,FALSE)</f>
        <v>15</v>
      </c>
      <c r="Y448" s="36" t="str">
        <f>VLOOKUP(First_Validations__2[[#This Row],[CountryReq]],Last_Validations[],COLUMNS($B:F)+1,FALSE)</f>
        <v>Iraq: 2017</v>
      </c>
      <c r="Z448" s="36" t="str">
        <f>VLOOKUP(First_Validations__2[[#This Row],[CountryReq]],Last_Validations[],COLUMNS($B:G)+1,FALSE)</f>
        <v>IRQ</v>
      </c>
      <c r="AA448" s="36" t="str">
        <f>VLOOKUP(First_Validations__2[[#This Row],[CountryReq]],Last_Validations[],COLUMNS($B:H)+1,FALSE)</f>
        <v>Iraq</v>
      </c>
      <c r="AB448" s="36" t="str">
        <f>VLOOKUP(First_Validations__2[[#This Row],[CountryReq]],Last_Validations[],COLUMNS($B:I)+1,FALSE)</f>
        <v>https://eiti.org/board-decision/2017-55</v>
      </c>
      <c r="AC448" s="36" t="str">
        <f>VLOOKUP(First_Validations__2[[#This Row],[CountryReq]],Last_Validations[],COLUMNS($B:J)+1,FALSE)</f>
        <v>https://eiti.org/document/validation-of-iraq-2017-reports</v>
      </c>
      <c r="AD448" s="36">
        <f>VLOOKUP(First_Validations__2[[#This Row],[CountryReq]],Last_Validations[],COLUMNS($B:K)+1,FALSE)</f>
        <v>2017</v>
      </c>
      <c r="AE448" s="36">
        <f>VLOOKUP(First_Validations__2[[#This Row],[CountryReq]],Last_Validations[],COLUMNS($B:L)+1,FALSE)</f>
        <v>0</v>
      </c>
      <c r="AF448" s="36" t="str">
        <f>VLOOKUP(First_Validations__2[[#This Row],[CountryReq]],Last_Validations[],COLUMNS($B:M)+1,FALSE)</f>
        <v>Inadequate progress / suspended</v>
      </c>
      <c r="AG448" s="36" t="str">
        <f>VLOOKUP(First_Validations__2[[#This Row],[CountryReq]],Last_Validations[],COLUMNS($B:N)+1,FALSE)</f>
        <v>Data timeliness (#4.8)</v>
      </c>
      <c r="AH448" s="36">
        <f>VLOOKUP(First_Validations__2[[#This Row],[CountryReq]],Last_Validations[],COLUMNS($B:O)+1,FALSE)</f>
        <v>5</v>
      </c>
      <c r="AI448" s="36" t="str">
        <f>VLOOKUP(First_Validations__2[[#This Row],[CountryReq]],Last_Validations[],COLUMNS($B:P)+1,FALSE)</f>
        <v>Satisfactory progress</v>
      </c>
      <c r="AJ448" s="36" t="str">
        <f>VLOOKUP(First_Validations__2[[#This Row],[CountryReq]],Last_Validations[],COLUMNS($B:Q)+1,FALSE)</f>
        <v>Iraq now publishes EITI Reports within one year of the close of the fiscal period under review.</v>
      </c>
      <c r="AK448" s="36">
        <f>VLOOKUP(First_Validations__2[[#This Row],[CountryReq]],Last_Validations[],COLUMNS($B:R)+1,FALSE)</f>
        <v>0</v>
      </c>
      <c r="AL448" s="36" t="str">
        <f>VLOOKUP(First_Validations__2[[#This Row],[CountryReq]],Last_Validations[],COLUMNS($B:S)+1,FALSE)</f>
        <v>http://ieiti.org.iq/</v>
      </c>
      <c r="AM448" s="36" t="str">
        <f>VLOOKUP(First_Validations__2[[#This Row],[CountryReq]],Last_Validations[],COLUMNS($B:T)+1,FALSE)</f>
        <v>https://eiti.org/api/v1.0/score_data/15</v>
      </c>
      <c r="AN448" s="36" t="str">
        <f>IF(First_Validations__2[[#This Row],[FirstValidation.Country: Year]]=First_Validations__2[[#This Row],[Country: Year]],"First","Second / Last")</f>
        <v>First</v>
      </c>
      <c r="AO448" s="36">
        <f>IF(AND(First_Validations__2[[#This Row],[FirstValidation.Validation score]]&lt;5,First_Validations__2[[#This Row],[FirstValidation.Validation score]]&gt;1),1,0)</f>
        <v>0</v>
      </c>
      <c r="AP448" s="36">
        <f>First_Validations__2[[#This Row],[Validation score]]-First_Validations__2[[#This Row],[FirstValidation.Validation score]]</f>
        <v>0</v>
      </c>
      <c r="AQ448" s="36">
        <f>IF(AND(First_Validations__2[[#This Row],[Corrective action]]=1,First_Validations__2[[#This Row],[Validation score]]&lt;5,First_Validations__2[[#This Row],[Validation score]]&gt;1),1,0)</f>
        <v>0</v>
      </c>
      <c r="AR448" s="36">
        <f>IF(AND(First_Validations__2[[#This Row],[Corrective action]]=1,OR(First_Validations__2[[#This Row],[Validation score]]&gt;4,First_Validations__2[[#This Row],[Validation score]]&lt;2)),1,0)</f>
        <v>0</v>
      </c>
      <c r="AS4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8" s="36" t="str">
        <f>VLOOKUP(First_Validations__2[[#This Row],[Requirement ('#)]],Requirements[[Requirements]:[Categories2]],2,FALSE)</f>
        <v>Revenue collection</v>
      </c>
    </row>
    <row r="449" spans="2:46">
      <c r="B449" s="34" t="s">
        <v>1530</v>
      </c>
      <c r="C449" s="34">
        <v>1</v>
      </c>
      <c r="D449" s="34">
        <v>15</v>
      </c>
      <c r="E449" s="34" t="s">
        <v>458</v>
      </c>
      <c r="F449" s="34" t="s">
        <v>1531</v>
      </c>
      <c r="G449" s="34" t="s">
        <v>1530</v>
      </c>
      <c r="H449" s="34" t="s">
        <v>3485</v>
      </c>
      <c r="I449" s="34" t="s">
        <v>3486</v>
      </c>
      <c r="J449" s="34">
        <v>2017</v>
      </c>
      <c r="L449" s="34" t="s">
        <v>1766</v>
      </c>
      <c r="M449" s="34" t="s">
        <v>1812</v>
      </c>
      <c r="N449" s="34">
        <v>3</v>
      </c>
      <c r="O449" s="34" t="s">
        <v>1798</v>
      </c>
      <c r="P449" s="34" t="s">
        <v>484</v>
      </c>
      <c r="R449" s="34" t="s">
        <v>1532</v>
      </c>
      <c r="S449" s="34" t="s">
        <v>1839</v>
      </c>
      <c r="T449" s="34" t="s">
        <v>2415</v>
      </c>
      <c r="U449" s="36" t="str">
        <f>VLOOKUP(First_Validations__2[[#This Row],[CountryReq]],Last_Validations[],COLUMNS($B:B)+1,FALSE)</f>
        <v>Iraq: 2017</v>
      </c>
      <c r="V449" s="36" t="str">
        <f>VLOOKUP(First_Validations__2[[#This Row],[CountryReq]],Last_Validations[],COLUMNS($B:C)+1,FALSE)</f>
        <v>Iraq</v>
      </c>
      <c r="W449" s="36">
        <f>VLOOKUP(First_Validations__2[[#This Row],[CountryReq]],Last_Validations[],COLUMNS($B:D)+1,FALSE)</f>
        <v>1</v>
      </c>
      <c r="X449" s="36">
        <f>VLOOKUP(First_Validations__2[[#This Row],[CountryReq]],Last_Validations[],COLUMNS($B:E)+1,FALSE)</f>
        <v>15</v>
      </c>
      <c r="Y449" s="36" t="str">
        <f>VLOOKUP(First_Validations__2[[#This Row],[CountryReq]],Last_Validations[],COLUMNS($B:F)+1,FALSE)</f>
        <v>Iraq: 2017</v>
      </c>
      <c r="Z449" s="36" t="str">
        <f>VLOOKUP(First_Validations__2[[#This Row],[CountryReq]],Last_Validations[],COLUMNS($B:G)+1,FALSE)</f>
        <v>IRQ</v>
      </c>
      <c r="AA449" s="36" t="str">
        <f>VLOOKUP(First_Validations__2[[#This Row],[CountryReq]],Last_Validations[],COLUMNS($B:H)+1,FALSE)</f>
        <v>Iraq</v>
      </c>
      <c r="AB449" s="36" t="str">
        <f>VLOOKUP(First_Validations__2[[#This Row],[CountryReq]],Last_Validations[],COLUMNS($B:I)+1,FALSE)</f>
        <v>https://eiti.org/board-decision/2017-55</v>
      </c>
      <c r="AC449" s="36" t="str">
        <f>VLOOKUP(First_Validations__2[[#This Row],[CountryReq]],Last_Validations[],COLUMNS($B:J)+1,FALSE)</f>
        <v>https://eiti.org/document/validation-of-iraq-2017-reports</v>
      </c>
      <c r="AD449" s="36">
        <f>VLOOKUP(First_Validations__2[[#This Row],[CountryReq]],Last_Validations[],COLUMNS($B:K)+1,FALSE)</f>
        <v>2017</v>
      </c>
      <c r="AE449" s="36">
        <f>VLOOKUP(First_Validations__2[[#This Row],[CountryReq]],Last_Validations[],COLUMNS($B:L)+1,FALSE)</f>
        <v>0</v>
      </c>
      <c r="AF449" s="36" t="str">
        <f>VLOOKUP(First_Validations__2[[#This Row],[CountryReq]],Last_Validations[],COLUMNS($B:M)+1,FALSE)</f>
        <v>Inadequate progress / suspended</v>
      </c>
      <c r="AG449" s="36" t="str">
        <f>VLOOKUP(First_Validations__2[[#This Row],[CountryReq]],Last_Validations[],COLUMNS($B:N)+1,FALSE)</f>
        <v>Subnational transfers (#5.2)</v>
      </c>
      <c r="AH449" s="36">
        <f>VLOOKUP(First_Validations__2[[#This Row],[CountryReq]],Last_Validations[],COLUMNS($B:O)+1,FALSE)</f>
        <v>3</v>
      </c>
      <c r="AI449" s="36" t="str">
        <f>VLOOKUP(First_Validations__2[[#This Row],[CountryReq]],Last_Validations[],COLUMNS($B:P)+1,FALSE)</f>
        <v>Inadequate progress</v>
      </c>
      <c r="AJ449" s="36" t="str">
        <f>VLOOKUP(First_Validations__2[[#This Row],[CountryReq]],Last_Validations[],COLUMNS($B:Q)+1,FALSE)</f>
        <v xml:space="preserve">The 2015 IEITI Report provides only a cursory description of statutory allocations and subational transfers to the Kurdish Regional Government. There is insufficient information to identify any discrepancies between amounts that should have beentransferred and actual transfers.  </v>
      </c>
      <c r="AK449" s="36">
        <f>VLOOKUP(First_Validations__2[[#This Row],[CountryReq]],Last_Validations[],COLUMNS($B:R)+1,FALSE)</f>
        <v>0</v>
      </c>
      <c r="AL449" s="36" t="str">
        <f>VLOOKUP(First_Validations__2[[#This Row],[CountryReq]],Last_Validations[],COLUMNS($B:S)+1,FALSE)</f>
        <v>http://ieiti.org.iq/</v>
      </c>
      <c r="AM449" s="36" t="str">
        <f>VLOOKUP(First_Validations__2[[#This Row],[CountryReq]],Last_Validations[],COLUMNS($B:T)+1,FALSE)</f>
        <v>https://eiti.org/api/v1.0/score_data/15</v>
      </c>
      <c r="AN449" s="36" t="str">
        <f>IF(First_Validations__2[[#This Row],[FirstValidation.Country: Year]]=First_Validations__2[[#This Row],[Country: Year]],"First","Second / Last")</f>
        <v>First</v>
      </c>
      <c r="AO449" s="36">
        <f>IF(AND(First_Validations__2[[#This Row],[FirstValidation.Validation score]]&lt;5,First_Validations__2[[#This Row],[FirstValidation.Validation score]]&gt;1),1,0)</f>
        <v>1</v>
      </c>
      <c r="AP449" s="36">
        <f>First_Validations__2[[#This Row],[Validation score]]-First_Validations__2[[#This Row],[FirstValidation.Validation score]]</f>
        <v>0</v>
      </c>
      <c r="AQ449" s="36">
        <f>IF(AND(First_Validations__2[[#This Row],[Corrective action]]=1,First_Validations__2[[#This Row],[Validation score]]&lt;5,First_Validations__2[[#This Row],[Validation score]]&gt;1),1,0)</f>
        <v>1</v>
      </c>
      <c r="AR449" s="36">
        <f>IF(AND(First_Validations__2[[#This Row],[Corrective action]]=1,OR(First_Validations__2[[#This Row],[Validation score]]&gt;4,First_Validations__2[[#This Row],[Validation score]]&lt;2)),1,0)</f>
        <v>0</v>
      </c>
      <c r="AS4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49" s="36" t="str">
        <f>VLOOKUP(First_Validations__2[[#This Row],[Requirement ('#)]],Requirements[[Requirements]:[Categories2]],2,FALSE)</f>
        <v>Revenue allocation</v>
      </c>
    </row>
    <row r="450" spans="2:46">
      <c r="B450" s="34" t="s">
        <v>1530</v>
      </c>
      <c r="C450" s="34">
        <v>1</v>
      </c>
      <c r="D450" s="34">
        <v>15</v>
      </c>
      <c r="E450" s="34" t="s">
        <v>458</v>
      </c>
      <c r="F450" s="34" t="s">
        <v>1531</v>
      </c>
      <c r="G450" s="34" t="s">
        <v>1530</v>
      </c>
      <c r="H450" s="34" t="s">
        <v>3485</v>
      </c>
      <c r="I450" s="34" t="s">
        <v>3486</v>
      </c>
      <c r="J450" s="34">
        <v>2017</v>
      </c>
      <c r="L450" s="34" t="s">
        <v>1766</v>
      </c>
      <c r="M450" s="34" t="s">
        <v>1811</v>
      </c>
      <c r="N450" s="34">
        <v>3</v>
      </c>
      <c r="O450" s="34" t="s">
        <v>1798</v>
      </c>
      <c r="P450" s="34" t="s">
        <v>483</v>
      </c>
      <c r="R450" s="34" t="s">
        <v>1532</v>
      </c>
      <c r="S450" s="34" t="s">
        <v>1839</v>
      </c>
      <c r="T450" s="34" t="s">
        <v>2416</v>
      </c>
      <c r="U450" s="36" t="str">
        <f>VLOOKUP(First_Validations__2[[#This Row],[CountryReq]],Last_Validations[],COLUMNS($B:B)+1,FALSE)</f>
        <v>Iraq: 2017</v>
      </c>
      <c r="V450" s="36" t="str">
        <f>VLOOKUP(First_Validations__2[[#This Row],[CountryReq]],Last_Validations[],COLUMNS($B:C)+1,FALSE)</f>
        <v>Iraq</v>
      </c>
      <c r="W450" s="36">
        <f>VLOOKUP(First_Validations__2[[#This Row],[CountryReq]],Last_Validations[],COLUMNS($B:D)+1,FALSE)</f>
        <v>1</v>
      </c>
      <c r="X450" s="36">
        <f>VLOOKUP(First_Validations__2[[#This Row],[CountryReq]],Last_Validations[],COLUMNS($B:E)+1,FALSE)</f>
        <v>15</v>
      </c>
      <c r="Y450" s="36" t="str">
        <f>VLOOKUP(First_Validations__2[[#This Row],[CountryReq]],Last_Validations[],COLUMNS($B:F)+1,FALSE)</f>
        <v>Iraq: 2017</v>
      </c>
      <c r="Z450" s="36" t="str">
        <f>VLOOKUP(First_Validations__2[[#This Row],[CountryReq]],Last_Validations[],COLUMNS($B:G)+1,FALSE)</f>
        <v>IRQ</v>
      </c>
      <c r="AA450" s="36" t="str">
        <f>VLOOKUP(First_Validations__2[[#This Row],[CountryReq]],Last_Validations[],COLUMNS($B:H)+1,FALSE)</f>
        <v>Iraq</v>
      </c>
      <c r="AB450" s="36" t="str">
        <f>VLOOKUP(First_Validations__2[[#This Row],[CountryReq]],Last_Validations[],COLUMNS($B:I)+1,FALSE)</f>
        <v>https://eiti.org/board-decision/2017-55</v>
      </c>
      <c r="AC450" s="36" t="str">
        <f>VLOOKUP(First_Validations__2[[#This Row],[CountryReq]],Last_Validations[],COLUMNS($B:J)+1,FALSE)</f>
        <v>https://eiti.org/document/validation-of-iraq-2017-reports</v>
      </c>
      <c r="AD450" s="36">
        <f>VLOOKUP(First_Validations__2[[#This Row],[CountryReq]],Last_Validations[],COLUMNS($B:K)+1,FALSE)</f>
        <v>2017</v>
      </c>
      <c r="AE450" s="36">
        <f>VLOOKUP(First_Validations__2[[#This Row],[CountryReq]],Last_Validations[],COLUMNS($B:L)+1,FALSE)</f>
        <v>0</v>
      </c>
      <c r="AF450" s="36" t="str">
        <f>VLOOKUP(First_Validations__2[[#This Row],[CountryReq]],Last_Validations[],COLUMNS($B:M)+1,FALSE)</f>
        <v>Inadequate progress / suspended</v>
      </c>
      <c r="AG450" s="36" t="str">
        <f>VLOOKUP(First_Validations__2[[#This Row],[CountryReq]],Last_Validations[],COLUMNS($B:N)+1,FALSE)</f>
        <v>Distribution of revenues (#5.1)</v>
      </c>
      <c r="AH450" s="36">
        <f>VLOOKUP(First_Validations__2[[#This Row],[CountryReq]],Last_Validations[],COLUMNS($B:O)+1,FALSE)</f>
        <v>3</v>
      </c>
      <c r="AI450" s="36" t="str">
        <f>VLOOKUP(First_Validations__2[[#This Row],[CountryReq]],Last_Validations[],COLUMNS($B:P)+1,FALSE)</f>
        <v>Inadequate progress</v>
      </c>
      <c r="AJ450" s="36" t="str">
        <f>VLOOKUP(First_Validations__2[[#This Row],[CountryReq]],Last_Validations[],COLUMNS($B:Q)+1,FALSE)</f>
        <v>The 2015 IEITI Report does not address off-budget oil and gas revenues earmarked for the UN Compensation Fund or explain the allocation of any mining, oil or gas revenues that are not recorded in the national budget.</v>
      </c>
      <c r="AK450" s="36">
        <f>VLOOKUP(First_Validations__2[[#This Row],[CountryReq]],Last_Validations[],COLUMNS($B:R)+1,FALSE)</f>
        <v>0</v>
      </c>
      <c r="AL450" s="36" t="str">
        <f>VLOOKUP(First_Validations__2[[#This Row],[CountryReq]],Last_Validations[],COLUMNS($B:S)+1,FALSE)</f>
        <v>http://ieiti.org.iq/</v>
      </c>
      <c r="AM450" s="36" t="str">
        <f>VLOOKUP(First_Validations__2[[#This Row],[CountryReq]],Last_Validations[],COLUMNS($B:T)+1,FALSE)</f>
        <v>https://eiti.org/api/v1.0/score_data/15</v>
      </c>
      <c r="AN450" s="36" t="str">
        <f>IF(First_Validations__2[[#This Row],[FirstValidation.Country: Year]]=First_Validations__2[[#This Row],[Country: Year]],"First","Second / Last")</f>
        <v>First</v>
      </c>
      <c r="AO450" s="36">
        <f>IF(AND(First_Validations__2[[#This Row],[FirstValidation.Validation score]]&lt;5,First_Validations__2[[#This Row],[FirstValidation.Validation score]]&gt;1),1,0)</f>
        <v>1</v>
      </c>
      <c r="AP450" s="36">
        <f>First_Validations__2[[#This Row],[Validation score]]-First_Validations__2[[#This Row],[FirstValidation.Validation score]]</f>
        <v>0</v>
      </c>
      <c r="AQ450" s="36">
        <f>IF(AND(First_Validations__2[[#This Row],[Corrective action]]=1,First_Validations__2[[#This Row],[Validation score]]&lt;5,First_Validations__2[[#This Row],[Validation score]]&gt;1),1,0)</f>
        <v>1</v>
      </c>
      <c r="AR450" s="36">
        <f>IF(AND(First_Validations__2[[#This Row],[Corrective action]]=1,OR(First_Validations__2[[#This Row],[Validation score]]&gt;4,First_Validations__2[[#This Row],[Validation score]]&lt;2)),1,0)</f>
        <v>0</v>
      </c>
      <c r="AS4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0" s="36" t="str">
        <f>VLOOKUP(First_Validations__2[[#This Row],[Requirement ('#)]],Requirements[[Requirements]:[Categories2]],2,FALSE)</f>
        <v>Revenue allocation</v>
      </c>
    </row>
    <row r="451" spans="2:46">
      <c r="B451" s="34" t="s">
        <v>1530</v>
      </c>
      <c r="C451" s="34">
        <v>1</v>
      </c>
      <c r="D451" s="34">
        <v>15</v>
      </c>
      <c r="E451" s="34" t="s">
        <v>458</v>
      </c>
      <c r="F451" s="34" t="s">
        <v>1531</v>
      </c>
      <c r="G451" s="34" t="s">
        <v>1530</v>
      </c>
      <c r="H451" s="34" t="s">
        <v>3485</v>
      </c>
      <c r="I451" s="34" t="s">
        <v>3486</v>
      </c>
      <c r="J451" s="34">
        <v>2017</v>
      </c>
      <c r="L451" s="34" t="s">
        <v>1766</v>
      </c>
      <c r="M451" s="34" t="s">
        <v>1806</v>
      </c>
      <c r="N451" s="34">
        <v>4</v>
      </c>
      <c r="O451" s="34" t="s">
        <v>1767</v>
      </c>
      <c r="P451" s="34" t="s">
        <v>478</v>
      </c>
      <c r="R451" s="34" t="s">
        <v>1532</v>
      </c>
      <c r="S451" s="34" t="s">
        <v>1839</v>
      </c>
      <c r="T451" s="34" t="s">
        <v>2417</v>
      </c>
      <c r="U451" s="36" t="str">
        <f>VLOOKUP(First_Validations__2[[#This Row],[CountryReq]],Last_Validations[],COLUMNS($B:B)+1,FALSE)</f>
        <v>Iraq: 2017</v>
      </c>
      <c r="V451" s="36" t="str">
        <f>VLOOKUP(First_Validations__2[[#This Row],[CountryReq]],Last_Validations[],COLUMNS($B:C)+1,FALSE)</f>
        <v>Iraq</v>
      </c>
      <c r="W451" s="36">
        <f>VLOOKUP(First_Validations__2[[#This Row],[CountryReq]],Last_Validations[],COLUMNS($B:D)+1,FALSE)</f>
        <v>1</v>
      </c>
      <c r="X451" s="36">
        <f>VLOOKUP(First_Validations__2[[#This Row],[CountryReq]],Last_Validations[],COLUMNS($B:E)+1,FALSE)</f>
        <v>15</v>
      </c>
      <c r="Y451" s="36" t="str">
        <f>VLOOKUP(First_Validations__2[[#This Row],[CountryReq]],Last_Validations[],COLUMNS($B:F)+1,FALSE)</f>
        <v>Iraq: 2017</v>
      </c>
      <c r="Z451" s="36" t="str">
        <f>VLOOKUP(First_Validations__2[[#This Row],[CountryReq]],Last_Validations[],COLUMNS($B:G)+1,FALSE)</f>
        <v>IRQ</v>
      </c>
      <c r="AA451" s="36" t="str">
        <f>VLOOKUP(First_Validations__2[[#This Row],[CountryReq]],Last_Validations[],COLUMNS($B:H)+1,FALSE)</f>
        <v>Iraq</v>
      </c>
      <c r="AB451" s="36" t="str">
        <f>VLOOKUP(First_Validations__2[[#This Row],[CountryReq]],Last_Validations[],COLUMNS($B:I)+1,FALSE)</f>
        <v>https://eiti.org/board-decision/2017-55</v>
      </c>
      <c r="AC451" s="36" t="str">
        <f>VLOOKUP(First_Validations__2[[#This Row],[CountryReq]],Last_Validations[],COLUMNS($B:J)+1,FALSE)</f>
        <v>https://eiti.org/document/validation-of-iraq-2017-reports</v>
      </c>
      <c r="AD451" s="36">
        <f>VLOOKUP(First_Validations__2[[#This Row],[CountryReq]],Last_Validations[],COLUMNS($B:K)+1,FALSE)</f>
        <v>2017</v>
      </c>
      <c r="AE451" s="36">
        <f>VLOOKUP(First_Validations__2[[#This Row],[CountryReq]],Last_Validations[],COLUMNS($B:L)+1,FALSE)</f>
        <v>0</v>
      </c>
      <c r="AF451" s="36" t="str">
        <f>VLOOKUP(First_Validations__2[[#This Row],[CountryReq]],Last_Validations[],COLUMNS($B:M)+1,FALSE)</f>
        <v>Inadequate progress / suspended</v>
      </c>
      <c r="AG451" s="36" t="str">
        <f>VLOOKUP(First_Validations__2[[#This Row],[CountryReq]],Last_Validations[],COLUMNS($B:N)+1,FALSE)</f>
        <v>SOE transactions (#4.5)</v>
      </c>
      <c r="AH451" s="36">
        <f>VLOOKUP(First_Validations__2[[#This Row],[CountryReq]],Last_Validations[],COLUMNS($B:O)+1,FALSE)</f>
        <v>4</v>
      </c>
      <c r="AI451" s="36" t="str">
        <f>VLOOKUP(First_Validations__2[[#This Row],[CountryReq]],Last_Validations[],COLUMNS($B:P)+1,FALSE)</f>
        <v>Meaningful progress</v>
      </c>
      <c r="AJ451" s="36" t="str">
        <f>VLOOKUP(First_Validations__2[[#This Row],[CountryReq]],Last_Validations[],COLUMNS($B:Q)+1,FALSE)</f>
        <v>The 2015 IEITI Report discloses some transactions between the government and state owned enterprises but not all.</v>
      </c>
      <c r="AK451" s="36">
        <f>VLOOKUP(First_Validations__2[[#This Row],[CountryReq]],Last_Validations[],COLUMNS($B:R)+1,FALSE)</f>
        <v>0</v>
      </c>
      <c r="AL451" s="36" t="str">
        <f>VLOOKUP(First_Validations__2[[#This Row],[CountryReq]],Last_Validations[],COLUMNS($B:S)+1,FALSE)</f>
        <v>http://ieiti.org.iq/</v>
      </c>
      <c r="AM451" s="36" t="str">
        <f>VLOOKUP(First_Validations__2[[#This Row],[CountryReq]],Last_Validations[],COLUMNS($B:T)+1,FALSE)</f>
        <v>https://eiti.org/api/v1.0/score_data/15</v>
      </c>
      <c r="AN451" s="36" t="str">
        <f>IF(First_Validations__2[[#This Row],[FirstValidation.Country: Year]]=First_Validations__2[[#This Row],[Country: Year]],"First","Second / Last")</f>
        <v>First</v>
      </c>
      <c r="AO451" s="36">
        <f>IF(AND(First_Validations__2[[#This Row],[FirstValidation.Validation score]]&lt;5,First_Validations__2[[#This Row],[FirstValidation.Validation score]]&gt;1),1,0)</f>
        <v>1</v>
      </c>
      <c r="AP451" s="36">
        <f>First_Validations__2[[#This Row],[Validation score]]-First_Validations__2[[#This Row],[FirstValidation.Validation score]]</f>
        <v>0</v>
      </c>
      <c r="AQ451" s="36">
        <f>IF(AND(First_Validations__2[[#This Row],[Corrective action]]=1,First_Validations__2[[#This Row],[Validation score]]&lt;5,First_Validations__2[[#This Row],[Validation score]]&gt;1),1,0)</f>
        <v>1</v>
      </c>
      <c r="AR451" s="36">
        <f>IF(AND(First_Validations__2[[#This Row],[Corrective action]]=1,OR(First_Validations__2[[#This Row],[Validation score]]&gt;4,First_Validations__2[[#This Row],[Validation score]]&lt;2)),1,0)</f>
        <v>0</v>
      </c>
      <c r="AS4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1" s="36" t="str">
        <f>VLOOKUP(First_Validations__2[[#This Row],[Requirement ('#)]],Requirements[[Requirements]:[Categories2]],2,FALSE)</f>
        <v>Revenue collection</v>
      </c>
    </row>
    <row r="452" spans="2:46">
      <c r="B452" s="34" t="s">
        <v>1530</v>
      </c>
      <c r="C452" s="34">
        <v>1</v>
      </c>
      <c r="D452" s="34">
        <v>15</v>
      </c>
      <c r="E452" s="34" t="s">
        <v>458</v>
      </c>
      <c r="F452" s="34" t="s">
        <v>1531</v>
      </c>
      <c r="G452" s="34" t="s">
        <v>1530</v>
      </c>
      <c r="H452" s="34" t="s">
        <v>3485</v>
      </c>
      <c r="I452" s="34" t="s">
        <v>3486</v>
      </c>
      <c r="J452" s="34">
        <v>2017</v>
      </c>
      <c r="L452" s="34" t="s">
        <v>1766</v>
      </c>
      <c r="M452" s="34" t="s">
        <v>1805</v>
      </c>
      <c r="N452" s="34">
        <v>0</v>
      </c>
      <c r="O452" s="34" t="s">
        <v>4</v>
      </c>
      <c r="P452" s="34" t="s">
        <v>477</v>
      </c>
      <c r="R452" s="34" t="s">
        <v>1532</v>
      </c>
      <c r="S452" s="34" t="s">
        <v>1839</v>
      </c>
      <c r="T452" s="34" t="s">
        <v>2418</v>
      </c>
      <c r="U452" s="36" t="str">
        <f>VLOOKUP(First_Validations__2[[#This Row],[CountryReq]],Last_Validations[],COLUMNS($B:B)+1,FALSE)</f>
        <v>Iraq: 2017</v>
      </c>
      <c r="V452" s="36" t="str">
        <f>VLOOKUP(First_Validations__2[[#This Row],[CountryReq]],Last_Validations[],COLUMNS($B:C)+1,FALSE)</f>
        <v>Iraq</v>
      </c>
      <c r="W452" s="36">
        <f>VLOOKUP(First_Validations__2[[#This Row],[CountryReq]],Last_Validations[],COLUMNS($B:D)+1,FALSE)</f>
        <v>1</v>
      </c>
      <c r="X452" s="36">
        <f>VLOOKUP(First_Validations__2[[#This Row],[CountryReq]],Last_Validations[],COLUMNS($B:E)+1,FALSE)</f>
        <v>15</v>
      </c>
      <c r="Y452" s="36" t="str">
        <f>VLOOKUP(First_Validations__2[[#This Row],[CountryReq]],Last_Validations[],COLUMNS($B:F)+1,FALSE)</f>
        <v>Iraq: 2017</v>
      </c>
      <c r="Z452" s="36" t="str">
        <f>VLOOKUP(First_Validations__2[[#This Row],[CountryReq]],Last_Validations[],COLUMNS($B:G)+1,FALSE)</f>
        <v>IRQ</v>
      </c>
      <c r="AA452" s="36" t="str">
        <f>VLOOKUP(First_Validations__2[[#This Row],[CountryReq]],Last_Validations[],COLUMNS($B:H)+1,FALSE)</f>
        <v>Iraq</v>
      </c>
      <c r="AB452" s="36" t="str">
        <f>VLOOKUP(First_Validations__2[[#This Row],[CountryReq]],Last_Validations[],COLUMNS($B:I)+1,FALSE)</f>
        <v>https://eiti.org/board-decision/2017-55</v>
      </c>
      <c r="AC452" s="36" t="str">
        <f>VLOOKUP(First_Validations__2[[#This Row],[CountryReq]],Last_Validations[],COLUMNS($B:J)+1,FALSE)</f>
        <v>https://eiti.org/document/validation-of-iraq-2017-reports</v>
      </c>
      <c r="AD452" s="36">
        <f>VLOOKUP(First_Validations__2[[#This Row],[CountryReq]],Last_Validations[],COLUMNS($B:K)+1,FALSE)</f>
        <v>2017</v>
      </c>
      <c r="AE452" s="36">
        <f>VLOOKUP(First_Validations__2[[#This Row],[CountryReq]],Last_Validations[],COLUMNS($B:L)+1,FALSE)</f>
        <v>0</v>
      </c>
      <c r="AF452" s="36" t="str">
        <f>VLOOKUP(First_Validations__2[[#This Row],[CountryReq]],Last_Validations[],COLUMNS($B:M)+1,FALSE)</f>
        <v>Inadequate progress / suspended</v>
      </c>
      <c r="AG452" s="36" t="str">
        <f>VLOOKUP(First_Validations__2[[#This Row],[CountryReq]],Last_Validations[],COLUMNS($B:N)+1,FALSE)</f>
        <v>Transportation revenues (#4.4)</v>
      </c>
      <c r="AH452" s="36">
        <f>VLOOKUP(First_Validations__2[[#This Row],[CountryReq]],Last_Validations[],COLUMNS($B:O)+1,FALSE)</f>
        <v>0</v>
      </c>
      <c r="AI452" s="36" t="str">
        <f>VLOOKUP(First_Validations__2[[#This Row],[CountryReq]],Last_Validations[],COLUMNS($B:P)+1,FALSE)</f>
        <v>Not applicable</v>
      </c>
      <c r="AJ452" s="36" t="str">
        <f>VLOOKUP(First_Validations__2[[#This Row],[CountryReq]],Last_Validations[],COLUMNS($B:Q)+1,FALSE)</f>
        <v>EITI Requirement 4.4 on transport revenues is not applicable to Iraq.</v>
      </c>
      <c r="AK452" s="36">
        <f>VLOOKUP(First_Validations__2[[#This Row],[CountryReq]],Last_Validations[],COLUMNS($B:R)+1,FALSE)</f>
        <v>0</v>
      </c>
      <c r="AL452" s="36" t="str">
        <f>VLOOKUP(First_Validations__2[[#This Row],[CountryReq]],Last_Validations[],COLUMNS($B:S)+1,FALSE)</f>
        <v>http://ieiti.org.iq/</v>
      </c>
      <c r="AM452" s="36" t="str">
        <f>VLOOKUP(First_Validations__2[[#This Row],[CountryReq]],Last_Validations[],COLUMNS($B:T)+1,FALSE)</f>
        <v>https://eiti.org/api/v1.0/score_data/15</v>
      </c>
      <c r="AN452" s="36" t="str">
        <f>IF(First_Validations__2[[#This Row],[FirstValidation.Country: Year]]=First_Validations__2[[#This Row],[Country: Year]],"First","Second / Last")</f>
        <v>First</v>
      </c>
      <c r="AO452" s="36">
        <f>IF(AND(First_Validations__2[[#This Row],[FirstValidation.Validation score]]&lt;5,First_Validations__2[[#This Row],[FirstValidation.Validation score]]&gt;1),1,0)</f>
        <v>0</v>
      </c>
      <c r="AP452" s="36">
        <f>First_Validations__2[[#This Row],[Validation score]]-First_Validations__2[[#This Row],[FirstValidation.Validation score]]</f>
        <v>0</v>
      </c>
      <c r="AQ452" s="36">
        <f>IF(AND(First_Validations__2[[#This Row],[Corrective action]]=1,First_Validations__2[[#This Row],[Validation score]]&lt;5,First_Validations__2[[#This Row],[Validation score]]&gt;1),1,0)</f>
        <v>0</v>
      </c>
      <c r="AR452" s="36">
        <f>IF(AND(First_Validations__2[[#This Row],[Corrective action]]=1,OR(First_Validations__2[[#This Row],[Validation score]]&gt;4,First_Validations__2[[#This Row],[Validation score]]&lt;2)),1,0)</f>
        <v>0</v>
      </c>
      <c r="AS4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2" s="36" t="str">
        <f>VLOOKUP(First_Validations__2[[#This Row],[Requirement ('#)]],Requirements[[Requirements]:[Categories2]],2,FALSE)</f>
        <v>Revenue collection</v>
      </c>
    </row>
    <row r="453" spans="2:46">
      <c r="B453" s="34" t="s">
        <v>1530</v>
      </c>
      <c r="C453" s="34">
        <v>1</v>
      </c>
      <c r="D453" s="34">
        <v>15</v>
      </c>
      <c r="E453" s="34" t="s">
        <v>458</v>
      </c>
      <c r="F453" s="34" t="s">
        <v>1531</v>
      </c>
      <c r="G453" s="34" t="s">
        <v>1530</v>
      </c>
      <c r="H453" s="34" t="s">
        <v>3485</v>
      </c>
      <c r="I453" s="34" t="s">
        <v>3486</v>
      </c>
      <c r="J453" s="34">
        <v>2017</v>
      </c>
      <c r="L453" s="34" t="s">
        <v>1766</v>
      </c>
      <c r="M453" s="34" t="s">
        <v>1808</v>
      </c>
      <c r="N453" s="34">
        <v>4</v>
      </c>
      <c r="O453" s="34" t="s">
        <v>1767</v>
      </c>
      <c r="P453" s="34" t="s">
        <v>480</v>
      </c>
      <c r="R453" s="34" t="s">
        <v>1532</v>
      </c>
      <c r="S453" s="34" t="s">
        <v>1839</v>
      </c>
      <c r="T453" s="34" t="s">
        <v>2419</v>
      </c>
      <c r="U453" s="36" t="str">
        <f>VLOOKUP(First_Validations__2[[#This Row],[CountryReq]],Last_Validations[],COLUMNS($B:B)+1,FALSE)</f>
        <v>Iraq: 2017</v>
      </c>
      <c r="V453" s="36" t="str">
        <f>VLOOKUP(First_Validations__2[[#This Row],[CountryReq]],Last_Validations[],COLUMNS($B:C)+1,FALSE)</f>
        <v>Iraq</v>
      </c>
      <c r="W453" s="36">
        <f>VLOOKUP(First_Validations__2[[#This Row],[CountryReq]],Last_Validations[],COLUMNS($B:D)+1,FALSE)</f>
        <v>1</v>
      </c>
      <c r="X453" s="36">
        <f>VLOOKUP(First_Validations__2[[#This Row],[CountryReq]],Last_Validations[],COLUMNS($B:E)+1,FALSE)</f>
        <v>15</v>
      </c>
      <c r="Y453" s="36" t="str">
        <f>VLOOKUP(First_Validations__2[[#This Row],[CountryReq]],Last_Validations[],COLUMNS($B:F)+1,FALSE)</f>
        <v>Iraq: 2017</v>
      </c>
      <c r="Z453" s="36" t="str">
        <f>VLOOKUP(First_Validations__2[[#This Row],[CountryReq]],Last_Validations[],COLUMNS($B:G)+1,FALSE)</f>
        <v>IRQ</v>
      </c>
      <c r="AA453" s="36" t="str">
        <f>VLOOKUP(First_Validations__2[[#This Row],[CountryReq]],Last_Validations[],COLUMNS($B:H)+1,FALSE)</f>
        <v>Iraq</v>
      </c>
      <c r="AB453" s="36" t="str">
        <f>VLOOKUP(First_Validations__2[[#This Row],[CountryReq]],Last_Validations[],COLUMNS($B:I)+1,FALSE)</f>
        <v>https://eiti.org/board-decision/2017-55</v>
      </c>
      <c r="AC453" s="36" t="str">
        <f>VLOOKUP(First_Validations__2[[#This Row],[CountryReq]],Last_Validations[],COLUMNS($B:J)+1,FALSE)</f>
        <v>https://eiti.org/document/validation-of-iraq-2017-reports</v>
      </c>
      <c r="AD453" s="36">
        <f>VLOOKUP(First_Validations__2[[#This Row],[CountryReq]],Last_Validations[],COLUMNS($B:K)+1,FALSE)</f>
        <v>2017</v>
      </c>
      <c r="AE453" s="36">
        <f>VLOOKUP(First_Validations__2[[#This Row],[CountryReq]],Last_Validations[],COLUMNS($B:L)+1,FALSE)</f>
        <v>0</v>
      </c>
      <c r="AF453" s="36" t="str">
        <f>VLOOKUP(First_Validations__2[[#This Row],[CountryReq]],Last_Validations[],COLUMNS($B:M)+1,FALSE)</f>
        <v>Inadequate progress / suspended</v>
      </c>
      <c r="AG453" s="36" t="str">
        <f>VLOOKUP(First_Validations__2[[#This Row],[CountryReq]],Last_Validations[],COLUMNS($B:N)+1,FALSE)</f>
        <v>Disaggregation (#4.7)</v>
      </c>
      <c r="AH453" s="36">
        <f>VLOOKUP(First_Validations__2[[#This Row],[CountryReq]],Last_Validations[],COLUMNS($B:O)+1,FALSE)</f>
        <v>4</v>
      </c>
      <c r="AI453" s="36" t="str">
        <f>VLOOKUP(First_Validations__2[[#This Row],[CountryReq]],Last_Validations[],COLUMNS($B:P)+1,FALSE)</f>
        <v>Meaningful progress</v>
      </c>
      <c r="AJ453" s="36" t="str">
        <f>VLOOKUP(First_Validations__2[[#This Row],[CountryReq]],Last_Validations[],COLUMNS($B:Q)+1,FALSE)</f>
        <v xml:space="preserve">The 2015 IEITI Reports present reconciled oil sales data disaggregated by company, but only presents reconciled tax payments disaggregated by oilfield, not by company. This does not allow readers to calculate each company’s share of payments to government. </v>
      </c>
      <c r="AK453" s="36">
        <f>VLOOKUP(First_Validations__2[[#This Row],[CountryReq]],Last_Validations[],COLUMNS($B:R)+1,FALSE)</f>
        <v>0</v>
      </c>
      <c r="AL453" s="36" t="str">
        <f>VLOOKUP(First_Validations__2[[#This Row],[CountryReq]],Last_Validations[],COLUMNS($B:S)+1,FALSE)</f>
        <v>http://ieiti.org.iq/</v>
      </c>
      <c r="AM453" s="36" t="str">
        <f>VLOOKUP(First_Validations__2[[#This Row],[CountryReq]],Last_Validations[],COLUMNS($B:T)+1,FALSE)</f>
        <v>https://eiti.org/api/v1.0/score_data/15</v>
      </c>
      <c r="AN453" s="36" t="str">
        <f>IF(First_Validations__2[[#This Row],[FirstValidation.Country: Year]]=First_Validations__2[[#This Row],[Country: Year]],"First","Second / Last")</f>
        <v>First</v>
      </c>
      <c r="AO453" s="36">
        <f>IF(AND(First_Validations__2[[#This Row],[FirstValidation.Validation score]]&lt;5,First_Validations__2[[#This Row],[FirstValidation.Validation score]]&gt;1),1,0)</f>
        <v>1</v>
      </c>
      <c r="AP453" s="36">
        <f>First_Validations__2[[#This Row],[Validation score]]-First_Validations__2[[#This Row],[FirstValidation.Validation score]]</f>
        <v>0</v>
      </c>
      <c r="AQ453" s="36">
        <f>IF(AND(First_Validations__2[[#This Row],[Corrective action]]=1,First_Validations__2[[#This Row],[Validation score]]&lt;5,First_Validations__2[[#This Row],[Validation score]]&gt;1),1,0)</f>
        <v>1</v>
      </c>
      <c r="AR453" s="36">
        <f>IF(AND(First_Validations__2[[#This Row],[Corrective action]]=1,OR(First_Validations__2[[#This Row],[Validation score]]&gt;4,First_Validations__2[[#This Row],[Validation score]]&lt;2)),1,0)</f>
        <v>0</v>
      </c>
      <c r="AS4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3" s="36" t="str">
        <f>VLOOKUP(First_Validations__2[[#This Row],[Requirement ('#)]],Requirements[[Requirements]:[Categories2]],2,FALSE)</f>
        <v>Revenue collection</v>
      </c>
    </row>
    <row r="454" spans="2:46">
      <c r="B454" s="34" t="s">
        <v>1530</v>
      </c>
      <c r="C454" s="34">
        <v>1</v>
      </c>
      <c r="D454" s="34">
        <v>15</v>
      </c>
      <c r="E454" s="34" t="s">
        <v>458</v>
      </c>
      <c r="F454" s="34" t="s">
        <v>1531</v>
      </c>
      <c r="G454" s="34" t="s">
        <v>1530</v>
      </c>
      <c r="H454" s="34" t="s">
        <v>3485</v>
      </c>
      <c r="I454" s="34" t="s">
        <v>3486</v>
      </c>
      <c r="J454" s="34">
        <v>2017</v>
      </c>
      <c r="L454" s="34" t="s">
        <v>1766</v>
      </c>
      <c r="M454" s="34" t="s">
        <v>1807</v>
      </c>
      <c r="N454" s="34">
        <v>2</v>
      </c>
      <c r="O454" s="34" t="s">
        <v>1829</v>
      </c>
      <c r="P454" s="34" t="s">
        <v>479</v>
      </c>
      <c r="R454" s="34" t="s">
        <v>1532</v>
      </c>
      <c r="S454" s="34" t="s">
        <v>1839</v>
      </c>
      <c r="T454" s="34" t="s">
        <v>2420</v>
      </c>
      <c r="U454" s="36" t="str">
        <f>VLOOKUP(First_Validations__2[[#This Row],[CountryReq]],Last_Validations[],COLUMNS($B:B)+1,FALSE)</f>
        <v>Iraq: 2017</v>
      </c>
      <c r="V454" s="36" t="str">
        <f>VLOOKUP(First_Validations__2[[#This Row],[CountryReq]],Last_Validations[],COLUMNS($B:C)+1,FALSE)</f>
        <v>Iraq</v>
      </c>
      <c r="W454" s="36">
        <f>VLOOKUP(First_Validations__2[[#This Row],[CountryReq]],Last_Validations[],COLUMNS($B:D)+1,FALSE)</f>
        <v>1</v>
      </c>
      <c r="X454" s="36">
        <f>VLOOKUP(First_Validations__2[[#This Row],[CountryReq]],Last_Validations[],COLUMNS($B:E)+1,FALSE)</f>
        <v>15</v>
      </c>
      <c r="Y454" s="36" t="str">
        <f>VLOOKUP(First_Validations__2[[#This Row],[CountryReq]],Last_Validations[],COLUMNS($B:F)+1,FALSE)</f>
        <v>Iraq: 2017</v>
      </c>
      <c r="Z454" s="36" t="str">
        <f>VLOOKUP(First_Validations__2[[#This Row],[CountryReq]],Last_Validations[],COLUMNS($B:G)+1,FALSE)</f>
        <v>IRQ</v>
      </c>
      <c r="AA454" s="36" t="str">
        <f>VLOOKUP(First_Validations__2[[#This Row],[CountryReq]],Last_Validations[],COLUMNS($B:H)+1,FALSE)</f>
        <v>Iraq</v>
      </c>
      <c r="AB454" s="36" t="str">
        <f>VLOOKUP(First_Validations__2[[#This Row],[CountryReq]],Last_Validations[],COLUMNS($B:I)+1,FALSE)</f>
        <v>https://eiti.org/board-decision/2017-55</v>
      </c>
      <c r="AC454" s="36" t="str">
        <f>VLOOKUP(First_Validations__2[[#This Row],[CountryReq]],Last_Validations[],COLUMNS($B:J)+1,FALSE)</f>
        <v>https://eiti.org/document/validation-of-iraq-2017-reports</v>
      </c>
      <c r="AD454" s="36">
        <f>VLOOKUP(First_Validations__2[[#This Row],[CountryReq]],Last_Validations[],COLUMNS($B:K)+1,FALSE)</f>
        <v>2017</v>
      </c>
      <c r="AE454" s="36">
        <f>VLOOKUP(First_Validations__2[[#This Row],[CountryReq]],Last_Validations[],COLUMNS($B:L)+1,FALSE)</f>
        <v>0</v>
      </c>
      <c r="AF454" s="36" t="str">
        <f>VLOOKUP(First_Validations__2[[#This Row],[CountryReq]],Last_Validations[],COLUMNS($B:M)+1,FALSE)</f>
        <v>Inadequate progress / suspended</v>
      </c>
      <c r="AG454" s="36" t="str">
        <f>VLOOKUP(First_Validations__2[[#This Row],[CountryReq]],Last_Validations[],COLUMNS($B:N)+1,FALSE)</f>
        <v>Direct subnational payments (#4.6)</v>
      </c>
      <c r="AH454" s="36">
        <f>VLOOKUP(First_Validations__2[[#This Row],[CountryReq]],Last_Validations[],COLUMNS($B:O)+1,FALSE)</f>
        <v>2</v>
      </c>
      <c r="AI454" s="36" t="str">
        <f>VLOOKUP(First_Validations__2[[#This Row],[CountryReq]],Last_Validations[],COLUMNS($B:P)+1,FALSE)</f>
        <v>No progress</v>
      </c>
      <c r="AJ454" s="36" t="str">
        <f>VLOOKUP(First_Validations__2[[#This Row],[CountryReq]],Last_Validations[],COLUMNS($B:Q)+1,FALSE)</f>
        <v>The 2015 IEITI Report provides a cursory description of direct payments to the Kurdish Regional Government (KRG). There is no evidence that the multi-stakeholder group has made every attempt at including publicly-available information on material oil and gas revenues collected by the KRG or followed up with the KRG in preparing the 2015 IEITI Report.</v>
      </c>
      <c r="AK454" s="36">
        <f>VLOOKUP(First_Validations__2[[#This Row],[CountryReq]],Last_Validations[],COLUMNS($B:R)+1,FALSE)</f>
        <v>0</v>
      </c>
      <c r="AL454" s="36" t="str">
        <f>VLOOKUP(First_Validations__2[[#This Row],[CountryReq]],Last_Validations[],COLUMNS($B:S)+1,FALSE)</f>
        <v>http://ieiti.org.iq/</v>
      </c>
      <c r="AM454" s="36" t="str">
        <f>VLOOKUP(First_Validations__2[[#This Row],[CountryReq]],Last_Validations[],COLUMNS($B:T)+1,FALSE)</f>
        <v>https://eiti.org/api/v1.0/score_data/15</v>
      </c>
      <c r="AN454" s="36" t="str">
        <f>IF(First_Validations__2[[#This Row],[FirstValidation.Country: Year]]=First_Validations__2[[#This Row],[Country: Year]],"First","Second / Last")</f>
        <v>First</v>
      </c>
      <c r="AO454" s="36">
        <f>IF(AND(First_Validations__2[[#This Row],[FirstValidation.Validation score]]&lt;5,First_Validations__2[[#This Row],[FirstValidation.Validation score]]&gt;1),1,0)</f>
        <v>1</v>
      </c>
      <c r="AP454" s="36">
        <f>First_Validations__2[[#This Row],[Validation score]]-First_Validations__2[[#This Row],[FirstValidation.Validation score]]</f>
        <v>0</v>
      </c>
      <c r="AQ454" s="36">
        <f>IF(AND(First_Validations__2[[#This Row],[Corrective action]]=1,First_Validations__2[[#This Row],[Validation score]]&lt;5,First_Validations__2[[#This Row],[Validation score]]&gt;1),1,0)</f>
        <v>1</v>
      </c>
      <c r="AR454" s="36">
        <f>IF(AND(First_Validations__2[[#This Row],[Corrective action]]=1,OR(First_Validations__2[[#This Row],[Validation score]]&gt;4,First_Validations__2[[#This Row],[Validation score]]&lt;2)),1,0)</f>
        <v>0</v>
      </c>
      <c r="AS4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4" s="36" t="str">
        <f>VLOOKUP(First_Validations__2[[#This Row],[Requirement ('#)]],Requirements[[Requirements]:[Categories2]],2,FALSE)</f>
        <v>Revenue collection</v>
      </c>
    </row>
    <row r="455" spans="2:46">
      <c r="B455" s="34" t="s">
        <v>1530</v>
      </c>
      <c r="C455" s="34">
        <v>1</v>
      </c>
      <c r="D455" s="34">
        <v>15</v>
      </c>
      <c r="E455" s="34" t="s">
        <v>458</v>
      </c>
      <c r="F455" s="34" t="s">
        <v>1531</v>
      </c>
      <c r="G455" s="34" t="s">
        <v>1530</v>
      </c>
      <c r="H455" s="34" t="s">
        <v>3485</v>
      </c>
      <c r="I455" s="34" t="s">
        <v>3486</v>
      </c>
      <c r="J455" s="34">
        <v>2017</v>
      </c>
      <c r="L455" s="34" t="s">
        <v>1766</v>
      </c>
      <c r="M455" s="34" t="s">
        <v>1813</v>
      </c>
      <c r="N455" s="34">
        <v>1</v>
      </c>
      <c r="O455" s="34" t="s">
        <v>1796</v>
      </c>
      <c r="P455" s="34" t="s">
        <v>485</v>
      </c>
      <c r="R455" s="34" t="s">
        <v>1532</v>
      </c>
      <c r="S455" s="34" t="s">
        <v>1839</v>
      </c>
      <c r="T455" s="34" t="s">
        <v>2421</v>
      </c>
      <c r="U455" s="36" t="str">
        <f>VLOOKUP(First_Validations__2[[#This Row],[CountryReq]],Last_Validations[],COLUMNS($B:B)+1,FALSE)</f>
        <v>Iraq: 2017</v>
      </c>
      <c r="V455" s="36" t="str">
        <f>VLOOKUP(First_Validations__2[[#This Row],[CountryReq]],Last_Validations[],COLUMNS($B:C)+1,FALSE)</f>
        <v>Iraq</v>
      </c>
      <c r="W455" s="36">
        <f>VLOOKUP(First_Validations__2[[#This Row],[CountryReq]],Last_Validations[],COLUMNS($B:D)+1,FALSE)</f>
        <v>1</v>
      </c>
      <c r="X455" s="36">
        <f>VLOOKUP(First_Validations__2[[#This Row],[CountryReq]],Last_Validations[],COLUMNS($B:E)+1,FALSE)</f>
        <v>15</v>
      </c>
      <c r="Y455" s="36" t="str">
        <f>VLOOKUP(First_Validations__2[[#This Row],[CountryReq]],Last_Validations[],COLUMNS($B:F)+1,FALSE)</f>
        <v>Iraq: 2017</v>
      </c>
      <c r="Z455" s="36" t="str">
        <f>VLOOKUP(First_Validations__2[[#This Row],[CountryReq]],Last_Validations[],COLUMNS($B:G)+1,FALSE)</f>
        <v>IRQ</v>
      </c>
      <c r="AA455" s="36" t="str">
        <f>VLOOKUP(First_Validations__2[[#This Row],[CountryReq]],Last_Validations[],COLUMNS($B:H)+1,FALSE)</f>
        <v>Iraq</v>
      </c>
      <c r="AB455" s="36" t="str">
        <f>VLOOKUP(First_Validations__2[[#This Row],[CountryReq]],Last_Validations[],COLUMNS($B:I)+1,FALSE)</f>
        <v>https://eiti.org/board-decision/2017-55</v>
      </c>
      <c r="AC455" s="36" t="str">
        <f>VLOOKUP(First_Validations__2[[#This Row],[CountryReq]],Last_Validations[],COLUMNS($B:J)+1,FALSE)</f>
        <v>https://eiti.org/document/validation-of-iraq-2017-reports</v>
      </c>
      <c r="AD455" s="36">
        <f>VLOOKUP(First_Validations__2[[#This Row],[CountryReq]],Last_Validations[],COLUMNS($B:K)+1,FALSE)</f>
        <v>2017</v>
      </c>
      <c r="AE455" s="36">
        <f>VLOOKUP(First_Validations__2[[#This Row],[CountryReq]],Last_Validations[],COLUMNS($B:L)+1,FALSE)</f>
        <v>0</v>
      </c>
      <c r="AF455" s="36" t="str">
        <f>VLOOKUP(First_Validations__2[[#This Row],[CountryReq]],Last_Validations[],COLUMNS($B:M)+1,FALSE)</f>
        <v>Inadequate progress / suspended</v>
      </c>
      <c r="AG455" s="36" t="str">
        <f>VLOOKUP(First_Validations__2[[#This Row],[CountryReq]],Last_Validations[],COLUMNS($B:N)+1,FALSE)</f>
        <v>Revenue management and expenditures (#5.3)</v>
      </c>
      <c r="AH455" s="36">
        <f>VLOOKUP(First_Validations__2[[#This Row],[CountryReq]],Last_Validations[],COLUMNS($B:O)+1,FALSE)</f>
        <v>1</v>
      </c>
      <c r="AI455" s="36" t="str">
        <f>VLOOKUP(First_Validations__2[[#This Row],[CountryReq]],Last_Validations[],COLUMNS($B:P)+1,FALSE)</f>
        <v>Not required (recommended)</v>
      </c>
      <c r="AJ455" s="36" t="str">
        <f>VLOOKUP(First_Validations__2[[#This Row],[CountryReq]],Last_Validations[],COLUMNS($B:Q)+1,FALSE)</f>
        <v>Reporting on revenue management and expenditures is encouraged but not required by the EITI Standard and progress with this requirement will not have any implications for a country’s EITI status. Iraq EITI has sought to include information on the budget-making process and certain budget assumptions and projections in the 2015 IEITI Report.</v>
      </c>
      <c r="AK455" s="36">
        <f>VLOOKUP(First_Validations__2[[#This Row],[CountryReq]],Last_Validations[],COLUMNS($B:R)+1,FALSE)</f>
        <v>0</v>
      </c>
      <c r="AL455" s="36" t="str">
        <f>VLOOKUP(First_Validations__2[[#This Row],[CountryReq]],Last_Validations[],COLUMNS($B:S)+1,FALSE)</f>
        <v>http://ieiti.org.iq/</v>
      </c>
      <c r="AM455" s="36" t="str">
        <f>VLOOKUP(First_Validations__2[[#This Row],[CountryReq]],Last_Validations[],COLUMNS($B:T)+1,FALSE)</f>
        <v>https://eiti.org/api/v1.0/score_data/15</v>
      </c>
      <c r="AN455" s="36" t="str">
        <f>IF(First_Validations__2[[#This Row],[FirstValidation.Country: Year]]=First_Validations__2[[#This Row],[Country: Year]],"First","Second / Last")</f>
        <v>First</v>
      </c>
      <c r="AO455" s="36">
        <f>IF(AND(First_Validations__2[[#This Row],[FirstValidation.Validation score]]&lt;5,First_Validations__2[[#This Row],[FirstValidation.Validation score]]&gt;1),1,0)</f>
        <v>0</v>
      </c>
      <c r="AP455" s="36">
        <f>First_Validations__2[[#This Row],[Validation score]]-First_Validations__2[[#This Row],[FirstValidation.Validation score]]</f>
        <v>0</v>
      </c>
      <c r="AQ455" s="36">
        <f>IF(AND(First_Validations__2[[#This Row],[Corrective action]]=1,First_Validations__2[[#This Row],[Validation score]]&lt;5,First_Validations__2[[#This Row],[Validation score]]&gt;1),1,0)</f>
        <v>0</v>
      </c>
      <c r="AR455" s="36">
        <f>IF(AND(First_Validations__2[[#This Row],[Corrective action]]=1,OR(First_Validations__2[[#This Row],[Validation score]]&gt;4,First_Validations__2[[#This Row],[Validation score]]&lt;2)),1,0)</f>
        <v>0</v>
      </c>
      <c r="AS4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5" s="36" t="str">
        <f>VLOOKUP(First_Validations__2[[#This Row],[Requirement ('#)]],Requirements[[Requirements]:[Categories2]],2,FALSE)</f>
        <v>Revenue allocation</v>
      </c>
    </row>
    <row r="456" spans="2:46">
      <c r="B456" s="34" t="s">
        <v>1530</v>
      </c>
      <c r="C456" s="34">
        <v>1</v>
      </c>
      <c r="D456" s="34">
        <v>15</v>
      </c>
      <c r="E456" s="34" t="s">
        <v>458</v>
      </c>
      <c r="F456" s="34" t="s">
        <v>1531</v>
      </c>
      <c r="G456" s="34" t="s">
        <v>1530</v>
      </c>
      <c r="H456" s="34" t="s">
        <v>3485</v>
      </c>
      <c r="I456" s="34" t="s">
        <v>3486</v>
      </c>
      <c r="J456" s="34">
        <v>2017</v>
      </c>
      <c r="L456" s="34" t="s">
        <v>1766</v>
      </c>
      <c r="M456" s="34" t="s">
        <v>1820</v>
      </c>
      <c r="N456" s="34">
        <v>4</v>
      </c>
      <c r="O456" s="34" t="s">
        <v>1767</v>
      </c>
      <c r="P456" s="34" t="s">
        <v>491</v>
      </c>
      <c r="R456" s="34" t="s">
        <v>1532</v>
      </c>
      <c r="S456" s="34" t="s">
        <v>1839</v>
      </c>
      <c r="T456" s="34" t="s">
        <v>2422</v>
      </c>
      <c r="U456" s="36" t="str">
        <f>VLOOKUP(First_Validations__2[[#This Row],[CountryReq]],Last_Validations[],COLUMNS($B:B)+1,FALSE)</f>
        <v>Iraq: 2017</v>
      </c>
      <c r="V456" s="36" t="str">
        <f>VLOOKUP(First_Validations__2[[#This Row],[CountryReq]],Last_Validations[],COLUMNS($B:C)+1,FALSE)</f>
        <v>Iraq</v>
      </c>
      <c r="W456" s="36">
        <f>VLOOKUP(First_Validations__2[[#This Row],[CountryReq]],Last_Validations[],COLUMNS($B:D)+1,FALSE)</f>
        <v>1</v>
      </c>
      <c r="X456" s="36">
        <f>VLOOKUP(First_Validations__2[[#This Row],[CountryReq]],Last_Validations[],COLUMNS($B:E)+1,FALSE)</f>
        <v>15</v>
      </c>
      <c r="Y456" s="36" t="str">
        <f>VLOOKUP(First_Validations__2[[#This Row],[CountryReq]],Last_Validations[],COLUMNS($B:F)+1,FALSE)</f>
        <v>Iraq: 2017</v>
      </c>
      <c r="Z456" s="36" t="str">
        <f>VLOOKUP(First_Validations__2[[#This Row],[CountryReq]],Last_Validations[],COLUMNS($B:G)+1,FALSE)</f>
        <v>IRQ</v>
      </c>
      <c r="AA456" s="36" t="str">
        <f>VLOOKUP(First_Validations__2[[#This Row],[CountryReq]],Last_Validations[],COLUMNS($B:H)+1,FALSE)</f>
        <v>Iraq</v>
      </c>
      <c r="AB456" s="36" t="str">
        <f>VLOOKUP(First_Validations__2[[#This Row],[CountryReq]],Last_Validations[],COLUMNS($B:I)+1,FALSE)</f>
        <v>https://eiti.org/board-decision/2017-55</v>
      </c>
      <c r="AC456" s="36" t="str">
        <f>VLOOKUP(First_Validations__2[[#This Row],[CountryReq]],Last_Validations[],COLUMNS($B:J)+1,FALSE)</f>
        <v>https://eiti.org/document/validation-of-iraq-2017-reports</v>
      </c>
      <c r="AD456" s="36">
        <f>VLOOKUP(First_Validations__2[[#This Row],[CountryReq]],Last_Validations[],COLUMNS($B:K)+1,FALSE)</f>
        <v>2017</v>
      </c>
      <c r="AE456" s="36">
        <f>VLOOKUP(First_Validations__2[[#This Row],[CountryReq]],Last_Validations[],COLUMNS($B:L)+1,FALSE)</f>
        <v>0</v>
      </c>
      <c r="AF456" s="36" t="str">
        <f>VLOOKUP(First_Validations__2[[#This Row],[CountryReq]],Last_Validations[],COLUMNS($B:M)+1,FALSE)</f>
        <v>Inadequate progress / suspended</v>
      </c>
      <c r="AG456" s="36" t="str">
        <f>VLOOKUP(First_Validations__2[[#This Row],[CountryReq]],Last_Validations[],COLUMNS($B:N)+1,FALSE)</f>
        <v>Follow up on recommendations (#7.3)</v>
      </c>
      <c r="AH456" s="36">
        <f>VLOOKUP(First_Validations__2[[#This Row],[CountryReq]],Last_Validations[],COLUMNS($B:O)+1,FALSE)</f>
        <v>4</v>
      </c>
      <c r="AI456" s="36" t="str">
        <f>VLOOKUP(First_Validations__2[[#This Row],[CountryReq]],Last_Validations[],COLUMNS($B:P)+1,FALSE)</f>
        <v>Meaningful progress</v>
      </c>
      <c r="AJ456" s="36" t="str">
        <f>VLOOKUP(First_Validations__2[[#This Row],[CountryReq]],Last_Validations[],COLUMNS($B:Q)+1,FALSE)</f>
        <v>The multi-stakeholder group (MSG) has made attempts to act upon lessons learnt and to consider the recommendations for improvements. The MSG has also made attempts at engaging influential political figures and parliamentarians in order to implement reforms in the sector. Additional work needs to be undertaken to ensure that recommendations are meaningful, that they address the wider challenges in the sector, that they are structured and that they are actionable.</v>
      </c>
      <c r="AK456" s="36">
        <f>VLOOKUP(First_Validations__2[[#This Row],[CountryReq]],Last_Validations[],COLUMNS($B:R)+1,FALSE)</f>
        <v>0</v>
      </c>
      <c r="AL456" s="36" t="str">
        <f>VLOOKUP(First_Validations__2[[#This Row],[CountryReq]],Last_Validations[],COLUMNS($B:S)+1,FALSE)</f>
        <v>http://ieiti.org.iq/</v>
      </c>
      <c r="AM456" s="36" t="str">
        <f>VLOOKUP(First_Validations__2[[#This Row],[CountryReq]],Last_Validations[],COLUMNS($B:T)+1,FALSE)</f>
        <v>https://eiti.org/api/v1.0/score_data/15</v>
      </c>
      <c r="AN456" s="36" t="str">
        <f>IF(First_Validations__2[[#This Row],[FirstValidation.Country: Year]]=First_Validations__2[[#This Row],[Country: Year]],"First","Second / Last")</f>
        <v>First</v>
      </c>
      <c r="AO456" s="36">
        <f>IF(AND(First_Validations__2[[#This Row],[FirstValidation.Validation score]]&lt;5,First_Validations__2[[#This Row],[FirstValidation.Validation score]]&gt;1),1,0)</f>
        <v>1</v>
      </c>
      <c r="AP456" s="36">
        <f>First_Validations__2[[#This Row],[Validation score]]-First_Validations__2[[#This Row],[FirstValidation.Validation score]]</f>
        <v>0</v>
      </c>
      <c r="AQ456" s="36">
        <f>IF(AND(First_Validations__2[[#This Row],[Corrective action]]=1,First_Validations__2[[#This Row],[Validation score]]&lt;5,First_Validations__2[[#This Row],[Validation score]]&gt;1),1,0)</f>
        <v>1</v>
      </c>
      <c r="AR456" s="36">
        <f>IF(AND(First_Validations__2[[#This Row],[Corrective action]]=1,OR(First_Validations__2[[#This Row],[Validation score]]&gt;4,First_Validations__2[[#This Row],[Validation score]]&lt;2)),1,0)</f>
        <v>0</v>
      </c>
      <c r="AS4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6" s="36" t="str">
        <f>VLOOKUP(First_Validations__2[[#This Row],[Requirement ('#)]],Requirements[[Requirements]:[Categories2]],2,FALSE)</f>
        <v>Outcomes and impact</v>
      </c>
    </row>
    <row r="457" spans="2:46">
      <c r="B457" s="34" t="s">
        <v>1530</v>
      </c>
      <c r="C457" s="34">
        <v>1</v>
      </c>
      <c r="D457" s="34">
        <v>15</v>
      </c>
      <c r="E457" s="34" t="s">
        <v>458</v>
      </c>
      <c r="F457" s="34" t="s">
        <v>1531</v>
      </c>
      <c r="G457" s="34" t="s">
        <v>1530</v>
      </c>
      <c r="H457" s="34" t="s">
        <v>3485</v>
      </c>
      <c r="I457" s="34" t="s">
        <v>3486</v>
      </c>
      <c r="J457" s="34">
        <v>2017</v>
      </c>
      <c r="L457" s="34" t="s">
        <v>1766</v>
      </c>
      <c r="M457" s="34" t="s">
        <v>1819</v>
      </c>
      <c r="N457" s="34">
        <v>1</v>
      </c>
      <c r="O457" s="34" t="s">
        <v>1796</v>
      </c>
      <c r="P457" s="34" t="s">
        <v>490</v>
      </c>
      <c r="R457" s="34" t="s">
        <v>1532</v>
      </c>
      <c r="S457" s="34" t="s">
        <v>1839</v>
      </c>
      <c r="T457" s="34" t="s">
        <v>2423</v>
      </c>
      <c r="U457" s="36" t="str">
        <f>VLOOKUP(First_Validations__2[[#This Row],[CountryReq]],Last_Validations[],COLUMNS($B:B)+1,FALSE)</f>
        <v>Iraq: 2017</v>
      </c>
      <c r="V457" s="36" t="str">
        <f>VLOOKUP(First_Validations__2[[#This Row],[CountryReq]],Last_Validations[],COLUMNS($B:C)+1,FALSE)</f>
        <v>Iraq</v>
      </c>
      <c r="W457" s="36">
        <f>VLOOKUP(First_Validations__2[[#This Row],[CountryReq]],Last_Validations[],COLUMNS($B:D)+1,FALSE)</f>
        <v>1</v>
      </c>
      <c r="X457" s="36">
        <f>VLOOKUP(First_Validations__2[[#This Row],[CountryReq]],Last_Validations[],COLUMNS($B:E)+1,FALSE)</f>
        <v>15</v>
      </c>
      <c r="Y457" s="36" t="str">
        <f>VLOOKUP(First_Validations__2[[#This Row],[CountryReq]],Last_Validations[],COLUMNS($B:F)+1,FALSE)</f>
        <v>Iraq: 2017</v>
      </c>
      <c r="Z457" s="36" t="str">
        <f>VLOOKUP(First_Validations__2[[#This Row],[CountryReq]],Last_Validations[],COLUMNS($B:G)+1,FALSE)</f>
        <v>IRQ</v>
      </c>
      <c r="AA457" s="36" t="str">
        <f>VLOOKUP(First_Validations__2[[#This Row],[CountryReq]],Last_Validations[],COLUMNS($B:H)+1,FALSE)</f>
        <v>Iraq</v>
      </c>
      <c r="AB457" s="36" t="str">
        <f>VLOOKUP(First_Validations__2[[#This Row],[CountryReq]],Last_Validations[],COLUMNS($B:I)+1,FALSE)</f>
        <v>https://eiti.org/board-decision/2017-55</v>
      </c>
      <c r="AC457" s="36" t="str">
        <f>VLOOKUP(First_Validations__2[[#This Row],[CountryReq]],Last_Validations[],COLUMNS($B:J)+1,FALSE)</f>
        <v>https://eiti.org/document/validation-of-iraq-2017-reports</v>
      </c>
      <c r="AD457" s="36">
        <f>VLOOKUP(First_Validations__2[[#This Row],[CountryReq]],Last_Validations[],COLUMNS($B:K)+1,FALSE)</f>
        <v>2017</v>
      </c>
      <c r="AE457" s="36">
        <f>VLOOKUP(First_Validations__2[[#This Row],[CountryReq]],Last_Validations[],COLUMNS($B:L)+1,FALSE)</f>
        <v>0</v>
      </c>
      <c r="AF457" s="36" t="str">
        <f>VLOOKUP(First_Validations__2[[#This Row],[CountryReq]],Last_Validations[],COLUMNS($B:M)+1,FALSE)</f>
        <v>Inadequate progress / suspended</v>
      </c>
      <c r="AG457" s="36" t="str">
        <f>VLOOKUP(First_Validations__2[[#This Row],[CountryReq]],Last_Validations[],COLUMNS($B:N)+1,FALSE)</f>
        <v>Data accessibility (#7.2)</v>
      </c>
      <c r="AH457" s="36">
        <f>VLOOKUP(First_Validations__2[[#This Row],[CountryReq]],Last_Validations[],COLUMNS($B:O)+1,FALSE)</f>
        <v>1</v>
      </c>
      <c r="AI457" s="36" t="str">
        <f>VLOOKUP(First_Validations__2[[#This Row],[CountryReq]],Last_Validations[],COLUMNS($B:P)+1,FALSE)</f>
        <v>Not required (recommended)</v>
      </c>
      <c r="AJ457" s="36" t="str">
        <f>VLOOKUP(First_Validations__2[[#This Row],[CountryReq]],Last_Validations[],COLUMNS($B:Q)+1,FALSE)</f>
        <v>Requirement 7.2 encourages the countries to make EITI reports accessible to public in open data formats. Such efforts are encouraged but not required and are not assessed in determining compliance with the EITI Standard. Iraq’s EITI data is available in machine readable format through the EITI global website, drawing on summary data tables completed by the national secretariat. IEITI has also published summaries of past EITI Reports in local languages.</v>
      </c>
      <c r="AK457" s="36">
        <f>VLOOKUP(First_Validations__2[[#This Row],[CountryReq]],Last_Validations[],COLUMNS($B:R)+1,FALSE)</f>
        <v>0</v>
      </c>
      <c r="AL457" s="36" t="str">
        <f>VLOOKUP(First_Validations__2[[#This Row],[CountryReq]],Last_Validations[],COLUMNS($B:S)+1,FALSE)</f>
        <v>http://ieiti.org.iq/</v>
      </c>
      <c r="AM457" s="36" t="str">
        <f>VLOOKUP(First_Validations__2[[#This Row],[CountryReq]],Last_Validations[],COLUMNS($B:T)+1,FALSE)</f>
        <v>https://eiti.org/api/v1.0/score_data/15</v>
      </c>
      <c r="AN457" s="36" t="str">
        <f>IF(First_Validations__2[[#This Row],[FirstValidation.Country: Year]]=First_Validations__2[[#This Row],[Country: Year]],"First","Second / Last")</f>
        <v>First</v>
      </c>
      <c r="AO457" s="36">
        <f>IF(AND(First_Validations__2[[#This Row],[FirstValidation.Validation score]]&lt;5,First_Validations__2[[#This Row],[FirstValidation.Validation score]]&gt;1),1,0)</f>
        <v>0</v>
      </c>
      <c r="AP457" s="36">
        <f>First_Validations__2[[#This Row],[Validation score]]-First_Validations__2[[#This Row],[FirstValidation.Validation score]]</f>
        <v>0</v>
      </c>
      <c r="AQ457" s="36">
        <f>IF(AND(First_Validations__2[[#This Row],[Corrective action]]=1,First_Validations__2[[#This Row],[Validation score]]&lt;5,First_Validations__2[[#This Row],[Validation score]]&gt;1),1,0)</f>
        <v>0</v>
      </c>
      <c r="AR457" s="36">
        <f>IF(AND(First_Validations__2[[#This Row],[Corrective action]]=1,OR(First_Validations__2[[#This Row],[Validation score]]&gt;4,First_Validations__2[[#This Row],[Validation score]]&lt;2)),1,0)</f>
        <v>0</v>
      </c>
      <c r="AS4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7" s="36" t="str">
        <f>VLOOKUP(First_Validations__2[[#This Row],[Requirement ('#)]],Requirements[[Requirements]:[Categories2]],2,FALSE)</f>
        <v>Outcomes and impact</v>
      </c>
    </row>
    <row r="458" spans="2:46">
      <c r="B458" s="34" t="s">
        <v>1530</v>
      </c>
      <c r="C458" s="34">
        <v>1</v>
      </c>
      <c r="D458" s="34">
        <v>15</v>
      </c>
      <c r="E458" s="34" t="s">
        <v>458</v>
      </c>
      <c r="F458" s="34" t="s">
        <v>1531</v>
      </c>
      <c r="G458" s="34" t="s">
        <v>1530</v>
      </c>
      <c r="H458" s="34" t="s">
        <v>3485</v>
      </c>
      <c r="I458" s="34" t="s">
        <v>3486</v>
      </c>
      <c r="J458" s="34">
        <v>2017</v>
      </c>
      <c r="L458" s="34" t="s">
        <v>1766</v>
      </c>
      <c r="M458" s="34" t="s">
        <v>1822</v>
      </c>
      <c r="N458" s="34">
        <v>3</v>
      </c>
      <c r="O458" s="34" t="s">
        <v>1798</v>
      </c>
      <c r="P458" s="34" t="s">
        <v>1</v>
      </c>
      <c r="R458" s="34" t="s">
        <v>1532</v>
      </c>
      <c r="S458" s="34" t="s">
        <v>1839</v>
      </c>
      <c r="T458" s="34" t="s">
        <v>2424</v>
      </c>
      <c r="U458" s="36" t="str">
        <f>VLOOKUP(First_Validations__2[[#This Row],[CountryReq]],Last_Validations[],COLUMNS($B:B)+1,FALSE)</f>
        <v>Iraq: 2017</v>
      </c>
      <c r="V458" s="36" t="str">
        <f>VLOOKUP(First_Validations__2[[#This Row],[CountryReq]],Last_Validations[],COLUMNS($B:C)+1,FALSE)</f>
        <v>Iraq</v>
      </c>
      <c r="W458" s="36">
        <f>VLOOKUP(First_Validations__2[[#This Row],[CountryReq]],Last_Validations[],COLUMNS($B:D)+1,FALSE)</f>
        <v>1</v>
      </c>
      <c r="X458" s="36">
        <f>VLOOKUP(First_Validations__2[[#This Row],[CountryReq]],Last_Validations[],COLUMNS($B:E)+1,FALSE)</f>
        <v>15</v>
      </c>
      <c r="Y458" s="36" t="str">
        <f>VLOOKUP(First_Validations__2[[#This Row],[CountryReq]],Last_Validations[],COLUMNS($B:F)+1,FALSE)</f>
        <v>Iraq: 2017</v>
      </c>
      <c r="Z458" s="36" t="str">
        <f>VLOOKUP(First_Validations__2[[#This Row],[CountryReq]],Last_Validations[],COLUMNS($B:G)+1,FALSE)</f>
        <v>IRQ</v>
      </c>
      <c r="AA458" s="36" t="str">
        <f>VLOOKUP(First_Validations__2[[#This Row],[CountryReq]],Last_Validations[],COLUMNS($B:H)+1,FALSE)</f>
        <v>Iraq</v>
      </c>
      <c r="AB458" s="36" t="str">
        <f>VLOOKUP(First_Validations__2[[#This Row],[CountryReq]],Last_Validations[],COLUMNS($B:I)+1,FALSE)</f>
        <v>https://eiti.org/board-decision/2017-55</v>
      </c>
      <c r="AC458" s="36" t="str">
        <f>VLOOKUP(First_Validations__2[[#This Row],[CountryReq]],Last_Validations[],COLUMNS($B:J)+1,FALSE)</f>
        <v>https://eiti.org/document/validation-of-iraq-2017-reports</v>
      </c>
      <c r="AD458" s="36">
        <f>VLOOKUP(First_Validations__2[[#This Row],[CountryReq]],Last_Validations[],COLUMNS($B:K)+1,FALSE)</f>
        <v>2017</v>
      </c>
      <c r="AE458" s="36">
        <f>VLOOKUP(First_Validations__2[[#This Row],[CountryReq]],Last_Validations[],COLUMNS($B:L)+1,FALSE)</f>
        <v>0</v>
      </c>
      <c r="AF458" s="36" t="str">
        <f>VLOOKUP(First_Validations__2[[#This Row],[CountryReq]],Last_Validations[],COLUMNS($B:M)+1,FALSE)</f>
        <v>Inadequate progress / suspended</v>
      </c>
      <c r="AG458" s="36" t="str">
        <f>VLOOKUP(First_Validations__2[[#This Row],[CountryReq]],Last_Validations[],COLUMNS($B:N)+1,FALSE)</f>
        <v>Overall Progress (#0.0)</v>
      </c>
      <c r="AH458" s="36">
        <f>VLOOKUP(First_Validations__2[[#This Row],[CountryReq]],Last_Validations[],COLUMNS($B:O)+1,FALSE)</f>
        <v>3</v>
      </c>
      <c r="AI458" s="36" t="str">
        <f>VLOOKUP(First_Validations__2[[#This Row],[CountryReq]],Last_Validations[],COLUMNS($B:P)+1,FALSE)</f>
        <v>Inadequate progress</v>
      </c>
      <c r="AJ458" s="36" t="str">
        <f>VLOOKUP(First_Validations__2[[#This Row],[CountryReq]],Last_Validations[],COLUMNS($B:Q)+1,FALSE)</f>
        <v/>
      </c>
      <c r="AK458" s="36">
        <f>VLOOKUP(First_Validations__2[[#This Row],[CountryReq]],Last_Validations[],COLUMNS($B:R)+1,FALSE)</f>
        <v>0</v>
      </c>
      <c r="AL458" s="36" t="str">
        <f>VLOOKUP(First_Validations__2[[#This Row],[CountryReq]],Last_Validations[],COLUMNS($B:S)+1,FALSE)</f>
        <v>http://ieiti.org.iq/</v>
      </c>
      <c r="AM458" s="36" t="str">
        <f>VLOOKUP(First_Validations__2[[#This Row],[CountryReq]],Last_Validations[],COLUMNS($B:T)+1,FALSE)</f>
        <v>https://eiti.org/api/v1.0/score_data/15</v>
      </c>
      <c r="AN458" s="36" t="str">
        <f>IF(First_Validations__2[[#This Row],[FirstValidation.Country: Year]]=First_Validations__2[[#This Row],[Country: Year]],"First","Second / Last")</f>
        <v>First</v>
      </c>
      <c r="AO458" s="36">
        <f>IF(AND(First_Validations__2[[#This Row],[FirstValidation.Validation score]]&lt;5,First_Validations__2[[#This Row],[FirstValidation.Validation score]]&gt;1),1,0)</f>
        <v>1</v>
      </c>
      <c r="AP458" s="36">
        <f>First_Validations__2[[#This Row],[Validation score]]-First_Validations__2[[#This Row],[FirstValidation.Validation score]]</f>
        <v>0</v>
      </c>
      <c r="AQ458" s="36">
        <f>IF(AND(First_Validations__2[[#This Row],[Corrective action]]=1,First_Validations__2[[#This Row],[Validation score]]&lt;5,First_Validations__2[[#This Row],[Validation score]]&gt;1),1,0)</f>
        <v>1</v>
      </c>
      <c r="AR458" s="36">
        <f>IF(AND(First_Validations__2[[#This Row],[Corrective action]]=1,OR(First_Validations__2[[#This Row],[Validation score]]&gt;4,First_Validations__2[[#This Row],[Validation score]]&lt;2)),1,0)</f>
        <v>0</v>
      </c>
      <c r="AS4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8" s="36" t="str">
        <f>VLOOKUP(First_Validations__2[[#This Row],[Requirement ('#)]],Requirements[[Requirements]:[Categories2]],2,FALSE)</f>
        <v>Overall assessment</v>
      </c>
    </row>
    <row r="459" spans="2:46">
      <c r="B459" s="34" t="s">
        <v>1530</v>
      </c>
      <c r="C459" s="34">
        <v>1</v>
      </c>
      <c r="D459" s="34">
        <v>15</v>
      </c>
      <c r="E459" s="34" t="s">
        <v>458</v>
      </c>
      <c r="F459" s="34" t="s">
        <v>1531</v>
      </c>
      <c r="G459" s="34" t="s">
        <v>1530</v>
      </c>
      <c r="H459" s="34" t="s">
        <v>3485</v>
      </c>
      <c r="I459" s="34" t="s">
        <v>3486</v>
      </c>
      <c r="J459" s="34">
        <v>2017</v>
      </c>
      <c r="L459" s="34" t="s">
        <v>1766</v>
      </c>
      <c r="M459" s="34" t="s">
        <v>1821</v>
      </c>
      <c r="N459" s="34">
        <v>3</v>
      </c>
      <c r="O459" s="34" t="s">
        <v>1798</v>
      </c>
      <c r="P459" s="34" t="s">
        <v>492</v>
      </c>
      <c r="R459" s="34" t="s">
        <v>1532</v>
      </c>
      <c r="S459" s="34" t="s">
        <v>1839</v>
      </c>
      <c r="T459" s="34" t="s">
        <v>2425</v>
      </c>
      <c r="U459" s="36" t="str">
        <f>VLOOKUP(First_Validations__2[[#This Row],[CountryReq]],Last_Validations[],COLUMNS($B:B)+1,FALSE)</f>
        <v>Iraq: 2017</v>
      </c>
      <c r="V459" s="36" t="str">
        <f>VLOOKUP(First_Validations__2[[#This Row],[CountryReq]],Last_Validations[],COLUMNS($B:C)+1,FALSE)</f>
        <v>Iraq</v>
      </c>
      <c r="W459" s="36">
        <f>VLOOKUP(First_Validations__2[[#This Row],[CountryReq]],Last_Validations[],COLUMNS($B:D)+1,FALSE)</f>
        <v>1</v>
      </c>
      <c r="X459" s="36">
        <f>VLOOKUP(First_Validations__2[[#This Row],[CountryReq]],Last_Validations[],COLUMNS($B:E)+1,FALSE)</f>
        <v>15</v>
      </c>
      <c r="Y459" s="36" t="str">
        <f>VLOOKUP(First_Validations__2[[#This Row],[CountryReq]],Last_Validations[],COLUMNS($B:F)+1,FALSE)</f>
        <v>Iraq: 2017</v>
      </c>
      <c r="Z459" s="36" t="str">
        <f>VLOOKUP(First_Validations__2[[#This Row],[CountryReq]],Last_Validations[],COLUMNS($B:G)+1,FALSE)</f>
        <v>IRQ</v>
      </c>
      <c r="AA459" s="36" t="str">
        <f>VLOOKUP(First_Validations__2[[#This Row],[CountryReq]],Last_Validations[],COLUMNS($B:H)+1,FALSE)</f>
        <v>Iraq</v>
      </c>
      <c r="AB459" s="36" t="str">
        <f>VLOOKUP(First_Validations__2[[#This Row],[CountryReq]],Last_Validations[],COLUMNS($B:I)+1,FALSE)</f>
        <v>https://eiti.org/board-decision/2017-55</v>
      </c>
      <c r="AC459" s="36" t="str">
        <f>VLOOKUP(First_Validations__2[[#This Row],[CountryReq]],Last_Validations[],COLUMNS($B:J)+1,FALSE)</f>
        <v>https://eiti.org/document/validation-of-iraq-2017-reports</v>
      </c>
      <c r="AD459" s="36">
        <f>VLOOKUP(First_Validations__2[[#This Row],[CountryReq]],Last_Validations[],COLUMNS($B:K)+1,FALSE)</f>
        <v>2017</v>
      </c>
      <c r="AE459" s="36">
        <f>VLOOKUP(First_Validations__2[[#This Row],[CountryReq]],Last_Validations[],COLUMNS($B:L)+1,FALSE)</f>
        <v>0</v>
      </c>
      <c r="AF459" s="36" t="str">
        <f>VLOOKUP(First_Validations__2[[#This Row],[CountryReq]],Last_Validations[],COLUMNS($B:M)+1,FALSE)</f>
        <v>Inadequate progress / suspended</v>
      </c>
      <c r="AG459" s="36" t="str">
        <f>VLOOKUP(First_Validations__2[[#This Row],[CountryReq]],Last_Validations[],COLUMNS($B:N)+1,FALSE)</f>
        <v>Outcomes and impact of implementation (#7.4)</v>
      </c>
      <c r="AH459" s="36">
        <f>VLOOKUP(First_Validations__2[[#This Row],[CountryReq]],Last_Validations[],COLUMNS($B:O)+1,FALSE)</f>
        <v>3</v>
      </c>
      <c r="AI459" s="36" t="str">
        <f>VLOOKUP(First_Validations__2[[#This Row],[CountryReq]],Last_Validations[],COLUMNS($B:P)+1,FALSE)</f>
        <v>Inadequate progress</v>
      </c>
      <c r="AJ459" s="36" t="str">
        <f>VLOOKUP(First_Validations__2[[#This Row],[CountryReq]],Last_Validations[],COLUMNS($B:Q)+1,FALSE)</f>
        <v>Annual progress reports are published, but only perfunctorily. Text is largely incomprehensible and there is no indication that the MSG uses the annual progress report as a tool for benchmarking its strategic decisions or providing an assessment of implementation as a basis for formulating future work plan.</v>
      </c>
      <c r="AK459" s="36">
        <f>VLOOKUP(First_Validations__2[[#This Row],[CountryReq]],Last_Validations[],COLUMNS($B:R)+1,FALSE)</f>
        <v>0</v>
      </c>
      <c r="AL459" s="36" t="str">
        <f>VLOOKUP(First_Validations__2[[#This Row],[CountryReq]],Last_Validations[],COLUMNS($B:S)+1,FALSE)</f>
        <v>http://ieiti.org.iq/</v>
      </c>
      <c r="AM459" s="36" t="str">
        <f>VLOOKUP(First_Validations__2[[#This Row],[CountryReq]],Last_Validations[],COLUMNS($B:T)+1,FALSE)</f>
        <v>https://eiti.org/api/v1.0/score_data/15</v>
      </c>
      <c r="AN459" s="36" t="str">
        <f>IF(First_Validations__2[[#This Row],[FirstValidation.Country: Year]]=First_Validations__2[[#This Row],[Country: Year]],"First","Second / Last")</f>
        <v>First</v>
      </c>
      <c r="AO459" s="36">
        <f>IF(AND(First_Validations__2[[#This Row],[FirstValidation.Validation score]]&lt;5,First_Validations__2[[#This Row],[FirstValidation.Validation score]]&gt;1),1,0)</f>
        <v>1</v>
      </c>
      <c r="AP459" s="36">
        <f>First_Validations__2[[#This Row],[Validation score]]-First_Validations__2[[#This Row],[FirstValidation.Validation score]]</f>
        <v>0</v>
      </c>
      <c r="AQ459" s="36">
        <f>IF(AND(First_Validations__2[[#This Row],[Corrective action]]=1,First_Validations__2[[#This Row],[Validation score]]&lt;5,First_Validations__2[[#This Row],[Validation score]]&gt;1),1,0)</f>
        <v>1</v>
      </c>
      <c r="AR459" s="36">
        <f>IF(AND(First_Validations__2[[#This Row],[Corrective action]]=1,OR(First_Validations__2[[#This Row],[Validation score]]&gt;4,First_Validations__2[[#This Row],[Validation score]]&lt;2)),1,0)</f>
        <v>0</v>
      </c>
      <c r="AS4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59" s="36" t="str">
        <f>VLOOKUP(First_Validations__2[[#This Row],[Requirement ('#)]],Requirements[[Requirements]:[Categories2]],2,FALSE)</f>
        <v>Outcomes and impact</v>
      </c>
    </row>
    <row r="460" spans="2:46">
      <c r="B460" s="34" t="s">
        <v>1530</v>
      </c>
      <c r="C460" s="34">
        <v>1</v>
      </c>
      <c r="D460" s="34">
        <v>15</v>
      </c>
      <c r="E460" s="34" t="s">
        <v>458</v>
      </c>
      <c r="F460" s="34" t="s">
        <v>1531</v>
      </c>
      <c r="G460" s="34" t="s">
        <v>1530</v>
      </c>
      <c r="H460" s="34" t="s">
        <v>3485</v>
      </c>
      <c r="I460" s="34" t="s">
        <v>3486</v>
      </c>
      <c r="J460" s="34">
        <v>2017</v>
      </c>
      <c r="L460" s="34" t="s">
        <v>1766</v>
      </c>
      <c r="M460" s="34" t="s">
        <v>1815</v>
      </c>
      <c r="N460" s="34">
        <v>0</v>
      </c>
      <c r="O460" s="34" t="s">
        <v>4</v>
      </c>
      <c r="P460" s="34" t="s">
        <v>487</v>
      </c>
      <c r="R460" s="34" t="s">
        <v>1532</v>
      </c>
      <c r="S460" s="34" t="s">
        <v>1839</v>
      </c>
      <c r="T460" s="34" t="s">
        <v>2426</v>
      </c>
      <c r="U460" s="36" t="str">
        <f>VLOOKUP(First_Validations__2[[#This Row],[CountryReq]],Last_Validations[],COLUMNS($B:B)+1,FALSE)</f>
        <v>Iraq: 2017</v>
      </c>
      <c r="V460" s="36" t="str">
        <f>VLOOKUP(First_Validations__2[[#This Row],[CountryReq]],Last_Validations[],COLUMNS($B:C)+1,FALSE)</f>
        <v>Iraq</v>
      </c>
      <c r="W460" s="36">
        <f>VLOOKUP(First_Validations__2[[#This Row],[CountryReq]],Last_Validations[],COLUMNS($B:D)+1,FALSE)</f>
        <v>1</v>
      </c>
      <c r="X460" s="36">
        <f>VLOOKUP(First_Validations__2[[#This Row],[CountryReq]],Last_Validations[],COLUMNS($B:E)+1,FALSE)</f>
        <v>15</v>
      </c>
      <c r="Y460" s="36" t="str">
        <f>VLOOKUP(First_Validations__2[[#This Row],[CountryReq]],Last_Validations[],COLUMNS($B:F)+1,FALSE)</f>
        <v>Iraq: 2017</v>
      </c>
      <c r="Z460" s="36" t="str">
        <f>VLOOKUP(First_Validations__2[[#This Row],[CountryReq]],Last_Validations[],COLUMNS($B:G)+1,FALSE)</f>
        <v>IRQ</v>
      </c>
      <c r="AA460" s="36" t="str">
        <f>VLOOKUP(First_Validations__2[[#This Row],[CountryReq]],Last_Validations[],COLUMNS($B:H)+1,FALSE)</f>
        <v>Iraq</v>
      </c>
      <c r="AB460" s="36" t="str">
        <f>VLOOKUP(First_Validations__2[[#This Row],[CountryReq]],Last_Validations[],COLUMNS($B:I)+1,FALSE)</f>
        <v>https://eiti.org/board-decision/2017-55</v>
      </c>
      <c r="AC460" s="36" t="str">
        <f>VLOOKUP(First_Validations__2[[#This Row],[CountryReq]],Last_Validations[],COLUMNS($B:J)+1,FALSE)</f>
        <v>https://eiti.org/document/validation-of-iraq-2017-reports</v>
      </c>
      <c r="AD460" s="36">
        <f>VLOOKUP(First_Validations__2[[#This Row],[CountryReq]],Last_Validations[],COLUMNS($B:K)+1,FALSE)</f>
        <v>2017</v>
      </c>
      <c r="AE460" s="36">
        <f>VLOOKUP(First_Validations__2[[#This Row],[CountryReq]],Last_Validations[],COLUMNS($B:L)+1,FALSE)</f>
        <v>0</v>
      </c>
      <c r="AF460" s="36" t="str">
        <f>VLOOKUP(First_Validations__2[[#This Row],[CountryReq]],Last_Validations[],COLUMNS($B:M)+1,FALSE)</f>
        <v>Inadequate progress / suspended</v>
      </c>
      <c r="AG460" s="36" t="str">
        <f>VLOOKUP(First_Validations__2[[#This Row],[CountryReq]],Last_Validations[],COLUMNS($B:N)+1,FALSE)</f>
        <v>SOE quasi-fiscal expenditures (#6.2)</v>
      </c>
      <c r="AH460" s="36">
        <f>VLOOKUP(First_Validations__2[[#This Row],[CountryReq]],Last_Validations[],COLUMNS($B:O)+1,FALSE)</f>
        <v>0</v>
      </c>
      <c r="AI460" s="36" t="str">
        <f>VLOOKUP(First_Validations__2[[#This Row],[CountryReq]],Last_Validations[],COLUMNS($B:P)+1,FALSE)</f>
        <v>Not applicable</v>
      </c>
      <c r="AJ460" s="36" t="str">
        <f>VLOOKUP(First_Validations__2[[#This Row],[CountryReq]],Last_Validations[],COLUMNS($B:Q)+1,FALSE)</f>
        <v>This requirement is not applicable in Iraq.</v>
      </c>
      <c r="AK460" s="36">
        <f>VLOOKUP(First_Validations__2[[#This Row],[CountryReq]],Last_Validations[],COLUMNS($B:R)+1,FALSE)</f>
        <v>0</v>
      </c>
      <c r="AL460" s="36" t="str">
        <f>VLOOKUP(First_Validations__2[[#This Row],[CountryReq]],Last_Validations[],COLUMNS($B:S)+1,FALSE)</f>
        <v>http://ieiti.org.iq/</v>
      </c>
      <c r="AM460" s="36" t="str">
        <f>VLOOKUP(First_Validations__2[[#This Row],[CountryReq]],Last_Validations[],COLUMNS($B:T)+1,FALSE)</f>
        <v>https://eiti.org/api/v1.0/score_data/15</v>
      </c>
      <c r="AN460" s="36" t="str">
        <f>IF(First_Validations__2[[#This Row],[FirstValidation.Country: Year]]=First_Validations__2[[#This Row],[Country: Year]],"First","Second / Last")</f>
        <v>First</v>
      </c>
      <c r="AO460" s="36">
        <f>IF(AND(First_Validations__2[[#This Row],[FirstValidation.Validation score]]&lt;5,First_Validations__2[[#This Row],[FirstValidation.Validation score]]&gt;1),1,0)</f>
        <v>0</v>
      </c>
      <c r="AP460" s="36">
        <f>First_Validations__2[[#This Row],[Validation score]]-First_Validations__2[[#This Row],[FirstValidation.Validation score]]</f>
        <v>0</v>
      </c>
      <c r="AQ460" s="36">
        <f>IF(AND(First_Validations__2[[#This Row],[Corrective action]]=1,First_Validations__2[[#This Row],[Validation score]]&lt;5,First_Validations__2[[#This Row],[Validation score]]&gt;1),1,0)</f>
        <v>0</v>
      </c>
      <c r="AR460" s="36">
        <f>IF(AND(First_Validations__2[[#This Row],[Corrective action]]=1,OR(First_Validations__2[[#This Row],[Validation score]]&gt;4,First_Validations__2[[#This Row],[Validation score]]&lt;2)),1,0)</f>
        <v>0</v>
      </c>
      <c r="AS4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0" s="36" t="str">
        <f>VLOOKUP(First_Validations__2[[#This Row],[Requirement ('#)]],Requirements[[Requirements]:[Categories2]],2,FALSE)</f>
        <v>Socio-economic contribution</v>
      </c>
    </row>
    <row r="461" spans="2:46">
      <c r="B461" s="34" t="s">
        <v>1530</v>
      </c>
      <c r="C461" s="34">
        <v>1</v>
      </c>
      <c r="D461" s="34">
        <v>15</v>
      </c>
      <c r="E461" s="34" t="s">
        <v>458</v>
      </c>
      <c r="F461" s="34" t="s">
        <v>1531</v>
      </c>
      <c r="G461" s="34" t="s">
        <v>1530</v>
      </c>
      <c r="H461" s="34" t="s">
        <v>3485</v>
      </c>
      <c r="I461" s="34" t="s">
        <v>3486</v>
      </c>
      <c r="J461" s="34">
        <v>2017</v>
      </c>
      <c r="L461" s="34" t="s">
        <v>1766</v>
      </c>
      <c r="M461" s="34" t="s">
        <v>1814</v>
      </c>
      <c r="N461" s="34">
        <v>3</v>
      </c>
      <c r="O461" s="34" t="s">
        <v>1798</v>
      </c>
      <c r="P461" s="34" t="s">
        <v>486</v>
      </c>
      <c r="R461" s="34" t="s">
        <v>1532</v>
      </c>
      <c r="S461" s="34" t="s">
        <v>1839</v>
      </c>
      <c r="T461" s="34" t="s">
        <v>2427</v>
      </c>
      <c r="U461" s="36" t="str">
        <f>VLOOKUP(First_Validations__2[[#This Row],[CountryReq]],Last_Validations[],COLUMNS($B:B)+1,FALSE)</f>
        <v>Iraq: 2017</v>
      </c>
      <c r="V461" s="36" t="str">
        <f>VLOOKUP(First_Validations__2[[#This Row],[CountryReq]],Last_Validations[],COLUMNS($B:C)+1,FALSE)</f>
        <v>Iraq</v>
      </c>
      <c r="W461" s="36">
        <f>VLOOKUP(First_Validations__2[[#This Row],[CountryReq]],Last_Validations[],COLUMNS($B:D)+1,FALSE)</f>
        <v>1</v>
      </c>
      <c r="X461" s="36">
        <f>VLOOKUP(First_Validations__2[[#This Row],[CountryReq]],Last_Validations[],COLUMNS($B:E)+1,FALSE)</f>
        <v>15</v>
      </c>
      <c r="Y461" s="36" t="str">
        <f>VLOOKUP(First_Validations__2[[#This Row],[CountryReq]],Last_Validations[],COLUMNS($B:F)+1,FALSE)</f>
        <v>Iraq: 2017</v>
      </c>
      <c r="Z461" s="36" t="str">
        <f>VLOOKUP(First_Validations__2[[#This Row],[CountryReq]],Last_Validations[],COLUMNS($B:G)+1,FALSE)</f>
        <v>IRQ</v>
      </c>
      <c r="AA461" s="36" t="str">
        <f>VLOOKUP(First_Validations__2[[#This Row],[CountryReq]],Last_Validations[],COLUMNS($B:H)+1,FALSE)</f>
        <v>Iraq</v>
      </c>
      <c r="AB461" s="36" t="str">
        <f>VLOOKUP(First_Validations__2[[#This Row],[CountryReq]],Last_Validations[],COLUMNS($B:I)+1,FALSE)</f>
        <v>https://eiti.org/board-decision/2017-55</v>
      </c>
      <c r="AC461" s="36" t="str">
        <f>VLOOKUP(First_Validations__2[[#This Row],[CountryReq]],Last_Validations[],COLUMNS($B:J)+1,FALSE)</f>
        <v>https://eiti.org/document/validation-of-iraq-2017-reports</v>
      </c>
      <c r="AD461" s="36">
        <f>VLOOKUP(First_Validations__2[[#This Row],[CountryReq]],Last_Validations[],COLUMNS($B:K)+1,FALSE)</f>
        <v>2017</v>
      </c>
      <c r="AE461" s="36">
        <f>VLOOKUP(First_Validations__2[[#This Row],[CountryReq]],Last_Validations[],COLUMNS($B:L)+1,FALSE)</f>
        <v>0</v>
      </c>
      <c r="AF461" s="36" t="str">
        <f>VLOOKUP(First_Validations__2[[#This Row],[CountryReq]],Last_Validations[],COLUMNS($B:M)+1,FALSE)</f>
        <v>Inadequate progress / suspended</v>
      </c>
      <c r="AG461" s="36" t="str">
        <f>VLOOKUP(First_Validations__2[[#This Row],[CountryReq]],Last_Validations[],COLUMNS($B:N)+1,FALSE)</f>
        <v>Mandatory social expenditures (#6.1)</v>
      </c>
      <c r="AH461" s="36">
        <f>VLOOKUP(First_Validations__2[[#This Row],[CountryReq]],Last_Validations[],COLUMNS($B:O)+1,FALSE)</f>
        <v>3</v>
      </c>
      <c r="AI461" s="36" t="str">
        <f>VLOOKUP(First_Validations__2[[#This Row],[CountryReq]],Last_Validations[],COLUMNS($B:P)+1,FALSE)</f>
        <v>Inadequate progress</v>
      </c>
      <c r="AJ461" s="36" t="str">
        <f>VLOOKUP(First_Validations__2[[#This Row],[CountryReq]],Last_Validations[],COLUMNS($B:Q)+1,FALSE)</f>
        <v xml:space="preserve">The 2015 IEITI Report provides a general description of some types of mandatory social expenditures and discloses some of these expenditures, but not all. The categorisation of social spending is unclear and any nongovernment beneficiaries of mandatory social expenditures are not clearly identified. </v>
      </c>
      <c r="AK461" s="36">
        <f>VLOOKUP(First_Validations__2[[#This Row],[CountryReq]],Last_Validations[],COLUMNS($B:R)+1,FALSE)</f>
        <v>0</v>
      </c>
      <c r="AL461" s="36" t="str">
        <f>VLOOKUP(First_Validations__2[[#This Row],[CountryReq]],Last_Validations[],COLUMNS($B:S)+1,FALSE)</f>
        <v>http://ieiti.org.iq/</v>
      </c>
      <c r="AM461" s="36" t="str">
        <f>VLOOKUP(First_Validations__2[[#This Row],[CountryReq]],Last_Validations[],COLUMNS($B:T)+1,FALSE)</f>
        <v>https://eiti.org/api/v1.0/score_data/15</v>
      </c>
      <c r="AN461" s="36" t="str">
        <f>IF(First_Validations__2[[#This Row],[FirstValidation.Country: Year]]=First_Validations__2[[#This Row],[Country: Year]],"First","Second / Last")</f>
        <v>First</v>
      </c>
      <c r="AO461" s="36">
        <f>IF(AND(First_Validations__2[[#This Row],[FirstValidation.Validation score]]&lt;5,First_Validations__2[[#This Row],[FirstValidation.Validation score]]&gt;1),1,0)</f>
        <v>1</v>
      </c>
      <c r="AP461" s="36">
        <f>First_Validations__2[[#This Row],[Validation score]]-First_Validations__2[[#This Row],[FirstValidation.Validation score]]</f>
        <v>0</v>
      </c>
      <c r="AQ461" s="36">
        <f>IF(AND(First_Validations__2[[#This Row],[Corrective action]]=1,First_Validations__2[[#This Row],[Validation score]]&lt;5,First_Validations__2[[#This Row],[Validation score]]&gt;1),1,0)</f>
        <v>1</v>
      </c>
      <c r="AR461" s="36">
        <f>IF(AND(First_Validations__2[[#This Row],[Corrective action]]=1,OR(First_Validations__2[[#This Row],[Validation score]]&gt;4,First_Validations__2[[#This Row],[Validation score]]&lt;2)),1,0)</f>
        <v>0</v>
      </c>
      <c r="AS4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1" s="36" t="str">
        <f>VLOOKUP(First_Validations__2[[#This Row],[Requirement ('#)]],Requirements[[Requirements]:[Categories2]],2,FALSE)</f>
        <v>Socio-economic contribution</v>
      </c>
    </row>
    <row r="462" spans="2:46">
      <c r="B462" s="34" t="s">
        <v>1530</v>
      </c>
      <c r="C462" s="34">
        <v>1</v>
      </c>
      <c r="D462" s="34">
        <v>15</v>
      </c>
      <c r="E462" s="34" t="s">
        <v>458</v>
      </c>
      <c r="F462" s="34" t="s">
        <v>1531</v>
      </c>
      <c r="G462" s="34" t="s">
        <v>1530</v>
      </c>
      <c r="H462" s="34" t="s">
        <v>3485</v>
      </c>
      <c r="I462" s="34" t="s">
        <v>3486</v>
      </c>
      <c r="J462" s="34">
        <v>2017</v>
      </c>
      <c r="L462" s="34" t="s">
        <v>1766</v>
      </c>
      <c r="M462" s="34" t="s">
        <v>1818</v>
      </c>
      <c r="N462" s="34">
        <v>4</v>
      </c>
      <c r="O462" s="34" t="s">
        <v>1767</v>
      </c>
      <c r="P462" s="34" t="s">
        <v>489</v>
      </c>
      <c r="R462" s="34" t="s">
        <v>1532</v>
      </c>
      <c r="S462" s="34" t="s">
        <v>1839</v>
      </c>
      <c r="T462" s="34" t="s">
        <v>2428</v>
      </c>
      <c r="U462" s="36" t="str">
        <f>VLOOKUP(First_Validations__2[[#This Row],[CountryReq]],Last_Validations[],COLUMNS($B:B)+1,FALSE)</f>
        <v>Iraq: 2017</v>
      </c>
      <c r="V462" s="36" t="str">
        <f>VLOOKUP(First_Validations__2[[#This Row],[CountryReq]],Last_Validations[],COLUMNS($B:C)+1,FALSE)</f>
        <v>Iraq</v>
      </c>
      <c r="W462" s="36">
        <f>VLOOKUP(First_Validations__2[[#This Row],[CountryReq]],Last_Validations[],COLUMNS($B:D)+1,FALSE)</f>
        <v>1</v>
      </c>
      <c r="X462" s="36">
        <f>VLOOKUP(First_Validations__2[[#This Row],[CountryReq]],Last_Validations[],COLUMNS($B:E)+1,FALSE)</f>
        <v>15</v>
      </c>
      <c r="Y462" s="36" t="str">
        <f>VLOOKUP(First_Validations__2[[#This Row],[CountryReq]],Last_Validations[],COLUMNS($B:F)+1,FALSE)</f>
        <v>Iraq: 2017</v>
      </c>
      <c r="Z462" s="36" t="str">
        <f>VLOOKUP(First_Validations__2[[#This Row],[CountryReq]],Last_Validations[],COLUMNS($B:G)+1,FALSE)</f>
        <v>IRQ</v>
      </c>
      <c r="AA462" s="36" t="str">
        <f>VLOOKUP(First_Validations__2[[#This Row],[CountryReq]],Last_Validations[],COLUMNS($B:H)+1,FALSE)</f>
        <v>Iraq</v>
      </c>
      <c r="AB462" s="36" t="str">
        <f>VLOOKUP(First_Validations__2[[#This Row],[CountryReq]],Last_Validations[],COLUMNS($B:I)+1,FALSE)</f>
        <v>https://eiti.org/board-decision/2017-55</v>
      </c>
      <c r="AC462" s="36" t="str">
        <f>VLOOKUP(First_Validations__2[[#This Row],[CountryReq]],Last_Validations[],COLUMNS($B:J)+1,FALSE)</f>
        <v>https://eiti.org/document/validation-of-iraq-2017-reports</v>
      </c>
      <c r="AD462" s="36">
        <f>VLOOKUP(First_Validations__2[[#This Row],[CountryReq]],Last_Validations[],COLUMNS($B:K)+1,FALSE)</f>
        <v>2017</v>
      </c>
      <c r="AE462" s="36">
        <f>VLOOKUP(First_Validations__2[[#This Row],[CountryReq]],Last_Validations[],COLUMNS($B:L)+1,FALSE)</f>
        <v>0</v>
      </c>
      <c r="AF462" s="36" t="str">
        <f>VLOOKUP(First_Validations__2[[#This Row],[CountryReq]],Last_Validations[],COLUMNS($B:M)+1,FALSE)</f>
        <v>Inadequate progress / suspended</v>
      </c>
      <c r="AG462" s="36" t="str">
        <f>VLOOKUP(First_Validations__2[[#This Row],[CountryReq]],Last_Validations[],COLUMNS($B:N)+1,FALSE)</f>
        <v>Public debate (#7.1)</v>
      </c>
      <c r="AH462" s="36">
        <f>VLOOKUP(First_Validations__2[[#This Row],[CountryReq]],Last_Validations[],COLUMNS($B:O)+1,FALSE)</f>
        <v>4</v>
      </c>
      <c r="AI462" s="36" t="str">
        <f>VLOOKUP(First_Validations__2[[#This Row],[CountryReq]],Last_Validations[],COLUMNS($B:P)+1,FALSE)</f>
        <v>Meaningful progress</v>
      </c>
      <c r="AJ462" s="36" t="str">
        <f>VLOOKUP(First_Validations__2[[#This Row],[CountryReq]],Last_Validations[],COLUMNS($B:Q)+1,FALSE)</f>
        <v>Stakeholders consulted expressed strong concerns that the 2015 IEITI Report was confusing and difficult to read, and that promotion efforts have not actually contributed to the public debate. Iraq has not agreed a clear policy on the access, release and re-use of EITI data and EITI Reports are not available in open data format online.</v>
      </c>
      <c r="AK462" s="36">
        <f>VLOOKUP(First_Validations__2[[#This Row],[CountryReq]],Last_Validations[],COLUMNS($B:R)+1,FALSE)</f>
        <v>0</v>
      </c>
      <c r="AL462" s="36" t="str">
        <f>VLOOKUP(First_Validations__2[[#This Row],[CountryReq]],Last_Validations[],COLUMNS($B:S)+1,FALSE)</f>
        <v>http://ieiti.org.iq/</v>
      </c>
      <c r="AM462" s="36" t="str">
        <f>VLOOKUP(First_Validations__2[[#This Row],[CountryReq]],Last_Validations[],COLUMNS($B:T)+1,FALSE)</f>
        <v>https://eiti.org/api/v1.0/score_data/15</v>
      </c>
      <c r="AN462" s="36" t="str">
        <f>IF(First_Validations__2[[#This Row],[FirstValidation.Country: Year]]=First_Validations__2[[#This Row],[Country: Year]],"First","Second / Last")</f>
        <v>First</v>
      </c>
      <c r="AO462" s="36">
        <f>IF(AND(First_Validations__2[[#This Row],[FirstValidation.Validation score]]&lt;5,First_Validations__2[[#This Row],[FirstValidation.Validation score]]&gt;1),1,0)</f>
        <v>1</v>
      </c>
      <c r="AP462" s="36">
        <f>First_Validations__2[[#This Row],[Validation score]]-First_Validations__2[[#This Row],[FirstValidation.Validation score]]</f>
        <v>0</v>
      </c>
      <c r="AQ462" s="36">
        <f>IF(AND(First_Validations__2[[#This Row],[Corrective action]]=1,First_Validations__2[[#This Row],[Validation score]]&lt;5,First_Validations__2[[#This Row],[Validation score]]&gt;1),1,0)</f>
        <v>1</v>
      </c>
      <c r="AR462" s="36">
        <f>IF(AND(First_Validations__2[[#This Row],[Corrective action]]=1,OR(First_Validations__2[[#This Row],[Validation score]]&gt;4,First_Validations__2[[#This Row],[Validation score]]&lt;2)),1,0)</f>
        <v>0</v>
      </c>
      <c r="AS4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2" s="36" t="str">
        <f>VLOOKUP(First_Validations__2[[#This Row],[Requirement ('#)]],Requirements[[Requirements]:[Categories2]],2,FALSE)</f>
        <v>Outcomes and impact</v>
      </c>
    </row>
    <row r="463" spans="2:46">
      <c r="B463" s="34" t="s">
        <v>1530</v>
      </c>
      <c r="C463" s="34">
        <v>1</v>
      </c>
      <c r="D463" s="34">
        <v>15</v>
      </c>
      <c r="E463" s="34" t="s">
        <v>458</v>
      </c>
      <c r="F463" s="34" t="s">
        <v>1531</v>
      </c>
      <c r="G463" s="34" t="s">
        <v>1530</v>
      </c>
      <c r="H463" s="34" t="s">
        <v>3485</v>
      </c>
      <c r="I463" s="34" t="s">
        <v>3486</v>
      </c>
      <c r="J463" s="34">
        <v>2017</v>
      </c>
      <c r="L463" s="34" t="s">
        <v>1766</v>
      </c>
      <c r="M463" s="34" t="s">
        <v>1816</v>
      </c>
      <c r="N463" s="34">
        <v>4</v>
      </c>
      <c r="O463" s="34" t="s">
        <v>1767</v>
      </c>
      <c r="P463" s="34" t="s">
        <v>488</v>
      </c>
      <c r="R463" s="34" t="s">
        <v>1532</v>
      </c>
      <c r="S463" s="34" t="s">
        <v>1839</v>
      </c>
      <c r="T463" s="34" t="s">
        <v>2429</v>
      </c>
      <c r="U463" s="36" t="str">
        <f>VLOOKUP(First_Validations__2[[#This Row],[CountryReq]],Last_Validations[],COLUMNS($B:B)+1,FALSE)</f>
        <v>Iraq: 2017</v>
      </c>
      <c r="V463" s="36" t="str">
        <f>VLOOKUP(First_Validations__2[[#This Row],[CountryReq]],Last_Validations[],COLUMNS($B:C)+1,FALSE)</f>
        <v>Iraq</v>
      </c>
      <c r="W463" s="36">
        <f>VLOOKUP(First_Validations__2[[#This Row],[CountryReq]],Last_Validations[],COLUMNS($B:D)+1,FALSE)</f>
        <v>1</v>
      </c>
      <c r="X463" s="36">
        <f>VLOOKUP(First_Validations__2[[#This Row],[CountryReq]],Last_Validations[],COLUMNS($B:E)+1,FALSE)</f>
        <v>15</v>
      </c>
      <c r="Y463" s="36" t="str">
        <f>VLOOKUP(First_Validations__2[[#This Row],[CountryReq]],Last_Validations[],COLUMNS($B:F)+1,FALSE)</f>
        <v>Iraq: 2017</v>
      </c>
      <c r="Z463" s="36" t="str">
        <f>VLOOKUP(First_Validations__2[[#This Row],[CountryReq]],Last_Validations[],COLUMNS($B:G)+1,FALSE)</f>
        <v>IRQ</v>
      </c>
      <c r="AA463" s="36" t="str">
        <f>VLOOKUP(First_Validations__2[[#This Row],[CountryReq]],Last_Validations[],COLUMNS($B:H)+1,FALSE)</f>
        <v>Iraq</v>
      </c>
      <c r="AB463" s="36" t="str">
        <f>VLOOKUP(First_Validations__2[[#This Row],[CountryReq]],Last_Validations[],COLUMNS($B:I)+1,FALSE)</f>
        <v>https://eiti.org/board-decision/2017-55</v>
      </c>
      <c r="AC463" s="36" t="str">
        <f>VLOOKUP(First_Validations__2[[#This Row],[CountryReq]],Last_Validations[],COLUMNS($B:J)+1,FALSE)</f>
        <v>https://eiti.org/document/validation-of-iraq-2017-reports</v>
      </c>
      <c r="AD463" s="36">
        <f>VLOOKUP(First_Validations__2[[#This Row],[CountryReq]],Last_Validations[],COLUMNS($B:K)+1,FALSE)</f>
        <v>2017</v>
      </c>
      <c r="AE463" s="36">
        <f>VLOOKUP(First_Validations__2[[#This Row],[CountryReq]],Last_Validations[],COLUMNS($B:L)+1,FALSE)</f>
        <v>0</v>
      </c>
      <c r="AF463" s="36" t="str">
        <f>VLOOKUP(First_Validations__2[[#This Row],[CountryReq]],Last_Validations[],COLUMNS($B:M)+1,FALSE)</f>
        <v>Inadequate progress / suspended</v>
      </c>
      <c r="AG463" s="36" t="str">
        <f>VLOOKUP(First_Validations__2[[#This Row],[CountryReq]],Last_Validations[],COLUMNS($B:N)+1,FALSE)</f>
        <v>Economic contribution (#6.3)</v>
      </c>
      <c r="AH463" s="36">
        <f>VLOOKUP(First_Validations__2[[#This Row],[CountryReq]],Last_Validations[],COLUMNS($B:O)+1,FALSE)</f>
        <v>4</v>
      </c>
      <c r="AI463" s="36" t="str">
        <f>VLOOKUP(First_Validations__2[[#This Row],[CountryReq]],Last_Validations[],COLUMNS($B:P)+1,FALSE)</f>
        <v>Meaningful progress</v>
      </c>
      <c r="AJ463" s="36" t="str">
        <f>VLOOKUP(First_Validations__2[[#This Row],[CountryReq]],Last_Validations[],COLUMNS($B:Q)+1,FALSE)</f>
        <v>The 2015 IEITI Report provides, in absolute and relative terms, the oil and gas sector’s share of gross domestic product of government revenues, of exports and of employment. However, none of this information is provided for the mining sector, or for the oil and gas sector in Iraqi Kurdistan. The report also does not include exports from the extractive industries as a percentage of total exports.</v>
      </c>
      <c r="AK463" s="36">
        <f>VLOOKUP(First_Validations__2[[#This Row],[CountryReq]],Last_Validations[],COLUMNS($B:R)+1,FALSE)</f>
        <v>0</v>
      </c>
      <c r="AL463" s="36" t="str">
        <f>VLOOKUP(First_Validations__2[[#This Row],[CountryReq]],Last_Validations[],COLUMNS($B:S)+1,FALSE)</f>
        <v>http://ieiti.org.iq/</v>
      </c>
      <c r="AM463" s="36" t="str">
        <f>VLOOKUP(First_Validations__2[[#This Row],[CountryReq]],Last_Validations[],COLUMNS($B:T)+1,FALSE)</f>
        <v>https://eiti.org/api/v1.0/score_data/15</v>
      </c>
      <c r="AN463" s="36" t="str">
        <f>IF(First_Validations__2[[#This Row],[FirstValidation.Country: Year]]=First_Validations__2[[#This Row],[Country: Year]],"First","Second / Last")</f>
        <v>First</v>
      </c>
      <c r="AO463" s="36">
        <f>IF(AND(First_Validations__2[[#This Row],[FirstValidation.Validation score]]&lt;5,First_Validations__2[[#This Row],[FirstValidation.Validation score]]&gt;1),1,0)</f>
        <v>1</v>
      </c>
      <c r="AP463" s="36">
        <f>First_Validations__2[[#This Row],[Validation score]]-First_Validations__2[[#This Row],[FirstValidation.Validation score]]</f>
        <v>0</v>
      </c>
      <c r="AQ463" s="36">
        <f>IF(AND(First_Validations__2[[#This Row],[Corrective action]]=1,First_Validations__2[[#This Row],[Validation score]]&lt;5,First_Validations__2[[#This Row],[Validation score]]&gt;1),1,0)</f>
        <v>1</v>
      </c>
      <c r="AR463" s="36">
        <f>IF(AND(First_Validations__2[[#This Row],[Corrective action]]=1,OR(First_Validations__2[[#This Row],[Validation score]]&gt;4,First_Validations__2[[#This Row],[Validation score]]&lt;2)),1,0)</f>
        <v>0</v>
      </c>
      <c r="AS4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3" s="36" t="str">
        <f>VLOOKUP(First_Validations__2[[#This Row],[Requirement ('#)]],Requirements[[Requirements]:[Categories2]],2,FALSE)</f>
        <v>Socio-economic contribution</v>
      </c>
    </row>
    <row r="464" spans="2:46">
      <c r="B464" s="34" t="s">
        <v>1530</v>
      </c>
      <c r="C464" s="34">
        <v>1</v>
      </c>
      <c r="D464" s="34">
        <v>15</v>
      </c>
      <c r="E464" s="34" t="s">
        <v>458</v>
      </c>
      <c r="F464" s="34" t="s">
        <v>1531</v>
      </c>
      <c r="G464" s="34" t="s">
        <v>1530</v>
      </c>
      <c r="H464" s="34" t="s">
        <v>3485</v>
      </c>
      <c r="I464" s="34" t="s">
        <v>3486</v>
      </c>
      <c r="J464" s="34">
        <v>2017</v>
      </c>
      <c r="L464" s="34" t="s">
        <v>1766</v>
      </c>
      <c r="M464" s="34" t="s">
        <v>1791</v>
      </c>
      <c r="N464" s="34">
        <v>3</v>
      </c>
      <c r="O464" s="34" t="s">
        <v>1798</v>
      </c>
      <c r="P464" s="34" t="s">
        <v>465</v>
      </c>
      <c r="R464" s="34" t="s">
        <v>1532</v>
      </c>
      <c r="S464" s="34" t="s">
        <v>1839</v>
      </c>
      <c r="T464" s="34" t="s">
        <v>2430</v>
      </c>
      <c r="U464" s="36" t="str">
        <f>VLOOKUP(First_Validations__2[[#This Row],[CountryReq]],Last_Validations[],COLUMNS($B:B)+1,FALSE)</f>
        <v>Iraq: 2017</v>
      </c>
      <c r="V464" s="36" t="str">
        <f>VLOOKUP(First_Validations__2[[#This Row],[CountryReq]],Last_Validations[],COLUMNS($B:C)+1,FALSE)</f>
        <v>Iraq</v>
      </c>
      <c r="W464" s="36">
        <f>VLOOKUP(First_Validations__2[[#This Row],[CountryReq]],Last_Validations[],COLUMNS($B:D)+1,FALSE)</f>
        <v>1</v>
      </c>
      <c r="X464" s="36">
        <f>VLOOKUP(First_Validations__2[[#This Row],[CountryReq]],Last_Validations[],COLUMNS($B:E)+1,FALSE)</f>
        <v>15</v>
      </c>
      <c r="Y464" s="36" t="str">
        <f>VLOOKUP(First_Validations__2[[#This Row],[CountryReq]],Last_Validations[],COLUMNS($B:F)+1,FALSE)</f>
        <v>Iraq: 2017</v>
      </c>
      <c r="Z464" s="36" t="str">
        <f>VLOOKUP(First_Validations__2[[#This Row],[CountryReq]],Last_Validations[],COLUMNS($B:G)+1,FALSE)</f>
        <v>IRQ</v>
      </c>
      <c r="AA464" s="36" t="str">
        <f>VLOOKUP(First_Validations__2[[#This Row],[CountryReq]],Last_Validations[],COLUMNS($B:H)+1,FALSE)</f>
        <v>Iraq</v>
      </c>
      <c r="AB464" s="36" t="str">
        <f>VLOOKUP(First_Validations__2[[#This Row],[CountryReq]],Last_Validations[],COLUMNS($B:I)+1,FALSE)</f>
        <v>https://eiti.org/board-decision/2017-55</v>
      </c>
      <c r="AC464" s="36" t="str">
        <f>VLOOKUP(First_Validations__2[[#This Row],[CountryReq]],Last_Validations[],COLUMNS($B:J)+1,FALSE)</f>
        <v>https://eiti.org/document/validation-of-iraq-2017-reports</v>
      </c>
      <c r="AD464" s="36">
        <f>VLOOKUP(First_Validations__2[[#This Row],[CountryReq]],Last_Validations[],COLUMNS($B:K)+1,FALSE)</f>
        <v>2017</v>
      </c>
      <c r="AE464" s="36">
        <f>VLOOKUP(First_Validations__2[[#This Row],[CountryReq]],Last_Validations[],COLUMNS($B:L)+1,FALSE)</f>
        <v>0</v>
      </c>
      <c r="AF464" s="36" t="str">
        <f>VLOOKUP(First_Validations__2[[#This Row],[CountryReq]],Last_Validations[],COLUMNS($B:M)+1,FALSE)</f>
        <v>Inadequate progress / suspended</v>
      </c>
      <c r="AG464" s="36" t="str">
        <f>VLOOKUP(First_Validations__2[[#This Row],[CountryReq]],Last_Validations[],COLUMNS($B:N)+1,FALSE)</f>
        <v>Legal framework (#2.1)</v>
      </c>
      <c r="AH464" s="36">
        <f>VLOOKUP(First_Validations__2[[#This Row],[CountryReq]],Last_Validations[],COLUMNS($B:O)+1,FALSE)</f>
        <v>3</v>
      </c>
      <c r="AI464" s="36" t="str">
        <f>VLOOKUP(First_Validations__2[[#This Row],[CountryReq]],Last_Validations[],COLUMNS($B:P)+1,FALSE)</f>
        <v>Inadequate progress</v>
      </c>
      <c r="AJ464" s="36" t="str">
        <f>VLOOKUP(First_Validations__2[[#This Row],[CountryReq]],Last_Validations[],COLUMNS($B:Q)+1,FALSE)</f>
        <v>The 2015 IEITI Report provides a cursory overview of the legal framework for the oil and gas sector (including the Kurdish Regioal Government or KRG), but no description of the relevant clauses. Fiscal terms are only provided for production sharing contracts (PSCs) in the KRG, not for technical service contracts (TSCs) in the rest of Iraq. The degree of fiscal devolution is explained briefly, although the description is unclear. In mining, several laws are listed but not described, the fiscal regime is not described, and the Ministry's role in regulating the sector is cursorily described.</v>
      </c>
      <c r="AK464" s="36">
        <f>VLOOKUP(First_Validations__2[[#This Row],[CountryReq]],Last_Validations[],COLUMNS($B:R)+1,FALSE)</f>
        <v>0</v>
      </c>
      <c r="AL464" s="36" t="str">
        <f>VLOOKUP(First_Validations__2[[#This Row],[CountryReq]],Last_Validations[],COLUMNS($B:S)+1,FALSE)</f>
        <v>http://ieiti.org.iq/</v>
      </c>
      <c r="AM464" s="36" t="str">
        <f>VLOOKUP(First_Validations__2[[#This Row],[CountryReq]],Last_Validations[],COLUMNS($B:T)+1,FALSE)</f>
        <v>https://eiti.org/api/v1.0/score_data/15</v>
      </c>
      <c r="AN464" s="36" t="str">
        <f>IF(First_Validations__2[[#This Row],[FirstValidation.Country: Year]]=First_Validations__2[[#This Row],[Country: Year]],"First","Second / Last")</f>
        <v>First</v>
      </c>
      <c r="AO464" s="36">
        <f>IF(AND(First_Validations__2[[#This Row],[FirstValidation.Validation score]]&lt;5,First_Validations__2[[#This Row],[FirstValidation.Validation score]]&gt;1),1,0)</f>
        <v>1</v>
      </c>
      <c r="AP464" s="36">
        <f>First_Validations__2[[#This Row],[Validation score]]-First_Validations__2[[#This Row],[FirstValidation.Validation score]]</f>
        <v>0</v>
      </c>
      <c r="AQ464" s="36">
        <f>IF(AND(First_Validations__2[[#This Row],[Corrective action]]=1,First_Validations__2[[#This Row],[Validation score]]&lt;5,First_Validations__2[[#This Row],[Validation score]]&gt;1),1,0)</f>
        <v>1</v>
      </c>
      <c r="AR464" s="36">
        <f>IF(AND(First_Validations__2[[#This Row],[Corrective action]]=1,OR(First_Validations__2[[#This Row],[Validation score]]&gt;4,First_Validations__2[[#This Row],[Validation score]]&lt;2)),1,0)</f>
        <v>0</v>
      </c>
      <c r="AS4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4" s="36" t="str">
        <f>VLOOKUP(First_Validations__2[[#This Row],[Requirement ('#)]],Requirements[[Requirements]:[Categories2]],2,FALSE)</f>
        <v>Licenses and contracts</v>
      </c>
    </row>
    <row r="465" spans="2:46">
      <c r="B465" s="34" t="s">
        <v>1530</v>
      </c>
      <c r="C465" s="34">
        <v>1</v>
      </c>
      <c r="D465" s="34">
        <v>15</v>
      </c>
      <c r="E465" s="34" t="s">
        <v>458</v>
      </c>
      <c r="F465" s="34" t="s">
        <v>1531</v>
      </c>
      <c r="G465" s="34" t="s">
        <v>1530</v>
      </c>
      <c r="H465" s="34" t="s">
        <v>3485</v>
      </c>
      <c r="I465" s="34" t="s">
        <v>3486</v>
      </c>
      <c r="J465" s="34">
        <v>2017</v>
      </c>
      <c r="L465" s="34" t="s">
        <v>1766</v>
      </c>
      <c r="M465" s="34" t="s">
        <v>1790</v>
      </c>
      <c r="N465" s="34">
        <v>4</v>
      </c>
      <c r="O465" s="34" t="s">
        <v>1767</v>
      </c>
      <c r="P465" s="34" t="s">
        <v>464</v>
      </c>
      <c r="R465" s="34" t="s">
        <v>1532</v>
      </c>
      <c r="S465" s="34" t="s">
        <v>1839</v>
      </c>
      <c r="T465" s="34" t="s">
        <v>2431</v>
      </c>
      <c r="U465" s="36" t="str">
        <f>VLOOKUP(First_Validations__2[[#This Row],[CountryReq]],Last_Validations[],COLUMNS($B:B)+1,FALSE)</f>
        <v>Iraq: 2017</v>
      </c>
      <c r="V465" s="36" t="str">
        <f>VLOOKUP(First_Validations__2[[#This Row],[CountryReq]],Last_Validations[],COLUMNS($B:C)+1,FALSE)</f>
        <v>Iraq</v>
      </c>
      <c r="W465" s="36">
        <f>VLOOKUP(First_Validations__2[[#This Row],[CountryReq]],Last_Validations[],COLUMNS($B:D)+1,FALSE)</f>
        <v>1</v>
      </c>
      <c r="X465" s="36">
        <f>VLOOKUP(First_Validations__2[[#This Row],[CountryReq]],Last_Validations[],COLUMNS($B:E)+1,FALSE)</f>
        <v>15</v>
      </c>
      <c r="Y465" s="36" t="str">
        <f>VLOOKUP(First_Validations__2[[#This Row],[CountryReq]],Last_Validations[],COLUMNS($B:F)+1,FALSE)</f>
        <v>Iraq: 2017</v>
      </c>
      <c r="Z465" s="36" t="str">
        <f>VLOOKUP(First_Validations__2[[#This Row],[CountryReq]],Last_Validations[],COLUMNS($B:G)+1,FALSE)</f>
        <v>IRQ</v>
      </c>
      <c r="AA465" s="36" t="str">
        <f>VLOOKUP(First_Validations__2[[#This Row],[CountryReq]],Last_Validations[],COLUMNS($B:H)+1,FALSE)</f>
        <v>Iraq</v>
      </c>
      <c r="AB465" s="36" t="str">
        <f>VLOOKUP(First_Validations__2[[#This Row],[CountryReq]],Last_Validations[],COLUMNS($B:I)+1,FALSE)</f>
        <v>https://eiti.org/board-decision/2017-55</v>
      </c>
      <c r="AC465" s="36" t="str">
        <f>VLOOKUP(First_Validations__2[[#This Row],[CountryReq]],Last_Validations[],COLUMNS($B:J)+1,FALSE)</f>
        <v>https://eiti.org/document/validation-of-iraq-2017-reports</v>
      </c>
      <c r="AD465" s="36">
        <f>VLOOKUP(First_Validations__2[[#This Row],[CountryReq]],Last_Validations[],COLUMNS($B:K)+1,FALSE)</f>
        <v>2017</v>
      </c>
      <c r="AE465" s="36">
        <f>VLOOKUP(First_Validations__2[[#This Row],[CountryReq]],Last_Validations[],COLUMNS($B:L)+1,FALSE)</f>
        <v>0</v>
      </c>
      <c r="AF465" s="36" t="str">
        <f>VLOOKUP(First_Validations__2[[#This Row],[CountryReq]],Last_Validations[],COLUMNS($B:M)+1,FALSE)</f>
        <v>Inadequate progress / suspended</v>
      </c>
      <c r="AG465" s="36" t="str">
        <f>VLOOKUP(First_Validations__2[[#This Row],[CountryReq]],Last_Validations[],COLUMNS($B:N)+1,FALSE)</f>
        <v>Workplan (#1.5)</v>
      </c>
      <c r="AH465" s="36">
        <f>VLOOKUP(First_Validations__2[[#This Row],[CountryReq]],Last_Validations[],COLUMNS($B:O)+1,FALSE)</f>
        <v>4</v>
      </c>
      <c r="AI465" s="36" t="str">
        <f>VLOOKUP(First_Validations__2[[#This Row],[CountryReq]],Last_Validations[],COLUMNS($B:P)+1,FALSE)</f>
        <v>Meaningful progress</v>
      </c>
      <c r="AJ465" s="36" t="str">
        <f>VLOOKUP(First_Validations__2[[#This Row],[CountryReq]],Last_Validations[],COLUMNS($B:Q)+1,FALSE)</f>
        <v xml:space="preserve">Iraq EITI maintains a current EITI work plan, that is fully costed and aligned with the reporting and Validation deadlines established by the EITI Board. The 2017-2018 work plan is an important improvement on previous work plans but stakeholders expressed concern that it does not reflect consultations with key stakeholders or serve as a tool to support implementation but is instead perceived as a re-packaging of previous work plans to conform with the requirements of the Standard. </v>
      </c>
      <c r="AK465" s="36">
        <f>VLOOKUP(First_Validations__2[[#This Row],[CountryReq]],Last_Validations[],COLUMNS($B:R)+1,FALSE)</f>
        <v>0</v>
      </c>
      <c r="AL465" s="36" t="str">
        <f>VLOOKUP(First_Validations__2[[#This Row],[CountryReq]],Last_Validations[],COLUMNS($B:S)+1,FALSE)</f>
        <v>http://ieiti.org.iq/</v>
      </c>
      <c r="AM465" s="36" t="str">
        <f>VLOOKUP(First_Validations__2[[#This Row],[CountryReq]],Last_Validations[],COLUMNS($B:T)+1,FALSE)</f>
        <v>https://eiti.org/api/v1.0/score_data/15</v>
      </c>
      <c r="AN465" s="36" t="str">
        <f>IF(First_Validations__2[[#This Row],[FirstValidation.Country: Year]]=First_Validations__2[[#This Row],[Country: Year]],"First","Second / Last")</f>
        <v>First</v>
      </c>
      <c r="AO465" s="36">
        <f>IF(AND(First_Validations__2[[#This Row],[FirstValidation.Validation score]]&lt;5,First_Validations__2[[#This Row],[FirstValidation.Validation score]]&gt;1),1,0)</f>
        <v>1</v>
      </c>
      <c r="AP465" s="36">
        <f>First_Validations__2[[#This Row],[Validation score]]-First_Validations__2[[#This Row],[FirstValidation.Validation score]]</f>
        <v>0</v>
      </c>
      <c r="AQ465" s="36">
        <f>IF(AND(First_Validations__2[[#This Row],[Corrective action]]=1,First_Validations__2[[#This Row],[Validation score]]&lt;5,First_Validations__2[[#This Row],[Validation score]]&gt;1),1,0)</f>
        <v>1</v>
      </c>
      <c r="AR465" s="36">
        <f>IF(AND(First_Validations__2[[#This Row],[Corrective action]]=1,OR(First_Validations__2[[#This Row],[Validation score]]&gt;4,First_Validations__2[[#This Row],[Validation score]]&lt;2)),1,0)</f>
        <v>0</v>
      </c>
      <c r="AS4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5" s="36" t="str">
        <f>VLOOKUP(First_Validations__2[[#This Row],[Requirement ('#)]],Requirements[[Requirements]:[Categories2]],2,FALSE)</f>
        <v>MSG Oversight</v>
      </c>
    </row>
    <row r="466" spans="2:46">
      <c r="B466" s="34" t="s">
        <v>1530</v>
      </c>
      <c r="C466" s="34">
        <v>1</v>
      </c>
      <c r="D466" s="34">
        <v>15</v>
      </c>
      <c r="E466" s="34" t="s">
        <v>458</v>
      </c>
      <c r="F466" s="34" t="s">
        <v>1531</v>
      </c>
      <c r="G466" s="34" t="s">
        <v>1530</v>
      </c>
      <c r="H466" s="34" t="s">
        <v>3485</v>
      </c>
      <c r="I466" s="34" t="s">
        <v>3486</v>
      </c>
      <c r="J466" s="34">
        <v>2017</v>
      </c>
      <c r="L466" s="34" t="s">
        <v>1766</v>
      </c>
      <c r="M466" s="34" t="s">
        <v>1793</v>
      </c>
      <c r="N466" s="34">
        <v>3</v>
      </c>
      <c r="O466" s="34" t="s">
        <v>1798</v>
      </c>
      <c r="P466" s="34" t="s">
        <v>467</v>
      </c>
      <c r="R466" s="34" t="s">
        <v>1532</v>
      </c>
      <c r="S466" s="34" t="s">
        <v>1839</v>
      </c>
      <c r="T466" s="34" t="s">
        <v>2432</v>
      </c>
      <c r="U466" s="36" t="str">
        <f>VLOOKUP(First_Validations__2[[#This Row],[CountryReq]],Last_Validations[],COLUMNS($B:B)+1,FALSE)</f>
        <v>Iraq: 2017</v>
      </c>
      <c r="V466" s="36" t="str">
        <f>VLOOKUP(First_Validations__2[[#This Row],[CountryReq]],Last_Validations[],COLUMNS($B:C)+1,FALSE)</f>
        <v>Iraq</v>
      </c>
      <c r="W466" s="36">
        <f>VLOOKUP(First_Validations__2[[#This Row],[CountryReq]],Last_Validations[],COLUMNS($B:D)+1,FALSE)</f>
        <v>1</v>
      </c>
      <c r="X466" s="36">
        <f>VLOOKUP(First_Validations__2[[#This Row],[CountryReq]],Last_Validations[],COLUMNS($B:E)+1,FALSE)</f>
        <v>15</v>
      </c>
      <c r="Y466" s="36" t="str">
        <f>VLOOKUP(First_Validations__2[[#This Row],[CountryReq]],Last_Validations[],COLUMNS($B:F)+1,FALSE)</f>
        <v>Iraq: 2017</v>
      </c>
      <c r="Z466" s="36" t="str">
        <f>VLOOKUP(First_Validations__2[[#This Row],[CountryReq]],Last_Validations[],COLUMNS($B:G)+1,FALSE)</f>
        <v>IRQ</v>
      </c>
      <c r="AA466" s="36" t="str">
        <f>VLOOKUP(First_Validations__2[[#This Row],[CountryReq]],Last_Validations[],COLUMNS($B:H)+1,FALSE)</f>
        <v>Iraq</v>
      </c>
      <c r="AB466" s="36" t="str">
        <f>VLOOKUP(First_Validations__2[[#This Row],[CountryReq]],Last_Validations[],COLUMNS($B:I)+1,FALSE)</f>
        <v>https://eiti.org/board-decision/2017-55</v>
      </c>
      <c r="AC466" s="36" t="str">
        <f>VLOOKUP(First_Validations__2[[#This Row],[CountryReq]],Last_Validations[],COLUMNS($B:J)+1,FALSE)</f>
        <v>https://eiti.org/document/validation-of-iraq-2017-reports</v>
      </c>
      <c r="AD466" s="36">
        <f>VLOOKUP(First_Validations__2[[#This Row],[CountryReq]],Last_Validations[],COLUMNS($B:K)+1,FALSE)</f>
        <v>2017</v>
      </c>
      <c r="AE466" s="36">
        <f>VLOOKUP(First_Validations__2[[#This Row],[CountryReq]],Last_Validations[],COLUMNS($B:L)+1,FALSE)</f>
        <v>0</v>
      </c>
      <c r="AF466" s="36" t="str">
        <f>VLOOKUP(First_Validations__2[[#This Row],[CountryReq]],Last_Validations[],COLUMNS($B:M)+1,FALSE)</f>
        <v>Inadequate progress / suspended</v>
      </c>
      <c r="AG466" s="36" t="str">
        <f>VLOOKUP(First_Validations__2[[#This Row],[CountryReq]],Last_Validations[],COLUMNS($B:N)+1,FALSE)</f>
        <v>License register (#2.3)</v>
      </c>
      <c r="AH466" s="36">
        <f>VLOOKUP(First_Validations__2[[#This Row],[CountryReq]],Last_Validations[],COLUMNS($B:O)+1,FALSE)</f>
        <v>3</v>
      </c>
      <c r="AI466" s="36" t="str">
        <f>VLOOKUP(First_Validations__2[[#This Row],[CountryReq]],Last_Validations[],COLUMNS($B:P)+1,FALSE)</f>
        <v>Inadequate progress</v>
      </c>
      <c r="AJ466" s="36" t="str">
        <f>VLOOKUP(First_Validations__2[[#This Row],[CountryReq]],Last_Validations[],COLUMNS($B:Q)+1,FALSE)</f>
        <v>The 2015 IEITI Report provides the names of the operator, partners, dates of contract signing, effectiveness and approval of all 18 oil blocks awarded as of 2015, but no dates of application, license coordinates, or the identity of license-holders. No information is provided about national production fields or fields in the Kurdish Regional Government (KRG) The 2015 IEITI Report does not refer to any licenses in the mining sector, nor any mining, oil and gas cadastre, either public or private.</v>
      </c>
      <c r="AK466" s="36">
        <f>VLOOKUP(First_Validations__2[[#This Row],[CountryReq]],Last_Validations[],COLUMNS($B:R)+1,FALSE)</f>
        <v>0</v>
      </c>
      <c r="AL466" s="36" t="str">
        <f>VLOOKUP(First_Validations__2[[#This Row],[CountryReq]],Last_Validations[],COLUMNS($B:S)+1,FALSE)</f>
        <v>http://ieiti.org.iq/</v>
      </c>
      <c r="AM466" s="36" t="str">
        <f>VLOOKUP(First_Validations__2[[#This Row],[CountryReq]],Last_Validations[],COLUMNS($B:T)+1,FALSE)</f>
        <v>https://eiti.org/api/v1.0/score_data/15</v>
      </c>
      <c r="AN466" s="36" t="str">
        <f>IF(First_Validations__2[[#This Row],[FirstValidation.Country: Year]]=First_Validations__2[[#This Row],[Country: Year]],"First","Second / Last")</f>
        <v>First</v>
      </c>
      <c r="AO466" s="36">
        <f>IF(AND(First_Validations__2[[#This Row],[FirstValidation.Validation score]]&lt;5,First_Validations__2[[#This Row],[FirstValidation.Validation score]]&gt;1),1,0)</f>
        <v>1</v>
      </c>
      <c r="AP466" s="36">
        <f>First_Validations__2[[#This Row],[Validation score]]-First_Validations__2[[#This Row],[FirstValidation.Validation score]]</f>
        <v>0</v>
      </c>
      <c r="AQ466" s="36">
        <f>IF(AND(First_Validations__2[[#This Row],[Corrective action]]=1,First_Validations__2[[#This Row],[Validation score]]&lt;5,First_Validations__2[[#This Row],[Validation score]]&gt;1),1,0)</f>
        <v>1</v>
      </c>
      <c r="AR466" s="36">
        <f>IF(AND(First_Validations__2[[#This Row],[Corrective action]]=1,OR(First_Validations__2[[#This Row],[Validation score]]&gt;4,First_Validations__2[[#This Row],[Validation score]]&lt;2)),1,0)</f>
        <v>0</v>
      </c>
      <c r="AS4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6" s="36" t="str">
        <f>VLOOKUP(First_Validations__2[[#This Row],[Requirement ('#)]],Requirements[[Requirements]:[Categories2]],2,FALSE)</f>
        <v>Licenses and contracts</v>
      </c>
    </row>
    <row r="467" spans="2:46">
      <c r="B467" s="34" t="s">
        <v>1530</v>
      </c>
      <c r="C467" s="34">
        <v>1</v>
      </c>
      <c r="D467" s="34">
        <v>15</v>
      </c>
      <c r="E467" s="34" t="s">
        <v>458</v>
      </c>
      <c r="F467" s="34" t="s">
        <v>1531</v>
      </c>
      <c r="G467" s="34" t="s">
        <v>1530</v>
      </c>
      <c r="H467" s="34" t="s">
        <v>3485</v>
      </c>
      <c r="I467" s="34" t="s">
        <v>3486</v>
      </c>
      <c r="J467" s="34">
        <v>2017</v>
      </c>
      <c r="L467" s="34" t="s">
        <v>1766</v>
      </c>
      <c r="M467" s="34" t="s">
        <v>1792</v>
      </c>
      <c r="N467" s="34">
        <v>3</v>
      </c>
      <c r="O467" s="34" t="s">
        <v>1798</v>
      </c>
      <c r="P467" s="34" t="s">
        <v>466</v>
      </c>
      <c r="R467" s="34" t="s">
        <v>1532</v>
      </c>
      <c r="S467" s="34" t="s">
        <v>1839</v>
      </c>
      <c r="T467" s="34" t="s">
        <v>2433</v>
      </c>
      <c r="U467" s="36" t="str">
        <f>VLOOKUP(First_Validations__2[[#This Row],[CountryReq]],Last_Validations[],COLUMNS($B:B)+1,FALSE)</f>
        <v>Iraq: 2017</v>
      </c>
      <c r="V467" s="36" t="str">
        <f>VLOOKUP(First_Validations__2[[#This Row],[CountryReq]],Last_Validations[],COLUMNS($B:C)+1,FALSE)</f>
        <v>Iraq</v>
      </c>
      <c r="W467" s="36">
        <f>VLOOKUP(First_Validations__2[[#This Row],[CountryReq]],Last_Validations[],COLUMNS($B:D)+1,FALSE)</f>
        <v>1</v>
      </c>
      <c r="X467" s="36">
        <f>VLOOKUP(First_Validations__2[[#This Row],[CountryReq]],Last_Validations[],COLUMNS($B:E)+1,FALSE)</f>
        <v>15</v>
      </c>
      <c r="Y467" s="36" t="str">
        <f>VLOOKUP(First_Validations__2[[#This Row],[CountryReq]],Last_Validations[],COLUMNS($B:F)+1,FALSE)</f>
        <v>Iraq: 2017</v>
      </c>
      <c r="Z467" s="36" t="str">
        <f>VLOOKUP(First_Validations__2[[#This Row],[CountryReq]],Last_Validations[],COLUMNS($B:G)+1,FALSE)</f>
        <v>IRQ</v>
      </c>
      <c r="AA467" s="36" t="str">
        <f>VLOOKUP(First_Validations__2[[#This Row],[CountryReq]],Last_Validations[],COLUMNS($B:H)+1,FALSE)</f>
        <v>Iraq</v>
      </c>
      <c r="AB467" s="36" t="str">
        <f>VLOOKUP(First_Validations__2[[#This Row],[CountryReq]],Last_Validations[],COLUMNS($B:I)+1,FALSE)</f>
        <v>https://eiti.org/board-decision/2017-55</v>
      </c>
      <c r="AC467" s="36" t="str">
        <f>VLOOKUP(First_Validations__2[[#This Row],[CountryReq]],Last_Validations[],COLUMNS($B:J)+1,FALSE)</f>
        <v>https://eiti.org/document/validation-of-iraq-2017-reports</v>
      </c>
      <c r="AD467" s="36">
        <f>VLOOKUP(First_Validations__2[[#This Row],[CountryReq]],Last_Validations[],COLUMNS($B:K)+1,FALSE)</f>
        <v>2017</v>
      </c>
      <c r="AE467" s="36">
        <f>VLOOKUP(First_Validations__2[[#This Row],[CountryReq]],Last_Validations[],COLUMNS($B:L)+1,FALSE)</f>
        <v>0</v>
      </c>
      <c r="AF467" s="36" t="str">
        <f>VLOOKUP(First_Validations__2[[#This Row],[CountryReq]],Last_Validations[],COLUMNS($B:M)+1,FALSE)</f>
        <v>Inadequate progress / suspended</v>
      </c>
      <c r="AG467" s="36" t="str">
        <f>VLOOKUP(First_Validations__2[[#This Row],[CountryReq]],Last_Validations[],COLUMNS($B:N)+1,FALSE)</f>
        <v>License allocations (#2.2)</v>
      </c>
      <c r="AH467" s="36">
        <f>VLOOKUP(First_Validations__2[[#This Row],[CountryReq]],Last_Validations[],COLUMNS($B:O)+1,FALSE)</f>
        <v>3</v>
      </c>
      <c r="AI467" s="36" t="str">
        <f>VLOOKUP(First_Validations__2[[#This Row],[CountryReq]],Last_Validations[],COLUMNS($B:P)+1,FALSE)</f>
        <v>Inadequate progress</v>
      </c>
      <c r="AJ467" s="36" t="str">
        <f>VLOOKUP(First_Validations__2[[#This Row],[CountryReq]],Last_Validations[],COLUMNS($B:Q)+1,FALSE)</f>
        <v>Although no oil and gas licenses changed hands in 2015, a description of the process for transferring or awarding the licenses is absent. It is also unclear whether any mining licenses were allocated or transferred in 2015, and it is unclear whether production sharing contracts were awarded by the Kurdish Regional Government. There is no description of the statutory procedures for transferring equity in a technical service contract.</v>
      </c>
      <c r="AK467" s="36">
        <f>VLOOKUP(First_Validations__2[[#This Row],[CountryReq]],Last_Validations[],COLUMNS($B:R)+1,FALSE)</f>
        <v>0</v>
      </c>
      <c r="AL467" s="36" t="str">
        <f>VLOOKUP(First_Validations__2[[#This Row],[CountryReq]],Last_Validations[],COLUMNS($B:S)+1,FALSE)</f>
        <v>http://ieiti.org.iq/</v>
      </c>
      <c r="AM467" s="36" t="str">
        <f>VLOOKUP(First_Validations__2[[#This Row],[CountryReq]],Last_Validations[],COLUMNS($B:T)+1,FALSE)</f>
        <v>https://eiti.org/api/v1.0/score_data/15</v>
      </c>
      <c r="AN467" s="36" t="str">
        <f>IF(First_Validations__2[[#This Row],[FirstValidation.Country: Year]]=First_Validations__2[[#This Row],[Country: Year]],"First","Second / Last")</f>
        <v>First</v>
      </c>
      <c r="AO467" s="36">
        <f>IF(AND(First_Validations__2[[#This Row],[FirstValidation.Validation score]]&lt;5,First_Validations__2[[#This Row],[FirstValidation.Validation score]]&gt;1),1,0)</f>
        <v>1</v>
      </c>
      <c r="AP467" s="36">
        <f>First_Validations__2[[#This Row],[Validation score]]-First_Validations__2[[#This Row],[FirstValidation.Validation score]]</f>
        <v>0</v>
      </c>
      <c r="AQ467" s="36">
        <f>IF(AND(First_Validations__2[[#This Row],[Corrective action]]=1,First_Validations__2[[#This Row],[Validation score]]&lt;5,First_Validations__2[[#This Row],[Validation score]]&gt;1),1,0)</f>
        <v>1</v>
      </c>
      <c r="AR467" s="36">
        <f>IF(AND(First_Validations__2[[#This Row],[Corrective action]]=1,OR(First_Validations__2[[#This Row],[Validation score]]&gt;4,First_Validations__2[[#This Row],[Validation score]]&lt;2)),1,0)</f>
        <v>0</v>
      </c>
      <c r="AS4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7" s="36" t="str">
        <f>VLOOKUP(First_Validations__2[[#This Row],[Requirement ('#)]],Requirements[[Requirements]:[Categories2]],2,FALSE)</f>
        <v>Licenses and contracts</v>
      </c>
    </row>
    <row r="468" spans="2:46">
      <c r="B468" s="34" t="s">
        <v>1530</v>
      </c>
      <c r="C468" s="34">
        <v>1</v>
      </c>
      <c r="D468" s="34">
        <v>15</v>
      </c>
      <c r="E468" s="34" t="s">
        <v>458</v>
      </c>
      <c r="F468" s="34" t="s">
        <v>1531</v>
      </c>
      <c r="G468" s="34" t="s">
        <v>1530</v>
      </c>
      <c r="H468" s="34" t="s">
        <v>3485</v>
      </c>
      <c r="I468" s="34" t="s">
        <v>3486</v>
      </c>
      <c r="J468" s="34">
        <v>2017</v>
      </c>
      <c r="L468" s="34" t="s">
        <v>1766</v>
      </c>
      <c r="M468" s="34" t="s">
        <v>1787</v>
      </c>
      <c r="N468" s="34">
        <v>3</v>
      </c>
      <c r="O468" s="34" t="s">
        <v>1798</v>
      </c>
      <c r="P468" s="34" t="s">
        <v>461</v>
      </c>
      <c r="R468" s="34" t="s">
        <v>1532</v>
      </c>
      <c r="S468" s="34" t="s">
        <v>1839</v>
      </c>
      <c r="T468" s="34" t="s">
        <v>2434</v>
      </c>
      <c r="U468" s="36" t="str">
        <f>VLOOKUP(First_Validations__2[[#This Row],[CountryReq]],Last_Validations[],COLUMNS($B:B)+1,FALSE)</f>
        <v>Iraq: 2017</v>
      </c>
      <c r="V468" s="36" t="str">
        <f>VLOOKUP(First_Validations__2[[#This Row],[CountryReq]],Last_Validations[],COLUMNS($B:C)+1,FALSE)</f>
        <v>Iraq</v>
      </c>
      <c r="W468" s="36">
        <f>VLOOKUP(First_Validations__2[[#This Row],[CountryReq]],Last_Validations[],COLUMNS($B:D)+1,FALSE)</f>
        <v>1</v>
      </c>
      <c r="X468" s="36">
        <f>VLOOKUP(First_Validations__2[[#This Row],[CountryReq]],Last_Validations[],COLUMNS($B:E)+1,FALSE)</f>
        <v>15</v>
      </c>
      <c r="Y468" s="36" t="str">
        <f>VLOOKUP(First_Validations__2[[#This Row],[CountryReq]],Last_Validations[],COLUMNS($B:F)+1,FALSE)</f>
        <v>Iraq: 2017</v>
      </c>
      <c r="Z468" s="36" t="str">
        <f>VLOOKUP(First_Validations__2[[#This Row],[CountryReq]],Last_Validations[],COLUMNS($B:G)+1,FALSE)</f>
        <v>IRQ</v>
      </c>
      <c r="AA468" s="36" t="str">
        <f>VLOOKUP(First_Validations__2[[#This Row],[CountryReq]],Last_Validations[],COLUMNS($B:H)+1,FALSE)</f>
        <v>Iraq</v>
      </c>
      <c r="AB468" s="36" t="str">
        <f>VLOOKUP(First_Validations__2[[#This Row],[CountryReq]],Last_Validations[],COLUMNS($B:I)+1,FALSE)</f>
        <v>https://eiti.org/board-decision/2017-55</v>
      </c>
      <c r="AC468" s="36" t="str">
        <f>VLOOKUP(First_Validations__2[[#This Row],[CountryReq]],Last_Validations[],COLUMNS($B:J)+1,FALSE)</f>
        <v>https://eiti.org/document/validation-of-iraq-2017-reports</v>
      </c>
      <c r="AD468" s="36">
        <f>VLOOKUP(First_Validations__2[[#This Row],[CountryReq]],Last_Validations[],COLUMNS($B:K)+1,FALSE)</f>
        <v>2017</v>
      </c>
      <c r="AE468" s="36">
        <f>VLOOKUP(First_Validations__2[[#This Row],[CountryReq]],Last_Validations[],COLUMNS($B:L)+1,FALSE)</f>
        <v>0</v>
      </c>
      <c r="AF468" s="36" t="str">
        <f>VLOOKUP(First_Validations__2[[#This Row],[CountryReq]],Last_Validations[],COLUMNS($B:M)+1,FALSE)</f>
        <v>Inadequate progress / suspended</v>
      </c>
      <c r="AG468" s="36" t="str">
        <f>VLOOKUP(First_Validations__2[[#This Row],[CountryReq]],Last_Validations[],COLUMNS($B:N)+1,FALSE)</f>
        <v>Industry engagement (#1.2)</v>
      </c>
      <c r="AH468" s="36">
        <f>VLOOKUP(First_Validations__2[[#This Row],[CountryReq]],Last_Validations[],COLUMNS($B:O)+1,FALSE)</f>
        <v>3</v>
      </c>
      <c r="AI468" s="36" t="str">
        <f>VLOOKUP(First_Validations__2[[#This Row],[CountryReq]],Last_Validations[],COLUMNS($B:P)+1,FALSE)</f>
        <v>Inadequate progress</v>
      </c>
      <c r="AJ468" s="36" t="str">
        <f>VLOOKUP(First_Validations__2[[#This Row],[CountryReq]],Last_Validations[],COLUMNS($B:Q)+1,FALSE)</f>
        <v>Although national oil companies are engaged in the EITI, industry engagement has dropped since Iraq first began implementing the EITI in 2012. The constituency has never refreshed its representatives despite the fact that two of the representatives have moved on from their positions. To galvanise industry's attention, the MSG should ensure extensive consultations are undertaken to ensure EITI implementation objectives are consistent with priorities of the industry constituency.</v>
      </c>
      <c r="AK468" s="36">
        <f>VLOOKUP(First_Validations__2[[#This Row],[CountryReq]],Last_Validations[],COLUMNS($B:R)+1,FALSE)</f>
        <v>0</v>
      </c>
      <c r="AL468" s="36" t="str">
        <f>VLOOKUP(First_Validations__2[[#This Row],[CountryReq]],Last_Validations[],COLUMNS($B:S)+1,FALSE)</f>
        <v>http://ieiti.org.iq/</v>
      </c>
      <c r="AM468" s="36" t="str">
        <f>VLOOKUP(First_Validations__2[[#This Row],[CountryReq]],Last_Validations[],COLUMNS($B:T)+1,FALSE)</f>
        <v>https://eiti.org/api/v1.0/score_data/15</v>
      </c>
      <c r="AN468" s="36" t="str">
        <f>IF(First_Validations__2[[#This Row],[FirstValidation.Country: Year]]=First_Validations__2[[#This Row],[Country: Year]],"First","Second / Last")</f>
        <v>First</v>
      </c>
      <c r="AO468" s="36">
        <f>IF(AND(First_Validations__2[[#This Row],[FirstValidation.Validation score]]&lt;5,First_Validations__2[[#This Row],[FirstValidation.Validation score]]&gt;1),1,0)</f>
        <v>1</v>
      </c>
      <c r="AP468" s="36">
        <f>First_Validations__2[[#This Row],[Validation score]]-First_Validations__2[[#This Row],[FirstValidation.Validation score]]</f>
        <v>0</v>
      </c>
      <c r="AQ468" s="36">
        <f>IF(AND(First_Validations__2[[#This Row],[Corrective action]]=1,First_Validations__2[[#This Row],[Validation score]]&lt;5,First_Validations__2[[#This Row],[Validation score]]&gt;1),1,0)</f>
        <v>1</v>
      </c>
      <c r="AR468" s="36">
        <f>IF(AND(First_Validations__2[[#This Row],[Corrective action]]=1,OR(First_Validations__2[[#This Row],[Validation score]]&gt;4,First_Validations__2[[#This Row],[Validation score]]&lt;2)),1,0)</f>
        <v>0</v>
      </c>
      <c r="AS4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8" s="36" t="str">
        <f>VLOOKUP(First_Validations__2[[#This Row],[Requirement ('#)]],Requirements[[Requirements]:[Categories2]],2,FALSE)</f>
        <v>MSG Oversight</v>
      </c>
    </row>
    <row r="469" spans="2:46">
      <c r="B469" s="34" t="s">
        <v>1530</v>
      </c>
      <c r="C469" s="34">
        <v>1</v>
      </c>
      <c r="D469" s="34">
        <v>15</v>
      </c>
      <c r="E469" s="34" t="s">
        <v>458</v>
      </c>
      <c r="F469" s="34" t="s">
        <v>1531</v>
      </c>
      <c r="G469" s="34" t="s">
        <v>1530</v>
      </c>
      <c r="H469" s="34" t="s">
        <v>3485</v>
      </c>
      <c r="I469" s="34" t="s">
        <v>3486</v>
      </c>
      <c r="J469" s="34">
        <v>2017</v>
      </c>
      <c r="L469" s="34" t="s">
        <v>1766</v>
      </c>
      <c r="M469" s="34" t="s">
        <v>1784</v>
      </c>
      <c r="N469" s="34">
        <v>3</v>
      </c>
      <c r="O469" s="34" t="s">
        <v>1798</v>
      </c>
      <c r="P469" s="34" t="s">
        <v>460</v>
      </c>
      <c r="R469" s="34" t="s">
        <v>1532</v>
      </c>
      <c r="S469" s="34" t="s">
        <v>1839</v>
      </c>
      <c r="T469" s="34" t="s">
        <v>2435</v>
      </c>
      <c r="U469" s="36" t="str">
        <f>VLOOKUP(First_Validations__2[[#This Row],[CountryReq]],Last_Validations[],COLUMNS($B:B)+1,FALSE)</f>
        <v>Iraq: 2017</v>
      </c>
      <c r="V469" s="36" t="str">
        <f>VLOOKUP(First_Validations__2[[#This Row],[CountryReq]],Last_Validations[],COLUMNS($B:C)+1,FALSE)</f>
        <v>Iraq</v>
      </c>
      <c r="W469" s="36">
        <f>VLOOKUP(First_Validations__2[[#This Row],[CountryReq]],Last_Validations[],COLUMNS($B:D)+1,FALSE)</f>
        <v>1</v>
      </c>
      <c r="X469" s="36">
        <f>VLOOKUP(First_Validations__2[[#This Row],[CountryReq]],Last_Validations[],COLUMNS($B:E)+1,FALSE)</f>
        <v>15</v>
      </c>
      <c r="Y469" s="36" t="str">
        <f>VLOOKUP(First_Validations__2[[#This Row],[CountryReq]],Last_Validations[],COLUMNS($B:F)+1,FALSE)</f>
        <v>Iraq: 2017</v>
      </c>
      <c r="Z469" s="36" t="str">
        <f>VLOOKUP(First_Validations__2[[#This Row],[CountryReq]],Last_Validations[],COLUMNS($B:G)+1,FALSE)</f>
        <v>IRQ</v>
      </c>
      <c r="AA469" s="36" t="str">
        <f>VLOOKUP(First_Validations__2[[#This Row],[CountryReq]],Last_Validations[],COLUMNS($B:H)+1,FALSE)</f>
        <v>Iraq</v>
      </c>
      <c r="AB469" s="36" t="str">
        <f>VLOOKUP(First_Validations__2[[#This Row],[CountryReq]],Last_Validations[],COLUMNS($B:I)+1,FALSE)</f>
        <v>https://eiti.org/board-decision/2017-55</v>
      </c>
      <c r="AC469" s="36" t="str">
        <f>VLOOKUP(First_Validations__2[[#This Row],[CountryReq]],Last_Validations[],COLUMNS($B:J)+1,FALSE)</f>
        <v>https://eiti.org/document/validation-of-iraq-2017-reports</v>
      </c>
      <c r="AD469" s="36">
        <f>VLOOKUP(First_Validations__2[[#This Row],[CountryReq]],Last_Validations[],COLUMNS($B:K)+1,FALSE)</f>
        <v>2017</v>
      </c>
      <c r="AE469" s="36">
        <f>VLOOKUP(First_Validations__2[[#This Row],[CountryReq]],Last_Validations[],COLUMNS($B:L)+1,FALSE)</f>
        <v>0</v>
      </c>
      <c r="AF469" s="36" t="str">
        <f>VLOOKUP(First_Validations__2[[#This Row],[CountryReq]],Last_Validations[],COLUMNS($B:M)+1,FALSE)</f>
        <v>Inadequate progress / suspended</v>
      </c>
      <c r="AG469" s="36" t="str">
        <f>VLOOKUP(First_Validations__2[[#This Row],[CountryReq]],Last_Validations[],COLUMNS($B:N)+1,FALSE)</f>
        <v>Government engagement (#1.1)</v>
      </c>
      <c r="AH469" s="36">
        <f>VLOOKUP(First_Validations__2[[#This Row],[CountryReq]],Last_Validations[],COLUMNS($B:O)+1,FALSE)</f>
        <v>3</v>
      </c>
      <c r="AI469" s="36" t="str">
        <f>VLOOKUP(First_Validations__2[[#This Row],[CountryReq]],Last_Validations[],COLUMNS($B:P)+1,FALSE)</f>
        <v>Inadequate progress</v>
      </c>
      <c r="AJ469" s="36" t="str">
        <f>VLOOKUP(First_Validations__2[[#This Row],[CountryReq]],Last_Validations[],COLUMNS($B:Q)+1,FALSE)</f>
        <v>The extent of senior government officials’ support for the EITI appears to have slowed markedly after Iraq was accepted as an EITI compliant country in 2012. Demonstrations of government engagement are limited to government representatives' semi-regular participation in the MSG and partiicpation in EITI data collection upon request. To strengthen implementation, the MSG should seek to engage more closely with the government and in particular with the Ministry of Oil.</v>
      </c>
      <c r="AK469" s="36">
        <f>VLOOKUP(First_Validations__2[[#This Row],[CountryReq]],Last_Validations[],COLUMNS($B:R)+1,FALSE)</f>
        <v>0</v>
      </c>
      <c r="AL469" s="36" t="str">
        <f>VLOOKUP(First_Validations__2[[#This Row],[CountryReq]],Last_Validations[],COLUMNS($B:S)+1,FALSE)</f>
        <v>http://ieiti.org.iq/</v>
      </c>
      <c r="AM469" s="36" t="str">
        <f>VLOOKUP(First_Validations__2[[#This Row],[CountryReq]],Last_Validations[],COLUMNS($B:T)+1,FALSE)</f>
        <v>https://eiti.org/api/v1.0/score_data/15</v>
      </c>
      <c r="AN469" s="36" t="str">
        <f>IF(First_Validations__2[[#This Row],[FirstValidation.Country: Year]]=First_Validations__2[[#This Row],[Country: Year]],"First","Second / Last")</f>
        <v>First</v>
      </c>
      <c r="AO469" s="36">
        <f>IF(AND(First_Validations__2[[#This Row],[FirstValidation.Validation score]]&lt;5,First_Validations__2[[#This Row],[FirstValidation.Validation score]]&gt;1),1,0)</f>
        <v>1</v>
      </c>
      <c r="AP469" s="36">
        <f>First_Validations__2[[#This Row],[Validation score]]-First_Validations__2[[#This Row],[FirstValidation.Validation score]]</f>
        <v>0</v>
      </c>
      <c r="AQ469" s="36">
        <f>IF(AND(First_Validations__2[[#This Row],[Corrective action]]=1,First_Validations__2[[#This Row],[Validation score]]&lt;5,First_Validations__2[[#This Row],[Validation score]]&gt;1),1,0)</f>
        <v>1</v>
      </c>
      <c r="AR469" s="36">
        <f>IF(AND(First_Validations__2[[#This Row],[Corrective action]]=1,OR(First_Validations__2[[#This Row],[Validation score]]&gt;4,First_Validations__2[[#This Row],[Validation score]]&lt;2)),1,0)</f>
        <v>0</v>
      </c>
      <c r="AS4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69" s="36" t="str">
        <f>VLOOKUP(First_Validations__2[[#This Row],[Requirement ('#)]],Requirements[[Requirements]:[Categories2]],2,FALSE)</f>
        <v>MSG Oversight</v>
      </c>
    </row>
    <row r="470" spans="2:46">
      <c r="B470" s="34" t="s">
        <v>1530</v>
      </c>
      <c r="C470" s="34">
        <v>1</v>
      </c>
      <c r="D470" s="34">
        <v>15</v>
      </c>
      <c r="E470" s="34" t="s">
        <v>458</v>
      </c>
      <c r="F470" s="34" t="s">
        <v>1531</v>
      </c>
      <c r="G470" s="34" t="s">
        <v>1530</v>
      </c>
      <c r="H470" s="34" t="s">
        <v>3485</v>
      </c>
      <c r="I470" s="34" t="s">
        <v>3486</v>
      </c>
      <c r="J470" s="34">
        <v>2017</v>
      </c>
      <c r="L470" s="34" t="s">
        <v>1766</v>
      </c>
      <c r="M470" s="34" t="s">
        <v>1789</v>
      </c>
      <c r="N470" s="34">
        <v>3</v>
      </c>
      <c r="O470" s="34" t="s">
        <v>1798</v>
      </c>
      <c r="P470" s="34" t="s">
        <v>463</v>
      </c>
      <c r="R470" s="34" t="s">
        <v>1532</v>
      </c>
      <c r="S470" s="34" t="s">
        <v>1839</v>
      </c>
      <c r="T470" s="34" t="s">
        <v>2436</v>
      </c>
      <c r="U470" s="36" t="str">
        <f>VLOOKUP(First_Validations__2[[#This Row],[CountryReq]],Last_Validations[],COLUMNS($B:B)+1,FALSE)</f>
        <v>Iraq: 2017</v>
      </c>
      <c r="V470" s="36" t="str">
        <f>VLOOKUP(First_Validations__2[[#This Row],[CountryReq]],Last_Validations[],COLUMNS($B:C)+1,FALSE)</f>
        <v>Iraq</v>
      </c>
      <c r="W470" s="36">
        <f>VLOOKUP(First_Validations__2[[#This Row],[CountryReq]],Last_Validations[],COLUMNS($B:D)+1,FALSE)</f>
        <v>1</v>
      </c>
      <c r="X470" s="36">
        <f>VLOOKUP(First_Validations__2[[#This Row],[CountryReq]],Last_Validations[],COLUMNS($B:E)+1,FALSE)</f>
        <v>15</v>
      </c>
      <c r="Y470" s="36" t="str">
        <f>VLOOKUP(First_Validations__2[[#This Row],[CountryReq]],Last_Validations[],COLUMNS($B:F)+1,FALSE)</f>
        <v>Iraq: 2017</v>
      </c>
      <c r="Z470" s="36" t="str">
        <f>VLOOKUP(First_Validations__2[[#This Row],[CountryReq]],Last_Validations[],COLUMNS($B:G)+1,FALSE)</f>
        <v>IRQ</v>
      </c>
      <c r="AA470" s="36" t="str">
        <f>VLOOKUP(First_Validations__2[[#This Row],[CountryReq]],Last_Validations[],COLUMNS($B:H)+1,FALSE)</f>
        <v>Iraq</v>
      </c>
      <c r="AB470" s="36" t="str">
        <f>VLOOKUP(First_Validations__2[[#This Row],[CountryReq]],Last_Validations[],COLUMNS($B:I)+1,FALSE)</f>
        <v>https://eiti.org/board-decision/2017-55</v>
      </c>
      <c r="AC470" s="36" t="str">
        <f>VLOOKUP(First_Validations__2[[#This Row],[CountryReq]],Last_Validations[],COLUMNS($B:J)+1,FALSE)</f>
        <v>https://eiti.org/document/validation-of-iraq-2017-reports</v>
      </c>
      <c r="AD470" s="36">
        <f>VLOOKUP(First_Validations__2[[#This Row],[CountryReq]],Last_Validations[],COLUMNS($B:K)+1,FALSE)</f>
        <v>2017</v>
      </c>
      <c r="AE470" s="36">
        <f>VLOOKUP(First_Validations__2[[#This Row],[CountryReq]],Last_Validations[],COLUMNS($B:L)+1,FALSE)</f>
        <v>0</v>
      </c>
      <c r="AF470" s="36" t="str">
        <f>VLOOKUP(First_Validations__2[[#This Row],[CountryReq]],Last_Validations[],COLUMNS($B:M)+1,FALSE)</f>
        <v>Inadequate progress / suspended</v>
      </c>
      <c r="AG470" s="36" t="str">
        <f>VLOOKUP(First_Validations__2[[#This Row],[CountryReq]],Last_Validations[],COLUMNS($B:N)+1,FALSE)</f>
        <v>MSG governance (#1.4)</v>
      </c>
      <c r="AH470" s="36">
        <f>VLOOKUP(First_Validations__2[[#This Row],[CountryReq]],Last_Validations[],COLUMNS($B:O)+1,FALSE)</f>
        <v>3</v>
      </c>
      <c r="AI470" s="36" t="str">
        <f>VLOOKUP(First_Validations__2[[#This Row],[CountryReq]],Last_Validations[],COLUMNS($B:P)+1,FALSE)</f>
        <v>Inadequate progress</v>
      </c>
      <c r="AJ470" s="36" t="str">
        <f>VLOOKUP(First_Validations__2[[#This Row],[CountryReq]],Last_Validations[],COLUMNS($B:Q)+1,FALSE)</f>
        <v xml:space="preserve">The statutory rules for the multi-stakeholder group's structure and membership are not clear and indeed contradictory, making it impossible to assess deviations in practice.  The length of MSG members’ tenure, aside from civil society representatives, is unclear. It was evident during stakeholder consultations that there are widespread concerns about an imbalanced relation between the national secretariat and the MSG that hampers the MSG’s effective oversight of EITI reporting.  </v>
      </c>
      <c r="AK470" s="36">
        <f>VLOOKUP(First_Validations__2[[#This Row],[CountryReq]],Last_Validations[],COLUMNS($B:R)+1,FALSE)</f>
        <v>0</v>
      </c>
      <c r="AL470" s="36" t="str">
        <f>VLOOKUP(First_Validations__2[[#This Row],[CountryReq]],Last_Validations[],COLUMNS($B:S)+1,FALSE)</f>
        <v>http://ieiti.org.iq/</v>
      </c>
      <c r="AM470" s="36" t="str">
        <f>VLOOKUP(First_Validations__2[[#This Row],[CountryReq]],Last_Validations[],COLUMNS($B:T)+1,FALSE)</f>
        <v>https://eiti.org/api/v1.0/score_data/15</v>
      </c>
      <c r="AN470" s="36" t="str">
        <f>IF(First_Validations__2[[#This Row],[FirstValidation.Country: Year]]=First_Validations__2[[#This Row],[Country: Year]],"First","Second / Last")</f>
        <v>First</v>
      </c>
      <c r="AO470" s="36">
        <f>IF(AND(First_Validations__2[[#This Row],[FirstValidation.Validation score]]&lt;5,First_Validations__2[[#This Row],[FirstValidation.Validation score]]&gt;1),1,0)</f>
        <v>1</v>
      </c>
      <c r="AP470" s="36">
        <f>First_Validations__2[[#This Row],[Validation score]]-First_Validations__2[[#This Row],[FirstValidation.Validation score]]</f>
        <v>0</v>
      </c>
      <c r="AQ470" s="36">
        <f>IF(AND(First_Validations__2[[#This Row],[Corrective action]]=1,First_Validations__2[[#This Row],[Validation score]]&lt;5,First_Validations__2[[#This Row],[Validation score]]&gt;1),1,0)</f>
        <v>1</v>
      </c>
      <c r="AR470" s="36">
        <f>IF(AND(First_Validations__2[[#This Row],[Corrective action]]=1,OR(First_Validations__2[[#This Row],[Validation score]]&gt;4,First_Validations__2[[#This Row],[Validation score]]&lt;2)),1,0)</f>
        <v>0</v>
      </c>
      <c r="AS4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0" s="36" t="str">
        <f>VLOOKUP(First_Validations__2[[#This Row],[Requirement ('#)]],Requirements[[Requirements]:[Categories2]],2,FALSE)</f>
        <v>MSG Oversight</v>
      </c>
    </row>
    <row r="471" spans="2:46">
      <c r="B471" s="34" t="s">
        <v>1530</v>
      </c>
      <c r="C471" s="34">
        <v>1</v>
      </c>
      <c r="D471" s="34">
        <v>15</v>
      </c>
      <c r="E471" s="34" t="s">
        <v>458</v>
      </c>
      <c r="F471" s="34" t="s">
        <v>1531</v>
      </c>
      <c r="G471" s="34" t="s">
        <v>1530</v>
      </c>
      <c r="H471" s="34" t="s">
        <v>3485</v>
      </c>
      <c r="I471" s="34" t="s">
        <v>3486</v>
      </c>
      <c r="J471" s="34">
        <v>2017</v>
      </c>
      <c r="L471" s="34" t="s">
        <v>1766</v>
      </c>
      <c r="M471" s="34" t="s">
        <v>1788</v>
      </c>
      <c r="N471" s="34">
        <v>5</v>
      </c>
      <c r="O471" s="34" t="s">
        <v>1768</v>
      </c>
      <c r="P471" s="34" t="s">
        <v>462</v>
      </c>
      <c r="R471" s="34" t="s">
        <v>1532</v>
      </c>
      <c r="S471" s="34" t="s">
        <v>1839</v>
      </c>
      <c r="T471" s="34" t="s">
        <v>2437</v>
      </c>
      <c r="U471" s="36" t="str">
        <f>VLOOKUP(First_Validations__2[[#This Row],[CountryReq]],Last_Validations[],COLUMNS($B:B)+1,FALSE)</f>
        <v>Iraq: 2017</v>
      </c>
      <c r="V471" s="36" t="str">
        <f>VLOOKUP(First_Validations__2[[#This Row],[CountryReq]],Last_Validations[],COLUMNS($B:C)+1,FALSE)</f>
        <v>Iraq</v>
      </c>
      <c r="W471" s="36">
        <f>VLOOKUP(First_Validations__2[[#This Row],[CountryReq]],Last_Validations[],COLUMNS($B:D)+1,FALSE)</f>
        <v>1</v>
      </c>
      <c r="X471" s="36">
        <f>VLOOKUP(First_Validations__2[[#This Row],[CountryReq]],Last_Validations[],COLUMNS($B:E)+1,FALSE)</f>
        <v>15</v>
      </c>
      <c r="Y471" s="36" t="str">
        <f>VLOOKUP(First_Validations__2[[#This Row],[CountryReq]],Last_Validations[],COLUMNS($B:F)+1,FALSE)</f>
        <v>Iraq: 2017</v>
      </c>
      <c r="Z471" s="36" t="str">
        <f>VLOOKUP(First_Validations__2[[#This Row],[CountryReq]],Last_Validations[],COLUMNS($B:G)+1,FALSE)</f>
        <v>IRQ</v>
      </c>
      <c r="AA471" s="36" t="str">
        <f>VLOOKUP(First_Validations__2[[#This Row],[CountryReq]],Last_Validations[],COLUMNS($B:H)+1,FALSE)</f>
        <v>Iraq</v>
      </c>
      <c r="AB471" s="36" t="str">
        <f>VLOOKUP(First_Validations__2[[#This Row],[CountryReq]],Last_Validations[],COLUMNS($B:I)+1,FALSE)</f>
        <v>https://eiti.org/board-decision/2017-55</v>
      </c>
      <c r="AC471" s="36" t="str">
        <f>VLOOKUP(First_Validations__2[[#This Row],[CountryReq]],Last_Validations[],COLUMNS($B:J)+1,FALSE)</f>
        <v>https://eiti.org/document/validation-of-iraq-2017-reports</v>
      </c>
      <c r="AD471" s="36">
        <f>VLOOKUP(First_Validations__2[[#This Row],[CountryReq]],Last_Validations[],COLUMNS($B:K)+1,FALSE)</f>
        <v>2017</v>
      </c>
      <c r="AE471" s="36">
        <f>VLOOKUP(First_Validations__2[[#This Row],[CountryReq]],Last_Validations[],COLUMNS($B:L)+1,FALSE)</f>
        <v>0</v>
      </c>
      <c r="AF471" s="36" t="str">
        <f>VLOOKUP(First_Validations__2[[#This Row],[CountryReq]],Last_Validations[],COLUMNS($B:M)+1,FALSE)</f>
        <v>Inadequate progress / suspended</v>
      </c>
      <c r="AG471" s="36" t="str">
        <f>VLOOKUP(First_Validations__2[[#This Row],[CountryReq]],Last_Validations[],COLUMNS($B:N)+1,FALSE)</f>
        <v>Civil society engagement (#1.3)</v>
      </c>
      <c r="AH471" s="36">
        <f>VLOOKUP(First_Validations__2[[#This Row],[CountryReq]],Last_Validations[],COLUMNS($B:O)+1,FALSE)</f>
        <v>5</v>
      </c>
      <c r="AI471" s="36" t="str">
        <f>VLOOKUP(First_Validations__2[[#This Row],[CountryReq]],Last_Validations[],COLUMNS($B:P)+1,FALSE)</f>
        <v>Satisfactory progress</v>
      </c>
      <c r="AJ471" s="36" t="str">
        <f>VLOOKUP(First_Validations__2[[#This Row],[CountryReq]],Last_Validations[],COLUMNS($B:Q)+1,FALSE)</f>
        <v>Despite the general constraints inherent in Iraq's security situation, civil society is able to engage in public debate related to the EITI proess and expresss opinions about the EITI process without restraint, coercion or reprisal. Civil society representatives  are able to engage in the design, implementation, monitoring and evaluation of the EITI process.</v>
      </c>
      <c r="AK471" s="36">
        <f>VLOOKUP(First_Validations__2[[#This Row],[CountryReq]],Last_Validations[],COLUMNS($B:R)+1,FALSE)</f>
        <v>0</v>
      </c>
      <c r="AL471" s="36" t="str">
        <f>VLOOKUP(First_Validations__2[[#This Row],[CountryReq]],Last_Validations[],COLUMNS($B:S)+1,FALSE)</f>
        <v>http://ieiti.org.iq/</v>
      </c>
      <c r="AM471" s="36" t="str">
        <f>VLOOKUP(First_Validations__2[[#This Row],[CountryReq]],Last_Validations[],COLUMNS($B:T)+1,FALSE)</f>
        <v>https://eiti.org/api/v1.0/score_data/15</v>
      </c>
      <c r="AN471" s="36" t="str">
        <f>IF(First_Validations__2[[#This Row],[FirstValidation.Country: Year]]=First_Validations__2[[#This Row],[Country: Year]],"First","Second / Last")</f>
        <v>First</v>
      </c>
      <c r="AO471" s="36">
        <f>IF(AND(First_Validations__2[[#This Row],[FirstValidation.Validation score]]&lt;5,First_Validations__2[[#This Row],[FirstValidation.Validation score]]&gt;1),1,0)</f>
        <v>0</v>
      </c>
      <c r="AP471" s="36">
        <f>First_Validations__2[[#This Row],[Validation score]]-First_Validations__2[[#This Row],[FirstValidation.Validation score]]</f>
        <v>0</v>
      </c>
      <c r="AQ471" s="36">
        <f>IF(AND(First_Validations__2[[#This Row],[Corrective action]]=1,First_Validations__2[[#This Row],[Validation score]]&lt;5,First_Validations__2[[#This Row],[Validation score]]&gt;1),1,0)</f>
        <v>0</v>
      </c>
      <c r="AR471" s="36">
        <f>IF(AND(First_Validations__2[[#This Row],[Corrective action]]=1,OR(First_Validations__2[[#This Row],[Validation score]]&gt;4,First_Validations__2[[#This Row],[Validation score]]&lt;2)),1,0)</f>
        <v>0</v>
      </c>
      <c r="AS4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1" s="36" t="str">
        <f>VLOOKUP(First_Validations__2[[#This Row],[Requirement ('#)]],Requirements[[Requirements]:[Categories2]],2,FALSE)</f>
        <v>MSG Oversight</v>
      </c>
    </row>
    <row r="472" spans="2:46">
      <c r="B472" s="34" t="s">
        <v>1530</v>
      </c>
      <c r="C472" s="34">
        <v>1</v>
      </c>
      <c r="D472" s="34">
        <v>15</v>
      </c>
      <c r="E472" s="34" t="s">
        <v>458</v>
      </c>
      <c r="F472" s="34" t="s">
        <v>1531</v>
      </c>
      <c r="G472" s="34" t="s">
        <v>1530</v>
      </c>
      <c r="H472" s="34" t="s">
        <v>3485</v>
      </c>
      <c r="I472" s="34" t="s">
        <v>3486</v>
      </c>
      <c r="J472" s="34">
        <v>2017</v>
      </c>
      <c r="L472" s="34" t="s">
        <v>1766</v>
      </c>
      <c r="M472" s="34" t="s">
        <v>1794</v>
      </c>
      <c r="N472" s="34">
        <v>3</v>
      </c>
      <c r="O472" s="34" t="s">
        <v>1798</v>
      </c>
      <c r="P472" s="34" t="s">
        <v>468</v>
      </c>
      <c r="R472" s="34" t="s">
        <v>1532</v>
      </c>
      <c r="S472" s="34" t="s">
        <v>1839</v>
      </c>
      <c r="T472" s="34" t="s">
        <v>2438</v>
      </c>
      <c r="U472" s="36" t="str">
        <f>VLOOKUP(First_Validations__2[[#This Row],[CountryReq]],Last_Validations[],COLUMNS($B:B)+1,FALSE)</f>
        <v>Iraq: 2017</v>
      </c>
      <c r="V472" s="36" t="str">
        <f>VLOOKUP(First_Validations__2[[#This Row],[CountryReq]],Last_Validations[],COLUMNS($B:C)+1,FALSE)</f>
        <v>Iraq</v>
      </c>
      <c r="W472" s="36">
        <f>VLOOKUP(First_Validations__2[[#This Row],[CountryReq]],Last_Validations[],COLUMNS($B:D)+1,FALSE)</f>
        <v>1</v>
      </c>
      <c r="X472" s="36">
        <f>VLOOKUP(First_Validations__2[[#This Row],[CountryReq]],Last_Validations[],COLUMNS($B:E)+1,FALSE)</f>
        <v>15</v>
      </c>
      <c r="Y472" s="36" t="str">
        <f>VLOOKUP(First_Validations__2[[#This Row],[CountryReq]],Last_Validations[],COLUMNS($B:F)+1,FALSE)</f>
        <v>Iraq: 2017</v>
      </c>
      <c r="Z472" s="36" t="str">
        <f>VLOOKUP(First_Validations__2[[#This Row],[CountryReq]],Last_Validations[],COLUMNS($B:G)+1,FALSE)</f>
        <v>IRQ</v>
      </c>
      <c r="AA472" s="36" t="str">
        <f>VLOOKUP(First_Validations__2[[#This Row],[CountryReq]],Last_Validations[],COLUMNS($B:H)+1,FALSE)</f>
        <v>Iraq</v>
      </c>
      <c r="AB472" s="36" t="str">
        <f>VLOOKUP(First_Validations__2[[#This Row],[CountryReq]],Last_Validations[],COLUMNS($B:I)+1,FALSE)</f>
        <v>https://eiti.org/board-decision/2017-55</v>
      </c>
      <c r="AC472" s="36" t="str">
        <f>VLOOKUP(First_Validations__2[[#This Row],[CountryReq]],Last_Validations[],COLUMNS($B:J)+1,FALSE)</f>
        <v>https://eiti.org/document/validation-of-iraq-2017-reports</v>
      </c>
      <c r="AD472" s="36">
        <f>VLOOKUP(First_Validations__2[[#This Row],[CountryReq]],Last_Validations[],COLUMNS($B:K)+1,FALSE)</f>
        <v>2017</v>
      </c>
      <c r="AE472" s="36">
        <f>VLOOKUP(First_Validations__2[[#This Row],[CountryReq]],Last_Validations[],COLUMNS($B:L)+1,FALSE)</f>
        <v>0</v>
      </c>
      <c r="AF472" s="36" t="str">
        <f>VLOOKUP(First_Validations__2[[#This Row],[CountryReq]],Last_Validations[],COLUMNS($B:M)+1,FALSE)</f>
        <v>Inadequate progress / suspended</v>
      </c>
      <c r="AG472" s="36" t="str">
        <f>VLOOKUP(First_Validations__2[[#This Row],[CountryReq]],Last_Validations[],COLUMNS($B:N)+1,FALSE)</f>
        <v>Policy on contract disclosure (#2.4)</v>
      </c>
      <c r="AH472" s="36">
        <f>VLOOKUP(First_Validations__2[[#This Row],[CountryReq]],Last_Validations[],COLUMNS($B:O)+1,FALSE)</f>
        <v>3</v>
      </c>
      <c r="AI472" s="36" t="str">
        <f>VLOOKUP(First_Validations__2[[#This Row],[CountryReq]],Last_Validations[],COLUMNS($B:P)+1,FALSE)</f>
        <v>Inadequate progress</v>
      </c>
      <c r="AJ472" s="36" t="str">
        <f>VLOOKUP(First_Validations__2[[#This Row],[CountryReq]],Last_Validations[],COLUMNS($B:Q)+1,FALSE)</f>
        <v>The 2015 IEITI Report does not detail the government’s policy on contract disclosure in mining or oil and gas, nor the actual practice of contract disclosure aside from general reference to the publication by the Kurdish Regional Government (KRG) of its Production Sharing Contracts (PSCs). There is evidence of at least one publicly-accessible technical service contract available online and at least six PSCs that have not been published by the KRG.</v>
      </c>
      <c r="AK472" s="36">
        <f>VLOOKUP(First_Validations__2[[#This Row],[CountryReq]],Last_Validations[],COLUMNS($B:R)+1,FALSE)</f>
        <v>0</v>
      </c>
      <c r="AL472" s="36" t="str">
        <f>VLOOKUP(First_Validations__2[[#This Row],[CountryReq]],Last_Validations[],COLUMNS($B:S)+1,FALSE)</f>
        <v>http://ieiti.org.iq/</v>
      </c>
      <c r="AM472" s="36" t="str">
        <f>VLOOKUP(First_Validations__2[[#This Row],[CountryReq]],Last_Validations[],COLUMNS($B:T)+1,FALSE)</f>
        <v>https://eiti.org/api/v1.0/score_data/15</v>
      </c>
      <c r="AN472" s="36" t="str">
        <f>IF(First_Validations__2[[#This Row],[FirstValidation.Country: Year]]=First_Validations__2[[#This Row],[Country: Year]],"First","Second / Last")</f>
        <v>First</v>
      </c>
      <c r="AO472" s="36">
        <f>IF(AND(First_Validations__2[[#This Row],[FirstValidation.Validation score]]&lt;5,First_Validations__2[[#This Row],[FirstValidation.Validation score]]&gt;1),1,0)</f>
        <v>1</v>
      </c>
      <c r="AP472" s="36">
        <f>First_Validations__2[[#This Row],[Validation score]]-First_Validations__2[[#This Row],[FirstValidation.Validation score]]</f>
        <v>0</v>
      </c>
      <c r="AQ472" s="36">
        <f>IF(AND(First_Validations__2[[#This Row],[Corrective action]]=1,First_Validations__2[[#This Row],[Validation score]]&lt;5,First_Validations__2[[#This Row],[Validation score]]&gt;1),1,0)</f>
        <v>1</v>
      </c>
      <c r="AR472" s="36">
        <f>IF(AND(First_Validations__2[[#This Row],[Corrective action]]=1,OR(First_Validations__2[[#This Row],[Validation score]]&gt;4,First_Validations__2[[#This Row],[Validation score]]&lt;2)),1,0)</f>
        <v>0</v>
      </c>
      <c r="AS4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2" s="36" t="str">
        <f>VLOOKUP(First_Validations__2[[#This Row],[Requirement ('#)]],Requirements[[Requirements]:[Categories2]],2,FALSE)</f>
        <v>Licenses and contracts</v>
      </c>
    </row>
    <row r="473" spans="2:46">
      <c r="B473" s="34" t="s">
        <v>1530</v>
      </c>
      <c r="C473" s="34">
        <v>1</v>
      </c>
      <c r="D473" s="34">
        <v>15</v>
      </c>
      <c r="E473" s="34" t="s">
        <v>458</v>
      </c>
      <c r="F473" s="34" t="s">
        <v>1531</v>
      </c>
      <c r="G473" s="34" t="s">
        <v>1530</v>
      </c>
      <c r="H473" s="34" t="s">
        <v>3485</v>
      </c>
      <c r="I473" s="34" t="s">
        <v>3486</v>
      </c>
      <c r="J473" s="34">
        <v>2017</v>
      </c>
      <c r="L473" s="34" t="s">
        <v>1766</v>
      </c>
      <c r="M473" s="34" t="s">
        <v>1802</v>
      </c>
      <c r="N473" s="34">
        <v>3</v>
      </c>
      <c r="O473" s="34" t="s">
        <v>1798</v>
      </c>
      <c r="P473" s="34" t="s">
        <v>474</v>
      </c>
      <c r="R473" s="34" t="s">
        <v>1532</v>
      </c>
      <c r="S473" s="34" t="s">
        <v>1839</v>
      </c>
      <c r="T473" s="34" t="s">
        <v>2439</v>
      </c>
      <c r="U473" s="36" t="str">
        <f>VLOOKUP(First_Validations__2[[#This Row],[CountryReq]],Last_Validations[],COLUMNS($B:B)+1,FALSE)</f>
        <v>Iraq: 2017</v>
      </c>
      <c r="V473" s="36" t="str">
        <f>VLOOKUP(First_Validations__2[[#This Row],[CountryReq]],Last_Validations[],COLUMNS($B:C)+1,FALSE)</f>
        <v>Iraq</v>
      </c>
      <c r="W473" s="36">
        <f>VLOOKUP(First_Validations__2[[#This Row],[CountryReq]],Last_Validations[],COLUMNS($B:D)+1,FALSE)</f>
        <v>1</v>
      </c>
      <c r="X473" s="36">
        <f>VLOOKUP(First_Validations__2[[#This Row],[CountryReq]],Last_Validations[],COLUMNS($B:E)+1,FALSE)</f>
        <v>15</v>
      </c>
      <c r="Y473" s="36" t="str">
        <f>VLOOKUP(First_Validations__2[[#This Row],[CountryReq]],Last_Validations[],COLUMNS($B:F)+1,FALSE)</f>
        <v>Iraq: 2017</v>
      </c>
      <c r="Z473" s="36" t="str">
        <f>VLOOKUP(First_Validations__2[[#This Row],[CountryReq]],Last_Validations[],COLUMNS($B:G)+1,FALSE)</f>
        <v>IRQ</v>
      </c>
      <c r="AA473" s="36" t="str">
        <f>VLOOKUP(First_Validations__2[[#This Row],[CountryReq]],Last_Validations[],COLUMNS($B:H)+1,FALSE)</f>
        <v>Iraq</v>
      </c>
      <c r="AB473" s="36" t="str">
        <f>VLOOKUP(First_Validations__2[[#This Row],[CountryReq]],Last_Validations[],COLUMNS($B:I)+1,FALSE)</f>
        <v>https://eiti.org/board-decision/2017-55</v>
      </c>
      <c r="AC473" s="36" t="str">
        <f>VLOOKUP(First_Validations__2[[#This Row],[CountryReq]],Last_Validations[],COLUMNS($B:J)+1,FALSE)</f>
        <v>https://eiti.org/document/validation-of-iraq-2017-reports</v>
      </c>
      <c r="AD473" s="36">
        <f>VLOOKUP(First_Validations__2[[#This Row],[CountryReq]],Last_Validations[],COLUMNS($B:K)+1,FALSE)</f>
        <v>2017</v>
      </c>
      <c r="AE473" s="36">
        <f>VLOOKUP(First_Validations__2[[#This Row],[CountryReq]],Last_Validations[],COLUMNS($B:L)+1,FALSE)</f>
        <v>0</v>
      </c>
      <c r="AF473" s="36" t="str">
        <f>VLOOKUP(First_Validations__2[[#This Row],[CountryReq]],Last_Validations[],COLUMNS($B:M)+1,FALSE)</f>
        <v>Inadequate progress / suspended</v>
      </c>
      <c r="AG473" s="36" t="str">
        <f>VLOOKUP(First_Validations__2[[#This Row],[CountryReq]],Last_Validations[],COLUMNS($B:N)+1,FALSE)</f>
        <v>Comprehensiveness (#4.1)</v>
      </c>
      <c r="AH473" s="36">
        <f>VLOOKUP(First_Validations__2[[#This Row],[CountryReq]],Last_Validations[],COLUMNS($B:O)+1,FALSE)</f>
        <v>3</v>
      </c>
      <c r="AI473" s="36" t="str">
        <f>VLOOKUP(First_Validations__2[[#This Row],[CountryReq]],Last_Validations[],COLUMNS($B:P)+1,FALSE)</f>
        <v>Inadequate progress</v>
      </c>
      <c r="AJ473" s="36" t="str">
        <f>VLOOKUP(First_Validations__2[[#This Row],[CountryReq]],Last_Validations[],COLUMNS($B:Q)+1,FALSE)</f>
        <v>The multi-stakeholder group does not appear to have set an explicit materiality threshold for selecting companies or revenue streams in the mining, oil and gas sectors for the 2015 IEITI Report. Several companies making material payments to government appear not to have reported and the materiality of these omissions has not been assessed. The government does not appear to have made full unilateral disclosure of all extractives revenues.</v>
      </c>
      <c r="AK473" s="36">
        <f>VLOOKUP(First_Validations__2[[#This Row],[CountryReq]],Last_Validations[],COLUMNS($B:R)+1,FALSE)</f>
        <v>0</v>
      </c>
      <c r="AL473" s="36" t="str">
        <f>VLOOKUP(First_Validations__2[[#This Row],[CountryReq]],Last_Validations[],COLUMNS($B:S)+1,FALSE)</f>
        <v>http://ieiti.org.iq/</v>
      </c>
      <c r="AM473" s="36" t="str">
        <f>VLOOKUP(First_Validations__2[[#This Row],[CountryReq]],Last_Validations[],COLUMNS($B:T)+1,FALSE)</f>
        <v>https://eiti.org/api/v1.0/score_data/15</v>
      </c>
      <c r="AN473" s="36" t="str">
        <f>IF(First_Validations__2[[#This Row],[FirstValidation.Country: Year]]=First_Validations__2[[#This Row],[Country: Year]],"First","Second / Last")</f>
        <v>First</v>
      </c>
      <c r="AO473" s="36">
        <f>IF(AND(First_Validations__2[[#This Row],[FirstValidation.Validation score]]&lt;5,First_Validations__2[[#This Row],[FirstValidation.Validation score]]&gt;1),1,0)</f>
        <v>1</v>
      </c>
      <c r="AP473" s="36">
        <f>First_Validations__2[[#This Row],[Validation score]]-First_Validations__2[[#This Row],[FirstValidation.Validation score]]</f>
        <v>0</v>
      </c>
      <c r="AQ473" s="36">
        <f>IF(AND(First_Validations__2[[#This Row],[Corrective action]]=1,First_Validations__2[[#This Row],[Validation score]]&lt;5,First_Validations__2[[#This Row],[Validation score]]&gt;1),1,0)</f>
        <v>1</v>
      </c>
      <c r="AR473" s="36">
        <f>IF(AND(First_Validations__2[[#This Row],[Corrective action]]=1,OR(First_Validations__2[[#This Row],[Validation score]]&gt;4,First_Validations__2[[#This Row],[Validation score]]&lt;2)),1,0)</f>
        <v>0</v>
      </c>
      <c r="AS4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3" s="36" t="str">
        <f>VLOOKUP(First_Validations__2[[#This Row],[Requirement ('#)]],Requirements[[Requirements]:[Categories2]],2,FALSE)</f>
        <v>Revenue collection</v>
      </c>
    </row>
    <row r="474" spans="2:46">
      <c r="B474" s="34" t="s">
        <v>1530</v>
      </c>
      <c r="C474" s="34">
        <v>1</v>
      </c>
      <c r="D474" s="34">
        <v>15</v>
      </c>
      <c r="E474" s="34" t="s">
        <v>458</v>
      </c>
      <c r="F474" s="34" t="s">
        <v>1531</v>
      </c>
      <c r="G474" s="34" t="s">
        <v>1530</v>
      </c>
      <c r="H474" s="34" t="s">
        <v>3485</v>
      </c>
      <c r="I474" s="34" t="s">
        <v>3486</v>
      </c>
      <c r="J474" s="34">
        <v>2017</v>
      </c>
      <c r="L474" s="34" t="s">
        <v>1766</v>
      </c>
      <c r="M474" s="34" t="s">
        <v>1801</v>
      </c>
      <c r="N474" s="34">
        <v>5</v>
      </c>
      <c r="O474" s="34" t="s">
        <v>1768</v>
      </c>
      <c r="P474" s="34" t="s">
        <v>473</v>
      </c>
      <c r="R474" s="34" t="s">
        <v>1532</v>
      </c>
      <c r="S474" s="34" t="s">
        <v>1839</v>
      </c>
      <c r="T474" s="34" t="s">
        <v>2440</v>
      </c>
      <c r="U474" s="36" t="str">
        <f>VLOOKUP(First_Validations__2[[#This Row],[CountryReq]],Last_Validations[],COLUMNS($B:B)+1,FALSE)</f>
        <v>Iraq: 2017</v>
      </c>
      <c r="V474" s="36" t="str">
        <f>VLOOKUP(First_Validations__2[[#This Row],[CountryReq]],Last_Validations[],COLUMNS($B:C)+1,FALSE)</f>
        <v>Iraq</v>
      </c>
      <c r="W474" s="36">
        <f>VLOOKUP(First_Validations__2[[#This Row],[CountryReq]],Last_Validations[],COLUMNS($B:D)+1,FALSE)</f>
        <v>1</v>
      </c>
      <c r="X474" s="36">
        <f>VLOOKUP(First_Validations__2[[#This Row],[CountryReq]],Last_Validations[],COLUMNS($B:E)+1,FALSE)</f>
        <v>15</v>
      </c>
      <c r="Y474" s="36" t="str">
        <f>VLOOKUP(First_Validations__2[[#This Row],[CountryReq]],Last_Validations[],COLUMNS($B:F)+1,FALSE)</f>
        <v>Iraq: 2017</v>
      </c>
      <c r="Z474" s="36" t="str">
        <f>VLOOKUP(First_Validations__2[[#This Row],[CountryReq]],Last_Validations[],COLUMNS($B:G)+1,FALSE)</f>
        <v>IRQ</v>
      </c>
      <c r="AA474" s="36" t="str">
        <f>VLOOKUP(First_Validations__2[[#This Row],[CountryReq]],Last_Validations[],COLUMNS($B:H)+1,FALSE)</f>
        <v>Iraq</v>
      </c>
      <c r="AB474" s="36" t="str">
        <f>VLOOKUP(First_Validations__2[[#This Row],[CountryReq]],Last_Validations[],COLUMNS($B:I)+1,FALSE)</f>
        <v>https://eiti.org/board-decision/2017-55</v>
      </c>
      <c r="AC474" s="36" t="str">
        <f>VLOOKUP(First_Validations__2[[#This Row],[CountryReq]],Last_Validations[],COLUMNS($B:J)+1,FALSE)</f>
        <v>https://eiti.org/document/validation-of-iraq-2017-reports</v>
      </c>
      <c r="AD474" s="36">
        <f>VLOOKUP(First_Validations__2[[#This Row],[CountryReq]],Last_Validations[],COLUMNS($B:K)+1,FALSE)</f>
        <v>2017</v>
      </c>
      <c r="AE474" s="36">
        <f>VLOOKUP(First_Validations__2[[#This Row],[CountryReq]],Last_Validations[],COLUMNS($B:L)+1,FALSE)</f>
        <v>0</v>
      </c>
      <c r="AF474" s="36" t="str">
        <f>VLOOKUP(First_Validations__2[[#This Row],[CountryReq]],Last_Validations[],COLUMNS($B:M)+1,FALSE)</f>
        <v>Inadequate progress / suspended</v>
      </c>
      <c r="AG474" s="36" t="str">
        <f>VLOOKUP(First_Validations__2[[#This Row],[CountryReq]],Last_Validations[],COLUMNS($B:N)+1,FALSE)</f>
        <v>Export data (#3.3)</v>
      </c>
      <c r="AH474" s="36">
        <f>VLOOKUP(First_Validations__2[[#This Row],[CountryReq]],Last_Validations[],COLUMNS($B:O)+1,FALSE)</f>
        <v>5</v>
      </c>
      <c r="AI474" s="36" t="str">
        <f>VLOOKUP(First_Validations__2[[#This Row],[CountryReq]],Last_Validations[],COLUMNS($B:P)+1,FALSE)</f>
        <v>Satisfactory progress</v>
      </c>
      <c r="AJ474" s="36" t="str">
        <f>VLOOKUP(First_Validations__2[[#This Row],[CountryReq]],Last_Validations[],COLUMNS($B:Q)+1,FALSE)</f>
        <v>The 2015 IEITI Report provides the volumes and values of crude oil exports. There is no evidence of any Iraqi exports of natural gas or minerals in 2015.</v>
      </c>
      <c r="AK474" s="36">
        <f>VLOOKUP(First_Validations__2[[#This Row],[CountryReq]],Last_Validations[],COLUMNS($B:R)+1,FALSE)</f>
        <v>0</v>
      </c>
      <c r="AL474" s="36" t="str">
        <f>VLOOKUP(First_Validations__2[[#This Row],[CountryReq]],Last_Validations[],COLUMNS($B:S)+1,FALSE)</f>
        <v>http://ieiti.org.iq/</v>
      </c>
      <c r="AM474" s="36" t="str">
        <f>VLOOKUP(First_Validations__2[[#This Row],[CountryReq]],Last_Validations[],COLUMNS($B:T)+1,FALSE)</f>
        <v>https://eiti.org/api/v1.0/score_data/15</v>
      </c>
      <c r="AN474" s="36" t="str">
        <f>IF(First_Validations__2[[#This Row],[FirstValidation.Country: Year]]=First_Validations__2[[#This Row],[Country: Year]],"First","Second / Last")</f>
        <v>First</v>
      </c>
      <c r="AO474" s="36">
        <f>IF(AND(First_Validations__2[[#This Row],[FirstValidation.Validation score]]&lt;5,First_Validations__2[[#This Row],[FirstValidation.Validation score]]&gt;1),1,0)</f>
        <v>0</v>
      </c>
      <c r="AP474" s="36">
        <f>First_Validations__2[[#This Row],[Validation score]]-First_Validations__2[[#This Row],[FirstValidation.Validation score]]</f>
        <v>0</v>
      </c>
      <c r="AQ474" s="36">
        <f>IF(AND(First_Validations__2[[#This Row],[Corrective action]]=1,First_Validations__2[[#This Row],[Validation score]]&lt;5,First_Validations__2[[#This Row],[Validation score]]&gt;1),1,0)</f>
        <v>0</v>
      </c>
      <c r="AR474" s="36">
        <f>IF(AND(First_Validations__2[[#This Row],[Corrective action]]=1,OR(First_Validations__2[[#This Row],[Validation score]]&gt;4,First_Validations__2[[#This Row],[Validation score]]&lt;2)),1,0)</f>
        <v>0</v>
      </c>
      <c r="AS4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4" s="36" t="str">
        <f>VLOOKUP(First_Validations__2[[#This Row],[Requirement ('#)]],Requirements[[Requirements]:[Categories2]],2,FALSE)</f>
        <v>Monitoring production</v>
      </c>
    </row>
    <row r="475" spans="2:46">
      <c r="B475" s="34" t="s">
        <v>1530</v>
      </c>
      <c r="C475" s="34">
        <v>1</v>
      </c>
      <c r="D475" s="34">
        <v>15</v>
      </c>
      <c r="E475" s="34" t="s">
        <v>458</v>
      </c>
      <c r="F475" s="34" t="s">
        <v>1531</v>
      </c>
      <c r="G475" s="34" t="s">
        <v>1530</v>
      </c>
      <c r="H475" s="34" t="s">
        <v>3485</v>
      </c>
      <c r="I475" s="34" t="s">
        <v>3486</v>
      </c>
      <c r="J475" s="34">
        <v>2017</v>
      </c>
      <c r="L475" s="34" t="s">
        <v>1766</v>
      </c>
      <c r="M475" s="34" t="s">
        <v>1804</v>
      </c>
      <c r="N475" s="34">
        <v>0</v>
      </c>
      <c r="O475" s="34" t="s">
        <v>4</v>
      </c>
      <c r="P475" s="34" t="s">
        <v>476</v>
      </c>
      <c r="R475" s="34" t="s">
        <v>1532</v>
      </c>
      <c r="S475" s="34" t="s">
        <v>1839</v>
      </c>
      <c r="T475" s="34" t="s">
        <v>2441</v>
      </c>
      <c r="U475" s="36" t="str">
        <f>VLOOKUP(First_Validations__2[[#This Row],[CountryReq]],Last_Validations[],COLUMNS($B:B)+1,FALSE)</f>
        <v>Iraq: 2017</v>
      </c>
      <c r="V475" s="36" t="str">
        <f>VLOOKUP(First_Validations__2[[#This Row],[CountryReq]],Last_Validations[],COLUMNS($B:C)+1,FALSE)</f>
        <v>Iraq</v>
      </c>
      <c r="W475" s="36">
        <f>VLOOKUP(First_Validations__2[[#This Row],[CountryReq]],Last_Validations[],COLUMNS($B:D)+1,FALSE)</f>
        <v>1</v>
      </c>
      <c r="X475" s="36">
        <f>VLOOKUP(First_Validations__2[[#This Row],[CountryReq]],Last_Validations[],COLUMNS($B:E)+1,FALSE)</f>
        <v>15</v>
      </c>
      <c r="Y475" s="36" t="str">
        <f>VLOOKUP(First_Validations__2[[#This Row],[CountryReq]],Last_Validations[],COLUMNS($B:F)+1,FALSE)</f>
        <v>Iraq: 2017</v>
      </c>
      <c r="Z475" s="36" t="str">
        <f>VLOOKUP(First_Validations__2[[#This Row],[CountryReq]],Last_Validations[],COLUMNS($B:G)+1,FALSE)</f>
        <v>IRQ</v>
      </c>
      <c r="AA475" s="36" t="str">
        <f>VLOOKUP(First_Validations__2[[#This Row],[CountryReq]],Last_Validations[],COLUMNS($B:H)+1,FALSE)</f>
        <v>Iraq</v>
      </c>
      <c r="AB475" s="36" t="str">
        <f>VLOOKUP(First_Validations__2[[#This Row],[CountryReq]],Last_Validations[],COLUMNS($B:I)+1,FALSE)</f>
        <v>https://eiti.org/board-decision/2017-55</v>
      </c>
      <c r="AC475" s="36" t="str">
        <f>VLOOKUP(First_Validations__2[[#This Row],[CountryReq]],Last_Validations[],COLUMNS($B:J)+1,FALSE)</f>
        <v>https://eiti.org/document/validation-of-iraq-2017-reports</v>
      </c>
      <c r="AD475" s="36">
        <f>VLOOKUP(First_Validations__2[[#This Row],[CountryReq]],Last_Validations[],COLUMNS($B:K)+1,FALSE)</f>
        <v>2017</v>
      </c>
      <c r="AE475" s="36">
        <f>VLOOKUP(First_Validations__2[[#This Row],[CountryReq]],Last_Validations[],COLUMNS($B:L)+1,FALSE)</f>
        <v>0</v>
      </c>
      <c r="AF475" s="36" t="str">
        <f>VLOOKUP(First_Validations__2[[#This Row],[CountryReq]],Last_Validations[],COLUMNS($B:M)+1,FALSE)</f>
        <v>Inadequate progress / suspended</v>
      </c>
      <c r="AG475" s="36" t="str">
        <f>VLOOKUP(First_Validations__2[[#This Row],[CountryReq]],Last_Validations[],COLUMNS($B:N)+1,FALSE)</f>
        <v>Barter agreements (#4.3)</v>
      </c>
      <c r="AH475" s="36">
        <f>VLOOKUP(First_Validations__2[[#This Row],[CountryReq]],Last_Validations[],COLUMNS($B:O)+1,FALSE)</f>
        <v>0</v>
      </c>
      <c r="AI475" s="36" t="str">
        <f>VLOOKUP(First_Validations__2[[#This Row],[CountryReq]],Last_Validations[],COLUMNS($B:P)+1,FALSE)</f>
        <v>Not applicable</v>
      </c>
      <c r="AJ475" s="36" t="str">
        <f>VLOOKUP(First_Validations__2[[#This Row],[CountryReq]],Last_Validations[],COLUMNS($B:Q)+1,FALSE)</f>
        <v>EITI Requirement 4.3 on barter and infrastructure transactions is not applicable to Iraq.</v>
      </c>
      <c r="AK475" s="36">
        <f>VLOOKUP(First_Validations__2[[#This Row],[CountryReq]],Last_Validations[],COLUMNS($B:R)+1,FALSE)</f>
        <v>0</v>
      </c>
      <c r="AL475" s="36" t="str">
        <f>VLOOKUP(First_Validations__2[[#This Row],[CountryReq]],Last_Validations[],COLUMNS($B:S)+1,FALSE)</f>
        <v>http://ieiti.org.iq/</v>
      </c>
      <c r="AM475" s="36" t="str">
        <f>VLOOKUP(First_Validations__2[[#This Row],[CountryReq]],Last_Validations[],COLUMNS($B:T)+1,FALSE)</f>
        <v>https://eiti.org/api/v1.0/score_data/15</v>
      </c>
      <c r="AN475" s="36" t="str">
        <f>IF(First_Validations__2[[#This Row],[FirstValidation.Country: Year]]=First_Validations__2[[#This Row],[Country: Year]],"First","Second / Last")</f>
        <v>First</v>
      </c>
      <c r="AO475" s="36">
        <f>IF(AND(First_Validations__2[[#This Row],[FirstValidation.Validation score]]&lt;5,First_Validations__2[[#This Row],[FirstValidation.Validation score]]&gt;1),1,0)</f>
        <v>0</v>
      </c>
      <c r="AP475" s="36">
        <f>First_Validations__2[[#This Row],[Validation score]]-First_Validations__2[[#This Row],[FirstValidation.Validation score]]</f>
        <v>0</v>
      </c>
      <c r="AQ475" s="36">
        <f>IF(AND(First_Validations__2[[#This Row],[Corrective action]]=1,First_Validations__2[[#This Row],[Validation score]]&lt;5,First_Validations__2[[#This Row],[Validation score]]&gt;1),1,0)</f>
        <v>0</v>
      </c>
      <c r="AR475" s="36">
        <f>IF(AND(First_Validations__2[[#This Row],[Corrective action]]=1,OR(First_Validations__2[[#This Row],[Validation score]]&gt;4,First_Validations__2[[#This Row],[Validation score]]&lt;2)),1,0)</f>
        <v>0</v>
      </c>
      <c r="AS4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5" s="36" t="str">
        <f>VLOOKUP(First_Validations__2[[#This Row],[Requirement ('#)]],Requirements[[Requirements]:[Categories2]],2,FALSE)</f>
        <v>Revenue collection</v>
      </c>
    </row>
    <row r="476" spans="2:46">
      <c r="B476" s="34" t="s">
        <v>1530</v>
      </c>
      <c r="C476" s="34">
        <v>1</v>
      </c>
      <c r="D476" s="34">
        <v>15</v>
      </c>
      <c r="E476" s="34" t="s">
        <v>458</v>
      </c>
      <c r="F476" s="34" t="s">
        <v>1531</v>
      </c>
      <c r="G476" s="34" t="s">
        <v>1530</v>
      </c>
      <c r="H476" s="34" t="s">
        <v>3485</v>
      </c>
      <c r="I476" s="34" t="s">
        <v>3486</v>
      </c>
      <c r="J476" s="34">
        <v>2017</v>
      </c>
      <c r="L476" s="34" t="s">
        <v>1766</v>
      </c>
      <c r="M476" s="34" t="s">
        <v>1803</v>
      </c>
      <c r="N476" s="34">
        <v>6</v>
      </c>
      <c r="O476" s="34" t="s">
        <v>1817</v>
      </c>
      <c r="P476" s="34" t="s">
        <v>475</v>
      </c>
      <c r="R476" s="34" t="s">
        <v>1532</v>
      </c>
      <c r="S476" s="34" t="s">
        <v>1839</v>
      </c>
      <c r="T476" s="34" t="s">
        <v>2442</v>
      </c>
      <c r="U476" s="36" t="str">
        <f>VLOOKUP(First_Validations__2[[#This Row],[CountryReq]],Last_Validations[],COLUMNS($B:B)+1,FALSE)</f>
        <v>Iraq: 2017</v>
      </c>
      <c r="V476" s="36" t="str">
        <f>VLOOKUP(First_Validations__2[[#This Row],[CountryReq]],Last_Validations[],COLUMNS($B:C)+1,FALSE)</f>
        <v>Iraq</v>
      </c>
      <c r="W476" s="36">
        <f>VLOOKUP(First_Validations__2[[#This Row],[CountryReq]],Last_Validations[],COLUMNS($B:D)+1,FALSE)</f>
        <v>1</v>
      </c>
      <c r="X476" s="36">
        <f>VLOOKUP(First_Validations__2[[#This Row],[CountryReq]],Last_Validations[],COLUMNS($B:E)+1,FALSE)</f>
        <v>15</v>
      </c>
      <c r="Y476" s="36" t="str">
        <f>VLOOKUP(First_Validations__2[[#This Row],[CountryReq]],Last_Validations[],COLUMNS($B:F)+1,FALSE)</f>
        <v>Iraq: 2017</v>
      </c>
      <c r="Z476" s="36" t="str">
        <f>VLOOKUP(First_Validations__2[[#This Row],[CountryReq]],Last_Validations[],COLUMNS($B:G)+1,FALSE)</f>
        <v>IRQ</v>
      </c>
      <c r="AA476" s="36" t="str">
        <f>VLOOKUP(First_Validations__2[[#This Row],[CountryReq]],Last_Validations[],COLUMNS($B:H)+1,FALSE)</f>
        <v>Iraq</v>
      </c>
      <c r="AB476" s="36" t="str">
        <f>VLOOKUP(First_Validations__2[[#This Row],[CountryReq]],Last_Validations[],COLUMNS($B:I)+1,FALSE)</f>
        <v>https://eiti.org/board-decision/2017-55</v>
      </c>
      <c r="AC476" s="36" t="str">
        <f>VLOOKUP(First_Validations__2[[#This Row],[CountryReq]],Last_Validations[],COLUMNS($B:J)+1,FALSE)</f>
        <v>https://eiti.org/document/validation-of-iraq-2017-reports</v>
      </c>
      <c r="AD476" s="36">
        <f>VLOOKUP(First_Validations__2[[#This Row],[CountryReq]],Last_Validations[],COLUMNS($B:K)+1,FALSE)</f>
        <v>2017</v>
      </c>
      <c r="AE476" s="36">
        <f>VLOOKUP(First_Validations__2[[#This Row],[CountryReq]],Last_Validations[],COLUMNS($B:L)+1,FALSE)</f>
        <v>0</v>
      </c>
      <c r="AF476" s="36" t="str">
        <f>VLOOKUP(First_Validations__2[[#This Row],[CountryReq]],Last_Validations[],COLUMNS($B:M)+1,FALSE)</f>
        <v>Inadequate progress / suspended</v>
      </c>
      <c r="AG476" s="36" t="str">
        <f>VLOOKUP(First_Validations__2[[#This Row],[CountryReq]],Last_Validations[],COLUMNS($B:N)+1,FALSE)</f>
        <v>In-kind revenues (#4.2)</v>
      </c>
      <c r="AH476" s="36">
        <f>VLOOKUP(First_Validations__2[[#This Row],[CountryReq]],Last_Validations[],COLUMNS($B:O)+1,FALSE)</f>
        <v>6</v>
      </c>
      <c r="AI476" s="36" t="str">
        <f>VLOOKUP(First_Validations__2[[#This Row],[CountryReq]],Last_Validations[],COLUMNS($B:P)+1,FALSE)</f>
        <v>Beyond</v>
      </c>
      <c r="AJ476" s="36" t="str">
        <f>VLOOKUP(First_Validations__2[[#This Row],[CountryReq]],Last_Validations[],COLUMNS($B:Q)+1,FALSE)</f>
        <v>Iraq EITI has made efforts to go beyond the minimum requirement through its cargo-by-cargo reconciliation of crude oil sales and additional information on the sales process. The 2015 IEITI Report provides the volumes of crude oil collected by the government, the volumes sold and the value of oil sales disaggregated by buyer.</v>
      </c>
      <c r="AK476" s="36">
        <f>VLOOKUP(First_Validations__2[[#This Row],[CountryReq]],Last_Validations[],COLUMNS($B:R)+1,FALSE)</f>
        <v>0</v>
      </c>
      <c r="AL476" s="36" t="str">
        <f>VLOOKUP(First_Validations__2[[#This Row],[CountryReq]],Last_Validations[],COLUMNS($B:S)+1,FALSE)</f>
        <v>http://ieiti.org.iq/</v>
      </c>
      <c r="AM476" s="36" t="str">
        <f>VLOOKUP(First_Validations__2[[#This Row],[CountryReq]],Last_Validations[],COLUMNS($B:T)+1,FALSE)</f>
        <v>https://eiti.org/api/v1.0/score_data/15</v>
      </c>
      <c r="AN476" s="36" t="str">
        <f>IF(First_Validations__2[[#This Row],[FirstValidation.Country: Year]]=First_Validations__2[[#This Row],[Country: Year]],"First","Second / Last")</f>
        <v>First</v>
      </c>
      <c r="AO476" s="36">
        <f>IF(AND(First_Validations__2[[#This Row],[FirstValidation.Validation score]]&lt;5,First_Validations__2[[#This Row],[FirstValidation.Validation score]]&gt;1),1,0)</f>
        <v>0</v>
      </c>
      <c r="AP476" s="36">
        <f>First_Validations__2[[#This Row],[Validation score]]-First_Validations__2[[#This Row],[FirstValidation.Validation score]]</f>
        <v>0</v>
      </c>
      <c r="AQ476" s="36">
        <f>IF(AND(First_Validations__2[[#This Row],[Corrective action]]=1,First_Validations__2[[#This Row],[Validation score]]&lt;5,First_Validations__2[[#This Row],[Validation score]]&gt;1),1,0)</f>
        <v>0</v>
      </c>
      <c r="AR476" s="36">
        <f>IF(AND(First_Validations__2[[#This Row],[Corrective action]]=1,OR(First_Validations__2[[#This Row],[Validation score]]&gt;4,First_Validations__2[[#This Row],[Validation score]]&lt;2)),1,0)</f>
        <v>0</v>
      </c>
      <c r="AS4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6" s="36" t="str">
        <f>VLOOKUP(First_Validations__2[[#This Row],[Requirement ('#)]],Requirements[[Requirements]:[Categories2]],2,FALSE)</f>
        <v>Revenue collection</v>
      </c>
    </row>
    <row r="477" spans="2:46">
      <c r="B477" s="34" t="s">
        <v>1530</v>
      </c>
      <c r="C477" s="34">
        <v>1</v>
      </c>
      <c r="D477" s="34">
        <v>15</v>
      </c>
      <c r="E477" s="34" t="s">
        <v>458</v>
      </c>
      <c r="F477" s="34" t="s">
        <v>1531</v>
      </c>
      <c r="G477" s="34" t="s">
        <v>1530</v>
      </c>
      <c r="H477" s="34" t="s">
        <v>3485</v>
      </c>
      <c r="I477" s="34" t="s">
        <v>3486</v>
      </c>
      <c r="J477" s="34">
        <v>2017</v>
      </c>
      <c r="L477" s="34" t="s">
        <v>1766</v>
      </c>
      <c r="M477" s="34" t="s">
        <v>1797</v>
      </c>
      <c r="N477" s="34">
        <v>3</v>
      </c>
      <c r="O477" s="34" t="s">
        <v>1798</v>
      </c>
      <c r="P477" s="34" t="s">
        <v>470</v>
      </c>
      <c r="R477" s="34" t="s">
        <v>1532</v>
      </c>
      <c r="S477" s="34" t="s">
        <v>1839</v>
      </c>
      <c r="T477" s="34" t="s">
        <v>2443</v>
      </c>
      <c r="U477" s="36" t="str">
        <f>VLOOKUP(First_Validations__2[[#This Row],[CountryReq]],Last_Validations[],COLUMNS($B:B)+1,FALSE)</f>
        <v>Iraq: 2017</v>
      </c>
      <c r="V477" s="36" t="str">
        <f>VLOOKUP(First_Validations__2[[#This Row],[CountryReq]],Last_Validations[],COLUMNS($B:C)+1,FALSE)</f>
        <v>Iraq</v>
      </c>
      <c r="W477" s="36">
        <f>VLOOKUP(First_Validations__2[[#This Row],[CountryReq]],Last_Validations[],COLUMNS($B:D)+1,FALSE)</f>
        <v>1</v>
      </c>
      <c r="X477" s="36">
        <f>VLOOKUP(First_Validations__2[[#This Row],[CountryReq]],Last_Validations[],COLUMNS($B:E)+1,FALSE)</f>
        <v>15</v>
      </c>
      <c r="Y477" s="36" t="str">
        <f>VLOOKUP(First_Validations__2[[#This Row],[CountryReq]],Last_Validations[],COLUMNS($B:F)+1,FALSE)</f>
        <v>Iraq: 2017</v>
      </c>
      <c r="Z477" s="36" t="str">
        <f>VLOOKUP(First_Validations__2[[#This Row],[CountryReq]],Last_Validations[],COLUMNS($B:G)+1,FALSE)</f>
        <v>IRQ</v>
      </c>
      <c r="AA477" s="36" t="str">
        <f>VLOOKUP(First_Validations__2[[#This Row],[CountryReq]],Last_Validations[],COLUMNS($B:H)+1,FALSE)</f>
        <v>Iraq</v>
      </c>
      <c r="AB477" s="36" t="str">
        <f>VLOOKUP(First_Validations__2[[#This Row],[CountryReq]],Last_Validations[],COLUMNS($B:I)+1,FALSE)</f>
        <v>https://eiti.org/board-decision/2017-55</v>
      </c>
      <c r="AC477" s="36" t="str">
        <f>VLOOKUP(First_Validations__2[[#This Row],[CountryReq]],Last_Validations[],COLUMNS($B:J)+1,FALSE)</f>
        <v>https://eiti.org/document/validation-of-iraq-2017-reports</v>
      </c>
      <c r="AD477" s="36">
        <f>VLOOKUP(First_Validations__2[[#This Row],[CountryReq]],Last_Validations[],COLUMNS($B:K)+1,FALSE)</f>
        <v>2017</v>
      </c>
      <c r="AE477" s="36">
        <f>VLOOKUP(First_Validations__2[[#This Row],[CountryReq]],Last_Validations[],COLUMNS($B:L)+1,FALSE)</f>
        <v>0</v>
      </c>
      <c r="AF477" s="36" t="str">
        <f>VLOOKUP(First_Validations__2[[#This Row],[CountryReq]],Last_Validations[],COLUMNS($B:M)+1,FALSE)</f>
        <v>Inadequate progress / suspended</v>
      </c>
      <c r="AG477" s="36" t="str">
        <f>VLOOKUP(First_Validations__2[[#This Row],[CountryReq]],Last_Validations[],COLUMNS($B:N)+1,FALSE)</f>
        <v>State participation (#2.6)</v>
      </c>
      <c r="AH477" s="36">
        <f>VLOOKUP(First_Validations__2[[#This Row],[CountryReq]],Last_Validations[],COLUMNS($B:O)+1,FALSE)</f>
        <v>3</v>
      </c>
      <c r="AI477" s="36" t="str">
        <f>VLOOKUP(First_Validations__2[[#This Row],[CountryReq]],Last_Validations[],COLUMNS($B:P)+1,FALSE)</f>
        <v>Inadequate progress</v>
      </c>
      <c r="AJ477" s="36" t="str">
        <f>VLOOKUP(First_Validations__2[[#This Row],[CountryReq]],Last_Validations[],COLUMNS($B:Q)+1,FALSE)</f>
        <v>While the multi-stakeholder group does not seem to have agreed its own definition of SOE for EITI reporting purposes, the 2015 IEITI Report provides a list of the major upstream companies in oil and gas, but not in mining. There is little information on the statutory financial relations between SOEs and the government, including any deviations in practice.</v>
      </c>
      <c r="AK477" s="36">
        <f>VLOOKUP(First_Validations__2[[#This Row],[CountryReq]],Last_Validations[],COLUMNS($B:R)+1,FALSE)</f>
        <v>0</v>
      </c>
      <c r="AL477" s="36" t="str">
        <f>VLOOKUP(First_Validations__2[[#This Row],[CountryReq]],Last_Validations[],COLUMNS($B:S)+1,FALSE)</f>
        <v>http://ieiti.org.iq/</v>
      </c>
      <c r="AM477" s="36" t="str">
        <f>VLOOKUP(First_Validations__2[[#This Row],[CountryReq]],Last_Validations[],COLUMNS($B:T)+1,FALSE)</f>
        <v>https://eiti.org/api/v1.0/score_data/15</v>
      </c>
      <c r="AN477" s="36" t="str">
        <f>IF(First_Validations__2[[#This Row],[FirstValidation.Country: Year]]=First_Validations__2[[#This Row],[Country: Year]],"First","Second / Last")</f>
        <v>First</v>
      </c>
      <c r="AO477" s="36">
        <f>IF(AND(First_Validations__2[[#This Row],[FirstValidation.Validation score]]&lt;5,First_Validations__2[[#This Row],[FirstValidation.Validation score]]&gt;1),1,0)</f>
        <v>1</v>
      </c>
      <c r="AP477" s="36">
        <f>First_Validations__2[[#This Row],[Validation score]]-First_Validations__2[[#This Row],[FirstValidation.Validation score]]</f>
        <v>0</v>
      </c>
      <c r="AQ477" s="36">
        <f>IF(AND(First_Validations__2[[#This Row],[Corrective action]]=1,First_Validations__2[[#This Row],[Validation score]]&lt;5,First_Validations__2[[#This Row],[Validation score]]&gt;1),1,0)</f>
        <v>1</v>
      </c>
      <c r="AR477" s="36">
        <f>IF(AND(First_Validations__2[[#This Row],[Corrective action]]=1,OR(First_Validations__2[[#This Row],[Validation score]]&gt;4,First_Validations__2[[#This Row],[Validation score]]&lt;2)),1,0)</f>
        <v>0</v>
      </c>
      <c r="AS4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7" s="36" t="str">
        <f>VLOOKUP(First_Validations__2[[#This Row],[Requirement ('#)]],Requirements[[Requirements]:[Categories2]],2,FALSE)</f>
        <v>Licenses and contracts</v>
      </c>
    </row>
    <row r="478" spans="2:46">
      <c r="B478" s="34" t="s">
        <v>1530</v>
      </c>
      <c r="C478" s="34">
        <v>1</v>
      </c>
      <c r="D478" s="34">
        <v>15</v>
      </c>
      <c r="E478" s="34" t="s">
        <v>458</v>
      </c>
      <c r="F478" s="34" t="s">
        <v>1531</v>
      </c>
      <c r="G478" s="34" t="s">
        <v>1530</v>
      </c>
      <c r="H478" s="34" t="s">
        <v>3485</v>
      </c>
      <c r="I478" s="34" t="s">
        <v>3486</v>
      </c>
      <c r="J478" s="34">
        <v>2017</v>
      </c>
      <c r="L478" s="34" t="s">
        <v>1766</v>
      </c>
      <c r="M478" s="34" t="s">
        <v>1795</v>
      </c>
      <c r="N478" s="34">
        <v>1</v>
      </c>
      <c r="O478" s="34" t="s">
        <v>1796</v>
      </c>
      <c r="P478" s="34" t="s">
        <v>469</v>
      </c>
      <c r="R478" s="34" t="s">
        <v>1532</v>
      </c>
      <c r="S478" s="34" t="s">
        <v>1839</v>
      </c>
      <c r="T478" s="34" t="s">
        <v>2444</v>
      </c>
      <c r="U478" s="36" t="str">
        <f>VLOOKUP(First_Validations__2[[#This Row],[CountryReq]],Last_Validations[],COLUMNS($B:B)+1,FALSE)</f>
        <v>Iraq: 2017</v>
      </c>
      <c r="V478" s="36" t="str">
        <f>VLOOKUP(First_Validations__2[[#This Row],[CountryReq]],Last_Validations[],COLUMNS($B:C)+1,FALSE)</f>
        <v>Iraq</v>
      </c>
      <c r="W478" s="36">
        <f>VLOOKUP(First_Validations__2[[#This Row],[CountryReq]],Last_Validations[],COLUMNS($B:D)+1,FALSE)</f>
        <v>1</v>
      </c>
      <c r="X478" s="36">
        <f>VLOOKUP(First_Validations__2[[#This Row],[CountryReq]],Last_Validations[],COLUMNS($B:E)+1,FALSE)</f>
        <v>15</v>
      </c>
      <c r="Y478" s="36" t="str">
        <f>VLOOKUP(First_Validations__2[[#This Row],[CountryReq]],Last_Validations[],COLUMNS($B:F)+1,FALSE)</f>
        <v>Iraq: 2017</v>
      </c>
      <c r="Z478" s="36" t="str">
        <f>VLOOKUP(First_Validations__2[[#This Row],[CountryReq]],Last_Validations[],COLUMNS($B:G)+1,FALSE)</f>
        <v>IRQ</v>
      </c>
      <c r="AA478" s="36" t="str">
        <f>VLOOKUP(First_Validations__2[[#This Row],[CountryReq]],Last_Validations[],COLUMNS($B:H)+1,FALSE)</f>
        <v>Iraq</v>
      </c>
      <c r="AB478" s="36" t="str">
        <f>VLOOKUP(First_Validations__2[[#This Row],[CountryReq]],Last_Validations[],COLUMNS($B:I)+1,FALSE)</f>
        <v>https://eiti.org/board-decision/2017-55</v>
      </c>
      <c r="AC478" s="36" t="str">
        <f>VLOOKUP(First_Validations__2[[#This Row],[CountryReq]],Last_Validations[],COLUMNS($B:J)+1,FALSE)</f>
        <v>https://eiti.org/document/validation-of-iraq-2017-reports</v>
      </c>
      <c r="AD478" s="36">
        <f>VLOOKUP(First_Validations__2[[#This Row],[CountryReq]],Last_Validations[],COLUMNS($B:K)+1,FALSE)</f>
        <v>2017</v>
      </c>
      <c r="AE478" s="36">
        <f>VLOOKUP(First_Validations__2[[#This Row],[CountryReq]],Last_Validations[],COLUMNS($B:L)+1,FALSE)</f>
        <v>0</v>
      </c>
      <c r="AF478" s="36" t="str">
        <f>VLOOKUP(First_Validations__2[[#This Row],[CountryReq]],Last_Validations[],COLUMNS($B:M)+1,FALSE)</f>
        <v>Inadequate progress / suspended</v>
      </c>
      <c r="AG478" s="36" t="str">
        <f>VLOOKUP(First_Validations__2[[#This Row],[CountryReq]],Last_Validations[],COLUMNS($B:N)+1,FALSE)</f>
        <v>Beneficial ownership (#2.5)</v>
      </c>
      <c r="AH478" s="36">
        <f>VLOOKUP(First_Validations__2[[#This Row],[CountryReq]],Last_Validations[],COLUMNS($B:O)+1,FALSE)</f>
        <v>1</v>
      </c>
      <c r="AI478" s="36" t="str">
        <f>VLOOKUP(First_Validations__2[[#This Row],[CountryReq]],Last_Validations[],COLUMNS($B:P)+1,FALSE)</f>
        <v>Not required (recommended)</v>
      </c>
      <c r="AJ478" s="36" t="str">
        <f>VLOOKUP(First_Validations__2[[#This Row],[CountryReq]],Last_Validations[],COLUMNS($B:Q)+1,FALSE)</f>
        <v>Implementing countries are not yet required to address beneficial ownership and progress with this requirement does not yet have any implications for a country’s EITI status. The multi-stakeholder group published its roadmap by the deadline of 1 January 2017 as required, but it is not clear what beneficial ownership information will be disclosed in Iraq’s state-dominated oil and gas sector. The 2015 IEITI Report does not clarify the government’s policy on beneficial ownership disclosure and does not provide the legal ownership of companies operating under technical service contracts. It is furthermore not clear whether Iraq wishes to extend beneficial ownership disclosure to the mining sector, where it could perhaps be more
relevant.</v>
      </c>
      <c r="AK478" s="36">
        <f>VLOOKUP(First_Validations__2[[#This Row],[CountryReq]],Last_Validations[],COLUMNS($B:R)+1,FALSE)</f>
        <v>0</v>
      </c>
      <c r="AL478" s="36" t="str">
        <f>VLOOKUP(First_Validations__2[[#This Row],[CountryReq]],Last_Validations[],COLUMNS($B:S)+1,FALSE)</f>
        <v>http://ieiti.org.iq/</v>
      </c>
      <c r="AM478" s="36" t="str">
        <f>VLOOKUP(First_Validations__2[[#This Row],[CountryReq]],Last_Validations[],COLUMNS($B:T)+1,FALSE)</f>
        <v>https://eiti.org/api/v1.0/score_data/15</v>
      </c>
      <c r="AN478" s="36" t="str">
        <f>IF(First_Validations__2[[#This Row],[FirstValidation.Country: Year]]=First_Validations__2[[#This Row],[Country: Year]],"First","Second / Last")</f>
        <v>First</v>
      </c>
      <c r="AO478" s="36">
        <f>IF(AND(First_Validations__2[[#This Row],[FirstValidation.Validation score]]&lt;5,First_Validations__2[[#This Row],[FirstValidation.Validation score]]&gt;1),1,0)</f>
        <v>0</v>
      </c>
      <c r="AP478" s="36">
        <f>First_Validations__2[[#This Row],[Validation score]]-First_Validations__2[[#This Row],[FirstValidation.Validation score]]</f>
        <v>0</v>
      </c>
      <c r="AQ478" s="36">
        <f>IF(AND(First_Validations__2[[#This Row],[Corrective action]]=1,First_Validations__2[[#This Row],[Validation score]]&lt;5,First_Validations__2[[#This Row],[Validation score]]&gt;1),1,0)</f>
        <v>0</v>
      </c>
      <c r="AR478" s="36">
        <f>IF(AND(First_Validations__2[[#This Row],[Corrective action]]=1,OR(First_Validations__2[[#This Row],[Validation score]]&gt;4,First_Validations__2[[#This Row],[Validation score]]&lt;2)),1,0)</f>
        <v>0</v>
      </c>
      <c r="AS4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8" s="36" t="str">
        <f>VLOOKUP(First_Validations__2[[#This Row],[Requirement ('#)]],Requirements[[Requirements]:[Categories2]],2,FALSE)</f>
        <v>Licenses and contracts</v>
      </c>
    </row>
    <row r="479" spans="2:46">
      <c r="B479" s="34" t="s">
        <v>1530</v>
      </c>
      <c r="C479" s="34">
        <v>1</v>
      </c>
      <c r="D479" s="34">
        <v>15</v>
      </c>
      <c r="E479" s="34" t="s">
        <v>458</v>
      </c>
      <c r="F479" s="34" t="s">
        <v>1531</v>
      </c>
      <c r="G479" s="34" t="s">
        <v>1530</v>
      </c>
      <c r="H479" s="34" t="s">
        <v>3485</v>
      </c>
      <c r="I479" s="34" t="s">
        <v>3486</v>
      </c>
      <c r="J479" s="34">
        <v>2017</v>
      </c>
      <c r="L479" s="34" t="s">
        <v>1766</v>
      </c>
      <c r="M479" s="34" t="s">
        <v>1800</v>
      </c>
      <c r="N479" s="34">
        <v>4</v>
      </c>
      <c r="O479" s="34" t="s">
        <v>1767</v>
      </c>
      <c r="P479" s="34" t="s">
        <v>472</v>
      </c>
      <c r="R479" s="34" t="s">
        <v>1532</v>
      </c>
      <c r="S479" s="34" t="s">
        <v>1839</v>
      </c>
      <c r="T479" s="34" t="s">
        <v>2445</v>
      </c>
      <c r="U479" s="36" t="str">
        <f>VLOOKUP(First_Validations__2[[#This Row],[CountryReq]],Last_Validations[],COLUMNS($B:B)+1,FALSE)</f>
        <v>Iraq: 2017</v>
      </c>
      <c r="V479" s="36" t="str">
        <f>VLOOKUP(First_Validations__2[[#This Row],[CountryReq]],Last_Validations[],COLUMNS($B:C)+1,FALSE)</f>
        <v>Iraq</v>
      </c>
      <c r="W479" s="36">
        <f>VLOOKUP(First_Validations__2[[#This Row],[CountryReq]],Last_Validations[],COLUMNS($B:D)+1,FALSE)</f>
        <v>1</v>
      </c>
      <c r="X479" s="36">
        <f>VLOOKUP(First_Validations__2[[#This Row],[CountryReq]],Last_Validations[],COLUMNS($B:E)+1,FALSE)</f>
        <v>15</v>
      </c>
      <c r="Y479" s="36" t="str">
        <f>VLOOKUP(First_Validations__2[[#This Row],[CountryReq]],Last_Validations[],COLUMNS($B:F)+1,FALSE)</f>
        <v>Iraq: 2017</v>
      </c>
      <c r="Z479" s="36" t="str">
        <f>VLOOKUP(First_Validations__2[[#This Row],[CountryReq]],Last_Validations[],COLUMNS($B:G)+1,FALSE)</f>
        <v>IRQ</v>
      </c>
      <c r="AA479" s="36" t="str">
        <f>VLOOKUP(First_Validations__2[[#This Row],[CountryReq]],Last_Validations[],COLUMNS($B:H)+1,FALSE)</f>
        <v>Iraq</v>
      </c>
      <c r="AB479" s="36" t="str">
        <f>VLOOKUP(First_Validations__2[[#This Row],[CountryReq]],Last_Validations[],COLUMNS($B:I)+1,FALSE)</f>
        <v>https://eiti.org/board-decision/2017-55</v>
      </c>
      <c r="AC479" s="36" t="str">
        <f>VLOOKUP(First_Validations__2[[#This Row],[CountryReq]],Last_Validations[],COLUMNS($B:J)+1,FALSE)</f>
        <v>https://eiti.org/document/validation-of-iraq-2017-reports</v>
      </c>
      <c r="AD479" s="36">
        <f>VLOOKUP(First_Validations__2[[#This Row],[CountryReq]],Last_Validations[],COLUMNS($B:K)+1,FALSE)</f>
        <v>2017</v>
      </c>
      <c r="AE479" s="36">
        <f>VLOOKUP(First_Validations__2[[#This Row],[CountryReq]],Last_Validations[],COLUMNS($B:L)+1,FALSE)</f>
        <v>0</v>
      </c>
      <c r="AF479" s="36" t="str">
        <f>VLOOKUP(First_Validations__2[[#This Row],[CountryReq]],Last_Validations[],COLUMNS($B:M)+1,FALSE)</f>
        <v>Inadequate progress / suspended</v>
      </c>
      <c r="AG479" s="36" t="str">
        <f>VLOOKUP(First_Validations__2[[#This Row],[CountryReq]],Last_Validations[],COLUMNS($B:N)+1,FALSE)</f>
        <v>Production data (#3.2)</v>
      </c>
      <c r="AH479" s="36">
        <f>VLOOKUP(First_Validations__2[[#This Row],[CountryReq]],Last_Validations[],COLUMNS($B:O)+1,FALSE)</f>
        <v>4</v>
      </c>
      <c r="AI479" s="36" t="str">
        <f>VLOOKUP(First_Validations__2[[#This Row],[CountryReq]],Last_Validations[],COLUMNS($B:P)+1,FALSE)</f>
        <v>Meaningful progress</v>
      </c>
      <c r="AJ479" s="36" t="str">
        <f>VLOOKUP(First_Validations__2[[#This Row],[CountryReq]],Last_Validations[],COLUMNS($B:Q)+1,FALSE)</f>
        <v>The 2015 IEITI Report provides the volumes of production of oil, gas and four minerals, but only provides the production value for crude oil and natural gas, not the minerals. Volumes and values are not provided for natural gas production in the Kurdish Regional Government (KRG).</v>
      </c>
      <c r="AK479" s="36">
        <f>VLOOKUP(First_Validations__2[[#This Row],[CountryReq]],Last_Validations[],COLUMNS($B:R)+1,FALSE)</f>
        <v>0</v>
      </c>
      <c r="AL479" s="36" t="str">
        <f>VLOOKUP(First_Validations__2[[#This Row],[CountryReq]],Last_Validations[],COLUMNS($B:S)+1,FALSE)</f>
        <v>http://ieiti.org.iq/</v>
      </c>
      <c r="AM479" s="36" t="str">
        <f>VLOOKUP(First_Validations__2[[#This Row],[CountryReq]],Last_Validations[],COLUMNS($B:T)+1,FALSE)</f>
        <v>https://eiti.org/api/v1.0/score_data/15</v>
      </c>
      <c r="AN479" s="36" t="str">
        <f>IF(First_Validations__2[[#This Row],[FirstValidation.Country: Year]]=First_Validations__2[[#This Row],[Country: Year]],"First","Second / Last")</f>
        <v>First</v>
      </c>
      <c r="AO479" s="36">
        <f>IF(AND(First_Validations__2[[#This Row],[FirstValidation.Validation score]]&lt;5,First_Validations__2[[#This Row],[FirstValidation.Validation score]]&gt;1),1,0)</f>
        <v>1</v>
      </c>
      <c r="AP479" s="36">
        <f>First_Validations__2[[#This Row],[Validation score]]-First_Validations__2[[#This Row],[FirstValidation.Validation score]]</f>
        <v>0</v>
      </c>
      <c r="AQ479" s="36">
        <f>IF(AND(First_Validations__2[[#This Row],[Corrective action]]=1,First_Validations__2[[#This Row],[Validation score]]&lt;5,First_Validations__2[[#This Row],[Validation score]]&gt;1),1,0)</f>
        <v>1</v>
      </c>
      <c r="AR479" s="36">
        <f>IF(AND(First_Validations__2[[#This Row],[Corrective action]]=1,OR(First_Validations__2[[#This Row],[Validation score]]&gt;4,First_Validations__2[[#This Row],[Validation score]]&lt;2)),1,0)</f>
        <v>0</v>
      </c>
      <c r="AS4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79" s="36" t="str">
        <f>VLOOKUP(First_Validations__2[[#This Row],[Requirement ('#)]],Requirements[[Requirements]:[Categories2]],2,FALSE)</f>
        <v>Monitoring production</v>
      </c>
    </row>
    <row r="480" spans="2:46">
      <c r="B480" s="34" t="s">
        <v>1530</v>
      </c>
      <c r="C480" s="34">
        <v>1</v>
      </c>
      <c r="D480" s="34">
        <v>15</v>
      </c>
      <c r="E480" s="34" t="s">
        <v>458</v>
      </c>
      <c r="F480" s="34" t="s">
        <v>1531</v>
      </c>
      <c r="G480" s="34" t="s">
        <v>1530</v>
      </c>
      <c r="H480" s="34" t="s">
        <v>3485</v>
      </c>
      <c r="I480" s="34" t="s">
        <v>3486</v>
      </c>
      <c r="J480" s="34">
        <v>2017</v>
      </c>
      <c r="L480" s="34" t="s">
        <v>1766</v>
      </c>
      <c r="M480" s="34" t="s">
        <v>1799</v>
      </c>
      <c r="N480" s="34">
        <v>5</v>
      </c>
      <c r="O480" s="34" t="s">
        <v>1768</v>
      </c>
      <c r="P480" s="34" t="s">
        <v>471</v>
      </c>
      <c r="R480" s="34" t="s">
        <v>1532</v>
      </c>
      <c r="S480" s="34" t="s">
        <v>1839</v>
      </c>
      <c r="T480" s="34" t="s">
        <v>2446</v>
      </c>
      <c r="U480" s="36" t="str">
        <f>VLOOKUP(First_Validations__2[[#This Row],[CountryReq]],Last_Validations[],COLUMNS($B:B)+1,FALSE)</f>
        <v>Iraq: 2017</v>
      </c>
      <c r="V480" s="36" t="str">
        <f>VLOOKUP(First_Validations__2[[#This Row],[CountryReq]],Last_Validations[],COLUMNS($B:C)+1,FALSE)</f>
        <v>Iraq</v>
      </c>
      <c r="W480" s="36">
        <f>VLOOKUP(First_Validations__2[[#This Row],[CountryReq]],Last_Validations[],COLUMNS($B:D)+1,FALSE)</f>
        <v>1</v>
      </c>
      <c r="X480" s="36">
        <f>VLOOKUP(First_Validations__2[[#This Row],[CountryReq]],Last_Validations[],COLUMNS($B:E)+1,FALSE)</f>
        <v>15</v>
      </c>
      <c r="Y480" s="36" t="str">
        <f>VLOOKUP(First_Validations__2[[#This Row],[CountryReq]],Last_Validations[],COLUMNS($B:F)+1,FALSE)</f>
        <v>Iraq: 2017</v>
      </c>
      <c r="Z480" s="36" t="str">
        <f>VLOOKUP(First_Validations__2[[#This Row],[CountryReq]],Last_Validations[],COLUMNS($B:G)+1,FALSE)</f>
        <v>IRQ</v>
      </c>
      <c r="AA480" s="36" t="str">
        <f>VLOOKUP(First_Validations__2[[#This Row],[CountryReq]],Last_Validations[],COLUMNS($B:H)+1,FALSE)</f>
        <v>Iraq</v>
      </c>
      <c r="AB480" s="36" t="str">
        <f>VLOOKUP(First_Validations__2[[#This Row],[CountryReq]],Last_Validations[],COLUMNS($B:I)+1,FALSE)</f>
        <v>https://eiti.org/board-decision/2017-55</v>
      </c>
      <c r="AC480" s="36" t="str">
        <f>VLOOKUP(First_Validations__2[[#This Row],[CountryReq]],Last_Validations[],COLUMNS($B:J)+1,FALSE)</f>
        <v>https://eiti.org/document/validation-of-iraq-2017-reports</v>
      </c>
      <c r="AD480" s="36">
        <f>VLOOKUP(First_Validations__2[[#This Row],[CountryReq]],Last_Validations[],COLUMNS($B:K)+1,FALSE)</f>
        <v>2017</v>
      </c>
      <c r="AE480" s="36">
        <f>VLOOKUP(First_Validations__2[[#This Row],[CountryReq]],Last_Validations[],COLUMNS($B:L)+1,FALSE)</f>
        <v>0</v>
      </c>
      <c r="AF480" s="36" t="str">
        <f>VLOOKUP(First_Validations__2[[#This Row],[CountryReq]],Last_Validations[],COLUMNS($B:M)+1,FALSE)</f>
        <v>Inadequate progress / suspended</v>
      </c>
      <c r="AG480" s="36" t="str">
        <f>VLOOKUP(First_Validations__2[[#This Row],[CountryReq]],Last_Validations[],COLUMNS($B:N)+1,FALSE)</f>
        <v>Exploration data (#3.1)</v>
      </c>
      <c r="AH480" s="36">
        <f>VLOOKUP(First_Validations__2[[#This Row],[CountryReq]],Last_Validations[],COLUMNS($B:O)+1,FALSE)</f>
        <v>5</v>
      </c>
      <c r="AI480" s="36" t="str">
        <f>VLOOKUP(First_Validations__2[[#This Row],[CountryReq]],Last_Validations[],COLUMNS($B:P)+1,FALSE)</f>
        <v>Satisfactory progress</v>
      </c>
      <c r="AJ480" s="36" t="str">
        <f>VLOOKUP(First_Validations__2[[#This Row],[CountryReq]],Last_Validations[],COLUMNS($B:Q)+1,FALSE)</f>
        <v>The 2015 IEITI Report provides an overview of the extractive sector, including information on significant exploration activities.</v>
      </c>
      <c r="AK480" s="36">
        <f>VLOOKUP(First_Validations__2[[#This Row],[CountryReq]],Last_Validations[],COLUMNS($B:R)+1,FALSE)</f>
        <v>0</v>
      </c>
      <c r="AL480" s="36" t="str">
        <f>VLOOKUP(First_Validations__2[[#This Row],[CountryReq]],Last_Validations[],COLUMNS($B:S)+1,FALSE)</f>
        <v>http://ieiti.org.iq/</v>
      </c>
      <c r="AM480" s="36" t="str">
        <f>VLOOKUP(First_Validations__2[[#This Row],[CountryReq]],Last_Validations[],COLUMNS($B:T)+1,FALSE)</f>
        <v>https://eiti.org/api/v1.0/score_data/15</v>
      </c>
      <c r="AN480" s="36" t="str">
        <f>IF(First_Validations__2[[#This Row],[FirstValidation.Country: Year]]=First_Validations__2[[#This Row],[Country: Year]],"First","Second / Last")</f>
        <v>First</v>
      </c>
      <c r="AO480" s="36">
        <f>IF(AND(First_Validations__2[[#This Row],[FirstValidation.Validation score]]&lt;5,First_Validations__2[[#This Row],[FirstValidation.Validation score]]&gt;1),1,0)</f>
        <v>0</v>
      </c>
      <c r="AP480" s="36">
        <f>First_Validations__2[[#This Row],[Validation score]]-First_Validations__2[[#This Row],[FirstValidation.Validation score]]</f>
        <v>0</v>
      </c>
      <c r="AQ480" s="36">
        <f>IF(AND(First_Validations__2[[#This Row],[Corrective action]]=1,First_Validations__2[[#This Row],[Validation score]]&lt;5,First_Validations__2[[#This Row],[Validation score]]&gt;1),1,0)</f>
        <v>0</v>
      </c>
      <c r="AR480" s="36">
        <f>IF(AND(First_Validations__2[[#This Row],[Corrective action]]=1,OR(First_Validations__2[[#This Row],[Validation score]]&gt;4,First_Validations__2[[#This Row],[Validation score]]&lt;2)),1,0)</f>
        <v>0</v>
      </c>
      <c r="AS4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0" s="36" t="str">
        <f>VLOOKUP(First_Validations__2[[#This Row],[Requirement ('#)]],Requirements[[Requirements]:[Categories2]],2,FALSE)</f>
        <v>Monitoring production</v>
      </c>
    </row>
    <row r="481" spans="2:46">
      <c r="B481" s="34" t="s">
        <v>1538</v>
      </c>
      <c r="C481" s="34">
        <v>1</v>
      </c>
      <c r="D481" s="34">
        <v>21</v>
      </c>
      <c r="E481" s="34" t="s">
        <v>664</v>
      </c>
      <c r="F481" s="34" t="s">
        <v>1539</v>
      </c>
      <c r="G481" s="34" t="s">
        <v>1538</v>
      </c>
      <c r="H481" s="34" t="s">
        <v>665</v>
      </c>
      <c r="I481" s="34" t="s">
        <v>666</v>
      </c>
      <c r="J481" s="34">
        <v>2017</v>
      </c>
      <c r="K481" s="34">
        <v>2017</v>
      </c>
      <c r="L481" s="34" t="s">
        <v>1767</v>
      </c>
      <c r="M481" s="34" t="s">
        <v>1811</v>
      </c>
      <c r="N481" s="34">
        <v>6</v>
      </c>
      <c r="O481" s="34" t="s">
        <v>1817</v>
      </c>
      <c r="P481" s="34" t="s">
        <v>691</v>
      </c>
      <c r="Q481" s="34" t="s">
        <v>1846</v>
      </c>
      <c r="R481" s="34" t="s">
        <v>1540</v>
      </c>
      <c r="S481" s="34" t="s">
        <v>1847</v>
      </c>
      <c r="T481" s="34" t="s">
        <v>2447</v>
      </c>
      <c r="U481" s="36" t="str">
        <f>VLOOKUP(First_Validations__2[[#This Row],[CountryReq]],Last_Validations[],COLUMNS($B:B)+1,FALSE)</f>
        <v>Kazakhstan: 2017</v>
      </c>
      <c r="V481" s="36" t="str">
        <f>VLOOKUP(First_Validations__2[[#This Row],[CountryReq]],Last_Validations[],COLUMNS($B:C)+1,FALSE)</f>
        <v>Kazakhstan</v>
      </c>
      <c r="W481" s="36">
        <f>VLOOKUP(First_Validations__2[[#This Row],[CountryReq]],Last_Validations[],COLUMNS($B:D)+1,FALSE)</f>
        <v>1</v>
      </c>
      <c r="X481" s="36">
        <f>VLOOKUP(First_Validations__2[[#This Row],[CountryReq]],Last_Validations[],COLUMNS($B:E)+1,FALSE)</f>
        <v>21</v>
      </c>
      <c r="Y481" s="36" t="str">
        <f>VLOOKUP(First_Validations__2[[#This Row],[CountryReq]],Last_Validations[],COLUMNS($B:F)+1,FALSE)</f>
        <v>Kazakhstan: 2017</v>
      </c>
      <c r="Z481" s="36" t="str">
        <f>VLOOKUP(First_Validations__2[[#This Row],[CountryReq]],Last_Validations[],COLUMNS($B:G)+1,FALSE)</f>
        <v>KAZ</v>
      </c>
      <c r="AA481" s="36" t="str">
        <f>VLOOKUP(First_Validations__2[[#This Row],[CountryReq]],Last_Validations[],COLUMNS($B:H)+1,FALSE)</f>
        <v>Kazakhstan</v>
      </c>
      <c r="AB481" s="36" t="str">
        <f>VLOOKUP(First_Validations__2[[#This Row],[CountryReq]],Last_Validations[],COLUMNS($B:I)+1,FALSE)</f>
        <v>https://eiti.org/BD/2018-13</v>
      </c>
      <c r="AC481" s="36" t="str">
        <f>VLOOKUP(First_Validations__2[[#This Row],[CountryReq]],Last_Validations[],COLUMNS($B:J)+1,FALSE)</f>
        <v>https://eiti.org/document/kazakhstan-validation-2017</v>
      </c>
      <c r="AD481" s="36">
        <f>VLOOKUP(First_Validations__2[[#This Row],[CountryReq]],Last_Validations[],COLUMNS($B:K)+1,FALSE)</f>
        <v>2017</v>
      </c>
      <c r="AE481" s="36">
        <f>VLOOKUP(First_Validations__2[[#This Row],[CountryReq]],Last_Validations[],COLUMNS($B:L)+1,FALSE)</f>
        <v>2017</v>
      </c>
      <c r="AF481" s="36" t="str">
        <f>VLOOKUP(First_Validations__2[[#This Row],[CountryReq]],Last_Validations[],COLUMNS($B:M)+1,FALSE)</f>
        <v>Meaningful progress</v>
      </c>
      <c r="AG481" s="36" t="str">
        <f>VLOOKUP(First_Validations__2[[#This Row],[CountryReq]],Last_Validations[],COLUMNS($B:N)+1,FALSE)</f>
        <v>Distribution of revenues (#5.1)</v>
      </c>
      <c r="AH481" s="36">
        <f>VLOOKUP(First_Validations__2[[#This Row],[CountryReq]],Last_Validations[],COLUMNS($B:O)+1,FALSE)</f>
        <v>6</v>
      </c>
      <c r="AI481" s="36" t="str">
        <f>VLOOKUP(First_Validations__2[[#This Row],[CountryReq]],Last_Validations[],COLUMNS($B:P)+1,FALSE)</f>
        <v>Beyond</v>
      </c>
      <c r="AJ481" s="36" t="str">
        <f>VLOOKUP(First_Validations__2[[#This Row],[CountryReq]],Last_Validations[],COLUMNS($B:Q)+1,FALSE)</f>
        <v xml:space="preserve">Kazakhstan has disclosed which extractive industry revenues are recorded in the national budget, and which once are allocated to the National Fund. In addition, the report references national budget classification codes as encouraged by the EITI Standard. </v>
      </c>
      <c r="AK481" s="36" t="str">
        <f>VLOOKUP(First_Validations__2[[#This Row],[CountryReq]],Last_Validations[],COLUMNS($B:R)+1,FALSE)</f>
        <v>https://eiti.org/kazakhstan#kazakhstans-progress-by-requirement</v>
      </c>
      <c r="AL481" s="36" t="str">
        <f>VLOOKUP(First_Validations__2[[#This Row],[CountryReq]],Last_Validations[],COLUMNS($B:S)+1,FALSE)</f>
        <v>http://eiti.geology.gov.kz/en/</v>
      </c>
      <c r="AM481" s="36" t="str">
        <f>VLOOKUP(First_Validations__2[[#This Row],[CountryReq]],Last_Validations[],COLUMNS($B:T)+1,FALSE)</f>
        <v>https://eiti.org/api/v1.0/score_data/21</v>
      </c>
      <c r="AN481" s="36" t="str">
        <f>IF(First_Validations__2[[#This Row],[FirstValidation.Country: Year]]=First_Validations__2[[#This Row],[Country: Year]],"First","Second / Last")</f>
        <v>First</v>
      </c>
      <c r="AO481" s="36">
        <f>IF(AND(First_Validations__2[[#This Row],[FirstValidation.Validation score]]&lt;5,First_Validations__2[[#This Row],[FirstValidation.Validation score]]&gt;1),1,0)</f>
        <v>0</v>
      </c>
      <c r="AP481" s="36">
        <f>First_Validations__2[[#This Row],[Validation score]]-First_Validations__2[[#This Row],[FirstValidation.Validation score]]</f>
        <v>0</v>
      </c>
      <c r="AQ481" s="36">
        <f>IF(AND(First_Validations__2[[#This Row],[Corrective action]]=1,First_Validations__2[[#This Row],[Validation score]]&lt;5,First_Validations__2[[#This Row],[Validation score]]&gt;1),1,0)</f>
        <v>0</v>
      </c>
      <c r="AR481" s="36">
        <f>IF(AND(First_Validations__2[[#This Row],[Corrective action]]=1,OR(First_Validations__2[[#This Row],[Validation score]]&gt;4,First_Validations__2[[#This Row],[Validation score]]&lt;2)),1,0)</f>
        <v>0</v>
      </c>
      <c r="AS4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1" s="36" t="str">
        <f>VLOOKUP(First_Validations__2[[#This Row],[Requirement ('#)]],Requirements[[Requirements]:[Categories2]],2,FALSE)</f>
        <v>Revenue allocation</v>
      </c>
    </row>
    <row r="482" spans="2:46">
      <c r="B482" s="34" t="s">
        <v>1538</v>
      </c>
      <c r="C482" s="34">
        <v>1</v>
      </c>
      <c r="D482" s="34">
        <v>21</v>
      </c>
      <c r="E482" s="34" t="s">
        <v>664</v>
      </c>
      <c r="F482" s="34" t="s">
        <v>1539</v>
      </c>
      <c r="G482" s="34" t="s">
        <v>1538</v>
      </c>
      <c r="H482" s="34" t="s">
        <v>665</v>
      </c>
      <c r="I482" s="34" t="s">
        <v>666</v>
      </c>
      <c r="J482" s="34">
        <v>2017</v>
      </c>
      <c r="K482" s="34">
        <v>2017</v>
      </c>
      <c r="L482" s="34" t="s">
        <v>1767</v>
      </c>
      <c r="M482" s="34" t="s">
        <v>1810</v>
      </c>
      <c r="N482" s="34">
        <v>4</v>
      </c>
      <c r="O482" s="34" t="s">
        <v>1767</v>
      </c>
      <c r="P482" s="34" t="s">
        <v>690</v>
      </c>
      <c r="Q482" s="34" t="s">
        <v>1846</v>
      </c>
      <c r="R482" s="34" t="s">
        <v>1540</v>
      </c>
      <c r="S482" s="34" t="s">
        <v>1847</v>
      </c>
      <c r="T482" s="34" t="s">
        <v>2448</v>
      </c>
      <c r="U482" s="36" t="str">
        <f>VLOOKUP(First_Validations__2[[#This Row],[CountryReq]],Last_Validations[],COLUMNS($B:B)+1,FALSE)</f>
        <v>Kazakhstan: 2017</v>
      </c>
      <c r="V482" s="36" t="str">
        <f>VLOOKUP(First_Validations__2[[#This Row],[CountryReq]],Last_Validations[],COLUMNS($B:C)+1,FALSE)</f>
        <v>Kazakhstan</v>
      </c>
      <c r="W482" s="36">
        <f>VLOOKUP(First_Validations__2[[#This Row],[CountryReq]],Last_Validations[],COLUMNS($B:D)+1,FALSE)</f>
        <v>1</v>
      </c>
      <c r="X482" s="36">
        <f>VLOOKUP(First_Validations__2[[#This Row],[CountryReq]],Last_Validations[],COLUMNS($B:E)+1,FALSE)</f>
        <v>21</v>
      </c>
      <c r="Y482" s="36" t="str">
        <f>VLOOKUP(First_Validations__2[[#This Row],[CountryReq]],Last_Validations[],COLUMNS($B:F)+1,FALSE)</f>
        <v>Kazakhstan: 2017</v>
      </c>
      <c r="Z482" s="36" t="str">
        <f>VLOOKUP(First_Validations__2[[#This Row],[CountryReq]],Last_Validations[],COLUMNS($B:G)+1,FALSE)</f>
        <v>KAZ</v>
      </c>
      <c r="AA482" s="36" t="str">
        <f>VLOOKUP(First_Validations__2[[#This Row],[CountryReq]],Last_Validations[],COLUMNS($B:H)+1,FALSE)</f>
        <v>Kazakhstan</v>
      </c>
      <c r="AB482" s="36" t="str">
        <f>VLOOKUP(First_Validations__2[[#This Row],[CountryReq]],Last_Validations[],COLUMNS($B:I)+1,FALSE)</f>
        <v>https://eiti.org/BD/2018-13</v>
      </c>
      <c r="AC482" s="36" t="str">
        <f>VLOOKUP(First_Validations__2[[#This Row],[CountryReq]],Last_Validations[],COLUMNS($B:J)+1,FALSE)</f>
        <v>https://eiti.org/document/kazakhstan-validation-2017</v>
      </c>
      <c r="AD482" s="36">
        <f>VLOOKUP(First_Validations__2[[#This Row],[CountryReq]],Last_Validations[],COLUMNS($B:K)+1,FALSE)</f>
        <v>2017</v>
      </c>
      <c r="AE482" s="36">
        <f>VLOOKUP(First_Validations__2[[#This Row],[CountryReq]],Last_Validations[],COLUMNS($B:L)+1,FALSE)</f>
        <v>2017</v>
      </c>
      <c r="AF482" s="36" t="str">
        <f>VLOOKUP(First_Validations__2[[#This Row],[CountryReq]],Last_Validations[],COLUMNS($B:M)+1,FALSE)</f>
        <v>Meaningful progress</v>
      </c>
      <c r="AG482" s="36" t="str">
        <f>VLOOKUP(First_Validations__2[[#This Row],[CountryReq]],Last_Validations[],COLUMNS($B:N)+1,FALSE)</f>
        <v>Data quality (#4.9)</v>
      </c>
      <c r="AH482" s="36">
        <f>VLOOKUP(First_Validations__2[[#This Row],[CountryReq]],Last_Validations[],COLUMNS($B:O)+1,FALSE)</f>
        <v>4</v>
      </c>
      <c r="AI482" s="36" t="str">
        <f>VLOOKUP(First_Validations__2[[#This Row],[CountryReq]],Last_Validations[],COLUMNS($B:P)+1,FALSE)</f>
        <v>Meaningful progress</v>
      </c>
      <c r="AJ482" s="36" t="str">
        <f>VLOOKUP(First_Validations__2[[#This Row],[CountryReq]],Last_Validations[],COLUMNS($B:Q)+1,FALSE)</f>
        <v xml:space="preserve">Although the NSC has agreed a ToR for the EITI Report, the ToR is not always followed by the Independent Administrator. This has affected the quality of the EITI Report in that NSC decisions on how to approach certain issues have been unclear, resulting in gaps in reporting. It has also affected the approach to assurance of government data. </v>
      </c>
      <c r="AK482" s="36" t="str">
        <f>VLOOKUP(First_Validations__2[[#This Row],[CountryReq]],Last_Validations[],COLUMNS($B:R)+1,FALSE)</f>
        <v>https://eiti.org/kazakhstan#kazakhstans-progress-by-requirement</v>
      </c>
      <c r="AL482" s="36" t="str">
        <f>VLOOKUP(First_Validations__2[[#This Row],[CountryReq]],Last_Validations[],COLUMNS($B:S)+1,FALSE)</f>
        <v>http://eiti.geology.gov.kz/en/</v>
      </c>
      <c r="AM482" s="36" t="str">
        <f>VLOOKUP(First_Validations__2[[#This Row],[CountryReq]],Last_Validations[],COLUMNS($B:T)+1,FALSE)</f>
        <v>https://eiti.org/api/v1.0/score_data/21</v>
      </c>
      <c r="AN482" s="36" t="str">
        <f>IF(First_Validations__2[[#This Row],[FirstValidation.Country: Year]]=First_Validations__2[[#This Row],[Country: Year]],"First","Second / Last")</f>
        <v>First</v>
      </c>
      <c r="AO482" s="36">
        <f>IF(AND(First_Validations__2[[#This Row],[FirstValidation.Validation score]]&lt;5,First_Validations__2[[#This Row],[FirstValidation.Validation score]]&gt;1),1,0)</f>
        <v>1</v>
      </c>
      <c r="AP482" s="36">
        <f>First_Validations__2[[#This Row],[Validation score]]-First_Validations__2[[#This Row],[FirstValidation.Validation score]]</f>
        <v>0</v>
      </c>
      <c r="AQ482" s="36">
        <f>IF(AND(First_Validations__2[[#This Row],[Corrective action]]=1,First_Validations__2[[#This Row],[Validation score]]&lt;5,First_Validations__2[[#This Row],[Validation score]]&gt;1),1,0)</f>
        <v>1</v>
      </c>
      <c r="AR482" s="36">
        <f>IF(AND(First_Validations__2[[#This Row],[Corrective action]]=1,OR(First_Validations__2[[#This Row],[Validation score]]&gt;4,First_Validations__2[[#This Row],[Validation score]]&lt;2)),1,0)</f>
        <v>0</v>
      </c>
      <c r="AS4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2" s="36" t="str">
        <f>VLOOKUP(First_Validations__2[[#This Row],[Requirement ('#)]],Requirements[[Requirements]:[Categories2]],2,FALSE)</f>
        <v>Revenue collection</v>
      </c>
    </row>
    <row r="483" spans="2:46">
      <c r="B483" s="34" t="s">
        <v>1538</v>
      </c>
      <c r="C483" s="34">
        <v>1</v>
      </c>
      <c r="D483" s="34">
        <v>21</v>
      </c>
      <c r="E483" s="34" t="s">
        <v>664</v>
      </c>
      <c r="F483" s="34" t="s">
        <v>1539</v>
      </c>
      <c r="G483" s="34" t="s">
        <v>1538</v>
      </c>
      <c r="H483" s="34" t="s">
        <v>665</v>
      </c>
      <c r="I483" s="34" t="s">
        <v>666</v>
      </c>
      <c r="J483" s="34">
        <v>2017</v>
      </c>
      <c r="K483" s="34">
        <v>2017</v>
      </c>
      <c r="L483" s="34" t="s">
        <v>1767</v>
      </c>
      <c r="M483" s="34" t="s">
        <v>1813</v>
      </c>
      <c r="N483" s="34">
        <v>6</v>
      </c>
      <c r="O483" s="34" t="s">
        <v>1817</v>
      </c>
      <c r="P483" s="34" t="s">
        <v>693</v>
      </c>
      <c r="Q483" s="34" t="s">
        <v>1846</v>
      </c>
      <c r="R483" s="34" t="s">
        <v>1540</v>
      </c>
      <c r="S483" s="34" t="s">
        <v>1847</v>
      </c>
      <c r="T483" s="34" t="s">
        <v>2449</v>
      </c>
      <c r="U483" s="36" t="str">
        <f>VLOOKUP(First_Validations__2[[#This Row],[CountryReq]],Last_Validations[],COLUMNS($B:B)+1,FALSE)</f>
        <v>Kazakhstan: 2017</v>
      </c>
      <c r="V483" s="36" t="str">
        <f>VLOOKUP(First_Validations__2[[#This Row],[CountryReq]],Last_Validations[],COLUMNS($B:C)+1,FALSE)</f>
        <v>Kazakhstan</v>
      </c>
      <c r="W483" s="36">
        <f>VLOOKUP(First_Validations__2[[#This Row],[CountryReq]],Last_Validations[],COLUMNS($B:D)+1,FALSE)</f>
        <v>1</v>
      </c>
      <c r="X483" s="36">
        <f>VLOOKUP(First_Validations__2[[#This Row],[CountryReq]],Last_Validations[],COLUMNS($B:E)+1,FALSE)</f>
        <v>21</v>
      </c>
      <c r="Y483" s="36" t="str">
        <f>VLOOKUP(First_Validations__2[[#This Row],[CountryReq]],Last_Validations[],COLUMNS($B:F)+1,FALSE)</f>
        <v>Kazakhstan: 2017</v>
      </c>
      <c r="Z483" s="36" t="str">
        <f>VLOOKUP(First_Validations__2[[#This Row],[CountryReq]],Last_Validations[],COLUMNS($B:G)+1,FALSE)</f>
        <v>KAZ</v>
      </c>
      <c r="AA483" s="36" t="str">
        <f>VLOOKUP(First_Validations__2[[#This Row],[CountryReq]],Last_Validations[],COLUMNS($B:H)+1,FALSE)</f>
        <v>Kazakhstan</v>
      </c>
      <c r="AB483" s="36" t="str">
        <f>VLOOKUP(First_Validations__2[[#This Row],[CountryReq]],Last_Validations[],COLUMNS($B:I)+1,FALSE)</f>
        <v>https://eiti.org/BD/2018-13</v>
      </c>
      <c r="AC483" s="36" t="str">
        <f>VLOOKUP(First_Validations__2[[#This Row],[CountryReq]],Last_Validations[],COLUMNS($B:J)+1,FALSE)</f>
        <v>https://eiti.org/document/kazakhstan-validation-2017</v>
      </c>
      <c r="AD483" s="36">
        <f>VLOOKUP(First_Validations__2[[#This Row],[CountryReq]],Last_Validations[],COLUMNS($B:K)+1,FALSE)</f>
        <v>2017</v>
      </c>
      <c r="AE483" s="36">
        <f>VLOOKUP(First_Validations__2[[#This Row],[CountryReq]],Last_Validations[],COLUMNS($B:L)+1,FALSE)</f>
        <v>2017</v>
      </c>
      <c r="AF483" s="36" t="str">
        <f>VLOOKUP(First_Validations__2[[#This Row],[CountryReq]],Last_Validations[],COLUMNS($B:M)+1,FALSE)</f>
        <v>Meaningful progress</v>
      </c>
      <c r="AG483" s="36" t="str">
        <f>VLOOKUP(First_Validations__2[[#This Row],[CountryReq]],Last_Validations[],COLUMNS($B:N)+1,FALSE)</f>
        <v>Revenue management and expenditures (#5.3)</v>
      </c>
      <c r="AH483" s="36">
        <f>VLOOKUP(First_Validations__2[[#This Row],[CountryReq]],Last_Validations[],COLUMNS($B:O)+1,FALSE)</f>
        <v>6</v>
      </c>
      <c r="AI483" s="36" t="str">
        <f>VLOOKUP(First_Validations__2[[#This Row],[CountryReq]],Last_Validations[],COLUMNS($B:P)+1,FALSE)</f>
        <v>Beyond</v>
      </c>
      <c r="AJ483" s="36" t="str">
        <f>VLOOKUP(First_Validations__2[[#This Row],[CountryReq]],Last_Validations[],COLUMNS($B:Q)+1,FALSE)</f>
        <v>The 2015 EITI Report discloses ad hoc spending of National Fund revenue earmarked for particular projects. It also includes an explanation of the budgeting process.</v>
      </c>
      <c r="AK483" s="36" t="str">
        <f>VLOOKUP(First_Validations__2[[#This Row],[CountryReq]],Last_Validations[],COLUMNS($B:R)+1,FALSE)</f>
        <v>https://eiti.org/kazakhstan#kazakhstans-progress-by-requirement</v>
      </c>
      <c r="AL483" s="36" t="str">
        <f>VLOOKUP(First_Validations__2[[#This Row],[CountryReq]],Last_Validations[],COLUMNS($B:S)+1,FALSE)</f>
        <v>http://eiti.geology.gov.kz/en/</v>
      </c>
      <c r="AM483" s="36" t="str">
        <f>VLOOKUP(First_Validations__2[[#This Row],[CountryReq]],Last_Validations[],COLUMNS($B:T)+1,FALSE)</f>
        <v>https://eiti.org/api/v1.0/score_data/21</v>
      </c>
      <c r="AN483" s="36" t="str">
        <f>IF(First_Validations__2[[#This Row],[FirstValidation.Country: Year]]=First_Validations__2[[#This Row],[Country: Year]],"First","Second / Last")</f>
        <v>First</v>
      </c>
      <c r="AO483" s="36">
        <f>IF(AND(First_Validations__2[[#This Row],[FirstValidation.Validation score]]&lt;5,First_Validations__2[[#This Row],[FirstValidation.Validation score]]&gt;1),1,0)</f>
        <v>0</v>
      </c>
      <c r="AP483" s="36">
        <f>First_Validations__2[[#This Row],[Validation score]]-First_Validations__2[[#This Row],[FirstValidation.Validation score]]</f>
        <v>0</v>
      </c>
      <c r="AQ483" s="36">
        <f>IF(AND(First_Validations__2[[#This Row],[Corrective action]]=1,First_Validations__2[[#This Row],[Validation score]]&lt;5,First_Validations__2[[#This Row],[Validation score]]&gt;1),1,0)</f>
        <v>0</v>
      </c>
      <c r="AR483" s="36">
        <f>IF(AND(First_Validations__2[[#This Row],[Corrective action]]=1,OR(First_Validations__2[[#This Row],[Validation score]]&gt;4,First_Validations__2[[#This Row],[Validation score]]&lt;2)),1,0)</f>
        <v>0</v>
      </c>
      <c r="AS4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3" s="36" t="str">
        <f>VLOOKUP(First_Validations__2[[#This Row],[Requirement ('#)]],Requirements[[Requirements]:[Categories2]],2,FALSE)</f>
        <v>Revenue allocation</v>
      </c>
    </row>
    <row r="484" spans="2:46">
      <c r="B484" s="34" t="s">
        <v>1538</v>
      </c>
      <c r="C484" s="34">
        <v>1</v>
      </c>
      <c r="D484" s="34">
        <v>21</v>
      </c>
      <c r="E484" s="34" t="s">
        <v>664</v>
      </c>
      <c r="F484" s="34" t="s">
        <v>1539</v>
      </c>
      <c r="G484" s="34" t="s">
        <v>1538</v>
      </c>
      <c r="H484" s="34" t="s">
        <v>665</v>
      </c>
      <c r="I484" s="34" t="s">
        <v>666</v>
      </c>
      <c r="J484" s="34">
        <v>2017</v>
      </c>
      <c r="K484" s="34">
        <v>2017</v>
      </c>
      <c r="L484" s="34" t="s">
        <v>1767</v>
      </c>
      <c r="M484" s="34" t="s">
        <v>1812</v>
      </c>
      <c r="N484" s="34">
        <v>0</v>
      </c>
      <c r="O484" s="34" t="s">
        <v>4</v>
      </c>
      <c r="P484" s="34" t="s">
        <v>692</v>
      </c>
      <c r="Q484" s="34" t="s">
        <v>1846</v>
      </c>
      <c r="R484" s="34" t="s">
        <v>1540</v>
      </c>
      <c r="S484" s="34" t="s">
        <v>1847</v>
      </c>
      <c r="T484" s="34" t="s">
        <v>2450</v>
      </c>
      <c r="U484" s="36" t="str">
        <f>VLOOKUP(First_Validations__2[[#This Row],[CountryReq]],Last_Validations[],COLUMNS($B:B)+1,FALSE)</f>
        <v>Kazakhstan: 2017</v>
      </c>
      <c r="V484" s="36" t="str">
        <f>VLOOKUP(First_Validations__2[[#This Row],[CountryReq]],Last_Validations[],COLUMNS($B:C)+1,FALSE)</f>
        <v>Kazakhstan</v>
      </c>
      <c r="W484" s="36">
        <f>VLOOKUP(First_Validations__2[[#This Row],[CountryReq]],Last_Validations[],COLUMNS($B:D)+1,FALSE)</f>
        <v>1</v>
      </c>
      <c r="X484" s="36">
        <f>VLOOKUP(First_Validations__2[[#This Row],[CountryReq]],Last_Validations[],COLUMNS($B:E)+1,FALSE)</f>
        <v>21</v>
      </c>
      <c r="Y484" s="36" t="str">
        <f>VLOOKUP(First_Validations__2[[#This Row],[CountryReq]],Last_Validations[],COLUMNS($B:F)+1,FALSE)</f>
        <v>Kazakhstan: 2017</v>
      </c>
      <c r="Z484" s="36" t="str">
        <f>VLOOKUP(First_Validations__2[[#This Row],[CountryReq]],Last_Validations[],COLUMNS($B:G)+1,FALSE)</f>
        <v>KAZ</v>
      </c>
      <c r="AA484" s="36" t="str">
        <f>VLOOKUP(First_Validations__2[[#This Row],[CountryReq]],Last_Validations[],COLUMNS($B:H)+1,FALSE)</f>
        <v>Kazakhstan</v>
      </c>
      <c r="AB484" s="36" t="str">
        <f>VLOOKUP(First_Validations__2[[#This Row],[CountryReq]],Last_Validations[],COLUMNS($B:I)+1,FALSE)</f>
        <v>https://eiti.org/BD/2018-13</v>
      </c>
      <c r="AC484" s="36" t="str">
        <f>VLOOKUP(First_Validations__2[[#This Row],[CountryReq]],Last_Validations[],COLUMNS($B:J)+1,FALSE)</f>
        <v>https://eiti.org/document/kazakhstan-validation-2017</v>
      </c>
      <c r="AD484" s="36">
        <f>VLOOKUP(First_Validations__2[[#This Row],[CountryReq]],Last_Validations[],COLUMNS($B:K)+1,FALSE)</f>
        <v>2017</v>
      </c>
      <c r="AE484" s="36">
        <f>VLOOKUP(First_Validations__2[[#This Row],[CountryReq]],Last_Validations[],COLUMNS($B:L)+1,FALSE)</f>
        <v>2017</v>
      </c>
      <c r="AF484" s="36" t="str">
        <f>VLOOKUP(First_Validations__2[[#This Row],[CountryReq]],Last_Validations[],COLUMNS($B:M)+1,FALSE)</f>
        <v>Meaningful progress</v>
      </c>
      <c r="AG484" s="36" t="str">
        <f>VLOOKUP(First_Validations__2[[#This Row],[CountryReq]],Last_Validations[],COLUMNS($B:N)+1,FALSE)</f>
        <v>Subnational transfers (#5.2)</v>
      </c>
      <c r="AH484" s="36">
        <f>VLOOKUP(First_Validations__2[[#This Row],[CountryReq]],Last_Validations[],COLUMNS($B:O)+1,FALSE)</f>
        <v>0</v>
      </c>
      <c r="AI484" s="36" t="str">
        <f>VLOOKUP(First_Validations__2[[#This Row],[CountryReq]],Last_Validations[],COLUMNS($B:P)+1,FALSE)</f>
        <v>Not applicable</v>
      </c>
      <c r="AJ484" s="36" t="str">
        <f>VLOOKUP(First_Validations__2[[#This Row],[CountryReq]],Last_Validations[],COLUMNS($B:Q)+1,FALSE)</f>
        <v xml:space="preserve">The 2015 EITI Report confirms that there are no statutory subnational transfers particular to the extractive sector in Kazakhstan. </v>
      </c>
      <c r="AK484" s="36" t="str">
        <f>VLOOKUP(First_Validations__2[[#This Row],[CountryReq]],Last_Validations[],COLUMNS($B:R)+1,FALSE)</f>
        <v>https://eiti.org/kazakhstan#kazakhstans-progress-by-requirement</v>
      </c>
      <c r="AL484" s="36" t="str">
        <f>VLOOKUP(First_Validations__2[[#This Row],[CountryReq]],Last_Validations[],COLUMNS($B:S)+1,FALSE)</f>
        <v>http://eiti.geology.gov.kz/en/</v>
      </c>
      <c r="AM484" s="36" t="str">
        <f>VLOOKUP(First_Validations__2[[#This Row],[CountryReq]],Last_Validations[],COLUMNS($B:T)+1,FALSE)</f>
        <v>https://eiti.org/api/v1.0/score_data/21</v>
      </c>
      <c r="AN484" s="36" t="str">
        <f>IF(First_Validations__2[[#This Row],[FirstValidation.Country: Year]]=First_Validations__2[[#This Row],[Country: Year]],"First","Second / Last")</f>
        <v>First</v>
      </c>
      <c r="AO484" s="36">
        <f>IF(AND(First_Validations__2[[#This Row],[FirstValidation.Validation score]]&lt;5,First_Validations__2[[#This Row],[FirstValidation.Validation score]]&gt;1),1,0)</f>
        <v>0</v>
      </c>
      <c r="AP484" s="36">
        <f>First_Validations__2[[#This Row],[Validation score]]-First_Validations__2[[#This Row],[FirstValidation.Validation score]]</f>
        <v>0</v>
      </c>
      <c r="AQ484" s="36">
        <f>IF(AND(First_Validations__2[[#This Row],[Corrective action]]=1,First_Validations__2[[#This Row],[Validation score]]&lt;5,First_Validations__2[[#This Row],[Validation score]]&gt;1),1,0)</f>
        <v>0</v>
      </c>
      <c r="AR484" s="36">
        <f>IF(AND(First_Validations__2[[#This Row],[Corrective action]]=1,OR(First_Validations__2[[#This Row],[Validation score]]&gt;4,First_Validations__2[[#This Row],[Validation score]]&lt;2)),1,0)</f>
        <v>0</v>
      </c>
      <c r="AS4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4" s="36" t="str">
        <f>VLOOKUP(First_Validations__2[[#This Row],[Requirement ('#)]],Requirements[[Requirements]:[Categories2]],2,FALSE)</f>
        <v>Revenue allocation</v>
      </c>
    </row>
    <row r="485" spans="2:46">
      <c r="B485" s="34" t="s">
        <v>1538</v>
      </c>
      <c r="C485" s="34">
        <v>1</v>
      </c>
      <c r="D485" s="34">
        <v>21</v>
      </c>
      <c r="E485" s="34" t="s">
        <v>664</v>
      </c>
      <c r="F485" s="34" t="s">
        <v>1539</v>
      </c>
      <c r="G485" s="34" t="s">
        <v>1538</v>
      </c>
      <c r="H485" s="34" t="s">
        <v>665</v>
      </c>
      <c r="I485" s="34" t="s">
        <v>666</v>
      </c>
      <c r="J485" s="34">
        <v>2017</v>
      </c>
      <c r="K485" s="34">
        <v>2017</v>
      </c>
      <c r="L485" s="34" t="s">
        <v>1767</v>
      </c>
      <c r="M485" s="34" t="s">
        <v>1807</v>
      </c>
      <c r="N485" s="34">
        <v>0</v>
      </c>
      <c r="O485" s="34" t="s">
        <v>4</v>
      </c>
      <c r="P485" s="34" t="s">
        <v>687</v>
      </c>
      <c r="Q485" s="34" t="s">
        <v>1846</v>
      </c>
      <c r="R485" s="34" t="s">
        <v>1540</v>
      </c>
      <c r="S485" s="34" t="s">
        <v>1847</v>
      </c>
      <c r="T485" s="34" t="s">
        <v>2451</v>
      </c>
      <c r="U485" s="36" t="str">
        <f>VLOOKUP(First_Validations__2[[#This Row],[CountryReq]],Last_Validations[],COLUMNS($B:B)+1,FALSE)</f>
        <v>Kazakhstan: 2017</v>
      </c>
      <c r="V485" s="36" t="str">
        <f>VLOOKUP(First_Validations__2[[#This Row],[CountryReq]],Last_Validations[],COLUMNS($B:C)+1,FALSE)</f>
        <v>Kazakhstan</v>
      </c>
      <c r="W485" s="36">
        <f>VLOOKUP(First_Validations__2[[#This Row],[CountryReq]],Last_Validations[],COLUMNS($B:D)+1,FALSE)</f>
        <v>1</v>
      </c>
      <c r="X485" s="36">
        <f>VLOOKUP(First_Validations__2[[#This Row],[CountryReq]],Last_Validations[],COLUMNS($B:E)+1,FALSE)</f>
        <v>21</v>
      </c>
      <c r="Y485" s="36" t="str">
        <f>VLOOKUP(First_Validations__2[[#This Row],[CountryReq]],Last_Validations[],COLUMNS($B:F)+1,FALSE)</f>
        <v>Kazakhstan: 2017</v>
      </c>
      <c r="Z485" s="36" t="str">
        <f>VLOOKUP(First_Validations__2[[#This Row],[CountryReq]],Last_Validations[],COLUMNS($B:G)+1,FALSE)</f>
        <v>KAZ</v>
      </c>
      <c r="AA485" s="36" t="str">
        <f>VLOOKUP(First_Validations__2[[#This Row],[CountryReq]],Last_Validations[],COLUMNS($B:H)+1,FALSE)</f>
        <v>Kazakhstan</v>
      </c>
      <c r="AB485" s="36" t="str">
        <f>VLOOKUP(First_Validations__2[[#This Row],[CountryReq]],Last_Validations[],COLUMNS($B:I)+1,FALSE)</f>
        <v>https://eiti.org/BD/2018-13</v>
      </c>
      <c r="AC485" s="36" t="str">
        <f>VLOOKUP(First_Validations__2[[#This Row],[CountryReq]],Last_Validations[],COLUMNS($B:J)+1,FALSE)</f>
        <v>https://eiti.org/document/kazakhstan-validation-2017</v>
      </c>
      <c r="AD485" s="36">
        <f>VLOOKUP(First_Validations__2[[#This Row],[CountryReq]],Last_Validations[],COLUMNS($B:K)+1,FALSE)</f>
        <v>2017</v>
      </c>
      <c r="AE485" s="36">
        <f>VLOOKUP(First_Validations__2[[#This Row],[CountryReq]],Last_Validations[],COLUMNS($B:L)+1,FALSE)</f>
        <v>2017</v>
      </c>
      <c r="AF485" s="36" t="str">
        <f>VLOOKUP(First_Validations__2[[#This Row],[CountryReq]],Last_Validations[],COLUMNS($B:M)+1,FALSE)</f>
        <v>Meaningful progress</v>
      </c>
      <c r="AG485" s="36" t="str">
        <f>VLOOKUP(First_Validations__2[[#This Row],[CountryReq]],Last_Validations[],COLUMNS($B:N)+1,FALSE)</f>
        <v>Direct subnational payments (#4.6)</v>
      </c>
      <c r="AH485" s="36">
        <f>VLOOKUP(First_Validations__2[[#This Row],[CountryReq]],Last_Validations[],COLUMNS($B:O)+1,FALSE)</f>
        <v>0</v>
      </c>
      <c r="AI485" s="36" t="str">
        <f>VLOOKUP(First_Validations__2[[#This Row],[CountryReq]],Last_Validations[],COLUMNS($B:P)+1,FALSE)</f>
        <v>Not applicable</v>
      </c>
      <c r="AJ485" s="36" t="str">
        <f>VLOOKUP(First_Validations__2[[#This Row],[CountryReq]],Last_Validations[],COLUMNS($B:Q)+1,FALSE)</f>
        <v>Although some taxes are channelled to the local level upon payment, there is a centralised taxes and payments collection system monitored by the MoF.</v>
      </c>
      <c r="AK485" s="36" t="str">
        <f>VLOOKUP(First_Validations__2[[#This Row],[CountryReq]],Last_Validations[],COLUMNS($B:R)+1,FALSE)</f>
        <v>https://eiti.org/kazakhstan#kazakhstans-progress-by-requirement</v>
      </c>
      <c r="AL485" s="36" t="str">
        <f>VLOOKUP(First_Validations__2[[#This Row],[CountryReq]],Last_Validations[],COLUMNS($B:S)+1,FALSE)</f>
        <v>http://eiti.geology.gov.kz/en/</v>
      </c>
      <c r="AM485" s="36" t="str">
        <f>VLOOKUP(First_Validations__2[[#This Row],[CountryReq]],Last_Validations[],COLUMNS($B:T)+1,FALSE)</f>
        <v>https://eiti.org/api/v1.0/score_data/21</v>
      </c>
      <c r="AN485" s="36" t="str">
        <f>IF(First_Validations__2[[#This Row],[FirstValidation.Country: Year]]=First_Validations__2[[#This Row],[Country: Year]],"First","Second / Last")</f>
        <v>First</v>
      </c>
      <c r="AO485" s="36">
        <f>IF(AND(First_Validations__2[[#This Row],[FirstValidation.Validation score]]&lt;5,First_Validations__2[[#This Row],[FirstValidation.Validation score]]&gt;1),1,0)</f>
        <v>0</v>
      </c>
      <c r="AP485" s="36">
        <f>First_Validations__2[[#This Row],[Validation score]]-First_Validations__2[[#This Row],[FirstValidation.Validation score]]</f>
        <v>0</v>
      </c>
      <c r="AQ485" s="36">
        <f>IF(AND(First_Validations__2[[#This Row],[Corrective action]]=1,First_Validations__2[[#This Row],[Validation score]]&lt;5,First_Validations__2[[#This Row],[Validation score]]&gt;1),1,0)</f>
        <v>0</v>
      </c>
      <c r="AR485" s="36">
        <f>IF(AND(First_Validations__2[[#This Row],[Corrective action]]=1,OR(First_Validations__2[[#This Row],[Validation score]]&gt;4,First_Validations__2[[#This Row],[Validation score]]&lt;2)),1,0)</f>
        <v>0</v>
      </c>
      <c r="AS4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5" s="36" t="str">
        <f>VLOOKUP(First_Validations__2[[#This Row],[Requirement ('#)]],Requirements[[Requirements]:[Categories2]],2,FALSE)</f>
        <v>Revenue collection</v>
      </c>
    </row>
    <row r="486" spans="2:46">
      <c r="B486" s="34" t="s">
        <v>1538</v>
      </c>
      <c r="C486" s="34">
        <v>1</v>
      </c>
      <c r="D486" s="34">
        <v>21</v>
      </c>
      <c r="E486" s="34" t="s">
        <v>664</v>
      </c>
      <c r="F486" s="34" t="s">
        <v>1539</v>
      </c>
      <c r="G486" s="34" t="s">
        <v>1538</v>
      </c>
      <c r="H486" s="34" t="s">
        <v>665</v>
      </c>
      <c r="I486" s="34" t="s">
        <v>666</v>
      </c>
      <c r="J486" s="34">
        <v>2017</v>
      </c>
      <c r="K486" s="34">
        <v>2017</v>
      </c>
      <c r="L486" s="34" t="s">
        <v>1767</v>
      </c>
      <c r="M486" s="34" t="s">
        <v>1806</v>
      </c>
      <c r="N486" s="34">
        <v>5</v>
      </c>
      <c r="O486" s="34" t="s">
        <v>1768</v>
      </c>
      <c r="P486" s="34" t="s">
        <v>686</v>
      </c>
      <c r="Q486" s="34" t="s">
        <v>1846</v>
      </c>
      <c r="R486" s="34" t="s">
        <v>1540</v>
      </c>
      <c r="S486" s="34" t="s">
        <v>1847</v>
      </c>
      <c r="T486" s="34" t="s">
        <v>2452</v>
      </c>
      <c r="U486" s="36" t="str">
        <f>VLOOKUP(First_Validations__2[[#This Row],[CountryReq]],Last_Validations[],COLUMNS($B:B)+1,FALSE)</f>
        <v>Kazakhstan: 2017</v>
      </c>
      <c r="V486" s="36" t="str">
        <f>VLOOKUP(First_Validations__2[[#This Row],[CountryReq]],Last_Validations[],COLUMNS($B:C)+1,FALSE)</f>
        <v>Kazakhstan</v>
      </c>
      <c r="W486" s="36">
        <f>VLOOKUP(First_Validations__2[[#This Row],[CountryReq]],Last_Validations[],COLUMNS($B:D)+1,FALSE)</f>
        <v>1</v>
      </c>
      <c r="X486" s="36">
        <f>VLOOKUP(First_Validations__2[[#This Row],[CountryReq]],Last_Validations[],COLUMNS($B:E)+1,FALSE)</f>
        <v>21</v>
      </c>
      <c r="Y486" s="36" t="str">
        <f>VLOOKUP(First_Validations__2[[#This Row],[CountryReq]],Last_Validations[],COLUMNS($B:F)+1,FALSE)</f>
        <v>Kazakhstan: 2017</v>
      </c>
      <c r="Z486" s="36" t="str">
        <f>VLOOKUP(First_Validations__2[[#This Row],[CountryReq]],Last_Validations[],COLUMNS($B:G)+1,FALSE)</f>
        <v>KAZ</v>
      </c>
      <c r="AA486" s="36" t="str">
        <f>VLOOKUP(First_Validations__2[[#This Row],[CountryReq]],Last_Validations[],COLUMNS($B:H)+1,FALSE)</f>
        <v>Kazakhstan</v>
      </c>
      <c r="AB486" s="36" t="str">
        <f>VLOOKUP(First_Validations__2[[#This Row],[CountryReq]],Last_Validations[],COLUMNS($B:I)+1,FALSE)</f>
        <v>https://eiti.org/BD/2018-13</v>
      </c>
      <c r="AC486" s="36" t="str">
        <f>VLOOKUP(First_Validations__2[[#This Row],[CountryReq]],Last_Validations[],COLUMNS($B:J)+1,FALSE)</f>
        <v>https://eiti.org/document/kazakhstan-validation-2017</v>
      </c>
      <c r="AD486" s="36">
        <f>VLOOKUP(First_Validations__2[[#This Row],[CountryReq]],Last_Validations[],COLUMNS($B:K)+1,FALSE)</f>
        <v>2017</v>
      </c>
      <c r="AE486" s="36">
        <f>VLOOKUP(First_Validations__2[[#This Row],[CountryReq]],Last_Validations[],COLUMNS($B:L)+1,FALSE)</f>
        <v>2017</v>
      </c>
      <c r="AF486" s="36" t="str">
        <f>VLOOKUP(First_Validations__2[[#This Row],[CountryReq]],Last_Validations[],COLUMNS($B:M)+1,FALSE)</f>
        <v>Meaningful progress</v>
      </c>
      <c r="AG486" s="36" t="str">
        <f>VLOOKUP(First_Validations__2[[#This Row],[CountryReq]],Last_Validations[],COLUMNS($B:N)+1,FALSE)</f>
        <v>SOE transactions (#4.5)</v>
      </c>
      <c r="AH486" s="36">
        <f>VLOOKUP(First_Validations__2[[#This Row],[CountryReq]],Last_Validations[],COLUMNS($B:O)+1,FALSE)</f>
        <v>5</v>
      </c>
      <c r="AI486" s="36" t="str">
        <f>VLOOKUP(First_Validations__2[[#This Row],[CountryReq]],Last_Validations[],COLUMNS($B:P)+1,FALSE)</f>
        <v>Satisfactory progress</v>
      </c>
      <c r="AJ486" s="36" t="str">
        <f>VLOOKUP(First_Validations__2[[#This Row],[CountryReq]],Last_Validations[],COLUMNS($B:Q)+1,FALSE)</f>
        <v xml:space="preserve">The only direct financial transactions between SOEs and the government appears to take the form of dividends (to Samruk-Kazyna) and the payment of taxes (to the Treasury and National Fund).  These transactions have been fully disclosed. </v>
      </c>
      <c r="AK486" s="36" t="str">
        <f>VLOOKUP(First_Validations__2[[#This Row],[CountryReq]],Last_Validations[],COLUMNS($B:R)+1,FALSE)</f>
        <v>https://eiti.org/kazakhstan#kazakhstans-progress-by-requirement</v>
      </c>
      <c r="AL486" s="36" t="str">
        <f>VLOOKUP(First_Validations__2[[#This Row],[CountryReq]],Last_Validations[],COLUMNS($B:S)+1,FALSE)</f>
        <v>http://eiti.geology.gov.kz/en/</v>
      </c>
      <c r="AM486" s="36" t="str">
        <f>VLOOKUP(First_Validations__2[[#This Row],[CountryReq]],Last_Validations[],COLUMNS($B:T)+1,FALSE)</f>
        <v>https://eiti.org/api/v1.0/score_data/21</v>
      </c>
      <c r="AN486" s="36" t="str">
        <f>IF(First_Validations__2[[#This Row],[FirstValidation.Country: Year]]=First_Validations__2[[#This Row],[Country: Year]],"First","Second / Last")</f>
        <v>First</v>
      </c>
      <c r="AO486" s="36">
        <f>IF(AND(First_Validations__2[[#This Row],[FirstValidation.Validation score]]&lt;5,First_Validations__2[[#This Row],[FirstValidation.Validation score]]&gt;1),1,0)</f>
        <v>0</v>
      </c>
      <c r="AP486" s="36">
        <f>First_Validations__2[[#This Row],[Validation score]]-First_Validations__2[[#This Row],[FirstValidation.Validation score]]</f>
        <v>0</v>
      </c>
      <c r="AQ486" s="36">
        <f>IF(AND(First_Validations__2[[#This Row],[Corrective action]]=1,First_Validations__2[[#This Row],[Validation score]]&lt;5,First_Validations__2[[#This Row],[Validation score]]&gt;1),1,0)</f>
        <v>0</v>
      </c>
      <c r="AR486" s="36">
        <f>IF(AND(First_Validations__2[[#This Row],[Corrective action]]=1,OR(First_Validations__2[[#This Row],[Validation score]]&gt;4,First_Validations__2[[#This Row],[Validation score]]&lt;2)),1,0)</f>
        <v>0</v>
      </c>
      <c r="AS4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6" s="36" t="str">
        <f>VLOOKUP(First_Validations__2[[#This Row],[Requirement ('#)]],Requirements[[Requirements]:[Categories2]],2,FALSE)</f>
        <v>Revenue collection</v>
      </c>
    </row>
    <row r="487" spans="2:46">
      <c r="B487" s="34" t="s">
        <v>1538</v>
      </c>
      <c r="C487" s="34">
        <v>1</v>
      </c>
      <c r="D487" s="34">
        <v>21</v>
      </c>
      <c r="E487" s="34" t="s">
        <v>664</v>
      </c>
      <c r="F487" s="34" t="s">
        <v>1539</v>
      </c>
      <c r="G487" s="34" t="s">
        <v>1538</v>
      </c>
      <c r="H487" s="34" t="s">
        <v>665</v>
      </c>
      <c r="I487" s="34" t="s">
        <v>666</v>
      </c>
      <c r="J487" s="34">
        <v>2017</v>
      </c>
      <c r="K487" s="34">
        <v>2017</v>
      </c>
      <c r="L487" s="34" t="s">
        <v>1767</v>
      </c>
      <c r="M487" s="34" t="s">
        <v>1809</v>
      </c>
      <c r="N487" s="34">
        <v>6</v>
      </c>
      <c r="O487" s="34" t="s">
        <v>1817</v>
      </c>
      <c r="P487" s="34" t="s">
        <v>689</v>
      </c>
      <c r="Q487" s="34" t="s">
        <v>1846</v>
      </c>
      <c r="R487" s="34" t="s">
        <v>1540</v>
      </c>
      <c r="S487" s="34" t="s">
        <v>1847</v>
      </c>
      <c r="T487" s="34" t="s">
        <v>2453</v>
      </c>
      <c r="U487" s="36" t="str">
        <f>VLOOKUP(First_Validations__2[[#This Row],[CountryReq]],Last_Validations[],COLUMNS($B:B)+1,FALSE)</f>
        <v>Kazakhstan: 2017</v>
      </c>
      <c r="V487" s="36" t="str">
        <f>VLOOKUP(First_Validations__2[[#This Row],[CountryReq]],Last_Validations[],COLUMNS($B:C)+1,FALSE)</f>
        <v>Kazakhstan</v>
      </c>
      <c r="W487" s="36">
        <f>VLOOKUP(First_Validations__2[[#This Row],[CountryReq]],Last_Validations[],COLUMNS($B:D)+1,FALSE)</f>
        <v>1</v>
      </c>
      <c r="X487" s="36">
        <f>VLOOKUP(First_Validations__2[[#This Row],[CountryReq]],Last_Validations[],COLUMNS($B:E)+1,FALSE)</f>
        <v>21</v>
      </c>
      <c r="Y487" s="36" t="str">
        <f>VLOOKUP(First_Validations__2[[#This Row],[CountryReq]],Last_Validations[],COLUMNS($B:F)+1,FALSE)</f>
        <v>Kazakhstan: 2017</v>
      </c>
      <c r="Z487" s="36" t="str">
        <f>VLOOKUP(First_Validations__2[[#This Row],[CountryReq]],Last_Validations[],COLUMNS($B:G)+1,FALSE)</f>
        <v>KAZ</v>
      </c>
      <c r="AA487" s="36" t="str">
        <f>VLOOKUP(First_Validations__2[[#This Row],[CountryReq]],Last_Validations[],COLUMNS($B:H)+1,FALSE)</f>
        <v>Kazakhstan</v>
      </c>
      <c r="AB487" s="36" t="str">
        <f>VLOOKUP(First_Validations__2[[#This Row],[CountryReq]],Last_Validations[],COLUMNS($B:I)+1,FALSE)</f>
        <v>https://eiti.org/BD/2018-13</v>
      </c>
      <c r="AC487" s="36" t="str">
        <f>VLOOKUP(First_Validations__2[[#This Row],[CountryReq]],Last_Validations[],COLUMNS($B:J)+1,FALSE)</f>
        <v>https://eiti.org/document/kazakhstan-validation-2017</v>
      </c>
      <c r="AD487" s="36">
        <f>VLOOKUP(First_Validations__2[[#This Row],[CountryReq]],Last_Validations[],COLUMNS($B:K)+1,FALSE)</f>
        <v>2017</v>
      </c>
      <c r="AE487" s="36">
        <f>VLOOKUP(First_Validations__2[[#This Row],[CountryReq]],Last_Validations[],COLUMNS($B:L)+1,FALSE)</f>
        <v>2017</v>
      </c>
      <c r="AF487" s="36" t="str">
        <f>VLOOKUP(First_Validations__2[[#This Row],[CountryReq]],Last_Validations[],COLUMNS($B:M)+1,FALSE)</f>
        <v>Meaningful progress</v>
      </c>
      <c r="AG487" s="36" t="str">
        <f>VLOOKUP(First_Validations__2[[#This Row],[CountryReq]],Last_Validations[],COLUMNS($B:N)+1,FALSE)</f>
        <v>Data timeliness (#4.8)</v>
      </c>
      <c r="AH487" s="36">
        <f>VLOOKUP(First_Validations__2[[#This Row],[CountryReq]],Last_Validations[],COLUMNS($B:O)+1,FALSE)</f>
        <v>6</v>
      </c>
      <c r="AI487" s="36" t="str">
        <f>VLOOKUP(First_Validations__2[[#This Row],[CountryReq]],Last_Validations[],COLUMNS($B:P)+1,FALSE)</f>
        <v>Beyond</v>
      </c>
      <c r="AJ487" s="36" t="str">
        <f>VLOOKUP(First_Validations__2[[#This Row],[CountryReq]],Last_Validations[],COLUMNS($B:Q)+1,FALSE)</f>
        <v>Kazakhstan is well within the deadlines for annual EITI Reporting, and has also gone beyond the requirement by exploring opportunities to disclose data as soon as practically possible through continuous online disclosures as encouraged by the EITI Standard.</v>
      </c>
      <c r="AK487" s="36" t="str">
        <f>VLOOKUP(First_Validations__2[[#This Row],[CountryReq]],Last_Validations[],COLUMNS($B:R)+1,FALSE)</f>
        <v>https://eiti.org/kazakhstan#kazakhstans-progress-by-requirement</v>
      </c>
      <c r="AL487" s="36" t="str">
        <f>VLOOKUP(First_Validations__2[[#This Row],[CountryReq]],Last_Validations[],COLUMNS($B:S)+1,FALSE)</f>
        <v>http://eiti.geology.gov.kz/en/</v>
      </c>
      <c r="AM487" s="36" t="str">
        <f>VLOOKUP(First_Validations__2[[#This Row],[CountryReq]],Last_Validations[],COLUMNS($B:T)+1,FALSE)</f>
        <v>https://eiti.org/api/v1.0/score_data/21</v>
      </c>
      <c r="AN487" s="36" t="str">
        <f>IF(First_Validations__2[[#This Row],[FirstValidation.Country: Year]]=First_Validations__2[[#This Row],[Country: Year]],"First","Second / Last")</f>
        <v>First</v>
      </c>
      <c r="AO487" s="36">
        <f>IF(AND(First_Validations__2[[#This Row],[FirstValidation.Validation score]]&lt;5,First_Validations__2[[#This Row],[FirstValidation.Validation score]]&gt;1),1,0)</f>
        <v>0</v>
      </c>
      <c r="AP487" s="36">
        <f>First_Validations__2[[#This Row],[Validation score]]-First_Validations__2[[#This Row],[FirstValidation.Validation score]]</f>
        <v>0</v>
      </c>
      <c r="AQ487" s="36">
        <f>IF(AND(First_Validations__2[[#This Row],[Corrective action]]=1,First_Validations__2[[#This Row],[Validation score]]&lt;5,First_Validations__2[[#This Row],[Validation score]]&gt;1),1,0)</f>
        <v>0</v>
      </c>
      <c r="AR487" s="36">
        <f>IF(AND(First_Validations__2[[#This Row],[Corrective action]]=1,OR(First_Validations__2[[#This Row],[Validation score]]&gt;4,First_Validations__2[[#This Row],[Validation score]]&lt;2)),1,0)</f>
        <v>0</v>
      </c>
      <c r="AS4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7" s="36" t="str">
        <f>VLOOKUP(First_Validations__2[[#This Row],[Requirement ('#)]],Requirements[[Requirements]:[Categories2]],2,FALSE)</f>
        <v>Revenue collection</v>
      </c>
    </row>
    <row r="488" spans="2:46">
      <c r="B488" s="34" t="s">
        <v>1538</v>
      </c>
      <c r="C488" s="34">
        <v>1</v>
      </c>
      <c r="D488" s="34">
        <v>21</v>
      </c>
      <c r="E488" s="34" t="s">
        <v>664</v>
      </c>
      <c r="F488" s="34" t="s">
        <v>1539</v>
      </c>
      <c r="G488" s="34" t="s">
        <v>1538</v>
      </c>
      <c r="H488" s="34" t="s">
        <v>665</v>
      </c>
      <c r="I488" s="34" t="s">
        <v>666</v>
      </c>
      <c r="J488" s="34">
        <v>2017</v>
      </c>
      <c r="K488" s="34">
        <v>2017</v>
      </c>
      <c r="L488" s="34" t="s">
        <v>1767</v>
      </c>
      <c r="M488" s="34" t="s">
        <v>1808</v>
      </c>
      <c r="N488" s="34">
        <v>5</v>
      </c>
      <c r="O488" s="34" t="s">
        <v>1768</v>
      </c>
      <c r="P488" s="34" t="s">
        <v>688</v>
      </c>
      <c r="Q488" s="34" t="s">
        <v>1846</v>
      </c>
      <c r="R488" s="34" t="s">
        <v>1540</v>
      </c>
      <c r="S488" s="34" t="s">
        <v>1847</v>
      </c>
      <c r="T488" s="34" t="s">
        <v>2454</v>
      </c>
      <c r="U488" s="36" t="str">
        <f>VLOOKUP(First_Validations__2[[#This Row],[CountryReq]],Last_Validations[],COLUMNS($B:B)+1,FALSE)</f>
        <v>Kazakhstan: 2017</v>
      </c>
      <c r="V488" s="36" t="str">
        <f>VLOOKUP(First_Validations__2[[#This Row],[CountryReq]],Last_Validations[],COLUMNS($B:C)+1,FALSE)</f>
        <v>Kazakhstan</v>
      </c>
      <c r="W488" s="36">
        <f>VLOOKUP(First_Validations__2[[#This Row],[CountryReq]],Last_Validations[],COLUMNS($B:D)+1,FALSE)</f>
        <v>1</v>
      </c>
      <c r="X488" s="36">
        <f>VLOOKUP(First_Validations__2[[#This Row],[CountryReq]],Last_Validations[],COLUMNS($B:E)+1,FALSE)</f>
        <v>21</v>
      </c>
      <c r="Y488" s="36" t="str">
        <f>VLOOKUP(First_Validations__2[[#This Row],[CountryReq]],Last_Validations[],COLUMNS($B:F)+1,FALSE)</f>
        <v>Kazakhstan: 2017</v>
      </c>
      <c r="Z488" s="36" t="str">
        <f>VLOOKUP(First_Validations__2[[#This Row],[CountryReq]],Last_Validations[],COLUMNS($B:G)+1,FALSE)</f>
        <v>KAZ</v>
      </c>
      <c r="AA488" s="36" t="str">
        <f>VLOOKUP(First_Validations__2[[#This Row],[CountryReq]],Last_Validations[],COLUMNS($B:H)+1,FALSE)</f>
        <v>Kazakhstan</v>
      </c>
      <c r="AB488" s="36" t="str">
        <f>VLOOKUP(First_Validations__2[[#This Row],[CountryReq]],Last_Validations[],COLUMNS($B:I)+1,FALSE)</f>
        <v>https://eiti.org/BD/2018-13</v>
      </c>
      <c r="AC488" s="36" t="str">
        <f>VLOOKUP(First_Validations__2[[#This Row],[CountryReq]],Last_Validations[],COLUMNS($B:J)+1,FALSE)</f>
        <v>https://eiti.org/document/kazakhstan-validation-2017</v>
      </c>
      <c r="AD488" s="36">
        <f>VLOOKUP(First_Validations__2[[#This Row],[CountryReq]],Last_Validations[],COLUMNS($B:K)+1,FALSE)</f>
        <v>2017</v>
      </c>
      <c r="AE488" s="36">
        <f>VLOOKUP(First_Validations__2[[#This Row],[CountryReq]],Last_Validations[],COLUMNS($B:L)+1,FALSE)</f>
        <v>2017</v>
      </c>
      <c r="AF488" s="36" t="str">
        <f>VLOOKUP(First_Validations__2[[#This Row],[CountryReq]],Last_Validations[],COLUMNS($B:M)+1,FALSE)</f>
        <v>Meaningful progress</v>
      </c>
      <c r="AG488" s="36" t="str">
        <f>VLOOKUP(First_Validations__2[[#This Row],[CountryReq]],Last_Validations[],COLUMNS($B:N)+1,FALSE)</f>
        <v>Disaggregation (#4.7)</v>
      </c>
      <c r="AH488" s="36">
        <f>VLOOKUP(First_Validations__2[[#This Row],[CountryReq]],Last_Validations[],COLUMNS($B:O)+1,FALSE)</f>
        <v>5</v>
      </c>
      <c r="AI488" s="36" t="str">
        <f>VLOOKUP(First_Validations__2[[#This Row],[CountryReq]],Last_Validations[],COLUMNS($B:P)+1,FALSE)</f>
        <v>Satisfactory progress</v>
      </c>
      <c r="AJ488" s="36" t="str">
        <f>VLOOKUP(First_Validations__2[[#This Row],[CountryReq]],Last_Validations[],COLUMNS($B:Q)+1,FALSE)</f>
        <v>The 2015 EITI Report is disaggregated by individual revenue stream, company and government entity.</v>
      </c>
      <c r="AK488" s="36" t="str">
        <f>VLOOKUP(First_Validations__2[[#This Row],[CountryReq]],Last_Validations[],COLUMNS($B:R)+1,FALSE)</f>
        <v>https://eiti.org/kazakhstan#kazakhstans-progress-by-requirement</v>
      </c>
      <c r="AL488" s="36" t="str">
        <f>VLOOKUP(First_Validations__2[[#This Row],[CountryReq]],Last_Validations[],COLUMNS($B:S)+1,FALSE)</f>
        <v>http://eiti.geology.gov.kz/en/</v>
      </c>
      <c r="AM488" s="36" t="str">
        <f>VLOOKUP(First_Validations__2[[#This Row],[CountryReq]],Last_Validations[],COLUMNS($B:T)+1,FALSE)</f>
        <v>https://eiti.org/api/v1.0/score_data/21</v>
      </c>
      <c r="AN488" s="36" t="str">
        <f>IF(First_Validations__2[[#This Row],[FirstValidation.Country: Year]]=First_Validations__2[[#This Row],[Country: Year]],"First","Second / Last")</f>
        <v>First</v>
      </c>
      <c r="AO488" s="36">
        <f>IF(AND(First_Validations__2[[#This Row],[FirstValidation.Validation score]]&lt;5,First_Validations__2[[#This Row],[FirstValidation.Validation score]]&gt;1),1,0)</f>
        <v>0</v>
      </c>
      <c r="AP488" s="36">
        <f>First_Validations__2[[#This Row],[Validation score]]-First_Validations__2[[#This Row],[FirstValidation.Validation score]]</f>
        <v>0</v>
      </c>
      <c r="AQ488" s="36">
        <f>IF(AND(First_Validations__2[[#This Row],[Corrective action]]=1,First_Validations__2[[#This Row],[Validation score]]&lt;5,First_Validations__2[[#This Row],[Validation score]]&gt;1),1,0)</f>
        <v>0</v>
      </c>
      <c r="AR488" s="36">
        <f>IF(AND(First_Validations__2[[#This Row],[Corrective action]]=1,OR(First_Validations__2[[#This Row],[Validation score]]&gt;4,First_Validations__2[[#This Row],[Validation score]]&lt;2)),1,0)</f>
        <v>0</v>
      </c>
      <c r="AS4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8" s="36" t="str">
        <f>VLOOKUP(First_Validations__2[[#This Row],[Requirement ('#)]],Requirements[[Requirements]:[Categories2]],2,FALSE)</f>
        <v>Revenue collection</v>
      </c>
    </row>
    <row r="489" spans="2:46">
      <c r="B489" s="34" t="s">
        <v>1538</v>
      </c>
      <c r="C489" s="34">
        <v>1</v>
      </c>
      <c r="D489" s="34">
        <v>21</v>
      </c>
      <c r="E489" s="34" t="s">
        <v>664</v>
      </c>
      <c r="F489" s="34" t="s">
        <v>1539</v>
      </c>
      <c r="G489" s="34" t="s">
        <v>1538</v>
      </c>
      <c r="H489" s="34" t="s">
        <v>665</v>
      </c>
      <c r="I489" s="34" t="s">
        <v>666</v>
      </c>
      <c r="J489" s="34">
        <v>2017</v>
      </c>
      <c r="K489" s="34">
        <v>2017</v>
      </c>
      <c r="L489" s="34" t="s">
        <v>1767</v>
      </c>
      <c r="M489" s="34" t="s">
        <v>1814</v>
      </c>
      <c r="N489" s="34">
        <v>4</v>
      </c>
      <c r="O489" s="34" t="s">
        <v>1767</v>
      </c>
      <c r="P489" s="34" t="s">
        <v>694</v>
      </c>
      <c r="Q489" s="34" t="s">
        <v>1846</v>
      </c>
      <c r="R489" s="34" t="s">
        <v>1540</v>
      </c>
      <c r="S489" s="34" t="s">
        <v>1847</v>
      </c>
      <c r="T489" s="34" t="s">
        <v>2455</v>
      </c>
      <c r="U489" s="36" t="str">
        <f>VLOOKUP(First_Validations__2[[#This Row],[CountryReq]],Last_Validations[],COLUMNS($B:B)+1,FALSE)</f>
        <v>Kazakhstan: 2017</v>
      </c>
      <c r="V489" s="36" t="str">
        <f>VLOOKUP(First_Validations__2[[#This Row],[CountryReq]],Last_Validations[],COLUMNS($B:C)+1,FALSE)</f>
        <v>Kazakhstan</v>
      </c>
      <c r="W489" s="36">
        <f>VLOOKUP(First_Validations__2[[#This Row],[CountryReq]],Last_Validations[],COLUMNS($B:D)+1,FALSE)</f>
        <v>1</v>
      </c>
      <c r="X489" s="36">
        <f>VLOOKUP(First_Validations__2[[#This Row],[CountryReq]],Last_Validations[],COLUMNS($B:E)+1,FALSE)</f>
        <v>21</v>
      </c>
      <c r="Y489" s="36" t="str">
        <f>VLOOKUP(First_Validations__2[[#This Row],[CountryReq]],Last_Validations[],COLUMNS($B:F)+1,FALSE)</f>
        <v>Kazakhstan: 2017</v>
      </c>
      <c r="Z489" s="36" t="str">
        <f>VLOOKUP(First_Validations__2[[#This Row],[CountryReq]],Last_Validations[],COLUMNS($B:G)+1,FALSE)</f>
        <v>KAZ</v>
      </c>
      <c r="AA489" s="36" t="str">
        <f>VLOOKUP(First_Validations__2[[#This Row],[CountryReq]],Last_Validations[],COLUMNS($B:H)+1,FALSE)</f>
        <v>Kazakhstan</v>
      </c>
      <c r="AB489" s="36" t="str">
        <f>VLOOKUP(First_Validations__2[[#This Row],[CountryReq]],Last_Validations[],COLUMNS($B:I)+1,FALSE)</f>
        <v>https://eiti.org/BD/2018-13</v>
      </c>
      <c r="AC489" s="36" t="str">
        <f>VLOOKUP(First_Validations__2[[#This Row],[CountryReq]],Last_Validations[],COLUMNS($B:J)+1,FALSE)</f>
        <v>https://eiti.org/document/kazakhstan-validation-2017</v>
      </c>
      <c r="AD489" s="36">
        <f>VLOOKUP(First_Validations__2[[#This Row],[CountryReq]],Last_Validations[],COLUMNS($B:K)+1,FALSE)</f>
        <v>2017</v>
      </c>
      <c r="AE489" s="36">
        <f>VLOOKUP(First_Validations__2[[#This Row],[CountryReq]],Last_Validations[],COLUMNS($B:L)+1,FALSE)</f>
        <v>2017</v>
      </c>
      <c r="AF489" s="36" t="str">
        <f>VLOOKUP(First_Validations__2[[#This Row],[CountryReq]],Last_Validations[],COLUMNS($B:M)+1,FALSE)</f>
        <v>Meaningful progress</v>
      </c>
      <c r="AG489" s="36" t="str">
        <f>VLOOKUP(First_Validations__2[[#This Row],[CountryReq]],Last_Validations[],COLUMNS($B:N)+1,FALSE)</f>
        <v>Mandatory social expenditures (#6.1)</v>
      </c>
      <c r="AH489" s="36">
        <f>VLOOKUP(First_Validations__2[[#This Row],[CountryReq]],Last_Validations[],COLUMNS($B:O)+1,FALSE)</f>
        <v>4</v>
      </c>
      <c r="AI489" s="36" t="str">
        <f>VLOOKUP(First_Validations__2[[#This Row],[CountryReq]],Last_Validations[],COLUMNS($B:P)+1,FALSE)</f>
        <v>Meaningful progress</v>
      </c>
      <c r="AJ489" s="36" t="str">
        <f>VLOOKUP(First_Validations__2[[#This Row],[CountryReq]],Last_Validations[],COLUMNS($B:Q)+1,FALSE)</f>
        <v>The NSC has made extensive efforts related to the 1% social investments that are part of the contractual obligations, including reconciling company and government data on social expenditures, as well as including information on what ought to be paid in accordance with the contracts versus what was paid. However, stakeholder consultations seem to suggest that other mandatory social expenditures exist, including social expenditures paid under MoUs.</v>
      </c>
      <c r="AK489" s="36" t="str">
        <f>VLOOKUP(First_Validations__2[[#This Row],[CountryReq]],Last_Validations[],COLUMNS($B:R)+1,FALSE)</f>
        <v>https://eiti.org/kazakhstan#kazakhstans-progress-by-requirement</v>
      </c>
      <c r="AL489" s="36" t="str">
        <f>VLOOKUP(First_Validations__2[[#This Row],[CountryReq]],Last_Validations[],COLUMNS($B:S)+1,FALSE)</f>
        <v>http://eiti.geology.gov.kz/en/</v>
      </c>
      <c r="AM489" s="36" t="str">
        <f>VLOOKUP(First_Validations__2[[#This Row],[CountryReq]],Last_Validations[],COLUMNS($B:T)+1,FALSE)</f>
        <v>https://eiti.org/api/v1.0/score_data/21</v>
      </c>
      <c r="AN489" s="36" t="str">
        <f>IF(First_Validations__2[[#This Row],[FirstValidation.Country: Year]]=First_Validations__2[[#This Row],[Country: Year]],"First","Second / Last")</f>
        <v>First</v>
      </c>
      <c r="AO489" s="36">
        <f>IF(AND(First_Validations__2[[#This Row],[FirstValidation.Validation score]]&lt;5,First_Validations__2[[#This Row],[FirstValidation.Validation score]]&gt;1),1,0)</f>
        <v>1</v>
      </c>
      <c r="AP489" s="36">
        <f>First_Validations__2[[#This Row],[Validation score]]-First_Validations__2[[#This Row],[FirstValidation.Validation score]]</f>
        <v>0</v>
      </c>
      <c r="AQ489" s="36">
        <f>IF(AND(First_Validations__2[[#This Row],[Corrective action]]=1,First_Validations__2[[#This Row],[Validation score]]&lt;5,First_Validations__2[[#This Row],[Validation score]]&gt;1),1,0)</f>
        <v>1</v>
      </c>
      <c r="AR489" s="36">
        <f>IF(AND(First_Validations__2[[#This Row],[Corrective action]]=1,OR(First_Validations__2[[#This Row],[Validation score]]&gt;4,First_Validations__2[[#This Row],[Validation score]]&lt;2)),1,0)</f>
        <v>0</v>
      </c>
      <c r="AS4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89" s="36" t="str">
        <f>VLOOKUP(First_Validations__2[[#This Row],[Requirement ('#)]],Requirements[[Requirements]:[Categories2]],2,FALSE)</f>
        <v>Socio-economic contribution</v>
      </c>
    </row>
    <row r="490" spans="2:46">
      <c r="B490" s="34" t="s">
        <v>1538</v>
      </c>
      <c r="C490" s="34">
        <v>1</v>
      </c>
      <c r="D490" s="34">
        <v>21</v>
      </c>
      <c r="E490" s="34" t="s">
        <v>664</v>
      </c>
      <c r="F490" s="34" t="s">
        <v>1539</v>
      </c>
      <c r="G490" s="34" t="s">
        <v>1538</v>
      </c>
      <c r="H490" s="34" t="s">
        <v>665</v>
      </c>
      <c r="I490" s="34" t="s">
        <v>666</v>
      </c>
      <c r="J490" s="34">
        <v>2017</v>
      </c>
      <c r="K490" s="34">
        <v>2017</v>
      </c>
      <c r="L490" s="34" t="s">
        <v>1767</v>
      </c>
      <c r="M490" s="34" t="s">
        <v>1821</v>
      </c>
      <c r="N490" s="34">
        <v>4</v>
      </c>
      <c r="O490" s="34" t="s">
        <v>1767</v>
      </c>
      <c r="P490" s="34" t="s">
        <v>700</v>
      </c>
      <c r="Q490" s="34" t="s">
        <v>1846</v>
      </c>
      <c r="R490" s="34" t="s">
        <v>1540</v>
      </c>
      <c r="S490" s="34" t="s">
        <v>1847</v>
      </c>
      <c r="T490" s="34" t="s">
        <v>2456</v>
      </c>
      <c r="U490" s="36" t="str">
        <f>VLOOKUP(First_Validations__2[[#This Row],[CountryReq]],Last_Validations[],COLUMNS($B:B)+1,FALSE)</f>
        <v>Kazakhstan: 2017</v>
      </c>
      <c r="V490" s="36" t="str">
        <f>VLOOKUP(First_Validations__2[[#This Row],[CountryReq]],Last_Validations[],COLUMNS($B:C)+1,FALSE)</f>
        <v>Kazakhstan</v>
      </c>
      <c r="W490" s="36">
        <f>VLOOKUP(First_Validations__2[[#This Row],[CountryReq]],Last_Validations[],COLUMNS($B:D)+1,FALSE)</f>
        <v>1</v>
      </c>
      <c r="X490" s="36">
        <f>VLOOKUP(First_Validations__2[[#This Row],[CountryReq]],Last_Validations[],COLUMNS($B:E)+1,FALSE)</f>
        <v>21</v>
      </c>
      <c r="Y490" s="36" t="str">
        <f>VLOOKUP(First_Validations__2[[#This Row],[CountryReq]],Last_Validations[],COLUMNS($B:F)+1,FALSE)</f>
        <v>Kazakhstan: 2017</v>
      </c>
      <c r="Z490" s="36" t="str">
        <f>VLOOKUP(First_Validations__2[[#This Row],[CountryReq]],Last_Validations[],COLUMNS($B:G)+1,FALSE)</f>
        <v>KAZ</v>
      </c>
      <c r="AA490" s="36" t="str">
        <f>VLOOKUP(First_Validations__2[[#This Row],[CountryReq]],Last_Validations[],COLUMNS($B:H)+1,FALSE)</f>
        <v>Kazakhstan</v>
      </c>
      <c r="AB490" s="36" t="str">
        <f>VLOOKUP(First_Validations__2[[#This Row],[CountryReq]],Last_Validations[],COLUMNS($B:I)+1,FALSE)</f>
        <v>https://eiti.org/BD/2018-13</v>
      </c>
      <c r="AC490" s="36" t="str">
        <f>VLOOKUP(First_Validations__2[[#This Row],[CountryReq]],Last_Validations[],COLUMNS($B:J)+1,FALSE)</f>
        <v>https://eiti.org/document/kazakhstan-validation-2017</v>
      </c>
      <c r="AD490" s="36">
        <f>VLOOKUP(First_Validations__2[[#This Row],[CountryReq]],Last_Validations[],COLUMNS($B:K)+1,FALSE)</f>
        <v>2017</v>
      </c>
      <c r="AE490" s="36">
        <f>VLOOKUP(First_Validations__2[[#This Row],[CountryReq]],Last_Validations[],COLUMNS($B:L)+1,FALSE)</f>
        <v>2017</v>
      </c>
      <c r="AF490" s="36" t="str">
        <f>VLOOKUP(First_Validations__2[[#This Row],[CountryReq]],Last_Validations[],COLUMNS($B:M)+1,FALSE)</f>
        <v>Meaningful progress</v>
      </c>
      <c r="AG490" s="36" t="str">
        <f>VLOOKUP(First_Validations__2[[#This Row],[CountryReq]],Last_Validations[],COLUMNS($B:N)+1,FALSE)</f>
        <v>Outcomes and impact of implementation (#7.4)</v>
      </c>
      <c r="AH490" s="36">
        <f>VLOOKUP(First_Validations__2[[#This Row],[CountryReq]],Last_Validations[],COLUMNS($B:O)+1,FALSE)</f>
        <v>4</v>
      </c>
      <c r="AI490" s="36" t="str">
        <f>VLOOKUP(First_Validations__2[[#This Row],[CountryReq]],Last_Validations[],COLUMNS($B:P)+1,FALSE)</f>
        <v>Meaningful progress</v>
      </c>
      <c r="AJ490" s="36" t="str">
        <f>VLOOKUP(First_Validations__2[[#This Row],[CountryReq]],Last_Validations[],COLUMNS($B:Q)+1,FALSE)</f>
        <v>The NSC has produced annual progress reports that take stock of the activities conducted, the execution of the workplan, the follow up on the recommendations of the EITI report, and strengths and weaknesses of the EITI process. However, the APR lacks an assessment of impact of the implementation of work plan objective and activities.</v>
      </c>
      <c r="AK490" s="36" t="str">
        <f>VLOOKUP(First_Validations__2[[#This Row],[CountryReq]],Last_Validations[],COLUMNS($B:R)+1,FALSE)</f>
        <v>https://eiti.org/kazakhstan#kazakhstans-progress-by-requirement</v>
      </c>
      <c r="AL490" s="36" t="str">
        <f>VLOOKUP(First_Validations__2[[#This Row],[CountryReq]],Last_Validations[],COLUMNS($B:S)+1,FALSE)</f>
        <v>http://eiti.geology.gov.kz/en/</v>
      </c>
      <c r="AM490" s="36" t="str">
        <f>VLOOKUP(First_Validations__2[[#This Row],[CountryReq]],Last_Validations[],COLUMNS($B:T)+1,FALSE)</f>
        <v>https://eiti.org/api/v1.0/score_data/21</v>
      </c>
      <c r="AN490" s="36" t="str">
        <f>IF(First_Validations__2[[#This Row],[FirstValidation.Country: Year]]=First_Validations__2[[#This Row],[Country: Year]],"First","Second / Last")</f>
        <v>First</v>
      </c>
      <c r="AO490" s="36">
        <f>IF(AND(First_Validations__2[[#This Row],[FirstValidation.Validation score]]&lt;5,First_Validations__2[[#This Row],[FirstValidation.Validation score]]&gt;1),1,0)</f>
        <v>1</v>
      </c>
      <c r="AP490" s="36">
        <f>First_Validations__2[[#This Row],[Validation score]]-First_Validations__2[[#This Row],[FirstValidation.Validation score]]</f>
        <v>0</v>
      </c>
      <c r="AQ490" s="36">
        <f>IF(AND(First_Validations__2[[#This Row],[Corrective action]]=1,First_Validations__2[[#This Row],[Validation score]]&lt;5,First_Validations__2[[#This Row],[Validation score]]&gt;1),1,0)</f>
        <v>1</v>
      </c>
      <c r="AR490" s="36">
        <f>IF(AND(First_Validations__2[[#This Row],[Corrective action]]=1,OR(First_Validations__2[[#This Row],[Validation score]]&gt;4,First_Validations__2[[#This Row],[Validation score]]&lt;2)),1,0)</f>
        <v>0</v>
      </c>
      <c r="AS4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0" s="36" t="str">
        <f>VLOOKUP(First_Validations__2[[#This Row],[Requirement ('#)]],Requirements[[Requirements]:[Categories2]],2,FALSE)</f>
        <v>Outcomes and impact</v>
      </c>
    </row>
    <row r="491" spans="2:46">
      <c r="B491" s="34" t="s">
        <v>1538</v>
      </c>
      <c r="C491" s="34">
        <v>1</v>
      </c>
      <c r="D491" s="34">
        <v>21</v>
      </c>
      <c r="E491" s="34" t="s">
        <v>664</v>
      </c>
      <c r="F491" s="34" t="s">
        <v>1539</v>
      </c>
      <c r="G491" s="34" t="s">
        <v>1538</v>
      </c>
      <c r="H491" s="34" t="s">
        <v>665</v>
      </c>
      <c r="I491" s="34" t="s">
        <v>666</v>
      </c>
      <c r="J491" s="34">
        <v>2017</v>
      </c>
      <c r="K491" s="34">
        <v>2017</v>
      </c>
      <c r="L491" s="34" t="s">
        <v>1767</v>
      </c>
      <c r="M491" s="34" t="s">
        <v>1820</v>
      </c>
      <c r="N491" s="34">
        <v>5</v>
      </c>
      <c r="O491" s="34" t="s">
        <v>1768</v>
      </c>
      <c r="P491" s="34" t="s">
        <v>699</v>
      </c>
      <c r="Q491" s="34" t="s">
        <v>1846</v>
      </c>
      <c r="R491" s="34" t="s">
        <v>1540</v>
      </c>
      <c r="S491" s="34" t="s">
        <v>1847</v>
      </c>
      <c r="T491" s="34" t="s">
        <v>2457</v>
      </c>
      <c r="U491" s="36" t="str">
        <f>VLOOKUP(First_Validations__2[[#This Row],[CountryReq]],Last_Validations[],COLUMNS($B:B)+1,FALSE)</f>
        <v>Kazakhstan: 2017</v>
      </c>
      <c r="V491" s="36" t="str">
        <f>VLOOKUP(First_Validations__2[[#This Row],[CountryReq]],Last_Validations[],COLUMNS($B:C)+1,FALSE)</f>
        <v>Kazakhstan</v>
      </c>
      <c r="W491" s="36">
        <f>VLOOKUP(First_Validations__2[[#This Row],[CountryReq]],Last_Validations[],COLUMNS($B:D)+1,FALSE)</f>
        <v>1</v>
      </c>
      <c r="X491" s="36">
        <f>VLOOKUP(First_Validations__2[[#This Row],[CountryReq]],Last_Validations[],COLUMNS($B:E)+1,FALSE)</f>
        <v>21</v>
      </c>
      <c r="Y491" s="36" t="str">
        <f>VLOOKUP(First_Validations__2[[#This Row],[CountryReq]],Last_Validations[],COLUMNS($B:F)+1,FALSE)</f>
        <v>Kazakhstan: 2017</v>
      </c>
      <c r="Z491" s="36" t="str">
        <f>VLOOKUP(First_Validations__2[[#This Row],[CountryReq]],Last_Validations[],COLUMNS($B:G)+1,FALSE)</f>
        <v>KAZ</v>
      </c>
      <c r="AA491" s="36" t="str">
        <f>VLOOKUP(First_Validations__2[[#This Row],[CountryReq]],Last_Validations[],COLUMNS($B:H)+1,FALSE)</f>
        <v>Kazakhstan</v>
      </c>
      <c r="AB491" s="36" t="str">
        <f>VLOOKUP(First_Validations__2[[#This Row],[CountryReq]],Last_Validations[],COLUMNS($B:I)+1,FALSE)</f>
        <v>https://eiti.org/BD/2018-13</v>
      </c>
      <c r="AC491" s="36" t="str">
        <f>VLOOKUP(First_Validations__2[[#This Row],[CountryReq]],Last_Validations[],COLUMNS($B:J)+1,FALSE)</f>
        <v>https://eiti.org/document/kazakhstan-validation-2017</v>
      </c>
      <c r="AD491" s="36">
        <f>VLOOKUP(First_Validations__2[[#This Row],[CountryReq]],Last_Validations[],COLUMNS($B:K)+1,FALSE)</f>
        <v>2017</v>
      </c>
      <c r="AE491" s="36">
        <f>VLOOKUP(First_Validations__2[[#This Row],[CountryReq]],Last_Validations[],COLUMNS($B:L)+1,FALSE)</f>
        <v>2017</v>
      </c>
      <c r="AF491" s="36" t="str">
        <f>VLOOKUP(First_Validations__2[[#This Row],[CountryReq]],Last_Validations[],COLUMNS($B:M)+1,FALSE)</f>
        <v>Meaningful progress</v>
      </c>
      <c r="AG491" s="36" t="str">
        <f>VLOOKUP(First_Validations__2[[#This Row],[CountryReq]],Last_Validations[],COLUMNS($B:N)+1,FALSE)</f>
        <v>Follow up on recommendations (#7.3)</v>
      </c>
      <c r="AH491" s="36">
        <f>VLOOKUP(First_Validations__2[[#This Row],[CountryReq]],Last_Validations[],COLUMNS($B:O)+1,FALSE)</f>
        <v>5</v>
      </c>
      <c r="AI491" s="36" t="str">
        <f>VLOOKUP(First_Validations__2[[#This Row],[CountryReq]],Last_Validations[],COLUMNS($B:P)+1,FALSE)</f>
        <v>Satisfactory progress</v>
      </c>
      <c r="AJ491" s="36" t="str">
        <f>VLOOKUP(First_Validations__2[[#This Row],[CountryReq]],Last_Validations[],COLUMNS($B:Q)+1,FALSE)</f>
        <v>Although the EITI Report does not include a stocktake of progress in implementing recommendations from previous reports, stakeholder consultations and other documents confirm that the NSC has considered the recommendations from the Independent Administrator, and the discrepancies are largely explained.</v>
      </c>
      <c r="AK491" s="36" t="str">
        <f>VLOOKUP(First_Validations__2[[#This Row],[CountryReq]],Last_Validations[],COLUMNS($B:R)+1,FALSE)</f>
        <v>https://eiti.org/kazakhstan#kazakhstans-progress-by-requirement</v>
      </c>
      <c r="AL491" s="36" t="str">
        <f>VLOOKUP(First_Validations__2[[#This Row],[CountryReq]],Last_Validations[],COLUMNS($B:S)+1,FALSE)</f>
        <v>http://eiti.geology.gov.kz/en/</v>
      </c>
      <c r="AM491" s="36" t="str">
        <f>VLOOKUP(First_Validations__2[[#This Row],[CountryReq]],Last_Validations[],COLUMNS($B:T)+1,FALSE)</f>
        <v>https://eiti.org/api/v1.0/score_data/21</v>
      </c>
      <c r="AN491" s="36" t="str">
        <f>IF(First_Validations__2[[#This Row],[FirstValidation.Country: Year]]=First_Validations__2[[#This Row],[Country: Year]],"First","Second / Last")</f>
        <v>First</v>
      </c>
      <c r="AO491" s="36">
        <f>IF(AND(First_Validations__2[[#This Row],[FirstValidation.Validation score]]&lt;5,First_Validations__2[[#This Row],[FirstValidation.Validation score]]&gt;1),1,0)</f>
        <v>0</v>
      </c>
      <c r="AP491" s="36">
        <f>First_Validations__2[[#This Row],[Validation score]]-First_Validations__2[[#This Row],[FirstValidation.Validation score]]</f>
        <v>0</v>
      </c>
      <c r="AQ491" s="36">
        <f>IF(AND(First_Validations__2[[#This Row],[Corrective action]]=1,First_Validations__2[[#This Row],[Validation score]]&lt;5,First_Validations__2[[#This Row],[Validation score]]&gt;1),1,0)</f>
        <v>0</v>
      </c>
      <c r="AR491" s="36">
        <f>IF(AND(First_Validations__2[[#This Row],[Corrective action]]=1,OR(First_Validations__2[[#This Row],[Validation score]]&gt;4,First_Validations__2[[#This Row],[Validation score]]&lt;2)),1,0)</f>
        <v>0</v>
      </c>
      <c r="AS4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1" s="36" t="str">
        <f>VLOOKUP(First_Validations__2[[#This Row],[Requirement ('#)]],Requirements[[Requirements]:[Categories2]],2,FALSE)</f>
        <v>Outcomes and impact</v>
      </c>
    </row>
    <row r="492" spans="2:46">
      <c r="B492" s="34" t="s">
        <v>1538</v>
      </c>
      <c r="C492" s="34">
        <v>1</v>
      </c>
      <c r="D492" s="34">
        <v>21</v>
      </c>
      <c r="E492" s="34" t="s">
        <v>664</v>
      </c>
      <c r="F492" s="34" t="s">
        <v>1539</v>
      </c>
      <c r="G492" s="34" t="s">
        <v>1538</v>
      </c>
      <c r="H492" s="34" t="s">
        <v>665</v>
      </c>
      <c r="I492" s="34" t="s">
        <v>666</v>
      </c>
      <c r="J492" s="34">
        <v>2017</v>
      </c>
      <c r="K492" s="34">
        <v>2017</v>
      </c>
      <c r="L492" s="34" t="s">
        <v>1767</v>
      </c>
      <c r="M492" s="34" t="s">
        <v>1784</v>
      </c>
      <c r="N492" s="34">
        <v>5</v>
      </c>
      <c r="O492" s="34" t="s">
        <v>1768</v>
      </c>
      <c r="P492" s="34" t="s">
        <v>668</v>
      </c>
      <c r="Q492" s="34" t="s">
        <v>1846</v>
      </c>
      <c r="R492" s="34" t="s">
        <v>1540</v>
      </c>
      <c r="S492" s="34" t="s">
        <v>1847</v>
      </c>
      <c r="T492" s="34" t="s">
        <v>2458</v>
      </c>
      <c r="U492" s="36" t="str">
        <f>VLOOKUP(First_Validations__2[[#This Row],[CountryReq]],Last_Validations[],COLUMNS($B:B)+1,FALSE)</f>
        <v>Kazakhstan: 2017</v>
      </c>
      <c r="V492" s="36" t="str">
        <f>VLOOKUP(First_Validations__2[[#This Row],[CountryReq]],Last_Validations[],COLUMNS($B:C)+1,FALSE)</f>
        <v>Kazakhstan</v>
      </c>
      <c r="W492" s="36">
        <f>VLOOKUP(First_Validations__2[[#This Row],[CountryReq]],Last_Validations[],COLUMNS($B:D)+1,FALSE)</f>
        <v>1</v>
      </c>
      <c r="X492" s="36">
        <f>VLOOKUP(First_Validations__2[[#This Row],[CountryReq]],Last_Validations[],COLUMNS($B:E)+1,FALSE)</f>
        <v>21</v>
      </c>
      <c r="Y492" s="36" t="str">
        <f>VLOOKUP(First_Validations__2[[#This Row],[CountryReq]],Last_Validations[],COLUMNS($B:F)+1,FALSE)</f>
        <v>Kazakhstan: 2017</v>
      </c>
      <c r="Z492" s="36" t="str">
        <f>VLOOKUP(First_Validations__2[[#This Row],[CountryReq]],Last_Validations[],COLUMNS($B:G)+1,FALSE)</f>
        <v>KAZ</v>
      </c>
      <c r="AA492" s="36" t="str">
        <f>VLOOKUP(First_Validations__2[[#This Row],[CountryReq]],Last_Validations[],COLUMNS($B:H)+1,FALSE)</f>
        <v>Kazakhstan</v>
      </c>
      <c r="AB492" s="36" t="str">
        <f>VLOOKUP(First_Validations__2[[#This Row],[CountryReq]],Last_Validations[],COLUMNS($B:I)+1,FALSE)</f>
        <v>https://eiti.org/BD/2018-13</v>
      </c>
      <c r="AC492" s="36" t="str">
        <f>VLOOKUP(First_Validations__2[[#This Row],[CountryReq]],Last_Validations[],COLUMNS($B:J)+1,FALSE)</f>
        <v>https://eiti.org/document/kazakhstan-validation-2017</v>
      </c>
      <c r="AD492" s="36">
        <f>VLOOKUP(First_Validations__2[[#This Row],[CountryReq]],Last_Validations[],COLUMNS($B:K)+1,FALSE)</f>
        <v>2017</v>
      </c>
      <c r="AE492" s="36">
        <f>VLOOKUP(First_Validations__2[[#This Row],[CountryReq]],Last_Validations[],COLUMNS($B:L)+1,FALSE)</f>
        <v>2017</v>
      </c>
      <c r="AF492" s="36" t="str">
        <f>VLOOKUP(First_Validations__2[[#This Row],[CountryReq]],Last_Validations[],COLUMNS($B:M)+1,FALSE)</f>
        <v>Meaningful progress</v>
      </c>
      <c r="AG492" s="36" t="str">
        <f>VLOOKUP(First_Validations__2[[#This Row],[CountryReq]],Last_Validations[],COLUMNS($B:N)+1,FALSE)</f>
        <v>Government engagement (#1.1)</v>
      </c>
      <c r="AH492" s="36">
        <f>VLOOKUP(First_Validations__2[[#This Row],[CountryReq]],Last_Validations[],COLUMNS($B:O)+1,FALSE)</f>
        <v>5</v>
      </c>
      <c r="AI492" s="36" t="str">
        <f>VLOOKUP(First_Validations__2[[#This Row],[CountryReq]],Last_Validations[],COLUMNS($B:P)+1,FALSE)</f>
        <v>Satisfactory progress</v>
      </c>
      <c r="AJ492" s="36" t="str">
        <f>VLOOKUP(First_Validations__2[[#This Row],[CountryReq]],Last_Validations[],COLUMNS($B:Q)+1,FALSE)</f>
        <v xml:space="preserve">The government is fully, actively and effectively engaged in the EITI process, including through senior government participation and by providing funding for implementation. </v>
      </c>
      <c r="AK492" s="36" t="str">
        <f>VLOOKUP(First_Validations__2[[#This Row],[CountryReq]],Last_Validations[],COLUMNS($B:R)+1,FALSE)</f>
        <v>https://eiti.org/kazakhstan#kazakhstans-progress-by-requirement</v>
      </c>
      <c r="AL492" s="36" t="str">
        <f>VLOOKUP(First_Validations__2[[#This Row],[CountryReq]],Last_Validations[],COLUMNS($B:S)+1,FALSE)</f>
        <v>http://eiti.geology.gov.kz/en/</v>
      </c>
      <c r="AM492" s="36" t="str">
        <f>VLOOKUP(First_Validations__2[[#This Row],[CountryReq]],Last_Validations[],COLUMNS($B:T)+1,FALSE)</f>
        <v>https://eiti.org/api/v1.0/score_data/21</v>
      </c>
      <c r="AN492" s="36" t="str">
        <f>IF(First_Validations__2[[#This Row],[FirstValidation.Country: Year]]=First_Validations__2[[#This Row],[Country: Year]],"First","Second / Last")</f>
        <v>First</v>
      </c>
      <c r="AO492" s="36">
        <f>IF(AND(First_Validations__2[[#This Row],[FirstValidation.Validation score]]&lt;5,First_Validations__2[[#This Row],[FirstValidation.Validation score]]&gt;1),1,0)</f>
        <v>0</v>
      </c>
      <c r="AP492" s="36">
        <f>First_Validations__2[[#This Row],[Validation score]]-First_Validations__2[[#This Row],[FirstValidation.Validation score]]</f>
        <v>0</v>
      </c>
      <c r="AQ492" s="36">
        <f>IF(AND(First_Validations__2[[#This Row],[Corrective action]]=1,First_Validations__2[[#This Row],[Validation score]]&lt;5,First_Validations__2[[#This Row],[Validation score]]&gt;1),1,0)</f>
        <v>0</v>
      </c>
      <c r="AR492" s="36">
        <f>IF(AND(First_Validations__2[[#This Row],[Corrective action]]=1,OR(First_Validations__2[[#This Row],[Validation score]]&gt;4,First_Validations__2[[#This Row],[Validation score]]&lt;2)),1,0)</f>
        <v>0</v>
      </c>
      <c r="AS4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2" s="36" t="str">
        <f>VLOOKUP(First_Validations__2[[#This Row],[Requirement ('#)]],Requirements[[Requirements]:[Categories2]],2,FALSE)</f>
        <v>MSG Oversight</v>
      </c>
    </row>
    <row r="493" spans="2:46">
      <c r="B493" s="34" t="s">
        <v>1538</v>
      </c>
      <c r="C493" s="34">
        <v>1</v>
      </c>
      <c r="D493" s="34">
        <v>21</v>
      </c>
      <c r="E493" s="34" t="s">
        <v>664</v>
      </c>
      <c r="F493" s="34" t="s">
        <v>1539</v>
      </c>
      <c r="G493" s="34" t="s">
        <v>1538</v>
      </c>
      <c r="H493" s="34" t="s">
        <v>665</v>
      </c>
      <c r="I493" s="34" t="s">
        <v>666</v>
      </c>
      <c r="J493" s="34">
        <v>2017</v>
      </c>
      <c r="K493" s="34">
        <v>2017</v>
      </c>
      <c r="L493" s="34" t="s">
        <v>1767</v>
      </c>
      <c r="M493" s="34" t="s">
        <v>1822</v>
      </c>
      <c r="N493" s="34">
        <v>4</v>
      </c>
      <c r="O493" s="34" t="s">
        <v>1767</v>
      </c>
      <c r="P493" s="34" t="s">
        <v>1</v>
      </c>
      <c r="Q493" s="34" t="s">
        <v>1846</v>
      </c>
      <c r="R493" s="34" t="s">
        <v>1540</v>
      </c>
      <c r="S493" s="34" t="s">
        <v>1847</v>
      </c>
      <c r="T493" s="34" t="s">
        <v>2459</v>
      </c>
      <c r="U493" s="36" t="str">
        <f>VLOOKUP(First_Validations__2[[#This Row],[CountryReq]],Last_Validations[],COLUMNS($B:B)+1,FALSE)</f>
        <v>Kazakhstan: 2017</v>
      </c>
      <c r="V493" s="36" t="str">
        <f>VLOOKUP(First_Validations__2[[#This Row],[CountryReq]],Last_Validations[],COLUMNS($B:C)+1,FALSE)</f>
        <v>Kazakhstan</v>
      </c>
      <c r="W493" s="36">
        <f>VLOOKUP(First_Validations__2[[#This Row],[CountryReq]],Last_Validations[],COLUMNS($B:D)+1,FALSE)</f>
        <v>1</v>
      </c>
      <c r="X493" s="36">
        <f>VLOOKUP(First_Validations__2[[#This Row],[CountryReq]],Last_Validations[],COLUMNS($B:E)+1,FALSE)</f>
        <v>21</v>
      </c>
      <c r="Y493" s="36" t="str">
        <f>VLOOKUP(First_Validations__2[[#This Row],[CountryReq]],Last_Validations[],COLUMNS($B:F)+1,FALSE)</f>
        <v>Kazakhstan: 2017</v>
      </c>
      <c r="Z493" s="36" t="str">
        <f>VLOOKUP(First_Validations__2[[#This Row],[CountryReq]],Last_Validations[],COLUMNS($B:G)+1,FALSE)</f>
        <v>KAZ</v>
      </c>
      <c r="AA493" s="36" t="str">
        <f>VLOOKUP(First_Validations__2[[#This Row],[CountryReq]],Last_Validations[],COLUMNS($B:H)+1,FALSE)</f>
        <v>Kazakhstan</v>
      </c>
      <c r="AB493" s="36" t="str">
        <f>VLOOKUP(First_Validations__2[[#This Row],[CountryReq]],Last_Validations[],COLUMNS($B:I)+1,FALSE)</f>
        <v>https://eiti.org/BD/2018-13</v>
      </c>
      <c r="AC493" s="36" t="str">
        <f>VLOOKUP(First_Validations__2[[#This Row],[CountryReq]],Last_Validations[],COLUMNS($B:J)+1,FALSE)</f>
        <v>https://eiti.org/document/kazakhstan-validation-2017</v>
      </c>
      <c r="AD493" s="36">
        <f>VLOOKUP(First_Validations__2[[#This Row],[CountryReq]],Last_Validations[],COLUMNS($B:K)+1,FALSE)</f>
        <v>2017</v>
      </c>
      <c r="AE493" s="36">
        <f>VLOOKUP(First_Validations__2[[#This Row],[CountryReq]],Last_Validations[],COLUMNS($B:L)+1,FALSE)</f>
        <v>2017</v>
      </c>
      <c r="AF493" s="36" t="str">
        <f>VLOOKUP(First_Validations__2[[#This Row],[CountryReq]],Last_Validations[],COLUMNS($B:M)+1,FALSE)</f>
        <v>Meaningful progress</v>
      </c>
      <c r="AG493" s="36" t="str">
        <f>VLOOKUP(First_Validations__2[[#This Row],[CountryReq]],Last_Validations[],COLUMNS($B:N)+1,FALSE)</f>
        <v>Overall Progress (#0.0)</v>
      </c>
      <c r="AH493" s="36">
        <f>VLOOKUP(First_Validations__2[[#This Row],[CountryReq]],Last_Validations[],COLUMNS($B:O)+1,FALSE)</f>
        <v>4</v>
      </c>
      <c r="AI493" s="36" t="str">
        <f>VLOOKUP(First_Validations__2[[#This Row],[CountryReq]],Last_Validations[],COLUMNS($B:P)+1,FALSE)</f>
        <v>Meaningful progress</v>
      </c>
      <c r="AJ493" s="36" t="str">
        <f>VLOOKUP(First_Validations__2[[#This Row],[CountryReq]],Last_Validations[],COLUMNS($B:Q)+1,FALSE)</f>
        <v/>
      </c>
      <c r="AK493" s="36" t="str">
        <f>VLOOKUP(First_Validations__2[[#This Row],[CountryReq]],Last_Validations[],COLUMNS($B:R)+1,FALSE)</f>
        <v>https://eiti.org/kazakhstan#kazakhstans-progress-by-requirement</v>
      </c>
      <c r="AL493" s="36" t="str">
        <f>VLOOKUP(First_Validations__2[[#This Row],[CountryReq]],Last_Validations[],COLUMNS($B:S)+1,FALSE)</f>
        <v>http://eiti.geology.gov.kz/en/</v>
      </c>
      <c r="AM493" s="36" t="str">
        <f>VLOOKUP(First_Validations__2[[#This Row],[CountryReq]],Last_Validations[],COLUMNS($B:T)+1,FALSE)</f>
        <v>https://eiti.org/api/v1.0/score_data/21</v>
      </c>
      <c r="AN493" s="36" t="str">
        <f>IF(First_Validations__2[[#This Row],[FirstValidation.Country: Year]]=First_Validations__2[[#This Row],[Country: Year]],"First","Second / Last")</f>
        <v>First</v>
      </c>
      <c r="AO493" s="36">
        <f>IF(AND(First_Validations__2[[#This Row],[FirstValidation.Validation score]]&lt;5,First_Validations__2[[#This Row],[FirstValidation.Validation score]]&gt;1),1,0)</f>
        <v>1</v>
      </c>
      <c r="AP493" s="36">
        <f>First_Validations__2[[#This Row],[Validation score]]-First_Validations__2[[#This Row],[FirstValidation.Validation score]]</f>
        <v>0</v>
      </c>
      <c r="AQ493" s="36">
        <f>IF(AND(First_Validations__2[[#This Row],[Corrective action]]=1,First_Validations__2[[#This Row],[Validation score]]&lt;5,First_Validations__2[[#This Row],[Validation score]]&gt;1),1,0)</f>
        <v>1</v>
      </c>
      <c r="AR493" s="36">
        <f>IF(AND(First_Validations__2[[#This Row],[Corrective action]]=1,OR(First_Validations__2[[#This Row],[Validation score]]&gt;4,First_Validations__2[[#This Row],[Validation score]]&lt;2)),1,0)</f>
        <v>0</v>
      </c>
      <c r="AS4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3" s="36" t="str">
        <f>VLOOKUP(First_Validations__2[[#This Row],[Requirement ('#)]],Requirements[[Requirements]:[Categories2]],2,FALSE)</f>
        <v>Overall assessment</v>
      </c>
    </row>
    <row r="494" spans="2:46">
      <c r="B494" s="34" t="s">
        <v>1538</v>
      </c>
      <c r="C494" s="34">
        <v>1</v>
      </c>
      <c r="D494" s="34">
        <v>21</v>
      </c>
      <c r="E494" s="34" t="s">
        <v>664</v>
      </c>
      <c r="F494" s="34" t="s">
        <v>1539</v>
      </c>
      <c r="G494" s="34" t="s">
        <v>1538</v>
      </c>
      <c r="H494" s="34" t="s">
        <v>665</v>
      </c>
      <c r="I494" s="34" t="s">
        <v>666</v>
      </c>
      <c r="J494" s="34">
        <v>2017</v>
      </c>
      <c r="K494" s="34">
        <v>2017</v>
      </c>
      <c r="L494" s="34" t="s">
        <v>1767</v>
      </c>
      <c r="M494" s="34" t="s">
        <v>1816</v>
      </c>
      <c r="N494" s="34">
        <v>5</v>
      </c>
      <c r="O494" s="34" t="s">
        <v>1768</v>
      </c>
      <c r="P494" s="34" t="s">
        <v>696</v>
      </c>
      <c r="Q494" s="34" t="s">
        <v>1846</v>
      </c>
      <c r="R494" s="34" t="s">
        <v>1540</v>
      </c>
      <c r="S494" s="34" t="s">
        <v>1847</v>
      </c>
      <c r="T494" s="34" t="s">
        <v>2460</v>
      </c>
      <c r="U494" s="36" t="str">
        <f>VLOOKUP(First_Validations__2[[#This Row],[CountryReq]],Last_Validations[],COLUMNS($B:B)+1,FALSE)</f>
        <v>Kazakhstan: 2017</v>
      </c>
      <c r="V494" s="36" t="str">
        <f>VLOOKUP(First_Validations__2[[#This Row],[CountryReq]],Last_Validations[],COLUMNS($B:C)+1,FALSE)</f>
        <v>Kazakhstan</v>
      </c>
      <c r="W494" s="36">
        <f>VLOOKUP(First_Validations__2[[#This Row],[CountryReq]],Last_Validations[],COLUMNS($B:D)+1,FALSE)</f>
        <v>1</v>
      </c>
      <c r="X494" s="36">
        <f>VLOOKUP(First_Validations__2[[#This Row],[CountryReq]],Last_Validations[],COLUMNS($B:E)+1,FALSE)</f>
        <v>21</v>
      </c>
      <c r="Y494" s="36" t="str">
        <f>VLOOKUP(First_Validations__2[[#This Row],[CountryReq]],Last_Validations[],COLUMNS($B:F)+1,FALSE)</f>
        <v>Kazakhstan: 2017</v>
      </c>
      <c r="Z494" s="36" t="str">
        <f>VLOOKUP(First_Validations__2[[#This Row],[CountryReq]],Last_Validations[],COLUMNS($B:G)+1,FALSE)</f>
        <v>KAZ</v>
      </c>
      <c r="AA494" s="36" t="str">
        <f>VLOOKUP(First_Validations__2[[#This Row],[CountryReq]],Last_Validations[],COLUMNS($B:H)+1,FALSE)</f>
        <v>Kazakhstan</v>
      </c>
      <c r="AB494" s="36" t="str">
        <f>VLOOKUP(First_Validations__2[[#This Row],[CountryReq]],Last_Validations[],COLUMNS($B:I)+1,FALSE)</f>
        <v>https://eiti.org/BD/2018-13</v>
      </c>
      <c r="AC494" s="36" t="str">
        <f>VLOOKUP(First_Validations__2[[#This Row],[CountryReq]],Last_Validations[],COLUMNS($B:J)+1,FALSE)</f>
        <v>https://eiti.org/document/kazakhstan-validation-2017</v>
      </c>
      <c r="AD494" s="36">
        <f>VLOOKUP(First_Validations__2[[#This Row],[CountryReq]],Last_Validations[],COLUMNS($B:K)+1,FALSE)</f>
        <v>2017</v>
      </c>
      <c r="AE494" s="36">
        <f>VLOOKUP(First_Validations__2[[#This Row],[CountryReq]],Last_Validations[],COLUMNS($B:L)+1,FALSE)</f>
        <v>2017</v>
      </c>
      <c r="AF494" s="36" t="str">
        <f>VLOOKUP(First_Validations__2[[#This Row],[CountryReq]],Last_Validations[],COLUMNS($B:M)+1,FALSE)</f>
        <v>Meaningful progress</v>
      </c>
      <c r="AG494" s="36" t="str">
        <f>VLOOKUP(First_Validations__2[[#This Row],[CountryReq]],Last_Validations[],COLUMNS($B:N)+1,FALSE)</f>
        <v>Economic contribution (#6.3)</v>
      </c>
      <c r="AH494" s="36">
        <f>VLOOKUP(First_Validations__2[[#This Row],[CountryReq]],Last_Validations[],COLUMNS($B:O)+1,FALSE)</f>
        <v>5</v>
      </c>
      <c r="AI494" s="36" t="str">
        <f>VLOOKUP(First_Validations__2[[#This Row],[CountryReq]],Last_Validations[],COLUMNS($B:P)+1,FALSE)</f>
        <v>Satisfactory progress</v>
      </c>
      <c r="AJ494" s="36" t="str">
        <f>VLOOKUP(First_Validations__2[[#This Row],[CountryReq]],Last_Validations[],COLUMNS($B:Q)+1,FALSE)</f>
        <v>The 2015 EITI Reports discloses information on the contribution of the extractive sector to Kazakhstan's economy.</v>
      </c>
      <c r="AK494" s="36" t="str">
        <f>VLOOKUP(First_Validations__2[[#This Row],[CountryReq]],Last_Validations[],COLUMNS($B:R)+1,FALSE)</f>
        <v>https://eiti.org/kazakhstan#kazakhstans-progress-by-requirement</v>
      </c>
      <c r="AL494" s="36" t="str">
        <f>VLOOKUP(First_Validations__2[[#This Row],[CountryReq]],Last_Validations[],COLUMNS($B:S)+1,FALSE)</f>
        <v>http://eiti.geology.gov.kz/en/</v>
      </c>
      <c r="AM494" s="36" t="str">
        <f>VLOOKUP(First_Validations__2[[#This Row],[CountryReq]],Last_Validations[],COLUMNS($B:T)+1,FALSE)</f>
        <v>https://eiti.org/api/v1.0/score_data/21</v>
      </c>
      <c r="AN494" s="36" t="str">
        <f>IF(First_Validations__2[[#This Row],[FirstValidation.Country: Year]]=First_Validations__2[[#This Row],[Country: Year]],"First","Second / Last")</f>
        <v>First</v>
      </c>
      <c r="AO494" s="36">
        <f>IF(AND(First_Validations__2[[#This Row],[FirstValidation.Validation score]]&lt;5,First_Validations__2[[#This Row],[FirstValidation.Validation score]]&gt;1),1,0)</f>
        <v>0</v>
      </c>
      <c r="AP494" s="36">
        <f>First_Validations__2[[#This Row],[Validation score]]-First_Validations__2[[#This Row],[FirstValidation.Validation score]]</f>
        <v>0</v>
      </c>
      <c r="AQ494" s="36">
        <f>IF(AND(First_Validations__2[[#This Row],[Corrective action]]=1,First_Validations__2[[#This Row],[Validation score]]&lt;5,First_Validations__2[[#This Row],[Validation score]]&gt;1),1,0)</f>
        <v>0</v>
      </c>
      <c r="AR494" s="36">
        <f>IF(AND(First_Validations__2[[#This Row],[Corrective action]]=1,OR(First_Validations__2[[#This Row],[Validation score]]&gt;4,First_Validations__2[[#This Row],[Validation score]]&lt;2)),1,0)</f>
        <v>0</v>
      </c>
      <c r="AS4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4" s="36" t="str">
        <f>VLOOKUP(First_Validations__2[[#This Row],[Requirement ('#)]],Requirements[[Requirements]:[Categories2]],2,FALSE)</f>
        <v>Socio-economic contribution</v>
      </c>
    </row>
    <row r="495" spans="2:46">
      <c r="B495" s="34" t="s">
        <v>1538</v>
      </c>
      <c r="C495" s="34">
        <v>1</v>
      </c>
      <c r="D495" s="34">
        <v>21</v>
      </c>
      <c r="E495" s="34" t="s">
        <v>664</v>
      </c>
      <c r="F495" s="34" t="s">
        <v>1539</v>
      </c>
      <c r="G495" s="34" t="s">
        <v>1538</v>
      </c>
      <c r="H495" s="34" t="s">
        <v>665</v>
      </c>
      <c r="I495" s="34" t="s">
        <v>666</v>
      </c>
      <c r="J495" s="34">
        <v>2017</v>
      </c>
      <c r="K495" s="34">
        <v>2017</v>
      </c>
      <c r="L495" s="34" t="s">
        <v>1767</v>
      </c>
      <c r="M495" s="34" t="s">
        <v>1815</v>
      </c>
      <c r="N495" s="34">
        <v>3</v>
      </c>
      <c r="O495" s="34" t="s">
        <v>1798</v>
      </c>
      <c r="P495" s="34" t="s">
        <v>695</v>
      </c>
      <c r="Q495" s="34" t="s">
        <v>1846</v>
      </c>
      <c r="R495" s="34" t="s">
        <v>1540</v>
      </c>
      <c r="S495" s="34" t="s">
        <v>1847</v>
      </c>
      <c r="T495" s="34" t="s">
        <v>2461</v>
      </c>
      <c r="U495" s="36" t="str">
        <f>VLOOKUP(First_Validations__2[[#This Row],[CountryReq]],Last_Validations[],COLUMNS($B:B)+1,FALSE)</f>
        <v>Kazakhstan: 2017</v>
      </c>
      <c r="V495" s="36" t="str">
        <f>VLOOKUP(First_Validations__2[[#This Row],[CountryReq]],Last_Validations[],COLUMNS($B:C)+1,FALSE)</f>
        <v>Kazakhstan</v>
      </c>
      <c r="W495" s="36">
        <f>VLOOKUP(First_Validations__2[[#This Row],[CountryReq]],Last_Validations[],COLUMNS($B:D)+1,FALSE)</f>
        <v>1</v>
      </c>
      <c r="X495" s="36">
        <f>VLOOKUP(First_Validations__2[[#This Row],[CountryReq]],Last_Validations[],COLUMNS($B:E)+1,FALSE)</f>
        <v>21</v>
      </c>
      <c r="Y495" s="36" t="str">
        <f>VLOOKUP(First_Validations__2[[#This Row],[CountryReq]],Last_Validations[],COLUMNS($B:F)+1,FALSE)</f>
        <v>Kazakhstan: 2017</v>
      </c>
      <c r="Z495" s="36" t="str">
        <f>VLOOKUP(First_Validations__2[[#This Row],[CountryReq]],Last_Validations[],COLUMNS($B:G)+1,FALSE)</f>
        <v>KAZ</v>
      </c>
      <c r="AA495" s="36" t="str">
        <f>VLOOKUP(First_Validations__2[[#This Row],[CountryReq]],Last_Validations[],COLUMNS($B:H)+1,FALSE)</f>
        <v>Kazakhstan</v>
      </c>
      <c r="AB495" s="36" t="str">
        <f>VLOOKUP(First_Validations__2[[#This Row],[CountryReq]],Last_Validations[],COLUMNS($B:I)+1,FALSE)</f>
        <v>https://eiti.org/BD/2018-13</v>
      </c>
      <c r="AC495" s="36" t="str">
        <f>VLOOKUP(First_Validations__2[[#This Row],[CountryReq]],Last_Validations[],COLUMNS($B:J)+1,FALSE)</f>
        <v>https://eiti.org/document/kazakhstan-validation-2017</v>
      </c>
      <c r="AD495" s="36">
        <f>VLOOKUP(First_Validations__2[[#This Row],[CountryReq]],Last_Validations[],COLUMNS($B:K)+1,FALSE)</f>
        <v>2017</v>
      </c>
      <c r="AE495" s="36">
        <f>VLOOKUP(First_Validations__2[[#This Row],[CountryReq]],Last_Validations[],COLUMNS($B:L)+1,FALSE)</f>
        <v>2017</v>
      </c>
      <c r="AF495" s="36" t="str">
        <f>VLOOKUP(First_Validations__2[[#This Row],[CountryReq]],Last_Validations[],COLUMNS($B:M)+1,FALSE)</f>
        <v>Meaningful progress</v>
      </c>
      <c r="AG495" s="36" t="str">
        <f>VLOOKUP(First_Validations__2[[#This Row],[CountryReq]],Last_Validations[],COLUMNS($B:N)+1,FALSE)</f>
        <v>SOE quasi-fiscal expenditures (#6.2)</v>
      </c>
      <c r="AH495" s="36">
        <f>VLOOKUP(First_Validations__2[[#This Row],[CountryReq]],Last_Validations[],COLUMNS($B:O)+1,FALSE)</f>
        <v>3</v>
      </c>
      <c r="AI495" s="36" t="str">
        <f>VLOOKUP(First_Validations__2[[#This Row],[CountryReq]],Last_Validations[],COLUMNS($B:P)+1,FALSE)</f>
        <v>Inadequate progress</v>
      </c>
      <c r="AJ495" s="36" t="str">
        <f>VLOOKUP(First_Validations__2[[#This Row],[CountryReq]],Last_Validations[],COLUMNS($B:Q)+1,FALSE)</f>
        <v>EITI reporting recognises challenges in disclosing quasi-fiscal expenditures, and indicates that the NSC has plans for following this up through a separate study.</v>
      </c>
      <c r="AK495" s="36" t="str">
        <f>VLOOKUP(First_Validations__2[[#This Row],[CountryReq]],Last_Validations[],COLUMNS($B:R)+1,FALSE)</f>
        <v>https://eiti.org/kazakhstan#kazakhstans-progress-by-requirement</v>
      </c>
      <c r="AL495" s="36" t="str">
        <f>VLOOKUP(First_Validations__2[[#This Row],[CountryReq]],Last_Validations[],COLUMNS($B:S)+1,FALSE)</f>
        <v>http://eiti.geology.gov.kz/en/</v>
      </c>
      <c r="AM495" s="36" t="str">
        <f>VLOOKUP(First_Validations__2[[#This Row],[CountryReq]],Last_Validations[],COLUMNS($B:T)+1,FALSE)</f>
        <v>https://eiti.org/api/v1.0/score_data/21</v>
      </c>
      <c r="AN495" s="36" t="str">
        <f>IF(First_Validations__2[[#This Row],[FirstValidation.Country: Year]]=First_Validations__2[[#This Row],[Country: Year]],"First","Second / Last")</f>
        <v>First</v>
      </c>
      <c r="AO495" s="36">
        <f>IF(AND(First_Validations__2[[#This Row],[FirstValidation.Validation score]]&lt;5,First_Validations__2[[#This Row],[FirstValidation.Validation score]]&gt;1),1,0)</f>
        <v>1</v>
      </c>
      <c r="AP495" s="36">
        <f>First_Validations__2[[#This Row],[Validation score]]-First_Validations__2[[#This Row],[FirstValidation.Validation score]]</f>
        <v>0</v>
      </c>
      <c r="AQ495" s="36">
        <f>IF(AND(First_Validations__2[[#This Row],[Corrective action]]=1,First_Validations__2[[#This Row],[Validation score]]&lt;5,First_Validations__2[[#This Row],[Validation score]]&gt;1),1,0)</f>
        <v>1</v>
      </c>
      <c r="AR495" s="36">
        <f>IF(AND(First_Validations__2[[#This Row],[Corrective action]]=1,OR(First_Validations__2[[#This Row],[Validation score]]&gt;4,First_Validations__2[[#This Row],[Validation score]]&lt;2)),1,0)</f>
        <v>0</v>
      </c>
      <c r="AS4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5" s="36" t="str">
        <f>VLOOKUP(First_Validations__2[[#This Row],[Requirement ('#)]],Requirements[[Requirements]:[Categories2]],2,FALSE)</f>
        <v>Socio-economic contribution</v>
      </c>
    </row>
    <row r="496" spans="2:46">
      <c r="B496" s="34" t="s">
        <v>1538</v>
      </c>
      <c r="C496" s="34">
        <v>1</v>
      </c>
      <c r="D496" s="34">
        <v>21</v>
      </c>
      <c r="E496" s="34" t="s">
        <v>664</v>
      </c>
      <c r="F496" s="34" t="s">
        <v>1539</v>
      </c>
      <c r="G496" s="34" t="s">
        <v>1538</v>
      </c>
      <c r="H496" s="34" t="s">
        <v>665</v>
      </c>
      <c r="I496" s="34" t="s">
        <v>666</v>
      </c>
      <c r="J496" s="34">
        <v>2017</v>
      </c>
      <c r="K496" s="34">
        <v>2017</v>
      </c>
      <c r="L496" s="34" t="s">
        <v>1767</v>
      </c>
      <c r="M496" s="34" t="s">
        <v>1819</v>
      </c>
      <c r="N496" s="34">
        <v>6</v>
      </c>
      <c r="O496" s="34" t="s">
        <v>1817</v>
      </c>
      <c r="P496" s="34" t="s">
        <v>698</v>
      </c>
      <c r="Q496" s="34" t="s">
        <v>1846</v>
      </c>
      <c r="R496" s="34" t="s">
        <v>1540</v>
      </c>
      <c r="S496" s="34" t="s">
        <v>1847</v>
      </c>
      <c r="T496" s="34" t="s">
        <v>2462</v>
      </c>
      <c r="U496" s="36" t="str">
        <f>VLOOKUP(First_Validations__2[[#This Row],[CountryReq]],Last_Validations[],COLUMNS($B:B)+1,FALSE)</f>
        <v>Kazakhstan: 2017</v>
      </c>
      <c r="V496" s="36" t="str">
        <f>VLOOKUP(First_Validations__2[[#This Row],[CountryReq]],Last_Validations[],COLUMNS($B:C)+1,FALSE)</f>
        <v>Kazakhstan</v>
      </c>
      <c r="W496" s="36">
        <f>VLOOKUP(First_Validations__2[[#This Row],[CountryReq]],Last_Validations[],COLUMNS($B:D)+1,FALSE)</f>
        <v>1</v>
      </c>
      <c r="X496" s="36">
        <f>VLOOKUP(First_Validations__2[[#This Row],[CountryReq]],Last_Validations[],COLUMNS($B:E)+1,FALSE)</f>
        <v>21</v>
      </c>
      <c r="Y496" s="36" t="str">
        <f>VLOOKUP(First_Validations__2[[#This Row],[CountryReq]],Last_Validations[],COLUMNS($B:F)+1,FALSE)</f>
        <v>Kazakhstan: 2017</v>
      </c>
      <c r="Z496" s="36" t="str">
        <f>VLOOKUP(First_Validations__2[[#This Row],[CountryReq]],Last_Validations[],COLUMNS($B:G)+1,FALSE)</f>
        <v>KAZ</v>
      </c>
      <c r="AA496" s="36" t="str">
        <f>VLOOKUP(First_Validations__2[[#This Row],[CountryReq]],Last_Validations[],COLUMNS($B:H)+1,FALSE)</f>
        <v>Kazakhstan</v>
      </c>
      <c r="AB496" s="36" t="str">
        <f>VLOOKUP(First_Validations__2[[#This Row],[CountryReq]],Last_Validations[],COLUMNS($B:I)+1,FALSE)</f>
        <v>https://eiti.org/BD/2018-13</v>
      </c>
      <c r="AC496" s="36" t="str">
        <f>VLOOKUP(First_Validations__2[[#This Row],[CountryReq]],Last_Validations[],COLUMNS($B:J)+1,FALSE)</f>
        <v>https://eiti.org/document/kazakhstan-validation-2017</v>
      </c>
      <c r="AD496" s="36">
        <f>VLOOKUP(First_Validations__2[[#This Row],[CountryReq]],Last_Validations[],COLUMNS($B:K)+1,FALSE)</f>
        <v>2017</v>
      </c>
      <c r="AE496" s="36">
        <f>VLOOKUP(First_Validations__2[[#This Row],[CountryReq]],Last_Validations[],COLUMNS($B:L)+1,FALSE)</f>
        <v>2017</v>
      </c>
      <c r="AF496" s="36" t="str">
        <f>VLOOKUP(First_Validations__2[[#This Row],[CountryReq]],Last_Validations[],COLUMNS($B:M)+1,FALSE)</f>
        <v>Meaningful progress</v>
      </c>
      <c r="AG496" s="36" t="str">
        <f>VLOOKUP(First_Validations__2[[#This Row],[CountryReq]],Last_Validations[],COLUMNS($B:N)+1,FALSE)</f>
        <v>Data accessibility (#7.2)</v>
      </c>
      <c r="AH496" s="36">
        <f>VLOOKUP(First_Validations__2[[#This Row],[CountryReq]],Last_Validations[],COLUMNS($B:O)+1,FALSE)</f>
        <v>6</v>
      </c>
      <c r="AI496" s="36" t="str">
        <f>VLOOKUP(First_Validations__2[[#This Row],[CountryReq]],Last_Validations[],COLUMNS($B:P)+1,FALSE)</f>
        <v>Beyond</v>
      </c>
      <c r="AJ496" s="36" t="str">
        <f>VLOOKUP(First_Validations__2[[#This Row],[CountryReq]],Last_Validations[],COLUMNS($B:Q)+1,FALSE)</f>
        <v>Kazakhstan has ensured that financial EITI data is available in machine readable format from Kazakhstan’s EITI website as well as from EGSU, the government's online portal. Further steps are also underway with regards to mainstreaming and open data.</v>
      </c>
      <c r="AK496" s="36" t="str">
        <f>VLOOKUP(First_Validations__2[[#This Row],[CountryReq]],Last_Validations[],COLUMNS($B:R)+1,FALSE)</f>
        <v>https://eiti.org/kazakhstan#kazakhstans-progress-by-requirement</v>
      </c>
      <c r="AL496" s="36" t="str">
        <f>VLOOKUP(First_Validations__2[[#This Row],[CountryReq]],Last_Validations[],COLUMNS($B:S)+1,FALSE)</f>
        <v>http://eiti.geology.gov.kz/en/</v>
      </c>
      <c r="AM496" s="36" t="str">
        <f>VLOOKUP(First_Validations__2[[#This Row],[CountryReq]],Last_Validations[],COLUMNS($B:T)+1,FALSE)</f>
        <v>https://eiti.org/api/v1.0/score_data/21</v>
      </c>
      <c r="AN496" s="36" t="str">
        <f>IF(First_Validations__2[[#This Row],[FirstValidation.Country: Year]]=First_Validations__2[[#This Row],[Country: Year]],"First","Second / Last")</f>
        <v>First</v>
      </c>
      <c r="AO496" s="36">
        <f>IF(AND(First_Validations__2[[#This Row],[FirstValidation.Validation score]]&lt;5,First_Validations__2[[#This Row],[FirstValidation.Validation score]]&gt;1),1,0)</f>
        <v>0</v>
      </c>
      <c r="AP496" s="36">
        <f>First_Validations__2[[#This Row],[Validation score]]-First_Validations__2[[#This Row],[FirstValidation.Validation score]]</f>
        <v>0</v>
      </c>
      <c r="AQ496" s="36">
        <f>IF(AND(First_Validations__2[[#This Row],[Corrective action]]=1,First_Validations__2[[#This Row],[Validation score]]&lt;5,First_Validations__2[[#This Row],[Validation score]]&gt;1),1,0)</f>
        <v>0</v>
      </c>
      <c r="AR496" s="36">
        <f>IF(AND(First_Validations__2[[#This Row],[Corrective action]]=1,OR(First_Validations__2[[#This Row],[Validation score]]&gt;4,First_Validations__2[[#This Row],[Validation score]]&lt;2)),1,0)</f>
        <v>0</v>
      </c>
      <c r="AS4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6" s="36" t="str">
        <f>VLOOKUP(First_Validations__2[[#This Row],[Requirement ('#)]],Requirements[[Requirements]:[Categories2]],2,FALSE)</f>
        <v>Outcomes and impact</v>
      </c>
    </row>
    <row r="497" spans="2:46">
      <c r="B497" s="34" t="s">
        <v>1538</v>
      </c>
      <c r="C497" s="34">
        <v>1</v>
      </c>
      <c r="D497" s="34">
        <v>21</v>
      </c>
      <c r="E497" s="34" t="s">
        <v>664</v>
      </c>
      <c r="F497" s="34" t="s">
        <v>1539</v>
      </c>
      <c r="G497" s="34" t="s">
        <v>1538</v>
      </c>
      <c r="H497" s="34" t="s">
        <v>665</v>
      </c>
      <c r="I497" s="34" t="s">
        <v>666</v>
      </c>
      <c r="J497" s="34">
        <v>2017</v>
      </c>
      <c r="K497" s="34">
        <v>2017</v>
      </c>
      <c r="L497" s="34" t="s">
        <v>1767</v>
      </c>
      <c r="M497" s="34" t="s">
        <v>1818</v>
      </c>
      <c r="N497" s="34">
        <v>5</v>
      </c>
      <c r="O497" s="34" t="s">
        <v>1768</v>
      </c>
      <c r="P497" s="34" t="s">
        <v>697</v>
      </c>
      <c r="Q497" s="34" t="s">
        <v>1846</v>
      </c>
      <c r="R497" s="34" t="s">
        <v>1540</v>
      </c>
      <c r="S497" s="34" t="s">
        <v>1847</v>
      </c>
      <c r="T497" s="34" t="s">
        <v>2463</v>
      </c>
      <c r="U497" s="36" t="str">
        <f>VLOOKUP(First_Validations__2[[#This Row],[CountryReq]],Last_Validations[],COLUMNS($B:B)+1,FALSE)</f>
        <v>Kazakhstan: 2017</v>
      </c>
      <c r="V497" s="36" t="str">
        <f>VLOOKUP(First_Validations__2[[#This Row],[CountryReq]],Last_Validations[],COLUMNS($B:C)+1,FALSE)</f>
        <v>Kazakhstan</v>
      </c>
      <c r="W497" s="36">
        <f>VLOOKUP(First_Validations__2[[#This Row],[CountryReq]],Last_Validations[],COLUMNS($B:D)+1,FALSE)</f>
        <v>1</v>
      </c>
      <c r="X497" s="36">
        <f>VLOOKUP(First_Validations__2[[#This Row],[CountryReq]],Last_Validations[],COLUMNS($B:E)+1,FALSE)</f>
        <v>21</v>
      </c>
      <c r="Y497" s="36" t="str">
        <f>VLOOKUP(First_Validations__2[[#This Row],[CountryReq]],Last_Validations[],COLUMNS($B:F)+1,FALSE)</f>
        <v>Kazakhstan: 2017</v>
      </c>
      <c r="Z497" s="36" t="str">
        <f>VLOOKUP(First_Validations__2[[#This Row],[CountryReq]],Last_Validations[],COLUMNS($B:G)+1,FALSE)</f>
        <v>KAZ</v>
      </c>
      <c r="AA497" s="36" t="str">
        <f>VLOOKUP(First_Validations__2[[#This Row],[CountryReq]],Last_Validations[],COLUMNS($B:H)+1,FALSE)</f>
        <v>Kazakhstan</v>
      </c>
      <c r="AB497" s="36" t="str">
        <f>VLOOKUP(First_Validations__2[[#This Row],[CountryReq]],Last_Validations[],COLUMNS($B:I)+1,FALSE)</f>
        <v>https://eiti.org/BD/2018-13</v>
      </c>
      <c r="AC497" s="36" t="str">
        <f>VLOOKUP(First_Validations__2[[#This Row],[CountryReq]],Last_Validations[],COLUMNS($B:J)+1,FALSE)</f>
        <v>https://eiti.org/document/kazakhstan-validation-2017</v>
      </c>
      <c r="AD497" s="36">
        <f>VLOOKUP(First_Validations__2[[#This Row],[CountryReq]],Last_Validations[],COLUMNS($B:K)+1,FALSE)</f>
        <v>2017</v>
      </c>
      <c r="AE497" s="36">
        <f>VLOOKUP(First_Validations__2[[#This Row],[CountryReq]],Last_Validations[],COLUMNS($B:L)+1,FALSE)</f>
        <v>2017</v>
      </c>
      <c r="AF497" s="36" t="str">
        <f>VLOOKUP(First_Validations__2[[#This Row],[CountryReq]],Last_Validations[],COLUMNS($B:M)+1,FALSE)</f>
        <v>Meaningful progress</v>
      </c>
      <c r="AG497" s="36" t="str">
        <f>VLOOKUP(First_Validations__2[[#This Row],[CountryReq]],Last_Validations[],COLUMNS($B:N)+1,FALSE)</f>
        <v>Public debate (#7.1)</v>
      </c>
      <c r="AH497" s="36">
        <f>VLOOKUP(First_Validations__2[[#This Row],[CountryReq]],Last_Validations[],COLUMNS($B:O)+1,FALSE)</f>
        <v>5</v>
      </c>
      <c r="AI497" s="36" t="str">
        <f>VLOOKUP(First_Validations__2[[#This Row],[CountryReq]],Last_Validations[],COLUMNS($B:P)+1,FALSE)</f>
        <v>Satisfactory progress</v>
      </c>
      <c r="AJ497" s="36" t="str">
        <f>VLOOKUP(First_Validations__2[[#This Row],[CountryReq]],Last_Validations[],COLUMNS($B:Q)+1,FALSE)</f>
        <v>The NSC has ensured that the EITI Report is comprehensible, actively promoted, publicly accessible and contributes to public debate. Although no open data policy has been published, this does not seem to have affected the NSC practices of publishing all data in excel format.</v>
      </c>
      <c r="AK497" s="36" t="str">
        <f>VLOOKUP(First_Validations__2[[#This Row],[CountryReq]],Last_Validations[],COLUMNS($B:R)+1,FALSE)</f>
        <v>https://eiti.org/kazakhstan#kazakhstans-progress-by-requirement</v>
      </c>
      <c r="AL497" s="36" t="str">
        <f>VLOOKUP(First_Validations__2[[#This Row],[CountryReq]],Last_Validations[],COLUMNS($B:S)+1,FALSE)</f>
        <v>http://eiti.geology.gov.kz/en/</v>
      </c>
      <c r="AM497" s="36" t="str">
        <f>VLOOKUP(First_Validations__2[[#This Row],[CountryReq]],Last_Validations[],COLUMNS($B:T)+1,FALSE)</f>
        <v>https://eiti.org/api/v1.0/score_data/21</v>
      </c>
      <c r="AN497" s="36" t="str">
        <f>IF(First_Validations__2[[#This Row],[FirstValidation.Country: Year]]=First_Validations__2[[#This Row],[Country: Year]],"First","Second / Last")</f>
        <v>First</v>
      </c>
      <c r="AO497" s="36">
        <f>IF(AND(First_Validations__2[[#This Row],[FirstValidation.Validation score]]&lt;5,First_Validations__2[[#This Row],[FirstValidation.Validation score]]&gt;1),1,0)</f>
        <v>0</v>
      </c>
      <c r="AP497" s="36">
        <f>First_Validations__2[[#This Row],[Validation score]]-First_Validations__2[[#This Row],[FirstValidation.Validation score]]</f>
        <v>0</v>
      </c>
      <c r="AQ497" s="36">
        <f>IF(AND(First_Validations__2[[#This Row],[Corrective action]]=1,First_Validations__2[[#This Row],[Validation score]]&lt;5,First_Validations__2[[#This Row],[Validation score]]&gt;1),1,0)</f>
        <v>0</v>
      </c>
      <c r="AR497" s="36">
        <f>IF(AND(First_Validations__2[[#This Row],[Corrective action]]=1,OR(First_Validations__2[[#This Row],[Validation score]]&gt;4,First_Validations__2[[#This Row],[Validation score]]&lt;2)),1,0)</f>
        <v>0</v>
      </c>
      <c r="AS4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7" s="36" t="str">
        <f>VLOOKUP(First_Validations__2[[#This Row],[Requirement ('#)]],Requirements[[Requirements]:[Categories2]],2,FALSE)</f>
        <v>Outcomes and impact</v>
      </c>
    </row>
    <row r="498" spans="2:46">
      <c r="B498" s="34" t="s">
        <v>1538</v>
      </c>
      <c r="C498" s="34">
        <v>1</v>
      </c>
      <c r="D498" s="34">
        <v>21</v>
      </c>
      <c r="E498" s="34" t="s">
        <v>664</v>
      </c>
      <c r="F498" s="34" t="s">
        <v>1539</v>
      </c>
      <c r="G498" s="34" t="s">
        <v>1538</v>
      </c>
      <c r="H498" s="34" t="s">
        <v>665</v>
      </c>
      <c r="I498" s="34" t="s">
        <v>666</v>
      </c>
      <c r="J498" s="34">
        <v>2017</v>
      </c>
      <c r="K498" s="34">
        <v>2017</v>
      </c>
      <c r="L498" s="34" t="s">
        <v>1767</v>
      </c>
      <c r="M498" s="34" t="s">
        <v>1792</v>
      </c>
      <c r="N498" s="34">
        <v>5</v>
      </c>
      <c r="O498" s="34" t="s">
        <v>1768</v>
      </c>
      <c r="P498" s="34" t="s">
        <v>674</v>
      </c>
      <c r="Q498" s="34" t="s">
        <v>1846</v>
      </c>
      <c r="R498" s="34" t="s">
        <v>1540</v>
      </c>
      <c r="S498" s="34" t="s">
        <v>1847</v>
      </c>
      <c r="T498" s="34" t="s">
        <v>2464</v>
      </c>
      <c r="U498" s="36" t="str">
        <f>VLOOKUP(First_Validations__2[[#This Row],[CountryReq]],Last_Validations[],COLUMNS($B:B)+1,FALSE)</f>
        <v>Kazakhstan: 2017</v>
      </c>
      <c r="V498" s="36" t="str">
        <f>VLOOKUP(First_Validations__2[[#This Row],[CountryReq]],Last_Validations[],COLUMNS($B:C)+1,FALSE)</f>
        <v>Kazakhstan</v>
      </c>
      <c r="W498" s="36">
        <f>VLOOKUP(First_Validations__2[[#This Row],[CountryReq]],Last_Validations[],COLUMNS($B:D)+1,FALSE)</f>
        <v>1</v>
      </c>
      <c r="X498" s="36">
        <f>VLOOKUP(First_Validations__2[[#This Row],[CountryReq]],Last_Validations[],COLUMNS($B:E)+1,FALSE)</f>
        <v>21</v>
      </c>
      <c r="Y498" s="36" t="str">
        <f>VLOOKUP(First_Validations__2[[#This Row],[CountryReq]],Last_Validations[],COLUMNS($B:F)+1,FALSE)</f>
        <v>Kazakhstan: 2017</v>
      </c>
      <c r="Z498" s="36" t="str">
        <f>VLOOKUP(First_Validations__2[[#This Row],[CountryReq]],Last_Validations[],COLUMNS($B:G)+1,FALSE)</f>
        <v>KAZ</v>
      </c>
      <c r="AA498" s="36" t="str">
        <f>VLOOKUP(First_Validations__2[[#This Row],[CountryReq]],Last_Validations[],COLUMNS($B:H)+1,FALSE)</f>
        <v>Kazakhstan</v>
      </c>
      <c r="AB498" s="36" t="str">
        <f>VLOOKUP(First_Validations__2[[#This Row],[CountryReq]],Last_Validations[],COLUMNS($B:I)+1,FALSE)</f>
        <v>https://eiti.org/BD/2018-13</v>
      </c>
      <c r="AC498" s="36" t="str">
        <f>VLOOKUP(First_Validations__2[[#This Row],[CountryReq]],Last_Validations[],COLUMNS($B:J)+1,FALSE)</f>
        <v>https://eiti.org/document/kazakhstan-validation-2017</v>
      </c>
      <c r="AD498" s="36">
        <f>VLOOKUP(First_Validations__2[[#This Row],[CountryReq]],Last_Validations[],COLUMNS($B:K)+1,FALSE)</f>
        <v>2017</v>
      </c>
      <c r="AE498" s="36">
        <f>VLOOKUP(First_Validations__2[[#This Row],[CountryReq]],Last_Validations[],COLUMNS($B:L)+1,FALSE)</f>
        <v>2017</v>
      </c>
      <c r="AF498" s="36" t="str">
        <f>VLOOKUP(First_Validations__2[[#This Row],[CountryReq]],Last_Validations[],COLUMNS($B:M)+1,FALSE)</f>
        <v>Meaningful progress</v>
      </c>
      <c r="AG498" s="36" t="str">
        <f>VLOOKUP(First_Validations__2[[#This Row],[CountryReq]],Last_Validations[],COLUMNS($B:N)+1,FALSE)</f>
        <v>License allocations (#2.2)</v>
      </c>
      <c r="AH498" s="36">
        <f>VLOOKUP(First_Validations__2[[#This Row],[CountryReq]],Last_Validations[],COLUMNS($B:O)+1,FALSE)</f>
        <v>5</v>
      </c>
      <c r="AI498" s="36" t="str">
        <f>VLOOKUP(First_Validations__2[[#This Row],[CountryReq]],Last_Validations[],COLUMNS($B:P)+1,FALSE)</f>
        <v>Satisfactory progress</v>
      </c>
      <c r="AJ498" s="36" t="str">
        <f>VLOOKUP(First_Validations__2[[#This Row],[CountryReq]],Last_Validations[],COLUMNS($B:Q)+1,FALSE)</f>
        <v xml:space="preserve">Kazakhstan has disclosed the required details related to contracts awarded and transferred in 2015. </v>
      </c>
      <c r="AK498" s="36" t="str">
        <f>VLOOKUP(First_Validations__2[[#This Row],[CountryReq]],Last_Validations[],COLUMNS($B:R)+1,FALSE)</f>
        <v>https://eiti.org/kazakhstan#kazakhstans-progress-by-requirement</v>
      </c>
      <c r="AL498" s="36" t="str">
        <f>VLOOKUP(First_Validations__2[[#This Row],[CountryReq]],Last_Validations[],COLUMNS($B:S)+1,FALSE)</f>
        <v>http://eiti.geology.gov.kz/en/</v>
      </c>
      <c r="AM498" s="36" t="str">
        <f>VLOOKUP(First_Validations__2[[#This Row],[CountryReq]],Last_Validations[],COLUMNS($B:T)+1,FALSE)</f>
        <v>https://eiti.org/api/v1.0/score_data/21</v>
      </c>
      <c r="AN498" s="36" t="str">
        <f>IF(First_Validations__2[[#This Row],[FirstValidation.Country: Year]]=First_Validations__2[[#This Row],[Country: Year]],"First","Second / Last")</f>
        <v>First</v>
      </c>
      <c r="AO498" s="36">
        <f>IF(AND(First_Validations__2[[#This Row],[FirstValidation.Validation score]]&lt;5,First_Validations__2[[#This Row],[FirstValidation.Validation score]]&gt;1),1,0)</f>
        <v>0</v>
      </c>
      <c r="AP498" s="36">
        <f>First_Validations__2[[#This Row],[Validation score]]-First_Validations__2[[#This Row],[FirstValidation.Validation score]]</f>
        <v>0</v>
      </c>
      <c r="AQ498" s="36">
        <f>IF(AND(First_Validations__2[[#This Row],[Corrective action]]=1,First_Validations__2[[#This Row],[Validation score]]&lt;5,First_Validations__2[[#This Row],[Validation score]]&gt;1),1,0)</f>
        <v>0</v>
      </c>
      <c r="AR498" s="36">
        <f>IF(AND(First_Validations__2[[#This Row],[Corrective action]]=1,OR(First_Validations__2[[#This Row],[Validation score]]&gt;4,First_Validations__2[[#This Row],[Validation score]]&lt;2)),1,0)</f>
        <v>0</v>
      </c>
      <c r="AS4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8" s="36" t="str">
        <f>VLOOKUP(First_Validations__2[[#This Row],[Requirement ('#)]],Requirements[[Requirements]:[Categories2]],2,FALSE)</f>
        <v>Licenses and contracts</v>
      </c>
    </row>
    <row r="499" spans="2:46">
      <c r="B499" s="34" t="s">
        <v>1538</v>
      </c>
      <c r="C499" s="34">
        <v>1</v>
      </c>
      <c r="D499" s="34">
        <v>21</v>
      </c>
      <c r="E499" s="34" t="s">
        <v>664</v>
      </c>
      <c r="F499" s="34" t="s">
        <v>1539</v>
      </c>
      <c r="G499" s="34" t="s">
        <v>1538</v>
      </c>
      <c r="H499" s="34" t="s">
        <v>665</v>
      </c>
      <c r="I499" s="34" t="s">
        <v>666</v>
      </c>
      <c r="J499" s="34">
        <v>2017</v>
      </c>
      <c r="K499" s="34">
        <v>2017</v>
      </c>
      <c r="L499" s="34" t="s">
        <v>1767</v>
      </c>
      <c r="M499" s="34" t="s">
        <v>1791</v>
      </c>
      <c r="N499" s="34">
        <v>6</v>
      </c>
      <c r="O499" s="34" t="s">
        <v>1817</v>
      </c>
      <c r="P499" s="34" t="s">
        <v>673</v>
      </c>
      <c r="Q499" s="34" t="s">
        <v>1846</v>
      </c>
      <c r="R499" s="34" t="s">
        <v>1540</v>
      </c>
      <c r="S499" s="34" t="s">
        <v>1847</v>
      </c>
      <c r="T499" s="34" t="s">
        <v>2465</v>
      </c>
      <c r="U499" s="36" t="str">
        <f>VLOOKUP(First_Validations__2[[#This Row],[CountryReq]],Last_Validations[],COLUMNS($B:B)+1,FALSE)</f>
        <v>Kazakhstan: 2017</v>
      </c>
      <c r="V499" s="36" t="str">
        <f>VLOOKUP(First_Validations__2[[#This Row],[CountryReq]],Last_Validations[],COLUMNS($B:C)+1,FALSE)</f>
        <v>Kazakhstan</v>
      </c>
      <c r="W499" s="36">
        <f>VLOOKUP(First_Validations__2[[#This Row],[CountryReq]],Last_Validations[],COLUMNS($B:D)+1,FALSE)</f>
        <v>1</v>
      </c>
      <c r="X499" s="36">
        <f>VLOOKUP(First_Validations__2[[#This Row],[CountryReq]],Last_Validations[],COLUMNS($B:E)+1,FALSE)</f>
        <v>21</v>
      </c>
      <c r="Y499" s="36" t="str">
        <f>VLOOKUP(First_Validations__2[[#This Row],[CountryReq]],Last_Validations[],COLUMNS($B:F)+1,FALSE)</f>
        <v>Kazakhstan: 2017</v>
      </c>
      <c r="Z499" s="36" t="str">
        <f>VLOOKUP(First_Validations__2[[#This Row],[CountryReq]],Last_Validations[],COLUMNS($B:G)+1,FALSE)</f>
        <v>KAZ</v>
      </c>
      <c r="AA499" s="36" t="str">
        <f>VLOOKUP(First_Validations__2[[#This Row],[CountryReq]],Last_Validations[],COLUMNS($B:H)+1,FALSE)</f>
        <v>Kazakhstan</v>
      </c>
      <c r="AB499" s="36" t="str">
        <f>VLOOKUP(First_Validations__2[[#This Row],[CountryReq]],Last_Validations[],COLUMNS($B:I)+1,FALSE)</f>
        <v>https://eiti.org/BD/2018-13</v>
      </c>
      <c r="AC499" s="36" t="str">
        <f>VLOOKUP(First_Validations__2[[#This Row],[CountryReq]],Last_Validations[],COLUMNS($B:J)+1,FALSE)</f>
        <v>https://eiti.org/document/kazakhstan-validation-2017</v>
      </c>
      <c r="AD499" s="36">
        <f>VLOOKUP(First_Validations__2[[#This Row],[CountryReq]],Last_Validations[],COLUMNS($B:K)+1,FALSE)</f>
        <v>2017</v>
      </c>
      <c r="AE499" s="36">
        <f>VLOOKUP(First_Validations__2[[#This Row],[CountryReq]],Last_Validations[],COLUMNS($B:L)+1,FALSE)</f>
        <v>2017</v>
      </c>
      <c r="AF499" s="36" t="str">
        <f>VLOOKUP(First_Validations__2[[#This Row],[CountryReq]],Last_Validations[],COLUMNS($B:M)+1,FALSE)</f>
        <v>Meaningful progress</v>
      </c>
      <c r="AG499" s="36" t="str">
        <f>VLOOKUP(First_Validations__2[[#This Row],[CountryReq]],Last_Validations[],COLUMNS($B:N)+1,FALSE)</f>
        <v>Legal framework (#2.1)</v>
      </c>
      <c r="AH499" s="36">
        <f>VLOOKUP(First_Validations__2[[#This Row],[CountryReq]],Last_Validations[],COLUMNS($B:O)+1,FALSE)</f>
        <v>6</v>
      </c>
      <c r="AI499" s="36" t="str">
        <f>VLOOKUP(First_Validations__2[[#This Row],[CountryReq]],Last_Validations[],COLUMNS($B:P)+1,FALSE)</f>
        <v>Beyond</v>
      </c>
      <c r="AJ499" s="36" t="str">
        <f>VLOOKUP(First_Validations__2[[#This Row],[CountryReq]],Last_Validations[],COLUMNS($B:Q)+1,FALSE)</f>
        <v>Kazakhstan has disclosed the required information related to the fiscal regime and level of fiscal devolution, an overview of the relevant laws and regulations, and information on the roles and responsibilities of the relevant government agencies. Kazakhstan has also gone beyond the minimum requirements by providing a detailed account of reform efforts as encouraged by the EITI Standard.</v>
      </c>
      <c r="AK499" s="36" t="str">
        <f>VLOOKUP(First_Validations__2[[#This Row],[CountryReq]],Last_Validations[],COLUMNS($B:R)+1,FALSE)</f>
        <v>https://eiti.org/kazakhstan#kazakhstans-progress-by-requirement</v>
      </c>
      <c r="AL499" s="36" t="str">
        <f>VLOOKUP(First_Validations__2[[#This Row],[CountryReq]],Last_Validations[],COLUMNS($B:S)+1,FALSE)</f>
        <v>http://eiti.geology.gov.kz/en/</v>
      </c>
      <c r="AM499" s="36" t="str">
        <f>VLOOKUP(First_Validations__2[[#This Row],[CountryReq]],Last_Validations[],COLUMNS($B:T)+1,FALSE)</f>
        <v>https://eiti.org/api/v1.0/score_data/21</v>
      </c>
      <c r="AN499" s="36" t="str">
        <f>IF(First_Validations__2[[#This Row],[FirstValidation.Country: Year]]=First_Validations__2[[#This Row],[Country: Year]],"First","Second / Last")</f>
        <v>First</v>
      </c>
      <c r="AO499" s="36">
        <f>IF(AND(First_Validations__2[[#This Row],[FirstValidation.Validation score]]&lt;5,First_Validations__2[[#This Row],[FirstValidation.Validation score]]&gt;1),1,0)</f>
        <v>0</v>
      </c>
      <c r="AP499" s="36">
        <f>First_Validations__2[[#This Row],[Validation score]]-First_Validations__2[[#This Row],[FirstValidation.Validation score]]</f>
        <v>0</v>
      </c>
      <c r="AQ499" s="36">
        <f>IF(AND(First_Validations__2[[#This Row],[Corrective action]]=1,First_Validations__2[[#This Row],[Validation score]]&lt;5,First_Validations__2[[#This Row],[Validation score]]&gt;1),1,0)</f>
        <v>0</v>
      </c>
      <c r="AR499" s="36">
        <f>IF(AND(First_Validations__2[[#This Row],[Corrective action]]=1,OR(First_Validations__2[[#This Row],[Validation score]]&gt;4,First_Validations__2[[#This Row],[Validation score]]&lt;2)),1,0)</f>
        <v>0</v>
      </c>
      <c r="AS4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499" s="36" t="str">
        <f>VLOOKUP(First_Validations__2[[#This Row],[Requirement ('#)]],Requirements[[Requirements]:[Categories2]],2,FALSE)</f>
        <v>Licenses and contracts</v>
      </c>
    </row>
    <row r="500" spans="2:46">
      <c r="B500" s="34" t="s">
        <v>1538</v>
      </c>
      <c r="C500" s="34">
        <v>1</v>
      </c>
      <c r="D500" s="34">
        <v>21</v>
      </c>
      <c r="E500" s="34" t="s">
        <v>664</v>
      </c>
      <c r="F500" s="34" t="s">
        <v>1539</v>
      </c>
      <c r="G500" s="34" t="s">
        <v>1538</v>
      </c>
      <c r="H500" s="34" t="s">
        <v>665</v>
      </c>
      <c r="I500" s="34" t="s">
        <v>666</v>
      </c>
      <c r="J500" s="34">
        <v>2017</v>
      </c>
      <c r="K500" s="34">
        <v>2017</v>
      </c>
      <c r="L500" s="34" t="s">
        <v>1767</v>
      </c>
      <c r="M500" s="34" t="s">
        <v>1794</v>
      </c>
      <c r="N500" s="34">
        <v>5</v>
      </c>
      <c r="O500" s="34" t="s">
        <v>1768</v>
      </c>
      <c r="P500" s="34" t="s">
        <v>676</v>
      </c>
      <c r="Q500" s="34" t="s">
        <v>1846</v>
      </c>
      <c r="R500" s="34" t="s">
        <v>1540</v>
      </c>
      <c r="S500" s="34" t="s">
        <v>1847</v>
      </c>
      <c r="T500" s="34" t="s">
        <v>2466</v>
      </c>
      <c r="U500" s="36" t="str">
        <f>VLOOKUP(First_Validations__2[[#This Row],[CountryReq]],Last_Validations[],COLUMNS($B:B)+1,FALSE)</f>
        <v>Kazakhstan: 2017</v>
      </c>
      <c r="V500" s="36" t="str">
        <f>VLOOKUP(First_Validations__2[[#This Row],[CountryReq]],Last_Validations[],COLUMNS($B:C)+1,FALSE)</f>
        <v>Kazakhstan</v>
      </c>
      <c r="W500" s="36">
        <f>VLOOKUP(First_Validations__2[[#This Row],[CountryReq]],Last_Validations[],COLUMNS($B:D)+1,FALSE)</f>
        <v>1</v>
      </c>
      <c r="X500" s="36">
        <f>VLOOKUP(First_Validations__2[[#This Row],[CountryReq]],Last_Validations[],COLUMNS($B:E)+1,FALSE)</f>
        <v>21</v>
      </c>
      <c r="Y500" s="36" t="str">
        <f>VLOOKUP(First_Validations__2[[#This Row],[CountryReq]],Last_Validations[],COLUMNS($B:F)+1,FALSE)</f>
        <v>Kazakhstan: 2017</v>
      </c>
      <c r="Z500" s="36" t="str">
        <f>VLOOKUP(First_Validations__2[[#This Row],[CountryReq]],Last_Validations[],COLUMNS($B:G)+1,FALSE)</f>
        <v>KAZ</v>
      </c>
      <c r="AA500" s="36" t="str">
        <f>VLOOKUP(First_Validations__2[[#This Row],[CountryReq]],Last_Validations[],COLUMNS($B:H)+1,FALSE)</f>
        <v>Kazakhstan</v>
      </c>
      <c r="AB500" s="36" t="str">
        <f>VLOOKUP(First_Validations__2[[#This Row],[CountryReq]],Last_Validations[],COLUMNS($B:I)+1,FALSE)</f>
        <v>https://eiti.org/BD/2018-13</v>
      </c>
      <c r="AC500" s="36" t="str">
        <f>VLOOKUP(First_Validations__2[[#This Row],[CountryReq]],Last_Validations[],COLUMNS($B:J)+1,FALSE)</f>
        <v>https://eiti.org/document/kazakhstan-validation-2017</v>
      </c>
      <c r="AD500" s="36">
        <f>VLOOKUP(First_Validations__2[[#This Row],[CountryReq]],Last_Validations[],COLUMNS($B:K)+1,FALSE)</f>
        <v>2017</v>
      </c>
      <c r="AE500" s="36">
        <f>VLOOKUP(First_Validations__2[[#This Row],[CountryReq]],Last_Validations[],COLUMNS($B:L)+1,FALSE)</f>
        <v>2017</v>
      </c>
      <c r="AF500" s="36" t="str">
        <f>VLOOKUP(First_Validations__2[[#This Row],[CountryReq]],Last_Validations[],COLUMNS($B:M)+1,FALSE)</f>
        <v>Meaningful progress</v>
      </c>
      <c r="AG500" s="36" t="str">
        <f>VLOOKUP(First_Validations__2[[#This Row],[CountryReq]],Last_Validations[],COLUMNS($B:N)+1,FALSE)</f>
        <v>Policy on contract disclosure (#2.4)</v>
      </c>
      <c r="AH500" s="36">
        <f>VLOOKUP(First_Validations__2[[#This Row],[CountryReq]],Last_Validations[],COLUMNS($B:O)+1,FALSE)</f>
        <v>5</v>
      </c>
      <c r="AI500" s="36" t="str">
        <f>VLOOKUP(First_Validations__2[[#This Row],[CountryReq]],Last_Validations[],COLUMNS($B:P)+1,FALSE)</f>
        <v>Satisfactory progress</v>
      </c>
      <c r="AJ500" s="36" t="str">
        <f>VLOOKUP(First_Validations__2[[#This Row],[CountryReq]],Last_Validations[],COLUMNS($B:Q)+1,FALSE)</f>
        <v>The 2015 EITI Report and the draft supplementary report clarify that contract transparency is not practiced, and set out the legal provisions preventing contract transparency.</v>
      </c>
      <c r="AK500" s="36" t="str">
        <f>VLOOKUP(First_Validations__2[[#This Row],[CountryReq]],Last_Validations[],COLUMNS($B:R)+1,FALSE)</f>
        <v>https://eiti.org/kazakhstan#kazakhstans-progress-by-requirement</v>
      </c>
      <c r="AL500" s="36" t="str">
        <f>VLOOKUP(First_Validations__2[[#This Row],[CountryReq]],Last_Validations[],COLUMNS($B:S)+1,FALSE)</f>
        <v>http://eiti.geology.gov.kz/en/</v>
      </c>
      <c r="AM500" s="36" t="str">
        <f>VLOOKUP(First_Validations__2[[#This Row],[CountryReq]],Last_Validations[],COLUMNS($B:T)+1,FALSE)</f>
        <v>https://eiti.org/api/v1.0/score_data/21</v>
      </c>
      <c r="AN500" s="36" t="str">
        <f>IF(First_Validations__2[[#This Row],[FirstValidation.Country: Year]]=First_Validations__2[[#This Row],[Country: Year]],"First","Second / Last")</f>
        <v>First</v>
      </c>
      <c r="AO500" s="36">
        <f>IF(AND(First_Validations__2[[#This Row],[FirstValidation.Validation score]]&lt;5,First_Validations__2[[#This Row],[FirstValidation.Validation score]]&gt;1),1,0)</f>
        <v>0</v>
      </c>
      <c r="AP500" s="36">
        <f>First_Validations__2[[#This Row],[Validation score]]-First_Validations__2[[#This Row],[FirstValidation.Validation score]]</f>
        <v>0</v>
      </c>
      <c r="AQ500" s="36">
        <f>IF(AND(First_Validations__2[[#This Row],[Corrective action]]=1,First_Validations__2[[#This Row],[Validation score]]&lt;5,First_Validations__2[[#This Row],[Validation score]]&gt;1),1,0)</f>
        <v>0</v>
      </c>
      <c r="AR500" s="36">
        <f>IF(AND(First_Validations__2[[#This Row],[Corrective action]]=1,OR(First_Validations__2[[#This Row],[Validation score]]&gt;4,First_Validations__2[[#This Row],[Validation score]]&lt;2)),1,0)</f>
        <v>0</v>
      </c>
      <c r="AS5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0" s="36" t="str">
        <f>VLOOKUP(First_Validations__2[[#This Row],[Requirement ('#)]],Requirements[[Requirements]:[Categories2]],2,FALSE)</f>
        <v>Licenses and contracts</v>
      </c>
    </row>
    <row r="501" spans="2:46">
      <c r="B501" s="34" t="s">
        <v>1538</v>
      </c>
      <c r="C501" s="34">
        <v>1</v>
      </c>
      <c r="D501" s="34">
        <v>21</v>
      </c>
      <c r="E501" s="34" t="s">
        <v>664</v>
      </c>
      <c r="F501" s="34" t="s">
        <v>1539</v>
      </c>
      <c r="G501" s="34" t="s">
        <v>1538</v>
      </c>
      <c r="H501" s="34" t="s">
        <v>665</v>
      </c>
      <c r="I501" s="34" t="s">
        <v>666</v>
      </c>
      <c r="J501" s="34">
        <v>2017</v>
      </c>
      <c r="K501" s="34">
        <v>2017</v>
      </c>
      <c r="L501" s="34" t="s">
        <v>1767</v>
      </c>
      <c r="M501" s="34" t="s">
        <v>1793</v>
      </c>
      <c r="N501" s="34">
        <v>4</v>
      </c>
      <c r="O501" s="34" t="s">
        <v>1767</v>
      </c>
      <c r="P501" s="34" t="s">
        <v>675</v>
      </c>
      <c r="Q501" s="34" t="s">
        <v>1846</v>
      </c>
      <c r="R501" s="34" t="s">
        <v>1540</v>
      </c>
      <c r="S501" s="34" t="s">
        <v>1847</v>
      </c>
      <c r="T501" s="34" t="s">
        <v>2467</v>
      </c>
      <c r="U501" s="36" t="str">
        <f>VLOOKUP(First_Validations__2[[#This Row],[CountryReq]],Last_Validations[],COLUMNS($B:B)+1,FALSE)</f>
        <v>Kazakhstan: 2017</v>
      </c>
      <c r="V501" s="36" t="str">
        <f>VLOOKUP(First_Validations__2[[#This Row],[CountryReq]],Last_Validations[],COLUMNS($B:C)+1,FALSE)</f>
        <v>Kazakhstan</v>
      </c>
      <c r="W501" s="36">
        <f>VLOOKUP(First_Validations__2[[#This Row],[CountryReq]],Last_Validations[],COLUMNS($B:D)+1,FALSE)</f>
        <v>1</v>
      </c>
      <c r="X501" s="36">
        <f>VLOOKUP(First_Validations__2[[#This Row],[CountryReq]],Last_Validations[],COLUMNS($B:E)+1,FALSE)</f>
        <v>21</v>
      </c>
      <c r="Y501" s="36" t="str">
        <f>VLOOKUP(First_Validations__2[[#This Row],[CountryReq]],Last_Validations[],COLUMNS($B:F)+1,FALSE)</f>
        <v>Kazakhstan: 2017</v>
      </c>
      <c r="Z501" s="36" t="str">
        <f>VLOOKUP(First_Validations__2[[#This Row],[CountryReq]],Last_Validations[],COLUMNS($B:G)+1,FALSE)</f>
        <v>KAZ</v>
      </c>
      <c r="AA501" s="36" t="str">
        <f>VLOOKUP(First_Validations__2[[#This Row],[CountryReq]],Last_Validations[],COLUMNS($B:H)+1,FALSE)</f>
        <v>Kazakhstan</v>
      </c>
      <c r="AB501" s="36" t="str">
        <f>VLOOKUP(First_Validations__2[[#This Row],[CountryReq]],Last_Validations[],COLUMNS($B:I)+1,FALSE)</f>
        <v>https://eiti.org/BD/2018-13</v>
      </c>
      <c r="AC501" s="36" t="str">
        <f>VLOOKUP(First_Validations__2[[#This Row],[CountryReq]],Last_Validations[],COLUMNS($B:J)+1,FALSE)</f>
        <v>https://eiti.org/document/kazakhstan-validation-2017</v>
      </c>
      <c r="AD501" s="36">
        <f>VLOOKUP(First_Validations__2[[#This Row],[CountryReq]],Last_Validations[],COLUMNS($B:K)+1,FALSE)</f>
        <v>2017</v>
      </c>
      <c r="AE501" s="36">
        <f>VLOOKUP(First_Validations__2[[#This Row],[CountryReq]],Last_Validations[],COLUMNS($B:L)+1,FALSE)</f>
        <v>2017</v>
      </c>
      <c r="AF501" s="36" t="str">
        <f>VLOOKUP(First_Validations__2[[#This Row],[CountryReq]],Last_Validations[],COLUMNS($B:M)+1,FALSE)</f>
        <v>Meaningful progress</v>
      </c>
      <c r="AG501" s="36" t="str">
        <f>VLOOKUP(First_Validations__2[[#This Row],[CountryReq]],Last_Validations[],COLUMNS($B:N)+1,FALSE)</f>
        <v>License register (#2.3)</v>
      </c>
      <c r="AH501" s="36">
        <f>VLOOKUP(First_Validations__2[[#This Row],[CountryReq]],Last_Validations[],COLUMNS($B:O)+1,FALSE)</f>
        <v>4</v>
      </c>
      <c r="AI501" s="36" t="str">
        <f>VLOOKUP(First_Validations__2[[#This Row],[CountryReq]],Last_Validations[],COLUMNS($B:P)+1,FALSE)</f>
        <v>Meaningful progress</v>
      </c>
      <c r="AJ501" s="36" t="str">
        <f>VLOOKUP(First_Validations__2[[#This Row],[CountryReq]],Last_Validations[],COLUMNS($B:Q)+1,FALSE)</f>
        <v>Kazakhstan has undertaken a major reform with the launch of the online cadastre. However, the cadastre does not yet include information on the date of application for the contracts applied for in 2015, nor does it always include the duration of the license. It is noted that work is underway to populate the cadastre with this information.</v>
      </c>
      <c r="AK501" s="36" t="str">
        <f>VLOOKUP(First_Validations__2[[#This Row],[CountryReq]],Last_Validations[],COLUMNS($B:R)+1,FALSE)</f>
        <v>https://eiti.org/kazakhstan#kazakhstans-progress-by-requirement</v>
      </c>
      <c r="AL501" s="36" t="str">
        <f>VLOOKUP(First_Validations__2[[#This Row],[CountryReq]],Last_Validations[],COLUMNS($B:S)+1,FALSE)</f>
        <v>http://eiti.geology.gov.kz/en/</v>
      </c>
      <c r="AM501" s="36" t="str">
        <f>VLOOKUP(First_Validations__2[[#This Row],[CountryReq]],Last_Validations[],COLUMNS($B:T)+1,FALSE)</f>
        <v>https://eiti.org/api/v1.0/score_data/21</v>
      </c>
      <c r="AN501" s="36" t="str">
        <f>IF(First_Validations__2[[#This Row],[FirstValidation.Country: Year]]=First_Validations__2[[#This Row],[Country: Year]],"First","Second / Last")</f>
        <v>First</v>
      </c>
      <c r="AO501" s="36">
        <f>IF(AND(First_Validations__2[[#This Row],[FirstValidation.Validation score]]&lt;5,First_Validations__2[[#This Row],[FirstValidation.Validation score]]&gt;1),1,0)</f>
        <v>1</v>
      </c>
      <c r="AP501" s="36">
        <f>First_Validations__2[[#This Row],[Validation score]]-First_Validations__2[[#This Row],[FirstValidation.Validation score]]</f>
        <v>0</v>
      </c>
      <c r="AQ501" s="36">
        <f>IF(AND(First_Validations__2[[#This Row],[Corrective action]]=1,First_Validations__2[[#This Row],[Validation score]]&lt;5,First_Validations__2[[#This Row],[Validation score]]&gt;1),1,0)</f>
        <v>1</v>
      </c>
      <c r="AR501" s="36">
        <f>IF(AND(First_Validations__2[[#This Row],[Corrective action]]=1,OR(First_Validations__2[[#This Row],[Validation score]]&gt;4,First_Validations__2[[#This Row],[Validation score]]&lt;2)),1,0)</f>
        <v>0</v>
      </c>
      <c r="AS5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1" s="36" t="str">
        <f>VLOOKUP(First_Validations__2[[#This Row],[Requirement ('#)]],Requirements[[Requirements]:[Categories2]],2,FALSE)</f>
        <v>Licenses and contracts</v>
      </c>
    </row>
    <row r="502" spans="2:46">
      <c r="B502" s="34" t="s">
        <v>1538</v>
      </c>
      <c r="C502" s="34">
        <v>1</v>
      </c>
      <c r="D502" s="34">
        <v>21</v>
      </c>
      <c r="E502" s="34" t="s">
        <v>664</v>
      </c>
      <c r="F502" s="34" t="s">
        <v>1539</v>
      </c>
      <c r="G502" s="34" t="s">
        <v>1538</v>
      </c>
      <c r="H502" s="34" t="s">
        <v>665</v>
      </c>
      <c r="I502" s="34" t="s">
        <v>666</v>
      </c>
      <c r="J502" s="34">
        <v>2017</v>
      </c>
      <c r="K502" s="34">
        <v>2017</v>
      </c>
      <c r="L502" s="34" t="s">
        <v>1767</v>
      </c>
      <c r="M502" s="34" t="s">
        <v>1788</v>
      </c>
      <c r="N502" s="34">
        <v>5</v>
      </c>
      <c r="O502" s="34" t="s">
        <v>1768</v>
      </c>
      <c r="P502" s="34" t="s">
        <v>670</v>
      </c>
      <c r="Q502" s="34" t="s">
        <v>1846</v>
      </c>
      <c r="R502" s="34" t="s">
        <v>1540</v>
      </c>
      <c r="S502" s="34" t="s">
        <v>1847</v>
      </c>
      <c r="T502" s="34" t="s">
        <v>2468</v>
      </c>
      <c r="U502" s="36" t="str">
        <f>VLOOKUP(First_Validations__2[[#This Row],[CountryReq]],Last_Validations[],COLUMNS($B:B)+1,FALSE)</f>
        <v>Kazakhstan: 2017</v>
      </c>
      <c r="V502" s="36" t="str">
        <f>VLOOKUP(First_Validations__2[[#This Row],[CountryReq]],Last_Validations[],COLUMNS($B:C)+1,FALSE)</f>
        <v>Kazakhstan</v>
      </c>
      <c r="W502" s="36">
        <f>VLOOKUP(First_Validations__2[[#This Row],[CountryReq]],Last_Validations[],COLUMNS($B:D)+1,FALSE)</f>
        <v>1</v>
      </c>
      <c r="X502" s="36">
        <f>VLOOKUP(First_Validations__2[[#This Row],[CountryReq]],Last_Validations[],COLUMNS($B:E)+1,FALSE)</f>
        <v>21</v>
      </c>
      <c r="Y502" s="36" t="str">
        <f>VLOOKUP(First_Validations__2[[#This Row],[CountryReq]],Last_Validations[],COLUMNS($B:F)+1,FALSE)</f>
        <v>Kazakhstan: 2017</v>
      </c>
      <c r="Z502" s="36" t="str">
        <f>VLOOKUP(First_Validations__2[[#This Row],[CountryReq]],Last_Validations[],COLUMNS($B:G)+1,FALSE)</f>
        <v>KAZ</v>
      </c>
      <c r="AA502" s="36" t="str">
        <f>VLOOKUP(First_Validations__2[[#This Row],[CountryReq]],Last_Validations[],COLUMNS($B:H)+1,FALSE)</f>
        <v>Kazakhstan</v>
      </c>
      <c r="AB502" s="36" t="str">
        <f>VLOOKUP(First_Validations__2[[#This Row],[CountryReq]],Last_Validations[],COLUMNS($B:I)+1,FALSE)</f>
        <v>https://eiti.org/BD/2018-13</v>
      </c>
      <c r="AC502" s="36" t="str">
        <f>VLOOKUP(First_Validations__2[[#This Row],[CountryReq]],Last_Validations[],COLUMNS($B:J)+1,FALSE)</f>
        <v>https://eiti.org/document/kazakhstan-validation-2017</v>
      </c>
      <c r="AD502" s="36">
        <f>VLOOKUP(First_Validations__2[[#This Row],[CountryReq]],Last_Validations[],COLUMNS($B:K)+1,FALSE)</f>
        <v>2017</v>
      </c>
      <c r="AE502" s="36">
        <f>VLOOKUP(First_Validations__2[[#This Row],[CountryReq]],Last_Validations[],COLUMNS($B:L)+1,FALSE)</f>
        <v>2017</v>
      </c>
      <c r="AF502" s="36" t="str">
        <f>VLOOKUP(First_Validations__2[[#This Row],[CountryReq]],Last_Validations[],COLUMNS($B:M)+1,FALSE)</f>
        <v>Meaningful progress</v>
      </c>
      <c r="AG502" s="36" t="str">
        <f>VLOOKUP(First_Validations__2[[#This Row],[CountryReq]],Last_Validations[],COLUMNS($B:N)+1,FALSE)</f>
        <v>Civil society engagement (#1.3)</v>
      </c>
      <c r="AH502" s="36">
        <f>VLOOKUP(First_Validations__2[[#This Row],[CountryReq]],Last_Validations[],COLUMNS($B:O)+1,FALSE)</f>
        <v>5</v>
      </c>
      <c r="AI502" s="36" t="str">
        <f>VLOOKUP(First_Validations__2[[#This Row],[CountryReq]],Last_Validations[],COLUMNS($B:P)+1,FALSE)</f>
        <v>Satisfactory progress</v>
      </c>
      <c r="AJ502" s="36" t="str">
        <f>VLOOKUP(First_Validations__2[[#This Row],[CountryReq]],Last_Validations[],COLUMNS($B:Q)+1,FALSE)</f>
        <v>The space for civil society in Kazakhstan is clearly narrowing. There is limited freedom of expression, high levels of self-censorship and the legal framework is increasingly imposing greater restrictions and control over civil society. Notwithstanding this overall picture of the civic space, there is limited evidence that the broader situation is having an impact on civil society’s ability to participate in the EITI.</v>
      </c>
      <c r="AK502" s="36" t="str">
        <f>VLOOKUP(First_Validations__2[[#This Row],[CountryReq]],Last_Validations[],COLUMNS($B:R)+1,FALSE)</f>
        <v>https://eiti.org/kazakhstan#kazakhstans-progress-by-requirement</v>
      </c>
      <c r="AL502" s="36" t="str">
        <f>VLOOKUP(First_Validations__2[[#This Row],[CountryReq]],Last_Validations[],COLUMNS($B:S)+1,FALSE)</f>
        <v>http://eiti.geology.gov.kz/en/</v>
      </c>
      <c r="AM502" s="36" t="str">
        <f>VLOOKUP(First_Validations__2[[#This Row],[CountryReq]],Last_Validations[],COLUMNS($B:T)+1,FALSE)</f>
        <v>https://eiti.org/api/v1.0/score_data/21</v>
      </c>
      <c r="AN502" s="36" t="str">
        <f>IF(First_Validations__2[[#This Row],[FirstValidation.Country: Year]]=First_Validations__2[[#This Row],[Country: Year]],"First","Second / Last")</f>
        <v>First</v>
      </c>
      <c r="AO502" s="36">
        <f>IF(AND(First_Validations__2[[#This Row],[FirstValidation.Validation score]]&lt;5,First_Validations__2[[#This Row],[FirstValidation.Validation score]]&gt;1),1,0)</f>
        <v>0</v>
      </c>
      <c r="AP502" s="36">
        <f>First_Validations__2[[#This Row],[Validation score]]-First_Validations__2[[#This Row],[FirstValidation.Validation score]]</f>
        <v>0</v>
      </c>
      <c r="AQ502" s="36">
        <f>IF(AND(First_Validations__2[[#This Row],[Corrective action]]=1,First_Validations__2[[#This Row],[Validation score]]&lt;5,First_Validations__2[[#This Row],[Validation score]]&gt;1),1,0)</f>
        <v>0</v>
      </c>
      <c r="AR502" s="36">
        <f>IF(AND(First_Validations__2[[#This Row],[Corrective action]]=1,OR(First_Validations__2[[#This Row],[Validation score]]&gt;4,First_Validations__2[[#This Row],[Validation score]]&lt;2)),1,0)</f>
        <v>0</v>
      </c>
      <c r="AS5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2" s="36" t="str">
        <f>VLOOKUP(First_Validations__2[[#This Row],[Requirement ('#)]],Requirements[[Requirements]:[Categories2]],2,FALSE)</f>
        <v>MSG Oversight</v>
      </c>
    </row>
    <row r="503" spans="2:46">
      <c r="B503" s="34" t="s">
        <v>1538</v>
      </c>
      <c r="C503" s="34">
        <v>1</v>
      </c>
      <c r="D503" s="34">
        <v>21</v>
      </c>
      <c r="E503" s="34" t="s">
        <v>664</v>
      </c>
      <c r="F503" s="34" t="s">
        <v>1539</v>
      </c>
      <c r="G503" s="34" t="s">
        <v>1538</v>
      </c>
      <c r="H503" s="34" t="s">
        <v>665</v>
      </c>
      <c r="I503" s="34" t="s">
        <v>666</v>
      </c>
      <c r="J503" s="34">
        <v>2017</v>
      </c>
      <c r="K503" s="34">
        <v>2017</v>
      </c>
      <c r="L503" s="34" t="s">
        <v>1767</v>
      </c>
      <c r="M503" s="34" t="s">
        <v>1787</v>
      </c>
      <c r="N503" s="34">
        <v>5</v>
      </c>
      <c r="O503" s="34" t="s">
        <v>1768</v>
      </c>
      <c r="P503" s="34" t="s">
        <v>669</v>
      </c>
      <c r="Q503" s="34" t="s">
        <v>1846</v>
      </c>
      <c r="R503" s="34" t="s">
        <v>1540</v>
      </c>
      <c r="S503" s="34" t="s">
        <v>1847</v>
      </c>
      <c r="T503" s="34" t="s">
        <v>2469</v>
      </c>
      <c r="U503" s="36" t="str">
        <f>VLOOKUP(First_Validations__2[[#This Row],[CountryReq]],Last_Validations[],COLUMNS($B:B)+1,FALSE)</f>
        <v>Kazakhstan: 2017</v>
      </c>
      <c r="V503" s="36" t="str">
        <f>VLOOKUP(First_Validations__2[[#This Row],[CountryReq]],Last_Validations[],COLUMNS($B:C)+1,FALSE)</f>
        <v>Kazakhstan</v>
      </c>
      <c r="W503" s="36">
        <f>VLOOKUP(First_Validations__2[[#This Row],[CountryReq]],Last_Validations[],COLUMNS($B:D)+1,FALSE)</f>
        <v>1</v>
      </c>
      <c r="X503" s="36">
        <f>VLOOKUP(First_Validations__2[[#This Row],[CountryReq]],Last_Validations[],COLUMNS($B:E)+1,FALSE)</f>
        <v>21</v>
      </c>
      <c r="Y503" s="36" t="str">
        <f>VLOOKUP(First_Validations__2[[#This Row],[CountryReq]],Last_Validations[],COLUMNS($B:F)+1,FALSE)</f>
        <v>Kazakhstan: 2017</v>
      </c>
      <c r="Z503" s="36" t="str">
        <f>VLOOKUP(First_Validations__2[[#This Row],[CountryReq]],Last_Validations[],COLUMNS($B:G)+1,FALSE)</f>
        <v>KAZ</v>
      </c>
      <c r="AA503" s="36" t="str">
        <f>VLOOKUP(First_Validations__2[[#This Row],[CountryReq]],Last_Validations[],COLUMNS($B:H)+1,FALSE)</f>
        <v>Kazakhstan</v>
      </c>
      <c r="AB503" s="36" t="str">
        <f>VLOOKUP(First_Validations__2[[#This Row],[CountryReq]],Last_Validations[],COLUMNS($B:I)+1,FALSE)</f>
        <v>https://eiti.org/BD/2018-13</v>
      </c>
      <c r="AC503" s="36" t="str">
        <f>VLOOKUP(First_Validations__2[[#This Row],[CountryReq]],Last_Validations[],COLUMNS($B:J)+1,FALSE)</f>
        <v>https://eiti.org/document/kazakhstan-validation-2017</v>
      </c>
      <c r="AD503" s="36">
        <f>VLOOKUP(First_Validations__2[[#This Row],[CountryReq]],Last_Validations[],COLUMNS($B:K)+1,FALSE)</f>
        <v>2017</v>
      </c>
      <c r="AE503" s="36">
        <f>VLOOKUP(First_Validations__2[[#This Row],[CountryReq]],Last_Validations[],COLUMNS($B:L)+1,FALSE)</f>
        <v>2017</v>
      </c>
      <c r="AF503" s="36" t="str">
        <f>VLOOKUP(First_Validations__2[[#This Row],[CountryReq]],Last_Validations[],COLUMNS($B:M)+1,FALSE)</f>
        <v>Meaningful progress</v>
      </c>
      <c r="AG503" s="36" t="str">
        <f>VLOOKUP(First_Validations__2[[#This Row],[CountryReq]],Last_Validations[],COLUMNS($B:N)+1,FALSE)</f>
        <v>Industry engagement (#1.2)</v>
      </c>
      <c r="AH503" s="36">
        <f>VLOOKUP(First_Validations__2[[#This Row],[CountryReq]],Last_Validations[],COLUMNS($B:O)+1,FALSE)</f>
        <v>5</v>
      </c>
      <c r="AI503" s="36" t="str">
        <f>VLOOKUP(First_Validations__2[[#This Row],[CountryReq]],Last_Validations[],COLUMNS($B:P)+1,FALSE)</f>
        <v>Satisfactory progress</v>
      </c>
      <c r="AJ503" s="36" t="str">
        <f>VLOOKUP(First_Validations__2[[#This Row],[CountryReq]],Last_Validations[],COLUMNS($B:Q)+1,FALSE)</f>
        <v xml:space="preserve">Companies are providing substantial input to the EITI process and there is an enabling legal framework facilitating company participation in the EITI. </v>
      </c>
      <c r="AK503" s="36" t="str">
        <f>VLOOKUP(First_Validations__2[[#This Row],[CountryReq]],Last_Validations[],COLUMNS($B:R)+1,FALSE)</f>
        <v>https://eiti.org/kazakhstan#kazakhstans-progress-by-requirement</v>
      </c>
      <c r="AL503" s="36" t="str">
        <f>VLOOKUP(First_Validations__2[[#This Row],[CountryReq]],Last_Validations[],COLUMNS($B:S)+1,FALSE)</f>
        <v>http://eiti.geology.gov.kz/en/</v>
      </c>
      <c r="AM503" s="36" t="str">
        <f>VLOOKUP(First_Validations__2[[#This Row],[CountryReq]],Last_Validations[],COLUMNS($B:T)+1,FALSE)</f>
        <v>https://eiti.org/api/v1.0/score_data/21</v>
      </c>
      <c r="AN503" s="36" t="str">
        <f>IF(First_Validations__2[[#This Row],[FirstValidation.Country: Year]]=First_Validations__2[[#This Row],[Country: Year]],"First","Second / Last")</f>
        <v>First</v>
      </c>
      <c r="AO503" s="36">
        <f>IF(AND(First_Validations__2[[#This Row],[FirstValidation.Validation score]]&lt;5,First_Validations__2[[#This Row],[FirstValidation.Validation score]]&gt;1),1,0)</f>
        <v>0</v>
      </c>
      <c r="AP503" s="36">
        <f>First_Validations__2[[#This Row],[Validation score]]-First_Validations__2[[#This Row],[FirstValidation.Validation score]]</f>
        <v>0</v>
      </c>
      <c r="AQ503" s="36">
        <f>IF(AND(First_Validations__2[[#This Row],[Corrective action]]=1,First_Validations__2[[#This Row],[Validation score]]&lt;5,First_Validations__2[[#This Row],[Validation score]]&gt;1),1,0)</f>
        <v>0</v>
      </c>
      <c r="AR503" s="36">
        <f>IF(AND(First_Validations__2[[#This Row],[Corrective action]]=1,OR(First_Validations__2[[#This Row],[Validation score]]&gt;4,First_Validations__2[[#This Row],[Validation score]]&lt;2)),1,0)</f>
        <v>0</v>
      </c>
      <c r="AS5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3" s="36" t="str">
        <f>VLOOKUP(First_Validations__2[[#This Row],[Requirement ('#)]],Requirements[[Requirements]:[Categories2]],2,FALSE)</f>
        <v>MSG Oversight</v>
      </c>
    </row>
    <row r="504" spans="2:46">
      <c r="B504" s="34" t="s">
        <v>1538</v>
      </c>
      <c r="C504" s="34">
        <v>1</v>
      </c>
      <c r="D504" s="34">
        <v>21</v>
      </c>
      <c r="E504" s="34" t="s">
        <v>664</v>
      </c>
      <c r="F504" s="34" t="s">
        <v>1539</v>
      </c>
      <c r="G504" s="34" t="s">
        <v>1538</v>
      </c>
      <c r="H504" s="34" t="s">
        <v>665</v>
      </c>
      <c r="I504" s="34" t="s">
        <v>666</v>
      </c>
      <c r="J504" s="34">
        <v>2017</v>
      </c>
      <c r="K504" s="34">
        <v>2017</v>
      </c>
      <c r="L504" s="34" t="s">
        <v>1767</v>
      </c>
      <c r="M504" s="34" t="s">
        <v>1790</v>
      </c>
      <c r="N504" s="34">
        <v>5</v>
      </c>
      <c r="O504" s="34" t="s">
        <v>1768</v>
      </c>
      <c r="P504" s="34" t="s">
        <v>672</v>
      </c>
      <c r="Q504" s="34" t="s">
        <v>1846</v>
      </c>
      <c r="R504" s="34" t="s">
        <v>1540</v>
      </c>
      <c r="S504" s="34" t="s">
        <v>1847</v>
      </c>
      <c r="T504" s="34" t="s">
        <v>2470</v>
      </c>
      <c r="U504" s="36" t="str">
        <f>VLOOKUP(First_Validations__2[[#This Row],[CountryReq]],Last_Validations[],COLUMNS($B:B)+1,FALSE)</f>
        <v>Kazakhstan: 2017</v>
      </c>
      <c r="V504" s="36" t="str">
        <f>VLOOKUP(First_Validations__2[[#This Row],[CountryReq]],Last_Validations[],COLUMNS($B:C)+1,FALSE)</f>
        <v>Kazakhstan</v>
      </c>
      <c r="W504" s="36">
        <f>VLOOKUP(First_Validations__2[[#This Row],[CountryReq]],Last_Validations[],COLUMNS($B:D)+1,FALSE)</f>
        <v>1</v>
      </c>
      <c r="X504" s="36">
        <f>VLOOKUP(First_Validations__2[[#This Row],[CountryReq]],Last_Validations[],COLUMNS($B:E)+1,FALSE)</f>
        <v>21</v>
      </c>
      <c r="Y504" s="36" t="str">
        <f>VLOOKUP(First_Validations__2[[#This Row],[CountryReq]],Last_Validations[],COLUMNS($B:F)+1,FALSE)</f>
        <v>Kazakhstan: 2017</v>
      </c>
      <c r="Z504" s="36" t="str">
        <f>VLOOKUP(First_Validations__2[[#This Row],[CountryReq]],Last_Validations[],COLUMNS($B:G)+1,FALSE)</f>
        <v>KAZ</v>
      </c>
      <c r="AA504" s="36" t="str">
        <f>VLOOKUP(First_Validations__2[[#This Row],[CountryReq]],Last_Validations[],COLUMNS($B:H)+1,FALSE)</f>
        <v>Kazakhstan</v>
      </c>
      <c r="AB504" s="36" t="str">
        <f>VLOOKUP(First_Validations__2[[#This Row],[CountryReq]],Last_Validations[],COLUMNS($B:I)+1,FALSE)</f>
        <v>https://eiti.org/BD/2018-13</v>
      </c>
      <c r="AC504" s="36" t="str">
        <f>VLOOKUP(First_Validations__2[[#This Row],[CountryReq]],Last_Validations[],COLUMNS($B:J)+1,FALSE)</f>
        <v>https://eiti.org/document/kazakhstan-validation-2017</v>
      </c>
      <c r="AD504" s="36">
        <f>VLOOKUP(First_Validations__2[[#This Row],[CountryReq]],Last_Validations[],COLUMNS($B:K)+1,FALSE)</f>
        <v>2017</v>
      </c>
      <c r="AE504" s="36">
        <f>VLOOKUP(First_Validations__2[[#This Row],[CountryReq]],Last_Validations[],COLUMNS($B:L)+1,FALSE)</f>
        <v>2017</v>
      </c>
      <c r="AF504" s="36" t="str">
        <f>VLOOKUP(First_Validations__2[[#This Row],[CountryReq]],Last_Validations[],COLUMNS($B:M)+1,FALSE)</f>
        <v>Meaningful progress</v>
      </c>
      <c r="AG504" s="36" t="str">
        <f>VLOOKUP(First_Validations__2[[#This Row],[CountryReq]],Last_Validations[],COLUMNS($B:N)+1,FALSE)</f>
        <v>Workplan (#1.5)</v>
      </c>
      <c r="AH504" s="36">
        <f>VLOOKUP(First_Validations__2[[#This Row],[CountryReq]],Last_Validations[],COLUMNS($B:O)+1,FALSE)</f>
        <v>5</v>
      </c>
      <c r="AI504" s="36" t="str">
        <f>VLOOKUP(First_Validations__2[[#This Row],[CountryReq]],Last_Validations[],COLUMNS($B:P)+1,FALSE)</f>
        <v>Satisfactory progress</v>
      </c>
      <c r="AJ504" s="36" t="str">
        <f>VLOOKUP(First_Validations__2[[#This Row],[CountryReq]],Last_Validations[],COLUMNS($B:Q)+1,FALSE)</f>
        <v>The NSC has developed a work plan that serves as a management tool for the secretariat and that is regularly updated. Although the work plan functions less well as a strategic planning tool for the NSC, this has not prevented the NSC from making sure that the EITI Report addresses relevant issues in the country nor has it prevented discussions and engagement on topics such as environmental reporting and contract transparency.</v>
      </c>
      <c r="AK504" s="36" t="str">
        <f>VLOOKUP(First_Validations__2[[#This Row],[CountryReq]],Last_Validations[],COLUMNS($B:R)+1,FALSE)</f>
        <v>https://eiti.org/kazakhstan#kazakhstans-progress-by-requirement</v>
      </c>
      <c r="AL504" s="36" t="str">
        <f>VLOOKUP(First_Validations__2[[#This Row],[CountryReq]],Last_Validations[],COLUMNS($B:S)+1,FALSE)</f>
        <v>http://eiti.geology.gov.kz/en/</v>
      </c>
      <c r="AM504" s="36" t="str">
        <f>VLOOKUP(First_Validations__2[[#This Row],[CountryReq]],Last_Validations[],COLUMNS($B:T)+1,FALSE)</f>
        <v>https://eiti.org/api/v1.0/score_data/21</v>
      </c>
      <c r="AN504" s="36" t="str">
        <f>IF(First_Validations__2[[#This Row],[FirstValidation.Country: Year]]=First_Validations__2[[#This Row],[Country: Year]],"First","Second / Last")</f>
        <v>First</v>
      </c>
      <c r="AO504" s="36">
        <f>IF(AND(First_Validations__2[[#This Row],[FirstValidation.Validation score]]&lt;5,First_Validations__2[[#This Row],[FirstValidation.Validation score]]&gt;1),1,0)</f>
        <v>0</v>
      </c>
      <c r="AP504" s="36">
        <f>First_Validations__2[[#This Row],[Validation score]]-First_Validations__2[[#This Row],[FirstValidation.Validation score]]</f>
        <v>0</v>
      </c>
      <c r="AQ504" s="36">
        <f>IF(AND(First_Validations__2[[#This Row],[Corrective action]]=1,First_Validations__2[[#This Row],[Validation score]]&lt;5,First_Validations__2[[#This Row],[Validation score]]&gt;1),1,0)</f>
        <v>0</v>
      </c>
      <c r="AR504" s="36">
        <f>IF(AND(First_Validations__2[[#This Row],[Corrective action]]=1,OR(First_Validations__2[[#This Row],[Validation score]]&gt;4,First_Validations__2[[#This Row],[Validation score]]&lt;2)),1,0)</f>
        <v>0</v>
      </c>
      <c r="AS5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4" s="36" t="str">
        <f>VLOOKUP(First_Validations__2[[#This Row],[Requirement ('#)]],Requirements[[Requirements]:[Categories2]],2,FALSE)</f>
        <v>MSG Oversight</v>
      </c>
    </row>
    <row r="505" spans="2:46">
      <c r="B505" s="34" t="s">
        <v>1538</v>
      </c>
      <c r="C505" s="34">
        <v>1</v>
      </c>
      <c r="D505" s="34">
        <v>21</v>
      </c>
      <c r="E505" s="34" t="s">
        <v>664</v>
      </c>
      <c r="F505" s="34" t="s">
        <v>1539</v>
      </c>
      <c r="G505" s="34" t="s">
        <v>1538</v>
      </c>
      <c r="H505" s="34" t="s">
        <v>665</v>
      </c>
      <c r="I505" s="34" t="s">
        <v>666</v>
      </c>
      <c r="J505" s="34">
        <v>2017</v>
      </c>
      <c r="K505" s="34">
        <v>2017</v>
      </c>
      <c r="L505" s="34" t="s">
        <v>1767</v>
      </c>
      <c r="M505" s="34" t="s">
        <v>1789</v>
      </c>
      <c r="N505" s="34">
        <v>4</v>
      </c>
      <c r="O505" s="34" t="s">
        <v>1767</v>
      </c>
      <c r="P505" s="34" t="s">
        <v>671</v>
      </c>
      <c r="Q505" s="34" t="s">
        <v>1846</v>
      </c>
      <c r="R505" s="34" t="s">
        <v>1540</v>
      </c>
      <c r="S505" s="34" t="s">
        <v>1847</v>
      </c>
      <c r="T505" s="34" t="s">
        <v>2471</v>
      </c>
      <c r="U505" s="36" t="str">
        <f>VLOOKUP(First_Validations__2[[#This Row],[CountryReq]],Last_Validations[],COLUMNS($B:B)+1,FALSE)</f>
        <v>Kazakhstan: 2017</v>
      </c>
      <c r="V505" s="36" t="str">
        <f>VLOOKUP(First_Validations__2[[#This Row],[CountryReq]],Last_Validations[],COLUMNS($B:C)+1,FALSE)</f>
        <v>Kazakhstan</v>
      </c>
      <c r="W505" s="36">
        <f>VLOOKUP(First_Validations__2[[#This Row],[CountryReq]],Last_Validations[],COLUMNS($B:D)+1,FALSE)</f>
        <v>1</v>
      </c>
      <c r="X505" s="36">
        <f>VLOOKUP(First_Validations__2[[#This Row],[CountryReq]],Last_Validations[],COLUMNS($B:E)+1,FALSE)</f>
        <v>21</v>
      </c>
      <c r="Y505" s="36" t="str">
        <f>VLOOKUP(First_Validations__2[[#This Row],[CountryReq]],Last_Validations[],COLUMNS($B:F)+1,FALSE)</f>
        <v>Kazakhstan: 2017</v>
      </c>
      <c r="Z505" s="36" t="str">
        <f>VLOOKUP(First_Validations__2[[#This Row],[CountryReq]],Last_Validations[],COLUMNS($B:G)+1,FALSE)</f>
        <v>KAZ</v>
      </c>
      <c r="AA505" s="36" t="str">
        <f>VLOOKUP(First_Validations__2[[#This Row],[CountryReq]],Last_Validations[],COLUMNS($B:H)+1,FALSE)</f>
        <v>Kazakhstan</v>
      </c>
      <c r="AB505" s="36" t="str">
        <f>VLOOKUP(First_Validations__2[[#This Row],[CountryReq]],Last_Validations[],COLUMNS($B:I)+1,FALSE)</f>
        <v>https://eiti.org/BD/2018-13</v>
      </c>
      <c r="AC505" s="36" t="str">
        <f>VLOOKUP(First_Validations__2[[#This Row],[CountryReq]],Last_Validations[],COLUMNS($B:J)+1,FALSE)</f>
        <v>https://eiti.org/document/kazakhstan-validation-2017</v>
      </c>
      <c r="AD505" s="36">
        <f>VLOOKUP(First_Validations__2[[#This Row],[CountryReq]],Last_Validations[],COLUMNS($B:K)+1,FALSE)</f>
        <v>2017</v>
      </c>
      <c r="AE505" s="36">
        <f>VLOOKUP(First_Validations__2[[#This Row],[CountryReq]],Last_Validations[],COLUMNS($B:L)+1,FALSE)</f>
        <v>2017</v>
      </c>
      <c r="AF505" s="36" t="str">
        <f>VLOOKUP(First_Validations__2[[#This Row],[CountryReq]],Last_Validations[],COLUMNS($B:M)+1,FALSE)</f>
        <v>Meaningful progress</v>
      </c>
      <c r="AG505" s="36" t="str">
        <f>VLOOKUP(First_Validations__2[[#This Row],[CountryReq]],Last_Validations[],COLUMNS($B:N)+1,FALSE)</f>
        <v>MSG governance (#1.4)</v>
      </c>
      <c r="AH505" s="36">
        <f>VLOOKUP(First_Validations__2[[#This Row],[CountryReq]],Last_Validations[],COLUMNS($B:O)+1,FALSE)</f>
        <v>4</v>
      </c>
      <c r="AI505" s="36" t="str">
        <f>VLOOKUP(First_Validations__2[[#This Row],[CountryReq]],Last_Validations[],COLUMNS($B:P)+1,FALSE)</f>
        <v>Meaningful progress</v>
      </c>
      <c r="AJ505" s="36" t="str">
        <f>VLOOKUP(First_Validations__2[[#This Row],[CountryReq]],Last_Validations[],COLUMNS($B:Q)+1,FALSE)</f>
        <v xml:space="preserve">The government has established a well-functioning MSG with clear governance rules and practices. Most constituencies have developed procedures for liaison and nominations.Some improvments can be made to ensure inclusive representation of civil society in the MSG. </v>
      </c>
      <c r="AK505" s="36" t="str">
        <f>VLOOKUP(First_Validations__2[[#This Row],[CountryReq]],Last_Validations[],COLUMNS($B:R)+1,FALSE)</f>
        <v>https://eiti.org/kazakhstan#kazakhstans-progress-by-requirement</v>
      </c>
      <c r="AL505" s="36" t="str">
        <f>VLOOKUP(First_Validations__2[[#This Row],[CountryReq]],Last_Validations[],COLUMNS($B:S)+1,FALSE)</f>
        <v>http://eiti.geology.gov.kz/en/</v>
      </c>
      <c r="AM505" s="36" t="str">
        <f>VLOOKUP(First_Validations__2[[#This Row],[CountryReq]],Last_Validations[],COLUMNS($B:T)+1,FALSE)</f>
        <v>https://eiti.org/api/v1.0/score_data/21</v>
      </c>
      <c r="AN505" s="36" t="str">
        <f>IF(First_Validations__2[[#This Row],[FirstValidation.Country: Year]]=First_Validations__2[[#This Row],[Country: Year]],"First","Second / Last")</f>
        <v>First</v>
      </c>
      <c r="AO505" s="36">
        <f>IF(AND(First_Validations__2[[#This Row],[FirstValidation.Validation score]]&lt;5,First_Validations__2[[#This Row],[FirstValidation.Validation score]]&gt;1),1,0)</f>
        <v>1</v>
      </c>
      <c r="AP505" s="36">
        <f>First_Validations__2[[#This Row],[Validation score]]-First_Validations__2[[#This Row],[FirstValidation.Validation score]]</f>
        <v>0</v>
      </c>
      <c r="AQ505" s="36">
        <f>IF(AND(First_Validations__2[[#This Row],[Corrective action]]=1,First_Validations__2[[#This Row],[Validation score]]&lt;5,First_Validations__2[[#This Row],[Validation score]]&gt;1),1,0)</f>
        <v>1</v>
      </c>
      <c r="AR505" s="36">
        <f>IF(AND(First_Validations__2[[#This Row],[Corrective action]]=1,OR(First_Validations__2[[#This Row],[Validation score]]&gt;4,First_Validations__2[[#This Row],[Validation score]]&lt;2)),1,0)</f>
        <v>0</v>
      </c>
      <c r="AS5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5" s="36" t="str">
        <f>VLOOKUP(First_Validations__2[[#This Row],[Requirement ('#)]],Requirements[[Requirements]:[Categories2]],2,FALSE)</f>
        <v>MSG Oversight</v>
      </c>
    </row>
    <row r="506" spans="2:46">
      <c r="B506" s="34" t="s">
        <v>1538</v>
      </c>
      <c r="C506" s="34">
        <v>1</v>
      </c>
      <c r="D506" s="34">
        <v>21</v>
      </c>
      <c r="E506" s="34" t="s">
        <v>664</v>
      </c>
      <c r="F506" s="34" t="s">
        <v>1539</v>
      </c>
      <c r="G506" s="34" t="s">
        <v>1538</v>
      </c>
      <c r="H506" s="34" t="s">
        <v>665</v>
      </c>
      <c r="I506" s="34" t="s">
        <v>666</v>
      </c>
      <c r="J506" s="34">
        <v>2017</v>
      </c>
      <c r="K506" s="34">
        <v>2017</v>
      </c>
      <c r="L506" s="34" t="s">
        <v>1767</v>
      </c>
      <c r="M506" s="34" t="s">
        <v>1795</v>
      </c>
      <c r="N506" s="34">
        <v>1</v>
      </c>
      <c r="O506" s="34" t="s">
        <v>1796</v>
      </c>
      <c r="P506" s="34" t="s">
        <v>677</v>
      </c>
      <c r="Q506" s="34" t="s">
        <v>1846</v>
      </c>
      <c r="R506" s="34" t="s">
        <v>1540</v>
      </c>
      <c r="S506" s="34" t="s">
        <v>1847</v>
      </c>
      <c r="T506" s="34" t="s">
        <v>2472</v>
      </c>
      <c r="U506" s="36" t="str">
        <f>VLOOKUP(First_Validations__2[[#This Row],[CountryReq]],Last_Validations[],COLUMNS($B:B)+1,FALSE)</f>
        <v>Kazakhstan: 2017</v>
      </c>
      <c r="V506" s="36" t="str">
        <f>VLOOKUP(First_Validations__2[[#This Row],[CountryReq]],Last_Validations[],COLUMNS($B:C)+1,FALSE)</f>
        <v>Kazakhstan</v>
      </c>
      <c r="W506" s="36">
        <f>VLOOKUP(First_Validations__2[[#This Row],[CountryReq]],Last_Validations[],COLUMNS($B:D)+1,FALSE)</f>
        <v>1</v>
      </c>
      <c r="X506" s="36">
        <f>VLOOKUP(First_Validations__2[[#This Row],[CountryReq]],Last_Validations[],COLUMNS($B:E)+1,FALSE)</f>
        <v>21</v>
      </c>
      <c r="Y506" s="36" t="str">
        <f>VLOOKUP(First_Validations__2[[#This Row],[CountryReq]],Last_Validations[],COLUMNS($B:F)+1,FALSE)</f>
        <v>Kazakhstan: 2017</v>
      </c>
      <c r="Z506" s="36" t="str">
        <f>VLOOKUP(First_Validations__2[[#This Row],[CountryReq]],Last_Validations[],COLUMNS($B:G)+1,FALSE)</f>
        <v>KAZ</v>
      </c>
      <c r="AA506" s="36" t="str">
        <f>VLOOKUP(First_Validations__2[[#This Row],[CountryReq]],Last_Validations[],COLUMNS($B:H)+1,FALSE)</f>
        <v>Kazakhstan</v>
      </c>
      <c r="AB506" s="36" t="str">
        <f>VLOOKUP(First_Validations__2[[#This Row],[CountryReq]],Last_Validations[],COLUMNS($B:I)+1,FALSE)</f>
        <v>https://eiti.org/BD/2018-13</v>
      </c>
      <c r="AC506" s="36" t="str">
        <f>VLOOKUP(First_Validations__2[[#This Row],[CountryReq]],Last_Validations[],COLUMNS($B:J)+1,FALSE)</f>
        <v>https://eiti.org/document/kazakhstan-validation-2017</v>
      </c>
      <c r="AD506" s="36">
        <f>VLOOKUP(First_Validations__2[[#This Row],[CountryReq]],Last_Validations[],COLUMNS($B:K)+1,FALSE)</f>
        <v>2017</v>
      </c>
      <c r="AE506" s="36">
        <f>VLOOKUP(First_Validations__2[[#This Row],[CountryReq]],Last_Validations[],COLUMNS($B:L)+1,FALSE)</f>
        <v>2017</v>
      </c>
      <c r="AF506" s="36" t="str">
        <f>VLOOKUP(First_Validations__2[[#This Row],[CountryReq]],Last_Validations[],COLUMNS($B:M)+1,FALSE)</f>
        <v>Meaningful progress</v>
      </c>
      <c r="AG506" s="36" t="str">
        <f>VLOOKUP(First_Validations__2[[#This Row],[CountryReq]],Last_Validations[],COLUMNS($B:N)+1,FALSE)</f>
        <v>Beneficial ownership (#2.5)</v>
      </c>
      <c r="AH506" s="36">
        <f>VLOOKUP(First_Validations__2[[#This Row],[CountryReq]],Last_Validations[],COLUMNS($B:O)+1,FALSE)</f>
        <v>1</v>
      </c>
      <c r="AI506" s="36" t="str">
        <f>VLOOKUP(First_Validations__2[[#This Row],[CountryReq]],Last_Validations[],COLUMNS($B:P)+1,FALSE)</f>
        <v>Not required (recommended)</v>
      </c>
      <c r="AJ506" s="36" t="str">
        <f>VLOOKUP(First_Validations__2[[#This Row],[CountryReq]],Last_Validations[],COLUMNS($B:Q)+1,FALSE)</f>
        <v xml:space="preserve">Kazakhstan has made good progress on developing a legal framework for beneficial ownership reporting, although further work is needed to ensure that the new Subsoil code provides a sound foundation for comprehensive reporting and publication of this information. </v>
      </c>
      <c r="AK506" s="36" t="str">
        <f>VLOOKUP(First_Validations__2[[#This Row],[CountryReq]],Last_Validations[],COLUMNS($B:R)+1,FALSE)</f>
        <v>https://eiti.org/kazakhstan#kazakhstans-progress-by-requirement</v>
      </c>
      <c r="AL506" s="36" t="str">
        <f>VLOOKUP(First_Validations__2[[#This Row],[CountryReq]],Last_Validations[],COLUMNS($B:S)+1,FALSE)</f>
        <v>http://eiti.geology.gov.kz/en/</v>
      </c>
      <c r="AM506" s="36" t="str">
        <f>VLOOKUP(First_Validations__2[[#This Row],[CountryReq]],Last_Validations[],COLUMNS($B:T)+1,FALSE)</f>
        <v>https://eiti.org/api/v1.0/score_data/21</v>
      </c>
      <c r="AN506" s="36" t="str">
        <f>IF(First_Validations__2[[#This Row],[FirstValidation.Country: Year]]=First_Validations__2[[#This Row],[Country: Year]],"First","Second / Last")</f>
        <v>First</v>
      </c>
      <c r="AO506" s="36">
        <f>IF(AND(First_Validations__2[[#This Row],[FirstValidation.Validation score]]&lt;5,First_Validations__2[[#This Row],[FirstValidation.Validation score]]&gt;1),1,0)</f>
        <v>0</v>
      </c>
      <c r="AP506" s="36">
        <f>First_Validations__2[[#This Row],[Validation score]]-First_Validations__2[[#This Row],[FirstValidation.Validation score]]</f>
        <v>0</v>
      </c>
      <c r="AQ506" s="36">
        <f>IF(AND(First_Validations__2[[#This Row],[Corrective action]]=1,First_Validations__2[[#This Row],[Validation score]]&lt;5,First_Validations__2[[#This Row],[Validation score]]&gt;1),1,0)</f>
        <v>0</v>
      </c>
      <c r="AR506" s="36">
        <f>IF(AND(First_Validations__2[[#This Row],[Corrective action]]=1,OR(First_Validations__2[[#This Row],[Validation score]]&gt;4,First_Validations__2[[#This Row],[Validation score]]&lt;2)),1,0)</f>
        <v>0</v>
      </c>
      <c r="AS5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6" s="36" t="str">
        <f>VLOOKUP(First_Validations__2[[#This Row],[Requirement ('#)]],Requirements[[Requirements]:[Categories2]],2,FALSE)</f>
        <v>Licenses and contracts</v>
      </c>
    </row>
    <row r="507" spans="2:46">
      <c r="B507" s="34" t="s">
        <v>1538</v>
      </c>
      <c r="C507" s="34">
        <v>1</v>
      </c>
      <c r="D507" s="34">
        <v>21</v>
      </c>
      <c r="E507" s="34" t="s">
        <v>664</v>
      </c>
      <c r="F507" s="34" t="s">
        <v>1539</v>
      </c>
      <c r="G507" s="34" t="s">
        <v>1538</v>
      </c>
      <c r="H507" s="34" t="s">
        <v>665</v>
      </c>
      <c r="I507" s="34" t="s">
        <v>666</v>
      </c>
      <c r="J507" s="34">
        <v>2017</v>
      </c>
      <c r="K507" s="34">
        <v>2017</v>
      </c>
      <c r="L507" s="34" t="s">
        <v>1767</v>
      </c>
      <c r="M507" s="34" t="s">
        <v>1803</v>
      </c>
      <c r="N507" s="34">
        <v>5</v>
      </c>
      <c r="O507" s="34" t="s">
        <v>1768</v>
      </c>
      <c r="P507" s="34" t="s">
        <v>683</v>
      </c>
      <c r="Q507" s="34" t="s">
        <v>1846</v>
      </c>
      <c r="R507" s="34" t="s">
        <v>1540</v>
      </c>
      <c r="S507" s="34" t="s">
        <v>1847</v>
      </c>
      <c r="T507" s="34" t="s">
        <v>2473</v>
      </c>
      <c r="U507" s="36" t="str">
        <f>VLOOKUP(First_Validations__2[[#This Row],[CountryReq]],Last_Validations[],COLUMNS($B:B)+1,FALSE)</f>
        <v>Kazakhstan: 2017</v>
      </c>
      <c r="V507" s="36" t="str">
        <f>VLOOKUP(First_Validations__2[[#This Row],[CountryReq]],Last_Validations[],COLUMNS($B:C)+1,FALSE)</f>
        <v>Kazakhstan</v>
      </c>
      <c r="W507" s="36">
        <f>VLOOKUP(First_Validations__2[[#This Row],[CountryReq]],Last_Validations[],COLUMNS($B:D)+1,FALSE)</f>
        <v>1</v>
      </c>
      <c r="X507" s="36">
        <f>VLOOKUP(First_Validations__2[[#This Row],[CountryReq]],Last_Validations[],COLUMNS($B:E)+1,FALSE)</f>
        <v>21</v>
      </c>
      <c r="Y507" s="36" t="str">
        <f>VLOOKUP(First_Validations__2[[#This Row],[CountryReq]],Last_Validations[],COLUMNS($B:F)+1,FALSE)</f>
        <v>Kazakhstan: 2017</v>
      </c>
      <c r="Z507" s="36" t="str">
        <f>VLOOKUP(First_Validations__2[[#This Row],[CountryReq]],Last_Validations[],COLUMNS($B:G)+1,FALSE)</f>
        <v>KAZ</v>
      </c>
      <c r="AA507" s="36" t="str">
        <f>VLOOKUP(First_Validations__2[[#This Row],[CountryReq]],Last_Validations[],COLUMNS($B:H)+1,FALSE)</f>
        <v>Kazakhstan</v>
      </c>
      <c r="AB507" s="36" t="str">
        <f>VLOOKUP(First_Validations__2[[#This Row],[CountryReq]],Last_Validations[],COLUMNS($B:I)+1,FALSE)</f>
        <v>https://eiti.org/BD/2018-13</v>
      </c>
      <c r="AC507" s="36" t="str">
        <f>VLOOKUP(First_Validations__2[[#This Row],[CountryReq]],Last_Validations[],COLUMNS($B:J)+1,FALSE)</f>
        <v>https://eiti.org/document/kazakhstan-validation-2017</v>
      </c>
      <c r="AD507" s="36">
        <f>VLOOKUP(First_Validations__2[[#This Row],[CountryReq]],Last_Validations[],COLUMNS($B:K)+1,FALSE)</f>
        <v>2017</v>
      </c>
      <c r="AE507" s="36">
        <f>VLOOKUP(First_Validations__2[[#This Row],[CountryReq]],Last_Validations[],COLUMNS($B:L)+1,FALSE)</f>
        <v>2017</v>
      </c>
      <c r="AF507" s="36" t="str">
        <f>VLOOKUP(First_Validations__2[[#This Row],[CountryReq]],Last_Validations[],COLUMNS($B:M)+1,FALSE)</f>
        <v>Meaningful progress</v>
      </c>
      <c r="AG507" s="36" t="str">
        <f>VLOOKUP(First_Validations__2[[#This Row],[CountryReq]],Last_Validations[],COLUMNS($B:N)+1,FALSE)</f>
        <v>In-kind revenues (#4.2)</v>
      </c>
      <c r="AH507" s="36">
        <f>VLOOKUP(First_Validations__2[[#This Row],[CountryReq]],Last_Validations[],COLUMNS($B:O)+1,FALSE)</f>
        <v>5</v>
      </c>
      <c r="AI507" s="36" t="str">
        <f>VLOOKUP(First_Validations__2[[#This Row],[CountryReq]],Last_Validations[],COLUMNS($B:P)+1,FALSE)</f>
        <v>Satisfactory progress</v>
      </c>
      <c r="AJ507" s="36" t="str">
        <f>VLOOKUP(First_Validations__2[[#This Row],[CountryReq]],Last_Validations[],COLUMNS($B:Q)+1,FALSE)</f>
        <v>Although companies operating under PSAs in Kazakhstan has the option of paying production share in-kind, all such payments were effectuated in monetary payments in 2015.</v>
      </c>
      <c r="AK507" s="36" t="str">
        <f>VLOOKUP(First_Validations__2[[#This Row],[CountryReq]],Last_Validations[],COLUMNS($B:R)+1,FALSE)</f>
        <v>https://eiti.org/kazakhstan#kazakhstans-progress-by-requirement</v>
      </c>
      <c r="AL507" s="36" t="str">
        <f>VLOOKUP(First_Validations__2[[#This Row],[CountryReq]],Last_Validations[],COLUMNS($B:S)+1,FALSE)</f>
        <v>http://eiti.geology.gov.kz/en/</v>
      </c>
      <c r="AM507" s="36" t="str">
        <f>VLOOKUP(First_Validations__2[[#This Row],[CountryReq]],Last_Validations[],COLUMNS($B:T)+1,FALSE)</f>
        <v>https://eiti.org/api/v1.0/score_data/21</v>
      </c>
      <c r="AN507" s="36" t="str">
        <f>IF(First_Validations__2[[#This Row],[FirstValidation.Country: Year]]=First_Validations__2[[#This Row],[Country: Year]],"First","Second / Last")</f>
        <v>First</v>
      </c>
      <c r="AO507" s="36">
        <f>IF(AND(First_Validations__2[[#This Row],[FirstValidation.Validation score]]&lt;5,First_Validations__2[[#This Row],[FirstValidation.Validation score]]&gt;1),1,0)</f>
        <v>0</v>
      </c>
      <c r="AP507" s="36">
        <f>First_Validations__2[[#This Row],[Validation score]]-First_Validations__2[[#This Row],[FirstValidation.Validation score]]</f>
        <v>0</v>
      </c>
      <c r="AQ507" s="36">
        <f>IF(AND(First_Validations__2[[#This Row],[Corrective action]]=1,First_Validations__2[[#This Row],[Validation score]]&lt;5,First_Validations__2[[#This Row],[Validation score]]&gt;1),1,0)</f>
        <v>0</v>
      </c>
      <c r="AR507" s="36">
        <f>IF(AND(First_Validations__2[[#This Row],[Corrective action]]=1,OR(First_Validations__2[[#This Row],[Validation score]]&gt;4,First_Validations__2[[#This Row],[Validation score]]&lt;2)),1,0)</f>
        <v>0</v>
      </c>
      <c r="AS5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7" s="36" t="str">
        <f>VLOOKUP(First_Validations__2[[#This Row],[Requirement ('#)]],Requirements[[Requirements]:[Categories2]],2,FALSE)</f>
        <v>Revenue collection</v>
      </c>
    </row>
    <row r="508" spans="2:46">
      <c r="B508" s="34" t="s">
        <v>1538</v>
      </c>
      <c r="C508" s="34">
        <v>1</v>
      </c>
      <c r="D508" s="34">
        <v>21</v>
      </c>
      <c r="E508" s="34" t="s">
        <v>664</v>
      </c>
      <c r="F508" s="34" t="s">
        <v>1539</v>
      </c>
      <c r="G508" s="34" t="s">
        <v>1538</v>
      </c>
      <c r="H508" s="34" t="s">
        <v>665</v>
      </c>
      <c r="I508" s="34" t="s">
        <v>666</v>
      </c>
      <c r="J508" s="34">
        <v>2017</v>
      </c>
      <c r="K508" s="34">
        <v>2017</v>
      </c>
      <c r="L508" s="34" t="s">
        <v>1767</v>
      </c>
      <c r="M508" s="34" t="s">
        <v>1802</v>
      </c>
      <c r="N508" s="34">
        <v>5</v>
      </c>
      <c r="O508" s="34" t="s">
        <v>1768</v>
      </c>
      <c r="P508" s="34" t="s">
        <v>682</v>
      </c>
      <c r="Q508" s="34" t="s">
        <v>1846</v>
      </c>
      <c r="R508" s="34" t="s">
        <v>1540</v>
      </c>
      <c r="S508" s="34" t="s">
        <v>1847</v>
      </c>
      <c r="T508" s="34" t="s">
        <v>2474</v>
      </c>
      <c r="U508" s="36" t="str">
        <f>VLOOKUP(First_Validations__2[[#This Row],[CountryReq]],Last_Validations[],COLUMNS($B:B)+1,FALSE)</f>
        <v>Kazakhstan: 2017</v>
      </c>
      <c r="V508" s="36" t="str">
        <f>VLOOKUP(First_Validations__2[[#This Row],[CountryReq]],Last_Validations[],COLUMNS($B:C)+1,FALSE)</f>
        <v>Kazakhstan</v>
      </c>
      <c r="W508" s="36">
        <f>VLOOKUP(First_Validations__2[[#This Row],[CountryReq]],Last_Validations[],COLUMNS($B:D)+1,FALSE)</f>
        <v>1</v>
      </c>
      <c r="X508" s="36">
        <f>VLOOKUP(First_Validations__2[[#This Row],[CountryReq]],Last_Validations[],COLUMNS($B:E)+1,FALSE)</f>
        <v>21</v>
      </c>
      <c r="Y508" s="36" t="str">
        <f>VLOOKUP(First_Validations__2[[#This Row],[CountryReq]],Last_Validations[],COLUMNS($B:F)+1,FALSE)</f>
        <v>Kazakhstan: 2017</v>
      </c>
      <c r="Z508" s="36" t="str">
        <f>VLOOKUP(First_Validations__2[[#This Row],[CountryReq]],Last_Validations[],COLUMNS($B:G)+1,FALSE)</f>
        <v>KAZ</v>
      </c>
      <c r="AA508" s="36" t="str">
        <f>VLOOKUP(First_Validations__2[[#This Row],[CountryReq]],Last_Validations[],COLUMNS($B:H)+1,FALSE)</f>
        <v>Kazakhstan</v>
      </c>
      <c r="AB508" s="36" t="str">
        <f>VLOOKUP(First_Validations__2[[#This Row],[CountryReq]],Last_Validations[],COLUMNS($B:I)+1,FALSE)</f>
        <v>https://eiti.org/BD/2018-13</v>
      </c>
      <c r="AC508" s="36" t="str">
        <f>VLOOKUP(First_Validations__2[[#This Row],[CountryReq]],Last_Validations[],COLUMNS($B:J)+1,FALSE)</f>
        <v>https://eiti.org/document/kazakhstan-validation-2017</v>
      </c>
      <c r="AD508" s="36">
        <f>VLOOKUP(First_Validations__2[[#This Row],[CountryReq]],Last_Validations[],COLUMNS($B:K)+1,FALSE)</f>
        <v>2017</v>
      </c>
      <c r="AE508" s="36">
        <f>VLOOKUP(First_Validations__2[[#This Row],[CountryReq]],Last_Validations[],COLUMNS($B:L)+1,FALSE)</f>
        <v>2017</v>
      </c>
      <c r="AF508" s="36" t="str">
        <f>VLOOKUP(First_Validations__2[[#This Row],[CountryReq]],Last_Validations[],COLUMNS($B:M)+1,FALSE)</f>
        <v>Meaningful progress</v>
      </c>
      <c r="AG508" s="36" t="str">
        <f>VLOOKUP(First_Validations__2[[#This Row],[CountryReq]],Last_Validations[],COLUMNS($B:N)+1,FALSE)</f>
        <v>Comprehensiveness (#4.1)</v>
      </c>
      <c r="AH508" s="36">
        <f>VLOOKUP(First_Validations__2[[#This Row],[CountryReq]],Last_Validations[],COLUMNS($B:O)+1,FALSE)</f>
        <v>5</v>
      </c>
      <c r="AI508" s="36" t="str">
        <f>VLOOKUP(First_Validations__2[[#This Row],[CountryReq]],Last_Validations[],COLUMNS($B:P)+1,FALSE)</f>
        <v>Satisfactory progress</v>
      </c>
      <c r="AJ508" s="36" t="str">
        <f>VLOOKUP(First_Validations__2[[#This Row],[CountryReq]],Last_Validations[],COLUMNS($B:Q)+1,FALSE)</f>
        <v>Kazakhstan has ensured comprehensive disclosed of all payments and revenues pertaining to the extractive sector.</v>
      </c>
      <c r="AK508" s="36" t="str">
        <f>VLOOKUP(First_Validations__2[[#This Row],[CountryReq]],Last_Validations[],COLUMNS($B:R)+1,FALSE)</f>
        <v>https://eiti.org/kazakhstan#kazakhstans-progress-by-requirement</v>
      </c>
      <c r="AL508" s="36" t="str">
        <f>VLOOKUP(First_Validations__2[[#This Row],[CountryReq]],Last_Validations[],COLUMNS($B:S)+1,FALSE)</f>
        <v>http://eiti.geology.gov.kz/en/</v>
      </c>
      <c r="AM508" s="36" t="str">
        <f>VLOOKUP(First_Validations__2[[#This Row],[CountryReq]],Last_Validations[],COLUMNS($B:T)+1,FALSE)</f>
        <v>https://eiti.org/api/v1.0/score_data/21</v>
      </c>
      <c r="AN508" s="36" t="str">
        <f>IF(First_Validations__2[[#This Row],[FirstValidation.Country: Year]]=First_Validations__2[[#This Row],[Country: Year]],"First","Second / Last")</f>
        <v>First</v>
      </c>
      <c r="AO508" s="36">
        <f>IF(AND(First_Validations__2[[#This Row],[FirstValidation.Validation score]]&lt;5,First_Validations__2[[#This Row],[FirstValidation.Validation score]]&gt;1),1,0)</f>
        <v>0</v>
      </c>
      <c r="AP508" s="36">
        <f>First_Validations__2[[#This Row],[Validation score]]-First_Validations__2[[#This Row],[FirstValidation.Validation score]]</f>
        <v>0</v>
      </c>
      <c r="AQ508" s="36">
        <f>IF(AND(First_Validations__2[[#This Row],[Corrective action]]=1,First_Validations__2[[#This Row],[Validation score]]&lt;5,First_Validations__2[[#This Row],[Validation score]]&gt;1),1,0)</f>
        <v>0</v>
      </c>
      <c r="AR508" s="36">
        <f>IF(AND(First_Validations__2[[#This Row],[Corrective action]]=1,OR(First_Validations__2[[#This Row],[Validation score]]&gt;4,First_Validations__2[[#This Row],[Validation score]]&lt;2)),1,0)</f>
        <v>0</v>
      </c>
      <c r="AS5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8" s="36" t="str">
        <f>VLOOKUP(First_Validations__2[[#This Row],[Requirement ('#)]],Requirements[[Requirements]:[Categories2]],2,FALSE)</f>
        <v>Revenue collection</v>
      </c>
    </row>
    <row r="509" spans="2:46">
      <c r="B509" s="34" t="s">
        <v>1538</v>
      </c>
      <c r="C509" s="34">
        <v>1</v>
      </c>
      <c r="D509" s="34">
        <v>21</v>
      </c>
      <c r="E509" s="34" t="s">
        <v>664</v>
      </c>
      <c r="F509" s="34" t="s">
        <v>1539</v>
      </c>
      <c r="G509" s="34" t="s">
        <v>1538</v>
      </c>
      <c r="H509" s="34" t="s">
        <v>665</v>
      </c>
      <c r="I509" s="34" t="s">
        <v>666</v>
      </c>
      <c r="J509" s="34">
        <v>2017</v>
      </c>
      <c r="K509" s="34">
        <v>2017</v>
      </c>
      <c r="L509" s="34" t="s">
        <v>1767</v>
      </c>
      <c r="M509" s="34" t="s">
        <v>1805</v>
      </c>
      <c r="N509" s="34">
        <v>4</v>
      </c>
      <c r="O509" s="34" t="s">
        <v>1767</v>
      </c>
      <c r="P509" s="34" t="s">
        <v>685</v>
      </c>
      <c r="Q509" s="34" t="s">
        <v>1846</v>
      </c>
      <c r="R509" s="34" t="s">
        <v>1540</v>
      </c>
      <c r="S509" s="34" t="s">
        <v>1847</v>
      </c>
      <c r="T509" s="34" t="s">
        <v>2475</v>
      </c>
      <c r="U509" s="36" t="str">
        <f>VLOOKUP(First_Validations__2[[#This Row],[CountryReq]],Last_Validations[],COLUMNS($B:B)+1,FALSE)</f>
        <v>Kazakhstan: 2017</v>
      </c>
      <c r="V509" s="36" t="str">
        <f>VLOOKUP(First_Validations__2[[#This Row],[CountryReq]],Last_Validations[],COLUMNS($B:C)+1,FALSE)</f>
        <v>Kazakhstan</v>
      </c>
      <c r="W509" s="36">
        <f>VLOOKUP(First_Validations__2[[#This Row],[CountryReq]],Last_Validations[],COLUMNS($B:D)+1,FALSE)</f>
        <v>1</v>
      </c>
      <c r="X509" s="36">
        <f>VLOOKUP(First_Validations__2[[#This Row],[CountryReq]],Last_Validations[],COLUMNS($B:E)+1,FALSE)</f>
        <v>21</v>
      </c>
      <c r="Y509" s="36" t="str">
        <f>VLOOKUP(First_Validations__2[[#This Row],[CountryReq]],Last_Validations[],COLUMNS($B:F)+1,FALSE)</f>
        <v>Kazakhstan: 2017</v>
      </c>
      <c r="Z509" s="36" t="str">
        <f>VLOOKUP(First_Validations__2[[#This Row],[CountryReq]],Last_Validations[],COLUMNS($B:G)+1,FALSE)</f>
        <v>KAZ</v>
      </c>
      <c r="AA509" s="36" t="str">
        <f>VLOOKUP(First_Validations__2[[#This Row],[CountryReq]],Last_Validations[],COLUMNS($B:H)+1,FALSE)</f>
        <v>Kazakhstan</v>
      </c>
      <c r="AB509" s="36" t="str">
        <f>VLOOKUP(First_Validations__2[[#This Row],[CountryReq]],Last_Validations[],COLUMNS($B:I)+1,FALSE)</f>
        <v>https://eiti.org/BD/2018-13</v>
      </c>
      <c r="AC509" s="36" t="str">
        <f>VLOOKUP(First_Validations__2[[#This Row],[CountryReq]],Last_Validations[],COLUMNS($B:J)+1,FALSE)</f>
        <v>https://eiti.org/document/kazakhstan-validation-2017</v>
      </c>
      <c r="AD509" s="36">
        <f>VLOOKUP(First_Validations__2[[#This Row],[CountryReq]],Last_Validations[],COLUMNS($B:K)+1,FALSE)</f>
        <v>2017</v>
      </c>
      <c r="AE509" s="36">
        <f>VLOOKUP(First_Validations__2[[#This Row],[CountryReq]],Last_Validations[],COLUMNS($B:L)+1,FALSE)</f>
        <v>2017</v>
      </c>
      <c r="AF509" s="36" t="str">
        <f>VLOOKUP(First_Validations__2[[#This Row],[CountryReq]],Last_Validations[],COLUMNS($B:M)+1,FALSE)</f>
        <v>Meaningful progress</v>
      </c>
      <c r="AG509" s="36" t="str">
        <f>VLOOKUP(First_Validations__2[[#This Row],[CountryReq]],Last_Validations[],COLUMNS($B:N)+1,FALSE)</f>
        <v>Transportation revenues (#4.4)</v>
      </c>
      <c r="AH509" s="36">
        <f>VLOOKUP(First_Validations__2[[#This Row],[CountryReq]],Last_Validations[],COLUMNS($B:O)+1,FALSE)</f>
        <v>4</v>
      </c>
      <c r="AI509" s="36" t="str">
        <f>VLOOKUP(First_Validations__2[[#This Row],[CountryReq]],Last_Validations[],COLUMNS($B:P)+1,FALSE)</f>
        <v>Meaningful progress</v>
      </c>
      <c r="AJ509" s="36" t="str">
        <f>VLOOKUP(First_Validations__2[[#This Row],[CountryReq]],Last_Validations[],COLUMNS($B:Q)+1,FALSE)</f>
        <v xml:space="preserve">Transport revenues are material in Kazakhstan. Although the NSC has taken steps to disclose data related to volumes of oil, gas and minerals transported, and the associated revenues received by SOEs engaged in transportation activities, some gaps remain in particular regarding transportation of minerals.  </v>
      </c>
      <c r="AK509" s="36" t="str">
        <f>VLOOKUP(First_Validations__2[[#This Row],[CountryReq]],Last_Validations[],COLUMNS($B:R)+1,FALSE)</f>
        <v>https://eiti.org/kazakhstan#kazakhstans-progress-by-requirement</v>
      </c>
      <c r="AL509" s="36" t="str">
        <f>VLOOKUP(First_Validations__2[[#This Row],[CountryReq]],Last_Validations[],COLUMNS($B:S)+1,FALSE)</f>
        <v>http://eiti.geology.gov.kz/en/</v>
      </c>
      <c r="AM509" s="36" t="str">
        <f>VLOOKUP(First_Validations__2[[#This Row],[CountryReq]],Last_Validations[],COLUMNS($B:T)+1,FALSE)</f>
        <v>https://eiti.org/api/v1.0/score_data/21</v>
      </c>
      <c r="AN509" s="36" t="str">
        <f>IF(First_Validations__2[[#This Row],[FirstValidation.Country: Year]]=First_Validations__2[[#This Row],[Country: Year]],"First","Second / Last")</f>
        <v>First</v>
      </c>
      <c r="AO509" s="36">
        <f>IF(AND(First_Validations__2[[#This Row],[FirstValidation.Validation score]]&lt;5,First_Validations__2[[#This Row],[FirstValidation.Validation score]]&gt;1),1,0)</f>
        <v>1</v>
      </c>
      <c r="AP509" s="36">
        <f>First_Validations__2[[#This Row],[Validation score]]-First_Validations__2[[#This Row],[FirstValidation.Validation score]]</f>
        <v>0</v>
      </c>
      <c r="AQ509" s="36">
        <f>IF(AND(First_Validations__2[[#This Row],[Corrective action]]=1,First_Validations__2[[#This Row],[Validation score]]&lt;5,First_Validations__2[[#This Row],[Validation score]]&gt;1),1,0)</f>
        <v>1</v>
      </c>
      <c r="AR509" s="36">
        <f>IF(AND(First_Validations__2[[#This Row],[Corrective action]]=1,OR(First_Validations__2[[#This Row],[Validation score]]&gt;4,First_Validations__2[[#This Row],[Validation score]]&lt;2)),1,0)</f>
        <v>0</v>
      </c>
      <c r="AS5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09" s="36" t="str">
        <f>VLOOKUP(First_Validations__2[[#This Row],[Requirement ('#)]],Requirements[[Requirements]:[Categories2]],2,FALSE)</f>
        <v>Revenue collection</v>
      </c>
    </row>
    <row r="510" spans="2:46">
      <c r="B510" s="34" t="s">
        <v>1538</v>
      </c>
      <c r="C510" s="34">
        <v>1</v>
      </c>
      <c r="D510" s="34">
        <v>21</v>
      </c>
      <c r="E510" s="34" t="s">
        <v>664</v>
      </c>
      <c r="F510" s="34" t="s">
        <v>1539</v>
      </c>
      <c r="G510" s="34" t="s">
        <v>1538</v>
      </c>
      <c r="H510" s="34" t="s">
        <v>665</v>
      </c>
      <c r="I510" s="34" t="s">
        <v>666</v>
      </c>
      <c r="J510" s="34">
        <v>2017</v>
      </c>
      <c r="K510" s="34">
        <v>2017</v>
      </c>
      <c r="L510" s="34" t="s">
        <v>1767</v>
      </c>
      <c r="M510" s="34" t="s">
        <v>1804</v>
      </c>
      <c r="N510" s="34">
        <v>4</v>
      </c>
      <c r="O510" s="34" t="s">
        <v>1767</v>
      </c>
      <c r="P510" s="34" t="s">
        <v>684</v>
      </c>
      <c r="Q510" s="34" t="s">
        <v>1846</v>
      </c>
      <c r="R510" s="34" t="s">
        <v>1540</v>
      </c>
      <c r="S510" s="34" t="s">
        <v>1847</v>
      </c>
      <c r="T510" s="34" t="s">
        <v>2476</v>
      </c>
      <c r="U510" s="36" t="str">
        <f>VLOOKUP(First_Validations__2[[#This Row],[CountryReq]],Last_Validations[],COLUMNS($B:B)+1,FALSE)</f>
        <v>Kazakhstan: 2017</v>
      </c>
      <c r="V510" s="36" t="str">
        <f>VLOOKUP(First_Validations__2[[#This Row],[CountryReq]],Last_Validations[],COLUMNS($B:C)+1,FALSE)</f>
        <v>Kazakhstan</v>
      </c>
      <c r="W510" s="36">
        <f>VLOOKUP(First_Validations__2[[#This Row],[CountryReq]],Last_Validations[],COLUMNS($B:D)+1,FALSE)</f>
        <v>1</v>
      </c>
      <c r="X510" s="36">
        <f>VLOOKUP(First_Validations__2[[#This Row],[CountryReq]],Last_Validations[],COLUMNS($B:E)+1,FALSE)</f>
        <v>21</v>
      </c>
      <c r="Y510" s="36" t="str">
        <f>VLOOKUP(First_Validations__2[[#This Row],[CountryReq]],Last_Validations[],COLUMNS($B:F)+1,FALSE)</f>
        <v>Kazakhstan: 2017</v>
      </c>
      <c r="Z510" s="36" t="str">
        <f>VLOOKUP(First_Validations__2[[#This Row],[CountryReq]],Last_Validations[],COLUMNS($B:G)+1,FALSE)</f>
        <v>KAZ</v>
      </c>
      <c r="AA510" s="36" t="str">
        <f>VLOOKUP(First_Validations__2[[#This Row],[CountryReq]],Last_Validations[],COLUMNS($B:H)+1,FALSE)</f>
        <v>Kazakhstan</v>
      </c>
      <c r="AB510" s="36" t="str">
        <f>VLOOKUP(First_Validations__2[[#This Row],[CountryReq]],Last_Validations[],COLUMNS($B:I)+1,FALSE)</f>
        <v>https://eiti.org/BD/2018-13</v>
      </c>
      <c r="AC510" s="36" t="str">
        <f>VLOOKUP(First_Validations__2[[#This Row],[CountryReq]],Last_Validations[],COLUMNS($B:J)+1,FALSE)</f>
        <v>https://eiti.org/document/kazakhstan-validation-2017</v>
      </c>
      <c r="AD510" s="36">
        <f>VLOOKUP(First_Validations__2[[#This Row],[CountryReq]],Last_Validations[],COLUMNS($B:K)+1,FALSE)</f>
        <v>2017</v>
      </c>
      <c r="AE510" s="36">
        <f>VLOOKUP(First_Validations__2[[#This Row],[CountryReq]],Last_Validations[],COLUMNS($B:L)+1,FALSE)</f>
        <v>2017</v>
      </c>
      <c r="AF510" s="36" t="str">
        <f>VLOOKUP(First_Validations__2[[#This Row],[CountryReq]],Last_Validations[],COLUMNS($B:M)+1,FALSE)</f>
        <v>Meaningful progress</v>
      </c>
      <c r="AG510" s="36" t="str">
        <f>VLOOKUP(First_Validations__2[[#This Row],[CountryReq]],Last_Validations[],COLUMNS($B:N)+1,FALSE)</f>
        <v>Barter agreements (#4.3)</v>
      </c>
      <c r="AH510" s="36">
        <f>VLOOKUP(First_Validations__2[[#This Row],[CountryReq]],Last_Validations[],COLUMNS($B:O)+1,FALSE)</f>
        <v>4</v>
      </c>
      <c r="AI510" s="36" t="str">
        <f>VLOOKUP(First_Validations__2[[#This Row],[CountryReq]],Last_Validations[],COLUMNS($B:P)+1,FALSE)</f>
        <v>Meaningful progress</v>
      </c>
      <c r="AJ510" s="36" t="str">
        <f>VLOOKUP(First_Validations__2[[#This Row],[CountryReq]],Last_Validations[],COLUMNS($B:Q)+1,FALSE)</f>
        <v xml:space="preserve">The NSC has made some attempts at addressing barter. Although it seems that barter agreements between companies and the government do not exist, the swap arrangements between the Government and Kazakhstan and the Government of Russia could constitute a type of barter whereby goods (refined oil and gas products) are provided in return for physical delivery of crude oil.  </v>
      </c>
      <c r="AK510" s="36" t="str">
        <f>VLOOKUP(First_Validations__2[[#This Row],[CountryReq]],Last_Validations[],COLUMNS($B:R)+1,FALSE)</f>
        <v>https://eiti.org/kazakhstan#kazakhstans-progress-by-requirement</v>
      </c>
      <c r="AL510" s="36" t="str">
        <f>VLOOKUP(First_Validations__2[[#This Row],[CountryReq]],Last_Validations[],COLUMNS($B:S)+1,FALSE)</f>
        <v>http://eiti.geology.gov.kz/en/</v>
      </c>
      <c r="AM510" s="36" t="str">
        <f>VLOOKUP(First_Validations__2[[#This Row],[CountryReq]],Last_Validations[],COLUMNS($B:T)+1,FALSE)</f>
        <v>https://eiti.org/api/v1.0/score_data/21</v>
      </c>
      <c r="AN510" s="36" t="str">
        <f>IF(First_Validations__2[[#This Row],[FirstValidation.Country: Year]]=First_Validations__2[[#This Row],[Country: Year]],"First","Second / Last")</f>
        <v>First</v>
      </c>
      <c r="AO510" s="36">
        <f>IF(AND(First_Validations__2[[#This Row],[FirstValidation.Validation score]]&lt;5,First_Validations__2[[#This Row],[FirstValidation.Validation score]]&gt;1),1,0)</f>
        <v>1</v>
      </c>
      <c r="AP510" s="36">
        <f>First_Validations__2[[#This Row],[Validation score]]-First_Validations__2[[#This Row],[FirstValidation.Validation score]]</f>
        <v>0</v>
      </c>
      <c r="AQ510" s="36">
        <f>IF(AND(First_Validations__2[[#This Row],[Corrective action]]=1,First_Validations__2[[#This Row],[Validation score]]&lt;5,First_Validations__2[[#This Row],[Validation score]]&gt;1),1,0)</f>
        <v>1</v>
      </c>
      <c r="AR510" s="36">
        <f>IF(AND(First_Validations__2[[#This Row],[Corrective action]]=1,OR(First_Validations__2[[#This Row],[Validation score]]&gt;4,First_Validations__2[[#This Row],[Validation score]]&lt;2)),1,0)</f>
        <v>0</v>
      </c>
      <c r="AS5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0" s="36" t="str">
        <f>VLOOKUP(First_Validations__2[[#This Row],[Requirement ('#)]],Requirements[[Requirements]:[Categories2]],2,FALSE)</f>
        <v>Revenue collection</v>
      </c>
    </row>
    <row r="511" spans="2:46">
      <c r="B511" s="34" t="s">
        <v>1538</v>
      </c>
      <c r="C511" s="34">
        <v>1</v>
      </c>
      <c r="D511" s="34">
        <v>21</v>
      </c>
      <c r="E511" s="34" t="s">
        <v>664</v>
      </c>
      <c r="F511" s="34" t="s">
        <v>1539</v>
      </c>
      <c r="G511" s="34" t="s">
        <v>1538</v>
      </c>
      <c r="H511" s="34" t="s">
        <v>665</v>
      </c>
      <c r="I511" s="34" t="s">
        <v>666</v>
      </c>
      <c r="J511" s="34">
        <v>2017</v>
      </c>
      <c r="K511" s="34">
        <v>2017</v>
      </c>
      <c r="L511" s="34" t="s">
        <v>1767</v>
      </c>
      <c r="M511" s="34" t="s">
        <v>1799</v>
      </c>
      <c r="N511" s="34">
        <v>6</v>
      </c>
      <c r="O511" s="34" t="s">
        <v>1817</v>
      </c>
      <c r="P511" s="34" t="s">
        <v>679</v>
      </c>
      <c r="Q511" s="34" t="s">
        <v>1846</v>
      </c>
      <c r="R511" s="34" t="s">
        <v>1540</v>
      </c>
      <c r="S511" s="34" t="s">
        <v>1847</v>
      </c>
      <c r="T511" s="34" t="s">
        <v>2477</v>
      </c>
      <c r="U511" s="36" t="str">
        <f>VLOOKUP(First_Validations__2[[#This Row],[CountryReq]],Last_Validations[],COLUMNS($B:B)+1,FALSE)</f>
        <v>Kazakhstan: 2017</v>
      </c>
      <c r="V511" s="36" t="str">
        <f>VLOOKUP(First_Validations__2[[#This Row],[CountryReq]],Last_Validations[],COLUMNS($B:C)+1,FALSE)</f>
        <v>Kazakhstan</v>
      </c>
      <c r="W511" s="36">
        <f>VLOOKUP(First_Validations__2[[#This Row],[CountryReq]],Last_Validations[],COLUMNS($B:D)+1,FALSE)</f>
        <v>1</v>
      </c>
      <c r="X511" s="36">
        <f>VLOOKUP(First_Validations__2[[#This Row],[CountryReq]],Last_Validations[],COLUMNS($B:E)+1,FALSE)</f>
        <v>21</v>
      </c>
      <c r="Y511" s="36" t="str">
        <f>VLOOKUP(First_Validations__2[[#This Row],[CountryReq]],Last_Validations[],COLUMNS($B:F)+1,FALSE)</f>
        <v>Kazakhstan: 2017</v>
      </c>
      <c r="Z511" s="36" t="str">
        <f>VLOOKUP(First_Validations__2[[#This Row],[CountryReq]],Last_Validations[],COLUMNS($B:G)+1,FALSE)</f>
        <v>KAZ</v>
      </c>
      <c r="AA511" s="36" t="str">
        <f>VLOOKUP(First_Validations__2[[#This Row],[CountryReq]],Last_Validations[],COLUMNS($B:H)+1,FALSE)</f>
        <v>Kazakhstan</v>
      </c>
      <c r="AB511" s="36" t="str">
        <f>VLOOKUP(First_Validations__2[[#This Row],[CountryReq]],Last_Validations[],COLUMNS($B:I)+1,FALSE)</f>
        <v>https://eiti.org/BD/2018-13</v>
      </c>
      <c r="AC511" s="36" t="str">
        <f>VLOOKUP(First_Validations__2[[#This Row],[CountryReq]],Last_Validations[],COLUMNS($B:J)+1,FALSE)</f>
        <v>https://eiti.org/document/kazakhstan-validation-2017</v>
      </c>
      <c r="AD511" s="36">
        <f>VLOOKUP(First_Validations__2[[#This Row],[CountryReq]],Last_Validations[],COLUMNS($B:K)+1,FALSE)</f>
        <v>2017</v>
      </c>
      <c r="AE511" s="36">
        <f>VLOOKUP(First_Validations__2[[#This Row],[CountryReq]],Last_Validations[],COLUMNS($B:L)+1,FALSE)</f>
        <v>2017</v>
      </c>
      <c r="AF511" s="36" t="str">
        <f>VLOOKUP(First_Validations__2[[#This Row],[CountryReq]],Last_Validations[],COLUMNS($B:M)+1,FALSE)</f>
        <v>Meaningful progress</v>
      </c>
      <c r="AG511" s="36" t="str">
        <f>VLOOKUP(First_Validations__2[[#This Row],[CountryReq]],Last_Validations[],COLUMNS($B:N)+1,FALSE)</f>
        <v>Exploration data (#3.1)</v>
      </c>
      <c r="AH511" s="36">
        <f>VLOOKUP(First_Validations__2[[#This Row],[CountryReq]],Last_Validations[],COLUMNS($B:O)+1,FALSE)</f>
        <v>6</v>
      </c>
      <c r="AI511" s="36" t="str">
        <f>VLOOKUP(First_Validations__2[[#This Row],[CountryReq]],Last_Validations[],COLUMNS($B:P)+1,FALSE)</f>
        <v>Beyond</v>
      </c>
      <c r="AJ511" s="36" t="str">
        <f>VLOOKUP(First_Validations__2[[#This Row],[CountryReq]],Last_Validations[],COLUMNS($B:Q)+1,FALSE)</f>
        <v xml:space="preserve">Kazakhstan has disclosed an overview of the extractive sector, information about exploration activities as well as additional information on geological prospecting and reserves.  </v>
      </c>
      <c r="AK511" s="36" t="str">
        <f>VLOOKUP(First_Validations__2[[#This Row],[CountryReq]],Last_Validations[],COLUMNS($B:R)+1,FALSE)</f>
        <v>https://eiti.org/kazakhstan#kazakhstans-progress-by-requirement</v>
      </c>
      <c r="AL511" s="36" t="str">
        <f>VLOOKUP(First_Validations__2[[#This Row],[CountryReq]],Last_Validations[],COLUMNS($B:S)+1,FALSE)</f>
        <v>http://eiti.geology.gov.kz/en/</v>
      </c>
      <c r="AM511" s="36" t="str">
        <f>VLOOKUP(First_Validations__2[[#This Row],[CountryReq]],Last_Validations[],COLUMNS($B:T)+1,FALSE)</f>
        <v>https://eiti.org/api/v1.0/score_data/21</v>
      </c>
      <c r="AN511" s="36" t="str">
        <f>IF(First_Validations__2[[#This Row],[FirstValidation.Country: Year]]=First_Validations__2[[#This Row],[Country: Year]],"First","Second / Last")</f>
        <v>First</v>
      </c>
      <c r="AO511" s="36">
        <f>IF(AND(First_Validations__2[[#This Row],[FirstValidation.Validation score]]&lt;5,First_Validations__2[[#This Row],[FirstValidation.Validation score]]&gt;1),1,0)</f>
        <v>0</v>
      </c>
      <c r="AP511" s="36">
        <f>First_Validations__2[[#This Row],[Validation score]]-First_Validations__2[[#This Row],[FirstValidation.Validation score]]</f>
        <v>0</v>
      </c>
      <c r="AQ511" s="36">
        <f>IF(AND(First_Validations__2[[#This Row],[Corrective action]]=1,First_Validations__2[[#This Row],[Validation score]]&lt;5,First_Validations__2[[#This Row],[Validation score]]&gt;1),1,0)</f>
        <v>0</v>
      </c>
      <c r="AR511" s="36">
        <f>IF(AND(First_Validations__2[[#This Row],[Corrective action]]=1,OR(First_Validations__2[[#This Row],[Validation score]]&gt;4,First_Validations__2[[#This Row],[Validation score]]&lt;2)),1,0)</f>
        <v>0</v>
      </c>
      <c r="AS5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1" s="36" t="str">
        <f>VLOOKUP(First_Validations__2[[#This Row],[Requirement ('#)]],Requirements[[Requirements]:[Categories2]],2,FALSE)</f>
        <v>Monitoring production</v>
      </c>
    </row>
    <row r="512" spans="2:46">
      <c r="B512" s="34" t="s">
        <v>1538</v>
      </c>
      <c r="C512" s="34">
        <v>1</v>
      </c>
      <c r="D512" s="34">
        <v>21</v>
      </c>
      <c r="E512" s="34" t="s">
        <v>664</v>
      </c>
      <c r="F512" s="34" t="s">
        <v>1539</v>
      </c>
      <c r="G512" s="34" t="s">
        <v>1538</v>
      </c>
      <c r="H512" s="34" t="s">
        <v>665</v>
      </c>
      <c r="I512" s="34" t="s">
        <v>666</v>
      </c>
      <c r="J512" s="34">
        <v>2017</v>
      </c>
      <c r="K512" s="34">
        <v>2017</v>
      </c>
      <c r="L512" s="34" t="s">
        <v>1767</v>
      </c>
      <c r="M512" s="34" t="s">
        <v>1797</v>
      </c>
      <c r="N512" s="34">
        <v>4</v>
      </c>
      <c r="O512" s="34" t="s">
        <v>1767</v>
      </c>
      <c r="P512" s="34" t="s">
        <v>678</v>
      </c>
      <c r="Q512" s="34" t="s">
        <v>1846</v>
      </c>
      <c r="R512" s="34" t="s">
        <v>1540</v>
      </c>
      <c r="S512" s="34" t="s">
        <v>1847</v>
      </c>
      <c r="T512" s="34" t="s">
        <v>2478</v>
      </c>
      <c r="U512" s="36" t="str">
        <f>VLOOKUP(First_Validations__2[[#This Row],[CountryReq]],Last_Validations[],COLUMNS($B:B)+1,FALSE)</f>
        <v>Kazakhstan: 2017</v>
      </c>
      <c r="V512" s="36" t="str">
        <f>VLOOKUP(First_Validations__2[[#This Row],[CountryReq]],Last_Validations[],COLUMNS($B:C)+1,FALSE)</f>
        <v>Kazakhstan</v>
      </c>
      <c r="W512" s="36">
        <f>VLOOKUP(First_Validations__2[[#This Row],[CountryReq]],Last_Validations[],COLUMNS($B:D)+1,FALSE)</f>
        <v>1</v>
      </c>
      <c r="X512" s="36">
        <f>VLOOKUP(First_Validations__2[[#This Row],[CountryReq]],Last_Validations[],COLUMNS($B:E)+1,FALSE)</f>
        <v>21</v>
      </c>
      <c r="Y512" s="36" t="str">
        <f>VLOOKUP(First_Validations__2[[#This Row],[CountryReq]],Last_Validations[],COLUMNS($B:F)+1,FALSE)</f>
        <v>Kazakhstan: 2017</v>
      </c>
      <c r="Z512" s="36" t="str">
        <f>VLOOKUP(First_Validations__2[[#This Row],[CountryReq]],Last_Validations[],COLUMNS($B:G)+1,FALSE)</f>
        <v>KAZ</v>
      </c>
      <c r="AA512" s="36" t="str">
        <f>VLOOKUP(First_Validations__2[[#This Row],[CountryReq]],Last_Validations[],COLUMNS($B:H)+1,FALSE)</f>
        <v>Kazakhstan</v>
      </c>
      <c r="AB512" s="36" t="str">
        <f>VLOOKUP(First_Validations__2[[#This Row],[CountryReq]],Last_Validations[],COLUMNS($B:I)+1,FALSE)</f>
        <v>https://eiti.org/BD/2018-13</v>
      </c>
      <c r="AC512" s="36" t="str">
        <f>VLOOKUP(First_Validations__2[[#This Row],[CountryReq]],Last_Validations[],COLUMNS($B:J)+1,FALSE)</f>
        <v>https://eiti.org/document/kazakhstan-validation-2017</v>
      </c>
      <c r="AD512" s="36">
        <f>VLOOKUP(First_Validations__2[[#This Row],[CountryReq]],Last_Validations[],COLUMNS($B:K)+1,FALSE)</f>
        <v>2017</v>
      </c>
      <c r="AE512" s="36">
        <f>VLOOKUP(First_Validations__2[[#This Row],[CountryReq]],Last_Validations[],COLUMNS($B:L)+1,FALSE)</f>
        <v>2017</v>
      </c>
      <c r="AF512" s="36" t="str">
        <f>VLOOKUP(First_Validations__2[[#This Row],[CountryReq]],Last_Validations[],COLUMNS($B:M)+1,FALSE)</f>
        <v>Meaningful progress</v>
      </c>
      <c r="AG512" s="36" t="str">
        <f>VLOOKUP(First_Validations__2[[#This Row],[CountryReq]],Last_Validations[],COLUMNS($B:N)+1,FALSE)</f>
        <v>State participation (#2.6)</v>
      </c>
      <c r="AH512" s="36">
        <f>VLOOKUP(First_Validations__2[[#This Row],[CountryReq]],Last_Validations[],COLUMNS($B:O)+1,FALSE)</f>
        <v>4</v>
      </c>
      <c r="AI512" s="36" t="str">
        <f>VLOOKUP(First_Validations__2[[#This Row],[CountryReq]],Last_Validations[],COLUMNS($B:P)+1,FALSE)</f>
        <v>Meaningful progress</v>
      </c>
      <c r="AJ512" s="36" t="str">
        <f>VLOOKUP(First_Validations__2[[#This Row],[CountryReq]],Last_Validations[],COLUMNS($B:Q)+1,FALSE)</f>
        <v xml:space="preserve">Kazakhstan has disclosed some information related to SOEs, but there are questions about the comprehensiveness of the data provided, which sometimes conflicts with information from other sources. It is noted that the NSC has acknowledged the weaknesses in SOE reporting and has agreed plans for addressing that. </v>
      </c>
      <c r="AK512" s="36" t="str">
        <f>VLOOKUP(First_Validations__2[[#This Row],[CountryReq]],Last_Validations[],COLUMNS($B:R)+1,FALSE)</f>
        <v>https://eiti.org/kazakhstan#kazakhstans-progress-by-requirement</v>
      </c>
      <c r="AL512" s="36" t="str">
        <f>VLOOKUP(First_Validations__2[[#This Row],[CountryReq]],Last_Validations[],COLUMNS($B:S)+1,FALSE)</f>
        <v>http://eiti.geology.gov.kz/en/</v>
      </c>
      <c r="AM512" s="36" t="str">
        <f>VLOOKUP(First_Validations__2[[#This Row],[CountryReq]],Last_Validations[],COLUMNS($B:T)+1,FALSE)</f>
        <v>https://eiti.org/api/v1.0/score_data/21</v>
      </c>
      <c r="AN512" s="36" t="str">
        <f>IF(First_Validations__2[[#This Row],[FirstValidation.Country: Year]]=First_Validations__2[[#This Row],[Country: Year]],"First","Second / Last")</f>
        <v>First</v>
      </c>
      <c r="AO512" s="36">
        <f>IF(AND(First_Validations__2[[#This Row],[FirstValidation.Validation score]]&lt;5,First_Validations__2[[#This Row],[FirstValidation.Validation score]]&gt;1),1,0)</f>
        <v>1</v>
      </c>
      <c r="AP512" s="36">
        <f>First_Validations__2[[#This Row],[Validation score]]-First_Validations__2[[#This Row],[FirstValidation.Validation score]]</f>
        <v>0</v>
      </c>
      <c r="AQ512" s="36">
        <f>IF(AND(First_Validations__2[[#This Row],[Corrective action]]=1,First_Validations__2[[#This Row],[Validation score]]&lt;5,First_Validations__2[[#This Row],[Validation score]]&gt;1),1,0)</f>
        <v>1</v>
      </c>
      <c r="AR512" s="36">
        <f>IF(AND(First_Validations__2[[#This Row],[Corrective action]]=1,OR(First_Validations__2[[#This Row],[Validation score]]&gt;4,First_Validations__2[[#This Row],[Validation score]]&lt;2)),1,0)</f>
        <v>0</v>
      </c>
      <c r="AS5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2" s="36" t="str">
        <f>VLOOKUP(First_Validations__2[[#This Row],[Requirement ('#)]],Requirements[[Requirements]:[Categories2]],2,FALSE)</f>
        <v>Licenses and contracts</v>
      </c>
    </row>
    <row r="513" spans="2:46">
      <c r="B513" s="34" t="s">
        <v>1538</v>
      </c>
      <c r="C513" s="34">
        <v>1</v>
      </c>
      <c r="D513" s="34">
        <v>21</v>
      </c>
      <c r="E513" s="34" t="s">
        <v>664</v>
      </c>
      <c r="F513" s="34" t="s">
        <v>1539</v>
      </c>
      <c r="G513" s="34" t="s">
        <v>1538</v>
      </c>
      <c r="H513" s="34" t="s">
        <v>665</v>
      </c>
      <c r="I513" s="34" t="s">
        <v>666</v>
      </c>
      <c r="J513" s="34">
        <v>2017</v>
      </c>
      <c r="K513" s="34">
        <v>2017</v>
      </c>
      <c r="L513" s="34" t="s">
        <v>1767</v>
      </c>
      <c r="M513" s="34" t="s">
        <v>1801</v>
      </c>
      <c r="N513" s="34">
        <v>6</v>
      </c>
      <c r="O513" s="34" t="s">
        <v>1817</v>
      </c>
      <c r="P513" s="34" t="s">
        <v>681</v>
      </c>
      <c r="Q513" s="34" t="s">
        <v>1846</v>
      </c>
      <c r="R513" s="34" t="s">
        <v>1540</v>
      </c>
      <c r="S513" s="34" t="s">
        <v>1847</v>
      </c>
      <c r="T513" s="34" t="s">
        <v>2479</v>
      </c>
      <c r="U513" s="36" t="str">
        <f>VLOOKUP(First_Validations__2[[#This Row],[CountryReq]],Last_Validations[],COLUMNS($B:B)+1,FALSE)</f>
        <v>Kazakhstan: 2017</v>
      </c>
      <c r="V513" s="36" t="str">
        <f>VLOOKUP(First_Validations__2[[#This Row],[CountryReq]],Last_Validations[],COLUMNS($B:C)+1,FALSE)</f>
        <v>Kazakhstan</v>
      </c>
      <c r="W513" s="36">
        <f>VLOOKUP(First_Validations__2[[#This Row],[CountryReq]],Last_Validations[],COLUMNS($B:D)+1,FALSE)</f>
        <v>1</v>
      </c>
      <c r="X513" s="36">
        <f>VLOOKUP(First_Validations__2[[#This Row],[CountryReq]],Last_Validations[],COLUMNS($B:E)+1,FALSE)</f>
        <v>21</v>
      </c>
      <c r="Y513" s="36" t="str">
        <f>VLOOKUP(First_Validations__2[[#This Row],[CountryReq]],Last_Validations[],COLUMNS($B:F)+1,FALSE)</f>
        <v>Kazakhstan: 2017</v>
      </c>
      <c r="Z513" s="36" t="str">
        <f>VLOOKUP(First_Validations__2[[#This Row],[CountryReq]],Last_Validations[],COLUMNS($B:G)+1,FALSE)</f>
        <v>KAZ</v>
      </c>
      <c r="AA513" s="36" t="str">
        <f>VLOOKUP(First_Validations__2[[#This Row],[CountryReq]],Last_Validations[],COLUMNS($B:H)+1,FALSE)</f>
        <v>Kazakhstan</v>
      </c>
      <c r="AB513" s="36" t="str">
        <f>VLOOKUP(First_Validations__2[[#This Row],[CountryReq]],Last_Validations[],COLUMNS($B:I)+1,FALSE)</f>
        <v>https://eiti.org/BD/2018-13</v>
      </c>
      <c r="AC513" s="36" t="str">
        <f>VLOOKUP(First_Validations__2[[#This Row],[CountryReq]],Last_Validations[],COLUMNS($B:J)+1,FALSE)</f>
        <v>https://eiti.org/document/kazakhstan-validation-2017</v>
      </c>
      <c r="AD513" s="36">
        <f>VLOOKUP(First_Validations__2[[#This Row],[CountryReq]],Last_Validations[],COLUMNS($B:K)+1,FALSE)</f>
        <v>2017</v>
      </c>
      <c r="AE513" s="36">
        <f>VLOOKUP(First_Validations__2[[#This Row],[CountryReq]],Last_Validations[],COLUMNS($B:L)+1,FALSE)</f>
        <v>2017</v>
      </c>
      <c r="AF513" s="36" t="str">
        <f>VLOOKUP(First_Validations__2[[#This Row],[CountryReq]],Last_Validations[],COLUMNS($B:M)+1,FALSE)</f>
        <v>Meaningful progress</v>
      </c>
      <c r="AG513" s="36" t="str">
        <f>VLOOKUP(First_Validations__2[[#This Row],[CountryReq]],Last_Validations[],COLUMNS($B:N)+1,FALSE)</f>
        <v>Export data (#3.3)</v>
      </c>
      <c r="AH513" s="36">
        <f>VLOOKUP(First_Validations__2[[#This Row],[CountryReq]],Last_Validations[],COLUMNS($B:O)+1,FALSE)</f>
        <v>6</v>
      </c>
      <c r="AI513" s="36" t="str">
        <f>VLOOKUP(First_Validations__2[[#This Row],[CountryReq]],Last_Validations[],COLUMNS($B:P)+1,FALSE)</f>
        <v>Beyond</v>
      </c>
      <c r="AJ513" s="36" t="str">
        <f>VLOOKUP(First_Validations__2[[#This Row],[CountryReq]],Last_Validations[],COLUMNS($B:Q)+1,FALSE)</f>
        <v xml:space="preserve">Kazakhstan has disclosed all data related to export volumes and export values, as well as additional information on main export destinations.  </v>
      </c>
      <c r="AK513" s="36" t="str">
        <f>VLOOKUP(First_Validations__2[[#This Row],[CountryReq]],Last_Validations[],COLUMNS($B:R)+1,FALSE)</f>
        <v>https://eiti.org/kazakhstan#kazakhstans-progress-by-requirement</v>
      </c>
      <c r="AL513" s="36" t="str">
        <f>VLOOKUP(First_Validations__2[[#This Row],[CountryReq]],Last_Validations[],COLUMNS($B:S)+1,FALSE)</f>
        <v>http://eiti.geology.gov.kz/en/</v>
      </c>
      <c r="AM513" s="36" t="str">
        <f>VLOOKUP(First_Validations__2[[#This Row],[CountryReq]],Last_Validations[],COLUMNS($B:T)+1,FALSE)</f>
        <v>https://eiti.org/api/v1.0/score_data/21</v>
      </c>
      <c r="AN513" s="36" t="str">
        <f>IF(First_Validations__2[[#This Row],[FirstValidation.Country: Year]]=First_Validations__2[[#This Row],[Country: Year]],"First","Second / Last")</f>
        <v>First</v>
      </c>
      <c r="AO513" s="36">
        <f>IF(AND(First_Validations__2[[#This Row],[FirstValidation.Validation score]]&lt;5,First_Validations__2[[#This Row],[FirstValidation.Validation score]]&gt;1),1,0)</f>
        <v>0</v>
      </c>
      <c r="AP513" s="36">
        <f>First_Validations__2[[#This Row],[Validation score]]-First_Validations__2[[#This Row],[FirstValidation.Validation score]]</f>
        <v>0</v>
      </c>
      <c r="AQ513" s="36">
        <f>IF(AND(First_Validations__2[[#This Row],[Corrective action]]=1,First_Validations__2[[#This Row],[Validation score]]&lt;5,First_Validations__2[[#This Row],[Validation score]]&gt;1),1,0)</f>
        <v>0</v>
      </c>
      <c r="AR513" s="36">
        <f>IF(AND(First_Validations__2[[#This Row],[Corrective action]]=1,OR(First_Validations__2[[#This Row],[Validation score]]&gt;4,First_Validations__2[[#This Row],[Validation score]]&lt;2)),1,0)</f>
        <v>0</v>
      </c>
      <c r="AS5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3" s="36" t="str">
        <f>VLOOKUP(First_Validations__2[[#This Row],[Requirement ('#)]],Requirements[[Requirements]:[Categories2]],2,FALSE)</f>
        <v>Monitoring production</v>
      </c>
    </row>
    <row r="514" spans="2:46">
      <c r="B514" s="34" t="s">
        <v>1538</v>
      </c>
      <c r="C514" s="34">
        <v>1</v>
      </c>
      <c r="D514" s="34">
        <v>21</v>
      </c>
      <c r="E514" s="34" t="s">
        <v>664</v>
      </c>
      <c r="F514" s="34" t="s">
        <v>1539</v>
      </c>
      <c r="G514" s="34" t="s">
        <v>1538</v>
      </c>
      <c r="H514" s="34" t="s">
        <v>665</v>
      </c>
      <c r="I514" s="34" t="s">
        <v>666</v>
      </c>
      <c r="J514" s="34">
        <v>2017</v>
      </c>
      <c r="K514" s="34">
        <v>2017</v>
      </c>
      <c r="L514" s="34" t="s">
        <v>1767</v>
      </c>
      <c r="M514" s="34" t="s">
        <v>1800</v>
      </c>
      <c r="N514" s="34">
        <v>4</v>
      </c>
      <c r="O514" s="34" t="s">
        <v>1767</v>
      </c>
      <c r="P514" s="34" t="s">
        <v>680</v>
      </c>
      <c r="Q514" s="34" t="s">
        <v>1846</v>
      </c>
      <c r="R514" s="34" t="s">
        <v>1540</v>
      </c>
      <c r="S514" s="34" t="s">
        <v>1847</v>
      </c>
      <c r="T514" s="34" t="s">
        <v>2480</v>
      </c>
      <c r="U514" s="36" t="str">
        <f>VLOOKUP(First_Validations__2[[#This Row],[CountryReq]],Last_Validations[],COLUMNS($B:B)+1,FALSE)</f>
        <v>Kazakhstan: 2017</v>
      </c>
      <c r="V514" s="36" t="str">
        <f>VLOOKUP(First_Validations__2[[#This Row],[CountryReq]],Last_Validations[],COLUMNS($B:C)+1,FALSE)</f>
        <v>Kazakhstan</v>
      </c>
      <c r="W514" s="36">
        <f>VLOOKUP(First_Validations__2[[#This Row],[CountryReq]],Last_Validations[],COLUMNS($B:D)+1,FALSE)</f>
        <v>1</v>
      </c>
      <c r="X514" s="36">
        <f>VLOOKUP(First_Validations__2[[#This Row],[CountryReq]],Last_Validations[],COLUMNS($B:E)+1,FALSE)</f>
        <v>21</v>
      </c>
      <c r="Y514" s="36" t="str">
        <f>VLOOKUP(First_Validations__2[[#This Row],[CountryReq]],Last_Validations[],COLUMNS($B:F)+1,FALSE)</f>
        <v>Kazakhstan: 2017</v>
      </c>
      <c r="Z514" s="36" t="str">
        <f>VLOOKUP(First_Validations__2[[#This Row],[CountryReq]],Last_Validations[],COLUMNS($B:G)+1,FALSE)</f>
        <v>KAZ</v>
      </c>
      <c r="AA514" s="36" t="str">
        <f>VLOOKUP(First_Validations__2[[#This Row],[CountryReq]],Last_Validations[],COLUMNS($B:H)+1,FALSE)</f>
        <v>Kazakhstan</v>
      </c>
      <c r="AB514" s="36" t="str">
        <f>VLOOKUP(First_Validations__2[[#This Row],[CountryReq]],Last_Validations[],COLUMNS($B:I)+1,FALSE)</f>
        <v>https://eiti.org/BD/2018-13</v>
      </c>
      <c r="AC514" s="36" t="str">
        <f>VLOOKUP(First_Validations__2[[#This Row],[CountryReq]],Last_Validations[],COLUMNS($B:J)+1,FALSE)</f>
        <v>https://eiti.org/document/kazakhstan-validation-2017</v>
      </c>
      <c r="AD514" s="36">
        <f>VLOOKUP(First_Validations__2[[#This Row],[CountryReq]],Last_Validations[],COLUMNS($B:K)+1,FALSE)</f>
        <v>2017</v>
      </c>
      <c r="AE514" s="36">
        <f>VLOOKUP(First_Validations__2[[#This Row],[CountryReq]],Last_Validations[],COLUMNS($B:L)+1,FALSE)</f>
        <v>2017</v>
      </c>
      <c r="AF514" s="36" t="str">
        <f>VLOOKUP(First_Validations__2[[#This Row],[CountryReq]],Last_Validations[],COLUMNS($B:M)+1,FALSE)</f>
        <v>Meaningful progress</v>
      </c>
      <c r="AG514" s="36" t="str">
        <f>VLOOKUP(First_Validations__2[[#This Row],[CountryReq]],Last_Validations[],COLUMNS($B:N)+1,FALSE)</f>
        <v>Production data (#3.2)</v>
      </c>
      <c r="AH514" s="36">
        <f>VLOOKUP(First_Validations__2[[#This Row],[CountryReq]],Last_Validations[],COLUMNS($B:O)+1,FALSE)</f>
        <v>4</v>
      </c>
      <c r="AI514" s="36" t="str">
        <f>VLOOKUP(First_Validations__2[[#This Row],[CountryReq]],Last_Validations[],COLUMNS($B:P)+1,FALSE)</f>
        <v>Meaningful progress</v>
      </c>
      <c r="AJ514" s="36" t="str">
        <f>VLOOKUP(First_Validations__2[[#This Row],[CountryReq]],Last_Validations[],COLUMNS($B:Q)+1,FALSE)</f>
        <v>Kazakhstan has disclosed all data apart from production values for minerals and metals. This information should be available online from the National Statistics Committee, but Validation was not able to confirm this.</v>
      </c>
      <c r="AK514" s="36" t="str">
        <f>VLOOKUP(First_Validations__2[[#This Row],[CountryReq]],Last_Validations[],COLUMNS($B:R)+1,FALSE)</f>
        <v>https://eiti.org/kazakhstan#kazakhstans-progress-by-requirement</v>
      </c>
      <c r="AL514" s="36" t="str">
        <f>VLOOKUP(First_Validations__2[[#This Row],[CountryReq]],Last_Validations[],COLUMNS($B:S)+1,FALSE)</f>
        <v>http://eiti.geology.gov.kz/en/</v>
      </c>
      <c r="AM514" s="36" t="str">
        <f>VLOOKUP(First_Validations__2[[#This Row],[CountryReq]],Last_Validations[],COLUMNS($B:T)+1,FALSE)</f>
        <v>https://eiti.org/api/v1.0/score_data/21</v>
      </c>
      <c r="AN514" s="36" t="str">
        <f>IF(First_Validations__2[[#This Row],[FirstValidation.Country: Year]]=First_Validations__2[[#This Row],[Country: Year]],"First","Second / Last")</f>
        <v>First</v>
      </c>
      <c r="AO514" s="36">
        <f>IF(AND(First_Validations__2[[#This Row],[FirstValidation.Validation score]]&lt;5,First_Validations__2[[#This Row],[FirstValidation.Validation score]]&gt;1),1,0)</f>
        <v>1</v>
      </c>
      <c r="AP514" s="36">
        <f>First_Validations__2[[#This Row],[Validation score]]-First_Validations__2[[#This Row],[FirstValidation.Validation score]]</f>
        <v>0</v>
      </c>
      <c r="AQ514" s="36">
        <f>IF(AND(First_Validations__2[[#This Row],[Corrective action]]=1,First_Validations__2[[#This Row],[Validation score]]&lt;5,First_Validations__2[[#This Row],[Validation score]]&gt;1),1,0)</f>
        <v>1</v>
      </c>
      <c r="AR514" s="36">
        <f>IF(AND(First_Validations__2[[#This Row],[Corrective action]]=1,OR(First_Validations__2[[#This Row],[Validation score]]&gt;4,First_Validations__2[[#This Row],[Validation score]]&lt;2)),1,0)</f>
        <v>0</v>
      </c>
      <c r="AS5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4" s="36" t="str">
        <f>VLOOKUP(First_Validations__2[[#This Row],[Requirement ('#)]],Requirements[[Requirements]:[Categories2]],2,FALSE)</f>
        <v>Monitoring production</v>
      </c>
    </row>
    <row r="515" spans="2:46">
      <c r="B515" s="34" t="s">
        <v>1534</v>
      </c>
      <c r="C515" s="34">
        <v>1</v>
      </c>
      <c r="D515" s="34">
        <v>7</v>
      </c>
      <c r="E515" s="34" t="s">
        <v>186</v>
      </c>
      <c r="F515" s="34" t="s">
        <v>1535</v>
      </c>
      <c r="G515" s="34" t="s">
        <v>1534</v>
      </c>
      <c r="H515" s="34" t="s">
        <v>3487</v>
      </c>
      <c r="I515" s="34" t="s">
        <v>3488</v>
      </c>
      <c r="J515" s="34">
        <v>2016</v>
      </c>
      <c r="L515" s="34" t="s">
        <v>1766</v>
      </c>
      <c r="M515" s="34" t="s">
        <v>1810</v>
      </c>
      <c r="N515" s="34">
        <v>3</v>
      </c>
      <c r="O515" s="34" t="s">
        <v>1798</v>
      </c>
      <c r="P515" s="34" t="s">
        <v>209</v>
      </c>
      <c r="R515" s="34" t="s">
        <v>1536</v>
      </c>
      <c r="S515" s="34" t="s">
        <v>1828</v>
      </c>
      <c r="T515" s="34" t="s">
        <v>2481</v>
      </c>
      <c r="U515" s="36" t="str">
        <f>VLOOKUP(First_Validations__2[[#This Row],[CountryReq]],Last_Validations[],COLUMNS($B:B)+1,FALSE)</f>
        <v>Kyrgyz Republic: 2016</v>
      </c>
      <c r="V515" s="36" t="str">
        <f>VLOOKUP(First_Validations__2[[#This Row],[CountryReq]],Last_Validations[],COLUMNS($B:C)+1,FALSE)</f>
        <v>Kyrgyz Republic</v>
      </c>
      <c r="W515" s="36">
        <f>VLOOKUP(First_Validations__2[[#This Row],[CountryReq]],Last_Validations[],COLUMNS($B:D)+1,FALSE)</f>
        <v>1</v>
      </c>
      <c r="X515" s="36">
        <f>VLOOKUP(First_Validations__2[[#This Row],[CountryReq]],Last_Validations[],COLUMNS($B:E)+1,FALSE)</f>
        <v>7</v>
      </c>
      <c r="Y515" s="36" t="str">
        <f>VLOOKUP(First_Validations__2[[#This Row],[CountryReq]],Last_Validations[],COLUMNS($B:F)+1,FALSE)</f>
        <v>Kyrgyz Republic: 2016</v>
      </c>
      <c r="Z515" s="36" t="str">
        <f>VLOOKUP(First_Validations__2[[#This Row],[CountryReq]],Last_Validations[],COLUMNS($B:G)+1,FALSE)</f>
        <v>KGZ</v>
      </c>
      <c r="AA515" s="36" t="str">
        <f>VLOOKUP(First_Validations__2[[#This Row],[CountryReq]],Last_Validations[],COLUMNS($B:H)+1,FALSE)</f>
        <v>Kyrgyz Republic</v>
      </c>
      <c r="AB515" s="36" t="str">
        <f>VLOOKUP(First_Validations__2[[#This Row],[CountryReq]],Last_Validations[],COLUMNS($B:I)+1,FALSE)</f>
        <v>https://eiti.org/board-decision/2017-9</v>
      </c>
      <c r="AC515" s="36" t="str">
        <f>VLOOKUP(First_Validations__2[[#This Row],[CountryReq]],Last_Validations[],COLUMNS($B:J)+1,FALSE)</f>
        <v>https://eiti.org/document/validation-kyrgyz-republic-2016-reports</v>
      </c>
      <c r="AD515" s="36">
        <f>VLOOKUP(First_Validations__2[[#This Row],[CountryReq]],Last_Validations[],COLUMNS($B:K)+1,FALSE)</f>
        <v>2016</v>
      </c>
      <c r="AE515" s="36">
        <f>VLOOKUP(First_Validations__2[[#This Row],[CountryReq]],Last_Validations[],COLUMNS($B:L)+1,FALSE)</f>
        <v>0</v>
      </c>
      <c r="AF515" s="36" t="str">
        <f>VLOOKUP(First_Validations__2[[#This Row],[CountryReq]],Last_Validations[],COLUMNS($B:M)+1,FALSE)</f>
        <v>Inadequate progress / suspended</v>
      </c>
      <c r="AG515" s="36" t="str">
        <f>VLOOKUP(First_Validations__2[[#This Row],[CountryReq]],Last_Validations[],COLUMNS($B:N)+1,FALSE)</f>
        <v>Data quality (#4.9)</v>
      </c>
      <c r="AH515" s="36">
        <f>VLOOKUP(First_Validations__2[[#This Row],[CountryReq]],Last_Validations[],COLUMNS($B:O)+1,FALSE)</f>
        <v>3</v>
      </c>
      <c r="AI515" s="36" t="str">
        <f>VLOOKUP(First_Validations__2[[#This Row],[CountryReq]],Last_Validations[],COLUMNS($B:P)+1,FALSE)</f>
        <v>Inadequate progress</v>
      </c>
      <c r="AJ515" s="36" t="str">
        <f>VLOOKUP(First_Validations__2[[#This Row],[CountryReq]],Last_Validations[],COLUMNS($B:Q)+1,FALSE)</f>
        <v>The MSG has significantly deviated from the “agreed upon procedures” with regards to the inception phase and data collection phase. The MSG did not consult the Independent Administrator on the reporting templates in accordance with requirement 5.2(a). There is no evidence that a review of audit and assurance practices were undertaken prior to data collection in accordance with requirement 5.2(b) and the Independents Administrator was not involved in any discussion about data assurances in accordance with requirement 5.2(c). Furthermore, there has been limited discussion about potential conflicts of interest in having the national secretariat and SAGMR responsible for collecting data from companies and government entities.</v>
      </c>
      <c r="AK515" s="36">
        <f>VLOOKUP(First_Validations__2[[#This Row],[CountryReq]],Last_Validations[],COLUMNS($B:R)+1,FALSE)</f>
        <v>0</v>
      </c>
      <c r="AL515" s="36" t="str">
        <f>VLOOKUP(First_Validations__2[[#This Row],[CountryReq]],Last_Validations[],COLUMNS($B:S)+1,FALSE)</f>
        <v>https://keitiweb.wordpress.com/</v>
      </c>
      <c r="AM515" s="36" t="str">
        <f>VLOOKUP(First_Validations__2[[#This Row],[CountryReq]],Last_Validations[],COLUMNS($B:T)+1,FALSE)</f>
        <v>https://eiti.org/api/v1.0/score_data/7</v>
      </c>
      <c r="AN515" s="36" t="str">
        <f>IF(First_Validations__2[[#This Row],[FirstValidation.Country: Year]]=First_Validations__2[[#This Row],[Country: Year]],"First","Second / Last")</f>
        <v>First</v>
      </c>
      <c r="AO515" s="36">
        <f>IF(AND(First_Validations__2[[#This Row],[FirstValidation.Validation score]]&lt;5,First_Validations__2[[#This Row],[FirstValidation.Validation score]]&gt;1),1,0)</f>
        <v>1</v>
      </c>
      <c r="AP515" s="36">
        <f>First_Validations__2[[#This Row],[Validation score]]-First_Validations__2[[#This Row],[FirstValidation.Validation score]]</f>
        <v>0</v>
      </c>
      <c r="AQ515" s="36">
        <f>IF(AND(First_Validations__2[[#This Row],[Corrective action]]=1,First_Validations__2[[#This Row],[Validation score]]&lt;5,First_Validations__2[[#This Row],[Validation score]]&gt;1),1,0)</f>
        <v>1</v>
      </c>
      <c r="AR515" s="36">
        <f>IF(AND(First_Validations__2[[#This Row],[Corrective action]]=1,OR(First_Validations__2[[#This Row],[Validation score]]&gt;4,First_Validations__2[[#This Row],[Validation score]]&lt;2)),1,0)</f>
        <v>0</v>
      </c>
      <c r="AS5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5" s="36" t="str">
        <f>VLOOKUP(First_Validations__2[[#This Row],[Requirement ('#)]],Requirements[[Requirements]:[Categories2]],2,FALSE)</f>
        <v>Revenue collection</v>
      </c>
    </row>
    <row r="516" spans="2:46">
      <c r="B516" s="34" t="s">
        <v>1534</v>
      </c>
      <c r="C516" s="34">
        <v>1</v>
      </c>
      <c r="D516" s="34">
        <v>7</v>
      </c>
      <c r="E516" s="34" t="s">
        <v>186</v>
      </c>
      <c r="F516" s="34" t="s">
        <v>1535</v>
      </c>
      <c r="G516" s="34" t="s">
        <v>1534</v>
      </c>
      <c r="H516" s="34" t="s">
        <v>3487</v>
      </c>
      <c r="I516" s="34" t="s">
        <v>3488</v>
      </c>
      <c r="J516" s="34">
        <v>2016</v>
      </c>
      <c r="L516" s="34" t="s">
        <v>1766</v>
      </c>
      <c r="M516" s="34" t="s">
        <v>1809</v>
      </c>
      <c r="N516" s="34">
        <v>5</v>
      </c>
      <c r="O516" s="34" t="s">
        <v>1768</v>
      </c>
      <c r="P516" s="34" t="s">
        <v>208</v>
      </c>
      <c r="R516" s="34" t="s">
        <v>1536</v>
      </c>
      <c r="S516" s="34" t="s">
        <v>1828</v>
      </c>
      <c r="T516" s="34" t="s">
        <v>2482</v>
      </c>
      <c r="U516" s="36" t="str">
        <f>VLOOKUP(First_Validations__2[[#This Row],[CountryReq]],Last_Validations[],COLUMNS($B:B)+1,FALSE)</f>
        <v>Kyrgyz Republic: 2016</v>
      </c>
      <c r="V516" s="36" t="str">
        <f>VLOOKUP(First_Validations__2[[#This Row],[CountryReq]],Last_Validations[],COLUMNS($B:C)+1,FALSE)</f>
        <v>Kyrgyz Republic</v>
      </c>
      <c r="W516" s="36">
        <f>VLOOKUP(First_Validations__2[[#This Row],[CountryReq]],Last_Validations[],COLUMNS($B:D)+1,FALSE)</f>
        <v>1</v>
      </c>
      <c r="X516" s="36">
        <f>VLOOKUP(First_Validations__2[[#This Row],[CountryReq]],Last_Validations[],COLUMNS($B:E)+1,FALSE)</f>
        <v>7</v>
      </c>
      <c r="Y516" s="36" t="str">
        <f>VLOOKUP(First_Validations__2[[#This Row],[CountryReq]],Last_Validations[],COLUMNS($B:F)+1,FALSE)</f>
        <v>Kyrgyz Republic: 2016</v>
      </c>
      <c r="Z516" s="36" t="str">
        <f>VLOOKUP(First_Validations__2[[#This Row],[CountryReq]],Last_Validations[],COLUMNS($B:G)+1,FALSE)</f>
        <v>KGZ</v>
      </c>
      <c r="AA516" s="36" t="str">
        <f>VLOOKUP(First_Validations__2[[#This Row],[CountryReq]],Last_Validations[],COLUMNS($B:H)+1,FALSE)</f>
        <v>Kyrgyz Republic</v>
      </c>
      <c r="AB516" s="36" t="str">
        <f>VLOOKUP(First_Validations__2[[#This Row],[CountryReq]],Last_Validations[],COLUMNS($B:I)+1,FALSE)</f>
        <v>https://eiti.org/board-decision/2017-9</v>
      </c>
      <c r="AC516" s="36" t="str">
        <f>VLOOKUP(First_Validations__2[[#This Row],[CountryReq]],Last_Validations[],COLUMNS($B:J)+1,FALSE)</f>
        <v>https://eiti.org/document/validation-kyrgyz-republic-2016-reports</v>
      </c>
      <c r="AD516" s="36">
        <f>VLOOKUP(First_Validations__2[[#This Row],[CountryReq]],Last_Validations[],COLUMNS($B:K)+1,FALSE)</f>
        <v>2016</v>
      </c>
      <c r="AE516" s="36">
        <f>VLOOKUP(First_Validations__2[[#This Row],[CountryReq]],Last_Validations[],COLUMNS($B:L)+1,FALSE)</f>
        <v>0</v>
      </c>
      <c r="AF516" s="36" t="str">
        <f>VLOOKUP(First_Validations__2[[#This Row],[CountryReq]],Last_Validations[],COLUMNS($B:M)+1,FALSE)</f>
        <v>Inadequate progress / suspended</v>
      </c>
      <c r="AG516" s="36" t="str">
        <f>VLOOKUP(First_Validations__2[[#This Row],[CountryReq]],Last_Validations[],COLUMNS($B:N)+1,FALSE)</f>
        <v>Data timeliness (#4.8)</v>
      </c>
      <c r="AH516" s="36">
        <f>VLOOKUP(First_Validations__2[[#This Row],[CountryReq]],Last_Validations[],COLUMNS($B:O)+1,FALSE)</f>
        <v>5</v>
      </c>
      <c r="AI516" s="36" t="str">
        <f>VLOOKUP(First_Validations__2[[#This Row],[CountryReq]],Last_Validations[],COLUMNS($B:P)+1,FALSE)</f>
        <v>Satisfactory progress</v>
      </c>
      <c r="AJ516" s="36" t="str">
        <f>VLOOKUP(First_Validations__2[[#This Row],[CountryReq]],Last_Validations[],COLUMNS($B:Q)+1,FALSE)</f>
        <v>The draft 2013-2014 EITI Report was published online on 31 December 2015. The final 2013-2014 EITI Report was published and distributed among stakeholders on 16 February 2016.</v>
      </c>
      <c r="AK516" s="36">
        <f>VLOOKUP(First_Validations__2[[#This Row],[CountryReq]],Last_Validations[],COLUMNS($B:R)+1,FALSE)</f>
        <v>0</v>
      </c>
      <c r="AL516" s="36" t="str">
        <f>VLOOKUP(First_Validations__2[[#This Row],[CountryReq]],Last_Validations[],COLUMNS($B:S)+1,FALSE)</f>
        <v>https://keitiweb.wordpress.com/</v>
      </c>
      <c r="AM516" s="36" t="str">
        <f>VLOOKUP(First_Validations__2[[#This Row],[CountryReq]],Last_Validations[],COLUMNS($B:T)+1,FALSE)</f>
        <v>https://eiti.org/api/v1.0/score_data/7</v>
      </c>
      <c r="AN516" s="36" t="str">
        <f>IF(First_Validations__2[[#This Row],[FirstValidation.Country: Year]]=First_Validations__2[[#This Row],[Country: Year]],"First","Second / Last")</f>
        <v>First</v>
      </c>
      <c r="AO516" s="36">
        <f>IF(AND(First_Validations__2[[#This Row],[FirstValidation.Validation score]]&lt;5,First_Validations__2[[#This Row],[FirstValidation.Validation score]]&gt;1),1,0)</f>
        <v>0</v>
      </c>
      <c r="AP516" s="36">
        <f>First_Validations__2[[#This Row],[Validation score]]-First_Validations__2[[#This Row],[FirstValidation.Validation score]]</f>
        <v>0</v>
      </c>
      <c r="AQ516" s="36">
        <f>IF(AND(First_Validations__2[[#This Row],[Corrective action]]=1,First_Validations__2[[#This Row],[Validation score]]&lt;5,First_Validations__2[[#This Row],[Validation score]]&gt;1),1,0)</f>
        <v>0</v>
      </c>
      <c r="AR516" s="36">
        <f>IF(AND(First_Validations__2[[#This Row],[Corrective action]]=1,OR(First_Validations__2[[#This Row],[Validation score]]&gt;4,First_Validations__2[[#This Row],[Validation score]]&lt;2)),1,0)</f>
        <v>0</v>
      </c>
      <c r="AS5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6" s="36" t="str">
        <f>VLOOKUP(First_Validations__2[[#This Row],[Requirement ('#)]],Requirements[[Requirements]:[Categories2]],2,FALSE)</f>
        <v>Revenue collection</v>
      </c>
    </row>
    <row r="517" spans="2:46">
      <c r="B517" s="34" t="s">
        <v>1534</v>
      </c>
      <c r="C517" s="34">
        <v>1</v>
      </c>
      <c r="D517" s="34">
        <v>7</v>
      </c>
      <c r="E517" s="34" t="s">
        <v>186</v>
      </c>
      <c r="F517" s="34" t="s">
        <v>1535</v>
      </c>
      <c r="G517" s="34" t="s">
        <v>1534</v>
      </c>
      <c r="H517" s="34" t="s">
        <v>3487</v>
      </c>
      <c r="I517" s="34" t="s">
        <v>3488</v>
      </c>
      <c r="J517" s="34">
        <v>2016</v>
      </c>
      <c r="L517" s="34" t="s">
        <v>1766</v>
      </c>
      <c r="M517" s="34" t="s">
        <v>1812</v>
      </c>
      <c r="N517" s="34">
        <v>3</v>
      </c>
      <c r="O517" s="34" t="s">
        <v>1798</v>
      </c>
      <c r="P517" s="34" t="s">
        <v>211</v>
      </c>
      <c r="R517" s="34" t="s">
        <v>1536</v>
      </c>
      <c r="S517" s="34" t="s">
        <v>1828</v>
      </c>
      <c r="T517" s="34" t="s">
        <v>2483</v>
      </c>
      <c r="U517" s="36" t="str">
        <f>VLOOKUP(First_Validations__2[[#This Row],[CountryReq]],Last_Validations[],COLUMNS($B:B)+1,FALSE)</f>
        <v>Kyrgyz Republic: 2016</v>
      </c>
      <c r="V517" s="36" t="str">
        <f>VLOOKUP(First_Validations__2[[#This Row],[CountryReq]],Last_Validations[],COLUMNS($B:C)+1,FALSE)</f>
        <v>Kyrgyz Republic</v>
      </c>
      <c r="W517" s="36">
        <f>VLOOKUP(First_Validations__2[[#This Row],[CountryReq]],Last_Validations[],COLUMNS($B:D)+1,FALSE)</f>
        <v>1</v>
      </c>
      <c r="X517" s="36">
        <f>VLOOKUP(First_Validations__2[[#This Row],[CountryReq]],Last_Validations[],COLUMNS($B:E)+1,FALSE)</f>
        <v>7</v>
      </c>
      <c r="Y517" s="36" t="str">
        <f>VLOOKUP(First_Validations__2[[#This Row],[CountryReq]],Last_Validations[],COLUMNS($B:F)+1,FALSE)</f>
        <v>Kyrgyz Republic: 2016</v>
      </c>
      <c r="Z517" s="36" t="str">
        <f>VLOOKUP(First_Validations__2[[#This Row],[CountryReq]],Last_Validations[],COLUMNS($B:G)+1,FALSE)</f>
        <v>KGZ</v>
      </c>
      <c r="AA517" s="36" t="str">
        <f>VLOOKUP(First_Validations__2[[#This Row],[CountryReq]],Last_Validations[],COLUMNS($B:H)+1,FALSE)</f>
        <v>Kyrgyz Republic</v>
      </c>
      <c r="AB517" s="36" t="str">
        <f>VLOOKUP(First_Validations__2[[#This Row],[CountryReq]],Last_Validations[],COLUMNS($B:I)+1,FALSE)</f>
        <v>https://eiti.org/board-decision/2017-9</v>
      </c>
      <c r="AC517" s="36" t="str">
        <f>VLOOKUP(First_Validations__2[[#This Row],[CountryReq]],Last_Validations[],COLUMNS($B:J)+1,FALSE)</f>
        <v>https://eiti.org/document/validation-kyrgyz-republic-2016-reports</v>
      </c>
      <c r="AD517" s="36">
        <f>VLOOKUP(First_Validations__2[[#This Row],[CountryReq]],Last_Validations[],COLUMNS($B:K)+1,FALSE)</f>
        <v>2016</v>
      </c>
      <c r="AE517" s="36">
        <f>VLOOKUP(First_Validations__2[[#This Row],[CountryReq]],Last_Validations[],COLUMNS($B:L)+1,FALSE)</f>
        <v>0</v>
      </c>
      <c r="AF517" s="36" t="str">
        <f>VLOOKUP(First_Validations__2[[#This Row],[CountryReq]],Last_Validations[],COLUMNS($B:M)+1,FALSE)</f>
        <v>Inadequate progress / suspended</v>
      </c>
      <c r="AG517" s="36" t="str">
        <f>VLOOKUP(First_Validations__2[[#This Row],[CountryReq]],Last_Validations[],COLUMNS($B:N)+1,FALSE)</f>
        <v>Subnational transfers (#5.2)</v>
      </c>
      <c r="AH517" s="36">
        <f>VLOOKUP(First_Validations__2[[#This Row],[CountryReq]],Last_Validations[],COLUMNS($B:O)+1,FALSE)</f>
        <v>3</v>
      </c>
      <c r="AI517" s="36" t="str">
        <f>VLOOKUP(First_Validations__2[[#This Row],[CountryReq]],Last_Validations[],COLUMNS($B:P)+1,FALSE)</f>
        <v>Inadequate progress</v>
      </c>
      <c r="AJ517" s="36" t="str">
        <f>VLOOKUP(First_Validations__2[[#This Row],[CountryReq]],Last_Validations[],COLUMNS($B:Q)+1,FALSE)</f>
        <v>The 2013-14 EITI Report notes the creation of statutory regional development funds and transfer mechanisms between national and subnational governments. Although it is unlikely that any transfers took place in FY 2013-14, there is limited transparency and understanding of how the current transfer mechanisms work.</v>
      </c>
      <c r="AK517" s="36">
        <f>VLOOKUP(First_Validations__2[[#This Row],[CountryReq]],Last_Validations[],COLUMNS($B:R)+1,FALSE)</f>
        <v>0</v>
      </c>
      <c r="AL517" s="36" t="str">
        <f>VLOOKUP(First_Validations__2[[#This Row],[CountryReq]],Last_Validations[],COLUMNS($B:S)+1,FALSE)</f>
        <v>https://keitiweb.wordpress.com/</v>
      </c>
      <c r="AM517" s="36" t="str">
        <f>VLOOKUP(First_Validations__2[[#This Row],[CountryReq]],Last_Validations[],COLUMNS($B:T)+1,FALSE)</f>
        <v>https://eiti.org/api/v1.0/score_data/7</v>
      </c>
      <c r="AN517" s="36" t="str">
        <f>IF(First_Validations__2[[#This Row],[FirstValidation.Country: Year]]=First_Validations__2[[#This Row],[Country: Year]],"First","Second / Last")</f>
        <v>First</v>
      </c>
      <c r="AO517" s="36">
        <f>IF(AND(First_Validations__2[[#This Row],[FirstValidation.Validation score]]&lt;5,First_Validations__2[[#This Row],[FirstValidation.Validation score]]&gt;1),1,0)</f>
        <v>1</v>
      </c>
      <c r="AP517" s="36">
        <f>First_Validations__2[[#This Row],[Validation score]]-First_Validations__2[[#This Row],[FirstValidation.Validation score]]</f>
        <v>0</v>
      </c>
      <c r="AQ517" s="36">
        <f>IF(AND(First_Validations__2[[#This Row],[Corrective action]]=1,First_Validations__2[[#This Row],[Validation score]]&lt;5,First_Validations__2[[#This Row],[Validation score]]&gt;1),1,0)</f>
        <v>1</v>
      </c>
      <c r="AR517" s="36">
        <f>IF(AND(First_Validations__2[[#This Row],[Corrective action]]=1,OR(First_Validations__2[[#This Row],[Validation score]]&gt;4,First_Validations__2[[#This Row],[Validation score]]&lt;2)),1,0)</f>
        <v>0</v>
      </c>
      <c r="AS5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7" s="36" t="str">
        <f>VLOOKUP(First_Validations__2[[#This Row],[Requirement ('#)]],Requirements[[Requirements]:[Categories2]],2,FALSE)</f>
        <v>Revenue allocation</v>
      </c>
    </row>
    <row r="518" spans="2:46">
      <c r="B518" s="34" t="s">
        <v>1534</v>
      </c>
      <c r="C518" s="34">
        <v>1</v>
      </c>
      <c r="D518" s="34">
        <v>7</v>
      </c>
      <c r="E518" s="34" t="s">
        <v>186</v>
      </c>
      <c r="F518" s="34" t="s">
        <v>1535</v>
      </c>
      <c r="G518" s="34" t="s">
        <v>1534</v>
      </c>
      <c r="H518" s="34" t="s">
        <v>3487</v>
      </c>
      <c r="I518" s="34" t="s">
        <v>3488</v>
      </c>
      <c r="J518" s="34">
        <v>2016</v>
      </c>
      <c r="L518" s="34" t="s">
        <v>1766</v>
      </c>
      <c r="M518" s="34" t="s">
        <v>1811</v>
      </c>
      <c r="N518" s="34">
        <v>5</v>
      </c>
      <c r="O518" s="34" t="s">
        <v>1768</v>
      </c>
      <c r="P518" s="34" t="s">
        <v>210</v>
      </c>
      <c r="R518" s="34" t="s">
        <v>1536</v>
      </c>
      <c r="S518" s="34" t="s">
        <v>1828</v>
      </c>
      <c r="T518" s="34" t="s">
        <v>2484</v>
      </c>
      <c r="U518" s="36" t="str">
        <f>VLOOKUP(First_Validations__2[[#This Row],[CountryReq]],Last_Validations[],COLUMNS($B:B)+1,FALSE)</f>
        <v>Kyrgyz Republic: 2016</v>
      </c>
      <c r="V518" s="36" t="str">
        <f>VLOOKUP(First_Validations__2[[#This Row],[CountryReq]],Last_Validations[],COLUMNS($B:C)+1,FALSE)</f>
        <v>Kyrgyz Republic</v>
      </c>
      <c r="W518" s="36">
        <f>VLOOKUP(First_Validations__2[[#This Row],[CountryReq]],Last_Validations[],COLUMNS($B:D)+1,FALSE)</f>
        <v>1</v>
      </c>
      <c r="X518" s="36">
        <f>VLOOKUP(First_Validations__2[[#This Row],[CountryReq]],Last_Validations[],COLUMNS($B:E)+1,FALSE)</f>
        <v>7</v>
      </c>
      <c r="Y518" s="36" t="str">
        <f>VLOOKUP(First_Validations__2[[#This Row],[CountryReq]],Last_Validations[],COLUMNS($B:F)+1,FALSE)</f>
        <v>Kyrgyz Republic: 2016</v>
      </c>
      <c r="Z518" s="36" t="str">
        <f>VLOOKUP(First_Validations__2[[#This Row],[CountryReq]],Last_Validations[],COLUMNS($B:G)+1,FALSE)</f>
        <v>KGZ</v>
      </c>
      <c r="AA518" s="36" t="str">
        <f>VLOOKUP(First_Validations__2[[#This Row],[CountryReq]],Last_Validations[],COLUMNS($B:H)+1,FALSE)</f>
        <v>Kyrgyz Republic</v>
      </c>
      <c r="AB518" s="36" t="str">
        <f>VLOOKUP(First_Validations__2[[#This Row],[CountryReq]],Last_Validations[],COLUMNS($B:I)+1,FALSE)</f>
        <v>https://eiti.org/board-decision/2017-9</v>
      </c>
      <c r="AC518" s="36" t="str">
        <f>VLOOKUP(First_Validations__2[[#This Row],[CountryReq]],Last_Validations[],COLUMNS($B:J)+1,FALSE)</f>
        <v>https://eiti.org/document/validation-kyrgyz-republic-2016-reports</v>
      </c>
      <c r="AD518" s="36">
        <f>VLOOKUP(First_Validations__2[[#This Row],[CountryReq]],Last_Validations[],COLUMNS($B:K)+1,FALSE)</f>
        <v>2016</v>
      </c>
      <c r="AE518" s="36">
        <f>VLOOKUP(First_Validations__2[[#This Row],[CountryReq]],Last_Validations[],COLUMNS($B:L)+1,FALSE)</f>
        <v>0</v>
      </c>
      <c r="AF518" s="36" t="str">
        <f>VLOOKUP(First_Validations__2[[#This Row],[CountryReq]],Last_Validations[],COLUMNS($B:M)+1,FALSE)</f>
        <v>Inadequate progress / suspended</v>
      </c>
      <c r="AG518" s="36" t="str">
        <f>VLOOKUP(First_Validations__2[[#This Row],[CountryReq]],Last_Validations[],COLUMNS($B:N)+1,FALSE)</f>
        <v>Distribution of revenues (#5.1)</v>
      </c>
      <c r="AH518" s="36">
        <f>VLOOKUP(First_Validations__2[[#This Row],[CountryReq]],Last_Validations[],COLUMNS($B:O)+1,FALSE)</f>
        <v>5</v>
      </c>
      <c r="AI518" s="36" t="str">
        <f>VLOOKUP(First_Validations__2[[#This Row],[CountryReq]],Last_Validations[],COLUMNS($B:P)+1,FALSE)</f>
        <v>Satisfactory progress</v>
      </c>
      <c r="AJ518" s="36" t="str">
        <f>VLOOKUP(First_Validations__2[[#This Row],[CountryReq]],Last_Validations[],COLUMNS($B:Q)+1,FALSE)</f>
        <v>The 2013-14 EITI Report provides a list of revenues recorded in the national and local budgets. Stakeholders confirmed that all revenues are allocated in the budget.</v>
      </c>
      <c r="AK518" s="36">
        <f>VLOOKUP(First_Validations__2[[#This Row],[CountryReq]],Last_Validations[],COLUMNS($B:R)+1,FALSE)</f>
        <v>0</v>
      </c>
      <c r="AL518" s="36" t="str">
        <f>VLOOKUP(First_Validations__2[[#This Row],[CountryReq]],Last_Validations[],COLUMNS($B:S)+1,FALSE)</f>
        <v>https://keitiweb.wordpress.com/</v>
      </c>
      <c r="AM518" s="36" t="str">
        <f>VLOOKUP(First_Validations__2[[#This Row],[CountryReq]],Last_Validations[],COLUMNS($B:T)+1,FALSE)</f>
        <v>https://eiti.org/api/v1.0/score_data/7</v>
      </c>
      <c r="AN518" s="36" t="str">
        <f>IF(First_Validations__2[[#This Row],[FirstValidation.Country: Year]]=First_Validations__2[[#This Row],[Country: Year]],"First","Second / Last")</f>
        <v>First</v>
      </c>
      <c r="AO518" s="36">
        <f>IF(AND(First_Validations__2[[#This Row],[FirstValidation.Validation score]]&lt;5,First_Validations__2[[#This Row],[FirstValidation.Validation score]]&gt;1),1,0)</f>
        <v>0</v>
      </c>
      <c r="AP518" s="36">
        <f>First_Validations__2[[#This Row],[Validation score]]-First_Validations__2[[#This Row],[FirstValidation.Validation score]]</f>
        <v>0</v>
      </c>
      <c r="AQ518" s="36">
        <f>IF(AND(First_Validations__2[[#This Row],[Corrective action]]=1,First_Validations__2[[#This Row],[Validation score]]&lt;5,First_Validations__2[[#This Row],[Validation score]]&gt;1),1,0)</f>
        <v>0</v>
      </c>
      <c r="AR518" s="36">
        <f>IF(AND(First_Validations__2[[#This Row],[Corrective action]]=1,OR(First_Validations__2[[#This Row],[Validation score]]&gt;4,First_Validations__2[[#This Row],[Validation score]]&lt;2)),1,0)</f>
        <v>0</v>
      </c>
      <c r="AS5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8" s="36" t="str">
        <f>VLOOKUP(First_Validations__2[[#This Row],[Requirement ('#)]],Requirements[[Requirements]:[Categories2]],2,FALSE)</f>
        <v>Revenue allocation</v>
      </c>
    </row>
    <row r="519" spans="2:46">
      <c r="B519" s="34" t="s">
        <v>1534</v>
      </c>
      <c r="C519" s="34">
        <v>1</v>
      </c>
      <c r="D519" s="34">
        <v>7</v>
      </c>
      <c r="E519" s="34" t="s">
        <v>186</v>
      </c>
      <c r="F519" s="34" t="s">
        <v>1535</v>
      </c>
      <c r="G519" s="34" t="s">
        <v>1534</v>
      </c>
      <c r="H519" s="34" t="s">
        <v>3487</v>
      </c>
      <c r="I519" s="34" t="s">
        <v>3488</v>
      </c>
      <c r="J519" s="34">
        <v>2016</v>
      </c>
      <c r="L519" s="34" t="s">
        <v>1766</v>
      </c>
      <c r="M519" s="34" t="s">
        <v>1806</v>
      </c>
      <c r="N519" s="34">
        <v>3</v>
      </c>
      <c r="O519" s="34" t="s">
        <v>1798</v>
      </c>
      <c r="P519" s="34" t="s">
        <v>205</v>
      </c>
      <c r="R519" s="34" t="s">
        <v>1536</v>
      </c>
      <c r="S519" s="34" t="s">
        <v>1828</v>
      </c>
      <c r="T519" s="34" t="s">
        <v>2485</v>
      </c>
      <c r="U519" s="36" t="str">
        <f>VLOOKUP(First_Validations__2[[#This Row],[CountryReq]],Last_Validations[],COLUMNS($B:B)+1,FALSE)</f>
        <v>Kyrgyz Republic: 2016</v>
      </c>
      <c r="V519" s="36" t="str">
        <f>VLOOKUP(First_Validations__2[[#This Row],[CountryReq]],Last_Validations[],COLUMNS($B:C)+1,FALSE)</f>
        <v>Kyrgyz Republic</v>
      </c>
      <c r="W519" s="36">
        <f>VLOOKUP(First_Validations__2[[#This Row],[CountryReq]],Last_Validations[],COLUMNS($B:D)+1,FALSE)</f>
        <v>1</v>
      </c>
      <c r="X519" s="36">
        <f>VLOOKUP(First_Validations__2[[#This Row],[CountryReq]],Last_Validations[],COLUMNS($B:E)+1,FALSE)</f>
        <v>7</v>
      </c>
      <c r="Y519" s="36" t="str">
        <f>VLOOKUP(First_Validations__2[[#This Row],[CountryReq]],Last_Validations[],COLUMNS($B:F)+1,FALSE)</f>
        <v>Kyrgyz Republic: 2016</v>
      </c>
      <c r="Z519" s="36" t="str">
        <f>VLOOKUP(First_Validations__2[[#This Row],[CountryReq]],Last_Validations[],COLUMNS($B:G)+1,FALSE)</f>
        <v>KGZ</v>
      </c>
      <c r="AA519" s="36" t="str">
        <f>VLOOKUP(First_Validations__2[[#This Row],[CountryReq]],Last_Validations[],COLUMNS($B:H)+1,FALSE)</f>
        <v>Kyrgyz Republic</v>
      </c>
      <c r="AB519" s="36" t="str">
        <f>VLOOKUP(First_Validations__2[[#This Row],[CountryReq]],Last_Validations[],COLUMNS($B:I)+1,FALSE)</f>
        <v>https://eiti.org/board-decision/2017-9</v>
      </c>
      <c r="AC519" s="36" t="str">
        <f>VLOOKUP(First_Validations__2[[#This Row],[CountryReq]],Last_Validations[],COLUMNS($B:J)+1,FALSE)</f>
        <v>https://eiti.org/document/validation-kyrgyz-republic-2016-reports</v>
      </c>
      <c r="AD519" s="36">
        <f>VLOOKUP(First_Validations__2[[#This Row],[CountryReq]],Last_Validations[],COLUMNS($B:K)+1,FALSE)</f>
        <v>2016</v>
      </c>
      <c r="AE519" s="36">
        <f>VLOOKUP(First_Validations__2[[#This Row],[CountryReq]],Last_Validations[],COLUMNS($B:L)+1,FALSE)</f>
        <v>0</v>
      </c>
      <c r="AF519" s="36" t="str">
        <f>VLOOKUP(First_Validations__2[[#This Row],[CountryReq]],Last_Validations[],COLUMNS($B:M)+1,FALSE)</f>
        <v>Inadequate progress / suspended</v>
      </c>
      <c r="AG519" s="36" t="str">
        <f>VLOOKUP(First_Validations__2[[#This Row],[CountryReq]],Last_Validations[],COLUMNS($B:N)+1,FALSE)</f>
        <v>SOE transactions (#4.5)</v>
      </c>
      <c r="AH519" s="36">
        <f>VLOOKUP(First_Validations__2[[#This Row],[CountryReq]],Last_Validations[],COLUMNS($B:O)+1,FALSE)</f>
        <v>3</v>
      </c>
      <c r="AI519" s="36" t="str">
        <f>VLOOKUP(First_Validations__2[[#This Row],[CountryReq]],Last_Validations[],COLUMNS($B:P)+1,FALSE)</f>
        <v>Inadequate progress</v>
      </c>
      <c r="AJ519" s="36" t="str">
        <f>VLOOKUP(First_Validations__2[[#This Row],[CountryReq]],Last_Validations[],COLUMNS($B:Q)+1,FALSE)</f>
        <v>It has not been possible to ascertain whether there are other transactions between the government and SoEs beyond regular payments by the company to the government.</v>
      </c>
      <c r="AK519" s="36">
        <f>VLOOKUP(First_Validations__2[[#This Row],[CountryReq]],Last_Validations[],COLUMNS($B:R)+1,FALSE)</f>
        <v>0</v>
      </c>
      <c r="AL519" s="36" t="str">
        <f>VLOOKUP(First_Validations__2[[#This Row],[CountryReq]],Last_Validations[],COLUMNS($B:S)+1,FALSE)</f>
        <v>https://keitiweb.wordpress.com/</v>
      </c>
      <c r="AM519" s="36" t="str">
        <f>VLOOKUP(First_Validations__2[[#This Row],[CountryReq]],Last_Validations[],COLUMNS($B:T)+1,FALSE)</f>
        <v>https://eiti.org/api/v1.0/score_data/7</v>
      </c>
      <c r="AN519" s="36" t="str">
        <f>IF(First_Validations__2[[#This Row],[FirstValidation.Country: Year]]=First_Validations__2[[#This Row],[Country: Year]],"First","Second / Last")</f>
        <v>First</v>
      </c>
      <c r="AO519" s="36">
        <f>IF(AND(First_Validations__2[[#This Row],[FirstValidation.Validation score]]&lt;5,First_Validations__2[[#This Row],[FirstValidation.Validation score]]&gt;1),1,0)</f>
        <v>1</v>
      </c>
      <c r="AP519" s="36">
        <f>First_Validations__2[[#This Row],[Validation score]]-First_Validations__2[[#This Row],[FirstValidation.Validation score]]</f>
        <v>0</v>
      </c>
      <c r="AQ519" s="36">
        <f>IF(AND(First_Validations__2[[#This Row],[Corrective action]]=1,First_Validations__2[[#This Row],[Validation score]]&lt;5,First_Validations__2[[#This Row],[Validation score]]&gt;1),1,0)</f>
        <v>1</v>
      </c>
      <c r="AR519" s="36">
        <f>IF(AND(First_Validations__2[[#This Row],[Corrective action]]=1,OR(First_Validations__2[[#This Row],[Validation score]]&gt;4,First_Validations__2[[#This Row],[Validation score]]&lt;2)),1,0)</f>
        <v>0</v>
      </c>
      <c r="AS5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19" s="36" t="str">
        <f>VLOOKUP(First_Validations__2[[#This Row],[Requirement ('#)]],Requirements[[Requirements]:[Categories2]],2,FALSE)</f>
        <v>Revenue collection</v>
      </c>
    </row>
    <row r="520" spans="2:46">
      <c r="B520" s="34" t="s">
        <v>1534</v>
      </c>
      <c r="C520" s="34">
        <v>1</v>
      </c>
      <c r="D520" s="34">
        <v>7</v>
      </c>
      <c r="E520" s="34" t="s">
        <v>186</v>
      </c>
      <c r="F520" s="34" t="s">
        <v>1535</v>
      </c>
      <c r="G520" s="34" t="s">
        <v>1534</v>
      </c>
      <c r="H520" s="34" t="s">
        <v>3487</v>
      </c>
      <c r="I520" s="34" t="s">
        <v>3488</v>
      </c>
      <c r="J520" s="34">
        <v>2016</v>
      </c>
      <c r="L520" s="34" t="s">
        <v>1766</v>
      </c>
      <c r="M520" s="34" t="s">
        <v>1805</v>
      </c>
      <c r="N520" s="34">
        <v>2</v>
      </c>
      <c r="O520" s="34" t="s">
        <v>1829</v>
      </c>
      <c r="P520" s="34" t="s">
        <v>204</v>
      </c>
      <c r="R520" s="34" t="s">
        <v>1536</v>
      </c>
      <c r="S520" s="34" t="s">
        <v>1828</v>
      </c>
      <c r="T520" s="34" t="s">
        <v>2486</v>
      </c>
      <c r="U520" s="36" t="str">
        <f>VLOOKUP(First_Validations__2[[#This Row],[CountryReq]],Last_Validations[],COLUMNS($B:B)+1,FALSE)</f>
        <v>Kyrgyz Republic: 2016</v>
      </c>
      <c r="V520" s="36" t="str">
        <f>VLOOKUP(First_Validations__2[[#This Row],[CountryReq]],Last_Validations[],COLUMNS($B:C)+1,FALSE)</f>
        <v>Kyrgyz Republic</v>
      </c>
      <c r="W520" s="36">
        <f>VLOOKUP(First_Validations__2[[#This Row],[CountryReq]],Last_Validations[],COLUMNS($B:D)+1,FALSE)</f>
        <v>1</v>
      </c>
      <c r="X520" s="36">
        <f>VLOOKUP(First_Validations__2[[#This Row],[CountryReq]],Last_Validations[],COLUMNS($B:E)+1,FALSE)</f>
        <v>7</v>
      </c>
      <c r="Y520" s="36" t="str">
        <f>VLOOKUP(First_Validations__2[[#This Row],[CountryReq]],Last_Validations[],COLUMNS($B:F)+1,FALSE)</f>
        <v>Kyrgyz Republic: 2016</v>
      </c>
      <c r="Z520" s="36" t="str">
        <f>VLOOKUP(First_Validations__2[[#This Row],[CountryReq]],Last_Validations[],COLUMNS($B:G)+1,FALSE)</f>
        <v>KGZ</v>
      </c>
      <c r="AA520" s="36" t="str">
        <f>VLOOKUP(First_Validations__2[[#This Row],[CountryReq]],Last_Validations[],COLUMNS($B:H)+1,FALSE)</f>
        <v>Kyrgyz Republic</v>
      </c>
      <c r="AB520" s="36" t="str">
        <f>VLOOKUP(First_Validations__2[[#This Row],[CountryReq]],Last_Validations[],COLUMNS($B:I)+1,FALSE)</f>
        <v>https://eiti.org/board-decision/2017-9</v>
      </c>
      <c r="AC520" s="36" t="str">
        <f>VLOOKUP(First_Validations__2[[#This Row],[CountryReq]],Last_Validations[],COLUMNS($B:J)+1,FALSE)</f>
        <v>https://eiti.org/document/validation-kyrgyz-republic-2016-reports</v>
      </c>
      <c r="AD520" s="36">
        <f>VLOOKUP(First_Validations__2[[#This Row],[CountryReq]],Last_Validations[],COLUMNS($B:K)+1,FALSE)</f>
        <v>2016</v>
      </c>
      <c r="AE520" s="36">
        <f>VLOOKUP(First_Validations__2[[#This Row],[CountryReq]],Last_Validations[],COLUMNS($B:L)+1,FALSE)</f>
        <v>0</v>
      </c>
      <c r="AF520" s="36" t="str">
        <f>VLOOKUP(First_Validations__2[[#This Row],[CountryReq]],Last_Validations[],COLUMNS($B:M)+1,FALSE)</f>
        <v>Inadequate progress / suspended</v>
      </c>
      <c r="AG520" s="36" t="str">
        <f>VLOOKUP(First_Validations__2[[#This Row],[CountryReq]],Last_Validations[],COLUMNS($B:N)+1,FALSE)</f>
        <v>Transportation revenues (#4.4)</v>
      </c>
      <c r="AH520" s="36">
        <f>VLOOKUP(First_Validations__2[[#This Row],[CountryReq]],Last_Validations[],COLUMNS($B:O)+1,FALSE)</f>
        <v>2</v>
      </c>
      <c r="AI520" s="36" t="str">
        <f>VLOOKUP(First_Validations__2[[#This Row],[CountryReq]],Last_Validations[],COLUMNS($B:P)+1,FALSE)</f>
        <v>No progress</v>
      </c>
      <c r="AJ520" s="36" t="str">
        <f>VLOOKUP(First_Validations__2[[#This Row],[CountryReq]],Last_Validations[],COLUMNS($B:Q)+1,FALSE)</f>
        <v>The 2013-14 EITI Report does not provide information on revenues from transportation of oil, gas or minerals material. There were conversations with the Independent Administrator and the National Statistics Committee about disclosing this information, however the data was not available.</v>
      </c>
      <c r="AK520" s="36">
        <f>VLOOKUP(First_Validations__2[[#This Row],[CountryReq]],Last_Validations[],COLUMNS($B:R)+1,FALSE)</f>
        <v>0</v>
      </c>
      <c r="AL520" s="36" t="str">
        <f>VLOOKUP(First_Validations__2[[#This Row],[CountryReq]],Last_Validations[],COLUMNS($B:S)+1,FALSE)</f>
        <v>https://keitiweb.wordpress.com/</v>
      </c>
      <c r="AM520" s="36" t="str">
        <f>VLOOKUP(First_Validations__2[[#This Row],[CountryReq]],Last_Validations[],COLUMNS($B:T)+1,FALSE)</f>
        <v>https://eiti.org/api/v1.0/score_data/7</v>
      </c>
      <c r="AN520" s="36" t="str">
        <f>IF(First_Validations__2[[#This Row],[FirstValidation.Country: Year]]=First_Validations__2[[#This Row],[Country: Year]],"First","Second / Last")</f>
        <v>First</v>
      </c>
      <c r="AO520" s="36">
        <f>IF(AND(First_Validations__2[[#This Row],[FirstValidation.Validation score]]&lt;5,First_Validations__2[[#This Row],[FirstValidation.Validation score]]&gt;1),1,0)</f>
        <v>1</v>
      </c>
      <c r="AP520" s="36">
        <f>First_Validations__2[[#This Row],[Validation score]]-First_Validations__2[[#This Row],[FirstValidation.Validation score]]</f>
        <v>0</v>
      </c>
      <c r="AQ520" s="36">
        <f>IF(AND(First_Validations__2[[#This Row],[Corrective action]]=1,First_Validations__2[[#This Row],[Validation score]]&lt;5,First_Validations__2[[#This Row],[Validation score]]&gt;1),1,0)</f>
        <v>1</v>
      </c>
      <c r="AR520" s="36">
        <f>IF(AND(First_Validations__2[[#This Row],[Corrective action]]=1,OR(First_Validations__2[[#This Row],[Validation score]]&gt;4,First_Validations__2[[#This Row],[Validation score]]&lt;2)),1,0)</f>
        <v>0</v>
      </c>
      <c r="AS5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0" s="36" t="str">
        <f>VLOOKUP(First_Validations__2[[#This Row],[Requirement ('#)]],Requirements[[Requirements]:[Categories2]],2,FALSE)</f>
        <v>Revenue collection</v>
      </c>
    </row>
    <row r="521" spans="2:46">
      <c r="B521" s="34" t="s">
        <v>1534</v>
      </c>
      <c r="C521" s="34">
        <v>1</v>
      </c>
      <c r="D521" s="34">
        <v>7</v>
      </c>
      <c r="E521" s="34" t="s">
        <v>186</v>
      </c>
      <c r="F521" s="34" t="s">
        <v>1535</v>
      </c>
      <c r="G521" s="34" t="s">
        <v>1534</v>
      </c>
      <c r="H521" s="34" t="s">
        <v>3487</v>
      </c>
      <c r="I521" s="34" t="s">
        <v>3488</v>
      </c>
      <c r="J521" s="34">
        <v>2016</v>
      </c>
      <c r="L521" s="34" t="s">
        <v>1766</v>
      </c>
      <c r="M521" s="34" t="s">
        <v>1808</v>
      </c>
      <c r="N521" s="34">
        <v>5</v>
      </c>
      <c r="O521" s="34" t="s">
        <v>1768</v>
      </c>
      <c r="P521" s="34" t="s">
        <v>207</v>
      </c>
      <c r="R521" s="34" t="s">
        <v>1536</v>
      </c>
      <c r="S521" s="34" t="s">
        <v>1828</v>
      </c>
      <c r="T521" s="34" t="s">
        <v>2487</v>
      </c>
      <c r="U521" s="36" t="str">
        <f>VLOOKUP(First_Validations__2[[#This Row],[CountryReq]],Last_Validations[],COLUMNS($B:B)+1,FALSE)</f>
        <v>Kyrgyz Republic: 2016</v>
      </c>
      <c r="V521" s="36" t="str">
        <f>VLOOKUP(First_Validations__2[[#This Row],[CountryReq]],Last_Validations[],COLUMNS($B:C)+1,FALSE)</f>
        <v>Kyrgyz Republic</v>
      </c>
      <c r="W521" s="36">
        <f>VLOOKUP(First_Validations__2[[#This Row],[CountryReq]],Last_Validations[],COLUMNS($B:D)+1,FALSE)</f>
        <v>1</v>
      </c>
      <c r="X521" s="36">
        <f>VLOOKUP(First_Validations__2[[#This Row],[CountryReq]],Last_Validations[],COLUMNS($B:E)+1,FALSE)</f>
        <v>7</v>
      </c>
      <c r="Y521" s="36" t="str">
        <f>VLOOKUP(First_Validations__2[[#This Row],[CountryReq]],Last_Validations[],COLUMNS($B:F)+1,FALSE)</f>
        <v>Kyrgyz Republic: 2016</v>
      </c>
      <c r="Z521" s="36" t="str">
        <f>VLOOKUP(First_Validations__2[[#This Row],[CountryReq]],Last_Validations[],COLUMNS($B:G)+1,FALSE)</f>
        <v>KGZ</v>
      </c>
      <c r="AA521" s="36" t="str">
        <f>VLOOKUP(First_Validations__2[[#This Row],[CountryReq]],Last_Validations[],COLUMNS($B:H)+1,FALSE)</f>
        <v>Kyrgyz Republic</v>
      </c>
      <c r="AB521" s="36" t="str">
        <f>VLOOKUP(First_Validations__2[[#This Row],[CountryReq]],Last_Validations[],COLUMNS($B:I)+1,FALSE)</f>
        <v>https://eiti.org/board-decision/2017-9</v>
      </c>
      <c r="AC521" s="36" t="str">
        <f>VLOOKUP(First_Validations__2[[#This Row],[CountryReq]],Last_Validations[],COLUMNS($B:J)+1,FALSE)</f>
        <v>https://eiti.org/document/validation-kyrgyz-republic-2016-reports</v>
      </c>
      <c r="AD521" s="36">
        <f>VLOOKUP(First_Validations__2[[#This Row],[CountryReq]],Last_Validations[],COLUMNS($B:K)+1,FALSE)</f>
        <v>2016</v>
      </c>
      <c r="AE521" s="36">
        <f>VLOOKUP(First_Validations__2[[#This Row],[CountryReq]],Last_Validations[],COLUMNS($B:L)+1,FALSE)</f>
        <v>0</v>
      </c>
      <c r="AF521" s="36" t="str">
        <f>VLOOKUP(First_Validations__2[[#This Row],[CountryReq]],Last_Validations[],COLUMNS($B:M)+1,FALSE)</f>
        <v>Inadequate progress / suspended</v>
      </c>
      <c r="AG521" s="36" t="str">
        <f>VLOOKUP(First_Validations__2[[#This Row],[CountryReq]],Last_Validations[],COLUMNS($B:N)+1,FALSE)</f>
        <v>Disaggregation (#4.7)</v>
      </c>
      <c r="AH521" s="36">
        <f>VLOOKUP(First_Validations__2[[#This Row],[CountryReq]],Last_Validations[],COLUMNS($B:O)+1,FALSE)</f>
        <v>5</v>
      </c>
      <c r="AI521" s="36" t="str">
        <f>VLOOKUP(First_Validations__2[[#This Row],[CountryReq]],Last_Validations[],COLUMNS($B:P)+1,FALSE)</f>
        <v>Satisfactory progress</v>
      </c>
      <c r="AJ521" s="36" t="str">
        <f>VLOOKUP(First_Validations__2[[#This Row],[CountryReq]],Last_Validations[],COLUMNS($B:Q)+1,FALSE)</f>
        <v>Data is disaggregated by individual payment, individual company and individual government entity. The data is not presented by project.</v>
      </c>
      <c r="AK521" s="36">
        <f>VLOOKUP(First_Validations__2[[#This Row],[CountryReq]],Last_Validations[],COLUMNS($B:R)+1,FALSE)</f>
        <v>0</v>
      </c>
      <c r="AL521" s="36" t="str">
        <f>VLOOKUP(First_Validations__2[[#This Row],[CountryReq]],Last_Validations[],COLUMNS($B:S)+1,FALSE)</f>
        <v>https://keitiweb.wordpress.com/</v>
      </c>
      <c r="AM521" s="36" t="str">
        <f>VLOOKUP(First_Validations__2[[#This Row],[CountryReq]],Last_Validations[],COLUMNS($B:T)+1,FALSE)</f>
        <v>https://eiti.org/api/v1.0/score_data/7</v>
      </c>
      <c r="AN521" s="36" t="str">
        <f>IF(First_Validations__2[[#This Row],[FirstValidation.Country: Year]]=First_Validations__2[[#This Row],[Country: Year]],"First","Second / Last")</f>
        <v>First</v>
      </c>
      <c r="AO521" s="36">
        <f>IF(AND(First_Validations__2[[#This Row],[FirstValidation.Validation score]]&lt;5,First_Validations__2[[#This Row],[FirstValidation.Validation score]]&gt;1),1,0)</f>
        <v>0</v>
      </c>
      <c r="AP521" s="36">
        <f>First_Validations__2[[#This Row],[Validation score]]-First_Validations__2[[#This Row],[FirstValidation.Validation score]]</f>
        <v>0</v>
      </c>
      <c r="AQ521" s="36">
        <f>IF(AND(First_Validations__2[[#This Row],[Corrective action]]=1,First_Validations__2[[#This Row],[Validation score]]&lt;5,First_Validations__2[[#This Row],[Validation score]]&gt;1),1,0)</f>
        <v>0</v>
      </c>
      <c r="AR521" s="36">
        <f>IF(AND(First_Validations__2[[#This Row],[Corrective action]]=1,OR(First_Validations__2[[#This Row],[Validation score]]&gt;4,First_Validations__2[[#This Row],[Validation score]]&lt;2)),1,0)</f>
        <v>0</v>
      </c>
      <c r="AS5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1" s="36" t="str">
        <f>VLOOKUP(First_Validations__2[[#This Row],[Requirement ('#)]],Requirements[[Requirements]:[Categories2]],2,FALSE)</f>
        <v>Revenue collection</v>
      </c>
    </row>
    <row r="522" spans="2:46">
      <c r="B522" s="34" t="s">
        <v>1534</v>
      </c>
      <c r="C522" s="34">
        <v>1</v>
      </c>
      <c r="D522" s="34">
        <v>7</v>
      </c>
      <c r="E522" s="34" t="s">
        <v>186</v>
      </c>
      <c r="F522" s="34" t="s">
        <v>1535</v>
      </c>
      <c r="G522" s="34" t="s">
        <v>1534</v>
      </c>
      <c r="H522" s="34" t="s">
        <v>3487</v>
      </c>
      <c r="I522" s="34" t="s">
        <v>3488</v>
      </c>
      <c r="J522" s="34">
        <v>2016</v>
      </c>
      <c r="L522" s="34" t="s">
        <v>1766</v>
      </c>
      <c r="M522" s="34" t="s">
        <v>1807</v>
      </c>
      <c r="N522" s="34">
        <v>3</v>
      </c>
      <c r="O522" s="34" t="s">
        <v>1798</v>
      </c>
      <c r="P522" s="34" t="s">
        <v>206</v>
      </c>
      <c r="R522" s="34" t="s">
        <v>1536</v>
      </c>
      <c r="S522" s="34" t="s">
        <v>1828</v>
      </c>
      <c r="T522" s="34" t="s">
        <v>2488</v>
      </c>
      <c r="U522" s="36" t="str">
        <f>VLOOKUP(First_Validations__2[[#This Row],[CountryReq]],Last_Validations[],COLUMNS($B:B)+1,FALSE)</f>
        <v>Kyrgyz Republic: 2016</v>
      </c>
      <c r="V522" s="36" t="str">
        <f>VLOOKUP(First_Validations__2[[#This Row],[CountryReq]],Last_Validations[],COLUMNS($B:C)+1,FALSE)</f>
        <v>Kyrgyz Republic</v>
      </c>
      <c r="W522" s="36">
        <f>VLOOKUP(First_Validations__2[[#This Row],[CountryReq]],Last_Validations[],COLUMNS($B:D)+1,FALSE)</f>
        <v>1</v>
      </c>
      <c r="X522" s="36">
        <f>VLOOKUP(First_Validations__2[[#This Row],[CountryReq]],Last_Validations[],COLUMNS($B:E)+1,FALSE)</f>
        <v>7</v>
      </c>
      <c r="Y522" s="36" t="str">
        <f>VLOOKUP(First_Validations__2[[#This Row],[CountryReq]],Last_Validations[],COLUMNS($B:F)+1,FALSE)</f>
        <v>Kyrgyz Republic: 2016</v>
      </c>
      <c r="Z522" s="36" t="str">
        <f>VLOOKUP(First_Validations__2[[#This Row],[CountryReq]],Last_Validations[],COLUMNS($B:G)+1,FALSE)</f>
        <v>KGZ</v>
      </c>
      <c r="AA522" s="36" t="str">
        <f>VLOOKUP(First_Validations__2[[#This Row],[CountryReq]],Last_Validations[],COLUMNS($B:H)+1,FALSE)</f>
        <v>Kyrgyz Republic</v>
      </c>
      <c r="AB522" s="36" t="str">
        <f>VLOOKUP(First_Validations__2[[#This Row],[CountryReq]],Last_Validations[],COLUMNS($B:I)+1,FALSE)</f>
        <v>https://eiti.org/board-decision/2017-9</v>
      </c>
      <c r="AC522" s="36" t="str">
        <f>VLOOKUP(First_Validations__2[[#This Row],[CountryReq]],Last_Validations[],COLUMNS($B:J)+1,FALSE)</f>
        <v>https://eiti.org/document/validation-kyrgyz-republic-2016-reports</v>
      </c>
      <c r="AD522" s="36">
        <f>VLOOKUP(First_Validations__2[[#This Row],[CountryReq]],Last_Validations[],COLUMNS($B:K)+1,FALSE)</f>
        <v>2016</v>
      </c>
      <c r="AE522" s="36">
        <f>VLOOKUP(First_Validations__2[[#This Row],[CountryReq]],Last_Validations[],COLUMNS($B:L)+1,FALSE)</f>
        <v>0</v>
      </c>
      <c r="AF522" s="36" t="str">
        <f>VLOOKUP(First_Validations__2[[#This Row],[CountryReq]],Last_Validations[],COLUMNS($B:M)+1,FALSE)</f>
        <v>Inadequate progress / suspended</v>
      </c>
      <c r="AG522" s="36" t="str">
        <f>VLOOKUP(First_Validations__2[[#This Row],[CountryReq]],Last_Validations[],COLUMNS($B:N)+1,FALSE)</f>
        <v>Direct subnational payments (#4.6)</v>
      </c>
      <c r="AH522" s="36">
        <f>VLOOKUP(First_Validations__2[[#This Row],[CountryReq]],Last_Validations[],COLUMNS($B:O)+1,FALSE)</f>
        <v>3</v>
      </c>
      <c r="AI522" s="36" t="str">
        <f>VLOOKUP(First_Validations__2[[#This Row],[CountryReq]],Last_Validations[],COLUMNS($B:P)+1,FALSE)</f>
        <v>Inadequate progress</v>
      </c>
      <c r="AJ522" s="36" t="str">
        <f>VLOOKUP(First_Validations__2[[#This Row],[CountryReq]],Last_Validations[],COLUMNS($B:Q)+1,FALSE)</f>
        <v>It has been difficult to ascertain what type of payments, if any, are collected by local governments and the materiality of such payments. It does not appear that the MSG has adopted a systematic approach to defining payment flows from companies to subnational governments nor identified a workable approach to EITI reporting.</v>
      </c>
      <c r="AK522" s="36">
        <f>VLOOKUP(First_Validations__2[[#This Row],[CountryReq]],Last_Validations[],COLUMNS($B:R)+1,FALSE)</f>
        <v>0</v>
      </c>
      <c r="AL522" s="36" t="str">
        <f>VLOOKUP(First_Validations__2[[#This Row],[CountryReq]],Last_Validations[],COLUMNS($B:S)+1,FALSE)</f>
        <v>https://keitiweb.wordpress.com/</v>
      </c>
      <c r="AM522" s="36" t="str">
        <f>VLOOKUP(First_Validations__2[[#This Row],[CountryReq]],Last_Validations[],COLUMNS($B:T)+1,FALSE)</f>
        <v>https://eiti.org/api/v1.0/score_data/7</v>
      </c>
      <c r="AN522" s="36" t="str">
        <f>IF(First_Validations__2[[#This Row],[FirstValidation.Country: Year]]=First_Validations__2[[#This Row],[Country: Year]],"First","Second / Last")</f>
        <v>First</v>
      </c>
      <c r="AO522" s="36">
        <f>IF(AND(First_Validations__2[[#This Row],[FirstValidation.Validation score]]&lt;5,First_Validations__2[[#This Row],[FirstValidation.Validation score]]&gt;1),1,0)</f>
        <v>1</v>
      </c>
      <c r="AP522" s="36">
        <f>First_Validations__2[[#This Row],[Validation score]]-First_Validations__2[[#This Row],[FirstValidation.Validation score]]</f>
        <v>0</v>
      </c>
      <c r="AQ522" s="36">
        <f>IF(AND(First_Validations__2[[#This Row],[Corrective action]]=1,First_Validations__2[[#This Row],[Validation score]]&lt;5,First_Validations__2[[#This Row],[Validation score]]&gt;1),1,0)</f>
        <v>1</v>
      </c>
      <c r="AR522" s="36">
        <f>IF(AND(First_Validations__2[[#This Row],[Corrective action]]=1,OR(First_Validations__2[[#This Row],[Validation score]]&gt;4,First_Validations__2[[#This Row],[Validation score]]&lt;2)),1,0)</f>
        <v>0</v>
      </c>
      <c r="AS5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2" s="36" t="str">
        <f>VLOOKUP(First_Validations__2[[#This Row],[Requirement ('#)]],Requirements[[Requirements]:[Categories2]],2,FALSE)</f>
        <v>Revenue collection</v>
      </c>
    </row>
    <row r="523" spans="2:46">
      <c r="B523" s="34" t="s">
        <v>1534</v>
      </c>
      <c r="C523" s="34">
        <v>1</v>
      </c>
      <c r="D523" s="34">
        <v>7</v>
      </c>
      <c r="E523" s="34" t="s">
        <v>186</v>
      </c>
      <c r="F523" s="34" t="s">
        <v>1535</v>
      </c>
      <c r="G523" s="34" t="s">
        <v>1534</v>
      </c>
      <c r="H523" s="34" t="s">
        <v>3487</v>
      </c>
      <c r="I523" s="34" t="s">
        <v>3488</v>
      </c>
      <c r="J523" s="34">
        <v>2016</v>
      </c>
      <c r="L523" s="34" t="s">
        <v>1766</v>
      </c>
      <c r="M523" s="34" t="s">
        <v>1813</v>
      </c>
      <c r="N523" s="34">
        <v>1</v>
      </c>
      <c r="O523" s="34" t="s">
        <v>1796</v>
      </c>
      <c r="P523" s="34" t="s">
        <v>212</v>
      </c>
      <c r="R523" s="34" t="s">
        <v>1536</v>
      </c>
      <c r="S523" s="34" t="s">
        <v>1828</v>
      </c>
      <c r="T523" s="34" t="s">
        <v>2489</v>
      </c>
      <c r="U523" s="36" t="str">
        <f>VLOOKUP(First_Validations__2[[#This Row],[CountryReq]],Last_Validations[],COLUMNS($B:B)+1,FALSE)</f>
        <v>Kyrgyz Republic: 2016</v>
      </c>
      <c r="V523" s="36" t="str">
        <f>VLOOKUP(First_Validations__2[[#This Row],[CountryReq]],Last_Validations[],COLUMNS($B:C)+1,FALSE)</f>
        <v>Kyrgyz Republic</v>
      </c>
      <c r="W523" s="36">
        <f>VLOOKUP(First_Validations__2[[#This Row],[CountryReq]],Last_Validations[],COLUMNS($B:D)+1,FALSE)</f>
        <v>1</v>
      </c>
      <c r="X523" s="36">
        <f>VLOOKUP(First_Validations__2[[#This Row],[CountryReq]],Last_Validations[],COLUMNS($B:E)+1,FALSE)</f>
        <v>7</v>
      </c>
      <c r="Y523" s="36" t="str">
        <f>VLOOKUP(First_Validations__2[[#This Row],[CountryReq]],Last_Validations[],COLUMNS($B:F)+1,FALSE)</f>
        <v>Kyrgyz Republic: 2016</v>
      </c>
      <c r="Z523" s="36" t="str">
        <f>VLOOKUP(First_Validations__2[[#This Row],[CountryReq]],Last_Validations[],COLUMNS($B:G)+1,FALSE)</f>
        <v>KGZ</v>
      </c>
      <c r="AA523" s="36" t="str">
        <f>VLOOKUP(First_Validations__2[[#This Row],[CountryReq]],Last_Validations[],COLUMNS($B:H)+1,FALSE)</f>
        <v>Kyrgyz Republic</v>
      </c>
      <c r="AB523" s="36" t="str">
        <f>VLOOKUP(First_Validations__2[[#This Row],[CountryReq]],Last_Validations[],COLUMNS($B:I)+1,FALSE)</f>
        <v>https://eiti.org/board-decision/2017-9</v>
      </c>
      <c r="AC523" s="36" t="str">
        <f>VLOOKUP(First_Validations__2[[#This Row],[CountryReq]],Last_Validations[],COLUMNS($B:J)+1,FALSE)</f>
        <v>https://eiti.org/document/validation-kyrgyz-republic-2016-reports</v>
      </c>
      <c r="AD523" s="36">
        <f>VLOOKUP(First_Validations__2[[#This Row],[CountryReq]],Last_Validations[],COLUMNS($B:K)+1,FALSE)</f>
        <v>2016</v>
      </c>
      <c r="AE523" s="36">
        <f>VLOOKUP(First_Validations__2[[#This Row],[CountryReq]],Last_Validations[],COLUMNS($B:L)+1,FALSE)</f>
        <v>0</v>
      </c>
      <c r="AF523" s="36" t="str">
        <f>VLOOKUP(First_Validations__2[[#This Row],[CountryReq]],Last_Validations[],COLUMNS($B:M)+1,FALSE)</f>
        <v>Inadequate progress / suspended</v>
      </c>
      <c r="AG523" s="36" t="str">
        <f>VLOOKUP(First_Validations__2[[#This Row],[CountryReq]],Last_Validations[],COLUMNS($B:N)+1,FALSE)</f>
        <v>Revenue management and expenditures (#5.3)</v>
      </c>
      <c r="AH523" s="36">
        <f>VLOOKUP(First_Validations__2[[#This Row],[CountryReq]],Last_Validations[],COLUMNS($B:O)+1,FALSE)</f>
        <v>1</v>
      </c>
      <c r="AI523" s="36" t="str">
        <f>VLOOKUP(First_Validations__2[[#This Row],[CountryReq]],Last_Validations[],COLUMNS($B:P)+1,FALSE)</f>
        <v>Not required (recommended)</v>
      </c>
      <c r="AJ523" s="36" t="str">
        <f>VLOOKUP(First_Validations__2[[#This Row],[CountryReq]],Last_Validations[],COLUMNS($B:Q)+1,FALSE)</f>
        <v>The 2013-14 EITI Report provides a description of the budget process, and auditing practices for state finances. The 2013-14 EITI Report also provides an overview on establishment of regional development funds - oblast and district levels that were introduced in November 2014 and that will receive a share of extractive related non-tax payments.</v>
      </c>
      <c r="AK523" s="36">
        <f>VLOOKUP(First_Validations__2[[#This Row],[CountryReq]],Last_Validations[],COLUMNS($B:R)+1,FALSE)</f>
        <v>0</v>
      </c>
      <c r="AL523" s="36" t="str">
        <f>VLOOKUP(First_Validations__2[[#This Row],[CountryReq]],Last_Validations[],COLUMNS($B:S)+1,FALSE)</f>
        <v>https://keitiweb.wordpress.com/</v>
      </c>
      <c r="AM523" s="36" t="str">
        <f>VLOOKUP(First_Validations__2[[#This Row],[CountryReq]],Last_Validations[],COLUMNS($B:T)+1,FALSE)</f>
        <v>https://eiti.org/api/v1.0/score_data/7</v>
      </c>
      <c r="AN523" s="36" t="str">
        <f>IF(First_Validations__2[[#This Row],[FirstValidation.Country: Year]]=First_Validations__2[[#This Row],[Country: Year]],"First","Second / Last")</f>
        <v>First</v>
      </c>
      <c r="AO523" s="36">
        <f>IF(AND(First_Validations__2[[#This Row],[FirstValidation.Validation score]]&lt;5,First_Validations__2[[#This Row],[FirstValidation.Validation score]]&gt;1),1,0)</f>
        <v>0</v>
      </c>
      <c r="AP523" s="36">
        <f>First_Validations__2[[#This Row],[Validation score]]-First_Validations__2[[#This Row],[FirstValidation.Validation score]]</f>
        <v>0</v>
      </c>
      <c r="AQ523" s="36">
        <f>IF(AND(First_Validations__2[[#This Row],[Corrective action]]=1,First_Validations__2[[#This Row],[Validation score]]&lt;5,First_Validations__2[[#This Row],[Validation score]]&gt;1),1,0)</f>
        <v>0</v>
      </c>
      <c r="AR523" s="36">
        <f>IF(AND(First_Validations__2[[#This Row],[Corrective action]]=1,OR(First_Validations__2[[#This Row],[Validation score]]&gt;4,First_Validations__2[[#This Row],[Validation score]]&lt;2)),1,0)</f>
        <v>0</v>
      </c>
      <c r="AS5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3" s="36" t="str">
        <f>VLOOKUP(First_Validations__2[[#This Row],[Requirement ('#)]],Requirements[[Requirements]:[Categories2]],2,FALSE)</f>
        <v>Revenue allocation</v>
      </c>
    </row>
    <row r="524" spans="2:46">
      <c r="B524" s="34" t="s">
        <v>1534</v>
      </c>
      <c r="C524" s="34">
        <v>1</v>
      </c>
      <c r="D524" s="34">
        <v>7</v>
      </c>
      <c r="E524" s="34" t="s">
        <v>186</v>
      </c>
      <c r="F524" s="34" t="s">
        <v>1535</v>
      </c>
      <c r="G524" s="34" t="s">
        <v>1534</v>
      </c>
      <c r="H524" s="34" t="s">
        <v>3487</v>
      </c>
      <c r="I524" s="34" t="s">
        <v>3488</v>
      </c>
      <c r="J524" s="34">
        <v>2016</v>
      </c>
      <c r="L524" s="34" t="s">
        <v>1766</v>
      </c>
      <c r="M524" s="34" t="s">
        <v>1820</v>
      </c>
      <c r="N524" s="34">
        <v>3</v>
      </c>
      <c r="O524" s="34" t="s">
        <v>1798</v>
      </c>
      <c r="P524" s="34" t="s">
        <v>218</v>
      </c>
      <c r="R524" s="34" t="s">
        <v>1536</v>
      </c>
      <c r="S524" s="34" t="s">
        <v>1828</v>
      </c>
      <c r="T524" s="34" t="s">
        <v>2490</v>
      </c>
      <c r="U524" s="36" t="str">
        <f>VLOOKUP(First_Validations__2[[#This Row],[CountryReq]],Last_Validations[],COLUMNS($B:B)+1,FALSE)</f>
        <v>Kyrgyz Republic: 2016</v>
      </c>
      <c r="V524" s="36" t="str">
        <f>VLOOKUP(First_Validations__2[[#This Row],[CountryReq]],Last_Validations[],COLUMNS($B:C)+1,FALSE)</f>
        <v>Kyrgyz Republic</v>
      </c>
      <c r="W524" s="36">
        <f>VLOOKUP(First_Validations__2[[#This Row],[CountryReq]],Last_Validations[],COLUMNS($B:D)+1,FALSE)</f>
        <v>1</v>
      </c>
      <c r="X524" s="36">
        <f>VLOOKUP(First_Validations__2[[#This Row],[CountryReq]],Last_Validations[],COLUMNS($B:E)+1,FALSE)</f>
        <v>7</v>
      </c>
      <c r="Y524" s="36" t="str">
        <f>VLOOKUP(First_Validations__2[[#This Row],[CountryReq]],Last_Validations[],COLUMNS($B:F)+1,FALSE)</f>
        <v>Kyrgyz Republic: 2016</v>
      </c>
      <c r="Z524" s="36" t="str">
        <f>VLOOKUP(First_Validations__2[[#This Row],[CountryReq]],Last_Validations[],COLUMNS($B:G)+1,FALSE)</f>
        <v>KGZ</v>
      </c>
      <c r="AA524" s="36" t="str">
        <f>VLOOKUP(First_Validations__2[[#This Row],[CountryReq]],Last_Validations[],COLUMNS($B:H)+1,FALSE)</f>
        <v>Kyrgyz Republic</v>
      </c>
      <c r="AB524" s="36" t="str">
        <f>VLOOKUP(First_Validations__2[[#This Row],[CountryReq]],Last_Validations[],COLUMNS($B:I)+1,FALSE)</f>
        <v>https://eiti.org/board-decision/2017-9</v>
      </c>
      <c r="AC524" s="36" t="str">
        <f>VLOOKUP(First_Validations__2[[#This Row],[CountryReq]],Last_Validations[],COLUMNS($B:J)+1,FALSE)</f>
        <v>https://eiti.org/document/validation-kyrgyz-republic-2016-reports</v>
      </c>
      <c r="AD524" s="36">
        <f>VLOOKUP(First_Validations__2[[#This Row],[CountryReq]],Last_Validations[],COLUMNS($B:K)+1,FALSE)</f>
        <v>2016</v>
      </c>
      <c r="AE524" s="36">
        <f>VLOOKUP(First_Validations__2[[#This Row],[CountryReq]],Last_Validations[],COLUMNS($B:L)+1,FALSE)</f>
        <v>0</v>
      </c>
      <c r="AF524" s="36" t="str">
        <f>VLOOKUP(First_Validations__2[[#This Row],[CountryReq]],Last_Validations[],COLUMNS($B:M)+1,FALSE)</f>
        <v>Inadequate progress / suspended</v>
      </c>
      <c r="AG524" s="36" t="str">
        <f>VLOOKUP(First_Validations__2[[#This Row],[CountryReq]],Last_Validations[],COLUMNS($B:N)+1,FALSE)</f>
        <v>Follow up on recommendations (#7.3)</v>
      </c>
      <c r="AH524" s="36">
        <f>VLOOKUP(First_Validations__2[[#This Row],[CountryReq]],Last_Validations[],COLUMNS($B:O)+1,FALSE)</f>
        <v>3</v>
      </c>
      <c r="AI524" s="36" t="str">
        <f>VLOOKUP(First_Validations__2[[#This Row],[CountryReq]],Last_Validations[],COLUMNS($B:P)+1,FALSE)</f>
        <v>Inadequate progress</v>
      </c>
      <c r="AJ524" s="36" t="str">
        <f>VLOOKUP(First_Validations__2[[#This Row],[CountryReq]],Last_Validations[],COLUMNS($B:Q)+1,FALSE)</f>
        <v>There is little evidence about the discussion of the Independent Administrator’s recommendations by the members of the MSG following the publication of the Report.</v>
      </c>
      <c r="AK524" s="36">
        <f>VLOOKUP(First_Validations__2[[#This Row],[CountryReq]],Last_Validations[],COLUMNS($B:R)+1,FALSE)</f>
        <v>0</v>
      </c>
      <c r="AL524" s="36" t="str">
        <f>VLOOKUP(First_Validations__2[[#This Row],[CountryReq]],Last_Validations[],COLUMNS($B:S)+1,FALSE)</f>
        <v>https://keitiweb.wordpress.com/</v>
      </c>
      <c r="AM524" s="36" t="str">
        <f>VLOOKUP(First_Validations__2[[#This Row],[CountryReq]],Last_Validations[],COLUMNS($B:T)+1,FALSE)</f>
        <v>https://eiti.org/api/v1.0/score_data/7</v>
      </c>
      <c r="AN524" s="36" t="str">
        <f>IF(First_Validations__2[[#This Row],[FirstValidation.Country: Year]]=First_Validations__2[[#This Row],[Country: Year]],"First","Second / Last")</f>
        <v>First</v>
      </c>
      <c r="AO524" s="36">
        <f>IF(AND(First_Validations__2[[#This Row],[FirstValidation.Validation score]]&lt;5,First_Validations__2[[#This Row],[FirstValidation.Validation score]]&gt;1),1,0)</f>
        <v>1</v>
      </c>
      <c r="AP524" s="36">
        <f>First_Validations__2[[#This Row],[Validation score]]-First_Validations__2[[#This Row],[FirstValidation.Validation score]]</f>
        <v>0</v>
      </c>
      <c r="AQ524" s="36">
        <f>IF(AND(First_Validations__2[[#This Row],[Corrective action]]=1,First_Validations__2[[#This Row],[Validation score]]&lt;5,First_Validations__2[[#This Row],[Validation score]]&gt;1),1,0)</f>
        <v>1</v>
      </c>
      <c r="AR524" s="36">
        <f>IF(AND(First_Validations__2[[#This Row],[Corrective action]]=1,OR(First_Validations__2[[#This Row],[Validation score]]&gt;4,First_Validations__2[[#This Row],[Validation score]]&lt;2)),1,0)</f>
        <v>0</v>
      </c>
      <c r="AS5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4" s="36" t="str">
        <f>VLOOKUP(First_Validations__2[[#This Row],[Requirement ('#)]],Requirements[[Requirements]:[Categories2]],2,FALSE)</f>
        <v>Outcomes and impact</v>
      </c>
    </row>
    <row r="525" spans="2:46">
      <c r="B525" s="34" t="s">
        <v>1534</v>
      </c>
      <c r="C525" s="34">
        <v>1</v>
      </c>
      <c r="D525" s="34">
        <v>7</v>
      </c>
      <c r="E525" s="34" t="s">
        <v>186</v>
      </c>
      <c r="F525" s="34" t="s">
        <v>1535</v>
      </c>
      <c r="G525" s="34" t="s">
        <v>1534</v>
      </c>
      <c r="H525" s="34" t="s">
        <v>3487</v>
      </c>
      <c r="I525" s="34" t="s">
        <v>3488</v>
      </c>
      <c r="J525" s="34">
        <v>2016</v>
      </c>
      <c r="L525" s="34" t="s">
        <v>1766</v>
      </c>
      <c r="M525" s="34" t="s">
        <v>1819</v>
      </c>
      <c r="N525" s="34">
        <v>1</v>
      </c>
      <c r="O525" s="34" t="s">
        <v>1796</v>
      </c>
      <c r="P525" s="34" t="s">
        <v>217</v>
      </c>
      <c r="R525" s="34" t="s">
        <v>1536</v>
      </c>
      <c r="S525" s="34" t="s">
        <v>1828</v>
      </c>
      <c r="T525" s="34" t="s">
        <v>2491</v>
      </c>
      <c r="U525" s="36" t="str">
        <f>VLOOKUP(First_Validations__2[[#This Row],[CountryReq]],Last_Validations[],COLUMNS($B:B)+1,FALSE)</f>
        <v>Kyrgyz Republic: 2016</v>
      </c>
      <c r="V525" s="36" t="str">
        <f>VLOOKUP(First_Validations__2[[#This Row],[CountryReq]],Last_Validations[],COLUMNS($B:C)+1,FALSE)</f>
        <v>Kyrgyz Republic</v>
      </c>
      <c r="W525" s="36">
        <f>VLOOKUP(First_Validations__2[[#This Row],[CountryReq]],Last_Validations[],COLUMNS($B:D)+1,FALSE)</f>
        <v>1</v>
      </c>
      <c r="X525" s="36">
        <f>VLOOKUP(First_Validations__2[[#This Row],[CountryReq]],Last_Validations[],COLUMNS($B:E)+1,FALSE)</f>
        <v>7</v>
      </c>
      <c r="Y525" s="36" t="str">
        <f>VLOOKUP(First_Validations__2[[#This Row],[CountryReq]],Last_Validations[],COLUMNS($B:F)+1,FALSE)</f>
        <v>Kyrgyz Republic: 2016</v>
      </c>
      <c r="Z525" s="36" t="str">
        <f>VLOOKUP(First_Validations__2[[#This Row],[CountryReq]],Last_Validations[],COLUMNS($B:G)+1,FALSE)</f>
        <v>KGZ</v>
      </c>
      <c r="AA525" s="36" t="str">
        <f>VLOOKUP(First_Validations__2[[#This Row],[CountryReq]],Last_Validations[],COLUMNS($B:H)+1,FALSE)</f>
        <v>Kyrgyz Republic</v>
      </c>
      <c r="AB525" s="36" t="str">
        <f>VLOOKUP(First_Validations__2[[#This Row],[CountryReq]],Last_Validations[],COLUMNS($B:I)+1,FALSE)</f>
        <v>https://eiti.org/board-decision/2017-9</v>
      </c>
      <c r="AC525" s="36" t="str">
        <f>VLOOKUP(First_Validations__2[[#This Row],[CountryReq]],Last_Validations[],COLUMNS($B:J)+1,FALSE)</f>
        <v>https://eiti.org/document/validation-kyrgyz-republic-2016-reports</v>
      </c>
      <c r="AD525" s="36">
        <f>VLOOKUP(First_Validations__2[[#This Row],[CountryReq]],Last_Validations[],COLUMNS($B:K)+1,FALSE)</f>
        <v>2016</v>
      </c>
      <c r="AE525" s="36">
        <f>VLOOKUP(First_Validations__2[[#This Row],[CountryReq]],Last_Validations[],COLUMNS($B:L)+1,FALSE)</f>
        <v>0</v>
      </c>
      <c r="AF525" s="36" t="str">
        <f>VLOOKUP(First_Validations__2[[#This Row],[CountryReq]],Last_Validations[],COLUMNS($B:M)+1,FALSE)</f>
        <v>Inadequate progress / suspended</v>
      </c>
      <c r="AG525" s="36" t="str">
        <f>VLOOKUP(First_Validations__2[[#This Row],[CountryReq]],Last_Validations[],COLUMNS($B:N)+1,FALSE)</f>
        <v>Data accessibility (#7.2)</v>
      </c>
      <c r="AH525" s="36">
        <f>VLOOKUP(First_Validations__2[[#This Row],[CountryReq]],Last_Validations[],COLUMNS($B:O)+1,FALSE)</f>
        <v>1</v>
      </c>
      <c r="AI525" s="36" t="str">
        <f>VLOOKUP(First_Validations__2[[#This Row],[CountryReq]],Last_Validations[],COLUMNS($B:P)+1,FALSE)</f>
        <v>Not required (recommended)</v>
      </c>
      <c r="AJ525" s="36" t="str">
        <f>VLOOKUP(First_Validations__2[[#This Row],[CountryReq]],Last_Validations[],COLUMNS($B:Q)+1,FALSE)</f>
        <v>Kyrgyz Republic’s EITI does not yet provide EITI data in easily accessible format. The MSG held a discussion to address this encouraged requirement, no actions were taken.</v>
      </c>
      <c r="AK525" s="36">
        <f>VLOOKUP(First_Validations__2[[#This Row],[CountryReq]],Last_Validations[],COLUMNS($B:R)+1,FALSE)</f>
        <v>0</v>
      </c>
      <c r="AL525" s="36" t="str">
        <f>VLOOKUP(First_Validations__2[[#This Row],[CountryReq]],Last_Validations[],COLUMNS($B:S)+1,FALSE)</f>
        <v>https://keitiweb.wordpress.com/</v>
      </c>
      <c r="AM525" s="36" t="str">
        <f>VLOOKUP(First_Validations__2[[#This Row],[CountryReq]],Last_Validations[],COLUMNS($B:T)+1,FALSE)</f>
        <v>https://eiti.org/api/v1.0/score_data/7</v>
      </c>
      <c r="AN525" s="36" t="str">
        <f>IF(First_Validations__2[[#This Row],[FirstValidation.Country: Year]]=First_Validations__2[[#This Row],[Country: Year]],"First","Second / Last")</f>
        <v>First</v>
      </c>
      <c r="AO525" s="36">
        <f>IF(AND(First_Validations__2[[#This Row],[FirstValidation.Validation score]]&lt;5,First_Validations__2[[#This Row],[FirstValidation.Validation score]]&gt;1),1,0)</f>
        <v>0</v>
      </c>
      <c r="AP525" s="36">
        <f>First_Validations__2[[#This Row],[Validation score]]-First_Validations__2[[#This Row],[FirstValidation.Validation score]]</f>
        <v>0</v>
      </c>
      <c r="AQ525" s="36">
        <f>IF(AND(First_Validations__2[[#This Row],[Corrective action]]=1,First_Validations__2[[#This Row],[Validation score]]&lt;5,First_Validations__2[[#This Row],[Validation score]]&gt;1),1,0)</f>
        <v>0</v>
      </c>
      <c r="AR525" s="36">
        <f>IF(AND(First_Validations__2[[#This Row],[Corrective action]]=1,OR(First_Validations__2[[#This Row],[Validation score]]&gt;4,First_Validations__2[[#This Row],[Validation score]]&lt;2)),1,0)</f>
        <v>0</v>
      </c>
      <c r="AS5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5" s="36" t="str">
        <f>VLOOKUP(First_Validations__2[[#This Row],[Requirement ('#)]],Requirements[[Requirements]:[Categories2]],2,FALSE)</f>
        <v>Outcomes and impact</v>
      </c>
    </row>
    <row r="526" spans="2:46">
      <c r="B526" s="34" t="s">
        <v>1534</v>
      </c>
      <c r="C526" s="34">
        <v>1</v>
      </c>
      <c r="D526" s="34">
        <v>7</v>
      </c>
      <c r="E526" s="34" t="s">
        <v>186</v>
      </c>
      <c r="F526" s="34" t="s">
        <v>1535</v>
      </c>
      <c r="G526" s="34" t="s">
        <v>1534</v>
      </c>
      <c r="H526" s="34" t="s">
        <v>3487</v>
      </c>
      <c r="I526" s="34" t="s">
        <v>3488</v>
      </c>
      <c r="J526" s="34">
        <v>2016</v>
      </c>
      <c r="L526" s="34" t="s">
        <v>1766</v>
      </c>
      <c r="M526" s="34" t="s">
        <v>1822</v>
      </c>
      <c r="N526" s="34">
        <v>3</v>
      </c>
      <c r="O526" s="34" t="s">
        <v>1798</v>
      </c>
      <c r="P526" s="34" t="s">
        <v>1</v>
      </c>
      <c r="R526" s="34" t="s">
        <v>1536</v>
      </c>
      <c r="S526" s="34" t="s">
        <v>1828</v>
      </c>
      <c r="T526" s="34" t="s">
        <v>2492</v>
      </c>
      <c r="U526" s="36" t="str">
        <f>VLOOKUP(First_Validations__2[[#This Row],[CountryReq]],Last_Validations[],COLUMNS($B:B)+1,FALSE)</f>
        <v>Kyrgyz Republic: 2016</v>
      </c>
      <c r="V526" s="36" t="str">
        <f>VLOOKUP(First_Validations__2[[#This Row],[CountryReq]],Last_Validations[],COLUMNS($B:C)+1,FALSE)</f>
        <v>Kyrgyz Republic</v>
      </c>
      <c r="W526" s="36">
        <f>VLOOKUP(First_Validations__2[[#This Row],[CountryReq]],Last_Validations[],COLUMNS($B:D)+1,FALSE)</f>
        <v>1</v>
      </c>
      <c r="X526" s="36">
        <f>VLOOKUP(First_Validations__2[[#This Row],[CountryReq]],Last_Validations[],COLUMNS($B:E)+1,FALSE)</f>
        <v>7</v>
      </c>
      <c r="Y526" s="36" t="str">
        <f>VLOOKUP(First_Validations__2[[#This Row],[CountryReq]],Last_Validations[],COLUMNS($B:F)+1,FALSE)</f>
        <v>Kyrgyz Republic: 2016</v>
      </c>
      <c r="Z526" s="36" t="str">
        <f>VLOOKUP(First_Validations__2[[#This Row],[CountryReq]],Last_Validations[],COLUMNS($B:G)+1,FALSE)</f>
        <v>KGZ</v>
      </c>
      <c r="AA526" s="36" t="str">
        <f>VLOOKUP(First_Validations__2[[#This Row],[CountryReq]],Last_Validations[],COLUMNS($B:H)+1,FALSE)</f>
        <v>Kyrgyz Republic</v>
      </c>
      <c r="AB526" s="36" t="str">
        <f>VLOOKUP(First_Validations__2[[#This Row],[CountryReq]],Last_Validations[],COLUMNS($B:I)+1,FALSE)</f>
        <v>https://eiti.org/board-decision/2017-9</v>
      </c>
      <c r="AC526" s="36" t="str">
        <f>VLOOKUP(First_Validations__2[[#This Row],[CountryReq]],Last_Validations[],COLUMNS($B:J)+1,FALSE)</f>
        <v>https://eiti.org/document/validation-kyrgyz-republic-2016-reports</v>
      </c>
      <c r="AD526" s="36">
        <f>VLOOKUP(First_Validations__2[[#This Row],[CountryReq]],Last_Validations[],COLUMNS($B:K)+1,FALSE)</f>
        <v>2016</v>
      </c>
      <c r="AE526" s="36">
        <f>VLOOKUP(First_Validations__2[[#This Row],[CountryReq]],Last_Validations[],COLUMNS($B:L)+1,FALSE)</f>
        <v>0</v>
      </c>
      <c r="AF526" s="36" t="str">
        <f>VLOOKUP(First_Validations__2[[#This Row],[CountryReq]],Last_Validations[],COLUMNS($B:M)+1,FALSE)</f>
        <v>Inadequate progress / suspended</v>
      </c>
      <c r="AG526" s="36" t="str">
        <f>VLOOKUP(First_Validations__2[[#This Row],[CountryReq]],Last_Validations[],COLUMNS($B:N)+1,FALSE)</f>
        <v>Overall Progress (#0.0)</v>
      </c>
      <c r="AH526" s="36">
        <f>VLOOKUP(First_Validations__2[[#This Row],[CountryReq]],Last_Validations[],COLUMNS($B:O)+1,FALSE)</f>
        <v>3</v>
      </c>
      <c r="AI526" s="36" t="str">
        <f>VLOOKUP(First_Validations__2[[#This Row],[CountryReq]],Last_Validations[],COLUMNS($B:P)+1,FALSE)</f>
        <v>Inadequate progress</v>
      </c>
      <c r="AJ526" s="36" t="str">
        <f>VLOOKUP(First_Validations__2[[#This Row],[CountryReq]],Last_Validations[],COLUMNS($B:Q)+1,FALSE)</f>
        <v/>
      </c>
      <c r="AK526" s="36">
        <f>VLOOKUP(First_Validations__2[[#This Row],[CountryReq]],Last_Validations[],COLUMNS($B:R)+1,FALSE)</f>
        <v>0</v>
      </c>
      <c r="AL526" s="36" t="str">
        <f>VLOOKUP(First_Validations__2[[#This Row],[CountryReq]],Last_Validations[],COLUMNS($B:S)+1,FALSE)</f>
        <v>https://keitiweb.wordpress.com/</v>
      </c>
      <c r="AM526" s="36" t="str">
        <f>VLOOKUP(First_Validations__2[[#This Row],[CountryReq]],Last_Validations[],COLUMNS($B:T)+1,FALSE)</f>
        <v>https://eiti.org/api/v1.0/score_data/7</v>
      </c>
      <c r="AN526" s="36" t="str">
        <f>IF(First_Validations__2[[#This Row],[FirstValidation.Country: Year]]=First_Validations__2[[#This Row],[Country: Year]],"First","Second / Last")</f>
        <v>First</v>
      </c>
      <c r="AO526" s="36">
        <f>IF(AND(First_Validations__2[[#This Row],[FirstValidation.Validation score]]&lt;5,First_Validations__2[[#This Row],[FirstValidation.Validation score]]&gt;1),1,0)</f>
        <v>1</v>
      </c>
      <c r="AP526" s="36">
        <f>First_Validations__2[[#This Row],[Validation score]]-First_Validations__2[[#This Row],[FirstValidation.Validation score]]</f>
        <v>0</v>
      </c>
      <c r="AQ526" s="36">
        <f>IF(AND(First_Validations__2[[#This Row],[Corrective action]]=1,First_Validations__2[[#This Row],[Validation score]]&lt;5,First_Validations__2[[#This Row],[Validation score]]&gt;1),1,0)</f>
        <v>1</v>
      </c>
      <c r="AR526" s="36">
        <f>IF(AND(First_Validations__2[[#This Row],[Corrective action]]=1,OR(First_Validations__2[[#This Row],[Validation score]]&gt;4,First_Validations__2[[#This Row],[Validation score]]&lt;2)),1,0)</f>
        <v>0</v>
      </c>
      <c r="AS5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6" s="36" t="str">
        <f>VLOOKUP(First_Validations__2[[#This Row],[Requirement ('#)]],Requirements[[Requirements]:[Categories2]],2,FALSE)</f>
        <v>Overall assessment</v>
      </c>
    </row>
    <row r="527" spans="2:46">
      <c r="B527" s="34" t="s">
        <v>1534</v>
      </c>
      <c r="C527" s="34">
        <v>1</v>
      </c>
      <c r="D527" s="34">
        <v>7</v>
      </c>
      <c r="E527" s="34" t="s">
        <v>186</v>
      </c>
      <c r="F527" s="34" t="s">
        <v>1535</v>
      </c>
      <c r="G527" s="34" t="s">
        <v>1534</v>
      </c>
      <c r="H527" s="34" t="s">
        <v>3487</v>
      </c>
      <c r="I527" s="34" t="s">
        <v>3488</v>
      </c>
      <c r="J527" s="34">
        <v>2016</v>
      </c>
      <c r="L527" s="34" t="s">
        <v>1766</v>
      </c>
      <c r="M527" s="34" t="s">
        <v>1821</v>
      </c>
      <c r="N527" s="34">
        <v>4</v>
      </c>
      <c r="O527" s="34" t="s">
        <v>1767</v>
      </c>
      <c r="P527" s="34" t="s">
        <v>219</v>
      </c>
      <c r="R527" s="34" t="s">
        <v>1536</v>
      </c>
      <c r="S527" s="34" t="s">
        <v>1828</v>
      </c>
      <c r="T527" s="34" t="s">
        <v>2493</v>
      </c>
      <c r="U527" s="36" t="str">
        <f>VLOOKUP(First_Validations__2[[#This Row],[CountryReq]],Last_Validations[],COLUMNS($B:B)+1,FALSE)</f>
        <v>Kyrgyz Republic: 2016</v>
      </c>
      <c r="V527" s="36" t="str">
        <f>VLOOKUP(First_Validations__2[[#This Row],[CountryReq]],Last_Validations[],COLUMNS($B:C)+1,FALSE)</f>
        <v>Kyrgyz Republic</v>
      </c>
      <c r="W527" s="36">
        <f>VLOOKUP(First_Validations__2[[#This Row],[CountryReq]],Last_Validations[],COLUMNS($B:D)+1,FALSE)</f>
        <v>1</v>
      </c>
      <c r="X527" s="36">
        <f>VLOOKUP(First_Validations__2[[#This Row],[CountryReq]],Last_Validations[],COLUMNS($B:E)+1,FALSE)</f>
        <v>7</v>
      </c>
      <c r="Y527" s="36" t="str">
        <f>VLOOKUP(First_Validations__2[[#This Row],[CountryReq]],Last_Validations[],COLUMNS($B:F)+1,FALSE)</f>
        <v>Kyrgyz Republic: 2016</v>
      </c>
      <c r="Z527" s="36" t="str">
        <f>VLOOKUP(First_Validations__2[[#This Row],[CountryReq]],Last_Validations[],COLUMNS($B:G)+1,FALSE)</f>
        <v>KGZ</v>
      </c>
      <c r="AA527" s="36" t="str">
        <f>VLOOKUP(First_Validations__2[[#This Row],[CountryReq]],Last_Validations[],COLUMNS($B:H)+1,FALSE)</f>
        <v>Kyrgyz Republic</v>
      </c>
      <c r="AB527" s="36" t="str">
        <f>VLOOKUP(First_Validations__2[[#This Row],[CountryReq]],Last_Validations[],COLUMNS($B:I)+1,FALSE)</f>
        <v>https://eiti.org/board-decision/2017-9</v>
      </c>
      <c r="AC527" s="36" t="str">
        <f>VLOOKUP(First_Validations__2[[#This Row],[CountryReq]],Last_Validations[],COLUMNS($B:J)+1,FALSE)</f>
        <v>https://eiti.org/document/validation-kyrgyz-republic-2016-reports</v>
      </c>
      <c r="AD527" s="36">
        <f>VLOOKUP(First_Validations__2[[#This Row],[CountryReq]],Last_Validations[],COLUMNS($B:K)+1,FALSE)</f>
        <v>2016</v>
      </c>
      <c r="AE527" s="36">
        <f>VLOOKUP(First_Validations__2[[#This Row],[CountryReq]],Last_Validations[],COLUMNS($B:L)+1,FALSE)</f>
        <v>0</v>
      </c>
      <c r="AF527" s="36" t="str">
        <f>VLOOKUP(First_Validations__2[[#This Row],[CountryReq]],Last_Validations[],COLUMNS($B:M)+1,FALSE)</f>
        <v>Inadequate progress / suspended</v>
      </c>
      <c r="AG527" s="36" t="str">
        <f>VLOOKUP(First_Validations__2[[#This Row],[CountryReq]],Last_Validations[],COLUMNS($B:N)+1,FALSE)</f>
        <v>Outcomes and impact of implementation (#7.4)</v>
      </c>
      <c r="AH527" s="36">
        <f>VLOOKUP(First_Validations__2[[#This Row],[CountryReq]],Last_Validations[],COLUMNS($B:O)+1,FALSE)</f>
        <v>4</v>
      </c>
      <c r="AI527" s="36" t="str">
        <f>VLOOKUP(First_Validations__2[[#This Row],[CountryReq]],Last_Validations[],COLUMNS($B:P)+1,FALSE)</f>
        <v>Meaningful progress</v>
      </c>
      <c r="AJ527" s="36" t="str">
        <f>VLOOKUP(First_Validations__2[[#This Row],[CountryReq]],Last_Validations[],COLUMNS($B:Q)+1,FALSE)</f>
        <v>The MSG has produced an account of activities undertaken in 2015 through their Annual Progress Report (APR). The APR notes the strengths and weaknesses of the EITI process in the Kyrgyz Republic and notes that the process was stalled in 2016 due to the changes within the institutional setup. The APR lacks an impact assessment.</v>
      </c>
      <c r="AK527" s="36">
        <f>VLOOKUP(First_Validations__2[[#This Row],[CountryReq]],Last_Validations[],COLUMNS($B:R)+1,FALSE)</f>
        <v>0</v>
      </c>
      <c r="AL527" s="36" t="str">
        <f>VLOOKUP(First_Validations__2[[#This Row],[CountryReq]],Last_Validations[],COLUMNS($B:S)+1,FALSE)</f>
        <v>https://keitiweb.wordpress.com/</v>
      </c>
      <c r="AM527" s="36" t="str">
        <f>VLOOKUP(First_Validations__2[[#This Row],[CountryReq]],Last_Validations[],COLUMNS($B:T)+1,FALSE)</f>
        <v>https://eiti.org/api/v1.0/score_data/7</v>
      </c>
      <c r="AN527" s="36" t="str">
        <f>IF(First_Validations__2[[#This Row],[FirstValidation.Country: Year]]=First_Validations__2[[#This Row],[Country: Year]],"First","Second / Last")</f>
        <v>First</v>
      </c>
      <c r="AO527" s="36">
        <f>IF(AND(First_Validations__2[[#This Row],[FirstValidation.Validation score]]&lt;5,First_Validations__2[[#This Row],[FirstValidation.Validation score]]&gt;1),1,0)</f>
        <v>1</v>
      </c>
      <c r="AP527" s="36">
        <f>First_Validations__2[[#This Row],[Validation score]]-First_Validations__2[[#This Row],[FirstValidation.Validation score]]</f>
        <v>0</v>
      </c>
      <c r="AQ527" s="36">
        <f>IF(AND(First_Validations__2[[#This Row],[Corrective action]]=1,First_Validations__2[[#This Row],[Validation score]]&lt;5,First_Validations__2[[#This Row],[Validation score]]&gt;1),1,0)</f>
        <v>1</v>
      </c>
      <c r="AR527" s="36">
        <f>IF(AND(First_Validations__2[[#This Row],[Corrective action]]=1,OR(First_Validations__2[[#This Row],[Validation score]]&gt;4,First_Validations__2[[#This Row],[Validation score]]&lt;2)),1,0)</f>
        <v>0</v>
      </c>
      <c r="AS5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7" s="36" t="str">
        <f>VLOOKUP(First_Validations__2[[#This Row],[Requirement ('#)]],Requirements[[Requirements]:[Categories2]],2,FALSE)</f>
        <v>Outcomes and impact</v>
      </c>
    </row>
    <row r="528" spans="2:46">
      <c r="B528" s="34" t="s">
        <v>1534</v>
      </c>
      <c r="C528" s="34">
        <v>1</v>
      </c>
      <c r="D528" s="34">
        <v>7</v>
      </c>
      <c r="E528" s="34" t="s">
        <v>186</v>
      </c>
      <c r="F528" s="34" t="s">
        <v>1535</v>
      </c>
      <c r="G528" s="34" t="s">
        <v>1534</v>
      </c>
      <c r="H528" s="34" t="s">
        <v>3487</v>
      </c>
      <c r="I528" s="34" t="s">
        <v>3488</v>
      </c>
      <c r="J528" s="34">
        <v>2016</v>
      </c>
      <c r="L528" s="34" t="s">
        <v>1766</v>
      </c>
      <c r="M528" s="34" t="s">
        <v>1815</v>
      </c>
      <c r="N528" s="34">
        <v>2</v>
      </c>
      <c r="O528" s="34" t="s">
        <v>1829</v>
      </c>
      <c r="P528" s="34" t="s">
        <v>214</v>
      </c>
      <c r="R528" s="34" t="s">
        <v>1536</v>
      </c>
      <c r="S528" s="34" t="s">
        <v>1828</v>
      </c>
      <c r="T528" s="34" t="s">
        <v>2494</v>
      </c>
      <c r="U528" s="36" t="str">
        <f>VLOOKUP(First_Validations__2[[#This Row],[CountryReq]],Last_Validations[],COLUMNS($B:B)+1,FALSE)</f>
        <v>Kyrgyz Republic: 2016</v>
      </c>
      <c r="V528" s="36" t="str">
        <f>VLOOKUP(First_Validations__2[[#This Row],[CountryReq]],Last_Validations[],COLUMNS($B:C)+1,FALSE)</f>
        <v>Kyrgyz Republic</v>
      </c>
      <c r="W528" s="36">
        <f>VLOOKUP(First_Validations__2[[#This Row],[CountryReq]],Last_Validations[],COLUMNS($B:D)+1,FALSE)</f>
        <v>1</v>
      </c>
      <c r="X528" s="36">
        <f>VLOOKUP(First_Validations__2[[#This Row],[CountryReq]],Last_Validations[],COLUMNS($B:E)+1,FALSE)</f>
        <v>7</v>
      </c>
      <c r="Y528" s="36" t="str">
        <f>VLOOKUP(First_Validations__2[[#This Row],[CountryReq]],Last_Validations[],COLUMNS($B:F)+1,FALSE)</f>
        <v>Kyrgyz Republic: 2016</v>
      </c>
      <c r="Z528" s="36" t="str">
        <f>VLOOKUP(First_Validations__2[[#This Row],[CountryReq]],Last_Validations[],COLUMNS($B:G)+1,FALSE)</f>
        <v>KGZ</v>
      </c>
      <c r="AA528" s="36" t="str">
        <f>VLOOKUP(First_Validations__2[[#This Row],[CountryReq]],Last_Validations[],COLUMNS($B:H)+1,FALSE)</f>
        <v>Kyrgyz Republic</v>
      </c>
      <c r="AB528" s="36" t="str">
        <f>VLOOKUP(First_Validations__2[[#This Row],[CountryReq]],Last_Validations[],COLUMNS($B:I)+1,FALSE)</f>
        <v>https://eiti.org/board-decision/2017-9</v>
      </c>
      <c r="AC528" s="36" t="str">
        <f>VLOOKUP(First_Validations__2[[#This Row],[CountryReq]],Last_Validations[],COLUMNS($B:J)+1,FALSE)</f>
        <v>https://eiti.org/document/validation-kyrgyz-republic-2016-reports</v>
      </c>
      <c r="AD528" s="36">
        <f>VLOOKUP(First_Validations__2[[#This Row],[CountryReq]],Last_Validations[],COLUMNS($B:K)+1,FALSE)</f>
        <v>2016</v>
      </c>
      <c r="AE528" s="36">
        <f>VLOOKUP(First_Validations__2[[#This Row],[CountryReq]],Last_Validations[],COLUMNS($B:L)+1,FALSE)</f>
        <v>0</v>
      </c>
      <c r="AF528" s="36" t="str">
        <f>VLOOKUP(First_Validations__2[[#This Row],[CountryReq]],Last_Validations[],COLUMNS($B:M)+1,FALSE)</f>
        <v>Inadequate progress / suspended</v>
      </c>
      <c r="AG528" s="36" t="str">
        <f>VLOOKUP(First_Validations__2[[#This Row],[CountryReq]],Last_Validations[],COLUMNS($B:N)+1,FALSE)</f>
        <v>SOE quasi-fiscal expenditures (#6.2)</v>
      </c>
      <c r="AH528" s="36">
        <f>VLOOKUP(First_Validations__2[[#This Row],[CountryReq]],Last_Validations[],COLUMNS($B:O)+1,FALSE)</f>
        <v>2</v>
      </c>
      <c r="AI528" s="36" t="str">
        <f>VLOOKUP(First_Validations__2[[#This Row],[CountryReq]],Last_Validations[],COLUMNS($B:P)+1,FALSE)</f>
        <v>No progress</v>
      </c>
      <c r="AJ528" s="36" t="str">
        <f>VLOOKUP(First_Validations__2[[#This Row],[CountryReq]],Last_Validations[],COLUMNS($B:Q)+1,FALSE)</f>
        <v xml:space="preserve">The 2013-14 EITI Report does not address quasi-fiscal expenditures of state-owned enterprises, nor is there any evidence that the MSG has discussed this. Stakeholder consultations reveal that quasi-fiscal expenditures exist. </v>
      </c>
      <c r="AK528" s="36">
        <f>VLOOKUP(First_Validations__2[[#This Row],[CountryReq]],Last_Validations[],COLUMNS($B:R)+1,FALSE)</f>
        <v>0</v>
      </c>
      <c r="AL528" s="36" t="str">
        <f>VLOOKUP(First_Validations__2[[#This Row],[CountryReq]],Last_Validations[],COLUMNS($B:S)+1,FALSE)</f>
        <v>https://keitiweb.wordpress.com/</v>
      </c>
      <c r="AM528" s="36" t="str">
        <f>VLOOKUP(First_Validations__2[[#This Row],[CountryReq]],Last_Validations[],COLUMNS($B:T)+1,FALSE)</f>
        <v>https://eiti.org/api/v1.0/score_data/7</v>
      </c>
      <c r="AN528" s="36" t="str">
        <f>IF(First_Validations__2[[#This Row],[FirstValidation.Country: Year]]=First_Validations__2[[#This Row],[Country: Year]],"First","Second / Last")</f>
        <v>First</v>
      </c>
      <c r="AO528" s="36">
        <f>IF(AND(First_Validations__2[[#This Row],[FirstValidation.Validation score]]&lt;5,First_Validations__2[[#This Row],[FirstValidation.Validation score]]&gt;1),1,0)</f>
        <v>1</v>
      </c>
      <c r="AP528" s="36">
        <f>First_Validations__2[[#This Row],[Validation score]]-First_Validations__2[[#This Row],[FirstValidation.Validation score]]</f>
        <v>0</v>
      </c>
      <c r="AQ528" s="36">
        <f>IF(AND(First_Validations__2[[#This Row],[Corrective action]]=1,First_Validations__2[[#This Row],[Validation score]]&lt;5,First_Validations__2[[#This Row],[Validation score]]&gt;1),1,0)</f>
        <v>1</v>
      </c>
      <c r="AR528" s="36">
        <f>IF(AND(First_Validations__2[[#This Row],[Corrective action]]=1,OR(First_Validations__2[[#This Row],[Validation score]]&gt;4,First_Validations__2[[#This Row],[Validation score]]&lt;2)),1,0)</f>
        <v>0</v>
      </c>
      <c r="AS5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8" s="36" t="str">
        <f>VLOOKUP(First_Validations__2[[#This Row],[Requirement ('#)]],Requirements[[Requirements]:[Categories2]],2,FALSE)</f>
        <v>Socio-economic contribution</v>
      </c>
    </row>
    <row r="529" spans="2:46">
      <c r="B529" s="34" t="s">
        <v>1534</v>
      </c>
      <c r="C529" s="34">
        <v>1</v>
      </c>
      <c r="D529" s="34">
        <v>7</v>
      </c>
      <c r="E529" s="34" t="s">
        <v>186</v>
      </c>
      <c r="F529" s="34" t="s">
        <v>1535</v>
      </c>
      <c r="G529" s="34" t="s">
        <v>1534</v>
      </c>
      <c r="H529" s="34" t="s">
        <v>3487</v>
      </c>
      <c r="I529" s="34" t="s">
        <v>3488</v>
      </c>
      <c r="J529" s="34">
        <v>2016</v>
      </c>
      <c r="L529" s="34" t="s">
        <v>1766</v>
      </c>
      <c r="M529" s="34" t="s">
        <v>1814</v>
      </c>
      <c r="N529" s="34">
        <v>3</v>
      </c>
      <c r="O529" s="34" t="s">
        <v>1798</v>
      </c>
      <c r="P529" s="34" t="s">
        <v>213</v>
      </c>
      <c r="R529" s="34" t="s">
        <v>1536</v>
      </c>
      <c r="S529" s="34" t="s">
        <v>1828</v>
      </c>
      <c r="T529" s="34" t="s">
        <v>2495</v>
      </c>
      <c r="U529" s="36" t="str">
        <f>VLOOKUP(First_Validations__2[[#This Row],[CountryReq]],Last_Validations[],COLUMNS($B:B)+1,FALSE)</f>
        <v>Kyrgyz Republic: 2016</v>
      </c>
      <c r="V529" s="36" t="str">
        <f>VLOOKUP(First_Validations__2[[#This Row],[CountryReq]],Last_Validations[],COLUMNS($B:C)+1,FALSE)</f>
        <v>Kyrgyz Republic</v>
      </c>
      <c r="W529" s="36">
        <f>VLOOKUP(First_Validations__2[[#This Row],[CountryReq]],Last_Validations[],COLUMNS($B:D)+1,FALSE)</f>
        <v>1</v>
      </c>
      <c r="X529" s="36">
        <f>VLOOKUP(First_Validations__2[[#This Row],[CountryReq]],Last_Validations[],COLUMNS($B:E)+1,FALSE)</f>
        <v>7</v>
      </c>
      <c r="Y529" s="36" t="str">
        <f>VLOOKUP(First_Validations__2[[#This Row],[CountryReq]],Last_Validations[],COLUMNS($B:F)+1,FALSE)</f>
        <v>Kyrgyz Republic: 2016</v>
      </c>
      <c r="Z529" s="36" t="str">
        <f>VLOOKUP(First_Validations__2[[#This Row],[CountryReq]],Last_Validations[],COLUMNS($B:G)+1,FALSE)</f>
        <v>KGZ</v>
      </c>
      <c r="AA529" s="36" t="str">
        <f>VLOOKUP(First_Validations__2[[#This Row],[CountryReq]],Last_Validations[],COLUMNS($B:H)+1,FALSE)</f>
        <v>Kyrgyz Republic</v>
      </c>
      <c r="AB529" s="36" t="str">
        <f>VLOOKUP(First_Validations__2[[#This Row],[CountryReq]],Last_Validations[],COLUMNS($B:I)+1,FALSE)</f>
        <v>https://eiti.org/board-decision/2017-9</v>
      </c>
      <c r="AC529" s="36" t="str">
        <f>VLOOKUP(First_Validations__2[[#This Row],[CountryReq]],Last_Validations[],COLUMNS($B:J)+1,FALSE)</f>
        <v>https://eiti.org/document/validation-kyrgyz-republic-2016-reports</v>
      </c>
      <c r="AD529" s="36">
        <f>VLOOKUP(First_Validations__2[[#This Row],[CountryReq]],Last_Validations[],COLUMNS($B:K)+1,FALSE)</f>
        <v>2016</v>
      </c>
      <c r="AE529" s="36">
        <f>VLOOKUP(First_Validations__2[[#This Row],[CountryReq]],Last_Validations[],COLUMNS($B:L)+1,FALSE)</f>
        <v>0</v>
      </c>
      <c r="AF529" s="36" t="str">
        <f>VLOOKUP(First_Validations__2[[#This Row],[CountryReq]],Last_Validations[],COLUMNS($B:M)+1,FALSE)</f>
        <v>Inadequate progress / suspended</v>
      </c>
      <c r="AG529" s="36" t="str">
        <f>VLOOKUP(First_Validations__2[[#This Row],[CountryReq]],Last_Validations[],COLUMNS($B:N)+1,FALSE)</f>
        <v>Mandatory social expenditures (#6.1)</v>
      </c>
      <c r="AH529" s="36">
        <f>VLOOKUP(First_Validations__2[[#This Row],[CountryReq]],Last_Validations[],COLUMNS($B:O)+1,FALSE)</f>
        <v>3</v>
      </c>
      <c r="AI529" s="36" t="str">
        <f>VLOOKUP(First_Validations__2[[#This Row],[CountryReq]],Last_Validations[],COLUMNS($B:P)+1,FALSE)</f>
        <v>Inadequate progress</v>
      </c>
      <c r="AJ529" s="36" t="str">
        <f>VLOOKUP(First_Validations__2[[#This Row],[CountryReq]],Last_Validations[],COLUMNS($B:Q)+1,FALSE)</f>
        <v>The 2013-14 EITI Report explains that the amendments to the subsoil use law in 2014 introduced social expenditures (“social package”) by extractive companies. The report gives no detail on how these programmes are developed, nor any details on expenditure apart from related to the Kumtor project. The report does not disclose details regarding the value and beneficiaries of the social expenditures in 2014. Some social expenditures are also voluntary, and the report does not clearly delineate between voluntary and mandatory social expenditures.</v>
      </c>
      <c r="AK529" s="36">
        <f>VLOOKUP(First_Validations__2[[#This Row],[CountryReq]],Last_Validations[],COLUMNS($B:R)+1,FALSE)</f>
        <v>0</v>
      </c>
      <c r="AL529" s="36" t="str">
        <f>VLOOKUP(First_Validations__2[[#This Row],[CountryReq]],Last_Validations[],COLUMNS($B:S)+1,FALSE)</f>
        <v>https://keitiweb.wordpress.com/</v>
      </c>
      <c r="AM529" s="36" t="str">
        <f>VLOOKUP(First_Validations__2[[#This Row],[CountryReq]],Last_Validations[],COLUMNS($B:T)+1,FALSE)</f>
        <v>https://eiti.org/api/v1.0/score_data/7</v>
      </c>
      <c r="AN529" s="36" t="str">
        <f>IF(First_Validations__2[[#This Row],[FirstValidation.Country: Year]]=First_Validations__2[[#This Row],[Country: Year]],"First","Second / Last")</f>
        <v>First</v>
      </c>
      <c r="AO529" s="36">
        <f>IF(AND(First_Validations__2[[#This Row],[FirstValidation.Validation score]]&lt;5,First_Validations__2[[#This Row],[FirstValidation.Validation score]]&gt;1),1,0)</f>
        <v>1</v>
      </c>
      <c r="AP529" s="36">
        <f>First_Validations__2[[#This Row],[Validation score]]-First_Validations__2[[#This Row],[FirstValidation.Validation score]]</f>
        <v>0</v>
      </c>
      <c r="AQ529" s="36">
        <f>IF(AND(First_Validations__2[[#This Row],[Corrective action]]=1,First_Validations__2[[#This Row],[Validation score]]&lt;5,First_Validations__2[[#This Row],[Validation score]]&gt;1),1,0)</f>
        <v>1</v>
      </c>
      <c r="AR529" s="36">
        <f>IF(AND(First_Validations__2[[#This Row],[Corrective action]]=1,OR(First_Validations__2[[#This Row],[Validation score]]&gt;4,First_Validations__2[[#This Row],[Validation score]]&lt;2)),1,0)</f>
        <v>0</v>
      </c>
      <c r="AS5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29" s="36" t="str">
        <f>VLOOKUP(First_Validations__2[[#This Row],[Requirement ('#)]],Requirements[[Requirements]:[Categories2]],2,FALSE)</f>
        <v>Socio-economic contribution</v>
      </c>
    </row>
    <row r="530" spans="2:46">
      <c r="B530" s="34" t="s">
        <v>1534</v>
      </c>
      <c r="C530" s="34">
        <v>1</v>
      </c>
      <c r="D530" s="34">
        <v>7</v>
      </c>
      <c r="E530" s="34" t="s">
        <v>186</v>
      </c>
      <c r="F530" s="34" t="s">
        <v>1535</v>
      </c>
      <c r="G530" s="34" t="s">
        <v>1534</v>
      </c>
      <c r="H530" s="34" t="s">
        <v>3487</v>
      </c>
      <c r="I530" s="34" t="s">
        <v>3488</v>
      </c>
      <c r="J530" s="34">
        <v>2016</v>
      </c>
      <c r="L530" s="34" t="s">
        <v>1766</v>
      </c>
      <c r="M530" s="34" t="s">
        <v>1818</v>
      </c>
      <c r="N530" s="34">
        <v>4</v>
      </c>
      <c r="O530" s="34" t="s">
        <v>1767</v>
      </c>
      <c r="P530" s="34" t="s">
        <v>216</v>
      </c>
      <c r="R530" s="34" t="s">
        <v>1536</v>
      </c>
      <c r="S530" s="34" t="s">
        <v>1828</v>
      </c>
      <c r="T530" s="34" t="s">
        <v>2496</v>
      </c>
      <c r="U530" s="36" t="str">
        <f>VLOOKUP(First_Validations__2[[#This Row],[CountryReq]],Last_Validations[],COLUMNS($B:B)+1,FALSE)</f>
        <v>Kyrgyz Republic: 2016</v>
      </c>
      <c r="V530" s="36" t="str">
        <f>VLOOKUP(First_Validations__2[[#This Row],[CountryReq]],Last_Validations[],COLUMNS($B:C)+1,FALSE)</f>
        <v>Kyrgyz Republic</v>
      </c>
      <c r="W530" s="36">
        <f>VLOOKUP(First_Validations__2[[#This Row],[CountryReq]],Last_Validations[],COLUMNS($B:D)+1,FALSE)</f>
        <v>1</v>
      </c>
      <c r="X530" s="36">
        <f>VLOOKUP(First_Validations__2[[#This Row],[CountryReq]],Last_Validations[],COLUMNS($B:E)+1,FALSE)</f>
        <v>7</v>
      </c>
      <c r="Y530" s="36" t="str">
        <f>VLOOKUP(First_Validations__2[[#This Row],[CountryReq]],Last_Validations[],COLUMNS($B:F)+1,FALSE)</f>
        <v>Kyrgyz Republic: 2016</v>
      </c>
      <c r="Z530" s="36" t="str">
        <f>VLOOKUP(First_Validations__2[[#This Row],[CountryReq]],Last_Validations[],COLUMNS($B:G)+1,FALSE)</f>
        <v>KGZ</v>
      </c>
      <c r="AA530" s="36" t="str">
        <f>VLOOKUP(First_Validations__2[[#This Row],[CountryReq]],Last_Validations[],COLUMNS($B:H)+1,FALSE)</f>
        <v>Kyrgyz Republic</v>
      </c>
      <c r="AB530" s="36" t="str">
        <f>VLOOKUP(First_Validations__2[[#This Row],[CountryReq]],Last_Validations[],COLUMNS($B:I)+1,FALSE)</f>
        <v>https://eiti.org/board-decision/2017-9</v>
      </c>
      <c r="AC530" s="36" t="str">
        <f>VLOOKUP(First_Validations__2[[#This Row],[CountryReq]],Last_Validations[],COLUMNS($B:J)+1,FALSE)</f>
        <v>https://eiti.org/document/validation-kyrgyz-republic-2016-reports</v>
      </c>
      <c r="AD530" s="36">
        <f>VLOOKUP(First_Validations__2[[#This Row],[CountryReq]],Last_Validations[],COLUMNS($B:K)+1,FALSE)</f>
        <v>2016</v>
      </c>
      <c r="AE530" s="36">
        <f>VLOOKUP(First_Validations__2[[#This Row],[CountryReq]],Last_Validations[],COLUMNS($B:L)+1,FALSE)</f>
        <v>0</v>
      </c>
      <c r="AF530" s="36" t="str">
        <f>VLOOKUP(First_Validations__2[[#This Row],[CountryReq]],Last_Validations[],COLUMNS($B:M)+1,FALSE)</f>
        <v>Inadequate progress / suspended</v>
      </c>
      <c r="AG530" s="36" t="str">
        <f>VLOOKUP(First_Validations__2[[#This Row],[CountryReq]],Last_Validations[],COLUMNS($B:N)+1,FALSE)</f>
        <v>Public debate (#7.1)</v>
      </c>
      <c r="AH530" s="36">
        <f>VLOOKUP(First_Validations__2[[#This Row],[CountryReq]],Last_Validations[],COLUMNS($B:O)+1,FALSE)</f>
        <v>4</v>
      </c>
      <c r="AI530" s="36" t="str">
        <f>VLOOKUP(First_Validations__2[[#This Row],[CountryReq]],Last_Validations[],COLUMNS($B:P)+1,FALSE)</f>
        <v>Meaningful progress</v>
      </c>
      <c r="AJ530" s="36" t="str">
        <f>VLOOKUP(First_Validations__2[[#This Row],[CountryReq]],Last_Validations[],COLUMNS($B:Q)+1,FALSE)</f>
        <v>The MSG has taken limited steps to ensure that the EITI Report is actively promoted within public. Incompleteness of planned dissemination activities is due to the lack of funds.</v>
      </c>
      <c r="AK530" s="36">
        <f>VLOOKUP(First_Validations__2[[#This Row],[CountryReq]],Last_Validations[],COLUMNS($B:R)+1,FALSE)</f>
        <v>0</v>
      </c>
      <c r="AL530" s="36" t="str">
        <f>VLOOKUP(First_Validations__2[[#This Row],[CountryReq]],Last_Validations[],COLUMNS($B:S)+1,FALSE)</f>
        <v>https://keitiweb.wordpress.com/</v>
      </c>
      <c r="AM530" s="36" t="str">
        <f>VLOOKUP(First_Validations__2[[#This Row],[CountryReq]],Last_Validations[],COLUMNS($B:T)+1,FALSE)</f>
        <v>https://eiti.org/api/v1.0/score_data/7</v>
      </c>
      <c r="AN530" s="36" t="str">
        <f>IF(First_Validations__2[[#This Row],[FirstValidation.Country: Year]]=First_Validations__2[[#This Row],[Country: Year]],"First","Second / Last")</f>
        <v>First</v>
      </c>
      <c r="AO530" s="36">
        <f>IF(AND(First_Validations__2[[#This Row],[FirstValidation.Validation score]]&lt;5,First_Validations__2[[#This Row],[FirstValidation.Validation score]]&gt;1),1,0)</f>
        <v>1</v>
      </c>
      <c r="AP530" s="36">
        <f>First_Validations__2[[#This Row],[Validation score]]-First_Validations__2[[#This Row],[FirstValidation.Validation score]]</f>
        <v>0</v>
      </c>
      <c r="AQ530" s="36">
        <f>IF(AND(First_Validations__2[[#This Row],[Corrective action]]=1,First_Validations__2[[#This Row],[Validation score]]&lt;5,First_Validations__2[[#This Row],[Validation score]]&gt;1),1,0)</f>
        <v>1</v>
      </c>
      <c r="AR530" s="36">
        <f>IF(AND(First_Validations__2[[#This Row],[Corrective action]]=1,OR(First_Validations__2[[#This Row],[Validation score]]&gt;4,First_Validations__2[[#This Row],[Validation score]]&lt;2)),1,0)</f>
        <v>0</v>
      </c>
      <c r="AS5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0" s="36" t="str">
        <f>VLOOKUP(First_Validations__2[[#This Row],[Requirement ('#)]],Requirements[[Requirements]:[Categories2]],2,FALSE)</f>
        <v>Outcomes and impact</v>
      </c>
    </row>
    <row r="531" spans="2:46">
      <c r="B531" s="34" t="s">
        <v>1534</v>
      </c>
      <c r="C531" s="34">
        <v>1</v>
      </c>
      <c r="D531" s="34">
        <v>7</v>
      </c>
      <c r="E531" s="34" t="s">
        <v>186</v>
      </c>
      <c r="F531" s="34" t="s">
        <v>1535</v>
      </c>
      <c r="G531" s="34" t="s">
        <v>1534</v>
      </c>
      <c r="H531" s="34" t="s">
        <v>3487</v>
      </c>
      <c r="I531" s="34" t="s">
        <v>3488</v>
      </c>
      <c r="J531" s="34">
        <v>2016</v>
      </c>
      <c r="L531" s="34" t="s">
        <v>1766</v>
      </c>
      <c r="M531" s="34" t="s">
        <v>1816</v>
      </c>
      <c r="N531" s="34">
        <v>4</v>
      </c>
      <c r="O531" s="34" t="s">
        <v>1767</v>
      </c>
      <c r="P531" s="34" t="s">
        <v>215</v>
      </c>
      <c r="R531" s="34" t="s">
        <v>1536</v>
      </c>
      <c r="S531" s="34" t="s">
        <v>1828</v>
      </c>
      <c r="T531" s="34" t="s">
        <v>2497</v>
      </c>
      <c r="U531" s="36" t="str">
        <f>VLOOKUP(First_Validations__2[[#This Row],[CountryReq]],Last_Validations[],COLUMNS($B:B)+1,FALSE)</f>
        <v>Kyrgyz Republic: 2016</v>
      </c>
      <c r="V531" s="36" t="str">
        <f>VLOOKUP(First_Validations__2[[#This Row],[CountryReq]],Last_Validations[],COLUMNS($B:C)+1,FALSE)</f>
        <v>Kyrgyz Republic</v>
      </c>
      <c r="W531" s="36">
        <f>VLOOKUP(First_Validations__2[[#This Row],[CountryReq]],Last_Validations[],COLUMNS($B:D)+1,FALSE)</f>
        <v>1</v>
      </c>
      <c r="X531" s="36">
        <f>VLOOKUP(First_Validations__2[[#This Row],[CountryReq]],Last_Validations[],COLUMNS($B:E)+1,FALSE)</f>
        <v>7</v>
      </c>
      <c r="Y531" s="36" t="str">
        <f>VLOOKUP(First_Validations__2[[#This Row],[CountryReq]],Last_Validations[],COLUMNS($B:F)+1,FALSE)</f>
        <v>Kyrgyz Republic: 2016</v>
      </c>
      <c r="Z531" s="36" t="str">
        <f>VLOOKUP(First_Validations__2[[#This Row],[CountryReq]],Last_Validations[],COLUMNS($B:G)+1,FALSE)</f>
        <v>KGZ</v>
      </c>
      <c r="AA531" s="36" t="str">
        <f>VLOOKUP(First_Validations__2[[#This Row],[CountryReq]],Last_Validations[],COLUMNS($B:H)+1,FALSE)</f>
        <v>Kyrgyz Republic</v>
      </c>
      <c r="AB531" s="36" t="str">
        <f>VLOOKUP(First_Validations__2[[#This Row],[CountryReq]],Last_Validations[],COLUMNS($B:I)+1,FALSE)</f>
        <v>https://eiti.org/board-decision/2017-9</v>
      </c>
      <c r="AC531" s="36" t="str">
        <f>VLOOKUP(First_Validations__2[[#This Row],[CountryReq]],Last_Validations[],COLUMNS($B:J)+1,FALSE)</f>
        <v>https://eiti.org/document/validation-kyrgyz-republic-2016-reports</v>
      </c>
      <c r="AD531" s="36">
        <f>VLOOKUP(First_Validations__2[[#This Row],[CountryReq]],Last_Validations[],COLUMNS($B:K)+1,FALSE)</f>
        <v>2016</v>
      </c>
      <c r="AE531" s="36">
        <f>VLOOKUP(First_Validations__2[[#This Row],[CountryReq]],Last_Validations[],COLUMNS($B:L)+1,FALSE)</f>
        <v>0</v>
      </c>
      <c r="AF531" s="36" t="str">
        <f>VLOOKUP(First_Validations__2[[#This Row],[CountryReq]],Last_Validations[],COLUMNS($B:M)+1,FALSE)</f>
        <v>Inadequate progress / suspended</v>
      </c>
      <c r="AG531" s="36" t="str">
        <f>VLOOKUP(First_Validations__2[[#This Row],[CountryReq]],Last_Validations[],COLUMNS($B:N)+1,FALSE)</f>
        <v>Economic contribution (#6.3)</v>
      </c>
      <c r="AH531" s="36">
        <f>VLOOKUP(First_Validations__2[[#This Row],[CountryReq]],Last_Validations[],COLUMNS($B:O)+1,FALSE)</f>
        <v>4</v>
      </c>
      <c r="AI531" s="36" t="str">
        <f>VLOOKUP(First_Validations__2[[#This Row],[CountryReq]],Last_Validations[],COLUMNS($B:P)+1,FALSE)</f>
        <v>Meaningful progress</v>
      </c>
      <c r="AJ531" s="36" t="str">
        <f>VLOOKUP(First_Validations__2[[#This Row],[CountryReq]],Last_Validations[],COLUMNS($B:Q)+1,FALSE)</f>
        <v>The 2013-14 EITI Report provides an overview of the contribution of extractive industries, including share of the extractive industries in GDP, share in total revenues, share of exports, employment in absolute terms and percentage in total employment, as well as main region of production. The report does not address the size of extractive industries in absolute terms; an estimate of informal sector; and total government revenues generated by the extractive industries in absolute terms.</v>
      </c>
      <c r="AK531" s="36">
        <f>VLOOKUP(First_Validations__2[[#This Row],[CountryReq]],Last_Validations[],COLUMNS($B:R)+1,FALSE)</f>
        <v>0</v>
      </c>
      <c r="AL531" s="36" t="str">
        <f>VLOOKUP(First_Validations__2[[#This Row],[CountryReq]],Last_Validations[],COLUMNS($B:S)+1,FALSE)</f>
        <v>https://keitiweb.wordpress.com/</v>
      </c>
      <c r="AM531" s="36" t="str">
        <f>VLOOKUP(First_Validations__2[[#This Row],[CountryReq]],Last_Validations[],COLUMNS($B:T)+1,FALSE)</f>
        <v>https://eiti.org/api/v1.0/score_data/7</v>
      </c>
      <c r="AN531" s="36" t="str">
        <f>IF(First_Validations__2[[#This Row],[FirstValidation.Country: Year]]=First_Validations__2[[#This Row],[Country: Year]],"First","Second / Last")</f>
        <v>First</v>
      </c>
      <c r="AO531" s="36">
        <f>IF(AND(First_Validations__2[[#This Row],[FirstValidation.Validation score]]&lt;5,First_Validations__2[[#This Row],[FirstValidation.Validation score]]&gt;1),1,0)</f>
        <v>1</v>
      </c>
      <c r="AP531" s="36">
        <f>First_Validations__2[[#This Row],[Validation score]]-First_Validations__2[[#This Row],[FirstValidation.Validation score]]</f>
        <v>0</v>
      </c>
      <c r="AQ531" s="36">
        <f>IF(AND(First_Validations__2[[#This Row],[Corrective action]]=1,First_Validations__2[[#This Row],[Validation score]]&lt;5,First_Validations__2[[#This Row],[Validation score]]&gt;1),1,0)</f>
        <v>1</v>
      </c>
      <c r="AR531" s="36">
        <f>IF(AND(First_Validations__2[[#This Row],[Corrective action]]=1,OR(First_Validations__2[[#This Row],[Validation score]]&gt;4,First_Validations__2[[#This Row],[Validation score]]&lt;2)),1,0)</f>
        <v>0</v>
      </c>
      <c r="AS5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1" s="36" t="str">
        <f>VLOOKUP(First_Validations__2[[#This Row],[Requirement ('#)]],Requirements[[Requirements]:[Categories2]],2,FALSE)</f>
        <v>Socio-economic contribution</v>
      </c>
    </row>
    <row r="532" spans="2:46">
      <c r="B532" s="34" t="s">
        <v>1534</v>
      </c>
      <c r="C532" s="34">
        <v>1</v>
      </c>
      <c r="D532" s="34">
        <v>7</v>
      </c>
      <c r="E532" s="34" t="s">
        <v>186</v>
      </c>
      <c r="F532" s="34" t="s">
        <v>1535</v>
      </c>
      <c r="G532" s="34" t="s">
        <v>1534</v>
      </c>
      <c r="H532" s="34" t="s">
        <v>3487</v>
      </c>
      <c r="I532" s="34" t="s">
        <v>3488</v>
      </c>
      <c r="J532" s="34">
        <v>2016</v>
      </c>
      <c r="L532" s="34" t="s">
        <v>1766</v>
      </c>
      <c r="M532" s="34" t="s">
        <v>1791</v>
      </c>
      <c r="N532" s="34">
        <v>5</v>
      </c>
      <c r="O532" s="34" t="s">
        <v>1768</v>
      </c>
      <c r="P532" s="34" t="s">
        <v>192</v>
      </c>
      <c r="R532" s="34" t="s">
        <v>1536</v>
      </c>
      <c r="S532" s="34" t="s">
        <v>1828</v>
      </c>
      <c r="T532" s="34" t="s">
        <v>2498</v>
      </c>
      <c r="U532" s="36" t="str">
        <f>VLOOKUP(First_Validations__2[[#This Row],[CountryReq]],Last_Validations[],COLUMNS($B:B)+1,FALSE)</f>
        <v>Kyrgyz Republic: 2016</v>
      </c>
      <c r="V532" s="36" t="str">
        <f>VLOOKUP(First_Validations__2[[#This Row],[CountryReq]],Last_Validations[],COLUMNS($B:C)+1,FALSE)</f>
        <v>Kyrgyz Republic</v>
      </c>
      <c r="W532" s="36">
        <f>VLOOKUP(First_Validations__2[[#This Row],[CountryReq]],Last_Validations[],COLUMNS($B:D)+1,FALSE)</f>
        <v>1</v>
      </c>
      <c r="X532" s="36">
        <f>VLOOKUP(First_Validations__2[[#This Row],[CountryReq]],Last_Validations[],COLUMNS($B:E)+1,FALSE)</f>
        <v>7</v>
      </c>
      <c r="Y532" s="36" t="str">
        <f>VLOOKUP(First_Validations__2[[#This Row],[CountryReq]],Last_Validations[],COLUMNS($B:F)+1,FALSE)</f>
        <v>Kyrgyz Republic: 2016</v>
      </c>
      <c r="Z532" s="36" t="str">
        <f>VLOOKUP(First_Validations__2[[#This Row],[CountryReq]],Last_Validations[],COLUMNS($B:G)+1,FALSE)</f>
        <v>KGZ</v>
      </c>
      <c r="AA532" s="36" t="str">
        <f>VLOOKUP(First_Validations__2[[#This Row],[CountryReq]],Last_Validations[],COLUMNS($B:H)+1,FALSE)</f>
        <v>Kyrgyz Republic</v>
      </c>
      <c r="AB532" s="36" t="str">
        <f>VLOOKUP(First_Validations__2[[#This Row],[CountryReq]],Last_Validations[],COLUMNS($B:I)+1,FALSE)</f>
        <v>https://eiti.org/board-decision/2017-9</v>
      </c>
      <c r="AC532" s="36" t="str">
        <f>VLOOKUP(First_Validations__2[[#This Row],[CountryReq]],Last_Validations[],COLUMNS($B:J)+1,FALSE)</f>
        <v>https://eiti.org/document/validation-kyrgyz-republic-2016-reports</v>
      </c>
      <c r="AD532" s="36">
        <f>VLOOKUP(First_Validations__2[[#This Row],[CountryReq]],Last_Validations[],COLUMNS($B:K)+1,FALSE)</f>
        <v>2016</v>
      </c>
      <c r="AE532" s="36">
        <f>VLOOKUP(First_Validations__2[[#This Row],[CountryReq]],Last_Validations[],COLUMNS($B:L)+1,FALSE)</f>
        <v>0</v>
      </c>
      <c r="AF532" s="36" t="str">
        <f>VLOOKUP(First_Validations__2[[#This Row],[CountryReq]],Last_Validations[],COLUMNS($B:M)+1,FALSE)</f>
        <v>Inadequate progress / suspended</v>
      </c>
      <c r="AG532" s="36" t="str">
        <f>VLOOKUP(First_Validations__2[[#This Row],[CountryReq]],Last_Validations[],COLUMNS($B:N)+1,FALSE)</f>
        <v>Legal framework (#2.1)</v>
      </c>
      <c r="AH532" s="36">
        <f>VLOOKUP(First_Validations__2[[#This Row],[CountryReq]],Last_Validations[],COLUMNS($B:O)+1,FALSE)</f>
        <v>5</v>
      </c>
      <c r="AI532" s="36" t="str">
        <f>VLOOKUP(First_Validations__2[[#This Row],[CountryReq]],Last_Validations[],COLUMNS($B:P)+1,FALSE)</f>
        <v>Satisfactory progress</v>
      </c>
      <c r="AJ532" s="36" t="str">
        <f>VLOOKUP(First_Validations__2[[#This Row],[CountryReq]],Last_Validations[],COLUMNS($B:Q)+1,FALSE)</f>
        <v>The 2013-14 EITI Report contains a comprehensive description of the legal framework including a detailed overview of the fiscal regime, changes to the legal framework, and reforms underway. Responsibilities of government entities involved in the management of the extractive sector are described. The fiscal system is centralised, with local governments only collecting property tax and land tax.</v>
      </c>
      <c r="AK532" s="36">
        <f>VLOOKUP(First_Validations__2[[#This Row],[CountryReq]],Last_Validations[],COLUMNS($B:R)+1,FALSE)</f>
        <v>0</v>
      </c>
      <c r="AL532" s="36" t="str">
        <f>VLOOKUP(First_Validations__2[[#This Row],[CountryReq]],Last_Validations[],COLUMNS($B:S)+1,FALSE)</f>
        <v>https://keitiweb.wordpress.com/</v>
      </c>
      <c r="AM532" s="36" t="str">
        <f>VLOOKUP(First_Validations__2[[#This Row],[CountryReq]],Last_Validations[],COLUMNS($B:T)+1,FALSE)</f>
        <v>https://eiti.org/api/v1.0/score_data/7</v>
      </c>
      <c r="AN532" s="36" t="str">
        <f>IF(First_Validations__2[[#This Row],[FirstValidation.Country: Year]]=First_Validations__2[[#This Row],[Country: Year]],"First","Second / Last")</f>
        <v>First</v>
      </c>
      <c r="AO532" s="36">
        <f>IF(AND(First_Validations__2[[#This Row],[FirstValidation.Validation score]]&lt;5,First_Validations__2[[#This Row],[FirstValidation.Validation score]]&gt;1),1,0)</f>
        <v>0</v>
      </c>
      <c r="AP532" s="36">
        <f>First_Validations__2[[#This Row],[Validation score]]-First_Validations__2[[#This Row],[FirstValidation.Validation score]]</f>
        <v>0</v>
      </c>
      <c r="AQ532" s="36">
        <f>IF(AND(First_Validations__2[[#This Row],[Corrective action]]=1,First_Validations__2[[#This Row],[Validation score]]&lt;5,First_Validations__2[[#This Row],[Validation score]]&gt;1),1,0)</f>
        <v>0</v>
      </c>
      <c r="AR532" s="36">
        <f>IF(AND(First_Validations__2[[#This Row],[Corrective action]]=1,OR(First_Validations__2[[#This Row],[Validation score]]&gt;4,First_Validations__2[[#This Row],[Validation score]]&lt;2)),1,0)</f>
        <v>0</v>
      </c>
      <c r="AS5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2" s="36" t="str">
        <f>VLOOKUP(First_Validations__2[[#This Row],[Requirement ('#)]],Requirements[[Requirements]:[Categories2]],2,FALSE)</f>
        <v>Licenses and contracts</v>
      </c>
    </row>
    <row r="533" spans="2:46">
      <c r="B533" s="34" t="s">
        <v>1534</v>
      </c>
      <c r="C533" s="34">
        <v>1</v>
      </c>
      <c r="D533" s="34">
        <v>7</v>
      </c>
      <c r="E533" s="34" t="s">
        <v>186</v>
      </c>
      <c r="F533" s="34" t="s">
        <v>1535</v>
      </c>
      <c r="G533" s="34" t="s">
        <v>1534</v>
      </c>
      <c r="H533" s="34" t="s">
        <v>3487</v>
      </c>
      <c r="I533" s="34" t="s">
        <v>3488</v>
      </c>
      <c r="J533" s="34">
        <v>2016</v>
      </c>
      <c r="L533" s="34" t="s">
        <v>1766</v>
      </c>
      <c r="M533" s="34" t="s">
        <v>1790</v>
      </c>
      <c r="N533" s="34">
        <v>5</v>
      </c>
      <c r="O533" s="34" t="s">
        <v>1768</v>
      </c>
      <c r="P533" s="34" t="s">
        <v>191</v>
      </c>
      <c r="R533" s="34" t="s">
        <v>1536</v>
      </c>
      <c r="S533" s="34" t="s">
        <v>1828</v>
      </c>
      <c r="T533" s="34" t="s">
        <v>2499</v>
      </c>
      <c r="U533" s="36" t="str">
        <f>VLOOKUP(First_Validations__2[[#This Row],[CountryReq]],Last_Validations[],COLUMNS($B:B)+1,FALSE)</f>
        <v>Kyrgyz Republic: 2016</v>
      </c>
      <c r="V533" s="36" t="str">
        <f>VLOOKUP(First_Validations__2[[#This Row],[CountryReq]],Last_Validations[],COLUMNS($B:C)+1,FALSE)</f>
        <v>Kyrgyz Republic</v>
      </c>
      <c r="W533" s="36">
        <f>VLOOKUP(First_Validations__2[[#This Row],[CountryReq]],Last_Validations[],COLUMNS($B:D)+1,FALSE)</f>
        <v>1</v>
      </c>
      <c r="X533" s="36">
        <f>VLOOKUP(First_Validations__2[[#This Row],[CountryReq]],Last_Validations[],COLUMNS($B:E)+1,FALSE)</f>
        <v>7</v>
      </c>
      <c r="Y533" s="36" t="str">
        <f>VLOOKUP(First_Validations__2[[#This Row],[CountryReq]],Last_Validations[],COLUMNS($B:F)+1,FALSE)</f>
        <v>Kyrgyz Republic: 2016</v>
      </c>
      <c r="Z533" s="36" t="str">
        <f>VLOOKUP(First_Validations__2[[#This Row],[CountryReq]],Last_Validations[],COLUMNS($B:G)+1,FALSE)</f>
        <v>KGZ</v>
      </c>
      <c r="AA533" s="36" t="str">
        <f>VLOOKUP(First_Validations__2[[#This Row],[CountryReq]],Last_Validations[],COLUMNS($B:H)+1,FALSE)</f>
        <v>Kyrgyz Republic</v>
      </c>
      <c r="AB533" s="36" t="str">
        <f>VLOOKUP(First_Validations__2[[#This Row],[CountryReq]],Last_Validations[],COLUMNS($B:I)+1,FALSE)</f>
        <v>https://eiti.org/board-decision/2017-9</v>
      </c>
      <c r="AC533" s="36" t="str">
        <f>VLOOKUP(First_Validations__2[[#This Row],[CountryReq]],Last_Validations[],COLUMNS($B:J)+1,FALSE)</f>
        <v>https://eiti.org/document/validation-kyrgyz-republic-2016-reports</v>
      </c>
      <c r="AD533" s="36">
        <f>VLOOKUP(First_Validations__2[[#This Row],[CountryReq]],Last_Validations[],COLUMNS($B:K)+1,FALSE)</f>
        <v>2016</v>
      </c>
      <c r="AE533" s="36">
        <f>VLOOKUP(First_Validations__2[[#This Row],[CountryReq]],Last_Validations[],COLUMNS($B:L)+1,FALSE)</f>
        <v>0</v>
      </c>
      <c r="AF533" s="36" t="str">
        <f>VLOOKUP(First_Validations__2[[#This Row],[CountryReq]],Last_Validations[],COLUMNS($B:M)+1,FALSE)</f>
        <v>Inadequate progress / suspended</v>
      </c>
      <c r="AG533" s="36" t="str">
        <f>VLOOKUP(First_Validations__2[[#This Row],[CountryReq]],Last_Validations[],COLUMNS($B:N)+1,FALSE)</f>
        <v>Workplan (#1.5)</v>
      </c>
      <c r="AH533" s="36">
        <f>VLOOKUP(First_Validations__2[[#This Row],[CountryReq]],Last_Validations[],COLUMNS($B:O)+1,FALSE)</f>
        <v>5</v>
      </c>
      <c r="AI533" s="36" t="str">
        <f>VLOOKUP(First_Validations__2[[#This Row],[CountryReq]],Last_Validations[],COLUMNS($B:P)+1,FALSE)</f>
        <v>Satisfactory progress</v>
      </c>
      <c r="AJ533" s="36" t="str">
        <f>VLOOKUP(First_Validations__2[[#This Row],[CountryReq]],Last_Validations[],COLUMNS($B:Q)+1,FALSE)</f>
        <v>The MSG has agreed an up to date work plan for 2016, with objectives for EITI implementation that are linked to national priorities for the extractive sector, as well as costed and time bound work plan activities and actions. Future work plans need to be clearer about the link between the work plan activities and the work plan objectives, and include more specific deadlines for each activity. It is also recommended that the Supervisory Board urgently agrees a fund raising strategy including plans for partial government funding in the future.</v>
      </c>
      <c r="AK533" s="36">
        <f>VLOOKUP(First_Validations__2[[#This Row],[CountryReq]],Last_Validations[],COLUMNS($B:R)+1,FALSE)</f>
        <v>0</v>
      </c>
      <c r="AL533" s="36" t="str">
        <f>VLOOKUP(First_Validations__2[[#This Row],[CountryReq]],Last_Validations[],COLUMNS($B:S)+1,FALSE)</f>
        <v>https://keitiweb.wordpress.com/</v>
      </c>
      <c r="AM533" s="36" t="str">
        <f>VLOOKUP(First_Validations__2[[#This Row],[CountryReq]],Last_Validations[],COLUMNS($B:T)+1,FALSE)</f>
        <v>https://eiti.org/api/v1.0/score_data/7</v>
      </c>
      <c r="AN533" s="36" t="str">
        <f>IF(First_Validations__2[[#This Row],[FirstValidation.Country: Year]]=First_Validations__2[[#This Row],[Country: Year]],"First","Second / Last")</f>
        <v>First</v>
      </c>
      <c r="AO533" s="36">
        <f>IF(AND(First_Validations__2[[#This Row],[FirstValidation.Validation score]]&lt;5,First_Validations__2[[#This Row],[FirstValidation.Validation score]]&gt;1),1,0)</f>
        <v>0</v>
      </c>
      <c r="AP533" s="36">
        <f>First_Validations__2[[#This Row],[Validation score]]-First_Validations__2[[#This Row],[FirstValidation.Validation score]]</f>
        <v>0</v>
      </c>
      <c r="AQ533" s="36">
        <f>IF(AND(First_Validations__2[[#This Row],[Corrective action]]=1,First_Validations__2[[#This Row],[Validation score]]&lt;5,First_Validations__2[[#This Row],[Validation score]]&gt;1),1,0)</f>
        <v>0</v>
      </c>
      <c r="AR533" s="36">
        <f>IF(AND(First_Validations__2[[#This Row],[Corrective action]]=1,OR(First_Validations__2[[#This Row],[Validation score]]&gt;4,First_Validations__2[[#This Row],[Validation score]]&lt;2)),1,0)</f>
        <v>0</v>
      </c>
      <c r="AS5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3" s="36" t="str">
        <f>VLOOKUP(First_Validations__2[[#This Row],[Requirement ('#)]],Requirements[[Requirements]:[Categories2]],2,FALSE)</f>
        <v>MSG Oversight</v>
      </c>
    </row>
    <row r="534" spans="2:46">
      <c r="B534" s="34" t="s">
        <v>1534</v>
      </c>
      <c r="C534" s="34">
        <v>1</v>
      </c>
      <c r="D534" s="34">
        <v>7</v>
      </c>
      <c r="E534" s="34" t="s">
        <v>186</v>
      </c>
      <c r="F534" s="34" t="s">
        <v>1535</v>
      </c>
      <c r="G534" s="34" t="s">
        <v>1534</v>
      </c>
      <c r="H534" s="34" t="s">
        <v>3487</v>
      </c>
      <c r="I534" s="34" t="s">
        <v>3488</v>
      </c>
      <c r="J534" s="34">
        <v>2016</v>
      </c>
      <c r="L534" s="34" t="s">
        <v>1766</v>
      </c>
      <c r="M534" s="34" t="s">
        <v>1793</v>
      </c>
      <c r="N534" s="34">
        <v>4</v>
      </c>
      <c r="O534" s="34" t="s">
        <v>1767</v>
      </c>
      <c r="P534" s="34" t="s">
        <v>194</v>
      </c>
      <c r="R534" s="34" t="s">
        <v>1536</v>
      </c>
      <c r="S534" s="34" t="s">
        <v>1828</v>
      </c>
      <c r="T534" s="34" t="s">
        <v>2500</v>
      </c>
      <c r="U534" s="36" t="str">
        <f>VLOOKUP(First_Validations__2[[#This Row],[CountryReq]],Last_Validations[],COLUMNS($B:B)+1,FALSE)</f>
        <v>Kyrgyz Republic: 2016</v>
      </c>
      <c r="V534" s="36" t="str">
        <f>VLOOKUP(First_Validations__2[[#This Row],[CountryReq]],Last_Validations[],COLUMNS($B:C)+1,FALSE)</f>
        <v>Kyrgyz Republic</v>
      </c>
      <c r="W534" s="36">
        <f>VLOOKUP(First_Validations__2[[#This Row],[CountryReq]],Last_Validations[],COLUMNS($B:D)+1,FALSE)</f>
        <v>1</v>
      </c>
      <c r="X534" s="36">
        <f>VLOOKUP(First_Validations__2[[#This Row],[CountryReq]],Last_Validations[],COLUMNS($B:E)+1,FALSE)</f>
        <v>7</v>
      </c>
      <c r="Y534" s="36" t="str">
        <f>VLOOKUP(First_Validations__2[[#This Row],[CountryReq]],Last_Validations[],COLUMNS($B:F)+1,FALSE)</f>
        <v>Kyrgyz Republic: 2016</v>
      </c>
      <c r="Z534" s="36" t="str">
        <f>VLOOKUP(First_Validations__2[[#This Row],[CountryReq]],Last_Validations[],COLUMNS($B:G)+1,FALSE)</f>
        <v>KGZ</v>
      </c>
      <c r="AA534" s="36" t="str">
        <f>VLOOKUP(First_Validations__2[[#This Row],[CountryReq]],Last_Validations[],COLUMNS($B:H)+1,FALSE)</f>
        <v>Kyrgyz Republic</v>
      </c>
      <c r="AB534" s="36" t="str">
        <f>VLOOKUP(First_Validations__2[[#This Row],[CountryReq]],Last_Validations[],COLUMNS($B:I)+1,FALSE)</f>
        <v>https://eiti.org/board-decision/2017-9</v>
      </c>
      <c r="AC534" s="36" t="str">
        <f>VLOOKUP(First_Validations__2[[#This Row],[CountryReq]],Last_Validations[],COLUMNS($B:J)+1,FALSE)</f>
        <v>https://eiti.org/document/validation-kyrgyz-republic-2016-reports</v>
      </c>
      <c r="AD534" s="36">
        <f>VLOOKUP(First_Validations__2[[#This Row],[CountryReq]],Last_Validations[],COLUMNS($B:K)+1,FALSE)</f>
        <v>2016</v>
      </c>
      <c r="AE534" s="36">
        <f>VLOOKUP(First_Validations__2[[#This Row],[CountryReq]],Last_Validations[],COLUMNS($B:L)+1,FALSE)</f>
        <v>0</v>
      </c>
      <c r="AF534" s="36" t="str">
        <f>VLOOKUP(First_Validations__2[[#This Row],[CountryReq]],Last_Validations[],COLUMNS($B:M)+1,FALSE)</f>
        <v>Inadequate progress / suspended</v>
      </c>
      <c r="AG534" s="36" t="str">
        <f>VLOOKUP(First_Validations__2[[#This Row],[CountryReq]],Last_Validations[],COLUMNS($B:N)+1,FALSE)</f>
        <v>License register (#2.3)</v>
      </c>
      <c r="AH534" s="36">
        <f>VLOOKUP(First_Validations__2[[#This Row],[CountryReq]],Last_Validations[],COLUMNS($B:O)+1,FALSE)</f>
        <v>4</v>
      </c>
      <c r="AI534" s="36" t="str">
        <f>VLOOKUP(First_Validations__2[[#This Row],[CountryReq]],Last_Validations[],COLUMNS($B:P)+1,FALSE)</f>
        <v>Meaningful progress</v>
      </c>
      <c r="AJ534" s="36" t="str">
        <f>VLOOKUP(First_Validations__2[[#This Row],[CountryReq]],Last_Validations[],COLUMNS($B:Q)+1,FALSE)</f>
        <v>Although the 2013-2014 EITI Report states that Kyrgyz Republic does not have a mining cadastre, the State Agency for Geology and Mineral Resources (SAGMR) has an online register of mining licenses that includes the name of the deposit, the name and contact details of the license holder, the location and size of the license area, the type of mineral for which the license is valid for, and the award and expiry dates of the license (p.116). It does not include coordinates or the date of application for the licenses. This information is maintained by SAGMR, but not available to the public.</v>
      </c>
      <c r="AK534" s="36">
        <f>VLOOKUP(First_Validations__2[[#This Row],[CountryReq]],Last_Validations[],COLUMNS($B:R)+1,FALSE)</f>
        <v>0</v>
      </c>
      <c r="AL534" s="36" t="str">
        <f>VLOOKUP(First_Validations__2[[#This Row],[CountryReq]],Last_Validations[],COLUMNS($B:S)+1,FALSE)</f>
        <v>https://keitiweb.wordpress.com/</v>
      </c>
      <c r="AM534" s="36" t="str">
        <f>VLOOKUP(First_Validations__2[[#This Row],[CountryReq]],Last_Validations[],COLUMNS($B:T)+1,FALSE)</f>
        <v>https://eiti.org/api/v1.0/score_data/7</v>
      </c>
      <c r="AN534" s="36" t="str">
        <f>IF(First_Validations__2[[#This Row],[FirstValidation.Country: Year]]=First_Validations__2[[#This Row],[Country: Year]],"First","Second / Last")</f>
        <v>First</v>
      </c>
      <c r="AO534" s="36">
        <f>IF(AND(First_Validations__2[[#This Row],[FirstValidation.Validation score]]&lt;5,First_Validations__2[[#This Row],[FirstValidation.Validation score]]&gt;1),1,0)</f>
        <v>1</v>
      </c>
      <c r="AP534" s="36">
        <f>First_Validations__2[[#This Row],[Validation score]]-First_Validations__2[[#This Row],[FirstValidation.Validation score]]</f>
        <v>0</v>
      </c>
      <c r="AQ534" s="36">
        <f>IF(AND(First_Validations__2[[#This Row],[Corrective action]]=1,First_Validations__2[[#This Row],[Validation score]]&lt;5,First_Validations__2[[#This Row],[Validation score]]&gt;1),1,0)</f>
        <v>1</v>
      </c>
      <c r="AR534" s="36">
        <f>IF(AND(First_Validations__2[[#This Row],[Corrective action]]=1,OR(First_Validations__2[[#This Row],[Validation score]]&gt;4,First_Validations__2[[#This Row],[Validation score]]&lt;2)),1,0)</f>
        <v>0</v>
      </c>
      <c r="AS5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4" s="36" t="str">
        <f>VLOOKUP(First_Validations__2[[#This Row],[Requirement ('#)]],Requirements[[Requirements]:[Categories2]],2,FALSE)</f>
        <v>Licenses and contracts</v>
      </c>
    </row>
    <row r="535" spans="2:46">
      <c r="B535" s="34" t="s">
        <v>1534</v>
      </c>
      <c r="C535" s="34">
        <v>1</v>
      </c>
      <c r="D535" s="34">
        <v>7</v>
      </c>
      <c r="E535" s="34" t="s">
        <v>186</v>
      </c>
      <c r="F535" s="34" t="s">
        <v>1535</v>
      </c>
      <c r="G535" s="34" t="s">
        <v>1534</v>
      </c>
      <c r="H535" s="34" t="s">
        <v>3487</v>
      </c>
      <c r="I535" s="34" t="s">
        <v>3488</v>
      </c>
      <c r="J535" s="34">
        <v>2016</v>
      </c>
      <c r="L535" s="34" t="s">
        <v>1766</v>
      </c>
      <c r="M535" s="34" t="s">
        <v>1792</v>
      </c>
      <c r="N535" s="34">
        <v>4</v>
      </c>
      <c r="O535" s="34" t="s">
        <v>1767</v>
      </c>
      <c r="P535" s="34" t="s">
        <v>193</v>
      </c>
      <c r="R535" s="34" t="s">
        <v>1536</v>
      </c>
      <c r="S535" s="34" t="s">
        <v>1828</v>
      </c>
      <c r="T535" s="34" t="s">
        <v>2501</v>
      </c>
      <c r="U535" s="36" t="str">
        <f>VLOOKUP(First_Validations__2[[#This Row],[CountryReq]],Last_Validations[],COLUMNS($B:B)+1,FALSE)</f>
        <v>Kyrgyz Republic: 2016</v>
      </c>
      <c r="V535" s="36" t="str">
        <f>VLOOKUP(First_Validations__2[[#This Row],[CountryReq]],Last_Validations[],COLUMNS($B:C)+1,FALSE)</f>
        <v>Kyrgyz Republic</v>
      </c>
      <c r="W535" s="36">
        <f>VLOOKUP(First_Validations__2[[#This Row],[CountryReq]],Last_Validations[],COLUMNS($B:D)+1,FALSE)</f>
        <v>1</v>
      </c>
      <c r="X535" s="36">
        <f>VLOOKUP(First_Validations__2[[#This Row],[CountryReq]],Last_Validations[],COLUMNS($B:E)+1,FALSE)</f>
        <v>7</v>
      </c>
      <c r="Y535" s="36" t="str">
        <f>VLOOKUP(First_Validations__2[[#This Row],[CountryReq]],Last_Validations[],COLUMNS($B:F)+1,FALSE)</f>
        <v>Kyrgyz Republic: 2016</v>
      </c>
      <c r="Z535" s="36" t="str">
        <f>VLOOKUP(First_Validations__2[[#This Row],[CountryReq]],Last_Validations[],COLUMNS($B:G)+1,FALSE)</f>
        <v>KGZ</v>
      </c>
      <c r="AA535" s="36" t="str">
        <f>VLOOKUP(First_Validations__2[[#This Row],[CountryReq]],Last_Validations[],COLUMNS($B:H)+1,FALSE)</f>
        <v>Kyrgyz Republic</v>
      </c>
      <c r="AB535" s="36" t="str">
        <f>VLOOKUP(First_Validations__2[[#This Row],[CountryReq]],Last_Validations[],COLUMNS($B:I)+1,FALSE)</f>
        <v>https://eiti.org/board-decision/2017-9</v>
      </c>
      <c r="AC535" s="36" t="str">
        <f>VLOOKUP(First_Validations__2[[#This Row],[CountryReq]],Last_Validations[],COLUMNS($B:J)+1,FALSE)</f>
        <v>https://eiti.org/document/validation-kyrgyz-republic-2016-reports</v>
      </c>
      <c r="AD535" s="36">
        <f>VLOOKUP(First_Validations__2[[#This Row],[CountryReq]],Last_Validations[],COLUMNS($B:K)+1,FALSE)</f>
        <v>2016</v>
      </c>
      <c r="AE535" s="36">
        <f>VLOOKUP(First_Validations__2[[#This Row],[CountryReq]],Last_Validations[],COLUMNS($B:L)+1,FALSE)</f>
        <v>0</v>
      </c>
      <c r="AF535" s="36" t="str">
        <f>VLOOKUP(First_Validations__2[[#This Row],[CountryReq]],Last_Validations[],COLUMNS($B:M)+1,FALSE)</f>
        <v>Inadequate progress / suspended</v>
      </c>
      <c r="AG535" s="36" t="str">
        <f>VLOOKUP(First_Validations__2[[#This Row],[CountryReq]],Last_Validations[],COLUMNS($B:N)+1,FALSE)</f>
        <v>License allocations (#2.2)</v>
      </c>
      <c r="AH535" s="36">
        <f>VLOOKUP(First_Validations__2[[#This Row],[CountryReq]],Last_Validations[],COLUMNS($B:O)+1,FALSE)</f>
        <v>4</v>
      </c>
      <c r="AI535" s="36" t="str">
        <f>VLOOKUP(First_Validations__2[[#This Row],[CountryReq]],Last_Validations[],COLUMNS($B:P)+1,FALSE)</f>
        <v>Meaningful progress</v>
      </c>
      <c r="AJ535" s="36" t="str">
        <f>VLOOKUP(First_Validations__2[[#This Row],[CountryReq]],Last_Validations[],COLUMNS($B:Q)+1,FALSE)</f>
        <v>The 2013-2014 EITI Report includes an overview of licensing activity in 2014, and an explanation of the process for allocating licenses. This includes the technical and financial criteria used for tenders, auctions and direct negotiations. Procedures for transferring, suspending and revoking of licenses are described. Although the report provides significant information on the 14 tenders, it lacks full disclosure of whether all license allocations in 2014 followed the stipulated licensing procedures and standard technical and financial criteria. The 2013-2014 EITI Report includes extensive information on challenges in the licensing system as well as government plans for improving the licensing system.</v>
      </c>
      <c r="AK535" s="36">
        <f>VLOOKUP(First_Validations__2[[#This Row],[CountryReq]],Last_Validations[],COLUMNS($B:R)+1,FALSE)</f>
        <v>0</v>
      </c>
      <c r="AL535" s="36" t="str">
        <f>VLOOKUP(First_Validations__2[[#This Row],[CountryReq]],Last_Validations[],COLUMNS($B:S)+1,FALSE)</f>
        <v>https://keitiweb.wordpress.com/</v>
      </c>
      <c r="AM535" s="36" t="str">
        <f>VLOOKUP(First_Validations__2[[#This Row],[CountryReq]],Last_Validations[],COLUMNS($B:T)+1,FALSE)</f>
        <v>https://eiti.org/api/v1.0/score_data/7</v>
      </c>
      <c r="AN535" s="36" t="str">
        <f>IF(First_Validations__2[[#This Row],[FirstValidation.Country: Year]]=First_Validations__2[[#This Row],[Country: Year]],"First","Second / Last")</f>
        <v>First</v>
      </c>
      <c r="AO535" s="36">
        <f>IF(AND(First_Validations__2[[#This Row],[FirstValidation.Validation score]]&lt;5,First_Validations__2[[#This Row],[FirstValidation.Validation score]]&gt;1),1,0)</f>
        <v>1</v>
      </c>
      <c r="AP535" s="36">
        <f>First_Validations__2[[#This Row],[Validation score]]-First_Validations__2[[#This Row],[FirstValidation.Validation score]]</f>
        <v>0</v>
      </c>
      <c r="AQ535" s="36">
        <f>IF(AND(First_Validations__2[[#This Row],[Corrective action]]=1,First_Validations__2[[#This Row],[Validation score]]&lt;5,First_Validations__2[[#This Row],[Validation score]]&gt;1),1,0)</f>
        <v>1</v>
      </c>
      <c r="AR535" s="36">
        <f>IF(AND(First_Validations__2[[#This Row],[Corrective action]]=1,OR(First_Validations__2[[#This Row],[Validation score]]&gt;4,First_Validations__2[[#This Row],[Validation score]]&lt;2)),1,0)</f>
        <v>0</v>
      </c>
      <c r="AS5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5" s="36" t="str">
        <f>VLOOKUP(First_Validations__2[[#This Row],[Requirement ('#)]],Requirements[[Requirements]:[Categories2]],2,FALSE)</f>
        <v>Licenses and contracts</v>
      </c>
    </row>
    <row r="536" spans="2:46">
      <c r="B536" s="34" t="s">
        <v>1534</v>
      </c>
      <c r="C536" s="34">
        <v>1</v>
      </c>
      <c r="D536" s="34">
        <v>7</v>
      </c>
      <c r="E536" s="34" t="s">
        <v>186</v>
      </c>
      <c r="F536" s="34" t="s">
        <v>1535</v>
      </c>
      <c r="G536" s="34" t="s">
        <v>1534</v>
      </c>
      <c r="H536" s="34" t="s">
        <v>3487</v>
      </c>
      <c r="I536" s="34" t="s">
        <v>3488</v>
      </c>
      <c r="J536" s="34">
        <v>2016</v>
      </c>
      <c r="L536" s="34" t="s">
        <v>1766</v>
      </c>
      <c r="M536" s="34" t="s">
        <v>1787</v>
      </c>
      <c r="N536" s="34">
        <v>5</v>
      </c>
      <c r="O536" s="34" t="s">
        <v>1768</v>
      </c>
      <c r="P536" s="34" t="s">
        <v>188</v>
      </c>
      <c r="R536" s="34" t="s">
        <v>1536</v>
      </c>
      <c r="S536" s="34" t="s">
        <v>1828</v>
      </c>
      <c r="T536" s="34" t="s">
        <v>2502</v>
      </c>
      <c r="U536" s="36" t="str">
        <f>VLOOKUP(First_Validations__2[[#This Row],[CountryReq]],Last_Validations[],COLUMNS($B:B)+1,FALSE)</f>
        <v>Kyrgyz Republic: 2016</v>
      </c>
      <c r="V536" s="36" t="str">
        <f>VLOOKUP(First_Validations__2[[#This Row],[CountryReq]],Last_Validations[],COLUMNS($B:C)+1,FALSE)</f>
        <v>Kyrgyz Republic</v>
      </c>
      <c r="W536" s="36">
        <f>VLOOKUP(First_Validations__2[[#This Row],[CountryReq]],Last_Validations[],COLUMNS($B:D)+1,FALSE)</f>
        <v>1</v>
      </c>
      <c r="X536" s="36">
        <f>VLOOKUP(First_Validations__2[[#This Row],[CountryReq]],Last_Validations[],COLUMNS($B:E)+1,FALSE)</f>
        <v>7</v>
      </c>
      <c r="Y536" s="36" t="str">
        <f>VLOOKUP(First_Validations__2[[#This Row],[CountryReq]],Last_Validations[],COLUMNS($B:F)+1,FALSE)</f>
        <v>Kyrgyz Republic: 2016</v>
      </c>
      <c r="Z536" s="36" t="str">
        <f>VLOOKUP(First_Validations__2[[#This Row],[CountryReq]],Last_Validations[],COLUMNS($B:G)+1,FALSE)</f>
        <v>KGZ</v>
      </c>
      <c r="AA536" s="36" t="str">
        <f>VLOOKUP(First_Validations__2[[#This Row],[CountryReq]],Last_Validations[],COLUMNS($B:H)+1,FALSE)</f>
        <v>Kyrgyz Republic</v>
      </c>
      <c r="AB536" s="36" t="str">
        <f>VLOOKUP(First_Validations__2[[#This Row],[CountryReq]],Last_Validations[],COLUMNS($B:I)+1,FALSE)</f>
        <v>https://eiti.org/board-decision/2017-9</v>
      </c>
      <c r="AC536" s="36" t="str">
        <f>VLOOKUP(First_Validations__2[[#This Row],[CountryReq]],Last_Validations[],COLUMNS($B:J)+1,FALSE)</f>
        <v>https://eiti.org/document/validation-kyrgyz-republic-2016-reports</v>
      </c>
      <c r="AD536" s="36">
        <f>VLOOKUP(First_Validations__2[[#This Row],[CountryReq]],Last_Validations[],COLUMNS($B:K)+1,FALSE)</f>
        <v>2016</v>
      </c>
      <c r="AE536" s="36">
        <f>VLOOKUP(First_Validations__2[[#This Row],[CountryReq]],Last_Validations[],COLUMNS($B:L)+1,FALSE)</f>
        <v>0</v>
      </c>
      <c r="AF536" s="36" t="str">
        <f>VLOOKUP(First_Validations__2[[#This Row],[CountryReq]],Last_Validations[],COLUMNS($B:M)+1,FALSE)</f>
        <v>Inadequate progress / suspended</v>
      </c>
      <c r="AG536" s="36" t="str">
        <f>VLOOKUP(First_Validations__2[[#This Row],[CountryReq]],Last_Validations[],COLUMNS($B:N)+1,FALSE)</f>
        <v>Industry engagement (#1.2)</v>
      </c>
      <c r="AH536" s="36">
        <f>VLOOKUP(First_Validations__2[[#This Row],[CountryReq]],Last_Validations[],COLUMNS($B:O)+1,FALSE)</f>
        <v>5</v>
      </c>
      <c r="AI536" s="36" t="str">
        <f>VLOOKUP(First_Validations__2[[#This Row],[CountryReq]],Last_Validations[],COLUMNS($B:P)+1,FALSE)</f>
        <v>Satisfactory progress</v>
      </c>
      <c r="AJ536" s="36" t="str">
        <f>VLOOKUP(First_Validations__2[[#This Row],[CountryReq]],Last_Validations[],COLUMNS($B:Q)+1,FALSE)</f>
        <v>Although there is significant scepticism and to some extent active lobbying against the EITI within parts of the company constituency, some companies have been actively engaged through participation in MSG meetings. Many companies, including all large tax payers, participate in EITI reporting. The renewed industry engagement is welcome.</v>
      </c>
      <c r="AK536" s="36">
        <f>VLOOKUP(First_Validations__2[[#This Row],[CountryReq]],Last_Validations[],COLUMNS($B:R)+1,FALSE)</f>
        <v>0</v>
      </c>
      <c r="AL536" s="36" t="str">
        <f>VLOOKUP(First_Validations__2[[#This Row],[CountryReq]],Last_Validations[],COLUMNS($B:S)+1,FALSE)</f>
        <v>https://keitiweb.wordpress.com/</v>
      </c>
      <c r="AM536" s="36" t="str">
        <f>VLOOKUP(First_Validations__2[[#This Row],[CountryReq]],Last_Validations[],COLUMNS($B:T)+1,FALSE)</f>
        <v>https://eiti.org/api/v1.0/score_data/7</v>
      </c>
      <c r="AN536" s="36" t="str">
        <f>IF(First_Validations__2[[#This Row],[FirstValidation.Country: Year]]=First_Validations__2[[#This Row],[Country: Year]],"First","Second / Last")</f>
        <v>First</v>
      </c>
      <c r="AO536" s="36">
        <f>IF(AND(First_Validations__2[[#This Row],[FirstValidation.Validation score]]&lt;5,First_Validations__2[[#This Row],[FirstValidation.Validation score]]&gt;1),1,0)</f>
        <v>0</v>
      </c>
      <c r="AP536" s="36">
        <f>First_Validations__2[[#This Row],[Validation score]]-First_Validations__2[[#This Row],[FirstValidation.Validation score]]</f>
        <v>0</v>
      </c>
      <c r="AQ536" s="36">
        <f>IF(AND(First_Validations__2[[#This Row],[Corrective action]]=1,First_Validations__2[[#This Row],[Validation score]]&lt;5,First_Validations__2[[#This Row],[Validation score]]&gt;1),1,0)</f>
        <v>0</v>
      </c>
      <c r="AR536" s="36">
        <f>IF(AND(First_Validations__2[[#This Row],[Corrective action]]=1,OR(First_Validations__2[[#This Row],[Validation score]]&gt;4,First_Validations__2[[#This Row],[Validation score]]&lt;2)),1,0)</f>
        <v>0</v>
      </c>
      <c r="AS5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6" s="36" t="str">
        <f>VLOOKUP(First_Validations__2[[#This Row],[Requirement ('#)]],Requirements[[Requirements]:[Categories2]],2,FALSE)</f>
        <v>MSG Oversight</v>
      </c>
    </row>
    <row r="537" spans="2:46">
      <c r="B537" s="34" t="s">
        <v>1534</v>
      </c>
      <c r="C537" s="34">
        <v>1</v>
      </c>
      <c r="D537" s="34">
        <v>7</v>
      </c>
      <c r="E537" s="34" t="s">
        <v>186</v>
      </c>
      <c r="F537" s="34" t="s">
        <v>1535</v>
      </c>
      <c r="G537" s="34" t="s">
        <v>1534</v>
      </c>
      <c r="H537" s="34" t="s">
        <v>3487</v>
      </c>
      <c r="I537" s="34" t="s">
        <v>3488</v>
      </c>
      <c r="J537" s="34">
        <v>2016</v>
      </c>
      <c r="L537" s="34" t="s">
        <v>1766</v>
      </c>
      <c r="M537" s="34" t="s">
        <v>1784</v>
      </c>
      <c r="N537" s="34">
        <v>4</v>
      </c>
      <c r="O537" s="34" t="s">
        <v>1767</v>
      </c>
      <c r="P537" s="34" t="s">
        <v>187</v>
      </c>
      <c r="R537" s="34" t="s">
        <v>1536</v>
      </c>
      <c r="S537" s="34" t="s">
        <v>1828</v>
      </c>
      <c r="T537" s="34" t="s">
        <v>2503</v>
      </c>
      <c r="U537" s="36" t="str">
        <f>VLOOKUP(First_Validations__2[[#This Row],[CountryReq]],Last_Validations[],COLUMNS($B:B)+1,FALSE)</f>
        <v>Kyrgyz Republic: 2016</v>
      </c>
      <c r="V537" s="36" t="str">
        <f>VLOOKUP(First_Validations__2[[#This Row],[CountryReq]],Last_Validations[],COLUMNS($B:C)+1,FALSE)</f>
        <v>Kyrgyz Republic</v>
      </c>
      <c r="W537" s="36">
        <f>VLOOKUP(First_Validations__2[[#This Row],[CountryReq]],Last_Validations[],COLUMNS($B:D)+1,FALSE)</f>
        <v>1</v>
      </c>
      <c r="X537" s="36">
        <f>VLOOKUP(First_Validations__2[[#This Row],[CountryReq]],Last_Validations[],COLUMNS($B:E)+1,FALSE)</f>
        <v>7</v>
      </c>
      <c r="Y537" s="36" t="str">
        <f>VLOOKUP(First_Validations__2[[#This Row],[CountryReq]],Last_Validations[],COLUMNS($B:F)+1,FALSE)</f>
        <v>Kyrgyz Republic: 2016</v>
      </c>
      <c r="Z537" s="36" t="str">
        <f>VLOOKUP(First_Validations__2[[#This Row],[CountryReq]],Last_Validations[],COLUMNS($B:G)+1,FALSE)</f>
        <v>KGZ</v>
      </c>
      <c r="AA537" s="36" t="str">
        <f>VLOOKUP(First_Validations__2[[#This Row],[CountryReq]],Last_Validations[],COLUMNS($B:H)+1,FALSE)</f>
        <v>Kyrgyz Republic</v>
      </c>
      <c r="AB537" s="36" t="str">
        <f>VLOOKUP(First_Validations__2[[#This Row],[CountryReq]],Last_Validations[],COLUMNS($B:I)+1,FALSE)</f>
        <v>https://eiti.org/board-decision/2017-9</v>
      </c>
      <c r="AC537" s="36" t="str">
        <f>VLOOKUP(First_Validations__2[[#This Row],[CountryReq]],Last_Validations[],COLUMNS($B:J)+1,FALSE)</f>
        <v>https://eiti.org/document/validation-kyrgyz-republic-2016-reports</v>
      </c>
      <c r="AD537" s="36">
        <f>VLOOKUP(First_Validations__2[[#This Row],[CountryReq]],Last_Validations[],COLUMNS($B:K)+1,FALSE)</f>
        <v>2016</v>
      </c>
      <c r="AE537" s="36">
        <f>VLOOKUP(First_Validations__2[[#This Row],[CountryReq]],Last_Validations[],COLUMNS($B:L)+1,FALSE)</f>
        <v>0</v>
      </c>
      <c r="AF537" s="36" t="str">
        <f>VLOOKUP(First_Validations__2[[#This Row],[CountryReq]],Last_Validations[],COLUMNS($B:M)+1,FALSE)</f>
        <v>Inadequate progress / suspended</v>
      </c>
      <c r="AG537" s="36" t="str">
        <f>VLOOKUP(First_Validations__2[[#This Row],[CountryReq]],Last_Validations[],COLUMNS($B:N)+1,FALSE)</f>
        <v>Government engagement (#1.1)</v>
      </c>
      <c r="AH537" s="36">
        <f>VLOOKUP(First_Validations__2[[#This Row],[CountryReq]],Last_Validations[],COLUMNS($B:O)+1,FALSE)</f>
        <v>4</v>
      </c>
      <c r="AI537" s="36" t="str">
        <f>VLOOKUP(First_Validations__2[[#This Row],[CountryReq]],Last_Validations[],COLUMNS($B:P)+1,FALSE)</f>
        <v>Meaningful progress</v>
      </c>
      <c r="AJ537" s="36" t="str">
        <f>VLOOKUP(First_Validations__2[[#This Row],[CountryReq]],Last_Validations[],COLUMNS($B:Q)+1,FALSE)</f>
        <v>The government was actively engaged in the EITI implementation at the early stages, and has recently taken more ownership and resumed a more active role. However, in the period 2012-2015, government engagement was low and this significantly affected progress with implementation.</v>
      </c>
      <c r="AK537" s="36">
        <f>VLOOKUP(First_Validations__2[[#This Row],[CountryReq]],Last_Validations[],COLUMNS($B:R)+1,FALSE)</f>
        <v>0</v>
      </c>
      <c r="AL537" s="36" t="str">
        <f>VLOOKUP(First_Validations__2[[#This Row],[CountryReq]],Last_Validations[],COLUMNS($B:S)+1,FALSE)</f>
        <v>https://keitiweb.wordpress.com/</v>
      </c>
      <c r="AM537" s="36" t="str">
        <f>VLOOKUP(First_Validations__2[[#This Row],[CountryReq]],Last_Validations[],COLUMNS($B:T)+1,FALSE)</f>
        <v>https://eiti.org/api/v1.0/score_data/7</v>
      </c>
      <c r="AN537" s="36" t="str">
        <f>IF(First_Validations__2[[#This Row],[FirstValidation.Country: Year]]=First_Validations__2[[#This Row],[Country: Year]],"First","Second / Last")</f>
        <v>First</v>
      </c>
      <c r="AO537" s="36">
        <f>IF(AND(First_Validations__2[[#This Row],[FirstValidation.Validation score]]&lt;5,First_Validations__2[[#This Row],[FirstValidation.Validation score]]&gt;1),1,0)</f>
        <v>1</v>
      </c>
      <c r="AP537" s="36">
        <f>First_Validations__2[[#This Row],[Validation score]]-First_Validations__2[[#This Row],[FirstValidation.Validation score]]</f>
        <v>0</v>
      </c>
      <c r="AQ537" s="36">
        <f>IF(AND(First_Validations__2[[#This Row],[Corrective action]]=1,First_Validations__2[[#This Row],[Validation score]]&lt;5,First_Validations__2[[#This Row],[Validation score]]&gt;1),1,0)</f>
        <v>1</v>
      </c>
      <c r="AR537" s="36">
        <f>IF(AND(First_Validations__2[[#This Row],[Corrective action]]=1,OR(First_Validations__2[[#This Row],[Validation score]]&gt;4,First_Validations__2[[#This Row],[Validation score]]&lt;2)),1,0)</f>
        <v>0</v>
      </c>
      <c r="AS5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7" s="36" t="str">
        <f>VLOOKUP(First_Validations__2[[#This Row],[Requirement ('#)]],Requirements[[Requirements]:[Categories2]],2,FALSE)</f>
        <v>MSG Oversight</v>
      </c>
    </row>
    <row r="538" spans="2:46">
      <c r="B538" s="34" t="s">
        <v>1534</v>
      </c>
      <c r="C538" s="34">
        <v>1</v>
      </c>
      <c r="D538" s="34">
        <v>7</v>
      </c>
      <c r="E538" s="34" t="s">
        <v>186</v>
      </c>
      <c r="F538" s="34" t="s">
        <v>1535</v>
      </c>
      <c r="G538" s="34" t="s">
        <v>1534</v>
      </c>
      <c r="H538" s="34" t="s">
        <v>3487</v>
      </c>
      <c r="I538" s="34" t="s">
        <v>3488</v>
      </c>
      <c r="J538" s="34">
        <v>2016</v>
      </c>
      <c r="L538" s="34" t="s">
        <v>1766</v>
      </c>
      <c r="M538" s="34" t="s">
        <v>1789</v>
      </c>
      <c r="N538" s="34">
        <v>4</v>
      </c>
      <c r="O538" s="34" t="s">
        <v>1767</v>
      </c>
      <c r="P538" s="34" t="s">
        <v>190</v>
      </c>
      <c r="R538" s="34" t="s">
        <v>1536</v>
      </c>
      <c r="S538" s="34" t="s">
        <v>1828</v>
      </c>
      <c r="T538" s="34" t="s">
        <v>2504</v>
      </c>
      <c r="U538" s="36" t="str">
        <f>VLOOKUP(First_Validations__2[[#This Row],[CountryReq]],Last_Validations[],COLUMNS($B:B)+1,FALSE)</f>
        <v>Kyrgyz Republic: 2016</v>
      </c>
      <c r="V538" s="36" t="str">
        <f>VLOOKUP(First_Validations__2[[#This Row],[CountryReq]],Last_Validations[],COLUMNS($B:C)+1,FALSE)</f>
        <v>Kyrgyz Republic</v>
      </c>
      <c r="W538" s="36">
        <f>VLOOKUP(First_Validations__2[[#This Row],[CountryReq]],Last_Validations[],COLUMNS($B:D)+1,FALSE)</f>
        <v>1</v>
      </c>
      <c r="X538" s="36">
        <f>VLOOKUP(First_Validations__2[[#This Row],[CountryReq]],Last_Validations[],COLUMNS($B:E)+1,FALSE)</f>
        <v>7</v>
      </c>
      <c r="Y538" s="36" t="str">
        <f>VLOOKUP(First_Validations__2[[#This Row],[CountryReq]],Last_Validations[],COLUMNS($B:F)+1,FALSE)</f>
        <v>Kyrgyz Republic: 2016</v>
      </c>
      <c r="Z538" s="36" t="str">
        <f>VLOOKUP(First_Validations__2[[#This Row],[CountryReq]],Last_Validations[],COLUMNS($B:G)+1,FALSE)</f>
        <v>KGZ</v>
      </c>
      <c r="AA538" s="36" t="str">
        <f>VLOOKUP(First_Validations__2[[#This Row],[CountryReq]],Last_Validations[],COLUMNS($B:H)+1,FALSE)</f>
        <v>Kyrgyz Republic</v>
      </c>
      <c r="AB538" s="36" t="str">
        <f>VLOOKUP(First_Validations__2[[#This Row],[CountryReq]],Last_Validations[],COLUMNS($B:I)+1,FALSE)</f>
        <v>https://eiti.org/board-decision/2017-9</v>
      </c>
      <c r="AC538" s="36" t="str">
        <f>VLOOKUP(First_Validations__2[[#This Row],[CountryReq]],Last_Validations[],COLUMNS($B:J)+1,FALSE)</f>
        <v>https://eiti.org/document/validation-kyrgyz-republic-2016-reports</v>
      </c>
      <c r="AD538" s="36">
        <f>VLOOKUP(First_Validations__2[[#This Row],[CountryReq]],Last_Validations[],COLUMNS($B:K)+1,FALSE)</f>
        <v>2016</v>
      </c>
      <c r="AE538" s="36">
        <f>VLOOKUP(First_Validations__2[[#This Row],[CountryReq]],Last_Validations[],COLUMNS($B:L)+1,FALSE)</f>
        <v>0</v>
      </c>
      <c r="AF538" s="36" t="str">
        <f>VLOOKUP(First_Validations__2[[#This Row],[CountryReq]],Last_Validations[],COLUMNS($B:M)+1,FALSE)</f>
        <v>Inadequate progress / suspended</v>
      </c>
      <c r="AG538" s="36" t="str">
        <f>VLOOKUP(First_Validations__2[[#This Row],[CountryReq]],Last_Validations[],COLUMNS($B:N)+1,FALSE)</f>
        <v>MSG governance (#1.4)</v>
      </c>
      <c r="AH538" s="36">
        <f>VLOOKUP(First_Validations__2[[#This Row],[CountryReq]],Last_Validations[],COLUMNS($B:O)+1,FALSE)</f>
        <v>4</v>
      </c>
      <c r="AI538" s="36" t="str">
        <f>VLOOKUP(First_Validations__2[[#This Row],[CountryReq]],Last_Validations[],COLUMNS($B:P)+1,FALSE)</f>
        <v>Meaningful progress</v>
      </c>
      <c r="AJ538" s="36" t="str">
        <f>VLOOKUP(First_Validations__2[[#This Row],[CountryReq]],Last_Validations[],COLUMNS($B:Q)+1,FALSE)</f>
        <v>The EITI national multi-stakeholder group (Supervisory Board) comprises relevant actors and all stakeholders feel adequately represented. However, stakeholder consultations raised concerns as to whether the recent civil society nomination to the MSG was open and transparent. A recently updated Memorandum of Understanding, including a Terms of Reference, for the MSG addresses the requirements of the EITI Standard, although it is too early to assess implementation of the Memorandum of Understanding.</v>
      </c>
      <c r="AK538" s="36">
        <f>VLOOKUP(First_Validations__2[[#This Row],[CountryReq]],Last_Validations[],COLUMNS($B:R)+1,FALSE)</f>
        <v>0</v>
      </c>
      <c r="AL538" s="36" t="str">
        <f>VLOOKUP(First_Validations__2[[#This Row],[CountryReq]],Last_Validations[],COLUMNS($B:S)+1,FALSE)</f>
        <v>https://keitiweb.wordpress.com/</v>
      </c>
      <c r="AM538" s="36" t="str">
        <f>VLOOKUP(First_Validations__2[[#This Row],[CountryReq]],Last_Validations[],COLUMNS($B:T)+1,FALSE)</f>
        <v>https://eiti.org/api/v1.0/score_data/7</v>
      </c>
      <c r="AN538" s="36" t="str">
        <f>IF(First_Validations__2[[#This Row],[FirstValidation.Country: Year]]=First_Validations__2[[#This Row],[Country: Year]],"First","Second / Last")</f>
        <v>First</v>
      </c>
      <c r="AO538" s="36">
        <f>IF(AND(First_Validations__2[[#This Row],[FirstValidation.Validation score]]&lt;5,First_Validations__2[[#This Row],[FirstValidation.Validation score]]&gt;1),1,0)</f>
        <v>1</v>
      </c>
      <c r="AP538" s="36">
        <f>First_Validations__2[[#This Row],[Validation score]]-First_Validations__2[[#This Row],[FirstValidation.Validation score]]</f>
        <v>0</v>
      </c>
      <c r="AQ538" s="36">
        <f>IF(AND(First_Validations__2[[#This Row],[Corrective action]]=1,First_Validations__2[[#This Row],[Validation score]]&lt;5,First_Validations__2[[#This Row],[Validation score]]&gt;1),1,0)</f>
        <v>1</v>
      </c>
      <c r="AR538" s="36">
        <f>IF(AND(First_Validations__2[[#This Row],[Corrective action]]=1,OR(First_Validations__2[[#This Row],[Validation score]]&gt;4,First_Validations__2[[#This Row],[Validation score]]&lt;2)),1,0)</f>
        <v>0</v>
      </c>
      <c r="AS5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8" s="36" t="str">
        <f>VLOOKUP(First_Validations__2[[#This Row],[Requirement ('#)]],Requirements[[Requirements]:[Categories2]],2,FALSE)</f>
        <v>MSG Oversight</v>
      </c>
    </row>
    <row r="539" spans="2:46">
      <c r="B539" s="34" t="s">
        <v>1534</v>
      </c>
      <c r="C539" s="34">
        <v>1</v>
      </c>
      <c r="D539" s="34">
        <v>7</v>
      </c>
      <c r="E539" s="34" t="s">
        <v>186</v>
      </c>
      <c r="F539" s="34" t="s">
        <v>1535</v>
      </c>
      <c r="G539" s="34" t="s">
        <v>1534</v>
      </c>
      <c r="H539" s="34" t="s">
        <v>3487</v>
      </c>
      <c r="I539" s="34" t="s">
        <v>3488</v>
      </c>
      <c r="J539" s="34">
        <v>2016</v>
      </c>
      <c r="L539" s="34" t="s">
        <v>1766</v>
      </c>
      <c r="M539" s="34" t="s">
        <v>1788</v>
      </c>
      <c r="N539" s="34">
        <v>5</v>
      </c>
      <c r="O539" s="34" t="s">
        <v>1768</v>
      </c>
      <c r="P539" s="34" t="s">
        <v>189</v>
      </c>
      <c r="R539" s="34" t="s">
        <v>1536</v>
      </c>
      <c r="S539" s="34" t="s">
        <v>1828</v>
      </c>
      <c r="T539" s="34" t="s">
        <v>2505</v>
      </c>
      <c r="U539" s="36" t="str">
        <f>VLOOKUP(First_Validations__2[[#This Row],[CountryReq]],Last_Validations[],COLUMNS($B:B)+1,FALSE)</f>
        <v>Kyrgyz Republic: 2016</v>
      </c>
      <c r="V539" s="36" t="str">
        <f>VLOOKUP(First_Validations__2[[#This Row],[CountryReq]],Last_Validations[],COLUMNS($B:C)+1,FALSE)</f>
        <v>Kyrgyz Republic</v>
      </c>
      <c r="W539" s="36">
        <f>VLOOKUP(First_Validations__2[[#This Row],[CountryReq]],Last_Validations[],COLUMNS($B:D)+1,FALSE)</f>
        <v>1</v>
      </c>
      <c r="X539" s="36">
        <f>VLOOKUP(First_Validations__2[[#This Row],[CountryReq]],Last_Validations[],COLUMNS($B:E)+1,FALSE)</f>
        <v>7</v>
      </c>
      <c r="Y539" s="36" t="str">
        <f>VLOOKUP(First_Validations__2[[#This Row],[CountryReq]],Last_Validations[],COLUMNS($B:F)+1,FALSE)</f>
        <v>Kyrgyz Republic: 2016</v>
      </c>
      <c r="Z539" s="36" t="str">
        <f>VLOOKUP(First_Validations__2[[#This Row],[CountryReq]],Last_Validations[],COLUMNS($B:G)+1,FALSE)</f>
        <v>KGZ</v>
      </c>
      <c r="AA539" s="36" t="str">
        <f>VLOOKUP(First_Validations__2[[#This Row],[CountryReq]],Last_Validations[],COLUMNS($B:H)+1,FALSE)</f>
        <v>Kyrgyz Republic</v>
      </c>
      <c r="AB539" s="36" t="str">
        <f>VLOOKUP(First_Validations__2[[#This Row],[CountryReq]],Last_Validations[],COLUMNS($B:I)+1,FALSE)</f>
        <v>https://eiti.org/board-decision/2017-9</v>
      </c>
      <c r="AC539" s="36" t="str">
        <f>VLOOKUP(First_Validations__2[[#This Row],[CountryReq]],Last_Validations[],COLUMNS($B:J)+1,FALSE)</f>
        <v>https://eiti.org/document/validation-kyrgyz-republic-2016-reports</v>
      </c>
      <c r="AD539" s="36">
        <f>VLOOKUP(First_Validations__2[[#This Row],[CountryReq]],Last_Validations[],COLUMNS($B:K)+1,FALSE)</f>
        <v>2016</v>
      </c>
      <c r="AE539" s="36">
        <f>VLOOKUP(First_Validations__2[[#This Row],[CountryReq]],Last_Validations[],COLUMNS($B:L)+1,FALSE)</f>
        <v>0</v>
      </c>
      <c r="AF539" s="36" t="str">
        <f>VLOOKUP(First_Validations__2[[#This Row],[CountryReq]],Last_Validations[],COLUMNS($B:M)+1,FALSE)</f>
        <v>Inadequate progress / suspended</v>
      </c>
      <c r="AG539" s="36" t="str">
        <f>VLOOKUP(First_Validations__2[[#This Row],[CountryReq]],Last_Validations[],COLUMNS($B:N)+1,FALSE)</f>
        <v>Civil society engagement (#1.3)</v>
      </c>
      <c r="AH539" s="36">
        <f>VLOOKUP(First_Validations__2[[#This Row],[CountryReq]],Last_Validations[],COLUMNS($B:O)+1,FALSE)</f>
        <v>5</v>
      </c>
      <c r="AI539" s="36" t="str">
        <f>VLOOKUP(First_Validations__2[[#This Row],[CountryReq]],Last_Validations[],COLUMNS($B:P)+1,FALSE)</f>
        <v>Satisfactory progress</v>
      </c>
      <c r="AJ539" s="36" t="str">
        <f>VLOOKUP(First_Validations__2[[#This Row],[CountryReq]],Last_Validations[],COLUMNS($B:Q)+1,FALSE)</f>
        <v>There is an enabling environment for civil society to operate in the Kyrgyz Republic, and no concerns about civil society’s ability to participate in the EITI process.</v>
      </c>
      <c r="AK539" s="36">
        <f>VLOOKUP(First_Validations__2[[#This Row],[CountryReq]],Last_Validations[],COLUMNS($B:R)+1,FALSE)</f>
        <v>0</v>
      </c>
      <c r="AL539" s="36" t="str">
        <f>VLOOKUP(First_Validations__2[[#This Row],[CountryReq]],Last_Validations[],COLUMNS($B:S)+1,FALSE)</f>
        <v>https://keitiweb.wordpress.com/</v>
      </c>
      <c r="AM539" s="36" t="str">
        <f>VLOOKUP(First_Validations__2[[#This Row],[CountryReq]],Last_Validations[],COLUMNS($B:T)+1,FALSE)</f>
        <v>https://eiti.org/api/v1.0/score_data/7</v>
      </c>
      <c r="AN539" s="36" t="str">
        <f>IF(First_Validations__2[[#This Row],[FirstValidation.Country: Year]]=First_Validations__2[[#This Row],[Country: Year]],"First","Second / Last")</f>
        <v>First</v>
      </c>
      <c r="AO539" s="36">
        <f>IF(AND(First_Validations__2[[#This Row],[FirstValidation.Validation score]]&lt;5,First_Validations__2[[#This Row],[FirstValidation.Validation score]]&gt;1),1,0)</f>
        <v>0</v>
      </c>
      <c r="AP539" s="36">
        <f>First_Validations__2[[#This Row],[Validation score]]-First_Validations__2[[#This Row],[FirstValidation.Validation score]]</f>
        <v>0</v>
      </c>
      <c r="AQ539" s="36">
        <f>IF(AND(First_Validations__2[[#This Row],[Corrective action]]=1,First_Validations__2[[#This Row],[Validation score]]&lt;5,First_Validations__2[[#This Row],[Validation score]]&gt;1),1,0)</f>
        <v>0</v>
      </c>
      <c r="AR539" s="36">
        <f>IF(AND(First_Validations__2[[#This Row],[Corrective action]]=1,OR(First_Validations__2[[#This Row],[Validation score]]&gt;4,First_Validations__2[[#This Row],[Validation score]]&lt;2)),1,0)</f>
        <v>0</v>
      </c>
      <c r="AS5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39" s="36" t="str">
        <f>VLOOKUP(First_Validations__2[[#This Row],[Requirement ('#)]],Requirements[[Requirements]:[Categories2]],2,FALSE)</f>
        <v>MSG Oversight</v>
      </c>
    </row>
    <row r="540" spans="2:46">
      <c r="B540" s="34" t="s">
        <v>1534</v>
      </c>
      <c r="C540" s="34">
        <v>1</v>
      </c>
      <c r="D540" s="34">
        <v>7</v>
      </c>
      <c r="E540" s="34" t="s">
        <v>186</v>
      </c>
      <c r="F540" s="34" t="s">
        <v>1535</v>
      </c>
      <c r="G540" s="34" t="s">
        <v>1534</v>
      </c>
      <c r="H540" s="34" t="s">
        <v>3487</v>
      </c>
      <c r="I540" s="34" t="s">
        <v>3488</v>
      </c>
      <c r="J540" s="34">
        <v>2016</v>
      </c>
      <c r="L540" s="34" t="s">
        <v>1766</v>
      </c>
      <c r="M540" s="34" t="s">
        <v>1794</v>
      </c>
      <c r="N540" s="34">
        <v>4</v>
      </c>
      <c r="O540" s="34" t="s">
        <v>1767</v>
      </c>
      <c r="P540" s="34" t="s">
        <v>195</v>
      </c>
      <c r="R540" s="34" t="s">
        <v>1536</v>
      </c>
      <c r="S540" s="34" t="s">
        <v>1828</v>
      </c>
      <c r="T540" s="34" t="s">
        <v>2506</v>
      </c>
      <c r="U540" s="36" t="str">
        <f>VLOOKUP(First_Validations__2[[#This Row],[CountryReq]],Last_Validations[],COLUMNS($B:B)+1,FALSE)</f>
        <v>Kyrgyz Republic: 2016</v>
      </c>
      <c r="V540" s="36" t="str">
        <f>VLOOKUP(First_Validations__2[[#This Row],[CountryReq]],Last_Validations[],COLUMNS($B:C)+1,FALSE)</f>
        <v>Kyrgyz Republic</v>
      </c>
      <c r="W540" s="36">
        <f>VLOOKUP(First_Validations__2[[#This Row],[CountryReq]],Last_Validations[],COLUMNS($B:D)+1,FALSE)</f>
        <v>1</v>
      </c>
      <c r="X540" s="36">
        <f>VLOOKUP(First_Validations__2[[#This Row],[CountryReq]],Last_Validations[],COLUMNS($B:E)+1,FALSE)</f>
        <v>7</v>
      </c>
      <c r="Y540" s="36" t="str">
        <f>VLOOKUP(First_Validations__2[[#This Row],[CountryReq]],Last_Validations[],COLUMNS($B:F)+1,FALSE)</f>
        <v>Kyrgyz Republic: 2016</v>
      </c>
      <c r="Z540" s="36" t="str">
        <f>VLOOKUP(First_Validations__2[[#This Row],[CountryReq]],Last_Validations[],COLUMNS($B:G)+1,FALSE)</f>
        <v>KGZ</v>
      </c>
      <c r="AA540" s="36" t="str">
        <f>VLOOKUP(First_Validations__2[[#This Row],[CountryReq]],Last_Validations[],COLUMNS($B:H)+1,FALSE)</f>
        <v>Kyrgyz Republic</v>
      </c>
      <c r="AB540" s="36" t="str">
        <f>VLOOKUP(First_Validations__2[[#This Row],[CountryReq]],Last_Validations[],COLUMNS($B:I)+1,FALSE)</f>
        <v>https://eiti.org/board-decision/2017-9</v>
      </c>
      <c r="AC540" s="36" t="str">
        <f>VLOOKUP(First_Validations__2[[#This Row],[CountryReq]],Last_Validations[],COLUMNS($B:J)+1,FALSE)</f>
        <v>https://eiti.org/document/validation-kyrgyz-republic-2016-reports</v>
      </c>
      <c r="AD540" s="36">
        <f>VLOOKUP(First_Validations__2[[#This Row],[CountryReq]],Last_Validations[],COLUMNS($B:K)+1,FALSE)</f>
        <v>2016</v>
      </c>
      <c r="AE540" s="36">
        <f>VLOOKUP(First_Validations__2[[#This Row],[CountryReq]],Last_Validations[],COLUMNS($B:L)+1,FALSE)</f>
        <v>0</v>
      </c>
      <c r="AF540" s="36" t="str">
        <f>VLOOKUP(First_Validations__2[[#This Row],[CountryReq]],Last_Validations[],COLUMNS($B:M)+1,FALSE)</f>
        <v>Inadequate progress / suspended</v>
      </c>
      <c r="AG540" s="36" t="str">
        <f>VLOOKUP(First_Validations__2[[#This Row],[CountryReq]],Last_Validations[],COLUMNS($B:N)+1,FALSE)</f>
        <v>Policy on contract disclosure (#2.4)</v>
      </c>
      <c r="AH540" s="36">
        <f>VLOOKUP(First_Validations__2[[#This Row],[CountryReq]],Last_Validations[],COLUMNS($B:O)+1,FALSE)</f>
        <v>4</v>
      </c>
      <c r="AI540" s="36" t="str">
        <f>VLOOKUP(First_Validations__2[[#This Row],[CountryReq]],Last_Validations[],COLUMNS($B:P)+1,FALSE)</f>
        <v>Meaningful progress</v>
      </c>
      <c r="AJ540" s="36" t="str">
        <f>VLOOKUP(First_Validations__2[[#This Row],[CountryReq]],Last_Validations[],COLUMNS($B:Q)+1,FALSE)</f>
        <v>The 2013-2014 EITI Report does not describe the government’s policy or reforms underway with regards to contract transparency. It notes that in practice, details on the obligations contained in the license agreement are not public.</v>
      </c>
      <c r="AK540" s="36">
        <f>VLOOKUP(First_Validations__2[[#This Row],[CountryReq]],Last_Validations[],COLUMNS($B:R)+1,FALSE)</f>
        <v>0</v>
      </c>
      <c r="AL540" s="36" t="str">
        <f>VLOOKUP(First_Validations__2[[#This Row],[CountryReq]],Last_Validations[],COLUMNS($B:S)+1,FALSE)</f>
        <v>https://keitiweb.wordpress.com/</v>
      </c>
      <c r="AM540" s="36" t="str">
        <f>VLOOKUP(First_Validations__2[[#This Row],[CountryReq]],Last_Validations[],COLUMNS($B:T)+1,FALSE)</f>
        <v>https://eiti.org/api/v1.0/score_data/7</v>
      </c>
      <c r="AN540" s="36" t="str">
        <f>IF(First_Validations__2[[#This Row],[FirstValidation.Country: Year]]=First_Validations__2[[#This Row],[Country: Year]],"First","Second / Last")</f>
        <v>First</v>
      </c>
      <c r="AO540" s="36">
        <f>IF(AND(First_Validations__2[[#This Row],[FirstValidation.Validation score]]&lt;5,First_Validations__2[[#This Row],[FirstValidation.Validation score]]&gt;1),1,0)</f>
        <v>1</v>
      </c>
      <c r="AP540" s="36">
        <f>First_Validations__2[[#This Row],[Validation score]]-First_Validations__2[[#This Row],[FirstValidation.Validation score]]</f>
        <v>0</v>
      </c>
      <c r="AQ540" s="36">
        <f>IF(AND(First_Validations__2[[#This Row],[Corrective action]]=1,First_Validations__2[[#This Row],[Validation score]]&lt;5,First_Validations__2[[#This Row],[Validation score]]&gt;1),1,0)</f>
        <v>1</v>
      </c>
      <c r="AR540" s="36">
        <f>IF(AND(First_Validations__2[[#This Row],[Corrective action]]=1,OR(First_Validations__2[[#This Row],[Validation score]]&gt;4,First_Validations__2[[#This Row],[Validation score]]&lt;2)),1,0)</f>
        <v>0</v>
      </c>
      <c r="AS5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0" s="36" t="str">
        <f>VLOOKUP(First_Validations__2[[#This Row],[Requirement ('#)]],Requirements[[Requirements]:[Categories2]],2,FALSE)</f>
        <v>Licenses and contracts</v>
      </c>
    </row>
    <row r="541" spans="2:46">
      <c r="B541" s="34" t="s">
        <v>1534</v>
      </c>
      <c r="C541" s="34">
        <v>1</v>
      </c>
      <c r="D541" s="34">
        <v>7</v>
      </c>
      <c r="E541" s="34" t="s">
        <v>186</v>
      </c>
      <c r="F541" s="34" t="s">
        <v>1535</v>
      </c>
      <c r="G541" s="34" t="s">
        <v>1534</v>
      </c>
      <c r="H541" s="34" t="s">
        <v>3487</v>
      </c>
      <c r="I541" s="34" t="s">
        <v>3488</v>
      </c>
      <c r="J541" s="34">
        <v>2016</v>
      </c>
      <c r="L541" s="34" t="s">
        <v>1766</v>
      </c>
      <c r="M541" s="34" t="s">
        <v>1802</v>
      </c>
      <c r="N541" s="34">
        <v>5</v>
      </c>
      <c r="O541" s="34" t="s">
        <v>1768</v>
      </c>
      <c r="P541" s="34" t="s">
        <v>201</v>
      </c>
      <c r="R541" s="34" t="s">
        <v>1536</v>
      </c>
      <c r="S541" s="34" t="s">
        <v>1828</v>
      </c>
      <c r="T541" s="34" t="s">
        <v>2507</v>
      </c>
      <c r="U541" s="36" t="str">
        <f>VLOOKUP(First_Validations__2[[#This Row],[CountryReq]],Last_Validations[],COLUMNS($B:B)+1,FALSE)</f>
        <v>Kyrgyz Republic: 2016</v>
      </c>
      <c r="V541" s="36" t="str">
        <f>VLOOKUP(First_Validations__2[[#This Row],[CountryReq]],Last_Validations[],COLUMNS($B:C)+1,FALSE)</f>
        <v>Kyrgyz Republic</v>
      </c>
      <c r="W541" s="36">
        <f>VLOOKUP(First_Validations__2[[#This Row],[CountryReq]],Last_Validations[],COLUMNS($B:D)+1,FALSE)</f>
        <v>1</v>
      </c>
      <c r="X541" s="36">
        <f>VLOOKUP(First_Validations__2[[#This Row],[CountryReq]],Last_Validations[],COLUMNS($B:E)+1,FALSE)</f>
        <v>7</v>
      </c>
      <c r="Y541" s="36" t="str">
        <f>VLOOKUP(First_Validations__2[[#This Row],[CountryReq]],Last_Validations[],COLUMNS($B:F)+1,FALSE)</f>
        <v>Kyrgyz Republic: 2016</v>
      </c>
      <c r="Z541" s="36" t="str">
        <f>VLOOKUP(First_Validations__2[[#This Row],[CountryReq]],Last_Validations[],COLUMNS($B:G)+1,FALSE)</f>
        <v>KGZ</v>
      </c>
      <c r="AA541" s="36" t="str">
        <f>VLOOKUP(First_Validations__2[[#This Row],[CountryReq]],Last_Validations[],COLUMNS($B:H)+1,FALSE)</f>
        <v>Kyrgyz Republic</v>
      </c>
      <c r="AB541" s="36" t="str">
        <f>VLOOKUP(First_Validations__2[[#This Row],[CountryReq]],Last_Validations[],COLUMNS($B:I)+1,FALSE)</f>
        <v>https://eiti.org/board-decision/2017-9</v>
      </c>
      <c r="AC541" s="36" t="str">
        <f>VLOOKUP(First_Validations__2[[#This Row],[CountryReq]],Last_Validations[],COLUMNS($B:J)+1,FALSE)</f>
        <v>https://eiti.org/document/validation-kyrgyz-republic-2016-reports</v>
      </c>
      <c r="AD541" s="36">
        <f>VLOOKUP(First_Validations__2[[#This Row],[CountryReq]],Last_Validations[],COLUMNS($B:K)+1,FALSE)</f>
        <v>2016</v>
      </c>
      <c r="AE541" s="36">
        <f>VLOOKUP(First_Validations__2[[#This Row],[CountryReq]],Last_Validations[],COLUMNS($B:L)+1,FALSE)</f>
        <v>0</v>
      </c>
      <c r="AF541" s="36" t="str">
        <f>VLOOKUP(First_Validations__2[[#This Row],[CountryReq]],Last_Validations[],COLUMNS($B:M)+1,FALSE)</f>
        <v>Inadequate progress / suspended</v>
      </c>
      <c r="AG541" s="36" t="str">
        <f>VLOOKUP(First_Validations__2[[#This Row],[CountryReq]],Last_Validations[],COLUMNS($B:N)+1,FALSE)</f>
        <v>Comprehensiveness (#4.1)</v>
      </c>
      <c r="AH541" s="36">
        <f>VLOOKUP(First_Validations__2[[#This Row],[CountryReq]],Last_Validations[],COLUMNS($B:O)+1,FALSE)</f>
        <v>5</v>
      </c>
      <c r="AI541" s="36" t="str">
        <f>VLOOKUP(First_Validations__2[[#This Row],[CountryReq]],Last_Validations[],COLUMNS($B:P)+1,FALSE)</f>
        <v>Satisfactory progress</v>
      </c>
      <c r="AJ541" s="36" t="str">
        <f>VLOOKUP(First_Validations__2[[#This Row],[CountryReq]],Last_Validations[],COLUMNS($B:Q)+1,FALSE)</f>
        <v>In accordance with requirement 4.1, the Supervisory Board has agreed a list of material revenue streams, agreed reporting thresholds for companies, and identified the reporting entities. Although the Independent Administrator was not consulted on the templates, neither the Independent Administrator nor other stakeholders have expressed any concern about the revenues covered in the template. Some government entities and companies did not report, nor has the government disclosed total government revenues. However, per consultations with the Independent Administrator, the omissions appear to be immaterial and payments by companies can be accessed online from the portal www.budget.okmot.kg. Stakeholder consultations during the initial assessment reveal a need for modernising the reporting format currently in use, moving away from hard copy format to an electronic system.</v>
      </c>
      <c r="AK541" s="36">
        <f>VLOOKUP(First_Validations__2[[#This Row],[CountryReq]],Last_Validations[],COLUMNS($B:R)+1,FALSE)</f>
        <v>0</v>
      </c>
      <c r="AL541" s="36" t="str">
        <f>VLOOKUP(First_Validations__2[[#This Row],[CountryReq]],Last_Validations[],COLUMNS($B:S)+1,FALSE)</f>
        <v>https://keitiweb.wordpress.com/</v>
      </c>
      <c r="AM541" s="36" t="str">
        <f>VLOOKUP(First_Validations__2[[#This Row],[CountryReq]],Last_Validations[],COLUMNS($B:T)+1,FALSE)</f>
        <v>https://eiti.org/api/v1.0/score_data/7</v>
      </c>
      <c r="AN541" s="36" t="str">
        <f>IF(First_Validations__2[[#This Row],[FirstValidation.Country: Year]]=First_Validations__2[[#This Row],[Country: Year]],"First","Second / Last")</f>
        <v>First</v>
      </c>
      <c r="AO541" s="36">
        <f>IF(AND(First_Validations__2[[#This Row],[FirstValidation.Validation score]]&lt;5,First_Validations__2[[#This Row],[FirstValidation.Validation score]]&gt;1),1,0)</f>
        <v>0</v>
      </c>
      <c r="AP541" s="36">
        <f>First_Validations__2[[#This Row],[Validation score]]-First_Validations__2[[#This Row],[FirstValidation.Validation score]]</f>
        <v>0</v>
      </c>
      <c r="AQ541" s="36">
        <f>IF(AND(First_Validations__2[[#This Row],[Corrective action]]=1,First_Validations__2[[#This Row],[Validation score]]&lt;5,First_Validations__2[[#This Row],[Validation score]]&gt;1),1,0)</f>
        <v>0</v>
      </c>
      <c r="AR541" s="36">
        <f>IF(AND(First_Validations__2[[#This Row],[Corrective action]]=1,OR(First_Validations__2[[#This Row],[Validation score]]&gt;4,First_Validations__2[[#This Row],[Validation score]]&lt;2)),1,0)</f>
        <v>0</v>
      </c>
      <c r="AS5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1" s="36" t="str">
        <f>VLOOKUP(First_Validations__2[[#This Row],[Requirement ('#)]],Requirements[[Requirements]:[Categories2]],2,FALSE)</f>
        <v>Revenue collection</v>
      </c>
    </row>
    <row r="542" spans="2:46">
      <c r="B542" s="34" t="s">
        <v>1534</v>
      </c>
      <c r="C542" s="34">
        <v>1</v>
      </c>
      <c r="D542" s="34">
        <v>7</v>
      </c>
      <c r="E542" s="34" t="s">
        <v>186</v>
      </c>
      <c r="F542" s="34" t="s">
        <v>1535</v>
      </c>
      <c r="G542" s="34" t="s">
        <v>1534</v>
      </c>
      <c r="H542" s="34" t="s">
        <v>3487</v>
      </c>
      <c r="I542" s="34" t="s">
        <v>3488</v>
      </c>
      <c r="J542" s="34">
        <v>2016</v>
      </c>
      <c r="L542" s="34" t="s">
        <v>1766</v>
      </c>
      <c r="M542" s="34" t="s">
        <v>1801</v>
      </c>
      <c r="N542" s="34">
        <v>3</v>
      </c>
      <c r="O542" s="34" t="s">
        <v>1798</v>
      </c>
      <c r="P542" s="34" t="s">
        <v>200</v>
      </c>
      <c r="R542" s="34" t="s">
        <v>1536</v>
      </c>
      <c r="S542" s="34" t="s">
        <v>1828</v>
      </c>
      <c r="T542" s="34" t="s">
        <v>2508</v>
      </c>
      <c r="U542" s="36" t="str">
        <f>VLOOKUP(First_Validations__2[[#This Row],[CountryReq]],Last_Validations[],COLUMNS($B:B)+1,FALSE)</f>
        <v>Kyrgyz Republic: 2016</v>
      </c>
      <c r="V542" s="36" t="str">
        <f>VLOOKUP(First_Validations__2[[#This Row],[CountryReq]],Last_Validations[],COLUMNS($B:C)+1,FALSE)</f>
        <v>Kyrgyz Republic</v>
      </c>
      <c r="W542" s="36">
        <f>VLOOKUP(First_Validations__2[[#This Row],[CountryReq]],Last_Validations[],COLUMNS($B:D)+1,FALSE)</f>
        <v>1</v>
      </c>
      <c r="X542" s="36">
        <f>VLOOKUP(First_Validations__2[[#This Row],[CountryReq]],Last_Validations[],COLUMNS($B:E)+1,FALSE)</f>
        <v>7</v>
      </c>
      <c r="Y542" s="36" t="str">
        <f>VLOOKUP(First_Validations__2[[#This Row],[CountryReq]],Last_Validations[],COLUMNS($B:F)+1,FALSE)</f>
        <v>Kyrgyz Republic: 2016</v>
      </c>
      <c r="Z542" s="36" t="str">
        <f>VLOOKUP(First_Validations__2[[#This Row],[CountryReq]],Last_Validations[],COLUMNS($B:G)+1,FALSE)</f>
        <v>KGZ</v>
      </c>
      <c r="AA542" s="36" t="str">
        <f>VLOOKUP(First_Validations__2[[#This Row],[CountryReq]],Last_Validations[],COLUMNS($B:H)+1,FALSE)</f>
        <v>Kyrgyz Republic</v>
      </c>
      <c r="AB542" s="36" t="str">
        <f>VLOOKUP(First_Validations__2[[#This Row],[CountryReq]],Last_Validations[],COLUMNS($B:I)+1,FALSE)</f>
        <v>https://eiti.org/board-decision/2017-9</v>
      </c>
      <c r="AC542" s="36" t="str">
        <f>VLOOKUP(First_Validations__2[[#This Row],[CountryReq]],Last_Validations[],COLUMNS($B:J)+1,FALSE)</f>
        <v>https://eiti.org/document/validation-kyrgyz-republic-2016-reports</v>
      </c>
      <c r="AD542" s="36">
        <f>VLOOKUP(First_Validations__2[[#This Row],[CountryReq]],Last_Validations[],COLUMNS($B:K)+1,FALSE)</f>
        <v>2016</v>
      </c>
      <c r="AE542" s="36">
        <f>VLOOKUP(First_Validations__2[[#This Row],[CountryReq]],Last_Validations[],COLUMNS($B:L)+1,FALSE)</f>
        <v>0</v>
      </c>
      <c r="AF542" s="36" t="str">
        <f>VLOOKUP(First_Validations__2[[#This Row],[CountryReq]],Last_Validations[],COLUMNS($B:M)+1,FALSE)</f>
        <v>Inadequate progress / suspended</v>
      </c>
      <c r="AG542" s="36" t="str">
        <f>VLOOKUP(First_Validations__2[[#This Row],[CountryReq]],Last_Validations[],COLUMNS($B:N)+1,FALSE)</f>
        <v>Export data (#3.3)</v>
      </c>
      <c r="AH542" s="36">
        <f>VLOOKUP(First_Validations__2[[#This Row],[CountryReq]],Last_Validations[],COLUMNS($B:O)+1,FALSE)</f>
        <v>3</v>
      </c>
      <c r="AI542" s="36" t="str">
        <f>VLOOKUP(First_Validations__2[[#This Row],[CountryReq]],Last_Validations[],COLUMNS($B:P)+1,FALSE)</f>
        <v>Inadequate progress</v>
      </c>
      <c r="AJ542" s="36" t="str">
        <f>VLOOKUP(First_Validations__2[[#This Row],[CountryReq]],Last_Validations[],COLUMNS($B:Q)+1,FALSE)</f>
        <v>Kyrgyzstan exports gold and coal, and some other minerals. Only limited export statistics are available in the report. Comprehensive disclosure of export volumes and values per commodity are not provided.</v>
      </c>
      <c r="AK542" s="36">
        <f>VLOOKUP(First_Validations__2[[#This Row],[CountryReq]],Last_Validations[],COLUMNS($B:R)+1,FALSE)</f>
        <v>0</v>
      </c>
      <c r="AL542" s="36" t="str">
        <f>VLOOKUP(First_Validations__2[[#This Row],[CountryReq]],Last_Validations[],COLUMNS($B:S)+1,FALSE)</f>
        <v>https://keitiweb.wordpress.com/</v>
      </c>
      <c r="AM542" s="36" t="str">
        <f>VLOOKUP(First_Validations__2[[#This Row],[CountryReq]],Last_Validations[],COLUMNS($B:T)+1,FALSE)</f>
        <v>https://eiti.org/api/v1.0/score_data/7</v>
      </c>
      <c r="AN542" s="36" t="str">
        <f>IF(First_Validations__2[[#This Row],[FirstValidation.Country: Year]]=First_Validations__2[[#This Row],[Country: Year]],"First","Second / Last")</f>
        <v>First</v>
      </c>
      <c r="AO542" s="36">
        <f>IF(AND(First_Validations__2[[#This Row],[FirstValidation.Validation score]]&lt;5,First_Validations__2[[#This Row],[FirstValidation.Validation score]]&gt;1),1,0)</f>
        <v>1</v>
      </c>
      <c r="AP542" s="36">
        <f>First_Validations__2[[#This Row],[Validation score]]-First_Validations__2[[#This Row],[FirstValidation.Validation score]]</f>
        <v>0</v>
      </c>
      <c r="AQ542" s="36">
        <f>IF(AND(First_Validations__2[[#This Row],[Corrective action]]=1,First_Validations__2[[#This Row],[Validation score]]&lt;5,First_Validations__2[[#This Row],[Validation score]]&gt;1),1,0)</f>
        <v>1</v>
      </c>
      <c r="AR542" s="36">
        <f>IF(AND(First_Validations__2[[#This Row],[Corrective action]]=1,OR(First_Validations__2[[#This Row],[Validation score]]&gt;4,First_Validations__2[[#This Row],[Validation score]]&lt;2)),1,0)</f>
        <v>0</v>
      </c>
      <c r="AS5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2" s="36" t="str">
        <f>VLOOKUP(First_Validations__2[[#This Row],[Requirement ('#)]],Requirements[[Requirements]:[Categories2]],2,FALSE)</f>
        <v>Monitoring production</v>
      </c>
    </row>
    <row r="543" spans="2:46">
      <c r="B543" s="34" t="s">
        <v>1534</v>
      </c>
      <c r="C543" s="34">
        <v>1</v>
      </c>
      <c r="D543" s="34">
        <v>7</v>
      </c>
      <c r="E543" s="34" t="s">
        <v>186</v>
      </c>
      <c r="F543" s="34" t="s">
        <v>1535</v>
      </c>
      <c r="G543" s="34" t="s">
        <v>1534</v>
      </c>
      <c r="H543" s="34" t="s">
        <v>3487</v>
      </c>
      <c r="I543" s="34" t="s">
        <v>3488</v>
      </c>
      <c r="J543" s="34">
        <v>2016</v>
      </c>
      <c r="L543" s="34" t="s">
        <v>1766</v>
      </c>
      <c r="M543" s="34" t="s">
        <v>1804</v>
      </c>
      <c r="N543" s="34">
        <v>2</v>
      </c>
      <c r="O543" s="34" t="s">
        <v>1829</v>
      </c>
      <c r="P543" s="34" t="s">
        <v>203</v>
      </c>
      <c r="R543" s="34" t="s">
        <v>1536</v>
      </c>
      <c r="S543" s="34" t="s">
        <v>1828</v>
      </c>
      <c r="T543" s="34" t="s">
        <v>2509</v>
      </c>
      <c r="U543" s="36" t="str">
        <f>VLOOKUP(First_Validations__2[[#This Row],[CountryReq]],Last_Validations[],COLUMNS($B:B)+1,FALSE)</f>
        <v>Kyrgyz Republic: 2016</v>
      </c>
      <c r="V543" s="36" t="str">
        <f>VLOOKUP(First_Validations__2[[#This Row],[CountryReq]],Last_Validations[],COLUMNS($B:C)+1,FALSE)</f>
        <v>Kyrgyz Republic</v>
      </c>
      <c r="W543" s="36">
        <f>VLOOKUP(First_Validations__2[[#This Row],[CountryReq]],Last_Validations[],COLUMNS($B:D)+1,FALSE)</f>
        <v>1</v>
      </c>
      <c r="X543" s="36">
        <f>VLOOKUP(First_Validations__2[[#This Row],[CountryReq]],Last_Validations[],COLUMNS($B:E)+1,FALSE)</f>
        <v>7</v>
      </c>
      <c r="Y543" s="36" t="str">
        <f>VLOOKUP(First_Validations__2[[#This Row],[CountryReq]],Last_Validations[],COLUMNS($B:F)+1,FALSE)</f>
        <v>Kyrgyz Republic: 2016</v>
      </c>
      <c r="Z543" s="36" t="str">
        <f>VLOOKUP(First_Validations__2[[#This Row],[CountryReq]],Last_Validations[],COLUMNS($B:G)+1,FALSE)</f>
        <v>KGZ</v>
      </c>
      <c r="AA543" s="36" t="str">
        <f>VLOOKUP(First_Validations__2[[#This Row],[CountryReq]],Last_Validations[],COLUMNS($B:H)+1,FALSE)</f>
        <v>Kyrgyz Republic</v>
      </c>
      <c r="AB543" s="36" t="str">
        <f>VLOOKUP(First_Validations__2[[#This Row],[CountryReq]],Last_Validations[],COLUMNS($B:I)+1,FALSE)</f>
        <v>https://eiti.org/board-decision/2017-9</v>
      </c>
      <c r="AC543" s="36" t="str">
        <f>VLOOKUP(First_Validations__2[[#This Row],[CountryReq]],Last_Validations[],COLUMNS($B:J)+1,FALSE)</f>
        <v>https://eiti.org/document/validation-kyrgyz-republic-2016-reports</v>
      </c>
      <c r="AD543" s="36">
        <f>VLOOKUP(First_Validations__2[[#This Row],[CountryReq]],Last_Validations[],COLUMNS($B:K)+1,FALSE)</f>
        <v>2016</v>
      </c>
      <c r="AE543" s="36">
        <f>VLOOKUP(First_Validations__2[[#This Row],[CountryReq]],Last_Validations[],COLUMNS($B:L)+1,FALSE)</f>
        <v>0</v>
      </c>
      <c r="AF543" s="36" t="str">
        <f>VLOOKUP(First_Validations__2[[#This Row],[CountryReq]],Last_Validations[],COLUMNS($B:M)+1,FALSE)</f>
        <v>Inadequate progress / suspended</v>
      </c>
      <c r="AG543" s="36" t="str">
        <f>VLOOKUP(First_Validations__2[[#This Row],[CountryReq]],Last_Validations[],COLUMNS($B:N)+1,FALSE)</f>
        <v>Barter agreements (#4.3)</v>
      </c>
      <c r="AH543" s="36">
        <f>VLOOKUP(First_Validations__2[[#This Row],[CountryReq]],Last_Validations[],COLUMNS($B:O)+1,FALSE)</f>
        <v>2</v>
      </c>
      <c r="AI543" s="36" t="str">
        <f>VLOOKUP(First_Validations__2[[#This Row],[CountryReq]],Last_Validations[],COLUMNS($B:P)+1,FALSE)</f>
        <v>No progress</v>
      </c>
      <c r="AJ543" s="36" t="str">
        <f>VLOOKUP(First_Validations__2[[#This Row],[CountryReq]],Last_Validations[],COLUMNS($B:Q)+1,FALSE)</f>
        <v>The 2013-14 EITI Report does not provide information on infrastructure and barter transactions, nor does the MSG appear to have discussed the issue.</v>
      </c>
      <c r="AK543" s="36">
        <f>VLOOKUP(First_Validations__2[[#This Row],[CountryReq]],Last_Validations[],COLUMNS($B:R)+1,FALSE)</f>
        <v>0</v>
      </c>
      <c r="AL543" s="36" t="str">
        <f>VLOOKUP(First_Validations__2[[#This Row],[CountryReq]],Last_Validations[],COLUMNS($B:S)+1,FALSE)</f>
        <v>https://keitiweb.wordpress.com/</v>
      </c>
      <c r="AM543" s="36" t="str">
        <f>VLOOKUP(First_Validations__2[[#This Row],[CountryReq]],Last_Validations[],COLUMNS($B:T)+1,FALSE)</f>
        <v>https://eiti.org/api/v1.0/score_data/7</v>
      </c>
      <c r="AN543" s="36" t="str">
        <f>IF(First_Validations__2[[#This Row],[FirstValidation.Country: Year]]=First_Validations__2[[#This Row],[Country: Year]],"First","Second / Last")</f>
        <v>First</v>
      </c>
      <c r="AO543" s="36">
        <f>IF(AND(First_Validations__2[[#This Row],[FirstValidation.Validation score]]&lt;5,First_Validations__2[[#This Row],[FirstValidation.Validation score]]&gt;1),1,0)</f>
        <v>1</v>
      </c>
      <c r="AP543" s="36">
        <f>First_Validations__2[[#This Row],[Validation score]]-First_Validations__2[[#This Row],[FirstValidation.Validation score]]</f>
        <v>0</v>
      </c>
      <c r="AQ543" s="36">
        <f>IF(AND(First_Validations__2[[#This Row],[Corrective action]]=1,First_Validations__2[[#This Row],[Validation score]]&lt;5,First_Validations__2[[#This Row],[Validation score]]&gt;1),1,0)</f>
        <v>1</v>
      </c>
      <c r="AR543" s="36">
        <f>IF(AND(First_Validations__2[[#This Row],[Corrective action]]=1,OR(First_Validations__2[[#This Row],[Validation score]]&gt;4,First_Validations__2[[#This Row],[Validation score]]&lt;2)),1,0)</f>
        <v>0</v>
      </c>
      <c r="AS5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3" s="36" t="str">
        <f>VLOOKUP(First_Validations__2[[#This Row],[Requirement ('#)]],Requirements[[Requirements]:[Categories2]],2,FALSE)</f>
        <v>Revenue collection</v>
      </c>
    </row>
    <row r="544" spans="2:46">
      <c r="B544" s="34" t="s">
        <v>1534</v>
      </c>
      <c r="C544" s="34">
        <v>1</v>
      </c>
      <c r="D544" s="34">
        <v>7</v>
      </c>
      <c r="E544" s="34" t="s">
        <v>186</v>
      </c>
      <c r="F544" s="34" t="s">
        <v>1535</v>
      </c>
      <c r="G544" s="34" t="s">
        <v>1534</v>
      </c>
      <c r="H544" s="34" t="s">
        <v>3487</v>
      </c>
      <c r="I544" s="34" t="s">
        <v>3488</v>
      </c>
      <c r="J544" s="34">
        <v>2016</v>
      </c>
      <c r="L544" s="34" t="s">
        <v>1766</v>
      </c>
      <c r="M544" s="34" t="s">
        <v>1803</v>
      </c>
      <c r="N544" s="34">
        <v>0</v>
      </c>
      <c r="O544" s="34" t="s">
        <v>4</v>
      </c>
      <c r="P544" s="34" t="s">
        <v>202</v>
      </c>
      <c r="R544" s="34" t="s">
        <v>1536</v>
      </c>
      <c r="S544" s="34" t="s">
        <v>1828</v>
      </c>
      <c r="T544" s="34" t="s">
        <v>2510</v>
      </c>
      <c r="U544" s="36" t="str">
        <f>VLOOKUP(First_Validations__2[[#This Row],[CountryReq]],Last_Validations[],COLUMNS($B:B)+1,FALSE)</f>
        <v>Kyrgyz Republic: 2016</v>
      </c>
      <c r="V544" s="36" t="str">
        <f>VLOOKUP(First_Validations__2[[#This Row],[CountryReq]],Last_Validations[],COLUMNS($B:C)+1,FALSE)</f>
        <v>Kyrgyz Republic</v>
      </c>
      <c r="W544" s="36">
        <f>VLOOKUP(First_Validations__2[[#This Row],[CountryReq]],Last_Validations[],COLUMNS($B:D)+1,FALSE)</f>
        <v>1</v>
      </c>
      <c r="X544" s="36">
        <f>VLOOKUP(First_Validations__2[[#This Row],[CountryReq]],Last_Validations[],COLUMNS($B:E)+1,FALSE)</f>
        <v>7</v>
      </c>
      <c r="Y544" s="36" t="str">
        <f>VLOOKUP(First_Validations__2[[#This Row],[CountryReq]],Last_Validations[],COLUMNS($B:F)+1,FALSE)</f>
        <v>Kyrgyz Republic: 2016</v>
      </c>
      <c r="Z544" s="36" t="str">
        <f>VLOOKUP(First_Validations__2[[#This Row],[CountryReq]],Last_Validations[],COLUMNS($B:G)+1,FALSE)</f>
        <v>KGZ</v>
      </c>
      <c r="AA544" s="36" t="str">
        <f>VLOOKUP(First_Validations__2[[#This Row],[CountryReq]],Last_Validations[],COLUMNS($B:H)+1,FALSE)</f>
        <v>Kyrgyz Republic</v>
      </c>
      <c r="AB544" s="36" t="str">
        <f>VLOOKUP(First_Validations__2[[#This Row],[CountryReq]],Last_Validations[],COLUMNS($B:I)+1,FALSE)</f>
        <v>https://eiti.org/board-decision/2017-9</v>
      </c>
      <c r="AC544" s="36" t="str">
        <f>VLOOKUP(First_Validations__2[[#This Row],[CountryReq]],Last_Validations[],COLUMNS($B:J)+1,FALSE)</f>
        <v>https://eiti.org/document/validation-kyrgyz-republic-2016-reports</v>
      </c>
      <c r="AD544" s="36">
        <f>VLOOKUP(First_Validations__2[[#This Row],[CountryReq]],Last_Validations[],COLUMNS($B:K)+1,FALSE)</f>
        <v>2016</v>
      </c>
      <c r="AE544" s="36">
        <f>VLOOKUP(First_Validations__2[[#This Row],[CountryReq]],Last_Validations[],COLUMNS($B:L)+1,FALSE)</f>
        <v>0</v>
      </c>
      <c r="AF544" s="36" t="str">
        <f>VLOOKUP(First_Validations__2[[#This Row],[CountryReq]],Last_Validations[],COLUMNS($B:M)+1,FALSE)</f>
        <v>Inadequate progress / suspended</v>
      </c>
      <c r="AG544" s="36" t="str">
        <f>VLOOKUP(First_Validations__2[[#This Row],[CountryReq]],Last_Validations[],COLUMNS($B:N)+1,FALSE)</f>
        <v>In-kind revenues (#4.2)</v>
      </c>
      <c r="AH544" s="36">
        <f>VLOOKUP(First_Validations__2[[#This Row],[CountryReq]],Last_Validations[],COLUMNS($B:O)+1,FALSE)</f>
        <v>0</v>
      </c>
      <c r="AI544" s="36" t="str">
        <f>VLOOKUP(First_Validations__2[[#This Row],[CountryReq]],Last_Validations[],COLUMNS($B:P)+1,FALSE)</f>
        <v>Not applicable</v>
      </c>
      <c r="AJ544" s="36" t="str">
        <f>VLOOKUP(First_Validations__2[[#This Row],[CountryReq]],Last_Validations[],COLUMNS($B:Q)+1,FALSE)</f>
        <v>The 2013-14 EITI Report does not provide information on whether the government collects revenues in-kind. Government officials confirmed that in-kind revenues are not practiced.</v>
      </c>
      <c r="AK544" s="36">
        <f>VLOOKUP(First_Validations__2[[#This Row],[CountryReq]],Last_Validations[],COLUMNS($B:R)+1,FALSE)</f>
        <v>0</v>
      </c>
      <c r="AL544" s="36" t="str">
        <f>VLOOKUP(First_Validations__2[[#This Row],[CountryReq]],Last_Validations[],COLUMNS($B:S)+1,FALSE)</f>
        <v>https://keitiweb.wordpress.com/</v>
      </c>
      <c r="AM544" s="36" t="str">
        <f>VLOOKUP(First_Validations__2[[#This Row],[CountryReq]],Last_Validations[],COLUMNS($B:T)+1,FALSE)</f>
        <v>https://eiti.org/api/v1.0/score_data/7</v>
      </c>
      <c r="AN544" s="36" t="str">
        <f>IF(First_Validations__2[[#This Row],[FirstValidation.Country: Year]]=First_Validations__2[[#This Row],[Country: Year]],"First","Second / Last")</f>
        <v>First</v>
      </c>
      <c r="AO544" s="36">
        <f>IF(AND(First_Validations__2[[#This Row],[FirstValidation.Validation score]]&lt;5,First_Validations__2[[#This Row],[FirstValidation.Validation score]]&gt;1),1,0)</f>
        <v>0</v>
      </c>
      <c r="AP544" s="36">
        <f>First_Validations__2[[#This Row],[Validation score]]-First_Validations__2[[#This Row],[FirstValidation.Validation score]]</f>
        <v>0</v>
      </c>
      <c r="AQ544" s="36">
        <f>IF(AND(First_Validations__2[[#This Row],[Corrective action]]=1,First_Validations__2[[#This Row],[Validation score]]&lt;5,First_Validations__2[[#This Row],[Validation score]]&gt;1),1,0)</f>
        <v>0</v>
      </c>
      <c r="AR544" s="36">
        <f>IF(AND(First_Validations__2[[#This Row],[Corrective action]]=1,OR(First_Validations__2[[#This Row],[Validation score]]&gt;4,First_Validations__2[[#This Row],[Validation score]]&lt;2)),1,0)</f>
        <v>0</v>
      </c>
      <c r="AS5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4" s="36" t="str">
        <f>VLOOKUP(First_Validations__2[[#This Row],[Requirement ('#)]],Requirements[[Requirements]:[Categories2]],2,FALSE)</f>
        <v>Revenue collection</v>
      </c>
    </row>
    <row r="545" spans="2:46">
      <c r="B545" s="34" t="s">
        <v>1534</v>
      </c>
      <c r="C545" s="34">
        <v>1</v>
      </c>
      <c r="D545" s="34">
        <v>7</v>
      </c>
      <c r="E545" s="34" t="s">
        <v>186</v>
      </c>
      <c r="F545" s="34" t="s">
        <v>1535</v>
      </c>
      <c r="G545" s="34" t="s">
        <v>1534</v>
      </c>
      <c r="H545" s="34" t="s">
        <v>3487</v>
      </c>
      <c r="I545" s="34" t="s">
        <v>3488</v>
      </c>
      <c r="J545" s="34">
        <v>2016</v>
      </c>
      <c r="L545" s="34" t="s">
        <v>1766</v>
      </c>
      <c r="M545" s="34" t="s">
        <v>1797</v>
      </c>
      <c r="N545" s="34">
        <v>3</v>
      </c>
      <c r="O545" s="34" t="s">
        <v>1798</v>
      </c>
      <c r="P545" s="34" t="s">
        <v>197</v>
      </c>
      <c r="R545" s="34" t="s">
        <v>1536</v>
      </c>
      <c r="S545" s="34" t="s">
        <v>1828</v>
      </c>
      <c r="T545" s="34" t="s">
        <v>2511</v>
      </c>
      <c r="U545" s="36" t="str">
        <f>VLOOKUP(First_Validations__2[[#This Row],[CountryReq]],Last_Validations[],COLUMNS($B:B)+1,FALSE)</f>
        <v>Kyrgyz Republic: 2016</v>
      </c>
      <c r="V545" s="36" t="str">
        <f>VLOOKUP(First_Validations__2[[#This Row],[CountryReq]],Last_Validations[],COLUMNS($B:C)+1,FALSE)</f>
        <v>Kyrgyz Republic</v>
      </c>
      <c r="W545" s="36">
        <f>VLOOKUP(First_Validations__2[[#This Row],[CountryReq]],Last_Validations[],COLUMNS($B:D)+1,FALSE)</f>
        <v>1</v>
      </c>
      <c r="X545" s="36">
        <f>VLOOKUP(First_Validations__2[[#This Row],[CountryReq]],Last_Validations[],COLUMNS($B:E)+1,FALSE)</f>
        <v>7</v>
      </c>
      <c r="Y545" s="36" t="str">
        <f>VLOOKUP(First_Validations__2[[#This Row],[CountryReq]],Last_Validations[],COLUMNS($B:F)+1,FALSE)</f>
        <v>Kyrgyz Republic: 2016</v>
      </c>
      <c r="Z545" s="36" t="str">
        <f>VLOOKUP(First_Validations__2[[#This Row],[CountryReq]],Last_Validations[],COLUMNS($B:G)+1,FALSE)</f>
        <v>KGZ</v>
      </c>
      <c r="AA545" s="36" t="str">
        <f>VLOOKUP(First_Validations__2[[#This Row],[CountryReq]],Last_Validations[],COLUMNS($B:H)+1,FALSE)</f>
        <v>Kyrgyz Republic</v>
      </c>
      <c r="AB545" s="36" t="str">
        <f>VLOOKUP(First_Validations__2[[#This Row],[CountryReq]],Last_Validations[],COLUMNS($B:I)+1,FALSE)</f>
        <v>https://eiti.org/board-decision/2017-9</v>
      </c>
      <c r="AC545" s="36" t="str">
        <f>VLOOKUP(First_Validations__2[[#This Row],[CountryReq]],Last_Validations[],COLUMNS($B:J)+1,FALSE)</f>
        <v>https://eiti.org/document/validation-kyrgyz-republic-2016-reports</v>
      </c>
      <c r="AD545" s="36">
        <f>VLOOKUP(First_Validations__2[[#This Row],[CountryReq]],Last_Validations[],COLUMNS($B:K)+1,FALSE)</f>
        <v>2016</v>
      </c>
      <c r="AE545" s="36">
        <f>VLOOKUP(First_Validations__2[[#This Row],[CountryReq]],Last_Validations[],COLUMNS($B:L)+1,FALSE)</f>
        <v>0</v>
      </c>
      <c r="AF545" s="36" t="str">
        <f>VLOOKUP(First_Validations__2[[#This Row],[CountryReq]],Last_Validations[],COLUMNS($B:M)+1,FALSE)</f>
        <v>Inadequate progress / suspended</v>
      </c>
      <c r="AG545" s="36" t="str">
        <f>VLOOKUP(First_Validations__2[[#This Row],[CountryReq]],Last_Validations[],COLUMNS($B:N)+1,FALSE)</f>
        <v>State participation (#2.6)</v>
      </c>
      <c r="AH545" s="36">
        <f>VLOOKUP(First_Validations__2[[#This Row],[CountryReq]],Last_Validations[],COLUMNS($B:O)+1,FALSE)</f>
        <v>3</v>
      </c>
      <c r="AI545" s="36" t="str">
        <f>VLOOKUP(First_Validations__2[[#This Row],[CountryReq]],Last_Validations[],COLUMNS($B:P)+1,FALSE)</f>
        <v>Inadequate progress</v>
      </c>
      <c r="AJ545" s="36" t="str">
        <f>VLOOKUP(First_Validations__2[[#This Row],[CountryReq]],Last_Validations[],COLUMNS($B:Q)+1,FALSE)</f>
        <v>The 2013-2014 EITI Report notes that the State has interests in 11 state-owned companies engaged in the extractive sector. Only one of these companies – KyrgyzAltyn OJSC – is described in some detail. There is no information about the rules and practices governing the financial relationship between the State and the companies in which the State has an interest, nor does the report disclose the level of ownership of the State in the 11 companies and their subsidiaries (if any). It is unclear if there are any changes in government ownership in SoEs or mining projects in 2014. There is also no information on loan or loan guarantees provided by the State or by SoEs to other oil, gas and mining companies.</v>
      </c>
      <c r="AK545" s="36">
        <f>VLOOKUP(First_Validations__2[[#This Row],[CountryReq]],Last_Validations[],COLUMNS($B:R)+1,FALSE)</f>
        <v>0</v>
      </c>
      <c r="AL545" s="36" t="str">
        <f>VLOOKUP(First_Validations__2[[#This Row],[CountryReq]],Last_Validations[],COLUMNS($B:S)+1,FALSE)</f>
        <v>https://keitiweb.wordpress.com/</v>
      </c>
      <c r="AM545" s="36" t="str">
        <f>VLOOKUP(First_Validations__2[[#This Row],[CountryReq]],Last_Validations[],COLUMNS($B:T)+1,FALSE)</f>
        <v>https://eiti.org/api/v1.0/score_data/7</v>
      </c>
      <c r="AN545" s="36" t="str">
        <f>IF(First_Validations__2[[#This Row],[FirstValidation.Country: Year]]=First_Validations__2[[#This Row],[Country: Year]],"First","Second / Last")</f>
        <v>First</v>
      </c>
      <c r="AO545" s="36">
        <f>IF(AND(First_Validations__2[[#This Row],[FirstValidation.Validation score]]&lt;5,First_Validations__2[[#This Row],[FirstValidation.Validation score]]&gt;1),1,0)</f>
        <v>1</v>
      </c>
      <c r="AP545" s="36">
        <f>First_Validations__2[[#This Row],[Validation score]]-First_Validations__2[[#This Row],[FirstValidation.Validation score]]</f>
        <v>0</v>
      </c>
      <c r="AQ545" s="36">
        <f>IF(AND(First_Validations__2[[#This Row],[Corrective action]]=1,First_Validations__2[[#This Row],[Validation score]]&lt;5,First_Validations__2[[#This Row],[Validation score]]&gt;1),1,0)</f>
        <v>1</v>
      </c>
      <c r="AR545" s="36">
        <f>IF(AND(First_Validations__2[[#This Row],[Corrective action]]=1,OR(First_Validations__2[[#This Row],[Validation score]]&gt;4,First_Validations__2[[#This Row],[Validation score]]&lt;2)),1,0)</f>
        <v>0</v>
      </c>
      <c r="AS5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5" s="36" t="str">
        <f>VLOOKUP(First_Validations__2[[#This Row],[Requirement ('#)]],Requirements[[Requirements]:[Categories2]],2,FALSE)</f>
        <v>Licenses and contracts</v>
      </c>
    </row>
    <row r="546" spans="2:46">
      <c r="B546" s="34" t="s">
        <v>1534</v>
      </c>
      <c r="C546" s="34">
        <v>1</v>
      </c>
      <c r="D546" s="34">
        <v>7</v>
      </c>
      <c r="E546" s="34" t="s">
        <v>186</v>
      </c>
      <c r="F546" s="34" t="s">
        <v>1535</v>
      </c>
      <c r="G546" s="34" t="s">
        <v>1534</v>
      </c>
      <c r="H546" s="34" t="s">
        <v>3487</v>
      </c>
      <c r="I546" s="34" t="s">
        <v>3488</v>
      </c>
      <c r="J546" s="34">
        <v>2016</v>
      </c>
      <c r="L546" s="34" t="s">
        <v>1766</v>
      </c>
      <c r="M546" s="34" t="s">
        <v>1795</v>
      </c>
      <c r="N546" s="34">
        <v>1</v>
      </c>
      <c r="O546" s="34" t="s">
        <v>1796</v>
      </c>
      <c r="P546" s="34" t="s">
        <v>196</v>
      </c>
      <c r="R546" s="34" t="s">
        <v>1536</v>
      </c>
      <c r="S546" s="34" t="s">
        <v>1828</v>
      </c>
      <c r="T546" s="34" t="s">
        <v>2512</v>
      </c>
      <c r="U546" s="36" t="str">
        <f>VLOOKUP(First_Validations__2[[#This Row],[CountryReq]],Last_Validations[],COLUMNS($B:B)+1,FALSE)</f>
        <v>Kyrgyz Republic: 2016</v>
      </c>
      <c r="V546" s="36" t="str">
        <f>VLOOKUP(First_Validations__2[[#This Row],[CountryReq]],Last_Validations[],COLUMNS($B:C)+1,FALSE)</f>
        <v>Kyrgyz Republic</v>
      </c>
      <c r="W546" s="36">
        <f>VLOOKUP(First_Validations__2[[#This Row],[CountryReq]],Last_Validations[],COLUMNS($B:D)+1,FALSE)</f>
        <v>1</v>
      </c>
      <c r="X546" s="36">
        <f>VLOOKUP(First_Validations__2[[#This Row],[CountryReq]],Last_Validations[],COLUMNS($B:E)+1,FALSE)</f>
        <v>7</v>
      </c>
      <c r="Y546" s="36" t="str">
        <f>VLOOKUP(First_Validations__2[[#This Row],[CountryReq]],Last_Validations[],COLUMNS($B:F)+1,FALSE)</f>
        <v>Kyrgyz Republic: 2016</v>
      </c>
      <c r="Z546" s="36" t="str">
        <f>VLOOKUP(First_Validations__2[[#This Row],[CountryReq]],Last_Validations[],COLUMNS($B:G)+1,FALSE)</f>
        <v>KGZ</v>
      </c>
      <c r="AA546" s="36" t="str">
        <f>VLOOKUP(First_Validations__2[[#This Row],[CountryReq]],Last_Validations[],COLUMNS($B:H)+1,FALSE)</f>
        <v>Kyrgyz Republic</v>
      </c>
      <c r="AB546" s="36" t="str">
        <f>VLOOKUP(First_Validations__2[[#This Row],[CountryReq]],Last_Validations[],COLUMNS($B:I)+1,FALSE)</f>
        <v>https://eiti.org/board-decision/2017-9</v>
      </c>
      <c r="AC546" s="36" t="str">
        <f>VLOOKUP(First_Validations__2[[#This Row],[CountryReq]],Last_Validations[],COLUMNS($B:J)+1,FALSE)</f>
        <v>https://eiti.org/document/validation-kyrgyz-republic-2016-reports</v>
      </c>
      <c r="AD546" s="36">
        <f>VLOOKUP(First_Validations__2[[#This Row],[CountryReq]],Last_Validations[],COLUMNS($B:K)+1,FALSE)</f>
        <v>2016</v>
      </c>
      <c r="AE546" s="36">
        <f>VLOOKUP(First_Validations__2[[#This Row],[CountryReq]],Last_Validations[],COLUMNS($B:L)+1,FALSE)</f>
        <v>0</v>
      </c>
      <c r="AF546" s="36" t="str">
        <f>VLOOKUP(First_Validations__2[[#This Row],[CountryReq]],Last_Validations[],COLUMNS($B:M)+1,FALSE)</f>
        <v>Inadequate progress / suspended</v>
      </c>
      <c r="AG546" s="36" t="str">
        <f>VLOOKUP(First_Validations__2[[#This Row],[CountryReq]],Last_Validations[],COLUMNS($B:N)+1,FALSE)</f>
        <v>Beneficial ownership (#2.5)</v>
      </c>
      <c r="AH546" s="36">
        <f>VLOOKUP(First_Validations__2[[#This Row],[CountryReq]],Last_Validations[],COLUMNS($B:O)+1,FALSE)</f>
        <v>1</v>
      </c>
      <c r="AI546" s="36" t="str">
        <f>VLOOKUP(First_Validations__2[[#This Row],[CountryReq]],Last_Validations[],COLUMNS($B:P)+1,FALSE)</f>
        <v>Not required (recommended)</v>
      </c>
      <c r="AJ546" s="36" t="str">
        <f>VLOOKUP(First_Validations__2[[#This Row],[CountryReq]],Last_Validations[],COLUMNS($B:Q)+1,FALSE)</f>
        <v>The Kyrgyz Republic took part in the beneficial ownership pilot, but only four companies disclosed their ultimate beneficial owners. The 2013-2014 EITI Report confirms that as of 2014, companies must disclose their beneficial owners when applying for a license and notify the government in case of changes in beneficial ownership. Failure to do so constitute grounds for revoking the license in accordance with the Subsurface Law.</v>
      </c>
      <c r="AK546" s="36">
        <f>VLOOKUP(First_Validations__2[[#This Row],[CountryReq]],Last_Validations[],COLUMNS($B:R)+1,FALSE)</f>
        <v>0</v>
      </c>
      <c r="AL546" s="36" t="str">
        <f>VLOOKUP(First_Validations__2[[#This Row],[CountryReq]],Last_Validations[],COLUMNS($B:S)+1,FALSE)</f>
        <v>https://keitiweb.wordpress.com/</v>
      </c>
      <c r="AM546" s="36" t="str">
        <f>VLOOKUP(First_Validations__2[[#This Row],[CountryReq]],Last_Validations[],COLUMNS($B:T)+1,FALSE)</f>
        <v>https://eiti.org/api/v1.0/score_data/7</v>
      </c>
      <c r="AN546" s="36" t="str">
        <f>IF(First_Validations__2[[#This Row],[FirstValidation.Country: Year]]=First_Validations__2[[#This Row],[Country: Year]],"First","Second / Last")</f>
        <v>First</v>
      </c>
      <c r="AO546" s="36">
        <f>IF(AND(First_Validations__2[[#This Row],[FirstValidation.Validation score]]&lt;5,First_Validations__2[[#This Row],[FirstValidation.Validation score]]&gt;1),1,0)</f>
        <v>0</v>
      </c>
      <c r="AP546" s="36">
        <f>First_Validations__2[[#This Row],[Validation score]]-First_Validations__2[[#This Row],[FirstValidation.Validation score]]</f>
        <v>0</v>
      </c>
      <c r="AQ546" s="36">
        <f>IF(AND(First_Validations__2[[#This Row],[Corrective action]]=1,First_Validations__2[[#This Row],[Validation score]]&lt;5,First_Validations__2[[#This Row],[Validation score]]&gt;1),1,0)</f>
        <v>0</v>
      </c>
      <c r="AR546" s="36">
        <f>IF(AND(First_Validations__2[[#This Row],[Corrective action]]=1,OR(First_Validations__2[[#This Row],[Validation score]]&gt;4,First_Validations__2[[#This Row],[Validation score]]&lt;2)),1,0)</f>
        <v>0</v>
      </c>
      <c r="AS5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6" s="36" t="str">
        <f>VLOOKUP(First_Validations__2[[#This Row],[Requirement ('#)]],Requirements[[Requirements]:[Categories2]],2,FALSE)</f>
        <v>Licenses and contracts</v>
      </c>
    </row>
    <row r="547" spans="2:46">
      <c r="B547" s="34" t="s">
        <v>1534</v>
      </c>
      <c r="C547" s="34">
        <v>1</v>
      </c>
      <c r="D547" s="34">
        <v>7</v>
      </c>
      <c r="E547" s="34" t="s">
        <v>186</v>
      </c>
      <c r="F547" s="34" t="s">
        <v>1535</v>
      </c>
      <c r="G547" s="34" t="s">
        <v>1534</v>
      </c>
      <c r="H547" s="34" t="s">
        <v>3487</v>
      </c>
      <c r="I547" s="34" t="s">
        <v>3488</v>
      </c>
      <c r="J547" s="34">
        <v>2016</v>
      </c>
      <c r="L547" s="34" t="s">
        <v>1766</v>
      </c>
      <c r="M547" s="34" t="s">
        <v>1800</v>
      </c>
      <c r="N547" s="34">
        <v>4</v>
      </c>
      <c r="O547" s="34" t="s">
        <v>1767</v>
      </c>
      <c r="P547" s="34" t="s">
        <v>199</v>
      </c>
      <c r="R547" s="34" t="s">
        <v>1536</v>
      </c>
      <c r="S547" s="34" t="s">
        <v>1828</v>
      </c>
      <c r="T547" s="34" t="s">
        <v>2513</v>
      </c>
      <c r="U547" s="36" t="str">
        <f>VLOOKUP(First_Validations__2[[#This Row],[CountryReq]],Last_Validations[],COLUMNS($B:B)+1,FALSE)</f>
        <v>Kyrgyz Republic: 2016</v>
      </c>
      <c r="V547" s="36" t="str">
        <f>VLOOKUP(First_Validations__2[[#This Row],[CountryReq]],Last_Validations[],COLUMNS($B:C)+1,FALSE)</f>
        <v>Kyrgyz Republic</v>
      </c>
      <c r="W547" s="36">
        <f>VLOOKUP(First_Validations__2[[#This Row],[CountryReq]],Last_Validations[],COLUMNS($B:D)+1,FALSE)</f>
        <v>1</v>
      </c>
      <c r="X547" s="36">
        <f>VLOOKUP(First_Validations__2[[#This Row],[CountryReq]],Last_Validations[],COLUMNS($B:E)+1,FALSE)</f>
        <v>7</v>
      </c>
      <c r="Y547" s="36" t="str">
        <f>VLOOKUP(First_Validations__2[[#This Row],[CountryReq]],Last_Validations[],COLUMNS($B:F)+1,FALSE)</f>
        <v>Kyrgyz Republic: 2016</v>
      </c>
      <c r="Z547" s="36" t="str">
        <f>VLOOKUP(First_Validations__2[[#This Row],[CountryReq]],Last_Validations[],COLUMNS($B:G)+1,FALSE)</f>
        <v>KGZ</v>
      </c>
      <c r="AA547" s="36" t="str">
        <f>VLOOKUP(First_Validations__2[[#This Row],[CountryReq]],Last_Validations[],COLUMNS($B:H)+1,FALSE)</f>
        <v>Kyrgyz Republic</v>
      </c>
      <c r="AB547" s="36" t="str">
        <f>VLOOKUP(First_Validations__2[[#This Row],[CountryReq]],Last_Validations[],COLUMNS($B:I)+1,FALSE)</f>
        <v>https://eiti.org/board-decision/2017-9</v>
      </c>
      <c r="AC547" s="36" t="str">
        <f>VLOOKUP(First_Validations__2[[#This Row],[CountryReq]],Last_Validations[],COLUMNS($B:J)+1,FALSE)</f>
        <v>https://eiti.org/document/validation-kyrgyz-republic-2016-reports</v>
      </c>
      <c r="AD547" s="36">
        <f>VLOOKUP(First_Validations__2[[#This Row],[CountryReq]],Last_Validations[],COLUMNS($B:K)+1,FALSE)</f>
        <v>2016</v>
      </c>
      <c r="AE547" s="36">
        <f>VLOOKUP(First_Validations__2[[#This Row],[CountryReq]],Last_Validations[],COLUMNS($B:L)+1,FALSE)</f>
        <v>0</v>
      </c>
      <c r="AF547" s="36" t="str">
        <f>VLOOKUP(First_Validations__2[[#This Row],[CountryReq]],Last_Validations[],COLUMNS($B:M)+1,FALSE)</f>
        <v>Inadequate progress / suspended</v>
      </c>
      <c r="AG547" s="36" t="str">
        <f>VLOOKUP(First_Validations__2[[#This Row],[CountryReq]],Last_Validations[],COLUMNS($B:N)+1,FALSE)</f>
        <v>Production data (#3.2)</v>
      </c>
      <c r="AH547" s="36">
        <f>VLOOKUP(First_Validations__2[[#This Row],[CountryReq]],Last_Validations[],COLUMNS($B:O)+1,FALSE)</f>
        <v>4</v>
      </c>
      <c r="AI547" s="36" t="str">
        <f>VLOOKUP(First_Validations__2[[#This Row],[CountryReq]],Last_Validations[],COLUMNS($B:P)+1,FALSE)</f>
        <v>Meaningful progress</v>
      </c>
      <c r="AJ547" s="36" t="str">
        <f>VLOOKUP(First_Validations__2[[#This Row],[CountryReq]],Last_Validations[],COLUMNS($B:Q)+1,FALSE)</f>
        <v>The 2013-14 EITI Report provides production volumes by commodity. The data is not disaggregated by state or region. Production values are not disclosed.</v>
      </c>
      <c r="AK547" s="36">
        <f>VLOOKUP(First_Validations__2[[#This Row],[CountryReq]],Last_Validations[],COLUMNS($B:R)+1,FALSE)</f>
        <v>0</v>
      </c>
      <c r="AL547" s="36" t="str">
        <f>VLOOKUP(First_Validations__2[[#This Row],[CountryReq]],Last_Validations[],COLUMNS($B:S)+1,FALSE)</f>
        <v>https://keitiweb.wordpress.com/</v>
      </c>
      <c r="AM547" s="36" t="str">
        <f>VLOOKUP(First_Validations__2[[#This Row],[CountryReq]],Last_Validations[],COLUMNS($B:T)+1,FALSE)</f>
        <v>https://eiti.org/api/v1.0/score_data/7</v>
      </c>
      <c r="AN547" s="36" t="str">
        <f>IF(First_Validations__2[[#This Row],[FirstValidation.Country: Year]]=First_Validations__2[[#This Row],[Country: Year]],"First","Second / Last")</f>
        <v>First</v>
      </c>
      <c r="AO547" s="36">
        <f>IF(AND(First_Validations__2[[#This Row],[FirstValidation.Validation score]]&lt;5,First_Validations__2[[#This Row],[FirstValidation.Validation score]]&gt;1),1,0)</f>
        <v>1</v>
      </c>
      <c r="AP547" s="36">
        <f>First_Validations__2[[#This Row],[Validation score]]-First_Validations__2[[#This Row],[FirstValidation.Validation score]]</f>
        <v>0</v>
      </c>
      <c r="AQ547" s="36">
        <f>IF(AND(First_Validations__2[[#This Row],[Corrective action]]=1,First_Validations__2[[#This Row],[Validation score]]&lt;5,First_Validations__2[[#This Row],[Validation score]]&gt;1),1,0)</f>
        <v>1</v>
      </c>
      <c r="AR547" s="36">
        <f>IF(AND(First_Validations__2[[#This Row],[Corrective action]]=1,OR(First_Validations__2[[#This Row],[Validation score]]&gt;4,First_Validations__2[[#This Row],[Validation score]]&lt;2)),1,0)</f>
        <v>0</v>
      </c>
      <c r="AS5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7" s="36" t="str">
        <f>VLOOKUP(First_Validations__2[[#This Row],[Requirement ('#)]],Requirements[[Requirements]:[Categories2]],2,FALSE)</f>
        <v>Monitoring production</v>
      </c>
    </row>
    <row r="548" spans="2:46">
      <c r="B548" s="34" t="s">
        <v>1534</v>
      </c>
      <c r="C548" s="34">
        <v>1</v>
      </c>
      <c r="D548" s="34">
        <v>7</v>
      </c>
      <c r="E548" s="34" t="s">
        <v>186</v>
      </c>
      <c r="F548" s="34" t="s">
        <v>1535</v>
      </c>
      <c r="G548" s="34" t="s">
        <v>1534</v>
      </c>
      <c r="H548" s="34" t="s">
        <v>3487</v>
      </c>
      <c r="I548" s="34" t="s">
        <v>3488</v>
      </c>
      <c r="J548" s="34">
        <v>2016</v>
      </c>
      <c r="L548" s="34" t="s">
        <v>1766</v>
      </c>
      <c r="M548" s="34" t="s">
        <v>1799</v>
      </c>
      <c r="N548" s="34">
        <v>5</v>
      </c>
      <c r="O548" s="34" t="s">
        <v>1768</v>
      </c>
      <c r="P548" s="34" t="s">
        <v>198</v>
      </c>
      <c r="R548" s="34" t="s">
        <v>1536</v>
      </c>
      <c r="S548" s="34" t="s">
        <v>1828</v>
      </c>
      <c r="T548" s="34" t="s">
        <v>2514</v>
      </c>
      <c r="U548" s="36" t="str">
        <f>VLOOKUP(First_Validations__2[[#This Row],[CountryReq]],Last_Validations[],COLUMNS($B:B)+1,FALSE)</f>
        <v>Kyrgyz Republic: 2016</v>
      </c>
      <c r="V548" s="36" t="str">
        <f>VLOOKUP(First_Validations__2[[#This Row],[CountryReq]],Last_Validations[],COLUMNS($B:C)+1,FALSE)</f>
        <v>Kyrgyz Republic</v>
      </c>
      <c r="W548" s="36">
        <f>VLOOKUP(First_Validations__2[[#This Row],[CountryReq]],Last_Validations[],COLUMNS($B:D)+1,FALSE)</f>
        <v>1</v>
      </c>
      <c r="X548" s="36">
        <f>VLOOKUP(First_Validations__2[[#This Row],[CountryReq]],Last_Validations[],COLUMNS($B:E)+1,FALSE)</f>
        <v>7</v>
      </c>
      <c r="Y548" s="36" t="str">
        <f>VLOOKUP(First_Validations__2[[#This Row],[CountryReq]],Last_Validations[],COLUMNS($B:F)+1,FALSE)</f>
        <v>Kyrgyz Republic: 2016</v>
      </c>
      <c r="Z548" s="36" t="str">
        <f>VLOOKUP(First_Validations__2[[#This Row],[CountryReq]],Last_Validations[],COLUMNS($B:G)+1,FALSE)</f>
        <v>KGZ</v>
      </c>
      <c r="AA548" s="36" t="str">
        <f>VLOOKUP(First_Validations__2[[#This Row],[CountryReq]],Last_Validations[],COLUMNS($B:H)+1,FALSE)</f>
        <v>Kyrgyz Republic</v>
      </c>
      <c r="AB548" s="36" t="str">
        <f>VLOOKUP(First_Validations__2[[#This Row],[CountryReq]],Last_Validations[],COLUMNS($B:I)+1,FALSE)</f>
        <v>https://eiti.org/board-decision/2017-9</v>
      </c>
      <c r="AC548" s="36" t="str">
        <f>VLOOKUP(First_Validations__2[[#This Row],[CountryReq]],Last_Validations[],COLUMNS($B:J)+1,FALSE)</f>
        <v>https://eiti.org/document/validation-kyrgyz-republic-2016-reports</v>
      </c>
      <c r="AD548" s="36">
        <f>VLOOKUP(First_Validations__2[[#This Row],[CountryReq]],Last_Validations[],COLUMNS($B:K)+1,FALSE)</f>
        <v>2016</v>
      </c>
      <c r="AE548" s="36">
        <f>VLOOKUP(First_Validations__2[[#This Row],[CountryReq]],Last_Validations[],COLUMNS($B:L)+1,FALSE)</f>
        <v>0</v>
      </c>
      <c r="AF548" s="36" t="str">
        <f>VLOOKUP(First_Validations__2[[#This Row],[CountryReq]],Last_Validations[],COLUMNS($B:M)+1,FALSE)</f>
        <v>Inadequate progress / suspended</v>
      </c>
      <c r="AG548" s="36" t="str">
        <f>VLOOKUP(First_Validations__2[[#This Row],[CountryReq]],Last_Validations[],COLUMNS($B:N)+1,FALSE)</f>
        <v>Exploration data (#3.1)</v>
      </c>
      <c r="AH548" s="36">
        <f>VLOOKUP(First_Validations__2[[#This Row],[CountryReq]],Last_Validations[],COLUMNS($B:O)+1,FALSE)</f>
        <v>5</v>
      </c>
      <c r="AI548" s="36" t="str">
        <f>VLOOKUP(First_Validations__2[[#This Row],[CountryReq]],Last_Validations[],COLUMNS($B:P)+1,FALSE)</f>
        <v>Satisfactory progress</v>
      </c>
      <c r="AJ548" s="36" t="str">
        <f>VLOOKUP(First_Validations__2[[#This Row],[CountryReq]],Last_Validations[],COLUMNS($B:Q)+1,FALSE)</f>
        <v>The EITI Report provides a comprehensive overview of mineral resources and deposits, including “attractive” extractive projects, most of which are significant exploration projects.</v>
      </c>
      <c r="AK548" s="36">
        <f>VLOOKUP(First_Validations__2[[#This Row],[CountryReq]],Last_Validations[],COLUMNS($B:R)+1,FALSE)</f>
        <v>0</v>
      </c>
      <c r="AL548" s="36" t="str">
        <f>VLOOKUP(First_Validations__2[[#This Row],[CountryReq]],Last_Validations[],COLUMNS($B:S)+1,FALSE)</f>
        <v>https://keitiweb.wordpress.com/</v>
      </c>
      <c r="AM548" s="36" t="str">
        <f>VLOOKUP(First_Validations__2[[#This Row],[CountryReq]],Last_Validations[],COLUMNS($B:T)+1,FALSE)</f>
        <v>https://eiti.org/api/v1.0/score_data/7</v>
      </c>
      <c r="AN548" s="36" t="str">
        <f>IF(First_Validations__2[[#This Row],[FirstValidation.Country: Year]]=First_Validations__2[[#This Row],[Country: Year]],"First","Second / Last")</f>
        <v>First</v>
      </c>
      <c r="AO548" s="36">
        <f>IF(AND(First_Validations__2[[#This Row],[FirstValidation.Validation score]]&lt;5,First_Validations__2[[#This Row],[FirstValidation.Validation score]]&gt;1),1,0)</f>
        <v>0</v>
      </c>
      <c r="AP548" s="36">
        <f>First_Validations__2[[#This Row],[Validation score]]-First_Validations__2[[#This Row],[FirstValidation.Validation score]]</f>
        <v>0</v>
      </c>
      <c r="AQ548" s="36">
        <f>IF(AND(First_Validations__2[[#This Row],[Corrective action]]=1,First_Validations__2[[#This Row],[Validation score]]&lt;5,First_Validations__2[[#This Row],[Validation score]]&gt;1),1,0)</f>
        <v>0</v>
      </c>
      <c r="AR548" s="36">
        <f>IF(AND(First_Validations__2[[#This Row],[Corrective action]]=1,OR(First_Validations__2[[#This Row],[Validation score]]&gt;4,First_Validations__2[[#This Row],[Validation score]]&lt;2)),1,0)</f>
        <v>0</v>
      </c>
      <c r="AS5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8" s="36" t="str">
        <f>VLOOKUP(First_Validations__2[[#This Row],[Requirement ('#)]],Requirements[[Requirements]:[Categories2]],2,FALSE)</f>
        <v>Monitoring production</v>
      </c>
    </row>
    <row r="549" spans="2:46">
      <c r="B549" s="34" t="s">
        <v>1542</v>
      </c>
      <c r="C549" s="34">
        <v>1</v>
      </c>
      <c r="D549" s="34">
        <v>12</v>
      </c>
      <c r="E549" s="34" t="s">
        <v>357</v>
      </c>
      <c r="F549" s="34" t="s">
        <v>1543</v>
      </c>
      <c r="G549" s="34" t="s">
        <v>1542</v>
      </c>
      <c r="H549" s="34" t="s">
        <v>3489</v>
      </c>
      <c r="I549" s="34" t="s">
        <v>3490</v>
      </c>
      <c r="J549" s="34">
        <v>2016</v>
      </c>
      <c r="L549" s="34" t="s">
        <v>1769</v>
      </c>
      <c r="M549" s="34" t="s">
        <v>1797</v>
      </c>
      <c r="N549" s="34">
        <v>3</v>
      </c>
      <c r="O549" s="34" t="s">
        <v>1798</v>
      </c>
      <c r="P549" s="34" t="s">
        <v>369</v>
      </c>
      <c r="R549" s="34" t="s">
        <v>1545</v>
      </c>
      <c r="S549" s="34" t="s">
        <v>1836</v>
      </c>
      <c r="T549" s="34" t="s">
        <v>2515</v>
      </c>
      <c r="U549" s="36" t="str">
        <f>VLOOKUP(First_Validations__2[[#This Row],[CountryReq]],Last_Validations[],COLUMNS($B:B)+1,FALSE)</f>
        <v>Liberia: 2016</v>
      </c>
      <c r="V549" s="36" t="str">
        <f>VLOOKUP(First_Validations__2[[#This Row],[CountryReq]],Last_Validations[],COLUMNS($B:C)+1,FALSE)</f>
        <v>Liberia</v>
      </c>
      <c r="W549" s="36">
        <f>VLOOKUP(First_Validations__2[[#This Row],[CountryReq]],Last_Validations[],COLUMNS($B:D)+1,FALSE)</f>
        <v>1</v>
      </c>
      <c r="X549" s="36">
        <f>VLOOKUP(First_Validations__2[[#This Row],[CountryReq]],Last_Validations[],COLUMNS($B:E)+1,FALSE)</f>
        <v>12</v>
      </c>
      <c r="Y549" s="36" t="str">
        <f>VLOOKUP(First_Validations__2[[#This Row],[CountryReq]],Last_Validations[],COLUMNS($B:F)+1,FALSE)</f>
        <v>Liberia: 2016</v>
      </c>
      <c r="Z549" s="36" t="str">
        <f>VLOOKUP(First_Validations__2[[#This Row],[CountryReq]],Last_Validations[],COLUMNS($B:G)+1,FALSE)</f>
        <v>LBR</v>
      </c>
      <c r="AA549" s="36" t="str">
        <f>VLOOKUP(First_Validations__2[[#This Row],[CountryReq]],Last_Validations[],COLUMNS($B:H)+1,FALSE)</f>
        <v>Liberia</v>
      </c>
      <c r="AB549" s="36" t="str">
        <f>VLOOKUP(First_Validations__2[[#This Row],[CountryReq]],Last_Validations[],COLUMNS($B:I)+1,FALSE)</f>
        <v>https://eiti.org/board-decision/2017-28</v>
      </c>
      <c r="AC549" s="36" t="str">
        <f>VLOOKUP(First_Validations__2[[#This Row],[CountryReq]],Last_Validations[],COLUMNS($B:J)+1,FALSE)</f>
        <v>https://eiti.org/document/validation-of-liberia-2016-reports</v>
      </c>
      <c r="AD549" s="36">
        <f>VLOOKUP(First_Validations__2[[#This Row],[CountryReq]],Last_Validations[],COLUMNS($B:K)+1,FALSE)</f>
        <v>2016</v>
      </c>
      <c r="AE549" s="36">
        <f>VLOOKUP(First_Validations__2[[#This Row],[CountryReq]],Last_Validations[],COLUMNS($B:L)+1,FALSE)</f>
        <v>0</v>
      </c>
      <c r="AF549" s="36" t="str">
        <f>VLOOKUP(First_Validations__2[[#This Row],[CountryReq]],Last_Validations[],COLUMNS($B:M)+1,FALSE)</f>
        <v>Suspended for missing deadline</v>
      </c>
      <c r="AG549" s="36" t="str">
        <f>VLOOKUP(First_Validations__2[[#This Row],[CountryReq]],Last_Validations[],COLUMNS($B:N)+1,FALSE)</f>
        <v>State participation (#2.6)</v>
      </c>
      <c r="AH549" s="36">
        <f>VLOOKUP(First_Validations__2[[#This Row],[CountryReq]],Last_Validations[],COLUMNS($B:O)+1,FALSE)</f>
        <v>3</v>
      </c>
      <c r="AI549" s="36" t="str">
        <f>VLOOKUP(First_Validations__2[[#This Row],[CountryReq]],Last_Validations[],COLUMNS($B:P)+1,FALSE)</f>
        <v>Inadequate progress</v>
      </c>
      <c r="AJ549" s="36" t="str">
        <f>VLOOKUP(First_Validations__2[[#This Row],[CountryReq]],Last_Validations[],COLUMNS($B:Q)+1,FALSE)</f>
        <v>LEITI Reports describe the state-owned enterprise (SOE) in the oil and gas sector, NOCAL, as well as the general rules related to its financial relations with the government, but it do not clarify the level of state ownership in either NOCAL or in mining projects. The 2013/2014 EITI Report does not cover changes in government ownership in the period under review, the rules and practices related to reinvestment and third-party financing, nor the existence of any loans or loan guarantees from the government or NOCAL to any extractives companies.</v>
      </c>
      <c r="AK549" s="36">
        <f>VLOOKUP(First_Validations__2[[#This Row],[CountryReq]],Last_Validations[],COLUMNS($B:R)+1,FALSE)</f>
        <v>0</v>
      </c>
      <c r="AL549" s="36" t="str">
        <f>VLOOKUP(First_Validations__2[[#This Row],[CountryReq]],Last_Validations[],COLUMNS($B:S)+1,FALSE)</f>
        <v>http://www.leiti.org.lr/</v>
      </c>
      <c r="AM549" s="36" t="str">
        <f>VLOOKUP(First_Validations__2[[#This Row],[CountryReq]],Last_Validations[],COLUMNS($B:T)+1,FALSE)</f>
        <v>https://eiti.org/api/v1.0/score_data/12</v>
      </c>
      <c r="AN549" s="36" t="str">
        <f>IF(First_Validations__2[[#This Row],[FirstValidation.Country: Year]]=First_Validations__2[[#This Row],[Country: Year]],"First","Second / Last")</f>
        <v>First</v>
      </c>
      <c r="AO549" s="36">
        <f>IF(AND(First_Validations__2[[#This Row],[FirstValidation.Validation score]]&lt;5,First_Validations__2[[#This Row],[FirstValidation.Validation score]]&gt;1),1,0)</f>
        <v>1</v>
      </c>
      <c r="AP549" s="36">
        <f>First_Validations__2[[#This Row],[Validation score]]-First_Validations__2[[#This Row],[FirstValidation.Validation score]]</f>
        <v>0</v>
      </c>
      <c r="AQ549" s="36">
        <f>IF(AND(First_Validations__2[[#This Row],[Corrective action]]=1,First_Validations__2[[#This Row],[Validation score]]&lt;5,First_Validations__2[[#This Row],[Validation score]]&gt;1),1,0)</f>
        <v>1</v>
      </c>
      <c r="AR549" s="36">
        <f>IF(AND(First_Validations__2[[#This Row],[Corrective action]]=1,OR(First_Validations__2[[#This Row],[Validation score]]&gt;4,First_Validations__2[[#This Row],[Validation score]]&lt;2)),1,0)</f>
        <v>0</v>
      </c>
      <c r="AS5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49" s="36" t="str">
        <f>VLOOKUP(First_Validations__2[[#This Row],[Requirement ('#)]],Requirements[[Requirements]:[Categories2]],2,FALSE)</f>
        <v>Licenses and contracts</v>
      </c>
    </row>
    <row r="550" spans="2:46">
      <c r="B550" s="34" t="s">
        <v>1542</v>
      </c>
      <c r="C550" s="34">
        <v>1</v>
      </c>
      <c r="D550" s="34">
        <v>12</v>
      </c>
      <c r="E550" s="34" t="s">
        <v>357</v>
      </c>
      <c r="F550" s="34" t="s">
        <v>1543</v>
      </c>
      <c r="G550" s="34" t="s">
        <v>1542</v>
      </c>
      <c r="H550" s="34" t="s">
        <v>3489</v>
      </c>
      <c r="I550" s="34" t="s">
        <v>3490</v>
      </c>
      <c r="J550" s="34">
        <v>2016</v>
      </c>
      <c r="L550" s="34" t="s">
        <v>1769</v>
      </c>
      <c r="M550" s="34" t="s">
        <v>1799</v>
      </c>
      <c r="N550" s="34">
        <v>5</v>
      </c>
      <c r="O550" s="34" t="s">
        <v>1768</v>
      </c>
      <c r="P550" s="34" t="s">
        <v>370</v>
      </c>
      <c r="R550" s="34" t="s">
        <v>1545</v>
      </c>
      <c r="S550" s="34" t="s">
        <v>1836</v>
      </c>
      <c r="T550" s="34" t="s">
        <v>2516</v>
      </c>
      <c r="U550" s="36" t="str">
        <f>VLOOKUP(First_Validations__2[[#This Row],[CountryReq]],Last_Validations[],COLUMNS($B:B)+1,FALSE)</f>
        <v>Liberia: 2016</v>
      </c>
      <c r="V550" s="36" t="str">
        <f>VLOOKUP(First_Validations__2[[#This Row],[CountryReq]],Last_Validations[],COLUMNS($B:C)+1,FALSE)</f>
        <v>Liberia</v>
      </c>
      <c r="W550" s="36">
        <f>VLOOKUP(First_Validations__2[[#This Row],[CountryReq]],Last_Validations[],COLUMNS($B:D)+1,FALSE)</f>
        <v>1</v>
      </c>
      <c r="X550" s="36">
        <f>VLOOKUP(First_Validations__2[[#This Row],[CountryReq]],Last_Validations[],COLUMNS($B:E)+1,FALSE)</f>
        <v>12</v>
      </c>
      <c r="Y550" s="36" t="str">
        <f>VLOOKUP(First_Validations__2[[#This Row],[CountryReq]],Last_Validations[],COLUMNS($B:F)+1,FALSE)</f>
        <v>Liberia: 2016</v>
      </c>
      <c r="Z550" s="36" t="str">
        <f>VLOOKUP(First_Validations__2[[#This Row],[CountryReq]],Last_Validations[],COLUMNS($B:G)+1,FALSE)</f>
        <v>LBR</v>
      </c>
      <c r="AA550" s="36" t="str">
        <f>VLOOKUP(First_Validations__2[[#This Row],[CountryReq]],Last_Validations[],COLUMNS($B:H)+1,FALSE)</f>
        <v>Liberia</v>
      </c>
      <c r="AB550" s="36" t="str">
        <f>VLOOKUP(First_Validations__2[[#This Row],[CountryReq]],Last_Validations[],COLUMNS($B:I)+1,FALSE)</f>
        <v>https://eiti.org/board-decision/2017-28</v>
      </c>
      <c r="AC550" s="36" t="str">
        <f>VLOOKUP(First_Validations__2[[#This Row],[CountryReq]],Last_Validations[],COLUMNS($B:J)+1,FALSE)</f>
        <v>https://eiti.org/document/validation-of-liberia-2016-reports</v>
      </c>
      <c r="AD550" s="36">
        <f>VLOOKUP(First_Validations__2[[#This Row],[CountryReq]],Last_Validations[],COLUMNS($B:K)+1,FALSE)</f>
        <v>2016</v>
      </c>
      <c r="AE550" s="36">
        <f>VLOOKUP(First_Validations__2[[#This Row],[CountryReq]],Last_Validations[],COLUMNS($B:L)+1,FALSE)</f>
        <v>0</v>
      </c>
      <c r="AF550" s="36" t="str">
        <f>VLOOKUP(First_Validations__2[[#This Row],[CountryReq]],Last_Validations[],COLUMNS($B:M)+1,FALSE)</f>
        <v>Suspended for missing deadline</v>
      </c>
      <c r="AG550" s="36" t="str">
        <f>VLOOKUP(First_Validations__2[[#This Row],[CountryReq]],Last_Validations[],COLUMNS($B:N)+1,FALSE)</f>
        <v>Exploration data (#3.1)</v>
      </c>
      <c r="AH550" s="36">
        <f>VLOOKUP(First_Validations__2[[#This Row],[CountryReq]],Last_Validations[],COLUMNS($B:O)+1,FALSE)</f>
        <v>5</v>
      </c>
      <c r="AI550" s="36" t="str">
        <f>VLOOKUP(First_Validations__2[[#This Row],[CountryReq]],Last_Validations[],COLUMNS($B:P)+1,FALSE)</f>
        <v>Satisfactory progress</v>
      </c>
      <c r="AJ550" s="36" t="str">
        <f>VLOOKUP(First_Validations__2[[#This Row],[CountryReq]],Last_Validations[],COLUMNS($B:Q)+1,FALSE)</f>
        <v>The 2013-14 EITI Report provides an overview of the mining and petroleum sectors, including significant exploration activities. However, the lack of a description of informal activities is a concern given the prevalence of artisanal and small-scale mining for gold and diamonds.</v>
      </c>
      <c r="AK550" s="36">
        <f>VLOOKUP(First_Validations__2[[#This Row],[CountryReq]],Last_Validations[],COLUMNS($B:R)+1,FALSE)</f>
        <v>0</v>
      </c>
      <c r="AL550" s="36" t="str">
        <f>VLOOKUP(First_Validations__2[[#This Row],[CountryReq]],Last_Validations[],COLUMNS($B:S)+1,FALSE)</f>
        <v>http://www.leiti.org.lr/</v>
      </c>
      <c r="AM550" s="36" t="str">
        <f>VLOOKUP(First_Validations__2[[#This Row],[CountryReq]],Last_Validations[],COLUMNS($B:T)+1,FALSE)</f>
        <v>https://eiti.org/api/v1.0/score_data/12</v>
      </c>
      <c r="AN550" s="36" t="str">
        <f>IF(First_Validations__2[[#This Row],[FirstValidation.Country: Year]]=First_Validations__2[[#This Row],[Country: Year]],"First","Second / Last")</f>
        <v>First</v>
      </c>
      <c r="AO550" s="36">
        <f>IF(AND(First_Validations__2[[#This Row],[FirstValidation.Validation score]]&lt;5,First_Validations__2[[#This Row],[FirstValidation.Validation score]]&gt;1),1,0)</f>
        <v>0</v>
      </c>
      <c r="AP550" s="36">
        <f>First_Validations__2[[#This Row],[Validation score]]-First_Validations__2[[#This Row],[FirstValidation.Validation score]]</f>
        <v>0</v>
      </c>
      <c r="AQ550" s="36">
        <f>IF(AND(First_Validations__2[[#This Row],[Corrective action]]=1,First_Validations__2[[#This Row],[Validation score]]&lt;5,First_Validations__2[[#This Row],[Validation score]]&gt;1),1,0)</f>
        <v>0</v>
      </c>
      <c r="AR550" s="36">
        <f>IF(AND(First_Validations__2[[#This Row],[Corrective action]]=1,OR(First_Validations__2[[#This Row],[Validation score]]&gt;4,First_Validations__2[[#This Row],[Validation score]]&lt;2)),1,0)</f>
        <v>0</v>
      </c>
      <c r="AS5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0" s="36" t="str">
        <f>VLOOKUP(First_Validations__2[[#This Row],[Requirement ('#)]],Requirements[[Requirements]:[Categories2]],2,FALSE)</f>
        <v>Monitoring production</v>
      </c>
    </row>
    <row r="551" spans="2:46">
      <c r="B551" s="34" t="s">
        <v>1542</v>
      </c>
      <c r="C551" s="34">
        <v>1</v>
      </c>
      <c r="D551" s="34">
        <v>12</v>
      </c>
      <c r="E551" s="34" t="s">
        <v>357</v>
      </c>
      <c r="F551" s="34" t="s">
        <v>1543</v>
      </c>
      <c r="G551" s="34" t="s">
        <v>1542</v>
      </c>
      <c r="H551" s="34" t="s">
        <v>3489</v>
      </c>
      <c r="I551" s="34" t="s">
        <v>3490</v>
      </c>
      <c r="J551" s="34">
        <v>2016</v>
      </c>
      <c r="L551" s="34" t="s">
        <v>1769</v>
      </c>
      <c r="M551" s="34" t="s">
        <v>1794</v>
      </c>
      <c r="N551" s="34">
        <v>5</v>
      </c>
      <c r="O551" s="34" t="s">
        <v>1768</v>
      </c>
      <c r="P551" s="34" t="s">
        <v>367</v>
      </c>
      <c r="R551" s="34" t="s">
        <v>1545</v>
      </c>
      <c r="S551" s="34" t="s">
        <v>1836</v>
      </c>
      <c r="T551" s="34" t="s">
        <v>2517</v>
      </c>
      <c r="U551" s="36" t="str">
        <f>VLOOKUP(First_Validations__2[[#This Row],[CountryReq]],Last_Validations[],COLUMNS($B:B)+1,FALSE)</f>
        <v>Liberia: 2016</v>
      </c>
      <c r="V551" s="36" t="str">
        <f>VLOOKUP(First_Validations__2[[#This Row],[CountryReq]],Last_Validations[],COLUMNS($B:C)+1,FALSE)</f>
        <v>Liberia</v>
      </c>
      <c r="W551" s="36">
        <f>VLOOKUP(First_Validations__2[[#This Row],[CountryReq]],Last_Validations[],COLUMNS($B:D)+1,FALSE)</f>
        <v>1</v>
      </c>
      <c r="X551" s="36">
        <f>VLOOKUP(First_Validations__2[[#This Row],[CountryReq]],Last_Validations[],COLUMNS($B:E)+1,FALSE)</f>
        <v>12</v>
      </c>
      <c r="Y551" s="36" t="str">
        <f>VLOOKUP(First_Validations__2[[#This Row],[CountryReq]],Last_Validations[],COLUMNS($B:F)+1,FALSE)</f>
        <v>Liberia: 2016</v>
      </c>
      <c r="Z551" s="36" t="str">
        <f>VLOOKUP(First_Validations__2[[#This Row],[CountryReq]],Last_Validations[],COLUMNS($B:G)+1,FALSE)</f>
        <v>LBR</v>
      </c>
      <c r="AA551" s="36" t="str">
        <f>VLOOKUP(First_Validations__2[[#This Row],[CountryReq]],Last_Validations[],COLUMNS($B:H)+1,FALSE)</f>
        <v>Liberia</v>
      </c>
      <c r="AB551" s="36" t="str">
        <f>VLOOKUP(First_Validations__2[[#This Row],[CountryReq]],Last_Validations[],COLUMNS($B:I)+1,FALSE)</f>
        <v>https://eiti.org/board-decision/2017-28</v>
      </c>
      <c r="AC551" s="36" t="str">
        <f>VLOOKUP(First_Validations__2[[#This Row],[CountryReq]],Last_Validations[],COLUMNS($B:J)+1,FALSE)</f>
        <v>https://eiti.org/document/validation-of-liberia-2016-reports</v>
      </c>
      <c r="AD551" s="36">
        <f>VLOOKUP(First_Validations__2[[#This Row],[CountryReq]],Last_Validations[],COLUMNS($B:K)+1,FALSE)</f>
        <v>2016</v>
      </c>
      <c r="AE551" s="36">
        <f>VLOOKUP(First_Validations__2[[#This Row],[CountryReq]],Last_Validations[],COLUMNS($B:L)+1,FALSE)</f>
        <v>0</v>
      </c>
      <c r="AF551" s="36" t="str">
        <f>VLOOKUP(First_Validations__2[[#This Row],[CountryReq]],Last_Validations[],COLUMNS($B:M)+1,FALSE)</f>
        <v>Suspended for missing deadline</v>
      </c>
      <c r="AG551" s="36" t="str">
        <f>VLOOKUP(First_Validations__2[[#This Row],[CountryReq]],Last_Validations[],COLUMNS($B:N)+1,FALSE)</f>
        <v>Policy on contract disclosure (#2.4)</v>
      </c>
      <c r="AH551" s="36">
        <f>VLOOKUP(First_Validations__2[[#This Row],[CountryReq]],Last_Validations[],COLUMNS($B:O)+1,FALSE)</f>
        <v>5</v>
      </c>
      <c r="AI551" s="36" t="str">
        <f>VLOOKUP(First_Validations__2[[#This Row],[CountryReq]],Last_Validations[],COLUMNS($B:P)+1,FALSE)</f>
        <v>Satisfactory progress</v>
      </c>
      <c r="AJ551" s="36" t="str">
        <f>VLOOKUP(First_Validations__2[[#This Row],[CountryReq]],Last_Validations[],COLUMNS($B:Q)+1,FALSE)</f>
        <v xml:space="preserve">While Liberia’s EITI Reports do not refer to contract disclosure policy or practice, nor any commentary on planned reforms, LEITI annual activity reports describe the government’s policy and referred to specific legal provisions requiring contracts to be published. The LEITI website provides some mining, oil and gas contracts, although the list of contracts that have been disclosed does not appear to be comprehensive. </v>
      </c>
      <c r="AK551" s="36">
        <f>VLOOKUP(First_Validations__2[[#This Row],[CountryReq]],Last_Validations[],COLUMNS($B:R)+1,FALSE)</f>
        <v>0</v>
      </c>
      <c r="AL551" s="36" t="str">
        <f>VLOOKUP(First_Validations__2[[#This Row],[CountryReq]],Last_Validations[],COLUMNS($B:S)+1,FALSE)</f>
        <v>http://www.leiti.org.lr/</v>
      </c>
      <c r="AM551" s="36" t="str">
        <f>VLOOKUP(First_Validations__2[[#This Row],[CountryReq]],Last_Validations[],COLUMNS($B:T)+1,FALSE)</f>
        <v>https://eiti.org/api/v1.0/score_data/12</v>
      </c>
      <c r="AN551" s="36" t="str">
        <f>IF(First_Validations__2[[#This Row],[FirstValidation.Country: Year]]=First_Validations__2[[#This Row],[Country: Year]],"First","Second / Last")</f>
        <v>First</v>
      </c>
      <c r="AO551" s="36">
        <f>IF(AND(First_Validations__2[[#This Row],[FirstValidation.Validation score]]&lt;5,First_Validations__2[[#This Row],[FirstValidation.Validation score]]&gt;1),1,0)</f>
        <v>0</v>
      </c>
      <c r="AP551" s="36">
        <f>First_Validations__2[[#This Row],[Validation score]]-First_Validations__2[[#This Row],[FirstValidation.Validation score]]</f>
        <v>0</v>
      </c>
      <c r="AQ551" s="36">
        <f>IF(AND(First_Validations__2[[#This Row],[Corrective action]]=1,First_Validations__2[[#This Row],[Validation score]]&lt;5,First_Validations__2[[#This Row],[Validation score]]&gt;1),1,0)</f>
        <v>0</v>
      </c>
      <c r="AR551" s="36">
        <f>IF(AND(First_Validations__2[[#This Row],[Corrective action]]=1,OR(First_Validations__2[[#This Row],[Validation score]]&gt;4,First_Validations__2[[#This Row],[Validation score]]&lt;2)),1,0)</f>
        <v>0</v>
      </c>
      <c r="AS5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1" s="36" t="str">
        <f>VLOOKUP(First_Validations__2[[#This Row],[Requirement ('#)]],Requirements[[Requirements]:[Categories2]],2,FALSE)</f>
        <v>Licenses and contracts</v>
      </c>
    </row>
    <row r="552" spans="2:46">
      <c r="B552" s="34" t="s">
        <v>1542</v>
      </c>
      <c r="C552" s="34">
        <v>1</v>
      </c>
      <c r="D552" s="34">
        <v>12</v>
      </c>
      <c r="E552" s="34" t="s">
        <v>357</v>
      </c>
      <c r="F552" s="34" t="s">
        <v>1543</v>
      </c>
      <c r="G552" s="34" t="s">
        <v>1542</v>
      </c>
      <c r="H552" s="34" t="s">
        <v>3489</v>
      </c>
      <c r="I552" s="34" t="s">
        <v>3490</v>
      </c>
      <c r="J552" s="34">
        <v>2016</v>
      </c>
      <c r="L552" s="34" t="s">
        <v>1769</v>
      </c>
      <c r="M552" s="34" t="s">
        <v>1795</v>
      </c>
      <c r="N552" s="34">
        <v>1</v>
      </c>
      <c r="O552" s="34" t="s">
        <v>1796</v>
      </c>
      <c r="P552" s="34" t="s">
        <v>368</v>
      </c>
      <c r="R552" s="34" t="s">
        <v>1545</v>
      </c>
      <c r="S552" s="34" t="s">
        <v>1836</v>
      </c>
      <c r="T552" s="34" t="s">
        <v>2518</v>
      </c>
      <c r="U552" s="36" t="str">
        <f>VLOOKUP(First_Validations__2[[#This Row],[CountryReq]],Last_Validations[],COLUMNS($B:B)+1,FALSE)</f>
        <v>Liberia: 2016</v>
      </c>
      <c r="V552" s="36" t="str">
        <f>VLOOKUP(First_Validations__2[[#This Row],[CountryReq]],Last_Validations[],COLUMNS($B:C)+1,FALSE)</f>
        <v>Liberia</v>
      </c>
      <c r="W552" s="36">
        <f>VLOOKUP(First_Validations__2[[#This Row],[CountryReq]],Last_Validations[],COLUMNS($B:D)+1,FALSE)</f>
        <v>1</v>
      </c>
      <c r="X552" s="36">
        <f>VLOOKUP(First_Validations__2[[#This Row],[CountryReq]],Last_Validations[],COLUMNS($B:E)+1,FALSE)</f>
        <v>12</v>
      </c>
      <c r="Y552" s="36" t="str">
        <f>VLOOKUP(First_Validations__2[[#This Row],[CountryReq]],Last_Validations[],COLUMNS($B:F)+1,FALSE)</f>
        <v>Liberia: 2016</v>
      </c>
      <c r="Z552" s="36" t="str">
        <f>VLOOKUP(First_Validations__2[[#This Row],[CountryReq]],Last_Validations[],COLUMNS($B:G)+1,FALSE)</f>
        <v>LBR</v>
      </c>
      <c r="AA552" s="36" t="str">
        <f>VLOOKUP(First_Validations__2[[#This Row],[CountryReq]],Last_Validations[],COLUMNS($B:H)+1,FALSE)</f>
        <v>Liberia</v>
      </c>
      <c r="AB552" s="36" t="str">
        <f>VLOOKUP(First_Validations__2[[#This Row],[CountryReq]],Last_Validations[],COLUMNS($B:I)+1,FALSE)</f>
        <v>https://eiti.org/board-decision/2017-28</v>
      </c>
      <c r="AC552" s="36" t="str">
        <f>VLOOKUP(First_Validations__2[[#This Row],[CountryReq]],Last_Validations[],COLUMNS($B:J)+1,FALSE)</f>
        <v>https://eiti.org/document/validation-of-liberia-2016-reports</v>
      </c>
      <c r="AD552" s="36">
        <f>VLOOKUP(First_Validations__2[[#This Row],[CountryReq]],Last_Validations[],COLUMNS($B:K)+1,FALSE)</f>
        <v>2016</v>
      </c>
      <c r="AE552" s="36">
        <f>VLOOKUP(First_Validations__2[[#This Row],[CountryReq]],Last_Validations[],COLUMNS($B:L)+1,FALSE)</f>
        <v>0</v>
      </c>
      <c r="AF552" s="36" t="str">
        <f>VLOOKUP(First_Validations__2[[#This Row],[CountryReq]],Last_Validations[],COLUMNS($B:M)+1,FALSE)</f>
        <v>Suspended for missing deadline</v>
      </c>
      <c r="AG552" s="36" t="str">
        <f>VLOOKUP(First_Validations__2[[#This Row],[CountryReq]],Last_Validations[],COLUMNS($B:N)+1,FALSE)</f>
        <v>Beneficial ownership (#2.5)</v>
      </c>
      <c r="AH552" s="36">
        <f>VLOOKUP(First_Validations__2[[#This Row],[CountryReq]],Last_Validations[],COLUMNS($B:O)+1,FALSE)</f>
        <v>1</v>
      </c>
      <c r="AI552" s="36" t="str">
        <f>VLOOKUP(First_Validations__2[[#This Row],[CountryReq]],Last_Validations[],COLUMNS($B:P)+1,FALSE)</f>
        <v>Not required (recommended)</v>
      </c>
      <c r="AJ552" s="36" t="str">
        <f>VLOOKUP(First_Validations__2[[#This Row],[CountryReq]],Last_Validations[],COLUMNS($B:Q)+1,FALSE)</f>
        <v>The MSG has undertaken some work on beneficial ownership, including publishing a beneficial ownership report covering companies operating in the mining, petroleum, agriculture and forestry sectors in December 2015. While disclosure of beneficial ownership information has been incomplete, with only around half of material companies reporting, the MSG has clearly considered the issue and undertaken work to disclose such information in a phased approach.</v>
      </c>
      <c r="AK552" s="36">
        <f>VLOOKUP(First_Validations__2[[#This Row],[CountryReq]],Last_Validations[],COLUMNS($B:R)+1,FALSE)</f>
        <v>0</v>
      </c>
      <c r="AL552" s="36" t="str">
        <f>VLOOKUP(First_Validations__2[[#This Row],[CountryReq]],Last_Validations[],COLUMNS($B:S)+1,FALSE)</f>
        <v>http://www.leiti.org.lr/</v>
      </c>
      <c r="AM552" s="36" t="str">
        <f>VLOOKUP(First_Validations__2[[#This Row],[CountryReq]],Last_Validations[],COLUMNS($B:T)+1,FALSE)</f>
        <v>https://eiti.org/api/v1.0/score_data/12</v>
      </c>
      <c r="AN552" s="36" t="str">
        <f>IF(First_Validations__2[[#This Row],[FirstValidation.Country: Year]]=First_Validations__2[[#This Row],[Country: Year]],"First","Second / Last")</f>
        <v>First</v>
      </c>
      <c r="AO552" s="36">
        <f>IF(AND(First_Validations__2[[#This Row],[FirstValidation.Validation score]]&lt;5,First_Validations__2[[#This Row],[FirstValidation.Validation score]]&gt;1),1,0)</f>
        <v>0</v>
      </c>
      <c r="AP552" s="36">
        <f>First_Validations__2[[#This Row],[Validation score]]-First_Validations__2[[#This Row],[FirstValidation.Validation score]]</f>
        <v>0</v>
      </c>
      <c r="AQ552" s="36">
        <f>IF(AND(First_Validations__2[[#This Row],[Corrective action]]=1,First_Validations__2[[#This Row],[Validation score]]&lt;5,First_Validations__2[[#This Row],[Validation score]]&gt;1),1,0)</f>
        <v>0</v>
      </c>
      <c r="AR552" s="36">
        <f>IF(AND(First_Validations__2[[#This Row],[Corrective action]]=1,OR(First_Validations__2[[#This Row],[Validation score]]&gt;4,First_Validations__2[[#This Row],[Validation score]]&lt;2)),1,0)</f>
        <v>0</v>
      </c>
      <c r="AS5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2" s="36" t="str">
        <f>VLOOKUP(First_Validations__2[[#This Row],[Requirement ('#)]],Requirements[[Requirements]:[Categories2]],2,FALSE)</f>
        <v>Licenses and contracts</v>
      </c>
    </row>
    <row r="553" spans="2:46">
      <c r="B553" s="34" t="s">
        <v>1542</v>
      </c>
      <c r="C553" s="34">
        <v>1</v>
      </c>
      <c r="D553" s="34">
        <v>12</v>
      </c>
      <c r="E553" s="34" t="s">
        <v>357</v>
      </c>
      <c r="F553" s="34" t="s">
        <v>1543</v>
      </c>
      <c r="G553" s="34" t="s">
        <v>1542</v>
      </c>
      <c r="H553" s="34" t="s">
        <v>3489</v>
      </c>
      <c r="I553" s="34" t="s">
        <v>3490</v>
      </c>
      <c r="J553" s="34">
        <v>2016</v>
      </c>
      <c r="L553" s="34" t="s">
        <v>1769</v>
      </c>
      <c r="M553" s="34" t="s">
        <v>1802</v>
      </c>
      <c r="N553" s="34">
        <v>4</v>
      </c>
      <c r="O553" s="34" t="s">
        <v>1767</v>
      </c>
      <c r="P553" s="34" t="s">
        <v>373</v>
      </c>
      <c r="R553" s="34" t="s">
        <v>1545</v>
      </c>
      <c r="S553" s="34" t="s">
        <v>1836</v>
      </c>
      <c r="T553" s="34" t="s">
        <v>2519</v>
      </c>
      <c r="U553" s="36" t="str">
        <f>VLOOKUP(First_Validations__2[[#This Row],[CountryReq]],Last_Validations[],COLUMNS($B:B)+1,FALSE)</f>
        <v>Liberia: 2016</v>
      </c>
      <c r="V553" s="36" t="str">
        <f>VLOOKUP(First_Validations__2[[#This Row],[CountryReq]],Last_Validations[],COLUMNS($B:C)+1,FALSE)</f>
        <v>Liberia</v>
      </c>
      <c r="W553" s="36">
        <f>VLOOKUP(First_Validations__2[[#This Row],[CountryReq]],Last_Validations[],COLUMNS($B:D)+1,FALSE)</f>
        <v>1</v>
      </c>
      <c r="X553" s="36">
        <f>VLOOKUP(First_Validations__2[[#This Row],[CountryReq]],Last_Validations[],COLUMNS($B:E)+1,FALSE)</f>
        <v>12</v>
      </c>
      <c r="Y553" s="36" t="str">
        <f>VLOOKUP(First_Validations__2[[#This Row],[CountryReq]],Last_Validations[],COLUMNS($B:F)+1,FALSE)</f>
        <v>Liberia: 2016</v>
      </c>
      <c r="Z553" s="36" t="str">
        <f>VLOOKUP(First_Validations__2[[#This Row],[CountryReq]],Last_Validations[],COLUMNS($B:G)+1,FALSE)</f>
        <v>LBR</v>
      </c>
      <c r="AA553" s="36" t="str">
        <f>VLOOKUP(First_Validations__2[[#This Row],[CountryReq]],Last_Validations[],COLUMNS($B:H)+1,FALSE)</f>
        <v>Liberia</v>
      </c>
      <c r="AB553" s="36" t="str">
        <f>VLOOKUP(First_Validations__2[[#This Row],[CountryReq]],Last_Validations[],COLUMNS($B:I)+1,FALSE)</f>
        <v>https://eiti.org/board-decision/2017-28</v>
      </c>
      <c r="AC553" s="36" t="str">
        <f>VLOOKUP(First_Validations__2[[#This Row],[CountryReq]],Last_Validations[],COLUMNS($B:J)+1,FALSE)</f>
        <v>https://eiti.org/document/validation-of-liberia-2016-reports</v>
      </c>
      <c r="AD553" s="36">
        <f>VLOOKUP(First_Validations__2[[#This Row],[CountryReq]],Last_Validations[],COLUMNS($B:K)+1,FALSE)</f>
        <v>2016</v>
      </c>
      <c r="AE553" s="36">
        <f>VLOOKUP(First_Validations__2[[#This Row],[CountryReq]],Last_Validations[],COLUMNS($B:L)+1,FALSE)</f>
        <v>0</v>
      </c>
      <c r="AF553" s="36" t="str">
        <f>VLOOKUP(First_Validations__2[[#This Row],[CountryReq]],Last_Validations[],COLUMNS($B:M)+1,FALSE)</f>
        <v>Suspended for missing deadline</v>
      </c>
      <c r="AG553" s="36" t="str">
        <f>VLOOKUP(First_Validations__2[[#This Row],[CountryReq]],Last_Validations[],COLUMNS($B:N)+1,FALSE)</f>
        <v>Comprehensiveness (#4.1)</v>
      </c>
      <c r="AH553" s="36">
        <f>VLOOKUP(First_Validations__2[[#This Row],[CountryReq]],Last_Validations[],COLUMNS($B:O)+1,FALSE)</f>
        <v>4</v>
      </c>
      <c r="AI553" s="36" t="str">
        <f>VLOOKUP(First_Validations__2[[#This Row],[CountryReq]],Last_Validations[],COLUMNS($B:P)+1,FALSE)</f>
        <v>Meaningful progress</v>
      </c>
      <c r="AJ553" s="36" t="str">
        <f>VLOOKUP(First_Validations__2[[#This Row],[CountryReq]],Last_Validations[],COLUMNS($B:Q)+1,FALSE)</f>
        <v>The 2013-14 EITI Report justifies a materiality threshold for selecting companies, but the MSG did not clearly define material revenue streams selected for reconciliation. It listes all material companies and government entities, but does not describe all material revenue streams. While the government appears to have provided full unilateral disclosure for revenues received by Liberia Revenue Authority (LRA), these are disaggregated by company rather than revenue stream and off-budget revenues (for instance those collected by the University of Liberia) are not disclosed.</v>
      </c>
      <c r="AK553" s="36">
        <f>VLOOKUP(First_Validations__2[[#This Row],[CountryReq]],Last_Validations[],COLUMNS($B:R)+1,FALSE)</f>
        <v>0</v>
      </c>
      <c r="AL553" s="36" t="str">
        <f>VLOOKUP(First_Validations__2[[#This Row],[CountryReq]],Last_Validations[],COLUMNS($B:S)+1,FALSE)</f>
        <v>http://www.leiti.org.lr/</v>
      </c>
      <c r="AM553" s="36" t="str">
        <f>VLOOKUP(First_Validations__2[[#This Row],[CountryReq]],Last_Validations[],COLUMNS($B:T)+1,FALSE)</f>
        <v>https://eiti.org/api/v1.0/score_data/12</v>
      </c>
      <c r="AN553" s="36" t="str">
        <f>IF(First_Validations__2[[#This Row],[FirstValidation.Country: Year]]=First_Validations__2[[#This Row],[Country: Year]],"First","Second / Last")</f>
        <v>First</v>
      </c>
      <c r="AO553" s="36">
        <f>IF(AND(First_Validations__2[[#This Row],[FirstValidation.Validation score]]&lt;5,First_Validations__2[[#This Row],[FirstValidation.Validation score]]&gt;1),1,0)</f>
        <v>1</v>
      </c>
      <c r="AP553" s="36">
        <f>First_Validations__2[[#This Row],[Validation score]]-First_Validations__2[[#This Row],[FirstValidation.Validation score]]</f>
        <v>0</v>
      </c>
      <c r="AQ553" s="36">
        <f>IF(AND(First_Validations__2[[#This Row],[Corrective action]]=1,First_Validations__2[[#This Row],[Validation score]]&lt;5,First_Validations__2[[#This Row],[Validation score]]&gt;1),1,0)</f>
        <v>1</v>
      </c>
      <c r="AR553" s="36">
        <f>IF(AND(First_Validations__2[[#This Row],[Corrective action]]=1,OR(First_Validations__2[[#This Row],[Validation score]]&gt;4,First_Validations__2[[#This Row],[Validation score]]&lt;2)),1,0)</f>
        <v>0</v>
      </c>
      <c r="AS5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3" s="36" t="str">
        <f>VLOOKUP(First_Validations__2[[#This Row],[Requirement ('#)]],Requirements[[Requirements]:[Categories2]],2,FALSE)</f>
        <v>Revenue collection</v>
      </c>
    </row>
    <row r="554" spans="2:46">
      <c r="B554" s="34" t="s">
        <v>1542</v>
      </c>
      <c r="C554" s="34">
        <v>1</v>
      </c>
      <c r="D554" s="34">
        <v>12</v>
      </c>
      <c r="E554" s="34" t="s">
        <v>357</v>
      </c>
      <c r="F554" s="34" t="s">
        <v>1543</v>
      </c>
      <c r="G554" s="34" t="s">
        <v>1542</v>
      </c>
      <c r="H554" s="34" t="s">
        <v>3489</v>
      </c>
      <c r="I554" s="34" t="s">
        <v>3490</v>
      </c>
      <c r="J554" s="34">
        <v>2016</v>
      </c>
      <c r="L554" s="34" t="s">
        <v>1769</v>
      </c>
      <c r="M554" s="34" t="s">
        <v>1803</v>
      </c>
      <c r="N554" s="34">
        <v>0</v>
      </c>
      <c r="O554" s="34" t="s">
        <v>4</v>
      </c>
      <c r="P554" s="34" t="s">
        <v>374</v>
      </c>
      <c r="R554" s="34" t="s">
        <v>1545</v>
      </c>
      <c r="S554" s="34" t="s">
        <v>1836</v>
      </c>
      <c r="T554" s="34" t="s">
        <v>2520</v>
      </c>
      <c r="U554" s="36" t="str">
        <f>VLOOKUP(First_Validations__2[[#This Row],[CountryReq]],Last_Validations[],COLUMNS($B:B)+1,FALSE)</f>
        <v>Liberia: 2016</v>
      </c>
      <c r="V554" s="36" t="str">
        <f>VLOOKUP(First_Validations__2[[#This Row],[CountryReq]],Last_Validations[],COLUMNS($B:C)+1,FALSE)</f>
        <v>Liberia</v>
      </c>
      <c r="W554" s="36">
        <f>VLOOKUP(First_Validations__2[[#This Row],[CountryReq]],Last_Validations[],COLUMNS($B:D)+1,FALSE)</f>
        <v>1</v>
      </c>
      <c r="X554" s="36">
        <f>VLOOKUP(First_Validations__2[[#This Row],[CountryReq]],Last_Validations[],COLUMNS($B:E)+1,FALSE)</f>
        <v>12</v>
      </c>
      <c r="Y554" s="36" t="str">
        <f>VLOOKUP(First_Validations__2[[#This Row],[CountryReq]],Last_Validations[],COLUMNS($B:F)+1,FALSE)</f>
        <v>Liberia: 2016</v>
      </c>
      <c r="Z554" s="36" t="str">
        <f>VLOOKUP(First_Validations__2[[#This Row],[CountryReq]],Last_Validations[],COLUMNS($B:G)+1,FALSE)</f>
        <v>LBR</v>
      </c>
      <c r="AA554" s="36" t="str">
        <f>VLOOKUP(First_Validations__2[[#This Row],[CountryReq]],Last_Validations[],COLUMNS($B:H)+1,FALSE)</f>
        <v>Liberia</v>
      </c>
      <c r="AB554" s="36" t="str">
        <f>VLOOKUP(First_Validations__2[[#This Row],[CountryReq]],Last_Validations[],COLUMNS($B:I)+1,FALSE)</f>
        <v>https://eiti.org/board-decision/2017-28</v>
      </c>
      <c r="AC554" s="36" t="str">
        <f>VLOOKUP(First_Validations__2[[#This Row],[CountryReq]],Last_Validations[],COLUMNS($B:J)+1,FALSE)</f>
        <v>https://eiti.org/document/validation-of-liberia-2016-reports</v>
      </c>
      <c r="AD554" s="36">
        <f>VLOOKUP(First_Validations__2[[#This Row],[CountryReq]],Last_Validations[],COLUMNS($B:K)+1,FALSE)</f>
        <v>2016</v>
      </c>
      <c r="AE554" s="36">
        <f>VLOOKUP(First_Validations__2[[#This Row],[CountryReq]],Last_Validations[],COLUMNS($B:L)+1,FALSE)</f>
        <v>0</v>
      </c>
      <c r="AF554" s="36" t="str">
        <f>VLOOKUP(First_Validations__2[[#This Row],[CountryReq]],Last_Validations[],COLUMNS($B:M)+1,FALSE)</f>
        <v>Suspended for missing deadline</v>
      </c>
      <c r="AG554" s="36" t="str">
        <f>VLOOKUP(First_Validations__2[[#This Row],[CountryReq]],Last_Validations[],COLUMNS($B:N)+1,FALSE)</f>
        <v>In-kind revenues (#4.2)</v>
      </c>
      <c r="AH554" s="36">
        <f>VLOOKUP(First_Validations__2[[#This Row],[CountryReq]],Last_Validations[],COLUMNS($B:O)+1,FALSE)</f>
        <v>0</v>
      </c>
      <c r="AI554" s="36" t="str">
        <f>VLOOKUP(First_Validations__2[[#This Row],[CountryReq]],Last_Validations[],COLUMNS($B:P)+1,FALSE)</f>
        <v>Not applicable</v>
      </c>
      <c r="AJ554" s="36" t="str">
        <f>VLOOKUP(First_Validations__2[[#This Row],[CountryReq]],Last_Validations[],COLUMNS($B:Q)+1,FALSE)</f>
        <v>This requirement was not applicable in Liberia in the time under review.</v>
      </c>
      <c r="AK554" s="36">
        <f>VLOOKUP(First_Validations__2[[#This Row],[CountryReq]],Last_Validations[],COLUMNS($B:R)+1,FALSE)</f>
        <v>0</v>
      </c>
      <c r="AL554" s="36" t="str">
        <f>VLOOKUP(First_Validations__2[[#This Row],[CountryReq]],Last_Validations[],COLUMNS($B:S)+1,FALSE)</f>
        <v>http://www.leiti.org.lr/</v>
      </c>
      <c r="AM554" s="36" t="str">
        <f>VLOOKUP(First_Validations__2[[#This Row],[CountryReq]],Last_Validations[],COLUMNS($B:T)+1,FALSE)</f>
        <v>https://eiti.org/api/v1.0/score_data/12</v>
      </c>
      <c r="AN554" s="36" t="str">
        <f>IF(First_Validations__2[[#This Row],[FirstValidation.Country: Year]]=First_Validations__2[[#This Row],[Country: Year]],"First","Second / Last")</f>
        <v>First</v>
      </c>
      <c r="AO554" s="36">
        <f>IF(AND(First_Validations__2[[#This Row],[FirstValidation.Validation score]]&lt;5,First_Validations__2[[#This Row],[FirstValidation.Validation score]]&gt;1),1,0)</f>
        <v>0</v>
      </c>
      <c r="AP554" s="36">
        <f>First_Validations__2[[#This Row],[Validation score]]-First_Validations__2[[#This Row],[FirstValidation.Validation score]]</f>
        <v>0</v>
      </c>
      <c r="AQ554" s="36">
        <f>IF(AND(First_Validations__2[[#This Row],[Corrective action]]=1,First_Validations__2[[#This Row],[Validation score]]&lt;5,First_Validations__2[[#This Row],[Validation score]]&gt;1),1,0)</f>
        <v>0</v>
      </c>
      <c r="AR554" s="36">
        <f>IF(AND(First_Validations__2[[#This Row],[Corrective action]]=1,OR(First_Validations__2[[#This Row],[Validation score]]&gt;4,First_Validations__2[[#This Row],[Validation score]]&lt;2)),1,0)</f>
        <v>0</v>
      </c>
      <c r="AS5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4" s="36" t="str">
        <f>VLOOKUP(First_Validations__2[[#This Row],[Requirement ('#)]],Requirements[[Requirements]:[Categories2]],2,FALSE)</f>
        <v>Revenue collection</v>
      </c>
    </row>
    <row r="555" spans="2:46">
      <c r="B555" s="34" t="s">
        <v>1542</v>
      </c>
      <c r="C555" s="34">
        <v>1</v>
      </c>
      <c r="D555" s="34">
        <v>12</v>
      </c>
      <c r="E555" s="34" t="s">
        <v>357</v>
      </c>
      <c r="F555" s="34" t="s">
        <v>1543</v>
      </c>
      <c r="G555" s="34" t="s">
        <v>1542</v>
      </c>
      <c r="H555" s="34" t="s">
        <v>3489</v>
      </c>
      <c r="I555" s="34" t="s">
        <v>3490</v>
      </c>
      <c r="J555" s="34">
        <v>2016</v>
      </c>
      <c r="L555" s="34" t="s">
        <v>1769</v>
      </c>
      <c r="M555" s="34" t="s">
        <v>1800</v>
      </c>
      <c r="N555" s="34">
        <v>5</v>
      </c>
      <c r="O555" s="34" t="s">
        <v>1768</v>
      </c>
      <c r="P555" s="34" t="s">
        <v>371</v>
      </c>
      <c r="R555" s="34" t="s">
        <v>1545</v>
      </c>
      <c r="S555" s="34" t="s">
        <v>1836</v>
      </c>
      <c r="T555" s="34" t="s">
        <v>2521</v>
      </c>
      <c r="U555" s="36" t="str">
        <f>VLOOKUP(First_Validations__2[[#This Row],[CountryReq]],Last_Validations[],COLUMNS($B:B)+1,FALSE)</f>
        <v>Liberia: 2016</v>
      </c>
      <c r="V555" s="36" t="str">
        <f>VLOOKUP(First_Validations__2[[#This Row],[CountryReq]],Last_Validations[],COLUMNS($B:C)+1,FALSE)</f>
        <v>Liberia</v>
      </c>
      <c r="W555" s="36">
        <f>VLOOKUP(First_Validations__2[[#This Row],[CountryReq]],Last_Validations[],COLUMNS($B:D)+1,FALSE)</f>
        <v>1</v>
      </c>
      <c r="X555" s="36">
        <f>VLOOKUP(First_Validations__2[[#This Row],[CountryReq]],Last_Validations[],COLUMNS($B:E)+1,FALSE)</f>
        <v>12</v>
      </c>
      <c r="Y555" s="36" t="str">
        <f>VLOOKUP(First_Validations__2[[#This Row],[CountryReq]],Last_Validations[],COLUMNS($B:F)+1,FALSE)</f>
        <v>Liberia: 2016</v>
      </c>
      <c r="Z555" s="36" t="str">
        <f>VLOOKUP(First_Validations__2[[#This Row],[CountryReq]],Last_Validations[],COLUMNS($B:G)+1,FALSE)</f>
        <v>LBR</v>
      </c>
      <c r="AA555" s="36" t="str">
        <f>VLOOKUP(First_Validations__2[[#This Row],[CountryReq]],Last_Validations[],COLUMNS($B:H)+1,FALSE)</f>
        <v>Liberia</v>
      </c>
      <c r="AB555" s="36" t="str">
        <f>VLOOKUP(First_Validations__2[[#This Row],[CountryReq]],Last_Validations[],COLUMNS($B:I)+1,FALSE)</f>
        <v>https://eiti.org/board-decision/2017-28</v>
      </c>
      <c r="AC555" s="36" t="str">
        <f>VLOOKUP(First_Validations__2[[#This Row],[CountryReq]],Last_Validations[],COLUMNS($B:J)+1,FALSE)</f>
        <v>https://eiti.org/document/validation-of-liberia-2016-reports</v>
      </c>
      <c r="AD555" s="36">
        <f>VLOOKUP(First_Validations__2[[#This Row],[CountryReq]],Last_Validations[],COLUMNS($B:K)+1,FALSE)</f>
        <v>2016</v>
      </c>
      <c r="AE555" s="36">
        <f>VLOOKUP(First_Validations__2[[#This Row],[CountryReq]],Last_Validations[],COLUMNS($B:L)+1,FALSE)</f>
        <v>0</v>
      </c>
      <c r="AF555" s="36" t="str">
        <f>VLOOKUP(First_Validations__2[[#This Row],[CountryReq]],Last_Validations[],COLUMNS($B:M)+1,FALSE)</f>
        <v>Suspended for missing deadline</v>
      </c>
      <c r="AG555" s="36" t="str">
        <f>VLOOKUP(First_Validations__2[[#This Row],[CountryReq]],Last_Validations[],COLUMNS($B:N)+1,FALSE)</f>
        <v>Production data (#3.2)</v>
      </c>
      <c r="AH555" s="36">
        <f>VLOOKUP(First_Validations__2[[#This Row],[CountryReq]],Last_Validations[],COLUMNS($B:O)+1,FALSE)</f>
        <v>5</v>
      </c>
      <c r="AI555" s="36" t="str">
        <f>VLOOKUP(First_Validations__2[[#This Row],[CountryReq]],Last_Validations[],COLUMNS($B:P)+1,FALSE)</f>
        <v>Satisfactory progress</v>
      </c>
      <c r="AJ555" s="36" t="str">
        <f>VLOOKUP(First_Validations__2[[#This Row],[CountryReq]],Last_Validations[],COLUMNS($B:Q)+1,FALSE)</f>
        <v>The 2013-14 EITI Report discloses production volumes for each commodity, but it did not provide values of production or average prices for the period under review.</v>
      </c>
      <c r="AK555" s="36">
        <f>VLOOKUP(First_Validations__2[[#This Row],[CountryReq]],Last_Validations[],COLUMNS($B:R)+1,FALSE)</f>
        <v>0</v>
      </c>
      <c r="AL555" s="36" t="str">
        <f>VLOOKUP(First_Validations__2[[#This Row],[CountryReq]],Last_Validations[],COLUMNS($B:S)+1,FALSE)</f>
        <v>http://www.leiti.org.lr/</v>
      </c>
      <c r="AM555" s="36" t="str">
        <f>VLOOKUP(First_Validations__2[[#This Row],[CountryReq]],Last_Validations[],COLUMNS($B:T)+1,FALSE)</f>
        <v>https://eiti.org/api/v1.0/score_data/12</v>
      </c>
      <c r="AN555" s="36" t="str">
        <f>IF(First_Validations__2[[#This Row],[FirstValidation.Country: Year]]=First_Validations__2[[#This Row],[Country: Year]],"First","Second / Last")</f>
        <v>First</v>
      </c>
      <c r="AO555" s="36">
        <f>IF(AND(First_Validations__2[[#This Row],[FirstValidation.Validation score]]&lt;5,First_Validations__2[[#This Row],[FirstValidation.Validation score]]&gt;1),1,0)</f>
        <v>0</v>
      </c>
      <c r="AP555" s="36">
        <f>First_Validations__2[[#This Row],[Validation score]]-First_Validations__2[[#This Row],[FirstValidation.Validation score]]</f>
        <v>0</v>
      </c>
      <c r="AQ555" s="36">
        <f>IF(AND(First_Validations__2[[#This Row],[Corrective action]]=1,First_Validations__2[[#This Row],[Validation score]]&lt;5,First_Validations__2[[#This Row],[Validation score]]&gt;1),1,0)</f>
        <v>0</v>
      </c>
      <c r="AR555" s="36">
        <f>IF(AND(First_Validations__2[[#This Row],[Corrective action]]=1,OR(First_Validations__2[[#This Row],[Validation score]]&gt;4,First_Validations__2[[#This Row],[Validation score]]&lt;2)),1,0)</f>
        <v>0</v>
      </c>
      <c r="AS5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5" s="36" t="str">
        <f>VLOOKUP(First_Validations__2[[#This Row],[Requirement ('#)]],Requirements[[Requirements]:[Categories2]],2,FALSE)</f>
        <v>Monitoring production</v>
      </c>
    </row>
    <row r="556" spans="2:46">
      <c r="B556" s="34" t="s">
        <v>1542</v>
      </c>
      <c r="C556" s="34">
        <v>1</v>
      </c>
      <c r="D556" s="34">
        <v>12</v>
      </c>
      <c r="E556" s="34" t="s">
        <v>357</v>
      </c>
      <c r="F556" s="34" t="s">
        <v>1543</v>
      </c>
      <c r="G556" s="34" t="s">
        <v>1542</v>
      </c>
      <c r="H556" s="34" t="s">
        <v>3489</v>
      </c>
      <c r="I556" s="34" t="s">
        <v>3490</v>
      </c>
      <c r="J556" s="34">
        <v>2016</v>
      </c>
      <c r="L556" s="34" t="s">
        <v>1769</v>
      </c>
      <c r="M556" s="34" t="s">
        <v>1801</v>
      </c>
      <c r="N556" s="34">
        <v>5</v>
      </c>
      <c r="O556" s="34" t="s">
        <v>1768</v>
      </c>
      <c r="P556" s="34" t="s">
        <v>372</v>
      </c>
      <c r="R556" s="34" t="s">
        <v>1545</v>
      </c>
      <c r="S556" s="34" t="s">
        <v>1836</v>
      </c>
      <c r="T556" s="34" t="s">
        <v>2522</v>
      </c>
      <c r="U556" s="36" t="str">
        <f>VLOOKUP(First_Validations__2[[#This Row],[CountryReq]],Last_Validations[],COLUMNS($B:B)+1,FALSE)</f>
        <v>Liberia: 2016</v>
      </c>
      <c r="V556" s="36" t="str">
        <f>VLOOKUP(First_Validations__2[[#This Row],[CountryReq]],Last_Validations[],COLUMNS($B:C)+1,FALSE)</f>
        <v>Liberia</v>
      </c>
      <c r="W556" s="36">
        <f>VLOOKUP(First_Validations__2[[#This Row],[CountryReq]],Last_Validations[],COLUMNS($B:D)+1,FALSE)</f>
        <v>1</v>
      </c>
      <c r="X556" s="36">
        <f>VLOOKUP(First_Validations__2[[#This Row],[CountryReq]],Last_Validations[],COLUMNS($B:E)+1,FALSE)</f>
        <v>12</v>
      </c>
      <c r="Y556" s="36" t="str">
        <f>VLOOKUP(First_Validations__2[[#This Row],[CountryReq]],Last_Validations[],COLUMNS($B:F)+1,FALSE)</f>
        <v>Liberia: 2016</v>
      </c>
      <c r="Z556" s="36" t="str">
        <f>VLOOKUP(First_Validations__2[[#This Row],[CountryReq]],Last_Validations[],COLUMNS($B:G)+1,FALSE)</f>
        <v>LBR</v>
      </c>
      <c r="AA556" s="36" t="str">
        <f>VLOOKUP(First_Validations__2[[#This Row],[CountryReq]],Last_Validations[],COLUMNS($B:H)+1,FALSE)</f>
        <v>Liberia</v>
      </c>
      <c r="AB556" s="36" t="str">
        <f>VLOOKUP(First_Validations__2[[#This Row],[CountryReq]],Last_Validations[],COLUMNS($B:I)+1,FALSE)</f>
        <v>https://eiti.org/board-decision/2017-28</v>
      </c>
      <c r="AC556" s="36" t="str">
        <f>VLOOKUP(First_Validations__2[[#This Row],[CountryReq]],Last_Validations[],COLUMNS($B:J)+1,FALSE)</f>
        <v>https://eiti.org/document/validation-of-liberia-2016-reports</v>
      </c>
      <c r="AD556" s="36">
        <f>VLOOKUP(First_Validations__2[[#This Row],[CountryReq]],Last_Validations[],COLUMNS($B:K)+1,FALSE)</f>
        <v>2016</v>
      </c>
      <c r="AE556" s="36">
        <f>VLOOKUP(First_Validations__2[[#This Row],[CountryReq]],Last_Validations[],COLUMNS($B:L)+1,FALSE)</f>
        <v>0</v>
      </c>
      <c r="AF556" s="36" t="str">
        <f>VLOOKUP(First_Validations__2[[#This Row],[CountryReq]],Last_Validations[],COLUMNS($B:M)+1,FALSE)</f>
        <v>Suspended for missing deadline</v>
      </c>
      <c r="AG556" s="36" t="str">
        <f>VLOOKUP(First_Validations__2[[#This Row],[CountryReq]],Last_Validations[],COLUMNS($B:N)+1,FALSE)</f>
        <v>Export data (#3.3)</v>
      </c>
      <c r="AH556" s="36">
        <f>VLOOKUP(First_Validations__2[[#This Row],[CountryReq]],Last_Validations[],COLUMNS($B:O)+1,FALSE)</f>
        <v>5</v>
      </c>
      <c r="AI556" s="36" t="str">
        <f>VLOOKUP(First_Validations__2[[#This Row],[CountryReq]],Last_Validations[],COLUMNS($B:P)+1,FALSE)</f>
        <v>Satisfactory progress</v>
      </c>
      <c r="AJ556" s="36" t="str">
        <f>VLOOKUP(First_Validations__2[[#This Row],[CountryReq]],Last_Validations[],COLUMNS($B:Q)+1,FALSE)</f>
        <v>The 2013-14 EITI Report discloses export values for each commodity, but it does not provide export volumes for the period under review.</v>
      </c>
      <c r="AK556" s="36">
        <f>VLOOKUP(First_Validations__2[[#This Row],[CountryReq]],Last_Validations[],COLUMNS($B:R)+1,FALSE)</f>
        <v>0</v>
      </c>
      <c r="AL556" s="36" t="str">
        <f>VLOOKUP(First_Validations__2[[#This Row],[CountryReq]],Last_Validations[],COLUMNS($B:S)+1,FALSE)</f>
        <v>http://www.leiti.org.lr/</v>
      </c>
      <c r="AM556" s="36" t="str">
        <f>VLOOKUP(First_Validations__2[[#This Row],[CountryReq]],Last_Validations[],COLUMNS($B:T)+1,FALSE)</f>
        <v>https://eiti.org/api/v1.0/score_data/12</v>
      </c>
      <c r="AN556" s="36" t="str">
        <f>IF(First_Validations__2[[#This Row],[FirstValidation.Country: Year]]=First_Validations__2[[#This Row],[Country: Year]],"First","Second / Last")</f>
        <v>First</v>
      </c>
      <c r="AO556" s="36">
        <f>IF(AND(First_Validations__2[[#This Row],[FirstValidation.Validation score]]&lt;5,First_Validations__2[[#This Row],[FirstValidation.Validation score]]&gt;1),1,0)</f>
        <v>0</v>
      </c>
      <c r="AP556" s="36">
        <f>First_Validations__2[[#This Row],[Validation score]]-First_Validations__2[[#This Row],[FirstValidation.Validation score]]</f>
        <v>0</v>
      </c>
      <c r="AQ556" s="36">
        <f>IF(AND(First_Validations__2[[#This Row],[Corrective action]]=1,First_Validations__2[[#This Row],[Validation score]]&lt;5,First_Validations__2[[#This Row],[Validation score]]&gt;1),1,0)</f>
        <v>0</v>
      </c>
      <c r="AR556" s="36">
        <f>IF(AND(First_Validations__2[[#This Row],[Corrective action]]=1,OR(First_Validations__2[[#This Row],[Validation score]]&gt;4,First_Validations__2[[#This Row],[Validation score]]&lt;2)),1,0)</f>
        <v>0</v>
      </c>
      <c r="AS5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6" s="36" t="str">
        <f>VLOOKUP(First_Validations__2[[#This Row],[Requirement ('#)]],Requirements[[Requirements]:[Categories2]],2,FALSE)</f>
        <v>Monitoring production</v>
      </c>
    </row>
    <row r="557" spans="2:46">
      <c r="B557" s="34" t="s">
        <v>1542</v>
      </c>
      <c r="C557" s="34">
        <v>1</v>
      </c>
      <c r="D557" s="34">
        <v>12</v>
      </c>
      <c r="E557" s="34" t="s">
        <v>357</v>
      </c>
      <c r="F557" s="34" t="s">
        <v>1543</v>
      </c>
      <c r="G557" s="34" t="s">
        <v>1542</v>
      </c>
      <c r="H557" s="34" t="s">
        <v>3489</v>
      </c>
      <c r="I557" s="34" t="s">
        <v>3490</v>
      </c>
      <c r="J557" s="34">
        <v>2016</v>
      </c>
      <c r="L557" s="34" t="s">
        <v>1769</v>
      </c>
      <c r="M557" s="34" t="s">
        <v>1793</v>
      </c>
      <c r="N557" s="34">
        <v>4</v>
      </c>
      <c r="O557" s="34" t="s">
        <v>1767</v>
      </c>
      <c r="P557" s="34" t="s">
        <v>366</v>
      </c>
      <c r="R557" s="34" t="s">
        <v>1545</v>
      </c>
      <c r="S557" s="34" t="s">
        <v>1836</v>
      </c>
      <c r="T557" s="34" t="s">
        <v>2523</v>
      </c>
      <c r="U557" s="36" t="str">
        <f>VLOOKUP(First_Validations__2[[#This Row],[CountryReq]],Last_Validations[],COLUMNS($B:B)+1,FALSE)</f>
        <v>Liberia: 2016</v>
      </c>
      <c r="V557" s="36" t="str">
        <f>VLOOKUP(First_Validations__2[[#This Row],[CountryReq]],Last_Validations[],COLUMNS($B:C)+1,FALSE)</f>
        <v>Liberia</v>
      </c>
      <c r="W557" s="36">
        <f>VLOOKUP(First_Validations__2[[#This Row],[CountryReq]],Last_Validations[],COLUMNS($B:D)+1,FALSE)</f>
        <v>1</v>
      </c>
      <c r="X557" s="36">
        <f>VLOOKUP(First_Validations__2[[#This Row],[CountryReq]],Last_Validations[],COLUMNS($B:E)+1,FALSE)</f>
        <v>12</v>
      </c>
      <c r="Y557" s="36" t="str">
        <f>VLOOKUP(First_Validations__2[[#This Row],[CountryReq]],Last_Validations[],COLUMNS($B:F)+1,FALSE)</f>
        <v>Liberia: 2016</v>
      </c>
      <c r="Z557" s="36" t="str">
        <f>VLOOKUP(First_Validations__2[[#This Row],[CountryReq]],Last_Validations[],COLUMNS($B:G)+1,FALSE)</f>
        <v>LBR</v>
      </c>
      <c r="AA557" s="36" t="str">
        <f>VLOOKUP(First_Validations__2[[#This Row],[CountryReq]],Last_Validations[],COLUMNS($B:H)+1,FALSE)</f>
        <v>Liberia</v>
      </c>
      <c r="AB557" s="36" t="str">
        <f>VLOOKUP(First_Validations__2[[#This Row],[CountryReq]],Last_Validations[],COLUMNS($B:I)+1,FALSE)</f>
        <v>https://eiti.org/board-decision/2017-28</v>
      </c>
      <c r="AC557" s="36" t="str">
        <f>VLOOKUP(First_Validations__2[[#This Row],[CountryReq]],Last_Validations[],COLUMNS($B:J)+1,FALSE)</f>
        <v>https://eiti.org/document/validation-of-liberia-2016-reports</v>
      </c>
      <c r="AD557" s="36">
        <f>VLOOKUP(First_Validations__2[[#This Row],[CountryReq]],Last_Validations[],COLUMNS($B:K)+1,FALSE)</f>
        <v>2016</v>
      </c>
      <c r="AE557" s="36">
        <f>VLOOKUP(First_Validations__2[[#This Row],[CountryReq]],Last_Validations[],COLUMNS($B:L)+1,FALSE)</f>
        <v>0</v>
      </c>
      <c r="AF557" s="36" t="str">
        <f>VLOOKUP(First_Validations__2[[#This Row],[CountryReq]],Last_Validations[],COLUMNS($B:M)+1,FALSE)</f>
        <v>Suspended for missing deadline</v>
      </c>
      <c r="AG557" s="36" t="str">
        <f>VLOOKUP(First_Validations__2[[#This Row],[CountryReq]],Last_Validations[],COLUMNS($B:N)+1,FALSE)</f>
        <v>License register (#2.3)</v>
      </c>
      <c r="AH557" s="36">
        <f>VLOOKUP(First_Validations__2[[#This Row],[CountryReq]],Last_Validations[],COLUMNS($B:O)+1,FALSE)</f>
        <v>4</v>
      </c>
      <c r="AI557" s="36" t="str">
        <f>VLOOKUP(First_Validations__2[[#This Row],[CountryReq]],Last_Validations[],COLUMNS($B:P)+1,FALSE)</f>
        <v>Meaningful progress</v>
      </c>
      <c r="AJ557" s="36" t="str">
        <f>VLOOKUP(First_Validations__2[[#This Row],[CountryReq]],Last_Validations[],COLUMNS($B:Q)+1,FALSE)</f>
        <v>Although the 2013/2014 EITI Report does not provide information on all mining licenses and petroleum blocks held by material companies, some of this information was available on the two cadastres available online and through the National Oil Company of Liberia’s (NOCAL) website for petroleum blocks.</v>
      </c>
      <c r="AK557" s="36">
        <f>VLOOKUP(First_Validations__2[[#This Row],[CountryReq]],Last_Validations[],COLUMNS($B:R)+1,FALSE)</f>
        <v>0</v>
      </c>
      <c r="AL557" s="36" t="str">
        <f>VLOOKUP(First_Validations__2[[#This Row],[CountryReq]],Last_Validations[],COLUMNS($B:S)+1,FALSE)</f>
        <v>http://www.leiti.org.lr/</v>
      </c>
      <c r="AM557" s="36" t="str">
        <f>VLOOKUP(First_Validations__2[[#This Row],[CountryReq]],Last_Validations[],COLUMNS($B:T)+1,FALSE)</f>
        <v>https://eiti.org/api/v1.0/score_data/12</v>
      </c>
      <c r="AN557" s="36" t="str">
        <f>IF(First_Validations__2[[#This Row],[FirstValidation.Country: Year]]=First_Validations__2[[#This Row],[Country: Year]],"First","Second / Last")</f>
        <v>First</v>
      </c>
      <c r="AO557" s="36">
        <f>IF(AND(First_Validations__2[[#This Row],[FirstValidation.Validation score]]&lt;5,First_Validations__2[[#This Row],[FirstValidation.Validation score]]&gt;1),1,0)</f>
        <v>1</v>
      </c>
      <c r="AP557" s="36">
        <f>First_Validations__2[[#This Row],[Validation score]]-First_Validations__2[[#This Row],[FirstValidation.Validation score]]</f>
        <v>0</v>
      </c>
      <c r="AQ557" s="36">
        <f>IF(AND(First_Validations__2[[#This Row],[Corrective action]]=1,First_Validations__2[[#This Row],[Validation score]]&lt;5,First_Validations__2[[#This Row],[Validation score]]&gt;1),1,0)</f>
        <v>1</v>
      </c>
      <c r="AR557" s="36">
        <f>IF(AND(First_Validations__2[[#This Row],[Corrective action]]=1,OR(First_Validations__2[[#This Row],[Validation score]]&gt;4,First_Validations__2[[#This Row],[Validation score]]&lt;2)),1,0)</f>
        <v>0</v>
      </c>
      <c r="AS5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7" s="36" t="str">
        <f>VLOOKUP(First_Validations__2[[#This Row],[Requirement ('#)]],Requirements[[Requirements]:[Categories2]],2,FALSE)</f>
        <v>Licenses and contracts</v>
      </c>
    </row>
    <row r="558" spans="2:46">
      <c r="B558" s="34" t="s">
        <v>1542</v>
      </c>
      <c r="C558" s="34">
        <v>1</v>
      </c>
      <c r="D558" s="34">
        <v>12</v>
      </c>
      <c r="E558" s="34" t="s">
        <v>357</v>
      </c>
      <c r="F558" s="34" t="s">
        <v>1543</v>
      </c>
      <c r="G558" s="34" t="s">
        <v>1542</v>
      </c>
      <c r="H558" s="34" t="s">
        <v>3489</v>
      </c>
      <c r="I558" s="34" t="s">
        <v>3490</v>
      </c>
      <c r="J558" s="34">
        <v>2016</v>
      </c>
      <c r="L558" s="34" t="s">
        <v>1769</v>
      </c>
      <c r="M558" s="34" t="s">
        <v>1787</v>
      </c>
      <c r="N558" s="34">
        <v>5</v>
      </c>
      <c r="O558" s="34" t="s">
        <v>1768</v>
      </c>
      <c r="P558" s="34" t="s">
        <v>360</v>
      </c>
      <c r="R558" s="34" t="s">
        <v>1545</v>
      </c>
      <c r="S558" s="34" t="s">
        <v>1836</v>
      </c>
      <c r="T558" s="34" t="s">
        <v>2524</v>
      </c>
      <c r="U558" s="36" t="str">
        <f>VLOOKUP(First_Validations__2[[#This Row],[CountryReq]],Last_Validations[],COLUMNS($B:B)+1,FALSE)</f>
        <v>Liberia: 2016</v>
      </c>
      <c r="V558" s="36" t="str">
        <f>VLOOKUP(First_Validations__2[[#This Row],[CountryReq]],Last_Validations[],COLUMNS($B:C)+1,FALSE)</f>
        <v>Liberia</v>
      </c>
      <c r="W558" s="36">
        <f>VLOOKUP(First_Validations__2[[#This Row],[CountryReq]],Last_Validations[],COLUMNS($B:D)+1,FALSE)</f>
        <v>1</v>
      </c>
      <c r="X558" s="36">
        <f>VLOOKUP(First_Validations__2[[#This Row],[CountryReq]],Last_Validations[],COLUMNS($B:E)+1,FALSE)</f>
        <v>12</v>
      </c>
      <c r="Y558" s="36" t="str">
        <f>VLOOKUP(First_Validations__2[[#This Row],[CountryReq]],Last_Validations[],COLUMNS($B:F)+1,FALSE)</f>
        <v>Liberia: 2016</v>
      </c>
      <c r="Z558" s="36" t="str">
        <f>VLOOKUP(First_Validations__2[[#This Row],[CountryReq]],Last_Validations[],COLUMNS($B:G)+1,FALSE)</f>
        <v>LBR</v>
      </c>
      <c r="AA558" s="36" t="str">
        <f>VLOOKUP(First_Validations__2[[#This Row],[CountryReq]],Last_Validations[],COLUMNS($B:H)+1,FALSE)</f>
        <v>Liberia</v>
      </c>
      <c r="AB558" s="36" t="str">
        <f>VLOOKUP(First_Validations__2[[#This Row],[CountryReq]],Last_Validations[],COLUMNS($B:I)+1,FALSE)</f>
        <v>https://eiti.org/board-decision/2017-28</v>
      </c>
      <c r="AC558" s="36" t="str">
        <f>VLOOKUP(First_Validations__2[[#This Row],[CountryReq]],Last_Validations[],COLUMNS($B:J)+1,FALSE)</f>
        <v>https://eiti.org/document/validation-of-liberia-2016-reports</v>
      </c>
      <c r="AD558" s="36">
        <f>VLOOKUP(First_Validations__2[[#This Row],[CountryReq]],Last_Validations[],COLUMNS($B:K)+1,FALSE)</f>
        <v>2016</v>
      </c>
      <c r="AE558" s="36">
        <f>VLOOKUP(First_Validations__2[[#This Row],[CountryReq]],Last_Validations[],COLUMNS($B:L)+1,FALSE)</f>
        <v>0</v>
      </c>
      <c r="AF558" s="36" t="str">
        <f>VLOOKUP(First_Validations__2[[#This Row],[CountryReq]],Last_Validations[],COLUMNS($B:M)+1,FALSE)</f>
        <v>Suspended for missing deadline</v>
      </c>
      <c r="AG558" s="36" t="str">
        <f>VLOOKUP(First_Validations__2[[#This Row],[CountryReq]],Last_Validations[],COLUMNS($B:N)+1,FALSE)</f>
        <v>Industry engagement (#1.2)</v>
      </c>
      <c r="AH558" s="36">
        <f>VLOOKUP(First_Validations__2[[#This Row],[CountryReq]],Last_Validations[],COLUMNS($B:O)+1,FALSE)</f>
        <v>5</v>
      </c>
      <c r="AI558" s="36" t="str">
        <f>VLOOKUP(First_Validations__2[[#This Row],[CountryReq]],Last_Validations[],COLUMNS($B:P)+1,FALSE)</f>
        <v>Satisfactory progress</v>
      </c>
      <c r="AJ558" s="36" t="str">
        <f>VLOOKUP(First_Validations__2[[#This Row],[CountryReq]],Last_Validations[],COLUMNS($B:Q)+1,FALSE)</f>
        <v xml:space="preserve">Companies are actively and effectively engaged in the EITI process, but only mostly as providers of information. The LEITI Act of 2009 provides an enabling legal environment for EITI reporting and there do not appear to be legal barriers to company disclosure. </v>
      </c>
      <c r="AK558" s="36">
        <f>VLOOKUP(First_Validations__2[[#This Row],[CountryReq]],Last_Validations[],COLUMNS($B:R)+1,FALSE)</f>
        <v>0</v>
      </c>
      <c r="AL558" s="36" t="str">
        <f>VLOOKUP(First_Validations__2[[#This Row],[CountryReq]],Last_Validations[],COLUMNS($B:S)+1,FALSE)</f>
        <v>http://www.leiti.org.lr/</v>
      </c>
      <c r="AM558" s="36" t="str">
        <f>VLOOKUP(First_Validations__2[[#This Row],[CountryReq]],Last_Validations[],COLUMNS($B:T)+1,FALSE)</f>
        <v>https://eiti.org/api/v1.0/score_data/12</v>
      </c>
      <c r="AN558" s="36" t="str">
        <f>IF(First_Validations__2[[#This Row],[FirstValidation.Country: Year]]=First_Validations__2[[#This Row],[Country: Year]],"First","Second / Last")</f>
        <v>First</v>
      </c>
      <c r="AO558" s="36">
        <f>IF(AND(First_Validations__2[[#This Row],[FirstValidation.Validation score]]&lt;5,First_Validations__2[[#This Row],[FirstValidation.Validation score]]&gt;1),1,0)</f>
        <v>0</v>
      </c>
      <c r="AP558" s="36">
        <f>First_Validations__2[[#This Row],[Validation score]]-First_Validations__2[[#This Row],[FirstValidation.Validation score]]</f>
        <v>0</v>
      </c>
      <c r="AQ558" s="36">
        <f>IF(AND(First_Validations__2[[#This Row],[Corrective action]]=1,First_Validations__2[[#This Row],[Validation score]]&lt;5,First_Validations__2[[#This Row],[Validation score]]&gt;1),1,0)</f>
        <v>0</v>
      </c>
      <c r="AR558" s="36">
        <f>IF(AND(First_Validations__2[[#This Row],[Corrective action]]=1,OR(First_Validations__2[[#This Row],[Validation score]]&gt;4,First_Validations__2[[#This Row],[Validation score]]&lt;2)),1,0)</f>
        <v>0</v>
      </c>
      <c r="AS5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8" s="36" t="str">
        <f>VLOOKUP(First_Validations__2[[#This Row],[Requirement ('#)]],Requirements[[Requirements]:[Categories2]],2,FALSE)</f>
        <v>MSG Oversight</v>
      </c>
    </row>
    <row r="559" spans="2:46">
      <c r="B559" s="34" t="s">
        <v>1542</v>
      </c>
      <c r="C559" s="34">
        <v>1</v>
      </c>
      <c r="D559" s="34">
        <v>12</v>
      </c>
      <c r="E559" s="34" t="s">
        <v>357</v>
      </c>
      <c r="F559" s="34" t="s">
        <v>1543</v>
      </c>
      <c r="G559" s="34" t="s">
        <v>1542</v>
      </c>
      <c r="H559" s="34" t="s">
        <v>3489</v>
      </c>
      <c r="I559" s="34" t="s">
        <v>3490</v>
      </c>
      <c r="J559" s="34">
        <v>2016</v>
      </c>
      <c r="L559" s="34" t="s">
        <v>1769</v>
      </c>
      <c r="M559" s="34" t="s">
        <v>1788</v>
      </c>
      <c r="N559" s="34">
        <v>5</v>
      </c>
      <c r="O559" s="34" t="s">
        <v>1768</v>
      </c>
      <c r="P559" s="34" t="s">
        <v>361</v>
      </c>
      <c r="R559" s="34" t="s">
        <v>1545</v>
      </c>
      <c r="S559" s="34" t="s">
        <v>1836</v>
      </c>
      <c r="T559" s="34" t="s">
        <v>2525</v>
      </c>
      <c r="U559" s="36" t="str">
        <f>VLOOKUP(First_Validations__2[[#This Row],[CountryReq]],Last_Validations[],COLUMNS($B:B)+1,FALSE)</f>
        <v>Liberia: 2016</v>
      </c>
      <c r="V559" s="36" t="str">
        <f>VLOOKUP(First_Validations__2[[#This Row],[CountryReq]],Last_Validations[],COLUMNS($B:C)+1,FALSE)</f>
        <v>Liberia</v>
      </c>
      <c r="W559" s="36">
        <f>VLOOKUP(First_Validations__2[[#This Row],[CountryReq]],Last_Validations[],COLUMNS($B:D)+1,FALSE)</f>
        <v>1</v>
      </c>
      <c r="X559" s="36">
        <f>VLOOKUP(First_Validations__2[[#This Row],[CountryReq]],Last_Validations[],COLUMNS($B:E)+1,FALSE)</f>
        <v>12</v>
      </c>
      <c r="Y559" s="36" t="str">
        <f>VLOOKUP(First_Validations__2[[#This Row],[CountryReq]],Last_Validations[],COLUMNS($B:F)+1,FALSE)</f>
        <v>Liberia: 2016</v>
      </c>
      <c r="Z559" s="36" t="str">
        <f>VLOOKUP(First_Validations__2[[#This Row],[CountryReq]],Last_Validations[],COLUMNS($B:G)+1,FALSE)</f>
        <v>LBR</v>
      </c>
      <c r="AA559" s="36" t="str">
        <f>VLOOKUP(First_Validations__2[[#This Row],[CountryReq]],Last_Validations[],COLUMNS($B:H)+1,FALSE)</f>
        <v>Liberia</v>
      </c>
      <c r="AB559" s="36" t="str">
        <f>VLOOKUP(First_Validations__2[[#This Row],[CountryReq]],Last_Validations[],COLUMNS($B:I)+1,FALSE)</f>
        <v>https://eiti.org/board-decision/2017-28</v>
      </c>
      <c r="AC559" s="36" t="str">
        <f>VLOOKUP(First_Validations__2[[#This Row],[CountryReq]],Last_Validations[],COLUMNS($B:J)+1,FALSE)</f>
        <v>https://eiti.org/document/validation-of-liberia-2016-reports</v>
      </c>
      <c r="AD559" s="36">
        <f>VLOOKUP(First_Validations__2[[#This Row],[CountryReq]],Last_Validations[],COLUMNS($B:K)+1,FALSE)</f>
        <v>2016</v>
      </c>
      <c r="AE559" s="36">
        <f>VLOOKUP(First_Validations__2[[#This Row],[CountryReq]],Last_Validations[],COLUMNS($B:L)+1,FALSE)</f>
        <v>0</v>
      </c>
      <c r="AF559" s="36" t="str">
        <f>VLOOKUP(First_Validations__2[[#This Row],[CountryReq]],Last_Validations[],COLUMNS($B:M)+1,FALSE)</f>
        <v>Suspended for missing deadline</v>
      </c>
      <c r="AG559" s="36" t="str">
        <f>VLOOKUP(First_Validations__2[[#This Row],[CountryReq]],Last_Validations[],COLUMNS($B:N)+1,FALSE)</f>
        <v>Civil society engagement (#1.3)</v>
      </c>
      <c r="AH559" s="36">
        <f>VLOOKUP(First_Validations__2[[#This Row],[CountryReq]],Last_Validations[],COLUMNS($B:O)+1,FALSE)</f>
        <v>5</v>
      </c>
      <c r="AI559" s="36" t="str">
        <f>VLOOKUP(First_Validations__2[[#This Row],[CountryReq]],Last_Validations[],COLUMNS($B:P)+1,FALSE)</f>
        <v>Satisfactory progress</v>
      </c>
      <c r="AJ559" s="36" t="str">
        <f>VLOOKUP(First_Validations__2[[#This Row],[CountryReq]],Last_Validations[],COLUMNS($B:Q)+1,FALSE)</f>
        <v xml:space="preserve">Civil society in Liberia is able to engage in public debate without restraint, coercion or reprisal, and its representatives are able to operate freely in relation to the EITI process. There are important capacity constraints, but stakeholders are nevertheless engaging and taking part in outreach and efforts to promote public debate, especially at the level of counties. </v>
      </c>
      <c r="AK559" s="36">
        <f>VLOOKUP(First_Validations__2[[#This Row],[CountryReq]],Last_Validations[],COLUMNS($B:R)+1,FALSE)</f>
        <v>0</v>
      </c>
      <c r="AL559" s="36" t="str">
        <f>VLOOKUP(First_Validations__2[[#This Row],[CountryReq]],Last_Validations[],COLUMNS($B:S)+1,FALSE)</f>
        <v>http://www.leiti.org.lr/</v>
      </c>
      <c r="AM559" s="36" t="str">
        <f>VLOOKUP(First_Validations__2[[#This Row],[CountryReq]],Last_Validations[],COLUMNS($B:T)+1,FALSE)</f>
        <v>https://eiti.org/api/v1.0/score_data/12</v>
      </c>
      <c r="AN559" s="36" t="str">
        <f>IF(First_Validations__2[[#This Row],[FirstValidation.Country: Year]]=First_Validations__2[[#This Row],[Country: Year]],"First","Second / Last")</f>
        <v>First</v>
      </c>
      <c r="AO559" s="36">
        <f>IF(AND(First_Validations__2[[#This Row],[FirstValidation.Validation score]]&lt;5,First_Validations__2[[#This Row],[FirstValidation.Validation score]]&gt;1),1,0)</f>
        <v>0</v>
      </c>
      <c r="AP559" s="36">
        <f>First_Validations__2[[#This Row],[Validation score]]-First_Validations__2[[#This Row],[FirstValidation.Validation score]]</f>
        <v>0</v>
      </c>
      <c r="AQ559" s="36">
        <f>IF(AND(First_Validations__2[[#This Row],[Corrective action]]=1,First_Validations__2[[#This Row],[Validation score]]&lt;5,First_Validations__2[[#This Row],[Validation score]]&gt;1),1,0)</f>
        <v>0</v>
      </c>
      <c r="AR559" s="36">
        <f>IF(AND(First_Validations__2[[#This Row],[Corrective action]]=1,OR(First_Validations__2[[#This Row],[Validation score]]&gt;4,First_Validations__2[[#This Row],[Validation score]]&lt;2)),1,0)</f>
        <v>0</v>
      </c>
      <c r="AS5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59" s="36" t="str">
        <f>VLOOKUP(First_Validations__2[[#This Row],[Requirement ('#)]],Requirements[[Requirements]:[Categories2]],2,FALSE)</f>
        <v>MSG Oversight</v>
      </c>
    </row>
    <row r="560" spans="2:46">
      <c r="B560" s="34" t="s">
        <v>1542</v>
      </c>
      <c r="C560" s="34">
        <v>1</v>
      </c>
      <c r="D560" s="34">
        <v>12</v>
      </c>
      <c r="E560" s="34" t="s">
        <v>357</v>
      </c>
      <c r="F560" s="34" t="s">
        <v>1543</v>
      </c>
      <c r="G560" s="34" t="s">
        <v>1542</v>
      </c>
      <c r="H560" s="34" t="s">
        <v>3489</v>
      </c>
      <c r="I560" s="34" t="s">
        <v>3490</v>
      </c>
      <c r="J560" s="34">
        <v>2016</v>
      </c>
      <c r="L560" s="34" t="s">
        <v>1769</v>
      </c>
      <c r="M560" s="34" t="s">
        <v>1812</v>
      </c>
      <c r="N560" s="34">
        <v>0</v>
      </c>
      <c r="O560" s="34" t="s">
        <v>4</v>
      </c>
      <c r="P560" s="34" t="s">
        <v>374</v>
      </c>
      <c r="R560" s="34" t="s">
        <v>1545</v>
      </c>
      <c r="S560" s="34" t="s">
        <v>1836</v>
      </c>
      <c r="T560" s="34" t="s">
        <v>2526</v>
      </c>
      <c r="U560" s="36" t="str">
        <f>VLOOKUP(First_Validations__2[[#This Row],[CountryReq]],Last_Validations[],COLUMNS($B:B)+1,FALSE)</f>
        <v>Liberia: 2016</v>
      </c>
      <c r="V560" s="36" t="str">
        <f>VLOOKUP(First_Validations__2[[#This Row],[CountryReq]],Last_Validations[],COLUMNS($B:C)+1,FALSE)</f>
        <v>Liberia</v>
      </c>
      <c r="W560" s="36">
        <f>VLOOKUP(First_Validations__2[[#This Row],[CountryReq]],Last_Validations[],COLUMNS($B:D)+1,FALSE)</f>
        <v>1</v>
      </c>
      <c r="X560" s="36">
        <f>VLOOKUP(First_Validations__2[[#This Row],[CountryReq]],Last_Validations[],COLUMNS($B:E)+1,FALSE)</f>
        <v>12</v>
      </c>
      <c r="Y560" s="36" t="str">
        <f>VLOOKUP(First_Validations__2[[#This Row],[CountryReq]],Last_Validations[],COLUMNS($B:F)+1,FALSE)</f>
        <v>Liberia: 2016</v>
      </c>
      <c r="Z560" s="36" t="str">
        <f>VLOOKUP(First_Validations__2[[#This Row],[CountryReq]],Last_Validations[],COLUMNS($B:G)+1,FALSE)</f>
        <v>LBR</v>
      </c>
      <c r="AA560" s="36" t="str">
        <f>VLOOKUP(First_Validations__2[[#This Row],[CountryReq]],Last_Validations[],COLUMNS($B:H)+1,FALSE)</f>
        <v>Liberia</v>
      </c>
      <c r="AB560" s="36" t="str">
        <f>VLOOKUP(First_Validations__2[[#This Row],[CountryReq]],Last_Validations[],COLUMNS($B:I)+1,FALSE)</f>
        <v>https://eiti.org/board-decision/2017-28</v>
      </c>
      <c r="AC560" s="36" t="str">
        <f>VLOOKUP(First_Validations__2[[#This Row],[CountryReq]],Last_Validations[],COLUMNS($B:J)+1,FALSE)</f>
        <v>https://eiti.org/document/validation-of-liberia-2016-reports</v>
      </c>
      <c r="AD560" s="36">
        <f>VLOOKUP(First_Validations__2[[#This Row],[CountryReq]],Last_Validations[],COLUMNS($B:K)+1,FALSE)</f>
        <v>2016</v>
      </c>
      <c r="AE560" s="36">
        <f>VLOOKUP(First_Validations__2[[#This Row],[CountryReq]],Last_Validations[],COLUMNS($B:L)+1,FALSE)</f>
        <v>0</v>
      </c>
      <c r="AF560" s="36" t="str">
        <f>VLOOKUP(First_Validations__2[[#This Row],[CountryReq]],Last_Validations[],COLUMNS($B:M)+1,FALSE)</f>
        <v>Suspended for missing deadline</v>
      </c>
      <c r="AG560" s="36" t="str">
        <f>VLOOKUP(First_Validations__2[[#This Row],[CountryReq]],Last_Validations[],COLUMNS($B:N)+1,FALSE)</f>
        <v>Subnational transfers (#5.2)</v>
      </c>
      <c r="AH560" s="36">
        <f>VLOOKUP(First_Validations__2[[#This Row],[CountryReq]],Last_Validations[],COLUMNS($B:O)+1,FALSE)</f>
        <v>0</v>
      </c>
      <c r="AI560" s="36" t="str">
        <f>VLOOKUP(First_Validations__2[[#This Row],[CountryReq]],Last_Validations[],COLUMNS($B:P)+1,FALSE)</f>
        <v>Not applicable</v>
      </c>
      <c r="AJ560" s="36" t="str">
        <f>VLOOKUP(First_Validations__2[[#This Row],[CountryReq]],Last_Validations[],COLUMNS($B:Q)+1,FALSE)</f>
        <v>This requirement was not applicable in Liberia in the time under review.</v>
      </c>
      <c r="AK560" s="36">
        <f>VLOOKUP(First_Validations__2[[#This Row],[CountryReq]],Last_Validations[],COLUMNS($B:R)+1,FALSE)</f>
        <v>0</v>
      </c>
      <c r="AL560" s="36" t="str">
        <f>VLOOKUP(First_Validations__2[[#This Row],[CountryReq]],Last_Validations[],COLUMNS($B:S)+1,FALSE)</f>
        <v>http://www.leiti.org.lr/</v>
      </c>
      <c r="AM560" s="36" t="str">
        <f>VLOOKUP(First_Validations__2[[#This Row],[CountryReq]],Last_Validations[],COLUMNS($B:T)+1,FALSE)</f>
        <v>https://eiti.org/api/v1.0/score_data/12</v>
      </c>
      <c r="AN560" s="36" t="str">
        <f>IF(First_Validations__2[[#This Row],[FirstValidation.Country: Year]]=First_Validations__2[[#This Row],[Country: Year]],"First","Second / Last")</f>
        <v>First</v>
      </c>
      <c r="AO560" s="36">
        <f>IF(AND(First_Validations__2[[#This Row],[FirstValidation.Validation score]]&lt;5,First_Validations__2[[#This Row],[FirstValidation.Validation score]]&gt;1),1,0)</f>
        <v>0</v>
      </c>
      <c r="AP560" s="36">
        <f>First_Validations__2[[#This Row],[Validation score]]-First_Validations__2[[#This Row],[FirstValidation.Validation score]]</f>
        <v>0</v>
      </c>
      <c r="AQ560" s="36">
        <f>IF(AND(First_Validations__2[[#This Row],[Corrective action]]=1,First_Validations__2[[#This Row],[Validation score]]&lt;5,First_Validations__2[[#This Row],[Validation score]]&gt;1),1,0)</f>
        <v>0</v>
      </c>
      <c r="AR560" s="36">
        <f>IF(AND(First_Validations__2[[#This Row],[Corrective action]]=1,OR(First_Validations__2[[#This Row],[Validation score]]&gt;4,First_Validations__2[[#This Row],[Validation score]]&lt;2)),1,0)</f>
        <v>0</v>
      </c>
      <c r="AS5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0" s="36" t="str">
        <f>VLOOKUP(First_Validations__2[[#This Row],[Requirement ('#)]],Requirements[[Requirements]:[Categories2]],2,FALSE)</f>
        <v>Revenue allocation</v>
      </c>
    </row>
    <row r="561" spans="2:46">
      <c r="B561" s="34" t="s">
        <v>1542</v>
      </c>
      <c r="C561" s="34">
        <v>1</v>
      </c>
      <c r="D561" s="34">
        <v>12</v>
      </c>
      <c r="E561" s="34" t="s">
        <v>357</v>
      </c>
      <c r="F561" s="34" t="s">
        <v>1543</v>
      </c>
      <c r="G561" s="34" t="s">
        <v>1542</v>
      </c>
      <c r="H561" s="34" t="s">
        <v>3489</v>
      </c>
      <c r="I561" s="34" t="s">
        <v>3490</v>
      </c>
      <c r="J561" s="34">
        <v>2016</v>
      </c>
      <c r="L561" s="34" t="s">
        <v>1769</v>
      </c>
      <c r="M561" s="34" t="s">
        <v>1784</v>
      </c>
      <c r="N561" s="34">
        <v>5</v>
      </c>
      <c r="O561" s="34" t="s">
        <v>1768</v>
      </c>
      <c r="P561" s="34" t="s">
        <v>359</v>
      </c>
      <c r="R561" s="34" t="s">
        <v>1545</v>
      </c>
      <c r="S561" s="34" t="s">
        <v>1836</v>
      </c>
      <c r="T561" s="34" t="s">
        <v>2527</v>
      </c>
      <c r="U561" s="36" t="str">
        <f>VLOOKUP(First_Validations__2[[#This Row],[CountryReq]],Last_Validations[],COLUMNS($B:B)+1,FALSE)</f>
        <v>Liberia: 2016</v>
      </c>
      <c r="V561" s="36" t="str">
        <f>VLOOKUP(First_Validations__2[[#This Row],[CountryReq]],Last_Validations[],COLUMNS($B:C)+1,FALSE)</f>
        <v>Liberia</v>
      </c>
      <c r="W561" s="36">
        <f>VLOOKUP(First_Validations__2[[#This Row],[CountryReq]],Last_Validations[],COLUMNS($B:D)+1,FALSE)</f>
        <v>1</v>
      </c>
      <c r="X561" s="36">
        <f>VLOOKUP(First_Validations__2[[#This Row],[CountryReq]],Last_Validations[],COLUMNS($B:E)+1,FALSE)</f>
        <v>12</v>
      </c>
      <c r="Y561" s="36" t="str">
        <f>VLOOKUP(First_Validations__2[[#This Row],[CountryReq]],Last_Validations[],COLUMNS($B:F)+1,FALSE)</f>
        <v>Liberia: 2016</v>
      </c>
      <c r="Z561" s="36" t="str">
        <f>VLOOKUP(First_Validations__2[[#This Row],[CountryReq]],Last_Validations[],COLUMNS($B:G)+1,FALSE)</f>
        <v>LBR</v>
      </c>
      <c r="AA561" s="36" t="str">
        <f>VLOOKUP(First_Validations__2[[#This Row],[CountryReq]],Last_Validations[],COLUMNS($B:H)+1,FALSE)</f>
        <v>Liberia</v>
      </c>
      <c r="AB561" s="36" t="str">
        <f>VLOOKUP(First_Validations__2[[#This Row],[CountryReq]],Last_Validations[],COLUMNS($B:I)+1,FALSE)</f>
        <v>https://eiti.org/board-decision/2017-28</v>
      </c>
      <c r="AC561" s="36" t="str">
        <f>VLOOKUP(First_Validations__2[[#This Row],[CountryReq]],Last_Validations[],COLUMNS($B:J)+1,FALSE)</f>
        <v>https://eiti.org/document/validation-of-liberia-2016-reports</v>
      </c>
      <c r="AD561" s="36">
        <f>VLOOKUP(First_Validations__2[[#This Row],[CountryReq]],Last_Validations[],COLUMNS($B:K)+1,FALSE)</f>
        <v>2016</v>
      </c>
      <c r="AE561" s="36">
        <f>VLOOKUP(First_Validations__2[[#This Row],[CountryReq]],Last_Validations[],COLUMNS($B:L)+1,FALSE)</f>
        <v>0</v>
      </c>
      <c r="AF561" s="36" t="str">
        <f>VLOOKUP(First_Validations__2[[#This Row],[CountryReq]],Last_Validations[],COLUMNS($B:M)+1,FALSE)</f>
        <v>Suspended for missing deadline</v>
      </c>
      <c r="AG561" s="36" t="str">
        <f>VLOOKUP(First_Validations__2[[#This Row],[CountryReq]],Last_Validations[],COLUMNS($B:N)+1,FALSE)</f>
        <v>Government engagement (#1.1)</v>
      </c>
      <c r="AH561" s="36">
        <f>VLOOKUP(First_Validations__2[[#This Row],[CountryReq]],Last_Validations[],COLUMNS($B:O)+1,FALSE)</f>
        <v>5</v>
      </c>
      <c r="AI561" s="36" t="str">
        <f>VLOOKUP(First_Validations__2[[#This Row],[CountryReq]],Last_Validations[],COLUMNS($B:P)+1,FALSE)</f>
        <v>Satisfactory progress</v>
      </c>
      <c r="AJ561" s="36" t="str">
        <f>VLOOKUP(First_Validations__2[[#This Row],[CountryReq]],Last_Validations[],COLUMNS($B:Q)+1,FALSE)</f>
        <v xml:space="preserve">The government is fully, actively and effectively engaged in the design, implementation, monitoring and evaluation of the EITI process. The President appears to have a strong commitment to the implementation of EITI in Liberia (LEITI), even though there are concerns that this does not always translate into effective support at the level of line ministries. The LEITI Act is a powerful tool to empower the multi-stakeholder group (MSG). </v>
      </c>
      <c r="AK561" s="36">
        <f>VLOOKUP(First_Validations__2[[#This Row],[CountryReq]],Last_Validations[],COLUMNS($B:R)+1,FALSE)</f>
        <v>0</v>
      </c>
      <c r="AL561" s="36" t="str">
        <f>VLOOKUP(First_Validations__2[[#This Row],[CountryReq]],Last_Validations[],COLUMNS($B:S)+1,FALSE)</f>
        <v>http://www.leiti.org.lr/</v>
      </c>
      <c r="AM561" s="36" t="str">
        <f>VLOOKUP(First_Validations__2[[#This Row],[CountryReq]],Last_Validations[],COLUMNS($B:T)+1,FALSE)</f>
        <v>https://eiti.org/api/v1.0/score_data/12</v>
      </c>
      <c r="AN561" s="36" t="str">
        <f>IF(First_Validations__2[[#This Row],[FirstValidation.Country: Year]]=First_Validations__2[[#This Row],[Country: Year]],"First","Second / Last")</f>
        <v>First</v>
      </c>
      <c r="AO561" s="36">
        <f>IF(AND(First_Validations__2[[#This Row],[FirstValidation.Validation score]]&lt;5,First_Validations__2[[#This Row],[FirstValidation.Validation score]]&gt;1),1,0)</f>
        <v>0</v>
      </c>
      <c r="AP561" s="36">
        <f>First_Validations__2[[#This Row],[Validation score]]-First_Validations__2[[#This Row],[FirstValidation.Validation score]]</f>
        <v>0</v>
      </c>
      <c r="AQ561" s="36">
        <f>IF(AND(First_Validations__2[[#This Row],[Corrective action]]=1,First_Validations__2[[#This Row],[Validation score]]&lt;5,First_Validations__2[[#This Row],[Validation score]]&gt;1),1,0)</f>
        <v>0</v>
      </c>
      <c r="AR561" s="36">
        <f>IF(AND(First_Validations__2[[#This Row],[Corrective action]]=1,OR(First_Validations__2[[#This Row],[Validation score]]&gt;4,First_Validations__2[[#This Row],[Validation score]]&lt;2)),1,0)</f>
        <v>0</v>
      </c>
      <c r="AS5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1" s="36" t="str">
        <f>VLOOKUP(First_Validations__2[[#This Row],[Requirement ('#)]],Requirements[[Requirements]:[Categories2]],2,FALSE)</f>
        <v>MSG Oversight</v>
      </c>
    </row>
    <row r="562" spans="2:46">
      <c r="B562" s="34" t="s">
        <v>1542</v>
      </c>
      <c r="C562" s="34">
        <v>1</v>
      </c>
      <c r="D562" s="34">
        <v>12</v>
      </c>
      <c r="E562" s="34" t="s">
        <v>357</v>
      </c>
      <c r="F562" s="34" t="s">
        <v>1543</v>
      </c>
      <c r="G562" s="34" t="s">
        <v>1542</v>
      </c>
      <c r="H562" s="34" t="s">
        <v>3489</v>
      </c>
      <c r="I562" s="34" t="s">
        <v>3490</v>
      </c>
      <c r="J562" s="34">
        <v>2016</v>
      </c>
      <c r="L562" s="34" t="s">
        <v>1769</v>
      </c>
      <c r="M562" s="34" t="s">
        <v>1791</v>
      </c>
      <c r="N562" s="34">
        <v>5</v>
      </c>
      <c r="O562" s="34" t="s">
        <v>1768</v>
      </c>
      <c r="P562" s="34" t="s">
        <v>364</v>
      </c>
      <c r="R562" s="34" t="s">
        <v>1545</v>
      </c>
      <c r="S562" s="34" t="s">
        <v>1836</v>
      </c>
      <c r="T562" s="34" t="s">
        <v>2528</v>
      </c>
      <c r="U562" s="36" t="str">
        <f>VLOOKUP(First_Validations__2[[#This Row],[CountryReq]],Last_Validations[],COLUMNS($B:B)+1,FALSE)</f>
        <v>Liberia: 2016</v>
      </c>
      <c r="V562" s="36" t="str">
        <f>VLOOKUP(First_Validations__2[[#This Row],[CountryReq]],Last_Validations[],COLUMNS($B:C)+1,FALSE)</f>
        <v>Liberia</v>
      </c>
      <c r="W562" s="36">
        <f>VLOOKUP(First_Validations__2[[#This Row],[CountryReq]],Last_Validations[],COLUMNS($B:D)+1,FALSE)</f>
        <v>1</v>
      </c>
      <c r="X562" s="36">
        <f>VLOOKUP(First_Validations__2[[#This Row],[CountryReq]],Last_Validations[],COLUMNS($B:E)+1,FALSE)</f>
        <v>12</v>
      </c>
      <c r="Y562" s="36" t="str">
        <f>VLOOKUP(First_Validations__2[[#This Row],[CountryReq]],Last_Validations[],COLUMNS($B:F)+1,FALSE)</f>
        <v>Liberia: 2016</v>
      </c>
      <c r="Z562" s="36" t="str">
        <f>VLOOKUP(First_Validations__2[[#This Row],[CountryReq]],Last_Validations[],COLUMNS($B:G)+1,FALSE)</f>
        <v>LBR</v>
      </c>
      <c r="AA562" s="36" t="str">
        <f>VLOOKUP(First_Validations__2[[#This Row],[CountryReq]],Last_Validations[],COLUMNS($B:H)+1,FALSE)</f>
        <v>Liberia</v>
      </c>
      <c r="AB562" s="36" t="str">
        <f>VLOOKUP(First_Validations__2[[#This Row],[CountryReq]],Last_Validations[],COLUMNS($B:I)+1,FALSE)</f>
        <v>https://eiti.org/board-decision/2017-28</v>
      </c>
      <c r="AC562" s="36" t="str">
        <f>VLOOKUP(First_Validations__2[[#This Row],[CountryReq]],Last_Validations[],COLUMNS($B:J)+1,FALSE)</f>
        <v>https://eiti.org/document/validation-of-liberia-2016-reports</v>
      </c>
      <c r="AD562" s="36">
        <f>VLOOKUP(First_Validations__2[[#This Row],[CountryReq]],Last_Validations[],COLUMNS($B:K)+1,FALSE)</f>
        <v>2016</v>
      </c>
      <c r="AE562" s="36">
        <f>VLOOKUP(First_Validations__2[[#This Row],[CountryReq]],Last_Validations[],COLUMNS($B:L)+1,FALSE)</f>
        <v>0</v>
      </c>
      <c r="AF562" s="36" t="str">
        <f>VLOOKUP(First_Validations__2[[#This Row],[CountryReq]],Last_Validations[],COLUMNS($B:M)+1,FALSE)</f>
        <v>Suspended for missing deadline</v>
      </c>
      <c r="AG562" s="36" t="str">
        <f>VLOOKUP(First_Validations__2[[#This Row],[CountryReq]],Last_Validations[],COLUMNS($B:N)+1,FALSE)</f>
        <v>Legal framework (#2.1)</v>
      </c>
      <c r="AH562" s="36">
        <f>VLOOKUP(First_Validations__2[[#This Row],[CountryReq]],Last_Validations[],COLUMNS($B:O)+1,FALSE)</f>
        <v>5</v>
      </c>
      <c r="AI562" s="36" t="str">
        <f>VLOOKUP(First_Validations__2[[#This Row],[CountryReq]],Last_Validations[],COLUMNS($B:P)+1,FALSE)</f>
        <v>Satisfactory progress</v>
      </c>
      <c r="AJ562" s="36" t="str">
        <f>VLOOKUP(First_Validations__2[[#This Row],[CountryReq]],Last_Validations[],COLUMNS($B:Q)+1,FALSE)</f>
        <v xml:space="preserve">LEITI Reports describe the legal environment and fiscal framework for the sector. Additional information on relevant reforms could help track regulatory reforms and their impact. </v>
      </c>
      <c r="AK562" s="36">
        <f>VLOOKUP(First_Validations__2[[#This Row],[CountryReq]],Last_Validations[],COLUMNS($B:R)+1,FALSE)</f>
        <v>0</v>
      </c>
      <c r="AL562" s="36" t="str">
        <f>VLOOKUP(First_Validations__2[[#This Row],[CountryReq]],Last_Validations[],COLUMNS($B:S)+1,FALSE)</f>
        <v>http://www.leiti.org.lr/</v>
      </c>
      <c r="AM562" s="36" t="str">
        <f>VLOOKUP(First_Validations__2[[#This Row],[CountryReq]],Last_Validations[],COLUMNS($B:T)+1,FALSE)</f>
        <v>https://eiti.org/api/v1.0/score_data/12</v>
      </c>
      <c r="AN562" s="36" t="str">
        <f>IF(First_Validations__2[[#This Row],[FirstValidation.Country: Year]]=First_Validations__2[[#This Row],[Country: Year]],"First","Second / Last")</f>
        <v>First</v>
      </c>
      <c r="AO562" s="36">
        <f>IF(AND(First_Validations__2[[#This Row],[FirstValidation.Validation score]]&lt;5,First_Validations__2[[#This Row],[FirstValidation.Validation score]]&gt;1),1,0)</f>
        <v>0</v>
      </c>
      <c r="AP562" s="36">
        <f>First_Validations__2[[#This Row],[Validation score]]-First_Validations__2[[#This Row],[FirstValidation.Validation score]]</f>
        <v>0</v>
      </c>
      <c r="AQ562" s="36">
        <f>IF(AND(First_Validations__2[[#This Row],[Corrective action]]=1,First_Validations__2[[#This Row],[Validation score]]&lt;5,First_Validations__2[[#This Row],[Validation score]]&gt;1),1,0)</f>
        <v>0</v>
      </c>
      <c r="AR562" s="36">
        <f>IF(AND(First_Validations__2[[#This Row],[Corrective action]]=1,OR(First_Validations__2[[#This Row],[Validation score]]&gt;4,First_Validations__2[[#This Row],[Validation score]]&lt;2)),1,0)</f>
        <v>0</v>
      </c>
      <c r="AS5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2" s="36" t="str">
        <f>VLOOKUP(First_Validations__2[[#This Row],[Requirement ('#)]],Requirements[[Requirements]:[Categories2]],2,FALSE)</f>
        <v>Licenses and contracts</v>
      </c>
    </row>
    <row r="563" spans="2:46">
      <c r="B563" s="34" t="s">
        <v>1542</v>
      </c>
      <c r="C563" s="34">
        <v>1</v>
      </c>
      <c r="D563" s="34">
        <v>12</v>
      </c>
      <c r="E563" s="34" t="s">
        <v>357</v>
      </c>
      <c r="F563" s="34" t="s">
        <v>1543</v>
      </c>
      <c r="G563" s="34" t="s">
        <v>1542</v>
      </c>
      <c r="H563" s="34" t="s">
        <v>3489</v>
      </c>
      <c r="I563" s="34" t="s">
        <v>3490</v>
      </c>
      <c r="J563" s="34">
        <v>2016</v>
      </c>
      <c r="L563" s="34" t="s">
        <v>1769</v>
      </c>
      <c r="M563" s="34" t="s">
        <v>1792</v>
      </c>
      <c r="N563" s="34">
        <v>4</v>
      </c>
      <c r="O563" s="34" t="s">
        <v>1767</v>
      </c>
      <c r="P563" s="34" t="s">
        <v>365</v>
      </c>
      <c r="R563" s="34" t="s">
        <v>1545</v>
      </c>
      <c r="S563" s="34" t="s">
        <v>1836</v>
      </c>
      <c r="T563" s="34" t="s">
        <v>2529</v>
      </c>
      <c r="U563" s="36" t="str">
        <f>VLOOKUP(First_Validations__2[[#This Row],[CountryReq]],Last_Validations[],COLUMNS($B:B)+1,FALSE)</f>
        <v>Liberia: 2016</v>
      </c>
      <c r="V563" s="36" t="str">
        <f>VLOOKUP(First_Validations__2[[#This Row],[CountryReq]],Last_Validations[],COLUMNS($B:C)+1,FALSE)</f>
        <v>Liberia</v>
      </c>
      <c r="W563" s="36">
        <f>VLOOKUP(First_Validations__2[[#This Row],[CountryReq]],Last_Validations[],COLUMNS($B:D)+1,FALSE)</f>
        <v>1</v>
      </c>
      <c r="X563" s="36">
        <f>VLOOKUP(First_Validations__2[[#This Row],[CountryReq]],Last_Validations[],COLUMNS($B:E)+1,FALSE)</f>
        <v>12</v>
      </c>
      <c r="Y563" s="36" t="str">
        <f>VLOOKUP(First_Validations__2[[#This Row],[CountryReq]],Last_Validations[],COLUMNS($B:F)+1,FALSE)</f>
        <v>Liberia: 2016</v>
      </c>
      <c r="Z563" s="36" t="str">
        <f>VLOOKUP(First_Validations__2[[#This Row],[CountryReq]],Last_Validations[],COLUMNS($B:G)+1,FALSE)</f>
        <v>LBR</v>
      </c>
      <c r="AA563" s="36" t="str">
        <f>VLOOKUP(First_Validations__2[[#This Row],[CountryReq]],Last_Validations[],COLUMNS($B:H)+1,FALSE)</f>
        <v>Liberia</v>
      </c>
      <c r="AB563" s="36" t="str">
        <f>VLOOKUP(First_Validations__2[[#This Row],[CountryReq]],Last_Validations[],COLUMNS($B:I)+1,FALSE)</f>
        <v>https://eiti.org/board-decision/2017-28</v>
      </c>
      <c r="AC563" s="36" t="str">
        <f>VLOOKUP(First_Validations__2[[#This Row],[CountryReq]],Last_Validations[],COLUMNS($B:J)+1,FALSE)</f>
        <v>https://eiti.org/document/validation-of-liberia-2016-reports</v>
      </c>
      <c r="AD563" s="36">
        <f>VLOOKUP(First_Validations__2[[#This Row],[CountryReq]],Last_Validations[],COLUMNS($B:K)+1,FALSE)</f>
        <v>2016</v>
      </c>
      <c r="AE563" s="36">
        <f>VLOOKUP(First_Validations__2[[#This Row],[CountryReq]],Last_Validations[],COLUMNS($B:L)+1,FALSE)</f>
        <v>0</v>
      </c>
      <c r="AF563" s="36" t="str">
        <f>VLOOKUP(First_Validations__2[[#This Row],[CountryReq]],Last_Validations[],COLUMNS($B:M)+1,FALSE)</f>
        <v>Suspended for missing deadline</v>
      </c>
      <c r="AG563" s="36" t="str">
        <f>VLOOKUP(First_Validations__2[[#This Row],[CountryReq]],Last_Validations[],COLUMNS($B:N)+1,FALSE)</f>
        <v>License allocations (#2.2)</v>
      </c>
      <c r="AH563" s="36">
        <f>VLOOKUP(First_Validations__2[[#This Row],[CountryReq]],Last_Validations[],COLUMNS($B:O)+1,FALSE)</f>
        <v>4</v>
      </c>
      <c r="AI563" s="36" t="str">
        <f>VLOOKUP(First_Validations__2[[#This Row],[CountryReq]],Last_Validations[],COLUMNS($B:P)+1,FALSE)</f>
        <v>Meaningful progress</v>
      </c>
      <c r="AJ563" s="36" t="str">
        <f>VLOOKUP(First_Validations__2[[#This Row],[CountryReq]],Last_Validations[],COLUMNS($B:Q)+1,FALSE)</f>
        <v>LEITI Reports provide general information on the process for awarding mining licenses and petroleum blocks, on the identity of companies who were awarded licenses in 2013-14 and limited information on non-trivial deviations from the statutory procedures for awarding petroleum blocks. However, there are inconsistencies in the 2013/2014 EITI Report’s description of the number of mining licenses that were awarded in the period under review, and no information on statutory allocation procedures for mineral production licenses, license transfers or non-trivial deviations in the award of mining licenses in the period under review.</v>
      </c>
      <c r="AK563" s="36">
        <f>VLOOKUP(First_Validations__2[[#This Row],[CountryReq]],Last_Validations[],COLUMNS($B:R)+1,FALSE)</f>
        <v>0</v>
      </c>
      <c r="AL563" s="36" t="str">
        <f>VLOOKUP(First_Validations__2[[#This Row],[CountryReq]],Last_Validations[],COLUMNS($B:S)+1,FALSE)</f>
        <v>http://www.leiti.org.lr/</v>
      </c>
      <c r="AM563" s="36" t="str">
        <f>VLOOKUP(First_Validations__2[[#This Row],[CountryReq]],Last_Validations[],COLUMNS($B:T)+1,FALSE)</f>
        <v>https://eiti.org/api/v1.0/score_data/12</v>
      </c>
      <c r="AN563" s="36" t="str">
        <f>IF(First_Validations__2[[#This Row],[FirstValidation.Country: Year]]=First_Validations__2[[#This Row],[Country: Year]],"First","Second / Last")</f>
        <v>First</v>
      </c>
      <c r="AO563" s="36">
        <f>IF(AND(First_Validations__2[[#This Row],[FirstValidation.Validation score]]&lt;5,First_Validations__2[[#This Row],[FirstValidation.Validation score]]&gt;1),1,0)</f>
        <v>1</v>
      </c>
      <c r="AP563" s="36">
        <f>First_Validations__2[[#This Row],[Validation score]]-First_Validations__2[[#This Row],[FirstValidation.Validation score]]</f>
        <v>0</v>
      </c>
      <c r="AQ563" s="36">
        <f>IF(AND(First_Validations__2[[#This Row],[Corrective action]]=1,First_Validations__2[[#This Row],[Validation score]]&lt;5,First_Validations__2[[#This Row],[Validation score]]&gt;1),1,0)</f>
        <v>1</v>
      </c>
      <c r="AR563" s="36">
        <f>IF(AND(First_Validations__2[[#This Row],[Corrective action]]=1,OR(First_Validations__2[[#This Row],[Validation score]]&gt;4,First_Validations__2[[#This Row],[Validation score]]&lt;2)),1,0)</f>
        <v>0</v>
      </c>
      <c r="AS5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3" s="36" t="str">
        <f>VLOOKUP(First_Validations__2[[#This Row],[Requirement ('#)]],Requirements[[Requirements]:[Categories2]],2,FALSE)</f>
        <v>Licenses and contracts</v>
      </c>
    </row>
    <row r="564" spans="2:46">
      <c r="B564" s="34" t="s">
        <v>1542</v>
      </c>
      <c r="C564" s="34">
        <v>1</v>
      </c>
      <c r="D564" s="34">
        <v>12</v>
      </c>
      <c r="E564" s="34" t="s">
        <v>357</v>
      </c>
      <c r="F564" s="34" t="s">
        <v>1543</v>
      </c>
      <c r="G564" s="34" t="s">
        <v>1542</v>
      </c>
      <c r="H564" s="34" t="s">
        <v>3489</v>
      </c>
      <c r="I564" s="34" t="s">
        <v>3490</v>
      </c>
      <c r="J564" s="34">
        <v>2016</v>
      </c>
      <c r="L564" s="34" t="s">
        <v>1769</v>
      </c>
      <c r="M564" s="34" t="s">
        <v>1789</v>
      </c>
      <c r="N564" s="34">
        <v>4</v>
      </c>
      <c r="O564" s="34" t="s">
        <v>1767</v>
      </c>
      <c r="P564" s="34" t="s">
        <v>362</v>
      </c>
      <c r="R564" s="34" t="s">
        <v>1545</v>
      </c>
      <c r="S564" s="34" t="s">
        <v>1836</v>
      </c>
      <c r="T564" s="34" t="s">
        <v>2530</v>
      </c>
      <c r="U564" s="36" t="str">
        <f>VLOOKUP(First_Validations__2[[#This Row],[CountryReq]],Last_Validations[],COLUMNS($B:B)+1,FALSE)</f>
        <v>Liberia: 2016</v>
      </c>
      <c r="V564" s="36" t="str">
        <f>VLOOKUP(First_Validations__2[[#This Row],[CountryReq]],Last_Validations[],COLUMNS($B:C)+1,FALSE)</f>
        <v>Liberia</v>
      </c>
      <c r="W564" s="36">
        <f>VLOOKUP(First_Validations__2[[#This Row],[CountryReq]],Last_Validations[],COLUMNS($B:D)+1,FALSE)</f>
        <v>1</v>
      </c>
      <c r="X564" s="36">
        <f>VLOOKUP(First_Validations__2[[#This Row],[CountryReq]],Last_Validations[],COLUMNS($B:E)+1,FALSE)</f>
        <v>12</v>
      </c>
      <c r="Y564" s="36" t="str">
        <f>VLOOKUP(First_Validations__2[[#This Row],[CountryReq]],Last_Validations[],COLUMNS($B:F)+1,FALSE)</f>
        <v>Liberia: 2016</v>
      </c>
      <c r="Z564" s="36" t="str">
        <f>VLOOKUP(First_Validations__2[[#This Row],[CountryReq]],Last_Validations[],COLUMNS($B:G)+1,FALSE)</f>
        <v>LBR</v>
      </c>
      <c r="AA564" s="36" t="str">
        <f>VLOOKUP(First_Validations__2[[#This Row],[CountryReq]],Last_Validations[],COLUMNS($B:H)+1,FALSE)</f>
        <v>Liberia</v>
      </c>
      <c r="AB564" s="36" t="str">
        <f>VLOOKUP(First_Validations__2[[#This Row],[CountryReq]],Last_Validations[],COLUMNS($B:I)+1,FALSE)</f>
        <v>https://eiti.org/board-decision/2017-28</v>
      </c>
      <c r="AC564" s="36" t="str">
        <f>VLOOKUP(First_Validations__2[[#This Row],[CountryReq]],Last_Validations[],COLUMNS($B:J)+1,FALSE)</f>
        <v>https://eiti.org/document/validation-of-liberia-2016-reports</v>
      </c>
      <c r="AD564" s="36">
        <f>VLOOKUP(First_Validations__2[[#This Row],[CountryReq]],Last_Validations[],COLUMNS($B:K)+1,FALSE)</f>
        <v>2016</v>
      </c>
      <c r="AE564" s="36">
        <f>VLOOKUP(First_Validations__2[[#This Row],[CountryReq]],Last_Validations[],COLUMNS($B:L)+1,FALSE)</f>
        <v>0</v>
      </c>
      <c r="AF564" s="36" t="str">
        <f>VLOOKUP(First_Validations__2[[#This Row],[CountryReq]],Last_Validations[],COLUMNS($B:M)+1,FALSE)</f>
        <v>Suspended for missing deadline</v>
      </c>
      <c r="AG564" s="36" t="str">
        <f>VLOOKUP(First_Validations__2[[#This Row],[CountryReq]],Last_Validations[],COLUMNS($B:N)+1,FALSE)</f>
        <v>MSG governance (#1.4)</v>
      </c>
      <c r="AH564" s="36">
        <f>VLOOKUP(First_Validations__2[[#This Row],[CountryReq]],Last_Validations[],COLUMNS($B:O)+1,FALSE)</f>
        <v>4</v>
      </c>
      <c r="AI564" s="36" t="str">
        <f>VLOOKUP(First_Validations__2[[#This Row],[CountryReq]],Last_Validations[],COLUMNS($B:P)+1,FALSE)</f>
        <v>Meaningful progress</v>
      </c>
      <c r="AJ564" s="36" t="str">
        <f>VLOOKUP(First_Validations__2[[#This Row],[CountryReq]],Last_Validations[],COLUMNS($B:Q)+1,FALSE)</f>
        <v xml:space="preserve">The LEITI Act and the MSG’s Policy Manual address the requirements of the EITI Standard, but there appear to be deviations in practice. There are also challenges concerning attendance of MSG members, while the lines of accountability between MSG members and the broader constituencies they represent are not always clear or enforced. </v>
      </c>
      <c r="AK564" s="36">
        <f>VLOOKUP(First_Validations__2[[#This Row],[CountryReq]],Last_Validations[],COLUMNS($B:R)+1,FALSE)</f>
        <v>0</v>
      </c>
      <c r="AL564" s="36" t="str">
        <f>VLOOKUP(First_Validations__2[[#This Row],[CountryReq]],Last_Validations[],COLUMNS($B:S)+1,FALSE)</f>
        <v>http://www.leiti.org.lr/</v>
      </c>
      <c r="AM564" s="36" t="str">
        <f>VLOOKUP(First_Validations__2[[#This Row],[CountryReq]],Last_Validations[],COLUMNS($B:T)+1,FALSE)</f>
        <v>https://eiti.org/api/v1.0/score_data/12</v>
      </c>
      <c r="AN564" s="36" t="str">
        <f>IF(First_Validations__2[[#This Row],[FirstValidation.Country: Year]]=First_Validations__2[[#This Row],[Country: Year]],"First","Second / Last")</f>
        <v>First</v>
      </c>
      <c r="AO564" s="36">
        <f>IF(AND(First_Validations__2[[#This Row],[FirstValidation.Validation score]]&lt;5,First_Validations__2[[#This Row],[FirstValidation.Validation score]]&gt;1),1,0)</f>
        <v>1</v>
      </c>
      <c r="AP564" s="36">
        <f>First_Validations__2[[#This Row],[Validation score]]-First_Validations__2[[#This Row],[FirstValidation.Validation score]]</f>
        <v>0</v>
      </c>
      <c r="AQ564" s="36">
        <f>IF(AND(First_Validations__2[[#This Row],[Corrective action]]=1,First_Validations__2[[#This Row],[Validation score]]&lt;5,First_Validations__2[[#This Row],[Validation score]]&gt;1),1,0)</f>
        <v>1</v>
      </c>
      <c r="AR564" s="36">
        <f>IF(AND(First_Validations__2[[#This Row],[Corrective action]]=1,OR(First_Validations__2[[#This Row],[Validation score]]&gt;4,First_Validations__2[[#This Row],[Validation score]]&lt;2)),1,0)</f>
        <v>0</v>
      </c>
      <c r="AS5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4" s="36" t="str">
        <f>VLOOKUP(First_Validations__2[[#This Row],[Requirement ('#)]],Requirements[[Requirements]:[Categories2]],2,FALSE)</f>
        <v>MSG Oversight</v>
      </c>
    </row>
    <row r="565" spans="2:46">
      <c r="B565" s="34" t="s">
        <v>1542</v>
      </c>
      <c r="C565" s="34">
        <v>1</v>
      </c>
      <c r="D565" s="34">
        <v>12</v>
      </c>
      <c r="E565" s="34" t="s">
        <v>357</v>
      </c>
      <c r="F565" s="34" t="s">
        <v>1543</v>
      </c>
      <c r="G565" s="34" t="s">
        <v>1542</v>
      </c>
      <c r="H565" s="34" t="s">
        <v>3489</v>
      </c>
      <c r="I565" s="34" t="s">
        <v>3490</v>
      </c>
      <c r="J565" s="34">
        <v>2016</v>
      </c>
      <c r="L565" s="34" t="s">
        <v>1769</v>
      </c>
      <c r="M565" s="34" t="s">
        <v>1790</v>
      </c>
      <c r="N565" s="34">
        <v>4</v>
      </c>
      <c r="O565" s="34" t="s">
        <v>1767</v>
      </c>
      <c r="P565" s="34" t="s">
        <v>363</v>
      </c>
      <c r="R565" s="34" t="s">
        <v>1545</v>
      </c>
      <c r="S565" s="34" t="s">
        <v>1836</v>
      </c>
      <c r="T565" s="34" t="s">
        <v>2531</v>
      </c>
      <c r="U565" s="36" t="str">
        <f>VLOOKUP(First_Validations__2[[#This Row],[CountryReq]],Last_Validations[],COLUMNS($B:B)+1,FALSE)</f>
        <v>Liberia: 2016</v>
      </c>
      <c r="V565" s="36" t="str">
        <f>VLOOKUP(First_Validations__2[[#This Row],[CountryReq]],Last_Validations[],COLUMNS($B:C)+1,FALSE)</f>
        <v>Liberia</v>
      </c>
      <c r="W565" s="36">
        <f>VLOOKUP(First_Validations__2[[#This Row],[CountryReq]],Last_Validations[],COLUMNS($B:D)+1,FALSE)</f>
        <v>1</v>
      </c>
      <c r="X565" s="36">
        <f>VLOOKUP(First_Validations__2[[#This Row],[CountryReq]],Last_Validations[],COLUMNS($B:E)+1,FALSE)</f>
        <v>12</v>
      </c>
      <c r="Y565" s="36" t="str">
        <f>VLOOKUP(First_Validations__2[[#This Row],[CountryReq]],Last_Validations[],COLUMNS($B:F)+1,FALSE)</f>
        <v>Liberia: 2016</v>
      </c>
      <c r="Z565" s="36" t="str">
        <f>VLOOKUP(First_Validations__2[[#This Row],[CountryReq]],Last_Validations[],COLUMNS($B:G)+1,FALSE)</f>
        <v>LBR</v>
      </c>
      <c r="AA565" s="36" t="str">
        <f>VLOOKUP(First_Validations__2[[#This Row],[CountryReq]],Last_Validations[],COLUMNS($B:H)+1,FALSE)</f>
        <v>Liberia</v>
      </c>
      <c r="AB565" s="36" t="str">
        <f>VLOOKUP(First_Validations__2[[#This Row],[CountryReq]],Last_Validations[],COLUMNS($B:I)+1,FALSE)</f>
        <v>https://eiti.org/board-decision/2017-28</v>
      </c>
      <c r="AC565" s="36" t="str">
        <f>VLOOKUP(First_Validations__2[[#This Row],[CountryReq]],Last_Validations[],COLUMNS($B:J)+1,FALSE)</f>
        <v>https://eiti.org/document/validation-of-liberia-2016-reports</v>
      </c>
      <c r="AD565" s="36">
        <f>VLOOKUP(First_Validations__2[[#This Row],[CountryReq]],Last_Validations[],COLUMNS($B:K)+1,FALSE)</f>
        <v>2016</v>
      </c>
      <c r="AE565" s="36">
        <f>VLOOKUP(First_Validations__2[[#This Row],[CountryReq]],Last_Validations[],COLUMNS($B:L)+1,FALSE)</f>
        <v>0</v>
      </c>
      <c r="AF565" s="36" t="str">
        <f>VLOOKUP(First_Validations__2[[#This Row],[CountryReq]],Last_Validations[],COLUMNS($B:M)+1,FALSE)</f>
        <v>Suspended for missing deadline</v>
      </c>
      <c r="AG565" s="36" t="str">
        <f>VLOOKUP(First_Validations__2[[#This Row],[CountryReq]],Last_Validations[],COLUMNS($B:N)+1,FALSE)</f>
        <v>Workplan (#1.5)</v>
      </c>
      <c r="AH565" s="36">
        <f>VLOOKUP(First_Validations__2[[#This Row],[CountryReq]],Last_Validations[],COLUMNS($B:O)+1,FALSE)</f>
        <v>4</v>
      </c>
      <c r="AI565" s="36" t="str">
        <f>VLOOKUP(First_Validations__2[[#This Row],[CountryReq]],Last_Validations[],COLUMNS($B:P)+1,FALSE)</f>
        <v>Meaningful progress</v>
      </c>
      <c r="AJ565" s="36" t="str">
        <f>VLOOKUP(First_Validations__2[[#This Row],[CountryReq]],Last_Validations[],COLUMNS($B:Q)+1,FALSE)</f>
        <v>Although work plans are generally costed and readily available on LEITI’s website, the MSG had not approved a new workplan for 2016-17 as of the start of Liberia’s Validation (July 2016). Consistent delays in approving the annual work plan were a concern but appeared unavoidable given the LEITI work plan’s link to the budget of the Office of the President. The current work plan covering 2015-16, like its predecessors, did not update the objectives of EITI implementation.</v>
      </c>
      <c r="AK565" s="36">
        <f>VLOOKUP(First_Validations__2[[#This Row],[CountryReq]],Last_Validations[],COLUMNS($B:R)+1,FALSE)</f>
        <v>0</v>
      </c>
      <c r="AL565" s="36" t="str">
        <f>VLOOKUP(First_Validations__2[[#This Row],[CountryReq]],Last_Validations[],COLUMNS($B:S)+1,FALSE)</f>
        <v>http://www.leiti.org.lr/</v>
      </c>
      <c r="AM565" s="36" t="str">
        <f>VLOOKUP(First_Validations__2[[#This Row],[CountryReq]],Last_Validations[],COLUMNS($B:T)+1,FALSE)</f>
        <v>https://eiti.org/api/v1.0/score_data/12</v>
      </c>
      <c r="AN565" s="36" t="str">
        <f>IF(First_Validations__2[[#This Row],[FirstValidation.Country: Year]]=First_Validations__2[[#This Row],[Country: Year]],"First","Second / Last")</f>
        <v>First</v>
      </c>
      <c r="AO565" s="36">
        <f>IF(AND(First_Validations__2[[#This Row],[FirstValidation.Validation score]]&lt;5,First_Validations__2[[#This Row],[FirstValidation.Validation score]]&gt;1),1,0)</f>
        <v>1</v>
      </c>
      <c r="AP565" s="36">
        <f>First_Validations__2[[#This Row],[Validation score]]-First_Validations__2[[#This Row],[FirstValidation.Validation score]]</f>
        <v>0</v>
      </c>
      <c r="AQ565" s="36">
        <f>IF(AND(First_Validations__2[[#This Row],[Corrective action]]=1,First_Validations__2[[#This Row],[Validation score]]&lt;5,First_Validations__2[[#This Row],[Validation score]]&gt;1),1,0)</f>
        <v>1</v>
      </c>
      <c r="AR565" s="36">
        <f>IF(AND(First_Validations__2[[#This Row],[Corrective action]]=1,OR(First_Validations__2[[#This Row],[Validation score]]&gt;4,First_Validations__2[[#This Row],[Validation score]]&lt;2)),1,0)</f>
        <v>0</v>
      </c>
      <c r="AS5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5" s="36" t="str">
        <f>VLOOKUP(First_Validations__2[[#This Row],[Requirement ('#)]],Requirements[[Requirements]:[Categories2]],2,FALSE)</f>
        <v>MSG Oversight</v>
      </c>
    </row>
    <row r="566" spans="2:46">
      <c r="B566" s="34" t="s">
        <v>1542</v>
      </c>
      <c r="C566" s="34">
        <v>1</v>
      </c>
      <c r="D566" s="34">
        <v>12</v>
      </c>
      <c r="E566" s="34" t="s">
        <v>357</v>
      </c>
      <c r="F566" s="34" t="s">
        <v>1543</v>
      </c>
      <c r="G566" s="34" t="s">
        <v>1542</v>
      </c>
      <c r="H566" s="34" t="s">
        <v>3489</v>
      </c>
      <c r="I566" s="34" t="s">
        <v>3490</v>
      </c>
      <c r="J566" s="34">
        <v>2016</v>
      </c>
      <c r="L566" s="34" t="s">
        <v>1769</v>
      </c>
      <c r="M566" s="34" t="s">
        <v>1815</v>
      </c>
      <c r="N566" s="34">
        <v>3</v>
      </c>
      <c r="O566" s="34" t="s">
        <v>1798</v>
      </c>
      <c r="P566" s="34" t="s">
        <v>383</v>
      </c>
      <c r="R566" s="34" t="s">
        <v>1545</v>
      </c>
      <c r="S566" s="34" t="s">
        <v>1836</v>
      </c>
      <c r="T566" s="34" t="s">
        <v>2532</v>
      </c>
      <c r="U566" s="36" t="str">
        <f>VLOOKUP(First_Validations__2[[#This Row],[CountryReq]],Last_Validations[],COLUMNS($B:B)+1,FALSE)</f>
        <v>Liberia: 2016</v>
      </c>
      <c r="V566" s="36" t="str">
        <f>VLOOKUP(First_Validations__2[[#This Row],[CountryReq]],Last_Validations[],COLUMNS($B:C)+1,FALSE)</f>
        <v>Liberia</v>
      </c>
      <c r="W566" s="36">
        <f>VLOOKUP(First_Validations__2[[#This Row],[CountryReq]],Last_Validations[],COLUMNS($B:D)+1,FALSE)</f>
        <v>1</v>
      </c>
      <c r="X566" s="36">
        <f>VLOOKUP(First_Validations__2[[#This Row],[CountryReq]],Last_Validations[],COLUMNS($B:E)+1,FALSE)</f>
        <v>12</v>
      </c>
      <c r="Y566" s="36" t="str">
        <f>VLOOKUP(First_Validations__2[[#This Row],[CountryReq]],Last_Validations[],COLUMNS($B:F)+1,FALSE)</f>
        <v>Liberia: 2016</v>
      </c>
      <c r="Z566" s="36" t="str">
        <f>VLOOKUP(First_Validations__2[[#This Row],[CountryReq]],Last_Validations[],COLUMNS($B:G)+1,FALSE)</f>
        <v>LBR</v>
      </c>
      <c r="AA566" s="36" t="str">
        <f>VLOOKUP(First_Validations__2[[#This Row],[CountryReq]],Last_Validations[],COLUMNS($B:H)+1,FALSE)</f>
        <v>Liberia</v>
      </c>
      <c r="AB566" s="36" t="str">
        <f>VLOOKUP(First_Validations__2[[#This Row],[CountryReq]],Last_Validations[],COLUMNS($B:I)+1,FALSE)</f>
        <v>https://eiti.org/board-decision/2017-28</v>
      </c>
      <c r="AC566" s="36" t="str">
        <f>VLOOKUP(First_Validations__2[[#This Row],[CountryReq]],Last_Validations[],COLUMNS($B:J)+1,FALSE)</f>
        <v>https://eiti.org/document/validation-of-liberia-2016-reports</v>
      </c>
      <c r="AD566" s="36">
        <f>VLOOKUP(First_Validations__2[[#This Row],[CountryReq]],Last_Validations[],COLUMNS($B:K)+1,FALSE)</f>
        <v>2016</v>
      </c>
      <c r="AE566" s="36">
        <f>VLOOKUP(First_Validations__2[[#This Row],[CountryReq]],Last_Validations[],COLUMNS($B:L)+1,FALSE)</f>
        <v>0</v>
      </c>
      <c r="AF566" s="36" t="str">
        <f>VLOOKUP(First_Validations__2[[#This Row],[CountryReq]],Last_Validations[],COLUMNS($B:M)+1,FALSE)</f>
        <v>Suspended for missing deadline</v>
      </c>
      <c r="AG566" s="36" t="str">
        <f>VLOOKUP(First_Validations__2[[#This Row],[CountryReq]],Last_Validations[],COLUMNS($B:N)+1,FALSE)</f>
        <v>SOE quasi-fiscal expenditures (#6.2)</v>
      </c>
      <c r="AH566" s="36">
        <f>VLOOKUP(First_Validations__2[[#This Row],[CountryReq]],Last_Validations[],COLUMNS($B:O)+1,FALSE)</f>
        <v>3</v>
      </c>
      <c r="AI566" s="36" t="str">
        <f>VLOOKUP(First_Validations__2[[#This Row],[CountryReq]],Last_Validations[],COLUMNS($B:P)+1,FALSE)</f>
        <v>Inadequate progress</v>
      </c>
      <c r="AJ566" s="36" t="str">
        <f>VLOOKUP(First_Validations__2[[#This Row],[CountryReq]],Last_Validations[],COLUMNS($B:Q)+1,FALSE)</f>
        <v>There is no evidence of the MSG’s discussions related to the existence or materiality of quasi-fiscal expenditures and the 2013-14 EITI Report does not refer to quasi-fiscal expenditures.</v>
      </c>
      <c r="AK566" s="36">
        <f>VLOOKUP(First_Validations__2[[#This Row],[CountryReq]],Last_Validations[],COLUMNS($B:R)+1,FALSE)</f>
        <v>0</v>
      </c>
      <c r="AL566" s="36" t="str">
        <f>VLOOKUP(First_Validations__2[[#This Row],[CountryReq]],Last_Validations[],COLUMNS($B:S)+1,FALSE)</f>
        <v>http://www.leiti.org.lr/</v>
      </c>
      <c r="AM566" s="36" t="str">
        <f>VLOOKUP(First_Validations__2[[#This Row],[CountryReq]],Last_Validations[],COLUMNS($B:T)+1,FALSE)</f>
        <v>https://eiti.org/api/v1.0/score_data/12</v>
      </c>
      <c r="AN566" s="36" t="str">
        <f>IF(First_Validations__2[[#This Row],[FirstValidation.Country: Year]]=First_Validations__2[[#This Row],[Country: Year]],"First","Second / Last")</f>
        <v>First</v>
      </c>
      <c r="AO566" s="36">
        <f>IF(AND(First_Validations__2[[#This Row],[FirstValidation.Validation score]]&lt;5,First_Validations__2[[#This Row],[FirstValidation.Validation score]]&gt;1),1,0)</f>
        <v>1</v>
      </c>
      <c r="AP566" s="36">
        <f>First_Validations__2[[#This Row],[Validation score]]-First_Validations__2[[#This Row],[FirstValidation.Validation score]]</f>
        <v>0</v>
      </c>
      <c r="AQ566" s="36">
        <f>IF(AND(First_Validations__2[[#This Row],[Corrective action]]=1,First_Validations__2[[#This Row],[Validation score]]&lt;5,First_Validations__2[[#This Row],[Validation score]]&gt;1),1,0)</f>
        <v>1</v>
      </c>
      <c r="AR566" s="36">
        <f>IF(AND(First_Validations__2[[#This Row],[Corrective action]]=1,OR(First_Validations__2[[#This Row],[Validation score]]&gt;4,First_Validations__2[[#This Row],[Validation score]]&lt;2)),1,0)</f>
        <v>0</v>
      </c>
      <c r="AS5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6" s="36" t="str">
        <f>VLOOKUP(First_Validations__2[[#This Row],[Requirement ('#)]],Requirements[[Requirements]:[Categories2]],2,FALSE)</f>
        <v>Socio-economic contribution</v>
      </c>
    </row>
    <row r="567" spans="2:46">
      <c r="B567" s="34" t="s">
        <v>1542</v>
      </c>
      <c r="C567" s="34">
        <v>1</v>
      </c>
      <c r="D567" s="34">
        <v>12</v>
      </c>
      <c r="E567" s="34" t="s">
        <v>357</v>
      </c>
      <c r="F567" s="34" t="s">
        <v>1543</v>
      </c>
      <c r="G567" s="34" t="s">
        <v>1542</v>
      </c>
      <c r="H567" s="34" t="s">
        <v>3489</v>
      </c>
      <c r="I567" s="34" t="s">
        <v>3490</v>
      </c>
      <c r="J567" s="34">
        <v>2016</v>
      </c>
      <c r="L567" s="34" t="s">
        <v>1769</v>
      </c>
      <c r="M567" s="34" t="s">
        <v>1816</v>
      </c>
      <c r="N567" s="34">
        <v>4</v>
      </c>
      <c r="O567" s="34" t="s">
        <v>1767</v>
      </c>
      <c r="P567" s="34" t="s">
        <v>384</v>
      </c>
      <c r="R567" s="34" t="s">
        <v>1545</v>
      </c>
      <c r="S567" s="34" t="s">
        <v>1836</v>
      </c>
      <c r="T567" s="34" t="s">
        <v>2533</v>
      </c>
      <c r="U567" s="36" t="str">
        <f>VLOOKUP(First_Validations__2[[#This Row],[CountryReq]],Last_Validations[],COLUMNS($B:B)+1,FALSE)</f>
        <v>Liberia: 2016</v>
      </c>
      <c r="V567" s="36" t="str">
        <f>VLOOKUP(First_Validations__2[[#This Row],[CountryReq]],Last_Validations[],COLUMNS($B:C)+1,FALSE)</f>
        <v>Liberia</v>
      </c>
      <c r="W567" s="36">
        <f>VLOOKUP(First_Validations__2[[#This Row],[CountryReq]],Last_Validations[],COLUMNS($B:D)+1,FALSE)</f>
        <v>1</v>
      </c>
      <c r="X567" s="36">
        <f>VLOOKUP(First_Validations__2[[#This Row],[CountryReq]],Last_Validations[],COLUMNS($B:E)+1,FALSE)</f>
        <v>12</v>
      </c>
      <c r="Y567" s="36" t="str">
        <f>VLOOKUP(First_Validations__2[[#This Row],[CountryReq]],Last_Validations[],COLUMNS($B:F)+1,FALSE)</f>
        <v>Liberia: 2016</v>
      </c>
      <c r="Z567" s="36" t="str">
        <f>VLOOKUP(First_Validations__2[[#This Row],[CountryReq]],Last_Validations[],COLUMNS($B:G)+1,FALSE)</f>
        <v>LBR</v>
      </c>
      <c r="AA567" s="36" t="str">
        <f>VLOOKUP(First_Validations__2[[#This Row],[CountryReq]],Last_Validations[],COLUMNS($B:H)+1,FALSE)</f>
        <v>Liberia</v>
      </c>
      <c r="AB567" s="36" t="str">
        <f>VLOOKUP(First_Validations__2[[#This Row],[CountryReq]],Last_Validations[],COLUMNS($B:I)+1,FALSE)</f>
        <v>https://eiti.org/board-decision/2017-28</v>
      </c>
      <c r="AC567" s="36" t="str">
        <f>VLOOKUP(First_Validations__2[[#This Row],[CountryReq]],Last_Validations[],COLUMNS($B:J)+1,FALSE)</f>
        <v>https://eiti.org/document/validation-of-liberia-2016-reports</v>
      </c>
      <c r="AD567" s="36">
        <f>VLOOKUP(First_Validations__2[[#This Row],[CountryReq]],Last_Validations[],COLUMNS($B:K)+1,FALSE)</f>
        <v>2016</v>
      </c>
      <c r="AE567" s="36">
        <f>VLOOKUP(First_Validations__2[[#This Row],[CountryReq]],Last_Validations[],COLUMNS($B:L)+1,FALSE)</f>
        <v>0</v>
      </c>
      <c r="AF567" s="36" t="str">
        <f>VLOOKUP(First_Validations__2[[#This Row],[CountryReq]],Last_Validations[],COLUMNS($B:M)+1,FALSE)</f>
        <v>Suspended for missing deadline</v>
      </c>
      <c r="AG567" s="36" t="str">
        <f>VLOOKUP(First_Validations__2[[#This Row],[CountryReq]],Last_Validations[],COLUMNS($B:N)+1,FALSE)</f>
        <v>Economic contribution (#6.3)</v>
      </c>
      <c r="AH567" s="36">
        <f>VLOOKUP(First_Validations__2[[#This Row],[CountryReq]],Last_Validations[],COLUMNS($B:O)+1,FALSE)</f>
        <v>4</v>
      </c>
      <c r="AI567" s="36" t="str">
        <f>VLOOKUP(First_Validations__2[[#This Row],[CountryReq]],Last_Validations[],COLUMNS($B:P)+1,FALSE)</f>
        <v>Meaningful progress</v>
      </c>
      <c r="AJ567" s="36" t="str">
        <f>VLOOKUP(First_Validations__2[[#This Row],[CountryReq]],Last_Validations[],COLUMNS($B:Q)+1,FALSE)</f>
        <v xml:space="preserve">The 2013-14 EITI Report discloses, in absolute and relative terms, the extractive industries’ contribution to GDP and to exports as well as their absolute contribution to government revenues, the mining sector’s contribution to employment and the general location of extractives activities. However, the extractive industries’ relative share of total government revenues and employment in the oil and gas sector is not provided. </v>
      </c>
      <c r="AK567" s="36">
        <f>VLOOKUP(First_Validations__2[[#This Row],[CountryReq]],Last_Validations[],COLUMNS($B:R)+1,FALSE)</f>
        <v>0</v>
      </c>
      <c r="AL567" s="36" t="str">
        <f>VLOOKUP(First_Validations__2[[#This Row],[CountryReq]],Last_Validations[],COLUMNS($B:S)+1,FALSE)</f>
        <v>http://www.leiti.org.lr/</v>
      </c>
      <c r="AM567" s="36" t="str">
        <f>VLOOKUP(First_Validations__2[[#This Row],[CountryReq]],Last_Validations[],COLUMNS($B:T)+1,FALSE)</f>
        <v>https://eiti.org/api/v1.0/score_data/12</v>
      </c>
      <c r="AN567" s="36" t="str">
        <f>IF(First_Validations__2[[#This Row],[FirstValidation.Country: Year]]=First_Validations__2[[#This Row],[Country: Year]],"First","Second / Last")</f>
        <v>First</v>
      </c>
      <c r="AO567" s="36">
        <f>IF(AND(First_Validations__2[[#This Row],[FirstValidation.Validation score]]&lt;5,First_Validations__2[[#This Row],[FirstValidation.Validation score]]&gt;1),1,0)</f>
        <v>1</v>
      </c>
      <c r="AP567" s="36">
        <f>First_Validations__2[[#This Row],[Validation score]]-First_Validations__2[[#This Row],[FirstValidation.Validation score]]</f>
        <v>0</v>
      </c>
      <c r="AQ567" s="36">
        <f>IF(AND(First_Validations__2[[#This Row],[Corrective action]]=1,First_Validations__2[[#This Row],[Validation score]]&lt;5,First_Validations__2[[#This Row],[Validation score]]&gt;1),1,0)</f>
        <v>1</v>
      </c>
      <c r="AR567" s="36">
        <f>IF(AND(First_Validations__2[[#This Row],[Corrective action]]=1,OR(First_Validations__2[[#This Row],[Validation score]]&gt;4,First_Validations__2[[#This Row],[Validation score]]&lt;2)),1,0)</f>
        <v>0</v>
      </c>
      <c r="AS5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7" s="36" t="str">
        <f>VLOOKUP(First_Validations__2[[#This Row],[Requirement ('#)]],Requirements[[Requirements]:[Categories2]],2,FALSE)</f>
        <v>Socio-economic contribution</v>
      </c>
    </row>
    <row r="568" spans="2:46">
      <c r="B568" s="34" t="s">
        <v>1542</v>
      </c>
      <c r="C568" s="34">
        <v>1</v>
      </c>
      <c r="D568" s="34">
        <v>12</v>
      </c>
      <c r="E568" s="34" t="s">
        <v>357</v>
      </c>
      <c r="F568" s="34" t="s">
        <v>1543</v>
      </c>
      <c r="G568" s="34" t="s">
        <v>1542</v>
      </c>
      <c r="H568" s="34" t="s">
        <v>3489</v>
      </c>
      <c r="I568" s="34" t="s">
        <v>3490</v>
      </c>
      <c r="J568" s="34">
        <v>2016</v>
      </c>
      <c r="L568" s="34" t="s">
        <v>1769</v>
      </c>
      <c r="M568" s="34" t="s">
        <v>1813</v>
      </c>
      <c r="N568" s="34">
        <v>1</v>
      </c>
      <c r="O568" s="34" t="s">
        <v>1796</v>
      </c>
      <c r="P568" s="34" t="s">
        <v>381</v>
      </c>
      <c r="R568" s="34" t="s">
        <v>1545</v>
      </c>
      <c r="S568" s="34" t="s">
        <v>1836</v>
      </c>
      <c r="T568" s="34" t="s">
        <v>2534</v>
      </c>
      <c r="U568" s="36" t="str">
        <f>VLOOKUP(First_Validations__2[[#This Row],[CountryReq]],Last_Validations[],COLUMNS($B:B)+1,FALSE)</f>
        <v>Liberia: 2016</v>
      </c>
      <c r="V568" s="36" t="str">
        <f>VLOOKUP(First_Validations__2[[#This Row],[CountryReq]],Last_Validations[],COLUMNS($B:C)+1,FALSE)</f>
        <v>Liberia</v>
      </c>
      <c r="W568" s="36">
        <f>VLOOKUP(First_Validations__2[[#This Row],[CountryReq]],Last_Validations[],COLUMNS($B:D)+1,FALSE)</f>
        <v>1</v>
      </c>
      <c r="X568" s="36">
        <f>VLOOKUP(First_Validations__2[[#This Row],[CountryReq]],Last_Validations[],COLUMNS($B:E)+1,FALSE)</f>
        <v>12</v>
      </c>
      <c r="Y568" s="36" t="str">
        <f>VLOOKUP(First_Validations__2[[#This Row],[CountryReq]],Last_Validations[],COLUMNS($B:F)+1,FALSE)</f>
        <v>Liberia: 2016</v>
      </c>
      <c r="Z568" s="36" t="str">
        <f>VLOOKUP(First_Validations__2[[#This Row],[CountryReq]],Last_Validations[],COLUMNS($B:G)+1,FALSE)</f>
        <v>LBR</v>
      </c>
      <c r="AA568" s="36" t="str">
        <f>VLOOKUP(First_Validations__2[[#This Row],[CountryReq]],Last_Validations[],COLUMNS($B:H)+1,FALSE)</f>
        <v>Liberia</v>
      </c>
      <c r="AB568" s="36" t="str">
        <f>VLOOKUP(First_Validations__2[[#This Row],[CountryReq]],Last_Validations[],COLUMNS($B:I)+1,FALSE)</f>
        <v>https://eiti.org/board-decision/2017-28</v>
      </c>
      <c r="AC568" s="36" t="str">
        <f>VLOOKUP(First_Validations__2[[#This Row],[CountryReq]],Last_Validations[],COLUMNS($B:J)+1,FALSE)</f>
        <v>https://eiti.org/document/validation-of-liberia-2016-reports</v>
      </c>
      <c r="AD568" s="36">
        <f>VLOOKUP(First_Validations__2[[#This Row],[CountryReq]],Last_Validations[],COLUMNS($B:K)+1,FALSE)</f>
        <v>2016</v>
      </c>
      <c r="AE568" s="36">
        <f>VLOOKUP(First_Validations__2[[#This Row],[CountryReq]],Last_Validations[],COLUMNS($B:L)+1,FALSE)</f>
        <v>0</v>
      </c>
      <c r="AF568" s="36" t="str">
        <f>VLOOKUP(First_Validations__2[[#This Row],[CountryReq]],Last_Validations[],COLUMNS($B:M)+1,FALSE)</f>
        <v>Suspended for missing deadline</v>
      </c>
      <c r="AG568" s="36" t="str">
        <f>VLOOKUP(First_Validations__2[[#This Row],[CountryReq]],Last_Validations[],COLUMNS($B:N)+1,FALSE)</f>
        <v>Revenue management and expenditures (#5.3)</v>
      </c>
      <c r="AH568" s="36">
        <f>VLOOKUP(First_Validations__2[[#This Row],[CountryReq]],Last_Validations[],COLUMNS($B:O)+1,FALSE)</f>
        <v>1</v>
      </c>
      <c r="AI568" s="36" t="str">
        <f>VLOOKUP(First_Validations__2[[#This Row],[CountryReq]],Last_Validations[],COLUMNS($B:P)+1,FALSE)</f>
        <v>Not required (recommended)</v>
      </c>
      <c r="AJ568" s="36" t="str">
        <f>VLOOKUP(First_Validations__2[[#This Row],[CountryReq]],Last_Validations[],COLUMNS($B:Q)+1,FALSE)</f>
        <v>The MSG has made some attempt to including information on revenue management and expenditures in the 2013-14 EITI Report, although it has not disclosed the management of earmarked extractives revenues.</v>
      </c>
      <c r="AK568" s="36">
        <f>VLOOKUP(First_Validations__2[[#This Row],[CountryReq]],Last_Validations[],COLUMNS($B:R)+1,FALSE)</f>
        <v>0</v>
      </c>
      <c r="AL568" s="36" t="str">
        <f>VLOOKUP(First_Validations__2[[#This Row],[CountryReq]],Last_Validations[],COLUMNS($B:S)+1,FALSE)</f>
        <v>http://www.leiti.org.lr/</v>
      </c>
      <c r="AM568" s="36" t="str">
        <f>VLOOKUP(First_Validations__2[[#This Row],[CountryReq]],Last_Validations[],COLUMNS($B:T)+1,FALSE)</f>
        <v>https://eiti.org/api/v1.0/score_data/12</v>
      </c>
      <c r="AN568" s="36" t="str">
        <f>IF(First_Validations__2[[#This Row],[FirstValidation.Country: Year]]=First_Validations__2[[#This Row],[Country: Year]],"First","Second / Last")</f>
        <v>First</v>
      </c>
      <c r="AO568" s="36">
        <f>IF(AND(First_Validations__2[[#This Row],[FirstValidation.Validation score]]&lt;5,First_Validations__2[[#This Row],[FirstValidation.Validation score]]&gt;1),1,0)</f>
        <v>0</v>
      </c>
      <c r="AP568" s="36">
        <f>First_Validations__2[[#This Row],[Validation score]]-First_Validations__2[[#This Row],[FirstValidation.Validation score]]</f>
        <v>0</v>
      </c>
      <c r="AQ568" s="36">
        <f>IF(AND(First_Validations__2[[#This Row],[Corrective action]]=1,First_Validations__2[[#This Row],[Validation score]]&lt;5,First_Validations__2[[#This Row],[Validation score]]&gt;1),1,0)</f>
        <v>0</v>
      </c>
      <c r="AR568" s="36">
        <f>IF(AND(First_Validations__2[[#This Row],[Corrective action]]=1,OR(First_Validations__2[[#This Row],[Validation score]]&gt;4,First_Validations__2[[#This Row],[Validation score]]&lt;2)),1,0)</f>
        <v>0</v>
      </c>
      <c r="AS5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8" s="36" t="str">
        <f>VLOOKUP(First_Validations__2[[#This Row],[Requirement ('#)]],Requirements[[Requirements]:[Categories2]],2,FALSE)</f>
        <v>Revenue allocation</v>
      </c>
    </row>
    <row r="569" spans="2:46">
      <c r="B569" s="34" t="s">
        <v>1542</v>
      </c>
      <c r="C569" s="34">
        <v>1</v>
      </c>
      <c r="D569" s="34">
        <v>12</v>
      </c>
      <c r="E569" s="34" t="s">
        <v>357</v>
      </c>
      <c r="F569" s="34" t="s">
        <v>1543</v>
      </c>
      <c r="G569" s="34" t="s">
        <v>1542</v>
      </c>
      <c r="H569" s="34" t="s">
        <v>3489</v>
      </c>
      <c r="I569" s="34" t="s">
        <v>3490</v>
      </c>
      <c r="J569" s="34">
        <v>2016</v>
      </c>
      <c r="L569" s="34" t="s">
        <v>1769</v>
      </c>
      <c r="M569" s="34" t="s">
        <v>1814</v>
      </c>
      <c r="N569" s="34">
        <v>4</v>
      </c>
      <c r="O569" s="34" t="s">
        <v>1767</v>
      </c>
      <c r="P569" s="34" t="s">
        <v>382</v>
      </c>
      <c r="R569" s="34" t="s">
        <v>1545</v>
      </c>
      <c r="S569" s="34" t="s">
        <v>1836</v>
      </c>
      <c r="T569" s="34" t="s">
        <v>2535</v>
      </c>
      <c r="U569" s="36" t="str">
        <f>VLOOKUP(First_Validations__2[[#This Row],[CountryReq]],Last_Validations[],COLUMNS($B:B)+1,FALSE)</f>
        <v>Liberia: 2016</v>
      </c>
      <c r="V569" s="36" t="str">
        <f>VLOOKUP(First_Validations__2[[#This Row],[CountryReq]],Last_Validations[],COLUMNS($B:C)+1,FALSE)</f>
        <v>Liberia</v>
      </c>
      <c r="W569" s="36">
        <f>VLOOKUP(First_Validations__2[[#This Row],[CountryReq]],Last_Validations[],COLUMNS($B:D)+1,FALSE)</f>
        <v>1</v>
      </c>
      <c r="X569" s="36">
        <f>VLOOKUP(First_Validations__2[[#This Row],[CountryReq]],Last_Validations[],COLUMNS($B:E)+1,FALSE)</f>
        <v>12</v>
      </c>
      <c r="Y569" s="36" t="str">
        <f>VLOOKUP(First_Validations__2[[#This Row],[CountryReq]],Last_Validations[],COLUMNS($B:F)+1,FALSE)</f>
        <v>Liberia: 2016</v>
      </c>
      <c r="Z569" s="36" t="str">
        <f>VLOOKUP(First_Validations__2[[#This Row],[CountryReq]],Last_Validations[],COLUMNS($B:G)+1,FALSE)</f>
        <v>LBR</v>
      </c>
      <c r="AA569" s="36" t="str">
        <f>VLOOKUP(First_Validations__2[[#This Row],[CountryReq]],Last_Validations[],COLUMNS($B:H)+1,FALSE)</f>
        <v>Liberia</v>
      </c>
      <c r="AB569" s="36" t="str">
        <f>VLOOKUP(First_Validations__2[[#This Row],[CountryReq]],Last_Validations[],COLUMNS($B:I)+1,FALSE)</f>
        <v>https://eiti.org/board-decision/2017-28</v>
      </c>
      <c r="AC569" s="36" t="str">
        <f>VLOOKUP(First_Validations__2[[#This Row],[CountryReq]],Last_Validations[],COLUMNS($B:J)+1,FALSE)</f>
        <v>https://eiti.org/document/validation-of-liberia-2016-reports</v>
      </c>
      <c r="AD569" s="36">
        <f>VLOOKUP(First_Validations__2[[#This Row],[CountryReq]],Last_Validations[],COLUMNS($B:K)+1,FALSE)</f>
        <v>2016</v>
      </c>
      <c r="AE569" s="36">
        <f>VLOOKUP(First_Validations__2[[#This Row],[CountryReq]],Last_Validations[],COLUMNS($B:L)+1,FALSE)</f>
        <v>0</v>
      </c>
      <c r="AF569" s="36" t="str">
        <f>VLOOKUP(First_Validations__2[[#This Row],[CountryReq]],Last_Validations[],COLUMNS($B:M)+1,FALSE)</f>
        <v>Suspended for missing deadline</v>
      </c>
      <c r="AG569" s="36" t="str">
        <f>VLOOKUP(First_Validations__2[[#This Row],[CountryReq]],Last_Validations[],COLUMNS($B:N)+1,FALSE)</f>
        <v>Mandatory social expenditures (#6.1)</v>
      </c>
      <c r="AH569" s="36">
        <f>VLOOKUP(First_Validations__2[[#This Row],[CountryReq]],Last_Validations[],COLUMNS($B:O)+1,FALSE)</f>
        <v>4</v>
      </c>
      <c r="AI569" s="36" t="str">
        <f>VLOOKUP(First_Validations__2[[#This Row],[CountryReq]],Last_Validations[],COLUMNS($B:P)+1,FALSE)</f>
        <v>Meaningful progress</v>
      </c>
      <c r="AJ569" s="36" t="str">
        <f>VLOOKUP(First_Validations__2[[#This Row],[CountryReq]],Last_Validations[],COLUMNS($B:Q)+1,FALSE)</f>
        <v xml:space="preserve">The 2013-14 EITI Report provides companies’ disclosures of mandatory social expenditures disaggregated by cash and in-kind but it doesn’t disclose the nature of in-kind mandatory social expenditures nor the identity of any non-government beneficiaries. There is no evidence of the MSG’s attempts to reconcile mandatory social expenditures nor of any barriers to such a reconciliation. It is unclear from stakeholder consultations whether the mandatory social expenditures reported in the 2013-14 EITI Report are comprehensive.
</v>
      </c>
      <c r="AK569" s="36">
        <f>VLOOKUP(First_Validations__2[[#This Row],[CountryReq]],Last_Validations[],COLUMNS($B:R)+1,FALSE)</f>
        <v>0</v>
      </c>
      <c r="AL569" s="36" t="str">
        <f>VLOOKUP(First_Validations__2[[#This Row],[CountryReq]],Last_Validations[],COLUMNS($B:S)+1,FALSE)</f>
        <v>http://www.leiti.org.lr/</v>
      </c>
      <c r="AM569" s="36" t="str">
        <f>VLOOKUP(First_Validations__2[[#This Row],[CountryReq]],Last_Validations[],COLUMNS($B:T)+1,FALSE)</f>
        <v>https://eiti.org/api/v1.0/score_data/12</v>
      </c>
      <c r="AN569" s="36" t="str">
        <f>IF(First_Validations__2[[#This Row],[FirstValidation.Country: Year]]=First_Validations__2[[#This Row],[Country: Year]],"First","Second / Last")</f>
        <v>First</v>
      </c>
      <c r="AO569" s="36">
        <f>IF(AND(First_Validations__2[[#This Row],[FirstValidation.Validation score]]&lt;5,First_Validations__2[[#This Row],[FirstValidation.Validation score]]&gt;1),1,0)</f>
        <v>1</v>
      </c>
      <c r="AP569" s="36">
        <f>First_Validations__2[[#This Row],[Validation score]]-First_Validations__2[[#This Row],[FirstValidation.Validation score]]</f>
        <v>0</v>
      </c>
      <c r="AQ569" s="36">
        <f>IF(AND(First_Validations__2[[#This Row],[Corrective action]]=1,First_Validations__2[[#This Row],[Validation score]]&lt;5,First_Validations__2[[#This Row],[Validation score]]&gt;1),1,0)</f>
        <v>1</v>
      </c>
      <c r="AR569" s="36">
        <f>IF(AND(First_Validations__2[[#This Row],[Corrective action]]=1,OR(First_Validations__2[[#This Row],[Validation score]]&gt;4,First_Validations__2[[#This Row],[Validation score]]&lt;2)),1,0)</f>
        <v>0</v>
      </c>
      <c r="AS5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69" s="36" t="str">
        <f>VLOOKUP(First_Validations__2[[#This Row],[Requirement ('#)]],Requirements[[Requirements]:[Categories2]],2,FALSE)</f>
        <v>Socio-economic contribution</v>
      </c>
    </row>
    <row r="570" spans="2:46">
      <c r="B570" s="34" t="s">
        <v>1542</v>
      </c>
      <c r="C570" s="34">
        <v>1</v>
      </c>
      <c r="D570" s="34">
        <v>12</v>
      </c>
      <c r="E570" s="34" t="s">
        <v>357</v>
      </c>
      <c r="F570" s="34" t="s">
        <v>1543</v>
      </c>
      <c r="G570" s="34" t="s">
        <v>1542</v>
      </c>
      <c r="H570" s="34" t="s">
        <v>3489</v>
      </c>
      <c r="I570" s="34" t="s">
        <v>3490</v>
      </c>
      <c r="J570" s="34">
        <v>2016</v>
      </c>
      <c r="L570" s="34" t="s">
        <v>1769</v>
      </c>
      <c r="M570" s="34" t="s">
        <v>1818</v>
      </c>
      <c r="N570" s="34">
        <v>5</v>
      </c>
      <c r="O570" s="34" t="s">
        <v>1768</v>
      </c>
      <c r="P570" s="34" t="s">
        <v>385</v>
      </c>
      <c r="R570" s="34" t="s">
        <v>1545</v>
      </c>
      <c r="S570" s="34" t="s">
        <v>1836</v>
      </c>
      <c r="T570" s="34" t="s">
        <v>2536</v>
      </c>
      <c r="U570" s="36" t="str">
        <f>VLOOKUP(First_Validations__2[[#This Row],[CountryReq]],Last_Validations[],COLUMNS($B:B)+1,FALSE)</f>
        <v>Liberia: 2016</v>
      </c>
      <c r="V570" s="36" t="str">
        <f>VLOOKUP(First_Validations__2[[#This Row],[CountryReq]],Last_Validations[],COLUMNS($B:C)+1,FALSE)</f>
        <v>Liberia</v>
      </c>
      <c r="W570" s="36">
        <f>VLOOKUP(First_Validations__2[[#This Row],[CountryReq]],Last_Validations[],COLUMNS($B:D)+1,FALSE)</f>
        <v>1</v>
      </c>
      <c r="X570" s="36">
        <f>VLOOKUP(First_Validations__2[[#This Row],[CountryReq]],Last_Validations[],COLUMNS($B:E)+1,FALSE)</f>
        <v>12</v>
      </c>
      <c r="Y570" s="36" t="str">
        <f>VLOOKUP(First_Validations__2[[#This Row],[CountryReq]],Last_Validations[],COLUMNS($B:F)+1,FALSE)</f>
        <v>Liberia: 2016</v>
      </c>
      <c r="Z570" s="36" t="str">
        <f>VLOOKUP(First_Validations__2[[#This Row],[CountryReq]],Last_Validations[],COLUMNS($B:G)+1,FALSE)</f>
        <v>LBR</v>
      </c>
      <c r="AA570" s="36" t="str">
        <f>VLOOKUP(First_Validations__2[[#This Row],[CountryReq]],Last_Validations[],COLUMNS($B:H)+1,FALSE)</f>
        <v>Liberia</v>
      </c>
      <c r="AB570" s="36" t="str">
        <f>VLOOKUP(First_Validations__2[[#This Row],[CountryReq]],Last_Validations[],COLUMNS($B:I)+1,FALSE)</f>
        <v>https://eiti.org/board-decision/2017-28</v>
      </c>
      <c r="AC570" s="36" t="str">
        <f>VLOOKUP(First_Validations__2[[#This Row],[CountryReq]],Last_Validations[],COLUMNS($B:J)+1,FALSE)</f>
        <v>https://eiti.org/document/validation-of-liberia-2016-reports</v>
      </c>
      <c r="AD570" s="36">
        <f>VLOOKUP(First_Validations__2[[#This Row],[CountryReq]],Last_Validations[],COLUMNS($B:K)+1,FALSE)</f>
        <v>2016</v>
      </c>
      <c r="AE570" s="36">
        <f>VLOOKUP(First_Validations__2[[#This Row],[CountryReq]],Last_Validations[],COLUMNS($B:L)+1,FALSE)</f>
        <v>0</v>
      </c>
      <c r="AF570" s="36" t="str">
        <f>VLOOKUP(First_Validations__2[[#This Row],[CountryReq]],Last_Validations[],COLUMNS($B:M)+1,FALSE)</f>
        <v>Suspended for missing deadline</v>
      </c>
      <c r="AG570" s="36" t="str">
        <f>VLOOKUP(First_Validations__2[[#This Row],[CountryReq]],Last_Validations[],COLUMNS($B:N)+1,FALSE)</f>
        <v>Public debate (#7.1)</v>
      </c>
      <c r="AH570" s="36">
        <f>VLOOKUP(First_Validations__2[[#This Row],[CountryReq]],Last_Validations[],COLUMNS($B:O)+1,FALSE)</f>
        <v>5</v>
      </c>
      <c r="AI570" s="36" t="str">
        <f>VLOOKUP(First_Validations__2[[#This Row],[CountryReq]],Last_Validations[],COLUMNS($B:P)+1,FALSE)</f>
        <v>Satisfactory progress</v>
      </c>
      <c r="AJ570" s="36" t="str">
        <f>VLOOKUP(First_Validations__2[[#This Row],[CountryReq]],Last_Validations[],COLUMNS($B:Q)+1,FALSE)</f>
        <v>The MSG has taken steps to ensure that the EITI Report is comprehensible, actively promoted and publicly accessible. Through the organisation of dissemination events and workshops, LEITI has ensured that the EITI has also contributed to public debate, particularly at the subnational level. Public debate has been generated by specific data from EITI Reports, such as information on extractive industry revenues and license allocations. However, there is little evidence that the EITI is providing a platform for discussions and debates about how the mining, oil and gas sectors are managed.</v>
      </c>
      <c r="AK570" s="36">
        <f>VLOOKUP(First_Validations__2[[#This Row],[CountryReq]],Last_Validations[],COLUMNS($B:R)+1,FALSE)</f>
        <v>0</v>
      </c>
      <c r="AL570" s="36" t="str">
        <f>VLOOKUP(First_Validations__2[[#This Row],[CountryReq]],Last_Validations[],COLUMNS($B:S)+1,FALSE)</f>
        <v>http://www.leiti.org.lr/</v>
      </c>
      <c r="AM570" s="36" t="str">
        <f>VLOOKUP(First_Validations__2[[#This Row],[CountryReq]],Last_Validations[],COLUMNS($B:T)+1,FALSE)</f>
        <v>https://eiti.org/api/v1.0/score_data/12</v>
      </c>
      <c r="AN570" s="36" t="str">
        <f>IF(First_Validations__2[[#This Row],[FirstValidation.Country: Year]]=First_Validations__2[[#This Row],[Country: Year]],"First","Second / Last")</f>
        <v>First</v>
      </c>
      <c r="AO570" s="36">
        <f>IF(AND(First_Validations__2[[#This Row],[FirstValidation.Validation score]]&lt;5,First_Validations__2[[#This Row],[FirstValidation.Validation score]]&gt;1),1,0)</f>
        <v>0</v>
      </c>
      <c r="AP570" s="36">
        <f>First_Validations__2[[#This Row],[Validation score]]-First_Validations__2[[#This Row],[FirstValidation.Validation score]]</f>
        <v>0</v>
      </c>
      <c r="AQ570" s="36">
        <f>IF(AND(First_Validations__2[[#This Row],[Corrective action]]=1,First_Validations__2[[#This Row],[Validation score]]&lt;5,First_Validations__2[[#This Row],[Validation score]]&gt;1),1,0)</f>
        <v>0</v>
      </c>
      <c r="AR570" s="36">
        <f>IF(AND(First_Validations__2[[#This Row],[Corrective action]]=1,OR(First_Validations__2[[#This Row],[Validation score]]&gt;4,First_Validations__2[[#This Row],[Validation score]]&lt;2)),1,0)</f>
        <v>0</v>
      </c>
      <c r="AS5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0" s="36" t="str">
        <f>VLOOKUP(First_Validations__2[[#This Row],[Requirement ('#)]],Requirements[[Requirements]:[Categories2]],2,FALSE)</f>
        <v>Outcomes and impact</v>
      </c>
    </row>
    <row r="571" spans="2:46">
      <c r="B571" s="34" t="s">
        <v>1542</v>
      </c>
      <c r="C571" s="34">
        <v>1</v>
      </c>
      <c r="D571" s="34">
        <v>12</v>
      </c>
      <c r="E571" s="34" t="s">
        <v>357</v>
      </c>
      <c r="F571" s="34" t="s">
        <v>1543</v>
      </c>
      <c r="G571" s="34" t="s">
        <v>1542</v>
      </c>
      <c r="H571" s="34" t="s">
        <v>3489</v>
      </c>
      <c r="I571" s="34" t="s">
        <v>3490</v>
      </c>
      <c r="J571" s="34">
        <v>2016</v>
      </c>
      <c r="L571" s="34" t="s">
        <v>1769</v>
      </c>
      <c r="M571" s="34" t="s">
        <v>1821</v>
      </c>
      <c r="N571" s="34">
        <v>4</v>
      </c>
      <c r="O571" s="34" t="s">
        <v>1767</v>
      </c>
      <c r="P571" s="34" t="s">
        <v>388</v>
      </c>
      <c r="R571" s="34" t="s">
        <v>1545</v>
      </c>
      <c r="S571" s="34" t="s">
        <v>1836</v>
      </c>
      <c r="T571" s="34" t="s">
        <v>2537</v>
      </c>
      <c r="U571" s="36" t="str">
        <f>VLOOKUP(First_Validations__2[[#This Row],[CountryReq]],Last_Validations[],COLUMNS($B:B)+1,FALSE)</f>
        <v>Liberia: 2016</v>
      </c>
      <c r="V571" s="36" t="str">
        <f>VLOOKUP(First_Validations__2[[#This Row],[CountryReq]],Last_Validations[],COLUMNS($B:C)+1,FALSE)</f>
        <v>Liberia</v>
      </c>
      <c r="W571" s="36">
        <f>VLOOKUP(First_Validations__2[[#This Row],[CountryReq]],Last_Validations[],COLUMNS($B:D)+1,FALSE)</f>
        <v>1</v>
      </c>
      <c r="X571" s="36">
        <f>VLOOKUP(First_Validations__2[[#This Row],[CountryReq]],Last_Validations[],COLUMNS($B:E)+1,FALSE)</f>
        <v>12</v>
      </c>
      <c r="Y571" s="36" t="str">
        <f>VLOOKUP(First_Validations__2[[#This Row],[CountryReq]],Last_Validations[],COLUMNS($B:F)+1,FALSE)</f>
        <v>Liberia: 2016</v>
      </c>
      <c r="Z571" s="36" t="str">
        <f>VLOOKUP(First_Validations__2[[#This Row],[CountryReq]],Last_Validations[],COLUMNS($B:G)+1,FALSE)</f>
        <v>LBR</v>
      </c>
      <c r="AA571" s="36" t="str">
        <f>VLOOKUP(First_Validations__2[[#This Row],[CountryReq]],Last_Validations[],COLUMNS($B:H)+1,FALSE)</f>
        <v>Liberia</v>
      </c>
      <c r="AB571" s="36" t="str">
        <f>VLOOKUP(First_Validations__2[[#This Row],[CountryReq]],Last_Validations[],COLUMNS($B:I)+1,FALSE)</f>
        <v>https://eiti.org/board-decision/2017-28</v>
      </c>
      <c r="AC571" s="36" t="str">
        <f>VLOOKUP(First_Validations__2[[#This Row],[CountryReq]],Last_Validations[],COLUMNS($B:J)+1,FALSE)</f>
        <v>https://eiti.org/document/validation-of-liberia-2016-reports</v>
      </c>
      <c r="AD571" s="36">
        <f>VLOOKUP(First_Validations__2[[#This Row],[CountryReq]],Last_Validations[],COLUMNS($B:K)+1,FALSE)</f>
        <v>2016</v>
      </c>
      <c r="AE571" s="36">
        <f>VLOOKUP(First_Validations__2[[#This Row],[CountryReq]],Last_Validations[],COLUMNS($B:L)+1,FALSE)</f>
        <v>0</v>
      </c>
      <c r="AF571" s="36" t="str">
        <f>VLOOKUP(First_Validations__2[[#This Row],[CountryReq]],Last_Validations[],COLUMNS($B:M)+1,FALSE)</f>
        <v>Suspended for missing deadline</v>
      </c>
      <c r="AG571" s="36" t="str">
        <f>VLOOKUP(First_Validations__2[[#This Row],[CountryReq]],Last_Validations[],COLUMNS($B:N)+1,FALSE)</f>
        <v>Outcomes and impact of implementation (#7.4)</v>
      </c>
      <c r="AH571" s="36">
        <f>VLOOKUP(First_Validations__2[[#This Row],[CountryReq]],Last_Validations[],COLUMNS($B:O)+1,FALSE)</f>
        <v>4</v>
      </c>
      <c r="AI571" s="36" t="str">
        <f>VLOOKUP(First_Validations__2[[#This Row],[CountryReq]],Last_Validations[],COLUMNS($B:P)+1,FALSE)</f>
        <v>Meaningful progress</v>
      </c>
      <c r="AJ571" s="36" t="str">
        <f>VLOOKUP(First_Validations__2[[#This Row],[CountryReq]],Last_Validations[],COLUMNS($B:Q)+1,FALSE)</f>
        <v>LEITI produces an annual activity report that assesses progress in achieving workplan objectives, some of the requirements of the EITI Standard and follow-up on past EITI recommendations, but the MSG does not appear to have used these reports to assess the impact of implementation. While the MSG has held discussions on the impact and outcomes of EITI implementation in Liberia, these have tended to remain ad hoc and informal.</v>
      </c>
      <c r="AK571" s="36">
        <f>VLOOKUP(First_Validations__2[[#This Row],[CountryReq]],Last_Validations[],COLUMNS($B:R)+1,FALSE)</f>
        <v>0</v>
      </c>
      <c r="AL571" s="36" t="str">
        <f>VLOOKUP(First_Validations__2[[#This Row],[CountryReq]],Last_Validations[],COLUMNS($B:S)+1,FALSE)</f>
        <v>http://www.leiti.org.lr/</v>
      </c>
      <c r="AM571" s="36" t="str">
        <f>VLOOKUP(First_Validations__2[[#This Row],[CountryReq]],Last_Validations[],COLUMNS($B:T)+1,FALSE)</f>
        <v>https://eiti.org/api/v1.0/score_data/12</v>
      </c>
      <c r="AN571" s="36" t="str">
        <f>IF(First_Validations__2[[#This Row],[FirstValidation.Country: Year]]=First_Validations__2[[#This Row],[Country: Year]],"First","Second / Last")</f>
        <v>First</v>
      </c>
      <c r="AO571" s="36">
        <f>IF(AND(First_Validations__2[[#This Row],[FirstValidation.Validation score]]&lt;5,First_Validations__2[[#This Row],[FirstValidation.Validation score]]&gt;1),1,0)</f>
        <v>1</v>
      </c>
      <c r="AP571" s="36">
        <f>First_Validations__2[[#This Row],[Validation score]]-First_Validations__2[[#This Row],[FirstValidation.Validation score]]</f>
        <v>0</v>
      </c>
      <c r="AQ571" s="36">
        <f>IF(AND(First_Validations__2[[#This Row],[Corrective action]]=1,First_Validations__2[[#This Row],[Validation score]]&lt;5,First_Validations__2[[#This Row],[Validation score]]&gt;1),1,0)</f>
        <v>1</v>
      </c>
      <c r="AR571" s="36">
        <f>IF(AND(First_Validations__2[[#This Row],[Corrective action]]=1,OR(First_Validations__2[[#This Row],[Validation score]]&gt;4,First_Validations__2[[#This Row],[Validation score]]&lt;2)),1,0)</f>
        <v>0</v>
      </c>
      <c r="AS5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1" s="36" t="str">
        <f>VLOOKUP(First_Validations__2[[#This Row],[Requirement ('#)]],Requirements[[Requirements]:[Categories2]],2,FALSE)</f>
        <v>Outcomes and impact</v>
      </c>
    </row>
    <row r="572" spans="2:46">
      <c r="B572" s="34" t="s">
        <v>1542</v>
      </c>
      <c r="C572" s="34">
        <v>1</v>
      </c>
      <c r="D572" s="34">
        <v>12</v>
      </c>
      <c r="E572" s="34" t="s">
        <v>357</v>
      </c>
      <c r="F572" s="34" t="s">
        <v>1543</v>
      </c>
      <c r="G572" s="34" t="s">
        <v>1542</v>
      </c>
      <c r="H572" s="34" t="s">
        <v>3489</v>
      </c>
      <c r="I572" s="34" t="s">
        <v>3490</v>
      </c>
      <c r="J572" s="34">
        <v>2016</v>
      </c>
      <c r="L572" s="34" t="s">
        <v>1769</v>
      </c>
      <c r="M572" s="34" t="s">
        <v>1822</v>
      </c>
      <c r="N572" s="34">
        <v>4</v>
      </c>
      <c r="O572" s="34" t="s">
        <v>1767</v>
      </c>
      <c r="P572" s="34" t="s">
        <v>1</v>
      </c>
      <c r="R572" s="34" t="s">
        <v>1545</v>
      </c>
      <c r="S572" s="34" t="s">
        <v>1836</v>
      </c>
      <c r="T572" s="34" t="s">
        <v>2538</v>
      </c>
      <c r="U572" s="36" t="str">
        <f>VLOOKUP(First_Validations__2[[#This Row],[CountryReq]],Last_Validations[],COLUMNS($B:B)+1,FALSE)</f>
        <v>Liberia: 2016</v>
      </c>
      <c r="V572" s="36" t="str">
        <f>VLOOKUP(First_Validations__2[[#This Row],[CountryReq]],Last_Validations[],COLUMNS($B:C)+1,FALSE)</f>
        <v>Liberia</v>
      </c>
      <c r="W572" s="36">
        <f>VLOOKUP(First_Validations__2[[#This Row],[CountryReq]],Last_Validations[],COLUMNS($B:D)+1,FALSE)</f>
        <v>1</v>
      </c>
      <c r="X572" s="36">
        <f>VLOOKUP(First_Validations__2[[#This Row],[CountryReq]],Last_Validations[],COLUMNS($B:E)+1,FALSE)</f>
        <v>12</v>
      </c>
      <c r="Y572" s="36" t="str">
        <f>VLOOKUP(First_Validations__2[[#This Row],[CountryReq]],Last_Validations[],COLUMNS($B:F)+1,FALSE)</f>
        <v>Liberia: 2016</v>
      </c>
      <c r="Z572" s="36" t="str">
        <f>VLOOKUP(First_Validations__2[[#This Row],[CountryReq]],Last_Validations[],COLUMNS($B:G)+1,FALSE)</f>
        <v>LBR</v>
      </c>
      <c r="AA572" s="36" t="str">
        <f>VLOOKUP(First_Validations__2[[#This Row],[CountryReq]],Last_Validations[],COLUMNS($B:H)+1,FALSE)</f>
        <v>Liberia</v>
      </c>
      <c r="AB572" s="36" t="str">
        <f>VLOOKUP(First_Validations__2[[#This Row],[CountryReq]],Last_Validations[],COLUMNS($B:I)+1,FALSE)</f>
        <v>https://eiti.org/board-decision/2017-28</v>
      </c>
      <c r="AC572" s="36" t="str">
        <f>VLOOKUP(First_Validations__2[[#This Row],[CountryReq]],Last_Validations[],COLUMNS($B:J)+1,FALSE)</f>
        <v>https://eiti.org/document/validation-of-liberia-2016-reports</v>
      </c>
      <c r="AD572" s="36">
        <f>VLOOKUP(First_Validations__2[[#This Row],[CountryReq]],Last_Validations[],COLUMNS($B:K)+1,FALSE)</f>
        <v>2016</v>
      </c>
      <c r="AE572" s="36">
        <f>VLOOKUP(First_Validations__2[[#This Row],[CountryReq]],Last_Validations[],COLUMNS($B:L)+1,FALSE)</f>
        <v>0</v>
      </c>
      <c r="AF572" s="36" t="str">
        <f>VLOOKUP(First_Validations__2[[#This Row],[CountryReq]],Last_Validations[],COLUMNS($B:M)+1,FALSE)</f>
        <v>Suspended for missing deadline</v>
      </c>
      <c r="AG572" s="36" t="str">
        <f>VLOOKUP(First_Validations__2[[#This Row],[CountryReq]],Last_Validations[],COLUMNS($B:N)+1,FALSE)</f>
        <v>Overall Progress (#0.0)</v>
      </c>
      <c r="AH572" s="36">
        <f>VLOOKUP(First_Validations__2[[#This Row],[CountryReq]],Last_Validations[],COLUMNS($B:O)+1,FALSE)</f>
        <v>4</v>
      </c>
      <c r="AI572" s="36" t="str">
        <f>VLOOKUP(First_Validations__2[[#This Row],[CountryReq]],Last_Validations[],COLUMNS($B:P)+1,FALSE)</f>
        <v>Meaningful progress</v>
      </c>
      <c r="AJ572" s="36" t="str">
        <f>VLOOKUP(First_Validations__2[[#This Row],[CountryReq]],Last_Validations[],COLUMNS($B:Q)+1,FALSE)</f>
        <v/>
      </c>
      <c r="AK572" s="36">
        <f>VLOOKUP(First_Validations__2[[#This Row],[CountryReq]],Last_Validations[],COLUMNS($B:R)+1,FALSE)</f>
        <v>0</v>
      </c>
      <c r="AL572" s="36" t="str">
        <f>VLOOKUP(First_Validations__2[[#This Row],[CountryReq]],Last_Validations[],COLUMNS($B:S)+1,FALSE)</f>
        <v>http://www.leiti.org.lr/</v>
      </c>
      <c r="AM572" s="36" t="str">
        <f>VLOOKUP(First_Validations__2[[#This Row],[CountryReq]],Last_Validations[],COLUMNS($B:T)+1,FALSE)</f>
        <v>https://eiti.org/api/v1.0/score_data/12</v>
      </c>
      <c r="AN572" s="36" t="str">
        <f>IF(First_Validations__2[[#This Row],[FirstValidation.Country: Year]]=First_Validations__2[[#This Row],[Country: Year]],"First","Second / Last")</f>
        <v>First</v>
      </c>
      <c r="AO572" s="36">
        <f>IF(AND(First_Validations__2[[#This Row],[FirstValidation.Validation score]]&lt;5,First_Validations__2[[#This Row],[FirstValidation.Validation score]]&gt;1),1,0)</f>
        <v>1</v>
      </c>
      <c r="AP572" s="36">
        <f>First_Validations__2[[#This Row],[Validation score]]-First_Validations__2[[#This Row],[FirstValidation.Validation score]]</f>
        <v>0</v>
      </c>
      <c r="AQ572" s="36">
        <f>IF(AND(First_Validations__2[[#This Row],[Corrective action]]=1,First_Validations__2[[#This Row],[Validation score]]&lt;5,First_Validations__2[[#This Row],[Validation score]]&gt;1),1,0)</f>
        <v>1</v>
      </c>
      <c r="AR572" s="36">
        <f>IF(AND(First_Validations__2[[#This Row],[Corrective action]]=1,OR(First_Validations__2[[#This Row],[Validation score]]&gt;4,First_Validations__2[[#This Row],[Validation score]]&lt;2)),1,0)</f>
        <v>0</v>
      </c>
      <c r="AS5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2" s="36" t="str">
        <f>VLOOKUP(First_Validations__2[[#This Row],[Requirement ('#)]],Requirements[[Requirements]:[Categories2]],2,FALSE)</f>
        <v>Overall assessment</v>
      </c>
    </row>
    <row r="573" spans="2:46">
      <c r="B573" s="34" t="s">
        <v>1542</v>
      </c>
      <c r="C573" s="34">
        <v>1</v>
      </c>
      <c r="D573" s="34">
        <v>12</v>
      </c>
      <c r="E573" s="34" t="s">
        <v>357</v>
      </c>
      <c r="F573" s="34" t="s">
        <v>1543</v>
      </c>
      <c r="G573" s="34" t="s">
        <v>1542</v>
      </c>
      <c r="H573" s="34" t="s">
        <v>3489</v>
      </c>
      <c r="I573" s="34" t="s">
        <v>3490</v>
      </c>
      <c r="J573" s="34">
        <v>2016</v>
      </c>
      <c r="L573" s="34" t="s">
        <v>1769</v>
      </c>
      <c r="M573" s="34" t="s">
        <v>1819</v>
      </c>
      <c r="N573" s="34">
        <v>1</v>
      </c>
      <c r="O573" s="34" t="s">
        <v>1796</v>
      </c>
      <c r="P573" s="34" t="s">
        <v>386</v>
      </c>
      <c r="R573" s="34" t="s">
        <v>1545</v>
      </c>
      <c r="S573" s="34" t="s">
        <v>1836</v>
      </c>
      <c r="T573" s="34" t="s">
        <v>2539</v>
      </c>
      <c r="U573" s="36" t="str">
        <f>VLOOKUP(First_Validations__2[[#This Row],[CountryReq]],Last_Validations[],COLUMNS($B:B)+1,FALSE)</f>
        <v>Liberia: 2016</v>
      </c>
      <c r="V573" s="36" t="str">
        <f>VLOOKUP(First_Validations__2[[#This Row],[CountryReq]],Last_Validations[],COLUMNS($B:C)+1,FALSE)</f>
        <v>Liberia</v>
      </c>
      <c r="W573" s="36">
        <f>VLOOKUP(First_Validations__2[[#This Row],[CountryReq]],Last_Validations[],COLUMNS($B:D)+1,FALSE)</f>
        <v>1</v>
      </c>
      <c r="X573" s="36">
        <f>VLOOKUP(First_Validations__2[[#This Row],[CountryReq]],Last_Validations[],COLUMNS($B:E)+1,FALSE)</f>
        <v>12</v>
      </c>
      <c r="Y573" s="36" t="str">
        <f>VLOOKUP(First_Validations__2[[#This Row],[CountryReq]],Last_Validations[],COLUMNS($B:F)+1,FALSE)</f>
        <v>Liberia: 2016</v>
      </c>
      <c r="Z573" s="36" t="str">
        <f>VLOOKUP(First_Validations__2[[#This Row],[CountryReq]],Last_Validations[],COLUMNS($B:G)+1,FALSE)</f>
        <v>LBR</v>
      </c>
      <c r="AA573" s="36" t="str">
        <f>VLOOKUP(First_Validations__2[[#This Row],[CountryReq]],Last_Validations[],COLUMNS($B:H)+1,FALSE)</f>
        <v>Liberia</v>
      </c>
      <c r="AB573" s="36" t="str">
        <f>VLOOKUP(First_Validations__2[[#This Row],[CountryReq]],Last_Validations[],COLUMNS($B:I)+1,FALSE)</f>
        <v>https://eiti.org/board-decision/2017-28</v>
      </c>
      <c r="AC573" s="36" t="str">
        <f>VLOOKUP(First_Validations__2[[#This Row],[CountryReq]],Last_Validations[],COLUMNS($B:J)+1,FALSE)</f>
        <v>https://eiti.org/document/validation-of-liberia-2016-reports</v>
      </c>
      <c r="AD573" s="36">
        <f>VLOOKUP(First_Validations__2[[#This Row],[CountryReq]],Last_Validations[],COLUMNS($B:K)+1,FALSE)</f>
        <v>2016</v>
      </c>
      <c r="AE573" s="36">
        <f>VLOOKUP(First_Validations__2[[#This Row],[CountryReq]],Last_Validations[],COLUMNS($B:L)+1,FALSE)</f>
        <v>0</v>
      </c>
      <c r="AF573" s="36" t="str">
        <f>VLOOKUP(First_Validations__2[[#This Row],[CountryReq]],Last_Validations[],COLUMNS($B:M)+1,FALSE)</f>
        <v>Suspended for missing deadline</v>
      </c>
      <c r="AG573" s="36" t="str">
        <f>VLOOKUP(First_Validations__2[[#This Row],[CountryReq]],Last_Validations[],COLUMNS($B:N)+1,FALSE)</f>
        <v>Data accessibility (#7.2)</v>
      </c>
      <c r="AH573" s="36">
        <f>VLOOKUP(First_Validations__2[[#This Row],[CountryReq]],Last_Validations[],COLUMNS($B:O)+1,FALSE)</f>
        <v>1</v>
      </c>
      <c r="AI573" s="36" t="str">
        <f>VLOOKUP(First_Validations__2[[#This Row],[CountryReq]],Last_Validations[],COLUMNS($B:P)+1,FALSE)</f>
        <v>Not required (recommended)</v>
      </c>
      <c r="AJ573" s="36" t="str">
        <f>VLOOKUP(First_Validations__2[[#This Row],[CountryReq]],Last_Validations[],COLUMNS($B:Q)+1,FALSE)</f>
        <v>EITI Reports are accessible through the LEITI website and roadshows, while report summaries have been produced in the past. Machine-readable EITI data is available through the EITI international website, but is not actively disseminated by LEITI.</v>
      </c>
      <c r="AK573" s="36">
        <f>VLOOKUP(First_Validations__2[[#This Row],[CountryReq]],Last_Validations[],COLUMNS($B:R)+1,FALSE)</f>
        <v>0</v>
      </c>
      <c r="AL573" s="36" t="str">
        <f>VLOOKUP(First_Validations__2[[#This Row],[CountryReq]],Last_Validations[],COLUMNS($B:S)+1,FALSE)</f>
        <v>http://www.leiti.org.lr/</v>
      </c>
      <c r="AM573" s="36" t="str">
        <f>VLOOKUP(First_Validations__2[[#This Row],[CountryReq]],Last_Validations[],COLUMNS($B:T)+1,FALSE)</f>
        <v>https://eiti.org/api/v1.0/score_data/12</v>
      </c>
      <c r="AN573" s="36" t="str">
        <f>IF(First_Validations__2[[#This Row],[FirstValidation.Country: Year]]=First_Validations__2[[#This Row],[Country: Year]],"First","Second / Last")</f>
        <v>First</v>
      </c>
      <c r="AO573" s="36">
        <f>IF(AND(First_Validations__2[[#This Row],[FirstValidation.Validation score]]&lt;5,First_Validations__2[[#This Row],[FirstValidation.Validation score]]&gt;1),1,0)</f>
        <v>0</v>
      </c>
      <c r="AP573" s="36">
        <f>First_Validations__2[[#This Row],[Validation score]]-First_Validations__2[[#This Row],[FirstValidation.Validation score]]</f>
        <v>0</v>
      </c>
      <c r="AQ573" s="36">
        <f>IF(AND(First_Validations__2[[#This Row],[Corrective action]]=1,First_Validations__2[[#This Row],[Validation score]]&lt;5,First_Validations__2[[#This Row],[Validation score]]&gt;1),1,0)</f>
        <v>0</v>
      </c>
      <c r="AR573" s="36">
        <f>IF(AND(First_Validations__2[[#This Row],[Corrective action]]=1,OR(First_Validations__2[[#This Row],[Validation score]]&gt;4,First_Validations__2[[#This Row],[Validation score]]&lt;2)),1,0)</f>
        <v>0</v>
      </c>
      <c r="AS5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3" s="36" t="str">
        <f>VLOOKUP(First_Validations__2[[#This Row],[Requirement ('#)]],Requirements[[Requirements]:[Categories2]],2,FALSE)</f>
        <v>Outcomes and impact</v>
      </c>
    </row>
    <row r="574" spans="2:46">
      <c r="B574" s="34" t="s">
        <v>1542</v>
      </c>
      <c r="C574" s="34">
        <v>1</v>
      </c>
      <c r="D574" s="34">
        <v>12</v>
      </c>
      <c r="E574" s="34" t="s">
        <v>357</v>
      </c>
      <c r="F574" s="34" t="s">
        <v>1543</v>
      </c>
      <c r="G574" s="34" t="s">
        <v>1542</v>
      </c>
      <c r="H574" s="34" t="s">
        <v>3489</v>
      </c>
      <c r="I574" s="34" t="s">
        <v>3490</v>
      </c>
      <c r="J574" s="34">
        <v>2016</v>
      </c>
      <c r="L574" s="34" t="s">
        <v>1769</v>
      </c>
      <c r="M574" s="34" t="s">
        <v>1820</v>
      </c>
      <c r="N574" s="34">
        <v>5</v>
      </c>
      <c r="O574" s="34" t="s">
        <v>1768</v>
      </c>
      <c r="P574" s="34" t="s">
        <v>387</v>
      </c>
      <c r="R574" s="34" t="s">
        <v>1545</v>
      </c>
      <c r="S574" s="34" t="s">
        <v>1836</v>
      </c>
      <c r="T574" s="34" t="s">
        <v>2540</v>
      </c>
      <c r="U574" s="36" t="str">
        <f>VLOOKUP(First_Validations__2[[#This Row],[CountryReq]],Last_Validations[],COLUMNS($B:B)+1,FALSE)</f>
        <v>Liberia: 2016</v>
      </c>
      <c r="V574" s="36" t="str">
        <f>VLOOKUP(First_Validations__2[[#This Row],[CountryReq]],Last_Validations[],COLUMNS($B:C)+1,FALSE)</f>
        <v>Liberia</v>
      </c>
      <c r="W574" s="36">
        <f>VLOOKUP(First_Validations__2[[#This Row],[CountryReq]],Last_Validations[],COLUMNS($B:D)+1,FALSE)</f>
        <v>1</v>
      </c>
      <c r="X574" s="36">
        <f>VLOOKUP(First_Validations__2[[#This Row],[CountryReq]],Last_Validations[],COLUMNS($B:E)+1,FALSE)</f>
        <v>12</v>
      </c>
      <c r="Y574" s="36" t="str">
        <f>VLOOKUP(First_Validations__2[[#This Row],[CountryReq]],Last_Validations[],COLUMNS($B:F)+1,FALSE)</f>
        <v>Liberia: 2016</v>
      </c>
      <c r="Z574" s="36" t="str">
        <f>VLOOKUP(First_Validations__2[[#This Row],[CountryReq]],Last_Validations[],COLUMNS($B:G)+1,FALSE)</f>
        <v>LBR</v>
      </c>
      <c r="AA574" s="36" t="str">
        <f>VLOOKUP(First_Validations__2[[#This Row],[CountryReq]],Last_Validations[],COLUMNS($B:H)+1,FALSE)</f>
        <v>Liberia</v>
      </c>
      <c r="AB574" s="36" t="str">
        <f>VLOOKUP(First_Validations__2[[#This Row],[CountryReq]],Last_Validations[],COLUMNS($B:I)+1,FALSE)</f>
        <v>https://eiti.org/board-decision/2017-28</v>
      </c>
      <c r="AC574" s="36" t="str">
        <f>VLOOKUP(First_Validations__2[[#This Row],[CountryReq]],Last_Validations[],COLUMNS($B:J)+1,FALSE)</f>
        <v>https://eiti.org/document/validation-of-liberia-2016-reports</v>
      </c>
      <c r="AD574" s="36">
        <f>VLOOKUP(First_Validations__2[[#This Row],[CountryReq]],Last_Validations[],COLUMNS($B:K)+1,FALSE)</f>
        <v>2016</v>
      </c>
      <c r="AE574" s="36">
        <f>VLOOKUP(First_Validations__2[[#This Row],[CountryReq]],Last_Validations[],COLUMNS($B:L)+1,FALSE)</f>
        <v>0</v>
      </c>
      <c r="AF574" s="36" t="str">
        <f>VLOOKUP(First_Validations__2[[#This Row],[CountryReq]],Last_Validations[],COLUMNS($B:M)+1,FALSE)</f>
        <v>Suspended for missing deadline</v>
      </c>
      <c r="AG574" s="36" t="str">
        <f>VLOOKUP(First_Validations__2[[#This Row],[CountryReq]],Last_Validations[],COLUMNS($B:N)+1,FALSE)</f>
        <v>Follow up on recommendations (#7.3)</v>
      </c>
      <c r="AH574" s="36">
        <f>VLOOKUP(First_Validations__2[[#This Row],[CountryReq]],Last_Validations[],COLUMNS($B:O)+1,FALSE)</f>
        <v>5</v>
      </c>
      <c r="AI574" s="36" t="str">
        <f>VLOOKUP(First_Validations__2[[#This Row],[CountryReq]],Last_Validations[],COLUMNS($B:P)+1,FALSE)</f>
        <v>Satisfactory progress</v>
      </c>
      <c r="AJ574" s="36" t="str">
        <f>VLOOKUP(First_Validations__2[[#This Row],[CountryReq]],Last_Validations[],COLUMNS($B:Q)+1,FALSE)</f>
        <v xml:space="preserve">While recommendations of EITI Reports are not consistently implemented, the MSG has regularly debated the recommendations – even if the pace of follow-up on EITI recommendations has slowed since 2014. </v>
      </c>
      <c r="AK574" s="36">
        <f>VLOOKUP(First_Validations__2[[#This Row],[CountryReq]],Last_Validations[],COLUMNS($B:R)+1,FALSE)</f>
        <v>0</v>
      </c>
      <c r="AL574" s="36" t="str">
        <f>VLOOKUP(First_Validations__2[[#This Row],[CountryReq]],Last_Validations[],COLUMNS($B:S)+1,FALSE)</f>
        <v>http://www.leiti.org.lr/</v>
      </c>
      <c r="AM574" s="36" t="str">
        <f>VLOOKUP(First_Validations__2[[#This Row],[CountryReq]],Last_Validations[],COLUMNS($B:T)+1,FALSE)</f>
        <v>https://eiti.org/api/v1.0/score_data/12</v>
      </c>
      <c r="AN574" s="36" t="str">
        <f>IF(First_Validations__2[[#This Row],[FirstValidation.Country: Year]]=First_Validations__2[[#This Row],[Country: Year]],"First","Second / Last")</f>
        <v>First</v>
      </c>
      <c r="AO574" s="36">
        <f>IF(AND(First_Validations__2[[#This Row],[FirstValidation.Validation score]]&lt;5,First_Validations__2[[#This Row],[FirstValidation.Validation score]]&gt;1),1,0)</f>
        <v>0</v>
      </c>
      <c r="AP574" s="36">
        <f>First_Validations__2[[#This Row],[Validation score]]-First_Validations__2[[#This Row],[FirstValidation.Validation score]]</f>
        <v>0</v>
      </c>
      <c r="AQ574" s="36">
        <f>IF(AND(First_Validations__2[[#This Row],[Corrective action]]=1,First_Validations__2[[#This Row],[Validation score]]&lt;5,First_Validations__2[[#This Row],[Validation score]]&gt;1),1,0)</f>
        <v>0</v>
      </c>
      <c r="AR574" s="36">
        <f>IF(AND(First_Validations__2[[#This Row],[Corrective action]]=1,OR(First_Validations__2[[#This Row],[Validation score]]&gt;4,First_Validations__2[[#This Row],[Validation score]]&lt;2)),1,0)</f>
        <v>0</v>
      </c>
      <c r="AS5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4" s="36" t="str">
        <f>VLOOKUP(First_Validations__2[[#This Row],[Requirement ('#)]],Requirements[[Requirements]:[Categories2]],2,FALSE)</f>
        <v>Outcomes and impact</v>
      </c>
    </row>
    <row r="575" spans="2:46">
      <c r="B575" s="34" t="s">
        <v>1542</v>
      </c>
      <c r="C575" s="34">
        <v>1</v>
      </c>
      <c r="D575" s="34">
        <v>12</v>
      </c>
      <c r="E575" s="34" t="s">
        <v>357</v>
      </c>
      <c r="F575" s="34" t="s">
        <v>1543</v>
      </c>
      <c r="G575" s="34" t="s">
        <v>1542</v>
      </c>
      <c r="H575" s="34" t="s">
        <v>3489</v>
      </c>
      <c r="I575" s="34" t="s">
        <v>3490</v>
      </c>
      <c r="J575" s="34">
        <v>2016</v>
      </c>
      <c r="L575" s="34" t="s">
        <v>1769</v>
      </c>
      <c r="M575" s="34" t="s">
        <v>1807</v>
      </c>
      <c r="N575" s="34">
        <v>0</v>
      </c>
      <c r="O575" s="34" t="s">
        <v>4</v>
      </c>
      <c r="P575" s="34" t="s">
        <v>374</v>
      </c>
      <c r="R575" s="34" t="s">
        <v>1545</v>
      </c>
      <c r="S575" s="34" t="s">
        <v>1836</v>
      </c>
      <c r="T575" s="34" t="s">
        <v>2541</v>
      </c>
      <c r="U575" s="36" t="str">
        <f>VLOOKUP(First_Validations__2[[#This Row],[CountryReq]],Last_Validations[],COLUMNS($B:B)+1,FALSE)</f>
        <v>Liberia: 2016</v>
      </c>
      <c r="V575" s="36" t="str">
        <f>VLOOKUP(First_Validations__2[[#This Row],[CountryReq]],Last_Validations[],COLUMNS($B:C)+1,FALSE)</f>
        <v>Liberia</v>
      </c>
      <c r="W575" s="36">
        <f>VLOOKUP(First_Validations__2[[#This Row],[CountryReq]],Last_Validations[],COLUMNS($B:D)+1,FALSE)</f>
        <v>1</v>
      </c>
      <c r="X575" s="36">
        <f>VLOOKUP(First_Validations__2[[#This Row],[CountryReq]],Last_Validations[],COLUMNS($B:E)+1,FALSE)</f>
        <v>12</v>
      </c>
      <c r="Y575" s="36" t="str">
        <f>VLOOKUP(First_Validations__2[[#This Row],[CountryReq]],Last_Validations[],COLUMNS($B:F)+1,FALSE)</f>
        <v>Liberia: 2016</v>
      </c>
      <c r="Z575" s="36" t="str">
        <f>VLOOKUP(First_Validations__2[[#This Row],[CountryReq]],Last_Validations[],COLUMNS($B:G)+1,FALSE)</f>
        <v>LBR</v>
      </c>
      <c r="AA575" s="36" t="str">
        <f>VLOOKUP(First_Validations__2[[#This Row],[CountryReq]],Last_Validations[],COLUMNS($B:H)+1,FALSE)</f>
        <v>Liberia</v>
      </c>
      <c r="AB575" s="36" t="str">
        <f>VLOOKUP(First_Validations__2[[#This Row],[CountryReq]],Last_Validations[],COLUMNS($B:I)+1,FALSE)</f>
        <v>https://eiti.org/board-decision/2017-28</v>
      </c>
      <c r="AC575" s="36" t="str">
        <f>VLOOKUP(First_Validations__2[[#This Row],[CountryReq]],Last_Validations[],COLUMNS($B:J)+1,FALSE)</f>
        <v>https://eiti.org/document/validation-of-liberia-2016-reports</v>
      </c>
      <c r="AD575" s="36">
        <f>VLOOKUP(First_Validations__2[[#This Row],[CountryReq]],Last_Validations[],COLUMNS($B:K)+1,FALSE)</f>
        <v>2016</v>
      </c>
      <c r="AE575" s="36">
        <f>VLOOKUP(First_Validations__2[[#This Row],[CountryReq]],Last_Validations[],COLUMNS($B:L)+1,FALSE)</f>
        <v>0</v>
      </c>
      <c r="AF575" s="36" t="str">
        <f>VLOOKUP(First_Validations__2[[#This Row],[CountryReq]],Last_Validations[],COLUMNS($B:M)+1,FALSE)</f>
        <v>Suspended for missing deadline</v>
      </c>
      <c r="AG575" s="36" t="str">
        <f>VLOOKUP(First_Validations__2[[#This Row],[CountryReq]],Last_Validations[],COLUMNS($B:N)+1,FALSE)</f>
        <v>Direct subnational payments (#4.6)</v>
      </c>
      <c r="AH575" s="36">
        <f>VLOOKUP(First_Validations__2[[#This Row],[CountryReq]],Last_Validations[],COLUMNS($B:O)+1,FALSE)</f>
        <v>0</v>
      </c>
      <c r="AI575" s="36" t="str">
        <f>VLOOKUP(First_Validations__2[[#This Row],[CountryReq]],Last_Validations[],COLUMNS($B:P)+1,FALSE)</f>
        <v>Not applicable</v>
      </c>
      <c r="AJ575" s="36" t="str">
        <f>VLOOKUP(First_Validations__2[[#This Row],[CountryReq]],Last_Validations[],COLUMNS($B:Q)+1,FALSE)</f>
        <v>This requirement was not applicable in Liberia in the time under review.</v>
      </c>
      <c r="AK575" s="36">
        <f>VLOOKUP(First_Validations__2[[#This Row],[CountryReq]],Last_Validations[],COLUMNS($B:R)+1,FALSE)</f>
        <v>0</v>
      </c>
      <c r="AL575" s="36" t="str">
        <f>VLOOKUP(First_Validations__2[[#This Row],[CountryReq]],Last_Validations[],COLUMNS($B:S)+1,FALSE)</f>
        <v>http://www.leiti.org.lr/</v>
      </c>
      <c r="AM575" s="36" t="str">
        <f>VLOOKUP(First_Validations__2[[#This Row],[CountryReq]],Last_Validations[],COLUMNS($B:T)+1,FALSE)</f>
        <v>https://eiti.org/api/v1.0/score_data/12</v>
      </c>
      <c r="AN575" s="36" t="str">
        <f>IF(First_Validations__2[[#This Row],[FirstValidation.Country: Year]]=First_Validations__2[[#This Row],[Country: Year]],"First","Second / Last")</f>
        <v>First</v>
      </c>
      <c r="AO575" s="36">
        <f>IF(AND(First_Validations__2[[#This Row],[FirstValidation.Validation score]]&lt;5,First_Validations__2[[#This Row],[FirstValidation.Validation score]]&gt;1),1,0)</f>
        <v>0</v>
      </c>
      <c r="AP575" s="36">
        <f>First_Validations__2[[#This Row],[Validation score]]-First_Validations__2[[#This Row],[FirstValidation.Validation score]]</f>
        <v>0</v>
      </c>
      <c r="AQ575" s="36">
        <f>IF(AND(First_Validations__2[[#This Row],[Corrective action]]=1,First_Validations__2[[#This Row],[Validation score]]&lt;5,First_Validations__2[[#This Row],[Validation score]]&gt;1),1,0)</f>
        <v>0</v>
      </c>
      <c r="AR575" s="36">
        <f>IF(AND(First_Validations__2[[#This Row],[Corrective action]]=1,OR(First_Validations__2[[#This Row],[Validation score]]&gt;4,First_Validations__2[[#This Row],[Validation score]]&lt;2)),1,0)</f>
        <v>0</v>
      </c>
      <c r="AS5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5" s="36" t="str">
        <f>VLOOKUP(First_Validations__2[[#This Row],[Requirement ('#)]],Requirements[[Requirements]:[Categories2]],2,FALSE)</f>
        <v>Revenue collection</v>
      </c>
    </row>
    <row r="576" spans="2:46">
      <c r="B576" s="34" t="s">
        <v>1542</v>
      </c>
      <c r="C576" s="34">
        <v>1</v>
      </c>
      <c r="D576" s="34">
        <v>12</v>
      </c>
      <c r="E576" s="34" t="s">
        <v>357</v>
      </c>
      <c r="F576" s="34" t="s">
        <v>1543</v>
      </c>
      <c r="G576" s="34" t="s">
        <v>1542</v>
      </c>
      <c r="H576" s="34" t="s">
        <v>3489</v>
      </c>
      <c r="I576" s="34" t="s">
        <v>3490</v>
      </c>
      <c r="J576" s="34">
        <v>2016</v>
      </c>
      <c r="L576" s="34" t="s">
        <v>1769</v>
      </c>
      <c r="M576" s="34" t="s">
        <v>1808</v>
      </c>
      <c r="N576" s="34">
        <v>4</v>
      </c>
      <c r="O576" s="34" t="s">
        <v>1767</v>
      </c>
      <c r="P576" s="34" t="s">
        <v>377</v>
      </c>
      <c r="R576" s="34" t="s">
        <v>1545</v>
      </c>
      <c r="S576" s="34" t="s">
        <v>1836</v>
      </c>
      <c r="T576" s="34" t="s">
        <v>2542</v>
      </c>
      <c r="U576" s="36" t="str">
        <f>VLOOKUP(First_Validations__2[[#This Row],[CountryReq]],Last_Validations[],COLUMNS($B:B)+1,FALSE)</f>
        <v>Liberia: 2016</v>
      </c>
      <c r="V576" s="36" t="str">
        <f>VLOOKUP(First_Validations__2[[#This Row],[CountryReq]],Last_Validations[],COLUMNS($B:C)+1,FALSE)</f>
        <v>Liberia</v>
      </c>
      <c r="W576" s="36">
        <f>VLOOKUP(First_Validations__2[[#This Row],[CountryReq]],Last_Validations[],COLUMNS($B:D)+1,FALSE)</f>
        <v>1</v>
      </c>
      <c r="X576" s="36">
        <f>VLOOKUP(First_Validations__2[[#This Row],[CountryReq]],Last_Validations[],COLUMNS($B:E)+1,FALSE)</f>
        <v>12</v>
      </c>
      <c r="Y576" s="36" t="str">
        <f>VLOOKUP(First_Validations__2[[#This Row],[CountryReq]],Last_Validations[],COLUMNS($B:F)+1,FALSE)</f>
        <v>Liberia: 2016</v>
      </c>
      <c r="Z576" s="36" t="str">
        <f>VLOOKUP(First_Validations__2[[#This Row],[CountryReq]],Last_Validations[],COLUMNS($B:G)+1,FALSE)</f>
        <v>LBR</v>
      </c>
      <c r="AA576" s="36" t="str">
        <f>VLOOKUP(First_Validations__2[[#This Row],[CountryReq]],Last_Validations[],COLUMNS($B:H)+1,FALSE)</f>
        <v>Liberia</v>
      </c>
      <c r="AB576" s="36" t="str">
        <f>VLOOKUP(First_Validations__2[[#This Row],[CountryReq]],Last_Validations[],COLUMNS($B:I)+1,FALSE)</f>
        <v>https://eiti.org/board-decision/2017-28</v>
      </c>
      <c r="AC576" s="36" t="str">
        <f>VLOOKUP(First_Validations__2[[#This Row],[CountryReq]],Last_Validations[],COLUMNS($B:J)+1,FALSE)</f>
        <v>https://eiti.org/document/validation-of-liberia-2016-reports</v>
      </c>
      <c r="AD576" s="36">
        <f>VLOOKUP(First_Validations__2[[#This Row],[CountryReq]],Last_Validations[],COLUMNS($B:K)+1,FALSE)</f>
        <v>2016</v>
      </c>
      <c r="AE576" s="36">
        <f>VLOOKUP(First_Validations__2[[#This Row],[CountryReq]],Last_Validations[],COLUMNS($B:L)+1,FALSE)</f>
        <v>0</v>
      </c>
      <c r="AF576" s="36" t="str">
        <f>VLOOKUP(First_Validations__2[[#This Row],[CountryReq]],Last_Validations[],COLUMNS($B:M)+1,FALSE)</f>
        <v>Suspended for missing deadline</v>
      </c>
      <c r="AG576" s="36" t="str">
        <f>VLOOKUP(First_Validations__2[[#This Row],[CountryReq]],Last_Validations[],COLUMNS($B:N)+1,FALSE)</f>
        <v>Disaggregation (#4.7)</v>
      </c>
      <c r="AH576" s="36">
        <f>VLOOKUP(First_Validations__2[[#This Row],[CountryReq]],Last_Validations[],COLUMNS($B:O)+1,FALSE)</f>
        <v>4</v>
      </c>
      <c r="AI576" s="36" t="str">
        <f>VLOOKUP(First_Validations__2[[#This Row],[CountryReq]],Last_Validations[],COLUMNS($B:P)+1,FALSE)</f>
        <v>Meaningful progress</v>
      </c>
      <c r="AJ576" s="36" t="str">
        <f>VLOOKUP(First_Validations__2[[#This Row],[CountryReq]],Last_Validations[],COLUMNS($B:Q)+1,FALSE)</f>
        <v>While the 2013-2014 EITI Report refers to company-level reconciliation sheets available on the LEITI website, these were only available upon request from the LEITI Secretariat.</v>
      </c>
      <c r="AK576" s="36">
        <f>VLOOKUP(First_Validations__2[[#This Row],[CountryReq]],Last_Validations[],COLUMNS($B:R)+1,FALSE)</f>
        <v>0</v>
      </c>
      <c r="AL576" s="36" t="str">
        <f>VLOOKUP(First_Validations__2[[#This Row],[CountryReq]],Last_Validations[],COLUMNS($B:S)+1,FALSE)</f>
        <v>http://www.leiti.org.lr/</v>
      </c>
      <c r="AM576" s="36" t="str">
        <f>VLOOKUP(First_Validations__2[[#This Row],[CountryReq]],Last_Validations[],COLUMNS($B:T)+1,FALSE)</f>
        <v>https://eiti.org/api/v1.0/score_data/12</v>
      </c>
      <c r="AN576" s="36" t="str">
        <f>IF(First_Validations__2[[#This Row],[FirstValidation.Country: Year]]=First_Validations__2[[#This Row],[Country: Year]],"First","Second / Last")</f>
        <v>First</v>
      </c>
      <c r="AO576" s="36">
        <f>IF(AND(First_Validations__2[[#This Row],[FirstValidation.Validation score]]&lt;5,First_Validations__2[[#This Row],[FirstValidation.Validation score]]&gt;1),1,0)</f>
        <v>1</v>
      </c>
      <c r="AP576" s="36">
        <f>First_Validations__2[[#This Row],[Validation score]]-First_Validations__2[[#This Row],[FirstValidation.Validation score]]</f>
        <v>0</v>
      </c>
      <c r="AQ576" s="36">
        <f>IF(AND(First_Validations__2[[#This Row],[Corrective action]]=1,First_Validations__2[[#This Row],[Validation score]]&lt;5,First_Validations__2[[#This Row],[Validation score]]&gt;1),1,0)</f>
        <v>1</v>
      </c>
      <c r="AR576" s="36">
        <f>IF(AND(First_Validations__2[[#This Row],[Corrective action]]=1,OR(First_Validations__2[[#This Row],[Validation score]]&gt;4,First_Validations__2[[#This Row],[Validation score]]&lt;2)),1,0)</f>
        <v>0</v>
      </c>
      <c r="AS5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6" s="36" t="str">
        <f>VLOOKUP(First_Validations__2[[#This Row],[Requirement ('#)]],Requirements[[Requirements]:[Categories2]],2,FALSE)</f>
        <v>Revenue collection</v>
      </c>
    </row>
    <row r="577" spans="2:46">
      <c r="B577" s="34" t="s">
        <v>1542</v>
      </c>
      <c r="C577" s="34">
        <v>1</v>
      </c>
      <c r="D577" s="34">
        <v>12</v>
      </c>
      <c r="E577" s="34" t="s">
        <v>357</v>
      </c>
      <c r="F577" s="34" t="s">
        <v>1543</v>
      </c>
      <c r="G577" s="34" t="s">
        <v>1542</v>
      </c>
      <c r="H577" s="34" t="s">
        <v>3489</v>
      </c>
      <c r="I577" s="34" t="s">
        <v>3490</v>
      </c>
      <c r="J577" s="34">
        <v>2016</v>
      </c>
      <c r="L577" s="34" t="s">
        <v>1769</v>
      </c>
      <c r="M577" s="34" t="s">
        <v>1804</v>
      </c>
      <c r="N577" s="34">
        <v>2</v>
      </c>
      <c r="O577" s="34" t="s">
        <v>1829</v>
      </c>
      <c r="P577" s="34" t="s">
        <v>375</v>
      </c>
      <c r="R577" s="34" t="s">
        <v>1545</v>
      </c>
      <c r="S577" s="34" t="s">
        <v>1836</v>
      </c>
      <c r="T577" s="34" t="s">
        <v>2543</v>
      </c>
      <c r="U577" s="36" t="str">
        <f>VLOOKUP(First_Validations__2[[#This Row],[CountryReq]],Last_Validations[],COLUMNS($B:B)+1,FALSE)</f>
        <v>Liberia: 2016</v>
      </c>
      <c r="V577" s="36" t="str">
        <f>VLOOKUP(First_Validations__2[[#This Row],[CountryReq]],Last_Validations[],COLUMNS($B:C)+1,FALSE)</f>
        <v>Liberia</v>
      </c>
      <c r="W577" s="36">
        <f>VLOOKUP(First_Validations__2[[#This Row],[CountryReq]],Last_Validations[],COLUMNS($B:D)+1,FALSE)</f>
        <v>1</v>
      </c>
      <c r="X577" s="36">
        <f>VLOOKUP(First_Validations__2[[#This Row],[CountryReq]],Last_Validations[],COLUMNS($B:E)+1,FALSE)</f>
        <v>12</v>
      </c>
      <c r="Y577" s="36" t="str">
        <f>VLOOKUP(First_Validations__2[[#This Row],[CountryReq]],Last_Validations[],COLUMNS($B:F)+1,FALSE)</f>
        <v>Liberia: 2016</v>
      </c>
      <c r="Z577" s="36" t="str">
        <f>VLOOKUP(First_Validations__2[[#This Row],[CountryReq]],Last_Validations[],COLUMNS($B:G)+1,FALSE)</f>
        <v>LBR</v>
      </c>
      <c r="AA577" s="36" t="str">
        <f>VLOOKUP(First_Validations__2[[#This Row],[CountryReq]],Last_Validations[],COLUMNS($B:H)+1,FALSE)</f>
        <v>Liberia</v>
      </c>
      <c r="AB577" s="36" t="str">
        <f>VLOOKUP(First_Validations__2[[#This Row],[CountryReq]],Last_Validations[],COLUMNS($B:I)+1,FALSE)</f>
        <v>https://eiti.org/board-decision/2017-28</v>
      </c>
      <c r="AC577" s="36" t="str">
        <f>VLOOKUP(First_Validations__2[[#This Row],[CountryReq]],Last_Validations[],COLUMNS($B:J)+1,FALSE)</f>
        <v>https://eiti.org/document/validation-of-liberia-2016-reports</v>
      </c>
      <c r="AD577" s="36">
        <f>VLOOKUP(First_Validations__2[[#This Row],[CountryReq]],Last_Validations[],COLUMNS($B:K)+1,FALSE)</f>
        <v>2016</v>
      </c>
      <c r="AE577" s="36">
        <f>VLOOKUP(First_Validations__2[[#This Row],[CountryReq]],Last_Validations[],COLUMNS($B:L)+1,FALSE)</f>
        <v>0</v>
      </c>
      <c r="AF577" s="36" t="str">
        <f>VLOOKUP(First_Validations__2[[#This Row],[CountryReq]],Last_Validations[],COLUMNS($B:M)+1,FALSE)</f>
        <v>Suspended for missing deadline</v>
      </c>
      <c r="AG577" s="36" t="str">
        <f>VLOOKUP(First_Validations__2[[#This Row],[CountryReq]],Last_Validations[],COLUMNS($B:N)+1,FALSE)</f>
        <v>Barter agreements (#4.3)</v>
      </c>
      <c r="AH577" s="36">
        <f>VLOOKUP(First_Validations__2[[#This Row],[CountryReq]],Last_Validations[],COLUMNS($B:O)+1,FALSE)</f>
        <v>2</v>
      </c>
      <c r="AI577" s="36" t="str">
        <f>VLOOKUP(First_Validations__2[[#This Row],[CountryReq]],Last_Validations[],COLUMNS($B:P)+1,FALSE)</f>
        <v>No progress</v>
      </c>
      <c r="AJ577" s="36" t="str">
        <f>VLOOKUP(First_Validations__2[[#This Row],[CountryReq]],Last_Validations[],COLUMNS($B:Q)+1,FALSE)</f>
        <v>The EITI Reports do not refer to any contractual provisions for the development of infrastructure for third-party use, despite widespread knowledge of such provisions in five Mineral Development Agreements (MDAs).</v>
      </c>
      <c r="AK577" s="36">
        <f>VLOOKUP(First_Validations__2[[#This Row],[CountryReq]],Last_Validations[],COLUMNS($B:R)+1,FALSE)</f>
        <v>0</v>
      </c>
      <c r="AL577" s="36" t="str">
        <f>VLOOKUP(First_Validations__2[[#This Row],[CountryReq]],Last_Validations[],COLUMNS($B:S)+1,FALSE)</f>
        <v>http://www.leiti.org.lr/</v>
      </c>
      <c r="AM577" s="36" t="str">
        <f>VLOOKUP(First_Validations__2[[#This Row],[CountryReq]],Last_Validations[],COLUMNS($B:T)+1,FALSE)</f>
        <v>https://eiti.org/api/v1.0/score_data/12</v>
      </c>
      <c r="AN577" s="36" t="str">
        <f>IF(First_Validations__2[[#This Row],[FirstValidation.Country: Year]]=First_Validations__2[[#This Row],[Country: Year]],"First","Second / Last")</f>
        <v>First</v>
      </c>
      <c r="AO577" s="36">
        <f>IF(AND(First_Validations__2[[#This Row],[FirstValidation.Validation score]]&lt;5,First_Validations__2[[#This Row],[FirstValidation.Validation score]]&gt;1),1,0)</f>
        <v>1</v>
      </c>
      <c r="AP577" s="36">
        <f>First_Validations__2[[#This Row],[Validation score]]-First_Validations__2[[#This Row],[FirstValidation.Validation score]]</f>
        <v>0</v>
      </c>
      <c r="AQ577" s="36">
        <f>IF(AND(First_Validations__2[[#This Row],[Corrective action]]=1,First_Validations__2[[#This Row],[Validation score]]&lt;5,First_Validations__2[[#This Row],[Validation score]]&gt;1),1,0)</f>
        <v>1</v>
      </c>
      <c r="AR577" s="36">
        <f>IF(AND(First_Validations__2[[#This Row],[Corrective action]]=1,OR(First_Validations__2[[#This Row],[Validation score]]&gt;4,First_Validations__2[[#This Row],[Validation score]]&lt;2)),1,0)</f>
        <v>0</v>
      </c>
      <c r="AS5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7" s="36" t="str">
        <f>VLOOKUP(First_Validations__2[[#This Row],[Requirement ('#)]],Requirements[[Requirements]:[Categories2]],2,FALSE)</f>
        <v>Revenue collection</v>
      </c>
    </row>
    <row r="578" spans="2:46">
      <c r="B578" s="34" t="s">
        <v>1542</v>
      </c>
      <c r="C578" s="34">
        <v>1</v>
      </c>
      <c r="D578" s="34">
        <v>12</v>
      </c>
      <c r="E578" s="34" t="s">
        <v>357</v>
      </c>
      <c r="F578" s="34" t="s">
        <v>1543</v>
      </c>
      <c r="G578" s="34" t="s">
        <v>1542</v>
      </c>
      <c r="H578" s="34" t="s">
        <v>3489</v>
      </c>
      <c r="I578" s="34" t="s">
        <v>3490</v>
      </c>
      <c r="J578" s="34">
        <v>2016</v>
      </c>
      <c r="L578" s="34" t="s">
        <v>1769</v>
      </c>
      <c r="M578" s="34" t="s">
        <v>1806</v>
      </c>
      <c r="N578" s="34">
        <v>5</v>
      </c>
      <c r="O578" s="34" t="s">
        <v>1768</v>
      </c>
      <c r="P578" s="34" t="s">
        <v>376</v>
      </c>
      <c r="R578" s="34" t="s">
        <v>1545</v>
      </c>
      <c r="S578" s="34" t="s">
        <v>1836</v>
      </c>
      <c r="T578" s="34" t="s">
        <v>2544</v>
      </c>
      <c r="U578" s="36" t="str">
        <f>VLOOKUP(First_Validations__2[[#This Row],[CountryReq]],Last_Validations[],COLUMNS($B:B)+1,FALSE)</f>
        <v>Liberia: 2016</v>
      </c>
      <c r="V578" s="36" t="str">
        <f>VLOOKUP(First_Validations__2[[#This Row],[CountryReq]],Last_Validations[],COLUMNS($B:C)+1,FALSE)</f>
        <v>Liberia</v>
      </c>
      <c r="W578" s="36">
        <f>VLOOKUP(First_Validations__2[[#This Row],[CountryReq]],Last_Validations[],COLUMNS($B:D)+1,FALSE)</f>
        <v>1</v>
      </c>
      <c r="X578" s="36">
        <f>VLOOKUP(First_Validations__2[[#This Row],[CountryReq]],Last_Validations[],COLUMNS($B:E)+1,FALSE)</f>
        <v>12</v>
      </c>
      <c r="Y578" s="36" t="str">
        <f>VLOOKUP(First_Validations__2[[#This Row],[CountryReq]],Last_Validations[],COLUMNS($B:F)+1,FALSE)</f>
        <v>Liberia: 2016</v>
      </c>
      <c r="Z578" s="36" t="str">
        <f>VLOOKUP(First_Validations__2[[#This Row],[CountryReq]],Last_Validations[],COLUMNS($B:G)+1,FALSE)</f>
        <v>LBR</v>
      </c>
      <c r="AA578" s="36" t="str">
        <f>VLOOKUP(First_Validations__2[[#This Row],[CountryReq]],Last_Validations[],COLUMNS($B:H)+1,FALSE)</f>
        <v>Liberia</v>
      </c>
      <c r="AB578" s="36" t="str">
        <f>VLOOKUP(First_Validations__2[[#This Row],[CountryReq]],Last_Validations[],COLUMNS($B:I)+1,FALSE)</f>
        <v>https://eiti.org/board-decision/2017-28</v>
      </c>
      <c r="AC578" s="36" t="str">
        <f>VLOOKUP(First_Validations__2[[#This Row],[CountryReq]],Last_Validations[],COLUMNS($B:J)+1,FALSE)</f>
        <v>https://eiti.org/document/validation-of-liberia-2016-reports</v>
      </c>
      <c r="AD578" s="36">
        <f>VLOOKUP(First_Validations__2[[#This Row],[CountryReq]],Last_Validations[],COLUMNS($B:K)+1,FALSE)</f>
        <v>2016</v>
      </c>
      <c r="AE578" s="36">
        <f>VLOOKUP(First_Validations__2[[#This Row],[CountryReq]],Last_Validations[],COLUMNS($B:L)+1,FALSE)</f>
        <v>0</v>
      </c>
      <c r="AF578" s="36" t="str">
        <f>VLOOKUP(First_Validations__2[[#This Row],[CountryReq]],Last_Validations[],COLUMNS($B:M)+1,FALSE)</f>
        <v>Suspended for missing deadline</v>
      </c>
      <c r="AG578" s="36" t="str">
        <f>VLOOKUP(First_Validations__2[[#This Row],[CountryReq]],Last_Validations[],COLUMNS($B:N)+1,FALSE)</f>
        <v>SOE transactions (#4.5)</v>
      </c>
      <c r="AH578" s="36">
        <f>VLOOKUP(First_Validations__2[[#This Row],[CountryReq]],Last_Validations[],COLUMNS($B:O)+1,FALSE)</f>
        <v>5</v>
      </c>
      <c r="AI578" s="36" t="str">
        <f>VLOOKUP(First_Validations__2[[#This Row],[CountryReq]],Last_Validations[],COLUMNS($B:P)+1,FALSE)</f>
        <v>Satisfactory progress</v>
      </c>
      <c r="AJ578" s="36" t="str">
        <f>VLOOKUP(First_Validations__2[[#This Row],[CountryReq]],Last_Validations[],COLUMNS($B:Q)+1,FALSE)</f>
        <v xml:space="preserve">The 2013-2014 EITI Report discloses SOE transactions with government, although vaguely. The Report comprehensively disclosed and reconciled statutory payments from the SOE to the Government. </v>
      </c>
      <c r="AK578" s="36">
        <f>VLOOKUP(First_Validations__2[[#This Row],[CountryReq]],Last_Validations[],COLUMNS($B:R)+1,FALSE)</f>
        <v>0</v>
      </c>
      <c r="AL578" s="36" t="str">
        <f>VLOOKUP(First_Validations__2[[#This Row],[CountryReq]],Last_Validations[],COLUMNS($B:S)+1,FALSE)</f>
        <v>http://www.leiti.org.lr/</v>
      </c>
      <c r="AM578" s="36" t="str">
        <f>VLOOKUP(First_Validations__2[[#This Row],[CountryReq]],Last_Validations[],COLUMNS($B:T)+1,FALSE)</f>
        <v>https://eiti.org/api/v1.0/score_data/12</v>
      </c>
      <c r="AN578" s="36" t="str">
        <f>IF(First_Validations__2[[#This Row],[FirstValidation.Country: Year]]=First_Validations__2[[#This Row],[Country: Year]],"First","Second / Last")</f>
        <v>First</v>
      </c>
      <c r="AO578" s="36">
        <f>IF(AND(First_Validations__2[[#This Row],[FirstValidation.Validation score]]&lt;5,First_Validations__2[[#This Row],[FirstValidation.Validation score]]&gt;1),1,0)</f>
        <v>0</v>
      </c>
      <c r="AP578" s="36">
        <f>First_Validations__2[[#This Row],[Validation score]]-First_Validations__2[[#This Row],[FirstValidation.Validation score]]</f>
        <v>0</v>
      </c>
      <c r="AQ578" s="36">
        <f>IF(AND(First_Validations__2[[#This Row],[Corrective action]]=1,First_Validations__2[[#This Row],[Validation score]]&lt;5,First_Validations__2[[#This Row],[Validation score]]&gt;1),1,0)</f>
        <v>0</v>
      </c>
      <c r="AR578" s="36">
        <f>IF(AND(First_Validations__2[[#This Row],[Corrective action]]=1,OR(First_Validations__2[[#This Row],[Validation score]]&gt;4,First_Validations__2[[#This Row],[Validation score]]&lt;2)),1,0)</f>
        <v>0</v>
      </c>
      <c r="AS5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8" s="36" t="str">
        <f>VLOOKUP(First_Validations__2[[#This Row],[Requirement ('#)]],Requirements[[Requirements]:[Categories2]],2,FALSE)</f>
        <v>Revenue collection</v>
      </c>
    </row>
    <row r="579" spans="2:46">
      <c r="B579" s="34" t="s">
        <v>1542</v>
      </c>
      <c r="C579" s="34">
        <v>1</v>
      </c>
      <c r="D579" s="34">
        <v>12</v>
      </c>
      <c r="E579" s="34" t="s">
        <v>357</v>
      </c>
      <c r="F579" s="34" t="s">
        <v>1543</v>
      </c>
      <c r="G579" s="34" t="s">
        <v>1542</v>
      </c>
      <c r="H579" s="34" t="s">
        <v>3489</v>
      </c>
      <c r="I579" s="34" t="s">
        <v>3490</v>
      </c>
      <c r="J579" s="34">
        <v>2016</v>
      </c>
      <c r="L579" s="34" t="s">
        <v>1769</v>
      </c>
      <c r="M579" s="34" t="s">
        <v>1811</v>
      </c>
      <c r="N579" s="34">
        <v>3</v>
      </c>
      <c r="O579" s="34" t="s">
        <v>1798</v>
      </c>
      <c r="P579" s="34" t="s">
        <v>380</v>
      </c>
      <c r="R579" s="34" t="s">
        <v>1545</v>
      </c>
      <c r="S579" s="34" t="s">
        <v>1836</v>
      </c>
      <c r="T579" s="34" t="s">
        <v>2545</v>
      </c>
      <c r="U579" s="36" t="str">
        <f>VLOOKUP(First_Validations__2[[#This Row],[CountryReq]],Last_Validations[],COLUMNS($B:B)+1,FALSE)</f>
        <v>Liberia: 2016</v>
      </c>
      <c r="V579" s="36" t="str">
        <f>VLOOKUP(First_Validations__2[[#This Row],[CountryReq]],Last_Validations[],COLUMNS($B:C)+1,FALSE)</f>
        <v>Liberia</v>
      </c>
      <c r="W579" s="36">
        <f>VLOOKUP(First_Validations__2[[#This Row],[CountryReq]],Last_Validations[],COLUMNS($B:D)+1,FALSE)</f>
        <v>1</v>
      </c>
      <c r="X579" s="36">
        <f>VLOOKUP(First_Validations__2[[#This Row],[CountryReq]],Last_Validations[],COLUMNS($B:E)+1,FALSE)</f>
        <v>12</v>
      </c>
      <c r="Y579" s="36" t="str">
        <f>VLOOKUP(First_Validations__2[[#This Row],[CountryReq]],Last_Validations[],COLUMNS($B:F)+1,FALSE)</f>
        <v>Liberia: 2016</v>
      </c>
      <c r="Z579" s="36" t="str">
        <f>VLOOKUP(First_Validations__2[[#This Row],[CountryReq]],Last_Validations[],COLUMNS($B:G)+1,FALSE)</f>
        <v>LBR</v>
      </c>
      <c r="AA579" s="36" t="str">
        <f>VLOOKUP(First_Validations__2[[#This Row],[CountryReq]],Last_Validations[],COLUMNS($B:H)+1,FALSE)</f>
        <v>Liberia</v>
      </c>
      <c r="AB579" s="36" t="str">
        <f>VLOOKUP(First_Validations__2[[#This Row],[CountryReq]],Last_Validations[],COLUMNS($B:I)+1,FALSE)</f>
        <v>https://eiti.org/board-decision/2017-28</v>
      </c>
      <c r="AC579" s="36" t="str">
        <f>VLOOKUP(First_Validations__2[[#This Row],[CountryReq]],Last_Validations[],COLUMNS($B:J)+1,FALSE)</f>
        <v>https://eiti.org/document/validation-of-liberia-2016-reports</v>
      </c>
      <c r="AD579" s="36">
        <f>VLOOKUP(First_Validations__2[[#This Row],[CountryReq]],Last_Validations[],COLUMNS($B:K)+1,FALSE)</f>
        <v>2016</v>
      </c>
      <c r="AE579" s="36">
        <f>VLOOKUP(First_Validations__2[[#This Row],[CountryReq]],Last_Validations[],COLUMNS($B:L)+1,FALSE)</f>
        <v>0</v>
      </c>
      <c r="AF579" s="36" t="str">
        <f>VLOOKUP(First_Validations__2[[#This Row],[CountryReq]],Last_Validations[],COLUMNS($B:M)+1,FALSE)</f>
        <v>Suspended for missing deadline</v>
      </c>
      <c r="AG579" s="36" t="str">
        <f>VLOOKUP(First_Validations__2[[#This Row],[CountryReq]],Last_Validations[],COLUMNS($B:N)+1,FALSE)</f>
        <v>Distribution of revenues (#5.1)</v>
      </c>
      <c r="AH579" s="36">
        <f>VLOOKUP(First_Validations__2[[#This Row],[CountryReq]],Last_Validations[],COLUMNS($B:O)+1,FALSE)</f>
        <v>3</v>
      </c>
      <c r="AI579" s="36" t="str">
        <f>VLOOKUP(First_Validations__2[[#This Row],[CountryReq]],Last_Validations[],COLUMNS($B:P)+1,FALSE)</f>
        <v>Inadequate progress</v>
      </c>
      <c r="AJ579" s="36" t="str">
        <f>VLOOKUP(First_Validations__2[[#This Row],[CountryReq]],Last_Validations[],COLUMNS($B:Q)+1,FALSE)</f>
        <v>While the 2013-14 EITI Report describes the general budget-making process and the statutory revenue management procedures, it doesn’t clearly highlight the extractives revenues that were not recorded in the budget nor the allocation of such off-budget revenues. The MSG has not included reference to national or international revenue classification systems in the 2014 EITI Report (only encouraged under Requirement 5.1). In light of the existence of off-budget revenues, the MSG should ensure that future EITI Reports clearly identify revenue streams that are not recorded in the national budget and explain the allocation of such off-budget revenues.</v>
      </c>
      <c r="AK579" s="36">
        <f>VLOOKUP(First_Validations__2[[#This Row],[CountryReq]],Last_Validations[],COLUMNS($B:R)+1,FALSE)</f>
        <v>0</v>
      </c>
      <c r="AL579" s="36" t="str">
        <f>VLOOKUP(First_Validations__2[[#This Row],[CountryReq]],Last_Validations[],COLUMNS($B:S)+1,FALSE)</f>
        <v>http://www.leiti.org.lr/</v>
      </c>
      <c r="AM579" s="36" t="str">
        <f>VLOOKUP(First_Validations__2[[#This Row],[CountryReq]],Last_Validations[],COLUMNS($B:T)+1,FALSE)</f>
        <v>https://eiti.org/api/v1.0/score_data/12</v>
      </c>
      <c r="AN579" s="36" t="str">
        <f>IF(First_Validations__2[[#This Row],[FirstValidation.Country: Year]]=First_Validations__2[[#This Row],[Country: Year]],"First","Second / Last")</f>
        <v>First</v>
      </c>
      <c r="AO579" s="36">
        <f>IF(AND(First_Validations__2[[#This Row],[FirstValidation.Validation score]]&lt;5,First_Validations__2[[#This Row],[FirstValidation.Validation score]]&gt;1),1,0)</f>
        <v>1</v>
      </c>
      <c r="AP579" s="36">
        <f>First_Validations__2[[#This Row],[Validation score]]-First_Validations__2[[#This Row],[FirstValidation.Validation score]]</f>
        <v>0</v>
      </c>
      <c r="AQ579" s="36">
        <f>IF(AND(First_Validations__2[[#This Row],[Corrective action]]=1,First_Validations__2[[#This Row],[Validation score]]&lt;5,First_Validations__2[[#This Row],[Validation score]]&gt;1),1,0)</f>
        <v>1</v>
      </c>
      <c r="AR579" s="36">
        <f>IF(AND(First_Validations__2[[#This Row],[Corrective action]]=1,OR(First_Validations__2[[#This Row],[Validation score]]&gt;4,First_Validations__2[[#This Row],[Validation score]]&lt;2)),1,0)</f>
        <v>0</v>
      </c>
      <c r="AS5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79" s="36" t="str">
        <f>VLOOKUP(First_Validations__2[[#This Row],[Requirement ('#)]],Requirements[[Requirements]:[Categories2]],2,FALSE)</f>
        <v>Revenue allocation</v>
      </c>
    </row>
    <row r="580" spans="2:46">
      <c r="B580" s="34" t="s">
        <v>1542</v>
      </c>
      <c r="C580" s="34">
        <v>1</v>
      </c>
      <c r="D580" s="34">
        <v>12</v>
      </c>
      <c r="E580" s="34" t="s">
        <v>357</v>
      </c>
      <c r="F580" s="34" t="s">
        <v>1543</v>
      </c>
      <c r="G580" s="34" t="s">
        <v>1542</v>
      </c>
      <c r="H580" s="34" t="s">
        <v>3489</v>
      </c>
      <c r="I580" s="34" t="s">
        <v>3490</v>
      </c>
      <c r="J580" s="34">
        <v>2016</v>
      </c>
      <c r="L580" s="34" t="s">
        <v>1769</v>
      </c>
      <c r="M580" s="34" t="s">
        <v>1805</v>
      </c>
      <c r="N580" s="34">
        <v>0</v>
      </c>
      <c r="O580" s="34" t="s">
        <v>4</v>
      </c>
      <c r="P580" s="34" t="s">
        <v>374</v>
      </c>
      <c r="R580" s="34" t="s">
        <v>1545</v>
      </c>
      <c r="S580" s="34" t="s">
        <v>1836</v>
      </c>
      <c r="T580" s="34" t="s">
        <v>2546</v>
      </c>
      <c r="U580" s="36" t="str">
        <f>VLOOKUP(First_Validations__2[[#This Row],[CountryReq]],Last_Validations[],COLUMNS($B:B)+1,FALSE)</f>
        <v>Liberia: 2016</v>
      </c>
      <c r="V580" s="36" t="str">
        <f>VLOOKUP(First_Validations__2[[#This Row],[CountryReq]],Last_Validations[],COLUMNS($B:C)+1,FALSE)</f>
        <v>Liberia</v>
      </c>
      <c r="W580" s="36">
        <f>VLOOKUP(First_Validations__2[[#This Row],[CountryReq]],Last_Validations[],COLUMNS($B:D)+1,FALSE)</f>
        <v>1</v>
      </c>
      <c r="X580" s="36">
        <f>VLOOKUP(First_Validations__2[[#This Row],[CountryReq]],Last_Validations[],COLUMNS($B:E)+1,FALSE)</f>
        <v>12</v>
      </c>
      <c r="Y580" s="36" t="str">
        <f>VLOOKUP(First_Validations__2[[#This Row],[CountryReq]],Last_Validations[],COLUMNS($B:F)+1,FALSE)</f>
        <v>Liberia: 2016</v>
      </c>
      <c r="Z580" s="36" t="str">
        <f>VLOOKUP(First_Validations__2[[#This Row],[CountryReq]],Last_Validations[],COLUMNS($B:G)+1,FALSE)</f>
        <v>LBR</v>
      </c>
      <c r="AA580" s="36" t="str">
        <f>VLOOKUP(First_Validations__2[[#This Row],[CountryReq]],Last_Validations[],COLUMNS($B:H)+1,FALSE)</f>
        <v>Liberia</v>
      </c>
      <c r="AB580" s="36" t="str">
        <f>VLOOKUP(First_Validations__2[[#This Row],[CountryReq]],Last_Validations[],COLUMNS($B:I)+1,FALSE)</f>
        <v>https://eiti.org/board-decision/2017-28</v>
      </c>
      <c r="AC580" s="36" t="str">
        <f>VLOOKUP(First_Validations__2[[#This Row],[CountryReq]],Last_Validations[],COLUMNS($B:J)+1,FALSE)</f>
        <v>https://eiti.org/document/validation-of-liberia-2016-reports</v>
      </c>
      <c r="AD580" s="36">
        <f>VLOOKUP(First_Validations__2[[#This Row],[CountryReq]],Last_Validations[],COLUMNS($B:K)+1,FALSE)</f>
        <v>2016</v>
      </c>
      <c r="AE580" s="36">
        <f>VLOOKUP(First_Validations__2[[#This Row],[CountryReq]],Last_Validations[],COLUMNS($B:L)+1,FALSE)</f>
        <v>0</v>
      </c>
      <c r="AF580" s="36" t="str">
        <f>VLOOKUP(First_Validations__2[[#This Row],[CountryReq]],Last_Validations[],COLUMNS($B:M)+1,FALSE)</f>
        <v>Suspended for missing deadline</v>
      </c>
      <c r="AG580" s="36" t="str">
        <f>VLOOKUP(First_Validations__2[[#This Row],[CountryReq]],Last_Validations[],COLUMNS($B:N)+1,FALSE)</f>
        <v>Transportation revenues (#4.4)</v>
      </c>
      <c r="AH580" s="36">
        <f>VLOOKUP(First_Validations__2[[#This Row],[CountryReq]],Last_Validations[],COLUMNS($B:O)+1,FALSE)</f>
        <v>0</v>
      </c>
      <c r="AI580" s="36" t="str">
        <f>VLOOKUP(First_Validations__2[[#This Row],[CountryReq]],Last_Validations[],COLUMNS($B:P)+1,FALSE)</f>
        <v>Not applicable</v>
      </c>
      <c r="AJ580" s="36" t="str">
        <f>VLOOKUP(First_Validations__2[[#This Row],[CountryReq]],Last_Validations[],COLUMNS($B:Q)+1,FALSE)</f>
        <v>This requirement was not applicable in Liberia in the time under review.</v>
      </c>
      <c r="AK580" s="36">
        <f>VLOOKUP(First_Validations__2[[#This Row],[CountryReq]],Last_Validations[],COLUMNS($B:R)+1,FALSE)</f>
        <v>0</v>
      </c>
      <c r="AL580" s="36" t="str">
        <f>VLOOKUP(First_Validations__2[[#This Row],[CountryReq]],Last_Validations[],COLUMNS($B:S)+1,FALSE)</f>
        <v>http://www.leiti.org.lr/</v>
      </c>
      <c r="AM580" s="36" t="str">
        <f>VLOOKUP(First_Validations__2[[#This Row],[CountryReq]],Last_Validations[],COLUMNS($B:T)+1,FALSE)</f>
        <v>https://eiti.org/api/v1.0/score_data/12</v>
      </c>
      <c r="AN580" s="36" t="str">
        <f>IF(First_Validations__2[[#This Row],[FirstValidation.Country: Year]]=First_Validations__2[[#This Row],[Country: Year]],"First","Second / Last")</f>
        <v>First</v>
      </c>
      <c r="AO580" s="36">
        <f>IF(AND(First_Validations__2[[#This Row],[FirstValidation.Validation score]]&lt;5,First_Validations__2[[#This Row],[FirstValidation.Validation score]]&gt;1),1,0)</f>
        <v>0</v>
      </c>
      <c r="AP580" s="36">
        <f>First_Validations__2[[#This Row],[Validation score]]-First_Validations__2[[#This Row],[FirstValidation.Validation score]]</f>
        <v>0</v>
      </c>
      <c r="AQ580" s="36">
        <f>IF(AND(First_Validations__2[[#This Row],[Corrective action]]=1,First_Validations__2[[#This Row],[Validation score]]&lt;5,First_Validations__2[[#This Row],[Validation score]]&gt;1),1,0)</f>
        <v>0</v>
      </c>
      <c r="AR580" s="36">
        <f>IF(AND(First_Validations__2[[#This Row],[Corrective action]]=1,OR(First_Validations__2[[#This Row],[Validation score]]&gt;4,First_Validations__2[[#This Row],[Validation score]]&lt;2)),1,0)</f>
        <v>0</v>
      </c>
      <c r="AS5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0" s="36" t="str">
        <f>VLOOKUP(First_Validations__2[[#This Row],[Requirement ('#)]],Requirements[[Requirements]:[Categories2]],2,FALSE)</f>
        <v>Revenue collection</v>
      </c>
    </row>
    <row r="581" spans="2:46">
      <c r="B581" s="34" t="s">
        <v>1542</v>
      </c>
      <c r="C581" s="34">
        <v>1</v>
      </c>
      <c r="D581" s="34">
        <v>12</v>
      </c>
      <c r="E581" s="34" t="s">
        <v>357</v>
      </c>
      <c r="F581" s="34" t="s">
        <v>1543</v>
      </c>
      <c r="G581" s="34" t="s">
        <v>1542</v>
      </c>
      <c r="H581" s="34" t="s">
        <v>3489</v>
      </c>
      <c r="I581" s="34" t="s">
        <v>3490</v>
      </c>
      <c r="J581" s="34">
        <v>2016</v>
      </c>
      <c r="L581" s="34" t="s">
        <v>1769</v>
      </c>
      <c r="M581" s="34" t="s">
        <v>1809</v>
      </c>
      <c r="N581" s="34">
        <v>5</v>
      </c>
      <c r="O581" s="34" t="s">
        <v>1768</v>
      </c>
      <c r="P581" s="34" t="s">
        <v>378</v>
      </c>
      <c r="R581" s="34" t="s">
        <v>1545</v>
      </c>
      <c r="S581" s="34" t="s">
        <v>1836</v>
      </c>
      <c r="T581" s="34" t="s">
        <v>2547</v>
      </c>
      <c r="U581" s="36" t="str">
        <f>VLOOKUP(First_Validations__2[[#This Row],[CountryReq]],Last_Validations[],COLUMNS($B:B)+1,FALSE)</f>
        <v>Liberia: 2016</v>
      </c>
      <c r="V581" s="36" t="str">
        <f>VLOOKUP(First_Validations__2[[#This Row],[CountryReq]],Last_Validations[],COLUMNS($B:C)+1,FALSE)</f>
        <v>Liberia</v>
      </c>
      <c r="W581" s="36">
        <f>VLOOKUP(First_Validations__2[[#This Row],[CountryReq]],Last_Validations[],COLUMNS($B:D)+1,FALSE)</f>
        <v>1</v>
      </c>
      <c r="X581" s="36">
        <f>VLOOKUP(First_Validations__2[[#This Row],[CountryReq]],Last_Validations[],COLUMNS($B:E)+1,FALSE)</f>
        <v>12</v>
      </c>
      <c r="Y581" s="36" t="str">
        <f>VLOOKUP(First_Validations__2[[#This Row],[CountryReq]],Last_Validations[],COLUMNS($B:F)+1,FALSE)</f>
        <v>Liberia: 2016</v>
      </c>
      <c r="Z581" s="36" t="str">
        <f>VLOOKUP(First_Validations__2[[#This Row],[CountryReq]],Last_Validations[],COLUMNS($B:G)+1,FALSE)</f>
        <v>LBR</v>
      </c>
      <c r="AA581" s="36" t="str">
        <f>VLOOKUP(First_Validations__2[[#This Row],[CountryReq]],Last_Validations[],COLUMNS($B:H)+1,FALSE)</f>
        <v>Liberia</v>
      </c>
      <c r="AB581" s="36" t="str">
        <f>VLOOKUP(First_Validations__2[[#This Row],[CountryReq]],Last_Validations[],COLUMNS($B:I)+1,FALSE)</f>
        <v>https://eiti.org/board-decision/2017-28</v>
      </c>
      <c r="AC581" s="36" t="str">
        <f>VLOOKUP(First_Validations__2[[#This Row],[CountryReq]],Last_Validations[],COLUMNS($B:J)+1,FALSE)</f>
        <v>https://eiti.org/document/validation-of-liberia-2016-reports</v>
      </c>
      <c r="AD581" s="36">
        <f>VLOOKUP(First_Validations__2[[#This Row],[CountryReq]],Last_Validations[],COLUMNS($B:K)+1,FALSE)</f>
        <v>2016</v>
      </c>
      <c r="AE581" s="36">
        <f>VLOOKUP(First_Validations__2[[#This Row],[CountryReq]],Last_Validations[],COLUMNS($B:L)+1,FALSE)</f>
        <v>0</v>
      </c>
      <c r="AF581" s="36" t="str">
        <f>VLOOKUP(First_Validations__2[[#This Row],[CountryReq]],Last_Validations[],COLUMNS($B:M)+1,FALSE)</f>
        <v>Suspended for missing deadline</v>
      </c>
      <c r="AG581" s="36" t="str">
        <f>VLOOKUP(First_Validations__2[[#This Row],[CountryReq]],Last_Validations[],COLUMNS($B:N)+1,FALSE)</f>
        <v>Data timeliness (#4.8)</v>
      </c>
      <c r="AH581" s="36">
        <f>VLOOKUP(First_Validations__2[[#This Row],[CountryReq]],Last_Validations[],COLUMNS($B:O)+1,FALSE)</f>
        <v>5</v>
      </c>
      <c r="AI581" s="36" t="str">
        <f>VLOOKUP(First_Validations__2[[#This Row],[CountryReq]],Last_Validations[],COLUMNS($B:P)+1,FALSE)</f>
        <v>Satisfactory progress</v>
      </c>
      <c r="AJ581" s="36" t="str">
        <f>VLOOKUP(First_Validations__2[[#This Row],[CountryReq]],Last_Validations[],COLUMNS($B:Q)+1,FALSE)</f>
        <v xml:space="preserve">LEITI has published its reports in a timely manner. </v>
      </c>
      <c r="AK581" s="36">
        <f>VLOOKUP(First_Validations__2[[#This Row],[CountryReq]],Last_Validations[],COLUMNS($B:R)+1,FALSE)</f>
        <v>0</v>
      </c>
      <c r="AL581" s="36" t="str">
        <f>VLOOKUP(First_Validations__2[[#This Row],[CountryReq]],Last_Validations[],COLUMNS($B:S)+1,FALSE)</f>
        <v>http://www.leiti.org.lr/</v>
      </c>
      <c r="AM581" s="36" t="str">
        <f>VLOOKUP(First_Validations__2[[#This Row],[CountryReq]],Last_Validations[],COLUMNS($B:T)+1,FALSE)</f>
        <v>https://eiti.org/api/v1.0/score_data/12</v>
      </c>
      <c r="AN581" s="36" t="str">
        <f>IF(First_Validations__2[[#This Row],[FirstValidation.Country: Year]]=First_Validations__2[[#This Row],[Country: Year]],"First","Second / Last")</f>
        <v>First</v>
      </c>
      <c r="AO581" s="36">
        <f>IF(AND(First_Validations__2[[#This Row],[FirstValidation.Validation score]]&lt;5,First_Validations__2[[#This Row],[FirstValidation.Validation score]]&gt;1),1,0)</f>
        <v>0</v>
      </c>
      <c r="AP581" s="36">
        <f>First_Validations__2[[#This Row],[Validation score]]-First_Validations__2[[#This Row],[FirstValidation.Validation score]]</f>
        <v>0</v>
      </c>
      <c r="AQ581" s="36">
        <f>IF(AND(First_Validations__2[[#This Row],[Corrective action]]=1,First_Validations__2[[#This Row],[Validation score]]&lt;5,First_Validations__2[[#This Row],[Validation score]]&gt;1),1,0)</f>
        <v>0</v>
      </c>
      <c r="AR581" s="36">
        <f>IF(AND(First_Validations__2[[#This Row],[Corrective action]]=1,OR(First_Validations__2[[#This Row],[Validation score]]&gt;4,First_Validations__2[[#This Row],[Validation score]]&lt;2)),1,0)</f>
        <v>0</v>
      </c>
      <c r="AS5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1" s="36" t="str">
        <f>VLOOKUP(First_Validations__2[[#This Row],[Requirement ('#)]],Requirements[[Requirements]:[Categories2]],2,FALSE)</f>
        <v>Revenue collection</v>
      </c>
    </row>
    <row r="582" spans="2:46">
      <c r="B582" s="34" t="s">
        <v>1542</v>
      </c>
      <c r="C582" s="34">
        <v>1</v>
      </c>
      <c r="D582" s="34">
        <v>12</v>
      </c>
      <c r="E582" s="34" t="s">
        <v>357</v>
      </c>
      <c r="F582" s="34" t="s">
        <v>1543</v>
      </c>
      <c r="G582" s="34" t="s">
        <v>1542</v>
      </c>
      <c r="H582" s="34" t="s">
        <v>3489</v>
      </c>
      <c r="I582" s="34" t="s">
        <v>3490</v>
      </c>
      <c r="J582" s="34">
        <v>2016</v>
      </c>
      <c r="L582" s="34" t="s">
        <v>1769</v>
      </c>
      <c r="M582" s="34" t="s">
        <v>1810</v>
      </c>
      <c r="N582" s="34">
        <v>3</v>
      </c>
      <c r="O582" s="34" t="s">
        <v>1798</v>
      </c>
      <c r="P582" s="34" t="s">
        <v>379</v>
      </c>
      <c r="R582" s="34" t="s">
        <v>1545</v>
      </c>
      <c r="S582" s="34" t="s">
        <v>1836</v>
      </c>
      <c r="T582" s="34" t="s">
        <v>2548</v>
      </c>
      <c r="U582" s="36" t="str">
        <f>VLOOKUP(First_Validations__2[[#This Row],[CountryReq]],Last_Validations[],COLUMNS($B:B)+1,FALSE)</f>
        <v>Liberia: 2016</v>
      </c>
      <c r="V582" s="36" t="str">
        <f>VLOOKUP(First_Validations__2[[#This Row],[CountryReq]],Last_Validations[],COLUMNS($B:C)+1,FALSE)</f>
        <v>Liberia</v>
      </c>
      <c r="W582" s="36">
        <f>VLOOKUP(First_Validations__2[[#This Row],[CountryReq]],Last_Validations[],COLUMNS($B:D)+1,FALSE)</f>
        <v>1</v>
      </c>
      <c r="X582" s="36">
        <f>VLOOKUP(First_Validations__2[[#This Row],[CountryReq]],Last_Validations[],COLUMNS($B:E)+1,FALSE)</f>
        <v>12</v>
      </c>
      <c r="Y582" s="36" t="str">
        <f>VLOOKUP(First_Validations__2[[#This Row],[CountryReq]],Last_Validations[],COLUMNS($B:F)+1,FALSE)</f>
        <v>Liberia: 2016</v>
      </c>
      <c r="Z582" s="36" t="str">
        <f>VLOOKUP(First_Validations__2[[#This Row],[CountryReq]],Last_Validations[],COLUMNS($B:G)+1,FALSE)</f>
        <v>LBR</v>
      </c>
      <c r="AA582" s="36" t="str">
        <f>VLOOKUP(First_Validations__2[[#This Row],[CountryReq]],Last_Validations[],COLUMNS($B:H)+1,FALSE)</f>
        <v>Liberia</v>
      </c>
      <c r="AB582" s="36" t="str">
        <f>VLOOKUP(First_Validations__2[[#This Row],[CountryReq]],Last_Validations[],COLUMNS($B:I)+1,FALSE)</f>
        <v>https://eiti.org/board-decision/2017-28</v>
      </c>
      <c r="AC582" s="36" t="str">
        <f>VLOOKUP(First_Validations__2[[#This Row],[CountryReq]],Last_Validations[],COLUMNS($B:J)+1,FALSE)</f>
        <v>https://eiti.org/document/validation-of-liberia-2016-reports</v>
      </c>
      <c r="AD582" s="36">
        <f>VLOOKUP(First_Validations__2[[#This Row],[CountryReq]],Last_Validations[],COLUMNS($B:K)+1,FALSE)</f>
        <v>2016</v>
      </c>
      <c r="AE582" s="36">
        <f>VLOOKUP(First_Validations__2[[#This Row],[CountryReq]],Last_Validations[],COLUMNS($B:L)+1,FALSE)</f>
        <v>0</v>
      </c>
      <c r="AF582" s="36" t="str">
        <f>VLOOKUP(First_Validations__2[[#This Row],[CountryReq]],Last_Validations[],COLUMNS($B:M)+1,FALSE)</f>
        <v>Suspended for missing deadline</v>
      </c>
      <c r="AG582" s="36" t="str">
        <f>VLOOKUP(First_Validations__2[[#This Row],[CountryReq]],Last_Validations[],COLUMNS($B:N)+1,FALSE)</f>
        <v>Data quality (#4.9)</v>
      </c>
      <c r="AH582" s="36">
        <f>VLOOKUP(First_Validations__2[[#This Row],[CountryReq]],Last_Validations[],COLUMNS($B:O)+1,FALSE)</f>
        <v>3</v>
      </c>
      <c r="AI582" s="36" t="str">
        <f>VLOOKUP(First_Validations__2[[#This Row],[CountryReq]],Last_Validations[],COLUMNS($B:P)+1,FALSE)</f>
        <v>Inadequate progress</v>
      </c>
      <c r="AJ582" s="36" t="str">
        <f>VLOOKUP(First_Validations__2[[#This Row],[CountryReq]],Last_Validations[],COLUMNS($B:Q)+1,FALSE)</f>
        <v>The MSG agreed terms of reference (ToR) for the independent administrator (IA) and reporting templates for the 2013-14 EITI Report, reviewed audit rules and agreed quality assurance procedures for EITI disclosures. Through its work with the General Audit Commission in recent years, the MSG has agreed upon procedures for ensuring the reliability of its data as well as audit requirements for company reporting. However, the MSG’s agreed ToR deviates significantly from the standard ToR agreed by the EITI Board, most notably in removing the scoping and materiality discussions from the MSG and outsourcing it to the IA. The MSG has not based its discussion of assurance procedures on an assessment of actual auditing practices and a number of companies did not provide the required EITI assurances.</v>
      </c>
      <c r="AK582" s="36">
        <f>VLOOKUP(First_Validations__2[[#This Row],[CountryReq]],Last_Validations[],COLUMNS($B:R)+1,FALSE)</f>
        <v>0</v>
      </c>
      <c r="AL582" s="36" t="str">
        <f>VLOOKUP(First_Validations__2[[#This Row],[CountryReq]],Last_Validations[],COLUMNS($B:S)+1,FALSE)</f>
        <v>http://www.leiti.org.lr/</v>
      </c>
      <c r="AM582" s="36" t="str">
        <f>VLOOKUP(First_Validations__2[[#This Row],[CountryReq]],Last_Validations[],COLUMNS($B:T)+1,FALSE)</f>
        <v>https://eiti.org/api/v1.0/score_data/12</v>
      </c>
      <c r="AN582" s="36" t="str">
        <f>IF(First_Validations__2[[#This Row],[FirstValidation.Country: Year]]=First_Validations__2[[#This Row],[Country: Year]],"First","Second / Last")</f>
        <v>First</v>
      </c>
      <c r="AO582" s="36">
        <f>IF(AND(First_Validations__2[[#This Row],[FirstValidation.Validation score]]&lt;5,First_Validations__2[[#This Row],[FirstValidation.Validation score]]&gt;1),1,0)</f>
        <v>1</v>
      </c>
      <c r="AP582" s="36">
        <f>First_Validations__2[[#This Row],[Validation score]]-First_Validations__2[[#This Row],[FirstValidation.Validation score]]</f>
        <v>0</v>
      </c>
      <c r="AQ582" s="36">
        <f>IF(AND(First_Validations__2[[#This Row],[Corrective action]]=1,First_Validations__2[[#This Row],[Validation score]]&lt;5,First_Validations__2[[#This Row],[Validation score]]&gt;1),1,0)</f>
        <v>1</v>
      </c>
      <c r="AR582" s="36">
        <f>IF(AND(First_Validations__2[[#This Row],[Corrective action]]=1,OR(First_Validations__2[[#This Row],[Validation score]]&gt;4,First_Validations__2[[#This Row],[Validation score]]&lt;2)),1,0)</f>
        <v>0</v>
      </c>
      <c r="AS5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2" s="36" t="str">
        <f>VLOOKUP(First_Validations__2[[#This Row],[Requirement ('#)]],Requirements[[Requirements]:[Categories2]],2,FALSE)</f>
        <v>Revenue collection</v>
      </c>
    </row>
    <row r="583" spans="2:46">
      <c r="B583" s="34" t="s">
        <v>1547</v>
      </c>
      <c r="C583" s="34">
        <v>1</v>
      </c>
      <c r="D583" s="34">
        <v>37</v>
      </c>
      <c r="E583" s="34" t="s">
        <v>1064</v>
      </c>
      <c r="F583" s="34" t="s">
        <v>1548</v>
      </c>
      <c r="G583" s="34" t="s">
        <v>1547</v>
      </c>
      <c r="H583" s="34" t="s">
        <v>1065</v>
      </c>
      <c r="I583" s="34" t="s">
        <v>1066</v>
      </c>
      <c r="J583" s="34">
        <v>2017</v>
      </c>
      <c r="K583" s="34">
        <v>2018</v>
      </c>
      <c r="L583" s="34" t="s">
        <v>1767</v>
      </c>
      <c r="M583" s="34" t="s">
        <v>1812</v>
      </c>
      <c r="N583" s="34">
        <v>4</v>
      </c>
      <c r="O583" s="34" t="s">
        <v>1767</v>
      </c>
      <c r="P583" s="34" t="s">
        <v>1091</v>
      </c>
      <c r="Q583" s="34" t="s">
        <v>1066</v>
      </c>
      <c r="R583" s="34" t="s">
        <v>1549</v>
      </c>
      <c r="S583" s="34" t="s">
        <v>1867</v>
      </c>
      <c r="T583" s="34" t="s">
        <v>2549</v>
      </c>
      <c r="U583" s="36" t="str">
        <f>VLOOKUP(First_Validations__2[[#This Row],[CountryReq]],Last_Validations[],COLUMNS($B:B)+1,FALSE)</f>
        <v>Madagascar: 2017</v>
      </c>
      <c r="V583" s="36" t="str">
        <f>VLOOKUP(First_Validations__2[[#This Row],[CountryReq]],Last_Validations[],COLUMNS($B:C)+1,FALSE)</f>
        <v>Madagascar</v>
      </c>
      <c r="W583" s="36">
        <f>VLOOKUP(First_Validations__2[[#This Row],[CountryReq]],Last_Validations[],COLUMNS($B:D)+1,FALSE)</f>
        <v>1</v>
      </c>
      <c r="X583" s="36">
        <f>VLOOKUP(First_Validations__2[[#This Row],[CountryReq]],Last_Validations[],COLUMNS($B:E)+1,FALSE)</f>
        <v>37</v>
      </c>
      <c r="Y583" s="36" t="str">
        <f>VLOOKUP(First_Validations__2[[#This Row],[CountryReq]],Last_Validations[],COLUMNS($B:F)+1,FALSE)</f>
        <v>Madagascar: 2017</v>
      </c>
      <c r="Z583" s="36" t="str">
        <f>VLOOKUP(First_Validations__2[[#This Row],[CountryReq]],Last_Validations[],COLUMNS($B:G)+1,FALSE)</f>
        <v>MDG</v>
      </c>
      <c r="AA583" s="36" t="str">
        <f>VLOOKUP(First_Validations__2[[#This Row],[CountryReq]],Last_Validations[],COLUMNS($B:H)+1,FALSE)</f>
        <v>Madagascar</v>
      </c>
      <c r="AB583" s="36" t="str">
        <f>VLOOKUP(First_Validations__2[[#This Row],[CountryReq]],Last_Validations[],COLUMNS($B:I)+1,FALSE)</f>
        <v>https://eiti.org/BD/2018-35</v>
      </c>
      <c r="AC583" s="36" t="str">
        <f>VLOOKUP(First_Validations__2[[#This Row],[CountryReq]],Last_Validations[],COLUMNS($B:J)+1,FALSE)</f>
        <v>https://eiti.org/document/madagascar-validation-2017</v>
      </c>
      <c r="AD583" s="36">
        <f>VLOOKUP(First_Validations__2[[#This Row],[CountryReq]],Last_Validations[],COLUMNS($B:K)+1,FALSE)</f>
        <v>2017</v>
      </c>
      <c r="AE583" s="36">
        <f>VLOOKUP(First_Validations__2[[#This Row],[CountryReq]],Last_Validations[],COLUMNS($B:L)+1,FALSE)</f>
        <v>2018</v>
      </c>
      <c r="AF583" s="36" t="str">
        <f>VLOOKUP(First_Validations__2[[#This Row],[CountryReq]],Last_Validations[],COLUMNS($B:M)+1,FALSE)</f>
        <v>Meaningful progress</v>
      </c>
      <c r="AG583" s="36" t="str">
        <f>VLOOKUP(First_Validations__2[[#This Row],[CountryReq]],Last_Validations[],COLUMNS($B:N)+1,FALSE)</f>
        <v>Subnational transfers (#5.2)</v>
      </c>
      <c r="AH583" s="36">
        <f>VLOOKUP(First_Validations__2[[#This Row],[CountryReq]],Last_Validations[],COLUMNS($B:O)+1,FALSE)</f>
        <v>4</v>
      </c>
      <c r="AI583" s="36" t="str">
        <f>VLOOKUP(First_Validations__2[[#This Row],[CountryReq]],Last_Validations[],COLUMNS($B:P)+1,FALSE)</f>
        <v>Meaningful progress</v>
      </c>
      <c r="AJ583" s="36" t="str">
        <f>VLOOKUP(First_Validations__2[[#This Row],[CountryReq]],Last_Validations[],COLUMNS($B:Q)+1,FALSE)</f>
        <v xml:space="preserve">EITI Madagascar has included all transfers in the scope of its EITI reporting (see Requirement 4.1). The 2014 EITI Report describes the general revenue sharing formula for FAM, but there is insufficient information to identify discrepancies between budgeted and executed subnational transfers, disaggregated by LGU. Madagascar has disclosed the transfers of 2014 FAM executed in 2016. EITI Reports have been proven an effective diagnostic mechanism for delays in FAM transfers. </v>
      </c>
      <c r="AK583" s="36" t="str">
        <f>VLOOKUP(First_Validations__2[[#This Row],[CountryReq]],Last_Validations[],COLUMNS($B:R)+1,FALSE)</f>
        <v>https://eiti.org/document/madagascar-validation-2017</v>
      </c>
      <c r="AL583" s="36" t="str">
        <f>VLOOKUP(First_Validations__2[[#This Row],[CountryReq]],Last_Validations[],COLUMNS($B:S)+1,FALSE)</f>
        <v>http://eiti-madagascar.org/</v>
      </c>
      <c r="AM583" s="36" t="str">
        <f>VLOOKUP(First_Validations__2[[#This Row],[CountryReq]],Last_Validations[],COLUMNS($B:T)+1,FALSE)</f>
        <v>https://eiti.org/api/v1.0/score_data/37</v>
      </c>
      <c r="AN583" s="36" t="str">
        <f>IF(First_Validations__2[[#This Row],[FirstValidation.Country: Year]]=First_Validations__2[[#This Row],[Country: Year]],"First","Second / Last")</f>
        <v>First</v>
      </c>
      <c r="AO583" s="36">
        <f>IF(AND(First_Validations__2[[#This Row],[FirstValidation.Validation score]]&lt;5,First_Validations__2[[#This Row],[FirstValidation.Validation score]]&gt;1),1,0)</f>
        <v>1</v>
      </c>
      <c r="AP583" s="36">
        <f>First_Validations__2[[#This Row],[Validation score]]-First_Validations__2[[#This Row],[FirstValidation.Validation score]]</f>
        <v>0</v>
      </c>
      <c r="AQ583" s="36">
        <f>IF(AND(First_Validations__2[[#This Row],[Corrective action]]=1,First_Validations__2[[#This Row],[Validation score]]&lt;5,First_Validations__2[[#This Row],[Validation score]]&gt;1),1,0)</f>
        <v>1</v>
      </c>
      <c r="AR583" s="36">
        <f>IF(AND(First_Validations__2[[#This Row],[Corrective action]]=1,OR(First_Validations__2[[#This Row],[Validation score]]&gt;4,First_Validations__2[[#This Row],[Validation score]]&lt;2)),1,0)</f>
        <v>0</v>
      </c>
      <c r="AS5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3" s="36" t="str">
        <f>VLOOKUP(First_Validations__2[[#This Row],[Requirement ('#)]],Requirements[[Requirements]:[Categories2]],2,FALSE)</f>
        <v>Revenue allocation</v>
      </c>
    </row>
    <row r="584" spans="2:46">
      <c r="B584" s="34" t="s">
        <v>1547</v>
      </c>
      <c r="C584" s="34">
        <v>1</v>
      </c>
      <c r="D584" s="34">
        <v>37</v>
      </c>
      <c r="E584" s="34" t="s">
        <v>1064</v>
      </c>
      <c r="F584" s="34" t="s">
        <v>1548</v>
      </c>
      <c r="G584" s="34" t="s">
        <v>1547</v>
      </c>
      <c r="H584" s="34" t="s">
        <v>1065</v>
      </c>
      <c r="I584" s="34" t="s">
        <v>1066</v>
      </c>
      <c r="J584" s="34">
        <v>2017</v>
      </c>
      <c r="K584" s="34">
        <v>2018</v>
      </c>
      <c r="L584" s="34" t="s">
        <v>1767</v>
      </c>
      <c r="M584" s="34" t="s">
        <v>1811</v>
      </c>
      <c r="N584" s="34">
        <v>3</v>
      </c>
      <c r="O584" s="34" t="s">
        <v>1798</v>
      </c>
      <c r="P584" s="34" t="s">
        <v>1090</v>
      </c>
      <c r="Q584" s="34" t="s">
        <v>1066</v>
      </c>
      <c r="R584" s="34" t="s">
        <v>1549</v>
      </c>
      <c r="S584" s="34" t="s">
        <v>1867</v>
      </c>
      <c r="T584" s="34" t="s">
        <v>2550</v>
      </c>
      <c r="U584" s="36" t="str">
        <f>VLOOKUP(First_Validations__2[[#This Row],[CountryReq]],Last_Validations[],COLUMNS($B:B)+1,FALSE)</f>
        <v>Madagascar: 2017</v>
      </c>
      <c r="V584" s="36" t="str">
        <f>VLOOKUP(First_Validations__2[[#This Row],[CountryReq]],Last_Validations[],COLUMNS($B:C)+1,FALSE)</f>
        <v>Madagascar</v>
      </c>
      <c r="W584" s="36">
        <f>VLOOKUP(First_Validations__2[[#This Row],[CountryReq]],Last_Validations[],COLUMNS($B:D)+1,FALSE)</f>
        <v>1</v>
      </c>
      <c r="X584" s="36">
        <f>VLOOKUP(First_Validations__2[[#This Row],[CountryReq]],Last_Validations[],COLUMNS($B:E)+1,FALSE)</f>
        <v>37</v>
      </c>
      <c r="Y584" s="36" t="str">
        <f>VLOOKUP(First_Validations__2[[#This Row],[CountryReq]],Last_Validations[],COLUMNS($B:F)+1,FALSE)</f>
        <v>Madagascar: 2017</v>
      </c>
      <c r="Z584" s="36" t="str">
        <f>VLOOKUP(First_Validations__2[[#This Row],[CountryReq]],Last_Validations[],COLUMNS($B:G)+1,FALSE)</f>
        <v>MDG</v>
      </c>
      <c r="AA584" s="36" t="str">
        <f>VLOOKUP(First_Validations__2[[#This Row],[CountryReq]],Last_Validations[],COLUMNS($B:H)+1,FALSE)</f>
        <v>Madagascar</v>
      </c>
      <c r="AB584" s="36" t="str">
        <f>VLOOKUP(First_Validations__2[[#This Row],[CountryReq]],Last_Validations[],COLUMNS($B:I)+1,FALSE)</f>
        <v>https://eiti.org/BD/2018-35</v>
      </c>
      <c r="AC584" s="36" t="str">
        <f>VLOOKUP(First_Validations__2[[#This Row],[CountryReq]],Last_Validations[],COLUMNS($B:J)+1,FALSE)</f>
        <v>https://eiti.org/document/madagascar-validation-2017</v>
      </c>
      <c r="AD584" s="36">
        <f>VLOOKUP(First_Validations__2[[#This Row],[CountryReq]],Last_Validations[],COLUMNS($B:K)+1,FALSE)</f>
        <v>2017</v>
      </c>
      <c r="AE584" s="36">
        <f>VLOOKUP(First_Validations__2[[#This Row],[CountryReq]],Last_Validations[],COLUMNS($B:L)+1,FALSE)</f>
        <v>2018</v>
      </c>
      <c r="AF584" s="36" t="str">
        <f>VLOOKUP(First_Validations__2[[#This Row],[CountryReq]],Last_Validations[],COLUMNS($B:M)+1,FALSE)</f>
        <v>Meaningful progress</v>
      </c>
      <c r="AG584" s="36" t="str">
        <f>VLOOKUP(First_Validations__2[[#This Row],[CountryReq]],Last_Validations[],COLUMNS($B:N)+1,FALSE)</f>
        <v>Distribution of revenues (#5.1)</v>
      </c>
      <c r="AH584" s="36">
        <f>VLOOKUP(First_Validations__2[[#This Row],[CountryReq]],Last_Validations[],COLUMNS($B:O)+1,FALSE)</f>
        <v>3</v>
      </c>
      <c r="AI584" s="36" t="str">
        <f>VLOOKUP(First_Validations__2[[#This Row],[CountryReq]],Last_Validations[],COLUMNS($B:P)+1,FALSE)</f>
        <v>Inadequate progress</v>
      </c>
      <c r="AJ584" s="36" t="str">
        <f>VLOOKUP(First_Validations__2[[#This Row],[CountryReq]],Last_Validations[],COLUMNS($B:Q)+1,FALSE)</f>
        <v xml:space="preserve">The 2014 EITI Report states that Madagascar operates a single Treasury account where all extractives revenues are recorded, but there was consensus amongst stakeholders consulted that this was not the case. The lack of clarity on whether or not revenues collected by government entities are recorded in the national budget is a particular concern given public controversy over the role and status of Public Administrative Companies and the lack of publicly-available information on these entities’ finances. </v>
      </c>
      <c r="AK584" s="36" t="str">
        <f>VLOOKUP(First_Validations__2[[#This Row],[CountryReq]],Last_Validations[],COLUMNS($B:R)+1,FALSE)</f>
        <v>https://eiti.org/document/madagascar-validation-2017</v>
      </c>
      <c r="AL584" s="36" t="str">
        <f>VLOOKUP(First_Validations__2[[#This Row],[CountryReq]],Last_Validations[],COLUMNS($B:S)+1,FALSE)</f>
        <v>http://eiti-madagascar.org/</v>
      </c>
      <c r="AM584" s="36" t="str">
        <f>VLOOKUP(First_Validations__2[[#This Row],[CountryReq]],Last_Validations[],COLUMNS($B:T)+1,FALSE)</f>
        <v>https://eiti.org/api/v1.0/score_data/37</v>
      </c>
      <c r="AN584" s="36" t="str">
        <f>IF(First_Validations__2[[#This Row],[FirstValidation.Country: Year]]=First_Validations__2[[#This Row],[Country: Year]],"First","Second / Last")</f>
        <v>First</v>
      </c>
      <c r="AO584" s="36">
        <f>IF(AND(First_Validations__2[[#This Row],[FirstValidation.Validation score]]&lt;5,First_Validations__2[[#This Row],[FirstValidation.Validation score]]&gt;1),1,0)</f>
        <v>1</v>
      </c>
      <c r="AP584" s="36">
        <f>First_Validations__2[[#This Row],[Validation score]]-First_Validations__2[[#This Row],[FirstValidation.Validation score]]</f>
        <v>0</v>
      </c>
      <c r="AQ584" s="36">
        <f>IF(AND(First_Validations__2[[#This Row],[Corrective action]]=1,First_Validations__2[[#This Row],[Validation score]]&lt;5,First_Validations__2[[#This Row],[Validation score]]&gt;1),1,0)</f>
        <v>1</v>
      </c>
      <c r="AR584" s="36">
        <f>IF(AND(First_Validations__2[[#This Row],[Corrective action]]=1,OR(First_Validations__2[[#This Row],[Validation score]]&gt;4,First_Validations__2[[#This Row],[Validation score]]&lt;2)),1,0)</f>
        <v>0</v>
      </c>
      <c r="AS5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4" s="36" t="str">
        <f>VLOOKUP(First_Validations__2[[#This Row],[Requirement ('#)]],Requirements[[Requirements]:[Categories2]],2,FALSE)</f>
        <v>Revenue allocation</v>
      </c>
    </row>
    <row r="585" spans="2:46">
      <c r="B585" s="34" t="s">
        <v>1547</v>
      </c>
      <c r="C585" s="34">
        <v>1</v>
      </c>
      <c r="D585" s="34">
        <v>37</v>
      </c>
      <c r="E585" s="34" t="s">
        <v>1064</v>
      </c>
      <c r="F585" s="34" t="s">
        <v>1548</v>
      </c>
      <c r="G585" s="34" t="s">
        <v>1547</v>
      </c>
      <c r="H585" s="34" t="s">
        <v>1065</v>
      </c>
      <c r="I585" s="34" t="s">
        <v>1066</v>
      </c>
      <c r="J585" s="34">
        <v>2017</v>
      </c>
      <c r="K585" s="34">
        <v>2018</v>
      </c>
      <c r="L585" s="34" t="s">
        <v>1767</v>
      </c>
      <c r="M585" s="34" t="s">
        <v>1806</v>
      </c>
      <c r="N585" s="34">
        <v>0</v>
      </c>
      <c r="O585" s="34" t="s">
        <v>4</v>
      </c>
      <c r="P585" s="34" t="s">
        <v>1085</v>
      </c>
      <c r="Q585" s="34" t="s">
        <v>1066</v>
      </c>
      <c r="R585" s="34" t="s">
        <v>1549</v>
      </c>
      <c r="S585" s="34" t="s">
        <v>1867</v>
      </c>
      <c r="T585" s="34" t="s">
        <v>2551</v>
      </c>
      <c r="U585" s="36" t="str">
        <f>VLOOKUP(First_Validations__2[[#This Row],[CountryReq]],Last_Validations[],COLUMNS($B:B)+1,FALSE)</f>
        <v>Madagascar: 2017</v>
      </c>
      <c r="V585" s="36" t="str">
        <f>VLOOKUP(First_Validations__2[[#This Row],[CountryReq]],Last_Validations[],COLUMNS($B:C)+1,FALSE)</f>
        <v>Madagascar</v>
      </c>
      <c r="W585" s="36">
        <f>VLOOKUP(First_Validations__2[[#This Row],[CountryReq]],Last_Validations[],COLUMNS($B:D)+1,FALSE)</f>
        <v>1</v>
      </c>
      <c r="X585" s="36">
        <f>VLOOKUP(First_Validations__2[[#This Row],[CountryReq]],Last_Validations[],COLUMNS($B:E)+1,FALSE)</f>
        <v>37</v>
      </c>
      <c r="Y585" s="36" t="str">
        <f>VLOOKUP(First_Validations__2[[#This Row],[CountryReq]],Last_Validations[],COLUMNS($B:F)+1,FALSE)</f>
        <v>Madagascar: 2017</v>
      </c>
      <c r="Z585" s="36" t="str">
        <f>VLOOKUP(First_Validations__2[[#This Row],[CountryReq]],Last_Validations[],COLUMNS($B:G)+1,FALSE)</f>
        <v>MDG</v>
      </c>
      <c r="AA585" s="36" t="str">
        <f>VLOOKUP(First_Validations__2[[#This Row],[CountryReq]],Last_Validations[],COLUMNS($B:H)+1,FALSE)</f>
        <v>Madagascar</v>
      </c>
      <c r="AB585" s="36" t="str">
        <f>VLOOKUP(First_Validations__2[[#This Row],[CountryReq]],Last_Validations[],COLUMNS($B:I)+1,FALSE)</f>
        <v>https://eiti.org/BD/2018-35</v>
      </c>
      <c r="AC585" s="36" t="str">
        <f>VLOOKUP(First_Validations__2[[#This Row],[CountryReq]],Last_Validations[],COLUMNS($B:J)+1,FALSE)</f>
        <v>https://eiti.org/document/madagascar-validation-2017</v>
      </c>
      <c r="AD585" s="36">
        <f>VLOOKUP(First_Validations__2[[#This Row],[CountryReq]],Last_Validations[],COLUMNS($B:K)+1,FALSE)</f>
        <v>2017</v>
      </c>
      <c r="AE585" s="36">
        <f>VLOOKUP(First_Validations__2[[#This Row],[CountryReq]],Last_Validations[],COLUMNS($B:L)+1,FALSE)</f>
        <v>2018</v>
      </c>
      <c r="AF585" s="36" t="str">
        <f>VLOOKUP(First_Validations__2[[#This Row],[CountryReq]],Last_Validations[],COLUMNS($B:M)+1,FALSE)</f>
        <v>Meaningful progress</v>
      </c>
      <c r="AG585" s="36" t="str">
        <f>VLOOKUP(First_Validations__2[[#This Row],[CountryReq]],Last_Validations[],COLUMNS($B:N)+1,FALSE)</f>
        <v>SOE transactions (#4.5)</v>
      </c>
      <c r="AH585" s="36">
        <f>VLOOKUP(First_Validations__2[[#This Row],[CountryReq]],Last_Validations[],COLUMNS($B:O)+1,FALSE)</f>
        <v>0</v>
      </c>
      <c r="AI585" s="36" t="str">
        <f>VLOOKUP(First_Validations__2[[#This Row],[CountryReq]],Last_Validations[],COLUMNS($B:P)+1,FALSE)</f>
        <v>Not applicable</v>
      </c>
      <c r="AJ585" s="36" t="str">
        <f>VLOOKUP(First_Validations__2[[#This Row],[CountryReq]],Last_Validations[],COLUMNS($B:Q)+1,FALSE)</f>
        <v xml:space="preserve">The 2014 EITI Report states that there were no financial transactions between extractives SOEs and the state and there is no evidence of dividend payments from QMM to OMNIS and from MCM to NASSCO. Stakeholder consultations confirmed the lack of payments from extractives companies to government entities and from KRAOMA to the government. </v>
      </c>
      <c r="AK585" s="36" t="str">
        <f>VLOOKUP(First_Validations__2[[#This Row],[CountryReq]],Last_Validations[],COLUMNS($B:R)+1,FALSE)</f>
        <v>https://eiti.org/document/madagascar-validation-2017</v>
      </c>
      <c r="AL585" s="36" t="str">
        <f>VLOOKUP(First_Validations__2[[#This Row],[CountryReq]],Last_Validations[],COLUMNS($B:S)+1,FALSE)</f>
        <v>http://eiti-madagascar.org/</v>
      </c>
      <c r="AM585" s="36" t="str">
        <f>VLOOKUP(First_Validations__2[[#This Row],[CountryReq]],Last_Validations[],COLUMNS($B:T)+1,FALSE)</f>
        <v>https://eiti.org/api/v1.0/score_data/37</v>
      </c>
      <c r="AN585" s="36" t="str">
        <f>IF(First_Validations__2[[#This Row],[FirstValidation.Country: Year]]=First_Validations__2[[#This Row],[Country: Year]],"First","Second / Last")</f>
        <v>First</v>
      </c>
      <c r="AO585" s="36">
        <f>IF(AND(First_Validations__2[[#This Row],[FirstValidation.Validation score]]&lt;5,First_Validations__2[[#This Row],[FirstValidation.Validation score]]&gt;1),1,0)</f>
        <v>0</v>
      </c>
      <c r="AP585" s="36">
        <f>First_Validations__2[[#This Row],[Validation score]]-First_Validations__2[[#This Row],[FirstValidation.Validation score]]</f>
        <v>0</v>
      </c>
      <c r="AQ585" s="36">
        <f>IF(AND(First_Validations__2[[#This Row],[Corrective action]]=1,First_Validations__2[[#This Row],[Validation score]]&lt;5,First_Validations__2[[#This Row],[Validation score]]&gt;1),1,0)</f>
        <v>0</v>
      </c>
      <c r="AR585" s="36">
        <f>IF(AND(First_Validations__2[[#This Row],[Corrective action]]=1,OR(First_Validations__2[[#This Row],[Validation score]]&gt;4,First_Validations__2[[#This Row],[Validation score]]&lt;2)),1,0)</f>
        <v>0</v>
      </c>
      <c r="AS5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5" s="36" t="str">
        <f>VLOOKUP(First_Validations__2[[#This Row],[Requirement ('#)]],Requirements[[Requirements]:[Categories2]],2,FALSE)</f>
        <v>Revenue collection</v>
      </c>
    </row>
    <row r="586" spans="2:46">
      <c r="B586" s="34" t="s">
        <v>1547</v>
      </c>
      <c r="C586" s="34">
        <v>1</v>
      </c>
      <c r="D586" s="34">
        <v>37</v>
      </c>
      <c r="E586" s="34" t="s">
        <v>1064</v>
      </c>
      <c r="F586" s="34" t="s">
        <v>1548</v>
      </c>
      <c r="G586" s="34" t="s">
        <v>1547</v>
      </c>
      <c r="H586" s="34" t="s">
        <v>1065</v>
      </c>
      <c r="I586" s="34" t="s">
        <v>1066</v>
      </c>
      <c r="J586" s="34">
        <v>2017</v>
      </c>
      <c r="K586" s="34">
        <v>2018</v>
      </c>
      <c r="L586" s="34" t="s">
        <v>1767</v>
      </c>
      <c r="M586" s="34" t="s">
        <v>1813</v>
      </c>
      <c r="N586" s="34">
        <v>1</v>
      </c>
      <c r="O586" s="34" t="s">
        <v>1796</v>
      </c>
      <c r="P586" s="34" t="s">
        <v>1092</v>
      </c>
      <c r="Q586" s="34" t="s">
        <v>1066</v>
      </c>
      <c r="R586" s="34" t="s">
        <v>1549</v>
      </c>
      <c r="S586" s="34" t="s">
        <v>1867</v>
      </c>
      <c r="T586" s="34" t="s">
        <v>2552</v>
      </c>
      <c r="U586" s="36" t="str">
        <f>VLOOKUP(First_Validations__2[[#This Row],[CountryReq]],Last_Validations[],COLUMNS($B:B)+1,FALSE)</f>
        <v>Madagascar: 2017</v>
      </c>
      <c r="V586" s="36" t="str">
        <f>VLOOKUP(First_Validations__2[[#This Row],[CountryReq]],Last_Validations[],COLUMNS($B:C)+1,FALSE)</f>
        <v>Madagascar</v>
      </c>
      <c r="W586" s="36">
        <f>VLOOKUP(First_Validations__2[[#This Row],[CountryReq]],Last_Validations[],COLUMNS($B:D)+1,FALSE)</f>
        <v>1</v>
      </c>
      <c r="X586" s="36">
        <f>VLOOKUP(First_Validations__2[[#This Row],[CountryReq]],Last_Validations[],COLUMNS($B:E)+1,FALSE)</f>
        <v>37</v>
      </c>
      <c r="Y586" s="36" t="str">
        <f>VLOOKUP(First_Validations__2[[#This Row],[CountryReq]],Last_Validations[],COLUMNS($B:F)+1,FALSE)</f>
        <v>Madagascar: 2017</v>
      </c>
      <c r="Z586" s="36" t="str">
        <f>VLOOKUP(First_Validations__2[[#This Row],[CountryReq]],Last_Validations[],COLUMNS($B:G)+1,FALSE)</f>
        <v>MDG</v>
      </c>
      <c r="AA586" s="36" t="str">
        <f>VLOOKUP(First_Validations__2[[#This Row],[CountryReq]],Last_Validations[],COLUMNS($B:H)+1,FALSE)</f>
        <v>Madagascar</v>
      </c>
      <c r="AB586" s="36" t="str">
        <f>VLOOKUP(First_Validations__2[[#This Row],[CountryReq]],Last_Validations[],COLUMNS($B:I)+1,FALSE)</f>
        <v>https://eiti.org/BD/2018-35</v>
      </c>
      <c r="AC586" s="36" t="str">
        <f>VLOOKUP(First_Validations__2[[#This Row],[CountryReq]],Last_Validations[],COLUMNS($B:J)+1,FALSE)</f>
        <v>https://eiti.org/document/madagascar-validation-2017</v>
      </c>
      <c r="AD586" s="36">
        <f>VLOOKUP(First_Validations__2[[#This Row],[CountryReq]],Last_Validations[],COLUMNS($B:K)+1,FALSE)</f>
        <v>2017</v>
      </c>
      <c r="AE586" s="36">
        <f>VLOOKUP(First_Validations__2[[#This Row],[CountryReq]],Last_Validations[],COLUMNS($B:L)+1,FALSE)</f>
        <v>2018</v>
      </c>
      <c r="AF586" s="36" t="str">
        <f>VLOOKUP(First_Validations__2[[#This Row],[CountryReq]],Last_Validations[],COLUMNS($B:M)+1,FALSE)</f>
        <v>Meaningful progress</v>
      </c>
      <c r="AG586" s="36" t="str">
        <f>VLOOKUP(First_Validations__2[[#This Row],[CountryReq]],Last_Validations[],COLUMNS($B:N)+1,FALSE)</f>
        <v>Revenue management and expenditures (#5.3)</v>
      </c>
      <c r="AH586" s="36">
        <f>VLOOKUP(First_Validations__2[[#This Row],[CountryReq]],Last_Validations[],COLUMNS($B:O)+1,FALSE)</f>
        <v>1</v>
      </c>
      <c r="AI586" s="36" t="str">
        <f>VLOOKUP(First_Validations__2[[#This Row],[CountryReq]],Last_Validations[],COLUMNS($B:P)+1,FALSE)</f>
        <v>Not required (recommended)</v>
      </c>
      <c r="AJ586" s="36" t="str">
        <f>VLOOKUP(First_Validations__2[[#This Row],[CountryReq]],Last_Validations[],COLUMNS($B:Q)+1,FALSE)</f>
        <v xml:space="preserve">It is encouraging that Madagascar provided additional information on revenue management and expenditures. </v>
      </c>
      <c r="AK586" s="36" t="str">
        <f>VLOOKUP(First_Validations__2[[#This Row],[CountryReq]],Last_Validations[],COLUMNS($B:R)+1,FALSE)</f>
        <v>https://eiti.org/document/madagascar-validation-2017</v>
      </c>
      <c r="AL586" s="36" t="str">
        <f>VLOOKUP(First_Validations__2[[#This Row],[CountryReq]],Last_Validations[],COLUMNS($B:S)+1,FALSE)</f>
        <v>http://eiti-madagascar.org/</v>
      </c>
      <c r="AM586" s="36" t="str">
        <f>VLOOKUP(First_Validations__2[[#This Row],[CountryReq]],Last_Validations[],COLUMNS($B:T)+1,FALSE)</f>
        <v>https://eiti.org/api/v1.0/score_data/37</v>
      </c>
      <c r="AN586" s="36" t="str">
        <f>IF(First_Validations__2[[#This Row],[FirstValidation.Country: Year]]=First_Validations__2[[#This Row],[Country: Year]],"First","Second / Last")</f>
        <v>First</v>
      </c>
      <c r="AO586" s="36">
        <f>IF(AND(First_Validations__2[[#This Row],[FirstValidation.Validation score]]&lt;5,First_Validations__2[[#This Row],[FirstValidation.Validation score]]&gt;1),1,0)</f>
        <v>0</v>
      </c>
      <c r="AP586" s="36">
        <f>First_Validations__2[[#This Row],[Validation score]]-First_Validations__2[[#This Row],[FirstValidation.Validation score]]</f>
        <v>0</v>
      </c>
      <c r="AQ586" s="36">
        <f>IF(AND(First_Validations__2[[#This Row],[Corrective action]]=1,First_Validations__2[[#This Row],[Validation score]]&lt;5,First_Validations__2[[#This Row],[Validation score]]&gt;1),1,0)</f>
        <v>0</v>
      </c>
      <c r="AR586" s="36">
        <f>IF(AND(First_Validations__2[[#This Row],[Corrective action]]=1,OR(First_Validations__2[[#This Row],[Validation score]]&gt;4,First_Validations__2[[#This Row],[Validation score]]&lt;2)),1,0)</f>
        <v>0</v>
      </c>
      <c r="AS5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6" s="36" t="str">
        <f>VLOOKUP(First_Validations__2[[#This Row],[Requirement ('#)]],Requirements[[Requirements]:[Categories2]],2,FALSE)</f>
        <v>Revenue allocation</v>
      </c>
    </row>
    <row r="587" spans="2:46">
      <c r="B587" s="34" t="s">
        <v>1547</v>
      </c>
      <c r="C587" s="34">
        <v>1</v>
      </c>
      <c r="D587" s="34">
        <v>37</v>
      </c>
      <c r="E587" s="34" t="s">
        <v>1064</v>
      </c>
      <c r="F587" s="34" t="s">
        <v>1548</v>
      </c>
      <c r="G587" s="34" t="s">
        <v>1547</v>
      </c>
      <c r="H587" s="34" t="s">
        <v>1065</v>
      </c>
      <c r="I587" s="34" t="s">
        <v>1066</v>
      </c>
      <c r="J587" s="34">
        <v>2017</v>
      </c>
      <c r="K587" s="34">
        <v>2018</v>
      </c>
      <c r="L587" s="34" t="s">
        <v>1767</v>
      </c>
      <c r="M587" s="34" t="s">
        <v>1808</v>
      </c>
      <c r="N587" s="34">
        <v>4</v>
      </c>
      <c r="O587" s="34" t="s">
        <v>1767</v>
      </c>
      <c r="P587" s="34" t="s">
        <v>1087</v>
      </c>
      <c r="Q587" s="34" t="s">
        <v>1066</v>
      </c>
      <c r="R587" s="34" t="s">
        <v>1549</v>
      </c>
      <c r="S587" s="34" t="s">
        <v>1867</v>
      </c>
      <c r="T587" s="34" t="s">
        <v>2553</v>
      </c>
      <c r="U587" s="36" t="str">
        <f>VLOOKUP(First_Validations__2[[#This Row],[CountryReq]],Last_Validations[],COLUMNS($B:B)+1,FALSE)</f>
        <v>Madagascar: 2017</v>
      </c>
      <c r="V587" s="36" t="str">
        <f>VLOOKUP(First_Validations__2[[#This Row],[CountryReq]],Last_Validations[],COLUMNS($B:C)+1,FALSE)</f>
        <v>Madagascar</v>
      </c>
      <c r="W587" s="36">
        <f>VLOOKUP(First_Validations__2[[#This Row],[CountryReq]],Last_Validations[],COLUMNS($B:D)+1,FALSE)</f>
        <v>1</v>
      </c>
      <c r="X587" s="36">
        <f>VLOOKUP(First_Validations__2[[#This Row],[CountryReq]],Last_Validations[],COLUMNS($B:E)+1,FALSE)</f>
        <v>37</v>
      </c>
      <c r="Y587" s="36" t="str">
        <f>VLOOKUP(First_Validations__2[[#This Row],[CountryReq]],Last_Validations[],COLUMNS($B:F)+1,FALSE)</f>
        <v>Madagascar: 2017</v>
      </c>
      <c r="Z587" s="36" t="str">
        <f>VLOOKUP(First_Validations__2[[#This Row],[CountryReq]],Last_Validations[],COLUMNS($B:G)+1,FALSE)</f>
        <v>MDG</v>
      </c>
      <c r="AA587" s="36" t="str">
        <f>VLOOKUP(First_Validations__2[[#This Row],[CountryReq]],Last_Validations[],COLUMNS($B:H)+1,FALSE)</f>
        <v>Madagascar</v>
      </c>
      <c r="AB587" s="36" t="str">
        <f>VLOOKUP(First_Validations__2[[#This Row],[CountryReq]],Last_Validations[],COLUMNS($B:I)+1,FALSE)</f>
        <v>https://eiti.org/BD/2018-35</v>
      </c>
      <c r="AC587" s="36" t="str">
        <f>VLOOKUP(First_Validations__2[[#This Row],[CountryReq]],Last_Validations[],COLUMNS($B:J)+1,FALSE)</f>
        <v>https://eiti.org/document/madagascar-validation-2017</v>
      </c>
      <c r="AD587" s="36">
        <f>VLOOKUP(First_Validations__2[[#This Row],[CountryReq]],Last_Validations[],COLUMNS($B:K)+1,FALSE)</f>
        <v>2017</v>
      </c>
      <c r="AE587" s="36">
        <f>VLOOKUP(First_Validations__2[[#This Row],[CountryReq]],Last_Validations[],COLUMNS($B:L)+1,FALSE)</f>
        <v>2018</v>
      </c>
      <c r="AF587" s="36" t="str">
        <f>VLOOKUP(First_Validations__2[[#This Row],[CountryReq]],Last_Validations[],COLUMNS($B:M)+1,FALSE)</f>
        <v>Meaningful progress</v>
      </c>
      <c r="AG587" s="36" t="str">
        <f>VLOOKUP(First_Validations__2[[#This Row],[CountryReq]],Last_Validations[],COLUMNS($B:N)+1,FALSE)</f>
        <v>Disaggregation (#4.7)</v>
      </c>
      <c r="AH587" s="36">
        <f>VLOOKUP(First_Validations__2[[#This Row],[CountryReq]],Last_Validations[],COLUMNS($B:O)+1,FALSE)</f>
        <v>4</v>
      </c>
      <c r="AI587" s="36" t="str">
        <f>VLOOKUP(First_Validations__2[[#This Row],[CountryReq]],Last_Validations[],COLUMNS($B:P)+1,FALSE)</f>
        <v>Meaningful progress</v>
      </c>
      <c r="AJ587" s="36" t="str">
        <f>VLOOKUP(First_Validations__2[[#This Row],[CountryReq]],Last_Validations[],COLUMNS($B:Q)+1,FALSE)</f>
        <v xml:space="preserve">Reconciled financial data in the 2014 EITI Report is disaggregated by company and government entity, not by individual revenue stream. While this appears to have been an oversight, the lack of sufficiently disaggregated reconciled data has a material impact on assessments of the comprehensiveness of reporting (see Requirement 4.1). </v>
      </c>
      <c r="AK587" s="36" t="str">
        <f>VLOOKUP(First_Validations__2[[#This Row],[CountryReq]],Last_Validations[],COLUMNS($B:R)+1,FALSE)</f>
        <v>https://eiti.org/document/madagascar-validation-2017</v>
      </c>
      <c r="AL587" s="36" t="str">
        <f>VLOOKUP(First_Validations__2[[#This Row],[CountryReq]],Last_Validations[],COLUMNS($B:S)+1,FALSE)</f>
        <v>http://eiti-madagascar.org/</v>
      </c>
      <c r="AM587" s="36" t="str">
        <f>VLOOKUP(First_Validations__2[[#This Row],[CountryReq]],Last_Validations[],COLUMNS($B:T)+1,FALSE)</f>
        <v>https://eiti.org/api/v1.0/score_data/37</v>
      </c>
      <c r="AN587" s="36" t="str">
        <f>IF(First_Validations__2[[#This Row],[FirstValidation.Country: Year]]=First_Validations__2[[#This Row],[Country: Year]],"First","Second / Last")</f>
        <v>First</v>
      </c>
      <c r="AO587" s="36">
        <f>IF(AND(First_Validations__2[[#This Row],[FirstValidation.Validation score]]&lt;5,First_Validations__2[[#This Row],[FirstValidation.Validation score]]&gt;1),1,0)</f>
        <v>1</v>
      </c>
      <c r="AP587" s="36">
        <f>First_Validations__2[[#This Row],[Validation score]]-First_Validations__2[[#This Row],[FirstValidation.Validation score]]</f>
        <v>0</v>
      </c>
      <c r="AQ587" s="36">
        <f>IF(AND(First_Validations__2[[#This Row],[Corrective action]]=1,First_Validations__2[[#This Row],[Validation score]]&lt;5,First_Validations__2[[#This Row],[Validation score]]&gt;1),1,0)</f>
        <v>1</v>
      </c>
      <c r="AR587" s="36">
        <f>IF(AND(First_Validations__2[[#This Row],[Corrective action]]=1,OR(First_Validations__2[[#This Row],[Validation score]]&gt;4,First_Validations__2[[#This Row],[Validation score]]&lt;2)),1,0)</f>
        <v>0</v>
      </c>
      <c r="AS5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7" s="36" t="str">
        <f>VLOOKUP(First_Validations__2[[#This Row],[Requirement ('#)]],Requirements[[Requirements]:[Categories2]],2,FALSE)</f>
        <v>Revenue collection</v>
      </c>
    </row>
    <row r="588" spans="2:46">
      <c r="B588" s="34" t="s">
        <v>1547</v>
      </c>
      <c r="C588" s="34">
        <v>1</v>
      </c>
      <c r="D588" s="34">
        <v>37</v>
      </c>
      <c r="E588" s="34" t="s">
        <v>1064</v>
      </c>
      <c r="F588" s="34" t="s">
        <v>1548</v>
      </c>
      <c r="G588" s="34" t="s">
        <v>1547</v>
      </c>
      <c r="H588" s="34" t="s">
        <v>1065</v>
      </c>
      <c r="I588" s="34" t="s">
        <v>1066</v>
      </c>
      <c r="J588" s="34">
        <v>2017</v>
      </c>
      <c r="K588" s="34">
        <v>2018</v>
      </c>
      <c r="L588" s="34" t="s">
        <v>1767</v>
      </c>
      <c r="M588" s="34" t="s">
        <v>1807</v>
      </c>
      <c r="N588" s="34">
        <v>3</v>
      </c>
      <c r="O588" s="34" t="s">
        <v>1798</v>
      </c>
      <c r="P588" s="34" t="s">
        <v>1086</v>
      </c>
      <c r="Q588" s="34" t="s">
        <v>1066</v>
      </c>
      <c r="R588" s="34" t="s">
        <v>1549</v>
      </c>
      <c r="S588" s="34" t="s">
        <v>1867</v>
      </c>
      <c r="T588" s="34" t="s">
        <v>2554</v>
      </c>
      <c r="U588" s="36" t="str">
        <f>VLOOKUP(First_Validations__2[[#This Row],[CountryReq]],Last_Validations[],COLUMNS($B:B)+1,FALSE)</f>
        <v>Madagascar: 2017</v>
      </c>
      <c r="V588" s="36" t="str">
        <f>VLOOKUP(First_Validations__2[[#This Row],[CountryReq]],Last_Validations[],COLUMNS($B:C)+1,FALSE)</f>
        <v>Madagascar</v>
      </c>
      <c r="W588" s="36">
        <f>VLOOKUP(First_Validations__2[[#This Row],[CountryReq]],Last_Validations[],COLUMNS($B:D)+1,FALSE)</f>
        <v>1</v>
      </c>
      <c r="X588" s="36">
        <f>VLOOKUP(First_Validations__2[[#This Row],[CountryReq]],Last_Validations[],COLUMNS($B:E)+1,FALSE)</f>
        <v>37</v>
      </c>
      <c r="Y588" s="36" t="str">
        <f>VLOOKUP(First_Validations__2[[#This Row],[CountryReq]],Last_Validations[],COLUMNS($B:F)+1,FALSE)</f>
        <v>Madagascar: 2017</v>
      </c>
      <c r="Z588" s="36" t="str">
        <f>VLOOKUP(First_Validations__2[[#This Row],[CountryReq]],Last_Validations[],COLUMNS($B:G)+1,FALSE)</f>
        <v>MDG</v>
      </c>
      <c r="AA588" s="36" t="str">
        <f>VLOOKUP(First_Validations__2[[#This Row],[CountryReq]],Last_Validations[],COLUMNS($B:H)+1,FALSE)</f>
        <v>Madagascar</v>
      </c>
      <c r="AB588" s="36" t="str">
        <f>VLOOKUP(First_Validations__2[[#This Row],[CountryReq]],Last_Validations[],COLUMNS($B:I)+1,FALSE)</f>
        <v>https://eiti.org/BD/2018-35</v>
      </c>
      <c r="AC588" s="36" t="str">
        <f>VLOOKUP(First_Validations__2[[#This Row],[CountryReq]],Last_Validations[],COLUMNS($B:J)+1,FALSE)</f>
        <v>https://eiti.org/document/madagascar-validation-2017</v>
      </c>
      <c r="AD588" s="36">
        <f>VLOOKUP(First_Validations__2[[#This Row],[CountryReq]],Last_Validations[],COLUMNS($B:K)+1,FALSE)</f>
        <v>2017</v>
      </c>
      <c r="AE588" s="36">
        <f>VLOOKUP(First_Validations__2[[#This Row],[CountryReq]],Last_Validations[],COLUMNS($B:L)+1,FALSE)</f>
        <v>2018</v>
      </c>
      <c r="AF588" s="36" t="str">
        <f>VLOOKUP(First_Validations__2[[#This Row],[CountryReq]],Last_Validations[],COLUMNS($B:M)+1,FALSE)</f>
        <v>Meaningful progress</v>
      </c>
      <c r="AG588" s="36" t="str">
        <f>VLOOKUP(First_Validations__2[[#This Row],[CountryReq]],Last_Validations[],COLUMNS($B:N)+1,FALSE)</f>
        <v>Direct subnational payments (#4.6)</v>
      </c>
      <c r="AH588" s="36">
        <f>VLOOKUP(First_Validations__2[[#This Row],[CountryReq]],Last_Validations[],COLUMNS($B:O)+1,FALSE)</f>
        <v>3</v>
      </c>
      <c r="AI588" s="36" t="str">
        <f>VLOOKUP(First_Validations__2[[#This Row],[CountryReq]],Last_Validations[],COLUMNS($B:P)+1,FALSE)</f>
        <v>Inadequate progress</v>
      </c>
      <c r="AJ588" s="36" t="str">
        <f>VLOOKUP(First_Validations__2[[#This Row],[CountryReq]],Last_Validations[],COLUMNS($B:Q)+1,FALSE)</f>
        <v xml:space="preserve">The 2014 EITI Report describes direct subnational payments, with one revenue stream specific to extractives activities. The lack of clarity around the beneficiaries of ristournes payments means that there is insufficient information in the report to assess the comprehensiveness of the reconciliation. There was consensus amongst stakeholders consulted that the reconciliation of direct subnational payments was not comprehensive. The lack of description of the unpaid Ambatovy ristournes in the 2014 EITI Report is also a concern given the value of these arrears and their importance for relevant subnational governments. </v>
      </c>
      <c r="AK588" s="36" t="str">
        <f>VLOOKUP(First_Validations__2[[#This Row],[CountryReq]],Last_Validations[],COLUMNS($B:R)+1,FALSE)</f>
        <v>https://eiti.org/document/madagascar-validation-2017</v>
      </c>
      <c r="AL588" s="36" t="str">
        <f>VLOOKUP(First_Validations__2[[#This Row],[CountryReq]],Last_Validations[],COLUMNS($B:S)+1,FALSE)</f>
        <v>http://eiti-madagascar.org/</v>
      </c>
      <c r="AM588" s="36" t="str">
        <f>VLOOKUP(First_Validations__2[[#This Row],[CountryReq]],Last_Validations[],COLUMNS($B:T)+1,FALSE)</f>
        <v>https://eiti.org/api/v1.0/score_data/37</v>
      </c>
      <c r="AN588" s="36" t="str">
        <f>IF(First_Validations__2[[#This Row],[FirstValidation.Country: Year]]=First_Validations__2[[#This Row],[Country: Year]],"First","Second / Last")</f>
        <v>First</v>
      </c>
      <c r="AO588" s="36">
        <f>IF(AND(First_Validations__2[[#This Row],[FirstValidation.Validation score]]&lt;5,First_Validations__2[[#This Row],[FirstValidation.Validation score]]&gt;1),1,0)</f>
        <v>1</v>
      </c>
      <c r="AP588" s="36">
        <f>First_Validations__2[[#This Row],[Validation score]]-First_Validations__2[[#This Row],[FirstValidation.Validation score]]</f>
        <v>0</v>
      </c>
      <c r="AQ588" s="36">
        <f>IF(AND(First_Validations__2[[#This Row],[Corrective action]]=1,First_Validations__2[[#This Row],[Validation score]]&lt;5,First_Validations__2[[#This Row],[Validation score]]&gt;1),1,0)</f>
        <v>1</v>
      </c>
      <c r="AR588" s="36">
        <f>IF(AND(First_Validations__2[[#This Row],[Corrective action]]=1,OR(First_Validations__2[[#This Row],[Validation score]]&gt;4,First_Validations__2[[#This Row],[Validation score]]&lt;2)),1,0)</f>
        <v>0</v>
      </c>
      <c r="AS5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8" s="36" t="str">
        <f>VLOOKUP(First_Validations__2[[#This Row],[Requirement ('#)]],Requirements[[Requirements]:[Categories2]],2,FALSE)</f>
        <v>Revenue collection</v>
      </c>
    </row>
    <row r="589" spans="2:46">
      <c r="B589" s="34" t="s">
        <v>1547</v>
      </c>
      <c r="C589" s="34">
        <v>1</v>
      </c>
      <c r="D589" s="34">
        <v>37</v>
      </c>
      <c r="E589" s="34" t="s">
        <v>1064</v>
      </c>
      <c r="F589" s="34" t="s">
        <v>1548</v>
      </c>
      <c r="G589" s="34" t="s">
        <v>1547</v>
      </c>
      <c r="H589" s="34" t="s">
        <v>1065</v>
      </c>
      <c r="I589" s="34" t="s">
        <v>1066</v>
      </c>
      <c r="J589" s="34">
        <v>2017</v>
      </c>
      <c r="K589" s="34">
        <v>2018</v>
      </c>
      <c r="L589" s="34" t="s">
        <v>1767</v>
      </c>
      <c r="M589" s="34" t="s">
        <v>1810</v>
      </c>
      <c r="N589" s="34">
        <v>4</v>
      </c>
      <c r="O589" s="34" t="s">
        <v>1767</v>
      </c>
      <c r="P589" s="34" t="s">
        <v>1089</v>
      </c>
      <c r="Q589" s="34" t="s">
        <v>1066</v>
      </c>
      <c r="R589" s="34" t="s">
        <v>1549</v>
      </c>
      <c r="S589" s="34" t="s">
        <v>1867</v>
      </c>
      <c r="T589" s="34" t="s">
        <v>2555</v>
      </c>
      <c r="U589" s="36" t="str">
        <f>VLOOKUP(First_Validations__2[[#This Row],[CountryReq]],Last_Validations[],COLUMNS($B:B)+1,FALSE)</f>
        <v>Madagascar: 2017</v>
      </c>
      <c r="V589" s="36" t="str">
        <f>VLOOKUP(First_Validations__2[[#This Row],[CountryReq]],Last_Validations[],COLUMNS($B:C)+1,FALSE)</f>
        <v>Madagascar</v>
      </c>
      <c r="W589" s="36">
        <f>VLOOKUP(First_Validations__2[[#This Row],[CountryReq]],Last_Validations[],COLUMNS($B:D)+1,FALSE)</f>
        <v>1</v>
      </c>
      <c r="X589" s="36">
        <f>VLOOKUP(First_Validations__2[[#This Row],[CountryReq]],Last_Validations[],COLUMNS($B:E)+1,FALSE)</f>
        <v>37</v>
      </c>
      <c r="Y589" s="36" t="str">
        <f>VLOOKUP(First_Validations__2[[#This Row],[CountryReq]],Last_Validations[],COLUMNS($B:F)+1,FALSE)</f>
        <v>Madagascar: 2017</v>
      </c>
      <c r="Z589" s="36" t="str">
        <f>VLOOKUP(First_Validations__2[[#This Row],[CountryReq]],Last_Validations[],COLUMNS($B:G)+1,FALSE)</f>
        <v>MDG</v>
      </c>
      <c r="AA589" s="36" t="str">
        <f>VLOOKUP(First_Validations__2[[#This Row],[CountryReq]],Last_Validations[],COLUMNS($B:H)+1,FALSE)</f>
        <v>Madagascar</v>
      </c>
      <c r="AB589" s="36" t="str">
        <f>VLOOKUP(First_Validations__2[[#This Row],[CountryReq]],Last_Validations[],COLUMNS($B:I)+1,FALSE)</f>
        <v>https://eiti.org/BD/2018-35</v>
      </c>
      <c r="AC589" s="36" t="str">
        <f>VLOOKUP(First_Validations__2[[#This Row],[CountryReq]],Last_Validations[],COLUMNS($B:J)+1,FALSE)</f>
        <v>https://eiti.org/document/madagascar-validation-2017</v>
      </c>
      <c r="AD589" s="36">
        <f>VLOOKUP(First_Validations__2[[#This Row],[CountryReq]],Last_Validations[],COLUMNS($B:K)+1,FALSE)</f>
        <v>2017</v>
      </c>
      <c r="AE589" s="36">
        <f>VLOOKUP(First_Validations__2[[#This Row],[CountryReq]],Last_Validations[],COLUMNS($B:L)+1,FALSE)</f>
        <v>2018</v>
      </c>
      <c r="AF589" s="36" t="str">
        <f>VLOOKUP(First_Validations__2[[#This Row],[CountryReq]],Last_Validations[],COLUMNS($B:M)+1,FALSE)</f>
        <v>Meaningful progress</v>
      </c>
      <c r="AG589" s="36" t="str">
        <f>VLOOKUP(First_Validations__2[[#This Row],[CountryReq]],Last_Validations[],COLUMNS($B:N)+1,FALSE)</f>
        <v>Data quality (#4.9)</v>
      </c>
      <c r="AH589" s="36">
        <f>VLOOKUP(First_Validations__2[[#This Row],[CountryReq]],Last_Validations[],COLUMNS($B:O)+1,FALSE)</f>
        <v>4</v>
      </c>
      <c r="AI589" s="36" t="str">
        <f>VLOOKUP(First_Validations__2[[#This Row],[CountryReq]],Last_Validations[],COLUMNS($B:P)+1,FALSE)</f>
        <v>Meaningful progress</v>
      </c>
      <c r="AJ589" s="36" t="str">
        <f>VLOOKUP(First_Validations__2[[#This Row],[CountryReq]],Last_Validations[],COLUMNS($B:Q)+1,FALSE)</f>
        <v xml:space="preserve">The MSG has approved the selection of the IA for the 2014 EITI Report. The IA appears to have reviewed material entities’ statutory audit procedures prior to agreeing quality assurance procedures for ensuring the reliability of reconciled data in the 2014 EITI Report, and actual audit practices over the course of reporting. The 2014 EITI Report does not assess the materiality of payments from entities that did not comply with the agreed quality assurance procedures, although the IA’s assurances regarding the comprehensiveness and reliability of reconciled data are welcome. The IA has prepared summary tables of data in Madagascar’s 2014 EITI Report and added suggestions to its assessment of follow-up on past EITI recommendations. </v>
      </c>
      <c r="AK589" s="36" t="str">
        <f>VLOOKUP(First_Validations__2[[#This Row],[CountryReq]],Last_Validations[],COLUMNS($B:R)+1,FALSE)</f>
        <v>https://eiti.org/document/madagascar-validation-2017</v>
      </c>
      <c r="AL589" s="36" t="str">
        <f>VLOOKUP(First_Validations__2[[#This Row],[CountryReq]],Last_Validations[],COLUMNS($B:S)+1,FALSE)</f>
        <v>http://eiti-madagascar.org/</v>
      </c>
      <c r="AM589" s="36" t="str">
        <f>VLOOKUP(First_Validations__2[[#This Row],[CountryReq]],Last_Validations[],COLUMNS($B:T)+1,FALSE)</f>
        <v>https://eiti.org/api/v1.0/score_data/37</v>
      </c>
      <c r="AN589" s="36" t="str">
        <f>IF(First_Validations__2[[#This Row],[FirstValidation.Country: Year]]=First_Validations__2[[#This Row],[Country: Year]],"First","Second / Last")</f>
        <v>First</v>
      </c>
      <c r="AO589" s="36">
        <f>IF(AND(First_Validations__2[[#This Row],[FirstValidation.Validation score]]&lt;5,First_Validations__2[[#This Row],[FirstValidation.Validation score]]&gt;1),1,0)</f>
        <v>1</v>
      </c>
      <c r="AP589" s="36">
        <f>First_Validations__2[[#This Row],[Validation score]]-First_Validations__2[[#This Row],[FirstValidation.Validation score]]</f>
        <v>0</v>
      </c>
      <c r="AQ589" s="36">
        <f>IF(AND(First_Validations__2[[#This Row],[Corrective action]]=1,First_Validations__2[[#This Row],[Validation score]]&lt;5,First_Validations__2[[#This Row],[Validation score]]&gt;1),1,0)</f>
        <v>1</v>
      </c>
      <c r="AR589" s="36">
        <f>IF(AND(First_Validations__2[[#This Row],[Corrective action]]=1,OR(First_Validations__2[[#This Row],[Validation score]]&gt;4,First_Validations__2[[#This Row],[Validation score]]&lt;2)),1,0)</f>
        <v>0</v>
      </c>
      <c r="AS5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89" s="36" t="str">
        <f>VLOOKUP(First_Validations__2[[#This Row],[Requirement ('#)]],Requirements[[Requirements]:[Categories2]],2,FALSE)</f>
        <v>Revenue collection</v>
      </c>
    </row>
    <row r="590" spans="2:46">
      <c r="B590" s="34" t="s">
        <v>1547</v>
      </c>
      <c r="C590" s="34">
        <v>1</v>
      </c>
      <c r="D590" s="34">
        <v>37</v>
      </c>
      <c r="E590" s="34" t="s">
        <v>1064</v>
      </c>
      <c r="F590" s="34" t="s">
        <v>1548</v>
      </c>
      <c r="G590" s="34" t="s">
        <v>1547</v>
      </c>
      <c r="H590" s="34" t="s">
        <v>1065</v>
      </c>
      <c r="I590" s="34" t="s">
        <v>1066</v>
      </c>
      <c r="J590" s="34">
        <v>2017</v>
      </c>
      <c r="K590" s="34">
        <v>2018</v>
      </c>
      <c r="L590" s="34" t="s">
        <v>1767</v>
      </c>
      <c r="M590" s="34" t="s">
        <v>1809</v>
      </c>
      <c r="N590" s="34">
        <v>5</v>
      </c>
      <c r="O590" s="34" t="s">
        <v>1768</v>
      </c>
      <c r="P590" s="34" t="s">
        <v>1088</v>
      </c>
      <c r="Q590" s="34" t="s">
        <v>1066</v>
      </c>
      <c r="R590" s="34" t="s">
        <v>1549</v>
      </c>
      <c r="S590" s="34" t="s">
        <v>1867</v>
      </c>
      <c r="T590" s="34" t="s">
        <v>2556</v>
      </c>
      <c r="U590" s="36" t="str">
        <f>VLOOKUP(First_Validations__2[[#This Row],[CountryReq]],Last_Validations[],COLUMNS($B:B)+1,FALSE)</f>
        <v>Madagascar: 2017</v>
      </c>
      <c r="V590" s="36" t="str">
        <f>VLOOKUP(First_Validations__2[[#This Row],[CountryReq]],Last_Validations[],COLUMNS($B:C)+1,FALSE)</f>
        <v>Madagascar</v>
      </c>
      <c r="W590" s="36">
        <f>VLOOKUP(First_Validations__2[[#This Row],[CountryReq]],Last_Validations[],COLUMNS($B:D)+1,FALSE)</f>
        <v>1</v>
      </c>
      <c r="X590" s="36">
        <f>VLOOKUP(First_Validations__2[[#This Row],[CountryReq]],Last_Validations[],COLUMNS($B:E)+1,FALSE)</f>
        <v>37</v>
      </c>
      <c r="Y590" s="36" t="str">
        <f>VLOOKUP(First_Validations__2[[#This Row],[CountryReq]],Last_Validations[],COLUMNS($B:F)+1,FALSE)</f>
        <v>Madagascar: 2017</v>
      </c>
      <c r="Z590" s="36" t="str">
        <f>VLOOKUP(First_Validations__2[[#This Row],[CountryReq]],Last_Validations[],COLUMNS($B:G)+1,FALSE)</f>
        <v>MDG</v>
      </c>
      <c r="AA590" s="36" t="str">
        <f>VLOOKUP(First_Validations__2[[#This Row],[CountryReq]],Last_Validations[],COLUMNS($B:H)+1,FALSE)</f>
        <v>Madagascar</v>
      </c>
      <c r="AB590" s="36" t="str">
        <f>VLOOKUP(First_Validations__2[[#This Row],[CountryReq]],Last_Validations[],COLUMNS($B:I)+1,FALSE)</f>
        <v>https://eiti.org/BD/2018-35</v>
      </c>
      <c r="AC590" s="36" t="str">
        <f>VLOOKUP(First_Validations__2[[#This Row],[CountryReq]],Last_Validations[],COLUMNS($B:J)+1,FALSE)</f>
        <v>https://eiti.org/document/madagascar-validation-2017</v>
      </c>
      <c r="AD590" s="36">
        <f>VLOOKUP(First_Validations__2[[#This Row],[CountryReq]],Last_Validations[],COLUMNS($B:K)+1,FALSE)</f>
        <v>2017</v>
      </c>
      <c r="AE590" s="36">
        <f>VLOOKUP(First_Validations__2[[#This Row],[CountryReq]],Last_Validations[],COLUMNS($B:L)+1,FALSE)</f>
        <v>2018</v>
      </c>
      <c r="AF590" s="36" t="str">
        <f>VLOOKUP(First_Validations__2[[#This Row],[CountryReq]],Last_Validations[],COLUMNS($B:M)+1,FALSE)</f>
        <v>Meaningful progress</v>
      </c>
      <c r="AG590" s="36" t="str">
        <f>VLOOKUP(First_Validations__2[[#This Row],[CountryReq]],Last_Validations[],COLUMNS($B:N)+1,FALSE)</f>
        <v>Data timeliness (#4.8)</v>
      </c>
      <c r="AH590" s="36">
        <f>VLOOKUP(First_Validations__2[[#This Row],[CountryReq]],Last_Validations[],COLUMNS($B:O)+1,FALSE)</f>
        <v>5</v>
      </c>
      <c r="AI590" s="36" t="str">
        <f>VLOOKUP(First_Validations__2[[#This Row],[CountryReq]],Last_Validations[],COLUMNS($B:P)+1,FALSE)</f>
        <v>Satisfactory progress</v>
      </c>
      <c r="AJ590" s="36" t="str">
        <f>VLOOKUP(First_Validations__2[[#This Row],[CountryReq]],Last_Validations[],COLUMNS($B:Q)+1,FALSE)</f>
        <v xml:space="preserve">The 2014 EITI Report was published within two years of the end of the fiscal period under review, in December 2016, and the MSG agreed the reporting period. </v>
      </c>
      <c r="AK590" s="36" t="str">
        <f>VLOOKUP(First_Validations__2[[#This Row],[CountryReq]],Last_Validations[],COLUMNS($B:R)+1,FALSE)</f>
        <v>https://eiti.org/document/madagascar-validation-2017</v>
      </c>
      <c r="AL590" s="36" t="str">
        <f>VLOOKUP(First_Validations__2[[#This Row],[CountryReq]],Last_Validations[],COLUMNS($B:S)+1,FALSE)</f>
        <v>http://eiti-madagascar.org/</v>
      </c>
      <c r="AM590" s="36" t="str">
        <f>VLOOKUP(First_Validations__2[[#This Row],[CountryReq]],Last_Validations[],COLUMNS($B:T)+1,FALSE)</f>
        <v>https://eiti.org/api/v1.0/score_data/37</v>
      </c>
      <c r="AN590" s="36" t="str">
        <f>IF(First_Validations__2[[#This Row],[FirstValidation.Country: Year]]=First_Validations__2[[#This Row],[Country: Year]],"First","Second / Last")</f>
        <v>First</v>
      </c>
      <c r="AO590" s="36">
        <f>IF(AND(First_Validations__2[[#This Row],[FirstValidation.Validation score]]&lt;5,First_Validations__2[[#This Row],[FirstValidation.Validation score]]&gt;1),1,0)</f>
        <v>0</v>
      </c>
      <c r="AP590" s="36">
        <f>First_Validations__2[[#This Row],[Validation score]]-First_Validations__2[[#This Row],[FirstValidation.Validation score]]</f>
        <v>0</v>
      </c>
      <c r="AQ590" s="36">
        <f>IF(AND(First_Validations__2[[#This Row],[Corrective action]]=1,First_Validations__2[[#This Row],[Validation score]]&lt;5,First_Validations__2[[#This Row],[Validation score]]&gt;1),1,0)</f>
        <v>0</v>
      </c>
      <c r="AR590" s="36">
        <f>IF(AND(First_Validations__2[[#This Row],[Corrective action]]=1,OR(First_Validations__2[[#This Row],[Validation score]]&gt;4,First_Validations__2[[#This Row],[Validation score]]&lt;2)),1,0)</f>
        <v>0</v>
      </c>
      <c r="AS5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0" s="36" t="str">
        <f>VLOOKUP(First_Validations__2[[#This Row],[Requirement ('#)]],Requirements[[Requirements]:[Categories2]],2,FALSE)</f>
        <v>Revenue collection</v>
      </c>
    </row>
    <row r="591" spans="2:46">
      <c r="B591" s="34" t="s">
        <v>1547</v>
      </c>
      <c r="C591" s="34">
        <v>1</v>
      </c>
      <c r="D591" s="34">
        <v>37</v>
      </c>
      <c r="E591" s="34" t="s">
        <v>1064</v>
      </c>
      <c r="F591" s="34" t="s">
        <v>1548</v>
      </c>
      <c r="G591" s="34" t="s">
        <v>1547</v>
      </c>
      <c r="H591" s="34" t="s">
        <v>1065</v>
      </c>
      <c r="I591" s="34" t="s">
        <v>1066</v>
      </c>
      <c r="J591" s="34">
        <v>2017</v>
      </c>
      <c r="K591" s="34">
        <v>2018</v>
      </c>
      <c r="L591" s="34" t="s">
        <v>1767</v>
      </c>
      <c r="M591" s="34" t="s">
        <v>1821</v>
      </c>
      <c r="N591" s="34">
        <v>4</v>
      </c>
      <c r="O591" s="34" t="s">
        <v>1767</v>
      </c>
      <c r="P591" s="34" t="s">
        <v>1099</v>
      </c>
      <c r="Q591" s="34" t="s">
        <v>1066</v>
      </c>
      <c r="R591" s="34" t="s">
        <v>1549</v>
      </c>
      <c r="S591" s="34" t="s">
        <v>1867</v>
      </c>
      <c r="T591" s="34" t="s">
        <v>2557</v>
      </c>
      <c r="U591" s="36" t="str">
        <f>VLOOKUP(First_Validations__2[[#This Row],[CountryReq]],Last_Validations[],COLUMNS($B:B)+1,FALSE)</f>
        <v>Madagascar: 2017</v>
      </c>
      <c r="V591" s="36" t="str">
        <f>VLOOKUP(First_Validations__2[[#This Row],[CountryReq]],Last_Validations[],COLUMNS($B:C)+1,FALSE)</f>
        <v>Madagascar</v>
      </c>
      <c r="W591" s="36">
        <f>VLOOKUP(First_Validations__2[[#This Row],[CountryReq]],Last_Validations[],COLUMNS($B:D)+1,FALSE)</f>
        <v>1</v>
      </c>
      <c r="X591" s="36">
        <f>VLOOKUP(First_Validations__2[[#This Row],[CountryReq]],Last_Validations[],COLUMNS($B:E)+1,FALSE)</f>
        <v>37</v>
      </c>
      <c r="Y591" s="36" t="str">
        <f>VLOOKUP(First_Validations__2[[#This Row],[CountryReq]],Last_Validations[],COLUMNS($B:F)+1,FALSE)</f>
        <v>Madagascar: 2017</v>
      </c>
      <c r="Z591" s="36" t="str">
        <f>VLOOKUP(First_Validations__2[[#This Row],[CountryReq]],Last_Validations[],COLUMNS($B:G)+1,FALSE)</f>
        <v>MDG</v>
      </c>
      <c r="AA591" s="36" t="str">
        <f>VLOOKUP(First_Validations__2[[#This Row],[CountryReq]],Last_Validations[],COLUMNS($B:H)+1,FALSE)</f>
        <v>Madagascar</v>
      </c>
      <c r="AB591" s="36" t="str">
        <f>VLOOKUP(First_Validations__2[[#This Row],[CountryReq]],Last_Validations[],COLUMNS($B:I)+1,FALSE)</f>
        <v>https://eiti.org/BD/2018-35</v>
      </c>
      <c r="AC591" s="36" t="str">
        <f>VLOOKUP(First_Validations__2[[#This Row],[CountryReq]],Last_Validations[],COLUMNS($B:J)+1,FALSE)</f>
        <v>https://eiti.org/document/madagascar-validation-2017</v>
      </c>
      <c r="AD591" s="36">
        <f>VLOOKUP(First_Validations__2[[#This Row],[CountryReq]],Last_Validations[],COLUMNS($B:K)+1,FALSE)</f>
        <v>2017</v>
      </c>
      <c r="AE591" s="36">
        <f>VLOOKUP(First_Validations__2[[#This Row],[CountryReq]],Last_Validations[],COLUMNS($B:L)+1,FALSE)</f>
        <v>2018</v>
      </c>
      <c r="AF591" s="36" t="str">
        <f>VLOOKUP(First_Validations__2[[#This Row],[CountryReq]],Last_Validations[],COLUMNS($B:M)+1,FALSE)</f>
        <v>Meaningful progress</v>
      </c>
      <c r="AG591" s="36" t="str">
        <f>VLOOKUP(First_Validations__2[[#This Row],[CountryReq]],Last_Validations[],COLUMNS($B:N)+1,FALSE)</f>
        <v>Outcomes and impact of implementation (#7.4)</v>
      </c>
      <c r="AH591" s="36">
        <f>VLOOKUP(First_Validations__2[[#This Row],[CountryReq]],Last_Validations[],COLUMNS($B:O)+1,FALSE)</f>
        <v>4</v>
      </c>
      <c r="AI591" s="36" t="str">
        <f>VLOOKUP(First_Validations__2[[#This Row],[CountryReq]],Last_Validations[],COLUMNS($B:P)+1,FALSE)</f>
        <v>Meaningful progress</v>
      </c>
      <c r="AJ591" s="36" t="str">
        <f>VLOOKUP(First_Validations__2[[#This Row],[CountryReq]],Last_Validations[],COLUMNS($B:Q)+1,FALSE)</f>
        <v xml:space="preserve">The 2016 annual progress report reflects efforts to strengthen EITI implementation and provides information on progress in implementing EITI Requirements and work plan objectives. However, the report does not provide an assessment of the impact of the implementation of these objectives. There are also concerns that the annual progress report does not reflect the views of most stakeholders. </v>
      </c>
      <c r="AK591" s="36" t="str">
        <f>VLOOKUP(First_Validations__2[[#This Row],[CountryReq]],Last_Validations[],COLUMNS($B:R)+1,FALSE)</f>
        <v>https://eiti.org/document/madagascar-validation-2017</v>
      </c>
      <c r="AL591" s="36" t="str">
        <f>VLOOKUP(First_Validations__2[[#This Row],[CountryReq]],Last_Validations[],COLUMNS($B:S)+1,FALSE)</f>
        <v>http://eiti-madagascar.org/</v>
      </c>
      <c r="AM591" s="36" t="str">
        <f>VLOOKUP(First_Validations__2[[#This Row],[CountryReq]],Last_Validations[],COLUMNS($B:T)+1,FALSE)</f>
        <v>https://eiti.org/api/v1.0/score_data/37</v>
      </c>
      <c r="AN591" s="36" t="str">
        <f>IF(First_Validations__2[[#This Row],[FirstValidation.Country: Year]]=First_Validations__2[[#This Row],[Country: Year]],"First","Second / Last")</f>
        <v>First</v>
      </c>
      <c r="AO591" s="36">
        <f>IF(AND(First_Validations__2[[#This Row],[FirstValidation.Validation score]]&lt;5,First_Validations__2[[#This Row],[FirstValidation.Validation score]]&gt;1),1,0)</f>
        <v>1</v>
      </c>
      <c r="AP591" s="36">
        <f>First_Validations__2[[#This Row],[Validation score]]-First_Validations__2[[#This Row],[FirstValidation.Validation score]]</f>
        <v>0</v>
      </c>
      <c r="AQ591" s="36">
        <f>IF(AND(First_Validations__2[[#This Row],[Corrective action]]=1,First_Validations__2[[#This Row],[Validation score]]&lt;5,First_Validations__2[[#This Row],[Validation score]]&gt;1),1,0)</f>
        <v>1</v>
      </c>
      <c r="AR591" s="36">
        <f>IF(AND(First_Validations__2[[#This Row],[Corrective action]]=1,OR(First_Validations__2[[#This Row],[Validation score]]&gt;4,First_Validations__2[[#This Row],[Validation score]]&lt;2)),1,0)</f>
        <v>0</v>
      </c>
      <c r="AS5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1" s="36" t="str">
        <f>VLOOKUP(First_Validations__2[[#This Row],[Requirement ('#)]],Requirements[[Requirements]:[Categories2]],2,FALSE)</f>
        <v>Outcomes and impact</v>
      </c>
    </row>
    <row r="592" spans="2:46">
      <c r="B592" s="34" t="s">
        <v>1547</v>
      </c>
      <c r="C592" s="34">
        <v>1</v>
      </c>
      <c r="D592" s="34">
        <v>37</v>
      </c>
      <c r="E592" s="34" t="s">
        <v>1064</v>
      </c>
      <c r="F592" s="34" t="s">
        <v>1548</v>
      </c>
      <c r="G592" s="34" t="s">
        <v>1547</v>
      </c>
      <c r="H592" s="34" t="s">
        <v>1065</v>
      </c>
      <c r="I592" s="34" t="s">
        <v>1066</v>
      </c>
      <c r="J592" s="34">
        <v>2017</v>
      </c>
      <c r="K592" s="34">
        <v>2018</v>
      </c>
      <c r="L592" s="34" t="s">
        <v>1767</v>
      </c>
      <c r="M592" s="34" t="s">
        <v>1820</v>
      </c>
      <c r="N592" s="34">
        <v>5</v>
      </c>
      <c r="O592" s="34" t="s">
        <v>1768</v>
      </c>
      <c r="P592" s="34" t="s">
        <v>1098</v>
      </c>
      <c r="Q592" s="34" t="s">
        <v>1066</v>
      </c>
      <c r="R592" s="34" t="s">
        <v>1549</v>
      </c>
      <c r="S592" s="34" t="s">
        <v>1867</v>
      </c>
      <c r="T592" s="34" t="s">
        <v>2558</v>
      </c>
      <c r="U592" s="36" t="str">
        <f>VLOOKUP(First_Validations__2[[#This Row],[CountryReq]],Last_Validations[],COLUMNS($B:B)+1,FALSE)</f>
        <v>Madagascar: 2017</v>
      </c>
      <c r="V592" s="36" t="str">
        <f>VLOOKUP(First_Validations__2[[#This Row],[CountryReq]],Last_Validations[],COLUMNS($B:C)+1,FALSE)</f>
        <v>Madagascar</v>
      </c>
      <c r="W592" s="36">
        <f>VLOOKUP(First_Validations__2[[#This Row],[CountryReq]],Last_Validations[],COLUMNS($B:D)+1,FALSE)</f>
        <v>1</v>
      </c>
      <c r="X592" s="36">
        <f>VLOOKUP(First_Validations__2[[#This Row],[CountryReq]],Last_Validations[],COLUMNS($B:E)+1,FALSE)</f>
        <v>37</v>
      </c>
      <c r="Y592" s="36" t="str">
        <f>VLOOKUP(First_Validations__2[[#This Row],[CountryReq]],Last_Validations[],COLUMNS($B:F)+1,FALSE)</f>
        <v>Madagascar: 2017</v>
      </c>
      <c r="Z592" s="36" t="str">
        <f>VLOOKUP(First_Validations__2[[#This Row],[CountryReq]],Last_Validations[],COLUMNS($B:G)+1,FALSE)</f>
        <v>MDG</v>
      </c>
      <c r="AA592" s="36" t="str">
        <f>VLOOKUP(First_Validations__2[[#This Row],[CountryReq]],Last_Validations[],COLUMNS($B:H)+1,FALSE)</f>
        <v>Madagascar</v>
      </c>
      <c r="AB592" s="36" t="str">
        <f>VLOOKUP(First_Validations__2[[#This Row],[CountryReq]],Last_Validations[],COLUMNS($B:I)+1,FALSE)</f>
        <v>https://eiti.org/BD/2018-35</v>
      </c>
      <c r="AC592" s="36" t="str">
        <f>VLOOKUP(First_Validations__2[[#This Row],[CountryReq]],Last_Validations[],COLUMNS($B:J)+1,FALSE)</f>
        <v>https://eiti.org/document/madagascar-validation-2017</v>
      </c>
      <c r="AD592" s="36">
        <f>VLOOKUP(First_Validations__2[[#This Row],[CountryReq]],Last_Validations[],COLUMNS($B:K)+1,FALSE)</f>
        <v>2017</v>
      </c>
      <c r="AE592" s="36">
        <f>VLOOKUP(First_Validations__2[[#This Row],[CountryReq]],Last_Validations[],COLUMNS($B:L)+1,FALSE)</f>
        <v>2018</v>
      </c>
      <c r="AF592" s="36" t="str">
        <f>VLOOKUP(First_Validations__2[[#This Row],[CountryReq]],Last_Validations[],COLUMNS($B:M)+1,FALSE)</f>
        <v>Meaningful progress</v>
      </c>
      <c r="AG592" s="36" t="str">
        <f>VLOOKUP(First_Validations__2[[#This Row],[CountryReq]],Last_Validations[],COLUMNS($B:N)+1,FALSE)</f>
        <v>Follow up on recommendations (#7.3)</v>
      </c>
      <c r="AH592" s="36">
        <f>VLOOKUP(First_Validations__2[[#This Row],[CountryReq]],Last_Validations[],COLUMNS($B:O)+1,FALSE)</f>
        <v>5</v>
      </c>
      <c r="AI592" s="36" t="str">
        <f>VLOOKUP(First_Validations__2[[#This Row],[CountryReq]],Last_Validations[],COLUMNS($B:P)+1,FALSE)</f>
        <v>Satisfactory progress</v>
      </c>
      <c r="AJ592" s="36" t="str">
        <f>VLOOKUP(First_Validations__2[[#This Row],[CountryReq]],Last_Validations[],COLUMNS($B:Q)+1,FALSE)</f>
        <v xml:space="preserve">Despite limited resources, the MSG has taken steps to act upon lessons learnt, including on causes of discrepancies, and consider recommendations resulting from EITI reporting. Despite the lack of institutionalised framework for follow-up on EITI recommendations, tangible government reforms have been enacted following for the latter. </v>
      </c>
      <c r="AK592" s="36" t="str">
        <f>VLOOKUP(First_Validations__2[[#This Row],[CountryReq]],Last_Validations[],COLUMNS($B:R)+1,FALSE)</f>
        <v>https://eiti.org/document/madagascar-validation-2017</v>
      </c>
      <c r="AL592" s="36" t="str">
        <f>VLOOKUP(First_Validations__2[[#This Row],[CountryReq]],Last_Validations[],COLUMNS($B:S)+1,FALSE)</f>
        <v>http://eiti-madagascar.org/</v>
      </c>
      <c r="AM592" s="36" t="str">
        <f>VLOOKUP(First_Validations__2[[#This Row],[CountryReq]],Last_Validations[],COLUMNS($B:T)+1,FALSE)</f>
        <v>https://eiti.org/api/v1.0/score_data/37</v>
      </c>
      <c r="AN592" s="36" t="str">
        <f>IF(First_Validations__2[[#This Row],[FirstValidation.Country: Year]]=First_Validations__2[[#This Row],[Country: Year]],"First","Second / Last")</f>
        <v>First</v>
      </c>
      <c r="AO592" s="36">
        <f>IF(AND(First_Validations__2[[#This Row],[FirstValidation.Validation score]]&lt;5,First_Validations__2[[#This Row],[FirstValidation.Validation score]]&gt;1),1,0)</f>
        <v>0</v>
      </c>
      <c r="AP592" s="36">
        <f>First_Validations__2[[#This Row],[Validation score]]-First_Validations__2[[#This Row],[FirstValidation.Validation score]]</f>
        <v>0</v>
      </c>
      <c r="AQ592" s="36">
        <f>IF(AND(First_Validations__2[[#This Row],[Corrective action]]=1,First_Validations__2[[#This Row],[Validation score]]&lt;5,First_Validations__2[[#This Row],[Validation score]]&gt;1),1,0)</f>
        <v>0</v>
      </c>
      <c r="AR592" s="36">
        <f>IF(AND(First_Validations__2[[#This Row],[Corrective action]]=1,OR(First_Validations__2[[#This Row],[Validation score]]&gt;4,First_Validations__2[[#This Row],[Validation score]]&lt;2)),1,0)</f>
        <v>0</v>
      </c>
      <c r="AS5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2" s="36" t="str">
        <f>VLOOKUP(First_Validations__2[[#This Row],[Requirement ('#)]],Requirements[[Requirements]:[Categories2]],2,FALSE)</f>
        <v>Outcomes and impact</v>
      </c>
    </row>
    <row r="593" spans="2:46">
      <c r="B593" s="34" t="s">
        <v>1547</v>
      </c>
      <c r="C593" s="34">
        <v>1</v>
      </c>
      <c r="D593" s="34">
        <v>37</v>
      </c>
      <c r="E593" s="34" t="s">
        <v>1064</v>
      </c>
      <c r="F593" s="34" t="s">
        <v>1548</v>
      </c>
      <c r="G593" s="34" t="s">
        <v>1547</v>
      </c>
      <c r="H593" s="34" t="s">
        <v>1065</v>
      </c>
      <c r="I593" s="34" t="s">
        <v>1066</v>
      </c>
      <c r="J593" s="34">
        <v>2017</v>
      </c>
      <c r="K593" s="34">
        <v>2018</v>
      </c>
      <c r="L593" s="34" t="s">
        <v>1767</v>
      </c>
      <c r="M593" s="34" t="s">
        <v>1795</v>
      </c>
      <c r="N593" s="34">
        <v>1</v>
      </c>
      <c r="O593" s="34" t="s">
        <v>1796</v>
      </c>
      <c r="P593" s="34" t="s">
        <v>1076</v>
      </c>
      <c r="Q593" s="34" t="s">
        <v>1066</v>
      </c>
      <c r="R593" s="34" t="s">
        <v>1549</v>
      </c>
      <c r="S593" s="34" t="s">
        <v>1867</v>
      </c>
      <c r="T593" s="34" t="s">
        <v>2559</v>
      </c>
      <c r="U593" s="36" t="str">
        <f>VLOOKUP(First_Validations__2[[#This Row],[CountryReq]],Last_Validations[],COLUMNS($B:B)+1,FALSE)</f>
        <v>Madagascar: 2017</v>
      </c>
      <c r="V593" s="36" t="str">
        <f>VLOOKUP(First_Validations__2[[#This Row],[CountryReq]],Last_Validations[],COLUMNS($B:C)+1,FALSE)</f>
        <v>Madagascar</v>
      </c>
      <c r="W593" s="36">
        <f>VLOOKUP(First_Validations__2[[#This Row],[CountryReq]],Last_Validations[],COLUMNS($B:D)+1,FALSE)</f>
        <v>1</v>
      </c>
      <c r="X593" s="36">
        <f>VLOOKUP(First_Validations__2[[#This Row],[CountryReq]],Last_Validations[],COLUMNS($B:E)+1,FALSE)</f>
        <v>37</v>
      </c>
      <c r="Y593" s="36" t="str">
        <f>VLOOKUP(First_Validations__2[[#This Row],[CountryReq]],Last_Validations[],COLUMNS($B:F)+1,FALSE)</f>
        <v>Madagascar: 2017</v>
      </c>
      <c r="Z593" s="36" t="str">
        <f>VLOOKUP(First_Validations__2[[#This Row],[CountryReq]],Last_Validations[],COLUMNS($B:G)+1,FALSE)</f>
        <v>MDG</v>
      </c>
      <c r="AA593" s="36" t="str">
        <f>VLOOKUP(First_Validations__2[[#This Row],[CountryReq]],Last_Validations[],COLUMNS($B:H)+1,FALSE)</f>
        <v>Madagascar</v>
      </c>
      <c r="AB593" s="36" t="str">
        <f>VLOOKUP(First_Validations__2[[#This Row],[CountryReq]],Last_Validations[],COLUMNS($B:I)+1,FALSE)</f>
        <v>https://eiti.org/BD/2018-35</v>
      </c>
      <c r="AC593" s="36" t="str">
        <f>VLOOKUP(First_Validations__2[[#This Row],[CountryReq]],Last_Validations[],COLUMNS($B:J)+1,FALSE)</f>
        <v>https://eiti.org/document/madagascar-validation-2017</v>
      </c>
      <c r="AD593" s="36">
        <f>VLOOKUP(First_Validations__2[[#This Row],[CountryReq]],Last_Validations[],COLUMNS($B:K)+1,FALSE)</f>
        <v>2017</v>
      </c>
      <c r="AE593" s="36">
        <f>VLOOKUP(First_Validations__2[[#This Row],[CountryReq]],Last_Validations[],COLUMNS($B:L)+1,FALSE)</f>
        <v>2018</v>
      </c>
      <c r="AF593" s="36" t="str">
        <f>VLOOKUP(First_Validations__2[[#This Row],[CountryReq]],Last_Validations[],COLUMNS($B:M)+1,FALSE)</f>
        <v>Meaningful progress</v>
      </c>
      <c r="AG593" s="36" t="str">
        <f>VLOOKUP(First_Validations__2[[#This Row],[CountryReq]],Last_Validations[],COLUMNS($B:N)+1,FALSE)</f>
        <v>Beneficial ownership (#2.5)</v>
      </c>
      <c r="AH593" s="36">
        <f>VLOOKUP(First_Validations__2[[#This Row],[CountryReq]],Last_Validations[],COLUMNS($B:O)+1,FALSE)</f>
        <v>1</v>
      </c>
      <c r="AI593" s="36" t="str">
        <f>VLOOKUP(First_Validations__2[[#This Row],[CountryReq]],Last_Validations[],COLUMNS($B:P)+1,FALSE)</f>
        <v>Not required (recommended)</v>
      </c>
      <c r="AJ593" s="36" t="str">
        <f>VLOOKUP(First_Validations__2[[#This Row],[CountryReq]],Last_Validations[],COLUMNS($B:Q)+1,FALSE)</f>
        <v xml:space="preserve">The 2014 EITI Report does not clarify the government’s policy on beneficial ownership disclosure in the extractives sector. While it provides information on the legal owners of roughly half of the material companies, the identity of shareholders of companies incorporated in Madagascar are available from the Registry for Trade and Companies (RCS) website, albeit only for registered members at a fee. </v>
      </c>
      <c r="AK593" s="36" t="str">
        <f>VLOOKUP(First_Validations__2[[#This Row],[CountryReq]],Last_Validations[],COLUMNS($B:R)+1,FALSE)</f>
        <v>https://eiti.org/document/madagascar-validation-2017</v>
      </c>
      <c r="AL593" s="36" t="str">
        <f>VLOOKUP(First_Validations__2[[#This Row],[CountryReq]],Last_Validations[],COLUMNS($B:S)+1,FALSE)</f>
        <v>http://eiti-madagascar.org/</v>
      </c>
      <c r="AM593" s="36" t="str">
        <f>VLOOKUP(First_Validations__2[[#This Row],[CountryReq]],Last_Validations[],COLUMNS($B:T)+1,FALSE)</f>
        <v>https://eiti.org/api/v1.0/score_data/37</v>
      </c>
      <c r="AN593" s="36" t="str">
        <f>IF(First_Validations__2[[#This Row],[FirstValidation.Country: Year]]=First_Validations__2[[#This Row],[Country: Year]],"First","Second / Last")</f>
        <v>First</v>
      </c>
      <c r="AO593" s="36">
        <f>IF(AND(First_Validations__2[[#This Row],[FirstValidation.Validation score]]&lt;5,First_Validations__2[[#This Row],[FirstValidation.Validation score]]&gt;1),1,0)</f>
        <v>0</v>
      </c>
      <c r="AP593" s="36">
        <f>First_Validations__2[[#This Row],[Validation score]]-First_Validations__2[[#This Row],[FirstValidation.Validation score]]</f>
        <v>0</v>
      </c>
      <c r="AQ593" s="36">
        <f>IF(AND(First_Validations__2[[#This Row],[Corrective action]]=1,First_Validations__2[[#This Row],[Validation score]]&lt;5,First_Validations__2[[#This Row],[Validation score]]&gt;1),1,0)</f>
        <v>0</v>
      </c>
      <c r="AR593" s="36">
        <f>IF(AND(First_Validations__2[[#This Row],[Corrective action]]=1,OR(First_Validations__2[[#This Row],[Validation score]]&gt;4,First_Validations__2[[#This Row],[Validation score]]&lt;2)),1,0)</f>
        <v>0</v>
      </c>
      <c r="AS5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3" s="36" t="str">
        <f>VLOOKUP(First_Validations__2[[#This Row],[Requirement ('#)]],Requirements[[Requirements]:[Categories2]],2,FALSE)</f>
        <v>Licenses and contracts</v>
      </c>
    </row>
    <row r="594" spans="2:46">
      <c r="B594" s="34" t="s">
        <v>1547</v>
      </c>
      <c r="C594" s="34">
        <v>1</v>
      </c>
      <c r="D594" s="34">
        <v>37</v>
      </c>
      <c r="E594" s="34" t="s">
        <v>1064</v>
      </c>
      <c r="F594" s="34" t="s">
        <v>1548</v>
      </c>
      <c r="G594" s="34" t="s">
        <v>1547</v>
      </c>
      <c r="H594" s="34" t="s">
        <v>1065</v>
      </c>
      <c r="I594" s="34" t="s">
        <v>1066</v>
      </c>
      <c r="J594" s="34">
        <v>2017</v>
      </c>
      <c r="K594" s="34">
        <v>2018</v>
      </c>
      <c r="L594" s="34" t="s">
        <v>1767</v>
      </c>
      <c r="M594" s="34" t="s">
        <v>1822</v>
      </c>
      <c r="N594" s="34">
        <v>4</v>
      </c>
      <c r="O594" s="34" t="s">
        <v>1767</v>
      </c>
      <c r="P594" s="34" t="s">
        <v>1</v>
      </c>
      <c r="Q594" s="34" t="s">
        <v>1066</v>
      </c>
      <c r="R594" s="34" t="s">
        <v>1549</v>
      </c>
      <c r="S594" s="34" t="s">
        <v>1867</v>
      </c>
      <c r="T594" s="34" t="s">
        <v>2560</v>
      </c>
      <c r="U594" s="36" t="str">
        <f>VLOOKUP(First_Validations__2[[#This Row],[CountryReq]],Last_Validations[],COLUMNS($B:B)+1,FALSE)</f>
        <v>Madagascar: 2017</v>
      </c>
      <c r="V594" s="36" t="str">
        <f>VLOOKUP(First_Validations__2[[#This Row],[CountryReq]],Last_Validations[],COLUMNS($B:C)+1,FALSE)</f>
        <v>Madagascar</v>
      </c>
      <c r="W594" s="36">
        <f>VLOOKUP(First_Validations__2[[#This Row],[CountryReq]],Last_Validations[],COLUMNS($B:D)+1,FALSE)</f>
        <v>1</v>
      </c>
      <c r="X594" s="36">
        <f>VLOOKUP(First_Validations__2[[#This Row],[CountryReq]],Last_Validations[],COLUMNS($B:E)+1,FALSE)</f>
        <v>37</v>
      </c>
      <c r="Y594" s="36" t="str">
        <f>VLOOKUP(First_Validations__2[[#This Row],[CountryReq]],Last_Validations[],COLUMNS($B:F)+1,FALSE)</f>
        <v>Madagascar: 2017</v>
      </c>
      <c r="Z594" s="36" t="str">
        <f>VLOOKUP(First_Validations__2[[#This Row],[CountryReq]],Last_Validations[],COLUMNS($B:G)+1,FALSE)</f>
        <v>MDG</v>
      </c>
      <c r="AA594" s="36" t="str">
        <f>VLOOKUP(First_Validations__2[[#This Row],[CountryReq]],Last_Validations[],COLUMNS($B:H)+1,FALSE)</f>
        <v>Madagascar</v>
      </c>
      <c r="AB594" s="36" t="str">
        <f>VLOOKUP(First_Validations__2[[#This Row],[CountryReq]],Last_Validations[],COLUMNS($B:I)+1,FALSE)</f>
        <v>https://eiti.org/BD/2018-35</v>
      </c>
      <c r="AC594" s="36" t="str">
        <f>VLOOKUP(First_Validations__2[[#This Row],[CountryReq]],Last_Validations[],COLUMNS($B:J)+1,FALSE)</f>
        <v>https://eiti.org/document/madagascar-validation-2017</v>
      </c>
      <c r="AD594" s="36">
        <f>VLOOKUP(First_Validations__2[[#This Row],[CountryReq]],Last_Validations[],COLUMNS($B:K)+1,FALSE)</f>
        <v>2017</v>
      </c>
      <c r="AE594" s="36">
        <f>VLOOKUP(First_Validations__2[[#This Row],[CountryReq]],Last_Validations[],COLUMNS($B:L)+1,FALSE)</f>
        <v>2018</v>
      </c>
      <c r="AF594" s="36" t="str">
        <f>VLOOKUP(First_Validations__2[[#This Row],[CountryReq]],Last_Validations[],COLUMNS($B:M)+1,FALSE)</f>
        <v>Meaningful progress</v>
      </c>
      <c r="AG594" s="36" t="str">
        <f>VLOOKUP(First_Validations__2[[#This Row],[CountryReq]],Last_Validations[],COLUMNS($B:N)+1,FALSE)</f>
        <v>Overall Progress (#0.0)</v>
      </c>
      <c r="AH594" s="36">
        <f>VLOOKUP(First_Validations__2[[#This Row],[CountryReq]],Last_Validations[],COLUMNS($B:O)+1,FALSE)</f>
        <v>4</v>
      </c>
      <c r="AI594" s="36" t="str">
        <f>VLOOKUP(First_Validations__2[[#This Row],[CountryReq]],Last_Validations[],COLUMNS($B:P)+1,FALSE)</f>
        <v>Meaningful progress</v>
      </c>
      <c r="AJ594" s="36" t="str">
        <f>VLOOKUP(First_Validations__2[[#This Row],[CountryReq]],Last_Validations[],COLUMNS($B:Q)+1,FALSE)</f>
        <v/>
      </c>
      <c r="AK594" s="36" t="str">
        <f>VLOOKUP(First_Validations__2[[#This Row],[CountryReq]],Last_Validations[],COLUMNS($B:R)+1,FALSE)</f>
        <v>https://eiti.org/document/madagascar-validation-2017</v>
      </c>
      <c r="AL594" s="36" t="str">
        <f>VLOOKUP(First_Validations__2[[#This Row],[CountryReq]],Last_Validations[],COLUMNS($B:S)+1,FALSE)</f>
        <v>http://eiti-madagascar.org/</v>
      </c>
      <c r="AM594" s="36" t="str">
        <f>VLOOKUP(First_Validations__2[[#This Row],[CountryReq]],Last_Validations[],COLUMNS($B:T)+1,FALSE)</f>
        <v>https://eiti.org/api/v1.0/score_data/37</v>
      </c>
      <c r="AN594" s="36" t="str">
        <f>IF(First_Validations__2[[#This Row],[FirstValidation.Country: Year]]=First_Validations__2[[#This Row],[Country: Year]],"First","Second / Last")</f>
        <v>First</v>
      </c>
      <c r="AO594" s="36">
        <f>IF(AND(First_Validations__2[[#This Row],[FirstValidation.Validation score]]&lt;5,First_Validations__2[[#This Row],[FirstValidation.Validation score]]&gt;1),1,0)</f>
        <v>1</v>
      </c>
      <c r="AP594" s="36">
        <f>First_Validations__2[[#This Row],[Validation score]]-First_Validations__2[[#This Row],[FirstValidation.Validation score]]</f>
        <v>0</v>
      </c>
      <c r="AQ594" s="36">
        <f>IF(AND(First_Validations__2[[#This Row],[Corrective action]]=1,First_Validations__2[[#This Row],[Validation score]]&lt;5,First_Validations__2[[#This Row],[Validation score]]&gt;1),1,0)</f>
        <v>1</v>
      </c>
      <c r="AR594" s="36">
        <f>IF(AND(First_Validations__2[[#This Row],[Corrective action]]=1,OR(First_Validations__2[[#This Row],[Validation score]]&gt;4,First_Validations__2[[#This Row],[Validation score]]&lt;2)),1,0)</f>
        <v>0</v>
      </c>
      <c r="AS5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4" s="36" t="str">
        <f>VLOOKUP(First_Validations__2[[#This Row],[Requirement ('#)]],Requirements[[Requirements]:[Categories2]],2,FALSE)</f>
        <v>Overall assessment</v>
      </c>
    </row>
    <row r="595" spans="2:46">
      <c r="B595" s="34" t="s">
        <v>1547</v>
      </c>
      <c r="C595" s="34">
        <v>1</v>
      </c>
      <c r="D595" s="34">
        <v>37</v>
      </c>
      <c r="E595" s="34" t="s">
        <v>1064</v>
      </c>
      <c r="F595" s="34" t="s">
        <v>1548</v>
      </c>
      <c r="G595" s="34" t="s">
        <v>1547</v>
      </c>
      <c r="H595" s="34" t="s">
        <v>1065</v>
      </c>
      <c r="I595" s="34" t="s">
        <v>1066</v>
      </c>
      <c r="J595" s="34">
        <v>2017</v>
      </c>
      <c r="K595" s="34">
        <v>2018</v>
      </c>
      <c r="L595" s="34" t="s">
        <v>1767</v>
      </c>
      <c r="M595" s="34" t="s">
        <v>1819</v>
      </c>
      <c r="N595" s="34">
        <v>1</v>
      </c>
      <c r="O595" s="34" t="s">
        <v>1796</v>
      </c>
      <c r="P595" s="34" t="s">
        <v>1097</v>
      </c>
      <c r="Q595" s="34" t="s">
        <v>1066</v>
      </c>
      <c r="R595" s="34" t="s">
        <v>1549</v>
      </c>
      <c r="S595" s="34" t="s">
        <v>1867</v>
      </c>
      <c r="T595" s="34" t="s">
        <v>2561</v>
      </c>
      <c r="U595" s="36" t="str">
        <f>VLOOKUP(First_Validations__2[[#This Row],[CountryReq]],Last_Validations[],COLUMNS($B:B)+1,FALSE)</f>
        <v>Madagascar: 2017</v>
      </c>
      <c r="V595" s="36" t="str">
        <f>VLOOKUP(First_Validations__2[[#This Row],[CountryReq]],Last_Validations[],COLUMNS($B:C)+1,FALSE)</f>
        <v>Madagascar</v>
      </c>
      <c r="W595" s="36">
        <f>VLOOKUP(First_Validations__2[[#This Row],[CountryReq]],Last_Validations[],COLUMNS($B:D)+1,FALSE)</f>
        <v>1</v>
      </c>
      <c r="X595" s="36">
        <f>VLOOKUP(First_Validations__2[[#This Row],[CountryReq]],Last_Validations[],COLUMNS($B:E)+1,FALSE)</f>
        <v>37</v>
      </c>
      <c r="Y595" s="36" t="str">
        <f>VLOOKUP(First_Validations__2[[#This Row],[CountryReq]],Last_Validations[],COLUMNS($B:F)+1,FALSE)</f>
        <v>Madagascar: 2017</v>
      </c>
      <c r="Z595" s="36" t="str">
        <f>VLOOKUP(First_Validations__2[[#This Row],[CountryReq]],Last_Validations[],COLUMNS($B:G)+1,FALSE)</f>
        <v>MDG</v>
      </c>
      <c r="AA595" s="36" t="str">
        <f>VLOOKUP(First_Validations__2[[#This Row],[CountryReq]],Last_Validations[],COLUMNS($B:H)+1,FALSE)</f>
        <v>Madagascar</v>
      </c>
      <c r="AB595" s="36" t="str">
        <f>VLOOKUP(First_Validations__2[[#This Row],[CountryReq]],Last_Validations[],COLUMNS($B:I)+1,FALSE)</f>
        <v>https://eiti.org/BD/2018-35</v>
      </c>
      <c r="AC595" s="36" t="str">
        <f>VLOOKUP(First_Validations__2[[#This Row],[CountryReq]],Last_Validations[],COLUMNS($B:J)+1,FALSE)</f>
        <v>https://eiti.org/document/madagascar-validation-2017</v>
      </c>
      <c r="AD595" s="36">
        <f>VLOOKUP(First_Validations__2[[#This Row],[CountryReq]],Last_Validations[],COLUMNS($B:K)+1,FALSE)</f>
        <v>2017</v>
      </c>
      <c r="AE595" s="36">
        <f>VLOOKUP(First_Validations__2[[#This Row],[CountryReq]],Last_Validations[],COLUMNS($B:L)+1,FALSE)</f>
        <v>2018</v>
      </c>
      <c r="AF595" s="36" t="str">
        <f>VLOOKUP(First_Validations__2[[#This Row],[CountryReq]],Last_Validations[],COLUMNS($B:M)+1,FALSE)</f>
        <v>Meaningful progress</v>
      </c>
      <c r="AG595" s="36" t="str">
        <f>VLOOKUP(First_Validations__2[[#This Row],[CountryReq]],Last_Validations[],COLUMNS($B:N)+1,FALSE)</f>
        <v>Data accessibility (#7.2)</v>
      </c>
      <c r="AH595" s="36">
        <f>VLOOKUP(First_Validations__2[[#This Row],[CountryReq]],Last_Validations[],COLUMNS($B:O)+1,FALSE)</f>
        <v>1</v>
      </c>
      <c r="AI595" s="36" t="str">
        <f>VLOOKUP(First_Validations__2[[#This Row],[CountryReq]],Last_Validations[],COLUMNS($B:P)+1,FALSE)</f>
        <v>Not required (recommended)</v>
      </c>
      <c r="AJ595" s="36" t="str">
        <f>VLOOKUP(First_Validations__2[[#This Row],[CountryReq]],Last_Validations[],COLUMNS($B:Q)+1,FALSE)</f>
        <v xml:space="preserve">Madagascar’s EITI data was not publicly-available in machine readable format at the start of Validation, although EITI Madagascar had prepared draft summary data tables in line with Board guidance prior to September 2017. EITI Madagascar has published summaries of EITI Reports and made EITI information available in local languages. </v>
      </c>
      <c r="AK595" s="36" t="str">
        <f>VLOOKUP(First_Validations__2[[#This Row],[CountryReq]],Last_Validations[],COLUMNS($B:R)+1,FALSE)</f>
        <v>https://eiti.org/document/madagascar-validation-2017</v>
      </c>
      <c r="AL595" s="36" t="str">
        <f>VLOOKUP(First_Validations__2[[#This Row],[CountryReq]],Last_Validations[],COLUMNS($B:S)+1,FALSE)</f>
        <v>http://eiti-madagascar.org/</v>
      </c>
      <c r="AM595" s="36" t="str">
        <f>VLOOKUP(First_Validations__2[[#This Row],[CountryReq]],Last_Validations[],COLUMNS($B:T)+1,FALSE)</f>
        <v>https://eiti.org/api/v1.0/score_data/37</v>
      </c>
      <c r="AN595" s="36" t="str">
        <f>IF(First_Validations__2[[#This Row],[FirstValidation.Country: Year]]=First_Validations__2[[#This Row],[Country: Year]],"First","Second / Last")</f>
        <v>First</v>
      </c>
      <c r="AO595" s="36">
        <f>IF(AND(First_Validations__2[[#This Row],[FirstValidation.Validation score]]&lt;5,First_Validations__2[[#This Row],[FirstValidation.Validation score]]&gt;1),1,0)</f>
        <v>0</v>
      </c>
      <c r="AP595" s="36">
        <f>First_Validations__2[[#This Row],[Validation score]]-First_Validations__2[[#This Row],[FirstValidation.Validation score]]</f>
        <v>0</v>
      </c>
      <c r="AQ595" s="36">
        <f>IF(AND(First_Validations__2[[#This Row],[Corrective action]]=1,First_Validations__2[[#This Row],[Validation score]]&lt;5,First_Validations__2[[#This Row],[Validation score]]&gt;1),1,0)</f>
        <v>0</v>
      </c>
      <c r="AR595" s="36">
        <f>IF(AND(First_Validations__2[[#This Row],[Corrective action]]=1,OR(First_Validations__2[[#This Row],[Validation score]]&gt;4,First_Validations__2[[#This Row],[Validation score]]&lt;2)),1,0)</f>
        <v>0</v>
      </c>
      <c r="AS5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5" s="36" t="str">
        <f>VLOOKUP(First_Validations__2[[#This Row],[Requirement ('#)]],Requirements[[Requirements]:[Categories2]],2,FALSE)</f>
        <v>Outcomes and impact</v>
      </c>
    </row>
    <row r="596" spans="2:46">
      <c r="B596" s="34" t="s">
        <v>1547</v>
      </c>
      <c r="C596" s="34">
        <v>1</v>
      </c>
      <c r="D596" s="34">
        <v>37</v>
      </c>
      <c r="E596" s="34" t="s">
        <v>1064</v>
      </c>
      <c r="F596" s="34" t="s">
        <v>1548</v>
      </c>
      <c r="G596" s="34" t="s">
        <v>1547</v>
      </c>
      <c r="H596" s="34" t="s">
        <v>1065</v>
      </c>
      <c r="I596" s="34" t="s">
        <v>1066</v>
      </c>
      <c r="J596" s="34">
        <v>2017</v>
      </c>
      <c r="K596" s="34">
        <v>2018</v>
      </c>
      <c r="L596" s="34" t="s">
        <v>1767</v>
      </c>
      <c r="M596" s="34" t="s">
        <v>1815</v>
      </c>
      <c r="N596" s="34">
        <v>2</v>
      </c>
      <c r="O596" s="34" t="s">
        <v>1829</v>
      </c>
      <c r="P596" s="34" t="s">
        <v>1094</v>
      </c>
      <c r="Q596" s="34" t="s">
        <v>1066</v>
      </c>
      <c r="R596" s="34" t="s">
        <v>1549</v>
      </c>
      <c r="S596" s="34" t="s">
        <v>1867</v>
      </c>
      <c r="T596" s="34" t="s">
        <v>2562</v>
      </c>
      <c r="U596" s="36" t="str">
        <f>VLOOKUP(First_Validations__2[[#This Row],[CountryReq]],Last_Validations[],COLUMNS($B:B)+1,FALSE)</f>
        <v>Madagascar: 2017</v>
      </c>
      <c r="V596" s="36" t="str">
        <f>VLOOKUP(First_Validations__2[[#This Row],[CountryReq]],Last_Validations[],COLUMNS($B:C)+1,FALSE)</f>
        <v>Madagascar</v>
      </c>
      <c r="W596" s="36">
        <f>VLOOKUP(First_Validations__2[[#This Row],[CountryReq]],Last_Validations[],COLUMNS($B:D)+1,FALSE)</f>
        <v>1</v>
      </c>
      <c r="X596" s="36">
        <f>VLOOKUP(First_Validations__2[[#This Row],[CountryReq]],Last_Validations[],COLUMNS($B:E)+1,FALSE)</f>
        <v>37</v>
      </c>
      <c r="Y596" s="36" t="str">
        <f>VLOOKUP(First_Validations__2[[#This Row],[CountryReq]],Last_Validations[],COLUMNS($B:F)+1,FALSE)</f>
        <v>Madagascar: 2017</v>
      </c>
      <c r="Z596" s="36" t="str">
        <f>VLOOKUP(First_Validations__2[[#This Row],[CountryReq]],Last_Validations[],COLUMNS($B:G)+1,FALSE)</f>
        <v>MDG</v>
      </c>
      <c r="AA596" s="36" t="str">
        <f>VLOOKUP(First_Validations__2[[#This Row],[CountryReq]],Last_Validations[],COLUMNS($B:H)+1,FALSE)</f>
        <v>Madagascar</v>
      </c>
      <c r="AB596" s="36" t="str">
        <f>VLOOKUP(First_Validations__2[[#This Row],[CountryReq]],Last_Validations[],COLUMNS($B:I)+1,FALSE)</f>
        <v>https://eiti.org/BD/2018-35</v>
      </c>
      <c r="AC596" s="36" t="str">
        <f>VLOOKUP(First_Validations__2[[#This Row],[CountryReq]],Last_Validations[],COLUMNS($B:J)+1,FALSE)</f>
        <v>https://eiti.org/document/madagascar-validation-2017</v>
      </c>
      <c r="AD596" s="36">
        <f>VLOOKUP(First_Validations__2[[#This Row],[CountryReq]],Last_Validations[],COLUMNS($B:K)+1,FALSE)</f>
        <v>2017</v>
      </c>
      <c r="AE596" s="36">
        <f>VLOOKUP(First_Validations__2[[#This Row],[CountryReq]],Last_Validations[],COLUMNS($B:L)+1,FALSE)</f>
        <v>2018</v>
      </c>
      <c r="AF596" s="36" t="str">
        <f>VLOOKUP(First_Validations__2[[#This Row],[CountryReq]],Last_Validations[],COLUMNS($B:M)+1,FALSE)</f>
        <v>Meaningful progress</v>
      </c>
      <c r="AG596" s="36" t="str">
        <f>VLOOKUP(First_Validations__2[[#This Row],[CountryReq]],Last_Validations[],COLUMNS($B:N)+1,FALSE)</f>
        <v>SOE quasi-fiscal expenditures (#6.2)</v>
      </c>
      <c r="AH596" s="36">
        <f>VLOOKUP(First_Validations__2[[#This Row],[CountryReq]],Last_Validations[],COLUMNS($B:O)+1,FALSE)</f>
        <v>2</v>
      </c>
      <c r="AI596" s="36" t="str">
        <f>VLOOKUP(First_Validations__2[[#This Row],[CountryReq]],Last_Validations[],COLUMNS($B:P)+1,FALSE)</f>
        <v>No progress</v>
      </c>
      <c r="AJ596" s="36" t="str">
        <f>VLOOKUP(First_Validations__2[[#This Row],[CountryReq]],Last_Validations[],COLUMNS($B:Q)+1,FALSE)</f>
        <v xml:space="preserve">While the 2014 EITI Report refers to the need to clarify the existence of quasi-fiscal expenditures linked to extractives revenues, there is no evidence that the MSG has undertaken efforts to clarify the existence of such expenditures in the year under review (2014). There is no evidence that the IA or MSG discussed this issue with relevant government entities and there is insufficient information in the public domain regarding this issue. </v>
      </c>
      <c r="AK596" s="36" t="str">
        <f>VLOOKUP(First_Validations__2[[#This Row],[CountryReq]],Last_Validations[],COLUMNS($B:R)+1,FALSE)</f>
        <v>https://eiti.org/document/madagascar-validation-2017</v>
      </c>
      <c r="AL596" s="36" t="str">
        <f>VLOOKUP(First_Validations__2[[#This Row],[CountryReq]],Last_Validations[],COLUMNS($B:S)+1,FALSE)</f>
        <v>http://eiti-madagascar.org/</v>
      </c>
      <c r="AM596" s="36" t="str">
        <f>VLOOKUP(First_Validations__2[[#This Row],[CountryReq]],Last_Validations[],COLUMNS($B:T)+1,FALSE)</f>
        <v>https://eiti.org/api/v1.0/score_data/37</v>
      </c>
      <c r="AN596" s="36" t="str">
        <f>IF(First_Validations__2[[#This Row],[FirstValidation.Country: Year]]=First_Validations__2[[#This Row],[Country: Year]],"First","Second / Last")</f>
        <v>First</v>
      </c>
      <c r="AO596" s="36">
        <f>IF(AND(First_Validations__2[[#This Row],[FirstValidation.Validation score]]&lt;5,First_Validations__2[[#This Row],[FirstValidation.Validation score]]&gt;1),1,0)</f>
        <v>1</v>
      </c>
      <c r="AP596" s="36">
        <f>First_Validations__2[[#This Row],[Validation score]]-First_Validations__2[[#This Row],[FirstValidation.Validation score]]</f>
        <v>0</v>
      </c>
      <c r="AQ596" s="36">
        <f>IF(AND(First_Validations__2[[#This Row],[Corrective action]]=1,First_Validations__2[[#This Row],[Validation score]]&lt;5,First_Validations__2[[#This Row],[Validation score]]&gt;1),1,0)</f>
        <v>1</v>
      </c>
      <c r="AR596" s="36">
        <f>IF(AND(First_Validations__2[[#This Row],[Corrective action]]=1,OR(First_Validations__2[[#This Row],[Validation score]]&gt;4,First_Validations__2[[#This Row],[Validation score]]&lt;2)),1,0)</f>
        <v>0</v>
      </c>
      <c r="AS5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6" s="36" t="str">
        <f>VLOOKUP(First_Validations__2[[#This Row],[Requirement ('#)]],Requirements[[Requirements]:[Categories2]],2,FALSE)</f>
        <v>Socio-economic contribution</v>
      </c>
    </row>
    <row r="597" spans="2:46">
      <c r="B597" s="34" t="s">
        <v>1547</v>
      </c>
      <c r="C597" s="34">
        <v>1</v>
      </c>
      <c r="D597" s="34">
        <v>37</v>
      </c>
      <c r="E597" s="34" t="s">
        <v>1064</v>
      </c>
      <c r="F597" s="34" t="s">
        <v>1548</v>
      </c>
      <c r="G597" s="34" t="s">
        <v>1547</v>
      </c>
      <c r="H597" s="34" t="s">
        <v>1065</v>
      </c>
      <c r="I597" s="34" t="s">
        <v>1066</v>
      </c>
      <c r="J597" s="34">
        <v>2017</v>
      </c>
      <c r="K597" s="34">
        <v>2018</v>
      </c>
      <c r="L597" s="34" t="s">
        <v>1767</v>
      </c>
      <c r="M597" s="34" t="s">
        <v>1814</v>
      </c>
      <c r="N597" s="34">
        <v>5</v>
      </c>
      <c r="O597" s="34" t="s">
        <v>1768</v>
      </c>
      <c r="P597" s="34" t="s">
        <v>1093</v>
      </c>
      <c r="Q597" s="34" t="s">
        <v>1066</v>
      </c>
      <c r="R597" s="34" t="s">
        <v>1549</v>
      </c>
      <c r="S597" s="34" t="s">
        <v>1867</v>
      </c>
      <c r="T597" s="34" t="s">
        <v>2563</v>
      </c>
      <c r="U597" s="36" t="str">
        <f>VLOOKUP(First_Validations__2[[#This Row],[CountryReq]],Last_Validations[],COLUMNS($B:B)+1,FALSE)</f>
        <v>Madagascar: 2017</v>
      </c>
      <c r="V597" s="36" t="str">
        <f>VLOOKUP(First_Validations__2[[#This Row],[CountryReq]],Last_Validations[],COLUMNS($B:C)+1,FALSE)</f>
        <v>Madagascar</v>
      </c>
      <c r="W597" s="36">
        <f>VLOOKUP(First_Validations__2[[#This Row],[CountryReq]],Last_Validations[],COLUMNS($B:D)+1,FALSE)</f>
        <v>1</v>
      </c>
      <c r="X597" s="36">
        <f>VLOOKUP(First_Validations__2[[#This Row],[CountryReq]],Last_Validations[],COLUMNS($B:E)+1,FALSE)</f>
        <v>37</v>
      </c>
      <c r="Y597" s="36" t="str">
        <f>VLOOKUP(First_Validations__2[[#This Row],[CountryReq]],Last_Validations[],COLUMNS($B:F)+1,FALSE)</f>
        <v>Madagascar: 2017</v>
      </c>
      <c r="Z597" s="36" t="str">
        <f>VLOOKUP(First_Validations__2[[#This Row],[CountryReq]],Last_Validations[],COLUMNS($B:G)+1,FALSE)</f>
        <v>MDG</v>
      </c>
      <c r="AA597" s="36" t="str">
        <f>VLOOKUP(First_Validations__2[[#This Row],[CountryReq]],Last_Validations[],COLUMNS($B:H)+1,FALSE)</f>
        <v>Madagascar</v>
      </c>
      <c r="AB597" s="36" t="str">
        <f>VLOOKUP(First_Validations__2[[#This Row],[CountryReq]],Last_Validations[],COLUMNS($B:I)+1,FALSE)</f>
        <v>https://eiti.org/BD/2018-35</v>
      </c>
      <c r="AC597" s="36" t="str">
        <f>VLOOKUP(First_Validations__2[[#This Row],[CountryReq]],Last_Validations[],COLUMNS($B:J)+1,FALSE)</f>
        <v>https://eiti.org/document/madagascar-validation-2017</v>
      </c>
      <c r="AD597" s="36">
        <f>VLOOKUP(First_Validations__2[[#This Row],[CountryReq]],Last_Validations[],COLUMNS($B:K)+1,FALSE)</f>
        <v>2017</v>
      </c>
      <c r="AE597" s="36">
        <f>VLOOKUP(First_Validations__2[[#This Row],[CountryReq]],Last_Validations[],COLUMNS($B:L)+1,FALSE)</f>
        <v>2018</v>
      </c>
      <c r="AF597" s="36" t="str">
        <f>VLOOKUP(First_Validations__2[[#This Row],[CountryReq]],Last_Validations[],COLUMNS($B:M)+1,FALSE)</f>
        <v>Meaningful progress</v>
      </c>
      <c r="AG597" s="36" t="str">
        <f>VLOOKUP(First_Validations__2[[#This Row],[CountryReq]],Last_Validations[],COLUMNS($B:N)+1,FALSE)</f>
        <v>Mandatory social expenditures (#6.1)</v>
      </c>
      <c r="AH597" s="36">
        <f>VLOOKUP(First_Validations__2[[#This Row],[CountryReq]],Last_Validations[],COLUMNS($B:O)+1,FALSE)</f>
        <v>5</v>
      </c>
      <c r="AI597" s="36" t="str">
        <f>VLOOKUP(First_Validations__2[[#This Row],[CountryReq]],Last_Validations[],COLUMNS($B:P)+1,FALSE)</f>
        <v>Satisfactory progress</v>
      </c>
      <c r="AJ597" s="36" t="str">
        <f>VLOOKUP(First_Validations__2[[#This Row],[CountryReq]],Last_Validations[],COLUMNS($B:Q)+1,FALSE)</f>
        <v xml:space="preserve">The 2014 EITI Report presents information on companies’ mandatory social expenditures disaggregated by project and beneficiary. While the results are not presented disaggregated between cash and in-kind, the IA confirmed that all mandatory social expenditures are paid in-kind. Madagascar has also made efforts to go beyond the minimum requirements by providing additional information on discretionary social expenditures. </v>
      </c>
      <c r="AK597" s="36" t="str">
        <f>VLOOKUP(First_Validations__2[[#This Row],[CountryReq]],Last_Validations[],COLUMNS($B:R)+1,FALSE)</f>
        <v>https://eiti.org/document/madagascar-validation-2017</v>
      </c>
      <c r="AL597" s="36" t="str">
        <f>VLOOKUP(First_Validations__2[[#This Row],[CountryReq]],Last_Validations[],COLUMNS($B:S)+1,FALSE)</f>
        <v>http://eiti-madagascar.org/</v>
      </c>
      <c r="AM597" s="36" t="str">
        <f>VLOOKUP(First_Validations__2[[#This Row],[CountryReq]],Last_Validations[],COLUMNS($B:T)+1,FALSE)</f>
        <v>https://eiti.org/api/v1.0/score_data/37</v>
      </c>
      <c r="AN597" s="36" t="str">
        <f>IF(First_Validations__2[[#This Row],[FirstValidation.Country: Year]]=First_Validations__2[[#This Row],[Country: Year]],"First","Second / Last")</f>
        <v>First</v>
      </c>
      <c r="AO597" s="36">
        <f>IF(AND(First_Validations__2[[#This Row],[FirstValidation.Validation score]]&lt;5,First_Validations__2[[#This Row],[FirstValidation.Validation score]]&gt;1),1,0)</f>
        <v>0</v>
      </c>
      <c r="AP597" s="36">
        <f>First_Validations__2[[#This Row],[Validation score]]-First_Validations__2[[#This Row],[FirstValidation.Validation score]]</f>
        <v>0</v>
      </c>
      <c r="AQ597" s="36">
        <f>IF(AND(First_Validations__2[[#This Row],[Corrective action]]=1,First_Validations__2[[#This Row],[Validation score]]&lt;5,First_Validations__2[[#This Row],[Validation score]]&gt;1),1,0)</f>
        <v>0</v>
      </c>
      <c r="AR597" s="36">
        <f>IF(AND(First_Validations__2[[#This Row],[Corrective action]]=1,OR(First_Validations__2[[#This Row],[Validation score]]&gt;4,First_Validations__2[[#This Row],[Validation score]]&lt;2)),1,0)</f>
        <v>0</v>
      </c>
      <c r="AS5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7" s="36" t="str">
        <f>VLOOKUP(First_Validations__2[[#This Row],[Requirement ('#)]],Requirements[[Requirements]:[Categories2]],2,FALSE)</f>
        <v>Socio-economic contribution</v>
      </c>
    </row>
    <row r="598" spans="2:46">
      <c r="B598" s="34" t="s">
        <v>1547</v>
      </c>
      <c r="C598" s="34">
        <v>1</v>
      </c>
      <c r="D598" s="34">
        <v>37</v>
      </c>
      <c r="E598" s="34" t="s">
        <v>1064</v>
      </c>
      <c r="F598" s="34" t="s">
        <v>1548</v>
      </c>
      <c r="G598" s="34" t="s">
        <v>1547</v>
      </c>
      <c r="H598" s="34" t="s">
        <v>1065</v>
      </c>
      <c r="I598" s="34" t="s">
        <v>1066</v>
      </c>
      <c r="J598" s="34">
        <v>2017</v>
      </c>
      <c r="K598" s="34">
        <v>2018</v>
      </c>
      <c r="L598" s="34" t="s">
        <v>1767</v>
      </c>
      <c r="M598" s="34" t="s">
        <v>1818</v>
      </c>
      <c r="N598" s="34">
        <v>5</v>
      </c>
      <c r="O598" s="34" t="s">
        <v>1768</v>
      </c>
      <c r="P598" s="34" t="s">
        <v>1096</v>
      </c>
      <c r="Q598" s="34" t="s">
        <v>1066</v>
      </c>
      <c r="R598" s="34" t="s">
        <v>1549</v>
      </c>
      <c r="S598" s="34" t="s">
        <v>1867</v>
      </c>
      <c r="T598" s="34" t="s">
        <v>2564</v>
      </c>
      <c r="U598" s="36" t="str">
        <f>VLOOKUP(First_Validations__2[[#This Row],[CountryReq]],Last_Validations[],COLUMNS($B:B)+1,FALSE)</f>
        <v>Madagascar: 2017</v>
      </c>
      <c r="V598" s="36" t="str">
        <f>VLOOKUP(First_Validations__2[[#This Row],[CountryReq]],Last_Validations[],COLUMNS($B:C)+1,FALSE)</f>
        <v>Madagascar</v>
      </c>
      <c r="W598" s="36">
        <f>VLOOKUP(First_Validations__2[[#This Row],[CountryReq]],Last_Validations[],COLUMNS($B:D)+1,FALSE)</f>
        <v>1</v>
      </c>
      <c r="X598" s="36">
        <f>VLOOKUP(First_Validations__2[[#This Row],[CountryReq]],Last_Validations[],COLUMNS($B:E)+1,FALSE)</f>
        <v>37</v>
      </c>
      <c r="Y598" s="36" t="str">
        <f>VLOOKUP(First_Validations__2[[#This Row],[CountryReq]],Last_Validations[],COLUMNS($B:F)+1,FALSE)</f>
        <v>Madagascar: 2017</v>
      </c>
      <c r="Z598" s="36" t="str">
        <f>VLOOKUP(First_Validations__2[[#This Row],[CountryReq]],Last_Validations[],COLUMNS($B:G)+1,FALSE)</f>
        <v>MDG</v>
      </c>
      <c r="AA598" s="36" t="str">
        <f>VLOOKUP(First_Validations__2[[#This Row],[CountryReq]],Last_Validations[],COLUMNS($B:H)+1,FALSE)</f>
        <v>Madagascar</v>
      </c>
      <c r="AB598" s="36" t="str">
        <f>VLOOKUP(First_Validations__2[[#This Row],[CountryReq]],Last_Validations[],COLUMNS($B:I)+1,FALSE)</f>
        <v>https://eiti.org/BD/2018-35</v>
      </c>
      <c r="AC598" s="36" t="str">
        <f>VLOOKUP(First_Validations__2[[#This Row],[CountryReq]],Last_Validations[],COLUMNS($B:J)+1,FALSE)</f>
        <v>https://eiti.org/document/madagascar-validation-2017</v>
      </c>
      <c r="AD598" s="36">
        <f>VLOOKUP(First_Validations__2[[#This Row],[CountryReq]],Last_Validations[],COLUMNS($B:K)+1,FALSE)</f>
        <v>2017</v>
      </c>
      <c r="AE598" s="36">
        <f>VLOOKUP(First_Validations__2[[#This Row],[CountryReq]],Last_Validations[],COLUMNS($B:L)+1,FALSE)</f>
        <v>2018</v>
      </c>
      <c r="AF598" s="36" t="str">
        <f>VLOOKUP(First_Validations__2[[#This Row],[CountryReq]],Last_Validations[],COLUMNS($B:M)+1,FALSE)</f>
        <v>Meaningful progress</v>
      </c>
      <c r="AG598" s="36" t="str">
        <f>VLOOKUP(First_Validations__2[[#This Row],[CountryReq]],Last_Validations[],COLUMNS($B:N)+1,FALSE)</f>
        <v>Public debate (#7.1)</v>
      </c>
      <c r="AH598" s="36">
        <f>VLOOKUP(First_Validations__2[[#This Row],[CountryReq]],Last_Validations[],COLUMNS($B:O)+1,FALSE)</f>
        <v>5</v>
      </c>
      <c r="AI598" s="36" t="str">
        <f>VLOOKUP(First_Validations__2[[#This Row],[CountryReq]],Last_Validations[],COLUMNS($B:P)+1,FALSE)</f>
        <v>Satisfactory progress</v>
      </c>
      <c r="AJ598" s="36" t="str">
        <f>VLOOKUP(First_Validations__2[[#This Row],[CountryReq]],Last_Validations[],COLUMNS($B:Q)+1,FALSE)</f>
        <v xml:space="preserve">Madagascar has ensured that the EITI Report is comprehensible, actively promoted, publicly accessible and contributes to public debate. While there is little evidence of outreach and dissemination to communities in mining regions in the 2015-2017 period, the assessment of Requirement 7.1 must be taken in the context of broader funding challenges (see Requirement 1.5) and uneven engagement across different constituencies (see Requirement 1.4). </v>
      </c>
      <c r="AK598" s="36" t="str">
        <f>VLOOKUP(First_Validations__2[[#This Row],[CountryReq]],Last_Validations[],COLUMNS($B:R)+1,FALSE)</f>
        <v>https://eiti.org/document/madagascar-validation-2017</v>
      </c>
      <c r="AL598" s="36" t="str">
        <f>VLOOKUP(First_Validations__2[[#This Row],[CountryReq]],Last_Validations[],COLUMNS($B:S)+1,FALSE)</f>
        <v>http://eiti-madagascar.org/</v>
      </c>
      <c r="AM598" s="36" t="str">
        <f>VLOOKUP(First_Validations__2[[#This Row],[CountryReq]],Last_Validations[],COLUMNS($B:T)+1,FALSE)</f>
        <v>https://eiti.org/api/v1.0/score_data/37</v>
      </c>
      <c r="AN598" s="36" t="str">
        <f>IF(First_Validations__2[[#This Row],[FirstValidation.Country: Year]]=First_Validations__2[[#This Row],[Country: Year]],"First","Second / Last")</f>
        <v>First</v>
      </c>
      <c r="AO598" s="36">
        <f>IF(AND(First_Validations__2[[#This Row],[FirstValidation.Validation score]]&lt;5,First_Validations__2[[#This Row],[FirstValidation.Validation score]]&gt;1),1,0)</f>
        <v>0</v>
      </c>
      <c r="AP598" s="36">
        <f>First_Validations__2[[#This Row],[Validation score]]-First_Validations__2[[#This Row],[FirstValidation.Validation score]]</f>
        <v>0</v>
      </c>
      <c r="AQ598" s="36">
        <f>IF(AND(First_Validations__2[[#This Row],[Corrective action]]=1,First_Validations__2[[#This Row],[Validation score]]&lt;5,First_Validations__2[[#This Row],[Validation score]]&gt;1),1,0)</f>
        <v>0</v>
      </c>
      <c r="AR598" s="36">
        <f>IF(AND(First_Validations__2[[#This Row],[Corrective action]]=1,OR(First_Validations__2[[#This Row],[Validation score]]&gt;4,First_Validations__2[[#This Row],[Validation score]]&lt;2)),1,0)</f>
        <v>0</v>
      </c>
      <c r="AS5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8" s="36" t="str">
        <f>VLOOKUP(First_Validations__2[[#This Row],[Requirement ('#)]],Requirements[[Requirements]:[Categories2]],2,FALSE)</f>
        <v>Outcomes and impact</v>
      </c>
    </row>
    <row r="599" spans="2:46">
      <c r="B599" s="34" t="s">
        <v>1547</v>
      </c>
      <c r="C599" s="34">
        <v>1</v>
      </c>
      <c r="D599" s="34">
        <v>37</v>
      </c>
      <c r="E599" s="34" t="s">
        <v>1064</v>
      </c>
      <c r="F599" s="34" t="s">
        <v>1548</v>
      </c>
      <c r="G599" s="34" t="s">
        <v>1547</v>
      </c>
      <c r="H599" s="34" t="s">
        <v>1065</v>
      </c>
      <c r="I599" s="34" t="s">
        <v>1066</v>
      </c>
      <c r="J599" s="34">
        <v>2017</v>
      </c>
      <c r="K599" s="34">
        <v>2018</v>
      </c>
      <c r="L599" s="34" t="s">
        <v>1767</v>
      </c>
      <c r="M599" s="34" t="s">
        <v>1816</v>
      </c>
      <c r="N599" s="34">
        <v>5</v>
      </c>
      <c r="O599" s="34" t="s">
        <v>1768</v>
      </c>
      <c r="P599" s="34" t="s">
        <v>1095</v>
      </c>
      <c r="Q599" s="34" t="s">
        <v>1066</v>
      </c>
      <c r="R599" s="34" t="s">
        <v>1549</v>
      </c>
      <c r="S599" s="34" t="s">
        <v>1867</v>
      </c>
      <c r="T599" s="34" t="s">
        <v>2565</v>
      </c>
      <c r="U599" s="36" t="str">
        <f>VLOOKUP(First_Validations__2[[#This Row],[CountryReq]],Last_Validations[],COLUMNS($B:B)+1,FALSE)</f>
        <v>Madagascar: 2017</v>
      </c>
      <c r="V599" s="36" t="str">
        <f>VLOOKUP(First_Validations__2[[#This Row],[CountryReq]],Last_Validations[],COLUMNS($B:C)+1,FALSE)</f>
        <v>Madagascar</v>
      </c>
      <c r="W599" s="36">
        <f>VLOOKUP(First_Validations__2[[#This Row],[CountryReq]],Last_Validations[],COLUMNS($B:D)+1,FALSE)</f>
        <v>1</v>
      </c>
      <c r="X599" s="36">
        <f>VLOOKUP(First_Validations__2[[#This Row],[CountryReq]],Last_Validations[],COLUMNS($B:E)+1,FALSE)</f>
        <v>37</v>
      </c>
      <c r="Y599" s="36" t="str">
        <f>VLOOKUP(First_Validations__2[[#This Row],[CountryReq]],Last_Validations[],COLUMNS($B:F)+1,FALSE)</f>
        <v>Madagascar: 2017</v>
      </c>
      <c r="Z599" s="36" t="str">
        <f>VLOOKUP(First_Validations__2[[#This Row],[CountryReq]],Last_Validations[],COLUMNS($B:G)+1,FALSE)</f>
        <v>MDG</v>
      </c>
      <c r="AA599" s="36" t="str">
        <f>VLOOKUP(First_Validations__2[[#This Row],[CountryReq]],Last_Validations[],COLUMNS($B:H)+1,FALSE)</f>
        <v>Madagascar</v>
      </c>
      <c r="AB599" s="36" t="str">
        <f>VLOOKUP(First_Validations__2[[#This Row],[CountryReq]],Last_Validations[],COLUMNS($B:I)+1,FALSE)</f>
        <v>https://eiti.org/BD/2018-35</v>
      </c>
      <c r="AC599" s="36" t="str">
        <f>VLOOKUP(First_Validations__2[[#This Row],[CountryReq]],Last_Validations[],COLUMNS($B:J)+1,FALSE)</f>
        <v>https://eiti.org/document/madagascar-validation-2017</v>
      </c>
      <c r="AD599" s="36">
        <f>VLOOKUP(First_Validations__2[[#This Row],[CountryReq]],Last_Validations[],COLUMNS($B:K)+1,FALSE)</f>
        <v>2017</v>
      </c>
      <c r="AE599" s="36">
        <f>VLOOKUP(First_Validations__2[[#This Row],[CountryReq]],Last_Validations[],COLUMNS($B:L)+1,FALSE)</f>
        <v>2018</v>
      </c>
      <c r="AF599" s="36" t="str">
        <f>VLOOKUP(First_Validations__2[[#This Row],[CountryReq]],Last_Validations[],COLUMNS($B:M)+1,FALSE)</f>
        <v>Meaningful progress</v>
      </c>
      <c r="AG599" s="36" t="str">
        <f>VLOOKUP(First_Validations__2[[#This Row],[CountryReq]],Last_Validations[],COLUMNS($B:N)+1,FALSE)</f>
        <v>Economic contribution (#6.3)</v>
      </c>
      <c r="AH599" s="36">
        <f>VLOOKUP(First_Validations__2[[#This Row],[CountryReq]],Last_Validations[],COLUMNS($B:O)+1,FALSE)</f>
        <v>5</v>
      </c>
      <c r="AI599" s="36" t="str">
        <f>VLOOKUP(First_Validations__2[[#This Row],[CountryReq]],Last_Validations[],COLUMNS($B:P)+1,FALSE)</f>
        <v>Satisfactory progress</v>
      </c>
      <c r="AJ599" s="36" t="str">
        <f>VLOOKUP(First_Validations__2[[#This Row],[CountryReq]],Last_Validations[],COLUMNS($B:Q)+1,FALSE)</f>
        <v xml:space="preserve">EITI reporting provides data on the extractive industries’ contribution to GDP, government revenues and employment, as well as an overview of extractives activities. While it only provides official estimates of exports in absolute terms, it is possible to calculate the relative share of total exports based on data provided. </v>
      </c>
      <c r="AK599" s="36" t="str">
        <f>VLOOKUP(First_Validations__2[[#This Row],[CountryReq]],Last_Validations[],COLUMNS($B:R)+1,FALSE)</f>
        <v>https://eiti.org/document/madagascar-validation-2017</v>
      </c>
      <c r="AL599" s="36" t="str">
        <f>VLOOKUP(First_Validations__2[[#This Row],[CountryReq]],Last_Validations[],COLUMNS($B:S)+1,FALSE)</f>
        <v>http://eiti-madagascar.org/</v>
      </c>
      <c r="AM599" s="36" t="str">
        <f>VLOOKUP(First_Validations__2[[#This Row],[CountryReq]],Last_Validations[],COLUMNS($B:T)+1,FALSE)</f>
        <v>https://eiti.org/api/v1.0/score_data/37</v>
      </c>
      <c r="AN599" s="36" t="str">
        <f>IF(First_Validations__2[[#This Row],[FirstValidation.Country: Year]]=First_Validations__2[[#This Row],[Country: Year]],"First","Second / Last")</f>
        <v>First</v>
      </c>
      <c r="AO599" s="36">
        <f>IF(AND(First_Validations__2[[#This Row],[FirstValidation.Validation score]]&lt;5,First_Validations__2[[#This Row],[FirstValidation.Validation score]]&gt;1),1,0)</f>
        <v>0</v>
      </c>
      <c r="AP599" s="36">
        <f>First_Validations__2[[#This Row],[Validation score]]-First_Validations__2[[#This Row],[FirstValidation.Validation score]]</f>
        <v>0</v>
      </c>
      <c r="AQ599" s="36">
        <f>IF(AND(First_Validations__2[[#This Row],[Corrective action]]=1,First_Validations__2[[#This Row],[Validation score]]&lt;5,First_Validations__2[[#This Row],[Validation score]]&gt;1),1,0)</f>
        <v>0</v>
      </c>
      <c r="AR599" s="36">
        <f>IF(AND(First_Validations__2[[#This Row],[Corrective action]]=1,OR(First_Validations__2[[#This Row],[Validation score]]&gt;4,First_Validations__2[[#This Row],[Validation score]]&lt;2)),1,0)</f>
        <v>0</v>
      </c>
      <c r="AS5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599" s="36" t="str">
        <f>VLOOKUP(First_Validations__2[[#This Row],[Requirement ('#)]],Requirements[[Requirements]:[Categories2]],2,FALSE)</f>
        <v>Socio-economic contribution</v>
      </c>
    </row>
    <row r="600" spans="2:46">
      <c r="B600" s="34" t="s">
        <v>1547</v>
      </c>
      <c r="C600" s="34">
        <v>1</v>
      </c>
      <c r="D600" s="34">
        <v>37</v>
      </c>
      <c r="E600" s="34" t="s">
        <v>1064</v>
      </c>
      <c r="F600" s="34" t="s">
        <v>1548</v>
      </c>
      <c r="G600" s="34" t="s">
        <v>1547</v>
      </c>
      <c r="H600" s="34" t="s">
        <v>1065</v>
      </c>
      <c r="I600" s="34" t="s">
        <v>1066</v>
      </c>
      <c r="J600" s="34">
        <v>2017</v>
      </c>
      <c r="K600" s="34">
        <v>2018</v>
      </c>
      <c r="L600" s="34" t="s">
        <v>1767</v>
      </c>
      <c r="M600" s="34" t="s">
        <v>1791</v>
      </c>
      <c r="N600" s="34">
        <v>5</v>
      </c>
      <c r="O600" s="34" t="s">
        <v>1768</v>
      </c>
      <c r="P600" s="34" t="s">
        <v>1072</v>
      </c>
      <c r="Q600" s="34" t="s">
        <v>1066</v>
      </c>
      <c r="R600" s="34" t="s">
        <v>1549</v>
      </c>
      <c r="S600" s="34" t="s">
        <v>1867</v>
      </c>
      <c r="T600" s="34" t="s">
        <v>2566</v>
      </c>
      <c r="U600" s="36" t="str">
        <f>VLOOKUP(First_Validations__2[[#This Row],[CountryReq]],Last_Validations[],COLUMNS($B:B)+1,FALSE)</f>
        <v>Madagascar: 2017</v>
      </c>
      <c r="V600" s="36" t="str">
        <f>VLOOKUP(First_Validations__2[[#This Row],[CountryReq]],Last_Validations[],COLUMNS($B:C)+1,FALSE)</f>
        <v>Madagascar</v>
      </c>
      <c r="W600" s="36">
        <f>VLOOKUP(First_Validations__2[[#This Row],[CountryReq]],Last_Validations[],COLUMNS($B:D)+1,FALSE)</f>
        <v>1</v>
      </c>
      <c r="X600" s="36">
        <f>VLOOKUP(First_Validations__2[[#This Row],[CountryReq]],Last_Validations[],COLUMNS($B:E)+1,FALSE)</f>
        <v>37</v>
      </c>
      <c r="Y600" s="36" t="str">
        <f>VLOOKUP(First_Validations__2[[#This Row],[CountryReq]],Last_Validations[],COLUMNS($B:F)+1,FALSE)</f>
        <v>Madagascar: 2017</v>
      </c>
      <c r="Z600" s="36" t="str">
        <f>VLOOKUP(First_Validations__2[[#This Row],[CountryReq]],Last_Validations[],COLUMNS($B:G)+1,FALSE)</f>
        <v>MDG</v>
      </c>
      <c r="AA600" s="36" t="str">
        <f>VLOOKUP(First_Validations__2[[#This Row],[CountryReq]],Last_Validations[],COLUMNS($B:H)+1,FALSE)</f>
        <v>Madagascar</v>
      </c>
      <c r="AB600" s="36" t="str">
        <f>VLOOKUP(First_Validations__2[[#This Row],[CountryReq]],Last_Validations[],COLUMNS($B:I)+1,FALSE)</f>
        <v>https://eiti.org/BD/2018-35</v>
      </c>
      <c r="AC600" s="36" t="str">
        <f>VLOOKUP(First_Validations__2[[#This Row],[CountryReq]],Last_Validations[],COLUMNS($B:J)+1,FALSE)</f>
        <v>https://eiti.org/document/madagascar-validation-2017</v>
      </c>
      <c r="AD600" s="36">
        <f>VLOOKUP(First_Validations__2[[#This Row],[CountryReq]],Last_Validations[],COLUMNS($B:K)+1,FALSE)</f>
        <v>2017</v>
      </c>
      <c r="AE600" s="36">
        <f>VLOOKUP(First_Validations__2[[#This Row],[CountryReq]],Last_Validations[],COLUMNS($B:L)+1,FALSE)</f>
        <v>2018</v>
      </c>
      <c r="AF600" s="36" t="str">
        <f>VLOOKUP(First_Validations__2[[#This Row],[CountryReq]],Last_Validations[],COLUMNS($B:M)+1,FALSE)</f>
        <v>Meaningful progress</v>
      </c>
      <c r="AG600" s="36" t="str">
        <f>VLOOKUP(First_Validations__2[[#This Row],[CountryReq]],Last_Validations[],COLUMNS($B:N)+1,FALSE)</f>
        <v>Legal framework (#2.1)</v>
      </c>
      <c r="AH600" s="36">
        <f>VLOOKUP(First_Validations__2[[#This Row],[CountryReq]],Last_Validations[],COLUMNS($B:O)+1,FALSE)</f>
        <v>5</v>
      </c>
      <c r="AI600" s="36" t="str">
        <f>VLOOKUP(First_Validations__2[[#This Row],[CountryReq]],Last_Validations[],COLUMNS($B:P)+1,FALSE)</f>
        <v>Satisfactory progress</v>
      </c>
      <c r="AJ600" s="36" t="str">
        <f>VLOOKUP(First_Validations__2[[#This Row],[CountryReq]],Last_Validations[],COLUMNS($B:Q)+1,FALSE)</f>
        <v xml:space="preserve">Madagascar has disclosed information on the legal framework and fiscal regimes governing the extractive industries, including a comprehensive description of the three co-existing mining legal frameworks and the degree of fiscal devolution. Tje 2014 EITI Report includes information on the roles and responsibilities of some government agencies, and information on the roles and responsibilities of relevant government entities is accessible through the EITI Madagascar website. The report also describes ongoing reforms. </v>
      </c>
      <c r="AK600" s="36" t="str">
        <f>VLOOKUP(First_Validations__2[[#This Row],[CountryReq]],Last_Validations[],COLUMNS($B:R)+1,FALSE)</f>
        <v>https://eiti.org/document/madagascar-validation-2017</v>
      </c>
      <c r="AL600" s="36" t="str">
        <f>VLOOKUP(First_Validations__2[[#This Row],[CountryReq]],Last_Validations[],COLUMNS($B:S)+1,FALSE)</f>
        <v>http://eiti-madagascar.org/</v>
      </c>
      <c r="AM600" s="36" t="str">
        <f>VLOOKUP(First_Validations__2[[#This Row],[CountryReq]],Last_Validations[],COLUMNS($B:T)+1,FALSE)</f>
        <v>https://eiti.org/api/v1.0/score_data/37</v>
      </c>
      <c r="AN600" s="36" t="str">
        <f>IF(First_Validations__2[[#This Row],[FirstValidation.Country: Year]]=First_Validations__2[[#This Row],[Country: Year]],"First","Second / Last")</f>
        <v>First</v>
      </c>
      <c r="AO600" s="36">
        <f>IF(AND(First_Validations__2[[#This Row],[FirstValidation.Validation score]]&lt;5,First_Validations__2[[#This Row],[FirstValidation.Validation score]]&gt;1),1,0)</f>
        <v>0</v>
      </c>
      <c r="AP600" s="36">
        <f>First_Validations__2[[#This Row],[Validation score]]-First_Validations__2[[#This Row],[FirstValidation.Validation score]]</f>
        <v>0</v>
      </c>
      <c r="AQ600" s="36">
        <f>IF(AND(First_Validations__2[[#This Row],[Corrective action]]=1,First_Validations__2[[#This Row],[Validation score]]&lt;5,First_Validations__2[[#This Row],[Validation score]]&gt;1),1,0)</f>
        <v>0</v>
      </c>
      <c r="AR600" s="36">
        <f>IF(AND(First_Validations__2[[#This Row],[Corrective action]]=1,OR(First_Validations__2[[#This Row],[Validation score]]&gt;4,First_Validations__2[[#This Row],[Validation score]]&lt;2)),1,0)</f>
        <v>0</v>
      </c>
      <c r="AS6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0" s="36" t="str">
        <f>VLOOKUP(First_Validations__2[[#This Row],[Requirement ('#)]],Requirements[[Requirements]:[Categories2]],2,FALSE)</f>
        <v>Licenses and contracts</v>
      </c>
    </row>
    <row r="601" spans="2:46">
      <c r="B601" s="34" t="s">
        <v>1547</v>
      </c>
      <c r="C601" s="34">
        <v>1</v>
      </c>
      <c r="D601" s="34">
        <v>37</v>
      </c>
      <c r="E601" s="34" t="s">
        <v>1064</v>
      </c>
      <c r="F601" s="34" t="s">
        <v>1548</v>
      </c>
      <c r="G601" s="34" t="s">
        <v>1547</v>
      </c>
      <c r="H601" s="34" t="s">
        <v>1065</v>
      </c>
      <c r="I601" s="34" t="s">
        <v>1066</v>
      </c>
      <c r="J601" s="34">
        <v>2017</v>
      </c>
      <c r="K601" s="34">
        <v>2018</v>
      </c>
      <c r="L601" s="34" t="s">
        <v>1767</v>
      </c>
      <c r="M601" s="34" t="s">
        <v>1790</v>
      </c>
      <c r="N601" s="34">
        <v>5</v>
      </c>
      <c r="O601" s="34" t="s">
        <v>1768</v>
      </c>
      <c r="P601" s="34" t="s">
        <v>1071</v>
      </c>
      <c r="Q601" s="34" t="s">
        <v>1066</v>
      </c>
      <c r="R601" s="34" t="s">
        <v>1549</v>
      </c>
      <c r="S601" s="34" t="s">
        <v>1867</v>
      </c>
      <c r="T601" s="34" t="s">
        <v>2567</v>
      </c>
      <c r="U601" s="36" t="str">
        <f>VLOOKUP(First_Validations__2[[#This Row],[CountryReq]],Last_Validations[],COLUMNS($B:B)+1,FALSE)</f>
        <v>Madagascar: 2017</v>
      </c>
      <c r="V601" s="36" t="str">
        <f>VLOOKUP(First_Validations__2[[#This Row],[CountryReq]],Last_Validations[],COLUMNS($B:C)+1,FALSE)</f>
        <v>Madagascar</v>
      </c>
      <c r="W601" s="36">
        <f>VLOOKUP(First_Validations__2[[#This Row],[CountryReq]],Last_Validations[],COLUMNS($B:D)+1,FALSE)</f>
        <v>1</v>
      </c>
      <c r="X601" s="36">
        <f>VLOOKUP(First_Validations__2[[#This Row],[CountryReq]],Last_Validations[],COLUMNS($B:E)+1,FALSE)</f>
        <v>37</v>
      </c>
      <c r="Y601" s="36" t="str">
        <f>VLOOKUP(First_Validations__2[[#This Row],[CountryReq]],Last_Validations[],COLUMNS($B:F)+1,FALSE)</f>
        <v>Madagascar: 2017</v>
      </c>
      <c r="Z601" s="36" t="str">
        <f>VLOOKUP(First_Validations__2[[#This Row],[CountryReq]],Last_Validations[],COLUMNS($B:G)+1,FALSE)</f>
        <v>MDG</v>
      </c>
      <c r="AA601" s="36" t="str">
        <f>VLOOKUP(First_Validations__2[[#This Row],[CountryReq]],Last_Validations[],COLUMNS($B:H)+1,FALSE)</f>
        <v>Madagascar</v>
      </c>
      <c r="AB601" s="36" t="str">
        <f>VLOOKUP(First_Validations__2[[#This Row],[CountryReq]],Last_Validations[],COLUMNS($B:I)+1,FALSE)</f>
        <v>https://eiti.org/BD/2018-35</v>
      </c>
      <c r="AC601" s="36" t="str">
        <f>VLOOKUP(First_Validations__2[[#This Row],[CountryReq]],Last_Validations[],COLUMNS($B:J)+1,FALSE)</f>
        <v>https://eiti.org/document/madagascar-validation-2017</v>
      </c>
      <c r="AD601" s="36">
        <f>VLOOKUP(First_Validations__2[[#This Row],[CountryReq]],Last_Validations[],COLUMNS($B:K)+1,FALSE)</f>
        <v>2017</v>
      </c>
      <c r="AE601" s="36">
        <f>VLOOKUP(First_Validations__2[[#This Row],[CountryReq]],Last_Validations[],COLUMNS($B:L)+1,FALSE)</f>
        <v>2018</v>
      </c>
      <c r="AF601" s="36" t="str">
        <f>VLOOKUP(First_Validations__2[[#This Row],[CountryReq]],Last_Validations[],COLUMNS($B:M)+1,FALSE)</f>
        <v>Meaningful progress</v>
      </c>
      <c r="AG601" s="36" t="str">
        <f>VLOOKUP(First_Validations__2[[#This Row],[CountryReq]],Last_Validations[],COLUMNS($B:N)+1,FALSE)</f>
        <v>Workplan (#1.5)</v>
      </c>
      <c r="AH601" s="36">
        <f>VLOOKUP(First_Validations__2[[#This Row],[CountryReq]],Last_Validations[],COLUMNS($B:O)+1,FALSE)</f>
        <v>5</v>
      </c>
      <c r="AI601" s="36" t="str">
        <f>VLOOKUP(First_Validations__2[[#This Row],[CountryReq]],Last_Validations[],COLUMNS($B:P)+1,FALSE)</f>
        <v>Satisfactory progress</v>
      </c>
      <c r="AJ601" s="36" t="str">
        <f>VLOOKUP(First_Validations__2[[#This Row],[CountryReq]],Last_Validations[],COLUMNS($B:Q)+1,FALSE)</f>
        <v xml:space="preserve">The work plan reflects MSG priorities for EITI implementation, is updated annually and is the product of consultations with key stakeholders. It includes time-bound, measurable and costed activities, taking into consideration funding and capacity constraints. The work plan includes specific activities to follow up on recommendations from EITI reporting. Delays in work plan implementation appear reasonable given funding constraints. </v>
      </c>
      <c r="AK601" s="36" t="str">
        <f>VLOOKUP(First_Validations__2[[#This Row],[CountryReq]],Last_Validations[],COLUMNS($B:R)+1,FALSE)</f>
        <v>https://eiti.org/document/madagascar-validation-2017</v>
      </c>
      <c r="AL601" s="36" t="str">
        <f>VLOOKUP(First_Validations__2[[#This Row],[CountryReq]],Last_Validations[],COLUMNS($B:S)+1,FALSE)</f>
        <v>http://eiti-madagascar.org/</v>
      </c>
      <c r="AM601" s="36" t="str">
        <f>VLOOKUP(First_Validations__2[[#This Row],[CountryReq]],Last_Validations[],COLUMNS($B:T)+1,FALSE)</f>
        <v>https://eiti.org/api/v1.0/score_data/37</v>
      </c>
      <c r="AN601" s="36" t="str">
        <f>IF(First_Validations__2[[#This Row],[FirstValidation.Country: Year]]=First_Validations__2[[#This Row],[Country: Year]],"First","Second / Last")</f>
        <v>First</v>
      </c>
      <c r="AO601" s="36">
        <f>IF(AND(First_Validations__2[[#This Row],[FirstValidation.Validation score]]&lt;5,First_Validations__2[[#This Row],[FirstValidation.Validation score]]&gt;1),1,0)</f>
        <v>0</v>
      </c>
      <c r="AP601" s="36">
        <f>First_Validations__2[[#This Row],[Validation score]]-First_Validations__2[[#This Row],[FirstValidation.Validation score]]</f>
        <v>0</v>
      </c>
      <c r="AQ601" s="36">
        <f>IF(AND(First_Validations__2[[#This Row],[Corrective action]]=1,First_Validations__2[[#This Row],[Validation score]]&lt;5,First_Validations__2[[#This Row],[Validation score]]&gt;1),1,0)</f>
        <v>0</v>
      </c>
      <c r="AR601" s="36">
        <f>IF(AND(First_Validations__2[[#This Row],[Corrective action]]=1,OR(First_Validations__2[[#This Row],[Validation score]]&gt;4,First_Validations__2[[#This Row],[Validation score]]&lt;2)),1,0)</f>
        <v>0</v>
      </c>
      <c r="AS6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1" s="36" t="str">
        <f>VLOOKUP(First_Validations__2[[#This Row],[Requirement ('#)]],Requirements[[Requirements]:[Categories2]],2,FALSE)</f>
        <v>MSG Oversight</v>
      </c>
    </row>
    <row r="602" spans="2:46">
      <c r="B602" s="34" t="s">
        <v>1547</v>
      </c>
      <c r="C602" s="34">
        <v>1</v>
      </c>
      <c r="D602" s="34">
        <v>37</v>
      </c>
      <c r="E602" s="34" t="s">
        <v>1064</v>
      </c>
      <c r="F602" s="34" t="s">
        <v>1548</v>
      </c>
      <c r="G602" s="34" t="s">
        <v>1547</v>
      </c>
      <c r="H602" s="34" t="s">
        <v>1065</v>
      </c>
      <c r="I602" s="34" t="s">
        <v>1066</v>
      </c>
      <c r="J602" s="34">
        <v>2017</v>
      </c>
      <c r="K602" s="34">
        <v>2018</v>
      </c>
      <c r="L602" s="34" t="s">
        <v>1767</v>
      </c>
      <c r="M602" s="34" t="s">
        <v>1793</v>
      </c>
      <c r="N602" s="34">
        <v>5</v>
      </c>
      <c r="O602" s="34" t="s">
        <v>1768</v>
      </c>
      <c r="P602" s="34" t="s">
        <v>1074</v>
      </c>
      <c r="Q602" s="34" t="s">
        <v>1066</v>
      </c>
      <c r="R602" s="34" t="s">
        <v>1549</v>
      </c>
      <c r="S602" s="34" t="s">
        <v>1867</v>
      </c>
      <c r="T602" s="34" t="s">
        <v>2568</v>
      </c>
      <c r="U602" s="36" t="str">
        <f>VLOOKUP(First_Validations__2[[#This Row],[CountryReq]],Last_Validations[],COLUMNS($B:B)+1,FALSE)</f>
        <v>Madagascar: 2017</v>
      </c>
      <c r="V602" s="36" t="str">
        <f>VLOOKUP(First_Validations__2[[#This Row],[CountryReq]],Last_Validations[],COLUMNS($B:C)+1,FALSE)</f>
        <v>Madagascar</v>
      </c>
      <c r="W602" s="36">
        <f>VLOOKUP(First_Validations__2[[#This Row],[CountryReq]],Last_Validations[],COLUMNS($B:D)+1,FALSE)</f>
        <v>1</v>
      </c>
      <c r="X602" s="36">
        <f>VLOOKUP(First_Validations__2[[#This Row],[CountryReq]],Last_Validations[],COLUMNS($B:E)+1,FALSE)</f>
        <v>37</v>
      </c>
      <c r="Y602" s="36" t="str">
        <f>VLOOKUP(First_Validations__2[[#This Row],[CountryReq]],Last_Validations[],COLUMNS($B:F)+1,FALSE)</f>
        <v>Madagascar: 2017</v>
      </c>
      <c r="Z602" s="36" t="str">
        <f>VLOOKUP(First_Validations__2[[#This Row],[CountryReq]],Last_Validations[],COLUMNS($B:G)+1,FALSE)</f>
        <v>MDG</v>
      </c>
      <c r="AA602" s="36" t="str">
        <f>VLOOKUP(First_Validations__2[[#This Row],[CountryReq]],Last_Validations[],COLUMNS($B:H)+1,FALSE)</f>
        <v>Madagascar</v>
      </c>
      <c r="AB602" s="36" t="str">
        <f>VLOOKUP(First_Validations__2[[#This Row],[CountryReq]],Last_Validations[],COLUMNS($B:I)+1,FALSE)</f>
        <v>https://eiti.org/BD/2018-35</v>
      </c>
      <c r="AC602" s="36" t="str">
        <f>VLOOKUP(First_Validations__2[[#This Row],[CountryReq]],Last_Validations[],COLUMNS($B:J)+1,FALSE)</f>
        <v>https://eiti.org/document/madagascar-validation-2017</v>
      </c>
      <c r="AD602" s="36">
        <f>VLOOKUP(First_Validations__2[[#This Row],[CountryReq]],Last_Validations[],COLUMNS($B:K)+1,FALSE)</f>
        <v>2017</v>
      </c>
      <c r="AE602" s="36">
        <f>VLOOKUP(First_Validations__2[[#This Row],[CountryReq]],Last_Validations[],COLUMNS($B:L)+1,FALSE)</f>
        <v>2018</v>
      </c>
      <c r="AF602" s="36" t="str">
        <f>VLOOKUP(First_Validations__2[[#This Row],[CountryReq]],Last_Validations[],COLUMNS($B:M)+1,FALSE)</f>
        <v>Meaningful progress</v>
      </c>
      <c r="AG602" s="36" t="str">
        <f>VLOOKUP(First_Validations__2[[#This Row],[CountryReq]],Last_Validations[],COLUMNS($B:N)+1,FALSE)</f>
        <v>License register (#2.3)</v>
      </c>
      <c r="AH602" s="36">
        <f>VLOOKUP(First_Validations__2[[#This Row],[CountryReq]],Last_Validations[],COLUMNS($B:O)+1,FALSE)</f>
        <v>5</v>
      </c>
      <c r="AI602" s="36" t="str">
        <f>VLOOKUP(First_Validations__2[[#This Row],[CountryReq]],Last_Validations[],COLUMNS($B:P)+1,FALSE)</f>
        <v>Satisfactory progress</v>
      </c>
      <c r="AJ602" s="36" t="str">
        <f>VLOOKUP(First_Validations__2[[#This Row],[CountryReq]],Last_Validations[],COLUMNS($B:Q)+1,FALSE)</f>
        <v xml:space="preserve">Madagascar disclosed the mandated information under Requirement 2.3 for oil and gas licenses in 2014 and commented on the existence of publicly available registers at the end of 2016. Gaps in information on mining licenses in the 2014 EITI Report were offset by the BCMM’s new online cadastre or accessibility upon request from BCMM. </v>
      </c>
      <c r="AK602" s="36" t="str">
        <f>VLOOKUP(First_Validations__2[[#This Row],[CountryReq]],Last_Validations[],COLUMNS($B:R)+1,FALSE)</f>
        <v>https://eiti.org/document/madagascar-validation-2017</v>
      </c>
      <c r="AL602" s="36" t="str">
        <f>VLOOKUP(First_Validations__2[[#This Row],[CountryReq]],Last_Validations[],COLUMNS($B:S)+1,FALSE)</f>
        <v>http://eiti-madagascar.org/</v>
      </c>
      <c r="AM602" s="36" t="str">
        <f>VLOOKUP(First_Validations__2[[#This Row],[CountryReq]],Last_Validations[],COLUMNS($B:T)+1,FALSE)</f>
        <v>https://eiti.org/api/v1.0/score_data/37</v>
      </c>
      <c r="AN602" s="36" t="str">
        <f>IF(First_Validations__2[[#This Row],[FirstValidation.Country: Year]]=First_Validations__2[[#This Row],[Country: Year]],"First","Second / Last")</f>
        <v>First</v>
      </c>
      <c r="AO602" s="36">
        <f>IF(AND(First_Validations__2[[#This Row],[FirstValidation.Validation score]]&lt;5,First_Validations__2[[#This Row],[FirstValidation.Validation score]]&gt;1),1,0)</f>
        <v>0</v>
      </c>
      <c r="AP602" s="36">
        <f>First_Validations__2[[#This Row],[Validation score]]-First_Validations__2[[#This Row],[FirstValidation.Validation score]]</f>
        <v>0</v>
      </c>
      <c r="AQ602" s="36">
        <f>IF(AND(First_Validations__2[[#This Row],[Corrective action]]=1,First_Validations__2[[#This Row],[Validation score]]&lt;5,First_Validations__2[[#This Row],[Validation score]]&gt;1),1,0)</f>
        <v>0</v>
      </c>
      <c r="AR602" s="36">
        <f>IF(AND(First_Validations__2[[#This Row],[Corrective action]]=1,OR(First_Validations__2[[#This Row],[Validation score]]&gt;4,First_Validations__2[[#This Row],[Validation score]]&lt;2)),1,0)</f>
        <v>0</v>
      </c>
      <c r="AS6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2" s="36" t="str">
        <f>VLOOKUP(First_Validations__2[[#This Row],[Requirement ('#)]],Requirements[[Requirements]:[Categories2]],2,FALSE)</f>
        <v>Licenses and contracts</v>
      </c>
    </row>
    <row r="603" spans="2:46">
      <c r="B603" s="34" t="s">
        <v>1547</v>
      </c>
      <c r="C603" s="34">
        <v>1</v>
      </c>
      <c r="D603" s="34">
        <v>37</v>
      </c>
      <c r="E603" s="34" t="s">
        <v>1064</v>
      </c>
      <c r="F603" s="34" t="s">
        <v>1548</v>
      </c>
      <c r="G603" s="34" t="s">
        <v>1547</v>
      </c>
      <c r="H603" s="34" t="s">
        <v>1065</v>
      </c>
      <c r="I603" s="34" t="s">
        <v>1066</v>
      </c>
      <c r="J603" s="34">
        <v>2017</v>
      </c>
      <c r="K603" s="34">
        <v>2018</v>
      </c>
      <c r="L603" s="34" t="s">
        <v>1767</v>
      </c>
      <c r="M603" s="34" t="s">
        <v>1792</v>
      </c>
      <c r="N603" s="34">
        <v>4</v>
      </c>
      <c r="O603" s="34" t="s">
        <v>1767</v>
      </c>
      <c r="P603" s="34" t="s">
        <v>1073</v>
      </c>
      <c r="Q603" s="34" t="s">
        <v>1066</v>
      </c>
      <c r="R603" s="34" t="s">
        <v>1549</v>
      </c>
      <c r="S603" s="34" t="s">
        <v>1867</v>
      </c>
      <c r="T603" s="34" t="s">
        <v>2569</v>
      </c>
      <c r="U603" s="36" t="str">
        <f>VLOOKUP(First_Validations__2[[#This Row],[CountryReq]],Last_Validations[],COLUMNS($B:B)+1,FALSE)</f>
        <v>Madagascar: 2017</v>
      </c>
      <c r="V603" s="36" t="str">
        <f>VLOOKUP(First_Validations__2[[#This Row],[CountryReq]],Last_Validations[],COLUMNS($B:C)+1,FALSE)</f>
        <v>Madagascar</v>
      </c>
      <c r="W603" s="36">
        <f>VLOOKUP(First_Validations__2[[#This Row],[CountryReq]],Last_Validations[],COLUMNS($B:D)+1,FALSE)</f>
        <v>1</v>
      </c>
      <c r="X603" s="36">
        <f>VLOOKUP(First_Validations__2[[#This Row],[CountryReq]],Last_Validations[],COLUMNS($B:E)+1,FALSE)</f>
        <v>37</v>
      </c>
      <c r="Y603" s="36" t="str">
        <f>VLOOKUP(First_Validations__2[[#This Row],[CountryReq]],Last_Validations[],COLUMNS($B:F)+1,FALSE)</f>
        <v>Madagascar: 2017</v>
      </c>
      <c r="Z603" s="36" t="str">
        <f>VLOOKUP(First_Validations__2[[#This Row],[CountryReq]],Last_Validations[],COLUMNS($B:G)+1,FALSE)</f>
        <v>MDG</v>
      </c>
      <c r="AA603" s="36" t="str">
        <f>VLOOKUP(First_Validations__2[[#This Row],[CountryReq]],Last_Validations[],COLUMNS($B:H)+1,FALSE)</f>
        <v>Madagascar</v>
      </c>
      <c r="AB603" s="36" t="str">
        <f>VLOOKUP(First_Validations__2[[#This Row],[CountryReq]],Last_Validations[],COLUMNS($B:I)+1,FALSE)</f>
        <v>https://eiti.org/BD/2018-35</v>
      </c>
      <c r="AC603" s="36" t="str">
        <f>VLOOKUP(First_Validations__2[[#This Row],[CountryReq]],Last_Validations[],COLUMNS($B:J)+1,FALSE)</f>
        <v>https://eiti.org/document/madagascar-validation-2017</v>
      </c>
      <c r="AD603" s="36">
        <f>VLOOKUP(First_Validations__2[[#This Row],[CountryReq]],Last_Validations[],COLUMNS($B:K)+1,FALSE)</f>
        <v>2017</v>
      </c>
      <c r="AE603" s="36">
        <f>VLOOKUP(First_Validations__2[[#This Row],[CountryReq]],Last_Validations[],COLUMNS($B:L)+1,FALSE)</f>
        <v>2018</v>
      </c>
      <c r="AF603" s="36" t="str">
        <f>VLOOKUP(First_Validations__2[[#This Row],[CountryReq]],Last_Validations[],COLUMNS($B:M)+1,FALSE)</f>
        <v>Meaningful progress</v>
      </c>
      <c r="AG603" s="36" t="str">
        <f>VLOOKUP(First_Validations__2[[#This Row],[CountryReq]],Last_Validations[],COLUMNS($B:N)+1,FALSE)</f>
        <v>License allocations (#2.2)</v>
      </c>
      <c r="AH603" s="36">
        <f>VLOOKUP(First_Validations__2[[#This Row],[CountryReq]],Last_Validations[],COLUMNS($B:O)+1,FALSE)</f>
        <v>4</v>
      </c>
      <c r="AI603" s="36" t="str">
        <f>VLOOKUP(First_Validations__2[[#This Row],[CountryReq]],Last_Validations[],COLUMNS($B:P)+1,FALSE)</f>
        <v>Meaningful progress</v>
      </c>
      <c r="AJ603" s="36" t="str">
        <f>VLOOKUP(First_Validations__2[[#This Row],[CountryReq]],Last_Validations[],COLUMNS($B:Q)+1,FALSE)</f>
        <v xml:space="preserve">EITI Madagascar has ensured disclosure of the process for awarding licenses and contracts pertaining to companies in the scope of the 2014 EITI Report. The latter comments on general non-trivial deviations from the 2011 moratorium and the efficiency of licensing procedures. However, the 2014 EITI Report does not clarify the nature of different license movements, leaving the process for transfer of license rights unclear, lacks clarity on the existence of technical and financial criteria and does not comment on the award of seven licenses in 2014. While there is a case for considering that the objective of transparency in license allocation and transfer is far from met, the prevailing lack of clarity related to the enforcement of the licensing freeze helps highlight the important impact of EITI reporting and the EITI- mandated studies as genuine diagnostic tools supporting debate over regulatory reform. </v>
      </c>
      <c r="AK603" s="36" t="str">
        <f>VLOOKUP(First_Validations__2[[#This Row],[CountryReq]],Last_Validations[],COLUMNS($B:R)+1,FALSE)</f>
        <v>https://eiti.org/document/madagascar-validation-2017</v>
      </c>
      <c r="AL603" s="36" t="str">
        <f>VLOOKUP(First_Validations__2[[#This Row],[CountryReq]],Last_Validations[],COLUMNS($B:S)+1,FALSE)</f>
        <v>http://eiti-madagascar.org/</v>
      </c>
      <c r="AM603" s="36" t="str">
        <f>VLOOKUP(First_Validations__2[[#This Row],[CountryReq]],Last_Validations[],COLUMNS($B:T)+1,FALSE)</f>
        <v>https://eiti.org/api/v1.0/score_data/37</v>
      </c>
      <c r="AN603" s="36" t="str">
        <f>IF(First_Validations__2[[#This Row],[FirstValidation.Country: Year]]=First_Validations__2[[#This Row],[Country: Year]],"First","Second / Last")</f>
        <v>First</v>
      </c>
      <c r="AO603" s="36">
        <f>IF(AND(First_Validations__2[[#This Row],[FirstValidation.Validation score]]&lt;5,First_Validations__2[[#This Row],[FirstValidation.Validation score]]&gt;1),1,0)</f>
        <v>1</v>
      </c>
      <c r="AP603" s="36">
        <f>First_Validations__2[[#This Row],[Validation score]]-First_Validations__2[[#This Row],[FirstValidation.Validation score]]</f>
        <v>0</v>
      </c>
      <c r="AQ603" s="36">
        <f>IF(AND(First_Validations__2[[#This Row],[Corrective action]]=1,First_Validations__2[[#This Row],[Validation score]]&lt;5,First_Validations__2[[#This Row],[Validation score]]&gt;1),1,0)</f>
        <v>1</v>
      </c>
      <c r="AR603" s="36">
        <f>IF(AND(First_Validations__2[[#This Row],[Corrective action]]=1,OR(First_Validations__2[[#This Row],[Validation score]]&gt;4,First_Validations__2[[#This Row],[Validation score]]&lt;2)),1,0)</f>
        <v>0</v>
      </c>
      <c r="AS6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3" s="36" t="str">
        <f>VLOOKUP(First_Validations__2[[#This Row],[Requirement ('#)]],Requirements[[Requirements]:[Categories2]],2,FALSE)</f>
        <v>Licenses and contracts</v>
      </c>
    </row>
    <row r="604" spans="2:46">
      <c r="B604" s="34" t="s">
        <v>1547</v>
      </c>
      <c r="C604" s="34">
        <v>1</v>
      </c>
      <c r="D604" s="34">
        <v>37</v>
      </c>
      <c r="E604" s="34" t="s">
        <v>1064</v>
      </c>
      <c r="F604" s="34" t="s">
        <v>1548</v>
      </c>
      <c r="G604" s="34" t="s">
        <v>1547</v>
      </c>
      <c r="H604" s="34" t="s">
        <v>1065</v>
      </c>
      <c r="I604" s="34" t="s">
        <v>1066</v>
      </c>
      <c r="J604" s="34">
        <v>2017</v>
      </c>
      <c r="K604" s="34">
        <v>2018</v>
      </c>
      <c r="L604" s="34" t="s">
        <v>1767</v>
      </c>
      <c r="M604" s="34" t="s">
        <v>1787</v>
      </c>
      <c r="N604" s="34">
        <v>6</v>
      </c>
      <c r="O604" s="34" t="s">
        <v>1817</v>
      </c>
      <c r="P604" s="34" t="s">
        <v>1068</v>
      </c>
      <c r="Q604" s="34" t="s">
        <v>1066</v>
      </c>
      <c r="R604" s="34" t="s">
        <v>1549</v>
      </c>
      <c r="S604" s="34" t="s">
        <v>1867</v>
      </c>
      <c r="T604" s="34" t="s">
        <v>2570</v>
      </c>
      <c r="U604" s="36" t="str">
        <f>VLOOKUP(First_Validations__2[[#This Row],[CountryReq]],Last_Validations[],COLUMNS($B:B)+1,FALSE)</f>
        <v>Madagascar: 2017</v>
      </c>
      <c r="V604" s="36" t="str">
        <f>VLOOKUP(First_Validations__2[[#This Row],[CountryReq]],Last_Validations[],COLUMNS($B:C)+1,FALSE)</f>
        <v>Madagascar</v>
      </c>
      <c r="W604" s="36">
        <f>VLOOKUP(First_Validations__2[[#This Row],[CountryReq]],Last_Validations[],COLUMNS($B:D)+1,FALSE)</f>
        <v>1</v>
      </c>
      <c r="X604" s="36">
        <f>VLOOKUP(First_Validations__2[[#This Row],[CountryReq]],Last_Validations[],COLUMNS($B:E)+1,FALSE)</f>
        <v>37</v>
      </c>
      <c r="Y604" s="36" t="str">
        <f>VLOOKUP(First_Validations__2[[#This Row],[CountryReq]],Last_Validations[],COLUMNS($B:F)+1,FALSE)</f>
        <v>Madagascar: 2017</v>
      </c>
      <c r="Z604" s="36" t="str">
        <f>VLOOKUP(First_Validations__2[[#This Row],[CountryReq]],Last_Validations[],COLUMNS($B:G)+1,FALSE)</f>
        <v>MDG</v>
      </c>
      <c r="AA604" s="36" t="str">
        <f>VLOOKUP(First_Validations__2[[#This Row],[CountryReq]],Last_Validations[],COLUMNS($B:H)+1,FALSE)</f>
        <v>Madagascar</v>
      </c>
      <c r="AB604" s="36" t="str">
        <f>VLOOKUP(First_Validations__2[[#This Row],[CountryReq]],Last_Validations[],COLUMNS($B:I)+1,FALSE)</f>
        <v>https://eiti.org/BD/2018-35</v>
      </c>
      <c r="AC604" s="36" t="str">
        <f>VLOOKUP(First_Validations__2[[#This Row],[CountryReq]],Last_Validations[],COLUMNS($B:J)+1,FALSE)</f>
        <v>https://eiti.org/document/madagascar-validation-2017</v>
      </c>
      <c r="AD604" s="36">
        <f>VLOOKUP(First_Validations__2[[#This Row],[CountryReq]],Last_Validations[],COLUMNS($B:K)+1,FALSE)</f>
        <v>2017</v>
      </c>
      <c r="AE604" s="36">
        <f>VLOOKUP(First_Validations__2[[#This Row],[CountryReq]],Last_Validations[],COLUMNS($B:L)+1,FALSE)</f>
        <v>2018</v>
      </c>
      <c r="AF604" s="36" t="str">
        <f>VLOOKUP(First_Validations__2[[#This Row],[CountryReq]],Last_Validations[],COLUMNS($B:M)+1,FALSE)</f>
        <v>Meaningful progress</v>
      </c>
      <c r="AG604" s="36" t="str">
        <f>VLOOKUP(First_Validations__2[[#This Row],[CountryReq]],Last_Validations[],COLUMNS($B:N)+1,FALSE)</f>
        <v>Industry engagement (#1.2)</v>
      </c>
      <c r="AH604" s="36">
        <f>VLOOKUP(First_Validations__2[[#This Row],[CountryReq]],Last_Validations[],COLUMNS($B:O)+1,FALSE)</f>
        <v>6</v>
      </c>
      <c r="AI604" s="36" t="str">
        <f>VLOOKUP(First_Validations__2[[#This Row],[CountryReq]],Last_Validations[],COLUMNS($B:P)+1,FALSE)</f>
        <v>Beyond</v>
      </c>
      <c r="AJ604" s="36" t="str">
        <f>VLOOKUP(First_Validations__2[[#This Row],[CountryReq]],Last_Validations[],COLUMNS($B:Q)+1,FALSE)</f>
        <v xml:space="preserve">Companies are fully, actively and effectively engaged in the EITI process, both as providers of information and in the design, implementation, monitoring and evaluation of the EITI process. The government has ensured that there is an enabling environment for company participation. Despite constraints imposed by confidentiality provisions of the tax code, the waiver system designed by the MFB has provided a means of facilitating company reporting. In the International Secretariat’s view, the industry constituency has made efforts to go beyond the minimum requirement in the quality, consistency and proactive nature of its engagement in all aspects of EITI implementation. Amidst weakening engagement from the other two constituencies, such engagement has been key to ensuring the sustainability of EITI implementation. </v>
      </c>
      <c r="AK604" s="36" t="str">
        <f>VLOOKUP(First_Validations__2[[#This Row],[CountryReq]],Last_Validations[],COLUMNS($B:R)+1,FALSE)</f>
        <v>https://eiti.org/document/madagascar-validation-2017</v>
      </c>
      <c r="AL604" s="36" t="str">
        <f>VLOOKUP(First_Validations__2[[#This Row],[CountryReq]],Last_Validations[],COLUMNS($B:S)+1,FALSE)</f>
        <v>http://eiti-madagascar.org/</v>
      </c>
      <c r="AM604" s="36" t="str">
        <f>VLOOKUP(First_Validations__2[[#This Row],[CountryReq]],Last_Validations[],COLUMNS($B:T)+1,FALSE)</f>
        <v>https://eiti.org/api/v1.0/score_data/37</v>
      </c>
      <c r="AN604" s="36" t="str">
        <f>IF(First_Validations__2[[#This Row],[FirstValidation.Country: Year]]=First_Validations__2[[#This Row],[Country: Year]],"First","Second / Last")</f>
        <v>First</v>
      </c>
      <c r="AO604" s="36">
        <f>IF(AND(First_Validations__2[[#This Row],[FirstValidation.Validation score]]&lt;5,First_Validations__2[[#This Row],[FirstValidation.Validation score]]&gt;1),1,0)</f>
        <v>0</v>
      </c>
      <c r="AP604" s="36">
        <f>First_Validations__2[[#This Row],[Validation score]]-First_Validations__2[[#This Row],[FirstValidation.Validation score]]</f>
        <v>0</v>
      </c>
      <c r="AQ604" s="36">
        <f>IF(AND(First_Validations__2[[#This Row],[Corrective action]]=1,First_Validations__2[[#This Row],[Validation score]]&lt;5,First_Validations__2[[#This Row],[Validation score]]&gt;1),1,0)</f>
        <v>0</v>
      </c>
      <c r="AR604" s="36">
        <f>IF(AND(First_Validations__2[[#This Row],[Corrective action]]=1,OR(First_Validations__2[[#This Row],[Validation score]]&gt;4,First_Validations__2[[#This Row],[Validation score]]&lt;2)),1,0)</f>
        <v>0</v>
      </c>
      <c r="AS6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4" s="36" t="str">
        <f>VLOOKUP(First_Validations__2[[#This Row],[Requirement ('#)]],Requirements[[Requirements]:[Categories2]],2,FALSE)</f>
        <v>MSG Oversight</v>
      </c>
    </row>
    <row r="605" spans="2:46">
      <c r="B605" s="34" t="s">
        <v>1547</v>
      </c>
      <c r="C605" s="34">
        <v>1</v>
      </c>
      <c r="D605" s="34">
        <v>37</v>
      </c>
      <c r="E605" s="34" t="s">
        <v>1064</v>
      </c>
      <c r="F605" s="34" t="s">
        <v>1548</v>
      </c>
      <c r="G605" s="34" t="s">
        <v>1547</v>
      </c>
      <c r="H605" s="34" t="s">
        <v>1065</v>
      </c>
      <c r="I605" s="34" t="s">
        <v>1066</v>
      </c>
      <c r="J605" s="34">
        <v>2017</v>
      </c>
      <c r="K605" s="34">
        <v>2018</v>
      </c>
      <c r="L605" s="34" t="s">
        <v>1767</v>
      </c>
      <c r="M605" s="34" t="s">
        <v>1784</v>
      </c>
      <c r="N605" s="34">
        <v>4</v>
      </c>
      <c r="O605" s="34" t="s">
        <v>1767</v>
      </c>
      <c r="P605" s="34" t="s">
        <v>1067</v>
      </c>
      <c r="Q605" s="34" t="s">
        <v>1066</v>
      </c>
      <c r="R605" s="34" t="s">
        <v>1549</v>
      </c>
      <c r="S605" s="34" t="s">
        <v>1867</v>
      </c>
      <c r="T605" s="34" t="s">
        <v>2571</v>
      </c>
      <c r="U605" s="36" t="str">
        <f>VLOOKUP(First_Validations__2[[#This Row],[CountryReq]],Last_Validations[],COLUMNS($B:B)+1,FALSE)</f>
        <v>Madagascar: 2017</v>
      </c>
      <c r="V605" s="36" t="str">
        <f>VLOOKUP(First_Validations__2[[#This Row],[CountryReq]],Last_Validations[],COLUMNS($B:C)+1,FALSE)</f>
        <v>Madagascar</v>
      </c>
      <c r="W605" s="36">
        <f>VLOOKUP(First_Validations__2[[#This Row],[CountryReq]],Last_Validations[],COLUMNS($B:D)+1,FALSE)</f>
        <v>1</v>
      </c>
      <c r="X605" s="36">
        <f>VLOOKUP(First_Validations__2[[#This Row],[CountryReq]],Last_Validations[],COLUMNS($B:E)+1,FALSE)</f>
        <v>37</v>
      </c>
      <c r="Y605" s="36" t="str">
        <f>VLOOKUP(First_Validations__2[[#This Row],[CountryReq]],Last_Validations[],COLUMNS($B:F)+1,FALSE)</f>
        <v>Madagascar: 2017</v>
      </c>
      <c r="Z605" s="36" t="str">
        <f>VLOOKUP(First_Validations__2[[#This Row],[CountryReq]],Last_Validations[],COLUMNS($B:G)+1,FALSE)</f>
        <v>MDG</v>
      </c>
      <c r="AA605" s="36" t="str">
        <f>VLOOKUP(First_Validations__2[[#This Row],[CountryReq]],Last_Validations[],COLUMNS($B:H)+1,FALSE)</f>
        <v>Madagascar</v>
      </c>
      <c r="AB605" s="36" t="str">
        <f>VLOOKUP(First_Validations__2[[#This Row],[CountryReq]],Last_Validations[],COLUMNS($B:I)+1,FALSE)</f>
        <v>https://eiti.org/BD/2018-35</v>
      </c>
      <c r="AC605" s="36" t="str">
        <f>VLOOKUP(First_Validations__2[[#This Row],[CountryReq]],Last_Validations[],COLUMNS($B:J)+1,FALSE)</f>
        <v>https://eiti.org/document/madagascar-validation-2017</v>
      </c>
      <c r="AD605" s="36">
        <f>VLOOKUP(First_Validations__2[[#This Row],[CountryReq]],Last_Validations[],COLUMNS($B:K)+1,FALSE)</f>
        <v>2017</v>
      </c>
      <c r="AE605" s="36">
        <f>VLOOKUP(First_Validations__2[[#This Row],[CountryReq]],Last_Validations[],COLUMNS($B:L)+1,FALSE)</f>
        <v>2018</v>
      </c>
      <c r="AF605" s="36" t="str">
        <f>VLOOKUP(First_Validations__2[[#This Row],[CountryReq]],Last_Validations[],COLUMNS($B:M)+1,FALSE)</f>
        <v>Meaningful progress</v>
      </c>
      <c r="AG605" s="36" t="str">
        <f>VLOOKUP(First_Validations__2[[#This Row],[CountryReq]],Last_Validations[],COLUMNS($B:N)+1,FALSE)</f>
        <v>Government engagement (#1.1)</v>
      </c>
      <c r="AH605" s="36">
        <f>VLOOKUP(First_Validations__2[[#This Row],[CountryReq]],Last_Validations[],COLUMNS($B:O)+1,FALSE)</f>
        <v>4</v>
      </c>
      <c r="AI605" s="36" t="str">
        <f>VLOOKUP(First_Validations__2[[#This Row],[CountryReq]],Last_Validations[],COLUMNS($B:P)+1,FALSE)</f>
        <v>Meaningful progress</v>
      </c>
      <c r="AJ605" s="36" t="str">
        <f>VLOOKUP(First_Validations__2[[#This Row],[CountryReq]],Last_Validations[],COLUMNS($B:Q)+1,FALSE)</f>
        <v xml:space="preserve">The International Secretariat understands that the government has not been fully, actively and effectively engaged in the EITI process between 2014 and 2017 and notes concerns from various stakeholders that the more recent engagement might not be sustained in the long-term. However, the commitment reflected in the months leading to Validation, coupled with the institutionalization of EITI Madagascar through the August 2017 Decree, more sustainable funding and mechanisms to ensure more consistent government participation in EITI activities, are strong signs that the government has renewed its commitment to the EITI. The extent to which the government sustains this commitment to use the EITI as an instrument to drive reforms will be key to the prospects of EITI implementation. </v>
      </c>
      <c r="AK605" s="36" t="str">
        <f>VLOOKUP(First_Validations__2[[#This Row],[CountryReq]],Last_Validations[],COLUMNS($B:R)+1,FALSE)</f>
        <v>https://eiti.org/document/madagascar-validation-2017</v>
      </c>
      <c r="AL605" s="36" t="str">
        <f>VLOOKUP(First_Validations__2[[#This Row],[CountryReq]],Last_Validations[],COLUMNS($B:S)+1,FALSE)</f>
        <v>http://eiti-madagascar.org/</v>
      </c>
      <c r="AM605" s="36" t="str">
        <f>VLOOKUP(First_Validations__2[[#This Row],[CountryReq]],Last_Validations[],COLUMNS($B:T)+1,FALSE)</f>
        <v>https://eiti.org/api/v1.0/score_data/37</v>
      </c>
      <c r="AN605" s="36" t="str">
        <f>IF(First_Validations__2[[#This Row],[FirstValidation.Country: Year]]=First_Validations__2[[#This Row],[Country: Year]],"First","Second / Last")</f>
        <v>First</v>
      </c>
      <c r="AO605" s="36">
        <f>IF(AND(First_Validations__2[[#This Row],[FirstValidation.Validation score]]&lt;5,First_Validations__2[[#This Row],[FirstValidation.Validation score]]&gt;1),1,0)</f>
        <v>1</v>
      </c>
      <c r="AP605" s="36">
        <f>First_Validations__2[[#This Row],[Validation score]]-First_Validations__2[[#This Row],[FirstValidation.Validation score]]</f>
        <v>0</v>
      </c>
      <c r="AQ605" s="36">
        <f>IF(AND(First_Validations__2[[#This Row],[Corrective action]]=1,First_Validations__2[[#This Row],[Validation score]]&lt;5,First_Validations__2[[#This Row],[Validation score]]&gt;1),1,0)</f>
        <v>1</v>
      </c>
      <c r="AR605" s="36">
        <f>IF(AND(First_Validations__2[[#This Row],[Corrective action]]=1,OR(First_Validations__2[[#This Row],[Validation score]]&gt;4,First_Validations__2[[#This Row],[Validation score]]&lt;2)),1,0)</f>
        <v>0</v>
      </c>
      <c r="AS6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5" s="36" t="str">
        <f>VLOOKUP(First_Validations__2[[#This Row],[Requirement ('#)]],Requirements[[Requirements]:[Categories2]],2,FALSE)</f>
        <v>MSG Oversight</v>
      </c>
    </row>
    <row r="606" spans="2:46">
      <c r="B606" s="34" t="s">
        <v>1547</v>
      </c>
      <c r="C606" s="34">
        <v>1</v>
      </c>
      <c r="D606" s="34">
        <v>37</v>
      </c>
      <c r="E606" s="34" t="s">
        <v>1064</v>
      </c>
      <c r="F606" s="34" t="s">
        <v>1548</v>
      </c>
      <c r="G606" s="34" t="s">
        <v>1547</v>
      </c>
      <c r="H606" s="34" t="s">
        <v>1065</v>
      </c>
      <c r="I606" s="34" t="s">
        <v>1066</v>
      </c>
      <c r="J606" s="34">
        <v>2017</v>
      </c>
      <c r="K606" s="34">
        <v>2018</v>
      </c>
      <c r="L606" s="34" t="s">
        <v>1767</v>
      </c>
      <c r="M606" s="34" t="s">
        <v>1789</v>
      </c>
      <c r="N606" s="34">
        <v>4</v>
      </c>
      <c r="O606" s="34" t="s">
        <v>1767</v>
      </c>
      <c r="P606" s="34" t="s">
        <v>1070</v>
      </c>
      <c r="Q606" s="34" t="s">
        <v>1066</v>
      </c>
      <c r="R606" s="34" t="s">
        <v>1549</v>
      </c>
      <c r="S606" s="34" t="s">
        <v>1867</v>
      </c>
      <c r="T606" s="34" t="s">
        <v>2572</v>
      </c>
      <c r="U606" s="36" t="str">
        <f>VLOOKUP(First_Validations__2[[#This Row],[CountryReq]],Last_Validations[],COLUMNS($B:B)+1,FALSE)</f>
        <v>Madagascar: 2017</v>
      </c>
      <c r="V606" s="36" t="str">
        <f>VLOOKUP(First_Validations__2[[#This Row],[CountryReq]],Last_Validations[],COLUMNS($B:C)+1,FALSE)</f>
        <v>Madagascar</v>
      </c>
      <c r="W606" s="36">
        <f>VLOOKUP(First_Validations__2[[#This Row],[CountryReq]],Last_Validations[],COLUMNS($B:D)+1,FALSE)</f>
        <v>1</v>
      </c>
      <c r="X606" s="36">
        <f>VLOOKUP(First_Validations__2[[#This Row],[CountryReq]],Last_Validations[],COLUMNS($B:E)+1,FALSE)</f>
        <v>37</v>
      </c>
      <c r="Y606" s="36" t="str">
        <f>VLOOKUP(First_Validations__2[[#This Row],[CountryReq]],Last_Validations[],COLUMNS($B:F)+1,FALSE)</f>
        <v>Madagascar: 2017</v>
      </c>
      <c r="Z606" s="36" t="str">
        <f>VLOOKUP(First_Validations__2[[#This Row],[CountryReq]],Last_Validations[],COLUMNS($B:G)+1,FALSE)</f>
        <v>MDG</v>
      </c>
      <c r="AA606" s="36" t="str">
        <f>VLOOKUP(First_Validations__2[[#This Row],[CountryReq]],Last_Validations[],COLUMNS($B:H)+1,FALSE)</f>
        <v>Madagascar</v>
      </c>
      <c r="AB606" s="36" t="str">
        <f>VLOOKUP(First_Validations__2[[#This Row],[CountryReq]],Last_Validations[],COLUMNS($B:I)+1,FALSE)</f>
        <v>https://eiti.org/BD/2018-35</v>
      </c>
      <c r="AC606" s="36" t="str">
        <f>VLOOKUP(First_Validations__2[[#This Row],[CountryReq]],Last_Validations[],COLUMNS($B:J)+1,FALSE)</f>
        <v>https://eiti.org/document/madagascar-validation-2017</v>
      </c>
      <c r="AD606" s="36">
        <f>VLOOKUP(First_Validations__2[[#This Row],[CountryReq]],Last_Validations[],COLUMNS($B:K)+1,FALSE)</f>
        <v>2017</v>
      </c>
      <c r="AE606" s="36">
        <f>VLOOKUP(First_Validations__2[[#This Row],[CountryReq]],Last_Validations[],COLUMNS($B:L)+1,FALSE)</f>
        <v>2018</v>
      </c>
      <c r="AF606" s="36" t="str">
        <f>VLOOKUP(First_Validations__2[[#This Row],[CountryReq]],Last_Validations[],COLUMNS($B:M)+1,FALSE)</f>
        <v>Meaningful progress</v>
      </c>
      <c r="AG606" s="36" t="str">
        <f>VLOOKUP(First_Validations__2[[#This Row],[CountryReq]],Last_Validations[],COLUMNS($B:N)+1,FALSE)</f>
        <v>MSG governance (#1.4)</v>
      </c>
      <c r="AH606" s="36">
        <f>VLOOKUP(First_Validations__2[[#This Row],[CountryReq]],Last_Validations[],COLUMNS($B:O)+1,FALSE)</f>
        <v>4</v>
      </c>
      <c r="AI606" s="36" t="str">
        <f>VLOOKUP(First_Validations__2[[#This Row],[CountryReq]],Last_Validations[],COLUMNS($B:P)+1,FALSE)</f>
        <v>Meaningful progress</v>
      </c>
      <c r="AJ606" s="36" t="str">
        <f>VLOOKUP(First_Validations__2[[#This Row],[CountryReq]],Last_Validations[],COLUMNS($B:Q)+1,FALSE)</f>
        <v xml:space="preserve">The MSG includes appropriate representation of each constituency and the process by which each stakeholder group nominated their representatives is clear. All civil society representatives on the MSG are independent, operationally and in policy terms, from government. The MSG’s ToR outlines the roles and responsibilities of MSG members and meeting records show that MSG members who attend meetings carry out their duties and responsibilities. However, there have been significant deviations from the MSG’s ToR in practice in the 2015-2017 period, including inadequate planning and execution of MSG meetings, inconsistent MSG attendance by government and civil society and frequently inquorate MSG meetings. While the MSG has always respected its clear statutory decision-making rules in practice, the lack of quorum at most MSG meetings has weakened MSG members’ buy-in to key decisions related to designing, implementing, monitoring and evaluation of EITI implementation. This is particularly reflected in decisions related to the scope of EITI reporting (see Requirement 4.1), quality assurance (see Requirement 4.9) and annual progress reporting (see Requirement 7.4). The MSG does not have a practice of per diems. While MSG members generally have the capacity to carry out their duties, funding constraints have had a strong impact on the MSG’s capacity, given constrained secretarial support. However, the institutionalisation of EITI Madagascar through the August 2017 Decree and the renewal of MSG members in late 2017 are encouraging trends. </v>
      </c>
      <c r="AK606" s="36" t="str">
        <f>VLOOKUP(First_Validations__2[[#This Row],[CountryReq]],Last_Validations[],COLUMNS($B:R)+1,FALSE)</f>
        <v>https://eiti.org/document/madagascar-validation-2017</v>
      </c>
      <c r="AL606" s="36" t="str">
        <f>VLOOKUP(First_Validations__2[[#This Row],[CountryReq]],Last_Validations[],COLUMNS($B:S)+1,FALSE)</f>
        <v>http://eiti-madagascar.org/</v>
      </c>
      <c r="AM606" s="36" t="str">
        <f>VLOOKUP(First_Validations__2[[#This Row],[CountryReq]],Last_Validations[],COLUMNS($B:T)+1,FALSE)</f>
        <v>https://eiti.org/api/v1.0/score_data/37</v>
      </c>
      <c r="AN606" s="36" t="str">
        <f>IF(First_Validations__2[[#This Row],[FirstValidation.Country: Year]]=First_Validations__2[[#This Row],[Country: Year]],"First","Second / Last")</f>
        <v>First</v>
      </c>
      <c r="AO606" s="36">
        <f>IF(AND(First_Validations__2[[#This Row],[FirstValidation.Validation score]]&lt;5,First_Validations__2[[#This Row],[FirstValidation.Validation score]]&gt;1),1,0)</f>
        <v>1</v>
      </c>
      <c r="AP606" s="36">
        <f>First_Validations__2[[#This Row],[Validation score]]-First_Validations__2[[#This Row],[FirstValidation.Validation score]]</f>
        <v>0</v>
      </c>
      <c r="AQ606" s="36">
        <f>IF(AND(First_Validations__2[[#This Row],[Corrective action]]=1,First_Validations__2[[#This Row],[Validation score]]&lt;5,First_Validations__2[[#This Row],[Validation score]]&gt;1),1,0)</f>
        <v>1</v>
      </c>
      <c r="AR606" s="36">
        <f>IF(AND(First_Validations__2[[#This Row],[Corrective action]]=1,OR(First_Validations__2[[#This Row],[Validation score]]&gt;4,First_Validations__2[[#This Row],[Validation score]]&lt;2)),1,0)</f>
        <v>0</v>
      </c>
      <c r="AS6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6" s="36" t="str">
        <f>VLOOKUP(First_Validations__2[[#This Row],[Requirement ('#)]],Requirements[[Requirements]:[Categories2]],2,FALSE)</f>
        <v>MSG Oversight</v>
      </c>
    </row>
    <row r="607" spans="2:46">
      <c r="B607" s="34" t="s">
        <v>1547</v>
      </c>
      <c r="C607" s="34">
        <v>1</v>
      </c>
      <c r="D607" s="34">
        <v>37</v>
      </c>
      <c r="E607" s="34" t="s">
        <v>1064</v>
      </c>
      <c r="F607" s="34" t="s">
        <v>1548</v>
      </c>
      <c r="G607" s="34" t="s">
        <v>1547</v>
      </c>
      <c r="H607" s="34" t="s">
        <v>1065</v>
      </c>
      <c r="I607" s="34" t="s">
        <v>1066</v>
      </c>
      <c r="J607" s="34">
        <v>2017</v>
      </c>
      <c r="K607" s="34">
        <v>2018</v>
      </c>
      <c r="L607" s="34" t="s">
        <v>1767</v>
      </c>
      <c r="M607" s="34" t="s">
        <v>1788</v>
      </c>
      <c r="N607" s="34">
        <v>4</v>
      </c>
      <c r="O607" s="34" t="s">
        <v>1767</v>
      </c>
      <c r="P607" s="34" t="s">
        <v>1069</v>
      </c>
      <c r="Q607" s="34" t="s">
        <v>1066</v>
      </c>
      <c r="R607" s="34" t="s">
        <v>1549</v>
      </c>
      <c r="S607" s="34" t="s">
        <v>1867</v>
      </c>
      <c r="T607" s="34" t="s">
        <v>2573</v>
      </c>
      <c r="U607" s="36" t="str">
        <f>VLOOKUP(First_Validations__2[[#This Row],[CountryReq]],Last_Validations[],COLUMNS($B:B)+1,FALSE)</f>
        <v>Madagascar: 2017</v>
      </c>
      <c r="V607" s="36" t="str">
        <f>VLOOKUP(First_Validations__2[[#This Row],[CountryReq]],Last_Validations[],COLUMNS($B:C)+1,FALSE)</f>
        <v>Madagascar</v>
      </c>
      <c r="W607" s="36">
        <f>VLOOKUP(First_Validations__2[[#This Row],[CountryReq]],Last_Validations[],COLUMNS($B:D)+1,FALSE)</f>
        <v>1</v>
      </c>
      <c r="X607" s="36">
        <f>VLOOKUP(First_Validations__2[[#This Row],[CountryReq]],Last_Validations[],COLUMNS($B:E)+1,FALSE)</f>
        <v>37</v>
      </c>
      <c r="Y607" s="36" t="str">
        <f>VLOOKUP(First_Validations__2[[#This Row],[CountryReq]],Last_Validations[],COLUMNS($B:F)+1,FALSE)</f>
        <v>Madagascar: 2017</v>
      </c>
      <c r="Z607" s="36" t="str">
        <f>VLOOKUP(First_Validations__2[[#This Row],[CountryReq]],Last_Validations[],COLUMNS($B:G)+1,FALSE)</f>
        <v>MDG</v>
      </c>
      <c r="AA607" s="36" t="str">
        <f>VLOOKUP(First_Validations__2[[#This Row],[CountryReq]],Last_Validations[],COLUMNS($B:H)+1,FALSE)</f>
        <v>Madagascar</v>
      </c>
      <c r="AB607" s="36" t="str">
        <f>VLOOKUP(First_Validations__2[[#This Row],[CountryReq]],Last_Validations[],COLUMNS($B:I)+1,FALSE)</f>
        <v>https://eiti.org/BD/2018-35</v>
      </c>
      <c r="AC607" s="36" t="str">
        <f>VLOOKUP(First_Validations__2[[#This Row],[CountryReq]],Last_Validations[],COLUMNS($B:J)+1,FALSE)</f>
        <v>https://eiti.org/document/madagascar-validation-2017</v>
      </c>
      <c r="AD607" s="36">
        <f>VLOOKUP(First_Validations__2[[#This Row],[CountryReq]],Last_Validations[],COLUMNS($B:K)+1,FALSE)</f>
        <v>2017</v>
      </c>
      <c r="AE607" s="36">
        <f>VLOOKUP(First_Validations__2[[#This Row],[CountryReq]],Last_Validations[],COLUMNS($B:L)+1,FALSE)</f>
        <v>2018</v>
      </c>
      <c r="AF607" s="36" t="str">
        <f>VLOOKUP(First_Validations__2[[#This Row],[CountryReq]],Last_Validations[],COLUMNS($B:M)+1,FALSE)</f>
        <v>Meaningful progress</v>
      </c>
      <c r="AG607" s="36" t="str">
        <f>VLOOKUP(First_Validations__2[[#This Row],[CountryReq]],Last_Validations[],COLUMNS($B:N)+1,FALSE)</f>
        <v>Civil society engagement (#1.3)</v>
      </c>
      <c r="AH607" s="36">
        <f>VLOOKUP(First_Validations__2[[#This Row],[CountryReq]],Last_Validations[],COLUMNS($B:O)+1,FALSE)</f>
        <v>4</v>
      </c>
      <c r="AI607" s="36" t="str">
        <f>VLOOKUP(First_Validations__2[[#This Row],[CountryReq]],Last_Validations[],COLUMNS($B:P)+1,FALSE)</f>
        <v>Meaningful progress</v>
      </c>
      <c r="AJ607" s="36" t="str">
        <f>VLOOKUP(First_Validations__2[[#This Row],[CountryReq]],Last_Validations[],COLUMNS($B:Q)+1,FALSE)</f>
        <v xml:space="preserve">There is no evidence of legal, regulatory or practical barriers to civil society’s ability to engage in EITI nor to their ability to freely operate, communicate and cooperate with the broader constituency. Minutes of MSG meetings and stakeholder consultations showed no constraints on civil society’s rights or ability to be actively engaged in the EITI. However, civil society’s engagement in EITI implementation has declined markedly since 2015 and several civil society stakeholders engaged in extractives issues but not represented on the MSG expressed frustration at the lack of adequate constituency coordination and representation in EITI implementation. While technical and financial capacity constraints and the fragmented nature of Malagasy civil society help explain this declining engagement, lack of coordination between CSOs directly involved in EITI and their constituents has meant that key EITI documents such as the annual work plan and ToR of the IA do not appear to reflect the priorities of the broader civil society constituency (see Requirements 1.5 and 4.9). </v>
      </c>
      <c r="AK607" s="36" t="str">
        <f>VLOOKUP(First_Validations__2[[#This Row],[CountryReq]],Last_Validations[],COLUMNS($B:R)+1,FALSE)</f>
        <v>https://eiti.org/document/madagascar-validation-2017</v>
      </c>
      <c r="AL607" s="36" t="str">
        <f>VLOOKUP(First_Validations__2[[#This Row],[CountryReq]],Last_Validations[],COLUMNS($B:S)+1,FALSE)</f>
        <v>http://eiti-madagascar.org/</v>
      </c>
      <c r="AM607" s="36" t="str">
        <f>VLOOKUP(First_Validations__2[[#This Row],[CountryReq]],Last_Validations[],COLUMNS($B:T)+1,FALSE)</f>
        <v>https://eiti.org/api/v1.0/score_data/37</v>
      </c>
      <c r="AN607" s="36" t="str">
        <f>IF(First_Validations__2[[#This Row],[FirstValidation.Country: Year]]=First_Validations__2[[#This Row],[Country: Year]],"First","Second / Last")</f>
        <v>First</v>
      </c>
      <c r="AO607" s="36">
        <f>IF(AND(First_Validations__2[[#This Row],[FirstValidation.Validation score]]&lt;5,First_Validations__2[[#This Row],[FirstValidation.Validation score]]&gt;1),1,0)</f>
        <v>1</v>
      </c>
      <c r="AP607" s="36">
        <f>First_Validations__2[[#This Row],[Validation score]]-First_Validations__2[[#This Row],[FirstValidation.Validation score]]</f>
        <v>0</v>
      </c>
      <c r="AQ607" s="36">
        <f>IF(AND(First_Validations__2[[#This Row],[Corrective action]]=1,First_Validations__2[[#This Row],[Validation score]]&lt;5,First_Validations__2[[#This Row],[Validation score]]&gt;1),1,0)</f>
        <v>1</v>
      </c>
      <c r="AR607" s="36">
        <f>IF(AND(First_Validations__2[[#This Row],[Corrective action]]=1,OR(First_Validations__2[[#This Row],[Validation score]]&gt;4,First_Validations__2[[#This Row],[Validation score]]&lt;2)),1,0)</f>
        <v>0</v>
      </c>
      <c r="AS6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7" s="36" t="str">
        <f>VLOOKUP(First_Validations__2[[#This Row],[Requirement ('#)]],Requirements[[Requirements]:[Categories2]],2,FALSE)</f>
        <v>MSG Oversight</v>
      </c>
    </row>
    <row r="608" spans="2:46">
      <c r="B608" s="34" t="s">
        <v>1547</v>
      </c>
      <c r="C608" s="34">
        <v>1</v>
      </c>
      <c r="D608" s="34">
        <v>37</v>
      </c>
      <c r="E608" s="34" t="s">
        <v>1064</v>
      </c>
      <c r="F608" s="34" t="s">
        <v>1548</v>
      </c>
      <c r="G608" s="34" t="s">
        <v>1547</v>
      </c>
      <c r="H608" s="34" t="s">
        <v>1065</v>
      </c>
      <c r="I608" s="34" t="s">
        <v>1066</v>
      </c>
      <c r="J608" s="34">
        <v>2017</v>
      </c>
      <c r="K608" s="34">
        <v>2018</v>
      </c>
      <c r="L608" s="34" t="s">
        <v>1767</v>
      </c>
      <c r="M608" s="34" t="s">
        <v>1794</v>
      </c>
      <c r="N608" s="34">
        <v>4</v>
      </c>
      <c r="O608" s="34" t="s">
        <v>1767</v>
      </c>
      <c r="P608" s="34" t="s">
        <v>1075</v>
      </c>
      <c r="Q608" s="34" t="s">
        <v>1066</v>
      </c>
      <c r="R608" s="34" t="s">
        <v>1549</v>
      </c>
      <c r="S608" s="34" t="s">
        <v>1867</v>
      </c>
      <c r="T608" s="34" t="s">
        <v>2574</v>
      </c>
      <c r="U608" s="36" t="str">
        <f>VLOOKUP(First_Validations__2[[#This Row],[CountryReq]],Last_Validations[],COLUMNS($B:B)+1,FALSE)</f>
        <v>Madagascar: 2017</v>
      </c>
      <c r="V608" s="36" t="str">
        <f>VLOOKUP(First_Validations__2[[#This Row],[CountryReq]],Last_Validations[],COLUMNS($B:C)+1,FALSE)</f>
        <v>Madagascar</v>
      </c>
      <c r="W608" s="36">
        <f>VLOOKUP(First_Validations__2[[#This Row],[CountryReq]],Last_Validations[],COLUMNS($B:D)+1,FALSE)</f>
        <v>1</v>
      </c>
      <c r="X608" s="36">
        <f>VLOOKUP(First_Validations__2[[#This Row],[CountryReq]],Last_Validations[],COLUMNS($B:E)+1,FALSE)</f>
        <v>37</v>
      </c>
      <c r="Y608" s="36" t="str">
        <f>VLOOKUP(First_Validations__2[[#This Row],[CountryReq]],Last_Validations[],COLUMNS($B:F)+1,FALSE)</f>
        <v>Madagascar: 2017</v>
      </c>
      <c r="Z608" s="36" t="str">
        <f>VLOOKUP(First_Validations__2[[#This Row],[CountryReq]],Last_Validations[],COLUMNS($B:G)+1,FALSE)</f>
        <v>MDG</v>
      </c>
      <c r="AA608" s="36" t="str">
        <f>VLOOKUP(First_Validations__2[[#This Row],[CountryReq]],Last_Validations[],COLUMNS($B:H)+1,FALSE)</f>
        <v>Madagascar</v>
      </c>
      <c r="AB608" s="36" t="str">
        <f>VLOOKUP(First_Validations__2[[#This Row],[CountryReq]],Last_Validations[],COLUMNS($B:I)+1,FALSE)</f>
        <v>https://eiti.org/BD/2018-35</v>
      </c>
      <c r="AC608" s="36" t="str">
        <f>VLOOKUP(First_Validations__2[[#This Row],[CountryReq]],Last_Validations[],COLUMNS($B:J)+1,FALSE)</f>
        <v>https://eiti.org/document/madagascar-validation-2017</v>
      </c>
      <c r="AD608" s="36">
        <f>VLOOKUP(First_Validations__2[[#This Row],[CountryReq]],Last_Validations[],COLUMNS($B:K)+1,FALSE)</f>
        <v>2017</v>
      </c>
      <c r="AE608" s="36">
        <f>VLOOKUP(First_Validations__2[[#This Row],[CountryReq]],Last_Validations[],COLUMNS($B:L)+1,FALSE)</f>
        <v>2018</v>
      </c>
      <c r="AF608" s="36" t="str">
        <f>VLOOKUP(First_Validations__2[[#This Row],[CountryReq]],Last_Validations[],COLUMNS($B:M)+1,FALSE)</f>
        <v>Meaningful progress</v>
      </c>
      <c r="AG608" s="36" t="str">
        <f>VLOOKUP(First_Validations__2[[#This Row],[CountryReq]],Last_Validations[],COLUMNS($B:N)+1,FALSE)</f>
        <v>Policy on contract disclosure (#2.4)</v>
      </c>
      <c r="AH608" s="36">
        <f>VLOOKUP(First_Validations__2[[#This Row],[CountryReq]],Last_Validations[],COLUMNS($B:O)+1,FALSE)</f>
        <v>4</v>
      </c>
      <c r="AI608" s="36" t="str">
        <f>VLOOKUP(First_Validations__2[[#This Row],[CountryReq]],Last_Validations[],COLUMNS($B:P)+1,FALSE)</f>
        <v>Meaningful progress</v>
      </c>
      <c r="AJ608" s="36" t="str">
        <f>VLOOKUP(First_Validations__2[[#This Row],[CountryReq]],Last_Validations[],COLUMNS($B:Q)+1,FALSE)</f>
        <v xml:space="preserve">While the 2014 EITI Report comments on the practice of contract disclosure, it does not clarify government policy, which remains unclear to stakeholders consulted. </v>
      </c>
      <c r="AK608" s="36" t="str">
        <f>VLOOKUP(First_Validations__2[[#This Row],[CountryReq]],Last_Validations[],COLUMNS($B:R)+1,FALSE)</f>
        <v>https://eiti.org/document/madagascar-validation-2017</v>
      </c>
      <c r="AL608" s="36" t="str">
        <f>VLOOKUP(First_Validations__2[[#This Row],[CountryReq]],Last_Validations[],COLUMNS($B:S)+1,FALSE)</f>
        <v>http://eiti-madagascar.org/</v>
      </c>
      <c r="AM608" s="36" t="str">
        <f>VLOOKUP(First_Validations__2[[#This Row],[CountryReq]],Last_Validations[],COLUMNS($B:T)+1,FALSE)</f>
        <v>https://eiti.org/api/v1.0/score_data/37</v>
      </c>
      <c r="AN608" s="36" t="str">
        <f>IF(First_Validations__2[[#This Row],[FirstValidation.Country: Year]]=First_Validations__2[[#This Row],[Country: Year]],"First","Second / Last")</f>
        <v>First</v>
      </c>
      <c r="AO608" s="36">
        <f>IF(AND(First_Validations__2[[#This Row],[FirstValidation.Validation score]]&lt;5,First_Validations__2[[#This Row],[FirstValidation.Validation score]]&gt;1),1,0)</f>
        <v>1</v>
      </c>
      <c r="AP608" s="36">
        <f>First_Validations__2[[#This Row],[Validation score]]-First_Validations__2[[#This Row],[FirstValidation.Validation score]]</f>
        <v>0</v>
      </c>
      <c r="AQ608" s="36">
        <f>IF(AND(First_Validations__2[[#This Row],[Corrective action]]=1,First_Validations__2[[#This Row],[Validation score]]&lt;5,First_Validations__2[[#This Row],[Validation score]]&gt;1),1,0)</f>
        <v>1</v>
      </c>
      <c r="AR608" s="36">
        <f>IF(AND(First_Validations__2[[#This Row],[Corrective action]]=1,OR(First_Validations__2[[#This Row],[Validation score]]&gt;4,First_Validations__2[[#This Row],[Validation score]]&lt;2)),1,0)</f>
        <v>0</v>
      </c>
      <c r="AS6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8" s="36" t="str">
        <f>VLOOKUP(First_Validations__2[[#This Row],[Requirement ('#)]],Requirements[[Requirements]:[Categories2]],2,FALSE)</f>
        <v>Licenses and contracts</v>
      </c>
    </row>
    <row r="609" spans="2:46">
      <c r="B609" s="34" t="s">
        <v>1547</v>
      </c>
      <c r="C609" s="34">
        <v>1</v>
      </c>
      <c r="D609" s="34">
        <v>37</v>
      </c>
      <c r="E609" s="34" t="s">
        <v>1064</v>
      </c>
      <c r="F609" s="34" t="s">
        <v>1548</v>
      </c>
      <c r="G609" s="34" t="s">
        <v>1547</v>
      </c>
      <c r="H609" s="34" t="s">
        <v>1065</v>
      </c>
      <c r="I609" s="34" t="s">
        <v>1066</v>
      </c>
      <c r="J609" s="34">
        <v>2017</v>
      </c>
      <c r="K609" s="34">
        <v>2018</v>
      </c>
      <c r="L609" s="34" t="s">
        <v>1767</v>
      </c>
      <c r="M609" s="34" t="s">
        <v>1803</v>
      </c>
      <c r="N609" s="34">
        <v>0</v>
      </c>
      <c r="O609" s="34" t="s">
        <v>4</v>
      </c>
      <c r="P609" s="34" t="s">
        <v>1082</v>
      </c>
      <c r="Q609" s="34" t="s">
        <v>1066</v>
      </c>
      <c r="R609" s="34" t="s">
        <v>1549</v>
      </c>
      <c r="S609" s="34" t="s">
        <v>1867</v>
      </c>
      <c r="T609" s="34" t="s">
        <v>2575</v>
      </c>
      <c r="U609" s="36" t="str">
        <f>VLOOKUP(First_Validations__2[[#This Row],[CountryReq]],Last_Validations[],COLUMNS($B:B)+1,FALSE)</f>
        <v>Madagascar: 2017</v>
      </c>
      <c r="V609" s="36" t="str">
        <f>VLOOKUP(First_Validations__2[[#This Row],[CountryReq]],Last_Validations[],COLUMNS($B:C)+1,FALSE)</f>
        <v>Madagascar</v>
      </c>
      <c r="W609" s="36">
        <f>VLOOKUP(First_Validations__2[[#This Row],[CountryReq]],Last_Validations[],COLUMNS($B:D)+1,FALSE)</f>
        <v>1</v>
      </c>
      <c r="X609" s="36">
        <f>VLOOKUP(First_Validations__2[[#This Row],[CountryReq]],Last_Validations[],COLUMNS($B:E)+1,FALSE)</f>
        <v>37</v>
      </c>
      <c r="Y609" s="36" t="str">
        <f>VLOOKUP(First_Validations__2[[#This Row],[CountryReq]],Last_Validations[],COLUMNS($B:F)+1,FALSE)</f>
        <v>Madagascar: 2017</v>
      </c>
      <c r="Z609" s="36" t="str">
        <f>VLOOKUP(First_Validations__2[[#This Row],[CountryReq]],Last_Validations[],COLUMNS($B:G)+1,FALSE)</f>
        <v>MDG</v>
      </c>
      <c r="AA609" s="36" t="str">
        <f>VLOOKUP(First_Validations__2[[#This Row],[CountryReq]],Last_Validations[],COLUMNS($B:H)+1,FALSE)</f>
        <v>Madagascar</v>
      </c>
      <c r="AB609" s="36" t="str">
        <f>VLOOKUP(First_Validations__2[[#This Row],[CountryReq]],Last_Validations[],COLUMNS($B:I)+1,FALSE)</f>
        <v>https://eiti.org/BD/2018-35</v>
      </c>
      <c r="AC609" s="36" t="str">
        <f>VLOOKUP(First_Validations__2[[#This Row],[CountryReq]],Last_Validations[],COLUMNS($B:J)+1,FALSE)</f>
        <v>https://eiti.org/document/madagascar-validation-2017</v>
      </c>
      <c r="AD609" s="36">
        <f>VLOOKUP(First_Validations__2[[#This Row],[CountryReq]],Last_Validations[],COLUMNS($B:K)+1,FALSE)</f>
        <v>2017</v>
      </c>
      <c r="AE609" s="36">
        <f>VLOOKUP(First_Validations__2[[#This Row],[CountryReq]],Last_Validations[],COLUMNS($B:L)+1,FALSE)</f>
        <v>2018</v>
      </c>
      <c r="AF609" s="36" t="str">
        <f>VLOOKUP(First_Validations__2[[#This Row],[CountryReq]],Last_Validations[],COLUMNS($B:M)+1,FALSE)</f>
        <v>Meaningful progress</v>
      </c>
      <c r="AG609" s="36" t="str">
        <f>VLOOKUP(First_Validations__2[[#This Row],[CountryReq]],Last_Validations[],COLUMNS($B:N)+1,FALSE)</f>
        <v>In-kind revenues (#4.2)</v>
      </c>
      <c r="AH609" s="36">
        <f>VLOOKUP(First_Validations__2[[#This Row],[CountryReq]],Last_Validations[],COLUMNS($B:O)+1,FALSE)</f>
        <v>0</v>
      </c>
      <c r="AI609" s="36" t="str">
        <f>VLOOKUP(First_Validations__2[[#This Row],[CountryReq]],Last_Validations[],COLUMNS($B:P)+1,FALSE)</f>
        <v>Not applicable</v>
      </c>
      <c r="AJ609" s="36" t="str">
        <f>VLOOKUP(First_Validations__2[[#This Row],[CountryReq]],Last_Validations[],COLUMNS($B:Q)+1,FALSE)</f>
        <v xml:space="preserve">The 2014 EITI Report clearly states that the government did not collect any revenues in-kind in 2014. </v>
      </c>
      <c r="AK609" s="36" t="str">
        <f>VLOOKUP(First_Validations__2[[#This Row],[CountryReq]],Last_Validations[],COLUMNS($B:R)+1,FALSE)</f>
        <v>https://eiti.org/document/madagascar-validation-2017</v>
      </c>
      <c r="AL609" s="36" t="str">
        <f>VLOOKUP(First_Validations__2[[#This Row],[CountryReq]],Last_Validations[],COLUMNS($B:S)+1,FALSE)</f>
        <v>http://eiti-madagascar.org/</v>
      </c>
      <c r="AM609" s="36" t="str">
        <f>VLOOKUP(First_Validations__2[[#This Row],[CountryReq]],Last_Validations[],COLUMNS($B:T)+1,FALSE)</f>
        <v>https://eiti.org/api/v1.0/score_data/37</v>
      </c>
      <c r="AN609" s="36" t="str">
        <f>IF(First_Validations__2[[#This Row],[FirstValidation.Country: Year]]=First_Validations__2[[#This Row],[Country: Year]],"First","Second / Last")</f>
        <v>First</v>
      </c>
      <c r="AO609" s="36">
        <f>IF(AND(First_Validations__2[[#This Row],[FirstValidation.Validation score]]&lt;5,First_Validations__2[[#This Row],[FirstValidation.Validation score]]&gt;1),1,0)</f>
        <v>0</v>
      </c>
      <c r="AP609" s="36">
        <f>First_Validations__2[[#This Row],[Validation score]]-First_Validations__2[[#This Row],[FirstValidation.Validation score]]</f>
        <v>0</v>
      </c>
      <c r="AQ609" s="36">
        <f>IF(AND(First_Validations__2[[#This Row],[Corrective action]]=1,First_Validations__2[[#This Row],[Validation score]]&lt;5,First_Validations__2[[#This Row],[Validation score]]&gt;1),1,0)</f>
        <v>0</v>
      </c>
      <c r="AR609" s="36">
        <f>IF(AND(First_Validations__2[[#This Row],[Corrective action]]=1,OR(First_Validations__2[[#This Row],[Validation score]]&gt;4,First_Validations__2[[#This Row],[Validation score]]&lt;2)),1,0)</f>
        <v>0</v>
      </c>
      <c r="AS6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09" s="36" t="str">
        <f>VLOOKUP(First_Validations__2[[#This Row],[Requirement ('#)]],Requirements[[Requirements]:[Categories2]],2,FALSE)</f>
        <v>Revenue collection</v>
      </c>
    </row>
    <row r="610" spans="2:46">
      <c r="B610" s="34" t="s">
        <v>1547</v>
      </c>
      <c r="C610" s="34">
        <v>1</v>
      </c>
      <c r="D610" s="34">
        <v>37</v>
      </c>
      <c r="E610" s="34" t="s">
        <v>1064</v>
      </c>
      <c r="F610" s="34" t="s">
        <v>1548</v>
      </c>
      <c r="G610" s="34" t="s">
        <v>1547</v>
      </c>
      <c r="H610" s="34" t="s">
        <v>1065</v>
      </c>
      <c r="I610" s="34" t="s">
        <v>1066</v>
      </c>
      <c r="J610" s="34">
        <v>2017</v>
      </c>
      <c r="K610" s="34">
        <v>2018</v>
      </c>
      <c r="L610" s="34" t="s">
        <v>1767</v>
      </c>
      <c r="M610" s="34" t="s">
        <v>1802</v>
      </c>
      <c r="N610" s="34">
        <v>3</v>
      </c>
      <c r="O610" s="34" t="s">
        <v>1798</v>
      </c>
      <c r="P610" s="34" t="s">
        <v>1081</v>
      </c>
      <c r="Q610" s="34" t="s">
        <v>1066</v>
      </c>
      <c r="R610" s="34" t="s">
        <v>1549</v>
      </c>
      <c r="S610" s="34" t="s">
        <v>1867</v>
      </c>
      <c r="T610" s="34" t="s">
        <v>2576</v>
      </c>
      <c r="U610" s="36" t="str">
        <f>VLOOKUP(First_Validations__2[[#This Row],[CountryReq]],Last_Validations[],COLUMNS($B:B)+1,FALSE)</f>
        <v>Madagascar: 2017</v>
      </c>
      <c r="V610" s="36" t="str">
        <f>VLOOKUP(First_Validations__2[[#This Row],[CountryReq]],Last_Validations[],COLUMNS($B:C)+1,FALSE)</f>
        <v>Madagascar</v>
      </c>
      <c r="W610" s="36">
        <f>VLOOKUP(First_Validations__2[[#This Row],[CountryReq]],Last_Validations[],COLUMNS($B:D)+1,FALSE)</f>
        <v>1</v>
      </c>
      <c r="X610" s="36">
        <f>VLOOKUP(First_Validations__2[[#This Row],[CountryReq]],Last_Validations[],COLUMNS($B:E)+1,FALSE)</f>
        <v>37</v>
      </c>
      <c r="Y610" s="36" t="str">
        <f>VLOOKUP(First_Validations__2[[#This Row],[CountryReq]],Last_Validations[],COLUMNS($B:F)+1,FALSE)</f>
        <v>Madagascar: 2017</v>
      </c>
      <c r="Z610" s="36" t="str">
        <f>VLOOKUP(First_Validations__2[[#This Row],[CountryReq]],Last_Validations[],COLUMNS($B:G)+1,FALSE)</f>
        <v>MDG</v>
      </c>
      <c r="AA610" s="36" t="str">
        <f>VLOOKUP(First_Validations__2[[#This Row],[CountryReq]],Last_Validations[],COLUMNS($B:H)+1,FALSE)</f>
        <v>Madagascar</v>
      </c>
      <c r="AB610" s="36" t="str">
        <f>VLOOKUP(First_Validations__2[[#This Row],[CountryReq]],Last_Validations[],COLUMNS($B:I)+1,FALSE)</f>
        <v>https://eiti.org/BD/2018-35</v>
      </c>
      <c r="AC610" s="36" t="str">
        <f>VLOOKUP(First_Validations__2[[#This Row],[CountryReq]],Last_Validations[],COLUMNS($B:J)+1,FALSE)</f>
        <v>https://eiti.org/document/madagascar-validation-2017</v>
      </c>
      <c r="AD610" s="36">
        <f>VLOOKUP(First_Validations__2[[#This Row],[CountryReq]],Last_Validations[],COLUMNS($B:K)+1,FALSE)</f>
        <v>2017</v>
      </c>
      <c r="AE610" s="36">
        <f>VLOOKUP(First_Validations__2[[#This Row],[CountryReq]],Last_Validations[],COLUMNS($B:L)+1,FALSE)</f>
        <v>2018</v>
      </c>
      <c r="AF610" s="36" t="str">
        <f>VLOOKUP(First_Validations__2[[#This Row],[CountryReq]],Last_Validations[],COLUMNS($B:M)+1,FALSE)</f>
        <v>Meaningful progress</v>
      </c>
      <c r="AG610" s="36" t="str">
        <f>VLOOKUP(First_Validations__2[[#This Row],[CountryReq]],Last_Validations[],COLUMNS($B:N)+1,FALSE)</f>
        <v>Comprehensiveness (#4.1)</v>
      </c>
      <c r="AH610" s="36">
        <f>VLOOKUP(First_Validations__2[[#This Row],[CountryReq]],Last_Validations[],COLUMNS($B:O)+1,FALSE)</f>
        <v>3</v>
      </c>
      <c r="AI610" s="36" t="str">
        <f>VLOOKUP(First_Validations__2[[#This Row],[CountryReq]],Last_Validations[],COLUMNS($B:P)+1,FALSE)</f>
        <v>Inadequate progress</v>
      </c>
      <c r="AJ610" s="36" t="str">
        <f>VLOOKUP(First_Validations__2[[#This Row],[CountryReq]],Last_Validations[],COLUMNS($B:Q)+1,FALSE)</f>
        <v xml:space="preserve">The 2014 EITI Report includes the MSG’s rationale and definition of materiality thresholds for companies to be included in reconciliation based on payments to government. There is no evidence of the MSG having considered the materiality of revenue streams included in the scope of reconciliation, although the MSG appears to have consistently adopted a de-facto materiality threshold of zero for selecting material revenue streams. In addition, the 2014 EITI Report’s description of the approach to materiality for selecting companies is not sufficiently clear to ensure its accessibility to the average reader. The companies that did not report are named and the value of their payments to government is provided relative to government-reported revenues in aggregate, although not by non-reporting company. The share of non-reporting companies is deemed insignificant by the IA. While material government entities appear to have reported all revenues from 71 of the largest extractives companies, the lack of data on the remaining 70 companies and the lack of any data disaggregated by revenue stream is a concern. The report includes commentary from the IA on the comprehensiveness of the EITI Report. </v>
      </c>
      <c r="AK610" s="36" t="str">
        <f>VLOOKUP(First_Validations__2[[#This Row],[CountryReq]],Last_Validations[],COLUMNS($B:R)+1,FALSE)</f>
        <v>https://eiti.org/document/madagascar-validation-2017</v>
      </c>
      <c r="AL610" s="36" t="str">
        <f>VLOOKUP(First_Validations__2[[#This Row],[CountryReq]],Last_Validations[],COLUMNS($B:S)+1,FALSE)</f>
        <v>http://eiti-madagascar.org/</v>
      </c>
      <c r="AM610" s="36" t="str">
        <f>VLOOKUP(First_Validations__2[[#This Row],[CountryReq]],Last_Validations[],COLUMNS($B:T)+1,FALSE)</f>
        <v>https://eiti.org/api/v1.0/score_data/37</v>
      </c>
      <c r="AN610" s="36" t="str">
        <f>IF(First_Validations__2[[#This Row],[FirstValidation.Country: Year]]=First_Validations__2[[#This Row],[Country: Year]],"First","Second / Last")</f>
        <v>First</v>
      </c>
      <c r="AO610" s="36">
        <f>IF(AND(First_Validations__2[[#This Row],[FirstValidation.Validation score]]&lt;5,First_Validations__2[[#This Row],[FirstValidation.Validation score]]&gt;1),1,0)</f>
        <v>1</v>
      </c>
      <c r="AP610" s="36">
        <f>First_Validations__2[[#This Row],[Validation score]]-First_Validations__2[[#This Row],[FirstValidation.Validation score]]</f>
        <v>0</v>
      </c>
      <c r="AQ610" s="36">
        <f>IF(AND(First_Validations__2[[#This Row],[Corrective action]]=1,First_Validations__2[[#This Row],[Validation score]]&lt;5,First_Validations__2[[#This Row],[Validation score]]&gt;1),1,0)</f>
        <v>1</v>
      </c>
      <c r="AR610" s="36">
        <f>IF(AND(First_Validations__2[[#This Row],[Corrective action]]=1,OR(First_Validations__2[[#This Row],[Validation score]]&gt;4,First_Validations__2[[#This Row],[Validation score]]&lt;2)),1,0)</f>
        <v>0</v>
      </c>
      <c r="AS6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0" s="36" t="str">
        <f>VLOOKUP(First_Validations__2[[#This Row],[Requirement ('#)]],Requirements[[Requirements]:[Categories2]],2,FALSE)</f>
        <v>Revenue collection</v>
      </c>
    </row>
    <row r="611" spans="2:46">
      <c r="B611" s="34" t="s">
        <v>1547</v>
      </c>
      <c r="C611" s="34">
        <v>1</v>
      </c>
      <c r="D611" s="34">
        <v>37</v>
      </c>
      <c r="E611" s="34" t="s">
        <v>1064</v>
      </c>
      <c r="F611" s="34" t="s">
        <v>1548</v>
      </c>
      <c r="G611" s="34" t="s">
        <v>1547</v>
      </c>
      <c r="H611" s="34" t="s">
        <v>1065</v>
      </c>
      <c r="I611" s="34" t="s">
        <v>1066</v>
      </c>
      <c r="J611" s="34">
        <v>2017</v>
      </c>
      <c r="K611" s="34">
        <v>2018</v>
      </c>
      <c r="L611" s="34" t="s">
        <v>1767</v>
      </c>
      <c r="M611" s="34" t="s">
        <v>1805</v>
      </c>
      <c r="N611" s="34">
        <v>3</v>
      </c>
      <c r="O611" s="34" t="s">
        <v>1798</v>
      </c>
      <c r="P611" s="34" t="s">
        <v>1084</v>
      </c>
      <c r="Q611" s="34" t="s">
        <v>1066</v>
      </c>
      <c r="R611" s="34" t="s">
        <v>1549</v>
      </c>
      <c r="S611" s="34" t="s">
        <v>1867</v>
      </c>
      <c r="T611" s="34" t="s">
        <v>2577</v>
      </c>
      <c r="U611" s="36" t="str">
        <f>VLOOKUP(First_Validations__2[[#This Row],[CountryReq]],Last_Validations[],COLUMNS($B:B)+1,FALSE)</f>
        <v>Madagascar: 2017</v>
      </c>
      <c r="V611" s="36" t="str">
        <f>VLOOKUP(First_Validations__2[[#This Row],[CountryReq]],Last_Validations[],COLUMNS($B:C)+1,FALSE)</f>
        <v>Madagascar</v>
      </c>
      <c r="W611" s="36">
        <f>VLOOKUP(First_Validations__2[[#This Row],[CountryReq]],Last_Validations[],COLUMNS($B:D)+1,FALSE)</f>
        <v>1</v>
      </c>
      <c r="X611" s="36">
        <f>VLOOKUP(First_Validations__2[[#This Row],[CountryReq]],Last_Validations[],COLUMNS($B:E)+1,FALSE)</f>
        <v>37</v>
      </c>
      <c r="Y611" s="36" t="str">
        <f>VLOOKUP(First_Validations__2[[#This Row],[CountryReq]],Last_Validations[],COLUMNS($B:F)+1,FALSE)</f>
        <v>Madagascar: 2017</v>
      </c>
      <c r="Z611" s="36" t="str">
        <f>VLOOKUP(First_Validations__2[[#This Row],[CountryReq]],Last_Validations[],COLUMNS($B:G)+1,FALSE)</f>
        <v>MDG</v>
      </c>
      <c r="AA611" s="36" t="str">
        <f>VLOOKUP(First_Validations__2[[#This Row],[CountryReq]],Last_Validations[],COLUMNS($B:H)+1,FALSE)</f>
        <v>Madagascar</v>
      </c>
      <c r="AB611" s="36" t="str">
        <f>VLOOKUP(First_Validations__2[[#This Row],[CountryReq]],Last_Validations[],COLUMNS($B:I)+1,FALSE)</f>
        <v>https://eiti.org/BD/2018-35</v>
      </c>
      <c r="AC611" s="36" t="str">
        <f>VLOOKUP(First_Validations__2[[#This Row],[CountryReq]],Last_Validations[],COLUMNS($B:J)+1,FALSE)</f>
        <v>https://eiti.org/document/madagascar-validation-2017</v>
      </c>
      <c r="AD611" s="36">
        <f>VLOOKUP(First_Validations__2[[#This Row],[CountryReq]],Last_Validations[],COLUMNS($B:K)+1,FALSE)</f>
        <v>2017</v>
      </c>
      <c r="AE611" s="36">
        <f>VLOOKUP(First_Validations__2[[#This Row],[CountryReq]],Last_Validations[],COLUMNS($B:L)+1,FALSE)</f>
        <v>2018</v>
      </c>
      <c r="AF611" s="36" t="str">
        <f>VLOOKUP(First_Validations__2[[#This Row],[CountryReq]],Last_Validations[],COLUMNS($B:M)+1,FALSE)</f>
        <v>Meaningful progress</v>
      </c>
      <c r="AG611" s="36" t="str">
        <f>VLOOKUP(First_Validations__2[[#This Row],[CountryReq]],Last_Validations[],COLUMNS($B:N)+1,FALSE)</f>
        <v>Transportation revenues (#4.4)</v>
      </c>
      <c r="AH611" s="36">
        <f>VLOOKUP(First_Validations__2[[#This Row],[CountryReq]],Last_Validations[],COLUMNS($B:O)+1,FALSE)</f>
        <v>3</v>
      </c>
      <c r="AI611" s="36" t="str">
        <f>VLOOKUP(First_Validations__2[[#This Row],[CountryReq]],Last_Validations[],COLUMNS($B:P)+1,FALSE)</f>
        <v>Inadequate progress</v>
      </c>
      <c r="AJ611" s="36" t="str">
        <f>VLOOKUP(First_Validations__2[[#This Row],[CountryReq]],Last_Validations[],COLUMNS($B:Q)+1,FALSE)</f>
        <v xml:space="preserve">There is insufficient information to assess whether the government collects any revenues from the transportation of minerals, and no evidence of MSG discussion of the materiality of transportation revenues. While two port management companies were included in the scope of reporting as government entities, there is no explanation of their legal status nor the management of port-related fees they collect. </v>
      </c>
      <c r="AK611" s="36" t="str">
        <f>VLOOKUP(First_Validations__2[[#This Row],[CountryReq]],Last_Validations[],COLUMNS($B:R)+1,FALSE)</f>
        <v>https://eiti.org/document/madagascar-validation-2017</v>
      </c>
      <c r="AL611" s="36" t="str">
        <f>VLOOKUP(First_Validations__2[[#This Row],[CountryReq]],Last_Validations[],COLUMNS($B:S)+1,FALSE)</f>
        <v>http://eiti-madagascar.org/</v>
      </c>
      <c r="AM611" s="36" t="str">
        <f>VLOOKUP(First_Validations__2[[#This Row],[CountryReq]],Last_Validations[],COLUMNS($B:T)+1,FALSE)</f>
        <v>https://eiti.org/api/v1.0/score_data/37</v>
      </c>
      <c r="AN611" s="36" t="str">
        <f>IF(First_Validations__2[[#This Row],[FirstValidation.Country: Year]]=First_Validations__2[[#This Row],[Country: Year]],"First","Second / Last")</f>
        <v>First</v>
      </c>
      <c r="AO611" s="36">
        <f>IF(AND(First_Validations__2[[#This Row],[FirstValidation.Validation score]]&lt;5,First_Validations__2[[#This Row],[FirstValidation.Validation score]]&gt;1),1,0)</f>
        <v>1</v>
      </c>
      <c r="AP611" s="36">
        <f>First_Validations__2[[#This Row],[Validation score]]-First_Validations__2[[#This Row],[FirstValidation.Validation score]]</f>
        <v>0</v>
      </c>
      <c r="AQ611" s="36">
        <f>IF(AND(First_Validations__2[[#This Row],[Corrective action]]=1,First_Validations__2[[#This Row],[Validation score]]&lt;5,First_Validations__2[[#This Row],[Validation score]]&gt;1),1,0)</f>
        <v>1</v>
      </c>
      <c r="AR611" s="36">
        <f>IF(AND(First_Validations__2[[#This Row],[Corrective action]]=1,OR(First_Validations__2[[#This Row],[Validation score]]&gt;4,First_Validations__2[[#This Row],[Validation score]]&lt;2)),1,0)</f>
        <v>0</v>
      </c>
      <c r="AS6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1" s="36" t="str">
        <f>VLOOKUP(First_Validations__2[[#This Row],[Requirement ('#)]],Requirements[[Requirements]:[Categories2]],2,FALSE)</f>
        <v>Revenue collection</v>
      </c>
    </row>
    <row r="612" spans="2:46">
      <c r="B612" s="34" t="s">
        <v>1547</v>
      </c>
      <c r="C612" s="34">
        <v>1</v>
      </c>
      <c r="D612" s="34">
        <v>37</v>
      </c>
      <c r="E612" s="34" t="s">
        <v>1064</v>
      </c>
      <c r="F612" s="34" t="s">
        <v>1548</v>
      </c>
      <c r="G612" s="34" t="s">
        <v>1547</v>
      </c>
      <c r="H612" s="34" t="s">
        <v>1065</v>
      </c>
      <c r="I612" s="34" t="s">
        <v>1066</v>
      </c>
      <c r="J612" s="34">
        <v>2017</v>
      </c>
      <c r="K612" s="34">
        <v>2018</v>
      </c>
      <c r="L612" s="34" t="s">
        <v>1767</v>
      </c>
      <c r="M612" s="34" t="s">
        <v>1804</v>
      </c>
      <c r="N612" s="34">
        <v>0</v>
      </c>
      <c r="O612" s="34" t="s">
        <v>4</v>
      </c>
      <c r="P612" s="34" t="s">
        <v>1083</v>
      </c>
      <c r="Q612" s="34" t="s">
        <v>1066</v>
      </c>
      <c r="R612" s="34" t="s">
        <v>1549</v>
      </c>
      <c r="S612" s="34" t="s">
        <v>1867</v>
      </c>
      <c r="T612" s="34" t="s">
        <v>2578</v>
      </c>
      <c r="U612" s="36" t="str">
        <f>VLOOKUP(First_Validations__2[[#This Row],[CountryReq]],Last_Validations[],COLUMNS($B:B)+1,FALSE)</f>
        <v>Madagascar: 2017</v>
      </c>
      <c r="V612" s="36" t="str">
        <f>VLOOKUP(First_Validations__2[[#This Row],[CountryReq]],Last_Validations[],COLUMNS($B:C)+1,FALSE)</f>
        <v>Madagascar</v>
      </c>
      <c r="W612" s="36">
        <f>VLOOKUP(First_Validations__2[[#This Row],[CountryReq]],Last_Validations[],COLUMNS($B:D)+1,FALSE)</f>
        <v>1</v>
      </c>
      <c r="X612" s="36">
        <f>VLOOKUP(First_Validations__2[[#This Row],[CountryReq]],Last_Validations[],COLUMNS($B:E)+1,FALSE)</f>
        <v>37</v>
      </c>
      <c r="Y612" s="36" t="str">
        <f>VLOOKUP(First_Validations__2[[#This Row],[CountryReq]],Last_Validations[],COLUMNS($B:F)+1,FALSE)</f>
        <v>Madagascar: 2017</v>
      </c>
      <c r="Z612" s="36" t="str">
        <f>VLOOKUP(First_Validations__2[[#This Row],[CountryReq]],Last_Validations[],COLUMNS($B:G)+1,FALSE)</f>
        <v>MDG</v>
      </c>
      <c r="AA612" s="36" t="str">
        <f>VLOOKUP(First_Validations__2[[#This Row],[CountryReq]],Last_Validations[],COLUMNS($B:H)+1,FALSE)</f>
        <v>Madagascar</v>
      </c>
      <c r="AB612" s="36" t="str">
        <f>VLOOKUP(First_Validations__2[[#This Row],[CountryReq]],Last_Validations[],COLUMNS($B:I)+1,FALSE)</f>
        <v>https://eiti.org/BD/2018-35</v>
      </c>
      <c r="AC612" s="36" t="str">
        <f>VLOOKUP(First_Validations__2[[#This Row],[CountryReq]],Last_Validations[],COLUMNS($B:J)+1,FALSE)</f>
        <v>https://eiti.org/document/madagascar-validation-2017</v>
      </c>
      <c r="AD612" s="36">
        <f>VLOOKUP(First_Validations__2[[#This Row],[CountryReq]],Last_Validations[],COLUMNS($B:K)+1,FALSE)</f>
        <v>2017</v>
      </c>
      <c r="AE612" s="36">
        <f>VLOOKUP(First_Validations__2[[#This Row],[CountryReq]],Last_Validations[],COLUMNS($B:L)+1,FALSE)</f>
        <v>2018</v>
      </c>
      <c r="AF612" s="36" t="str">
        <f>VLOOKUP(First_Validations__2[[#This Row],[CountryReq]],Last_Validations[],COLUMNS($B:M)+1,FALSE)</f>
        <v>Meaningful progress</v>
      </c>
      <c r="AG612" s="36" t="str">
        <f>VLOOKUP(First_Validations__2[[#This Row],[CountryReq]],Last_Validations[],COLUMNS($B:N)+1,FALSE)</f>
        <v>Barter agreements (#4.3)</v>
      </c>
      <c r="AH612" s="36">
        <f>VLOOKUP(First_Validations__2[[#This Row],[CountryReq]],Last_Validations[],COLUMNS($B:O)+1,FALSE)</f>
        <v>0</v>
      </c>
      <c r="AI612" s="36" t="str">
        <f>VLOOKUP(First_Validations__2[[#This Row],[CountryReq]],Last_Validations[],COLUMNS($B:P)+1,FALSE)</f>
        <v>Not applicable</v>
      </c>
      <c r="AJ612" s="36" t="str">
        <f>VLOOKUP(First_Validations__2[[#This Row],[CountryReq]],Last_Validations[],COLUMNS($B:Q)+1,FALSE)</f>
        <v xml:space="preserve">The 2014 EITI Report demonstrates that there were no barters or infrastructure provisions in force in 2014. </v>
      </c>
      <c r="AK612" s="36" t="str">
        <f>VLOOKUP(First_Validations__2[[#This Row],[CountryReq]],Last_Validations[],COLUMNS($B:R)+1,FALSE)</f>
        <v>https://eiti.org/document/madagascar-validation-2017</v>
      </c>
      <c r="AL612" s="36" t="str">
        <f>VLOOKUP(First_Validations__2[[#This Row],[CountryReq]],Last_Validations[],COLUMNS($B:S)+1,FALSE)</f>
        <v>http://eiti-madagascar.org/</v>
      </c>
      <c r="AM612" s="36" t="str">
        <f>VLOOKUP(First_Validations__2[[#This Row],[CountryReq]],Last_Validations[],COLUMNS($B:T)+1,FALSE)</f>
        <v>https://eiti.org/api/v1.0/score_data/37</v>
      </c>
      <c r="AN612" s="36" t="str">
        <f>IF(First_Validations__2[[#This Row],[FirstValidation.Country: Year]]=First_Validations__2[[#This Row],[Country: Year]],"First","Second / Last")</f>
        <v>First</v>
      </c>
      <c r="AO612" s="36">
        <f>IF(AND(First_Validations__2[[#This Row],[FirstValidation.Validation score]]&lt;5,First_Validations__2[[#This Row],[FirstValidation.Validation score]]&gt;1),1,0)</f>
        <v>0</v>
      </c>
      <c r="AP612" s="36">
        <f>First_Validations__2[[#This Row],[Validation score]]-First_Validations__2[[#This Row],[FirstValidation.Validation score]]</f>
        <v>0</v>
      </c>
      <c r="AQ612" s="36">
        <f>IF(AND(First_Validations__2[[#This Row],[Corrective action]]=1,First_Validations__2[[#This Row],[Validation score]]&lt;5,First_Validations__2[[#This Row],[Validation score]]&gt;1),1,0)</f>
        <v>0</v>
      </c>
      <c r="AR612" s="36">
        <f>IF(AND(First_Validations__2[[#This Row],[Corrective action]]=1,OR(First_Validations__2[[#This Row],[Validation score]]&gt;4,First_Validations__2[[#This Row],[Validation score]]&lt;2)),1,0)</f>
        <v>0</v>
      </c>
      <c r="AS6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2" s="36" t="str">
        <f>VLOOKUP(First_Validations__2[[#This Row],[Requirement ('#)]],Requirements[[Requirements]:[Categories2]],2,FALSE)</f>
        <v>Revenue collection</v>
      </c>
    </row>
    <row r="613" spans="2:46">
      <c r="B613" s="34" t="s">
        <v>1547</v>
      </c>
      <c r="C613" s="34">
        <v>1</v>
      </c>
      <c r="D613" s="34">
        <v>37</v>
      </c>
      <c r="E613" s="34" t="s">
        <v>1064</v>
      </c>
      <c r="F613" s="34" t="s">
        <v>1548</v>
      </c>
      <c r="G613" s="34" t="s">
        <v>1547</v>
      </c>
      <c r="H613" s="34" t="s">
        <v>1065</v>
      </c>
      <c r="I613" s="34" t="s">
        <v>1066</v>
      </c>
      <c r="J613" s="34">
        <v>2017</v>
      </c>
      <c r="K613" s="34">
        <v>2018</v>
      </c>
      <c r="L613" s="34" t="s">
        <v>1767</v>
      </c>
      <c r="M613" s="34" t="s">
        <v>1799</v>
      </c>
      <c r="N613" s="34">
        <v>6</v>
      </c>
      <c r="O613" s="34" t="s">
        <v>1817</v>
      </c>
      <c r="P613" s="34" t="s">
        <v>1078</v>
      </c>
      <c r="Q613" s="34" t="s">
        <v>1066</v>
      </c>
      <c r="R613" s="34" t="s">
        <v>1549</v>
      </c>
      <c r="S613" s="34" t="s">
        <v>1867</v>
      </c>
      <c r="T613" s="34" t="s">
        <v>2579</v>
      </c>
      <c r="U613" s="36" t="str">
        <f>VLOOKUP(First_Validations__2[[#This Row],[CountryReq]],Last_Validations[],COLUMNS($B:B)+1,FALSE)</f>
        <v>Madagascar: 2017</v>
      </c>
      <c r="V613" s="36" t="str">
        <f>VLOOKUP(First_Validations__2[[#This Row],[CountryReq]],Last_Validations[],COLUMNS($B:C)+1,FALSE)</f>
        <v>Madagascar</v>
      </c>
      <c r="W613" s="36">
        <f>VLOOKUP(First_Validations__2[[#This Row],[CountryReq]],Last_Validations[],COLUMNS($B:D)+1,FALSE)</f>
        <v>1</v>
      </c>
      <c r="X613" s="36">
        <f>VLOOKUP(First_Validations__2[[#This Row],[CountryReq]],Last_Validations[],COLUMNS($B:E)+1,FALSE)</f>
        <v>37</v>
      </c>
      <c r="Y613" s="36" t="str">
        <f>VLOOKUP(First_Validations__2[[#This Row],[CountryReq]],Last_Validations[],COLUMNS($B:F)+1,FALSE)</f>
        <v>Madagascar: 2017</v>
      </c>
      <c r="Z613" s="36" t="str">
        <f>VLOOKUP(First_Validations__2[[#This Row],[CountryReq]],Last_Validations[],COLUMNS($B:G)+1,FALSE)</f>
        <v>MDG</v>
      </c>
      <c r="AA613" s="36" t="str">
        <f>VLOOKUP(First_Validations__2[[#This Row],[CountryReq]],Last_Validations[],COLUMNS($B:H)+1,FALSE)</f>
        <v>Madagascar</v>
      </c>
      <c r="AB613" s="36" t="str">
        <f>VLOOKUP(First_Validations__2[[#This Row],[CountryReq]],Last_Validations[],COLUMNS($B:I)+1,FALSE)</f>
        <v>https://eiti.org/BD/2018-35</v>
      </c>
      <c r="AC613" s="36" t="str">
        <f>VLOOKUP(First_Validations__2[[#This Row],[CountryReq]],Last_Validations[],COLUMNS($B:J)+1,FALSE)</f>
        <v>https://eiti.org/document/madagascar-validation-2017</v>
      </c>
      <c r="AD613" s="36">
        <f>VLOOKUP(First_Validations__2[[#This Row],[CountryReq]],Last_Validations[],COLUMNS($B:K)+1,FALSE)</f>
        <v>2017</v>
      </c>
      <c r="AE613" s="36">
        <f>VLOOKUP(First_Validations__2[[#This Row],[CountryReq]],Last_Validations[],COLUMNS($B:L)+1,FALSE)</f>
        <v>2018</v>
      </c>
      <c r="AF613" s="36" t="str">
        <f>VLOOKUP(First_Validations__2[[#This Row],[CountryReq]],Last_Validations[],COLUMNS($B:M)+1,FALSE)</f>
        <v>Meaningful progress</v>
      </c>
      <c r="AG613" s="36" t="str">
        <f>VLOOKUP(First_Validations__2[[#This Row],[CountryReq]],Last_Validations[],COLUMNS($B:N)+1,FALSE)</f>
        <v>Exploration data (#3.1)</v>
      </c>
      <c r="AH613" s="36">
        <f>VLOOKUP(First_Validations__2[[#This Row],[CountryReq]],Last_Validations[],COLUMNS($B:O)+1,FALSE)</f>
        <v>6</v>
      </c>
      <c r="AI613" s="36" t="str">
        <f>VLOOKUP(First_Validations__2[[#This Row],[CountryReq]],Last_Validations[],COLUMNS($B:P)+1,FALSE)</f>
        <v>Beyond</v>
      </c>
      <c r="AJ613" s="36" t="str">
        <f>VLOOKUP(First_Validations__2[[#This Row],[CountryReq]],Last_Validations[],COLUMNS($B:Q)+1,FALSE)</f>
        <v xml:space="preserve">The 2014 EITI Report provides an overview of the extractive sector, including exploration activities. In the International Secretariat’s view, Madagascar has also gone beyond the minimum requirements by providing additional information on ASM including on the value chain, license award and two detailed cases studies, as encouraged by the Standard and of high value to stakeholders. </v>
      </c>
      <c r="AK613" s="36" t="str">
        <f>VLOOKUP(First_Validations__2[[#This Row],[CountryReq]],Last_Validations[],COLUMNS($B:R)+1,FALSE)</f>
        <v>https://eiti.org/document/madagascar-validation-2017</v>
      </c>
      <c r="AL613" s="36" t="str">
        <f>VLOOKUP(First_Validations__2[[#This Row],[CountryReq]],Last_Validations[],COLUMNS($B:S)+1,FALSE)</f>
        <v>http://eiti-madagascar.org/</v>
      </c>
      <c r="AM613" s="36" t="str">
        <f>VLOOKUP(First_Validations__2[[#This Row],[CountryReq]],Last_Validations[],COLUMNS($B:T)+1,FALSE)</f>
        <v>https://eiti.org/api/v1.0/score_data/37</v>
      </c>
      <c r="AN613" s="36" t="str">
        <f>IF(First_Validations__2[[#This Row],[FirstValidation.Country: Year]]=First_Validations__2[[#This Row],[Country: Year]],"First","Second / Last")</f>
        <v>First</v>
      </c>
      <c r="AO613" s="36">
        <f>IF(AND(First_Validations__2[[#This Row],[FirstValidation.Validation score]]&lt;5,First_Validations__2[[#This Row],[FirstValidation.Validation score]]&gt;1),1,0)</f>
        <v>0</v>
      </c>
      <c r="AP613" s="36">
        <f>First_Validations__2[[#This Row],[Validation score]]-First_Validations__2[[#This Row],[FirstValidation.Validation score]]</f>
        <v>0</v>
      </c>
      <c r="AQ613" s="36">
        <f>IF(AND(First_Validations__2[[#This Row],[Corrective action]]=1,First_Validations__2[[#This Row],[Validation score]]&lt;5,First_Validations__2[[#This Row],[Validation score]]&gt;1),1,0)</f>
        <v>0</v>
      </c>
      <c r="AR613" s="36">
        <f>IF(AND(First_Validations__2[[#This Row],[Corrective action]]=1,OR(First_Validations__2[[#This Row],[Validation score]]&gt;4,First_Validations__2[[#This Row],[Validation score]]&lt;2)),1,0)</f>
        <v>0</v>
      </c>
      <c r="AS6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3" s="36" t="str">
        <f>VLOOKUP(First_Validations__2[[#This Row],[Requirement ('#)]],Requirements[[Requirements]:[Categories2]],2,FALSE)</f>
        <v>Monitoring production</v>
      </c>
    </row>
    <row r="614" spans="2:46">
      <c r="B614" s="34" t="s">
        <v>1547</v>
      </c>
      <c r="C614" s="34">
        <v>1</v>
      </c>
      <c r="D614" s="34">
        <v>37</v>
      </c>
      <c r="E614" s="34" t="s">
        <v>1064</v>
      </c>
      <c r="F614" s="34" t="s">
        <v>1548</v>
      </c>
      <c r="G614" s="34" t="s">
        <v>1547</v>
      </c>
      <c r="H614" s="34" t="s">
        <v>1065</v>
      </c>
      <c r="I614" s="34" t="s">
        <v>1066</v>
      </c>
      <c r="J614" s="34">
        <v>2017</v>
      </c>
      <c r="K614" s="34">
        <v>2018</v>
      </c>
      <c r="L614" s="34" t="s">
        <v>1767</v>
      </c>
      <c r="M614" s="34" t="s">
        <v>1797</v>
      </c>
      <c r="N614" s="34">
        <v>3</v>
      </c>
      <c r="O614" s="34" t="s">
        <v>1798</v>
      </c>
      <c r="P614" s="34" t="s">
        <v>1077</v>
      </c>
      <c r="Q614" s="34" t="s">
        <v>1066</v>
      </c>
      <c r="R614" s="34" t="s">
        <v>1549</v>
      </c>
      <c r="S614" s="34" t="s">
        <v>1867</v>
      </c>
      <c r="T614" s="34" t="s">
        <v>2580</v>
      </c>
      <c r="U614" s="36" t="str">
        <f>VLOOKUP(First_Validations__2[[#This Row],[CountryReq]],Last_Validations[],COLUMNS($B:B)+1,FALSE)</f>
        <v>Madagascar: 2017</v>
      </c>
      <c r="V614" s="36" t="str">
        <f>VLOOKUP(First_Validations__2[[#This Row],[CountryReq]],Last_Validations[],COLUMNS($B:C)+1,FALSE)</f>
        <v>Madagascar</v>
      </c>
      <c r="W614" s="36">
        <f>VLOOKUP(First_Validations__2[[#This Row],[CountryReq]],Last_Validations[],COLUMNS($B:D)+1,FALSE)</f>
        <v>1</v>
      </c>
      <c r="X614" s="36">
        <f>VLOOKUP(First_Validations__2[[#This Row],[CountryReq]],Last_Validations[],COLUMNS($B:E)+1,FALSE)</f>
        <v>37</v>
      </c>
      <c r="Y614" s="36" t="str">
        <f>VLOOKUP(First_Validations__2[[#This Row],[CountryReq]],Last_Validations[],COLUMNS($B:F)+1,FALSE)</f>
        <v>Madagascar: 2017</v>
      </c>
      <c r="Z614" s="36" t="str">
        <f>VLOOKUP(First_Validations__2[[#This Row],[CountryReq]],Last_Validations[],COLUMNS($B:G)+1,FALSE)</f>
        <v>MDG</v>
      </c>
      <c r="AA614" s="36" t="str">
        <f>VLOOKUP(First_Validations__2[[#This Row],[CountryReq]],Last_Validations[],COLUMNS($B:H)+1,FALSE)</f>
        <v>Madagascar</v>
      </c>
      <c r="AB614" s="36" t="str">
        <f>VLOOKUP(First_Validations__2[[#This Row],[CountryReq]],Last_Validations[],COLUMNS($B:I)+1,FALSE)</f>
        <v>https://eiti.org/BD/2018-35</v>
      </c>
      <c r="AC614" s="36" t="str">
        <f>VLOOKUP(First_Validations__2[[#This Row],[CountryReq]],Last_Validations[],COLUMNS($B:J)+1,FALSE)</f>
        <v>https://eiti.org/document/madagascar-validation-2017</v>
      </c>
      <c r="AD614" s="36">
        <f>VLOOKUP(First_Validations__2[[#This Row],[CountryReq]],Last_Validations[],COLUMNS($B:K)+1,FALSE)</f>
        <v>2017</v>
      </c>
      <c r="AE614" s="36">
        <f>VLOOKUP(First_Validations__2[[#This Row],[CountryReq]],Last_Validations[],COLUMNS($B:L)+1,FALSE)</f>
        <v>2018</v>
      </c>
      <c r="AF614" s="36" t="str">
        <f>VLOOKUP(First_Validations__2[[#This Row],[CountryReq]],Last_Validations[],COLUMNS($B:M)+1,FALSE)</f>
        <v>Meaningful progress</v>
      </c>
      <c r="AG614" s="36" t="str">
        <f>VLOOKUP(First_Validations__2[[#This Row],[CountryReq]],Last_Validations[],COLUMNS($B:N)+1,FALSE)</f>
        <v>State participation (#2.6)</v>
      </c>
      <c r="AH614" s="36">
        <f>VLOOKUP(First_Validations__2[[#This Row],[CountryReq]],Last_Validations[],COLUMNS($B:O)+1,FALSE)</f>
        <v>3</v>
      </c>
      <c r="AI614" s="36" t="str">
        <f>VLOOKUP(First_Validations__2[[#This Row],[CountryReq]],Last_Validations[],COLUMNS($B:P)+1,FALSE)</f>
        <v>Inadequate progress</v>
      </c>
      <c r="AJ614" s="36" t="str">
        <f>VLOOKUP(First_Validations__2[[#This Row],[CountryReq]],Last_Validations[],COLUMNS($B:Q)+1,FALSE)</f>
        <v xml:space="preserve">The 2014 EITI Report provides a list of state interests in the mining sector, although there is a lack of clarity amongst stakeholders over the comprehensiveness of the list provided. The Report does not describe the terms associated with state equity in extractives companies, nor any changes in state participation in the extractives sector in 2014. While the report provides a succinct description of financial relations between SOEs in practice in 2014, it does not describe the statutory financial relations between SOEs and the government. The report does confirm that there were no loans or guarantees provided to extractives companies in 2014. </v>
      </c>
      <c r="AK614" s="36" t="str">
        <f>VLOOKUP(First_Validations__2[[#This Row],[CountryReq]],Last_Validations[],COLUMNS($B:R)+1,FALSE)</f>
        <v>https://eiti.org/document/madagascar-validation-2017</v>
      </c>
      <c r="AL614" s="36" t="str">
        <f>VLOOKUP(First_Validations__2[[#This Row],[CountryReq]],Last_Validations[],COLUMNS($B:S)+1,FALSE)</f>
        <v>http://eiti-madagascar.org/</v>
      </c>
      <c r="AM614" s="36" t="str">
        <f>VLOOKUP(First_Validations__2[[#This Row],[CountryReq]],Last_Validations[],COLUMNS($B:T)+1,FALSE)</f>
        <v>https://eiti.org/api/v1.0/score_data/37</v>
      </c>
      <c r="AN614" s="36" t="str">
        <f>IF(First_Validations__2[[#This Row],[FirstValidation.Country: Year]]=First_Validations__2[[#This Row],[Country: Year]],"First","Second / Last")</f>
        <v>First</v>
      </c>
      <c r="AO614" s="36">
        <f>IF(AND(First_Validations__2[[#This Row],[FirstValidation.Validation score]]&lt;5,First_Validations__2[[#This Row],[FirstValidation.Validation score]]&gt;1),1,0)</f>
        <v>1</v>
      </c>
      <c r="AP614" s="36">
        <f>First_Validations__2[[#This Row],[Validation score]]-First_Validations__2[[#This Row],[FirstValidation.Validation score]]</f>
        <v>0</v>
      </c>
      <c r="AQ614" s="36">
        <f>IF(AND(First_Validations__2[[#This Row],[Corrective action]]=1,First_Validations__2[[#This Row],[Validation score]]&lt;5,First_Validations__2[[#This Row],[Validation score]]&gt;1),1,0)</f>
        <v>1</v>
      </c>
      <c r="AR614" s="36">
        <f>IF(AND(First_Validations__2[[#This Row],[Corrective action]]=1,OR(First_Validations__2[[#This Row],[Validation score]]&gt;4,First_Validations__2[[#This Row],[Validation score]]&lt;2)),1,0)</f>
        <v>0</v>
      </c>
      <c r="AS6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4" s="36" t="str">
        <f>VLOOKUP(First_Validations__2[[#This Row],[Requirement ('#)]],Requirements[[Requirements]:[Categories2]],2,FALSE)</f>
        <v>Licenses and contracts</v>
      </c>
    </row>
    <row r="615" spans="2:46">
      <c r="B615" s="34" t="s">
        <v>1547</v>
      </c>
      <c r="C615" s="34">
        <v>1</v>
      </c>
      <c r="D615" s="34">
        <v>37</v>
      </c>
      <c r="E615" s="34" t="s">
        <v>1064</v>
      </c>
      <c r="F615" s="34" t="s">
        <v>1548</v>
      </c>
      <c r="G615" s="34" t="s">
        <v>1547</v>
      </c>
      <c r="H615" s="34" t="s">
        <v>1065</v>
      </c>
      <c r="I615" s="34" t="s">
        <v>1066</v>
      </c>
      <c r="J615" s="34">
        <v>2017</v>
      </c>
      <c r="K615" s="34">
        <v>2018</v>
      </c>
      <c r="L615" s="34" t="s">
        <v>1767</v>
      </c>
      <c r="M615" s="34" t="s">
        <v>1801</v>
      </c>
      <c r="N615" s="34">
        <v>5</v>
      </c>
      <c r="O615" s="34" t="s">
        <v>1768</v>
      </c>
      <c r="P615" s="34" t="s">
        <v>1080</v>
      </c>
      <c r="Q615" s="34" t="s">
        <v>1066</v>
      </c>
      <c r="R615" s="34" t="s">
        <v>1549</v>
      </c>
      <c r="S615" s="34" t="s">
        <v>1867</v>
      </c>
      <c r="T615" s="34" t="s">
        <v>2581</v>
      </c>
      <c r="U615" s="36" t="str">
        <f>VLOOKUP(First_Validations__2[[#This Row],[CountryReq]],Last_Validations[],COLUMNS($B:B)+1,FALSE)</f>
        <v>Madagascar: 2017</v>
      </c>
      <c r="V615" s="36" t="str">
        <f>VLOOKUP(First_Validations__2[[#This Row],[CountryReq]],Last_Validations[],COLUMNS($B:C)+1,FALSE)</f>
        <v>Madagascar</v>
      </c>
      <c r="W615" s="36">
        <f>VLOOKUP(First_Validations__2[[#This Row],[CountryReq]],Last_Validations[],COLUMNS($B:D)+1,FALSE)</f>
        <v>1</v>
      </c>
      <c r="X615" s="36">
        <f>VLOOKUP(First_Validations__2[[#This Row],[CountryReq]],Last_Validations[],COLUMNS($B:E)+1,FALSE)</f>
        <v>37</v>
      </c>
      <c r="Y615" s="36" t="str">
        <f>VLOOKUP(First_Validations__2[[#This Row],[CountryReq]],Last_Validations[],COLUMNS($B:F)+1,FALSE)</f>
        <v>Madagascar: 2017</v>
      </c>
      <c r="Z615" s="36" t="str">
        <f>VLOOKUP(First_Validations__2[[#This Row],[CountryReq]],Last_Validations[],COLUMNS($B:G)+1,FALSE)</f>
        <v>MDG</v>
      </c>
      <c r="AA615" s="36" t="str">
        <f>VLOOKUP(First_Validations__2[[#This Row],[CountryReq]],Last_Validations[],COLUMNS($B:H)+1,FALSE)</f>
        <v>Madagascar</v>
      </c>
      <c r="AB615" s="36" t="str">
        <f>VLOOKUP(First_Validations__2[[#This Row],[CountryReq]],Last_Validations[],COLUMNS($B:I)+1,FALSE)</f>
        <v>https://eiti.org/BD/2018-35</v>
      </c>
      <c r="AC615" s="36" t="str">
        <f>VLOOKUP(First_Validations__2[[#This Row],[CountryReq]],Last_Validations[],COLUMNS($B:J)+1,FALSE)</f>
        <v>https://eiti.org/document/madagascar-validation-2017</v>
      </c>
      <c r="AD615" s="36">
        <f>VLOOKUP(First_Validations__2[[#This Row],[CountryReq]],Last_Validations[],COLUMNS($B:K)+1,FALSE)</f>
        <v>2017</v>
      </c>
      <c r="AE615" s="36">
        <f>VLOOKUP(First_Validations__2[[#This Row],[CountryReq]],Last_Validations[],COLUMNS($B:L)+1,FALSE)</f>
        <v>2018</v>
      </c>
      <c r="AF615" s="36" t="str">
        <f>VLOOKUP(First_Validations__2[[#This Row],[CountryReq]],Last_Validations[],COLUMNS($B:M)+1,FALSE)</f>
        <v>Meaningful progress</v>
      </c>
      <c r="AG615" s="36" t="str">
        <f>VLOOKUP(First_Validations__2[[#This Row],[CountryReq]],Last_Validations[],COLUMNS($B:N)+1,FALSE)</f>
        <v>Export data (#3.3)</v>
      </c>
      <c r="AH615" s="36">
        <f>VLOOKUP(First_Validations__2[[#This Row],[CountryReq]],Last_Validations[],COLUMNS($B:O)+1,FALSE)</f>
        <v>5</v>
      </c>
      <c r="AI615" s="36" t="str">
        <f>VLOOKUP(First_Validations__2[[#This Row],[CountryReq]],Last_Validations[],COLUMNS($B:P)+1,FALSE)</f>
        <v>Satisfactory progress</v>
      </c>
      <c r="AJ615" s="36" t="str">
        <f>VLOOKUP(First_Validations__2[[#This Row],[CountryReq]],Last_Validations[],COLUMNS($B:Q)+1,FALSE)</f>
        <v xml:space="preserve">The 2014 EITI Report provides export volumes and values for each commodity exported and producing region. While the export value of one company’s quartzite export is missing, the latter is a quarrying material and therefore not considered substantial in the International Secretariat’s view (see Requirement 3.2). This is also offset by extensive information provided on the country’s illicit exports of gold and precious stones. Madagascar has made remarkable efforts to compare existing data and highlight the loss in fiscal revenues. </v>
      </c>
      <c r="AK615" s="36" t="str">
        <f>VLOOKUP(First_Validations__2[[#This Row],[CountryReq]],Last_Validations[],COLUMNS($B:R)+1,FALSE)</f>
        <v>https://eiti.org/document/madagascar-validation-2017</v>
      </c>
      <c r="AL615" s="36" t="str">
        <f>VLOOKUP(First_Validations__2[[#This Row],[CountryReq]],Last_Validations[],COLUMNS($B:S)+1,FALSE)</f>
        <v>http://eiti-madagascar.org/</v>
      </c>
      <c r="AM615" s="36" t="str">
        <f>VLOOKUP(First_Validations__2[[#This Row],[CountryReq]],Last_Validations[],COLUMNS($B:T)+1,FALSE)</f>
        <v>https://eiti.org/api/v1.0/score_data/37</v>
      </c>
      <c r="AN615" s="36" t="str">
        <f>IF(First_Validations__2[[#This Row],[FirstValidation.Country: Year]]=First_Validations__2[[#This Row],[Country: Year]],"First","Second / Last")</f>
        <v>First</v>
      </c>
      <c r="AO615" s="36">
        <f>IF(AND(First_Validations__2[[#This Row],[FirstValidation.Validation score]]&lt;5,First_Validations__2[[#This Row],[FirstValidation.Validation score]]&gt;1),1,0)</f>
        <v>0</v>
      </c>
      <c r="AP615" s="36">
        <f>First_Validations__2[[#This Row],[Validation score]]-First_Validations__2[[#This Row],[FirstValidation.Validation score]]</f>
        <v>0</v>
      </c>
      <c r="AQ615" s="36">
        <f>IF(AND(First_Validations__2[[#This Row],[Corrective action]]=1,First_Validations__2[[#This Row],[Validation score]]&lt;5,First_Validations__2[[#This Row],[Validation score]]&gt;1),1,0)</f>
        <v>0</v>
      </c>
      <c r="AR615" s="36">
        <f>IF(AND(First_Validations__2[[#This Row],[Corrective action]]=1,OR(First_Validations__2[[#This Row],[Validation score]]&gt;4,First_Validations__2[[#This Row],[Validation score]]&lt;2)),1,0)</f>
        <v>0</v>
      </c>
      <c r="AS6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5" s="36" t="str">
        <f>VLOOKUP(First_Validations__2[[#This Row],[Requirement ('#)]],Requirements[[Requirements]:[Categories2]],2,FALSE)</f>
        <v>Monitoring production</v>
      </c>
    </row>
    <row r="616" spans="2:46">
      <c r="B616" s="34" t="s">
        <v>1547</v>
      </c>
      <c r="C616" s="34">
        <v>1</v>
      </c>
      <c r="D616" s="34">
        <v>37</v>
      </c>
      <c r="E616" s="34" t="s">
        <v>1064</v>
      </c>
      <c r="F616" s="34" t="s">
        <v>1548</v>
      </c>
      <c r="G616" s="34" t="s">
        <v>1547</v>
      </c>
      <c r="H616" s="34" t="s">
        <v>1065</v>
      </c>
      <c r="I616" s="34" t="s">
        <v>1066</v>
      </c>
      <c r="J616" s="34">
        <v>2017</v>
      </c>
      <c r="K616" s="34">
        <v>2018</v>
      </c>
      <c r="L616" s="34" t="s">
        <v>1767</v>
      </c>
      <c r="M616" s="34" t="s">
        <v>1800</v>
      </c>
      <c r="N616" s="34">
        <v>5</v>
      </c>
      <c r="O616" s="34" t="s">
        <v>1768</v>
      </c>
      <c r="P616" s="34" t="s">
        <v>1079</v>
      </c>
      <c r="Q616" s="34" t="s">
        <v>1066</v>
      </c>
      <c r="R616" s="34" t="s">
        <v>1549</v>
      </c>
      <c r="S616" s="34" t="s">
        <v>1867</v>
      </c>
      <c r="T616" s="34" t="s">
        <v>2582</v>
      </c>
      <c r="U616" s="36" t="str">
        <f>VLOOKUP(First_Validations__2[[#This Row],[CountryReq]],Last_Validations[],COLUMNS($B:B)+1,FALSE)</f>
        <v>Madagascar: 2017</v>
      </c>
      <c r="V616" s="36" t="str">
        <f>VLOOKUP(First_Validations__2[[#This Row],[CountryReq]],Last_Validations[],COLUMNS($B:C)+1,FALSE)</f>
        <v>Madagascar</v>
      </c>
      <c r="W616" s="36">
        <f>VLOOKUP(First_Validations__2[[#This Row],[CountryReq]],Last_Validations[],COLUMNS($B:D)+1,FALSE)</f>
        <v>1</v>
      </c>
      <c r="X616" s="36">
        <f>VLOOKUP(First_Validations__2[[#This Row],[CountryReq]],Last_Validations[],COLUMNS($B:E)+1,FALSE)</f>
        <v>37</v>
      </c>
      <c r="Y616" s="36" t="str">
        <f>VLOOKUP(First_Validations__2[[#This Row],[CountryReq]],Last_Validations[],COLUMNS($B:F)+1,FALSE)</f>
        <v>Madagascar: 2017</v>
      </c>
      <c r="Z616" s="36" t="str">
        <f>VLOOKUP(First_Validations__2[[#This Row],[CountryReq]],Last_Validations[],COLUMNS($B:G)+1,FALSE)</f>
        <v>MDG</v>
      </c>
      <c r="AA616" s="36" t="str">
        <f>VLOOKUP(First_Validations__2[[#This Row],[CountryReq]],Last_Validations[],COLUMNS($B:H)+1,FALSE)</f>
        <v>Madagascar</v>
      </c>
      <c r="AB616" s="36" t="str">
        <f>VLOOKUP(First_Validations__2[[#This Row],[CountryReq]],Last_Validations[],COLUMNS($B:I)+1,FALSE)</f>
        <v>https://eiti.org/BD/2018-35</v>
      </c>
      <c r="AC616" s="36" t="str">
        <f>VLOOKUP(First_Validations__2[[#This Row],[CountryReq]],Last_Validations[],COLUMNS($B:J)+1,FALSE)</f>
        <v>https://eiti.org/document/madagascar-validation-2017</v>
      </c>
      <c r="AD616" s="36">
        <f>VLOOKUP(First_Validations__2[[#This Row],[CountryReq]],Last_Validations[],COLUMNS($B:K)+1,FALSE)</f>
        <v>2017</v>
      </c>
      <c r="AE616" s="36">
        <f>VLOOKUP(First_Validations__2[[#This Row],[CountryReq]],Last_Validations[],COLUMNS($B:L)+1,FALSE)</f>
        <v>2018</v>
      </c>
      <c r="AF616" s="36" t="str">
        <f>VLOOKUP(First_Validations__2[[#This Row],[CountryReq]],Last_Validations[],COLUMNS($B:M)+1,FALSE)</f>
        <v>Meaningful progress</v>
      </c>
      <c r="AG616" s="36" t="str">
        <f>VLOOKUP(First_Validations__2[[#This Row],[CountryReq]],Last_Validations[],COLUMNS($B:N)+1,FALSE)</f>
        <v>Production data (#3.2)</v>
      </c>
      <c r="AH616" s="36">
        <f>VLOOKUP(First_Validations__2[[#This Row],[CountryReq]],Last_Validations[],COLUMNS($B:O)+1,FALSE)</f>
        <v>5</v>
      </c>
      <c r="AI616" s="36" t="str">
        <f>VLOOKUP(First_Validations__2[[#This Row],[CountryReq]],Last_Validations[],COLUMNS($B:P)+1,FALSE)</f>
        <v>Satisfactory progress</v>
      </c>
      <c r="AJ616" s="36" t="str">
        <f>VLOOKUP(First_Validations__2[[#This Row],[CountryReq]],Last_Validations[],COLUMNS($B:Q)+1,FALSE)</f>
        <v xml:space="preserve">The 2014 EITI Report provides data on production volumes and values for most minerals, disaggregated by commodity and producing region. Missing figures for Kraoma’s production can be calculated based on export data (see Requirement 3.3). Although data is incomplete for dolomite, calcite and kaolin production, it is not material in the International Secretariat’s view. These minerals are destined for quarrying activities, which have been assessed as outside of the scope of the EITI in other instances by the EITI Board. The report confirms the lack of commercial oil production in 2014. </v>
      </c>
      <c r="AK616" s="36" t="str">
        <f>VLOOKUP(First_Validations__2[[#This Row],[CountryReq]],Last_Validations[],COLUMNS($B:R)+1,FALSE)</f>
        <v>https://eiti.org/document/madagascar-validation-2017</v>
      </c>
      <c r="AL616" s="36" t="str">
        <f>VLOOKUP(First_Validations__2[[#This Row],[CountryReq]],Last_Validations[],COLUMNS($B:S)+1,FALSE)</f>
        <v>http://eiti-madagascar.org/</v>
      </c>
      <c r="AM616" s="36" t="str">
        <f>VLOOKUP(First_Validations__2[[#This Row],[CountryReq]],Last_Validations[],COLUMNS($B:T)+1,FALSE)</f>
        <v>https://eiti.org/api/v1.0/score_data/37</v>
      </c>
      <c r="AN616" s="36" t="str">
        <f>IF(First_Validations__2[[#This Row],[FirstValidation.Country: Year]]=First_Validations__2[[#This Row],[Country: Year]],"First","Second / Last")</f>
        <v>First</v>
      </c>
      <c r="AO616" s="36">
        <f>IF(AND(First_Validations__2[[#This Row],[FirstValidation.Validation score]]&lt;5,First_Validations__2[[#This Row],[FirstValidation.Validation score]]&gt;1),1,0)</f>
        <v>0</v>
      </c>
      <c r="AP616" s="36">
        <f>First_Validations__2[[#This Row],[Validation score]]-First_Validations__2[[#This Row],[FirstValidation.Validation score]]</f>
        <v>0</v>
      </c>
      <c r="AQ616" s="36">
        <f>IF(AND(First_Validations__2[[#This Row],[Corrective action]]=1,First_Validations__2[[#This Row],[Validation score]]&lt;5,First_Validations__2[[#This Row],[Validation score]]&gt;1),1,0)</f>
        <v>0</v>
      </c>
      <c r="AR616" s="36">
        <f>IF(AND(First_Validations__2[[#This Row],[Corrective action]]=1,OR(First_Validations__2[[#This Row],[Validation score]]&gt;4,First_Validations__2[[#This Row],[Validation score]]&lt;2)),1,0)</f>
        <v>0</v>
      </c>
      <c r="AS6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6" s="36" t="str">
        <f>VLOOKUP(First_Validations__2[[#This Row],[Requirement ('#)]],Requirements[[Requirements]:[Categories2]],2,FALSE)</f>
        <v>Monitoring production</v>
      </c>
    </row>
    <row r="617" spans="2:46">
      <c r="B617" s="34" t="s">
        <v>1566</v>
      </c>
      <c r="C617" s="34">
        <v>1</v>
      </c>
      <c r="D617" s="34">
        <v>48</v>
      </c>
      <c r="E617" s="34" t="s">
        <v>1267</v>
      </c>
      <c r="F617" s="34" t="s">
        <v>1567</v>
      </c>
      <c r="G617" s="34" t="s">
        <v>1566</v>
      </c>
      <c r="H617" s="34" t="s">
        <v>1268</v>
      </c>
      <c r="I617" s="34" t="s">
        <v>1269</v>
      </c>
      <c r="J617" s="34">
        <v>2018</v>
      </c>
      <c r="K617" s="34">
        <v>2018</v>
      </c>
      <c r="L617" s="34" t="s">
        <v>1767</v>
      </c>
      <c r="M617" s="34" t="s">
        <v>1811</v>
      </c>
      <c r="N617" s="34">
        <v>3</v>
      </c>
      <c r="O617" s="34" t="s">
        <v>1798</v>
      </c>
      <c r="P617" s="34" t="s">
        <v>1293</v>
      </c>
      <c r="Q617" s="34" t="s">
        <v>1876</v>
      </c>
      <c r="R617" s="34" t="s">
        <v>1569</v>
      </c>
      <c r="S617" s="34" t="s">
        <v>1877</v>
      </c>
      <c r="T617" s="34" t="s">
        <v>2583</v>
      </c>
      <c r="U617" s="36" t="str">
        <f>VLOOKUP(First_Validations__2[[#This Row],[CountryReq]],Last_Validations[],COLUMNS($B:B)+1,FALSE)</f>
        <v>Malawi: 2018</v>
      </c>
      <c r="V617" s="36" t="str">
        <f>VLOOKUP(First_Validations__2[[#This Row],[CountryReq]],Last_Validations[],COLUMNS($B:C)+1,FALSE)</f>
        <v>Malawi</v>
      </c>
      <c r="W617" s="36">
        <f>VLOOKUP(First_Validations__2[[#This Row],[CountryReq]],Last_Validations[],COLUMNS($B:D)+1,FALSE)</f>
        <v>1</v>
      </c>
      <c r="X617" s="36">
        <f>VLOOKUP(First_Validations__2[[#This Row],[CountryReq]],Last_Validations[],COLUMNS($B:E)+1,FALSE)</f>
        <v>48</v>
      </c>
      <c r="Y617" s="36" t="str">
        <f>VLOOKUP(First_Validations__2[[#This Row],[CountryReq]],Last_Validations[],COLUMNS($B:F)+1,FALSE)</f>
        <v>Malawi: 2018</v>
      </c>
      <c r="Z617" s="36" t="str">
        <f>VLOOKUP(First_Validations__2[[#This Row],[CountryReq]],Last_Validations[],COLUMNS($B:G)+1,FALSE)</f>
        <v>MWI</v>
      </c>
      <c r="AA617" s="36" t="str">
        <f>VLOOKUP(First_Validations__2[[#This Row],[CountryReq]],Last_Validations[],COLUMNS($B:H)+1,FALSE)</f>
        <v>Malawi</v>
      </c>
      <c r="AB617" s="36" t="str">
        <f>VLOOKUP(First_Validations__2[[#This Row],[CountryReq]],Last_Validations[],COLUMNS($B:I)+1,FALSE)</f>
        <v>https://eiti.org/BD/2019-18</v>
      </c>
      <c r="AC617" s="36" t="str">
        <f>VLOOKUP(First_Validations__2[[#This Row],[CountryReq]],Last_Validations[],COLUMNS($B:J)+1,FALSE)</f>
        <v>https://eiti.org/document/malawi-validation-2018</v>
      </c>
      <c r="AD617" s="36">
        <f>VLOOKUP(First_Validations__2[[#This Row],[CountryReq]],Last_Validations[],COLUMNS($B:K)+1,FALSE)</f>
        <v>2018</v>
      </c>
      <c r="AE617" s="36">
        <f>VLOOKUP(First_Validations__2[[#This Row],[CountryReq]],Last_Validations[],COLUMNS($B:L)+1,FALSE)</f>
        <v>2018</v>
      </c>
      <c r="AF617" s="36" t="str">
        <f>VLOOKUP(First_Validations__2[[#This Row],[CountryReq]],Last_Validations[],COLUMNS($B:M)+1,FALSE)</f>
        <v>Meaningful progress</v>
      </c>
      <c r="AG617" s="36" t="str">
        <f>VLOOKUP(First_Validations__2[[#This Row],[CountryReq]],Last_Validations[],COLUMNS($B:N)+1,FALSE)</f>
        <v>Distribution of revenues (#5.1)</v>
      </c>
      <c r="AH617" s="36">
        <f>VLOOKUP(First_Validations__2[[#This Row],[CountryReq]],Last_Validations[],COLUMNS($B:O)+1,FALSE)</f>
        <v>3</v>
      </c>
      <c r="AI617" s="36" t="str">
        <f>VLOOKUP(First_Validations__2[[#This Row],[CountryReq]],Last_Validations[],COLUMNS($B:P)+1,FALSE)</f>
        <v>Inadequate progress</v>
      </c>
      <c r="AJ617" s="36" t="str">
        <f>VLOOKUP(First_Validations__2[[#This Row],[CountryReq]],Last_Validations[],COLUMNS($B:Q)+1,FALSE)</f>
        <v>Extractive sector revenues are largely recorded in the single treasury account. Some revenues are retained internally in off-budget funds, such as the Petroleum Training Fund, managed by the Department of Mines. But significant information is missing or unclear, with no values reported through EITI or otherwise.</v>
      </c>
      <c r="AK617" s="36" t="str">
        <f>VLOOKUP(First_Validations__2[[#This Row],[CountryReq]],Last_Validations[],COLUMNS($B:R)+1,FALSE)</f>
        <v>https://eiti.org/malawi#malawis-progress-by-requirement</v>
      </c>
      <c r="AL617" s="36" t="str">
        <f>VLOOKUP(First_Validations__2[[#This Row],[CountryReq]],Last_Validations[],COLUMNS($B:S)+1,FALSE)</f>
        <v>http://mweiti.gov.mw/</v>
      </c>
      <c r="AM617" s="36" t="str">
        <f>VLOOKUP(First_Validations__2[[#This Row],[CountryReq]],Last_Validations[],COLUMNS($B:T)+1,FALSE)</f>
        <v>https://eiti.org/api/v1.0/score_data/48</v>
      </c>
      <c r="AN617" s="36" t="str">
        <f>IF(First_Validations__2[[#This Row],[FirstValidation.Country: Year]]=First_Validations__2[[#This Row],[Country: Year]],"First","Second / Last")</f>
        <v>First</v>
      </c>
      <c r="AO617" s="36">
        <f>IF(AND(First_Validations__2[[#This Row],[FirstValidation.Validation score]]&lt;5,First_Validations__2[[#This Row],[FirstValidation.Validation score]]&gt;1),1,0)</f>
        <v>1</v>
      </c>
      <c r="AP617" s="36">
        <f>First_Validations__2[[#This Row],[Validation score]]-First_Validations__2[[#This Row],[FirstValidation.Validation score]]</f>
        <v>0</v>
      </c>
      <c r="AQ617" s="36">
        <f>IF(AND(First_Validations__2[[#This Row],[Corrective action]]=1,First_Validations__2[[#This Row],[Validation score]]&lt;5,First_Validations__2[[#This Row],[Validation score]]&gt;1),1,0)</f>
        <v>1</v>
      </c>
      <c r="AR617" s="36">
        <f>IF(AND(First_Validations__2[[#This Row],[Corrective action]]=1,OR(First_Validations__2[[#This Row],[Validation score]]&gt;4,First_Validations__2[[#This Row],[Validation score]]&lt;2)),1,0)</f>
        <v>0</v>
      </c>
      <c r="AS6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7" s="36" t="str">
        <f>VLOOKUP(First_Validations__2[[#This Row],[Requirement ('#)]],Requirements[[Requirements]:[Categories2]],2,FALSE)</f>
        <v>Revenue allocation</v>
      </c>
    </row>
    <row r="618" spans="2:46">
      <c r="B618" s="34" t="s">
        <v>1566</v>
      </c>
      <c r="C618" s="34">
        <v>1</v>
      </c>
      <c r="D618" s="34">
        <v>48</v>
      </c>
      <c r="E618" s="34" t="s">
        <v>1267</v>
      </c>
      <c r="F618" s="34" t="s">
        <v>1567</v>
      </c>
      <c r="G618" s="34" t="s">
        <v>1566</v>
      </c>
      <c r="H618" s="34" t="s">
        <v>1268</v>
      </c>
      <c r="I618" s="34" t="s">
        <v>1269</v>
      </c>
      <c r="J618" s="34">
        <v>2018</v>
      </c>
      <c r="K618" s="34">
        <v>2018</v>
      </c>
      <c r="L618" s="34" t="s">
        <v>1767</v>
      </c>
      <c r="M618" s="34" t="s">
        <v>1810</v>
      </c>
      <c r="N618" s="34">
        <v>4</v>
      </c>
      <c r="O618" s="34" t="s">
        <v>1767</v>
      </c>
      <c r="P618" s="34" t="s">
        <v>1292</v>
      </c>
      <c r="Q618" s="34" t="s">
        <v>1876</v>
      </c>
      <c r="R618" s="34" t="s">
        <v>1569</v>
      </c>
      <c r="S618" s="34" t="s">
        <v>1877</v>
      </c>
      <c r="T618" s="34" t="s">
        <v>2584</v>
      </c>
      <c r="U618" s="36" t="str">
        <f>VLOOKUP(First_Validations__2[[#This Row],[CountryReq]],Last_Validations[],COLUMNS($B:B)+1,FALSE)</f>
        <v>Malawi: 2018</v>
      </c>
      <c r="V618" s="36" t="str">
        <f>VLOOKUP(First_Validations__2[[#This Row],[CountryReq]],Last_Validations[],COLUMNS($B:C)+1,FALSE)</f>
        <v>Malawi</v>
      </c>
      <c r="W618" s="36">
        <f>VLOOKUP(First_Validations__2[[#This Row],[CountryReq]],Last_Validations[],COLUMNS($B:D)+1,FALSE)</f>
        <v>1</v>
      </c>
      <c r="X618" s="36">
        <f>VLOOKUP(First_Validations__2[[#This Row],[CountryReq]],Last_Validations[],COLUMNS($B:E)+1,FALSE)</f>
        <v>48</v>
      </c>
      <c r="Y618" s="36" t="str">
        <f>VLOOKUP(First_Validations__2[[#This Row],[CountryReq]],Last_Validations[],COLUMNS($B:F)+1,FALSE)</f>
        <v>Malawi: 2018</v>
      </c>
      <c r="Z618" s="36" t="str">
        <f>VLOOKUP(First_Validations__2[[#This Row],[CountryReq]],Last_Validations[],COLUMNS($B:G)+1,FALSE)</f>
        <v>MWI</v>
      </c>
      <c r="AA618" s="36" t="str">
        <f>VLOOKUP(First_Validations__2[[#This Row],[CountryReq]],Last_Validations[],COLUMNS($B:H)+1,FALSE)</f>
        <v>Malawi</v>
      </c>
      <c r="AB618" s="36" t="str">
        <f>VLOOKUP(First_Validations__2[[#This Row],[CountryReq]],Last_Validations[],COLUMNS($B:I)+1,FALSE)</f>
        <v>https://eiti.org/BD/2019-18</v>
      </c>
      <c r="AC618" s="36" t="str">
        <f>VLOOKUP(First_Validations__2[[#This Row],[CountryReq]],Last_Validations[],COLUMNS($B:J)+1,FALSE)</f>
        <v>https://eiti.org/document/malawi-validation-2018</v>
      </c>
      <c r="AD618" s="36">
        <f>VLOOKUP(First_Validations__2[[#This Row],[CountryReq]],Last_Validations[],COLUMNS($B:K)+1,FALSE)</f>
        <v>2018</v>
      </c>
      <c r="AE618" s="36">
        <f>VLOOKUP(First_Validations__2[[#This Row],[CountryReq]],Last_Validations[],COLUMNS($B:L)+1,FALSE)</f>
        <v>2018</v>
      </c>
      <c r="AF618" s="36" t="str">
        <f>VLOOKUP(First_Validations__2[[#This Row],[CountryReq]],Last_Validations[],COLUMNS($B:M)+1,FALSE)</f>
        <v>Meaningful progress</v>
      </c>
      <c r="AG618" s="36" t="str">
        <f>VLOOKUP(First_Validations__2[[#This Row],[CountryReq]],Last_Validations[],COLUMNS($B:N)+1,FALSE)</f>
        <v>Data quality (#4.9)</v>
      </c>
      <c r="AH618" s="36">
        <f>VLOOKUP(First_Validations__2[[#This Row],[CountryReq]],Last_Validations[],COLUMNS($B:O)+1,FALSE)</f>
        <v>4</v>
      </c>
      <c r="AI618" s="36" t="str">
        <f>VLOOKUP(First_Validations__2[[#This Row],[CountryReq]],Last_Validations[],COLUMNS($B:P)+1,FALSE)</f>
        <v>Meaningful progress</v>
      </c>
      <c r="AJ618" s="36" t="str">
        <f>VLOOKUP(First_Validations__2[[#This Row],[CountryReq]],Last_Validations[],COLUMNS($B:Q)+1,FALSE)</f>
        <v>MWEITI deviates from the standard procedures, but all are met by an expanded inception report. However, public access to the report must be ensured.
The does not conclude that data is reliable, but stakeholders remain confident. However, contrary to the overall objective of #4.9, only three companies adhered to quality assurances, limiting data quality.</v>
      </c>
      <c r="AK618" s="36" t="str">
        <f>VLOOKUP(First_Validations__2[[#This Row],[CountryReq]],Last_Validations[],COLUMNS($B:R)+1,FALSE)</f>
        <v>https://eiti.org/malawi#malawis-progress-by-requirement</v>
      </c>
      <c r="AL618" s="36" t="str">
        <f>VLOOKUP(First_Validations__2[[#This Row],[CountryReq]],Last_Validations[],COLUMNS($B:S)+1,FALSE)</f>
        <v>http://mweiti.gov.mw/</v>
      </c>
      <c r="AM618" s="36" t="str">
        <f>VLOOKUP(First_Validations__2[[#This Row],[CountryReq]],Last_Validations[],COLUMNS($B:T)+1,FALSE)</f>
        <v>https://eiti.org/api/v1.0/score_data/48</v>
      </c>
      <c r="AN618" s="36" t="str">
        <f>IF(First_Validations__2[[#This Row],[FirstValidation.Country: Year]]=First_Validations__2[[#This Row],[Country: Year]],"First","Second / Last")</f>
        <v>First</v>
      </c>
      <c r="AO618" s="36">
        <f>IF(AND(First_Validations__2[[#This Row],[FirstValidation.Validation score]]&lt;5,First_Validations__2[[#This Row],[FirstValidation.Validation score]]&gt;1),1,0)</f>
        <v>1</v>
      </c>
      <c r="AP618" s="36">
        <f>First_Validations__2[[#This Row],[Validation score]]-First_Validations__2[[#This Row],[FirstValidation.Validation score]]</f>
        <v>0</v>
      </c>
      <c r="AQ618" s="36">
        <f>IF(AND(First_Validations__2[[#This Row],[Corrective action]]=1,First_Validations__2[[#This Row],[Validation score]]&lt;5,First_Validations__2[[#This Row],[Validation score]]&gt;1),1,0)</f>
        <v>1</v>
      </c>
      <c r="AR618" s="36">
        <f>IF(AND(First_Validations__2[[#This Row],[Corrective action]]=1,OR(First_Validations__2[[#This Row],[Validation score]]&gt;4,First_Validations__2[[#This Row],[Validation score]]&lt;2)),1,0)</f>
        <v>0</v>
      </c>
      <c r="AS6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8" s="36" t="str">
        <f>VLOOKUP(First_Validations__2[[#This Row],[Requirement ('#)]],Requirements[[Requirements]:[Categories2]],2,FALSE)</f>
        <v>Revenue collection</v>
      </c>
    </row>
    <row r="619" spans="2:46">
      <c r="B619" s="34" t="s">
        <v>1566</v>
      </c>
      <c r="C619" s="34">
        <v>1</v>
      </c>
      <c r="D619" s="34">
        <v>48</v>
      </c>
      <c r="E619" s="34" t="s">
        <v>1267</v>
      </c>
      <c r="F619" s="34" t="s">
        <v>1567</v>
      </c>
      <c r="G619" s="34" t="s">
        <v>1566</v>
      </c>
      <c r="H619" s="34" t="s">
        <v>1268</v>
      </c>
      <c r="I619" s="34" t="s">
        <v>1269</v>
      </c>
      <c r="J619" s="34">
        <v>2018</v>
      </c>
      <c r="K619" s="34">
        <v>2018</v>
      </c>
      <c r="L619" s="34" t="s">
        <v>1767</v>
      </c>
      <c r="M619" s="34" t="s">
        <v>1805</v>
      </c>
      <c r="N619" s="34">
        <v>0</v>
      </c>
      <c r="O619" s="34" t="s">
        <v>4</v>
      </c>
      <c r="P619" s="34" t="s">
        <v>1287</v>
      </c>
      <c r="Q619" s="34" t="s">
        <v>1876</v>
      </c>
      <c r="R619" s="34" t="s">
        <v>1569</v>
      </c>
      <c r="S619" s="34" t="s">
        <v>1877</v>
      </c>
      <c r="T619" s="34" t="s">
        <v>2585</v>
      </c>
      <c r="U619" s="36" t="str">
        <f>VLOOKUP(First_Validations__2[[#This Row],[CountryReq]],Last_Validations[],COLUMNS($B:B)+1,FALSE)</f>
        <v>Malawi: 2018</v>
      </c>
      <c r="V619" s="36" t="str">
        <f>VLOOKUP(First_Validations__2[[#This Row],[CountryReq]],Last_Validations[],COLUMNS($B:C)+1,FALSE)</f>
        <v>Malawi</v>
      </c>
      <c r="W619" s="36">
        <f>VLOOKUP(First_Validations__2[[#This Row],[CountryReq]],Last_Validations[],COLUMNS($B:D)+1,FALSE)</f>
        <v>1</v>
      </c>
      <c r="X619" s="36">
        <f>VLOOKUP(First_Validations__2[[#This Row],[CountryReq]],Last_Validations[],COLUMNS($B:E)+1,FALSE)</f>
        <v>48</v>
      </c>
      <c r="Y619" s="36" t="str">
        <f>VLOOKUP(First_Validations__2[[#This Row],[CountryReq]],Last_Validations[],COLUMNS($B:F)+1,FALSE)</f>
        <v>Malawi: 2018</v>
      </c>
      <c r="Z619" s="36" t="str">
        <f>VLOOKUP(First_Validations__2[[#This Row],[CountryReq]],Last_Validations[],COLUMNS($B:G)+1,FALSE)</f>
        <v>MWI</v>
      </c>
      <c r="AA619" s="36" t="str">
        <f>VLOOKUP(First_Validations__2[[#This Row],[CountryReq]],Last_Validations[],COLUMNS($B:H)+1,FALSE)</f>
        <v>Malawi</v>
      </c>
      <c r="AB619" s="36" t="str">
        <f>VLOOKUP(First_Validations__2[[#This Row],[CountryReq]],Last_Validations[],COLUMNS($B:I)+1,FALSE)</f>
        <v>https://eiti.org/BD/2019-18</v>
      </c>
      <c r="AC619" s="36" t="str">
        <f>VLOOKUP(First_Validations__2[[#This Row],[CountryReq]],Last_Validations[],COLUMNS($B:J)+1,FALSE)</f>
        <v>https://eiti.org/document/malawi-validation-2018</v>
      </c>
      <c r="AD619" s="36">
        <f>VLOOKUP(First_Validations__2[[#This Row],[CountryReq]],Last_Validations[],COLUMNS($B:K)+1,FALSE)</f>
        <v>2018</v>
      </c>
      <c r="AE619" s="36">
        <f>VLOOKUP(First_Validations__2[[#This Row],[CountryReq]],Last_Validations[],COLUMNS($B:L)+1,FALSE)</f>
        <v>2018</v>
      </c>
      <c r="AF619" s="36" t="str">
        <f>VLOOKUP(First_Validations__2[[#This Row],[CountryReq]],Last_Validations[],COLUMNS($B:M)+1,FALSE)</f>
        <v>Meaningful progress</v>
      </c>
      <c r="AG619" s="36" t="str">
        <f>VLOOKUP(First_Validations__2[[#This Row],[CountryReq]],Last_Validations[],COLUMNS($B:N)+1,FALSE)</f>
        <v>Transportation revenues (#4.4)</v>
      </c>
      <c r="AH619" s="36">
        <f>VLOOKUP(First_Validations__2[[#This Row],[CountryReq]],Last_Validations[],COLUMNS($B:O)+1,FALSE)</f>
        <v>0</v>
      </c>
      <c r="AI619" s="36" t="str">
        <f>VLOOKUP(First_Validations__2[[#This Row],[CountryReq]],Last_Validations[],COLUMNS($B:P)+1,FALSE)</f>
        <v>Not applicable</v>
      </c>
      <c r="AJ619" s="36" t="str">
        <f>VLOOKUP(First_Validations__2[[#This Row],[CountryReq]],Last_Validations[],COLUMNS($B:Q)+1,FALSE)</f>
        <v>The report unilaterally discloses total government revenues from the mineral transportation sector. Concession fees amounted to MWK 336 715 113 in 2015-16, but since no company is partially owned by the government, nor involved in upstream extractive sector activities, the requirement is not applicable.</v>
      </c>
      <c r="AK619" s="36" t="str">
        <f>VLOOKUP(First_Validations__2[[#This Row],[CountryReq]],Last_Validations[],COLUMNS($B:R)+1,FALSE)</f>
        <v>https://eiti.org/malawi#malawis-progress-by-requirement</v>
      </c>
      <c r="AL619" s="36" t="str">
        <f>VLOOKUP(First_Validations__2[[#This Row],[CountryReq]],Last_Validations[],COLUMNS($B:S)+1,FALSE)</f>
        <v>http://mweiti.gov.mw/</v>
      </c>
      <c r="AM619" s="36" t="str">
        <f>VLOOKUP(First_Validations__2[[#This Row],[CountryReq]],Last_Validations[],COLUMNS($B:T)+1,FALSE)</f>
        <v>https://eiti.org/api/v1.0/score_data/48</v>
      </c>
      <c r="AN619" s="36" t="str">
        <f>IF(First_Validations__2[[#This Row],[FirstValidation.Country: Year]]=First_Validations__2[[#This Row],[Country: Year]],"First","Second / Last")</f>
        <v>First</v>
      </c>
      <c r="AO619" s="36">
        <f>IF(AND(First_Validations__2[[#This Row],[FirstValidation.Validation score]]&lt;5,First_Validations__2[[#This Row],[FirstValidation.Validation score]]&gt;1),1,0)</f>
        <v>0</v>
      </c>
      <c r="AP619" s="36">
        <f>First_Validations__2[[#This Row],[Validation score]]-First_Validations__2[[#This Row],[FirstValidation.Validation score]]</f>
        <v>0</v>
      </c>
      <c r="AQ619" s="36">
        <f>IF(AND(First_Validations__2[[#This Row],[Corrective action]]=1,First_Validations__2[[#This Row],[Validation score]]&lt;5,First_Validations__2[[#This Row],[Validation score]]&gt;1),1,0)</f>
        <v>0</v>
      </c>
      <c r="AR619" s="36">
        <f>IF(AND(First_Validations__2[[#This Row],[Corrective action]]=1,OR(First_Validations__2[[#This Row],[Validation score]]&gt;4,First_Validations__2[[#This Row],[Validation score]]&lt;2)),1,0)</f>
        <v>0</v>
      </c>
      <c r="AS6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19" s="36" t="str">
        <f>VLOOKUP(First_Validations__2[[#This Row],[Requirement ('#)]],Requirements[[Requirements]:[Categories2]],2,FALSE)</f>
        <v>Revenue collection</v>
      </c>
    </row>
    <row r="620" spans="2:46">
      <c r="B620" s="34" t="s">
        <v>1566</v>
      </c>
      <c r="C620" s="34">
        <v>1</v>
      </c>
      <c r="D620" s="34">
        <v>48</v>
      </c>
      <c r="E620" s="34" t="s">
        <v>1267</v>
      </c>
      <c r="F620" s="34" t="s">
        <v>1567</v>
      </c>
      <c r="G620" s="34" t="s">
        <v>1566</v>
      </c>
      <c r="H620" s="34" t="s">
        <v>1268</v>
      </c>
      <c r="I620" s="34" t="s">
        <v>1269</v>
      </c>
      <c r="J620" s="34">
        <v>2018</v>
      </c>
      <c r="K620" s="34">
        <v>2018</v>
      </c>
      <c r="L620" s="34" t="s">
        <v>1767</v>
      </c>
      <c r="M620" s="34" t="s">
        <v>1812</v>
      </c>
      <c r="N620" s="34">
        <v>0</v>
      </c>
      <c r="O620" s="34" t="s">
        <v>4</v>
      </c>
      <c r="P620" s="34" t="s">
        <v>1294</v>
      </c>
      <c r="Q620" s="34" t="s">
        <v>1876</v>
      </c>
      <c r="R620" s="34" t="s">
        <v>1569</v>
      </c>
      <c r="S620" s="34" t="s">
        <v>1877</v>
      </c>
      <c r="T620" s="34" t="s">
        <v>2586</v>
      </c>
      <c r="U620" s="36" t="str">
        <f>VLOOKUP(First_Validations__2[[#This Row],[CountryReq]],Last_Validations[],COLUMNS($B:B)+1,FALSE)</f>
        <v>Malawi: 2018</v>
      </c>
      <c r="V620" s="36" t="str">
        <f>VLOOKUP(First_Validations__2[[#This Row],[CountryReq]],Last_Validations[],COLUMNS($B:C)+1,FALSE)</f>
        <v>Malawi</v>
      </c>
      <c r="W620" s="36">
        <f>VLOOKUP(First_Validations__2[[#This Row],[CountryReq]],Last_Validations[],COLUMNS($B:D)+1,FALSE)</f>
        <v>1</v>
      </c>
      <c r="X620" s="36">
        <f>VLOOKUP(First_Validations__2[[#This Row],[CountryReq]],Last_Validations[],COLUMNS($B:E)+1,FALSE)</f>
        <v>48</v>
      </c>
      <c r="Y620" s="36" t="str">
        <f>VLOOKUP(First_Validations__2[[#This Row],[CountryReq]],Last_Validations[],COLUMNS($B:F)+1,FALSE)</f>
        <v>Malawi: 2018</v>
      </c>
      <c r="Z620" s="36" t="str">
        <f>VLOOKUP(First_Validations__2[[#This Row],[CountryReq]],Last_Validations[],COLUMNS($B:G)+1,FALSE)</f>
        <v>MWI</v>
      </c>
      <c r="AA620" s="36" t="str">
        <f>VLOOKUP(First_Validations__2[[#This Row],[CountryReq]],Last_Validations[],COLUMNS($B:H)+1,FALSE)</f>
        <v>Malawi</v>
      </c>
      <c r="AB620" s="36" t="str">
        <f>VLOOKUP(First_Validations__2[[#This Row],[CountryReq]],Last_Validations[],COLUMNS($B:I)+1,FALSE)</f>
        <v>https://eiti.org/BD/2019-18</v>
      </c>
      <c r="AC620" s="36" t="str">
        <f>VLOOKUP(First_Validations__2[[#This Row],[CountryReq]],Last_Validations[],COLUMNS($B:J)+1,FALSE)</f>
        <v>https://eiti.org/document/malawi-validation-2018</v>
      </c>
      <c r="AD620" s="36">
        <f>VLOOKUP(First_Validations__2[[#This Row],[CountryReq]],Last_Validations[],COLUMNS($B:K)+1,FALSE)</f>
        <v>2018</v>
      </c>
      <c r="AE620" s="36">
        <f>VLOOKUP(First_Validations__2[[#This Row],[CountryReq]],Last_Validations[],COLUMNS($B:L)+1,FALSE)</f>
        <v>2018</v>
      </c>
      <c r="AF620" s="36" t="str">
        <f>VLOOKUP(First_Validations__2[[#This Row],[CountryReq]],Last_Validations[],COLUMNS($B:M)+1,FALSE)</f>
        <v>Meaningful progress</v>
      </c>
      <c r="AG620" s="36" t="str">
        <f>VLOOKUP(First_Validations__2[[#This Row],[CountryReq]],Last_Validations[],COLUMNS($B:N)+1,FALSE)</f>
        <v>Subnational transfers (#5.2)</v>
      </c>
      <c r="AH620" s="36">
        <f>VLOOKUP(First_Validations__2[[#This Row],[CountryReq]],Last_Validations[],COLUMNS($B:O)+1,FALSE)</f>
        <v>0</v>
      </c>
      <c r="AI620" s="36" t="str">
        <f>VLOOKUP(First_Validations__2[[#This Row],[CountryReq]],Last_Validations[],COLUMNS($B:P)+1,FALSE)</f>
        <v>Not applicable</v>
      </c>
      <c r="AJ620" s="36" t="str">
        <f>VLOOKUP(First_Validations__2[[#This Row],[CountryReq]],Last_Validations[],COLUMNS($B:Q)+1,FALSE)</f>
        <v>The 2015-16 MWEITI Report presents ambiguous statements of the applicability of sub-national transfers in Malawi, but further documentation and stakeholder consultations confirm that there are no such transfers in Malawi.</v>
      </c>
      <c r="AK620" s="36" t="str">
        <f>VLOOKUP(First_Validations__2[[#This Row],[CountryReq]],Last_Validations[],COLUMNS($B:R)+1,FALSE)</f>
        <v>https://eiti.org/malawi#malawis-progress-by-requirement</v>
      </c>
      <c r="AL620" s="36" t="str">
        <f>VLOOKUP(First_Validations__2[[#This Row],[CountryReq]],Last_Validations[],COLUMNS($B:S)+1,FALSE)</f>
        <v>http://mweiti.gov.mw/</v>
      </c>
      <c r="AM620" s="36" t="str">
        <f>VLOOKUP(First_Validations__2[[#This Row],[CountryReq]],Last_Validations[],COLUMNS($B:T)+1,FALSE)</f>
        <v>https://eiti.org/api/v1.0/score_data/48</v>
      </c>
      <c r="AN620" s="36" t="str">
        <f>IF(First_Validations__2[[#This Row],[FirstValidation.Country: Year]]=First_Validations__2[[#This Row],[Country: Year]],"First","Second / Last")</f>
        <v>First</v>
      </c>
      <c r="AO620" s="36">
        <f>IF(AND(First_Validations__2[[#This Row],[FirstValidation.Validation score]]&lt;5,First_Validations__2[[#This Row],[FirstValidation.Validation score]]&gt;1),1,0)</f>
        <v>0</v>
      </c>
      <c r="AP620" s="36">
        <f>First_Validations__2[[#This Row],[Validation score]]-First_Validations__2[[#This Row],[FirstValidation.Validation score]]</f>
        <v>0</v>
      </c>
      <c r="AQ620" s="36">
        <f>IF(AND(First_Validations__2[[#This Row],[Corrective action]]=1,First_Validations__2[[#This Row],[Validation score]]&lt;5,First_Validations__2[[#This Row],[Validation score]]&gt;1),1,0)</f>
        <v>0</v>
      </c>
      <c r="AR620" s="36">
        <f>IF(AND(First_Validations__2[[#This Row],[Corrective action]]=1,OR(First_Validations__2[[#This Row],[Validation score]]&gt;4,First_Validations__2[[#This Row],[Validation score]]&lt;2)),1,0)</f>
        <v>0</v>
      </c>
      <c r="AS6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0" s="36" t="str">
        <f>VLOOKUP(First_Validations__2[[#This Row],[Requirement ('#)]],Requirements[[Requirements]:[Categories2]],2,FALSE)</f>
        <v>Revenue allocation</v>
      </c>
    </row>
    <row r="621" spans="2:46">
      <c r="B621" s="34" t="s">
        <v>1566</v>
      </c>
      <c r="C621" s="34">
        <v>1</v>
      </c>
      <c r="D621" s="34">
        <v>48</v>
      </c>
      <c r="E621" s="34" t="s">
        <v>1267</v>
      </c>
      <c r="F621" s="34" t="s">
        <v>1567</v>
      </c>
      <c r="G621" s="34" t="s">
        <v>1566</v>
      </c>
      <c r="H621" s="34" t="s">
        <v>1268</v>
      </c>
      <c r="I621" s="34" t="s">
        <v>1269</v>
      </c>
      <c r="J621" s="34">
        <v>2018</v>
      </c>
      <c r="K621" s="34">
        <v>2018</v>
      </c>
      <c r="L621" s="34" t="s">
        <v>1767</v>
      </c>
      <c r="M621" s="34" t="s">
        <v>1807</v>
      </c>
      <c r="N621" s="34">
        <v>0</v>
      </c>
      <c r="O621" s="34" t="s">
        <v>4</v>
      </c>
      <c r="P621" s="34" t="s">
        <v>1289</v>
      </c>
      <c r="Q621" s="34" t="s">
        <v>1876</v>
      </c>
      <c r="R621" s="34" t="s">
        <v>1569</v>
      </c>
      <c r="S621" s="34" t="s">
        <v>1877</v>
      </c>
      <c r="T621" s="34" t="s">
        <v>2587</v>
      </c>
      <c r="U621" s="36" t="str">
        <f>VLOOKUP(First_Validations__2[[#This Row],[CountryReq]],Last_Validations[],COLUMNS($B:B)+1,FALSE)</f>
        <v>Malawi: 2018</v>
      </c>
      <c r="V621" s="36" t="str">
        <f>VLOOKUP(First_Validations__2[[#This Row],[CountryReq]],Last_Validations[],COLUMNS($B:C)+1,FALSE)</f>
        <v>Malawi</v>
      </c>
      <c r="W621" s="36">
        <f>VLOOKUP(First_Validations__2[[#This Row],[CountryReq]],Last_Validations[],COLUMNS($B:D)+1,FALSE)</f>
        <v>1</v>
      </c>
      <c r="X621" s="36">
        <f>VLOOKUP(First_Validations__2[[#This Row],[CountryReq]],Last_Validations[],COLUMNS($B:E)+1,FALSE)</f>
        <v>48</v>
      </c>
      <c r="Y621" s="36" t="str">
        <f>VLOOKUP(First_Validations__2[[#This Row],[CountryReq]],Last_Validations[],COLUMNS($B:F)+1,FALSE)</f>
        <v>Malawi: 2018</v>
      </c>
      <c r="Z621" s="36" t="str">
        <f>VLOOKUP(First_Validations__2[[#This Row],[CountryReq]],Last_Validations[],COLUMNS($B:G)+1,FALSE)</f>
        <v>MWI</v>
      </c>
      <c r="AA621" s="36" t="str">
        <f>VLOOKUP(First_Validations__2[[#This Row],[CountryReq]],Last_Validations[],COLUMNS($B:H)+1,FALSE)</f>
        <v>Malawi</v>
      </c>
      <c r="AB621" s="36" t="str">
        <f>VLOOKUP(First_Validations__2[[#This Row],[CountryReq]],Last_Validations[],COLUMNS($B:I)+1,FALSE)</f>
        <v>https://eiti.org/BD/2019-18</v>
      </c>
      <c r="AC621" s="36" t="str">
        <f>VLOOKUP(First_Validations__2[[#This Row],[CountryReq]],Last_Validations[],COLUMNS($B:J)+1,FALSE)</f>
        <v>https://eiti.org/document/malawi-validation-2018</v>
      </c>
      <c r="AD621" s="36">
        <f>VLOOKUP(First_Validations__2[[#This Row],[CountryReq]],Last_Validations[],COLUMNS($B:K)+1,FALSE)</f>
        <v>2018</v>
      </c>
      <c r="AE621" s="36">
        <f>VLOOKUP(First_Validations__2[[#This Row],[CountryReq]],Last_Validations[],COLUMNS($B:L)+1,FALSE)</f>
        <v>2018</v>
      </c>
      <c r="AF621" s="36" t="str">
        <f>VLOOKUP(First_Validations__2[[#This Row],[CountryReq]],Last_Validations[],COLUMNS($B:M)+1,FALSE)</f>
        <v>Meaningful progress</v>
      </c>
      <c r="AG621" s="36" t="str">
        <f>VLOOKUP(First_Validations__2[[#This Row],[CountryReq]],Last_Validations[],COLUMNS($B:N)+1,FALSE)</f>
        <v>Direct subnational payments (#4.6)</v>
      </c>
      <c r="AH621" s="36">
        <f>VLOOKUP(First_Validations__2[[#This Row],[CountryReq]],Last_Validations[],COLUMNS($B:O)+1,FALSE)</f>
        <v>0</v>
      </c>
      <c r="AI621" s="36" t="str">
        <f>VLOOKUP(First_Validations__2[[#This Row],[CountryReq]],Last_Validations[],COLUMNS($B:P)+1,FALSE)</f>
        <v>Not applicable</v>
      </c>
      <c r="AJ621" s="36" t="str">
        <f>VLOOKUP(First_Validations__2[[#This Row],[CountryReq]],Last_Validations[],COLUMNS($B:Q)+1,FALSE)</f>
        <v>The 2015-16 MWEITI Report presents ambiguous statements of the applicability of direct sub-national payments in Malawi, but further documentation and stakeholder consultations confirm that no such fees are extractive specific nor material.</v>
      </c>
      <c r="AK621" s="36" t="str">
        <f>VLOOKUP(First_Validations__2[[#This Row],[CountryReq]],Last_Validations[],COLUMNS($B:R)+1,FALSE)</f>
        <v>https://eiti.org/malawi#malawis-progress-by-requirement</v>
      </c>
      <c r="AL621" s="36" t="str">
        <f>VLOOKUP(First_Validations__2[[#This Row],[CountryReq]],Last_Validations[],COLUMNS($B:S)+1,FALSE)</f>
        <v>http://mweiti.gov.mw/</v>
      </c>
      <c r="AM621" s="36" t="str">
        <f>VLOOKUP(First_Validations__2[[#This Row],[CountryReq]],Last_Validations[],COLUMNS($B:T)+1,FALSE)</f>
        <v>https://eiti.org/api/v1.0/score_data/48</v>
      </c>
      <c r="AN621" s="36" t="str">
        <f>IF(First_Validations__2[[#This Row],[FirstValidation.Country: Year]]=First_Validations__2[[#This Row],[Country: Year]],"First","Second / Last")</f>
        <v>First</v>
      </c>
      <c r="AO621" s="36">
        <f>IF(AND(First_Validations__2[[#This Row],[FirstValidation.Validation score]]&lt;5,First_Validations__2[[#This Row],[FirstValidation.Validation score]]&gt;1),1,0)</f>
        <v>0</v>
      </c>
      <c r="AP621" s="36">
        <f>First_Validations__2[[#This Row],[Validation score]]-First_Validations__2[[#This Row],[FirstValidation.Validation score]]</f>
        <v>0</v>
      </c>
      <c r="AQ621" s="36">
        <f>IF(AND(First_Validations__2[[#This Row],[Corrective action]]=1,First_Validations__2[[#This Row],[Validation score]]&lt;5,First_Validations__2[[#This Row],[Validation score]]&gt;1),1,0)</f>
        <v>0</v>
      </c>
      <c r="AR621" s="36">
        <f>IF(AND(First_Validations__2[[#This Row],[Corrective action]]=1,OR(First_Validations__2[[#This Row],[Validation score]]&gt;4,First_Validations__2[[#This Row],[Validation score]]&lt;2)),1,0)</f>
        <v>0</v>
      </c>
      <c r="AS6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1" s="36" t="str">
        <f>VLOOKUP(First_Validations__2[[#This Row],[Requirement ('#)]],Requirements[[Requirements]:[Categories2]],2,FALSE)</f>
        <v>Revenue collection</v>
      </c>
    </row>
    <row r="622" spans="2:46">
      <c r="B622" s="34" t="s">
        <v>1566</v>
      </c>
      <c r="C622" s="34">
        <v>1</v>
      </c>
      <c r="D622" s="34">
        <v>48</v>
      </c>
      <c r="E622" s="34" t="s">
        <v>1267</v>
      </c>
      <c r="F622" s="34" t="s">
        <v>1567</v>
      </c>
      <c r="G622" s="34" t="s">
        <v>1566</v>
      </c>
      <c r="H622" s="34" t="s">
        <v>1268</v>
      </c>
      <c r="I622" s="34" t="s">
        <v>1269</v>
      </c>
      <c r="J622" s="34">
        <v>2018</v>
      </c>
      <c r="K622" s="34">
        <v>2018</v>
      </c>
      <c r="L622" s="34" t="s">
        <v>1767</v>
      </c>
      <c r="M622" s="34" t="s">
        <v>1806</v>
      </c>
      <c r="N622" s="34">
        <v>0</v>
      </c>
      <c r="O622" s="34" t="s">
        <v>4</v>
      </c>
      <c r="P622" s="34" t="s">
        <v>1288</v>
      </c>
      <c r="Q622" s="34" t="s">
        <v>1876</v>
      </c>
      <c r="R622" s="34" t="s">
        <v>1569</v>
      </c>
      <c r="S622" s="34" t="s">
        <v>1877</v>
      </c>
      <c r="T622" s="34" t="s">
        <v>2588</v>
      </c>
      <c r="U622" s="36" t="str">
        <f>VLOOKUP(First_Validations__2[[#This Row],[CountryReq]],Last_Validations[],COLUMNS($B:B)+1,FALSE)</f>
        <v>Malawi: 2018</v>
      </c>
      <c r="V622" s="36" t="str">
        <f>VLOOKUP(First_Validations__2[[#This Row],[CountryReq]],Last_Validations[],COLUMNS($B:C)+1,FALSE)</f>
        <v>Malawi</v>
      </c>
      <c r="W622" s="36">
        <f>VLOOKUP(First_Validations__2[[#This Row],[CountryReq]],Last_Validations[],COLUMNS($B:D)+1,FALSE)</f>
        <v>1</v>
      </c>
      <c r="X622" s="36">
        <f>VLOOKUP(First_Validations__2[[#This Row],[CountryReq]],Last_Validations[],COLUMNS($B:E)+1,FALSE)</f>
        <v>48</v>
      </c>
      <c r="Y622" s="36" t="str">
        <f>VLOOKUP(First_Validations__2[[#This Row],[CountryReq]],Last_Validations[],COLUMNS($B:F)+1,FALSE)</f>
        <v>Malawi: 2018</v>
      </c>
      <c r="Z622" s="36" t="str">
        <f>VLOOKUP(First_Validations__2[[#This Row],[CountryReq]],Last_Validations[],COLUMNS($B:G)+1,FALSE)</f>
        <v>MWI</v>
      </c>
      <c r="AA622" s="36" t="str">
        <f>VLOOKUP(First_Validations__2[[#This Row],[CountryReq]],Last_Validations[],COLUMNS($B:H)+1,FALSE)</f>
        <v>Malawi</v>
      </c>
      <c r="AB622" s="36" t="str">
        <f>VLOOKUP(First_Validations__2[[#This Row],[CountryReq]],Last_Validations[],COLUMNS($B:I)+1,FALSE)</f>
        <v>https://eiti.org/BD/2019-18</v>
      </c>
      <c r="AC622" s="36" t="str">
        <f>VLOOKUP(First_Validations__2[[#This Row],[CountryReq]],Last_Validations[],COLUMNS($B:J)+1,FALSE)</f>
        <v>https://eiti.org/document/malawi-validation-2018</v>
      </c>
      <c r="AD622" s="36">
        <f>VLOOKUP(First_Validations__2[[#This Row],[CountryReq]],Last_Validations[],COLUMNS($B:K)+1,FALSE)</f>
        <v>2018</v>
      </c>
      <c r="AE622" s="36">
        <f>VLOOKUP(First_Validations__2[[#This Row],[CountryReq]],Last_Validations[],COLUMNS($B:L)+1,FALSE)</f>
        <v>2018</v>
      </c>
      <c r="AF622" s="36" t="str">
        <f>VLOOKUP(First_Validations__2[[#This Row],[CountryReq]],Last_Validations[],COLUMNS($B:M)+1,FALSE)</f>
        <v>Meaningful progress</v>
      </c>
      <c r="AG622" s="36" t="str">
        <f>VLOOKUP(First_Validations__2[[#This Row],[CountryReq]],Last_Validations[],COLUMNS($B:N)+1,FALSE)</f>
        <v>SOE transactions (#4.5)</v>
      </c>
      <c r="AH622" s="36">
        <f>VLOOKUP(First_Validations__2[[#This Row],[CountryReq]],Last_Validations[],COLUMNS($B:O)+1,FALSE)</f>
        <v>0</v>
      </c>
      <c r="AI622" s="36" t="str">
        <f>VLOOKUP(First_Validations__2[[#This Row],[CountryReq]],Last_Validations[],COLUMNS($B:P)+1,FALSE)</f>
        <v>Not applicable</v>
      </c>
      <c r="AJ622" s="36" t="str">
        <f>VLOOKUP(First_Validations__2[[#This Row],[CountryReq]],Last_Validations[],COLUMNS($B:Q)+1,FALSE)</f>
        <v>The International Secretariat’s initial assessment is this requirement is not applicable in Malawi. For more details please refer to requirement 2.6 on state participation and the existence of state-owned enterprises.</v>
      </c>
      <c r="AK622" s="36" t="str">
        <f>VLOOKUP(First_Validations__2[[#This Row],[CountryReq]],Last_Validations[],COLUMNS($B:R)+1,FALSE)</f>
        <v>https://eiti.org/malawi#malawis-progress-by-requirement</v>
      </c>
      <c r="AL622" s="36" t="str">
        <f>VLOOKUP(First_Validations__2[[#This Row],[CountryReq]],Last_Validations[],COLUMNS($B:S)+1,FALSE)</f>
        <v>http://mweiti.gov.mw/</v>
      </c>
      <c r="AM622" s="36" t="str">
        <f>VLOOKUP(First_Validations__2[[#This Row],[CountryReq]],Last_Validations[],COLUMNS($B:T)+1,FALSE)</f>
        <v>https://eiti.org/api/v1.0/score_data/48</v>
      </c>
      <c r="AN622" s="36" t="str">
        <f>IF(First_Validations__2[[#This Row],[FirstValidation.Country: Year]]=First_Validations__2[[#This Row],[Country: Year]],"First","Second / Last")</f>
        <v>First</v>
      </c>
      <c r="AO622" s="36">
        <f>IF(AND(First_Validations__2[[#This Row],[FirstValidation.Validation score]]&lt;5,First_Validations__2[[#This Row],[FirstValidation.Validation score]]&gt;1),1,0)</f>
        <v>0</v>
      </c>
      <c r="AP622" s="36">
        <f>First_Validations__2[[#This Row],[Validation score]]-First_Validations__2[[#This Row],[FirstValidation.Validation score]]</f>
        <v>0</v>
      </c>
      <c r="AQ622" s="36">
        <f>IF(AND(First_Validations__2[[#This Row],[Corrective action]]=1,First_Validations__2[[#This Row],[Validation score]]&lt;5,First_Validations__2[[#This Row],[Validation score]]&gt;1),1,0)</f>
        <v>0</v>
      </c>
      <c r="AR622" s="36">
        <f>IF(AND(First_Validations__2[[#This Row],[Corrective action]]=1,OR(First_Validations__2[[#This Row],[Validation score]]&gt;4,First_Validations__2[[#This Row],[Validation score]]&lt;2)),1,0)</f>
        <v>0</v>
      </c>
      <c r="AS6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2" s="36" t="str">
        <f>VLOOKUP(First_Validations__2[[#This Row],[Requirement ('#)]],Requirements[[Requirements]:[Categories2]],2,FALSE)</f>
        <v>Revenue collection</v>
      </c>
    </row>
    <row r="623" spans="2:46">
      <c r="B623" s="34" t="s">
        <v>1566</v>
      </c>
      <c r="C623" s="34">
        <v>1</v>
      </c>
      <c r="D623" s="34">
        <v>48</v>
      </c>
      <c r="E623" s="34" t="s">
        <v>1267</v>
      </c>
      <c r="F623" s="34" t="s">
        <v>1567</v>
      </c>
      <c r="G623" s="34" t="s">
        <v>1566</v>
      </c>
      <c r="H623" s="34" t="s">
        <v>1268</v>
      </c>
      <c r="I623" s="34" t="s">
        <v>1269</v>
      </c>
      <c r="J623" s="34">
        <v>2018</v>
      </c>
      <c r="K623" s="34">
        <v>2018</v>
      </c>
      <c r="L623" s="34" t="s">
        <v>1767</v>
      </c>
      <c r="M623" s="34" t="s">
        <v>1809</v>
      </c>
      <c r="N623" s="34">
        <v>5</v>
      </c>
      <c r="O623" s="34" t="s">
        <v>1768</v>
      </c>
      <c r="P623" s="34" t="s">
        <v>1291</v>
      </c>
      <c r="Q623" s="34" t="s">
        <v>1876</v>
      </c>
      <c r="R623" s="34" t="s">
        <v>1569</v>
      </c>
      <c r="S623" s="34" t="s">
        <v>1877</v>
      </c>
      <c r="T623" s="34" t="s">
        <v>2589</v>
      </c>
      <c r="U623" s="36" t="str">
        <f>VLOOKUP(First_Validations__2[[#This Row],[CountryReq]],Last_Validations[],COLUMNS($B:B)+1,FALSE)</f>
        <v>Malawi: 2018</v>
      </c>
      <c r="V623" s="36" t="str">
        <f>VLOOKUP(First_Validations__2[[#This Row],[CountryReq]],Last_Validations[],COLUMNS($B:C)+1,FALSE)</f>
        <v>Malawi</v>
      </c>
      <c r="W623" s="36">
        <f>VLOOKUP(First_Validations__2[[#This Row],[CountryReq]],Last_Validations[],COLUMNS($B:D)+1,FALSE)</f>
        <v>1</v>
      </c>
      <c r="X623" s="36">
        <f>VLOOKUP(First_Validations__2[[#This Row],[CountryReq]],Last_Validations[],COLUMNS($B:E)+1,FALSE)</f>
        <v>48</v>
      </c>
      <c r="Y623" s="36" t="str">
        <f>VLOOKUP(First_Validations__2[[#This Row],[CountryReq]],Last_Validations[],COLUMNS($B:F)+1,FALSE)</f>
        <v>Malawi: 2018</v>
      </c>
      <c r="Z623" s="36" t="str">
        <f>VLOOKUP(First_Validations__2[[#This Row],[CountryReq]],Last_Validations[],COLUMNS($B:G)+1,FALSE)</f>
        <v>MWI</v>
      </c>
      <c r="AA623" s="36" t="str">
        <f>VLOOKUP(First_Validations__2[[#This Row],[CountryReq]],Last_Validations[],COLUMNS($B:H)+1,FALSE)</f>
        <v>Malawi</v>
      </c>
      <c r="AB623" s="36" t="str">
        <f>VLOOKUP(First_Validations__2[[#This Row],[CountryReq]],Last_Validations[],COLUMNS($B:I)+1,FALSE)</f>
        <v>https://eiti.org/BD/2019-18</v>
      </c>
      <c r="AC623" s="36" t="str">
        <f>VLOOKUP(First_Validations__2[[#This Row],[CountryReq]],Last_Validations[],COLUMNS($B:J)+1,FALSE)</f>
        <v>https://eiti.org/document/malawi-validation-2018</v>
      </c>
      <c r="AD623" s="36">
        <f>VLOOKUP(First_Validations__2[[#This Row],[CountryReq]],Last_Validations[],COLUMNS($B:K)+1,FALSE)</f>
        <v>2018</v>
      </c>
      <c r="AE623" s="36">
        <f>VLOOKUP(First_Validations__2[[#This Row],[CountryReq]],Last_Validations[],COLUMNS($B:L)+1,FALSE)</f>
        <v>2018</v>
      </c>
      <c r="AF623" s="36" t="str">
        <f>VLOOKUP(First_Validations__2[[#This Row],[CountryReq]],Last_Validations[],COLUMNS($B:M)+1,FALSE)</f>
        <v>Meaningful progress</v>
      </c>
      <c r="AG623" s="36" t="str">
        <f>VLOOKUP(First_Validations__2[[#This Row],[CountryReq]],Last_Validations[],COLUMNS($B:N)+1,FALSE)</f>
        <v>Data timeliness (#4.8)</v>
      </c>
      <c r="AH623" s="36">
        <f>VLOOKUP(First_Validations__2[[#This Row],[CountryReq]],Last_Validations[],COLUMNS($B:O)+1,FALSE)</f>
        <v>5</v>
      </c>
      <c r="AI623" s="36" t="str">
        <f>VLOOKUP(First_Validations__2[[#This Row],[CountryReq]],Last_Validations[],COLUMNS($B:P)+1,FALSE)</f>
        <v>Satisfactory progress</v>
      </c>
      <c r="AJ623" s="36" t="str">
        <f>VLOOKUP(First_Validations__2[[#This Row],[CountryReq]],Last_Validations[],COLUMNS($B:Q)+1,FALSE)</f>
        <v>The MWEITI report was published within the two-year deadline of the EITI Standard, although online access was not as timely. Stakeholder consultations also revealed that companies are willing and able to provide more timely data, if provided with reporting templates in alongside other reporting processes.</v>
      </c>
      <c r="AK623" s="36" t="str">
        <f>VLOOKUP(First_Validations__2[[#This Row],[CountryReq]],Last_Validations[],COLUMNS($B:R)+1,FALSE)</f>
        <v>https://eiti.org/malawi#malawis-progress-by-requirement</v>
      </c>
      <c r="AL623" s="36" t="str">
        <f>VLOOKUP(First_Validations__2[[#This Row],[CountryReq]],Last_Validations[],COLUMNS($B:S)+1,FALSE)</f>
        <v>http://mweiti.gov.mw/</v>
      </c>
      <c r="AM623" s="36" t="str">
        <f>VLOOKUP(First_Validations__2[[#This Row],[CountryReq]],Last_Validations[],COLUMNS($B:T)+1,FALSE)</f>
        <v>https://eiti.org/api/v1.0/score_data/48</v>
      </c>
      <c r="AN623" s="36" t="str">
        <f>IF(First_Validations__2[[#This Row],[FirstValidation.Country: Year]]=First_Validations__2[[#This Row],[Country: Year]],"First","Second / Last")</f>
        <v>First</v>
      </c>
      <c r="AO623" s="36">
        <f>IF(AND(First_Validations__2[[#This Row],[FirstValidation.Validation score]]&lt;5,First_Validations__2[[#This Row],[FirstValidation.Validation score]]&gt;1),1,0)</f>
        <v>0</v>
      </c>
      <c r="AP623" s="36">
        <f>First_Validations__2[[#This Row],[Validation score]]-First_Validations__2[[#This Row],[FirstValidation.Validation score]]</f>
        <v>0</v>
      </c>
      <c r="AQ623" s="36">
        <f>IF(AND(First_Validations__2[[#This Row],[Corrective action]]=1,First_Validations__2[[#This Row],[Validation score]]&lt;5,First_Validations__2[[#This Row],[Validation score]]&gt;1),1,0)</f>
        <v>0</v>
      </c>
      <c r="AR623" s="36">
        <f>IF(AND(First_Validations__2[[#This Row],[Corrective action]]=1,OR(First_Validations__2[[#This Row],[Validation score]]&gt;4,First_Validations__2[[#This Row],[Validation score]]&lt;2)),1,0)</f>
        <v>0</v>
      </c>
      <c r="AS6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3" s="36" t="str">
        <f>VLOOKUP(First_Validations__2[[#This Row],[Requirement ('#)]],Requirements[[Requirements]:[Categories2]],2,FALSE)</f>
        <v>Revenue collection</v>
      </c>
    </row>
    <row r="624" spans="2:46">
      <c r="B624" s="34" t="s">
        <v>1566</v>
      </c>
      <c r="C624" s="34">
        <v>1</v>
      </c>
      <c r="D624" s="34">
        <v>48</v>
      </c>
      <c r="E624" s="34" t="s">
        <v>1267</v>
      </c>
      <c r="F624" s="34" t="s">
        <v>1567</v>
      </c>
      <c r="G624" s="34" t="s">
        <v>1566</v>
      </c>
      <c r="H624" s="34" t="s">
        <v>1268</v>
      </c>
      <c r="I624" s="34" t="s">
        <v>1269</v>
      </c>
      <c r="J624" s="34">
        <v>2018</v>
      </c>
      <c r="K624" s="34">
        <v>2018</v>
      </c>
      <c r="L624" s="34" t="s">
        <v>1767</v>
      </c>
      <c r="M624" s="34" t="s">
        <v>1808</v>
      </c>
      <c r="N624" s="34">
        <v>5</v>
      </c>
      <c r="O624" s="34" t="s">
        <v>1768</v>
      </c>
      <c r="P624" s="34" t="s">
        <v>1290</v>
      </c>
      <c r="Q624" s="34" t="s">
        <v>1876</v>
      </c>
      <c r="R624" s="34" t="s">
        <v>1569</v>
      </c>
      <c r="S624" s="34" t="s">
        <v>1877</v>
      </c>
      <c r="T624" s="34" t="s">
        <v>2590</v>
      </c>
      <c r="U624" s="36" t="str">
        <f>VLOOKUP(First_Validations__2[[#This Row],[CountryReq]],Last_Validations[],COLUMNS($B:B)+1,FALSE)</f>
        <v>Malawi: 2018</v>
      </c>
      <c r="V624" s="36" t="str">
        <f>VLOOKUP(First_Validations__2[[#This Row],[CountryReq]],Last_Validations[],COLUMNS($B:C)+1,FALSE)</f>
        <v>Malawi</v>
      </c>
      <c r="W624" s="36">
        <f>VLOOKUP(First_Validations__2[[#This Row],[CountryReq]],Last_Validations[],COLUMNS($B:D)+1,FALSE)</f>
        <v>1</v>
      </c>
      <c r="X624" s="36">
        <f>VLOOKUP(First_Validations__2[[#This Row],[CountryReq]],Last_Validations[],COLUMNS($B:E)+1,FALSE)</f>
        <v>48</v>
      </c>
      <c r="Y624" s="36" t="str">
        <f>VLOOKUP(First_Validations__2[[#This Row],[CountryReq]],Last_Validations[],COLUMNS($B:F)+1,FALSE)</f>
        <v>Malawi: 2018</v>
      </c>
      <c r="Z624" s="36" t="str">
        <f>VLOOKUP(First_Validations__2[[#This Row],[CountryReq]],Last_Validations[],COLUMNS($B:G)+1,FALSE)</f>
        <v>MWI</v>
      </c>
      <c r="AA624" s="36" t="str">
        <f>VLOOKUP(First_Validations__2[[#This Row],[CountryReq]],Last_Validations[],COLUMNS($B:H)+1,FALSE)</f>
        <v>Malawi</v>
      </c>
      <c r="AB624" s="36" t="str">
        <f>VLOOKUP(First_Validations__2[[#This Row],[CountryReq]],Last_Validations[],COLUMNS($B:I)+1,FALSE)</f>
        <v>https://eiti.org/BD/2019-18</v>
      </c>
      <c r="AC624" s="36" t="str">
        <f>VLOOKUP(First_Validations__2[[#This Row],[CountryReq]],Last_Validations[],COLUMNS($B:J)+1,FALSE)</f>
        <v>https://eiti.org/document/malawi-validation-2018</v>
      </c>
      <c r="AD624" s="36">
        <f>VLOOKUP(First_Validations__2[[#This Row],[CountryReq]],Last_Validations[],COLUMNS($B:K)+1,FALSE)</f>
        <v>2018</v>
      </c>
      <c r="AE624" s="36">
        <f>VLOOKUP(First_Validations__2[[#This Row],[CountryReq]],Last_Validations[],COLUMNS($B:L)+1,FALSE)</f>
        <v>2018</v>
      </c>
      <c r="AF624" s="36" t="str">
        <f>VLOOKUP(First_Validations__2[[#This Row],[CountryReq]],Last_Validations[],COLUMNS($B:M)+1,FALSE)</f>
        <v>Meaningful progress</v>
      </c>
      <c r="AG624" s="36" t="str">
        <f>VLOOKUP(First_Validations__2[[#This Row],[CountryReq]],Last_Validations[],COLUMNS($B:N)+1,FALSE)</f>
        <v>Disaggregation (#4.7)</v>
      </c>
      <c r="AH624" s="36">
        <f>VLOOKUP(First_Validations__2[[#This Row],[CountryReq]],Last_Validations[],COLUMNS($B:O)+1,FALSE)</f>
        <v>5</v>
      </c>
      <c r="AI624" s="36" t="str">
        <f>VLOOKUP(First_Validations__2[[#This Row],[CountryReq]],Last_Validations[],COLUMNS($B:P)+1,FALSE)</f>
        <v>Satisfactory progress</v>
      </c>
      <c r="AJ624" s="36" t="str">
        <f>VLOOKUP(First_Validations__2[[#This Row],[CountryReq]],Last_Validations[],COLUMNS($B:Q)+1,FALSE)</f>
        <v>Reconciled financial data in the 2015-16 EITI Report is disaggregated by company, revenue stream and government entity. The report also presents recommendations for further disaggregation of data by individual project.</v>
      </c>
      <c r="AK624" s="36" t="str">
        <f>VLOOKUP(First_Validations__2[[#This Row],[CountryReq]],Last_Validations[],COLUMNS($B:R)+1,FALSE)</f>
        <v>https://eiti.org/malawi#malawis-progress-by-requirement</v>
      </c>
      <c r="AL624" s="36" t="str">
        <f>VLOOKUP(First_Validations__2[[#This Row],[CountryReq]],Last_Validations[],COLUMNS($B:S)+1,FALSE)</f>
        <v>http://mweiti.gov.mw/</v>
      </c>
      <c r="AM624" s="36" t="str">
        <f>VLOOKUP(First_Validations__2[[#This Row],[CountryReq]],Last_Validations[],COLUMNS($B:T)+1,FALSE)</f>
        <v>https://eiti.org/api/v1.0/score_data/48</v>
      </c>
      <c r="AN624" s="36" t="str">
        <f>IF(First_Validations__2[[#This Row],[FirstValidation.Country: Year]]=First_Validations__2[[#This Row],[Country: Year]],"First","Second / Last")</f>
        <v>First</v>
      </c>
      <c r="AO624" s="36">
        <f>IF(AND(First_Validations__2[[#This Row],[FirstValidation.Validation score]]&lt;5,First_Validations__2[[#This Row],[FirstValidation.Validation score]]&gt;1),1,0)</f>
        <v>0</v>
      </c>
      <c r="AP624" s="36">
        <f>First_Validations__2[[#This Row],[Validation score]]-First_Validations__2[[#This Row],[FirstValidation.Validation score]]</f>
        <v>0</v>
      </c>
      <c r="AQ624" s="36">
        <f>IF(AND(First_Validations__2[[#This Row],[Corrective action]]=1,First_Validations__2[[#This Row],[Validation score]]&lt;5,First_Validations__2[[#This Row],[Validation score]]&gt;1),1,0)</f>
        <v>0</v>
      </c>
      <c r="AR624" s="36">
        <f>IF(AND(First_Validations__2[[#This Row],[Corrective action]]=1,OR(First_Validations__2[[#This Row],[Validation score]]&gt;4,First_Validations__2[[#This Row],[Validation score]]&lt;2)),1,0)</f>
        <v>0</v>
      </c>
      <c r="AS6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4" s="36" t="str">
        <f>VLOOKUP(First_Validations__2[[#This Row],[Requirement ('#)]],Requirements[[Requirements]:[Categories2]],2,FALSE)</f>
        <v>Revenue collection</v>
      </c>
    </row>
    <row r="625" spans="2:46">
      <c r="B625" s="34" t="s">
        <v>1566</v>
      </c>
      <c r="C625" s="34">
        <v>1</v>
      </c>
      <c r="D625" s="34">
        <v>48</v>
      </c>
      <c r="E625" s="34" t="s">
        <v>1267</v>
      </c>
      <c r="F625" s="34" t="s">
        <v>1567</v>
      </c>
      <c r="G625" s="34" t="s">
        <v>1566</v>
      </c>
      <c r="H625" s="34" t="s">
        <v>1268</v>
      </c>
      <c r="I625" s="34" t="s">
        <v>1269</v>
      </c>
      <c r="J625" s="34">
        <v>2018</v>
      </c>
      <c r="K625" s="34">
        <v>2018</v>
      </c>
      <c r="L625" s="34" t="s">
        <v>1767</v>
      </c>
      <c r="M625" s="34" t="s">
        <v>1820</v>
      </c>
      <c r="N625" s="34">
        <v>5</v>
      </c>
      <c r="O625" s="34" t="s">
        <v>1768</v>
      </c>
      <c r="P625" s="34" t="s">
        <v>1301</v>
      </c>
      <c r="Q625" s="34" t="s">
        <v>1876</v>
      </c>
      <c r="R625" s="34" t="s">
        <v>1569</v>
      </c>
      <c r="S625" s="34" t="s">
        <v>1877</v>
      </c>
      <c r="T625" s="34" t="s">
        <v>2591</v>
      </c>
      <c r="U625" s="36" t="str">
        <f>VLOOKUP(First_Validations__2[[#This Row],[CountryReq]],Last_Validations[],COLUMNS($B:B)+1,FALSE)</f>
        <v>Malawi: 2018</v>
      </c>
      <c r="V625" s="36" t="str">
        <f>VLOOKUP(First_Validations__2[[#This Row],[CountryReq]],Last_Validations[],COLUMNS($B:C)+1,FALSE)</f>
        <v>Malawi</v>
      </c>
      <c r="W625" s="36">
        <f>VLOOKUP(First_Validations__2[[#This Row],[CountryReq]],Last_Validations[],COLUMNS($B:D)+1,FALSE)</f>
        <v>1</v>
      </c>
      <c r="X625" s="36">
        <f>VLOOKUP(First_Validations__2[[#This Row],[CountryReq]],Last_Validations[],COLUMNS($B:E)+1,FALSE)</f>
        <v>48</v>
      </c>
      <c r="Y625" s="36" t="str">
        <f>VLOOKUP(First_Validations__2[[#This Row],[CountryReq]],Last_Validations[],COLUMNS($B:F)+1,FALSE)</f>
        <v>Malawi: 2018</v>
      </c>
      <c r="Z625" s="36" t="str">
        <f>VLOOKUP(First_Validations__2[[#This Row],[CountryReq]],Last_Validations[],COLUMNS($B:G)+1,FALSE)</f>
        <v>MWI</v>
      </c>
      <c r="AA625" s="36" t="str">
        <f>VLOOKUP(First_Validations__2[[#This Row],[CountryReq]],Last_Validations[],COLUMNS($B:H)+1,FALSE)</f>
        <v>Malawi</v>
      </c>
      <c r="AB625" s="36" t="str">
        <f>VLOOKUP(First_Validations__2[[#This Row],[CountryReq]],Last_Validations[],COLUMNS($B:I)+1,FALSE)</f>
        <v>https://eiti.org/BD/2019-18</v>
      </c>
      <c r="AC625" s="36" t="str">
        <f>VLOOKUP(First_Validations__2[[#This Row],[CountryReq]],Last_Validations[],COLUMNS($B:J)+1,FALSE)</f>
        <v>https://eiti.org/document/malawi-validation-2018</v>
      </c>
      <c r="AD625" s="36">
        <f>VLOOKUP(First_Validations__2[[#This Row],[CountryReq]],Last_Validations[],COLUMNS($B:K)+1,FALSE)</f>
        <v>2018</v>
      </c>
      <c r="AE625" s="36">
        <f>VLOOKUP(First_Validations__2[[#This Row],[CountryReq]],Last_Validations[],COLUMNS($B:L)+1,FALSE)</f>
        <v>2018</v>
      </c>
      <c r="AF625" s="36" t="str">
        <f>VLOOKUP(First_Validations__2[[#This Row],[CountryReq]],Last_Validations[],COLUMNS($B:M)+1,FALSE)</f>
        <v>Meaningful progress</v>
      </c>
      <c r="AG625" s="36" t="str">
        <f>VLOOKUP(First_Validations__2[[#This Row],[CountryReq]],Last_Validations[],COLUMNS($B:N)+1,FALSE)</f>
        <v>Follow up on recommendations (#7.3)</v>
      </c>
      <c r="AH625" s="36">
        <f>VLOOKUP(First_Validations__2[[#This Row],[CountryReq]],Last_Validations[],COLUMNS($B:O)+1,FALSE)</f>
        <v>5</v>
      </c>
      <c r="AI625" s="36" t="str">
        <f>VLOOKUP(First_Validations__2[[#This Row],[CountryReq]],Last_Validations[],COLUMNS($B:P)+1,FALSE)</f>
        <v>Satisfactory progress</v>
      </c>
      <c r="AJ625" s="36" t="str">
        <f>VLOOKUP(First_Validations__2[[#This Row],[CountryReq]],Last_Validations[],COLUMNS($B:Q)+1,FALSE)</f>
        <v>MWEITI has produced remedial action plans, which it used to follow up on recommendations from reporting. Government agencies have collaborated to address recommendations, and the MSG has discussed progress.</v>
      </c>
      <c r="AK625" s="36" t="str">
        <f>VLOOKUP(First_Validations__2[[#This Row],[CountryReq]],Last_Validations[],COLUMNS($B:R)+1,FALSE)</f>
        <v>https://eiti.org/malawi#malawis-progress-by-requirement</v>
      </c>
      <c r="AL625" s="36" t="str">
        <f>VLOOKUP(First_Validations__2[[#This Row],[CountryReq]],Last_Validations[],COLUMNS($B:S)+1,FALSE)</f>
        <v>http://mweiti.gov.mw/</v>
      </c>
      <c r="AM625" s="36" t="str">
        <f>VLOOKUP(First_Validations__2[[#This Row],[CountryReq]],Last_Validations[],COLUMNS($B:T)+1,FALSE)</f>
        <v>https://eiti.org/api/v1.0/score_data/48</v>
      </c>
      <c r="AN625" s="36" t="str">
        <f>IF(First_Validations__2[[#This Row],[FirstValidation.Country: Year]]=First_Validations__2[[#This Row],[Country: Year]],"First","Second / Last")</f>
        <v>First</v>
      </c>
      <c r="AO625" s="36">
        <f>IF(AND(First_Validations__2[[#This Row],[FirstValidation.Validation score]]&lt;5,First_Validations__2[[#This Row],[FirstValidation.Validation score]]&gt;1),1,0)</f>
        <v>0</v>
      </c>
      <c r="AP625" s="36">
        <f>First_Validations__2[[#This Row],[Validation score]]-First_Validations__2[[#This Row],[FirstValidation.Validation score]]</f>
        <v>0</v>
      </c>
      <c r="AQ625" s="36">
        <f>IF(AND(First_Validations__2[[#This Row],[Corrective action]]=1,First_Validations__2[[#This Row],[Validation score]]&lt;5,First_Validations__2[[#This Row],[Validation score]]&gt;1),1,0)</f>
        <v>0</v>
      </c>
      <c r="AR625" s="36">
        <f>IF(AND(First_Validations__2[[#This Row],[Corrective action]]=1,OR(First_Validations__2[[#This Row],[Validation score]]&gt;4,First_Validations__2[[#This Row],[Validation score]]&lt;2)),1,0)</f>
        <v>0</v>
      </c>
      <c r="AS6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5" s="36" t="str">
        <f>VLOOKUP(First_Validations__2[[#This Row],[Requirement ('#)]],Requirements[[Requirements]:[Categories2]],2,FALSE)</f>
        <v>Outcomes and impact</v>
      </c>
    </row>
    <row r="626" spans="2:46">
      <c r="B626" s="34" t="s">
        <v>1566</v>
      </c>
      <c r="C626" s="34">
        <v>1</v>
      </c>
      <c r="D626" s="34">
        <v>48</v>
      </c>
      <c r="E626" s="34" t="s">
        <v>1267</v>
      </c>
      <c r="F626" s="34" t="s">
        <v>1567</v>
      </c>
      <c r="G626" s="34" t="s">
        <v>1566</v>
      </c>
      <c r="H626" s="34" t="s">
        <v>1268</v>
      </c>
      <c r="I626" s="34" t="s">
        <v>1269</v>
      </c>
      <c r="J626" s="34">
        <v>2018</v>
      </c>
      <c r="K626" s="34">
        <v>2018</v>
      </c>
      <c r="L626" s="34" t="s">
        <v>1767</v>
      </c>
      <c r="M626" s="34" t="s">
        <v>1819</v>
      </c>
      <c r="N626" s="34">
        <v>1</v>
      </c>
      <c r="O626" s="34" t="s">
        <v>1796</v>
      </c>
      <c r="P626" s="34" t="s">
        <v>1300</v>
      </c>
      <c r="Q626" s="34" t="s">
        <v>1876</v>
      </c>
      <c r="R626" s="34" t="s">
        <v>1569</v>
      </c>
      <c r="S626" s="34" t="s">
        <v>1877</v>
      </c>
      <c r="T626" s="34" t="s">
        <v>2592</v>
      </c>
      <c r="U626" s="36" t="str">
        <f>VLOOKUP(First_Validations__2[[#This Row],[CountryReq]],Last_Validations[],COLUMNS($B:B)+1,FALSE)</f>
        <v>Malawi: 2018</v>
      </c>
      <c r="V626" s="36" t="str">
        <f>VLOOKUP(First_Validations__2[[#This Row],[CountryReq]],Last_Validations[],COLUMNS($B:C)+1,FALSE)</f>
        <v>Malawi</v>
      </c>
      <c r="W626" s="36">
        <f>VLOOKUP(First_Validations__2[[#This Row],[CountryReq]],Last_Validations[],COLUMNS($B:D)+1,FALSE)</f>
        <v>1</v>
      </c>
      <c r="X626" s="36">
        <f>VLOOKUP(First_Validations__2[[#This Row],[CountryReq]],Last_Validations[],COLUMNS($B:E)+1,FALSE)</f>
        <v>48</v>
      </c>
      <c r="Y626" s="36" t="str">
        <f>VLOOKUP(First_Validations__2[[#This Row],[CountryReq]],Last_Validations[],COLUMNS($B:F)+1,FALSE)</f>
        <v>Malawi: 2018</v>
      </c>
      <c r="Z626" s="36" t="str">
        <f>VLOOKUP(First_Validations__2[[#This Row],[CountryReq]],Last_Validations[],COLUMNS($B:G)+1,FALSE)</f>
        <v>MWI</v>
      </c>
      <c r="AA626" s="36" t="str">
        <f>VLOOKUP(First_Validations__2[[#This Row],[CountryReq]],Last_Validations[],COLUMNS($B:H)+1,FALSE)</f>
        <v>Malawi</v>
      </c>
      <c r="AB626" s="36" t="str">
        <f>VLOOKUP(First_Validations__2[[#This Row],[CountryReq]],Last_Validations[],COLUMNS($B:I)+1,FALSE)</f>
        <v>https://eiti.org/BD/2019-18</v>
      </c>
      <c r="AC626" s="36" t="str">
        <f>VLOOKUP(First_Validations__2[[#This Row],[CountryReq]],Last_Validations[],COLUMNS($B:J)+1,FALSE)</f>
        <v>https://eiti.org/document/malawi-validation-2018</v>
      </c>
      <c r="AD626" s="36">
        <f>VLOOKUP(First_Validations__2[[#This Row],[CountryReq]],Last_Validations[],COLUMNS($B:K)+1,FALSE)</f>
        <v>2018</v>
      </c>
      <c r="AE626" s="36">
        <f>VLOOKUP(First_Validations__2[[#This Row],[CountryReq]],Last_Validations[],COLUMNS($B:L)+1,FALSE)</f>
        <v>2018</v>
      </c>
      <c r="AF626" s="36" t="str">
        <f>VLOOKUP(First_Validations__2[[#This Row],[CountryReq]],Last_Validations[],COLUMNS($B:M)+1,FALSE)</f>
        <v>Meaningful progress</v>
      </c>
      <c r="AG626" s="36" t="str">
        <f>VLOOKUP(First_Validations__2[[#This Row],[CountryReq]],Last_Validations[],COLUMNS($B:N)+1,FALSE)</f>
        <v>Data accessibility (#7.2)</v>
      </c>
      <c r="AH626" s="36">
        <f>VLOOKUP(First_Validations__2[[#This Row],[CountryReq]],Last_Validations[],COLUMNS($B:O)+1,FALSE)</f>
        <v>1</v>
      </c>
      <c r="AI626" s="36" t="str">
        <f>VLOOKUP(First_Validations__2[[#This Row],[CountryReq]],Last_Validations[],COLUMNS($B:P)+1,FALSE)</f>
        <v>Not required (recommended)</v>
      </c>
      <c r="AJ626" s="36" t="str">
        <f>VLOOKUP(First_Validations__2[[#This Row],[CountryReq]],Last_Validations[],COLUMNS($B:Q)+1,FALSE)</f>
        <v>MWEITI has made efforts to make data accessible. There is further potential for systematic disclosures.</v>
      </c>
      <c r="AK626" s="36" t="str">
        <f>VLOOKUP(First_Validations__2[[#This Row],[CountryReq]],Last_Validations[],COLUMNS($B:R)+1,FALSE)</f>
        <v>https://eiti.org/malawi#malawis-progress-by-requirement</v>
      </c>
      <c r="AL626" s="36" t="str">
        <f>VLOOKUP(First_Validations__2[[#This Row],[CountryReq]],Last_Validations[],COLUMNS($B:S)+1,FALSE)</f>
        <v>http://mweiti.gov.mw/</v>
      </c>
      <c r="AM626" s="36" t="str">
        <f>VLOOKUP(First_Validations__2[[#This Row],[CountryReq]],Last_Validations[],COLUMNS($B:T)+1,FALSE)</f>
        <v>https://eiti.org/api/v1.0/score_data/48</v>
      </c>
      <c r="AN626" s="36" t="str">
        <f>IF(First_Validations__2[[#This Row],[FirstValidation.Country: Year]]=First_Validations__2[[#This Row],[Country: Year]],"First","Second / Last")</f>
        <v>First</v>
      </c>
      <c r="AO626" s="36">
        <f>IF(AND(First_Validations__2[[#This Row],[FirstValidation.Validation score]]&lt;5,First_Validations__2[[#This Row],[FirstValidation.Validation score]]&gt;1),1,0)</f>
        <v>0</v>
      </c>
      <c r="AP626" s="36">
        <f>First_Validations__2[[#This Row],[Validation score]]-First_Validations__2[[#This Row],[FirstValidation.Validation score]]</f>
        <v>0</v>
      </c>
      <c r="AQ626" s="36">
        <f>IF(AND(First_Validations__2[[#This Row],[Corrective action]]=1,First_Validations__2[[#This Row],[Validation score]]&lt;5,First_Validations__2[[#This Row],[Validation score]]&gt;1),1,0)</f>
        <v>0</v>
      </c>
      <c r="AR626" s="36">
        <f>IF(AND(First_Validations__2[[#This Row],[Corrective action]]=1,OR(First_Validations__2[[#This Row],[Validation score]]&gt;4,First_Validations__2[[#This Row],[Validation score]]&lt;2)),1,0)</f>
        <v>0</v>
      </c>
      <c r="AS6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6" s="36" t="str">
        <f>VLOOKUP(First_Validations__2[[#This Row],[Requirement ('#)]],Requirements[[Requirements]:[Categories2]],2,FALSE)</f>
        <v>Outcomes and impact</v>
      </c>
    </row>
    <row r="627" spans="2:46">
      <c r="B627" s="34" t="s">
        <v>1566</v>
      </c>
      <c r="C627" s="34">
        <v>1</v>
      </c>
      <c r="D627" s="34">
        <v>48</v>
      </c>
      <c r="E627" s="34" t="s">
        <v>1267</v>
      </c>
      <c r="F627" s="34" t="s">
        <v>1567</v>
      </c>
      <c r="G627" s="34" t="s">
        <v>1566</v>
      </c>
      <c r="H627" s="34" t="s">
        <v>1268</v>
      </c>
      <c r="I627" s="34" t="s">
        <v>1269</v>
      </c>
      <c r="J627" s="34">
        <v>2018</v>
      </c>
      <c r="K627" s="34">
        <v>2018</v>
      </c>
      <c r="L627" s="34" t="s">
        <v>1767</v>
      </c>
      <c r="M627" s="34" t="s">
        <v>1794</v>
      </c>
      <c r="N627" s="34">
        <v>5</v>
      </c>
      <c r="O627" s="34" t="s">
        <v>1768</v>
      </c>
      <c r="P627" s="34" t="s">
        <v>1278</v>
      </c>
      <c r="Q627" s="34" t="s">
        <v>1876</v>
      </c>
      <c r="R627" s="34" t="s">
        <v>1569</v>
      </c>
      <c r="S627" s="34" t="s">
        <v>1877</v>
      </c>
      <c r="T627" s="34" t="s">
        <v>2593</v>
      </c>
      <c r="U627" s="36" t="str">
        <f>VLOOKUP(First_Validations__2[[#This Row],[CountryReq]],Last_Validations[],COLUMNS($B:B)+1,FALSE)</f>
        <v>Malawi: 2018</v>
      </c>
      <c r="V627" s="36" t="str">
        <f>VLOOKUP(First_Validations__2[[#This Row],[CountryReq]],Last_Validations[],COLUMNS($B:C)+1,FALSE)</f>
        <v>Malawi</v>
      </c>
      <c r="W627" s="36">
        <f>VLOOKUP(First_Validations__2[[#This Row],[CountryReq]],Last_Validations[],COLUMNS($B:D)+1,FALSE)</f>
        <v>1</v>
      </c>
      <c r="X627" s="36">
        <f>VLOOKUP(First_Validations__2[[#This Row],[CountryReq]],Last_Validations[],COLUMNS($B:E)+1,FALSE)</f>
        <v>48</v>
      </c>
      <c r="Y627" s="36" t="str">
        <f>VLOOKUP(First_Validations__2[[#This Row],[CountryReq]],Last_Validations[],COLUMNS($B:F)+1,FALSE)</f>
        <v>Malawi: 2018</v>
      </c>
      <c r="Z627" s="36" t="str">
        <f>VLOOKUP(First_Validations__2[[#This Row],[CountryReq]],Last_Validations[],COLUMNS($B:G)+1,FALSE)</f>
        <v>MWI</v>
      </c>
      <c r="AA627" s="36" t="str">
        <f>VLOOKUP(First_Validations__2[[#This Row],[CountryReq]],Last_Validations[],COLUMNS($B:H)+1,FALSE)</f>
        <v>Malawi</v>
      </c>
      <c r="AB627" s="36" t="str">
        <f>VLOOKUP(First_Validations__2[[#This Row],[CountryReq]],Last_Validations[],COLUMNS($B:I)+1,FALSE)</f>
        <v>https://eiti.org/BD/2019-18</v>
      </c>
      <c r="AC627" s="36" t="str">
        <f>VLOOKUP(First_Validations__2[[#This Row],[CountryReq]],Last_Validations[],COLUMNS($B:J)+1,FALSE)</f>
        <v>https://eiti.org/document/malawi-validation-2018</v>
      </c>
      <c r="AD627" s="36">
        <f>VLOOKUP(First_Validations__2[[#This Row],[CountryReq]],Last_Validations[],COLUMNS($B:K)+1,FALSE)</f>
        <v>2018</v>
      </c>
      <c r="AE627" s="36">
        <f>VLOOKUP(First_Validations__2[[#This Row],[CountryReq]],Last_Validations[],COLUMNS($B:L)+1,FALSE)</f>
        <v>2018</v>
      </c>
      <c r="AF627" s="36" t="str">
        <f>VLOOKUP(First_Validations__2[[#This Row],[CountryReq]],Last_Validations[],COLUMNS($B:M)+1,FALSE)</f>
        <v>Meaningful progress</v>
      </c>
      <c r="AG627" s="36" t="str">
        <f>VLOOKUP(First_Validations__2[[#This Row],[CountryReq]],Last_Validations[],COLUMNS($B:N)+1,FALSE)</f>
        <v>Policy on contract disclosure (#2.4)</v>
      </c>
      <c r="AH627" s="36">
        <f>VLOOKUP(First_Validations__2[[#This Row],[CountryReq]],Last_Validations[],COLUMNS($B:O)+1,FALSE)</f>
        <v>5</v>
      </c>
      <c r="AI627" s="36" t="str">
        <f>VLOOKUP(First_Validations__2[[#This Row],[CountryReq]],Last_Validations[],COLUMNS($B:P)+1,FALSE)</f>
        <v>Satisfactory progress</v>
      </c>
      <c r="AJ627" s="36" t="str">
        <f>VLOOKUP(First_Validations__2[[#This Row],[CountryReq]],Last_Validations[],COLUMNS($B:Q)+1,FALSE)</f>
        <v>The 2015-16 EITI Report describes key provisions and regulations related to contract transparency. There is no government policy preventing disclosure of contracts. The government has not published contracts themselves, but the report and MSG confirm that Malawi relies on third-party disclosures through ResourceContracts.org.</v>
      </c>
      <c r="AK627" s="36" t="str">
        <f>VLOOKUP(First_Validations__2[[#This Row],[CountryReq]],Last_Validations[],COLUMNS($B:R)+1,FALSE)</f>
        <v>https://eiti.org/malawi#malawis-progress-by-requirement</v>
      </c>
      <c r="AL627" s="36" t="str">
        <f>VLOOKUP(First_Validations__2[[#This Row],[CountryReq]],Last_Validations[],COLUMNS($B:S)+1,FALSE)</f>
        <v>http://mweiti.gov.mw/</v>
      </c>
      <c r="AM627" s="36" t="str">
        <f>VLOOKUP(First_Validations__2[[#This Row],[CountryReq]],Last_Validations[],COLUMNS($B:T)+1,FALSE)</f>
        <v>https://eiti.org/api/v1.0/score_data/48</v>
      </c>
      <c r="AN627" s="36" t="str">
        <f>IF(First_Validations__2[[#This Row],[FirstValidation.Country: Year]]=First_Validations__2[[#This Row],[Country: Year]],"First","Second / Last")</f>
        <v>First</v>
      </c>
      <c r="AO627" s="36">
        <f>IF(AND(First_Validations__2[[#This Row],[FirstValidation.Validation score]]&lt;5,First_Validations__2[[#This Row],[FirstValidation.Validation score]]&gt;1),1,0)</f>
        <v>0</v>
      </c>
      <c r="AP627" s="36">
        <f>First_Validations__2[[#This Row],[Validation score]]-First_Validations__2[[#This Row],[FirstValidation.Validation score]]</f>
        <v>0</v>
      </c>
      <c r="AQ627" s="36">
        <f>IF(AND(First_Validations__2[[#This Row],[Corrective action]]=1,First_Validations__2[[#This Row],[Validation score]]&lt;5,First_Validations__2[[#This Row],[Validation score]]&gt;1),1,0)</f>
        <v>0</v>
      </c>
      <c r="AR627" s="36">
        <f>IF(AND(First_Validations__2[[#This Row],[Corrective action]]=1,OR(First_Validations__2[[#This Row],[Validation score]]&gt;4,First_Validations__2[[#This Row],[Validation score]]&lt;2)),1,0)</f>
        <v>0</v>
      </c>
      <c r="AS6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7" s="36" t="str">
        <f>VLOOKUP(First_Validations__2[[#This Row],[Requirement ('#)]],Requirements[[Requirements]:[Categories2]],2,FALSE)</f>
        <v>Licenses and contracts</v>
      </c>
    </row>
    <row r="628" spans="2:46">
      <c r="B628" s="34" t="s">
        <v>1566</v>
      </c>
      <c r="C628" s="34">
        <v>1</v>
      </c>
      <c r="D628" s="34">
        <v>48</v>
      </c>
      <c r="E628" s="34" t="s">
        <v>1267</v>
      </c>
      <c r="F628" s="34" t="s">
        <v>1567</v>
      </c>
      <c r="G628" s="34" t="s">
        <v>1566</v>
      </c>
      <c r="H628" s="34" t="s">
        <v>1268</v>
      </c>
      <c r="I628" s="34" t="s">
        <v>1269</v>
      </c>
      <c r="J628" s="34">
        <v>2018</v>
      </c>
      <c r="K628" s="34">
        <v>2018</v>
      </c>
      <c r="L628" s="34" t="s">
        <v>1767</v>
      </c>
      <c r="M628" s="34" t="s">
        <v>1821</v>
      </c>
      <c r="N628" s="34">
        <v>4</v>
      </c>
      <c r="O628" s="34" t="s">
        <v>1767</v>
      </c>
      <c r="P628" s="34" t="s">
        <v>1302</v>
      </c>
      <c r="Q628" s="34" t="s">
        <v>1876</v>
      </c>
      <c r="R628" s="34" t="s">
        <v>1569</v>
      </c>
      <c r="S628" s="34" t="s">
        <v>1877</v>
      </c>
      <c r="T628" s="34" t="s">
        <v>2594</v>
      </c>
      <c r="U628" s="36" t="str">
        <f>VLOOKUP(First_Validations__2[[#This Row],[CountryReq]],Last_Validations[],COLUMNS($B:B)+1,FALSE)</f>
        <v>Malawi: 2018</v>
      </c>
      <c r="V628" s="36" t="str">
        <f>VLOOKUP(First_Validations__2[[#This Row],[CountryReq]],Last_Validations[],COLUMNS($B:C)+1,FALSE)</f>
        <v>Malawi</v>
      </c>
      <c r="W628" s="36">
        <f>VLOOKUP(First_Validations__2[[#This Row],[CountryReq]],Last_Validations[],COLUMNS($B:D)+1,FALSE)</f>
        <v>1</v>
      </c>
      <c r="X628" s="36">
        <f>VLOOKUP(First_Validations__2[[#This Row],[CountryReq]],Last_Validations[],COLUMNS($B:E)+1,FALSE)</f>
        <v>48</v>
      </c>
      <c r="Y628" s="36" t="str">
        <f>VLOOKUP(First_Validations__2[[#This Row],[CountryReq]],Last_Validations[],COLUMNS($B:F)+1,FALSE)</f>
        <v>Malawi: 2018</v>
      </c>
      <c r="Z628" s="36" t="str">
        <f>VLOOKUP(First_Validations__2[[#This Row],[CountryReq]],Last_Validations[],COLUMNS($B:G)+1,FALSE)</f>
        <v>MWI</v>
      </c>
      <c r="AA628" s="36" t="str">
        <f>VLOOKUP(First_Validations__2[[#This Row],[CountryReq]],Last_Validations[],COLUMNS($B:H)+1,FALSE)</f>
        <v>Malawi</v>
      </c>
      <c r="AB628" s="36" t="str">
        <f>VLOOKUP(First_Validations__2[[#This Row],[CountryReq]],Last_Validations[],COLUMNS($B:I)+1,FALSE)</f>
        <v>https://eiti.org/BD/2019-18</v>
      </c>
      <c r="AC628" s="36" t="str">
        <f>VLOOKUP(First_Validations__2[[#This Row],[CountryReq]],Last_Validations[],COLUMNS($B:J)+1,FALSE)</f>
        <v>https://eiti.org/document/malawi-validation-2018</v>
      </c>
      <c r="AD628" s="36">
        <f>VLOOKUP(First_Validations__2[[#This Row],[CountryReq]],Last_Validations[],COLUMNS($B:K)+1,FALSE)</f>
        <v>2018</v>
      </c>
      <c r="AE628" s="36">
        <f>VLOOKUP(First_Validations__2[[#This Row],[CountryReq]],Last_Validations[],COLUMNS($B:L)+1,FALSE)</f>
        <v>2018</v>
      </c>
      <c r="AF628" s="36" t="str">
        <f>VLOOKUP(First_Validations__2[[#This Row],[CountryReq]],Last_Validations[],COLUMNS($B:M)+1,FALSE)</f>
        <v>Meaningful progress</v>
      </c>
      <c r="AG628" s="36" t="str">
        <f>VLOOKUP(First_Validations__2[[#This Row],[CountryReq]],Last_Validations[],COLUMNS($B:N)+1,FALSE)</f>
        <v>Outcomes and impact of implementation (#7.4)</v>
      </c>
      <c r="AH628" s="36">
        <f>VLOOKUP(First_Validations__2[[#This Row],[CountryReq]],Last_Validations[],COLUMNS($B:O)+1,FALSE)</f>
        <v>4</v>
      </c>
      <c r="AI628" s="36" t="str">
        <f>VLOOKUP(First_Validations__2[[#This Row],[CountryReq]],Last_Validations[],COLUMNS($B:P)+1,FALSE)</f>
        <v>Meaningful progress</v>
      </c>
      <c r="AJ628" s="36" t="str">
        <f>VLOOKUP(First_Validations__2[[#This Row],[CountryReq]],Last_Validations[],COLUMNS($B:Q)+1,FALSE)</f>
        <v>The annual progress report captures activities and follow-up on recommendations but lacks a review of the impact of EITI implementation. The description of progress in meeting EITI requirements is vague.</v>
      </c>
      <c r="AK628" s="36" t="str">
        <f>VLOOKUP(First_Validations__2[[#This Row],[CountryReq]],Last_Validations[],COLUMNS($B:R)+1,FALSE)</f>
        <v>https://eiti.org/malawi#malawis-progress-by-requirement</v>
      </c>
      <c r="AL628" s="36" t="str">
        <f>VLOOKUP(First_Validations__2[[#This Row],[CountryReq]],Last_Validations[],COLUMNS($B:S)+1,FALSE)</f>
        <v>http://mweiti.gov.mw/</v>
      </c>
      <c r="AM628" s="36" t="str">
        <f>VLOOKUP(First_Validations__2[[#This Row],[CountryReq]],Last_Validations[],COLUMNS($B:T)+1,FALSE)</f>
        <v>https://eiti.org/api/v1.0/score_data/48</v>
      </c>
      <c r="AN628" s="36" t="str">
        <f>IF(First_Validations__2[[#This Row],[FirstValidation.Country: Year]]=First_Validations__2[[#This Row],[Country: Year]],"First","Second / Last")</f>
        <v>First</v>
      </c>
      <c r="AO628" s="36">
        <f>IF(AND(First_Validations__2[[#This Row],[FirstValidation.Validation score]]&lt;5,First_Validations__2[[#This Row],[FirstValidation.Validation score]]&gt;1),1,0)</f>
        <v>1</v>
      </c>
      <c r="AP628" s="36">
        <f>First_Validations__2[[#This Row],[Validation score]]-First_Validations__2[[#This Row],[FirstValidation.Validation score]]</f>
        <v>0</v>
      </c>
      <c r="AQ628" s="36">
        <f>IF(AND(First_Validations__2[[#This Row],[Corrective action]]=1,First_Validations__2[[#This Row],[Validation score]]&lt;5,First_Validations__2[[#This Row],[Validation score]]&gt;1),1,0)</f>
        <v>1</v>
      </c>
      <c r="AR628" s="36">
        <f>IF(AND(First_Validations__2[[#This Row],[Corrective action]]=1,OR(First_Validations__2[[#This Row],[Validation score]]&gt;4,First_Validations__2[[#This Row],[Validation score]]&lt;2)),1,0)</f>
        <v>0</v>
      </c>
      <c r="AS6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8" s="36" t="str">
        <f>VLOOKUP(First_Validations__2[[#This Row],[Requirement ('#)]],Requirements[[Requirements]:[Categories2]],2,FALSE)</f>
        <v>Outcomes and impact</v>
      </c>
    </row>
    <row r="629" spans="2:46">
      <c r="B629" s="34" t="s">
        <v>1566</v>
      </c>
      <c r="C629" s="34">
        <v>1</v>
      </c>
      <c r="D629" s="34">
        <v>48</v>
      </c>
      <c r="E629" s="34" t="s">
        <v>1267</v>
      </c>
      <c r="F629" s="34" t="s">
        <v>1567</v>
      </c>
      <c r="G629" s="34" t="s">
        <v>1566</v>
      </c>
      <c r="H629" s="34" t="s">
        <v>1268</v>
      </c>
      <c r="I629" s="34" t="s">
        <v>1269</v>
      </c>
      <c r="J629" s="34">
        <v>2018</v>
      </c>
      <c r="K629" s="34">
        <v>2018</v>
      </c>
      <c r="L629" s="34" t="s">
        <v>1767</v>
      </c>
      <c r="M629" s="34" t="s">
        <v>1818</v>
      </c>
      <c r="N629" s="34">
        <v>5</v>
      </c>
      <c r="O629" s="34" t="s">
        <v>1768</v>
      </c>
      <c r="P629" s="34" t="s">
        <v>1299</v>
      </c>
      <c r="Q629" s="34" t="s">
        <v>1876</v>
      </c>
      <c r="R629" s="34" t="s">
        <v>1569</v>
      </c>
      <c r="S629" s="34" t="s">
        <v>1877</v>
      </c>
      <c r="T629" s="34" t="s">
        <v>2595</v>
      </c>
      <c r="U629" s="36" t="str">
        <f>VLOOKUP(First_Validations__2[[#This Row],[CountryReq]],Last_Validations[],COLUMNS($B:B)+1,FALSE)</f>
        <v>Malawi: 2018</v>
      </c>
      <c r="V629" s="36" t="str">
        <f>VLOOKUP(First_Validations__2[[#This Row],[CountryReq]],Last_Validations[],COLUMNS($B:C)+1,FALSE)</f>
        <v>Malawi</v>
      </c>
      <c r="W629" s="36">
        <f>VLOOKUP(First_Validations__2[[#This Row],[CountryReq]],Last_Validations[],COLUMNS($B:D)+1,FALSE)</f>
        <v>1</v>
      </c>
      <c r="X629" s="36">
        <f>VLOOKUP(First_Validations__2[[#This Row],[CountryReq]],Last_Validations[],COLUMNS($B:E)+1,FALSE)</f>
        <v>48</v>
      </c>
      <c r="Y629" s="36" t="str">
        <f>VLOOKUP(First_Validations__2[[#This Row],[CountryReq]],Last_Validations[],COLUMNS($B:F)+1,FALSE)</f>
        <v>Malawi: 2018</v>
      </c>
      <c r="Z629" s="36" t="str">
        <f>VLOOKUP(First_Validations__2[[#This Row],[CountryReq]],Last_Validations[],COLUMNS($B:G)+1,FALSE)</f>
        <v>MWI</v>
      </c>
      <c r="AA629" s="36" t="str">
        <f>VLOOKUP(First_Validations__2[[#This Row],[CountryReq]],Last_Validations[],COLUMNS($B:H)+1,FALSE)</f>
        <v>Malawi</v>
      </c>
      <c r="AB629" s="36" t="str">
        <f>VLOOKUP(First_Validations__2[[#This Row],[CountryReq]],Last_Validations[],COLUMNS($B:I)+1,FALSE)</f>
        <v>https://eiti.org/BD/2019-18</v>
      </c>
      <c r="AC629" s="36" t="str">
        <f>VLOOKUP(First_Validations__2[[#This Row],[CountryReq]],Last_Validations[],COLUMNS($B:J)+1,FALSE)</f>
        <v>https://eiti.org/document/malawi-validation-2018</v>
      </c>
      <c r="AD629" s="36">
        <f>VLOOKUP(First_Validations__2[[#This Row],[CountryReq]],Last_Validations[],COLUMNS($B:K)+1,FALSE)</f>
        <v>2018</v>
      </c>
      <c r="AE629" s="36">
        <f>VLOOKUP(First_Validations__2[[#This Row],[CountryReq]],Last_Validations[],COLUMNS($B:L)+1,FALSE)</f>
        <v>2018</v>
      </c>
      <c r="AF629" s="36" t="str">
        <f>VLOOKUP(First_Validations__2[[#This Row],[CountryReq]],Last_Validations[],COLUMNS($B:M)+1,FALSE)</f>
        <v>Meaningful progress</v>
      </c>
      <c r="AG629" s="36" t="str">
        <f>VLOOKUP(First_Validations__2[[#This Row],[CountryReq]],Last_Validations[],COLUMNS($B:N)+1,FALSE)</f>
        <v>Public debate (#7.1)</v>
      </c>
      <c r="AH629" s="36">
        <f>VLOOKUP(First_Validations__2[[#This Row],[CountryReq]],Last_Validations[],COLUMNS($B:O)+1,FALSE)</f>
        <v>5</v>
      </c>
      <c r="AI629" s="36" t="str">
        <f>VLOOKUP(First_Validations__2[[#This Row],[CountryReq]],Last_Validations[],COLUMNS($B:P)+1,FALSE)</f>
        <v>Satisfactory progress</v>
      </c>
      <c r="AJ629" s="36" t="str">
        <f>VLOOKUP(First_Validations__2[[#This Row],[CountryReq]],Last_Validations[],COLUMNS($B:Q)+1,FALSE)</f>
        <v>EITI Reports are comprehensible, and CSOs and the media are spreading awareness. Especially contract transparency has contributed to public debate. Data is available in open formats and its use is not restricted.</v>
      </c>
      <c r="AK629" s="36" t="str">
        <f>VLOOKUP(First_Validations__2[[#This Row],[CountryReq]],Last_Validations[],COLUMNS($B:R)+1,FALSE)</f>
        <v>https://eiti.org/malawi#malawis-progress-by-requirement</v>
      </c>
      <c r="AL629" s="36" t="str">
        <f>VLOOKUP(First_Validations__2[[#This Row],[CountryReq]],Last_Validations[],COLUMNS($B:S)+1,FALSE)</f>
        <v>http://mweiti.gov.mw/</v>
      </c>
      <c r="AM629" s="36" t="str">
        <f>VLOOKUP(First_Validations__2[[#This Row],[CountryReq]],Last_Validations[],COLUMNS($B:T)+1,FALSE)</f>
        <v>https://eiti.org/api/v1.0/score_data/48</v>
      </c>
      <c r="AN629" s="36" t="str">
        <f>IF(First_Validations__2[[#This Row],[FirstValidation.Country: Year]]=First_Validations__2[[#This Row],[Country: Year]],"First","Second / Last")</f>
        <v>First</v>
      </c>
      <c r="AO629" s="36">
        <f>IF(AND(First_Validations__2[[#This Row],[FirstValidation.Validation score]]&lt;5,First_Validations__2[[#This Row],[FirstValidation.Validation score]]&gt;1),1,0)</f>
        <v>0</v>
      </c>
      <c r="AP629" s="36">
        <f>First_Validations__2[[#This Row],[Validation score]]-First_Validations__2[[#This Row],[FirstValidation.Validation score]]</f>
        <v>0</v>
      </c>
      <c r="AQ629" s="36">
        <f>IF(AND(First_Validations__2[[#This Row],[Corrective action]]=1,First_Validations__2[[#This Row],[Validation score]]&lt;5,First_Validations__2[[#This Row],[Validation score]]&gt;1),1,0)</f>
        <v>0</v>
      </c>
      <c r="AR629" s="36">
        <f>IF(AND(First_Validations__2[[#This Row],[Corrective action]]=1,OR(First_Validations__2[[#This Row],[Validation score]]&gt;4,First_Validations__2[[#This Row],[Validation score]]&lt;2)),1,0)</f>
        <v>0</v>
      </c>
      <c r="AS6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29" s="36" t="str">
        <f>VLOOKUP(First_Validations__2[[#This Row],[Requirement ('#)]],Requirements[[Requirements]:[Categories2]],2,FALSE)</f>
        <v>Outcomes and impact</v>
      </c>
    </row>
    <row r="630" spans="2:46">
      <c r="B630" s="34" t="s">
        <v>1566</v>
      </c>
      <c r="C630" s="34">
        <v>1</v>
      </c>
      <c r="D630" s="34">
        <v>48</v>
      </c>
      <c r="E630" s="34" t="s">
        <v>1267</v>
      </c>
      <c r="F630" s="34" t="s">
        <v>1567</v>
      </c>
      <c r="G630" s="34" t="s">
        <v>1566</v>
      </c>
      <c r="H630" s="34" t="s">
        <v>1268</v>
      </c>
      <c r="I630" s="34" t="s">
        <v>1269</v>
      </c>
      <c r="J630" s="34">
        <v>2018</v>
      </c>
      <c r="K630" s="34">
        <v>2018</v>
      </c>
      <c r="L630" s="34" t="s">
        <v>1767</v>
      </c>
      <c r="M630" s="34" t="s">
        <v>1814</v>
      </c>
      <c r="N630" s="34">
        <v>3</v>
      </c>
      <c r="O630" s="34" t="s">
        <v>1798</v>
      </c>
      <c r="P630" s="34" t="s">
        <v>1296</v>
      </c>
      <c r="Q630" s="34" t="s">
        <v>1876</v>
      </c>
      <c r="R630" s="34" t="s">
        <v>1569</v>
      </c>
      <c r="S630" s="34" t="s">
        <v>1877</v>
      </c>
      <c r="T630" s="34" t="s">
        <v>2596</v>
      </c>
      <c r="U630" s="36" t="str">
        <f>VLOOKUP(First_Validations__2[[#This Row],[CountryReq]],Last_Validations[],COLUMNS($B:B)+1,FALSE)</f>
        <v>Malawi: 2018</v>
      </c>
      <c r="V630" s="36" t="str">
        <f>VLOOKUP(First_Validations__2[[#This Row],[CountryReq]],Last_Validations[],COLUMNS($B:C)+1,FALSE)</f>
        <v>Malawi</v>
      </c>
      <c r="W630" s="36">
        <f>VLOOKUP(First_Validations__2[[#This Row],[CountryReq]],Last_Validations[],COLUMNS($B:D)+1,FALSE)</f>
        <v>1</v>
      </c>
      <c r="X630" s="36">
        <f>VLOOKUP(First_Validations__2[[#This Row],[CountryReq]],Last_Validations[],COLUMNS($B:E)+1,FALSE)</f>
        <v>48</v>
      </c>
      <c r="Y630" s="36" t="str">
        <f>VLOOKUP(First_Validations__2[[#This Row],[CountryReq]],Last_Validations[],COLUMNS($B:F)+1,FALSE)</f>
        <v>Malawi: 2018</v>
      </c>
      <c r="Z630" s="36" t="str">
        <f>VLOOKUP(First_Validations__2[[#This Row],[CountryReq]],Last_Validations[],COLUMNS($B:G)+1,FALSE)</f>
        <v>MWI</v>
      </c>
      <c r="AA630" s="36" t="str">
        <f>VLOOKUP(First_Validations__2[[#This Row],[CountryReq]],Last_Validations[],COLUMNS($B:H)+1,FALSE)</f>
        <v>Malawi</v>
      </c>
      <c r="AB630" s="36" t="str">
        <f>VLOOKUP(First_Validations__2[[#This Row],[CountryReq]],Last_Validations[],COLUMNS($B:I)+1,FALSE)</f>
        <v>https://eiti.org/BD/2019-18</v>
      </c>
      <c r="AC630" s="36" t="str">
        <f>VLOOKUP(First_Validations__2[[#This Row],[CountryReq]],Last_Validations[],COLUMNS($B:J)+1,FALSE)</f>
        <v>https://eiti.org/document/malawi-validation-2018</v>
      </c>
      <c r="AD630" s="36">
        <f>VLOOKUP(First_Validations__2[[#This Row],[CountryReq]],Last_Validations[],COLUMNS($B:K)+1,FALSE)</f>
        <v>2018</v>
      </c>
      <c r="AE630" s="36">
        <f>VLOOKUP(First_Validations__2[[#This Row],[CountryReq]],Last_Validations[],COLUMNS($B:L)+1,FALSE)</f>
        <v>2018</v>
      </c>
      <c r="AF630" s="36" t="str">
        <f>VLOOKUP(First_Validations__2[[#This Row],[CountryReq]],Last_Validations[],COLUMNS($B:M)+1,FALSE)</f>
        <v>Meaningful progress</v>
      </c>
      <c r="AG630" s="36" t="str">
        <f>VLOOKUP(First_Validations__2[[#This Row],[CountryReq]],Last_Validations[],COLUMNS($B:N)+1,FALSE)</f>
        <v>Mandatory social expenditures (#6.1)</v>
      </c>
      <c r="AH630" s="36">
        <f>VLOOKUP(First_Validations__2[[#This Row],[CountryReq]],Last_Validations[],COLUMNS($B:O)+1,FALSE)</f>
        <v>3</v>
      </c>
      <c r="AI630" s="36" t="str">
        <f>VLOOKUP(First_Validations__2[[#This Row],[CountryReq]],Last_Validations[],COLUMNS($B:P)+1,FALSE)</f>
        <v>Inadequate progress</v>
      </c>
      <c r="AJ630" s="36" t="str">
        <f>VLOOKUP(First_Validations__2[[#This Row],[CountryReq]],Last_Validations[],COLUMNS($B:Q)+1,FALSE)</f>
        <v>The report covers mandatory social expenditures for two mining companies and all petroleum sector companies. But almost no payments are reported nor is any reason for lack of payments identified. Reported mandatory social payments are not disaggregated sufficiently. The report does describe and disclose voluntary social payments associated with one reporting oil and gas company.</v>
      </c>
      <c r="AK630" s="36" t="str">
        <f>VLOOKUP(First_Validations__2[[#This Row],[CountryReq]],Last_Validations[],COLUMNS($B:R)+1,FALSE)</f>
        <v>https://eiti.org/malawi#malawis-progress-by-requirement</v>
      </c>
      <c r="AL630" s="36" t="str">
        <f>VLOOKUP(First_Validations__2[[#This Row],[CountryReq]],Last_Validations[],COLUMNS($B:S)+1,FALSE)</f>
        <v>http://mweiti.gov.mw/</v>
      </c>
      <c r="AM630" s="36" t="str">
        <f>VLOOKUP(First_Validations__2[[#This Row],[CountryReq]],Last_Validations[],COLUMNS($B:T)+1,FALSE)</f>
        <v>https://eiti.org/api/v1.0/score_data/48</v>
      </c>
      <c r="AN630" s="36" t="str">
        <f>IF(First_Validations__2[[#This Row],[FirstValidation.Country: Year]]=First_Validations__2[[#This Row],[Country: Year]],"First","Second / Last")</f>
        <v>First</v>
      </c>
      <c r="AO630" s="36">
        <f>IF(AND(First_Validations__2[[#This Row],[FirstValidation.Validation score]]&lt;5,First_Validations__2[[#This Row],[FirstValidation.Validation score]]&gt;1),1,0)</f>
        <v>1</v>
      </c>
      <c r="AP630" s="36">
        <f>First_Validations__2[[#This Row],[Validation score]]-First_Validations__2[[#This Row],[FirstValidation.Validation score]]</f>
        <v>0</v>
      </c>
      <c r="AQ630" s="36">
        <f>IF(AND(First_Validations__2[[#This Row],[Corrective action]]=1,First_Validations__2[[#This Row],[Validation score]]&lt;5,First_Validations__2[[#This Row],[Validation score]]&gt;1),1,0)</f>
        <v>1</v>
      </c>
      <c r="AR630" s="36">
        <f>IF(AND(First_Validations__2[[#This Row],[Corrective action]]=1,OR(First_Validations__2[[#This Row],[Validation score]]&gt;4,First_Validations__2[[#This Row],[Validation score]]&lt;2)),1,0)</f>
        <v>0</v>
      </c>
      <c r="AS6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0" s="36" t="str">
        <f>VLOOKUP(First_Validations__2[[#This Row],[Requirement ('#)]],Requirements[[Requirements]:[Categories2]],2,FALSE)</f>
        <v>Socio-economic contribution</v>
      </c>
    </row>
    <row r="631" spans="2:46">
      <c r="B631" s="34" t="s">
        <v>1566</v>
      </c>
      <c r="C631" s="34">
        <v>1</v>
      </c>
      <c r="D631" s="34">
        <v>48</v>
      </c>
      <c r="E631" s="34" t="s">
        <v>1267</v>
      </c>
      <c r="F631" s="34" t="s">
        <v>1567</v>
      </c>
      <c r="G631" s="34" t="s">
        <v>1566</v>
      </c>
      <c r="H631" s="34" t="s">
        <v>1268</v>
      </c>
      <c r="I631" s="34" t="s">
        <v>1269</v>
      </c>
      <c r="J631" s="34">
        <v>2018</v>
      </c>
      <c r="K631" s="34">
        <v>2018</v>
      </c>
      <c r="L631" s="34" t="s">
        <v>1767</v>
      </c>
      <c r="M631" s="34" t="s">
        <v>1813</v>
      </c>
      <c r="N631" s="34">
        <v>1</v>
      </c>
      <c r="O631" s="34" t="s">
        <v>1796</v>
      </c>
      <c r="P631" s="34" t="s">
        <v>1295</v>
      </c>
      <c r="Q631" s="34" t="s">
        <v>1876</v>
      </c>
      <c r="R631" s="34" t="s">
        <v>1569</v>
      </c>
      <c r="S631" s="34" t="s">
        <v>1877</v>
      </c>
      <c r="T631" s="34" t="s">
        <v>2597</v>
      </c>
      <c r="U631" s="36" t="str">
        <f>VLOOKUP(First_Validations__2[[#This Row],[CountryReq]],Last_Validations[],COLUMNS($B:B)+1,FALSE)</f>
        <v>Malawi: 2018</v>
      </c>
      <c r="V631" s="36" t="str">
        <f>VLOOKUP(First_Validations__2[[#This Row],[CountryReq]],Last_Validations[],COLUMNS($B:C)+1,FALSE)</f>
        <v>Malawi</v>
      </c>
      <c r="W631" s="36">
        <f>VLOOKUP(First_Validations__2[[#This Row],[CountryReq]],Last_Validations[],COLUMNS($B:D)+1,FALSE)</f>
        <v>1</v>
      </c>
      <c r="X631" s="36">
        <f>VLOOKUP(First_Validations__2[[#This Row],[CountryReq]],Last_Validations[],COLUMNS($B:E)+1,FALSE)</f>
        <v>48</v>
      </c>
      <c r="Y631" s="36" t="str">
        <f>VLOOKUP(First_Validations__2[[#This Row],[CountryReq]],Last_Validations[],COLUMNS($B:F)+1,FALSE)</f>
        <v>Malawi: 2018</v>
      </c>
      <c r="Z631" s="36" t="str">
        <f>VLOOKUP(First_Validations__2[[#This Row],[CountryReq]],Last_Validations[],COLUMNS($B:G)+1,FALSE)</f>
        <v>MWI</v>
      </c>
      <c r="AA631" s="36" t="str">
        <f>VLOOKUP(First_Validations__2[[#This Row],[CountryReq]],Last_Validations[],COLUMNS($B:H)+1,FALSE)</f>
        <v>Malawi</v>
      </c>
      <c r="AB631" s="36" t="str">
        <f>VLOOKUP(First_Validations__2[[#This Row],[CountryReq]],Last_Validations[],COLUMNS($B:I)+1,FALSE)</f>
        <v>https://eiti.org/BD/2019-18</v>
      </c>
      <c r="AC631" s="36" t="str">
        <f>VLOOKUP(First_Validations__2[[#This Row],[CountryReq]],Last_Validations[],COLUMNS($B:J)+1,FALSE)</f>
        <v>https://eiti.org/document/malawi-validation-2018</v>
      </c>
      <c r="AD631" s="36">
        <f>VLOOKUP(First_Validations__2[[#This Row],[CountryReq]],Last_Validations[],COLUMNS($B:K)+1,FALSE)</f>
        <v>2018</v>
      </c>
      <c r="AE631" s="36">
        <f>VLOOKUP(First_Validations__2[[#This Row],[CountryReq]],Last_Validations[],COLUMNS($B:L)+1,FALSE)</f>
        <v>2018</v>
      </c>
      <c r="AF631" s="36" t="str">
        <f>VLOOKUP(First_Validations__2[[#This Row],[CountryReq]],Last_Validations[],COLUMNS($B:M)+1,FALSE)</f>
        <v>Meaningful progress</v>
      </c>
      <c r="AG631" s="36" t="str">
        <f>VLOOKUP(First_Validations__2[[#This Row],[CountryReq]],Last_Validations[],COLUMNS($B:N)+1,FALSE)</f>
        <v>Revenue management and expenditures (#5.3)</v>
      </c>
      <c r="AH631" s="36">
        <f>VLOOKUP(First_Validations__2[[#This Row],[CountryReq]],Last_Validations[],COLUMNS($B:O)+1,FALSE)</f>
        <v>1</v>
      </c>
      <c r="AI631" s="36" t="str">
        <f>VLOOKUP(First_Validations__2[[#This Row],[CountryReq]],Last_Validations[],COLUMNS($B:P)+1,FALSE)</f>
        <v>Not required (recommended)</v>
      </c>
      <c r="AJ631" s="36" t="str">
        <f>VLOOKUP(First_Validations__2[[#This Row],[CountryReq]],Last_Validations[],COLUMNS($B:Q)+1,FALSE)</f>
        <v>MWEITI has made some attempt to including information on the budget-making process through references and documentation of the budget framework of Malawi for 2015-16. The general description of the key documents and procedures related to the budgeting process provides a clear guide for interested readers and users of the EITI Report.</v>
      </c>
      <c r="AK631" s="36" t="str">
        <f>VLOOKUP(First_Validations__2[[#This Row],[CountryReq]],Last_Validations[],COLUMNS($B:R)+1,FALSE)</f>
        <v>https://eiti.org/malawi#malawis-progress-by-requirement</v>
      </c>
      <c r="AL631" s="36" t="str">
        <f>VLOOKUP(First_Validations__2[[#This Row],[CountryReq]],Last_Validations[],COLUMNS($B:S)+1,FALSE)</f>
        <v>http://mweiti.gov.mw/</v>
      </c>
      <c r="AM631" s="36" t="str">
        <f>VLOOKUP(First_Validations__2[[#This Row],[CountryReq]],Last_Validations[],COLUMNS($B:T)+1,FALSE)</f>
        <v>https://eiti.org/api/v1.0/score_data/48</v>
      </c>
      <c r="AN631" s="36" t="str">
        <f>IF(First_Validations__2[[#This Row],[FirstValidation.Country: Year]]=First_Validations__2[[#This Row],[Country: Year]],"First","Second / Last")</f>
        <v>First</v>
      </c>
      <c r="AO631" s="36">
        <f>IF(AND(First_Validations__2[[#This Row],[FirstValidation.Validation score]]&lt;5,First_Validations__2[[#This Row],[FirstValidation.Validation score]]&gt;1),1,0)</f>
        <v>0</v>
      </c>
      <c r="AP631" s="36">
        <f>First_Validations__2[[#This Row],[Validation score]]-First_Validations__2[[#This Row],[FirstValidation.Validation score]]</f>
        <v>0</v>
      </c>
      <c r="AQ631" s="36">
        <f>IF(AND(First_Validations__2[[#This Row],[Corrective action]]=1,First_Validations__2[[#This Row],[Validation score]]&lt;5,First_Validations__2[[#This Row],[Validation score]]&gt;1),1,0)</f>
        <v>0</v>
      </c>
      <c r="AR631" s="36">
        <f>IF(AND(First_Validations__2[[#This Row],[Corrective action]]=1,OR(First_Validations__2[[#This Row],[Validation score]]&gt;4,First_Validations__2[[#This Row],[Validation score]]&lt;2)),1,0)</f>
        <v>0</v>
      </c>
      <c r="AS6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1" s="36" t="str">
        <f>VLOOKUP(First_Validations__2[[#This Row],[Requirement ('#)]],Requirements[[Requirements]:[Categories2]],2,FALSE)</f>
        <v>Revenue allocation</v>
      </c>
    </row>
    <row r="632" spans="2:46">
      <c r="B632" s="34" t="s">
        <v>1566</v>
      </c>
      <c r="C632" s="34">
        <v>1</v>
      </c>
      <c r="D632" s="34">
        <v>48</v>
      </c>
      <c r="E632" s="34" t="s">
        <v>1267</v>
      </c>
      <c r="F632" s="34" t="s">
        <v>1567</v>
      </c>
      <c r="G632" s="34" t="s">
        <v>1566</v>
      </c>
      <c r="H632" s="34" t="s">
        <v>1268</v>
      </c>
      <c r="I632" s="34" t="s">
        <v>1269</v>
      </c>
      <c r="J632" s="34">
        <v>2018</v>
      </c>
      <c r="K632" s="34">
        <v>2018</v>
      </c>
      <c r="L632" s="34" t="s">
        <v>1767</v>
      </c>
      <c r="M632" s="34" t="s">
        <v>1816</v>
      </c>
      <c r="N632" s="34">
        <v>5</v>
      </c>
      <c r="O632" s="34" t="s">
        <v>1768</v>
      </c>
      <c r="P632" s="34" t="s">
        <v>1298</v>
      </c>
      <c r="Q632" s="34" t="s">
        <v>1876</v>
      </c>
      <c r="R632" s="34" t="s">
        <v>1569</v>
      </c>
      <c r="S632" s="34" t="s">
        <v>1877</v>
      </c>
      <c r="T632" s="34" t="s">
        <v>2598</v>
      </c>
      <c r="U632" s="36" t="str">
        <f>VLOOKUP(First_Validations__2[[#This Row],[CountryReq]],Last_Validations[],COLUMNS($B:B)+1,FALSE)</f>
        <v>Malawi: 2018</v>
      </c>
      <c r="V632" s="36" t="str">
        <f>VLOOKUP(First_Validations__2[[#This Row],[CountryReq]],Last_Validations[],COLUMNS($B:C)+1,FALSE)</f>
        <v>Malawi</v>
      </c>
      <c r="W632" s="36">
        <f>VLOOKUP(First_Validations__2[[#This Row],[CountryReq]],Last_Validations[],COLUMNS($B:D)+1,FALSE)</f>
        <v>1</v>
      </c>
      <c r="X632" s="36">
        <f>VLOOKUP(First_Validations__2[[#This Row],[CountryReq]],Last_Validations[],COLUMNS($B:E)+1,FALSE)</f>
        <v>48</v>
      </c>
      <c r="Y632" s="36" t="str">
        <f>VLOOKUP(First_Validations__2[[#This Row],[CountryReq]],Last_Validations[],COLUMNS($B:F)+1,FALSE)</f>
        <v>Malawi: 2018</v>
      </c>
      <c r="Z632" s="36" t="str">
        <f>VLOOKUP(First_Validations__2[[#This Row],[CountryReq]],Last_Validations[],COLUMNS($B:G)+1,FALSE)</f>
        <v>MWI</v>
      </c>
      <c r="AA632" s="36" t="str">
        <f>VLOOKUP(First_Validations__2[[#This Row],[CountryReq]],Last_Validations[],COLUMNS($B:H)+1,FALSE)</f>
        <v>Malawi</v>
      </c>
      <c r="AB632" s="36" t="str">
        <f>VLOOKUP(First_Validations__2[[#This Row],[CountryReq]],Last_Validations[],COLUMNS($B:I)+1,FALSE)</f>
        <v>https://eiti.org/BD/2019-18</v>
      </c>
      <c r="AC632" s="36" t="str">
        <f>VLOOKUP(First_Validations__2[[#This Row],[CountryReq]],Last_Validations[],COLUMNS($B:J)+1,FALSE)</f>
        <v>https://eiti.org/document/malawi-validation-2018</v>
      </c>
      <c r="AD632" s="36">
        <f>VLOOKUP(First_Validations__2[[#This Row],[CountryReq]],Last_Validations[],COLUMNS($B:K)+1,FALSE)</f>
        <v>2018</v>
      </c>
      <c r="AE632" s="36">
        <f>VLOOKUP(First_Validations__2[[#This Row],[CountryReq]],Last_Validations[],COLUMNS($B:L)+1,FALSE)</f>
        <v>2018</v>
      </c>
      <c r="AF632" s="36" t="str">
        <f>VLOOKUP(First_Validations__2[[#This Row],[CountryReq]],Last_Validations[],COLUMNS($B:M)+1,FALSE)</f>
        <v>Meaningful progress</v>
      </c>
      <c r="AG632" s="36" t="str">
        <f>VLOOKUP(First_Validations__2[[#This Row],[CountryReq]],Last_Validations[],COLUMNS($B:N)+1,FALSE)</f>
        <v>Economic contribution (#6.3)</v>
      </c>
      <c r="AH632" s="36">
        <f>VLOOKUP(First_Validations__2[[#This Row],[CountryReq]],Last_Validations[],COLUMNS($B:O)+1,FALSE)</f>
        <v>5</v>
      </c>
      <c r="AI632" s="36" t="str">
        <f>VLOOKUP(First_Validations__2[[#This Row],[CountryReq]],Last_Validations[],COLUMNS($B:P)+1,FALSE)</f>
        <v>Satisfactory progress</v>
      </c>
      <c r="AJ632" s="36" t="str">
        <f>VLOOKUP(First_Validations__2[[#This Row],[CountryReq]],Last_Validations[],COLUMNS($B:Q)+1,FALSE)</f>
        <v>Estimates are provided for the extractive sector’s contribution to gross domestic product, exports, government revenues and employment, and areas of significant operations. No estimates were provided for the informal sector’s contribution, although estimates are available for the artisanal and small-scale miners’ contributions.</v>
      </c>
      <c r="AK632" s="36" t="str">
        <f>VLOOKUP(First_Validations__2[[#This Row],[CountryReq]],Last_Validations[],COLUMNS($B:R)+1,FALSE)</f>
        <v>https://eiti.org/malawi#malawis-progress-by-requirement</v>
      </c>
      <c r="AL632" s="36" t="str">
        <f>VLOOKUP(First_Validations__2[[#This Row],[CountryReq]],Last_Validations[],COLUMNS($B:S)+1,FALSE)</f>
        <v>http://mweiti.gov.mw/</v>
      </c>
      <c r="AM632" s="36" t="str">
        <f>VLOOKUP(First_Validations__2[[#This Row],[CountryReq]],Last_Validations[],COLUMNS($B:T)+1,FALSE)</f>
        <v>https://eiti.org/api/v1.0/score_data/48</v>
      </c>
      <c r="AN632" s="36" t="str">
        <f>IF(First_Validations__2[[#This Row],[FirstValidation.Country: Year]]=First_Validations__2[[#This Row],[Country: Year]],"First","Second / Last")</f>
        <v>First</v>
      </c>
      <c r="AO632" s="36">
        <f>IF(AND(First_Validations__2[[#This Row],[FirstValidation.Validation score]]&lt;5,First_Validations__2[[#This Row],[FirstValidation.Validation score]]&gt;1),1,0)</f>
        <v>0</v>
      </c>
      <c r="AP632" s="36">
        <f>First_Validations__2[[#This Row],[Validation score]]-First_Validations__2[[#This Row],[FirstValidation.Validation score]]</f>
        <v>0</v>
      </c>
      <c r="AQ632" s="36">
        <f>IF(AND(First_Validations__2[[#This Row],[Corrective action]]=1,First_Validations__2[[#This Row],[Validation score]]&lt;5,First_Validations__2[[#This Row],[Validation score]]&gt;1),1,0)</f>
        <v>0</v>
      </c>
      <c r="AR632" s="36">
        <f>IF(AND(First_Validations__2[[#This Row],[Corrective action]]=1,OR(First_Validations__2[[#This Row],[Validation score]]&gt;4,First_Validations__2[[#This Row],[Validation score]]&lt;2)),1,0)</f>
        <v>0</v>
      </c>
      <c r="AS6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2" s="36" t="str">
        <f>VLOOKUP(First_Validations__2[[#This Row],[Requirement ('#)]],Requirements[[Requirements]:[Categories2]],2,FALSE)</f>
        <v>Socio-economic contribution</v>
      </c>
    </row>
    <row r="633" spans="2:46">
      <c r="B633" s="34" t="s">
        <v>1566</v>
      </c>
      <c r="C633" s="34">
        <v>1</v>
      </c>
      <c r="D633" s="34">
        <v>48</v>
      </c>
      <c r="E633" s="34" t="s">
        <v>1267</v>
      </c>
      <c r="F633" s="34" t="s">
        <v>1567</v>
      </c>
      <c r="G633" s="34" t="s">
        <v>1566</v>
      </c>
      <c r="H633" s="34" t="s">
        <v>1268</v>
      </c>
      <c r="I633" s="34" t="s">
        <v>1269</v>
      </c>
      <c r="J633" s="34">
        <v>2018</v>
      </c>
      <c r="K633" s="34">
        <v>2018</v>
      </c>
      <c r="L633" s="34" t="s">
        <v>1767</v>
      </c>
      <c r="M633" s="34" t="s">
        <v>1815</v>
      </c>
      <c r="N633" s="34">
        <v>0</v>
      </c>
      <c r="O633" s="34" t="s">
        <v>4</v>
      </c>
      <c r="P633" s="34" t="s">
        <v>1297</v>
      </c>
      <c r="Q633" s="34" t="s">
        <v>1876</v>
      </c>
      <c r="R633" s="34" t="s">
        <v>1569</v>
      </c>
      <c r="S633" s="34" t="s">
        <v>1877</v>
      </c>
      <c r="T633" s="34" t="s">
        <v>2599</v>
      </c>
      <c r="U633" s="36" t="str">
        <f>VLOOKUP(First_Validations__2[[#This Row],[CountryReq]],Last_Validations[],COLUMNS($B:B)+1,FALSE)</f>
        <v>Malawi: 2018</v>
      </c>
      <c r="V633" s="36" t="str">
        <f>VLOOKUP(First_Validations__2[[#This Row],[CountryReq]],Last_Validations[],COLUMNS($B:C)+1,FALSE)</f>
        <v>Malawi</v>
      </c>
      <c r="W633" s="36">
        <f>VLOOKUP(First_Validations__2[[#This Row],[CountryReq]],Last_Validations[],COLUMNS($B:D)+1,FALSE)</f>
        <v>1</v>
      </c>
      <c r="X633" s="36">
        <f>VLOOKUP(First_Validations__2[[#This Row],[CountryReq]],Last_Validations[],COLUMNS($B:E)+1,FALSE)</f>
        <v>48</v>
      </c>
      <c r="Y633" s="36" t="str">
        <f>VLOOKUP(First_Validations__2[[#This Row],[CountryReq]],Last_Validations[],COLUMNS($B:F)+1,FALSE)</f>
        <v>Malawi: 2018</v>
      </c>
      <c r="Z633" s="36" t="str">
        <f>VLOOKUP(First_Validations__2[[#This Row],[CountryReq]],Last_Validations[],COLUMNS($B:G)+1,FALSE)</f>
        <v>MWI</v>
      </c>
      <c r="AA633" s="36" t="str">
        <f>VLOOKUP(First_Validations__2[[#This Row],[CountryReq]],Last_Validations[],COLUMNS($B:H)+1,FALSE)</f>
        <v>Malawi</v>
      </c>
      <c r="AB633" s="36" t="str">
        <f>VLOOKUP(First_Validations__2[[#This Row],[CountryReq]],Last_Validations[],COLUMNS($B:I)+1,FALSE)</f>
        <v>https://eiti.org/BD/2019-18</v>
      </c>
      <c r="AC633" s="36" t="str">
        <f>VLOOKUP(First_Validations__2[[#This Row],[CountryReq]],Last_Validations[],COLUMNS($B:J)+1,FALSE)</f>
        <v>https://eiti.org/document/malawi-validation-2018</v>
      </c>
      <c r="AD633" s="36">
        <f>VLOOKUP(First_Validations__2[[#This Row],[CountryReq]],Last_Validations[],COLUMNS($B:K)+1,FALSE)</f>
        <v>2018</v>
      </c>
      <c r="AE633" s="36">
        <f>VLOOKUP(First_Validations__2[[#This Row],[CountryReq]],Last_Validations[],COLUMNS($B:L)+1,FALSE)</f>
        <v>2018</v>
      </c>
      <c r="AF633" s="36" t="str">
        <f>VLOOKUP(First_Validations__2[[#This Row],[CountryReq]],Last_Validations[],COLUMNS($B:M)+1,FALSE)</f>
        <v>Meaningful progress</v>
      </c>
      <c r="AG633" s="36" t="str">
        <f>VLOOKUP(First_Validations__2[[#This Row],[CountryReq]],Last_Validations[],COLUMNS($B:N)+1,FALSE)</f>
        <v>SOE quasi-fiscal expenditures (#6.2)</v>
      </c>
      <c r="AH633" s="36">
        <f>VLOOKUP(First_Validations__2[[#This Row],[CountryReq]],Last_Validations[],COLUMNS($B:O)+1,FALSE)</f>
        <v>0</v>
      </c>
      <c r="AI633" s="36" t="str">
        <f>VLOOKUP(First_Validations__2[[#This Row],[CountryReq]],Last_Validations[],COLUMNS($B:P)+1,FALSE)</f>
        <v>Not applicable</v>
      </c>
      <c r="AJ633" s="36" t="str">
        <f>VLOOKUP(First_Validations__2[[#This Row],[CountryReq]],Last_Validations[],COLUMNS($B:Q)+1,FALSE)</f>
        <v>The International Secretariat’s initial assessment is this requirement is not applicable in Malawi. For more details please refer to requirement 2.6 on state participation.</v>
      </c>
      <c r="AK633" s="36" t="str">
        <f>VLOOKUP(First_Validations__2[[#This Row],[CountryReq]],Last_Validations[],COLUMNS($B:R)+1,FALSE)</f>
        <v>https://eiti.org/malawi#malawis-progress-by-requirement</v>
      </c>
      <c r="AL633" s="36" t="str">
        <f>VLOOKUP(First_Validations__2[[#This Row],[CountryReq]],Last_Validations[],COLUMNS($B:S)+1,FALSE)</f>
        <v>http://mweiti.gov.mw/</v>
      </c>
      <c r="AM633" s="36" t="str">
        <f>VLOOKUP(First_Validations__2[[#This Row],[CountryReq]],Last_Validations[],COLUMNS($B:T)+1,FALSE)</f>
        <v>https://eiti.org/api/v1.0/score_data/48</v>
      </c>
      <c r="AN633" s="36" t="str">
        <f>IF(First_Validations__2[[#This Row],[FirstValidation.Country: Year]]=First_Validations__2[[#This Row],[Country: Year]],"First","Second / Last")</f>
        <v>First</v>
      </c>
      <c r="AO633" s="36">
        <f>IF(AND(First_Validations__2[[#This Row],[FirstValidation.Validation score]]&lt;5,First_Validations__2[[#This Row],[FirstValidation.Validation score]]&gt;1),1,0)</f>
        <v>0</v>
      </c>
      <c r="AP633" s="36">
        <f>First_Validations__2[[#This Row],[Validation score]]-First_Validations__2[[#This Row],[FirstValidation.Validation score]]</f>
        <v>0</v>
      </c>
      <c r="AQ633" s="36">
        <f>IF(AND(First_Validations__2[[#This Row],[Corrective action]]=1,First_Validations__2[[#This Row],[Validation score]]&lt;5,First_Validations__2[[#This Row],[Validation score]]&gt;1),1,0)</f>
        <v>0</v>
      </c>
      <c r="AR633" s="36">
        <f>IF(AND(First_Validations__2[[#This Row],[Corrective action]]=1,OR(First_Validations__2[[#This Row],[Validation score]]&gt;4,First_Validations__2[[#This Row],[Validation score]]&lt;2)),1,0)</f>
        <v>0</v>
      </c>
      <c r="AS6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3" s="36" t="str">
        <f>VLOOKUP(First_Validations__2[[#This Row],[Requirement ('#)]],Requirements[[Requirements]:[Categories2]],2,FALSE)</f>
        <v>Socio-economic contribution</v>
      </c>
    </row>
    <row r="634" spans="2:46">
      <c r="B634" s="34" t="s">
        <v>1566</v>
      </c>
      <c r="C634" s="34">
        <v>1</v>
      </c>
      <c r="D634" s="34">
        <v>48</v>
      </c>
      <c r="E634" s="34" t="s">
        <v>1267</v>
      </c>
      <c r="F634" s="34" t="s">
        <v>1567</v>
      </c>
      <c r="G634" s="34" t="s">
        <v>1566</v>
      </c>
      <c r="H634" s="34" t="s">
        <v>1268</v>
      </c>
      <c r="I634" s="34" t="s">
        <v>1269</v>
      </c>
      <c r="J634" s="34">
        <v>2018</v>
      </c>
      <c r="K634" s="34">
        <v>2018</v>
      </c>
      <c r="L634" s="34" t="s">
        <v>1767</v>
      </c>
      <c r="M634" s="34" t="s">
        <v>1790</v>
      </c>
      <c r="N634" s="34">
        <v>4</v>
      </c>
      <c r="O634" s="34" t="s">
        <v>1767</v>
      </c>
      <c r="P634" s="34" t="s">
        <v>1274</v>
      </c>
      <c r="Q634" s="34" t="s">
        <v>1876</v>
      </c>
      <c r="R634" s="34" t="s">
        <v>1569</v>
      </c>
      <c r="S634" s="34" t="s">
        <v>1877</v>
      </c>
      <c r="T634" s="34" t="s">
        <v>2600</v>
      </c>
      <c r="U634" s="36" t="str">
        <f>VLOOKUP(First_Validations__2[[#This Row],[CountryReq]],Last_Validations[],COLUMNS($B:B)+1,FALSE)</f>
        <v>Malawi: 2018</v>
      </c>
      <c r="V634" s="36" t="str">
        <f>VLOOKUP(First_Validations__2[[#This Row],[CountryReq]],Last_Validations[],COLUMNS($B:C)+1,FALSE)</f>
        <v>Malawi</v>
      </c>
      <c r="W634" s="36">
        <f>VLOOKUP(First_Validations__2[[#This Row],[CountryReq]],Last_Validations[],COLUMNS($B:D)+1,FALSE)</f>
        <v>1</v>
      </c>
      <c r="X634" s="36">
        <f>VLOOKUP(First_Validations__2[[#This Row],[CountryReq]],Last_Validations[],COLUMNS($B:E)+1,FALSE)</f>
        <v>48</v>
      </c>
      <c r="Y634" s="36" t="str">
        <f>VLOOKUP(First_Validations__2[[#This Row],[CountryReq]],Last_Validations[],COLUMNS($B:F)+1,FALSE)</f>
        <v>Malawi: 2018</v>
      </c>
      <c r="Z634" s="36" t="str">
        <f>VLOOKUP(First_Validations__2[[#This Row],[CountryReq]],Last_Validations[],COLUMNS($B:G)+1,FALSE)</f>
        <v>MWI</v>
      </c>
      <c r="AA634" s="36" t="str">
        <f>VLOOKUP(First_Validations__2[[#This Row],[CountryReq]],Last_Validations[],COLUMNS($B:H)+1,FALSE)</f>
        <v>Malawi</v>
      </c>
      <c r="AB634" s="36" t="str">
        <f>VLOOKUP(First_Validations__2[[#This Row],[CountryReq]],Last_Validations[],COLUMNS($B:I)+1,FALSE)</f>
        <v>https://eiti.org/BD/2019-18</v>
      </c>
      <c r="AC634" s="36" t="str">
        <f>VLOOKUP(First_Validations__2[[#This Row],[CountryReq]],Last_Validations[],COLUMNS($B:J)+1,FALSE)</f>
        <v>https://eiti.org/document/malawi-validation-2018</v>
      </c>
      <c r="AD634" s="36">
        <f>VLOOKUP(First_Validations__2[[#This Row],[CountryReq]],Last_Validations[],COLUMNS($B:K)+1,FALSE)</f>
        <v>2018</v>
      </c>
      <c r="AE634" s="36">
        <f>VLOOKUP(First_Validations__2[[#This Row],[CountryReq]],Last_Validations[],COLUMNS($B:L)+1,FALSE)</f>
        <v>2018</v>
      </c>
      <c r="AF634" s="36" t="str">
        <f>VLOOKUP(First_Validations__2[[#This Row],[CountryReq]],Last_Validations[],COLUMNS($B:M)+1,FALSE)</f>
        <v>Meaningful progress</v>
      </c>
      <c r="AG634" s="36" t="str">
        <f>VLOOKUP(First_Validations__2[[#This Row],[CountryReq]],Last_Validations[],COLUMNS($B:N)+1,FALSE)</f>
        <v>Workplan (#1.5)</v>
      </c>
      <c r="AH634" s="36">
        <f>VLOOKUP(First_Validations__2[[#This Row],[CountryReq]],Last_Validations[],COLUMNS($B:O)+1,FALSE)</f>
        <v>4</v>
      </c>
      <c r="AI634" s="36" t="str">
        <f>VLOOKUP(First_Validations__2[[#This Row],[CountryReq]],Last_Validations[],COLUMNS($B:P)+1,FALSE)</f>
        <v>Meaningful progress</v>
      </c>
      <c r="AJ634" s="36" t="str">
        <f>VLOOKUP(First_Validations__2[[#This Row],[CountryReq]],Last_Validations[],COLUMNS($B:Q)+1,FALSE)</f>
        <v>The work plan is linked to priorities and includes relevant activities, but the level of stakeholder consultation remains unclear and funding has not been identified for most activities. The plan has not been widely available to the public.</v>
      </c>
      <c r="AK634" s="36" t="str">
        <f>VLOOKUP(First_Validations__2[[#This Row],[CountryReq]],Last_Validations[],COLUMNS($B:R)+1,FALSE)</f>
        <v>https://eiti.org/malawi#malawis-progress-by-requirement</v>
      </c>
      <c r="AL634" s="36" t="str">
        <f>VLOOKUP(First_Validations__2[[#This Row],[CountryReq]],Last_Validations[],COLUMNS($B:S)+1,FALSE)</f>
        <v>http://mweiti.gov.mw/</v>
      </c>
      <c r="AM634" s="36" t="str">
        <f>VLOOKUP(First_Validations__2[[#This Row],[CountryReq]],Last_Validations[],COLUMNS($B:T)+1,FALSE)</f>
        <v>https://eiti.org/api/v1.0/score_data/48</v>
      </c>
      <c r="AN634" s="36" t="str">
        <f>IF(First_Validations__2[[#This Row],[FirstValidation.Country: Year]]=First_Validations__2[[#This Row],[Country: Year]],"First","Second / Last")</f>
        <v>First</v>
      </c>
      <c r="AO634" s="36">
        <f>IF(AND(First_Validations__2[[#This Row],[FirstValidation.Validation score]]&lt;5,First_Validations__2[[#This Row],[FirstValidation.Validation score]]&gt;1),1,0)</f>
        <v>1</v>
      </c>
      <c r="AP634" s="36">
        <f>First_Validations__2[[#This Row],[Validation score]]-First_Validations__2[[#This Row],[FirstValidation.Validation score]]</f>
        <v>0</v>
      </c>
      <c r="AQ634" s="36">
        <f>IF(AND(First_Validations__2[[#This Row],[Corrective action]]=1,First_Validations__2[[#This Row],[Validation score]]&lt;5,First_Validations__2[[#This Row],[Validation score]]&gt;1),1,0)</f>
        <v>1</v>
      </c>
      <c r="AR634" s="36">
        <f>IF(AND(First_Validations__2[[#This Row],[Corrective action]]=1,OR(First_Validations__2[[#This Row],[Validation score]]&gt;4,First_Validations__2[[#This Row],[Validation score]]&lt;2)),1,0)</f>
        <v>0</v>
      </c>
      <c r="AS6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4" s="36" t="str">
        <f>VLOOKUP(First_Validations__2[[#This Row],[Requirement ('#)]],Requirements[[Requirements]:[Categories2]],2,FALSE)</f>
        <v>MSG Oversight</v>
      </c>
    </row>
    <row r="635" spans="2:46">
      <c r="B635" s="34" t="s">
        <v>1566</v>
      </c>
      <c r="C635" s="34">
        <v>1</v>
      </c>
      <c r="D635" s="34">
        <v>48</v>
      </c>
      <c r="E635" s="34" t="s">
        <v>1267</v>
      </c>
      <c r="F635" s="34" t="s">
        <v>1567</v>
      </c>
      <c r="G635" s="34" t="s">
        <v>1566</v>
      </c>
      <c r="H635" s="34" t="s">
        <v>1268</v>
      </c>
      <c r="I635" s="34" t="s">
        <v>1269</v>
      </c>
      <c r="J635" s="34">
        <v>2018</v>
      </c>
      <c r="K635" s="34">
        <v>2018</v>
      </c>
      <c r="L635" s="34" t="s">
        <v>1767</v>
      </c>
      <c r="M635" s="34" t="s">
        <v>1789</v>
      </c>
      <c r="N635" s="34">
        <v>5</v>
      </c>
      <c r="O635" s="34" t="s">
        <v>1768</v>
      </c>
      <c r="P635" s="34" t="s">
        <v>1273</v>
      </c>
      <c r="Q635" s="34" t="s">
        <v>1876</v>
      </c>
      <c r="R635" s="34" t="s">
        <v>1569</v>
      </c>
      <c r="S635" s="34" t="s">
        <v>1877</v>
      </c>
      <c r="T635" s="34" t="s">
        <v>2601</v>
      </c>
      <c r="U635" s="36" t="str">
        <f>VLOOKUP(First_Validations__2[[#This Row],[CountryReq]],Last_Validations[],COLUMNS($B:B)+1,FALSE)</f>
        <v>Malawi: 2018</v>
      </c>
      <c r="V635" s="36" t="str">
        <f>VLOOKUP(First_Validations__2[[#This Row],[CountryReq]],Last_Validations[],COLUMNS($B:C)+1,FALSE)</f>
        <v>Malawi</v>
      </c>
      <c r="W635" s="36">
        <f>VLOOKUP(First_Validations__2[[#This Row],[CountryReq]],Last_Validations[],COLUMNS($B:D)+1,FALSE)</f>
        <v>1</v>
      </c>
      <c r="X635" s="36">
        <f>VLOOKUP(First_Validations__2[[#This Row],[CountryReq]],Last_Validations[],COLUMNS($B:E)+1,FALSE)</f>
        <v>48</v>
      </c>
      <c r="Y635" s="36" t="str">
        <f>VLOOKUP(First_Validations__2[[#This Row],[CountryReq]],Last_Validations[],COLUMNS($B:F)+1,FALSE)</f>
        <v>Malawi: 2018</v>
      </c>
      <c r="Z635" s="36" t="str">
        <f>VLOOKUP(First_Validations__2[[#This Row],[CountryReq]],Last_Validations[],COLUMNS($B:G)+1,FALSE)</f>
        <v>MWI</v>
      </c>
      <c r="AA635" s="36" t="str">
        <f>VLOOKUP(First_Validations__2[[#This Row],[CountryReq]],Last_Validations[],COLUMNS($B:H)+1,FALSE)</f>
        <v>Malawi</v>
      </c>
      <c r="AB635" s="36" t="str">
        <f>VLOOKUP(First_Validations__2[[#This Row],[CountryReq]],Last_Validations[],COLUMNS($B:I)+1,FALSE)</f>
        <v>https://eiti.org/BD/2019-18</v>
      </c>
      <c r="AC635" s="36" t="str">
        <f>VLOOKUP(First_Validations__2[[#This Row],[CountryReq]],Last_Validations[],COLUMNS($B:J)+1,FALSE)</f>
        <v>https://eiti.org/document/malawi-validation-2018</v>
      </c>
      <c r="AD635" s="36">
        <f>VLOOKUP(First_Validations__2[[#This Row],[CountryReq]],Last_Validations[],COLUMNS($B:K)+1,FALSE)</f>
        <v>2018</v>
      </c>
      <c r="AE635" s="36">
        <f>VLOOKUP(First_Validations__2[[#This Row],[CountryReq]],Last_Validations[],COLUMNS($B:L)+1,FALSE)</f>
        <v>2018</v>
      </c>
      <c r="AF635" s="36" t="str">
        <f>VLOOKUP(First_Validations__2[[#This Row],[CountryReq]],Last_Validations[],COLUMNS($B:M)+1,FALSE)</f>
        <v>Meaningful progress</v>
      </c>
      <c r="AG635" s="36" t="str">
        <f>VLOOKUP(First_Validations__2[[#This Row],[CountryReq]],Last_Validations[],COLUMNS($B:N)+1,FALSE)</f>
        <v>MSG governance (#1.4)</v>
      </c>
      <c r="AH635" s="36">
        <f>VLOOKUP(First_Validations__2[[#This Row],[CountryReq]],Last_Validations[],COLUMNS($B:O)+1,FALSE)</f>
        <v>5</v>
      </c>
      <c r="AI635" s="36" t="str">
        <f>VLOOKUP(First_Validations__2[[#This Row],[CountryReq]],Last_Validations[],COLUMNS($B:P)+1,FALSE)</f>
        <v>Satisfactory progress</v>
      </c>
      <c r="AJ635" s="36" t="str">
        <f>VLOOKUP(First_Validations__2[[#This Row],[CountryReq]],Last_Validations[],COLUMNS($B:Q)+1,FALSE)</f>
        <v>The MSG functions in an equitable and effective manner, and the ToR is followed. Constituencies are adequately represented. The nomination process of CSO members was free and transparent.</v>
      </c>
      <c r="AK635" s="36" t="str">
        <f>VLOOKUP(First_Validations__2[[#This Row],[CountryReq]],Last_Validations[],COLUMNS($B:R)+1,FALSE)</f>
        <v>https://eiti.org/malawi#malawis-progress-by-requirement</v>
      </c>
      <c r="AL635" s="36" t="str">
        <f>VLOOKUP(First_Validations__2[[#This Row],[CountryReq]],Last_Validations[],COLUMNS($B:S)+1,FALSE)</f>
        <v>http://mweiti.gov.mw/</v>
      </c>
      <c r="AM635" s="36" t="str">
        <f>VLOOKUP(First_Validations__2[[#This Row],[CountryReq]],Last_Validations[],COLUMNS($B:T)+1,FALSE)</f>
        <v>https://eiti.org/api/v1.0/score_data/48</v>
      </c>
      <c r="AN635" s="36" t="str">
        <f>IF(First_Validations__2[[#This Row],[FirstValidation.Country: Year]]=First_Validations__2[[#This Row],[Country: Year]],"First","Second / Last")</f>
        <v>First</v>
      </c>
      <c r="AO635" s="36">
        <f>IF(AND(First_Validations__2[[#This Row],[FirstValidation.Validation score]]&lt;5,First_Validations__2[[#This Row],[FirstValidation.Validation score]]&gt;1),1,0)</f>
        <v>0</v>
      </c>
      <c r="AP635" s="36">
        <f>First_Validations__2[[#This Row],[Validation score]]-First_Validations__2[[#This Row],[FirstValidation.Validation score]]</f>
        <v>0</v>
      </c>
      <c r="AQ635" s="36">
        <f>IF(AND(First_Validations__2[[#This Row],[Corrective action]]=1,First_Validations__2[[#This Row],[Validation score]]&lt;5,First_Validations__2[[#This Row],[Validation score]]&gt;1),1,0)</f>
        <v>0</v>
      </c>
      <c r="AR635" s="36">
        <f>IF(AND(First_Validations__2[[#This Row],[Corrective action]]=1,OR(First_Validations__2[[#This Row],[Validation score]]&gt;4,First_Validations__2[[#This Row],[Validation score]]&lt;2)),1,0)</f>
        <v>0</v>
      </c>
      <c r="AS6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5" s="36" t="str">
        <f>VLOOKUP(First_Validations__2[[#This Row],[Requirement ('#)]],Requirements[[Requirements]:[Categories2]],2,FALSE)</f>
        <v>MSG Oversight</v>
      </c>
    </row>
    <row r="636" spans="2:46">
      <c r="B636" s="34" t="s">
        <v>1566</v>
      </c>
      <c r="C636" s="34">
        <v>1</v>
      </c>
      <c r="D636" s="34">
        <v>48</v>
      </c>
      <c r="E636" s="34" t="s">
        <v>1267</v>
      </c>
      <c r="F636" s="34" t="s">
        <v>1567</v>
      </c>
      <c r="G636" s="34" t="s">
        <v>1566</v>
      </c>
      <c r="H636" s="34" t="s">
        <v>1268</v>
      </c>
      <c r="I636" s="34" t="s">
        <v>1269</v>
      </c>
      <c r="J636" s="34">
        <v>2018</v>
      </c>
      <c r="K636" s="34">
        <v>2018</v>
      </c>
      <c r="L636" s="34" t="s">
        <v>1767</v>
      </c>
      <c r="M636" s="34" t="s">
        <v>1792</v>
      </c>
      <c r="N636" s="34">
        <v>5</v>
      </c>
      <c r="O636" s="34" t="s">
        <v>1768</v>
      </c>
      <c r="P636" s="34" t="s">
        <v>1276</v>
      </c>
      <c r="Q636" s="34" t="s">
        <v>1876</v>
      </c>
      <c r="R636" s="34" t="s">
        <v>1569</v>
      </c>
      <c r="S636" s="34" t="s">
        <v>1877</v>
      </c>
      <c r="T636" s="34" t="s">
        <v>2602</v>
      </c>
      <c r="U636" s="36" t="str">
        <f>VLOOKUP(First_Validations__2[[#This Row],[CountryReq]],Last_Validations[],COLUMNS($B:B)+1,FALSE)</f>
        <v>Malawi: 2018</v>
      </c>
      <c r="V636" s="36" t="str">
        <f>VLOOKUP(First_Validations__2[[#This Row],[CountryReq]],Last_Validations[],COLUMNS($B:C)+1,FALSE)</f>
        <v>Malawi</v>
      </c>
      <c r="W636" s="36">
        <f>VLOOKUP(First_Validations__2[[#This Row],[CountryReq]],Last_Validations[],COLUMNS($B:D)+1,FALSE)</f>
        <v>1</v>
      </c>
      <c r="X636" s="36">
        <f>VLOOKUP(First_Validations__2[[#This Row],[CountryReq]],Last_Validations[],COLUMNS($B:E)+1,FALSE)</f>
        <v>48</v>
      </c>
      <c r="Y636" s="36" t="str">
        <f>VLOOKUP(First_Validations__2[[#This Row],[CountryReq]],Last_Validations[],COLUMNS($B:F)+1,FALSE)</f>
        <v>Malawi: 2018</v>
      </c>
      <c r="Z636" s="36" t="str">
        <f>VLOOKUP(First_Validations__2[[#This Row],[CountryReq]],Last_Validations[],COLUMNS($B:G)+1,FALSE)</f>
        <v>MWI</v>
      </c>
      <c r="AA636" s="36" t="str">
        <f>VLOOKUP(First_Validations__2[[#This Row],[CountryReq]],Last_Validations[],COLUMNS($B:H)+1,FALSE)</f>
        <v>Malawi</v>
      </c>
      <c r="AB636" s="36" t="str">
        <f>VLOOKUP(First_Validations__2[[#This Row],[CountryReq]],Last_Validations[],COLUMNS($B:I)+1,FALSE)</f>
        <v>https://eiti.org/BD/2019-18</v>
      </c>
      <c r="AC636" s="36" t="str">
        <f>VLOOKUP(First_Validations__2[[#This Row],[CountryReq]],Last_Validations[],COLUMNS($B:J)+1,FALSE)</f>
        <v>https://eiti.org/document/malawi-validation-2018</v>
      </c>
      <c r="AD636" s="36">
        <f>VLOOKUP(First_Validations__2[[#This Row],[CountryReq]],Last_Validations[],COLUMNS($B:K)+1,FALSE)</f>
        <v>2018</v>
      </c>
      <c r="AE636" s="36">
        <f>VLOOKUP(First_Validations__2[[#This Row],[CountryReq]],Last_Validations[],COLUMNS($B:L)+1,FALSE)</f>
        <v>2018</v>
      </c>
      <c r="AF636" s="36" t="str">
        <f>VLOOKUP(First_Validations__2[[#This Row],[CountryReq]],Last_Validations[],COLUMNS($B:M)+1,FALSE)</f>
        <v>Meaningful progress</v>
      </c>
      <c r="AG636" s="36" t="str">
        <f>VLOOKUP(First_Validations__2[[#This Row],[CountryReq]],Last_Validations[],COLUMNS($B:N)+1,FALSE)</f>
        <v>License allocations (#2.2)</v>
      </c>
      <c r="AH636" s="36">
        <f>VLOOKUP(First_Validations__2[[#This Row],[CountryReq]],Last_Validations[],COLUMNS($B:O)+1,FALSE)</f>
        <v>5</v>
      </c>
      <c r="AI636" s="36" t="str">
        <f>VLOOKUP(First_Validations__2[[#This Row],[CountryReq]],Last_Validations[],COLUMNS($B:P)+1,FALSE)</f>
        <v>Satisfactory progress</v>
      </c>
      <c r="AJ636" s="36" t="str">
        <f>VLOOKUP(First_Validations__2[[#This Row],[CountryReq]],Last_Validations[],COLUMNS($B:Q)+1,FALSE)</f>
        <v>License awards are covered while no transfers occurred during the reporting period. The process for awards and transfers are fully detailed in legislation and in the report. No evidence suggests any deviations from statutory procedures. Descriptions of technical and financial criteria used, though limited, is deemed sufficient.</v>
      </c>
      <c r="AK636" s="36" t="str">
        <f>VLOOKUP(First_Validations__2[[#This Row],[CountryReq]],Last_Validations[],COLUMNS($B:R)+1,FALSE)</f>
        <v>https://eiti.org/malawi#malawis-progress-by-requirement</v>
      </c>
      <c r="AL636" s="36" t="str">
        <f>VLOOKUP(First_Validations__2[[#This Row],[CountryReq]],Last_Validations[],COLUMNS($B:S)+1,FALSE)</f>
        <v>http://mweiti.gov.mw/</v>
      </c>
      <c r="AM636" s="36" t="str">
        <f>VLOOKUP(First_Validations__2[[#This Row],[CountryReq]],Last_Validations[],COLUMNS($B:T)+1,FALSE)</f>
        <v>https://eiti.org/api/v1.0/score_data/48</v>
      </c>
      <c r="AN636" s="36" t="str">
        <f>IF(First_Validations__2[[#This Row],[FirstValidation.Country: Year]]=First_Validations__2[[#This Row],[Country: Year]],"First","Second / Last")</f>
        <v>First</v>
      </c>
      <c r="AO636" s="36">
        <f>IF(AND(First_Validations__2[[#This Row],[FirstValidation.Validation score]]&lt;5,First_Validations__2[[#This Row],[FirstValidation.Validation score]]&gt;1),1,0)</f>
        <v>0</v>
      </c>
      <c r="AP636" s="36">
        <f>First_Validations__2[[#This Row],[Validation score]]-First_Validations__2[[#This Row],[FirstValidation.Validation score]]</f>
        <v>0</v>
      </c>
      <c r="AQ636" s="36">
        <f>IF(AND(First_Validations__2[[#This Row],[Corrective action]]=1,First_Validations__2[[#This Row],[Validation score]]&lt;5,First_Validations__2[[#This Row],[Validation score]]&gt;1),1,0)</f>
        <v>0</v>
      </c>
      <c r="AR636" s="36">
        <f>IF(AND(First_Validations__2[[#This Row],[Corrective action]]=1,OR(First_Validations__2[[#This Row],[Validation score]]&gt;4,First_Validations__2[[#This Row],[Validation score]]&lt;2)),1,0)</f>
        <v>0</v>
      </c>
      <c r="AS6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6" s="36" t="str">
        <f>VLOOKUP(First_Validations__2[[#This Row],[Requirement ('#)]],Requirements[[Requirements]:[Categories2]],2,FALSE)</f>
        <v>Licenses and contracts</v>
      </c>
    </row>
    <row r="637" spans="2:46">
      <c r="B637" s="34" t="s">
        <v>1566</v>
      </c>
      <c r="C637" s="34">
        <v>1</v>
      </c>
      <c r="D637" s="34">
        <v>48</v>
      </c>
      <c r="E637" s="34" t="s">
        <v>1267</v>
      </c>
      <c r="F637" s="34" t="s">
        <v>1567</v>
      </c>
      <c r="G637" s="34" t="s">
        <v>1566</v>
      </c>
      <c r="H637" s="34" t="s">
        <v>1268</v>
      </c>
      <c r="I637" s="34" t="s">
        <v>1269</v>
      </c>
      <c r="J637" s="34">
        <v>2018</v>
      </c>
      <c r="K637" s="34">
        <v>2018</v>
      </c>
      <c r="L637" s="34" t="s">
        <v>1767</v>
      </c>
      <c r="M637" s="34" t="s">
        <v>1791</v>
      </c>
      <c r="N637" s="34">
        <v>5</v>
      </c>
      <c r="O637" s="34" t="s">
        <v>1768</v>
      </c>
      <c r="P637" s="34" t="s">
        <v>1275</v>
      </c>
      <c r="Q637" s="34" t="s">
        <v>1876</v>
      </c>
      <c r="R637" s="34" t="s">
        <v>1569</v>
      </c>
      <c r="S637" s="34" t="s">
        <v>1877</v>
      </c>
      <c r="T637" s="34" t="s">
        <v>2603</v>
      </c>
      <c r="U637" s="36" t="str">
        <f>VLOOKUP(First_Validations__2[[#This Row],[CountryReq]],Last_Validations[],COLUMNS($B:B)+1,FALSE)</f>
        <v>Malawi: 2018</v>
      </c>
      <c r="V637" s="36" t="str">
        <f>VLOOKUP(First_Validations__2[[#This Row],[CountryReq]],Last_Validations[],COLUMNS($B:C)+1,FALSE)</f>
        <v>Malawi</v>
      </c>
      <c r="W637" s="36">
        <f>VLOOKUP(First_Validations__2[[#This Row],[CountryReq]],Last_Validations[],COLUMNS($B:D)+1,FALSE)</f>
        <v>1</v>
      </c>
      <c r="X637" s="36">
        <f>VLOOKUP(First_Validations__2[[#This Row],[CountryReq]],Last_Validations[],COLUMNS($B:E)+1,FALSE)</f>
        <v>48</v>
      </c>
      <c r="Y637" s="36" t="str">
        <f>VLOOKUP(First_Validations__2[[#This Row],[CountryReq]],Last_Validations[],COLUMNS($B:F)+1,FALSE)</f>
        <v>Malawi: 2018</v>
      </c>
      <c r="Z637" s="36" t="str">
        <f>VLOOKUP(First_Validations__2[[#This Row],[CountryReq]],Last_Validations[],COLUMNS($B:G)+1,FALSE)</f>
        <v>MWI</v>
      </c>
      <c r="AA637" s="36" t="str">
        <f>VLOOKUP(First_Validations__2[[#This Row],[CountryReq]],Last_Validations[],COLUMNS($B:H)+1,FALSE)</f>
        <v>Malawi</v>
      </c>
      <c r="AB637" s="36" t="str">
        <f>VLOOKUP(First_Validations__2[[#This Row],[CountryReq]],Last_Validations[],COLUMNS($B:I)+1,FALSE)</f>
        <v>https://eiti.org/BD/2019-18</v>
      </c>
      <c r="AC637" s="36" t="str">
        <f>VLOOKUP(First_Validations__2[[#This Row],[CountryReq]],Last_Validations[],COLUMNS($B:J)+1,FALSE)</f>
        <v>https://eiti.org/document/malawi-validation-2018</v>
      </c>
      <c r="AD637" s="36">
        <f>VLOOKUP(First_Validations__2[[#This Row],[CountryReq]],Last_Validations[],COLUMNS($B:K)+1,FALSE)</f>
        <v>2018</v>
      </c>
      <c r="AE637" s="36">
        <f>VLOOKUP(First_Validations__2[[#This Row],[CountryReq]],Last_Validations[],COLUMNS($B:L)+1,FALSE)</f>
        <v>2018</v>
      </c>
      <c r="AF637" s="36" t="str">
        <f>VLOOKUP(First_Validations__2[[#This Row],[CountryReq]],Last_Validations[],COLUMNS($B:M)+1,FALSE)</f>
        <v>Meaningful progress</v>
      </c>
      <c r="AG637" s="36" t="str">
        <f>VLOOKUP(First_Validations__2[[#This Row],[CountryReq]],Last_Validations[],COLUMNS($B:N)+1,FALSE)</f>
        <v>Legal framework (#2.1)</v>
      </c>
      <c r="AH637" s="36">
        <f>VLOOKUP(First_Validations__2[[#This Row],[CountryReq]],Last_Validations[],COLUMNS($B:O)+1,FALSE)</f>
        <v>5</v>
      </c>
      <c r="AI637" s="36" t="str">
        <f>VLOOKUP(First_Validations__2[[#This Row],[CountryReq]],Last_Validations[],COLUMNS($B:P)+1,FALSE)</f>
        <v>Satisfactory progress</v>
      </c>
      <c r="AJ637" s="36" t="str">
        <f>VLOOKUP(First_Validations__2[[#This Row],[CountryReq]],Last_Validations[],COLUMNS($B:Q)+1,FALSE)</f>
        <v>MWEITI provides a description and overview of the existing legal and fiscal frameworks. This also encompasses on-going reforms and recommendations for further reforms.</v>
      </c>
      <c r="AK637" s="36" t="str">
        <f>VLOOKUP(First_Validations__2[[#This Row],[CountryReq]],Last_Validations[],COLUMNS($B:R)+1,FALSE)</f>
        <v>https://eiti.org/malawi#malawis-progress-by-requirement</v>
      </c>
      <c r="AL637" s="36" t="str">
        <f>VLOOKUP(First_Validations__2[[#This Row],[CountryReq]],Last_Validations[],COLUMNS($B:S)+1,FALSE)</f>
        <v>http://mweiti.gov.mw/</v>
      </c>
      <c r="AM637" s="36" t="str">
        <f>VLOOKUP(First_Validations__2[[#This Row],[CountryReq]],Last_Validations[],COLUMNS($B:T)+1,FALSE)</f>
        <v>https://eiti.org/api/v1.0/score_data/48</v>
      </c>
      <c r="AN637" s="36" t="str">
        <f>IF(First_Validations__2[[#This Row],[FirstValidation.Country: Year]]=First_Validations__2[[#This Row],[Country: Year]],"First","Second / Last")</f>
        <v>First</v>
      </c>
      <c r="AO637" s="36">
        <f>IF(AND(First_Validations__2[[#This Row],[FirstValidation.Validation score]]&lt;5,First_Validations__2[[#This Row],[FirstValidation.Validation score]]&gt;1),1,0)</f>
        <v>0</v>
      </c>
      <c r="AP637" s="36">
        <f>First_Validations__2[[#This Row],[Validation score]]-First_Validations__2[[#This Row],[FirstValidation.Validation score]]</f>
        <v>0</v>
      </c>
      <c r="AQ637" s="36">
        <f>IF(AND(First_Validations__2[[#This Row],[Corrective action]]=1,First_Validations__2[[#This Row],[Validation score]]&lt;5,First_Validations__2[[#This Row],[Validation score]]&gt;1),1,0)</f>
        <v>0</v>
      </c>
      <c r="AR637" s="36">
        <f>IF(AND(First_Validations__2[[#This Row],[Corrective action]]=1,OR(First_Validations__2[[#This Row],[Validation score]]&gt;4,First_Validations__2[[#This Row],[Validation score]]&lt;2)),1,0)</f>
        <v>0</v>
      </c>
      <c r="AS6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7" s="36" t="str">
        <f>VLOOKUP(First_Validations__2[[#This Row],[Requirement ('#)]],Requirements[[Requirements]:[Categories2]],2,FALSE)</f>
        <v>Licenses and contracts</v>
      </c>
    </row>
    <row r="638" spans="2:46">
      <c r="B638" s="34" t="s">
        <v>1566</v>
      </c>
      <c r="C638" s="34">
        <v>1</v>
      </c>
      <c r="D638" s="34">
        <v>48</v>
      </c>
      <c r="E638" s="34" t="s">
        <v>1267</v>
      </c>
      <c r="F638" s="34" t="s">
        <v>1567</v>
      </c>
      <c r="G638" s="34" t="s">
        <v>1566</v>
      </c>
      <c r="H638" s="34" t="s">
        <v>1268</v>
      </c>
      <c r="I638" s="34" t="s">
        <v>1269</v>
      </c>
      <c r="J638" s="34">
        <v>2018</v>
      </c>
      <c r="K638" s="34">
        <v>2018</v>
      </c>
      <c r="L638" s="34" t="s">
        <v>1767</v>
      </c>
      <c r="M638" s="34" t="s">
        <v>1784</v>
      </c>
      <c r="N638" s="34">
        <v>5</v>
      </c>
      <c r="O638" s="34" t="s">
        <v>1768</v>
      </c>
      <c r="P638" s="34" t="s">
        <v>1270</v>
      </c>
      <c r="Q638" s="34" t="s">
        <v>1876</v>
      </c>
      <c r="R638" s="34" t="s">
        <v>1569</v>
      </c>
      <c r="S638" s="34" t="s">
        <v>1877</v>
      </c>
      <c r="T638" s="34" t="s">
        <v>2604</v>
      </c>
      <c r="U638" s="36" t="str">
        <f>VLOOKUP(First_Validations__2[[#This Row],[CountryReq]],Last_Validations[],COLUMNS($B:B)+1,FALSE)</f>
        <v>Malawi: 2018</v>
      </c>
      <c r="V638" s="36" t="str">
        <f>VLOOKUP(First_Validations__2[[#This Row],[CountryReq]],Last_Validations[],COLUMNS($B:C)+1,FALSE)</f>
        <v>Malawi</v>
      </c>
      <c r="W638" s="36">
        <f>VLOOKUP(First_Validations__2[[#This Row],[CountryReq]],Last_Validations[],COLUMNS($B:D)+1,FALSE)</f>
        <v>1</v>
      </c>
      <c r="X638" s="36">
        <f>VLOOKUP(First_Validations__2[[#This Row],[CountryReq]],Last_Validations[],COLUMNS($B:E)+1,FALSE)</f>
        <v>48</v>
      </c>
      <c r="Y638" s="36" t="str">
        <f>VLOOKUP(First_Validations__2[[#This Row],[CountryReq]],Last_Validations[],COLUMNS($B:F)+1,FALSE)</f>
        <v>Malawi: 2018</v>
      </c>
      <c r="Z638" s="36" t="str">
        <f>VLOOKUP(First_Validations__2[[#This Row],[CountryReq]],Last_Validations[],COLUMNS($B:G)+1,FALSE)</f>
        <v>MWI</v>
      </c>
      <c r="AA638" s="36" t="str">
        <f>VLOOKUP(First_Validations__2[[#This Row],[CountryReq]],Last_Validations[],COLUMNS($B:H)+1,FALSE)</f>
        <v>Malawi</v>
      </c>
      <c r="AB638" s="36" t="str">
        <f>VLOOKUP(First_Validations__2[[#This Row],[CountryReq]],Last_Validations[],COLUMNS($B:I)+1,FALSE)</f>
        <v>https://eiti.org/BD/2019-18</v>
      </c>
      <c r="AC638" s="36" t="str">
        <f>VLOOKUP(First_Validations__2[[#This Row],[CountryReq]],Last_Validations[],COLUMNS($B:J)+1,FALSE)</f>
        <v>https://eiti.org/document/malawi-validation-2018</v>
      </c>
      <c r="AD638" s="36">
        <f>VLOOKUP(First_Validations__2[[#This Row],[CountryReq]],Last_Validations[],COLUMNS($B:K)+1,FALSE)</f>
        <v>2018</v>
      </c>
      <c r="AE638" s="36">
        <f>VLOOKUP(First_Validations__2[[#This Row],[CountryReq]],Last_Validations[],COLUMNS($B:L)+1,FALSE)</f>
        <v>2018</v>
      </c>
      <c r="AF638" s="36" t="str">
        <f>VLOOKUP(First_Validations__2[[#This Row],[CountryReq]],Last_Validations[],COLUMNS($B:M)+1,FALSE)</f>
        <v>Meaningful progress</v>
      </c>
      <c r="AG638" s="36" t="str">
        <f>VLOOKUP(First_Validations__2[[#This Row],[CountryReq]],Last_Validations[],COLUMNS($B:N)+1,FALSE)</f>
        <v>Government engagement (#1.1)</v>
      </c>
      <c r="AH638" s="36">
        <f>VLOOKUP(First_Validations__2[[#This Row],[CountryReq]],Last_Validations[],COLUMNS($B:O)+1,FALSE)</f>
        <v>5</v>
      </c>
      <c r="AI638" s="36" t="str">
        <f>VLOOKUP(First_Validations__2[[#This Row],[CountryReq]],Last_Validations[],COLUMNS($B:P)+1,FALSE)</f>
        <v>Satisfactory progress</v>
      </c>
      <c r="AJ638" s="36" t="str">
        <f>VLOOKUP(First_Validations__2[[#This Row],[CountryReq]],Last_Validations[],COLUMNS($B:Q)+1,FALSE)</f>
        <v>The government is fully engaged, and agencies are cooperating to address recommendations from reporting and EITI Requirements.</v>
      </c>
      <c r="AK638" s="36" t="str">
        <f>VLOOKUP(First_Validations__2[[#This Row],[CountryReq]],Last_Validations[],COLUMNS($B:R)+1,FALSE)</f>
        <v>https://eiti.org/malawi#malawis-progress-by-requirement</v>
      </c>
      <c r="AL638" s="36" t="str">
        <f>VLOOKUP(First_Validations__2[[#This Row],[CountryReq]],Last_Validations[],COLUMNS($B:S)+1,FALSE)</f>
        <v>http://mweiti.gov.mw/</v>
      </c>
      <c r="AM638" s="36" t="str">
        <f>VLOOKUP(First_Validations__2[[#This Row],[CountryReq]],Last_Validations[],COLUMNS($B:T)+1,FALSE)</f>
        <v>https://eiti.org/api/v1.0/score_data/48</v>
      </c>
      <c r="AN638" s="36" t="str">
        <f>IF(First_Validations__2[[#This Row],[FirstValidation.Country: Year]]=First_Validations__2[[#This Row],[Country: Year]],"First","Second / Last")</f>
        <v>First</v>
      </c>
      <c r="AO638" s="36">
        <f>IF(AND(First_Validations__2[[#This Row],[FirstValidation.Validation score]]&lt;5,First_Validations__2[[#This Row],[FirstValidation.Validation score]]&gt;1),1,0)</f>
        <v>0</v>
      </c>
      <c r="AP638" s="36">
        <f>First_Validations__2[[#This Row],[Validation score]]-First_Validations__2[[#This Row],[FirstValidation.Validation score]]</f>
        <v>0</v>
      </c>
      <c r="AQ638" s="36">
        <f>IF(AND(First_Validations__2[[#This Row],[Corrective action]]=1,First_Validations__2[[#This Row],[Validation score]]&lt;5,First_Validations__2[[#This Row],[Validation score]]&gt;1),1,0)</f>
        <v>0</v>
      </c>
      <c r="AR638" s="36">
        <f>IF(AND(First_Validations__2[[#This Row],[Corrective action]]=1,OR(First_Validations__2[[#This Row],[Validation score]]&gt;4,First_Validations__2[[#This Row],[Validation score]]&lt;2)),1,0)</f>
        <v>0</v>
      </c>
      <c r="AS6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8" s="36" t="str">
        <f>VLOOKUP(First_Validations__2[[#This Row],[Requirement ('#)]],Requirements[[Requirements]:[Categories2]],2,FALSE)</f>
        <v>MSG Oversight</v>
      </c>
    </row>
    <row r="639" spans="2:46">
      <c r="B639" s="34" t="s">
        <v>1566</v>
      </c>
      <c r="C639" s="34">
        <v>1</v>
      </c>
      <c r="D639" s="34">
        <v>48</v>
      </c>
      <c r="E639" s="34" t="s">
        <v>1267</v>
      </c>
      <c r="F639" s="34" t="s">
        <v>1567</v>
      </c>
      <c r="G639" s="34" t="s">
        <v>1566</v>
      </c>
      <c r="H639" s="34" t="s">
        <v>1268</v>
      </c>
      <c r="I639" s="34" t="s">
        <v>1269</v>
      </c>
      <c r="J639" s="34">
        <v>2018</v>
      </c>
      <c r="K639" s="34">
        <v>2018</v>
      </c>
      <c r="L639" s="34" t="s">
        <v>1767</v>
      </c>
      <c r="M639" s="34" t="s">
        <v>1822</v>
      </c>
      <c r="N639" s="34">
        <v>4</v>
      </c>
      <c r="O639" s="34" t="s">
        <v>1767</v>
      </c>
      <c r="P639" s="34" t="s">
        <v>1875</v>
      </c>
      <c r="Q639" s="34" t="s">
        <v>1876</v>
      </c>
      <c r="R639" s="34" t="s">
        <v>1569</v>
      </c>
      <c r="S639" s="34" t="s">
        <v>1877</v>
      </c>
      <c r="T639" s="34" t="s">
        <v>2605</v>
      </c>
      <c r="U639" s="36" t="str">
        <f>VLOOKUP(First_Validations__2[[#This Row],[CountryReq]],Last_Validations[],COLUMNS($B:B)+1,FALSE)</f>
        <v>Malawi: 2018</v>
      </c>
      <c r="V639" s="36" t="str">
        <f>VLOOKUP(First_Validations__2[[#This Row],[CountryReq]],Last_Validations[],COLUMNS($B:C)+1,FALSE)</f>
        <v>Malawi</v>
      </c>
      <c r="W639" s="36">
        <f>VLOOKUP(First_Validations__2[[#This Row],[CountryReq]],Last_Validations[],COLUMNS($B:D)+1,FALSE)</f>
        <v>1</v>
      </c>
      <c r="X639" s="36">
        <f>VLOOKUP(First_Validations__2[[#This Row],[CountryReq]],Last_Validations[],COLUMNS($B:E)+1,FALSE)</f>
        <v>48</v>
      </c>
      <c r="Y639" s="36" t="str">
        <f>VLOOKUP(First_Validations__2[[#This Row],[CountryReq]],Last_Validations[],COLUMNS($B:F)+1,FALSE)</f>
        <v>Malawi: 2018</v>
      </c>
      <c r="Z639" s="36" t="str">
        <f>VLOOKUP(First_Validations__2[[#This Row],[CountryReq]],Last_Validations[],COLUMNS($B:G)+1,FALSE)</f>
        <v>MWI</v>
      </c>
      <c r="AA639" s="36" t="str">
        <f>VLOOKUP(First_Validations__2[[#This Row],[CountryReq]],Last_Validations[],COLUMNS($B:H)+1,FALSE)</f>
        <v>Malawi</v>
      </c>
      <c r="AB639" s="36" t="str">
        <f>VLOOKUP(First_Validations__2[[#This Row],[CountryReq]],Last_Validations[],COLUMNS($B:I)+1,FALSE)</f>
        <v>https://eiti.org/BD/2019-18</v>
      </c>
      <c r="AC639" s="36" t="str">
        <f>VLOOKUP(First_Validations__2[[#This Row],[CountryReq]],Last_Validations[],COLUMNS($B:J)+1,FALSE)</f>
        <v>https://eiti.org/document/malawi-validation-2018</v>
      </c>
      <c r="AD639" s="36">
        <f>VLOOKUP(First_Validations__2[[#This Row],[CountryReq]],Last_Validations[],COLUMNS($B:K)+1,FALSE)</f>
        <v>2018</v>
      </c>
      <c r="AE639" s="36">
        <f>VLOOKUP(First_Validations__2[[#This Row],[CountryReq]],Last_Validations[],COLUMNS($B:L)+1,FALSE)</f>
        <v>2018</v>
      </c>
      <c r="AF639" s="36" t="str">
        <f>VLOOKUP(First_Validations__2[[#This Row],[CountryReq]],Last_Validations[],COLUMNS($B:M)+1,FALSE)</f>
        <v>Meaningful progress</v>
      </c>
      <c r="AG639" s="36" t="str">
        <f>VLOOKUP(First_Validations__2[[#This Row],[CountryReq]],Last_Validations[],COLUMNS($B:N)+1,FALSE)</f>
        <v>Overall Progress (#0.0)</v>
      </c>
      <c r="AH639" s="36">
        <f>VLOOKUP(First_Validations__2[[#This Row],[CountryReq]],Last_Validations[],COLUMNS($B:O)+1,FALSE)</f>
        <v>4</v>
      </c>
      <c r="AI639" s="36" t="str">
        <f>VLOOKUP(First_Validations__2[[#This Row],[CountryReq]],Last_Validations[],COLUMNS($B:P)+1,FALSE)</f>
        <v>Meaningful progress</v>
      </c>
      <c r="AJ639" s="36" t="str">
        <f>VLOOKUP(First_Validations__2[[#This Row],[CountryReq]],Last_Validations[],COLUMNS($B:Q)+1,FALSE)</f>
        <v>Following the conclusion of Malawi’s Validation of 2018, the EITI Board concludes that Malawi has made meaningful progress overall in implementing the EITI Standard.</v>
      </c>
      <c r="AK639" s="36" t="str">
        <f>VLOOKUP(First_Validations__2[[#This Row],[CountryReq]],Last_Validations[],COLUMNS($B:R)+1,FALSE)</f>
        <v>https://eiti.org/malawi#malawis-progress-by-requirement</v>
      </c>
      <c r="AL639" s="36" t="str">
        <f>VLOOKUP(First_Validations__2[[#This Row],[CountryReq]],Last_Validations[],COLUMNS($B:S)+1,FALSE)</f>
        <v>http://mweiti.gov.mw/</v>
      </c>
      <c r="AM639" s="36" t="str">
        <f>VLOOKUP(First_Validations__2[[#This Row],[CountryReq]],Last_Validations[],COLUMNS($B:T)+1,FALSE)</f>
        <v>https://eiti.org/api/v1.0/score_data/48</v>
      </c>
      <c r="AN639" s="36" t="str">
        <f>IF(First_Validations__2[[#This Row],[FirstValidation.Country: Year]]=First_Validations__2[[#This Row],[Country: Year]],"First","Second / Last")</f>
        <v>First</v>
      </c>
      <c r="AO639" s="36">
        <f>IF(AND(First_Validations__2[[#This Row],[FirstValidation.Validation score]]&lt;5,First_Validations__2[[#This Row],[FirstValidation.Validation score]]&gt;1),1,0)</f>
        <v>1</v>
      </c>
      <c r="AP639" s="36">
        <f>First_Validations__2[[#This Row],[Validation score]]-First_Validations__2[[#This Row],[FirstValidation.Validation score]]</f>
        <v>0</v>
      </c>
      <c r="AQ639" s="36">
        <f>IF(AND(First_Validations__2[[#This Row],[Corrective action]]=1,First_Validations__2[[#This Row],[Validation score]]&lt;5,First_Validations__2[[#This Row],[Validation score]]&gt;1),1,0)</f>
        <v>1</v>
      </c>
      <c r="AR639" s="36">
        <f>IF(AND(First_Validations__2[[#This Row],[Corrective action]]=1,OR(First_Validations__2[[#This Row],[Validation score]]&gt;4,First_Validations__2[[#This Row],[Validation score]]&lt;2)),1,0)</f>
        <v>0</v>
      </c>
      <c r="AS6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39" s="36" t="str">
        <f>VLOOKUP(First_Validations__2[[#This Row],[Requirement ('#)]],Requirements[[Requirements]:[Categories2]],2,FALSE)</f>
        <v>Overall assessment</v>
      </c>
    </row>
    <row r="640" spans="2:46">
      <c r="B640" s="34" t="s">
        <v>1566</v>
      </c>
      <c r="C640" s="34">
        <v>1</v>
      </c>
      <c r="D640" s="34">
        <v>48</v>
      </c>
      <c r="E640" s="34" t="s">
        <v>1267</v>
      </c>
      <c r="F640" s="34" t="s">
        <v>1567</v>
      </c>
      <c r="G640" s="34" t="s">
        <v>1566</v>
      </c>
      <c r="H640" s="34" t="s">
        <v>1268</v>
      </c>
      <c r="I640" s="34" t="s">
        <v>1269</v>
      </c>
      <c r="J640" s="34">
        <v>2018</v>
      </c>
      <c r="K640" s="34">
        <v>2018</v>
      </c>
      <c r="L640" s="34" t="s">
        <v>1767</v>
      </c>
      <c r="M640" s="34" t="s">
        <v>1788</v>
      </c>
      <c r="N640" s="34">
        <v>5</v>
      </c>
      <c r="O640" s="34" t="s">
        <v>1768</v>
      </c>
      <c r="P640" s="34" t="s">
        <v>1272</v>
      </c>
      <c r="Q640" s="34" t="s">
        <v>1876</v>
      </c>
      <c r="R640" s="34" t="s">
        <v>1569</v>
      </c>
      <c r="S640" s="34" t="s">
        <v>1877</v>
      </c>
      <c r="T640" s="34" t="s">
        <v>2606</v>
      </c>
      <c r="U640" s="36" t="str">
        <f>VLOOKUP(First_Validations__2[[#This Row],[CountryReq]],Last_Validations[],COLUMNS($B:B)+1,FALSE)</f>
        <v>Malawi: 2018</v>
      </c>
      <c r="V640" s="36" t="str">
        <f>VLOOKUP(First_Validations__2[[#This Row],[CountryReq]],Last_Validations[],COLUMNS($B:C)+1,FALSE)</f>
        <v>Malawi</v>
      </c>
      <c r="W640" s="36">
        <f>VLOOKUP(First_Validations__2[[#This Row],[CountryReq]],Last_Validations[],COLUMNS($B:D)+1,FALSE)</f>
        <v>1</v>
      </c>
      <c r="X640" s="36">
        <f>VLOOKUP(First_Validations__2[[#This Row],[CountryReq]],Last_Validations[],COLUMNS($B:E)+1,FALSE)</f>
        <v>48</v>
      </c>
      <c r="Y640" s="36" t="str">
        <f>VLOOKUP(First_Validations__2[[#This Row],[CountryReq]],Last_Validations[],COLUMNS($B:F)+1,FALSE)</f>
        <v>Malawi: 2018</v>
      </c>
      <c r="Z640" s="36" t="str">
        <f>VLOOKUP(First_Validations__2[[#This Row],[CountryReq]],Last_Validations[],COLUMNS($B:G)+1,FALSE)</f>
        <v>MWI</v>
      </c>
      <c r="AA640" s="36" t="str">
        <f>VLOOKUP(First_Validations__2[[#This Row],[CountryReq]],Last_Validations[],COLUMNS($B:H)+1,FALSE)</f>
        <v>Malawi</v>
      </c>
      <c r="AB640" s="36" t="str">
        <f>VLOOKUP(First_Validations__2[[#This Row],[CountryReq]],Last_Validations[],COLUMNS($B:I)+1,FALSE)</f>
        <v>https://eiti.org/BD/2019-18</v>
      </c>
      <c r="AC640" s="36" t="str">
        <f>VLOOKUP(First_Validations__2[[#This Row],[CountryReq]],Last_Validations[],COLUMNS($B:J)+1,FALSE)</f>
        <v>https://eiti.org/document/malawi-validation-2018</v>
      </c>
      <c r="AD640" s="36">
        <f>VLOOKUP(First_Validations__2[[#This Row],[CountryReq]],Last_Validations[],COLUMNS($B:K)+1,FALSE)</f>
        <v>2018</v>
      </c>
      <c r="AE640" s="36">
        <f>VLOOKUP(First_Validations__2[[#This Row],[CountryReq]],Last_Validations[],COLUMNS($B:L)+1,FALSE)</f>
        <v>2018</v>
      </c>
      <c r="AF640" s="36" t="str">
        <f>VLOOKUP(First_Validations__2[[#This Row],[CountryReq]],Last_Validations[],COLUMNS($B:M)+1,FALSE)</f>
        <v>Meaningful progress</v>
      </c>
      <c r="AG640" s="36" t="str">
        <f>VLOOKUP(First_Validations__2[[#This Row],[CountryReq]],Last_Validations[],COLUMNS($B:N)+1,FALSE)</f>
        <v>Civil society engagement (#1.3)</v>
      </c>
      <c r="AH640" s="36">
        <f>VLOOKUP(First_Validations__2[[#This Row],[CountryReq]],Last_Validations[],COLUMNS($B:O)+1,FALSE)</f>
        <v>5</v>
      </c>
      <c r="AI640" s="36" t="str">
        <f>VLOOKUP(First_Validations__2[[#This Row],[CountryReq]],Last_Validations[],COLUMNS($B:P)+1,FALSE)</f>
        <v>Satisfactory progress</v>
      </c>
      <c r="AJ640" s="36" t="str">
        <f>VLOOKUP(First_Validations__2[[#This Row],[CountryReq]],Last_Validations[],COLUMNS($B:Q)+1,FALSE)</f>
        <v>Civil society is an active stakeholder in the process and can fully engage. CSOs support the EITI, use it to promote reforms and produce analysis of the sector. Networks that enable coordination have been successfully formed.</v>
      </c>
      <c r="AK640" s="36" t="str">
        <f>VLOOKUP(First_Validations__2[[#This Row],[CountryReq]],Last_Validations[],COLUMNS($B:R)+1,FALSE)</f>
        <v>https://eiti.org/malawi#malawis-progress-by-requirement</v>
      </c>
      <c r="AL640" s="36" t="str">
        <f>VLOOKUP(First_Validations__2[[#This Row],[CountryReq]],Last_Validations[],COLUMNS($B:S)+1,FALSE)</f>
        <v>http://mweiti.gov.mw/</v>
      </c>
      <c r="AM640" s="36" t="str">
        <f>VLOOKUP(First_Validations__2[[#This Row],[CountryReq]],Last_Validations[],COLUMNS($B:T)+1,FALSE)</f>
        <v>https://eiti.org/api/v1.0/score_data/48</v>
      </c>
      <c r="AN640" s="36" t="str">
        <f>IF(First_Validations__2[[#This Row],[FirstValidation.Country: Year]]=First_Validations__2[[#This Row],[Country: Year]],"First","Second / Last")</f>
        <v>First</v>
      </c>
      <c r="AO640" s="36">
        <f>IF(AND(First_Validations__2[[#This Row],[FirstValidation.Validation score]]&lt;5,First_Validations__2[[#This Row],[FirstValidation.Validation score]]&gt;1),1,0)</f>
        <v>0</v>
      </c>
      <c r="AP640" s="36">
        <f>First_Validations__2[[#This Row],[Validation score]]-First_Validations__2[[#This Row],[FirstValidation.Validation score]]</f>
        <v>0</v>
      </c>
      <c r="AQ640" s="36">
        <f>IF(AND(First_Validations__2[[#This Row],[Corrective action]]=1,First_Validations__2[[#This Row],[Validation score]]&lt;5,First_Validations__2[[#This Row],[Validation score]]&gt;1),1,0)</f>
        <v>0</v>
      </c>
      <c r="AR640" s="36">
        <f>IF(AND(First_Validations__2[[#This Row],[Corrective action]]=1,OR(First_Validations__2[[#This Row],[Validation score]]&gt;4,First_Validations__2[[#This Row],[Validation score]]&lt;2)),1,0)</f>
        <v>0</v>
      </c>
      <c r="AS6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0" s="36" t="str">
        <f>VLOOKUP(First_Validations__2[[#This Row],[Requirement ('#)]],Requirements[[Requirements]:[Categories2]],2,FALSE)</f>
        <v>MSG Oversight</v>
      </c>
    </row>
    <row r="641" spans="2:46">
      <c r="B641" s="34" t="s">
        <v>1566</v>
      </c>
      <c r="C641" s="34">
        <v>1</v>
      </c>
      <c r="D641" s="34">
        <v>48</v>
      </c>
      <c r="E641" s="34" t="s">
        <v>1267</v>
      </c>
      <c r="F641" s="34" t="s">
        <v>1567</v>
      </c>
      <c r="G641" s="34" t="s">
        <v>1566</v>
      </c>
      <c r="H641" s="34" t="s">
        <v>1268</v>
      </c>
      <c r="I641" s="34" t="s">
        <v>1269</v>
      </c>
      <c r="J641" s="34">
        <v>2018</v>
      </c>
      <c r="K641" s="34">
        <v>2018</v>
      </c>
      <c r="L641" s="34" t="s">
        <v>1767</v>
      </c>
      <c r="M641" s="34" t="s">
        <v>1787</v>
      </c>
      <c r="N641" s="34">
        <v>4</v>
      </c>
      <c r="O641" s="34" t="s">
        <v>1767</v>
      </c>
      <c r="P641" s="34" t="s">
        <v>1271</v>
      </c>
      <c r="Q641" s="34" t="s">
        <v>1876</v>
      </c>
      <c r="R641" s="34" t="s">
        <v>1569</v>
      </c>
      <c r="S641" s="34" t="s">
        <v>1877</v>
      </c>
      <c r="T641" s="34" t="s">
        <v>2607</v>
      </c>
      <c r="U641" s="36" t="str">
        <f>VLOOKUP(First_Validations__2[[#This Row],[CountryReq]],Last_Validations[],COLUMNS($B:B)+1,FALSE)</f>
        <v>Malawi: 2018</v>
      </c>
      <c r="V641" s="36" t="str">
        <f>VLOOKUP(First_Validations__2[[#This Row],[CountryReq]],Last_Validations[],COLUMNS($B:C)+1,FALSE)</f>
        <v>Malawi</v>
      </c>
      <c r="W641" s="36">
        <f>VLOOKUP(First_Validations__2[[#This Row],[CountryReq]],Last_Validations[],COLUMNS($B:D)+1,FALSE)</f>
        <v>1</v>
      </c>
      <c r="X641" s="36">
        <f>VLOOKUP(First_Validations__2[[#This Row],[CountryReq]],Last_Validations[],COLUMNS($B:E)+1,FALSE)</f>
        <v>48</v>
      </c>
      <c r="Y641" s="36" t="str">
        <f>VLOOKUP(First_Validations__2[[#This Row],[CountryReq]],Last_Validations[],COLUMNS($B:F)+1,FALSE)</f>
        <v>Malawi: 2018</v>
      </c>
      <c r="Z641" s="36" t="str">
        <f>VLOOKUP(First_Validations__2[[#This Row],[CountryReq]],Last_Validations[],COLUMNS($B:G)+1,FALSE)</f>
        <v>MWI</v>
      </c>
      <c r="AA641" s="36" t="str">
        <f>VLOOKUP(First_Validations__2[[#This Row],[CountryReq]],Last_Validations[],COLUMNS($B:H)+1,FALSE)</f>
        <v>Malawi</v>
      </c>
      <c r="AB641" s="36" t="str">
        <f>VLOOKUP(First_Validations__2[[#This Row],[CountryReq]],Last_Validations[],COLUMNS($B:I)+1,FALSE)</f>
        <v>https://eiti.org/BD/2019-18</v>
      </c>
      <c r="AC641" s="36" t="str">
        <f>VLOOKUP(First_Validations__2[[#This Row],[CountryReq]],Last_Validations[],COLUMNS($B:J)+1,FALSE)</f>
        <v>https://eiti.org/document/malawi-validation-2018</v>
      </c>
      <c r="AD641" s="36">
        <f>VLOOKUP(First_Validations__2[[#This Row],[CountryReq]],Last_Validations[],COLUMNS($B:K)+1,FALSE)</f>
        <v>2018</v>
      </c>
      <c r="AE641" s="36">
        <f>VLOOKUP(First_Validations__2[[#This Row],[CountryReq]],Last_Validations[],COLUMNS($B:L)+1,FALSE)</f>
        <v>2018</v>
      </c>
      <c r="AF641" s="36" t="str">
        <f>VLOOKUP(First_Validations__2[[#This Row],[CountryReq]],Last_Validations[],COLUMNS($B:M)+1,FALSE)</f>
        <v>Meaningful progress</v>
      </c>
      <c r="AG641" s="36" t="str">
        <f>VLOOKUP(First_Validations__2[[#This Row],[CountryReq]],Last_Validations[],COLUMNS($B:N)+1,FALSE)</f>
        <v>Industry engagement (#1.2)</v>
      </c>
      <c r="AH641" s="36">
        <f>VLOOKUP(First_Validations__2[[#This Row],[CountryReq]],Last_Validations[],COLUMNS($B:O)+1,FALSE)</f>
        <v>4</v>
      </c>
      <c r="AI641" s="36" t="str">
        <f>VLOOKUP(First_Validations__2[[#This Row],[CountryReq]],Last_Validations[],COLUMNS($B:P)+1,FALSE)</f>
        <v>Meaningful progress</v>
      </c>
      <c r="AJ641" s="36" t="str">
        <f>VLOOKUP(First_Validations__2[[#This Row],[CountryReq]],Last_Validations[],COLUMNS($B:Q)+1,FALSE)</f>
        <v>Companies participate actively in the MSG’s work, and the Chamber of Mines and Energy effectively engages with its members on EITI issues. However, companies not members of the chamber have limited opportunities to participate, and there is a lack of adherence to data quality assurances agreed by MSG (see Requirement 4.9).</v>
      </c>
      <c r="AK641" s="36" t="str">
        <f>VLOOKUP(First_Validations__2[[#This Row],[CountryReq]],Last_Validations[],COLUMNS($B:R)+1,FALSE)</f>
        <v>https://eiti.org/malawi#malawis-progress-by-requirement</v>
      </c>
      <c r="AL641" s="36" t="str">
        <f>VLOOKUP(First_Validations__2[[#This Row],[CountryReq]],Last_Validations[],COLUMNS($B:S)+1,FALSE)</f>
        <v>http://mweiti.gov.mw/</v>
      </c>
      <c r="AM641" s="36" t="str">
        <f>VLOOKUP(First_Validations__2[[#This Row],[CountryReq]],Last_Validations[],COLUMNS($B:T)+1,FALSE)</f>
        <v>https://eiti.org/api/v1.0/score_data/48</v>
      </c>
      <c r="AN641" s="36" t="str">
        <f>IF(First_Validations__2[[#This Row],[FirstValidation.Country: Year]]=First_Validations__2[[#This Row],[Country: Year]],"First","Second / Last")</f>
        <v>First</v>
      </c>
      <c r="AO641" s="36">
        <f>IF(AND(First_Validations__2[[#This Row],[FirstValidation.Validation score]]&lt;5,First_Validations__2[[#This Row],[FirstValidation.Validation score]]&gt;1),1,0)</f>
        <v>1</v>
      </c>
      <c r="AP641" s="36">
        <f>First_Validations__2[[#This Row],[Validation score]]-First_Validations__2[[#This Row],[FirstValidation.Validation score]]</f>
        <v>0</v>
      </c>
      <c r="AQ641" s="36">
        <f>IF(AND(First_Validations__2[[#This Row],[Corrective action]]=1,First_Validations__2[[#This Row],[Validation score]]&lt;5,First_Validations__2[[#This Row],[Validation score]]&gt;1),1,0)</f>
        <v>1</v>
      </c>
      <c r="AR641" s="36">
        <f>IF(AND(First_Validations__2[[#This Row],[Corrective action]]=1,OR(First_Validations__2[[#This Row],[Validation score]]&gt;4,First_Validations__2[[#This Row],[Validation score]]&lt;2)),1,0)</f>
        <v>0</v>
      </c>
      <c r="AS6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1" s="36" t="str">
        <f>VLOOKUP(First_Validations__2[[#This Row],[Requirement ('#)]],Requirements[[Requirements]:[Categories2]],2,FALSE)</f>
        <v>MSG Oversight</v>
      </c>
    </row>
    <row r="642" spans="2:46">
      <c r="B642" s="34" t="s">
        <v>1566</v>
      </c>
      <c r="C642" s="34">
        <v>1</v>
      </c>
      <c r="D642" s="34">
        <v>48</v>
      </c>
      <c r="E642" s="34" t="s">
        <v>1267</v>
      </c>
      <c r="F642" s="34" t="s">
        <v>1567</v>
      </c>
      <c r="G642" s="34" t="s">
        <v>1566</v>
      </c>
      <c r="H642" s="34" t="s">
        <v>1268</v>
      </c>
      <c r="I642" s="34" t="s">
        <v>1269</v>
      </c>
      <c r="J642" s="34">
        <v>2018</v>
      </c>
      <c r="K642" s="34">
        <v>2018</v>
      </c>
      <c r="L642" s="34" t="s">
        <v>1767</v>
      </c>
      <c r="M642" s="34" t="s">
        <v>1793</v>
      </c>
      <c r="N642" s="34">
        <v>4</v>
      </c>
      <c r="O642" s="34" t="s">
        <v>1767</v>
      </c>
      <c r="P642" s="34" t="s">
        <v>1277</v>
      </c>
      <c r="Q642" s="34" t="s">
        <v>1876</v>
      </c>
      <c r="R642" s="34" t="s">
        <v>1569</v>
      </c>
      <c r="S642" s="34" t="s">
        <v>1877</v>
      </c>
      <c r="T642" s="34" t="s">
        <v>2608</v>
      </c>
      <c r="U642" s="36" t="str">
        <f>VLOOKUP(First_Validations__2[[#This Row],[CountryReq]],Last_Validations[],COLUMNS($B:B)+1,FALSE)</f>
        <v>Malawi: 2018</v>
      </c>
      <c r="V642" s="36" t="str">
        <f>VLOOKUP(First_Validations__2[[#This Row],[CountryReq]],Last_Validations[],COLUMNS($B:C)+1,FALSE)</f>
        <v>Malawi</v>
      </c>
      <c r="W642" s="36">
        <f>VLOOKUP(First_Validations__2[[#This Row],[CountryReq]],Last_Validations[],COLUMNS($B:D)+1,FALSE)</f>
        <v>1</v>
      </c>
      <c r="X642" s="36">
        <f>VLOOKUP(First_Validations__2[[#This Row],[CountryReq]],Last_Validations[],COLUMNS($B:E)+1,FALSE)</f>
        <v>48</v>
      </c>
      <c r="Y642" s="36" t="str">
        <f>VLOOKUP(First_Validations__2[[#This Row],[CountryReq]],Last_Validations[],COLUMNS($B:F)+1,FALSE)</f>
        <v>Malawi: 2018</v>
      </c>
      <c r="Z642" s="36" t="str">
        <f>VLOOKUP(First_Validations__2[[#This Row],[CountryReq]],Last_Validations[],COLUMNS($B:G)+1,FALSE)</f>
        <v>MWI</v>
      </c>
      <c r="AA642" s="36" t="str">
        <f>VLOOKUP(First_Validations__2[[#This Row],[CountryReq]],Last_Validations[],COLUMNS($B:H)+1,FALSE)</f>
        <v>Malawi</v>
      </c>
      <c r="AB642" s="36" t="str">
        <f>VLOOKUP(First_Validations__2[[#This Row],[CountryReq]],Last_Validations[],COLUMNS($B:I)+1,FALSE)</f>
        <v>https://eiti.org/BD/2019-18</v>
      </c>
      <c r="AC642" s="36" t="str">
        <f>VLOOKUP(First_Validations__2[[#This Row],[CountryReq]],Last_Validations[],COLUMNS($B:J)+1,FALSE)</f>
        <v>https://eiti.org/document/malawi-validation-2018</v>
      </c>
      <c r="AD642" s="36">
        <f>VLOOKUP(First_Validations__2[[#This Row],[CountryReq]],Last_Validations[],COLUMNS($B:K)+1,FALSE)</f>
        <v>2018</v>
      </c>
      <c r="AE642" s="36">
        <f>VLOOKUP(First_Validations__2[[#This Row],[CountryReq]],Last_Validations[],COLUMNS($B:L)+1,FALSE)</f>
        <v>2018</v>
      </c>
      <c r="AF642" s="36" t="str">
        <f>VLOOKUP(First_Validations__2[[#This Row],[CountryReq]],Last_Validations[],COLUMNS($B:M)+1,FALSE)</f>
        <v>Meaningful progress</v>
      </c>
      <c r="AG642" s="36" t="str">
        <f>VLOOKUP(First_Validations__2[[#This Row],[CountryReq]],Last_Validations[],COLUMNS($B:N)+1,FALSE)</f>
        <v>License register (#2.3)</v>
      </c>
      <c r="AH642" s="36">
        <f>VLOOKUP(First_Validations__2[[#This Row],[CountryReq]],Last_Validations[],COLUMNS($B:O)+1,FALSE)</f>
        <v>4</v>
      </c>
      <c r="AI642" s="36" t="str">
        <f>VLOOKUP(First_Validations__2[[#This Row],[CountryReq]],Last_Validations[],COLUMNS($B:P)+1,FALSE)</f>
        <v>Meaningful progress</v>
      </c>
      <c r="AJ642" s="36" t="str">
        <f>VLOOKUP(First_Validations__2[[#This Row],[CountryReq]],Last_Validations[],COLUMNS($B:Q)+1,FALSE)</f>
        <v>The Department of Mines systematically discloses information through a license registry. Coordinates are not explicitly detailed, but contracted areas are visible on a scale of 1:5,000. The score has been downgraded due to limitations with petroleum license data.</v>
      </c>
      <c r="AK642" s="36" t="str">
        <f>VLOOKUP(First_Validations__2[[#This Row],[CountryReq]],Last_Validations[],COLUMNS($B:R)+1,FALSE)</f>
        <v>https://eiti.org/malawi#malawis-progress-by-requirement</v>
      </c>
      <c r="AL642" s="36" t="str">
        <f>VLOOKUP(First_Validations__2[[#This Row],[CountryReq]],Last_Validations[],COLUMNS($B:S)+1,FALSE)</f>
        <v>http://mweiti.gov.mw/</v>
      </c>
      <c r="AM642" s="36" t="str">
        <f>VLOOKUP(First_Validations__2[[#This Row],[CountryReq]],Last_Validations[],COLUMNS($B:T)+1,FALSE)</f>
        <v>https://eiti.org/api/v1.0/score_data/48</v>
      </c>
      <c r="AN642" s="36" t="str">
        <f>IF(First_Validations__2[[#This Row],[FirstValidation.Country: Year]]=First_Validations__2[[#This Row],[Country: Year]],"First","Second / Last")</f>
        <v>First</v>
      </c>
      <c r="AO642" s="36">
        <f>IF(AND(First_Validations__2[[#This Row],[FirstValidation.Validation score]]&lt;5,First_Validations__2[[#This Row],[FirstValidation.Validation score]]&gt;1),1,0)</f>
        <v>1</v>
      </c>
      <c r="AP642" s="36">
        <f>First_Validations__2[[#This Row],[Validation score]]-First_Validations__2[[#This Row],[FirstValidation.Validation score]]</f>
        <v>0</v>
      </c>
      <c r="AQ642" s="36">
        <f>IF(AND(First_Validations__2[[#This Row],[Corrective action]]=1,First_Validations__2[[#This Row],[Validation score]]&lt;5,First_Validations__2[[#This Row],[Validation score]]&gt;1),1,0)</f>
        <v>1</v>
      </c>
      <c r="AR642" s="36">
        <f>IF(AND(First_Validations__2[[#This Row],[Corrective action]]=1,OR(First_Validations__2[[#This Row],[Validation score]]&gt;4,First_Validations__2[[#This Row],[Validation score]]&lt;2)),1,0)</f>
        <v>0</v>
      </c>
      <c r="AS6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2" s="36" t="str">
        <f>VLOOKUP(First_Validations__2[[#This Row],[Requirement ('#)]],Requirements[[Requirements]:[Categories2]],2,FALSE)</f>
        <v>Licenses and contracts</v>
      </c>
    </row>
    <row r="643" spans="2:46">
      <c r="B643" s="34" t="s">
        <v>1566</v>
      </c>
      <c r="C643" s="34">
        <v>1</v>
      </c>
      <c r="D643" s="34">
        <v>48</v>
      </c>
      <c r="E643" s="34" t="s">
        <v>1267</v>
      </c>
      <c r="F643" s="34" t="s">
        <v>1567</v>
      </c>
      <c r="G643" s="34" t="s">
        <v>1566</v>
      </c>
      <c r="H643" s="34" t="s">
        <v>1268</v>
      </c>
      <c r="I643" s="34" t="s">
        <v>1269</v>
      </c>
      <c r="J643" s="34">
        <v>2018</v>
      </c>
      <c r="K643" s="34">
        <v>2018</v>
      </c>
      <c r="L643" s="34" t="s">
        <v>1767</v>
      </c>
      <c r="M643" s="34" t="s">
        <v>1802</v>
      </c>
      <c r="N643" s="34">
        <v>4</v>
      </c>
      <c r="O643" s="34" t="s">
        <v>1767</v>
      </c>
      <c r="P643" s="34" t="s">
        <v>1284</v>
      </c>
      <c r="Q643" s="34" t="s">
        <v>1876</v>
      </c>
      <c r="R643" s="34" t="s">
        <v>1569</v>
      </c>
      <c r="S643" s="34" t="s">
        <v>1877</v>
      </c>
      <c r="T643" s="34" t="s">
        <v>2609</v>
      </c>
      <c r="U643" s="36" t="str">
        <f>VLOOKUP(First_Validations__2[[#This Row],[CountryReq]],Last_Validations[],COLUMNS($B:B)+1,FALSE)</f>
        <v>Malawi: 2018</v>
      </c>
      <c r="V643" s="36" t="str">
        <f>VLOOKUP(First_Validations__2[[#This Row],[CountryReq]],Last_Validations[],COLUMNS($B:C)+1,FALSE)</f>
        <v>Malawi</v>
      </c>
      <c r="W643" s="36">
        <f>VLOOKUP(First_Validations__2[[#This Row],[CountryReq]],Last_Validations[],COLUMNS($B:D)+1,FALSE)</f>
        <v>1</v>
      </c>
      <c r="X643" s="36">
        <f>VLOOKUP(First_Validations__2[[#This Row],[CountryReq]],Last_Validations[],COLUMNS($B:E)+1,FALSE)</f>
        <v>48</v>
      </c>
      <c r="Y643" s="36" t="str">
        <f>VLOOKUP(First_Validations__2[[#This Row],[CountryReq]],Last_Validations[],COLUMNS($B:F)+1,FALSE)</f>
        <v>Malawi: 2018</v>
      </c>
      <c r="Z643" s="36" t="str">
        <f>VLOOKUP(First_Validations__2[[#This Row],[CountryReq]],Last_Validations[],COLUMNS($B:G)+1,FALSE)</f>
        <v>MWI</v>
      </c>
      <c r="AA643" s="36" t="str">
        <f>VLOOKUP(First_Validations__2[[#This Row],[CountryReq]],Last_Validations[],COLUMNS($B:H)+1,FALSE)</f>
        <v>Malawi</v>
      </c>
      <c r="AB643" s="36" t="str">
        <f>VLOOKUP(First_Validations__2[[#This Row],[CountryReq]],Last_Validations[],COLUMNS($B:I)+1,FALSE)</f>
        <v>https://eiti.org/BD/2019-18</v>
      </c>
      <c r="AC643" s="36" t="str">
        <f>VLOOKUP(First_Validations__2[[#This Row],[CountryReq]],Last_Validations[],COLUMNS($B:J)+1,FALSE)</f>
        <v>https://eiti.org/document/malawi-validation-2018</v>
      </c>
      <c r="AD643" s="36">
        <f>VLOOKUP(First_Validations__2[[#This Row],[CountryReq]],Last_Validations[],COLUMNS($B:K)+1,FALSE)</f>
        <v>2018</v>
      </c>
      <c r="AE643" s="36">
        <f>VLOOKUP(First_Validations__2[[#This Row],[CountryReq]],Last_Validations[],COLUMNS($B:L)+1,FALSE)</f>
        <v>2018</v>
      </c>
      <c r="AF643" s="36" t="str">
        <f>VLOOKUP(First_Validations__2[[#This Row],[CountryReq]],Last_Validations[],COLUMNS($B:M)+1,FALSE)</f>
        <v>Meaningful progress</v>
      </c>
      <c r="AG643" s="36" t="str">
        <f>VLOOKUP(First_Validations__2[[#This Row],[CountryReq]],Last_Validations[],COLUMNS($B:N)+1,FALSE)</f>
        <v>Comprehensiveness (#4.1)</v>
      </c>
      <c r="AH643" s="36">
        <f>VLOOKUP(First_Validations__2[[#This Row],[CountryReq]],Last_Validations[],COLUMNS($B:O)+1,FALSE)</f>
        <v>4</v>
      </c>
      <c r="AI643" s="36" t="str">
        <f>VLOOKUP(First_Validations__2[[#This Row],[CountryReq]],Last_Validations[],COLUMNS($B:P)+1,FALSE)</f>
        <v>Meaningful progress</v>
      </c>
      <c r="AJ643" s="36" t="str">
        <f>VLOOKUP(First_Validations__2[[#This Row],[CountryReq]],Last_Validations[],COLUMNS($B:Q)+1,FALSE)</f>
        <v>MWEITI succeeds in setting materiality thresholds for payments, revenue streams and for companies, adequately describe reporting entities, and identifies non-reporting companies and their payments. Omissions were not considered to influence comprehensiveness of reporting, however, the EITI Board could not guarantee that all payments were included.</v>
      </c>
      <c r="AK643" s="36" t="str">
        <f>VLOOKUP(First_Validations__2[[#This Row],[CountryReq]],Last_Validations[],COLUMNS($B:R)+1,FALSE)</f>
        <v>https://eiti.org/malawi#malawis-progress-by-requirement</v>
      </c>
      <c r="AL643" s="36" t="str">
        <f>VLOOKUP(First_Validations__2[[#This Row],[CountryReq]],Last_Validations[],COLUMNS($B:S)+1,FALSE)</f>
        <v>http://mweiti.gov.mw/</v>
      </c>
      <c r="AM643" s="36" t="str">
        <f>VLOOKUP(First_Validations__2[[#This Row],[CountryReq]],Last_Validations[],COLUMNS($B:T)+1,FALSE)</f>
        <v>https://eiti.org/api/v1.0/score_data/48</v>
      </c>
      <c r="AN643" s="36" t="str">
        <f>IF(First_Validations__2[[#This Row],[FirstValidation.Country: Year]]=First_Validations__2[[#This Row],[Country: Year]],"First","Second / Last")</f>
        <v>First</v>
      </c>
      <c r="AO643" s="36">
        <f>IF(AND(First_Validations__2[[#This Row],[FirstValidation.Validation score]]&lt;5,First_Validations__2[[#This Row],[FirstValidation.Validation score]]&gt;1),1,0)</f>
        <v>1</v>
      </c>
      <c r="AP643" s="36">
        <f>First_Validations__2[[#This Row],[Validation score]]-First_Validations__2[[#This Row],[FirstValidation.Validation score]]</f>
        <v>0</v>
      </c>
      <c r="AQ643" s="36">
        <f>IF(AND(First_Validations__2[[#This Row],[Corrective action]]=1,First_Validations__2[[#This Row],[Validation score]]&lt;5,First_Validations__2[[#This Row],[Validation score]]&gt;1),1,0)</f>
        <v>1</v>
      </c>
      <c r="AR643" s="36">
        <f>IF(AND(First_Validations__2[[#This Row],[Corrective action]]=1,OR(First_Validations__2[[#This Row],[Validation score]]&gt;4,First_Validations__2[[#This Row],[Validation score]]&lt;2)),1,0)</f>
        <v>0</v>
      </c>
      <c r="AS6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3" s="36" t="str">
        <f>VLOOKUP(First_Validations__2[[#This Row],[Requirement ('#)]],Requirements[[Requirements]:[Categories2]],2,FALSE)</f>
        <v>Revenue collection</v>
      </c>
    </row>
    <row r="644" spans="2:46">
      <c r="B644" s="34" t="s">
        <v>1566</v>
      </c>
      <c r="C644" s="34">
        <v>1</v>
      </c>
      <c r="D644" s="34">
        <v>48</v>
      </c>
      <c r="E644" s="34" t="s">
        <v>1267</v>
      </c>
      <c r="F644" s="34" t="s">
        <v>1567</v>
      </c>
      <c r="G644" s="34" t="s">
        <v>1566</v>
      </c>
      <c r="H644" s="34" t="s">
        <v>1268</v>
      </c>
      <c r="I644" s="34" t="s">
        <v>1269</v>
      </c>
      <c r="J644" s="34">
        <v>2018</v>
      </c>
      <c r="K644" s="34">
        <v>2018</v>
      </c>
      <c r="L644" s="34" t="s">
        <v>1767</v>
      </c>
      <c r="M644" s="34" t="s">
        <v>1801</v>
      </c>
      <c r="N644" s="34">
        <v>5</v>
      </c>
      <c r="O644" s="34" t="s">
        <v>1768</v>
      </c>
      <c r="P644" s="34" t="s">
        <v>1283</v>
      </c>
      <c r="Q644" s="34" t="s">
        <v>1876</v>
      </c>
      <c r="R644" s="34" t="s">
        <v>1569</v>
      </c>
      <c r="S644" s="34" t="s">
        <v>1877</v>
      </c>
      <c r="T644" s="34" t="s">
        <v>2610</v>
      </c>
      <c r="U644" s="36" t="str">
        <f>VLOOKUP(First_Validations__2[[#This Row],[CountryReq]],Last_Validations[],COLUMNS($B:B)+1,FALSE)</f>
        <v>Malawi: 2018</v>
      </c>
      <c r="V644" s="36" t="str">
        <f>VLOOKUP(First_Validations__2[[#This Row],[CountryReq]],Last_Validations[],COLUMNS($B:C)+1,FALSE)</f>
        <v>Malawi</v>
      </c>
      <c r="W644" s="36">
        <f>VLOOKUP(First_Validations__2[[#This Row],[CountryReq]],Last_Validations[],COLUMNS($B:D)+1,FALSE)</f>
        <v>1</v>
      </c>
      <c r="X644" s="36">
        <f>VLOOKUP(First_Validations__2[[#This Row],[CountryReq]],Last_Validations[],COLUMNS($B:E)+1,FALSE)</f>
        <v>48</v>
      </c>
      <c r="Y644" s="36" t="str">
        <f>VLOOKUP(First_Validations__2[[#This Row],[CountryReq]],Last_Validations[],COLUMNS($B:F)+1,FALSE)</f>
        <v>Malawi: 2018</v>
      </c>
      <c r="Z644" s="36" t="str">
        <f>VLOOKUP(First_Validations__2[[#This Row],[CountryReq]],Last_Validations[],COLUMNS($B:G)+1,FALSE)</f>
        <v>MWI</v>
      </c>
      <c r="AA644" s="36" t="str">
        <f>VLOOKUP(First_Validations__2[[#This Row],[CountryReq]],Last_Validations[],COLUMNS($B:H)+1,FALSE)</f>
        <v>Malawi</v>
      </c>
      <c r="AB644" s="36" t="str">
        <f>VLOOKUP(First_Validations__2[[#This Row],[CountryReq]],Last_Validations[],COLUMNS($B:I)+1,FALSE)</f>
        <v>https://eiti.org/BD/2019-18</v>
      </c>
      <c r="AC644" s="36" t="str">
        <f>VLOOKUP(First_Validations__2[[#This Row],[CountryReq]],Last_Validations[],COLUMNS($B:J)+1,FALSE)</f>
        <v>https://eiti.org/document/malawi-validation-2018</v>
      </c>
      <c r="AD644" s="36">
        <f>VLOOKUP(First_Validations__2[[#This Row],[CountryReq]],Last_Validations[],COLUMNS($B:K)+1,FALSE)</f>
        <v>2018</v>
      </c>
      <c r="AE644" s="36">
        <f>VLOOKUP(First_Validations__2[[#This Row],[CountryReq]],Last_Validations[],COLUMNS($B:L)+1,FALSE)</f>
        <v>2018</v>
      </c>
      <c r="AF644" s="36" t="str">
        <f>VLOOKUP(First_Validations__2[[#This Row],[CountryReq]],Last_Validations[],COLUMNS($B:M)+1,FALSE)</f>
        <v>Meaningful progress</v>
      </c>
      <c r="AG644" s="36" t="str">
        <f>VLOOKUP(First_Validations__2[[#This Row],[CountryReq]],Last_Validations[],COLUMNS($B:N)+1,FALSE)</f>
        <v>Export data (#3.3)</v>
      </c>
      <c r="AH644" s="36">
        <f>VLOOKUP(First_Validations__2[[#This Row],[CountryReq]],Last_Validations[],COLUMNS($B:O)+1,FALSE)</f>
        <v>5</v>
      </c>
      <c r="AI644" s="36" t="str">
        <f>VLOOKUP(First_Validations__2[[#This Row],[CountryReq]],Last_Validations[],COLUMNS($B:P)+1,FALSE)</f>
        <v>Satisfactory progress</v>
      </c>
      <c r="AJ644" s="36" t="str">
        <f>VLOOKUP(First_Validations__2[[#This Row],[CountryReq]],Last_Validations[],COLUMNS($B:Q)+1,FALSE)</f>
        <v>The MWEITI Report covers available data for export volumes and values for all commodities, combining various sources to ensure comprehensiveness. Differences in numbers are noted, although the methodology for ensuring comparability is not identified.</v>
      </c>
      <c r="AK644" s="36" t="str">
        <f>VLOOKUP(First_Validations__2[[#This Row],[CountryReq]],Last_Validations[],COLUMNS($B:R)+1,FALSE)</f>
        <v>https://eiti.org/malawi#malawis-progress-by-requirement</v>
      </c>
      <c r="AL644" s="36" t="str">
        <f>VLOOKUP(First_Validations__2[[#This Row],[CountryReq]],Last_Validations[],COLUMNS($B:S)+1,FALSE)</f>
        <v>http://mweiti.gov.mw/</v>
      </c>
      <c r="AM644" s="36" t="str">
        <f>VLOOKUP(First_Validations__2[[#This Row],[CountryReq]],Last_Validations[],COLUMNS($B:T)+1,FALSE)</f>
        <v>https://eiti.org/api/v1.0/score_data/48</v>
      </c>
      <c r="AN644" s="36" t="str">
        <f>IF(First_Validations__2[[#This Row],[FirstValidation.Country: Year]]=First_Validations__2[[#This Row],[Country: Year]],"First","Second / Last")</f>
        <v>First</v>
      </c>
      <c r="AO644" s="36">
        <f>IF(AND(First_Validations__2[[#This Row],[FirstValidation.Validation score]]&lt;5,First_Validations__2[[#This Row],[FirstValidation.Validation score]]&gt;1),1,0)</f>
        <v>0</v>
      </c>
      <c r="AP644" s="36">
        <f>First_Validations__2[[#This Row],[Validation score]]-First_Validations__2[[#This Row],[FirstValidation.Validation score]]</f>
        <v>0</v>
      </c>
      <c r="AQ644" s="36">
        <f>IF(AND(First_Validations__2[[#This Row],[Corrective action]]=1,First_Validations__2[[#This Row],[Validation score]]&lt;5,First_Validations__2[[#This Row],[Validation score]]&gt;1),1,0)</f>
        <v>0</v>
      </c>
      <c r="AR644" s="36">
        <f>IF(AND(First_Validations__2[[#This Row],[Corrective action]]=1,OR(First_Validations__2[[#This Row],[Validation score]]&gt;4,First_Validations__2[[#This Row],[Validation score]]&lt;2)),1,0)</f>
        <v>0</v>
      </c>
      <c r="AS6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4" s="36" t="str">
        <f>VLOOKUP(First_Validations__2[[#This Row],[Requirement ('#)]],Requirements[[Requirements]:[Categories2]],2,FALSE)</f>
        <v>Monitoring production</v>
      </c>
    </row>
    <row r="645" spans="2:46">
      <c r="B645" s="34" t="s">
        <v>1566</v>
      </c>
      <c r="C645" s="34">
        <v>1</v>
      </c>
      <c r="D645" s="34">
        <v>48</v>
      </c>
      <c r="E645" s="34" t="s">
        <v>1267</v>
      </c>
      <c r="F645" s="34" t="s">
        <v>1567</v>
      </c>
      <c r="G645" s="34" t="s">
        <v>1566</v>
      </c>
      <c r="H645" s="34" t="s">
        <v>1268</v>
      </c>
      <c r="I645" s="34" t="s">
        <v>1269</v>
      </c>
      <c r="J645" s="34">
        <v>2018</v>
      </c>
      <c r="K645" s="34">
        <v>2018</v>
      </c>
      <c r="L645" s="34" t="s">
        <v>1767</v>
      </c>
      <c r="M645" s="34" t="s">
        <v>1804</v>
      </c>
      <c r="N645" s="34">
        <v>0</v>
      </c>
      <c r="O645" s="34" t="s">
        <v>4</v>
      </c>
      <c r="P645" s="34" t="s">
        <v>1286</v>
      </c>
      <c r="Q645" s="34" t="s">
        <v>1876</v>
      </c>
      <c r="R645" s="34" t="s">
        <v>1569</v>
      </c>
      <c r="S645" s="34" t="s">
        <v>1877</v>
      </c>
      <c r="T645" s="34" t="s">
        <v>2611</v>
      </c>
      <c r="U645" s="36" t="str">
        <f>VLOOKUP(First_Validations__2[[#This Row],[CountryReq]],Last_Validations[],COLUMNS($B:B)+1,FALSE)</f>
        <v>Malawi: 2018</v>
      </c>
      <c r="V645" s="36" t="str">
        <f>VLOOKUP(First_Validations__2[[#This Row],[CountryReq]],Last_Validations[],COLUMNS($B:C)+1,FALSE)</f>
        <v>Malawi</v>
      </c>
      <c r="W645" s="36">
        <f>VLOOKUP(First_Validations__2[[#This Row],[CountryReq]],Last_Validations[],COLUMNS($B:D)+1,FALSE)</f>
        <v>1</v>
      </c>
      <c r="X645" s="36">
        <f>VLOOKUP(First_Validations__2[[#This Row],[CountryReq]],Last_Validations[],COLUMNS($B:E)+1,FALSE)</f>
        <v>48</v>
      </c>
      <c r="Y645" s="36" t="str">
        <f>VLOOKUP(First_Validations__2[[#This Row],[CountryReq]],Last_Validations[],COLUMNS($B:F)+1,FALSE)</f>
        <v>Malawi: 2018</v>
      </c>
      <c r="Z645" s="36" t="str">
        <f>VLOOKUP(First_Validations__2[[#This Row],[CountryReq]],Last_Validations[],COLUMNS($B:G)+1,FALSE)</f>
        <v>MWI</v>
      </c>
      <c r="AA645" s="36" t="str">
        <f>VLOOKUP(First_Validations__2[[#This Row],[CountryReq]],Last_Validations[],COLUMNS($B:H)+1,FALSE)</f>
        <v>Malawi</v>
      </c>
      <c r="AB645" s="36" t="str">
        <f>VLOOKUP(First_Validations__2[[#This Row],[CountryReq]],Last_Validations[],COLUMNS($B:I)+1,FALSE)</f>
        <v>https://eiti.org/BD/2019-18</v>
      </c>
      <c r="AC645" s="36" t="str">
        <f>VLOOKUP(First_Validations__2[[#This Row],[CountryReq]],Last_Validations[],COLUMNS($B:J)+1,FALSE)</f>
        <v>https://eiti.org/document/malawi-validation-2018</v>
      </c>
      <c r="AD645" s="36">
        <f>VLOOKUP(First_Validations__2[[#This Row],[CountryReq]],Last_Validations[],COLUMNS($B:K)+1,FALSE)</f>
        <v>2018</v>
      </c>
      <c r="AE645" s="36">
        <f>VLOOKUP(First_Validations__2[[#This Row],[CountryReq]],Last_Validations[],COLUMNS($B:L)+1,FALSE)</f>
        <v>2018</v>
      </c>
      <c r="AF645" s="36" t="str">
        <f>VLOOKUP(First_Validations__2[[#This Row],[CountryReq]],Last_Validations[],COLUMNS($B:M)+1,FALSE)</f>
        <v>Meaningful progress</v>
      </c>
      <c r="AG645" s="36" t="str">
        <f>VLOOKUP(First_Validations__2[[#This Row],[CountryReq]],Last_Validations[],COLUMNS($B:N)+1,FALSE)</f>
        <v>Barter agreements (#4.3)</v>
      </c>
      <c r="AH645" s="36">
        <f>VLOOKUP(First_Validations__2[[#This Row],[CountryReq]],Last_Validations[],COLUMNS($B:O)+1,FALSE)</f>
        <v>0</v>
      </c>
      <c r="AI645" s="36" t="str">
        <f>VLOOKUP(First_Validations__2[[#This Row],[CountryReq]],Last_Validations[],COLUMNS($B:P)+1,FALSE)</f>
        <v>Not applicable</v>
      </c>
      <c r="AJ645" s="36" t="str">
        <f>VLOOKUP(First_Validations__2[[#This Row],[CountryReq]],Last_Validations[],COLUMNS($B:Q)+1,FALSE)</f>
        <v>MWEITI claims there were no infrastructure nor barter arrangements. The report still describes one contract with such provisions, without stating if it is material. But, all stakeholders agreed that the contracts only cover social expenditures, not transactions of physical goods or terms in exchange for license awards; treated under Requirement 6.1.</v>
      </c>
      <c r="AK645" s="36" t="str">
        <f>VLOOKUP(First_Validations__2[[#This Row],[CountryReq]],Last_Validations[],COLUMNS($B:R)+1,FALSE)</f>
        <v>https://eiti.org/malawi#malawis-progress-by-requirement</v>
      </c>
      <c r="AL645" s="36" t="str">
        <f>VLOOKUP(First_Validations__2[[#This Row],[CountryReq]],Last_Validations[],COLUMNS($B:S)+1,FALSE)</f>
        <v>http://mweiti.gov.mw/</v>
      </c>
      <c r="AM645" s="36" t="str">
        <f>VLOOKUP(First_Validations__2[[#This Row],[CountryReq]],Last_Validations[],COLUMNS($B:T)+1,FALSE)</f>
        <v>https://eiti.org/api/v1.0/score_data/48</v>
      </c>
      <c r="AN645" s="36" t="str">
        <f>IF(First_Validations__2[[#This Row],[FirstValidation.Country: Year]]=First_Validations__2[[#This Row],[Country: Year]],"First","Second / Last")</f>
        <v>First</v>
      </c>
      <c r="AO645" s="36">
        <f>IF(AND(First_Validations__2[[#This Row],[FirstValidation.Validation score]]&lt;5,First_Validations__2[[#This Row],[FirstValidation.Validation score]]&gt;1),1,0)</f>
        <v>0</v>
      </c>
      <c r="AP645" s="36">
        <f>First_Validations__2[[#This Row],[Validation score]]-First_Validations__2[[#This Row],[FirstValidation.Validation score]]</f>
        <v>0</v>
      </c>
      <c r="AQ645" s="36">
        <f>IF(AND(First_Validations__2[[#This Row],[Corrective action]]=1,First_Validations__2[[#This Row],[Validation score]]&lt;5,First_Validations__2[[#This Row],[Validation score]]&gt;1),1,0)</f>
        <v>0</v>
      </c>
      <c r="AR645" s="36">
        <f>IF(AND(First_Validations__2[[#This Row],[Corrective action]]=1,OR(First_Validations__2[[#This Row],[Validation score]]&gt;4,First_Validations__2[[#This Row],[Validation score]]&lt;2)),1,0)</f>
        <v>0</v>
      </c>
      <c r="AS6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5" s="36" t="str">
        <f>VLOOKUP(First_Validations__2[[#This Row],[Requirement ('#)]],Requirements[[Requirements]:[Categories2]],2,FALSE)</f>
        <v>Revenue collection</v>
      </c>
    </row>
    <row r="646" spans="2:46">
      <c r="B646" s="34" t="s">
        <v>1566</v>
      </c>
      <c r="C646" s="34">
        <v>1</v>
      </c>
      <c r="D646" s="34">
        <v>48</v>
      </c>
      <c r="E646" s="34" t="s">
        <v>1267</v>
      </c>
      <c r="F646" s="34" t="s">
        <v>1567</v>
      </c>
      <c r="G646" s="34" t="s">
        <v>1566</v>
      </c>
      <c r="H646" s="34" t="s">
        <v>1268</v>
      </c>
      <c r="I646" s="34" t="s">
        <v>1269</v>
      </c>
      <c r="J646" s="34">
        <v>2018</v>
      </c>
      <c r="K646" s="34">
        <v>2018</v>
      </c>
      <c r="L646" s="34" t="s">
        <v>1767</v>
      </c>
      <c r="M646" s="34" t="s">
        <v>1803</v>
      </c>
      <c r="N646" s="34">
        <v>0</v>
      </c>
      <c r="O646" s="34" t="s">
        <v>4</v>
      </c>
      <c r="P646" s="34" t="s">
        <v>1285</v>
      </c>
      <c r="Q646" s="34" t="s">
        <v>1876</v>
      </c>
      <c r="R646" s="34" t="s">
        <v>1569</v>
      </c>
      <c r="S646" s="34" t="s">
        <v>1877</v>
      </c>
      <c r="T646" s="34" t="s">
        <v>2612</v>
      </c>
      <c r="U646" s="36" t="str">
        <f>VLOOKUP(First_Validations__2[[#This Row],[CountryReq]],Last_Validations[],COLUMNS($B:B)+1,FALSE)</f>
        <v>Malawi: 2018</v>
      </c>
      <c r="V646" s="36" t="str">
        <f>VLOOKUP(First_Validations__2[[#This Row],[CountryReq]],Last_Validations[],COLUMNS($B:C)+1,FALSE)</f>
        <v>Malawi</v>
      </c>
      <c r="W646" s="36">
        <f>VLOOKUP(First_Validations__2[[#This Row],[CountryReq]],Last_Validations[],COLUMNS($B:D)+1,FALSE)</f>
        <v>1</v>
      </c>
      <c r="X646" s="36">
        <f>VLOOKUP(First_Validations__2[[#This Row],[CountryReq]],Last_Validations[],COLUMNS($B:E)+1,FALSE)</f>
        <v>48</v>
      </c>
      <c r="Y646" s="36" t="str">
        <f>VLOOKUP(First_Validations__2[[#This Row],[CountryReq]],Last_Validations[],COLUMNS($B:F)+1,FALSE)</f>
        <v>Malawi: 2018</v>
      </c>
      <c r="Z646" s="36" t="str">
        <f>VLOOKUP(First_Validations__2[[#This Row],[CountryReq]],Last_Validations[],COLUMNS($B:G)+1,FALSE)</f>
        <v>MWI</v>
      </c>
      <c r="AA646" s="36" t="str">
        <f>VLOOKUP(First_Validations__2[[#This Row],[CountryReq]],Last_Validations[],COLUMNS($B:H)+1,FALSE)</f>
        <v>Malawi</v>
      </c>
      <c r="AB646" s="36" t="str">
        <f>VLOOKUP(First_Validations__2[[#This Row],[CountryReq]],Last_Validations[],COLUMNS($B:I)+1,FALSE)</f>
        <v>https://eiti.org/BD/2019-18</v>
      </c>
      <c r="AC646" s="36" t="str">
        <f>VLOOKUP(First_Validations__2[[#This Row],[CountryReq]],Last_Validations[],COLUMNS($B:J)+1,FALSE)</f>
        <v>https://eiti.org/document/malawi-validation-2018</v>
      </c>
      <c r="AD646" s="36">
        <f>VLOOKUP(First_Validations__2[[#This Row],[CountryReq]],Last_Validations[],COLUMNS($B:K)+1,FALSE)</f>
        <v>2018</v>
      </c>
      <c r="AE646" s="36">
        <f>VLOOKUP(First_Validations__2[[#This Row],[CountryReq]],Last_Validations[],COLUMNS($B:L)+1,FALSE)</f>
        <v>2018</v>
      </c>
      <c r="AF646" s="36" t="str">
        <f>VLOOKUP(First_Validations__2[[#This Row],[CountryReq]],Last_Validations[],COLUMNS($B:M)+1,FALSE)</f>
        <v>Meaningful progress</v>
      </c>
      <c r="AG646" s="36" t="str">
        <f>VLOOKUP(First_Validations__2[[#This Row],[CountryReq]],Last_Validations[],COLUMNS($B:N)+1,FALSE)</f>
        <v>In-kind revenues (#4.2)</v>
      </c>
      <c r="AH646" s="36">
        <f>VLOOKUP(First_Validations__2[[#This Row],[CountryReq]],Last_Validations[],COLUMNS($B:O)+1,FALSE)</f>
        <v>0</v>
      </c>
      <c r="AI646" s="36" t="str">
        <f>VLOOKUP(First_Validations__2[[#This Row],[CountryReq]],Last_Validations[],COLUMNS($B:P)+1,FALSE)</f>
        <v>Not applicable</v>
      </c>
      <c r="AJ646" s="36" t="str">
        <f>VLOOKUP(First_Validations__2[[#This Row],[CountryReq]],Last_Validations[],COLUMNS($B:Q)+1,FALSE)</f>
        <v>There are statutory provisions for royalties in mining, oil and gas sectors enabling in kind payments, at the discretion of the Minister of Natural Resources, Energy and Mining. However, the report and stakeholders confirm that no in-kind payments were made by either mining or petroleum companies during the period under review.</v>
      </c>
      <c r="AK646" s="36" t="str">
        <f>VLOOKUP(First_Validations__2[[#This Row],[CountryReq]],Last_Validations[],COLUMNS($B:R)+1,FALSE)</f>
        <v>https://eiti.org/malawi#malawis-progress-by-requirement</v>
      </c>
      <c r="AL646" s="36" t="str">
        <f>VLOOKUP(First_Validations__2[[#This Row],[CountryReq]],Last_Validations[],COLUMNS($B:S)+1,FALSE)</f>
        <v>http://mweiti.gov.mw/</v>
      </c>
      <c r="AM646" s="36" t="str">
        <f>VLOOKUP(First_Validations__2[[#This Row],[CountryReq]],Last_Validations[],COLUMNS($B:T)+1,FALSE)</f>
        <v>https://eiti.org/api/v1.0/score_data/48</v>
      </c>
      <c r="AN646" s="36" t="str">
        <f>IF(First_Validations__2[[#This Row],[FirstValidation.Country: Year]]=First_Validations__2[[#This Row],[Country: Year]],"First","Second / Last")</f>
        <v>First</v>
      </c>
      <c r="AO646" s="36">
        <f>IF(AND(First_Validations__2[[#This Row],[FirstValidation.Validation score]]&lt;5,First_Validations__2[[#This Row],[FirstValidation.Validation score]]&gt;1),1,0)</f>
        <v>0</v>
      </c>
      <c r="AP646" s="36">
        <f>First_Validations__2[[#This Row],[Validation score]]-First_Validations__2[[#This Row],[FirstValidation.Validation score]]</f>
        <v>0</v>
      </c>
      <c r="AQ646" s="36">
        <f>IF(AND(First_Validations__2[[#This Row],[Corrective action]]=1,First_Validations__2[[#This Row],[Validation score]]&lt;5,First_Validations__2[[#This Row],[Validation score]]&gt;1),1,0)</f>
        <v>0</v>
      </c>
      <c r="AR646" s="36">
        <f>IF(AND(First_Validations__2[[#This Row],[Corrective action]]=1,OR(First_Validations__2[[#This Row],[Validation score]]&gt;4,First_Validations__2[[#This Row],[Validation score]]&lt;2)),1,0)</f>
        <v>0</v>
      </c>
      <c r="AS6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6" s="36" t="str">
        <f>VLOOKUP(First_Validations__2[[#This Row],[Requirement ('#)]],Requirements[[Requirements]:[Categories2]],2,FALSE)</f>
        <v>Revenue collection</v>
      </c>
    </row>
    <row r="647" spans="2:46">
      <c r="B647" s="34" t="s">
        <v>1566</v>
      </c>
      <c r="C647" s="34">
        <v>1</v>
      </c>
      <c r="D647" s="34">
        <v>48</v>
      </c>
      <c r="E647" s="34" t="s">
        <v>1267</v>
      </c>
      <c r="F647" s="34" t="s">
        <v>1567</v>
      </c>
      <c r="G647" s="34" t="s">
        <v>1566</v>
      </c>
      <c r="H647" s="34" t="s">
        <v>1268</v>
      </c>
      <c r="I647" s="34" t="s">
        <v>1269</v>
      </c>
      <c r="J647" s="34">
        <v>2018</v>
      </c>
      <c r="K647" s="34">
        <v>2018</v>
      </c>
      <c r="L647" s="34" t="s">
        <v>1767</v>
      </c>
      <c r="M647" s="34" t="s">
        <v>1797</v>
      </c>
      <c r="N647" s="34">
        <v>0</v>
      </c>
      <c r="O647" s="34" t="s">
        <v>4</v>
      </c>
      <c r="P647" s="34" t="s">
        <v>1280</v>
      </c>
      <c r="Q647" s="34" t="s">
        <v>1876</v>
      </c>
      <c r="R647" s="34" t="s">
        <v>1569</v>
      </c>
      <c r="S647" s="34" t="s">
        <v>1877</v>
      </c>
      <c r="T647" s="34" t="s">
        <v>2613</v>
      </c>
      <c r="U647" s="36" t="str">
        <f>VLOOKUP(First_Validations__2[[#This Row],[CountryReq]],Last_Validations[],COLUMNS($B:B)+1,FALSE)</f>
        <v>Malawi: 2018</v>
      </c>
      <c r="V647" s="36" t="str">
        <f>VLOOKUP(First_Validations__2[[#This Row],[CountryReq]],Last_Validations[],COLUMNS($B:C)+1,FALSE)</f>
        <v>Malawi</v>
      </c>
      <c r="W647" s="36">
        <f>VLOOKUP(First_Validations__2[[#This Row],[CountryReq]],Last_Validations[],COLUMNS($B:D)+1,FALSE)</f>
        <v>1</v>
      </c>
      <c r="X647" s="36">
        <f>VLOOKUP(First_Validations__2[[#This Row],[CountryReq]],Last_Validations[],COLUMNS($B:E)+1,FALSE)</f>
        <v>48</v>
      </c>
      <c r="Y647" s="36" t="str">
        <f>VLOOKUP(First_Validations__2[[#This Row],[CountryReq]],Last_Validations[],COLUMNS($B:F)+1,FALSE)</f>
        <v>Malawi: 2018</v>
      </c>
      <c r="Z647" s="36" t="str">
        <f>VLOOKUP(First_Validations__2[[#This Row],[CountryReq]],Last_Validations[],COLUMNS($B:G)+1,FALSE)</f>
        <v>MWI</v>
      </c>
      <c r="AA647" s="36" t="str">
        <f>VLOOKUP(First_Validations__2[[#This Row],[CountryReq]],Last_Validations[],COLUMNS($B:H)+1,FALSE)</f>
        <v>Malawi</v>
      </c>
      <c r="AB647" s="36" t="str">
        <f>VLOOKUP(First_Validations__2[[#This Row],[CountryReq]],Last_Validations[],COLUMNS($B:I)+1,FALSE)</f>
        <v>https://eiti.org/BD/2019-18</v>
      </c>
      <c r="AC647" s="36" t="str">
        <f>VLOOKUP(First_Validations__2[[#This Row],[CountryReq]],Last_Validations[],COLUMNS($B:J)+1,FALSE)</f>
        <v>https://eiti.org/document/malawi-validation-2018</v>
      </c>
      <c r="AD647" s="36">
        <f>VLOOKUP(First_Validations__2[[#This Row],[CountryReq]],Last_Validations[],COLUMNS($B:K)+1,FALSE)</f>
        <v>2018</v>
      </c>
      <c r="AE647" s="36">
        <f>VLOOKUP(First_Validations__2[[#This Row],[CountryReq]],Last_Validations[],COLUMNS($B:L)+1,FALSE)</f>
        <v>2018</v>
      </c>
      <c r="AF647" s="36" t="str">
        <f>VLOOKUP(First_Validations__2[[#This Row],[CountryReq]],Last_Validations[],COLUMNS($B:M)+1,FALSE)</f>
        <v>Meaningful progress</v>
      </c>
      <c r="AG647" s="36" t="str">
        <f>VLOOKUP(First_Validations__2[[#This Row],[CountryReq]],Last_Validations[],COLUMNS($B:N)+1,FALSE)</f>
        <v>State participation (#2.6)</v>
      </c>
      <c r="AH647" s="36">
        <f>VLOOKUP(First_Validations__2[[#This Row],[CountryReq]],Last_Validations[],COLUMNS($B:O)+1,FALSE)</f>
        <v>0</v>
      </c>
      <c r="AI647" s="36" t="str">
        <f>VLOOKUP(First_Validations__2[[#This Row],[CountryReq]],Last_Validations[],COLUMNS($B:P)+1,FALSE)</f>
        <v>Not applicable</v>
      </c>
      <c r="AJ647" s="36" t="str">
        <f>VLOOKUP(First_Validations__2[[#This Row],[CountryReq]],Last_Validations[],COLUMNS($B:Q)+1,FALSE)</f>
        <v>MWEITI demonstrates that the state participates through minority shares in two operations, that are not material or significant. Ideally, they should have clarified that status of the National Oil Company of Malawi (NOCMA) but publicly available data implies that NOCMA was not relevant during the period under review, according to the definition provided under Requirement 2.6.a.</v>
      </c>
      <c r="AK647" s="36" t="str">
        <f>VLOOKUP(First_Validations__2[[#This Row],[CountryReq]],Last_Validations[],COLUMNS($B:R)+1,FALSE)</f>
        <v>https://eiti.org/malawi#malawis-progress-by-requirement</v>
      </c>
      <c r="AL647" s="36" t="str">
        <f>VLOOKUP(First_Validations__2[[#This Row],[CountryReq]],Last_Validations[],COLUMNS($B:S)+1,FALSE)</f>
        <v>http://mweiti.gov.mw/</v>
      </c>
      <c r="AM647" s="36" t="str">
        <f>VLOOKUP(First_Validations__2[[#This Row],[CountryReq]],Last_Validations[],COLUMNS($B:T)+1,FALSE)</f>
        <v>https://eiti.org/api/v1.0/score_data/48</v>
      </c>
      <c r="AN647" s="36" t="str">
        <f>IF(First_Validations__2[[#This Row],[FirstValidation.Country: Year]]=First_Validations__2[[#This Row],[Country: Year]],"First","Second / Last")</f>
        <v>First</v>
      </c>
      <c r="AO647" s="36">
        <f>IF(AND(First_Validations__2[[#This Row],[FirstValidation.Validation score]]&lt;5,First_Validations__2[[#This Row],[FirstValidation.Validation score]]&gt;1),1,0)</f>
        <v>0</v>
      </c>
      <c r="AP647" s="36">
        <f>First_Validations__2[[#This Row],[Validation score]]-First_Validations__2[[#This Row],[FirstValidation.Validation score]]</f>
        <v>0</v>
      </c>
      <c r="AQ647" s="36">
        <f>IF(AND(First_Validations__2[[#This Row],[Corrective action]]=1,First_Validations__2[[#This Row],[Validation score]]&lt;5,First_Validations__2[[#This Row],[Validation score]]&gt;1),1,0)</f>
        <v>0</v>
      </c>
      <c r="AR647" s="36">
        <f>IF(AND(First_Validations__2[[#This Row],[Corrective action]]=1,OR(First_Validations__2[[#This Row],[Validation score]]&gt;4,First_Validations__2[[#This Row],[Validation score]]&lt;2)),1,0)</f>
        <v>0</v>
      </c>
      <c r="AS6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7" s="36" t="str">
        <f>VLOOKUP(First_Validations__2[[#This Row],[Requirement ('#)]],Requirements[[Requirements]:[Categories2]],2,FALSE)</f>
        <v>Licenses and contracts</v>
      </c>
    </row>
    <row r="648" spans="2:46">
      <c r="B648" s="34" t="s">
        <v>1566</v>
      </c>
      <c r="C648" s="34">
        <v>1</v>
      </c>
      <c r="D648" s="34">
        <v>48</v>
      </c>
      <c r="E648" s="34" t="s">
        <v>1267</v>
      </c>
      <c r="F648" s="34" t="s">
        <v>1567</v>
      </c>
      <c r="G648" s="34" t="s">
        <v>1566</v>
      </c>
      <c r="H648" s="34" t="s">
        <v>1268</v>
      </c>
      <c r="I648" s="34" t="s">
        <v>1269</v>
      </c>
      <c r="J648" s="34">
        <v>2018</v>
      </c>
      <c r="K648" s="34">
        <v>2018</v>
      </c>
      <c r="L648" s="34" t="s">
        <v>1767</v>
      </c>
      <c r="M648" s="34" t="s">
        <v>1795</v>
      </c>
      <c r="N648" s="34">
        <v>1</v>
      </c>
      <c r="O648" s="34" t="s">
        <v>1796</v>
      </c>
      <c r="P648" s="34" t="s">
        <v>1279</v>
      </c>
      <c r="Q648" s="34" t="s">
        <v>1876</v>
      </c>
      <c r="R648" s="34" t="s">
        <v>1569</v>
      </c>
      <c r="S648" s="34" t="s">
        <v>1877</v>
      </c>
      <c r="T648" s="34" t="s">
        <v>2614</v>
      </c>
      <c r="U648" s="36" t="str">
        <f>VLOOKUP(First_Validations__2[[#This Row],[CountryReq]],Last_Validations[],COLUMNS($B:B)+1,FALSE)</f>
        <v>Malawi: 2018</v>
      </c>
      <c r="V648" s="36" t="str">
        <f>VLOOKUP(First_Validations__2[[#This Row],[CountryReq]],Last_Validations[],COLUMNS($B:C)+1,FALSE)</f>
        <v>Malawi</v>
      </c>
      <c r="W648" s="36">
        <f>VLOOKUP(First_Validations__2[[#This Row],[CountryReq]],Last_Validations[],COLUMNS($B:D)+1,FALSE)</f>
        <v>1</v>
      </c>
      <c r="X648" s="36">
        <f>VLOOKUP(First_Validations__2[[#This Row],[CountryReq]],Last_Validations[],COLUMNS($B:E)+1,FALSE)</f>
        <v>48</v>
      </c>
      <c r="Y648" s="36" t="str">
        <f>VLOOKUP(First_Validations__2[[#This Row],[CountryReq]],Last_Validations[],COLUMNS($B:F)+1,FALSE)</f>
        <v>Malawi: 2018</v>
      </c>
      <c r="Z648" s="36" t="str">
        <f>VLOOKUP(First_Validations__2[[#This Row],[CountryReq]],Last_Validations[],COLUMNS($B:G)+1,FALSE)</f>
        <v>MWI</v>
      </c>
      <c r="AA648" s="36" t="str">
        <f>VLOOKUP(First_Validations__2[[#This Row],[CountryReq]],Last_Validations[],COLUMNS($B:H)+1,FALSE)</f>
        <v>Malawi</v>
      </c>
      <c r="AB648" s="36" t="str">
        <f>VLOOKUP(First_Validations__2[[#This Row],[CountryReq]],Last_Validations[],COLUMNS($B:I)+1,FALSE)</f>
        <v>https://eiti.org/BD/2019-18</v>
      </c>
      <c r="AC648" s="36" t="str">
        <f>VLOOKUP(First_Validations__2[[#This Row],[CountryReq]],Last_Validations[],COLUMNS($B:J)+1,FALSE)</f>
        <v>https://eiti.org/document/malawi-validation-2018</v>
      </c>
      <c r="AD648" s="36">
        <f>VLOOKUP(First_Validations__2[[#This Row],[CountryReq]],Last_Validations[],COLUMNS($B:K)+1,FALSE)</f>
        <v>2018</v>
      </c>
      <c r="AE648" s="36">
        <f>VLOOKUP(First_Validations__2[[#This Row],[CountryReq]],Last_Validations[],COLUMNS($B:L)+1,FALSE)</f>
        <v>2018</v>
      </c>
      <c r="AF648" s="36" t="str">
        <f>VLOOKUP(First_Validations__2[[#This Row],[CountryReq]],Last_Validations[],COLUMNS($B:M)+1,FALSE)</f>
        <v>Meaningful progress</v>
      </c>
      <c r="AG648" s="36" t="str">
        <f>VLOOKUP(First_Validations__2[[#This Row],[CountryReq]],Last_Validations[],COLUMNS($B:N)+1,FALSE)</f>
        <v>Beneficial ownership (#2.5)</v>
      </c>
      <c r="AH648" s="36">
        <f>VLOOKUP(First_Validations__2[[#This Row],[CountryReq]],Last_Validations[],COLUMNS($B:O)+1,FALSE)</f>
        <v>1</v>
      </c>
      <c r="AI648" s="36" t="str">
        <f>VLOOKUP(First_Validations__2[[#This Row],[CountryReq]],Last_Validations[],COLUMNS($B:P)+1,FALSE)</f>
        <v>Not required (recommended)</v>
      </c>
      <c r="AJ648" s="36" t="str">
        <f>VLOOKUP(First_Validations__2[[#This Row],[CountryReq]],Last_Validations[],COLUMNS($B:Q)+1,FALSE)</f>
        <v>MWEITI has clarified the government’s policy and legislation on beneficial ownership disclosure. A beneficial ownership roadmap is published, and the report discloses beneficial owners for some companies. Legal owners of each material company are included in the report, referencing securities exchanges where several companies are listed.</v>
      </c>
      <c r="AK648" s="36" t="str">
        <f>VLOOKUP(First_Validations__2[[#This Row],[CountryReq]],Last_Validations[],COLUMNS($B:R)+1,FALSE)</f>
        <v>https://eiti.org/malawi#malawis-progress-by-requirement</v>
      </c>
      <c r="AL648" s="36" t="str">
        <f>VLOOKUP(First_Validations__2[[#This Row],[CountryReq]],Last_Validations[],COLUMNS($B:S)+1,FALSE)</f>
        <v>http://mweiti.gov.mw/</v>
      </c>
      <c r="AM648" s="36" t="str">
        <f>VLOOKUP(First_Validations__2[[#This Row],[CountryReq]],Last_Validations[],COLUMNS($B:T)+1,FALSE)</f>
        <v>https://eiti.org/api/v1.0/score_data/48</v>
      </c>
      <c r="AN648" s="36" t="str">
        <f>IF(First_Validations__2[[#This Row],[FirstValidation.Country: Year]]=First_Validations__2[[#This Row],[Country: Year]],"First","Second / Last")</f>
        <v>First</v>
      </c>
      <c r="AO648" s="36">
        <f>IF(AND(First_Validations__2[[#This Row],[FirstValidation.Validation score]]&lt;5,First_Validations__2[[#This Row],[FirstValidation.Validation score]]&gt;1),1,0)</f>
        <v>0</v>
      </c>
      <c r="AP648" s="36">
        <f>First_Validations__2[[#This Row],[Validation score]]-First_Validations__2[[#This Row],[FirstValidation.Validation score]]</f>
        <v>0</v>
      </c>
      <c r="AQ648" s="36">
        <f>IF(AND(First_Validations__2[[#This Row],[Corrective action]]=1,First_Validations__2[[#This Row],[Validation score]]&lt;5,First_Validations__2[[#This Row],[Validation score]]&gt;1),1,0)</f>
        <v>0</v>
      </c>
      <c r="AR648" s="36">
        <f>IF(AND(First_Validations__2[[#This Row],[Corrective action]]=1,OR(First_Validations__2[[#This Row],[Validation score]]&gt;4,First_Validations__2[[#This Row],[Validation score]]&lt;2)),1,0)</f>
        <v>0</v>
      </c>
      <c r="AS6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8" s="36" t="str">
        <f>VLOOKUP(First_Validations__2[[#This Row],[Requirement ('#)]],Requirements[[Requirements]:[Categories2]],2,FALSE)</f>
        <v>Licenses and contracts</v>
      </c>
    </row>
    <row r="649" spans="2:46">
      <c r="B649" s="34" t="s">
        <v>1566</v>
      </c>
      <c r="C649" s="34">
        <v>1</v>
      </c>
      <c r="D649" s="34">
        <v>48</v>
      </c>
      <c r="E649" s="34" t="s">
        <v>1267</v>
      </c>
      <c r="F649" s="34" t="s">
        <v>1567</v>
      </c>
      <c r="G649" s="34" t="s">
        <v>1566</v>
      </c>
      <c r="H649" s="34" t="s">
        <v>1268</v>
      </c>
      <c r="I649" s="34" t="s">
        <v>1269</v>
      </c>
      <c r="J649" s="34">
        <v>2018</v>
      </c>
      <c r="K649" s="34">
        <v>2018</v>
      </c>
      <c r="L649" s="34" t="s">
        <v>1767</v>
      </c>
      <c r="M649" s="34" t="s">
        <v>1800</v>
      </c>
      <c r="N649" s="34">
        <v>6</v>
      </c>
      <c r="O649" s="34" t="s">
        <v>1817</v>
      </c>
      <c r="P649" s="34" t="s">
        <v>1282</v>
      </c>
      <c r="Q649" s="34" t="s">
        <v>1876</v>
      </c>
      <c r="R649" s="34" t="s">
        <v>1569</v>
      </c>
      <c r="S649" s="34" t="s">
        <v>1877</v>
      </c>
      <c r="T649" s="34" t="s">
        <v>2615</v>
      </c>
      <c r="U649" s="36" t="str">
        <f>VLOOKUP(First_Validations__2[[#This Row],[CountryReq]],Last_Validations[],COLUMNS($B:B)+1,FALSE)</f>
        <v>Malawi: 2018</v>
      </c>
      <c r="V649" s="36" t="str">
        <f>VLOOKUP(First_Validations__2[[#This Row],[CountryReq]],Last_Validations[],COLUMNS($B:C)+1,FALSE)</f>
        <v>Malawi</v>
      </c>
      <c r="W649" s="36">
        <f>VLOOKUP(First_Validations__2[[#This Row],[CountryReq]],Last_Validations[],COLUMNS($B:D)+1,FALSE)</f>
        <v>1</v>
      </c>
      <c r="X649" s="36">
        <f>VLOOKUP(First_Validations__2[[#This Row],[CountryReq]],Last_Validations[],COLUMNS($B:E)+1,FALSE)</f>
        <v>48</v>
      </c>
      <c r="Y649" s="36" t="str">
        <f>VLOOKUP(First_Validations__2[[#This Row],[CountryReq]],Last_Validations[],COLUMNS($B:F)+1,FALSE)</f>
        <v>Malawi: 2018</v>
      </c>
      <c r="Z649" s="36" t="str">
        <f>VLOOKUP(First_Validations__2[[#This Row],[CountryReq]],Last_Validations[],COLUMNS($B:G)+1,FALSE)</f>
        <v>MWI</v>
      </c>
      <c r="AA649" s="36" t="str">
        <f>VLOOKUP(First_Validations__2[[#This Row],[CountryReq]],Last_Validations[],COLUMNS($B:H)+1,FALSE)</f>
        <v>Malawi</v>
      </c>
      <c r="AB649" s="36" t="str">
        <f>VLOOKUP(First_Validations__2[[#This Row],[CountryReq]],Last_Validations[],COLUMNS($B:I)+1,FALSE)</f>
        <v>https://eiti.org/BD/2019-18</v>
      </c>
      <c r="AC649" s="36" t="str">
        <f>VLOOKUP(First_Validations__2[[#This Row],[CountryReq]],Last_Validations[],COLUMNS($B:J)+1,FALSE)</f>
        <v>https://eiti.org/document/malawi-validation-2018</v>
      </c>
      <c r="AD649" s="36">
        <f>VLOOKUP(First_Validations__2[[#This Row],[CountryReq]],Last_Validations[],COLUMNS($B:K)+1,FALSE)</f>
        <v>2018</v>
      </c>
      <c r="AE649" s="36">
        <f>VLOOKUP(First_Validations__2[[#This Row],[CountryReq]],Last_Validations[],COLUMNS($B:L)+1,FALSE)</f>
        <v>2018</v>
      </c>
      <c r="AF649" s="36" t="str">
        <f>VLOOKUP(First_Validations__2[[#This Row],[CountryReq]],Last_Validations[],COLUMNS($B:M)+1,FALSE)</f>
        <v>Meaningful progress</v>
      </c>
      <c r="AG649" s="36" t="str">
        <f>VLOOKUP(First_Validations__2[[#This Row],[CountryReq]],Last_Validations[],COLUMNS($B:N)+1,FALSE)</f>
        <v>Production data (#3.2)</v>
      </c>
      <c r="AH649" s="36">
        <f>VLOOKUP(First_Validations__2[[#This Row],[CountryReq]],Last_Validations[],COLUMNS($B:O)+1,FALSE)</f>
        <v>6</v>
      </c>
      <c r="AI649" s="36" t="str">
        <f>VLOOKUP(First_Validations__2[[#This Row],[CountryReq]],Last_Validations[],COLUMNS($B:P)+1,FALSE)</f>
        <v>Beyond</v>
      </c>
      <c r="AJ649" s="36" t="str">
        <f>VLOOKUP(First_Validations__2[[#This Row],[CountryReq]],Last_Validations[],COLUMNS($B:Q)+1,FALSE)</f>
        <v>The report includes production volumes and values for each commodity, by company and license. MWEITI supplementing data from different sources when unavailable or unreliable. 
Malawi have gone beyond the minimum requirements by highlighting differences between different reports and provides recommendations for improving production statistics.</v>
      </c>
      <c r="AK649" s="36" t="str">
        <f>VLOOKUP(First_Validations__2[[#This Row],[CountryReq]],Last_Validations[],COLUMNS($B:R)+1,FALSE)</f>
        <v>https://eiti.org/malawi#malawis-progress-by-requirement</v>
      </c>
      <c r="AL649" s="36" t="str">
        <f>VLOOKUP(First_Validations__2[[#This Row],[CountryReq]],Last_Validations[],COLUMNS($B:S)+1,FALSE)</f>
        <v>http://mweiti.gov.mw/</v>
      </c>
      <c r="AM649" s="36" t="str">
        <f>VLOOKUP(First_Validations__2[[#This Row],[CountryReq]],Last_Validations[],COLUMNS($B:T)+1,FALSE)</f>
        <v>https://eiti.org/api/v1.0/score_data/48</v>
      </c>
      <c r="AN649" s="36" t="str">
        <f>IF(First_Validations__2[[#This Row],[FirstValidation.Country: Year]]=First_Validations__2[[#This Row],[Country: Year]],"First","Second / Last")</f>
        <v>First</v>
      </c>
      <c r="AO649" s="36">
        <f>IF(AND(First_Validations__2[[#This Row],[FirstValidation.Validation score]]&lt;5,First_Validations__2[[#This Row],[FirstValidation.Validation score]]&gt;1),1,0)</f>
        <v>0</v>
      </c>
      <c r="AP649" s="36">
        <f>First_Validations__2[[#This Row],[Validation score]]-First_Validations__2[[#This Row],[FirstValidation.Validation score]]</f>
        <v>0</v>
      </c>
      <c r="AQ649" s="36">
        <f>IF(AND(First_Validations__2[[#This Row],[Corrective action]]=1,First_Validations__2[[#This Row],[Validation score]]&lt;5,First_Validations__2[[#This Row],[Validation score]]&gt;1),1,0)</f>
        <v>0</v>
      </c>
      <c r="AR649" s="36">
        <f>IF(AND(First_Validations__2[[#This Row],[Corrective action]]=1,OR(First_Validations__2[[#This Row],[Validation score]]&gt;4,First_Validations__2[[#This Row],[Validation score]]&lt;2)),1,0)</f>
        <v>0</v>
      </c>
      <c r="AS6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49" s="36" t="str">
        <f>VLOOKUP(First_Validations__2[[#This Row],[Requirement ('#)]],Requirements[[Requirements]:[Categories2]],2,FALSE)</f>
        <v>Monitoring production</v>
      </c>
    </row>
    <row r="650" spans="2:46">
      <c r="B650" s="34" t="s">
        <v>1566</v>
      </c>
      <c r="C650" s="34">
        <v>1</v>
      </c>
      <c r="D650" s="34">
        <v>48</v>
      </c>
      <c r="E650" s="34" t="s">
        <v>1267</v>
      </c>
      <c r="F650" s="34" t="s">
        <v>1567</v>
      </c>
      <c r="G650" s="34" t="s">
        <v>1566</v>
      </c>
      <c r="H650" s="34" t="s">
        <v>1268</v>
      </c>
      <c r="I650" s="34" t="s">
        <v>1269</v>
      </c>
      <c r="J650" s="34">
        <v>2018</v>
      </c>
      <c r="K650" s="34">
        <v>2018</v>
      </c>
      <c r="L650" s="34" t="s">
        <v>1767</v>
      </c>
      <c r="M650" s="34" t="s">
        <v>1799</v>
      </c>
      <c r="N650" s="34">
        <v>5</v>
      </c>
      <c r="O650" s="34" t="s">
        <v>1768</v>
      </c>
      <c r="P650" s="34" t="s">
        <v>1281</v>
      </c>
      <c r="Q650" s="34" t="s">
        <v>1876</v>
      </c>
      <c r="R650" s="34" t="s">
        <v>1569</v>
      </c>
      <c r="S650" s="34" t="s">
        <v>1877</v>
      </c>
      <c r="T650" s="34" t="s">
        <v>2616</v>
      </c>
      <c r="U650" s="36" t="str">
        <f>VLOOKUP(First_Validations__2[[#This Row],[CountryReq]],Last_Validations[],COLUMNS($B:B)+1,FALSE)</f>
        <v>Malawi: 2018</v>
      </c>
      <c r="V650" s="36" t="str">
        <f>VLOOKUP(First_Validations__2[[#This Row],[CountryReq]],Last_Validations[],COLUMNS($B:C)+1,FALSE)</f>
        <v>Malawi</v>
      </c>
      <c r="W650" s="36">
        <f>VLOOKUP(First_Validations__2[[#This Row],[CountryReq]],Last_Validations[],COLUMNS($B:D)+1,FALSE)</f>
        <v>1</v>
      </c>
      <c r="X650" s="36">
        <f>VLOOKUP(First_Validations__2[[#This Row],[CountryReq]],Last_Validations[],COLUMNS($B:E)+1,FALSE)</f>
        <v>48</v>
      </c>
      <c r="Y650" s="36" t="str">
        <f>VLOOKUP(First_Validations__2[[#This Row],[CountryReq]],Last_Validations[],COLUMNS($B:F)+1,FALSE)</f>
        <v>Malawi: 2018</v>
      </c>
      <c r="Z650" s="36" t="str">
        <f>VLOOKUP(First_Validations__2[[#This Row],[CountryReq]],Last_Validations[],COLUMNS($B:G)+1,FALSE)</f>
        <v>MWI</v>
      </c>
      <c r="AA650" s="36" t="str">
        <f>VLOOKUP(First_Validations__2[[#This Row],[CountryReq]],Last_Validations[],COLUMNS($B:H)+1,FALSE)</f>
        <v>Malawi</v>
      </c>
      <c r="AB650" s="36" t="str">
        <f>VLOOKUP(First_Validations__2[[#This Row],[CountryReq]],Last_Validations[],COLUMNS($B:I)+1,FALSE)</f>
        <v>https://eiti.org/BD/2019-18</v>
      </c>
      <c r="AC650" s="36" t="str">
        <f>VLOOKUP(First_Validations__2[[#This Row],[CountryReq]],Last_Validations[],COLUMNS($B:J)+1,FALSE)</f>
        <v>https://eiti.org/document/malawi-validation-2018</v>
      </c>
      <c r="AD650" s="36">
        <f>VLOOKUP(First_Validations__2[[#This Row],[CountryReq]],Last_Validations[],COLUMNS($B:K)+1,FALSE)</f>
        <v>2018</v>
      </c>
      <c r="AE650" s="36">
        <f>VLOOKUP(First_Validations__2[[#This Row],[CountryReq]],Last_Validations[],COLUMNS($B:L)+1,FALSE)</f>
        <v>2018</v>
      </c>
      <c r="AF650" s="36" t="str">
        <f>VLOOKUP(First_Validations__2[[#This Row],[CountryReq]],Last_Validations[],COLUMNS($B:M)+1,FALSE)</f>
        <v>Meaningful progress</v>
      </c>
      <c r="AG650" s="36" t="str">
        <f>VLOOKUP(First_Validations__2[[#This Row],[CountryReq]],Last_Validations[],COLUMNS($B:N)+1,FALSE)</f>
        <v>Exploration data (#3.1)</v>
      </c>
      <c r="AH650" s="36">
        <f>VLOOKUP(First_Validations__2[[#This Row],[CountryReq]],Last_Validations[],COLUMNS($B:O)+1,FALSE)</f>
        <v>5</v>
      </c>
      <c r="AI650" s="36" t="str">
        <f>VLOOKUP(First_Validations__2[[#This Row],[CountryReq]],Last_Validations[],COLUMNS($B:P)+1,FALSE)</f>
        <v>Satisfactory progress</v>
      </c>
      <c r="AJ650" s="36" t="str">
        <f>VLOOKUP(First_Validations__2[[#This Row],[CountryReq]],Last_Validations[],COLUMNS($B:Q)+1,FALSE)</f>
        <v>The 2015-16 Report provides a current overview of the extractive industries, and lists the main type of mineral reserves, prospective projects, and a brief history of the sectors in Malawi.</v>
      </c>
      <c r="AK650" s="36" t="str">
        <f>VLOOKUP(First_Validations__2[[#This Row],[CountryReq]],Last_Validations[],COLUMNS($B:R)+1,FALSE)</f>
        <v>https://eiti.org/malawi#malawis-progress-by-requirement</v>
      </c>
      <c r="AL650" s="36" t="str">
        <f>VLOOKUP(First_Validations__2[[#This Row],[CountryReq]],Last_Validations[],COLUMNS($B:S)+1,FALSE)</f>
        <v>http://mweiti.gov.mw/</v>
      </c>
      <c r="AM650" s="36" t="str">
        <f>VLOOKUP(First_Validations__2[[#This Row],[CountryReq]],Last_Validations[],COLUMNS($B:T)+1,FALSE)</f>
        <v>https://eiti.org/api/v1.0/score_data/48</v>
      </c>
      <c r="AN650" s="36" t="str">
        <f>IF(First_Validations__2[[#This Row],[FirstValidation.Country: Year]]=First_Validations__2[[#This Row],[Country: Year]],"First","Second / Last")</f>
        <v>First</v>
      </c>
      <c r="AO650" s="36">
        <f>IF(AND(First_Validations__2[[#This Row],[FirstValidation.Validation score]]&lt;5,First_Validations__2[[#This Row],[FirstValidation.Validation score]]&gt;1),1,0)</f>
        <v>0</v>
      </c>
      <c r="AP650" s="36">
        <f>First_Validations__2[[#This Row],[Validation score]]-First_Validations__2[[#This Row],[FirstValidation.Validation score]]</f>
        <v>0</v>
      </c>
      <c r="AQ650" s="36">
        <f>IF(AND(First_Validations__2[[#This Row],[Corrective action]]=1,First_Validations__2[[#This Row],[Validation score]]&lt;5,First_Validations__2[[#This Row],[Validation score]]&gt;1),1,0)</f>
        <v>0</v>
      </c>
      <c r="AR650" s="36">
        <f>IF(AND(First_Validations__2[[#This Row],[Corrective action]]=1,OR(First_Validations__2[[#This Row],[Validation score]]&gt;4,First_Validations__2[[#This Row],[Validation score]]&lt;2)),1,0)</f>
        <v>0</v>
      </c>
      <c r="AS6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0" s="36" t="str">
        <f>VLOOKUP(First_Validations__2[[#This Row],[Requirement ('#)]],Requirements[[Requirements]:[Categories2]],2,FALSE)</f>
        <v>Monitoring production</v>
      </c>
    </row>
    <row r="651" spans="2:46">
      <c r="B651" s="34" t="s">
        <v>2</v>
      </c>
      <c r="C651" s="34">
        <v>1</v>
      </c>
      <c r="D651" s="34">
        <v>13</v>
      </c>
      <c r="E651" s="34" t="s">
        <v>389</v>
      </c>
      <c r="F651" s="34" t="s">
        <v>1551</v>
      </c>
      <c r="G651" s="34" t="s">
        <v>2</v>
      </c>
      <c r="H651" s="34" t="s">
        <v>3491</v>
      </c>
      <c r="I651" s="34" t="s">
        <v>3492</v>
      </c>
      <c r="J651" s="34">
        <v>2016</v>
      </c>
      <c r="L651" s="34" t="s">
        <v>1767</v>
      </c>
      <c r="M651" s="34" t="s">
        <v>1800</v>
      </c>
      <c r="N651" s="34">
        <v>5</v>
      </c>
      <c r="O651" s="34" t="s">
        <v>1768</v>
      </c>
      <c r="P651" s="34" t="s">
        <v>402</v>
      </c>
      <c r="R651" s="34" t="s">
        <v>1552</v>
      </c>
      <c r="S651" s="34" t="s">
        <v>1837</v>
      </c>
      <c r="T651" s="34" t="s">
        <v>2617</v>
      </c>
      <c r="U651" s="36" t="str">
        <f>VLOOKUP(First_Validations__2[[#This Row],[CountryReq]],Last_Validations[],COLUMNS($B:B)+1,FALSE)</f>
        <v>Mali: 2019</v>
      </c>
      <c r="V651" s="36" t="str">
        <f>VLOOKUP(First_Validations__2[[#This Row],[CountryReq]],Last_Validations[],COLUMNS($B:C)+1,FALSE)</f>
        <v>Mali</v>
      </c>
      <c r="W651" s="36">
        <f>VLOOKUP(First_Validations__2[[#This Row],[CountryReq]],Last_Validations[],COLUMNS($B:D)+1,FALSE)</f>
        <v>2</v>
      </c>
      <c r="X651" s="36">
        <f>VLOOKUP(First_Validations__2[[#This Row],[CountryReq]],Last_Validations[],COLUMNS($B:E)+1,FALSE)</f>
        <v>62</v>
      </c>
      <c r="Y651" s="36" t="str">
        <f>VLOOKUP(First_Validations__2[[#This Row],[CountryReq]],Last_Validations[],COLUMNS($B:F)+1,FALSE)</f>
        <v>Mali: 2019</v>
      </c>
      <c r="Z651" s="36" t="str">
        <f>VLOOKUP(First_Validations__2[[#This Row],[CountryReq]],Last_Validations[],COLUMNS($B:G)+1,FALSE)</f>
        <v>MLI</v>
      </c>
      <c r="AA651" s="36" t="str">
        <f>VLOOKUP(First_Validations__2[[#This Row],[CountryReq]],Last_Validations[],COLUMNS($B:H)+1,FALSE)</f>
        <v>Mali</v>
      </c>
      <c r="AB651" s="36" t="str">
        <f>VLOOKUP(First_Validations__2[[#This Row],[CountryReq]],Last_Validations[],COLUMNS($B:I)+1,FALSE)</f>
        <v>https://eiti.org/BD/2019-47</v>
      </c>
      <c r="AC651" s="36" t="str">
        <f>VLOOKUP(First_Validations__2[[#This Row],[CountryReq]],Last_Validations[],COLUMNS($B:J)+1,FALSE)</f>
        <v>https://eiti.org/document/mali-validation-2019</v>
      </c>
      <c r="AD651" s="36">
        <f>VLOOKUP(First_Validations__2[[#This Row],[CountryReq]],Last_Validations[],COLUMNS($B:K)+1,FALSE)</f>
        <v>2019</v>
      </c>
      <c r="AE651" s="36">
        <f>VLOOKUP(First_Validations__2[[#This Row],[CountryReq]],Last_Validations[],COLUMNS($B:L)+1,FALSE)</f>
        <v>0</v>
      </c>
      <c r="AF651" s="36" t="str">
        <f>VLOOKUP(First_Validations__2[[#This Row],[CountryReq]],Last_Validations[],COLUMNS($B:M)+1,FALSE)</f>
        <v>Meaningful progress</v>
      </c>
      <c r="AG651" s="36" t="str">
        <f>VLOOKUP(First_Validations__2[[#This Row],[CountryReq]],Last_Validations[],COLUMNS($B:N)+1,FALSE)</f>
        <v>Production data (#3.2)</v>
      </c>
      <c r="AH651" s="36">
        <f>VLOOKUP(First_Validations__2[[#This Row],[CountryReq]],Last_Validations[],COLUMNS($B:O)+1,FALSE)</f>
        <v>5</v>
      </c>
      <c r="AI651" s="36" t="str">
        <f>VLOOKUP(First_Validations__2[[#This Row],[CountryReq]],Last_Validations[],COLUMNS($B:P)+1,FALSE)</f>
        <v>Satisfactory progress</v>
      </c>
      <c r="AJ651" s="36" t="str">
        <f>VLOOKUP(First_Validations__2[[#This Row],[CountryReq]],Last_Validations[],COLUMNS($B:Q)+1,FALSE)</f>
        <v/>
      </c>
      <c r="AK651" s="36">
        <f>VLOOKUP(First_Validations__2[[#This Row],[CountryReq]],Last_Validations[],COLUMNS($B:R)+1,FALSE)</f>
        <v>0</v>
      </c>
      <c r="AL651" s="36" t="str">
        <f>VLOOKUP(First_Validations__2[[#This Row],[CountryReq]],Last_Validations[],COLUMNS($B:S)+1,FALSE)</f>
        <v>http://itie.ml/</v>
      </c>
      <c r="AM651" s="36" t="str">
        <f>VLOOKUP(First_Validations__2[[#This Row],[CountryReq]],Last_Validations[],COLUMNS($B:T)+1,FALSE)</f>
        <v>https://eiti.org/api/v1.0/score_data/62</v>
      </c>
      <c r="AN651" s="36" t="str">
        <f>IF(First_Validations__2[[#This Row],[FirstValidation.Country: Year]]=First_Validations__2[[#This Row],[Country: Year]],"First","Second / Last")</f>
        <v>Second / Last</v>
      </c>
      <c r="AO651" s="36">
        <f>IF(AND(First_Validations__2[[#This Row],[FirstValidation.Validation score]]&lt;5,First_Validations__2[[#This Row],[FirstValidation.Validation score]]&gt;1),1,0)</f>
        <v>0</v>
      </c>
      <c r="AP651" s="36">
        <f>First_Validations__2[[#This Row],[Validation score]]-First_Validations__2[[#This Row],[FirstValidation.Validation score]]</f>
        <v>0</v>
      </c>
      <c r="AQ651" s="36">
        <f>IF(AND(First_Validations__2[[#This Row],[Corrective action]]=1,First_Validations__2[[#This Row],[Validation score]]&lt;5,First_Validations__2[[#This Row],[Validation score]]&gt;1),1,0)</f>
        <v>0</v>
      </c>
      <c r="AR651" s="36">
        <f>IF(AND(First_Validations__2[[#This Row],[Corrective action]]=1,OR(First_Validations__2[[#This Row],[Validation score]]&gt;4,First_Validations__2[[#This Row],[Validation score]]&lt;2)),1,0)</f>
        <v>0</v>
      </c>
      <c r="AS6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1" s="36" t="str">
        <f>VLOOKUP(First_Validations__2[[#This Row],[Requirement ('#)]],Requirements[[Requirements]:[Categories2]],2,FALSE)</f>
        <v>Monitoring production</v>
      </c>
    </row>
    <row r="652" spans="2:46">
      <c r="B652" s="34" t="s">
        <v>2</v>
      </c>
      <c r="C652" s="34">
        <v>1</v>
      </c>
      <c r="D652" s="34">
        <v>13</v>
      </c>
      <c r="E652" s="34" t="s">
        <v>389</v>
      </c>
      <c r="F652" s="34" t="s">
        <v>1551</v>
      </c>
      <c r="G652" s="34" t="s">
        <v>2</v>
      </c>
      <c r="H652" s="34" t="s">
        <v>3491</v>
      </c>
      <c r="I652" s="34" t="s">
        <v>3492</v>
      </c>
      <c r="J652" s="34">
        <v>2016</v>
      </c>
      <c r="L652" s="34" t="s">
        <v>1767</v>
      </c>
      <c r="M652" s="34" t="s">
        <v>1801</v>
      </c>
      <c r="N652" s="34">
        <v>5</v>
      </c>
      <c r="O652" s="34" t="s">
        <v>1768</v>
      </c>
      <c r="P652" s="34" t="s">
        <v>403</v>
      </c>
      <c r="R652" s="34" t="s">
        <v>1552</v>
      </c>
      <c r="S652" s="34" t="s">
        <v>1837</v>
      </c>
      <c r="T652" s="34" t="s">
        <v>2618</v>
      </c>
      <c r="U652" s="36" t="str">
        <f>VLOOKUP(First_Validations__2[[#This Row],[CountryReq]],Last_Validations[],COLUMNS($B:B)+1,FALSE)</f>
        <v>Mali: 2019</v>
      </c>
      <c r="V652" s="36" t="str">
        <f>VLOOKUP(First_Validations__2[[#This Row],[CountryReq]],Last_Validations[],COLUMNS($B:C)+1,FALSE)</f>
        <v>Mali</v>
      </c>
      <c r="W652" s="36">
        <f>VLOOKUP(First_Validations__2[[#This Row],[CountryReq]],Last_Validations[],COLUMNS($B:D)+1,FALSE)</f>
        <v>2</v>
      </c>
      <c r="X652" s="36">
        <f>VLOOKUP(First_Validations__2[[#This Row],[CountryReq]],Last_Validations[],COLUMNS($B:E)+1,FALSE)</f>
        <v>62</v>
      </c>
      <c r="Y652" s="36" t="str">
        <f>VLOOKUP(First_Validations__2[[#This Row],[CountryReq]],Last_Validations[],COLUMNS($B:F)+1,FALSE)</f>
        <v>Mali: 2019</v>
      </c>
      <c r="Z652" s="36" t="str">
        <f>VLOOKUP(First_Validations__2[[#This Row],[CountryReq]],Last_Validations[],COLUMNS($B:G)+1,FALSE)</f>
        <v>MLI</v>
      </c>
      <c r="AA652" s="36" t="str">
        <f>VLOOKUP(First_Validations__2[[#This Row],[CountryReq]],Last_Validations[],COLUMNS($B:H)+1,FALSE)</f>
        <v>Mali</v>
      </c>
      <c r="AB652" s="36" t="str">
        <f>VLOOKUP(First_Validations__2[[#This Row],[CountryReq]],Last_Validations[],COLUMNS($B:I)+1,FALSE)</f>
        <v>https://eiti.org/BD/2019-47</v>
      </c>
      <c r="AC652" s="36" t="str">
        <f>VLOOKUP(First_Validations__2[[#This Row],[CountryReq]],Last_Validations[],COLUMNS($B:J)+1,FALSE)</f>
        <v>https://eiti.org/document/mali-validation-2019</v>
      </c>
      <c r="AD652" s="36">
        <f>VLOOKUP(First_Validations__2[[#This Row],[CountryReq]],Last_Validations[],COLUMNS($B:K)+1,FALSE)</f>
        <v>2019</v>
      </c>
      <c r="AE652" s="36">
        <f>VLOOKUP(First_Validations__2[[#This Row],[CountryReq]],Last_Validations[],COLUMNS($B:L)+1,FALSE)</f>
        <v>0</v>
      </c>
      <c r="AF652" s="36" t="str">
        <f>VLOOKUP(First_Validations__2[[#This Row],[CountryReq]],Last_Validations[],COLUMNS($B:M)+1,FALSE)</f>
        <v>Meaningful progress</v>
      </c>
      <c r="AG652" s="36" t="str">
        <f>VLOOKUP(First_Validations__2[[#This Row],[CountryReq]],Last_Validations[],COLUMNS($B:N)+1,FALSE)</f>
        <v>Export data (#3.3)</v>
      </c>
      <c r="AH652" s="36">
        <f>VLOOKUP(First_Validations__2[[#This Row],[CountryReq]],Last_Validations[],COLUMNS($B:O)+1,FALSE)</f>
        <v>5</v>
      </c>
      <c r="AI652" s="36" t="str">
        <f>VLOOKUP(First_Validations__2[[#This Row],[CountryReq]],Last_Validations[],COLUMNS($B:P)+1,FALSE)</f>
        <v>Satisfactory progress</v>
      </c>
      <c r="AJ652" s="36" t="str">
        <f>VLOOKUP(First_Validations__2[[#This Row],[CountryReq]],Last_Validations[],COLUMNS($B:Q)+1,FALSE)</f>
        <v/>
      </c>
      <c r="AK652" s="36">
        <f>VLOOKUP(First_Validations__2[[#This Row],[CountryReq]],Last_Validations[],COLUMNS($B:R)+1,FALSE)</f>
        <v>0</v>
      </c>
      <c r="AL652" s="36" t="str">
        <f>VLOOKUP(First_Validations__2[[#This Row],[CountryReq]],Last_Validations[],COLUMNS($B:S)+1,FALSE)</f>
        <v>http://itie.ml/</v>
      </c>
      <c r="AM652" s="36" t="str">
        <f>VLOOKUP(First_Validations__2[[#This Row],[CountryReq]],Last_Validations[],COLUMNS($B:T)+1,FALSE)</f>
        <v>https://eiti.org/api/v1.0/score_data/62</v>
      </c>
      <c r="AN652" s="36" t="str">
        <f>IF(First_Validations__2[[#This Row],[FirstValidation.Country: Year]]=First_Validations__2[[#This Row],[Country: Year]],"First","Second / Last")</f>
        <v>Second / Last</v>
      </c>
      <c r="AO652" s="36">
        <f>IF(AND(First_Validations__2[[#This Row],[FirstValidation.Validation score]]&lt;5,First_Validations__2[[#This Row],[FirstValidation.Validation score]]&gt;1),1,0)</f>
        <v>0</v>
      </c>
      <c r="AP652" s="36">
        <f>First_Validations__2[[#This Row],[Validation score]]-First_Validations__2[[#This Row],[FirstValidation.Validation score]]</f>
        <v>0</v>
      </c>
      <c r="AQ652" s="36">
        <f>IF(AND(First_Validations__2[[#This Row],[Corrective action]]=1,First_Validations__2[[#This Row],[Validation score]]&lt;5,First_Validations__2[[#This Row],[Validation score]]&gt;1),1,0)</f>
        <v>0</v>
      </c>
      <c r="AR652" s="36">
        <f>IF(AND(First_Validations__2[[#This Row],[Corrective action]]=1,OR(First_Validations__2[[#This Row],[Validation score]]&gt;4,First_Validations__2[[#This Row],[Validation score]]&lt;2)),1,0)</f>
        <v>0</v>
      </c>
      <c r="AS6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2" s="36" t="str">
        <f>VLOOKUP(First_Validations__2[[#This Row],[Requirement ('#)]],Requirements[[Requirements]:[Categories2]],2,FALSE)</f>
        <v>Monitoring production</v>
      </c>
    </row>
    <row r="653" spans="2:46">
      <c r="B653" s="34" t="s">
        <v>2</v>
      </c>
      <c r="C653" s="34">
        <v>1</v>
      </c>
      <c r="D653" s="34">
        <v>13</v>
      </c>
      <c r="E653" s="34" t="s">
        <v>389</v>
      </c>
      <c r="F653" s="34" t="s">
        <v>1551</v>
      </c>
      <c r="G653" s="34" t="s">
        <v>2</v>
      </c>
      <c r="H653" s="34" t="s">
        <v>3491</v>
      </c>
      <c r="I653" s="34" t="s">
        <v>3492</v>
      </c>
      <c r="J653" s="34">
        <v>2016</v>
      </c>
      <c r="L653" s="34" t="s">
        <v>1767</v>
      </c>
      <c r="M653" s="34" t="s">
        <v>1797</v>
      </c>
      <c r="N653" s="34">
        <v>5</v>
      </c>
      <c r="O653" s="34" t="s">
        <v>1768</v>
      </c>
      <c r="P653" s="34" t="s">
        <v>400</v>
      </c>
      <c r="R653" s="34" t="s">
        <v>1552</v>
      </c>
      <c r="S653" s="34" t="s">
        <v>1837</v>
      </c>
      <c r="T653" s="34" t="s">
        <v>2619</v>
      </c>
      <c r="U653" s="36" t="str">
        <f>VLOOKUP(First_Validations__2[[#This Row],[CountryReq]],Last_Validations[],COLUMNS($B:B)+1,FALSE)</f>
        <v>Mali: 2019</v>
      </c>
      <c r="V653" s="36" t="str">
        <f>VLOOKUP(First_Validations__2[[#This Row],[CountryReq]],Last_Validations[],COLUMNS($B:C)+1,FALSE)</f>
        <v>Mali</v>
      </c>
      <c r="W653" s="36">
        <f>VLOOKUP(First_Validations__2[[#This Row],[CountryReq]],Last_Validations[],COLUMNS($B:D)+1,FALSE)</f>
        <v>2</v>
      </c>
      <c r="X653" s="36">
        <f>VLOOKUP(First_Validations__2[[#This Row],[CountryReq]],Last_Validations[],COLUMNS($B:E)+1,FALSE)</f>
        <v>62</v>
      </c>
      <c r="Y653" s="36" t="str">
        <f>VLOOKUP(First_Validations__2[[#This Row],[CountryReq]],Last_Validations[],COLUMNS($B:F)+1,FALSE)</f>
        <v>Mali: 2019</v>
      </c>
      <c r="Z653" s="36" t="str">
        <f>VLOOKUP(First_Validations__2[[#This Row],[CountryReq]],Last_Validations[],COLUMNS($B:G)+1,FALSE)</f>
        <v>MLI</v>
      </c>
      <c r="AA653" s="36" t="str">
        <f>VLOOKUP(First_Validations__2[[#This Row],[CountryReq]],Last_Validations[],COLUMNS($B:H)+1,FALSE)</f>
        <v>Mali</v>
      </c>
      <c r="AB653" s="36" t="str">
        <f>VLOOKUP(First_Validations__2[[#This Row],[CountryReq]],Last_Validations[],COLUMNS($B:I)+1,FALSE)</f>
        <v>https://eiti.org/BD/2019-47</v>
      </c>
      <c r="AC653" s="36" t="str">
        <f>VLOOKUP(First_Validations__2[[#This Row],[CountryReq]],Last_Validations[],COLUMNS($B:J)+1,FALSE)</f>
        <v>https://eiti.org/document/mali-validation-2019</v>
      </c>
      <c r="AD653" s="36">
        <f>VLOOKUP(First_Validations__2[[#This Row],[CountryReq]],Last_Validations[],COLUMNS($B:K)+1,FALSE)</f>
        <v>2019</v>
      </c>
      <c r="AE653" s="36">
        <f>VLOOKUP(First_Validations__2[[#This Row],[CountryReq]],Last_Validations[],COLUMNS($B:L)+1,FALSE)</f>
        <v>0</v>
      </c>
      <c r="AF653" s="36" t="str">
        <f>VLOOKUP(First_Validations__2[[#This Row],[CountryReq]],Last_Validations[],COLUMNS($B:M)+1,FALSE)</f>
        <v>Meaningful progress</v>
      </c>
      <c r="AG653" s="36" t="str">
        <f>VLOOKUP(First_Validations__2[[#This Row],[CountryReq]],Last_Validations[],COLUMNS($B:N)+1,FALSE)</f>
        <v>State participation (#2.6)</v>
      </c>
      <c r="AH653" s="36">
        <f>VLOOKUP(First_Validations__2[[#This Row],[CountryReq]],Last_Validations[],COLUMNS($B:O)+1,FALSE)</f>
        <v>5</v>
      </c>
      <c r="AI653" s="36" t="str">
        <f>VLOOKUP(First_Validations__2[[#This Row],[CountryReq]],Last_Validations[],COLUMNS($B:P)+1,FALSE)</f>
        <v>Satisfactory progress</v>
      </c>
      <c r="AJ653" s="36" t="str">
        <f>VLOOKUP(First_Validations__2[[#This Row],[CountryReq]],Last_Validations[],COLUMNS($B:Q)+1,FALSE)</f>
        <v/>
      </c>
      <c r="AK653" s="36">
        <f>VLOOKUP(First_Validations__2[[#This Row],[CountryReq]],Last_Validations[],COLUMNS($B:R)+1,FALSE)</f>
        <v>0</v>
      </c>
      <c r="AL653" s="36" t="str">
        <f>VLOOKUP(First_Validations__2[[#This Row],[CountryReq]],Last_Validations[],COLUMNS($B:S)+1,FALSE)</f>
        <v>http://itie.ml/</v>
      </c>
      <c r="AM653" s="36" t="str">
        <f>VLOOKUP(First_Validations__2[[#This Row],[CountryReq]],Last_Validations[],COLUMNS($B:T)+1,FALSE)</f>
        <v>https://eiti.org/api/v1.0/score_data/62</v>
      </c>
      <c r="AN653" s="36" t="str">
        <f>IF(First_Validations__2[[#This Row],[FirstValidation.Country: Year]]=First_Validations__2[[#This Row],[Country: Year]],"First","Second / Last")</f>
        <v>Second / Last</v>
      </c>
      <c r="AO653" s="36">
        <f>IF(AND(First_Validations__2[[#This Row],[FirstValidation.Validation score]]&lt;5,First_Validations__2[[#This Row],[FirstValidation.Validation score]]&gt;1),1,0)</f>
        <v>0</v>
      </c>
      <c r="AP653" s="36">
        <f>First_Validations__2[[#This Row],[Validation score]]-First_Validations__2[[#This Row],[FirstValidation.Validation score]]</f>
        <v>0</v>
      </c>
      <c r="AQ653" s="36">
        <f>IF(AND(First_Validations__2[[#This Row],[Corrective action]]=1,First_Validations__2[[#This Row],[Validation score]]&lt;5,First_Validations__2[[#This Row],[Validation score]]&gt;1),1,0)</f>
        <v>0</v>
      </c>
      <c r="AR653" s="36">
        <f>IF(AND(First_Validations__2[[#This Row],[Corrective action]]=1,OR(First_Validations__2[[#This Row],[Validation score]]&gt;4,First_Validations__2[[#This Row],[Validation score]]&lt;2)),1,0)</f>
        <v>0</v>
      </c>
      <c r="AS6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3" s="36" t="str">
        <f>VLOOKUP(First_Validations__2[[#This Row],[Requirement ('#)]],Requirements[[Requirements]:[Categories2]],2,FALSE)</f>
        <v>Licenses and contracts</v>
      </c>
    </row>
    <row r="654" spans="2:46">
      <c r="B654" s="34" t="s">
        <v>2</v>
      </c>
      <c r="C654" s="34">
        <v>1</v>
      </c>
      <c r="D654" s="34">
        <v>13</v>
      </c>
      <c r="E654" s="34" t="s">
        <v>389</v>
      </c>
      <c r="F654" s="34" t="s">
        <v>1551</v>
      </c>
      <c r="G654" s="34" t="s">
        <v>2</v>
      </c>
      <c r="H654" s="34" t="s">
        <v>3491</v>
      </c>
      <c r="I654" s="34" t="s">
        <v>3492</v>
      </c>
      <c r="J654" s="34">
        <v>2016</v>
      </c>
      <c r="L654" s="34" t="s">
        <v>1767</v>
      </c>
      <c r="M654" s="34" t="s">
        <v>1799</v>
      </c>
      <c r="N654" s="34">
        <v>5</v>
      </c>
      <c r="O654" s="34" t="s">
        <v>1768</v>
      </c>
      <c r="P654" s="34" t="s">
        <v>401</v>
      </c>
      <c r="R654" s="34" t="s">
        <v>1552</v>
      </c>
      <c r="S654" s="34" t="s">
        <v>1837</v>
      </c>
      <c r="T654" s="34" t="s">
        <v>2620</v>
      </c>
      <c r="U654" s="36" t="str">
        <f>VLOOKUP(First_Validations__2[[#This Row],[CountryReq]],Last_Validations[],COLUMNS($B:B)+1,FALSE)</f>
        <v>Mali: 2019</v>
      </c>
      <c r="V654" s="36" t="str">
        <f>VLOOKUP(First_Validations__2[[#This Row],[CountryReq]],Last_Validations[],COLUMNS($B:C)+1,FALSE)</f>
        <v>Mali</v>
      </c>
      <c r="W654" s="36">
        <f>VLOOKUP(First_Validations__2[[#This Row],[CountryReq]],Last_Validations[],COLUMNS($B:D)+1,FALSE)</f>
        <v>2</v>
      </c>
      <c r="X654" s="36">
        <f>VLOOKUP(First_Validations__2[[#This Row],[CountryReq]],Last_Validations[],COLUMNS($B:E)+1,FALSE)</f>
        <v>62</v>
      </c>
      <c r="Y654" s="36" t="str">
        <f>VLOOKUP(First_Validations__2[[#This Row],[CountryReq]],Last_Validations[],COLUMNS($B:F)+1,FALSE)</f>
        <v>Mali: 2019</v>
      </c>
      <c r="Z654" s="36" t="str">
        <f>VLOOKUP(First_Validations__2[[#This Row],[CountryReq]],Last_Validations[],COLUMNS($B:G)+1,FALSE)</f>
        <v>MLI</v>
      </c>
      <c r="AA654" s="36" t="str">
        <f>VLOOKUP(First_Validations__2[[#This Row],[CountryReq]],Last_Validations[],COLUMNS($B:H)+1,FALSE)</f>
        <v>Mali</v>
      </c>
      <c r="AB654" s="36" t="str">
        <f>VLOOKUP(First_Validations__2[[#This Row],[CountryReq]],Last_Validations[],COLUMNS($B:I)+1,FALSE)</f>
        <v>https://eiti.org/BD/2019-47</v>
      </c>
      <c r="AC654" s="36" t="str">
        <f>VLOOKUP(First_Validations__2[[#This Row],[CountryReq]],Last_Validations[],COLUMNS($B:J)+1,FALSE)</f>
        <v>https://eiti.org/document/mali-validation-2019</v>
      </c>
      <c r="AD654" s="36">
        <f>VLOOKUP(First_Validations__2[[#This Row],[CountryReq]],Last_Validations[],COLUMNS($B:K)+1,FALSE)</f>
        <v>2019</v>
      </c>
      <c r="AE654" s="36">
        <f>VLOOKUP(First_Validations__2[[#This Row],[CountryReq]],Last_Validations[],COLUMNS($B:L)+1,FALSE)</f>
        <v>0</v>
      </c>
      <c r="AF654" s="36" t="str">
        <f>VLOOKUP(First_Validations__2[[#This Row],[CountryReq]],Last_Validations[],COLUMNS($B:M)+1,FALSE)</f>
        <v>Meaningful progress</v>
      </c>
      <c r="AG654" s="36" t="str">
        <f>VLOOKUP(First_Validations__2[[#This Row],[CountryReq]],Last_Validations[],COLUMNS($B:N)+1,FALSE)</f>
        <v>Exploration data (#3.1)</v>
      </c>
      <c r="AH654" s="36">
        <f>VLOOKUP(First_Validations__2[[#This Row],[CountryReq]],Last_Validations[],COLUMNS($B:O)+1,FALSE)</f>
        <v>5</v>
      </c>
      <c r="AI654" s="36" t="str">
        <f>VLOOKUP(First_Validations__2[[#This Row],[CountryReq]],Last_Validations[],COLUMNS($B:P)+1,FALSE)</f>
        <v>Satisfactory progress</v>
      </c>
      <c r="AJ654" s="36" t="str">
        <f>VLOOKUP(First_Validations__2[[#This Row],[CountryReq]],Last_Validations[],COLUMNS($B:Q)+1,FALSE)</f>
        <v/>
      </c>
      <c r="AK654" s="36">
        <f>VLOOKUP(First_Validations__2[[#This Row],[CountryReq]],Last_Validations[],COLUMNS($B:R)+1,FALSE)</f>
        <v>0</v>
      </c>
      <c r="AL654" s="36" t="str">
        <f>VLOOKUP(First_Validations__2[[#This Row],[CountryReq]],Last_Validations[],COLUMNS($B:S)+1,FALSE)</f>
        <v>http://itie.ml/</v>
      </c>
      <c r="AM654" s="36" t="str">
        <f>VLOOKUP(First_Validations__2[[#This Row],[CountryReq]],Last_Validations[],COLUMNS($B:T)+1,FALSE)</f>
        <v>https://eiti.org/api/v1.0/score_data/62</v>
      </c>
      <c r="AN654" s="36" t="str">
        <f>IF(First_Validations__2[[#This Row],[FirstValidation.Country: Year]]=First_Validations__2[[#This Row],[Country: Year]],"First","Second / Last")</f>
        <v>Second / Last</v>
      </c>
      <c r="AO654" s="36">
        <f>IF(AND(First_Validations__2[[#This Row],[FirstValidation.Validation score]]&lt;5,First_Validations__2[[#This Row],[FirstValidation.Validation score]]&gt;1),1,0)</f>
        <v>0</v>
      </c>
      <c r="AP654" s="36">
        <f>First_Validations__2[[#This Row],[Validation score]]-First_Validations__2[[#This Row],[FirstValidation.Validation score]]</f>
        <v>0</v>
      </c>
      <c r="AQ654" s="36">
        <f>IF(AND(First_Validations__2[[#This Row],[Corrective action]]=1,First_Validations__2[[#This Row],[Validation score]]&lt;5,First_Validations__2[[#This Row],[Validation score]]&gt;1),1,0)</f>
        <v>0</v>
      </c>
      <c r="AR654" s="36">
        <f>IF(AND(First_Validations__2[[#This Row],[Corrective action]]=1,OR(First_Validations__2[[#This Row],[Validation score]]&gt;4,First_Validations__2[[#This Row],[Validation score]]&lt;2)),1,0)</f>
        <v>0</v>
      </c>
      <c r="AS6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4" s="36" t="str">
        <f>VLOOKUP(First_Validations__2[[#This Row],[Requirement ('#)]],Requirements[[Requirements]:[Categories2]],2,FALSE)</f>
        <v>Monitoring production</v>
      </c>
    </row>
    <row r="655" spans="2:46">
      <c r="B655" s="34" t="s">
        <v>2</v>
      </c>
      <c r="C655" s="34">
        <v>1</v>
      </c>
      <c r="D655" s="34">
        <v>13</v>
      </c>
      <c r="E655" s="34" t="s">
        <v>389</v>
      </c>
      <c r="F655" s="34" t="s">
        <v>1551</v>
      </c>
      <c r="G655" s="34" t="s">
        <v>2</v>
      </c>
      <c r="H655" s="34" t="s">
        <v>3491</v>
      </c>
      <c r="I655" s="34" t="s">
        <v>3492</v>
      </c>
      <c r="J655" s="34">
        <v>2016</v>
      </c>
      <c r="L655" s="34" t="s">
        <v>1767</v>
      </c>
      <c r="M655" s="34" t="s">
        <v>1804</v>
      </c>
      <c r="N655" s="34">
        <v>0</v>
      </c>
      <c r="O655" s="34" t="s">
        <v>4</v>
      </c>
      <c r="P655" s="34" t="s">
        <v>406</v>
      </c>
      <c r="R655" s="34" t="s">
        <v>1552</v>
      </c>
      <c r="S655" s="34" t="s">
        <v>1837</v>
      </c>
      <c r="T655" s="34" t="s">
        <v>2621</v>
      </c>
      <c r="U655" s="36" t="str">
        <f>VLOOKUP(First_Validations__2[[#This Row],[CountryReq]],Last_Validations[],COLUMNS($B:B)+1,FALSE)</f>
        <v>Mali: 2019</v>
      </c>
      <c r="V655" s="36" t="str">
        <f>VLOOKUP(First_Validations__2[[#This Row],[CountryReq]],Last_Validations[],COLUMNS($B:C)+1,FALSE)</f>
        <v>Mali</v>
      </c>
      <c r="W655" s="36">
        <f>VLOOKUP(First_Validations__2[[#This Row],[CountryReq]],Last_Validations[],COLUMNS($B:D)+1,FALSE)</f>
        <v>2</v>
      </c>
      <c r="X655" s="36">
        <f>VLOOKUP(First_Validations__2[[#This Row],[CountryReq]],Last_Validations[],COLUMNS($B:E)+1,FALSE)</f>
        <v>62</v>
      </c>
      <c r="Y655" s="36" t="str">
        <f>VLOOKUP(First_Validations__2[[#This Row],[CountryReq]],Last_Validations[],COLUMNS($B:F)+1,FALSE)</f>
        <v>Mali: 2019</v>
      </c>
      <c r="Z655" s="36" t="str">
        <f>VLOOKUP(First_Validations__2[[#This Row],[CountryReq]],Last_Validations[],COLUMNS($B:G)+1,FALSE)</f>
        <v>MLI</v>
      </c>
      <c r="AA655" s="36" t="str">
        <f>VLOOKUP(First_Validations__2[[#This Row],[CountryReq]],Last_Validations[],COLUMNS($B:H)+1,FALSE)</f>
        <v>Mali</v>
      </c>
      <c r="AB655" s="36" t="str">
        <f>VLOOKUP(First_Validations__2[[#This Row],[CountryReq]],Last_Validations[],COLUMNS($B:I)+1,FALSE)</f>
        <v>https://eiti.org/BD/2019-47</v>
      </c>
      <c r="AC655" s="36" t="str">
        <f>VLOOKUP(First_Validations__2[[#This Row],[CountryReq]],Last_Validations[],COLUMNS($B:J)+1,FALSE)</f>
        <v>https://eiti.org/document/mali-validation-2019</v>
      </c>
      <c r="AD655" s="36">
        <f>VLOOKUP(First_Validations__2[[#This Row],[CountryReq]],Last_Validations[],COLUMNS($B:K)+1,FALSE)</f>
        <v>2019</v>
      </c>
      <c r="AE655" s="36">
        <f>VLOOKUP(First_Validations__2[[#This Row],[CountryReq]],Last_Validations[],COLUMNS($B:L)+1,FALSE)</f>
        <v>0</v>
      </c>
      <c r="AF655" s="36" t="str">
        <f>VLOOKUP(First_Validations__2[[#This Row],[CountryReq]],Last_Validations[],COLUMNS($B:M)+1,FALSE)</f>
        <v>Meaningful progress</v>
      </c>
      <c r="AG655" s="36" t="str">
        <f>VLOOKUP(First_Validations__2[[#This Row],[CountryReq]],Last_Validations[],COLUMNS($B:N)+1,FALSE)</f>
        <v>Barter agreements (#4.3)</v>
      </c>
      <c r="AH655" s="36">
        <f>VLOOKUP(First_Validations__2[[#This Row],[CountryReq]],Last_Validations[],COLUMNS($B:O)+1,FALSE)</f>
        <v>0</v>
      </c>
      <c r="AI655" s="36" t="str">
        <f>VLOOKUP(First_Validations__2[[#This Row],[CountryReq]],Last_Validations[],COLUMNS($B:P)+1,FALSE)</f>
        <v>Not applicable</v>
      </c>
      <c r="AJ655" s="36" t="str">
        <f>VLOOKUP(First_Validations__2[[#This Row],[CountryReq]],Last_Validations[],COLUMNS($B:Q)+1,FALSE)</f>
        <v/>
      </c>
      <c r="AK655" s="36">
        <f>VLOOKUP(First_Validations__2[[#This Row],[CountryReq]],Last_Validations[],COLUMNS($B:R)+1,FALSE)</f>
        <v>0</v>
      </c>
      <c r="AL655" s="36" t="str">
        <f>VLOOKUP(First_Validations__2[[#This Row],[CountryReq]],Last_Validations[],COLUMNS($B:S)+1,FALSE)</f>
        <v>http://itie.ml/</v>
      </c>
      <c r="AM655" s="36" t="str">
        <f>VLOOKUP(First_Validations__2[[#This Row],[CountryReq]],Last_Validations[],COLUMNS($B:T)+1,FALSE)</f>
        <v>https://eiti.org/api/v1.0/score_data/62</v>
      </c>
      <c r="AN655" s="36" t="str">
        <f>IF(First_Validations__2[[#This Row],[FirstValidation.Country: Year]]=First_Validations__2[[#This Row],[Country: Year]],"First","Second / Last")</f>
        <v>Second / Last</v>
      </c>
      <c r="AO655" s="36">
        <f>IF(AND(First_Validations__2[[#This Row],[FirstValidation.Validation score]]&lt;5,First_Validations__2[[#This Row],[FirstValidation.Validation score]]&gt;1),1,0)</f>
        <v>0</v>
      </c>
      <c r="AP655" s="36">
        <f>First_Validations__2[[#This Row],[Validation score]]-First_Validations__2[[#This Row],[FirstValidation.Validation score]]</f>
        <v>0</v>
      </c>
      <c r="AQ655" s="36">
        <f>IF(AND(First_Validations__2[[#This Row],[Corrective action]]=1,First_Validations__2[[#This Row],[Validation score]]&lt;5,First_Validations__2[[#This Row],[Validation score]]&gt;1),1,0)</f>
        <v>0</v>
      </c>
      <c r="AR655" s="36">
        <f>IF(AND(First_Validations__2[[#This Row],[Corrective action]]=1,OR(First_Validations__2[[#This Row],[Validation score]]&gt;4,First_Validations__2[[#This Row],[Validation score]]&lt;2)),1,0)</f>
        <v>0</v>
      </c>
      <c r="AS6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5" s="36" t="str">
        <f>VLOOKUP(First_Validations__2[[#This Row],[Requirement ('#)]],Requirements[[Requirements]:[Categories2]],2,FALSE)</f>
        <v>Revenue collection</v>
      </c>
    </row>
    <row r="656" spans="2:46">
      <c r="B656" s="34" t="s">
        <v>2</v>
      </c>
      <c r="C656" s="34">
        <v>1</v>
      </c>
      <c r="D656" s="34">
        <v>13</v>
      </c>
      <c r="E656" s="34" t="s">
        <v>389</v>
      </c>
      <c r="F656" s="34" t="s">
        <v>1551</v>
      </c>
      <c r="G656" s="34" t="s">
        <v>2</v>
      </c>
      <c r="H656" s="34" t="s">
        <v>3491</v>
      </c>
      <c r="I656" s="34" t="s">
        <v>3492</v>
      </c>
      <c r="J656" s="34">
        <v>2016</v>
      </c>
      <c r="L656" s="34" t="s">
        <v>1767</v>
      </c>
      <c r="M656" s="34" t="s">
        <v>1805</v>
      </c>
      <c r="N656" s="34">
        <v>0</v>
      </c>
      <c r="O656" s="34" t="s">
        <v>4</v>
      </c>
      <c r="P656" s="34" t="s">
        <v>407</v>
      </c>
      <c r="R656" s="34" t="s">
        <v>1552</v>
      </c>
      <c r="S656" s="34" t="s">
        <v>1837</v>
      </c>
      <c r="T656" s="34" t="s">
        <v>2622</v>
      </c>
      <c r="U656" s="36" t="str">
        <f>VLOOKUP(First_Validations__2[[#This Row],[CountryReq]],Last_Validations[],COLUMNS($B:B)+1,FALSE)</f>
        <v>Mali: 2019</v>
      </c>
      <c r="V656" s="36" t="str">
        <f>VLOOKUP(First_Validations__2[[#This Row],[CountryReq]],Last_Validations[],COLUMNS($B:C)+1,FALSE)</f>
        <v>Mali</v>
      </c>
      <c r="W656" s="36">
        <f>VLOOKUP(First_Validations__2[[#This Row],[CountryReq]],Last_Validations[],COLUMNS($B:D)+1,FALSE)</f>
        <v>2</v>
      </c>
      <c r="X656" s="36">
        <f>VLOOKUP(First_Validations__2[[#This Row],[CountryReq]],Last_Validations[],COLUMNS($B:E)+1,FALSE)</f>
        <v>62</v>
      </c>
      <c r="Y656" s="36" t="str">
        <f>VLOOKUP(First_Validations__2[[#This Row],[CountryReq]],Last_Validations[],COLUMNS($B:F)+1,FALSE)</f>
        <v>Mali: 2019</v>
      </c>
      <c r="Z656" s="36" t="str">
        <f>VLOOKUP(First_Validations__2[[#This Row],[CountryReq]],Last_Validations[],COLUMNS($B:G)+1,FALSE)</f>
        <v>MLI</v>
      </c>
      <c r="AA656" s="36" t="str">
        <f>VLOOKUP(First_Validations__2[[#This Row],[CountryReq]],Last_Validations[],COLUMNS($B:H)+1,FALSE)</f>
        <v>Mali</v>
      </c>
      <c r="AB656" s="36" t="str">
        <f>VLOOKUP(First_Validations__2[[#This Row],[CountryReq]],Last_Validations[],COLUMNS($B:I)+1,FALSE)</f>
        <v>https://eiti.org/BD/2019-47</v>
      </c>
      <c r="AC656" s="36" t="str">
        <f>VLOOKUP(First_Validations__2[[#This Row],[CountryReq]],Last_Validations[],COLUMNS($B:J)+1,FALSE)</f>
        <v>https://eiti.org/document/mali-validation-2019</v>
      </c>
      <c r="AD656" s="36">
        <f>VLOOKUP(First_Validations__2[[#This Row],[CountryReq]],Last_Validations[],COLUMNS($B:K)+1,FALSE)</f>
        <v>2019</v>
      </c>
      <c r="AE656" s="36">
        <f>VLOOKUP(First_Validations__2[[#This Row],[CountryReq]],Last_Validations[],COLUMNS($B:L)+1,FALSE)</f>
        <v>0</v>
      </c>
      <c r="AF656" s="36" t="str">
        <f>VLOOKUP(First_Validations__2[[#This Row],[CountryReq]],Last_Validations[],COLUMNS($B:M)+1,FALSE)</f>
        <v>Meaningful progress</v>
      </c>
      <c r="AG656" s="36" t="str">
        <f>VLOOKUP(First_Validations__2[[#This Row],[CountryReq]],Last_Validations[],COLUMNS($B:N)+1,FALSE)</f>
        <v>Transportation revenues (#4.4)</v>
      </c>
      <c r="AH656" s="36">
        <f>VLOOKUP(First_Validations__2[[#This Row],[CountryReq]],Last_Validations[],COLUMNS($B:O)+1,FALSE)</f>
        <v>0</v>
      </c>
      <c r="AI656" s="36" t="str">
        <f>VLOOKUP(First_Validations__2[[#This Row],[CountryReq]],Last_Validations[],COLUMNS($B:P)+1,FALSE)</f>
        <v>Not applicable</v>
      </c>
      <c r="AJ656" s="36" t="str">
        <f>VLOOKUP(First_Validations__2[[#This Row],[CountryReq]],Last_Validations[],COLUMNS($B:Q)+1,FALSE)</f>
        <v/>
      </c>
      <c r="AK656" s="36">
        <f>VLOOKUP(First_Validations__2[[#This Row],[CountryReq]],Last_Validations[],COLUMNS($B:R)+1,FALSE)</f>
        <v>0</v>
      </c>
      <c r="AL656" s="36" t="str">
        <f>VLOOKUP(First_Validations__2[[#This Row],[CountryReq]],Last_Validations[],COLUMNS($B:S)+1,FALSE)</f>
        <v>http://itie.ml/</v>
      </c>
      <c r="AM656" s="36" t="str">
        <f>VLOOKUP(First_Validations__2[[#This Row],[CountryReq]],Last_Validations[],COLUMNS($B:T)+1,FALSE)</f>
        <v>https://eiti.org/api/v1.0/score_data/62</v>
      </c>
      <c r="AN656" s="36" t="str">
        <f>IF(First_Validations__2[[#This Row],[FirstValidation.Country: Year]]=First_Validations__2[[#This Row],[Country: Year]],"First","Second / Last")</f>
        <v>Second / Last</v>
      </c>
      <c r="AO656" s="36">
        <f>IF(AND(First_Validations__2[[#This Row],[FirstValidation.Validation score]]&lt;5,First_Validations__2[[#This Row],[FirstValidation.Validation score]]&gt;1),1,0)</f>
        <v>0</v>
      </c>
      <c r="AP656" s="36">
        <f>First_Validations__2[[#This Row],[Validation score]]-First_Validations__2[[#This Row],[FirstValidation.Validation score]]</f>
        <v>0</v>
      </c>
      <c r="AQ656" s="36">
        <f>IF(AND(First_Validations__2[[#This Row],[Corrective action]]=1,First_Validations__2[[#This Row],[Validation score]]&lt;5,First_Validations__2[[#This Row],[Validation score]]&gt;1),1,0)</f>
        <v>0</v>
      </c>
      <c r="AR656" s="36">
        <f>IF(AND(First_Validations__2[[#This Row],[Corrective action]]=1,OR(First_Validations__2[[#This Row],[Validation score]]&gt;4,First_Validations__2[[#This Row],[Validation score]]&lt;2)),1,0)</f>
        <v>0</v>
      </c>
      <c r="AS6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6" s="36" t="str">
        <f>VLOOKUP(First_Validations__2[[#This Row],[Requirement ('#)]],Requirements[[Requirements]:[Categories2]],2,FALSE)</f>
        <v>Revenue collection</v>
      </c>
    </row>
    <row r="657" spans="2:46">
      <c r="B657" s="34" t="s">
        <v>2</v>
      </c>
      <c r="C657" s="34">
        <v>1</v>
      </c>
      <c r="D657" s="34">
        <v>13</v>
      </c>
      <c r="E657" s="34" t="s">
        <v>389</v>
      </c>
      <c r="F657" s="34" t="s">
        <v>1551</v>
      </c>
      <c r="G657" s="34" t="s">
        <v>2</v>
      </c>
      <c r="H657" s="34" t="s">
        <v>3491</v>
      </c>
      <c r="I657" s="34" t="s">
        <v>3492</v>
      </c>
      <c r="J657" s="34">
        <v>2016</v>
      </c>
      <c r="L657" s="34" t="s">
        <v>1767</v>
      </c>
      <c r="M657" s="34" t="s">
        <v>1802</v>
      </c>
      <c r="N657" s="34">
        <v>4</v>
      </c>
      <c r="O657" s="34" t="s">
        <v>1767</v>
      </c>
      <c r="P657" s="34" t="s">
        <v>404</v>
      </c>
      <c r="R657" s="34" t="s">
        <v>1552</v>
      </c>
      <c r="S657" s="34" t="s">
        <v>1837</v>
      </c>
      <c r="T657" s="34" t="s">
        <v>2623</v>
      </c>
      <c r="U657" s="36" t="str">
        <f>VLOOKUP(First_Validations__2[[#This Row],[CountryReq]],Last_Validations[],COLUMNS($B:B)+1,FALSE)</f>
        <v>Mali: 2019</v>
      </c>
      <c r="V657" s="36" t="str">
        <f>VLOOKUP(First_Validations__2[[#This Row],[CountryReq]],Last_Validations[],COLUMNS($B:C)+1,FALSE)</f>
        <v>Mali</v>
      </c>
      <c r="W657" s="36">
        <f>VLOOKUP(First_Validations__2[[#This Row],[CountryReq]],Last_Validations[],COLUMNS($B:D)+1,FALSE)</f>
        <v>2</v>
      </c>
      <c r="X657" s="36">
        <f>VLOOKUP(First_Validations__2[[#This Row],[CountryReq]],Last_Validations[],COLUMNS($B:E)+1,FALSE)</f>
        <v>62</v>
      </c>
      <c r="Y657" s="36" t="str">
        <f>VLOOKUP(First_Validations__2[[#This Row],[CountryReq]],Last_Validations[],COLUMNS($B:F)+1,FALSE)</f>
        <v>Mali: 2019</v>
      </c>
      <c r="Z657" s="36" t="str">
        <f>VLOOKUP(First_Validations__2[[#This Row],[CountryReq]],Last_Validations[],COLUMNS($B:G)+1,FALSE)</f>
        <v>MLI</v>
      </c>
      <c r="AA657" s="36" t="str">
        <f>VLOOKUP(First_Validations__2[[#This Row],[CountryReq]],Last_Validations[],COLUMNS($B:H)+1,FALSE)</f>
        <v>Mali</v>
      </c>
      <c r="AB657" s="36" t="str">
        <f>VLOOKUP(First_Validations__2[[#This Row],[CountryReq]],Last_Validations[],COLUMNS($B:I)+1,FALSE)</f>
        <v>https://eiti.org/BD/2019-47</v>
      </c>
      <c r="AC657" s="36" t="str">
        <f>VLOOKUP(First_Validations__2[[#This Row],[CountryReq]],Last_Validations[],COLUMNS($B:J)+1,FALSE)</f>
        <v>https://eiti.org/document/mali-validation-2019</v>
      </c>
      <c r="AD657" s="36">
        <f>VLOOKUP(First_Validations__2[[#This Row],[CountryReq]],Last_Validations[],COLUMNS($B:K)+1,FALSE)</f>
        <v>2019</v>
      </c>
      <c r="AE657" s="36">
        <f>VLOOKUP(First_Validations__2[[#This Row],[CountryReq]],Last_Validations[],COLUMNS($B:L)+1,FALSE)</f>
        <v>0</v>
      </c>
      <c r="AF657" s="36" t="str">
        <f>VLOOKUP(First_Validations__2[[#This Row],[CountryReq]],Last_Validations[],COLUMNS($B:M)+1,FALSE)</f>
        <v>Meaningful progress</v>
      </c>
      <c r="AG657" s="36" t="str">
        <f>VLOOKUP(First_Validations__2[[#This Row],[CountryReq]],Last_Validations[],COLUMNS($B:N)+1,FALSE)</f>
        <v>Comprehensiveness (#4.1)</v>
      </c>
      <c r="AH657" s="36">
        <f>VLOOKUP(First_Validations__2[[#This Row],[CountryReq]],Last_Validations[],COLUMNS($B:O)+1,FALSE)</f>
        <v>5</v>
      </c>
      <c r="AI657" s="36" t="str">
        <f>VLOOKUP(First_Validations__2[[#This Row],[CountryReq]],Last_Validations[],COLUMNS($B:P)+1,FALSE)</f>
        <v>Satisfactory progress</v>
      </c>
      <c r="AJ657" s="36" t="str">
        <f>VLOOKUP(First_Validations__2[[#This Row],[CountryReq]],Last_Validations[],COLUMNS($B:Q)+1,FALSE)</f>
        <v xml:space="preserve">The 2016 EITI Report provides a comprehensive reconciliation of government revenues and company payments. A definition of the materiality thresholds for payments and companies were included in the scope of reconciliation, including a justification for why the thresholds were set at these levels. The materiality of omissions from non-reporting companies is assessed and considered not to affect the comprehensiveness of the reconciliation. </v>
      </c>
      <c r="AK657" s="36">
        <f>VLOOKUP(First_Validations__2[[#This Row],[CountryReq]],Last_Validations[],COLUMNS($B:R)+1,FALSE)</f>
        <v>0</v>
      </c>
      <c r="AL657" s="36" t="str">
        <f>VLOOKUP(First_Validations__2[[#This Row],[CountryReq]],Last_Validations[],COLUMNS($B:S)+1,FALSE)</f>
        <v>http://itie.ml/</v>
      </c>
      <c r="AM657" s="36" t="str">
        <f>VLOOKUP(First_Validations__2[[#This Row],[CountryReq]],Last_Validations[],COLUMNS($B:T)+1,FALSE)</f>
        <v>https://eiti.org/api/v1.0/score_data/62</v>
      </c>
      <c r="AN657" s="36" t="str">
        <f>IF(First_Validations__2[[#This Row],[FirstValidation.Country: Year]]=First_Validations__2[[#This Row],[Country: Year]],"First","Second / Last")</f>
        <v>Second / Last</v>
      </c>
      <c r="AO657" s="36">
        <f>IF(AND(First_Validations__2[[#This Row],[FirstValidation.Validation score]]&lt;5,First_Validations__2[[#This Row],[FirstValidation.Validation score]]&gt;1),1,0)</f>
        <v>1</v>
      </c>
      <c r="AP657" s="36">
        <f>First_Validations__2[[#This Row],[Validation score]]-First_Validations__2[[#This Row],[FirstValidation.Validation score]]</f>
        <v>1</v>
      </c>
      <c r="AQ657" s="36">
        <f>IF(AND(First_Validations__2[[#This Row],[Corrective action]]=1,First_Validations__2[[#This Row],[Validation score]]&lt;5,First_Validations__2[[#This Row],[Validation score]]&gt;1),1,0)</f>
        <v>0</v>
      </c>
      <c r="AR657" s="36">
        <f>IF(AND(First_Validations__2[[#This Row],[Corrective action]]=1,OR(First_Validations__2[[#This Row],[Validation score]]&gt;4,First_Validations__2[[#This Row],[Validation score]]&lt;2)),1,0)</f>
        <v>1</v>
      </c>
      <c r="AS6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7" s="36" t="str">
        <f>VLOOKUP(First_Validations__2[[#This Row],[Requirement ('#)]],Requirements[[Requirements]:[Categories2]],2,FALSE)</f>
        <v>Revenue collection</v>
      </c>
    </row>
    <row r="658" spans="2:46">
      <c r="B658" s="34" t="s">
        <v>2</v>
      </c>
      <c r="C658" s="34">
        <v>1</v>
      </c>
      <c r="D658" s="34">
        <v>13</v>
      </c>
      <c r="E658" s="34" t="s">
        <v>389</v>
      </c>
      <c r="F658" s="34" t="s">
        <v>1551</v>
      </c>
      <c r="G658" s="34" t="s">
        <v>2</v>
      </c>
      <c r="H658" s="34" t="s">
        <v>3491</v>
      </c>
      <c r="I658" s="34" t="s">
        <v>3492</v>
      </c>
      <c r="J658" s="34">
        <v>2016</v>
      </c>
      <c r="L658" s="34" t="s">
        <v>1767</v>
      </c>
      <c r="M658" s="34" t="s">
        <v>1803</v>
      </c>
      <c r="N658" s="34">
        <v>0</v>
      </c>
      <c r="O658" s="34" t="s">
        <v>4</v>
      </c>
      <c r="P658" s="34" t="s">
        <v>405</v>
      </c>
      <c r="R658" s="34" t="s">
        <v>1552</v>
      </c>
      <c r="S658" s="34" t="s">
        <v>1837</v>
      </c>
      <c r="T658" s="34" t="s">
        <v>2624</v>
      </c>
      <c r="U658" s="36" t="str">
        <f>VLOOKUP(First_Validations__2[[#This Row],[CountryReq]],Last_Validations[],COLUMNS($B:B)+1,FALSE)</f>
        <v>Mali: 2019</v>
      </c>
      <c r="V658" s="36" t="str">
        <f>VLOOKUP(First_Validations__2[[#This Row],[CountryReq]],Last_Validations[],COLUMNS($B:C)+1,FALSE)</f>
        <v>Mali</v>
      </c>
      <c r="W658" s="36">
        <f>VLOOKUP(First_Validations__2[[#This Row],[CountryReq]],Last_Validations[],COLUMNS($B:D)+1,FALSE)</f>
        <v>2</v>
      </c>
      <c r="X658" s="36">
        <f>VLOOKUP(First_Validations__2[[#This Row],[CountryReq]],Last_Validations[],COLUMNS($B:E)+1,FALSE)</f>
        <v>62</v>
      </c>
      <c r="Y658" s="36" t="str">
        <f>VLOOKUP(First_Validations__2[[#This Row],[CountryReq]],Last_Validations[],COLUMNS($B:F)+1,FALSE)</f>
        <v>Mali: 2019</v>
      </c>
      <c r="Z658" s="36" t="str">
        <f>VLOOKUP(First_Validations__2[[#This Row],[CountryReq]],Last_Validations[],COLUMNS($B:G)+1,FALSE)</f>
        <v>MLI</v>
      </c>
      <c r="AA658" s="36" t="str">
        <f>VLOOKUP(First_Validations__2[[#This Row],[CountryReq]],Last_Validations[],COLUMNS($B:H)+1,FALSE)</f>
        <v>Mali</v>
      </c>
      <c r="AB658" s="36" t="str">
        <f>VLOOKUP(First_Validations__2[[#This Row],[CountryReq]],Last_Validations[],COLUMNS($B:I)+1,FALSE)</f>
        <v>https://eiti.org/BD/2019-47</v>
      </c>
      <c r="AC658" s="36" t="str">
        <f>VLOOKUP(First_Validations__2[[#This Row],[CountryReq]],Last_Validations[],COLUMNS($B:J)+1,FALSE)</f>
        <v>https://eiti.org/document/mali-validation-2019</v>
      </c>
      <c r="AD658" s="36">
        <f>VLOOKUP(First_Validations__2[[#This Row],[CountryReq]],Last_Validations[],COLUMNS($B:K)+1,FALSE)</f>
        <v>2019</v>
      </c>
      <c r="AE658" s="36">
        <f>VLOOKUP(First_Validations__2[[#This Row],[CountryReq]],Last_Validations[],COLUMNS($B:L)+1,FALSE)</f>
        <v>0</v>
      </c>
      <c r="AF658" s="36" t="str">
        <f>VLOOKUP(First_Validations__2[[#This Row],[CountryReq]],Last_Validations[],COLUMNS($B:M)+1,FALSE)</f>
        <v>Meaningful progress</v>
      </c>
      <c r="AG658" s="36" t="str">
        <f>VLOOKUP(First_Validations__2[[#This Row],[CountryReq]],Last_Validations[],COLUMNS($B:N)+1,FALSE)</f>
        <v>In-kind revenues (#4.2)</v>
      </c>
      <c r="AH658" s="36">
        <f>VLOOKUP(First_Validations__2[[#This Row],[CountryReq]],Last_Validations[],COLUMNS($B:O)+1,FALSE)</f>
        <v>0</v>
      </c>
      <c r="AI658" s="36" t="str">
        <f>VLOOKUP(First_Validations__2[[#This Row],[CountryReq]],Last_Validations[],COLUMNS($B:P)+1,FALSE)</f>
        <v>Not applicable</v>
      </c>
      <c r="AJ658" s="36" t="str">
        <f>VLOOKUP(First_Validations__2[[#This Row],[CountryReq]],Last_Validations[],COLUMNS($B:Q)+1,FALSE)</f>
        <v/>
      </c>
      <c r="AK658" s="36">
        <f>VLOOKUP(First_Validations__2[[#This Row],[CountryReq]],Last_Validations[],COLUMNS($B:R)+1,FALSE)</f>
        <v>0</v>
      </c>
      <c r="AL658" s="36" t="str">
        <f>VLOOKUP(First_Validations__2[[#This Row],[CountryReq]],Last_Validations[],COLUMNS($B:S)+1,FALSE)</f>
        <v>http://itie.ml/</v>
      </c>
      <c r="AM658" s="36" t="str">
        <f>VLOOKUP(First_Validations__2[[#This Row],[CountryReq]],Last_Validations[],COLUMNS($B:T)+1,FALSE)</f>
        <v>https://eiti.org/api/v1.0/score_data/62</v>
      </c>
      <c r="AN658" s="36" t="str">
        <f>IF(First_Validations__2[[#This Row],[FirstValidation.Country: Year]]=First_Validations__2[[#This Row],[Country: Year]],"First","Second / Last")</f>
        <v>Second / Last</v>
      </c>
      <c r="AO658" s="36">
        <f>IF(AND(First_Validations__2[[#This Row],[FirstValidation.Validation score]]&lt;5,First_Validations__2[[#This Row],[FirstValidation.Validation score]]&gt;1),1,0)</f>
        <v>0</v>
      </c>
      <c r="AP658" s="36">
        <f>First_Validations__2[[#This Row],[Validation score]]-First_Validations__2[[#This Row],[FirstValidation.Validation score]]</f>
        <v>0</v>
      </c>
      <c r="AQ658" s="36">
        <f>IF(AND(First_Validations__2[[#This Row],[Corrective action]]=1,First_Validations__2[[#This Row],[Validation score]]&lt;5,First_Validations__2[[#This Row],[Validation score]]&gt;1),1,0)</f>
        <v>0</v>
      </c>
      <c r="AR658" s="36">
        <f>IF(AND(First_Validations__2[[#This Row],[Corrective action]]=1,OR(First_Validations__2[[#This Row],[Validation score]]&gt;4,First_Validations__2[[#This Row],[Validation score]]&lt;2)),1,0)</f>
        <v>0</v>
      </c>
      <c r="AS6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8" s="36" t="str">
        <f>VLOOKUP(First_Validations__2[[#This Row],[Requirement ('#)]],Requirements[[Requirements]:[Categories2]],2,FALSE)</f>
        <v>Revenue collection</v>
      </c>
    </row>
    <row r="659" spans="2:46">
      <c r="B659" s="34" t="s">
        <v>2</v>
      </c>
      <c r="C659" s="34">
        <v>1</v>
      </c>
      <c r="D659" s="34">
        <v>13</v>
      </c>
      <c r="E659" s="34" t="s">
        <v>389</v>
      </c>
      <c r="F659" s="34" t="s">
        <v>1551</v>
      </c>
      <c r="G659" s="34" t="s">
        <v>2</v>
      </c>
      <c r="H659" s="34" t="s">
        <v>3491</v>
      </c>
      <c r="I659" s="34" t="s">
        <v>3492</v>
      </c>
      <c r="J659" s="34">
        <v>2016</v>
      </c>
      <c r="L659" s="34" t="s">
        <v>1767</v>
      </c>
      <c r="M659" s="34" t="s">
        <v>1795</v>
      </c>
      <c r="N659" s="34">
        <v>1</v>
      </c>
      <c r="O659" s="34" t="s">
        <v>1796</v>
      </c>
      <c r="P659" s="34" t="s">
        <v>399</v>
      </c>
      <c r="R659" s="34" t="s">
        <v>1552</v>
      </c>
      <c r="S659" s="34" t="s">
        <v>1837</v>
      </c>
      <c r="T659" s="34" t="s">
        <v>2625</v>
      </c>
      <c r="U659" s="36" t="str">
        <f>VLOOKUP(First_Validations__2[[#This Row],[CountryReq]],Last_Validations[],COLUMNS($B:B)+1,FALSE)</f>
        <v>Mali: 2019</v>
      </c>
      <c r="V659" s="36" t="str">
        <f>VLOOKUP(First_Validations__2[[#This Row],[CountryReq]],Last_Validations[],COLUMNS($B:C)+1,FALSE)</f>
        <v>Mali</v>
      </c>
      <c r="W659" s="36">
        <f>VLOOKUP(First_Validations__2[[#This Row],[CountryReq]],Last_Validations[],COLUMNS($B:D)+1,FALSE)</f>
        <v>2</v>
      </c>
      <c r="X659" s="36">
        <f>VLOOKUP(First_Validations__2[[#This Row],[CountryReq]],Last_Validations[],COLUMNS($B:E)+1,FALSE)</f>
        <v>62</v>
      </c>
      <c r="Y659" s="36" t="str">
        <f>VLOOKUP(First_Validations__2[[#This Row],[CountryReq]],Last_Validations[],COLUMNS($B:F)+1,FALSE)</f>
        <v>Mali: 2019</v>
      </c>
      <c r="Z659" s="36" t="str">
        <f>VLOOKUP(First_Validations__2[[#This Row],[CountryReq]],Last_Validations[],COLUMNS($B:G)+1,FALSE)</f>
        <v>MLI</v>
      </c>
      <c r="AA659" s="36" t="str">
        <f>VLOOKUP(First_Validations__2[[#This Row],[CountryReq]],Last_Validations[],COLUMNS($B:H)+1,FALSE)</f>
        <v>Mali</v>
      </c>
      <c r="AB659" s="36" t="str">
        <f>VLOOKUP(First_Validations__2[[#This Row],[CountryReq]],Last_Validations[],COLUMNS($B:I)+1,FALSE)</f>
        <v>https://eiti.org/BD/2019-47</v>
      </c>
      <c r="AC659" s="36" t="str">
        <f>VLOOKUP(First_Validations__2[[#This Row],[CountryReq]],Last_Validations[],COLUMNS($B:J)+1,FALSE)</f>
        <v>https://eiti.org/document/mali-validation-2019</v>
      </c>
      <c r="AD659" s="36">
        <f>VLOOKUP(First_Validations__2[[#This Row],[CountryReq]],Last_Validations[],COLUMNS($B:K)+1,FALSE)</f>
        <v>2019</v>
      </c>
      <c r="AE659" s="36">
        <f>VLOOKUP(First_Validations__2[[#This Row],[CountryReq]],Last_Validations[],COLUMNS($B:L)+1,FALSE)</f>
        <v>0</v>
      </c>
      <c r="AF659" s="36" t="str">
        <f>VLOOKUP(First_Validations__2[[#This Row],[CountryReq]],Last_Validations[],COLUMNS($B:M)+1,FALSE)</f>
        <v>Meaningful progress</v>
      </c>
      <c r="AG659" s="36" t="str">
        <f>VLOOKUP(First_Validations__2[[#This Row],[CountryReq]],Last_Validations[],COLUMNS($B:N)+1,FALSE)</f>
        <v>Beneficial ownership (#2.5)</v>
      </c>
      <c r="AH659" s="36">
        <f>VLOOKUP(First_Validations__2[[#This Row],[CountryReq]],Last_Validations[],COLUMNS($B:O)+1,FALSE)</f>
        <v>1</v>
      </c>
      <c r="AI659" s="36" t="str">
        <f>VLOOKUP(First_Validations__2[[#This Row],[CountryReq]],Last_Validations[],COLUMNS($B:P)+1,FALSE)</f>
        <v>Not required (recommended)</v>
      </c>
      <c r="AJ659" s="36" t="str">
        <f>VLOOKUP(First_Validations__2[[#This Row],[CountryReq]],Last_Validations[],COLUMNS($B:Q)+1,FALSE)</f>
        <v/>
      </c>
      <c r="AK659" s="36">
        <f>VLOOKUP(First_Validations__2[[#This Row],[CountryReq]],Last_Validations[],COLUMNS($B:R)+1,FALSE)</f>
        <v>0</v>
      </c>
      <c r="AL659" s="36" t="str">
        <f>VLOOKUP(First_Validations__2[[#This Row],[CountryReq]],Last_Validations[],COLUMNS($B:S)+1,FALSE)</f>
        <v>http://itie.ml/</v>
      </c>
      <c r="AM659" s="36" t="str">
        <f>VLOOKUP(First_Validations__2[[#This Row],[CountryReq]],Last_Validations[],COLUMNS($B:T)+1,FALSE)</f>
        <v>https://eiti.org/api/v1.0/score_data/62</v>
      </c>
      <c r="AN659" s="36" t="str">
        <f>IF(First_Validations__2[[#This Row],[FirstValidation.Country: Year]]=First_Validations__2[[#This Row],[Country: Year]],"First","Second / Last")</f>
        <v>Second / Last</v>
      </c>
      <c r="AO659" s="36">
        <f>IF(AND(First_Validations__2[[#This Row],[FirstValidation.Validation score]]&lt;5,First_Validations__2[[#This Row],[FirstValidation.Validation score]]&gt;1),1,0)</f>
        <v>0</v>
      </c>
      <c r="AP659" s="36">
        <f>First_Validations__2[[#This Row],[Validation score]]-First_Validations__2[[#This Row],[FirstValidation.Validation score]]</f>
        <v>0</v>
      </c>
      <c r="AQ659" s="36">
        <f>IF(AND(First_Validations__2[[#This Row],[Corrective action]]=1,First_Validations__2[[#This Row],[Validation score]]&lt;5,First_Validations__2[[#This Row],[Validation score]]&gt;1),1,0)</f>
        <v>0</v>
      </c>
      <c r="AR659" s="36">
        <f>IF(AND(First_Validations__2[[#This Row],[Corrective action]]=1,OR(First_Validations__2[[#This Row],[Validation score]]&gt;4,First_Validations__2[[#This Row],[Validation score]]&lt;2)),1,0)</f>
        <v>0</v>
      </c>
      <c r="AS6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59" s="36" t="str">
        <f>VLOOKUP(First_Validations__2[[#This Row],[Requirement ('#)]],Requirements[[Requirements]:[Categories2]],2,FALSE)</f>
        <v>Licenses and contracts</v>
      </c>
    </row>
    <row r="660" spans="2:46">
      <c r="B660" s="34" t="s">
        <v>2</v>
      </c>
      <c r="C660" s="34">
        <v>1</v>
      </c>
      <c r="D660" s="34">
        <v>13</v>
      </c>
      <c r="E660" s="34" t="s">
        <v>389</v>
      </c>
      <c r="F660" s="34" t="s">
        <v>1551</v>
      </c>
      <c r="G660" s="34" t="s">
        <v>2</v>
      </c>
      <c r="H660" s="34" t="s">
        <v>3491</v>
      </c>
      <c r="I660" s="34" t="s">
        <v>3492</v>
      </c>
      <c r="J660" s="34">
        <v>2016</v>
      </c>
      <c r="L660" s="34" t="s">
        <v>1767</v>
      </c>
      <c r="M660" s="34" t="s">
        <v>1789</v>
      </c>
      <c r="N660" s="34">
        <v>3</v>
      </c>
      <c r="O660" s="34" t="s">
        <v>1798</v>
      </c>
      <c r="P660" s="34" t="s">
        <v>393</v>
      </c>
      <c r="R660" s="34" t="s">
        <v>1552</v>
      </c>
      <c r="S660" s="34" t="s">
        <v>1837</v>
      </c>
      <c r="T660" s="34" t="s">
        <v>2626</v>
      </c>
      <c r="U660" s="36" t="str">
        <f>VLOOKUP(First_Validations__2[[#This Row],[CountryReq]],Last_Validations[],COLUMNS($B:B)+1,FALSE)</f>
        <v>Mali: 2019</v>
      </c>
      <c r="V660" s="36" t="str">
        <f>VLOOKUP(First_Validations__2[[#This Row],[CountryReq]],Last_Validations[],COLUMNS($B:C)+1,FALSE)</f>
        <v>Mali</v>
      </c>
      <c r="W660" s="36">
        <f>VLOOKUP(First_Validations__2[[#This Row],[CountryReq]],Last_Validations[],COLUMNS($B:D)+1,FALSE)</f>
        <v>2</v>
      </c>
      <c r="X660" s="36">
        <f>VLOOKUP(First_Validations__2[[#This Row],[CountryReq]],Last_Validations[],COLUMNS($B:E)+1,FALSE)</f>
        <v>62</v>
      </c>
      <c r="Y660" s="36" t="str">
        <f>VLOOKUP(First_Validations__2[[#This Row],[CountryReq]],Last_Validations[],COLUMNS($B:F)+1,FALSE)</f>
        <v>Mali: 2019</v>
      </c>
      <c r="Z660" s="36" t="str">
        <f>VLOOKUP(First_Validations__2[[#This Row],[CountryReq]],Last_Validations[],COLUMNS($B:G)+1,FALSE)</f>
        <v>MLI</v>
      </c>
      <c r="AA660" s="36" t="str">
        <f>VLOOKUP(First_Validations__2[[#This Row],[CountryReq]],Last_Validations[],COLUMNS($B:H)+1,FALSE)</f>
        <v>Mali</v>
      </c>
      <c r="AB660" s="36" t="str">
        <f>VLOOKUP(First_Validations__2[[#This Row],[CountryReq]],Last_Validations[],COLUMNS($B:I)+1,FALSE)</f>
        <v>https://eiti.org/BD/2019-47</v>
      </c>
      <c r="AC660" s="36" t="str">
        <f>VLOOKUP(First_Validations__2[[#This Row],[CountryReq]],Last_Validations[],COLUMNS($B:J)+1,FALSE)</f>
        <v>https://eiti.org/document/mali-validation-2019</v>
      </c>
      <c r="AD660" s="36">
        <f>VLOOKUP(First_Validations__2[[#This Row],[CountryReq]],Last_Validations[],COLUMNS($B:K)+1,FALSE)</f>
        <v>2019</v>
      </c>
      <c r="AE660" s="36">
        <f>VLOOKUP(First_Validations__2[[#This Row],[CountryReq]],Last_Validations[],COLUMNS($B:L)+1,FALSE)</f>
        <v>0</v>
      </c>
      <c r="AF660" s="36" t="str">
        <f>VLOOKUP(First_Validations__2[[#This Row],[CountryReq]],Last_Validations[],COLUMNS($B:M)+1,FALSE)</f>
        <v>Meaningful progress</v>
      </c>
      <c r="AG660" s="36" t="str">
        <f>VLOOKUP(First_Validations__2[[#This Row],[CountryReq]],Last_Validations[],COLUMNS($B:N)+1,FALSE)</f>
        <v>MSG governance (#1.4)</v>
      </c>
      <c r="AH660" s="36">
        <f>VLOOKUP(First_Validations__2[[#This Row],[CountryReq]],Last_Validations[],COLUMNS($B:O)+1,FALSE)</f>
        <v>4</v>
      </c>
      <c r="AI660" s="36" t="str">
        <f>VLOOKUP(First_Validations__2[[#This Row],[CountryReq]],Last_Validations[],COLUMNS($B:P)+1,FALSE)</f>
        <v>Meaningful progress</v>
      </c>
      <c r="AJ660" s="36" t="str">
        <f>VLOOKUP(First_Validations__2[[#This Row],[CountryReq]],Last_Validations[],COLUMNS($B:Q)+1,FALSE)</f>
        <v>The MSG has clarified and updated MSG governance procedures, leading to a partial renewal of MSG membership, limited to government and industry. Industry has agreed on a clear selection procedure for its representatives on the MSG. Civil society has published a code of conduct to govern its participation on the MSG. There is no evidence however that these procedures have been implemented in practice.</v>
      </c>
      <c r="AK660" s="36">
        <f>VLOOKUP(First_Validations__2[[#This Row],[CountryReq]],Last_Validations[],COLUMNS($B:R)+1,FALSE)</f>
        <v>0</v>
      </c>
      <c r="AL660" s="36" t="str">
        <f>VLOOKUP(First_Validations__2[[#This Row],[CountryReq]],Last_Validations[],COLUMNS($B:S)+1,FALSE)</f>
        <v>http://itie.ml/</v>
      </c>
      <c r="AM660" s="36" t="str">
        <f>VLOOKUP(First_Validations__2[[#This Row],[CountryReq]],Last_Validations[],COLUMNS($B:T)+1,FALSE)</f>
        <v>https://eiti.org/api/v1.0/score_data/62</v>
      </c>
      <c r="AN660" s="36" t="str">
        <f>IF(First_Validations__2[[#This Row],[FirstValidation.Country: Year]]=First_Validations__2[[#This Row],[Country: Year]],"First","Second / Last")</f>
        <v>Second / Last</v>
      </c>
      <c r="AO660" s="36">
        <f>IF(AND(First_Validations__2[[#This Row],[FirstValidation.Validation score]]&lt;5,First_Validations__2[[#This Row],[FirstValidation.Validation score]]&gt;1),1,0)</f>
        <v>1</v>
      </c>
      <c r="AP660" s="36">
        <f>First_Validations__2[[#This Row],[Validation score]]-First_Validations__2[[#This Row],[FirstValidation.Validation score]]</f>
        <v>1</v>
      </c>
      <c r="AQ660" s="36">
        <f>IF(AND(First_Validations__2[[#This Row],[Corrective action]]=1,First_Validations__2[[#This Row],[Validation score]]&lt;5,First_Validations__2[[#This Row],[Validation score]]&gt;1),1,0)</f>
        <v>1</v>
      </c>
      <c r="AR660" s="36">
        <f>IF(AND(First_Validations__2[[#This Row],[Corrective action]]=1,OR(First_Validations__2[[#This Row],[Validation score]]&gt;4,First_Validations__2[[#This Row],[Validation score]]&lt;2)),1,0)</f>
        <v>0</v>
      </c>
      <c r="AS6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0" s="36" t="str">
        <f>VLOOKUP(First_Validations__2[[#This Row],[Requirement ('#)]],Requirements[[Requirements]:[Categories2]],2,FALSE)</f>
        <v>MSG Oversight</v>
      </c>
    </row>
    <row r="661" spans="2:46">
      <c r="B661" s="34" t="s">
        <v>2</v>
      </c>
      <c r="C661" s="34">
        <v>1</v>
      </c>
      <c r="D661" s="34">
        <v>13</v>
      </c>
      <c r="E661" s="34" t="s">
        <v>389</v>
      </c>
      <c r="F661" s="34" t="s">
        <v>1551</v>
      </c>
      <c r="G661" s="34" t="s">
        <v>2</v>
      </c>
      <c r="H661" s="34" t="s">
        <v>3491</v>
      </c>
      <c r="I661" s="34" t="s">
        <v>3492</v>
      </c>
      <c r="J661" s="34">
        <v>2016</v>
      </c>
      <c r="L661" s="34" t="s">
        <v>1767</v>
      </c>
      <c r="M661" s="34" t="s">
        <v>1790</v>
      </c>
      <c r="N661" s="34">
        <v>4</v>
      </c>
      <c r="O661" s="34" t="s">
        <v>1767</v>
      </c>
      <c r="P661" s="34" t="s">
        <v>394</v>
      </c>
      <c r="R661" s="34" t="s">
        <v>1552</v>
      </c>
      <c r="S661" s="34" t="s">
        <v>1837</v>
      </c>
      <c r="T661" s="34" t="s">
        <v>2627</v>
      </c>
      <c r="U661" s="36" t="str">
        <f>VLOOKUP(First_Validations__2[[#This Row],[CountryReq]],Last_Validations[],COLUMNS($B:B)+1,FALSE)</f>
        <v>Mali: 2019</v>
      </c>
      <c r="V661" s="36" t="str">
        <f>VLOOKUP(First_Validations__2[[#This Row],[CountryReq]],Last_Validations[],COLUMNS($B:C)+1,FALSE)</f>
        <v>Mali</v>
      </c>
      <c r="W661" s="36">
        <f>VLOOKUP(First_Validations__2[[#This Row],[CountryReq]],Last_Validations[],COLUMNS($B:D)+1,FALSE)</f>
        <v>2</v>
      </c>
      <c r="X661" s="36">
        <f>VLOOKUP(First_Validations__2[[#This Row],[CountryReq]],Last_Validations[],COLUMNS($B:E)+1,FALSE)</f>
        <v>62</v>
      </c>
      <c r="Y661" s="36" t="str">
        <f>VLOOKUP(First_Validations__2[[#This Row],[CountryReq]],Last_Validations[],COLUMNS($B:F)+1,FALSE)</f>
        <v>Mali: 2019</v>
      </c>
      <c r="Z661" s="36" t="str">
        <f>VLOOKUP(First_Validations__2[[#This Row],[CountryReq]],Last_Validations[],COLUMNS($B:G)+1,FALSE)</f>
        <v>MLI</v>
      </c>
      <c r="AA661" s="36" t="str">
        <f>VLOOKUP(First_Validations__2[[#This Row],[CountryReq]],Last_Validations[],COLUMNS($B:H)+1,FALSE)</f>
        <v>Mali</v>
      </c>
      <c r="AB661" s="36" t="str">
        <f>VLOOKUP(First_Validations__2[[#This Row],[CountryReq]],Last_Validations[],COLUMNS($B:I)+1,FALSE)</f>
        <v>https://eiti.org/BD/2019-47</v>
      </c>
      <c r="AC661" s="36" t="str">
        <f>VLOOKUP(First_Validations__2[[#This Row],[CountryReq]],Last_Validations[],COLUMNS($B:J)+1,FALSE)</f>
        <v>https://eiti.org/document/mali-validation-2019</v>
      </c>
      <c r="AD661" s="36">
        <f>VLOOKUP(First_Validations__2[[#This Row],[CountryReq]],Last_Validations[],COLUMNS($B:K)+1,FALSE)</f>
        <v>2019</v>
      </c>
      <c r="AE661" s="36">
        <f>VLOOKUP(First_Validations__2[[#This Row],[CountryReq]],Last_Validations[],COLUMNS($B:L)+1,FALSE)</f>
        <v>0</v>
      </c>
      <c r="AF661" s="36" t="str">
        <f>VLOOKUP(First_Validations__2[[#This Row],[CountryReq]],Last_Validations[],COLUMNS($B:M)+1,FALSE)</f>
        <v>Meaningful progress</v>
      </c>
      <c r="AG661" s="36" t="str">
        <f>VLOOKUP(First_Validations__2[[#This Row],[CountryReq]],Last_Validations[],COLUMNS($B:N)+1,FALSE)</f>
        <v>Workplan (#1.5)</v>
      </c>
      <c r="AH661" s="36">
        <f>VLOOKUP(First_Validations__2[[#This Row],[CountryReq]],Last_Validations[],COLUMNS($B:O)+1,FALSE)</f>
        <v>5</v>
      </c>
      <c r="AI661" s="36" t="str">
        <f>VLOOKUP(First_Validations__2[[#This Row],[CountryReq]],Last_Validations[],COLUMNS($B:P)+1,FALSE)</f>
        <v>Satisfactory progress</v>
      </c>
      <c r="AJ661" s="36" t="str">
        <f>VLOOKUP(First_Validations__2[[#This Row],[CountryReq]],Last_Validations[],COLUMNS($B:Q)+1,FALSE)</f>
        <v xml:space="preserve">In accordance with Requirement 1.5, Mali approved a triennial work plan (2017-2019) and a 2019 work plan with implementation objectives that reflect national priorities. The work plan includes a broad timeline for achieving the objectives, as well as costings and proposed funding sources. In practice, the work plan is well managed and followed by all stakeholders. </v>
      </c>
      <c r="AK661" s="36">
        <f>VLOOKUP(First_Validations__2[[#This Row],[CountryReq]],Last_Validations[],COLUMNS($B:R)+1,FALSE)</f>
        <v>0</v>
      </c>
      <c r="AL661" s="36" t="str">
        <f>VLOOKUP(First_Validations__2[[#This Row],[CountryReq]],Last_Validations[],COLUMNS($B:S)+1,FALSE)</f>
        <v>http://itie.ml/</v>
      </c>
      <c r="AM661" s="36" t="str">
        <f>VLOOKUP(First_Validations__2[[#This Row],[CountryReq]],Last_Validations[],COLUMNS($B:T)+1,FALSE)</f>
        <v>https://eiti.org/api/v1.0/score_data/62</v>
      </c>
      <c r="AN661" s="36" t="str">
        <f>IF(First_Validations__2[[#This Row],[FirstValidation.Country: Year]]=First_Validations__2[[#This Row],[Country: Year]],"First","Second / Last")</f>
        <v>Second / Last</v>
      </c>
      <c r="AO661" s="36">
        <f>IF(AND(First_Validations__2[[#This Row],[FirstValidation.Validation score]]&lt;5,First_Validations__2[[#This Row],[FirstValidation.Validation score]]&gt;1),1,0)</f>
        <v>1</v>
      </c>
      <c r="AP661" s="36">
        <f>First_Validations__2[[#This Row],[Validation score]]-First_Validations__2[[#This Row],[FirstValidation.Validation score]]</f>
        <v>1</v>
      </c>
      <c r="AQ661" s="36">
        <f>IF(AND(First_Validations__2[[#This Row],[Corrective action]]=1,First_Validations__2[[#This Row],[Validation score]]&lt;5,First_Validations__2[[#This Row],[Validation score]]&gt;1),1,0)</f>
        <v>0</v>
      </c>
      <c r="AR661" s="36">
        <f>IF(AND(First_Validations__2[[#This Row],[Corrective action]]=1,OR(First_Validations__2[[#This Row],[Validation score]]&gt;4,First_Validations__2[[#This Row],[Validation score]]&lt;2)),1,0)</f>
        <v>1</v>
      </c>
      <c r="AS6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1" s="36" t="str">
        <f>VLOOKUP(First_Validations__2[[#This Row],[Requirement ('#)]],Requirements[[Requirements]:[Categories2]],2,FALSE)</f>
        <v>MSG Oversight</v>
      </c>
    </row>
    <row r="662" spans="2:46">
      <c r="B662" s="34" t="s">
        <v>2</v>
      </c>
      <c r="C662" s="34">
        <v>1</v>
      </c>
      <c r="D662" s="34">
        <v>13</v>
      </c>
      <c r="E662" s="34" t="s">
        <v>389</v>
      </c>
      <c r="F662" s="34" t="s">
        <v>1551</v>
      </c>
      <c r="G662" s="34" t="s">
        <v>2</v>
      </c>
      <c r="H662" s="34" t="s">
        <v>3491</v>
      </c>
      <c r="I662" s="34" t="s">
        <v>3492</v>
      </c>
      <c r="J662" s="34">
        <v>2016</v>
      </c>
      <c r="L662" s="34" t="s">
        <v>1767</v>
      </c>
      <c r="M662" s="34" t="s">
        <v>1787</v>
      </c>
      <c r="N662" s="34">
        <v>5</v>
      </c>
      <c r="O662" s="34" t="s">
        <v>1768</v>
      </c>
      <c r="P662" s="34" t="s">
        <v>391</v>
      </c>
      <c r="R662" s="34" t="s">
        <v>1552</v>
      </c>
      <c r="S662" s="34" t="s">
        <v>1837</v>
      </c>
      <c r="T662" s="34" t="s">
        <v>2628</v>
      </c>
      <c r="U662" s="36" t="str">
        <f>VLOOKUP(First_Validations__2[[#This Row],[CountryReq]],Last_Validations[],COLUMNS($B:B)+1,FALSE)</f>
        <v>Mali: 2019</v>
      </c>
      <c r="V662" s="36" t="str">
        <f>VLOOKUP(First_Validations__2[[#This Row],[CountryReq]],Last_Validations[],COLUMNS($B:C)+1,FALSE)</f>
        <v>Mali</v>
      </c>
      <c r="W662" s="36">
        <f>VLOOKUP(First_Validations__2[[#This Row],[CountryReq]],Last_Validations[],COLUMNS($B:D)+1,FALSE)</f>
        <v>2</v>
      </c>
      <c r="X662" s="36">
        <f>VLOOKUP(First_Validations__2[[#This Row],[CountryReq]],Last_Validations[],COLUMNS($B:E)+1,FALSE)</f>
        <v>62</v>
      </c>
      <c r="Y662" s="36" t="str">
        <f>VLOOKUP(First_Validations__2[[#This Row],[CountryReq]],Last_Validations[],COLUMNS($B:F)+1,FALSE)</f>
        <v>Mali: 2019</v>
      </c>
      <c r="Z662" s="36" t="str">
        <f>VLOOKUP(First_Validations__2[[#This Row],[CountryReq]],Last_Validations[],COLUMNS($B:G)+1,FALSE)</f>
        <v>MLI</v>
      </c>
      <c r="AA662" s="36" t="str">
        <f>VLOOKUP(First_Validations__2[[#This Row],[CountryReq]],Last_Validations[],COLUMNS($B:H)+1,FALSE)</f>
        <v>Mali</v>
      </c>
      <c r="AB662" s="36" t="str">
        <f>VLOOKUP(First_Validations__2[[#This Row],[CountryReq]],Last_Validations[],COLUMNS($B:I)+1,FALSE)</f>
        <v>https://eiti.org/BD/2019-47</v>
      </c>
      <c r="AC662" s="36" t="str">
        <f>VLOOKUP(First_Validations__2[[#This Row],[CountryReq]],Last_Validations[],COLUMNS($B:J)+1,FALSE)</f>
        <v>https://eiti.org/document/mali-validation-2019</v>
      </c>
      <c r="AD662" s="36">
        <f>VLOOKUP(First_Validations__2[[#This Row],[CountryReq]],Last_Validations[],COLUMNS($B:K)+1,FALSE)</f>
        <v>2019</v>
      </c>
      <c r="AE662" s="36">
        <f>VLOOKUP(First_Validations__2[[#This Row],[CountryReq]],Last_Validations[],COLUMNS($B:L)+1,FALSE)</f>
        <v>0</v>
      </c>
      <c r="AF662" s="36" t="str">
        <f>VLOOKUP(First_Validations__2[[#This Row],[CountryReq]],Last_Validations[],COLUMNS($B:M)+1,FALSE)</f>
        <v>Meaningful progress</v>
      </c>
      <c r="AG662" s="36" t="str">
        <f>VLOOKUP(First_Validations__2[[#This Row],[CountryReq]],Last_Validations[],COLUMNS($B:N)+1,FALSE)</f>
        <v>Industry engagement (#1.2)</v>
      </c>
      <c r="AH662" s="36">
        <f>VLOOKUP(First_Validations__2[[#This Row],[CountryReq]],Last_Validations[],COLUMNS($B:O)+1,FALSE)</f>
        <v>5</v>
      </c>
      <c r="AI662" s="36" t="str">
        <f>VLOOKUP(First_Validations__2[[#This Row],[CountryReq]],Last_Validations[],COLUMNS($B:P)+1,FALSE)</f>
        <v>Satisfactory progress</v>
      </c>
      <c r="AJ662" s="36" t="str">
        <f>VLOOKUP(First_Validations__2[[#This Row],[CountryReq]],Last_Validations[],COLUMNS($B:Q)+1,FALSE)</f>
        <v/>
      </c>
      <c r="AK662" s="36">
        <f>VLOOKUP(First_Validations__2[[#This Row],[CountryReq]],Last_Validations[],COLUMNS($B:R)+1,FALSE)</f>
        <v>0</v>
      </c>
      <c r="AL662" s="36" t="str">
        <f>VLOOKUP(First_Validations__2[[#This Row],[CountryReq]],Last_Validations[],COLUMNS($B:S)+1,FALSE)</f>
        <v>http://itie.ml/</v>
      </c>
      <c r="AM662" s="36" t="str">
        <f>VLOOKUP(First_Validations__2[[#This Row],[CountryReq]],Last_Validations[],COLUMNS($B:T)+1,FALSE)</f>
        <v>https://eiti.org/api/v1.0/score_data/62</v>
      </c>
      <c r="AN662" s="36" t="str">
        <f>IF(First_Validations__2[[#This Row],[FirstValidation.Country: Year]]=First_Validations__2[[#This Row],[Country: Year]],"First","Second / Last")</f>
        <v>Second / Last</v>
      </c>
      <c r="AO662" s="36">
        <f>IF(AND(First_Validations__2[[#This Row],[FirstValidation.Validation score]]&lt;5,First_Validations__2[[#This Row],[FirstValidation.Validation score]]&gt;1),1,0)</f>
        <v>0</v>
      </c>
      <c r="AP662" s="36">
        <f>First_Validations__2[[#This Row],[Validation score]]-First_Validations__2[[#This Row],[FirstValidation.Validation score]]</f>
        <v>0</v>
      </c>
      <c r="AQ662" s="36">
        <f>IF(AND(First_Validations__2[[#This Row],[Corrective action]]=1,First_Validations__2[[#This Row],[Validation score]]&lt;5,First_Validations__2[[#This Row],[Validation score]]&gt;1),1,0)</f>
        <v>0</v>
      </c>
      <c r="AR662" s="36">
        <f>IF(AND(First_Validations__2[[#This Row],[Corrective action]]=1,OR(First_Validations__2[[#This Row],[Validation score]]&gt;4,First_Validations__2[[#This Row],[Validation score]]&lt;2)),1,0)</f>
        <v>0</v>
      </c>
      <c r="AS6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2" s="36" t="str">
        <f>VLOOKUP(First_Validations__2[[#This Row],[Requirement ('#)]],Requirements[[Requirements]:[Categories2]],2,FALSE)</f>
        <v>MSG Oversight</v>
      </c>
    </row>
    <row r="663" spans="2:46">
      <c r="B663" s="34" t="s">
        <v>2</v>
      </c>
      <c r="C663" s="34">
        <v>1</v>
      </c>
      <c r="D663" s="34">
        <v>13</v>
      </c>
      <c r="E663" s="34" t="s">
        <v>389</v>
      </c>
      <c r="F663" s="34" t="s">
        <v>1551</v>
      </c>
      <c r="G663" s="34" t="s">
        <v>2</v>
      </c>
      <c r="H663" s="34" t="s">
        <v>3491</v>
      </c>
      <c r="I663" s="34" t="s">
        <v>3492</v>
      </c>
      <c r="J663" s="34">
        <v>2016</v>
      </c>
      <c r="L663" s="34" t="s">
        <v>1767</v>
      </c>
      <c r="M663" s="34" t="s">
        <v>1788</v>
      </c>
      <c r="N663" s="34">
        <v>5</v>
      </c>
      <c r="O663" s="34" t="s">
        <v>1768</v>
      </c>
      <c r="P663" s="34" t="s">
        <v>392</v>
      </c>
      <c r="R663" s="34" t="s">
        <v>1552</v>
      </c>
      <c r="S663" s="34" t="s">
        <v>1837</v>
      </c>
      <c r="T663" s="34" t="s">
        <v>2629</v>
      </c>
      <c r="U663" s="36" t="str">
        <f>VLOOKUP(First_Validations__2[[#This Row],[CountryReq]],Last_Validations[],COLUMNS($B:B)+1,FALSE)</f>
        <v>Mali: 2019</v>
      </c>
      <c r="V663" s="36" t="str">
        <f>VLOOKUP(First_Validations__2[[#This Row],[CountryReq]],Last_Validations[],COLUMNS($B:C)+1,FALSE)</f>
        <v>Mali</v>
      </c>
      <c r="W663" s="36">
        <f>VLOOKUP(First_Validations__2[[#This Row],[CountryReq]],Last_Validations[],COLUMNS($B:D)+1,FALSE)</f>
        <v>2</v>
      </c>
      <c r="X663" s="36">
        <f>VLOOKUP(First_Validations__2[[#This Row],[CountryReq]],Last_Validations[],COLUMNS($B:E)+1,FALSE)</f>
        <v>62</v>
      </c>
      <c r="Y663" s="36" t="str">
        <f>VLOOKUP(First_Validations__2[[#This Row],[CountryReq]],Last_Validations[],COLUMNS($B:F)+1,FALSE)</f>
        <v>Mali: 2019</v>
      </c>
      <c r="Z663" s="36" t="str">
        <f>VLOOKUP(First_Validations__2[[#This Row],[CountryReq]],Last_Validations[],COLUMNS($B:G)+1,FALSE)</f>
        <v>MLI</v>
      </c>
      <c r="AA663" s="36" t="str">
        <f>VLOOKUP(First_Validations__2[[#This Row],[CountryReq]],Last_Validations[],COLUMNS($B:H)+1,FALSE)</f>
        <v>Mali</v>
      </c>
      <c r="AB663" s="36" t="str">
        <f>VLOOKUP(First_Validations__2[[#This Row],[CountryReq]],Last_Validations[],COLUMNS($B:I)+1,FALSE)</f>
        <v>https://eiti.org/BD/2019-47</v>
      </c>
      <c r="AC663" s="36" t="str">
        <f>VLOOKUP(First_Validations__2[[#This Row],[CountryReq]],Last_Validations[],COLUMNS($B:J)+1,FALSE)</f>
        <v>https://eiti.org/document/mali-validation-2019</v>
      </c>
      <c r="AD663" s="36">
        <f>VLOOKUP(First_Validations__2[[#This Row],[CountryReq]],Last_Validations[],COLUMNS($B:K)+1,FALSE)</f>
        <v>2019</v>
      </c>
      <c r="AE663" s="36">
        <f>VLOOKUP(First_Validations__2[[#This Row],[CountryReq]],Last_Validations[],COLUMNS($B:L)+1,FALSE)</f>
        <v>0</v>
      </c>
      <c r="AF663" s="36" t="str">
        <f>VLOOKUP(First_Validations__2[[#This Row],[CountryReq]],Last_Validations[],COLUMNS($B:M)+1,FALSE)</f>
        <v>Meaningful progress</v>
      </c>
      <c r="AG663" s="36" t="str">
        <f>VLOOKUP(First_Validations__2[[#This Row],[CountryReq]],Last_Validations[],COLUMNS($B:N)+1,FALSE)</f>
        <v>Civil society engagement (#1.3)</v>
      </c>
      <c r="AH663" s="36">
        <f>VLOOKUP(First_Validations__2[[#This Row],[CountryReq]],Last_Validations[],COLUMNS($B:O)+1,FALSE)</f>
        <v>5</v>
      </c>
      <c r="AI663" s="36" t="str">
        <f>VLOOKUP(First_Validations__2[[#This Row],[CountryReq]],Last_Validations[],COLUMNS($B:P)+1,FALSE)</f>
        <v>Satisfactory progress</v>
      </c>
      <c r="AJ663" s="36" t="str">
        <f>VLOOKUP(First_Validations__2[[#This Row],[CountryReq]],Last_Validations[],COLUMNS($B:Q)+1,FALSE)</f>
        <v/>
      </c>
      <c r="AK663" s="36">
        <f>VLOOKUP(First_Validations__2[[#This Row],[CountryReq]],Last_Validations[],COLUMNS($B:R)+1,FALSE)</f>
        <v>0</v>
      </c>
      <c r="AL663" s="36" t="str">
        <f>VLOOKUP(First_Validations__2[[#This Row],[CountryReq]],Last_Validations[],COLUMNS($B:S)+1,FALSE)</f>
        <v>http://itie.ml/</v>
      </c>
      <c r="AM663" s="36" t="str">
        <f>VLOOKUP(First_Validations__2[[#This Row],[CountryReq]],Last_Validations[],COLUMNS($B:T)+1,FALSE)</f>
        <v>https://eiti.org/api/v1.0/score_data/62</v>
      </c>
      <c r="AN663" s="36" t="str">
        <f>IF(First_Validations__2[[#This Row],[FirstValidation.Country: Year]]=First_Validations__2[[#This Row],[Country: Year]],"First","Second / Last")</f>
        <v>Second / Last</v>
      </c>
      <c r="AO663" s="36">
        <f>IF(AND(First_Validations__2[[#This Row],[FirstValidation.Validation score]]&lt;5,First_Validations__2[[#This Row],[FirstValidation.Validation score]]&gt;1),1,0)</f>
        <v>0</v>
      </c>
      <c r="AP663" s="36">
        <f>First_Validations__2[[#This Row],[Validation score]]-First_Validations__2[[#This Row],[FirstValidation.Validation score]]</f>
        <v>0</v>
      </c>
      <c r="AQ663" s="36">
        <f>IF(AND(First_Validations__2[[#This Row],[Corrective action]]=1,First_Validations__2[[#This Row],[Validation score]]&lt;5,First_Validations__2[[#This Row],[Validation score]]&gt;1),1,0)</f>
        <v>0</v>
      </c>
      <c r="AR663" s="36">
        <f>IF(AND(First_Validations__2[[#This Row],[Corrective action]]=1,OR(First_Validations__2[[#This Row],[Validation score]]&gt;4,First_Validations__2[[#This Row],[Validation score]]&lt;2)),1,0)</f>
        <v>0</v>
      </c>
      <c r="AS6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3" s="36" t="str">
        <f>VLOOKUP(First_Validations__2[[#This Row],[Requirement ('#)]],Requirements[[Requirements]:[Categories2]],2,FALSE)</f>
        <v>MSG Oversight</v>
      </c>
    </row>
    <row r="664" spans="2:46">
      <c r="B664" s="34" t="s">
        <v>2</v>
      </c>
      <c r="C664" s="34">
        <v>1</v>
      </c>
      <c r="D664" s="34">
        <v>13</v>
      </c>
      <c r="E664" s="34" t="s">
        <v>389</v>
      </c>
      <c r="F664" s="34" t="s">
        <v>1551</v>
      </c>
      <c r="G664" s="34" t="s">
        <v>2</v>
      </c>
      <c r="H664" s="34" t="s">
        <v>3491</v>
      </c>
      <c r="I664" s="34" t="s">
        <v>3492</v>
      </c>
      <c r="J664" s="34">
        <v>2016</v>
      </c>
      <c r="L664" s="34" t="s">
        <v>1767</v>
      </c>
      <c r="M664" s="34" t="s">
        <v>1793</v>
      </c>
      <c r="N664" s="34">
        <v>4</v>
      </c>
      <c r="O664" s="34" t="s">
        <v>1767</v>
      </c>
      <c r="P664" s="34" t="s">
        <v>397</v>
      </c>
      <c r="R664" s="34" t="s">
        <v>1552</v>
      </c>
      <c r="S664" s="34" t="s">
        <v>1837</v>
      </c>
      <c r="T664" s="34" t="s">
        <v>2630</v>
      </c>
      <c r="U664" s="36" t="str">
        <f>VLOOKUP(First_Validations__2[[#This Row],[CountryReq]],Last_Validations[],COLUMNS($B:B)+1,FALSE)</f>
        <v>Mali: 2019</v>
      </c>
      <c r="V664" s="36" t="str">
        <f>VLOOKUP(First_Validations__2[[#This Row],[CountryReq]],Last_Validations[],COLUMNS($B:C)+1,FALSE)</f>
        <v>Mali</v>
      </c>
      <c r="W664" s="36">
        <f>VLOOKUP(First_Validations__2[[#This Row],[CountryReq]],Last_Validations[],COLUMNS($B:D)+1,FALSE)</f>
        <v>2</v>
      </c>
      <c r="X664" s="36">
        <f>VLOOKUP(First_Validations__2[[#This Row],[CountryReq]],Last_Validations[],COLUMNS($B:E)+1,FALSE)</f>
        <v>62</v>
      </c>
      <c r="Y664" s="36" t="str">
        <f>VLOOKUP(First_Validations__2[[#This Row],[CountryReq]],Last_Validations[],COLUMNS($B:F)+1,FALSE)</f>
        <v>Mali: 2019</v>
      </c>
      <c r="Z664" s="36" t="str">
        <f>VLOOKUP(First_Validations__2[[#This Row],[CountryReq]],Last_Validations[],COLUMNS($B:G)+1,FALSE)</f>
        <v>MLI</v>
      </c>
      <c r="AA664" s="36" t="str">
        <f>VLOOKUP(First_Validations__2[[#This Row],[CountryReq]],Last_Validations[],COLUMNS($B:H)+1,FALSE)</f>
        <v>Mali</v>
      </c>
      <c r="AB664" s="36" t="str">
        <f>VLOOKUP(First_Validations__2[[#This Row],[CountryReq]],Last_Validations[],COLUMNS($B:I)+1,FALSE)</f>
        <v>https://eiti.org/BD/2019-47</v>
      </c>
      <c r="AC664" s="36" t="str">
        <f>VLOOKUP(First_Validations__2[[#This Row],[CountryReq]],Last_Validations[],COLUMNS($B:J)+1,FALSE)</f>
        <v>https://eiti.org/document/mali-validation-2019</v>
      </c>
      <c r="AD664" s="36">
        <f>VLOOKUP(First_Validations__2[[#This Row],[CountryReq]],Last_Validations[],COLUMNS($B:K)+1,FALSE)</f>
        <v>2019</v>
      </c>
      <c r="AE664" s="36">
        <f>VLOOKUP(First_Validations__2[[#This Row],[CountryReq]],Last_Validations[],COLUMNS($B:L)+1,FALSE)</f>
        <v>0</v>
      </c>
      <c r="AF664" s="36" t="str">
        <f>VLOOKUP(First_Validations__2[[#This Row],[CountryReq]],Last_Validations[],COLUMNS($B:M)+1,FALSE)</f>
        <v>Meaningful progress</v>
      </c>
      <c r="AG664" s="36" t="str">
        <f>VLOOKUP(First_Validations__2[[#This Row],[CountryReq]],Last_Validations[],COLUMNS($B:N)+1,FALSE)</f>
        <v>License register (#2.3)</v>
      </c>
      <c r="AH664" s="36">
        <f>VLOOKUP(First_Validations__2[[#This Row],[CountryReq]],Last_Validations[],COLUMNS($B:O)+1,FALSE)</f>
        <v>5</v>
      </c>
      <c r="AI664" s="36" t="str">
        <f>VLOOKUP(First_Validations__2[[#This Row],[CountryReq]],Last_Validations[],COLUMNS($B:P)+1,FALSE)</f>
        <v>Satisfactory progress</v>
      </c>
      <c r="AJ664" s="36" t="str">
        <f>VLOOKUP(First_Validations__2[[#This Row],[CountryReq]],Last_Validations[],COLUMNS($B:Q)+1,FALSE)</f>
        <v xml:space="preserve">The 2016 EITI Report and Mali’s mining cadastre provide all of the information required under Requirement 2.3.b. </v>
      </c>
      <c r="AK664" s="36">
        <f>VLOOKUP(First_Validations__2[[#This Row],[CountryReq]],Last_Validations[],COLUMNS($B:R)+1,FALSE)</f>
        <v>0</v>
      </c>
      <c r="AL664" s="36" t="str">
        <f>VLOOKUP(First_Validations__2[[#This Row],[CountryReq]],Last_Validations[],COLUMNS($B:S)+1,FALSE)</f>
        <v>http://itie.ml/</v>
      </c>
      <c r="AM664" s="36" t="str">
        <f>VLOOKUP(First_Validations__2[[#This Row],[CountryReq]],Last_Validations[],COLUMNS($B:T)+1,FALSE)</f>
        <v>https://eiti.org/api/v1.0/score_data/62</v>
      </c>
      <c r="AN664" s="36" t="str">
        <f>IF(First_Validations__2[[#This Row],[FirstValidation.Country: Year]]=First_Validations__2[[#This Row],[Country: Year]],"First","Second / Last")</f>
        <v>Second / Last</v>
      </c>
      <c r="AO664" s="36">
        <f>IF(AND(First_Validations__2[[#This Row],[FirstValidation.Validation score]]&lt;5,First_Validations__2[[#This Row],[FirstValidation.Validation score]]&gt;1),1,0)</f>
        <v>1</v>
      </c>
      <c r="AP664" s="36">
        <f>First_Validations__2[[#This Row],[Validation score]]-First_Validations__2[[#This Row],[FirstValidation.Validation score]]</f>
        <v>1</v>
      </c>
      <c r="AQ664" s="36">
        <f>IF(AND(First_Validations__2[[#This Row],[Corrective action]]=1,First_Validations__2[[#This Row],[Validation score]]&lt;5,First_Validations__2[[#This Row],[Validation score]]&gt;1),1,0)</f>
        <v>0</v>
      </c>
      <c r="AR664" s="36">
        <f>IF(AND(First_Validations__2[[#This Row],[Corrective action]]=1,OR(First_Validations__2[[#This Row],[Validation score]]&gt;4,First_Validations__2[[#This Row],[Validation score]]&lt;2)),1,0)</f>
        <v>1</v>
      </c>
      <c r="AS6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4" s="36" t="str">
        <f>VLOOKUP(First_Validations__2[[#This Row],[Requirement ('#)]],Requirements[[Requirements]:[Categories2]],2,FALSE)</f>
        <v>Licenses and contracts</v>
      </c>
    </row>
    <row r="665" spans="2:46">
      <c r="B665" s="34" t="s">
        <v>2</v>
      </c>
      <c r="C665" s="34">
        <v>1</v>
      </c>
      <c r="D665" s="34">
        <v>13</v>
      </c>
      <c r="E665" s="34" t="s">
        <v>389</v>
      </c>
      <c r="F665" s="34" t="s">
        <v>1551</v>
      </c>
      <c r="G665" s="34" t="s">
        <v>2</v>
      </c>
      <c r="H665" s="34" t="s">
        <v>3491</v>
      </c>
      <c r="I665" s="34" t="s">
        <v>3492</v>
      </c>
      <c r="J665" s="34">
        <v>2016</v>
      </c>
      <c r="L665" s="34" t="s">
        <v>1767</v>
      </c>
      <c r="M665" s="34" t="s">
        <v>1794</v>
      </c>
      <c r="N665" s="34">
        <v>5</v>
      </c>
      <c r="O665" s="34" t="s">
        <v>1768</v>
      </c>
      <c r="P665" s="34" t="s">
        <v>398</v>
      </c>
      <c r="R665" s="34" t="s">
        <v>1552</v>
      </c>
      <c r="S665" s="34" t="s">
        <v>1837</v>
      </c>
      <c r="T665" s="34" t="s">
        <v>2631</v>
      </c>
      <c r="U665" s="36" t="str">
        <f>VLOOKUP(First_Validations__2[[#This Row],[CountryReq]],Last_Validations[],COLUMNS($B:B)+1,FALSE)</f>
        <v>Mali: 2019</v>
      </c>
      <c r="V665" s="36" t="str">
        <f>VLOOKUP(First_Validations__2[[#This Row],[CountryReq]],Last_Validations[],COLUMNS($B:C)+1,FALSE)</f>
        <v>Mali</v>
      </c>
      <c r="W665" s="36">
        <f>VLOOKUP(First_Validations__2[[#This Row],[CountryReq]],Last_Validations[],COLUMNS($B:D)+1,FALSE)</f>
        <v>2</v>
      </c>
      <c r="X665" s="36">
        <f>VLOOKUP(First_Validations__2[[#This Row],[CountryReq]],Last_Validations[],COLUMNS($B:E)+1,FALSE)</f>
        <v>62</v>
      </c>
      <c r="Y665" s="36" t="str">
        <f>VLOOKUP(First_Validations__2[[#This Row],[CountryReq]],Last_Validations[],COLUMNS($B:F)+1,FALSE)</f>
        <v>Mali: 2019</v>
      </c>
      <c r="Z665" s="36" t="str">
        <f>VLOOKUP(First_Validations__2[[#This Row],[CountryReq]],Last_Validations[],COLUMNS($B:G)+1,FALSE)</f>
        <v>MLI</v>
      </c>
      <c r="AA665" s="36" t="str">
        <f>VLOOKUP(First_Validations__2[[#This Row],[CountryReq]],Last_Validations[],COLUMNS($B:H)+1,FALSE)</f>
        <v>Mali</v>
      </c>
      <c r="AB665" s="36" t="str">
        <f>VLOOKUP(First_Validations__2[[#This Row],[CountryReq]],Last_Validations[],COLUMNS($B:I)+1,FALSE)</f>
        <v>https://eiti.org/BD/2019-47</v>
      </c>
      <c r="AC665" s="36" t="str">
        <f>VLOOKUP(First_Validations__2[[#This Row],[CountryReq]],Last_Validations[],COLUMNS($B:J)+1,FALSE)</f>
        <v>https://eiti.org/document/mali-validation-2019</v>
      </c>
      <c r="AD665" s="36">
        <f>VLOOKUP(First_Validations__2[[#This Row],[CountryReq]],Last_Validations[],COLUMNS($B:K)+1,FALSE)</f>
        <v>2019</v>
      </c>
      <c r="AE665" s="36">
        <f>VLOOKUP(First_Validations__2[[#This Row],[CountryReq]],Last_Validations[],COLUMNS($B:L)+1,FALSE)</f>
        <v>0</v>
      </c>
      <c r="AF665" s="36" t="str">
        <f>VLOOKUP(First_Validations__2[[#This Row],[CountryReq]],Last_Validations[],COLUMNS($B:M)+1,FALSE)</f>
        <v>Meaningful progress</v>
      </c>
      <c r="AG665" s="36" t="str">
        <f>VLOOKUP(First_Validations__2[[#This Row],[CountryReq]],Last_Validations[],COLUMNS($B:N)+1,FALSE)</f>
        <v>Policy on contract disclosure (#2.4)</v>
      </c>
      <c r="AH665" s="36">
        <f>VLOOKUP(First_Validations__2[[#This Row],[CountryReq]],Last_Validations[],COLUMNS($B:O)+1,FALSE)</f>
        <v>5</v>
      </c>
      <c r="AI665" s="36" t="str">
        <f>VLOOKUP(First_Validations__2[[#This Row],[CountryReq]],Last_Validations[],COLUMNS($B:P)+1,FALSE)</f>
        <v>Satisfactory progress</v>
      </c>
      <c r="AJ665" s="36" t="str">
        <f>VLOOKUP(First_Validations__2[[#This Row],[CountryReq]],Last_Validations[],COLUMNS($B:Q)+1,FALSE)</f>
        <v/>
      </c>
      <c r="AK665" s="36">
        <f>VLOOKUP(First_Validations__2[[#This Row],[CountryReq]],Last_Validations[],COLUMNS($B:R)+1,FALSE)</f>
        <v>0</v>
      </c>
      <c r="AL665" s="36" t="str">
        <f>VLOOKUP(First_Validations__2[[#This Row],[CountryReq]],Last_Validations[],COLUMNS($B:S)+1,FALSE)</f>
        <v>http://itie.ml/</v>
      </c>
      <c r="AM665" s="36" t="str">
        <f>VLOOKUP(First_Validations__2[[#This Row],[CountryReq]],Last_Validations[],COLUMNS($B:T)+1,FALSE)</f>
        <v>https://eiti.org/api/v1.0/score_data/62</v>
      </c>
      <c r="AN665" s="36" t="str">
        <f>IF(First_Validations__2[[#This Row],[FirstValidation.Country: Year]]=First_Validations__2[[#This Row],[Country: Year]],"First","Second / Last")</f>
        <v>Second / Last</v>
      </c>
      <c r="AO665" s="36">
        <f>IF(AND(First_Validations__2[[#This Row],[FirstValidation.Validation score]]&lt;5,First_Validations__2[[#This Row],[FirstValidation.Validation score]]&gt;1),1,0)</f>
        <v>0</v>
      </c>
      <c r="AP665" s="36">
        <f>First_Validations__2[[#This Row],[Validation score]]-First_Validations__2[[#This Row],[FirstValidation.Validation score]]</f>
        <v>0</v>
      </c>
      <c r="AQ665" s="36">
        <f>IF(AND(First_Validations__2[[#This Row],[Corrective action]]=1,First_Validations__2[[#This Row],[Validation score]]&lt;5,First_Validations__2[[#This Row],[Validation score]]&gt;1),1,0)</f>
        <v>0</v>
      </c>
      <c r="AR665" s="36">
        <f>IF(AND(First_Validations__2[[#This Row],[Corrective action]]=1,OR(First_Validations__2[[#This Row],[Validation score]]&gt;4,First_Validations__2[[#This Row],[Validation score]]&lt;2)),1,0)</f>
        <v>0</v>
      </c>
      <c r="AS6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5" s="36" t="str">
        <f>VLOOKUP(First_Validations__2[[#This Row],[Requirement ('#)]],Requirements[[Requirements]:[Categories2]],2,FALSE)</f>
        <v>Licenses and contracts</v>
      </c>
    </row>
    <row r="666" spans="2:46">
      <c r="B666" s="34" t="s">
        <v>2</v>
      </c>
      <c r="C666" s="34">
        <v>1</v>
      </c>
      <c r="D666" s="34">
        <v>13</v>
      </c>
      <c r="E666" s="34" t="s">
        <v>389</v>
      </c>
      <c r="F666" s="34" t="s">
        <v>1551</v>
      </c>
      <c r="G666" s="34" t="s">
        <v>2</v>
      </c>
      <c r="H666" s="34" t="s">
        <v>3491</v>
      </c>
      <c r="I666" s="34" t="s">
        <v>3492</v>
      </c>
      <c r="J666" s="34">
        <v>2016</v>
      </c>
      <c r="L666" s="34" t="s">
        <v>1767</v>
      </c>
      <c r="M666" s="34" t="s">
        <v>1791</v>
      </c>
      <c r="N666" s="34">
        <v>5</v>
      </c>
      <c r="O666" s="34" t="s">
        <v>1768</v>
      </c>
      <c r="P666" s="34" t="s">
        <v>395</v>
      </c>
      <c r="R666" s="34" t="s">
        <v>1552</v>
      </c>
      <c r="S666" s="34" t="s">
        <v>1837</v>
      </c>
      <c r="T666" s="34" t="s">
        <v>2632</v>
      </c>
      <c r="U666" s="36" t="str">
        <f>VLOOKUP(First_Validations__2[[#This Row],[CountryReq]],Last_Validations[],COLUMNS($B:B)+1,FALSE)</f>
        <v>Mali: 2019</v>
      </c>
      <c r="V666" s="36" t="str">
        <f>VLOOKUP(First_Validations__2[[#This Row],[CountryReq]],Last_Validations[],COLUMNS($B:C)+1,FALSE)</f>
        <v>Mali</v>
      </c>
      <c r="W666" s="36">
        <f>VLOOKUP(First_Validations__2[[#This Row],[CountryReq]],Last_Validations[],COLUMNS($B:D)+1,FALSE)</f>
        <v>2</v>
      </c>
      <c r="X666" s="36">
        <f>VLOOKUP(First_Validations__2[[#This Row],[CountryReq]],Last_Validations[],COLUMNS($B:E)+1,FALSE)</f>
        <v>62</v>
      </c>
      <c r="Y666" s="36" t="str">
        <f>VLOOKUP(First_Validations__2[[#This Row],[CountryReq]],Last_Validations[],COLUMNS($B:F)+1,FALSE)</f>
        <v>Mali: 2019</v>
      </c>
      <c r="Z666" s="36" t="str">
        <f>VLOOKUP(First_Validations__2[[#This Row],[CountryReq]],Last_Validations[],COLUMNS($B:G)+1,FALSE)</f>
        <v>MLI</v>
      </c>
      <c r="AA666" s="36" t="str">
        <f>VLOOKUP(First_Validations__2[[#This Row],[CountryReq]],Last_Validations[],COLUMNS($B:H)+1,FALSE)</f>
        <v>Mali</v>
      </c>
      <c r="AB666" s="36" t="str">
        <f>VLOOKUP(First_Validations__2[[#This Row],[CountryReq]],Last_Validations[],COLUMNS($B:I)+1,FALSE)</f>
        <v>https://eiti.org/BD/2019-47</v>
      </c>
      <c r="AC666" s="36" t="str">
        <f>VLOOKUP(First_Validations__2[[#This Row],[CountryReq]],Last_Validations[],COLUMNS($B:J)+1,FALSE)</f>
        <v>https://eiti.org/document/mali-validation-2019</v>
      </c>
      <c r="AD666" s="36">
        <f>VLOOKUP(First_Validations__2[[#This Row],[CountryReq]],Last_Validations[],COLUMNS($B:K)+1,FALSE)</f>
        <v>2019</v>
      </c>
      <c r="AE666" s="36">
        <f>VLOOKUP(First_Validations__2[[#This Row],[CountryReq]],Last_Validations[],COLUMNS($B:L)+1,FALSE)</f>
        <v>0</v>
      </c>
      <c r="AF666" s="36" t="str">
        <f>VLOOKUP(First_Validations__2[[#This Row],[CountryReq]],Last_Validations[],COLUMNS($B:M)+1,FALSE)</f>
        <v>Meaningful progress</v>
      </c>
      <c r="AG666" s="36" t="str">
        <f>VLOOKUP(First_Validations__2[[#This Row],[CountryReq]],Last_Validations[],COLUMNS($B:N)+1,FALSE)</f>
        <v>Legal framework (#2.1)</v>
      </c>
      <c r="AH666" s="36">
        <f>VLOOKUP(First_Validations__2[[#This Row],[CountryReq]],Last_Validations[],COLUMNS($B:O)+1,FALSE)</f>
        <v>5</v>
      </c>
      <c r="AI666" s="36" t="str">
        <f>VLOOKUP(First_Validations__2[[#This Row],[CountryReq]],Last_Validations[],COLUMNS($B:P)+1,FALSE)</f>
        <v>Satisfactory progress</v>
      </c>
      <c r="AJ666" s="36" t="str">
        <f>VLOOKUP(First_Validations__2[[#This Row],[CountryReq]],Last_Validations[],COLUMNS($B:Q)+1,FALSE)</f>
        <v/>
      </c>
      <c r="AK666" s="36">
        <f>VLOOKUP(First_Validations__2[[#This Row],[CountryReq]],Last_Validations[],COLUMNS($B:R)+1,FALSE)</f>
        <v>0</v>
      </c>
      <c r="AL666" s="36" t="str">
        <f>VLOOKUP(First_Validations__2[[#This Row],[CountryReq]],Last_Validations[],COLUMNS($B:S)+1,FALSE)</f>
        <v>http://itie.ml/</v>
      </c>
      <c r="AM666" s="36" t="str">
        <f>VLOOKUP(First_Validations__2[[#This Row],[CountryReq]],Last_Validations[],COLUMNS($B:T)+1,FALSE)</f>
        <v>https://eiti.org/api/v1.0/score_data/62</v>
      </c>
      <c r="AN666" s="36" t="str">
        <f>IF(First_Validations__2[[#This Row],[FirstValidation.Country: Year]]=First_Validations__2[[#This Row],[Country: Year]],"First","Second / Last")</f>
        <v>Second / Last</v>
      </c>
      <c r="AO666" s="36">
        <f>IF(AND(First_Validations__2[[#This Row],[FirstValidation.Validation score]]&lt;5,First_Validations__2[[#This Row],[FirstValidation.Validation score]]&gt;1),1,0)</f>
        <v>0</v>
      </c>
      <c r="AP666" s="36">
        <f>First_Validations__2[[#This Row],[Validation score]]-First_Validations__2[[#This Row],[FirstValidation.Validation score]]</f>
        <v>0</v>
      </c>
      <c r="AQ666" s="36">
        <f>IF(AND(First_Validations__2[[#This Row],[Corrective action]]=1,First_Validations__2[[#This Row],[Validation score]]&lt;5,First_Validations__2[[#This Row],[Validation score]]&gt;1),1,0)</f>
        <v>0</v>
      </c>
      <c r="AR666" s="36">
        <f>IF(AND(First_Validations__2[[#This Row],[Corrective action]]=1,OR(First_Validations__2[[#This Row],[Validation score]]&gt;4,First_Validations__2[[#This Row],[Validation score]]&lt;2)),1,0)</f>
        <v>0</v>
      </c>
      <c r="AS6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6" s="36" t="str">
        <f>VLOOKUP(First_Validations__2[[#This Row],[Requirement ('#)]],Requirements[[Requirements]:[Categories2]],2,FALSE)</f>
        <v>Licenses and contracts</v>
      </c>
    </row>
    <row r="667" spans="2:46">
      <c r="B667" s="34" t="s">
        <v>2</v>
      </c>
      <c r="C667" s="34">
        <v>1</v>
      </c>
      <c r="D667" s="34">
        <v>13</v>
      </c>
      <c r="E667" s="34" t="s">
        <v>389</v>
      </c>
      <c r="F667" s="34" t="s">
        <v>1551</v>
      </c>
      <c r="G667" s="34" t="s">
        <v>2</v>
      </c>
      <c r="H667" s="34" t="s">
        <v>3491</v>
      </c>
      <c r="I667" s="34" t="s">
        <v>3492</v>
      </c>
      <c r="J667" s="34">
        <v>2016</v>
      </c>
      <c r="L667" s="34" t="s">
        <v>1767</v>
      </c>
      <c r="M667" s="34" t="s">
        <v>1792</v>
      </c>
      <c r="N667" s="34">
        <v>3</v>
      </c>
      <c r="O667" s="34" t="s">
        <v>1798</v>
      </c>
      <c r="P667" s="34" t="s">
        <v>396</v>
      </c>
      <c r="R667" s="34" t="s">
        <v>1552</v>
      </c>
      <c r="S667" s="34" t="s">
        <v>1837</v>
      </c>
      <c r="T667" s="34" t="s">
        <v>2633</v>
      </c>
      <c r="U667" s="36" t="str">
        <f>VLOOKUP(First_Validations__2[[#This Row],[CountryReq]],Last_Validations[],COLUMNS($B:B)+1,FALSE)</f>
        <v>Mali: 2019</v>
      </c>
      <c r="V667" s="36" t="str">
        <f>VLOOKUP(First_Validations__2[[#This Row],[CountryReq]],Last_Validations[],COLUMNS($B:C)+1,FALSE)</f>
        <v>Mali</v>
      </c>
      <c r="W667" s="36">
        <f>VLOOKUP(First_Validations__2[[#This Row],[CountryReq]],Last_Validations[],COLUMNS($B:D)+1,FALSE)</f>
        <v>2</v>
      </c>
      <c r="X667" s="36">
        <f>VLOOKUP(First_Validations__2[[#This Row],[CountryReq]],Last_Validations[],COLUMNS($B:E)+1,FALSE)</f>
        <v>62</v>
      </c>
      <c r="Y667" s="36" t="str">
        <f>VLOOKUP(First_Validations__2[[#This Row],[CountryReq]],Last_Validations[],COLUMNS($B:F)+1,FALSE)</f>
        <v>Mali: 2019</v>
      </c>
      <c r="Z667" s="36" t="str">
        <f>VLOOKUP(First_Validations__2[[#This Row],[CountryReq]],Last_Validations[],COLUMNS($B:G)+1,FALSE)</f>
        <v>MLI</v>
      </c>
      <c r="AA667" s="36" t="str">
        <f>VLOOKUP(First_Validations__2[[#This Row],[CountryReq]],Last_Validations[],COLUMNS($B:H)+1,FALSE)</f>
        <v>Mali</v>
      </c>
      <c r="AB667" s="36" t="str">
        <f>VLOOKUP(First_Validations__2[[#This Row],[CountryReq]],Last_Validations[],COLUMNS($B:I)+1,FALSE)</f>
        <v>https://eiti.org/BD/2019-47</v>
      </c>
      <c r="AC667" s="36" t="str">
        <f>VLOOKUP(First_Validations__2[[#This Row],[CountryReq]],Last_Validations[],COLUMNS($B:J)+1,FALSE)</f>
        <v>https://eiti.org/document/mali-validation-2019</v>
      </c>
      <c r="AD667" s="36">
        <f>VLOOKUP(First_Validations__2[[#This Row],[CountryReq]],Last_Validations[],COLUMNS($B:K)+1,FALSE)</f>
        <v>2019</v>
      </c>
      <c r="AE667" s="36">
        <f>VLOOKUP(First_Validations__2[[#This Row],[CountryReq]],Last_Validations[],COLUMNS($B:L)+1,FALSE)</f>
        <v>0</v>
      </c>
      <c r="AF667" s="36" t="str">
        <f>VLOOKUP(First_Validations__2[[#This Row],[CountryReq]],Last_Validations[],COLUMNS($B:M)+1,FALSE)</f>
        <v>Meaningful progress</v>
      </c>
      <c r="AG667" s="36" t="str">
        <f>VLOOKUP(First_Validations__2[[#This Row],[CountryReq]],Last_Validations[],COLUMNS($B:N)+1,FALSE)</f>
        <v>License allocations (#2.2)</v>
      </c>
      <c r="AH667" s="36">
        <f>VLOOKUP(First_Validations__2[[#This Row],[CountryReq]],Last_Validations[],COLUMNS($B:O)+1,FALSE)</f>
        <v>4</v>
      </c>
      <c r="AI667" s="36" t="str">
        <f>VLOOKUP(First_Validations__2[[#This Row],[CountryReq]],Last_Validations[],COLUMNS($B:P)+1,FALSE)</f>
        <v>Meaningful progress</v>
      </c>
      <c r="AJ667" s="36" t="str">
        <f>VLOOKUP(First_Validations__2[[#This Row],[CountryReq]],Last_Validations[],COLUMNS($B:Q)+1,FALSE)</f>
        <v xml:space="preserve">The 2016 EITI Report lists the licenses awarded and transferred and provides a general overview of the licence allocation and transfer procedures in Mali.  However, it does not specifically describe the technical and financial criteria used in practice in licence allocations and transfers. </v>
      </c>
      <c r="AK667" s="36">
        <f>VLOOKUP(First_Validations__2[[#This Row],[CountryReq]],Last_Validations[],COLUMNS($B:R)+1,FALSE)</f>
        <v>0</v>
      </c>
      <c r="AL667" s="36" t="str">
        <f>VLOOKUP(First_Validations__2[[#This Row],[CountryReq]],Last_Validations[],COLUMNS($B:S)+1,FALSE)</f>
        <v>http://itie.ml/</v>
      </c>
      <c r="AM667" s="36" t="str">
        <f>VLOOKUP(First_Validations__2[[#This Row],[CountryReq]],Last_Validations[],COLUMNS($B:T)+1,FALSE)</f>
        <v>https://eiti.org/api/v1.0/score_data/62</v>
      </c>
      <c r="AN667" s="36" t="str">
        <f>IF(First_Validations__2[[#This Row],[FirstValidation.Country: Year]]=First_Validations__2[[#This Row],[Country: Year]],"First","Second / Last")</f>
        <v>Second / Last</v>
      </c>
      <c r="AO667" s="36">
        <f>IF(AND(First_Validations__2[[#This Row],[FirstValidation.Validation score]]&lt;5,First_Validations__2[[#This Row],[FirstValidation.Validation score]]&gt;1),1,0)</f>
        <v>1</v>
      </c>
      <c r="AP667" s="36">
        <f>First_Validations__2[[#This Row],[Validation score]]-First_Validations__2[[#This Row],[FirstValidation.Validation score]]</f>
        <v>1</v>
      </c>
      <c r="AQ667" s="36">
        <f>IF(AND(First_Validations__2[[#This Row],[Corrective action]]=1,First_Validations__2[[#This Row],[Validation score]]&lt;5,First_Validations__2[[#This Row],[Validation score]]&gt;1),1,0)</f>
        <v>1</v>
      </c>
      <c r="AR667" s="36">
        <f>IF(AND(First_Validations__2[[#This Row],[Corrective action]]=1,OR(First_Validations__2[[#This Row],[Validation score]]&gt;4,First_Validations__2[[#This Row],[Validation score]]&lt;2)),1,0)</f>
        <v>0</v>
      </c>
      <c r="AS6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7" s="36" t="str">
        <f>VLOOKUP(First_Validations__2[[#This Row],[Requirement ('#)]],Requirements[[Requirements]:[Categories2]],2,FALSE)</f>
        <v>Licenses and contracts</v>
      </c>
    </row>
    <row r="668" spans="2:46">
      <c r="B668" s="34" t="s">
        <v>2</v>
      </c>
      <c r="C668" s="34">
        <v>1</v>
      </c>
      <c r="D668" s="34">
        <v>13</v>
      </c>
      <c r="E668" s="34" t="s">
        <v>389</v>
      </c>
      <c r="F668" s="34" t="s">
        <v>1551</v>
      </c>
      <c r="G668" s="34" t="s">
        <v>2</v>
      </c>
      <c r="H668" s="34" t="s">
        <v>3491</v>
      </c>
      <c r="I668" s="34" t="s">
        <v>3492</v>
      </c>
      <c r="J668" s="34">
        <v>2016</v>
      </c>
      <c r="L668" s="34" t="s">
        <v>1767</v>
      </c>
      <c r="M668" s="34" t="s">
        <v>1816</v>
      </c>
      <c r="N668" s="34">
        <v>5</v>
      </c>
      <c r="O668" s="34" t="s">
        <v>1768</v>
      </c>
      <c r="P668" s="34" t="s">
        <v>418</v>
      </c>
      <c r="R668" s="34" t="s">
        <v>1552</v>
      </c>
      <c r="S668" s="34" t="s">
        <v>1837</v>
      </c>
      <c r="T668" s="34" t="s">
        <v>2634</v>
      </c>
      <c r="U668" s="36" t="str">
        <f>VLOOKUP(First_Validations__2[[#This Row],[CountryReq]],Last_Validations[],COLUMNS($B:B)+1,FALSE)</f>
        <v>Mali: 2019</v>
      </c>
      <c r="V668" s="36" t="str">
        <f>VLOOKUP(First_Validations__2[[#This Row],[CountryReq]],Last_Validations[],COLUMNS($B:C)+1,FALSE)</f>
        <v>Mali</v>
      </c>
      <c r="W668" s="36">
        <f>VLOOKUP(First_Validations__2[[#This Row],[CountryReq]],Last_Validations[],COLUMNS($B:D)+1,FALSE)</f>
        <v>2</v>
      </c>
      <c r="X668" s="36">
        <f>VLOOKUP(First_Validations__2[[#This Row],[CountryReq]],Last_Validations[],COLUMNS($B:E)+1,FALSE)</f>
        <v>62</v>
      </c>
      <c r="Y668" s="36" t="str">
        <f>VLOOKUP(First_Validations__2[[#This Row],[CountryReq]],Last_Validations[],COLUMNS($B:F)+1,FALSE)</f>
        <v>Mali: 2019</v>
      </c>
      <c r="Z668" s="36" t="str">
        <f>VLOOKUP(First_Validations__2[[#This Row],[CountryReq]],Last_Validations[],COLUMNS($B:G)+1,FALSE)</f>
        <v>MLI</v>
      </c>
      <c r="AA668" s="36" t="str">
        <f>VLOOKUP(First_Validations__2[[#This Row],[CountryReq]],Last_Validations[],COLUMNS($B:H)+1,FALSE)</f>
        <v>Mali</v>
      </c>
      <c r="AB668" s="36" t="str">
        <f>VLOOKUP(First_Validations__2[[#This Row],[CountryReq]],Last_Validations[],COLUMNS($B:I)+1,FALSE)</f>
        <v>https://eiti.org/BD/2019-47</v>
      </c>
      <c r="AC668" s="36" t="str">
        <f>VLOOKUP(First_Validations__2[[#This Row],[CountryReq]],Last_Validations[],COLUMNS($B:J)+1,FALSE)</f>
        <v>https://eiti.org/document/mali-validation-2019</v>
      </c>
      <c r="AD668" s="36">
        <f>VLOOKUP(First_Validations__2[[#This Row],[CountryReq]],Last_Validations[],COLUMNS($B:K)+1,FALSE)</f>
        <v>2019</v>
      </c>
      <c r="AE668" s="36">
        <f>VLOOKUP(First_Validations__2[[#This Row],[CountryReq]],Last_Validations[],COLUMNS($B:L)+1,FALSE)</f>
        <v>0</v>
      </c>
      <c r="AF668" s="36" t="str">
        <f>VLOOKUP(First_Validations__2[[#This Row],[CountryReq]],Last_Validations[],COLUMNS($B:M)+1,FALSE)</f>
        <v>Meaningful progress</v>
      </c>
      <c r="AG668" s="36" t="str">
        <f>VLOOKUP(First_Validations__2[[#This Row],[CountryReq]],Last_Validations[],COLUMNS($B:N)+1,FALSE)</f>
        <v>Economic contribution (#6.3)</v>
      </c>
      <c r="AH668" s="36">
        <f>VLOOKUP(First_Validations__2[[#This Row],[CountryReq]],Last_Validations[],COLUMNS($B:O)+1,FALSE)</f>
        <v>5</v>
      </c>
      <c r="AI668" s="36" t="str">
        <f>VLOOKUP(First_Validations__2[[#This Row],[CountryReq]],Last_Validations[],COLUMNS($B:P)+1,FALSE)</f>
        <v>Satisfactory progress</v>
      </c>
      <c r="AJ668" s="36" t="str">
        <f>VLOOKUP(First_Validations__2[[#This Row],[CountryReq]],Last_Validations[],COLUMNS($B:Q)+1,FALSE)</f>
        <v/>
      </c>
      <c r="AK668" s="36">
        <f>VLOOKUP(First_Validations__2[[#This Row],[CountryReq]],Last_Validations[],COLUMNS($B:R)+1,FALSE)</f>
        <v>0</v>
      </c>
      <c r="AL668" s="36" t="str">
        <f>VLOOKUP(First_Validations__2[[#This Row],[CountryReq]],Last_Validations[],COLUMNS($B:S)+1,FALSE)</f>
        <v>http://itie.ml/</v>
      </c>
      <c r="AM668" s="36" t="str">
        <f>VLOOKUP(First_Validations__2[[#This Row],[CountryReq]],Last_Validations[],COLUMNS($B:T)+1,FALSE)</f>
        <v>https://eiti.org/api/v1.0/score_data/62</v>
      </c>
      <c r="AN668" s="36" t="str">
        <f>IF(First_Validations__2[[#This Row],[FirstValidation.Country: Year]]=First_Validations__2[[#This Row],[Country: Year]],"First","Second / Last")</f>
        <v>Second / Last</v>
      </c>
      <c r="AO668" s="36">
        <f>IF(AND(First_Validations__2[[#This Row],[FirstValidation.Validation score]]&lt;5,First_Validations__2[[#This Row],[FirstValidation.Validation score]]&gt;1),1,0)</f>
        <v>0</v>
      </c>
      <c r="AP668" s="36">
        <f>First_Validations__2[[#This Row],[Validation score]]-First_Validations__2[[#This Row],[FirstValidation.Validation score]]</f>
        <v>0</v>
      </c>
      <c r="AQ668" s="36">
        <f>IF(AND(First_Validations__2[[#This Row],[Corrective action]]=1,First_Validations__2[[#This Row],[Validation score]]&lt;5,First_Validations__2[[#This Row],[Validation score]]&gt;1),1,0)</f>
        <v>0</v>
      </c>
      <c r="AR668" s="36">
        <f>IF(AND(First_Validations__2[[#This Row],[Corrective action]]=1,OR(First_Validations__2[[#This Row],[Validation score]]&gt;4,First_Validations__2[[#This Row],[Validation score]]&lt;2)),1,0)</f>
        <v>0</v>
      </c>
      <c r="AS6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8" s="36" t="str">
        <f>VLOOKUP(First_Validations__2[[#This Row],[Requirement ('#)]],Requirements[[Requirements]:[Categories2]],2,FALSE)</f>
        <v>Socio-economic contribution</v>
      </c>
    </row>
    <row r="669" spans="2:46">
      <c r="B669" s="34" t="s">
        <v>2</v>
      </c>
      <c r="C669" s="34">
        <v>1</v>
      </c>
      <c r="D669" s="34">
        <v>13</v>
      </c>
      <c r="E669" s="34" t="s">
        <v>389</v>
      </c>
      <c r="F669" s="34" t="s">
        <v>1551</v>
      </c>
      <c r="G669" s="34" t="s">
        <v>2</v>
      </c>
      <c r="H669" s="34" t="s">
        <v>3491</v>
      </c>
      <c r="I669" s="34" t="s">
        <v>3492</v>
      </c>
      <c r="J669" s="34">
        <v>2016</v>
      </c>
      <c r="L669" s="34" t="s">
        <v>1767</v>
      </c>
      <c r="M669" s="34" t="s">
        <v>1818</v>
      </c>
      <c r="N669" s="34">
        <v>4</v>
      </c>
      <c r="O669" s="34" t="s">
        <v>1767</v>
      </c>
      <c r="P669" s="34" t="s">
        <v>419</v>
      </c>
      <c r="R669" s="34" t="s">
        <v>1552</v>
      </c>
      <c r="S669" s="34" t="s">
        <v>1837</v>
      </c>
      <c r="T669" s="34" t="s">
        <v>2635</v>
      </c>
      <c r="U669" s="36" t="str">
        <f>VLOOKUP(First_Validations__2[[#This Row],[CountryReq]],Last_Validations[],COLUMNS($B:B)+1,FALSE)</f>
        <v>Mali: 2019</v>
      </c>
      <c r="V669" s="36" t="str">
        <f>VLOOKUP(First_Validations__2[[#This Row],[CountryReq]],Last_Validations[],COLUMNS($B:C)+1,FALSE)</f>
        <v>Mali</v>
      </c>
      <c r="W669" s="36">
        <f>VLOOKUP(First_Validations__2[[#This Row],[CountryReq]],Last_Validations[],COLUMNS($B:D)+1,FALSE)</f>
        <v>2</v>
      </c>
      <c r="X669" s="36">
        <f>VLOOKUP(First_Validations__2[[#This Row],[CountryReq]],Last_Validations[],COLUMNS($B:E)+1,FALSE)</f>
        <v>62</v>
      </c>
      <c r="Y669" s="36" t="str">
        <f>VLOOKUP(First_Validations__2[[#This Row],[CountryReq]],Last_Validations[],COLUMNS($B:F)+1,FALSE)</f>
        <v>Mali: 2019</v>
      </c>
      <c r="Z669" s="36" t="str">
        <f>VLOOKUP(First_Validations__2[[#This Row],[CountryReq]],Last_Validations[],COLUMNS($B:G)+1,FALSE)</f>
        <v>MLI</v>
      </c>
      <c r="AA669" s="36" t="str">
        <f>VLOOKUP(First_Validations__2[[#This Row],[CountryReq]],Last_Validations[],COLUMNS($B:H)+1,FALSE)</f>
        <v>Mali</v>
      </c>
      <c r="AB669" s="36" t="str">
        <f>VLOOKUP(First_Validations__2[[#This Row],[CountryReq]],Last_Validations[],COLUMNS($B:I)+1,FALSE)</f>
        <v>https://eiti.org/BD/2019-47</v>
      </c>
      <c r="AC669" s="36" t="str">
        <f>VLOOKUP(First_Validations__2[[#This Row],[CountryReq]],Last_Validations[],COLUMNS($B:J)+1,FALSE)</f>
        <v>https://eiti.org/document/mali-validation-2019</v>
      </c>
      <c r="AD669" s="36">
        <f>VLOOKUP(First_Validations__2[[#This Row],[CountryReq]],Last_Validations[],COLUMNS($B:K)+1,FALSE)</f>
        <v>2019</v>
      </c>
      <c r="AE669" s="36">
        <f>VLOOKUP(First_Validations__2[[#This Row],[CountryReq]],Last_Validations[],COLUMNS($B:L)+1,FALSE)</f>
        <v>0</v>
      </c>
      <c r="AF669" s="36" t="str">
        <f>VLOOKUP(First_Validations__2[[#This Row],[CountryReq]],Last_Validations[],COLUMNS($B:M)+1,FALSE)</f>
        <v>Meaningful progress</v>
      </c>
      <c r="AG669" s="36" t="str">
        <f>VLOOKUP(First_Validations__2[[#This Row],[CountryReq]],Last_Validations[],COLUMNS($B:N)+1,FALSE)</f>
        <v>Public debate (#7.1)</v>
      </c>
      <c r="AH669" s="36">
        <f>VLOOKUP(First_Validations__2[[#This Row],[CountryReq]],Last_Validations[],COLUMNS($B:O)+1,FALSE)</f>
        <v>5</v>
      </c>
      <c r="AI669" s="36" t="str">
        <f>VLOOKUP(First_Validations__2[[#This Row],[CountryReq]],Last_Validations[],COLUMNS($B:P)+1,FALSE)</f>
        <v>Satisfactory progress</v>
      </c>
      <c r="AJ669" s="36" t="str">
        <f>VLOOKUP(First_Validations__2[[#This Row],[CountryReq]],Last_Validations[],COLUMNS($B:Q)+1,FALSE)</f>
        <v xml:space="preserve">Mali EITI Reports are published and actively promoted through various channels. The MSG adopted an Open Data Policy, which covers the terms of access, use and reuse of EITI data. The MSG disseminated a synthesis of the 2015 and 2016 EITI Reports in the three main mining regions of Mali. There is evidence that Civil society used EITI data in research on the economic impact of mining at the local level. </v>
      </c>
      <c r="AK669" s="36">
        <f>VLOOKUP(First_Validations__2[[#This Row],[CountryReq]],Last_Validations[],COLUMNS($B:R)+1,FALSE)</f>
        <v>0</v>
      </c>
      <c r="AL669" s="36" t="str">
        <f>VLOOKUP(First_Validations__2[[#This Row],[CountryReq]],Last_Validations[],COLUMNS($B:S)+1,FALSE)</f>
        <v>http://itie.ml/</v>
      </c>
      <c r="AM669" s="36" t="str">
        <f>VLOOKUP(First_Validations__2[[#This Row],[CountryReq]],Last_Validations[],COLUMNS($B:T)+1,FALSE)</f>
        <v>https://eiti.org/api/v1.0/score_data/62</v>
      </c>
      <c r="AN669" s="36" t="str">
        <f>IF(First_Validations__2[[#This Row],[FirstValidation.Country: Year]]=First_Validations__2[[#This Row],[Country: Year]],"First","Second / Last")</f>
        <v>Second / Last</v>
      </c>
      <c r="AO669" s="36">
        <f>IF(AND(First_Validations__2[[#This Row],[FirstValidation.Validation score]]&lt;5,First_Validations__2[[#This Row],[FirstValidation.Validation score]]&gt;1),1,0)</f>
        <v>1</v>
      </c>
      <c r="AP669" s="36">
        <f>First_Validations__2[[#This Row],[Validation score]]-First_Validations__2[[#This Row],[FirstValidation.Validation score]]</f>
        <v>1</v>
      </c>
      <c r="AQ669" s="36">
        <f>IF(AND(First_Validations__2[[#This Row],[Corrective action]]=1,First_Validations__2[[#This Row],[Validation score]]&lt;5,First_Validations__2[[#This Row],[Validation score]]&gt;1),1,0)</f>
        <v>0</v>
      </c>
      <c r="AR669" s="36">
        <f>IF(AND(First_Validations__2[[#This Row],[Corrective action]]=1,OR(First_Validations__2[[#This Row],[Validation score]]&gt;4,First_Validations__2[[#This Row],[Validation score]]&lt;2)),1,0)</f>
        <v>1</v>
      </c>
      <c r="AS6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69" s="36" t="str">
        <f>VLOOKUP(First_Validations__2[[#This Row],[Requirement ('#)]],Requirements[[Requirements]:[Categories2]],2,FALSE)</f>
        <v>Outcomes and impact</v>
      </c>
    </row>
    <row r="670" spans="2:46">
      <c r="B670" s="34" t="s">
        <v>2</v>
      </c>
      <c r="C670" s="34">
        <v>1</v>
      </c>
      <c r="D670" s="34">
        <v>13</v>
      </c>
      <c r="E670" s="34" t="s">
        <v>389</v>
      </c>
      <c r="F670" s="34" t="s">
        <v>1551</v>
      </c>
      <c r="G670" s="34" t="s">
        <v>2</v>
      </c>
      <c r="H670" s="34" t="s">
        <v>3491</v>
      </c>
      <c r="I670" s="34" t="s">
        <v>3492</v>
      </c>
      <c r="J670" s="34">
        <v>2016</v>
      </c>
      <c r="L670" s="34" t="s">
        <v>1767</v>
      </c>
      <c r="M670" s="34" t="s">
        <v>1814</v>
      </c>
      <c r="N670" s="34">
        <v>5</v>
      </c>
      <c r="O670" s="34" t="s">
        <v>1768</v>
      </c>
      <c r="P670" s="34" t="s">
        <v>416</v>
      </c>
      <c r="R670" s="34" t="s">
        <v>1552</v>
      </c>
      <c r="S670" s="34" t="s">
        <v>1837</v>
      </c>
      <c r="T670" s="34" t="s">
        <v>2636</v>
      </c>
      <c r="U670" s="36" t="str">
        <f>VLOOKUP(First_Validations__2[[#This Row],[CountryReq]],Last_Validations[],COLUMNS($B:B)+1,FALSE)</f>
        <v>Mali: 2019</v>
      </c>
      <c r="V670" s="36" t="str">
        <f>VLOOKUP(First_Validations__2[[#This Row],[CountryReq]],Last_Validations[],COLUMNS($B:C)+1,FALSE)</f>
        <v>Mali</v>
      </c>
      <c r="W670" s="36">
        <f>VLOOKUP(First_Validations__2[[#This Row],[CountryReq]],Last_Validations[],COLUMNS($B:D)+1,FALSE)</f>
        <v>2</v>
      </c>
      <c r="X670" s="36">
        <f>VLOOKUP(First_Validations__2[[#This Row],[CountryReq]],Last_Validations[],COLUMNS($B:E)+1,FALSE)</f>
        <v>62</v>
      </c>
      <c r="Y670" s="36" t="str">
        <f>VLOOKUP(First_Validations__2[[#This Row],[CountryReq]],Last_Validations[],COLUMNS($B:F)+1,FALSE)</f>
        <v>Mali: 2019</v>
      </c>
      <c r="Z670" s="36" t="str">
        <f>VLOOKUP(First_Validations__2[[#This Row],[CountryReq]],Last_Validations[],COLUMNS($B:G)+1,FALSE)</f>
        <v>MLI</v>
      </c>
      <c r="AA670" s="36" t="str">
        <f>VLOOKUP(First_Validations__2[[#This Row],[CountryReq]],Last_Validations[],COLUMNS($B:H)+1,FALSE)</f>
        <v>Mali</v>
      </c>
      <c r="AB670" s="36" t="str">
        <f>VLOOKUP(First_Validations__2[[#This Row],[CountryReq]],Last_Validations[],COLUMNS($B:I)+1,FALSE)</f>
        <v>https://eiti.org/BD/2019-47</v>
      </c>
      <c r="AC670" s="36" t="str">
        <f>VLOOKUP(First_Validations__2[[#This Row],[CountryReq]],Last_Validations[],COLUMNS($B:J)+1,FALSE)</f>
        <v>https://eiti.org/document/mali-validation-2019</v>
      </c>
      <c r="AD670" s="36">
        <f>VLOOKUP(First_Validations__2[[#This Row],[CountryReq]],Last_Validations[],COLUMNS($B:K)+1,FALSE)</f>
        <v>2019</v>
      </c>
      <c r="AE670" s="36">
        <f>VLOOKUP(First_Validations__2[[#This Row],[CountryReq]],Last_Validations[],COLUMNS($B:L)+1,FALSE)</f>
        <v>0</v>
      </c>
      <c r="AF670" s="36" t="str">
        <f>VLOOKUP(First_Validations__2[[#This Row],[CountryReq]],Last_Validations[],COLUMNS($B:M)+1,FALSE)</f>
        <v>Meaningful progress</v>
      </c>
      <c r="AG670" s="36" t="str">
        <f>VLOOKUP(First_Validations__2[[#This Row],[CountryReq]],Last_Validations[],COLUMNS($B:N)+1,FALSE)</f>
        <v>Mandatory social expenditures (#6.1)</v>
      </c>
      <c r="AH670" s="36">
        <f>VLOOKUP(First_Validations__2[[#This Row],[CountryReq]],Last_Validations[],COLUMNS($B:O)+1,FALSE)</f>
        <v>5</v>
      </c>
      <c r="AI670" s="36" t="str">
        <f>VLOOKUP(First_Validations__2[[#This Row],[CountryReq]],Last_Validations[],COLUMNS($B:P)+1,FALSE)</f>
        <v>Satisfactory progress</v>
      </c>
      <c r="AJ670" s="36" t="str">
        <f>VLOOKUP(First_Validations__2[[#This Row],[CountryReq]],Last_Validations[],COLUMNS($B:Q)+1,FALSE)</f>
        <v/>
      </c>
      <c r="AK670" s="36">
        <f>VLOOKUP(First_Validations__2[[#This Row],[CountryReq]],Last_Validations[],COLUMNS($B:R)+1,FALSE)</f>
        <v>0</v>
      </c>
      <c r="AL670" s="36" t="str">
        <f>VLOOKUP(First_Validations__2[[#This Row],[CountryReq]],Last_Validations[],COLUMNS($B:S)+1,FALSE)</f>
        <v>http://itie.ml/</v>
      </c>
      <c r="AM670" s="36" t="str">
        <f>VLOOKUP(First_Validations__2[[#This Row],[CountryReq]],Last_Validations[],COLUMNS($B:T)+1,FALSE)</f>
        <v>https://eiti.org/api/v1.0/score_data/62</v>
      </c>
      <c r="AN670" s="36" t="str">
        <f>IF(First_Validations__2[[#This Row],[FirstValidation.Country: Year]]=First_Validations__2[[#This Row],[Country: Year]],"First","Second / Last")</f>
        <v>Second / Last</v>
      </c>
      <c r="AO670" s="36">
        <f>IF(AND(First_Validations__2[[#This Row],[FirstValidation.Validation score]]&lt;5,First_Validations__2[[#This Row],[FirstValidation.Validation score]]&gt;1),1,0)</f>
        <v>0</v>
      </c>
      <c r="AP670" s="36">
        <f>First_Validations__2[[#This Row],[Validation score]]-First_Validations__2[[#This Row],[FirstValidation.Validation score]]</f>
        <v>0</v>
      </c>
      <c r="AQ670" s="36">
        <f>IF(AND(First_Validations__2[[#This Row],[Corrective action]]=1,First_Validations__2[[#This Row],[Validation score]]&lt;5,First_Validations__2[[#This Row],[Validation score]]&gt;1),1,0)</f>
        <v>0</v>
      </c>
      <c r="AR670" s="36">
        <f>IF(AND(First_Validations__2[[#This Row],[Corrective action]]=1,OR(First_Validations__2[[#This Row],[Validation score]]&gt;4,First_Validations__2[[#This Row],[Validation score]]&lt;2)),1,0)</f>
        <v>0</v>
      </c>
      <c r="AS6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0" s="36" t="str">
        <f>VLOOKUP(First_Validations__2[[#This Row],[Requirement ('#)]],Requirements[[Requirements]:[Categories2]],2,FALSE)</f>
        <v>Socio-economic contribution</v>
      </c>
    </row>
    <row r="671" spans="2:46">
      <c r="B671" s="34" t="s">
        <v>2</v>
      </c>
      <c r="C671" s="34">
        <v>1</v>
      </c>
      <c r="D671" s="34">
        <v>13</v>
      </c>
      <c r="E671" s="34" t="s">
        <v>389</v>
      </c>
      <c r="F671" s="34" t="s">
        <v>1551</v>
      </c>
      <c r="G671" s="34" t="s">
        <v>2</v>
      </c>
      <c r="H671" s="34" t="s">
        <v>3491</v>
      </c>
      <c r="I671" s="34" t="s">
        <v>3492</v>
      </c>
      <c r="J671" s="34">
        <v>2016</v>
      </c>
      <c r="L671" s="34" t="s">
        <v>1767</v>
      </c>
      <c r="M671" s="34" t="s">
        <v>1815</v>
      </c>
      <c r="N671" s="34">
        <v>0</v>
      </c>
      <c r="O671" s="34" t="s">
        <v>4</v>
      </c>
      <c r="P671" s="34" t="s">
        <v>417</v>
      </c>
      <c r="R671" s="34" t="s">
        <v>1552</v>
      </c>
      <c r="S671" s="34" t="s">
        <v>1837</v>
      </c>
      <c r="T671" s="34" t="s">
        <v>2637</v>
      </c>
      <c r="U671" s="36" t="str">
        <f>VLOOKUP(First_Validations__2[[#This Row],[CountryReq]],Last_Validations[],COLUMNS($B:B)+1,FALSE)</f>
        <v>Mali: 2019</v>
      </c>
      <c r="V671" s="36" t="str">
        <f>VLOOKUP(First_Validations__2[[#This Row],[CountryReq]],Last_Validations[],COLUMNS($B:C)+1,FALSE)</f>
        <v>Mali</v>
      </c>
      <c r="W671" s="36">
        <f>VLOOKUP(First_Validations__2[[#This Row],[CountryReq]],Last_Validations[],COLUMNS($B:D)+1,FALSE)</f>
        <v>2</v>
      </c>
      <c r="X671" s="36">
        <f>VLOOKUP(First_Validations__2[[#This Row],[CountryReq]],Last_Validations[],COLUMNS($B:E)+1,FALSE)</f>
        <v>62</v>
      </c>
      <c r="Y671" s="36" t="str">
        <f>VLOOKUP(First_Validations__2[[#This Row],[CountryReq]],Last_Validations[],COLUMNS($B:F)+1,FALSE)</f>
        <v>Mali: 2019</v>
      </c>
      <c r="Z671" s="36" t="str">
        <f>VLOOKUP(First_Validations__2[[#This Row],[CountryReq]],Last_Validations[],COLUMNS($B:G)+1,FALSE)</f>
        <v>MLI</v>
      </c>
      <c r="AA671" s="36" t="str">
        <f>VLOOKUP(First_Validations__2[[#This Row],[CountryReq]],Last_Validations[],COLUMNS($B:H)+1,FALSE)</f>
        <v>Mali</v>
      </c>
      <c r="AB671" s="36" t="str">
        <f>VLOOKUP(First_Validations__2[[#This Row],[CountryReq]],Last_Validations[],COLUMNS($B:I)+1,FALSE)</f>
        <v>https://eiti.org/BD/2019-47</v>
      </c>
      <c r="AC671" s="36" t="str">
        <f>VLOOKUP(First_Validations__2[[#This Row],[CountryReq]],Last_Validations[],COLUMNS($B:J)+1,FALSE)</f>
        <v>https://eiti.org/document/mali-validation-2019</v>
      </c>
      <c r="AD671" s="36">
        <f>VLOOKUP(First_Validations__2[[#This Row],[CountryReq]],Last_Validations[],COLUMNS($B:K)+1,FALSE)</f>
        <v>2019</v>
      </c>
      <c r="AE671" s="36">
        <f>VLOOKUP(First_Validations__2[[#This Row],[CountryReq]],Last_Validations[],COLUMNS($B:L)+1,FALSE)</f>
        <v>0</v>
      </c>
      <c r="AF671" s="36" t="str">
        <f>VLOOKUP(First_Validations__2[[#This Row],[CountryReq]],Last_Validations[],COLUMNS($B:M)+1,FALSE)</f>
        <v>Meaningful progress</v>
      </c>
      <c r="AG671" s="36" t="str">
        <f>VLOOKUP(First_Validations__2[[#This Row],[CountryReq]],Last_Validations[],COLUMNS($B:N)+1,FALSE)</f>
        <v>SOE quasi-fiscal expenditures (#6.2)</v>
      </c>
      <c r="AH671" s="36">
        <f>VLOOKUP(First_Validations__2[[#This Row],[CountryReq]],Last_Validations[],COLUMNS($B:O)+1,FALSE)</f>
        <v>0</v>
      </c>
      <c r="AI671" s="36" t="str">
        <f>VLOOKUP(First_Validations__2[[#This Row],[CountryReq]],Last_Validations[],COLUMNS($B:P)+1,FALSE)</f>
        <v>Not applicable</v>
      </c>
      <c r="AJ671" s="36" t="str">
        <f>VLOOKUP(First_Validations__2[[#This Row],[CountryReq]],Last_Validations[],COLUMNS($B:Q)+1,FALSE)</f>
        <v/>
      </c>
      <c r="AK671" s="36">
        <f>VLOOKUP(First_Validations__2[[#This Row],[CountryReq]],Last_Validations[],COLUMNS($B:R)+1,FALSE)</f>
        <v>0</v>
      </c>
      <c r="AL671" s="36" t="str">
        <f>VLOOKUP(First_Validations__2[[#This Row],[CountryReq]],Last_Validations[],COLUMNS($B:S)+1,FALSE)</f>
        <v>http://itie.ml/</v>
      </c>
      <c r="AM671" s="36" t="str">
        <f>VLOOKUP(First_Validations__2[[#This Row],[CountryReq]],Last_Validations[],COLUMNS($B:T)+1,FALSE)</f>
        <v>https://eiti.org/api/v1.0/score_data/62</v>
      </c>
      <c r="AN671" s="36" t="str">
        <f>IF(First_Validations__2[[#This Row],[FirstValidation.Country: Year]]=First_Validations__2[[#This Row],[Country: Year]],"First","Second / Last")</f>
        <v>Second / Last</v>
      </c>
      <c r="AO671" s="36">
        <f>IF(AND(First_Validations__2[[#This Row],[FirstValidation.Validation score]]&lt;5,First_Validations__2[[#This Row],[FirstValidation.Validation score]]&gt;1),1,0)</f>
        <v>0</v>
      </c>
      <c r="AP671" s="36">
        <f>First_Validations__2[[#This Row],[Validation score]]-First_Validations__2[[#This Row],[FirstValidation.Validation score]]</f>
        <v>0</v>
      </c>
      <c r="AQ671" s="36">
        <f>IF(AND(First_Validations__2[[#This Row],[Corrective action]]=1,First_Validations__2[[#This Row],[Validation score]]&lt;5,First_Validations__2[[#This Row],[Validation score]]&gt;1),1,0)</f>
        <v>0</v>
      </c>
      <c r="AR671" s="36">
        <f>IF(AND(First_Validations__2[[#This Row],[Corrective action]]=1,OR(First_Validations__2[[#This Row],[Validation score]]&gt;4,First_Validations__2[[#This Row],[Validation score]]&lt;2)),1,0)</f>
        <v>0</v>
      </c>
      <c r="AS6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1" s="36" t="str">
        <f>VLOOKUP(First_Validations__2[[#This Row],[Requirement ('#)]],Requirements[[Requirements]:[Categories2]],2,FALSE)</f>
        <v>Socio-economic contribution</v>
      </c>
    </row>
    <row r="672" spans="2:46">
      <c r="B672" s="34" t="s">
        <v>2</v>
      </c>
      <c r="C672" s="34">
        <v>1</v>
      </c>
      <c r="D672" s="34">
        <v>13</v>
      </c>
      <c r="E672" s="34" t="s">
        <v>389</v>
      </c>
      <c r="F672" s="34" t="s">
        <v>1551</v>
      </c>
      <c r="G672" s="34" t="s">
        <v>2</v>
      </c>
      <c r="H672" s="34" t="s">
        <v>3491</v>
      </c>
      <c r="I672" s="34" t="s">
        <v>3492</v>
      </c>
      <c r="J672" s="34">
        <v>2016</v>
      </c>
      <c r="L672" s="34" t="s">
        <v>1767</v>
      </c>
      <c r="M672" s="34" t="s">
        <v>1821</v>
      </c>
      <c r="N672" s="34">
        <v>4</v>
      </c>
      <c r="O672" s="34" t="s">
        <v>1767</v>
      </c>
      <c r="P672" s="34" t="s">
        <v>422</v>
      </c>
      <c r="R672" s="34" t="s">
        <v>1552</v>
      </c>
      <c r="S672" s="34" t="s">
        <v>1837</v>
      </c>
      <c r="T672" s="34" t="s">
        <v>2638</v>
      </c>
      <c r="U672" s="36" t="str">
        <f>VLOOKUP(First_Validations__2[[#This Row],[CountryReq]],Last_Validations[],COLUMNS($B:B)+1,FALSE)</f>
        <v>Mali: 2019</v>
      </c>
      <c r="V672" s="36" t="str">
        <f>VLOOKUP(First_Validations__2[[#This Row],[CountryReq]],Last_Validations[],COLUMNS($B:C)+1,FALSE)</f>
        <v>Mali</v>
      </c>
      <c r="W672" s="36">
        <f>VLOOKUP(First_Validations__2[[#This Row],[CountryReq]],Last_Validations[],COLUMNS($B:D)+1,FALSE)</f>
        <v>2</v>
      </c>
      <c r="X672" s="36">
        <f>VLOOKUP(First_Validations__2[[#This Row],[CountryReq]],Last_Validations[],COLUMNS($B:E)+1,FALSE)</f>
        <v>62</v>
      </c>
      <c r="Y672" s="36" t="str">
        <f>VLOOKUP(First_Validations__2[[#This Row],[CountryReq]],Last_Validations[],COLUMNS($B:F)+1,FALSE)</f>
        <v>Mali: 2019</v>
      </c>
      <c r="Z672" s="36" t="str">
        <f>VLOOKUP(First_Validations__2[[#This Row],[CountryReq]],Last_Validations[],COLUMNS($B:G)+1,FALSE)</f>
        <v>MLI</v>
      </c>
      <c r="AA672" s="36" t="str">
        <f>VLOOKUP(First_Validations__2[[#This Row],[CountryReq]],Last_Validations[],COLUMNS($B:H)+1,FALSE)</f>
        <v>Mali</v>
      </c>
      <c r="AB672" s="36" t="str">
        <f>VLOOKUP(First_Validations__2[[#This Row],[CountryReq]],Last_Validations[],COLUMNS($B:I)+1,FALSE)</f>
        <v>https://eiti.org/BD/2019-47</v>
      </c>
      <c r="AC672" s="36" t="str">
        <f>VLOOKUP(First_Validations__2[[#This Row],[CountryReq]],Last_Validations[],COLUMNS($B:J)+1,FALSE)</f>
        <v>https://eiti.org/document/mali-validation-2019</v>
      </c>
      <c r="AD672" s="36">
        <f>VLOOKUP(First_Validations__2[[#This Row],[CountryReq]],Last_Validations[],COLUMNS($B:K)+1,FALSE)</f>
        <v>2019</v>
      </c>
      <c r="AE672" s="36">
        <f>VLOOKUP(First_Validations__2[[#This Row],[CountryReq]],Last_Validations[],COLUMNS($B:L)+1,FALSE)</f>
        <v>0</v>
      </c>
      <c r="AF672" s="36" t="str">
        <f>VLOOKUP(First_Validations__2[[#This Row],[CountryReq]],Last_Validations[],COLUMNS($B:M)+1,FALSE)</f>
        <v>Meaningful progress</v>
      </c>
      <c r="AG672" s="36" t="str">
        <f>VLOOKUP(First_Validations__2[[#This Row],[CountryReq]],Last_Validations[],COLUMNS($B:N)+1,FALSE)</f>
        <v>Outcomes and impact of implementation (#7.4)</v>
      </c>
      <c r="AH672" s="36">
        <f>VLOOKUP(First_Validations__2[[#This Row],[CountryReq]],Last_Validations[],COLUMNS($B:O)+1,FALSE)</f>
        <v>4</v>
      </c>
      <c r="AI672" s="36" t="str">
        <f>VLOOKUP(First_Validations__2[[#This Row],[CountryReq]],Last_Validations[],COLUMNS($B:P)+1,FALSE)</f>
        <v>Meaningful progress</v>
      </c>
      <c r="AJ672" s="36" t="str">
        <f>VLOOKUP(First_Validations__2[[#This Row],[CountryReq]],Last_Validations[],COLUMNS($B:Q)+1,FALSE)</f>
        <v xml:space="preserve">The Mali EITI APR focused on activities and outcomes, but not on results and impact.  Although the MSG developed processes to measure impact, there is no evidence that consultations on assessing the impact of EITI implementation were conducted in practice and that a standalone impact assessment was undertaken. </v>
      </c>
      <c r="AK672" s="36">
        <f>VLOOKUP(First_Validations__2[[#This Row],[CountryReq]],Last_Validations[],COLUMNS($B:R)+1,FALSE)</f>
        <v>0</v>
      </c>
      <c r="AL672" s="36" t="str">
        <f>VLOOKUP(First_Validations__2[[#This Row],[CountryReq]],Last_Validations[],COLUMNS($B:S)+1,FALSE)</f>
        <v>http://itie.ml/</v>
      </c>
      <c r="AM672" s="36" t="str">
        <f>VLOOKUP(First_Validations__2[[#This Row],[CountryReq]],Last_Validations[],COLUMNS($B:T)+1,FALSE)</f>
        <v>https://eiti.org/api/v1.0/score_data/62</v>
      </c>
      <c r="AN672" s="36" t="str">
        <f>IF(First_Validations__2[[#This Row],[FirstValidation.Country: Year]]=First_Validations__2[[#This Row],[Country: Year]],"First","Second / Last")</f>
        <v>Second / Last</v>
      </c>
      <c r="AO672" s="36">
        <f>IF(AND(First_Validations__2[[#This Row],[FirstValidation.Validation score]]&lt;5,First_Validations__2[[#This Row],[FirstValidation.Validation score]]&gt;1),1,0)</f>
        <v>1</v>
      </c>
      <c r="AP672" s="36">
        <f>First_Validations__2[[#This Row],[Validation score]]-First_Validations__2[[#This Row],[FirstValidation.Validation score]]</f>
        <v>0</v>
      </c>
      <c r="AQ672" s="36">
        <f>IF(AND(First_Validations__2[[#This Row],[Corrective action]]=1,First_Validations__2[[#This Row],[Validation score]]&lt;5,First_Validations__2[[#This Row],[Validation score]]&gt;1),1,0)</f>
        <v>1</v>
      </c>
      <c r="AR672" s="36">
        <f>IF(AND(First_Validations__2[[#This Row],[Corrective action]]=1,OR(First_Validations__2[[#This Row],[Validation score]]&gt;4,First_Validations__2[[#This Row],[Validation score]]&lt;2)),1,0)</f>
        <v>0</v>
      </c>
      <c r="AS6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2" s="36" t="str">
        <f>VLOOKUP(First_Validations__2[[#This Row],[Requirement ('#)]],Requirements[[Requirements]:[Categories2]],2,FALSE)</f>
        <v>Outcomes and impact</v>
      </c>
    </row>
    <row r="673" spans="2:46">
      <c r="B673" s="34" t="s">
        <v>2</v>
      </c>
      <c r="C673" s="34">
        <v>1</v>
      </c>
      <c r="D673" s="34">
        <v>13</v>
      </c>
      <c r="E673" s="34" t="s">
        <v>389</v>
      </c>
      <c r="F673" s="34" t="s">
        <v>1551</v>
      </c>
      <c r="G673" s="34" t="s">
        <v>2</v>
      </c>
      <c r="H673" s="34" t="s">
        <v>3491</v>
      </c>
      <c r="I673" s="34" t="s">
        <v>3492</v>
      </c>
      <c r="J673" s="34">
        <v>2016</v>
      </c>
      <c r="L673" s="34" t="s">
        <v>1767</v>
      </c>
      <c r="M673" s="34" t="s">
        <v>1822</v>
      </c>
      <c r="N673" s="34">
        <v>4</v>
      </c>
      <c r="O673" s="34" t="s">
        <v>1767</v>
      </c>
      <c r="P673" s="34" t="s">
        <v>1</v>
      </c>
      <c r="R673" s="34" t="s">
        <v>1552</v>
      </c>
      <c r="S673" s="34" t="s">
        <v>1837</v>
      </c>
      <c r="T673" s="34" t="s">
        <v>2639</v>
      </c>
      <c r="U673" s="36" t="str">
        <f>VLOOKUP(First_Validations__2[[#This Row],[CountryReq]],Last_Validations[],COLUMNS($B:B)+1,FALSE)</f>
        <v>Mali: 2019</v>
      </c>
      <c r="V673" s="36" t="str">
        <f>VLOOKUP(First_Validations__2[[#This Row],[CountryReq]],Last_Validations[],COLUMNS($B:C)+1,FALSE)</f>
        <v>Mali</v>
      </c>
      <c r="W673" s="36">
        <f>VLOOKUP(First_Validations__2[[#This Row],[CountryReq]],Last_Validations[],COLUMNS($B:D)+1,FALSE)</f>
        <v>2</v>
      </c>
      <c r="X673" s="36">
        <f>VLOOKUP(First_Validations__2[[#This Row],[CountryReq]],Last_Validations[],COLUMNS($B:E)+1,FALSE)</f>
        <v>62</v>
      </c>
      <c r="Y673" s="36" t="str">
        <f>VLOOKUP(First_Validations__2[[#This Row],[CountryReq]],Last_Validations[],COLUMNS($B:F)+1,FALSE)</f>
        <v>Mali: 2019</v>
      </c>
      <c r="Z673" s="36" t="str">
        <f>VLOOKUP(First_Validations__2[[#This Row],[CountryReq]],Last_Validations[],COLUMNS($B:G)+1,FALSE)</f>
        <v>MLI</v>
      </c>
      <c r="AA673" s="36" t="str">
        <f>VLOOKUP(First_Validations__2[[#This Row],[CountryReq]],Last_Validations[],COLUMNS($B:H)+1,FALSE)</f>
        <v>Mali</v>
      </c>
      <c r="AB673" s="36" t="str">
        <f>VLOOKUP(First_Validations__2[[#This Row],[CountryReq]],Last_Validations[],COLUMNS($B:I)+1,FALSE)</f>
        <v>https://eiti.org/BD/2019-47</v>
      </c>
      <c r="AC673" s="36" t="str">
        <f>VLOOKUP(First_Validations__2[[#This Row],[CountryReq]],Last_Validations[],COLUMNS($B:J)+1,FALSE)</f>
        <v>https://eiti.org/document/mali-validation-2019</v>
      </c>
      <c r="AD673" s="36">
        <f>VLOOKUP(First_Validations__2[[#This Row],[CountryReq]],Last_Validations[],COLUMNS($B:K)+1,FALSE)</f>
        <v>2019</v>
      </c>
      <c r="AE673" s="36">
        <f>VLOOKUP(First_Validations__2[[#This Row],[CountryReq]],Last_Validations[],COLUMNS($B:L)+1,FALSE)</f>
        <v>0</v>
      </c>
      <c r="AF673" s="36" t="str">
        <f>VLOOKUP(First_Validations__2[[#This Row],[CountryReq]],Last_Validations[],COLUMNS($B:M)+1,FALSE)</f>
        <v>Meaningful progress</v>
      </c>
      <c r="AG673" s="36" t="str">
        <f>VLOOKUP(First_Validations__2[[#This Row],[CountryReq]],Last_Validations[],COLUMNS($B:N)+1,FALSE)</f>
        <v>Overall Progress (#0.0)</v>
      </c>
      <c r="AH673" s="36">
        <f>VLOOKUP(First_Validations__2[[#This Row],[CountryReq]],Last_Validations[],COLUMNS($B:O)+1,FALSE)</f>
        <v>4</v>
      </c>
      <c r="AI673" s="36" t="str">
        <f>VLOOKUP(First_Validations__2[[#This Row],[CountryReq]],Last_Validations[],COLUMNS($B:P)+1,FALSE)</f>
        <v>Meaningful progress</v>
      </c>
      <c r="AJ673" s="36" t="str">
        <f>VLOOKUP(First_Validations__2[[#This Row],[CountryReq]],Last_Validations[],COLUMNS($B:Q)+1,FALSE)</f>
        <v/>
      </c>
      <c r="AK673" s="36">
        <f>VLOOKUP(First_Validations__2[[#This Row],[CountryReq]],Last_Validations[],COLUMNS($B:R)+1,FALSE)</f>
        <v>0</v>
      </c>
      <c r="AL673" s="36" t="str">
        <f>VLOOKUP(First_Validations__2[[#This Row],[CountryReq]],Last_Validations[],COLUMNS($B:S)+1,FALSE)</f>
        <v>http://itie.ml/</v>
      </c>
      <c r="AM673" s="36" t="str">
        <f>VLOOKUP(First_Validations__2[[#This Row],[CountryReq]],Last_Validations[],COLUMNS($B:T)+1,FALSE)</f>
        <v>https://eiti.org/api/v1.0/score_data/62</v>
      </c>
      <c r="AN673" s="36" t="str">
        <f>IF(First_Validations__2[[#This Row],[FirstValidation.Country: Year]]=First_Validations__2[[#This Row],[Country: Year]],"First","Second / Last")</f>
        <v>Second / Last</v>
      </c>
      <c r="AO673" s="36">
        <f>IF(AND(First_Validations__2[[#This Row],[FirstValidation.Validation score]]&lt;5,First_Validations__2[[#This Row],[FirstValidation.Validation score]]&gt;1),1,0)</f>
        <v>1</v>
      </c>
      <c r="AP673" s="36">
        <f>First_Validations__2[[#This Row],[Validation score]]-First_Validations__2[[#This Row],[FirstValidation.Validation score]]</f>
        <v>0</v>
      </c>
      <c r="AQ673" s="36">
        <f>IF(AND(First_Validations__2[[#This Row],[Corrective action]]=1,First_Validations__2[[#This Row],[Validation score]]&lt;5,First_Validations__2[[#This Row],[Validation score]]&gt;1),1,0)</f>
        <v>1</v>
      </c>
      <c r="AR673" s="36">
        <f>IF(AND(First_Validations__2[[#This Row],[Corrective action]]=1,OR(First_Validations__2[[#This Row],[Validation score]]&gt;4,First_Validations__2[[#This Row],[Validation score]]&lt;2)),1,0)</f>
        <v>0</v>
      </c>
      <c r="AS6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3" s="36" t="str">
        <f>VLOOKUP(First_Validations__2[[#This Row],[Requirement ('#)]],Requirements[[Requirements]:[Categories2]],2,FALSE)</f>
        <v>Overall assessment</v>
      </c>
    </row>
    <row r="674" spans="2:46">
      <c r="B674" s="34" t="s">
        <v>2</v>
      </c>
      <c r="C674" s="34">
        <v>1</v>
      </c>
      <c r="D674" s="34">
        <v>13</v>
      </c>
      <c r="E674" s="34" t="s">
        <v>389</v>
      </c>
      <c r="F674" s="34" t="s">
        <v>1551</v>
      </c>
      <c r="G674" s="34" t="s">
        <v>2</v>
      </c>
      <c r="H674" s="34" t="s">
        <v>3491</v>
      </c>
      <c r="I674" s="34" t="s">
        <v>3492</v>
      </c>
      <c r="J674" s="34">
        <v>2016</v>
      </c>
      <c r="L674" s="34" t="s">
        <v>1767</v>
      </c>
      <c r="M674" s="34" t="s">
        <v>1819</v>
      </c>
      <c r="N674" s="34">
        <v>1</v>
      </c>
      <c r="O674" s="34" t="s">
        <v>1796</v>
      </c>
      <c r="P674" s="34" t="s">
        <v>420</v>
      </c>
      <c r="R674" s="34" t="s">
        <v>1552</v>
      </c>
      <c r="S674" s="34" t="s">
        <v>1837</v>
      </c>
      <c r="T674" s="34" t="s">
        <v>2640</v>
      </c>
      <c r="U674" s="36" t="str">
        <f>VLOOKUP(First_Validations__2[[#This Row],[CountryReq]],Last_Validations[],COLUMNS($B:B)+1,FALSE)</f>
        <v>Mali: 2019</v>
      </c>
      <c r="V674" s="36" t="str">
        <f>VLOOKUP(First_Validations__2[[#This Row],[CountryReq]],Last_Validations[],COLUMNS($B:C)+1,FALSE)</f>
        <v>Mali</v>
      </c>
      <c r="W674" s="36">
        <f>VLOOKUP(First_Validations__2[[#This Row],[CountryReq]],Last_Validations[],COLUMNS($B:D)+1,FALSE)</f>
        <v>2</v>
      </c>
      <c r="X674" s="36">
        <f>VLOOKUP(First_Validations__2[[#This Row],[CountryReq]],Last_Validations[],COLUMNS($B:E)+1,FALSE)</f>
        <v>62</v>
      </c>
      <c r="Y674" s="36" t="str">
        <f>VLOOKUP(First_Validations__2[[#This Row],[CountryReq]],Last_Validations[],COLUMNS($B:F)+1,FALSE)</f>
        <v>Mali: 2019</v>
      </c>
      <c r="Z674" s="36" t="str">
        <f>VLOOKUP(First_Validations__2[[#This Row],[CountryReq]],Last_Validations[],COLUMNS($B:G)+1,FALSE)</f>
        <v>MLI</v>
      </c>
      <c r="AA674" s="36" t="str">
        <f>VLOOKUP(First_Validations__2[[#This Row],[CountryReq]],Last_Validations[],COLUMNS($B:H)+1,FALSE)</f>
        <v>Mali</v>
      </c>
      <c r="AB674" s="36" t="str">
        <f>VLOOKUP(First_Validations__2[[#This Row],[CountryReq]],Last_Validations[],COLUMNS($B:I)+1,FALSE)</f>
        <v>https://eiti.org/BD/2019-47</v>
      </c>
      <c r="AC674" s="36" t="str">
        <f>VLOOKUP(First_Validations__2[[#This Row],[CountryReq]],Last_Validations[],COLUMNS($B:J)+1,FALSE)</f>
        <v>https://eiti.org/document/mali-validation-2019</v>
      </c>
      <c r="AD674" s="36">
        <f>VLOOKUP(First_Validations__2[[#This Row],[CountryReq]],Last_Validations[],COLUMNS($B:K)+1,FALSE)</f>
        <v>2019</v>
      </c>
      <c r="AE674" s="36">
        <f>VLOOKUP(First_Validations__2[[#This Row],[CountryReq]],Last_Validations[],COLUMNS($B:L)+1,FALSE)</f>
        <v>0</v>
      </c>
      <c r="AF674" s="36" t="str">
        <f>VLOOKUP(First_Validations__2[[#This Row],[CountryReq]],Last_Validations[],COLUMNS($B:M)+1,FALSE)</f>
        <v>Meaningful progress</v>
      </c>
      <c r="AG674" s="36" t="str">
        <f>VLOOKUP(First_Validations__2[[#This Row],[CountryReq]],Last_Validations[],COLUMNS($B:N)+1,FALSE)</f>
        <v>Data accessibility (#7.2)</v>
      </c>
      <c r="AH674" s="36">
        <f>VLOOKUP(First_Validations__2[[#This Row],[CountryReq]],Last_Validations[],COLUMNS($B:O)+1,FALSE)</f>
        <v>5</v>
      </c>
      <c r="AI674" s="36" t="str">
        <f>VLOOKUP(First_Validations__2[[#This Row],[CountryReq]],Last_Validations[],COLUMNS($B:P)+1,FALSE)</f>
        <v>Satisfactory progress</v>
      </c>
      <c r="AJ674" s="36" t="str">
        <f>VLOOKUP(First_Validations__2[[#This Row],[CountryReq]],Last_Validations[],COLUMNS($B:Q)+1,FALSE)</f>
        <v/>
      </c>
      <c r="AK674" s="36">
        <f>VLOOKUP(First_Validations__2[[#This Row],[CountryReq]],Last_Validations[],COLUMNS($B:R)+1,FALSE)</f>
        <v>0</v>
      </c>
      <c r="AL674" s="36" t="str">
        <f>VLOOKUP(First_Validations__2[[#This Row],[CountryReq]],Last_Validations[],COLUMNS($B:S)+1,FALSE)</f>
        <v>http://itie.ml/</v>
      </c>
      <c r="AM674" s="36" t="str">
        <f>VLOOKUP(First_Validations__2[[#This Row],[CountryReq]],Last_Validations[],COLUMNS($B:T)+1,FALSE)</f>
        <v>https://eiti.org/api/v1.0/score_data/62</v>
      </c>
      <c r="AN674" s="36" t="str">
        <f>IF(First_Validations__2[[#This Row],[FirstValidation.Country: Year]]=First_Validations__2[[#This Row],[Country: Year]],"First","Second / Last")</f>
        <v>Second / Last</v>
      </c>
      <c r="AO674" s="36">
        <f>IF(AND(First_Validations__2[[#This Row],[FirstValidation.Validation score]]&lt;5,First_Validations__2[[#This Row],[FirstValidation.Validation score]]&gt;1),1,0)</f>
        <v>0</v>
      </c>
      <c r="AP674" s="36">
        <f>First_Validations__2[[#This Row],[Validation score]]-First_Validations__2[[#This Row],[FirstValidation.Validation score]]</f>
        <v>4</v>
      </c>
      <c r="AQ674" s="36">
        <f>IF(AND(First_Validations__2[[#This Row],[Corrective action]]=1,First_Validations__2[[#This Row],[Validation score]]&lt;5,First_Validations__2[[#This Row],[Validation score]]&gt;1),1,0)</f>
        <v>0</v>
      </c>
      <c r="AR674" s="36">
        <f>IF(AND(First_Validations__2[[#This Row],[Corrective action]]=1,OR(First_Validations__2[[#This Row],[Validation score]]&gt;4,First_Validations__2[[#This Row],[Validation score]]&lt;2)),1,0)</f>
        <v>0</v>
      </c>
      <c r="AS6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4" s="36" t="str">
        <f>VLOOKUP(First_Validations__2[[#This Row],[Requirement ('#)]],Requirements[[Requirements]:[Categories2]],2,FALSE)</f>
        <v>Outcomes and impact</v>
      </c>
    </row>
    <row r="675" spans="2:46">
      <c r="B675" s="34" t="s">
        <v>2</v>
      </c>
      <c r="C675" s="34">
        <v>1</v>
      </c>
      <c r="D675" s="34">
        <v>13</v>
      </c>
      <c r="E675" s="34" t="s">
        <v>389</v>
      </c>
      <c r="F675" s="34" t="s">
        <v>1551</v>
      </c>
      <c r="G675" s="34" t="s">
        <v>2</v>
      </c>
      <c r="H675" s="34" t="s">
        <v>3491</v>
      </c>
      <c r="I675" s="34" t="s">
        <v>3492</v>
      </c>
      <c r="J675" s="34">
        <v>2016</v>
      </c>
      <c r="L675" s="34" t="s">
        <v>1767</v>
      </c>
      <c r="M675" s="34" t="s">
        <v>1820</v>
      </c>
      <c r="N675" s="34">
        <v>4</v>
      </c>
      <c r="O675" s="34" t="s">
        <v>1767</v>
      </c>
      <c r="P675" s="34" t="s">
        <v>421</v>
      </c>
      <c r="R675" s="34" t="s">
        <v>1552</v>
      </c>
      <c r="S675" s="34" t="s">
        <v>1837</v>
      </c>
      <c r="T675" s="34" t="s">
        <v>2641</v>
      </c>
      <c r="U675" s="36" t="str">
        <f>VLOOKUP(First_Validations__2[[#This Row],[CountryReq]],Last_Validations[],COLUMNS($B:B)+1,FALSE)</f>
        <v>Mali: 2019</v>
      </c>
      <c r="V675" s="36" t="str">
        <f>VLOOKUP(First_Validations__2[[#This Row],[CountryReq]],Last_Validations[],COLUMNS($B:C)+1,FALSE)</f>
        <v>Mali</v>
      </c>
      <c r="W675" s="36">
        <f>VLOOKUP(First_Validations__2[[#This Row],[CountryReq]],Last_Validations[],COLUMNS($B:D)+1,FALSE)</f>
        <v>2</v>
      </c>
      <c r="X675" s="36">
        <f>VLOOKUP(First_Validations__2[[#This Row],[CountryReq]],Last_Validations[],COLUMNS($B:E)+1,FALSE)</f>
        <v>62</v>
      </c>
      <c r="Y675" s="36" t="str">
        <f>VLOOKUP(First_Validations__2[[#This Row],[CountryReq]],Last_Validations[],COLUMNS($B:F)+1,FALSE)</f>
        <v>Mali: 2019</v>
      </c>
      <c r="Z675" s="36" t="str">
        <f>VLOOKUP(First_Validations__2[[#This Row],[CountryReq]],Last_Validations[],COLUMNS($B:G)+1,FALSE)</f>
        <v>MLI</v>
      </c>
      <c r="AA675" s="36" t="str">
        <f>VLOOKUP(First_Validations__2[[#This Row],[CountryReq]],Last_Validations[],COLUMNS($B:H)+1,FALSE)</f>
        <v>Mali</v>
      </c>
      <c r="AB675" s="36" t="str">
        <f>VLOOKUP(First_Validations__2[[#This Row],[CountryReq]],Last_Validations[],COLUMNS($B:I)+1,FALSE)</f>
        <v>https://eiti.org/BD/2019-47</v>
      </c>
      <c r="AC675" s="36" t="str">
        <f>VLOOKUP(First_Validations__2[[#This Row],[CountryReq]],Last_Validations[],COLUMNS($B:J)+1,FALSE)</f>
        <v>https://eiti.org/document/mali-validation-2019</v>
      </c>
      <c r="AD675" s="36">
        <f>VLOOKUP(First_Validations__2[[#This Row],[CountryReq]],Last_Validations[],COLUMNS($B:K)+1,FALSE)</f>
        <v>2019</v>
      </c>
      <c r="AE675" s="36">
        <f>VLOOKUP(First_Validations__2[[#This Row],[CountryReq]],Last_Validations[],COLUMNS($B:L)+1,FALSE)</f>
        <v>0</v>
      </c>
      <c r="AF675" s="36" t="str">
        <f>VLOOKUP(First_Validations__2[[#This Row],[CountryReq]],Last_Validations[],COLUMNS($B:M)+1,FALSE)</f>
        <v>Meaningful progress</v>
      </c>
      <c r="AG675" s="36" t="str">
        <f>VLOOKUP(First_Validations__2[[#This Row],[CountryReq]],Last_Validations[],COLUMNS($B:N)+1,FALSE)</f>
        <v>Follow up on recommendations (#7.3)</v>
      </c>
      <c r="AH675" s="36">
        <f>VLOOKUP(First_Validations__2[[#This Row],[CountryReq]],Last_Validations[],COLUMNS($B:O)+1,FALSE)</f>
        <v>4</v>
      </c>
      <c r="AI675" s="36" t="str">
        <f>VLOOKUP(First_Validations__2[[#This Row],[CountryReq]],Last_Validations[],COLUMNS($B:P)+1,FALSE)</f>
        <v>Meaningful progress</v>
      </c>
      <c r="AJ675" s="36" t="str">
        <f>VLOOKUP(First_Validations__2[[#This Row],[CountryReq]],Last_Validations[],COLUMNS($B:Q)+1,FALSE)</f>
        <v xml:space="preserve">There is evidence that the MSG has taken steps to act upon lessons learnt, to identify weaknesses of the EITI process and to consider the recommendations for improvements from the Independent Administrator by adoption a roadmap. There is no evidence however that the MSG has adopted a mechanism for consistent follow up to recommendations. </v>
      </c>
      <c r="AK675" s="36">
        <f>VLOOKUP(First_Validations__2[[#This Row],[CountryReq]],Last_Validations[],COLUMNS($B:R)+1,FALSE)</f>
        <v>0</v>
      </c>
      <c r="AL675" s="36" t="str">
        <f>VLOOKUP(First_Validations__2[[#This Row],[CountryReq]],Last_Validations[],COLUMNS($B:S)+1,FALSE)</f>
        <v>http://itie.ml/</v>
      </c>
      <c r="AM675" s="36" t="str">
        <f>VLOOKUP(First_Validations__2[[#This Row],[CountryReq]],Last_Validations[],COLUMNS($B:T)+1,FALSE)</f>
        <v>https://eiti.org/api/v1.0/score_data/62</v>
      </c>
      <c r="AN675" s="36" t="str">
        <f>IF(First_Validations__2[[#This Row],[FirstValidation.Country: Year]]=First_Validations__2[[#This Row],[Country: Year]],"First","Second / Last")</f>
        <v>Second / Last</v>
      </c>
      <c r="AO675" s="36">
        <f>IF(AND(First_Validations__2[[#This Row],[FirstValidation.Validation score]]&lt;5,First_Validations__2[[#This Row],[FirstValidation.Validation score]]&gt;1),1,0)</f>
        <v>1</v>
      </c>
      <c r="AP675" s="36">
        <f>First_Validations__2[[#This Row],[Validation score]]-First_Validations__2[[#This Row],[FirstValidation.Validation score]]</f>
        <v>0</v>
      </c>
      <c r="AQ675" s="36">
        <f>IF(AND(First_Validations__2[[#This Row],[Corrective action]]=1,First_Validations__2[[#This Row],[Validation score]]&lt;5,First_Validations__2[[#This Row],[Validation score]]&gt;1),1,0)</f>
        <v>1</v>
      </c>
      <c r="AR675" s="36">
        <f>IF(AND(First_Validations__2[[#This Row],[Corrective action]]=1,OR(First_Validations__2[[#This Row],[Validation score]]&gt;4,First_Validations__2[[#This Row],[Validation score]]&lt;2)),1,0)</f>
        <v>0</v>
      </c>
      <c r="AS6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5" s="36" t="str">
        <f>VLOOKUP(First_Validations__2[[#This Row],[Requirement ('#)]],Requirements[[Requirements]:[Categories2]],2,FALSE)</f>
        <v>Outcomes and impact</v>
      </c>
    </row>
    <row r="676" spans="2:46">
      <c r="B676" s="34" t="s">
        <v>2</v>
      </c>
      <c r="C676" s="34">
        <v>1</v>
      </c>
      <c r="D676" s="34">
        <v>13</v>
      </c>
      <c r="E676" s="34" t="s">
        <v>389</v>
      </c>
      <c r="F676" s="34" t="s">
        <v>1551</v>
      </c>
      <c r="G676" s="34" t="s">
        <v>2</v>
      </c>
      <c r="H676" s="34" t="s">
        <v>3491</v>
      </c>
      <c r="I676" s="34" t="s">
        <v>3492</v>
      </c>
      <c r="J676" s="34">
        <v>2016</v>
      </c>
      <c r="L676" s="34" t="s">
        <v>1767</v>
      </c>
      <c r="M676" s="34" t="s">
        <v>1784</v>
      </c>
      <c r="N676" s="34">
        <v>5</v>
      </c>
      <c r="O676" s="34" t="s">
        <v>1768</v>
      </c>
      <c r="P676" s="34" t="s">
        <v>390</v>
      </c>
      <c r="R676" s="34" t="s">
        <v>1552</v>
      </c>
      <c r="S676" s="34" t="s">
        <v>1837</v>
      </c>
      <c r="T676" s="34" t="s">
        <v>2642</v>
      </c>
      <c r="U676" s="36" t="str">
        <f>VLOOKUP(First_Validations__2[[#This Row],[CountryReq]],Last_Validations[],COLUMNS($B:B)+1,FALSE)</f>
        <v>Mali: 2019</v>
      </c>
      <c r="V676" s="36" t="str">
        <f>VLOOKUP(First_Validations__2[[#This Row],[CountryReq]],Last_Validations[],COLUMNS($B:C)+1,FALSE)</f>
        <v>Mali</v>
      </c>
      <c r="W676" s="36">
        <f>VLOOKUP(First_Validations__2[[#This Row],[CountryReq]],Last_Validations[],COLUMNS($B:D)+1,FALSE)</f>
        <v>2</v>
      </c>
      <c r="X676" s="36">
        <f>VLOOKUP(First_Validations__2[[#This Row],[CountryReq]],Last_Validations[],COLUMNS($B:E)+1,FALSE)</f>
        <v>62</v>
      </c>
      <c r="Y676" s="36" t="str">
        <f>VLOOKUP(First_Validations__2[[#This Row],[CountryReq]],Last_Validations[],COLUMNS($B:F)+1,FALSE)</f>
        <v>Mali: 2019</v>
      </c>
      <c r="Z676" s="36" t="str">
        <f>VLOOKUP(First_Validations__2[[#This Row],[CountryReq]],Last_Validations[],COLUMNS($B:G)+1,FALSE)</f>
        <v>MLI</v>
      </c>
      <c r="AA676" s="36" t="str">
        <f>VLOOKUP(First_Validations__2[[#This Row],[CountryReq]],Last_Validations[],COLUMNS($B:H)+1,FALSE)</f>
        <v>Mali</v>
      </c>
      <c r="AB676" s="36" t="str">
        <f>VLOOKUP(First_Validations__2[[#This Row],[CountryReq]],Last_Validations[],COLUMNS($B:I)+1,FALSE)</f>
        <v>https://eiti.org/BD/2019-47</v>
      </c>
      <c r="AC676" s="36" t="str">
        <f>VLOOKUP(First_Validations__2[[#This Row],[CountryReq]],Last_Validations[],COLUMNS($B:J)+1,FALSE)</f>
        <v>https://eiti.org/document/mali-validation-2019</v>
      </c>
      <c r="AD676" s="36">
        <f>VLOOKUP(First_Validations__2[[#This Row],[CountryReq]],Last_Validations[],COLUMNS($B:K)+1,FALSE)</f>
        <v>2019</v>
      </c>
      <c r="AE676" s="36">
        <f>VLOOKUP(First_Validations__2[[#This Row],[CountryReq]],Last_Validations[],COLUMNS($B:L)+1,FALSE)</f>
        <v>0</v>
      </c>
      <c r="AF676" s="36" t="str">
        <f>VLOOKUP(First_Validations__2[[#This Row],[CountryReq]],Last_Validations[],COLUMNS($B:M)+1,FALSE)</f>
        <v>Meaningful progress</v>
      </c>
      <c r="AG676" s="36" t="str">
        <f>VLOOKUP(First_Validations__2[[#This Row],[CountryReq]],Last_Validations[],COLUMNS($B:N)+1,FALSE)</f>
        <v>Government engagement (#1.1)</v>
      </c>
      <c r="AH676" s="36">
        <f>VLOOKUP(First_Validations__2[[#This Row],[CountryReq]],Last_Validations[],COLUMNS($B:O)+1,FALSE)</f>
        <v>5</v>
      </c>
      <c r="AI676" s="36" t="str">
        <f>VLOOKUP(First_Validations__2[[#This Row],[CountryReq]],Last_Validations[],COLUMNS($B:P)+1,FALSE)</f>
        <v>Satisfactory progress</v>
      </c>
      <c r="AJ676" s="36" t="str">
        <f>VLOOKUP(First_Validations__2[[#This Row],[CountryReq]],Last_Validations[],COLUMNS($B:Q)+1,FALSE)</f>
        <v/>
      </c>
      <c r="AK676" s="36">
        <f>VLOOKUP(First_Validations__2[[#This Row],[CountryReq]],Last_Validations[],COLUMNS($B:R)+1,FALSE)</f>
        <v>0</v>
      </c>
      <c r="AL676" s="36" t="str">
        <f>VLOOKUP(First_Validations__2[[#This Row],[CountryReq]],Last_Validations[],COLUMNS($B:S)+1,FALSE)</f>
        <v>http://itie.ml/</v>
      </c>
      <c r="AM676" s="36" t="str">
        <f>VLOOKUP(First_Validations__2[[#This Row],[CountryReq]],Last_Validations[],COLUMNS($B:T)+1,FALSE)</f>
        <v>https://eiti.org/api/v1.0/score_data/62</v>
      </c>
      <c r="AN676" s="36" t="str">
        <f>IF(First_Validations__2[[#This Row],[FirstValidation.Country: Year]]=First_Validations__2[[#This Row],[Country: Year]],"First","Second / Last")</f>
        <v>Second / Last</v>
      </c>
      <c r="AO676" s="36">
        <f>IF(AND(First_Validations__2[[#This Row],[FirstValidation.Validation score]]&lt;5,First_Validations__2[[#This Row],[FirstValidation.Validation score]]&gt;1),1,0)</f>
        <v>0</v>
      </c>
      <c r="AP676" s="36">
        <f>First_Validations__2[[#This Row],[Validation score]]-First_Validations__2[[#This Row],[FirstValidation.Validation score]]</f>
        <v>0</v>
      </c>
      <c r="AQ676" s="36">
        <f>IF(AND(First_Validations__2[[#This Row],[Corrective action]]=1,First_Validations__2[[#This Row],[Validation score]]&lt;5,First_Validations__2[[#This Row],[Validation score]]&gt;1),1,0)</f>
        <v>0</v>
      </c>
      <c r="AR676" s="36">
        <f>IF(AND(First_Validations__2[[#This Row],[Corrective action]]=1,OR(First_Validations__2[[#This Row],[Validation score]]&gt;4,First_Validations__2[[#This Row],[Validation score]]&lt;2)),1,0)</f>
        <v>0</v>
      </c>
      <c r="AS6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6" s="36" t="str">
        <f>VLOOKUP(First_Validations__2[[#This Row],[Requirement ('#)]],Requirements[[Requirements]:[Categories2]],2,FALSE)</f>
        <v>MSG Oversight</v>
      </c>
    </row>
    <row r="677" spans="2:46">
      <c r="B677" s="34" t="s">
        <v>2</v>
      </c>
      <c r="C677" s="34">
        <v>1</v>
      </c>
      <c r="D677" s="34">
        <v>13</v>
      </c>
      <c r="E677" s="34" t="s">
        <v>389</v>
      </c>
      <c r="F677" s="34" t="s">
        <v>1551</v>
      </c>
      <c r="G677" s="34" t="s">
        <v>2</v>
      </c>
      <c r="H677" s="34" t="s">
        <v>3491</v>
      </c>
      <c r="I677" s="34" t="s">
        <v>3492</v>
      </c>
      <c r="J677" s="34">
        <v>2016</v>
      </c>
      <c r="L677" s="34" t="s">
        <v>1767</v>
      </c>
      <c r="M677" s="34" t="s">
        <v>1808</v>
      </c>
      <c r="N677" s="34">
        <v>5</v>
      </c>
      <c r="O677" s="34" t="s">
        <v>1768</v>
      </c>
      <c r="P677" s="34" t="s">
        <v>410</v>
      </c>
      <c r="R677" s="34" t="s">
        <v>1552</v>
      </c>
      <c r="S677" s="34" t="s">
        <v>1837</v>
      </c>
      <c r="T677" s="34" t="s">
        <v>2643</v>
      </c>
      <c r="U677" s="36" t="str">
        <f>VLOOKUP(First_Validations__2[[#This Row],[CountryReq]],Last_Validations[],COLUMNS($B:B)+1,FALSE)</f>
        <v>Mali: 2019</v>
      </c>
      <c r="V677" s="36" t="str">
        <f>VLOOKUP(First_Validations__2[[#This Row],[CountryReq]],Last_Validations[],COLUMNS($B:C)+1,FALSE)</f>
        <v>Mali</v>
      </c>
      <c r="W677" s="36">
        <f>VLOOKUP(First_Validations__2[[#This Row],[CountryReq]],Last_Validations[],COLUMNS($B:D)+1,FALSE)</f>
        <v>2</v>
      </c>
      <c r="X677" s="36">
        <f>VLOOKUP(First_Validations__2[[#This Row],[CountryReq]],Last_Validations[],COLUMNS($B:E)+1,FALSE)</f>
        <v>62</v>
      </c>
      <c r="Y677" s="36" t="str">
        <f>VLOOKUP(First_Validations__2[[#This Row],[CountryReq]],Last_Validations[],COLUMNS($B:F)+1,FALSE)</f>
        <v>Mali: 2019</v>
      </c>
      <c r="Z677" s="36" t="str">
        <f>VLOOKUP(First_Validations__2[[#This Row],[CountryReq]],Last_Validations[],COLUMNS($B:G)+1,FALSE)</f>
        <v>MLI</v>
      </c>
      <c r="AA677" s="36" t="str">
        <f>VLOOKUP(First_Validations__2[[#This Row],[CountryReq]],Last_Validations[],COLUMNS($B:H)+1,FALSE)</f>
        <v>Mali</v>
      </c>
      <c r="AB677" s="36" t="str">
        <f>VLOOKUP(First_Validations__2[[#This Row],[CountryReq]],Last_Validations[],COLUMNS($B:I)+1,FALSE)</f>
        <v>https://eiti.org/BD/2019-47</v>
      </c>
      <c r="AC677" s="36" t="str">
        <f>VLOOKUP(First_Validations__2[[#This Row],[CountryReq]],Last_Validations[],COLUMNS($B:J)+1,FALSE)</f>
        <v>https://eiti.org/document/mali-validation-2019</v>
      </c>
      <c r="AD677" s="36">
        <f>VLOOKUP(First_Validations__2[[#This Row],[CountryReq]],Last_Validations[],COLUMNS($B:K)+1,FALSE)</f>
        <v>2019</v>
      </c>
      <c r="AE677" s="36">
        <f>VLOOKUP(First_Validations__2[[#This Row],[CountryReq]],Last_Validations[],COLUMNS($B:L)+1,FALSE)</f>
        <v>0</v>
      </c>
      <c r="AF677" s="36" t="str">
        <f>VLOOKUP(First_Validations__2[[#This Row],[CountryReq]],Last_Validations[],COLUMNS($B:M)+1,FALSE)</f>
        <v>Meaningful progress</v>
      </c>
      <c r="AG677" s="36" t="str">
        <f>VLOOKUP(First_Validations__2[[#This Row],[CountryReq]],Last_Validations[],COLUMNS($B:N)+1,FALSE)</f>
        <v>Disaggregation (#4.7)</v>
      </c>
      <c r="AH677" s="36">
        <f>VLOOKUP(First_Validations__2[[#This Row],[CountryReq]],Last_Validations[],COLUMNS($B:O)+1,FALSE)</f>
        <v>5</v>
      </c>
      <c r="AI677" s="36" t="str">
        <f>VLOOKUP(First_Validations__2[[#This Row],[CountryReq]],Last_Validations[],COLUMNS($B:P)+1,FALSE)</f>
        <v>Satisfactory progress</v>
      </c>
      <c r="AJ677" s="36" t="str">
        <f>VLOOKUP(First_Validations__2[[#This Row],[CountryReq]],Last_Validations[],COLUMNS($B:Q)+1,FALSE)</f>
        <v/>
      </c>
      <c r="AK677" s="36">
        <f>VLOOKUP(First_Validations__2[[#This Row],[CountryReq]],Last_Validations[],COLUMNS($B:R)+1,FALSE)</f>
        <v>0</v>
      </c>
      <c r="AL677" s="36" t="str">
        <f>VLOOKUP(First_Validations__2[[#This Row],[CountryReq]],Last_Validations[],COLUMNS($B:S)+1,FALSE)</f>
        <v>http://itie.ml/</v>
      </c>
      <c r="AM677" s="36" t="str">
        <f>VLOOKUP(First_Validations__2[[#This Row],[CountryReq]],Last_Validations[],COLUMNS($B:T)+1,FALSE)</f>
        <v>https://eiti.org/api/v1.0/score_data/62</v>
      </c>
      <c r="AN677" s="36" t="str">
        <f>IF(First_Validations__2[[#This Row],[FirstValidation.Country: Year]]=First_Validations__2[[#This Row],[Country: Year]],"First","Second / Last")</f>
        <v>Second / Last</v>
      </c>
      <c r="AO677" s="36">
        <f>IF(AND(First_Validations__2[[#This Row],[FirstValidation.Validation score]]&lt;5,First_Validations__2[[#This Row],[FirstValidation.Validation score]]&gt;1),1,0)</f>
        <v>0</v>
      </c>
      <c r="AP677" s="36">
        <f>First_Validations__2[[#This Row],[Validation score]]-First_Validations__2[[#This Row],[FirstValidation.Validation score]]</f>
        <v>0</v>
      </c>
      <c r="AQ677" s="36">
        <f>IF(AND(First_Validations__2[[#This Row],[Corrective action]]=1,First_Validations__2[[#This Row],[Validation score]]&lt;5,First_Validations__2[[#This Row],[Validation score]]&gt;1),1,0)</f>
        <v>0</v>
      </c>
      <c r="AR677" s="36">
        <f>IF(AND(First_Validations__2[[#This Row],[Corrective action]]=1,OR(First_Validations__2[[#This Row],[Validation score]]&gt;4,First_Validations__2[[#This Row],[Validation score]]&lt;2)),1,0)</f>
        <v>0</v>
      </c>
      <c r="AS6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7" s="36" t="str">
        <f>VLOOKUP(First_Validations__2[[#This Row],[Requirement ('#)]],Requirements[[Requirements]:[Categories2]],2,FALSE)</f>
        <v>Revenue collection</v>
      </c>
    </row>
    <row r="678" spans="2:46">
      <c r="B678" s="34" t="s">
        <v>2</v>
      </c>
      <c r="C678" s="34">
        <v>1</v>
      </c>
      <c r="D678" s="34">
        <v>13</v>
      </c>
      <c r="E678" s="34" t="s">
        <v>389</v>
      </c>
      <c r="F678" s="34" t="s">
        <v>1551</v>
      </c>
      <c r="G678" s="34" t="s">
        <v>2</v>
      </c>
      <c r="H678" s="34" t="s">
        <v>3491</v>
      </c>
      <c r="I678" s="34" t="s">
        <v>3492</v>
      </c>
      <c r="J678" s="34">
        <v>2016</v>
      </c>
      <c r="L678" s="34" t="s">
        <v>1767</v>
      </c>
      <c r="M678" s="34" t="s">
        <v>1809</v>
      </c>
      <c r="N678" s="34">
        <v>5</v>
      </c>
      <c r="O678" s="34" t="s">
        <v>1768</v>
      </c>
      <c r="P678" s="34" t="s">
        <v>411</v>
      </c>
      <c r="R678" s="34" t="s">
        <v>1552</v>
      </c>
      <c r="S678" s="34" t="s">
        <v>1837</v>
      </c>
      <c r="T678" s="34" t="s">
        <v>2644</v>
      </c>
      <c r="U678" s="36" t="str">
        <f>VLOOKUP(First_Validations__2[[#This Row],[CountryReq]],Last_Validations[],COLUMNS($B:B)+1,FALSE)</f>
        <v>Mali: 2019</v>
      </c>
      <c r="V678" s="36" t="str">
        <f>VLOOKUP(First_Validations__2[[#This Row],[CountryReq]],Last_Validations[],COLUMNS($B:C)+1,FALSE)</f>
        <v>Mali</v>
      </c>
      <c r="W678" s="36">
        <f>VLOOKUP(First_Validations__2[[#This Row],[CountryReq]],Last_Validations[],COLUMNS($B:D)+1,FALSE)</f>
        <v>2</v>
      </c>
      <c r="X678" s="36">
        <f>VLOOKUP(First_Validations__2[[#This Row],[CountryReq]],Last_Validations[],COLUMNS($B:E)+1,FALSE)</f>
        <v>62</v>
      </c>
      <c r="Y678" s="36" t="str">
        <f>VLOOKUP(First_Validations__2[[#This Row],[CountryReq]],Last_Validations[],COLUMNS($B:F)+1,FALSE)</f>
        <v>Mali: 2019</v>
      </c>
      <c r="Z678" s="36" t="str">
        <f>VLOOKUP(First_Validations__2[[#This Row],[CountryReq]],Last_Validations[],COLUMNS($B:G)+1,FALSE)</f>
        <v>MLI</v>
      </c>
      <c r="AA678" s="36" t="str">
        <f>VLOOKUP(First_Validations__2[[#This Row],[CountryReq]],Last_Validations[],COLUMNS($B:H)+1,FALSE)</f>
        <v>Mali</v>
      </c>
      <c r="AB678" s="36" t="str">
        <f>VLOOKUP(First_Validations__2[[#This Row],[CountryReq]],Last_Validations[],COLUMNS($B:I)+1,FALSE)</f>
        <v>https://eiti.org/BD/2019-47</v>
      </c>
      <c r="AC678" s="36" t="str">
        <f>VLOOKUP(First_Validations__2[[#This Row],[CountryReq]],Last_Validations[],COLUMNS($B:J)+1,FALSE)</f>
        <v>https://eiti.org/document/mali-validation-2019</v>
      </c>
      <c r="AD678" s="36">
        <f>VLOOKUP(First_Validations__2[[#This Row],[CountryReq]],Last_Validations[],COLUMNS($B:K)+1,FALSE)</f>
        <v>2019</v>
      </c>
      <c r="AE678" s="36">
        <f>VLOOKUP(First_Validations__2[[#This Row],[CountryReq]],Last_Validations[],COLUMNS($B:L)+1,FALSE)</f>
        <v>0</v>
      </c>
      <c r="AF678" s="36" t="str">
        <f>VLOOKUP(First_Validations__2[[#This Row],[CountryReq]],Last_Validations[],COLUMNS($B:M)+1,FALSE)</f>
        <v>Meaningful progress</v>
      </c>
      <c r="AG678" s="36" t="str">
        <f>VLOOKUP(First_Validations__2[[#This Row],[CountryReq]],Last_Validations[],COLUMNS($B:N)+1,FALSE)</f>
        <v>Data timeliness (#4.8)</v>
      </c>
      <c r="AH678" s="36">
        <f>VLOOKUP(First_Validations__2[[#This Row],[CountryReq]],Last_Validations[],COLUMNS($B:O)+1,FALSE)</f>
        <v>5</v>
      </c>
      <c r="AI678" s="36" t="str">
        <f>VLOOKUP(First_Validations__2[[#This Row],[CountryReq]],Last_Validations[],COLUMNS($B:P)+1,FALSE)</f>
        <v>Satisfactory progress</v>
      </c>
      <c r="AJ678" s="36" t="str">
        <f>VLOOKUP(First_Validations__2[[#This Row],[CountryReq]],Last_Validations[],COLUMNS($B:Q)+1,FALSE)</f>
        <v/>
      </c>
      <c r="AK678" s="36">
        <f>VLOOKUP(First_Validations__2[[#This Row],[CountryReq]],Last_Validations[],COLUMNS($B:R)+1,FALSE)</f>
        <v>0</v>
      </c>
      <c r="AL678" s="36" t="str">
        <f>VLOOKUP(First_Validations__2[[#This Row],[CountryReq]],Last_Validations[],COLUMNS($B:S)+1,FALSE)</f>
        <v>http://itie.ml/</v>
      </c>
      <c r="AM678" s="36" t="str">
        <f>VLOOKUP(First_Validations__2[[#This Row],[CountryReq]],Last_Validations[],COLUMNS($B:T)+1,FALSE)</f>
        <v>https://eiti.org/api/v1.0/score_data/62</v>
      </c>
      <c r="AN678" s="36" t="str">
        <f>IF(First_Validations__2[[#This Row],[FirstValidation.Country: Year]]=First_Validations__2[[#This Row],[Country: Year]],"First","Second / Last")</f>
        <v>Second / Last</v>
      </c>
      <c r="AO678" s="36">
        <f>IF(AND(First_Validations__2[[#This Row],[FirstValidation.Validation score]]&lt;5,First_Validations__2[[#This Row],[FirstValidation.Validation score]]&gt;1),1,0)</f>
        <v>0</v>
      </c>
      <c r="AP678" s="36">
        <f>First_Validations__2[[#This Row],[Validation score]]-First_Validations__2[[#This Row],[FirstValidation.Validation score]]</f>
        <v>0</v>
      </c>
      <c r="AQ678" s="36">
        <f>IF(AND(First_Validations__2[[#This Row],[Corrective action]]=1,First_Validations__2[[#This Row],[Validation score]]&lt;5,First_Validations__2[[#This Row],[Validation score]]&gt;1),1,0)</f>
        <v>0</v>
      </c>
      <c r="AR678" s="36">
        <f>IF(AND(First_Validations__2[[#This Row],[Corrective action]]=1,OR(First_Validations__2[[#This Row],[Validation score]]&gt;4,First_Validations__2[[#This Row],[Validation score]]&lt;2)),1,0)</f>
        <v>0</v>
      </c>
      <c r="AS6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8" s="36" t="str">
        <f>VLOOKUP(First_Validations__2[[#This Row],[Requirement ('#)]],Requirements[[Requirements]:[Categories2]],2,FALSE)</f>
        <v>Revenue collection</v>
      </c>
    </row>
    <row r="679" spans="2:46">
      <c r="B679" s="34" t="s">
        <v>2</v>
      </c>
      <c r="C679" s="34">
        <v>1</v>
      </c>
      <c r="D679" s="34">
        <v>13</v>
      </c>
      <c r="E679" s="34" t="s">
        <v>389</v>
      </c>
      <c r="F679" s="34" t="s">
        <v>1551</v>
      </c>
      <c r="G679" s="34" t="s">
        <v>2</v>
      </c>
      <c r="H679" s="34" t="s">
        <v>3491</v>
      </c>
      <c r="I679" s="34" t="s">
        <v>3492</v>
      </c>
      <c r="J679" s="34">
        <v>2016</v>
      </c>
      <c r="L679" s="34" t="s">
        <v>1767</v>
      </c>
      <c r="M679" s="34" t="s">
        <v>1806</v>
      </c>
      <c r="N679" s="34">
        <v>0</v>
      </c>
      <c r="O679" s="34" t="s">
        <v>4</v>
      </c>
      <c r="P679" s="34" t="s">
        <v>408</v>
      </c>
      <c r="R679" s="34" t="s">
        <v>1552</v>
      </c>
      <c r="S679" s="34" t="s">
        <v>1837</v>
      </c>
      <c r="T679" s="34" t="s">
        <v>2645</v>
      </c>
      <c r="U679" s="36" t="str">
        <f>VLOOKUP(First_Validations__2[[#This Row],[CountryReq]],Last_Validations[],COLUMNS($B:B)+1,FALSE)</f>
        <v>Mali: 2019</v>
      </c>
      <c r="V679" s="36" t="str">
        <f>VLOOKUP(First_Validations__2[[#This Row],[CountryReq]],Last_Validations[],COLUMNS($B:C)+1,FALSE)</f>
        <v>Mali</v>
      </c>
      <c r="W679" s="36">
        <f>VLOOKUP(First_Validations__2[[#This Row],[CountryReq]],Last_Validations[],COLUMNS($B:D)+1,FALSE)</f>
        <v>2</v>
      </c>
      <c r="X679" s="36">
        <f>VLOOKUP(First_Validations__2[[#This Row],[CountryReq]],Last_Validations[],COLUMNS($B:E)+1,FALSE)</f>
        <v>62</v>
      </c>
      <c r="Y679" s="36" t="str">
        <f>VLOOKUP(First_Validations__2[[#This Row],[CountryReq]],Last_Validations[],COLUMNS($B:F)+1,FALSE)</f>
        <v>Mali: 2019</v>
      </c>
      <c r="Z679" s="36" t="str">
        <f>VLOOKUP(First_Validations__2[[#This Row],[CountryReq]],Last_Validations[],COLUMNS($B:G)+1,FALSE)</f>
        <v>MLI</v>
      </c>
      <c r="AA679" s="36" t="str">
        <f>VLOOKUP(First_Validations__2[[#This Row],[CountryReq]],Last_Validations[],COLUMNS($B:H)+1,FALSE)</f>
        <v>Mali</v>
      </c>
      <c r="AB679" s="36" t="str">
        <f>VLOOKUP(First_Validations__2[[#This Row],[CountryReq]],Last_Validations[],COLUMNS($B:I)+1,FALSE)</f>
        <v>https://eiti.org/BD/2019-47</v>
      </c>
      <c r="AC679" s="36" t="str">
        <f>VLOOKUP(First_Validations__2[[#This Row],[CountryReq]],Last_Validations[],COLUMNS($B:J)+1,FALSE)</f>
        <v>https://eiti.org/document/mali-validation-2019</v>
      </c>
      <c r="AD679" s="36">
        <f>VLOOKUP(First_Validations__2[[#This Row],[CountryReq]],Last_Validations[],COLUMNS($B:K)+1,FALSE)</f>
        <v>2019</v>
      </c>
      <c r="AE679" s="36">
        <f>VLOOKUP(First_Validations__2[[#This Row],[CountryReq]],Last_Validations[],COLUMNS($B:L)+1,FALSE)</f>
        <v>0</v>
      </c>
      <c r="AF679" s="36" t="str">
        <f>VLOOKUP(First_Validations__2[[#This Row],[CountryReq]],Last_Validations[],COLUMNS($B:M)+1,FALSE)</f>
        <v>Meaningful progress</v>
      </c>
      <c r="AG679" s="36" t="str">
        <f>VLOOKUP(First_Validations__2[[#This Row],[CountryReq]],Last_Validations[],COLUMNS($B:N)+1,FALSE)</f>
        <v>SOE transactions (#4.5)</v>
      </c>
      <c r="AH679" s="36">
        <f>VLOOKUP(First_Validations__2[[#This Row],[CountryReq]],Last_Validations[],COLUMNS($B:O)+1,FALSE)</f>
        <v>0</v>
      </c>
      <c r="AI679" s="36" t="str">
        <f>VLOOKUP(First_Validations__2[[#This Row],[CountryReq]],Last_Validations[],COLUMNS($B:P)+1,FALSE)</f>
        <v>Not applicable</v>
      </c>
      <c r="AJ679" s="36" t="str">
        <f>VLOOKUP(First_Validations__2[[#This Row],[CountryReq]],Last_Validations[],COLUMNS($B:Q)+1,FALSE)</f>
        <v/>
      </c>
      <c r="AK679" s="36">
        <f>VLOOKUP(First_Validations__2[[#This Row],[CountryReq]],Last_Validations[],COLUMNS($B:R)+1,FALSE)</f>
        <v>0</v>
      </c>
      <c r="AL679" s="36" t="str">
        <f>VLOOKUP(First_Validations__2[[#This Row],[CountryReq]],Last_Validations[],COLUMNS($B:S)+1,FALSE)</f>
        <v>http://itie.ml/</v>
      </c>
      <c r="AM679" s="36" t="str">
        <f>VLOOKUP(First_Validations__2[[#This Row],[CountryReq]],Last_Validations[],COLUMNS($B:T)+1,FALSE)</f>
        <v>https://eiti.org/api/v1.0/score_data/62</v>
      </c>
      <c r="AN679" s="36" t="str">
        <f>IF(First_Validations__2[[#This Row],[FirstValidation.Country: Year]]=First_Validations__2[[#This Row],[Country: Year]],"First","Second / Last")</f>
        <v>Second / Last</v>
      </c>
      <c r="AO679" s="36">
        <f>IF(AND(First_Validations__2[[#This Row],[FirstValidation.Validation score]]&lt;5,First_Validations__2[[#This Row],[FirstValidation.Validation score]]&gt;1),1,0)</f>
        <v>0</v>
      </c>
      <c r="AP679" s="36">
        <f>First_Validations__2[[#This Row],[Validation score]]-First_Validations__2[[#This Row],[FirstValidation.Validation score]]</f>
        <v>0</v>
      </c>
      <c r="AQ679" s="36">
        <f>IF(AND(First_Validations__2[[#This Row],[Corrective action]]=1,First_Validations__2[[#This Row],[Validation score]]&lt;5,First_Validations__2[[#This Row],[Validation score]]&gt;1),1,0)</f>
        <v>0</v>
      </c>
      <c r="AR679" s="36">
        <f>IF(AND(First_Validations__2[[#This Row],[Corrective action]]=1,OR(First_Validations__2[[#This Row],[Validation score]]&gt;4,First_Validations__2[[#This Row],[Validation score]]&lt;2)),1,0)</f>
        <v>0</v>
      </c>
      <c r="AS6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79" s="36" t="str">
        <f>VLOOKUP(First_Validations__2[[#This Row],[Requirement ('#)]],Requirements[[Requirements]:[Categories2]],2,FALSE)</f>
        <v>Revenue collection</v>
      </c>
    </row>
    <row r="680" spans="2:46">
      <c r="B680" s="34" t="s">
        <v>2</v>
      </c>
      <c r="C680" s="34">
        <v>1</v>
      </c>
      <c r="D680" s="34">
        <v>13</v>
      </c>
      <c r="E680" s="34" t="s">
        <v>389</v>
      </c>
      <c r="F680" s="34" t="s">
        <v>1551</v>
      </c>
      <c r="G680" s="34" t="s">
        <v>2</v>
      </c>
      <c r="H680" s="34" t="s">
        <v>3491</v>
      </c>
      <c r="I680" s="34" t="s">
        <v>3492</v>
      </c>
      <c r="J680" s="34">
        <v>2016</v>
      </c>
      <c r="L680" s="34" t="s">
        <v>1767</v>
      </c>
      <c r="M680" s="34" t="s">
        <v>1807</v>
      </c>
      <c r="N680" s="34">
        <v>0</v>
      </c>
      <c r="O680" s="34" t="s">
        <v>4</v>
      </c>
      <c r="P680" s="34" t="s">
        <v>409</v>
      </c>
      <c r="R680" s="34" t="s">
        <v>1552</v>
      </c>
      <c r="S680" s="34" t="s">
        <v>1837</v>
      </c>
      <c r="T680" s="34" t="s">
        <v>2646</v>
      </c>
      <c r="U680" s="36" t="str">
        <f>VLOOKUP(First_Validations__2[[#This Row],[CountryReq]],Last_Validations[],COLUMNS($B:B)+1,FALSE)</f>
        <v>Mali: 2019</v>
      </c>
      <c r="V680" s="36" t="str">
        <f>VLOOKUP(First_Validations__2[[#This Row],[CountryReq]],Last_Validations[],COLUMNS($B:C)+1,FALSE)</f>
        <v>Mali</v>
      </c>
      <c r="W680" s="36">
        <f>VLOOKUP(First_Validations__2[[#This Row],[CountryReq]],Last_Validations[],COLUMNS($B:D)+1,FALSE)</f>
        <v>2</v>
      </c>
      <c r="X680" s="36">
        <f>VLOOKUP(First_Validations__2[[#This Row],[CountryReq]],Last_Validations[],COLUMNS($B:E)+1,FALSE)</f>
        <v>62</v>
      </c>
      <c r="Y680" s="36" t="str">
        <f>VLOOKUP(First_Validations__2[[#This Row],[CountryReq]],Last_Validations[],COLUMNS($B:F)+1,FALSE)</f>
        <v>Mali: 2019</v>
      </c>
      <c r="Z680" s="36" t="str">
        <f>VLOOKUP(First_Validations__2[[#This Row],[CountryReq]],Last_Validations[],COLUMNS($B:G)+1,FALSE)</f>
        <v>MLI</v>
      </c>
      <c r="AA680" s="36" t="str">
        <f>VLOOKUP(First_Validations__2[[#This Row],[CountryReq]],Last_Validations[],COLUMNS($B:H)+1,FALSE)</f>
        <v>Mali</v>
      </c>
      <c r="AB680" s="36" t="str">
        <f>VLOOKUP(First_Validations__2[[#This Row],[CountryReq]],Last_Validations[],COLUMNS($B:I)+1,FALSE)</f>
        <v>https://eiti.org/BD/2019-47</v>
      </c>
      <c r="AC680" s="36" t="str">
        <f>VLOOKUP(First_Validations__2[[#This Row],[CountryReq]],Last_Validations[],COLUMNS($B:J)+1,FALSE)</f>
        <v>https://eiti.org/document/mali-validation-2019</v>
      </c>
      <c r="AD680" s="36">
        <f>VLOOKUP(First_Validations__2[[#This Row],[CountryReq]],Last_Validations[],COLUMNS($B:K)+1,FALSE)</f>
        <v>2019</v>
      </c>
      <c r="AE680" s="36">
        <f>VLOOKUP(First_Validations__2[[#This Row],[CountryReq]],Last_Validations[],COLUMNS($B:L)+1,FALSE)</f>
        <v>0</v>
      </c>
      <c r="AF680" s="36" t="str">
        <f>VLOOKUP(First_Validations__2[[#This Row],[CountryReq]],Last_Validations[],COLUMNS($B:M)+1,FALSE)</f>
        <v>Meaningful progress</v>
      </c>
      <c r="AG680" s="36" t="str">
        <f>VLOOKUP(First_Validations__2[[#This Row],[CountryReq]],Last_Validations[],COLUMNS($B:N)+1,FALSE)</f>
        <v>Direct subnational payments (#4.6)</v>
      </c>
      <c r="AH680" s="36">
        <f>VLOOKUP(First_Validations__2[[#This Row],[CountryReq]],Last_Validations[],COLUMNS($B:O)+1,FALSE)</f>
        <v>0</v>
      </c>
      <c r="AI680" s="36" t="str">
        <f>VLOOKUP(First_Validations__2[[#This Row],[CountryReq]],Last_Validations[],COLUMNS($B:P)+1,FALSE)</f>
        <v>Not applicable</v>
      </c>
      <c r="AJ680" s="36" t="str">
        <f>VLOOKUP(First_Validations__2[[#This Row],[CountryReq]],Last_Validations[],COLUMNS($B:Q)+1,FALSE)</f>
        <v/>
      </c>
      <c r="AK680" s="36">
        <f>VLOOKUP(First_Validations__2[[#This Row],[CountryReq]],Last_Validations[],COLUMNS($B:R)+1,FALSE)</f>
        <v>0</v>
      </c>
      <c r="AL680" s="36" t="str">
        <f>VLOOKUP(First_Validations__2[[#This Row],[CountryReq]],Last_Validations[],COLUMNS($B:S)+1,FALSE)</f>
        <v>http://itie.ml/</v>
      </c>
      <c r="AM680" s="36" t="str">
        <f>VLOOKUP(First_Validations__2[[#This Row],[CountryReq]],Last_Validations[],COLUMNS($B:T)+1,FALSE)</f>
        <v>https://eiti.org/api/v1.0/score_data/62</v>
      </c>
      <c r="AN680" s="36" t="str">
        <f>IF(First_Validations__2[[#This Row],[FirstValidation.Country: Year]]=First_Validations__2[[#This Row],[Country: Year]],"First","Second / Last")</f>
        <v>Second / Last</v>
      </c>
      <c r="AO680" s="36">
        <f>IF(AND(First_Validations__2[[#This Row],[FirstValidation.Validation score]]&lt;5,First_Validations__2[[#This Row],[FirstValidation.Validation score]]&gt;1),1,0)</f>
        <v>0</v>
      </c>
      <c r="AP680" s="36">
        <f>First_Validations__2[[#This Row],[Validation score]]-First_Validations__2[[#This Row],[FirstValidation.Validation score]]</f>
        <v>0</v>
      </c>
      <c r="AQ680" s="36">
        <f>IF(AND(First_Validations__2[[#This Row],[Corrective action]]=1,First_Validations__2[[#This Row],[Validation score]]&lt;5,First_Validations__2[[#This Row],[Validation score]]&gt;1),1,0)</f>
        <v>0</v>
      </c>
      <c r="AR680" s="36">
        <f>IF(AND(First_Validations__2[[#This Row],[Corrective action]]=1,OR(First_Validations__2[[#This Row],[Validation score]]&gt;4,First_Validations__2[[#This Row],[Validation score]]&lt;2)),1,0)</f>
        <v>0</v>
      </c>
      <c r="AS6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0" s="36" t="str">
        <f>VLOOKUP(First_Validations__2[[#This Row],[Requirement ('#)]],Requirements[[Requirements]:[Categories2]],2,FALSE)</f>
        <v>Revenue collection</v>
      </c>
    </row>
    <row r="681" spans="2:46">
      <c r="B681" s="34" t="s">
        <v>2</v>
      </c>
      <c r="C681" s="34">
        <v>1</v>
      </c>
      <c r="D681" s="34">
        <v>13</v>
      </c>
      <c r="E681" s="34" t="s">
        <v>389</v>
      </c>
      <c r="F681" s="34" t="s">
        <v>1551</v>
      </c>
      <c r="G681" s="34" t="s">
        <v>2</v>
      </c>
      <c r="H681" s="34" t="s">
        <v>3491</v>
      </c>
      <c r="I681" s="34" t="s">
        <v>3492</v>
      </c>
      <c r="J681" s="34">
        <v>2016</v>
      </c>
      <c r="L681" s="34" t="s">
        <v>1767</v>
      </c>
      <c r="M681" s="34" t="s">
        <v>1812</v>
      </c>
      <c r="N681" s="34">
        <v>3</v>
      </c>
      <c r="O681" s="34" t="s">
        <v>1798</v>
      </c>
      <c r="P681" s="34" t="s">
        <v>414</v>
      </c>
      <c r="R681" s="34" t="s">
        <v>1552</v>
      </c>
      <c r="S681" s="34" t="s">
        <v>1837</v>
      </c>
      <c r="T681" s="34" t="s">
        <v>2647</v>
      </c>
      <c r="U681" s="36" t="str">
        <f>VLOOKUP(First_Validations__2[[#This Row],[CountryReq]],Last_Validations[],COLUMNS($B:B)+1,FALSE)</f>
        <v>Mali: 2019</v>
      </c>
      <c r="V681" s="36" t="str">
        <f>VLOOKUP(First_Validations__2[[#This Row],[CountryReq]],Last_Validations[],COLUMNS($B:C)+1,FALSE)</f>
        <v>Mali</v>
      </c>
      <c r="W681" s="36">
        <f>VLOOKUP(First_Validations__2[[#This Row],[CountryReq]],Last_Validations[],COLUMNS($B:D)+1,FALSE)</f>
        <v>2</v>
      </c>
      <c r="X681" s="36">
        <f>VLOOKUP(First_Validations__2[[#This Row],[CountryReq]],Last_Validations[],COLUMNS($B:E)+1,FALSE)</f>
        <v>62</v>
      </c>
      <c r="Y681" s="36" t="str">
        <f>VLOOKUP(First_Validations__2[[#This Row],[CountryReq]],Last_Validations[],COLUMNS($B:F)+1,FALSE)</f>
        <v>Mali: 2019</v>
      </c>
      <c r="Z681" s="36" t="str">
        <f>VLOOKUP(First_Validations__2[[#This Row],[CountryReq]],Last_Validations[],COLUMNS($B:G)+1,FALSE)</f>
        <v>MLI</v>
      </c>
      <c r="AA681" s="36" t="str">
        <f>VLOOKUP(First_Validations__2[[#This Row],[CountryReq]],Last_Validations[],COLUMNS($B:H)+1,FALSE)</f>
        <v>Mali</v>
      </c>
      <c r="AB681" s="36" t="str">
        <f>VLOOKUP(First_Validations__2[[#This Row],[CountryReq]],Last_Validations[],COLUMNS($B:I)+1,FALSE)</f>
        <v>https://eiti.org/BD/2019-47</v>
      </c>
      <c r="AC681" s="36" t="str">
        <f>VLOOKUP(First_Validations__2[[#This Row],[CountryReq]],Last_Validations[],COLUMNS($B:J)+1,FALSE)</f>
        <v>https://eiti.org/document/mali-validation-2019</v>
      </c>
      <c r="AD681" s="36">
        <f>VLOOKUP(First_Validations__2[[#This Row],[CountryReq]],Last_Validations[],COLUMNS($B:K)+1,FALSE)</f>
        <v>2019</v>
      </c>
      <c r="AE681" s="36">
        <f>VLOOKUP(First_Validations__2[[#This Row],[CountryReq]],Last_Validations[],COLUMNS($B:L)+1,FALSE)</f>
        <v>0</v>
      </c>
      <c r="AF681" s="36" t="str">
        <f>VLOOKUP(First_Validations__2[[#This Row],[CountryReq]],Last_Validations[],COLUMNS($B:M)+1,FALSE)</f>
        <v>Meaningful progress</v>
      </c>
      <c r="AG681" s="36" t="str">
        <f>VLOOKUP(First_Validations__2[[#This Row],[CountryReq]],Last_Validations[],COLUMNS($B:N)+1,FALSE)</f>
        <v>Subnational transfers (#5.2)</v>
      </c>
      <c r="AH681" s="36">
        <f>VLOOKUP(First_Validations__2[[#This Row],[CountryReq]],Last_Validations[],COLUMNS($B:O)+1,FALSE)</f>
        <v>6</v>
      </c>
      <c r="AI681" s="36" t="str">
        <f>VLOOKUP(First_Validations__2[[#This Row],[CountryReq]],Last_Validations[],COLUMNS($B:P)+1,FALSE)</f>
        <v>Beyond</v>
      </c>
      <c r="AJ681" s="36" t="str">
        <f>VLOOKUP(First_Validations__2[[#This Row],[CountryReq]],Last_Validations[],COLUMNS($B:Q)+1,FALSE)</f>
        <v xml:space="preserve">The MSG disclosed and reconciled payments of the “patente” tax, a subnational transfer that was not linked exclusively to extractives companies, hence this requirement is not strictly applicable in Mali. The MSG’s efforts were in response to demands for information on the ‘patente’ for the development of local communities in mining regions. </v>
      </c>
      <c r="AK681" s="36">
        <f>VLOOKUP(First_Validations__2[[#This Row],[CountryReq]],Last_Validations[],COLUMNS($B:R)+1,FALSE)</f>
        <v>0</v>
      </c>
      <c r="AL681" s="36" t="str">
        <f>VLOOKUP(First_Validations__2[[#This Row],[CountryReq]],Last_Validations[],COLUMNS($B:S)+1,FALSE)</f>
        <v>http://itie.ml/</v>
      </c>
      <c r="AM681" s="36" t="str">
        <f>VLOOKUP(First_Validations__2[[#This Row],[CountryReq]],Last_Validations[],COLUMNS($B:T)+1,FALSE)</f>
        <v>https://eiti.org/api/v1.0/score_data/62</v>
      </c>
      <c r="AN681" s="36" t="str">
        <f>IF(First_Validations__2[[#This Row],[FirstValidation.Country: Year]]=First_Validations__2[[#This Row],[Country: Year]],"First","Second / Last")</f>
        <v>Second / Last</v>
      </c>
      <c r="AO681" s="36">
        <f>IF(AND(First_Validations__2[[#This Row],[FirstValidation.Validation score]]&lt;5,First_Validations__2[[#This Row],[FirstValidation.Validation score]]&gt;1),1,0)</f>
        <v>1</v>
      </c>
      <c r="AP681" s="36">
        <f>First_Validations__2[[#This Row],[Validation score]]-First_Validations__2[[#This Row],[FirstValidation.Validation score]]</f>
        <v>3</v>
      </c>
      <c r="AQ681" s="36">
        <f>IF(AND(First_Validations__2[[#This Row],[Corrective action]]=1,First_Validations__2[[#This Row],[Validation score]]&lt;5,First_Validations__2[[#This Row],[Validation score]]&gt;1),1,0)</f>
        <v>0</v>
      </c>
      <c r="AR681" s="36">
        <f>IF(AND(First_Validations__2[[#This Row],[Corrective action]]=1,OR(First_Validations__2[[#This Row],[Validation score]]&gt;4,First_Validations__2[[#This Row],[Validation score]]&lt;2)),1,0)</f>
        <v>1</v>
      </c>
      <c r="AS6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1" s="36" t="str">
        <f>VLOOKUP(First_Validations__2[[#This Row],[Requirement ('#)]],Requirements[[Requirements]:[Categories2]],2,FALSE)</f>
        <v>Revenue allocation</v>
      </c>
    </row>
    <row r="682" spans="2:46">
      <c r="B682" s="34" t="s">
        <v>2</v>
      </c>
      <c r="C682" s="34">
        <v>1</v>
      </c>
      <c r="D682" s="34">
        <v>13</v>
      </c>
      <c r="E682" s="34" t="s">
        <v>389</v>
      </c>
      <c r="F682" s="34" t="s">
        <v>1551</v>
      </c>
      <c r="G682" s="34" t="s">
        <v>2</v>
      </c>
      <c r="H682" s="34" t="s">
        <v>3491</v>
      </c>
      <c r="I682" s="34" t="s">
        <v>3492</v>
      </c>
      <c r="J682" s="34">
        <v>2016</v>
      </c>
      <c r="L682" s="34" t="s">
        <v>1767</v>
      </c>
      <c r="M682" s="34" t="s">
        <v>1813</v>
      </c>
      <c r="N682" s="34">
        <v>1</v>
      </c>
      <c r="O682" s="34" t="s">
        <v>1796</v>
      </c>
      <c r="P682" s="34" t="s">
        <v>415</v>
      </c>
      <c r="R682" s="34" t="s">
        <v>1552</v>
      </c>
      <c r="S682" s="34" t="s">
        <v>1837</v>
      </c>
      <c r="T682" s="34" t="s">
        <v>2648</v>
      </c>
      <c r="U682" s="36" t="str">
        <f>VLOOKUP(First_Validations__2[[#This Row],[CountryReq]],Last_Validations[],COLUMNS($B:B)+1,FALSE)</f>
        <v>Mali: 2019</v>
      </c>
      <c r="V682" s="36" t="str">
        <f>VLOOKUP(First_Validations__2[[#This Row],[CountryReq]],Last_Validations[],COLUMNS($B:C)+1,FALSE)</f>
        <v>Mali</v>
      </c>
      <c r="W682" s="36">
        <f>VLOOKUP(First_Validations__2[[#This Row],[CountryReq]],Last_Validations[],COLUMNS($B:D)+1,FALSE)</f>
        <v>2</v>
      </c>
      <c r="X682" s="36">
        <f>VLOOKUP(First_Validations__2[[#This Row],[CountryReq]],Last_Validations[],COLUMNS($B:E)+1,FALSE)</f>
        <v>62</v>
      </c>
      <c r="Y682" s="36" t="str">
        <f>VLOOKUP(First_Validations__2[[#This Row],[CountryReq]],Last_Validations[],COLUMNS($B:F)+1,FALSE)</f>
        <v>Mali: 2019</v>
      </c>
      <c r="Z682" s="36" t="str">
        <f>VLOOKUP(First_Validations__2[[#This Row],[CountryReq]],Last_Validations[],COLUMNS($B:G)+1,FALSE)</f>
        <v>MLI</v>
      </c>
      <c r="AA682" s="36" t="str">
        <f>VLOOKUP(First_Validations__2[[#This Row],[CountryReq]],Last_Validations[],COLUMNS($B:H)+1,FALSE)</f>
        <v>Mali</v>
      </c>
      <c r="AB682" s="36" t="str">
        <f>VLOOKUP(First_Validations__2[[#This Row],[CountryReq]],Last_Validations[],COLUMNS($B:I)+1,FALSE)</f>
        <v>https://eiti.org/BD/2019-47</v>
      </c>
      <c r="AC682" s="36" t="str">
        <f>VLOOKUP(First_Validations__2[[#This Row],[CountryReq]],Last_Validations[],COLUMNS($B:J)+1,FALSE)</f>
        <v>https://eiti.org/document/mali-validation-2019</v>
      </c>
      <c r="AD682" s="36">
        <f>VLOOKUP(First_Validations__2[[#This Row],[CountryReq]],Last_Validations[],COLUMNS($B:K)+1,FALSE)</f>
        <v>2019</v>
      </c>
      <c r="AE682" s="36">
        <f>VLOOKUP(First_Validations__2[[#This Row],[CountryReq]],Last_Validations[],COLUMNS($B:L)+1,FALSE)</f>
        <v>0</v>
      </c>
      <c r="AF682" s="36" t="str">
        <f>VLOOKUP(First_Validations__2[[#This Row],[CountryReq]],Last_Validations[],COLUMNS($B:M)+1,FALSE)</f>
        <v>Meaningful progress</v>
      </c>
      <c r="AG682" s="36" t="str">
        <f>VLOOKUP(First_Validations__2[[#This Row],[CountryReq]],Last_Validations[],COLUMNS($B:N)+1,FALSE)</f>
        <v>Revenue management and expenditures (#5.3)</v>
      </c>
      <c r="AH682" s="36">
        <f>VLOOKUP(First_Validations__2[[#This Row],[CountryReq]],Last_Validations[],COLUMNS($B:O)+1,FALSE)</f>
        <v>1</v>
      </c>
      <c r="AI682" s="36" t="str">
        <f>VLOOKUP(First_Validations__2[[#This Row],[CountryReq]],Last_Validations[],COLUMNS($B:P)+1,FALSE)</f>
        <v>Not required (recommended)</v>
      </c>
      <c r="AJ682" s="36" t="str">
        <f>VLOOKUP(First_Validations__2[[#This Row],[CountryReq]],Last_Validations[],COLUMNS($B:Q)+1,FALSE)</f>
        <v/>
      </c>
      <c r="AK682" s="36">
        <f>VLOOKUP(First_Validations__2[[#This Row],[CountryReq]],Last_Validations[],COLUMNS($B:R)+1,FALSE)</f>
        <v>0</v>
      </c>
      <c r="AL682" s="36" t="str">
        <f>VLOOKUP(First_Validations__2[[#This Row],[CountryReq]],Last_Validations[],COLUMNS($B:S)+1,FALSE)</f>
        <v>http://itie.ml/</v>
      </c>
      <c r="AM682" s="36" t="str">
        <f>VLOOKUP(First_Validations__2[[#This Row],[CountryReq]],Last_Validations[],COLUMNS($B:T)+1,FALSE)</f>
        <v>https://eiti.org/api/v1.0/score_data/62</v>
      </c>
      <c r="AN682" s="36" t="str">
        <f>IF(First_Validations__2[[#This Row],[FirstValidation.Country: Year]]=First_Validations__2[[#This Row],[Country: Year]],"First","Second / Last")</f>
        <v>Second / Last</v>
      </c>
      <c r="AO682" s="36">
        <f>IF(AND(First_Validations__2[[#This Row],[FirstValidation.Validation score]]&lt;5,First_Validations__2[[#This Row],[FirstValidation.Validation score]]&gt;1),1,0)</f>
        <v>0</v>
      </c>
      <c r="AP682" s="36">
        <f>First_Validations__2[[#This Row],[Validation score]]-First_Validations__2[[#This Row],[FirstValidation.Validation score]]</f>
        <v>0</v>
      </c>
      <c r="AQ682" s="36">
        <f>IF(AND(First_Validations__2[[#This Row],[Corrective action]]=1,First_Validations__2[[#This Row],[Validation score]]&lt;5,First_Validations__2[[#This Row],[Validation score]]&gt;1),1,0)</f>
        <v>0</v>
      </c>
      <c r="AR682" s="36">
        <f>IF(AND(First_Validations__2[[#This Row],[Corrective action]]=1,OR(First_Validations__2[[#This Row],[Validation score]]&gt;4,First_Validations__2[[#This Row],[Validation score]]&lt;2)),1,0)</f>
        <v>0</v>
      </c>
      <c r="AS6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2" s="36" t="str">
        <f>VLOOKUP(First_Validations__2[[#This Row],[Requirement ('#)]],Requirements[[Requirements]:[Categories2]],2,FALSE)</f>
        <v>Revenue allocation</v>
      </c>
    </row>
    <row r="683" spans="2:46">
      <c r="B683" s="34" t="s">
        <v>2</v>
      </c>
      <c r="C683" s="34">
        <v>1</v>
      </c>
      <c r="D683" s="34">
        <v>13</v>
      </c>
      <c r="E683" s="34" t="s">
        <v>389</v>
      </c>
      <c r="F683" s="34" t="s">
        <v>1551</v>
      </c>
      <c r="G683" s="34" t="s">
        <v>2</v>
      </c>
      <c r="H683" s="34" t="s">
        <v>3491</v>
      </c>
      <c r="I683" s="34" t="s">
        <v>3492</v>
      </c>
      <c r="J683" s="34">
        <v>2016</v>
      </c>
      <c r="L683" s="34" t="s">
        <v>1767</v>
      </c>
      <c r="M683" s="34" t="s">
        <v>1810</v>
      </c>
      <c r="N683" s="34">
        <v>3</v>
      </c>
      <c r="O683" s="34" t="s">
        <v>1798</v>
      </c>
      <c r="P683" s="34" t="s">
        <v>412</v>
      </c>
      <c r="R683" s="34" t="s">
        <v>1552</v>
      </c>
      <c r="S683" s="34" t="s">
        <v>1837</v>
      </c>
      <c r="T683" s="34" t="s">
        <v>2649</v>
      </c>
      <c r="U683" s="36" t="str">
        <f>VLOOKUP(First_Validations__2[[#This Row],[CountryReq]],Last_Validations[],COLUMNS($B:B)+1,FALSE)</f>
        <v>Mali: 2019</v>
      </c>
      <c r="V683" s="36" t="str">
        <f>VLOOKUP(First_Validations__2[[#This Row],[CountryReq]],Last_Validations[],COLUMNS($B:C)+1,FALSE)</f>
        <v>Mali</v>
      </c>
      <c r="W683" s="36">
        <f>VLOOKUP(First_Validations__2[[#This Row],[CountryReq]],Last_Validations[],COLUMNS($B:D)+1,FALSE)</f>
        <v>2</v>
      </c>
      <c r="X683" s="36">
        <f>VLOOKUP(First_Validations__2[[#This Row],[CountryReq]],Last_Validations[],COLUMNS($B:E)+1,FALSE)</f>
        <v>62</v>
      </c>
      <c r="Y683" s="36" t="str">
        <f>VLOOKUP(First_Validations__2[[#This Row],[CountryReq]],Last_Validations[],COLUMNS($B:F)+1,FALSE)</f>
        <v>Mali: 2019</v>
      </c>
      <c r="Z683" s="36" t="str">
        <f>VLOOKUP(First_Validations__2[[#This Row],[CountryReq]],Last_Validations[],COLUMNS($B:G)+1,FALSE)</f>
        <v>MLI</v>
      </c>
      <c r="AA683" s="36" t="str">
        <f>VLOOKUP(First_Validations__2[[#This Row],[CountryReq]],Last_Validations[],COLUMNS($B:H)+1,FALSE)</f>
        <v>Mali</v>
      </c>
      <c r="AB683" s="36" t="str">
        <f>VLOOKUP(First_Validations__2[[#This Row],[CountryReq]],Last_Validations[],COLUMNS($B:I)+1,FALSE)</f>
        <v>https://eiti.org/BD/2019-47</v>
      </c>
      <c r="AC683" s="36" t="str">
        <f>VLOOKUP(First_Validations__2[[#This Row],[CountryReq]],Last_Validations[],COLUMNS($B:J)+1,FALSE)</f>
        <v>https://eiti.org/document/mali-validation-2019</v>
      </c>
      <c r="AD683" s="36">
        <f>VLOOKUP(First_Validations__2[[#This Row],[CountryReq]],Last_Validations[],COLUMNS($B:K)+1,FALSE)</f>
        <v>2019</v>
      </c>
      <c r="AE683" s="36">
        <f>VLOOKUP(First_Validations__2[[#This Row],[CountryReq]],Last_Validations[],COLUMNS($B:L)+1,FALSE)</f>
        <v>0</v>
      </c>
      <c r="AF683" s="36" t="str">
        <f>VLOOKUP(First_Validations__2[[#This Row],[CountryReq]],Last_Validations[],COLUMNS($B:M)+1,FALSE)</f>
        <v>Meaningful progress</v>
      </c>
      <c r="AG683" s="36" t="str">
        <f>VLOOKUP(First_Validations__2[[#This Row],[CountryReq]],Last_Validations[],COLUMNS($B:N)+1,FALSE)</f>
        <v>Data quality (#4.9)</v>
      </c>
      <c r="AH683" s="36">
        <f>VLOOKUP(First_Validations__2[[#This Row],[CountryReq]],Last_Validations[],COLUMNS($B:O)+1,FALSE)</f>
        <v>5</v>
      </c>
      <c r="AI683" s="36" t="str">
        <f>VLOOKUP(First_Validations__2[[#This Row],[CountryReq]],Last_Validations[],COLUMNS($B:P)+1,FALSE)</f>
        <v>Satisfactory progress</v>
      </c>
      <c r="AJ683" s="36" t="str">
        <f>VLOOKUP(First_Validations__2[[#This Row],[CountryReq]],Last_Validations[],COLUMNS($B:Q)+1,FALSE)</f>
        <v xml:space="preserve">There is evidence that Mali EITI and the IA took steps to ensure that material payments and revenues were certified. In accordance with Requirement 4.9, the 2016 EITI Report includes an assessment of the materiality of payments from companies and government entities that did not comply with the agreed quality assurances. The 2016 Report provides a clear assessment that the reconciled financial data presented is reliable. </v>
      </c>
      <c r="AK683" s="36">
        <f>VLOOKUP(First_Validations__2[[#This Row],[CountryReq]],Last_Validations[],COLUMNS($B:R)+1,FALSE)</f>
        <v>0</v>
      </c>
      <c r="AL683" s="36" t="str">
        <f>VLOOKUP(First_Validations__2[[#This Row],[CountryReq]],Last_Validations[],COLUMNS($B:S)+1,FALSE)</f>
        <v>http://itie.ml/</v>
      </c>
      <c r="AM683" s="36" t="str">
        <f>VLOOKUP(First_Validations__2[[#This Row],[CountryReq]],Last_Validations[],COLUMNS($B:T)+1,FALSE)</f>
        <v>https://eiti.org/api/v1.0/score_data/62</v>
      </c>
      <c r="AN683" s="36" t="str">
        <f>IF(First_Validations__2[[#This Row],[FirstValidation.Country: Year]]=First_Validations__2[[#This Row],[Country: Year]],"First","Second / Last")</f>
        <v>Second / Last</v>
      </c>
      <c r="AO683" s="36">
        <f>IF(AND(First_Validations__2[[#This Row],[FirstValidation.Validation score]]&lt;5,First_Validations__2[[#This Row],[FirstValidation.Validation score]]&gt;1),1,0)</f>
        <v>1</v>
      </c>
      <c r="AP683" s="36">
        <f>First_Validations__2[[#This Row],[Validation score]]-First_Validations__2[[#This Row],[FirstValidation.Validation score]]</f>
        <v>2</v>
      </c>
      <c r="AQ683" s="36">
        <f>IF(AND(First_Validations__2[[#This Row],[Corrective action]]=1,First_Validations__2[[#This Row],[Validation score]]&lt;5,First_Validations__2[[#This Row],[Validation score]]&gt;1),1,0)</f>
        <v>0</v>
      </c>
      <c r="AR683" s="36">
        <f>IF(AND(First_Validations__2[[#This Row],[Corrective action]]=1,OR(First_Validations__2[[#This Row],[Validation score]]&gt;4,First_Validations__2[[#This Row],[Validation score]]&lt;2)),1,0)</f>
        <v>1</v>
      </c>
      <c r="AS6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3" s="36" t="str">
        <f>VLOOKUP(First_Validations__2[[#This Row],[Requirement ('#)]],Requirements[[Requirements]:[Categories2]],2,FALSE)</f>
        <v>Revenue collection</v>
      </c>
    </row>
    <row r="684" spans="2:46">
      <c r="B684" s="34" t="s">
        <v>2</v>
      </c>
      <c r="C684" s="34">
        <v>1</v>
      </c>
      <c r="D684" s="34">
        <v>13</v>
      </c>
      <c r="E684" s="34" t="s">
        <v>389</v>
      </c>
      <c r="F684" s="34" t="s">
        <v>1551</v>
      </c>
      <c r="G684" s="34" t="s">
        <v>2</v>
      </c>
      <c r="H684" s="34" t="s">
        <v>3491</v>
      </c>
      <c r="I684" s="34" t="s">
        <v>3492</v>
      </c>
      <c r="J684" s="34">
        <v>2016</v>
      </c>
      <c r="L684" s="34" t="s">
        <v>1767</v>
      </c>
      <c r="M684" s="34" t="s">
        <v>1811</v>
      </c>
      <c r="N684" s="34">
        <v>5</v>
      </c>
      <c r="O684" s="34" t="s">
        <v>1768</v>
      </c>
      <c r="P684" s="34" t="s">
        <v>413</v>
      </c>
      <c r="R684" s="34" t="s">
        <v>1552</v>
      </c>
      <c r="S684" s="34" t="s">
        <v>1837</v>
      </c>
      <c r="T684" s="34" t="s">
        <v>2650</v>
      </c>
      <c r="U684" s="36" t="str">
        <f>VLOOKUP(First_Validations__2[[#This Row],[CountryReq]],Last_Validations[],COLUMNS($B:B)+1,FALSE)</f>
        <v>Mali: 2019</v>
      </c>
      <c r="V684" s="36" t="str">
        <f>VLOOKUP(First_Validations__2[[#This Row],[CountryReq]],Last_Validations[],COLUMNS($B:C)+1,FALSE)</f>
        <v>Mali</v>
      </c>
      <c r="W684" s="36">
        <f>VLOOKUP(First_Validations__2[[#This Row],[CountryReq]],Last_Validations[],COLUMNS($B:D)+1,FALSE)</f>
        <v>2</v>
      </c>
      <c r="X684" s="36">
        <f>VLOOKUP(First_Validations__2[[#This Row],[CountryReq]],Last_Validations[],COLUMNS($B:E)+1,FALSE)</f>
        <v>62</v>
      </c>
      <c r="Y684" s="36" t="str">
        <f>VLOOKUP(First_Validations__2[[#This Row],[CountryReq]],Last_Validations[],COLUMNS($B:F)+1,FALSE)</f>
        <v>Mali: 2019</v>
      </c>
      <c r="Z684" s="36" t="str">
        <f>VLOOKUP(First_Validations__2[[#This Row],[CountryReq]],Last_Validations[],COLUMNS($B:G)+1,FALSE)</f>
        <v>MLI</v>
      </c>
      <c r="AA684" s="36" t="str">
        <f>VLOOKUP(First_Validations__2[[#This Row],[CountryReq]],Last_Validations[],COLUMNS($B:H)+1,FALSE)</f>
        <v>Mali</v>
      </c>
      <c r="AB684" s="36" t="str">
        <f>VLOOKUP(First_Validations__2[[#This Row],[CountryReq]],Last_Validations[],COLUMNS($B:I)+1,FALSE)</f>
        <v>https://eiti.org/BD/2019-47</v>
      </c>
      <c r="AC684" s="36" t="str">
        <f>VLOOKUP(First_Validations__2[[#This Row],[CountryReq]],Last_Validations[],COLUMNS($B:J)+1,FALSE)</f>
        <v>https://eiti.org/document/mali-validation-2019</v>
      </c>
      <c r="AD684" s="36">
        <f>VLOOKUP(First_Validations__2[[#This Row],[CountryReq]],Last_Validations[],COLUMNS($B:K)+1,FALSE)</f>
        <v>2019</v>
      </c>
      <c r="AE684" s="36">
        <f>VLOOKUP(First_Validations__2[[#This Row],[CountryReq]],Last_Validations[],COLUMNS($B:L)+1,FALSE)</f>
        <v>0</v>
      </c>
      <c r="AF684" s="36" t="str">
        <f>VLOOKUP(First_Validations__2[[#This Row],[CountryReq]],Last_Validations[],COLUMNS($B:M)+1,FALSE)</f>
        <v>Meaningful progress</v>
      </c>
      <c r="AG684" s="36" t="str">
        <f>VLOOKUP(First_Validations__2[[#This Row],[CountryReq]],Last_Validations[],COLUMNS($B:N)+1,FALSE)</f>
        <v>Distribution of revenues (#5.1)</v>
      </c>
      <c r="AH684" s="36">
        <f>VLOOKUP(First_Validations__2[[#This Row],[CountryReq]],Last_Validations[],COLUMNS($B:O)+1,FALSE)</f>
        <v>5</v>
      </c>
      <c r="AI684" s="36" t="str">
        <f>VLOOKUP(First_Validations__2[[#This Row],[CountryReq]],Last_Validations[],COLUMNS($B:P)+1,FALSE)</f>
        <v>Satisfactory progress</v>
      </c>
      <c r="AJ684" s="36" t="str">
        <f>VLOOKUP(First_Validations__2[[#This Row],[CountryReq]],Last_Validations[],COLUMNS($B:Q)+1,FALSE)</f>
        <v/>
      </c>
      <c r="AK684" s="36">
        <f>VLOOKUP(First_Validations__2[[#This Row],[CountryReq]],Last_Validations[],COLUMNS($B:R)+1,FALSE)</f>
        <v>0</v>
      </c>
      <c r="AL684" s="36" t="str">
        <f>VLOOKUP(First_Validations__2[[#This Row],[CountryReq]],Last_Validations[],COLUMNS($B:S)+1,FALSE)</f>
        <v>http://itie.ml/</v>
      </c>
      <c r="AM684" s="36" t="str">
        <f>VLOOKUP(First_Validations__2[[#This Row],[CountryReq]],Last_Validations[],COLUMNS($B:T)+1,FALSE)</f>
        <v>https://eiti.org/api/v1.0/score_data/62</v>
      </c>
      <c r="AN684" s="36" t="str">
        <f>IF(First_Validations__2[[#This Row],[FirstValidation.Country: Year]]=First_Validations__2[[#This Row],[Country: Year]],"First","Second / Last")</f>
        <v>Second / Last</v>
      </c>
      <c r="AO684" s="36">
        <f>IF(AND(First_Validations__2[[#This Row],[FirstValidation.Validation score]]&lt;5,First_Validations__2[[#This Row],[FirstValidation.Validation score]]&gt;1),1,0)</f>
        <v>0</v>
      </c>
      <c r="AP684" s="36">
        <f>First_Validations__2[[#This Row],[Validation score]]-First_Validations__2[[#This Row],[FirstValidation.Validation score]]</f>
        <v>0</v>
      </c>
      <c r="AQ684" s="36">
        <f>IF(AND(First_Validations__2[[#This Row],[Corrective action]]=1,First_Validations__2[[#This Row],[Validation score]]&lt;5,First_Validations__2[[#This Row],[Validation score]]&gt;1),1,0)</f>
        <v>0</v>
      </c>
      <c r="AR684" s="36">
        <f>IF(AND(First_Validations__2[[#This Row],[Corrective action]]=1,OR(First_Validations__2[[#This Row],[Validation score]]&gt;4,First_Validations__2[[#This Row],[Validation score]]&lt;2)),1,0)</f>
        <v>0</v>
      </c>
      <c r="AS6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4" s="36" t="str">
        <f>VLOOKUP(First_Validations__2[[#This Row],[Requirement ('#)]],Requirements[[Requirements]:[Categories2]],2,FALSE)</f>
        <v>Revenue allocation</v>
      </c>
    </row>
    <row r="685" spans="2:46">
      <c r="B685" s="34" t="s">
        <v>1562</v>
      </c>
      <c r="C685" s="34">
        <v>1</v>
      </c>
      <c r="D685" s="34">
        <v>8</v>
      </c>
      <c r="E685" s="34" t="s">
        <v>220</v>
      </c>
      <c r="F685" s="34" t="s">
        <v>1563</v>
      </c>
      <c r="G685" s="34" t="s">
        <v>1562</v>
      </c>
      <c r="H685" s="34" t="s">
        <v>3493</v>
      </c>
      <c r="I685" s="34" t="s">
        <v>221</v>
      </c>
      <c r="J685" s="34">
        <v>2016</v>
      </c>
      <c r="K685" s="34">
        <v>2018</v>
      </c>
      <c r="L685" s="34" t="s">
        <v>1767</v>
      </c>
      <c r="M685" s="34" t="s">
        <v>1797</v>
      </c>
      <c r="N685" s="34">
        <v>3</v>
      </c>
      <c r="O685" s="34" t="s">
        <v>1798</v>
      </c>
      <c r="P685" s="34" t="s">
        <v>232</v>
      </c>
      <c r="Q685" s="34" t="s">
        <v>1830</v>
      </c>
      <c r="R685" s="34" t="s">
        <v>1564</v>
      </c>
      <c r="S685" s="34" t="s">
        <v>1831</v>
      </c>
      <c r="T685" s="34" t="s">
        <v>2651</v>
      </c>
      <c r="U685" s="36" t="str">
        <f>VLOOKUP(First_Validations__2[[#This Row],[CountryReq]],Last_Validations[],COLUMNS($B:B)+1,FALSE)</f>
        <v>Mauritania: 2018</v>
      </c>
      <c r="V685" s="36" t="str">
        <f>VLOOKUP(First_Validations__2[[#This Row],[CountryReq]],Last_Validations[],COLUMNS($B:C)+1,FALSE)</f>
        <v>Mauritania</v>
      </c>
      <c r="W685" s="36">
        <f>VLOOKUP(First_Validations__2[[#This Row],[CountryReq]],Last_Validations[],COLUMNS($B:D)+1,FALSE)</f>
        <v>1</v>
      </c>
      <c r="X685" s="36">
        <f>VLOOKUP(First_Validations__2[[#This Row],[CountryReq]],Last_Validations[],COLUMNS($B:E)+1,FALSE)</f>
        <v>45</v>
      </c>
      <c r="Y685" s="36" t="str">
        <f>VLOOKUP(First_Validations__2[[#This Row],[CountryReq]],Last_Validations[],COLUMNS($B:F)+1,FALSE)</f>
        <v>Mauritania: 2018</v>
      </c>
      <c r="Z685" s="36" t="str">
        <f>VLOOKUP(First_Validations__2[[#This Row],[CountryReq]],Last_Validations[],COLUMNS($B:G)+1,FALSE)</f>
        <v>MRT</v>
      </c>
      <c r="AA685" s="36" t="str">
        <f>VLOOKUP(First_Validations__2[[#This Row],[CountryReq]],Last_Validations[],COLUMNS($B:H)+1,FALSE)</f>
        <v>Mauritania</v>
      </c>
      <c r="AB685" s="36" t="str">
        <f>VLOOKUP(First_Validations__2[[#This Row],[CountryReq]],Last_Validations[],COLUMNS($B:I)+1,FALSE)</f>
        <v>eiti.org/BD/2019-19</v>
      </c>
      <c r="AC685" s="36" t="str">
        <f>VLOOKUP(First_Validations__2[[#This Row],[CountryReq]],Last_Validations[],COLUMNS($B:J)+1,FALSE)</f>
        <v>https://eiti.org/document/mauritania-validation-2018</v>
      </c>
      <c r="AD685" s="36">
        <f>VLOOKUP(First_Validations__2[[#This Row],[CountryReq]],Last_Validations[],COLUMNS($B:K)+1,FALSE)</f>
        <v>2018</v>
      </c>
      <c r="AE685" s="36">
        <f>VLOOKUP(First_Validations__2[[#This Row],[CountryReq]],Last_Validations[],COLUMNS($B:L)+1,FALSE)</f>
        <v>2018</v>
      </c>
      <c r="AF685" s="36" t="str">
        <f>VLOOKUP(First_Validations__2[[#This Row],[CountryReq]],Last_Validations[],COLUMNS($B:M)+1,FALSE)</f>
        <v>Meaningful progress</v>
      </c>
      <c r="AG685" s="36" t="str">
        <f>VLOOKUP(First_Validations__2[[#This Row],[CountryReq]],Last_Validations[],COLUMNS($B:N)+1,FALSE)</f>
        <v>State participation (#2.6)</v>
      </c>
      <c r="AH685" s="36">
        <f>VLOOKUP(First_Validations__2[[#This Row],[CountryReq]],Last_Validations[],COLUMNS($B:O)+1,FALSE)</f>
        <v>4</v>
      </c>
      <c r="AI685" s="36" t="str">
        <f>VLOOKUP(First_Validations__2[[#This Row],[CountryReq]],Last_Validations[],COLUMNS($B:P)+1,FALSE)</f>
        <v>Meaningful progress</v>
      </c>
      <c r="AJ685" s="36" t="str">
        <f>VLOOKUP(First_Validations__2[[#This Row],[CountryReq]],Last_Validations[],COLUMNS($B:Q)+1,FALSE)</f>
        <v xml:space="preserve">While the report describes the terms associated with the state’s free carried equity in mining companies, it does not detail the terms associated with state equity in other mining companies. Although the report states that there were no loans or guarantees, it notes the existence of a sovereign guarantee on a third-party loan to SNIM, without providing details of the terms of the loan guarantee (e.g. interest rate, tenor).  </v>
      </c>
      <c r="AK685" s="36" t="str">
        <f>VLOOKUP(First_Validations__2[[#This Row],[CountryReq]],Last_Validations[],COLUMNS($B:R)+1,FALSE)</f>
        <v>https://eiti.org/mauritania#mauritanias-progress-by-requirement</v>
      </c>
      <c r="AL685" s="36" t="str">
        <f>VLOOKUP(First_Validations__2[[#This Row],[CountryReq]],Last_Validations[],COLUMNS($B:S)+1,FALSE)</f>
        <v>http://www.cnitie.mr/itie-fr/</v>
      </c>
      <c r="AM685" s="36" t="str">
        <f>VLOOKUP(First_Validations__2[[#This Row],[CountryReq]],Last_Validations[],COLUMNS($B:T)+1,FALSE)</f>
        <v>https://eiti.org/api/v1.0/score_data/45</v>
      </c>
      <c r="AN685" s="36" t="str">
        <f>IF(First_Validations__2[[#This Row],[FirstValidation.Country: Year]]=First_Validations__2[[#This Row],[Country: Year]],"First","Second / Last")</f>
        <v>Second / Last</v>
      </c>
      <c r="AO685" s="36">
        <f>IF(AND(First_Validations__2[[#This Row],[FirstValidation.Validation score]]&lt;5,First_Validations__2[[#This Row],[FirstValidation.Validation score]]&gt;1),1,0)</f>
        <v>1</v>
      </c>
      <c r="AP685" s="36">
        <f>First_Validations__2[[#This Row],[Validation score]]-First_Validations__2[[#This Row],[FirstValidation.Validation score]]</f>
        <v>1</v>
      </c>
      <c r="AQ685" s="36">
        <f>IF(AND(First_Validations__2[[#This Row],[Corrective action]]=1,First_Validations__2[[#This Row],[Validation score]]&lt;5,First_Validations__2[[#This Row],[Validation score]]&gt;1),1,0)</f>
        <v>1</v>
      </c>
      <c r="AR685" s="36">
        <f>IF(AND(First_Validations__2[[#This Row],[Corrective action]]=1,OR(First_Validations__2[[#This Row],[Validation score]]&gt;4,First_Validations__2[[#This Row],[Validation score]]&lt;2)),1,0)</f>
        <v>0</v>
      </c>
      <c r="AS6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5" s="36" t="str">
        <f>VLOOKUP(First_Validations__2[[#This Row],[Requirement ('#)]],Requirements[[Requirements]:[Categories2]],2,FALSE)</f>
        <v>Licenses and contracts</v>
      </c>
    </row>
    <row r="686" spans="2:46">
      <c r="B686" s="34" t="s">
        <v>1562</v>
      </c>
      <c r="C686" s="34">
        <v>1</v>
      </c>
      <c r="D686" s="34">
        <v>8</v>
      </c>
      <c r="E686" s="34" t="s">
        <v>220</v>
      </c>
      <c r="F686" s="34" t="s">
        <v>1563</v>
      </c>
      <c r="G686" s="34" t="s">
        <v>1562</v>
      </c>
      <c r="H686" s="34" t="s">
        <v>3493</v>
      </c>
      <c r="I686" s="34" t="s">
        <v>221</v>
      </c>
      <c r="J686" s="34">
        <v>2016</v>
      </c>
      <c r="K686" s="34">
        <v>2018</v>
      </c>
      <c r="L686" s="34" t="s">
        <v>1767</v>
      </c>
      <c r="M686" s="34" t="s">
        <v>1799</v>
      </c>
      <c r="N686" s="34">
        <v>5</v>
      </c>
      <c r="O686" s="34" t="s">
        <v>1768</v>
      </c>
      <c r="P686" s="34" t="s">
        <v>233</v>
      </c>
      <c r="Q686" s="34" t="s">
        <v>1830</v>
      </c>
      <c r="R686" s="34" t="s">
        <v>1564</v>
      </c>
      <c r="S686" s="34" t="s">
        <v>1831</v>
      </c>
      <c r="T686" s="34" t="s">
        <v>2652</v>
      </c>
      <c r="U686" s="36" t="str">
        <f>VLOOKUP(First_Validations__2[[#This Row],[CountryReq]],Last_Validations[],COLUMNS($B:B)+1,FALSE)</f>
        <v>Mauritania: 2018</v>
      </c>
      <c r="V686" s="36" t="str">
        <f>VLOOKUP(First_Validations__2[[#This Row],[CountryReq]],Last_Validations[],COLUMNS($B:C)+1,FALSE)</f>
        <v>Mauritania</v>
      </c>
      <c r="W686" s="36">
        <f>VLOOKUP(First_Validations__2[[#This Row],[CountryReq]],Last_Validations[],COLUMNS($B:D)+1,FALSE)</f>
        <v>1</v>
      </c>
      <c r="X686" s="36">
        <f>VLOOKUP(First_Validations__2[[#This Row],[CountryReq]],Last_Validations[],COLUMNS($B:E)+1,FALSE)</f>
        <v>45</v>
      </c>
      <c r="Y686" s="36" t="str">
        <f>VLOOKUP(First_Validations__2[[#This Row],[CountryReq]],Last_Validations[],COLUMNS($B:F)+1,FALSE)</f>
        <v>Mauritania: 2018</v>
      </c>
      <c r="Z686" s="36" t="str">
        <f>VLOOKUP(First_Validations__2[[#This Row],[CountryReq]],Last_Validations[],COLUMNS($B:G)+1,FALSE)</f>
        <v>MRT</v>
      </c>
      <c r="AA686" s="36" t="str">
        <f>VLOOKUP(First_Validations__2[[#This Row],[CountryReq]],Last_Validations[],COLUMNS($B:H)+1,FALSE)</f>
        <v>Mauritania</v>
      </c>
      <c r="AB686" s="36" t="str">
        <f>VLOOKUP(First_Validations__2[[#This Row],[CountryReq]],Last_Validations[],COLUMNS($B:I)+1,FALSE)</f>
        <v>eiti.org/BD/2019-19</v>
      </c>
      <c r="AC686" s="36" t="str">
        <f>VLOOKUP(First_Validations__2[[#This Row],[CountryReq]],Last_Validations[],COLUMNS($B:J)+1,FALSE)</f>
        <v>https://eiti.org/document/mauritania-validation-2018</v>
      </c>
      <c r="AD686" s="36">
        <f>VLOOKUP(First_Validations__2[[#This Row],[CountryReq]],Last_Validations[],COLUMNS($B:K)+1,FALSE)</f>
        <v>2018</v>
      </c>
      <c r="AE686" s="36">
        <f>VLOOKUP(First_Validations__2[[#This Row],[CountryReq]],Last_Validations[],COLUMNS($B:L)+1,FALSE)</f>
        <v>2018</v>
      </c>
      <c r="AF686" s="36" t="str">
        <f>VLOOKUP(First_Validations__2[[#This Row],[CountryReq]],Last_Validations[],COLUMNS($B:M)+1,FALSE)</f>
        <v>Meaningful progress</v>
      </c>
      <c r="AG686" s="36" t="str">
        <f>VLOOKUP(First_Validations__2[[#This Row],[CountryReq]],Last_Validations[],COLUMNS($B:N)+1,FALSE)</f>
        <v>Exploration data (#3.1)</v>
      </c>
      <c r="AH686" s="36">
        <f>VLOOKUP(First_Validations__2[[#This Row],[CountryReq]],Last_Validations[],COLUMNS($B:O)+1,FALSE)</f>
        <v>5</v>
      </c>
      <c r="AI686" s="36" t="str">
        <f>VLOOKUP(First_Validations__2[[#This Row],[CountryReq]],Last_Validations[],COLUMNS($B:P)+1,FALSE)</f>
        <v>Satisfactory progress</v>
      </c>
      <c r="AJ686" s="36" t="str">
        <f>VLOOKUP(First_Validations__2[[#This Row],[CountryReq]],Last_Validations[],COLUMNS($B:Q)+1,FALSE)</f>
        <v>The 2014 EITI Report includes a detailed description of the extractive industries and of significant exploration activities. There does not appear to be significant informal activities in the extractive industries in 2014.</v>
      </c>
      <c r="AK686" s="36" t="str">
        <f>VLOOKUP(First_Validations__2[[#This Row],[CountryReq]],Last_Validations[],COLUMNS($B:R)+1,FALSE)</f>
        <v>https://eiti.org/mauritania#mauritanias-progress-by-requirement</v>
      </c>
      <c r="AL686" s="36" t="str">
        <f>VLOOKUP(First_Validations__2[[#This Row],[CountryReq]],Last_Validations[],COLUMNS($B:S)+1,FALSE)</f>
        <v>http://www.cnitie.mr/itie-fr/</v>
      </c>
      <c r="AM686" s="36" t="str">
        <f>VLOOKUP(First_Validations__2[[#This Row],[CountryReq]],Last_Validations[],COLUMNS($B:T)+1,FALSE)</f>
        <v>https://eiti.org/api/v1.0/score_data/45</v>
      </c>
      <c r="AN686" s="36" t="str">
        <f>IF(First_Validations__2[[#This Row],[FirstValidation.Country: Year]]=First_Validations__2[[#This Row],[Country: Year]],"First","Second / Last")</f>
        <v>Second / Last</v>
      </c>
      <c r="AO686" s="36">
        <f>IF(AND(First_Validations__2[[#This Row],[FirstValidation.Validation score]]&lt;5,First_Validations__2[[#This Row],[FirstValidation.Validation score]]&gt;1),1,0)</f>
        <v>0</v>
      </c>
      <c r="AP686" s="36">
        <f>First_Validations__2[[#This Row],[Validation score]]-First_Validations__2[[#This Row],[FirstValidation.Validation score]]</f>
        <v>0</v>
      </c>
      <c r="AQ686" s="36">
        <f>IF(AND(First_Validations__2[[#This Row],[Corrective action]]=1,First_Validations__2[[#This Row],[Validation score]]&lt;5,First_Validations__2[[#This Row],[Validation score]]&gt;1),1,0)</f>
        <v>0</v>
      </c>
      <c r="AR686" s="36">
        <f>IF(AND(First_Validations__2[[#This Row],[Corrective action]]=1,OR(First_Validations__2[[#This Row],[Validation score]]&gt;4,First_Validations__2[[#This Row],[Validation score]]&lt;2)),1,0)</f>
        <v>0</v>
      </c>
      <c r="AS6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6" s="36" t="str">
        <f>VLOOKUP(First_Validations__2[[#This Row],[Requirement ('#)]],Requirements[[Requirements]:[Categories2]],2,FALSE)</f>
        <v>Monitoring production</v>
      </c>
    </row>
    <row r="687" spans="2:46">
      <c r="B687" s="34" t="s">
        <v>1562</v>
      </c>
      <c r="C687" s="34">
        <v>1</v>
      </c>
      <c r="D687" s="34">
        <v>8</v>
      </c>
      <c r="E687" s="34" t="s">
        <v>220</v>
      </c>
      <c r="F687" s="34" t="s">
        <v>1563</v>
      </c>
      <c r="G687" s="34" t="s">
        <v>1562</v>
      </c>
      <c r="H687" s="34" t="s">
        <v>3493</v>
      </c>
      <c r="I687" s="34" t="s">
        <v>221</v>
      </c>
      <c r="J687" s="34">
        <v>2016</v>
      </c>
      <c r="K687" s="34">
        <v>2018</v>
      </c>
      <c r="L687" s="34" t="s">
        <v>1767</v>
      </c>
      <c r="M687" s="34" t="s">
        <v>1794</v>
      </c>
      <c r="N687" s="34">
        <v>3</v>
      </c>
      <c r="O687" s="34" t="s">
        <v>1798</v>
      </c>
      <c r="P687" s="34" t="s">
        <v>230</v>
      </c>
      <c r="Q687" s="34" t="s">
        <v>1830</v>
      </c>
      <c r="R687" s="34" t="s">
        <v>1564</v>
      </c>
      <c r="S687" s="34" t="s">
        <v>1831</v>
      </c>
      <c r="T687" s="34" t="s">
        <v>2653</v>
      </c>
      <c r="U687" s="36" t="str">
        <f>VLOOKUP(First_Validations__2[[#This Row],[CountryReq]],Last_Validations[],COLUMNS($B:B)+1,FALSE)</f>
        <v>Mauritania: 2018</v>
      </c>
      <c r="V687" s="36" t="str">
        <f>VLOOKUP(First_Validations__2[[#This Row],[CountryReq]],Last_Validations[],COLUMNS($B:C)+1,FALSE)</f>
        <v>Mauritania</v>
      </c>
      <c r="W687" s="36">
        <f>VLOOKUP(First_Validations__2[[#This Row],[CountryReq]],Last_Validations[],COLUMNS($B:D)+1,FALSE)</f>
        <v>1</v>
      </c>
      <c r="X687" s="36">
        <f>VLOOKUP(First_Validations__2[[#This Row],[CountryReq]],Last_Validations[],COLUMNS($B:E)+1,FALSE)</f>
        <v>45</v>
      </c>
      <c r="Y687" s="36" t="str">
        <f>VLOOKUP(First_Validations__2[[#This Row],[CountryReq]],Last_Validations[],COLUMNS($B:F)+1,FALSE)</f>
        <v>Mauritania: 2018</v>
      </c>
      <c r="Z687" s="36" t="str">
        <f>VLOOKUP(First_Validations__2[[#This Row],[CountryReq]],Last_Validations[],COLUMNS($B:G)+1,FALSE)</f>
        <v>MRT</v>
      </c>
      <c r="AA687" s="36" t="str">
        <f>VLOOKUP(First_Validations__2[[#This Row],[CountryReq]],Last_Validations[],COLUMNS($B:H)+1,FALSE)</f>
        <v>Mauritania</v>
      </c>
      <c r="AB687" s="36" t="str">
        <f>VLOOKUP(First_Validations__2[[#This Row],[CountryReq]],Last_Validations[],COLUMNS($B:I)+1,FALSE)</f>
        <v>eiti.org/BD/2019-19</v>
      </c>
      <c r="AC687" s="36" t="str">
        <f>VLOOKUP(First_Validations__2[[#This Row],[CountryReq]],Last_Validations[],COLUMNS($B:J)+1,FALSE)</f>
        <v>https://eiti.org/document/mauritania-validation-2018</v>
      </c>
      <c r="AD687" s="36">
        <f>VLOOKUP(First_Validations__2[[#This Row],[CountryReq]],Last_Validations[],COLUMNS($B:K)+1,FALSE)</f>
        <v>2018</v>
      </c>
      <c r="AE687" s="36">
        <f>VLOOKUP(First_Validations__2[[#This Row],[CountryReq]],Last_Validations[],COLUMNS($B:L)+1,FALSE)</f>
        <v>2018</v>
      </c>
      <c r="AF687" s="36" t="str">
        <f>VLOOKUP(First_Validations__2[[#This Row],[CountryReq]],Last_Validations[],COLUMNS($B:M)+1,FALSE)</f>
        <v>Meaningful progress</v>
      </c>
      <c r="AG687" s="36" t="str">
        <f>VLOOKUP(First_Validations__2[[#This Row],[CountryReq]],Last_Validations[],COLUMNS($B:N)+1,FALSE)</f>
        <v>Policy on contract disclosure (#2.4)</v>
      </c>
      <c r="AH687" s="36">
        <f>VLOOKUP(First_Validations__2[[#This Row],[CountryReq]],Last_Validations[],COLUMNS($B:O)+1,FALSE)</f>
        <v>5</v>
      </c>
      <c r="AI687" s="36" t="str">
        <f>VLOOKUP(First_Validations__2[[#This Row],[CountryReq]],Last_Validations[],COLUMNS($B:P)+1,FALSE)</f>
        <v>Satisfactory progress</v>
      </c>
      <c r="AJ687" s="36" t="str">
        <f>VLOOKUP(First_Validations__2[[#This Row],[CountryReq]],Last_Validations[],COLUMNS($B:Q)+1,FALSE)</f>
        <v>Through the 2015 EITI Report and the notes published subsequently by the Ministry of Mines and Hydrocarbon, the MSG has documented the government’s policy on disclosure of contracts and licenses that govern the exploration and production of oil, gas and minerals.</v>
      </c>
      <c r="AK687" s="36" t="str">
        <f>VLOOKUP(First_Validations__2[[#This Row],[CountryReq]],Last_Validations[],COLUMNS($B:R)+1,FALSE)</f>
        <v>https://eiti.org/mauritania#mauritanias-progress-by-requirement</v>
      </c>
      <c r="AL687" s="36" t="str">
        <f>VLOOKUP(First_Validations__2[[#This Row],[CountryReq]],Last_Validations[],COLUMNS($B:S)+1,FALSE)</f>
        <v>http://www.cnitie.mr/itie-fr/</v>
      </c>
      <c r="AM687" s="36" t="str">
        <f>VLOOKUP(First_Validations__2[[#This Row],[CountryReq]],Last_Validations[],COLUMNS($B:T)+1,FALSE)</f>
        <v>https://eiti.org/api/v1.0/score_data/45</v>
      </c>
      <c r="AN687" s="36" t="str">
        <f>IF(First_Validations__2[[#This Row],[FirstValidation.Country: Year]]=First_Validations__2[[#This Row],[Country: Year]],"First","Second / Last")</f>
        <v>Second / Last</v>
      </c>
      <c r="AO687" s="36">
        <f>IF(AND(First_Validations__2[[#This Row],[FirstValidation.Validation score]]&lt;5,First_Validations__2[[#This Row],[FirstValidation.Validation score]]&gt;1),1,0)</f>
        <v>1</v>
      </c>
      <c r="AP687" s="36">
        <f>First_Validations__2[[#This Row],[Validation score]]-First_Validations__2[[#This Row],[FirstValidation.Validation score]]</f>
        <v>2</v>
      </c>
      <c r="AQ687" s="36">
        <f>IF(AND(First_Validations__2[[#This Row],[Corrective action]]=1,First_Validations__2[[#This Row],[Validation score]]&lt;5,First_Validations__2[[#This Row],[Validation score]]&gt;1),1,0)</f>
        <v>0</v>
      </c>
      <c r="AR687" s="36">
        <f>IF(AND(First_Validations__2[[#This Row],[Corrective action]]=1,OR(First_Validations__2[[#This Row],[Validation score]]&gt;4,First_Validations__2[[#This Row],[Validation score]]&lt;2)),1,0)</f>
        <v>1</v>
      </c>
      <c r="AS6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7" s="36" t="str">
        <f>VLOOKUP(First_Validations__2[[#This Row],[Requirement ('#)]],Requirements[[Requirements]:[Categories2]],2,FALSE)</f>
        <v>Licenses and contracts</v>
      </c>
    </row>
    <row r="688" spans="2:46">
      <c r="B688" s="34" t="s">
        <v>1562</v>
      </c>
      <c r="C688" s="34">
        <v>1</v>
      </c>
      <c r="D688" s="34">
        <v>8</v>
      </c>
      <c r="E688" s="34" t="s">
        <v>220</v>
      </c>
      <c r="F688" s="34" t="s">
        <v>1563</v>
      </c>
      <c r="G688" s="34" t="s">
        <v>1562</v>
      </c>
      <c r="H688" s="34" t="s">
        <v>3493</v>
      </c>
      <c r="I688" s="34" t="s">
        <v>221</v>
      </c>
      <c r="J688" s="34">
        <v>2016</v>
      </c>
      <c r="K688" s="34">
        <v>2018</v>
      </c>
      <c r="L688" s="34" t="s">
        <v>1767</v>
      </c>
      <c r="M688" s="34" t="s">
        <v>1795</v>
      </c>
      <c r="N688" s="34">
        <v>1</v>
      </c>
      <c r="O688" s="34" t="s">
        <v>1796</v>
      </c>
      <c r="P688" s="34" t="s">
        <v>231</v>
      </c>
      <c r="Q688" s="34" t="s">
        <v>1830</v>
      </c>
      <c r="R688" s="34" t="s">
        <v>1564</v>
      </c>
      <c r="S688" s="34" t="s">
        <v>1831</v>
      </c>
      <c r="T688" s="34" t="s">
        <v>2654</v>
      </c>
      <c r="U688" s="36" t="str">
        <f>VLOOKUP(First_Validations__2[[#This Row],[CountryReq]],Last_Validations[],COLUMNS($B:B)+1,FALSE)</f>
        <v>Mauritania: 2018</v>
      </c>
      <c r="V688" s="36" t="str">
        <f>VLOOKUP(First_Validations__2[[#This Row],[CountryReq]],Last_Validations[],COLUMNS($B:C)+1,FALSE)</f>
        <v>Mauritania</v>
      </c>
      <c r="W688" s="36">
        <f>VLOOKUP(First_Validations__2[[#This Row],[CountryReq]],Last_Validations[],COLUMNS($B:D)+1,FALSE)</f>
        <v>1</v>
      </c>
      <c r="X688" s="36">
        <f>VLOOKUP(First_Validations__2[[#This Row],[CountryReq]],Last_Validations[],COLUMNS($B:E)+1,FALSE)</f>
        <v>45</v>
      </c>
      <c r="Y688" s="36" t="str">
        <f>VLOOKUP(First_Validations__2[[#This Row],[CountryReq]],Last_Validations[],COLUMNS($B:F)+1,FALSE)</f>
        <v>Mauritania: 2018</v>
      </c>
      <c r="Z688" s="36" t="str">
        <f>VLOOKUP(First_Validations__2[[#This Row],[CountryReq]],Last_Validations[],COLUMNS($B:G)+1,FALSE)</f>
        <v>MRT</v>
      </c>
      <c r="AA688" s="36" t="str">
        <f>VLOOKUP(First_Validations__2[[#This Row],[CountryReq]],Last_Validations[],COLUMNS($B:H)+1,FALSE)</f>
        <v>Mauritania</v>
      </c>
      <c r="AB688" s="36" t="str">
        <f>VLOOKUP(First_Validations__2[[#This Row],[CountryReq]],Last_Validations[],COLUMNS($B:I)+1,FALSE)</f>
        <v>eiti.org/BD/2019-19</v>
      </c>
      <c r="AC688" s="36" t="str">
        <f>VLOOKUP(First_Validations__2[[#This Row],[CountryReq]],Last_Validations[],COLUMNS($B:J)+1,FALSE)</f>
        <v>https://eiti.org/document/mauritania-validation-2018</v>
      </c>
      <c r="AD688" s="36">
        <f>VLOOKUP(First_Validations__2[[#This Row],[CountryReq]],Last_Validations[],COLUMNS($B:K)+1,FALSE)</f>
        <v>2018</v>
      </c>
      <c r="AE688" s="36">
        <f>VLOOKUP(First_Validations__2[[#This Row],[CountryReq]],Last_Validations[],COLUMNS($B:L)+1,FALSE)</f>
        <v>2018</v>
      </c>
      <c r="AF688" s="36" t="str">
        <f>VLOOKUP(First_Validations__2[[#This Row],[CountryReq]],Last_Validations[],COLUMNS($B:M)+1,FALSE)</f>
        <v>Meaningful progress</v>
      </c>
      <c r="AG688" s="36" t="str">
        <f>VLOOKUP(First_Validations__2[[#This Row],[CountryReq]],Last_Validations[],COLUMNS($B:N)+1,FALSE)</f>
        <v>Beneficial ownership (#2.5)</v>
      </c>
      <c r="AH688" s="36">
        <f>VLOOKUP(First_Validations__2[[#This Row],[CountryReq]],Last_Validations[],COLUMNS($B:O)+1,FALSE)</f>
        <v>1</v>
      </c>
      <c r="AI688" s="36" t="str">
        <f>VLOOKUP(First_Validations__2[[#This Row],[CountryReq]],Last_Validations[],COLUMNS($B:P)+1,FALSE)</f>
        <v>Not required (recommended)</v>
      </c>
      <c r="AJ688" s="36" t="str">
        <f>VLOOKUP(First_Validations__2[[#This Row],[CountryReq]],Last_Validations[],COLUMNS($B:Q)+1,FALSE)</f>
        <v>The MSG has considered beneficial ownership disclosure at several MSG meetings and has conducted initial work on disclosure of legal ownership information, but not the government’s policy, in the 2013 and 2014 EITI Reports.</v>
      </c>
      <c r="AK688" s="36" t="str">
        <f>VLOOKUP(First_Validations__2[[#This Row],[CountryReq]],Last_Validations[],COLUMNS($B:R)+1,FALSE)</f>
        <v>https://eiti.org/mauritania#mauritanias-progress-by-requirement</v>
      </c>
      <c r="AL688" s="36" t="str">
        <f>VLOOKUP(First_Validations__2[[#This Row],[CountryReq]],Last_Validations[],COLUMNS($B:S)+1,FALSE)</f>
        <v>http://www.cnitie.mr/itie-fr/</v>
      </c>
      <c r="AM688" s="36" t="str">
        <f>VLOOKUP(First_Validations__2[[#This Row],[CountryReq]],Last_Validations[],COLUMNS($B:T)+1,FALSE)</f>
        <v>https://eiti.org/api/v1.0/score_data/45</v>
      </c>
      <c r="AN688" s="36" t="str">
        <f>IF(First_Validations__2[[#This Row],[FirstValidation.Country: Year]]=First_Validations__2[[#This Row],[Country: Year]],"First","Second / Last")</f>
        <v>Second / Last</v>
      </c>
      <c r="AO688" s="36">
        <f>IF(AND(First_Validations__2[[#This Row],[FirstValidation.Validation score]]&lt;5,First_Validations__2[[#This Row],[FirstValidation.Validation score]]&gt;1),1,0)</f>
        <v>0</v>
      </c>
      <c r="AP688" s="36">
        <f>First_Validations__2[[#This Row],[Validation score]]-First_Validations__2[[#This Row],[FirstValidation.Validation score]]</f>
        <v>0</v>
      </c>
      <c r="AQ688" s="36">
        <f>IF(AND(First_Validations__2[[#This Row],[Corrective action]]=1,First_Validations__2[[#This Row],[Validation score]]&lt;5,First_Validations__2[[#This Row],[Validation score]]&gt;1),1,0)</f>
        <v>0</v>
      </c>
      <c r="AR688" s="36">
        <f>IF(AND(First_Validations__2[[#This Row],[Corrective action]]=1,OR(First_Validations__2[[#This Row],[Validation score]]&gt;4,First_Validations__2[[#This Row],[Validation score]]&lt;2)),1,0)</f>
        <v>0</v>
      </c>
      <c r="AS6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8" s="36" t="str">
        <f>VLOOKUP(First_Validations__2[[#This Row],[Requirement ('#)]],Requirements[[Requirements]:[Categories2]],2,FALSE)</f>
        <v>Licenses and contracts</v>
      </c>
    </row>
    <row r="689" spans="2:46">
      <c r="B689" s="34" t="s">
        <v>1562</v>
      </c>
      <c r="C689" s="34">
        <v>1</v>
      </c>
      <c r="D689" s="34">
        <v>8</v>
      </c>
      <c r="E689" s="34" t="s">
        <v>220</v>
      </c>
      <c r="F689" s="34" t="s">
        <v>1563</v>
      </c>
      <c r="G689" s="34" t="s">
        <v>1562</v>
      </c>
      <c r="H689" s="34" t="s">
        <v>3493</v>
      </c>
      <c r="I689" s="34" t="s">
        <v>221</v>
      </c>
      <c r="J689" s="34">
        <v>2016</v>
      </c>
      <c r="K689" s="34">
        <v>2018</v>
      </c>
      <c r="L689" s="34" t="s">
        <v>1767</v>
      </c>
      <c r="M689" s="34" t="s">
        <v>1802</v>
      </c>
      <c r="N689" s="34">
        <v>4</v>
      </c>
      <c r="O689" s="34" t="s">
        <v>1767</v>
      </c>
      <c r="P689" s="34" t="s">
        <v>236</v>
      </c>
      <c r="Q689" s="34" t="s">
        <v>1830</v>
      </c>
      <c r="R689" s="34" t="s">
        <v>1564</v>
      </c>
      <c r="S689" s="34" t="s">
        <v>1831</v>
      </c>
      <c r="T689" s="34" t="s">
        <v>2655</v>
      </c>
      <c r="U689" s="36" t="str">
        <f>VLOOKUP(First_Validations__2[[#This Row],[CountryReq]],Last_Validations[],COLUMNS($B:B)+1,FALSE)</f>
        <v>Mauritania: 2018</v>
      </c>
      <c r="V689" s="36" t="str">
        <f>VLOOKUP(First_Validations__2[[#This Row],[CountryReq]],Last_Validations[],COLUMNS($B:C)+1,FALSE)</f>
        <v>Mauritania</v>
      </c>
      <c r="W689" s="36">
        <f>VLOOKUP(First_Validations__2[[#This Row],[CountryReq]],Last_Validations[],COLUMNS($B:D)+1,FALSE)</f>
        <v>1</v>
      </c>
      <c r="X689" s="36">
        <f>VLOOKUP(First_Validations__2[[#This Row],[CountryReq]],Last_Validations[],COLUMNS($B:E)+1,FALSE)</f>
        <v>45</v>
      </c>
      <c r="Y689" s="36" t="str">
        <f>VLOOKUP(First_Validations__2[[#This Row],[CountryReq]],Last_Validations[],COLUMNS($B:F)+1,FALSE)</f>
        <v>Mauritania: 2018</v>
      </c>
      <c r="Z689" s="36" t="str">
        <f>VLOOKUP(First_Validations__2[[#This Row],[CountryReq]],Last_Validations[],COLUMNS($B:G)+1,FALSE)</f>
        <v>MRT</v>
      </c>
      <c r="AA689" s="36" t="str">
        <f>VLOOKUP(First_Validations__2[[#This Row],[CountryReq]],Last_Validations[],COLUMNS($B:H)+1,FALSE)</f>
        <v>Mauritania</v>
      </c>
      <c r="AB689" s="36" t="str">
        <f>VLOOKUP(First_Validations__2[[#This Row],[CountryReq]],Last_Validations[],COLUMNS($B:I)+1,FALSE)</f>
        <v>eiti.org/BD/2019-19</v>
      </c>
      <c r="AC689" s="36" t="str">
        <f>VLOOKUP(First_Validations__2[[#This Row],[CountryReq]],Last_Validations[],COLUMNS($B:J)+1,FALSE)</f>
        <v>https://eiti.org/document/mauritania-validation-2018</v>
      </c>
      <c r="AD689" s="36">
        <f>VLOOKUP(First_Validations__2[[#This Row],[CountryReq]],Last_Validations[],COLUMNS($B:K)+1,FALSE)</f>
        <v>2018</v>
      </c>
      <c r="AE689" s="36">
        <f>VLOOKUP(First_Validations__2[[#This Row],[CountryReq]],Last_Validations[],COLUMNS($B:L)+1,FALSE)</f>
        <v>2018</v>
      </c>
      <c r="AF689" s="36" t="str">
        <f>VLOOKUP(First_Validations__2[[#This Row],[CountryReq]],Last_Validations[],COLUMNS($B:M)+1,FALSE)</f>
        <v>Meaningful progress</v>
      </c>
      <c r="AG689" s="36" t="str">
        <f>VLOOKUP(First_Validations__2[[#This Row],[CountryReq]],Last_Validations[],COLUMNS($B:N)+1,FALSE)</f>
        <v>Comprehensiveness (#4.1)</v>
      </c>
      <c r="AH689" s="36">
        <f>VLOOKUP(First_Validations__2[[#This Row],[CountryReq]],Last_Validations[],COLUMNS($B:O)+1,FALSE)</f>
        <v>5</v>
      </c>
      <c r="AI689" s="36" t="str">
        <f>VLOOKUP(First_Validations__2[[#This Row],[CountryReq]],Last_Validations[],COLUMNS($B:P)+1,FALSE)</f>
        <v>Satisfactory progress</v>
      </c>
      <c r="AJ689" s="36" t="str">
        <f>VLOOKUP(First_Validations__2[[#This Row],[CountryReq]],Last_Validations[],COLUMNS($B:Q)+1,FALSE)</f>
        <v xml:space="preserve">The 2015 EITI Report provides, for both oil and gas and mining, a definition of the materiality thresholds for payments and companies to be included in reconciliation, including a justification for why the thresholds were set at these levels. The MSG was involved in setting the materiality thresholds for payments and for companies. The materiality of omissions from non-reporting companies is assessed and considered not to affect the comprehensiveness of the reconciliation. Full unilateral government disclosures of material revenues, including from non-material companies, was provided. </v>
      </c>
      <c r="AK689" s="36" t="str">
        <f>VLOOKUP(First_Validations__2[[#This Row],[CountryReq]],Last_Validations[],COLUMNS($B:R)+1,FALSE)</f>
        <v>https://eiti.org/mauritania#mauritanias-progress-by-requirement</v>
      </c>
      <c r="AL689" s="36" t="str">
        <f>VLOOKUP(First_Validations__2[[#This Row],[CountryReq]],Last_Validations[],COLUMNS($B:S)+1,FALSE)</f>
        <v>http://www.cnitie.mr/itie-fr/</v>
      </c>
      <c r="AM689" s="36" t="str">
        <f>VLOOKUP(First_Validations__2[[#This Row],[CountryReq]],Last_Validations[],COLUMNS($B:T)+1,FALSE)</f>
        <v>https://eiti.org/api/v1.0/score_data/45</v>
      </c>
      <c r="AN689" s="36" t="str">
        <f>IF(First_Validations__2[[#This Row],[FirstValidation.Country: Year]]=First_Validations__2[[#This Row],[Country: Year]],"First","Second / Last")</f>
        <v>Second / Last</v>
      </c>
      <c r="AO689" s="36">
        <f>IF(AND(First_Validations__2[[#This Row],[FirstValidation.Validation score]]&lt;5,First_Validations__2[[#This Row],[FirstValidation.Validation score]]&gt;1),1,0)</f>
        <v>1</v>
      </c>
      <c r="AP689" s="36">
        <f>First_Validations__2[[#This Row],[Validation score]]-First_Validations__2[[#This Row],[FirstValidation.Validation score]]</f>
        <v>1</v>
      </c>
      <c r="AQ689" s="36">
        <f>IF(AND(First_Validations__2[[#This Row],[Corrective action]]=1,First_Validations__2[[#This Row],[Validation score]]&lt;5,First_Validations__2[[#This Row],[Validation score]]&gt;1),1,0)</f>
        <v>0</v>
      </c>
      <c r="AR689" s="36">
        <f>IF(AND(First_Validations__2[[#This Row],[Corrective action]]=1,OR(First_Validations__2[[#This Row],[Validation score]]&gt;4,First_Validations__2[[#This Row],[Validation score]]&lt;2)),1,0)</f>
        <v>1</v>
      </c>
      <c r="AS6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89" s="36" t="str">
        <f>VLOOKUP(First_Validations__2[[#This Row],[Requirement ('#)]],Requirements[[Requirements]:[Categories2]],2,FALSE)</f>
        <v>Revenue collection</v>
      </c>
    </row>
    <row r="690" spans="2:46">
      <c r="B690" s="34" t="s">
        <v>1562</v>
      </c>
      <c r="C690" s="34">
        <v>1</v>
      </c>
      <c r="D690" s="34">
        <v>8</v>
      </c>
      <c r="E690" s="34" t="s">
        <v>220</v>
      </c>
      <c r="F690" s="34" t="s">
        <v>1563</v>
      </c>
      <c r="G690" s="34" t="s">
        <v>1562</v>
      </c>
      <c r="H690" s="34" t="s">
        <v>3493</v>
      </c>
      <c r="I690" s="34" t="s">
        <v>221</v>
      </c>
      <c r="J690" s="34">
        <v>2016</v>
      </c>
      <c r="K690" s="34">
        <v>2018</v>
      </c>
      <c r="L690" s="34" t="s">
        <v>1767</v>
      </c>
      <c r="M690" s="34" t="s">
        <v>1803</v>
      </c>
      <c r="N690" s="34">
        <v>5</v>
      </c>
      <c r="O690" s="34" t="s">
        <v>1768</v>
      </c>
      <c r="P690" s="34" t="s">
        <v>237</v>
      </c>
      <c r="Q690" s="34" t="s">
        <v>1830</v>
      </c>
      <c r="R690" s="34" t="s">
        <v>1564</v>
      </c>
      <c r="S690" s="34" t="s">
        <v>1831</v>
      </c>
      <c r="T690" s="34" t="s">
        <v>2656</v>
      </c>
      <c r="U690" s="36" t="str">
        <f>VLOOKUP(First_Validations__2[[#This Row],[CountryReq]],Last_Validations[],COLUMNS($B:B)+1,FALSE)</f>
        <v>Mauritania: 2018</v>
      </c>
      <c r="V690" s="36" t="str">
        <f>VLOOKUP(First_Validations__2[[#This Row],[CountryReq]],Last_Validations[],COLUMNS($B:C)+1,FALSE)</f>
        <v>Mauritania</v>
      </c>
      <c r="W690" s="36">
        <f>VLOOKUP(First_Validations__2[[#This Row],[CountryReq]],Last_Validations[],COLUMNS($B:D)+1,FALSE)</f>
        <v>1</v>
      </c>
      <c r="X690" s="36">
        <f>VLOOKUP(First_Validations__2[[#This Row],[CountryReq]],Last_Validations[],COLUMNS($B:E)+1,FALSE)</f>
        <v>45</v>
      </c>
      <c r="Y690" s="36" t="str">
        <f>VLOOKUP(First_Validations__2[[#This Row],[CountryReq]],Last_Validations[],COLUMNS($B:F)+1,FALSE)</f>
        <v>Mauritania: 2018</v>
      </c>
      <c r="Z690" s="36" t="str">
        <f>VLOOKUP(First_Validations__2[[#This Row],[CountryReq]],Last_Validations[],COLUMNS($B:G)+1,FALSE)</f>
        <v>MRT</v>
      </c>
      <c r="AA690" s="36" t="str">
        <f>VLOOKUP(First_Validations__2[[#This Row],[CountryReq]],Last_Validations[],COLUMNS($B:H)+1,FALSE)</f>
        <v>Mauritania</v>
      </c>
      <c r="AB690" s="36" t="str">
        <f>VLOOKUP(First_Validations__2[[#This Row],[CountryReq]],Last_Validations[],COLUMNS($B:I)+1,FALSE)</f>
        <v>eiti.org/BD/2019-19</v>
      </c>
      <c r="AC690" s="36" t="str">
        <f>VLOOKUP(First_Validations__2[[#This Row],[CountryReq]],Last_Validations[],COLUMNS($B:J)+1,FALSE)</f>
        <v>https://eiti.org/document/mauritania-validation-2018</v>
      </c>
      <c r="AD690" s="36">
        <f>VLOOKUP(First_Validations__2[[#This Row],[CountryReq]],Last_Validations[],COLUMNS($B:K)+1,FALSE)</f>
        <v>2018</v>
      </c>
      <c r="AE690" s="36">
        <f>VLOOKUP(First_Validations__2[[#This Row],[CountryReq]],Last_Validations[],COLUMNS($B:L)+1,FALSE)</f>
        <v>2018</v>
      </c>
      <c r="AF690" s="36" t="str">
        <f>VLOOKUP(First_Validations__2[[#This Row],[CountryReq]],Last_Validations[],COLUMNS($B:M)+1,FALSE)</f>
        <v>Meaningful progress</v>
      </c>
      <c r="AG690" s="36" t="str">
        <f>VLOOKUP(First_Validations__2[[#This Row],[CountryReq]],Last_Validations[],COLUMNS($B:N)+1,FALSE)</f>
        <v>In-kind revenues (#4.2)</v>
      </c>
      <c r="AH690" s="36">
        <f>VLOOKUP(First_Validations__2[[#This Row],[CountryReq]],Last_Validations[],COLUMNS($B:O)+1,FALSE)</f>
        <v>5</v>
      </c>
      <c r="AI690" s="36" t="str">
        <f>VLOOKUP(First_Validations__2[[#This Row],[CountryReq]],Last_Validations[],COLUMNS($B:P)+1,FALSE)</f>
        <v>Satisfactory progress</v>
      </c>
      <c r="AJ690" s="36" t="str">
        <f>VLOOKUP(First_Validations__2[[#This Row],[CountryReq]],Last_Validations[],COLUMNS($B:Q)+1,FALSE)</f>
        <v>The 2014 EITI Report confirmed the materiality of in-kind revenue in the oil and gas sector and disclosed volumes collected and sold as well as proceeds of sales. While it did not explicitly state that the state did not collect in-kind revenues in the mining sector, it provided a diagram of revenue flows that did not specify any in-kind revenues.</v>
      </c>
      <c r="AK690" s="36" t="str">
        <f>VLOOKUP(First_Validations__2[[#This Row],[CountryReq]],Last_Validations[],COLUMNS($B:R)+1,FALSE)</f>
        <v>https://eiti.org/mauritania#mauritanias-progress-by-requirement</v>
      </c>
      <c r="AL690" s="36" t="str">
        <f>VLOOKUP(First_Validations__2[[#This Row],[CountryReq]],Last_Validations[],COLUMNS($B:S)+1,FALSE)</f>
        <v>http://www.cnitie.mr/itie-fr/</v>
      </c>
      <c r="AM690" s="36" t="str">
        <f>VLOOKUP(First_Validations__2[[#This Row],[CountryReq]],Last_Validations[],COLUMNS($B:T)+1,FALSE)</f>
        <v>https://eiti.org/api/v1.0/score_data/45</v>
      </c>
      <c r="AN690" s="36" t="str">
        <f>IF(First_Validations__2[[#This Row],[FirstValidation.Country: Year]]=First_Validations__2[[#This Row],[Country: Year]],"First","Second / Last")</f>
        <v>Second / Last</v>
      </c>
      <c r="AO690" s="36">
        <f>IF(AND(First_Validations__2[[#This Row],[FirstValidation.Validation score]]&lt;5,First_Validations__2[[#This Row],[FirstValidation.Validation score]]&gt;1),1,0)</f>
        <v>0</v>
      </c>
      <c r="AP690" s="36">
        <f>First_Validations__2[[#This Row],[Validation score]]-First_Validations__2[[#This Row],[FirstValidation.Validation score]]</f>
        <v>0</v>
      </c>
      <c r="AQ690" s="36">
        <f>IF(AND(First_Validations__2[[#This Row],[Corrective action]]=1,First_Validations__2[[#This Row],[Validation score]]&lt;5,First_Validations__2[[#This Row],[Validation score]]&gt;1),1,0)</f>
        <v>0</v>
      </c>
      <c r="AR690" s="36">
        <f>IF(AND(First_Validations__2[[#This Row],[Corrective action]]=1,OR(First_Validations__2[[#This Row],[Validation score]]&gt;4,First_Validations__2[[#This Row],[Validation score]]&lt;2)),1,0)</f>
        <v>0</v>
      </c>
      <c r="AS6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0" s="36" t="str">
        <f>VLOOKUP(First_Validations__2[[#This Row],[Requirement ('#)]],Requirements[[Requirements]:[Categories2]],2,FALSE)</f>
        <v>Revenue collection</v>
      </c>
    </row>
    <row r="691" spans="2:46">
      <c r="B691" s="34" t="s">
        <v>1562</v>
      </c>
      <c r="C691" s="34">
        <v>1</v>
      </c>
      <c r="D691" s="34">
        <v>8</v>
      </c>
      <c r="E691" s="34" t="s">
        <v>220</v>
      </c>
      <c r="F691" s="34" t="s">
        <v>1563</v>
      </c>
      <c r="G691" s="34" t="s">
        <v>1562</v>
      </c>
      <c r="H691" s="34" t="s">
        <v>3493</v>
      </c>
      <c r="I691" s="34" t="s">
        <v>221</v>
      </c>
      <c r="J691" s="34">
        <v>2016</v>
      </c>
      <c r="K691" s="34">
        <v>2018</v>
      </c>
      <c r="L691" s="34" t="s">
        <v>1767</v>
      </c>
      <c r="M691" s="34" t="s">
        <v>1800</v>
      </c>
      <c r="N691" s="34">
        <v>5</v>
      </c>
      <c r="O691" s="34" t="s">
        <v>1768</v>
      </c>
      <c r="P691" s="34" t="s">
        <v>234</v>
      </c>
      <c r="Q691" s="34" t="s">
        <v>1830</v>
      </c>
      <c r="R691" s="34" t="s">
        <v>1564</v>
      </c>
      <c r="S691" s="34" t="s">
        <v>1831</v>
      </c>
      <c r="T691" s="34" t="s">
        <v>2657</v>
      </c>
      <c r="U691" s="36" t="str">
        <f>VLOOKUP(First_Validations__2[[#This Row],[CountryReq]],Last_Validations[],COLUMNS($B:B)+1,FALSE)</f>
        <v>Mauritania: 2018</v>
      </c>
      <c r="V691" s="36" t="str">
        <f>VLOOKUP(First_Validations__2[[#This Row],[CountryReq]],Last_Validations[],COLUMNS($B:C)+1,FALSE)</f>
        <v>Mauritania</v>
      </c>
      <c r="W691" s="36">
        <f>VLOOKUP(First_Validations__2[[#This Row],[CountryReq]],Last_Validations[],COLUMNS($B:D)+1,FALSE)</f>
        <v>1</v>
      </c>
      <c r="X691" s="36">
        <f>VLOOKUP(First_Validations__2[[#This Row],[CountryReq]],Last_Validations[],COLUMNS($B:E)+1,FALSE)</f>
        <v>45</v>
      </c>
      <c r="Y691" s="36" t="str">
        <f>VLOOKUP(First_Validations__2[[#This Row],[CountryReq]],Last_Validations[],COLUMNS($B:F)+1,FALSE)</f>
        <v>Mauritania: 2018</v>
      </c>
      <c r="Z691" s="36" t="str">
        <f>VLOOKUP(First_Validations__2[[#This Row],[CountryReq]],Last_Validations[],COLUMNS($B:G)+1,FALSE)</f>
        <v>MRT</v>
      </c>
      <c r="AA691" s="36" t="str">
        <f>VLOOKUP(First_Validations__2[[#This Row],[CountryReq]],Last_Validations[],COLUMNS($B:H)+1,FALSE)</f>
        <v>Mauritania</v>
      </c>
      <c r="AB691" s="36" t="str">
        <f>VLOOKUP(First_Validations__2[[#This Row],[CountryReq]],Last_Validations[],COLUMNS($B:I)+1,FALSE)</f>
        <v>eiti.org/BD/2019-19</v>
      </c>
      <c r="AC691" s="36" t="str">
        <f>VLOOKUP(First_Validations__2[[#This Row],[CountryReq]],Last_Validations[],COLUMNS($B:J)+1,FALSE)</f>
        <v>https://eiti.org/document/mauritania-validation-2018</v>
      </c>
      <c r="AD691" s="36">
        <f>VLOOKUP(First_Validations__2[[#This Row],[CountryReq]],Last_Validations[],COLUMNS($B:K)+1,FALSE)</f>
        <v>2018</v>
      </c>
      <c r="AE691" s="36">
        <f>VLOOKUP(First_Validations__2[[#This Row],[CountryReq]],Last_Validations[],COLUMNS($B:L)+1,FALSE)</f>
        <v>2018</v>
      </c>
      <c r="AF691" s="36" t="str">
        <f>VLOOKUP(First_Validations__2[[#This Row],[CountryReq]],Last_Validations[],COLUMNS($B:M)+1,FALSE)</f>
        <v>Meaningful progress</v>
      </c>
      <c r="AG691" s="36" t="str">
        <f>VLOOKUP(First_Validations__2[[#This Row],[CountryReq]],Last_Validations[],COLUMNS($B:N)+1,FALSE)</f>
        <v>Production data (#3.2)</v>
      </c>
      <c r="AH691" s="36">
        <f>VLOOKUP(First_Validations__2[[#This Row],[CountryReq]],Last_Validations[],COLUMNS($B:O)+1,FALSE)</f>
        <v>5</v>
      </c>
      <c r="AI691" s="36" t="str">
        <f>VLOOKUP(First_Validations__2[[#This Row],[CountryReq]],Last_Validations[],COLUMNS($B:P)+1,FALSE)</f>
        <v>Satisfactory progress</v>
      </c>
      <c r="AJ691" s="36" t="str">
        <f>VLOOKUP(First_Validations__2[[#This Row],[CountryReq]],Last_Validations[],COLUMNS($B:Q)+1,FALSE)</f>
        <v>The 2014 EITI Report provides production volumes and values for all of Mauritania’s mineral and oil production, disaggregated by commodity.</v>
      </c>
      <c r="AK691" s="36" t="str">
        <f>VLOOKUP(First_Validations__2[[#This Row],[CountryReq]],Last_Validations[],COLUMNS($B:R)+1,FALSE)</f>
        <v>https://eiti.org/mauritania#mauritanias-progress-by-requirement</v>
      </c>
      <c r="AL691" s="36" t="str">
        <f>VLOOKUP(First_Validations__2[[#This Row],[CountryReq]],Last_Validations[],COLUMNS($B:S)+1,FALSE)</f>
        <v>http://www.cnitie.mr/itie-fr/</v>
      </c>
      <c r="AM691" s="36" t="str">
        <f>VLOOKUP(First_Validations__2[[#This Row],[CountryReq]],Last_Validations[],COLUMNS($B:T)+1,FALSE)</f>
        <v>https://eiti.org/api/v1.0/score_data/45</v>
      </c>
      <c r="AN691" s="36" t="str">
        <f>IF(First_Validations__2[[#This Row],[FirstValidation.Country: Year]]=First_Validations__2[[#This Row],[Country: Year]],"First","Second / Last")</f>
        <v>Second / Last</v>
      </c>
      <c r="AO691" s="36">
        <f>IF(AND(First_Validations__2[[#This Row],[FirstValidation.Validation score]]&lt;5,First_Validations__2[[#This Row],[FirstValidation.Validation score]]&gt;1),1,0)</f>
        <v>0</v>
      </c>
      <c r="AP691" s="36">
        <f>First_Validations__2[[#This Row],[Validation score]]-First_Validations__2[[#This Row],[FirstValidation.Validation score]]</f>
        <v>0</v>
      </c>
      <c r="AQ691" s="36">
        <f>IF(AND(First_Validations__2[[#This Row],[Corrective action]]=1,First_Validations__2[[#This Row],[Validation score]]&lt;5,First_Validations__2[[#This Row],[Validation score]]&gt;1),1,0)</f>
        <v>0</v>
      </c>
      <c r="AR691" s="36">
        <f>IF(AND(First_Validations__2[[#This Row],[Corrective action]]=1,OR(First_Validations__2[[#This Row],[Validation score]]&gt;4,First_Validations__2[[#This Row],[Validation score]]&lt;2)),1,0)</f>
        <v>0</v>
      </c>
      <c r="AS6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1" s="36" t="str">
        <f>VLOOKUP(First_Validations__2[[#This Row],[Requirement ('#)]],Requirements[[Requirements]:[Categories2]],2,FALSE)</f>
        <v>Monitoring production</v>
      </c>
    </row>
    <row r="692" spans="2:46">
      <c r="B692" s="34" t="s">
        <v>1562</v>
      </c>
      <c r="C692" s="34">
        <v>1</v>
      </c>
      <c r="D692" s="34">
        <v>8</v>
      </c>
      <c r="E692" s="34" t="s">
        <v>220</v>
      </c>
      <c r="F692" s="34" t="s">
        <v>1563</v>
      </c>
      <c r="G692" s="34" t="s">
        <v>1562</v>
      </c>
      <c r="H692" s="34" t="s">
        <v>3493</v>
      </c>
      <c r="I692" s="34" t="s">
        <v>221</v>
      </c>
      <c r="J692" s="34">
        <v>2016</v>
      </c>
      <c r="K692" s="34">
        <v>2018</v>
      </c>
      <c r="L692" s="34" t="s">
        <v>1767</v>
      </c>
      <c r="M692" s="34" t="s">
        <v>1801</v>
      </c>
      <c r="N692" s="34">
        <v>5</v>
      </c>
      <c r="O692" s="34" t="s">
        <v>1768</v>
      </c>
      <c r="P692" s="34" t="s">
        <v>235</v>
      </c>
      <c r="Q692" s="34" t="s">
        <v>1830</v>
      </c>
      <c r="R692" s="34" t="s">
        <v>1564</v>
      </c>
      <c r="S692" s="34" t="s">
        <v>1831</v>
      </c>
      <c r="T692" s="34" t="s">
        <v>2658</v>
      </c>
      <c r="U692" s="36" t="str">
        <f>VLOOKUP(First_Validations__2[[#This Row],[CountryReq]],Last_Validations[],COLUMNS($B:B)+1,FALSE)</f>
        <v>Mauritania: 2018</v>
      </c>
      <c r="V692" s="36" t="str">
        <f>VLOOKUP(First_Validations__2[[#This Row],[CountryReq]],Last_Validations[],COLUMNS($B:C)+1,FALSE)</f>
        <v>Mauritania</v>
      </c>
      <c r="W692" s="36">
        <f>VLOOKUP(First_Validations__2[[#This Row],[CountryReq]],Last_Validations[],COLUMNS($B:D)+1,FALSE)</f>
        <v>1</v>
      </c>
      <c r="X692" s="36">
        <f>VLOOKUP(First_Validations__2[[#This Row],[CountryReq]],Last_Validations[],COLUMNS($B:E)+1,FALSE)</f>
        <v>45</v>
      </c>
      <c r="Y692" s="36" t="str">
        <f>VLOOKUP(First_Validations__2[[#This Row],[CountryReq]],Last_Validations[],COLUMNS($B:F)+1,FALSE)</f>
        <v>Mauritania: 2018</v>
      </c>
      <c r="Z692" s="36" t="str">
        <f>VLOOKUP(First_Validations__2[[#This Row],[CountryReq]],Last_Validations[],COLUMNS($B:G)+1,FALSE)</f>
        <v>MRT</v>
      </c>
      <c r="AA692" s="36" t="str">
        <f>VLOOKUP(First_Validations__2[[#This Row],[CountryReq]],Last_Validations[],COLUMNS($B:H)+1,FALSE)</f>
        <v>Mauritania</v>
      </c>
      <c r="AB692" s="36" t="str">
        <f>VLOOKUP(First_Validations__2[[#This Row],[CountryReq]],Last_Validations[],COLUMNS($B:I)+1,FALSE)</f>
        <v>eiti.org/BD/2019-19</v>
      </c>
      <c r="AC692" s="36" t="str">
        <f>VLOOKUP(First_Validations__2[[#This Row],[CountryReq]],Last_Validations[],COLUMNS($B:J)+1,FALSE)</f>
        <v>https://eiti.org/document/mauritania-validation-2018</v>
      </c>
      <c r="AD692" s="36">
        <f>VLOOKUP(First_Validations__2[[#This Row],[CountryReq]],Last_Validations[],COLUMNS($B:K)+1,FALSE)</f>
        <v>2018</v>
      </c>
      <c r="AE692" s="36">
        <f>VLOOKUP(First_Validations__2[[#This Row],[CountryReq]],Last_Validations[],COLUMNS($B:L)+1,FALSE)</f>
        <v>2018</v>
      </c>
      <c r="AF692" s="36" t="str">
        <f>VLOOKUP(First_Validations__2[[#This Row],[CountryReq]],Last_Validations[],COLUMNS($B:M)+1,FALSE)</f>
        <v>Meaningful progress</v>
      </c>
      <c r="AG692" s="36" t="str">
        <f>VLOOKUP(First_Validations__2[[#This Row],[CountryReq]],Last_Validations[],COLUMNS($B:N)+1,FALSE)</f>
        <v>Export data (#3.3)</v>
      </c>
      <c r="AH692" s="36">
        <f>VLOOKUP(First_Validations__2[[#This Row],[CountryReq]],Last_Validations[],COLUMNS($B:O)+1,FALSE)</f>
        <v>5</v>
      </c>
      <c r="AI692" s="36" t="str">
        <f>VLOOKUP(First_Validations__2[[#This Row],[CountryReq]],Last_Validations[],COLUMNS($B:P)+1,FALSE)</f>
        <v>Satisfactory progress</v>
      </c>
      <c r="AJ692" s="36" t="str">
        <f>VLOOKUP(First_Validations__2[[#This Row],[CountryReq]],Last_Validations[],COLUMNS($B:Q)+1,FALSE)</f>
        <v>The 2014 EITI Report provides export volumes and values for all of Mauritania’s exported mineral and oil commodities, disaggregated by commodity.</v>
      </c>
      <c r="AK692" s="36" t="str">
        <f>VLOOKUP(First_Validations__2[[#This Row],[CountryReq]],Last_Validations[],COLUMNS($B:R)+1,FALSE)</f>
        <v>https://eiti.org/mauritania#mauritanias-progress-by-requirement</v>
      </c>
      <c r="AL692" s="36" t="str">
        <f>VLOOKUP(First_Validations__2[[#This Row],[CountryReq]],Last_Validations[],COLUMNS($B:S)+1,FALSE)</f>
        <v>http://www.cnitie.mr/itie-fr/</v>
      </c>
      <c r="AM692" s="36" t="str">
        <f>VLOOKUP(First_Validations__2[[#This Row],[CountryReq]],Last_Validations[],COLUMNS($B:T)+1,FALSE)</f>
        <v>https://eiti.org/api/v1.0/score_data/45</v>
      </c>
      <c r="AN692" s="36" t="str">
        <f>IF(First_Validations__2[[#This Row],[FirstValidation.Country: Year]]=First_Validations__2[[#This Row],[Country: Year]],"First","Second / Last")</f>
        <v>Second / Last</v>
      </c>
      <c r="AO692" s="36">
        <f>IF(AND(First_Validations__2[[#This Row],[FirstValidation.Validation score]]&lt;5,First_Validations__2[[#This Row],[FirstValidation.Validation score]]&gt;1),1,0)</f>
        <v>0</v>
      </c>
      <c r="AP692" s="36">
        <f>First_Validations__2[[#This Row],[Validation score]]-First_Validations__2[[#This Row],[FirstValidation.Validation score]]</f>
        <v>0</v>
      </c>
      <c r="AQ692" s="36">
        <f>IF(AND(First_Validations__2[[#This Row],[Corrective action]]=1,First_Validations__2[[#This Row],[Validation score]]&lt;5,First_Validations__2[[#This Row],[Validation score]]&gt;1),1,0)</f>
        <v>0</v>
      </c>
      <c r="AR692" s="36">
        <f>IF(AND(First_Validations__2[[#This Row],[Corrective action]]=1,OR(First_Validations__2[[#This Row],[Validation score]]&gt;4,First_Validations__2[[#This Row],[Validation score]]&lt;2)),1,0)</f>
        <v>0</v>
      </c>
      <c r="AS6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2" s="36" t="str">
        <f>VLOOKUP(First_Validations__2[[#This Row],[Requirement ('#)]],Requirements[[Requirements]:[Categories2]],2,FALSE)</f>
        <v>Monitoring production</v>
      </c>
    </row>
    <row r="693" spans="2:46">
      <c r="B693" s="34" t="s">
        <v>1562</v>
      </c>
      <c r="C693" s="34">
        <v>1</v>
      </c>
      <c r="D693" s="34">
        <v>8</v>
      </c>
      <c r="E693" s="34" t="s">
        <v>220</v>
      </c>
      <c r="F693" s="34" t="s">
        <v>1563</v>
      </c>
      <c r="G693" s="34" t="s">
        <v>1562</v>
      </c>
      <c r="H693" s="34" t="s">
        <v>3493</v>
      </c>
      <c r="I693" s="34" t="s">
        <v>221</v>
      </c>
      <c r="J693" s="34">
        <v>2016</v>
      </c>
      <c r="K693" s="34">
        <v>2018</v>
      </c>
      <c r="L693" s="34" t="s">
        <v>1767</v>
      </c>
      <c r="M693" s="34" t="s">
        <v>1788</v>
      </c>
      <c r="N693" s="34">
        <v>5</v>
      </c>
      <c r="O693" s="34" t="s">
        <v>1768</v>
      </c>
      <c r="P693" s="34" t="s">
        <v>224</v>
      </c>
      <c r="Q693" s="34" t="s">
        <v>1830</v>
      </c>
      <c r="R693" s="34" t="s">
        <v>1564</v>
      </c>
      <c r="S693" s="34" t="s">
        <v>1831</v>
      </c>
      <c r="T693" s="34" t="s">
        <v>2659</v>
      </c>
      <c r="U693" s="36" t="str">
        <f>VLOOKUP(First_Validations__2[[#This Row],[CountryReq]],Last_Validations[],COLUMNS($B:B)+1,FALSE)</f>
        <v>Mauritania: 2018</v>
      </c>
      <c r="V693" s="36" t="str">
        <f>VLOOKUP(First_Validations__2[[#This Row],[CountryReq]],Last_Validations[],COLUMNS($B:C)+1,FALSE)</f>
        <v>Mauritania</v>
      </c>
      <c r="W693" s="36">
        <f>VLOOKUP(First_Validations__2[[#This Row],[CountryReq]],Last_Validations[],COLUMNS($B:D)+1,FALSE)</f>
        <v>1</v>
      </c>
      <c r="X693" s="36">
        <f>VLOOKUP(First_Validations__2[[#This Row],[CountryReq]],Last_Validations[],COLUMNS($B:E)+1,FALSE)</f>
        <v>45</v>
      </c>
      <c r="Y693" s="36" t="str">
        <f>VLOOKUP(First_Validations__2[[#This Row],[CountryReq]],Last_Validations[],COLUMNS($B:F)+1,FALSE)</f>
        <v>Mauritania: 2018</v>
      </c>
      <c r="Z693" s="36" t="str">
        <f>VLOOKUP(First_Validations__2[[#This Row],[CountryReq]],Last_Validations[],COLUMNS($B:G)+1,FALSE)</f>
        <v>MRT</v>
      </c>
      <c r="AA693" s="36" t="str">
        <f>VLOOKUP(First_Validations__2[[#This Row],[CountryReq]],Last_Validations[],COLUMNS($B:H)+1,FALSE)</f>
        <v>Mauritania</v>
      </c>
      <c r="AB693" s="36" t="str">
        <f>VLOOKUP(First_Validations__2[[#This Row],[CountryReq]],Last_Validations[],COLUMNS($B:I)+1,FALSE)</f>
        <v>eiti.org/BD/2019-19</v>
      </c>
      <c r="AC693" s="36" t="str">
        <f>VLOOKUP(First_Validations__2[[#This Row],[CountryReq]],Last_Validations[],COLUMNS($B:J)+1,FALSE)</f>
        <v>https://eiti.org/document/mauritania-validation-2018</v>
      </c>
      <c r="AD693" s="36">
        <f>VLOOKUP(First_Validations__2[[#This Row],[CountryReq]],Last_Validations[],COLUMNS($B:K)+1,FALSE)</f>
        <v>2018</v>
      </c>
      <c r="AE693" s="36">
        <f>VLOOKUP(First_Validations__2[[#This Row],[CountryReq]],Last_Validations[],COLUMNS($B:L)+1,FALSE)</f>
        <v>2018</v>
      </c>
      <c r="AF693" s="36" t="str">
        <f>VLOOKUP(First_Validations__2[[#This Row],[CountryReq]],Last_Validations[],COLUMNS($B:M)+1,FALSE)</f>
        <v>Meaningful progress</v>
      </c>
      <c r="AG693" s="36" t="str">
        <f>VLOOKUP(First_Validations__2[[#This Row],[CountryReq]],Last_Validations[],COLUMNS($B:N)+1,FALSE)</f>
        <v>Civil society engagement (#1.3)</v>
      </c>
      <c r="AH693" s="36">
        <f>VLOOKUP(First_Validations__2[[#This Row],[CountryReq]],Last_Validations[],COLUMNS($B:O)+1,FALSE)</f>
        <v>5</v>
      </c>
      <c r="AI693" s="36" t="str">
        <f>VLOOKUP(First_Validations__2[[#This Row],[CountryReq]],Last_Validations[],COLUMNS($B:P)+1,FALSE)</f>
        <v>Satisfactory progress</v>
      </c>
      <c r="AJ693" s="36" t="str">
        <f>VLOOKUP(First_Validations__2[[#This Row],[CountryReq]],Last_Validations[],COLUMNS($B:Q)+1,FALSE)</f>
        <v>Civil society are somewhat engaged in the design, implementation, monitoring and evaluation of the EITI process. Participation of civil society representatives in the MSG has been uneven, due to capacity constraints that civil society has recognised and is addressing through its own code of conduct. There is an enabling environment for civil society participation in the EITI.</v>
      </c>
      <c r="AK693" s="36" t="str">
        <f>VLOOKUP(First_Validations__2[[#This Row],[CountryReq]],Last_Validations[],COLUMNS($B:R)+1,FALSE)</f>
        <v>https://eiti.org/mauritania#mauritanias-progress-by-requirement</v>
      </c>
      <c r="AL693" s="36" t="str">
        <f>VLOOKUP(First_Validations__2[[#This Row],[CountryReq]],Last_Validations[],COLUMNS($B:S)+1,FALSE)</f>
        <v>http://www.cnitie.mr/itie-fr/</v>
      </c>
      <c r="AM693" s="36" t="str">
        <f>VLOOKUP(First_Validations__2[[#This Row],[CountryReq]],Last_Validations[],COLUMNS($B:T)+1,FALSE)</f>
        <v>https://eiti.org/api/v1.0/score_data/45</v>
      </c>
      <c r="AN693" s="36" t="str">
        <f>IF(First_Validations__2[[#This Row],[FirstValidation.Country: Year]]=First_Validations__2[[#This Row],[Country: Year]],"First","Second / Last")</f>
        <v>Second / Last</v>
      </c>
      <c r="AO693" s="36">
        <f>IF(AND(First_Validations__2[[#This Row],[FirstValidation.Validation score]]&lt;5,First_Validations__2[[#This Row],[FirstValidation.Validation score]]&gt;1),1,0)</f>
        <v>0</v>
      </c>
      <c r="AP693" s="36">
        <f>First_Validations__2[[#This Row],[Validation score]]-First_Validations__2[[#This Row],[FirstValidation.Validation score]]</f>
        <v>0</v>
      </c>
      <c r="AQ693" s="36">
        <f>IF(AND(First_Validations__2[[#This Row],[Corrective action]]=1,First_Validations__2[[#This Row],[Validation score]]&lt;5,First_Validations__2[[#This Row],[Validation score]]&gt;1),1,0)</f>
        <v>0</v>
      </c>
      <c r="AR693" s="36">
        <f>IF(AND(First_Validations__2[[#This Row],[Corrective action]]=1,OR(First_Validations__2[[#This Row],[Validation score]]&gt;4,First_Validations__2[[#This Row],[Validation score]]&lt;2)),1,0)</f>
        <v>0</v>
      </c>
      <c r="AS6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3" s="36" t="str">
        <f>VLOOKUP(First_Validations__2[[#This Row],[Requirement ('#)]],Requirements[[Requirements]:[Categories2]],2,FALSE)</f>
        <v>MSG Oversight</v>
      </c>
    </row>
    <row r="694" spans="2:46">
      <c r="B694" s="34" t="s">
        <v>1562</v>
      </c>
      <c r="C694" s="34">
        <v>1</v>
      </c>
      <c r="D694" s="34">
        <v>8</v>
      </c>
      <c r="E694" s="34" t="s">
        <v>220</v>
      </c>
      <c r="F694" s="34" t="s">
        <v>1563</v>
      </c>
      <c r="G694" s="34" t="s">
        <v>1562</v>
      </c>
      <c r="H694" s="34" t="s">
        <v>3493</v>
      </c>
      <c r="I694" s="34" t="s">
        <v>221</v>
      </c>
      <c r="J694" s="34">
        <v>2016</v>
      </c>
      <c r="K694" s="34">
        <v>2018</v>
      </c>
      <c r="L694" s="34" t="s">
        <v>1767</v>
      </c>
      <c r="M694" s="34" t="s">
        <v>1789</v>
      </c>
      <c r="N694" s="34">
        <v>4</v>
      </c>
      <c r="O694" s="34" t="s">
        <v>1767</v>
      </c>
      <c r="P694" s="34" t="s">
        <v>225</v>
      </c>
      <c r="Q694" s="34" t="s">
        <v>1830</v>
      </c>
      <c r="R694" s="34" t="s">
        <v>1564</v>
      </c>
      <c r="S694" s="34" t="s">
        <v>1831</v>
      </c>
      <c r="T694" s="34" t="s">
        <v>2660</v>
      </c>
      <c r="U694" s="36" t="str">
        <f>VLOOKUP(First_Validations__2[[#This Row],[CountryReq]],Last_Validations[],COLUMNS($B:B)+1,FALSE)</f>
        <v>Mauritania: 2018</v>
      </c>
      <c r="V694" s="36" t="str">
        <f>VLOOKUP(First_Validations__2[[#This Row],[CountryReq]],Last_Validations[],COLUMNS($B:C)+1,FALSE)</f>
        <v>Mauritania</v>
      </c>
      <c r="W694" s="36">
        <f>VLOOKUP(First_Validations__2[[#This Row],[CountryReq]],Last_Validations[],COLUMNS($B:D)+1,FALSE)</f>
        <v>1</v>
      </c>
      <c r="X694" s="36">
        <f>VLOOKUP(First_Validations__2[[#This Row],[CountryReq]],Last_Validations[],COLUMNS($B:E)+1,FALSE)</f>
        <v>45</v>
      </c>
      <c r="Y694" s="36" t="str">
        <f>VLOOKUP(First_Validations__2[[#This Row],[CountryReq]],Last_Validations[],COLUMNS($B:F)+1,FALSE)</f>
        <v>Mauritania: 2018</v>
      </c>
      <c r="Z694" s="36" t="str">
        <f>VLOOKUP(First_Validations__2[[#This Row],[CountryReq]],Last_Validations[],COLUMNS($B:G)+1,FALSE)</f>
        <v>MRT</v>
      </c>
      <c r="AA694" s="36" t="str">
        <f>VLOOKUP(First_Validations__2[[#This Row],[CountryReq]],Last_Validations[],COLUMNS($B:H)+1,FALSE)</f>
        <v>Mauritania</v>
      </c>
      <c r="AB694" s="36" t="str">
        <f>VLOOKUP(First_Validations__2[[#This Row],[CountryReq]],Last_Validations[],COLUMNS($B:I)+1,FALSE)</f>
        <v>eiti.org/BD/2019-19</v>
      </c>
      <c r="AC694" s="36" t="str">
        <f>VLOOKUP(First_Validations__2[[#This Row],[CountryReq]],Last_Validations[],COLUMNS($B:J)+1,FALSE)</f>
        <v>https://eiti.org/document/mauritania-validation-2018</v>
      </c>
      <c r="AD694" s="36">
        <f>VLOOKUP(First_Validations__2[[#This Row],[CountryReq]],Last_Validations[],COLUMNS($B:K)+1,FALSE)</f>
        <v>2018</v>
      </c>
      <c r="AE694" s="36">
        <f>VLOOKUP(First_Validations__2[[#This Row],[CountryReq]],Last_Validations[],COLUMNS($B:L)+1,FALSE)</f>
        <v>2018</v>
      </c>
      <c r="AF694" s="36" t="str">
        <f>VLOOKUP(First_Validations__2[[#This Row],[CountryReq]],Last_Validations[],COLUMNS($B:M)+1,FALSE)</f>
        <v>Meaningful progress</v>
      </c>
      <c r="AG694" s="36" t="str">
        <f>VLOOKUP(First_Validations__2[[#This Row],[CountryReq]],Last_Validations[],COLUMNS($B:N)+1,FALSE)</f>
        <v>MSG governance (#1.4)</v>
      </c>
      <c r="AH694" s="36">
        <f>VLOOKUP(First_Validations__2[[#This Row],[CountryReq]],Last_Validations[],COLUMNS($B:O)+1,FALSE)</f>
        <v>5</v>
      </c>
      <c r="AI694" s="36" t="str">
        <f>VLOOKUP(First_Validations__2[[#This Row],[CountryReq]],Last_Validations[],COLUMNS($B:P)+1,FALSE)</f>
        <v>Satisfactory progress</v>
      </c>
      <c r="AJ694" s="36" t="str">
        <f>VLOOKUP(First_Validations__2[[#This Row],[CountryReq]],Last_Validations[],COLUMNS($B:Q)+1,FALSE)</f>
        <v xml:space="preserve">The civil society constituency has agreed on criteria and procedures for the nomination of their representatives on the MSG, which are public and confirm the right of each constituency to appoint its own representatives. The industry constituency has agreed on eligibility criteria for their representation on the MSG, however there appears to be no clear selection procedures for industry representatives on the MSG. While these ad-hoc procedures do not have a negative impact on industry participation at this stage, it could be an issue in the future.  </v>
      </c>
      <c r="AK694" s="36" t="str">
        <f>VLOOKUP(First_Validations__2[[#This Row],[CountryReq]],Last_Validations[],COLUMNS($B:R)+1,FALSE)</f>
        <v>https://eiti.org/mauritania#mauritanias-progress-by-requirement</v>
      </c>
      <c r="AL694" s="36" t="str">
        <f>VLOOKUP(First_Validations__2[[#This Row],[CountryReq]],Last_Validations[],COLUMNS($B:S)+1,FALSE)</f>
        <v>http://www.cnitie.mr/itie-fr/</v>
      </c>
      <c r="AM694" s="36" t="str">
        <f>VLOOKUP(First_Validations__2[[#This Row],[CountryReq]],Last_Validations[],COLUMNS($B:T)+1,FALSE)</f>
        <v>https://eiti.org/api/v1.0/score_data/45</v>
      </c>
      <c r="AN694" s="36" t="str">
        <f>IF(First_Validations__2[[#This Row],[FirstValidation.Country: Year]]=First_Validations__2[[#This Row],[Country: Year]],"First","Second / Last")</f>
        <v>Second / Last</v>
      </c>
      <c r="AO694" s="36">
        <f>IF(AND(First_Validations__2[[#This Row],[FirstValidation.Validation score]]&lt;5,First_Validations__2[[#This Row],[FirstValidation.Validation score]]&gt;1),1,0)</f>
        <v>1</v>
      </c>
      <c r="AP694" s="36">
        <f>First_Validations__2[[#This Row],[Validation score]]-First_Validations__2[[#This Row],[FirstValidation.Validation score]]</f>
        <v>1</v>
      </c>
      <c r="AQ694" s="36">
        <f>IF(AND(First_Validations__2[[#This Row],[Corrective action]]=1,First_Validations__2[[#This Row],[Validation score]]&lt;5,First_Validations__2[[#This Row],[Validation score]]&gt;1),1,0)</f>
        <v>0</v>
      </c>
      <c r="AR694" s="36">
        <f>IF(AND(First_Validations__2[[#This Row],[Corrective action]]=1,OR(First_Validations__2[[#This Row],[Validation score]]&gt;4,First_Validations__2[[#This Row],[Validation score]]&lt;2)),1,0)</f>
        <v>1</v>
      </c>
      <c r="AS6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4" s="36" t="str">
        <f>VLOOKUP(First_Validations__2[[#This Row],[Requirement ('#)]],Requirements[[Requirements]:[Categories2]],2,FALSE)</f>
        <v>MSG Oversight</v>
      </c>
    </row>
    <row r="695" spans="2:46">
      <c r="B695" s="34" t="s">
        <v>1562</v>
      </c>
      <c r="C695" s="34">
        <v>1</v>
      </c>
      <c r="D695" s="34">
        <v>8</v>
      </c>
      <c r="E695" s="34" t="s">
        <v>220</v>
      </c>
      <c r="F695" s="34" t="s">
        <v>1563</v>
      </c>
      <c r="G695" s="34" t="s">
        <v>1562</v>
      </c>
      <c r="H695" s="34" t="s">
        <v>3493</v>
      </c>
      <c r="I695" s="34" t="s">
        <v>221</v>
      </c>
      <c r="J695" s="34">
        <v>2016</v>
      </c>
      <c r="K695" s="34">
        <v>2018</v>
      </c>
      <c r="L695" s="34" t="s">
        <v>1767</v>
      </c>
      <c r="M695" s="34" t="s">
        <v>1784</v>
      </c>
      <c r="N695" s="34">
        <v>5</v>
      </c>
      <c r="O695" s="34" t="s">
        <v>1768</v>
      </c>
      <c r="P695" s="34" t="s">
        <v>222</v>
      </c>
      <c r="Q695" s="34" t="s">
        <v>1830</v>
      </c>
      <c r="R695" s="34" t="s">
        <v>1564</v>
      </c>
      <c r="S695" s="34" t="s">
        <v>1831</v>
      </c>
      <c r="T695" s="34" t="s">
        <v>2661</v>
      </c>
      <c r="U695" s="36" t="str">
        <f>VLOOKUP(First_Validations__2[[#This Row],[CountryReq]],Last_Validations[],COLUMNS($B:B)+1,FALSE)</f>
        <v>Mauritania: 2018</v>
      </c>
      <c r="V695" s="36" t="str">
        <f>VLOOKUP(First_Validations__2[[#This Row],[CountryReq]],Last_Validations[],COLUMNS($B:C)+1,FALSE)</f>
        <v>Mauritania</v>
      </c>
      <c r="W695" s="36">
        <f>VLOOKUP(First_Validations__2[[#This Row],[CountryReq]],Last_Validations[],COLUMNS($B:D)+1,FALSE)</f>
        <v>1</v>
      </c>
      <c r="X695" s="36">
        <f>VLOOKUP(First_Validations__2[[#This Row],[CountryReq]],Last_Validations[],COLUMNS($B:E)+1,FALSE)</f>
        <v>45</v>
      </c>
      <c r="Y695" s="36" t="str">
        <f>VLOOKUP(First_Validations__2[[#This Row],[CountryReq]],Last_Validations[],COLUMNS($B:F)+1,FALSE)</f>
        <v>Mauritania: 2018</v>
      </c>
      <c r="Z695" s="36" t="str">
        <f>VLOOKUP(First_Validations__2[[#This Row],[CountryReq]],Last_Validations[],COLUMNS($B:G)+1,FALSE)</f>
        <v>MRT</v>
      </c>
      <c r="AA695" s="36" t="str">
        <f>VLOOKUP(First_Validations__2[[#This Row],[CountryReq]],Last_Validations[],COLUMNS($B:H)+1,FALSE)</f>
        <v>Mauritania</v>
      </c>
      <c r="AB695" s="36" t="str">
        <f>VLOOKUP(First_Validations__2[[#This Row],[CountryReq]],Last_Validations[],COLUMNS($B:I)+1,FALSE)</f>
        <v>eiti.org/BD/2019-19</v>
      </c>
      <c r="AC695" s="36" t="str">
        <f>VLOOKUP(First_Validations__2[[#This Row],[CountryReq]],Last_Validations[],COLUMNS($B:J)+1,FALSE)</f>
        <v>https://eiti.org/document/mauritania-validation-2018</v>
      </c>
      <c r="AD695" s="36">
        <f>VLOOKUP(First_Validations__2[[#This Row],[CountryReq]],Last_Validations[],COLUMNS($B:K)+1,FALSE)</f>
        <v>2018</v>
      </c>
      <c r="AE695" s="36">
        <f>VLOOKUP(First_Validations__2[[#This Row],[CountryReq]],Last_Validations[],COLUMNS($B:L)+1,FALSE)</f>
        <v>2018</v>
      </c>
      <c r="AF695" s="36" t="str">
        <f>VLOOKUP(First_Validations__2[[#This Row],[CountryReq]],Last_Validations[],COLUMNS($B:M)+1,FALSE)</f>
        <v>Meaningful progress</v>
      </c>
      <c r="AG695" s="36" t="str">
        <f>VLOOKUP(First_Validations__2[[#This Row],[CountryReq]],Last_Validations[],COLUMNS($B:N)+1,FALSE)</f>
        <v>Government engagement (#1.1)</v>
      </c>
      <c r="AH695" s="36">
        <f>VLOOKUP(First_Validations__2[[#This Row],[CountryReq]],Last_Validations[],COLUMNS($B:O)+1,FALSE)</f>
        <v>5</v>
      </c>
      <c r="AI695" s="36" t="str">
        <f>VLOOKUP(First_Validations__2[[#This Row],[CountryReq]],Last_Validations[],COLUMNS($B:P)+1,FALSE)</f>
        <v>Satisfactory progress</v>
      </c>
      <c r="AJ695" s="36" t="str">
        <f>VLOOKUP(First_Validations__2[[#This Row],[CountryReq]],Last_Validations[],COLUMNS($B:Q)+1,FALSE)</f>
        <v>The Government of Mauritania has made regular public statements of support for the EITI and a senior advisor to the Prime Minister leads day-to-day EITI implementation, with the authority and freedom to coordinate actions related to the EITI across relevant ministries and mobilise funding. High-level government officials participate in MSG meetings, government agencies participate in EITI reporting and the Ministry of Finance uses EITI Reports to monitor budget implementation.</v>
      </c>
      <c r="AK695" s="36" t="str">
        <f>VLOOKUP(First_Validations__2[[#This Row],[CountryReq]],Last_Validations[],COLUMNS($B:R)+1,FALSE)</f>
        <v>https://eiti.org/mauritania#mauritanias-progress-by-requirement</v>
      </c>
      <c r="AL695" s="36" t="str">
        <f>VLOOKUP(First_Validations__2[[#This Row],[CountryReq]],Last_Validations[],COLUMNS($B:S)+1,FALSE)</f>
        <v>http://www.cnitie.mr/itie-fr/</v>
      </c>
      <c r="AM695" s="36" t="str">
        <f>VLOOKUP(First_Validations__2[[#This Row],[CountryReq]],Last_Validations[],COLUMNS($B:T)+1,FALSE)</f>
        <v>https://eiti.org/api/v1.0/score_data/45</v>
      </c>
      <c r="AN695" s="36" t="str">
        <f>IF(First_Validations__2[[#This Row],[FirstValidation.Country: Year]]=First_Validations__2[[#This Row],[Country: Year]],"First","Second / Last")</f>
        <v>Second / Last</v>
      </c>
      <c r="AO695" s="36">
        <f>IF(AND(First_Validations__2[[#This Row],[FirstValidation.Validation score]]&lt;5,First_Validations__2[[#This Row],[FirstValidation.Validation score]]&gt;1),1,0)</f>
        <v>0</v>
      </c>
      <c r="AP695" s="36">
        <f>First_Validations__2[[#This Row],[Validation score]]-First_Validations__2[[#This Row],[FirstValidation.Validation score]]</f>
        <v>0</v>
      </c>
      <c r="AQ695" s="36">
        <f>IF(AND(First_Validations__2[[#This Row],[Corrective action]]=1,First_Validations__2[[#This Row],[Validation score]]&lt;5,First_Validations__2[[#This Row],[Validation score]]&gt;1),1,0)</f>
        <v>0</v>
      </c>
      <c r="AR695" s="36">
        <f>IF(AND(First_Validations__2[[#This Row],[Corrective action]]=1,OR(First_Validations__2[[#This Row],[Validation score]]&gt;4,First_Validations__2[[#This Row],[Validation score]]&lt;2)),1,0)</f>
        <v>0</v>
      </c>
      <c r="AS6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5" s="36" t="str">
        <f>VLOOKUP(First_Validations__2[[#This Row],[Requirement ('#)]],Requirements[[Requirements]:[Categories2]],2,FALSE)</f>
        <v>MSG Oversight</v>
      </c>
    </row>
    <row r="696" spans="2:46">
      <c r="B696" s="34" t="s">
        <v>1562</v>
      </c>
      <c r="C696" s="34">
        <v>1</v>
      </c>
      <c r="D696" s="34">
        <v>8</v>
      </c>
      <c r="E696" s="34" t="s">
        <v>220</v>
      </c>
      <c r="F696" s="34" t="s">
        <v>1563</v>
      </c>
      <c r="G696" s="34" t="s">
        <v>1562</v>
      </c>
      <c r="H696" s="34" t="s">
        <v>3493</v>
      </c>
      <c r="I696" s="34" t="s">
        <v>221</v>
      </c>
      <c r="J696" s="34">
        <v>2016</v>
      </c>
      <c r="K696" s="34">
        <v>2018</v>
      </c>
      <c r="L696" s="34" t="s">
        <v>1767</v>
      </c>
      <c r="M696" s="34" t="s">
        <v>1787</v>
      </c>
      <c r="N696" s="34">
        <v>5</v>
      </c>
      <c r="O696" s="34" t="s">
        <v>1768</v>
      </c>
      <c r="P696" s="34" t="s">
        <v>223</v>
      </c>
      <c r="Q696" s="34" t="s">
        <v>1830</v>
      </c>
      <c r="R696" s="34" t="s">
        <v>1564</v>
      </c>
      <c r="S696" s="34" t="s">
        <v>1831</v>
      </c>
      <c r="T696" s="34" t="s">
        <v>2662</v>
      </c>
      <c r="U696" s="36" t="str">
        <f>VLOOKUP(First_Validations__2[[#This Row],[CountryReq]],Last_Validations[],COLUMNS($B:B)+1,FALSE)</f>
        <v>Mauritania: 2018</v>
      </c>
      <c r="V696" s="36" t="str">
        <f>VLOOKUP(First_Validations__2[[#This Row],[CountryReq]],Last_Validations[],COLUMNS($B:C)+1,FALSE)</f>
        <v>Mauritania</v>
      </c>
      <c r="W696" s="36">
        <f>VLOOKUP(First_Validations__2[[#This Row],[CountryReq]],Last_Validations[],COLUMNS($B:D)+1,FALSE)</f>
        <v>1</v>
      </c>
      <c r="X696" s="36">
        <f>VLOOKUP(First_Validations__2[[#This Row],[CountryReq]],Last_Validations[],COLUMNS($B:E)+1,FALSE)</f>
        <v>45</v>
      </c>
      <c r="Y696" s="36" t="str">
        <f>VLOOKUP(First_Validations__2[[#This Row],[CountryReq]],Last_Validations[],COLUMNS($B:F)+1,FALSE)</f>
        <v>Mauritania: 2018</v>
      </c>
      <c r="Z696" s="36" t="str">
        <f>VLOOKUP(First_Validations__2[[#This Row],[CountryReq]],Last_Validations[],COLUMNS($B:G)+1,FALSE)</f>
        <v>MRT</v>
      </c>
      <c r="AA696" s="36" t="str">
        <f>VLOOKUP(First_Validations__2[[#This Row],[CountryReq]],Last_Validations[],COLUMNS($B:H)+1,FALSE)</f>
        <v>Mauritania</v>
      </c>
      <c r="AB696" s="36" t="str">
        <f>VLOOKUP(First_Validations__2[[#This Row],[CountryReq]],Last_Validations[],COLUMNS($B:I)+1,FALSE)</f>
        <v>eiti.org/BD/2019-19</v>
      </c>
      <c r="AC696" s="36" t="str">
        <f>VLOOKUP(First_Validations__2[[#This Row],[CountryReq]],Last_Validations[],COLUMNS($B:J)+1,FALSE)</f>
        <v>https://eiti.org/document/mauritania-validation-2018</v>
      </c>
      <c r="AD696" s="36">
        <f>VLOOKUP(First_Validations__2[[#This Row],[CountryReq]],Last_Validations[],COLUMNS($B:K)+1,FALSE)</f>
        <v>2018</v>
      </c>
      <c r="AE696" s="36">
        <f>VLOOKUP(First_Validations__2[[#This Row],[CountryReq]],Last_Validations[],COLUMNS($B:L)+1,FALSE)</f>
        <v>2018</v>
      </c>
      <c r="AF696" s="36" t="str">
        <f>VLOOKUP(First_Validations__2[[#This Row],[CountryReq]],Last_Validations[],COLUMNS($B:M)+1,FALSE)</f>
        <v>Meaningful progress</v>
      </c>
      <c r="AG696" s="36" t="str">
        <f>VLOOKUP(First_Validations__2[[#This Row],[CountryReq]],Last_Validations[],COLUMNS($B:N)+1,FALSE)</f>
        <v>Industry engagement (#1.2)</v>
      </c>
      <c r="AH696" s="36">
        <f>VLOOKUP(First_Validations__2[[#This Row],[CountryReq]],Last_Validations[],COLUMNS($B:O)+1,FALSE)</f>
        <v>5</v>
      </c>
      <c r="AI696" s="36" t="str">
        <f>VLOOKUP(First_Validations__2[[#This Row],[CountryReq]],Last_Validations[],COLUMNS($B:P)+1,FALSE)</f>
        <v>Satisfactory progress</v>
      </c>
      <c r="AJ696" s="36" t="str">
        <f>VLOOKUP(First_Validations__2[[#This Row],[CountryReq]],Last_Validations[],COLUMNS($B:Q)+1,FALSE)</f>
        <v>Companies are actively engaged in the design and implementation of the EITI, which has benefited from high-level participation from oil and gas companies in particular. There are no legal obstacles preventing company participation in the EITI process, with the Mining and Petroleum Codes providing an enabling environment for company participation in the EITI. However, companies could play a greater role in EITI dissemination and outreach to local communities.</v>
      </c>
      <c r="AK696" s="36" t="str">
        <f>VLOOKUP(First_Validations__2[[#This Row],[CountryReq]],Last_Validations[],COLUMNS($B:R)+1,FALSE)</f>
        <v>https://eiti.org/mauritania#mauritanias-progress-by-requirement</v>
      </c>
      <c r="AL696" s="36" t="str">
        <f>VLOOKUP(First_Validations__2[[#This Row],[CountryReq]],Last_Validations[],COLUMNS($B:S)+1,FALSE)</f>
        <v>http://www.cnitie.mr/itie-fr/</v>
      </c>
      <c r="AM696" s="36" t="str">
        <f>VLOOKUP(First_Validations__2[[#This Row],[CountryReq]],Last_Validations[],COLUMNS($B:T)+1,FALSE)</f>
        <v>https://eiti.org/api/v1.0/score_data/45</v>
      </c>
      <c r="AN696" s="36" t="str">
        <f>IF(First_Validations__2[[#This Row],[FirstValidation.Country: Year]]=First_Validations__2[[#This Row],[Country: Year]],"First","Second / Last")</f>
        <v>Second / Last</v>
      </c>
      <c r="AO696" s="36">
        <f>IF(AND(First_Validations__2[[#This Row],[FirstValidation.Validation score]]&lt;5,First_Validations__2[[#This Row],[FirstValidation.Validation score]]&gt;1),1,0)</f>
        <v>0</v>
      </c>
      <c r="AP696" s="36">
        <f>First_Validations__2[[#This Row],[Validation score]]-First_Validations__2[[#This Row],[FirstValidation.Validation score]]</f>
        <v>0</v>
      </c>
      <c r="AQ696" s="36">
        <f>IF(AND(First_Validations__2[[#This Row],[Corrective action]]=1,First_Validations__2[[#This Row],[Validation score]]&lt;5,First_Validations__2[[#This Row],[Validation score]]&gt;1),1,0)</f>
        <v>0</v>
      </c>
      <c r="AR696" s="36">
        <f>IF(AND(First_Validations__2[[#This Row],[Corrective action]]=1,OR(First_Validations__2[[#This Row],[Validation score]]&gt;4,First_Validations__2[[#This Row],[Validation score]]&lt;2)),1,0)</f>
        <v>0</v>
      </c>
      <c r="AS6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6" s="36" t="str">
        <f>VLOOKUP(First_Validations__2[[#This Row],[Requirement ('#)]],Requirements[[Requirements]:[Categories2]],2,FALSE)</f>
        <v>MSG Oversight</v>
      </c>
    </row>
    <row r="697" spans="2:46">
      <c r="B697" s="34" t="s">
        <v>1562</v>
      </c>
      <c r="C697" s="34">
        <v>1</v>
      </c>
      <c r="D697" s="34">
        <v>8</v>
      </c>
      <c r="E697" s="34" t="s">
        <v>220</v>
      </c>
      <c r="F697" s="34" t="s">
        <v>1563</v>
      </c>
      <c r="G697" s="34" t="s">
        <v>1562</v>
      </c>
      <c r="H697" s="34" t="s">
        <v>3493</v>
      </c>
      <c r="I697" s="34" t="s">
        <v>221</v>
      </c>
      <c r="J697" s="34">
        <v>2016</v>
      </c>
      <c r="K697" s="34">
        <v>2018</v>
      </c>
      <c r="L697" s="34" t="s">
        <v>1767</v>
      </c>
      <c r="M697" s="34" t="s">
        <v>1792</v>
      </c>
      <c r="N697" s="34">
        <v>4</v>
      </c>
      <c r="O697" s="34" t="s">
        <v>1767</v>
      </c>
      <c r="P697" s="34" t="s">
        <v>228</v>
      </c>
      <c r="Q697" s="34" t="s">
        <v>1830</v>
      </c>
      <c r="R697" s="34" t="s">
        <v>1564</v>
      </c>
      <c r="S697" s="34" t="s">
        <v>1831</v>
      </c>
      <c r="T697" s="34" t="s">
        <v>2663</v>
      </c>
      <c r="U697" s="36" t="str">
        <f>VLOOKUP(First_Validations__2[[#This Row],[CountryReq]],Last_Validations[],COLUMNS($B:B)+1,FALSE)</f>
        <v>Mauritania: 2018</v>
      </c>
      <c r="V697" s="36" t="str">
        <f>VLOOKUP(First_Validations__2[[#This Row],[CountryReq]],Last_Validations[],COLUMNS($B:C)+1,FALSE)</f>
        <v>Mauritania</v>
      </c>
      <c r="W697" s="36">
        <f>VLOOKUP(First_Validations__2[[#This Row],[CountryReq]],Last_Validations[],COLUMNS($B:D)+1,FALSE)</f>
        <v>1</v>
      </c>
      <c r="X697" s="36">
        <f>VLOOKUP(First_Validations__2[[#This Row],[CountryReq]],Last_Validations[],COLUMNS($B:E)+1,FALSE)</f>
        <v>45</v>
      </c>
      <c r="Y697" s="36" t="str">
        <f>VLOOKUP(First_Validations__2[[#This Row],[CountryReq]],Last_Validations[],COLUMNS($B:F)+1,FALSE)</f>
        <v>Mauritania: 2018</v>
      </c>
      <c r="Z697" s="36" t="str">
        <f>VLOOKUP(First_Validations__2[[#This Row],[CountryReq]],Last_Validations[],COLUMNS($B:G)+1,FALSE)</f>
        <v>MRT</v>
      </c>
      <c r="AA697" s="36" t="str">
        <f>VLOOKUP(First_Validations__2[[#This Row],[CountryReq]],Last_Validations[],COLUMNS($B:H)+1,FALSE)</f>
        <v>Mauritania</v>
      </c>
      <c r="AB697" s="36" t="str">
        <f>VLOOKUP(First_Validations__2[[#This Row],[CountryReq]],Last_Validations[],COLUMNS($B:I)+1,FALSE)</f>
        <v>eiti.org/BD/2019-19</v>
      </c>
      <c r="AC697" s="36" t="str">
        <f>VLOOKUP(First_Validations__2[[#This Row],[CountryReq]],Last_Validations[],COLUMNS($B:J)+1,FALSE)</f>
        <v>https://eiti.org/document/mauritania-validation-2018</v>
      </c>
      <c r="AD697" s="36">
        <f>VLOOKUP(First_Validations__2[[#This Row],[CountryReq]],Last_Validations[],COLUMNS($B:K)+1,FALSE)</f>
        <v>2018</v>
      </c>
      <c r="AE697" s="36">
        <f>VLOOKUP(First_Validations__2[[#This Row],[CountryReq]],Last_Validations[],COLUMNS($B:L)+1,FALSE)</f>
        <v>2018</v>
      </c>
      <c r="AF697" s="36" t="str">
        <f>VLOOKUP(First_Validations__2[[#This Row],[CountryReq]],Last_Validations[],COLUMNS($B:M)+1,FALSE)</f>
        <v>Meaningful progress</v>
      </c>
      <c r="AG697" s="36" t="str">
        <f>VLOOKUP(First_Validations__2[[#This Row],[CountryReq]],Last_Validations[],COLUMNS($B:N)+1,FALSE)</f>
        <v>License allocations (#2.2)</v>
      </c>
      <c r="AH697" s="36">
        <f>VLOOKUP(First_Validations__2[[#This Row],[CountryReq]],Last_Validations[],COLUMNS($B:O)+1,FALSE)</f>
        <v>4</v>
      </c>
      <c r="AI697" s="36" t="str">
        <f>VLOOKUP(First_Validations__2[[#This Row],[CountryReq]],Last_Validations[],COLUMNS($B:P)+1,FALSE)</f>
        <v>Meaningful progress</v>
      </c>
      <c r="AJ697" s="36" t="str">
        <f>VLOOKUP(First_Validations__2[[#This Row],[CountryReq]],Last_Validations[],COLUMNS($B:Q)+1,FALSE)</f>
        <v>The 2014 EITI Report provided a comprehensive overview of the process followed for allocating two mining licenses awarded through competitive bidding and the general oil and gas license allocation statutory rules. However, it did not describe the process for transferring licenses in the mining, oil and gas sectors, nor the process for awarding the four licenses granted on a first-come-first served basis in 2014. A description of the technical and financial criteria used for direct negotiation of oil and gas PSCs was also missing.</v>
      </c>
      <c r="AK697" s="36" t="str">
        <f>VLOOKUP(First_Validations__2[[#This Row],[CountryReq]],Last_Validations[],COLUMNS($B:R)+1,FALSE)</f>
        <v>https://eiti.org/mauritania#mauritanias-progress-by-requirement</v>
      </c>
      <c r="AL697" s="36" t="str">
        <f>VLOOKUP(First_Validations__2[[#This Row],[CountryReq]],Last_Validations[],COLUMNS($B:S)+1,FALSE)</f>
        <v>http://www.cnitie.mr/itie-fr/</v>
      </c>
      <c r="AM697" s="36" t="str">
        <f>VLOOKUP(First_Validations__2[[#This Row],[CountryReq]],Last_Validations[],COLUMNS($B:T)+1,FALSE)</f>
        <v>https://eiti.org/api/v1.0/score_data/45</v>
      </c>
      <c r="AN697" s="36" t="str">
        <f>IF(First_Validations__2[[#This Row],[FirstValidation.Country: Year]]=First_Validations__2[[#This Row],[Country: Year]],"First","Second / Last")</f>
        <v>Second / Last</v>
      </c>
      <c r="AO697" s="36">
        <f>IF(AND(First_Validations__2[[#This Row],[FirstValidation.Validation score]]&lt;5,First_Validations__2[[#This Row],[FirstValidation.Validation score]]&gt;1),1,0)</f>
        <v>1</v>
      </c>
      <c r="AP697" s="36">
        <f>First_Validations__2[[#This Row],[Validation score]]-First_Validations__2[[#This Row],[FirstValidation.Validation score]]</f>
        <v>0</v>
      </c>
      <c r="AQ697" s="36">
        <f>IF(AND(First_Validations__2[[#This Row],[Corrective action]]=1,First_Validations__2[[#This Row],[Validation score]]&lt;5,First_Validations__2[[#This Row],[Validation score]]&gt;1),1,0)</f>
        <v>1</v>
      </c>
      <c r="AR697" s="36">
        <f>IF(AND(First_Validations__2[[#This Row],[Corrective action]]=1,OR(First_Validations__2[[#This Row],[Validation score]]&gt;4,First_Validations__2[[#This Row],[Validation score]]&lt;2)),1,0)</f>
        <v>0</v>
      </c>
      <c r="AS6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7" s="36" t="str">
        <f>VLOOKUP(First_Validations__2[[#This Row],[Requirement ('#)]],Requirements[[Requirements]:[Categories2]],2,FALSE)</f>
        <v>Licenses and contracts</v>
      </c>
    </row>
    <row r="698" spans="2:46">
      <c r="B698" s="34" t="s">
        <v>1562</v>
      </c>
      <c r="C698" s="34">
        <v>1</v>
      </c>
      <c r="D698" s="34">
        <v>8</v>
      </c>
      <c r="E698" s="34" t="s">
        <v>220</v>
      </c>
      <c r="F698" s="34" t="s">
        <v>1563</v>
      </c>
      <c r="G698" s="34" t="s">
        <v>1562</v>
      </c>
      <c r="H698" s="34" t="s">
        <v>3493</v>
      </c>
      <c r="I698" s="34" t="s">
        <v>221</v>
      </c>
      <c r="J698" s="34">
        <v>2016</v>
      </c>
      <c r="K698" s="34">
        <v>2018</v>
      </c>
      <c r="L698" s="34" t="s">
        <v>1767</v>
      </c>
      <c r="M698" s="34" t="s">
        <v>1793</v>
      </c>
      <c r="N698" s="34">
        <v>4</v>
      </c>
      <c r="O698" s="34" t="s">
        <v>1767</v>
      </c>
      <c r="P698" s="34" t="s">
        <v>229</v>
      </c>
      <c r="Q698" s="34" t="s">
        <v>1830</v>
      </c>
      <c r="R698" s="34" t="s">
        <v>1564</v>
      </c>
      <c r="S698" s="34" t="s">
        <v>1831</v>
      </c>
      <c r="T698" s="34" t="s">
        <v>2664</v>
      </c>
      <c r="U698" s="36" t="str">
        <f>VLOOKUP(First_Validations__2[[#This Row],[CountryReq]],Last_Validations[],COLUMNS($B:B)+1,FALSE)</f>
        <v>Mauritania: 2018</v>
      </c>
      <c r="V698" s="36" t="str">
        <f>VLOOKUP(First_Validations__2[[#This Row],[CountryReq]],Last_Validations[],COLUMNS($B:C)+1,FALSE)</f>
        <v>Mauritania</v>
      </c>
      <c r="W698" s="36">
        <f>VLOOKUP(First_Validations__2[[#This Row],[CountryReq]],Last_Validations[],COLUMNS($B:D)+1,FALSE)</f>
        <v>1</v>
      </c>
      <c r="X698" s="36">
        <f>VLOOKUP(First_Validations__2[[#This Row],[CountryReq]],Last_Validations[],COLUMNS($B:E)+1,FALSE)</f>
        <v>45</v>
      </c>
      <c r="Y698" s="36" t="str">
        <f>VLOOKUP(First_Validations__2[[#This Row],[CountryReq]],Last_Validations[],COLUMNS($B:F)+1,FALSE)</f>
        <v>Mauritania: 2018</v>
      </c>
      <c r="Z698" s="36" t="str">
        <f>VLOOKUP(First_Validations__2[[#This Row],[CountryReq]],Last_Validations[],COLUMNS($B:G)+1,FALSE)</f>
        <v>MRT</v>
      </c>
      <c r="AA698" s="36" t="str">
        <f>VLOOKUP(First_Validations__2[[#This Row],[CountryReq]],Last_Validations[],COLUMNS($B:H)+1,FALSE)</f>
        <v>Mauritania</v>
      </c>
      <c r="AB698" s="36" t="str">
        <f>VLOOKUP(First_Validations__2[[#This Row],[CountryReq]],Last_Validations[],COLUMNS($B:I)+1,FALSE)</f>
        <v>eiti.org/BD/2019-19</v>
      </c>
      <c r="AC698" s="36" t="str">
        <f>VLOOKUP(First_Validations__2[[#This Row],[CountryReq]],Last_Validations[],COLUMNS($B:J)+1,FALSE)</f>
        <v>https://eiti.org/document/mauritania-validation-2018</v>
      </c>
      <c r="AD698" s="36">
        <f>VLOOKUP(First_Validations__2[[#This Row],[CountryReq]],Last_Validations[],COLUMNS($B:K)+1,FALSE)</f>
        <v>2018</v>
      </c>
      <c r="AE698" s="36">
        <f>VLOOKUP(First_Validations__2[[#This Row],[CountryReq]],Last_Validations[],COLUMNS($B:L)+1,FALSE)</f>
        <v>2018</v>
      </c>
      <c r="AF698" s="36" t="str">
        <f>VLOOKUP(First_Validations__2[[#This Row],[CountryReq]],Last_Validations[],COLUMNS($B:M)+1,FALSE)</f>
        <v>Meaningful progress</v>
      </c>
      <c r="AG698" s="36" t="str">
        <f>VLOOKUP(First_Validations__2[[#This Row],[CountryReq]],Last_Validations[],COLUMNS($B:N)+1,FALSE)</f>
        <v>License register (#2.3)</v>
      </c>
      <c r="AH698" s="36">
        <f>VLOOKUP(First_Validations__2[[#This Row],[CountryReq]],Last_Validations[],COLUMNS($B:O)+1,FALSE)</f>
        <v>4</v>
      </c>
      <c r="AI698" s="36" t="str">
        <f>VLOOKUP(First_Validations__2[[#This Row],[CountryReq]],Last_Validations[],COLUMNS($B:P)+1,FALSE)</f>
        <v>Meaningful progress</v>
      </c>
      <c r="AJ698" s="36" t="str">
        <f>VLOOKUP(First_Validations__2[[#This Row],[CountryReq]],Last_Validations[],COLUMNS($B:Q)+1,FALSE)</f>
        <v>The 2014 EITI Report provided the license-holder names and dates of award and expiry for all mining, oil and gas licenses as well as the dates of application, commodity covered and coordinates of some licenses, but not all. Despite ongoing reforms of the mining and petroleum cadastral systems, the EITI Report did not provide commentary on the status of reforms.</v>
      </c>
      <c r="AK698" s="36" t="str">
        <f>VLOOKUP(First_Validations__2[[#This Row],[CountryReq]],Last_Validations[],COLUMNS($B:R)+1,FALSE)</f>
        <v>https://eiti.org/mauritania#mauritanias-progress-by-requirement</v>
      </c>
      <c r="AL698" s="36" t="str">
        <f>VLOOKUP(First_Validations__2[[#This Row],[CountryReq]],Last_Validations[],COLUMNS($B:S)+1,FALSE)</f>
        <v>http://www.cnitie.mr/itie-fr/</v>
      </c>
      <c r="AM698" s="36" t="str">
        <f>VLOOKUP(First_Validations__2[[#This Row],[CountryReq]],Last_Validations[],COLUMNS($B:T)+1,FALSE)</f>
        <v>https://eiti.org/api/v1.0/score_data/45</v>
      </c>
      <c r="AN698" s="36" t="str">
        <f>IF(First_Validations__2[[#This Row],[FirstValidation.Country: Year]]=First_Validations__2[[#This Row],[Country: Year]],"First","Second / Last")</f>
        <v>Second / Last</v>
      </c>
      <c r="AO698" s="36">
        <f>IF(AND(First_Validations__2[[#This Row],[FirstValidation.Validation score]]&lt;5,First_Validations__2[[#This Row],[FirstValidation.Validation score]]&gt;1),1,0)</f>
        <v>1</v>
      </c>
      <c r="AP698" s="36">
        <f>First_Validations__2[[#This Row],[Validation score]]-First_Validations__2[[#This Row],[FirstValidation.Validation score]]</f>
        <v>0</v>
      </c>
      <c r="AQ698" s="36">
        <f>IF(AND(First_Validations__2[[#This Row],[Corrective action]]=1,First_Validations__2[[#This Row],[Validation score]]&lt;5,First_Validations__2[[#This Row],[Validation score]]&gt;1),1,0)</f>
        <v>1</v>
      </c>
      <c r="AR698" s="36">
        <f>IF(AND(First_Validations__2[[#This Row],[Corrective action]]=1,OR(First_Validations__2[[#This Row],[Validation score]]&gt;4,First_Validations__2[[#This Row],[Validation score]]&lt;2)),1,0)</f>
        <v>0</v>
      </c>
      <c r="AS6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8" s="36" t="str">
        <f>VLOOKUP(First_Validations__2[[#This Row],[Requirement ('#)]],Requirements[[Requirements]:[Categories2]],2,FALSE)</f>
        <v>Licenses and contracts</v>
      </c>
    </row>
    <row r="699" spans="2:46">
      <c r="B699" s="34" t="s">
        <v>1562</v>
      </c>
      <c r="C699" s="34">
        <v>1</v>
      </c>
      <c r="D699" s="34">
        <v>8</v>
      </c>
      <c r="E699" s="34" t="s">
        <v>220</v>
      </c>
      <c r="F699" s="34" t="s">
        <v>1563</v>
      </c>
      <c r="G699" s="34" t="s">
        <v>1562</v>
      </c>
      <c r="H699" s="34" t="s">
        <v>3493</v>
      </c>
      <c r="I699" s="34" t="s">
        <v>221</v>
      </c>
      <c r="J699" s="34">
        <v>2016</v>
      </c>
      <c r="K699" s="34">
        <v>2018</v>
      </c>
      <c r="L699" s="34" t="s">
        <v>1767</v>
      </c>
      <c r="M699" s="34" t="s">
        <v>1790</v>
      </c>
      <c r="N699" s="34">
        <v>4</v>
      </c>
      <c r="O699" s="34" t="s">
        <v>1767</v>
      </c>
      <c r="P699" s="34" t="s">
        <v>226</v>
      </c>
      <c r="Q699" s="34" t="s">
        <v>1830</v>
      </c>
      <c r="R699" s="34" t="s">
        <v>1564</v>
      </c>
      <c r="S699" s="34" t="s">
        <v>1831</v>
      </c>
      <c r="T699" s="34" t="s">
        <v>2665</v>
      </c>
      <c r="U699" s="36" t="str">
        <f>VLOOKUP(First_Validations__2[[#This Row],[CountryReq]],Last_Validations[],COLUMNS($B:B)+1,FALSE)</f>
        <v>Mauritania: 2018</v>
      </c>
      <c r="V699" s="36" t="str">
        <f>VLOOKUP(First_Validations__2[[#This Row],[CountryReq]],Last_Validations[],COLUMNS($B:C)+1,FALSE)</f>
        <v>Mauritania</v>
      </c>
      <c r="W699" s="36">
        <f>VLOOKUP(First_Validations__2[[#This Row],[CountryReq]],Last_Validations[],COLUMNS($B:D)+1,FALSE)</f>
        <v>1</v>
      </c>
      <c r="X699" s="36">
        <f>VLOOKUP(First_Validations__2[[#This Row],[CountryReq]],Last_Validations[],COLUMNS($B:E)+1,FALSE)</f>
        <v>45</v>
      </c>
      <c r="Y699" s="36" t="str">
        <f>VLOOKUP(First_Validations__2[[#This Row],[CountryReq]],Last_Validations[],COLUMNS($B:F)+1,FALSE)</f>
        <v>Mauritania: 2018</v>
      </c>
      <c r="Z699" s="36" t="str">
        <f>VLOOKUP(First_Validations__2[[#This Row],[CountryReq]],Last_Validations[],COLUMNS($B:G)+1,FALSE)</f>
        <v>MRT</v>
      </c>
      <c r="AA699" s="36" t="str">
        <f>VLOOKUP(First_Validations__2[[#This Row],[CountryReq]],Last_Validations[],COLUMNS($B:H)+1,FALSE)</f>
        <v>Mauritania</v>
      </c>
      <c r="AB699" s="36" t="str">
        <f>VLOOKUP(First_Validations__2[[#This Row],[CountryReq]],Last_Validations[],COLUMNS($B:I)+1,FALSE)</f>
        <v>eiti.org/BD/2019-19</v>
      </c>
      <c r="AC699" s="36" t="str">
        <f>VLOOKUP(First_Validations__2[[#This Row],[CountryReq]],Last_Validations[],COLUMNS($B:J)+1,FALSE)</f>
        <v>https://eiti.org/document/mauritania-validation-2018</v>
      </c>
      <c r="AD699" s="36">
        <f>VLOOKUP(First_Validations__2[[#This Row],[CountryReq]],Last_Validations[],COLUMNS($B:K)+1,FALSE)</f>
        <v>2018</v>
      </c>
      <c r="AE699" s="36">
        <f>VLOOKUP(First_Validations__2[[#This Row],[CountryReq]],Last_Validations[],COLUMNS($B:L)+1,FALSE)</f>
        <v>2018</v>
      </c>
      <c r="AF699" s="36" t="str">
        <f>VLOOKUP(First_Validations__2[[#This Row],[CountryReq]],Last_Validations[],COLUMNS($B:M)+1,FALSE)</f>
        <v>Meaningful progress</v>
      </c>
      <c r="AG699" s="36" t="str">
        <f>VLOOKUP(First_Validations__2[[#This Row],[CountryReq]],Last_Validations[],COLUMNS($B:N)+1,FALSE)</f>
        <v>Workplan (#1.5)</v>
      </c>
      <c r="AH699" s="36">
        <f>VLOOKUP(First_Validations__2[[#This Row],[CountryReq]],Last_Validations[],COLUMNS($B:O)+1,FALSE)</f>
        <v>5</v>
      </c>
      <c r="AI699" s="36" t="str">
        <f>VLOOKUP(First_Validations__2[[#This Row],[CountryReq]],Last_Validations[],COLUMNS($B:P)+1,FALSE)</f>
        <v>Satisfactory progress</v>
      </c>
      <c r="AJ699" s="36" t="str">
        <f>VLOOKUP(First_Validations__2[[#This Row],[CountryReq]],Last_Validations[],COLUMNS($B:Q)+1,FALSE)</f>
        <v>The 2018-2019 work plan objectives reflect national priorities for the extractive industries. While the civil society constituency has canvassed broadly in the preparation of the workplan, there is no evidence that industry representatives have sought inputs from the industry constituency more broadly (see Requirement 1.4 above).</v>
      </c>
      <c r="AK699" s="36" t="str">
        <f>VLOOKUP(First_Validations__2[[#This Row],[CountryReq]],Last_Validations[],COLUMNS($B:R)+1,FALSE)</f>
        <v>https://eiti.org/mauritania#mauritanias-progress-by-requirement</v>
      </c>
      <c r="AL699" s="36" t="str">
        <f>VLOOKUP(First_Validations__2[[#This Row],[CountryReq]],Last_Validations[],COLUMNS($B:S)+1,FALSE)</f>
        <v>http://www.cnitie.mr/itie-fr/</v>
      </c>
      <c r="AM699" s="36" t="str">
        <f>VLOOKUP(First_Validations__2[[#This Row],[CountryReq]],Last_Validations[],COLUMNS($B:T)+1,FALSE)</f>
        <v>https://eiti.org/api/v1.0/score_data/45</v>
      </c>
      <c r="AN699" s="36" t="str">
        <f>IF(First_Validations__2[[#This Row],[FirstValidation.Country: Year]]=First_Validations__2[[#This Row],[Country: Year]],"First","Second / Last")</f>
        <v>Second / Last</v>
      </c>
      <c r="AO699" s="36">
        <f>IF(AND(First_Validations__2[[#This Row],[FirstValidation.Validation score]]&lt;5,First_Validations__2[[#This Row],[FirstValidation.Validation score]]&gt;1),1,0)</f>
        <v>1</v>
      </c>
      <c r="AP699" s="36">
        <f>First_Validations__2[[#This Row],[Validation score]]-First_Validations__2[[#This Row],[FirstValidation.Validation score]]</f>
        <v>1</v>
      </c>
      <c r="AQ699" s="36">
        <f>IF(AND(First_Validations__2[[#This Row],[Corrective action]]=1,First_Validations__2[[#This Row],[Validation score]]&lt;5,First_Validations__2[[#This Row],[Validation score]]&gt;1),1,0)</f>
        <v>0</v>
      </c>
      <c r="AR699" s="36">
        <f>IF(AND(First_Validations__2[[#This Row],[Corrective action]]=1,OR(First_Validations__2[[#This Row],[Validation score]]&gt;4,First_Validations__2[[#This Row],[Validation score]]&lt;2)),1,0)</f>
        <v>1</v>
      </c>
      <c r="AS6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699" s="36" t="str">
        <f>VLOOKUP(First_Validations__2[[#This Row],[Requirement ('#)]],Requirements[[Requirements]:[Categories2]],2,FALSE)</f>
        <v>MSG Oversight</v>
      </c>
    </row>
    <row r="700" spans="2:46">
      <c r="B700" s="34" t="s">
        <v>1562</v>
      </c>
      <c r="C700" s="34">
        <v>1</v>
      </c>
      <c r="D700" s="34">
        <v>8</v>
      </c>
      <c r="E700" s="34" t="s">
        <v>220</v>
      </c>
      <c r="F700" s="34" t="s">
        <v>1563</v>
      </c>
      <c r="G700" s="34" t="s">
        <v>1562</v>
      </c>
      <c r="H700" s="34" t="s">
        <v>3493</v>
      </c>
      <c r="I700" s="34" t="s">
        <v>221</v>
      </c>
      <c r="J700" s="34">
        <v>2016</v>
      </c>
      <c r="K700" s="34">
        <v>2018</v>
      </c>
      <c r="L700" s="34" t="s">
        <v>1767</v>
      </c>
      <c r="M700" s="34" t="s">
        <v>1791</v>
      </c>
      <c r="N700" s="34">
        <v>5</v>
      </c>
      <c r="O700" s="34" t="s">
        <v>1768</v>
      </c>
      <c r="P700" s="34" t="s">
        <v>227</v>
      </c>
      <c r="Q700" s="34" t="s">
        <v>1830</v>
      </c>
      <c r="R700" s="34" t="s">
        <v>1564</v>
      </c>
      <c r="S700" s="34" t="s">
        <v>1831</v>
      </c>
      <c r="T700" s="34" t="s">
        <v>2666</v>
      </c>
      <c r="U700" s="36" t="str">
        <f>VLOOKUP(First_Validations__2[[#This Row],[CountryReq]],Last_Validations[],COLUMNS($B:B)+1,FALSE)</f>
        <v>Mauritania: 2018</v>
      </c>
      <c r="V700" s="36" t="str">
        <f>VLOOKUP(First_Validations__2[[#This Row],[CountryReq]],Last_Validations[],COLUMNS($B:C)+1,FALSE)</f>
        <v>Mauritania</v>
      </c>
      <c r="W700" s="36">
        <f>VLOOKUP(First_Validations__2[[#This Row],[CountryReq]],Last_Validations[],COLUMNS($B:D)+1,FALSE)</f>
        <v>1</v>
      </c>
      <c r="X700" s="36">
        <f>VLOOKUP(First_Validations__2[[#This Row],[CountryReq]],Last_Validations[],COLUMNS($B:E)+1,FALSE)</f>
        <v>45</v>
      </c>
      <c r="Y700" s="36" t="str">
        <f>VLOOKUP(First_Validations__2[[#This Row],[CountryReq]],Last_Validations[],COLUMNS($B:F)+1,FALSE)</f>
        <v>Mauritania: 2018</v>
      </c>
      <c r="Z700" s="36" t="str">
        <f>VLOOKUP(First_Validations__2[[#This Row],[CountryReq]],Last_Validations[],COLUMNS($B:G)+1,FALSE)</f>
        <v>MRT</v>
      </c>
      <c r="AA700" s="36" t="str">
        <f>VLOOKUP(First_Validations__2[[#This Row],[CountryReq]],Last_Validations[],COLUMNS($B:H)+1,FALSE)</f>
        <v>Mauritania</v>
      </c>
      <c r="AB700" s="36" t="str">
        <f>VLOOKUP(First_Validations__2[[#This Row],[CountryReq]],Last_Validations[],COLUMNS($B:I)+1,FALSE)</f>
        <v>eiti.org/BD/2019-19</v>
      </c>
      <c r="AC700" s="36" t="str">
        <f>VLOOKUP(First_Validations__2[[#This Row],[CountryReq]],Last_Validations[],COLUMNS($B:J)+1,FALSE)</f>
        <v>https://eiti.org/document/mauritania-validation-2018</v>
      </c>
      <c r="AD700" s="36">
        <f>VLOOKUP(First_Validations__2[[#This Row],[CountryReq]],Last_Validations[],COLUMNS($B:K)+1,FALSE)</f>
        <v>2018</v>
      </c>
      <c r="AE700" s="36">
        <f>VLOOKUP(First_Validations__2[[#This Row],[CountryReq]],Last_Validations[],COLUMNS($B:L)+1,FALSE)</f>
        <v>2018</v>
      </c>
      <c r="AF700" s="36" t="str">
        <f>VLOOKUP(First_Validations__2[[#This Row],[CountryReq]],Last_Validations[],COLUMNS($B:M)+1,FALSE)</f>
        <v>Meaningful progress</v>
      </c>
      <c r="AG700" s="36" t="str">
        <f>VLOOKUP(First_Validations__2[[#This Row],[CountryReq]],Last_Validations[],COLUMNS($B:N)+1,FALSE)</f>
        <v>Legal framework (#2.1)</v>
      </c>
      <c r="AH700" s="36">
        <f>VLOOKUP(First_Validations__2[[#This Row],[CountryReq]],Last_Validations[],COLUMNS($B:O)+1,FALSE)</f>
        <v>5</v>
      </c>
      <c r="AI700" s="36" t="str">
        <f>VLOOKUP(First_Validations__2[[#This Row],[CountryReq]],Last_Validations[],COLUMNS($B:P)+1,FALSE)</f>
        <v>Satisfactory progress</v>
      </c>
      <c r="AJ700" s="36" t="str">
        <f>VLOOKUP(First_Validations__2[[#This Row],[CountryReq]],Last_Validations[],COLUMNS($B:Q)+1,FALSE)</f>
        <v>The 2014 EITI Report describes the legal framework and fiscal regime governing the extractive industries, including the lack of fiscal devolution, an overview of the relevant laws and regulations, and information on the roles and responsibilities of the relevant government agencies. However, it appears that a number of reforms undertaken in 2013 and 2014 appear to be missing from the EITI Reports covering those respective years.</v>
      </c>
      <c r="AK700" s="36" t="str">
        <f>VLOOKUP(First_Validations__2[[#This Row],[CountryReq]],Last_Validations[],COLUMNS($B:R)+1,FALSE)</f>
        <v>https://eiti.org/mauritania#mauritanias-progress-by-requirement</v>
      </c>
      <c r="AL700" s="36" t="str">
        <f>VLOOKUP(First_Validations__2[[#This Row],[CountryReq]],Last_Validations[],COLUMNS($B:S)+1,FALSE)</f>
        <v>http://www.cnitie.mr/itie-fr/</v>
      </c>
      <c r="AM700" s="36" t="str">
        <f>VLOOKUP(First_Validations__2[[#This Row],[CountryReq]],Last_Validations[],COLUMNS($B:T)+1,FALSE)</f>
        <v>https://eiti.org/api/v1.0/score_data/45</v>
      </c>
      <c r="AN700" s="36" t="str">
        <f>IF(First_Validations__2[[#This Row],[FirstValidation.Country: Year]]=First_Validations__2[[#This Row],[Country: Year]],"First","Second / Last")</f>
        <v>Second / Last</v>
      </c>
      <c r="AO700" s="36">
        <f>IF(AND(First_Validations__2[[#This Row],[FirstValidation.Validation score]]&lt;5,First_Validations__2[[#This Row],[FirstValidation.Validation score]]&gt;1),1,0)</f>
        <v>0</v>
      </c>
      <c r="AP700" s="36">
        <f>First_Validations__2[[#This Row],[Validation score]]-First_Validations__2[[#This Row],[FirstValidation.Validation score]]</f>
        <v>0</v>
      </c>
      <c r="AQ700" s="36">
        <f>IF(AND(First_Validations__2[[#This Row],[Corrective action]]=1,First_Validations__2[[#This Row],[Validation score]]&lt;5,First_Validations__2[[#This Row],[Validation score]]&gt;1),1,0)</f>
        <v>0</v>
      </c>
      <c r="AR700" s="36">
        <f>IF(AND(First_Validations__2[[#This Row],[Corrective action]]=1,OR(First_Validations__2[[#This Row],[Validation score]]&gt;4,First_Validations__2[[#This Row],[Validation score]]&lt;2)),1,0)</f>
        <v>0</v>
      </c>
      <c r="AS7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0" s="36" t="str">
        <f>VLOOKUP(First_Validations__2[[#This Row],[Requirement ('#)]],Requirements[[Requirements]:[Categories2]],2,FALSE)</f>
        <v>Licenses and contracts</v>
      </c>
    </row>
    <row r="701" spans="2:46">
      <c r="B701" s="34" t="s">
        <v>1562</v>
      </c>
      <c r="C701" s="34">
        <v>1</v>
      </c>
      <c r="D701" s="34">
        <v>8</v>
      </c>
      <c r="E701" s="34" t="s">
        <v>220</v>
      </c>
      <c r="F701" s="34" t="s">
        <v>1563</v>
      </c>
      <c r="G701" s="34" t="s">
        <v>1562</v>
      </c>
      <c r="H701" s="34" t="s">
        <v>3493</v>
      </c>
      <c r="I701" s="34" t="s">
        <v>221</v>
      </c>
      <c r="J701" s="34">
        <v>2016</v>
      </c>
      <c r="K701" s="34">
        <v>2018</v>
      </c>
      <c r="L701" s="34" t="s">
        <v>1767</v>
      </c>
      <c r="M701" s="34" t="s">
        <v>1804</v>
      </c>
      <c r="N701" s="34">
        <v>0</v>
      </c>
      <c r="O701" s="34" t="s">
        <v>4</v>
      </c>
      <c r="P701" s="34" t="s">
        <v>238</v>
      </c>
      <c r="Q701" s="34" t="s">
        <v>1830</v>
      </c>
      <c r="R701" s="34" t="s">
        <v>1564</v>
      </c>
      <c r="S701" s="34" t="s">
        <v>1831</v>
      </c>
      <c r="T701" s="34" t="s">
        <v>2667</v>
      </c>
      <c r="U701" s="36" t="str">
        <f>VLOOKUP(First_Validations__2[[#This Row],[CountryReq]],Last_Validations[],COLUMNS($B:B)+1,FALSE)</f>
        <v>Mauritania: 2018</v>
      </c>
      <c r="V701" s="36" t="str">
        <f>VLOOKUP(First_Validations__2[[#This Row],[CountryReq]],Last_Validations[],COLUMNS($B:C)+1,FALSE)</f>
        <v>Mauritania</v>
      </c>
      <c r="W701" s="36">
        <f>VLOOKUP(First_Validations__2[[#This Row],[CountryReq]],Last_Validations[],COLUMNS($B:D)+1,FALSE)</f>
        <v>1</v>
      </c>
      <c r="X701" s="36">
        <f>VLOOKUP(First_Validations__2[[#This Row],[CountryReq]],Last_Validations[],COLUMNS($B:E)+1,FALSE)</f>
        <v>45</v>
      </c>
      <c r="Y701" s="36" t="str">
        <f>VLOOKUP(First_Validations__2[[#This Row],[CountryReq]],Last_Validations[],COLUMNS($B:F)+1,FALSE)</f>
        <v>Mauritania: 2018</v>
      </c>
      <c r="Z701" s="36" t="str">
        <f>VLOOKUP(First_Validations__2[[#This Row],[CountryReq]],Last_Validations[],COLUMNS($B:G)+1,FALSE)</f>
        <v>MRT</v>
      </c>
      <c r="AA701" s="36" t="str">
        <f>VLOOKUP(First_Validations__2[[#This Row],[CountryReq]],Last_Validations[],COLUMNS($B:H)+1,FALSE)</f>
        <v>Mauritania</v>
      </c>
      <c r="AB701" s="36" t="str">
        <f>VLOOKUP(First_Validations__2[[#This Row],[CountryReq]],Last_Validations[],COLUMNS($B:I)+1,FALSE)</f>
        <v>eiti.org/BD/2019-19</v>
      </c>
      <c r="AC701" s="36" t="str">
        <f>VLOOKUP(First_Validations__2[[#This Row],[CountryReq]],Last_Validations[],COLUMNS($B:J)+1,FALSE)</f>
        <v>https://eiti.org/document/mauritania-validation-2018</v>
      </c>
      <c r="AD701" s="36">
        <f>VLOOKUP(First_Validations__2[[#This Row],[CountryReq]],Last_Validations[],COLUMNS($B:K)+1,FALSE)</f>
        <v>2018</v>
      </c>
      <c r="AE701" s="36">
        <f>VLOOKUP(First_Validations__2[[#This Row],[CountryReq]],Last_Validations[],COLUMNS($B:L)+1,FALSE)</f>
        <v>2018</v>
      </c>
      <c r="AF701" s="36" t="str">
        <f>VLOOKUP(First_Validations__2[[#This Row],[CountryReq]],Last_Validations[],COLUMNS($B:M)+1,FALSE)</f>
        <v>Meaningful progress</v>
      </c>
      <c r="AG701" s="36" t="str">
        <f>VLOOKUP(First_Validations__2[[#This Row],[CountryReq]],Last_Validations[],COLUMNS($B:N)+1,FALSE)</f>
        <v>Barter agreements (#4.3)</v>
      </c>
      <c r="AH701" s="36">
        <f>VLOOKUP(First_Validations__2[[#This Row],[CountryReq]],Last_Validations[],COLUMNS($B:O)+1,FALSE)</f>
        <v>0</v>
      </c>
      <c r="AI701" s="36" t="str">
        <f>VLOOKUP(First_Validations__2[[#This Row],[CountryReq]],Last_Validations[],COLUMNS($B:P)+1,FALSE)</f>
        <v>Not applicable</v>
      </c>
      <c r="AJ701" s="36" t="str">
        <f>VLOOKUP(First_Validations__2[[#This Row],[CountryReq]],Last_Validations[],COLUMNS($B:Q)+1,FALSE)</f>
        <v>The MSG has considered the existence of barter and infrastructure agreements and concluded that this requirement was not applicable to Mauritania in 2014.</v>
      </c>
      <c r="AK701" s="36" t="str">
        <f>VLOOKUP(First_Validations__2[[#This Row],[CountryReq]],Last_Validations[],COLUMNS($B:R)+1,FALSE)</f>
        <v>https://eiti.org/mauritania#mauritanias-progress-by-requirement</v>
      </c>
      <c r="AL701" s="36" t="str">
        <f>VLOOKUP(First_Validations__2[[#This Row],[CountryReq]],Last_Validations[],COLUMNS($B:S)+1,FALSE)</f>
        <v>http://www.cnitie.mr/itie-fr/</v>
      </c>
      <c r="AM701" s="36" t="str">
        <f>VLOOKUP(First_Validations__2[[#This Row],[CountryReq]],Last_Validations[],COLUMNS($B:T)+1,FALSE)</f>
        <v>https://eiti.org/api/v1.0/score_data/45</v>
      </c>
      <c r="AN701" s="36" t="str">
        <f>IF(First_Validations__2[[#This Row],[FirstValidation.Country: Year]]=First_Validations__2[[#This Row],[Country: Year]],"First","Second / Last")</f>
        <v>Second / Last</v>
      </c>
      <c r="AO701" s="36">
        <f>IF(AND(First_Validations__2[[#This Row],[FirstValidation.Validation score]]&lt;5,First_Validations__2[[#This Row],[FirstValidation.Validation score]]&gt;1),1,0)</f>
        <v>0</v>
      </c>
      <c r="AP701" s="36">
        <f>First_Validations__2[[#This Row],[Validation score]]-First_Validations__2[[#This Row],[FirstValidation.Validation score]]</f>
        <v>0</v>
      </c>
      <c r="AQ701" s="36">
        <f>IF(AND(First_Validations__2[[#This Row],[Corrective action]]=1,First_Validations__2[[#This Row],[Validation score]]&lt;5,First_Validations__2[[#This Row],[Validation score]]&gt;1),1,0)</f>
        <v>0</v>
      </c>
      <c r="AR701" s="36">
        <f>IF(AND(First_Validations__2[[#This Row],[Corrective action]]=1,OR(First_Validations__2[[#This Row],[Validation score]]&gt;4,First_Validations__2[[#This Row],[Validation score]]&lt;2)),1,0)</f>
        <v>0</v>
      </c>
      <c r="AS7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1" s="36" t="str">
        <f>VLOOKUP(First_Validations__2[[#This Row],[Requirement ('#)]],Requirements[[Requirements]:[Categories2]],2,FALSE)</f>
        <v>Revenue collection</v>
      </c>
    </row>
    <row r="702" spans="2:46">
      <c r="B702" s="34" t="s">
        <v>1562</v>
      </c>
      <c r="C702" s="34">
        <v>1</v>
      </c>
      <c r="D702" s="34">
        <v>8</v>
      </c>
      <c r="E702" s="34" t="s">
        <v>220</v>
      </c>
      <c r="F702" s="34" t="s">
        <v>1563</v>
      </c>
      <c r="G702" s="34" t="s">
        <v>1562</v>
      </c>
      <c r="H702" s="34" t="s">
        <v>3493</v>
      </c>
      <c r="I702" s="34" t="s">
        <v>221</v>
      </c>
      <c r="J702" s="34">
        <v>2016</v>
      </c>
      <c r="K702" s="34">
        <v>2018</v>
      </c>
      <c r="L702" s="34" t="s">
        <v>1767</v>
      </c>
      <c r="M702" s="34" t="s">
        <v>1816</v>
      </c>
      <c r="N702" s="34">
        <v>5</v>
      </c>
      <c r="O702" s="34" t="s">
        <v>1768</v>
      </c>
      <c r="P702" s="34" t="s">
        <v>250</v>
      </c>
      <c r="Q702" s="34" t="s">
        <v>1830</v>
      </c>
      <c r="R702" s="34" t="s">
        <v>1564</v>
      </c>
      <c r="S702" s="34" t="s">
        <v>1831</v>
      </c>
      <c r="T702" s="34" t="s">
        <v>2668</v>
      </c>
      <c r="U702" s="36" t="str">
        <f>VLOOKUP(First_Validations__2[[#This Row],[CountryReq]],Last_Validations[],COLUMNS($B:B)+1,FALSE)</f>
        <v>Mauritania: 2018</v>
      </c>
      <c r="V702" s="36" t="str">
        <f>VLOOKUP(First_Validations__2[[#This Row],[CountryReq]],Last_Validations[],COLUMNS($B:C)+1,FALSE)</f>
        <v>Mauritania</v>
      </c>
      <c r="W702" s="36">
        <f>VLOOKUP(First_Validations__2[[#This Row],[CountryReq]],Last_Validations[],COLUMNS($B:D)+1,FALSE)</f>
        <v>1</v>
      </c>
      <c r="X702" s="36">
        <f>VLOOKUP(First_Validations__2[[#This Row],[CountryReq]],Last_Validations[],COLUMNS($B:E)+1,FALSE)</f>
        <v>45</v>
      </c>
      <c r="Y702" s="36" t="str">
        <f>VLOOKUP(First_Validations__2[[#This Row],[CountryReq]],Last_Validations[],COLUMNS($B:F)+1,FALSE)</f>
        <v>Mauritania: 2018</v>
      </c>
      <c r="Z702" s="36" t="str">
        <f>VLOOKUP(First_Validations__2[[#This Row],[CountryReq]],Last_Validations[],COLUMNS($B:G)+1,FALSE)</f>
        <v>MRT</v>
      </c>
      <c r="AA702" s="36" t="str">
        <f>VLOOKUP(First_Validations__2[[#This Row],[CountryReq]],Last_Validations[],COLUMNS($B:H)+1,FALSE)</f>
        <v>Mauritania</v>
      </c>
      <c r="AB702" s="36" t="str">
        <f>VLOOKUP(First_Validations__2[[#This Row],[CountryReq]],Last_Validations[],COLUMNS($B:I)+1,FALSE)</f>
        <v>eiti.org/BD/2019-19</v>
      </c>
      <c r="AC702" s="36" t="str">
        <f>VLOOKUP(First_Validations__2[[#This Row],[CountryReq]],Last_Validations[],COLUMNS($B:J)+1,FALSE)</f>
        <v>https://eiti.org/document/mauritania-validation-2018</v>
      </c>
      <c r="AD702" s="36">
        <f>VLOOKUP(First_Validations__2[[#This Row],[CountryReq]],Last_Validations[],COLUMNS($B:K)+1,FALSE)</f>
        <v>2018</v>
      </c>
      <c r="AE702" s="36">
        <f>VLOOKUP(First_Validations__2[[#This Row],[CountryReq]],Last_Validations[],COLUMNS($B:L)+1,FALSE)</f>
        <v>2018</v>
      </c>
      <c r="AF702" s="36" t="str">
        <f>VLOOKUP(First_Validations__2[[#This Row],[CountryReq]],Last_Validations[],COLUMNS($B:M)+1,FALSE)</f>
        <v>Meaningful progress</v>
      </c>
      <c r="AG702" s="36" t="str">
        <f>VLOOKUP(First_Validations__2[[#This Row],[CountryReq]],Last_Validations[],COLUMNS($B:N)+1,FALSE)</f>
        <v>Economic contribution (#6.3)</v>
      </c>
      <c r="AH702" s="36">
        <f>VLOOKUP(First_Validations__2[[#This Row],[CountryReq]],Last_Validations[],COLUMNS($B:O)+1,FALSE)</f>
        <v>5</v>
      </c>
      <c r="AI702" s="36" t="str">
        <f>VLOOKUP(First_Validations__2[[#This Row],[CountryReq]],Last_Validations[],COLUMNS($B:P)+1,FALSE)</f>
        <v>Satisfactory progress</v>
      </c>
      <c r="AJ702" s="36" t="str">
        <f>VLOOKUP(First_Validations__2[[#This Row],[CountryReq]],Last_Validations[],COLUMNS($B:Q)+1,FALSE)</f>
        <v>The 2014 EITI Report provided, in absolute and relative terms, the size of the extractive industries, their contribution to government revenue, exports and employment.</v>
      </c>
      <c r="AK702" s="36" t="str">
        <f>VLOOKUP(First_Validations__2[[#This Row],[CountryReq]],Last_Validations[],COLUMNS($B:R)+1,FALSE)</f>
        <v>https://eiti.org/mauritania#mauritanias-progress-by-requirement</v>
      </c>
      <c r="AL702" s="36" t="str">
        <f>VLOOKUP(First_Validations__2[[#This Row],[CountryReq]],Last_Validations[],COLUMNS($B:S)+1,FALSE)</f>
        <v>http://www.cnitie.mr/itie-fr/</v>
      </c>
      <c r="AM702" s="36" t="str">
        <f>VLOOKUP(First_Validations__2[[#This Row],[CountryReq]],Last_Validations[],COLUMNS($B:T)+1,FALSE)</f>
        <v>https://eiti.org/api/v1.0/score_data/45</v>
      </c>
      <c r="AN702" s="36" t="str">
        <f>IF(First_Validations__2[[#This Row],[FirstValidation.Country: Year]]=First_Validations__2[[#This Row],[Country: Year]],"First","Second / Last")</f>
        <v>Second / Last</v>
      </c>
      <c r="AO702" s="36">
        <f>IF(AND(First_Validations__2[[#This Row],[FirstValidation.Validation score]]&lt;5,First_Validations__2[[#This Row],[FirstValidation.Validation score]]&gt;1),1,0)</f>
        <v>0</v>
      </c>
      <c r="AP702" s="36">
        <f>First_Validations__2[[#This Row],[Validation score]]-First_Validations__2[[#This Row],[FirstValidation.Validation score]]</f>
        <v>0</v>
      </c>
      <c r="AQ702" s="36">
        <f>IF(AND(First_Validations__2[[#This Row],[Corrective action]]=1,First_Validations__2[[#This Row],[Validation score]]&lt;5,First_Validations__2[[#This Row],[Validation score]]&gt;1),1,0)</f>
        <v>0</v>
      </c>
      <c r="AR702" s="36">
        <f>IF(AND(First_Validations__2[[#This Row],[Corrective action]]=1,OR(First_Validations__2[[#This Row],[Validation score]]&gt;4,First_Validations__2[[#This Row],[Validation score]]&lt;2)),1,0)</f>
        <v>0</v>
      </c>
      <c r="AS7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2" s="36" t="str">
        <f>VLOOKUP(First_Validations__2[[#This Row],[Requirement ('#)]],Requirements[[Requirements]:[Categories2]],2,FALSE)</f>
        <v>Socio-economic contribution</v>
      </c>
    </row>
    <row r="703" spans="2:46">
      <c r="B703" s="34" t="s">
        <v>1562</v>
      </c>
      <c r="C703" s="34">
        <v>1</v>
      </c>
      <c r="D703" s="34">
        <v>8</v>
      </c>
      <c r="E703" s="34" t="s">
        <v>220</v>
      </c>
      <c r="F703" s="34" t="s">
        <v>1563</v>
      </c>
      <c r="G703" s="34" t="s">
        <v>1562</v>
      </c>
      <c r="H703" s="34" t="s">
        <v>3493</v>
      </c>
      <c r="I703" s="34" t="s">
        <v>221</v>
      </c>
      <c r="J703" s="34">
        <v>2016</v>
      </c>
      <c r="K703" s="34">
        <v>2018</v>
      </c>
      <c r="L703" s="34" t="s">
        <v>1767</v>
      </c>
      <c r="M703" s="34" t="s">
        <v>1818</v>
      </c>
      <c r="N703" s="34">
        <v>5</v>
      </c>
      <c r="O703" s="34" t="s">
        <v>1768</v>
      </c>
      <c r="P703" s="34" t="s">
        <v>251</v>
      </c>
      <c r="Q703" s="34" t="s">
        <v>1830</v>
      </c>
      <c r="R703" s="34" t="s">
        <v>1564</v>
      </c>
      <c r="S703" s="34" t="s">
        <v>1831</v>
      </c>
      <c r="T703" s="34" t="s">
        <v>2669</v>
      </c>
      <c r="U703" s="36" t="str">
        <f>VLOOKUP(First_Validations__2[[#This Row],[CountryReq]],Last_Validations[],COLUMNS($B:B)+1,FALSE)</f>
        <v>Mauritania: 2018</v>
      </c>
      <c r="V703" s="36" t="str">
        <f>VLOOKUP(First_Validations__2[[#This Row],[CountryReq]],Last_Validations[],COLUMNS($B:C)+1,FALSE)</f>
        <v>Mauritania</v>
      </c>
      <c r="W703" s="36">
        <f>VLOOKUP(First_Validations__2[[#This Row],[CountryReq]],Last_Validations[],COLUMNS($B:D)+1,FALSE)</f>
        <v>1</v>
      </c>
      <c r="X703" s="36">
        <f>VLOOKUP(First_Validations__2[[#This Row],[CountryReq]],Last_Validations[],COLUMNS($B:E)+1,FALSE)</f>
        <v>45</v>
      </c>
      <c r="Y703" s="36" t="str">
        <f>VLOOKUP(First_Validations__2[[#This Row],[CountryReq]],Last_Validations[],COLUMNS($B:F)+1,FALSE)</f>
        <v>Mauritania: 2018</v>
      </c>
      <c r="Z703" s="36" t="str">
        <f>VLOOKUP(First_Validations__2[[#This Row],[CountryReq]],Last_Validations[],COLUMNS($B:G)+1,FALSE)</f>
        <v>MRT</v>
      </c>
      <c r="AA703" s="36" t="str">
        <f>VLOOKUP(First_Validations__2[[#This Row],[CountryReq]],Last_Validations[],COLUMNS($B:H)+1,FALSE)</f>
        <v>Mauritania</v>
      </c>
      <c r="AB703" s="36" t="str">
        <f>VLOOKUP(First_Validations__2[[#This Row],[CountryReq]],Last_Validations[],COLUMNS($B:I)+1,FALSE)</f>
        <v>eiti.org/BD/2019-19</v>
      </c>
      <c r="AC703" s="36" t="str">
        <f>VLOOKUP(First_Validations__2[[#This Row],[CountryReq]],Last_Validations[],COLUMNS($B:J)+1,FALSE)</f>
        <v>https://eiti.org/document/mauritania-validation-2018</v>
      </c>
      <c r="AD703" s="36">
        <f>VLOOKUP(First_Validations__2[[#This Row],[CountryReq]],Last_Validations[],COLUMNS($B:K)+1,FALSE)</f>
        <v>2018</v>
      </c>
      <c r="AE703" s="36">
        <f>VLOOKUP(First_Validations__2[[#This Row],[CountryReq]],Last_Validations[],COLUMNS($B:L)+1,FALSE)</f>
        <v>2018</v>
      </c>
      <c r="AF703" s="36" t="str">
        <f>VLOOKUP(First_Validations__2[[#This Row],[CountryReq]],Last_Validations[],COLUMNS($B:M)+1,FALSE)</f>
        <v>Meaningful progress</v>
      </c>
      <c r="AG703" s="36" t="str">
        <f>VLOOKUP(First_Validations__2[[#This Row],[CountryReq]],Last_Validations[],COLUMNS($B:N)+1,FALSE)</f>
        <v>Public debate (#7.1)</v>
      </c>
      <c r="AH703" s="36">
        <f>VLOOKUP(First_Validations__2[[#This Row],[CountryReq]],Last_Validations[],COLUMNS($B:O)+1,FALSE)</f>
        <v>5</v>
      </c>
      <c r="AI703" s="36" t="str">
        <f>VLOOKUP(First_Validations__2[[#This Row],[CountryReq]],Last_Validations[],COLUMNS($B:P)+1,FALSE)</f>
        <v>Satisfactory progress</v>
      </c>
      <c r="AJ703" s="36" t="str">
        <f>VLOOKUP(First_Validations__2[[#This Row],[CountryReq]],Last_Validations[],COLUMNS($B:Q)+1,FALSE)</f>
        <v xml:space="preserve">The MSG has sought to ensure that EITI Reports are accessible and contribute to public debate. Dissemination activities involving civil society groups, parliamentarians and the media appear to be effective in stimulating an informed debate about the management of the extractive sector within the capital. Dissemination of the findings in EITI reports and follow-up on the recommendations by the relevant government agencies has also given the EITI new momentum. However, accessibility of EITI data beyond Nouakchott remains weak. Stakeholders affected by mining activities in rural areas appear to be rarely reached by dissemination of EITI information and their voices are rarely heard at the central level, where all decisions about the sector are made. </v>
      </c>
      <c r="AK703" s="36" t="str">
        <f>VLOOKUP(First_Validations__2[[#This Row],[CountryReq]],Last_Validations[],COLUMNS($B:R)+1,FALSE)</f>
        <v>https://eiti.org/mauritania#mauritanias-progress-by-requirement</v>
      </c>
      <c r="AL703" s="36" t="str">
        <f>VLOOKUP(First_Validations__2[[#This Row],[CountryReq]],Last_Validations[],COLUMNS($B:S)+1,FALSE)</f>
        <v>http://www.cnitie.mr/itie-fr/</v>
      </c>
      <c r="AM703" s="36" t="str">
        <f>VLOOKUP(First_Validations__2[[#This Row],[CountryReq]],Last_Validations[],COLUMNS($B:T)+1,FALSE)</f>
        <v>https://eiti.org/api/v1.0/score_data/45</v>
      </c>
      <c r="AN703" s="36" t="str">
        <f>IF(First_Validations__2[[#This Row],[FirstValidation.Country: Year]]=First_Validations__2[[#This Row],[Country: Year]],"First","Second / Last")</f>
        <v>Second / Last</v>
      </c>
      <c r="AO703" s="36">
        <f>IF(AND(First_Validations__2[[#This Row],[FirstValidation.Validation score]]&lt;5,First_Validations__2[[#This Row],[FirstValidation.Validation score]]&gt;1),1,0)</f>
        <v>0</v>
      </c>
      <c r="AP703" s="36">
        <f>First_Validations__2[[#This Row],[Validation score]]-First_Validations__2[[#This Row],[FirstValidation.Validation score]]</f>
        <v>0</v>
      </c>
      <c r="AQ703" s="36">
        <f>IF(AND(First_Validations__2[[#This Row],[Corrective action]]=1,First_Validations__2[[#This Row],[Validation score]]&lt;5,First_Validations__2[[#This Row],[Validation score]]&gt;1),1,0)</f>
        <v>0</v>
      </c>
      <c r="AR703" s="36">
        <f>IF(AND(First_Validations__2[[#This Row],[Corrective action]]=1,OR(First_Validations__2[[#This Row],[Validation score]]&gt;4,First_Validations__2[[#This Row],[Validation score]]&lt;2)),1,0)</f>
        <v>0</v>
      </c>
      <c r="AS7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3" s="36" t="str">
        <f>VLOOKUP(First_Validations__2[[#This Row],[Requirement ('#)]],Requirements[[Requirements]:[Categories2]],2,FALSE)</f>
        <v>Outcomes and impact</v>
      </c>
    </row>
    <row r="704" spans="2:46">
      <c r="B704" s="34" t="s">
        <v>1562</v>
      </c>
      <c r="C704" s="34">
        <v>1</v>
      </c>
      <c r="D704" s="34">
        <v>8</v>
      </c>
      <c r="E704" s="34" t="s">
        <v>220</v>
      </c>
      <c r="F704" s="34" t="s">
        <v>1563</v>
      </c>
      <c r="G704" s="34" t="s">
        <v>1562</v>
      </c>
      <c r="H704" s="34" t="s">
        <v>3493</v>
      </c>
      <c r="I704" s="34" t="s">
        <v>221</v>
      </c>
      <c r="J704" s="34">
        <v>2016</v>
      </c>
      <c r="K704" s="34">
        <v>2018</v>
      </c>
      <c r="L704" s="34" t="s">
        <v>1767</v>
      </c>
      <c r="M704" s="34" t="s">
        <v>1814</v>
      </c>
      <c r="N704" s="34">
        <v>0</v>
      </c>
      <c r="O704" s="34" t="s">
        <v>4</v>
      </c>
      <c r="P704" s="34" t="s">
        <v>248</v>
      </c>
      <c r="Q704" s="34" t="s">
        <v>1830</v>
      </c>
      <c r="R704" s="34" t="s">
        <v>1564</v>
      </c>
      <c r="S704" s="34" t="s">
        <v>1831</v>
      </c>
      <c r="T704" s="34" t="s">
        <v>2670</v>
      </c>
      <c r="U704" s="36" t="str">
        <f>VLOOKUP(First_Validations__2[[#This Row],[CountryReq]],Last_Validations[],COLUMNS($B:B)+1,FALSE)</f>
        <v>Mauritania: 2018</v>
      </c>
      <c r="V704" s="36" t="str">
        <f>VLOOKUP(First_Validations__2[[#This Row],[CountryReq]],Last_Validations[],COLUMNS($B:C)+1,FALSE)</f>
        <v>Mauritania</v>
      </c>
      <c r="W704" s="36">
        <f>VLOOKUP(First_Validations__2[[#This Row],[CountryReq]],Last_Validations[],COLUMNS($B:D)+1,FALSE)</f>
        <v>1</v>
      </c>
      <c r="X704" s="36">
        <f>VLOOKUP(First_Validations__2[[#This Row],[CountryReq]],Last_Validations[],COLUMNS($B:E)+1,FALSE)</f>
        <v>45</v>
      </c>
      <c r="Y704" s="36" t="str">
        <f>VLOOKUP(First_Validations__2[[#This Row],[CountryReq]],Last_Validations[],COLUMNS($B:F)+1,FALSE)</f>
        <v>Mauritania: 2018</v>
      </c>
      <c r="Z704" s="36" t="str">
        <f>VLOOKUP(First_Validations__2[[#This Row],[CountryReq]],Last_Validations[],COLUMNS($B:G)+1,FALSE)</f>
        <v>MRT</v>
      </c>
      <c r="AA704" s="36" t="str">
        <f>VLOOKUP(First_Validations__2[[#This Row],[CountryReq]],Last_Validations[],COLUMNS($B:H)+1,FALSE)</f>
        <v>Mauritania</v>
      </c>
      <c r="AB704" s="36" t="str">
        <f>VLOOKUP(First_Validations__2[[#This Row],[CountryReq]],Last_Validations[],COLUMNS($B:I)+1,FALSE)</f>
        <v>eiti.org/BD/2019-19</v>
      </c>
      <c r="AC704" s="36" t="str">
        <f>VLOOKUP(First_Validations__2[[#This Row],[CountryReq]],Last_Validations[],COLUMNS($B:J)+1,FALSE)</f>
        <v>https://eiti.org/document/mauritania-validation-2018</v>
      </c>
      <c r="AD704" s="36">
        <f>VLOOKUP(First_Validations__2[[#This Row],[CountryReq]],Last_Validations[],COLUMNS($B:K)+1,FALSE)</f>
        <v>2018</v>
      </c>
      <c r="AE704" s="36">
        <f>VLOOKUP(First_Validations__2[[#This Row],[CountryReq]],Last_Validations[],COLUMNS($B:L)+1,FALSE)</f>
        <v>2018</v>
      </c>
      <c r="AF704" s="36" t="str">
        <f>VLOOKUP(First_Validations__2[[#This Row],[CountryReq]],Last_Validations[],COLUMNS($B:M)+1,FALSE)</f>
        <v>Meaningful progress</v>
      </c>
      <c r="AG704" s="36" t="str">
        <f>VLOOKUP(First_Validations__2[[#This Row],[CountryReq]],Last_Validations[],COLUMNS($B:N)+1,FALSE)</f>
        <v>Mandatory social expenditures (#6.1)</v>
      </c>
      <c r="AH704" s="36">
        <f>VLOOKUP(First_Validations__2[[#This Row],[CountryReq]],Last_Validations[],COLUMNS($B:O)+1,FALSE)</f>
        <v>0</v>
      </c>
      <c r="AI704" s="36" t="str">
        <f>VLOOKUP(First_Validations__2[[#This Row],[CountryReq]],Last_Validations[],COLUMNS($B:P)+1,FALSE)</f>
        <v>Not applicable</v>
      </c>
      <c r="AJ704" s="36" t="str">
        <f>VLOOKUP(First_Validations__2[[#This Row],[CountryReq]],Last_Validations[],COLUMNS($B:Q)+1,FALSE)</f>
        <v>Although not explicitly stated in the 2014 EITI Report, we understand that mandatory social expenditures were not material in the mining, oil and gas sectors in 2014. The MSG has made efforts to include companies’ unilateral disclosures of voluntary social expenditures in the 2013 and 2014 EITI Reports.</v>
      </c>
      <c r="AK704" s="36" t="str">
        <f>VLOOKUP(First_Validations__2[[#This Row],[CountryReq]],Last_Validations[],COLUMNS($B:R)+1,FALSE)</f>
        <v>https://eiti.org/mauritania#mauritanias-progress-by-requirement</v>
      </c>
      <c r="AL704" s="36" t="str">
        <f>VLOOKUP(First_Validations__2[[#This Row],[CountryReq]],Last_Validations[],COLUMNS($B:S)+1,FALSE)</f>
        <v>http://www.cnitie.mr/itie-fr/</v>
      </c>
      <c r="AM704" s="36" t="str">
        <f>VLOOKUP(First_Validations__2[[#This Row],[CountryReq]],Last_Validations[],COLUMNS($B:T)+1,FALSE)</f>
        <v>https://eiti.org/api/v1.0/score_data/45</v>
      </c>
      <c r="AN704" s="36" t="str">
        <f>IF(First_Validations__2[[#This Row],[FirstValidation.Country: Year]]=First_Validations__2[[#This Row],[Country: Year]],"First","Second / Last")</f>
        <v>Second / Last</v>
      </c>
      <c r="AO704" s="36">
        <f>IF(AND(First_Validations__2[[#This Row],[FirstValidation.Validation score]]&lt;5,First_Validations__2[[#This Row],[FirstValidation.Validation score]]&gt;1),1,0)</f>
        <v>0</v>
      </c>
      <c r="AP704" s="36">
        <f>First_Validations__2[[#This Row],[Validation score]]-First_Validations__2[[#This Row],[FirstValidation.Validation score]]</f>
        <v>0</v>
      </c>
      <c r="AQ704" s="36">
        <f>IF(AND(First_Validations__2[[#This Row],[Corrective action]]=1,First_Validations__2[[#This Row],[Validation score]]&lt;5,First_Validations__2[[#This Row],[Validation score]]&gt;1),1,0)</f>
        <v>0</v>
      </c>
      <c r="AR704" s="36">
        <f>IF(AND(First_Validations__2[[#This Row],[Corrective action]]=1,OR(First_Validations__2[[#This Row],[Validation score]]&gt;4,First_Validations__2[[#This Row],[Validation score]]&lt;2)),1,0)</f>
        <v>0</v>
      </c>
      <c r="AS7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4" s="36" t="str">
        <f>VLOOKUP(First_Validations__2[[#This Row],[Requirement ('#)]],Requirements[[Requirements]:[Categories2]],2,FALSE)</f>
        <v>Socio-economic contribution</v>
      </c>
    </row>
    <row r="705" spans="2:46">
      <c r="B705" s="34" t="s">
        <v>1562</v>
      </c>
      <c r="C705" s="34">
        <v>1</v>
      </c>
      <c r="D705" s="34">
        <v>8</v>
      </c>
      <c r="E705" s="34" t="s">
        <v>220</v>
      </c>
      <c r="F705" s="34" t="s">
        <v>1563</v>
      </c>
      <c r="G705" s="34" t="s">
        <v>1562</v>
      </c>
      <c r="H705" s="34" t="s">
        <v>3493</v>
      </c>
      <c r="I705" s="34" t="s">
        <v>221</v>
      </c>
      <c r="J705" s="34">
        <v>2016</v>
      </c>
      <c r="K705" s="34">
        <v>2018</v>
      </c>
      <c r="L705" s="34" t="s">
        <v>1767</v>
      </c>
      <c r="M705" s="34" t="s">
        <v>1815</v>
      </c>
      <c r="N705" s="34">
        <v>0</v>
      </c>
      <c r="O705" s="34" t="s">
        <v>4</v>
      </c>
      <c r="P705" s="34" t="s">
        <v>249</v>
      </c>
      <c r="Q705" s="34" t="s">
        <v>1830</v>
      </c>
      <c r="R705" s="34" t="s">
        <v>1564</v>
      </c>
      <c r="S705" s="34" t="s">
        <v>1831</v>
      </c>
      <c r="T705" s="34" t="s">
        <v>2671</v>
      </c>
      <c r="U705" s="36" t="str">
        <f>VLOOKUP(First_Validations__2[[#This Row],[CountryReq]],Last_Validations[],COLUMNS($B:B)+1,FALSE)</f>
        <v>Mauritania: 2018</v>
      </c>
      <c r="V705" s="36" t="str">
        <f>VLOOKUP(First_Validations__2[[#This Row],[CountryReq]],Last_Validations[],COLUMNS($B:C)+1,FALSE)</f>
        <v>Mauritania</v>
      </c>
      <c r="W705" s="36">
        <f>VLOOKUP(First_Validations__2[[#This Row],[CountryReq]],Last_Validations[],COLUMNS($B:D)+1,FALSE)</f>
        <v>1</v>
      </c>
      <c r="X705" s="36">
        <f>VLOOKUP(First_Validations__2[[#This Row],[CountryReq]],Last_Validations[],COLUMNS($B:E)+1,FALSE)</f>
        <v>45</v>
      </c>
      <c r="Y705" s="36" t="str">
        <f>VLOOKUP(First_Validations__2[[#This Row],[CountryReq]],Last_Validations[],COLUMNS($B:F)+1,FALSE)</f>
        <v>Mauritania: 2018</v>
      </c>
      <c r="Z705" s="36" t="str">
        <f>VLOOKUP(First_Validations__2[[#This Row],[CountryReq]],Last_Validations[],COLUMNS($B:G)+1,FALSE)</f>
        <v>MRT</v>
      </c>
      <c r="AA705" s="36" t="str">
        <f>VLOOKUP(First_Validations__2[[#This Row],[CountryReq]],Last_Validations[],COLUMNS($B:H)+1,FALSE)</f>
        <v>Mauritania</v>
      </c>
      <c r="AB705" s="36" t="str">
        <f>VLOOKUP(First_Validations__2[[#This Row],[CountryReq]],Last_Validations[],COLUMNS($B:I)+1,FALSE)</f>
        <v>eiti.org/BD/2019-19</v>
      </c>
      <c r="AC705" s="36" t="str">
        <f>VLOOKUP(First_Validations__2[[#This Row],[CountryReq]],Last_Validations[],COLUMNS($B:J)+1,FALSE)</f>
        <v>https://eiti.org/document/mauritania-validation-2018</v>
      </c>
      <c r="AD705" s="36">
        <f>VLOOKUP(First_Validations__2[[#This Row],[CountryReq]],Last_Validations[],COLUMNS($B:K)+1,FALSE)</f>
        <v>2018</v>
      </c>
      <c r="AE705" s="36">
        <f>VLOOKUP(First_Validations__2[[#This Row],[CountryReq]],Last_Validations[],COLUMNS($B:L)+1,FALSE)</f>
        <v>2018</v>
      </c>
      <c r="AF705" s="36" t="str">
        <f>VLOOKUP(First_Validations__2[[#This Row],[CountryReq]],Last_Validations[],COLUMNS($B:M)+1,FALSE)</f>
        <v>Meaningful progress</v>
      </c>
      <c r="AG705" s="36" t="str">
        <f>VLOOKUP(First_Validations__2[[#This Row],[CountryReq]],Last_Validations[],COLUMNS($B:N)+1,FALSE)</f>
        <v>SOE quasi-fiscal expenditures (#6.2)</v>
      </c>
      <c r="AH705" s="36">
        <f>VLOOKUP(First_Validations__2[[#This Row],[CountryReq]],Last_Validations[],COLUMNS($B:O)+1,FALSE)</f>
        <v>0</v>
      </c>
      <c r="AI705" s="36" t="str">
        <f>VLOOKUP(First_Validations__2[[#This Row],[CountryReq]],Last_Validations[],COLUMNS($B:P)+1,FALSE)</f>
        <v>Not applicable</v>
      </c>
      <c r="AJ705" s="36" t="str">
        <f>VLOOKUP(First_Validations__2[[#This Row],[CountryReq]],Last_Validations[],COLUMNS($B:Q)+1,FALSE)</f>
        <v xml:space="preserve">While the MSG appears to have considered the existence of quasi-fiscal expenditures and requested disclosures of such expenditures from the Treasury and SOEs, the 2014 EITI Report stated that there were no such expenditures in 2014. The MSG considered subtential expenditures by the SNIM foundation for local development as social, rather than quasi-fiscal, expenditures. </v>
      </c>
      <c r="AK705" s="36" t="str">
        <f>VLOOKUP(First_Validations__2[[#This Row],[CountryReq]],Last_Validations[],COLUMNS($B:R)+1,FALSE)</f>
        <v>https://eiti.org/mauritania#mauritanias-progress-by-requirement</v>
      </c>
      <c r="AL705" s="36" t="str">
        <f>VLOOKUP(First_Validations__2[[#This Row],[CountryReq]],Last_Validations[],COLUMNS($B:S)+1,FALSE)</f>
        <v>http://www.cnitie.mr/itie-fr/</v>
      </c>
      <c r="AM705" s="36" t="str">
        <f>VLOOKUP(First_Validations__2[[#This Row],[CountryReq]],Last_Validations[],COLUMNS($B:T)+1,FALSE)</f>
        <v>https://eiti.org/api/v1.0/score_data/45</v>
      </c>
      <c r="AN705" s="36" t="str">
        <f>IF(First_Validations__2[[#This Row],[FirstValidation.Country: Year]]=First_Validations__2[[#This Row],[Country: Year]],"First","Second / Last")</f>
        <v>Second / Last</v>
      </c>
      <c r="AO705" s="36">
        <f>IF(AND(First_Validations__2[[#This Row],[FirstValidation.Validation score]]&lt;5,First_Validations__2[[#This Row],[FirstValidation.Validation score]]&gt;1),1,0)</f>
        <v>0</v>
      </c>
      <c r="AP705" s="36">
        <f>First_Validations__2[[#This Row],[Validation score]]-First_Validations__2[[#This Row],[FirstValidation.Validation score]]</f>
        <v>0</v>
      </c>
      <c r="AQ705" s="36">
        <f>IF(AND(First_Validations__2[[#This Row],[Corrective action]]=1,First_Validations__2[[#This Row],[Validation score]]&lt;5,First_Validations__2[[#This Row],[Validation score]]&gt;1),1,0)</f>
        <v>0</v>
      </c>
      <c r="AR705" s="36">
        <f>IF(AND(First_Validations__2[[#This Row],[Corrective action]]=1,OR(First_Validations__2[[#This Row],[Validation score]]&gt;4,First_Validations__2[[#This Row],[Validation score]]&lt;2)),1,0)</f>
        <v>0</v>
      </c>
      <c r="AS7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5" s="36" t="str">
        <f>VLOOKUP(First_Validations__2[[#This Row],[Requirement ('#)]],Requirements[[Requirements]:[Categories2]],2,FALSE)</f>
        <v>Socio-economic contribution</v>
      </c>
    </row>
    <row r="706" spans="2:46">
      <c r="B706" s="34" t="s">
        <v>1562</v>
      </c>
      <c r="C706" s="34">
        <v>1</v>
      </c>
      <c r="D706" s="34">
        <v>8</v>
      </c>
      <c r="E706" s="34" t="s">
        <v>220</v>
      </c>
      <c r="F706" s="34" t="s">
        <v>1563</v>
      </c>
      <c r="G706" s="34" t="s">
        <v>1562</v>
      </c>
      <c r="H706" s="34" t="s">
        <v>3493</v>
      </c>
      <c r="I706" s="34" t="s">
        <v>221</v>
      </c>
      <c r="J706" s="34">
        <v>2016</v>
      </c>
      <c r="K706" s="34">
        <v>2018</v>
      </c>
      <c r="L706" s="34" t="s">
        <v>1767</v>
      </c>
      <c r="M706" s="34" t="s">
        <v>1821</v>
      </c>
      <c r="N706" s="34">
        <v>4</v>
      </c>
      <c r="O706" s="34" t="s">
        <v>1767</v>
      </c>
      <c r="P706" s="34" t="s">
        <v>254</v>
      </c>
      <c r="Q706" s="34" t="s">
        <v>1830</v>
      </c>
      <c r="R706" s="34" t="s">
        <v>1564</v>
      </c>
      <c r="S706" s="34" t="s">
        <v>1831</v>
      </c>
      <c r="T706" s="34" t="s">
        <v>2672</v>
      </c>
      <c r="U706" s="36" t="str">
        <f>VLOOKUP(First_Validations__2[[#This Row],[CountryReq]],Last_Validations[],COLUMNS($B:B)+1,FALSE)</f>
        <v>Mauritania: 2018</v>
      </c>
      <c r="V706" s="36" t="str">
        <f>VLOOKUP(First_Validations__2[[#This Row],[CountryReq]],Last_Validations[],COLUMNS($B:C)+1,FALSE)</f>
        <v>Mauritania</v>
      </c>
      <c r="W706" s="36">
        <f>VLOOKUP(First_Validations__2[[#This Row],[CountryReq]],Last_Validations[],COLUMNS($B:D)+1,FALSE)</f>
        <v>1</v>
      </c>
      <c r="X706" s="36">
        <f>VLOOKUP(First_Validations__2[[#This Row],[CountryReq]],Last_Validations[],COLUMNS($B:E)+1,FALSE)</f>
        <v>45</v>
      </c>
      <c r="Y706" s="36" t="str">
        <f>VLOOKUP(First_Validations__2[[#This Row],[CountryReq]],Last_Validations[],COLUMNS($B:F)+1,FALSE)</f>
        <v>Mauritania: 2018</v>
      </c>
      <c r="Z706" s="36" t="str">
        <f>VLOOKUP(First_Validations__2[[#This Row],[CountryReq]],Last_Validations[],COLUMNS($B:G)+1,FALSE)</f>
        <v>MRT</v>
      </c>
      <c r="AA706" s="36" t="str">
        <f>VLOOKUP(First_Validations__2[[#This Row],[CountryReq]],Last_Validations[],COLUMNS($B:H)+1,FALSE)</f>
        <v>Mauritania</v>
      </c>
      <c r="AB706" s="36" t="str">
        <f>VLOOKUP(First_Validations__2[[#This Row],[CountryReq]],Last_Validations[],COLUMNS($B:I)+1,FALSE)</f>
        <v>eiti.org/BD/2019-19</v>
      </c>
      <c r="AC706" s="36" t="str">
        <f>VLOOKUP(First_Validations__2[[#This Row],[CountryReq]],Last_Validations[],COLUMNS($B:J)+1,FALSE)</f>
        <v>https://eiti.org/document/mauritania-validation-2018</v>
      </c>
      <c r="AD706" s="36">
        <f>VLOOKUP(First_Validations__2[[#This Row],[CountryReq]],Last_Validations[],COLUMNS($B:K)+1,FALSE)</f>
        <v>2018</v>
      </c>
      <c r="AE706" s="36">
        <f>VLOOKUP(First_Validations__2[[#This Row],[CountryReq]],Last_Validations[],COLUMNS($B:L)+1,FALSE)</f>
        <v>2018</v>
      </c>
      <c r="AF706" s="36" t="str">
        <f>VLOOKUP(First_Validations__2[[#This Row],[CountryReq]],Last_Validations[],COLUMNS($B:M)+1,FALSE)</f>
        <v>Meaningful progress</v>
      </c>
      <c r="AG706" s="36" t="str">
        <f>VLOOKUP(First_Validations__2[[#This Row],[CountryReq]],Last_Validations[],COLUMNS($B:N)+1,FALSE)</f>
        <v>Outcomes and impact of implementation (#7.4)</v>
      </c>
      <c r="AH706" s="36">
        <f>VLOOKUP(First_Validations__2[[#This Row],[CountryReq]],Last_Validations[],COLUMNS($B:O)+1,FALSE)</f>
        <v>4</v>
      </c>
      <c r="AI706" s="36" t="str">
        <f>VLOOKUP(First_Validations__2[[#This Row],[CountryReq]],Last_Validations[],COLUMNS($B:P)+1,FALSE)</f>
        <v>Meaningful progress</v>
      </c>
      <c r="AJ706" s="36" t="str">
        <f>VLOOKUP(First_Validations__2[[#This Row],[CountryReq]],Last_Validations[],COLUMNS($B:Q)+1,FALSE)</f>
        <v xml:space="preserve">The 2017 annual progress report focused more on activities and outcomes than on impact. The report provided cursory details on follow up to recommendations and progress in meeting EITI requirements. Although there remains a lack of clarity around the impact of EITI implementation in Mauritania, there is no evidence that the MSG has prioritised its plans for undertaking a standalone impact assessment. </v>
      </c>
      <c r="AK706" s="36" t="str">
        <f>VLOOKUP(First_Validations__2[[#This Row],[CountryReq]],Last_Validations[],COLUMNS($B:R)+1,FALSE)</f>
        <v>https://eiti.org/mauritania#mauritanias-progress-by-requirement</v>
      </c>
      <c r="AL706" s="36" t="str">
        <f>VLOOKUP(First_Validations__2[[#This Row],[CountryReq]],Last_Validations[],COLUMNS($B:S)+1,FALSE)</f>
        <v>http://www.cnitie.mr/itie-fr/</v>
      </c>
      <c r="AM706" s="36" t="str">
        <f>VLOOKUP(First_Validations__2[[#This Row],[CountryReq]],Last_Validations[],COLUMNS($B:T)+1,FALSE)</f>
        <v>https://eiti.org/api/v1.0/score_data/45</v>
      </c>
      <c r="AN706" s="36" t="str">
        <f>IF(First_Validations__2[[#This Row],[FirstValidation.Country: Year]]=First_Validations__2[[#This Row],[Country: Year]],"First","Second / Last")</f>
        <v>Second / Last</v>
      </c>
      <c r="AO706" s="36">
        <f>IF(AND(First_Validations__2[[#This Row],[FirstValidation.Validation score]]&lt;5,First_Validations__2[[#This Row],[FirstValidation.Validation score]]&gt;1),1,0)</f>
        <v>1</v>
      </c>
      <c r="AP706" s="36">
        <f>First_Validations__2[[#This Row],[Validation score]]-First_Validations__2[[#This Row],[FirstValidation.Validation score]]</f>
        <v>0</v>
      </c>
      <c r="AQ706" s="36">
        <f>IF(AND(First_Validations__2[[#This Row],[Corrective action]]=1,First_Validations__2[[#This Row],[Validation score]]&lt;5,First_Validations__2[[#This Row],[Validation score]]&gt;1),1,0)</f>
        <v>1</v>
      </c>
      <c r="AR706" s="36">
        <f>IF(AND(First_Validations__2[[#This Row],[Corrective action]]=1,OR(First_Validations__2[[#This Row],[Validation score]]&gt;4,First_Validations__2[[#This Row],[Validation score]]&lt;2)),1,0)</f>
        <v>0</v>
      </c>
      <c r="AS7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6" s="36" t="str">
        <f>VLOOKUP(First_Validations__2[[#This Row],[Requirement ('#)]],Requirements[[Requirements]:[Categories2]],2,FALSE)</f>
        <v>Outcomes and impact</v>
      </c>
    </row>
    <row r="707" spans="2:46">
      <c r="B707" s="34" t="s">
        <v>1562</v>
      </c>
      <c r="C707" s="34">
        <v>1</v>
      </c>
      <c r="D707" s="34">
        <v>8</v>
      </c>
      <c r="E707" s="34" t="s">
        <v>220</v>
      </c>
      <c r="F707" s="34" t="s">
        <v>1563</v>
      </c>
      <c r="G707" s="34" t="s">
        <v>1562</v>
      </c>
      <c r="H707" s="34" t="s">
        <v>3493</v>
      </c>
      <c r="I707" s="34" t="s">
        <v>221</v>
      </c>
      <c r="J707" s="34">
        <v>2016</v>
      </c>
      <c r="K707" s="34">
        <v>2018</v>
      </c>
      <c r="L707" s="34" t="s">
        <v>1767</v>
      </c>
      <c r="M707" s="34" t="s">
        <v>1822</v>
      </c>
      <c r="N707" s="34">
        <v>4</v>
      </c>
      <c r="O707" s="34" t="s">
        <v>1767</v>
      </c>
      <c r="P707" s="34" t="s">
        <v>1</v>
      </c>
      <c r="Q707" s="34" t="s">
        <v>1830</v>
      </c>
      <c r="R707" s="34" t="s">
        <v>1564</v>
      </c>
      <c r="S707" s="34" t="s">
        <v>1831</v>
      </c>
      <c r="T707" s="34" t="s">
        <v>2673</v>
      </c>
      <c r="U707" s="36" t="str">
        <f>VLOOKUP(First_Validations__2[[#This Row],[CountryReq]],Last_Validations[],COLUMNS($B:B)+1,FALSE)</f>
        <v>Mauritania: 2018</v>
      </c>
      <c r="V707" s="36" t="str">
        <f>VLOOKUP(First_Validations__2[[#This Row],[CountryReq]],Last_Validations[],COLUMNS($B:C)+1,FALSE)</f>
        <v>Mauritania</v>
      </c>
      <c r="W707" s="36">
        <f>VLOOKUP(First_Validations__2[[#This Row],[CountryReq]],Last_Validations[],COLUMNS($B:D)+1,FALSE)</f>
        <v>1</v>
      </c>
      <c r="X707" s="36">
        <f>VLOOKUP(First_Validations__2[[#This Row],[CountryReq]],Last_Validations[],COLUMNS($B:E)+1,FALSE)</f>
        <v>45</v>
      </c>
      <c r="Y707" s="36" t="str">
        <f>VLOOKUP(First_Validations__2[[#This Row],[CountryReq]],Last_Validations[],COLUMNS($B:F)+1,FALSE)</f>
        <v>Mauritania: 2018</v>
      </c>
      <c r="Z707" s="36" t="str">
        <f>VLOOKUP(First_Validations__2[[#This Row],[CountryReq]],Last_Validations[],COLUMNS($B:G)+1,FALSE)</f>
        <v>MRT</v>
      </c>
      <c r="AA707" s="36" t="str">
        <f>VLOOKUP(First_Validations__2[[#This Row],[CountryReq]],Last_Validations[],COLUMNS($B:H)+1,FALSE)</f>
        <v>Mauritania</v>
      </c>
      <c r="AB707" s="36" t="str">
        <f>VLOOKUP(First_Validations__2[[#This Row],[CountryReq]],Last_Validations[],COLUMNS($B:I)+1,FALSE)</f>
        <v>eiti.org/BD/2019-19</v>
      </c>
      <c r="AC707" s="36" t="str">
        <f>VLOOKUP(First_Validations__2[[#This Row],[CountryReq]],Last_Validations[],COLUMNS($B:J)+1,FALSE)</f>
        <v>https://eiti.org/document/mauritania-validation-2018</v>
      </c>
      <c r="AD707" s="36">
        <f>VLOOKUP(First_Validations__2[[#This Row],[CountryReq]],Last_Validations[],COLUMNS($B:K)+1,FALSE)</f>
        <v>2018</v>
      </c>
      <c r="AE707" s="36">
        <f>VLOOKUP(First_Validations__2[[#This Row],[CountryReq]],Last_Validations[],COLUMNS($B:L)+1,FALSE)</f>
        <v>2018</v>
      </c>
      <c r="AF707" s="36" t="str">
        <f>VLOOKUP(First_Validations__2[[#This Row],[CountryReq]],Last_Validations[],COLUMNS($B:M)+1,FALSE)</f>
        <v>Meaningful progress</v>
      </c>
      <c r="AG707" s="36" t="str">
        <f>VLOOKUP(First_Validations__2[[#This Row],[CountryReq]],Last_Validations[],COLUMNS($B:N)+1,FALSE)</f>
        <v>Overall Progress (#0.0)</v>
      </c>
      <c r="AH707" s="36">
        <f>VLOOKUP(First_Validations__2[[#This Row],[CountryReq]],Last_Validations[],COLUMNS($B:O)+1,FALSE)</f>
        <v>4</v>
      </c>
      <c r="AI707" s="36" t="str">
        <f>VLOOKUP(First_Validations__2[[#This Row],[CountryReq]],Last_Validations[],COLUMNS($B:P)+1,FALSE)</f>
        <v>Meaningful progress</v>
      </c>
      <c r="AJ707" s="36" t="str">
        <f>VLOOKUP(First_Validations__2[[#This Row],[CountryReq]],Last_Validations[],COLUMNS($B:Q)+1,FALSE)</f>
        <v/>
      </c>
      <c r="AK707" s="36" t="str">
        <f>VLOOKUP(First_Validations__2[[#This Row],[CountryReq]],Last_Validations[],COLUMNS($B:R)+1,FALSE)</f>
        <v>https://eiti.org/mauritania#mauritanias-progress-by-requirement</v>
      </c>
      <c r="AL707" s="36" t="str">
        <f>VLOOKUP(First_Validations__2[[#This Row],[CountryReq]],Last_Validations[],COLUMNS($B:S)+1,FALSE)</f>
        <v>http://www.cnitie.mr/itie-fr/</v>
      </c>
      <c r="AM707" s="36" t="str">
        <f>VLOOKUP(First_Validations__2[[#This Row],[CountryReq]],Last_Validations[],COLUMNS($B:T)+1,FALSE)</f>
        <v>https://eiti.org/api/v1.0/score_data/45</v>
      </c>
      <c r="AN707" s="36" t="str">
        <f>IF(First_Validations__2[[#This Row],[FirstValidation.Country: Year]]=First_Validations__2[[#This Row],[Country: Year]],"First","Second / Last")</f>
        <v>Second / Last</v>
      </c>
      <c r="AO707" s="36">
        <f>IF(AND(First_Validations__2[[#This Row],[FirstValidation.Validation score]]&lt;5,First_Validations__2[[#This Row],[FirstValidation.Validation score]]&gt;1),1,0)</f>
        <v>1</v>
      </c>
      <c r="AP707" s="36">
        <f>First_Validations__2[[#This Row],[Validation score]]-First_Validations__2[[#This Row],[FirstValidation.Validation score]]</f>
        <v>0</v>
      </c>
      <c r="AQ707" s="36">
        <f>IF(AND(First_Validations__2[[#This Row],[Corrective action]]=1,First_Validations__2[[#This Row],[Validation score]]&lt;5,First_Validations__2[[#This Row],[Validation score]]&gt;1),1,0)</f>
        <v>1</v>
      </c>
      <c r="AR707" s="36">
        <f>IF(AND(First_Validations__2[[#This Row],[Corrective action]]=1,OR(First_Validations__2[[#This Row],[Validation score]]&gt;4,First_Validations__2[[#This Row],[Validation score]]&lt;2)),1,0)</f>
        <v>0</v>
      </c>
      <c r="AS7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7" s="36" t="str">
        <f>VLOOKUP(First_Validations__2[[#This Row],[Requirement ('#)]],Requirements[[Requirements]:[Categories2]],2,FALSE)</f>
        <v>Overall assessment</v>
      </c>
    </row>
    <row r="708" spans="2:46">
      <c r="B708" s="34" t="s">
        <v>1562</v>
      </c>
      <c r="C708" s="34">
        <v>1</v>
      </c>
      <c r="D708" s="34">
        <v>8</v>
      </c>
      <c r="E708" s="34" t="s">
        <v>220</v>
      </c>
      <c r="F708" s="34" t="s">
        <v>1563</v>
      </c>
      <c r="G708" s="34" t="s">
        <v>1562</v>
      </c>
      <c r="H708" s="34" t="s">
        <v>3493</v>
      </c>
      <c r="I708" s="34" t="s">
        <v>221</v>
      </c>
      <c r="J708" s="34">
        <v>2016</v>
      </c>
      <c r="K708" s="34">
        <v>2018</v>
      </c>
      <c r="L708" s="34" t="s">
        <v>1767</v>
      </c>
      <c r="M708" s="34" t="s">
        <v>1819</v>
      </c>
      <c r="N708" s="34">
        <v>1</v>
      </c>
      <c r="O708" s="34" t="s">
        <v>1796</v>
      </c>
      <c r="P708" s="34" t="s">
        <v>252</v>
      </c>
      <c r="Q708" s="34" t="s">
        <v>1830</v>
      </c>
      <c r="R708" s="34" t="s">
        <v>1564</v>
      </c>
      <c r="S708" s="34" t="s">
        <v>1831</v>
      </c>
      <c r="T708" s="34" t="s">
        <v>2674</v>
      </c>
      <c r="U708" s="36" t="str">
        <f>VLOOKUP(First_Validations__2[[#This Row],[CountryReq]],Last_Validations[],COLUMNS($B:B)+1,FALSE)</f>
        <v>Mauritania: 2018</v>
      </c>
      <c r="V708" s="36" t="str">
        <f>VLOOKUP(First_Validations__2[[#This Row],[CountryReq]],Last_Validations[],COLUMNS($B:C)+1,FALSE)</f>
        <v>Mauritania</v>
      </c>
      <c r="W708" s="36">
        <f>VLOOKUP(First_Validations__2[[#This Row],[CountryReq]],Last_Validations[],COLUMNS($B:D)+1,FALSE)</f>
        <v>1</v>
      </c>
      <c r="X708" s="36">
        <f>VLOOKUP(First_Validations__2[[#This Row],[CountryReq]],Last_Validations[],COLUMNS($B:E)+1,FALSE)</f>
        <v>45</v>
      </c>
      <c r="Y708" s="36" t="str">
        <f>VLOOKUP(First_Validations__2[[#This Row],[CountryReq]],Last_Validations[],COLUMNS($B:F)+1,FALSE)</f>
        <v>Mauritania: 2018</v>
      </c>
      <c r="Z708" s="36" t="str">
        <f>VLOOKUP(First_Validations__2[[#This Row],[CountryReq]],Last_Validations[],COLUMNS($B:G)+1,FALSE)</f>
        <v>MRT</v>
      </c>
      <c r="AA708" s="36" t="str">
        <f>VLOOKUP(First_Validations__2[[#This Row],[CountryReq]],Last_Validations[],COLUMNS($B:H)+1,FALSE)</f>
        <v>Mauritania</v>
      </c>
      <c r="AB708" s="36" t="str">
        <f>VLOOKUP(First_Validations__2[[#This Row],[CountryReq]],Last_Validations[],COLUMNS($B:I)+1,FALSE)</f>
        <v>eiti.org/BD/2019-19</v>
      </c>
      <c r="AC708" s="36" t="str">
        <f>VLOOKUP(First_Validations__2[[#This Row],[CountryReq]],Last_Validations[],COLUMNS($B:J)+1,FALSE)</f>
        <v>https://eiti.org/document/mauritania-validation-2018</v>
      </c>
      <c r="AD708" s="36">
        <f>VLOOKUP(First_Validations__2[[#This Row],[CountryReq]],Last_Validations[],COLUMNS($B:K)+1,FALSE)</f>
        <v>2018</v>
      </c>
      <c r="AE708" s="36">
        <f>VLOOKUP(First_Validations__2[[#This Row],[CountryReq]],Last_Validations[],COLUMNS($B:L)+1,FALSE)</f>
        <v>2018</v>
      </c>
      <c r="AF708" s="36" t="str">
        <f>VLOOKUP(First_Validations__2[[#This Row],[CountryReq]],Last_Validations[],COLUMNS($B:M)+1,FALSE)</f>
        <v>Meaningful progress</v>
      </c>
      <c r="AG708" s="36" t="str">
        <f>VLOOKUP(First_Validations__2[[#This Row],[CountryReq]],Last_Validations[],COLUMNS($B:N)+1,FALSE)</f>
        <v>Data accessibility (#7.2)</v>
      </c>
      <c r="AH708" s="36">
        <f>VLOOKUP(First_Validations__2[[#This Row],[CountryReq]],Last_Validations[],COLUMNS($B:O)+1,FALSE)</f>
        <v>1</v>
      </c>
      <c r="AI708" s="36" t="str">
        <f>VLOOKUP(First_Validations__2[[#This Row],[CountryReq]],Last_Validations[],COLUMNS($B:P)+1,FALSE)</f>
        <v>Not required (recommended)</v>
      </c>
      <c r="AJ708" s="36" t="str">
        <f>VLOOKUP(First_Validations__2[[#This Row],[CountryReq]],Last_Validations[],COLUMNS($B:Q)+1,FALSE)</f>
        <v>Mauritania’s EITI data is available in machine readable format on the EITI global website, drawing on summary data tables completed by the national secretariat. However, these are not published on the EITI Mauritania website.</v>
      </c>
      <c r="AK708" s="36" t="str">
        <f>VLOOKUP(First_Validations__2[[#This Row],[CountryReq]],Last_Validations[],COLUMNS($B:R)+1,FALSE)</f>
        <v>https://eiti.org/mauritania#mauritanias-progress-by-requirement</v>
      </c>
      <c r="AL708" s="36" t="str">
        <f>VLOOKUP(First_Validations__2[[#This Row],[CountryReq]],Last_Validations[],COLUMNS($B:S)+1,FALSE)</f>
        <v>http://www.cnitie.mr/itie-fr/</v>
      </c>
      <c r="AM708" s="36" t="str">
        <f>VLOOKUP(First_Validations__2[[#This Row],[CountryReq]],Last_Validations[],COLUMNS($B:T)+1,FALSE)</f>
        <v>https://eiti.org/api/v1.0/score_data/45</v>
      </c>
      <c r="AN708" s="36" t="str">
        <f>IF(First_Validations__2[[#This Row],[FirstValidation.Country: Year]]=First_Validations__2[[#This Row],[Country: Year]],"First","Second / Last")</f>
        <v>Second / Last</v>
      </c>
      <c r="AO708" s="36">
        <f>IF(AND(First_Validations__2[[#This Row],[FirstValidation.Validation score]]&lt;5,First_Validations__2[[#This Row],[FirstValidation.Validation score]]&gt;1),1,0)</f>
        <v>0</v>
      </c>
      <c r="AP708" s="36">
        <f>First_Validations__2[[#This Row],[Validation score]]-First_Validations__2[[#This Row],[FirstValidation.Validation score]]</f>
        <v>0</v>
      </c>
      <c r="AQ708" s="36">
        <f>IF(AND(First_Validations__2[[#This Row],[Corrective action]]=1,First_Validations__2[[#This Row],[Validation score]]&lt;5,First_Validations__2[[#This Row],[Validation score]]&gt;1),1,0)</f>
        <v>0</v>
      </c>
      <c r="AR708" s="36">
        <f>IF(AND(First_Validations__2[[#This Row],[Corrective action]]=1,OR(First_Validations__2[[#This Row],[Validation score]]&gt;4,First_Validations__2[[#This Row],[Validation score]]&lt;2)),1,0)</f>
        <v>0</v>
      </c>
      <c r="AS7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8" s="36" t="str">
        <f>VLOOKUP(First_Validations__2[[#This Row],[Requirement ('#)]],Requirements[[Requirements]:[Categories2]],2,FALSE)</f>
        <v>Outcomes and impact</v>
      </c>
    </row>
    <row r="709" spans="2:46">
      <c r="B709" s="34" t="s">
        <v>1562</v>
      </c>
      <c r="C709" s="34">
        <v>1</v>
      </c>
      <c r="D709" s="34">
        <v>8</v>
      </c>
      <c r="E709" s="34" t="s">
        <v>220</v>
      </c>
      <c r="F709" s="34" t="s">
        <v>1563</v>
      </c>
      <c r="G709" s="34" t="s">
        <v>1562</v>
      </c>
      <c r="H709" s="34" t="s">
        <v>3493</v>
      </c>
      <c r="I709" s="34" t="s">
        <v>221</v>
      </c>
      <c r="J709" s="34">
        <v>2016</v>
      </c>
      <c r="K709" s="34">
        <v>2018</v>
      </c>
      <c r="L709" s="34" t="s">
        <v>1767</v>
      </c>
      <c r="M709" s="34" t="s">
        <v>1820</v>
      </c>
      <c r="N709" s="34">
        <v>5</v>
      </c>
      <c r="O709" s="34" t="s">
        <v>1768</v>
      </c>
      <c r="P709" s="34" t="s">
        <v>253</v>
      </c>
      <c r="Q709" s="34" t="s">
        <v>1830</v>
      </c>
      <c r="R709" s="34" t="s">
        <v>1564</v>
      </c>
      <c r="S709" s="34" t="s">
        <v>1831</v>
      </c>
      <c r="T709" s="34" t="s">
        <v>2675</v>
      </c>
      <c r="U709" s="36" t="str">
        <f>VLOOKUP(First_Validations__2[[#This Row],[CountryReq]],Last_Validations[],COLUMNS($B:B)+1,FALSE)</f>
        <v>Mauritania: 2018</v>
      </c>
      <c r="V709" s="36" t="str">
        <f>VLOOKUP(First_Validations__2[[#This Row],[CountryReq]],Last_Validations[],COLUMNS($B:C)+1,FALSE)</f>
        <v>Mauritania</v>
      </c>
      <c r="W709" s="36">
        <f>VLOOKUP(First_Validations__2[[#This Row],[CountryReq]],Last_Validations[],COLUMNS($B:D)+1,FALSE)</f>
        <v>1</v>
      </c>
      <c r="X709" s="36">
        <f>VLOOKUP(First_Validations__2[[#This Row],[CountryReq]],Last_Validations[],COLUMNS($B:E)+1,FALSE)</f>
        <v>45</v>
      </c>
      <c r="Y709" s="36" t="str">
        <f>VLOOKUP(First_Validations__2[[#This Row],[CountryReq]],Last_Validations[],COLUMNS($B:F)+1,FALSE)</f>
        <v>Mauritania: 2018</v>
      </c>
      <c r="Z709" s="36" t="str">
        <f>VLOOKUP(First_Validations__2[[#This Row],[CountryReq]],Last_Validations[],COLUMNS($B:G)+1,FALSE)</f>
        <v>MRT</v>
      </c>
      <c r="AA709" s="36" t="str">
        <f>VLOOKUP(First_Validations__2[[#This Row],[CountryReq]],Last_Validations[],COLUMNS($B:H)+1,FALSE)</f>
        <v>Mauritania</v>
      </c>
      <c r="AB709" s="36" t="str">
        <f>VLOOKUP(First_Validations__2[[#This Row],[CountryReq]],Last_Validations[],COLUMNS($B:I)+1,FALSE)</f>
        <v>eiti.org/BD/2019-19</v>
      </c>
      <c r="AC709" s="36" t="str">
        <f>VLOOKUP(First_Validations__2[[#This Row],[CountryReq]],Last_Validations[],COLUMNS($B:J)+1,FALSE)</f>
        <v>https://eiti.org/document/mauritania-validation-2018</v>
      </c>
      <c r="AD709" s="36">
        <f>VLOOKUP(First_Validations__2[[#This Row],[CountryReq]],Last_Validations[],COLUMNS($B:K)+1,FALSE)</f>
        <v>2018</v>
      </c>
      <c r="AE709" s="36">
        <f>VLOOKUP(First_Validations__2[[#This Row],[CountryReq]],Last_Validations[],COLUMNS($B:L)+1,FALSE)</f>
        <v>2018</v>
      </c>
      <c r="AF709" s="36" t="str">
        <f>VLOOKUP(First_Validations__2[[#This Row],[CountryReq]],Last_Validations[],COLUMNS($B:M)+1,FALSE)</f>
        <v>Meaningful progress</v>
      </c>
      <c r="AG709" s="36" t="str">
        <f>VLOOKUP(First_Validations__2[[#This Row],[CountryReq]],Last_Validations[],COLUMNS($B:N)+1,FALSE)</f>
        <v>Follow up on recommendations (#7.3)</v>
      </c>
      <c r="AH709" s="36">
        <f>VLOOKUP(First_Validations__2[[#This Row],[CountryReq]],Last_Validations[],COLUMNS($B:O)+1,FALSE)</f>
        <v>5</v>
      </c>
      <c r="AI709" s="36" t="str">
        <f>VLOOKUP(First_Validations__2[[#This Row],[CountryReq]],Last_Validations[],COLUMNS($B:P)+1,FALSE)</f>
        <v>Satisfactory progress</v>
      </c>
      <c r="AJ709" s="36" t="str">
        <f>VLOOKUP(First_Validations__2[[#This Row],[CountryReq]],Last_Validations[],COLUMNS($B:Q)+1,FALSE)</f>
        <v>The MSG and the government have taken steps to act upon lessons learnt, to identify, investigate and address the causes of any discrepancies and weaknesses of the EITI process and to consider the recommendations for improvements from the Independent Administrator, even if these are not consistently fully implemented.</v>
      </c>
      <c r="AK709" s="36" t="str">
        <f>VLOOKUP(First_Validations__2[[#This Row],[CountryReq]],Last_Validations[],COLUMNS($B:R)+1,FALSE)</f>
        <v>https://eiti.org/mauritania#mauritanias-progress-by-requirement</v>
      </c>
      <c r="AL709" s="36" t="str">
        <f>VLOOKUP(First_Validations__2[[#This Row],[CountryReq]],Last_Validations[],COLUMNS($B:S)+1,FALSE)</f>
        <v>http://www.cnitie.mr/itie-fr/</v>
      </c>
      <c r="AM709" s="36" t="str">
        <f>VLOOKUP(First_Validations__2[[#This Row],[CountryReq]],Last_Validations[],COLUMNS($B:T)+1,FALSE)</f>
        <v>https://eiti.org/api/v1.0/score_data/45</v>
      </c>
      <c r="AN709" s="36" t="str">
        <f>IF(First_Validations__2[[#This Row],[FirstValidation.Country: Year]]=First_Validations__2[[#This Row],[Country: Year]],"First","Second / Last")</f>
        <v>Second / Last</v>
      </c>
      <c r="AO709" s="36">
        <f>IF(AND(First_Validations__2[[#This Row],[FirstValidation.Validation score]]&lt;5,First_Validations__2[[#This Row],[FirstValidation.Validation score]]&gt;1),1,0)</f>
        <v>0</v>
      </c>
      <c r="AP709" s="36">
        <f>First_Validations__2[[#This Row],[Validation score]]-First_Validations__2[[#This Row],[FirstValidation.Validation score]]</f>
        <v>0</v>
      </c>
      <c r="AQ709" s="36">
        <f>IF(AND(First_Validations__2[[#This Row],[Corrective action]]=1,First_Validations__2[[#This Row],[Validation score]]&lt;5,First_Validations__2[[#This Row],[Validation score]]&gt;1),1,0)</f>
        <v>0</v>
      </c>
      <c r="AR709" s="36">
        <f>IF(AND(First_Validations__2[[#This Row],[Corrective action]]=1,OR(First_Validations__2[[#This Row],[Validation score]]&gt;4,First_Validations__2[[#This Row],[Validation score]]&lt;2)),1,0)</f>
        <v>0</v>
      </c>
      <c r="AS7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09" s="36" t="str">
        <f>VLOOKUP(First_Validations__2[[#This Row],[Requirement ('#)]],Requirements[[Requirements]:[Categories2]],2,FALSE)</f>
        <v>Outcomes and impact</v>
      </c>
    </row>
    <row r="710" spans="2:46">
      <c r="B710" s="34" t="s">
        <v>1562</v>
      </c>
      <c r="C710" s="34">
        <v>1</v>
      </c>
      <c r="D710" s="34">
        <v>8</v>
      </c>
      <c r="E710" s="34" t="s">
        <v>220</v>
      </c>
      <c r="F710" s="34" t="s">
        <v>1563</v>
      </c>
      <c r="G710" s="34" t="s">
        <v>1562</v>
      </c>
      <c r="H710" s="34" t="s">
        <v>3493</v>
      </c>
      <c r="I710" s="34" t="s">
        <v>221</v>
      </c>
      <c r="J710" s="34">
        <v>2016</v>
      </c>
      <c r="K710" s="34">
        <v>2018</v>
      </c>
      <c r="L710" s="34" t="s">
        <v>1767</v>
      </c>
      <c r="M710" s="34" t="s">
        <v>1813</v>
      </c>
      <c r="N710" s="34">
        <v>1</v>
      </c>
      <c r="O710" s="34" t="s">
        <v>1796</v>
      </c>
      <c r="P710" s="34" t="s">
        <v>247</v>
      </c>
      <c r="Q710" s="34" t="s">
        <v>1830</v>
      </c>
      <c r="R710" s="34" t="s">
        <v>1564</v>
      </c>
      <c r="S710" s="34" t="s">
        <v>1831</v>
      </c>
      <c r="T710" s="34" t="s">
        <v>2676</v>
      </c>
      <c r="U710" s="36" t="str">
        <f>VLOOKUP(First_Validations__2[[#This Row],[CountryReq]],Last_Validations[],COLUMNS($B:B)+1,FALSE)</f>
        <v>Mauritania: 2018</v>
      </c>
      <c r="V710" s="36" t="str">
        <f>VLOOKUP(First_Validations__2[[#This Row],[CountryReq]],Last_Validations[],COLUMNS($B:C)+1,FALSE)</f>
        <v>Mauritania</v>
      </c>
      <c r="W710" s="36">
        <f>VLOOKUP(First_Validations__2[[#This Row],[CountryReq]],Last_Validations[],COLUMNS($B:D)+1,FALSE)</f>
        <v>1</v>
      </c>
      <c r="X710" s="36">
        <f>VLOOKUP(First_Validations__2[[#This Row],[CountryReq]],Last_Validations[],COLUMNS($B:E)+1,FALSE)</f>
        <v>45</v>
      </c>
      <c r="Y710" s="36" t="str">
        <f>VLOOKUP(First_Validations__2[[#This Row],[CountryReq]],Last_Validations[],COLUMNS($B:F)+1,FALSE)</f>
        <v>Mauritania: 2018</v>
      </c>
      <c r="Z710" s="36" t="str">
        <f>VLOOKUP(First_Validations__2[[#This Row],[CountryReq]],Last_Validations[],COLUMNS($B:G)+1,FALSE)</f>
        <v>MRT</v>
      </c>
      <c r="AA710" s="36" t="str">
        <f>VLOOKUP(First_Validations__2[[#This Row],[CountryReq]],Last_Validations[],COLUMNS($B:H)+1,FALSE)</f>
        <v>Mauritania</v>
      </c>
      <c r="AB710" s="36" t="str">
        <f>VLOOKUP(First_Validations__2[[#This Row],[CountryReq]],Last_Validations[],COLUMNS($B:I)+1,FALSE)</f>
        <v>eiti.org/BD/2019-19</v>
      </c>
      <c r="AC710" s="36" t="str">
        <f>VLOOKUP(First_Validations__2[[#This Row],[CountryReq]],Last_Validations[],COLUMNS($B:J)+1,FALSE)</f>
        <v>https://eiti.org/document/mauritania-validation-2018</v>
      </c>
      <c r="AD710" s="36">
        <f>VLOOKUP(First_Validations__2[[#This Row],[CountryReq]],Last_Validations[],COLUMNS($B:K)+1,FALSE)</f>
        <v>2018</v>
      </c>
      <c r="AE710" s="36">
        <f>VLOOKUP(First_Validations__2[[#This Row],[CountryReq]],Last_Validations[],COLUMNS($B:L)+1,FALSE)</f>
        <v>2018</v>
      </c>
      <c r="AF710" s="36" t="str">
        <f>VLOOKUP(First_Validations__2[[#This Row],[CountryReq]],Last_Validations[],COLUMNS($B:M)+1,FALSE)</f>
        <v>Meaningful progress</v>
      </c>
      <c r="AG710" s="36" t="str">
        <f>VLOOKUP(First_Validations__2[[#This Row],[CountryReq]],Last_Validations[],COLUMNS($B:N)+1,FALSE)</f>
        <v>Revenue management and expenditures (#5.3)</v>
      </c>
      <c r="AH710" s="36">
        <f>VLOOKUP(First_Validations__2[[#This Row],[CountryReq]],Last_Validations[],COLUMNS($B:O)+1,FALSE)</f>
        <v>1</v>
      </c>
      <c r="AI710" s="36" t="str">
        <f>VLOOKUP(First_Validations__2[[#This Row],[CountryReq]],Last_Validations[],COLUMNS($B:P)+1,FALSE)</f>
        <v>Not required (recommended)</v>
      </c>
      <c r="AJ710" s="36" t="str">
        <f>VLOOKUP(First_Validations__2[[#This Row],[CountryReq]],Last_Validations[],COLUMNS($B:Q)+1,FALSE)</f>
        <v>The 2014 EITI Report provided limited information on earmarked revenues.</v>
      </c>
      <c r="AK710" s="36" t="str">
        <f>VLOOKUP(First_Validations__2[[#This Row],[CountryReq]],Last_Validations[],COLUMNS($B:R)+1,FALSE)</f>
        <v>https://eiti.org/mauritania#mauritanias-progress-by-requirement</v>
      </c>
      <c r="AL710" s="36" t="str">
        <f>VLOOKUP(First_Validations__2[[#This Row],[CountryReq]],Last_Validations[],COLUMNS($B:S)+1,FALSE)</f>
        <v>http://www.cnitie.mr/itie-fr/</v>
      </c>
      <c r="AM710" s="36" t="str">
        <f>VLOOKUP(First_Validations__2[[#This Row],[CountryReq]],Last_Validations[],COLUMNS($B:T)+1,FALSE)</f>
        <v>https://eiti.org/api/v1.0/score_data/45</v>
      </c>
      <c r="AN710" s="36" t="str">
        <f>IF(First_Validations__2[[#This Row],[FirstValidation.Country: Year]]=First_Validations__2[[#This Row],[Country: Year]],"First","Second / Last")</f>
        <v>Second / Last</v>
      </c>
      <c r="AO710" s="36">
        <f>IF(AND(First_Validations__2[[#This Row],[FirstValidation.Validation score]]&lt;5,First_Validations__2[[#This Row],[FirstValidation.Validation score]]&gt;1),1,0)</f>
        <v>0</v>
      </c>
      <c r="AP710" s="36">
        <f>First_Validations__2[[#This Row],[Validation score]]-First_Validations__2[[#This Row],[FirstValidation.Validation score]]</f>
        <v>0</v>
      </c>
      <c r="AQ710" s="36">
        <f>IF(AND(First_Validations__2[[#This Row],[Corrective action]]=1,First_Validations__2[[#This Row],[Validation score]]&lt;5,First_Validations__2[[#This Row],[Validation score]]&gt;1),1,0)</f>
        <v>0</v>
      </c>
      <c r="AR710" s="36">
        <f>IF(AND(First_Validations__2[[#This Row],[Corrective action]]=1,OR(First_Validations__2[[#This Row],[Validation score]]&gt;4,First_Validations__2[[#This Row],[Validation score]]&lt;2)),1,0)</f>
        <v>0</v>
      </c>
      <c r="AS7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0" s="36" t="str">
        <f>VLOOKUP(First_Validations__2[[#This Row],[Requirement ('#)]],Requirements[[Requirements]:[Categories2]],2,FALSE)</f>
        <v>Revenue allocation</v>
      </c>
    </row>
    <row r="711" spans="2:46">
      <c r="B711" s="34" t="s">
        <v>1562</v>
      </c>
      <c r="C711" s="34">
        <v>1</v>
      </c>
      <c r="D711" s="34">
        <v>8</v>
      </c>
      <c r="E711" s="34" t="s">
        <v>220</v>
      </c>
      <c r="F711" s="34" t="s">
        <v>1563</v>
      </c>
      <c r="G711" s="34" t="s">
        <v>1562</v>
      </c>
      <c r="H711" s="34" t="s">
        <v>3493</v>
      </c>
      <c r="I711" s="34" t="s">
        <v>221</v>
      </c>
      <c r="J711" s="34">
        <v>2016</v>
      </c>
      <c r="K711" s="34">
        <v>2018</v>
      </c>
      <c r="L711" s="34" t="s">
        <v>1767</v>
      </c>
      <c r="M711" s="34" t="s">
        <v>1807</v>
      </c>
      <c r="N711" s="34">
        <v>0</v>
      </c>
      <c r="O711" s="34" t="s">
        <v>4</v>
      </c>
      <c r="P711" s="34" t="s">
        <v>241</v>
      </c>
      <c r="Q711" s="34" t="s">
        <v>1830</v>
      </c>
      <c r="R711" s="34" t="s">
        <v>1564</v>
      </c>
      <c r="S711" s="34" t="s">
        <v>1831</v>
      </c>
      <c r="T711" s="34" t="s">
        <v>2677</v>
      </c>
      <c r="U711" s="36" t="str">
        <f>VLOOKUP(First_Validations__2[[#This Row],[CountryReq]],Last_Validations[],COLUMNS($B:B)+1,FALSE)</f>
        <v>Mauritania: 2018</v>
      </c>
      <c r="V711" s="36" t="str">
        <f>VLOOKUP(First_Validations__2[[#This Row],[CountryReq]],Last_Validations[],COLUMNS($B:C)+1,FALSE)</f>
        <v>Mauritania</v>
      </c>
      <c r="W711" s="36">
        <f>VLOOKUP(First_Validations__2[[#This Row],[CountryReq]],Last_Validations[],COLUMNS($B:D)+1,FALSE)</f>
        <v>1</v>
      </c>
      <c r="X711" s="36">
        <f>VLOOKUP(First_Validations__2[[#This Row],[CountryReq]],Last_Validations[],COLUMNS($B:E)+1,FALSE)</f>
        <v>45</v>
      </c>
      <c r="Y711" s="36" t="str">
        <f>VLOOKUP(First_Validations__2[[#This Row],[CountryReq]],Last_Validations[],COLUMNS($B:F)+1,FALSE)</f>
        <v>Mauritania: 2018</v>
      </c>
      <c r="Z711" s="36" t="str">
        <f>VLOOKUP(First_Validations__2[[#This Row],[CountryReq]],Last_Validations[],COLUMNS($B:G)+1,FALSE)</f>
        <v>MRT</v>
      </c>
      <c r="AA711" s="36" t="str">
        <f>VLOOKUP(First_Validations__2[[#This Row],[CountryReq]],Last_Validations[],COLUMNS($B:H)+1,FALSE)</f>
        <v>Mauritania</v>
      </c>
      <c r="AB711" s="36" t="str">
        <f>VLOOKUP(First_Validations__2[[#This Row],[CountryReq]],Last_Validations[],COLUMNS($B:I)+1,FALSE)</f>
        <v>eiti.org/BD/2019-19</v>
      </c>
      <c r="AC711" s="36" t="str">
        <f>VLOOKUP(First_Validations__2[[#This Row],[CountryReq]],Last_Validations[],COLUMNS($B:J)+1,FALSE)</f>
        <v>https://eiti.org/document/mauritania-validation-2018</v>
      </c>
      <c r="AD711" s="36">
        <f>VLOOKUP(First_Validations__2[[#This Row],[CountryReq]],Last_Validations[],COLUMNS($B:K)+1,FALSE)</f>
        <v>2018</v>
      </c>
      <c r="AE711" s="36">
        <f>VLOOKUP(First_Validations__2[[#This Row],[CountryReq]],Last_Validations[],COLUMNS($B:L)+1,FALSE)</f>
        <v>2018</v>
      </c>
      <c r="AF711" s="36" t="str">
        <f>VLOOKUP(First_Validations__2[[#This Row],[CountryReq]],Last_Validations[],COLUMNS($B:M)+1,FALSE)</f>
        <v>Meaningful progress</v>
      </c>
      <c r="AG711" s="36" t="str">
        <f>VLOOKUP(First_Validations__2[[#This Row],[CountryReq]],Last_Validations[],COLUMNS($B:N)+1,FALSE)</f>
        <v>Direct subnational payments (#4.6)</v>
      </c>
      <c r="AH711" s="36">
        <f>VLOOKUP(First_Validations__2[[#This Row],[CountryReq]],Last_Validations[],COLUMNS($B:O)+1,FALSE)</f>
        <v>0</v>
      </c>
      <c r="AI711" s="36" t="str">
        <f>VLOOKUP(First_Validations__2[[#This Row],[CountryReq]],Last_Validations[],COLUMNS($B:P)+1,FALSE)</f>
        <v>Not applicable</v>
      </c>
      <c r="AJ711" s="36" t="str">
        <f>VLOOKUP(First_Validations__2[[#This Row],[CountryReq]],Last_Validations[],COLUMNS($B:Q)+1,FALSE)</f>
        <v>The 2014 EITI Report incorrectly categorises three types of payments as direct subnational payments, as these payments were paid to the central government and earmarked for transfer to specific communes.</v>
      </c>
      <c r="AK711" s="36" t="str">
        <f>VLOOKUP(First_Validations__2[[#This Row],[CountryReq]],Last_Validations[],COLUMNS($B:R)+1,FALSE)</f>
        <v>https://eiti.org/mauritania#mauritanias-progress-by-requirement</v>
      </c>
      <c r="AL711" s="36" t="str">
        <f>VLOOKUP(First_Validations__2[[#This Row],[CountryReq]],Last_Validations[],COLUMNS($B:S)+1,FALSE)</f>
        <v>http://www.cnitie.mr/itie-fr/</v>
      </c>
      <c r="AM711" s="36" t="str">
        <f>VLOOKUP(First_Validations__2[[#This Row],[CountryReq]],Last_Validations[],COLUMNS($B:T)+1,FALSE)</f>
        <v>https://eiti.org/api/v1.0/score_data/45</v>
      </c>
      <c r="AN711" s="36" t="str">
        <f>IF(First_Validations__2[[#This Row],[FirstValidation.Country: Year]]=First_Validations__2[[#This Row],[Country: Year]],"First","Second / Last")</f>
        <v>Second / Last</v>
      </c>
      <c r="AO711" s="36">
        <f>IF(AND(First_Validations__2[[#This Row],[FirstValidation.Validation score]]&lt;5,First_Validations__2[[#This Row],[FirstValidation.Validation score]]&gt;1),1,0)</f>
        <v>0</v>
      </c>
      <c r="AP711" s="36">
        <f>First_Validations__2[[#This Row],[Validation score]]-First_Validations__2[[#This Row],[FirstValidation.Validation score]]</f>
        <v>0</v>
      </c>
      <c r="AQ711" s="36">
        <f>IF(AND(First_Validations__2[[#This Row],[Corrective action]]=1,First_Validations__2[[#This Row],[Validation score]]&lt;5,First_Validations__2[[#This Row],[Validation score]]&gt;1),1,0)</f>
        <v>0</v>
      </c>
      <c r="AR711" s="36">
        <f>IF(AND(First_Validations__2[[#This Row],[Corrective action]]=1,OR(First_Validations__2[[#This Row],[Validation score]]&gt;4,First_Validations__2[[#This Row],[Validation score]]&lt;2)),1,0)</f>
        <v>0</v>
      </c>
      <c r="AS7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1" s="36" t="str">
        <f>VLOOKUP(First_Validations__2[[#This Row],[Requirement ('#)]],Requirements[[Requirements]:[Categories2]],2,FALSE)</f>
        <v>Revenue collection</v>
      </c>
    </row>
    <row r="712" spans="2:46">
      <c r="B712" s="34" t="s">
        <v>1562</v>
      </c>
      <c r="C712" s="34">
        <v>1</v>
      </c>
      <c r="D712" s="34">
        <v>8</v>
      </c>
      <c r="E712" s="34" t="s">
        <v>220</v>
      </c>
      <c r="F712" s="34" t="s">
        <v>1563</v>
      </c>
      <c r="G712" s="34" t="s">
        <v>1562</v>
      </c>
      <c r="H712" s="34" t="s">
        <v>3493</v>
      </c>
      <c r="I712" s="34" t="s">
        <v>221</v>
      </c>
      <c r="J712" s="34">
        <v>2016</v>
      </c>
      <c r="K712" s="34">
        <v>2018</v>
      </c>
      <c r="L712" s="34" t="s">
        <v>1767</v>
      </c>
      <c r="M712" s="34" t="s">
        <v>1808</v>
      </c>
      <c r="N712" s="34">
        <v>5</v>
      </c>
      <c r="O712" s="34" t="s">
        <v>1768</v>
      </c>
      <c r="P712" s="34" t="s">
        <v>242</v>
      </c>
      <c r="Q712" s="34" t="s">
        <v>1830</v>
      </c>
      <c r="R712" s="34" t="s">
        <v>1564</v>
      </c>
      <c r="S712" s="34" t="s">
        <v>1831</v>
      </c>
      <c r="T712" s="34" t="s">
        <v>2678</v>
      </c>
      <c r="U712" s="36" t="str">
        <f>VLOOKUP(First_Validations__2[[#This Row],[CountryReq]],Last_Validations[],COLUMNS($B:B)+1,FALSE)</f>
        <v>Mauritania: 2018</v>
      </c>
      <c r="V712" s="36" t="str">
        <f>VLOOKUP(First_Validations__2[[#This Row],[CountryReq]],Last_Validations[],COLUMNS($B:C)+1,FALSE)</f>
        <v>Mauritania</v>
      </c>
      <c r="W712" s="36">
        <f>VLOOKUP(First_Validations__2[[#This Row],[CountryReq]],Last_Validations[],COLUMNS($B:D)+1,FALSE)</f>
        <v>1</v>
      </c>
      <c r="X712" s="36">
        <f>VLOOKUP(First_Validations__2[[#This Row],[CountryReq]],Last_Validations[],COLUMNS($B:E)+1,FALSE)</f>
        <v>45</v>
      </c>
      <c r="Y712" s="36" t="str">
        <f>VLOOKUP(First_Validations__2[[#This Row],[CountryReq]],Last_Validations[],COLUMNS($B:F)+1,FALSE)</f>
        <v>Mauritania: 2018</v>
      </c>
      <c r="Z712" s="36" t="str">
        <f>VLOOKUP(First_Validations__2[[#This Row],[CountryReq]],Last_Validations[],COLUMNS($B:G)+1,FALSE)</f>
        <v>MRT</v>
      </c>
      <c r="AA712" s="36" t="str">
        <f>VLOOKUP(First_Validations__2[[#This Row],[CountryReq]],Last_Validations[],COLUMNS($B:H)+1,FALSE)</f>
        <v>Mauritania</v>
      </c>
      <c r="AB712" s="36" t="str">
        <f>VLOOKUP(First_Validations__2[[#This Row],[CountryReq]],Last_Validations[],COLUMNS($B:I)+1,FALSE)</f>
        <v>eiti.org/BD/2019-19</v>
      </c>
      <c r="AC712" s="36" t="str">
        <f>VLOOKUP(First_Validations__2[[#This Row],[CountryReq]],Last_Validations[],COLUMNS($B:J)+1,FALSE)</f>
        <v>https://eiti.org/document/mauritania-validation-2018</v>
      </c>
      <c r="AD712" s="36">
        <f>VLOOKUP(First_Validations__2[[#This Row],[CountryReq]],Last_Validations[],COLUMNS($B:K)+1,FALSE)</f>
        <v>2018</v>
      </c>
      <c r="AE712" s="36">
        <f>VLOOKUP(First_Validations__2[[#This Row],[CountryReq]],Last_Validations[],COLUMNS($B:L)+1,FALSE)</f>
        <v>2018</v>
      </c>
      <c r="AF712" s="36" t="str">
        <f>VLOOKUP(First_Validations__2[[#This Row],[CountryReq]],Last_Validations[],COLUMNS($B:M)+1,FALSE)</f>
        <v>Meaningful progress</v>
      </c>
      <c r="AG712" s="36" t="str">
        <f>VLOOKUP(First_Validations__2[[#This Row],[CountryReq]],Last_Validations[],COLUMNS($B:N)+1,FALSE)</f>
        <v>Disaggregation (#4.7)</v>
      </c>
      <c r="AH712" s="36">
        <f>VLOOKUP(First_Validations__2[[#This Row],[CountryReq]],Last_Validations[],COLUMNS($B:O)+1,FALSE)</f>
        <v>5</v>
      </c>
      <c r="AI712" s="36" t="str">
        <f>VLOOKUP(First_Validations__2[[#This Row],[CountryReq]],Last_Validations[],COLUMNS($B:P)+1,FALSE)</f>
        <v>Satisfactory progress</v>
      </c>
      <c r="AJ712" s="36" t="str">
        <f>VLOOKUP(First_Validations__2[[#This Row],[CountryReq]],Last_Validations[],COLUMNS($B:Q)+1,FALSE)</f>
        <v>All reconciled financial data in the 2014 EITI Report was presented disaggregated by company, revenue stream and receiving government entity, although government unilateral disclosures were only disaggregated by company not by revenue streams.</v>
      </c>
      <c r="AK712" s="36" t="str">
        <f>VLOOKUP(First_Validations__2[[#This Row],[CountryReq]],Last_Validations[],COLUMNS($B:R)+1,FALSE)</f>
        <v>https://eiti.org/mauritania#mauritanias-progress-by-requirement</v>
      </c>
      <c r="AL712" s="36" t="str">
        <f>VLOOKUP(First_Validations__2[[#This Row],[CountryReq]],Last_Validations[],COLUMNS($B:S)+1,FALSE)</f>
        <v>http://www.cnitie.mr/itie-fr/</v>
      </c>
      <c r="AM712" s="36" t="str">
        <f>VLOOKUP(First_Validations__2[[#This Row],[CountryReq]],Last_Validations[],COLUMNS($B:T)+1,FALSE)</f>
        <v>https://eiti.org/api/v1.0/score_data/45</v>
      </c>
      <c r="AN712" s="36" t="str">
        <f>IF(First_Validations__2[[#This Row],[FirstValidation.Country: Year]]=First_Validations__2[[#This Row],[Country: Year]],"First","Second / Last")</f>
        <v>Second / Last</v>
      </c>
      <c r="AO712" s="36">
        <f>IF(AND(First_Validations__2[[#This Row],[FirstValidation.Validation score]]&lt;5,First_Validations__2[[#This Row],[FirstValidation.Validation score]]&gt;1),1,0)</f>
        <v>0</v>
      </c>
      <c r="AP712" s="36">
        <f>First_Validations__2[[#This Row],[Validation score]]-First_Validations__2[[#This Row],[FirstValidation.Validation score]]</f>
        <v>0</v>
      </c>
      <c r="AQ712" s="36">
        <f>IF(AND(First_Validations__2[[#This Row],[Corrective action]]=1,First_Validations__2[[#This Row],[Validation score]]&lt;5,First_Validations__2[[#This Row],[Validation score]]&gt;1),1,0)</f>
        <v>0</v>
      </c>
      <c r="AR712" s="36">
        <f>IF(AND(First_Validations__2[[#This Row],[Corrective action]]=1,OR(First_Validations__2[[#This Row],[Validation score]]&gt;4,First_Validations__2[[#This Row],[Validation score]]&lt;2)),1,0)</f>
        <v>0</v>
      </c>
      <c r="AS7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2" s="36" t="str">
        <f>VLOOKUP(First_Validations__2[[#This Row],[Requirement ('#)]],Requirements[[Requirements]:[Categories2]],2,FALSE)</f>
        <v>Revenue collection</v>
      </c>
    </row>
    <row r="713" spans="2:46">
      <c r="B713" s="34" t="s">
        <v>1562</v>
      </c>
      <c r="C713" s="34">
        <v>1</v>
      </c>
      <c r="D713" s="34">
        <v>8</v>
      </c>
      <c r="E713" s="34" t="s">
        <v>220</v>
      </c>
      <c r="F713" s="34" t="s">
        <v>1563</v>
      </c>
      <c r="G713" s="34" t="s">
        <v>1562</v>
      </c>
      <c r="H713" s="34" t="s">
        <v>3493</v>
      </c>
      <c r="I713" s="34" t="s">
        <v>221</v>
      </c>
      <c r="J713" s="34">
        <v>2016</v>
      </c>
      <c r="K713" s="34">
        <v>2018</v>
      </c>
      <c r="L713" s="34" t="s">
        <v>1767</v>
      </c>
      <c r="M713" s="34" t="s">
        <v>1805</v>
      </c>
      <c r="N713" s="34">
        <v>0</v>
      </c>
      <c r="O713" s="34" t="s">
        <v>4</v>
      </c>
      <c r="P713" s="34" t="s">
        <v>239</v>
      </c>
      <c r="Q713" s="34" t="s">
        <v>1830</v>
      </c>
      <c r="R713" s="34" t="s">
        <v>1564</v>
      </c>
      <c r="S713" s="34" t="s">
        <v>1831</v>
      </c>
      <c r="T713" s="34" t="s">
        <v>2679</v>
      </c>
      <c r="U713" s="36" t="str">
        <f>VLOOKUP(First_Validations__2[[#This Row],[CountryReq]],Last_Validations[],COLUMNS($B:B)+1,FALSE)</f>
        <v>Mauritania: 2018</v>
      </c>
      <c r="V713" s="36" t="str">
        <f>VLOOKUP(First_Validations__2[[#This Row],[CountryReq]],Last_Validations[],COLUMNS($B:C)+1,FALSE)</f>
        <v>Mauritania</v>
      </c>
      <c r="W713" s="36">
        <f>VLOOKUP(First_Validations__2[[#This Row],[CountryReq]],Last_Validations[],COLUMNS($B:D)+1,FALSE)</f>
        <v>1</v>
      </c>
      <c r="X713" s="36">
        <f>VLOOKUP(First_Validations__2[[#This Row],[CountryReq]],Last_Validations[],COLUMNS($B:E)+1,FALSE)</f>
        <v>45</v>
      </c>
      <c r="Y713" s="36" t="str">
        <f>VLOOKUP(First_Validations__2[[#This Row],[CountryReq]],Last_Validations[],COLUMNS($B:F)+1,FALSE)</f>
        <v>Mauritania: 2018</v>
      </c>
      <c r="Z713" s="36" t="str">
        <f>VLOOKUP(First_Validations__2[[#This Row],[CountryReq]],Last_Validations[],COLUMNS($B:G)+1,FALSE)</f>
        <v>MRT</v>
      </c>
      <c r="AA713" s="36" t="str">
        <f>VLOOKUP(First_Validations__2[[#This Row],[CountryReq]],Last_Validations[],COLUMNS($B:H)+1,FALSE)</f>
        <v>Mauritania</v>
      </c>
      <c r="AB713" s="36" t="str">
        <f>VLOOKUP(First_Validations__2[[#This Row],[CountryReq]],Last_Validations[],COLUMNS($B:I)+1,FALSE)</f>
        <v>eiti.org/BD/2019-19</v>
      </c>
      <c r="AC713" s="36" t="str">
        <f>VLOOKUP(First_Validations__2[[#This Row],[CountryReq]],Last_Validations[],COLUMNS($B:J)+1,FALSE)</f>
        <v>https://eiti.org/document/mauritania-validation-2018</v>
      </c>
      <c r="AD713" s="36">
        <f>VLOOKUP(First_Validations__2[[#This Row],[CountryReq]],Last_Validations[],COLUMNS($B:K)+1,FALSE)</f>
        <v>2018</v>
      </c>
      <c r="AE713" s="36">
        <f>VLOOKUP(First_Validations__2[[#This Row],[CountryReq]],Last_Validations[],COLUMNS($B:L)+1,FALSE)</f>
        <v>2018</v>
      </c>
      <c r="AF713" s="36" t="str">
        <f>VLOOKUP(First_Validations__2[[#This Row],[CountryReq]],Last_Validations[],COLUMNS($B:M)+1,FALSE)</f>
        <v>Meaningful progress</v>
      </c>
      <c r="AG713" s="36" t="str">
        <f>VLOOKUP(First_Validations__2[[#This Row],[CountryReq]],Last_Validations[],COLUMNS($B:N)+1,FALSE)</f>
        <v>Transportation revenues (#4.4)</v>
      </c>
      <c r="AH713" s="36">
        <f>VLOOKUP(First_Validations__2[[#This Row],[CountryReq]],Last_Validations[],COLUMNS($B:O)+1,FALSE)</f>
        <v>0</v>
      </c>
      <c r="AI713" s="36" t="str">
        <f>VLOOKUP(First_Validations__2[[#This Row],[CountryReq]],Last_Validations[],COLUMNS($B:P)+1,FALSE)</f>
        <v>Not applicable</v>
      </c>
      <c r="AJ713" s="36" t="str">
        <f>VLOOKUP(First_Validations__2[[#This Row],[CountryReq]],Last_Validations[],COLUMNS($B:Q)+1,FALSE)</f>
        <v>The MSG has considered the existence of transport revenues and concluded this requirement was not applicable to Mauritania in 2014.</v>
      </c>
      <c r="AK713" s="36" t="str">
        <f>VLOOKUP(First_Validations__2[[#This Row],[CountryReq]],Last_Validations[],COLUMNS($B:R)+1,FALSE)</f>
        <v>https://eiti.org/mauritania#mauritanias-progress-by-requirement</v>
      </c>
      <c r="AL713" s="36" t="str">
        <f>VLOOKUP(First_Validations__2[[#This Row],[CountryReq]],Last_Validations[],COLUMNS($B:S)+1,FALSE)</f>
        <v>http://www.cnitie.mr/itie-fr/</v>
      </c>
      <c r="AM713" s="36" t="str">
        <f>VLOOKUP(First_Validations__2[[#This Row],[CountryReq]],Last_Validations[],COLUMNS($B:T)+1,FALSE)</f>
        <v>https://eiti.org/api/v1.0/score_data/45</v>
      </c>
      <c r="AN713" s="36" t="str">
        <f>IF(First_Validations__2[[#This Row],[FirstValidation.Country: Year]]=First_Validations__2[[#This Row],[Country: Year]],"First","Second / Last")</f>
        <v>Second / Last</v>
      </c>
      <c r="AO713" s="36">
        <f>IF(AND(First_Validations__2[[#This Row],[FirstValidation.Validation score]]&lt;5,First_Validations__2[[#This Row],[FirstValidation.Validation score]]&gt;1),1,0)</f>
        <v>0</v>
      </c>
      <c r="AP713" s="36">
        <f>First_Validations__2[[#This Row],[Validation score]]-First_Validations__2[[#This Row],[FirstValidation.Validation score]]</f>
        <v>0</v>
      </c>
      <c r="AQ713" s="36">
        <f>IF(AND(First_Validations__2[[#This Row],[Corrective action]]=1,First_Validations__2[[#This Row],[Validation score]]&lt;5,First_Validations__2[[#This Row],[Validation score]]&gt;1),1,0)</f>
        <v>0</v>
      </c>
      <c r="AR713" s="36">
        <f>IF(AND(First_Validations__2[[#This Row],[Corrective action]]=1,OR(First_Validations__2[[#This Row],[Validation score]]&gt;4,First_Validations__2[[#This Row],[Validation score]]&lt;2)),1,0)</f>
        <v>0</v>
      </c>
      <c r="AS7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3" s="36" t="str">
        <f>VLOOKUP(First_Validations__2[[#This Row],[Requirement ('#)]],Requirements[[Requirements]:[Categories2]],2,FALSE)</f>
        <v>Revenue collection</v>
      </c>
    </row>
    <row r="714" spans="2:46">
      <c r="B714" s="34" t="s">
        <v>1562</v>
      </c>
      <c r="C714" s="34">
        <v>1</v>
      </c>
      <c r="D714" s="34">
        <v>8</v>
      </c>
      <c r="E714" s="34" t="s">
        <v>220</v>
      </c>
      <c r="F714" s="34" t="s">
        <v>1563</v>
      </c>
      <c r="G714" s="34" t="s">
        <v>1562</v>
      </c>
      <c r="H714" s="34" t="s">
        <v>3493</v>
      </c>
      <c r="I714" s="34" t="s">
        <v>221</v>
      </c>
      <c r="J714" s="34">
        <v>2016</v>
      </c>
      <c r="K714" s="34">
        <v>2018</v>
      </c>
      <c r="L714" s="34" t="s">
        <v>1767</v>
      </c>
      <c r="M714" s="34" t="s">
        <v>1806</v>
      </c>
      <c r="N714" s="34">
        <v>5</v>
      </c>
      <c r="O714" s="34" t="s">
        <v>1768</v>
      </c>
      <c r="P714" s="34" t="s">
        <v>240</v>
      </c>
      <c r="Q714" s="34" t="s">
        <v>1830</v>
      </c>
      <c r="R714" s="34" t="s">
        <v>1564</v>
      </c>
      <c r="S714" s="34" t="s">
        <v>1831</v>
      </c>
      <c r="T714" s="34" t="s">
        <v>2680</v>
      </c>
      <c r="U714" s="36" t="str">
        <f>VLOOKUP(First_Validations__2[[#This Row],[CountryReq]],Last_Validations[],COLUMNS($B:B)+1,FALSE)</f>
        <v>Mauritania: 2018</v>
      </c>
      <c r="V714" s="36" t="str">
        <f>VLOOKUP(First_Validations__2[[#This Row],[CountryReq]],Last_Validations[],COLUMNS($B:C)+1,FALSE)</f>
        <v>Mauritania</v>
      </c>
      <c r="W714" s="36">
        <f>VLOOKUP(First_Validations__2[[#This Row],[CountryReq]],Last_Validations[],COLUMNS($B:D)+1,FALSE)</f>
        <v>1</v>
      </c>
      <c r="X714" s="36">
        <f>VLOOKUP(First_Validations__2[[#This Row],[CountryReq]],Last_Validations[],COLUMNS($B:E)+1,FALSE)</f>
        <v>45</v>
      </c>
      <c r="Y714" s="36" t="str">
        <f>VLOOKUP(First_Validations__2[[#This Row],[CountryReq]],Last_Validations[],COLUMNS($B:F)+1,FALSE)</f>
        <v>Mauritania: 2018</v>
      </c>
      <c r="Z714" s="36" t="str">
        <f>VLOOKUP(First_Validations__2[[#This Row],[CountryReq]],Last_Validations[],COLUMNS($B:G)+1,FALSE)</f>
        <v>MRT</v>
      </c>
      <c r="AA714" s="36" t="str">
        <f>VLOOKUP(First_Validations__2[[#This Row],[CountryReq]],Last_Validations[],COLUMNS($B:H)+1,FALSE)</f>
        <v>Mauritania</v>
      </c>
      <c r="AB714" s="36" t="str">
        <f>VLOOKUP(First_Validations__2[[#This Row],[CountryReq]],Last_Validations[],COLUMNS($B:I)+1,FALSE)</f>
        <v>eiti.org/BD/2019-19</v>
      </c>
      <c r="AC714" s="36" t="str">
        <f>VLOOKUP(First_Validations__2[[#This Row],[CountryReq]],Last_Validations[],COLUMNS($B:J)+1,FALSE)</f>
        <v>https://eiti.org/document/mauritania-validation-2018</v>
      </c>
      <c r="AD714" s="36">
        <f>VLOOKUP(First_Validations__2[[#This Row],[CountryReq]],Last_Validations[],COLUMNS($B:K)+1,FALSE)</f>
        <v>2018</v>
      </c>
      <c r="AE714" s="36">
        <f>VLOOKUP(First_Validations__2[[#This Row],[CountryReq]],Last_Validations[],COLUMNS($B:L)+1,FALSE)</f>
        <v>2018</v>
      </c>
      <c r="AF714" s="36" t="str">
        <f>VLOOKUP(First_Validations__2[[#This Row],[CountryReq]],Last_Validations[],COLUMNS($B:M)+1,FALSE)</f>
        <v>Meaningful progress</v>
      </c>
      <c r="AG714" s="36" t="str">
        <f>VLOOKUP(First_Validations__2[[#This Row],[CountryReq]],Last_Validations[],COLUMNS($B:N)+1,FALSE)</f>
        <v>SOE transactions (#4.5)</v>
      </c>
      <c r="AH714" s="36">
        <f>VLOOKUP(First_Validations__2[[#This Row],[CountryReq]],Last_Validations[],COLUMNS($B:O)+1,FALSE)</f>
        <v>5</v>
      </c>
      <c r="AI714" s="36" t="str">
        <f>VLOOKUP(First_Validations__2[[#This Row],[CountryReq]],Last_Validations[],COLUMNS($B:P)+1,FALSE)</f>
        <v>Satisfactory progress</v>
      </c>
      <c r="AJ714" s="36" t="str">
        <f>VLOOKUP(First_Validations__2[[#This Row],[CountryReq]],Last_Validations[],COLUMNS($B:Q)+1,FALSE)</f>
        <v>The 2014 EITI Report describes the role of SOEs operating in Mauritania and comprehensively disclosed and reconciled statutory financial transfers between SOEs and the government. While the 2014 EITI Report does not refer to any ad-hoc transfers from SOEs to the government in 2014, we understand that there were no such ad-hoc transfers in 2014.</v>
      </c>
      <c r="AK714" s="36" t="str">
        <f>VLOOKUP(First_Validations__2[[#This Row],[CountryReq]],Last_Validations[],COLUMNS($B:R)+1,FALSE)</f>
        <v>https://eiti.org/mauritania#mauritanias-progress-by-requirement</v>
      </c>
      <c r="AL714" s="36" t="str">
        <f>VLOOKUP(First_Validations__2[[#This Row],[CountryReq]],Last_Validations[],COLUMNS($B:S)+1,FALSE)</f>
        <v>http://www.cnitie.mr/itie-fr/</v>
      </c>
      <c r="AM714" s="36" t="str">
        <f>VLOOKUP(First_Validations__2[[#This Row],[CountryReq]],Last_Validations[],COLUMNS($B:T)+1,FALSE)</f>
        <v>https://eiti.org/api/v1.0/score_data/45</v>
      </c>
      <c r="AN714" s="36" t="str">
        <f>IF(First_Validations__2[[#This Row],[FirstValidation.Country: Year]]=First_Validations__2[[#This Row],[Country: Year]],"First","Second / Last")</f>
        <v>Second / Last</v>
      </c>
      <c r="AO714" s="36">
        <f>IF(AND(First_Validations__2[[#This Row],[FirstValidation.Validation score]]&lt;5,First_Validations__2[[#This Row],[FirstValidation.Validation score]]&gt;1),1,0)</f>
        <v>0</v>
      </c>
      <c r="AP714" s="36">
        <f>First_Validations__2[[#This Row],[Validation score]]-First_Validations__2[[#This Row],[FirstValidation.Validation score]]</f>
        <v>0</v>
      </c>
      <c r="AQ714" s="36">
        <f>IF(AND(First_Validations__2[[#This Row],[Corrective action]]=1,First_Validations__2[[#This Row],[Validation score]]&lt;5,First_Validations__2[[#This Row],[Validation score]]&gt;1),1,0)</f>
        <v>0</v>
      </c>
      <c r="AR714" s="36">
        <f>IF(AND(First_Validations__2[[#This Row],[Corrective action]]=1,OR(First_Validations__2[[#This Row],[Validation score]]&gt;4,First_Validations__2[[#This Row],[Validation score]]&lt;2)),1,0)</f>
        <v>0</v>
      </c>
      <c r="AS7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4" s="36" t="str">
        <f>VLOOKUP(First_Validations__2[[#This Row],[Requirement ('#)]],Requirements[[Requirements]:[Categories2]],2,FALSE)</f>
        <v>Revenue collection</v>
      </c>
    </row>
    <row r="715" spans="2:46">
      <c r="B715" s="34" t="s">
        <v>1562</v>
      </c>
      <c r="C715" s="34">
        <v>1</v>
      </c>
      <c r="D715" s="34">
        <v>8</v>
      </c>
      <c r="E715" s="34" t="s">
        <v>220</v>
      </c>
      <c r="F715" s="34" t="s">
        <v>1563</v>
      </c>
      <c r="G715" s="34" t="s">
        <v>1562</v>
      </c>
      <c r="H715" s="34" t="s">
        <v>3493</v>
      </c>
      <c r="I715" s="34" t="s">
        <v>221</v>
      </c>
      <c r="J715" s="34">
        <v>2016</v>
      </c>
      <c r="K715" s="34">
        <v>2018</v>
      </c>
      <c r="L715" s="34" t="s">
        <v>1767</v>
      </c>
      <c r="M715" s="34" t="s">
        <v>1811</v>
      </c>
      <c r="N715" s="34">
        <v>4</v>
      </c>
      <c r="O715" s="34" t="s">
        <v>1767</v>
      </c>
      <c r="P715" s="34" t="s">
        <v>245</v>
      </c>
      <c r="Q715" s="34" t="s">
        <v>1830</v>
      </c>
      <c r="R715" s="34" t="s">
        <v>1564</v>
      </c>
      <c r="S715" s="34" t="s">
        <v>1831</v>
      </c>
      <c r="T715" s="34" t="s">
        <v>2681</v>
      </c>
      <c r="U715" s="36" t="str">
        <f>VLOOKUP(First_Validations__2[[#This Row],[CountryReq]],Last_Validations[],COLUMNS($B:B)+1,FALSE)</f>
        <v>Mauritania: 2018</v>
      </c>
      <c r="V715" s="36" t="str">
        <f>VLOOKUP(First_Validations__2[[#This Row],[CountryReq]],Last_Validations[],COLUMNS($B:C)+1,FALSE)</f>
        <v>Mauritania</v>
      </c>
      <c r="W715" s="36">
        <f>VLOOKUP(First_Validations__2[[#This Row],[CountryReq]],Last_Validations[],COLUMNS($B:D)+1,FALSE)</f>
        <v>1</v>
      </c>
      <c r="X715" s="36">
        <f>VLOOKUP(First_Validations__2[[#This Row],[CountryReq]],Last_Validations[],COLUMNS($B:E)+1,FALSE)</f>
        <v>45</v>
      </c>
      <c r="Y715" s="36" t="str">
        <f>VLOOKUP(First_Validations__2[[#This Row],[CountryReq]],Last_Validations[],COLUMNS($B:F)+1,FALSE)</f>
        <v>Mauritania: 2018</v>
      </c>
      <c r="Z715" s="36" t="str">
        <f>VLOOKUP(First_Validations__2[[#This Row],[CountryReq]],Last_Validations[],COLUMNS($B:G)+1,FALSE)</f>
        <v>MRT</v>
      </c>
      <c r="AA715" s="36" t="str">
        <f>VLOOKUP(First_Validations__2[[#This Row],[CountryReq]],Last_Validations[],COLUMNS($B:H)+1,FALSE)</f>
        <v>Mauritania</v>
      </c>
      <c r="AB715" s="36" t="str">
        <f>VLOOKUP(First_Validations__2[[#This Row],[CountryReq]],Last_Validations[],COLUMNS($B:I)+1,FALSE)</f>
        <v>eiti.org/BD/2019-19</v>
      </c>
      <c r="AC715" s="36" t="str">
        <f>VLOOKUP(First_Validations__2[[#This Row],[CountryReq]],Last_Validations[],COLUMNS($B:J)+1,FALSE)</f>
        <v>https://eiti.org/document/mauritania-validation-2018</v>
      </c>
      <c r="AD715" s="36">
        <f>VLOOKUP(First_Validations__2[[#This Row],[CountryReq]],Last_Validations[],COLUMNS($B:K)+1,FALSE)</f>
        <v>2018</v>
      </c>
      <c r="AE715" s="36">
        <f>VLOOKUP(First_Validations__2[[#This Row],[CountryReq]],Last_Validations[],COLUMNS($B:L)+1,FALSE)</f>
        <v>2018</v>
      </c>
      <c r="AF715" s="36" t="str">
        <f>VLOOKUP(First_Validations__2[[#This Row],[CountryReq]],Last_Validations[],COLUMNS($B:M)+1,FALSE)</f>
        <v>Meaningful progress</v>
      </c>
      <c r="AG715" s="36" t="str">
        <f>VLOOKUP(First_Validations__2[[#This Row],[CountryReq]],Last_Validations[],COLUMNS($B:N)+1,FALSE)</f>
        <v>Distribution of revenues (#5.1)</v>
      </c>
      <c r="AH715" s="36">
        <f>VLOOKUP(First_Validations__2[[#This Row],[CountryReq]],Last_Validations[],COLUMNS($B:O)+1,FALSE)</f>
        <v>5</v>
      </c>
      <c r="AI715" s="36" t="str">
        <f>VLOOKUP(First_Validations__2[[#This Row],[CountryReq]],Last_Validations[],COLUMNS($B:P)+1,FALSE)</f>
        <v>Satisfactory progress</v>
      </c>
      <c r="AJ715" s="36" t="str">
        <f>VLOOKUP(First_Validations__2[[#This Row],[CountryReq]],Last_Validations[],COLUMNS($B:Q)+1,FALSE)</f>
        <v xml:space="preserve">The 2015 EITI Report highlights the extractives revenue streams that are not recorded in the national budget and provides a general description of the management of these funds. Mauritania EITI has subsequently published an addendum from the FNRH with the fund’s general statutory asset allocation guidelines and the Cour des Comptes’ report on the FNRH as part of the 2015 budget execution report, which raises concerns over the lack of a clear asset allocation policy from the Ministry of Finance but adequately describes the allocation of FNRH assets in 2015. </v>
      </c>
      <c r="AK715" s="36" t="str">
        <f>VLOOKUP(First_Validations__2[[#This Row],[CountryReq]],Last_Validations[],COLUMNS($B:R)+1,FALSE)</f>
        <v>https://eiti.org/mauritania#mauritanias-progress-by-requirement</v>
      </c>
      <c r="AL715" s="36" t="str">
        <f>VLOOKUP(First_Validations__2[[#This Row],[CountryReq]],Last_Validations[],COLUMNS($B:S)+1,FALSE)</f>
        <v>http://www.cnitie.mr/itie-fr/</v>
      </c>
      <c r="AM715" s="36" t="str">
        <f>VLOOKUP(First_Validations__2[[#This Row],[CountryReq]],Last_Validations[],COLUMNS($B:T)+1,FALSE)</f>
        <v>https://eiti.org/api/v1.0/score_data/45</v>
      </c>
      <c r="AN715" s="36" t="str">
        <f>IF(First_Validations__2[[#This Row],[FirstValidation.Country: Year]]=First_Validations__2[[#This Row],[Country: Year]],"First","Second / Last")</f>
        <v>Second / Last</v>
      </c>
      <c r="AO715" s="36">
        <f>IF(AND(First_Validations__2[[#This Row],[FirstValidation.Validation score]]&lt;5,First_Validations__2[[#This Row],[FirstValidation.Validation score]]&gt;1),1,0)</f>
        <v>1</v>
      </c>
      <c r="AP715" s="36">
        <f>First_Validations__2[[#This Row],[Validation score]]-First_Validations__2[[#This Row],[FirstValidation.Validation score]]</f>
        <v>1</v>
      </c>
      <c r="AQ715" s="36">
        <f>IF(AND(First_Validations__2[[#This Row],[Corrective action]]=1,First_Validations__2[[#This Row],[Validation score]]&lt;5,First_Validations__2[[#This Row],[Validation score]]&gt;1),1,0)</f>
        <v>0</v>
      </c>
      <c r="AR715" s="36">
        <f>IF(AND(First_Validations__2[[#This Row],[Corrective action]]=1,OR(First_Validations__2[[#This Row],[Validation score]]&gt;4,First_Validations__2[[#This Row],[Validation score]]&lt;2)),1,0)</f>
        <v>1</v>
      </c>
      <c r="AS7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5" s="36" t="str">
        <f>VLOOKUP(First_Validations__2[[#This Row],[Requirement ('#)]],Requirements[[Requirements]:[Categories2]],2,FALSE)</f>
        <v>Revenue allocation</v>
      </c>
    </row>
    <row r="716" spans="2:46">
      <c r="B716" s="34" t="s">
        <v>1562</v>
      </c>
      <c r="C716" s="34">
        <v>1</v>
      </c>
      <c r="D716" s="34">
        <v>8</v>
      </c>
      <c r="E716" s="34" t="s">
        <v>220</v>
      </c>
      <c r="F716" s="34" t="s">
        <v>1563</v>
      </c>
      <c r="G716" s="34" t="s">
        <v>1562</v>
      </c>
      <c r="H716" s="34" t="s">
        <v>3493</v>
      </c>
      <c r="I716" s="34" t="s">
        <v>221</v>
      </c>
      <c r="J716" s="34">
        <v>2016</v>
      </c>
      <c r="K716" s="34">
        <v>2018</v>
      </c>
      <c r="L716" s="34" t="s">
        <v>1767</v>
      </c>
      <c r="M716" s="34" t="s">
        <v>1812</v>
      </c>
      <c r="N716" s="34">
        <v>3</v>
      </c>
      <c r="O716" s="34" t="s">
        <v>1798</v>
      </c>
      <c r="P716" s="34" t="s">
        <v>246</v>
      </c>
      <c r="Q716" s="34" t="s">
        <v>1830</v>
      </c>
      <c r="R716" s="34" t="s">
        <v>1564</v>
      </c>
      <c r="S716" s="34" t="s">
        <v>1831</v>
      </c>
      <c r="T716" s="34" t="s">
        <v>2682</v>
      </c>
      <c r="U716" s="36" t="str">
        <f>VLOOKUP(First_Validations__2[[#This Row],[CountryReq]],Last_Validations[],COLUMNS($B:B)+1,FALSE)</f>
        <v>Mauritania: 2018</v>
      </c>
      <c r="V716" s="36" t="str">
        <f>VLOOKUP(First_Validations__2[[#This Row],[CountryReq]],Last_Validations[],COLUMNS($B:C)+1,FALSE)</f>
        <v>Mauritania</v>
      </c>
      <c r="W716" s="36">
        <f>VLOOKUP(First_Validations__2[[#This Row],[CountryReq]],Last_Validations[],COLUMNS($B:D)+1,FALSE)</f>
        <v>1</v>
      </c>
      <c r="X716" s="36">
        <f>VLOOKUP(First_Validations__2[[#This Row],[CountryReq]],Last_Validations[],COLUMNS($B:E)+1,FALSE)</f>
        <v>45</v>
      </c>
      <c r="Y716" s="36" t="str">
        <f>VLOOKUP(First_Validations__2[[#This Row],[CountryReq]],Last_Validations[],COLUMNS($B:F)+1,FALSE)</f>
        <v>Mauritania: 2018</v>
      </c>
      <c r="Z716" s="36" t="str">
        <f>VLOOKUP(First_Validations__2[[#This Row],[CountryReq]],Last_Validations[],COLUMNS($B:G)+1,FALSE)</f>
        <v>MRT</v>
      </c>
      <c r="AA716" s="36" t="str">
        <f>VLOOKUP(First_Validations__2[[#This Row],[CountryReq]],Last_Validations[],COLUMNS($B:H)+1,FALSE)</f>
        <v>Mauritania</v>
      </c>
      <c r="AB716" s="36" t="str">
        <f>VLOOKUP(First_Validations__2[[#This Row],[CountryReq]],Last_Validations[],COLUMNS($B:I)+1,FALSE)</f>
        <v>eiti.org/BD/2019-19</v>
      </c>
      <c r="AC716" s="36" t="str">
        <f>VLOOKUP(First_Validations__2[[#This Row],[CountryReq]],Last_Validations[],COLUMNS($B:J)+1,FALSE)</f>
        <v>https://eiti.org/document/mauritania-validation-2018</v>
      </c>
      <c r="AD716" s="36">
        <f>VLOOKUP(First_Validations__2[[#This Row],[CountryReq]],Last_Validations[],COLUMNS($B:K)+1,FALSE)</f>
        <v>2018</v>
      </c>
      <c r="AE716" s="36">
        <f>VLOOKUP(First_Validations__2[[#This Row],[CountryReq]],Last_Validations[],COLUMNS($B:L)+1,FALSE)</f>
        <v>2018</v>
      </c>
      <c r="AF716" s="36" t="str">
        <f>VLOOKUP(First_Validations__2[[#This Row],[CountryReq]],Last_Validations[],COLUMNS($B:M)+1,FALSE)</f>
        <v>Meaningful progress</v>
      </c>
      <c r="AG716" s="36" t="str">
        <f>VLOOKUP(First_Validations__2[[#This Row],[CountryReq]],Last_Validations[],COLUMNS($B:N)+1,FALSE)</f>
        <v>Subnational transfers (#5.2)</v>
      </c>
      <c r="AH716" s="36">
        <f>VLOOKUP(First_Validations__2[[#This Row],[CountryReq]],Last_Validations[],COLUMNS($B:O)+1,FALSE)</f>
        <v>0</v>
      </c>
      <c r="AI716" s="36" t="str">
        <f>VLOOKUP(First_Validations__2[[#This Row],[CountryReq]],Last_Validations[],COLUMNS($B:P)+1,FALSE)</f>
        <v>Not applicable</v>
      </c>
      <c r="AJ716" s="36" t="str">
        <f>VLOOKUP(First_Validations__2[[#This Row],[CountryReq]],Last_Validations[],COLUMNS($B:Q)+1,FALSE)</f>
        <v>Despite ambiguities in the 2015 EITI Report regarding the existence of statutory subnational transfers, the MSG has followed up with relevant government entities and published addendums, including from the central bank, confirming the lack of subnational transfers in Mauritania.</v>
      </c>
      <c r="AK716" s="36" t="str">
        <f>VLOOKUP(First_Validations__2[[#This Row],[CountryReq]],Last_Validations[],COLUMNS($B:R)+1,FALSE)</f>
        <v>https://eiti.org/mauritania#mauritanias-progress-by-requirement</v>
      </c>
      <c r="AL716" s="36" t="str">
        <f>VLOOKUP(First_Validations__2[[#This Row],[CountryReq]],Last_Validations[],COLUMNS($B:S)+1,FALSE)</f>
        <v>http://www.cnitie.mr/itie-fr/</v>
      </c>
      <c r="AM716" s="36" t="str">
        <f>VLOOKUP(First_Validations__2[[#This Row],[CountryReq]],Last_Validations[],COLUMNS($B:T)+1,FALSE)</f>
        <v>https://eiti.org/api/v1.0/score_data/45</v>
      </c>
      <c r="AN716" s="36" t="str">
        <f>IF(First_Validations__2[[#This Row],[FirstValidation.Country: Year]]=First_Validations__2[[#This Row],[Country: Year]],"First","Second / Last")</f>
        <v>Second / Last</v>
      </c>
      <c r="AO716" s="36">
        <f>IF(AND(First_Validations__2[[#This Row],[FirstValidation.Validation score]]&lt;5,First_Validations__2[[#This Row],[FirstValidation.Validation score]]&gt;1),1,0)</f>
        <v>1</v>
      </c>
      <c r="AP716" s="36">
        <f>First_Validations__2[[#This Row],[Validation score]]-First_Validations__2[[#This Row],[FirstValidation.Validation score]]</f>
        <v>-3</v>
      </c>
      <c r="AQ716" s="36">
        <f>IF(AND(First_Validations__2[[#This Row],[Corrective action]]=1,First_Validations__2[[#This Row],[Validation score]]&lt;5,First_Validations__2[[#This Row],[Validation score]]&gt;1),1,0)</f>
        <v>0</v>
      </c>
      <c r="AR716" s="36">
        <f>IF(AND(First_Validations__2[[#This Row],[Corrective action]]=1,OR(First_Validations__2[[#This Row],[Validation score]]&gt;4,First_Validations__2[[#This Row],[Validation score]]&lt;2)),1,0)</f>
        <v>1</v>
      </c>
      <c r="AS7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6" s="36" t="str">
        <f>VLOOKUP(First_Validations__2[[#This Row],[Requirement ('#)]],Requirements[[Requirements]:[Categories2]],2,FALSE)</f>
        <v>Revenue allocation</v>
      </c>
    </row>
    <row r="717" spans="2:46">
      <c r="B717" s="34" t="s">
        <v>1562</v>
      </c>
      <c r="C717" s="34">
        <v>1</v>
      </c>
      <c r="D717" s="34">
        <v>8</v>
      </c>
      <c r="E717" s="34" t="s">
        <v>220</v>
      </c>
      <c r="F717" s="34" t="s">
        <v>1563</v>
      </c>
      <c r="G717" s="34" t="s">
        <v>1562</v>
      </c>
      <c r="H717" s="34" t="s">
        <v>3493</v>
      </c>
      <c r="I717" s="34" t="s">
        <v>221</v>
      </c>
      <c r="J717" s="34">
        <v>2016</v>
      </c>
      <c r="K717" s="34">
        <v>2018</v>
      </c>
      <c r="L717" s="34" t="s">
        <v>1767</v>
      </c>
      <c r="M717" s="34" t="s">
        <v>1809</v>
      </c>
      <c r="N717" s="34">
        <v>5</v>
      </c>
      <c r="O717" s="34" t="s">
        <v>1768</v>
      </c>
      <c r="P717" s="34" t="s">
        <v>243</v>
      </c>
      <c r="Q717" s="34" t="s">
        <v>1830</v>
      </c>
      <c r="R717" s="34" t="s">
        <v>1564</v>
      </c>
      <c r="S717" s="34" t="s">
        <v>1831</v>
      </c>
      <c r="T717" s="34" t="s">
        <v>2683</v>
      </c>
      <c r="U717" s="36" t="str">
        <f>VLOOKUP(First_Validations__2[[#This Row],[CountryReq]],Last_Validations[],COLUMNS($B:B)+1,FALSE)</f>
        <v>Mauritania: 2018</v>
      </c>
      <c r="V717" s="36" t="str">
        <f>VLOOKUP(First_Validations__2[[#This Row],[CountryReq]],Last_Validations[],COLUMNS($B:C)+1,FALSE)</f>
        <v>Mauritania</v>
      </c>
      <c r="W717" s="36">
        <f>VLOOKUP(First_Validations__2[[#This Row],[CountryReq]],Last_Validations[],COLUMNS($B:D)+1,FALSE)</f>
        <v>1</v>
      </c>
      <c r="X717" s="36">
        <f>VLOOKUP(First_Validations__2[[#This Row],[CountryReq]],Last_Validations[],COLUMNS($B:E)+1,FALSE)</f>
        <v>45</v>
      </c>
      <c r="Y717" s="36" t="str">
        <f>VLOOKUP(First_Validations__2[[#This Row],[CountryReq]],Last_Validations[],COLUMNS($B:F)+1,FALSE)</f>
        <v>Mauritania: 2018</v>
      </c>
      <c r="Z717" s="36" t="str">
        <f>VLOOKUP(First_Validations__2[[#This Row],[CountryReq]],Last_Validations[],COLUMNS($B:G)+1,FALSE)</f>
        <v>MRT</v>
      </c>
      <c r="AA717" s="36" t="str">
        <f>VLOOKUP(First_Validations__2[[#This Row],[CountryReq]],Last_Validations[],COLUMNS($B:H)+1,FALSE)</f>
        <v>Mauritania</v>
      </c>
      <c r="AB717" s="36" t="str">
        <f>VLOOKUP(First_Validations__2[[#This Row],[CountryReq]],Last_Validations[],COLUMNS($B:I)+1,FALSE)</f>
        <v>eiti.org/BD/2019-19</v>
      </c>
      <c r="AC717" s="36" t="str">
        <f>VLOOKUP(First_Validations__2[[#This Row],[CountryReq]],Last_Validations[],COLUMNS($B:J)+1,FALSE)</f>
        <v>https://eiti.org/document/mauritania-validation-2018</v>
      </c>
      <c r="AD717" s="36">
        <f>VLOOKUP(First_Validations__2[[#This Row],[CountryReq]],Last_Validations[],COLUMNS($B:K)+1,FALSE)</f>
        <v>2018</v>
      </c>
      <c r="AE717" s="36">
        <f>VLOOKUP(First_Validations__2[[#This Row],[CountryReq]],Last_Validations[],COLUMNS($B:L)+1,FALSE)</f>
        <v>2018</v>
      </c>
      <c r="AF717" s="36" t="str">
        <f>VLOOKUP(First_Validations__2[[#This Row],[CountryReq]],Last_Validations[],COLUMNS($B:M)+1,FALSE)</f>
        <v>Meaningful progress</v>
      </c>
      <c r="AG717" s="36" t="str">
        <f>VLOOKUP(First_Validations__2[[#This Row],[CountryReq]],Last_Validations[],COLUMNS($B:N)+1,FALSE)</f>
        <v>Data timeliness (#4.8)</v>
      </c>
      <c r="AH717" s="36">
        <f>VLOOKUP(First_Validations__2[[#This Row],[CountryReq]],Last_Validations[],COLUMNS($B:O)+1,FALSE)</f>
        <v>5</v>
      </c>
      <c r="AI717" s="36" t="str">
        <f>VLOOKUP(First_Validations__2[[#This Row],[CountryReq]],Last_Validations[],COLUMNS($B:P)+1,FALSE)</f>
        <v>Satisfactory progress</v>
      </c>
      <c r="AJ717" s="36" t="str">
        <f>VLOOKUP(First_Validations__2[[#This Row],[CountryReq]],Last_Validations[],COLUMNS($B:Q)+1,FALSE)</f>
        <v>Mauritania published its 2011, 2012, 2013 and 2014 EITI Reports within two years of the start of the fiscal year under review.</v>
      </c>
      <c r="AK717" s="36" t="str">
        <f>VLOOKUP(First_Validations__2[[#This Row],[CountryReq]],Last_Validations[],COLUMNS($B:R)+1,FALSE)</f>
        <v>https://eiti.org/mauritania#mauritanias-progress-by-requirement</v>
      </c>
      <c r="AL717" s="36" t="str">
        <f>VLOOKUP(First_Validations__2[[#This Row],[CountryReq]],Last_Validations[],COLUMNS($B:S)+1,FALSE)</f>
        <v>http://www.cnitie.mr/itie-fr/</v>
      </c>
      <c r="AM717" s="36" t="str">
        <f>VLOOKUP(First_Validations__2[[#This Row],[CountryReq]],Last_Validations[],COLUMNS($B:T)+1,FALSE)</f>
        <v>https://eiti.org/api/v1.0/score_data/45</v>
      </c>
      <c r="AN717" s="36" t="str">
        <f>IF(First_Validations__2[[#This Row],[FirstValidation.Country: Year]]=First_Validations__2[[#This Row],[Country: Year]],"First","Second / Last")</f>
        <v>Second / Last</v>
      </c>
      <c r="AO717" s="36">
        <f>IF(AND(First_Validations__2[[#This Row],[FirstValidation.Validation score]]&lt;5,First_Validations__2[[#This Row],[FirstValidation.Validation score]]&gt;1),1,0)</f>
        <v>0</v>
      </c>
      <c r="AP717" s="36">
        <f>First_Validations__2[[#This Row],[Validation score]]-First_Validations__2[[#This Row],[FirstValidation.Validation score]]</f>
        <v>0</v>
      </c>
      <c r="AQ717" s="36">
        <f>IF(AND(First_Validations__2[[#This Row],[Corrective action]]=1,First_Validations__2[[#This Row],[Validation score]]&lt;5,First_Validations__2[[#This Row],[Validation score]]&gt;1),1,0)</f>
        <v>0</v>
      </c>
      <c r="AR717" s="36">
        <f>IF(AND(First_Validations__2[[#This Row],[Corrective action]]=1,OR(First_Validations__2[[#This Row],[Validation score]]&gt;4,First_Validations__2[[#This Row],[Validation score]]&lt;2)),1,0)</f>
        <v>0</v>
      </c>
      <c r="AS7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7" s="36" t="str">
        <f>VLOOKUP(First_Validations__2[[#This Row],[Requirement ('#)]],Requirements[[Requirements]:[Categories2]],2,FALSE)</f>
        <v>Revenue collection</v>
      </c>
    </row>
    <row r="718" spans="2:46">
      <c r="B718" s="34" t="s">
        <v>1562</v>
      </c>
      <c r="C718" s="34">
        <v>1</v>
      </c>
      <c r="D718" s="34">
        <v>8</v>
      </c>
      <c r="E718" s="34" t="s">
        <v>220</v>
      </c>
      <c r="F718" s="34" t="s">
        <v>1563</v>
      </c>
      <c r="G718" s="34" t="s">
        <v>1562</v>
      </c>
      <c r="H718" s="34" t="s">
        <v>3493</v>
      </c>
      <c r="I718" s="34" t="s">
        <v>221</v>
      </c>
      <c r="J718" s="34">
        <v>2016</v>
      </c>
      <c r="K718" s="34">
        <v>2018</v>
      </c>
      <c r="L718" s="34" t="s">
        <v>1767</v>
      </c>
      <c r="M718" s="34" t="s">
        <v>1810</v>
      </c>
      <c r="N718" s="34">
        <v>4</v>
      </c>
      <c r="O718" s="34" t="s">
        <v>1767</v>
      </c>
      <c r="P718" s="34" t="s">
        <v>244</v>
      </c>
      <c r="Q718" s="34" t="s">
        <v>1830</v>
      </c>
      <c r="R718" s="34" t="s">
        <v>1564</v>
      </c>
      <c r="S718" s="34" t="s">
        <v>1831</v>
      </c>
      <c r="T718" s="34" t="s">
        <v>2684</v>
      </c>
      <c r="U718" s="36" t="str">
        <f>VLOOKUP(First_Validations__2[[#This Row],[CountryReq]],Last_Validations[],COLUMNS($B:B)+1,FALSE)</f>
        <v>Mauritania: 2018</v>
      </c>
      <c r="V718" s="36" t="str">
        <f>VLOOKUP(First_Validations__2[[#This Row],[CountryReq]],Last_Validations[],COLUMNS($B:C)+1,FALSE)</f>
        <v>Mauritania</v>
      </c>
      <c r="W718" s="36">
        <f>VLOOKUP(First_Validations__2[[#This Row],[CountryReq]],Last_Validations[],COLUMNS($B:D)+1,FALSE)</f>
        <v>1</v>
      </c>
      <c r="X718" s="36">
        <f>VLOOKUP(First_Validations__2[[#This Row],[CountryReq]],Last_Validations[],COLUMNS($B:E)+1,FALSE)</f>
        <v>45</v>
      </c>
      <c r="Y718" s="36" t="str">
        <f>VLOOKUP(First_Validations__2[[#This Row],[CountryReq]],Last_Validations[],COLUMNS($B:F)+1,FALSE)</f>
        <v>Mauritania: 2018</v>
      </c>
      <c r="Z718" s="36" t="str">
        <f>VLOOKUP(First_Validations__2[[#This Row],[CountryReq]],Last_Validations[],COLUMNS($B:G)+1,FALSE)</f>
        <v>MRT</v>
      </c>
      <c r="AA718" s="36" t="str">
        <f>VLOOKUP(First_Validations__2[[#This Row],[CountryReq]],Last_Validations[],COLUMNS($B:H)+1,FALSE)</f>
        <v>Mauritania</v>
      </c>
      <c r="AB718" s="36" t="str">
        <f>VLOOKUP(First_Validations__2[[#This Row],[CountryReq]],Last_Validations[],COLUMNS($B:I)+1,FALSE)</f>
        <v>eiti.org/BD/2019-19</v>
      </c>
      <c r="AC718" s="36" t="str">
        <f>VLOOKUP(First_Validations__2[[#This Row],[CountryReq]],Last_Validations[],COLUMNS($B:J)+1,FALSE)</f>
        <v>https://eiti.org/document/mauritania-validation-2018</v>
      </c>
      <c r="AD718" s="36">
        <f>VLOOKUP(First_Validations__2[[#This Row],[CountryReq]],Last_Validations[],COLUMNS($B:K)+1,FALSE)</f>
        <v>2018</v>
      </c>
      <c r="AE718" s="36">
        <f>VLOOKUP(First_Validations__2[[#This Row],[CountryReq]],Last_Validations[],COLUMNS($B:L)+1,FALSE)</f>
        <v>2018</v>
      </c>
      <c r="AF718" s="36" t="str">
        <f>VLOOKUP(First_Validations__2[[#This Row],[CountryReq]],Last_Validations[],COLUMNS($B:M)+1,FALSE)</f>
        <v>Meaningful progress</v>
      </c>
      <c r="AG718" s="36" t="str">
        <f>VLOOKUP(First_Validations__2[[#This Row],[CountryReq]],Last_Validations[],COLUMNS($B:N)+1,FALSE)</f>
        <v>Data quality (#4.9)</v>
      </c>
      <c r="AH718" s="36">
        <f>VLOOKUP(First_Validations__2[[#This Row],[CountryReq]],Last_Validations[],COLUMNS($B:O)+1,FALSE)</f>
        <v>5</v>
      </c>
      <c r="AI718" s="36" t="str">
        <f>VLOOKUP(First_Validations__2[[#This Row],[CountryReq]],Last_Validations[],COLUMNS($B:P)+1,FALSE)</f>
        <v>Satisfactory progress</v>
      </c>
      <c r="AJ718" s="36" t="str">
        <f>VLOOKUP(First_Validations__2[[#This Row],[CountryReq]],Last_Validations[],COLUMNS($B:Q)+1,FALSE)</f>
        <v>In accordance with Requirement 4.9, the reconciliation of payments and revenues has been undertaken by an IA, appointed by the MSG, and applying international professional standards. The report includes an informative summary of the work performed by the IA and the limitations of the assessments provided. The report includes follow up on recommendations from past EITI Reports and Validation, as well as a set of new recommendations. Summary data tables have been published for the 2015 EITI Report.</v>
      </c>
      <c r="AK718" s="36" t="str">
        <f>VLOOKUP(First_Validations__2[[#This Row],[CountryReq]],Last_Validations[],COLUMNS($B:R)+1,FALSE)</f>
        <v>https://eiti.org/mauritania#mauritanias-progress-by-requirement</v>
      </c>
      <c r="AL718" s="36" t="str">
        <f>VLOOKUP(First_Validations__2[[#This Row],[CountryReq]],Last_Validations[],COLUMNS($B:S)+1,FALSE)</f>
        <v>http://www.cnitie.mr/itie-fr/</v>
      </c>
      <c r="AM718" s="36" t="str">
        <f>VLOOKUP(First_Validations__2[[#This Row],[CountryReq]],Last_Validations[],COLUMNS($B:T)+1,FALSE)</f>
        <v>https://eiti.org/api/v1.0/score_data/45</v>
      </c>
      <c r="AN718" s="36" t="str">
        <f>IF(First_Validations__2[[#This Row],[FirstValidation.Country: Year]]=First_Validations__2[[#This Row],[Country: Year]],"First","Second / Last")</f>
        <v>Second / Last</v>
      </c>
      <c r="AO718" s="36">
        <f>IF(AND(First_Validations__2[[#This Row],[FirstValidation.Validation score]]&lt;5,First_Validations__2[[#This Row],[FirstValidation.Validation score]]&gt;1),1,0)</f>
        <v>1</v>
      </c>
      <c r="AP718" s="36">
        <f>First_Validations__2[[#This Row],[Validation score]]-First_Validations__2[[#This Row],[FirstValidation.Validation score]]</f>
        <v>1</v>
      </c>
      <c r="AQ718" s="36">
        <f>IF(AND(First_Validations__2[[#This Row],[Corrective action]]=1,First_Validations__2[[#This Row],[Validation score]]&lt;5,First_Validations__2[[#This Row],[Validation score]]&gt;1),1,0)</f>
        <v>0</v>
      </c>
      <c r="AR718" s="36">
        <f>IF(AND(First_Validations__2[[#This Row],[Corrective action]]=1,OR(First_Validations__2[[#This Row],[Validation score]]&gt;4,First_Validations__2[[#This Row],[Validation score]]&lt;2)),1,0)</f>
        <v>1</v>
      </c>
      <c r="AS7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8" s="36" t="str">
        <f>VLOOKUP(First_Validations__2[[#This Row],[Requirement ('#)]],Requirements[[Requirements]:[Categories2]],2,FALSE)</f>
        <v>Revenue collection</v>
      </c>
    </row>
    <row r="719" spans="2:46">
      <c r="B719" s="34" t="s">
        <v>1558</v>
      </c>
      <c r="C719" s="34">
        <v>1</v>
      </c>
      <c r="D719" s="34">
        <v>1</v>
      </c>
      <c r="E719" s="34" t="s">
        <v>7</v>
      </c>
      <c r="F719" s="34" t="s">
        <v>1559</v>
      </c>
      <c r="G719" s="34" t="s">
        <v>1558</v>
      </c>
      <c r="H719" s="34" t="s">
        <v>3494</v>
      </c>
      <c r="I719" s="34" t="s">
        <v>8</v>
      </c>
      <c r="J719" s="34">
        <v>2016</v>
      </c>
      <c r="K719" s="34">
        <v>2018</v>
      </c>
      <c r="L719" s="34" t="s">
        <v>1768</v>
      </c>
      <c r="M719" s="34" t="s">
        <v>1784</v>
      </c>
      <c r="N719" s="34">
        <v>5</v>
      </c>
      <c r="O719" s="34" t="s">
        <v>1768</v>
      </c>
      <c r="P719" s="34" t="s">
        <v>9</v>
      </c>
      <c r="Q719" s="34" t="s">
        <v>1785</v>
      </c>
      <c r="R719" s="34" t="s">
        <v>1560</v>
      </c>
      <c r="S719" s="34" t="s">
        <v>1786</v>
      </c>
      <c r="T719" s="34" t="s">
        <v>2685</v>
      </c>
      <c r="U719" s="36" t="str">
        <f>VLOOKUP(First_Validations__2[[#This Row],[CountryReq]],Last_Validations[],COLUMNS($B:B)+1,FALSE)</f>
        <v>Mongolia: 2018</v>
      </c>
      <c r="V719" s="36" t="str">
        <f>VLOOKUP(First_Validations__2[[#This Row],[CountryReq]],Last_Validations[],COLUMNS($B:C)+1,FALSE)</f>
        <v>Mongolia</v>
      </c>
      <c r="W719" s="36">
        <f>VLOOKUP(First_Validations__2[[#This Row],[CountryReq]],Last_Validations[],COLUMNS($B:D)+1,FALSE)</f>
        <v>1</v>
      </c>
      <c r="X719" s="36">
        <f>VLOOKUP(First_Validations__2[[#This Row],[CountryReq]],Last_Validations[],COLUMNS($B:E)+1,FALSE)</f>
        <v>28</v>
      </c>
      <c r="Y719" s="36" t="str">
        <f>VLOOKUP(First_Validations__2[[#This Row],[CountryReq]],Last_Validations[],COLUMNS($B:F)+1,FALSE)</f>
        <v>Mongolia: 2018</v>
      </c>
      <c r="Z719" s="36" t="str">
        <f>VLOOKUP(First_Validations__2[[#This Row],[CountryReq]],Last_Validations[],COLUMNS($B:G)+1,FALSE)</f>
        <v>MNG</v>
      </c>
      <c r="AA719" s="36" t="str">
        <f>VLOOKUP(First_Validations__2[[#This Row],[CountryReq]],Last_Validations[],COLUMNS($B:H)+1,FALSE)</f>
        <v>Mongolia</v>
      </c>
      <c r="AB719" s="36" t="str">
        <f>VLOOKUP(First_Validations__2[[#This Row],[CountryReq]],Last_Validations[],COLUMNS($B:I)+1,FALSE)</f>
        <v>https://eiti.org/BD/2018-14</v>
      </c>
      <c r="AC719" s="36" t="str">
        <f>VLOOKUP(First_Validations__2[[#This Row],[CountryReq]],Last_Validations[],COLUMNS($B:J)+1,FALSE)</f>
        <v>https://eiti.org/document/mongolia-validation-2018</v>
      </c>
      <c r="AD719" s="36">
        <f>VLOOKUP(First_Validations__2[[#This Row],[CountryReq]],Last_Validations[],COLUMNS($B:K)+1,FALSE)</f>
        <v>2018</v>
      </c>
      <c r="AE719" s="36">
        <f>VLOOKUP(First_Validations__2[[#This Row],[CountryReq]],Last_Validations[],COLUMNS($B:L)+1,FALSE)</f>
        <v>2018</v>
      </c>
      <c r="AF719" s="36" t="str">
        <f>VLOOKUP(First_Validations__2[[#This Row],[CountryReq]],Last_Validations[],COLUMNS($B:M)+1,FALSE)</f>
        <v>Satisfactory progress</v>
      </c>
      <c r="AG719" s="36" t="str">
        <f>VLOOKUP(First_Validations__2[[#This Row],[CountryReq]],Last_Validations[],COLUMNS($B:N)+1,FALSE)</f>
        <v>Government engagement (#1.1)</v>
      </c>
      <c r="AH719" s="36">
        <f>VLOOKUP(First_Validations__2[[#This Row],[CountryReq]],Last_Validations[],COLUMNS($B:O)+1,FALSE)</f>
        <v>5</v>
      </c>
      <c r="AI719" s="36" t="str">
        <f>VLOOKUP(First_Validations__2[[#This Row],[CountryReq]],Last_Validations[],COLUMNS($B:P)+1,FALSE)</f>
        <v>Satisfactory progress</v>
      </c>
      <c r="AJ719" s="36" t="str">
        <f>VLOOKUP(First_Validations__2[[#This Row],[CountryReq]],Last_Validations[],COLUMNS($B:Q)+1,FALSE)</f>
        <v>There are regular, public statements of support from the government. A senior individual has been appointed to lead on the implementation of the EITI, and senior government officials are represented on the MSWG and National Council. Government has provided funding to implementation. However, the lack of full government participation in outreach and dissemination events and the recurrent gaps in funding for EITI implementation are a concern.</v>
      </c>
      <c r="AK719" s="36" t="str">
        <f>VLOOKUP(First_Validations__2[[#This Row],[CountryReq]],Last_Validations[],COLUMNS($B:R)+1,FALSE)</f>
        <v>https://eiti.org/mongolia#mongolias-progress-by-requirement</v>
      </c>
      <c r="AL719" s="36" t="str">
        <f>VLOOKUP(First_Validations__2[[#This Row],[CountryReq]],Last_Validations[],COLUMNS($B:S)+1,FALSE)</f>
        <v>http://www.eitimongolia.mn/en</v>
      </c>
      <c r="AM719" s="36" t="str">
        <f>VLOOKUP(First_Validations__2[[#This Row],[CountryReq]],Last_Validations[],COLUMNS($B:T)+1,FALSE)</f>
        <v>https://eiti.org/api/v1.0/score_data/28</v>
      </c>
      <c r="AN719" s="36" t="str">
        <f>IF(First_Validations__2[[#This Row],[FirstValidation.Country: Year]]=First_Validations__2[[#This Row],[Country: Year]],"First","Second / Last")</f>
        <v>Second / Last</v>
      </c>
      <c r="AO719" s="36">
        <f>IF(AND(First_Validations__2[[#This Row],[FirstValidation.Validation score]]&lt;5,First_Validations__2[[#This Row],[FirstValidation.Validation score]]&gt;1),1,0)</f>
        <v>0</v>
      </c>
      <c r="AP719" s="36">
        <f>First_Validations__2[[#This Row],[Validation score]]-First_Validations__2[[#This Row],[FirstValidation.Validation score]]</f>
        <v>0</v>
      </c>
      <c r="AQ719" s="36">
        <f>IF(AND(First_Validations__2[[#This Row],[Corrective action]]=1,First_Validations__2[[#This Row],[Validation score]]&lt;5,First_Validations__2[[#This Row],[Validation score]]&gt;1),1,0)</f>
        <v>0</v>
      </c>
      <c r="AR719" s="36">
        <f>IF(AND(First_Validations__2[[#This Row],[Corrective action]]=1,OR(First_Validations__2[[#This Row],[Validation score]]&gt;4,First_Validations__2[[#This Row],[Validation score]]&lt;2)),1,0)</f>
        <v>0</v>
      </c>
      <c r="AS7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19" s="36" t="str">
        <f>VLOOKUP(First_Validations__2[[#This Row],[Requirement ('#)]],Requirements[[Requirements]:[Categories2]],2,FALSE)</f>
        <v>MSG Oversight</v>
      </c>
    </row>
    <row r="720" spans="2:46">
      <c r="B720" s="34" t="s">
        <v>1558</v>
      </c>
      <c r="C720" s="34">
        <v>1</v>
      </c>
      <c r="D720" s="34">
        <v>1</v>
      </c>
      <c r="E720" s="34" t="s">
        <v>7</v>
      </c>
      <c r="F720" s="34" t="s">
        <v>1559</v>
      </c>
      <c r="G720" s="34" t="s">
        <v>1558</v>
      </c>
      <c r="H720" s="34" t="s">
        <v>3494</v>
      </c>
      <c r="I720" s="34" t="s">
        <v>8</v>
      </c>
      <c r="J720" s="34">
        <v>2016</v>
      </c>
      <c r="K720" s="34">
        <v>2018</v>
      </c>
      <c r="L720" s="34" t="s">
        <v>1768</v>
      </c>
      <c r="M720" s="34" t="s">
        <v>1810</v>
      </c>
      <c r="N720" s="34">
        <v>4</v>
      </c>
      <c r="O720" s="34" t="s">
        <v>1767</v>
      </c>
      <c r="P720" s="34" t="s">
        <v>32</v>
      </c>
      <c r="Q720" s="34" t="s">
        <v>1785</v>
      </c>
      <c r="R720" s="34" t="s">
        <v>1560</v>
      </c>
      <c r="S720" s="34" t="s">
        <v>1786</v>
      </c>
      <c r="T720" s="34" t="s">
        <v>2686</v>
      </c>
      <c r="U720" s="36" t="str">
        <f>VLOOKUP(First_Validations__2[[#This Row],[CountryReq]],Last_Validations[],COLUMNS($B:B)+1,FALSE)</f>
        <v>Mongolia: 2018</v>
      </c>
      <c r="V720" s="36" t="str">
        <f>VLOOKUP(First_Validations__2[[#This Row],[CountryReq]],Last_Validations[],COLUMNS($B:C)+1,FALSE)</f>
        <v>Mongolia</v>
      </c>
      <c r="W720" s="36">
        <f>VLOOKUP(First_Validations__2[[#This Row],[CountryReq]],Last_Validations[],COLUMNS($B:D)+1,FALSE)</f>
        <v>1</v>
      </c>
      <c r="X720" s="36">
        <f>VLOOKUP(First_Validations__2[[#This Row],[CountryReq]],Last_Validations[],COLUMNS($B:E)+1,FALSE)</f>
        <v>28</v>
      </c>
      <c r="Y720" s="36" t="str">
        <f>VLOOKUP(First_Validations__2[[#This Row],[CountryReq]],Last_Validations[],COLUMNS($B:F)+1,FALSE)</f>
        <v>Mongolia: 2018</v>
      </c>
      <c r="Z720" s="36" t="str">
        <f>VLOOKUP(First_Validations__2[[#This Row],[CountryReq]],Last_Validations[],COLUMNS($B:G)+1,FALSE)</f>
        <v>MNG</v>
      </c>
      <c r="AA720" s="36" t="str">
        <f>VLOOKUP(First_Validations__2[[#This Row],[CountryReq]],Last_Validations[],COLUMNS($B:H)+1,FALSE)</f>
        <v>Mongolia</v>
      </c>
      <c r="AB720" s="36" t="str">
        <f>VLOOKUP(First_Validations__2[[#This Row],[CountryReq]],Last_Validations[],COLUMNS($B:I)+1,FALSE)</f>
        <v>https://eiti.org/BD/2018-14</v>
      </c>
      <c r="AC720" s="36" t="str">
        <f>VLOOKUP(First_Validations__2[[#This Row],[CountryReq]],Last_Validations[],COLUMNS($B:J)+1,FALSE)</f>
        <v>https://eiti.org/document/mongolia-validation-2018</v>
      </c>
      <c r="AD720" s="36">
        <f>VLOOKUP(First_Validations__2[[#This Row],[CountryReq]],Last_Validations[],COLUMNS($B:K)+1,FALSE)</f>
        <v>2018</v>
      </c>
      <c r="AE720" s="36">
        <f>VLOOKUP(First_Validations__2[[#This Row],[CountryReq]],Last_Validations[],COLUMNS($B:L)+1,FALSE)</f>
        <v>2018</v>
      </c>
      <c r="AF720" s="36" t="str">
        <f>VLOOKUP(First_Validations__2[[#This Row],[CountryReq]],Last_Validations[],COLUMNS($B:M)+1,FALSE)</f>
        <v>Satisfactory progress</v>
      </c>
      <c r="AG720" s="36" t="str">
        <f>VLOOKUP(First_Validations__2[[#This Row],[CountryReq]],Last_Validations[],COLUMNS($B:N)+1,FALSE)</f>
        <v>Data quality (#4.9)</v>
      </c>
      <c r="AH720" s="36">
        <f>VLOOKUP(First_Validations__2[[#This Row],[CountryReq]],Last_Validations[],COLUMNS($B:O)+1,FALSE)</f>
        <v>5</v>
      </c>
      <c r="AI720" s="36" t="str">
        <f>VLOOKUP(First_Validations__2[[#This Row],[CountryReq]],Last_Validations[],COLUMNS($B:P)+1,FALSE)</f>
        <v>Satisfactory progress</v>
      </c>
      <c r="AJ720" s="36" t="str">
        <f>VLOOKUP(First_Validations__2[[#This Row],[CountryReq]],Last_Validations[],COLUMNS($B:Q)+1,FALSE)</f>
        <v>The 2016 EITI Report provides a detailed description of the approach to ensuring the reliability of reconciled data, including review of audit and assurance procedures and practices, a description of the assurance procedures and an assessment of the materiality of non-complying entities. The report includes a clear statement by the IA of the comprehensiveness and reliability of the reconciled data.</v>
      </c>
      <c r="AK720" s="36" t="str">
        <f>VLOOKUP(First_Validations__2[[#This Row],[CountryReq]],Last_Validations[],COLUMNS($B:R)+1,FALSE)</f>
        <v>https://eiti.org/mongolia#mongolias-progress-by-requirement</v>
      </c>
      <c r="AL720" s="36" t="str">
        <f>VLOOKUP(First_Validations__2[[#This Row],[CountryReq]],Last_Validations[],COLUMNS($B:S)+1,FALSE)</f>
        <v>http://www.eitimongolia.mn/en</v>
      </c>
      <c r="AM720" s="36" t="str">
        <f>VLOOKUP(First_Validations__2[[#This Row],[CountryReq]],Last_Validations[],COLUMNS($B:T)+1,FALSE)</f>
        <v>https://eiti.org/api/v1.0/score_data/28</v>
      </c>
      <c r="AN720" s="36" t="str">
        <f>IF(First_Validations__2[[#This Row],[FirstValidation.Country: Year]]=First_Validations__2[[#This Row],[Country: Year]],"First","Second / Last")</f>
        <v>Second / Last</v>
      </c>
      <c r="AO720" s="36">
        <f>IF(AND(First_Validations__2[[#This Row],[FirstValidation.Validation score]]&lt;5,First_Validations__2[[#This Row],[FirstValidation.Validation score]]&gt;1),1,0)</f>
        <v>1</v>
      </c>
      <c r="AP720" s="36">
        <f>First_Validations__2[[#This Row],[Validation score]]-First_Validations__2[[#This Row],[FirstValidation.Validation score]]</f>
        <v>1</v>
      </c>
      <c r="AQ720" s="36">
        <f>IF(AND(First_Validations__2[[#This Row],[Corrective action]]=1,First_Validations__2[[#This Row],[Validation score]]&lt;5,First_Validations__2[[#This Row],[Validation score]]&gt;1),1,0)</f>
        <v>0</v>
      </c>
      <c r="AR720" s="36">
        <f>IF(AND(First_Validations__2[[#This Row],[Corrective action]]=1,OR(First_Validations__2[[#This Row],[Validation score]]&gt;4,First_Validations__2[[#This Row],[Validation score]]&lt;2)),1,0)</f>
        <v>1</v>
      </c>
      <c r="AS7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0" s="36" t="str">
        <f>VLOOKUP(First_Validations__2[[#This Row],[Requirement ('#)]],Requirements[[Requirements]:[Categories2]],2,FALSE)</f>
        <v>Revenue collection</v>
      </c>
    </row>
    <row r="721" spans="2:46">
      <c r="B721" s="34" t="s">
        <v>1558</v>
      </c>
      <c r="C721" s="34">
        <v>1</v>
      </c>
      <c r="D721" s="34">
        <v>1</v>
      </c>
      <c r="E721" s="34" t="s">
        <v>7</v>
      </c>
      <c r="F721" s="34" t="s">
        <v>1559</v>
      </c>
      <c r="G721" s="34" t="s">
        <v>1558</v>
      </c>
      <c r="H721" s="34" t="s">
        <v>3494</v>
      </c>
      <c r="I721" s="34" t="s">
        <v>8</v>
      </c>
      <c r="J721" s="34">
        <v>2016</v>
      </c>
      <c r="K721" s="34">
        <v>2018</v>
      </c>
      <c r="L721" s="34" t="s">
        <v>1768</v>
      </c>
      <c r="M721" s="34" t="s">
        <v>1809</v>
      </c>
      <c r="N721" s="34">
        <v>5</v>
      </c>
      <c r="O721" s="34" t="s">
        <v>1768</v>
      </c>
      <c r="P721" s="34" t="s">
        <v>31</v>
      </c>
      <c r="Q721" s="34" t="s">
        <v>1785</v>
      </c>
      <c r="R721" s="34" t="s">
        <v>1560</v>
      </c>
      <c r="S721" s="34" t="s">
        <v>1786</v>
      </c>
      <c r="T721" s="34" t="s">
        <v>2687</v>
      </c>
      <c r="U721" s="36" t="str">
        <f>VLOOKUP(First_Validations__2[[#This Row],[CountryReq]],Last_Validations[],COLUMNS($B:B)+1,FALSE)</f>
        <v>Mongolia: 2018</v>
      </c>
      <c r="V721" s="36" t="str">
        <f>VLOOKUP(First_Validations__2[[#This Row],[CountryReq]],Last_Validations[],COLUMNS($B:C)+1,FALSE)</f>
        <v>Mongolia</v>
      </c>
      <c r="W721" s="36">
        <f>VLOOKUP(First_Validations__2[[#This Row],[CountryReq]],Last_Validations[],COLUMNS($B:D)+1,FALSE)</f>
        <v>1</v>
      </c>
      <c r="X721" s="36">
        <f>VLOOKUP(First_Validations__2[[#This Row],[CountryReq]],Last_Validations[],COLUMNS($B:E)+1,FALSE)</f>
        <v>28</v>
      </c>
      <c r="Y721" s="36" t="str">
        <f>VLOOKUP(First_Validations__2[[#This Row],[CountryReq]],Last_Validations[],COLUMNS($B:F)+1,FALSE)</f>
        <v>Mongolia: 2018</v>
      </c>
      <c r="Z721" s="36" t="str">
        <f>VLOOKUP(First_Validations__2[[#This Row],[CountryReq]],Last_Validations[],COLUMNS($B:G)+1,FALSE)</f>
        <v>MNG</v>
      </c>
      <c r="AA721" s="36" t="str">
        <f>VLOOKUP(First_Validations__2[[#This Row],[CountryReq]],Last_Validations[],COLUMNS($B:H)+1,FALSE)</f>
        <v>Mongolia</v>
      </c>
      <c r="AB721" s="36" t="str">
        <f>VLOOKUP(First_Validations__2[[#This Row],[CountryReq]],Last_Validations[],COLUMNS($B:I)+1,FALSE)</f>
        <v>https://eiti.org/BD/2018-14</v>
      </c>
      <c r="AC721" s="36" t="str">
        <f>VLOOKUP(First_Validations__2[[#This Row],[CountryReq]],Last_Validations[],COLUMNS($B:J)+1,FALSE)</f>
        <v>https://eiti.org/document/mongolia-validation-2018</v>
      </c>
      <c r="AD721" s="36">
        <f>VLOOKUP(First_Validations__2[[#This Row],[CountryReq]],Last_Validations[],COLUMNS($B:K)+1,FALSE)</f>
        <v>2018</v>
      </c>
      <c r="AE721" s="36">
        <f>VLOOKUP(First_Validations__2[[#This Row],[CountryReq]],Last_Validations[],COLUMNS($B:L)+1,FALSE)</f>
        <v>2018</v>
      </c>
      <c r="AF721" s="36" t="str">
        <f>VLOOKUP(First_Validations__2[[#This Row],[CountryReq]],Last_Validations[],COLUMNS($B:M)+1,FALSE)</f>
        <v>Satisfactory progress</v>
      </c>
      <c r="AG721" s="36" t="str">
        <f>VLOOKUP(First_Validations__2[[#This Row],[CountryReq]],Last_Validations[],COLUMNS($B:N)+1,FALSE)</f>
        <v>Data timeliness (#4.8)</v>
      </c>
      <c r="AH721" s="36">
        <f>VLOOKUP(First_Validations__2[[#This Row],[CountryReq]],Last_Validations[],COLUMNS($B:O)+1,FALSE)</f>
        <v>5</v>
      </c>
      <c r="AI721" s="36" t="str">
        <f>VLOOKUP(First_Validations__2[[#This Row],[CountryReq]],Last_Validations[],COLUMNS($B:P)+1,FALSE)</f>
        <v>Satisfactory progress</v>
      </c>
      <c r="AJ721" s="36" t="str">
        <f>VLOOKUP(First_Validations__2[[#This Row],[CountryReq]],Last_Validations[],COLUMNS($B:Q)+1,FALSE)</f>
        <v>The eReporting system has had a significant impact on timeliness of reporting and reconciliation of payments now takes place within 12 months of the end of the fiscal year under review.</v>
      </c>
      <c r="AK721" s="36" t="str">
        <f>VLOOKUP(First_Validations__2[[#This Row],[CountryReq]],Last_Validations[],COLUMNS($B:R)+1,FALSE)</f>
        <v>https://eiti.org/mongolia#mongolias-progress-by-requirement</v>
      </c>
      <c r="AL721" s="36" t="str">
        <f>VLOOKUP(First_Validations__2[[#This Row],[CountryReq]],Last_Validations[],COLUMNS($B:S)+1,FALSE)</f>
        <v>http://www.eitimongolia.mn/en</v>
      </c>
      <c r="AM721" s="36" t="str">
        <f>VLOOKUP(First_Validations__2[[#This Row],[CountryReq]],Last_Validations[],COLUMNS($B:T)+1,FALSE)</f>
        <v>https://eiti.org/api/v1.0/score_data/28</v>
      </c>
      <c r="AN721" s="36" t="str">
        <f>IF(First_Validations__2[[#This Row],[FirstValidation.Country: Year]]=First_Validations__2[[#This Row],[Country: Year]],"First","Second / Last")</f>
        <v>Second / Last</v>
      </c>
      <c r="AO721" s="36">
        <f>IF(AND(First_Validations__2[[#This Row],[FirstValidation.Validation score]]&lt;5,First_Validations__2[[#This Row],[FirstValidation.Validation score]]&gt;1),1,0)</f>
        <v>0</v>
      </c>
      <c r="AP721" s="36">
        <f>First_Validations__2[[#This Row],[Validation score]]-First_Validations__2[[#This Row],[FirstValidation.Validation score]]</f>
        <v>0</v>
      </c>
      <c r="AQ721" s="36">
        <f>IF(AND(First_Validations__2[[#This Row],[Corrective action]]=1,First_Validations__2[[#This Row],[Validation score]]&lt;5,First_Validations__2[[#This Row],[Validation score]]&gt;1),1,0)</f>
        <v>0</v>
      </c>
      <c r="AR721" s="36">
        <f>IF(AND(First_Validations__2[[#This Row],[Corrective action]]=1,OR(First_Validations__2[[#This Row],[Validation score]]&gt;4,First_Validations__2[[#This Row],[Validation score]]&lt;2)),1,0)</f>
        <v>0</v>
      </c>
      <c r="AS7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1" s="36" t="str">
        <f>VLOOKUP(First_Validations__2[[#This Row],[Requirement ('#)]],Requirements[[Requirements]:[Categories2]],2,FALSE)</f>
        <v>Revenue collection</v>
      </c>
    </row>
    <row r="722" spans="2:46">
      <c r="B722" s="34" t="s">
        <v>1558</v>
      </c>
      <c r="C722" s="34">
        <v>1</v>
      </c>
      <c r="D722" s="34">
        <v>1</v>
      </c>
      <c r="E722" s="34" t="s">
        <v>7</v>
      </c>
      <c r="F722" s="34" t="s">
        <v>1559</v>
      </c>
      <c r="G722" s="34" t="s">
        <v>1558</v>
      </c>
      <c r="H722" s="34" t="s">
        <v>3494</v>
      </c>
      <c r="I722" s="34" t="s">
        <v>8</v>
      </c>
      <c r="J722" s="34">
        <v>2016</v>
      </c>
      <c r="K722" s="34">
        <v>2018</v>
      </c>
      <c r="L722" s="34" t="s">
        <v>1768</v>
      </c>
      <c r="M722" s="34" t="s">
        <v>1812</v>
      </c>
      <c r="N722" s="34">
        <v>4</v>
      </c>
      <c r="O722" s="34" t="s">
        <v>1767</v>
      </c>
      <c r="P722" s="34" t="s">
        <v>35</v>
      </c>
      <c r="Q722" s="34" t="s">
        <v>1785</v>
      </c>
      <c r="R722" s="34" t="s">
        <v>1560</v>
      </c>
      <c r="S722" s="34" t="s">
        <v>1786</v>
      </c>
      <c r="T722" s="34" t="s">
        <v>2688</v>
      </c>
      <c r="U722" s="36" t="str">
        <f>VLOOKUP(First_Validations__2[[#This Row],[CountryReq]],Last_Validations[],COLUMNS($B:B)+1,FALSE)</f>
        <v>Mongolia: 2018</v>
      </c>
      <c r="V722" s="36" t="str">
        <f>VLOOKUP(First_Validations__2[[#This Row],[CountryReq]],Last_Validations[],COLUMNS($B:C)+1,FALSE)</f>
        <v>Mongolia</v>
      </c>
      <c r="W722" s="36">
        <f>VLOOKUP(First_Validations__2[[#This Row],[CountryReq]],Last_Validations[],COLUMNS($B:D)+1,FALSE)</f>
        <v>1</v>
      </c>
      <c r="X722" s="36">
        <f>VLOOKUP(First_Validations__2[[#This Row],[CountryReq]],Last_Validations[],COLUMNS($B:E)+1,FALSE)</f>
        <v>28</v>
      </c>
      <c r="Y722" s="36" t="str">
        <f>VLOOKUP(First_Validations__2[[#This Row],[CountryReq]],Last_Validations[],COLUMNS($B:F)+1,FALSE)</f>
        <v>Mongolia: 2018</v>
      </c>
      <c r="Z722" s="36" t="str">
        <f>VLOOKUP(First_Validations__2[[#This Row],[CountryReq]],Last_Validations[],COLUMNS($B:G)+1,FALSE)</f>
        <v>MNG</v>
      </c>
      <c r="AA722" s="36" t="str">
        <f>VLOOKUP(First_Validations__2[[#This Row],[CountryReq]],Last_Validations[],COLUMNS($B:H)+1,FALSE)</f>
        <v>Mongolia</v>
      </c>
      <c r="AB722" s="36" t="str">
        <f>VLOOKUP(First_Validations__2[[#This Row],[CountryReq]],Last_Validations[],COLUMNS($B:I)+1,FALSE)</f>
        <v>https://eiti.org/BD/2018-14</v>
      </c>
      <c r="AC722" s="36" t="str">
        <f>VLOOKUP(First_Validations__2[[#This Row],[CountryReq]],Last_Validations[],COLUMNS($B:J)+1,FALSE)</f>
        <v>https://eiti.org/document/mongolia-validation-2018</v>
      </c>
      <c r="AD722" s="36">
        <f>VLOOKUP(First_Validations__2[[#This Row],[CountryReq]],Last_Validations[],COLUMNS($B:K)+1,FALSE)</f>
        <v>2018</v>
      </c>
      <c r="AE722" s="36">
        <f>VLOOKUP(First_Validations__2[[#This Row],[CountryReq]],Last_Validations[],COLUMNS($B:L)+1,FALSE)</f>
        <v>2018</v>
      </c>
      <c r="AF722" s="36" t="str">
        <f>VLOOKUP(First_Validations__2[[#This Row],[CountryReq]],Last_Validations[],COLUMNS($B:M)+1,FALSE)</f>
        <v>Satisfactory progress</v>
      </c>
      <c r="AG722" s="36" t="str">
        <f>VLOOKUP(First_Validations__2[[#This Row],[CountryReq]],Last_Validations[],COLUMNS($B:N)+1,FALSE)</f>
        <v>Subnational transfers (#5.2)</v>
      </c>
      <c r="AH722" s="36">
        <f>VLOOKUP(First_Validations__2[[#This Row],[CountryReq]],Last_Validations[],COLUMNS($B:O)+1,FALSE)</f>
        <v>5</v>
      </c>
      <c r="AI722" s="36" t="str">
        <f>VLOOKUP(First_Validations__2[[#This Row],[CountryReq]],Last_Validations[],COLUMNS($B:P)+1,FALSE)</f>
        <v>Satisfactory progress</v>
      </c>
      <c r="AJ722" s="36" t="str">
        <f>VLOOKUP(First_Validations__2[[#This Row],[CountryReq]],Last_Validations[],COLUMNS($B:Q)+1,FALSE)</f>
        <v>The 2016 EITI Report provides the detailed formulas for calculating GLDF transfers to LDFs of aimags as well as direct royalty transfers by the Ministry of Finance  to LDFs of aimags. The values of planned subnational transfers according to the formula and actual 2016 transfers are provided for both aimags, the direct recipients of subnational transfers, and for soums, who receive transfers from aimags. While the discrepancies between planned and realised transfers are only explained in general, the disaggregation of data by aimag and soum allows for traceability of extractives revenues at the subnational level.</v>
      </c>
      <c r="AK722" s="36" t="str">
        <f>VLOOKUP(First_Validations__2[[#This Row],[CountryReq]],Last_Validations[],COLUMNS($B:R)+1,FALSE)</f>
        <v>https://eiti.org/mongolia#mongolias-progress-by-requirement</v>
      </c>
      <c r="AL722" s="36" t="str">
        <f>VLOOKUP(First_Validations__2[[#This Row],[CountryReq]],Last_Validations[],COLUMNS($B:S)+1,FALSE)</f>
        <v>http://www.eitimongolia.mn/en</v>
      </c>
      <c r="AM722" s="36" t="str">
        <f>VLOOKUP(First_Validations__2[[#This Row],[CountryReq]],Last_Validations[],COLUMNS($B:T)+1,FALSE)</f>
        <v>https://eiti.org/api/v1.0/score_data/28</v>
      </c>
      <c r="AN722" s="36" t="str">
        <f>IF(First_Validations__2[[#This Row],[FirstValidation.Country: Year]]=First_Validations__2[[#This Row],[Country: Year]],"First","Second / Last")</f>
        <v>Second / Last</v>
      </c>
      <c r="AO722" s="36">
        <f>IF(AND(First_Validations__2[[#This Row],[FirstValidation.Validation score]]&lt;5,First_Validations__2[[#This Row],[FirstValidation.Validation score]]&gt;1),1,0)</f>
        <v>1</v>
      </c>
      <c r="AP722" s="36">
        <f>First_Validations__2[[#This Row],[Validation score]]-First_Validations__2[[#This Row],[FirstValidation.Validation score]]</f>
        <v>1</v>
      </c>
      <c r="AQ722" s="36">
        <f>IF(AND(First_Validations__2[[#This Row],[Corrective action]]=1,First_Validations__2[[#This Row],[Validation score]]&lt;5,First_Validations__2[[#This Row],[Validation score]]&gt;1),1,0)</f>
        <v>0</v>
      </c>
      <c r="AR722" s="36">
        <f>IF(AND(First_Validations__2[[#This Row],[Corrective action]]=1,OR(First_Validations__2[[#This Row],[Validation score]]&gt;4,First_Validations__2[[#This Row],[Validation score]]&lt;2)),1,0)</f>
        <v>1</v>
      </c>
      <c r="AS7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2" s="36" t="str">
        <f>VLOOKUP(First_Validations__2[[#This Row],[Requirement ('#)]],Requirements[[Requirements]:[Categories2]],2,FALSE)</f>
        <v>Revenue allocation</v>
      </c>
    </row>
    <row r="723" spans="2:46">
      <c r="B723" s="34" t="s">
        <v>1558</v>
      </c>
      <c r="C723" s="34">
        <v>1</v>
      </c>
      <c r="D723" s="34">
        <v>1</v>
      </c>
      <c r="E723" s="34" t="s">
        <v>7</v>
      </c>
      <c r="F723" s="34" t="s">
        <v>1559</v>
      </c>
      <c r="G723" s="34" t="s">
        <v>1558</v>
      </c>
      <c r="H723" s="34" t="s">
        <v>3494</v>
      </c>
      <c r="I723" s="34" t="s">
        <v>8</v>
      </c>
      <c r="J723" s="34">
        <v>2016</v>
      </c>
      <c r="K723" s="34">
        <v>2018</v>
      </c>
      <c r="L723" s="34" t="s">
        <v>1768</v>
      </c>
      <c r="M723" s="34" t="s">
        <v>1811</v>
      </c>
      <c r="N723" s="34">
        <v>5</v>
      </c>
      <c r="O723" s="34" t="s">
        <v>1768</v>
      </c>
      <c r="P723" s="34" t="s">
        <v>34</v>
      </c>
      <c r="Q723" s="34" t="s">
        <v>1785</v>
      </c>
      <c r="R723" s="34" t="s">
        <v>1560</v>
      </c>
      <c r="S723" s="34" t="s">
        <v>1786</v>
      </c>
      <c r="T723" s="34" t="s">
        <v>2689</v>
      </c>
      <c r="U723" s="36" t="str">
        <f>VLOOKUP(First_Validations__2[[#This Row],[CountryReq]],Last_Validations[],COLUMNS($B:B)+1,FALSE)</f>
        <v>Mongolia: 2018</v>
      </c>
      <c r="V723" s="36" t="str">
        <f>VLOOKUP(First_Validations__2[[#This Row],[CountryReq]],Last_Validations[],COLUMNS($B:C)+1,FALSE)</f>
        <v>Mongolia</v>
      </c>
      <c r="W723" s="36">
        <f>VLOOKUP(First_Validations__2[[#This Row],[CountryReq]],Last_Validations[],COLUMNS($B:D)+1,FALSE)</f>
        <v>1</v>
      </c>
      <c r="X723" s="36">
        <f>VLOOKUP(First_Validations__2[[#This Row],[CountryReq]],Last_Validations[],COLUMNS($B:E)+1,FALSE)</f>
        <v>28</v>
      </c>
      <c r="Y723" s="36" t="str">
        <f>VLOOKUP(First_Validations__2[[#This Row],[CountryReq]],Last_Validations[],COLUMNS($B:F)+1,FALSE)</f>
        <v>Mongolia: 2018</v>
      </c>
      <c r="Z723" s="36" t="str">
        <f>VLOOKUP(First_Validations__2[[#This Row],[CountryReq]],Last_Validations[],COLUMNS($B:G)+1,FALSE)</f>
        <v>MNG</v>
      </c>
      <c r="AA723" s="36" t="str">
        <f>VLOOKUP(First_Validations__2[[#This Row],[CountryReq]],Last_Validations[],COLUMNS($B:H)+1,FALSE)</f>
        <v>Mongolia</v>
      </c>
      <c r="AB723" s="36" t="str">
        <f>VLOOKUP(First_Validations__2[[#This Row],[CountryReq]],Last_Validations[],COLUMNS($B:I)+1,FALSE)</f>
        <v>https://eiti.org/BD/2018-14</v>
      </c>
      <c r="AC723" s="36" t="str">
        <f>VLOOKUP(First_Validations__2[[#This Row],[CountryReq]],Last_Validations[],COLUMNS($B:J)+1,FALSE)</f>
        <v>https://eiti.org/document/mongolia-validation-2018</v>
      </c>
      <c r="AD723" s="36">
        <f>VLOOKUP(First_Validations__2[[#This Row],[CountryReq]],Last_Validations[],COLUMNS($B:K)+1,FALSE)</f>
        <v>2018</v>
      </c>
      <c r="AE723" s="36">
        <f>VLOOKUP(First_Validations__2[[#This Row],[CountryReq]],Last_Validations[],COLUMNS($B:L)+1,FALSE)</f>
        <v>2018</v>
      </c>
      <c r="AF723" s="36" t="str">
        <f>VLOOKUP(First_Validations__2[[#This Row],[CountryReq]],Last_Validations[],COLUMNS($B:M)+1,FALSE)</f>
        <v>Satisfactory progress</v>
      </c>
      <c r="AG723" s="36" t="str">
        <f>VLOOKUP(First_Validations__2[[#This Row],[CountryReq]],Last_Validations[],COLUMNS($B:N)+1,FALSE)</f>
        <v>Distribution of revenues (#5.1)</v>
      </c>
      <c r="AH723" s="36">
        <f>VLOOKUP(First_Validations__2[[#This Row],[CountryReq]],Last_Validations[],COLUMNS($B:O)+1,FALSE)</f>
        <v>5</v>
      </c>
      <c r="AI723" s="36" t="str">
        <f>VLOOKUP(First_Validations__2[[#This Row],[CountryReq]],Last_Validations[],COLUMNS($B:P)+1,FALSE)</f>
        <v>Satisfactory progress</v>
      </c>
      <c r="AJ723" s="36" t="str">
        <f>VLOOKUP(First_Validations__2[[#This Row],[CountryReq]],Last_Validations[],COLUMNS($B:Q)+1,FALSE)</f>
        <v xml:space="preserve">The 2014 EITI Report discloses how revenues are allocated.
</v>
      </c>
      <c r="AK723" s="36" t="str">
        <f>VLOOKUP(First_Validations__2[[#This Row],[CountryReq]],Last_Validations[],COLUMNS($B:R)+1,FALSE)</f>
        <v>https://eiti.org/mongolia#mongolias-progress-by-requirement</v>
      </c>
      <c r="AL723" s="36" t="str">
        <f>VLOOKUP(First_Validations__2[[#This Row],[CountryReq]],Last_Validations[],COLUMNS($B:S)+1,FALSE)</f>
        <v>http://www.eitimongolia.mn/en</v>
      </c>
      <c r="AM723" s="36" t="str">
        <f>VLOOKUP(First_Validations__2[[#This Row],[CountryReq]],Last_Validations[],COLUMNS($B:T)+1,FALSE)</f>
        <v>https://eiti.org/api/v1.0/score_data/28</v>
      </c>
      <c r="AN723" s="36" t="str">
        <f>IF(First_Validations__2[[#This Row],[FirstValidation.Country: Year]]=First_Validations__2[[#This Row],[Country: Year]],"First","Second / Last")</f>
        <v>Second / Last</v>
      </c>
      <c r="AO723" s="36">
        <f>IF(AND(First_Validations__2[[#This Row],[FirstValidation.Validation score]]&lt;5,First_Validations__2[[#This Row],[FirstValidation.Validation score]]&gt;1),1,0)</f>
        <v>0</v>
      </c>
      <c r="AP723" s="36">
        <f>First_Validations__2[[#This Row],[Validation score]]-First_Validations__2[[#This Row],[FirstValidation.Validation score]]</f>
        <v>0</v>
      </c>
      <c r="AQ723" s="36">
        <f>IF(AND(First_Validations__2[[#This Row],[Corrective action]]=1,First_Validations__2[[#This Row],[Validation score]]&lt;5,First_Validations__2[[#This Row],[Validation score]]&gt;1),1,0)</f>
        <v>0</v>
      </c>
      <c r="AR723" s="36">
        <f>IF(AND(First_Validations__2[[#This Row],[Corrective action]]=1,OR(First_Validations__2[[#This Row],[Validation score]]&gt;4,First_Validations__2[[#This Row],[Validation score]]&lt;2)),1,0)</f>
        <v>0</v>
      </c>
      <c r="AS7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3" s="36" t="str">
        <f>VLOOKUP(First_Validations__2[[#This Row],[Requirement ('#)]],Requirements[[Requirements]:[Categories2]],2,FALSE)</f>
        <v>Revenue allocation</v>
      </c>
    </row>
    <row r="724" spans="2:46">
      <c r="B724" s="34" t="s">
        <v>1558</v>
      </c>
      <c r="C724" s="34">
        <v>1</v>
      </c>
      <c r="D724" s="34">
        <v>1</v>
      </c>
      <c r="E724" s="34" t="s">
        <v>7</v>
      </c>
      <c r="F724" s="34" t="s">
        <v>1559</v>
      </c>
      <c r="G724" s="34" t="s">
        <v>1558</v>
      </c>
      <c r="H724" s="34" t="s">
        <v>3494</v>
      </c>
      <c r="I724" s="34" t="s">
        <v>8</v>
      </c>
      <c r="J724" s="34">
        <v>2016</v>
      </c>
      <c r="K724" s="34">
        <v>2018</v>
      </c>
      <c r="L724" s="34" t="s">
        <v>1768</v>
      </c>
      <c r="M724" s="34" t="s">
        <v>1806</v>
      </c>
      <c r="N724" s="34">
        <v>4</v>
      </c>
      <c r="O724" s="34" t="s">
        <v>1767</v>
      </c>
      <c r="P724" s="34" t="s">
        <v>28</v>
      </c>
      <c r="Q724" s="34" t="s">
        <v>1785</v>
      </c>
      <c r="R724" s="34" t="s">
        <v>1560</v>
      </c>
      <c r="S724" s="34" t="s">
        <v>1786</v>
      </c>
      <c r="T724" s="34" t="s">
        <v>2690</v>
      </c>
      <c r="U724" s="36" t="str">
        <f>VLOOKUP(First_Validations__2[[#This Row],[CountryReq]],Last_Validations[],COLUMNS($B:B)+1,FALSE)</f>
        <v>Mongolia: 2018</v>
      </c>
      <c r="V724" s="36" t="str">
        <f>VLOOKUP(First_Validations__2[[#This Row],[CountryReq]],Last_Validations[],COLUMNS($B:C)+1,FALSE)</f>
        <v>Mongolia</v>
      </c>
      <c r="W724" s="36">
        <f>VLOOKUP(First_Validations__2[[#This Row],[CountryReq]],Last_Validations[],COLUMNS($B:D)+1,FALSE)</f>
        <v>1</v>
      </c>
      <c r="X724" s="36">
        <f>VLOOKUP(First_Validations__2[[#This Row],[CountryReq]],Last_Validations[],COLUMNS($B:E)+1,FALSE)</f>
        <v>28</v>
      </c>
      <c r="Y724" s="36" t="str">
        <f>VLOOKUP(First_Validations__2[[#This Row],[CountryReq]],Last_Validations[],COLUMNS($B:F)+1,FALSE)</f>
        <v>Mongolia: 2018</v>
      </c>
      <c r="Z724" s="36" t="str">
        <f>VLOOKUP(First_Validations__2[[#This Row],[CountryReq]],Last_Validations[],COLUMNS($B:G)+1,FALSE)</f>
        <v>MNG</v>
      </c>
      <c r="AA724" s="36" t="str">
        <f>VLOOKUP(First_Validations__2[[#This Row],[CountryReq]],Last_Validations[],COLUMNS($B:H)+1,FALSE)</f>
        <v>Mongolia</v>
      </c>
      <c r="AB724" s="36" t="str">
        <f>VLOOKUP(First_Validations__2[[#This Row],[CountryReq]],Last_Validations[],COLUMNS($B:I)+1,FALSE)</f>
        <v>https://eiti.org/BD/2018-14</v>
      </c>
      <c r="AC724" s="36" t="str">
        <f>VLOOKUP(First_Validations__2[[#This Row],[CountryReq]],Last_Validations[],COLUMNS($B:J)+1,FALSE)</f>
        <v>https://eiti.org/document/mongolia-validation-2018</v>
      </c>
      <c r="AD724" s="36">
        <f>VLOOKUP(First_Validations__2[[#This Row],[CountryReq]],Last_Validations[],COLUMNS($B:K)+1,FALSE)</f>
        <v>2018</v>
      </c>
      <c r="AE724" s="36">
        <f>VLOOKUP(First_Validations__2[[#This Row],[CountryReq]],Last_Validations[],COLUMNS($B:L)+1,FALSE)</f>
        <v>2018</v>
      </c>
      <c r="AF724" s="36" t="str">
        <f>VLOOKUP(First_Validations__2[[#This Row],[CountryReq]],Last_Validations[],COLUMNS($B:M)+1,FALSE)</f>
        <v>Satisfactory progress</v>
      </c>
      <c r="AG724" s="36" t="str">
        <f>VLOOKUP(First_Validations__2[[#This Row],[CountryReq]],Last_Validations[],COLUMNS($B:N)+1,FALSE)</f>
        <v>SOE transactions (#4.5)</v>
      </c>
      <c r="AH724" s="36">
        <f>VLOOKUP(First_Validations__2[[#This Row],[CountryReq]],Last_Validations[],COLUMNS($B:O)+1,FALSE)</f>
        <v>5</v>
      </c>
      <c r="AI724" s="36" t="str">
        <f>VLOOKUP(First_Validations__2[[#This Row],[CountryReq]],Last_Validations[],COLUMNS($B:P)+1,FALSE)</f>
        <v>Satisfactory progress</v>
      </c>
      <c r="AJ724" s="36" t="str">
        <f>VLOOKUP(First_Validations__2[[#This Row],[CountryReq]],Last_Validations[],COLUMNS($B:Q)+1,FALSE)</f>
        <v xml:space="preserve">The 2016 EITI Report clearly distinguishes SOE-specific transactions from other types of payments from SOEs (e.g. common taxes). Dividends from SOEs were below the MSWG’s materiality threshold for selecting revenue streams and were thus unilaterally disclosed. </v>
      </c>
      <c r="AK724" s="36" t="str">
        <f>VLOOKUP(First_Validations__2[[#This Row],[CountryReq]],Last_Validations[],COLUMNS($B:R)+1,FALSE)</f>
        <v>https://eiti.org/mongolia#mongolias-progress-by-requirement</v>
      </c>
      <c r="AL724" s="36" t="str">
        <f>VLOOKUP(First_Validations__2[[#This Row],[CountryReq]],Last_Validations[],COLUMNS($B:S)+1,FALSE)</f>
        <v>http://www.eitimongolia.mn/en</v>
      </c>
      <c r="AM724" s="36" t="str">
        <f>VLOOKUP(First_Validations__2[[#This Row],[CountryReq]],Last_Validations[],COLUMNS($B:T)+1,FALSE)</f>
        <v>https://eiti.org/api/v1.0/score_data/28</v>
      </c>
      <c r="AN724" s="36" t="str">
        <f>IF(First_Validations__2[[#This Row],[FirstValidation.Country: Year]]=First_Validations__2[[#This Row],[Country: Year]],"First","Second / Last")</f>
        <v>Second / Last</v>
      </c>
      <c r="AO724" s="36">
        <f>IF(AND(First_Validations__2[[#This Row],[FirstValidation.Validation score]]&lt;5,First_Validations__2[[#This Row],[FirstValidation.Validation score]]&gt;1),1,0)</f>
        <v>1</v>
      </c>
      <c r="AP724" s="36">
        <f>First_Validations__2[[#This Row],[Validation score]]-First_Validations__2[[#This Row],[FirstValidation.Validation score]]</f>
        <v>1</v>
      </c>
      <c r="AQ724" s="36">
        <f>IF(AND(First_Validations__2[[#This Row],[Corrective action]]=1,First_Validations__2[[#This Row],[Validation score]]&lt;5,First_Validations__2[[#This Row],[Validation score]]&gt;1),1,0)</f>
        <v>0</v>
      </c>
      <c r="AR724" s="36">
        <f>IF(AND(First_Validations__2[[#This Row],[Corrective action]]=1,OR(First_Validations__2[[#This Row],[Validation score]]&gt;4,First_Validations__2[[#This Row],[Validation score]]&lt;2)),1,0)</f>
        <v>1</v>
      </c>
      <c r="AS7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4" s="36" t="str">
        <f>VLOOKUP(First_Validations__2[[#This Row],[Requirement ('#)]],Requirements[[Requirements]:[Categories2]],2,FALSE)</f>
        <v>Revenue collection</v>
      </c>
    </row>
    <row r="725" spans="2:46">
      <c r="B725" s="34" t="s">
        <v>1558</v>
      </c>
      <c r="C725" s="34">
        <v>1</v>
      </c>
      <c r="D725" s="34">
        <v>1</v>
      </c>
      <c r="E725" s="34" t="s">
        <v>7</v>
      </c>
      <c r="F725" s="34" t="s">
        <v>1559</v>
      </c>
      <c r="G725" s="34" t="s">
        <v>1558</v>
      </c>
      <c r="H725" s="34" t="s">
        <v>3494</v>
      </c>
      <c r="I725" s="34" t="s">
        <v>8</v>
      </c>
      <c r="J725" s="34">
        <v>2016</v>
      </c>
      <c r="K725" s="34">
        <v>2018</v>
      </c>
      <c r="L725" s="34" t="s">
        <v>1768</v>
      </c>
      <c r="M725" s="34" t="s">
        <v>1805</v>
      </c>
      <c r="N725" s="34">
        <v>5</v>
      </c>
      <c r="O725" s="34" t="s">
        <v>1768</v>
      </c>
      <c r="P725" s="34" t="s">
        <v>27</v>
      </c>
      <c r="Q725" s="34" t="s">
        <v>1785</v>
      </c>
      <c r="R725" s="34" t="s">
        <v>1560</v>
      </c>
      <c r="S725" s="34" t="s">
        <v>1786</v>
      </c>
      <c r="T725" s="34" t="s">
        <v>2691</v>
      </c>
      <c r="U725" s="36" t="str">
        <f>VLOOKUP(First_Validations__2[[#This Row],[CountryReq]],Last_Validations[],COLUMNS($B:B)+1,FALSE)</f>
        <v>Mongolia: 2018</v>
      </c>
      <c r="V725" s="36" t="str">
        <f>VLOOKUP(First_Validations__2[[#This Row],[CountryReq]],Last_Validations[],COLUMNS($B:C)+1,FALSE)</f>
        <v>Mongolia</v>
      </c>
      <c r="W725" s="36">
        <f>VLOOKUP(First_Validations__2[[#This Row],[CountryReq]],Last_Validations[],COLUMNS($B:D)+1,FALSE)</f>
        <v>1</v>
      </c>
      <c r="X725" s="36">
        <f>VLOOKUP(First_Validations__2[[#This Row],[CountryReq]],Last_Validations[],COLUMNS($B:E)+1,FALSE)</f>
        <v>28</v>
      </c>
      <c r="Y725" s="36" t="str">
        <f>VLOOKUP(First_Validations__2[[#This Row],[CountryReq]],Last_Validations[],COLUMNS($B:F)+1,FALSE)</f>
        <v>Mongolia: 2018</v>
      </c>
      <c r="Z725" s="36" t="str">
        <f>VLOOKUP(First_Validations__2[[#This Row],[CountryReq]],Last_Validations[],COLUMNS($B:G)+1,FALSE)</f>
        <v>MNG</v>
      </c>
      <c r="AA725" s="36" t="str">
        <f>VLOOKUP(First_Validations__2[[#This Row],[CountryReq]],Last_Validations[],COLUMNS($B:H)+1,FALSE)</f>
        <v>Mongolia</v>
      </c>
      <c r="AB725" s="36" t="str">
        <f>VLOOKUP(First_Validations__2[[#This Row],[CountryReq]],Last_Validations[],COLUMNS($B:I)+1,FALSE)</f>
        <v>https://eiti.org/BD/2018-14</v>
      </c>
      <c r="AC725" s="36" t="str">
        <f>VLOOKUP(First_Validations__2[[#This Row],[CountryReq]],Last_Validations[],COLUMNS($B:J)+1,FALSE)</f>
        <v>https://eiti.org/document/mongolia-validation-2018</v>
      </c>
      <c r="AD725" s="36">
        <f>VLOOKUP(First_Validations__2[[#This Row],[CountryReq]],Last_Validations[],COLUMNS($B:K)+1,FALSE)</f>
        <v>2018</v>
      </c>
      <c r="AE725" s="36">
        <f>VLOOKUP(First_Validations__2[[#This Row],[CountryReq]],Last_Validations[],COLUMNS($B:L)+1,FALSE)</f>
        <v>2018</v>
      </c>
      <c r="AF725" s="36" t="str">
        <f>VLOOKUP(First_Validations__2[[#This Row],[CountryReq]],Last_Validations[],COLUMNS($B:M)+1,FALSE)</f>
        <v>Satisfactory progress</v>
      </c>
      <c r="AG725" s="36" t="str">
        <f>VLOOKUP(First_Validations__2[[#This Row],[CountryReq]],Last_Validations[],COLUMNS($B:N)+1,FALSE)</f>
        <v>Transportation revenues (#4.4)</v>
      </c>
      <c r="AH725" s="36">
        <f>VLOOKUP(First_Validations__2[[#This Row],[CountryReq]],Last_Validations[],COLUMNS($B:O)+1,FALSE)</f>
        <v>5</v>
      </c>
      <c r="AI725" s="36" t="str">
        <f>VLOOKUP(First_Validations__2[[#This Row],[CountryReq]],Last_Validations[],COLUMNS($B:P)+1,FALSE)</f>
        <v>Satisfactory progress</v>
      </c>
      <c r="AJ725" s="36" t="str">
        <f>VLOOKUP(First_Validations__2[[#This Row],[CountryReq]],Last_Validations[],COLUMNS($B:Q)+1,FALSE)</f>
        <v>The MSWG has considered whether government receives transportation revenues in the mining sector and disclosed revenues collected by Erdenes Mongol, even if a materiality threshold for such revenues is not explicit (it is only implied as 0). The MSWG does not seem to have considered the existence of transportation revenues in oil and gas however although we understand that no SOEs (under the EITI Standard’s definition) collected transportation revenues.</v>
      </c>
      <c r="AK725" s="36" t="str">
        <f>VLOOKUP(First_Validations__2[[#This Row],[CountryReq]],Last_Validations[],COLUMNS($B:R)+1,FALSE)</f>
        <v>https://eiti.org/mongolia#mongolias-progress-by-requirement</v>
      </c>
      <c r="AL725" s="36" t="str">
        <f>VLOOKUP(First_Validations__2[[#This Row],[CountryReq]],Last_Validations[],COLUMNS($B:S)+1,FALSE)</f>
        <v>http://www.eitimongolia.mn/en</v>
      </c>
      <c r="AM725" s="36" t="str">
        <f>VLOOKUP(First_Validations__2[[#This Row],[CountryReq]],Last_Validations[],COLUMNS($B:T)+1,FALSE)</f>
        <v>https://eiti.org/api/v1.0/score_data/28</v>
      </c>
      <c r="AN725" s="36" t="str">
        <f>IF(First_Validations__2[[#This Row],[FirstValidation.Country: Year]]=First_Validations__2[[#This Row],[Country: Year]],"First","Second / Last")</f>
        <v>Second / Last</v>
      </c>
      <c r="AO725" s="36">
        <f>IF(AND(First_Validations__2[[#This Row],[FirstValidation.Validation score]]&lt;5,First_Validations__2[[#This Row],[FirstValidation.Validation score]]&gt;1),1,0)</f>
        <v>0</v>
      </c>
      <c r="AP725" s="36">
        <f>First_Validations__2[[#This Row],[Validation score]]-First_Validations__2[[#This Row],[FirstValidation.Validation score]]</f>
        <v>0</v>
      </c>
      <c r="AQ725" s="36">
        <f>IF(AND(First_Validations__2[[#This Row],[Corrective action]]=1,First_Validations__2[[#This Row],[Validation score]]&lt;5,First_Validations__2[[#This Row],[Validation score]]&gt;1),1,0)</f>
        <v>0</v>
      </c>
      <c r="AR725" s="36">
        <f>IF(AND(First_Validations__2[[#This Row],[Corrective action]]=1,OR(First_Validations__2[[#This Row],[Validation score]]&gt;4,First_Validations__2[[#This Row],[Validation score]]&lt;2)),1,0)</f>
        <v>0</v>
      </c>
      <c r="AS7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5" s="36" t="str">
        <f>VLOOKUP(First_Validations__2[[#This Row],[Requirement ('#)]],Requirements[[Requirements]:[Categories2]],2,FALSE)</f>
        <v>Revenue collection</v>
      </c>
    </row>
    <row r="726" spans="2:46">
      <c r="B726" s="34" t="s">
        <v>1558</v>
      </c>
      <c r="C726" s="34">
        <v>1</v>
      </c>
      <c r="D726" s="34">
        <v>1</v>
      </c>
      <c r="E726" s="34" t="s">
        <v>7</v>
      </c>
      <c r="F726" s="34" t="s">
        <v>1559</v>
      </c>
      <c r="G726" s="34" t="s">
        <v>1558</v>
      </c>
      <c r="H726" s="34" t="s">
        <v>3494</v>
      </c>
      <c r="I726" s="34" t="s">
        <v>8</v>
      </c>
      <c r="J726" s="34">
        <v>2016</v>
      </c>
      <c r="K726" s="34">
        <v>2018</v>
      </c>
      <c r="L726" s="34" t="s">
        <v>1768</v>
      </c>
      <c r="M726" s="34" t="s">
        <v>1808</v>
      </c>
      <c r="N726" s="34">
        <v>5</v>
      </c>
      <c r="O726" s="34" t="s">
        <v>1768</v>
      </c>
      <c r="P726" s="34" t="s">
        <v>30</v>
      </c>
      <c r="Q726" s="34" t="s">
        <v>1785</v>
      </c>
      <c r="R726" s="34" t="s">
        <v>1560</v>
      </c>
      <c r="S726" s="34" t="s">
        <v>1786</v>
      </c>
      <c r="T726" s="34" t="s">
        <v>2692</v>
      </c>
      <c r="U726" s="36" t="str">
        <f>VLOOKUP(First_Validations__2[[#This Row],[CountryReq]],Last_Validations[],COLUMNS($B:B)+1,FALSE)</f>
        <v>Mongolia: 2018</v>
      </c>
      <c r="V726" s="36" t="str">
        <f>VLOOKUP(First_Validations__2[[#This Row],[CountryReq]],Last_Validations[],COLUMNS($B:C)+1,FALSE)</f>
        <v>Mongolia</v>
      </c>
      <c r="W726" s="36">
        <f>VLOOKUP(First_Validations__2[[#This Row],[CountryReq]],Last_Validations[],COLUMNS($B:D)+1,FALSE)</f>
        <v>1</v>
      </c>
      <c r="X726" s="36">
        <f>VLOOKUP(First_Validations__2[[#This Row],[CountryReq]],Last_Validations[],COLUMNS($B:E)+1,FALSE)</f>
        <v>28</v>
      </c>
      <c r="Y726" s="36" t="str">
        <f>VLOOKUP(First_Validations__2[[#This Row],[CountryReq]],Last_Validations[],COLUMNS($B:F)+1,FALSE)</f>
        <v>Mongolia: 2018</v>
      </c>
      <c r="Z726" s="36" t="str">
        <f>VLOOKUP(First_Validations__2[[#This Row],[CountryReq]],Last_Validations[],COLUMNS($B:G)+1,FALSE)</f>
        <v>MNG</v>
      </c>
      <c r="AA726" s="36" t="str">
        <f>VLOOKUP(First_Validations__2[[#This Row],[CountryReq]],Last_Validations[],COLUMNS($B:H)+1,FALSE)</f>
        <v>Mongolia</v>
      </c>
      <c r="AB726" s="36" t="str">
        <f>VLOOKUP(First_Validations__2[[#This Row],[CountryReq]],Last_Validations[],COLUMNS($B:I)+1,FALSE)</f>
        <v>https://eiti.org/BD/2018-14</v>
      </c>
      <c r="AC726" s="36" t="str">
        <f>VLOOKUP(First_Validations__2[[#This Row],[CountryReq]],Last_Validations[],COLUMNS($B:J)+1,FALSE)</f>
        <v>https://eiti.org/document/mongolia-validation-2018</v>
      </c>
      <c r="AD726" s="36">
        <f>VLOOKUP(First_Validations__2[[#This Row],[CountryReq]],Last_Validations[],COLUMNS($B:K)+1,FALSE)</f>
        <v>2018</v>
      </c>
      <c r="AE726" s="36">
        <f>VLOOKUP(First_Validations__2[[#This Row],[CountryReq]],Last_Validations[],COLUMNS($B:L)+1,FALSE)</f>
        <v>2018</v>
      </c>
      <c r="AF726" s="36" t="str">
        <f>VLOOKUP(First_Validations__2[[#This Row],[CountryReq]],Last_Validations[],COLUMNS($B:M)+1,FALSE)</f>
        <v>Satisfactory progress</v>
      </c>
      <c r="AG726" s="36" t="str">
        <f>VLOOKUP(First_Validations__2[[#This Row],[CountryReq]],Last_Validations[],COLUMNS($B:N)+1,FALSE)</f>
        <v>Disaggregation (#4.7)</v>
      </c>
      <c r="AH726" s="36">
        <f>VLOOKUP(First_Validations__2[[#This Row],[CountryReq]],Last_Validations[],COLUMNS($B:O)+1,FALSE)</f>
        <v>5</v>
      </c>
      <c r="AI726" s="36" t="str">
        <f>VLOOKUP(First_Validations__2[[#This Row],[CountryReq]],Last_Validations[],COLUMNS($B:P)+1,FALSE)</f>
        <v>Satisfactory progress</v>
      </c>
      <c r="AJ726" s="36" t="str">
        <f>VLOOKUP(First_Validations__2[[#This Row],[CountryReq]],Last_Validations[],COLUMNS($B:Q)+1,FALSE)</f>
        <v>While the 2014 EITI Report does not present all data disaggregated by revenue stream and by company, the EITIM data portal provides access to this level of disaggregated information.</v>
      </c>
      <c r="AK726" s="36" t="str">
        <f>VLOOKUP(First_Validations__2[[#This Row],[CountryReq]],Last_Validations[],COLUMNS($B:R)+1,FALSE)</f>
        <v>https://eiti.org/mongolia#mongolias-progress-by-requirement</v>
      </c>
      <c r="AL726" s="36" t="str">
        <f>VLOOKUP(First_Validations__2[[#This Row],[CountryReq]],Last_Validations[],COLUMNS($B:S)+1,FALSE)</f>
        <v>http://www.eitimongolia.mn/en</v>
      </c>
      <c r="AM726" s="36" t="str">
        <f>VLOOKUP(First_Validations__2[[#This Row],[CountryReq]],Last_Validations[],COLUMNS($B:T)+1,FALSE)</f>
        <v>https://eiti.org/api/v1.0/score_data/28</v>
      </c>
      <c r="AN726" s="36" t="str">
        <f>IF(First_Validations__2[[#This Row],[FirstValidation.Country: Year]]=First_Validations__2[[#This Row],[Country: Year]],"First","Second / Last")</f>
        <v>Second / Last</v>
      </c>
      <c r="AO726" s="36">
        <f>IF(AND(First_Validations__2[[#This Row],[FirstValidation.Validation score]]&lt;5,First_Validations__2[[#This Row],[FirstValidation.Validation score]]&gt;1),1,0)</f>
        <v>0</v>
      </c>
      <c r="AP726" s="36">
        <f>First_Validations__2[[#This Row],[Validation score]]-First_Validations__2[[#This Row],[FirstValidation.Validation score]]</f>
        <v>0</v>
      </c>
      <c r="AQ726" s="36">
        <f>IF(AND(First_Validations__2[[#This Row],[Corrective action]]=1,First_Validations__2[[#This Row],[Validation score]]&lt;5,First_Validations__2[[#This Row],[Validation score]]&gt;1),1,0)</f>
        <v>0</v>
      </c>
      <c r="AR726" s="36">
        <f>IF(AND(First_Validations__2[[#This Row],[Corrective action]]=1,OR(First_Validations__2[[#This Row],[Validation score]]&gt;4,First_Validations__2[[#This Row],[Validation score]]&lt;2)),1,0)</f>
        <v>0</v>
      </c>
      <c r="AS7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6" s="36" t="str">
        <f>VLOOKUP(First_Validations__2[[#This Row],[Requirement ('#)]],Requirements[[Requirements]:[Categories2]],2,FALSE)</f>
        <v>Revenue collection</v>
      </c>
    </row>
    <row r="727" spans="2:46">
      <c r="B727" s="34" t="s">
        <v>1558</v>
      </c>
      <c r="C727" s="34">
        <v>1</v>
      </c>
      <c r="D727" s="34">
        <v>1</v>
      </c>
      <c r="E727" s="34" t="s">
        <v>7</v>
      </c>
      <c r="F727" s="34" t="s">
        <v>1559</v>
      </c>
      <c r="G727" s="34" t="s">
        <v>1558</v>
      </c>
      <c r="H727" s="34" t="s">
        <v>3494</v>
      </c>
      <c r="I727" s="34" t="s">
        <v>8</v>
      </c>
      <c r="J727" s="34">
        <v>2016</v>
      </c>
      <c r="K727" s="34">
        <v>2018</v>
      </c>
      <c r="L727" s="34" t="s">
        <v>1768</v>
      </c>
      <c r="M727" s="34" t="s">
        <v>1807</v>
      </c>
      <c r="N727" s="34">
        <v>5</v>
      </c>
      <c r="O727" s="34" t="s">
        <v>1768</v>
      </c>
      <c r="P727" s="34" t="s">
        <v>29</v>
      </c>
      <c r="Q727" s="34" t="s">
        <v>1785</v>
      </c>
      <c r="R727" s="34" t="s">
        <v>1560</v>
      </c>
      <c r="S727" s="34" t="s">
        <v>1786</v>
      </c>
      <c r="T727" s="34" t="s">
        <v>2693</v>
      </c>
      <c r="U727" s="36" t="str">
        <f>VLOOKUP(First_Validations__2[[#This Row],[CountryReq]],Last_Validations[],COLUMNS($B:B)+1,FALSE)</f>
        <v>Mongolia: 2018</v>
      </c>
      <c r="V727" s="36" t="str">
        <f>VLOOKUP(First_Validations__2[[#This Row],[CountryReq]],Last_Validations[],COLUMNS($B:C)+1,FALSE)</f>
        <v>Mongolia</v>
      </c>
      <c r="W727" s="36">
        <f>VLOOKUP(First_Validations__2[[#This Row],[CountryReq]],Last_Validations[],COLUMNS($B:D)+1,FALSE)</f>
        <v>1</v>
      </c>
      <c r="X727" s="36">
        <f>VLOOKUP(First_Validations__2[[#This Row],[CountryReq]],Last_Validations[],COLUMNS($B:E)+1,FALSE)</f>
        <v>28</v>
      </c>
      <c r="Y727" s="36" t="str">
        <f>VLOOKUP(First_Validations__2[[#This Row],[CountryReq]],Last_Validations[],COLUMNS($B:F)+1,FALSE)</f>
        <v>Mongolia: 2018</v>
      </c>
      <c r="Z727" s="36" t="str">
        <f>VLOOKUP(First_Validations__2[[#This Row],[CountryReq]],Last_Validations[],COLUMNS($B:G)+1,FALSE)</f>
        <v>MNG</v>
      </c>
      <c r="AA727" s="36" t="str">
        <f>VLOOKUP(First_Validations__2[[#This Row],[CountryReq]],Last_Validations[],COLUMNS($B:H)+1,FALSE)</f>
        <v>Mongolia</v>
      </c>
      <c r="AB727" s="36" t="str">
        <f>VLOOKUP(First_Validations__2[[#This Row],[CountryReq]],Last_Validations[],COLUMNS($B:I)+1,FALSE)</f>
        <v>https://eiti.org/BD/2018-14</v>
      </c>
      <c r="AC727" s="36" t="str">
        <f>VLOOKUP(First_Validations__2[[#This Row],[CountryReq]],Last_Validations[],COLUMNS($B:J)+1,FALSE)</f>
        <v>https://eiti.org/document/mongolia-validation-2018</v>
      </c>
      <c r="AD727" s="36">
        <f>VLOOKUP(First_Validations__2[[#This Row],[CountryReq]],Last_Validations[],COLUMNS($B:K)+1,FALSE)</f>
        <v>2018</v>
      </c>
      <c r="AE727" s="36">
        <f>VLOOKUP(First_Validations__2[[#This Row],[CountryReq]],Last_Validations[],COLUMNS($B:L)+1,FALSE)</f>
        <v>2018</v>
      </c>
      <c r="AF727" s="36" t="str">
        <f>VLOOKUP(First_Validations__2[[#This Row],[CountryReq]],Last_Validations[],COLUMNS($B:M)+1,FALSE)</f>
        <v>Satisfactory progress</v>
      </c>
      <c r="AG727" s="36" t="str">
        <f>VLOOKUP(First_Validations__2[[#This Row],[CountryReq]],Last_Validations[],COLUMNS($B:N)+1,FALSE)</f>
        <v>Direct subnational payments (#4.6)</v>
      </c>
      <c r="AH727" s="36">
        <f>VLOOKUP(First_Validations__2[[#This Row],[CountryReq]],Last_Validations[],COLUMNS($B:O)+1,FALSE)</f>
        <v>5</v>
      </c>
      <c r="AI727" s="36" t="str">
        <f>VLOOKUP(First_Validations__2[[#This Row],[CountryReq]],Last_Validations[],COLUMNS($B:P)+1,FALSE)</f>
        <v>Satisfactory progress</v>
      </c>
      <c r="AJ727" s="36" t="str">
        <f>VLOOKUP(First_Validations__2[[#This Row],[CountryReq]],Last_Validations[],COLUMNS($B:Q)+1,FALSE)</f>
        <v xml:space="preserve">The MSWG has considered subnational direct payments, disclosed and reconciled them in the 2014 EITI Report, disaggregated by payment stream. However, there is confusion between SOEs’ “subnational direct payments” and “subnational transfers”.
</v>
      </c>
      <c r="AK727" s="36" t="str">
        <f>VLOOKUP(First_Validations__2[[#This Row],[CountryReq]],Last_Validations[],COLUMNS($B:R)+1,FALSE)</f>
        <v>https://eiti.org/mongolia#mongolias-progress-by-requirement</v>
      </c>
      <c r="AL727" s="36" t="str">
        <f>VLOOKUP(First_Validations__2[[#This Row],[CountryReq]],Last_Validations[],COLUMNS($B:S)+1,FALSE)</f>
        <v>http://www.eitimongolia.mn/en</v>
      </c>
      <c r="AM727" s="36" t="str">
        <f>VLOOKUP(First_Validations__2[[#This Row],[CountryReq]],Last_Validations[],COLUMNS($B:T)+1,FALSE)</f>
        <v>https://eiti.org/api/v1.0/score_data/28</v>
      </c>
      <c r="AN727" s="36" t="str">
        <f>IF(First_Validations__2[[#This Row],[FirstValidation.Country: Year]]=First_Validations__2[[#This Row],[Country: Year]],"First","Second / Last")</f>
        <v>Second / Last</v>
      </c>
      <c r="AO727" s="36">
        <f>IF(AND(First_Validations__2[[#This Row],[FirstValidation.Validation score]]&lt;5,First_Validations__2[[#This Row],[FirstValidation.Validation score]]&gt;1),1,0)</f>
        <v>0</v>
      </c>
      <c r="AP727" s="36">
        <f>First_Validations__2[[#This Row],[Validation score]]-First_Validations__2[[#This Row],[FirstValidation.Validation score]]</f>
        <v>0</v>
      </c>
      <c r="AQ727" s="36">
        <f>IF(AND(First_Validations__2[[#This Row],[Corrective action]]=1,First_Validations__2[[#This Row],[Validation score]]&lt;5,First_Validations__2[[#This Row],[Validation score]]&gt;1),1,0)</f>
        <v>0</v>
      </c>
      <c r="AR727" s="36">
        <f>IF(AND(First_Validations__2[[#This Row],[Corrective action]]=1,OR(First_Validations__2[[#This Row],[Validation score]]&gt;4,First_Validations__2[[#This Row],[Validation score]]&lt;2)),1,0)</f>
        <v>0</v>
      </c>
      <c r="AS7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7" s="36" t="str">
        <f>VLOOKUP(First_Validations__2[[#This Row],[Requirement ('#)]],Requirements[[Requirements]:[Categories2]],2,FALSE)</f>
        <v>Revenue collection</v>
      </c>
    </row>
    <row r="728" spans="2:46">
      <c r="B728" s="34" t="s">
        <v>1558</v>
      </c>
      <c r="C728" s="34">
        <v>1</v>
      </c>
      <c r="D728" s="34">
        <v>1</v>
      </c>
      <c r="E728" s="34" t="s">
        <v>7</v>
      </c>
      <c r="F728" s="34" t="s">
        <v>1559</v>
      </c>
      <c r="G728" s="34" t="s">
        <v>1558</v>
      </c>
      <c r="H728" s="34" t="s">
        <v>3494</v>
      </c>
      <c r="I728" s="34" t="s">
        <v>8</v>
      </c>
      <c r="J728" s="34">
        <v>2016</v>
      </c>
      <c r="K728" s="34">
        <v>2018</v>
      </c>
      <c r="L728" s="34" t="s">
        <v>1768</v>
      </c>
      <c r="M728" s="34" t="s">
        <v>1819</v>
      </c>
      <c r="N728" s="34">
        <v>1</v>
      </c>
      <c r="O728" s="34" t="s">
        <v>1796</v>
      </c>
      <c r="P728" s="34" t="s">
        <v>43</v>
      </c>
      <c r="Q728" s="34" t="s">
        <v>1785</v>
      </c>
      <c r="R728" s="34" t="s">
        <v>1560</v>
      </c>
      <c r="S728" s="34" t="s">
        <v>1786</v>
      </c>
      <c r="T728" s="34" t="s">
        <v>2694</v>
      </c>
      <c r="U728" s="36" t="str">
        <f>VLOOKUP(First_Validations__2[[#This Row],[CountryReq]],Last_Validations[],COLUMNS($B:B)+1,FALSE)</f>
        <v>Mongolia: 2018</v>
      </c>
      <c r="V728" s="36" t="str">
        <f>VLOOKUP(First_Validations__2[[#This Row],[CountryReq]],Last_Validations[],COLUMNS($B:C)+1,FALSE)</f>
        <v>Mongolia</v>
      </c>
      <c r="W728" s="36">
        <f>VLOOKUP(First_Validations__2[[#This Row],[CountryReq]],Last_Validations[],COLUMNS($B:D)+1,FALSE)</f>
        <v>1</v>
      </c>
      <c r="X728" s="36">
        <f>VLOOKUP(First_Validations__2[[#This Row],[CountryReq]],Last_Validations[],COLUMNS($B:E)+1,FALSE)</f>
        <v>28</v>
      </c>
      <c r="Y728" s="36" t="str">
        <f>VLOOKUP(First_Validations__2[[#This Row],[CountryReq]],Last_Validations[],COLUMNS($B:F)+1,FALSE)</f>
        <v>Mongolia: 2018</v>
      </c>
      <c r="Z728" s="36" t="str">
        <f>VLOOKUP(First_Validations__2[[#This Row],[CountryReq]],Last_Validations[],COLUMNS($B:G)+1,FALSE)</f>
        <v>MNG</v>
      </c>
      <c r="AA728" s="36" t="str">
        <f>VLOOKUP(First_Validations__2[[#This Row],[CountryReq]],Last_Validations[],COLUMNS($B:H)+1,FALSE)</f>
        <v>Mongolia</v>
      </c>
      <c r="AB728" s="36" t="str">
        <f>VLOOKUP(First_Validations__2[[#This Row],[CountryReq]],Last_Validations[],COLUMNS($B:I)+1,FALSE)</f>
        <v>https://eiti.org/BD/2018-14</v>
      </c>
      <c r="AC728" s="36" t="str">
        <f>VLOOKUP(First_Validations__2[[#This Row],[CountryReq]],Last_Validations[],COLUMNS($B:J)+1,FALSE)</f>
        <v>https://eiti.org/document/mongolia-validation-2018</v>
      </c>
      <c r="AD728" s="36">
        <f>VLOOKUP(First_Validations__2[[#This Row],[CountryReq]],Last_Validations[],COLUMNS($B:K)+1,FALSE)</f>
        <v>2018</v>
      </c>
      <c r="AE728" s="36">
        <f>VLOOKUP(First_Validations__2[[#This Row],[CountryReq]],Last_Validations[],COLUMNS($B:L)+1,FALSE)</f>
        <v>2018</v>
      </c>
      <c r="AF728" s="36" t="str">
        <f>VLOOKUP(First_Validations__2[[#This Row],[CountryReq]],Last_Validations[],COLUMNS($B:M)+1,FALSE)</f>
        <v>Satisfactory progress</v>
      </c>
      <c r="AG728" s="36" t="str">
        <f>VLOOKUP(First_Validations__2[[#This Row],[CountryReq]],Last_Validations[],COLUMNS($B:N)+1,FALSE)</f>
        <v>Data accessibility (#7.2)</v>
      </c>
      <c r="AH728" s="36">
        <f>VLOOKUP(First_Validations__2[[#This Row],[CountryReq]],Last_Validations[],COLUMNS($B:O)+1,FALSE)</f>
        <v>1</v>
      </c>
      <c r="AI728" s="36" t="str">
        <f>VLOOKUP(First_Validations__2[[#This Row],[CountryReq]],Last_Validations[],COLUMNS($B:P)+1,FALSE)</f>
        <v>Not required (recommended)</v>
      </c>
      <c r="AJ728" s="36" t="str">
        <f>VLOOKUP(First_Validations__2[[#This Row],[CountryReq]],Last_Validations[],COLUMNS($B:Q)+1,FALSE)</f>
        <v xml:space="preserve">EITI data is accessible, references international classifications, machine-readable and actively disseminated through the eReporting website.
</v>
      </c>
      <c r="AK728" s="36" t="str">
        <f>VLOOKUP(First_Validations__2[[#This Row],[CountryReq]],Last_Validations[],COLUMNS($B:R)+1,FALSE)</f>
        <v>https://eiti.org/mongolia#mongolias-progress-by-requirement</v>
      </c>
      <c r="AL728" s="36" t="str">
        <f>VLOOKUP(First_Validations__2[[#This Row],[CountryReq]],Last_Validations[],COLUMNS($B:S)+1,FALSE)</f>
        <v>http://www.eitimongolia.mn/en</v>
      </c>
      <c r="AM728" s="36" t="str">
        <f>VLOOKUP(First_Validations__2[[#This Row],[CountryReq]],Last_Validations[],COLUMNS($B:T)+1,FALSE)</f>
        <v>https://eiti.org/api/v1.0/score_data/28</v>
      </c>
      <c r="AN728" s="36" t="str">
        <f>IF(First_Validations__2[[#This Row],[FirstValidation.Country: Year]]=First_Validations__2[[#This Row],[Country: Year]],"First","Second / Last")</f>
        <v>Second / Last</v>
      </c>
      <c r="AO728" s="36">
        <f>IF(AND(First_Validations__2[[#This Row],[FirstValidation.Validation score]]&lt;5,First_Validations__2[[#This Row],[FirstValidation.Validation score]]&gt;1),1,0)</f>
        <v>0</v>
      </c>
      <c r="AP728" s="36">
        <f>First_Validations__2[[#This Row],[Validation score]]-First_Validations__2[[#This Row],[FirstValidation.Validation score]]</f>
        <v>0</v>
      </c>
      <c r="AQ728" s="36">
        <f>IF(AND(First_Validations__2[[#This Row],[Corrective action]]=1,First_Validations__2[[#This Row],[Validation score]]&lt;5,First_Validations__2[[#This Row],[Validation score]]&gt;1),1,0)</f>
        <v>0</v>
      </c>
      <c r="AR728" s="36">
        <f>IF(AND(First_Validations__2[[#This Row],[Corrective action]]=1,OR(First_Validations__2[[#This Row],[Validation score]]&gt;4,First_Validations__2[[#This Row],[Validation score]]&lt;2)),1,0)</f>
        <v>0</v>
      </c>
      <c r="AS7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8" s="36" t="str">
        <f>VLOOKUP(First_Validations__2[[#This Row],[Requirement ('#)]],Requirements[[Requirements]:[Categories2]],2,FALSE)</f>
        <v>Outcomes and impact</v>
      </c>
    </row>
    <row r="729" spans="2:46">
      <c r="B729" s="34" t="s">
        <v>1558</v>
      </c>
      <c r="C729" s="34">
        <v>1</v>
      </c>
      <c r="D729" s="34">
        <v>1</v>
      </c>
      <c r="E729" s="34" t="s">
        <v>7</v>
      </c>
      <c r="F729" s="34" t="s">
        <v>1559</v>
      </c>
      <c r="G729" s="34" t="s">
        <v>1558</v>
      </c>
      <c r="H729" s="34" t="s">
        <v>3494</v>
      </c>
      <c r="I729" s="34" t="s">
        <v>8</v>
      </c>
      <c r="J729" s="34">
        <v>2016</v>
      </c>
      <c r="K729" s="34">
        <v>2018</v>
      </c>
      <c r="L729" s="34" t="s">
        <v>1768</v>
      </c>
      <c r="M729" s="34" t="s">
        <v>1818</v>
      </c>
      <c r="N729" s="34">
        <v>5</v>
      </c>
      <c r="O729" s="34" t="s">
        <v>1768</v>
      </c>
      <c r="P729" s="34" t="s">
        <v>42</v>
      </c>
      <c r="Q729" s="34" t="s">
        <v>1785</v>
      </c>
      <c r="R729" s="34" t="s">
        <v>1560</v>
      </c>
      <c r="S729" s="34" t="s">
        <v>1786</v>
      </c>
      <c r="T729" s="34" t="s">
        <v>2695</v>
      </c>
      <c r="U729" s="36" t="str">
        <f>VLOOKUP(First_Validations__2[[#This Row],[CountryReq]],Last_Validations[],COLUMNS($B:B)+1,FALSE)</f>
        <v>Mongolia: 2018</v>
      </c>
      <c r="V729" s="36" t="str">
        <f>VLOOKUP(First_Validations__2[[#This Row],[CountryReq]],Last_Validations[],COLUMNS($B:C)+1,FALSE)</f>
        <v>Mongolia</v>
      </c>
      <c r="W729" s="36">
        <f>VLOOKUP(First_Validations__2[[#This Row],[CountryReq]],Last_Validations[],COLUMNS($B:D)+1,FALSE)</f>
        <v>1</v>
      </c>
      <c r="X729" s="36">
        <f>VLOOKUP(First_Validations__2[[#This Row],[CountryReq]],Last_Validations[],COLUMNS($B:E)+1,FALSE)</f>
        <v>28</v>
      </c>
      <c r="Y729" s="36" t="str">
        <f>VLOOKUP(First_Validations__2[[#This Row],[CountryReq]],Last_Validations[],COLUMNS($B:F)+1,FALSE)</f>
        <v>Mongolia: 2018</v>
      </c>
      <c r="Z729" s="36" t="str">
        <f>VLOOKUP(First_Validations__2[[#This Row],[CountryReq]],Last_Validations[],COLUMNS($B:G)+1,FALSE)</f>
        <v>MNG</v>
      </c>
      <c r="AA729" s="36" t="str">
        <f>VLOOKUP(First_Validations__2[[#This Row],[CountryReq]],Last_Validations[],COLUMNS($B:H)+1,FALSE)</f>
        <v>Mongolia</v>
      </c>
      <c r="AB729" s="36" t="str">
        <f>VLOOKUP(First_Validations__2[[#This Row],[CountryReq]],Last_Validations[],COLUMNS($B:I)+1,FALSE)</f>
        <v>https://eiti.org/BD/2018-14</v>
      </c>
      <c r="AC729" s="36" t="str">
        <f>VLOOKUP(First_Validations__2[[#This Row],[CountryReq]],Last_Validations[],COLUMNS($B:J)+1,FALSE)</f>
        <v>https://eiti.org/document/mongolia-validation-2018</v>
      </c>
      <c r="AD729" s="36">
        <f>VLOOKUP(First_Validations__2[[#This Row],[CountryReq]],Last_Validations[],COLUMNS($B:K)+1,FALSE)</f>
        <v>2018</v>
      </c>
      <c r="AE729" s="36">
        <f>VLOOKUP(First_Validations__2[[#This Row],[CountryReq]],Last_Validations[],COLUMNS($B:L)+1,FALSE)</f>
        <v>2018</v>
      </c>
      <c r="AF729" s="36" t="str">
        <f>VLOOKUP(First_Validations__2[[#This Row],[CountryReq]],Last_Validations[],COLUMNS($B:M)+1,FALSE)</f>
        <v>Satisfactory progress</v>
      </c>
      <c r="AG729" s="36" t="str">
        <f>VLOOKUP(First_Validations__2[[#This Row],[CountryReq]],Last_Validations[],COLUMNS($B:N)+1,FALSE)</f>
        <v>Public debate (#7.1)</v>
      </c>
      <c r="AH729" s="36">
        <f>VLOOKUP(First_Validations__2[[#This Row],[CountryReq]],Last_Validations[],COLUMNS($B:O)+1,FALSE)</f>
        <v>5</v>
      </c>
      <c r="AI729" s="36" t="str">
        <f>VLOOKUP(First_Validations__2[[#This Row],[CountryReq]],Last_Validations[],COLUMNS($B:P)+1,FALSE)</f>
        <v>Satisfactory progress</v>
      </c>
      <c r="AJ729" s="36" t="str">
        <f>VLOOKUP(First_Validations__2[[#This Row],[CountryReq]],Last_Validations[],COLUMNS($B:Q)+1,FALSE)</f>
        <v xml:space="preserve">The MSWG has sought to ensure the EITI Report is comprehensible, accessible and actively promoted, particularly through aimag and soum level reports. EITI information has generated public debate, particularly at the subnational level.
</v>
      </c>
      <c r="AK729" s="36" t="str">
        <f>VLOOKUP(First_Validations__2[[#This Row],[CountryReq]],Last_Validations[],COLUMNS($B:R)+1,FALSE)</f>
        <v>https://eiti.org/mongolia#mongolias-progress-by-requirement</v>
      </c>
      <c r="AL729" s="36" t="str">
        <f>VLOOKUP(First_Validations__2[[#This Row],[CountryReq]],Last_Validations[],COLUMNS($B:S)+1,FALSE)</f>
        <v>http://www.eitimongolia.mn/en</v>
      </c>
      <c r="AM729" s="36" t="str">
        <f>VLOOKUP(First_Validations__2[[#This Row],[CountryReq]],Last_Validations[],COLUMNS($B:T)+1,FALSE)</f>
        <v>https://eiti.org/api/v1.0/score_data/28</v>
      </c>
      <c r="AN729" s="36" t="str">
        <f>IF(First_Validations__2[[#This Row],[FirstValidation.Country: Year]]=First_Validations__2[[#This Row],[Country: Year]],"First","Second / Last")</f>
        <v>Second / Last</v>
      </c>
      <c r="AO729" s="36">
        <f>IF(AND(First_Validations__2[[#This Row],[FirstValidation.Validation score]]&lt;5,First_Validations__2[[#This Row],[FirstValidation.Validation score]]&gt;1),1,0)</f>
        <v>0</v>
      </c>
      <c r="AP729" s="36">
        <f>First_Validations__2[[#This Row],[Validation score]]-First_Validations__2[[#This Row],[FirstValidation.Validation score]]</f>
        <v>0</v>
      </c>
      <c r="AQ729" s="36">
        <f>IF(AND(First_Validations__2[[#This Row],[Corrective action]]=1,First_Validations__2[[#This Row],[Validation score]]&lt;5,First_Validations__2[[#This Row],[Validation score]]&gt;1),1,0)</f>
        <v>0</v>
      </c>
      <c r="AR729" s="36">
        <f>IF(AND(First_Validations__2[[#This Row],[Corrective action]]=1,OR(First_Validations__2[[#This Row],[Validation score]]&gt;4,First_Validations__2[[#This Row],[Validation score]]&lt;2)),1,0)</f>
        <v>0</v>
      </c>
      <c r="AS7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29" s="36" t="str">
        <f>VLOOKUP(First_Validations__2[[#This Row],[Requirement ('#)]],Requirements[[Requirements]:[Categories2]],2,FALSE)</f>
        <v>Outcomes and impact</v>
      </c>
    </row>
    <row r="730" spans="2:46">
      <c r="B730" s="34" t="s">
        <v>1558</v>
      </c>
      <c r="C730" s="34">
        <v>1</v>
      </c>
      <c r="D730" s="34">
        <v>1</v>
      </c>
      <c r="E730" s="34" t="s">
        <v>7</v>
      </c>
      <c r="F730" s="34" t="s">
        <v>1559</v>
      </c>
      <c r="G730" s="34" t="s">
        <v>1558</v>
      </c>
      <c r="H730" s="34" t="s">
        <v>3494</v>
      </c>
      <c r="I730" s="34" t="s">
        <v>8</v>
      </c>
      <c r="J730" s="34">
        <v>2016</v>
      </c>
      <c r="K730" s="34">
        <v>2018</v>
      </c>
      <c r="L730" s="34" t="s">
        <v>1768</v>
      </c>
      <c r="M730" s="34" t="s">
        <v>1821</v>
      </c>
      <c r="N730" s="34">
        <v>4</v>
      </c>
      <c r="O730" s="34" t="s">
        <v>1767</v>
      </c>
      <c r="P730" s="34" t="s">
        <v>45</v>
      </c>
      <c r="Q730" s="34" t="s">
        <v>1785</v>
      </c>
      <c r="R730" s="34" t="s">
        <v>1560</v>
      </c>
      <c r="S730" s="34" t="s">
        <v>1786</v>
      </c>
      <c r="T730" s="34" t="s">
        <v>2696</v>
      </c>
      <c r="U730" s="36" t="str">
        <f>VLOOKUP(First_Validations__2[[#This Row],[CountryReq]],Last_Validations[],COLUMNS($B:B)+1,FALSE)</f>
        <v>Mongolia: 2018</v>
      </c>
      <c r="V730" s="36" t="str">
        <f>VLOOKUP(First_Validations__2[[#This Row],[CountryReq]],Last_Validations[],COLUMNS($B:C)+1,FALSE)</f>
        <v>Mongolia</v>
      </c>
      <c r="W730" s="36">
        <f>VLOOKUP(First_Validations__2[[#This Row],[CountryReq]],Last_Validations[],COLUMNS($B:D)+1,FALSE)</f>
        <v>1</v>
      </c>
      <c r="X730" s="36">
        <f>VLOOKUP(First_Validations__2[[#This Row],[CountryReq]],Last_Validations[],COLUMNS($B:E)+1,FALSE)</f>
        <v>28</v>
      </c>
      <c r="Y730" s="36" t="str">
        <f>VLOOKUP(First_Validations__2[[#This Row],[CountryReq]],Last_Validations[],COLUMNS($B:F)+1,FALSE)</f>
        <v>Mongolia: 2018</v>
      </c>
      <c r="Z730" s="36" t="str">
        <f>VLOOKUP(First_Validations__2[[#This Row],[CountryReq]],Last_Validations[],COLUMNS($B:G)+1,FALSE)</f>
        <v>MNG</v>
      </c>
      <c r="AA730" s="36" t="str">
        <f>VLOOKUP(First_Validations__2[[#This Row],[CountryReq]],Last_Validations[],COLUMNS($B:H)+1,FALSE)</f>
        <v>Mongolia</v>
      </c>
      <c r="AB730" s="36" t="str">
        <f>VLOOKUP(First_Validations__2[[#This Row],[CountryReq]],Last_Validations[],COLUMNS($B:I)+1,FALSE)</f>
        <v>https://eiti.org/BD/2018-14</v>
      </c>
      <c r="AC730" s="36" t="str">
        <f>VLOOKUP(First_Validations__2[[#This Row],[CountryReq]],Last_Validations[],COLUMNS($B:J)+1,FALSE)</f>
        <v>https://eiti.org/document/mongolia-validation-2018</v>
      </c>
      <c r="AD730" s="36">
        <f>VLOOKUP(First_Validations__2[[#This Row],[CountryReq]],Last_Validations[],COLUMNS($B:K)+1,FALSE)</f>
        <v>2018</v>
      </c>
      <c r="AE730" s="36">
        <f>VLOOKUP(First_Validations__2[[#This Row],[CountryReq]],Last_Validations[],COLUMNS($B:L)+1,FALSE)</f>
        <v>2018</v>
      </c>
      <c r="AF730" s="36" t="str">
        <f>VLOOKUP(First_Validations__2[[#This Row],[CountryReq]],Last_Validations[],COLUMNS($B:M)+1,FALSE)</f>
        <v>Satisfactory progress</v>
      </c>
      <c r="AG730" s="36" t="str">
        <f>VLOOKUP(First_Validations__2[[#This Row],[CountryReq]],Last_Validations[],COLUMNS($B:N)+1,FALSE)</f>
        <v>Outcomes and impact of implementation (#7.4)</v>
      </c>
      <c r="AH730" s="36">
        <f>VLOOKUP(First_Validations__2[[#This Row],[CountryReq]],Last_Validations[],COLUMNS($B:O)+1,FALSE)</f>
        <v>5</v>
      </c>
      <c r="AI730" s="36" t="str">
        <f>VLOOKUP(First_Validations__2[[#This Row],[CountryReq]],Last_Validations[],COLUMNS($B:P)+1,FALSE)</f>
        <v>Satisfactory progress</v>
      </c>
      <c r="AJ730" s="36" t="str">
        <f>VLOOKUP(First_Validations__2[[#This Row],[CountryReq]],Last_Validations[],COLUMNS($B:Q)+1,FALSE)</f>
        <v xml:space="preserve">The 2017 annual progress report provides a summary of the MSWG’s follow-up on past recommendations from Validation and EITI Reports, as well as a narrative account of efforts to strengthen implementation and general observations on the impact of EITI implementation. Stakeholders were given an opportunity to provide input to drafting the annual progress report.  </v>
      </c>
      <c r="AK730" s="36" t="str">
        <f>VLOOKUP(First_Validations__2[[#This Row],[CountryReq]],Last_Validations[],COLUMNS($B:R)+1,FALSE)</f>
        <v>https://eiti.org/mongolia#mongolias-progress-by-requirement</v>
      </c>
      <c r="AL730" s="36" t="str">
        <f>VLOOKUP(First_Validations__2[[#This Row],[CountryReq]],Last_Validations[],COLUMNS($B:S)+1,FALSE)</f>
        <v>http://www.eitimongolia.mn/en</v>
      </c>
      <c r="AM730" s="36" t="str">
        <f>VLOOKUP(First_Validations__2[[#This Row],[CountryReq]],Last_Validations[],COLUMNS($B:T)+1,FALSE)</f>
        <v>https://eiti.org/api/v1.0/score_data/28</v>
      </c>
      <c r="AN730" s="36" t="str">
        <f>IF(First_Validations__2[[#This Row],[FirstValidation.Country: Year]]=First_Validations__2[[#This Row],[Country: Year]],"First","Second / Last")</f>
        <v>Second / Last</v>
      </c>
      <c r="AO730" s="36">
        <f>IF(AND(First_Validations__2[[#This Row],[FirstValidation.Validation score]]&lt;5,First_Validations__2[[#This Row],[FirstValidation.Validation score]]&gt;1),1,0)</f>
        <v>1</v>
      </c>
      <c r="AP730" s="36">
        <f>First_Validations__2[[#This Row],[Validation score]]-First_Validations__2[[#This Row],[FirstValidation.Validation score]]</f>
        <v>1</v>
      </c>
      <c r="AQ730" s="36">
        <f>IF(AND(First_Validations__2[[#This Row],[Corrective action]]=1,First_Validations__2[[#This Row],[Validation score]]&lt;5,First_Validations__2[[#This Row],[Validation score]]&gt;1),1,0)</f>
        <v>0</v>
      </c>
      <c r="AR730" s="36">
        <f>IF(AND(First_Validations__2[[#This Row],[Corrective action]]=1,OR(First_Validations__2[[#This Row],[Validation score]]&gt;4,First_Validations__2[[#This Row],[Validation score]]&lt;2)),1,0)</f>
        <v>1</v>
      </c>
      <c r="AS7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0" s="36" t="str">
        <f>VLOOKUP(First_Validations__2[[#This Row],[Requirement ('#)]],Requirements[[Requirements]:[Categories2]],2,FALSE)</f>
        <v>Outcomes and impact</v>
      </c>
    </row>
    <row r="731" spans="2:46">
      <c r="B731" s="34" t="s">
        <v>1558</v>
      </c>
      <c r="C731" s="34">
        <v>1</v>
      </c>
      <c r="D731" s="34">
        <v>1</v>
      </c>
      <c r="E731" s="34" t="s">
        <v>7</v>
      </c>
      <c r="F731" s="34" t="s">
        <v>1559</v>
      </c>
      <c r="G731" s="34" t="s">
        <v>1558</v>
      </c>
      <c r="H731" s="34" t="s">
        <v>3494</v>
      </c>
      <c r="I731" s="34" t="s">
        <v>8</v>
      </c>
      <c r="J731" s="34">
        <v>2016</v>
      </c>
      <c r="K731" s="34">
        <v>2018</v>
      </c>
      <c r="L731" s="34" t="s">
        <v>1768</v>
      </c>
      <c r="M731" s="34" t="s">
        <v>1820</v>
      </c>
      <c r="N731" s="34">
        <v>5</v>
      </c>
      <c r="O731" s="34" t="s">
        <v>1768</v>
      </c>
      <c r="P731" s="34" t="s">
        <v>44</v>
      </c>
      <c r="Q731" s="34" t="s">
        <v>1785</v>
      </c>
      <c r="R731" s="34" t="s">
        <v>1560</v>
      </c>
      <c r="S731" s="34" t="s">
        <v>1786</v>
      </c>
      <c r="T731" s="34" t="s">
        <v>2697</v>
      </c>
      <c r="U731" s="36" t="str">
        <f>VLOOKUP(First_Validations__2[[#This Row],[CountryReq]],Last_Validations[],COLUMNS($B:B)+1,FALSE)</f>
        <v>Mongolia: 2018</v>
      </c>
      <c r="V731" s="36" t="str">
        <f>VLOOKUP(First_Validations__2[[#This Row],[CountryReq]],Last_Validations[],COLUMNS($B:C)+1,FALSE)</f>
        <v>Mongolia</v>
      </c>
      <c r="W731" s="36">
        <f>VLOOKUP(First_Validations__2[[#This Row],[CountryReq]],Last_Validations[],COLUMNS($B:D)+1,FALSE)</f>
        <v>1</v>
      </c>
      <c r="X731" s="36">
        <f>VLOOKUP(First_Validations__2[[#This Row],[CountryReq]],Last_Validations[],COLUMNS($B:E)+1,FALSE)</f>
        <v>28</v>
      </c>
      <c r="Y731" s="36" t="str">
        <f>VLOOKUP(First_Validations__2[[#This Row],[CountryReq]],Last_Validations[],COLUMNS($B:F)+1,FALSE)</f>
        <v>Mongolia: 2018</v>
      </c>
      <c r="Z731" s="36" t="str">
        <f>VLOOKUP(First_Validations__2[[#This Row],[CountryReq]],Last_Validations[],COLUMNS($B:G)+1,FALSE)</f>
        <v>MNG</v>
      </c>
      <c r="AA731" s="36" t="str">
        <f>VLOOKUP(First_Validations__2[[#This Row],[CountryReq]],Last_Validations[],COLUMNS($B:H)+1,FALSE)</f>
        <v>Mongolia</v>
      </c>
      <c r="AB731" s="36" t="str">
        <f>VLOOKUP(First_Validations__2[[#This Row],[CountryReq]],Last_Validations[],COLUMNS($B:I)+1,FALSE)</f>
        <v>https://eiti.org/BD/2018-14</v>
      </c>
      <c r="AC731" s="36" t="str">
        <f>VLOOKUP(First_Validations__2[[#This Row],[CountryReq]],Last_Validations[],COLUMNS($B:J)+1,FALSE)</f>
        <v>https://eiti.org/document/mongolia-validation-2018</v>
      </c>
      <c r="AD731" s="36">
        <f>VLOOKUP(First_Validations__2[[#This Row],[CountryReq]],Last_Validations[],COLUMNS($B:K)+1,FALSE)</f>
        <v>2018</v>
      </c>
      <c r="AE731" s="36">
        <f>VLOOKUP(First_Validations__2[[#This Row],[CountryReq]],Last_Validations[],COLUMNS($B:L)+1,FALSE)</f>
        <v>2018</v>
      </c>
      <c r="AF731" s="36" t="str">
        <f>VLOOKUP(First_Validations__2[[#This Row],[CountryReq]],Last_Validations[],COLUMNS($B:M)+1,FALSE)</f>
        <v>Satisfactory progress</v>
      </c>
      <c r="AG731" s="36" t="str">
        <f>VLOOKUP(First_Validations__2[[#This Row],[CountryReq]],Last_Validations[],COLUMNS($B:N)+1,FALSE)</f>
        <v>Follow up on recommendations (#7.3)</v>
      </c>
      <c r="AH731" s="36">
        <f>VLOOKUP(First_Validations__2[[#This Row],[CountryReq]],Last_Validations[],COLUMNS($B:O)+1,FALSE)</f>
        <v>5</v>
      </c>
      <c r="AI731" s="36" t="str">
        <f>VLOOKUP(First_Validations__2[[#This Row],[CountryReq]],Last_Validations[],COLUMNS($B:P)+1,FALSE)</f>
        <v>Satisfactory progress</v>
      </c>
      <c r="AJ731" s="36" t="str">
        <f>VLOOKUP(First_Validations__2[[#This Row],[CountryReq]],Last_Validations[],COLUMNS($B:Q)+1,FALSE)</f>
        <v xml:space="preserve">Recommendations of EITI Reports are followed up on by the MSWG, even if they are not consistently implemented.
</v>
      </c>
      <c r="AK731" s="36" t="str">
        <f>VLOOKUP(First_Validations__2[[#This Row],[CountryReq]],Last_Validations[],COLUMNS($B:R)+1,FALSE)</f>
        <v>https://eiti.org/mongolia#mongolias-progress-by-requirement</v>
      </c>
      <c r="AL731" s="36" t="str">
        <f>VLOOKUP(First_Validations__2[[#This Row],[CountryReq]],Last_Validations[],COLUMNS($B:S)+1,FALSE)</f>
        <v>http://www.eitimongolia.mn/en</v>
      </c>
      <c r="AM731" s="36" t="str">
        <f>VLOOKUP(First_Validations__2[[#This Row],[CountryReq]],Last_Validations[],COLUMNS($B:T)+1,FALSE)</f>
        <v>https://eiti.org/api/v1.0/score_data/28</v>
      </c>
      <c r="AN731" s="36" t="str">
        <f>IF(First_Validations__2[[#This Row],[FirstValidation.Country: Year]]=First_Validations__2[[#This Row],[Country: Year]],"First","Second / Last")</f>
        <v>Second / Last</v>
      </c>
      <c r="AO731" s="36">
        <f>IF(AND(First_Validations__2[[#This Row],[FirstValidation.Validation score]]&lt;5,First_Validations__2[[#This Row],[FirstValidation.Validation score]]&gt;1),1,0)</f>
        <v>0</v>
      </c>
      <c r="AP731" s="36">
        <f>First_Validations__2[[#This Row],[Validation score]]-First_Validations__2[[#This Row],[FirstValidation.Validation score]]</f>
        <v>0</v>
      </c>
      <c r="AQ731" s="36">
        <f>IF(AND(First_Validations__2[[#This Row],[Corrective action]]=1,First_Validations__2[[#This Row],[Validation score]]&lt;5,First_Validations__2[[#This Row],[Validation score]]&gt;1),1,0)</f>
        <v>0</v>
      </c>
      <c r="AR731" s="36">
        <f>IF(AND(First_Validations__2[[#This Row],[Corrective action]]=1,OR(First_Validations__2[[#This Row],[Validation score]]&gt;4,First_Validations__2[[#This Row],[Validation score]]&lt;2)),1,0)</f>
        <v>0</v>
      </c>
      <c r="AS7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1" s="36" t="str">
        <f>VLOOKUP(First_Validations__2[[#This Row],[Requirement ('#)]],Requirements[[Requirements]:[Categories2]],2,FALSE)</f>
        <v>Outcomes and impact</v>
      </c>
    </row>
    <row r="732" spans="2:46">
      <c r="B732" s="34" t="s">
        <v>1558</v>
      </c>
      <c r="C732" s="34">
        <v>1</v>
      </c>
      <c r="D732" s="34">
        <v>1</v>
      </c>
      <c r="E732" s="34" t="s">
        <v>7</v>
      </c>
      <c r="F732" s="34" t="s">
        <v>1559</v>
      </c>
      <c r="G732" s="34" t="s">
        <v>1558</v>
      </c>
      <c r="H732" s="34" t="s">
        <v>3494</v>
      </c>
      <c r="I732" s="34" t="s">
        <v>8</v>
      </c>
      <c r="J732" s="34">
        <v>2016</v>
      </c>
      <c r="K732" s="34">
        <v>2018</v>
      </c>
      <c r="L732" s="34" t="s">
        <v>1768</v>
      </c>
      <c r="M732" s="34" t="s">
        <v>1814</v>
      </c>
      <c r="N732" s="34">
        <v>4</v>
      </c>
      <c r="O732" s="34" t="s">
        <v>1767</v>
      </c>
      <c r="P732" s="34" t="s">
        <v>38</v>
      </c>
      <c r="Q732" s="34" t="s">
        <v>1785</v>
      </c>
      <c r="R732" s="34" t="s">
        <v>1560</v>
      </c>
      <c r="S732" s="34" t="s">
        <v>1786</v>
      </c>
      <c r="T732" s="34" t="s">
        <v>2698</v>
      </c>
      <c r="U732" s="36" t="str">
        <f>VLOOKUP(First_Validations__2[[#This Row],[CountryReq]],Last_Validations[],COLUMNS($B:B)+1,FALSE)</f>
        <v>Mongolia: 2018</v>
      </c>
      <c r="V732" s="36" t="str">
        <f>VLOOKUP(First_Validations__2[[#This Row],[CountryReq]],Last_Validations[],COLUMNS($B:C)+1,FALSE)</f>
        <v>Mongolia</v>
      </c>
      <c r="W732" s="36">
        <f>VLOOKUP(First_Validations__2[[#This Row],[CountryReq]],Last_Validations[],COLUMNS($B:D)+1,FALSE)</f>
        <v>1</v>
      </c>
      <c r="X732" s="36">
        <f>VLOOKUP(First_Validations__2[[#This Row],[CountryReq]],Last_Validations[],COLUMNS($B:E)+1,FALSE)</f>
        <v>28</v>
      </c>
      <c r="Y732" s="36" t="str">
        <f>VLOOKUP(First_Validations__2[[#This Row],[CountryReq]],Last_Validations[],COLUMNS($B:F)+1,FALSE)</f>
        <v>Mongolia: 2018</v>
      </c>
      <c r="Z732" s="36" t="str">
        <f>VLOOKUP(First_Validations__2[[#This Row],[CountryReq]],Last_Validations[],COLUMNS($B:G)+1,FALSE)</f>
        <v>MNG</v>
      </c>
      <c r="AA732" s="36" t="str">
        <f>VLOOKUP(First_Validations__2[[#This Row],[CountryReq]],Last_Validations[],COLUMNS($B:H)+1,FALSE)</f>
        <v>Mongolia</v>
      </c>
      <c r="AB732" s="36" t="str">
        <f>VLOOKUP(First_Validations__2[[#This Row],[CountryReq]],Last_Validations[],COLUMNS($B:I)+1,FALSE)</f>
        <v>https://eiti.org/BD/2018-14</v>
      </c>
      <c r="AC732" s="36" t="str">
        <f>VLOOKUP(First_Validations__2[[#This Row],[CountryReq]],Last_Validations[],COLUMNS($B:J)+1,FALSE)</f>
        <v>https://eiti.org/document/mongolia-validation-2018</v>
      </c>
      <c r="AD732" s="36">
        <f>VLOOKUP(First_Validations__2[[#This Row],[CountryReq]],Last_Validations[],COLUMNS($B:K)+1,FALSE)</f>
        <v>2018</v>
      </c>
      <c r="AE732" s="36">
        <f>VLOOKUP(First_Validations__2[[#This Row],[CountryReq]],Last_Validations[],COLUMNS($B:L)+1,FALSE)</f>
        <v>2018</v>
      </c>
      <c r="AF732" s="36" t="str">
        <f>VLOOKUP(First_Validations__2[[#This Row],[CountryReq]],Last_Validations[],COLUMNS($B:M)+1,FALSE)</f>
        <v>Satisfactory progress</v>
      </c>
      <c r="AG732" s="36" t="str">
        <f>VLOOKUP(First_Validations__2[[#This Row],[CountryReq]],Last_Validations[],COLUMNS($B:N)+1,FALSE)</f>
        <v>Mandatory social expenditures (#6.1)</v>
      </c>
      <c r="AH732" s="36">
        <f>VLOOKUP(First_Validations__2[[#This Row],[CountryReq]],Last_Validations[],COLUMNS($B:O)+1,FALSE)</f>
        <v>5</v>
      </c>
      <c r="AI732" s="36" t="str">
        <f>VLOOKUP(First_Validations__2[[#This Row],[CountryReq]],Last_Validations[],COLUMNS($B:P)+1,FALSE)</f>
        <v>Satisfactory progress</v>
      </c>
      <c r="AJ732" s="36" t="str">
        <f>VLOOKUP(First_Validations__2[[#This Row],[CountryReq]],Last_Validations[],COLUMNS($B:Q)+1,FALSE)</f>
        <v xml:space="preserve">The 2016 EITI Report provides a clear differentiation between mandatory and voluntary social expenditures, distinguished from other types of payments such as quasi-fiscal expenditures by SOEs. The results of the MSWG’s reconciliation of mandatory social expenditures are provided, disaggregated between cash and in-kind (with the nature and value of in-kind expenditures provided) and highlighting the identity of the few non-government beneficiaries. The 2016 EITI Report included material voluntary social expenditures. </v>
      </c>
      <c r="AK732" s="36" t="str">
        <f>VLOOKUP(First_Validations__2[[#This Row],[CountryReq]],Last_Validations[],COLUMNS($B:R)+1,FALSE)</f>
        <v>https://eiti.org/mongolia#mongolias-progress-by-requirement</v>
      </c>
      <c r="AL732" s="36" t="str">
        <f>VLOOKUP(First_Validations__2[[#This Row],[CountryReq]],Last_Validations[],COLUMNS($B:S)+1,FALSE)</f>
        <v>http://www.eitimongolia.mn/en</v>
      </c>
      <c r="AM732" s="36" t="str">
        <f>VLOOKUP(First_Validations__2[[#This Row],[CountryReq]],Last_Validations[],COLUMNS($B:T)+1,FALSE)</f>
        <v>https://eiti.org/api/v1.0/score_data/28</v>
      </c>
      <c r="AN732" s="36" t="str">
        <f>IF(First_Validations__2[[#This Row],[FirstValidation.Country: Year]]=First_Validations__2[[#This Row],[Country: Year]],"First","Second / Last")</f>
        <v>Second / Last</v>
      </c>
      <c r="AO732" s="36">
        <f>IF(AND(First_Validations__2[[#This Row],[FirstValidation.Validation score]]&lt;5,First_Validations__2[[#This Row],[FirstValidation.Validation score]]&gt;1),1,0)</f>
        <v>1</v>
      </c>
      <c r="AP732" s="36">
        <f>First_Validations__2[[#This Row],[Validation score]]-First_Validations__2[[#This Row],[FirstValidation.Validation score]]</f>
        <v>1</v>
      </c>
      <c r="AQ732" s="36">
        <f>IF(AND(First_Validations__2[[#This Row],[Corrective action]]=1,First_Validations__2[[#This Row],[Validation score]]&lt;5,First_Validations__2[[#This Row],[Validation score]]&gt;1),1,0)</f>
        <v>0</v>
      </c>
      <c r="AR732" s="36">
        <f>IF(AND(First_Validations__2[[#This Row],[Corrective action]]=1,OR(First_Validations__2[[#This Row],[Validation score]]&gt;4,First_Validations__2[[#This Row],[Validation score]]&lt;2)),1,0)</f>
        <v>1</v>
      </c>
      <c r="AS7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2" s="36" t="str">
        <f>VLOOKUP(First_Validations__2[[#This Row],[Requirement ('#)]],Requirements[[Requirements]:[Categories2]],2,FALSE)</f>
        <v>Socio-economic contribution</v>
      </c>
    </row>
    <row r="733" spans="2:46">
      <c r="B733" s="34" t="s">
        <v>1558</v>
      </c>
      <c r="C733" s="34">
        <v>1</v>
      </c>
      <c r="D733" s="34">
        <v>1</v>
      </c>
      <c r="E733" s="34" t="s">
        <v>7</v>
      </c>
      <c r="F733" s="34" t="s">
        <v>1559</v>
      </c>
      <c r="G733" s="34" t="s">
        <v>1558</v>
      </c>
      <c r="H733" s="34" t="s">
        <v>3494</v>
      </c>
      <c r="I733" s="34" t="s">
        <v>8</v>
      </c>
      <c r="J733" s="34">
        <v>2016</v>
      </c>
      <c r="K733" s="34">
        <v>2018</v>
      </c>
      <c r="L733" s="34" t="s">
        <v>1768</v>
      </c>
      <c r="M733" s="34" t="s">
        <v>1813</v>
      </c>
      <c r="N733" s="34">
        <v>1</v>
      </c>
      <c r="O733" s="34" t="s">
        <v>1796</v>
      </c>
      <c r="P733" s="34" t="s">
        <v>36</v>
      </c>
      <c r="Q733" s="34" t="s">
        <v>1785</v>
      </c>
      <c r="R733" s="34" t="s">
        <v>1560</v>
      </c>
      <c r="S733" s="34" t="s">
        <v>1786</v>
      </c>
      <c r="T733" s="34" t="s">
        <v>2699</v>
      </c>
      <c r="U733" s="36" t="str">
        <f>VLOOKUP(First_Validations__2[[#This Row],[CountryReq]],Last_Validations[],COLUMNS($B:B)+1,FALSE)</f>
        <v>Mongolia: 2018</v>
      </c>
      <c r="V733" s="36" t="str">
        <f>VLOOKUP(First_Validations__2[[#This Row],[CountryReq]],Last_Validations[],COLUMNS($B:C)+1,FALSE)</f>
        <v>Mongolia</v>
      </c>
      <c r="W733" s="36">
        <f>VLOOKUP(First_Validations__2[[#This Row],[CountryReq]],Last_Validations[],COLUMNS($B:D)+1,FALSE)</f>
        <v>1</v>
      </c>
      <c r="X733" s="36">
        <f>VLOOKUP(First_Validations__2[[#This Row],[CountryReq]],Last_Validations[],COLUMNS($B:E)+1,FALSE)</f>
        <v>28</v>
      </c>
      <c r="Y733" s="36" t="str">
        <f>VLOOKUP(First_Validations__2[[#This Row],[CountryReq]],Last_Validations[],COLUMNS($B:F)+1,FALSE)</f>
        <v>Mongolia: 2018</v>
      </c>
      <c r="Z733" s="36" t="str">
        <f>VLOOKUP(First_Validations__2[[#This Row],[CountryReq]],Last_Validations[],COLUMNS($B:G)+1,FALSE)</f>
        <v>MNG</v>
      </c>
      <c r="AA733" s="36" t="str">
        <f>VLOOKUP(First_Validations__2[[#This Row],[CountryReq]],Last_Validations[],COLUMNS($B:H)+1,FALSE)</f>
        <v>Mongolia</v>
      </c>
      <c r="AB733" s="36" t="str">
        <f>VLOOKUP(First_Validations__2[[#This Row],[CountryReq]],Last_Validations[],COLUMNS($B:I)+1,FALSE)</f>
        <v>https://eiti.org/BD/2018-14</v>
      </c>
      <c r="AC733" s="36" t="str">
        <f>VLOOKUP(First_Validations__2[[#This Row],[CountryReq]],Last_Validations[],COLUMNS($B:J)+1,FALSE)</f>
        <v>https://eiti.org/document/mongolia-validation-2018</v>
      </c>
      <c r="AD733" s="36">
        <f>VLOOKUP(First_Validations__2[[#This Row],[CountryReq]],Last_Validations[],COLUMNS($B:K)+1,FALSE)</f>
        <v>2018</v>
      </c>
      <c r="AE733" s="36">
        <f>VLOOKUP(First_Validations__2[[#This Row],[CountryReq]],Last_Validations[],COLUMNS($B:L)+1,FALSE)</f>
        <v>2018</v>
      </c>
      <c r="AF733" s="36" t="str">
        <f>VLOOKUP(First_Validations__2[[#This Row],[CountryReq]],Last_Validations[],COLUMNS($B:M)+1,FALSE)</f>
        <v>Satisfactory progress</v>
      </c>
      <c r="AG733" s="36" t="str">
        <f>VLOOKUP(First_Validations__2[[#This Row],[CountryReq]],Last_Validations[],COLUMNS($B:N)+1,FALSE)</f>
        <v>Revenue management and expenditures (#5.3)</v>
      </c>
      <c r="AH733" s="36">
        <f>VLOOKUP(First_Validations__2[[#This Row],[CountryReq]],Last_Validations[],COLUMNS($B:O)+1,FALSE)</f>
        <v>1</v>
      </c>
      <c r="AI733" s="36" t="str">
        <f>VLOOKUP(First_Validations__2[[#This Row],[CountryReq]],Last_Validations[],COLUMNS($B:P)+1,FALSE)</f>
        <v>Not required (recommended)</v>
      </c>
      <c r="AJ733" s="36" t="str">
        <f>VLOOKUP(First_Validations__2[[#This Row],[CountryReq]],Last_Validations[],COLUMNS($B:Q)+1,FALSE)</f>
        <v xml:space="preserve">The 2014 EITI Report discloses the management of earmarked revenues.
</v>
      </c>
      <c r="AK733" s="36" t="str">
        <f>VLOOKUP(First_Validations__2[[#This Row],[CountryReq]],Last_Validations[],COLUMNS($B:R)+1,FALSE)</f>
        <v>https://eiti.org/mongolia#mongolias-progress-by-requirement</v>
      </c>
      <c r="AL733" s="36" t="str">
        <f>VLOOKUP(First_Validations__2[[#This Row],[CountryReq]],Last_Validations[],COLUMNS($B:S)+1,FALSE)</f>
        <v>http://www.eitimongolia.mn/en</v>
      </c>
      <c r="AM733" s="36" t="str">
        <f>VLOOKUP(First_Validations__2[[#This Row],[CountryReq]],Last_Validations[],COLUMNS($B:T)+1,FALSE)</f>
        <v>https://eiti.org/api/v1.0/score_data/28</v>
      </c>
      <c r="AN733" s="36" t="str">
        <f>IF(First_Validations__2[[#This Row],[FirstValidation.Country: Year]]=First_Validations__2[[#This Row],[Country: Year]],"First","Second / Last")</f>
        <v>Second / Last</v>
      </c>
      <c r="AO733" s="36">
        <f>IF(AND(First_Validations__2[[#This Row],[FirstValidation.Validation score]]&lt;5,First_Validations__2[[#This Row],[FirstValidation.Validation score]]&gt;1),1,0)</f>
        <v>0</v>
      </c>
      <c r="AP733" s="36">
        <f>First_Validations__2[[#This Row],[Validation score]]-First_Validations__2[[#This Row],[FirstValidation.Validation score]]</f>
        <v>0</v>
      </c>
      <c r="AQ733" s="36">
        <f>IF(AND(First_Validations__2[[#This Row],[Corrective action]]=1,First_Validations__2[[#This Row],[Validation score]]&lt;5,First_Validations__2[[#This Row],[Validation score]]&gt;1),1,0)</f>
        <v>0</v>
      </c>
      <c r="AR733" s="36">
        <f>IF(AND(First_Validations__2[[#This Row],[Corrective action]]=1,OR(First_Validations__2[[#This Row],[Validation score]]&gt;4,First_Validations__2[[#This Row],[Validation score]]&lt;2)),1,0)</f>
        <v>0</v>
      </c>
      <c r="AS7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3" s="36" t="str">
        <f>VLOOKUP(First_Validations__2[[#This Row],[Requirement ('#)]],Requirements[[Requirements]:[Categories2]],2,FALSE)</f>
        <v>Revenue allocation</v>
      </c>
    </row>
    <row r="734" spans="2:46">
      <c r="B734" s="34" t="s">
        <v>1558</v>
      </c>
      <c r="C734" s="34">
        <v>1</v>
      </c>
      <c r="D734" s="34">
        <v>1</v>
      </c>
      <c r="E734" s="34" t="s">
        <v>7</v>
      </c>
      <c r="F734" s="34" t="s">
        <v>1559</v>
      </c>
      <c r="G734" s="34" t="s">
        <v>1558</v>
      </c>
      <c r="H734" s="34" t="s">
        <v>3494</v>
      </c>
      <c r="I734" s="34" t="s">
        <v>8</v>
      </c>
      <c r="J734" s="34">
        <v>2016</v>
      </c>
      <c r="K734" s="34">
        <v>2018</v>
      </c>
      <c r="L734" s="34" t="s">
        <v>1768</v>
      </c>
      <c r="M734" s="34" t="s">
        <v>1816</v>
      </c>
      <c r="N734" s="34">
        <v>6</v>
      </c>
      <c r="O734" s="34" t="s">
        <v>1817</v>
      </c>
      <c r="P734" s="34" t="s">
        <v>40</v>
      </c>
      <c r="Q734" s="34" t="s">
        <v>1785</v>
      </c>
      <c r="R734" s="34" t="s">
        <v>1560</v>
      </c>
      <c r="S734" s="34" t="s">
        <v>1786</v>
      </c>
      <c r="T734" s="34" t="s">
        <v>2700</v>
      </c>
      <c r="U734" s="36" t="str">
        <f>VLOOKUP(First_Validations__2[[#This Row],[CountryReq]],Last_Validations[],COLUMNS($B:B)+1,FALSE)</f>
        <v>Mongolia: 2018</v>
      </c>
      <c r="V734" s="36" t="str">
        <f>VLOOKUP(First_Validations__2[[#This Row],[CountryReq]],Last_Validations[],COLUMNS($B:C)+1,FALSE)</f>
        <v>Mongolia</v>
      </c>
      <c r="W734" s="36">
        <f>VLOOKUP(First_Validations__2[[#This Row],[CountryReq]],Last_Validations[],COLUMNS($B:D)+1,FALSE)</f>
        <v>1</v>
      </c>
      <c r="X734" s="36">
        <f>VLOOKUP(First_Validations__2[[#This Row],[CountryReq]],Last_Validations[],COLUMNS($B:E)+1,FALSE)</f>
        <v>28</v>
      </c>
      <c r="Y734" s="36" t="str">
        <f>VLOOKUP(First_Validations__2[[#This Row],[CountryReq]],Last_Validations[],COLUMNS($B:F)+1,FALSE)</f>
        <v>Mongolia: 2018</v>
      </c>
      <c r="Z734" s="36" t="str">
        <f>VLOOKUP(First_Validations__2[[#This Row],[CountryReq]],Last_Validations[],COLUMNS($B:G)+1,FALSE)</f>
        <v>MNG</v>
      </c>
      <c r="AA734" s="36" t="str">
        <f>VLOOKUP(First_Validations__2[[#This Row],[CountryReq]],Last_Validations[],COLUMNS($B:H)+1,FALSE)</f>
        <v>Mongolia</v>
      </c>
      <c r="AB734" s="36" t="str">
        <f>VLOOKUP(First_Validations__2[[#This Row],[CountryReq]],Last_Validations[],COLUMNS($B:I)+1,FALSE)</f>
        <v>https://eiti.org/BD/2018-14</v>
      </c>
      <c r="AC734" s="36" t="str">
        <f>VLOOKUP(First_Validations__2[[#This Row],[CountryReq]],Last_Validations[],COLUMNS($B:J)+1,FALSE)</f>
        <v>https://eiti.org/document/mongolia-validation-2018</v>
      </c>
      <c r="AD734" s="36">
        <f>VLOOKUP(First_Validations__2[[#This Row],[CountryReq]],Last_Validations[],COLUMNS($B:K)+1,FALSE)</f>
        <v>2018</v>
      </c>
      <c r="AE734" s="36">
        <f>VLOOKUP(First_Validations__2[[#This Row],[CountryReq]],Last_Validations[],COLUMNS($B:L)+1,FALSE)</f>
        <v>2018</v>
      </c>
      <c r="AF734" s="36" t="str">
        <f>VLOOKUP(First_Validations__2[[#This Row],[CountryReq]],Last_Validations[],COLUMNS($B:M)+1,FALSE)</f>
        <v>Satisfactory progress</v>
      </c>
      <c r="AG734" s="36" t="str">
        <f>VLOOKUP(First_Validations__2[[#This Row],[CountryReq]],Last_Validations[],COLUMNS($B:N)+1,FALSE)</f>
        <v>Economic contribution (#6.3)</v>
      </c>
      <c r="AH734" s="36">
        <f>VLOOKUP(First_Validations__2[[#This Row],[CountryReq]],Last_Validations[],COLUMNS($B:O)+1,FALSE)</f>
        <v>6</v>
      </c>
      <c r="AI734" s="36" t="str">
        <f>VLOOKUP(First_Validations__2[[#This Row],[CountryReq]],Last_Validations[],COLUMNS($B:P)+1,FALSE)</f>
        <v>Beyond</v>
      </c>
      <c r="AJ734" s="36" t="str">
        <f>VLOOKUP(First_Validations__2[[#This Row],[CountryReq]],Last_Validations[],COLUMNS($B:Q)+1,FALSE)</f>
        <v xml:space="preserve">The 2014 EITI Report expands on previous EITI Reports’ description of the contribution to the economy. It includes, in absolute and relative terms, the size of the extractive industries, their contribution to government revenue, exports and employment.
</v>
      </c>
      <c r="AK734" s="36" t="str">
        <f>VLOOKUP(First_Validations__2[[#This Row],[CountryReq]],Last_Validations[],COLUMNS($B:R)+1,FALSE)</f>
        <v>https://eiti.org/mongolia#mongolias-progress-by-requirement</v>
      </c>
      <c r="AL734" s="36" t="str">
        <f>VLOOKUP(First_Validations__2[[#This Row],[CountryReq]],Last_Validations[],COLUMNS($B:S)+1,FALSE)</f>
        <v>http://www.eitimongolia.mn/en</v>
      </c>
      <c r="AM734" s="36" t="str">
        <f>VLOOKUP(First_Validations__2[[#This Row],[CountryReq]],Last_Validations[],COLUMNS($B:T)+1,FALSE)</f>
        <v>https://eiti.org/api/v1.0/score_data/28</v>
      </c>
      <c r="AN734" s="36" t="str">
        <f>IF(First_Validations__2[[#This Row],[FirstValidation.Country: Year]]=First_Validations__2[[#This Row],[Country: Year]],"First","Second / Last")</f>
        <v>Second / Last</v>
      </c>
      <c r="AO734" s="36">
        <f>IF(AND(First_Validations__2[[#This Row],[FirstValidation.Validation score]]&lt;5,First_Validations__2[[#This Row],[FirstValidation.Validation score]]&gt;1),1,0)</f>
        <v>0</v>
      </c>
      <c r="AP734" s="36">
        <f>First_Validations__2[[#This Row],[Validation score]]-First_Validations__2[[#This Row],[FirstValidation.Validation score]]</f>
        <v>0</v>
      </c>
      <c r="AQ734" s="36">
        <f>IF(AND(First_Validations__2[[#This Row],[Corrective action]]=1,First_Validations__2[[#This Row],[Validation score]]&lt;5,First_Validations__2[[#This Row],[Validation score]]&gt;1),1,0)</f>
        <v>0</v>
      </c>
      <c r="AR734" s="36">
        <f>IF(AND(First_Validations__2[[#This Row],[Corrective action]]=1,OR(First_Validations__2[[#This Row],[Validation score]]&gt;4,First_Validations__2[[#This Row],[Validation score]]&lt;2)),1,0)</f>
        <v>0</v>
      </c>
      <c r="AS7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4" s="36" t="str">
        <f>VLOOKUP(First_Validations__2[[#This Row],[Requirement ('#)]],Requirements[[Requirements]:[Categories2]],2,FALSE)</f>
        <v>Socio-economic contribution</v>
      </c>
    </row>
    <row r="735" spans="2:46">
      <c r="B735" s="34" t="s">
        <v>1558</v>
      </c>
      <c r="C735" s="34">
        <v>1</v>
      </c>
      <c r="D735" s="34">
        <v>1</v>
      </c>
      <c r="E735" s="34" t="s">
        <v>7</v>
      </c>
      <c r="F735" s="34" t="s">
        <v>1559</v>
      </c>
      <c r="G735" s="34" t="s">
        <v>1558</v>
      </c>
      <c r="H735" s="34" t="s">
        <v>3494</v>
      </c>
      <c r="I735" s="34" t="s">
        <v>8</v>
      </c>
      <c r="J735" s="34">
        <v>2016</v>
      </c>
      <c r="K735" s="34">
        <v>2018</v>
      </c>
      <c r="L735" s="34" t="s">
        <v>1768</v>
      </c>
      <c r="M735" s="34" t="s">
        <v>1815</v>
      </c>
      <c r="N735" s="34">
        <v>3</v>
      </c>
      <c r="O735" s="34" t="s">
        <v>1798</v>
      </c>
      <c r="P735" s="34" t="s">
        <v>39</v>
      </c>
      <c r="Q735" s="34" t="s">
        <v>1785</v>
      </c>
      <c r="R735" s="34" t="s">
        <v>1560</v>
      </c>
      <c r="S735" s="34" t="s">
        <v>1786</v>
      </c>
      <c r="T735" s="34" t="s">
        <v>2701</v>
      </c>
      <c r="U735" s="36" t="str">
        <f>VLOOKUP(First_Validations__2[[#This Row],[CountryReq]],Last_Validations[],COLUMNS($B:B)+1,FALSE)</f>
        <v>Mongolia: 2018</v>
      </c>
      <c r="V735" s="36" t="str">
        <f>VLOOKUP(First_Validations__2[[#This Row],[CountryReq]],Last_Validations[],COLUMNS($B:C)+1,FALSE)</f>
        <v>Mongolia</v>
      </c>
      <c r="W735" s="36">
        <f>VLOOKUP(First_Validations__2[[#This Row],[CountryReq]],Last_Validations[],COLUMNS($B:D)+1,FALSE)</f>
        <v>1</v>
      </c>
      <c r="X735" s="36">
        <f>VLOOKUP(First_Validations__2[[#This Row],[CountryReq]],Last_Validations[],COLUMNS($B:E)+1,FALSE)</f>
        <v>28</v>
      </c>
      <c r="Y735" s="36" t="str">
        <f>VLOOKUP(First_Validations__2[[#This Row],[CountryReq]],Last_Validations[],COLUMNS($B:F)+1,FALSE)</f>
        <v>Mongolia: 2018</v>
      </c>
      <c r="Z735" s="36" t="str">
        <f>VLOOKUP(First_Validations__2[[#This Row],[CountryReq]],Last_Validations[],COLUMNS($B:G)+1,FALSE)</f>
        <v>MNG</v>
      </c>
      <c r="AA735" s="36" t="str">
        <f>VLOOKUP(First_Validations__2[[#This Row],[CountryReq]],Last_Validations[],COLUMNS($B:H)+1,FALSE)</f>
        <v>Mongolia</v>
      </c>
      <c r="AB735" s="36" t="str">
        <f>VLOOKUP(First_Validations__2[[#This Row],[CountryReq]],Last_Validations[],COLUMNS($B:I)+1,FALSE)</f>
        <v>https://eiti.org/BD/2018-14</v>
      </c>
      <c r="AC735" s="36" t="str">
        <f>VLOOKUP(First_Validations__2[[#This Row],[CountryReq]],Last_Validations[],COLUMNS($B:J)+1,FALSE)</f>
        <v>https://eiti.org/document/mongolia-validation-2018</v>
      </c>
      <c r="AD735" s="36">
        <f>VLOOKUP(First_Validations__2[[#This Row],[CountryReq]],Last_Validations[],COLUMNS($B:K)+1,FALSE)</f>
        <v>2018</v>
      </c>
      <c r="AE735" s="36">
        <f>VLOOKUP(First_Validations__2[[#This Row],[CountryReq]],Last_Validations[],COLUMNS($B:L)+1,FALSE)</f>
        <v>2018</v>
      </c>
      <c r="AF735" s="36" t="str">
        <f>VLOOKUP(First_Validations__2[[#This Row],[CountryReq]],Last_Validations[],COLUMNS($B:M)+1,FALSE)</f>
        <v>Satisfactory progress</v>
      </c>
      <c r="AG735" s="36" t="str">
        <f>VLOOKUP(First_Validations__2[[#This Row],[CountryReq]],Last_Validations[],COLUMNS($B:N)+1,FALSE)</f>
        <v>SOE quasi-fiscal expenditures (#6.2)</v>
      </c>
      <c r="AH735" s="36">
        <f>VLOOKUP(First_Validations__2[[#This Row],[CountryReq]],Last_Validations[],COLUMNS($B:O)+1,FALSE)</f>
        <v>5</v>
      </c>
      <c r="AI735" s="36" t="str">
        <f>VLOOKUP(First_Validations__2[[#This Row],[CountryReq]],Last_Validations[],COLUMNS($B:P)+1,FALSE)</f>
        <v>Satisfactory progress</v>
      </c>
      <c r="AJ735" s="36" t="str">
        <f>VLOOKUP(First_Validations__2[[#This Row],[CountryReq]],Last_Validations[],COLUMNS($B:Q)+1,FALSE)</f>
        <v xml:space="preserve">The 2016 EITI Report describes the MSWG’s definition of quasi-fiscal expenditures (consistent with the EITI Standard’s), its assessment of their materiality and reporting of SOEs’ unilateral disclosures of material quasi-fiscal expenditures in 2016. </v>
      </c>
      <c r="AK735" s="36" t="str">
        <f>VLOOKUP(First_Validations__2[[#This Row],[CountryReq]],Last_Validations[],COLUMNS($B:R)+1,FALSE)</f>
        <v>https://eiti.org/mongolia#mongolias-progress-by-requirement</v>
      </c>
      <c r="AL735" s="36" t="str">
        <f>VLOOKUP(First_Validations__2[[#This Row],[CountryReq]],Last_Validations[],COLUMNS($B:S)+1,FALSE)</f>
        <v>http://www.eitimongolia.mn/en</v>
      </c>
      <c r="AM735" s="36" t="str">
        <f>VLOOKUP(First_Validations__2[[#This Row],[CountryReq]],Last_Validations[],COLUMNS($B:T)+1,FALSE)</f>
        <v>https://eiti.org/api/v1.0/score_data/28</v>
      </c>
      <c r="AN735" s="36" t="str">
        <f>IF(First_Validations__2[[#This Row],[FirstValidation.Country: Year]]=First_Validations__2[[#This Row],[Country: Year]],"First","Second / Last")</f>
        <v>Second / Last</v>
      </c>
      <c r="AO735" s="36">
        <f>IF(AND(First_Validations__2[[#This Row],[FirstValidation.Validation score]]&lt;5,First_Validations__2[[#This Row],[FirstValidation.Validation score]]&gt;1),1,0)</f>
        <v>1</v>
      </c>
      <c r="AP735" s="36">
        <f>First_Validations__2[[#This Row],[Validation score]]-First_Validations__2[[#This Row],[FirstValidation.Validation score]]</f>
        <v>2</v>
      </c>
      <c r="AQ735" s="36">
        <f>IF(AND(First_Validations__2[[#This Row],[Corrective action]]=1,First_Validations__2[[#This Row],[Validation score]]&lt;5,First_Validations__2[[#This Row],[Validation score]]&gt;1),1,0)</f>
        <v>0</v>
      </c>
      <c r="AR735" s="36">
        <f>IF(AND(First_Validations__2[[#This Row],[Corrective action]]=1,OR(First_Validations__2[[#This Row],[Validation score]]&gt;4,First_Validations__2[[#This Row],[Validation score]]&lt;2)),1,0)</f>
        <v>1</v>
      </c>
      <c r="AS7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5" s="36" t="str">
        <f>VLOOKUP(First_Validations__2[[#This Row],[Requirement ('#)]],Requirements[[Requirements]:[Categories2]],2,FALSE)</f>
        <v>Socio-economic contribution</v>
      </c>
    </row>
    <row r="736" spans="2:46">
      <c r="B736" s="34" t="s">
        <v>1558</v>
      </c>
      <c r="C736" s="34">
        <v>1</v>
      </c>
      <c r="D736" s="34">
        <v>1</v>
      </c>
      <c r="E736" s="34" t="s">
        <v>7</v>
      </c>
      <c r="F736" s="34" t="s">
        <v>1559</v>
      </c>
      <c r="G736" s="34" t="s">
        <v>1558</v>
      </c>
      <c r="H736" s="34" t="s">
        <v>3494</v>
      </c>
      <c r="I736" s="34" t="s">
        <v>8</v>
      </c>
      <c r="J736" s="34">
        <v>2016</v>
      </c>
      <c r="K736" s="34">
        <v>2018</v>
      </c>
      <c r="L736" s="34" t="s">
        <v>1768</v>
      </c>
      <c r="M736" s="34" t="s">
        <v>1804</v>
      </c>
      <c r="N736" s="34">
        <v>0</v>
      </c>
      <c r="O736" s="34" t="s">
        <v>4</v>
      </c>
      <c r="P736" s="34" t="s">
        <v>26</v>
      </c>
      <c r="Q736" s="34" t="s">
        <v>1785</v>
      </c>
      <c r="R736" s="34" t="s">
        <v>1560</v>
      </c>
      <c r="S736" s="34" t="s">
        <v>1786</v>
      </c>
      <c r="T736" s="34" t="s">
        <v>2702</v>
      </c>
      <c r="U736" s="36" t="str">
        <f>VLOOKUP(First_Validations__2[[#This Row],[CountryReq]],Last_Validations[],COLUMNS($B:B)+1,FALSE)</f>
        <v>Mongolia: 2018</v>
      </c>
      <c r="V736" s="36" t="str">
        <f>VLOOKUP(First_Validations__2[[#This Row],[CountryReq]],Last_Validations[],COLUMNS($B:C)+1,FALSE)</f>
        <v>Mongolia</v>
      </c>
      <c r="W736" s="36">
        <f>VLOOKUP(First_Validations__2[[#This Row],[CountryReq]],Last_Validations[],COLUMNS($B:D)+1,FALSE)</f>
        <v>1</v>
      </c>
      <c r="X736" s="36">
        <f>VLOOKUP(First_Validations__2[[#This Row],[CountryReq]],Last_Validations[],COLUMNS($B:E)+1,FALSE)</f>
        <v>28</v>
      </c>
      <c r="Y736" s="36" t="str">
        <f>VLOOKUP(First_Validations__2[[#This Row],[CountryReq]],Last_Validations[],COLUMNS($B:F)+1,FALSE)</f>
        <v>Mongolia: 2018</v>
      </c>
      <c r="Z736" s="36" t="str">
        <f>VLOOKUP(First_Validations__2[[#This Row],[CountryReq]],Last_Validations[],COLUMNS($B:G)+1,FALSE)</f>
        <v>MNG</v>
      </c>
      <c r="AA736" s="36" t="str">
        <f>VLOOKUP(First_Validations__2[[#This Row],[CountryReq]],Last_Validations[],COLUMNS($B:H)+1,FALSE)</f>
        <v>Mongolia</v>
      </c>
      <c r="AB736" s="36" t="str">
        <f>VLOOKUP(First_Validations__2[[#This Row],[CountryReq]],Last_Validations[],COLUMNS($B:I)+1,FALSE)</f>
        <v>https://eiti.org/BD/2018-14</v>
      </c>
      <c r="AC736" s="36" t="str">
        <f>VLOOKUP(First_Validations__2[[#This Row],[CountryReq]],Last_Validations[],COLUMNS($B:J)+1,FALSE)</f>
        <v>https://eiti.org/document/mongolia-validation-2018</v>
      </c>
      <c r="AD736" s="36">
        <f>VLOOKUP(First_Validations__2[[#This Row],[CountryReq]],Last_Validations[],COLUMNS($B:K)+1,FALSE)</f>
        <v>2018</v>
      </c>
      <c r="AE736" s="36">
        <f>VLOOKUP(First_Validations__2[[#This Row],[CountryReq]],Last_Validations[],COLUMNS($B:L)+1,FALSE)</f>
        <v>2018</v>
      </c>
      <c r="AF736" s="36" t="str">
        <f>VLOOKUP(First_Validations__2[[#This Row],[CountryReq]],Last_Validations[],COLUMNS($B:M)+1,FALSE)</f>
        <v>Satisfactory progress</v>
      </c>
      <c r="AG736" s="36" t="str">
        <f>VLOOKUP(First_Validations__2[[#This Row],[CountryReq]],Last_Validations[],COLUMNS($B:N)+1,FALSE)</f>
        <v>Barter agreements (#4.3)</v>
      </c>
      <c r="AH736" s="36">
        <f>VLOOKUP(First_Validations__2[[#This Row],[CountryReq]],Last_Validations[],COLUMNS($B:O)+1,FALSE)</f>
        <v>0</v>
      </c>
      <c r="AI736" s="36" t="str">
        <f>VLOOKUP(First_Validations__2[[#This Row],[CountryReq]],Last_Validations[],COLUMNS($B:P)+1,FALSE)</f>
        <v>Not applicable</v>
      </c>
      <c r="AJ736" s="36" t="str">
        <f>VLOOKUP(First_Validations__2[[#This Row],[CountryReq]],Last_Validations[],COLUMNS($B:Q)+1,FALSE)</f>
        <v>The 2014 EITI Report details infrastructure provisions and notes that no barters exist.</v>
      </c>
      <c r="AK736" s="36" t="str">
        <f>VLOOKUP(First_Validations__2[[#This Row],[CountryReq]],Last_Validations[],COLUMNS($B:R)+1,FALSE)</f>
        <v>https://eiti.org/mongolia#mongolias-progress-by-requirement</v>
      </c>
      <c r="AL736" s="36" t="str">
        <f>VLOOKUP(First_Validations__2[[#This Row],[CountryReq]],Last_Validations[],COLUMNS($B:S)+1,FALSE)</f>
        <v>http://www.eitimongolia.mn/en</v>
      </c>
      <c r="AM736" s="36" t="str">
        <f>VLOOKUP(First_Validations__2[[#This Row],[CountryReq]],Last_Validations[],COLUMNS($B:T)+1,FALSE)</f>
        <v>https://eiti.org/api/v1.0/score_data/28</v>
      </c>
      <c r="AN736" s="36" t="str">
        <f>IF(First_Validations__2[[#This Row],[FirstValidation.Country: Year]]=First_Validations__2[[#This Row],[Country: Year]],"First","Second / Last")</f>
        <v>Second / Last</v>
      </c>
      <c r="AO736" s="36">
        <f>IF(AND(First_Validations__2[[#This Row],[FirstValidation.Validation score]]&lt;5,First_Validations__2[[#This Row],[FirstValidation.Validation score]]&gt;1),1,0)</f>
        <v>0</v>
      </c>
      <c r="AP736" s="36">
        <f>First_Validations__2[[#This Row],[Validation score]]-First_Validations__2[[#This Row],[FirstValidation.Validation score]]</f>
        <v>0</v>
      </c>
      <c r="AQ736" s="36">
        <f>IF(AND(First_Validations__2[[#This Row],[Corrective action]]=1,First_Validations__2[[#This Row],[Validation score]]&lt;5,First_Validations__2[[#This Row],[Validation score]]&gt;1),1,0)</f>
        <v>0</v>
      </c>
      <c r="AR736" s="36">
        <f>IF(AND(First_Validations__2[[#This Row],[Corrective action]]=1,OR(First_Validations__2[[#This Row],[Validation score]]&gt;4,First_Validations__2[[#This Row],[Validation score]]&lt;2)),1,0)</f>
        <v>0</v>
      </c>
      <c r="AS7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6" s="36" t="str">
        <f>VLOOKUP(First_Validations__2[[#This Row],[Requirement ('#)]],Requirements[[Requirements]:[Categories2]],2,FALSE)</f>
        <v>Revenue collection</v>
      </c>
    </row>
    <row r="737" spans="2:46">
      <c r="B737" s="34" t="s">
        <v>1558</v>
      </c>
      <c r="C737" s="34">
        <v>1</v>
      </c>
      <c r="D737" s="34">
        <v>1</v>
      </c>
      <c r="E737" s="34" t="s">
        <v>7</v>
      </c>
      <c r="F737" s="34" t="s">
        <v>1559</v>
      </c>
      <c r="G737" s="34" t="s">
        <v>1558</v>
      </c>
      <c r="H737" s="34" t="s">
        <v>3494</v>
      </c>
      <c r="I737" s="34" t="s">
        <v>8</v>
      </c>
      <c r="J737" s="34">
        <v>2016</v>
      </c>
      <c r="K737" s="34">
        <v>2018</v>
      </c>
      <c r="L737" s="34" t="s">
        <v>1768</v>
      </c>
      <c r="M737" s="34" t="s">
        <v>1791</v>
      </c>
      <c r="N737" s="34">
        <v>5</v>
      </c>
      <c r="O737" s="34" t="s">
        <v>1768</v>
      </c>
      <c r="P737" s="34" t="s">
        <v>14</v>
      </c>
      <c r="Q737" s="34" t="s">
        <v>1785</v>
      </c>
      <c r="R737" s="34" t="s">
        <v>1560</v>
      </c>
      <c r="S737" s="34" t="s">
        <v>1786</v>
      </c>
      <c r="T737" s="34" t="s">
        <v>2703</v>
      </c>
      <c r="U737" s="36" t="str">
        <f>VLOOKUP(First_Validations__2[[#This Row],[CountryReq]],Last_Validations[],COLUMNS($B:B)+1,FALSE)</f>
        <v>Mongolia: 2018</v>
      </c>
      <c r="V737" s="36" t="str">
        <f>VLOOKUP(First_Validations__2[[#This Row],[CountryReq]],Last_Validations[],COLUMNS($B:C)+1,FALSE)</f>
        <v>Mongolia</v>
      </c>
      <c r="W737" s="36">
        <f>VLOOKUP(First_Validations__2[[#This Row],[CountryReq]],Last_Validations[],COLUMNS($B:D)+1,FALSE)</f>
        <v>1</v>
      </c>
      <c r="X737" s="36">
        <f>VLOOKUP(First_Validations__2[[#This Row],[CountryReq]],Last_Validations[],COLUMNS($B:E)+1,FALSE)</f>
        <v>28</v>
      </c>
      <c r="Y737" s="36" t="str">
        <f>VLOOKUP(First_Validations__2[[#This Row],[CountryReq]],Last_Validations[],COLUMNS($B:F)+1,FALSE)</f>
        <v>Mongolia: 2018</v>
      </c>
      <c r="Z737" s="36" t="str">
        <f>VLOOKUP(First_Validations__2[[#This Row],[CountryReq]],Last_Validations[],COLUMNS($B:G)+1,FALSE)</f>
        <v>MNG</v>
      </c>
      <c r="AA737" s="36" t="str">
        <f>VLOOKUP(First_Validations__2[[#This Row],[CountryReq]],Last_Validations[],COLUMNS($B:H)+1,FALSE)</f>
        <v>Mongolia</v>
      </c>
      <c r="AB737" s="36" t="str">
        <f>VLOOKUP(First_Validations__2[[#This Row],[CountryReq]],Last_Validations[],COLUMNS($B:I)+1,FALSE)</f>
        <v>https://eiti.org/BD/2018-14</v>
      </c>
      <c r="AC737" s="36" t="str">
        <f>VLOOKUP(First_Validations__2[[#This Row],[CountryReq]],Last_Validations[],COLUMNS($B:J)+1,FALSE)</f>
        <v>https://eiti.org/document/mongolia-validation-2018</v>
      </c>
      <c r="AD737" s="36">
        <f>VLOOKUP(First_Validations__2[[#This Row],[CountryReq]],Last_Validations[],COLUMNS($B:K)+1,FALSE)</f>
        <v>2018</v>
      </c>
      <c r="AE737" s="36">
        <f>VLOOKUP(First_Validations__2[[#This Row],[CountryReq]],Last_Validations[],COLUMNS($B:L)+1,FALSE)</f>
        <v>2018</v>
      </c>
      <c r="AF737" s="36" t="str">
        <f>VLOOKUP(First_Validations__2[[#This Row],[CountryReq]],Last_Validations[],COLUMNS($B:M)+1,FALSE)</f>
        <v>Satisfactory progress</v>
      </c>
      <c r="AG737" s="36" t="str">
        <f>VLOOKUP(First_Validations__2[[#This Row],[CountryReq]],Last_Validations[],COLUMNS($B:N)+1,FALSE)</f>
        <v>Legal framework (#2.1)</v>
      </c>
      <c r="AH737" s="36">
        <f>VLOOKUP(First_Validations__2[[#This Row],[CountryReq]],Last_Validations[],COLUMNS($B:O)+1,FALSE)</f>
        <v>5</v>
      </c>
      <c r="AI737" s="36" t="str">
        <f>VLOOKUP(First_Validations__2[[#This Row],[CountryReq]],Last_Validations[],COLUMNS($B:P)+1,FALSE)</f>
        <v>Satisfactory progress</v>
      </c>
      <c r="AJ737" s="36" t="str">
        <f>VLOOKUP(First_Validations__2[[#This Row],[CountryReq]],Last_Validations[],COLUMNS($B:Q)+1,FALSE)</f>
        <v>The 2014 EITI Report address the relevant laws, regulations and fiscal regime.</v>
      </c>
      <c r="AK737" s="36" t="str">
        <f>VLOOKUP(First_Validations__2[[#This Row],[CountryReq]],Last_Validations[],COLUMNS($B:R)+1,FALSE)</f>
        <v>https://eiti.org/mongolia#mongolias-progress-by-requirement</v>
      </c>
      <c r="AL737" s="36" t="str">
        <f>VLOOKUP(First_Validations__2[[#This Row],[CountryReq]],Last_Validations[],COLUMNS($B:S)+1,FALSE)</f>
        <v>http://www.eitimongolia.mn/en</v>
      </c>
      <c r="AM737" s="36" t="str">
        <f>VLOOKUP(First_Validations__2[[#This Row],[CountryReq]],Last_Validations[],COLUMNS($B:T)+1,FALSE)</f>
        <v>https://eiti.org/api/v1.0/score_data/28</v>
      </c>
      <c r="AN737" s="36" t="str">
        <f>IF(First_Validations__2[[#This Row],[FirstValidation.Country: Year]]=First_Validations__2[[#This Row],[Country: Year]],"First","Second / Last")</f>
        <v>Second / Last</v>
      </c>
      <c r="AO737" s="36">
        <f>IF(AND(First_Validations__2[[#This Row],[FirstValidation.Validation score]]&lt;5,First_Validations__2[[#This Row],[FirstValidation.Validation score]]&gt;1),1,0)</f>
        <v>0</v>
      </c>
      <c r="AP737" s="36">
        <f>First_Validations__2[[#This Row],[Validation score]]-First_Validations__2[[#This Row],[FirstValidation.Validation score]]</f>
        <v>0</v>
      </c>
      <c r="AQ737" s="36">
        <f>IF(AND(First_Validations__2[[#This Row],[Corrective action]]=1,First_Validations__2[[#This Row],[Validation score]]&lt;5,First_Validations__2[[#This Row],[Validation score]]&gt;1),1,0)</f>
        <v>0</v>
      </c>
      <c r="AR737" s="36">
        <f>IF(AND(First_Validations__2[[#This Row],[Corrective action]]=1,OR(First_Validations__2[[#This Row],[Validation score]]&gt;4,First_Validations__2[[#This Row],[Validation score]]&lt;2)),1,0)</f>
        <v>0</v>
      </c>
      <c r="AS7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7" s="36" t="str">
        <f>VLOOKUP(First_Validations__2[[#This Row],[Requirement ('#)]],Requirements[[Requirements]:[Categories2]],2,FALSE)</f>
        <v>Licenses and contracts</v>
      </c>
    </row>
    <row r="738" spans="2:46">
      <c r="B738" s="34" t="s">
        <v>1558</v>
      </c>
      <c r="C738" s="34">
        <v>1</v>
      </c>
      <c r="D738" s="34">
        <v>1</v>
      </c>
      <c r="E738" s="34" t="s">
        <v>7</v>
      </c>
      <c r="F738" s="34" t="s">
        <v>1559</v>
      </c>
      <c r="G738" s="34" t="s">
        <v>1558</v>
      </c>
      <c r="H738" s="34" t="s">
        <v>3494</v>
      </c>
      <c r="I738" s="34" t="s">
        <v>8</v>
      </c>
      <c r="J738" s="34">
        <v>2016</v>
      </c>
      <c r="K738" s="34">
        <v>2018</v>
      </c>
      <c r="L738" s="34" t="s">
        <v>1768</v>
      </c>
      <c r="M738" s="34" t="s">
        <v>1790</v>
      </c>
      <c r="N738" s="34">
        <v>5</v>
      </c>
      <c r="O738" s="34" t="s">
        <v>1768</v>
      </c>
      <c r="P738" s="34" t="s">
        <v>12</v>
      </c>
      <c r="Q738" s="34" t="s">
        <v>1785</v>
      </c>
      <c r="R738" s="34" t="s">
        <v>1560</v>
      </c>
      <c r="S738" s="34" t="s">
        <v>1786</v>
      </c>
      <c r="T738" s="34" t="s">
        <v>2704</v>
      </c>
      <c r="U738" s="36" t="str">
        <f>VLOOKUP(First_Validations__2[[#This Row],[CountryReq]],Last_Validations[],COLUMNS($B:B)+1,FALSE)</f>
        <v>Mongolia: 2018</v>
      </c>
      <c r="V738" s="36" t="str">
        <f>VLOOKUP(First_Validations__2[[#This Row],[CountryReq]],Last_Validations[],COLUMNS($B:C)+1,FALSE)</f>
        <v>Mongolia</v>
      </c>
      <c r="W738" s="36">
        <f>VLOOKUP(First_Validations__2[[#This Row],[CountryReq]],Last_Validations[],COLUMNS($B:D)+1,FALSE)</f>
        <v>1</v>
      </c>
      <c r="X738" s="36">
        <f>VLOOKUP(First_Validations__2[[#This Row],[CountryReq]],Last_Validations[],COLUMNS($B:E)+1,FALSE)</f>
        <v>28</v>
      </c>
      <c r="Y738" s="36" t="str">
        <f>VLOOKUP(First_Validations__2[[#This Row],[CountryReq]],Last_Validations[],COLUMNS($B:F)+1,FALSE)</f>
        <v>Mongolia: 2018</v>
      </c>
      <c r="Z738" s="36" t="str">
        <f>VLOOKUP(First_Validations__2[[#This Row],[CountryReq]],Last_Validations[],COLUMNS($B:G)+1,FALSE)</f>
        <v>MNG</v>
      </c>
      <c r="AA738" s="36" t="str">
        <f>VLOOKUP(First_Validations__2[[#This Row],[CountryReq]],Last_Validations[],COLUMNS($B:H)+1,FALSE)</f>
        <v>Mongolia</v>
      </c>
      <c r="AB738" s="36" t="str">
        <f>VLOOKUP(First_Validations__2[[#This Row],[CountryReq]],Last_Validations[],COLUMNS($B:I)+1,FALSE)</f>
        <v>https://eiti.org/BD/2018-14</v>
      </c>
      <c r="AC738" s="36" t="str">
        <f>VLOOKUP(First_Validations__2[[#This Row],[CountryReq]],Last_Validations[],COLUMNS($B:J)+1,FALSE)</f>
        <v>https://eiti.org/document/mongolia-validation-2018</v>
      </c>
      <c r="AD738" s="36">
        <f>VLOOKUP(First_Validations__2[[#This Row],[CountryReq]],Last_Validations[],COLUMNS($B:K)+1,FALSE)</f>
        <v>2018</v>
      </c>
      <c r="AE738" s="36">
        <f>VLOOKUP(First_Validations__2[[#This Row],[CountryReq]],Last_Validations[],COLUMNS($B:L)+1,FALSE)</f>
        <v>2018</v>
      </c>
      <c r="AF738" s="36" t="str">
        <f>VLOOKUP(First_Validations__2[[#This Row],[CountryReq]],Last_Validations[],COLUMNS($B:M)+1,FALSE)</f>
        <v>Satisfactory progress</v>
      </c>
      <c r="AG738" s="36" t="str">
        <f>VLOOKUP(First_Validations__2[[#This Row],[CountryReq]],Last_Validations[],COLUMNS($B:N)+1,FALSE)</f>
        <v>Workplan (#1.5)</v>
      </c>
      <c r="AH738" s="36">
        <f>VLOOKUP(First_Validations__2[[#This Row],[CountryReq]],Last_Validations[],COLUMNS($B:O)+1,FALSE)</f>
        <v>5</v>
      </c>
      <c r="AI738" s="36" t="str">
        <f>VLOOKUP(First_Validations__2[[#This Row],[CountryReq]],Last_Validations[],COLUMNS($B:P)+1,FALSE)</f>
        <v>Satisfactory progress</v>
      </c>
      <c r="AJ738" s="36" t="str">
        <f>VLOOKUP(First_Validations__2[[#This Row],[CountryReq]],Last_Validations[],COLUMNS($B:Q)+1,FALSE)</f>
        <v xml:space="preserve">The MSWG has been formed and includes self-appointed representatives from each stakeholder group with no suggestion of interference or coercion. Although the mechanism for civil society nominations on the MSWG restricts selection of members outside the PWYP and MECC coalitions, there is no evidence that non-member NGOs that would have liked to participate have been constrained from doing so. The ToR for the MSWG addresses the requirements of the EITI Standard, but stakeholders have highlighted certain deviations in practice, particularly related to voting. Certain MSWG decisions appear to be passed despite objections of one of the stakeholder groups, for instance in relation to data quality assurance procedures. Attendance of MSWG members is also inconsistent, with delegation of attendance to different representatives being common. these weaknesses have affected EITI implementation and contributed to inconsistent multi-stakeholder oversight of the technical aspects of EITI reporting, in particular with respect to data quality.
</v>
      </c>
      <c r="AK738" s="36" t="str">
        <f>VLOOKUP(First_Validations__2[[#This Row],[CountryReq]],Last_Validations[],COLUMNS($B:R)+1,FALSE)</f>
        <v>https://eiti.org/mongolia#mongolias-progress-by-requirement</v>
      </c>
      <c r="AL738" s="36" t="str">
        <f>VLOOKUP(First_Validations__2[[#This Row],[CountryReq]],Last_Validations[],COLUMNS($B:S)+1,FALSE)</f>
        <v>http://www.eitimongolia.mn/en</v>
      </c>
      <c r="AM738" s="36" t="str">
        <f>VLOOKUP(First_Validations__2[[#This Row],[CountryReq]],Last_Validations[],COLUMNS($B:T)+1,FALSE)</f>
        <v>https://eiti.org/api/v1.0/score_data/28</v>
      </c>
      <c r="AN738" s="36" t="str">
        <f>IF(First_Validations__2[[#This Row],[FirstValidation.Country: Year]]=First_Validations__2[[#This Row],[Country: Year]],"First","Second / Last")</f>
        <v>Second / Last</v>
      </c>
      <c r="AO738" s="36">
        <f>IF(AND(First_Validations__2[[#This Row],[FirstValidation.Validation score]]&lt;5,First_Validations__2[[#This Row],[FirstValidation.Validation score]]&gt;1),1,0)</f>
        <v>0</v>
      </c>
      <c r="AP738" s="36">
        <f>First_Validations__2[[#This Row],[Validation score]]-First_Validations__2[[#This Row],[FirstValidation.Validation score]]</f>
        <v>0</v>
      </c>
      <c r="AQ738" s="36">
        <f>IF(AND(First_Validations__2[[#This Row],[Corrective action]]=1,First_Validations__2[[#This Row],[Validation score]]&lt;5,First_Validations__2[[#This Row],[Validation score]]&gt;1),1,0)</f>
        <v>0</v>
      </c>
      <c r="AR738" s="36">
        <f>IF(AND(First_Validations__2[[#This Row],[Corrective action]]=1,OR(First_Validations__2[[#This Row],[Validation score]]&gt;4,First_Validations__2[[#This Row],[Validation score]]&lt;2)),1,0)</f>
        <v>0</v>
      </c>
      <c r="AS7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8" s="36" t="str">
        <f>VLOOKUP(First_Validations__2[[#This Row],[Requirement ('#)]],Requirements[[Requirements]:[Categories2]],2,FALSE)</f>
        <v>MSG Oversight</v>
      </c>
    </row>
    <row r="739" spans="2:46">
      <c r="B739" s="34" t="s">
        <v>1558</v>
      </c>
      <c r="C739" s="34">
        <v>1</v>
      </c>
      <c r="D739" s="34">
        <v>1</v>
      </c>
      <c r="E739" s="34" t="s">
        <v>7</v>
      </c>
      <c r="F739" s="34" t="s">
        <v>1559</v>
      </c>
      <c r="G739" s="34" t="s">
        <v>1558</v>
      </c>
      <c r="H739" s="34" t="s">
        <v>3494</v>
      </c>
      <c r="I739" s="34" t="s">
        <v>8</v>
      </c>
      <c r="J739" s="34">
        <v>2016</v>
      </c>
      <c r="K739" s="34">
        <v>2018</v>
      </c>
      <c r="L739" s="34" t="s">
        <v>1768</v>
      </c>
      <c r="M739" s="34" t="s">
        <v>1793</v>
      </c>
      <c r="N739" s="34">
        <v>4</v>
      </c>
      <c r="O739" s="34" t="s">
        <v>1767</v>
      </c>
      <c r="P739" s="34" t="s">
        <v>16</v>
      </c>
      <c r="Q739" s="34" t="s">
        <v>1785</v>
      </c>
      <c r="R739" s="34" t="s">
        <v>1560</v>
      </c>
      <c r="S739" s="34" t="s">
        <v>1786</v>
      </c>
      <c r="T739" s="34" t="s">
        <v>2705</v>
      </c>
      <c r="U739" s="36" t="str">
        <f>VLOOKUP(First_Validations__2[[#This Row],[CountryReq]],Last_Validations[],COLUMNS($B:B)+1,FALSE)</f>
        <v>Mongolia: 2018</v>
      </c>
      <c r="V739" s="36" t="str">
        <f>VLOOKUP(First_Validations__2[[#This Row],[CountryReq]],Last_Validations[],COLUMNS($B:C)+1,FALSE)</f>
        <v>Mongolia</v>
      </c>
      <c r="W739" s="36">
        <f>VLOOKUP(First_Validations__2[[#This Row],[CountryReq]],Last_Validations[],COLUMNS($B:D)+1,FALSE)</f>
        <v>1</v>
      </c>
      <c r="X739" s="36">
        <f>VLOOKUP(First_Validations__2[[#This Row],[CountryReq]],Last_Validations[],COLUMNS($B:E)+1,FALSE)</f>
        <v>28</v>
      </c>
      <c r="Y739" s="36" t="str">
        <f>VLOOKUP(First_Validations__2[[#This Row],[CountryReq]],Last_Validations[],COLUMNS($B:F)+1,FALSE)</f>
        <v>Mongolia: 2018</v>
      </c>
      <c r="Z739" s="36" t="str">
        <f>VLOOKUP(First_Validations__2[[#This Row],[CountryReq]],Last_Validations[],COLUMNS($B:G)+1,FALSE)</f>
        <v>MNG</v>
      </c>
      <c r="AA739" s="36" t="str">
        <f>VLOOKUP(First_Validations__2[[#This Row],[CountryReq]],Last_Validations[],COLUMNS($B:H)+1,FALSE)</f>
        <v>Mongolia</v>
      </c>
      <c r="AB739" s="36" t="str">
        <f>VLOOKUP(First_Validations__2[[#This Row],[CountryReq]],Last_Validations[],COLUMNS($B:I)+1,FALSE)</f>
        <v>https://eiti.org/BD/2018-14</v>
      </c>
      <c r="AC739" s="36" t="str">
        <f>VLOOKUP(First_Validations__2[[#This Row],[CountryReq]],Last_Validations[],COLUMNS($B:J)+1,FALSE)</f>
        <v>https://eiti.org/document/mongolia-validation-2018</v>
      </c>
      <c r="AD739" s="36">
        <f>VLOOKUP(First_Validations__2[[#This Row],[CountryReq]],Last_Validations[],COLUMNS($B:K)+1,FALSE)</f>
        <v>2018</v>
      </c>
      <c r="AE739" s="36">
        <f>VLOOKUP(First_Validations__2[[#This Row],[CountryReq]],Last_Validations[],COLUMNS($B:L)+1,FALSE)</f>
        <v>2018</v>
      </c>
      <c r="AF739" s="36" t="str">
        <f>VLOOKUP(First_Validations__2[[#This Row],[CountryReq]],Last_Validations[],COLUMNS($B:M)+1,FALSE)</f>
        <v>Satisfactory progress</v>
      </c>
      <c r="AG739" s="36" t="str">
        <f>VLOOKUP(First_Validations__2[[#This Row],[CountryReq]],Last_Validations[],COLUMNS($B:N)+1,FALSE)</f>
        <v>License register (#2.3)</v>
      </c>
      <c r="AH739" s="36">
        <f>VLOOKUP(First_Validations__2[[#This Row],[CountryReq]],Last_Validations[],COLUMNS($B:O)+1,FALSE)</f>
        <v>5</v>
      </c>
      <c r="AI739" s="36" t="str">
        <f>VLOOKUP(First_Validations__2[[#This Row],[CountryReq]],Last_Validations[],COLUMNS($B:P)+1,FALSE)</f>
        <v>Satisfactory progress</v>
      </c>
      <c r="AJ739" s="36" t="str">
        <f>VLOOKUP(First_Validations__2[[#This Row],[CountryReq]],Last_Validations[],COLUMNS($B:Q)+1,FALSE)</f>
        <v xml:space="preserve">The 2016 EITI Report provides guidance on accessing license coordinates in the oil and gas sector. Having made efforts to secure dates of applications for licenses held by material companies, he MSWG disclosed dates of application for 251 of the 661 mining licenses and eight of the 11 PSAs held by material companies in the 2016 EITI Report. It has been transparent about obstacles hindering disclosure of dates of application for licenses awarded under the previous system and included activities in its 2018 work plan to secure remaining dates of application. </v>
      </c>
      <c r="AK739" s="36" t="str">
        <f>VLOOKUP(First_Validations__2[[#This Row],[CountryReq]],Last_Validations[],COLUMNS($B:R)+1,FALSE)</f>
        <v>https://eiti.org/mongolia#mongolias-progress-by-requirement</v>
      </c>
      <c r="AL739" s="36" t="str">
        <f>VLOOKUP(First_Validations__2[[#This Row],[CountryReq]],Last_Validations[],COLUMNS($B:S)+1,FALSE)</f>
        <v>http://www.eitimongolia.mn/en</v>
      </c>
      <c r="AM739" s="36" t="str">
        <f>VLOOKUP(First_Validations__2[[#This Row],[CountryReq]],Last_Validations[],COLUMNS($B:T)+1,FALSE)</f>
        <v>https://eiti.org/api/v1.0/score_data/28</v>
      </c>
      <c r="AN739" s="36" t="str">
        <f>IF(First_Validations__2[[#This Row],[FirstValidation.Country: Year]]=First_Validations__2[[#This Row],[Country: Year]],"First","Second / Last")</f>
        <v>Second / Last</v>
      </c>
      <c r="AO739" s="36">
        <f>IF(AND(First_Validations__2[[#This Row],[FirstValidation.Validation score]]&lt;5,First_Validations__2[[#This Row],[FirstValidation.Validation score]]&gt;1),1,0)</f>
        <v>1</v>
      </c>
      <c r="AP739" s="36">
        <f>First_Validations__2[[#This Row],[Validation score]]-First_Validations__2[[#This Row],[FirstValidation.Validation score]]</f>
        <v>1</v>
      </c>
      <c r="AQ739" s="36">
        <f>IF(AND(First_Validations__2[[#This Row],[Corrective action]]=1,First_Validations__2[[#This Row],[Validation score]]&lt;5,First_Validations__2[[#This Row],[Validation score]]&gt;1),1,0)</f>
        <v>0</v>
      </c>
      <c r="AR739" s="36">
        <f>IF(AND(First_Validations__2[[#This Row],[Corrective action]]=1,OR(First_Validations__2[[#This Row],[Validation score]]&gt;4,First_Validations__2[[#This Row],[Validation score]]&lt;2)),1,0)</f>
        <v>1</v>
      </c>
      <c r="AS7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39" s="36" t="str">
        <f>VLOOKUP(First_Validations__2[[#This Row],[Requirement ('#)]],Requirements[[Requirements]:[Categories2]],2,FALSE)</f>
        <v>Licenses and contracts</v>
      </c>
    </row>
    <row r="740" spans="2:46">
      <c r="B740" s="34" t="s">
        <v>1558</v>
      </c>
      <c r="C740" s="34">
        <v>1</v>
      </c>
      <c r="D740" s="34">
        <v>1</v>
      </c>
      <c r="E740" s="34" t="s">
        <v>7</v>
      </c>
      <c r="F740" s="34" t="s">
        <v>1559</v>
      </c>
      <c r="G740" s="34" t="s">
        <v>1558</v>
      </c>
      <c r="H740" s="34" t="s">
        <v>3494</v>
      </c>
      <c r="I740" s="34" t="s">
        <v>8</v>
      </c>
      <c r="J740" s="34">
        <v>2016</v>
      </c>
      <c r="K740" s="34">
        <v>2018</v>
      </c>
      <c r="L740" s="34" t="s">
        <v>1768</v>
      </c>
      <c r="M740" s="34" t="s">
        <v>1792</v>
      </c>
      <c r="N740" s="34">
        <v>4</v>
      </c>
      <c r="O740" s="34" t="s">
        <v>1767</v>
      </c>
      <c r="P740" s="34" t="s">
        <v>15</v>
      </c>
      <c r="Q740" s="34" t="s">
        <v>1785</v>
      </c>
      <c r="R740" s="34" t="s">
        <v>1560</v>
      </c>
      <c r="S740" s="34" t="s">
        <v>1786</v>
      </c>
      <c r="T740" s="34" t="s">
        <v>2706</v>
      </c>
      <c r="U740" s="36" t="str">
        <f>VLOOKUP(First_Validations__2[[#This Row],[CountryReq]],Last_Validations[],COLUMNS($B:B)+1,FALSE)</f>
        <v>Mongolia: 2018</v>
      </c>
      <c r="V740" s="36" t="str">
        <f>VLOOKUP(First_Validations__2[[#This Row],[CountryReq]],Last_Validations[],COLUMNS($B:C)+1,FALSE)</f>
        <v>Mongolia</v>
      </c>
      <c r="W740" s="36">
        <f>VLOOKUP(First_Validations__2[[#This Row],[CountryReq]],Last_Validations[],COLUMNS($B:D)+1,FALSE)</f>
        <v>1</v>
      </c>
      <c r="X740" s="36">
        <f>VLOOKUP(First_Validations__2[[#This Row],[CountryReq]],Last_Validations[],COLUMNS($B:E)+1,FALSE)</f>
        <v>28</v>
      </c>
      <c r="Y740" s="36" t="str">
        <f>VLOOKUP(First_Validations__2[[#This Row],[CountryReq]],Last_Validations[],COLUMNS($B:F)+1,FALSE)</f>
        <v>Mongolia: 2018</v>
      </c>
      <c r="Z740" s="36" t="str">
        <f>VLOOKUP(First_Validations__2[[#This Row],[CountryReq]],Last_Validations[],COLUMNS($B:G)+1,FALSE)</f>
        <v>MNG</v>
      </c>
      <c r="AA740" s="36" t="str">
        <f>VLOOKUP(First_Validations__2[[#This Row],[CountryReq]],Last_Validations[],COLUMNS($B:H)+1,FALSE)</f>
        <v>Mongolia</v>
      </c>
      <c r="AB740" s="36" t="str">
        <f>VLOOKUP(First_Validations__2[[#This Row],[CountryReq]],Last_Validations[],COLUMNS($B:I)+1,FALSE)</f>
        <v>https://eiti.org/BD/2018-14</v>
      </c>
      <c r="AC740" s="36" t="str">
        <f>VLOOKUP(First_Validations__2[[#This Row],[CountryReq]],Last_Validations[],COLUMNS($B:J)+1,FALSE)</f>
        <v>https://eiti.org/document/mongolia-validation-2018</v>
      </c>
      <c r="AD740" s="36">
        <f>VLOOKUP(First_Validations__2[[#This Row],[CountryReq]],Last_Validations[],COLUMNS($B:K)+1,FALSE)</f>
        <v>2018</v>
      </c>
      <c r="AE740" s="36">
        <f>VLOOKUP(First_Validations__2[[#This Row],[CountryReq]],Last_Validations[],COLUMNS($B:L)+1,FALSE)</f>
        <v>2018</v>
      </c>
      <c r="AF740" s="36" t="str">
        <f>VLOOKUP(First_Validations__2[[#This Row],[CountryReq]],Last_Validations[],COLUMNS($B:M)+1,FALSE)</f>
        <v>Satisfactory progress</v>
      </c>
      <c r="AG740" s="36" t="str">
        <f>VLOOKUP(First_Validations__2[[#This Row],[CountryReq]],Last_Validations[],COLUMNS($B:N)+1,FALSE)</f>
        <v>License allocations (#2.2)</v>
      </c>
      <c r="AH740" s="36">
        <f>VLOOKUP(First_Validations__2[[#This Row],[CountryReq]],Last_Validations[],COLUMNS($B:O)+1,FALSE)</f>
        <v>5</v>
      </c>
      <c r="AI740" s="36" t="str">
        <f>VLOOKUP(First_Validations__2[[#This Row],[CountryReq]],Last_Validations[],COLUMNS($B:P)+1,FALSE)</f>
        <v>Satisfactory progress</v>
      </c>
      <c r="AJ740" s="36" t="str">
        <f>VLOOKUP(First_Validations__2[[#This Row],[CountryReq]],Last_Validations[],COLUMNS($B:Q)+1,FALSE)</f>
        <v xml:space="preserve">The 2016 EITI Report discloses which mining, oil, and gas licenses were awarded and transferred during the year, highlighting any non-trivial deviations from the applicable legal and regulatory framework governing license awards and transfers. The extensive work on assessing deviations in practice constitutes a good example of increasing awareness of how criteria are assessed during the allocation process. </v>
      </c>
      <c r="AK740" s="36" t="str">
        <f>VLOOKUP(First_Validations__2[[#This Row],[CountryReq]],Last_Validations[],COLUMNS($B:R)+1,FALSE)</f>
        <v>https://eiti.org/mongolia#mongolias-progress-by-requirement</v>
      </c>
      <c r="AL740" s="36" t="str">
        <f>VLOOKUP(First_Validations__2[[#This Row],[CountryReq]],Last_Validations[],COLUMNS($B:S)+1,FALSE)</f>
        <v>http://www.eitimongolia.mn/en</v>
      </c>
      <c r="AM740" s="36" t="str">
        <f>VLOOKUP(First_Validations__2[[#This Row],[CountryReq]],Last_Validations[],COLUMNS($B:T)+1,FALSE)</f>
        <v>https://eiti.org/api/v1.0/score_data/28</v>
      </c>
      <c r="AN740" s="36" t="str">
        <f>IF(First_Validations__2[[#This Row],[FirstValidation.Country: Year]]=First_Validations__2[[#This Row],[Country: Year]],"First","Second / Last")</f>
        <v>Second / Last</v>
      </c>
      <c r="AO740" s="36">
        <f>IF(AND(First_Validations__2[[#This Row],[FirstValidation.Validation score]]&lt;5,First_Validations__2[[#This Row],[FirstValidation.Validation score]]&gt;1),1,0)</f>
        <v>1</v>
      </c>
      <c r="AP740" s="36">
        <f>First_Validations__2[[#This Row],[Validation score]]-First_Validations__2[[#This Row],[FirstValidation.Validation score]]</f>
        <v>1</v>
      </c>
      <c r="AQ740" s="36">
        <f>IF(AND(First_Validations__2[[#This Row],[Corrective action]]=1,First_Validations__2[[#This Row],[Validation score]]&lt;5,First_Validations__2[[#This Row],[Validation score]]&gt;1),1,0)</f>
        <v>0</v>
      </c>
      <c r="AR740" s="36">
        <f>IF(AND(First_Validations__2[[#This Row],[Corrective action]]=1,OR(First_Validations__2[[#This Row],[Validation score]]&gt;4,First_Validations__2[[#This Row],[Validation score]]&lt;2)),1,0)</f>
        <v>1</v>
      </c>
      <c r="AS7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0" s="36" t="str">
        <f>VLOOKUP(First_Validations__2[[#This Row],[Requirement ('#)]],Requirements[[Requirements]:[Categories2]],2,FALSE)</f>
        <v>Licenses and contracts</v>
      </c>
    </row>
    <row r="741" spans="2:46">
      <c r="B741" s="34" t="s">
        <v>1558</v>
      </c>
      <c r="C741" s="34">
        <v>1</v>
      </c>
      <c r="D741" s="34">
        <v>1</v>
      </c>
      <c r="E741" s="34" t="s">
        <v>7</v>
      </c>
      <c r="F741" s="34" t="s">
        <v>1559</v>
      </c>
      <c r="G741" s="34" t="s">
        <v>1558</v>
      </c>
      <c r="H741" s="34" t="s">
        <v>3494</v>
      </c>
      <c r="I741" s="34" t="s">
        <v>8</v>
      </c>
      <c r="J741" s="34">
        <v>2016</v>
      </c>
      <c r="K741" s="34">
        <v>2018</v>
      </c>
      <c r="L741" s="34" t="s">
        <v>1768</v>
      </c>
      <c r="M741" s="34" t="s">
        <v>1787</v>
      </c>
      <c r="N741" s="34">
        <v>5</v>
      </c>
      <c r="O741" s="34" t="s">
        <v>1768</v>
      </c>
      <c r="P741" s="34" t="s">
        <v>10</v>
      </c>
      <c r="Q741" s="34" t="s">
        <v>1785</v>
      </c>
      <c r="R741" s="34" t="s">
        <v>1560</v>
      </c>
      <c r="S741" s="34" t="s">
        <v>1786</v>
      </c>
      <c r="T741" s="34" t="s">
        <v>2707</v>
      </c>
      <c r="U741" s="36" t="str">
        <f>VLOOKUP(First_Validations__2[[#This Row],[CountryReq]],Last_Validations[],COLUMNS($B:B)+1,FALSE)</f>
        <v>Mongolia: 2018</v>
      </c>
      <c r="V741" s="36" t="str">
        <f>VLOOKUP(First_Validations__2[[#This Row],[CountryReq]],Last_Validations[],COLUMNS($B:C)+1,FALSE)</f>
        <v>Mongolia</v>
      </c>
      <c r="W741" s="36">
        <f>VLOOKUP(First_Validations__2[[#This Row],[CountryReq]],Last_Validations[],COLUMNS($B:D)+1,FALSE)</f>
        <v>1</v>
      </c>
      <c r="X741" s="36">
        <f>VLOOKUP(First_Validations__2[[#This Row],[CountryReq]],Last_Validations[],COLUMNS($B:E)+1,FALSE)</f>
        <v>28</v>
      </c>
      <c r="Y741" s="36" t="str">
        <f>VLOOKUP(First_Validations__2[[#This Row],[CountryReq]],Last_Validations[],COLUMNS($B:F)+1,FALSE)</f>
        <v>Mongolia: 2018</v>
      </c>
      <c r="Z741" s="36" t="str">
        <f>VLOOKUP(First_Validations__2[[#This Row],[CountryReq]],Last_Validations[],COLUMNS($B:G)+1,FALSE)</f>
        <v>MNG</v>
      </c>
      <c r="AA741" s="36" t="str">
        <f>VLOOKUP(First_Validations__2[[#This Row],[CountryReq]],Last_Validations[],COLUMNS($B:H)+1,FALSE)</f>
        <v>Mongolia</v>
      </c>
      <c r="AB741" s="36" t="str">
        <f>VLOOKUP(First_Validations__2[[#This Row],[CountryReq]],Last_Validations[],COLUMNS($B:I)+1,FALSE)</f>
        <v>https://eiti.org/BD/2018-14</v>
      </c>
      <c r="AC741" s="36" t="str">
        <f>VLOOKUP(First_Validations__2[[#This Row],[CountryReq]],Last_Validations[],COLUMNS($B:J)+1,FALSE)</f>
        <v>https://eiti.org/document/mongolia-validation-2018</v>
      </c>
      <c r="AD741" s="36">
        <f>VLOOKUP(First_Validations__2[[#This Row],[CountryReq]],Last_Validations[],COLUMNS($B:K)+1,FALSE)</f>
        <v>2018</v>
      </c>
      <c r="AE741" s="36">
        <f>VLOOKUP(First_Validations__2[[#This Row],[CountryReq]],Last_Validations[],COLUMNS($B:L)+1,FALSE)</f>
        <v>2018</v>
      </c>
      <c r="AF741" s="36" t="str">
        <f>VLOOKUP(First_Validations__2[[#This Row],[CountryReq]],Last_Validations[],COLUMNS($B:M)+1,FALSE)</f>
        <v>Satisfactory progress</v>
      </c>
      <c r="AG741" s="36" t="str">
        <f>VLOOKUP(First_Validations__2[[#This Row],[CountryReq]],Last_Validations[],COLUMNS($B:N)+1,FALSE)</f>
        <v>Industry engagement (#1.2)</v>
      </c>
      <c r="AH741" s="36">
        <f>VLOOKUP(First_Validations__2[[#This Row],[CountryReq]],Last_Validations[],COLUMNS($B:O)+1,FALSE)</f>
        <v>5</v>
      </c>
      <c r="AI741" s="36" t="str">
        <f>VLOOKUP(First_Validations__2[[#This Row],[CountryReq]],Last_Validations[],COLUMNS($B:P)+1,FALSE)</f>
        <v>Satisfactory progress</v>
      </c>
      <c r="AJ741" s="36" t="str">
        <f>VLOOKUP(First_Validations__2[[#This Row],[CountryReq]],Last_Validations[],COLUMNS($B:Q)+1,FALSE)</f>
        <v xml:space="preserve">Companies are actively and effectively engaged in the design, implementation, monitoring and evaluation of the EITI process. Industry representatives are taking part in outreach and efforts to promote public debate especially on regional level. The Minerals Law and model Production-Sharing Contract provide an enabling environment for company participation in the EITI and there do not appear to be any legal obstacles preventing company participation.
</v>
      </c>
      <c r="AK741" s="36" t="str">
        <f>VLOOKUP(First_Validations__2[[#This Row],[CountryReq]],Last_Validations[],COLUMNS($B:R)+1,FALSE)</f>
        <v>https://eiti.org/mongolia#mongolias-progress-by-requirement</v>
      </c>
      <c r="AL741" s="36" t="str">
        <f>VLOOKUP(First_Validations__2[[#This Row],[CountryReq]],Last_Validations[],COLUMNS($B:S)+1,FALSE)</f>
        <v>http://www.eitimongolia.mn/en</v>
      </c>
      <c r="AM741" s="36" t="str">
        <f>VLOOKUP(First_Validations__2[[#This Row],[CountryReq]],Last_Validations[],COLUMNS($B:T)+1,FALSE)</f>
        <v>https://eiti.org/api/v1.0/score_data/28</v>
      </c>
      <c r="AN741" s="36" t="str">
        <f>IF(First_Validations__2[[#This Row],[FirstValidation.Country: Year]]=First_Validations__2[[#This Row],[Country: Year]],"First","Second / Last")</f>
        <v>Second / Last</v>
      </c>
      <c r="AO741" s="36">
        <f>IF(AND(First_Validations__2[[#This Row],[FirstValidation.Validation score]]&lt;5,First_Validations__2[[#This Row],[FirstValidation.Validation score]]&gt;1),1,0)</f>
        <v>0</v>
      </c>
      <c r="AP741" s="36">
        <f>First_Validations__2[[#This Row],[Validation score]]-First_Validations__2[[#This Row],[FirstValidation.Validation score]]</f>
        <v>0</v>
      </c>
      <c r="AQ741" s="36">
        <f>IF(AND(First_Validations__2[[#This Row],[Corrective action]]=1,First_Validations__2[[#This Row],[Validation score]]&lt;5,First_Validations__2[[#This Row],[Validation score]]&gt;1),1,0)</f>
        <v>0</v>
      </c>
      <c r="AR741" s="36">
        <f>IF(AND(First_Validations__2[[#This Row],[Corrective action]]=1,OR(First_Validations__2[[#This Row],[Validation score]]&gt;4,First_Validations__2[[#This Row],[Validation score]]&lt;2)),1,0)</f>
        <v>0</v>
      </c>
      <c r="AS7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1" s="36" t="str">
        <f>VLOOKUP(First_Validations__2[[#This Row],[Requirement ('#)]],Requirements[[Requirements]:[Categories2]],2,FALSE)</f>
        <v>MSG Oversight</v>
      </c>
    </row>
    <row r="742" spans="2:46">
      <c r="B742" s="34" t="s">
        <v>1558</v>
      </c>
      <c r="C742" s="34">
        <v>1</v>
      </c>
      <c r="D742" s="34">
        <v>1</v>
      </c>
      <c r="E742" s="34" t="s">
        <v>7</v>
      </c>
      <c r="F742" s="34" t="s">
        <v>1559</v>
      </c>
      <c r="G742" s="34" t="s">
        <v>1558</v>
      </c>
      <c r="H742" s="34" t="s">
        <v>3494</v>
      </c>
      <c r="I742" s="34" t="s">
        <v>8</v>
      </c>
      <c r="J742" s="34">
        <v>2016</v>
      </c>
      <c r="K742" s="34">
        <v>2018</v>
      </c>
      <c r="L742" s="34" t="s">
        <v>1768</v>
      </c>
      <c r="M742" s="34" t="s">
        <v>1822</v>
      </c>
      <c r="N742" s="34">
        <v>4</v>
      </c>
      <c r="O742" s="34" t="s">
        <v>1767</v>
      </c>
      <c r="P742" s="34" t="s">
        <v>1</v>
      </c>
      <c r="Q742" s="34" t="s">
        <v>1785</v>
      </c>
      <c r="R742" s="34" t="s">
        <v>1560</v>
      </c>
      <c r="S742" s="34" t="s">
        <v>1786</v>
      </c>
      <c r="T742" s="34" t="s">
        <v>2708</v>
      </c>
      <c r="U742" s="36" t="str">
        <f>VLOOKUP(First_Validations__2[[#This Row],[CountryReq]],Last_Validations[],COLUMNS($B:B)+1,FALSE)</f>
        <v>Mongolia: 2018</v>
      </c>
      <c r="V742" s="36" t="str">
        <f>VLOOKUP(First_Validations__2[[#This Row],[CountryReq]],Last_Validations[],COLUMNS($B:C)+1,FALSE)</f>
        <v>Mongolia</v>
      </c>
      <c r="W742" s="36">
        <f>VLOOKUP(First_Validations__2[[#This Row],[CountryReq]],Last_Validations[],COLUMNS($B:D)+1,FALSE)</f>
        <v>1</v>
      </c>
      <c r="X742" s="36">
        <f>VLOOKUP(First_Validations__2[[#This Row],[CountryReq]],Last_Validations[],COLUMNS($B:E)+1,FALSE)</f>
        <v>28</v>
      </c>
      <c r="Y742" s="36" t="str">
        <f>VLOOKUP(First_Validations__2[[#This Row],[CountryReq]],Last_Validations[],COLUMNS($B:F)+1,FALSE)</f>
        <v>Mongolia: 2018</v>
      </c>
      <c r="Z742" s="36" t="str">
        <f>VLOOKUP(First_Validations__2[[#This Row],[CountryReq]],Last_Validations[],COLUMNS($B:G)+1,FALSE)</f>
        <v>MNG</v>
      </c>
      <c r="AA742" s="36" t="str">
        <f>VLOOKUP(First_Validations__2[[#This Row],[CountryReq]],Last_Validations[],COLUMNS($B:H)+1,FALSE)</f>
        <v>Mongolia</v>
      </c>
      <c r="AB742" s="36" t="str">
        <f>VLOOKUP(First_Validations__2[[#This Row],[CountryReq]],Last_Validations[],COLUMNS($B:I)+1,FALSE)</f>
        <v>https://eiti.org/BD/2018-14</v>
      </c>
      <c r="AC742" s="36" t="str">
        <f>VLOOKUP(First_Validations__2[[#This Row],[CountryReq]],Last_Validations[],COLUMNS($B:J)+1,FALSE)</f>
        <v>https://eiti.org/document/mongolia-validation-2018</v>
      </c>
      <c r="AD742" s="36">
        <f>VLOOKUP(First_Validations__2[[#This Row],[CountryReq]],Last_Validations[],COLUMNS($B:K)+1,FALSE)</f>
        <v>2018</v>
      </c>
      <c r="AE742" s="36">
        <f>VLOOKUP(First_Validations__2[[#This Row],[CountryReq]],Last_Validations[],COLUMNS($B:L)+1,FALSE)</f>
        <v>2018</v>
      </c>
      <c r="AF742" s="36" t="str">
        <f>VLOOKUP(First_Validations__2[[#This Row],[CountryReq]],Last_Validations[],COLUMNS($B:M)+1,FALSE)</f>
        <v>Satisfactory progress</v>
      </c>
      <c r="AG742" s="36" t="str">
        <f>VLOOKUP(First_Validations__2[[#This Row],[CountryReq]],Last_Validations[],COLUMNS($B:N)+1,FALSE)</f>
        <v>Overall Progress (#0.0)</v>
      </c>
      <c r="AH742" s="36">
        <f>VLOOKUP(First_Validations__2[[#This Row],[CountryReq]],Last_Validations[],COLUMNS($B:O)+1,FALSE)</f>
        <v>5</v>
      </c>
      <c r="AI742" s="36" t="str">
        <f>VLOOKUP(First_Validations__2[[#This Row],[CountryReq]],Last_Validations[],COLUMNS($B:P)+1,FALSE)</f>
        <v>Satisfactory progress</v>
      </c>
      <c r="AJ742" s="36" t="str">
        <f>VLOOKUP(First_Validations__2[[#This Row],[CountryReq]],Last_Validations[],COLUMNS($B:Q)+1,FALSE)</f>
        <v/>
      </c>
      <c r="AK742" s="36" t="str">
        <f>VLOOKUP(First_Validations__2[[#This Row],[CountryReq]],Last_Validations[],COLUMNS($B:R)+1,FALSE)</f>
        <v>https://eiti.org/mongolia#mongolias-progress-by-requirement</v>
      </c>
      <c r="AL742" s="36" t="str">
        <f>VLOOKUP(First_Validations__2[[#This Row],[CountryReq]],Last_Validations[],COLUMNS($B:S)+1,FALSE)</f>
        <v>http://www.eitimongolia.mn/en</v>
      </c>
      <c r="AM742" s="36" t="str">
        <f>VLOOKUP(First_Validations__2[[#This Row],[CountryReq]],Last_Validations[],COLUMNS($B:T)+1,FALSE)</f>
        <v>https://eiti.org/api/v1.0/score_data/28</v>
      </c>
      <c r="AN742" s="36" t="str">
        <f>IF(First_Validations__2[[#This Row],[FirstValidation.Country: Year]]=First_Validations__2[[#This Row],[Country: Year]],"First","Second / Last")</f>
        <v>Second / Last</v>
      </c>
      <c r="AO742" s="36">
        <f>IF(AND(First_Validations__2[[#This Row],[FirstValidation.Validation score]]&lt;5,First_Validations__2[[#This Row],[FirstValidation.Validation score]]&gt;1),1,0)</f>
        <v>1</v>
      </c>
      <c r="AP742" s="36">
        <f>First_Validations__2[[#This Row],[Validation score]]-First_Validations__2[[#This Row],[FirstValidation.Validation score]]</f>
        <v>1</v>
      </c>
      <c r="AQ742" s="36">
        <f>IF(AND(First_Validations__2[[#This Row],[Corrective action]]=1,First_Validations__2[[#This Row],[Validation score]]&lt;5,First_Validations__2[[#This Row],[Validation score]]&gt;1),1,0)</f>
        <v>0</v>
      </c>
      <c r="AR742" s="36">
        <f>IF(AND(First_Validations__2[[#This Row],[Corrective action]]=1,OR(First_Validations__2[[#This Row],[Validation score]]&gt;4,First_Validations__2[[#This Row],[Validation score]]&lt;2)),1,0)</f>
        <v>1</v>
      </c>
      <c r="AS7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2" s="36" t="str">
        <f>VLOOKUP(First_Validations__2[[#This Row],[Requirement ('#)]],Requirements[[Requirements]:[Categories2]],2,FALSE)</f>
        <v>Overall assessment</v>
      </c>
    </row>
    <row r="743" spans="2:46">
      <c r="B743" s="34" t="s">
        <v>1558</v>
      </c>
      <c r="C743" s="34">
        <v>1</v>
      </c>
      <c r="D743" s="34">
        <v>1</v>
      </c>
      <c r="E743" s="34" t="s">
        <v>7</v>
      </c>
      <c r="F743" s="34" t="s">
        <v>1559</v>
      </c>
      <c r="G743" s="34" t="s">
        <v>1558</v>
      </c>
      <c r="H743" s="34" t="s">
        <v>3494</v>
      </c>
      <c r="I743" s="34" t="s">
        <v>8</v>
      </c>
      <c r="J743" s="34">
        <v>2016</v>
      </c>
      <c r="K743" s="34">
        <v>2018</v>
      </c>
      <c r="L743" s="34" t="s">
        <v>1768</v>
      </c>
      <c r="M743" s="34" t="s">
        <v>1789</v>
      </c>
      <c r="N743" s="34">
        <v>4</v>
      </c>
      <c r="O743" s="34" t="s">
        <v>1767</v>
      </c>
      <c r="P743" s="34" t="s">
        <v>12</v>
      </c>
      <c r="Q743" s="34" t="s">
        <v>1785</v>
      </c>
      <c r="R743" s="34" t="s">
        <v>1560</v>
      </c>
      <c r="S743" s="34" t="s">
        <v>1786</v>
      </c>
      <c r="T743" s="34" t="s">
        <v>2709</v>
      </c>
      <c r="U743" s="36" t="str">
        <f>VLOOKUP(First_Validations__2[[#This Row],[CountryReq]],Last_Validations[],COLUMNS($B:B)+1,FALSE)</f>
        <v>Mongolia: 2018</v>
      </c>
      <c r="V743" s="36" t="str">
        <f>VLOOKUP(First_Validations__2[[#This Row],[CountryReq]],Last_Validations[],COLUMNS($B:C)+1,FALSE)</f>
        <v>Mongolia</v>
      </c>
      <c r="W743" s="36">
        <f>VLOOKUP(First_Validations__2[[#This Row],[CountryReq]],Last_Validations[],COLUMNS($B:D)+1,FALSE)</f>
        <v>1</v>
      </c>
      <c r="X743" s="36">
        <f>VLOOKUP(First_Validations__2[[#This Row],[CountryReq]],Last_Validations[],COLUMNS($B:E)+1,FALSE)</f>
        <v>28</v>
      </c>
      <c r="Y743" s="36" t="str">
        <f>VLOOKUP(First_Validations__2[[#This Row],[CountryReq]],Last_Validations[],COLUMNS($B:F)+1,FALSE)</f>
        <v>Mongolia: 2018</v>
      </c>
      <c r="Z743" s="36" t="str">
        <f>VLOOKUP(First_Validations__2[[#This Row],[CountryReq]],Last_Validations[],COLUMNS($B:G)+1,FALSE)</f>
        <v>MNG</v>
      </c>
      <c r="AA743" s="36" t="str">
        <f>VLOOKUP(First_Validations__2[[#This Row],[CountryReq]],Last_Validations[],COLUMNS($B:H)+1,FALSE)</f>
        <v>Mongolia</v>
      </c>
      <c r="AB743" s="36" t="str">
        <f>VLOOKUP(First_Validations__2[[#This Row],[CountryReq]],Last_Validations[],COLUMNS($B:I)+1,FALSE)</f>
        <v>https://eiti.org/BD/2018-14</v>
      </c>
      <c r="AC743" s="36" t="str">
        <f>VLOOKUP(First_Validations__2[[#This Row],[CountryReq]],Last_Validations[],COLUMNS($B:J)+1,FALSE)</f>
        <v>https://eiti.org/document/mongolia-validation-2018</v>
      </c>
      <c r="AD743" s="36">
        <f>VLOOKUP(First_Validations__2[[#This Row],[CountryReq]],Last_Validations[],COLUMNS($B:K)+1,FALSE)</f>
        <v>2018</v>
      </c>
      <c r="AE743" s="36">
        <f>VLOOKUP(First_Validations__2[[#This Row],[CountryReq]],Last_Validations[],COLUMNS($B:L)+1,FALSE)</f>
        <v>2018</v>
      </c>
      <c r="AF743" s="36" t="str">
        <f>VLOOKUP(First_Validations__2[[#This Row],[CountryReq]],Last_Validations[],COLUMNS($B:M)+1,FALSE)</f>
        <v>Satisfactory progress</v>
      </c>
      <c r="AG743" s="36" t="str">
        <f>VLOOKUP(First_Validations__2[[#This Row],[CountryReq]],Last_Validations[],COLUMNS($B:N)+1,FALSE)</f>
        <v>MSG governance (#1.4)</v>
      </c>
      <c r="AH743" s="36">
        <f>VLOOKUP(First_Validations__2[[#This Row],[CountryReq]],Last_Validations[],COLUMNS($B:O)+1,FALSE)</f>
        <v>5</v>
      </c>
      <c r="AI743" s="36" t="str">
        <f>VLOOKUP(First_Validations__2[[#This Row],[CountryReq]],Last_Validations[],COLUMNS($B:P)+1,FALSE)</f>
        <v>Satisfactory progress</v>
      </c>
      <c r="AJ743" s="36" t="str">
        <f>VLOOKUP(First_Validations__2[[#This Row],[CountryReq]],Last_Validations[],COLUMNS($B:Q)+1,FALSE)</f>
        <v>Each constituency publicly codified its MSWG membership nominations procedures in January 2018. The lack of safeguards in the MSWG’s decision-making has been resolved through revisions to the MSWG’s ToR in November 2017. Attendance at MSWG meetings has improved over 2017 and the MSWG ensured strong quorum rules in its revised ToR. There is growing constituency coordination on key issues ahead of MSWG meetings.</v>
      </c>
      <c r="AK743" s="36" t="str">
        <f>VLOOKUP(First_Validations__2[[#This Row],[CountryReq]],Last_Validations[],COLUMNS($B:R)+1,FALSE)</f>
        <v>https://eiti.org/mongolia#mongolias-progress-by-requirement</v>
      </c>
      <c r="AL743" s="36" t="str">
        <f>VLOOKUP(First_Validations__2[[#This Row],[CountryReq]],Last_Validations[],COLUMNS($B:S)+1,FALSE)</f>
        <v>http://www.eitimongolia.mn/en</v>
      </c>
      <c r="AM743" s="36" t="str">
        <f>VLOOKUP(First_Validations__2[[#This Row],[CountryReq]],Last_Validations[],COLUMNS($B:T)+1,FALSE)</f>
        <v>https://eiti.org/api/v1.0/score_data/28</v>
      </c>
      <c r="AN743" s="36" t="str">
        <f>IF(First_Validations__2[[#This Row],[FirstValidation.Country: Year]]=First_Validations__2[[#This Row],[Country: Year]],"First","Second / Last")</f>
        <v>Second / Last</v>
      </c>
      <c r="AO743" s="36">
        <f>IF(AND(First_Validations__2[[#This Row],[FirstValidation.Validation score]]&lt;5,First_Validations__2[[#This Row],[FirstValidation.Validation score]]&gt;1),1,0)</f>
        <v>1</v>
      </c>
      <c r="AP743" s="36">
        <f>First_Validations__2[[#This Row],[Validation score]]-First_Validations__2[[#This Row],[FirstValidation.Validation score]]</f>
        <v>1</v>
      </c>
      <c r="AQ743" s="36">
        <f>IF(AND(First_Validations__2[[#This Row],[Corrective action]]=1,First_Validations__2[[#This Row],[Validation score]]&lt;5,First_Validations__2[[#This Row],[Validation score]]&gt;1),1,0)</f>
        <v>0</v>
      </c>
      <c r="AR743" s="36">
        <f>IF(AND(First_Validations__2[[#This Row],[Corrective action]]=1,OR(First_Validations__2[[#This Row],[Validation score]]&gt;4,First_Validations__2[[#This Row],[Validation score]]&lt;2)),1,0)</f>
        <v>1</v>
      </c>
      <c r="AS7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3" s="36" t="str">
        <f>VLOOKUP(First_Validations__2[[#This Row],[Requirement ('#)]],Requirements[[Requirements]:[Categories2]],2,FALSE)</f>
        <v>MSG Oversight</v>
      </c>
    </row>
    <row r="744" spans="2:46">
      <c r="B744" s="34" t="s">
        <v>1558</v>
      </c>
      <c r="C744" s="34">
        <v>1</v>
      </c>
      <c r="D744" s="34">
        <v>1</v>
      </c>
      <c r="E744" s="34" t="s">
        <v>7</v>
      </c>
      <c r="F744" s="34" t="s">
        <v>1559</v>
      </c>
      <c r="G744" s="34" t="s">
        <v>1558</v>
      </c>
      <c r="H744" s="34" t="s">
        <v>3494</v>
      </c>
      <c r="I744" s="34" t="s">
        <v>8</v>
      </c>
      <c r="J744" s="34">
        <v>2016</v>
      </c>
      <c r="K744" s="34">
        <v>2018</v>
      </c>
      <c r="L744" s="34" t="s">
        <v>1768</v>
      </c>
      <c r="M744" s="34" t="s">
        <v>1788</v>
      </c>
      <c r="N744" s="34">
        <v>5</v>
      </c>
      <c r="O744" s="34" t="s">
        <v>1768</v>
      </c>
      <c r="P744" s="34" t="s">
        <v>11</v>
      </c>
      <c r="Q744" s="34" t="s">
        <v>1785</v>
      </c>
      <c r="R744" s="34" t="s">
        <v>1560</v>
      </c>
      <c r="S744" s="34" t="s">
        <v>1786</v>
      </c>
      <c r="T744" s="34" t="s">
        <v>2710</v>
      </c>
      <c r="U744" s="36" t="str">
        <f>VLOOKUP(First_Validations__2[[#This Row],[CountryReq]],Last_Validations[],COLUMNS($B:B)+1,FALSE)</f>
        <v>Mongolia: 2018</v>
      </c>
      <c r="V744" s="36" t="str">
        <f>VLOOKUP(First_Validations__2[[#This Row],[CountryReq]],Last_Validations[],COLUMNS($B:C)+1,FALSE)</f>
        <v>Mongolia</v>
      </c>
      <c r="W744" s="36">
        <f>VLOOKUP(First_Validations__2[[#This Row],[CountryReq]],Last_Validations[],COLUMNS($B:D)+1,FALSE)</f>
        <v>1</v>
      </c>
      <c r="X744" s="36">
        <f>VLOOKUP(First_Validations__2[[#This Row],[CountryReq]],Last_Validations[],COLUMNS($B:E)+1,FALSE)</f>
        <v>28</v>
      </c>
      <c r="Y744" s="36" t="str">
        <f>VLOOKUP(First_Validations__2[[#This Row],[CountryReq]],Last_Validations[],COLUMNS($B:F)+1,FALSE)</f>
        <v>Mongolia: 2018</v>
      </c>
      <c r="Z744" s="36" t="str">
        <f>VLOOKUP(First_Validations__2[[#This Row],[CountryReq]],Last_Validations[],COLUMNS($B:G)+1,FALSE)</f>
        <v>MNG</v>
      </c>
      <c r="AA744" s="36" t="str">
        <f>VLOOKUP(First_Validations__2[[#This Row],[CountryReq]],Last_Validations[],COLUMNS($B:H)+1,FALSE)</f>
        <v>Mongolia</v>
      </c>
      <c r="AB744" s="36" t="str">
        <f>VLOOKUP(First_Validations__2[[#This Row],[CountryReq]],Last_Validations[],COLUMNS($B:I)+1,FALSE)</f>
        <v>https://eiti.org/BD/2018-14</v>
      </c>
      <c r="AC744" s="36" t="str">
        <f>VLOOKUP(First_Validations__2[[#This Row],[CountryReq]],Last_Validations[],COLUMNS($B:J)+1,FALSE)</f>
        <v>https://eiti.org/document/mongolia-validation-2018</v>
      </c>
      <c r="AD744" s="36">
        <f>VLOOKUP(First_Validations__2[[#This Row],[CountryReq]],Last_Validations[],COLUMNS($B:K)+1,FALSE)</f>
        <v>2018</v>
      </c>
      <c r="AE744" s="36">
        <f>VLOOKUP(First_Validations__2[[#This Row],[CountryReq]],Last_Validations[],COLUMNS($B:L)+1,FALSE)</f>
        <v>2018</v>
      </c>
      <c r="AF744" s="36" t="str">
        <f>VLOOKUP(First_Validations__2[[#This Row],[CountryReq]],Last_Validations[],COLUMNS($B:M)+1,FALSE)</f>
        <v>Satisfactory progress</v>
      </c>
      <c r="AG744" s="36" t="str">
        <f>VLOOKUP(First_Validations__2[[#This Row],[CountryReq]],Last_Validations[],COLUMNS($B:N)+1,FALSE)</f>
        <v>Civil society engagement (#1.3)</v>
      </c>
      <c r="AH744" s="36">
        <f>VLOOKUP(First_Validations__2[[#This Row],[CountryReq]],Last_Validations[],COLUMNS($B:O)+1,FALSE)</f>
        <v>5</v>
      </c>
      <c r="AI744" s="36" t="str">
        <f>VLOOKUP(First_Validations__2[[#This Row],[CountryReq]],Last_Validations[],COLUMNS($B:P)+1,FALSE)</f>
        <v>Satisfactory progress</v>
      </c>
      <c r="AJ744" s="36" t="str">
        <f>VLOOKUP(First_Validations__2[[#This Row],[CountryReq]],Last_Validations[],COLUMNS($B:Q)+1,FALSE)</f>
        <v xml:space="preserve">Civil society are fully, actively and effectively engaged in the design, implementation, monitoring and evaluation of the EITI process. Stakeholders are taking part in outreach and efforts to promote public debate especially on regional level. There is an enabling environment for civil society participation in the EITI.
</v>
      </c>
      <c r="AK744" s="36" t="str">
        <f>VLOOKUP(First_Validations__2[[#This Row],[CountryReq]],Last_Validations[],COLUMNS($B:R)+1,FALSE)</f>
        <v>https://eiti.org/mongolia#mongolias-progress-by-requirement</v>
      </c>
      <c r="AL744" s="36" t="str">
        <f>VLOOKUP(First_Validations__2[[#This Row],[CountryReq]],Last_Validations[],COLUMNS($B:S)+1,FALSE)</f>
        <v>http://www.eitimongolia.mn/en</v>
      </c>
      <c r="AM744" s="36" t="str">
        <f>VLOOKUP(First_Validations__2[[#This Row],[CountryReq]],Last_Validations[],COLUMNS($B:T)+1,FALSE)</f>
        <v>https://eiti.org/api/v1.0/score_data/28</v>
      </c>
      <c r="AN744" s="36" t="str">
        <f>IF(First_Validations__2[[#This Row],[FirstValidation.Country: Year]]=First_Validations__2[[#This Row],[Country: Year]],"First","Second / Last")</f>
        <v>Second / Last</v>
      </c>
      <c r="AO744" s="36">
        <f>IF(AND(First_Validations__2[[#This Row],[FirstValidation.Validation score]]&lt;5,First_Validations__2[[#This Row],[FirstValidation.Validation score]]&gt;1),1,0)</f>
        <v>0</v>
      </c>
      <c r="AP744" s="36">
        <f>First_Validations__2[[#This Row],[Validation score]]-First_Validations__2[[#This Row],[FirstValidation.Validation score]]</f>
        <v>0</v>
      </c>
      <c r="AQ744" s="36">
        <f>IF(AND(First_Validations__2[[#This Row],[Corrective action]]=1,First_Validations__2[[#This Row],[Validation score]]&lt;5,First_Validations__2[[#This Row],[Validation score]]&gt;1),1,0)</f>
        <v>0</v>
      </c>
      <c r="AR744" s="36">
        <f>IF(AND(First_Validations__2[[#This Row],[Corrective action]]=1,OR(First_Validations__2[[#This Row],[Validation score]]&gt;4,First_Validations__2[[#This Row],[Validation score]]&lt;2)),1,0)</f>
        <v>0</v>
      </c>
      <c r="AS7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4" s="36" t="str">
        <f>VLOOKUP(First_Validations__2[[#This Row],[Requirement ('#)]],Requirements[[Requirements]:[Categories2]],2,FALSE)</f>
        <v>MSG Oversight</v>
      </c>
    </row>
    <row r="745" spans="2:46">
      <c r="B745" s="34" t="s">
        <v>1558</v>
      </c>
      <c r="C745" s="34">
        <v>1</v>
      </c>
      <c r="D745" s="34">
        <v>1</v>
      </c>
      <c r="E745" s="34" t="s">
        <v>7</v>
      </c>
      <c r="F745" s="34" t="s">
        <v>1559</v>
      </c>
      <c r="G745" s="34" t="s">
        <v>1558</v>
      </c>
      <c r="H745" s="34" t="s">
        <v>3494</v>
      </c>
      <c r="I745" s="34" t="s">
        <v>8</v>
      </c>
      <c r="J745" s="34">
        <v>2016</v>
      </c>
      <c r="K745" s="34">
        <v>2018</v>
      </c>
      <c r="L745" s="34" t="s">
        <v>1768</v>
      </c>
      <c r="M745" s="34" t="s">
        <v>1801</v>
      </c>
      <c r="N745" s="34">
        <v>5</v>
      </c>
      <c r="O745" s="34" t="s">
        <v>1768</v>
      </c>
      <c r="P745" s="34" t="s">
        <v>22</v>
      </c>
      <c r="Q745" s="34" t="s">
        <v>1785</v>
      </c>
      <c r="R745" s="34" t="s">
        <v>1560</v>
      </c>
      <c r="S745" s="34" t="s">
        <v>1786</v>
      </c>
      <c r="T745" s="34" t="s">
        <v>2711</v>
      </c>
      <c r="U745" s="36" t="str">
        <f>VLOOKUP(First_Validations__2[[#This Row],[CountryReq]],Last_Validations[],COLUMNS($B:B)+1,FALSE)</f>
        <v>Mongolia: 2018</v>
      </c>
      <c r="V745" s="36" t="str">
        <f>VLOOKUP(First_Validations__2[[#This Row],[CountryReq]],Last_Validations[],COLUMNS($B:C)+1,FALSE)</f>
        <v>Mongolia</v>
      </c>
      <c r="W745" s="36">
        <f>VLOOKUP(First_Validations__2[[#This Row],[CountryReq]],Last_Validations[],COLUMNS($B:D)+1,FALSE)</f>
        <v>1</v>
      </c>
      <c r="X745" s="36">
        <f>VLOOKUP(First_Validations__2[[#This Row],[CountryReq]],Last_Validations[],COLUMNS($B:E)+1,FALSE)</f>
        <v>28</v>
      </c>
      <c r="Y745" s="36" t="str">
        <f>VLOOKUP(First_Validations__2[[#This Row],[CountryReq]],Last_Validations[],COLUMNS($B:F)+1,FALSE)</f>
        <v>Mongolia: 2018</v>
      </c>
      <c r="Z745" s="36" t="str">
        <f>VLOOKUP(First_Validations__2[[#This Row],[CountryReq]],Last_Validations[],COLUMNS($B:G)+1,FALSE)</f>
        <v>MNG</v>
      </c>
      <c r="AA745" s="36" t="str">
        <f>VLOOKUP(First_Validations__2[[#This Row],[CountryReq]],Last_Validations[],COLUMNS($B:H)+1,FALSE)</f>
        <v>Mongolia</v>
      </c>
      <c r="AB745" s="36" t="str">
        <f>VLOOKUP(First_Validations__2[[#This Row],[CountryReq]],Last_Validations[],COLUMNS($B:I)+1,FALSE)</f>
        <v>https://eiti.org/BD/2018-14</v>
      </c>
      <c r="AC745" s="36" t="str">
        <f>VLOOKUP(First_Validations__2[[#This Row],[CountryReq]],Last_Validations[],COLUMNS($B:J)+1,FALSE)</f>
        <v>https://eiti.org/document/mongolia-validation-2018</v>
      </c>
      <c r="AD745" s="36">
        <f>VLOOKUP(First_Validations__2[[#This Row],[CountryReq]],Last_Validations[],COLUMNS($B:K)+1,FALSE)</f>
        <v>2018</v>
      </c>
      <c r="AE745" s="36">
        <f>VLOOKUP(First_Validations__2[[#This Row],[CountryReq]],Last_Validations[],COLUMNS($B:L)+1,FALSE)</f>
        <v>2018</v>
      </c>
      <c r="AF745" s="36" t="str">
        <f>VLOOKUP(First_Validations__2[[#This Row],[CountryReq]],Last_Validations[],COLUMNS($B:M)+1,FALSE)</f>
        <v>Satisfactory progress</v>
      </c>
      <c r="AG745" s="36" t="str">
        <f>VLOOKUP(First_Validations__2[[#This Row],[CountryReq]],Last_Validations[],COLUMNS($B:N)+1,FALSE)</f>
        <v>Export data (#3.3)</v>
      </c>
      <c r="AH745" s="36">
        <f>VLOOKUP(First_Validations__2[[#This Row],[CountryReq]],Last_Validations[],COLUMNS($B:O)+1,FALSE)</f>
        <v>5</v>
      </c>
      <c r="AI745" s="36" t="str">
        <f>VLOOKUP(First_Validations__2[[#This Row],[CountryReq]],Last_Validations[],COLUMNS($B:P)+1,FALSE)</f>
        <v>Satisfactory progress</v>
      </c>
      <c r="AJ745" s="36" t="str">
        <f>VLOOKUP(First_Validations__2[[#This Row],[CountryReq]],Last_Validations[],COLUMNS($B:Q)+1,FALSE)</f>
        <v xml:space="preserve">The 2014 EITI Report includes volumes of production in mining and crude oil. While the location of mining production is provided for only some mining licenses, it is possible to reconstitute the location of production using the EITIM data portal.
</v>
      </c>
      <c r="AK745" s="36" t="str">
        <f>VLOOKUP(First_Validations__2[[#This Row],[CountryReq]],Last_Validations[],COLUMNS($B:R)+1,FALSE)</f>
        <v>https://eiti.org/mongolia#mongolias-progress-by-requirement</v>
      </c>
      <c r="AL745" s="36" t="str">
        <f>VLOOKUP(First_Validations__2[[#This Row],[CountryReq]],Last_Validations[],COLUMNS($B:S)+1,FALSE)</f>
        <v>http://www.eitimongolia.mn/en</v>
      </c>
      <c r="AM745" s="36" t="str">
        <f>VLOOKUP(First_Validations__2[[#This Row],[CountryReq]],Last_Validations[],COLUMNS($B:T)+1,FALSE)</f>
        <v>https://eiti.org/api/v1.0/score_data/28</v>
      </c>
      <c r="AN745" s="36" t="str">
        <f>IF(First_Validations__2[[#This Row],[FirstValidation.Country: Year]]=First_Validations__2[[#This Row],[Country: Year]],"First","Second / Last")</f>
        <v>Second / Last</v>
      </c>
      <c r="AO745" s="36">
        <f>IF(AND(First_Validations__2[[#This Row],[FirstValidation.Validation score]]&lt;5,First_Validations__2[[#This Row],[FirstValidation.Validation score]]&gt;1),1,0)</f>
        <v>0</v>
      </c>
      <c r="AP745" s="36">
        <f>First_Validations__2[[#This Row],[Validation score]]-First_Validations__2[[#This Row],[FirstValidation.Validation score]]</f>
        <v>0</v>
      </c>
      <c r="AQ745" s="36">
        <f>IF(AND(First_Validations__2[[#This Row],[Corrective action]]=1,First_Validations__2[[#This Row],[Validation score]]&lt;5,First_Validations__2[[#This Row],[Validation score]]&gt;1),1,0)</f>
        <v>0</v>
      </c>
      <c r="AR745" s="36">
        <f>IF(AND(First_Validations__2[[#This Row],[Corrective action]]=1,OR(First_Validations__2[[#This Row],[Validation score]]&gt;4,First_Validations__2[[#This Row],[Validation score]]&lt;2)),1,0)</f>
        <v>0</v>
      </c>
      <c r="AS7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5" s="36" t="str">
        <f>VLOOKUP(First_Validations__2[[#This Row],[Requirement ('#)]],Requirements[[Requirements]:[Categories2]],2,FALSE)</f>
        <v>Monitoring production</v>
      </c>
    </row>
    <row r="746" spans="2:46">
      <c r="B746" s="34" t="s">
        <v>1558</v>
      </c>
      <c r="C746" s="34">
        <v>1</v>
      </c>
      <c r="D746" s="34">
        <v>1</v>
      </c>
      <c r="E746" s="34" t="s">
        <v>7</v>
      </c>
      <c r="F746" s="34" t="s">
        <v>1559</v>
      </c>
      <c r="G746" s="34" t="s">
        <v>1558</v>
      </c>
      <c r="H746" s="34" t="s">
        <v>3494</v>
      </c>
      <c r="I746" s="34" t="s">
        <v>8</v>
      </c>
      <c r="J746" s="34">
        <v>2016</v>
      </c>
      <c r="K746" s="34">
        <v>2018</v>
      </c>
      <c r="L746" s="34" t="s">
        <v>1768</v>
      </c>
      <c r="M746" s="34" t="s">
        <v>1800</v>
      </c>
      <c r="N746" s="34">
        <v>5</v>
      </c>
      <c r="O746" s="34" t="s">
        <v>1768</v>
      </c>
      <c r="P746" s="34" t="s">
        <v>22</v>
      </c>
      <c r="Q746" s="34" t="s">
        <v>1785</v>
      </c>
      <c r="R746" s="34" t="s">
        <v>1560</v>
      </c>
      <c r="S746" s="34" t="s">
        <v>1786</v>
      </c>
      <c r="T746" s="34" t="s">
        <v>2712</v>
      </c>
      <c r="U746" s="36" t="str">
        <f>VLOOKUP(First_Validations__2[[#This Row],[CountryReq]],Last_Validations[],COLUMNS($B:B)+1,FALSE)</f>
        <v>Mongolia: 2018</v>
      </c>
      <c r="V746" s="36" t="str">
        <f>VLOOKUP(First_Validations__2[[#This Row],[CountryReq]],Last_Validations[],COLUMNS($B:C)+1,FALSE)</f>
        <v>Mongolia</v>
      </c>
      <c r="W746" s="36">
        <f>VLOOKUP(First_Validations__2[[#This Row],[CountryReq]],Last_Validations[],COLUMNS($B:D)+1,FALSE)</f>
        <v>1</v>
      </c>
      <c r="X746" s="36">
        <f>VLOOKUP(First_Validations__2[[#This Row],[CountryReq]],Last_Validations[],COLUMNS($B:E)+1,FALSE)</f>
        <v>28</v>
      </c>
      <c r="Y746" s="36" t="str">
        <f>VLOOKUP(First_Validations__2[[#This Row],[CountryReq]],Last_Validations[],COLUMNS($B:F)+1,FALSE)</f>
        <v>Mongolia: 2018</v>
      </c>
      <c r="Z746" s="36" t="str">
        <f>VLOOKUP(First_Validations__2[[#This Row],[CountryReq]],Last_Validations[],COLUMNS($B:G)+1,FALSE)</f>
        <v>MNG</v>
      </c>
      <c r="AA746" s="36" t="str">
        <f>VLOOKUP(First_Validations__2[[#This Row],[CountryReq]],Last_Validations[],COLUMNS($B:H)+1,FALSE)</f>
        <v>Mongolia</v>
      </c>
      <c r="AB746" s="36" t="str">
        <f>VLOOKUP(First_Validations__2[[#This Row],[CountryReq]],Last_Validations[],COLUMNS($B:I)+1,FALSE)</f>
        <v>https://eiti.org/BD/2018-14</v>
      </c>
      <c r="AC746" s="36" t="str">
        <f>VLOOKUP(First_Validations__2[[#This Row],[CountryReq]],Last_Validations[],COLUMNS($B:J)+1,FALSE)</f>
        <v>https://eiti.org/document/mongolia-validation-2018</v>
      </c>
      <c r="AD746" s="36">
        <f>VLOOKUP(First_Validations__2[[#This Row],[CountryReq]],Last_Validations[],COLUMNS($B:K)+1,FALSE)</f>
        <v>2018</v>
      </c>
      <c r="AE746" s="36">
        <f>VLOOKUP(First_Validations__2[[#This Row],[CountryReq]],Last_Validations[],COLUMNS($B:L)+1,FALSE)</f>
        <v>2018</v>
      </c>
      <c r="AF746" s="36" t="str">
        <f>VLOOKUP(First_Validations__2[[#This Row],[CountryReq]],Last_Validations[],COLUMNS($B:M)+1,FALSE)</f>
        <v>Satisfactory progress</v>
      </c>
      <c r="AG746" s="36" t="str">
        <f>VLOOKUP(First_Validations__2[[#This Row],[CountryReq]],Last_Validations[],COLUMNS($B:N)+1,FALSE)</f>
        <v>Production data (#3.2)</v>
      </c>
      <c r="AH746" s="36">
        <f>VLOOKUP(First_Validations__2[[#This Row],[CountryReq]],Last_Validations[],COLUMNS($B:O)+1,FALSE)</f>
        <v>5</v>
      </c>
      <c r="AI746" s="36" t="str">
        <f>VLOOKUP(First_Validations__2[[#This Row],[CountryReq]],Last_Validations[],COLUMNS($B:P)+1,FALSE)</f>
        <v>Satisfactory progress</v>
      </c>
      <c r="AJ746" s="36" t="str">
        <f>VLOOKUP(First_Validations__2[[#This Row],[CountryReq]],Last_Validations[],COLUMNS($B:Q)+1,FALSE)</f>
        <v>The 2014 EITI Report includes volumes of production in mining and crude oil. While the location of mining production is provided for only some mining licenses, it is possible to reconstitute the location of production using the EITIM data portal.</v>
      </c>
      <c r="AK746" s="36" t="str">
        <f>VLOOKUP(First_Validations__2[[#This Row],[CountryReq]],Last_Validations[],COLUMNS($B:R)+1,FALSE)</f>
        <v>https://eiti.org/mongolia#mongolias-progress-by-requirement</v>
      </c>
      <c r="AL746" s="36" t="str">
        <f>VLOOKUP(First_Validations__2[[#This Row],[CountryReq]],Last_Validations[],COLUMNS($B:S)+1,FALSE)</f>
        <v>http://www.eitimongolia.mn/en</v>
      </c>
      <c r="AM746" s="36" t="str">
        <f>VLOOKUP(First_Validations__2[[#This Row],[CountryReq]],Last_Validations[],COLUMNS($B:T)+1,FALSE)</f>
        <v>https://eiti.org/api/v1.0/score_data/28</v>
      </c>
      <c r="AN746" s="36" t="str">
        <f>IF(First_Validations__2[[#This Row],[FirstValidation.Country: Year]]=First_Validations__2[[#This Row],[Country: Year]],"First","Second / Last")</f>
        <v>Second / Last</v>
      </c>
      <c r="AO746" s="36">
        <f>IF(AND(First_Validations__2[[#This Row],[FirstValidation.Validation score]]&lt;5,First_Validations__2[[#This Row],[FirstValidation.Validation score]]&gt;1),1,0)</f>
        <v>0</v>
      </c>
      <c r="AP746" s="36">
        <f>First_Validations__2[[#This Row],[Validation score]]-First_Validations__2[[#This Row],[FirstValidation.Validation score]]</f>
        <v>0</v>
      </c>
      <c r="AQ746" s="36">
        <f>IF(AND(First_Validations__2[[#This Row],[Corrective action]]=1,First_Validations__2[[#This Row],[Validation score]]&lt;5,First_Validations__2[[#This Row],[Validation score]]&gt;1),1,0)</f>
        <v>0</v>
      </c>
      <c r="AR746" s="36">
        <f>IF(AND(First_Validations__2[[#This Row],[Corrective action]]=1,OR(First_Validations__2[[#This Row],[Validation score]]&gt;4,First_Validations__2[[#This Row],[Validation score]]&lt;2)),1,0)</f>
        <v>0</v>
      </c>
      <c r="AS7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6" s="36" t="str">
        <f>VLOOKUP(First_Validations__2[[#This Row],[Requirement ('#)]],Requirements[[Requirements]:[Categories2]],2,FALSE)</f>
        <v>Monitoring production</v>
      </c>
    </row>
    <row r="747" spans="2:46">
      <c r="B747" s="34" t="s">
        <v>1558</v>
      </c>
      <c r="C747" s="34">
        <v>1</v>
      </c>
      <c r="D747" s="34">
        <v>1</v>
      </c>
      <c r="E747" s="34" t="s">
        <v>7</v>
      </c>
      <c r="F747" s="34" t="s">
        <v>1559</v>
      </c>
      <c r="G747" s="34" t="s">
        <v>1558</v>
      </c>
      <c r="H747" s="34" t="s">
        <v>3494</v>
      </c>
      <c r="I747" s="34" t="s">
        <v>8</v>
      </c>
      <c r="J747" s="34">
        <v>2016</v>
      </c>
      <c r="K747" s="34">
        <v>2018</v>
      </c>
      <c r="L747" s="34" t="s">
        <v>1768</v>
      </c>
      <c r="M747" s="34" t="s">
        <v>1803</v>
      </c>
      <c r="N747" s="34">
        <v>0</v>
      </c>
      <c r="O747" s="34" t="s">
        <v>4</v>
      </c>
      <c r="P747" s="34" t="s">
        <v>25</v>
      </c>
      <c r="Q747" s="34" t="s">
        <v>1785</v>
      </c>
      <c r="R747" s="34" t="s">
        <v>1560</v>
      </c>
      <c r="S747" s="34" t="s">
        <v>1786</v>
      </c>
      <c r="T747" s="34" t="s">
        <v>2713</v>
      </c>
      <c r="U747" s="36" t="str">
        <f>VLOOKUP(First_Validations__2[[#This Row],[CountryReq]],Last_Validations[],COLUMNS($B:B)+1,FALSE)</f>
        <v>Mongolia: 2018</v>
      </c>
      <c r="V747" s="36" t="str">
        <f>VLOOKUP(First_Validations__2[[#This Row],[CountryReq]],Last_Validations[],COLUMNS($B:C)+1,FALSE)</f>
        <v>Mongolia</v>
      </c>
      <c r="W747" s="36">
        <f>VLOOKUP(First_Validations__2[[#This Row],[CountryReq]],Last_Validations[],COLUMNS($B:D)+1,FALSE)</f>
        <v>1</v>
      </c>
      <c r="X747" s="36">
        <f>VLOOKUP(First_Validations__2[[#This Row],[CountryReq]],Last_Validations[],COLUMNS($B:E)+1,FALSE)</f>
        <v>28</v>
      </c>
      <c r="Y747" s="36" t="str">
        <f>VLOOKUP(First_Validations__2[[#This Row],[CountryReq]],Last_Validations[],COLUMNS($B:F)+1,FALSE)</f>
        <v>Mongolia: 2018</v>
      </c>
      <c r="Z747" s="36" t="str">
        <f>VLOOKUP(First_Validations__2[[#This Row],[CountryReq]],Last_Validations[],COLUMNS($B:G)+1,FALSE)</f>
        <v>MNG</v>
      </c>
      <c r="AA747" s="36" t="str">
        <f>VLOOKUP(First_Validations__2[[#This Row],[CountryReq]],Last_Validations[],COLUMNS($B:H)+1,FALSE)</f>
        <v>Mongolia</v>
      </c>
      <c r="AB747" s="36" t="str">
        <f>VLOOKUP(First_Validations__2[[#This Row],[CountryReq]],Last_Validations[],COLUMNS($B:I)+1,FALSE)</f>
        <v>https://eiti.org/BD/2018-14</v>
      </c>
      <c r="AC747" s="36" t="str">
        <f>VLOOKUP(First_Validations__2[[#This Row],[CountryReq]],Last_Validations[],COLUMNS($B:J)+1,FALSE)</f>
        <v>https://eiti.org/document/mongolia-validation-2018</v>
      </c>
      <c r="AD747" s="36">
        <f>VLOOKUP(First_Validations__2[[#This Row],[CountryReq]],Last_Validations[],COLUMNS($B:K)+1,FALSE)</f>
        <v>2018</v>
      </c>
      <c r="AE747" s="36">
        <f>VLOOKUP(First_Validations__2[[#This Row],[CountryReq]],Last_Validations[],COLUMNS($B:L)+1,FALSE)</f>
        <v>2018</v>
      </c>
      <c r="AF747" s="36" t="str">
        <f>VLOOKUP(First_Validations__2[[#This Row],[CountryReq]],Last_Validations[],COLUMNS($B:M)+1,FALSE)</f>
        <v>Satisfactory progress</v>
      </c>
      <c r="AG747" s="36" t="str">
        <f>VLOOKUP(First_Validations__2[[#This Row],[CountryReq]],Last_Validations[],COLUMNS($B:N)+1,FALSE)</f>
        <v>In-kind revenues (#4.2)</v>
      </c>
      <c r="AH747" s="36">
        <f>VLOOKUP(First_Validations__2[[#This Row],[CountryReq]],Last_Validations[],COLUMNS($B:O)+1,FALSE)</f>
        <v>0</v>
      </c>
      <c r="AI747" s="36" t="str">
        <f>VLOOKUP(First_Validations__2[[#This Row],[CountryReq]],Last_Validations[],COLUMNS($B:P)+1,FALSE)</f>
        <v>Not applicable</v>
      </c>
      <c r="AJ747" s="36" t="str">
        <f>VLOOKUP(First_Validations__2[[#This Row],[CountryReq]],Last_Validations[],COLUMNS($B:Q)+1,FALSE)</f>
        <v xml:space="preserve">The 2014 EITI Report states that the two producing oil and gas PSA operators commercialise the state’s share of in-kind revenues (Profit Oil). There are no in-kind revenues in mining. The value of cash proceeds from the sale of the state’s Profit Oil is provided.
</v>
      </c>
      <c r="AK747" s="36" t="str">
        <f>VLOOKUP(First_Validations__2[[#This Row],[CountryReq]],Last_Validations[],COLUMNS($B:R)+1,FALSE)</f>
        <v>https://eiti.org/mongolia#mongolias-progress-by-requirement</v>
      </c>
      <c r="AL747" s="36" t="str">
        <f>VLOOKUP(First_Validations__2[[#This Row],[CountryReq]],Last_Validations[],COLUMNS($B:S)+1,FALSE)</f>
        <v>http://www.eitimongolia.mn/en</v>
      </c>
      <c r="AM747" s="36" t="str">
        <f>VLOOKUP(First_Validations__2[[#This Row],[CountryReq]],Last_Validations[],COLUMNS($B:T)+1,FALSE)</f>
        <v>https://eiti.org/api/v1.0/score_data/28</v>
      </c>
      <c r="AN747" s="36" t="str">
        <f>IF(First_Validations__2[[#This Row],[FirstValidation.Country: Year]]=First_Validations__2[[#This Row],[Country: Year]],"First","Second / Last")</f>
        <v>Second / Last</v>
      </c>
      <c r="AO747" s="36">
        <f>IF(AND(First_Validations__2[[#This Row],[FirstValidation.Validation score]]&lt;5,First_Validations__2[[#This Row],[FirstValidation.Validation score]]&gt;1),1,0)</f>
        <v>0</v>
      </c>
      <c r="AP747" s="36">
        <f>First_Validations__2[[#This Row],[Validation score]]-First_Validations__2[[#This Row],[FirstValidation.Validation score]]</f>
        <v>0</v>
      </c>
      <c r="AQ747" s="36">
        <f>IF(AND(First_Validations__2[[#This Row],[Corrective action]]=1,First_Validations__2[[#This Row],[Validation score]]&lt;5,First_Validations__2[[#This Row],[Validation score]]&gt;1),1,0)</f>
        <v>0</v>
      </c>
      <c r="AR747" s="36">
        <f>IF(AND(First_Validations__2[[#This Row],[Corrective action]]=1,OR(First_Validations__2[[#This Row],[Validation score]]&gt;4,First_Validations__2[[#This Row],[Validation score]]&lt;2)),1,0)</f>
        <v>0</v>
      </c>
      <c r="AS7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7" s="36" t="str">
        <f>VLOOKUP(First_Validations__2[[#This Row],[Requirement ('#)]],Requirements[[Requirements]:[Categories2]],2,FALSE)</f>
        <v>Revenue collection</v>
      </c>
    </row>
    <row r="748" spans="2:46">
      <c r="B748" s="34" t="s">
        <v>1558</v>
      </c>
      <c r="C748" s="34">
        <v>1</v>
      </c>
      <c r="D748" s="34">
        <v>1</v>
      </c>
      <c r="E748" s="34" t="s">
        <v>7</v>
      </c>
      <c r="F748" s="34" t="s">
        <v>1559</v>
      </c>
      <c r="G748" s="34" t="s">
        <v>1558</v>
      </c>
      <c r="H748" s="34" t="s">
        <v>3494</v>
      </c>
      <c r="I748" s="34" t="s">
        <v>8</v>
      </c>
      <c r="J748" s="34">
        <v>2016</v>
      </c>
      <c r="K748" s="34">
        <v>2018</v>
      </c>
      <c r="L748" s="34" t="s">
        <v>1768</v>
      </c>
      <c r="M748" s="34" t="s">
        <v>1802</v>
      </c>
      <c r="N748" s="34">
        <v>5</v>
      </c>
      <c r="O748" s="34" t="s">
        <v>1768</v>
      </c>
      <c r="P748" s="34" t="s">
        <v>24</v>
      </c>
      <c r="Q748" s="34" t="s">
        <v>1785</v>
      </c>
      <c r="R748" s="34" t="s">
        <v>1560</v>
      </c>
      <c r="S748" s="34" t="s">
        <v>1786</v>
      </c>
      <c r="T748" s="34" t="s">
        <v>2714</v>
      </c>
      <c r="U748" s="36" t="str">
        <f>VLOOKUP(First_Validations__2[[#This Row],[CountryReq]],Last_Validations[],COLUMNS($B:B)+1,FALSE)</f>
        <v>Mongolia: 2018</v>
      </c>
      <c r="V748" s="36" t="str">
        <f>VLOOKUP(First_Validations__2[[#This Row],[CountryReq]],Last_Validations[],COLUMNS($B:C)+1,FALSE)</f>
        <v>Mongolia</v>
      </c>
      <c r="W748" s="36">
        <f>VLOOKUP(First_Validations__2[[#This Row],[CountryReq]],Last_Validations[],COLUMNS($B:D)+1,FALSE)</f>
        <v>1</v>
      </c>
      <c r="X748" s="36">
        <f>VLOOKUP(First_Validations__2[[#This Row],[CountryReq]],Last_Validations[],COLUMNS($B:E)+1,FALSE)</f>
        <v>28</v>
      </c>
      <c r="Y748" s="36" t="str">
        <f>VLOOKUP(First_Validations__2[[#This Row],[CountryReq]],Last_Validations[],COLUMNS($B:F)+1,FALSE)</f>
        <v>Mongolia: 2018</v>
      </c>
      <c r="Z748" s="36" t="str">
        <f>VLOOKUP(First_Validations__2[[#This Row],[CountryReq]],Last_Validations[],COLUMNS($B:G)+1,FALSE)</f>
        <v>MNG</v>
      </c>
      <c r="AA748" s="36" t="str">
        <f>VLOOKUP(First_Validations__2[[#This Row],[CountryReq]],Last_Validations[],COLUMNS($B:H)+1,FALSE)</f>
        <v>Mongolia</v>
      </c>
      <c r="AB748" s="36" t="str">
        <f>VLOOKUP(First_Validations__2[[#This Row],[CountryReq]],Last_Validations[],COLUMNS($B:I)+1,FALSE)</f>
        <v>https://eiti.org/BD/2018-14</v>
      </c>
      <c r="AC748" s="36" t="str">
        <f>VLOOKUP(First_Validations__2[[#This Row],[CountryReq]],Last_Validations[],COLUMNS($B:J)+1,FALSE)</f>
        <v>https://eiti.org/document/mongolia-validation-2018</v>
      </c>
      <c r="AD748" s="36">
        <f>VLOOKUP(First_Validations__2[[#This Row],[CountryReq]],Last_Validations[],COLUMNS($B:K)+1,FALSE)</f>
        <v>2018</v>
      </c>
      <c r="AE748" s="36">
        <f>VLOOKUP(First_Validations__2[[#This Row],[CountryReq]],Last_Validations[],COLUMNS($B:L)+1,FALSE)</f>
        <v>2018</v>
      </c>
      <c r="AF748" s="36" t="str">
        <f>VLOOKUP(First_Validations__2[[#This Row],[CountryReq]],Last_Validations[],COLUMNS($B:M)+1,FALSE)</f>
        <v>Satisfactory progress</v>
      </c>
      <c r="AG748" s="36" t="str">
        <f>VLOOKUP(First_Validations__2[[#This Row],[CountryReq]],Last_Validations[],COLUMNS($B:N)+1,FALSE)</f>
        <v>Comprehensiveness (#4.1)</v>
      </c>
      <c r="AH748" s="36">
        <f>VLOOKUP(First_Validations__2[[#This Row],[CountryReq]],Last_Validations[],COLUMNS($B:O)+1,FALSE)</f>
        <v>5</v>
      </c>
      <c r="AI748" s="36" t="str">
        <f>VLOOKUP(First_Validations__2[[#This Row],[CountryReq]],Last_Validations[],COLUMNS($B:P)+1,FALSE)</f>
        <v>Satisfactory progress</v>
      </c>
      <c r="AJ748" s="36" t="str">
        <f>VLOOKUP(First_Validations__2[[#This Row],[CountryReq]],Last_Validations[],COLUMNS($B:Q)+1,FALSE)</f>
        <v>The MSWG has agreed a definition of materiality and materiality thresholds. Although the IA does not provide an assessment of the comprehensiveness of the 2014 EITI Report, it is possible for readers to assess the materiality of omissions and reach conclusions about the overall comprehensiveness of the EITI Report.</v>
      </c>
      <c r="AK748" s="36" t="str">
        <f>VLOOKUP(First_Validations__2[[#This Row],[CountryReq]],Last_Validations[],COLUMNS($B:R)+1,FALSE)</f>
        <v>https://eiti.org/mongolia#mongolias-progress-by-requirement</v>
      </c>
      <c r="AL748" s="36" t="str">
        <f>VLOOKUP(First_Validations__2[[#This Row],[CountryReq]],Last_Validations[],COLUMNS($B:S)+1,FALSE)</f>
        <v>http://www.eitimongolia.mn/en</v>
      </c>
      <c r="AM748" s="36" t="str">
        <f>VLOOKUP(First_Validations__2[[#This Row],[CountryReq]],Last_Validations[],COLUMNS($B:T)+1,FALSE)</f>
        <v>https://eiti.org/api/v1.0/score_data/28</v>
      </c>
      <c r="AN748" s="36" t="str">
        <f>IF(First_Validations__2[[#This Row],[FirstValidation.Country: Year]]=First_Validations__2[[#This Row],[Country: Year]],"First","Second / Last")</f>
        <v>Second / Last</v>
      </c>
      <c r="AO748" s="36">
        <f>IF(AND(First_Validations__2[[#This Row],[FirstValidation.Validation score]]&lt;5,First_Validations__2[[#This Row],[FirstValidation.Validation score]]&gt;1),1,0)</f>
        <v>0</v>
      </c>
      <c r="AP748" s="36">
        <f>First_Validations__2[[#This Row],[Validation score]]-First_Validations__2[[#This Row],[FirstValidation.Validation score]]</f>
        <v>0</v>
      </c>
      <c r="AQ748" s="36">
        <f>IF(AND(First_Validations__2[[#This Row],[Corrective action]]=1,First_Validations__2[[#This Row],[Validation score]]&lt;5,First_Validations__2[[#This Row],[Validation score]]&gt;1),1,0)</f>
        <v>0</v>
      </c>
      <c r="AR748" s="36">
        <f>IF(AND(First_Validations__2[[#This Row],[Corrective action]]=1,OR(First_Validations__2[[#This Row],[Validation score]]&gt;4,First_Validations__2[[#This Row],[Validation score]]&lt;2)),1,0)</f>
        <v>0</v>
      </c>
      <c r="AS7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8" s="36" t="str">
        <f>VLOOKUP(First_Validations__2[[#This Row],[Requirement ('#)]],Requirements[[Requirements]:[Categories2]],2,FALSE)</f>
        <v>Revenue collection</v>
      </c>
    </row>
    <row r="749" spans="2:46">
      <c r="B749" s="34" t="s">
        <v>1558</v>
      </c>
      <c r="C749" s="34">
        <v>1</v>
      </c>
      <c r="D749" s="34">
        <v>1</v>
      </c>
      <c r="E749" s="34" t="s">
        <v>7</v>
      </c>
      <c r="F749" s="34" t="s">
        <v>1559</v>
      </c>
      <c r="G749" s="34" t="s">
        <v>1558</v>
      </c>
      <c r="H749" s="34" t="s">
        <v>3494</v>
      </c>
      <c r="I749" s="34" t="s">
        <v>8</v>
      </c>
      <c r="J749" s="34">
        <v>2016</v>
      </c>
      <c r="K749" s="34">
        <v>2018</v>
      </c>
      <c r="L749" s="34" t="s">
        <v>1768</v>
      </c>
      <c r="M749" s="34" t="s">
        <v>1795</v>
      </c>
      <c r="N749" s="34">
        <v>1</v>
      </c>
      <c r="O749" s="34" t="s">
        <v>1796</v>
      </c>
      <c r="P749" s="34" t="s">
        <v>18</v>
      </c>
      <c r="Q749" s="34" t="s">
        <v>1785</v>
      </c>
      <c r="R749" s="34" t="s">
        <v>1560</v>
      </c>
      <c r="S749" s="34" t="s">
        <v>1786</v>
      </c>
      <c r="T749" s="34" t="s">
        <v>2715</v>
      </c>
      <c r="U749" s="36" t="str">
        <f>VLOOKUP(First_Validations__2[[#This Row],[CountryReq]],Last_Validations[],COLUMNS($B:B)+1,FALSE)</f>
        <v>Mongolia: 2018</v>
      </c>
      <c r="V749" s="36" t="str">
        <f>VLOOKUP(First_Validations__2[[#This Row],[CountryReq]],Last_Validations[],COLUMNS($B:C)+1,FALSE)</f>
        <v>Mongolia</v>
      </c>
      <c r="W749" s="36">
        <f>VLOOKUP(First_Validations__2[[#This Row],[CountryReq]],Last_Validations[],COLUMNS($B:D)+1,FALSE)</f>
        <v>1</v>
      </c>
      <c r="X749" s="36">
        <f>VLOOKUP(First_Validations__2[[#This Row],[CountryReq]],Last_Validations[],COLUMNS($B:E)+1,FALSE)</f>
        <v>28</v>
      </c>
      <c r="Y749" s="36" t="str">
        <f>VLOOKUP(First_Validations__2[[#This Row],[CountryReq]],Last_Validations[],COLUMNS($B:F)+1,FALSE)</f>
        <v>Mongolia: 2018</v>
      </c>
      <c r="Z749" s="36" t="str">
        <f>VLOOKUP(First_Validations__2[[#This Row],[CountryReq]],Last_Validations[],COLUMNS($B:G)+1,FALSE)</f>
        <v>MNG</v>
      </c>
      <c r="AA749" s="36" t="str">
        <f>VLOOKUP(First_Validations__2[[#This Row],[CountryReq]],Last_Validations[],COLUMNS($B:H)+1,FALSE)</f>
        <v>Mongolia</v>
      </c>
      <c r="AB749" s="36" t="str">
        <f>VLOOKUP(First_Validations__2[[#This Row],[CountryReq]],Last_Validations[],COLUMNS($B:I)+1,FALSE)</f>
        <v>https://eiti.org/BD/2018-14</v>
      </c>
      <c r="AC749" s="36" t="str">
        <f>VLOOKUP(First_Validations__2[[#This Row],[CountryReq]],Last_Validations[],COLUMNS($B:J)+1,FALSE)</f>
        <v>https://eiti.org/document/mongolia-validation-2018</v>
      </c>
      <c r="AD749" s="36">
        <f>VLOOKUP(First_Validations__2[[#This Row],[CountryReq]],Last_Validations[],COLUMNS($B:K)+1,FALSE)</f>
        <v>2018</v>
      </c>
      <c r="AE749" s="36">
        <f>VLOOKUP(First_Validations__2[[#This Row],[CountryReq]],Last_Validations[],COLUMNS($B:L)+1,FALSE)</f>
        <v>2018</v>
      </c>
      <c r="AF749" s="36" t="str">
        <f>VLOOKUP(First_Validations__2[[#This Row],[CountryReq]],Last_Validations[],COLUMNS($B:M)+1,FALSE)</f>
        <v>Satisfactory progress</v>
      </c>
      <c r="AG749" s="36" t="str">
        <f>VLOOKUP(First_Validations__2[[#This Row],[CountryReq]],Last_Validations[],COLUMNS($B:N)+1,FALSE)</f>
        <v>Beneficial ownership (#2.5)</v>
      </c>
      <c r="AH749" s="36">
        <f>VLOOKUP(First_Validations__2[[#This Row],[CountryReq]],Last_Validations[],COLUMNS($B:O)+1,FALSE)</f>
        <v>1</v>
      </c>
      <c r="AI749" s="36" t="str">
        <f>VLOOKUP(First_Validations__2[[#This Row],[CountryReq]],Last_Validations[],COLUMNS($B:P)+1,FALSE)</f>
        <v>Not required (recommended)</v>
      </c>
      <c r="AJ749" s="36" t="str">
        <f>VLOOKUP(First_Validations__2[[#This Row],[CountryReq]],Last_Validations[],COLUMNS($B:Q)+1,FALSE)</f>
        <v>The MSWG has considered beneficial ownership disclosure in detail at several MSWG meetings and has conducted initial work on disclosure of legal ownership information (which includes some beneficial ownership disclosures) in the 2013 and 2014 EITI Reports.</v>
      </c>
      <c r="AK749" s="36" t="str">
        <f>VLOOKUP(First_Validations__2[[#This Row],[CountryReq]],Last_Validations[],COLUMNS($B:R)+1,FALSE)</f>
        <v>https://eiti.org/mongolia#mongolias-progress-by-requirement</v>
      </c>
      <c r="AL749" s="36" t="str">
        <f>VLOOKUP(First_Validations__2[[#This Row],[CountryReq]],Last_Validations[],COLUMNS($B:S)+1,FALSE)</f>
        <v>http://www.eitimongolia.mn/en</v>
      </c>
      <c r="AM749" s="36" t="str">
        <f>VLOOKUP(First_Validations__2[[#This Row],[CountryReq]],Last_Validations[],COLUMNS($B:T)+1,FALSE)</f>
        <v>https://eiti.org/api/v1.0/score_data/28</v>
      </c>
      <c r="AN749" s="36" t="str">
        <f>IF(First_Validations__2[[#This Row],[FirstValidation.Country: Year]]=First_Validations__2[[#This Row],[Country: Year]],"First","Second / Last")</f>
        <v>Second / Last</v>
      </c>
      <c r="AO749" s="36">
        <f>IF(AND(First_Validations__2[[#This Row],[FirstValidation.Validation score]]&lt;5,First_Validations__2[[#This Row],[FirstValidation.Validation score]]&gt;1),1,0)</f>
        <v>0</v>
      </c>
      <c r="AP749" s="36">
        <f>First_Validations__2[[#This Row],[Validation score]]-First_Validations__2[[#This Row],[FirstValidation.Validation score]]</f>
        <v>0</v>
      </c>
      <c r="AQ749" s="36">
        <f>IF(AND(First_Validations__2[[#This Row],[Corrective action]]=1,First_Validations__2[[#This Row],[Validation score]]&lt;5,First_Validations__2[[#This Row],[Validation score]]&gt;1),1,0)</f>
        <v>0</v>
      </c>
      <c r="AR749" s="36">
        <f>IF(AND(First_Validations__2[[#This Row],[Corrective action]]=1,OR(First_Validations__2[[#This Row],[Validation score]]&gt;4,First_Validations__2[[#This Row],[Validation score]]&lt;2)),1,0)</f>
        <v>0</v>
      </c>
      <c r="AS7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49" s="36" t="str">
        <f>VLOOKUP(First_Validations__2[[#This Row],[Requirement ('#)]],Requirements[[Requirements]:[Categories2]],2,FALSE)</f>
        <v>Licenses and contracts</v>
      </c>
    </row>
    <row r="750" spans="2:46">
      <c r="B750" s="34" t="s">
        <v>1558</v>
      </c>
      <c r="C750" s="34">
        <v>1</v>
      </c>
      <c r="D750" s="34">
        <v>1</v>
      </c>
      <c r="E750" s="34" t="s">
        <v>7</v>
      </c>
      <c r="F750" s="34" t="s">
        <v>1559</v>
      </c>
      <c r="G750" s="34" t="s">
        <v>1558</v>
      </c>
      <c r="H750" s="34" t="s">
        <v>3494</v>
      </c>
      <c r="I750" s="34" t="s">
        <v>8</v>
      </c>
      <c r="J750" s="34">
        <v>2016</v>
      </c>
      <c r="K750" s="34">
        <v>2018</v>
      </c>
      <c r="L750" s="34" t="s">
        <v>1768</v>
      </c>
      <c r="M750" s="34" t="s">
        <v>1794</v>
      </c>
      <c r="N750" s="34">
        <v>5</v>
      </c>
      <c r="O750" s="34" t="s">
        <v>1768</v>
      </c>
      <c r="P750" s="34" t="s">
        <v>17</v>
      </c>
      <c r="Q750" s="34" t="s">
        <v>1785</v>
      </c>
      <c r="R750" s="34" t="s">
        <v>1560</v>
      </c>
      <c r="S750" s="34" t="s">
        <v>1786</v>
      </c>
      <c r="T750" s="34" t="s">
        <v>2716</v>
      </c>
      <c r="U750" s="36" t="str">
        <f>VLOOKUP(First_Validations__2[[#This Row],[CountryReq]],Last_Validations[],COLUMNS($B:B)+1,FALSE)</f>
        <v>Mongolia: 2018</v>
      </c>
      <c r="V750" s="36" t="str">
        <f>VLOOKUP(First_Validations__2[[#This Row],[CountryReq]],Last_Validations[],COLUMNS($B:C)+1,FALSE)</f>
        <v>Mongolia</v>
      </c>
      <c r="W750" s="36">
        <f>VLOOKUP(First_Validations__2[[#This Row],[CountryReq]],Last_Validations[],COLUMNS($B:D)+1,FALSE)</f>
        <v>1</v>
      </c>
      <c r="X750" s="36">
        <f>VLOOKUP(First_Validations__2[[#This Row],[CountryReq]],Last_Validations[],COLUMNS($B:E)+1,FALSE)</f>
        <v>28</v>
      </c>
      <c r="Y750" s="36" t="str">
        <f>VLOOKUP(First_Validations__2[[#This Row],[CountryReq]],Last_Validations[],COLUMNS($B:F)+1,FALSE)</f>
        <v>Mongolia: 2018</v>
      </c>
      <c r="Z750" s="36" t="str">
        <f>VLOOKUP(First_Validations__2[[#This Row],[CountryReq]],Last_Validations[],COLUMNS($B:G)+1,FALSE)</f>
        <v>MNG</v>
      </c>
      <c r="AA750" s="36" t="str">
        <f>VLOOKUP(First_Validations__2[[#This Row],[CountryReq]],Last_Validations[],COLUMNS($B:H)+1,FALSE)</f>
        <v>Mongolia</v>
      </c>
      <c r="AB750" s="36" t="str">
        <f>VLOOKUP(First_Validations__2[[#This Row],[CountryReq]],Last_Validations[],COLUMNS($B:I)+1,FALSE)</f>
        <v>https://eiti.org/BD/2018-14</v>
      </c>
      <c r="AC750" s="36" t="str">
        <f>VLOOKUP(First_Validations__2[[#This Row],[CountryReq]],Last_Validations[],COLUMNS($B:J)+1,FALSE)</f>
        <v>https://eiti.org/document/mongolia-validation-2018</v>
      </c>
      <c r="AD750" s="36">
        <f>VLOOKUP(First_Validations__2[[#This Row],[CountryReq]],Last_Validations[],COLUMNS($B:K)+1,FALSE)</f>
        <v>2018</v>
      </c>
      <c r="AE750" s="36">
        <f>VLOOKUP(First_Validations__2[[#This Row],[CountryReq]],Last_Validations[],COLUMNS($B:L)+1,FALSE)</f>
        <v>2018</v>
      </c>
      <c r="AF750" s="36" t="str">
        <f>VLOOKUP(First_Validations__2[[#This Row],[CountryReq]],Last_Validations[],COLUMNS($B:M)+1,FALSE)</f>
        <v>Satisfactory progress</v>
      </c>
      <c r="AG750" s="36" t="str">
        <f>VLOOKUP(First_Validations__2[[#This Row],[CountryReq]],Last_Validations[],COLUMNS($B:N)+1,FALSE)</f>
        <v>Policy on contract disclosure (#2.4)</v>
      </c>
      <c r="AH750" s="36">
        <f>VLOOKUP(First_Validations__2[[#This Row],[CountryReq]],Last_Validations[],COLUMNS($B:O)+1,FALSE)</f>
        <v>5</v>
      </c>
      <c r="AI750" s="36" t="str">
        <f>VLOOKUP(First_Validations__2[[#This Row],[CountryReq]],Last_Validations[],COLUMNS($B:P)+1,FALSE)</f>
        <v>Satisfactory progress</v>
      </c>
      <c r="AJ750" s="36" t="str">
        <f>VLOOKUP(First_Validations__2[[#This Row],[CountryReq]],Last_Validations[],COLUMNS($B:Q)+1,FALSE)</f>
        <v xml:space="preserve">The 2014 EITI Report clarifies government contract disclosure policy and provides a review of actual disclosure practice. There has been follow up by the MSWG to develop a contracts portal, amend the model oil and gas PSAs to remove confidentiality clauses and to disclose all PSAs.
</v>
      </c>
      <c r="AK750" s="36" t="str">
        <f>VLOOKUP(First_Validations__2[[#This Row],[CountryReq]],Last_Validations[],COLUMNS($B:R)+1,FALSE)</f>
        <v>https://eiti.org/mongolia#mongolias-progress-by-requirement</v>
      </c>
      <c r="AL750" s="36" t="str">
        <f>VLOOKUP(First_Validations__2[[#This Row],[CountryReq]],Last_Validations[],COLUMNS($B:S)+1,FALSE)</f>
        <v>http://www.eitimongolia.mn/en</v>
      </c>
      <c r="AM750" s="36" t="str">
        <f>VLOOKUP(First_Validations__2[[#This Row],[CountryReq]],Last_Validations[],COLUMNS($B:T)+1,FALSE)</f>
        <v>https://eiti.org/api/v1.0/score_data/28</v>
      </c>
      <c r="AN750" s="36" t="str">
        <f>IF(First_Validations__2[[#This Row],[FirstValidation.Country: Year]]=First_Validations__2[[#This Row],[Country: Year]],"First","Second / Last")</f>
        <v>Second / Last</v>
      </c>
      <c r="AO750" s="36">
        <f>IF(AND(First_Validations__2[[#This Row],[FirstValidation.Validation score]]&lt;5,First_Validations__2[[#This Row],[FirstValidation.Validation score]]&gt;1),1,0)</f>
        <v>0</v>
      </c>
      <c r="AP750" s="36">
        <f>First_Validations__2[[#This Row],[Validation score]]-First_Validations__2[[#This Row],[FirstValidation.Validation score]]</f>
        <v>0</v>
      </c>
      <c r="AQ750" s="36">
        <f>IF(AND(First_Validations__2[[#This Row],[Corrective action]]=1,First_Validations__2[[#This Row],[Validation score]]&lt;5,First_Validations__2[[#This Row],[Validation score]]&gt;1),1,0)</f>
        <v>0</v>
      </c>
      <c r="AR750" s="36">
        <f>IF(AND(First_Validations__2[[#This Row],[Corrective action]]=1,OR(First_Validations__2[[#This Row],[Validation score]]&gt;4,First_Validations__2[[#This Row],[Validation score]]&lt;2)),1,0)</f>
        <v>0</v>
      </c>
      <c r="AS7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0" s="36" t="str">
        <f>VLOOKUP(First_Validations__2[[#This Row],[Requirement ('#)]],Requirements[[Requirements]:[Categories2]],2,FALSE)</f>
        <v>Licenses and contracts</v>
      </c>
    </row>
    <row r="751" spans="2:46">
      <c r="B751" s="34" t="s">
        <v>1558</v>
      </c>
      <c r="C751" s="34">
        <v>1</v>
      </c>
      <c r="D751" s="34">
        <v>1</v>
      </c>
      <c r="E751" s="34" t="s">
        <v>7</v>
      </c>
      <c r="F751" s="34" t="s">
        <v>1559</v>
      </c>
      <c r="G751" s="34" t="s">
        <v>1558</v>
      </c>
      <c r="H751" s="34" t="s">
        <v>3494</v>
      </c>
      <c r="I751" s="34" t="s">
        <v>8</v>
      </c>
      <c r="J751" s="34">
        <v>2016</v>
      </c>
      <c r="K751" s="34">
        <v>2018</v>
      </c>
      <c r="L751" s="34" t="s">
        <v>1768</v>
      </c>
      <c r="M751" s="34" t="s">
        <v>1799</v>
      </c>
      <c r="N751" s="34">
        <v>5</v>
      </c>
      <c r="O751" s="34" t="s">
        <v>1768</v>
      </c>
      <c r="P751" s="34" t="s">
        <v>21</v>
      </c>
      <c r="Q751" s="34" t="s">
        <v>1785</v>
      </c>
      <c r="R751" s="34" t="s">
        <v>1560</v>
      </c>
      <c r="S751" s="34" t="s">
        <v>1786</v>
      </c>
      <c r="T751" s="34" t="s">
        <v>2717</v>
      </c>
      <c r="U751" s="36" t="str">
        <f>VLOOKUP(First_Validations__2[[#This Row],[CountryReq]],Last_Validations[],COLUMNS($B:B)+1,FALSE)</f>
        <v>Mongolia: 2018</v>
      </c>
      <c r="V751" s="36" t="str">
        <f>VLOOKUP(First_Validations__2[[#This Row],[CountryReq]],Last_Validations[],COLUMNS($B:C)+1,FALSE)</f>
        <v>Mongolia</v>
      </c>
      <c r="W751" s="36">
        <f>VLOOKUP(First_Validations__2[[#This Row],[CountryReq]],Last_Validations[],COLUMNS($B:D)+1,FALSE)</f>
        <v>1</v>
      </c>
      <c r="X751" s="36">
        <f>VLOOKUP(First_Validations__2[[#This Row],[CountryReq]],Last_Validations[],COLUMNS($B:E)+1,FALSE)</f>
        <v>28</v>
      </c>
      <c r="Y751" s="36" t="str">
        <f>VLOOKUP(First_Validations__2[[#This Row],[CountryReq]],Last_Validations[],COLUMNS($B:F)+1,FALSE)</f>
        <v>Mongolia: 2018</v>
      </c>
      <c r="Z751" s="36" t="str">
        <f>VLOOKUP(First_Validations__2[[#This Row],[CountryReq]],Last_Validations[],COLUMNS($B:G)+1,FALSE)</f>
        <v>MNG</v>
      </c>
      <c r="AA751" s="36" t="str">
        <f>VLOOKUP(First_Validations__2[[#This Row],[CountryReq]],Last_Validations[],COLUMNS($B:H)+1,FALSE)</f>
        <v>Mongolia</v>
      </c>
      <c r="AB751" s="36" t="str">
        <f>VLOOKUP(First_Validations__2[[#This Row],[CountryReq]],Last_Validations[],COLUMNS($B:I)+1,FALSE)</f>
        <v>https://eiti.org/BD/2018-14</v>
      </c>
      <c r="AC751" s="36" t="str">
        <f>VLOOKUP(First_Validations__2[[#This Row],[CountryReq]],Last_Validations[],COLUMNS($B:J)+1,FALSE)</f>
        <v>https://eiti.org/document/mongolia-validation-2018</v>
      </c>
      <c r="AD751" s="36">
        <f>VLOOKUP(First_Validations__2[[#This Row],[CountryReq]],Last_Validations[],COLUMNS($B:K)+1,FALSE)</f>
        <v>2018</v>
      </c>
      <c r="AE751" s="36">
        <f>VLOOKUP(First_Validations__2[[#This Row],[CountryReq]],Last_Validations[],COLUMNS($B:L)+1,FALSE)</f>
        <v>2018</v>
      </c>
      <c r="AF751" s="36" t="str">
        <f>VLOOKUP(First_Validations__2[[#This Row],[CountryReq]],Last_Validations[],COLUMNS($B:M)+1,FALSE)</f>
        <v>Satisfactory progress</v>
      </c>
      <c r="AG751" s="36" t="str">
        <f>VLOOKUP(First_Validations__2[[#This Row],[CountryReq]],Last_Validations[],COLUMNS($B:N)+1,FALSE)</f>
        <v>Exploration data (#3.1)</v>
      </c>
      <c r="AH751" s="36">
        <f>VLOOKUP(First_Validations__2[[#This Row],[CountryReq]],Last_Validations[],COLUMNS($B:O)+1,FALSE)</f>
        <v>5</v>
      </c>
      <c r="AI751" s="36" t="str">
        <f>VLOOKUP(First_Validations__2[[#This Row],[CountryReq]],Last_Validations[],COLUMNS($B:P)+1,FALSE)</f>
        <v>Satisfactory progress</v>
      </c>
      <c r="AJ751" s="36" t="str">
        <f>VLOOKUP(First_Validations__2[[#This Row],[CountryReq]],Last_Validations[],COLUMNS($B:Q)+1,FALSE)</f>
        <v>The 2014 EITI Report includes a detailed description of the extractive industries, including informal activities, and of significant exploration activities.</v>
      </c>
      <c r="AK751" s="36" t="str">
        <f>VLOOKUP(First_Validations__2[[#This Row],[CountryReq]],Last_Validations[],COLUMNS($B:R)+1,FALSE)</f>
        <v>https://eiti.org/mongolia#mongolias-progress-by-requirement</v>
      </c>
      <c r="AL751" s="36" t="str">
        <f>VLOOKUP(First_Validations__2[[#This Row],[CountryReq]],Last_Validations[],COLUMNS($B:S)+1,FALSE)</f>
        <v>http://www.eitimongolia.mn/en</v>
      </c>
      <c r="AM751" s="36" t="str">
        <f>VLOOKUP(First_Validations__2[[#This Row],[CountryReq]],Last_Validations[],COLUMNS($B:T)+1,FALSE)</f>
        <v>https://eiti.org/api/v1.0/score_data/28</v>
      </c>
      <c r="AN751" s="36" t="str">
        <f>IF(First_Validations__2[[#This Row],[FirstValidation.Country: Year]]=First_Validations__2[[#This Row],[Country: Year]],"First","Second / Last")</f>
        <v>Second / Last</v>
      </c>
      <c r="AO751" s="36">
        <f>IF(AND(First_Validations__2[[#This Row],[FirstValidation.Validation score]]&lt;5,First_Validations__2[[#This Row],[FirstValidation.Validation score]]&gt;1),1,0)</f>
        <v>0</v>
      </c>
      <c r="AP751" s="36">
        <f>First_Validations__2[[#This Row],[Validation score]]-First_Validations__2[[#This Row],[FirstValidation.Validation score]]</f>
        <v>0</v>
      </c>
      <c r="AQ751" s="36">
        <f>IF(AND(First_Validations__2[[#This Row],[Corrective action]]=1,First_Validations__2[[#This Row],[Validation score]]&lt;5,First_Validations__2[[#This Row],[Validation score]]&gt;1),1,0)</f>
        <v>0</v>
      </c>
      <c r="AR751" s="36">
        <f>IF(AND(First_Validations__2[[#This Row],[Corrective action]]=1,OR(First_Validations__2[[#This Row],[Validation score]]&gt;4,First_Validations__2[[#This Row],[Validation score]]&lt;2)),1,0)</f>
        <v>0</v>
      </c>
      <c r="AS7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1" s="36" t="str">
        <f>VLOOKUP(First_Validations__2[[#This Row],[Requirement ('#)]],Requirements[[Requirements]:[Categories2]],2,FALSE)</f>
        <v>Monitoring production</v>
      </c>
    </row>
    <row r="752" spans="2:46">
      <c r="B752" s="34" t="s">
        <v>1558</v>
      </c>
      <c r="C752" s="34">
        <v>1</v>
      </c>
      <c r="D752" s="34">
        <v>1</v>
      </c>
      <c r="E752" s="34" t="s">
        <v>7</v>
      </c>
      <c r="F752" s="34" t="s">
        <v>1559</v>
      </c>
      <c r="G752" s="34" t="s">
        <v>1558</v>
      </c>
      <c r="H752" s="34" t="s">
        <v>3494</v>
      </c>
      <c r="I752" s="34" t="s">
        <v>8</v>
      </c>
      <c r="J752" s="34">
        <v>2016</v>
      </c>
      <c r="K752" s="34">
        <v>2018</v>
      </c>
      <c r="L752" s="34" t="s">
        <v>1768</v>
      </c>
      <c r="M752" s="34" t="s">
        <v>1797</v>
      </c>
      <c r="N752" s="34">
        <v>3</v>
      </c>
      <c r="O752" s="34" t="s">
        <v>1798</v>
      </c>
      <c r="P752" s="34" t="s">
        <v>19</v>
      </c>
      <c r="Q752" s="34" t="s">
        <v>1785</v>
      </c>
      <c r="R752" s="34" t="s">
        <v>1560</v>
      </c>
      <c r="S752" s="34" t="s">
        <v>1786</v>
      </c>
      <c r="T752" s="34" t="s">
        <v>2718</v>
      </c>
      <c r="U752" s="36" t="str">
        <f>VLOOKUP(First_Validations__2[[#This Row],[CountryReq]],Last_Validations[],COLUMNS($B:B)+1,FALSE)</f>
        <v>Mongolia: 2018</v>
      </c>
      <c r="V752" s="36" t="str">
        <f>VLOOKUP(First_Validations__2[[#This Row],[CountryReq]],Last_Validations[],COLUMNS($B:C)+1,FALSE)</f>
        <v>Mongolia</v>
      </c>
      <c r="W752" s="36">
        <f>VLOOKUP(First_Validations__2[[#This Row],[CountryReq]],Last_Validations[],COLUMNS($B:D)+1,FALSE)</f>
        <v>1</v>
      </c>
      <c r="X752" s="36">
        <f>VLOOKUP(First_Validations__2[[#This Row],[CountryReq]],Last_Validations[],COLUMNS($B:E)+1,FALSE)</f>
        <v>28</v>
      </c>
      <c r="Y752" s="36" t="str">
        <f>VLOOKUP(First_Validations__2[[#This Row],[CountryReq]],Last_Validations[],COLUMNS($B:F)+1,FALSE)</f>
        <v>Mongolia: 2018</v>
      </c>
      <c r="Z752" s="36" t="str">
        <f>VLOOKUP(First_Validations__2[[#This Row],[CountryReq]],Last_Validations[],COLUMNS($B:G)+1,FALSE)</f>
        <v>MNG</v>
      </c>
      <c r="AA752" s="36" t="str">
        <f>VLOOKUP(First_Validations__2[[#This Row],[CountryReq]],Last_Validations[],COLUMNS($B:H)+1,FALSE)</f>
        <v>Mongolia</v>
      </c>
      <c r="AB752" s="36" t="str">
        <f>VLOOKUP(First_Validations__2[[#This Row],[CountryReq]],Last_Validations[],COLUMNS($B:I)+1,FALSE)</f>
        <v>https://eiti.org/BD/2018-14</v>
      </c>
      <c r="AC752" s="36" t="str">
        <f>VLOOKUP(First_Validations__2[[#This Row],[CountryReq]],Last_Validations[],COLUMNS($B:J)+1,FALSE)</f>
        <v>https://eiti.org/document/mongolia-validation-2018</v>
      </c>
      <c r="AD752" s="36">
        <f>VLOOKUP(First_Validations__2[[#This Row],[CountryReq]],Last_Validations[],COLUMNS($B:K)+1,FALSE)</f>
        <v>2018</v>
      </c>
      <c r="AE752" s="36">
        <f>VLOOKUP(First_Validations__2[[#This Row],[CountryReq]],Last_Validations[],COLUMNS($B:L)+1,FALSE)</f>
        <v>2018</v>
      </c>
      <c r="AF752" s="36" t="str">
        <f>VLOOKUP(First_Validations__2[[#This Row],[CountryReq]],Last_Validations[],COLUMNS($B:M)+1,FALSE)</f>
        <v>Satisfactory progress</v>
      </c>
      <c r="AG752" s="36" t="str">
        <f>VLOOKUP(First_Validations__2[[#This Row],[CountryReq]],Last_Validations[],COLUMNS($B:N)+1,FALSE)</f>
        <v>State participation (#2.6)</v>
      </c>
      <c r="AH752" s="36">
        <f>VLOOKUP(First_Validations__2[[#This Row],[CountryReq]],Last_Validations[],COLUMNS($B:O)+1,FALSE)</f>
        <v>5</v>
      </c>
      <c r="AI752" s="36" t="str">
        <f>VLOOKUP(First_Validations__2[[#This Row],[CountryReq]],Last_Validations[],COLUMNS($B:P)+1,FALSE)</f>
        <v>Satisfactory progress</v>
      </c>
      <c r="AJ752" s="36" t="str">
        <f>VLOOKUP(First_Validations__2[[#This Row],[CountryReq]],Last_Validations[],COLUMNS($B:Q)+1,FALSE)</f>
        <v xml:space="preserve">The 2016 EITI Report clearly defines a set of nine SOEs making material payments to government and describes their statutory financial relations with the state, including loans and guarantees, as well as non-trivial deviations in the year under review. </v>
      </c>
      <c r="AK752" s="36" t="str">
        <f>VLOOKUP(First_Validations__2[[#This Row],[CountryReq]],Last_Validations[],COLUMNS($B:R)+1,FALSE)</f>
        <v>https://eiti.org/mongolia#mongolias-progress-by-requirement</v>
      </c>
      <c r="AL752" s="36" t="str">
        <f>VLOOKUP(First_Validations__2[[#This Row],[CountryReq]],Last_Validations[],COLUMNS($B:S)+1,FALSE)</f>
        <v>http://www.eitimongolia.mn/en</v>
      </c>
      <c r="AM752" s="36" t="str">
        <f>VLOOKUP(First_Validations__2[[#This Row],[CountryReq]],Last_Validations[],COLUMNS($B:T)+1,FALSE)</f>
        <v>https://eiti.org/api/v1.0/score_data/28</v>
      </c>
      <c r="AN752" s="36" t="str">
        <f>IF(First_Validations__2[[#This Row],[FirstValidation.Country: Year]]=First_Validations__2[[#This Row],[Country: Year]],"First","Second / Last")</f>
        <v>Second / Last</v>
      </c>
      <c r="AO752" s="36">
        <f>IF(AND(First_Validations__2[[#This Row],[FirstValidation.Validation score]]&lt;5,First_Validations__2[[#This Row],[FirstValidation.Validation score]]&gt;1),1,0)</f>
        <v>1</v>
      </c>
      <c r="AP752" s="36">
        <f>First_Validations__2[[#This Row],[Validation score]]-First_Validations__2[[#This Row],[FirstValidation.Validation score]]</f>
        <v>2</v>
      </c>
      <c r="AQ752" s="36">
        <f>IF(AND(First_Validations__2[[#This Row],[Corrective action]]=1,First_Validations__2[[#This Row],[Validation score]]&lt;5,First_Validations__2[[#This Row],[Validation score]]&gt;1),1,0)</f>
        <v>0</v>
      </c>
      <c r="AR752" s="36">
        <f>IF(AND(First_Validations__2[[#This Row],[Corrective action]]=1,OR(First_Validations__2[[#This Row],[Validation score]]&gt;4,First_Validations__2[[#This Row],[Validation score]]&lt;2)),1,0)</f>
        <v>1</v>
      </c>
      <c r="AS7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2" s="36" t="str">
        <f>VLOOKUP(First_Validations__2[[#This Row],[Requirement ('#)]],Requirements[[Requirements]:[Categories2]],2,FALSE)</f>
        <v>Licenses and contracts</v>
      </c>
    </row>
    <row r="753" spans="2:46">
      <c r="B753" s="34" t="s">
        <v>1575</v>
      </c>
      <c r="C753" s="34">
        <v>1</v>
      </c>
      <c r="D753" s="34">
        <v>18</v>
      </c>
      <c r="E753" s="34" t="s">
        <v>562</v>
      </c>
      <c r="F753" s="34" t="s">
        <v>1576</v>
      </c>
      <c r="G753" s="34" t="s">
        <v>1575</v>
      </c>
      <c r="H753" s="34" t="s">
        <v>3495</v>
      </c>
      <c r="I753" s="34" t="s">
        <v>3496</v>
      </c>
      <c r="J753" s="34">
        <v>2017</v>
      </c>
      <c r="L753" s="34" t="s">
        <v>1767</v>
      </c>
      <c r="M753" s="34" t="s">
        <v>1810</v>
      </c>
      <c r="N753" s="34">
        <v>4</v>
      </c>
      <c r="O753" s="34" t="s">
        <v>1767</v>
      </c>
      <c r="P753" s="34" t="s">
        <v>584</v>
      </c>
      <c r="R753" s="34" t="s">
        <v>1577</v>
      </c>
      <c r="S753" s="34" t="s">
        <v>1843</v>
      </c>
      <c r="T753" s="34" t="s">
        <v>2719</v>
      </c>
      <c r="U753" s="36" t="str">
        <f>VLOOKUP(First_Validations__2[[#This Row],[CountryReq]],Last_Validations[],COLUMNS($B:B)+1,FALSE)</f>
        <v>Mozambique: 2017</v>
      </c>
      <c r="V753" s="36" t="str">
        <f>VLOOKUP(First_Validations__2[[#This Row],[CountryReq]],Last_Validations[],COLUMNS($B:C)+1,FALSE)</f>
        <v>Mozambique</v>
      </c>
      <c r="W753" s="36">
        <f>VLOOKUP(First_Validations__2[[#This Row],[CountryReq]],Last_Validations[],COLUMNS($B:D)+1,FALSE)</f>
        <v>1</v>
      </c>
      <c r="X753" s="36">
        <f>VLOOKUP(First_Validations__2[[#This Row],[CountryReq]],Last_Validations[],COLUMNS($B:E)+1,FALSE)</f>
        <v>18</v>
      </c>
      <c r="Y753" s="36" t="str">
        <f>VLOOKUP(First_Validations__2[[#This Row],[CountryReq]],Last_Validations[],COLUMNS($B:F)+1,FALSE)</f>
        <v>Mozambique: 2017</v>
      </c>
      <c r="Z753" s="36" t="str">
        <f>VLOOKUP(First_Validations__2[[#This Row],[CountryReq]],Last_Validations[],COLUMNS($B:G)+1,FALSE)</f>
        <v>MOZ</v>
      </c>
      <c r="AA753" s="36" t="str">
        <f>VLOOKUP(First_Validations__2[[#This Row],[CountryReq]],Last_Validations[],COLUMNS($B:H)+1,FALSE)</f>
        <v>Mozambique</v>
      </c>
      <c r="AB753" s="36" t="str">
        <f>VLOOKUP(First_Validations__2[[#This Row],[CountryReq]],Last_Validations[],COLUMNS($B:I)+1,FALSE)</f>
        <v>https://eiti.org/board-decision/2017-51</v>
      </c>
      <c r="AC753" s="36" t="str">
        <f>VLOOKUP(First_Validations__2[[#This Row],[CountryReq]],Last_Validations[],COLUMNS($B:J)+1,FALSE)</f>
        <v>https://eiti.org/document/validation-of-mozambique-2017-reports</v>
      </c>
      <c r="AD753" s="36">
        <f>VLOOKUP(First_Validations__2[[#This Row],[CountryReq]],Last_Validations[],COLUMNS($B:K)+1,FALSE)</f>
        <v>2017</v>
      </c>
      <c r="AE753" s="36">
        <f>VLOOKUP(First_Validations__2[[#This Row],[CountryReq]],Last_Validations[],COLUMNS($B:L)+1,FALSE)</f>
        <v>0</v>
      </c>
      <c r="AF753" s="36" t="str">
        <f>VLOOKUP(First_Validations__2[[#This Row],[CountryReq]],Last_Validations[],COLUMNS($B:M)+1,FALSE)</f>
        <v>Meaningful progress</v>
      </c>
      <c r="AG753" s="36" t="str">
        <f>VLOOKUP(First_Validations__2[[#This Row],[CountryReq]],Last_Validations[],COLUMNS($B:N)+1,FALSE)</f>
        <v>Data quality (#4.9)</v>
      </c>
      <c r="AH753" s="36">
        <f>VLOOKUP(First_Validations__2[[#This Row],[CountryReq]],Last_Validations[],COLUMNS($B:O)+1,FALSE)</f>
        <v>4</v>
      </c>
      <c r="AI753" s="36" t="str">
        <f>VLOOKUP(First_Validations__2[[#This Row],[CountryReq]],Last_Validations[],COLUMNS($B:P)+1,FALSE)</f>
        <v>Meaningful progress</v>
      </c>
      <c r="AJ753" s="36" t="str">
        <f>VLOOKUP(First_Validations__2[[#This Row],[CountryReq]],Last_Validations[],COLUMNS($B:Q)+1,FALSE)</f>
        <v>While the 2013-14 EITI Report refers to government agencies having been audited, it does not include a review of whether government agencies have been audited in accordance with the legislation, nor does it give an overview of company auditing practices and relevant regulations.</v>
      </c>
      <c r="AK753" s="36">
        <f>VLOOKUP(First_Validations__2[[#This Row],[CountryReq]],Last_Validations[],COLUMNS($B:R)+1,FALSE)</f>
        <v>0</v>
      </c>
      <c r="AL753" s="36" t="str">
        <f>VLOOKUP(First_Validations__2[[#This Row],[CountryReq]],Last_Validations[],COLUMNS($B:S)+1,FALSE)</f>
        <v>http://www.itie.org.mz/</v>
      </c>
      <c r="AM753" s="36" t="str">
        <f>VLOOKUP(First_Validations__2[[#This Row],[CountryReq]],Last_Validations[],COLUMNS($B:T)+1,FALSE)</f>
        <v>https://eiti.org/api/v1.0/score_data/18</v>
      </c>
      <c r="AN753" s="36" t="str">
        <f>IF(First_Validations__2[[#This Row],[FirstValidation.Country: Year]]=First_Validations__2[[#This Row],[Country: Year]],"First","Second / Last")</f>
        <v>First</v>
      </c>
      <c r="AO753" s="36">
        <f>IF(AND(First_Validations__2[[#This Row],[FirstValidation.Validation score]]&lt;5,First_Validations__2[[#This Row],[FirstValidation.Validation score]]&gt;1),1,0)</f>
        <v>1</v>
      </c>
      <c r="AP753" s="36">
        <f>First_Validations__2[[#This Row],[Validation score]]-First_Validations__2[[#This Row],[FirstValidation.Validation score]]</f>
        <v>0</v>
      </c>
      <c r="AQ753" s="36">
        <f>IF(AND(First_Validations__2[[#This Row],[Corrective action]]=1,First_Validations__2[[#This Row],[Validation score]]&lt;5,First_Validations__2[[#This Row],[Validation score]]&gt;1),1,0)</f>
        <v>1</v>
      </c>
      <c r="AR753" s="36">
        <f>IF(AND(First_Validations__2[[#This Row],[Corrective action]]=1,OR(First_Validations__2[[#This Row],[Validation score]]&gt;4,First_Validations__2[[#This Row],[Validation score]]&lt;2)),1,0)</f>
        <v>0</v>
      </c>
      <c r="AS7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3" s="36" t="str">
        <f>VLOOKUP(First_Validations__2[[#This Row],[Requirement ('#)]],Requirements[[Requirements]:[Categories2]],2,FALSE)</f>
        <v>Revenue collection</v>
      </c>
    </row>
    <row r="754" spans="2:46">
      <c r="B754" s="34" t="s">
        <v>1575</v>
      </c>
      <c r="C754" s="34">
        <v>1</v>
      </c>
      <c r="D754" s="34">
        <v>18</v>
      </c>
      <c r="E754" s="34" t="s">
        <v>562</v>
      </c>
      <c r="F754" s="34" t="s">
        <v>1576</v>
      </c>
      <c r="G754" s="34" t="s">
        <v>1575</v>
      </c>
      <c r="H754" s="34" t="s">
        <v>3495</v>
      </c>
      <c r="I754" s="34" t="s">
        <v>3496</v>
      </c>
      <c r="J754" s="34">
        <v>2017</v>
      </c>
      <c r="L754" s="34" t="s">
        <v>1767</v>
      </c>
      <c r="M754" s="34" t="s">
        <v>1809</v>
      </c>
      <c r="N754" s="34">
        <v>5</v>
      </c>
      <c r="O754" s="34" t="s">
        <v>1768</v>
      </c>
      <c r="P754" s="34" t="s">
        <v>583</v>
      </c>
      <c r="R754" s="34" t="s">
        <v>1577</v>
      </c>
      <c r="S754" s="34" t="s">
        <v>1843</v>
      </c>
      <c r="T754" s="34" t="s">
        <v>2720</v>
      </c>
      <c r="U754" s="36" t="str">
        <f>VLOOKUP(First_Validations__2[[#This Row],[CountryReq]],Last_Validations[],COLUMNS($B:B)+1,FALSE)</f>
        <v>Mozambique: 2017</v>
      </c>
      <c r="V754" s="36" t="str">
        <f>VLOOKUP(First_Validations__2[[#This Row],[CountryReq]],Last_Validations[],COLUMNS($B:C)+1,FALSE)</f>
        <v>Mozambique</v>
      </c>
      <c r="W754" s="36">
        <f>VLOOKUP(First_Validations__2[[#This Row],[CountryReq]],Last_Validations[],COLUMNS($B:D)+1,FALSE)</f>
        <v>1</v>
      </c>
      <c r="X754" s="36">
        <f>VLOOKUP(First_Validations__2[[#This Row],[CountryReq]],Last_Validations[],COLUMNS($B:E)+1,FALSE)</f>
        <v>18</v>
      </c>
      <c r="Y754" s="36" t="str">
        <f>VLOOKUP(First_Validations__2[[#This Row],[CountryReq]],Last_Validations[],COLUMNS($B:F)+1,FALSE)</f>
        <v>Mozambique: 2017</v>
      </c>
      <c r="Z754" s="36" t="str">
        <f>VLOOKUP(First_Validations__2[[#This Row],[CountryReq]],Last_Validations[],COLUMNS($B:G)+1,FALSE)</f>
        <v>MOZ</v>
      </c>
      <c r="AA754" s="36" t="str">
        <f>VLOOKUP(First_Validations__2[[#This Row],[CountryReq]],Last_Validations[],COLUMNS($B:H)+1,FALSE)</f>
        <v>Mozambique</v>
      </c>
      <c r="AB754" s="36" t="str">
        <f>VLOOKUP(First_Validations__2[[#This Row],[CountryReq]],Last_Validations[],COLUMNS($B:I)+1,FALSE)</f>
        <v>https://eiti.org/board-decision/2017-51</v>
      </c>
      <c r="AC754" s="36" t="str">
        <f>VLOOKUP(First_Validations__2[[#This Row],[CountryReq]],Last_Validations[],COLUMNS($B:J)+1,FALSE)</f>
        <v>https://eiti.org/document/validation-of-mozambique-2017-reports</v>
      </c>
      <c r="AD754" s="36">
        <f>VLOOKUP(First_Validations__2[[#This Row],[CountryReq]],Last_Validations[],COLUMNS($B:K)+1,FALSE)</f>
        <v>2017</v>
      </c>
      <c r="AE754" s="36">
        <f>VLOOKUP(First_Validations__2[[#This Row],[CountryReq]],Last_Validations[],COLUMNS($B:L)+1,FALSE)</f>
        <v>0</v>
      </c>
      <c r="AF754" s="36" t="str">
        <f>VLOOKUP(First_Validations__2[[#This Row],[CountryReq]],Last_Validations[],COLUMNS($B:M)+1,FALSE)</f>
        <v>Meaningful progress</v>
      </c>
      <c r="AG754" s="36" t="str">
        <f>VLOOKUP(First_Validations__2[[#This Row],[CountryReq]],Last_Validations[],COLUMNS($B:N)+1,FALSE)</f>
        <v>Data timeliness (#4.8)</v>
      </c>
      <c r="AH754" s="36">
        <f>VLOOKUP(First_Validations__2[[#This Row],[CountryReq]],Last_Validations[],COLUMNS($B:O)+1,FALSE)</f>
        <v>5</v>
      </c>
      <c r="AI754" s="36" t="str">
        <f>VLOOKUP(First_Validations__2[[#This Row],[CountryReq]],Last_Validations[],COLUMNS($B:P)+1,FALSE)</f>
        <v>Satisfactory progress</v>
      </c>
      <c r="AJ754" s="36" t="str">
        <f>VLOOKUP(First_Validations__2[[#This Row],[CountryReq]],Last_Validations[],COLUMNS($B:Q)+1,FALSE)</f>
        <v>The 2013-14 EITI Report was published less than one year following the end of the latest financial year covered by the report.</v>
      </c>
      <c r="AK754" s="36">
        <f>VLOOKUP(First_Validations__2[[#This Row],[CountryReq]],Last_Validations[],COLUMNS($B:R)+1,FALSE)</f>
        <v>0</v>
      </c>
      <c r="AL754" s="36" t="str">
        <f>VLOOKUP(First_Validations__2[[#This Row],[CountryReq]],Last_Validations[],COLUMNS($B:S)+1,FALSE)</f>
        <v>http://www.itie.org.mz/</v>
      </c>
      <c r="AM754" s="36" t="str">
        <f>VLOOKUP(First_Validations__2[[#This Row],[CountryReq]],Last_Validations[],COLUMNS($B:T)+1,FALSE)</f>
        <v>https://eiti.org/api/v1.0/score_data/18</v>
      </c>
      <c r="AN754" s="36" t="str">
        <f>IF(First_Validations__2[[#This Row],[FirstValidation.Country: Year]]=First_Validations__2[[#This Row],[Country: Year]],"First","Second / Last")</f>
        <v>First</v>
      </c>
      <c r="AO754" s="36">
        <f>IF(AND(First_Validations__2[[#This Row],[FirstValidation.Validation score]]&lt;5,First_Validations__2[[#This Row],[FirstValidation.Validation score]]&gt;1),1,0)</f>
        <v>0</v>
      </c>
      <c r="AP754" s="36">
        <f>First_Validations__2[[#This Row],[Validation score]]-First_Validations__2[[#This Row],[FirstValidation.Validation score]]</f>
        <v>0</v>
      </c>
      <c r="AQ754" s="36">
        <f>IF(AND(First_Validations__2[[#This Row],[Corrective action]]=1,First_Validations__2[[#This Row],[Validation score]]&lt;5,First_Validations__2[[#This Row],[Validation score]]&gt;1),1,0)</f>
        <v>0</v>
      </c>
      <c r="AR754" s="36">
        <f>IF(AND(First_Validations__2[[#This Row],[Corrective action]]=1,OR(First_Validations__2[[#This Row],[Validation score]]&gt;4,First_Validations__2[[#This Row],[Validation score]]&lt;2)),1,0)</f>
        <v>0</v>
      </c>
      <c r="AS7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4" s="36" t="str">
        <f>VLOOKUP(First_Validations__2[[#This Row],[Requirement ('#)]],Requirements[[Requirements]:[Categories2]],2,FALSE)</f>
        <v>Revenue collection</v>
      </c>
    </row>
    <row r="755" spans="2:46">
      <c r="B755" s="34" t="s">
        <v>1575</v>
      </c>
      <c r="C755" s="34">
        <v>1</v>
      </c>
      <c r="D755" s="34">
        <v>18</v>
      </c>
      <c r="E755" s="34" t="s">
        <v>562</v>
      </c>
      <c r="F755" s="34" t="s">
        <v>1576</v>
      </c>
      <c r="G755" s="34" t="s">
        <v>1575</v>
      </c>
      <c r="H755" s="34" t="s">
        <v>3495</v>
      </c>
      <c r="I755" s="34" t="s">
        <v>3496</v>
      </c>
      <c r="J755" s="34">
        <v>2017</v>
      </c>
      <c r="L755" s="34" t="s">
        <v>1767</v>
      </c>
      <c r="M755" s="34" t="s">
        <v>1812</v>
      </c>
      <c r="N755" s="34">
        <v>4</v>
      </c>
      <c r="O755" s="34" t="s">
        <v>1767</v>
      </c>
      <c r="P755" s="34" t="s">
        <v>586</v>
      </c>
      <c r="R755" s="34" t="s">
        <v>1577</v>
      </c>
      <c r="S755" s="34" t="s">
        <v>1843</v>
      </c>
      <c r="T755" s="34" t="s">
        <v>2721</v>
      </c>
      <c r="U755" s="36" t="str">
        <f>VLOOKUP(First_Validations__2[[#This Row],[CountryReq]],Last_Validations[],COLUMNS($B:B)+1,FALSE)</f>
        <v>Mozambique: 2017</v>
      </c>
      <c r="V755" s="36" t="str">
        <f>VLOOKUP(First_Validations__2[[#This Row],[CountryReq]],Last_Validations[],COLUMNS($B:C)+1,FALSE)</f>
        <v>Mozambique</v>
      </c>
      <c r="W755" s="36">
        <f>VLOOKUP(First_Validations__2[[#This Row],[CountryReq]],Last_Validations[],COLUMNS($B:D)+1,FALSE)</f>
        <v>1</v>
      </c>
      <c r="X755" s="36">
        <f>VLOOKUP(First_Validations__2[[#This Row],[CountryReq]],Last_Validations[],COLUMNS($B:E)+1,FALSE)</f>
        <v>18</v>
      </c>
      <c r="Y755" s="36" t="str">
        <f>VLOOKUP(First_Validations__2[[#This Row],[CountryReq]],Last_Validations[],COLUMNS($B:F)+1,FALSE)</f>
        <v>Mozambique: 2017</v>
      </c>
      <c r="Z755" s="36" t="str">
        <f>VLOOKUP(First_Validations__2[[#This Row],[CountryReq]],Last_Validations[],COLUMNS($B:G)+1,FALSE)</f>
        <v>MOZ</v>
      </c>
      <c r="AA755" s="36" t="str">
        <f>VLOOKUP(First_Validations__2[[#This Row],[CountryReq]],Last_Validations[],COLUMNS($B:H)+1,FALSE)</f>
        <v>Mozambique</v>
      </c>
      <c r="AB755" s="36" t="str">
        <f>VLOOKUP(First_Validations__2[[#This Row],[CountryReq]],Last_Validations[],COLUMNS($B:I)+1,FALSE)</f>
        <v>https://eiti.org/board-decision/2017-51</v>
      </c>
      <c r="AC755" s="36" t="str">
        <f>VLOOKUP(First_Validations__2[[#This Row],[CountryReq]],Last_Validations[],COLUMNS($B:J)+1,FALSE)</f>
        <v>https://eiti.org/document/validation-of-mozambique-2017-reports</v>
      </c>
      <c r="AD755" s="36">
        <f>VLOOKUP(First_Validations__2[[#This Row],[CountryReq]],Last_Validations[],COLUMNS($B:K)+1,FALSE)</f>
        <v>2017</v>
      </c>
      <c r="AE755" s="36">
        <f>VLOOKUP(First_Validations__2[[#This Row],[CountryReq]],Last_Validations[],COLUMNS($B:L)+1,FALSE)</f>
        <v>0</v>
      </c>
      <c r="AF755" s="36" t="str">
        <f>VLOOKUP(First_Validations__2[[#This Row],[CountryReq]],Last_Validations[],COLUMNS($B:M)+1,FALSE)</f>
        <v>Meaningful progress</v>
      </c>
      <c r="AG755" s="36" t="str">
        <f>VLOOKUP(First_Validations__2[[#This Row],[CountryReq]],Last_Validations[],COLUMNS($B:N)+1,FALSE)</f>
        <v>Subnational transfers (#5.2)</v>
      </c>
      <c r="AH755" s="36">
        <f>VLOOKUP(First_Validations__2[[#This Row],[CountryReq]],Last_Validations[],COLUMNS($B:O)+1,FALSE)</f>
        <v>4</v>
      </c>
      <c r="AI755" s="36" t="str">
        <f>VLOOKUP(First_Validations__2[[#This Row],[CountryReq]],Last_Validations[],COLUMNS($B:P)+1,FALSE)</f>
        <v>Meaningful progress</v>
      </c>
      <c r="AJ755" s="36" t="str">
        <f>VLOOKUP(First_Validations__2[[#This Row],[CountryReq]],Last_Validations[],COLUMNS($B:Q)+1,FALSE)</f>
        <v xml:space="preserve">The 2013-14 EITI Report describes the system for allocating a percentage of the revenue from petroleum and mining to affected communities and discloses the transfers by community. There are however some inconsistencies in the figures provided, and the report does not explain how revenues are distributed among communities affected by mining. </v>
      </c>
      <c r="AK755" s="36">
        <f>VLOOKUP(First_Validations__2[[#This Row],[CountryReq]],Last_Validations[],COLUMNS($B:R)+1,FALSE)</f>
        <v>0</v>
      </c>
      <c r="AL755" s="36" t="str">
        <f>VLOOKUP(First_Validations__2[[#This Row],[CountryReq]],Last_Validations[],COLUMNS($B:S)+1,FALSE)</f>
        <v>http://www.itie.org.mz/</v>
      </c>
      <c r="AM755" s="36" t="str">
        <f>VLOOKUP(First_Validations__2[[#This Row],[CountryReq]],Last_Validations[],COLUMNS($B:T)+1,FALSE)</f>
        <v>https://eiti.org/api/v1.0/score_data/18</v>
      </c>
      <c r="AN755" s="36" t="str">
        <f>IF(First_Validations__2[[#This Row],[FirstValidation.Country: Year]]=First_Validations__2[[#This Row],[Country: Year]],"First","Second / Last")</f>
        <v>First</v>
      </c>
      <c r="AO755" s="36">
        <f>IF(AND(First_Validations__2[[#This Row],[FirstValidation.Validation score]]&lt;5,First_Validations__2[[#This Row],[FirstValidation.Validation score]]&gt;1),1,0)</f>
        <v>1</v>
      </c>
      <c r="AP755" s="36">
        <f>First_Validations__2[[#This Row],[Validation score]]-First_Validations__2[[#This Row],[FirstValidation.Validation score]]</f>
        <v>0</v>
      </c>
      <c r="AQ755" s="36">
        <f>IF(AND(First_Validations__2[[#This Row],[Corrective action]]=1,First_Validations__2[[#This Row],[Validation score]]&lt;5,First_Validations__2[[#This Row],[Validation score]]&gt;1),1,0)</f>
        <v>1</v>
      </c>
      <c r="AR755" s="36">
        <f>IF(AND(First_Validations__2[[#This Row],[Corrective action]]=1,OR(First_Validations__2[[#This Row],[Validation score]]&gt;4,First_Validations__2[[#This Row],[Validation score]]&lt;2)),1,0)</f>
        <v>0</v>
      </c>
      <c r="AS7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5" s="36" t="str">
        <f>VLOOKUP(First_Validations__2[[#This Row],[Requirement ('#)]],Requirements[[Requirements]:[Categories2]],2,FALSE)</f>
        <v>Revenue allocation</v>
      </c>
    </row>
    <row r="756" spans="2:46">
      <c r="B756" s="34" t="s">
        <v>1575</v>
      </c>
      <c r="C756" s="34">
        <v>1</v>
      </c>
      <c r="D756" s="34">
        <v>18</v>
      </c>
      <c r="E756" s="34" t="s">
        <v>562</v>
      </c>
      <c r="F756" s="34" t="s">
        <v>1576</v>
      </c>
      <c r="G756" s="34" t="s">
        <v>1575</v>
      </c>
      <c r="H756" s="34" t="s">
        <v>3495</v>
      </c>
      <c r="I756" s="34" t="s">
        <v>3496</v>
      </c>
      <c r="J756" s="34">
        <v>2017</v>
      </c>
      <c r="L756" s="34" t="s">
        <v>1767</v>
      </c>
      <c r="M756" s="34" t="s">
        <v>1811</v>
      </c>
      <c r="N756" s="34">
        <v>4</v>
      </c>
      <c r="O756" s="34" t="s">
        <v>1767</v>
      </c>
      <c r="P756" s="34" t="s">
        <v>585</v>
      </c>
      <c r="R756" s="34" t="s">
        <v>1577</v>
      </c>
      <c r="S756" s="34" t="s">
        <v>1843</v>
      </c>
      <c r="T756" s="34" t="s">
        <v>2722</v>
      </c>
      <c r="U756" s="36" t="str">
        <f>VLOOKUP(First_Validations__2[[#This Row],[CountryReq]],Last_Validations[],COLUMNS($B:B)+1,FALSE)</f>
        <v>Mozambique: 2017</v>
      </c>
      <c r="V756" s="36" t="str">
        <f>VLOOKUP(First_Validations__2[[#This Row],[CountryReq]],Last_Validations[],COLUMNS($B:C)+1,FALSE)</f>
        <v>Mozambique</v>
      </c>
      <c r="W756" s="36">
        <f>VLOOKUP(First_Validations__2[[#This Row],[CountryReq]],Last_Validations[],COLUMNS($B:D)+1,FALSE)</f>
        <v>1</v>
      </c>
      <c r="X756" s="36">
        <f>VLOOKUP(First_Validations__2[[#This Row],[CountryReq]],Last_Validations[],COLUMNS($B:E)+1,FALSE)</f>
        <v>18</v>
      </c>
      <c r="Y756" s="36" t="str">
        <f>VLOOKUP(First_Validations__2[[#This Row],[CountryReq]],Last_Validations[],COLUMNS($B:F)+1,FALSE)</f>
        <v>Mozambique: 2017</v>
      </c>
      <c r="Z756" s="36" t="str">
        <f>VLOOKUP(First_Validations__2[[#This Row],[CountryReq]],Last_Validations[],COLUMNS($B:G)+1,FALSE)</f>
        <v>MOZ</v>
      </c>
      <c r="AA756" s="36" t="str">
        <f>VLOOKUP(First_Validations__2[[#This Row],[CountryReq]],Last_Validations[],COLUMNS($B:H)+1,FALSE)</f>
        <v>Mozambique</v>
      </c>
      <c r="AB756" s="36" t="str">
        <f>VLOOKUP(First_Validations__2[[#This Row],[CountryReq]],Last_Validations[],COLUMNS($B:I)+1,FALSE)</f>
        <v>https://eiti.org/board-decision/2017-51</v>
      </c>
      <c r="AC756" s="36" t="str">
        <f>VLOOKUP(First_Validations__2[[#This Row],[CountryReq]],Last_Validations[],COLUMNS($B:J)+1,FALSE)</f>
        <v>https://eiti.org/document/validation-of-mozambique-2017-reports</v>
      </c>
      <c r="AD756" s="36">
        <f>VLOOKUP(First_Validations__2[[#This Row],[CountryReq]],Last_Validations[],COLUMNS($B:K)+1,FALSE)</f>
        <v>2017</v>
      </c>
      <c r="AE756" s="36">
        <f>VLOOKUP(First_Validations__2[[#This Row],[CountryReq]],Last_Validations[],COLUMNS($B:L)+1,FALSE)</f>
        <v>0</v>
      </c>
      <c r="AF756" s="36" t="str">
        <f>VLOOKUP(First_Validations__2[[#This Row],[CountryReq]],Last_Validations[],COLUMNS($B:M)+1,FALSE)</f>
        <v>Meaningful progress</v>
      </c>
      <c r="AG756" s="36" t="str">
        <f>VLOOKUP(First_Validations__2[[#This Row],[CountryReq]],Last_Validations[],COLUMNS($B:N)+1,FALSE)</f>
        <v>Distribution of revenues (#5.1)</v>
      </c>
      <c r="AH756" s="36">
        <f>VLOOKUP(First_Validations__2[[#This Row],[CountryReq]],Last_Validations[],COLUMNS($B:O)+1,FALSE)</f>
        <v>4</v>
      </c>
      <c r="AI756" s="36" t="str">
        <f>VLOOKUP(First_Validations__2[[#This Row],[CountryReq]],Last_Validations[],COLUMNS($B:P)+1,FALSE)</f>
        <v>Meaningful progress</v>
      </c>
      <c r="AJ756" s="36" t="str">
        <f>VLOOKUP(First_Validations__2[[#This Row],[CountryReq]],Last_Validations[],COLUMNS($B:Q)+1,FALSE)</f>
        <v xml:space="preserve">The 2013-14 EITI Report describes the laws and systems regulating the management of revenue from the extractive industries and outlines the distribution of the main revenues and the agencies responsible for collecting them. The report does not make it clear whether all payments are recorded in the state budget or if some revenues are retained by government entities. </v>
      </c>
      <c r="AK756" s="36">
        <f>VLOOKUP(First_Validations__2[[#This Row],[CountryReq]],Last_Validations[],COLUMNS($B:R)+1,FALSE)</f>
        <v>0</v>
      </c>
      <c r="AL756" s="36" t="str">
        <f>VLOOKUP(First_Validations__2[[#This Row],[CountryReq]],Last_Validations[],COLUMNS($B:S)+1,FALSE)</f>
        <v>http://www.itie.org.mz/</v>
      </c>
      <c r="AM756" s="36" t="str">
        <f>VLOOKUP(First_Validations__2[[#This Row],[CountryReq]],Last_Validations[],COLUMNS($B:T)+1,FALSE)</f>
        <v>https://eiti.org/api/v1.0/score_data/18</v>
      </c>
      <c r="AN756" s="36" t="str">
        <f>IF(First_Validations__2[[#This Row],[FirstValidation.Country: Year]]=First_Validations__2[[#This Row],[Country: Year]],"First","Second / Last")</f>
        <v>First</v>
      </c>
      <c r="AO756" s="36">
        <f>IF(AND(First_Validations__2[[#This Row],[FirstValidation.Validation score]]&lt;5,First_Validations__2[[#This Row],[FirstValidation.Validation score]]&gt;1),1,0)</f>
        <v>1</v>
      </c>
      <c r="AP756" s="36">
        <f>First_Validations__2[[#This Row],[Validation score]]-First_Validations__2[[#This Row],[FirstValidation.Validation score]]</f>
        <v>0</v>
      </c>
      <c r="AQ756" s="36">
        <f>IF(AND(First_Validations__2[[#This Row],[Corrective action]]=1,First_Validations__2[[#This Row],[Validation score]]&lt;5,First_Validations__2[[#This Row],[Validation score]]&gt;1),1,0)</f>
        <v>1</v>
      </c>
      <c r="AR756" s="36">
        <f>IF(AND(First_Validations__2[[#This Row],[Corrective action]]=1,OR(First_Validations__2[[#This Row],[Validation score]]&gt;4,First_Validations__2[[#This Row],[Validation score]]&lt;2)),1,0)</f>
        <v>0</v>
      </c>
      <c r="AS7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6" s="36" t="str">
        <f>VLOOKUP(First_Validations__2[[#This Row],[Requirement ('#)]],Requirements[[Requirements]:[Categories2]],2,FALSE)</f>
        <v>Revenue allocation</v>
      </c>
    </row>
    <row r="757" spans="2:46">
      <c r="B757" s="34" t="s">
        <v>1575</v>
      </c>
      <c r="C757" s="34">
        <v>1</v>
      </c>
      <c r="D757" s="34">
        <v>18</v>
      </c>
      <c r="E757" s="34" t="s">
        <v>562</v>
      </c>
      <c r="F757" s="34" t="s">
        <v>1576</v>
      </c>
      <c r="G757" s="34" t="s">
        <v>1575</v>
      </c>
      <c r="H757" s="34" t="s">
        <v>3495</v>
      </c>
      <c r="I757" s="34" t="s">
        <v>3496</v>
      </c>
      <c r="J757" s="34">
        <v>2017</v>
      </c>
      <c r="L757" s="34" t="s">
        <v>1767</v>
      </c>
      <c r="M757" s="34" t="s">
        <v>1806</v>
      </c>
      <c r="N757" s="34">
        <v>3</v>
      </c>
      <c r="O757" s="34" t="s">
        <v>1798</v>
      </c>
      <c r="P757" s="34" t="s">
        <v>580</v>
      </c>
      <c r="R757" s="34" t="s">
        <v>1577</v>
      </c>
      <c r="S757" s="34" t="s">
        <v>1843</v>
      </c>
      <c r="T757" s="34" t="s">
        <v>2723</v>
      </c>
      <c r="U757" s="36" t="str">
        <f>VLOOKUP(First_Validations__2[[#This Row],[CountryReq]],Last_Validations[],COLUMNS($B:B)+1,FALSE)</f>
        <v>Mozambique: 2017</v>
      </c>
      <c r="V757" s="36" t="str">
        <f>VLOOKUP(First_Validations__2[[#This Row],[CountryReq]],Last_Validations[],COLUMNS($B:C)+1,FALSE)</f>
        <v>Mozambique</v>
      </c>
      <c r="W757" s="36">
        <f>VLOOKUP(First_Validations__2[[#This Row],[CountryReq]],Last_Validations[],COLUMNS($B:D)+1,FALSE)</f>
        <v>1</v>
      </c>
      <c r="X757" s="36">
        <f>VLOOKUP(First_Validations__2[[#This Row],[CountryReq]],Last_Validations[],COLUMNS($B:E)+1,FALSE)</f>
        <v>18</v>
      </c>
      <c r="Y757" s="36" t="str">
        <f>VLOOKUP(First_Validations__2[[#This Row],[CountryReq]],Last_Validations[],COLUMNS($B:F)+1,FALSE)</f>
        <v>Mozambique: 2017</v>
      </c>
      <c r="Z757" s="36" t="str">
        <f>VLOOKUP(First_Validations__2[[#This Row],[CountryReq]],Last_Validations[],COLUMNS($B:G)+1,FALSE)</f>
        <v>MOZ</v>
      </c>
      <c r="AA757" s="36" t="str">
        <f>VLOOKUP(First_Validations__2[[#This Row],[CountryReq]],Last_Validations[],COLUMNS($B:H)+1,FALSE)</f>
        <v>Mozambique</v>
      </c>
      <c r="AB757" s="36" t="str">
        <f>VLOOKUP(First_Validations__2[[#This Row],[CountryReq]],Last_Validations[],COLUMNS($B:I)+1,FALSE)</f>
        <v>https://eiti.org/board-decision/2017-51</v>
      </c>
      <c r="AC757" s="36" t="str">
        <f>VLOOKUP(First_Validations__2[[#This Row],[CountryReq]],Last_Validations[],COLUMNS($B:J)+1,FALSE)</f>
        <v>https://eiti.org/document/validation-of-mozambique-2017-reports</v>
      </c>
      <c r="AD757" s="36">
        <f>VLOOKUP(First_Validations__2[[#This Row],[CountryReq]],Last_Validations[],COLUMNS($B:K)+1,FALSE)</f>
        <v>2017</v>
      </c>
      <c r="AE757" s="36">
        <f>VLOOKUP(First_Validations__2[[#This Row],[CountryReq]],Last_Validations[],COLUMNS($B:L)+1,FALSE)</f>
        <v>0</v>
      </c>
      <c r="AF757" s="36" t="str">
        <f>VLOOKUP(First_Validations__2[[#This Row],[CountryReq]],Last_Validations[],COLUMNS($B:M)+1,FALSE)</f>
        <v>Meaningful progress</v>
      </c>
      <c r="AG757" s="36" t="str">
        <f>VLOOKUP(First_Validations__2[[#This Row],[CountryReq]],Last_Validations[],COLUMNS($B:N)+1,FALSE)</f>
        <v>SOE transactions (#4.5)</v>
      </c>
      <c r="AH757" s="36">
        <f>VLOOKUP(First_Validations__2[[#This Row],[CountryReq]],Last_Validations[],COLUMNS($B:O)+1,FALSE)</f>
        <v>3</v>
      </c>
      <c r="AI757" s="36" t="str">
        <f>VLOOKUP(First_Validations__2[[#This Row],[CountryReq]],Last_Validations[],COLUMNS($B:P)+1,FALSE)</f>
        <v>Inadequate progress</v>
      </c>
      <c r="AJ757" s="36" t="str">
        <f>VLOOKUP(First_Validations__2[[#This Row],[CountryReq]],Last_Validations[],COLUMNS($B:Q)+1,FALSE)</f>
        <v>The 2013-14 EITI Report includes limited information on the transactions between the government and SOEs. While SOEs are included in the scope of the reconciliation, it is not clear whether these have been reported comprehensively, in particular with regards to dividends collected and how they are managed.</v>
      </c>
      <c r="AK757" s="36">
        <f>VLOOKUP(First_Validations__2[[#This Row],[CountryReq]],Last_Validations[],COLUMNS($B:R)+1,FALSE)</f>
        <v>0</v>
      </c>
      <c r="AL757" s="36" t="str">
        <f>VLOOKUP(First_Validations__2[[#This Row],[CountryReq]],Last_Validations[],COLUMNS($B:S)+1,FALSE)</f>
        <v>http://www.itie.org.mz/</v>
      </c>
      <c r="AM757" s="36" t="str">
        <f>VLOOKUP(First_Validations__2[[#This Row],[CountryReq]],Last_Validations[],COLUMNS($B:T)+1,FALSE)</f>
        <v>https://eiti.org/api/v1.0/score_data/18</v>
      </c>
      <c r="AN757" s="36" t="str">
        <f>IF(First_Validations__2[[#This Row],[FirstValidation.Country: Year]]=First_Validations__2[[#This Row],[Country: Year]],"First","Second / Last")</f>
        <v>First</v>
      </c>
      <c r="AO757" s="36">
        <f>IF(AND(First_Validations__2[[#This Row],[FirstValidation.Validation score]]&lt;5,First_Validations__2[[#This Row],[FirstValidation.Validation score]]&gt;1),1,0)</f>
        <v>1</v>
      </c>
      <c r="AP757" s="36">
        <f>First_Validations__2[[#This Row],[Validation score]]-First_Validations__2[[#This Row],[FirstValidation.Validation score]]</f>
        <v>0</v>
      </c>
      <c r="AQ757" s="36">
        <f>IF(AND(First_Validations__2[[#This Row],[Corrective action]]=1,First_Validations__2[[#This Row],[Validation score]]&lt;5,First_Validations__2[[#This Row],[Validation score]]&gt;1),1,0)</f>
        <v>1</v>
      </c>
      <c r="AR757" s="36">
        <f>IF(AND(First_Validations__2[[#This Row],[Corrective action]]=1,OR(First_Validations__2[[#This Row],[Validation score]]&gt;4,First_Validations__2[[#This Row],[Validation score]]&lt;2)),1,0)</f>
        <v>0</v>
      </c>
      <c r="AS7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7" s="36" t="str">
        <f>VLOOKUP(First_Validations__2[[#This Row],[Requirement ('#)]],Requirements[[Requirements]:[Categories2]],2,FALSE)</f>
        <v>Revenue collection</v>
      </c>
    </row>
    <row r="758" spans="2:46">
      <c r="B758" s="34" t="s">
        <v>1575</v>
      </c>
      <c r="C758" s="34">
        <v>1</v>
      </c>
      <c r="D758" s="34">
        <v>18</v>
      </c>
      <c r="E758" s="34" t="s">
        <v>562</v>
      </c>
      <c r="F758" s="34" t="s">
        <v>1576</v>
      </c>
      <c r="G758" s="34" t="s">
        <v>1575</v>
      </c>
      <c r="H758" s="34" t="s">
        <v>3495</v>
      </c>
      <c r="I758" s="34" t="s">
        <v>3496</v>
      </c>
      <c r="J758" s="34">
        <v>2017</v>
      </c>
      <c r="L758" s="34" t="s">
        <v>1767</v>
      </c>
      <c r="M758" s="34" t="s">
        <v>1805</v>
      </c>
      <c r="N758" s="34">
        <v>3</v>
      </c>
      <c r="O758" s="34" t="s">
        <v>1798</v>
      </c>
      <c r="P758" s="34" t="s">
        <v>579</v>
      </c>
      <c r="R758" s="34" t="s">
        <v>1577</v>
      </c>
      <c r="S758" s="34" t="s">
        <v>1843</v>
      </c>
      <c r="T758" s="34" t="s">
        <v>2724</v>
      </c>
      <c r="U758" s="36" t="str">
        <f>VLOOKUP(First_Validations__2[[#This Row],[CountryReq]],Last_Validations[],COLUMNS($B:B)+1,FALSE)</f>
        <v>Mozambique: 2017</v>
      </c>
      <c r="V758" s="36" t="str">
        <f>VLOOKUP(First_Validations__2[[#This Row],[CountryReq]],Last_Validations[],COLUMNS($B:C)+1,FALSE)</f>
        <v>Mozambique</v>
      </c>
      <c r="W758" s="36">
        <f>VLOOKUP(First_Validations__2[[#This Row],[CountryReq]],Last_Validations[],COLUMNS($B:D)+1,FALSE)</f>
        <v>1</v>
      </c>
      <c r="X758" s="36">
        <f>VLOOKUP(First_Validations__2[[#This Row],[CountryReq]],Last_Validations[],COLUMNS($B:E)+1,FALSE)</f>
        <v>18</v>
      </c>
      <c r="Y758" s="36" t="str">
        <f>VLOOKUP(First_Validations__2[[#This Row],[CountryReq]],Last_Validations[],COLUMNS($B:F)+1,FALSE)</f>
        <v>Mozambique: 2017</v>
      </c>
      <c r="Z758" s="36" t="str">
        <f>VLOOKUP(First_Validations__2[[#This Row],[CountryReq]],Last_Validations[],COLUMNS($B:G)+1,FALSE)</f>
        <v>MOZ</v>
      </c>
      <c r="AA758" s="36" t="str">
        <f>VLOOKUP(First_Validations__2[[#This Row],[CountryReq]],Last_Validations[],COLUMNS($B:H)+1,FALSE)</f>
        <v>Mozambique</v>
      </c>
      <c r="AB758" s="36" t="str">
        <f>VLOOKUP(First_Validations__2[[#This Row],[CountryReq]],Last_Validations[],COLUMNS($B:I)+1,FALSE)</f>
        <v>https://eiti.org/board-decision/2017-51</v>
      </c>
      <c r="AC758" s="36" t="str">
        <f>VLOOKUP(First_Validations__2[[#This Row],[CountryReq]],Last_Validations[],COLUMNS($B:J)+1,FALSE)</f>
        <v>https://eiti.org/document/validation-of-mozambique-2017-reports</v>
      </c>
      <c r="AD758" s="36">
        <f>VLOOKUP(First_Validations__2[[#This Row],[CountryReq]],Last_Validations[],COLUMNS($B:K)+1,FALSE)</f>
        <v>2017</v>
      </c>
      <c r="AE758" s="36">
        <f>VLOOKUP(First_Validations__2[[#This Row],[CountryReq]],Last_Validations[],COLUMNS($B:L)+1,FALSE)</f>
        <v>0</v>
      </c>
      <c r="AF758" s="36" t="str">
        <f>VLOOKUP(First_Validations__2[[#This Row],[CountryReq]],Last_Validations[],COLUMNS($B:M)+1,FALSE)</f>
        <v>Meaningful progress</v>
      </c>
      <c r="AG758" s="36" t="str">
        <f>VLOOKUP(First_Validations__2[[#This Row],[CountryReq]],Last_Validations[],COLUMNS($B:N)+1,FALSE)</f>
        <v>Transportation revenues (#4.4)</v>
      </c>
      <c r="AH758" s="36">
        <f>VLOOKUP(First_Validations__2[[#This Row],[CountryReq]],Last_Validations[],COLUMNS($B:O)+1,FALSE)</f>
        <v>3</v>
      </c>
      <c r="AI758" s="36" t="str">
        <f>VLOOKUP(First_Validations__2[[#This Row],[CountryReq]],Last_Validations[],COLUMNS($B:P)+1,FALSE)</f>
        <v>Inadequate progress</v>
      </c>
      <c r="AJ758" s="36" t="str">
        <f>VLOOKUP(First_Validations__2[[#This Row],[CountryReq]],Last_Validations[],COLUMNS($B:Q)+1,FALSE)</f>
        <v xml:space="preserve">The multi-stakeholder group (MSG) and Independent Administrator have reached out to the relevant government agencies to collect data on transportation revenue collected by these entities. While the companies did not respond, information on transportation tariffs should be accessible for the next EITI Report under the Freedom of Information Act. </v>
      </c>
      <c r="AK758" s="36">
        <f>VLOOKUP(First_Validations__2[[#This Row],[CountryReq]],Last_Validations[],COLUMNS($B:R)+1,FALSE)</f>
        <v>0</v>
      </c>
      <c r="AL758" s="36" t="str">
        <f>VLOOKUP(First_Validations__2[[#This Row],[CountryReq]],Last_Validations[],COLUMNS($B:S)+1,FALSE)</f>
        <v>http://www.itie.org.mz/</v>
      </c>
      <c r="AM758" s="36" t="str">
        <f>VLOOKUP(First_Validations__2[[#This Row],[CountryReq]],Last_Validations[],COLUMNS($B:T)+1,FALSE)</f>
        <v>https://eiti.org/api/v1.0/score_data/18</v>
      </c>
      <c r="AN758" s="36" t="str">
        <f>IF(First_Validations__2[[#This Row],[FirstValidation.Country: Year]]=First_Validations__2[[#This Row],[Country: Year]],"First","Second / Last")</f>
        <v>First</v>
      </c>
      <c r="AO758" s="36">
        <f>IF(AND(First_Validations__2[[#This Row],[FirstValidation.Validation score]]&lt;5,First_Validations__2[[#This Row],[FirstValidation.Validation score]]&gt;1),1,0)</f>
        <v>1</v>
      </c>
      <c r="AP758" s="36">
        <f>First_Validations__2[[#This Row],[Validation score]]-First_Validations__2[[#This Row],[FirstValidation.Validation score]]</f>
        <v>0</v>
      </c>
      <c r="AQ758" s="36">
        <f>IF(AND(First_Validations__2[[#This Row],[Corrective action]]=1,First_Validations__2[[#This Row],[Validation score]]&lt;5,First_Validations__2[[#This Row],[Validation score]]&gt;1),1,0)</f>
        <v>1</v>
      </c>
      <c r="AR758" s="36">
        <f>IF(AND(First_Validations__2[[#This Row],[Corrective action]]=1,OR(First_Validations__2[[#This Row],[Validation score]]&gt;4,First_Validations__2[[#This Row],[Validation score]]&lt;2)),1,0)</f>
        <v>0</v>
      </c>
      <c r="AS7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8" s="36" t="str">
        <f>VLOOKUP(First_Validations__2[[#This Row],[Requirement ('#)]],Requirements[[Requirements]:[Categories2]],2,FALSE)</f>
        <v>Revenue collection</v>
      </c>
    </row>
    <row r="759" spans="2:46">
      <c r="B759" s="34" t="s">
        <v>1575</v>
      </c>
      <c r="C759" s="34">
        <v>1</v>
      </c>
      <c r="D759" s="34">
        <v>18</v>
      </c>
      <c r="E759" s="34" t="s">
        <v>562</v>
      </c>
      <c r="F759" s="34" t="s">
        <v>1576</v>
      </c>
      <c r="G759" s="34" t="s">
        <v>1575</v>
      </c>
      <c r="H759" s="34" t="s">
        <v>3495</v>
      </c>
      <c r="I759" s="34" t="s">
        <v>3496</v>
      </c>
      <c r="J759" s="34">
        <v>2017</v>
      </c>
      <c r="L759" s="34" t="s">
        <v>1767</v>
      </c>
      <c r="M759" s="34" t="s">
        <v>1808</v>
      </c>
      <c r="N759" s="34">
        <v>5</v>
      </c>
      <c r="O759" s="34" t="s">
        <v>1768</v>
      </c>
      <c r="P759" s="34" t="s">
        <v>582</v>
      </c>
      <c r="R759" s="34" t="s">
        <v>1577</v>
      </c>
      <c r="S759" s="34" t="s">
        <v>1843</v>
      </c>
      <c r="T759" s="34" t="s">
        <v>2725</v>
      </c>
      <c r="U759" s="36" t="str">
        <f>VLOOKUP(First_Validations__2[[#This Row],[CountryReq]],Last_Validations[],COLUMNS($B:B)+1,FALSE)</f>
        <v>Mozambique: 2017</v>
      </c>
      <c r="V759" s="36" t="str">
        <f>VLOOKUP(First_Validations__2[[#This Row],[CountryReq]],Last_Validations[],COLUMNS($B:C)+1,FALSE)</f>
        <v>Mozambique</v>
      </c>
      <c r="W759" s="36">
        <f>VLOOKUP(First_Validations__2[[#This Row],[CountryReq]],Last_Validations[],COLUMNS($B:D)+1,FALSE)</f>
        <v>1</v>
      </c>
      <c r="X759" s="36">
        <f>VLOOKUP(First_Validations__2[[#This Row],[CountryReq]],Last_Validations[],COLUMNS($B:E)+1,FALSE)</f>
        <v>18</v>
      </c>
      <c r="Y759" s="36" t="str">
        <f>VLOOKUP(First_Validations__2[[#This Row],[CountryReq]],Last_Validations[],COLUMNS($B:F)+1,FALSE)</f>
        <v>Mozambique: 2017</v>
      </c>
      <c r="Z759" s="36" t="str">
        <f>VLOOKUP(First_Validations__2[[#This Row],[CountryReq]],Last_Validations[],COLUMNS($B:G)+1,FALSE)</f>
        <v>MOZ</v>
      </c>
      <c r="AA759" s="36" t="str">
        <f>VLOOKUP(First_Validations__2[[#This Row],[CountryReq]],Last_Validations[],COLUMNS($B:H)+1,FALSE)</f>
        <v>Mozambique</v>
      </c>
      <c r="AB759" s="36" t="str">
        <f>VLOOKUP(First_Validations__2[[#This Row],[CountryReq]],Last_Validations[],COLUMNS($B:I)+1,FALSE)</f>
        <v>https://eiti.org/board-decision/2017-51</v>
      </c>
      <c r="AC759" s="36" t="str">
        <f>VLOOKUP(First_Validations__2[[#This Row],[CountryReq]],Last_Validations[],COLUMNS($B:J)+1,FALSE)</f>
        <v>https://eiti.org/document/validation-of-mozambique-2017-reports</v>
      </c>
      <c r="AD759" s="36">
        <f>VLOOKUP(First_Validations__2[[#This Row],[CountryReq]],Last_Validations[],COLUMNS($B:K)+1,FALSE)</f>
        <v>2017</v>
      </c>
      <c r="AE759" s="36">
        <f>VLOOKUP(First_Validations__2[[#This Row],[CountryReq]],Last_Validations[],COLUMNS($B:L)+1,FALSE)</f>
        <v>0</v>
      </c>
      <c r="AF759" s="36" t="str">
        <f>VLOOKUP(First_Validations__2[[#This Row],[CountryReq]],Last_Validations[],COLUMNS($B:M)+1,FALSE)</f>
        <v>Meaningful progress</v>
      </c>
      <c r="AG759" s="36" t="str">
        <f>VLOOKUP(First_Validations__2[[#This Row],[CountryReq]],Last_Validations[],COLUMNS($B:N)+1,FALSE)</f>
        <v>Disaggregation (#4.7)</v>
      </c>
      <c r="AH759" s="36">
        <f>VLOOKUP(First_Validations__2[[#This Row],[CountryReq]],Last_Validations[],COLUMNS($B:O)+1,FALSE)</f>
        <v>5</v>
      </c>
      <c r="AI759" s="36" t="str">
        <f>VLOOKUP(First_Validations__2[[#This Row],[CountryReq]],Last_Validations[],COLUMNS($B:P)+1,FALSE)</f>
        <v>Satisfactory progress</v>
      </c>
      <c r="AJ759" s="36" t="str">
        <f>VLOOKUP(First_Validations__2[[#This Row],[CountryReq]],Last_Validations[],COLUMNS($B:Q)+1,FALSE)</f>
        <v xml:space="preserve">The 2013-14 EITI Report contains financial data disaggregated by individual company and revenue flow. The data is not explicitly disaggregated by government entity, although it indicates which entity receives each revenue stream. </v>
      </c>
      <c r="AK759" s="36">
        <f>VLOOKUP(First_Validations__2[[#This Row],[CountryReq]],Last_Validations[],COLUMNS($B:R)+1,FALSE)</f>
        <v>0</v>
      </c>
      <c r="AL759" s="36" t="str">
        <f>VLOOKUP(First_Validations__2[[#This Row],[CountryReq]],Last_Validations[],COLUMNS($B:S)+1,FALSE)</f>
        <v>http://www.itie.org.mz/</v>
      </c>
      <c r="AM759" s="36" t="str">
        <f>VLOOKUP(First_Validations__2[[#This Row],[CountryReq]],Last_Validations[],COLUMNS($B:T)+1,FALSE)</f>
        <v>https://eiti.org/api/v1.0/score_data/18</v>
      </c>
      <c r="AN759" s="36" t="str">
        <f>IF(First_Validations__2[[#This Row],[FirstValidation.Country: Year]]=First_Validations__2[[#This Row],[Country: Year]],"First","Second / Last")</f>
        <v>First</v>
      </c>
      <c r="AO759" s="36">
        <f>IF(AND(First_Validations__2[[#This Row],[FirstValidation.Validation score]]&lt;5,First_Validations__2[[#This Row],[FirstValidation.Validation score]]&gt;1),1,0)</f>
        <v>0</v>
      </c>
      <c r="AP759" s="36">
        <f>First_Validations__2[[#This Row],[Validation score]]-First_Validations__2[[#This Row],[FirstValidation.Validation score]]</f>
        <v>0</v>
      </c>
      <c r="AQ759" s="36">
        <f>IF(AND(First_Validations__2[[#This Row],[Corrective action]]=1,First_Validations__2[[#This Row],[Validation score]]&lt;5,First_Validations__2[[#This Row],[Validation score]]&gt;1),1,0)</f>
        <v>0</v>
      </c>
      <c r="AR759" s="36">
        <f>IF(AND(First_Validations__2[[#This Row],[Corrective action]]=1,OR(First_Validations__2[[#This Row],[Validation score]]&gt;4,First_Validations__2[[#This Row],[Validation score]]&lt;2)),1,0)</f>
        <v>0</v>
      </c>
      <c r="AS7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59" s="36" t="str">
        <f>VLOOKUP(First_Validations__2[[#This Row],[Requirement ('#)]],Requirements[[Requirements]:[Categories2]],2,FALSE)</f>
        <v>Revenue collection</v>
      </c>
    </row>
    <row r="760" spans="2:46">
      <c r="B760" s="34" t="s">
        <v>1575</v>
      </c>
      <c r="C760" s="34">
        <v>1</v>
      </c>
      <c r="D760" s="34">
        <v>18</v>
      </c>
      <c r="E760" s="34" t="s">
        <v>562</v>
      </c>
      <c r="F760" s="34" t="s">
        <v>1576</v>
      </c>
      <c r="G760" s="34" t="s">
        <v>1575</v>
      </c>
      <c r="H760" s="34" t="s">
        <v>3495</v>
      </c>
      <c r="I760" s="34" t="s">
        <v>3496</v>
      </c>
      <c r="J760" s="34">
        <v>2017</v>
      </c>
      <c r="L760" s="34" t="s">
        <v>1767</v>
      </c>
      <c r="M760" s="34" t="s">
        <v>1807</v>
      </c>
      <c r="N760" s="34">
        <v>4</v>
      </c>
      <c r="O760" s="34" t="s">
        <v>1767</v>
      </c>
      <c r="P760" s="34" t="s">
        <v>581</v>
      </c>
      <c r="R760" s="34" t="s">
        <v>1577</v>
      </c>
      <c r="S760" s="34" t="s">
        <v>1843</v>
      </c>
      <c r="T760" s="34" t="s">
        <v>2726</v>
      </c>
      <c r="U760" s="36" t="str">
        <f>VLOOKUP(First_Validations__2[[#This Row],[CountryReq]],Last_Validations[],COLUMNS($B:B)+1,FALSE)</f>
        <v>Mozambique: 2017</v>
      </c>
      <c r="V760" s="36" t="str">
        <f>VLOOKUP(First_Validations__2[[#This Row],[CountryReq]],Last_Validations[],COLUMNS($B:C)+1,FALSE)</f>
        <v>Mozambique</v>
      </c>
      <c r="W760" s="36">
        <f>VLOOKUP(First_Validations__2[[#This Row],[CountryReq]],Last_Validations[],COLUMNS($B:D)+1,FALSE)</f>
        <v>1</v>
      </c>
      <c r="X760" s="36">
        <f>VLOOKUP(First_Validations__2[[#This Row],[CountryReq]],Last_Validations[],COLUMNS($B:E)+1,FALSE)</f>
        <v>18</v>
      </c>
      <c r="Y760" s="36" t="str">
        <f>VLOOKUP(First_Validations__2[[#This Row],[CountryReq]],Last_Validations[],COLUMNS($B:F)+1,FALSE)</f>
        <v>Mozambique: 2017</v>
      </c>
      <c r="Z760" s="36" t="str">
        <f>VLOOKUP(First_Validations__2[[#This Row],[CountryReq]],Last_Validations[],COLUMNS($B:G)+1,FALSE)</f>
        <v>MOZ</v>
      </c>
      <c r="AA760" s="36" t="str">
        <f>VLOOKUP(First_Validations__2[[#This Row],[CountryReq]],Last_Validations[],COLUMNS($B:H)+1,FALSE)</f>
        <v>Mozambique</v>
      </c>
      <c r="AB760" s="36" t="str">
        <f>VLOOKUP(First_Validations__2[[#This Row],[CountryReq]],Last_Validations[],COLUMNS($B:I)+1,FALSE)</f>
        <v>https://eiti.org/board-decision/2017-51</v>
      </c>
      <c r="AC760" s="36" t="str">
        <f>VLOOKUP(First_Validations__2[[#This Row],[CountryReq]],Last_Validations[],COLUMNS($B:J)+1,FALSE)</f>
        <v>https://eiti.org/document/validation-of-mozambique-2017-reports</v>
      </c>
      <c r="AD760" s="36">
        <f>VLOOKUP(First_Validations__2[[#This Row],[CountryReq]],Last_Validations[],COLUMNS($B:K)+1,FALSE)</f>
        <v>2017</v>
      </c>
      <c r="AE760" s="36">
        <f>VLOOKUP(First_Validations__2[[#This Row],[CountryReq]],Last_Validations[],COLUMNS($B:L)+1,FALSE)</f>
        <v>0</v>
      </c>
      <c r="AF760" s="36" t="str">
        <f>VLOOKUP(First_Validations__2[[#This Row],[CountryReq]],Last_Validations[],COLUMNS($B:M)+1,FALSE)</f>
        <v>Meaningful progress</v>
      </c>
      <c r="AG760" s="36" t="str">
        <f>VLOOKUP(First_Validations__2[[#This Row],[CountryReq]],Last_Validations[],COLUMNS($B:N)+1,FALSE)</f>
        <v>Direct subnational payments (#4.6)</v>
      </c>
      <c r="AH760" s="36">
        <f>VLOOKUP(First_Validations__2[[#This Row],[CountryReq]],Last_Validations[],COLUMNS($B:O)+1,FALSE)</f>
        <v>4</v>
      </c>
      <c r="AI760" s="36" t="str">
        <f>VLOOKUP(First_Validations__2[[#This Row],[CountryReq]],Last_Validations[],COLUMNS($B:P)+1,FALSE)</f>
        <v>Meaningful progress</v>
      </c>
      <c r="AJ760" s="36" t="str">
        <f>VLOOKUP(First_Validations__2[[#This Row],[CountryReq]],Last_Validations[],COLUMNS($B:Q)+1,FALSE)</f>
        <v>The 2013-14 EITI Report describes the different revenues collected at the municipal level, but does not document whether there are direct payments and does not mention cases in which municipalities or district authorities collect revenue directly from extractives companies. Companies operating in the sector appear to be making some smaller payments to municipalities.</v>
      </c>
      <c r="AK760" s="36">
        <f>VLOOKUP(First_Validations__2[[#This Row],[CountryReq]],Last_Validations[],COLUMNS($B:R)+1,FALSE)</f>
        <v>0</v>
      </c>
      <c r="AL760" s="36" t="str">
        <f>VLOOKUP(First_Validations__2[[#This Row],[CountryReq]],Last_Validations[],COLUMNS($B:S)+1,FALSE)</f>
        <v>http://www.itie.org.mz/</v>
      </c>
      <c r="AM760" s="36" t="str">
        <f>VLOOKUP(First_Validations__2[[#This Row],[CountryReq]],Last_Validations[],COLUMNS($B:T)+1,FALSE)</f>
        <v>https://eiti.org/api/v1.0/score_data/18</v>
      </c>
      <c r="AN760" s="36" t="str">
        <f>IF(First_Validations__2[[#This Row],[FirstValidation.Country: Year]]=First_Validations__2[[#This Row],[Country: Year]],"First","Second / Last")</f>
        <v>First</v>
      </c>
      <c r="AO760" s="36">
        <f>IF(AND(First_Validations__2[[#This Row],[FirstValidation.Validation score]]&lt;5,First_Validations__2[[#This Row],[FirstValidation.Validation score]]&gt;1),1,0)</f>
        <v>1</v>
      </c>
      <c r="AP760" s="36">
        <f>First_Validations__2[[#This Row],[Validation score]]-First_Validations__2[[#This Row],[FirstValidation.Validation score]]</f>
        <v>0</v>
      </c>
      <c r="AQ760" s="36">
        <f>IF(AND(First_Validations__2[[#This Row],[Corrective action]]=1,First_Validations__2[[#This Row],[Validation score]]&lt;5,First_Validations__2[[#This Row],[Validation score]]&gt;1),1,0)</f>
        <v>1</v>
      </c>
      <c r="AR760" s="36">
        <f>IF(AND(First_Validations__2[[#This Row],[Corrective action]]=1,OR(First_Validations__2[[#This Row],[Validation score]]&gt;4,First_Validations__2[[#This Row],[Validation score]]&lt;2)),1,0)</f>
        <v>0</v>
      </c>
      <c r="AS7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0" s="36" t="str">
        <f>VLOOKUP(First_Validations__2[[#This Row],[Requirement ('#)]],Requirements[[Requirements]:[Categories2]],2,FALSE)</f>
        <v>Revenue collection</v>
      </c>
    </row>
    <row r="761" spans="2:46">
      <c r="B761" s="34" t="s">
        <v>1575</v>
      </c>
      <c r="C761" s="34">
        <v>1</v>
      </c>
      <c r="D761" s="34">
        <v>18</v>
      </c>
      <c r="E761" s="34" t="s">
        <v>562</v>
      </c>
      <c r="F761" s="34" t="s">
        <v>1576</v>
      </c>
      <c r="G761" s="34" t="s">
        <v>1575</v>
      </c>
      <c r="H761" s="34" t="s">
        <v>3495</v>
      </c>
      <c r="I761" s="34" t="s">
        <v>3496</v>
      </c>
      <c r="J761" s="34">
        <v>2017</v>
      </c>
      <c r="L761" s="34" t="s">
        <v>1767</v>
      </c>
      <c r="M761" s="34" t="s">
        <v>1813</v>
      </c>
      <c r="N761" s="34">
        <v>1</v>
      </c>
      <c r="O761" s="34" t="s">
        <v>1796</v>
      </c>
      <c r="P761" s="34" t="s">
        <v>587</v>
      </c>
      <c r="R761" s="34" t="s">
        <v>1577</v>
      </c>
      <c r="S761" s="34" t="s">
        <v>1843</v>
      </c>
      <c r="T761" s="34" t="s">
        <v>2727</v>
      </c>
      <c r="U761" s="36" t="str">
        <f>VLOOKUP(First_Validations__2[[#This Row],[CountryReq]],Last_Validations[],COLUMNS($B:B)+1,FALSE)</f>
        <v>Mozambique: 2017</v>
      </c>
      <c r="V761" s="36" t="str">
        <f>VLOOKUP(First_Validations__2[[#This Row],[CountryReq]],Last_Validations[],COLUMNS($B:C)+1,FALSE)</f>
        <v>Mozambique</v>
      </c>
      <c r="W761" s="36">
        <f>VLOOKUP(First_Validations__2[[#This Row],[CountryReq]],Last_Validations[],COLUMNS($B:D)+1,FALSE)</f>
        <v>1</v>
      </c>
      <c r="X761" s="36">
        <f>VLOOKUP(First_Validations__2[[#This Row],[CountryReq]],Last_Validations[],COLUMNS($B:E)+1,FALSE)</f>
        <v>18</v>
      </c>
      <c r="Y761" s="36" t="str">
        <f>VLOOKUP(First_Validations__2[[#This Row],[CountryReq]],Last_Validations[],COLUMNS($B:F)+1,FALSE)</f>
        <v>Mozambique: 2017</v>
      </c>
      <c r="Z761" s="36" t="str">
        <f>VLOOKUP(First_Validations__2[[#This Row],[CountryReq]],Last_Validations[],COLUMNS($B:G)+1,FALSE)</f>
        <v>MOZ</v>
      </c>
      <c r="AA761" s="36" t="str">
        <f>VLOOKUP(First_Validations__2[[#This Row],[CountryReq]],Last_Validations[],COLUMNS($B:H)+1,FALSE)</f>
        <v>Mozambique</v>
      </c>
      <c r="AB761" s="36" t="str">
        <f>VLOOKUP(First_Validations__2[[#This Row],[CountryReq]],Last_Validations[],COLUMNS($B:I)+1,FALSE)</f>
        <v>https://eiti.org/board-decision/2017-51</v>
      </c>
      <c r="AC761" s="36" t="str">
        <f>VLOOKUP(First_Validations__2[[#This Row],[CountryReq]],Last_Validations[],COLUMNS($B:J)+1,FALSE)</f>
        <v>https://eiti.org/document/validation-of-mozambique-2017-reports</v>
      </c>
      <c r="AD761" s="36">
        <f>VLOOKUP(First_Validations__2[[#This Row],[CountryReq]],Last_Validations[],COLUMNS($B:K)+1,FALSE)</f>
        <v>2017</v>
      </c>
      <c r="AE761" s="36">
        <f>VLOOKUP(First_Validations__2[[#This Row],[CountryReq]],Last_Validations[],COLUMNS($B:L)+1,FALSE)</f>
        <v>0</v>
      </c>
      <c r="AF761" s="36" t="str">
        <f>VLOOKUP(First_Validations__2[[#This Row],[CountryReq]],Last_Validations[],COLUMNS($B:M)+1,FALSE)</f>
        <v>Meaningful progress</v>
      </c>
      <c r="AG761" s="36" t="str">
        <f>VLOOKUP(First_Validations__2[[#This Row],[CountryReq]],Last_Validations[],COLUMNS($B:N)+1,FALSE)</f>
        <v>Revenue management and expenditures (#5.3)</v>
      </c>
      <c r="AH761" s="36">
        <f>VLOOKUP(First_Validations__2[[#This Row],[CountryReq]],Last_Validations[],COLUMNS($B:O)+1,FALSE)</f>
        <v>1</v>
      </c>
      <c r="AI761" s="36" t="str">
        <f>VLOOKUP(First_Validations__2[[#This Row],[CountryReq]],Last_Validations[],COLUMNS($B:P)+1,FALSE)</f>
        <v>Not required (recommended)</v>
      </c>
      <c r="AJ761" s="36" t="str">
        <f>VLOOKUP(First_Validations__2[[#This Row],[CountryReq]],Last_Validations[],COLUMNS($B:Q)+1,FALSE)</f>
        <v>The 2013-14 EITI Report includes a description on allocation of revenue from extractives for specific programs and geographic regions. There is no additional information such as projected production, commodity prices and revenue forecasts. Reporting on revenue management and expenditures is encouraged but not required by the EITI Standard and progress with this requirement will not have any implications for a country’s EITI status.</v>
      </c>
      <c r="AK761" s="36">
        <f>VLOOKUP(First_Validations__2[[#This Row],[CountryReq]],Last_Validations[],COLUMNS($B:R)+1,FALSE)</f>
        <v>0</v>
      </c>
      <c r="AL761" s="36" t="str">
        <f>VLOOKUP(First_Validations__2[[#This Row],[CountryReq]],Last_Validations[],COLUMNS($B:S)+1,FALSE)</f>
        <v>http://www.itie.org.mz/</v>
      </c>
      <c r="AM761" s="36" t="str">
        <f>VLOOKUP(First_Validations__2[[#This Row],[CountryReq]],Last_Validations[],COLUMNS($B:T)+1,FALSE)</f>
        <v>https://eiti.org/api/v1.0/score_data/18</v>
      </c>
      <c r="AN761" s="36" t="str">
        <f>IF(First_Validations__2[[#This Row],[FirstValidation.Country: Year]]=First_Validations__2[[#This Row],[Country: Year]],"First","Second / Last")</f>
        <v>First</v>
      </c>
      <c r="AO761" s="36">
        <f>IF(AND(First_Validations__2[[#This Row],[FirstValidation.Validation score]]&lt;5,First_Validations__2[[#This Row],[FirstValidation.Validation score]]&gt;1),1,0)</f>
        <v>0</v>
      </c>
      <c r="AP761" s="36">
        <f>First_Validations__2[[#This Row],[Validation score]]-First_Validations__2[[#This Row],[FirstValidation.Validation score]]</f>
        <v>0</v>
      </c>
      <c r="AQ761" s="36">
        <f>IF(AND(First_Validations__2[[#This Row],[Corrective action]]=1,First_Validations__2[[#This Row],[Validation score]]&lt;5,First_Validations__2[[#This Row],[Validation score]]&gt;1),1,0)</f>
        <v>0</v>
      </c>
      <c r="AR761" s="36">
        <f>IF(AND(First_Validations__2[[#This Row],[Corrective action]]=1,OR(First_Validations__2[[#This Row],[Validation score]]&gt;4,First_Validations__2[[#This Row],[Validation score]]&lt;2)),1,0)</f>
        <v>0</v>
      </c>
      <c r="AS7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1" s="36" t="str">
        <f>VLOOKUP(First_Validations__2[[#This Row],[Requirement ('#)]],Requirements[[Requirements]:[Categories2]],2,FALSE)</f>
        <v>Revenue allocation</v>
      </c>
    </row>
    <row r="762" spans="2:46">
      <c r="B762" s="34" t="s">
        <v>1575</v>
      </c>
      <c r="C762" s="34">
        <v>1</v>
      </c>
      <c r="D762" s="34">
        <v>18</v>
      </c>
      <c r="E762" s="34" t="s">
        <v>562</v>
      </c>
      <c r="F762" s="34" t="s">
        <v>1576</v>
      </c>
      <c r="G762" s="34" t="s">
        <v>1575</v>
      </c>
      <c r="H762" s="34" t="s">
        <v>3495</v>
      </c>
      <c r="I762" s="34" t="s">
        <v>3496</v>
      </c>
      <c r="J762" s="34">
        <v>2017</v>
      </c>
      <c r="L762" s="34" t="s">
        <v>1767</v>
      </c>
      <c r="M762" s="34" t="s">
        <v>1820</v>
      </c>
      <c r="N762" s="34">
        <v>4</v>
      </c>
      <c r="O762" s="34" t="s">
        <v>1767</v>
      </c>
      <c r="P762" s="34" t="s">
        <v>593</v>
      </c>
      <c r="R762" s="34" t="s">
        <v>1577</v>
      </c>
      <c r="S762" s="34" t="s">
        <v>1843</v>
      </c>
      <c r="T762" s="34" t="s">
        <v>2728</v>
      </c>
      <c r="U762" s="36" t="str">
        <f>VLOOKUP(First_Validations__2[[#This Row],[CountryReq]],Last_Validations[],COLUMNS($B:B)+1,FALSE)</f>
        <v>Mozambique: 2017</v>
      </c>
      <c r="V762" s="36" t="str">
        <f>VLOOKUP(First_Validations__2[[#This Row],[CountryReq]],Last_Validations[],COLUMNS($B:C)+1,FALSE)</f>
        <v>Mozambique</v>
      </c>
      <c r="W762" s="36">
        <f>VLOOKUP(First_Validations__2[[#This Row],[CountryReq]],Last_Validations[],COLUMNS($B:D)+1,FALSE)</f>
        <v>1</v>
      </c>
      <c r="X762" s="36">
        <f>VLOOKUP(First_Validations__2[[#This Row],[CountryReq]],Last_Validations[],COLUMNS($B:E)+1,FALSE)</f>
        <v>18</v>
      </c>
      <c r="Y762" s="36" t="str">
        <f>VLOOKUP(First_Validations__2[[#This Row],[CountryReq]],Last_Validations[],COLUMNS($B:F)+1,FALSE)</f>
        <v>Mozambique: 2017</v>
      </c>
      <c r="Z762" s="36" t="str">
        <f>VLOOKUP(First_Validations__2[[#This Row],[CountryReq]],Last_Validations[],COLUMNS($B:G)+1,FALSE)</f>
        <v>MOZ</v>
      </c>
      <c r="AA762" s="36" t="str">
        <f>VLOOKUP(First_Validations__2[[#This Row],[CountryReq]],Last_Validations[],COLUMNS($B:H)+1,FALSE)</f>
        <v>Mozambique</v>
      </c>
      <c r="AB762" s="36" t="str">
        <f>VLOOKUP(First_Validations__2[[#This Row],[CountryReq]],Last_Validations[],COLUMNS($B:I)+1,FALSE)</f>
        <v>https://eiti.org/board-decision/2017-51</v>
      </c>
      <c r="AC762" s="36" t="str">
        <f>VLOOKUP(First_Validations__2[[#This Row],[CountryReq]],Last_Validations[],COLUMNS($B:J)+1,FALSE)</f>
        <v>https://eiti.org/document/validation-of-mozambique-2017-reports</v>
      </c>
      <c r="AD762" s="36">
        <f>VLOOKUP(First_Validations__2[[#This Row],[CountryReq]],Last_Validations[],COLUMNS($B:K)+1,FALSE)</f>
        <v>2017</v>
      </c>
      <c r="AE762" s="36">
        <f>VLOOKUP(First_Validations__2[[#This Row],[CountryReq]],Last_Validations[],COLUMNS($B:L)+1,FALSE)</f>
        <v>0</v>
      </c>
      <c r="AF762" s="36" t="str">
        <f>VLOOKUP(First_Validations__2[[#This Row],[CountryReq]],Last_Validations[],COLUMNS($B:M)+1,FALSE)</f>
        <v>Meaningful progress</v>
      </c>
      <c r="AG762" s="36" t="str">
        <f>VLOOKUP(First_Validations__2[[#This Row],[CountryReq]],Last_Validations[],COLUMNS($B:N)+1,FALSE)</f>
        <v>Follow up on recommendations (#7.3)</v>
      </c>
      <c r="AH762" s="36">
        <f>VLOOKUP(First_Validations__2[[#This Row],[CountryReq]],Last_Validations[],COLUMNS($B:O)+1,FALSE)</f>
        <v>4</v>
      </c>
      <c r="AI762" s="36" t="str">
        <f>VLOOKUP(First_Validations__2[[#This Row],[CountryReq]],Last_Validations[],COLUMNS($B:P)+1,FALSE)</f>
        <v>Meaningful progress</v>
      </c>
      <c r="AJ762" s="36" t="str">
        <f>VLOOKUP(First_Validations__2[[#This Row],[CountryReq]],Last_Validations[],COLUMNS($B:Q)+1,FALSE)</f>
        <v>The multi-stakeholder group (MSG) has considered the recommendations from the EITI reporting and followed up and addressed some of the recommendations, although the approach is ad hoc.  A more systematic approach to developing and following up on report recommendations is needed to ensure that EITI reporting can help address gaps in the way the sector is managed.</v>
      </c>
      <c r="AK762" s="36">
        <f>VLOOKUP(First_Validations__2[[#This Row],[CountryReq]],Last_Validations[],COLUMNS($B:R)+1,FALSE)</f>
        <v>0</v>
      </c>
      <c r="AL762" s="36" t="str">
        <f>VLOOKUP(First_Validations__2[[#This Row],[CountryReq]],Last_Validations[],COLUMNS($B:S)+1,FALSE)</f>
        <v>http://www.itie.org.mz/</v>
      </c>
      <c r="AM762" s="36" t="str">
        <f>VLOOKUP(First_Validations__2[[#This Row],[CountryReq]],Last_Validations[],COLUMNS($B:T)+1,FALSE)</f>
        <v>https://eiti.org/api/v1.0/score_data/18</v>
      </c>
      <c r="AN762" s="36" t="str">
        <f>IF(First_Validations__2[[#This Row],[FirstValidation.Country: Year]]=First_Validations__2[[#This Row],[Country: Year]],"First","Second / Last")</f>
        <v>First</v>
      </c>
      <c r="AO762" s="36">
        <f>IF(AND(First_Validations__2[[#This Row],[FirstValidation.Validation score]]&lt;5,First_Validations__2[[#This Row],[FirstValidation.Validation score]]&gt;1),1,0)</f>
        <v>1</v>
      </c>
      <c r="AP762" s="36">
        <f>First_Validations__2[[#This Row],[Validation score]]-First_Validations__2[[#This Row],[FirstValidation.Validation score]]</f>
        <v>0</v>
      </c>
      <c r="AQ762" s="36">
        <f>IF(AND(First_Validations__2[[#This Row],[Corrective action]]=1,First_Validations__2[[#This Row],[Validation score]]&lt;5,First_Validations__2[[#This Row],[Validation score]]&gt;1),1,0)</f>
        <v>1</v>
      </c>
      <c r="AR762" s="36">
        <f>IF(AND(First_Validations__2[[#This Row],[Corrective action]]=1,OR(First_Validations__2[[#This Row],[Validation score]]&gt;4,First_Validations__2[[#This Row],[Validation score]]&lt;2)),1,0)</f>
        <v>0</v>
      </c>
      <c r="AS7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2" s="36" t="str">
        <f>VLOOKUP(First_Validations__2[[#This Row],[Requirement ('#)]],Requirements[[Requirements]:[Categories2]],2,FALSE)</f>
        <v>Outcomes and impact</v>
      </c>
    </row>
    <row r="763" spans="2:46">
      <c r="B763" s="34" t="s">
        <v>1575</v>
      </c>
      <c r="C763" s="34">
        <v>1</v>
      </c>
      <c r="D763" s="34">
        <v>18</v>
      </c>
      <c r="E763" s="34" t="s">
        <v>562</v>
      </c>
      <c r="F763" s="34" t="s">
        <v>1576</v>
      </c>
      <c r="G763" s="34" t="s">
        <v>1575</v>
      </c>
      <c r="H763" s="34" t="s">
        <v>3495</v>
      </c>
      <c r="I763" s="34" t="s">
        <v>3496</v>
      </c>
      <c r="J763" s="34">
        <v>2017</v>
      </c>
      <c r="L763" s="34" t="s">
        <v>1767</v>
      </c>
      <c r="M763" s="34" t="s">
        <v>1819</v>
      </c>
      <c r="N763" s="34">
        <v>1</v>
      </c>
      <c r="O763" s="34" t="s">
        <v>1796</v>
      </c>
      <c r="P763" s="34" t="s">
        <v>592</v>
      </c>
      <c r="R763" s="34" t="s">
        <v>1577</v>
      </c>
      <c r="S763" s="34" t="s">
        <v>1843</v>
      </c>
      <c r="T763" s="34" t="s">
        <v>2729</v>
      </c>
      <c r="U763" s="36" t="str">
        <f>VLOOKUP(First_Validations__2[[#This Row],[CountryReq]],Last_Validations[],COLUMNS($B:B)+1,FALSE)</f>
        <v>Mozambique: 2017</v>
      </c>
      <c r="V763" s="36" t="str">
        <f>VLOOKUP(First_Validations__2[[#This Row],[CountryReq]],Last_Validations[],COLUMNS($B:C)+1,FALSE)</f>
        <v>Mozambique</v>
      </c>
      <c r="W763" s="36">
        <f>VLOOKUP(First_Validations__2[[#This Row],[CountryReq]],Last_Validations[],COLUMNS($B:D)+1,FALSE)</f>
        <v>1</v>
      </c>
      <c r="X763" s="36">
        <f>VLOOKUP(First_Validations__2[[#This Row],[CountryReq]],Last_Validations[],COLUMNS($B:E)+1,FALSE)</f>
        <v>18</v>
      </c>
      <c r="Y763" s="36" t="str">
        <f>VLOOKUP(First_Validations__2[[#This Row],[CountryReq]],Last_Validations[],COLUMNS($B:F)+1,FALSE)</f>
        <v>Mozambique: 2017</v>
      </c>
      <c r="Z763" s="36" t="str">
        <f>VLOOKUP(First_Validations__2[[#This Row],[CountryReq]],Last_Validations[],COLUMNS($B:G)+1,FALSE)</f>
        <v>MOZ</v>
      </c>
      <c r="AA763" s="36" t="str">
        <f>VLOOKUP(First_Validations__2[[#This Row],[CountryReq]],Last_Validations[],COLUMNS($B:H)+1,FALSE)</f>
        <v>Mozambique</v>
      </c>
      <c r="AB763" s="36" t="str">
        <f>VLOOKUP(First_Validations__2[[#This Row],[CountryReq]],Last_Validations[],COLUMNS($B:I)+1,FALSE)</f>
        <v>https://eiti.org/board-decision/2017-51</v>
      </c>
      <c r="AC763" s="36" t="str">
        <f>VLOOKUP(First_Validations__2[[#This Row],[CountryReq]],Last_Validations[],COLUMNS($B:J)+1,FALSE)</f>
        <v>https://eiti.org/document/validation-of-mozambique-2017-reports</v>
      </c>
      <c r="AD763" s="36">
        <f>VLOOKUP(First_Validations__2[[#This Row],[CountryReq]],Last_Validations[],COLUMNS($B:K)+1,FALSE)</f>
        <v>2017</v>
      </c>
      <c r="AE763" s="36">
        <f>VLOOKUP(First_Validations__2[[#This Row],[CountryReq]],Last_Validations[],COLUMNS($B:L)+1,FALSE)</f>
        <v>0</v>
      </c>
      <c r="AF763" s="36" t="str">
        <f>VLOOKUP(First_Validations__2[[#This Row],[CountryReq]],Last_Validations[],COLUMNS($B:M)+1,FALSE)</f>
        <v>Meaningful progress</v>
      </c>
      <c r="AG763" s="36" t="str">
        <f>VLOOKUP(First_Validations__2[[#This Row],[CountryReq]],Last_Validations[],COLUMNS($B:N)+1,FALSE)</f>
        <v>Data accessibility (#7.2)</v>
      </c>
      <c r="AH763" s="36">
        <f>VLOOKUP(First_Validations__2[[#This Row],[CountryReq]],Last_Validations[],COLUMNS($B:O)+1,FALSE)</f>
        <v>1</v>
      </c>
      <c r="AI763" s="36" t="str">
        <f>VLOOKUP(First_Validations__2[[#This Row],[CountryReq]],Last_Validations[],COLUMNS($B:P)+1,FALSE)</f>
        <v>Not required (recommended)</v>
      </c>
      <c r="AJ763" s="36" t="str">
        <f>VLOOKUP(First_Validations__2[[#This Row],[CountryReq]],Last_Validations[],COLUMNS($B:Q)+1,FALSE)</f>
        <v>EITI Mozambique has made various efforts to make data available such as producing summary briefs and brochures. However, all EITI Reports published by Mozambique EITI are in PDF format and are not machine-readable which makes accessibility to data files challenging.</v>
      </c>
      <c r="AK763" s="36">
        <f>VLOOKUP(First_Validations__2[[#This Row],[CountryReq]],Last_Validations[],COLUMNS($B:R)+1,FALSE)</f>
        <v>0</v>
      </c>
      <c r="AL763" s="36" t="str">
        <f>VLOOKUP(First_Validations__2[[#This Row],[CountryReq]],Last_Validations[],COLUMNS($B:S)+1,FALSE)</f>
        <v>http://www.itie.org.mz/</v>
      </c>
      <c r="AM763" s="36" t="str">
        <f>VLOOKUP(First_Validations__2[[#This Row],[CountryReq]],Last_Validations[],COLUMNS($B:T)+1,FALSE)</f>
        <v>https://eiti.org/api/v1.0/score_data/18</v>
      </c>
      <c r="AN763" s="36" t="str">
        <f>IF(First_Validations__2[[#This Row],[FirstValidation.Country: Year]]=First_Validations__2[[#This Row],[Country: Year]],"First","Second / Last")</f>
        <v>First</v>
      </c>
      <c r="AO763" s="36">
        <f>IF(AND(First_Validations__2[[#This Row],[FirstValidation.Validation score]]&lt;5,First_Validations__2[[#This Row],[FirstValidation.Validation score]]&gt;1),1,0)</f>
        <v>0</v>
      </c>
      <c r="AP763" s="36">
        <f>First_Validations__2[[#This Row],[Validation score]]-First_Validations__2[[#This Row],[FirstValidation.Validation score]]</f>
        <v>0</v>
      </c>
      <c r="AQ763" s="36">
        <f>IF(AND(First_Validations__2[[#This Row],[Corrective action]]=1,First_Validations__2[[#This Row],[Validation score]]&lt;5,First_Validations__2[[#This Row],[Validation score]]&gt;1),1,0)</f>
        <v>0</v>
      </c>
      <c r="AR763" s="36">
        <f>IF(AND(First_Validations__2[[#This Row],[Corrective action]]=1,OR(First_Validations__2[[#This Row],[Validation score]]&gt;4,First_Validations__2[[#This Row],[Validation score]]&lt;2)),1,0)</f>
        <v>0</v>
      </c>
      <c r="AS7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3" s="36" t="str">
        <f>VLOOKUP(First_Validations__2[[#This Row],[Requirement ('#)]],Requirements[[Requirements]:[Categories2]],2,FALSE)</f>
        <v>Outcomes and impact</v>
      </c>
    </row>
    <row r="764" spans="2:46">
      <c r="B764" s="34" t="s">
        <v>1575</v>
      </c>
      <c r="C764" s="34">
        <v>1</v>
      </c>
      <c r="D764" s="34">
        <v>18</v>
      </c>
      <c r="E764" s="34" t="s">
        <v>562</v>
      </c>
      <c r="F764" s="34" t="s">
        <v>1576</v>
      </c>
      <c r="G764" s="34" t="s">
        <v>1575</v>
      </c>
      <c r="H764" s="34" t="s">
        <v>3495</v>
      </c>
      <c r="I764" s="34" t="s">
        <v>3496</v>
      </c>
      <c r="J764" s="34">
        <v>2017</v>
      </c>
      <c r="L764" s="34" t="s">
        <v>1767</v>
      </c>
      <c r="M764" s="34" t="s">
        <v>1822</v>
      </c>
      <c r="N764" s="34">
        <v>4</v>
      </c>
      <c r="O764" s="34" t="s">
        <v>1767</v>
      </c>
      <c r="P764" s="34" t="s">
        <v>1</v>
      </c>
      <c r="R764" s="34" t="s">
        <v>1577</v>
      </c>
      <c r="S764" s="34" t="s">
        <v>1843</v>
      </c>
      <c r="T764" s="34" t="s">
        <v>2730</v>
      </c>
      <c r="U764" s="36" t="str">
        <f>VLOOKUP(First_Validations__2[[#This Row],[CountryReq]],Last_Validations[],COLUMNS($B:B)+1,FALSE)</f>
        <v>Mozambique: 2017</v>
      </c>
      <c r="V764" s="36" t="str">
        <f>VLOOKUP(First_Validations__2[[#This Row],[CountryReq]],Last_Validations[],COLUMNS($B:C)+1,FALSE)</f>
        <v>Mozambique</v>
      </c>
      <c r="W764" s="36">
        <f>VLOOKUP(First_Validations__2[[#This Row],[CountryReq]],Last_Validations[],COLUMNS($B:D)+1,FALSE)</f>
        <v>1</v>
      </c>
      <c r="X764" s="36">
        <f>VLOOKUP(First_Validations__2[[#This Row],[CountryReq]],Last_Validations[],COLUMNS($B:E)+1,FALSE)</f>
        <v>18</v>
      </c>
      <c r="Y764" s="36" t="str">
        <f>VLOOKUP(First_Validations__2[[#This Row],[CountryReq]],Last_Validations[],COLUMNS($B:F)+1,FALSE)</f>
        <v>Mozambique: 2017</v>
      </c>
      <c r="Z764" s="36" t="str">
        <f>VLOOKUP(First_Validations__2[[#This Row],[CountryReq]],Last_Validations[],COLUMNS($B:G)+1,FALSE)</f>
        <v>MOZ</v>
      </c>
      <c r="AA764" s="36" t="str">
        <f>VLOOKUP(First_Validations__2[[#This Row],[CountryReq]],Last_Validations[],COLUMNS($B:H)+1,FALSE)</f>
        <v>Mozambique</v>
      </c>
      <c r="AB764" s="36" t="str">
        <f>VLOOKUP(First_Validations__2[[#This Row],[CountryReq]],Last_Validations[],COLUMNS($B:I)+1,FALSE)</f>
        <v>https://eiti.org/board-decision/2017-51</v>
      </c>
      <c r="AC764" s="36" t="str">
        <f>VLOOKUP(First_Validations__2[[#This Row],[CountryReq]],Last_Validations[],COLUMNS($B:J)+1,FALSE)</f>
        <v>https://eiti.org/document/validation-of-mozambique-2017-reports</v>
      </c>
      <c r="AD764" s="36">
        <f>VLOOKUP(First_Validations__2[[#This Row],[CountryReq]],Last_Validations[],COLUMNS($B:K)+1,FALSE)</f>
        <v>2017</v>
      </c>
      <c r="AE764" s="36">
        <f>VLOOKUP(First_Validations__2[[#This Row],[CountryReq]],Last_Validations[],COLUMNS($B:L)+1,FALSE)</f>
        <v>0</v>
      </c>
      <c r="AF764" s="36" t="str">
        <f>VLOOKUP(First_Validations__2[[#This Row],[CountryReq]],Last_Validations[],COLUMNS($B:M)+1,FALSE)</f>
        <v>Meaningful progress</v>
      </c>
      <c r="AG764" s="36" t="str">
        <f>VLOOKUP(First_Validations__2[[#This Row],[CountryReq]],Last_Validations[],COLUMNS($B:N)+1,FALSE)</f>
        <v>Overall Progress (#0.0)</v>
      </c>
      <c r="AH764" s="36">
        <f>VLOOKUP(First_Validations__2[[#This Row],[CountryReq]],Last_Validations[],COLUMNS($B:O)+1,FALSE)</f>
        <v>4</v>
      </c>
      <c r="AI764" s="36" t="str">
        <f>VLOOKUP(First_Validations__2[[#This Row],[CountryReq]],Last_Validations[],COLUMNS($B:P)+1,FALSE)</f>
        <v>Meaningful progress</v>
      </c>
      <c r="AJ764" s="36" t="str">
        <f>VLOOKUP(First_Validations__2[[#This Row],[CountryReq]],Last_Validations[],COLUMNS($B:Q)+1,FALSE)</f>
        <v/>
      </c>
      <c r="AK764" s="36">
        <f>VLOOKUP(First_Validations__2[[#This Row],[CountryReq]],Last_Validations[],COLUMNS($B:R)+1,FALSE)</f>
        <v>0</v>
      </c>
      <c r="AL764" s="36" t="str">
        <f>VLOOKUP(First_Validations__2[[#This Row],[CountryReq]],Last_Validations[],COLUMNS($B:S)+1,FALSE)</f>
        <v>http://www.itie.org.mz/</v>
      </c>
      <c r="AM764" s="36" t="str">
        <f>VLOOKUP(First_Validations__2[[#This Row],[CountryReq]],Last_Validations[],COLUMNS($B:T)+1,FALSE)</f>
        <v>https://eiti.org/api/v1.0/score_data/18</v>
      </c>
      <c r="AN764" s="36" t="str">
        <f>IF(First_Validations__2[[#This Row],[FirstValidation.Country: Year]]=First_Validations__2[[#This Row],[Country: Year]],"First","Second / Last")</f>
        <v>First</v>
      </c>
      <c r="AO764" s="36">
        <f>IF(AND(First_Validations__2[[#This Row],[FirstValidation.Validation score]]&lt;5,First_Validations__2[[#This Row],[FirstValidation.Validation score]]&gt;1),1,0)</f>
        <v>1</v>
      </c>
      <c r="AP764" s="36">
        <f>First_Validations__2[[#This Row],[Validation score]]-First_Validations__2[[#This Row],[FirstValidation.Validation score]]</f>
        <v>0</v>
      </c>
      <c r="AQ764" s="36">
        <f>IF(AND(First_Validations__2[[#This Row],[Corrective action]]=1,First_Validations__2[[#This Row],[Validation score]]&lt;5,First_Validations__2[[#This Row],[Validation score]]&gt;1),1,0)</f>
        <v>1</v>
      </c>
      <c r="AR764" s="36">
        <f>IF(AND(First_Validations__2[[#This Row],[Corrective action]]=1,OR(First_Validations__2[[#This Row],[Validation score]]&gt;4,First_Validations__2[[#This Row],[Validation score]]&lt;2)),1,0)</f>
        <v>0</v>
      </c>
      <c r="AS7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4" s="36" t="str">
        <f>VLOOKUP(First_Validations__2[[#This Row],[Requirement ('#)]],Requirements[[Requirements]:[Categories2]],2,FALSE)</f>
        <v>Overall assessment</v>
      </c>
    </row>
    <row r="765" spans="2:46">
      <c r="B765" s="34" t="s">
        <v>1575</v>
      </c>
      <c r="C765" s="34">
        <v>1</v>
      </c>
      <c r="D765" s="34">
        <v>18</v>
      </c>
      <c r="E765" s="34" t="s">
        <v>562</v>
      </c>
      <c r="F765" s="34" t="s">
        <v>1576</v>
      </c>
      <c r="G765" s="34" t="s">
        <v>1575</v>
      </c>
      <c r="H765" s="34" t="s">
        <v>3495</v>
      </c>
      <c r="I765" s="34" t="s">
        <v>3496</v>
      </c>
      <c r="J765" s="34">
        <v>2017</v>
      </c>
      <c r="L765" s="34" t="s">
        <v>1767</v>
      </c>
      <c r="M765" s="34" t="s">
        <v>1821</v>
      </c>
      <c r="N765" s="34">
        <v>5</v>
      </c>
      <c r="O765" s="34" t="s">
        <v>1768</v>
      </c>
      <c r="P765" s="34" t="s">
        <v>594</v>
      </c>
      <c r="R765" s="34" t="s">
        <v>1577</v>
      </c>
      <c r="S765" s="34" t="s">
        <v>1843</v>
      </c>
      <c r="T765" s="34" t="s">
        <v>2731</v>
      </c>
      <c r="U765" s="36" t="str">
        <f>VLOOKUP(First_Validations__2[[#This Row],[CountryReq]],Last_Validations[],COLUMNS($B:B)+1,FALSE)</f>
        <v>Mozambique: 2017</v>
      </c>
      <c r="V765" s="36" t="str">
        <f>VLOOKUP(First_Validations__2[[#This Row],[CountryReq]],Last_Validations[],COLUMNS($B:C)+1,FALSE)</f>
        <v>Mozambique</v>
      </c>
      <c r="W765" s="36">
        <f>VLOOKUP(First_Validations__2[[#This Row],[CountryReq]],Last_Validations[],COLUMNS($B:D)+1,FALSE)</f>
        <v>1</v>
      </c>
      <c r="X765" s="36">
        <f>VLOOKUP(First_Validations__2[[#This Row],[CountryReq]],Last_Validations[],COLUMNS($B:E)+1,FALSE)</f>
        <v>18</v>
      </c>
      <c r="Y765" s="36" t="str">
        <f>VLOOKUP(First_Validations__2[[#This Row],[CountryReq]],Last_Validations[],COLUMNS($B:F)+1,FALSE)</f>
        <v>Mozambique: 2017</v>
      </c>
      <c r="Z765" s="36" t="str">
        <f>VLOOKUP(First_Validations__2[[#This Row],[CountryReq]],Last_Validations[],COLUMNS($B:G)+1,FALSE)</f>
        <v>MOZ</v>
      </c>
      <c r="AA765" s="36" t="str">
        <f>VLOOKUP(First_Validations__2[[#This Row],[CountryReq]],Last_Validations[],COLUMNS($B:H)+1,FALSE)</f>
        <v>Mozambique</v>
      </c>
      <c r="AB765" s="36" t="str">
        <f>VLOOKUP(First_Validations__2[[#This Row],[CountryReq]],Last_Validations[],COLUMNS($B:I)+1,FALSE)</f>
        <v>https://eiti.org/board-decision/2017-51</v>
      </c>
      <c r="AC765" s="36" t="str">
        <f>VLOOKUP(First_Validations__2[[#This Row],[CountryReq]],Last_Validations[],COLUMNS($B:J)+1,FALSE)</f>
        <v>https://eiti.org/document/validation-of-mozambique-2017-reports</v>
      </c>
      <c r="AD765" s="36">
        <f>VLOOKUP(First_Validations__2[[#This Row],[CountryReq]],Last_Validations[],COLUMNS($B:K)+1,FALSE)</f>
        <v>2017</v>
      </c>
      <c r="AE765" s="36">
        <f>VLOOKUP(First_Validations__2[[#This Row],[CountryReq]],Last_Validations[],COLUMNS($B:L)+1,FALSE)</f>
        <v>0</v>
      </c>
      <c r="AF765" s="36" t="str">
        <f>VLOOKUP(First_Validations__2[[#This Row],[CountryReq]],Last_Validations[],COLUMNS($B:M)+1,FALSE)</f>
        <v>Meaningful progress</v>
      </c>
      <c r="AG765" s="36" t="str">
        <f>VLOOKUP(First_Validations__2[[#This Row],[CountryReq]],Last_Validations[],COLUMNS($B:N)+1,FALSE)</f>
        <v>Outcomes and impact of implementation (#7.4)</v>
      </c>
      <c r="AH765" s="36">
        <f>VLOOKUP(First_Validations__2[[#This Row],[CountryReq]],Last_Validations[],COLUMNS($B:O)+1,FALSE)</f>
        <v>5</v>
      </c>
      <c r="AI765" s="36" t="str">
        <f>VLOOKUP(First_Validations__2[[#This Row],[CountryReq]],Last_Validations[],COLUMNS($B:P)+1,FALSE)</f>
        <v>Satisfactory progress</v>
      </c>
      <c r="AJ765" s="36" t="str">
        <f>VLOOKUP(First_Validations__2[[#This Row],[CountryReq]],Last_Validations[],COLUMNS($B:Q)+1,FALSE)</f>
        <v xml:space="preserve">The multi-stakeholder group (MSG) has reviewed the outcomes and impact of EITI implementation on natural resource governance through the production of annual progress reports. </v>
      </c>
      <c r="AK765" s="36">
        <f>VLOOKUP(First_Validations__2[[#This Row],[CountryReq]],Last_Validations[],COLUMNS($B:R)+1,FALSE)</f>
        <v>0</v>
      </c>
      <c r="AL765" s="36" t="str">
        <f>VLOOKUP(First_Validations__2[[#This Row],[CountryReq]],Last_Validations[],COLUMNS($B:S)+1,FALSE)</f>
        <v>http://www.itie.org.mz/</v>
      </c>
      <c r="AM765" s="36" t="str">
        <f>VLOOKUP(First_Validations__2[[#This Row],[CountryReq]],Last_Validations[],COLUMNS($B:T)+1,FALSE)</f>
        <v>https://eiti.org/api/v1.0/score_data/18</v>
      </c>
      <c r="AN765" s="36" t="str">
        <f>IF(First_Validations__2[[#This Row],[FirstValidation.Country: Year]]=First_Validations__2[[#This Row],[Country: Year]],"First","Second / Last")</f>
        <v>First</v>
      </c>
      <c r="AO765" s="36">
        <f>IF(AND(First_Validations__2[[#This Row],[FirstValidation.Validation score]]&lt;5,First_Validations__2[[#This Row],[FirstValidation.Validation score]]&gt;1),1,0)</f>
        <v>0</v>
      </c>
      <c r="AP765" s="36">
        <f>First_Validations__2[[#This Row],[Validation score]]-First_Validations__2[[#This Row],[FirstValidation.Validation score]]</f>
        <v>0</v>
      </c>
      <c r="AQ765" s="36">
        <f>IF(AND(First_Validations__2[[#This Row],[Corrective action]]=1,First_Validations__2[[#This Row],[Validation score]]&lt;5,First_Validations__2[[#This Row],[Validation score]]&gt;1),1,0)</f>
        <v>0</v>
      </c>
      <c r="AR765" s="36">
        <f>IF(AND(First_Validations__2[[#This Row],[Corrective action]]=1,OR(First_Validations__2[[#This Row],[Validation score]]&gt;4,First_Validations__2[[#This Row],[Validation score]]&lt;2)),1,0)</f>
        <v>0</v>
      </c>
      <c r="AS7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5" s="36" t="str">
        <f>VLOOKUP(First_Validations__2[[#This Row],[Requirement ('#)]],Requirements[[Requirements]:[Categories2]],2,FALSE)</f>
        <v>Outcomes and impact</v>
      </c>
    </row>
    <row r="766" spans="2:46">
      <c r="B766" s="34" t="s">
        <v>1575</v>
      </c>
      <c r="C766" s="34">
        <v>1</v>
      </c>
      <c r="D766" s="34">
        <v>18</v>
      </c>
      <c r="E766" s="34" t="s">
        <v>562</v>
      </c>
      <c r="F766" s="34" t="s">
        <v>1576</v>
      </c>
      <c r="G766" s="34" t="s">
        <v>1575</v>
      </c>
      <c r="H766" s="34" t="s">
        <v>3495</v>
      </c>
      <c r="I766" s="34" t="s">
        <v>3496</v>
      </c>
      <c r="J766" s="34">
        <v>2017</v>
      </c>
      <c r="L766" s="34" t="s">
        <v>1767</v>
      </c>
      <c r="M766" s="34" t="s">
        <v>1815</v>
      </c>
      <c r="N766" s="34">
        <v>2</v>
      </c>
      <c r="O766" s="34" t="s">
        <v>1829</v>
      </c>
      <c r="P766" s="34" t="s">
        <v>589</v>
      </c>
      <c r="R766" s="34" t="s">
        <v>1577</v>
      </c>
      <c r="S766" s="34" t="s">
        <v>1843</v>
      </c>
      <c r="T766" s="34" t="s">
        <v>2732</v>
      </c>
      <c r="U766" s="36" t="str">
        <f>VLOOKUP(First_Validations__2[[#This Row],[CountryReq]],Last_Validations[],COLUMNS($B:B)+1,FALSE)</f>
        <v>Mozambique: 2017</v>
      </c>
      <c r="V766" s="36" t="str">
        <f>VLOOKUP(First_Validations__2[[#This Row],[CountryReq]],Last_Validations[],COLUMNS($B:C)+1,FALSE)</f>
        <v>Mozambique</v>
      </c>
      <c r="W766" s="36">
        <f>VLOOKUP(First_Validations__2[[#This Row],[CountryReq]],Last_Validations[],COLUMNS($B:D)+1,FALSE)</f>
        <v>1</v>
      </c>
      <c r="X766" s="36">
        <f>VLOOKUP(First_Validations__2[[#This Row],[CountryReq]],Last_Validations[],COLUMNS($B:E)+1,FALSE)</f>
        <v>18</v>
      </c>
      <c r="Y766" s="36" t="str">
        <f>VLOOKUP(First_Validations__2[[#This Row],[CountryReq]],Last_Validations[],COLUMNS($B:F)+1,FALSE)</f>
        <v>Mozambique: 2017</v>
      </c>
      <c r="Z766" s="36" t="str">
        <f>VLOOKUP(First_Validations__2[[#This Row],[CountryReq]],Last_Validations[],COLUMNS($B:G)+1,FALSE)</f>
        <v>MOZ</v>
      </c>
      <c r="AA766" s="36" t="str">
        <f>VLOOKUP(First_Validations__2[[#This Row],[CountryReq]],Last_Validations[],COLUMNS($B:H)+1,FALSE)</f>
        <v>Mozambique</v>
      </c>
      <c r="AB766" s="36" t="str">
        <f>VLOOKUP(First_Validations__2[[#This Row],[CountryReq]],Last_Validations[],COLUMNS($B:I)+1,FALSE)</f>
        <v>https://eiti.org/board-decision/2017-51</v>
      </c>
      <c r="AC766" s="36" t="str">
        <f>VLOOKUP(First_Validations__2[[#This Row],[CountryReq]],Last_Validations[],COLUMNS($B:J)+1,FALSE)</f>
        <v>https://eiti.org/document/validation-of-mozambique-2017-reports</v>
      </c>
      <c r="AD766" s="36">
        <f>VLOOKUP(First_Validations__2[[#This Row],[CountryReq]],Last_Validations[],COLUMNS($B:K)+1,FALSE)</f>
        <v>2017</v>
      </c>
      <c r="AE766" s="36">
        <f>VLOOKUP(First_Validations__2[[#This Row],[CountryReq]],Last_Validations[],COLUMNS($B:L)+1,FALSE)</f>
        <v>0</v>
      </c>
      <c r="AF766" s="36" t="str">
        <f>VLOOKUP(First_Validations__2[[#This Row],[CountryReq]],Last_Validations[],COLUMNS($B:M)+1,FALSE)</f>
        <v>Meaningful progress</v>
      </c>
      <c r="AG766" s="36" t="str">
        <f>VLOOKUP(First_Validations__2[[#This Row],[CountryReq]],Last_Validations[],COLUMNS($B:N)+1,FALSE)</f>
        <v>SOE quasi-fiscal expenditures (#6.2)</v>
      </c>
      <c r="AH766" s="36">
        <f>VLOOKUP(First_Validations__2[[#This Row],[CountryReq]],Last_Validations[],COLUMNS($B:O)+1,FALSE)</f>
        <v>2</v>
      </c>
      <c r="AI766" s="36" t="str">
        <f>VLOOKUP(First_Validations__2[[#This Row],[CountryReq]],Last_Validations[],COLUMNS($B:P)+1,FALSE)</f>
        <v>No progress</v>
      </c>
      <c r="AJ766" s="36" t="str">
        <f>VLOOKUP(First_Validations__2[[#This Row],[CountryReq]],Last_Validations[],COLUMNS($B:Q)+1,FALSE)</f>
        <v>The 2013-14 EITI Report does not document whether quasi-fiscal expenditures by SOEs exist and whether they are material.</v>
      </c>
      <c r="AK766" s="36">
        <f>VLOOKUP(First_Validations__2[[#This Row],[CountryReq]],Last_Validations[],COLUMNS($B:R)+1,FALSE)</f>
        <v>0</v>
      </c>
      <c r="AL766" s="36" t="str">
        <f>VLOOKUP(First_Validations__2[[#This Row],[CountryReq]],Last_Validations[],COLUMNS($B:S)+1,FALSE)</f>
        <v>http://www.itie.org.mz/</v>
      </c>
      <c r="AM766" s="36" t="str">
        <f>VLOOKUP(First_Validations__2[[#This Row],[CountryReq]],Last_Validations[],COLUMNS($B:T)+1,FALSE)</f>
        <v>https://eiti.org/api/v1.0/score_data/18</v>
      </c>
      <c r="AN766" s="36" t="str">
        <f>IF(First_Validations__2[[#This Row],[FirstValidation.Country: Year]]=First_Validations__2[[#This Row],[Country: Year]],"First","Second / Last")</f>
        <v>First</v>
      </c>
      <c r="AO766" s="36">
        <f>IF(AND(First_Validations__2[[#This Row],[FirstValidation.Validation score]]&lt;5,First_Validations__2[[#This Row],[FirstValidation.Validation score]]&gt;1),1,0)</f>
        <v>1</v>
      </c>
      <c r="AP766" s="36">
        <f>First_Validations__2[[#This Row],[Validation score]]-First_Validations__2[[#This Row],[FirstValidation.Validation score]]</f>
        <v>0</v>
      </c>
      <c r="AQ766" s="36">
        <f>IF(AND(First_Validations__2[[#This Row],[Corrective action]]=1,First_Validations__2[[#This Row],[Validation score]]&lt;5,First_Validations__2[[#This Row],[Validation score]]&gt;1),1,0)</f>
        <v>1</v>
      </c>
      <c r="AR766" s="36">
        <f>IF(AND(First_Validations__2[[#This Row],[Corrective action]]=1,OR(First_Validations__2[[#This Row],[Validation score]]&gt;4,First_Validations__2[[#This Row],[Validation score]]&lt;2)),1,0)</f>
        <v>0</v>
      </c>
      <c r="AS7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6" s="36" t="str">
        <f>VLOOKUP(First_Validations__2[[#This Row],[Requirement ('#)]],Requirements[[Requirements]:[Categories2]],2,FALSE)</f>
        <v>Socio-economic contribution</v>
      </c>
    </row>
    <row r="767" spans="2:46">
      <c r="B767" s="34" t="s">
        <v>1575</v>
      </c>
      <c r="C767" s="34">
        <v>1</v>
      </c>
      <c r="D767" s="34">
        <v>18</v>
      </c>
      <c r="E767" s="34" t="s">
        <v>562</v>
      </c>
      <c r="F767" s="34" t="s">
        <v>1576</v>
      </c>
      <c r="G767" s="34" t="s">
        <v>1575</v>
      </c>
      <c r="H767" s="34" t="s">
        <v>3495</v>
      </c>
      <c r="I767" s="34" t="s">
        <v>3496</v>
      </c>
      <c r="J767" s="34">
        <v>2017</v>
      </c>
      <c r="L767" s="34" t="s">
        <v>1767</v>
      </c>
      <c r="M767" s="34" t="s">
        <v>1814</v>
      </c>
      <c r="N767" s="34">
        <v>4</v>
      </c>
      <c r="O767" s="34" t="s">
        <v>1767</v>
      </c>
      <c r="P767" s="34" t="s">
        <v>588</v>
      </c>
      <c r="R767" s="34" t="s">
        <v>1577</v>
      </c>
      <c r="S767" s="34" t="s">
        <v>1843</v>
      </c>
      <c r="T767" s="34" t="s">
        <v>2733</v>
      </c>
      <c r="U767" s="36" t="str">
        <f>VLOOKUP(First_Validations__2[[#This Row],[CountryReq]],Last_Validations[],COLUMNS($B:B)+1,FALSE)</f>
        <v>Mozambique: 2017</v>
      </c>
      <c r="V767" s="36" t="str">
        <f>VLOOKUP(First_Validations__2[[#This Row],[CountryReq]],Last_Validations[],COLUMNS($B:C)+1,FALSE)</f>
        <v>Mozambique</v>
      </c>
      <c r="W767" s="36">
        <f>VLOOKUP(First_Validations__2[[#This Row],[CountryReq]],Last_Validations[],COLUMNS($B:D)+1,FALSE)</f>
        <v>1</v>
      </c>
      <c r="X767" s="36">
        <f>VLOOKUP(First_Validations__2[[#This Row],[CountryReq]],Last_Validations[],COLUMNS($B:E)+1,FALSE)</f>
        <v>18</v>
      </c>
      <c r="Y767" s="36" t="str">
        <f>VLOOKUP(First_Validations__2[[#This Row],[CountryReq]],Last_Validations[],COLUMNS($B:F)+1,FALSE)</f>
        <v>Mozambique: 2017</v>
      </c>
      <c r="Z767" s="36" t="str">
        <f>VLOOKUP(First_Validations__2[[#This Row],[CountryReq]],Last_Validations[],COLUMNS($B:G)+1,FALSE)</f>
        <v>MOZ</v>
      </c>
      <c r="AA767" s="36" t="str">
        <f>VLOOKUP(First_Validations__2[[#This Row],[CountryReq]],Last_Validations[],COLUMNS($B:H)+1,FALSE)</f>
        <v>Mozambique</v>
      </c>
      <c r="AB767" s="36" t="str">
        <f>VLOOKUP(First_Validations__2[[#This Row],[CountryReq]],Last_Validations[],COLUMNS($B:I)+1,FALSE)</f>
        <v>https://eiti.org/board-decision/2017-51</v>
      </c>
      <c r="AC767" s="36" t="str">
        <f>VLOOKUP(First_Validations__2[[#This Row],[CountryReq]],Last_Validations[],COLUMNS($B:J)+1,FALSE)</f>
        <v>https://eiti.org/document/validation-of-mozambique-2017-reports</v>
      </c>
      <c r="AD767" s="36">
        <f>VLOOKUP(First_Validations__2[[#This Row],[CountryReq]],Last_Validations[],COLUMNS($B:K)+1,FALSE)</f>
        <v>2017</v>
      </c>
      <c r="AE767" s="36">
        <f>VLOOKUP(First_Validations__2[[#This Row],[CountryReq]],Last_Validations[],COLUMNS($B:L)+1,FALSE)</f>
        <v>0</v>
      </c>
      <c r="AF767" s="36" t="str">
        <f>VLOOKUP(First_Validations__2[[#This Row],[CountryReq]],Last_Validations[],COLUMNS($B:M)+1,FALSE)</f>
        <v>Meaningful progress</v>
      </c>
      <c r="AG767" s="36" t="str">
        <f>VLOOKUP(First_Validations__2[[#This Row],[CountryReq]],Last_Validations[],COLUMNS($B:N)+1,FALSE)</f>
        <v>Mandatory social expenditures (#6.1)</v>
      </c>
      <c r="AH767" s="36">
        <f>VLOOKUP(First_Validations__2[[#This Row],[CountryReq]],Last_Validations[],COLUMNS($B:O)+1,FALSE)</f>
        <v>4</v>
      </c>
      <c r="AI767" s="36" t="str">
        <f>VLOOKUP(First_Validations__2[[#This Row],[CountryReq]],Last_Validations[],COLUMNS($B:P)+1,FALSE)</f>
        <v>Meaningful progress</v>
      </c>
      <c r="AJ767" s="36" t="str">
        <f>VLOOKUP(First_Validations__2[[#This Row],[CountryReq]],Last_Validations[],COLUMNS($B:Q)+1,FALSE)</f>
        <v>The 2013-14 EITI Report provides detailed information on the contributions made by companies to the social projects fund and training activities as well as their recipients. It is not clear whether the funds allocated for training are disbursed from the Institutional Capacity Building Fund, and where the revenues from Institutional Contribution are allocated. The basis for selection of beneficiaries of the social fund is not described.</v>
      </c>
      <c r="AK767" s="36">
        <f>VLOOKUP(First_Validations__2[[#This Row],[CountryReq]],Last_Validations[],COLUMNS($B:R)+1,FALSE)</f>
        <v>0</v>
      </c>
      <c r="AL767" s="36" t="str">
        <f>VLOOKUP(First_Validations__2[[#This Row],[CountryReq]],Last_Validations[],COLUMNS($B:S)+1,FALSE)</f>
        <v>http://www.itie.org.mz/</v>
      </c>
      <c r="AM767" s="36" t="str">
        <f>VLOOKUP(First_Validations__2[[#This Row],[CountryReq]],Last_Validations[],COLUMNS($B:T)+1,FALSE)</f>
        <v>https://eiti.org/api/v1.0/score_data/18</v>
      </c>
      <c r="AN767" s="36" t="str">
        <f>IF(First_Validations__2[[#This Row],[FirstValidation.Country: Year]]=First_Validations__2[[#This Row],[Country: Year]],"First","Second / Last")</f>
        <v>First</v>
      </c>
      <c r="AO767" s="36">
        <f>IF(AND(First_Validations__2[[#This Row],[FirstValidation.Validation score]]&lt;5,First_Validations__2[[#This Row],[FirstValidation.Validation score]]&gt;1),1,0)</f>
        <v>1</v>
      </c>
      <c r="AP767" s="36">
        <f>First_Validations__2[[#This Row],[Validation score]]-First_Validations__2[[#This Row],[FirstValidation.Validation score]]</f>
        <v>0</v>
      </c>
      <c r="AQ767" s="36">
        <f>IF(AND(First_Validations__2[[#This Row],[Corrective action]]=1,First_Validations__2[[#This Row],[Validation score]]&lt;5,First_Validations__2[[#This Row],[Validation score]]&gt;1),1,0)</f>
        <v>1</v>
      </c>
      <c r="AR767" s="36">
        <f>IF(AND(First_Validations__2[[#This Row],[Corrective action]]=1,OR(First_Validations__2[[#This Row],[Validation score]]&gt;4,First_Validations__2[[#This Row],[Validation score]]&lt;2)),1,0)</f>
        <v>0</v>
      </c>
      <c r="AS7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7" s="36" t="str">
        <f>VLOOKUP(First_Validations__2[[#This Row],[Requirement ('#)]],Requirements[[Requirements]:[Categories2]],2,FALSE)</f>
        <v>Socio-economic contribution</v>
      </c>
    </row>
    <row r="768" spans="2:46">
      <c r="B768" s="34" t="s">
        <v>1575</v>
      </c>
      <c r="C768" s="34">
        <v>1</v>
      </c>
      <c r="D768" s="34">
        <v>18</v>
      </c>
      <c r="E768" s="34" t="s">
        <v>562</v>
      </c>
      <c r="F768" s="34" t="s">
        <v>1576</v>
      </c>
      <c r="G768" s="34" t="s">
        <v>1575</v>
      </c>
      <c r="H768" s="34" t="s">
        <v>3495</v>
      </c>
      <c r="I768" s="34" t="s">
        <v>3496</v>
      </c>
      <c r="J768" s="34">
        <v>2017</v>
      </c>
      <c r="L768" s="34" t="s">
        <v>1767</v>
      </c>
      <c r="M768" s="34" t="s">
        <v>1818</v>
      </c>
      <c r="N768" s="34">
        <v>4</v>
      </c>
      <c r="O768" s="34" t="s">
        <v>1767</v>
      </c>
      <c r="P768" s="34" t="s">
        <v>591</v>
      </c>
      <c r="R768" s="34" t="s">
        <v>1577</v>
      </c>
      <c r="S768" s="34" t="s">
        <v>1843</v>
      </c>
      <c r="T768" s="34" t="s">
        <v>2734</v>
      </c>
      <c r="U768" s="36" t="str">
        <f>VLOOKUP(First_Validations__2[[#This Row],[CountryReq]],Last_Validations[],COLUMNS($B:B)+1,FALSE)</f>
        <v>Mozambique: 2017</v>
      </c>
      <c r="V768" s="36" t="str">
        <f>VLOOKUP(First_Validations__2[[#This Row],[CountryReq]],Last_Validations[],COLUMNS($B:C)+1,FALSE)</f>
        <v>Mozambique</v>
      </c>
      <c r="W768" s="36">
        <f>VLOOKUP(First_Validations__2[[#This Row],[CountryReq]],Last_Validations[],COLUMNS($B:D)+1,FALSE)</f>
        <v>1</v>
      </c>
      <c r="X768" s="36">
        <f>VLOOKUP(First_Validations__2[[#This Row],[CountryReq]],Last_Validations[],COLUMNS($B:E)+1,FALSE)</f>
        <v>18</v>
      </c>
      <c r="Y768" s="36" t="str">
        <f>VLOOKUP(First_Validations__2[[#This Row],[CountryReq]],Last_Validations[],COLUMNS($B:F)+1,FALSE)</f>
        <v>Mozambique: 2017</v>
      </c>
      <c r="Z768" s="36" t="str">
        <f>VLOOKUP(First_Validations__2[[#This Row],[CountryReq]],Last_Validations[],COLUMNS($B:G)+1,FALSE)</f>
        <v>MOZ</v>
      </c>
      <c r="AA768" s="36" t="str">
        <f>VLOOKUP(First_Validations__2[[#This Row],[CountryReq]],Last_Validations[],COLUMNS($B:H)+1,FALSE)</f>
        <v>Mozambique</v>
      </c>
      <c r="AB768" s="36" t="str">
        <f>VLOOKUP(First_Validations__2[[#This Row],[CountryReq]],Last_Validations[],COLUMNS($B:I)+1,FALSE)</f>
        <v>https://eiti.org/board-decision/2017-51</v>
      </c>
      <c r="AC768" s="36" t="str">
        <f>VLOOKUP(First_Validations__2[[#This Row],[CountryReq]],Last_Validations[],COLUMNS($B:J)+1,FALSE)</f>
        <v>https://eiti.org/document/validation-of-mozambique-2017-reports</v>
      </c>
      <c r="AD768" s="36">
        <f>VLOOKUP(First_Validations__2[[#This Row],[CountryReq]],Last_Validations[],COLUMNS($B:K)+1,FALSE)</f>
        <v>2017</v>
      </c>
      <c r="AE768" s="36">
        <f>VLOOKUP(First_Validations__2[[#This Row],[CountryReq]],Last_Validations[],COLUMNS($B:L)+1,FALSE)</f>
        <v>0</v>
      </c>
      <c r="AF768" s="36" t="str">
        <f>VLOOKUP(First_Validations__2[[#This Row],[CountryReq]],Last_Validations[],COLUMNS($B:M)+1,FALSE)</f>
        <v>Meaningful progress</v>
      </c>
      <c r="AG768" s="36" t="str">
        <f>VLOOKUP(First_Validations__2[[#This Row],[CountryReq]],Last_Validations[],COLUMNS($B:N)+1,FALSE)</f>
        <v>Public debate (#7.1)</v>
      </c>
      <c r="AH768" s="36">
        <f>VLOOKUP(First_Validations__2[[#This Row],[CountryReq]],Last_Validations[],COLUMNS($B:O)+1,FALSE)</f>
        <v>4</v>
      </c>
      <c r="AI768" s="36" t="str">
        <f>VLOOKUP(First_Validations__2[[#This Row],[CountryReq]],Last_Validations[],COLUMNS($B:P)+1,FALSE)</f>
        <v>Meaningful progress</v>
      </c>
      <c r="AJ768" s="36" t="str">
        <f>VLOOKUP(First_Validations__2[[#This Row],[CountryReq]],Last_Validations[],COLUMNS($B:Q)+1,FALSE)</f>
        <v xml:space="preserve">Various efforts have been made to ensure that EITI Reports are comprehensible and actively promoted and publicly accessible. There is limited evidence of strategic outreach activities and that EITI has led to public debate in the country. </v>
      </c>
      <c r="AK768" s="36">
        <f>VLOOKUP(First_Validations__2[[#This Row],[CountryReq]],Last_Validations[],COLUMNS($B:R)+1,FALSE)</f>
        <v>0</v>
      </c>
      <c r="AL768" s="36" t="str">
        <f>VLOOKUP(First_Validations__2[[#This Row],[CountryReq]],Last_Validations[],COLUMNS($B:S)+1,FALSE)</f>
        <v>http://www.itie.org.mz/</v>
      </c>
      <c r="AM768" s="36" t="str">
        <f>VLOOKUP(First_Validations__2[[#This Row],[CountryReq]],Last_Validations[],COLUMNS($B:T)+1,FALSE)</f>
        <v>https://eiti.org/api/v1.0/score_data/18</v>
      </c>
      <c r="AN768" s="36" t="str">
        <f>IF(First_Validations__2[[#This Row],[FirstValidation.Country: Year]]=First_Validations__2[[#This Row],[Country: Year]],"First","Second / Last")</f>
        <v>First</v>
      </c>
      <c r="AO768" s="36">
        <f>IF(AND(First_Validations__2[[#This Row],[FirstValidation.Validation score]]&lt;5,First_Validations__2[[#This Row],[FirstValidation.Validation score]]&gt;1),1,0)</f>
        <v>1</v>
      </c>
      <c r="AP768" s="36">
        <f>First_Validations__2[[#This Row],[Validation score]]-First_Validations__2[[#This Row],[FirstValidation.Validation score]]</f>
        <v>0</v>
      </c>
      <c r="AQ768" s="36">
        <f>IF(AND(First_Validations__2[[#This Row],[Corrective action]]=1,First_Validations__2[[#This Row],[Validation score]]&lt;5,First_Validations__2[[#This Row],[Validation score]]&gt;1),1,0)</f>
        <v>1</v>
      </c>
      <c r="AR768" s="36">
        <f>IF(AND(First_Validations__2[[#This Row],[Corrective action]]=1,OR(First_Validations__2[[#This Row],[Validation score]]&gt;4,First_Validations__2[[#This Row],[Validation score]]&lt;2)),1,0)</f>
        <v>0</v>
      </c>
      <c r="AS7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8" s="36" t="str">
        <f>VLOOKUP(First_Validations__2[[#This Row],[Requirement ('#)]],Requirements[[Requirements]:[Categories2]],2,FALSE)</f>
        <v>Outcomes and impact</v>
      </c>
    </row>
    <row r="769" spans="2:46">
      <c r="B769" s="34" t="s">
        <v>1575</v>
      </c>
      <c r="C769" s="34">
        <v>1</v>
      </c>
      <c r="D769" s="34">
        <v>18</v>
      </c>
      <c r="E769" s="34" t="s">
        <v>562</v>
      </c>
      <c r="F769" s="34" t="s">
        <v>1576</v>
      </c>
      <c r="G769" s="34" t="s">
        <v>1575</v>
      </c>
      <c r="H769" s="34" t="s">
        <v>3495</v>
      </c>
      <c r="I769" s="34" t="s">
        <v>3496</v>
      </c>
      <c r="J769" s="34">
        <v>2017</v>
      </c>
      <c r="L769" s="34" t="s">
        <v>1767</v>
      </c>
      <c r="M769" s="34" t="s">
        <v>1816</v>
      </c>
      <c r="N769" s="34">
        <v>4</v>
      </c>
      <c r="O769" s="34" t="s">
        <v>1767</v>
      </c>
      <c r="P769" s="34" t="s">
        <v>590</v>
      </c>
      <c r="R769" s="34" t="s">
        <v>1577</v>
      </c>
      <c r="S769" s="34" t="s">
        <v>1843</v>
      </c>
      <c r="T769" s="34" t="s">
        <v>2735</v>
      </c>
      <c r="U769" s="36" t="str">
        <f>VLOOKUP(First_Validations__2[[#This Row],[CountryReq]],Last_Validations[],COLUMNS($B:B)+1,FALSE)</f>
        <v>Mozambique: 2017</v>
      </c>
      <c r="V769" s="36" t="str">
        <f>VLOOKUP(First_Validations__2[[#This Row],[CountryReq]],Last_Validations[],COLUMNS($B:C)+1,FALSE)</f>
        <v>Mozambique</v>
      </c>
      <c r="W769" s="36">
        <f>VLOOKUP(First_Validations__2[[#This Row],[CountryReq]],Last_Validations[],COLUMNS($B:D)+1,FALSE)</f>
        <v>1</v>
      </c>
      <c r="X769" s="36">
        <f>VLOOKUP(First_Validations__2[[#This Row],[CountryReq]],Last_Validations[],COLUMNS($B:E)+1,FALSE)</f>
        <v>18</v>
      </c>
      <c r="Y769" s="36" t="str">
        <f>VLOOKUP(First_Validations__2[[#This Row],[CountryReq]],Last_Validations[],COLUMNS($B:F)+1,FALSE)</f>
        <v>Mozambique: 2017</v>
      </c>
      <c r="Z769" s="36" t="str">
        <f>VLOOKUP(First_Validations__2[[#This Row],[CountryReq]],Last_Validations[],COLUMNS($B:G)+1,FALSE)</f>
        <v>MOZ</v>
      </c>
      <c r="AA769" s="36" t="str">
        <f>VLOOKUP(First_Validations__2[[#This Row],[CountryReq]],Last_Validations[],COLUMNS($B:H)+1,FALSE)</f>
        <v>Mozambique</v>
      </c>
      <c r="AB769" s="36" t="str">
        <f>VLOOKUP(First_Validations__2[[#This Row],[CountryReq]],Last_Validations[],COLUMNS($B:I)+1,FALSE)</f>
        <v>https://eiti.org/board-decision/2017-51</v>
      </c>
      <c r="AC769" s="36" t="str">
        <f>VLOOKUP(First_Validations__2[[#This Row],[CountryReq]],Last_Validations[],COLUMNS($B:J)+1,FALSE)</f>
        <v>https://eiti.org/document/validation-of-mozambique-2017-reports</v>
      </c>
      <c r="AD769" s="36">
        <f>VLOOKUP(First_Validations__2[[#This Row],[CountryReq]],Last_Validations[],COLUMNS($B:K)+1,FALSE)</f>
        <v>2017</v>
      </c>
      <c r="AE769" s="36">
        <f>VLOOKUP(First_Validations__2[[#This Row],[CountryReq]],Last_Validations[],COLUMNS($B:L)+1,FALSE)</f>
        <v>0</v>
      </c>
      <c r="AF769" s="36" t="str">
        <f>VLOOKUP(First_Validations__2[[#This Row],[CountryReq]],Last_Validations[],COLUMNS($B:M)+1,FALSE)</f>
        <v>Meaningful progress</v>
      </c>
      <c r="AG769" s="36" t="str">
        <f>VLOOKUP(First_Validations__2[[#This Row],[CountryReq]],Last_Validations[],COLUMNS($B:N)+1,FALSE)</f>
        <v>Economic contribution (#6.3)</v>
      </c>
      <c r="AH769" s="36">
        <f>VLOOKUP(First_Validations__2[[#This Row],[CountryReq]],Last_Validations[],COLUMNS($B:O)+1,FALSE)</f>
        <v>4</v>
      </c>
      <c r="AI769" s="36" t="str">
        <f>VLOOKUP(First_Validations__2[[#This Row],[CountryReq]],Last_Validations[],COLUMNS($B:P)+1,FALSE)</f>
        <v>Meaningful progress</v>
      </c>
      <c r="AJ769" s="36" t="str">
        <f>VLOOKUP(First_Validations__2[[#This Row],[CountryReq]],Last_Validations[],COLUMNS($B:Q)+1,FALSE)</f>
        <v>The 2013-14 EITI Report provides information on the contribution of the extractive sector to the economy, although there is some inconsistency in total revenue figures and some missing details related to GDP contribution and employment.</v>
      </c>
      <c r="AK769" s="36">
        <f>VLOOKUP(First_Validations__2[[#This Row],[CountryReq]],Last_Validations[],COLUMNS($B:R)+1,FALSE)</f>
        <v>0</v>
      </c>
      <c r="AL769" s="36" t="str">
        <f>VLOOKUP(First_Validations__2[[#This Row],[CountryReq]],Last_Validations[],COLUMNS($B:S)+1,FALSE)</f>
        <v>http://www.itie.org.mz/</v>
      </c>
      <c r="AM769" s="36" t="str">
        <f>VLOOKUP(First_Validations__2[[#This Row],[CountryReq]],Last_Validations[],COLUMNS($B:T)+1,FALSE)</f>
        <v>https://eiti.org/api/v1.0/score_data/18</v>
      </c>
      <c r="AN769" s="36" t="str">
        <f>IF(First_Validations__2[[#This Row],[FirstValidation.Country: Year]]=First_Validations__2[[#This Row],[Country: Year]],"First","Second / Last")</f>
        <v>First</v>
      </c>
      <c r="AO769" s="36">
        <f>IF(AND(First_Validations__2[[#This Row],[FirstValidation.Validation score]]&lt;5,First_Validations__2[[#This Row],[FirstValidation.Validation score]]&gt;1),1,0)</f>
        <v>1</v>
      </c>
      <c r="AP769" s="36">
        <f>First_Validations__2[[#This Row],[Validation score]]-First_Validations__2[[#This Row],[FirstValidation.Validation score]]</f>
        <v>0</v>
      </c>
      <c r="AQ769" s="36">
        <f>IF(AND(First_Validations__2[[#This Row],[Corrective action]]=1,First_Validations__2[[#This Row],[Validation score]]&lt;5,First_Validations__2[[#This Row],[Validation score]]&gt;1),1,0)</f>
        <v>1</v>
      </c>
      <c r="AR769" s="36">
        <f>IF(AND(First_Validations__2[[#This Row],[Corrective action]]=1,OR(First_Validations__2[[#This Row],[Validation score]]&gt;4,First_Validations__2[[#This Row],[Validation score]]&lt;2)),1,0)</f>
        <v>0</v>
      </c>
      <c r="AS7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69" s="36" t="str">
        <f>VLOOKUP(First_Validations__2[[#This Row],[Requirement ('#)]],Requirements[[Requirements]:[Categories2]],2,FALSE)</f>
        <v>Socio-economic contribution</v>
      </c>
    </row>
    <row r="770" spans="2:46">
      <c r="B770" s="34" t="s">
        <v>1575</v>
      </c>
      <c r="C770" s="34">
        <v>1</v>
      </c>
      <c r="D770" s="34">
        <v>18</v>
      </c>
      <c r="E770" s="34" t="s">
        <v>562</v>
      </c>
      <c r="F770" s="34" t="s">
        <v>1576</v>
      </c>
      <c r="G770" s="34" t="s">
        <v>1575</v>
      </c>
      <c r="H770" s="34" t="s">
        <v>3495</v>
      </c>
      <c r="I770" s="34" t="s">
        <v>3496</v>
      </c>
      <c r="J770" s="34">
        <v>2017</v>
      </c>
      <c r="L770" s="34" t="s">
        <v>1767</v>
      </c>
      <c r="M770" s="34" t="s">
        <v>1791</v>
      </c>
      <c r="N770" s="34">
        <v>5</v>
      </c>
      <c r="O770" s="34" t="s">
        <v>1768</v>
      </c>
      <c r="P770" s="34" t="s">
        <v>568</v>
      </c>
      <c r="R770" s="34" t="s">
        <v>1577</v>
      </c>
      <c r="S770" s="34" t="s">
        <v>1843</v>
      </c>
      <c r="T770" s="34" t="s">
        <v>2736</v>
      </c>
      <c r="U770" s="36" t="str">
        <f>VLOOKUP(First_Validations__2[[#This Row],[CountryReq]],Last_Validations[],COLUMNS($B:B)+1,FALSE)</f>
        <v>Mozambique: 2017</v>
      </c>
      <c r="V770" s="36" t="str">
        <f>VLOOKUP(First_Validations__2[[#This Row],[CountryReq]],Last_Validations[],COLUMNS($B:C)+1,FALSE)</f>
        <v>Mozambique</v>
      </c>
      <c r="W770" s="36">
        <f>VLOOKUP(First_Validations__2[[#This Row],[CountryReq]],Last_Validations[],COLUMNS($B:D)+1,FALSE)</f>
        <v>1</v>
      </c>
      <c r="X770" s="36">
        <f>VLOOKUP(First_Validations__2[[#This Row],[CountryReq]],Last_Validations[],COLUMNS($B:E)+1,FALSE)</f>
        <v>18</v>
      </c>
      <c r="Y770" s="36" t="str">
        <f>VLOOKUP(First_Validations__2[[#This Row],[CountryReq]],Last_Validations[],COLUMNS($B:F)+1,FALSE)</f>
        <v>Mozambique: 2017</v>
      </c>
      <c r="Z770" s="36" t="str">
        <f>VLOOKUP(First_Validations__2[[#This Row],[CountryReq]],Last_Validations[],COLUMNS($B:G)+1,FALSE)</f>
        <v>MOZ</v>
      </c>
      <c r="AA770" s="36" t="str">
        <f>VLOOKUP(First_Validations__2[[#This Row],[CountryReq]],Last_Validations[],COLUMNS($B:H)+1,FALSE)</f>
        <v>Mozambique</v>
      </c>
      <c r="AB770" s="36" t="str">
        <f>VLOOKUP(First_Validations__2[[#This Row],[CountryReq]],Last_Validations[],COLUMNS($B:I)+1,FALSE)</f>
        <v>https://eiti.org/board-decision/2017-51</v>
      </c>
      <c r="AC770" s="36" t="str">
        <f>VLOOKUP(First_Validations__2[[#This Row],[CountryReq]],Last_Validations[],COLUMNS($B:J)+1,FALSE)</f>
        <v>https://eiti.org/document/validation-of-mozambique-2017-reports</v>
      </c>
      <c r="AD770" s="36">
        <f>VLOOKUP(First_Validations__2[[#This Row],[CountryReq]],Last_Validations[],COLUMNS($B:K)+1,FALSE)</f>
        <v>2017</v>
      </c>
      <c r="AE770" s="36">
        <f>VLOOKUP(First_Validations__2[[#This Row],[CountryReq]],Last_Validations[],COLUMNS($B:L)+1,FALSE)</f>
        <v>0</v>
      </c>
      <c r="AF770" s="36" t="str">
        <f>VLOOKUP(First_Validations__2[[#This Row],[CountryReq]],Last_Validations[],COLUMNS($B:M)+1,FALSE)</f>
        <v>Meaningful progress</v>
      </c>
      <c r="AG770" s="36" t="str">
        <f>VLOOKUP(First_Validations__2[[#This Row],[CountryReq]],Last_Validations[],COLUMNS($B:N)+1,FALSE)</f>
        <v>Legal framework (#2.1)</v>
      </c>
      <c r="AH770" s="36">
        <f>VLOOKUP(First_Validations__2[[#This Row],[CountryReq]],Last_Validations[],COLUMNS($B:O)+1,FALSE)</f>
        <v>5</v>
      </c>
      <c r="AI770" s="36" t="str">
        <f>VLOOKUP(First_Validations__2[[#This Row],[CountryReq]],Last_Validations[],COLUMNS($B:P)+1,FALSE)</f>
        <v>Satisfactory progress</v>
      </c>
      <c r="AJ770" s="36" t="str">
        <f>VLOOKUP(First_Validations__2[[#This Row],[CountryReq]],Last_Validations[],COLUMNS($B:Q)+1,FALSE)</f>
        <v>The 2013-14 EITI Report provides a summary description of the fiscal regime, including the level of fiscal devolution, an overview of the relevant laws and regulations, and information on the roles and responsibilities of the relevant government agencies involved in the governance of the petroleum and mining sectors.</v>
      </c>
      <c r="AK770" s="36">
        <f>VLOOKUP(First_Validations__2[[#This Row],[CountryReq]],Last_Validations[],COLUMNS($B:R)+1,FALSE)</f>
        <v>0</v>
      </c>
      <c r="AL770" s="36" t="str">
        <f>VLOOKUP(First_Validations__2[[#This Row],[CountryReq]],Last_Validations[],COLUMNS($B:S)+1,FALSE)</f>
        <v>http://www.itie.org.mz/</v>
      </c>
      <c r="AM770" s="36" t="str">
        <f>VLOOKUP(First_Validations__2[[#This Row],[CountryReq]],Last_Validations[],COLUMNS($B:T)+1,FALSE)</f>
        <v>https://eiti.org/api/v1.0/score_data/18</v>
      </c>
      <c r="AN770" s="36" t="str">
        <f>IF(First_Validations__2[[#This Row],[FirstValidation.Country: Year]]=First_Validations__2[[#This Row],[Country: Year]],"First","Second / Last")</f>
        <v>First</v>
      </c>
      <c r="AO770" s="36">
        <f>IF(AND(First_Validations__2[[#This Row],[FirstValidation.Validation score]]&lt;5,First_Validations__2[[#This Row],[FirstValidation.Validation score]]&gt;1),1,0)</f>
        <v>0</v>
      </c>
      <c r="AP770" s="36">
        <f>First_Validations__2[[#This Row],[Validation score]]-First_Validations__2[[#This Row],[FirstValidation.Validation score]]</f>
        <v>0</v>
      </c>
      <c r="AQ770" s="36">
        <f>IF(AND(First_Validations__2[[#This Row],[Corrective action]]=1,First_Validations__2[[#This Row],[Validation score]]&lt;5,First_Validations__2[[#This Row],[Validation score]]&gt;1),1,0)</f>
        <v>0</v>
      </c>
      <c r="AR770" s="36">
        <f>IF(AND(First_Validations__2[[#This Row],[Corrective action]]=1,OR(First_Validations__2[[#This Row],[Validation score]]&gt;4,First_Validations__2[[#This Row],[Validation score]]&lt;2)),1,0)</f>
        <v>0</v>
      </c>
      <c r="AS7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0" s="36" t="str">
        <f>VLOOKUP(First_Validations__2[[#This Row],[Requirement ('#)]],Requirements[[Requirements]:[Categories2]],2,FALSE)</f>
        <v>Licenses and contracts</v>
      </c>
    </row>
    <row r="771" spans="2:46">
      <c r="B771" s="34" t="s">
        <v>1575</v>
      </c>
      <c r="C771" s="34">
        <v>1</v>
      </c>
      <c r="D771" s="34">
        <v>18</v>
      </c>
      <c r="E771" s="34" t="s">
        <v>562</v>
      </c>
      <c r="F771" s="34" t="s">
        <v>1576</v>
      </c>
      <c r="G771" s="34" t="s">
        <v>1575</v>
      </c>
      <c r="H771" s="34" t="s">
        <v>3495</v>
      </c>
      <c r="I771" s="34" t="s">
        <v>3496</v>
      </c>
      <c r="J771" s="34">
        <v>2017</v>
      </c>
      <c r="L771" s="34" t="s">
        <v>1767</v>
      </c>
      <c r="M771" s="34" t="s">
        <v>1790</v>
      </c>
      <c r="N771" s="34">
        <v>5</v>
      </c>
      <c r="O771" s="34" t="s">
        <v>1768</v>
      </c>
      <c r="P771" s="34" t="s">
        <v>567</v>
      </c>
      <c r="R771" s="34" t="s">
        <v>1577</v>
      </c>
      <c r="S771" s="34" t="s">
        <v>1843</v>
      </c>
      <c r="T771" s="34" t="s">
        <v>2737</v>
      </c>
      <c r="U771" s="36" t="str">
        <f>VLOOKUP(First_Validations__2[[#This Row],[CountryReq]],Last_Validations[],COLUMNS($B:B)+1,FALSE)</f>
        <v>Mozambique: 2017</v>
      </c>
      <c r="V771" s="36" t="str">
        <f>VLOOKUP(First_Validations__2[[#This Row],[CountryReq]],Last_Validations[],COLUMNS($B:C)+1,FALSE)</f>
        <v>Mozambique</v>
      </c>
      <c r="W771" s="36">
        <f>VLOOKUP(First_Validations__2[[#This Row],[CountryReq]],Last_Validations[],COLUMNS($B:D)+1,FALSE)</f>
        <v>1</v>
      </c>
      <c r="X771" s="36">
        <f>VLOOKUP(First_Validations__2[[#This Row],[CountryReq]],Last_Validations[],COLUMNS($B:E)+1,FALSE)</f>
        <v>18</v>
      </c>
      <c r="Y771" s="36" t="str">
        <f>VLOOKUP(First_Validations__2[[#This Row],[CountryReq]],Last_Validations[],COLUMNS($B:F)+1,FALSE)</f>
        <v>Mozambique: 2017</v>
      </c>
      <c r="Z771" s="36" t="str">
        <f>VLOOKUP(First_Validations__2[[#This Row],[CountryReq]],Last_Validations[],COLUMNS($B:G)+1,FALSE)</f>
        <v>MOZ</v>
      </c>
      <c r="AA771" s="36" t="str">
        <f>VLOOKUP(First_Validations__2[[#This Row],[CountryReq]],Last_Validations[],COLUMNS($B:H)+1,FALSE)</f>
        <v>Mozambique</v>
      </c>
      <c r="AB771" s="36" t="str">
        <f>VLOOKUP(First_Validations__2[[#This Row],[CountryReq]],Last_Validations[],COLUMNS($B:I)+1,FALSE)</f>
        <v>https://eiti.org/board-decision/2017-51</v>
      </c>
      <c r="AC771" s="36" t="str">
        <f>VLOOKUP(First_Validations__2[[#This Row],[CountryReq]],Last_Validations[],COLUMNS($B:J)+1,FALSE)</f>
        <v>https://eiti.org/document/validation-of-mozambique-2017-reports</v>
      </c>
      <c r="AD771" s="36">
        <f>VLOOKUP(First_Validations__2[[#This Row],[CountryReq]],Last_Validations[],COLUMNS($B:K)+1,FALSE)</f>
        <v>2017</v>
      </c>
      <c r="AE771" s="36">
        <f>VLOOKUP(First_Validations__2[[#This Row],[CountryReq]],Last_Validations[],COLUMNS($B:L)+1,FALSE)</f>
        <v>0</v>
      </c>
      <c r="AF771" s="36" t="str">
        <f>VLOOKUP(First_Validations__2[[#This Row],[CountryReq]],Last_Validations[],COLUMNS($B:M)+1,FALSE)</f>
        <v>Meaningful progress</v>
      </c>
      <c r="AG771" s="36" t="str">
        <f>VLOOKUP(First_Validations__2[[#This Row],[CountryReq]],Last_Validations[],COLUMNS($B:N)+1,FALSE)</f>
        <v>Workplan (#1.5)</v>
      </c>
      <c r="AH771" s="36">
        <f>VLOOKUP(First_Validations__2[[#This Row],[CountryReq]],Last_Validations[],COLUMNS($B:O)+1,FALSE)</f>
        <v>5</v>
      </c>
      <c r="AI771" s="36" t="str">
        <f>VLOOKUP(First_Validations__2[[#This Row],[CountryReq]],Last_Validations[],COLUMNS($B:P)+1,FALSE)</f>
        <v>Satisfactory progress</v>
      </c>
      <c r="AJ771" s="36" t="str">
        <f>VLOOKUP(First_Validations__2[[#This Row],[CountryReq]],Last_Validations[],COLUMNS($B:Q)+1,FALSE)</f>
        <v>The MSG has agreed a work plan which reflects the national priorities for the sector, and there is evidence of progress in more clearly articulating the objectives of EITI implementation.</v>
      </c>
      <c r="AK771" s="36">
        <f>VLOOKUP(First_Validations__2[[#This Row],[CountryReq]],Last_Validations[],COLUMNS($B:R)+1,FALSE)</f>
        <v>0</v>
      </c>
      <c r="AL771" s="36" t="str">
        <f>VLOOKUP(First_Validations__2[[#This Row],[CountryReq]],Last_Validations[],COLUMNS($B:S)+1,FALSE)</f>
        <v>http://www.itie.org.mz/</v>
      </c>
      <c r="AM771" s="36" t="str">
        <f>VLOOKUP(First_Validations__2[[#This Row],[CountryReq]],Last_Validations[],COLUMNS($B:T)+1,FALSE)</f>
        <v>https://eiti.org/api/v1.0/score_data/18</v>
      </c>
      <c r="AN771" s="36" t="str">
        <f>IF(First_Validations__2[[#This Row],[FirstValidation.Country: Year]]=First_Validations__2[[#This Row],[Country: Year]],"First","Second / Last")</f>
        <v>First</v>
      </c>
      <c r="AO771" s="36">
        <f>IF(AND(First_Validations__2[[#This Row],[FirstValidation.Validation score]]&lt;5,First_Validations__2[[#This Row],[FirstValidation.Validation score]]&gt;1),1,0)</f>
        <v>0</v>
      </c>
      <c r="AP771" s="36">
        <f>First_Validations__2[[#This Row],[Validation score]]-First_Validations__2[[#This Row],[FirstValidation.Validation score]]</f>
        <v>0</v>
      </c>
      <c r="AQ771" s="36">
        <f>IF(AND(First_Validations__2[[#This Row],[Corrective action]]=1,First_Validations__2[[#This Row],[Validation score]]&lt;5,First_Validations__2[[#This Row],[Validation score]]&gt;1),1,0)</f>
        <v>0</v>
      </c>
      <c r="AR771" s="36">
        <f>IF(AND(First_Validations__2[[#This Row],[Corrective action]]=1,OR(First_Validations__2[[#This Row],[Validation score]]&gt;4,First_Validations__2[[#This Row],[Validation score]]&lt;2)),1,0)</f>
        <v>0</v>
      </c>
      <c r="AS7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1" s="36" t="str">
        <f>VLOOKUP(First_Validations__2[[#This Row],[Requirement ('#)]],Requirements[[Requirements]:[Categories2]],2,FALSE)</f>
        <v>MSG Oversight</v>
      </c>
    </row>
    <row r="772" spans="2:46">
      <c r="B772" s="34" t="s">
        <v>1575</v>
      </c>
      <c r="C772" s="34">
        <v>1</v>
      </c>
      <c r="D772" s="34">
        <v>18</v>
      </c>
      <c r="E772" s="34" t="s">
        <v>562</v>
      </c>
      <c r="F772" s="34" t="s">
        <v>1576</v>
      </c>
      <c r="G772" s="34" t="s">
        <v>1575</v>
      </c>
      <c r="H772" s="34" t="s">
        <v>3495</v>
      </c>
      <c r="I772" s="34" t="s">
        <v>3496</v>
      </c>
      <c r="J772" s="34">
        <v>2017</v>
      </c>
      <c r="L772" s="34" t="s">
        <v>1767</v>
      </c>
      <c r="M772" s="34" t="s">
        <v>1793</v>
      </c>
      <c r="N772" s="34">
        <v>4</v>
      </c>
      <c r="O772" s="34" t="s">
        <v>1767</v>
      </c>
      <c r="P772" s="34" t="s">
        <v>570</v>
      </c>
      <c r="R772" s="34" t="s">
        <v>1577</v>
      </c>
      <c r="S772" s="34" t="s">
        <v>1843</v>
      </c>
      <c r="T772" s="34" t="s">
        <v>2738</v>
      </c>
      <c r="U772" s="36" t="str">
        <f>VLOOKUP(First_Validations__2[[#This Row],[CountryReq]],Last_Validations[],COLUMNS($B:B)+1,FALSE)</f>
        <v>Mozambique: 2017</v>
      </c>
      <c r="V772" s="36" t="str">
        <f>VLOOKUP(First_Validations__2[[#This Row],[CountryReq]],Last_Validations[],COLUMNS($B:C)+1,FALSE)</f>
        <v>Mozambique</v>
      </c>
      <c r="W772" s="36">
        <f>VLOOKUP(First_Validations__2[[#This Row],[CountryReq]],Last_Validations[],COLUMNS($B:D)+1,FALSE)</f>
        <v>1</v>
      </c>
      <c r="X772" s="36">
        <f>VLOOKUP(First_Validations__2[[#This Row],[CountryReq]],Last_Validations[],COLUMNS($B:E)+1,FALSE)</f>
        <v>18</v>
      </c>
      <c r="Y772" s="36" t="str">
        <f>VLOOKUP(First_Validations__2[[#This Row],[CountryReq]],Last_Validations[],COLUMNS($B:F)+1,FALSE)</f>
        <v>Mozambique: 2017</v>
      </c>
      <c r="Z772" s="36" t="str">
        <f>VLOOKUP(First_Validations__2[[#This Row],[CountryReq]],Last_Validations[],COLUMNS($B:G)+1,FALSE)</f>
        <v>MOZ</v>
      </c>
      <c r="AA772" s="36" t="str">
        <f>VLOOKUP(First_Validations__2[[#This Row],[CountryReq]],Last_Validations[],COLUMNS($B:H)+1,FALSE)</f>
        <v>Mozambique</v>
      </c>
      <c r="AB772" s="36" t="str">
        <f>VLOOKUP(First_Validations__2[[#This Row],[CountryReq]],Last_Validations[],COLUMNS($B:I)+1,FALSE)</f>
        <v>https://eiti.org/board-decision/2017-51</v>
      </c>
      <c r="AC772" s="36" t="str">
        <f>VLOOKUP(First_Validations__2[[#This Row],[CountryReq]],Last_Validations[],COLUMNS($B:J)+1,FALSE)</f>
        <v>https://eiti.org/document/validation-of-mozambique-2017-reports</v>
      </c>
      <c r="AD772" s="36">
        <f>VLOOKUP(First_Validations__2[[#This Row],[CountryReq]],Last_Validations[],COLUMNS($B:K)+1,FALSE)</f>
        <v>2017</v>
      </c>
      <c r="AE772" s="36">
        <f>VLOOKUP(First_Validations__2[[#This Row],[CountryReq]],Last_Validations[],COLUMNS($B:L)+1,FALSE)</f>
        <v>0</v>
      </c>
      <c r="AF772" s="36" t="str">
        <f>VLOOKUP(First_Validations__2[[#This Row],[CountryReq]],Last_Validations[],COLUMNS($B:M)+1,FALSE)</f>
        <v>Meaningful progress</v>
      </c>
      <c r="AG772" s="36" t="str">
        <f>VLOOKUP(First_Validations__2[[#This Row],[CountryReq]],Last_Validations[],COLUMNS($B:N)+1,FALSE)</f>
        <v>License register (#2.3)</v>
      </c>
      <c r="AH772" s="36">
        <f>VLOOKUP(First_Validations__2[[#This Row],[CountryReq]],Last_Validations[],COLUMNS($B:O)+1,FALSE)</f>
        <v>4</v>
      </c>
      <c r="AI772" s="36" t="str">
        <f>VLOOKUP(First_Validations__2[[#This Row],[CountryReq]],Last_Validations[],COLUMNS($B:P)+1,FALSE)</f>
        <v>Meaningful progress</v>
      </c>
      <c r="AJ772" s="36" t="str">
        <f>VLOOKUP(First_Validations__2[[#This Row],[CountryReq]],Last_Validations[],COLUMNS($B:Q)+1,FALSE)</f>
        <v>The mining cadastre includes detailed information on mining licenses. There is useful information on hydrocarbon licenses, but should also include a comprehensive overview of active hydrocarbon licenses/concessions, including date of application, date of award and duration of the license, or reference to where this information is accessible.</v>
      </c>
      <c r="AK772" s="36">
        <f>VLOOKUP(First_Validations__2[[#This Row],[CountryReq]],Last_Validations[],COLUMNS($B:R)+1,FALSE)</f>
        <v>0</v>
      </c>
      <c r="AL772" s="36" t="str">
        <f>VLOOKUP(First_Validations__2[[#This Row],[CountryReq]],Last_Validations[],COLUMNS($B:S)+1,FALSE)</f>
        <v>http://www.itie.org.mz/</v>
      </c>
      <c r="AM772" s="36" t="str">
        <f>VLOOKUP(First_Validations__2[[#This Row],[CountryReq]],Last_Validations[],COLUMNS($B:T)+1,FALSE)</f>
        <v>https://eiti.org/api/v1.0/score_data/18</v>
      </c>
      <c r="AN772" s="36" t="str">
        <f>IF(First_Validations__2[[#This Row],[FirstValidation.Country: Year]]=First_Validations__2[[#This Row],[Country: Year]],"First","Second / Last")</f>
        <v>First</v>
      </c>
      <c r="AO772" s="36">
        <f>IF(AND(First_Validations__2[[#This Row],[FirstValidation.Validation score]]&lt;5,First_Validations__2[[#This Row],[FirstValidation.Validation score]]&gt;1),1,0)</f>
        <v>1</v>
      </c>
      <c r="AP772" s="36">
        <f>First_Validations__2[[#This Row],[Validation score]]-First_Validations__2[[#This Row],[FirstValidation.Validation score]]</f>
        <v>0</v>
      </c>
      <c r="AQ772" s="36">
        <f>IF(AND(First_Validations__2[[#This Row],[Corrective action]]=1,First_Validations__2[[#This Row],[Validation score]]&lt;5,First_Validations__2[[#This Row],[Validation score]]&gt;1),1,0)</f>
        <v>1</v>
      </c>
      <c r="AR772" s="36">
        <f>IF(AND(First_Validations__2[[#This Row],[Corrective action]]=1,OR(First_Validations__2[[#This Row],[Validation score]]&gt;4,First_Validations__2[[#This Row],[Validation score]]&lt;2)),1,0)</f>
        <v>0</v>
      </c>
      <c r="AS7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2" s="36" t="str">
        <f>VLOOKUP(First_Validations__2[[#This Row],[Requirement ('#)]],Requirements[[Requirements]:[Categories2]],2,FALSE)</f>
        <v>Licenses and contracts</v>
      </c>
    </row>
    <row r="773" spans="2:46">
      <c r="B773" s="34" t="s">
        <v>1575</v>
      </c>
      <c r="C773" s="34">
        <v>1</v>
      </c>
      <c r="D773" s="34">
        <v>18</v>
      </c>
      <c r="E773" s="34" t="s">
        <v>562</v>
      </c>
      <c r="F773" s="34" t="s">
        <v>1576</v>
      </c>
      <c r="G773" s="34" t="s">
        <v>1575</v>
      </c>
      <c r="H773" s="34" t="s">
        <v>3495</v>
      </c>
      <c r="I773" s="34" t="s">
        <v>3496</v>
      </c>
      <c r="J773" s="34">
        <v>2017</v>
      </c>
      <c r="L773" s="34" t="s">
        <v>1767</v>
      </c>
      <c r="M773" s="34" t="s">
        <v>1792</v>
      </c>
      <c r="N773" s="34">
        <v>4</v>
      </c>
      <c r="O773" s="34" t="s">
        <v>1767</v>
      </c>
      <c r="P773" s="34" t="s">
        <v>569</v>
      </c>
      <c r="R773" s="34" t="s">
        <v>1577</v>
      </c>
      <c r="S773" s="34" t="s">
        <v>1843</v>
      </c>
      <c r="T773" s="34" t="s">
        <v>2739</v>
      </c>
      <c r="U773" s="36" t="str">
        <f>VLOOKUP(First_Validations__2[[#This Row],[CountryReq]],Last_Validations[],COLUMNS($B:B)+1,FALSE)</f>
        <v>Mozambique: 2017</v>
      </c>
      <c r="V773" s="36" t="str">
        <f>VLOOKUP(First_Validations__2[[#This Row],[CountryReq]],Last_Validations[],COLUMNS($B:C)+1,FALSE)</f>
        <v>Mozambique</v>
      </c>
      <c r="W773" s="36">
        <f>VLOOKUP(First_Validations__2[[#This Row],[CountryReq]],Last_Validations[],COLUMNS($B:D)+1,FALSE)</f>
        <v>1</v>
      </c>
      <c r="X773" s="36">
        <f>VLOOKUP(First_Validations__2[[#This Row],[CountryReq]],Last_Validations[],COLUMNS($B:E)+1,FALSE)</f>
        <v>18</v>
      </c>
      <c r="Y773" s="36" t="str">
        <f>VLOOKUP(First_Validations__2[[#This Row],[CountryReq]],Last_Validations[],COLUMNS($B:F)+1,FALSE)</f>
        <v>Mozambique: 2017</v>
      </c>
      <c r="Z773" s="36" t="str">
        <f>VLOOKUP(First_Validations__2[[#This Row],[CountryReq]],Last_Validations[],COLUMNS($B:G)+1,FALSE)</f>
        <v>MOZ</v>
      </c>
      <c r="AA773" s="36" t="str">
        <f>VLOOKUP(First_Validations__2[[#This Row],[CountryReq]],Last_Validations[],COLUMNS($B:H)+1,FALSE)</f>
        <v>Mozambique</v>
      </c>
      <c r="AB773" s="36" t="str">
        <f>VLOOKUP(First_Validations__2[[#This Row],[CountryReq]],Last_Validations[],COLUMNS($B:I)+1,FALSE)</f>
        <v>https://eiti.org/board-decision/2017-51</v>
      </c>
      <c r="AC773" s="36" t="str">
        <f>VLOOKUP(First_Validations__2[[#This Row],[CountryReq]],Last_Validations[],COLUMNS($B:J)+1,FALSE)</f>
        <v>https://eiti.org/document/validation-of-mozambique-2017-reports</v>
      </c>
      <c r="AD773" s="36">
        <f>VLOOKUP(First_Validations__2[[#This Row],[CountryReq]],Last_Validations[],COLUMNS($B:K)+1,FALSE)</f>
        <v>2017</v>
      </c>
      <c r="AE773" s="36">
        <f>VLOOKUP(First_Validations__2[[#This Row],[CountryReq]],Last_Validations[],COLUMNS($B:L)+1,FALSE)</f>
        <v>0</v>
      </c>
      <c r="AF773" s="36" t="str">
        <f>VLOOKUP(First_Validations__2[[#This Row],[CountryReq]],Last_Validations[],COLUMNS($B:M)+1,FALSE)</f>
        <v>Meaningful progress</v>
      </c>
      <c r="AG773" s="36" t="str">
        <f>VLOOKUP(First_Validations__2[[#This Row],[CountryReq]],Last_Validations[],COLUMNS($B:N)+1,FALSE)</f>
        <v>License allocations (#2.2)</v>
      </c>
      <c r="AH773" s="36">
        <f>VLOOKUP(First_Validations__2[[#This Row],[CountryReq]],Last_Validations[],COLUMNS($B:O)+1,FALSE)</f>
        <v>4</v>
      </c>
      <c r="AI773" s="36" t="str">
        <f>VLOOKUP(First_Validations__2[[#This Row],[CountryReq]],Last_Validations[],COLUMNS($B:P)+1,FALSE)</f>
        <v>Meaningful progress</v>
      </c>
      <c r="AJ773" s="36" t="str">
        <f>VLOOKUP(First_Validations__2[[#This Row],[CountryReq]],Last_Validations[],COLUMNS($B:Q)+1,FALSE)</f>
        <v>The 2013-14 EITI Report describes the licensing process and details on some of the licenses awarded. There is limited information on the process for transferring licenses and the technical and financial criteria used.</v>
      </c>
      <c r="AK773" s="36">
        <f>VLOOKUP(First_Validations__2[[#This Row],[CountryReq]],Last_Validations[],COLUMNS($B:R)+1,FALSE)</f>
        <v>0</v>
      </c>
      <c r="AL773" s="36" t="str">
        <f>VLOOKUP(First_Validations__2[[#This Row],[CountryReq]],Last_Validations[],COLUMNS($B:S)+1,FALSE)</f>
        <v>http://www.itie.org.mz/</v>
      </c>
      <c r="AM773" s="36" t="str">
        <f>VLOOKUP(First_Validations__2[[#This Row],[CountryReq]],Last_Validations[],COLUMNS($B:T)+1,FALSE)</f>
        <v>https://eiti.org/api/v1.0/score_data/18</v>
      </c>
      <c r="AN773" s="36" t="str">
        <f>IF(First_Validations__2[[#This Row],[FirstValidation.Country: Year]]=First_Validations__2[[#This Row],[Country: Year]],"First","Second / Last")</f>
        <v>First</v>
      </c>
      <c r="AO773" s="36">
        <f>IF(AND(First_Validations__2[[#This Row],[FirstValidation.Validation score]]&lt;5,First_Validations__2[[#This Row],[FirstValidation.Validation score]]&gt;1),1,0)</f>
        <v>1</v>
      </c>
      <c r="AP773" s="36">
        <f>First_Validations__2[[#This Row],[Validation score]]-First_Validations__2[[#This Row],[FirstValidation.Validation score]]</f>
        <v>0</v>
      </c>
      <c r="AQ773" s="36">
        <f>IF(AND(First_Validations__2[[#This Row],[Corrective action]]=1,First_Validations__2[[#This Row],[Validation score]]&lt;5,First_Validations__2[[#This Row],[Validation score]]&gt;1),1,0)</f>
        <v>1</v>
      </c>
      <c r="AR773" s="36">
        <f>IF(AND(First_Validations__2[[#This Row],[Corrective action]]=1,OR(First_Validations__2[[#This Row],[Validation score]]&gt;4,First_Validations__2[[#This Row],[Validation score]]&lt;2)),1,0)</f>
        <v>0</v>
      </c>
      <c r="AS7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3" s="36" t="str">
        <f>VLOOKUP(First_Validations__2[[#This Row],[Requirement ('#)]],Requirements[[Requirements]:[Categories2]],2,FALSE)</f>
        <v>Licenses and contracts</v>
      </c>
    </row>
    <row r="774" spans="2:46">
      <c r="B774" s="34" t="s">
        <v>1575</v>
      </c>
      <c r="C774" s="34">
        <v>1</v>
      </c>
      <c r="D774" s="34">
        <v>18</v>
      </c>
      <c r="E774" s="34" t="s">
        <v>562</v>
      </c>
      <c r="F774" s="34" t="s">
        <v>1576</v>
      </c>
      <c r="G774" s="34" t="s">
        <v>1575</v>
      </c>
      <c r="H774" s="34" t="s">
        <v>3495</v>
      </c>
      <c r="I774" s="34" t="s">
        <v>3496</v>
      </c>
      <c r="J774" s="34">
        <v>2017</v>
      </c>
      <c r="L774" s="34" t="s">
        <v>1767</v>
      </c>
      <c r="M774" s="34" t="s">
        <v>1787</v>
      </c>
      <c r="N774" s="34">
        <v>4</v>
      </c>
      <c r="O774" s="34" t="s">
        <v>1767</v>
      </c>
      <c r="P774" s="34" t="s">
        <v>564</v>
      </c>
      <c r="R774" s="34" t="s">
        <v>1577</v>
      </c>
      <c r="S774" s="34" t="s">
        <v>1843</v>
      </c>
      <c r="T774" s="34" t="s">
        <v>2740</v>
      </c>
      <c r="U774" s="36" t="str">
        <f>VLOOKUP(First_Validations__2[[#This Row],[CountryReq]],Last_Validations[],COLUMNS($B:B)+1,FALSE)</f>
        <v>Mozambique: 2017</v>
      </c>
      <c r="V774" s="36" t="str">
        <f>VLOOKUP(First_Validations__2[[#This Row],[CountryReq]],Last_Validations[],COLUMNS($B:C)+1,FALSE)</f>
        <v>Mozambique</v>
      </c>
      <c r="W774" s="36">
        <f>VLOOKUP(First_Validations__2[[#This Row],[CountryReq]],Last_Validations[],COLUMNS($B:D)+1,FALSE)</f>
        <v>1</v>
      </c>
      <c r="X774" s="36">
        <f>VLOOKUP(First_Validations__2[[#This Row],[CountryReq]],Last_Validations[],COLUMNS($B:E)+1,FALSE)</f>
        <v>18</v>
      </c>
      <c r="Y774" s="36" t="str">
        <f>VLOOKUP(First_Validations__2[[#This Row],[CountryReq]],Last_Validations[],COLUMNS($B:F)+1,FALSE)</f>
        <v>Mozambique: 2017</v>
      </c>
      <c r="Z774" s="36" t="str">
        <f>VLOOKUP(First_Validations__2[[#This Row],[CountryReq]],Last_Validations[],COLUMNS($B:G)+1,FALSE)</f>
        <v>MOZ</v>
      </c>
      <c r="AA774" s="36" t="str">
        <f>VLOOKUP(First_Validations__2[[#This Row],[CountryReq]],Last_Validations[],COLUMNS($B:H)+1,FALSE)</f>
        <v>Mozambique</v>
      </c>
      <c r="AB774" s="36" t="str">
        <f>VLOOKUP(First_Validations__2[[#This Row],[CountryReq]],Last_Validations[],COLUMNS($B:I)+1,FALSE)</f>
        <v>https://eiti.org/board-decision/2017-51</v>
      </c>
      <c r="AC774" s="36" t="str">
        <f>VLOOKUP(First_Validations__2[[#This Row],[CountryReq]],Last_Validations[],COLUMNS($B:J)+1,FALSE)</f>
        <v>https://eiti.org/document/validation-of-mozambique-2017-reports</v>
      </c>
      <c r="AD774" s="36">
        <f>VLOOKUP(First_Validations__2[[#This Row],[CountryReq]],Last_Validations[],COLUMNS($B:K)+1,FALSE)</f>
        <v>2017</v>
      </c>
      <c r="AE774" s="36">
        <f>VLOOKUP(First_Validations__2[[#This Row],[CountryReq]],Last_Validations[],COLUMNS($B:L)+1,FALSE)</f>
        <v>0</v>
      </c>
      <c r="AF774" s="36" t="str">
        <f>VLOOKUP(First_Validations__2[[#This Row],[CountryReq]],Last_Validations[],COLUMNS($B:M)+1,FALSE)</f>
        <v>Meaningful progress</v>
      </c>
      <c r="AG774" s="36" t="str">
        <f>VLOOKUP(First_Validations__2[[#This Row],[CountryReq]],Last_Validations[],COLUMNS($B:N)+1,FALSE)</f>
        <v>Industry engagement (#1.2)</v>
      </c>
      <c r="AH774" s="36">
        <f>VLOOKUP(First_Validations__2[[#This Row],[CountryReq]],Last_Validations[],COLUMNS($B:O)+1,FALSE)</f>
        <v>4</v>
      </c>
      <c r="AI774" s="36" t="str">
        <f>VLOOKUP(First_Validations__2[[#This Row],[CountryReq]],Last_Validations[],COLUMNS($B:P)+1,FALSE)</f>
        <v>Meaningful progress</v>
      </c>
      <c r="AJ774" s="36" t="str">
        <f>VLOOKUP(First_Validations__2[[#This Row],[CountryReq]],Last_Validations[],COLUMNS($B:Q)+1,FALSE)</f>
        <v>Companies are not fully, actively and effectively engaged in the EITI process. While industry representatives regularly attend MSG meetings, their role appears to be more reactive rather than proactive, and the level of engagement in the design, implementation and monitoring of the EITI process appears limited.</v>
      </c>
      <c r="AK774" s="36">
        <f>VLOOKUP(First_Validations__2[[#This Row],[CountryReq]],Last_Validations[],COLUMNS($B:R)+1,FALSE)</f>
        <v>0</v>
      </c>
      <c r="AL774" s="36" t="str">
        <f>VLOOKUP(First_Validations__2[[#This Row],[CountryReq]],Last_Validations[],COLUMNS($B:S)+1,FALSE)</f>
        <v>http://www.itie.org.mz/</v>
      </c>
      <c r="AM774" s="36" t="str">
        <f>VLOOKUP(First_Validations__2[[#This Row],[CountryReq]],Last_Validations[],COLUMNS($B:T)+1,FALSE)</f>
        <v>https://eiti.org/api/v1.0/score_data/18</v>
      </c>
      <c r="AN774" s="36" t="str">
        <f>IF(First_Validations__2[[#This Row],[FirstValidation.Country: Year]]=First_Validations__2[[#This Row],[Country: Year]],"First","Second / Last")</f>
        <v>First</v>
      </c>
      <c r="AO774" s="36">
        <f>IF(AND(First_Validations__2[[#This Row],[FirstValidation.Validation score]]&lt;5,First_Validations__2[[#This Row],[FirstValidation.Validation score]]&gt;1),1,0)</f>
        <v>1</v>
      </c>
      <c r="AP774" s="36">
        <f>First_Validations__2[[#This Row],[Validation score]]-First_Validations__2[[#This Row],[FirstValidation.Validation score]]</f>
        <v>0</v>
      </c>
      <c r="AQ774" s="36">
        <f>IF(AND(First_Validations__2[[#This Row],[Corrective action]]=1,First_Validations__2[[#This Row],[Validation score]]&lt;5,First_Validations__2[[#This Row],[Validation score]]&gt;1),1,0)</f>
        <v>1</v>
      </c>
      <c r="AR774" s="36">
        <f>IF(AND(First_Validations__2[[#This Row],[Corrective action]]=1,OR(First_Validations__2[[#This Row],[Validation score]]&gt;4,First_Validations__2[[#This Row],[Validation score]]&lt;2)),1,0)</f>
        <v>0</v>
      </c>
      <c r="AS7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4" s="36" t="str">
        <f>VLOOKUP(First_Validations__2[[#This Row],[Requirement ('#)]],Requirements[[Requirements]:[Categories2]],2,FALSE)</f>
        <v>MSG Oversight</v>
      </c>
    </row>
    <row r="775" spans="2:46">
      <c r="B775" s="34" t="s">
        <v>1575</v>
      </c>
      <c r="C775" s="34">
        <v>1</v>
      </c>
      <c r="D775" s="34">
        <v>18</v>
      </c>
      <c r="E775" s="34" t="s">
        <v>562</v>
      </c>
      <c r="F775" s="34" t="s">
        <v>1576</v>
      </c>
      <c r="G775" s="34" t="s">
        <v>1575</v>
      </c>
      <c r="H775" s="34" t="s">
        <v>3495</v>
      </c>
      <c r="I775" s="34" t="s">
        <v>3496</v>
      </c>
      <c r="J775" s="34">
        <v>2017</v>
      </c>
      <c r="L775" s="34" t="s">
        <v>1767</v>
      </c>
      <c r="M775" s="34" t="s">
        <v>1784</v>
      </c>
      <c r="N775" s="34">
        <v>4</v>
      </c>
      <c r="O775" s="34" t="s">
        <v>1767</v>
      </c>
      <c r="P775" s="34" t="s">
        <v>563</v>
      </c>
      <c r="R775" s="34" t="s">
        <v>1577</v>
      </c>
      <c r="S775" s="34" t="s">
        <v>1843</v>
      </c>
      <c r="T775" s="34" t="s">
        <v>2741</v>
      </c>
      <c r="U775" s="36" t="str">
        <f>VLOOKUP(First_Validations__2[[#This Row],[CountryReq]],Last_Validations[],COLUMNS($B:B)+1,FALSE)</f>
        <v>Mozambique: 2017</v>
      </c>
      <c r="V775" s="36" t="str">
        <f>VLOOKUP(First_Validations__2[[#This Row],[CountryReq]],Last_Validations[],COLUMNS($B:C)+1,FALSE)</f>
        <v>Mozambique</v>
      </c>
      <c r="W775" s="36">
        <f>VLOOKUP(First_Validations__2[[#This Row],[CountryReq]],Last_Validations[],COLUMNS($B:D)+1,FALSE)</f>
        <v>1</v>
      </c>
      <c r="X775" s="36">
        <f>VLOOKUP(First_Validations__2[[#This Row],[CountryReq]],Last_Validations[],COLUMNS($B:E)+1,FALSE)</f>
        <v>18</v>
      </c>
      <c r="Y775" s="36" t="str">
        <f>VLOOKUP(First_Validations__2[[#This Row],[CountryReq]],Last_Validations[],COLUMNS($B:F)+1,FALSE)</f>
        <v>Mozambique: 2017</v>
      </c>
      <c r="Z775" s="36" t="str">
        <f>VLOOKUP(First_Validations__2[[#This Row],[CountryReq]],Last_Validations[],COLUMNS($B:G)+1,FALSE)</f>
        <v>MOZ</v>
      </c>
      <c r="AA775" s="36" t="str">
        <f>VLOOKUP(First_Validations__2[[#This Row],[CountryReq]],Last_Validations[],COLUMNS($B:H)+1,FALSE)</f>
        <v>Mozambique</v>
      </c>
      <c r="AB775" s="36" t="str">
        <f>VLOOKUP(First_Validations__2[[#This Row],[CountryReq]],Last_Validations[],COLUMNS($B:I)+1,FALSE)</f>
        <v>https://eiti.org/board-decision/2017-51</v>
      </c>
      <c r="AC775" s="36" t="str">
        <f>VLOOKUP(First_Validations__2[[#This Row],[CountryReq]],Last_Validations[],COLUMNS($B:J)+1,FALSE)</f>
        <v>https://eiti.org/document/validation-of-mozambique-2017-reports</v>
      </c>
      <c r="AD775" s="36">
        <f>VLOOKUP(First_Validations__2[[#This Row],[CountryReq]],Last_Validations[],COLUMNS($B:K)+1,FALSE)</f>
        <v>2017</v>
      </c>
      <c r="AE775" s="36">
        <f>VLOOKUP(First_Validations__2[[#This Row],[CountryReq]],Last_Validations[],COLUMNS($B:L)+1,FALSE)</f>
        <v>0</v>
      </c>
      <c r="AF775" s="36" t="str">
        <f>VLOOKUP(First_Validations__2[[#This Row],[CountryReq]],Last_Validations[],COLUMNS($B:M)+1,FALSE)</f>
        <v>Meaningful progress</v>
      </c>
      <c r="AG775" s="36" t="str">
        <f>VLOOKUP(First_Validations__2[[#This Row],[CountryReq]],Last_Validations[],COLUMNS($B:N)+1,FALSE)</f>
        <v>Government engagement (#1.1)</v>
      </c>
      <c r="AH775" s="36">
        <f>VLOOKUP(First_Validations__2[[#This Row],[CountryReq]],Last_Validations[],COLUMNS($B:O)+1,FALSE)</f>
        <v>4</v>
      </c>
      <c r="AI775" s="36" t="str">
        <f>VLOOKUP(First_Validations__2[[#This Row],[CountryReq]],Last_Validations[],COLUMNS($B:P)+1,FALSE)</f>
        <v>Meaningful progress</v>
      </c>
      <c r="AJ775" s="36" t="str">
        <f>VLOOKUP(First_Validations__2[[#This Row],[CountryReq]],Last_Validations[],COLUMNS($B:Q)+1,FALSE)</f>
        <v xml:space="preserve">The government has made public statements of support to the EITI and appointed senior officials to lead the EITI process, however, past EITI Chairs have not attended multi-stakeholder group (MSG) meetings regularly and stakeholders see the lacking engagement by government as a whole as an impediment to meaningful EITI implementation. There does however appear to be an expectation among stakeholders the new administration might result in improvements in the level of government engagement. </v>
      </c>
      <c r="AK775" s="36">
        <f>VLOOKUP(First_Validations__2[[#This Row],[CountryReq]],Last_Validations[],COLUMNS($B:R)+1,FALSE)</f>
        <v>0</v>
      </c>
      <c r="AL775" s="36" t="str">
        <f>VLOOKUP(First_Validations__2[[#This Row],[CountryReq]],Last_Validations[],COLUMNS($B:S)+1,FALSE)</f>
        <v>http://www.itie.org.mz/</v>
      </c>
      <c r="AM775" s="36" t="str">
        <f>VLOOKUP(First_Validations__2[[#This Row],[CountryReq]],Last_Validations[],COLUMNS($B:T)+1,FALSE)</f>
        <v>https://eiti.org/api/v1.0/score_data/18</v>
      </c>
      <c r="AN775" s="36" t="str">
        <f>IF(First_Validations__2[[#This Row],[FirstValidation.Country: Year]]=First_Validations__2[[#This Row],[Country: Year]],"First","Second / Last")</f>
        <v>First</v>
      </c>
      <c r="AO775" s="36">
        <f>IF(AND(First_Validations__2[[#This Row],[FirstValidation.Validation score]]&lt;5,First_Validations__2[[#This Row],[FirstValidation.Validation score]]&gt;1),1,0)</f>
        <v>1</v>
      </c>
      <c r="AP775" s="36">
        <f>First_Validations__2[[#This Row],[Validation score]]-First_Validations__2[[#This Row],[FirstValidation.Validation score]]</f>
        <v>0</v>
      </c>
      <c r="AQ775" s="36">
        <f>IF(AND(First_Validations__2[[#This Row],[Corrective action]]=1,First_Validations__2[[#This Row],[Validation score]]&lt;5,First_Validations__2[[#This Row],[Validation score]]&gt;1),1,0)</f>
        <v>1</v>
      </c>
      <c r="AR775" s="36">
        <f>IF(AND(First_Validations__2[[#This Row],[Corrective action]]=1,OR(First_Validations__2[[#This Row],[Validation score]]&gt;4,First_Validations__2[[#This Row],[Validation score]]&lt;2)),1,0)</f>
        <v>0</v>
      </c>
      <c r="AS7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5" s="36" t="str">
        <f>VLOOKUP(First_Validations__2[[#This Row],[Requirement ('#)]],Requirements[[Requirements]:[Categories2]],2,FALSE)</f>
        <v>MSG Oversight</v>
      </c>
    </row>
    <row r="776" spans="2:46">
      <c r="B776" s="34" t="s">
        <v>1575</v>
      </c>
      <c r="C776" s="34">
        <v>1</v>
      </c>
      <c r="D776" s="34">
        <v>18</v>
      </c>
      <c r="E776" s="34" t="s">
        <v>562</v>
      </c>
      <c r="F776" s="34" t="s">
        <v>1576</v>
      </c>
      <c r="G776" s="34" t="s">
        <v>1575</v>
      </c>
      <c r="H776" s="34" t="s">
        <v>3495</v>
      </c>
      <c r="I776" s="34" t="s">
        <v>3496</v>
      </c>
      <c r="J776" s="34">
        <v>2017</v>
      </c>
      <c r="L776" s="34" t="s">
        <v>1767</v>
      </c>
      <c r="M776" s="34" t="s">
        <v>1789</v>
      </c>
      <c r="N776" s="34">
        <v>4</v>
      </c>
      <c r="O776" s="34" t="s">
        <v>1767</v>
      </c>
      <c r="P776" s="34" t="s">
        <v>566</v>
      </c>
      <c r="R776" s="34" t="s">
        <v>1577</v>
      </c>
      <c r="S776" s="34" t="s">
        <v>1843</v>
      </c>
      <c r="T776" s="34" t="s">
        <v>2742</v>
      </c>
      <c r="U776" s="36" t="str">
        <f>VLOOKUP(First_Validations__2[[#This Row],[CountryReq]],Last_Validations[],COLUMNS($B:B)+1,FALSE)</f>
        <v>Mozambique: 2017</v>
      </c>
      <c r="V776" s="36" t="str">
        <f>VLOOKUP(First_Validations__2[[#This Row],[CountryReq]],Last_Validations[],COLUMNS($B:C)+1,FALSE)</f>
        <v>Mozambique</v>
      </c>
      <c r="W776" s="36">
        <f>VLOOKUP(First_Validations__2[[#This Row],[CountryReq]],Last_Validations[],COLUMNS($B:D)+1,FALSE)</f>
        <v>1</v>
      </c>
      <c r="X776" s="36">
        <f>VLOOKUP(First_Validations__2[[#This Row],[CountryReq]],Last_Validations[],COLUMNS($B:E)+1,FALSE)</f>
        <v>18</v>
      </c>
      <c r="Y776" s="36" t="str">
        <f>VLOOKUP(First_Validations__2[[#This Row],[CountryReq]],Last_Validations[],COLUMNS($B:F)+1,FALSE)</f>
        <v>Mozambique: 2017</v>
      </c>
      <c r="Z776" s="36" t="str">
        <f>VLOOKUP(First_Validations__2[[#This Row],[CountryReq]],Last_Validations[],COLUMNS($B:G)+1,FALSE)</f>
        <v>MOZ</v>
      </c>
      <c r="AA776" s="36" t="str">
        <f>VLOOKUP(First_Validations__2[[#This Row],[CountryReq]],Last_Validations[],COLUMNS($B:H)+1,FALSE)</f>
        <v>Mozambique</v>
      </c>
      <c r="AB776" s="36" t="str">
        <f>VLOOKUP(First_Validations__2[[#This Row],[CountryReq]],Last_Validations[],COLUMNS($B:I)+1,FALSE)</f>
        <v>https://eiti.org/board-decision/2017-51</v>
      </c>
      <c r="AC776" s="36" t="str">
        <f>VLOOKUP(First_Validations__2[[#This Row],[CountryReq]],Last_Validations[],COLUMNS($B:J)+1,FALSE)</f>
        <v>https://eiti.org/document/validation-of-mozambique-2017-reports</v>
      </c>
      <c r="AD776" s="36">
        <f>VLOOKUP(First_Validations__2[[#This Row],[CountryReq]],Last_Validations[],COLUMNS($B:K)+1,FALSE)</f>
        <v>2017</v>
      </c>
      <c r="AE776" s="36">
        <f>VLOOKUP(First_Validations__2[[#This Row],[CountryReq]],Last_Validations[],COLUMNS($B:L)+1,FALSE)</f>
        <v>0</v>
      </c>
      <c r="AF776" s="36" t="str">
        <f>VLOOKUP(First_Validations__2[[#This Row],[CountryReq]],Last_Validations[],COLUMNS($B:M)+1,FALSE)</f>
        <v>Meaningful progress</v>
      </c>
      <c r="AG776" s="36" t="str">
        <f>VLOOKUP(First_Validations__2[[#This Row],[CountryReq]],Last_Validations[],COLUMNS($B:N)+1,FALSE)</f>
        <v>MSG governance (#1.4)</v>
      </c>
      <c r="AH776" s="36">
        <f>VLOOKUP(First_Validations__2[[#This Row],[CountryReq]],Last_Validations[],COLUMNS($B:O)+1,FALSE)</f>
        <v>4</v>
      </c>
      <c r="AI776" s="36" t="str">
        <f>VLOOKUP(First_Validations__2[[#This Row],[CountryReq]],Last_Validations[],COLUMNS($B:P)+1,FALSE)</f>
        <v>Meaningful progress</v>
      </c>
      <c r="AJ776" s="36" t="str">
        <f>VLOOKUP(First_Validations__2[[#This Row],[CountryReq]],Last_Validations[],COLUMNS($B:Q)+1,FALSE)</f>
        <v xml:space="preserve">Key government agencies that play a significant role in the management of the sector are not represented on the multi-stakehlder group (MSG) which arguably undermines its work. The MSG is encouraged to include relevant actors in the revised Terms of Reference, or ensure that there are mechanisms in place for these government agencies to provide input to the implementation and design of the EITI. The MSG should also consider including additional provisions in the revised TORs addressing the capacity of the members to fulfil their duties and requirements related to attendance. </v>
      </c>
      <c r="AK776" s="36">
        <f>VLOOKUP(First_Validations__2[[#This Row],[CountryReq]],Last_Validations[],COLUMNS($B:R)+1,FALSE)</f>
        <v>0</v>
      </c>
      <c r="AL776" s="36" t="str">
        <f>VLOOKUP(First_Validations__2[[#This Row],[CountryReq]],Last_Validations[],COLUMNS($B:S)+1,FALSE)</f>
        <v>http://www.itie.org.mz/</v>
      </c>
      <c r="AM776" s="36" t="str">
        <f>VLOOKUP(First_Validations__2[[#This Row],[CountryReq]],Last_Validations[],COLUMNS($B:T)+1,FALSE)</f>
        <v>https://eiti.org/api/v1.0/score_data/18</v>
      </c>
      <c r="AN776" s="36" t="str">
        <f>IF(First_Validations__2[[#This Row],[FirstValidation.Country: Year]]=First_Validations__2[[#This Row],[Country: Year]],"First","Second / Last")</f>
        <v>First</v>
      </c>
      <c r="AO776" s="36">
        <f>IF(AND(First_Validations__2[[#This Row],[FirstValidation.Validation score]]&lt;5,First_Validations__2[[#This Row],[FirstValidation.Validation score]]&gt;1),1,0)</f>
        <v>1</v>
      </c>
      <c r="AP776" s="36">
        <f>First_Validations__2[[#This Row],[Validation score]]-First_Validations__2[[#This Row],[FirstValidation.Validation score]]</f>
        <v>0</v>
      </c>
      <c r="AQ776" s="36">
        <f>IF(AND(First_Validations__2[[#This Row],[Corrective action]]=1,First_Validations__2[[#This Row],[Validation score]]&lt;5,First_Validations__2[[#This Row],[Validation score]]&gt;1),1,0)</f>
        <v>1</v>
      </c>
      <c r="AR776" s="36">
        <f>IF(AND(First_Validations__2[[#This Row],[Corrective action]]=1,OR(First_Validations__2[[#This Row],[Validation score]]&gt;4,First_Validations__2[[#This Row],[Validation score]]&lt;2)),1,0)</f>
        <v>0</v>
      </c>
      <c r="AS7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6" s="36" t="str">
        <f>VLOOKUP(First_Validations__2[[#This Row],[Requirement ('#)]],Requirements[[Requirements]:[Categories2]],2,FALSE)</f>
        <v>MSG Oversight</v>
      </c>
    </row>
    <row r="777" spans="2:46">
      <c r="B777" s="34" t="s">
        <v>1575</v>
      </c>
      <c r="C777" s="34">
        <v>1</v>
      </c>
      <c r="D777" s="34">
        <v>18</v>
      </c>
      <c r="E777" s="34" t="s">
        <v>562</v>
      </c>
      <c r="F777" s="34" t="s">
        <v>1576</v>
      </c>
      <c r="G777" s="34" t="s">
        <v>1575</v>
      </c>
      <c r="H777" s="34" t="s">
        <v>3495</v>
      </c>
      <c r="I777" s="34" t="s">
        <v>3496</v>
      </c>
      <c r="J777" s="34">
        <v>2017</v>
      </c>
      <c r="L777" s="34" t="s">
        <v>1767</v>
      </c>
      <c r="M777" s="34" t="s">
        <v>1788</v>
      </c>
      <c r="N777" s="34">
        <v>5</v>
      </c>
      <c r="O777" s="34" t="s">
        <v>1768</v>
      </c>
      <c r="P777" s="34" t="s">
        <v>565</v>
      </c>
      <c r="R777" s="34" t="s">
        <v>1577</v>
      </c>
      <c r="S777" s="34" t="s">
        <v>1843</v>
      </c>
      <c r="T777" s="34" t="s">
        <v>2743</v>
      </c>
      <c r="U777" s="36" t="str">
        <f>VLOOKUP(First_Validations__2[[#This Row],[CountryReq]],Last_Validations[],COLUMNS($B:B)+1,FALSE)</f>
        <v>Mozambique: 2017</v>
      </c>
      <c r="V777" s="36" t="str">
        <f>VLOOKUP(First_Validations__2[[#This Row],[CountryReq]],Last_Validations[],COLUMNS($B:C)+1,FALSE)</f>
        <v>Mozambique</v>
      </c>
      <c r="W777" s="36">
        <f>VLOOKUP(First_Validations__2[[#This Row],[CountryReq]],Last_Validations[],COLUMNS($B:D)+1,FALSE)</f>
        <v>1</v>
      </c>
      <c r="X777" s="36">
        <f>VLOOKUP(First_Validations__2[[#This Row],[CountryReq]],Last_Validations[],COLUMNS($B:E)+1,FALSE)</f>
        <v>18</v>
      </c>
      <c r="Y777" s="36" t="str">
        <f>VLOOKUP(First_Validations__2[[#This Row],[CountryReq]],Last_Validations[],COLUMNS($B:F)+1,FALSE)</f>
        <v>Mozambique: 2017</v>
      </c>
      <c r="Z777" s="36" t="str">
        <f>VLOOKUP(First_Validations__2[[#This Row],[CountryReq]],Last_Validations[],COLUMNS($B:G)+1,FALSE)</f>
        <v>MOZ</v>
      </c>
      <c r="AA777" s="36" t="str">
        <f>VLOOKUP(First_Validations__2[[#This Row],[CountryReq]],Last_Validations[],COLUMNS($B:H)+1,FALSE)</f>
        <v>Mozambique</v>
      </c>
      <c r="AB777" s="36" t="str">
        <f>VLOOKUP(First_Validations__2[[#This Row],[CountryReq]],Last_Validations[],COLUMNS($B:I)+1,FALSE)</f>
        <v>https://eiti.org/board-decision/2017-51</v>
      </c>
      <c r="AC777" s="36" t="str">
        <f>VLOOKUP(First_Validations__2[[#This Row],[CountryReq]],Last_Validations[],COLUMNS($B:J)+1,FALSE)</f>
        <v>https://eiti.org/document/validation-of-mozambique-2017-reports</v>
      </c>
      <c r="AD777" s="36">
        <f>VLOOKUP(First_Validations__2[[#This Row],[CountryReq]],Last_Validations[],COLUMNS($B:K)+1,FALSE)</f>
        <v>2017</v>
      </c>
      <c r="AE777" s="36">
        <f>VLOOKUP(First_Validations__2[[#This Row],[CountryReq]],Last_Validations[],COLUMNS($B:L)+1,FALSE)</f>
        <v>0</v>
      </c>
      <c r="AF777" s="36" t="str">
        <f>VLOOKUP(First_Validations__2[[#This Row],[CountryReq]],Last_Validations[],COLUMNS($B:M)+1,FALSE)</f>
        <v>Meaningful progress</v>
      </c>
      <c r="AG777" s="36" t="str">
        <f>VLOOKUP(First_Validations__2[[#This Row],[CountryReq]],Last_Validations[],COLUMNS($B:N)+1,FALSE)</f>
        <v>Civil society engagement (#1.3)</v>
      </c>
      <c r="AH777" s="36">
        <f>VLOOKUP(First_Validations__2[[#This Row],[CountryReq]],Last_Validations[],COLUMNS($B:O)+1,FALSE)</f>
        <v>5</v>
      </c>
      <c r="AI777" s="36" t="str">
        <f>VLOOKUP(First_Validations__2[[#This Row],[CountryReq]],Last_Validations[],COLUMNS($B:P)+1,FALSE)</f>
        <v>Satisfactory progress</v>
      </c>
      <c r="AJ777" s="36" t="str">
        <f>VLOOKUP(First_Validations__2[[#This Row],[CountryReq]],Last_Validations[],COLUMNS($B:Q)+1,FALSE)</f>
        <v>Civil society is fully, actively and effectively engaged in the EITI process and has contributed significantly to EITI implementation in Mozambique. Civil society representatives’ ability to participate in the EITI process does not appear to have been restricted or affected by the legal, regulatory, administrative and actual environment. Civil sociery has played an active role in overseeing the EITI reporting process and contributing to public debate related to extractive sector governance.</v>
      </c>
      <c r="AK777" s="36">
        <f>VLOOKUP(First_Validations__2[[#This Row],[CountryReq]],Last_Validations[],COLUMNS($B:R)+1,FALSE)</f>
        <v>0</v>
      </c>
      <c r="AL777" s="36" t="str">
        <f>VLOOKUP(First_Validations__2[[#This Row],[CountryReq]],Last_Validations[],COLUMNS($B:S)+1,FALSE)</f>
        <v>http://www.itie.org.mz/</v>
      </c>
      <c r="AM777" s="36" t="str">
        <f>VLOOKUP(First_Validations__2[[#This Row],[CountryReq]],Last_Validations[],COLUMNS($B:T)+1,FALSE)</f>
        <v>https://eiti.org/api/v1.0/score_data/18</v>
      </c>
      <c r="AN777" s="36" t="str">
        <f>IF(First_Validations__2[[#This Row],[FirstValidation.Country: Year]]=First_Validations__2[[#This Row],[Country: Year]],"First","Second / Last")</f>
        <v>First</v>
      </c>
      <c r="AO777" s="36">
        <f>IF(AND(First_Validations__2[[#This Row],[FirstValidation.Validation score]]&lt;5,First_Validations__2[[#This Row],[FirstValidation.Validation score]]&gt;1),1,0)</f>
        <v>0</v>
      </c>
      <c r="AP777" s="36">
        <f>First_Validations__2[[#This Row],[Validation score]]-First_Validations__2[[#This Row],[FirstValidation.Validation score]]</f>
        <v>0</v>
      </c>
      <c r="AQ777" s="36">
        <f>IF(AND(First_Validations__2[[#This Row],[Corrective action]]=1,First_Validations__2[[#This Row],[Validation score]]&lt;5,First_Validations__2[[#This Row],[Validation score]]&gt;1),1,0)</f>
        <v>0</v>
      </c>
      <c r="AR777" s="36">
        <f>IF(AND(First_Validations__2[[#This Row],[Corrective action]]=1,OR(First_Validations__2[[#This Row],[Validation score]]&gt;4,First_Validations__2[[#This Row],[Validation score]]&lt;2)),1,0)</f>
        <v>0</v>
      </c>
      <c r="AS7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7" s="36" t="str">
        <f>VLOOKUP(First_Validations__2[[#This Row],[Requirement ('#)]],Requirements[[Requirements]:[Categories2]],2,FALSE)</f>
        <v>MSG Oversight</v>
      </c>
    </row>
    <row r="778" spans="2:46">
      <c r="B778" s="34" t="s">
        <v>1575</v>
      </c>
      <c r="C778" s="34">
        <v>1</v>
      </c>
      <c r="D778" s="34">
        <v>18</v>
      </c>
      <c r="E778" s="34" t="s">
        <v>562</v>
      </c>
      <c r="F778" s="34" t="s">
        <v>1576</v>
      </c>
      <c r="G778" s="34" t="s">
        <v>1575</v>
      </c>
      <c r="H778" s="34" t="s">
        <v>3495</v>
      </c>
      <c r="I778" s="34" t="s">
        <v>3496</v>
      </c>
      <c r="J778" s="34">
        <v>2017</v>
      </c>
      <c r="L778" s="34" t="s">
        <v>1767</v>
      </c>
      <c r="M778" s="34" t="s">
        <v>1794</v>
      </c>
      <c r="N778" s="34">
        <v>5</v>
      </c>
      <c r="O778" s="34" t="s">
        <v>1768</v>
      </c>
      <c r="P778" s="34" t="s">
        <v>571</v>
      </c>
      <c r="R778" s="34" t="s">
        <v>1577</v>
      </c>
      <c r="S778" s="34" t="s">
        <v>1843</v>
      </c>
      <c r="T778" s="34" t="s">
        <v>2744</v>
      </c>
      <c r="U778" s="36" t="str">
        <f>VLOOKUP(First_Validations__2[[#This Row],[CountryReq]],Last_Validations[],COLUMNS($B:B)+1,FALSE)</f>
        <v>Mozambique: 2017</v>
      </c>
      <c r="V778" s="36" t="str">
        <f>VLOOKUP(First_Validations__2[[#This Row],[CountryReq]],Last_Validations[],COLUMNS($B:C)+1,FALSE)</f>
        <v>Mozambique</v>
      </c>
      <c r="W778" s="36">
        <f>VLOOKUP(First_Validations__2[[#This Row],[CountryReq]],Last_Validations[],COLUMNS($B:D)+1,FALSE)</f>
        <v>1</v>
      </c>
      <c r="X778" s="36">
        <f>VLOOKUP(First_Validations__2[[#This Row],[CountryReq]],Last_Validations[],COLUMNS($B:E)+1,FALSE)</f>
        <v>18</v>
      </c>
      <c r="Y778" s="36" t="str">
        <f>VLOOKUP(First_Validations__2[[#This Row],[CountryReq]],Last_Validations[],COLUMNS($B:F)+1,FALSE)</f>
        <v>Mozambique: 2017</v>
      </c>
      <c r="Z778" s="36" t="str">
        <f>VLOOKUP(First_Validations__2[[#This Row],[CountryReq]],Last_Validations[],COLUMNS($B:G)+1,FALSE)</f>
        <v>MOZ</v>
      </c>
      <c r="AA778" s="36" t="str">
        <f>VLOOKUP(First_Validations__2[[#This Row],[CountryReq]],Last_Validations[],COLUMNS($B:H)+1,FALSE)</f>
        <v>Mozambique</v>
      </c>
      <c r="AB778" s="36" t="str">
        <f>VLOOKUP(First_Validations__2[[#This Row],[CountryReq]],Last_Validations[],COLUMNS($B:I)+1,FALSE)</f>
        <v>https://eiti.org/board-decision/2017-51</v>
      </c>
      <c r="AC778" s="36" t="str">
        <f>VLOOKUP(First_Validations__2[[#This Row],[CountryReq]],Last_Validations[],COLUMNS($B:J)+1,FALSE)</f>
        <v>https://eiti.org/document/validation-of-mozambique-2017-reports</v>
      </c>
      <c r="AD778" s="36">
        <f>VLOOKUP(First_Validations__2[[#This Row],[CountryReq]],Last_Validations[],COLUMNS($B:K)+1,FALSE)</f>
        <v>2017</v>
      </c>
      <c r="AE778" s="36">
        <f>VLOOKUP(First_Validations__2[[#This Row],[CountryReq]],Last_Validations[],COLUMNS($B:L)+1,FALSE)</f>
        <v>0</v>
      </c>
      <c r="AF778" s="36" t="str">
        <f>VLOOKUP(First_Validations__2[[#This Row],[CountryReq]],Last_Validations[],COLUMNS($B:M)+1,FALSE)</f>
        <v>Meaningful progress</v>
      </c>
      <c r="AG778" s="36" t="str">
        <f>VLOOKUP(First_Validations__2[[#This Row],[CountryReq]],Last_Validations[],COLUMNS($B:N)+1,FALSE)</f>
        <v>Policy on contract disclosure (#2.4)</v>
      </c>
      <c r="AH778" s="36">
        <f>VLOOKUP(First_Validations__2[[#This Row],[CountryReq]],Last_Validations[],COLUMNS($B:O)+1,FALSE)</f>
        <v>5</v>
      </c>
      <c r="AI778" s="36" t="str">
        <f>VLOOKUP(First_Validations__2[[#This Row],[CountryReq]],Last_Validations[],COLUMNS($B:P)+1,FALSE)</f>
        <v>Satisfactory progress</v>
      </c>
      <c r="AJ778" s="36" t="str">
        <f>VLOOKUP(First_Validations__2[[#This Row],[CountryReq]],Last_Validations[],COLUMNS($B:Q)+1,FALSE)</f>
        <v>The 2013-14 EITI Report outlines the government’s policy on contract transparency as mandated by the 2014 Petroleum and Mining Laws, as well as actual practice.</v>
      </c>
      <c r="AK778" s="36">
        <f>VLOOKUP(First_Validations__2[[#This Row],[CountryReq]],Last_Validations[],COLUMNS($B:R)+1,FALSE)</f>
        <v>0</v>
      </c>
      <c r="AL778" s="36" t="str">
        <f>VLOOKUP(First_Validations__2[[#This Row],[CountryReq]],Last_Validations[],COLUMNS($B:S)+1,FALSE)</f>
        <v>http://www.itie.org.mz/</v>
      </c>
      <c r="AM778" s="36" t="str">
        <f>VLOOKUP(First_Validations__2[[#This Row],[CountryReq]],Last_Validations[],COLUMNS($B:T)+1,FALSE)</f>
        <v>https://eiti.org/api/v1.0/score_data/18</v>
      </c>
      <c r="AN778" s="36" t="str">
        <f>IF(First_Validations__2[[#This Row],[FirstValidation.Country: Year]]=First_Validations__2[[#This Row],[Country: Year]],"First","Second / Last")</f>
        <v>First</v>
      </c>
      <c r="AO778" s="36">
        <f>IF(AND(First_Validations__2[[#This Row],[FirstValidation.Validation score]]&lt;5,First_Validations__2[[#This Row],[FirstValidation.Validation score]]&gt;1),1,0)</f>
        <v>0</v>
      </c>
      <c r="AP778" s="36">
        <f>First_Validations__2[[#This Row],[Validation score]]-First_Validations__2[[#This Row],[FirstValidation.Validation score]]</f>
        <v>0</v>
      </c>
      <c r="AQ778" s="36">
        <f>IF(AND(First_Validations__2[[#This Row],[Corrective action]]=1,First_Validations__2[[#This Row],[Validation score]]&lt;5,First_Validations__2[[#This Row],[Validation score]]&gt;1),1,0)</f>
        <v>0</v>
      </c>
      <c r="AR778" s="36">
        <f>IF(AND(First_Validations__2[[#This Row],[Corrective action]]=1,OR(First_Validations__2[[#This Row],[Validation score]]&gt;4,First_Validations__2[[#This Row],[Validation score]]&lt;2)),1,0)</f>
        <v>0</v>
      </c>
      <c r="AS7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8" s="36" t="str">
        <f>VLOOKUP(First_Validations__2[[#This Row],[Requirement ('#)]],Requirements[[Requirements]:[Categories2]],2,FALSE)</f>
        <v>Licenses and contracts</v>
      </c>
    </row>
    <row r="779" spans="2:46">
      <c r="B779" s="34" t="s">
        <v>1575</v>
      </c>
      <c r="C779" s="34">
        <v>1</v>
      </c>
      <c r="D779" s="34">
        <v>18</v>
      </c>
      <c r="E779" s="34" t="s">
        <v>562</v>
      </c>
      <c r="F779" s="34" t="s">
        <v>1576</v>
      </c>
      <c r="G779" s="34" t="s">
        <v>1575</v>
      </c>
      <c r="H779" s="34" t="s">
        <v>3495</v>
      </c>
      <c r="I779" s="34" t="s">
        <v>3496</v>
      </c>
      <c r="J779" s="34">
        <v>2017</v>
      </c>
      <c r="L779" s="34" t="s">
        <v>1767</v>
      </c>
      <c r="M779" s="34" t="s">
        <v>1802</v>
      </c>
      <c r="N779" s="34">
        <v>5</v>
      </c>
      <c r="O779" s="34" t="s">
        <v>1768</v>
      </c>
      <c r="P779" s="34" t="s">
        <v>576</v>
      </c>
      <c r="R779" s="34" t="s">
        <v>1577</v>
      </c>
      <c r="S779" s="34" t="s">
        <v>1843</v>
      </c>
      <c r="T779" s="34" t="s">
        <v>2745</v>
      </c>
      <c r="U779" s="36" t="str">
        <f>VLOOKUP(First_Validations__2[[#This Row],[CountryReq]],Last_Validations[],COLUMNS($B:B)+1,FALSE)</f>
        <v>Mozambique: 2017</v>
      </c>
      <c r="V779" s="36" t="str">
        <f>VLOOKUP(First_Validations__2[[#This Row],[CountryReq]],Last_Validations[],COLUMNS($B:C)+1,FALSE)</f>
        <v>Mozambique</v>
      </c>
      <c r="W779" s="36">
        <f>VLOOKUP(First_Validations__2[[#This Row],[CountryReq]],Last_Validations[],COLUMNS($B:D)+1,FALSE)</f>
        <v>1</v>
      </c>
      <c r="X779" s="36">
        <f>VLOOKUP(First_Validations__2[[#This Row],[CountryReq]],Last_Validations[],COLUMNS($B:E)+1,FALSE)</f>
        <v>18</v>
      </c>
      <c r="Y779" s="36" t="str">
        <f>VLOOKUP(First_Validations__2[[#This Row],[CountryReq]],Last_Validations[],COLUMNS($B:F)+1,FALSE)</f>
        <v>Mozambique: 2017</v>
      </c>
      <c r="Z779" s="36" t="str">
        <f>VLOOKUP(First_Validations__2[[#This Row],[CountryReq]],Last_Validations[],COLUMNS($B:G)+1,FALSE)</f>
        <v>MOZ</v>
      </c>
      <c r="AA779" s="36" t="str">
        <f>VLOOKUP(First_Validations__2[[#This Row],[CountryReq]],Last_Validations[],COLUMNS($B:H)+1,FALSE)</f>
        <v>Mozambique</v>
      </c>
      <c r="AB779" s="36" t="str">
        <f>VLOOKUP(First_Validations__2[[#This Row],[CountryReq]],Last_Validations[],COLUMNS($B:I)+1,FALSE)</f>
        <v>https://eiti.org/board-decision/2017-51</v>
      </c>
      <c r="AC779" s="36" t="str">
        <f>VLOOKUP(First_Validations__2[[#This Row],[CountryReq]],Last_Validations[],COLUMNS($B:J)+1,FALSE)</f>
        <v>https://eiti.org/document/validation-of-mozambique-2017-reports</v>
      </c>
      <c r="AD779" s="36">
        <f>VLOOKUP(First_Validations__2[[#This Row],[CountryReq]],Last_Validations[],COLUMNS($B:K)+1,FALSE)</f>
        <v>2017</v>
      </c>
      <c r="AE779" s="36">
        <f>VLOOKUP(First_Validations__2[[#This Row],[CountryReq]],Last_Validations[],COLUMNS($B:L)+1,FALSE)</f>
        <v>0</v>
      </c>
      <c r="AF779" s="36" t="str">
        <f>VLOOKUP(First_Validations__2[[#This Row],[CountryReq]],Last_Validations[],COLUMNS($B:M)+1,FALSE)</f>
        <v>Meaningful progress</v>
      </c>
      <c r="AG779" s="36" t="str">
        <f>VLOOKUP(First_Validations__2[[#This Row],[CountryReq]],Last_Validations[],COLUMNS($B:N)+1,FALSE)</f>
        <v>Comprehensiveness (#4.1)</v>
      </c>
      <c r="AH779" s="36">
        <f>VLOOKUP(First_Validations__2[[#This Row],[CountryReq]],Last_Validations[],COLUMNS($B:O)+1,FALSE)</f>
        <v>5</v>
      </c>
      <c r="AI779" s="36" t="str">
        <f>VLOOKUP(First_Validations__2[[#This Row],[CountryReq]],Last_Validations[],COLUMNS($B:P)+1,FALSE)</f>
        <v>Satisfactory progress</v>
      </c>
      <c r="AJ779" s="36" t="str">
        <f>VLOOKUP(First_Validations__2[[#This Row],[CountryReq]],Last_Validations[],COLUMNS($B:Q)+1,FALSE)</f>
        <v>The multi-stakeholder group (MSG) has agreed a materiality threshold for company payments, although the rationale for setting the threshold was not clearly documented. Notwithstanding this concern, the report appears to provide a comprehensive reconciliation of government revenues and company payments in accordance with the agreed scope. In 2014, 13 of the 71 companies included within the scope of the reporting exercise did not participate. However, the contribution of these firms was small, with the overall coverage of reconciliation being 99.51%.</v>
      </c>
      <c r="AK779" s="36">
        <f>VLOOKUP(First_Validations__2[[#This Row],[CountryReq]],Last_Validations[],COLUMNS($B:R)+1,FALSE)</f>
        <v>0</v>
      </c>
      <c r="AL779" s="36" t="str">
        <f>VLOOKUP(First_Validations__2[[#This Row],[CountryReq]],Last_Validations[],COLUMNS($B:S)+1,FALSE)</f>
        <v>http://www.itie.org.mz/</v>
      </c>
      <c r="AM779" s="36" t="str">
        <f>VLOOKUP(First_Validations__2[[#This Row],[CountryReq]],Last_Validations[],COLUMNS($B:T)+1,FALSE)</f>
        <v>https://eiti.org/api/v1.0/score_data/18</v>
      </c>
      <c r="AN779" s="36" t="str">
        <f>IF(First_Validations__2[[#This Row],[FirstValidation.Country: Year]]=First_Validations__2[[#This Row],[Country: Year]],"First","Second / Last")</f>
        <v>First</v>
      </c>
      <c r="AO779" s="36">
        <f>IF(AND(First_Validations__2[[#This Row],[FirstValidation.Validation score]]&lt;5,First_Validations__2[[#This Row],[FirstValidation.Validation score]]&gt;1),1,0)</f>
        <v>0</v>
      </c>
      <c r="AP779" s="36">
        <f>First_Validations__2[[#This Row],[Validation score]]-First_Validations__2[[#This Row],[FirstValidation.Validation score]]</f>
        <v>0</v>
      </c>
      <c r="AQ779" s="36">
        <f>IF(AND(First_Validations__2[[#This Row],[Corrective action]]=1,First_Validations__2[[#This Row],[Validation score]]&lt;5,First_Validations__2[[#This Row],[Validation score]]&gt;1),1,0)</f>
        <v>0</v>
      </c>
      <c r="AR779" s="36">
        <f>IF(AND(First_Validations__2[[#This Row],[Corrective action]]=1,OR(First_Validations__2[[#This Row],[Validation score]]&gt;4,First_Validations__2[[#This Row],[Validation score]]&lt;2)),1,0)</f>
        <v>0</v>
      </c>
      <c r="AS7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79" s="36" t="str">
        <f>VLOOKUP(First_Validations__2[[#This Row],[Requirement ('#)]],Requirements[[Requirements]:[Categories2]],2,FALSE)</f>
        <v>Revenue collection</v>
      </c>
    </row>
    <row r="780" spans="2:46">
      <c r="B780" s="34" t="s">
        <v>1575</v>
      </c>
      <c r="C780" s="34">
        <v>1</v>
      </c>
      <c r="D780" s="34">
        <v>18</v>
      </c>
      <c r="E780" s="34" t="s">
        <v>562</v>
      </c>
      <c r="F780" s="34" t="s">
        <v>1576</v>
      </c>
      <c r="G780" s="34" t="s">
        <v>1575</v>
      </c>
      <c r="H780" s="34" t="s">
        <v>3495</v>
      </c>
      <c r="I780" s="34" t="s">
        <v>3496</v>
      </c>
      <c r="J780" s="34">
        <v>2017</v>
      </c>
      <c r="L780" s="34" t="s">
        <v>1767</v>
      </c>
      <c r="M780" s="34" t="s">
        <v>1801</v>
      </c>
      <c r="N780" s="34">
        <v>5</v>
      </c>
      <c r="O780" s="34" t="s">
        <v>1768</v>
      </c>
      <c r="P780" s="34" t="s">
        <v>575</v>
      </c>
      <c r="R780" s="34" t="s">
        <v>1577</v>
      </c>
      <c r="S780" s="34" t="s">
        <v>1843</v>
      </c>
      <c r="T780" s="34" t="s">
        <v>2746</v>
      </c>
      <c r="U780" s="36" t="str">
        <f>VLOOKUP(First_Validations__2[[#This Row],[CountryReq]],Last_Validations[],COLUMNS($B:B)+1,FALSE)</f>
        <v>Mozambique: 2017</v>
      </c>
      <c r="V780" s="36" t="str">
        <f>VLOOKUP(First_Validations__2[[#This Row],[CountryReq]],Last_Validations[],COLUMNS($B:C)+1,FALSE)</f>
        <v>Mozambique</v>
      </c>
      <c r="W780" s="36">
        <f>VLOOKUP(First_Validations__2[[#This Row],[CountryReq]],Last_Validations[],COLUMNS($B:D)+1,FALSE)</f>
        <v>1</v>
      </c>
      <c r="X780" s="36">
        <f>VLOOKUP(First_Validations__2[[#This Row],[CountryReq]],Last_Validations[],COLUMNS($B:E)+1,FALSE)</f>
        <v>18</v>
      </c>
      <c r="Y780" s="36" t="str">
        <f>VLOOKUP(First_Validations__2[[#This Row],[CountryReq]],Last_Validations[],COLUMNS($B:F)+1,FALSE)</f>
        <v>Mozambique: 2017</v>
      </c>
      <c r="Z780" s="36" t="str">
        <f>VLOOKUP(First_Validations__2[[#This Row],[CountryReq]],Last_Validations[],COLUMNS($B:G)+1,FALSE)</f>
        <v>MOZ</v>
      </c>
      <c r="AA780" s="36" t="str">
        <f>VLOOKUP(First_Validations__2[[#This Row],[CountryReq]],Last_Validations[],COLUMNS($B:H)+1,FALSE)</f>
        <v>Mozambique</v>
      </c>
      <c r="AB780" s="36" t="str">
        <f>VLOOKUP(First_Validations__2[[#This Row],[CountryReq]],Last_Validations[],COLUMNS($B:I)+1,FALSE)</f>
        <v>https://eiti.org/board-decision/2017-51</v>
      </c>
      <c r="AC780" s="36" t="str">
        <f>VLOOKUP(First_Validations__2[[#This Row],[CountryReq]],Last_Validations[],COLUMNS($B:J)+1,FALSE)</f>
        <v>https://eiti.org/document/validation-of-mozambique-2017-reports</v>
      </c>
      <c r="AD780" s="36">
        <f>VLOOKUP(First_Validations__2[[#This Row],[CountryReq]],Last_Validations[],COLUMNS($B:K)+1,FALSE)</f>
        <v>2017</v>
      </c>
      <c r="AE780" s="36">
        <f>VLOOKUP(First_Validations__2[[#This Row],[CountryReq]],Last_Validations[],COLUMNS($B:L)+1,FALSE)</f>
        <v>0</v>
      </c>
      <c r="AF780" s="36" t="str">
        <f>VLOOKUP(First_Validations__2[[#This Row],[CountryReq]],Last_Validations[],COLUMNS($B:M)+1,FALSE)</f>
        <v>Meaningful progress</v>
      </c>
      <c r="AG780" s="36" t="str">
        <f>VLOOKUP(First_Validations__2[[#This Row],[CountryReq]],Last_Validations[],COLUMNS($B:N)+1,FALSE)</f>
        <v>Export data (#3.3)</v>
      </c>
      <c r="AH780" s="36">
        <f>VLOOKUP(First_Validations__2[[#This Row],[CountryReq]],Last_Validations[],COLUMNS($B:O)+1,FALSE)</f>
        <v>5</v>
      </c>
      <c r="AI780" s="36" t="str">
        <f>VLOOKUP(First_Validations__2[[#This Row],[CountryReq]],Last_Validations[],COLUMNS($B:P)+1,FALSE)</f>
        <v>Satisfactory progress</v>
      </c>
      <c r="AJ780" s="36" t="str">
        <f>VLOOKUP(First_Validations__2[[#This Row],[CountryReq]],Last_Validations[],COLUMNS($B:Q)+1,FALSE)</f>
        <v>The 2013-14 EITI Report includes information on production values and volumes, and has attempted to obtain information disaggregated by company through the EITI reporting process.</v>
      </c>
      <c r="AK780" s="36">
        <f>VLOOKUP(First_Validations__2[[#This Row],[CountryReq]],Last_Validations[],COLUMNS($B:R)+1,FALSE)</f>
        <v>0</v>
      </c>
      <c r="AL780" s="36" t="str">
        <f>VLOOKUP(First_Validations__2[[#This Row],[CountryReq]],Last_Validations[],COLUMNS($B:S)+1,FALSE)</f>
        <v>http://www.itie.org.mz/</v>
      </c>
      <c r="AM780" s="36" t="str">
        <f>VLOOKUP(First_Validations__2[[#This Row],[CountryReq]],Last_Validations[],COLUMNS($B:T)+1,FALSE)</f>
        <v>https://eiti.org/api/v1.0/score_data/18</v>
      </c>
      <c r="AN780" s="36" t="str">
        <f>IF(First_Validations__2[[#This Row],[FirstValidation.Country: Year]]=First_Validations__2[[#This Row],[Country: Year]],"First","Second / Last")</f>
        <v>First</v>
      </c>
      <c r="AO780" s="36">
        <f>IF(AND(First_Validations__2[[#This Row],[FirstValidation.Validation score]]&lt;5,First_Validations__2[[#This Row],[FirstValidation.Validation score]]&gt;1),1,0)</f>
        <v>0</v>
      </c>
      <c r="AP780" s="36">
        <f>First_Validations__2[[#This Row],[Validation score]]-First_Validations__2[[#This Row],[FirstValidation.Validation score]]</f>
        <v>0</v>
      </c>
      <c r="AQ780" s="36">
        <f>IF(AND(First_Validations__2[[#This Row],[Corrective action]]=1,First_Validations__2[[#This Row],[Validation score]]&lt;5,First_Validations__2[[#This Row],[Validation score]]&gt;1),1,0)</f>
        <v>0</v>
      </c>
      <c r="AR780" s="36">
        <f>IF(AND(First_Validations__2[[#This Row],[Corrective action]]=1,OR(First_Validations__2[[#This Row],[Validation score]]&gt;4,First_Validations__2[[#This Row],[Validation score]]&lt;2)),1,0)</f>
        <v>0</v>
      </c>
      <c r="AS7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0" s="36" t="str">
        <f>VLOOKUP(First_Validations__2[[#This Row],[Requirement ('#)]],Requirements[[Requirements]:[Categories2]],2,FALSE)</f>
        <v>Monitoring production</v>
      </c>
    </row>
    <row r="781" spans="2:46">
      <c r="B781" s="34" t="s">
        <v>1575</v>
      </c>
      <c r="C781" s="34">
        <v>1</v>
      </c>
      <c r="D781" s="34">
        <v>18</v>
      </c>
      <c r="E781" s="34" t="s">
        <v>562</v>
      </c>
      <c r="F781" s="34" t="s">
        <v>1576</v>
      </c>
      <c r="G781" s="34" t="s">
        <v>1575</v>
      </c>
      <c r="H781" s="34" t="s">
        <v>3495</v>
      </c>
      <c r="I781" s="34" t="s">
        <v>3496</v>
      </c>
      <c r="J781" s="34">
        <v>2017</v>
      </c>
      <c r="L781" s="34" t="s">
        <v>1767</v>
      </c>
      <c r="M781" s="34" t="s">
        <v>1804</v>
      </c>
      <c r="N781" s="34">
        <v>4</v>
      </c>
      <c r="O781" s="34" t="s">
        <v>1767</v>
      </c>
      <c r="P781" s="34" t="s">
        <v>578</v>
      </c>
      <c r="R781" s="34" t="s">
        <v>1577</v>
      </c>
      <c r="S781" s="34" t="s">
        <v>1843</v>
      </c>
      <c r="T781" s="34" t="s">
        <v>2747</v>
      </c>
      <c r="U781" s="36" t="str">
        <f>VLOOKUP(First_Validations__2[[#This Row],[CountryReq]],Last_Validations[],COLUMNS($B:B)+1,FALSE)</f>
        <v>Mozambique: 2017</v>
      </c>
      <c r="V781" s="36" t="str">
        <f>VLOOKUP(First_Validations__2[[#This Row],[CountryReq]],Last_Validations[],COLUMNS($B:C)+1,FALSE)</f>
        <v>Mozambique</v>
      </c>
      <c r="W781" s="36">
        <f>VLOOKUP(First_Validations__2[[#This Row],[CountryReq]],Last_Validations[],COLUMNS($B:D)+1,FALSE)</f>
        <v>1</v>
      </c>
      <c r="X781" s="36">
        <f>VLOOKUP(First_Validations__2[[#This Row],[CountryReq]],Last_Validations[],COLUMNS($B:E)+1,FALSE)</f>
        <v>18</v>
      </c>
      <c r="Y781" s="36" t="str">
        <f>VLOOKUP(First_Validations__2[[#This Row],[CountryReq]],Last_Validations[],COLUMNS($B:F)+1,FALSE)</f>
        <v>Mozambique: 2017</v>
      </c>
      <c r="Z781" s="36" t="str">
        <f>VLOOKUP(First_Validations__2[[#This Row],[CountryReq]],Last_Validations[],COLUMNS($B:G)+1,FALSE)</f>
        <v>MOZ</v>
      </c>
      <c r="AA781" s="36" t="str">
        <f>VLOOKUP(First_Validations__2[[#This Row],[CountryReq]],Last_Validations[],COLUMNS($B:H)+1,FALSE)</f>
        <v>Mozambique</v>
      </c>
      <c r="AB781" s="36" t="str">
        <f>VLOOKUP(First_Validations__2[[#This Row],[CountryReq]],Last_Validations[],COLUMNS($B:I)+1,FALSE)</f>
        <v>https://eiti.org/board-decision/2017-51</v>
      </c>
      <c r="AC781" s="36" t="str">
        <f>VLOOKUP(First_Validations__2[[#This Row],[CountryReq]],Last_Validations[],COLUMNS($B:J)+1,FALSE)</f>
        <v>https://eiti.org/document/validation-of-mozambique-2017-reports</v>
      </c>
      <c r="AD781" s="36">
        <f>VLOOKUP(First_Validations__2[[#This Row],[CountryReq]],Last_Validations[],COLUMNS($B:K)+1,FALSE)</f>
        <v>2017</v>
      </c>
      <c r="AE781" s="36">
        <f>VLOOKUP(First_Validations__2[[#This Row],[CountryReq]],Last_Validations[],COLUMNS($B:L)+1,FALSE)</f>
        <v>0</v>
      </c>
      <c r="AF781" s="36" t="str">
        <f>VLOOKUP(First_Validations__2[[#This Row],[CountryReq]],Last_Validations[],COLUMNS($B:M)+1,FALSE)</f>
        <v>Meaningful progress</v>
      </c>
      <c r="AG781" s="36" t="str">
        <f>VLOOKUP(First_Validations__2[[#This Row],[CountryReq]],Last_Validations[],COLUMNS($B:N)+1,FALSE)</f>
        <v>Barter agreements (#4.3)</v>
      </c>
      <c r="AH781" s="36">
        <f>VLOOKUP(First_Validations__2[[#This Row],[CountryReq]],Last_Validations[],COLUMNS($B:O)+1,FALSE)</f>
        <v>4</v>
      </c>
      <c r="AI781" s="36" t="str">
        <f>VLOOKUP(First_Validations__2[[#This Row],[CountryReq]],Last_Validations[],COLUMNS($B:P)+1,FALSE)</f>
        <v>Meaningful progress</v>
      </c>
      <c r="AJ781" s="36" t="str">
        <f>VLOOKUP(First_Validations__2[[#This Row],[CountryReq]],Last_Validations[],COLUMNS($B:Q)+1,FALSE)</f>
        <v>While the report describes an infrastructure agreement between the government and ENI, this appears to be a standalone agreement and there does not appear to be a link to an extractive license. It is however not clear whether the report comprehensively addresses the possible existence of other agreements which might involve the provision of goods and services in full or partial exchange for oil, gas or mining exploration or production concessions or physical delivery of such commodities.</v>
      </c>
      <c r="AK781" s="36">
        <f>VLOOKUP(First_Validations__2[[#This Row],[CountryReq]],Last_Validations[],COLUMNS($B:R)+1,FALSE)</f>
        <v>0</v>
      </c>
      <c r="AL781" s="36" t="str">
        <f>VLOOKUP(First_Validations__2[[#This Row],[CountryReq]],Last_Validations[],COLUMNS($B:S)+1,FALSE)</f>
        <v>http://www.itie.org.mz/</v>
      </c>
      <c r="AM781" s="36" t="str">
        <f>VLOOKUP(First_Validations__2[[#This Row],[CountryReq]],Last_Validations[],COLUMNS($B:T)+1,FALSE)</f>
        <v>https://eiti.org/api/v1.0/score_data/18</v>
      </c>
      <c r="AN781" s="36" t="str">
        <f>IF(First_Validations__2[[#This Row],[FirstValidation.Country: Year]]=First_Validations__2[[#This Row],[Country: Year]],"First","Second / Last")</f>
        <v>First</v>
      </c>
      <c r="AO781" s="36">
        <f>IF(AND(First_Validations__2[[#This Row],[FirstValidation.Validation score]]&lt;5,First_Validations__2[[#This Row],[FirstValidation.Validation score]]&gt;1),1,0)</f>
        <v>1</v>
      </c>
      <c r="AP781" s="36">
        <f>First_Validations__2[[#This Row],[Validation score]]-First_Validations__2[[#This Row],[FirstValidation.Validation score]]</f>
        <v>0</v>
      </c>
      <c r="AQ781" s="36">
        <f>IF(AND(First_Validations__2[[#This Row],[Corrective action]]=1,First_Validations__2[[#This Row],[Validation score]]&lt;5,First_Validations__2[[#This Row],[Validation score]]&gt;1),1,0)</f>
        <v>1</v>
      </c>
      <c r="AR781" s="36">
        <f>IF(AND(First_Validations__2[[#This Row],[Corrective action]]=1,OR(First_Validations__2[[#This Row],[Validation score]]&gt;4,First_Validations__2[[#This Row],[Validation score]]&lt;2)),1,0)</f>
        <v>0</v>
      </c>
      <c r="AS7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1" s="36" t="str">
        <f>VLOOKUP(First_Validations__2[[#This Row],[Requirement ('#)]],Requirements[[Requirements]:[Categories2]],2,FALSE)</f>
        <v>Revenue collection</v>
      </c>
    </row>
    <row r="782" spans="2:46">
      <c r="B782" s="34" t="s">
        <v>1575</v>
      </c>
      <c r="C782" s="34">
        <v>1</v>
      </c>
      <c r="D782" s="34">
        <v>18</v>
      </c>
      <c r="E782" s="34" t="s">
        <v>562</v>
      </c>
      <c r="F782" s="34" t="s">
        <v>1576</v>
      </c>
      <c r="G782" s="34" t="s">
        <v>1575</v>
      </c>
      <c r="H782" s="34" t="s">
        <v>3495</v>
      </c>
      <c r="I782" s="34" t="s">
        <v>3496</v>
      </c>
      <c r="J782" s="34">
        <v>2017</v>
      </c>
      <c r="L782" s="34" t="s">
        <v>1767</v>
      </c>
      <c r="M782" s="34" t="s">
        <v>1803</v>
      </c>
      <c r="N782" s="34">
        <v>4</v>
      </c>
      <c r="O782" s="34" t="s">
        <v>1767</v>
      </c>
      <c r="P782" s="34" t="s">
        <v>577</v>
      </c>
      <c r="R782" s="34" t="s">
        <v>1577</v>
      </c>
      <c r="S782" s="34" t="s">
        <v>1843</v>
      </c>
      <c r="T782" s="34" t="s">
        <v>2748</v>
      </c>
      <c r="U782" s="36" t="str">
        <f>VLOOKUP(First_Validations__2[[#This Row],[CountryReq]],Last_Validations[],COLUMNS($B:B)+1,FALSE)</f>
        <v>Mozambique: 2017</v>
      </c>
      <c r="V782" s="36" t="str">
        <f>VLOOKUP(First_Validations__2[[#This Row],[CountryReq]],Last_Validations[],COLUMNS($B:C)+1,FALSE)</f>
        <v>Mozambique</v>
      </c>
      <c r="W782" s="36">
        <f>VLOOKUP(First_Validations__2[[#This Row],[CountryReq]],Last_Validations[],COLUMNS($B:D)+1,FALSE)</f>
        <v>1</v>
      </c>
      <c r="X782" s="36">
        <f>VLOOKUP(First_Validations__2[[#This Row],[CountryReq]],Last_Validations[],COLUMNS($B:E)+1,FALSE)</f>
        <v>18</v>
      </c>
      <c r="Y782" s="36" t="str">
        <f>VLOOKUP(First_Validations__2[[#This Row],[CountryReq]],Last_Validations[],COLUMNS($B:F)+1,FALSE)</f>
        <v>Mozambique: 2017</v>
      </c>
      <c r="Z782" s="36" t="str">
        <f>VLOOKUP(First_Validations__2[[#This Row],[CountryReq]],Last_Validations[],COLUMNS($B:G)+1,FALSE)</f>
        <v>MOZ</v>
      </c>
      <c r="AA782" s="36" t="str">
        <f>VLOOKUP(First_Validations__2[[#This Row],[CountryReq]],Last_Validations[],COLUMNS($B:H)+1,FALSE)</f>
        <v>Mozambique</v>
      </c>
      <c r="AB782" s="36" t="str">
        <f>VLOOKUP(First_Validations__2[[#This Row],[CountryReq]],Last_Validations[],COLUMNS($B:I)+1,FALSE)</f>
        <v>https://eiti.org/board-decision/2017-51</v>
      </c>
      <c r="AC782" s="36" t="str">
        <f>VLOOKUP(First_Validations__2[[#This Row],[CountryReq]],Last_Validations[],COLUMNS($B:J)+1,FALSE)</f>
        <v>https://eiti.org/document/validation-of-mozambique-2017-reports</v>
      </c>
      <c r="AD782" s="36">
        <f>VLOOKUP(First_Validations__2[[#This Row],[CountryReq]],Last_Validations[],COLUMNS($B:K)+1,FALSE)</f>
        <v>2017</v>
      </c>
      <c r="AE782" s="36">
        <f>VLOOKUP(First_Validations__2[[#This Row],[CountryReq]],Last_Validations[],COLUMNS($B:L)+1,FALSE)</f>
        <v>0</v>
      </c>
      <c r="AF782" s="36" t="str">
        <f>VLOOKUP(First_Validations__2[[#This Row],[CountryReq]],Last_Validations[],COLUMNS($B:M)+1,FALSE)</f>
        <v>Meaningful progress</v>
      </c>
      <c r="AG782" s="36" t="str">
        <f>VLOOKUP(First_Validations__2[[#This Row],[CountryReq]],Last_Validations[],COLUMNS($B:N)+1,FALSE)</f>
        <v>In-kind revenues (#4.2)</v>
      </c>
      <c r="AH782" s="36">
        <f>VLOOKUP(First_Validations__2[[#This Row],[CountryReq]],Last_Validations[],COLUMNS($B:O)+1,FALSE)</f>
        <v>4</v>
      </c>
      <c r="AI782" s="36" t="str">
        <f>VLOOKUP(First_Validations__2[[#This Row],[CountryReq]],Last_Validations[],COLUMNS($B:P)+1,FALSE)</f>
        <v>Meaningful progress</v>
      </c>
      <c r="AJ782" s="36" t="str">
        <f>VLOOKUP(First_Validations__2[[#This Row],[CountryReq]],Last_Validations[],COLUMNS($B:Q)+1,FALSE)</f>
        <v xml:space="preserve">The 2013-14 EITI Report describes the collection on in-kind revenue of material value, and reconciles the volumes of in-kind revenue collected by government agencies/SOEs.  The data is disaggregated by buying company. The arrangements are however not clearly explained and there appear to be some inconsistencies in the reported volumes. It is not clear from the report whether there is comprehensive disclosure of the revenues collected from the sales of in-kind revenues by Empresa Nacional de Hidrocarbonetos (ENH) and Matola Gas Company (MGC). </v>
      </c>
      <c r="AK782" s="36">
        <f>VLOOKUP(First_Validations__2[[#This Row],[CountryReq]],Last_Validations[],COLUMNS($B:R)+1,FALSE)</f>
        <v>0</v>
      </c>
      <c r="AL782" s="36" t="str">
        <f>VLOOKUP(First_Validations__2[[#This Row],[CountryReq]],Last_Validations[],COLUMNS($B:S)+1,FALSE)</f>
        <v>http://www.itie.org.mz/</v>
      </c>
      <c r="AM782" s="36" t="str">
        <f>VLOOKUP(First_Validations__2[[#This Row],[CountryReq]],Last_Validations[],COLUMNS($B:T)+1,FALSE)</f>
        <v>https://eiti.org/api/v1.0/score_data/18</v>
      </c>
      <c r="AN782" s="36" t="str">
        <f>IF(First_Validations__2[[#This Row],[FirstValidation.Country: Year]]=First_Validations__2[[#This Row],[Country: Year]],"First","Second / Last")</f>
        <v>First</v>
      </c>
      <c r="AO782" s="36">
        <f>IF(AND(First_Validations__2[[#This Row],[FirstValidation.Validation score]]&lt;5,First_Validations__2[[#This Row],[FirstValidation.Validation score]]&gt;1),1,0)</f>
        <v>1</v>
      </c>
      <c r="AP782" s="36">
        <f>First_Validations__2[[#This Row],[Validation score]]-First_Validations__2[[#This Row],[FirstValidation.Validation score]]</f>
        <v>0</v>
      </c>
      <c r="AQ782" s="36">
        <f>IF(AND(First_Validations__2[[#This Row],[Corrective action]]=1,First_Validations__2[[#This Row],[Validation score]]&lt;5,First_Validations__2[[#This Row],[Validation score]]&gt;1),1,0)</f>
        <v>1</v>
      </c>
      <c r="AR782" s="36">
        <f>IF(AND(First_Validations__2[[#This Row],[Corrective action]]=1,OR(First_Validations__2[[#This Row],[Validation score]]&gt;4,First_Validations__2[[#This Row],[Validation score]]&lt;2)),1,0)</f>
        <v>0</v>
      </c>
      <c r="AS7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2" s="36" t="str">
        <f>VLOOKUP(First_Validations__2[[#This Row],[Requirement ('#)]],Requirements[[Requirements]:[Categories2]],2,FALSE)</f>
        <v>Revenue collection</v>
      </c>
    </row>
    <row r="783" spans="2:46">
      <c r="B783" s="34" t="s">
        <v>1575</v>
      </c>
      <c r="C783" s="34">
        <v>1</v>
      </c>
      <c r="D783" s="34">
        <v>18</v>
      </c>
      <c r="E783" s="34" t="s">
        <v>562</v>
      </c>
      <c r="F783" s="34" t="s">
        <v>1576</v>
      </c>
      <c r="G783" s="34" t="s">
        <v>1575</v>
      </c>
      <c r="H783" s="34" t="s">
        <v>3495</v>
      </c>
      <c r="I783" s="34" t="s">
        <v>3496</v>
      </c>
      <c r="J783" s="34">
        <v>2017</v>
      </c>
      <c r="L783" s="34" t="s">
        <v>1767</v>
      </c>
      <c r="M783" s="34" t="s">
        <v>1797</v>
      </c>
      <c r="N783" s="34">
        <v>3</v>
      </c>
      <c r="O783" s="34" t="s">
        <v>1798</v>
      </c>
      <c r="P783" s="34" t="s">
        <v>573</v>
      </c>
      <c r="R783" s="34" t="s">
        <v>1577</v>
      </c>
      <c r="S783" s="34" t="s">
        <v>1843</v>
      </c>
      <c r="T783" s="34" t="s">
        <v>2749</v>
      </c>
      <c r="U783" s="36" t="str">
        <f>VLOOKUP(First_Validations__2[[#This Row],[CountryReq]],Last_Validations[],COLUMNS($B:B)+1,FALSE)</f>
        <v>Mozambique: 2017</v>
      </c>
      <c r="V783" s="36" t="str">
        <f>VLOOKUP(First_Validations__2[[#This Row],[CountryReq]],Last_Validations[],COLUMNS($B:C)+1,FALSE)</f>
        <v>Mozambique</v>
      </c>
      <c r="W783" s="36">
        <f>VLOOKUP(First_Validations__2[[#This Row],[CountryReq]],Last_Validations[],COLUMNS($B:D)+1,FALSE)</f>
        <v>1</v>
      </c>
      <c r="X783" s="36">
        <f>VLOOKUP(First_Validations__2[[#This Row],[CountryReq]],Last_Validations[],COLUMNS($B:E)+1,FALSE)</f>
        <v>18</v>
      </c>
      <c r="Y783" s="36" t="str">
        <f>VLOOKUP(First_Validations__2[[#This Row],[CountryReq]],Last_Validations[],COLUMNS($B:F)+1,FALSE)</f>
        <v>Mozambique: 2017</v>
      </c>
      <c r="Z783" s="36" t="str">
        <f>VLOOKUP(First_Validations__2[[#This Row],[CountryReq]],Last_Validations[],COLUMNS($B:G)+1,FALSE)</f>
        <v>MOZ</v>
      </c>
      <c r="AA783" s="36" t="str">
        <f>VLOOKUP(First_Validations__2[[#This Row],[CountryReq]],Last_Validations[],COLUMNS($B:H)+1,FALSE)</f>
        <v>Mozambique</v>
      </c>
      <c r="AB783" s="36" t="str">
        <f>VLOOKUP(First_Validations__2[[#This Row],[CountryReq]],Last_Validations[],COLUMNS($B:I)+1,FALSE)</f>
        <v>https://eiti.org/board-decision/2017-51</v>
      </c>
      <c r="AC783" s="36" t="str">
        <f>VLOOKUP(First_Validations__2[[#This Row],[CountryReq]],Last_Validations[],COLUMNS($B:J)+1,FALSE)</f>
        <v>https://eiti.org/document/validation-of-mozambique-2017-reports</v>
      </c>
      <c r="AD783" s="36">
        <f>VLOOKUP(First_Validations__2[[#This Row],[CountryReq]],Last_Validations[],COLUMNS($B:K)+1,FALSE)</f>
        <v>2017</v>
      </c>
      <c r="AE783" s="36">
        <f>VLOOKUP(First_Validations__2[[#This Row],[CountryReq]],Last_Validations[],COLUMNS($B:L)+1,FALSE)</f>
        <v>0</v>
      </c>
      <c r="AF783" s="36" t="str">
        <f>VLOOKUP(First_Validations__2[[#This Row],[CountryReq]],Last_Validations[],COLUMNS($B:M)+1,FALSE)</f>
        <v>Meaningful progress</v>
      </c>
      <c r="AG783" s="36" t="str">
        <f>VLOOKUP(First_Validations__2[[#This Row],[CountryReq]],Last_Validations[],COLUMNS($B:N)+1,FALSE)</f>
        <v>State participation (#2.6)</v>
      </c>
      <c r="AH783" s="36">
        <f>VLOOKUP(First_Validations__2[[#This Row],[CountryReq]],Last_Validations[],COLUMNS($B:O)+1,FALSE)</f>
        <v>3</v>
      </c>
      <c r="AI783" s="36" t="str">
        <f>VLOOKUP(First_Validations__2[[#This Row],[CountryReq]],Last_Validations[],COLUMNS($B:P)+1,FALSE)</f>
        <v>Inadequate progress</v>
      </c>
      <c r="AJ783" s="36" t="str">
        <f>VLOOKUP(First_Validations__2[[#This Row],[CountryReq]],Last_Validations[],COLUMNS($B:Q)+1,FALSE)</f>
        <v xml:space="preserve">The 2013-14 EITI Report includes some relevant information on state participation in the extractive industries, including an overview of direct state shareholding in the extractive sector and information on the terms of participation of SOEs in projects. However, the EITI Reports do not clearly describe the financial relationships between the government and the various SOEs, such as practices related to dividends, financing, loans and reinvestments. Changes in state ownership during the reporting years are not described. </v>
      </c>
      <c r="AK783" s="36">
        <f>VLOOKUP(First_Validations__2[[#This Row],[CountryReq]],Last_Validations[],COLUMNS($B:R)+1,FALSE)</f>
        <v>0</v>
      </c>
      <c r="AL783" s="36" t="str">
        <f>VLOOKUP(First_Validations__2[[#This Row],[CountryReq]],Last_Validations[],COLUMNS($B:S)+1,FALSE)</f>
        <v>http://www.itie.org.mz/</v>
      </c>
      <c r="AM783" s="36" t="str">
        <f>VLOOKUP(First_Validations__2[[#This Row],[CountryReq]],Last_Validations[],COLUMNS($B:T)+1,FALSE)</f>
        <v>https://eiti.org/api/v1.0/score_data/18</v>
      </c>
      <c r="AN783" s="36" t="str">
        <f>IF(First_Validations__2[[#This Row],[FirstValidation.Country: Year]]=First_Validations__2[[#This Row],[Country: Year]],"First","Second / Last")</f>
        <v>First</v>
      </c>
      <c r="AO783" s="36">
        <f>IF(AND(First_Validations__2[[#This Row],[FirstValidation.Validation score]]&lt;5,First_Validations__2[[#This Row],[FirstValidation.Validation score]]&gt;1),1,0)</f>
        <v>1</v>
      </c>
      <c r="AP783" s="36">
        <f>First_Validations__2[[#This Row],[Validation score]]-First_Validations__2[[#This Row],[FirstValidation.Validation score]]</f>
        <v>0</v>
      </c>
      <c r="AQ783" s="36">
        <f>IF(AND(First_Validations__2[[#This Row],[Corrective action]]=1,First_Validations__2[[#This Row],[Validation score]]&lt;5,First_Validations__2[[#This Row],[Validation score]]&gt;1),1,0)</f>
        <v>1</v>
      </c>
      <c r="AR783" s="36">
        <f>IF(AND(First_Validations__2[[#This Row],[Corrective action]]=1,OR(First_Validations__2[[#This Row],[Validation score]]&gt;4,First_Validations__2[[#This Row],[Validation score]]&lt;2)),1,0)</f>
        <v>0</v>
      </c>
      <c r="AS7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3" s="36" t="str">
        <f>VLOOKUP(First_Validations__2[[#This Row],[Requirement ('#)]],Requirements[[Requirements]:[Categories2]],2,FALSE)</f>
        <v>Licenses and contracts</v>
      </c>
    </row>
    <row r="784" spans="2:46">
      <c r="B784" s="34" t="s">
        <v>1575</v>
      </c>
      <c r="C784" s="34">
        <v>1</v>
      </c>
      <c r="D784" s="34">
        <v>18</v>
      </c>
      <c r="E784" s="34" t="s">
        <v>562</v>
      </c>
      <c r="F784" s="34" t="s">
        <v>1576</v>
      </c>
      <c r="G784" s="34" t="s">
        <v>1575</v>
      </c>
      <c r="H784" s="34" t="s">
        <v>3495</v>
      </c>
      <c r="I784" s="34" t="s">
        <v>3496</v>
      </c>
      <c r="J784" s="34">
        <v>2017</v>
      </c>
      <c r="L784" s="34" t="s">
        <v>1767</v>
      </c>
      <c r="M784" s="34" t="s">
        <v>1795</v>
      </c>
      <c r="N784" s="34">
        <v>1</v>
      </c>
      <c r="O784" s="34" t="s">
        <v>1796</v>
      </c>
      <c r="P784" s="34" t="s">
        <v>572</v>
      </c>
      <c r="R784" s="34" t="s">
        <v>1577</v>
      </c>
      <c r="S784" s="34" t="s">
        <v>1843</v>
      </c>
      <c r="T784" s="34" t="s">
        <v>2750</v>
      </c>
      <c r="U784" s="36" t="str">
        <f>VLOOKUP(First_Validations__2[[#This Row],[CountryReq]],Last_Validations[],COLUMNS($B:B)+1,FALSE)</f>
        <v>Mozambique: 2017</v>
      </c>
      <c r="V784" s="36" t="str">
        <f>VLOOKUP(First_Validations__2[[#This Row],[CountryReq]],Last_Validations[],COLUMNS($B:C)+1,FALSE)</f>
        <v>Mozambique</v>
      </c>
      <c r="W784" s="36">
        <f>VLOOKUP(First_Validations__2[[#This Row],[CountryReq]],Last_Validations[],COLUMNS($B:D)+1,FALSE)</f>
        <v>1</v>
      </c>
      <c r="X784" s="36">
        <f>VLOOKUP(First_Validations__2[[#This Row],[CountryReq]],Last_Validations[],COLUMNS($B:E)+1,FALSE)</f>
        <v>18</v>
      </c>
      <c r="Y784" s="36" t="str">
        <f>VLOOKUP(First_Validations__2[[#This Row],[CountryReq]],Last_Validations[],COLUMNS($B:F)+1,FALSE)</f>
        <v>Mozambique: 2017</v>
      </c>
      <c r="Z784" s="36" t="str">
        <f>VLOOKUP(First_Validations__2[[#This Row],[CountryReq]],Last_Validations[],COLUMNS($B:G)+1,FALSE)</f>
        <v>MOZ</v>
      </c>
      <c r="AA784" s="36" t="str">
        <f>VLOOKUP(First_Validations__2[[#This Row],[CountryReq]],Last_Validations[],COLUMNS($B:H)+1,FALSE)</f>
        <v>Mozambique</v>
      </c>
      <c r="AB784" s="36" t="str">
        <f>VLOOKUP(First_Validations__2[[#This Row],[CountryReq]],Last_Validations[],COLUMNS($B:I)+1,FALSE)</f>
        <v>https://eiti.org/board-decision/2017-51</v>
      </c>
      <c r="AC784" s="36" t="str">
        <f>VLOOKUP(First_Validations__2[[#This Row],[CountryReq]],Last_Validations[],COLUMNS($B:J)+1,FALSE)</f>
        <v>https://eiti.org/document/validation-of-mozambique-2017-reports</v>
      </c>
      <c r="AD784" s="36">
        <f>VLOOKUP(First_Validations__2[[#This Row],[CountryReq]],Last_Validations[],COLUMNS($B:K)+1,FALSE)</f>
        <v>2017</v>
      </c>
      <c r="AE784" s="36">
        <f>VLOOKUP(First_Validations__2[[#This Row],[CountryReq]],Last_Validations[],COLUMNS($B:L)+1,FALSE)</f>
        <v>0</v>
      </c>
      <c r="AF784" s="36" t="str">
        <f>VLOOKUP(First_Validations__2[[#This Row],[CountryReq]],Last_Validations[],COLUMNS($B:M)+1,FALSE)</f>
        <v>Meaningful progress</v>
      </c>
      <c r="AG784" s="36" t="str">
        <f>VLOOKUP(First_Validations__2[[#This Row],[CountryReq]],Last_Validations[],COLUMNS($B:N)+1,FALSE)</f>
        <v>Beneficial ownership (#2.5)</v>
      </c>
      <c r="AH784" s="36">
        <f>VLOOKUP(First_Validations__2[[#This Row],[CountryReq]],Last_Validations[],COLUMNS($B:O)+1,FALSE)</f>
        <v>1</v>
      </c>
      <c r="AI784" s="36" t="str">
        <f>VLOOKUP(First_Validations__2[[#This Row],[CountryReq]],Last_Validations[],COLUMNS($B:P)+1,FALSE)</f>
        <v>Not required (recommended)</v>
      </c>
      <c r="AJ784" s="36" t="str">
        <f>VLOOKUP(First_Validations__2[[#This Row],[CountryReq]],Last_Validations[],COLUMNS($B:Q)+1,FALSE)</f>
        <v xml:space="preserve">Implementing countries are not yet required to address beneficial ownership and progress with this requirement does not yet have any implications for a country’s EITI status. Stakeholders from civil society and industry expressed interest in making ownership information transparent. </v>
      </c>
      <c r="AK784" s="36">
        <f>VLOOKUP(First_Validations__2[[#This Row],[CountryReq]],Last_Validations[],COLUMNS($B:R)+1,FALSE)</f>
        <v>0</v>
      </c>
      <c r="AL784" s="36" t="str">
        <f>VLOOKUP(First_Validations__2[[#This Row],[CountryReq]],Last_Validations[],COLUMNS($B:S)+1,FALSE)</f>
        <v>http://www.itie.org.mz/</v>
      </c>
      <c r="AM784" s="36" t="str">
        <f>VLOOKUP(First_Validations__2[[#This Row],[CountryReq]],Last_Validations[],COLUMNS($B:T)+1,FALSE)</f>
        <v>https://eiti.org/api/v1.0/score_data/18</v>
      </c>
      <c r="AN784" s="36" t="str">
        <f>IF(First_Validations__2[[#This Row],[FirstValidation.Country: Year]]=First_Validations__2[[#This Row],[Country: Year]],"First","Second / Last")</f>
        <v>First</v>
      </c>
      <c r="AO784" s="36">
        <f>IF(AND(First_Validations__2[[#This Row],[FirstValidation.Validation score]]&lt;5,First_Validations__2[[#This Row],[FirstValidation.Validation score]]&gt;1),1,0)</f>
        <v>0</v>
      </c>
      <c r="AP784" s="36">
        <f>First_Validations__2[[#This Row],[Validation score]]-First_Validations__2[[#This Row],[FirstValidation.Validation score]]</f>
        <v>0</v>
      </c>
      <c r="AQ784" s="36">
        <f>IF(AND(First_Validations__2[[#This Row],[Corrective action]]=1,First_Validations__2[[#This Row],[Validation score]]&lt;5,First_Validations__2[[#This Row],[Validation score]]&gt;1),1,0)</f>
        <v>0</v>
      </c>
      <c r="AR784" s="36">
        <f>IF(AND(First_Validations__2[[#This Row],[Corrective action]]=1,OR(First_Validations__2[[#This Row],[Validation score]]&gt;4,First_Validations__2[[#This Row],[Validation score]]&lt;2)),1,0)</f>
        <v>0</v>
      </c>
      <c r="AS7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4" s="36" t="str">
        <f>VLOOKUP(First_Validations__2[[#This Row],[Requirement ('#)]],Requirements[[Requirements]:[Categories2]],2,FALSE)</f>
        <v>Licenses and contracts</v>
      </c>
    </row>
    <row r="785" spans="2:46">
      <c r="B785" s="34" t="s">
        <v>1575</v>
      </c>
      <c r="C785" s="34">
        <v>1</v>
      </c>
      <c r="D785" s="34">
        <v>18</v>
      </c>
      <c r="E785" s="34" t="s">
        <v>562</v>
      </c>
      <c r="F785" s="34" t="s">
        <v>1576</v>
      </c>
      <c r="G785" s="34" t="s">
        <v>1575</v>
      </c>
      <c r="H785" s="34" t="s">
        <v>3495</v>
      </c>
      <c r="I785" s="34" t="s">
        <v>3496</v>
      </c>
      <c r="J785" s="34">
        <v>2017</v>
      </c>
      <c r="L785" s="34" t="s">
        <v>1767</v>
      </c>
      <c r="M785" s="34" t="s">
        <v>1800</v>
      </c>
      <c r="N785" s="34">
        <v>5</v>
      </c>
      <c r="O785" s="34" t="s">
        <v>1768</v>
      </c>
      <c r="P785" s="34" t="s">
        <v>575</v>
      </c>
      <c r="R785" s="34" t="s">
        <v>1577</v>
      </c>
      <c r="S785" s="34" t="s">
        <v>1843</v>
      </c>
      <c r="T785" s="34" t="s">
        <v>2751</v>
      </c>
      <c r="U785" s="36" t="str">
        <f>VLOOKUP(First_Validations__2[[#This Row],[CountryReq]],Last_Validations[],COLUMNS($B:B)+1,FALSE)</f>
        <v>Mozambique: 2017</v>
      </c>
      <c r="V785" s="36" t="str">
        <f>VLOOKUP(First_Validations__2[[#This Row],[CountryReq]],Last_Validations[],COLUMNS($B:C)+1,FALSE)</f>
        <v>Mozambique</v>
      </c>
      <c r="W785" s="36">
        <f>VLOOKUP(First_Validations__2[[#This Row],[CountryReq]],Last_Validations[],COLUMNS($B:D)+1,FALSE)</f>
        <v>1</v>
      </c>
      <c r="X785" s="36">
        <f>VLOOKUP(First_Validations__2[[#This Row],[CountryReq]],Last_Validations[],COLUMNS($B:E)+1,FALSE)</f>
        <v>18</v>
      </c>
      <c r="Y785" s="36" t="str">
        <f>VLOOKUP(First_Validations__2[[#This Row],[CountryReq]],Last_Validations[],COLUMNS($B:F)+1,FALSE)</f>
        <v>Mozambique: 2017</v>
      </c>
      <c r="Z785" s="36" t="str">
        <f>VLOOKUP(First_Validations__2[[#This Row],[CountryReq]],Last_Validations[],COLUMNS($B:G)+1,FALSE)</f>
        <v>MOZ</v>
      </c>
      <c r="AA785" s="36" t="str">
        <f>VLOOKUP(First_Validations__2[[#This Row],[CountryReq]],Last_Validations[],COLUMNS($B:H)+1,FALSE)</f>
        <v>Mozambique</v>
      </c>
      <c r="AB785" s="36" t="str">
        <f>VLOOKUP(First_Validations__2[[#This Row],[CountryReq]],Last_Validations[],COLUMNS($B:I)+1,FALSE)</f>
        <v>https://eiti.org/board-decision/2017-51</v>
      </c>
      <c r="AC785" s="36" t="str">
        <f>VLOOKUP(First_Validations__2[[#This Row],[CountryReq]],Last_Validations[],COLUMNS($B:J)+1,FALSE)</f>
        <v>https://eiti.org/document/validation-of-mozambique-2017-reports</v>
      </c>
      <c r="AD785" s="36">
        <f>VLOOKUP(First_Validations__2[[#This Row],[CountryReq]],Last_Validations[],COLUMNS($B:K)+1,FALSE)</f>
        <v>2017</v>
      </c>
      <c r="AE785" s="36">
        <f>VLOOKUP(First_Validations__2[[#This Row],[CountryReq]],Last_Validations[],COLUMNS($B:L)+1,FALSE)</f>
        <v>0</v>
      </c>
      <c r="AF785" s="36" t="str">
        <f>VLOOKUP(First_Validations__2[[#This Row],[CountryReq]],Last_Validations[],COLUMNS($B:M)+1,FALSE)</f>
        <v>Meaningful progress</v>
      </c>
      <c r="AG785" s="36" t="str">
        <f>VLOOKUP(First_Validations__2[[#This Row],[CountryReq]],Last_Validations[],COLUMNS($B:N)+1,FALSE)</f>
        <v>Production data (#3.2)</v>
      </c>
      <c r="AH785" s="36">
        <f>VLOOKUP(First_Validations__2[[#This Row],[CountryReq]],Last_Validations[],COLUMNS($B:O)+1,FALSE)</f>
        <v>5</v>
      </c>
      <c r="AI785" s="36" t="str">
        <f>VLOOKUP(First_Validations__2[[#This Row],[CountryReq]],Last_Validations[],COLUMNS($B:P)+1,FALSE)</f>
        <v>Satisfactory progress</v>
      </c>
      <c r="AJ785" s="36" t="str">
        <f>VLOOKUP(First_Validations__2[[#This Row],[CountryReq]],Last_Validations[],COLUMNS($B:Q)+1,FALSE)</f>
        <v>The 2013-14 EITI Report includes information on production values and volumes, and has attempted to obtain information disaggregated by company through the EITI reporting process.</v>
      </c>
      <c r="AK785" s="36">
        <f>VLOOKUP(First_Validations__2[[#This Row],[CountryReq]],Last_Validations[],COLUMNS($B:R)+1,FALSE)</f>
        <v>0</v>
      </c>
      <c r="AL785" s="36" t="str">
        <f>VLOOKUP(First_Validations__2[[#This Row],[CountryReq]],Last_Validations[],COLUMNS($B:S)+1,FALSE)</f>
        <v>http://www.itie.org.mz/</v>
      </c>
      <c r="AM785" s="36" t="str">
        <f>VLOOKUP(First_Validations__2[[#This Row],[CountryReq]],Last_Validations[],COLUMNS($B:T)+1,FALSE)</f>
        <v>https://eiti.org/api/v1.0/score_data/18</v>
      </c>
      <c r="AN785" s="36" t="str">
        <f>IF(First_Validations__2[[#This Row],[FirstValidation.Country: Year]]=First_Validations__2[[#This Row],[Country: Year]],"First","Second / Last")</f>
        <v>First</v>
      </c>
      <c r="AO785" s="36">
        <f>IF(AND(First_Validations__2[[#This Row],[FirstValidation.Validation score]]&lt;5,First_Validations__2[[#This Row],[FirstValidation.Validation score]]&gt;1),1,0)</f>
        <v>0</v>
      </c>
      <c r="AP785" s="36">
        <f>First_Validations__2[[#This Row],[Validation score]]-First_Validations__2[[#This Row],[FirstValidation.Validation score]]</f>
        <v>0</v>
      </c>
      <c r="AQ785" s="36">
        <f>IF(AND(First_Validations__2[[#This Row],[Corrective action]]=1,First_Validations__2[[#This Row],[Validation score]]&lt;5,First_Validations__2[[#This Row],[Validation score]]&gt;1),1,0)</f>
        <v>0</v>
      </c>
      <c r="AR785" s="36">
        <f>IF(AND(First_Validations__2[[#This Row],[Corrective action]]=1,OR(First_Validations__2[[#This Row],[Validation score]]&gt;4,First_Validations__2[[#This Row],[Validation score]]&lt;2)),1,0)</f>
        <v>0</v>
      </c>
      <c r="AS7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5" s="36" t="str">
        <f>VLOOKUP(First_Validations__2[[#This Row],[Requirement ('#)]],Requirements[[Requirements]:[Categories2]],2,FALSE)</f>
        <v>Monitoring production</v>
      </c>
    </row>
    <row r="786" spans="2:46">
      <c r="B786" s="34" t="s">
        <v>1575</v>
      </c>
      <c r="C786" s="34">
        <v>1</v>
      </c>
      <c r="D786" s="34">
        <v>18</v>
      </c>
      <c r="E786" s="34" t="s">
        <v>562</v>
      </c>
      <c r="F786" s="34" t="s">
        <v>1576</v>
      </c>
      <c r="G786" s="34" t="s">
        <v>1575</v>
      </c>
      <c r="H786" s="34" t="s">
        <v>3495</v>
      </c>
      <c r="I786" s="34" t="s">
        <v>3496</v>
      </c>
      <c r="J786" s="34">
        <v>2017</v>
      </c>
      <c r="L786" s="34" t="s">
        <v>1767</v>
      </c>
      <c r="M786" s="34" t="s">
        <v>1799</v>
      </c>
      <c r="N786" s="34">
        <v>5</v>
      </c>
      <c r="O786" s="34" t="s">
        <v>1768</v>
      </c>
      <c r="P786" s="34" t="s">
        <v>574</v>
      </c>
      <c r="R786" s="34" t="s">
        <v>1577</v>
      </c>
      <c r="S786" s="34" t="s">
        <v>1843</v>
      </c>
      <c r="T786" s="34" t="s">
        <v>2752</v>
      </c>
      <c r="U786" s="36" t="str">
        <f>VLOOKUP(First_Validations__2[[#This Row],[CountryReq]],Last_Validations[],COLUMNS($B:B)+1,FALSE)</f>
        <v>Mozambique: 2017</v>
      </c>
      <c r="V786" s="36" t="str">
        <f>VLOOKUP(First_Validations__2[[#This Row],[CountryReq]],Last_Validations[],COLUMNS($B:C)+1,FALSE)</f>
        <v>Mozambique</v>
      </c>
      <c r="W786" s="36">
        <f>VLOOKUP(First_Validations__2[[#This Row],[CountryReq]],Last_Validations[],COLUMNS($B:D)+1,FALSE)</f>
        <v>1</v>
      </c>
      <c r="X786" s="36">
        <f>VLOOKUP(First_Validations__2[[#This Row],[CountryReq]],Last_Validations[],COLUMNS($B:E)+1,FALSE)</f>
        <v>18</v>
      </c>
      <c r="Y786" s="36" t="str">
        <f>VLOOKUP(First_Validations__2[[#This Row],[CountryReq]],Last_Validations[],COLUMNS($B:F)+1,FALSE)</f>
        <v>Mozambique: 2017</v>
      </c>
      <c r="Z786" s="36" t="str">
        <f>VLOOKUP(First_Validations__2[[#This Row],[CountryReq]],Last_Validations[],COLUMNS($B:G)+1,FALSE)</f>
        <v>MOZ</v>
      </c>
      <c r="AA786" s="36" t="str">
        <f>VLOOKUP(First_Validations__2[[#This Row],[CountryReq]],Last_Validations[],COLUMNS($B:H)+1,FALSE)</f>
        <v>Mozambique</v>
      </c>
      <c r="AB786" s="36" t="str">
        <f>VLOOKUP(First_Validations__2[[#This Row],[CountryReq]],Last_Validations[],COLUMNS($B:I)+1,FALSE)</f>
        <v>https://eiti.org/board-decision/2017-51</v>
      </c>
      <c r="AC786" s="36" t="str">
        <f>VLOOKUP(First_Validations__2[[#This Row],[CountryReq]],Last_Validations[],COLUMNS($B:J)+1,FALSE)</f>
        <v>https://eiti.org/document/validation-of-mozambique-2017-reports</v>
      </c>
      <c r="AD786" s="36">
        <f>VLOOKUP(First_Validations__2[[#This Row],[CountryReq]],Last_Validations[],COLUMNS($B:K)+1,FALSE)</f>
        <v>2017</v>
      </c>
      <c r="AE786" s="36">
        <f>VLOOKUP(First_Validations__2[[#This Row],[CountryReq]],Last_Validations[],COLUMNS($B:L)+1,FALSE)</f>
        <v>0</v>
      </c>
      <c r="AF786" s="36" t="str">
        <f>VLOOKUP(First_Validations__2[[#This Row],[CountryReq]],Last_Validations[],COLUMNS($B:M)+1,FALSE)</f>
        <v>Meaningful progress</v>
      </c>
      <c r="AG786" s="36" t="str">
        <f>VLOOKUP(First_Validations__2[[#This Row],[CountryReq]],Last_Validations[],COLUMNS($B:N)+1,FALSE)</f>
        <v>Exploration data (#3.1)</v>
      </c>
      <c r="AH786" s="36">
        <f>VLOOKUP(First_Validations__2[[#This Row],[CountryReq]],Last_Validations[],COLUMNS($B:O)+1,FALSE)</f>
        <v>5</v>
      </c>
      <c r="AI786" s="36" t="str">
        <f>VLOOKUP(First_Validations__2[[#This Row],[CountryReq]],Last_Validations[],COLUMNS($B:P)+1,FALSE)</f>
        <v>Satisfactory progress</v>
      </c>
      <c r="AJ786" s="36" t="str">
        <f>VLOOKUP(First_Validations__2[[#This Row],[CountryReq]],Last_Validations[],COLUMNS($B:Q)+1,FALSE)</f>
        <v>The 2013-14 EITI Report includes a comprehensive overview of both the mining and oil and hydrocarbon sector, including reserves, new development projects and ongoing exploration activities.</v>
      </c>
      <c r="AK786" s="36">
        <f>VLOOKUP(First_Validations__2[[#This Row],[CountryReq]],Last_Validations[],COLUMNS($B:R)+1,FALSE)</f>
        <v>0</v>
      </c>
      <c r="AL786" s="36" t="str">
        <f>VLOOKUP(First_Validations__2[[#This Row],[CountryReq]],Last_Validations[],COLUMNS($B:S)+1,FALSE)</f>
        <v>http://www.itie.org.mz/</v>
      </c>
      <c r="AM786" s="36" t="str">
        <f>VLOOKUP(First_Validations__2[[#This Row],[CountryReq]],Last_Validations[],COLUMNS($B:T)+1,FALSE)</f>
        <v>https://eiti.org/api/v1.0/score_data/18</v>
      </c>
      <c r="AN786" s="36" t="str">
        <f>IF(First_Validations__2[[#This Row],[FirstValidation.Country: Year]]=First_Validations__2[[#This Row],[Country: Year]],"First","Second / Last")</f>
        <v>First</v>
      </c>
      <c r="AO786" s="36">
        <f>IF(AND(First_Validations__2[[#This Row],[FirstValidation.Validation score]]&lt;5,First_Validations__2[[#This Row],[FirstValidation.Validation score]]&gt;1),1,0)</f>
        <v>0</v>
      </c>
      <c r="AP786" s="36">
        <f>First_Validations__2[[#This Row],[Validation score]]-First_Validations__2[[#This Row],[FirstValidation.Validation score]]</f>
        <v>0</v>
      </c>
      <c r="AQ786" s="36">
        <f>IF(AND(First_Validations__2[[#This Row],[Corrective action]]=1,First_Validations__2[[#This Row],[Validation score]]&lt;5,First_Validations__2[[#This Row],[Validation score]]&gt;1),1,0)</f>
        <v>0</v>
      </c>
      <c r="AR786" s="36">
        <f>IF(AND(First_Validations__2[[#This Row],[Corrective action]]=1,OR(First_Validations__2[[#This Row],[Validation score]]&gt;4,First_Validations__2[[#This Row],[Validation score]]&lt;2)),1,0)</f>
        <v>0</v>
      </c>
      <c r="AS7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6" s="36" t="str">
        <f>VLOOKUP(First_Validations__2[[#This Row],[Requirement ('#)]],Requirements[[Requirements]:[Categories2]],2,FALSE)</f>
        <v>Monitoring production</v>
      </c>
    </row>
    <row r="787" spans="2:46">
      <c r="B787" s="34" t="s">
        <v>1579</v>
      </c>
      <c r="C787" s="34">
        <v>1</v>
      </c>
      <c r="D787" s="34">
        <v>19</v>
      </c>
      <c r="E787" s="34" t="s">
        <v>595</v>
      </c>
      <c r="F787" s="34" t="s">
        <v>1580</v>
      </c>
      <c r="G787" s="34" t="s">
        <v>1579</v>
      </c>
      <c r="H787" s="34" t="s">
        <v>3497</v>
      </c>
      <c r="I787" s="34" t="s">
        <v>596</v>
      </c>
      <c r="J787" s="34">
        <v>2016</v>
      </c>
      <c r="L787" s="34" t="s">
        <v>0</v>
      </c>
      <c r="M787" s="34" t="s">
        <v>1799</v>
      </c>
      <c r="N787" s="34">
        <v>5</v>
      </c>
      <c r="O787" s="34" t="s">
        <v>1768</v>
      </c>
      <c r="P787" s="34" t="s">
        <v>608</v>
      </c>
      <c r="R787" s="34" t="s">
        <v>1582</v>
      </c>
      <c r="S787" s="34" t="s">
        <v>1844</v>
      </c>
      <c r="T787" s="34" t="s">
        <v>2753</v>
      </c>
      <c r="U787" s="36" t="str">
        <f>VLOOKUP(First_Validations__2[[#This Row],[CountryReq]],Last_Validations[],COLUMNS($B:B)+1,FALSE)</f>
        <v>Niger: 2016</v>
      </c>
      <c r="V787" s="36" t="str">
        <f>VLOOKUP(First_Validations__2[[#This Row],[CountryReq]],Last_Validations[],COLUMNS($B:C)+1,FALSE)</f>
        <v>Niger</v>
      </c>
      <c r="W787" s="36">
        <f>VLOOKUP(First_Validations__2[[#This Row],[CountryReq]],Last_Validations[],COLUMNS($B:D)+1,FALSE)</f>
        <v>1</v>
      </c>
      <c r="X787" s="36">
        <f>VLOOKUP(First_Validations__2[[#This Row],[CountryReq]],Last_Validations[],COLUMNS($B:E)+1,FALSE)</f>
        <v>19</v>
      </c>
      <c r="Y787" s="36" t="str">
        <f>VLOOKUP(First_Validations__2[[#This Row],[CountryReq]],Last_Validations[],COLUMNS($B:F)+1,FALSE)</f>
        <v>Niger: 2016</v>
      </c>
      <c r="Z787" s="36" t="str">
        <f>VLOOKUP(First_Validations__2[[#This Row],[CountryReq]],Last_Validations[],COLUMNS($B:G)+1,FALSE)</f>
        <v>NER</v>
      </c>
      <c r="AA787" s="36" t="str">
        <f>VLOOKUP(First_Validations__2[[#This Row],[CountryReq]],Last_Validations[],COLUMNS($B:H)+1,FALSE)</f>
        <v>Niger</v>
      </c>
      <c r="AB787" s="36" t="str">
        <f>VLOOKUP(First_Validations__2[[#This Row],[CountryReq]],Last_Validations[],COLUMNS($B:I)+1,FALSE)</f>
        <v>https://eiti.org/board-decision/2017-56</v>
      </c>
      <c r="AC787" s="36" t="str">
        <f>VLOOKUP(First_Validations__2[[#This Row],[CountryReq]],Last_Validations[],COLUMNS($B:J)+1,FALSE)</f>
        <v>https://eiti.org/document/validation-of-niger-2017-documentation</v>
      </c>
      <c r="AD787" s="36">
        <f>VLOOKUP(First_Validations__2[[#This Row],[CountryReq]],Last_Validations[],COLUMNS($B:K)+1,FALSE)</f>
        <v>2016</v>
      </c>
      <c r="AE787" s="36">
        <f>VLOOKUP(First_Validations__2[[#This Row],[CountryReq]],Last_Validations[],COLUMNS($B:L)+1,FALSE)</f>
        <v>0</v>
      </c>
      <c r="AF787" s="36" t="str">
        <f>VLOOKUP(First_Validations__2[[#This Row],[CountryReq]],Last_Validations[],COLUMNS($B:M)+1,FALSE)</f>
        <v>Other</v>
      </c>
      <c r="AG787" s="36" t="str">
        <f>VLOOKUP(First_Validations__2[[#This Row],[CountryReq]],Last_Validations[],COLUMNS($B:N)+1,FALSE)</f>
        <v>Exploration data (#3.1)</v>
      </c>
      <c r="AH787" s="36">
        <f>VLOOKUP(First_Validations__2[[#This Row],[CountryReq]],Last_Validations[],COLUMNS($B:O)+1,FALSE)</f>
        <v>5</v>
      </c>
      <c r="AI787" s="36" t="str">
        <f>VLOOKUP(First_Validations__2[[#This Row],[CountryReq]],Last_Validations[],COLUMNS($B:P)+1,FALSE)</f>
        <v>Satisfactory progress</v>
      </c>
      <c r="AJ787" s="36" t="str">
        <f>VLOOKUP(First_Validations__2[[#This Row],[CountryReq]],Last_Validations[],COLUMNS($B:Q)+1,FALSE)</f>
        <v xml:space="preserve">The EITI Report provides an overview of the extractive industries, including exploration activities. This description could be more forward looking in future EITI reports, so as to provide more visibility in the sector’s potential and emerging governance challenges. </v>
      </c>
      <c r="AK787" s="36">
        <f>VLOOKUP(First_Validations__2[[#This Row],[CountryReq]],Last_Validations[],COLUMNS($B:R)+1,FALSE)</f>
        <v>0</v>
      </c>
      <c r="AL787" s="36" t="str">
        <f>VLOOKUP(First_Validations__2[[#This Row],[CountryReq]],Last_Validations[],COLUMNS($B:S)+1,FALSE)</f>
        <v>http://www.itieniger.ne/index.php/en/</v>
      </c>
      <c r="AM787" s="36" t="str">
        <f>VLOOKUP(First_Validations__2[[#This Row],[CountryReq]],Last_Validations[],COLUMNS($B:T)+1,FALSE)</f>
        <v>https://eiti.org/api/v1.0/score_data/19</v>
      </c>
      <c r="AN787" s="36" t="str">
        <f>IF(First_Validations__2[[#This Row],[FirstValidation.Country: Year]]=First_Validations__2[[#This Row],[Country: Year]],"First","Second / Last")</f>
        <v>First</v>
      </c>
      <c r="AO787" s="36">
        <f>IF(AND(First_Validations__2[[#This Row],[FirstValidation.Validation score]]&lt;5,First_Validations__2[[#This Row],[FirstValidation.Validation score]]&gt;1),1,0)</f>
        <v>0</v>
      </c>
      <c r="AP787" s="36">
        <f>First_Validations__2[[#This Row],[Validation score]]-First_Validations__2[[#This Row],[FirstValidation.Validation score]]</f>
        <v>0</v>
      </c>
      <c r="AQ787" s="36">
        <f>IF(AND(First_Validations__2[[#This Row],[Corrective action]]=1,First_Validations__2[[#This Row],[Validation score]]&lt;5,First_Validations__2[[#This Row],[Validation score]]&gt;1),1,0)</f>
        <v>0</v>
      </c>
      <c r="AR787" s="36">
        <f>IF(AND(First_Validations__2[[#This Row],[Corrective action]]=1,OR(First_Validations__2[[#This Row],[Validation score]]&gt;4,First_Validations__2[[#This Row],[Validation score]]&lt;2)),1,0)</f>
        <v>0</v>
      </c>
      <c r="AS7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7" s="36" t="str">
        <f>VLOOKUP(First_Validations__2[[#This Row],[Requirement ('#)]],Requirements[[Requirements]:[Categories2]],2,FALSE)</f>
        <v>Monitoring production</v>
      </c>
    </row>
    <row r="788" spans="2:46">
      <c r="B788" s="34" t="s">
        <v>1579</v>
      </c>
      <c r="C788" s="34">
        <v>1</v>
      </c>
      <c r="D788" s="34">
        <v>19</v>
      </c>
      <c r="E788" s="34" t="s">
        <v>595</v>
      </c>
      <c r="F788" s="34" t="s">
        <v>1580</v>
      </c>
      <c r="G788" s="34" t="s">
        <v>1579</v>
      </c>
      <c r="H788" s="34" t="s">
        <v>3497</v>
      </c>
      <c r="I788" s="34" t="s">
        <v>596</v>
      </c>
      <c r="J788" s="34">
        <v>2016</v>
      </c>
      <c r="L788" s="34" t="s">
        <v>0</v>
      </c>
      <c r="M788" s="34" t="s">
        <v>1800</v>
      </c>
      <c r="N788" s="34">
        <v>4</v>
      </c>
      <c r="O788" s="34" t="s">
        <v>1767</v>
      </c>
      <c r="P788" s="34" t="s">
        <v>609</v>
      </c>
      <c r="R788" s="34" t="s">
        <v>1582</v>
      </c>
      <c r="S788" s="34" t="s">
        <v>1844</v>
      </c>
      <c r="T788" s="34" t="s">
        <v>2754</v>
      </c>
      <c r="U788" s="36" t="str">
        <f>VLOOKUP(First_Validations__2[[#This Row],[CountryReq]],Last_Validations[],COLUMNS($B:B)+1,FALSE)</f>
        <v>Niger: 2016</v>
      </c>
      <c r="V788" s="36" t="str">
        <f>VLOOKUP(First_Validations__2[[#This Row],[CountryReq]],Last_Validations[],COLUMNS($B:C)+1,FALSE)</f>
        <v>Niger</v>
      </c>
      <c r="W788" s="36">
        <f>VLOOKUP(First_Validations__2[[#This Row],[CountryReq]],Last_Validations[],COLUMNS($B:D)+1,FALSE)</f>
        <v>1</v>
      </c>
      <c r="X788" s="36">
        <f>VLOOKUP(First_Validations__2[[#This Row],[CountryReq]],Last_Validations[],COLUMNS($B:E)+1,FALSE)</f>
        <v>19</v>
      </c>
      <c r="Y788" s="36" t="str">
        <f>VLOOKUP(First_Validations__2[[#This Row],[CountryReq]],Last_Validations[],COLUMNS($B:F)+1,FALSE)</f>
        <v>Niger: 2016</v>
      </c>
      <c r="Z788" s="36" t="str">
        <f>VLOOKUP(First_Validations__2[[#This Row],[CountryReq]],Last_Validations[],COLUMNS($B:G)+1,FALSE)</f>
        <v>NER</v>
      </c>
      <c r="AA788" s="36" t="str">
        <f>VLOOKUP(First_Validations__2[[#This Row],[CountryReq]],Last_Validations[],COLUMNS($B:H)+1,FALSE)</f>
        <v>Niger</v>
      </c>
      <c r="AB788" s="36" t="str">
        <f>VLOOKUP(First_Validations__2[[#This Row],[CountryReq]],Last_Validations[],COLUMNS($B:I)+1,FALSE)</f>
        <v>https://eiti.org/board-decision/2017-56</v>
      </c>
      <c r="AC788" s="36" t="str">
        <f>VLOOKUP(First_Validations__2[[#This Row],[CountryReq]],Last_Validations[],COLUMNS($B:J)+1,FALSE)</f>
        <v>https://eiti.org/document/validation-of-niger-2017-documentation</v>
      </c>
      <c r="AD788" s="36">
        <f>VLOOKUP(First_Validations__2[[#This Row],[CountryReq]],Last_Validations[],COLUMNS($B:K)+1,FALSE)</f>
        <v>2016</v>
      </c>
      <c r="AE788" s="36">
        <f>VLOOKUP(First_Validations__2[[#This Row],[CountryReq]],Last_Validations[],COLUMNS($B:L)+1,FALSE)</f>
        <v>0</v>
      </c>
      <c r="AF788" s="36" t="str">
        <f>VLOOKUP(First_Validations__2[[#This Row],[CountryReq]],Last_Validations[],COLUMNS($B:M)+1,FALSE)</f>
        <v>Other</v>
      </c>
      <c r="AG788" s="36" t="str">
        <f>VLOOKUP(First_Validations__2[[#This Row],[CountryReq]],Last_Validations[],COLUMNS($B:N)+1,FALSE)</f>
        <v>Production data (#3.2)</v>
      </c>
      <c r="AH788" s="36">
        <f>VLOOKUP(First_Validations__2[[#This Row],[CountryReq]],Last_Validations[],COLUMNS($B:O)+1,FALSE)</f>
        <v>4</v>
      </c>
      <c r="AI788" s="36" t="str">
        <f>VLOOKUP(First_Validations__2[[#This Row],[CountryReq]],Last_Validations[],COLUMNS($B:P)+1,FALSE)</f>
        <v>Meaningful progress</v>
      </c>
      <c r="AJ788" s="36" t="str">
        <f>VLOOKUP(First_Validations__2[[#This Row],[CountryReq]],Last_Validations[],COLUMNS($B:Q)+1,FALSE)</f>
        <v>Production volumes, disaggregated by commodity and by mining site have been disclosed, but not the values of commodities produced. The disclosed information was not clearly sourced and information on how production data was calculated was not disclosed in the Report.</v>
      </c>
      <c r="AK788" s="36">
        <f>VLOOKUP(First_Validations__2[[#This Row],[CountryReq]],Last_Validations[],COLUMNS($B:R)+1,FALSE)</f>
        <v>0</v>
      </c>
      <c r="AL788" s="36" t="str">
        <f>VLOOKUP(First_Validations__2[[#This Row],[CountryReq]],Last_Validations[],COLUMNS($B:S)+1,FALSE)</f>
        <v>http://www.itieniger.ne/index.php/en/</v>
      </c>
      <c r="AM788" s="36" t="str">
        <f>VLOOKUP(First_Validations__2[[#This Row],[CountryReq]],Last_Validations[],COLUMNS($B:T)+1,FALSE)</f>
        <v>https://eiti.org/api/v1.0/score_data/19</v>
      </c>
      <c r="AN788" s="36" t="str">
        <f>IF(First_Validations__2[[#This Row],[FirstValidation.Country: Year]]=First_Validations__2[[#This Row],[Country: Year]],"First","Second / Last")</f>
        <v>First</v>
      </c>
      <c r="AO788" s="36">
        <f>IF(AND(First_Validations__2[[#This Row],[FirstValidation.Validation score]]&lt;5,First_Validations__2[[#This Row],[FirstValidation.Validation score]]&gt;1),1,0)</f>
        <v>1</v>
      </c>
      <c r="AP788" s="36">
        <f>First_Validations__2[[#This Row],[Validation score]]-First_Validations__2[[#This Row],[FirstValidation.Validation score]]</f>
        <v>0</v>
      </c>
      <c r="AQ788" s="36">
        <f>IF(AND(First_Validations__2[[#This Row],[Corrective action]]=1,First_Validations__2[[#This Row],[Validation score]]&lt;5,First_Validations__2[[#This Row],[Validation score]]&gt;1),1,0)</f>
        <v>1</v>
      </c>
      <c r="AR788" s="36">
        <f>IF(AND(First_Validations__2[[#This Row],[Corrective action]]=1,OR(First_Validations__2[[#This Row],[Validation score]]&gt;4,First_Validations__2[[#This Row],[Validation score]]&lt;2)),1,0)</f>
        <v>0</v>
      </c>
      <c r="AS7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8" s="36" t="str">
        <f>VLOOKUP(First_Validations__2[[#This Row],[Requirement ('#)]],Requirements[[Requirements]:[Categories2]],2,FALSE)</f>
        <v>Monitoring production</v>
      </c>
    </row>
    <row r="789" spans="2:46">
      <c r="B789" s="34" t="s">
        <v>1579</v>
      </c>
      <c r="C789" s="34">
        <v>1</v>
      </c>
      <c r="D789" s="34">
        <v>19</v>
      </c>
      <c r="E789" s="34" t="s">
        <v>595</v>
      </c>
      <c r="F789" s="34" t="s">
        <v>1580</v>
      </c>
      <c r="G789" s="34" t="s">
        <v>1579</v>
      </c>
      <c r="H789" s="34" t="s">
        <v>3497</v>
      </c>
      <c r="I789" s="34" t="s">
        <v>596</v>
      </c>
      <c r="J789" s="34">
        <v>2016</v>
      </c>
      <c r="L789" s="34" t="s">
        <v>0</v>
      </c>
      <c r="M789" s="34" t="s">
        <v>1795</v>
      </c>
      <c r="N789" s="34">
        <v>1</v>
      </c>
      <c r="O789" s="34" t="s">
        <v>1796</v>
      </c>
      <c r="P789" s="34" t="s">
        <v>606</v>
      </c>
      <c r="R789" s="34" t="s">
        <v>1582</v>
      </c>
      <c r="S789" s="34" t="s">
        <v>1844</v>
      </c>
      <c r="T789" s="34" t="s">
        <v>2755</v>
      </c>
      <c r="U789" s="36" t="str">
        <f>VLOOKUP(First_Validations__2[[#This Row],[CountryReq]],Last_Validations[],COLUMNS($B:B)+1,FALSE)</f>
        <v>Niger: 2016</v>
      </c>
      <c r="V789" s="36" t="str">
        <f>VLOOKUP(First_Validations__2[[#This Row],[CountryReq]],Last_Validations[],COLUMNS($B:C)+1,FALSE)</f>
        <v>Niger</v>
      </c>
      <c r="W789" s="36">
        <f>VLOOKUP(First_Validations__2[[#This Row],[CountryReq]],Last_Validations[],COLUMNS($B:D)+1,FALSE)</f>
        <v>1</v>
      </c>
      <c r="X789" s="36">
        <f>VLOOKUP(First_Validations__2[[#This Row],[CountryReq]],Last_Validations[],COLUMNS($B:E)+1,FALSE)</f>
        <v>19</v>
      </c>
      <c r="Y789" s="36" t="str">
        <f>VLOOKUP(First_Validations__2[[#This Row],[CountryReq]],Last_Validations[],COLUMNS($B:F)+1,FALSE)</f>
        <v>Niger: 2016</v>
      </c>
      <c r="Z789" s="36" t="str">
        <f>VLOOKUP(First_Validations__2[[#This Row],[CountryReq]],Last_Validations[],COLUMNS($B:G)+1,FALSE)</f>
        <v>NER</v>
      </c>
      <c r="AA789" s="36" t="str">
        <f>VLOOKUP(First_Validations__2[[#This Row],[CountryReq]],Last_Validations[],COLUMNS($B:H)+1,FALSE)</f>
        <v>Niger</v>
      </c>
      <c r="AB789" s="36" t="str">
        <f>VLOOKUP(First_Validations__2[[#This Row],[CountryReq]],Last_Validations[],COLUMNS($B:I)+1,FALSE)</f>
        <v>https://eiti.org/board-decision/2017-56</v>
      </c>
      <c r="AC789" s="36" t="str">
        <f>VLOOKUP(First_Validations__2[[#This Row],[CountryReq]],Last_Validations[],COLUMNS($B:J)+1,FALSE)</f>
        <v>https://eiti.org/document/validation-of-niger-2017-documentation</v>
      </c>
      <c r="AD789" s="36">
        <f>VLOOKUP(First_Validations__2[[#This Row],[CountryReq]],Last_Validations[],COLUMNS($B:K)+1,FALSE)</f>
        <v>2016</v>
      </c>
      <c r="AE789" s="36">
        <f>VLOOKUP(First_Validations__2[[#This Row],[CountryReq]],Last_Validations[],COLUMNS($B:L)+1,FALSE)</f>
        <v>0</v>
      </c>
      <c r="AF789" s="36" t="str">
        <f>VLOOKUP(First_Validations__2[[#This Row],[CountryReq]],Last_Validations[],COLUMNS($B:M)+1,FALSE)</f>
        <v>Other</v>
      </c>
      <c r="AG789" s="36" t="str">
        <f>VLOOKUP(First_Validations__2[[#This Row],[CountryReq]],Last_Validations[],COLUMNS($B:N)+1,FALSE)</f>
        <v>Beneficial ownership (#2.5)</v>
      </c>
      <c r="AH789" s="36">
        <f>VLOOKUP(First_Validations__2[[#This Row],[CountryReq]],Last_Validations[],COLUMNS($B:O)+1,FALSE)</f>
        <v>1</v>
      </c>
      <c r="AI789" s="36" t="str">
        <f>VLOOKUP(First_Validations__2[[#This Row],[CountryReq]],Last_Validations[],COLUMNS($B:P)+1,FALSE)</f>
        <v>Not required (recommended)</v>
      </c>
      <c r="AJ789" s="36" t="str">
        <f>VLOOKUP(First_Validations__2[[#This Row],[CountryReq]],Last_Validations[],COLUMNS($B:Q)+1,FALSE)</f>
        <v xml:space="preserve">The 2014 Report (Annex 2, pp.54-66) describes the MSG’s review of the legal ownership and disclosure mechanisms in Niger. The Report states (p.64) that disclosure of the beneficial owners of a company is required to incorporate a commercial company in Niger. This includes either civil identification for foreigners or copy of birth certificate for nationals. However there appears to be some confusion between legal (shareholding) and the actual beneficial ownership. The Report states that mining and petroleum cadastres will soon be online, which will partly address establishing a public beneficial ownership register, but it does not specify which information will be published in this online register. </v>
      </c>
      <c r="AK789" s="36">
        <f>VLOOKUP(First_Validations__2[[#This Row],[CountryReq]],Last_Validations[],COLUMNS($B:R)+1,FALSE)</f>
        <v>0</v>
      </c>
      <c r="AL789" s="36" t="str">
        <f>VLOOKUP(First_Validations__2[[#This Row],[CountryReq]],Last_Validations[],COLUMNS($B:S)+1,FALSE)</f>
        <v>http://www.itieniger.ne/index.php/en/</v>
      </c>
      <c r="AM789" s="36" t="str">
        <f>VLOOKUP(First_Validations__2[[#This Row],[CountryReq]],Last_Validations[],COLUMNS($B:T)+1,FALSE)</f>
        <v>https://eiti.org/api/v1.0/score_data/19</v>
      </c>
      <c r="AN789" s="36" t="str">
        <f>IF(First_Validations__2[[#This Row],[FirstValidation.Country: Year]]=First_Validations__2[[#This Row],[Country: Year]],"First","Second / Last")</f>
        <v>First</v>
      </c>
      <c r="AO789" s="36">
        <f>IF(AND(First_Validations__2[[#This Row],[FirstValidation.Validation score]]&lt;5,First_Validations__2[[#This Row],[FirstValidation.Validation score]]&gt;1),1,0)</f>
        <v>0</v>
      </c>
      <c r="AP789" s="36">
        <f>First_Validations__2[[#This Row],[Validation score]]-First_Validations__2[[#This Row],[FirstValidation.Validation score]]</f>
        <v>0</v>
      </c>
      <c r="AQ789" s="36">
        <f>IF(AND(First_Validations__2[[#This Row],[Corrective action]]=1,First_Validations__2[[#This Row],[Validation score]]&lt;5,First_Validations__2[[#This Row],[Validation score]]&gt;1),1,0)</f>
        <v>0</v>
      </c>
      <c r="AR789" s="36">
        <f>IF(AND(First_Validations__2[[#This Row],[Corrective action]]=1,OR(First_Validations__2[[#This Row],[Validation score]]&gt;4,First_Validations__2[[#This Row],[Validation score]]&lt;2)),1,0)</f>
        <v>0</v>
      </c>
      <c r="AS7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89" s="36" t="str">
        <f>VLOOKUP(First_Validations__2[[#This Row],[Requirement ('#)]],Requirements[[Requirements]:[Categories2]],2,FALSE)</f>
        <v>Licenses and contracts</v>
      </c>
    </row>
    <row r="790" spans="2:46">
      <c r="B790" s="34" t="s">
        <v>1579</v>
      </c>
      <c r="C790" s="34">
        <v>1</v>
      </c>
      <c r="D790" s="34">
        <v>19</v>
      </c>
      <c r="E790" s="34" t="s">
        <v>595</v>
      </c>
      <c r="F790" s="34" t="s">
        <v>1580</v>
      </c>
      <c r="G790" s="34" t="s">
        <v>1579</v>
      </c>
      <c r="H790" s="34" t="s">
        <v>3497</v>
      </c>
      <c r="I790" s="34" t="s">
        <v>596</v>
      </c>
      <c r="J790" s="34">
        <v>2016</v>
      </c>
      <c r="L790" s="34" t="s">
        <v>0</v>
      </c>
      <c r="M790" s="34" t="s">
        <v>1797</v>
      </c>
      <c r="N790" s="34">
        <v>3</v>
      </c>
      <c r="O790" s="34" t="s">
        <v>1798</v>
      </c>
      <c r="P790" s="34" t="s">
        <v>607</v>
      </c>
      <c r="R790" s="34" t="s">
        <v>1582</v>
      </c>
      <c r="S790" s="34" t="s">
        <v>1844</v>
      </c>
      <c r="T790" s="34" t="s">
        <v>2756</v>
      </c>
      <c r="U790" s="36" t="str">
        <f>VLOOKUP(First_Validations__2[[#This Row],[CountryReq]],Last_Validations[],COLUMNS($B:B)+1,FALSE)</f>
        <v>Niger: 2016</v>
      </c>
      <c r="V790" s="36" t="str">
        <f>VLOOKUP(First_Validations__2[[#This Row],[CountryReq]],Last_Validations[],COLUMNS($B:C)+1,FALSE)</f>
        <v>Niger</v>
      </c>
      <c r="W790" s="36">
        <f>VLOOKUP(First_Validations__2[[#This Row],[CountryReq]],Last_Validations[],COLUMNS($B:D)+1,FALSE)</f>
        <v>1</v>
      </c>
      <c r="X790" s="36">
        <f>VLOOKUP(First_Validations__2[[#This Row],[CountryReq]],Last_Validations[],COLUMNS($B:E)+1,FALSE)</f>
        <v>19</v>
      </c>
      <c r="Y790" s="36" t="str">
        <f>VLOOKUP(First_Validations__2[[#This Row],[CountryReq]],Last_Validations[],COLUMNS($B:F)+1,FALSE)</f>
        <v>Niger: 2016</v>
      </c>
      <c r="Z790" s="36" t="str">
        <f>VLOOKUP(First_Validations__2[[#This Row],[CountryReq]],Last_Validations[],COLUMNS($B:G)+1,FALSE)</f>
        <v>NER</v>
      </c>
      <c r="AA790" s="36" t="str">
        <f>VLOOKUP(First_Validations__2[[#This Row],[CountryReq]],Last_Validations[],COLUMNS($B:H)+1,FALSE)</f>
        <v>Niger</v>
      </c>
      <c r="AB790" s="36" t="str">
        <f>VLOOKUP(First_Validations__2[[#This Row],[CountryReq]],Last_Validations[],COLUMNS($B:I)+1,FALSE)</f>
        <v>https://eiti.org/board-decision/2017-56</v>
      </c>
      <c r="AC790" s="36" t="str">
        <f>VLOOKUP(First_Validations__2[[#This Row],[CountryReq]],Last_Validations[],COLUMNS($B:J)+1,FALSE)</f>
        <v>https://eiti.org/document/validation-of-niger-2017-documentation</v>
      </c>
      <c r="AD790" s="36">
        <f>VLOOKUP(First_Validations__2[[#This Row],[CountryReq]],Last_Validations[],COLUMNS($B:K)+1,FALSE)</f>
        <v>2016</v>
      </c>
      <c r="AE790" s="36">
        <f>VLOOKUP(First_Validations__2[[#This Row],[CountryReq]],Last_Validations[],COLUMNS($B:L)+1,FALSE)</f>
        <v>0</v>
      </c>
      <c r="AF790" s="36" t="str">
        <f>VLOOKUP(First_Validations__2[[#This Row],[CountryReq]],Last_Validations[],COLUMNS($B:M)+1,FALSE)</f>
        <v>Other</v>
      </c>
      <c r="AG790" s="36" t="str">
        <f>VLOOKUP(First_Validations__2[[#This Row],[CountryReq]],Last_Validations[],COLUMNS($B:N)+1,FALSE)</f>
        <v>State participation (#2.6)</v>
      </c>
      <c r="AH790" s="36">
        <f>VLOOKUP(First_Validations__2[[#This Row],[CountryReq]],Last_Validations[],COLUMNS($B:O)+1,FALSE)</f>
        <v>3</v>
      </c>
      <c r="AI790" s="36" t="str">
        <f>VLOOKUP(First_Validations__2[[#This Row],[CountryReq]],Last_Validations[],COLUMNS($B:P)+1,FALSE)</f>
        <v>Inadequate progress</v>
      </c>
      <c r="AJ790" s="36" t="str">
        <f>VLOOKUP(First_Validations__2[[#This Row],[CountryReq]],Last_Validations[],COLUMNS($B:Q)+1,FALSE)</f>
        <v xml:space="preserve">The EITI Report did not provide a comprehensive list of SOEs  operating in the extractive sector, omitting CNEM, CNTPS, SML and SONICHAR that were all majority owned by the state in 2014. The EITI Report did not explain the financial relationship between these SOEs and the states, especially the rules and practices governing transfers of funds between the SOEs and the state, retained earnings, reinvestment and third-party financing. </v>
      </c>
      <c r="AK790" s="36">
        <f>VLOOKUP(First_Validations__2[[#This Row],[CountryReq]],Last_Validations[],COLUMNS($B:R)+1,FALSE)</f>
        <v>0</v>
      </c>
      <c r="AL790" s="36" t="str">
        <f>VLOOKUP(First_Validations__2[[#This Row],[CountryReq]],Last_Validations[],COLUMNS($B:S)+1,FALSE)</f>
        <v>http://www.itieniger.ne/index.php/en/</v>
      </c>
      <c r="AM790" s="36" t="str">
        <f>VLOOKUP(First_Validations__2[[#This Row],[CountryReq]],Last_Validations[],COLUMNS($B:T)+1,FALSE)</f>
        <v>https://eiti.org/api/v1.0/score_data/19</v>
      </c>
      <c r="AN790" s="36" t="str">
        <f>IF(First_Validations__2[[#This Row],[FirstValidation.Country: Year]]=First_Validations__2[[#This Row],[Country: Year]],"First","Second / Last")</f>
        <v>First</v>
      </c>
      <c r="AO790" s="36">
        <f>IF(AND(First_Validations__2[[#This Row],[FirstValidation.Validation score]]&lt;5,First_Validations__2[[#This Row],[FirstValidation.Validation score]]&gt;1),1,0)</f>
        <v>1</v>
      </c>
      <c r="AP790" s="36">
        <f>First_Validations__2[[#This Row],[Validation score]]-First_Validations__2[[#This Row],[FirstValidation.Validation score]]</f>
        <v>0</v>
      </c>
      <c r="AQ790" s="36">
        <f>IF(AND(First_Validations__2[[#This Row],[Corrective action]]=1,First_Validations__2[[#This Row],[Validation score]]&lt;5,First_Validations__2[[#This Row],[Validation score]]&gt;1),1,0)</f>
        <v>1</v>
      </c>
      <c r="AR790" s="36">
        <f>IF(AND(First_Validations__2[[#This Row],[Corrective action]]=1,OR(First_Validations__2[[#This Row],[Validation score]]&gt;4,First_Validations__2[[#This Row],[Validation score]]&lt;2)),1,0)</f>
        <v>0</v>
      </c>
      <c r="AS7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0" s="36" t="str">
        <f>VLOOKUP(First_Validations__2[[#This Row],[Requirement ('#)]],Requirements[[Requirements]:[Categories2]],2,FALSE)</f>
        <v>Licenses and contracts</v>
      </c>
    </row>
    <row r="791" spans="2:46">
      <c r="B791" s="34" t="s">
        <v>1579</v>
      </c>
      <c r="C791" s="34">
        <v>1</v>
      </c>
      <c r="D791" s="34">
        <v>19</v>
      </c>
      <c r="E791" s="34" t="s">
        <v>595</v>
      </c>
      <c r="F791" s="34" t="s">
        <v>1580</v>
      </c>
      <c r="G791" s="34" t="s">
        <v>1579</v>
      </c>
      <c r="H791" s="34" t="s">
        <v>3497</v>
      </c>
      <c r="I791" s="34" t="s">
        <v>596</v>
      </c>
      <c r="J791" s="34">
        <v>2016</v>
      </c>
      <c r="L791" s="34" t="s">
        <v>0</v>
      </c>
      <c r="M791" s="34" t="s">
        <v>1803</v>
      </c>
      <c r="N791" s="34">
        <v>0</v>
      </c>
      <c r="O791" s="34" t="s">
        <v>4</v>
      </c>
      <c r="P791" s="34" t="s">
        <v>612</v>
      </c>
      <c r="R791" s="34" t="s">
        <v>1582</v>
      </c>
      <c r="S791" s="34" t="s">
        <v>1844</v>
      </c>
      <c r="T791" s="34" t="s">
        <v>2757</v>
      </c>
      <c r="U791" s="36" t="str">
        <f>VLOOKUP(First_Validations__2[[#This Row],[CountryReq]],Last_Validations[],COLUMNS($B:B)+1,FALSE)</f>
        <v>Niger: 2016</v>
      </c>
      <c r="V791" s="36" t="str">
        <f>VLOOKUP(First_Validations__2[[#This Row],[CountryReq]],Last_Validations[],COLUMNS($B:C)+1,FALSE)</f>
        <v>Niger</v>
      </c>
      <c r="W791" s="36">
        <f>VLOOKUP(First_Validations__2[[#This Row],[CountryReq]],Last_Validations[],COLUMNS($B:D)+1,FALSE)</f>
        <v>1</v>
      </c>
      <c r="X791" s="36">
        <f>VLOOKUP(First_Validations__2[[#This Row],[CountryReq]],Last_Validations[],COLUMNS($B:E)+1,FALSE)</f>
        <v>19</v>
      </c>
      <c r="Y791" s="36" t="str">
        <f>VLOOKUP(First_Validations__2[[#This Row],[CountryReq]],Last_Validations[],COLUMNS($B:F)+1,FALSE)</f>
        <v>Niger: 2016</v>
      </c>
      <c r="Z791" s="36" t="str">
        <f>VLOOKUP(First_Validations__2[[#This Row],[CountryReq]],Last_Validations[],COLUMNS($B:G)+1,FALSE)</f>
        <v>NER</v>
      </c>
      <c r="AA791" s="36" t="str">
        <f>VLOOKUP(First_Validations__2[[#This Row],[CountryReq]],Last_Validations[],COLUMNS($B:H)+1,FALSE)</f>
        <v>Niger</v>
      </c>
      <c r="AB791" s="36" t="str">
        <f>VLOOKUP(First_Validations__2[[#This Row],[CountryReq]],Last_Validations[],COLUMNS($B:I)+1,FALSE)</f>
        <v>https://eiti.org/board-decision/2017-56</v>
      </c>
      <c r="AC791" s="36" t="str">
        <f>VLOOKUP(First_Validations__2[[#This Row],[CountryReq]],Last_Validations[],COLUMNS($B:J)+1,FALSE)</f>
        <v>https://eiti.org/document/validation-of-niger-2017-documentation</v>
      </c>
      <c r="AD791" s="36">
        <f>VLOOKUP(First_Validations__2[[#This Row],[CountryReq]],Last_Validations[],COLUMNS($B:K)+1,FALSE)</f>
        <v>2016</v>
      </c>
      <c r="AE791" s="36">
        <f>VLOOKUP(First_Validations__2[[#This Row],[CountryReq]],Last_Validations[],COLUMNS($B:L)+1,FALSE)</f>
        <v>0</v>
      </c>
      <c r="AF791" s="36" t="str">
        <f>VLOOKUP(First_Validations__2[[#This Row],[CountryReq]],Last_Validations[],COLUMNS($B:M)+1,FALSE)</f>
        <v>Other</v>
      </c>
      <c r="AG791" s="36" t="str">
        <f>VLOOKUP(First_Validations__2[[#This Row],[CountryReq]],Last_Validations[],COLUMNS($B:N)+1,FALSE)</f>
        <v>In-kind revenues (#4.2)</v>
      </c>
      <c r="AH791" s="36">
        <f>VLOOKUP(First_Validations__2[[#This Row],[CountryReq]],Last_Validations[],COLUMNS($B:O)+1,FALSE)</f>
        <v>0</v>
      </c>
      <c r="AI791" s="36" t="str">
        <f>VLOOKUP(First_Validations__2[[#This Row],[CountryReq]],Last_Validations[],COLUMNS($B:P)+1,FALSE)</f>
        <v>Not applicable</v>
      </c>
      <c r="AJ791" s="36" t="str">
        <f>VLOOKUP(First_Validations__2[[#This Row],[CountryReq]],Last_Validations[],COLUMNS($B:Q)+1,FALSE)</f>
        <v xml:space="preserve">The MSG concluded that in-kind revenues were not material. Based on a review of the pricing mechanism of various mineral products and stakeholder consultations, the International Secretariat agrees with the MSG assessment that in-kind revenues of oil, uranium and gold were not material in 2014. </v>
      </c>
      <c r="AK791" s="36">
        <f>VLOOKUP(First_Validations__2[[#This Row],[CountryReq]],Last_Validations[],COLUMNS($B:R)+1,FALSE)</f>
        <v>0</v>
      </c>
      <c r="AL791" s="36" t="str">
        <f>VLOOKUP(First_Validations__2[[#This Row],[CountryReq]],Last_Validations[],COLUMNS($B:S)+1,FALSE)</f>
        <v>http://www.itieniger.ne/index.php/en/</v>
      </c>
      <c r="AM791" s="36" t="str">
        <f>VLOOKUP(First_Validations__2[[#This Row],[CountryReq]],Last_Validations[],COLUMNS($B:T)+1,FALSE)</f>
        <v>https://eiti.org/api/v1.0/score_data/19</v>
      </c>
      <c r="AN791" s="36" t="str">
        <f>IF(First_Validations__2[[#This Row],[FirstValidation.Country: Year]]=First_Validations__2[[#This Row],[Country: Year]],"First","Second / Last")</f>
        <v>First</v>
      </c>
      <c r="AO791" s="36">
        <f>IF(AND(First_Validations__2[[#This Row],[FirstValidation.Validation score]]&lt;5,First_Validations__2[[#This Row],[FirstValidation.Validation score]]&gt;1),1,0)</f>
        <v>0</v>
      </c>
      <c r="AP791" s="36">
        <f>First_Validations__2[[#This Row],[Validation score]]-First_Validations__2[[#This Row],[FirstValidation.Validation score]]</f>
        <v>0</v>
      </c>
      <c r="AQ791" s="36">
        <f>IF(AND(First_Validations__2[[#This Row],[Corrective action]]=1,First_Validations__2[[#This Row],[Validation score]]&lt;5,First_Validations__2[[#This Row],[Validation score]]&gt;1),1,0)</f>
        <v>0</v>
      </c>
      <c r="AR791" s="36">
        <f>IF(AND(First_Validations__2[[#This Row],[Corrective action]]=1,OR(First_Validations__2[[#This Row],[Validation score]]&gt;4,First_Validations__2[[#This Row],[Validation score]]&lt;2)),1,0)</f>
        <v>0</v>
      </c>
      <c r="AS7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1" s="36" t="str">
        <f>VLOOKUP(First_Validations__2[[#This Row],[Requirement ('#)]],Requirements[[Requirements]:[Categories2]],2,FALSE)</f>
        <v>Revenue collection</v>
      </c>
    </row>
    <row r="792" spans="2:46">
      <c r="B792" s="34" t="s">
        <v>1579</v>
      </c>
      <c r="C792" s="34">
        <v>1</v>
      </c>
      <c r="D792" s="34">
        <v>19</v>
      </c>
      <c r="E792" s="34" t="s">
        <v>595</v>
      </c>
      <c r="F792" s="34" t="s">
        <v>1580</v>
      </c>
      <c r="G792" s="34" t="s">
        <v>1579</v>
      </c>
      <c r="H792" s="34" t="s">
        <v>3497</v>
      </c>
      <c r="I792" s="34" t="s">
        <v>596</v>
      </c>
      <c r="J792" s="34">
        <v>2016</v>
      </c>
      <c r="L792" s="34" t="s">
        <v>0</v>
      </c>
      <c r="M792" s="34" t="s">
        <v>1804</v>
      </c>
      <c r="N792" s="34">
        <v>2</v>
      </c>
      <c r="O792" s="34" t="s">
        <v>1829</v>
      </c>
      <c r="P792" s="34" t="s">
        <v>613</v>
      </c>
      <c r="R792" s="34" t="s">
        <v>1582</v>
      </c>
      <c r="S792" s="34" t="s">
        <v>1844</v>
      </c>
      <c r="T792" s="34" t="s">
        <v>2758</v>
      </c>
      <c r="U792" s="36" t="str">
        <f>VLOOKUP(First_Validations__2[[#This Row],[CountryReq]],Last_Validations[],COLUMNS($B:B)+1,FALSE)</f>
        <v>Niger: 2016</v>
      </c>
      <c r="V792" s="36" t="str">
        <f>VLOOKUP(First_Validations__2[[#This Row],[CountryReq]],Last_Validations[],COLUMNS($B:C)+1,FALSE)</f>
        <v>Niger</v>
      </c>
      <c r="W792" s="36">
        <f>VLOOKUP(First_Validations__2[[#This Row],[CountryReq]],Last_Validations[],COLUMNS($B:D)+1,FALSE)</f>
        <v>1</v>
      </c>
      <c r="X792" s="36">
        <f>VLOOKUP(First_Validations__2[[#This Row],[CountryReq]],Last_Validations[],COLUMNS($B:E)+1,FALSE)</f>
        <v>19</v>
      </c>
      <c r="Y792" s="36" t="str">
        <f>VLOOKUP(First_Validations__2[[#This Row],[CountryReq]],Last_Validations[],COLUMNS($B:F)+1,FALSE)</f>
        <v>Niger: 2016</v>
      </c>
      <c r="Z792" s="36" t="str">
        <f>VLOOKUP(First_Validations__2[[#This Row],[CountryReq]],Last_Validations[],COLUMNS($B:G)+1,FALSE)</f>
        <v>NER</v>
      </c>
      <c r="AA792" s="36" t="str">
        <f>VLOOKUP(First_Validations__2[[#This Row],[CountryReq]],Last_Validations[],COLUMNS($B:H)+1,FALSE)</f>
        <v>Niger</v>
      </c>
      <c r="AB792" s="36" t="str">
        <f>VLOOKUP(First_Validations__2[[#This Row],[CountryReq]],Last_Validations[],COLUMNS($B:I)+1,FALSE)</f>
        <v>https://eiti.org/board-decision/2017-56</v>
      </c>
      <c r="AC792" s="36" t="str">
        <f>VLOOKUP(First_Validations__2[[#This Row],[CountryReq]],Last_Validations[],COLUMNS($B:J)+1,FALSE)</f>
        <v>https://eiti.org/document/validation-of-niger-2017-documentation</v>
      </c>
      <c r="AD792" s="36">
        <f>VLOOKUP(First_Validations__2[[#This Row],[CountryReq]],Last_Validations[],COLUMNS($B:K)+1,FALSE)</f>
        <v>2016</v>
      </c>
      <c r="AE792" s="36">
        <f>VLOOKUP(First_Validations__2[[#This Row],[CountryReq]],Last_Validations[],COLUMNS($B:L)+1,FALSE)</f>
        <v>0</v>
      </c>
      <c r="AF792" s="36" t="str">
        <f>VLOOKUP(First_Validations__2[[#This Row],[CountryReq]],Last_Validations[],COLUMNS($B:M)+1,FALSE)</f>
        <v>Other</v>
      </c>
      <c r="AG792" s="36" t="str">
        <f>VLOOKUP(First_Validations__2[[#This Row],[CountryReq]],Last_Validations[],COLUMNS($B:N)+1,FALSE)</f>
        <v>Barter agreements (#4.3)</v>
      </c>
      <c r="AH792" s="36">
        <f>VLOOKUP(First_Validations__2[[#This Row],[CountryReq]],Last_Validations[],COLUMNS($B:O)+1,FALSE)</f>
        <v>2</v>
      </c>
      <c r="AI792" s="36" t="str">
        <f>VLOOKUP(First_Validations__2[[#This Row],[CountryReq]],Last_Validations[],COLUMNS($B:P)+1,FALSE)</f>
        <v>No progress</v>
      </c>
      <c r="AJ792" s="36" t="str">
        <f>VLOOKUP(First_Validations__2[[#This Row],[CountryReq]],Last_Validations[],COLUMNS($B:Q)+1,FALSE)</f>
        <v xml:space="preserve">The TOR for the independant administrator adopted by the MSG on 24 June 2016 referred to a 90-million-euro project for the road Irhazere to be built by Areva that could potentially be classified as an infrastructure project (page 20). Yet the independant administrator states in the final report that the MSG is not aware of infrastructure provisions and barter type agreements. In the strategic partnership agreement signed in May 2014 between Areva and the Government of Niger, Areva committed to provide financial support for local development and infrastructure projects. This agreement was not covered in the EITI Report in accordance with Requirement 4.3. </v>
      </c>
      <c r="AK792" s="36">
        <f>VLOOKUP(First_Validations__2[[#This Row],[CountryReq]],Last_Validations[],COLUMNS($B:R)+1,FALSE)</f>
        <v>0</v>
      </c>
      <c r="AL792" s="36" t="str">
        <f>VLOOKUP(First_Validations__2[[#This Row],[CountryReq]],Last_Validations[],COLUMNS($B:S)+1,FALSE)</f>
        <v>http://www.itieniger.ne/index.php/en/</v>
      </c>
      <c r="AM792" s="36" t="str">
        <f>VLOOKUP(First_Validations__2[[#This Row],[CountryReq]],Last_Validations[],COLUMNS($B:T)+1,FALSE)</f>
        <v>https://eiti.org/api/v1.0/score_data/19</v>
      </c>
      <c r="AN792" s="36" t="str">
        <f>IF(First_Validations__2[[#This Row],[FirstValidation.Country: Year]]=First_Validations__2[[#This Row],[Country: Year]],"First","Second / Last")</f>
        <v>First</v>
      </c>
      <c r="AO792" s="36">
        <f>IF(AND(First_Validations__2[[#This Row],[FirstValidation.Validation score]]&lt;5,First_Validations__2[[#This Row],[FirstValidation.Validation score]]&gt;1),1,0)</f>
        <v>1</v>
      </c>
      <c r="AP792" s="36">
        <f>First_Validations__2[[#This Row],[Validation score]]-First_Validations__2[[#This Row],[FirstValidation.Validation score]]</f>
        <v>0</v>
      </c>
      <c r="AQ792" s="36">
        <f>IF(AND(First_Validations__2[[#This Row],[Corrective action]]=1,First_Validations__2[[#This Row],[Validation score]]&lt;5,First_Validations__2[[#This Row],[Validation score]]&gt;1),1,0)</f>
        <v>1</v>
      </c>
      <c r="AR792" s="36">
        <f>IF(AND(First_Validations__2[[#This Row],[Corrective action]]=1,OR(First_Validations__2[[#This Row],[Validation score]]&gt;4,First_Validations__2[[#This Row],[Validation score]]&lt;2)),1,0)</f>
        <v>0</v>
      </c>
      <c r="AS7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2" s="36" t="str">
        <f>VLOOKUP(First_Validations__2[[#This Row],[Requirement ('#)]],Requirements[[Requirements]:[Categories2]],2,FALSE)</f>
        <v>Revenue collection</v>
      </c>
    </row>
    <row r="793" spans="2:46">
      <c r="B793" s="34" t="s">
        <v>1579</v>
      </c>
      <c r="C793" s="34">
        <v>1</v>
      </c>
      <c r="D793" s="34">
        <v>19</v>
      </c>
      <c r="E793" s="34" t="s">
        <v>595</v>
      </c>
      <c r="F793" s="34" t="s">
        <v>1580</v>
      </c>
      <c r="G793" s="34" t="s">
        <v>1579</v>
      </c>
      <c r="H793" s="34" t="s">
        <v>3497</v>
      </c>
      <c r="I793" s="34" t="s">
        <v>596</v>
      </c>
      <c r="J793" s="34">
        <v>2016</v>
      </c>
      <c r="L793" s="34" t="s">
        <v>0</v>
      </c>
      <c r="M793" s="34" t="s">
        <v>1801</v>
      </c>
      <c r="N793" s="34">
        <v>5</v>
      </c>
      <c r="O793" s="34" t="s">
        <v>1768</v>
      </c>
      <c r="P793" s="34" t="s">
        <v>610</v>
      </c>
      <c r="R793" s="34" t="s">
        <v>1582</v>
      </c>
      <c r="S793" s="34" t="s">
        <v>1844</v>
      </c>
      <c r="T793" s="34" t="s">
        <v>2759</v>
      </c>
      <c r="U793" s="36" t="str">
        <f>VLOOKUP(First_Validations__2[[#This Row],[CountryReq]],Last_Validations[],COLUMNS($B:B)+1,FALSE)</f>
        <v>Niger: 2016</v>
      </c>
      <c r="V793" s="36" t="str">
        <f>VLOOKUP(First_Validations__2[[#This Row],[CountryReq]],Last_Validations[],COLUMNS($B:C)+1,FALSE)</f>
        <v>Niger</v>
      </c>
      <c r="W793" s="36">
        <f>VLOOKUP(First_Validations__2[[#This Row],[CountryReq]],Last_Validations[],COLUMNS($B:D)+1,FALSE)</f>
        <v>1</v>
      </c>
      <c r="X793" s="36">
        <f>VLOOKUP(First_Validations__2[[#This Row],[CountryReq]],Last_Validations[],COLUMNS($B:E)+1,FALSE)</f>
        <v>19</v>
      </c>
      <c r="Y793" s="36" t="str">
        <f>VLOOKUP(First_Validations__2[[#This Row],[CountryReq]],Last_Validations[],COLUMNS($B:F)+1,FALSE)</f>
        <v>Niger: 2016</v>
      </c>
      <c r="Z793" s="36" t="str">
        <f>VLOOKUP(First_Validations__2[[#This Row],[CountryReq]],Last_Validations[],COLUMNS($B:G)+1,FALSE)</f>
        <v>NER</v>
      </c>
      <c r="AA793" s="36" t="str">
        <f>VLOOKUP(First_Validations__2[[#This Row],[CountryReq]],Last_Validations[],COLUMNS($B:H)+1,FALSE)</f>
        <v>Niger</v>
      </c>
      <c r="AB793" s="36" t="str">
        <f>VLOOKUP(First_Validations__2[[#This Row],[CountryReq]],Last_Validations[],COLUMNS($B:I)+1,FALSE)</f>
        <v>https://eiti.org/board-decision/2017-56</v>
      </c>
      <c r="AC793" s="36" t="str">
        <f>VLOOKUP(First_Validations__2[[#This Row],[CountryReq]],Last_Validations[],COLUMNS($B:J)+1,FALSE)</f>
        <v>https://eiti.org/document/validation-of-niger-2017-documentation</v>
      </c>
      <c r="AD793" s="36">
        <f>VLOOKUP(First_Validations__2[[#This Row],[CountryReq]],Last_Validations[],COLUMNS($B:K)+1,FALSE)</f>
        <v>2016</v>
      </c>
      <c r="AE793" s="36">
        <f>VLOOKUP(First_Validations__2[[#This Row],[CountryReq]],Last_Validations[],COLUMNS($B:L)+1,FALSE)</f>
        <v>0</v>
      </c>
      <c r="AF793" s="36" t="str">
        <f>VLOOKUP(First_Validations__2[[#This Row],[CountryReq]],Last_Validations[],COLUMNS($B:M)+1,FALSE)</f>
        <v>Other</v>
      </c>
      <c r="AG793" s="36" t="str">
        <f>VLOOKUP(First_Validations__2[[#This Row],[CountryReq]],Last_Validations[],COLUMNS($B:N)+1,FALSE)</f>
        <v>Export data (#3.3)</v>
      </c>
      <c r="AH793" s="36">
        <f>VLOOKUP(First_Validations__2[[#This Row],[CountryReq]],Last_Validations[],COLUMNS($B:O)+1,FALSE)</f>
        <v>5</v>
      </c>
      <c r="AI793" s="36" t="str">
        <f>VLOOKUP(First_Validations__2[[#This Row],[CountryReq]],Last_Validations[],COLUMNS($B:P)+1,FALSE)</f>
        <v>Satisfactory progress</v>
      </c>
      <c r="AJ793" s="36" t="str">
        <f>VLOOKUP(First_Validations__2[[#This Row],[CountryReq]],Last_Validations[],COLUMNS($B:Q)+1,FALSE)</f>
        <v xml:space="preserve">Total export volumes and the value of exports by commodity have been disclosed. The MSG has disclosed the sources of export data, but did not provide information on how export data was calculated. </v>
      </c>
      <c r="AK793" s="36">
        <f>VLOOKUP(First_Validations__2[[#This Row],[CountryReq]],Last_Validations[],COLUMNS($B:R)+1,FALSE)</f>
        <v>0</v>
      </c>
      <c r="AL793" s="36" t="str">
        <f>VLOOKUP(First_Validations__2[[#This Row],[CountryReq]],Last_Validations[],COLUMNS($B:S)+1,FALSE)</f>
        <v>http://www.itieniger.ne/index.php/en/</v>
      </c>
      <c r="AM793" s="36" t="str">
        <f>VLOOKUP(First_Validations__2[[#This Row],[CountryReq]],Last_Validations[],COLUMNS($B:T)+1,FALSE)</f>
        <v>https://eiti.org/api/v1.0/score_data/19</v>
      </c>
      <c r="AN793" s="36" t="str">
        <f>IF(First_Validations__2[[#This Row],[FirstValidation.Country: Year]]=First_Validations__2[[#This Row],[Country: Year]],"First","Second / Last")</f>
        <v>First</v>
      </c>
      <c r="AO793" s="36">
        <f>IF(AND(First_Validations__2[[#This Row],[FirstValidation.Validation score]]&lt;5,First_Validations__2[[#This Row],[FirstValidation.Validation score]]&gt;1),1,0)</f>
        <v>0</v>
      </c>
      <c r="AP793" s="36">
        <f>First_Validations__2[[#This Row],[Validation score]]-First_Validations__2[[#This Row],[FirstValidation.Validation score]]</f>
        <v>0</v>
      </c>
      <c r="AQ793" s="36">
        <f>IF(AND(First_Validations__2[[#This Row],[Corrective action]]=1,First_Validations__2[[#This Row],[Validation score]]&lt;5,First_Validations__2[[#This Row],[Validation score]]&gt;1),1,0)</f>
        <v>0</v>
      </c>
      <c r="AR793" s="36">
        <f>IF(AND(First_Validations__2[[#This Row],[Corrective action]]=1,OR(First_Validations__2[[#This Row],[Validation score]]&gt;4,First_Validations__2[[#This Row],[Validation score]]&lt;2)),1,0)</f>
        <v>0</v>
      </c>
      <c r="AS7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3" s="36" t="str">
        <f>VLOOKUP(First_Validations__2[[#This Row],[Requirement ('#)]],Requirements[[Requirements]:[Categories2]],2,FALSE)</f>
        <v>Monitoring production</v>
      </c>
    </row>
    <row r="794" spans="2:46">
      <c r="B794" s="34" t="s">
        <v>1579</v>
      </c>
      <c r="C794" s="34">
        <v>1</v>
      </c>
      <c r="D794" s="34">
        <v>19</v>
      </c>
      <c r="E794" s="34" t="s">
        <v>595</v>
      </c>
      <c r="F794" s="34" t="s">
        <v>1580</v>
      </c>
      <c r="G794" s="34" t="s">
        <v>1579</v>
      </c>
      <c r="H794" s="34" t="s">
        <v>3497</v>
      </c>
      <c r="I794" s="34" t="s">
        <v>596</v>
      </c>
      <c r="J794" s="34">
        <v>2016</v>
      </c>
      <c r="L794" s="34" t="s">
        <v>0</v>
      </c>
      <c r="M794" s="34" t="s">
        <v>1802</v>
      </c>
      <c r="N794" s="34">
        <v>3</v>
      </c>
      <c r="O794" s="34" t="s">
        <v>1798</v>
      </c>
      <c r="P794" s="34" t="s">
        <v>611</v>
      </c>
      <c r="R794" s="34" t="s">
        <v>1582</v>
      </c>
      <c r="S794" s="34" t="s">
        <v>1844</v>
      </c>
      <c r="T794" s="34" t="s">
        <v>2760</v>
      </c>
      <c r="U794" s="36" t="str">
        <f>VLOOKUP(First_Validations__2[[#This Row],[CountryReq]],Last_Validations[],COLUMNS($B:B)+1,FALSE)</f>
        <v>Niger: 2016</v>
      </c>
      <c r="V794" s="36" t="str">
        <f>VLOOKUP(First_Validations__2[[#This Row],[CountryReq]],Last_Validations[],COLUMNS($B:C)+1,FALSE)</f>
        <v>Niger</v>
      </c>
      <c r="W794" s="36">
        <f>VLOOKUP(First_Validations__2[[#This Row],[CountryReq]],Last_Validations[],COLUMNS($B:D)+1,FALSE)</f>
        <v>1</v>
      </c>
      <c r="X794" s="36">
        <f>VLOOKUP(First_Validations__2[[#This Row],[CountryReq]],Last_Validations[],COLUMNS($B:E)+1,FALSE)</f>
        <v>19</v>
      </c>
      <c r="Y794" s="36" t="str">
        <f>VLOOKUP(First_Validations__2[[#This Row],[CountryReq]],Last_Validations[],COLUMNS($B:F)+1,FALSE)</f>
        <v>Niger: 2016</v>
      </c>
      <c r="Z794" s="36" t="str">
        <f>VLOOKUP(First_Validations__2[[#This Row],[CountryReq]],Last_Validations[],COLUMNS($B:G)+1,FALSE)</f>
        <v>NER</v>
      </c>
      <c r="AA794" s="36" t="str">
        <f>VLOOKUP(First_Validations__2[[#This Row],[CountryReq]],Last_Validations[],COLUMNS($B:H)+1,FALSE)</f>
        <v>Niger</v>
      </c>
      <c r="AB794" s="36" t="str">
        <f>VLOOKUP(First_Validations__2[[#This Row],[CountryReq]],Last_Validations[],COLUMNS($B:I)+1,FALSE)</f>
        <v>https://eiti.org/board-decision/2017-56</v>
      </c>
      <c r="AC794" s="36" t="str">
        <f>VLOOKUP(First_Validations__2[[#This Row],[CountryReq]],Last_Validations[],COLUMNS($B:J)+1,FALSE)</f>
        <v>https://eiti.org/document/validation-of-niger-2017-documentation</v>
      </c>
      <c r="AD794" s="36">
        <f>VLOOKUP(First_Validations__2[[#This Row],[CountryReq]],Last_Validations[],COLUMNS($B:K)+1,FALSE)</f>
        <v>2016</v>
      </c>
      <c r="AE794" s="36">
        <f>VLOOKUP(First_Validations__2[[#This Row],[CountryReq]],Last_Validations[],COLUMNS($B:L)+1,FALSE)</f>
        <v>0</v>
      </c>
      <c r="AF794" s="36" t="str">
        <f>VLOOKUP(First_Validations__2[[#This Row],[CountryReq]],Last_Validations[],COLUMNS($B:M)+1,FALSE)</f>
        <v>Other</v>
      </c>
      <c r="AG794" s="36" t="str">
        <f>VLOOKUP(First_Validations__2[[#This Row],[CountryReq]],Last_Validations[],COLUMNS($B:N)+1,FALSE)</f>
        <v>Comprehensiveness (#4.1)</v>
      </c>
      <c r="AH794" s="36">
        <f>VLOOKUP(First_Validations__2[[#This Row],[CountryReq]],Last_Validations[],COLUMNS($B:O)+1,FALSE)</f>
        <v>3</v>
      </c>
      <c r="AI794" s="36" t="str">
        <f>VLOOKUP(First_Validations__2[[#This Row],[CountryReq]],Last_Validations[],COLUMNS($B:P)+1,FALSE)</f>
        <v>Inadequate progress</v>
      </c>
      <c r="AJ794" s="36" t="str">
        <f>VLOOKUP(First_Validations__2[[#This Row],[CountryReq]],Last_Validations[],COLUMNS($B:Q)+1,FALSE)</f>
        <v xml:space="preserve">The MSG did not define materiality thresholds for selecting companies and revenue streams specifically for the 2014 EITI Report. Rather, it followed the approach adopted in 2010, prior to the adoption of the EITI rules and the EITI Standard. Lack of a clear definition of materiality is compounded by a lack of an exhaustive list of companies operating in the country and lack of full disclosure from government agencies. The EITI Report did not include an assessment of the materiality of non-reporting. </v>
      </c>
      <c r="AK794" s="36">
        <f>VLOOKUP(First_Validations__2[[#This Row],[CountryReq]],Last_Validations[],COLUMNS($B:R)+1,FALSE)</f>
        <v>0</v>
      </c>
      <c r="AL794" s="36" t="str">
        <f>VLOOKUP(First_Validations__2[[#This Row],[CountryReq]],Last_Validations[],COLUMNS($B:S)+1,FALSE)</f>
        <v>http://www.itieniger.ne/index.php/en/</v>
      </c>
      <c r="AM794" s="36" t="str">
        <f>VLOOKUP(First_Validations__2[[#This Row],[CountryReq]],Last_Validations[],COLUMNS($B:T)+1,FALSE)</f>
        <v>https://eiti.org/api/v1.0/score_data/19</v>
      </c>
      <c r="AN794" s="36" t="str">
        <f>IF(First_Validations__2[[#This Row],[FirstValidation.Country: Year]]=First_Validations__2[[#This Row],[Country: Year]],"First","Second / Last")</f>
        <v>First</v>
      </c>
      <c r="AO794" s="36">
        <f>IF(AND(First_Validations__2[[#This Row],[FirstValidation.Validation score]]&lt;5,First_Validations__2[[#This Row],[FirstValidation.Validation score]]&gt;1),1,0)</f>
        <v>1</v>
      </c>
      <c r="AP794" s="36">
        <f>First_Validations__2[[#This Row],[Validation score]]-First_Validations__2[[#This Row],[FirstValidation.Validation score]]</f>
        <v>0</v>
      </c>
      <c r="AQ794" s="36">
        <f>IF(AND(First_Validations__2[[#This Row],[Corrective action]]=1,First_Validations__2[[#This Row],[Validation score]]&lt;5,First_Validations__2[[#This Row],[Validation score]]&gt;1),1,0)</f>
        <v>1</v>
      </c>
      <c r="AR794" s="36">
        <f>IF(AND(First_Validations__2[[#This Row],[Corrective action]]=1,OR(First_Validations__2[[#This Row],[Validation score]]&gt;4,First_Validations__2[[#This Row],[Validation score]]&lt;2)),1,0)</f>
        <v>0</v>
      </c>
      <c r="AS7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4" s="36" t="str">
        <f>VLOOKUP(First_Validations__2[[#This Row],[Requirement ('#)]],Requirements[[Requirements]:[Categories2]],2,FALSE)</f>
        <v>Revenue collection</v>
      </c>
    </row>
    <row r="795" spans="2:46">
      <c r="B795" s="34" t="s">
        <v>1579</v>
      </c>
      <c r="C795" s="34">
        <v>1</v>
      </c>
      <c r="D795" s="34">
        <v>19</v>
      </c>
      <c r="E795" s="34" t="s">
        <v>595</v>
      </c>
      <c r="F795" s="34" t="s">
        <v>1580</v>
      </c>
      <c r="G795" s="34" t="s">
        <v>1579</v>
      </c>
      <c r="H795" s="34" t="s">
        <v>3497</v>
      </c>
      <c r="I795" s="34" t="s">
        <v>596</v>
      </c>
      <c r="J795" s="34">
        <v>2016</v>
      </c>
      <c r="L795" s="34" t="s">
        <v>0</v>
      </c>
      <c r="M795" s="34" t="s">
        <v>1794</v>
      </c>
      <c r="N795" s="34">
        <v>3</v>
      </c>
      <c r="O795" s="34" t="s">
        <v>1798</v>
      </c>
      <c r="P795" s="34" t="s">
        <v>605</v>
      </c>
      <c r="R795" s="34" t="s">
        <v>1582</v>
      </c>
      <c r="S795" s="34" t="s">
        <v>1844</v>
      </c>
      <c r="T795" s="34" t="s">
        <v>2761</v>
      </c>
      <c r="U795" s="36" t="str">
        <f>VLOOKUP(First_Validations__2[[#This Row],[CountryReq]],Last_Validations[],COLUMNS($B:B)+1,FALSE)</f>
        <v>Niger: 2016</v>
      </c>
      <c r="V795" s="36" t="str">
        <f>VLOOKUP(First_Validations__2[[#This Row],[CountryReq]],Last_Validations[],COLUMNS($B:C)+1,FALSE)</f>
        <v>Niger</v>
      </c>
      <c r="W795" s="36">
        <f>VLOOKUP(First_Validations__2[[#This Row],[CountryReq]],Last_Validations[],COLUMNS($B:D)+1,FALSE)</f>
        <v>1</v>
      </c>
      <c r="X795" s="36">
        <f>VLOOKUP(First_Validations__2[[#This Row],[CountryReq]],Last_Validations[],COLUMNS($B:E)+1,FALSE)</f>
        <v>19</v>
      </c>
      <c r="Y795" s="36" t="str">
        <f>VLOOKUP(First_Validations__2[[#This Row],[CountryReq]],Last_Validations[],COLUMNS($B:F)+1,FALSE)</f>
        <v>Niger: 2016</v>
      </c>
      <c r="Z795" s="36" t="str">
        <f>VLOOKUP(First_Validations__2[[#This Row],[CountryReq]],Last_Validations[],COLUMNS($B:G)+1,FALSE)</f>
        <v>NER</v>
      </c>
      <c r="AA795" s="36" t="str">
        <f>VLOOKUP(First_Validations__2[[#This Row],[CountryReq]],Last_Validations[],COLUMNS($B:H)+1,FALSE)</f>
        <v>Niger</v>
      </c>
      <c r="AB795" s="36" t="str">
        <f>VLOOKUP(First_Validations__2[[#This Row],[CountryReq]],Last_Validations[],COLUMNS($B:I)+1,FALSE)</f>
        <v>https://eiti.org/board-decision/2017-56</v>
      </c>
      <c r="AC795" s="36" t="str">
        <f>VLOOKUP(First_Validations__2[[#This Row],[CountryReq]],Last_Validations[],COLUMNS($B:J)+1,FALSE)</f>
        <v>https://eiti.org/document/validation-of-niger-2017-documentation</v>
      </c>
      <c r="AD795" s="36">
        <f>VLOOKUP(First_Validations__2[[#This Row],[CountryReq]],Last_Validations[],COLUMNS($B:K)+1,FALSE)</f>
        <v>2016</v>
      </c>
      <c r="AE795" s="36">
        <f>VLOOKUP(First_Validations__2[[#This Row],[CountryReq]],Last_Validations[],COLUMNS($B:L)+1,FALSE)</f>
        <v>0</v>
      </c>
      <c r="AF795" s="36" t="str">
        <f>VLOOKUP(First_Validations__2[[#This Row],[CountryReq]],Last_Validations[],COLUMNS($B:M)+1,FALSE)</f>
        <v>Other</v>
      </c>
      <c r="AG795" s="36" t="str">
        <f>VLOOKUP(First_Validations__2[[#This Row],[CountryReq]],Last_Validations[],COLUMNS($B:N)+1,FALSE)</f>
        <v>Policy on contract disclosure (#2.4)</v>
      </c>
      <c r="AH795" s="36">
        <f>VLOOKUP(First_Validations__2[[#This Row],[CountryReq]],Last_Validations[],COLUMNS($B:O)+1,FALSE)</f>
        <v>3</v>
      </c>
      <c r="AI795" s="36" t="str">
        <f>VLOOKUP(First_Validations__2[[#This Row],[CountryReq]],Last_Validations[],COLUMNS($B:P)+1,FALSE)</f>
        <v>Inadequate progress</v>
      </c>
      <c r="AJ795" s="36" t="str">
        <f>VLOOKUP(First_Validations__2[[#This Row],[CountryReq]],Last_Validations[],COLUMNS($B:Q)+1,FALSE)</f>
        <v xml:space="preserve">As contract transparency is mandated by the constitution, the government policy in theory is clear, but the EITI Report did not document the actual practice of contract disclosure. Contracts are not automatically published in the official journal as mendated by the constitution and it remains unclear how many contracts have actually been published. </v>
      </c>
      <c r="AK795" s="36">
        <f>VLOOKUP(First_Validations__2[[#This Row],[CountryReq]],Last_Validations[],COLUMNS($B:R)+1,FALSE)</f>
        <v>0</v>
      </c>
      <c r="AL795" s="36" t="str">
        <f>VLOOKUP(First_Validations__2[[#This Row],[CountryReq]],Last_Validations[],COLUMNS($B:S)+1,FALSE)</f>
        <v>http://www.itieniger.ne/index.php/en/</v>
      </c>
      <c r="AM795" s="36" t="str">
        <f>VLOOKUP(First_Validations__2[[#This Row],[CountryReq]],Last_Validations[],COLUMNS($B:T)+1,FALSE)</f>
        <v>https://eiti.org/api/v1.0/score_data/19</v>
      </c>
      <c r="AN795" s="36" t="str">
        <f>IF(First_Validations__2[[#This Row],[FirstValidation.Country: Year]]=First_Validations__2[[#This Row],[Country: Year]],"First","Second / Last")</f>
        <v>First</v>
      </c>
      <c r="AO795" s="36">
        <f>IF(AND(First_Validations__2[[#This Row],[FirstValidation.Validation score]]&lt;5,First_Validations__2[[#This Row],[FirstValidation.Validation score]]&gt;1),1,0)</f>
        <v>1</v>
      </c>
      <c r="AP795" s="36">
        <f>First_Validations__2[[#This Row],[Validation score]]-First_Validations__2[[#This Row],[FirstValidation.Validation score]]</f>
        <v>0</v>
      </c>
      <c r="AQ795" s="36">
        <f>IF(AND(First_Validations__2[[#This Row],[Corrective action]]=1,First_Validations__2[[#This Row],[Validation score]]&lt;5,First_Validations__2[[#This Row],[Validation score]]&gt;1),1,0)</f>
        <v>1</v>
      </c>
      <c r="AR795" s="36">
        <f>IF(AND(First_Validations__2[[#This Row],[Corrective action]]=1,OR(First_Validations__2[[#This Row],[Validation score]]&gt;4,First_Validations__2[[#This Row],[Validation score]]&lt;2)),1,0)</f>
        <v>0</v>
      </c>
      <c r="AS7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5" s="36" t="str">
        <f>VLOOKUP(First_Validations__2[[#This Row],[Requirement ('#)]],Requirements[[Requirements]:[Categories2]],2,FALSE)</f>
        <v>Licenses and contracts</v>
      </c>
    </row>
    <row r="796" spans="2:46">
      <c r="B796" s="34" t="s">
        <v>1579</v>
      </c>
      <c r="C796" s="34">
        <v>1</v>
      </c>
      <c r="D796" s="34">
        <v>19</v>
      </c>
      <c r="E796" s="34" t="s">
        <v>595</v>
      </c>
      <c r="F796" s="34" t="s">
        <v>1580</v>
      </c>
      <c r="G796" s="34" t="s">
        <v>1579</v>
      </c>
      <c r="H796" s="34" t="s">
        <v>3497</v>
      </c>
      <c r="I796" s="34" t="s">
        <v>596</v>
      </c>
      <c r="J796" s="34">
        <v>2016</v>
      </c>
      <c r="L796" s="34" t="s">
        <v>0</v>
      </c>
      <c r="M796" s="34" t="s">
        <v>1788</v>
      </c>
      <c r="N796" s="34">
        <v>3</v>
      </c>
      <c r="O796" s="34" t="s">
        <v>1798</v>
      </c>
      <c r="P796" s="34" t="s">
        <v>599</v>
      </c>
      <c r="R796" s="34" t="s">
        <v>1582</v>
      </c>
      <c r="S796" s="34" t="s">
        <v>1844</v>
      </c>
      <c r="T796" s="34" t="s">
        <v>2762</v>
      </c>
      <c r="U796" s="36" t="str">
        <f>VLOOKUP(First_Validations__2[[#This Row],[CountryReq]],Last_Validations[],COLUMNS($B:B)+1,FALSE)</f>
        <v>Niger: 2016</v>
      </c>
      <c r="V796" s="36" t="str">
        <f>VLOOKUP(First_Validations__2[[#This Row],[CountryReq]],Last_Validations[],COLUMNS($B:C)+1,FALSE)</f>
        <v>Niger</v>
      </c>
      <c r="W796" s="36">
        <f>VLOOKUP(First_Validations__2[[#This Row],[CountryReq]],Last_Validations[],COLUMNS($B:D)+1,FALSE)</f>
        <v>1</v>
      </c>
      <c r="X796" s="36">
        <f>VLOOKUP(First_Validations__2[[#This Row],[CountryReq]],Last_Validations[],COLUMNS($B:E)+1,FALSE)</f>
        <v>19</v>
      </c>
      <c r="Y796" s="36" t="str">
        <f>VLOOKUP(First_Validations__2[[#This Row],[CountryReq]],Last_Validations[],COLUMNS($B:F)+1,FALSE)</f>
        <v>Niger: 2016</v>
      </c>
      <c r="Z796" s="36" t="str">
        <f>VLOOKUP(First_Validations__2[[#This Row],[CountryReq]],Last_Validations[],COLUMNS($B:G)+1,FALSE)</f>
        <v>NER</v>
      </c>
      <c r="AA796" s="36" t="str">
        <f>VLOOKUP(First_Validations__2[[#This Row],[CountryReq]],Last_Validations[],COLUMNS($B:H)+1,FALSE)</f>
        <v>Niger</v>
      </c>
      <c r="AB796" s="36" t="str">
        <f>VLOOKUP(First_Validations__2[[#This Row],[CountryReq]],Last_Validations[],COLUMNS($B:I)+1,FALSE)</f>
        <v>https://eiti.org/board-decision/2017-56</v>
      </c>
      <c r="AC796" s="36" t="str">
        <f>VLOOKUP(First_Validations__2[[#This Row],[CountryReq]],Last_Validations[],COLUMNS($B:J)+1,FALSE)</f>
        <v>https://eiti.org/document/validation-of-niger-2017-documentation</v>
      </c>
      <c r="AD796" s="36">
        <f>VLOOKUP(First_Validations__2[[#This Row],[CountryReq]],Last_Validations[],COLUMNS($B:K)+1,FALSE)</f>
        <v>2016</v>
      </c>
      <c r="AE796" s="36">
        <f>VLOOKUP(First_Validations__2[[#This Row],[CountryReq]],Last_Validations[],COLUMNS($B:L)+1,FALSE)</f>
        <v>0</v>
      </c>
      <c r="AF796" s="36" t="str">
        <f>VLOOKUP(First_Validations__2[[#This Row],[CountryReq]],Last_Validations[],COLUMNS($B:M)+1,FALSE)</f>
        <v>Other</v>
      </c>
      <c r="AG796" s="36" t="str">
        <f>VLOOKUP(First_Validations__2[[#This Row],[CountryReq]],Last_Validations[],COLUMNS($B:N)+1,FALSE)</f>
        <v>Civil society engagement (#1.3)</v>
      </c>
      <c r="AH796" s="36">
        <f>VLOOKUP(First_Validations__2[[#This Row],[CountryReq]],Last_Validations[],COLUMNS($B:O)+1,FALSE)</f>
        <v>3</v>
      </c>
      <c r="AI796" s="36" t="str">
        <f>VLOOKUP(First_Validations__2[[#This Row],[CountryReq]],Last_Validations[],COLUMNS($B:P)+1,FALSE)</f>
        <v>Inadequate progress</v>
      </c>
      <c r="AJ796" s="36" t="str">
        <f>VLOOKUP(First_Validations__2[[#This Row],[CountryReq]],Last_Validations[],COLUMNS($B:Q)+1,FALSE)</f>
        <v>Civil society representatives and journalists substantially engaged in the EITI process have faced arrests, coercion and reprisal between March and September 2017, while engaging in public debate on topics related to the EITI. These arrests fit a pattern of intimidation, harassment and arbitrary detention targeting civil society actors who petitioned the court to investigate allegation of corruptions in the extractive sector. Thus, the Board concluded that Niger has made inadequate progress on Requirement 1.3. In accordance with Requirement 3.3.c.i of the EITI Standard, Niger was suspended and given 18 months to undertake corrective actions. For the suspension to be lifted, the Government of Niger should ensure that the civil society protocol is fully adhered to, including ensuring that civil society representatives are able to engage in public debate related to the EITI process and express opinions about the EITI process without restraints coercion or reprisal.</v>
      </c>
      <c r="AK796" s="36">
        <f>VLOOKUP(First_Validations__2[[#This Row],[CountryReq]],Last_Validations[],COLUMNS($B:R)+1,FALSE)</f>
        <v>0</v>
      </c>
      <c r="AL796" s="36" t="str">
        <f>VLOOKUP(First_Validations__2[[#This Row],[CountryReq]],Last_Validations[],COLUMNS($B:S)+1,FALSE)</f>
        <v>http://www.itieniger.ne/index.php/en/</v>
      </c>
      <c r="AM796" s="36" t="str">
        <f>VLOOKUP(First_Validations__2[[#This Row],[CountryReq]],Last_Validations[],COLUMNS($B:T)+1,FALSE)</f>
        <v>https://eiti.org/api/v1.0/score_data/19</v>
      </c>
      <c r="AN796" s="36" t="str">
        <f>IF(First_Validations__2[[#This Row],[FirstValidation.Country: Year]]=First_Validations__2[[#This Row],[Country: Year]],"First","Second / Last")</f>
        <v>First</v>
      </c>
      <c r="AO796" s="36">
        <f>IF(AND(First_Validations__2[[#This Row],[FirstValidation.Validation score]]&lt;5,First_Validations__2[[#This Row],[FirstValidation.Validation score]]&gt;1),1,0)</f>
        <v>1</v>
      </c>
      <c r="AP796" s="36">
        <f>First_Validations__2[[#This Row],[Validation score]]-First_Validations__2[[#This Row],[FirstValidation.Validation score]]</f>
        <v>0</v>
      </c>
      <c r="AQ796" s="36">
        <f>IF(AND(First_Validations__2[[#This Row],[Corrective action]]=1,First_Validations__2[[#This Row],[Validation score]]&lt;5,First_Validations__2[[#This Row],[Validation score]]&gt;1),1,0)</f>
        <v>1</v>
      </c>
      <c r="AR796" s="36">
        <f>IF(AND(First_Validations__2[[#This Row],[Corrective action]]=1,OR(First_Validations__2[[#This Row],[Validation score]]&gt;4,First_Validations__2[[#This Row],[Validation score]]&lt;2)),1,0)</f>
        <v>0</v>
      </c>
      <c r="AS7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6" s="36" t="str">
        <f>VLOOKUP(First_Validations__2[[#This Row],[Requirement ('#)]],Requirements[[Requirements]:[Categories2]],2,FALSE)</f>
        <v>MSG Oversight</v>
      </c>
    </row>
    <row r="797" spans="2:46">
      <c r="B797" s="34" t="s">
        <v>1579</v>
      </c>
      <c r="C797" s="34">
        <v>1</v>
      </c>
      <c r="D797" s="34">
        <v>19</v>
      </c>
      <c r="E797" s="34" t="s">
        <v>595</v>
      </c>
      <c r="F797" s="34" t="s">
        <v>1580</v>
      </c>
      <c r="G797" s="34" t="s">
        <v>1579</v>
      </c>
      <c r="H797" s="34" t="s">
        <v>3497</v>
      </c>
      <c r="I797" s="34" t="s">
        <v>596</v>
      </c>
      <c r="J797" s="34">
        <v>2016</v>
      </c>
      <c r="L797" s="34" t="s">
        <v>0</v>
      </c>
      <c r="M797" s="34" t="s">
        <v>1789</v>
      </c>
      <c r="N797" s="34">
        <v>3</v>
      </c>
      <c r="O797" s="34" t="s">
        <v>1798</v>
      </c>
      <c r="P797" s="34" t="s">
        <v>600</v>
      </c>
      <c r="R797" s="34" t="s">
        <v>1582</v>
      </c>
      <c r="S797" s="34" t="s">
        <v>1844</v>
      </c>
      <c r="T797" s="34" t="s">
        <v>2763</v>
      </c>
      <c r="U797" s="36" t="str">
        <f>VLOOKUP(First_Validations__2[[#This Row],[CountryReq]],Last_Validations[],COLUMNS($B:B)+1,FALSE)</f>
        <v>Niger: 2016</v>
      </c>
      <c r="V797" s="36" t="str">
        <f>VLOOKUP(First_Validations__2[[#This Row],[CountryReq]],Last_Validations[],COLUMNS($B:C)+1,FALSE)</f>
        <v>Niger</v>
      </c>
      <c r="W797" s="36">
        <f>VLOOKUP(First_Validations__2[[#This Row],[CountryReq]],Last_Validations[],COLUMNS($B:D)+1,FALSE)</f>
        <v>1</v>
      </c>
      <c r="X797" s="36">
        <f>VLOOKUP(First_Validations__2[[#This Row],[CountryReq]],Last_Validations[],COLUMNS($B:E)+1,FALSE)</f>
        <v>19</v>
      </c>
      <c r="Y797" s="36" t="str">
        <f>VLOOKUP(First_Validations__2[[#This Row],[CountryReq]],Last_Validations[],COLUMNS($B:F)+1,FALSE)</f>
        <v>Niger: 2016</v>
      </c>
      <c r="Z797" s="36" t="str">
        <f>VLOOKUP(First_Validations__2[[#This Row],[CountryReq]],Last_Validations[],COLUMNS($B:G)+1,FALSE)</f>
        <v>NER</v>
      </c>
      <c r="AA797" s="36" t="str">
        <f>VLOOKUP(First_Validations__2[[#This Row],[CountryReq]],Last_Validations[],COLUMNS($B:H)+1,FALSE)</f>
        <v>Niger</v>
      </c>
      <c r="AB797" s="36" t="str">
        <f>VLOOKUP(First_Validations__2[[#This Row],[CountryReq]],Last_Validations[],COLUMNS($B:I)+1,FALSE)</f>
        <v>https://eiti.org/board-decision/2017-56</v>
      </c>
      <c r="AC797" s="36" t="str">
        <f>VLOOKUP(First_Validations__2[[#This Row],[CountryReq]],Last_Validations[],COLUMNS($B:J)+1,FALSE)</f>
        <v>https://eiti.org/document/validation-of-niger-2017-documentation</v>
      </c>
      <c r="AD797" s="36">
        <f>VLOOKUP(First_Validations__2[[#This Row],[CountryReq]],Last_Validations[],COLUMNS($B:K)+1,FALSE)</f>
        <v>2016</v>
      </c>
      <c r="AE797" s="36">
        <f>VLOOKUP(First_Validations__2[[#This Row],[CountryReq]],Last_Validations[],COLUMNS($B:L)+1,FALSE)</f>
        <v>0</v>
      </c>
      <c r="AF797" s="36" t="str">
        <f>VLOOKUP(First_Validations__2[[#This Row],[CountryReq]],Last_Validations[],COLUMNS($B:M)+1,FALSE)</f>
        <v>Other</v>
      </c>
      <c r="AG797" s="36" t="str">
        <f>VLOOKUP(First_Validations__2[[#This Row],[CountryReq]],Last_Validations[],COLUMNS($B:N)+1,FALSE)</f>
        <v>MSG governance (#1.4)</v>
      </c>
      <c r="AH797" s="36">
        <f>VLOOKUP(First_Validations__2[[#This Row],[CountryReq]],Last_Validations[],COLUMNS($B:O)+1,FALSE)</f>
        <v>3</v>
      </c>
      <c r="AI797" s="36" t="str">
        <f>VLOOKUP(First_Validations__2[[#This Row],[CountryReq]],Last_Validations[],COLUMNS($B:P)+1,FALSE)</f>
        <v>Inadequate progress</v>
      </c>
      <c r="AJ797" s="36" t="str">
        <f>VLOOKUP(First_Validations__2[[#This Row],[CountryReq]],Last_Validations[],COLUMNS($B:Q)+1,FALSE)</f>
        <v>The MSG membership includes relevant actors from each constituency, although stakeholders agreed that the MSG’s structure should be revised to ensure relevant government and industry stakeholders are adequately represented. There is no evidence of constituency outreach ahead of MSG member selection and the nominations process has not been codified for any of the three constituencies. The MSG does not appear to have agreed its own ToR and the lack of revision of EITI Niger’s institutional structure and governance since 2008 is a concern, not least given the significant deviations in practice and the decrees’ lack of detail on nominations and internal governance. While decision-making appears to be based on consensus in most instances, stakeholders agree that there are no safeguards ensuring the inclusiveness of decision-making. Discussions at MSG meetings appear poorly documented in meeting minutes. While there is evidence of MSG input to key decisions related to EITI implementation, such as the ToR for the Independent Administrator, EITI Reports and workplans, there is no evidence of consultations with the broader constituencies about these decisions.</v>
      </c>
      <c r="AK797" s="36">
        <f>VLOOKUP(First_Validations__2[[#This Row],[CountryReq]],Last_Validations[],COLUMNS($B:R)+1,FALSE)</f>
        <v>0</v>
      </c>
      <c r="AL797" s="36" t="str">
        <f>VLOOKUP(First_Validations__2[[#This Row],[CountryReq]],Last_Validations[],COLUMNS($B:S)+1,FALSE)</f>
        <v>http://www.itieniger.ne/index.php/en/</v>
      </c>
      <c r="AM797" s="36" t="str">
        <f>VLOOKUP(First_Validations__2[[#This Row],[CountryReq]],Last_Validations[],COLUMNS($B:T)+1,FALSE)</f>
        <v>https://eiti.org/api/v1.0/score_data/19</v>
      </c>
      <c r="AN797" s="36" t="str">
        <f>IF(First_Validations__2[[#This Row],[FirstValidation.Country: Year]]=First_Validations__2[[#This Row],[Country: Year]],"First","Second / Last")</f>
        <v>First</v>
      </c>
      <c r="AO797" s="36">
        <f>IF(AND(First_Validations__2[[#This Row],[FirstValidation.Validation score]]&lt;5,First_Validations__2[[#This Row],[FirstValidation.Validation score]]&gt;1),1,0)</f>
        <v>1</v>
      </c>
      <c r="AP797" s="36">
        <f>First_Validations__2[[#This Row],[Validation score]]-First_Validations__2[[#This Row],[FirstValidation.Validation score]]</f>
        <v>0</v>
      </c>
      <c r="AQ797" s="36">
        <f>IF(AND(First_Validations__2[[#This Row],[Corrective action]]=1,First_Validations__2[[#This Row],[Validation score]]&lt;5,First_Validations__2[[#This Row],[Validation score]]&gt;1),1,0)</f>
        <v>1</v>
      </c>
      <c r="AR797" s="36">
        <f>IF(AND(First_Validations__2[[#This Row],[Corrective action]]=1,OR(First_Validations__2[[#This Row],[Validation score]]&gt;4,First_Validations__2[[#This Row],[Validation score]]&lt;2)),1,0)</f>
        <v>0</v>
      </c>
      <c r="AS7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7" s="36" t="str">
        <f>VLOOKUP(First_Validations__2[[#This Row],[Requirement ('#)]],Requirements[[Requirements]:[Categories2]],2,FALSE)</f>
        <v>MSG Oversight</v>
      </c>
    </row>
    <row r="798" spans="2:46">
      <c r="B798" s="34" t="s">
        <v>1579</v>
      </c>
      <c r="C798" s="34">
        <v>1</v>
      </c>
      <c r="D798" s="34">
        <v>19</v>
      </c>
      <c r="E798" s="34" t="s">
        <v>595</v>
      </c>
      <c r="F798" s="34" t="s">
        <v>1580</v>
      </c>
      <c r="G798" s="34" t="s">
        <v>1579</v>
      </c>
      <c r="H798" s="34" t="s">
        <v>3497</v>
      </c>
      <c r="I798" s="34" t="s">
        <v>596</v>
      </c>
      <c r="J798" s="34">
        <v>2016</v>
      </c>
      <c r="L798" s="34" t="s">
        <v>0</v>
      </c>
      <c r="M798" s="34" t="s">
        <v>1784</v>
      </c>
      <c r="N798" s="34">
        <v>5</v>
      </c>
      <c r="O798" s="34" t="s">
        <v>1768</v>
      </c>
      <c r="P798" s="34" t="s">
        <v>597</v>
      </c>
      <c r="R798" s="34" t="s">
        <v>1582</v>
      </c>
      <c r="S798" s="34" t="s">
        <v>1844</v>
      </c>
      <c r="T798" s="34" t="s">
        <v>2764</v>
      </c>
      <c r="U798" s="36" t="str">
        <f>VLOOKUP(First_Validations__2[[#This Row],[CountryReq]],Last_Validations[],COLUMNS($B:B)+1,FALSE)</f>
        <v>Niger: 2016</v>
      </c>
      <c r="V798" s="36" t="str">
        <f>VLOOKUP(First_Validations__2[[#This Row],[CountryReq]],Last_Validations[],COLUMNS($B:C)+1,FALSE)</f>
        <v>Niger</v>
      </c>
      <c r="W798" s="36">
        <f>VLOOKUP(First_Validations__2[[#This Row],[CountryReq]],Last_Validations[],COLUMNS($B:D)+1,FALSE)</f>
        <v>1</v>
      </c>
      <c r="X798" s="36">
        <f>VLOOKUP(First_Validations__2[[#This Row],[CountryReq]],Last_Validations[],COLUMNS($B:E)+1,FALSE)</f>
        <v>19</v>
      </c>
      <c r="Y798" s="36" t="str">
        <f>VLOOKUP(First_Validations__2[[#This Row],[CountryReq]],Last_Validations[],COLUMNS($B:F)+1,FALSE)</f>
        <v>Niger: 2016</v>
      </c>
      <c r="Z798" s="36" t="str">
        <f>VLOOKUP(First_Validations__2[[#This Row],[CountryReq]],Last_Validations[],COLUMNS($B:G)+1,FALSE)</f>
        <v>NER</v>
      </c>
      <c r="AA798" s="36" t="str">
        <f>VLOOKUP(First_Validations__2[[#This Row],[CountryReq]],Last_Validations[],COLUMNS($B:H)+1,FALSE)</f>
        <v>Niger</v>
      </c>
      <c r="AB798" s="36" t="str">
        <f>VLOOKUP(First_Validations__2[[#This Row],[CountryReq]],Last_Validations[],COLUMNS($B:I)+1,FALSE)</f>
        <v>https://eiti.org/board-decision/2017-56</v>
      </c>
      <c r="AC798" s="36" t="str">
        <f>VLOOKUP(First_Validations__2[[#This Row],[CountryReq]],Last_Validations[],COLUMNS($B:J)+1,FALSE)</f>
        <v>https://eiti.org/document/validation-of-niger-2017-documentation</v>
      </c>
      <c r="AD798" s="36">
        <f>VLOOKUP(First_Validations__2[[#This Row],[CountryReq]],Last_Validations[],COLUMNS($B:K)+1,FALSE)</f>
        <v>2016</v>
      </c>
      <c r="AE798" s="36">
        <f>VLOOKUP(First_Validations__2[[#This Row],[CountryReq]],Last_Validations[],COLUMNS($B:L)+1,FALSE)</f>
        <v>0</v>
      </c>
      <c r="AF798" s="36" t="str">
        <f>VLOOKUP(First_Validations__2[[#This Row],[CountryReq]],Last_Validations[],COLUMNS($B:M)+1,FALSE)</f>
        <v>Other</v>
      </c>
      <c r="AG798" s="36" t="str">
        <f>VLOOKUP(First_Validations__2[[#This Row],[CountryReq]],Last_Validations[],COLUMNS($B:N)+1,FALSE)</f>
        <v>Government engagement (#1.1)</v>
      </c>
      <c r="AH798" s="36">
        <f>VLOOKUP(First_Validations__2[[#This Row],[CountryReq]],Last_Validations[],COLUMNS($B:O)+1,FALSE)</f>
        <v>5</v>
      </c>
      <c r="AI798" s="36" t="str">
        <f>VLOOKUP(First_Validations__2[[#This Row],[CountryReq]],Last_Validations[],COLUMNS($B:P)+1,FALSE)</f>
        <v>Satisfactory progress</v>
      </c>
      <c r="AJ798" s="36" t="str">
        <f>VLOOKUP(First_Validations__2[[#This Row],[CountryReq]],Last_Validations[],COLUMNS($B:Q)+1,FALSE)</f>
        <v xml:space="preserve">There are regular, public statements of support from the government, a senior individual has been appointed to lead on the implementation of the EITI and senior government officials are represented on the MSG. There is evidence of government participation in EITI reporting, dissemination and outreach. The government has covered core funding for EITI implementation despite budget constraints. </v>
      </c>
      <c r="AK798" s="36">
        <f>VLOOKUP(First_Validations__2[[#This Row],[CountryReq]],Last_Validations[],COLUMNS($B:R)+1,FALSE)</f>
        <v>0</v>
      </c>
      <c r="AL798" s="36" t="str">
        <f>VLOOKUP(First_Validations__2[[#This Row],[CountryReq]],Last_Validations[],COLUMNS($B:S)+1,FALSE)</f>
        <v>http://www.itieniger.ne/index.php/en/</v>
      </c>
      <c r="AM798" s="36" t="str">
        <f>VLOOKUP(First_Validations__2[[#This Row],[CountryReq]],Last_Validations[],COLUMNS($B:T)+1,FALSE)</f>
        <v>https://eiti.org/api/v1.0/score_data/19</v>
      </c>
      <c r="AN798" s="36" t="str">
        <f>IF(First_Validations__2[[#This Row],[FirstValidation.Country: Year]]=First_Validations__2[[#This Row],[Country: Year]],"First","Second / Last")</f>
        <v>First</v>
      </c>
      <c r="AO798" s="36">
        <f>IF(AND(First_Validations__2[[#This Row],[FirstValidation.Validation score]]&lt;5,First_Validations__2[[#This Row],[FirstValidation.Validation score]]&gt;1),1,0)</f>
        <v>0</v>
      </c>
      <c r="AP798" s="36">
        <f>First_Validations__2[[#This Row],[Validation score]]-First_Validations__2[[#This Row],[FirstValidation.Validation score]]</f>
        <v>0</v>
      </c>
      <c r="AQ798" s="36">
        <f>IF(AND(First_Validations__2[[#This Row],[Corrective action]]=1,First_Validations__2[[#This Row],[Validation score]]&lt;5,First_Validations__2[[#This Row],[Validation score]]&gt;1),1,0)</f>
        <v>0</v>
      </c>
      <c r="AR798" s="36">
        <f>IF(AND(First_Validations__2[[#This Row],[Corrective action]]=1,OR(First_Validations__2[[#This Row],[Validation score]]&gt;4,First_Validations__2[[#This Row],[Validation score]]&lt;2)),1,0)</f>
        <v>0</v>
      </c>
      <c r="AS7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8" s="36" t="str">
        <f>VLOOKUP(First_Validations__2[[#This Row],[Requirement ('#)]],Requirements[[Requirements]:[Categories2]],2,FALSE)</f>
        <v>MSG Oversight</v>
      </c>
    </row>
    <row r="799" spans="2:46">
      <c r="B799" s="34" t="s">
        <v>1579</v>
      </c>
      <c r="C799" s="34">
        <v>1</v>
      </c>
      <c r="D799" s="34">
        <v>19</v>
      </c>
      <c r="E799" s="34" t="s">
        <v>595</v>
      </c>
      <c r="F799" s="34" t="s">
        <v>1580</v>
      </c>
      <c r="G799" s="34" t="s">
        <v>1579</v>
      </c>
      <c r="H799" s="34" t="s">
        <v>3497</v>
      </c>
      <c r="I799" s="34" t="s">
        <v>596</v>
      </c>
      <c r="J799" s="34">
        <v>2016</v>
      </c>
      <c r="L799" s="34" t="s">
        <v>0</v>
      </c>
      <c r="M799" s="34" t="s">
        <v>1787</v>
      </c>
      <c r="N799" s="34">
        <v>4</v>
      </c>
      <c r="O799" s="34" t="s">
        <v>1767</v>
      </c>
      <c r="P799" s="34" t="s">
        <v>598</v>
      </c>
      <c r="R799" s="34" t="s">
        <v>1582</v>
      </c>
      <c r="S799" s="34" t="s">
        <v>1844</v>
      </c>
      <c r="T799" s="34" t="s">
        <v>2765</v>
      </c>
      <c r="U799" s="36" t="str">
        <f>VLOOKUP(First_Validations__2[[#This Row],[CountryReq]],Last_Validations[],COLUMNS($B:B)+1,FALSE)</f>
        <v>Niger: 2016</v>
      </c>
      <c r="V799" s="36" t="str">
        <f>VLOOKUP(First_Validations__2[[#This Row],[CountryReq]],Last_Validations[],COLUMNS($B:C)+1,FALSE)</f>
        <v>Niger</v>
      </c>
      <c r="W799" s="36">
        <f>VLOOKUP(First_Validations__2[[#This Row],[CountryReq]],Last_Validations[],COLUMNS($B:D)+1,FALSE)</f>
        <v>1</v>
      </c>
      <c r="X799" s="36">
        <f>VLOOKUP(First_Validations__2[[#This Row],[CountryReq]],Last_Validations[],COLUMNS($B:E)+1,FALSE)</f>
        <v>19</v>
      </c>
      <c r="Y799" s="36" t="str">
        <f>VLOOKUP(First_Validations__2[[#This Row],[CountryReq]],Last_Validations[],COLUMNS($B:F)+1,FALSE)</f>
        <v>Niger: 2016</v>
      </c>
      <c r="Z799" s="36" t="str">
        <f>VLOOKUP(First_Validations__2[[#This Row],[CountryReq]],Last_Validations[],COLUMNS($B:G)+1,FALSE)</f>
        <v>NER</v>
      </c>
      <c r="AA799" s="36" t="str">
        <f>VLOOKUP(First_Validations__2[[#This Row],[CountryReq]],Last_Validations[],COLUMNS($B:H)+1,FALSE)</f>
        <v>Niger</v>
      </c>
      <c r="AB799" s="36" t="str">
        <f>VLOOKUP(First_Validations__2[[#This Row],[CountryReq]],Last_Validations[],COLUMNS($B:I)+1,FALSE)</f>
        <v>https://eiti.org/board-decision/2017-56</v>
      </c>
      <c r="AC799" s="36" t="str">
        <f>VLOOKUP(First_Validations__2[[#This Row],[CountryReq]],Last_Validations[],COLUMNS($B:J)+1,FALSE)</f>
        <v>https://eiti.org/document/validation-of-niger-2017-documentation</v>
      </c>
      <c r="AD799" s="36">
        <f>VLOOKUP(First_Validations__2[[#This Row],[CountryReq]],Last_Validations[],COLUMNS($B:K)+1,FALSE)</f>
        <v>2016</v>
      </c>
      <c r="AE799" s="36">
        <f>VLOOKUP(First_Validations__2[[#This Row],[CountryReq]],Last_Validations[],COLUMNS($B:L)+1,FALSE)</f>
        <v>0</v>
      </c>
      <c r="AF799" s="36" t="str">
        <f>VLOOKUP(First_Validations__2[[#This Row],[CountryReq]],Last_Validations[],COLUMNS($B:M)+1,FALSE)</f>
        <v>Other</v>
      </c>
      <c r="AG799" s="36" t="str">
        <f>VLOOKUP(First_Validations__2[[#This Row],[CountryReq]],Last_Validations[],COLUMNS($B:N)+1,FALSE)</f>
        <v>Industry engagement (#1.2)</v>
      </c>
      <c r="AH799" s="36">
        <f>VLOOKUP(First_Validations__2[[#This Row],[CountryReq]],Last_Validations[],COLUMNS($B:O)+1,FALSE)</f>
        <v>4</v>
      </c>
      <c r="AI799" s="36" t="str">
        <f>VLOOKUP(First_Validations__2[[#This Row],[CountryReq]],Last_Validations[],COLUMNS($B:P)+1,FALSE)</f>
        <v>Meaningful progress</v>
      </c>
      <c r="AJ799" s="36" t="str">
        <f>VLOOKUP(First_Validations__2[[#This Row],[CountryReq]],Last_Validations[],COLUMNS($B:Q)+1,FALSE)</f>
        <v xml:space="preserve">There is an enabling legal environment for EITI reporting and there do not appear to be legal barriers to company disclosure. Producing companies in the mining sector are actively and effectively engaged in the EITI process. There is no evidence of even informal consultations with oil and gas and exploration companies. </v>
      </c>
      <c r="AK799" s="36">
        <f>VLOOKUP(First_Validations__2[[#This Row],[CountryReq]],Last_Validations[],COLUMNS($B:R)+1,FALSE)</f>
        <v>0</v>
      </c>
      <c r="AL799" s="36" t="str">
        <f>VLOOKUP(First_Validations__2[[#This Row],[CountryReq]],Last_Validations[],COLUMNS($B:S)+1,FALSE)</f>
        <v>http://www.itieniger.ne/index.php/en/</v>
      </c>
      <c r="AM799" s="36" t="str">
        <f>VLOOKUP(First_Validations__2[[#This Row],[CountryReq]],Last_Validations[],COLUMNS($B:T)+1,FALSE)</f>
        <v>https://eiti.org/api/v1.0/score_data/19</v>
      </c>
      <c r="AN799" s="36" t="str">
        <f>IF(First_Validations__2[[#This Row],[FirstValidation.Country: Year]]=First_Validations__2[[#This Row],[Country: Year]],"First","Second / Last")</f>
        <v>First</v>
      </c>
      <c r="AO799" s="36">
        <f>IF(AND(First_Validations__2[[#This Row],[FirstValidation.Validation score]]&lt;5,First_Validations__2[[#This Row],[FirstValidation.Validation score]]&gt;1),1,0)</f>
        <v>1</v>
      </c>
      <c r="AP799" s="36">
        <f>First_Validations__2[[#This Row],[Validation score]]-First_Validations__2[[#This Row],[FirstValidation.Validation score]]</f>
        <v>0</v>
      </c>
      <c r="AQ799" s="36">
        <f>IF(AND(First_Validations__2[[#This Row],[Corrective action]]=1,First_Validations__2[[#This Row],[Validation score]]&lt;5,First_Validations__2[[#This Row],[Validation score]]&gt;1),1,0)</f>
        <v>1</v>
      </c>
      <c r="AR799" s="36">
        <f>IF(AND(First_Validations__2[[#This Row],[Corrective action]]=1,OR(First_Validations__2[[#This Row],[Validation score]]&gt;4,First_Validations__2[[#This Row],[Validation score]]&lt;2)),1,0)</f>
        <v>0</v>
      </c>
      <c r="AS7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799" s="36" t="str">
        <f>VLOOKUP(First_Validations__2[[#This Row],[Requirement ('#)]],Requirements[[Requirements]:[Categories2]],2,FALSE)</f>
        <v>MSG Oversight</v>
      </c>
    </row>
    <row r="800" spans="2:46">
      <c r="B800" s="34" t="s">
        <v>1579</v>
      </c>
      <c r="C800" s="34">
        <v>1</v>
      </c>
      <c r="D800" s="34">
        <v>19</v>
      </c>
      <c r="E800" s="34" t="s">
        <v>595</v>
      </c>
      <c r="F800" s="34" t="s">
        <v>1580</v>
      </c>
      <c r="G800" s="34" t="s">
        <v>1579</v>
      </c>
      <c r="H800" s="34" t="s">
        <v>3497</v>
      </c>
      <c r="I800" s="34" t="s">
        <v>596</v>
      </c>
      <c r="J800" s="34">
        <v>2016</v>
      </c>
      <c r="L800" s="34" t="s">
        <v>0</v>
      </c>
      <c r="M800" s="34" t="s">
        <v>1792</v>
      </c>
      <c r="N800" s="34">
        <v>3</v>
      </c>
      <c r="O800" s="34" t="s">
        <v>1798</v>
      </c>
      <c r="P800" s="34" t="s">
        <v>603</v>
      </c>
      <c r="R800" s="34" t="s">
        <v>1582</v>
      </c>
      <c r="S800" s="34" t="s">
        <v>1844</v>
      </c>
      <c r="T800" s="34" t="s">
        <v>2766</v>
      </c>
      <c r="U800" s="36" t="str">
        <f>VLOOKUP(First_Validations__2[[#This Row],[CountryReq]],Last_Validations[],COLUMNS($B:B)+1,FALSE)</f>
        <v>Niger: 2016</v>
      </c>
      <c r="V800" s="36" t="str">
        <f>VLOOKUP(First_Validations__2[[#This Row],[CountryReq]],Last_Validations[],COLUMNS($B:C)+1,FALSE)</f>
        <v>Niger</v>
      </c>
      <c r="W800" s="36">
        <f>VLOOKUP(First_Validations__2[[#This Row],[CountryReq]],Last_Validations[],COLUMNS($B:D)+1,FALSE)</f>
        <v>1</v>
      </c>
      <c r="X800" s="36">
        <f>VLOOKUP(First_Validations__2[[#This Row],[CountryReq]],Last_Validations[],COLUMNS($B:E)+1,FALSE)</f>
        <v>19</v>
      </c>
      <c r="Y800" s="36" t="str">
        <f>VLOOKUP(First_Validations__2[[#This Row],[CountryReq]],Last_Validations[],COLUMNS($B:F)+1,FALSE)</f>
        <v>Niger: 2016</v>
      </c>
      <c r="Z800" s="36" t="str">
        <f>VLOOKUP(First_Validations__2[[#This Row],[CountryReq]],Last_Validations[],COLUMNS($B:G)+1,FALSE)</f>
        <v>NER</v>
      </c>
      <c r="AA800" s="36" t="str">
        <f>VLOOKUP(First_Validations__2[[#This Row],[CountryReq]],Last_Validations[],COLUMNS($B:H)+1,FALSE)</f>
        <v>Niger</v>
      </c>
      <c r="AB800" s="36" t="str">
        <f>VLOOKUP(First_Validations__2[[#This Row],[CountryReq]],Last_Validations[],COLUMNS($B:I)+1,FALSE)</f>
        <v>https://eiti.org/board-decision/2017-56</v>
      </c>
      <c r="AC800" s="36" t="str">
        <f>VLOOKUP(First_Validations__2[[#This Row],[CountryReq]],Last_Validations[],COLUMNS($B:J)+1,FALSE)</f>
        <v>https://eiti.org/document/validation-of-niger-2017-documentation</v>
      </c>
      <c r="AD800" s="36">
        <f>VLOOKUP(First_Validations__2[[#This Row],[CountryReq]],Last_Validations[],COLUMNS($B:K)+1,FALSE)</f>
        <v>2016</v>
      </c>
      <c r="AE800" s="36">
        <f>VLOOKUP(First_Validations__2[[#This Row],[CountryReq]],Last_Validations[],COLUMNS($B:L)+1,FALSE)</f>
        <v>0</v>
      </c>
      <c r="AF800" s="36" t="str">
        <f>VLOOKUP(First_Validations__2[[#This Row],[CountryReq]],Last_Validations[],COLUMNS($B:M)+1,FALSE)</f>
        <v>Other</v>
      </c>
      <c r="AG800" s="36" t="str">
        <f>VLOOKUP(First_Validations__2[[#This Row],[CountryReq]],Last_Validations[],COLUMNS($B:N)+1,FALSE)</f>
        <v>License allocations (#2.2)</v>
      </c>
      <c r="AH800" s="36">
        <f>VLOOKUP(First_Validations__2[[#This Row],[CountryReq]],Last_Validations[],COLUMNS($B:O)+1,FALSE)</f>
        <v>3</v>
      </c>
      <c r="AI800" s="36" t="str">
        <f>VLOOKUP(First_Validations__2[[#This Row],[CountryReq]],Last_Validations[],COLUMNS($B:P)+1,FALSE)</f>
        <v>Inadequate progress</v>
      </c>
      <c r="AJ800" s="36" t="str">
        <f>VLOOKUP(First_Validations__2[[#This Row],[CountryReq]],Last_Validations[],COLUMNS($B:Q)+1,FALSE)</f>
        <v xml:space="preserve">The 2014 EITI Report did not provide a comprehensive list of extractives licenses awarded or transferred in 2014, nor a description of the process for transferring or awarding licenses, including the technical and financial criteria used as set out in Requirement 2.2.a. Non-trivial deviations from the applicable laws were not highlighted.  </v>
      </c>
      <c r="AK800" s="36">
        <f>VLOOKUP(First_Validations__2[[#This Row],[CountryReq]],Last_Validations[],COLUMNS($B:R)+1,FALSE)</f>
        <v>0</v>
      </c>
      <c r="AL800" s="36" t="str">
        <f>VLOOKUP(First_Validations__2[[#This Row],[CountryReq]],Last_Validations[],COLUMNS($B:S)+1,FALSE)</f>
        <v>http://www.itieniger.ne/index.php/en/</v>
      </c>
      <c r="AM800" s="36" t="str">
        <f>VLOOKUP(First_Validations__2[[#This Row],[CountryReq]],Last_Validations[],COLUMNS($B:T)+1,FALSE)</f>
        <v>https://eiti.org/api/v1.0/score_data/19</v>
      </c>
      <c r="AN800" s="36" t="str">
        <f>IF(First_Validations__2[[#This Row],[FirstValidation.Country: Year]]=First_Validations__2[[#This Row],[Country: Year]],"First","Second / Last")</f>
        <v>First</v>
      </c>
      <c r="AO800" s="36">
        <f>IF(AND(First_Validations__2[[#This Row],[FirstValidation.Validation score]]&lt;5,First_Validations__2[[#This Row],[FirstValidation.Validation score]]&gt;1),1,0)</f>
        <v>1</v>
      </c>
      <c r="AP800" s="36">
        <f>First_Validations__2[[#This Row],[Validation score]]-First_Validations__2[[#This Row],[FirstValidation.Validation score]]</f>
        <v>0</v>
      </c>
      <c r="AQ800" s="36">
        <f>IF(AND(First_Validations__2[[#This Row],[Corrective action]]=1,First_Validations__2[[#This Row],[Validation score]]&lt;5,First_Validations__2[[#This Row],[Validation score]]&gt;1),1,0)</f>
        <v>1</v>
      </c>
      <c r="AR800" s="36">
        <f>IF(AND(First_Validations__2[[#This Row],[Corrective action]]=1,OR(First_Validations__2[[#This Row],[Validation score]]&gt;4,First_Validations__2[[#This Row],[Validation score]]&lt;2)),1,0)</f>
        <v>0</v>
      </c>
      <c r="AS8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0" s="36" t="str">
        <f>VLOOKUP(First_Validations__2[[#This Row],[Requirement ('#)]],Requirements[[Requirements]:[Categories2]],2,FALSE)</f>
        <v>Licenses and contracts</v>
      </c>
    </row>
    <row r="801" spans="2:46">
      <c r="B801" s="34" t="s">
        <v>1579</v>
      </c>
      <c r="C801" s="34">
        <v>1</v>
      </c>
      <c r="D801" s="34">
        <v>19</v>
      </c>
      <c r="E801" s="34" t="s">
        <v>595</v>
      </c>
      <c r="F801" s="34" t="s">
        <v>1580</v>
      </c>
      <c r="G801" s="34" t="s">
        <v>1579</v>
      </c>
      <c r="H801" s="34" t="s">
        <v>3497</v>
      </c>
      <c r="I801" s="34" t="s">
        <v>596</v>
      </c>
      <c r="J801" s="34">
        <v>2016</v>
      </c>
      <c r="L801" s="34" t="s">
        <v>0</v>
      </c>
      <c r="M801" s="34" t="s">
        <v>1793</v>
      </c>
      <c r="N801" s="34">
        <v>3</v>
      </c>
      <c r="O801" s="34" t="s">
        <v>1798</v>
      </c>
      <c r="P801" s="34" t="s">
        <v>604</v>
      </c>
      <c r="R801" s="34" t="s">
        <v>1582</v>
      </c>
      <c r="S801" s="34" t="s">
        <v>1844</v>
      </c>
      <c r="T801" s="34" t="s">
        <v>2767</v>
      </c>
      <c r="U801" s="36" t="str">
        <f>VLOOKUP(First_Validations__2[[#This Row],[CountryReq]],Last_Validations[],COLUMNS($B:B)+1,FALSE)</f>
        <v>Niger: 2016</v>
      </c>
      <c r="V801" s="36" t="str">
        <f>VLOOKUP(First_Validations__2[[#This Row],[CountryReq]],Last_Validations[],COLUMNS($B:C)+1,FALSE)</f>
        <v>Niger</v>
      </c>
      <c r="W801" s="36">
        <f>VLOOKUP(First_Validations__2[[#This Row],[CountryReq]],Last_Validations[],COLUMNS($B:D)+1,FALSE)</f>
        <v>1</v>
      </c>
      <c r="X801" s="36">
        <f>VLOOKUP(First_Validations__2[[#This Row],[CountryReq]],Last_Validations[],COLUMNS($B:E)+1,FALSE)</f>
        <v>19</v>
      </c>
      <c r="Y801" s="36" t="str">
        <f>VLOOKUP(First_Validations__2[[#This Row],[CountryReq]],Last_Validations[],COLUMNS($B:F)+1,FALSE)</f>
        <v>Niger: 2016</v>
      </c>
      <c r="Z801" s="36" t="str">
        <f>VLOOKUP(First_Validations__2[[#This Row],[CountryReq]],Last_Validations[],COLUMNS($B:G)+1,FALSE)</f>
        <v>NER</v>
      </c>
      <c r="AA801" s="36" t="str">
        <f>VLOOKUP(First_Validations__2[[#This Row],[CountryReq]],Last_Validations[],COLUMNS($B:H)+1,FALSE)</f>
        <v>Niger</v>
      </c>
      <c r="AB801" s="36" t="str">
        <f>VLOOKUP(First_Validations__2[[#This Row],[CountryReq]],Last_Validations[],COLUMNS($B:I)+1,FALSE)</f>
        <v>https://eiti.org/board-decision/2017-56</v>
      </c>
      <c r="AC801" s="36" t="str">
        <f>VLOOKUP(First_Validations__2[[#This Row],[CountryReq]],Last_Validations[],COLUMNS($B:J)+1,FALSE)</f>
        <v>https://eiti.org/document/validation-of-niger-2017-documentation</v>
      </c>
      <c r="AD801" s="36">
        <f>VLOOKUP(First_Validations__2[[#This Row],[CountryReq]],Last_Validations[],COLUMNS($B:K)+1,FALSE)</f>
        <v>2016</v>
      </c>
      <c r="AE801" s="36">
        <f>VLOOKUP(First_Validations__2[[#This Row],[CountryReq]],Last_Validations[],COLUMNS($B:L)+1,FALSE)</f>
        <v>0</v>
      </c>
      <c r="AF801" s="36" t="str">
        <f>VLOOKUP(First_Validations__2[[#This Row],[CountryReq]],Last_Validations[],COLUMNS($B:M)+1,FALSE)</f>
        <v>Other</v>
      </c>
      <c r="AG801" s="36" t="str">
        <f>VLOOKUP(First_Validations__2[[#This Row],[CountryReq]],Last_Validations[],COLUMNS($B:N)+1,FALSE)</f>
        <v>License register (#2.3)</v>
      </c>
      <c r="AH801" s="36">
        <f>VLOOKUP(First_Validations__2[[#This Row],[CountryReq]],Last_Validations[],COLUMNS($B:O)+1,FALSE)</f>
        <v>3</v>
      </c>
      <c r="AI801" s="36" t="str">
        <f>VLOOKUP(First_Validations__2[[#This Row],[CountryReq]],Last_Validations[],COLUMNS($B:P)+1,FALSE)</f>
        <v>Inadequate progress</v>
      </c>
      <c r="AJ801" s="36" t="str">
        <f>VLOOKUP(First_Validations__2[[#This Row],[CountryReq]],Last_Validations[],COLUMNS($B:Q)+1,FALSE)</f>
        <v>The excerpt of the mining cadastre included in the EITI Report was neither complete nor up-to-date. Licenses issued to SOPAMIN in December 2014, for example, were not included in the EITI Report. The list of valid permits in the petroleum sector in the EITI Report did not specify the dates of application, dates of award, nor the validity period of the license. Despite these weaknesses, significant progress has been made in bring transparency to the existing mining cadastre and efforts are underway to help modernise the cadastre system.</v>
      </c>
      <c r="AK801" s="36">
        <f>VLOOKUP(First_Validations__2[[#This Row],[CountryReq]],Last_Validations[],COLUMNS($B:R)+1,FALSE)</f>
        <v>0</v>
      </c>
      <c r="AL801" s="36" t="str">
        <f>VLOOKUP(First_Validations__2[[#This Row],[CountryReq]],Last_Validations[],COLUMNS($B:S)+1,FALSE)</f>
        <v>http://www.itieniger.ne/index.php/en/</v>
      </c>
      <c r="AM801" s="36" t="str">
        <f>VLOOKUP(First_Validations__2[[#This Row],[CountryReq]],Last_Validations[],COLUMNS($B:T)+1,FALSE)</f>
        <v>https://eiti.org/api/v1.0/score_data/19</v>
      </c>
      <c r="AN801" s="36" t="str">
        <f>IF(First_Validations__2[[#This Row],[FirstValidation.Country: Year]]=First_Validations__2[[#This Row],[Country: Year]],"First","Second / Last")</f>
        <v>First</v>
      </c>
      <c r="AO801" s="36">
        <f>IF(AND(First_Validations__2[[#This Row],[FirstValidation.Validation score]]&lt;5,First_Validations__2[[#This Row],[FirstValidation.Validation score]]&gt;1),1,0)</f>
        <v>1</v>
      </c>
      <c r="AP801" s="36">
        <f>First_Validations__2[[#This Row],[Validation score]]-First_Validations__2[[#This Row],[FirstValidation.Validation score]]</f>
        <v>0</v>
      </c>
      <c r="AQ801" s="36">
        <f>IF(AND(First_Validations__2[[#This Row],[Corrective action]]=1,First_Validations__2[[#This Row],[Validation score]]&lt;5,First_Validations__2[[#This Row],[Validation score]]&gt;1),1,0)</f>
        <v>1</v>
      </c>
      <c r="AR801" s="36">
        <f>IF(AND(First_Validations__2[[#This Row],[Corrective action]]=1,OR(First_Validations__2[[#This Row],[Validation score]]&gt;4,First_Validations__2[[#This Row],[Validation score]]&lt;2)),1,0)</f>
        <v>0</v>
      </c>
      <c r="AS8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1" s="36" t="str">
        <f>VLOOKUP(First_Validations__2[[#This Row],[Requirement ('#)]],Requirements[[Requirements]:[Categories2]],2,FALSE)</f>
        <v>Licenses and contracts</v>
      </c>
    </row>
    <row r="802" spans="2:46">
      <c r="B802" s="34" t="s">
        <v>1579</v>
      </c>
      <c r="C802" s="34">
        <v>1</v>
      </c>
      <c r="D802" s="34">
        <v>19</v>
      </c>
      <c r="E802" s="34" t="s">
        <v>595</v>
      </c>
      <c r="F802" s="34" t="s">
        <v>1580</v>
      </c>
      <c r="G802" s="34" t="s">
        <v>1579</v>
      </c>
      <c r="H802" s="34" t="s">
        <v>3497</v>
      </c>
      <c r="I802" s="34" t="s">
        <v>596</v>
      </c>
      <c r="J802" s="34">
        <v>2016</v>
      </c>
      <c r="L802" s="34" t="s">
        <v>0</v>
      </c>
      <c r="M802" s="34" t="s">
        <v>1790</v>
      </c>
      <c r="N802" s="34">
        <v>4</v>
      </c>
      <c r="O802" s="34" t="s">
        <v>1767</v>
      </c>
      <c r="P802" s="34" t="s">
        <v>601</v>
      </c>
      <c r="R802" s="34" t="s">
        <v>1582</v>
      </c>
      <c r="S802" s="34" t="s">
        <v>1844</v>
      </c>
      <c r="T802" s="34" t="s">
        <v>2768</v>
      </c>
      <c r="U802" s="36" t="str">
        <f>VLOOKUP(First_Validations__2[[#This Row],[CountryReq]],Last_Validations[],COLUMNS($B:B)+1,FALSE)</f>
        <v>Niger: 2016</v>
      </c>
      <c r="V802" s="36" t="str">
        <f>VLOOKUP(First_Validations__2[[#This Row],[CountryReq]],Last_Validations[],COLUMNS($B:C)+1,FALSE)</f>
        <v>Niger</v>
      </c>
      <c r="W802" s="36">
        <f>VLOOKUP(First_Validations__2[[#This Row],[CountryReq]],Last_Validations[],COLUMNS($B:D)+1,FALSE)</f>
        <v>1</v>
      </c>
      <c r="X802" s="36">
        <f>VLOOKUP(First_Validations__2[[#This Row],[CountryReq]],Last_Validations[],COLUMNS($B:E)+1,FALSE)</f>
        <v>19</v>
      </c>
      <c r="Y802" s="36" t="str">
        <f>VLOOKUP(First_Validations__2[[#This Row],[CountryReq]],Last_Validations[],COLUMNS($B:F)+1,FALSE)</f>
        <v>Niger: 2016</v>
      </c>
      <c r="Z802" s="36" t="str">
        <f>VLOOKUP(First_Validations__2[[#This Row],[CountryReq]],Last_Validations[],COLUMNS($B:G)+1,FALSE)</f>
        <v>NER</v>
      </c>
      <c r="AA802" s="36" t="str">
        <f>VLOOKUP(First_Validations__2[[#This Row],[CountryReq]],Last_Validations[],COLUMNS($B:H)+1,FALSE)</f>
        <v>Niger</v>
      </c>
      <c r="AB802" s="36" t="str">
        <f>VLOOKUP(First_Validations__2[[#This Row],[CountryReq]],Last_Validations[],COLUMNS($B:I)+1,FALSE)</f>
        <v>https://eiti.org/board-decision/2017-56</v>
      </c>
      <c r="AC802" s="36" t="str">
        <f>VLOOKUP(First_Validations__2[[#This Row],[CountryReq]],Last_Validations[],COLUMNS($B:J)+1,FALSE)</f>
        <v>https://eiti.org/document/validation-of-niger-2017-documentation</v>
      </c>
      <c r="AD802" s="36">
        <f>VLOOKUP(First_Validations__2[[#This Row],[CountryReq]],Last_Validations[],COLUMNS($B:K)+1,FALSE)</f>
        <v>2016</v>
      </c>
      <c r="AE802" s="36">
        <f>VLOOKUP(First_Validations__2[[#This Row],[CountryReq]],Last_Validations[],COLUMNS($B:L)+1,FALSE)</f>
        <v>0</v>
      </c>
      <c r="AF802" s="36" t="str">
        <f>VLOOKUP(First_Validations__2[[#This Row],[CountryReq]],Last_Validations[],COLUMNS($B:M)+1,FALSE)</f>
        <v>Other</v>
      </c>
      <c r="AG802" s="36" t="str">
        <f>VLOOKUP(First_Validations__2[[#This Row],[CountryReq]],Last_Validations[],COLUMNS($B:N)+1,FALSE)</f>
        <v>Workplan (#1.5)</v>
      </c>
      <c r="AH802" s="36">
        <f>VLOOKUP(First_Validations__2[[#This Row],[CountryReq]],Last_Validations[],COLUMNS($B:O)+1,FALSE)</f>
        <v>4</v>
      </c>
      <c r="AI802" s="36" t="str">
        <f>VLOOKUP(First_Validations__2[[#This Row],[CountryReq]],Last_Validations[],COLUMNS($B:P)+1,FALSE)</f>
        <v>Meaningful progress</v>
      </c>
      <c r="AJ802" s="36" t="str">
        <f>VLOOKUP(First_Validations__2[[#This Row],[CountryReq]],Last_Validations[],COLUMNS($B:Q)+1,FALSE)</f>
        <v>Publicly accessible and updated in a timely manner, Niger’s three-year EITI work plan includes some objectives aligned with the EITI Principles and national priorities, measurable and time-bound activities, activities aimed at addressing capacity constraints and some activities related to the scope of EITI reporting. Yet it does not include activities aimed at addressing any legal or regulatory obstacles, detailed plans for implementing recommendations from EITI reporting and Validation, while several activities appear to not be clearly time-bound or measurable. Meanwhile the sources of funding for activities in the work plan remain general and there is little evidence of stakeholder consultations in preparing the work plan beyond those directly represented on the MSG.</v>
      </c>
      <c r="AK802" s="36">
        <f>VLOOKUP(First_Validations__2[[#This Row],[CountryReq]],Last_Validations[],COLUMNS($B:R)+1,FALSE)</f>
        <v>0</v>
      </c>
      <c r="AL802" s="36" t="str">
        <f>VLOOKUP(First_Validations__2[[#This Row],[CountryReq]],Last_Validations[],COLUMNS($B:S)+1,FALSE)</f>
        <v>http://www.itieniger.ne/index.php/en/</v>
      </c>
      <c r="AM802" s="36" t="str">
        <f>VLOOKUP(First_Validations__2[[#This Row],[CountryReq]],Last_Validations[],COLUMNS($B:T)+1,FALSE)</f>
        <v>https://eiti.org/api/v1.0/score_data/19</v>
      </c>
      <c r="AN802" s="36" t="str">
        <f>IF(First_Validations__2[[#This Row],[FirstValidation.Country: Year]]=First_Validations__2[[#This Row],[Country: Year]],"First","Second / Last")</f>
        <v>First</v>
      </c>
      <c r="AO802" s="36">
        <f>IF(AND(First_Validations__2[[#This Row],[FirstValidation.Validation score]]&lt;5,First_Validations__2[[#This Row],[FirstValidation.Validation score]]&gt;1),1,0)</f>
        <v>1</v>
      </c>
      <c r="AP802" s="36">
        <f>First_Validations__2[[#This Row],[Validation score]]-First_Validations__2[[#This Row],[FirstValidation.Validation score]]</f>
        <v>0</v>
      </c>
      <c r="AQ802" s="36">
        <f>IF(AND(First_Validations__2[[#This Row],[Corrective action]]=1,First_Validations__2[[#This Row],[Validation score]]&lt;5,First_Validations__2[[#This Row],[Validation score]]&gt;1),1,0)</f>
        <v>1</v>
      </c>
      <c r="AR802" s="36">
        <f>IF(AND(First_Validations__2[[#This Row],[Corrective action]]=1,OR(First_Validations__2[[#This Row],[Validation score]]&gt;4,First_Validations__2[[#This Row],[Validation score]]&lt;2)),1,0)</f>
        <v>0</v>
      </c>
      <c r="AS8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2" s="36" t="str">
        <f>VLOOKUP(First_Validations__2[[#This Row],[Requirement ('#)]],Requirements[[Requirements]:[Categories2]],2,FALSE)</f>
        <v>MSG Oversight</v>
      </c>
    </row>
    <row r="803" spans="2:46">
      <c r="B803" s="34" t="s">
        <v>1579</v>
      </c>
      <c r="C803" s="34">
        <v>1</v>
      </c>
      <c r="D803" s="34">
        <v>19</v>
      </c>
      <c r="E803" s="34" t="s">
        <v>595</v>
      </c>
      <c r="F803" s="34" t="s">
        <v>1580</v>
      </c>
      <c r="G803" s="34" t="s">
        <v>1579</v>
      </c>
      <c r="H803" s="34" t="s">
        <v>3497</v>
      </c>
      <c r="I803" s="34" t="s">
        <v>596</v>
      </c>
      <c r="J803" s="34">
        <v>2016</v>
      </c>
      <c r="L803" s="34" t="s">
        <v>0</v>
      </c>
      <c r="M803" s="34" t="s">
        <v>1791</v>
      </c>
      <c r="N803" s="34">
        <v>3</v>
      </c>
      <c r="O803" s="34" t="s">
        <v>1798</v>
      </c>
      <c r="P803" s="34" t="s">
        <v>602</v>
      </c>
      <c r="R803" s="34" t="s">
        <v>1582</v>
      </c>
      <c r="S803" s="34" t="s">
        <v>1844</v>
      </c>
      <c r="T803" s="34" t="s">
        <v>2769</v>
      </c>
      <c r="U803" s="36" t="str">
        <f>VLOOKUP(First_Validations__2[[#This Row],[CountryReq]],Last_Validations[],COLUMNS($B:B)+1,FALSE)</f>
        <v>Niger: 2016</v>
      </c>
      <c r="V803" s="36" t="str">
        <f>VLOOKUP(First_Validations__2[[#This Row],[CountryReq]],Last_Validations[],COLUMNS($B:C)+1,FALSE)</f>
        <v>Niger</v>
      </c>
      <c r="W803" s="36">
        <f>VLOOKUP(First_Validations__2[[#This Row],[CountryReq]],Last_Validations[],COLUMNS($B:D)+1,FALSE)</f>
        <v>1</v>
      </c>
      <c r="X803" s="36">
        <f>VLOOKUP(First_Validations__2[[#This Row],[CountryReq]],Last_Validations[],COLUMNS($B:E)+1,FALSE)</f>
        <v>19</v>
      </c>
      <c r="Y803" s="36" t="str">
        <f>VLOOKUP(First_Validations__2[[#This Row],[CountryReq]],Last_Validations[],COLUMNS($B:F)+1,FALSE)</f>
        <v>Niger: 2016</v>
      </c>
      <c r="Z803" s="36" t="str">
        <f>VLOOKUP(First_Validations__2[[#This Row],[CountryReq]],Last_Validations[],COLUMNS($B:G)+1,FALSE)</f>
        <v>NER</v>
      </c>
      <c r="AA803" s="36" t="str">
        <f>VLOOKUP(First_Validations__2[[#This Row],[CountryReq]],Last_Validations[],COLUMNS($B:H)+1,FALSE)</f>
        <v>Niger</v>
      </c>
      <c r="AB803" s="36" t="str">
        <f>VLOOKUP(First_Validations__2[[#This Row],[CountryReq]],Last_Validations[],COLUMNS($B:I)+1,FALSE)</f>
        <v>https://eiti.org/board-decision/2017-56</v>
      </c>
      <c r="AC803" s="36" t="str">
        <f>VLOOKUP(First_Validations__2[[#This Row],[CountryReq]],Last_Validations[],COLUMNS($B:J)+1,FALSE)</f>
        <v>https://eiti.org/document/validation-of-niger-2017-documentation</v>
      </c>
      <c r="AD803" s="36">
        <f>VLOOKUP(First_Validations__2[[#This Row],[CountryReq]],Last_Validations[],COLUMNS($B:K)+1,FALSE)</f>
        <v>2016</v>
      </c>
      <c r="AE803" s="36">
        <f>VLOOKUP(First_Validations__2[[#This Row],[CountryReq]],Last_Validations[],COLUMNS($B:L)+1,FALSE)</f>
        <v>0</v>
      </c>
      <c r="AF803" s="36" t="str">
        <f>VLOOKUP(First_Validations__2[[#This Row],[CountryReq]],Last_Validations[],COLUMNS($B:M)+1,FALSE)</f>
        <v>Other</v>
      </c>
      <c r="AG803" s="36" t="str">
        <f>VLOOKUP(First_Validations__2[[#This Row],[CountryReq]],Last_Validations[],COLUMNS($B:N)+1,FALSE)</f>
        <v>Legal framework (#2.1)</v>
      </c>
      <c r="AH803" s="36">
        <f>VLOOKUP(First_Validations__2[[#This Row],[CountryReq]],Last_Validations[],COLUMNS($B:O)+1,FALSE)</f>
        <v>3</v>
      </c>
      <c r="AI803" s="36" t="str">
        <f>VLOOKUP(First_Validations__2[[#This Row],[CountryReq]],Last_Validations[],COLUMNS($B:P)+1,FALSE)</f>
        <v>Inadequate progress</v>
      </c>
      <c r="AJ803" s="36" t="str">
        <f>VLOOKUP(First_Validations__2[[#This Row],[CountryReq]],Last_Validations[],COLUMNS($B:Q)+1,FALSE)</f>
        <v>The MSG did not provide a summary of the fiscal regime applicable to the oil, gas and mining sector, including the level of fiscal devolution. Fiscal provisions included in contracts and conventions are not described in the Report. The Report did not explain the role and responsibilities of the relevant government agencies that have the mandate to manage the extractive sector.</v>
      </c>
      <c r="AK803" s="36">
        <f>VLOOKUP(First_Validations__2[[#This Row],[CountryReq]],Last_Validations[],COLUMNS($B:R)+1,FALSE)</f>
        <v>0</v>
      </c>
      <c r="AL803" s="36" t="str">
        <f>VLOOKUP(First_Validations__2[[#This Row],[CountryReq]],Last_Validations[],COLUMNS($B:S)+1,FALSE)</f>
        <v>http://www.itieniger.ne/index.php/en/</v>
      </c>
      <c r="AM803" s="36" t="str">
        <f>VLOOKUP(First_Validations__2[[#This Row],[CountryReq]],Last_Validations[],COLUMNS($B:T)+1,FALSE)</f>
        <v>https://eiti.org/api/v1.0/score_data/19</v>
      </c>
      <c r="AN803" s="36" t="str">
        <f>IF(First_Validations__2[[#This Row],[FirstValidation.Country: Year]]=First_Validations__2[[#This Row],[Country: Year]],"First","Second / Last")</f>
        <v>First</v>
      </c>
      <c r="AO803" s="36">
        <f>IF(AND(First_Validations__2[[#This Row],[FirstValidation.Validation score]]&lt;5,First_Validations__2[[#This Row],[FirstValidation.Validation score]]&gt;1),1,0)</f>
        <v>1</v>
      </c>
      <c r="AP803" s="36">
        <f>First_Validations__2[[#This Row],[Validation score]]-First_Validations__2[[#This Row],[FirstValidation.Validation score]]</f>
        <v>0</v>
      </c>
      <c r="AQ803" s="36">
        <f>IF(AND(First_Validations__2[[#This Row],[Corrective action]]=1,First_Validations__2[[#This Row],[Validation score]]&lt;5,First_Validations__2[[#This Row],[Validation score]]&gt;1),1,0)</f>
        <v>1</v>
      </c>
      <c r="AR803" s="36">
        <f>IF(AND(First_Validations__2[[#This Row],[Corrective action]]=1,OR(First_Validations__2[[#This Row],[Validation score]]&gt;4,First_Validations__2[[#This Row],[Validation score]]&lt;2)),1,0)</f>
        <v>0</v>
      </c>
      <c r="AS8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3" s="36" t="str">
        <f>VLOOKUP(First_Validations__2[[#This Row],[Requirement ('#)]],Requirements[[Requirements]:[Categories2]],2,FALSE)</f>
        <v>Licenses and contracts</v>
      </c>
    </row>
    <row r="804" spans="2:46">
      <c r="B804" s="34" t="s">
        <v>1579</v>
      </c>
      <c r="C804" s="34">
        <v>1</v>
      </c>
      <c r="D804" s="34">
        <v>19</v>
      </c>
      <c r="E804" s="34" t="s">
        <v>595</v>
      </c>
      <c r="F804" s="34" t="s">
        <v>1580</v>
      </c>
      <c r="G804" s="34" t="s">
        <v>1579</v>
      </c>
      <c r="H804" s="34" t="s">
        <v>3497</v>
      </c>
      <c r="I804" s="34" t="s">
        <v>596</v>
      </c>
      <c r="J804" s="34">
        <v>2016</v>
      </c>
      <c r="L804" s="34" t="s">
        <v>0</v>
      </c>
      <c r="M804" s="34" t="s">
        <v>1816</v>
      </c>
      <c r="N804" s="34">
        <v>4</v>
      </c>
      <c r="O804" s="34" t="s">
        <v>1767</v>
      </c>
      <c r="P804" s="34" t="s">
        <v>625</v>
      </c>
      <c r="R804" s="34" t="s">
        <v>1582</v>
      </c>
      <c r="S804" s="34" t="s">
        <v>1844</v>
      </c>
      <c r="T804" s="34" t="s">
        <v>2770</v>
      </c>
      <c r="U804" s="36" t="str">
        <f>VLOOKUP(First_Validations__2[[#This Row],[CountryReq]],Last_Validations[],COLUMNS($B:B)+1,FALSE)</f>
        <v>Niger: 2016</v>
      </c>
      <c r="V804" s="36" t="str">
        <f>VLOOKUP(First_Validations__2[[#This Row],[CountryReq]],Last_Validations[],COLUMNS($B:C)+1,FALSE)</f>
        <v>Niger</v>
      </c>
      <c r="W804" s="36">
        <f>VLOOKUP(First_Validations__2[[#This Row],[CountryReq]],Last_Validations[],COLUMNS($B:D)+1,FALSE)</f>
        <v>1</v>
      </c>
      <c r="X804" s="36">
        <f>VLOOKUP(First_Validations__2[[#This Row],[CountryReq]],Last_Validations[],COLUMNS($B:E)+1,FALSE)</f>
        <v>19</v>
      </c>
      <c r="Y804" s="36" t="str">
        <f>VLOOKUP(First_Validations__2[[#This Row],[CountryReq]],Last_Validations[],COLUMNS($B:F)+1,FALSE)</f>
        <v>Niger: 2016</v>
      </c>
      <c r="Z804" s="36" t="str">
        <f>VLOOKUP(First_Validations__2[[#This Row],[CountryReq]],Last_Validations[],COLUMNS($B:G)+1,FALSE)</f>
        <v>NER</v>
      </c>
      <c r="AA804" s="36" t="str">
        <f>VLOOKUP(First_Validations__2[[#This Row],[CountryReq]],Last_Validations[],COLUMNS($B:H)+1,FALSE)</f>
        <v>Niger</v>
      </c>
      <c r="AB804" s="36" t="str">
        <f>VLOOKUP(First_Validations__2[[#This Row],[CountryReq]],Last_Validations[],COLUMNS($B:I)+1,FALSE)</f>
        <v>https://eiti.org/board-decision/2017-56</v>
      </c>
      <c r="AC804" s="36" t="str">
        <f>VLOOKUP(First_Validations__2[[#This Row],[CountryReq]],Last_Validations[],COLUMNS($B:J)+1,FALSE)</f>
        <v>https://eiti.org/document/validation-of-niger-2017-documentation</v>
      </c>
      <c r="AD804" s="36">
        <f>VLOOKUP(First_Validations__2[[#This Row],[CountryReq]],Last_Validations[],COLUMNS($B:K)+1,FALSE)</f>
        <v>2016</v>
      </c>
      <c r="AE804" s="36">
        <f>VLOOKUP(First_Validations__2[[#This Row],[CountryReq]],Last_Validations[],COLUMNS($B:L)+1,FALSE)</f>
        <v>0</v>
      </c>
      <c r="AF804" s="36" t="str">
        <f>VLOOKUP(First_Validations__2[[#This Row],[CountryReq]],Last_Validations[],COLUMNS($B:M)+1,FALSE)</f>
        <v>Other</v>
      </c>
      <c r="AG804" s="36" t="str">
        <f>VLOOKUP(First_Validations__2[[#This Row],[CountryReq]],Last_Validations[],COLUMNS($B:N)+1,FALSE)</f>
        <v>Economic contribution (#6.3)</v>
      </c>
      <c r="AH804" s="36">
        <f>VLOOKUP(First_Validations__2[[#This Row],[CountryReq]],Last_Validations[],COLUMNS($B:O)+1,FALSE)</f>
        <v>4</v>
      </c>
      <c r="AI804" s="36" t="str">
        <f>VLOOKUP(First_Validations__2[[#This Row],[CountryReq]],Last_Validations[],COLUMNS($B:P)+1,FALSE)</f>
        <v>Meaningful progress</v>
      </c>
      <c r="AJ804" s="36" t="str">
        <f>VLOOKUP(First_Validations__2[[#This Row],[CountryReq]],Last_Validations[],COLUMNS($B:Q)+1,FALSE)</f>
        <v>Estimates of the sector’s contribution to the economy did not include local coal consumption. Only nine companies disclosed employment figures and the sector’s contribution to the government’s budget is not always reliable.</v>
      </c>
      <c r="AK804" s="36">
        <f>VLOOKUP(First_Validations__2[[#This Row],[CountryReq]],Last_Validations[],COLUMNS($B:R)+1,FALSE)</f>
        <v>0</v>
      </c>
      <c r="AL804" s="36" t="str">
        <f>VLOOKUP(First_Validations__2[[#This Row],[CountryReq]],Last_Validations[],COLUMNS($B:S)+1,FALSE)</f>
        <v>http://www.itieniger.ne/index.php/en/</v>
      </c>
      <c r="AM804" s="36" t="str">
        <f>VLOOKUP(First_Validations__2[[#This Row],[CountryReq]],Last_Validations[],COLUMNS($B:T)+1,FALSE)</f>
        <v>https://eiti.org/api/v1.0/score_data/19</v>
      </c>
      <c r="AN804" s="36" t="str">
        <f>IF(First_Validations__2[[#This Row],[FirstValidation.Country: Year]]=First_Validations__2[[#This Row],[Country: Year]],"First","Second / Last")</f>
        <v>First</v>
      </c>
      <c r="AO804" s="36">
        <f>IF(AND(First_Validations__2[[#This Row],[FirstValidation.Validation score]]&lt;5,First_Validations__2[[#This Row],[FirstValidation.Validation score]]&gt;1),1,0)</f>
        <v>1</v>
      </c>
      <c r="AP804" s="36">
        <f>First_Validations__2[[#This Row],[Validation score]]-First_Validations__2[[#This Row],[FirstValidation.Validation score]]</f>
        <v>0</v>
      </c>
      <c r="AQ804" s="36">
        <f>IF(AND(First_Validations__2[[#This Row],[Corrective action]]=1,First_Validations__2[[#This Row],[Validation score]]&lt;5,First_Validations__2[[#This Row],[Validation score]]&gt;1),1,0)</f>
        <v>1</v>
      </c>
      <c r="AR804" s="36">
        <f>IF(AND(First_Validations__2[[#This Row],[Corrective action]]=1,OR(First_Validations__2[[#This Row],[Validation score]]&gt;4,First_Validations__2[[#This Row],[Validation score]]&lt;2)),1,0)</f>
        <v>0</v>
      </c>
      <c r="AS8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4" s="36" t="str">
        <f>VLOOKUP(First_Validations__2[[#This Row],[Requirement ('#)]],Requirements[[Requirements]:[Categories2]],2,FALSE)</f>
        <v>Socio-economic contribution</v>
      </c>
    </row>
    <row r="805" spans="2:46">
      <c r="B805" s="34" t="s">
        <v>1579</v>
      </c>
      <c r="C805" s="34">
        <v>1</v>
      </c>
      <c r="D805" s="34">
        <v>19</v>
      </c>
      <c r="E805" s="34" t="s">
        <v>595</v>
      </c>
      <c r="F805" s="34" t="s">
        <v>1580</v>
      </c>
      <c r="G805" s="34" t="s">
        <v>1579</v>
      </c>
      <c r="H805" s="34" t="s">
        <v>3497</v>
      </c>
      <c r="I805" s="34" t="s">
        <v>596</v>
      </c>
      <c r="J805" s="34">
        <v>2016</v>
      </c>
      <c r="L805" s="34" t="s">
        <v>0</v>
      </c>
      <c r="M805" s="34" t="s">
        <v>1818</v>
      </c>
      <c r="N805" s="34">
        <v>4</v>
      </c>
      <c r="O805" s="34" t="s">
        <v>1767</v>
      </c>
      <c r="P805" s="34" t="s">
        <v>626</v>
      </c>
      <c r="R805" s="34" t="s">
        <v>1582</v>
      </c>
      <c r="S805" s="34" t="s">
        <v>1844</v>
      </c>
      <c r="T805" s="34" t="s">
        <v>2771</v>
      </c>
      <c r="U805" s="36" t="str">
        <f>VLOOKUP(First_Validations__2[[#This Row],[CountryReq]],Last_Validations[],COLUMNS($B:B)+1,FALSE)</f>
        <v>Niger: 2016</v>
      </c>
      <c r="V805" s="36" t="str">
        <f>VLOOKUP(First_Validations__2[[#This Row],[CountryReq]],Last_Validations[],COLUMNS($B:C)+1,FALSE)</f>
        <v>Niger</v>
      </c>
      <c r="W805" s="36">
        <f>VLOOKUP(First_Validations__2[[#This Row],[CountryReq]],Last_Validations[],COLUMNS($B:D)+1,FALSE)</f>
        <v>1</v>
      </c>
      <c r="X805" s="36">
        <f>VLOOKUP(First_Validations__2[[#This Row],[CountryReq]],Last_Validations[],COLUMNS($B:E)+1,FALSE)</f>
        <v>19</v>
      </c>
      <c r="Y805" s="36" t="str">
        <f>VLOOKUP(First_Validations__2[[#This Row],[CountryReq]],Last_Validations[],COLUMNS($B:F)+1,FALSE)</f>
        <v>Niger: 2016</v>
      </c>
      <c r="Z805" s="36" t="str">
        <f>VLOOKUP(First_Validations__2[[#This Row],[CountryReq]],Last_Validations[],COLUMNS($B:G)+1,FALSE)</f>
        <v>NER</v>
      </c>
      <c r="AA805" s="36" t="str">
        <f>VLOOKUP(First_Validations__2[[#This Row],[CountryReq]],Last_Validations[],COLUMNS($B:H)+1,FALSE)</f>
        <v>Niger</v>
      </c>
      <c r="AB805" s="36" t="str">
        <f>VLOOKUP(First_Validations__2[[#This Row],[CountryReq]],Last_Validations[],COLUMNS($B:I)+1,FALSE)</f>
        <v>https://eiti.org/board-decision/2017-56</v>
      </c>
      <c r="AC805" s="36" t="str">
        <f>VLOOKUP(First_Validations__2[[#This Row],[CountryReq]],Last_Validations[],COLUMNS($B:J)+1,FALSE)</f>
        <v>https://eiti.org/document/validation-of-niger-2017-documentation</v>
      </c>
      <c r="AD805" s="36">
        <f>VLOOKUP(First_Validations__2[[#This Row],[CountryReq]],Last_Validations[],COLUMNS($B:K)+1,FALSE)</f>
        <v>2016</v>
      </c>
      <c r="AE805" s="36">
        <f>VLOOKUP(First_Validations__2[[#This Row],[CountryReq]],Last_Validations[],COLUMNS($B:L)+1,FALSE)</f>
        <v>0</v>
      </c>
      <c r="AF805" s="36" t="str">
        <f>VLOOKUP(First_Validations__2[[#This Row],[CountryReq]],Last_Validations[],COLUMNS($B:M)+1,FALSE)</f>
        <v>Other</v>
      </c>
      <c r="AG805" s="36" t="str">
        <f>VLOOKUP(First_Validations__2[[#This Row],[CountryReq]],Last_Validations[],COLUMNS($B:N)+1,FALSE)</f>
        <v>Public debate (#7.1)</v>
      </c>
      <c r="AH805" s="36">
        <f>VLOOKUP(First_Validations__2[[#This Row],[CountryReq]],Last_Validations[],COLUMNS($B:O)+1,FALSE)</f>
        <v>4</v>
      </c>
      <c r="AI805" s="36" t="str">
        <f>VLOOKUP(First_Validations__2[[#This Row],[CountryReq]],Last_Validations[],COLUMNS($B:P)+1,FALSE)</f>
        <v>Meaningful progress</v>
      </c>
      <c r="AJ805" s="36" t="str">
        <f>VLOOKUP(First_Validations__2[[#This Row],[CountryReq]],Last_Validations[],COLUMNS($B:Q)+1,FALSE)</f>
        <v xml:space="preserve">EITI Niger has ensured that the EITI Reports are accessible to the public, albeit primarily online, and contribute in a limited manner to public debate in the capital and in some extractives regions. While CSOs have driven dissemination and outreach efforts in the past, the slowdown in dissemination and outreach since 2015 is a concern. Accessibility of EITI data beyond the capital Niamey remains weak. Stakeholders affected by mining activities in rural areas are not involved in EITI implementation. </v>
      </c>
      <c r="AK805" s="36">
        <f>VLOOKUP(First_Validations__2[[#This Row],[CountryReq]],Last_Validations[],COLUMNS($B:R)+1,FALSE)</f>
        <v>0</v>
      </c>
      <c r="AL805" s="36" t="str">
        <f>VLOOKUP(First_Validations__2[[#This Row],[CountryReq]],Last_Validations[],COLUMNS($B:S)+1,FALSE)</f>
        <v>http://www.itieniger.ne/index.php/en/</v>
      </c>
      <c r="AM805" s="36" t="str">
        <f>VLOOKUP(First_Validations__2[[#This Row],[CountryReq]],Last_Validations[],COLUMNS($B:T)+1,FALSE)</f>
        <v>https://eiti.org/api/v1.0/score_data/19</v>
      </c>
      <c r="AN805" s="36" t="str">
        <f>IF(First_Validations__2[[#This Row],[FirstValidation.Country: Year]]=First_Validations__2[[#This Row],[Country: Year]],"First","Second / Last")</f>
        <v>First</v>
      </c>
      <c r="AO805" s="36">
        <f>IF(AND(First_Validations__2[[#This Row],[FirstValidation.Validation score]]&lt;5,First_Validations__2[[#This Row],[FirstValidation.Validation score]]&gt;1),1,0)</f>
        <v>1</v>
      </c>
      <c r="AP805" s="36">
        <f>First_Validations__2[[#This Row],[Validation score]]-First_Validations__2[[#This Row],[FirstValidation.Validation score]]</f>
        <v>0</v>
      </c>
      <c r="AQ805" s="36">
        <f>IF(AND(First_Validations__2[[#This Row],[Corrective action]]=1,First_Validations__2[[#This Row],[Validation score]]&lt;5,First_Validations__2[[#This Row],[Validation score]]&gt;1),1,0)</f>
        <v>1</v>
      </c>
      <c r="AR805" s="36">
        <f>IF(AND(First_Validations__2[[#This Row],[Corrective action]]=1,OR(First_Validations__2[[#This Row],[Validation score]]&gt;4,First_Validations__2[[#This Row],[Validation score]]&lt;2)),1,0)</f>
        <v>0</v>
      </c>
      <c r="AS8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5" s="36" t="str">
        <f>VLOOKUP(First_Validations__2[[#This Row],[Requirement ('#)]],Requirements[[Requirements]:[Categories2]],2,FALSE)</f>
        <v>Outcomes and impact</v>
      </c>
    </row>
    <row r="806" spans="2:46">
      <c r="B806" s="34" t="s">
        <v>1579</v>
      </c>
      <c r="C806" s="34">
        <v>1</v>
      </c>
      <c r="D806" s="34">
        <v>19</v>
      </c>
      <c r="E806" s="34" t="s">
        <v>595</v>
      </c>
      <c r="F806" s="34" t="s">
        <v>1580</v>
      </c>
      <c r="G806" s="34" t="s">
        <v>1579</v>
      </c>
      <c r="H806" s="34" t="s">
        <v>3497</v>
      </c>
      <c r="I806" s="34" t="s">
        <v>596</v>
      </c>
      <c r="J806" s="34">
        <v>2016</v>
      </c>
      <c r="L806" s="34" t="s">
        <v>0</v>
      </c>
      <c r="M806" s="34" t="s">
        <v>1814</v>
      </c>
      <c r="N806" s="34">
        <v>3</v>
      </c>
      <c r="O806" s="34" t="s">
        <v>1798</v>
      </c>
      <c r="P806" s="34" t="s">
        <v>623</v>
      </c>
      <c r="R806" s="34" t="s">
        <v>1582</v>
      </c>
      <c r="S806" s="34" t="s">
        <v>1844</v>
      </c>
      <c r="T806" s="34" t="s">
        <v>2772</v>
      </c>
      <c r="U806" s="36" t="str">
        <f>VLOOKUP(First_Validations__2[[#This Row],[CountryReq]],Last_Validations[],COLUMNS($B:B)+1,FALSE)</f>
        <v>Niger: 2016</v>
      </c>
      <c r="V806" s="36" t="str">
        <f>VLOOKUP(First_Validations__2[[#This Row],[CountryReq]],Last_Validations[],COLUMNS($B:C)+1,FALSE)</f>
        <v>Niger</v>
      </c>
      <c r="W806" s="36">
        <f>VLOOKUP(First_Validations__2[[#This Row],[CountryReq]],Last_Validations[],COLUMNS($B:D)+1,FALSE)</f>
        <v>1</v>
      </c>
      <c r="X806" s="36">
        <f>VLOOKUP(First_Validations__2[[#This Row],[CountryReq]],Last_Validations[],COLUMNS($B:E)+1,FALSE)</f>
        <v>19</v>
      </c>
      <c r="Y806" s="36" t="str">
        <f>VLOOKUP(First_Validations__2[[#This Row],[CountryReq]],Last_Validations[],COLUMNS($B:F)+1,FALSE)</f>
        <v>Niger: 2016</v>
      </c>
      <c r="Z806" s="36" t="str">
        <f>VLOOKUP(First_Validations__2[[#This Row],[CountryReq]],Last_Validations[],COLUMNS($B:G)+1,FALSE)</f>
        <v>NER</v>
      </c>
      <c r="AA806" s="36" t="str">
        <f>VLOOKUP(First_Validations__2[[#This Row],[CountryReq]],Last_Validations[],COLUMNS($B:H)+1,FALSE)</f>
        <v>Niger</v>
      </c>
      <c r="AB806" s="36" t="str">
        <f>VLOOKUP(First_Validations__2[[#This Row],[CountryReq]],Last_Validations[],COLUMNS($B:I)+1,FALSE)</f>
        <v>https://eiti.org/board-decision/2017-56</v>
      </c>
      <c r="AC806" s="36" t="str">
        <f>VLOOKUP(First_Validations__2[[#This Row],[CountryReq]],Last_Validations[],COLUMNS($B:J)+1,FALSE)</f>
        <v>https://eiti.org/document/validation-of-niger-2017-documentation</v>
      </c>
      <c r="AD806" s="36">
        <f>VLOOKUP(First_Validations__2[[#This Row],[CountryReq]],Last_Validations[],COLUMNS($B:K)+1,FALSE)</f>
        <v>2016</v>
      </c>
      <c r="AE806" s="36">
        <f>VLOOKUP(First_Validations__2[[#This Row],[CountryReq]],Last_Validations[],COLUMNS($B:L)+1,FALSE)</f>
        <v>0</v>
      </c>
      <c r="AF806" s="36" t="str">
        <f>VLOOKUP(First_Validations__2[[#This Row],[CountryReq]],Last_Validations[],COLUMNS($B:M)+1,FALSE)</f>
        <v>Other</v>
      </c>
      <c r="AG806" s="36" t="str">
        <f>VLOOKUP(First_Validations__2[[#This Row],[CountryReq]],Last_Validations[],COLUMNS($B:N)+1,FALSE)</f>
        <v>Mandatory social expenditures (#6.1)</v>
      </c>
      <c r="AH806" s="36">
        <f>VLOOKUP(First_Validations__2[[#This Row],[CountryReq]],Last_Validations[],COLUMNS($B:O)+1,FALSE)</f>
        <v>3</v>
      </c>
      <c r="AI806" s="36" t="str">
        <f>VLOOKUP(First_Validations__2[[#This Row],[CountryReq]],Last_Validations[],COLUMNS($B:P)+1,FALSE)</f>
        <v>Inadequate progress</v>
      </c>
      <c r="AJ806" s="36" t="str">
        <f>VLOOKUP(First_Validations__2[[#This Row],[CountryReq]],Last_Validations[],COLUMNS($B:Q)+1,FALSE)</f>
        <v>The MSG did not define materiality with regards to mandatory social expenditures. Despite, partial disclosure of social payments by two companies, there is no evidence that mandatory social expenditures have been disclosed   and reconciled in accordance with EITI Requirement 6.1.</v>
      </c>
      <c r="AK806" s="36">
        <f>VLOOKUP(First_Validations__2[[#This Row],[CountryReq]],Last_Validations[],COLUMNS($B:R)+1,FALSE)</f>
        <v>0</v>
      </c>
      <c r="AL806" s="36" t="str">
        <f>VLOOKUP(First_Validations__2[[#This Row],[CountryReq]],Last_Validations[],COLUMNS($B:S)+1,FALSE)</f>
        <v>http://www.itieniger.ne/index.php/en/</v>
      </c>
      <c r="AM806" s="36" t="str">
        <f>VLOOKUP(First_Validations__2[[#This Row],[CountryReq]],Last_Validations[],COLUMNS($B:T)+1,FALSE)</f>
        <v>https://eiti.org/api/v1.0/score_data/19</v>
      </c>
      <c r="AN806" s="36" t="str">
        <f>IF(First_Validations__2[[#This Row],[FirstValidation.Country: Year]]=First_Validations__2[[#This Row],[Country: Year]],"First","Second / Last")</f>
        <v>First</v>
      </c>
      <c r="AO806" s="36">
        <f>IF(AND(First_Validations__2[[#This Row],[FirstValidation.Validation score]]&lt;5,First_Validations__2[[#This Row],[FirstValidation.Validation score]]&gt;1),1,0)</f>
        <v>1</v>
      </c>
      <c r="AP806" s="36">
        <f>First_Validations__2[[#This Row],[Validation score]]-First_Validations__2[[#This Row],[FirstValidation.Validation score]]</f>
        <v>0</v>
      </c>
      <c r="AQ806" s="36">
        <f>IF(AND(First_Validations__2[[#This Row],[Corrective action]]=1,First_Validations__2[[#This Row],[Validation score]]&lt;5,First_Validations__2[[#This Row],[Validation score]]&gt;1),1,0)</f>
        <v>1</v>
      </c>
      <c r="AR806" s="36">
        <f>IF(AND(First_Validations__2[[#This Row],[Corrective action]]=1,OR(First_Validations__2[[#This Row],[Validation score]]&gt;4,First_Validations__2[[#This Row],[Validation score]]&lt;2)),1,0)</f>
        <v>0</v>
      </c>
      <c r="AS8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6" s="36" t="str">
        <f>VLOOKUP(First_Validations__2[[#This Row],[Requirement ('#)]],Requirements[[Requirements]:[Categories2]],2,FALSE)</f>
        <v>Socio-economic contribution</v>
      </c>
    </row>
    <row r="807" spans="2:46">
      <c r="B807" s="34" t="s">
        <v>1579</v>
      </c>
      <c r="C807" s="34">
        <v>1</v>
      </c>
      <c r="D807" s="34">
        <v>19</v>
      </c>
      <c r="E807" s="34" t="s">
        <v>595</v>
      </c>
      <c r="F807" s="34" t="s">
        <v>1580</v>
      </c>
      <c r="G807" s="34" t="s">
        <v>1579</v>
      </c>
      <c r="H807" s="34" t="s">
        <v>3497</v>
      </c>
      <c r="I807" s="34" t="s">
        <v>596</v>
      </c>
      <c r="J807" s="34">
        <v>2016</v>
      </c>
      <c r="L807" s="34" t="s">
        <v>0</v>
      </c>
      <c r="M807" s="34" t="s">
        <v>1815</v>
      </c>
      <c r="N807" s="34">
        <v>3</v>
      </c>
      <c r="O807" s="34" t="s">
        <v>1798</v>
      </c>
      <c r="P807" s="34" t="s">
        <v>624</v>
      </c>
      <c r="R807" s="34" t="s">
        <v>1582</v>
      </c>
      <c r="S807" s="34" t="s">
        <v>1844</v>
      </c>
      <c r="T807" s="34" t="s">
        <v>2773</v>
      </c>
      <c r="U807" s="36" t="str">
        <f>VLOOKUP(First_Validations__2[[#This Row],[CountryReq]],Last_Validations[],COLUMNS($B:B)+1,FALSE)</f>
        <v>Niger: 2016</v>
      </c>
      <c r="V807" s="36" t="str">
        <f>VLOOKUP(First_Validations__2[[#This Row],[CountryReq]],Last_Validations[],COLUMNS($B:C)+1,FALSE)</f>
        <v>Niger</v>
      </c>
      <c r="W807" s="36">
        <f>VLOOKUP(First_Validations__2[[#This Row],[CountryReq]],Last_Validations[],COLUMNS($B:D)+1,FALSE)</f>
        <v>1</v>
      </c>
      <c r="X807" s="36">
        <f>VLOOKUP(First_Validations__2[[#This Row],[CountryReq]],Last_Validations[],COLUMNS($B:E)+1,FALSE)</f>
        <v>19</v>
      </c>
      <c r="Y807" s="36" t="str">
        <f>VLOOKUP(First_Validations__2[[#This Row],[CountryReq]],Last_Validations[],COLUMNS($B:F)+1,FALSE)</f>
        <v>Niger: 2016</v>
      </c>
      <c r="Z807" s="36" t="str">
        <f>VLOOKUP(First_Validations__2[[#This Row],[CountryReq]],Last_Validations[],COLUMNS($B:G)+1,FALSE)</f>
        <v>NER</v>
      </c>
      <c r="AA807" s="36" t="str">
        <f>VLOOKUP(First_Validations__2[[#This Row],[CountryReq]],Last_Validations[],COLUMNS($B:H)+1,FALSE)</f>
        <v>Niger</v>
      </c>
      <c r="AB807" s="36" t="str">
        <f>VLOOKUP(First_Validations__2[[#This Row],[CountryReq]],Last_Validations[],COLUMNS($B:I)+1,FALSE)</f>
        <v>https://eiti.org/board-decision/2017-56</v>
      </c>
      <c r="AC807" s="36" t="str">
        <f>VLOOKUP(First_Validations__2[[#This Row],[CountryReq]],Last_Validations[],COLUMNS($B:J)+1,FALSE)</f>
        <v>https://eiti.org/document/validation-of-niger-2017-documentation</v>
      </c>
      <c r="AD807" s="36">
        <f>VLOOKUP(First_Validations__2[[#This Row],[CountryReq]],Last_Validations[],COLUMNS($B:K)+1,FALSE)</f>
        <v>2016</v>
      </c>
      <c r="AE807" s="36">
        <f>VLOOKUP(First_Validations__2[[#This Row],[CountryReq]],Last_Validations[],COLUMNS($B:L)+1,FALSE)</f>
        <v>0</v>
      </c>
      <c r="AF807" s="36" t="str">
        <f>VLOOKUP(First_Validations__2[[#This Row],[CountryReq]],Last_Validations[],COLUMNS($B:M)+1,FALSE)</f>
        <v>Other</v>
      </c>
      <c r="AG807" s="36" t="str">
        <f>VLOOKUP(First_Validations__2[[#This Row],[CountryReq]],Last_Validations[],COLUMNS($B:N)+1,FALSE)</f>
        <v>SOE quasi-fiscal expenditures (#6.2)</v>
      </c>
      <c r="AH807" s="36">
        <f>VLOOKUP(First_Validations__2[[#This Row],[CountryReq]],Last_Validations[],COLUMNS($B:O)+1,FALSE)</f>
        <v>3</v>
      </c>
      <c r="AI807" s="36" t="str">
        <f>VLOOKUP(First_Validations__2[[#This Row],[CountryReq]],Last_Validations[],COLUMNS($B:P)+1,FALSE)</f>
        <v>Inadequate progress</v>
      </c>
      <c r="AJ807" s="36" t="str">
        <f>VLOOKUP(First_Validations__2[[#This Row],[CountryReq]],Last_Validations[],COLUMNS($B:Q)+1,FALSE)</f>
        <v>The MSG did not define materiality with regards to quasi-fiscal expenditures by SOEs, including SOE subsidiaries and joint ventures. The MSG gave a long list of activities completed by SOPAMIN without stating the cost of these activities.</v>
      </c>
      <c r="AK807" s="36">
        <f>VLOOKUP(First_Validations__2[[#This Row],[CountryReq]],Last_Validations[],COLUMNS($B:R)+1,FALSE)</f>
        <v>0</v>
      </c>
      <c r="AL807" s="36" t="str">
        <f>VLOOKUP(First_Validations__2[[#This Row],[CountryReq]],Last_Validations[],COLUMNS($B:S)+1,FALSE)</f>
        <v>http://www.itieniger.ne/index.php/en/</v>
      </c>
      <c r="AM807" s="36" t="str">
        <f>VLOOKUP(First_Validations__2[[#This Row],[CountryReq]],Last_Validations[],COLUMNS($B:T)+1,FALSE)</f>
        <v>https://eiti.org/api/v1.0/score_data/19</v>
      </c>
      <c r="AN807" s="36" t="str">
        <f>IF(First_Validations__2[[#This Row],[FirstValidation.Country: Year]]=First_Validations__2[[#This Row],[Country: Year]],"First","Second / Last")</f>
        <v>First</v>
      </c>
      <c r="AO807" s="36">
        <f>IF(AND(First_Validations__2[[#This Row],[FirstValidation.Validation score]]&lt;5,First_Validations__2[[#This Row],[FirstValidation.Validation score]]&gt;1),1,0)</f>
        <v>1</v>
      </c>
      <c r="AP807" s="36">
        <f>First_Validations__2[[#This Row],[Validation score]]-First_Validations__2[[#This Row],[FirstValidation.Validation score]]</f>
        <v>0</v>
      </c>
      <c r="AQ807" s="36">
        <f>IF(AND(First_Validations__2[[#This Row],[Corrective action]]=1,First_Validations__2[[#This Row],[Validation score]]&lt;5,First_Validations__2[[#This Row],[Validation score]]&gt;1),1,0)</f>
        <v>1</v>
      </c>
      <c r="AR807" s="36">
        <f>IF(AND(First_Validations__2[[#This Row],[Corrective action]]=1,OR(First_Validations__2[[#This Row],[Validation score]]&gt;4,First_Validations__2[[#This Row],[Validation score]]&lt;2)),1,0)</f>
        <v>0</v>
      </c>
      <c r="AS8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7" s="36" t="str">
        <f>VLOOKUP(First_Validations__2[[#This Row],[Requirement ('#)]],Requirements[[Requirements]:[Categories2]],2,FALSE)</f>
        <v>Socio-economic contribution</v>
      </c>
    </row>
    <row r="808" spans="2:46">
      <c r="B808" s="34" t="s">
        <v>1579</v>
      </c>
      <c r="C808" s="34">
        <v>1</v>
      </c>
      <c r="D808" s="34">
        <v>19</v>
      </c>
      <c r="E808" s="34" t="s">
        <v>595</v>
      </c>
      <c r="F808" s="34" t="s">
        <v>1580</v>
      </c>
      <c r="G808" s="34" t="s">
        <v>1579</v>
      </c>
      <c r="H808" s="34" t="s">
        <v>3497</v>
      </c>
      <c r="I808" s="34" t="s">
        <v>596</v>
      </c>
      <c r="J808" s="34">
        <v>2016</v>
      </c>
      <c r="L808" s="34" t="s">
        <v>0</v>
      </c>
      <c r="M808" s="34" t="s">
        <v>1821</v>
      </c>
      <c r="N808" s="34">
        <v>4</v>
      </c>
      <c r="O808" s="34" t="s">
        <v>1767</v>
      </c>
      <c r="P808" s="34" t="s">
        <v>629</v>
      </c>
      <c r="R808" s="34" t="s">
        <v>1582</v>
      </c>
      <c r="S808" s="34" t="s">
        <v>1844</v>
      </c>
      <c r="T808" s="34" t="s">
        <v>2774</v>
      </c>
      <c r="U808" s="36" t="str">
        <f>VLOOKUP(First_Validations__2[[#This Row],[CountryReq]],Last_Validations[],COLUMNS($B:B)+1,FALSE)</f>
        <v>Niger: 2016</v>
      </c>
      <c r="V808" s="36" t="str">
        <f>VLOOKUP(First_Validations__2[[#This Row],[CountryReq]],Last_Validations[],COLUMNS($B:C)+1,FALSE)</f>
        <v>Niger</v>
      </c>
      <c r="W808" s="36">
        <f>VLOOKUP(First_Validations__2[[#This Row],[CountryReq]],Last_Validations[],COLUMNS($B:D)+1,FALSE)</f>
        <v>1</v>
      </c>
      <c r="X808" s="36">
        <f>VLOOKUP(First_Validations__2[[#This Row],[CountryReq]],Last_Validations[],COLUMNS($B:E)+1,FALSE)</f>
        <v>19</v>
      </c>
      <c r="Y808" s="36" t="str">
        <f>VLOOKUP(First_Validations__2[[#This Row],[CountryReq]],Last_Validations[],COLUMNS($B:F)+1,FALSE)</f>
        <v>Niger: 2016</v>
      </c>
      <c r="Z808" s="36" t="str">
        <f>VLOOKUP(First_Validations__2[[#This Row],[CountryReq]],Last_Validations[],COLUMNS($B:G)+1,FALSE)</f>
        <v>NER</v>
      </c>
      <c r="AA808" s="36" t="str">
        <f>VLOOKUP(First_Validations__2[[#This Row],[CountryReq]],Last_Validations[],COLUMNS($B:H)+1,FALSE)</f>
        <v>Niger</v>
      </c>
      <c r="AB808" s="36" t="str">
        <f>VLOOKUP(First_Validations__2[[#This Row],[CountryReq]],Last_Validations[],COLUMNS($B:I)+1,FALSE)</f>
        <v>https://eiti.org/board-decision/2017-56</v>
      </c>
      <c r="AC808" s="36" t="str">
        <f>VLOOKUP(First_Validations__2[[#This Row],[CountryReq]],Last_Validations[],COLUMNS($B:J)+1,FALSE)</f>
        <v>https://eiti.org/document/validation-of-niger-2017-documentation</v>
      </c>
      <c r="AD808" s="36">
        <f>VLOOKUP(First_Validations__2[[#This Row],[CountryReq]],Last_Validations[],COLUMNS($B:K)+1,FALSE)</f>
        <v>2016</v>
      </c>
      <c r="AE808" s="36">
        <f>VLOOKUP(First_Validations__2[[#This Row],[CountryReq]],Last_Validations[],COLUMNS($B:L)+1,FALSE)</f>
        <v>0</v>
      </c>
      <c r="AF808" s="36" t="str">
        <f>VLOOKUP(First_Validations__2[[#This Row],[CountryReq]],Last_Validations[],COLUMNS($B:M)+1,FALSE)</f>
        <v>Other</v>
      </c>
      <c r="AG808" s="36" t="str">
        <f>VLOOKUP(First_Validations__2[[#This Row],[CountryReq]],Last_Validations[],COLUMNS($B:N)+1,FALSE)</f>
        <v>Outcomes and impact of implementation (#7.4)</v>
      </c>
      <c r="AH808" s="36">
        <f>VLOOKUP(First_Validations__2[[#This Row],[CountryReq]],Last_Validations[],COLUMNS($B:O)+1,FALSE)</f>
        <v>4</v>
      </c>
      <c r="AI808" s="36" t="str">
        <f>VLOOKUP(First_Validations__2[[#This Row],[CountryReq]],Last_Validations[],COLUMNS($B:P)+1,FALSE)</f>
        <v>Meaningful progress</v>
      </c>
      <c r="AJ808" s="36" t="str">
        <f>VLOOKUP(First_Validations__2[[#This Row],[CountryReq]],Last_Validations[],COLUMNS($B:Q)+1,FALSE)</f>
        <v>The MSG has reviewed progress and outcomes of implementation on a regular basis, including by publishing annual activity and progress reports over the past three years. However, the 2015 annual progress report focused more on outcomes than on impact and the overall impact of EITI Niger remains unclear.</v>
      </c>
      <c r="AK808" s="36">
        <f>VLOOKUP(First_Validations__2[[#This Row],[CountryReq]],Last_Validations[],COLUMNS($B:R)+1,FALSE)</f>
        <v>0</v>
      </c>
      <c r="AL808" s="36" t="str">
        <f>VLOOKUP(First_Validations__2[[#This Row],[CountryReq]],Last_Validations[],COLUMNS($B:S)+1,FALSE)</f>
        <v>http://www.itieniger.ne/index.php/en/</v>
      </c>
      <c r="AM808" s="36" t="str">
        <f>VLOOKUP(First_Validations__2[[#This Row],[CountryReq]],Last_Validations[],COLUMNS($B:T)+1,FALSE)</f>
        <v>https://eiti.org/api/v1.0/score_data/19</v>
      </c>
      <c r="AN808" s="36" t="str">
        <f>IF(First_Validations__2[[#This Row],[FirstValidation.Country: Year]]=First_Validations__2[[#This Row],[Country: Year]],"First","Second / Last")</f>
        <v>First</v>
      </c>
      <c r="AO808" s="36">
        <f>IF(AND(First_Validations__2[[#This Row],[FirstValidation.Validation score]]&lt;5,First_Validations__2[[#This Row],[FirstValidation.Validation score]]&gt;1),1,0)</f>
        <v>1</v>
      </c>
      <c r="AP808" s="36">
        <f>First_Validations__2[[#This Row],[Validation score]]-First_Validations__2[[#This Row],[FirstValidation.Validation score]]</f>
        <v>0</v>
      </c>
      <c r="AQ808" s="36">
        <f>IF(AND(First_Validations__2[[#This Row],[Corrective action]]=1,First_Validations__2[[#This Row],[Validation score]]&lt;5,First_Validations__2[[#This Row],[Validation score]]&gt;1),1,0)</f>
        <v>1</v>
      </c>
      <c r="AR808" s="36">
        <f>IF(AND(First_Validations__2[[#This Row],[Corrective action]]=1,OR(First_Validations__2[[#This Row],[Validation score]]&gt;4,First_Validations__2[[#This Row],[Validation score]]&lt;2)),1,0)</f>
        <v>0</v>
      </c>
      <c r="AS8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8" s="36" t="str">
        <f>VLOOKUP(First_Validations__2[[#This Row],[Requirement ('#)]],Requirements[[Requirements]:[Categories2]],2,FALSE)</f>
        <v>Outcomes and impact</v>
      </c>
    </row>
    <row r="809" spans="2:46">
      <c r="B809" s="34" t="s">
        <v>1579</v>
      </c>
      <c r="C809" s="34">
        <v>1</v>
      </c>
      <c r="D809" s="34">
        <v>19</v>
      </c>
      <c r="E809" s="34" t="s">
        <v>595</v>
      </c>
      <c r="F809" s="34" t="s">
        <v>1580</v>
      </c>
      <c r="G809" s="34" t="s">
        <v>1579</v>
      </c>
      <c r="H809" s="34" t="s">
        <v>3497</v>
      </c>
      <c r="I809" s="34" t="s">
        <v>596</v>
      </c>
      <c r="J809" s="34">
        <v>2016</v>
      </c>
      <c r="L809" s="34" t="s">
        <v>0</v>
      </c>
      <c r="M809" s="34" t="s">
        <v>1822</v>
      </c>
      <c r="N809" s="34">
        <v>3</v>
      </c>
      <c r="O809" s="34" t="s">
        <v>1798</v>
      </c>
      <c r="P809" s="34" t="s">
        <v>1</v>
      </c>
      <c r="R809" s="34" t="s">
        <v>1582</v>
      </c>
      <c r="S809" s="34" t="s">
        <v>1844</v>
      </c>
      <c r="T809" s="34" t="s">
        <v>2775</v>
      </c>
      <c r="U809" s="36" t="str">
        <f>VLOOKUP(First_Validations__2[[#This Row],[CountryReq]],Last_Validations[],COLUMNS($B:B)+1,FALSE)</f>
        <v>Niger: 2016</v>
      </c>
      <c r="V809" s="36" t="str">
        <f>VLOOKUP(First_Validations__2[[#This Row],[CountryReq]],Last_Validations[],COLUMNS($B:C)+1,FALSE)</f>
        <v>Niger</v>
      </c>
      <c r="W809" s="36">
        <f>VLOOKUP(First_Validations__2[[#This Row],[CountryReq]],Last_Validations[],COLUMNS($B:D)+1,FALSE)</f>
        <v>1</v>
      </c>
      <c r="X809" s="36">
        <f>VLOOKUP(First_Validations__2[[#This Row],[CountryReq]],Last_Validations[],COLUMNS($B:E)+1,FALSE)</f>
        <v>19</v>
      </c>
      <c r="Y809" s="36" t="str">
        <f>VLOOKUP(First_Validations__2[[#This Row],[CountryReq]],Last_Validations[],COLUMNS($B:F)+1,FALSE)</f>
        <v>Niger: 2016</v>
      </c>
      <c r="Z809" s="36" t="str">
        <f>VLOOKUP(First_Validations__2[[#This Row],[CountryReq]],Last_Validations[],COLUMNS($B:G)+1,FALSE)</f>
        <v>NER</v>
      </c>
      <c r="AA809" s="36" t="str">
        <f>VLOOKUP(First_Validations__2[[#This Row],[CountryReq]],Last_Validations[],COLUMNS($B:H)+1,FALSE)</f>
        <v>Niger</v>
      </c>
      <c r="AB809" s="36" t="str">
        <f>VLOOKUP(First_Validations__2[[#This Row],[CountryReq]],Last_Validations[],COLUMNS($B:I)+1,FALSE)</f>
        <v>https://eiti.org/board-decision/2017-56</v>
      </c>
      <c r="AC809" s="36" t="str">
        <f>VLOOKUP(First_Validations__2[[#This Row],[CountryReq]],Last_Validations[],COLUMNS($B:J)+1,FALSE)</f>
        <v>https://eiti.org/document/validation-of-niger-2017-documentation</v>
      </c>
      <c r="AD809" s="36">
        <f>VLOOKUP(First_Validations__2[[#This Row],[CountryReq]],Last_Validations[],COLUMNS($B:K)+1,FALSE)</f>
        <v>2016</v>
      </c>
      <c r="AE809" s="36">
        <f>VLOOKUP(First_Validations__2[[#This Row],[CountryReq]],Last_Validations[],COLUMNS($B:L)+1,FALSE)</f>
        <v>0</v>
      </c>
      <c r="AF809" s="36" t="str">
        <f>VLOOKUP(First_Validations__2[[#This Row],[CountryReq]],Last_Validations[],COLUMNS($B:M)+1,FALSE)</f>
        <v>Other</v>
      </c>
      <c r="AG809" s="36" t="str">
        <f>VLOOKUP(First_Validations__2[[#This Row],[CountryReq]],Last_Validations[],COLUMNS($B:N)+1,FALSE)</f>
        <v>Overall Progress (#0.0)</v>
      </c>
      <c r="AH809" s="36">
        <f>VLOOKUP(First_Validations__2[[#This Row],[CountryReq]],Last_Validations[],COLUMNS($B:O)+1,FALSE)</f>
        <v>3</v>
      </c>
      <c r="AI809" s="36" t="str">
        <f>VLOOKUP(First_Validations__2[[#This Row],[CountryReq]],Last_Validations[],COLUMNS($B:P)+1,FALSE)</f>
        <v>Inadequate progress</v>
      </c>
      <c r="AJ809" s="36" t="str">
        <f>VLOOKUP(First_Validations__2[[#This Row],[CountryReq]],Last_Validations[],COLUMNS($B:Q)+1,FALSE)</f>
        <v/>
      </c>
      <c r="AK809" s="36">
        <f>VLOOKUP(First_Validations__2[[#This Row],[CountryReq]],Last_Validations[],COLUMNS($B:R)+1,FALSE)</f>
        <v>0</v>
      </c>
      <c r="AL809" s="36" t="str">
        <f>VLOOKUP(First_Validations__2[[#This Row],[CountryReq]],Last_Validations[],COLUMNS($B:S)+1,FALSE)</f>
        <v>http://www.itieniger.ne/index.php/en/</v>
      </c>
      <c r="AM809" s="36" t="str">
        <f>VLOOKUP(First_Validations__2[[#This Row],[CountryReq]],Last_Validations[],COLUMNS($B:T)+1,FALSE)</f>
        <v>https://eiti.org/api/v1.0/score_data/19</v>
      </c>
      <c r="AN809" s="36" t="str">
        <f>IF(First_Validations__2[[#This Row],[FirstValidation.Country: Year]]=First_Validations__2[[#This Row],[Country: Year]],"First","Second / Last")</f>
        <v>First</v>
      </c>
      <c r="AO809" s="36">
        <f>IF(AND(First_Validations__2[[#This Row],[FirstValidation.Validation score]]&lt;5,First_Validations__2[[#This Row],[FirstValidation.Validation score]]&gt;1),1,0)</f>
        <v>1</v>
      </c>
      <c r="AP809" s="36">
        <f>First_Validations__2[[#This Row],[Validation score]]-First_Validations__2[[#This Row],[FirstValidation.Validation score]]</f>
        <v>0</v>
      </c>
      <c r="AQ809" s="36">
        <f>IF(AND(First_Validations__2[[#This Row],[Corrective action]]=1,First_Validations__2[[#This Row],[Validation score]]&lt;5,First_Validations__2[[#This Row],[Validation score]]&gt;1),1,0)</f>
        <v>1</v>
      </c>
      <c r="AR809" s="36">
        <f>IF(AND(First_Validations__2[[#This Row],[Corrective action]]=1,OR(First_Validations__2[[#This Row],[Validation score]]&gt;4,First_Validations__2[[#This Row],[Validation score]]&lt;2)),1,0)</f>
        <v>0</v>
      </c>
      <c r="AS8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09" s="36" t="str">
        <f>VLOOKUP(First_Validations__2[[#This Row],[Requirement ('#)]],Requirements[[Requirements]:[Categories2]],2,FALSE)</f>
        <v>Overall assessment</v>
      </c>
    </row>
    <row r="810" spans="2:46">
      <c r="B810" s="34" t="s">
        <v>1579</v>
      </c>
      <c r="C810" s="34">
        <v>1</v>
      </c>
      <c r="D810" s="34">
        <v>19</v>
      </c>
      <c r="E810" s="34" t="s">
        <v>595</v>
      </c>
      <c r="F810" s="34" t="s">
        <v>1580</v>
      </c>
      <c r="G810" s="34" t="s">
        <v>1579</v>
      </c>
      <c r="H810" s="34" t="s">
        <v>3497</v>
      </c>
      <c r="I810" s="34" t="s">
        <v>596</v>
      </c>
      <c r="J810" s="34">
        <v>2016</v>
      </c>
      <c r="L810" s="34" t="s">
        <v>0</v>
      </c>
      <c r="M810" s="34" t="s">
        <v>1819</v>
      </c>
      <c r="N810" s="34">
        <v>1</v>
      </c>
      <c r="O810" s="34" t="s">
        <v>1796</v>
      </c>
      <c r="P810" s="34" t="s">
        <v>627</v>
      </c>
      <c r="R810" s="34" t="s">
        <v>1582</v>
      </c>
      <c r="S810" s="34" t="s">
        <v>1844</v>
      </c>
      <c r="T810" s="34" t="s">
        <v>2776</v>
      </c>
      <c r="U810" s="36" t="str">
        <f>VLOOKUP(First_Validations__2[[#This Row],[CountryReq]],Last_Validations[],COLUMNS($B:B)+1,FALSE)</f>
        <v>Niger: 2016</v>
      </c>
      <c r="V810" s="36" t="str">
        <f>VLOOKUP(First_Validations__2[[#This Row],[CountryReq]],Last_Validations[],COLUMNS($B:C)+1,FALSE)</f>
        <v>Niger</v>
      </c>
      <c r="W810" s="36">
        <f>VLOOKUP(First_Validations__2[[#This Row],[CountryReq]],Last_Validations[],COLUMNS($B:D)+1,FALSE)</f>
        <v>1</v>
      </c>
      <c r="X810" s="36">
        <f>VLOOKUP(First_Validations__2[[#This Row],[CountryReq]],Last_Validations[],COLUMNS($B:E)+1,FALSE)</f>
        <v>19</v>
      </c>
      <c r="Y810" s="36" t="str">
        <f>VLOOKUP(First_Validations__2[[#This Row],[CountryReq]],Last_Validations[],COLUMNS($B:F)+1,FALSE)</f>
        <v>Niger: 2016</v>
      </c>
      <c r="Z810" s="36" t="str">
        <f>VLOOKUP(First_Validations__2[[#This Row],[CountryReq]],Last_Validations[],COLUMNS($B:G)+1,FALSE)</f>
        <v>NER</v>
      </c>
      <c r="AA810" s="36" t="str">
        <f>VLOOKUP(First_Validations__2[[#This Row],[CountryReq]],Last_Validations[],COLUMNS($B:H)+1,FALSE)</f>
        <v>Niger</v>
      </c>
      <c r="AB810" s="36" t="str">
        <f>VLOOKUP(First_Validations__2[[#This Row],[CountryReq]],Last_Validations[],COLUMNS($B:I)+1,FALSE)</f>
        <v>https://eiti.org/board-decision/2017-56</v>
      </c>
      <c r="AC810" s="36" t="str">
        <f>VLOOKUP(First_Validations__2[[#This Row],[CountryReq]],Last_Validations[],COLUMNS($B:J)+1,FALSE)</f>
        <v>https://eiti.org/document/validation-of-niger-2017-documentation</v>
      </c>
      <c r="AD810" s="36">
        <f>VLOOKUP(First_Validations__2[[#This Row],[CountryReq]],Last_Validations[],COLUMNS($B:K)+1,FALSE)</f>
        <v>2016</v>
      </c>
      <c r="AE810" s="36">
        <f>VLOOKUP(First_Validations__2[[#This Row],[CountryReq]],Last_Validations[],COLUMNS($B:L)+1,FALSE)</f>
        <v>0</v>
      </c>
      <c r="AF810" s="36" t="str">
        <f>VLOOKUP(First_Validations__2[[#This Row],[CountryReq]],Last_Validations[],COLUMNS($B:M)+1,FALSE)</f>
        <v>Other</v>
      </c>
      <c r="AG810" s="36" t="str">
        <f>VLOOKUP(First_Validations__2[[#This Row],[CountryReq]],Last_Validations[],COLUMNS($B:N)+1,FALSE)</f>
        <v>Data accessibility (#7.2)</v>
      </c>
      <c r="AH810" s="36">
        <f>VLOOKUP(First_Validations__2[[#This Row],[CountryReq]],Last_Validations[],COLUMNS($B:O)+1,FALSE)</f>
        <v>1</v>
      </c>
      <c r="AI810" s="36" t="str">
        <f>VLOOKUP(First_Validations__2[[#This Row],[CountryReq]],Last_Validations[],COLUMNS($B:P)+1,FALSE)</f>
        <v>Not required (recommended)</v>
      </c>
      <c r="AJ810" s="36" t="str">
        <f>VLOOKUP(First_Validations__2[[#This Row],[CountryReq]],Last_Validations[],COLUMNS($B:Q)+1,FALSE)</f>
        <v>Some of Niger’s EITI data is available in machine readable format through the EITI global website albeit not for its latest EITI Report covering 2014. EITI data is not accessible on the EITI Niger website.</v>
      </c>
      <c r="AK810" s="36">
        <f>VLOOKUP(First_Validations__2[[#This Row],[CountryReq]],Last_Validations[],COLUMNS($B:R)+1,FALSE)</f>
        <v>0</v>
      </c>
      <c r="AL810" s="36" t="str">
        <f>VLOOKUP(First_Validations__2[[#This Row],[CountryReq]],Last_Validations[],COLUMNS($B:S)+1,FALSE)</f>
        <v>http://www.itieniger.ne/index.php/en/</v>
      </c>
      <c r="AM810" s="36" t="str">
        <f>VLOOKUP(First_Validations__2[[#This Row],[CountryReq]],Last_Validations[],COLUMNS($B:T)+1,FALSE)</f>
        <v>https://eiti.org/api/v1.0/score_data/19</v>
      </c>
      <c r="AN810" s="36" t="str">
        <f>IF(First_Validations__2[[#This Row],[FirstValidation.Country: Year]]=First_Validations__2[[#This Row],[Country: Year]],"First","Second / Last")</f>
        <v>First</v>
      </c>
      <c r="AO810" s="36">
        <f>IF(AND(First_Validations__2[[#This Row],[FirstValidation.Validation score]]&lt;5,First_Validations__2[[#This Row],[FirstValidation.Validation score]]&gt;1),1,0)</f>
        <v>0</v>
      </c>
      <c r="AP810" s="36">
        <f>First_Validations__2[[#This Row],[Validation score]]-First_Validations__2[[#This Row],[FirstValidation.Validation score]]</f>
        <v>0</v>
      </c>
      <c r="AQ810" s="36">
        <f>IF(AND(First_Validations__2[[#This Row],[Corrective action]]=1,First_Validations__2[[#This Row],[Validation score]]&lt;5,First_Validations__2[[#This Row],[Validation score]]&gt;1),1,0)</f>
        <v>0</v>
      </c>
      <c r="AR810" s="36">
        <f>IF(AND(First_Validations__2[[#This Row],[Corrective action]]=1,OR(First_Validations__2[[#This Row],[Validation score]]&gt;4,First_Validations__2[[#This Row],[Validation score]]&lt;2)),1,0)</f>
        <v>0</v>
      </c>
      <c r="AS8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0" s="36" t="str">
        <f>VLOOKUP(First_Validations__2[[#This Row],[Requirement ('#)]],Requirements[[Requirements]:[Categories2]],2,FALSE)</f>
        <v>Outcomes and impact</v>
      </c>
    </row>
    <row r="811" spans="2:46">
      <c r="B811" s="34" t="s">
        <v>1579</v>
      </c>
      <c r="C811" s="34">
        <v>1</v>
      </c>
      <c r="D811" s="34">
        <v>19</v>
      </c>
      <c r="E811" s="34" t="s">
        <v>595</v>
      </c>
      <c r="F811" s="34" t="s">
        <v>1580</v>
      </c>
      <c r="G811" s="34" t="s">
        <v>1579</v>
      </c>
      <c r="H811" s="34" t="s">
        <v>3497</v>
      </c>
      <c r="I811" s="34" t="s">
        <v>596</v>
      </c>
      <c r="J811" s="34">
        <v>2016</v>
      </c>
      <c r="L811" s="34" t="s">
        <v>0</v>
      </c>
      <c r="M811" s="34" t="s">
        <v>1820</v>
      </c>
      <c r="N811" s="34">
        <v>5</v>
      </c>
      <c r="O811" s="34" t="s">
        <v>1768</v>
      </c>
      <c r="P811" s="34" t="s">
        <v>628</v>
      </c>
      <c r="R811" s="34" t="s">
        <v>1582</v>
      </c>
      <c r="S811" s="34" t="s">
        <v>1844</v>
      </c>
      <c r="T811" s="34" t="s">
        <v>2777</v>
      </c>
      <c r="U811" s="36" t="str">
        <f>VLOOKUP(First_Validations__2[[#This Row],[CountryReq]],Last_Validations[],COLUMNS($B:B)+1,FALSE)</f>
        <v>Niger: 2016</v>
      </c>
      <c r="V811" s="36" t="str">
        <f>VLOOKUP(First_Validations__2[[#This Row],[CountryReq]],Last_Validations[],COLUMNS($B:C)+1,FALSE)</f>
        <v>Niger</v>
      </c>
      <c r="W811" s="36">
        <f>VLOOKUP(First_Validations__2[[#This Row],[CountryReq]],Last_Validations[],COLUMNS($B:D)+1,FALSE)</f>
        <v>1</v>
      </c>
      <c r="X811" s="36">
        <f>VLOOKUP(First_Validations__2[[#This Row],[CountryReq]],Last_Validations[],COLUMNS($B:E)+1,FALSE)</f>
        <v>19</v>
      </c>
      <c r="Y811" s="36" t="str">
        <f>VLOOKUP(First_Validations__2[[#This Row],[CountryReq]],Last_Validations[],COLUMNS($B:F)+1,FALSE)</f>
        <v>Niger: 2016</v>
      </c>
      <c r="Z811" s="36" t="str">
        <f>VLOOKUP(First_Validations__2[[#This Row],[CountryReq]],Last_Validations[],COLUMNS($B:G)+1,FALSE)</f>
        <v>NER</v>
      </c>
      <c r="AA811" s="36" t="str">
        <f>VLOOKUP(First_Validations__2[[#This Row],[CountryReq]],Last_Validations[],COLUMNS($B:H)+1,FALSE)</f>
        <v>Niger</v>
      </c>
      <c r="AB811" s="36" t="str">
        <f>VLOOKUP(First_Validations__2[[#This Row],[CountryReq]],Last_Validations[],COLUMNS($B:I)+1,FALSE)</f>
        <v>https://eiti.org/board-decision/2017-56</v>
      </c>
      <c r="AC811" s="36" t="str">
        <f>VLOOKUP(First_Validations__2[[#This Row],[CountryReq]],Last_Validations[],COLUMNS($B:J)+1,FALSE)</f>
        <v>https://eiti.org/document/validation-of-niger-2017-documentation</v>
      </c>
      <c r="AD811" s="36">
        <f>VLOOKUP(First_Validations__2[[#This Row],[CountryReq]],Last_Validations[],COLUMNS($B:K)+1,FALSE)</f>
        <v>2016</v>
      </c>
      <c r="AE811" s="36">
        <f>VLOOKUP(First_Validations__2[[#This Row],[CountryReq]],Last_Validations[],COLUMNS($B:L)+1,FALSE)</f>
        <v>0</v>
      </c>
      <c r="AF811" s="36" t="str">
        <f>VLOOKUP(First_Validations__2[[#This Row],[CountryReq]],Last_Validations[],COLUMNS($B:M)+1,FALSE)</f>
        <v>Other</v>
      </c>
      <c r="AG811" s="36" t="str">
        <f>VLOOKUP(First_Validations__2[[#This Row],[CountryReq]],Last_Validations[],COLUMNS($B:N)+1,FALSE)</f>
        <v>Follow up on recommendations (#7.3)</v>
      </c>
      <c r="AH811" s="36">
        <f>VLOOKUP(First_Validations__2[[#This Row],[CountryReq]],Last_Validations[],COLUMNS($B:O)+1,FALSE)</f>
        <v>5</v>
      </c>
      <c r="AI811" s="36" t="str">
        <f>VLOOKUP(First_Validations__2[[#This Row],[CountryReq]],Last_Validations[],COLUMNS($B:P)+1,FALSE)</f>
        <v>Satisfactory progress</v>
      </c>
      <c r="AJ811" s="36" t="str">
        <f>VLOOKUP(First_Validations__2[[#This Row],[CountryReq]],Last_Validations[],COLUMNS($B:Q)+1,FALSE)</f>
        <v xml:space="preserve">The MSG and the government have taken steps to act upon lessons learnt, to identify, investigate and address the causes of any discrepancies and weaknesses of the EITI process and to consider the recommendations for improvements from the Independent Administrator. </v>
      </c>
      <c r="AK811" s="36">
        <f>VLOOKUP(First_Validations__2[[#This Row],[CountryReq]],Last_Validations[],COLUMNS($B:R)+1,FALSE)</f>
        <v>0</v>
      </c>
      <c r="AL811" s="36" t="str">
        <f>VLOOKUP(First_Validations__2[[#This Row],[CountryReq]],Last_Validations[],COLUMNS($B:S)+1,FALSE)</f>
        <v>http://www.itieniger.ne/index.php/en/</v>
      </c>
      <c r="AM811" s="36" t="str">
        <f>VLOOKUP(First_Validations__2[[#This Row],[CountryReq]],Last_Validations[],COLUMNS($B:T)+1,FALSE)</f>
        <v>https://eiti.org/api/v1.0/score_data/19</v>
      </c>
      <c r="AN811" s="36" t="str">
        <f>IF(First_Validations__2[[#This Row],[FirstValidation.Country: Year]]=First_Validations__2[[#This Row],[Country: Year]],"First","Second / Last")</f>
        <v>First</v>
      </c>
      <c r="AO811" s="36">
        <f>IF(AND(First_Validations__2[[#This Row],[FirstValidation.Validation score]]&lt;5,First_Validations__2[[#This Row],[FirstValidation.Validation score]]&gt;1),1,0)</f>
        <v>0</v>
      </c>
      <c r="AP811" s="36">
        <f>First_Validations__2[[#This Row],[Validation score]]-First_Validations__2[[#This Row],[FirstValidation.Validation score]]</f>
        <v>0</v>
      </c>
      <c r="AQ811" s="36">
        <f>IF(AND(First_Validations__2[[#This Row],[Corrective action]]=1,First_Validations__2[[#This Row],[Validation score]]&lt;5,First_Validations__2[[#This Row],[Validation score]]&gt;1),1,0)</f>
        <v>0</v>
      </c>
      <c r="AR811" s="36">
        <f>IF(AND(First_Validations__2[[#This Row],[Corrective action]]=1,OR(First_Validations__2[[#This Row],[Validation score]]&gt;4,First_Validations__2[[#This Row],[Validation score]]&lt;2)),1,0)</f>
        <v>0</v>
      </c>
      <c r="AS8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1" s="36" t="str">
        <f>VLOOKUP(First_Validations__2[[#This Row],[Requirement ('#)]],Requirements[[Requirements]:[Categories2]],2,FALSE)</f>
        <v>Outcomes and impact</v>
      </c>
    </row>
    <row r="812" spans="2:46">
      <c r="B812" s="34" t="s">
        <v>1579</v>
      </c>
      <c r="C812" s="34">
        <v>1</v>
      </c>
      <c r="D812" s="34">
        <v>19</v>
      </c>
      <c r="E812" s="34" t="s">
        <v>595</v>
      </c>
      <c r="F812" s="34" t="s">
        <v>1580</v>
      </c>
      <c r="G812" s="34" t="s">
        <v>1579</v>
      </c>
      <c r="H812" s="34" t="s">
        <v>3497</v>
      </c>
      <c r="I812" s="34" t="s">
        <v>596</v>
      </c>
      <c r="J812" s="34">
        <v>2016</v>
      </c>
      <c r="L812" s="34" t="s">
        <v>0</v>
      </c>
      <c r="M812" s="34" t="s">
        <v>1813</v>
      </c>
      <c r="N812" s="34">
        <v>1</v>
      </c>
      <c r="O812" s="34" t="s">
        <v>1796</v>
      </c>
      <c r="P812" s="34" t="s">
        <v>622</v>
      </c>
      <c r="R812" s="34" t="s">
        <v>1582</v>
      </c>
      <c r="S812" s="34" t="s">
        <v>1844</v>
      </c>
      <c r="T812" s="34" t="s">
        <v>2778</v>
      </c>
      <c r="U812" s="36" t="str">
        <f>VLOOKUP(First_Validations__2[[#This Row],[CountryReq]],Last_Validations[],COLUMNS($B:B)+1,FALSE)</f>
        <v>Niger: 2016</v>
      </c>
      <c r="V812" s="36" t="str">
        <f>VLOOKUP(First_Validations__2[[#This Row],[CountryReq]],Last_Validations[],COLUMNS($B:C)+1,FALSE)</f>
        <v>Niger</v>
      </c>
      <c r="W812" s="36">
        <f>VLOOKUP(First_Validations__2[[#This Row],[CountryReq]],Last_Validations[],COLUMNS($B:D)+1,FALSE)</f>
        <v>1</v>
      </c>
      <c r="X812" s="36">
        <f>VLOOKUP(First_Validations__2[[#This Row],[CountryReq]],Last_Validations[],COLUMNS($B:E)+1,FALSE)</f>
        <v>19</v>
      </c>
      <c r="Y812" s="36" t="str">
        <f>VLOOKUP(First_Validations__2[[#This Row],[CountryReq]],Last_Validations[],COLUMNS($B:F)+1,FALSE)</f>
        <v>Niger: 2016</v>
      </c>
      <c r="Z812" s="36" t="str">
        <f>VLOOKUP(First_Validations__2[[#This Row],[CountryReq]],Last_Validations[],COLUMNS($B:G)+1,FALSE)</f>
        <v>NER</v>
      </c>
      <c r="AA812" s="36" t="str">
        <f>VLOOKUP(First_Validations__2[[#This Row],[CountryReq]],Last_Validations[],COLUMNS($B:H)+1,FALSE)</f>
        <v>Niger</v>
      </c>
      <c r="AB812" s="36" t="str">
        <f>VLOOKUP(First_Validations__2[[#This Row],[CountryReq]],Last_Validations[],COLUMNS($B:I)+1,FALSE)</f>
        <v>https://eiti.org/board-decision/2017-56</v>
      </c>
      <c r="AC812" s="36" t="str">
        <f>VLOOKUP(First_Validations__2[[#This Row],[CountryReq]],Last_Validations[],COLUMNS($B:J)+1,FALSE)</f>
        <v>https://eiti.org/document/validation-of-niger-2017-documentation</v>
      </c>
      <c r="AD812" s="36">
        <f>VLOOKUP(First_Validations__2[[#This Row],[CountryReq]],Last_Validations[],COLUMNS($B:K)+1,FALSE)</f>
        <v>2016</v>
      </c>
      <c r="AE812" s="36">
        <f>VLOOKUP(First_Validations__2[[#This Row],[CountryReq]],Last_Validations[],COLUMNS($B:L)+1,FALSE)</f>
        <v>0</v>
      </c>
      <c r="AF812" s="36" t="str">
        <f>VLOOKUP(First_Validations__2[[#This Row],[CountryReq]],Last_Validations[],COLUMNS($B:M)+1,FALSE)</f>
        <v>Other</v>
      </c>
      <c r="AG812" s="36" t="str">
        <f>VLOOKUP(First_Validations__2[[#This Row],[CountryReq]],Last_Validations[],COLUMNS($B:N)+1,FALSE)</f>
        <v>Revenue management and expenditures (#5.3)</v>
      </c>
      <c r="AH812" s="36">
        <f>VLOOKUP(First_Validations__2[[#This Row],[CountryReq]],Last_Validations[],COLUMNS($B:O)+1,FALSE)</f>
        <v>1</v>
      </c>
      <c r="AI812" s="36" t="str">
        <f>VLOOKUP(First_Validations__2[[#This Row],[CountryReq]],Last_Validations[],COLUMNS($B:P)+1,FALSE)</f>
        <v>Not required (recommended)</v>
      </c>
      <c r="AJ812" s="36" t="str">
        <f>VLOOKUP(First_Validations__2[[#This Row],[CountryReq]],Last_Validations[],COLUMNS($B:Q)+1,FALSE)</f>
        <v xml:space="preserve">The MSG has made some attempt to including information on the budget-making process in the EITI Report. </v>
      </c>
      <c r="AK812" s="36">
        <f>VLOOKUP(First_Validations__2[[#This Row],[CountryReq]],Last_Validations[],COLUMNS($B:R)+1,FALSE)</f>
        <v>0</v>
      </c>
      <c r="AL812" s="36" t="str">
        <f>VLOOKUP(First_Validations__2[[#This Row],[CountryReq]],Last_Validations[],COLUMNS($B:S)+1,FALSE)</f>
        <v>http://www.itieniger.ne/index.php/en/</v>
      </c>
      <c r="AM812" s="36" t="str">
        <f>VLOOKUP(First_Validations__2[[#This Row],[CountryReq]],Last_Validations[],COLUMNS($B:T)+1,FALSE)</f>
        <v>https://eiti.org/api/v1.0/score_data/19</v>
      </c>
      <c r="AN812" s="36" t="str">
        <f>IF(First_Validations__2[[#This Row],[FirstValidation.Country: Year]]=First_Validations__2[[#This Row],[Country: Year]],"First","Second / Last")</f>
        <v>First</v>
      </c>
      <c r="AO812" s="36">
        <f>IF(AND(First_Validations__2[[#This Row],[FirstValidation.Validation score]]&lt;5,First_Validations__2[[#This Row],[FirstValidation.Validation score]]&gt;1),1,0)</f>
        <v>0</v>
      </c>
      <c r="AP812" s="36">
        <f>First_Validations__2[[#This Row],[Validation score]]-First_Validations__2[[#This Row],[FirstValidation.Validation score]]</f>
        <v>0</v>
      </c>
      <c r="AQ812" s="36">
        <f>IF(AND(First_Validations__2[[#This Row],[Corrective action]]=1,First_Validations__2[[#This Row],[Validation score]]&lt;5,First_Validations__2[[#This Row],[Validation score]]&gt;1),1,0)</f>
        <v>0</v>
      </c>
      <c r="AR812" s="36">
        <f>IF(AND(First_Validations__2[[#This Row],[Corrective action]]=1,OR(First_Validations__2[[#This Row],[Validation score]]&gt;4,First_Validations__2[[#This Row],[Validation score]]&lt;2)),1,0)</f>
        <v>0</v>
      </c>
      <c r="AS8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2" s="36" t="str">
        <f>VLOOKUP(First_Validations__2[[#This Row],[Requirement ('#)]],Requirements[[Requirements]:[Categories2]],2,FALSE)</f>
        <v>Revenue allocation</v>
      </c>
    </row>
    <row r="813" spans="2:46">
      <c r="B813" s="34" t="s">
        <v>1579</v>
      </c>
      <c r="C813" s="34">
        <v>1</v>
      </c>
      <c r="D813" s="34">
        <v>19</v>
      </c>
      <c r="E813" s="34" t="s">
        <v>595</v>
      </c>
      <c r="F813" s="34" t="s">
        <v>1580</v>
      </c>
      <c r="G813" s="34" t="s">
        <v>1579</v>
      </c>
      <c r="H813" s="34" t="s">
        <v>3497</v>
      </c>
      <c r="I813" s="34" t="s">
        <v>596</v>
      </c>
      <c r="J813" s="34">
        <v>2016</v>
      </c>
      <c r="L813" s="34" t="s">
        <v>0</v>
      </c>
      <c r="M813" s="34" t="s">
        <v>1807</v>
      </c>
      <c r="N813" s="34">
        <v>3</v>
      </c>
      <c r="O813" s="34" t="s">
        <v>1798</v>
      </c>
      <c r="P813" s="34" t="s">
        <v>616</v>
      </c>
      <c r="R813" s="34" t="s">
        <v>1582</v>
      </c>
      <c r="S813" s="34" t="s">
        <v>1844</v>
      </c>
      <c r="T813" s="34" t="s">
        <v>2779</v>
      </c>
      <c r="U813" s="36" t="str">
        <f>VLOOKUP(First_Validations__2[[#This Row],[CountryReq]],Last_Validations[],COLUMNS($B:B)+1,FALSE)</f>
        <v>Niger: 2016</v>
      </c>
      <c r="V813" s="36" t="str">
        <f>VLOOKUP(First_Validations__2[[#This Row],[CountryReq]],Last_Validations[],COLUMNS($B:C)+1,FALSE)</f>
        <v>Niger</v>
      </c>
      <c r="W813" s="36">
        <f>VLOOKUP(First_Validations__2[[#This Row],[CountryReq]],Last_Validations[],COLUMNS($B:D)+1,FALSE)</f>
        <v>1</v>
      </c>
      <c r="X813" s="36">
        <f>VLOOKUP(First_Validations__2[[#This Row],[CountryReq]],Last_Validations[],COLUMNS($B:E)+1,FALSE)</f>
        <v>19</v>
      </c>
      <c r="Y813" s="36" t="str">
        <f>VLOOKUP(First_Validations__2[[#This Row],[CountryReq]],Last_Validations[],COLUMNS($B:F)+1,FALSE)</f>
        <v>Niger: 2016</v>
      </c>
      <c r="Z813" s="36" t="str">
        <f>VLOOKUP(First_Validations__2[[#This Row],[CountryReq]],Last_Validations[],COLUMNS($B:G)+1,FALSE)</f>
        <v>NER</v>
      </c>
      <c r="AA813" s="36" t="str">
        <f>VLOOKUP(First_Validations__2[[#This Row],[CountryReq]],Last_Validations[],COLUMNS($B:H)+1,FALSE)</f>
        <v>Niger</v>
      </c>
      <c r="AB813" s="36" t="str">
        <f>VLOOKUP(First_Validations__2[[#This Row],[CountryReq]],Last_Validations[],COLUMNS($B:I)+1,FALSE)</f>
        <v>https://eiti.org/board-decision/2017-56</v>
      </c>
      <c r="AC813" s="36" t="str">
        <f>VLOOKUP(First_Validations__2[[#This Row],[CountryReq]],Last_Validations[],COLUMNS($B:J)+1,FALSE)</f>
        <v>https://eiti.org/document/validation-of-niger-2017-documentation</v>
      </c>
      <c r="AD813" s="36">
        <f>VLOOKUP(First_Validations__2[[#This Row],[CountryReq]],Last_Validations[],COLUMNS($B:K)+1,FALSE)</f>
        <v>2016</v>
      </c>
      <c r="AE813" s="36">
        <f>VLOOKUP(First_Validations__2[[#This Row],[CountryReq]],Last_Validations[],COLUMNS($B:L)+1,FALSE)</f>
        <v>0</v>
      </c>
      <c r="AF813" s="36" t="str">
        <f>VLOOKUP(First_Validations__2[[#This Row],[CountryReq]],Last_Validations[],COLUMNS($B:M)+1,FALSE)</f>
        <v>Other</v>
      </c>
      <c r="AG813" s="36" t="str">
        <f>VLOOKUP(First_Validations__2[[#This Row],[CountryReq]],Last_Validations[],COLUMNS($B:N)+1,FALSE)</f>
        <v>Direct subnational payments (#4.6)</v>
      </c>
      <c r="AH813" s="36">
        <f>VLOOKUP(First_Validations__2[[#This Row],[CountryReq]],Last_Validations[],COLUMNS($B:O)+1,FALSE)</f>
        <v>3</v>
      </c>
      <c r="AI813" s="36" t="str">
        <f>VLOOKUP(First_Validations__2[[#This Row],[CountryReq]],Last_Validations[],COLUMNS($B:P)+1,FALSE)</f>
        <v>Inadequate progress</v>
      </c>
      <c r="AJ813" s="36" t="str">
        <f>VLOOKUP(First_Validations__2[[#This Row],[CountryReq]],Last_Validations[],COLUMNS($B:Q)+1,FALSE)</f>
        <v>The MSG did not provide a definition of materiality with regards to direct subnational payments. The International Secretariat received contradictory information that direct subnational payments exist and are considered material. Yet direct payments to local communities and the mechanism through which such payments are made have not been disclosed in the report. Stakeholders appeared confused between direct subnational payments and subnational transfers. The confusion between these two payments has hindered transparency on both issues instead of improving it.</v>
      </c>
      <c r="AK813" s="36">
        <f>VLOOKUP(First_Validations__2[[#This Row],[CountryReq]],Last_Validations[],COLUMNS($B:R)+1,FALSE)</f>
        <v>0</v>
      </c>
      <c r="AL813" s="36" t="str">
        <f>VLOOKUP(First_Validations__2[[#This Row],[CountryReq]],Last_Validations[],COLUMNS($B:S)+1,FALSE)</f>
        <v>http://www.itieniger.ne/index.php/en/</v>
      </c>
      <c r="AM813" s="36" t="str">
        <f>VLOOKUP(First_Validations__2[[#This Row],[CountryReq]],Last_Validations[],COLUMNS($B:T)+1,FALSE)</f>
        <v>https://eiti.org/api/v1.0/score_data/19</v>
      </c>
      <c r="AN813" s="36" t="str">
        <f>IF(First_Validations__2[[#This Row],[FirstValidation.Country: Year]]=First_Validations__2[[#This Row],[Country: Year]],"First","Second / Last")</f>
        <v>First</v>
      </c>
      <c r="AO813" s="36">
        <f>IF(AND(First_Validations__2[[#This Row],[FirstValidation.Validation score]]&lt;5,First_Validations__2[[#This Row],[FirstValidation.Validation score]]&gt;1),1,0)</f>
        <v>1</v>
      </c>
      <c r="AP813" s="36">
        <f>First_Validations__2[[#This Row],[Validation score]]-First_Validations__2[[#This Row],[FirstValidation.Validation score]]</f>
        <v>0</v>
      </c>
      <c r="AQ813" s="36">
        <f>IF(AND(First_Validations__2[[#This Row],[Corrective action]]=1,First_Validations__2[[#This Row],[Validation score]]&lt;5,First_Validations__2[[#This Row],[Validation score]]&gt;1),1,0)</f>
        <v>1</v>
      </c>
      <c r="AR813" s="36">
        <f>IF(AND(First_Validations__2[[#This Row],[Corrective action]]=1,OR(First_Validations__2[[#This Row],[Validation score]]&gt;4,First_Validations__2[[#This Row],[Validation score]]&lt;2)),1,0)</f>
        <v>0</v>
      </c>
      <c r="AS8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3" s="36" t="str">
        <f>VLOOKUP(First_Validations__2[[#This Row],[Requirement ('#)]],Requirements[[Requirements]:[Categories2]],2,FALSE)</f>
        <v>Revenue collection</v>
      </c>
    </row>
    <row r="814" spans="2:46">
      <c r="B814" s="34" t="s">
        <v>1579</v>
      </c>
      <c r="C814" s="34">
        <v>1</v>
      </c>
      <c r="D814" s="34">
        <v>19</v>
      </c>
      <c r="E814" s="34" t="s">
        <v>595</v>
      </c>
      <c r="F814" s="34" t="s">
        <v>1580</v>
      </c>
      <c r="G814" s="34" t="s">
        <v>1579</v>
      </c>
      <c r="H814" s="34" t="s">
        <v>3497</v>
      </c>
      <c r="I814" s="34" t="s">
        <v>596</v>
      </c>
      <c r="J814" s="34">
        <v>2016</v>
      </c>
      <c r="L814" s="34" t="s">
        <v>0</v>
      </c>
      <c r="M814" s="34" t="s">
        <v>1808</v>
      </c>
      <c r="N814" s="34">
        <v>5</v>
      </c>
      <c r="O814" s="34" t="s">
        <v>1768</v>
      </c>
      <c r="P814" s="34" t="s">
        <v>617</v>
      </c>
      <c r="R814" s="34" t="s">
        <v>1582</v>
      </c>
      <c r="S814" s="34" t="s">
        <v>1844</v>
      </c>
      <c r="T814" s="34" t="s">
        <v>2780</v>
      </c>
      <c r="U814" s="36" t="str">
        <f>VLOOKUP(First_Validations__2[[#This Row],[CountryReq]],Last_Validations[],COLUMNS($B:B)+1,FALSE)</f>
        <v>Niger: 2016</v>
      </c>
      <c r="V814" s="36" t="str">
        <f>VLOOKUP(First_Validations__2[[#This Row],[CountryReq]],Last_Validations[],COLUMNS($B:C)+1,FALSE)</f>
        <v>Niger</v>
      </c>
      <c r="W814" s="36">
        <f>VLOOKUP(First_Validations__2[[#This Row],[CountryReq]],Last_Validations[],COLUMNS($B:D)+1,FALSE)</f>
        <v>1</v>
      </c>
      <c r="X814" s="36">
        <f>VLOOKUP(First_Validations__2[[#This Row],[CountryReq]],Last_Validations[],COLUMNS($B:E)+1,FALSE)</f>
        <v>19</v>
      </c>
      <c r="Y814" s="36" t="str">
        <f>VLOOKUP(First_Validations__2[[#This Row],[CountryReq]],Last_Validations[],COLUMNS($B:F)+1,FALSE)</f>
        <v>Niger: 2016</v>
      </c>
      <c r="Z814" s="36" t="str">
        <f>VLOOKUP(First_Validations__2[[#This Row],[CountryReq]],Last_Validations[],COLUMNS($B:G)+1,FALSE)</f>
        <v>NER</v>
      </c>
      <c r="AA814" s="36" t="str">
        <f>VLOOKUP(First_Validations__2[[#This Row],[CountryReq]],Last_Validations[],COLUMNS($B:H)+1,FALSE)</f>
        <v>Niger</v>
      </c>
      <c r="AB814" s="36" t="str">
        <f>VLOOKUP(First_Validations__2[[#This Row],[CountryReq]],Last_Validations[],COLUMNS($B:I)+1,FALSE)</f>
        <v>https://eiti.org/board-decision/2017-56</v>
      </c>
      <c r="AC814" s="36" t="str">
        <f>VLOOKUP(First_Validations__2[[#This Row],[CountryReq]],Last_Validations[],COLUMNS($B:J)+1,FALSE)</f>
        <v>https://eiti.org/document/validation-of-niger-2017-documentation</v>
      </c>
      <c r="AD814" s="36">
        <f>VLOOKUP(First_Validations__2[[#This Row],[CountryReq]],Last_Validations[],COLUMNS($B:K)+1,FALSE)</f>
        <v>2016</v>
      </c>
      <c r="AE814" s="36">
        <f>VLOOKUP(First_Validations__2[[#This Row],[CountryReq]],Last_Validations[],COLUMNS($B:L)+1,FALSE)</f>
        <v>0</v>
      </c>
      <c r="AF814" s="36" t="str">
        <f>VLOOKUP(First_Validations__2[[#This Row],[CountryReq]],Last_Validations[],COLUMNS($B:M)+1,FALSE)</f>
        <v>Other</v>
      </c>
      <c r="AG814" s="36" t="str">
        <f>VLOOKUP(First_Validations__2[[#This Row],[CountryReq]],Last_Validations[],COLUMNS($B:N)+1,FALSE)</f>
        <v>Disaggregation (#4.7)</v>
      </c>
      <c r="AH814" s="36">
        <f>VLOOKUP(First_Validations__2[[#This Row],[CountryReq]],Last_Validations[],COLUMNS($B:O)+1,FALSE)</f>
        <v>5</v>
      </c>
      <c r="AI814" s="36" t="str">
        <f>VLOOKUP(First_Validations__2[[#This Row],[CountryReq]],Last_Validations[],COLUMNS($B:P)+1,FALSE)</f>
        <v>Satisfactory progress</v>
      </c>
      <c r="AJ814" s="36" t="str">
        <f>VLOOKUP(First_Validations__2[[#This Row],[CountryReq]],Last_Validations[],COLUMNS($B:Q)+1,FALSE)</f>
        <v>The Report provides disaggregated figures by revenue stream and by company.</v>
      </c>
      <c r="AK814" s="36">
        <f>VLOOKUP(First_Validations__2[[#This Row],[CountryReq]],Last_Validations[],COLUMNS($B:R)+1,FALSE)</f>
        <v>0</v>
      </c>
      <c r="AL814" s="36" t="str">
        <f>VLOOKUP(First_Validations__2[[#This Row],[CountryReq]],Last_Validations[],COLUMNS($B:S)+1,FALSE)</f>
        <v>http://www.itieniger.ne/index.php/en/</v>
      </c>
      <c r="AM814" s="36" t="str">
        <f>VLOOKUP(First_Validations__2[[#This Row],[CountryReq]],Last_Validations[],COLUMNS($B:T)+1,FALSE)</f>
        <v>https://eiti.org/api/v1.0/score_data/19</v>
      </c>
      <c r="AN814" s="36" t="str">
        <f>IF(First_Validations__2[[#This Row],[FirstValidation.Country: Year]]=First_Validations__2[[#This Row],[Country: Year]],"First","Second / Last")</f>
        <v>First</v>
      </c>
      <c r="AO814" s="36">
        <f>IF(AND(First_Validations__2[[#This Row],[FirstValidation.Validation score]]&lt;5,First_Validations__2[[#This Row],[FirstValidation.Validation score]]&gt;1),1,0)</f>
        <v>0</v>
      </c>
      <c r="AP814" s="36">
        <f>First_Validations__2[[#This Row],[Validation score]]-First_Validations__2[[#This Row],[FirstValidation.Validation score]]</f>
        <v>0</v>
      </c>
      <c r="AQ814" s="36">
        <f>IF(AND(First_Validations__2[[#This Row],[Corrective action]]=1,First_Validations__2[[#This Row],[Validation score]]&lt;5,First_Validations__2[[#This Row],[Validation score]]&gt;1),1,0)</f>
        <v>0</v>
      </c>
      <c r="AR814" s="36">
        <f>IF(AND(First_Validations__2[[#This Row],[Corrective action]]=1,OR(First_Validations__2[[#This Row],[Validation score]]&gt;4,First_Validations__2[[#This Row],[Validation score]]&lt;2)),1,0)</f>
        <v>0</v>
      </c>
      <c r="AS8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4" s="36" t="str">
        <f>VLOOKUP(First_Validations__2[[#This Row],[Requirement ('#)]],Requirements[[Requirements]:[Categories2]],2,FALSE)</f>
        <v>Revenue collection</v>
      </c>
    </row>
    <row r="815" spans="2:46">
      <c r="B815" s="34" t="s">
        <v>1579</v>
      </c>
      <c r="C815" s="34">
        <v>1</v>
      </c>
      <c r="D815" s="34">
        <v>19</v>
      </c>
      <c r="E815" s="34" t="s">
        <v>595</v>
      </c>
      <c r="F815" s="34" t="s">
        <v>1580</v>
      </c>
      <c r="G815" s="34" t="s">
        <v>1579</v>
      </c>
      <c r="H815" s="34" t="s">
        <v>3497</v>
      </c>
      <c r="I815" s="34" t="s">
        <v>596</v>
      </c>
      <c r="J815" s="34">
        <v>2016</v>
      </c>
      <c r="L815" s="34" t="s">
        <v>0</v>
      </c>
      <c r="M815" s="34" t="s">
        <v>1805</v>
      </c>
      <c r="N815" s="34">
        <v>0</v>
      </c>
      <c r="O815" s="34" t="s">
        <v>4</v>
      </c>
      <c r="P815" s="34" t="s">
        <v>614</v>
      </c>
      <c r="R815" s="34" t="s">
        <v>1582</v>
      </c>
      <c r="S815" s="34" t="s">
        <v>1844</v>
      </c>
      <c r="T815" s="34" t="s">
        <v>2781</v>
      </c>
      <c r="U815" s="36" t="str">
        <f>VLOOKUP(First_Validations__2[[#This Row],[CountryReq]],Last_Validations[],COLUMNS($B:B)+1,FALSE)</f>
        <v>Niger: 2016</v>
      </c>
      <c r="V815" s="36" t="str">
        <f>VLOOKUP(First_Validations__2[[#This Row],[CountryReq]],Last_Validations[],COLUMNS($B:C)+1,FALSE)</f>
        <v>Niger</v>
      </c>
      <c r="W815" s="36">
        <f>VLOOKUP(First_Validations__2[[#This Row],[CountryReq]],Last_Validations[],COLUMNS($B:D)+1,FALSE)</f>
        <v>1</v>
      </c>
      <c r="X815" s="36">
        <f>VLOOKUP(First_Validations__2[[#This Row],[CountryReq]],Last_Validations[],COLUMNS($B:E)+1,FALSE)</f>
        <v>19</v>
      </c>
      <c r="Y815" s="36" t="str">
        <f>VLOOKUP(First_Validations__2[[#This Row],[CountryReq]],Last_Validations[],COLUMNS($B:F)+1,FALSE)</f>
        <v>Niger: 2016</v>
      </c>
      <c r="Z815" s="36" t="str">
        <f>VLOOKUP(First_Validations__2[[#This Row],[CountryReq]],Last_Validations[],COLUMNS($B:G)+1,FALSE)</f>
        <v>NER</v>
      </c>
      <c r="AA815" s="36" t="str">
        <f>VLOOKUP(First_Validations__2[[#This Row],[CountryReq]],Last_Validations[],COLUMNS($B:H)+1,FALSE)</f>
        <v>Niger</v>
      </c>
      <c r="AB815" s="36" t="str">
        <f>VLOOKUP(First_Validations__2[[#This Row],[CountryReq]],Last_Validations[],COLUMNS($B:I)+1,FALSE)</f>
        <v>https://eiti.org/board-decision/2017-56</v>
      </c>
      <c r="AC815" s="36" t="str">
        <f>VLOOKUP(First_Validations__2[[#This Row],[CountryReq]],Last_Validations[],COLUMNS($B:J)+1,FALSE)</f>
        <v>https://eiti.org/document/validation-of-niger-2017-documentation</v>
      </c>
      <c r="AD815" s="36">
        <f>VLOOKUP(First_Validations__2[[#This Row],[CountryReq]],Last_Validations[],COLUMNS($B:K)+1,FALSE)</f>
        <v>2016</v>
      </c>
      <c r="AE815" s="36">
        <f>VLOOKUP(First_Validations__2[[#This Row],[CountryReq]],Last_Validations[],COLUMNS($B:L)+1,FALSE)</f>
        <v>0</v>
      </c>
      <c r="AF815" s="36" t="str">
        <f>VLOOKUP(First_Validations__2[[#This Row],[CountryReq]],Last_Validations[],COLUMNS($B:M)+1,FALSE)</f>
        <v>Other</v>
      </c>
      <c r="AG815" s="36" t="str">
        <f>VLOOKUP(First_Validations__2[[#This Row],[CountryReq]],Last_Validations[],COLUMNS($B:N)+1,FALSE)</f>
        <v>Transportation revenues (#4.4)</v>
      </c>
      <c r="AH815" s="36">
        <f>VLOOKUP(First_Validations__2[[#This Row],[CountryReq]],Last_Validations[],COLUMNS($B:O)+1,FALSE)</f>
        <v>0</v>
      </c>
      <c r="AI815" s="36" t="str">
        <f>VLOOKUP(First_Validations__2[[#This Row],[CountryReq]],Last_Validations[],COLUMNS($B:P)+1,FALSE)</f>
        <v>Not applicable</v>
      </c>
      <c r="AJ815" s="36" t="str">
        <f>VLOOKUP(First_Validations__2[[#This Row],[CountryReq]],Last_Validations[],COLUMNS($B:Q)+1,FALSE)</f>
        <v>The MSG did not agree a definition of materiality with regards to revenues from transport, but based on stakeholders’ consultation during the fact finding mission, the Secretariat concludes that transport revenues were immaterial during the reporting period.</v>
      </c>
      <c r="AK815" s="36">
        <f>VLOOKUP(First_Validations__2[[#This Row],[CountryReq]],Last_Validations[],COLUMNS($B:R)+1,FALSE)</f>
        <v>0</v>
      </c>
      <c r="AL815" s="36" t="str">
        <f>VLOOKUP(First_Validations__2[[#This Row],[CountryReq]],Last_Validations[],COLUMNS($B:S)+1,FALSE)</f>
        <v>http://www.itieniger.ne/index.php/en/</v>
      </c>
      <c r="AM815" s="36" t="str">
        <f>VLOOKUP(First_Validations__2[[#This Row],[CountryReq]],Last_Validations[],COLUMNS($B:T)+1,FALSE)</f>
        <v>https://eiti.org/api/v1.0/score_data/19</v>
      </c>
      <c r="AN815" s="36" t="str">
        <f>IF(First_Validations__2[[#This Row],[FirstValidation.Country: Year]]=First_Validations__2[[#This Row],[Country: Year]],"First","Second / Last")</f>
        <v>First</v>
      </c>
      <c r="AO815" s="36">
        <f>IF(AND(First_Validations__2[[#This Row],[FirstValidation.Validation score]]&lt;5,First_Validations__2[[#This Row],[FirstValidation.Validation score]]&gt;1),1,0)</f>
        <v>0</v>
      </c>
      <c r="AP815" s="36">
        <f>First_Validations__2[[#This Row],[Validation score]]-First_Validations__2[[#This Row],[FirstValidation.Validation score]]</f>
        <v>0</v>
      </c>
      <c r="AQ815" s="36">
        <f>IF(AND(First_Validations__2[[#This Row],[Corrective action]]=1,First_Validations__2[[#This Row],[Validation score]]&lt;5,First_Validations__2[[#This Row],[Validation score]]&gt;1),1,0)</f>
        <v>0</v>
      </c>
      <c r="AR815" s="36">
        <f>IF(AND(First_Validations__2[[#This Row],[Corrective action]]=1,OR(First_Validations__2[[#This Row],[Validation score]]&gt;4,First_Validations__2[[#This Row],[Validation score]]&lt;2)),1,0)</f>
        <v>0</v>
      </c>
      <c r="AS8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5" s="36" t="str">
        <f>VLOOKUP(First_Validations__2[[#This Row],[Requirement ('#)]],Requirements[[Requirements]:[Categories2]],2,FALSE)</f>
        <v>Revenue collection</v>
      </c>
    </row>
    <row r="816" spans="2:46">
      <c r="B816" s="34" t="s">
        <v>1579</v>
      </c>
      <c r="C816" s="34">
        <v>1</v>
      </c>
      <c r="D816" s="34">
        <v>19</v>
      </c>
      <c r="E816" s="34" t="s">
        <v>595</v>
      </c>
      <c r="F816" s="34" t="s">
        <v>1580</v>
      </c>
      <c r="G816" s="34" t="s">
        <v>1579</v>
      </c>
      <c r="H816" s="34" t="s">
        <v>3497</v>
      </c>
      <c r="I816" s="34" t="s">
        <v>596</v>
      </c>
      <c r="J816" s="34">
        <v>2016</v>
      </c>
      <c r="L816" s="34" t="s">
        <v>0</v>
      </c>
      <c r="M816" s="34" t="s">
        <v>1806</v>
      </c>
      <c r="N816" s="34">
        <v>3</v>
      </c>
      <c r="O816" s="34" t="s">
        <v>1798</v>
      </c>
      <c r="P816" s="34" t="s">
        <v>615</v>
      </c>
      <c r="R816" s="34" t="s">
        <v>1582</v>
      </c>
      <c r="S816" s="34" t="s">
        <v>1844</v>
      </c>
      <c r="T816" s="34" t="s">
        <v>2782</v>
      </c>
      <c r="U816" s="36" t="str">
        <f>VLOOKUP(First_Validations__2[[#This Row],[CountryReq]],Last_Validations[],COLUMNS($B:B)+1,FALSE)</f>
        <v>Niger: 2016</v>
      </c>
      <c r="V816" s="36" t="str">
        <f>VLOOKUP(First_Validations__2[[#This Row],[CountryReq]],Last_Validations[],COLUMNS($B:C)+1,FALSE)</f>
        <v>Niger</v>
      </c>
      <c r="W816" s="36">
        <f>VLOOKUP(First_Validations__2[[#This Row],[CountryReq]],Last_Validations[],COLUMNS($B:D)+1,FALSE)</f>
        <v>1</v>
      </c>
      <c r="X816" s="36">
        <f>VLOOKUP(First_Validations__2[[#This Row],[CountryReq]],Last_Validations[],COLUMNS($B:E)+1,FALSE)</f>
        <v>19</v>
      </c>
      <c r="Y816" s="36" t="str">
        <f>VLOOKUP(First_Validations__2[[#This Row],[CountryReq]],Last_Validations[],COLUMNS($B:F)+1,FALSE)</f>
        <v>Niger: 2016</v>
      </c>
      <c r="Z816" s="36" t="str">
        <f>VLOOKUP(First_Validations__2[[#This Row],[CountryReq]],Last_Validations[],COLUMNS($B:G)+1,FALSE)</f>
        <v>NER</v>
      </c>
      <c r="AA816" s="36" t="str">
        <f>VLOOKUP(First_Validations__2[[#This Row],[CountryReq]],Last_Validations[],COLUMNS($B:H)+1,FALSE)</f>
        <v>Niger</v>
      </c>
      <c r="AB816" s="36" t="str">
        <f>VLOOKUP(First_Validations__2[[#This Row],[CountryReq]],Last_Validations[],COLUMNS($B:I)+1,FALSE)</f>
        <v>https://eiti.org/board-decision/2017-56</v>
      </c>
      <c r="AC816" s="36" t="str">
        <f>VLOOKUP(First_Validations__2[[#This Row],[CountryReq]],Last_Validations[],COLUMNS($B:J)+1,FALSE)</f>
        <v>https://eiti.org/document/validation-of-niger-2017-documentation</v>
      </c>
      <c r="AD816" s="36">
        <f>VLOOKUP(First_Validations__2[[#This Row],[CountryReq]],Last_Validations[],COLUMNS($B:K)+1,FALSE)</f>
        <v>2016</v>
      </c>
      <c r="AE816" s="36">
        <f>VLOOKUP(First_Validations__2[[#This Row],[CountryReq]],Last_Validations[],COLUMNS($B:L)+1,FALSE)</f>
        <v>0</v>
      </c>
      <c r="AF816" s="36" t="str">
        <f>VLOOKUP(First_Validations__2[[#This Row],[CountryReq]],Last_Validations[],COLUMNS($B:M)+1,FALSE)</f>
        <v>Other</v>
      </c>
      <c r="AG816" s="36" t="str">
        <f>VLOOKUP(First_Validations__2[[#This Row],[CountryReq]],Last_Validations[],COLUMNS($B:N)+1,FALSE)</f>
        <v>SOE transactions (#4.5)</v>
      </c>
      <c r="AH816" s="36">
        <f>VLOOKUP(First_Validations__2[[#This Row],[CountryReq]],Last_Validations[],COLUMNS($B:O)+1,FALSE)</f>
        <v>3</v>
      </c>
      <c r="AI816" s="36" t="str">
        <f>VLOOKUP(First_Validations__2[[#This Row],[CountryReq]],Last_Validations[],COLUMNS($B:P)+1,FALSE)</f>
        <v>Inadequate progress</v>
      </c>
      <c r="AJ816" s="36" t="str">
        <f>VLOOKUP(First_Validations__2[[#This Row],[CountryReq]],Last_Validations[],COLUMNS($B:Q)+1,FALSE)</f>
        <v xml:space="preserve">Only one SOE (SOPAMIN) out of five reported transactions as an SOE.  CNEM, CNTPS, SML and SONICHAR are all majority owned by the state but were not classified as SOEs. These SOEs made material payments to the government, but the EITI Report did not explain whether they collected material revenues on behalf of the state.  </v>
      </c>
      <c r="AK816" s="36">
        <f>VLOOKUP(First_Validations__2[[#This Row],[CountryReq]],Last_Validations[],COLUMNS($B:R)+1,FALSE)</f>
        <v>0</v>
      </c>
      <c r="AL816" s="36" t="str">
        <f>VLOOKUP(First_Validations__2[[#This Row],[CountryReq]],Last_Validations[],COLUMNS($B:S)+1,FALSE)</f>
        <v>http://www.itieniger.ne/index.php/en/</v>
      </c>
      <c r="AM816" s="36" t="str">
        <f>VLOOKUP(First_Validations__2[[#This Row],[CountryReq]],Last_Validations[],COLUMNS($B:T)+1,FALSE)</f>
        <v>https://eiti.org/api/v1.0/score_data/19</v>
      </c>
      <c r="AN816" s="36" t="str">
        <f>IF(First_Validations__2[[#This Row],[FirstValidation.Country: Year]]=First_Validations__2[[#This Row],[Country: Year]],"First","Second / Last")</f>
        <v>First</v>
      </c>
      <c r="AO816" s="36">
        <f>IF(AND(First_Validations__2[[#This Row],[FirstValidation.Validation score]]&lt;5,First_Validations__2[[#This Row],[FirstValidation.Validation score]]&gt;1),1,0)</f>
        <v>1</v>
      </c>
      <c r="AP816" s="36">
        <f>First_Validations__2[[#This Row],[Validation score]]-First_Validations__2[[#This Row],[FirstValidation.Validation score]]</f>
        <v>0</v>
      </c>
      <c r="AQ816" s="36">
        <f>IF(AND(First_Validations__2[[#This Row],[Corrective action]]=1,First_Validations__2[[#This Row],[Validation score]]&lt;5,First_Validations__2[[#This Row],[Validation score]]&gt;1),1,0)</f>
        <v>1</v>
      </c>
      <c r="AR816" s="36">
        <f>IF(AND(First_Validations__2[[#This Row],[Corrective action]]=1,OR(First_Validations__2[[#This Row],[Validation score]]&gt;4,First_Validations__2[[#This Row],[Validation score]]&lt;2)),1,0)</f>
        <v>0</v>
      </c>
      <c r="AS8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6" s="36" t="str">
        <f>VLOOKUP(First_Validations__2[[#This Row],[Requirement ('#)]],Requirements[[Requirements]:[Categories2]],2,FALSE)</f>
        <v>Revenue collection</v>
      </c>
    </row>
    <row r="817" spans="2:46">
      <c r="B817" s="34" t="s">
        <v>1579</v>
      </c>
      <c r="C817" s="34">
        <v>1</v>
      </c>
      <c r="D817" s="34">
        <v>19</v>
      </c>
      <c r="E817" s="34" t="s">
        <v>595</v>
      </c>
      <c r="F817" s="34" t="s">
        <v>1580</v>
      </c>
      <c r="G817" s="34" t="s">
        <v>1579</v>
      </c>
      <c r="H817" s="34" t="s">
        <v>3497</v>
      </c>
      <c r="I817" s="34" t="s">
        <v>596</v>
      </c>
      <c r="J817" s="34">
        <v>2016</v>
      </c>
      <c r="L817" s="34" t="s">
        <v>0</v>
      </c>
      <c r="M817" s="34" t="s">
        <v>1811</v>
      </c>
      <c r="N817" s="34">
        <v>4</v>
      </c>
      <c r="O817" s="34" t="s">
        <v>1767</v>
      </c>
      <c r="P817" s="34" t="s">
        <v>620</v>
      </c>
      <c r="R817" s="34" t="s">
        <v>1582</v>
      </c>
      <c r="S817" s="34" t="s">
        <v>1844</v>
      </c>
      <c r="T817" s="34" t="s">
        <v>2783</v>
      </c>
      <c r="U817" s="36" t="str">
        <f>VLOOKUP(First_Validations__2[[#This Row],[CountryReq]],Last_Validations[],COLUMNS($B:B)+1,FALSE)</f>
        <v>Niger: 2016</v>
      </c>
      <c r="V817" s="36" t="str">
        <f>VLOOKUP(First_Validations__2[[#This Row],[CountryReq]],Last_Validations[],COLUMNS($B:C)+1,FALSE)</f>
        <v>Niger</v>
      </c>
      <c r="W817" s="36">
        <f>VLOOKUP(First_Validations__2[[#This Row],[CountryReq]],Last_Validations[],COLUMNS($B:D)+1,FALSE)</f>
        <v>1</v>
      </c>
      <c r="X817" s="36">
        <f>VLOOKUP(First_Validations__2[[#This Row],[CountryReq]],Last_Validations[],COLUMNS($B:E)+1,FALSE)</f>
        <v>19</v>
      </c>
      <c r="Y817" s="36" t="str">
        <f>VLOOKUP(First_Validations__2[[#This Row],[CountryReq]],Last_Validations[],COLUMNS($B:F)+1,FALSE)</f>
        <v>Niger: 2016</v>
      </c>
      <c r="Z817" s="36" t="str">
        <f>VLOOKUP(First_Validations__2[[#This Row],[CountryReq]],Last_Validations[],COLUMNS($B:G)+1,FALSE)</f>
        <v>NER</v>
      </c>
      <c r="AA817" s="36" t="str">
        <f>VLOOKUP(First_Validations__2[[#This Row],[CountryReq]],Last_Validations[],COLUMNS($B:H)+1,FALSE)</f>
        <v>Niger</v>
      </c>
      <c r="AB817" s="36" t="str">
        <f>VLOOKUP(First_Validations__2[[#This Row],[CountryReq]],Last_Validations[],COLUMNS($B:I)+1,FALSE)</f>
        <v>https://eiti.org/board-decision/2017-56</v>
      </c>
      <c r="AC817" s="36" t="str">
        <f>VLOOKUP(First_Validations__2[[#This Row],[CountryReq]],Last_Validations[],COLUMNS($B:J)+1,FALSE)</f>
        <v>https://eiti.org/document/validation-of-niger-2017-documentation</v>
      </c>
      <c r="AD817" s="36">
        <f>VLOOKUP(First_Validations__2[[#This Row],[CountryReq]],Last_Validations[],COLUMNS($B:K)+1,FALSE)</f>
        <v>2016</v>
      </c>
      <c r="AE817" s="36">
        <f>VLOOKUP(First_Validations__2[[#This Row],[CountryReq]],Last_Validations[],COLUMNS($B:L)+1,FALSE)</f>
        <v>0</v>
      </c>
      <c r="AF817" s="36" t="str">
        <f>VLOOKUP(First_Validations__2[[#This Row],[CountryReq]],Last_Validations[],COLUMNS($B:M)+1,FALSE)</f>
        <v>Other</v>
      </c>
      <c r="AG817" s="36" t="str">
        <f>VLOOKUP(First_Validations__2[[#This Row],[CountryReq]],Last_Validations[],COLUMNS($B:N)+1,FALSE)</f>
        <v>Distribution of revenues (#5.1)</v>
      </c>
      <c r="AH817" s="36">
        <f>VLOOKUP(First_Validations__2[[#This Row],[CountryReq]],Last_Validations[],COLUMNS($B:O)+1,FALSE)</f>
        <v>4</v>
      </c>
      <c r="AI817" s="36" t="str">
        <f>VLOOKUP(First_Validations__2[[#This Row],[CountryReq]],Last_Validations[],COLUMNS($B:P)+1,FALSE)</f>
        <v>Meaningful progress</v>
      </c>
      <c r="AJ817" s="36" t="str">
        <f>VLOOKUP(First_Validations__2[[#This Row],[CountryReq]],Last_Validations[],COLUMNS($B:Q)+1,FALSE)</f>
        <v>The Report indicates that all revenues from the extractive industry are recorded in the national budget. The MSG gives information about distribution of revenues in theory not in practice. Revenues not recorded in the national budget were not clearly identified for the fiscal period covered (p.23). The report did not reference national classification systems.</v>
      </c>
      <c r="AK817" s="36">
        <f>VLOOKUP(First_Validations__2[[#This Row],[CountryReq]],Last_Validations[],COLUMNS($B:R)+1,FALSE)</f>
        <v>0</v>
      </c>
      <c r="AL817" s="36" t="str">
        <f>VLOOKUP(First_Validations__2[[#This Row],[CountryReq]],Last_Validations[],COLUMNS($B:S)+1,FALSE)</f>
        <v>http://www.itieniger.ne/index.php/en/</v>
      </c>
      <c r="AM817" s="36" t="str">
        <f>VLOOKUP(First_Validations__2[[#This Row],[CountryReq]],Last_Validations[],COLUMNS($B:T)+1,FALSE)</f>
        <v>https://eiti.org/api/v1.0/score_data/19</v>
      </c>
      <c r="AN817" s="36" t="str">
        <f>IF(First_Validations__2[[#This Row],[FirstValidation.Country: Year]]=First_Validations__2[[#This Row],[Country: Year]],"First","Second / Last")</f>
        <v>First</v>
      </c>
      <c r="AO817" s="36">
        <f>IF(AND(First_Validations__2[[#This Row],[FirstValidation.Validation score]]&lt;5,First_Validations__2[[#This Row],[FirstValidation.Validation score]]&gt;1),1,0)</f>
        <v>1</v>
      </c>
      <c r="AP817" s="36">
        <f>First_Validations__2[[#This Row],[Validation score]]-First_Validations__2[[#This Row],[FirstValidation.Validation score]]</f>
        <v>0</v>
      </c>
      <c r="AQ817" s="36">
        <f>IF(AND(First_Validations__2[[#This Row],[Corrective action]]=1,First_Validations__2[[#This Row],[Validation score]]&lt;5,First_Validations__2[[#This Row],[Validation score]]&gt;1),1,0)</f>
        <v>1</v>
      </c>
      <c r="AR817" s="36">
        <f>IF(AND(First_Validations__2[[#This Row],[Corrective action]]=1,OR(First_Validations__2[[#This Row],[Validation score]]&gt;4,First_Validations__2[[#This Row],[Validation score]]&lt;2)),1,0)</f>
        <v>0</v>
      </c>
      <c r="AS8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7" s="36" t="str">
        <f>VLOOKUP(First_Validations__2[[#This Row],[Requirement ('#)]],Requirements[[Requirements]:[Categories2]],2,FALSE)</f>
        <v>Revenue allocation</v>
      </c>
    </row>
    <row r="818" spans="2:46">
      <c r="B818" s="34" t="s">
        <v>1579</v>
      </c>
      <c r="C818" s="34">
        <v>1</v>
      </c>
      <c r="D818" s="34">
        <v>19</v>
      </c>
      <c r="E818" s="34" t="s">
        <v>595</v>
      </c>
      <c r="F818" s="34" t="s">
        <v>1580</v>
      </c>
      <c r="G818" s="34" t="s">
        <v>1579</v>
      </c>
      <c r="H818" s="34" t="s">
        <v>3497</v>
      </c>
      <c r="I818" s="34" t="s">
        <v>596</v>
      </c>
      <c r="J818" s="34">
        <v>2016</v>
      </c>
      <c r="L818" s="34" t="s">
        <v>0</v>
      </c>
      <c r="M818" s="34" t="s">
        <v>1812</v>
      </c>
      <c r="N818" s="34">
        <v>3</v>
      </c>
      <c r="O818" s="34" t="s">
        <v>1798</v>
      </c>
      <c r="P818" s="34" t="s">
        <v>621</v>
      </c>
      <c r="R818" s="34" t="s">
        <v>1582</v>
      </c>
      <c r="S818" s="34" t="s">
        <v>1844</v>
      </c>
      <c r="T818" s="34" t="s">
        <v>2784</v>
      </c>
      <c r="U818" s="36" t="str">
        <f>VLOOKUP(First_Validations__2[[#This Row],[CountryReq]],Last_Validations[],COLUMNS($B:B)+1,FALSE)</f>
        <v>Niger: 2016</v>
      </c>
      <c r="V818" s="36" t="str">
        <f>VLOOKUP(First_Validations__2[[#This Row],[CountryReq]],Last_Validations[],COLUMNS($B:C)+1,FALSE)</f>
        <v>Niger</v>
      </c>
      <c r="W818" s="36">
        <f>VLOOKUP(First_Validations__2[[#This Row],[CountryReq]],Last_Validations[],COLUMNS($B:D)+1,FALSE)</f>
        <v>1</v>
      </c>
      <c r="X818" s="36">
        <f>VLOOKUP(First_Validations__2[[#This Row],[CountryReq]],Last_Validations[],COLUMNS($B:E)+1,FALSE)</f>
        <v>19</v>
      </c>
      <c r="Y818" s="36" t="str">
        <f>VLOOKUP(First_Validations__2[[#This Row],[CountryReq]],Last_Validations[],COLUMNS($B:F)+1,FALSE)</f>
        <v>Niger: 2016</v>
      </c>
      <c r="Z818" s="36" t="str">
        <f>VLOOKUP(First_Validations__2[[#This Row],[CountryReq]],Last_Validations[],COLUMNS($B:G)+1,FALSE)</f>
        <v>NER</v>
      </c>
      <c r="AA818" s="36" t="str">
        <f>VLOOKUP(First_Validations__2[[#This Row],[CountryReq]],Last_Validations[],COLUMNS($B:H)+1,FALSE)</f>
        <v>Niger</v>
      </c>
      <c r="AB818" s="36" t="str">
        <f>VLOOKUP(First_Validations__2[[#This Row],[CountryReq]],Last_Validations[],COLUMNS($B:I)+1,FALSE)</f>
        <v>https://eiti.org/board-decision/2017-56</v>
      </c>
      <c r="AC818" s="36" t="str">
        <f>VLOOKUP(First_Validations__2[[#This Row],[CountryReq]],Last_Validations[],COLUMNS($B:J)+1,FALSE)</f>
        <v>https://eiti.org/document/validation-of-niger-2017-documentation</v>
      </c>
      <c r="AD818" s="36">
        <f>VLOOKUP(First_Validations__2[[#This Row],[CountryReq]],Last_Validations[],COLUMNS($B:K)+1,FALSE)</f>
        <v>2016</v>
      </c>
      <c r="AE818" s="36">
        <f>VLOOKUP(First_Validations__2[[#This Row],[CountryReq]],Last_Validations[],COLUMNS($B:L)+1,FALSE)</f>
        <v>0</v>
      </c>
      <c r="AF818" s="36" t="str">
        <f>VLOOKUP(First_Validations__2[[#This Row],[CountryReq]],Last_Validations[],COLUMNS($B:M)+1,FALSE)</f>
        <v>Other</v>
      </c>
      <c r="AG818" s="36" t="str">
        <f>VLOOKUP(First_Validations__2[[#This Row],[CountryReq]],Last_Validations[],COLUMNS($B:N)+1,FALSE)</f>
        <v>Subnational transfers (#5.2)</v>
      </c>
      <c r="AH818" s="36">
        <f>VLOOKUP(First_Validations__2[[#This Row],[CountryReq]],Last_Validations[],COLUMNS($B:O)+1,FALSE)</f>
        <v>3</v>
      </c>
      <c r="AI818" s="36" t="str">
        <f>VLOOKUP(First_Validations__2[[#This Row],[CountryReq]],Last_Validations[],COLUMNS($B:P)+1,FALSE)</f>
        <v>Inadequate progress</v>
      </c>
      <c r="AJ818" s="36" t="str">
        <f>VLOOKUP(First_Validations__2[[#This Row],[CountryReq]],Last_Validations[],COLUMNS($B:Q)+1,FALSE)</f>
        <v>The MSG described the legal framework of revenue sharing requirements in the mining and petroleum codes, but it did not disclose any material payments in 2014. The MSG did not establish whether the 15% of statutory subnational transfers were material during the reporting period. It did not require relevant government agencies (DGI, DGTCP, regions and municipalities) to disclose such information and the MSG’s definition of materiality regarding mandatory subnational transfers remains unclear</v>
      </c>
      <c r="AK818" s="36">
        <f>VLOOKUP(First_Validations__2[[#This Row],[CountryReq]],Last_Validations[],COLUMNS($B:R)+1,FALSE)</f>
        <v>0</v>
      </c>
      <c r="AL818" s="36" t="str">
        <f>VLOOKUP(First_Validations__2[[#This Row],[CountryReq]],Last_Validations[],COLUMNS($B:S)+1,FALSE)</f>
        <v>http://www.itieniger.ne/index.php/en/</v>
      </c>
      <c r="AM818" s="36" t="str">
        <f>VLOOKUP(First_Validations__2[[#This Row],[CountryReq]],Last_Validations[],COLUMNS($B:T)+1,FALSE)</f>
        <v>https://eiti.org/api/v1.0/score_data/19</v>
      </c>
      <c r="AN818" s="36" t="str">
        <f>IF(First_Validations__2[[#This Row],[FirstValidation.Country: Year]]=First_Validations__2[[#This Row],[Country: Year]],"First","Second / Last")</f>
        <v>First</v>
      </c>
      <c r="AO818" s="36">
        <f>IF(AND(First_Validations__2[[#This Row],[FirstValidation.Validation score]]&lt;5,First_Validations__2[[#This Row],[FirstValidation.Validation score]]&gt;1),1,0)</f>
        <v>1</v>
      </c>
      <c r="AP818" s="36">
        <f>First_Validations__2[[#This Row],[Validation score]]-First_Validations__2[[#This Row],[FirstValidation.Validation score]]</f>
        <v>0</v>
      </c>
      <c r="AQ818" s="36">
        <f>IF(AND(First_Validations__2[[#This Row],[Corrective action]]=1,First_Validations__2[[#This Row],[Validation score]]&lt;5,First_Validations__2[[#This Row],[Validation score]]&gt;1),1,0)</f>
        <v>1</v>
      </c>
      <c r="AR818" s="36">
        <f>IF(AND(First_Validations__2[[#This Row],[Corrective action]]=1,OR(First_Validations__2[[#This Row],[Validation score]]&gt;4,First_Validations__2[[#This Row],[Validation score]]&lt;2)),1,0)</f>
        <v>0</v>
      </c>
      <c r="AS8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8" s="36" t="str">
        <f>VLOOKUP(First_Validations__2[[#This Row],[Requirement ('#)]],Requirements[[Requirements]:[Categories2]],2,FALSE)</f>
        <v>Revenue allocation</v>
      </c>
    </row>
    <row r="819" spans="2:46">
      <c r="B819" s="34" t="s">
        <v>1579</v>
      </c>
      <c r="C819" s="34">
        <v>1</v>
      </c>
      <c r="D819" s="34">
        <v>19</v>
      </c>
      <c r="E819" s="34" t="s">
        <v>595</v>
      </c>
      <c r="F819" s="34" t="s">
        <v>1580</v>
      </c>
      <c r="G819" s="34" t="s">
        <v>1579</v>
      </c>
      <c r="H819" s="34" t="s">
        <v>3497</v>
      </c>
      <c r="I819" s="34" t="s">
        <v>596</v>
      </c>
      <c r="J819" s="34">
        <v>2016</v>
      </c>
      <c r="L819" s="34" t="s">
        <v>0</v>
      </c>
      <c r="M819" s="34" t="s">
        <v>1809</v>
      </c>
      <c r="N819" s="34">
        <v>5</v>
      </c>
      <c r="O819" s="34" t="s">
        <v>1768</v>
      </c>
      <c r="P819" s="34" t="s">
        <v>618</v>
      </c>
      <c r="R819" s="34" t="s">
        <v>1582</v>
      </c>
      <c r="S819" s="34" t="s">
        <v>1844</v>
      </c>
      <c r="T819" s="34" t="s">
        <v>2785</v>
      </c>
      <c r="U819" s="36" t="str">
        <f>VLOOKUP(First_Validations__2[[#This Row],[CountryReq]],Last_Validations[],COLUMNS($B:B)+1,FALSE)</f>
        <v>Niger: 2016</v>
      </c>
      <c r="V819" s="36" t="str">
        <f>VLOOKUP(First_Validations__2[[#This Row],[CountryReq]],Last_Validations[],COLUMNS($B:C)+1,FALSE)</f>
        <v>Niger</v>
      </c>
      <c r="W819" s="36">
        <f>VLOOKUP(First_Validations__2[[#This Row],[CountryReq]],Last_Validations[],COLUMNS($B:D)+1,FALSE)</f>
        <v>1</v>
      </c>
      <c r="X819" s="36">
        <f>VLOOKUP(First_Validations__2[[#This Row],[CountryReq]],Last_Validations[],COLUMNS($B:E)+1,FALSE)</f>
        <v>19</v>
      </c>
      <c r="Y819" s="36" t="str">
        <f>VLOOKUP(First_Validations__2[[#This Row],[CountryReq]],Last_Validations[],COLUMNS($B:F)+1,FALSE)</f>
        <v>Niger: 2016</v>
      </c>
      <c r="Z819" s="36" t="str">
        <f>VLOOKUP(First_Validations__2[[#This Row],[CountryReq]],Last_Validations[],COLUMNS($B:G)+1,FALSE)</f>
        <v>NER</v>
      </c>
      <c r="AA819" s="36" t="str">
        <f>VLOOKUP(First_Validations__2[[#This Row],[CountryReq]],Last_Validations[],COLUMNS($B:H)+1,FALSE)</f>
        <v>Niger</v>
      </c>
      <c r="AB819" s="36" t="str">
        <f>VLOOKUP(First_Validations__2[[#This Row],[CountryReq]],Last_Validations[],COLUMNS($B:I)+1,FALSE)</f>
        <v>https://eiti.org/board-decision/2017-56</v>
      </c>
      <c r="AC819" s="36" t="str">
        <f>VLOOKUP(First_Validations__2[[#This Row],[CountryReq]],Last_Validations[],COLUMNS($B:J)+1,FALSE)</f>
        <v>https://eiti.org/document/validation-of-niger-2017-documentation</v>
      </c>
      <c r="AD819" s="36">
        <f>VLOOKUP(First_Validations__2[[#This Row],[CountryReq]],Last_Validations[],COLUMNS($B:K)+1,FALSE)</f>
        <v>2016</v>
      </c>
      <c r="AE819" s="36">
        <f>VLOOKUP(First_Validations__2[[#This Row],[CountryReq]],Last_Validations[],COLUMNS($B:L)+1,FALSE)</f>
        <v>0</v>
      </c>
      <c r="AF819" s="36" t="str">
        <f>VLOOKUP(First_Validations__2[[#This Row],[CountryReq]],Last_Validations[],COLUMNS($B:M)+1,FALSE)</f>
        <v>Other</v>
      </c>
      <c r="AG819" s="36" t="str">
        <f>VLOOKUP(First_Validations__2[[#This Row],[CountryReq]],Last_Validations[],COLUMNS($B:N)+1,FALSE)</f>
        <v>Data timeliness (#4.8)</v>
      </c>
      <c r="AH819" s="36">
        <f>VLOOKUP(First_Validations__2[[#This Row],[CountryReq]],Last_Validations[],COLUMNS($B:O)+1,FALSE)</f>
        <v>5</v>
      </c>
      <c r="AI819" s="36" t="str">
        <f>VLOOKUP(First_Validations__2[[#This Row],[CountryReq]],Last_Validations[],COLUMNS($B:P)+1,FALSE)</f>
        <v>Satisfactory progress</v>
      </c>
      <c r="AJ819" s="36" t="str">
        <f>VLOOKUP(First_Validations__2[[#This Row],[CountryReq]],Last_Validations[],COLUMNS($B:Q)+1,FALSE)</f>
        <v xml:space="preserve">The 2014 Report was published in November 2016, which meets the timeliness requirement. The MSG approved the reporting period and cash-accounting basis of EITI reporting. </v>
      </c>
      <c r="AK819" s="36">
        <f>VLOOKUP(First_Validations__2[[#This Row],[CountryReq]],Last_Validations[],COLUMNS($B:R)+1,FALSE)</f>
        <v>0</v>
      </c>
      <c r="AL819" s="36" t="str">
        <f>VLOOKUP(First_Validations__2[[#This Row],[CountryReq]],Last_Validations[],COLUMNS($B:S)+1,FALSE)</f>
        <v>http://www.itieniger.ne/index.php/en/</v>
      </c>
      <c r="AM819" s="36" t="str">
        <f>VLOOKUP(First_Validations__2[[#This Row],[CountryReq]],Last_Validations[],COLUMNS($B:T)+1,FALSE)</f>
        <v>https://eiti.org/api/v1.0/score_data/19</v>
      </c>
      <c r="AN819" s="36" t="str">
        <f>IF(First_Validations__2[[#This Row],[FirstValidation.Country: Year]]=First_Validations__2[[#This Row],[Country: Year]],"First","Second / Last")</f>
        <v>First</v>
      </c>
      <c r="AO819" s="36">
        <f>IF(AND(First_Validations__2[[#This Row],[FirstValidation.Validation score]]&lt;5,First_Validations__2[[#This Row],[FirstValidation.Validation score]]&gt;1),1,0)</f>
        <v>0</v>
      </c>
      <c r="AP819" s="36">
        <f>First_Validations__2[[#This Row],[Validation score]]-First_Validations__2[[#This Row],[FirstValidation.Validation score]]</f>
        <v>0</v>
      </c>
      <c r="AQ819" s="36">
        <f>IF(AND(First_Validations__2[[#This Row],[Corrective action]]=1,First_Validations__2[[#This Row],[Validation score]]&lt;5,First_Validations__2[[#This Row],[Validation score]]&gt;1),1,0)</f>
        <v>0</v>
      </c>
      <c r="AR819" s="36">
        <f>IF(AND(First_Validations__2[[#This Row],[Corrective action]]=1,OR(First_Validations__2[[#This Row],[Validation score]]&gt;4,First_Validations__2[[#This Row],[Validation score]]&lt;2)),1,0)</f>
        <v>0</v>
      </c>
      <c r="AS8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19" s="36" t="str">
        <f>VLOOKUP(First_Validations__2[[#This Row],[Requirement ('#)]],Requirements[[Requirements]:[Categories2]],2,FALSE)</f>
        <v>Revenue collection</v>
      </c>
    </row>
    <row r="820" spans="2:46">
      <c r="B820" s="34" t="s">
        <v>1579</v>
      </c>
      <c r="C820" s="34">
        <v>1</v>
      </c>
      <c r="D820" s="34">
        <v>19</v>
      </c>
      <c r="E820" s="34" t="s">
        <v>595</v>
      </c>
      <c r="F820" s="34" t="s">
        <v>1580</v>
      </c>
      <c r="G820" s="34" t="s">
        <v>1579</v>
      </c>
      <c r="H820" s="34" t="s">
        <v>3497</v>
      </c>
      <c r="I820" s="34" t="s">
        <v>596</v>
      </c>
      <c r="J820" s="34">
        <v>2016</v>
      </c>
      <c r="L820" s="34" t="s">
        <v>0</v>
      </c>
      <c r="M820" s="34" t="s">
        <v>1810</v>
      </c>
      <c r="N820" s="34">
        <v>3</v>
      </c>
      <c r="O820" s="34" t="s">
        <v>1798</v>
      </c>
      <c r="P820" s="34" t="s">
        <v>619</v>
      </c>
      <c r="R820" s="34" t="s">
        <v>1582</v>
      </c>
      <c r="S820" s="34" t="s">
        <v>1844</v>
      </c>
      <c r="T820" s="34" t="s">
        <v>2786</v>
      </c>
      <c r="U820" s="36" t="str">
        <f>VLOOKUP(First_Validations__2[[#This Row],[CountryReq]],Last_Validations[],COLUMNS($B:B)+1,FALSE)</f>
        <v>Niger: 2016</v>
      </c>
      <c r="V820" s="36" t="str">
        <f>VLOOKUP(First_Validations__2[[#This Row],[CountryReq]],Last_Validations[],COLUMNS($B:C)+1,FALSE)</f>
        <v>Niger</v>
      </c>
      <c r="W820" s="36">
        <f>VLOOKUP(First_Validations__2[[#This Row],[CountryReq]],Last_Validations[],COLUMNS($B:D)+1,FALSE)</f>
        <v>1</v>
      </c>
      <c r="X820" s="36">
        <f>VLOOKUP(First_Validations__2[[#This Row],[CountryReq]],Last_Validations[],COLUMNS($B:E)+1,FALSE)</f>
        <v>19</v>
      </c>
      <c r="Y820" s="36" t="str">
        <f>VLOOKUP(First_Validations__2[[#This Row],[CountryReq]],Last_Validations[],COLUMNS($B:F)+1,FALSE)</f>
        <v>Niger: 2016</v>
      </c>
      <c r="Z820" s="36" t="str">
        <f>VLOOKUP(First_Validations__2[[#This Row],[CountryReq]],Last_Validations[],COLUMNS($B:G)+1,FALSE)</f>
        <v>NER</v>
      </c>
      <c r="AA820" s="36" t="str">
        <f>VLOOKUP(First_Validations__2[[#This Row],[CountryReq]],Last_Validations[],COLUMNS($B:H)+1,FALSE)</f>
        <v>Niger</v>
      </c>
      <c r="AB820" s="36" t="str">
        <f>VLOOKUP(First_Validations__2[[#This Row],[CountryReq]],Last_Validations[],COLUMNS($B:I)+1,FALSE)</f>
        <v>https://eiti.org/board-decision/2017-56</v>
      </c>
      <c r="AC820" s="36" t="str">
        <f>VLOOKUP(First_Validations__2[[#This Row],[CountryReq]],Last_Validations[],COLUMNS($B:J)+1,FALSE)</f>
        <v>https://eiti.org/document/validation-of-niger-2017-documentation</v>
      </c>
      <c r="AD820" s="36">
        <f>VLOOKUP(First_Validations__2[[#This Row],[CountryReq]],Last_Validations[],COLUMNS($B:K)+1,FALSE)</f>
        <v>2016</v>
      </c>
      <c r="AE820" s="36">
        <f>VLOOKUP(First_Validations__2[[#This Row],[CountryReq]],Last_Validations[],COLUMNS($B:L)+1,FALSE)</f>
        <v>0</v>
      </c>
      <c r="AF820" s="36" t="str">
        <f>VLOOKUP(First_Validations__2[[#This Row],[CountryReq]],Last_Validations[],COLUMNS($B:M)+1,FALSE)</f>
        <v>Other</v>
      </c>
      <c r="AG820" s="36" t="str">
        <f>VLOOKUP(First_Validations__2[[#This Row],[CountryReq]],Last_Validations[],COLUMNS($B:N)+1,FALSE)</f>
        <v>Data quality (#4.9)</v>
      </c>
      <c r="AH820" s="36">
        <f>VLOOKUP(First_Validations__2[[#This Row],[CountryReq]],Last_Validations[],COLUMNS($B:O)+1,FALSE)</f>
        <v>3</v>
      </c>
      <c r="AI820" s="36" t="str">
        <f>VLOOKUP(First_Validations__2[[#This Row],[CountryReq]],Last_Validations[],COLUMNS($B:P)+1,FALSE)</f>
        <v>Inadequate progress</v>
      </c>
      <c r="AJ820" s="36" t="str">
        <f>VLOOKUP(First_Validations__2[[#This Row],[CountryReq]],Last_Validations[],COLUMNS($B:Q)+1,FALSE)</f>
        <v>The work completed by the Independent Administrator deviates significantly from the approved TOR and lacks strong quality assurance procedures. Disclosed payments and revenues were not certified and there is evidence that only 27% of disclosed payments came from audited accounts. All contextual information was prepared by the MSG, some of which was not clearly sourced.</v>
      </c>
      <c r="AK820" s="36">
        <f>VLOOKUP(First_Validations__2[[#This Row],[CountryReq]],Last_Validations[],COLUMNS($B:R)+1,FALSE)</f>
        <v>0</v>
      </c>
      <c r="AL820" s="36" t="str">
        <f>VLOOKUP(First_Validations__2[[#This Row],[CountryReq]],Last_Validations[],COLUMNS($B:S)+1,FALSE)</f>
        <v>http://www.itieniger.ne/index.php/en/</v>
      </c>
      <c r="AM820" s="36" t="str">
        <f>VLOOKUP(First_Validations__2[[#This Row],[CountryReq]],Last_Validations[],COLUMNS($B:T)+1,FALSE)</f>
        <v>https://eiti.org/api/v1.0/score_data/19</v>
      </c>
      <c r="AN820" s="36" t="str">
        <f>IF(First_Validations__2[[#This Row],[FirstValidation.Country: Year]]=First_Validations__2[[#This Row],[Country: Year]],"First","Second / Last")</f>
        <v>First</v>
      </c>
      <c r="AO820" s="36">
        <f>IF(AND(First_Validations__2[[#This Row],[FirstValidation.Validation score]]&lt;5,First_Validations__2[[#This Row],[FirstValidation.Validation score]]&gt;1),1,0)</f>
        <v>1</v>
      </c>
      <c r="AP820" s="36">
        <f>First_Validations__2[[#This Row],[Validation score]]-First_Validations__2[[#This Row],[FirstValidation.Validation score]]</f>
        <v>0</v>
      </c>
      <c r="AQ820" s="36">
        <f>IF(AND(First_Validations__2[[#This Row],[Corrective action]]=1,First_Validations__2[[#This Row],[Validation score]]&lt;5,First_Validations__2[[#This Row],[Validation score]]&gt;1),1,0)</f>
        <v>1</v>
      </c>
      <c r="AR820" s="36">
        <f>IF(AND(First_Validations__2[[#This Row],[Corrective action]]=1,OR(First_Validations__2[[#This Row],[Validation score]]&gt;4,First_Validations__2[[#This Row],[Validation score]]&lt;2)),1,0)</f>
        <v>0</v>
      </c>
      <c r="AS8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0" s="36" t="str">
        <f>VLOOKUP(First_Validations__2[[#This Row],[Requirement ('#)]],Requirements[[Requirements]:[Categories2]],2,FALSE)</f>
        <v>Revenue collection</v>
      </c>
    </row>
    <row r="821" spans="2:46">
      <c r="B821" s="34" t="s">
        <v>1584</v>
      </c>
      <c r="C821" s="34">
        <v>1</v>
      </c>
      <c r="D821" s="34">
        <v>3</v>
      </c>
      <c r="E821" s="34" t="s">
        <v>46</v>
      </c>
      <c r="F821" s="34" t="s">
        <v>1585</v>
      </c>
      <c r="G821" s="34" t="s">
        <v>1584</v>
      </c>
      <c r="H821" s="34" t="s">
        <v>3498</v>
      </c>
      <c r="I821" s="34" t="s">
        <v>47</v>
      </c>
      <c r="J821" s="34">
        <v>2016</v>
      </c>
      <c r="K821" s="34">
        <v>2018</v>
      </c>
      <c r="L821" s="34" t="s">
        <v>1768</v>
      </c>
      <c r="M821" s="34" t="s">
        <v>1797</v>
      </c>
      <c r="N821" s="34">
        <v>4</v>
      </c>
      <c r="O821" s="34" t="s">
        <v>1767</v>
      </c>
      <c r="P821" s="34" t="s">
        <v>58</v>
      </c>
      <c r="Q821" s="34" t="s">
        <v>1823</v>
      </c>
      <c r="R821" s="34" t="s">
        <v>1586</v>
      </c>
      <c r="S821" s="34" t="s">
        <v>1824</v>
      </c>
      <c r="T821" s="34" t="s">
        <v>2817</v>
      </c>
      <c r="U821" s="36" t="str">
        <f>VLOOKUP(First_Validations__2[[#This Row],[CountryReq]],Last_Validations[],COLUMNS($B:B)+1,FALSE)</f>
        <v>Nigeria: 2018</v>
      </c>
      <c r="V821" s="36" t="str">
        <f>VLOOKUP(First_Validations__2[[#This Row],[CountryReq]],Last_Validations[],COLUMNS($B:C)+1,FALSE)</f>
        <v>Nigeria</v>
      </c>
      <c r="W821" s="36">
        <f>VLOOKUP(First_Validations__2[[#This Row],[CountryReq]],Last_Validations[],COLUMNS($B:D)+1,FALSE)</f>
        <v>1</v>
      </c>
      <c r="X821" s="36">
        <f>VLOOKUP(First_Validations__2[[#This Row],[CountryReq]],Last_Validations[],COLUMNS($B:E)+1,FALSE)</f>
        <v>43</v>
      </c>
      <c r="Y821" s="36" t="str">
        <f>VLOOKUP(First_Validations__2[[#This Row],[CountryReq]],Last_Validations[],COLUMNS($B:F)+1,FALSE)</f>
        <v>Nigeria: 2018</v>
      </c>
      <c r="Z821" s="36" t="str">
        <f>VLOOKUP(First_Validations__2[[#This Row],[CountryReq]],Last_Validations[],COLUMNS($B:G)+1,FALSE)</f>
        <v>NGA</v>
      </c>
      <c r="AA821" s="36" t="str">
        <f>VLOOKUP(First_Validations__2[[#This Row],[CountryReq]],Last_Validations[],COLUMNS($B:H)+1,FALSE)</f>
        <v>Nigeria</v>
      </c>
      <c r="AB821" s="36" t="str">
        <f>VLOOKUP(First_Validations__2[[#This Row],[CountryReq]],Last_Validations[],COLUMNS($B:I)+1,FALSE)</f>
        <v>https://eiti.org/BD/2019-20</v>
      </c>
      <c r="AC821" s="36" t="str">
        <f>VLOOKUP(First_Validations__2[[#This Row],[CountryReq]],Last_Validations[],COLUMNS($B:J)+1,FALSE)</f>
        <v>https://eiti.org/document/nigeria-validation-2018</v>
      </c>
      <c r="AD821" s="36">
        <f>VLOOKUP(First_Validations__2[[#This Row],[CountryReq]],Last_Validations[],COLUMNS($B:K)+1,FALSE)</f>
        <v>2018</v>
      </c>
      <c r="AE821" s="36">
        <f>VLOOKUP(First_Validations__2[[#This Row],[CountryReq]],Last_Validations[],COLUMNS($B:L)+1,FALSE)</f>
        <v>2018</v>
      </c>
      <c r="AF821" s="36" t="str">
        <f>VLOOKUP(First_Validations__2[[#This Row],[CountryReq]],Last_Validations[],COLUMNS($B:M)+1,FALSE)</f>
        <v>Satisfactory progress</v>
      </c>
      <c r="AG821" s="36" t="str">
        <f>VLOOKUP(First_Validations__2[[#This Row],[CountryReq]],Last_Validations[],COLUMNS($B:N)+1,FALSE)</f>
        <v>State participation (#2.6)</v>
      </c>
      <c r="AH821" s="36">
        <f>VLOOKUP(First_Validations__2[[#This Row],[CountryReq]],Last_Validations[],COLUMNS($B:O)+1,FALSE)</f>
        <v>5</v>
      </c>
      <c r="AI821" s="36" t="str">
        <f>VLOOKUP(First_Validations__2[[#This Row],[CountryReq]],Last_Validations[],COLUMNS($B:P)+1,FALSE)</f>
        <v>Satisfactory progress</v>
      </c>
      <c r="AJ821" s="36" t="str">
        <f>VLOOKUP(First_Validations__2[[#This Row],[CountryReq]],Last_Validations[],COLUMNS($B:Q)+1,FALSE)</f>
        <v xml:space="preserve">There were no material SOEs in mining in 2015. NEITI has published information confirming that state participation in oil and gas is material, disclosed a list of companies and joint ventures in which NNPC held equity and a list of PSCs in which NNPC held participating interests, including the lack of changes in 2015. NEITI has provided an overview of the statutory rules governing the financial relations between NNPC and government and highlighted deviations in practice. Finally, NEITI has disclosed information on loans and guarantees. </v>
      </c>
      <c r="AK821" s="36" t="str">
        <f>VLOOKUP(First_Validations__2[[#This Row],[CountryReq]],Last_Validations[],COLUMNS($B:R)+1,FALSE)</f>
        <v>https://eiti.org/nigeria#nigerias-progress-by-requirement</v>
      </c>
      <c r="AL821" s="36" t="str">
        <f>VLOOKUP(First_Validations__2[[#This Row],[CountryReq]],Last_Validations[],COLUMNS($B:S)+1,FALSE)</f>
        <v>http://www.neiti.org.ng/</v>
      </c>
      <c r="AM821" s="36" t="str">
        <f>VLOOKUP(First_Validations__2[[#This Row],[CountryReq]],Last_Validations[],COLUMNS($B:T)+1,FALSE)</f>
        <v>https://eiti.org/api/v1.0/score_data/43</v>
      </c>
      <c r="AN821" s="36" t="str">
        <f>IF(First_Validations__2[[#This Row],[FirstValidation.Country: Year]]=First_Validations__2[[#This Row],[Country: Year]],"First","Second / Last")</f>
        <v>Second / Last</v>
      </c>
      <c r="AO821" s="36">
        <f>IF(AND(First_Validations__2[[#This Row],[FirstValidation.Validation score]]&lt;5,First_Validations__2[[#This Row],[FirstValidation.Validation score]]&gt;1),1,0)</f>
        <v>1</v>
      </c>
      <c r="AP821" s="36">
        <f>First_Validations__2[[#This Row],[Validation score]]-First_Validations__2[[#This Row],[FirstValidation.Validation score]]</f>
        <v>1</v>
      </c>
      <c r="AQ821" s="36">
        <f>IF(AND(First_Validations__2[[#This Row],[Corrective action]]=1,First_Validations__2[[#This Row],[Validation score]]&lt;5,First_Validations__2[[#This Row],[Validation score]]&gt;1),1,0)</f>
        <v>0</v>
      </c>
      <c r="AR821" s="36">
        <f>IF(AND(First_Validations__2[[#This Row],[Corrective action]]=1,OR(First_Validations__2[[#This Row],[Validation score]]&gt;4,First_Validations__2[[#This Row],[Validation score]]&lt;2)),1,0)</f>
        <v>1</v>
      </c>
      <c r="AS8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1" s="36" t="str">
        <f>VLOOKUP(First_Validations__2[[#This Row],[Requirement ('#)]],Requirements[[Requirements]:[Categories2]],2,FALSE)</f>
        <v>Licenses and contracts</v>
      </c>
    </row>
    <row r="822" spans="2:46">
      <c r="B822" s="34" t="s">
        <v>1584</v>
      </c>
      <c r="C822" s="34">
        <v>1</v>
      </c>
      <c r="D822" s="34">
        <v>3</v>
      </c>
      <c r="E822" s="34" t="s">
        <v>46</v>
      </c>
      <c r="F822" s="34" t="s">
        <v>1585</v>
      </c>
      <c r="G822" s="34" t="s">
        <v>1584</v>
      </c>
      <c r="H822" s="34" t="s">
        <v>3498</v>
      </c>
      <c r="I822" s="34" t="s">
        <v>47</v>
      </c>
      <c r="J822" s="34">
        <v>2016</v>
      </c>
      <c r="K822" s="34">
        <v>2018</v>
      </c>
      <c r="L822" s="34" t="s">
        <v>1768</v>
      </c>
      <c r="M822" s="34" t="s">
        <v>1799</v>
      </c>
      <c r="N822" s="34">
        <v>5</v>
      </c>
      <c r="O822" s="34" t="s">
        <v>1768</v>
      </c>
      <c r="P822" s="34" t="s">
        <v>59</v>
      </c>
      <c r="Q822" s="34" t="s">
        <v>1823</v>
      </c>
      <c r="R822" s="34" t="s">
        <v>1586</v>
      </c>
      <c r="S822" s="34" t="s">
        <v>1824</v>
      </c>
      <c r="T822" s="34" t="s">
        <v>2820</v>
      </c>
      <c r="U822" s="36" t="str">
        <f>VLOOKUP(First_Validations__2[[#This Row],[CountryReq]],Last_Validations[],COLUMNS($B:B)+1,FALSE)</f>
        <v>Nigeria: 2018</v>
      </c>
      <c r="V822" s="36" t="str">
        <f>VLOOKUP(First_Validations__2[[#This Row],[CountryReq]],Last_Validations[],COLUMNS($B:C)+1,FALSE)</f>
        <v>Nigeria</v>
      </c>
      <c r="W822" s="36">
        <f>VLOOKUP(First_Validations__2[[#This Row],[CountryReq]],Last_Validations[],COLUMNS($B:D)+1,FALSE)</f>
        <v>1</v>
      </c>
      <c r="X822" s="36">
        <f>VLOOKUP(First_Validations__2[[#This Row],[CountryReq]],Last_Validations[],COLUMNS($B:E)+1,FALSE)</f>
        <v>43</v>
      </c>
      <c r="Y822" s="36" t="str">
        <f>VLOOKUP(First_Validations__2[[#This Row],[CountryReq]],Last_Validations[],COLUMNS($B:F)+1,FALSE)</f>
        <v>Nigeria: 2018</v>
      </c>
      <c r="Z822" s="36" t="str">
        <f>VLOOKUP(First_Validations__2[[#This Row],[CountryReq]],Last_Validations[],COLUMNS($B:G)+1,FALSE)</f>
        <v>NGA</v>
      </c>
      <c r="AA822" s="36" t="str">
        <f>VLOOKUP(First_Validations__2[[#This Row],[CountryReq]],Last_Validations[],COLUMNS($B:H)+1,FALSE)</f>
        <v>Nigeria</v>
      </c>
      <c r="AB822" s="36" t="str">
        <f>VLOOKUP(First_Validations__2[[#This Row],[CountryReq]],Last_Validations[],COLUMNS($B:I)+1,FALSE)</f>
        <v>https://eiti.org/BD/2019-20</v>
      </c>
      <c r="AC822" s="36" t="str">
        <f>VLOOKUP(First_Validations__2[[#This Row],[CountryReq]],Last_Validations[],COLUMNS($B:J)+1,FALSE)</f>
        <v>https://eiti.org/document/nigeria-validation-2018</v>
      </c>
      <c r="AD822" s="36">
        <f>VLOOKUP(First_Validations__2[[#This Row],[CountryReq]],Last_Validations[],COLUMNS($B:K)+1,FALSE)</f>
        <v>2018</v>
      </c>
      <c r="AE822" s="36">
        <f>VLOOKUP(First_Validations__2[[#This Row],[CountryReq]],Last_Validations[],COLUMNS($B:L)+1,FALSE)</f>
        <v>2018</v>
      </c>
      <c r="AF822" s="36" t="str">
        <f>VLOOKUP(First_Validations__2[[#This Row],[CountryReq]],Last_Validations[],COLUMNS($B:M)+1,FALSE)</f>
        <v>Satisfactory progress</v>
      </c>
      <c r="AG822" s="36" t="str">
        <f>VLOOKUP(First_Validations__2[[#This Row],[CountryReq]],Last_Validations[],COLUMNS($B:N)+1,FALSE)</f>
        <v>Exploration data (#3.1)</v>
      </c>
      <c r="AH822" s="36">
        <f>VLOOKUP(First_Validations__2[[#This Row],[CountryReq]],Last_Validations[],COLUMNS($B:O)+1,FALSE)</f>
        <v>5</v>
      </c>
      <c r="AI822" s="36" t="str">
        <f>VLOOKUP(First_Validations__2[[#This Row],[CountryReq]],Last_Validations[],COLUMNS($B:P)+1,FALSE)</f>
        <v>Satisfactory progress</v>
      </c>
      <c r="AJ822" s="36" t="str">
        <f>VLOOKUP(First_Validations__2[[#This Row],[CountryReq]],Last_Validations[],COLUMNS($B:Q)+1,FALSE)</f>
        <v xml:space="preserve">The EITI Reports provide extensive information on the solid minerals, oil and gas sectors, including information on history, reserves, location, trade profile and significant exploration activities. </v>
      </c>
      <c r="AK822" s="36" t="str">
        <f>VLOOKUP(First_Validations__2[[#This Row],[CountryReq]],Last_Validations[],COLUMNS($B:R)+1,FALSE)</f>
        <v>https://eiti.org/nigeria#nigerias-progress-by-requirement</v>
      </c>
      <c r="AL822" s="36" t="str">
        <f>VLOOKUP(First_Validations__2[[#This Row],[CountryReq]],Last_Validations[],COLUMNS($B:S)+1,FALSE)</f>
        <v>http://www.neiti.org.ng/</v>
      </c>
      <c r="AM822" s="36" t="str">
        <f>VLOOKUP(First_Validations__2[[#This Row],[CountryReq]],Last_Validations[],COLUMNS($B:T)+1,FALSE)</f>
        <v>https://eiti.org/api/v1.0/score_data/43</v>
      </c>
      <c r="AN822" s="36" t="str">
        <f>IF(First_Validations__2[[#This Row],[FirstValidation.Country: Year]]=First_Validations__2[[#This Row],[Country: Year]],"First","Second / Last")</f>
        <v>Second / Last</v>
      </c>
      <c r="AO822" s="36">
        <f>IF(AND(First_Validations__2[[#This Row],[FirstValidation.Validation score]]&lt;5,First_Validations__2[[#This Row],[FirstValidation.Validation score]]&gt;1),1,0)</f>
        <v>0</v>
      </c>
      <c r="AP822" s="36">
        <f>First_Validations__2[[#This Row],[Validation score]]-First_Validations__2[[#This Row],[FirstValidation.Validation score]]</f>
        <v>0</v>
      </c>
      <c r="AQ822" s="36">
        <f>IF(AND(First_Validations__2[[#This Row],[Corrective action]]=1,First_Validations__2[[#This Row],[Validation score]]&lt;5,First_Validations__2[[#This Row],[Validation score]]&gt;1),1,0)</f>
        <v>0</v>
      </c>
      <c r="AR822" s="36">
        <f>IF(AND(First_Validations__2[[#This Row],[Corrective action]]=1,OR(First_Validations__2[[#This Row],[Validation score]]&gt;4,First_Validations__2[[#This Row],[Validation score]]&lt;2)),1,0)</f>
        <v>0</v>
      </c>
      <c r="AS8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2" s="36" t="str">
        <f>VLOOKUP(First_Validations__2[[#This Row],[Requirement ('#)]],Requirements[[Requirements]:[Categories2]],2,FALSE)</f>
        <v>Monitoring production</v>
      </c>
    </row>
    <row r="823" spans="2:46">
      <c r="B823" s="34" t="s">
        <v>1584</v>
      </c>
      <c r="C823" s="34">
        <v>1</v>
      </c>
      <c r="D823" s="34">
        <v>3</v>
      </c>
      <c r="E823" s="34" t="s">
        <v>46</v>
      </c>
      <c r="F823" s="34" t="s">
        <v>1585</v>
      </c>
      <c r="G823" s="34" t="s">
        <v>1584</v>
      </c>
      <c r="H823" s="34" t="s">
        <v>3498</v>
      </c>
      <c r="I823" s="34" t="s">
        <v>47</v>
      </c>
      <c r="J823" s="34">
        <v>2016</v>
      </c>
      <c r="K823" s="34">
        <v>2018</v>
      </c>
      <c r="L823" s="34" t="s">
        <v>1768</v>
      </c>
      <c r="M823" s="34" t="s">
        <v>1794</v>
      </c>
      <c r="N823" s="34">
        <v>3</v>
      </c>
      <c r="O823" s="34" t="s">
        <v>1798</v>
      </c>
      <c r="P823" s="34" t="s">
        <v>56</v>
      </c>
      <c r="Q823" s="34" t="s">
        <v>1823</v>
      </c>
      <c r="R823" s="34" t="s">
        <v>1586</v>
      </c>
      <c r="S823" s="34" t="s">
        <v>1824</v>
      </c>
      <c r="T823" s="34" t="s">
        <v>2812</v>
      </c>
      <c r="U823" s="36" t="str">
        <f>VLOOKUP(First_Validations__2[[#This Row],[CountryReq]],Last_Validations[],COLUMNS($B:B)+1,FALSE)</f>
        <v>Nigeria: 2018</v>
      </c>
      <c r="V823" s="36" t="str">
        <f>VLOOKUP(First_Validations__2[[#This Row],[CountryReq]],Last_Validations[],COLUMNS($B:C)+1,FALSE)</f>
        <v>Nigeria</v>
      </c>
      <c r="W823" s="36">
        <f>VLOOKUP(First_Validations__2[[#This Row],[CountryReq]],Last_Validations[],COLUMNS($B:D)+1,FALSE)</f>
        <v>1</v>
      </c>
      <c r="X823" s="36">
        <f>VLOOKUP(First_Validations__2[[#This Row],[CountryReq]],Last_Validations[],COLUMNS($B:E)+1,FALSE)</f>
        <v>43</v>
      </c>
      <c r="Y823" s="36" t="str">
        <f>VLOOKUP(First_Validations__2[[#This Row],[CountryReq]],Last_Validations[],COLUMNS($B:F)+1,FALSE)</f>
        <v>Nigeria: 2018</v>
      </c>
      <c r="Z823" s="36" t="str">
        <f>VLOOKUP(First_Validations__2[[#This Row],[CountryReq]],Last_Validations[],COLUMNS($B:G)+1,FALSE)</f>
        <v>NGA</v>
      </c>
      <c r="AA823" s="36" t="str">
        <f>VLOOKUP(First_Validations__2[[#This Row],[CountryReq]],Last_Validations[],COLUMNS($B:H)+1,FALSE)</f>
        <v>Nigeria</v>
      </c>
      <c r="AB823" s="36" t="str">
        <f>VLOOKUP(First_Validations__2[[#This Row],[CountryReq]],Last_Validations[],COLUMNS($B:I)+1,FALSE)</f>
        <v>https://eiti.org/BD/2019-20</v>
      </c>
      <c r="AC823" s="36" t="str">
        <f>VLOOKUP(First_Validations__2[[#This Row],[CountryReq]],Last_Validations[],COLUMNS($B:J)+1,FALSE)</f>
        <v>https://eiti.org/document/nigeria-validation-2018</v>
      </c>
      <c r="AD823" s="36">
        <f>VLOOKUP(First_Validations__2[[#This Row],[CountryReq]],Last_Validations[],COLUMNS($B:K)+1,FALSE)</f>
        <v>2018</v>
      </c>
      <c r="AE823" s="36">
        <f>VLOOKUP(First_Validations__2[[#This Row],[CountryReq]],Last_Validations[],COLUMNS($B:L)+1,FALSE)</f>
        <v>2018</v>
      </c>
      <c r="AF823" s="36" t="str">
        <f>VLOOKUP(First_Validations__2[[#This Row],[CountryReq]],Last_Validations[],COLUMNS($B:M)+1,FALSE)</f>
        <v>Satisfactory progress</v>
      </c>
      <c r="AG823" s="36" t="str">
        <f>VLOOKUP(First_Validations__2[[#This Row],[CountryReq]],Last_Validations[],COLUMNS($B:N)+1,FALSE)</f>
        <v>Policy on contract disclosure (#2.4)</v>
      </c>
      <c r="AH823" s="36">
        <f>VLOOKUP(First_Validations__2[[#This Row],[CountryReq]],Last_Validations[],COLUMNS($B:O)+1,FALSE)</f>
        <v>5</v>
      </c>
      <c r="AI823" s="36" t="str">
        <f>VLOOKUP(First_Validations__2[[#This Row],[CountryReq]],Last_Validations[],COLUMNS($B:P)+1,FALSE)</f>
        <v>Satisfactory progress</v>
      </c>
      <c r="AJ823" s="36" t="str">
        <f>VLOOKUP(First_Validations__2[[#This Row],[CountryReq]],Last_Validations[],COLUMNS($B:Q)+1,FALSE)</f>
        <v xml:space="preserve">While there are only licenses, no contracts, in the solid minerals sector, Nigeria has clarified the government’s policy on contract disclosure and reviewed actual practice in the oil and gas sector. </v>
      </c>
      <c r="AK823" s="36" t="str">
        <f>VLOOKUP(First_Validations__2[[#This Row],[CountryReq]],Last_Validations[],COLUMNS($B:R)+1,FALSE)</f>
        <v>https://eiti.org/nigeria#nigerias-progress-by-requirement</v>
      </c>
      <c r="AL823" s="36" t="str">
        <f>VLOOKUP(First_Validations__2[[#This Row],[CountryReq]],Last_Validations[],COLUMNS($B:S)+1,FALSE)</f>
        <v>http://www.neiti.org.ng/</v>
      </c>
      <c r="AM823" s="36" t="str">
        <f>VLOOKUP(First_Validations__2[[#This Row],[CountryReq]],Last_Validations[],COLUMNS($B:T)+1,FALSE)</f>
        <v>https://eiti.org/api/v1.0/score_data/43</v>
      </c>
      <c r="AN823" s="36" t="str">
        <f>IF(First_Validations__2[[#This Row],[FirstValidation.Country: Year]]=First_Validations__2[[#This Row],[Country: Year]],"First","Second / Last")</f>
        <v>Second / Last</v>
      </c>
      <c r="AO823" s="36">
        <f>IF(AND(First_Validations__2[[#This Row],[FirstValidation.Validation score]]&lt;5,First_Validations__2[[#This Row],[FirstValidation.Validation score]]&gt;1),1,0)</f>
        <v>1</v>
      </c>
      <c r="AP823" s="36">
        <f>First_Validations__2[[#This Row],[Validation score]]-First_Validations__2[[#This Row],[FirstValidation.Validation score]]</f>
        <v>2</v>
      </c>
      <c r="AQ823" s="36">
        <f>IF(AND(First_Validations__2[[#This Row],[Corrective action]]=1,First_Validations__2[[#This Row],[Validation score]]&lt;5,First_Validations__2[[#This Row],[Validation score]]&gt;1),1,0)</f>
        <v>0</v>
      </c>
      <c r="AR823" s="36">
        <f>IF(AND(First_Validations__2[[#This Row],[Corrective action]]=1,OR(First_Validations__2[[#This Row],[Validation score]]&gt;4,First_Validations__2[[#This Row],[Validation score]]&lt;2)),1,0)</f>
        <v>1</v>
      </c>
      <c r="AS8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3" s="36" t="str">
        <f>VLOOKUP(First_Validations__2[[#This Row],[Requirement ('#)]],Requirements[[Requirements]:[Categories2]],2,FALSE)</f>
        <v>Licenses and contracts</v>
      </c>
    </row>
    <row r="824" spans="2:46">
      <c r="B824" s="34" t="s">
        <v>1584</v>
      </c>
      <c r="C824" s="34">
        <v>1</v>
      </c>
      <c r="D824" s="34">
        <v>3</v>
      </c>
      <c r="E824" s="34" t="s">
        <v>46</v>
      </c>
      <c r="F824" s="34" t="s">
        <v>1585</v>
      </c>
      <c r="G824" s="34" t="s">
        <v>1584</v>
      </c>
      <c r="H824" s="34" t="s">
        <v>3498</v>
      </c>
      <c r="I824" s="34" t="s">
        <v>47</v>
      </c>
      <c r="J824" s="34">
        <v>2016</v>
      </c>
      <c r="K824" s="34">
        <v>2018</v>
      </c>
      <c r="L824" s="34" t="s">
        <v>1768</v>
      </c>
      <c r="M824" s="34" t="s">
        <v>1795</v>
      </c>
      <c r="N824" s="34">
        <v>1</v>
      </c>
      <c r="O824" s="34" t="s">
        <v>1796</v>
      </c>
      <c r="P824" s="34" t="s">
        <v>57</v>
      </c>
      <c r="Q824" s="34" t="s">
        <v>1823</v>
      </c>
      <c r="R824" s="34" t="s">
        <v>1586</v>
      </c>
      <c r="S824" s="34" t="s">
        <v>1824</v>
      </c>
      <c r="T824" s="34" t="s">
        <v>2818</v>
      </c>
      <c r="U824" s="36" t="str">
        <f>VLOOKUP(First_Validations__2[[#This Row],[CountryReq]],Last_Validations[],COLUMNS($B:B)+1,FALSE)</f>
        <v>Nigeria: 2018</v>
      </c>
      <c r="V824" s="36" t="str">
        <f>VLOOKUP(First_Validations__2[[#This Row],[CountryReq]],Last_Validations[],COLUMNS($B:C)+1,FALSE)</f>
        <v>Nigeria</v>
      </c>
      <c r="W824" s="36">
        <f>VLOOKUP(First_Validations__2[[#This Row],[CountryReq]],Last_Validations[],COLUMNS($B:D)+1,FALSE)</f>
        <v>1</v>
      </c>
      <c r="X824" s="36">
        <f>VLOOKUP(First_Validations__2[[#This Row],[CountryReq]],Last_Validations[],COLUMNS($B:E)+1,FALSE)</f>
        <v>43</v>
      </c>
      <c r="Y824" s="36" t="str">
        <f>VLOOKUP(First_Validations__2[[#This Row],[CountryReq]],Last_Validations[],COLUMNS($B:F)+1,FALSE)</f>
        <v>Nigeria: 2018</v>
      </c>
      <c r="Z824" s="36" t="str">
        <f>VLOOKUP(First_Validations__2[[#This Row],[CountryReq]],Last_Validations[],COLUMNS($B:G)+1,FALSE)</f>
        <v>NGA</v>
      </c>
      <c r="AA824" s="36" t="str">
        <f>VLOOKUP(First_Validations__2[[#This Row],[CountryReq]],Last_Validations[],COLUMNS($B:H)+1,FALSE)</f>
        <v>Nigeria</v>
      </c>
      <c r="AB824" s="36" t="str">
        <f>VLOOKUP(First_Validations__2[[#This Row],[CountryReq]],Last_Validations[],COLUMNS($B:I)+1,FALSE)</f>
        <v>https://eiti.org/BD/2019-20</v>
      </c>
      <c r="AC824" s="36" t="str">
        <f>VLOOKUP(First_Validations__2[[#This Row],[CountryReq]],Last_Validations[],COLUMNS($B:J)+1,FALSE)</f>
        <v>https://eiti.org/document/nigeria-validation-2018</v>
      </c>
      <c r="AD824" s="36">
        <f>VLOOKUP(First_Validations__2[[#This Row],[CountryReq]],Last_Validations[],COLUMNS($B:K)+1,FALSE)</f>
        <v>2018</v>
      </c>
      <c r="AE824" s="36">
        <f>VLOOKUP(First_Validations__2[[#This Row],[CountryReq]],Last_Validations[],COLUMNS($B:L)+1,FALSE)</f>
        <v>2018</v>
      </c>
      <c r="AF824" s="36" t="str">
        <f>VLOOKUP(First_Validations__2[[#This Row],[CountryReq]],Last_Validations[],COLUMNS($B:M)+1,FALSE)</f>
        <v>Satisfactory progress</v>
      </c>
      <c r="AG824" s="36" t="str">
        <f>VLOOKUP(First_Validations__2[[#This Row],[CountryReq]],Last_Validations[],COLUMNS($B:N)+1,FALSE)</f>
        <v>Beneficial ownership (#2.5)</v>
      </c>
      <c r="AH824" s="36">
        <f>VLOOKUP(First_Validations__2[[#This Row],[CountryReq]],Last_Validations[],COLUMNS($B:O)+1,FALSE)</f>
        <v>1</v>
      </c>
      <c r="AI824" s="36" t="str">
        <f>VLOOKUP(First_Validations__2[[#This Row],[CountryReq]],Last_Validations[],COLUMNS($B:P)+1,FALSE)</f>
        <v>Not required (recommended)</v>
      </c>
      <c r="AJ824" s="36" t="str">
        <f>VLOOKUP(First_Validations__2[[#This Row],[CountryReq]],Last_Validations[],COLUMNS($B:Q)+1,FALSE)</f>
        <v>The MSG has initiated discussions on beneficial ownership disclosure and Nigeria participated in the BO pilot in 2015 for its solid minerals sector. The 2013 EITI Report discloses legal owners of material companies, although there appears to be confusion over the distinction between legal and beneficial ownership.</v>
      </c>
      <c r="AK824" s="36" t="str">
        <f>VLOOKUP(First_Validations__2[[#This Row],[CountryReq]],Last_Validations[],COLUMNS($B:R)+1,FALSE)</f>
        <v>https://eiti.org/nigeria#nigerias-progress-by-requirement</v>
      </c>
      <c r="AL824" s="36" t="str">
        <f>VLOOKUP(First_Validations__2[[#This Row],[CountryReq]],Last_Validations[],COLUMNS($B:S)+1,FALSE)</f>
        <v>http://www.neiti.org.ng/</v>
      </c>
      <c r="AM824" s="36" t="str">
        <f>VLOOKUP(First_Validations__2[[#This Row],[CountryReq]],Last_Validations[],COLUMNS($B:T)+1,FALSE)</f>
        <v>https://eiti.org/api/v1.0/score_data/43</v>
      </c>
      <c r="AN824" s="36" t="str">
        <f>IF(First_Validations__2[[#This Row],[FirstValidation.Country: Year]]=First_Validations__2[[#This Row],[Country: Year]],"First","Second / Last")</f>
        <v>Second / Last</v>
      </c>
      <c r="AO824" s="36">
        <f>IF(AND(First_Validations__2[[#This Row],[FirstValidation.Validation score]]&lt;5,First_Validations__2[[#This Row],[FirstValidation.Validation score]]&gt;1),1,0)</f>
        <v>0</v>
      </c>
      <c r="AP824" s="36">
        <f>First_Validations__2[[#This Row],[Validation score]]-First_Validations__2[[#This Row],[FirstValidation.Validation score]]</f>
        <v>0</v>
      </c>
      <c r="AQ824" s="36">
        <f>IF(AND(First_Validations__2[[#This Row],[Corrective action]]=1,First_Validations__2[[#This Row],[Validation score]]&lt;5,First_Validations__2[[#This Row],[Validation score]]&gt;1),1,0)</f>
        <v>0</v>
      </c>
      <c r="AR824" s="36">
        <f>IF(AND(First_Validations__2[[#This Row],[Corrective action]]=1,OR(First_Validations__2[[#This Row],[Validation score]]&gt;4,First_Validations__2[[#This Row],[Validation score]]&lt;2)),1,0)</f>
        <v>0</v>
      </c>
      <c r="AS8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4" s="36" t="str">
        <f>VLOOKUP(First_Validations__2[[#This Row],[Requirement ('#)]],Requirements[[Requirements]:[Categories2]],2,FALSE)</f>
        <v>Licenses and contracts</v>
      </c>
    </row>
    <row r="825" spans="2:46">
      <c r="B825" s="34" t="s">
        <v>1584</v>
      </c>
      <c r="C825" s="34">
        <v>1</v>
      </c>
      <c r="D825" s="34">
        <v>3</v>
      </c>
      <c r="E825" s="34" t="s">
        <v>46</v>
      </c>
      <c r="F825" s="34" t="s">
        <v>1585</v>
      </c>
      <c r="G825" s="34" t="s">
        <v>1584</v>
      </c>
      <c r="H825" s="34" t="s">
        <v>3498</v>
      </c>
      <c r="I825" s="34" t="s">
        <v>47</v>
      </c>
      <c r="J825" s="34">
        <v>2016</v>
      </c>
      <c r="K825" s="34">
        <v>2018</v>
      </c>
      <c r="L825" s="34" t="s">
        <v>1768</v>
      </c>
      <c r="M825" s="34" t="s">
        <v>1802</v>
      </c>
      <c r="N825" s="34">
        <v>4</v>
      </c>
      <c r="O825" s="34" t="s">
        <v>1767</v>
      </c>
      <c r="P825" s="34" t="s">
        <v>62</v>
      </c>
      <c r="Q825" s="34" t="s">
        <v>1823</v>
      </c>
      <c r="R825" s="34" t="s">
        <v>1586</v>
      </c>
      <c r="S825" s="34" t="s">
        <v>1824</v>
      </c>
      <c r="T825" s="34" t="s">
        <v>2813</v>
      </c>
      <c r="U825" s="36" t="str">
        <f>VLOOKUP(First_Validations__2[[#This Row],[CountryReq]],Last_Validations[],COLUMNS($B:B)+1,FALSE)</f>
        <v>Nigeria: 2018</v>
      </c>
      <c r="V825" s="36" t="str">
        <f>VLOOKUP(First_Validations__2[[#This Row],[CountryReq]],Last_Validations[],COLUMNS($B:C)+1,FALSE)</f>
        <v>Nigeria</v>
      </c>
      <c r="W825" s="36">
        <f>VLOOKUP(First_Validations__2[[#This Row],[CountryReq]],Last_Validations[],COLUMNS($B:D)+1,FALSE)</f>
        <v>1</v>
      </c>
      <c r="X825" s="36">
        <f>VLOOKUP(First_Validations__2[[#This Row],[CountryReq]],Last_Validations[],COLUMNS($B:E)+1,FALSE)</f>
        <v>43</v>
      </c>
      <c r="Y825" s="36" t="str">
        <f>VLOOKUP(First_Validations__2[[#This Row],[CountryReq]],Last_Validations[],COLUMNS($B:F)+1,FALSE)</f>
        <v>Nigeria: 2018</v>
      </c>
      <c r="Z825" s="36" t="str">
        <f>VLOOKUP(First_Validations__2[[#This Row],[CountryReq]],Last_Validations[],COLUMNS($B:G)+1,FALSE)</f>
        <v>NGA</v>
      </c>
      <c r="AA825" s="36" t="str">
        <f>VLOOKUP(First_Validations__2[[#This Row],[CountryReq]],Last_Validations[],COLUMNS($B:H)+1,FALSE)</f>
        <v>Nigeria</v>
      </c>
      <c r="AB825" s="36" t="str">
        <f>VLOOKUP(First_Validations__2[[#This Row],[CountryReq]],Last_Validations[],COLUMNS($B:I)+1,FALSE)</f>
        <v>https://eiti.org/BD/2019-20</v>
      </c>
      <c r="AC825" s="36" t="str">
        <f>VLOOKUP(First_Validations__2[[#This Row],[CountryReq]],Last_Validations[],COLUMNS($B:J)+1,FALSE)</f>
        <v>https://eiti.org/document/nigeria-validation-2018</v>
      </c>
      <c r="AD825" s="36">
        <f>VLOOKUP(First_Validations__2[[#This Row],[CountryReq]],Last_Validations[],COLUMNS($B:K)+1,FALSE)</f>
        <v>2018</v>
      </c>
      <c r="AE825" s="36">
        <f>VLOOKUP(First_Validations__2[[#This Row],[CountryReq]],Last_Validations[],COLUMNS($B:L)+1,FALSE)</f>
        <v>2018</v>
      </c>
      <c r="AF825" s="36" t="str">
        <f>VLOOKUP(First_Validations__2[[#This Row],[CountryReq]],Last_Validations[],COLUMNS($B:M)+1,FALSE)</f>
        <v>Satisfactory progress</v>
      </c>
      <c r="AG825" s="36" t="str">
        <f>VLOOKUP(First_Validations__2[[#This Row],[CountryReq]],Last_Validations[],COLUMNS($B:N)+1,FALSE)</f>
        <v>Comprehensiveness (#4.1)</v>
      </c>
      <c r="AH825" s="36">
        <f>VLOOKUP(First_Validations__2[[#This Row],[CountryReq]],Last_Validations[],COLUMNS($B:O)+1,FALSE)</f>
        <v>5</v>
      </c>
      <c r="AI825" s="36" t="str">
        <f>VLOOKUP(First_Validations__2[[#This Row],[CountryReq]],Last_Validations[],COLUMNS($B:P)+1,FALSE)</f>
        <v>Satisfactory progress</v>
      </c>
      <c r="AJ825" s="36" t="str">
        <f>VLOOKUP(First_Validations__2[[#This Row],[CountryReq]],Last_Validations[],COLUMNS($B:Q)+1,FALSE)</f>
        <v xml:space="preserve">The 2015 EITI Reports provide the NSWG's definition of the materiality thresholds for selecting revenues and companies. All material companies and government entities reported comprehensively all material payments and revenues in the 2015 EITI Reports. While the exclusion from reconciliation of revenue flows listed in Requirement 4.1.b poses a procedural challenge, it is considered that the broader objective of revenue transparency was achieved given the exclusion of these revenues on quantitative materiality grounds. Full unilateral government disclosures of material revenues was provided. </v>
      </c>
      <c r="AK825" s="36" t="str">
        <f>VLOOKUP(First_Validations__2[[#This Row],[CountryReq]],Last_Validations[],COLUMNS($B:R)+1,FALSE)</f>
        <v>https://eiti.org/nigeria#nigerias-progress-by-requirement</v>
      </c>
      <c r="AL825" s="36" t="str">
        <f>VLOOKUP(First_Validations__2[[#This Row],[CountryReq]],Last_Validations[],COLUMNS($B:S)+1,FALSE)</f>
        <v>http://www.neiti.org.ng/</v>
      </c>
      <c r="AM825" s="36" t="str">
        <f>VLOOKUP(First_Validations__2[[#This Row],[CountryReq]],Last_Validations[],COLUMNS($B:T)+1,FALSE)</f>
        <v>https://eiti.org/api/v1.0/score_data/43</v>
      </c>
      <c r="AN825" s="36" t="str">
        <f>IF(First_Validations__2[[#This Row],[FirstValidation.Country: Year]]=First_Validations__2[[#This Row],[Country: Year]],"First","Second / Last")</f>
        <v>Second / Last</v>
      </c>
      <c r="AO825" s="36">
        <f>IF(AND(First_Validations__2[[#This Row],[FirstValidation.Validation score]]&lt;5,First_Validations__2[[#This Row],[FirstValidation.Validation score]]&gt;1),1,0)</f>
        <v>1</v>
      </c>
      <c r="AP825" s="36">
        <f>First_Validations__2[[#This Row],[Validation score]]-First_Validations__2[[#This Row],[FirstValidation.Validation score]]</f>
        <v>1</v>
      </c>
      <c r="AQ825" s="36">
        <f>IF(AND(First_Validations__2[[#This Row],[Corrective action]]=1,First_Validations__2[[#This Row],[Validation score]]&lt;5,First_Validations__2[[#This Row],[Validation score]]&gt;1),1,0)</f>
        <v>0</v>
      </c>
      <c r="AR825" s="36">
        <f>IF(AND(First_Validations__2[[#This Row],[Corrective action]]=1,OR(First_Validations__2[[#This Row],[Validation score]]&gt;4,First_Validations__2[[#This Row],[Validation score]]&lt;2)),1,0)</f>
        <v>1</v>
      </c>
      <c r="AS8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5" s="36" t="str">
        <f>VLOOKUP(First_Validations__2[[#This Row],[Requirement ('#)]],Requirements[[Requirements]:[Categories2]],2,FALSE)</f>
        <v>Revenue collection</v>
      </c>
    </row>
    <row r="826" spans="2:46">
      <c r="B826" s="34" t="s">
        <v>1584</v>
      </c>
      <c r="C826" s="34">
        <v>1</v>
      </c>
      <c r="D826" s="34">
        <v>3</v>
      </c>
      <c r="E826" s="34" t="s">
        <v>46</v>
      </c>
      <c r="F826" s="34" t="s">
        <v>1585</v>
      </c>
      <c r="G826" s="34" t="s">
        <v>1584</v>
      </c>
      <c r="H826" s="34" t="s">
        <v>3498</v>
      </c>
      <c r="I826" s="34" t="s">
        <v>47</v>
      </c>
      <c r="J826" s="34">
        <v>2016</v>
      </c>
      <c r="K826" s="34">
        <v>2018</v>
      </c>
      <c r="L826" s="34" t="s">
        <v>1768</v>
      </c>
      <c r="M826" s="34" t="s">
        <v>1803</v>
      </c>
      <c r="N826" s="34">
        <v>6</v>
      </c>
      <c r="O826" s="34" t="s">
        <v>1817</v>
      </c>
      <c r="P826" s="34" t="s">
        <v>63</v>
      </c>
      <c r="Q826" s="34" t="s">
        <v>1823</v>
      </c>
      <c r="R826" s="34" t="s">
        <v>1586</v>
      </c>
      <c r="S826" s="34" t="s">
        <v>1824</v>
      </c>
      <c r="T826" s="34" t="s">
        <v>2816</v>
      </c>
      <c r="U826" s="36" t="str">
        <f>VLOOKUP(First_Validations__2[[#This Row],[CountryReq]],Last_Validations[],COLUMNS($B:B)+1,FALSE)</f>
        <v>Nigeria: 2018</v>
      </c>
      <c r="V826" s="36" t="str">
        <f>VLOOKUP(First_Validations__2[[#This Row],[CountryReq]],Last_Validations[],COLUMNS($B:C)+1,FALSE)</f>
        <v>Nigeria</v>
      </c>
      <c r="W826" s="36">
        <f>VLOOKUP(First_Validations__2[[#This Row],[CountryReq]],Last_Validations[],COLUMNS($B:D)+1,FALSE)</f>
        <v>1</v>
      </c>
      <c r="X826" s="36">
        <f>VLOOKUP(First_Validations__2[[#This Row],[CountryReq]],Last_Validations[],COLUMNS($B:E)+1,FALSE)</f>
        <v>43</v>
      </c>
      <c r="Y826" s="36" t="str">
        <f>VLOOKUP(First_Validations__2[[#This Row],[CountryReq]],Last_Validations[],COLUMNS($B:F)+1,FALSE)</f>
        <v>Nigeria: 2018</v>
      </c>
      <c r="Z826" s="36" t="str">
        <f>VLOOKUP(First_Validations__2[[#This Row],[CountryReq]],Last_Validations[],COLUMNS($B:G)+1,FALSE)</f>
        <v>NGA</v>
      </c>
      <c r="AA826" s="36" t="str">
        <f>VLOOKUP(First_Validations__2[[#This Row],[CountryReq]],Last_Validations[],COLUMNS($B:H)+1,FALSE)</f>
        <v>Nigeria</v>
      </c>
      <c r="AB826" s="36" t="str">
        <f>VLOOKUP(First_Validations__2[[#This Row],[CountryReq]],Last_Validations[],COLUMNS($B:I)+1,FALSE)</f>
        <v>https://eiti.org/BD/2019-20</v>
      </c>
      <c r="AC826" s="36" t="str">
        <f>VLOOKUP(First_Validations__2[[#This Row],[CountryReq]],Last_Validations[],COLUMNS($B:J)+1,FALSE)</f>
        <v>https://eiti.org/document/nigeria-validation-2018</v>
      </c>
      <c r="AD826" s="36">
        <f>VLOOKUP(First_Validations__2[[#This Row],[CountryReq]],Last_Validations[],COLUMNS($B:K)+1,FALSE)</f>
        <v>2018</v>
      </c>
      <c r="AE826" s="36">
        <f>VLOOKUP(First_Validations__2[[#This Row],[CountryReq]],Last_Validations[],COLUMNS($B:L)+1,FALSE)</f>
        <v>2018</v>
      </c>
      <c r="AF826" s="36" t="str">
        <f>VLOOKUP(First_Validations__2[[#This Row],[CountryReq]],Last_Validations[],COLUMNS($B:M)+1,FALSE)</f>
        <v>Satisfactory progress</v>
      </c>
      <c r="AG826" s="36" t="str">
        <f>VLOOKUP(First_Validations__2[[#This Row],[CountryReq]],Last_Validations[],COLUMNS($B:N)+1,FALSE)</f>
        <v>In-kind revenues (#4.2)</v>
      </c>
      <c r="AH826" s="36">
        <f>VLOOKUP(First_Validations__2[[#This Row],[CountryReq]],Last_Validations[],COLUMNS($B:O)+1,FALSE)</f>
        <v>6</v>
      </c>
      <c r="AI826" s="36" t="str">
        <f>VLOOKUP(First_Validations__2[[#This Row],[CountryReq]],Last_Validations[],COLUMNS($B:P)+1,FALSE)</f>
        <v>Beyond</v>
      </c>
      <c r="AJ826" s="36" t="str">
        <f>VLOOKUP(First_Validations__2[[#This Row],[CountryReq]],Last_Validations[],COLUMNS($B:Q)+1,FALSE)</f>
        <v>The 2013 EITI Report provides volumes collected, sold and proceeds generated from the state’s share of in-kind revenues. The MSG has gone beyond the requirement in disclosing significant additional information on the terms of sales and buyers of Nigeria’s share of crude oil production. The requirement is not applicable in the solid minerals sector.</v>
      </c>
      <c r="AK826" s="36" t="str">
        <f>VLOOKUP(First_Validations__2[[#This Row],[CountryReq]],Last_Validations[],COLUMNS($B:R)+1,FALSE)</f>
        <v>https://eiti.org/nigeria#nigerias-progress-by-requirement</v>
      </c>
      <c r="AL826" s="36" t="str">
        <f>VLOOKUP(First_Validations__2[[#This Row],[CountryReq]],Last_Validations[],COLUMNS($B:S)+1,FALSE)</f>
        <v>http://www.neiti.org.ng/</v>
      </c>
      <c r="AM826" s="36" t="str">
        <f>VLOOKUP(First_Validations__2[[#This Row],[CountryReq]],Last_Validations[],COLUMNS($B:T)+1,FALSE)</f>
        <v>https://eiti.org/api/v1.0/score_data/43</v>
      </c>
      <c r="AN826" s="36" t="str">
        <f>IF(First_Validations__2[[#This Row],[FirstValidation.Country: Year]]=First_Validations__2[[#This Row],[Country: Year]],"First","Second / Last")</f>
        <v>Second / Last</v>
      </c>
      <c r="AO826" s="36">
        <f>IF(AND(First_Validations__2[[#This Row],[FirstValidation.Validation score]]&lt;5,First_Validations__2[[#This Row],[FirstValidation.Validation score]]&gt;1),1,0)</f>
        <v>0</v>
      </c>
      <c r="AP826" s="36">
        <f>First_Validations__2[[#This Row],[Validation score]]-First_Validations__2[[#This Row],[FirstValidation.Validation score]]</f>
        <v>0</v>
      </c>
      <c r="AQ826" s="36">
        <f>IF(AND(First_Validations__2[[#This Row],[Corrective action]]=1,First_Validations__2[[#This Row],[Validation score]]&lt;5,First_Validations__2[[#This Row],[Validation score]]&gt;1),1,0)</f>
        <v>0</v>
      </c>
      <c r="AR826" s="36">
        <f>IF(AND(First_Validations__2[[#This Row],[Corrective action]]=1,OR(First_Validations__2[[#This Row],[Validation score]]&gt;4,First_Validations__2[[#This Row],[Validation score]]&lt;2)),1,0)</f>
        <v>0</v>
      </c>
      <c r="AS8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6" s="36" t="str">
        <f>VLOOKUP(First_Validations__2[[#This Row],[Requirement ('#)]],Requirements[[Requirements]:[Categories2]],2,FALSE)</f>
        <v>Revenue collection</v>
      </c>
    </row>
    <row r="827" spans="2:46">
      <c r="B827" s="34" t="s">
        <v>1584</v>
      </c>
      <c r="C827" s="34">
        <v>1</v>
      </c>
      <c r="D827" s="34">
        <v>3</v>
      </c>
      <c r="E827" s="34" t="s">
        <v>46</v>
      </c>
      <c r="F827" s="34" t="s">
        <v>1585</v>
      </c>
      <c r="G827" s="34" t="s">
        <v>1584</v>
      </c>
      <c r="H827" s="34" t="s">
        <v>3498</v>
      </c>
      <c r="I827" s="34" t="s">
        <v>47</v>
      </c>
      <c r="J827" s="34">
        <v>2016</v>
      </c>
      <c r="K827" s="34">
        <v>2018</v>
      </c>
      <c r="L827" s="34" t="s">
        <v>1768</v>
      </c>
      <c r="M827" s="34" t="s">
        <v>1800</v>
      </c>
      <c r="N827" s="34">
        <v>4</v>
      </c>
      <c r="O827" s="34" t="s">
        <v>1767</v>
      </c>
      <c r="P827" s="34" t="s">
        <v>60</v>
      </c>
      <c r="Q827" s="34" t="s">
        <v>1823</v>
      </c>
      <c r="R827" s="34" t="s">
        <v>1586</v>
      </c>
      <c r="S827" s="34" t="s">
        <v>1824</v>
      </c>
      <c r="T827" s="34" t="s">
        <v>2819</v>
      </c>
      <c r="U827" s="36" t="str">
        <f>VLOOKUP(First_Validations__2[[#This Row],[CountryReq]],Last_Validations[],COLUMNS($B:B)+1,FALSE)</f>
        <v>Nigeria: 2018</v>
      </c>
      <c r="V827" s="36" t="str">
        <f>VLOOKUP(First_Validations__2[[#This Row],[CountryReq]],Last_Validations[],COLUMNS($B:C)+1,FALSE)</f>
        <v>Nigeria</v>
      </c>
      <c r="W827" s="36">
        <f>VLOOKUP(First_Validations__2[[#This Row],[CountryReq]],Last_Validations[],COLUMNS($B:D)+1,FALSE)</f>
        <v>1</v>
      </c>
      <c r="X827" s="36">
        <f>VLOOKUP(First_Validations__2[[#This Row],[CountryReq]],Last_Validations[],COLUMNS($B:E)+1,FALSE)</f>
        <v>43</v>
      </c>
      <c r="Y827" s="36" t="str">
        <f>VLOOKUP(First_Validations__2[[#This Row],[CountryReq]],Last_Validations[],COLUMNS($B:F)+1,FALSE)</f>
        <v>Nigeria: 2018</v>
      </c>
      <c r="Z827" s="36" t="str">
        <f>VLOOKUP(First_Validations__2[[#This Row],[CountryReq]],Last_Validations[],COLUMNS($B:G)+1,FALSE)</f>
        <v>NGA</v>
      </c>
      <c r="AA827" s="36" t="str">
        <f>VLOOKUP(First_Validations__2[[#This Row],[CountryReq]],Last_Validations[],COLUMNS($B:H)+1,FALSE)</f>
        <v>Nigeria</v>
      </c>
      <c r="AB827" s="36" t="str">
        <f>VLOOKUP(First_Validations__2[[#This Row],[CountryReq]],Last_Validations[],COLUMNS($B:I)+1,FALSE)</f>
        <v>https://eiti.org/BD/2019-20</v>
      </c>
      <c r="AC827" s="36" t="str">
        <f>VLOOKUP(First_Validations__2[[#This Row],[CountryReq]],Last_Validations[],COLUMNS($B:J)+1,FALSE)</f>
        <v>https://eiti.org/document/nigeria-validation-2018</v>
      </c>
      <c r="AD827" s="36">
        <f>VLOOKUP(First_Validations__2[[#This Row],[CountryReq]],Last_Validations[],COLUMNS($B:K)+1,FALSE)</f>
        <v>2018</v>
      </c>
      <c r="AE827" s="36">
        <f>VLOOKUP(First_Validations__2[[#This Row],[CountryReq]],Last_Validations[],COLUMNS($B:L)+1,FALSE)</f>
        <v>2018</v>
      </c>
      <c r="AF827" s="36" t="str">
        <f>VLOOKUP(First_Validations__2[[#This Row],[CountryReq]],Last_Validations[],COLUMNS($B:M)+1,FALSE)</f>
        <v>Satisfactory progress</v>
      </c>
      <c r="AG827" s="36" t="str">
        <f>VLOOKUP(First_Validations__2[[#This Row],[CountryReq]],Last_Validations[],COLUMNS($B:N)+1,FALSE)</f>
        <v>Production data (#3.2)</v>
      </c>
      <c r="AH827" s="36">
        <f>VLOOKUP(First_Validations__2[[#This Row],[CountryReq]],Last_Validations[],COLUMNS($B:O)+1,FALSE)</f>
        <v>5</v>
      </c>
      <c r="AI827" s="36" t="str">
        <f>VLOOKUP(First_Validations__2[[#This Row],[CountryReq]],Last_Validations[],COLUMNS($B:P)+1,FALSE)</f>
        <v>Satisfactory progress</v>
      </c>
      <c r="AJ827" s="36" t="str">
        <f>VLOOKUP(First_Validations__2[[#This Row],[CountryReq]],Last_Validations[],COLUMNS($B:Q)+1,FALSE)</f>
        <v>The 2015 EITI Reports provided the 2015 production volumes and values for all extractives commodities produced in 2015.</v>
      </c>
      <c r="AK827" s="36" t="str">
        <f>VLOOKUP(First_Validations__2[[#This Row],[CountryReq]],Last_Validations[],COLUMNS($B:R)+1,FALSE)</f>
        <v>https://eiti.org/nigeria#nigerias-progress-by-requirement</v>
      </c>
      <c r="AL827" s="36" t="str">
        <f>VLOOKUP(First_Validations__2[[#This Row],[CountryReq]],Last_Validations[],COLUMNS($B:S)+1,FALSE)</f>
        <v>http://www.neiti.org.ng/</v>
      </c>
      <c r="AM827" s="36" t="str">
        <f>VLOOKUP(First_Validations__2[[#This Row],[CountryReq]],Last_Validations[],COLUMNS($B:T)+1,FALSE)</f>
        <v>https://eiti.org/api/v1.0/score_data/43</v>
      </c>
      <c r="AN827" s="36" t="str">
        <f>IF(First_Validations__2[[#This Row],[FirstValidation.Country: Year]]=First_Validations__2[[#This Row],[Country: Year]],"First","Second / Last")</f>
        <v>Second / Last</v>
      </c>
      <c r="AO827" s="36">
        <f>IF(AND(First_Validations__2[[#This Row],[FirstValidation.Validation score]]&lt;5,First_Validations__2[[#This Row],[FirstValidation.Validation score]]&gt;1),1,0)</f>
        <v>1</v>
      </c>
      <c r="AP827" s="36">
        <f>First_Validations__2[[#This Row],[Validation score]]-First_Validations__2[[#This Row],[FirstValidation.Validation score]]</f>
        <v>1</v>
      </c>
      <c r="AQ827" s="36">
        <f>IF(AND(First_Validations__2[[#This Row],[Corrective action]]=1,First_Validations__2[[#This Row],[Validation score]]&lt;5,First_Validations__2[[#This Row],[Validation score]]&gt;1),1,0)</f>
        <v>0</v>
      </c>
      <c r="AR827" s="36">
        <f>IF(AND(First_Validations__2[[#This Row],[Corrective action]]=1,OR(First_Validations__2[[#This Row],[Validation score]]&gt;4,First_Validations__2[[#This Row],[Validation score]]&lt;2)),1,0)</f>
        <v>1</v>
      </c>
      <c r="AS8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7" s="36" t="str">
        <f>VLOOKUP(First_Validations__2[[#This Row],[Requirement ('#)]],Requirements[[Requirements]:[Categories2]],2,FALSE)</f>
        <v>Monitoring production</v>
      </c>
    </row>
    <row r="828" spans="2:46">
      <c r="B828" s="34" t="s">
        <v>1584</v>
      </c>
      <c r="C828" s="34">
        <v>1</v>
      </c>
      <c r="D828" s="34">
        <v>3</v>
      </c>
      <c r="E828" s="34" t="s">
        <v>46</v>
      </c>
      <c r="F828" s="34" t="s">
        <v>1585</v>
      </c>
      <c r="G828" s="34" t="s">
        <v>1584</v>
      </c>
      <c r="H828" s="34" t="s">
        <v>3498</v>
      </c>
      <c r="I828" s="34" t="s">
        <v>47</v>
      </c>
      <c r="J828" s="34">
        <v>2016</v>
      </c>
      <c r="K828" s="34">
        <v>2018</v>
      </c>
      <c r="L828" s="34" t="s">
        <v>1768</v>
      </c>
      <c r="M828" s="34" t="s">
        <v>1801</v>
      </c>
      <c r="N828" s="34">
        <v>4</v>
      </c>
      <c r="O828" s="34" t="s">
        <v>1767</v>
      </c>
      <c r="P828" s="34" t="s">
        <v>61</v>
      </c>
      <c r="Q828" s="34" t="s">
        <v>1823</v>
      </c>
      <c r="R828" s="34" t="s">
        <v>1586</v>
      </c>
      <c r="S828" s="34" t="s">
        <v>1824</v>
      </c>
      <c r="T828" s="34" t="s">
        <v>2814</v>
      </c>
      <c r="U828" s="36" t="str">
        <f>VLOOKUP(First_Validations__2[[#This Row],[CountryReq]],Last_Validations[],COLUMNS($B:B)+1,FALSE)</f>
        <v>Nigeria: 2018</v>
      </c>
      <c r="V828" s="36" t="str">
        <f>VLOOKUP(First_Validations__2[[#This Row],[CountryReq]],Last_Validations[],COLUMNS($B:C)+1,FALSE)</f>
        <v>Nigeria</v>
      </c>
      <c r="W828" s="36">
        <f>VLOOKUP(First_Validations__2[[#This Row],[CountryReq]],Last_Validations[],COLUMNS($B:D)+1,FALSE)</f>
        <v>1</v>
      </c>
      <c r="X828" s="36">
        <f>VLOOKUP(First_Validations__2[[#This Row],[CountryReq]],Last_Validations[],COLUMNS($B:E)+1,FALSE)</f>
        <v>43</v>
      </c>
      <c r="Y828" s="36" t="str">
        <f>VLOOKUP(First_Validations__2[[#This Row],[CountryReq]],Last_Validations[],COLUMNS($B:F)+1,FALSE)</f>
        <v>Nigeria: 2018</v>
      </c>
      <c r="Z828" s="36" t="str">
        <f>VLOOKUP(First_Validations__2[[#This Row],[CountryReq]],Last_Validations[],COLUMNS($B:G)+1,FALSE)</f>
        <v>NGA</v>
      </c>
      <c r="AA828" s="36" t="str">
        <f>VLOOKUP(First_Validations__2[[#This Row],[CountryReq]],Last_Validations[],COLUMNS($B:H)+1,FALSE)</f>
        <v>Nigeria</v>
      </c>
      <c r="AB828" s="36" t="str">
        <f>VLOOKUP(First_Validations__2[[#This Row],[CountryReq]],Last_Validations[],COLUMNS($B:I)+1,FALSE)</f>
        <v>https://eiti.org/BD/2019-20</v>
      </c>
      <c r="AC828" s="36" t="str">
        <f>VLOOKUP(First_Validations__2[[#This Row],[CountryReq]],Last_Validations[],COLUMNS($B:J)+1,FALSE)</f>
        <v>https://eiti.org/document/nigeria-validation-2018</v>
      </c>
      <c r="AD828" s="36">
        <f>VLOOKUP(First_Validations__2[[#This Row],[CountryReq]],Last_Validations[],COLUMNS($B:K)+1,FALSE)</f>
        <v>2018</v>
      </c>
      <c r="AE828" s="36">
        <f>VLOOKUP(First_Validations__2[[#This Row],[CountryReq]],Last_Validations[],COLUMNS($B:L)+1,FALSE)</f>
        <v>2018</v>
      </c>
      <c r="AF828" s="36" t="str">
        <f>VLOOKUP(First_Validations__2[[#This Row],[CountryReq]],Last_Validations[],COLUMNS($B:M)+1,FALSE)</f>
        <v>Satisfactory progress</v>
      </c>
      <c r="AG828" s="36" t="str">
        <f>VLOOKUP(First_Validations__2[[#This Row],[CountryReq]],Last_Validations[],COLUMNS($B:N)+1,FALSE)</f>
        <v>Export data (#3.3)</v>
      </c>
      <c r="AH828" s="36">
        <f>VLOOKUP(First_Validations__2[[#This Row],[CountryReq]],Last_Validations[],COLUMNS($B:O)+1,FALSE)</f>
        <v>5</v>
      </c>
      <c r="AI828" s="36" t="str">
        <f>VLOOKUP(First_Validations__2[[#This Row],[CountryReq]],Last_Validations[],COLUMNS($B:P)+1,FALSE)</f>
        <v>Satisfactory progress</v>
      </c>
      <c r="AJ828" s="36" t="str">
        <f>VLOOKUP(First_Validations__2[[#This Row],[CountryReq]],Last_Validations[],COLUMNS($B:Q)+1,FALSE)</f>
        <v>The 2015 EITI Reports provided the 2015 export volumes and values for every extractives commodity exported in 2015.</v>
      </c>
      <c r="AK828" s="36" t="str">
        <f>VLOOKUP(First_Validations__2[[#This Row],[CountryReq]],Last_Validations[],COLUMNS($B:R)+1,FALSE)</f>
        <v>https://eiti.org/nigeria#nigerias-progress-by-requirement</v>
      </c>
      <c r="AL828" s="36" t="str">
        <f>VLOOKUP(First_Validations__2[[#This Row],[CountryReq]],Last_Validations[],COLUMNS($B:S)+1,FALSE)</f>
        <v>http://www.neiti.org.ng/</v>
      </c>
      <c r="AM828" s="36" t="str">
        <f>VLOOKUP(First_Validations__2[[#This Row],[CountryReq]],Last_Validations[],COLUMNS($B:T)+1,FALSE)</f>
        <v>https://eiti.org/api/v1.0/score_data/43</v>
      </c>
      <c r="AN828" s="36" t="str">
        <f>IF(First_Validations__2[[#This Row],[FirstValidation.Country: Year]]=First_Validations__2[[#This Row],[Country: Year]],"First","Second / Last")</f>
        <v>Second / Last</v>
      </c>
      <c r="AO828" s="36">
        <f>IF(AND(First_Validations__2[[#This Row],[FirstValidation.Validation score]]&lt;5,First_Validations__2[[#This Row],[FirstValidation.Validation score]]&gt;1),1,0)</f>
        <v>1</v>
      </c>
      <c r="AP828" s="36">
        <f>First_Validations__2[[#This Row],[Validation score]]-First_Validations__2[[#This Row],[FirstValidation.Validation score]]</f>
        <v>1</v>
      </c>
      <c r="AQ828" s="36">
        <f>IF(AND(First_Validations__2[[#This Row],[Corrective action]]=1,First_Validations__2[[#This Row],[Validation score]]&lt;5,First_Validations__2[[#This Row],[Validation score]]&gt;1),1,0)</f>
        <v>0</v>
      </c>
      <c r="AR828" s="36">
        <f>IF(AND(First_Validations__2[[#This Row],[Corrective action]]=1,OR(First_Validations__2[[#This Row],[Validation score]]&gt;4,First_Validations__2[[#This Row],[Validation score]]&lt;2)),1,0)</f>
        <v>1</v>
      </c>
      <c r="AS8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8" s="36" t="str">
        <f>VLOOKUP(First_Validations__2[[#This Row],[Requirement ('#)]],Requirements[[Requirements]:[Categories2]],2,FALSE)</f>
        <v>Monitoring production</v>
      </c>
    </row>
    <row r="829" spans="2:46">
      <c r="B829" s="34" t="s">
        <v>1584</v>
      </c>
      <c r="C829" s="34">
        <v>1</v>
      </c>
      <c r="D829" s="34">
        <v>3</v>
      </c>
      <c r="E829" s="34" t="s">
        <v>46</v>
      </c>
      <c r="F829" s="34" t="s">
        <v>1585</v>
      </c>
      <c r="G829" s="34" t="s">
        <v>1584</v>
      </c>
      <c r="H829" s="34" t="s">
        <v>3498</v>
      </c>
      <c r="I829" s="34" t="s">
        <v>47</v>
      </c>
      <c r="J829" s="34">
        <v>2016</v>
      </c>
      <c r="K829" s="34">
        <v>2018</v>
      </c>
      <c r="L829" s="34" t="s">
        <v>1768</v>
      </c>
      <c r="M829" s="34" t="s">
        <v>1788</v>
      </c>
      <c r="N829" s="34">
        <v>4</v>
      </c>
      <c r="O829" s="34" t="s">
        <v>1767</v>
      </c>
      <c r="P829" s="34" t="s">
        <v>50</v>
      </c>
      <c r="Q829" s="34" t="s">
        <v>1823</v>
      </c>
      <c r="R829" s="34" t="s">
        <v>1586</v>
      </c>
      <c r="S829" s="34" t="s">
        <v>1824</v>
      </c>
      <c r="T829" s="34" t="s">
        <v>2811</v>
      </c>
      <c r="U829" s="36" t="str">
        <f>VLOOKUP(First_Validations__2[[#This Row],[CountryReq]],Last_Validations[],COLUMNS($B:B)+1,FALSE)</f>
        <v>Nigeria: 2018</v>
      </c>
      <c r="V829" s="36" t="str">
        <f>VLOOKUP(First_Validations__2[[#This Row],[CountryReq]],Last_Validations[],COLUMNS($B:C)+1,FALSE)</f>
        <v>Nigeria</v>
      </c>
      <c r="W829" s="36">
        <f>VLOOKUP(First_Validations__2[[#This Row],[CountryReq]],Last_Validations[],COLUMNS($B:D)+1,FALSE)</f>
        <v>1</v>
      </c>
      <c r="X829" s="36">
        <f>VLOOKUP(First_Validations__2[[#This Row],[CountryReq]],Last_Validations[],COLUMNS($B:E)+1,FALSE)</f>
        <v>43</v>
      </c>
      <c r="Y829" s="36" t="str">
        <f>VLOOKUP(First_Validations__2[[#This Row],[CountryReq]],Last_Validations[],COLUMNS($B:F)+1,FALSE)</f>
        <v>Nigeria: 2018</v>
      </c>
      <c r="Z829" s="36" t="str">
        <f>VLOOKUP(First_Validations__2[[#This Row],[CountryReq]],Last_Validations[],COLUMNS($B:G)+1,FALSE)</f>
        <v>NGA</v>
      </c>
      <c r="AA829" s="36" t="str">
        <f>VLOOKUP(First_Validations__2[[#This Row],[CountryReq]],Last_Validations[],COLUMNS($B:H)+1,FALSE)</f>
        <v>Nigeria</v>
      </c>
      <c r="AB829" s="36" t="str">
        <f>VLOOKUP(First_Validations__2[[#This Row],[CountryReq]],Last_Validations[],COLUMNS($B:I)+1,FALSE)</f>
        <v>https://eiti.org/BD/2019-20</v>
      </c>
      <c r="AC829" s="36" t="str">
        <f>VLOOKUP(First_Validations__2[[#This Row],[CountryReq]],Last_Validations[],COLUMNS($B:J)+1,FALSE)</f>
        <v>https://eiti.org/document/nigeria-validation-2018</v>
      </c>
      <c r="AD829" s="36">
        <f>VLOOKUP(First_Validations__2[[#This Row],[CountryReq]],Last_Validations[],COLUMNS($B:K)+1,FALSE)</f>
        <v>2018</v>
      </c>
      <c r="AE829" s="36">
        <f>VLOOKUP(First_Validations__2[[#This Row],[CountryReq]],Last_Validations[],COLUMNS($B:L)+1,FALSE)</f>
        <v>2018</v>
      </c>
      <c r="AF829" s="36" t="str">
        <f>VLOOKUP(First_Validations__2[[#This Row],[CountryReq]],Last_Validations[],COLUMNS($B:M)+1,FALSE)</f>
        <v>Satisfactory progress</v>
      </c>
      <c r="AG829" s="36" t="str">
        <f>VLOOKUP(First_Validations__2[[#This Row],[CountryReq]],Last_Validations[],COLUMNS($B:N)+1,FALSE)</f>
        <v>Civil society engagement (#1.3)</v>
      </c>
      <c r="AH829" s="36">
        <f>VLOOKUP(First_Validations__2[[#This Row],[CountryReq]],Last_Validations[],COLUMNS($B:O)+1,FALSE)</f>
        <v>5</v>
      </c>
      <c r="AI829" s="36" t="str">
        <f>VLOOKUP(First_Validations__2[[#This Row],[CountryReq]],Last_Validations[],COLUMNS($B:P)+1,FALSE)</f>
        <v>Satisfactory progress</v>
      </c>
      <c r="AJ829" s="36" t="str">
        <f>VLOOKUP(First_Validations__2[[#This Row],[CountryReq]],Last_Validations[],COLUMNS($B:Q)+1,FALSE)</f>
        <v xml:space="preserve">There is no evidence of any breaches of the Civil Society Protocol. The civil society constituency developed and implemented an action plan for addressing the deficiencies in civil society engagement within three months of the Board’s decision. Evidence suggests that the civil society constituency is fully, actively and effectively engaged in all aspects of EITI implementation. </v>
      </c>
      <c r="AK829" s="36" t="str">
        <f>VLOOKUP(First_Validations__2[[#This Row],[CountryReq]],Last_Validations[],COLUMNS($B:R)+1,FALSE)</f>
        <v>https://eiti.org/nigeria#nigerias-progress-by-requirement</v>
      </c>
      <c r="AL829" s="36" t="str">
        <f>VLOOKUP(First_Validations__2[[#This Row],[CountryReq]],Last_Validations[],COLUMNS($B:S)+1,FALSE)</f>
        <v>http://www.neiti.org.ng/</v>
      </c>
      <c r="AM829" s="36" t="str">
        <f>VLOOKUP(First_Validations__2[[#This Row],[CountryReq]],Last_Validations[],COLUMNS($B:T)+1,FALSE)</f>
        <v>https://eiti.org/api/v1.0/score_data/43</v>
      </c>
      <c r="AN829" s="36" t="str">
        <f>IF(First_Validations__2[[#This Row],[FirstValidation.Country: Year]]=First_Validations__2[[#This Row],[Country: Year]],"First","Second / Last")</f>
        <v>Second / Last</v>
      </c>
      <c r="AO829" s="36">
        <f>IF(AND(First_Validations__2[[#This Row],[FirstValidation.Validation score]]&lt;5,First_Validations__2[[#This Row],[FirstValidation.Validation score]]&gt;1),1,0)</f>
        <v>1</v>
      </c>
      <c r="AP829" s="36">
        <f>First_Validations__2[[#This Row],[Validation score]]-First_Validations__2[[#This Row],[FirstValidation.Validation score]]</f>
        <v>1</v>
      </c>
      <c r="AQ829" s="36">
        <f>IF(AND(First_Validations__2[[#This Row],[Corrective action]]=1,First_Validations__2[[#This Row],[Validation score]]&lt;5,First_Validations__2[[#This Row],[Validation score]]&gt;1),1,0)</f>
        <v>0</v>
      </c>
      <c r="AR829" s="36">
        <f>IF(AND(First_Validations__2[[#This Row],[Corrective action]]=1,OR(First_Validations__2[[#This Row],[Validation score]]&gt;4,First_Validations__2[[#This Row],[Validation score]]&lt;2)),1,0)</f>
        <v>1</v>
      </c>
      <c r="AS8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29" s="36" t="str">
        <f>VLOOKUP(First_Validations__2[[#This Row],[Requirement ('#)]],Requirements[[Requirements]:[Categories2]],2,FALSE)</f>
        <v>MSG Oversight</v>
      </c>
    </row>
    <row r="830" spans="2:46">
      <c r="B830" s="34" t="s">
        <v>1584</v>
      </c>
      <c r="C830" s="34">
        <v>1</v>
      </c>
      <c r="D830" s="34">
        <v>3</v>
      </c>
      <c r="E830" s="34" t="s">
        <v>46</v>
      </c>
      <c r="F830" s="34" t="s">
        <v>1585</v>
      </c>
      <c r="G830" s="34" t="s">
        <v>1584</v>
      </c>
      <c r="H830" s="34" t="s">
        <v>3498</v>
      </c>
      <c r="I830" s="34" t="s">
        <v>47</v>
      </c>
      <c r="J830" s="34">
        <v>2016</v>
      </c>
      <c r="K830" s="34">
        <v>2018</v>
      </c>
      <c r="L830" s="34" t="s">
        <v>1768</v>
      </c>
      <c r="M830" s="34" t="s">
        <v>1789</v>
      </c>
      <c r="N830" s="34">
        <v>4</v>
      </c>
      <c r="O830" s="34" t="s">
        <v>1767</v>
      </c>
      <c r="P830" s="34" t="s">
        <v>51</v>
      </c>
      <c r="Q830" s="34" t="s">
        <v>1823</v>
      </c>
      <c r="R830" s="34" t="s">
        <v>1586</v>
      </c>
      <c r="S830" s="34" t="s">
        <v>1824</v>
      </c>
      <c r="T830" s="34" t="s">
        <v>2810</v>
      </c>
      <c r="U830" s="36" t="str">
        <f>VLOOKUP(First_Validations__2[[#This Row],[CountryReq]],Last_Validations[],COLUMNS($B:B)+1,FALSE)</f>
        <v>Nigeria: 2018</v>
      </c>
      <c r="V830" s="36" t="str">
        <f>VLOOKUP(First_Validations__2[[#This Row],[CountryReq]],Last_Validations[],COLUMNS($B:C)+1,FALSE)</f>
        <v>Nigeria</v>
      </c>
      <c r="W830" s="36">
        <f>VLOOKUP(First_Validations__2[[#This Row],[CountryReq]],Last_Validations[],COLUMNS($B:D)+1,FALSE)</f>
        <v>1</v>
      </c>
      <c r="X830" s="36">
        <f>VLOOKUP(First_Validations__2[[#This Row],[CountryReq]],Last_Validations[],COLUMNS($B:E)+1,FALSE)</f>
        <v>43</v>
      </c>
      <c r="Y830" s="36" t="str">
        <f>VLOOKUP(First_Validations__2[[#This Row],[CountryReq]],Last_Validations[],COLUMNS($B:F)+1,FALSE)</f>
        <v>Nigeria: 2018</v>
      </c>
      <c r="Z830" s="36" t="str">
        <f>VLOOKUP(First_Validations__2[[#This Row],[CountryReq]],Last_Validations[],COLUMNS($B:G)+1,FALSE)</f>
        <v>NGA</v>
      </c>
      <c r="AA830" s="36" t="str">
        <f>VLOOKUP(First_Validations__2[[#This Row],[CountryReq]],Last_Validations[],COLUMNS($B:H)+1,FALSE)</f>
        <v>Nigeria</v>
      </c>
      <c r="AB830" s="36" t="str">
        <f>VLOOKUP(First_Validations__2[[#This Row],[CountryReq]],Last_Validations[],COLUMNS($B:I)+1,FALSE)</f>
        <v>https://eiti.org/BD/2019-20</v>
      </c>
      <c r="AC830" s="36" t="str">
        <f>VLOOKUP(First_Validations__2[[#This Row],[CountryReq]],Last_Validations[],COLUMNS($B:J)+1,FALSE)</f>
        <v>https://eiti.org/document/nigeria-validation-2018</v>
      </c>
      <c r="AD830" s="36">
        <f>VLOOKUP(First_Validations__2[[#This Row],[CountryReq]],Last_Validations[],COLUMNS($B:K)+1,FALSE)</f>
        <v>2018</v>
      </c>
      <c r="AE830" s="36">
        <f>VLOOKUP(First_Validations__2[[#This Row],[CountryReq]],Last_Validations[],COLUMNS($B:L)+1,FALSE)</f>
        <v>2018</v>
      </c>
      <c r="AF830" s="36" t="str">
        <f>VLOOKUP(First_Validations__2[[#This Row],[CountryReq]],Last_Validations[],COLUMNS($B:M)+1,FALSE)</f>
        <v>Satisfactory progress</v>
      </c>
      <c r="AG830" s="36" t="str">
        <f>VLOOKUP(First_Validations__2[[#This Row],[CountryReq]],Last_Validations[],COLUMNS($B:N)+1,FALSE)</f>
        <v>MSG governance (#1.4)</v>
      </c>
      <c r="AH830" s="36">
        <f>VLOOKUP(First_Validations__2[[#This Row],[CountryReq]],Last_Validations[],COLUMNS($B:O)+1,FALSE)</f>
        <v>5</v>
      </c>
      <c r="AI830" s="36" t="str">
        <f>VLOOKUP(First_Validations__2[[#This Row],[CountryReq]],Last_Validations[],COLUMNS($B:P)+1,FALSE)</f>
        <v>Satisfactory progress</v>
      </c>
      <c r="AJ830" s="36" t="str">
        <f>VLOOKUP(First_Validations__2[[#This Row],[CountryReq]],Last_Validations[],COLUMNS($B:Q)+1,FALSE)</f>
        <v xml:space="preserve">The civil society constituency has revised and clarified its procedures for nominating and appointing its NSWG members. Each constituency is entitled to provide their binding recommendations on nomination of their NSWG members by the President of Nigeria. The formalisation of the MoU between the Companies’ Forum and NEITI has ensured that industry NSWG representation covers the interests of all extractives companies. The amendments to the NEITI Board Charter in June 2018 strengthened constituency coordination and consultation requirements. </v>
      </c>
      <c r="AK830" s="36" t="str">
        <f>VLOOKUP(First_Validations__2[[#This Row],[CountryReq]],Last_Validations[],COLUMNS($B:R)+1,FALSE)</f>
        <v>https://eiti.org/nigeria#nigerias-progress-by-requirement</v>
      </c>
      <c r="AL830" s="36" t="str">
        <f>VLOOKUP(First_Validations__2[[#This Row],[CountryReq]],Last_Validations[],COLUMNS($B:S)+1,FALSE)</f>
        <v>http://www.neiti.org.ng/</v>
      </c>
      <c r="AM830" s="36" t="str">
        <f>VLOOKUP(First_Validations__2[[#This Row],[CountryReq]],Last_Validations[],COLUMNS($B:T)+1,FALSE)</f>
        <v>https://eiti.org/api/v1.0/score_data/43</v>
      </c>
      <c r="AN830" s="36" t="str">
        <f>IF(First_Validations__2[[#This Row],[FirstValidation.Country: Year]]=First_Validations__2[[#This Row],[Country: Year]],"First","Second / Last")</f>
        <v>Second / Last</v>
      </c>
      <c r="AO830" s="36">
        <f>IF(AND(First_Validations__2[[#This Row],[FirstValidation.Validation score]]&lt;5,First_Validations__2[[#This Row],[FirstValidation.Validation score]]&gt;1),1,0)</f>
        <v>1</v>
      </c>
      <c r="AP830" s="36">
        <f>First_Validations__2[[#This Row],[Validation score]]-First_Validations__2[[#This Row],[FirstValidation.Validation score]]</f>
        <v>1</v>
      </c>
      <c r="AQ830" s="36">
        <f>IF(AND(First_Validations__2[[#This Row],[Corrective action]]=1,First_Validations__2[[#This Row],[Validation score]]&lt;5,First_Validations__2[[#This Row],[Validation score]]&gt;1),1,0)</f>
        <v>0</v>
      </c>
      <c r="AR830" s="36">
        <f>IF(AND(First_Validations__2[[#This Row],[Corrective action]]=1,OR(First_Validations__2[[#This Row],[Validation score]]&gt;4,First_Validations__2[[#This Row],[Validation score]]&lt;2)),1,0)</f>
        <v>1</v>
      </c>
      <c r="AS8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0" s="36" t="str">
        <f>VLOOKUP(First_Validations__2[[#This Row],[Requirement ('#)]],Requirements[[Requirements]:[Categories2]],2,FALSE)</f>
        <v>MSG Oversight</v>
      </c>
    </row>
    <row r="831" spans="2:46">
      <c r="B831" s="34" t="s">
        <v>1584</v>
      </c>
      <c r="C831" s="34">
        <v>1</v>
      </c>
      <c r="D831" s="34">
        <v>3</v>
      </c>
      <c r="E831" s="34" t="s">
        <v>46</v>
      </c>
      <c r="F831" s="34" t="s">
        <v>1585</v>
      </c>
      <c r="G831" s="34" t="s">
        <v>1584</v>
      </c>
      <c r="H831" s="34" t="s">
        <v>3498</v>
      </c>
      <c r="I831" s="34" t="s">
        <v>47</v>
      </c>
      <c r="J831" s="34">
        <v>2016</v>
      </c>
      <c r="K831" s="34">
        <v>2018</v>
      </c>
      <c r="L831" s="34" t="s">
        <v>1768</v>
      </c>
      <c r="M831" s="34" t="s">
        <v>1784</v>
      </c>
      <c r="N831" s="34">
        <v>5</v>
      </c>
      <c r="O831" s="34" t="s">
        <v>1768</v>
      </c>
      <c r="P831" s="34" t="s">
        <v>48</v>
      </c>
      <c r="Q831" s="34" t="s">
        <v>1823</v>
      </c>
      <c r="R831" s="34" t="s">
        <v>1586</v>
      </c>
      <c r="S831" s="34" t="s">
        <v>1824</v>
      </c>
      <c r="T831" s="34" t="s">
        <v>2809</v>
      </c>
      <c r="U831" s="36" t="str">
        <f>VLOOKUP(First_Validations__2[[#This Row],[CountryReq]],Last_Validations[],COLUMNS($B:B)+1,FALSE)</f>
        <v>Nigeria: 2018</v>
      </c>
      <c r="V831" s="36" t="str">
        <f>VLOOKUP(First_Validations__2[[#This Row],[CountryReq]],Last_Validations[],COLUMNS($B:C)+1,FALSE)</f>
        <v>Nigeria</v>
      </c>
      <c r="W831" s="36">
        <f>VLOOKUP(First_Validations__2[[#This Row],[CountryReq]],Last_Validations[],COLUMNS($B:D)+1,FALSE)</f>
        <v>1</v>
      </c>
      <c r="X831" s="36">
        <f>VLOOKUP(First_Validations__2[[#This Row],[CountryReq]],Last_Validations[],COLUMNS($B:E)+1,FALSE)</f>
        <v>43</v>
      </c>
      <c r="Y831" s="36" t="str">
        <f>VLOOKUP(First_Validations__2[[#This Row],[CountryReq]],Last_Validations[],COLUMNS($B:F)+1,FALSE)</f>
        <v>Nigeria: 2018</v>
      </c>
      <c r="Z831" s="36" t="str">
        <f>VLOOKUP(First_Validations__2[[#This Row],[CountryReq]],Last_Validations[],COLUMNS($B:G)+1,FALSE)</f>
        <v>NGA</v>
      </c>
      <c r="AA831" s="36" t="str">
        <f>VLOOKUP(First_Validations__2[[#This Row],[CountryReq]],Last_Validations[],COLUMNS($B:H)+1,FALSE)</f>
        <v>Nigeria</v>
      </c>
      <c r="AB831" s="36" t="str">
        <f>VLOOKUP(First_Validations__2[[#This Row],[CountryReq]],Last_Validations[],COLUMNS($B:I)+1,FALSE)</f>
        <v>https://eiti.org/BD/2019-20</v>
      </c>
      <c r="AC831" s="36" t="str">
        <f>VLOOKUP(First_Validations__2[[#This Row],[CountryReq]],Last_Validations[],COLUMNS($B:J)+1,FALSE)</f>
        <v>https://eiti.org/document/nigeria-validation-2018</v>
      </c>
      <c r="AD831" s="36">
        <f>VLOOKUP(First_Validations__2[[#This Row],[CountryReq]],Last_Validations[],COLUMNS($B:K)+1,FALSE)</f>
        <v>2018</v>
      </c>
      <c r="AE831" s="36">
        <f>VLOOKUP(First_Validations__2[[#This Row],[CountryReq]],Last_Validations[],COLUMNS($B:L)+1,FALSE)</f>
        <v>2018</v>
      </c>
      <c r="AF831" s="36" t="str">
        <f>VLOOKUP(First_Validations__2[[#This Row],[CountryReq]],Last_Validations[],COLUMNS($B:M)+1,FALSE)</f>
        <v>Satisfactory progress</v>
      </c>
      <c r="AG831" s="36" t="str">
        <f>VLOOKUP(First_Validations__2[[#This Row],[CountryReq]],Last_Validations[],COLUMNS($B:N)+1,FALSE)</f>
        <v>Government engagement (#1.1)</v>
      </c>
      <c r="AH831" s="36">
        <f>VLOOKUP(First_Validations__2[[#This Row],[CountryReq]],Last_Validations[],COLUMNS($B:O)+1,FALSE)</f>
        <v>5</v>
      </c>
      <c r="AI831" s="36" t="str">
        <f>VLOOKUP(First_Validations__2[[#This Row],[CountryReq]],Last_Validations[],COLUMNS($B:P)+1,FALSE)</f>
        <v>Satisfactory progress</v>
      </c>
      <c r="AJ831" s="36" t="str">
        <f>VLOOKUP(First_Validations__2[[#This Row],[CountryReq]],Last_Validations[],COLUMNS($B:Q)+1,FALSE)</f>
        <v xml:space="preserve">The government is fully, actively and effectively engaged in the design, implementation, monitoring and evaluation of the EITI process and the government appears to have a strong commitment to the implementation of EITI in Nigeria (NEITI). The NEITI Act is a powerful tool to empower the multi-stakeholder group (MSG). Although funding is a challenge, this appears to be systemic and is not indicative of a lack of government engagement. </v>
      </c>
      <c r="AK831" s="36" t="str">
        <f>VLOOKUP(First_Validations__2[[#This Row],[CountryReq]],Last_Validations[],COLUMNS($B:R)+1,FALSE)</f>
        <v>https://eiti.org/nigeria#nigerias-progress-by-requirement</v>
      </c>
      <c r="AL831" s="36" t="str">
        <f>VLOOKUP(First_Validations__2[[#This Row],[CountryReq]],Last_Validations[],COLUMNS($B:S)+1,FALSE)</f>
        <v>http://www.neiti.org.ng/</v>
      </c>
      <c r="AM831" s="36" t="str">
        <f>VLOOKUP(First_Validations__2[[#This Row],[CountryReq]],Last_Validations[],COLUMNS($B:T)+1,FALSE)</f>
        <v>https://eiti.org/api/v1.0/score_data/43</v>
      </c>
      <c r="AN831" s="36" t="str">
        <f>IF(First_Validations__2[[#This Row],[FirstValidation.Country: Year]]=First_Validations__2[[#This Row],[Country: Year]],"First","Second / Last")</f>
        <v>Second / Last</v>
      </c>
      <c r="AO831" s="36">
        <f>IF(AND(First_Validations__2[[#This Row],[FirstValidation.Validation score]]&lt;5,First_Validations__2[[#This Row],[FirstValidation.Validation score]]&gt;1),1,0)</f>
        <v>0</v>
      </c>
      <c r="AP831" s="36">
        <f>First_Validations__2[[#This Row],[Validation score]]-First_Validations__2[[#This Row],[FirstValidation.Validation score]]</f>
        <v>0</v>
      </c>
      <c r="AQ831" s="36">
        <f>IF(AND(First_Validations__2[[#This Row],[Corrective action]]=1,First_Validations__2[[#This Row],[Validation score]]&lt;5,First_Validations__2[[#This Row],[Validation score]]&gt;1),1,0)</f>
        <v>0</v>
      </c>
      <c r="AR831" s="36">
        <f>IF(AND(First_Validations__2[[#This Row],[Corrective action]]=1,OR(First_Validations__2[[#This Row],[Validation score]]&gt;4,First_Validations__2[[#This Row],[Validation score]]&lt;2)),1,0)</f>
        <v>0</v>
      </c>
      <c r="AS8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1" s="36" t="str">
        <f>VLOOKUP(First_Validations__2[[#This Row],[Requirement ('#)]],Requirements[[Requirements]:[Categories2]],2,FALSE)</f>
        <v>MSG Oversight</v>
      </c>
    </row>
    <row r="832" spans="2:46">
      <c r="B832" s="34" t="s">
        <v>1584</v>
      </c>
      <c r="C832" s="34">
        <v>1</v>
      </c>
      <c r="D832" s="34">
        <v>3</v>
      </c>
      <c r="E832" s="34" t="s">
        <v>46</v>
      </c>
      <c r="F832" s="34" t="s">
        <v>1585</v>
      </c>
      <c r="G832" s="34" t="s">
        <v>1584</v>
      </c>
      <c r="H832" s="34" t="s">
        <v>3498</v>
      </c>
      <c r="I832" s="34" t="s">
        <v>47</v>
      </c>
      <c r="J832" s="34">
        <v>2016</v>
      </c>
      <c r="K832" s="34">
        <v>2018</v>
      </c>
      <c r="L832" s="34" t="s">
        <v>1768</v>
      </c>
      <c r="M832" s="34" t="s">
        <v>1787</v>
      </c>
      <c r="N832" s="34">
        <v>5</v>
      </c>
      <c r="O832" s="34" t="s">
        <v>1768</v>
      </c>
      <c r="P832" s="34" t="s">
        <v>49</v>
      </c>
      <c r="Q832" s="34" t="s">
        <v>1823</v>
      </c>
      <c r="R832" s="34" t="s">
        <v>1586</v>
      </c>
      <c r="S832" s="34" t="s">
        <v>1824</v>
      </c>
      <c r="T832" s="34" t="s">
        <v>2808</v>
      </c>
      <c r="U832" s="36" t="str">
        <f>VLOOKUP(First_Validations__2[[#This Row],[CountryReq]],Last_Validations[],COLUMNS($B:B)+1,FALSE)</f>
        <v>Nigeria: 2018</v>
      </c>
      <c r="V832" s="36" t="str">
        <f>VLOOKUP(First_Validations__2[[#This Row],[CountryReq]],Last_Validations[],COLUMNS($B:C)+1,FALSE)</f>
        <v>Nigeria</v>
      </c>
      <c r="W832" s="36">
        <f>VLOOKUP(First_Validations__2[[#This Row],[CountryReq]],Last_Validations[],COLUMNS($B:D)+1,FALSE)</f>
        <v>1</v>
      </c>
      <c r="X832" s="36">
        <f>VLOOKUP(First_Validations__2[[#This Row],[CountryReq]],Last_Validations[],COLUMNS($B:E)+1,FALSE)</f>
        <v>43</v>
      </c>
      <c r="Y832" s="36" t="str">
        <f>VLOOKUP(First_Validations__2[[#This Row],[CountryReq]],Last_Validations[],COLUMNS($B:F)+1,FALSE)</f>
        <v>Nigeria: 2018</v>
      </c>
      <c r="Z832" s="36" t="str">
        <f>VLOOKUP(First_Validations__2[[#This Row],[CountryReq]],Last_Validations[],COLUMNS($B:G)+1,FALSE)</f>
        <v>NGA</v>
      </c>
      <c r="AA832" s="36" t="str">
        <f>VLOOKUP(First_Validations__2[[#This Row],[CountryReq]],Last_Validations[],COLUMNS($B:H)+1,FALSE)</f>
        <v>Nigeria</v>
      </c>
      <c r="AB832" s="36" t="str">
        <f>VLOOKUP(First_Validations__2[[#This Row],[CountryReq]],Last_Validations[],COLUMNS($B:I)+1,FALSE)</f>
        <v>https://eiti.org/BD/2019-20</v>
      </c>
      <c r="AC832" s="36" t="str">
        <f>VLOOKUP(First_Validations__2[[#This Row],[CountryReq]],Last_Validations[],COLUMNS($B:J)+1,FALSE)</f>
        <v>https://eiti.org/document/nigeria-validation-2018</v>
      </c>
      <c r="AD832" s="36">
        <f>VLOOKUP(First_Validations__2[[#This Row],[CountryReq]],Last_Validations[],COLUMNS($B:K)+1,FALSE)</f>
        <v>2018</v>
      </c>
      <c r="AE832" s="36">
        <f>VLOOKUP(First_Validations__2[[#This Row],[CountryReq]],Last_Validations[],COLUMNS($B:L)+1,FALSE)</f>
        <v>2018</v>
      </c>
      <c r="AF832" s="36" t="str">
        <f>VLOOKUP(First_Validations__2[[#This Row],[CountryReq]],Last_Validations[],COLUMNS($B:M)+1,FALSE)</f>
        <v>Satisfactory progress</v>
      </c>
      <c r="AG832" s="36" t="str">
        <f>VLOOKUP(First_Validations__2[[#This Row],[CountryReq]],Last_Validations[],COLUMNS($B:N)+1,FALSE)</f>
        <v>Industry engagement (#1.2)</v>
      </c>
      <c r="AH832" s="36">
        <f>VLOOKUP(First_Validations__2[[#This Row],[CountryReq]],Last_Validations[],COLUMNS($B:O)+1,FALSE)</f>
        <v>5</v>
      </c>
      <c r="AI832" s="36" t="str">
        <f>VLOOKUP(First_Validations__2[[#This Row],[CountryReq]],Last_Validations[],COLUMNS($B:P)+1,FALSE)</f>
        <v>Satisfactory progress</v>
      </c>
      <c r="AJ832" s="36" t="str">
        <f>VLOOKUP(First_Validations__2[[#This Row],[CountryReq]],Last_Validations[],COLUMNS($B:Q)+1,FALSE)</f>
        <v xml:space="preserve">Companies are actively and effectively engaged in the EITI process, but only mostly as providers of information. The NEITI Act of 2007 provides an enabling legal environment for EITI reporting and there do not appear to be legal barriers to company disclosure. The MSG is working on improving engagement with the industry constituency. </v>
      </c>
      <c r="AK832" s="36" t="str">
        <f>VLOOKUP(First_Validations__2[[#This Row],[CountryReq]],Last_Validations[],COLUMNS($B:R)+1,FALSE)</f>
        <v>https://eiti.org/nigeria#nigerias-progress-by-requirement</v>
      </c>
      <c r="AL832" s="36" t="str">
        <f>VLOOKUP(First_Validations__2[[#This Row],[CountryReq]],Last_Validations[],COLUMNS($B:S)+1,FALSE)</f>
        <v>http://www.neiti.org.ng/</v>
      </c>
      <c r="AM832" s="36" t="str">
        <f>VLOOKUP(First_Validations__2[[#This Row],[CountryReq]],Last_Validations[],COLUMNS($B:T)+1,FALSE)</f>
        <v>https://eiti.org/api/v1.0/score_data/43</v>
      </c>
      <c r="AN832" s="36" t="str">
        <f>IF(First_Validations__2[[#This Row],[FirstValidation.Country: Year]]=First_Validations__2[[#This Row],[Country: Year]],"First","Second / Last")</f>
        <v>Second / Last</v>
      </c>
      <c r="AO832" s="36">
        <f>IF(AND(First_Validations__2[[#This Row],[FirstValidation.Validation score]]&lt;5,First_Validations__2[[#This Row],[FirstValidation.Validation score]]&gt;1),1,0)</f>
        <v>0</v>
      </c>
      <c r="AP832" s="36">
        <f>First_Validations__2[[#This Row],[Validation score]]-First_Validations__2[[#This Row],[FirstValidation.Validation score]]</f>
        <v>0</v>
      </c>
      <c r="AQ832" s="36">
        <f>IF(AND(First_Validations__2[[#This Row],[Corrective action]]=1,First_Validations__2[[#This Row],[Validation score]]&lt;5,First_Validations__2[[#This Row],[Validation score]]&gt;1),1,0)</f>
        <v>0</v>
      </c>
      <c r="AR832" s="36">
        <f>IF(AND(First_Validations__2[[#This Row],[Corrective action]]=1,OR(First_Validations__2[[#This Row],[Validation score]]&gt;4,First_Validations__2[[#This Row],[Validation score]]&lt;2)),1,0)</f>
        <v>0</v>
      </c>
      <c r="AS8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2" s="36" t="str">
        <f>VLOOKUP(First_Validations__2[[#This Row],[Requirement ('#)]],Requirements[[Requirements]:[Categories2]],2,FALSE)</f>
        <v>MSG Oversight</v>
      </c>
    </row>
    <row r="833" spans="2:46">
      <c r="B833" s="34" t="s">
        <v>1584</v>
      </c>
      <c r="C833" s="34">
        <v>1</v>
      </c>
      <c r="D833" s="34">
        <v>3</v>
      </c>
      <c r="E833" s="34" t="s">
        <v>46</v>
      </c>
      <c r="F833" s="34" t="s">
        <v>1585</v>
      </c>
      <c r="G833" s="34" t="s">
        <v>1584</v>
      </c>
      <c r="H833" s="34" t="s">
        <v>3498</v>
      </c>
      <c r="I833" s="34" t="s">
        <v>47</v>
      </c>
      <c r="J833" s="34">
        <v>2016</v>
      </c>
      <c r="K833" s="34">
        <v>2018</v>
      </c>
      <c r="L833" s="34" t="s">
        <v>1768</v>
      </c>
      <c r="M833" s="34" t="s">
        <v>1792</v>
      </c>
      <c r="N833" s="34">
        <v>4</v>
      </c>
      <c r="O833" s="34" t="s">
        <v>1767</v>
      </c>
      <c r="P833" s="34" t="s">
        <v>54</v>
      </c>
      <c r="Q833" s="34" t="s">
        <v>1823</v>
      </c>
      <c r="R833" s="34" t="s">
        <v>1586</v>
      </c>
      <c r="S833" s="34" t="s">
        <v>1824</v>
      </c>
      <c r="T833" s="34" t="s">
        <v>2807</v>
      </c>
      <c r="U833" s="36" t="str">
        <f>VLOOKUP(First_Validations__2[[#This Row],[CountryReq]],Last_Validations[],COLUMNS($B:B)+1,FALSE)</f>
        <v>Nigeria: 2018</v>
      </c>
      <c r="V833" s="36" t="str">
        <f>VLOOKUP(First_Validations__2[[#This Row],[CountryReq]],Last_Validations[],COLUMNS($B:C)+1,FALSE)</f>
        <v>Nigeria</v>
      </c>
      <c r="W833" s="36">
        <f>VLOOKUP(First_Validations__2[[#This Row],[CountryReq]],Last_Validations[],COLUMNS($B:D)+1,FALSE)</f>
        <v>1</v>
      </c>
      <c r="X833" s="36">
        <f>VLOOKUP(First_Validations__2[[#This Row],[CountryReq]],Last_Validations[],COLUMNS($B:E)+1,FALSE)</f>
        <v>43</v>
      </c>
      <c r="Y833" s="36" t="str">
        <f>VLOOKUP(First_Validations__2[[#This Row],[CountryReq]],Last_Validations[],COLUMNS($B:F)+1,FALSE)</f>
        <v>Nigeria: 2018</v>
      </c>
      <c r="Z833" s="36" t="str">
        <f>VLOOKUP(First_Validations__2[[#This Row],[CountryReq]],Last_Validations[],COLUMNS($B:G)+1,FALSE)</f>
        <v>NGA</v>
      </c>
      <c r="AA833" s="36" t="str">
        <f>VLOOKUP(First_Validations__2[[#This Row],[CountryReq]],Last_Validations[],COLUMNS($B:H)+1,FALSE)</f>
        <v>Nigeria</v>
      </c>
      <c r="AB833" s="36" t="str">
        <f>VLOOKUP(First_Validations__2[[#This Row],[CountryReq]],Last_Validations[],COLUMNS($B:I)+1,FALSE)</f>
        <v>https://eiti.org/BD/2019-20</v>
      </c>
      <c r="AC833" s="36" t="str">
        <f>VLOOKUP(First_Validations__2[[#This Row],[CountryReq]],Last_Validations[],COLUMNS($B:J)+1,FALSE)</f>
        <v>https://eiti.org/document/nigeria-validation-2018</v>
      </c>
      <c r="AD833" s="36">
        <f>VLOOKUP(First_Validations__2[[#This Row],[CountryReq]],Last_Validations[],COLUMNS($B:K)+1,FALSE)</f>
        <v>2018</v>
      </c>
      <c r="AE833" s="36">
        <f>VLOOKUP(First_Validations__2[[#This Row],[CountryReq]],Last_Validations[],COLUMNS($B:L)+1,FALSE)</f>
        <v>2018</v>
      </c>
      <c r="AF833" s="36" t="str">
        <f>VLOOKUP(First_Validations__2[[#This Row],[CountryReq]],Last_Validations[],COLUMNS($B:M)+1,FALSE)</f>
        <v>Satisfactory progress</v>
      </c>
      <c r="AG833" s="36" t="str">
        <f>VLOOKUP(First_Validations__2[[#This Row],[CountryReq]],Last_Validations[],COLUMNS($B:N)+1,FALSE)</f>
        <v>License allocations (#2.2)</v>
      </c>
      <c r="AH833" s="36">
        <f>VLOOKUP(First_Validations__2[[#This Row],[CountryReq]],Last_Validations[],COLUMNS($B:O)+1,FALSE)</f>
        <v>5</v>
      </c>
      <c r="AI833" s="36" t="str">
        <f>VLOOKUP(First_Validations__2[[#This Row],[CountryReq]],Last_Validations[],COLUMNS($B:P)+1,FALSE)</f>
        <v>Satisfactory progress</v>
      </c>
      <c r="AJ833" s="36" t="str">
        <f>VLOOKUP(First_Validations__2[[#This Row],[CountryReq]],Last_Validations[],COLUMNS($B:Q)+1,FALSE)</f>
        <v xml:space="preserve">NEITI has disclosed information on the mining, oil and gas licenses awarded and transferred in 2015, including in the NSTP-JDZ, confirming the lack of non-trivial deviations from the applicable legal and regulatory framework. It has publicly described the process for awarding and transferring licenses, including technical and financial criteria assessed and the list of bidders for the three oil and gas licenses awarded in 2015 through competitive tender. </v>
      </c>
      <c r="AK833" s="36" t="str">
        <f>VLOOKUP(First_Validations__2[[#This Row],[CountryReq]],Last_Validations[],COLUMNS($B:R)+1,FALSE)</f>
        <v>https://eiti.org/nigeria#nigerias-progress-by-requirement</v>
      </c>
      <c r="AL833" s="36" t="str">
        <f>VLOOKUP(First_Validations__2[[#This Row],[CountryReq]],Last_Validations[],COLUMNS($B:S)+1,FALSE)</f>
        <v>http://www.neiti.org.ng/</v>
      </c>
      <c r="AM833" s="36" t="str">
        <f>VLOOKUP(First_Validations__2[[#This Row],[CountryReq]],Last_Validations[],COLUMNS($B:T)+1,FALSE)</f>
        <v>https://eiti.org/api/v1.0/score_data/43</v>
      </c>
      <c r="AN833" s="36" t="str">
        <f>IF(First_Validations__2[[#This Row],[FirstValidation.Country: Year]]=First_Validations__2[[#This Row],[Country: Year]],"First","Second / Last")</f>
        <v>Second / Last</v>
      </c>
      <c r="AO833" s="36">
        <f>IF(AND(First_Validations__2[[#This Row],[FirstValidation.Validation score]]&lt;5,First_Validations__2[[#This Row],[FirstValidation.Validation score]]&gt;1),1,0)</f>
        <v>1</v>
      </c>
      <c r="AP833" s="36">
        <f>First_Validations__2[[#This Row],[Validation score]]-First_Validations__2[[#This Row],[FirstValidation.Validation score]]</f>
        <v>1</v>
      </c>
      <c r="AQ833" s="36">
        <f>IF(AND(First_Validations__2[[#This Row],[Corrective action]]=1,First_Validations__2[[#This Row],[Validation score]]&lt;5,First_Validations__2[[#This Row],[Validation score]]&gt;1),1,0)</f>
        <v>0</v>
      </c>
      <c r="AR833" s="36">
        <f>IF(AND(First_Validations__2[[#This Row],[Corrective action]]=1,OR(First_Validations__2[[#This Row],[Validation score]]&gt;4,First_Validations__2[[#This Row],[Validation score]]&lt;2)),1,0)</f>
        <v>1</v>
      </c>
      <c r="AS8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3" s="36" t="str">
        <f>VLOOKUP(First_Validations__2[[#This Row],[Requirement ('#)]],Requirements[[Requirements]:[Categories2]],2,FALSE)</f>
        <v>Licenses and contracts</v>
      </c>
    </row>
    <row r="834" spans="2:46">
      <c r="B834" s="34" t="s">
        <v>1584</v>
      </c>
      <c r="C834" s="34">
        <v>1</v>
      </c>
      <c r="D834" s="34">
        <v>3</v>
      </c>
      <c r="E834" s="34" t="s">
        <v>46</v>
      </c>
      <c r="F834" s="34" t="s">
        <v>1585</v>
      </c>
      <c r="G834" s="34" t="s">
        <v>1584</v>
      </c>
      <c r="H834" s="34" t="s">
        <v>3498</v>
      </c>
      <c r="I834" s="34" t="s">
        <v>47</v>
      </c>
      <c r="J834" s="34">
        <v>2016</v>
      </c>
      <c r="K834" s="34">
        <v>2018</v>
      </c>
      <c r="L834" s="34" t="s">
        <v>1768</v>
      </c>
      <c r="M834" s="34" t="s">
        <v>1793</v>
      </c>
      <c r="N834" s="34">
        <v>4</v>
      </c>
      <c r="O834" s="34" t="s">
        <v>1767</v>
      </c>
      <c r="P834" s="34" t="s">
        <v>55</v>
      </c>
      <c r="Q834" s="34" t="s">
        <v>1823</v>
      </c>
      <c r="R834" s="34" t="s">
        <v>1586</v>
      </c>
      <c r="S834" s="34" t="s">
        <v>1824</v>
      </c>
      <c r="T834" s="34" t="s">
        <v>2806</v>
      </c>
      <c r="U834" s="36" t="str">
        <f>VLOOKUP(First_Validations__2[[#This Row],[CountryReq]],Last_Validations[],COLUMNS($B:B)+1,FALSE)</f>
        <v>Nigeria: 2018</v>
      </c>
      <c r="V834" s="36" t="str">
        <f>VLOOKUP(First_Validations__2[[#This Row],[CountryReq]],Last_Validations[],COLUMNS($B:C)+1,FALSE)</f>
        <v>Nigeria</v>
      </c>
      <c r="W834" s="36">
        <f>VLOOKUP(First_Validations__2[[#This Row],[CountryReq]],Last_Validations[],COLUMNS($B:D)+1,FALSE)</f>
        <v>1</v>
      </c>
      <c r="X834" s="36">
        <f>VLOOKUP(First_Validations__2[[#This Row],[CountryReq]],Last_Validations[],COLUMNS($B:E)+1,FALSE)</f>
        <v>43</v>
      </c>
      <c r="Y834" s="36" t="str">
        <f>VLOOKUP(First_Validations__2[[#This Row],[CountryReq]],Last_Validations[],COLUMNS($B:F)+1,FALSE)</f>
        <v>Nigeria: 2018</v>
      </c>
      <c r="Z834" s="36" t="str">
        <f>VLOOKUP(First_Validations__2[[#This Row],[CountryReq]],Last_Validations[],COLUMNS($B:G)+1,FALSE)</f>
        <v>NGA</v>
      </c>
      <c r="AA834" s="36" t="str">
        <f>VLOOKUP(First_Validations__2[[#This Row],[CountryReq]],Last_Validations[],COLUMNS($B:H)+1,FALSE)</f>
        <v>Nigeria</v>
      </c>
      <c r="AB834" s="36" t="str">
        <f>VLOOKUP(First_Validations__2[[#This Row],[CountryReq]],Last_Validations[],COLUMNS($B:I)+1,FALSE)</f>
        <v>https://eiti.org/BD/2019-20</v>
      </c>
      <c r="AC834" s="36" t="str">
        <f>VLOOKUP(First_Validations__2[[#This Row],[CountryReq]],Last_Validations[],COLUMNS($B:J)+1,FALSE)</f>
        <v>https://eiti.org/document/nigeria-validation-2018</v>
      </c>
      <c r="AD834" s="36">
        <f>VLOOKUP(First_Validations__2[[#This Row],[CountryReq]],Last_Validations[],COLUMNS($B:K)+1,FALSE)</f>
        <v>2018</v>
      </c>
      <c r="AE834" s="36">
        <f>VLOOKUP(First_Validations__2[[#This Row],[CountryReq]],Last_Validations[],COLUMNS($B:L)+1,FALSE)</f>
        <v>2018</v>
      </c>
      <c r="AF834" s="36" t="str">
        <f>VLOOKUP(First_Validations__2[[#This Row],[CountryReq]],Last_Validations[],COLUMNS($B:M)+1,FALSE)</f>
        <v>Satisfactory progress</v>
      </c>
      <c r="AG834" s="36" t="str">
        <f>VLOOKUP(First_Validations__2[[#This Row],[CountryReq]],Last_Validations[],COLUMNS($B:N)+1,FALSE)</f>
        <v>License register (#2.3)</v>
      </c>
      <c r="AH834" s="36">
        <f>VLOOKUP(First_Validations__2[[#This Row],[CountryReq]],Last_Validations[],COLUMNS($B:O)+1,FALSE)</f>
        <v>5</v>
      </c>
      <c r="AI834" s="36" t="str">
        <f>VLOOKUP(First_Validations__2[[#This Row],[CountryReq]],Last_Validations[],COLUMNS($B:P)+1,FALSE)</f>
        <v>Satisfactory progress</v>
      </c>
      <c r="AJ834" s="36" t="str">
        <f>VLOOKUP(First_Validations__2[[#This Row],[CountryReq]],Last_Validations[],COLUMNS($B:Q)+1,FALSE)</f>
        <v>NEITI has published information on all licenses held by material companies covering all data points per Requirement 2.3, aside from dates of application for 15 of the 23 oil and gas production licenses and license coordinates for three oil and gas licenses. There was no oil and gas production associated with these three licenses in 2015. The MMSD’s GeoMining Investor Portal provides all information per Requirement 2.3 aside from dates of application and license coordinates. However, this data is publicly-accessible free of charge upon request to the MCO’s head office.</v>
      </c>
      <c r="AK834" s="36" t="str">
        <f>VLOOKUP(First_Validations__2[[#This Row],[CountryReq]],Last_Validations[],COLUMNS($B:R)+1,FALSE)</f>
        <v>https://eiti.org/nigeria#nigerias-progress-by-requirement</v>
      </c>
      <c r="AL834" s="36" t="str">
        <f>VLOOKUP(First_Validations__2[[#This Row],[CountryReq]],Last_Validations[],COLUMNS($B:S)+1,FALSE)</f>
        <v>http://www.neiti.org.ng/</v>
      </c>
      <c r="AM834" s="36" t="str">
        <f>VLOOKUP(First_Validations__2[[#This Row],[CountryReq]],Last_Validations[],COLUMNS($B:T)+1,FALSE)</f>
        <v>https://eiti.org/api/v1.0/score_data/43</v>
      </c>
      <c r="AN834" s="36" t="str">
        <f>IF(First_Validations__2[[#This Row],[FirstValidation.Country: Year]]=First_Validations__2[[#This Row],[Country: Year]],"First","Second / Last")</f>
        <v>Second / Last</v>
      </c>
      <c r="AO834" s="36">
        <f>IF(AND(First_Validations__2[[#This Row],[FirstValidation.Validation score]]&lt;5,First_Validations__2[[#This Row],[FirstValidation.Validation score]]&gt;1),1,0)</f>
        <v>1</v>
      </c>
      <c r="AP834" s="36">
        <f>First_Validations__2[[#This Row],[Validation score]]-First_Validations__2[[#This Row],[FirstValidation.Validation score]]</f>
        <v>1</v>
      </c>
      <c r="AQ834" s="36">
        <f>IF(AND(First_Validations__2[[#This Row],[Corrective action]]=1,First_Validations__2[[#This Row],[Validation score]]&lt;5,First_Validations__2[[#This Row],[Validation score]]&gt;1),1,0)</f>
        <v>0</v>
      </c>
      <c r="AR834" s="36">
        <f>IF(AND(First_Validations__2[[#This Row],[Corrective action]]=1,OR(First_Validations__2[[#This Row],[Validation score]]&gt;4,First_Validations__2[[#This Row],[Validation score]]&lt;2)),1,0)</f>
        <v>1</v>
      </c>
      <c r="AS8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4" s="36" t="str">
        <f>VLOOKUP(First_Validations__2[[#This Row],[Requirement ('#)]],Requirements[[Requirements]:[Categories2]],2,FALSE)</f>
        <v>Licenses and contracts</v>
      </c>
    </row>
    <row r="835" spans="2:46">
      <c r="B835" s="34" t="s">
        <v>1584</v>
      </c>
      <c r="C835" s="34">
        <v>1</v>
      </c>
      <c r="D835" s="34">
        <v>3</v>
      </c>
      <c r="E835" s="34" t="s">
        <v>46</v>
      </c>
      <c r="F835" s="34" t="s">
        <v>1585</v>
      </c>
      <c r="G835" s="34" t="s">
        <v>1584</v>
      </c>
      <c r="H835" s="34" t="s">
        <v>3498</v>
      </c>
      <c r="I835" s="34" t="s">
        <v>47</v>
      </c>
      <c r="J835" s="34">
        <v>2016</v>
      </c>
      <c r="K835" s="34">
        <v>2018</v>
      </c>
      <c r="L835" s="34" t="s">
        <v>1768</v>
      </c>
      <c r="M835" s="34" t="s">
        <v>1790</v>
      </c>
      <c r="N835" s="34">
        <v>4</v>
      </c>
      <c r="O835" s="34" t="s">
        <v>1767</v>
      </c>
      <c r="P835" s="34" t="s">
        <v>52</v>
      </c>
      <c r="Q835" s="34" t="s">
        <v>1823</v>
      </c>
      <c r="R835" s="34" t="s">
        <v>1586</v>
      </c>
      <c r="S835" s="34" t="s">
        <v>1824</v>
      </c>
      <c r="T835" s="34" t="s">
        <v>2805</v>
      </c>
      <c r="U835" s="36" t="str">
        <f>VLOOKUP(First_Validations__2[[#This Row],[CountryReq]],Last_Validations[],COLUMNS($B:B)+1,FALSE)</f>
        <v>Nigeria: 2018</v>
      </c>
      <c r="V835" s="36" t="str">
        <f>VLOOKUP(First_Validations__2[[#This Row],[CountryReq]],Last_Validations[],COLUMNS($B:C)+1,FALSE)</f>
        <v>Nigeria</v>
      </c>
      <c r="W835" s="36">
        <f>VLOOKUP(First_Validations__2[[#This Row],[CountryReq]],Last_Validations[],COLUMNS($B:D)+1,FALSE)</f>
        <v>1</v>
      </c>
      <c r="X835" s="36">
        <f>VLOOKUP(First_Validations__2[[#This Row],[CountryReq]],Last_Validations[],COLUMNS($B:E)+1,FALSE)</f>
        <v>43</v>
      </c>
      <c r="Y835" s="36" t="str">
        <f>VLOOKUP(First_Validations__2[[#This Row],[CountryReq]],Last_Validations[],COLUMNS($B:F)+1,FALSE)</f>
        <v>Nigeria: 2018</v>
      </c>
      <c r="Z835" s="36" t="str">
        <f>VLOOKUP(First_Validations__2[[#This Row],[CountryReq]],Last_Validations[],COLUMNS($B:G)+1,FALSE)</f>
        <v>NGA</v>
      </c>
      <c r="AA835" s="36" t="str">
        <f>VLOOKUP(First_Validations__2[[#This Row],[CountryReq]],Last_Validations[],COLUMNS($B:H)+1,FALSE)</f>
        <v>Nigeria</v>
      </c>
      <c r="AB835" s="36" t="str">
        <f>VLOOKUP(First_Validations__2[[#This Row],[CountryReq]],Last_Validations[],COLUMNS($B:I)+1,FALSE)</f>
        <v>https://eiti.org/BD/2019-20</v>
      </c>
      <c r="AC835" s="36" t="str">
        <f>VLOOKUP(First_Validations__2[[#This Row],[CountryReq]],Last_Validations[],COLUMNS($B:J)+1,FALSE)</f>
        <v>https://eiti.org/document/nigeria-validation-2018</v>
      </c>
      <c r="AD835" s="36">
        <f>VLOOKUP(First_Validations__2[[#This Row],[CountryReq]],Last_Validations[],COLUMNS($B:K)+1,FALSE)</f>
        <v>2018</v>
      </c>
      <c r="AE835" s="36">
        <f>VLOOKUP(First_Validations__2[[#This Row],[CountryReq]],Last_Validations[],COLUMNS($B:L)+1,FALSE)</f>
        <v>2018</v>
      </c>
      <c r="AF835" s="36" t="str">
        <f>VLOOKUP(First_Validations__2[[#This Row],[CountryReq]],Last_Validations[],COLUMNS($B:M)+1,FALSE)</f>
        <v>Satisfactory progress</v>
      </c>
      <c r="AG835" s="36" t="str">
        <f>VLOOKUP(First_Validations__2[[#This Row],[CountryReq]],Last_Validations[],COLUMNS($B:N)+1,FALSE)</f>
        <v>Workplan (#1.5)</v>
      </c>
      <c r="AH835" s="36">
        <f>VLOOKUP(First_Validations__2[[#This Row],[CountryReq]],Last_Validations[],COLUMNS($B:O)+1,FALSE)</f>
        <v>5</v>
      </c>
      <c r="AI835" s="36" t="str">
        <f>VLOOKUP(First_Validations__2[[#This Row],[CountryReq]],Last_Validations[],COLUMNS($B:P)+1,FALSE)</f>
        <v>Satisfactory progress</v>
      </c>
      <c r="AJ835" s="36" t="str">
        <f>VLOOKUP(First_Validations__2[[#This Row],[CountryReq]],Last_Validations[],COLUMNS($B:Q)+1,FALSE)</f>
        <v xml:space="preserve">The NSWG has updated NEITI's four-year strategic plan, including objectives, in December 2016 and has revisited objectives through the annual updates to the NEITI work plan in 2017 and 2018. Analysis of the 2018 work plan indicates that all aspects of Requirement 1.5 have been fulfilled and that the broader objective of annual work planning has been met. </v>
      </c>
      <c r="AK835" s="36" t="str">
        <f>VLOOKUP(First_Validations__2[[#This Row],[CountryReq]],Last_Validations[],COLUMNS($B:R)+1,FALSE)</f>
        <v>https://eiti.org/nigeria#nigerias-progress-by-requirement</v>
      </c>
      <c r="AL835" s="36" t="str">
        <f>VLOOKUP(First_Validations__2[[#This Row],[CountryReq]],Last_Validations[],COLUMNS($B:S)+1,FALSE)</f>
        <v>http://www.neiti.org.ng/</v>
      </c>
      <c r="AM835" s="36" t="str">
        <f>VLOOKUP(First_Validations__2[[#This Row],[CountryReq]],Last_Validations[],COLUMNS($B:T)+1,FALSE)</f>
        <v>https://eiti.org/api/v1.0/score_data/43</v>
      </c>
      <c r="AN835" s="36" t="str">
        <f>IF(First_Validations__2[[#This Row],[FirstValidation.Country: Year]]=First_Validations__2[[#This Row],[Country: Year]],"First","Second / Last")</f>
        <v>Second / Last</v>
      </c>
      <c r="AO835" s="36">
        <f>IF(AND(First_Validations__2[[#This Row],[FirstValidation.Validation score]]&lt;5,First_Validations__2[[#This Row],[FirstValidation.Validation score]]&gt;1),1,0)</f>
        <v>1</v>
      </c>
      <c r="AP835" s="36">
        <f>First_Validations__2[[#This Row],[Validation score]]-First_Validations__2[[#This Row],[FirstValidation.Validation score]]</f>
        <v>1</v>
      </c>
      <c r="AQ835" s="36">
        <f>IF(AND(First_Validations__2[[#This Row],[Corrective action]]=1,First_Validations__2[[#This Row],[Validation score]]&lt;5,First_Validations__2[[#This Row],[Validation score]]&gt;1),1,0)</f>
        <v>0</v>
      </c>
      <c r="AR835" s="36">
        <f>IF(AND(First_Validations__2[[#This Row],[Corrective action]]=1,OR(First_Validations__2[[#This Row],[Validation score]]&gt;4,First_Validations__2[[#This Row],[Validation score]]&lt;2)),1,0)</f>
        <v>1</v>
      </c>
      <c r="AS8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5" s="36" t="str">
        <f>VLOOKUP(First_Validations__2[[#This Row],[Requirement ('#)]],Requirements[[Requirements]:[Categories2]],2,FALSE)</f>
        <v>MSG Oversight</v>
      </c>
    </row>
    <row r="836" spans="2:46">
      <c r="B836" s="34" t="s">
        <v>1584</v>
      </c>
      <c r="C836" s="34">
        <v>1</v>
      </c>
      <c r="D836" s="34">
        <v>3</v>
      </c>
      <c r="E836" s="34" t="s">
        <v>46</v>
      </c>
      <c r="F836" s="34" t="s">
        <v>1585</v>
      </c>
      <c r="G836" s="34" t="s">
        <v>1584</v>
      </c>
      <c r="H836" s="34" t="s">
        <v>3498</v>
      </c>
      <c r="I836" s="34" t="s">
        <v>47</v>
      </c>
      <c r="J836" s="34">
        <v>2016</v>
      </c>
      <c r="K836" s="34">
        <v>2018</v>
      </c>
      <c r="L836" s="34" t="s">
        <v>1768</v>
      </c>
      <c r="M836" s="34" t="s">
        <v>1791</v>
      </c>
      <c r="N836" s="34">
        <v>5</v>
      </c>
      <c r="O836" s="34" t="s">
        <v>1768</v>
      </c>
      <c r="P836" s="34" t="s">
        <v>53</v>
      </c>
      <c r="Q836" s="34" t="s">
        <v>1823</v>
      </c>
      <c r="R836" s="34" t="s">
        <v>1586</v>
      </c>
      <c r="S836" s="34" t="s">
        <v>1824</v>
      </c>
      <c r="T836" s="34" t="s">
        <v>2804</v>
      </c>
      <c r="U836" s="36" t="str">
        <f>VLOOKUP(First_Validations__2[[#This Row],[CountryReq]],Last_Validations[],COLUMNS($B:B)+1,FALSE)</f>
        <v>Nigeria: 2018</v>
      </c>
      <c r="V836" s="36" t="str">
        <f>VLOOKUP(First_Validations__2[[#This Row],[CountryReq]],Last_Validations[],COLUMNS($B:C)+1,FALSE)</f>
        <v>Nigeria</v>
      </c>
      <c r="W836" s="36">
        <f>VLOOKUP(First_Validations__2[[#This Row],[CountryReq]],Last_Validations[],COLUMNS($B:D)+1,FALSE)</f>
        <v>1</v>
      </c>
      <c r="X836" s="36">
        <f>VLOOKUP(First_Validations__2[[#This Row],[CountryReq]],Last_Validations[],COLUMNS($B:E)+1,FALSE)</f>
        <v>43</v>
      </c>
      <c r="Y836" s="36" t="str">
        <f>VLOOKUP(First_Validations__2[[#This Row],[CountryReq]],Last_Validations[],COLUMNS($B:F)+1,FALSE)</f>
        <v>Nigeria: 2018</v>
      </c>
      <c r="Z836" s="36" t="str">
        <f>VLOOKUP(First_Validations__2[[#This Row],[CountryReq]],Last_Validations[],COLUMNS($B:G)+1,FALSE)</f>
        <v>NGA</v>
      </c>
      <c r="AA836" s="36" t="str">
        <f>VLOOKUP(First_Validations__2[[#This Row],[CountryReq]],Last_Validations[],COLUMNS($B:H)+1,FALSE)</f>
        <v>Nigeria</v>
      </c>
      <c r="AB836" s="36" t="str">
        <f>VLOOKUP(First_Validations__2[[#This Row],[CountryReq]],Last_Validations[],COLUMNS($B:I)+1,FALSE)</f>
        <v>https://eiti.org/BD/2019-20</v>
      </c>
      <c r="AC836" s="36" t="str">
        <f>VLOOKUP(First_Validations__2[[#This Row],[CountryReq]],Last_Validations[],COLUMNS($B:J)+1,FALSE)</f>
        <v>https://eiti.org/document/nigeria-validation-2018</v>
      </c>
      <c r="AD836" s="36">
        <f>VLOOKUP(First_Validations__2[[#This Row],[CountryReq]],Last_Validations[],COLUMNS($B:K)+1,FALSE)</f>
        <v>2018</v>
      </c>
      <c r="AE836" s="36">
        <f>VLOOKUP(First_Validations__2[[#This Row],[CountryReq]],Last_Validations[],COLUMNS($B:L)+1,FALSE)</f>
        <v>2018</v>
      </c>
      <c r="AF836" s="36" t="str">
        <f>VLOOKUP(First_Validations__2[[#This Row],[CountryReq]],Last_Validations[],COLUMNS($B:M)+1,FALSE)</f>
        <v>Satisfactory progress</v>
      </c>
      <c r="AG836" s="36" t="str">
        <f>VLOOKUP(First_Validations__2[[#This Row],[CountryReq]],Last_Validations[],COLUMNS($B:N)+1,FALSE)</f>
        <v>Legal framework (#2.1)</v>
      </c>
      <c r="AH836" s="36">
        <f>VLOOKUP(First_Validations__2[[#This Row],[CountryReq]],Last_Validations[],COLUMNS($B:O)+1,FALSE)</f>
        <v>5</v>
      </c>
      <c r="AI836" s="36" t="str">
        <f>VLOOKUP(First_Validations__2[[#This Row],[CountryReq]],Last_Validations[],COLUMNS($B:P)+1,FALSE)</f>
        <v>Satisfactory progress</v>
      </c>
      <c r="AJ836" s="36" t="str">
        <f>VLOOKUP(First_Validations__2[[#This Row],[CountryReq]],Last_Validations[],COLUMNS($B:Q)+1,FALSE)</f>
        <v>NEITI Reports describe the legal environment and fiscal framework for both solid minerals as well as oil and gas. The main laws are described in general terms, the main taxes are listed, the degree of fiscal devolution is clearly defined and the main on-going or planned reforms are noted.</v>
      </c>
      <c r="AK836" s="36" t="str">
        <f>VLOOKUP(First_Validations__2[[#This Row],[CountryReq]],Last_Validations[],COLUMNS($B:R)+1,FALSE)</f>
        <v>https://eiti.org/nigeria#nigerias-progress-by-requirement</v>
      </c>
      <c r="AL836" s="36" t="str">
        <f>VLOOKUP(First_Validations__2[[#This Row],[CountryReq]],Last_Validations[],COLUMNS($B:S)+1,FALSE)</f>
        <v>http://www.neiti.org.ng/</v>
      </c>
      <c r="AM836" s="36" t="str">
        <f>VLOOKUP(First_Validations__2[[#This Row],[CountryReq]],Last_Validations[],COLUMNS($B:T)+1,FALSE)</f>
        <v>https://eiti.org/api/v1.0/score_data/43</v>
      </c>
      <c r="AN836" s="36" t="str">
        <f>IF(First_Validations__2[[#This Row],[FirstValidation.Country: Year]]=First_Validations__2[[#This Row],[Country: Year]],"First","Second / Last")</f>
        <v>Second / Last</v>
      </c>
      <c r="AO836" s="36">
        <f>IF(AND(First_Validations__2[[#This Row],[FirstValidation.Validation score]]&lt;5,First_Validations__2[[#This Row],[FirstValidation.Validation score]]&gt;1),1,0)</f>
        <v>0</v>
      </c>
      <c r="AP836" s="36">
        <f>First_Validations__2[[#This Row],[Validation score]]-First_Validations__2[[#This Row],[FirstValidation.Validation score]]</f>
        <v>0</v>
      </c>
      <c r="AQ836" s="36">
        <f>IF(AND(First_Validations__2[[#This Row],[Corrective action]]=1,First_Validations__2[[#This Row],[Validation score]]&lt;5,First_Validations__2[[#This Row],[Validation score]]&gt;1),1,0)</f>
        <v>0</v>
      </c>
      <c r="AR836" s="36">
        <f>IF(AND(First_Validations__2[[#This Row],[Corrective action]]=1,OR(First_Validations__2[[#This Row],[Validation score]]&gt;4,First_Validations__2[[#This Row],[Validation score]]&lt;2)),1,0)</f>
        <v>0</v>
      </c>
      <c r="AS8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6" s="36" t="str">
        <f>VLOOKUP(First_Validations__2[[#This Row],[Requirement ('#)]],Requirements[[Requirements]:[Categories2]],2,FALSE)</f>
        <v>Licenses and contracts</v>
      </c>
    </row>
    <row r="837" spans="2:46">
      <c r="B837" s="34" t="s">
        <v>1584</v>
      </c>
      <c r="C837" s="34">
        <v>1</v>
      </c>
      <c r="D837" s="34">
        <v>3</v>
      </c>
      <c r="E837" s="34" t="s">
        <v>46</v>
      </c>
      <c r="F837" s="34" t="s">
        <v>1585</v>
      </c>
      <c r="G837" s="34" t="s">
        <v>1584</v>
      </c>
      <c r="H837" s="34" t="s">
        <v>3498</v>
      </c>
      <c r="I837" s="34" t="s">
        <v>47</v>
      </c>
      <c r="J837" s="34">
        <v>2016</v>
      </c>
      <c r="K837" s="34">
        <v>2018</v>
      </c>
      <c r="L837" s="34" t="s">
        <v>1768</v>
      </c>
      <c r="M837" s="34" t="s">
        <v>1804</v>
      </c>
      <c r="N837" s="34">
        <v>4</v>
      </c>
      <c r="O837" s="34" t="s">
        <v>1767</v>
      </c>
      <c r="P837" s="34" t="s">
        <v>64</v>
      </c>
      <c r="Q837" s="34" t="s">
        <v>1823</v>
      </c>
      <c r="R837" s="34" t="s">
        <v>1586</v>
      </c>
      <c r="S837" s="34" t="s">
        <v>1824</v>
      </c>
      <c r="T837" s="34" t="s">
        <v>2815</v>
      </c>
      <c r="U837" s="36" t="str">
        <f>VLOOKUP(First_Validations__2[[#This Row],[CountryReq]],Last_Validations[],COLUMNS($B:B)+1,FALSE)</f>
        <v>Nigeria: 2018</v>
      </c>
      <c r="V837" s="36" t="str">
        <f>VLOOKUP(First_Validations__2[[#This Row],[CountryReq]],Last_Validations[],COLUMNS($B:C)+1,FALSE)</f>
        <v>Nigeria</v>
      </c>
      <c r="W837" s="36">
        <f>VLOOKUP(First_Validations__2[[#This Row],[CountryReq]],Last_Validations[],COLUMNS($B:D)+1,FALSE)</f>
        <v>1</v>
      </c>
      <c r="X837" s="36">
        <f>VLOOKUP(First_Validations__2[[#This Row],[CountryReq]],Last_Validations[],COLUMNS($B:E)+1,FALSE)</f>
        <v>43</v>
      </c>
      <c r="Y837" s="36" t="str">
        <f>VLOOKUP(First_Validations__2[[#This Row],[CountryReq]],Last_Validations[],COLUMNS($B:F)+1,FALSE)</f>
        <v>Nigeria: 2018</v>
      </c>
      <c r="Z837" s="36" t="str">
        <f>VLOOKUP(First_Validations__2[[#This Row],[CountryReq]],Last_Validations[],COLUMNS($B:G)+1,FALSE)</f>
        <v>NGA</v>
      </c>
      <c r="AA837" s="36" t="str">
        <f>VLOOKUP(First_Validations__2[[#This Row],[CountryReq]],Last_Validations[],COLUMNS($B:H)+1,FALSE)</f>
        <v>Nigeria</v>
      </c>
      <c r="AB837" s="36" t="str">
        <f>VLOOKUP(First_Validations__2[[#This Row],[CountryReq]],Last_Validations[],COLUMNS($B:I)+1,FALSE)</f>
        <v>https://eiti.org/BD/2019-20</v>
      </c>
      <c r="AC837" s="36" t="str">
        <f>VLOOKUP(First_Validations__2[[#This Row],[CountryReq]],Last_Validations[],COLUMNS($B:J)+1,FALSE)</f>
        <v>https://eiti.org/document/nigeria-validation-2018</v>
      </c>
      <c r="AD837" s="36">
        <f>VLOOKUP(First_Validations__2[[#This Row],[CountryReq]],Last_Validations[],COLUMNS($B:K)+1,FALSE)</f>
        <v>2018</v>
      </c>
      <c r="AE837" s="36">
        <f>VLOOKUP(First_Validations__2[[#This Row],[CountryReq]],Last_Validations[],COLUMNS($B:L)+1,FALSE)</f>
        <v>2018</v>
      </c>
      <c r="AF837" s="36" t="str">
        <f>VLOOKUP(First_Validations__2[[#This Row],[CountryReq]],Last_Validations[],COLUMNS($B:M)+1,FALSE)</f>
        <v>Satisfactory progress</v>
      </c>
      <c r="AG837" s="36" t="str">
        <f>VLOOKUP(First_Validations__2[[#This Row],[CountryReq]],Last_Validations[],COLUMNS($B:N)+1,FALSE)</f>
        <v>Barter agreements (#4.3)</v>
      </c>
      <c r="AH837" s="36">
        <f>VLOOKUP(First_Validations__2[[#This Row],[CountryReq]],Last_Validations[],COLUMNS($B:O)+1,FALSE)</f>
        <v>5</v>
      </c>
      <c r="AI837" s="36" t="str">
        <f>VLOOKUP(First_Validations__2[[#This Row],[CountryReq]],Last_Validations[],COLUMNS($B:P)+1,FALSE)</f>
        <v>Satisfactory progress</v>
      </c>
      <c r="AJ837" s="36" t="str">
        <f>VLOOKUP(First_Validations__2[[#This Row],[CountryReq]],Last_Validations[],COLUMNS($B:Q)+1,FALSE)</f>
        <v>The 2015 EITI Report confirms the lack of barters or infrastructure arrangements in mining in 2015. The 2015 EITI Report identifies Offshore Processing Agreements (OPAs) as barters and provides a comprehensive description of the terms of the relevant agreements and contracts, the parties involved, the resources pledged by the state, the value of the balancing benefit stream, and the materiality of these agreements relative to conventional contracts.</v>
      </c>
      <c r="AK837" s="36" t="str">
        <f>VLOOKUP(First_Validations__2[[#This Row],[CountryReq]],Last_Validations[],COLUMNS($B:R)+1,FALSE)</f>
        <v>https://eiti.org/nigeria#nigerias-progress-by-requirement</v>
      </c>
      <c r="AL837" s="36" t="str">
        <f>VLOOKUP(First_Validations__2[[#This Row],[CountryReq]],Last_Validations[],COLUMNS($B:S)+1,FALSE)</f>
        <v>http://www.neiti.org.ng/</v>
      </c>
      <c r="AM837" s="36" t="str">
        <f>VLOOKUP(First_Validations__2[[#This Row],[CountryReq]],Last_Validations[],COLUMNS($B:T)+1,FALSE)</f>
        <v>https://eiti.org/api/v1.0/score_data/43</v>
      </c>
      <c r="AN837" s="36" t="str">
        <f>IF(First_Validations__2[[#This Row],[FirstValidation.Country: Year]]=First_Validations__2[[#This Row],[Country: Year]],"First","Second / Last")</f>
        <v>Second / Last</v>
      </c>
      <c r="AO837" s="36">
        <f>IF(AND(First_Validations__2[[#This Row],[FirstValidation.Validation score]]&lt;5,First_Validations__2[[#This Row],[FirstValidation.Validation score]]&gt;1),1,0)</f>
        <v>1</v>
      </c>
      <c r="AP837" s="36">
        <f>First_Validations__2[[#This Row],[Validation score]]-First_Validations__2[[#This Row],[FirstValidation.Validation score]]</f>
        <v>1</v>
      </c>
      <c r="AQ837" s="36">
        <f>IF(AND(First_Validations__2[[#This Row],[Corrective action]]=1,First_Validations__2[[#This Row],[Validation score]]&lt;5,First_Validations__2[[#This Row],[Validation score]]&gt;1),1,0)</f>
        <v>0</v>
      </c>
      <c r="AR837" s="36">
        <f>IF(AND(First_Validations__2[[#This Row],[Corrective action]]=1,OR(First_Validations__2[[#This Row],[Validation score]]&gt;4,First_Validations__2[[#This Row],[Validation score]]&lt;2)),1,0)</f>
        <v>1</v>
      </c>
      <c r="AS8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7" s="36" t="str">
        <f>VLOOKUP(First_Validations__2[[#This Row],[Requirement ('#)]],Requirements[[Requirements]:[Categories2]],2,FALSE)</f>
        <v>Revenue collection</v>
      </c>
    </row>
    <row r="838" spans="2:46">
      <c r="B838" s="34" t="s">
        <v>1584</v>
      </c>
      <c r="C838" s="34">
        <v>1</v>
      </c>
      <c r="D838" s="34">
        <v>3</v>
      </c>
      <c r="E838" s="34" t="s">
        <v>46</v>
      </c>
      <c r="F838" s="34" t="s">
        <v>1585</v>
      </c>
      <c r="G838" s="34" t="s">
        <v>1584</v>
      </c>
      <c r="H838" s="34" t="s">
        <v>3498</v>
      </c>
      <c r="I838" s="34" t="s">
        <v>47</v>
      </c>
      <c r="J838" s="34">
        <v>2016</v>
      </c>
      <c r="K838" s="34">
        <v>2018</v>
      </c>
      <c r="L838" s="34" t="s">
        <v>1768</v>
      </c>
      <c r="M838" s="34" t="s">
        <v>1815</v>
      </c>
      <c r="N838" s="34">
        <v>4</v>
      </c>
      <c r="O838" s="34" t="s">
        <v>1767</v>
      </c>
      <c r="P838" s="34" t="s">
        <v>75</v>
      </c>
      <c r="Q838" s="34" t="s">
        <v>1823</v>
      </c>
      <c r="R838" s="34" t="s">
        <v>1586</v>
      </c>
      <c r="S838" s="34" t="s">
        <v>1824</v>
      </c>
      <c r="T838" s="34" t="s">
        <v>2800</v>
      </c>
      <c r="U838" s="36" t="str">
        <f>VLOOKUP(First_Validations__2[[#This Row],[CountryReq]],Last_Validations[],COLUMNS($B:B)+1,FALSE)</f>
        <v>Nigeria: 2018</v>
      </c>
      <c r="V838" s="36" t="str">
        <f>VLOOKUP(First_Validations__2[[#This Row],[CountryReq]],Last_Validations[],COLUMNS($B:C)+1,FALSE)</f>
        <v>Nigeria</v>
      </c>
      <c r="W838" s="36">
        <f>VLOOKUP(First_Validations__2[[#This Row],[CountryReq]],Last_Validations[],COLUMNS($B:D)+1,FALSE)</f>
        <v>1</v>
      </c>
      <c r="X838" s="36">
        <f>VLOOKUP(First_Validations__2[[#This Row],[CountryReq]],Last_Validations[],COLUMNS($B:E)+1,FALSE)</f>
        <v>43</v>
      </c>
      <c r="Y838" s="36" t="str">
        <f>VLOOKUP(First_Validations__2[[#This Row],[CountryReq]],Last_Validations[],COLUMNS($B:F)+1,FALSE)</f>
        <v>Nigeria: 2018</v>
      </c>
      <c r="Z838" s="36" t="str">
        <f>VLOOKUP(First_Validations__2[[#This Row],[CountryReq]],Last_Validations[],COLUMNS($B:G)+1,FALSE)</f>
        <v>NGA</v>
      </c>
      <c r="AA838" s="36" t="str">
        <f>VLOOKUP(First_Validations__2[[#This Row],[CountryReq]],Last_Validations[],COLUMNS($B:H)+1,FALSE)</f>
        <v>Nigeria</v>
      </c>
      <c r="AB838" s="36" t="str">
        <f>VLOOKUP(First_Validations__2[[#This Row],[CountryReq]],Last_Validations[],COLUMNS($B:I)+1,FALSE)</f>
        <v>https://eiti.org/BD/2019-20</v>
      </c>
      <c r="AC838" s="36" t="str">
        <f>VLOOKUP(First_Validations__2[[#This Row],[CountryReq]],Last_Validations[],COLUMNS($B:J)+1,FALSE)</f>
        <v>https://eiti.org/document/nigeria-validation-2018</v>
      </c>
      <c r="AD838" s="36">
        <f>VLOOKUP(First_Validations__2[[#This Row],[CountryReq]],Last_Validations[],COLUMNS($B:K)+1,FALSE)</f>
        <v>2018</v>
      </c>
      <c r="AE838" s="36">
        <f>VLOOKUP(First_Validations__2[[#This Row],[CountryReq]],Last_Validations[],COLUMNS($B:L)+1,FALSE)</f>
        <v>2018</v>
      </c>
      <c r="AF838" s="36" t="str">
        <f>VLOOKUP(First_Validations__2[[#This Row],[CountryReq]],Last_Validations[],COLUMNS($B:M)+1,FALSE)</f>
        <v>Satisfactory progress</v>
      </c>
      <c r="AG838" s="36" t="str">
        <f>VLOOKUP(First_Validations__2[[#This Row],[CountryReq]],Last_Validations[],COLUMNS($B:N)+1,FALSE)</f>
        <v>SOE quasi-fiscal expenditures (#6.2)</v>
      </c>
      <c r="AH838" s="36">
        <f>VLOOKUP(First_Validations__2[[#This Row],[CountryReq]],Last_Validations[],COLUMNS($B:O)+1,FALSE)</f>
        <v>5</v>
      </c>
      <c r="AI838" s="36" t="str">
        <f>VLOOKUP(First_Validations__2[[#This Row],[CountryReq]],Last_Validations[],COLUMNS($B:P)+1,FALSE)</f>
        <v>Satisfactory progress</v>
      </c>
      <c r="AJ838" s="36" t="str">
        <f>VLOOKUP(First_Validations__2[[#This Row],[CountryReq]],Last_Validations[],COLUMNS($B:Q)+1,FALSE)</f>
        <v xml:space="preserve">There are no quasi-fiscal expenditures in mining. In oil and gas, NEITI has disclosed information on off-budget fuel subsidies by NNPC. While the lack of access to NNPC’s audited financial statements raise questions over the comprehensiveness of NEITI’s reporting, there was consensus among stakeholders consulted that the 2015 EITI Report was comprehensive of NNPC’s quasi-fiscal expenditures. </v>
      </c>
      <c r="AK838" s="36" t="str">
        <f>VLOOKUP(First_Validations__2[[#This Row],[CountryReq]],Last_Validations[],COLUMNS($B:R)+1,FALSE)</f>
        <v>https://eiti.org/nigeria#nigerias-progress-by-requirement</v>
      </c>
      <c r="AL838" s="36" t="str">
        <f>VLOOKUP(First_Validations__2[[#This Row],[CountryReq]],Last_Validations[],COLUMNS($B:S)+1,FALSE)</f>
        <v>http://www.neiti.org.ng/</v>
      </c>
      <c r="AM838" s="36" t="str">
        <f>VLOOKUP(First_Validations__2[[#This Row],[CountryReq]],Last_Validations[],COLUMNS($B:T)+1,FALSE)</f>
        <v>https://eiti.org/api/v1.0/score_data/43</v>
      </c>
      <c r="AN838" s="36" t="str">
        <f>IF(First_Validations__2[[#This Row],[FirstValidation.Country: Year]]=First_Validations__2[[#This Row],[Country: Year]],"First","Second / Last")</f>
        <v>Second / Last</v>
      </c>
      <c r="AO838" s="36">
        <f>IF(AND(First_Validations__2[[#This Row],[FirstValidation.Validation score]]&lt;5,First_Validations__2[[#This Row],[FirstValidation.Validation score]]&gt;1),1,0)</f>
        <v>1</v>
      </c>
      <c r="AP838" s="36">
        <f>First_Validations__2[[#This Row],[Validation score]]-First_Validations__2[[#This Row],[FirstValidation.Validation score]]</f>
        <v>1</v>
      </c>
      <c r="AQ838" s="36">
        <f>IF(AND(First_Validations__2[[#This Row],[Corrective action]]=1,First_Validations__2[[#This Row],[Validation score]]&lt;5,First_Validations__2[[#This Row],[Validation score]]&gt;1),1,0)</f>
        <v>0</v>
      </c>
      <c r="AR838" s="36">
        <f>IF(AND(First_Validations__2[[#This Row],[Corrective action]]=1,OR(First_Validations__2[[#This Row],[Validation score]]&gt;4,First_Validations__2[[#This Row],[Validation score]]&lt;2)),1,0)</f>
        <v>1</v>
      </c>
      <c r="AS8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8" s="36" t="str">
        <f>VLOOKUP(First_Validations__2[[#This Row],[Requirement ('#)]],Requirements[[Requirements]:[Categories2]],2,FALSE)</f>
        <v>Socio-economic contribution</v>
      </c>
    </row>
    <row r="839" spans="2:46">
      <c r="B839" s="34" t="s">
        <v>1584</v>
      </c>
      <c r="C839" s="34">
        <v>1</v>
      </c>
      <c r="D839" s="34">
        <v>3</v>
      </c>
      <c r="E839" s="34" t="s">
        <v>46</v>
      </c>
      <c r="F839" s="34" t="s">
        <v>1585</v>
      </c>
      <c r="G839" s="34" t="s">
        <v>1584</v>
      </c>
      <c r="H839" s="34" t="s">
        <v>3498</v>
      </c>
      <c r="I839" s="34" t="s">
        <v>47</v>
      </c>
      <c r="J839" s="34">
        <v>2016</v>
      </c>
      <c r="K839" s="34">
        <v>2018</v>
      </c>
      <c r="L839" s="34" t="s">
        <v>1768</v>
      </c>
      <c r="M839" s="34" t="s">
        <v>1816</v>
      </c>
      <c r="N839" s="34">
        <v>4</v>
      </c>
      <c r="O839" s="34" t="s">
        <v>1767</v>
      </c>
      <c r="P839" s="34" t="s">
        <v>76</v>
      </c>
      <c r="Q839" s="34" t="s">
        <v>1823</v>
      </c>
      <c r="R839" s="34" t="s">
        <v>1586</v>
      </c>
      <c r="S839" s="34" t="s">
        <v>1824</v>
      </c>
      <c r="T839" s="34" t="s">
        <v>2803</v>
      </c>
      <c r="U839" s="36" t="str">
        <f>VLOOKUP(First_Validations__2[[#This Row],[CountryReq]],Last_Validations[],COLUMNS($B:B)+1,FALSE)</f>
        <v>Nigeria: 2018</v>
      </c>
      <c r="V839" s="36" t="str">
        <f>VLOOKUP(First_Validations__2[[#This Row],[CountryReq]],Last_Validations[],COLUMNS($B:C)+1,FALSE)</f>
        <v>Nigeria</v>
      </c>
      <c r="W839" s="36">
        <f>VLOOKUP(First_Validations__2[[#This Row],[CountryReq]],Last_Validations[],COLUMNS($B:D)+1,FALSE)</f>
        <v>1</v>
      </c>
      <c r="X839" s="36">
        <f>VLOOKUP(First_Validations__2[[#This Row],[CountryReq]],Last_Validations[],COLUMNS($B:E)+1,FALSE)</f>
        <v>43</v>
      </c>
      <c r="Y839" s="36" t="str">
        <f>VLOOKUP(First_Validations__2[[#This Row],[CountryReq]],Last_Validations[],COLUMNS($B:F)+1,FALSE)</f>
        <v>Nigeria: 2018</v>
      </c>
      <c r="Z839" s="36" t="str">
        <f>VLOOKUP(First_Validations__2[[#This Row],[CountryReq]],Last_Validations[],COLUMNS($B:G)+1,FALSE)</f>
        <v>NGA</v>
      </c>
      <c r="AA839" s="36" t="str">
        <f>VLOOKUP(First_Validations__2[[#This Row],[CountryReq]],Last_Validations[],COLUMNS($B:H)+1,FALSE)</f>
        <v>Nigeria</v>
      </c>
      <c r="AB839" s="36" t="str">
        <f>VLOOKUP(First_Validations__2[[#This Row],[CountryReq]],Last_Validations[],COLUMNS($B:I)+1,FALSE)</f>
        <v>https://eiti.org/BD/2019-20</v>
      </c>
      <c r="AC839" s="36" t="str">
        <f>VLOOKUP(First_Validations__2[[#This Row],[CountryReq]],Last_Validations[],COLUMNS($B:J)+1,FALSE)</f>
        <v>https://eiti.org/document/nigeria-validation-2018</v>
      </c>
      <c r="AD839" s="36">
        <f>VLOOKUP(First_Validations__2[[#This Row],[CountryReq]],Last_Validations[],COLUMNS($B:K)+1,FALSE)</f>
        <v>2018</v>
      </c>
      <c r="AE839" s="36">
        <f>VLOOKUP(First_Validations__2[[#This Row],[CountryReq]],Last_Validations[],COLUMNS($B:L)+1,FALSE)</f>
        <v>2018</v>
      </c>
      <c r="AF839" s="36" t="str">
        <f>VLOOKUP(First_Validations__2[[#This Row],[CountryReq]],Last_Validations[],COLUMNS($B:M)+1,FALSE)</f>
        <v>Satisfactory progress</v>
      </c>
      <c r="AG839" s="36" t="str">
        <f>VLOOKUP(First_Validations__2[[#This Row],[CountryReq]],Last_Validations[],COLUMNS($B:N)+1,FALSE)</f>
        <v>Economic contribution (#6.3)</v>
      </c>
      <c r="AH839" s="36">
        <f>VLOOKUP(First_Validations__2[[#This Row],[CountryReq]],Last_Validations[],COLUMNS($B:O)+1,FALSE)</f>
        <v>5</v>
      </c>
      <c r="AI839" s="36" t="str">
        <f>VLOOKUP(First_Validations__2[[#This Row],[CountryReq]],Last_Validations[],COLUMNS($B:P)+1,FALSE)</f>
        <v>Satisfactory progress</v>
      </c>
      <c r="AJ839" s="36" t="str">
        <f>VLOOKUP(First_Validations__2[[#This Row],[CountryReq]],Last_Validations[],COLUMNS($B:Q)+1,FALSE)</f>
        <v xml:space="preserve">NEITI has published data on the contribution, in absolute and relative terms, of both oil and gas and solid minerals to GDP, government revenues, exports and employment, identifying the location of production.    </v>
      </c>
      <c r="AK839" s="36" t="str">
        <f>VLOOKUP(First_Validations__2[[#This Row],[CountryReq]],Last_Validations[],COLUMNS($B:R)+1,FALSE)</f>
        <v>https://eiti.org/nigeria#nigerias-progress-by-requirement</v>
      </c>
      <c r="AL839" s="36" t="str">
        <f>VLOOKUP(First_Validations__2[[#This Row],[CountryReq]],Last_Validations[],COLUMNS($B:S)+1,FALSE)</f>
        <v>http://www.neiti.org.ng/</v>
      </c>
      <c r="AM839" s="36" t="str">
        <f>VLOOKUP(First_Validations__2[[#This Row],[CountryReq]],Last_Validations[],COLUMNS($B:T)+1,FALSE)</f>
        <v>https://eiti.org/api/v1.0/score_data/43</v>
      </c>
      <c r="AN839" s="36" t="str">
        <f>IF(First_Validations__2[[#This Row],[FirstValidation.Country: Year]]=First_Validations__2[[#This Row],[Country: Year]],"First","Second / Last")</f>
        <v>Second / Last</v>
      </c>
      <c r="AO839" s="36">
        <f>IF(AND(First_Validations__2[[#This Row],[FirstValidation.Validation score]]&lt;5,First_Validations__2[[#This Row],[FirstValidation.Validation score]]&gt;1),1,0)</f>
        <v>1</v>
      </c>
      <c r="AP839" s="36">
        <f>First_Validations__2[[#This Row],[Validation score]]-First_Validations__2[[#This Row],[FirstValidation.Validation score]]</f>
        <v>1</v>
      </c>
      <c r="AQ839" s="36">
        <f>IF(AND(First_Validations__2[[#This Row],[Corrective action]]=1,First_Validations__2[[#This Row],[Validation score]]&lt;5,First_Validations__2[[#This Row],[Validation score]]&gt;1),1,0)</f>
        <v>0</v>
      </c>
      <c r="AR839" s="36">
        <f>IF(AND(First_Validations__2[[#This Row],[Corrective action]]=1,OR(First_Validations__2[[#This Row],[Validation score]]&gt;4,First_Validations__2[[#This Row],[Validation score]]&lt;2)),1,0)</f>
        <v>1</v>
      </c>
      <c r="AS8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39" s="36" t="str">
        <f>VLOOKUP(First_Validations__2[[#This Row],[Requirement ('#)]],Requirements[[Requirements]:[Categories2]],2,FALSE)</f>
        <v>Socio-economic contribution</v>
      </c>
    </row>
    <row r="840" spans="2:46">
      <c r="B840" s="34" t="s">
        <v>1584</v>
      </c>
      <c r="C840" s="34">
        <v>1</v>
      </c>
      <c r="D840" s="34">
        <v>3</v>
      </c>
      <c r="E840" s="34" t="s">
        <v>46</v>
      </c>
      <c r="F840" s="34" t="s">
        <v>1585</v>
      </c>
      <c r="G840" s="34" t="s">
        <v>1584</v>
      </c>
      <c r="H840" s="34" t="s">
        <v>3498</v>
      </c>
      <c r="I840" s="34" t="s">
        <v>47</v>
      </c>
      <c r="J840" s="34">
        <v>2016</v>
      </c>
      <c r="K840" s="34">
        <v>2018</v>
      </c>
      <c r="L840" s="34" t="s">
        <v>1768</v>
      </c>
      <c r="M840" s="34" t="s">
        <v>1813</v>
      </c>
      <c r="N840" s="34">
        <v>1</v>
      </c>
      <c r="O840" s="34" t="s">
        <v>1796</v>
      </c>
      <c r="P840" s="34" t="s">
        <v>73</v>
      </c>
      <c r="Q840" s="34" t="s">
        <v>1823</v>
      </c>
      <c r="R840" s="34" t="s">
        <v>1586</v>
      </c>
      <c r="S840" s="34" t="s">
        <v>1824</v>
      </c>
      <c r="T840" s="34" t="s">
        <v>2795</v>
      </c>
      <c r="U840" s="36" t="str">
        <f>VLOOKUP(First_Validations__2[[#This Row],[CountryReq]],Last_Validations[],COLUMNS($B:B)+1,FALSE)</f>
        <v>Nigeria: 2018</v>
      </c>
      <c r="V840" s="36" t="str">
        <f>VLOOKUP(First_Validations__2[[#This Row],[CountryReq]],Last_Validations[],COLUMNS($B:C)+1,FALSE)</f>
        <v>Nigeria</v>
      </c>
      <c r="W840" s="36">
        <f>VLOOKUP(First_Validations__2[[#This Row],[CountryReq]],Last_Validations[],COLUMNS($B:D)+1,FALSE)</f>
        <v>1</v>
      </c>
      <c r="X840" s="36">
        <f>VLOOKUP(First_Validations__2[[#This Row],[CountryReq]],Last_Validations[],COLUMNS($B:E)+1,FALSE)</f>
        <v>43</v>
      </c>
      <c r="Y840" s="36" t="str">
        <f>VLOOKUP(First_Validations__2[[#This Row],[CountryReq]],Last_Validations[],COLUMNS($B:F)+1,FALSE)</f>
        <v>Nigeria: 2018</v>
      </c>
      <c r="Z840" s="36" t="str">
        <f>VLOOKUP(First_Validations__2[[#This Row],[CountryReq]],Last_Validations[],COLUMNS($B:G)+1,FALSE)</f>
        <v>NGA</v>
      </c>
      <c r="AA840" s="36" t="str">
        <f>VLOOKUP(First_Validations__2[[#This Row],[CountryReq]],Last_Validations[],COLUMNS($B:H)+1,FALSE)</f>
        <v>Nigeria</v>
      </c>
      <c r="AB840" s="36" t="str">
        <f>VLOOKUP(First_Validations__2[[#This Row],[CountryReq]],Last_Validations[],COLUMNS($B:I)+1,FALSE)</f>
        <v>https://eiti.org/BD/2019-20</v>
      </c>
      <c r="AC840" s="36" t="str">
        <f>VLOOKUP(First_Validations__2[[#This Row],[CountryReq]],Last_Validations[],COLUMNS($B:J)+1,FALSE)</f>
        <v>https://eiti.org/document/nigeria-validation-2018</v>
      </c>
      <c r="AD840" s="36">
        <f>VLOOKUP(First_Validations__2[[#This Row],[CountryReq]],Last_Validations[],COLUMNS($B:K)+1,FALSE)</f>
        <v>2018</v>
      </c>
      <c r="AE840" s="36">
        <f>VLOOKUP(First_Validations__2[[#This Row],[CountryReq]],Last_Validations[],COLUMNS($B:L)+1,FALSE)</f>
        <v>2018</v>
      </c>
      <c r="AF840" s="36" t="str">
        <f>VLOOKUP(First_Validations__2[[#This Row],[CountryReq]],Last_Validations[],COLUMNS($B:M)+1,FALSE)</f>
        <v>Satisfactory progress</v>
      </c>
      <c r="AG840" s="36" t="str">
        <f>VLOOKUP(First_Validations__2[[#This Row],[CountryReq]],Last_Validations[],COLUMNS($B:N)+1,FALSE)</f>
        <v>Revenue management and expenditures (#5.3)</v>
      </c>
      <c r="AH840" s="36">
        <f>VLOOKUP(First_Validations__2[[#This Row],[CountryReq]],Last_Validations[],COLUMNS($B:O)+1,FALSE)</f>
        <v>1</v>
      </c>
      <c r="AI840" s="36" t="str">
        <f>VLOOKUP(First_Validations__2[[#This Row],[CountryReq]],Last_Validations[],COLUMNS($B:P)+1,FALSE)</f>
        <v>Not required (recommended)</v>
      </c>
      <c r="AJ840" s="36" t="str">
        <f>VLOOKUP(First_Validations__2[[#This Row],[CountryReq]],Last_Validations[],COLUMNS($B:Q)+1,FALSE)</f>
        <v xml:space="preserve">The MSG has attempted to include information on the federal budget-making process and links to some of the relevant government websites in the EITI Reports. </v>
      </c>
      <c r="AK840" s="36" t="str">
        <f>VLOOKUP(First_Validations__2[[#This Row],[CountryReq]],Last_Validations[],COLUMNS($B:R)+1,FALSE)</f>
        <v>https://eiti.org/nigeria#nigerias-progress-by-requirement</v>
      </c>
      <c r="AL840" s="36" t="str">
        <f>VLOOKUP(First_Validations__2[[#This Row],[CountryReq]],Last_Validations[],COLUMNS($B:S)+1,FALSE)</f>
        <v>http://www.neiti.org.ng/</v>
      </c>
      <c r="AM840" s="36" t="str">
        <f>VLOOKUP(First_Validations__2[[#This Row],[CountryReq]],Last_Validations[],COLUMNS($B:T)+1,FALSE)</f>
        <v>https://eiti.org/api/v1.0/score_data/43</v>
      </c>
      <c r="AN840" s="36" t="str">
        <f>IF(First_Validations__2[[#This Row],[FirstValidation.Country: Year]]=First_Validations__2[[#This Row],[Country: Year]],"First","Second / Last")</f>
        <v>Second / Last</v>
      </c>
      <c r="AO840" s="36">
        <f>IF(AND(First_Validations__2[[#This Row],[FirstValidation.Validation score]]&lt;5,First_Validations__2[[#This Row],[FirstValidation.Validation score]]&gt;1),1,0)</f>
        <v>0</v>
      </c>
      <c r="AP840" s="36">
        <f>First_Validations__2[[#This Row],[Validation score]]-First_Validations__2[[#This Row],[FirstValidation.Validation score]]</f>
        <v>0</v>
      </c>
      <c r="AQ840" s="36">
        <f>IF(AND(First_Validations__2[[#This Row],[Corrective action]]=1,First_Validations__2[[#This Row],[Validation score]]&lt;5,First_Validations__2[[#This Row],[Validation score]]&gt;1),1,0)</f>
        <v>0</v>
      </c>
      <c r="AR840" s="36">
        <f>IF(AND(First_Validations__2[[#This Row],[Corrective action]]=1,OR(First_Validations__2[[#This Row],[Validation score]]&gt;4,First_Validations__2[[#This Row],[Validation score]]&lt;2)),1,0)</f>
        <v>0</v>
      </c>
      <c r="AS8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0" s="36" t="str">
        <f>VLOOKUP(First_Validations__2[[#This Row],[Requirement ('#)]],Requirements[[Requirements]:[Categories2]],2,FALSE)</f>
        <v>Revenue allocation</v>
      </c>
    </row>
    <row r="841" spans="2:46">
      <c r="B841" s="34" t="s">
        <v>1584</v>
      </c>
      <c r="C841" s="34">
        <v>1</v>
      </c>
      <c r="D841" s="34">
        <v>3</v>
      </c>
      <c r="E841" s="34" t="s">
        <v>46</v>
      </c>
      <c r="F841" s="34" t="s">
        <v>1585</v>
      </c>
      <c r="G841" s="34" t="s">
        <v>1584</v>
      </c>
      <c r="H841" s="34" t="s">
        <v>3498</v>
      </c>
      <c r="I841" s="34" t="s">
        <v>47</v>
      </c>
      <c r="J841" s="34">
        <v>2016</v>
      </c>
      <c r="K841" s="34">
        <v>2018</v>
      </c>
      <c r="L841" s="34" t="s">
        <v>1768</v>
      </c>
      <c r="M841" s="34" t="s">
        <v>1814</v>
      </c>
      <c r="N841" s="34">
        <v>4</v>
      </c>
      <c r="O841" s="34" t="s">
        <v>1767</v>
      </c>
      <c r="P841" s="34" t="s">
        <v>74</v>
      </c>
      <c r="Q841" s="34" t="s">
        <v>1823</v>
      </c>
      <c r="R841" s="34" t="s">
        <v>1586</v>
      </c>
      <c r="S841" s="34" t="s">
        <v>1824</v>
      </c>
      <c r="T841" s="34" t="s">
        <v>2801</v>
      </c>
      <c r="U841" s="36" t="str">
        <f>VLOOKUP(First_Validations__2[[#This Row],[CountryReq]],Last_Validations[],COLUMNS($B:B)+1,FALSE)</f>
        <v>Nigeria: 2018</v>
      </c>
      <c r="V841" s="36" t="str">
        <f>VLOOKUP(First_Validations__2[[#This Row],[CountryReq]],Last_Validations[],COLUMNS($B:C)+1,FALSE)</f>
        <v>Nigeria</v>
      </c>
      <c r="W841" s="36">
        <f>VLOOKUP(First_Validations__2[[#This Row],[CountryReq]],Last_Validations[],COLUMNS($B:D)+1,FALSE)</f>
        <v>1</v>
      </c>
      <c r="X841" s="36">
        <f>VLOOKUP(First_Validations__2[[#This Row],[CountryReq]],Last_Validations[],COLUMNS($B:E)+1,FALSE)</f>
        <v>43</v>
      </c>
      <c r="Y841" s="36" t="str">
        <f>VLOOKUP(First_Validations__2[[#This Row],[CountryReq]],Last_Validations[],COLUMNS($B:F)+1,FALSE)</f>
        <v>Nigeria: 2018</v>
      </c>
      <c r="Z841" s="36" t="str">
        <f>VLOOKUP(First_Validations__2[[#This Row],[CountryReq]],Last_Validations[],COLUMNS($B:G)+1,FALSE)</f>
        <v>NGA</v>
      </c>
      <c r="AA841" s="36" t="str">
        <f>VLOOKUP(First_Validations__2[[#This Row],[CountryReq]],Last_Validations[],COLUMNS($B:H)+1,FALSE)</f>
        <v>Nigeria</v>
      </c>
      <c r="AB841" s="36" t="str">
        <f>VLOOKUP(First_Validations__2[[#This Row],[CountryReq]],Last_Validations[],COLUMNS($B:I)+1,FALSE)</f>
        <v>https://eiti.org/BD/2019-20</v>
      </c>
      <c r="AC841" s="36" t="str">
        <f>VLOOKUP(First_Validations__2[[#This Row],[CountryReq]],Last_Validations[],COLUMNS($B:J)+1,FALSE)</f>
        <v>https://eiti.org/document/nigeria-validation-2018</v>
      </c>
      <c r="AD841" s="36">
        <f>VLOOKUP(First_Validations__2[[#This Row],[CountryReq]],Last_Validations[],COLUMNS($B:K)+1,FALSE)</f>
        <v>2018</v>
      </c>
      <c r="AE841" s="36">
        <f>VLOOKUP(First_Validations__2[[#This Row],[CountryReq]],Last_Validations[],COLUMNS($B:L)+1,FALSE)</f>
        <v>2018</v>
      </c>
      <c r="AF841" s="36" t="str">
        <f>VLOOKUP(First_Validations__2[[#This Row],[CountryReq]],Last_Validations[],COLUMNS($B:M)+1,FALSE)</f>
        <v>Satisfactory progress</v>
      </c>
      <c r="AG841" s="36" t="str">
        <f>VLOOKUP(First_Validations__2[[#This Row],[CountryReq]],Last_Validations[],COLUMNS($B:N)+1,FALSE)</f>
        <v>Mandatory social expenditures (#6.1)</v>
      </c>
      <c r="AH841" s="36">
        <f>VLOOKUP(First_Validations__2[[#This Row],[CountryReq]],Last_Validations[],COLUMNS($B:O)+1,FALSE)</f>
        <v>5</v>
      </c>
      <c r="AI841" s="36" t="str">
        <f>VLOOKUP(First_Validations__2[[#This Row],[CountryReq]],Last_Validations[],COLUMNS($B:P)+1,FALSE)</f>
        <v>Satisfactory progress</v>
      </c>
      <c r="AJ841" s="36" t="str">
        <f>VLOOKUP(First_Validations__2[[#This Row],[CountryReq]],Last_Validations[],COLUMNS($B:Q)+1,FALSE)</f>
        <v xml:space="preserve">NEITI has publicly described mandatory social expenditures in both mining and oil and gas, comprehensively disclosing and reconciling these expenditures, with additional information in line with Requirement 6.1.a. </v>
      </c>
      <c r="AK841" s="36" t="str">
        <f>VLOOKUP(First_Validations__2[[#This Row],[CountryReq]],Last_Validations[],COLUMNS($B:R)+1,FALSE)</f>
        <v>https://eiti.org/nigeria#nigerias-progress-by-requirement</v>
      </c>
      <c r="AL841" s="36" t="str">
        <f>VLOOKUP(First_Validations__2[[#This Row],[CountryReq]],Last_Validations[],COLUMNS($B:S)+1,FALSE)</f>
        <v>http://www.neiti.org.ng/</v>
      </c>
      <c r="AM841" s="36" t="str">
        <f>VLOOKUP(First_Validations__2[[#This Row],[CountryReq]],Last_Validations[],COLUMNS($B:T)+1,FALSE)</f>
        <v>https://eiti.org/api/v1.0/score_data/43</v>
      </c>
      <c r="AN841" s="36" t="str">
        <f>IF(First_Validations__2[[#This Row],[FirstValidation.Country: Year]]=First_Validations__2[[#This Row],[Country: Year]],"First","Second / Last")</f>
        <v>Second / Last</v>
      </c>
      <c r="AO841" s="36">
        <f>IF(AND(First_Validations__2[[#This Row],[FirstValidation.Validation score]]&lt;5,First_Validations__2[[#This Row],[FirstValidation.Validation score]]&gt;1),1,0)</f>
        <v>1</v>
      </c>
      <c r="AP841" s="36">
        <f>First_Validations__2[[#This Row],[Validation score]]-First_Validations__2[[#This Row],[FirstValidation.Validation score]]</f>
        <v>1</v>
      </c>
      <c r="AQ841" s="36">
        <f>IF(AND(First_Validations__2[[#This Row],[Corrective action]]=1,First_Validations__2[[#This Row],[Validation score]]&lt;5,First_Validations__2[[#This Row],[Validation score]]&gt;1),1,0)</f>
        <v>0</v>
      </c>
      <c r="AR841" s="36">
        <f>IF(AND(First_Validations__2[[#This Row],[Corrective action]]=1,OR(First_Validations__2[[#This Row],[Validation score]]&gt;4,First_Validations__2[[#This Row],[Validation score]]&lt;2)),1,0)</f>
        <v>1</v>
      </c>
      <c r="AS8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1" s="36" t="str">
        <f>VLOOKUP(First_Validations__2[[#This Row],[Requirement ('#)]],Requirements[[Requirements]:[Categories2]],2,FALSE)</f>
        <v>Socio-economic contribution</v>
      </c>
    </row>
    <row r="842" spans="2:46">
      <c r="B842" s="34" t="s">
        <v>1584</v>
      </c>
      <c r="C842" s="34">
        <v>1</v>
      </c>
      <c r="D842" s="34">
        <v>3</v>
      </c>
      <c r="E842" s="34" t="s">
        <v>46</v>
      </c>
      <c r="F842" s="34" t="s">
        <v>1585</v>
      </c>
      <c r="G842" s="34" t="s">
        <v>1584</v>
      </c>
      <c r="H842" s="34" t="s">
        <v>3498</v>
      </c>
      <c r="I842" s="34" t="s">
        <v>47</v>
      </c>
      <c r="J842" s="34">
        <v>2016</v>
      </c>
      <c r="K842" s="34">
        <v>2018</v>
      </c>
      <c r="L842" s="34" t="s">
        <v>1768</v>
      </c>
      <c r="M842" s="34" t="s">
        <v>1820</v>
      </c>
      <c r="N842" s="34">
        <v>5</v>
      </c>
      <c r="O842" s="34" t="s">
        <v>1768</v>
      </c>
      <c r="P842" s="34" t="s">
        <v>79</v>
      </c>
      <c r="Q842" s="34" t="s">
        <v>1823</v>
      </c>
      <c r="R842" s="34" t="s">
        <v>1586</v>
      </c>
      <c r="S842" s="34" t="s">
        <v>1824</v>
      </c>
      <c r="T842" s="34" t="s">
        <v>2796</v>
      </c>
      <c r="U842" s="36" t="str">
        <f>VLOOKUP(First_Validations__2[[#This Row],[CountryReq]],Last_Validations[],COLUMNS($B:B)+1,FALSE)</f>
        <v>Nigeria: 2018</v>
      </c>
      <c r="V842" s="36" t="str">
        <f>VLOOKUP(First_Validations__2[[#This Row],[CountryReq]],Last_Validations[],COLUMNS($B:C)+1,FALSE)</f>
        <v>Nigeria</v>
      </c>
      <c r="W842" s="36">
        <f>VLOOKUP(First_Validations__2[[#This Row],[CountryReq]],Last_Validations[],COLUMNS($B:D)+1,FALSE)</f>
        <v>1</v>
      </c>
      <c r="X842" s="36">
        <f>VLOOKUP(First_Validations__2[[#This Row],[CountryReq]],Last_Validations[],COLUMNS($B:E)+1,FALSE)</f>
        <v>43</v>
      </c>
      <c r="Y842" s="36" t="str">
        <f>VLOOKUP(First_Validations__2[[#This Row],[CountryReq]],Last_Validations[],COLUMNS($B:F)+1,FALSE)</f>
        <v>Nigeria: 2018</v>
      </c>
      <c r="Z842" s="36" t="str">
        <f>VLOOKUP(First_Validations__2[[#This Row],[CountryReq]],Last_Validations[],COLUMNS($B:G)+1,FALSE)</f>
        <v>NGA</v>
      </c>
      <c r="AA842" s="36" t="str">
        <f>VLOOKUP(First_Validations__2[[#This Row],[CountryReq]],Last_Validations[],COLUMNS($B:H)+1,FALSE)</f>
        <v>Nigeria</v>
      </c>
      <c r="AB842" s="36" t="str">
        <f>VLOOKUP(First_Validations__2[[#This Row],[CountryReq]],Last_Validations[],COLUMNS($B:I)+1,FALSE)</f>
        <v>https://eiti.org/BD/2019-20</v>
      </c>
      <c r="AC842" s="36" t="str">
        <f>VLOOKUP(First_Validations__2[[#This Row],[CountryReq]],Last_Validations[],COLUMNS($B:J)+1,FALSE)</f>
        <v>https://eiti.org/document/nigeria-validation-2018</v>
      </c>
      <c r="AD842" s="36">
        <f>VLOOKUP(First_Validations__2[[#This Row],[CountryReq]],Last_Validations[],COLUMNS($B:K)+1,FALSE)</f>
        <v>2018</v>
      </c>
      <c r="AE842" s="36">
        <f>VLOOKUP(First_Validations__2[[#This Row],[CountryReq]],Last_Validations[],COLUMNS($B:L)+1,FALSE)</f>
        <v>2018</v>
      </c>
      <c r="AF842" s="36" t="str">
        <f>VLOOKUP(First_Validations__2[[#This Row],[CountryReq]],Last_Validations[],COLUMNS($B:M)+1,FALSE)</f>
        <v>Satisfactory progress</v>
      </c>
      <c r="AG842" s="36" t="str">
        <f>VLOOKUP(First_Validations__2[[#This Row],[CountryReq]],Last_Validations[],COLUMNS($B:N)+1,FALSE)</f>
        <v>Follow up on recommendations (#7.3)</v>
      </c>
      <c r="AH842" s="36">
        <f>VLOOKUP(First_Validations__2[[#This Row],[CountryReq]],Last_Validations[],COLUMNS($B:O)+1,FALSE)</f>
        <v>5</v>
      </c>
      <c r="AI842" s="36" t="str">
        <f>VLOOKUP(First_Validations__2[[#This Row],[CountryReq]],Last_Validations[],COLUMNS($B:P)+1,FALSE)</f>
        <v>Satisfactory progress</v>
      </c>
      <c r="AJ842" s="36" t="str">
        <f>VLOOKUP(First_Validations__2[[#This Row],[CountryReq]],Last_Validations[],COLUMNS($B:Q)+1,FALSE)</f>
        <v>While recommendations of EITI Reports are not consistently implemented, the MSG has debated the recommendations and ensured that they are addressed by relevant government entities. The government has also established the Inter-Ministerial Task Team to steer implementation of the recommendations while legislators have formed an ad hoc committee to follow up.</v>
      </c>
      <c r="AK842" s="36" t="str">
        <f>VLOOKUP(First_Validations__2[[#This Row],[CountryReq]],Last_Validations[],COLUMNS($B:R)+1,FALSE)</f>
        <v>https://eiti.org/nigeria#nigerias-progress-by-requirement</v>
      </c>
      <c r="AL842" s="36" t="str">
        <f>VLOOKUP(First_Validations__2[[#This Row],[CountryReq]],Last_Validations[],COLUMNS($B:S)+1,FALSE)</f>
        <v>http://www.neiti.org.ng/</v>
      </c>
      <c r="AM842" s="36" t="str">
        <f>VLOOKUP(First_Validations__2[[#This Row],[CountryReq]],Last_Validations[],COLUMNS($B:T)+1,FALSE)</f>
        <v>https://eiti.org/api/v1.0/score_data/43</v>
      </c>
      <c r="AN842" s="36" t="str">
        <f>IF(First_Validations__2[[#This Row],[FirstValidation.Country: Year]]=First_Validations__2[[#This Row],[Country: Year]],"First","Second / Last")</f>
        <v>Second / Last</v>
      </c>
      <c r="AO842" s="36">
        <f>IF(AND(First_Validations__2[[#This Row],[FirstValidation.Validation score]]&lt;5,First_Validations__2[[#This Row],[FirstValidation.Validation score]]&gt;1),1,0)</f>
        <v>0</v>
      </c>
      <c r="AP842" s="36">
        <f>First_Validations__2[[#This Row],[Validation score]]-First_Validations__2[[#This Row],[FirstValidation.Validation score]]</f>
        <v>0</v>
      </c>
      <c r="AQ842" s="36">
        <f>IF(AND(First_Validations__2[[#This Row],[Corrective action]]=1,First_Validations__2[[#This Row],[Validation score]]&lt;5,First_Validations__2[[#This Row],[Validation score]]&gt;1),1,0)</f>
        <v>0</v>
      </c>
      <c r="AR842" s="36">
        <f>IF(AND(First_Validations__2[[#This Row],[Corrective action]]=1,OR(First_Validations__2[[#This Row],[Validation score]]&gt;4,First_Validations__2[[#This Row],[Validation score]]&lt;2)),1,0)</f>
        <v>0</v>
      </c>
      <c r="AS8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2" s="36" t="str">
        <f>VLOOKUP(First_Validations__2[[#This Row],[Requirement ('#)]],Requirements[[Requirements]:[Categories2]],2,FALSE)</f>
        <v>Outcomes and impact</v>
      </c>
    </row>
    <row r="843" spans="2:46">
      <c r="B843" s="34" t="s">
        <v>1584</v>
      </c>
      <c r="C843" s="34">
        <v>1</v>
      </c>
      <c r="D843" s="34">
        <v>3</v>
      </c>
      <c r="E843" s="34" t="s">
        <v>46</v>
      </c>
      <c r="F843" s="34" t="s">
        <v>1585</v>
      </c>
      <c r="G843" s="34" t="s">
        <v>1584</v>
      </c>
      <c r="H843" s="34" t="s">
        <v>3498</v>
      </c>
      <c r="I843" s="34" t="s">
        <v>47</v>
      </c>
      <c r="J843" s="34">
        <v>2016</v>
      </c>
      <c r="K843" s="34">
        <v>2018</v>
      </c>
      <c r="L843" s="34" t="s">
        <v>1768</v>
      </c>
      <c r="M843" s="34" t="s">
        <v>1821</v>
      </c>
      <c r="N843" s="34">
        <v>5</v>
      </c>
      <c r="O843" s="34" t="s">
        <v>1768</v>
      </c>
      <c r="P843" s="34" t="s">
        <v>80</v>
      </c>
      <c r="Q843" s="34" t="s">
        <v>1823</v>
      </c>
      <c r="R843" s="34" t="s">
        <v>1586</v>
      </c>
      <c r="S843" s="34" t="s">
        <v>1824</v>
      </c>
      <c r="T843" s="34" t="s">
        <v>2799</v>
      </c>
      <c r="U843" s="36" t="str">
        <f>VLOOKUP(First_Validations__2[[#This Row],[CountryReq]],Last_Validations[],COLUMNS($B:B)+1,FALSE)</f>
        <v>Nigeria: 2018</v>
      </c>
      <c r="V843" s="36" t="str">
        <f>VLOOKUP(First_Validations__2[[#This Row],[CountryReq]],Last_Validations[],COLUMNS($B:C)+1,FALSE)</f>
        <v>Nigeria</v>
      </c>
      <c r="W843" s="36">
        <f>VLOOKUP(First_Validations__2[[#This Row],[CountryReq]],Last_Validations[],COLUMNS($B:D)+1,FALSE)</f>
        <v>1</v>
      </c>
      <c r="X843" s="36">
        <f>VLOOKUP(First_Validations__2[[#This Row],[CountryReq]],Last_Validations[],COLUMNS($B:E)+1,FALSE)</f>
        <v>43</v>
      </c>
      <c r="Y843" s="36" t="str">
        <f>VLOOKUP(First_Validations__2[[#This Row],[CountryReq]],Last_Validations[],COLUMNS($B:F)+1,FALSE)</f>
        <v>Nigeria: 2018</v>
      </c>
      <c r="Z843" s="36" t="str">
        <f>VLOOKUP(First_Validations__2[[#This Row],[CountryReq]],Last_Validations[],COLUMNS($B:G)+1,FALSE)</f>
        <v>NGA</v>
      </c>
      <c r="AA843" s="36" t="str">
        <f>VLOOKUP(First_Validations__2[[#This Row],[CountryReq]],Last_Validations[],COLUMNS($B:H)+1,FALSE)</f>
        <v>Nigeria</v>
      </c>
      <c r="AB843" s="36" t="str">
        <f>VLOOKUP(First_Validations__2[[#This Row],[CountryReq]],Last_Validations[],COLUMNS($B:I)+1,FALSE)</f>
        <v>https://eiti.org/BD/2019-20</v>
      </c>
      <c r="AC843" s="36" t="str">
        <f>VLOOKUP(First_Validations__2[[#This Row],[CountryReq]],Last_Validations[],COLUMNS($B:J)+1,FALSE)</f>
        <v>https://eiti.org/document/nigeria-validation-2018</v>
      </c>
      <c r="AD843" s="36">
        <f>VLOOKUP(First_Validations__2[[#This Row],[CountryReq]],Last_Validations[],COLUMNS($B:K)+1,FALSE)</f>
        <v>2018</v>
      </c>
      <c r="AE843" s="36">
        <f>VLOOKUP(First_Validations__2[[#This Row],[CountryReq]],Last_Validations[],COLUMNS($B:L)+1,FALSE)</f>
        <v>2018</v>
      </c>
      <c r="AF843" s="36" t="str">
        <f>VLOOKUP(First_Validations__2[[#This Row],[CountryReq]],Last_Validations[],COLUMNS($B:M)+1,FALSE)</f>
        <v>Satisfactory progress</v>
      </c>
      <c r="AG843" s="36" t="str">
        <f>VLOOKUP(First_Validations__2[[#This Row],[CountryReq]],Last_Validations[],COLUMNS($B:N)+1,FALSE)</f>
        <v>Outcomes and impact of implementation (#7.4)</v>
      </c>
      <c r="AH843" s="36">
        <f>VLOOKUP(First_Validations__2[[#This Row],[CountryReq]],Last_Validations[],COLUMNS($B:O)+1,FALSE)</f>
        <v>5</v>
      </c>
      <c r="AI843" s="36" t="str">
        <f>VLOOKUP(First_Validations__2[[#This Row],[CountryReq]],Last_Validations[],COLUMNS($B:P)+1,FALSE)</f>
        <v>Satisfactory progress</v>
      </c>
      <c r="AJ843" s="36" t="str">
        <f>VLOOKUP(First_Validations__2[[#This Row],[CountryReq]],Last_Validations[],COLUMNS($B:Q)+1,FALSE)</f>
        <v xml:space="preserve">NEITI uses the Annual Progress Reports to benchmark its strategic decisions to its overall record of achievements, identify shortcomings and look at future projections. </v>
      </c>
      <c r="AK843" s="36" t="str">
        <f>VLOOKUP(First_Validations__2[[#This Row],[CountryReq]],Last_Validations[],COLUMNS($B:R)+1,FALSE)</f>
        <v>https://eiti.org/nigeria#nigerias-progress-by-requirement</v>
      </c>
      <c r="AL843" s="36" t="str">
        <f>VLOOKUP(First_Validations__2[[#This Row],[CountryReq]],Last_Validations[],COLUMNS($B:S)+1,FALSE)</f>
        <v>http://www.neiti.org.ng/</v>
      </c>
      <c r="AM843" s="36" t="str">
        <f>VLOOKUP(First_Validations__2[[#This Row],[CountryReq]],Last_Validations[],COLUMNS($B:T)+1,FALSE)</f>
        <v>https://eiti.org/api/v1.0/score_data/43</v>
      </c>
      <c r="AN843" s="36" t="str">
        <f>IF(First_Validations__2[[#This Row],[FirstValidation.Country: Year]]=First_Validations__2[[#This Row],[Country: Year]],"First","Second / Last")</f>
        <v>Second / Last</v>
      </c>
      <c r="AO843" s="36">
        <f>IF(AND(First_Validations__2[[#This Row],[FirstValidation.Validation score]]&lt;5,First_Validations__2[[#This Row],[FirstValidation.Validation score]]&gt;1),1,0)</f>
        <v>0</v>
      </c>
      <c r="AP843" s="36">
        <f>First_Validations__2[[#This Row],[Validation score]]-First_Validations__2[[#This Row],[FirstValidation.Validation score]]</f>
        <v>0</v>
      </c>
      <c r="AQ843" s="36">
        <f>IF(AND(First_Validations__2[[#This Row],[Corrective action]]=1,First_Validations__2[[#This Row],[Validation score]]&lt;5,First_Validations__2[[#This Row],[Validation score]]&gt;1),1,0)</f>
        <v>0</v>
      </c>
      <c r="AR843" s="36">
        <f>IF(AND(First_Validations__2[[#This Row],[Corrective action]]=1,OR(First_Validations__2[[#This Row],[Validation score]]&gt;4,First_Validations__2[[#This Row],[Validation score]]&lt;2)),1,0)</f>
        <v>0</v>
      </c>
      <c r="AS8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3" s="36" t="str">
        <f>VLOOKUP(First_Validations__2[[#This Row],[Requirement ('#)]],Requirements[[Requirements]:[Categories2]],2,FALSE)</f>
        <v>Outcomes and impact</v>
      </c>
    </row>
    <row r="844" spans="2:46">
      <c r="B844" s="34" t="s">
        <v>1584</v>
      </c>
      <c r="C844" s="34">
        <v>1</v>
      </c>
      <c r="D844" s="34">
        <v>3</v>
      </c>
      <c r="E844" s="34" t="s">
        <v>46</v>
      </c>
      <c r="F844" s="34" t="s">
        <v>1585</v>
      </c>
      <c r="G844" s="34" t="s">
        <v>1584</v>
      </c>
      <c r="H844" s="34" t="s">
        <v>3498</v>
      </c>
      <c r="I844" s="34" t="s">
        <v>47</v>
      </c>
      <c r="J844" s="34">
        <v>2016</v>
      </c>
      <c r="K844" s="34">
        <v>2018</v>
      </c>
      <c r="L844" s="34" t="s">
        <v>1768</v>
      </c>
      <c r="M844" s="34" t="s">
        <v>1818</v>
      </c>
      <c r="N844" s="34">
        <v>6</v>
      </c>
      <c r="O844" s="34" t="s">
        <v>1817</v>
      </c>
      <c r="P844" s="34" t="s">
        <v>77</v>
      </c>
      <c r="Q844" s="34" t="s">
        <v>1823</v>
      </c>
      <c r="R844" s="34" t="s">
        <v>1586</v>
      </c>
      <c r="S844" s="34" t="s">
        <v>1824</v>
      </c>
      <c r="T844" s="34" t="s">
        <v>2802</v>
      </c>
      <c r="U844" s="36" t="str">
        <f>VLOOKUP(First_Validations__2[[#This Row],[CountryReq]],Last_Validations[],COLUMNS($B:B)+1,FALSE)</f>
        <v>Nigeria: 2018</v>
      </c>
      <c r="V844" s="36" t="str">
        <f>VLOOKUP(First_Validations__2[[#This Row],[CountryReq]],Last_Validations[],COLUMNS($B:C)+1,FALSE)</f>
        <v>Nigeria</v>
      </c>
      <c r="W844" s="36">
        <f>VLOOKUP(First_Validations__2[[#This Row],[CountryReq]],Last_Validations[],COLUMNS($B:D)+1,FALSE)</f>
        <v>1</v>
      </c>
      <c r="X844" s="36">
        <f>VLOOKUP(First_Validations__2[[#This Row],[CountryReq]],Last_Validations[],COLUMNS($B:E)+1,FALSE)</f>
        <v>43</v>
      </c>
      <c r="Y844" s="36" t="str">
        <f>VLOOKUP(First_Validations__2[[#This Row],[CountryReq]],Last_Validations[],COLUMNS($B:F)+1,FALSE)</f>
        <v>Nigeria: 2018</v>
      </c>
      <c r="Z844" s="36" t="str">
        <f>VLOOKUP(First_Validations__2[[#This Row],[CountryReq]],Last_Validations[],COLUMNS($B:G)+1,FALSE)</f>
        <v>NGA</v>
      </c>
      <c r="AA844" s="36" t="str">
        <f>VLOOKUP(First_Validations__2[[#This Row],[CountryReq]],Last_Validations[],COLUMNS($B:H)+1,FALSE)</f>
        <v>Nigeria</v>
      </c>
      <c r="AB844" s="36" t="str">
        <f>VLOOKUP(First_Validations__2[[#This Row],[CountryReq]],Last_Validations[],COLUMNS($B:I)+1,FALSE)</f>
        <v>https://eiti.org/BD/2019-20</v>
      </c>
      <c r="AC844" s="36" t="str">
        <f>VLOOKUP(First_Validations__2[[#This Row],[CountryReq]],Last_Validations[],COLUMNS($B:J)+1,FALSE)</f>
        <v>https://eiti.org/document/nigeria-validation-2018</v>
      </c>
      <c r="AD844" s="36">
        <f>VLOOKUP(First_Validations__2[[#This Row],[CountryReq]],Last_Validations[],COLUMNS($B:K)+1,FALSE)</f>
        <v>2018</v>
      </c>
      <c r="AE844" s="36">
        <f>VLOOKUP(First_Validations__2[[#This Row],[CountryReq]],Last_Validations[],COLUMNS($B:L)+1,FALSE)</f>
        <v>2018</v>
      </c>
      <c r="AF844" s="36" t="str">
        <f>VLOOKUP(First_Validations__2[[#This Row],[CountryReq]],Last_Validations[],COLUMNS($B:M)+1,FALSE)</f>
        <v>Satisfactory progress</v>
      </c>
      <c r="AG844" s="36" t="str">
        <f>VLOOKUP(First_Validations__2[[#This Row],[CountryReq]],Last_Validations[],COLUMNS($B:N)+1,FALSE)</f>
        <v>Public debate (#7.1)</v>
      </c>
      <c r="AH844" s="36">
        <f>VLOOKUP(First_Validations__2[[#This Row],[CountryReq]],Last_Validations[],COLUMNS($B:O)+1,FALSE)</f>
        <v>6</v>
      </c>
      <c r="AI844" s="36" t="str">
        <f>VLOOKUP(First_Validations__2[[#This Row],[CountryReq]],Last_Validations[],COLUMNS($B:P)+1,FALSE)</f>
        <v>Beyond</v>
      </c>
      <c r="AJ844" s="36" t="str">
        <f>VLOOKUP(First_Validations__2[[#This Row],[CountryReq]],Last_Validations[],COLUMNS($B:Q)+1,FALSE)</f>
        <v>The MSG has taken steps to ensure that the EITI Report is comprehensible, actively promoted and publicly accessible. Through the organisation of dissemination events and workshops, NEITI has ensured that the EITI has also contributed to public debate.</v>
      </c>
      <c r="AK844" s="36" t="str">
        <f>VLOOKUP(First_Validations__2[[#This Row],[CountryReq]],Last_Validations[],COLUMNS($B:R)+1,FALSE)</f>
        <v>https://eiti.org/nigeria#nigerias-progress-by-requirement</v>
      </c>
      <c r="AL844" s="36" t="str">
        <f>VLOOKUP(First_Validations__2[[#This Row],[CountryReq]],Last_Validations[],COLUMNS($B:S)+1,FALSE)</f>
        <v>http://www.neiti.org.ng/</v>
      </c>
      <c r="AM844" s="36" t="str">
        <f>VLOOKUP(First_Validations__2[[#This Row],[CountryReq]],Last_Validations[],COLUMNS($B:T)+1,FALSE)</f>
        <v>https://eiti.org/api/v1.0/score_data/43</v>
      </c>
      <c r="AN844" s="36" t="str">
        <f>IF(First_Validations__2[[#This Row],[FirstValidation.Country: Year]]=First_Validations__2[[#This Row],[Country: Year]],"First","Second / Last")</f>
        <v>Second / Last</v>
      </c>
      <c r="AO844" s="36">
        <f>IF(AND(First_Validations__2[[#This Row],[FirstValidation.Validation score]]&lt;5,First_Validations__2[[#This Row],[FirstValidation.Validation score]]&gt;1),1,0)</f>
        <v>0</v>
      </c>
      <c r="AP844" s="36">
        <f>First_Validations__2[[#This Row],[Validation score]]-First_Validations__2[[#This Row],[FirstValidation.Validation score]]</f>
        <v>0</v>
      </c>
      <c r="AQ844" s="36">
        <f>IF(AND(First_Validations__2[[#This Row],[Corrective action]]=1,First_Validations__2[[#This Row],[Validation score]]&lt;5,First_Validations__2[[#This Row],[Validation score]]&gt;1),1,0)</f>
        <v>0</v>
      </c>
      <c r="AR844" s="36">
        <f>IF(AND(First_Validations__2[[#This Row],[Corrective action]]=1,OR(First_Validations__2[[#This Row],[Validation score]]&gt;4,First_Validations__2[[#This Row],[Validation score]]&lt;2)),1,0)</f>
        <v>0</v>
      </c>
      <c r="AS8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4" s="36" t="str">
        <f>VLOOKUP(First_Validations__2[[#This Row],[Requirement ('#)]],Requirements[[Requirements]:[Categories2]],2,FALSE)</f>
        <v>Outcomes and impact</v>
      </c>
    </row>
    <row r="845" spans="2:46">
      <c r="B845" s="34" t="s">
        <v>1584</v>
      </c>
      <c r="C845" s="34">
        <v>1</v>
      </c>
      <c r="D845" s="34">
        <v>3</v>
      </c>
      <c r="E845" s="34" t="s">
        <v>46</v>
      </c>
      <c r="F845" s="34" t="s">
        <v>1585</v>
      </c>
      <c r="G845" s="34" t="s">
        <v>1584</v>
      </c>
      <c r="H845" s="34" t="s">
        <v>3498</v>
      </c>
      <c r="I845" s="34" t="s">
        <v>47</v>
      </c>
      <c r="J845" s="34">
        <v>2016</v>
      </c>
      <c r="K845" s="34">
        <v>2018</v>
      </c>
      <c r="L845" s="34" t="s">
        <v>1768</v>
      </c>
      <c r="M845" s="34" t="s">
        <v>1819</v>
      </c>
      <c r="N845" s="34">
        <v>1</v>
      </c>
      <c r="O845" s="34" t="s">
        <v>1796</v>
      </c>
      <c r="P845" s="34" t="s">
        <v>78</v>
      </c>
      <c r="Q845" s="34" t="s">
        <v>1823</v>
      </c>
      <c r="R845" s="34" t="s">
        <v>1586</v>
      </c>
      <c r="S845" s="34" t="s">
        <v>1824</v>
      </c>
      <c r="T845" s="34" t="s">
        <v>2797</v>
      </c>
      <c r="U845" s="36" t="str">
        <f>VLOOKUP(First_Validations__2[[#This Row],[CountryReq]],Last_Validations[],COLUMNS($B:B)+1,FALSE)</f>
        <v>Nigeria: 2018</v>
      </c>
      <c r="V845" s="36" t="str">
        <f>VLOOKUP(First_Validations__2[[#This Row],[CountryReq]],Last_Validations[],COLUMNS($B:C)+1,FALSE)</f>
        <v>Nigeria</v>
      </c>
      <c r="W845" s="36">
        <f>VLOOKUP(First_Validations__2[[#This Row],[CountryReq]],Last_Validations[],COLUMNS($B:D)+1,FALSE)</f>
        <v>1</v>
      </c>
      <c r="X845" s="36">
        <f>VLOOKUP(First_Validations__2[[#This Row],[CountryReq]],Last_Validations[],COLUMNS($B:E)+1,FALSE)</f>
        <v>43</v>
      </c>
      <c r="Y845" s="36" t="str">
        <f>VLOOKUP(First_Validations__2[[#This Row],[CountryReq]],Last_Validations[],COLUMNS($B:F)+1,FALSE)</f>
        <v>Nigeria: 2018</v>
      </c>
      <c r="Z845" s="36" t="str">
        <f>VLOOKUP(First_Validations__2[[#This Row],[CountryReq]],Last_Validations[],COLUMNS($B:G)+1,FALSE)</f>
        <v>NGA</v>
      </c>
      <c r="AA845" s="36" t="str">
        <f>VLOOKUP(First_Validations__2[[#This Row],[CountryReq]],Last_Validations[],COLUMNS($B:H)+1,FALSE)</f>
        <v>Nigeria</v>
      </c>
      <c r="AB845" s="36" t="str">
        <f>VLOOKUP(First_Validations__2[[#This Row],[CountryReq]],Last_Validations[],COLUMNS($B:I)+1,FALSE)</f>
        <v>https://eiti.org/BD/2019-20</v>
      </c>
      <c r="AC845" s="36" t="str">
        <f>VLOOKUP(First_Validations__2[[#This Row],[CountryReq]],Last_Validations[],COLUMNS($B:J)+1,FALSE)</f>
        <v>https://eiti.org/document/nigeria-validation-2018</v>
      </c>
      <c r="AD845" s="36">
        <f>VLOOKUP(First_Validations__2[[#This Row],[CountryReq]],Last_Validations[],COLUMNS($B:K)+1,FALSE)</f>
        <v>2018</v>
      </c>
      <c r="AE845" s="36">
        <f>VLOOKUP(First_Validations__2[[#This Row],[CountryReq]],Last_Validations[],COLUMNS($B:L)+1,FALSE)</f>
        <v>2018</v>
      </c>
      <c r="AF845" s="36" t="str">
        <f>VLOOKUP(First_Validations__2[[#This Row],[CountryReq]],Last_Validations[],COLUMNS($B:M)+1,FALSE)</f>
        <v>Satisfactory progress</v>
      </c>
      <c r="AG845" s="36" t="str">
        <f>VLOOKUP(First_Validations__2[[#This Row],[CountryReq]],Last_Validations[],COLUMNS($B:N)+1,FALSE)</f>
        <v>Data accessibility (#7.2)</v>
      </c>
      <c r="AH845" s="36">
        <f>VLOOKUP(First_Validations__2[[#This Row],[CountryReq]],Last_Validations[],COLUMNS($B:O)+1,FALSE)</f>
        <v>1</v>
      </c>
      <c r="AI845" s="36" t="str">
        <f>VLOOKUP(First_Validations__2[[#This Row],[CountryReq]],Last_Validations[],COLUMNS($B:P)+1,FALSE)</f>
        <v>Not required (recommended)</v>
      </c>
      <c r="AJ845" s="36" t="str">
        <f>VLOOKUP(First_Validations__2[[#This Row],[CountryReq]],Last_Validations[],COLUMNS($B:Q)+1,FALSE)</f>
        <v>EITI Reports, and particularly their simplified versions, are accessible, provided in machine readable format, and actively disseminated.</v>
      </c>
      <c r="AK845" s="36" t="str">
        <f>VLOOKUP(First_Validations__2[[#This Row],[CountryReq]],Last_Validations[],COLUMNS($B:R)+1,FALSE)</f>
        <v>https://eiti.org/nigeria#nigerias-progress-by-requirement</v>
      </c>
      <c r="AL845" s="36" t="str">
        <f>VLOOKUP(First_Validations__2[[#This Row],[CountryReq]],Last_Validations[],COLUMNS($B:S)+1,FALSE)</f>
        <v>http://www.neiti.org.ng/</v>
      </c>
      <c r="AM845" s="36" t="str">
        <f>VLOOKUP(First_Validations__2[[#This Row],[CountryReq]],Last_Validations[],COLUMNS($B:T)+1,FALSE)</f>
        <v>https://eiti.org/api/v1.0/score_data/43</v>
      </c>
      <c r="AN845" s="36" t="str">
        <f>IF(First_Validations__2[[#This Row],[FirstValidation.Country: Year]]=First_Validations__2[[#This Row],[Country: Year]],"First","Second / Last")</f>
        <v>Second / Last</v>
      </c>
      <c r="AO845" s="36">
        <f>IF(AND(First_Validations__2[[#This Row],[FirstValidation.Validation score]]&lt;5,First_Validations__2[[#This Row],[FirstValidation.Validation score]]&gt;1),1,0)</f>
        <v>0</v>
      </c>
      <c r="AP845" s="36">
        <f>First_Validations__2[[#This Row],[Validation score]]-First_Validations__2[[#This Row],[FirstValidation.Validation score]]</f>
        <v>0</v>
      </c>
      <c r="AQ845" s="36">
        <f>IF(AND(First_Validations__2[[#This Row],[Corrective action]]=1,First_Validations__2[[#This Row],[Validation score]]&lt;5,First_Validations__2[[#This Row],[Validation score]]&gt;1),1,0)</f>
        <v>0</v>
      </c>
      <c r="AR845" s="36">
        <f>IF(AND(First_Validations__2[[#This Row],[Corrective action]]=1,OR(First_Validations__2[[#This Row],[Validation score]]&gt;4,First_Validations__2[[#This Row],[Validation score]]&lt;2)),1,0)</f>
        <v>0</v>
      </c>
      <c r="AS8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5" s="36" t="str">
        <f>VLOOKUP(First_Validations__2[[#This Row],[Requirement ('#)]],Requirements[[Requirements]:[Categories2]],2,FALSE)</f>
        <v>Outcomes and impact</v>
      </c>
    </row>
    <row r="846" spans="2:46">
      <c r="B846" s="34" t="s">
        <v>1584</v>
      </c>
      <c r="C846" s="34">
        <v>1</v>
      </c>
      <c r="D846" s="34">
        <v>3</v>
      </c>
      <c r="E846" s="34" t="s">
        <v>46</v>
      </c>
      <c r="F846" s="34" t="s">
        <v>1585</v>
      </c>
      <c r="G846" s="34" t="s">
        <v>1584</v>
      </c>
      <c r="H846" s="34" t="s">
        <v>3498</v>
      </c>
      <c r="I846" s="34" t="s">
        <v>47</v>
      </c>
      <c r="J846" s="34">
        <v>2016</v>
      </c>
      <c r="K846" s="34">
        <v>2018</v>
      </c>
      <c r="L846" s="34" t="s">
        <v>1768</v>
      </c>
      <c r="M846" s="34" t="s">
        <v>1807</v>
      </c>
      <c r="N846" s="34">
        <v>4</v>
      </c>
      <c r="O846" s="34" t="s">
        <v>1767</v>
      </c>
      <c r="P846" s="34" t="s">
        <v>67</v>
      </c>
      <c r="Q846" s="34" t="s">
        <v>1823</v>
      </c>
      <c r="R846" s="34" t="s">
        <v>1586</v>
      </c>
      <c r="S846" s="34" t="s">
        <v>1824</v>
      </c>
      <c r="T846" s="34" t="s">
        <v>2794</v>
      </c>
      <c r="U846" s="36" t="str">
        <f>VLOOKUP(First_Validations__2[[#This Row],[CountryReq]],Last_Validations[],COLUMNS($B:B)+1,FALSE)</f>
        <v>Nigeria: 2018</v>
      </c>
      <c r="V846" s="36" t="str">
        <f>VLOOKUP(First_Validations__2[[#This Row],[CountryReq]],Last_Validations[],COLUMNS($B:C)+1,FALSE)</f>
        <v>Nigeria</v>
      </c>
      <c r="W846" s="36">
        <f>VLOOKUP(First_Validations__2[[#This Row],[CountryReq]],Last_Validations[],COLUMNS($B:D)+1,FALSE)</f>
        <v>1</v>
      </c>
      <c r="X846" s="36">
        <f>VLOOKUP(First_Validations__2[[#This Row],[CountryReq]],Last_Validations[],COLUMNS($B:E)+1,FALSE)</f>
        <v>43</v>
      </c>
      <c r="Y846" s="36" t="str">
        <f>VLOOKUP(First_Validations__2[[#This Row],[CountryReq]],Last_Validations[],COLUMNS($B:F)+1,FALSE)</f>
        <v>Nigeria: 2018</v>
      </c>
      <c r="Z846" s="36" t="str">
        <f>VLOOKUP(First_Validations__2[[#This Row],[CountryReq]],Last_Validations[],COLUMNS($B:G)+1,FALSE)</f>
        <v>NGA</v>
      </c>
      <c r="AA846" s="36" t="str">
        <f>VLOOKUP(First_Validations__2[[#This Row],[CountryReq]],Last_Validations[],COLUMNS($B:H)+1,FALSE)</f>
        <v>Nigeria</v>
      </c>
      <c r="AB846" s="36" t="str">
        <f>VLOOKUP(First_Validations__2[[#This Row],[CountryReq]],Last_Validations[],COLUMNS($B:I)+1,FALSE)</f>
        <v>https://eiti.org/BD/2019-20</v>
      </c>
      <c r="AC846" s="36" t="str">
        <f>VLOOKUP(First_Validations__2[[#This Row],[CountryReq]],Last_Validations[],COLUMNS($B:J)+1,FALSE)</f>
        <v>https://eiti.org/document/nigeria-validation-2018</v>
      </c>
      <c r="AD846" s="36">
        <f>VLOOKUP(First_Validations__2[[#This Row],[CountryReq]],Last_Validations[],COLUMNS($B:K)+1,FALSE)</f>
        <v>2018</v>
      </c>
      <c r="AE846" s="36">
        <f>VLOOKUP(First_Validations__2[[#This Row],[CountryReq]],Last_Validations[],COLUMNS($B:L)+1,FALSE)</f>
        <v>2018</v>
      </c>
      <c r="AF846" s="36" t="str">
        <f>VLOOKUP(First_Validations__2[[#This Row],[CountryReq]],Last_Validations[],COLUMNS($B:M)+1,FALSE)</f>
        <v>Satisfactory progress</v>
      </c>
      <c r="AG846" s="36" t="str">
        <f>VLOOKUP(First_Validations__2[[#This Row],[CountryReq]],Last_Validations[],COLUMNS($B:N)+1,FALSE)</f>
        <v>Direct subnational payments (#4.6)</v>
      </c>
      <c r="AH846" s="36">
        <f>VLOOKUP(First_Validations__2[[#This Row],[CountryReq]],Last_Validations[],COLUMNS($B:O)+1,FALSE)</f>
        <v>5</v>
      </c>
      <c r="AI846" s="36" t="str">
        <f>VLOOKUP(First_Validations__2[[#This Row],[CountryReq]],Last_Validations[],COLUMNS($B:P)+1,FALSE)</f>
        <v>Satisfactory progress</v>
      </c>
      <c r="AJ846" s="36" t="str">
        <f>VLOOKUP(First_Validations__2[[#This Row],[CountryReq]],Last_Validations[],COLUMNS($B:Q)+1,FALSE)</f>
        <v xml:space="preserve">Through the 2015 EITI Reports, NEITI has demonstrated that it does not consider direct subnational payments, either in oil and gas or in solid minerals, to be material in 2015. </v>
      </c>
      <c r="AK846" s="36" t="str">
        <f>VLOOKUP(First_Validations__2[[#This Row],[CountryReq]],Last_Validations[],COLUMNS($B:R)+1,FALSE)</f>
        <v>https://eiti.org/nigeria#nigerias-progress-by-requirement</v>
      </c>
      <c r="AL846" s="36" t="str">
        <f>VLOOKUP(First_Validations__2[[#This Row],[CountryReq]],Last_Validations[],COLUMNS($B:S)+1,FALSE)</f>
        <v>http://www.neiti.org.ng/</v>
      </c>
      <c r="AM846" s="36" t="str">
        <f>VLOOKUP(First_Validations__2[[#This Row],[CountryReq]],Last_Validations[],COLUMNS($B:T)+1,FALSE)</f>
        <v>https://eiti.org/api/v1.0/score_data/43</v>
      </c>
      <c r="AN846" s="36" t="str">
        <f>IF(First_Validations__2[[#This Row],[FirstValidation.Country: Year]]=First_Validations__2[[#This Row],[Country: Year]],"First","Second / Last")</f>
        <v>Second / Last</v>
      </c>
      <c r="AO846" s="36">
        <f>IF(AND(First_Validations__2[[#This Row],[FirstValidation.Validation score]]&lt;5,First_Validations__2[[#This Row],[FirstValidation.Validation score]]&gt;1),1,0)</f>
        <v>1</v>
      </c>
      <c r="AP846" s="36">
        <f>First_Validations__2[[#This Row],[Validation score]]-First_Validations__2[[#This Row],[FirstValidation.Validation score]]</f>
        <v>1</v>
      </c>
      <c r="AQ846" s="36">
        <f>IF(AND(First_Validations__2[[#This Row],[Corrective action]]=1,First_Validations__2[[#This Row],[Validation score]]&lt;5,First_Validations__2[[#This Row],[Validation score]]&gt;1),1,0)</f>
        <v>0</v>
      </c>
      <c r="AR846" s="36">
        <f>IF(AND(First_Validations__2[[#This Row],[Corrective action]]=1,OR(First_Validations__2[[#This Row],[Validation score]]&gt;4,First_Validations__2[[#This Row],[Validation score]]&lt;2)),1,0)</f>
        <v>1</v>
      </c>
      <c r="AS8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6" s="36" t="str">
        <f>VLOOKUP(First_Validations__2[[#This Row],[Requirement ('#)]],Requirements[[Requirements]:[Categories2]],2,FALSE)</f>
        <v>Revenue collection</v>
      </c>
    </row>
    <row r="847" spans="2:46">
      <c r="B847" s="34" t="s">
        <v>1584</v>
      </c>
      <c r="C847" s="34">
        <v>1</v>
      </c>
      <c r="D847" s="34">
        <v>3</v>
      </c>
      <c r="E847" s="34" t="s">
        <v>46</v>
      </c>
      <c r="F847" s="34" t="s">
        <v>1585</v>
      </c>
      <c r="G847" s="34" t="s">
        <v>1584</v>
      </c>
      <c r="H847" s="34" t="s">
        <v>3498</v>
      </c>
      <c r="I847" s="34" t="s">
        <v>47</v>
      </c>
      <c r="J847" s="34">
        <v>2016</v>
      </c>
      <c r="K847" s="34">
        <v>2018</v>
      </c>
      <c r="L847" s="34" t="s">
        <v>1768</v>
      </c>
      <c r="M847" s="34" t="s">
        <v>1808</v>
      </c>
      <c r="N847" s="34">
        <v>5</v>
      </c>
      <c r="O847" s="34" t="s">
        <v>1768</v>
      </c>
      <c r="P847" s="34" t="s">
        <v>68</v>
      </c>
      <c r="Q847" s="34" t="s">
        <v>1823</v>
      </c>
      <c r="R847" s="34" t="s">
        <v>1586</v>
      </c>
      <c r="S847" s="34" t="s">
        <v>1824</v>
      </c>
      <c r="T847" s="34" t="s">
        <v>2793</v>
      </c>
      <c r="U847" s="36" t="str">
        <f>VLOOKUP(First_Validations__2[[#This Row],[CountryReq]],Last_Validations[],COLUMNS($B:B)+1,FALSE)</f>
        <v>Nigeria: 2018</v>
      </c>
      <c r="V847" s="36" t="str">
        <f>VLOOKUP(First_Validations__2[[#This Row],[CountryReq]],Last_Validations[],COLUMNS($B:C)+1,FALSE)</f>
        <v>Nigeria</v>
      </c>
      <c r="W847" s="36">
        <f>VLOOKUP(First_Validations__2[[#This Row],[CountryReq]],Last_Validations[],COLUMNS($B:D)+1,FALSE)</f>
        <v>1</v>
      </c>
      <c r="X847" s="36">
        <f>VLOOKUP(First_Validations__2[[#This Row],[CountryReq]],Last_Validations[],COLUMNS($B:E)+1,FALSE)</f>
        <v>43</v>
      </c>
      <c r="Y847" s="36" t="str">
        <f>VLOOKUP(First_Validations__2[[#This Row],[CountryReq]],Last_Validations[],COLUMNS($B:F)+1,FALSE)</f>
        <v>Nigeria: 2018</v>
      </c>
      <c r="Z847" s="36" t="str">
        <f>VLOOKUP(First_Validations__2[[#This Row],[CountryReq]],Last_Validations[],COLUMNS($B:G)+1,FALSE)</f>
        <v>NGA</v>
      </c>
      <c r="AA847" s="36" t="str">
        <f>VLOOKUP(First_Validations__2[[#This Row],[CountryReq]],Last_Validations[],COLUMNS($B:H)+1,FALSE)</f>
        <v>Nigeria</v>
      </c>
      <c r="AB847" s="36" t="str">
        <f>VLOOKUP(First_Validations__2[[#This Row],[CountryReq]],Last_Validations[],COLUMNS($B:I)+1,FALSE)</f>
        <v>https://eiti.org/BD/2019-20</v>
      </c>
      <c r="AC847" s="36" t="str">
        <f>VLOOKUP(First_Validations__2[[#This Row],[CountryReq]],Last_Validations[],COLUMNS($B:J)+1,FALSE)</f>
        <v>https://eiti.org/document/nigeria-validation-2018</v>
      </c>
      <c r="AD847" s="36">
        <f>VLOOKUP(First_Validations__2[[#This Row],[CountryReq]],Last_Validations[],COLUMNS($B:K)+1,FALSE)</f>
        <v>2018</v>
      </c>
      <c r="AE847" s="36">
        <f>VLOOKUP(First_Validations__2[[#This Row],[CountryReq]],Last_Validations[],COLUMNS($B:L)+1,FALSE)</f>
        <v>2018</v>
      </c>
      <c r="AF847" s="36" t="str">
        <f>VLOOKUP(First_Validations__2[[#This Row],[CountryReq]],Last_Validations[],COLUMNS($B:M)+1,FALSE)</f>
        <v>Satisfactory progress</v>
      </c>
      <c r="AG847" s="36" t="str">
        <f>VLOOKUP(First_Validations__2[[#This Row],[CountryReq]],Last_Validations[],COLUMNS($B:N)+1,FALSE)</f>
        <v>Disaggregation (#4.7)</v>
      </c>
      <c r="AH847" s="36">
        <f>VLOOKUP(First_Validations__2[[#This Row],[CountryReq]],Last_Validations[],COLUMNS($B:O)+1,FALSE)</f>
        <v>5</v>
      </c>
      <c r="AI847" s="36" t="str">
        <f>VLOOKUP(First_Validations__2[[#This Row],[CountryReq]],Last_Validations[],COLUMNS($B:P)+1,FALSE)</f>
        <v>Satisfactory progress</v>
      </c>
      <c r="AJ847" s="36" t="str">
        <f>VLOOKUP(First_Validations__2[[#This Row],[CountryReq]],Last_Validations[],COLUMNS($B:Q)+1,FALSE)</f>
        <v>The 2013 EITI Reports disclose of revenue data disaggregated by individual company, government entity, and revenue stream.</v>
      </c>
      <c r="AK847" s="36" t="str">
        <f>VLOOKUP(First_Validations__2[[#This Row],[CountryReq]],Last_Validations[],COLUMNS($B:R)+1,FALSE)</f>
        <v>https://eiti.org/nigeria#nigerias-progress-by-requirement</v>
      </c>
      <c r="AL847" s="36" t="str">
        <f>VLOOKUP(First_Validations__2[[#This Row],[CountryReq]],Last_Validations[],COLUMNS($B:S)+1,FALSE)</f>
        <v>http://www.neiti.org.ng/</v>
      </c>
      <c r="AM847" s="36" t="str">
        <f>VLOOKUP(First_Validations__2[[#This Row],[CountryReq]],Last_Validations[],COLUMNS($B:T)+1,FALSE)</f>
        <v>https://eiti.org/api/v1.0/score_data/43</v>
      </c>
      <c r="AN847" s="36" t="str">
        <f>IF(First_Validations__2[[#This Row],[FirstValidation.Country: Year]]=First_Validations__2[[#This Row],[Country: Year]],"First","Second / Last")</f>
        <v>Second / Last</v>
      </c>
      <c r="AO847" s="36">
        <f>IF(AND(First_Validations__2[[#This Row],[FirstValidation.Validation score]]&lt;5,First_Validations__2[[#This Row],[FirstValidation.Validation score]]&gt;1),1,0)</f>
        <v>0</v>
      </c>
      <c r="AP847" s="36">
        <f>First_Validations__2[[#This Row],[Validation score]]-First_Validations__2[[#This Row],[FirstValidation.Validation score]]</f>
        <v>0</v>
      </c>
      <c r="AQ847" s="36">
        <f>IF(AND(First_Validations__2[[#This Row],[Corrective action]]=1,First_Validations__2[[#This Row],[Validation score]]&lt;5,First_Validations__2[[#This Row],[Validation score]]&gt;1),1,0)</f>
        <v>0</v>
      </c>
      <c r="AR847" s="36">
        <f>IF(AND(First_Validations__2[[#This Row],[Corrective action]]=1,OR(First_Validations__2[[#This Row],[Validation score]]&gt;4,First_Validations__2[[#This Row],[Validation score]]&lt;2)),1,0)</f>
        <v>0</v>
      </c>
      <c r="AS8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7" s="36" t="str">
        <f>VLOOKUP(First_Validations__2[[#This Row],[Requirement ('#)]],Requirements[[Requirements]:[Categories2]],2,FALSE)</f>
        <v>Revenue collection</v>
      </c>
    </row>
    <row r="848" spans="2:46">
      <c r="B848" s="34" t="s">
        <v>1584</v>
      </c>
      <c r="C848" s="34">
        <v>1</v>
      </c>
      <c r="D848" s="34">
        <v>3</v>
      </c>
      <c r="E848" s="34" t="s">
        <v>46</v>
      </c>
      <c r="F848" s="34" t="s">
        <v>1585</v>
      </c>
      <c r="G848" s="34" t="s">
        <v>1584</v>
      </c>
      <c r="H848" s="34" t="s">
        <v>3498</v>
      </c>
      <c r="I848" s="34" t="s">
        <v>47</v>
      </c>
      <c r="J848" s="34">
        <v>2016</v>
      </c>
      <c r="K848" s="34">
        <v>2018</v>
      </c>
      <c r="L848" s="34" t="s">
        <v>1768</v>
      </c>
      <c r="M848" s="34" t="s">
        <v>1805</v>
      </c>
      <c r="N848" s="34">
        <v>4</v>
      </c>
      <c r="O848" s="34" t="s">
        <v>1767</v>
      </c>
      <c r="P848" s="34" t="s">
        <v>65</v>
      </c>
      <c r="Q848" s="34" t="s">
        <v>1823</v>
      </c>
      <c r="R848" s="34" t="s">
        <v>1586</v>
      </c>
      <c r="S848" s="34" t="s">
        <v>1824</v>
      </c>
      <c r="T848" s="34" t="s">
        <v>2792</v>
      </c>
      <c r="U848" s="36" t="str">
        <f>VLOOKUP(First_Validations__2[[#This Row],[CountryReq]],Last_Validations[],COLUMNS($B:B)+1,FALSE)</f>
        <v>Nigeria: 2018</v>
      </c>
      <c r="V848" s="36" t="str">
        <f>VLOOKUP(First_Validations__2[[#This Row],[CountryReq]],Last_Validations[],COLUMNS($B:C)+1,FALSE)</f>
        <v>Nigeria</v>
      </c>
      <c r="W848" s="36">
        <f>VLOOKUP(First_Validations__2[[#This Row],[CountryReq]],Last_Validations[],COLUMNS($B:D)+1,FALSE)</f>
        <v>1</v>
      </c>
      <c r="X848" s="36">
        <f>VLOOKUP(First_Validations__2[[#This Row],[CountryReq]],Last_Validations[],COLUMNS($B:E)+1,FALSE)</f>
        <v>43</v>
      </c>
      <c r="Y848" s="36" t="str">
        <f>VLOOKUP(First_Validations__2[[#This Row],[CountryReq]],Last_Validations[],COLUMNS($B:F)+1,FALSE)</f>
        <v>Nigeria: 2018</v>
      </c>
      <c r="Z848" s="36" t="str">
        <f>VLOOKUP(First_Validations__2[[#This Row],[CountryReq]],Last_Validations[],COLUMNS($B:G)+1,FALSE)</f>
        <v>NGA</v>
      </c>
      <c r="AA848" s="36" t="str">
        <f>VLOOKUP(First_Validations__2[[#This Row],[CountryReq]],Last_Validations[],COLUMNS($B:H)+1,FALSE)</f>
        <v>Nigeria</v>
      </c>
      <c r="AB848" s="36" t="str">
        <f>VLOOKUP(First_Validations__2[[#This Row],[CountryReq]],Last_Validations[],COLUMNS($B:I)+1,FALSE)</f>
        <v>https://eiti.org/BD/2019-20</v>
      </c>
      <c r="AC848" s="36" t="str">
        <f>VLOOKUP(First_Validations__2[[#This Row],[CountryReq]],Last_Validations[],COLUMNS($B:J)+1,FALSE)</f>
        <v>https://eiti.org/document/nigeria-validation-2018</v>
      </c>
      <c r="AD848" s="36">
        <f>VLOOKUP(First_Validations__2[[#This Row],[CountryReq]],Last_Validations[],COLUMNS($B:K)+1,FALSE)</f>
        <v>2018</v>
      </c>
      <c r="AE848" s="36">
        <f>VLOOKUP(First_Validations__2[[#This Row],[CountryReq]],Last_Validations[],COLUMNS($B:L)+1,FALSE)</f>
        <v>2018</v>
      </c>
      <c r="AF848" s="36" t="str">
        <f>VLOOKUP(First_Validations__2[[#This Row],[CountryReq]],Last_Validations[],COLUMNS($B:M)+1,FALSE)</f>
        <v>Satisfactory progress</v>
      </c>
      <c r="AG848" s="36" t="str">
        <f>VLOOKUP(First_Validations__2[[#This Row],[CountryReq]],Last_Validations[],COLUMNS($B:N)+1,FALSE)</f>
        <v>Transportation revenues (#4.4)</v>
      </c>
      <c r="AH848" s="36">
        <f>VLOOKUP(First_Validations__2[[#This Row],[CountryReq]],Last_Validations[],COLUMNS($B:O)+1,FALSE)</f>
        <v>5</v>
      </c>
      <c r="AI848" s="36" t="str">
        <f>VLOOKUP(First_Validations__2[[#This Row],[CountryReq]],Last_Validations[],COLUMNS($B:P)+1,FALSE)</f>
        <v>Satisfactory progress</v>
      </c>
      <c r="AJ848" s="36" t="str">
        <f>VLOOKUP(First_Validations__2[[#This Row],[CountryReq]],Last_Validations[],COLUMNS($B:Q)+1,FALSE)</f>
        <v>The 2015 EITI Report confirms the lack of transport revenues related to mining in 2015. The 2015 EITI Report describes transport revenues in oil and gas and the operator’s unilateral disclosure of such transport revenues in 2015, although these were not considered material. Although there is no evidence of the NSWG considering the materiality of revenues collected by NLNG from the transportation of LNG, the EITI Report clarifies that NLNG is not considered a SOE for EITI reporting purposes.</v>
      </c>
      <c r="AK848" s="36" t="str">
        <f>VLOOKUP(First_Validations__2[[#This Row],[CountryReq]],Last_Validations[],COLUMNS($B:R)+1,FALSE)</f>
        <v>https://eiti.org/nigeria#nigerias-progress-by-requirement</v>
      </c>
      <c r="AL848" s="36" t="str">
        <f>VLOOKUP(First_Validations__2[[#This Row],[CountryReq]],Last_Validations[],COLUMNS($B:S)+1,FALSE)</f>
        <v>http://www.neiti.org.ng/</v>
      </c>
      <c r="AM848" s="36" t="str">
        <f>VLOOKUP(First_Validations__2[[#This Row],[CountryReq]],Last_Validations[],COLUMNS($B:T)+1,FALSE)</f>
        <v>https://eiti.org/api/v1.0/score_data/43</v>
      </c>
      <c r="AN848" s="36" t="str">
        <f>IF(First_Validations__2[[#This Row],[FirstValidation.Country: Year]]=First_Validations__2[[#This Row],[Country: Year]],"First","Second / Last")</f>
        <v>Second / Last</v>
      </c>
      <c r="AO848" s="36">
        <f>IF(AND(First_Validations__2[[#This Row],[FirstValidation.Validation score]]&lt;5,First_Validations__2[[#This Row],[FirstValidation.Validation score]]&gt;1),1,0)</f>
        <v>1</v>
      </c>
      <c r="AP848" s="36">
        <f>First_Validations__2[[#This Row],[Validation score]]-First_Validations__2[[#This Row],[FirstValidation.Validation score]]</f>
        <v>1</v>
      </c>
      <c r="AQ848" s="36">
        <f>IF(AND(First_Validations__2[[#This Row],[Corrective action]]=1,First_Validations__2[[#This Row],[Validation score]]&lt;5,First_Validations__2[[#This Row],[Validation score]]&gt;1),1,0)</f>
        <v>0</v>
      </c>
      <c r="AR848" s="36">
        <f>IF(AND(First_Validations__2[[#This Row],[Corrective action]]=1,OR(First_Validations__2[[#This Row],[Validation score]]&gt;4,First_Validations__2[[#This Row],[Validation score]]&lt;2)),1,0)</f>
        <v>1</v>
      </c>
      <c r="AS8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8" s="36" t="str">
        <f>VLOOKUP(First_Validations__2[[#This Row],[Requirement ('#)]],Requirements[[Requirements]:[Categories2]],2,FALSE)</f>
        <v>Revenue collection</v>
      </c>
    </row>
    <row r="849" spans="2:46">
      <c r="B849" s="34" t="s">
        <v>1584</v>
      </c>
      <c r="C849" s="34">
        <v>1</v>
      </c>
      <c r="D849" s="34">
        <v>3</v>
      </c>
      <c r="E849" s="34" t="s">
        <v>46</v>
      </c>
      <c r="F849" s="34" t="s">
        <v>1585</v>
      </c>
      <c r="G849" s="34" t="s">
        <v>1584</v>
      </c>
      <c r="H849" s="34" t="s">
        <v>3498</v>
      </c>
      <c r="I849" s="34" t="s">
        <v>47</v>
      </c>
      <c r="J849" s="34">
        <v>2016</v>
      </c>
      <c r="K849" s="34">
        <v>2018</v>
      </c>
      <c r="L849" s="34" t="s">
        <v>1768</v>
      </c>
      <c r="M849" s="34" t="s">
        <v>1806</v>
      </c>
      <c r="N849" s="34">
        <v>5</v>
      </c>
      <c r="O849" s="34" t="s">
        <v>1768</v>
      </c>
      <c r="P849" s="34" t="s">
        <v>66</v>
      </c>
      <c r="Q849" s="34" t="s">
        <v>1823</v>
      </c>
      <c r="R849" s="34" t="s">
        <v>1586</v>
      </c>
      <c r="S849" s="34" t="s">
        <v>1824</v>
      </c>
      <c r="T849" s="34" t="s">
        <v>2791</v>
      </c>
      <c r="U849" s="36" t="str">
        <f>VLOOKUP(First_Validations__2[[#This Row],[CountryReq]],Last_Validations[],COLUMNS($B:B)+1,FALSE)</f>
        <v>Nigeria: 2018</v>
      </c>
      <c r="V849" s="36" t="str">
        <f>VLOOKUP(First_Validations__2[[#This Row],[CountryReq]],Last_Validations[],COLUMNS($B:C)+1,FALSE)</f>
        <v>Nigeria</v>
      </c>
      <c r="W849" s="36">
        <f>VLOOKUP(First_Validations__2[[#This Row],[CountryReq]],Last_Validations[],COLUMNS($B:D)+1,FALSE)</f>
        <v>1</v>
      </c>
      <c r="X849" s="36">
        <f>VLOOKUP(First_Validations__2[[#This Row],[CountryReq]],Last_Validations[],COLUMNS($B:E)+1,FALSE)</f>
        <v>43</v>
      </c>
      <c r="Y849" s="36" t="str">
        <f>VLOOKUP(First_Validations__2[[#This Row],[CountryReq]],Last_Validations[],COLUMNS($B:F)+1,FALSE)</f>
        <v>Nigeria: 2018</v>
      </c>
      <c r="Z849" s="36" t="str">
        <f>VLOOKUP(First_Validations__2[[#This Row],[CountryReq]],Last_Validations[],COLUMNS($B:G)+1,FALSE)</f>
        <v>NGA</v>
      </c>
      <c r="AA849" s="36" t="str">
        <f>VLOOKUP(First_Validations__2[[#This Row],[CountryReq]],Last_Validations[],COLUMNS($B:H)+1,FALSE)</f>
        <v>Nigeria</v>
      </c>
      <c r="AB849" s="36" t="str">
        <f>VLOOKUP(First_Validations__2[[#This Row],[CountryReq]],Last_Validations[],COLUMNS($B:I)+1,FALSE)</f>
        <v>https://eiti.org/BD/2019-20</v>
      </c>
      <c r="AC849" s="36" t="str">
        <f>VLOOKUP(First_Validations__2[[#This Row],[CountryReq]],Last_Validations[],COLUMNS($B:J)+1,FALSE)</f>
        <v>https://eiti.org/document/nigeria-validation-2018</v>
      </c>
      <c r="AD849" s="36">
        <f>VLOOKUP(First_Validations__2[[#This Row],[CountryReq]],Last_Validations[],COLUMNS($B:K)+1,FALSE)</f>
        <v>2018</v>
      </c>
      <c r="AE849" s="36">
        <f>VLOOKUP(First_Validations__2[[#This Row],[CountryReq]],Last_Validations[],COLUMNS($B:L)+1,FALSE)</f>
        <v>2018</v>
      </c>
      <c r="AF849" s="36" t="str">
        <f>VLOOKUP(First_Validations__2[[#This Row],[CountryReq]],Last_Validations[],COLUMNS($B:M)+1,FALSE)</f>
        <v>Satisfactory progress</v>
      </c>
      <c r="AG849" s="36" t="str">
        <f>VLOOKUP(First_Validations__2[[#This Row],[CountryReq]],Last_Validations[],COLUMNS($B:N)+1,FALSE)</f>
        <v>SOE transactions (#4.5)</v>
      </c>
      <c r="AH849" s="36">
        <f>VLOOKUP(First_Validations__2[[#This Row],[CountryReq]],Last_Validations[],COLUMNS($B:O)+1,FALSE)</f>
        <v>5</v>
      </c>
      <c r="AI849" s="36" t="str">
        <f>VLOOKUP(First_Validations__2[[#This Row],[CountryReq]],Last_Validations[],COLUMNS($B:P)+1,FALSE)</f>
        <v>Satisfactory progress</v>
      </c>
      <c r="AJ849" s="36" t="str">
        <f>VLOOKUP(First_Validations__2[[#This Row],[CountryReq]],Last_Validations[],COLUMNS($B:Q)+1,FALSE)</f>
        <v xml:space="preserve">The 2013 EITI Report discloses SOE transactions with government including the remittance of proceeds of the sale of the state’s in-kind revenues as well as dividends by Nigeria LNG Limited (NLNG, a state-owned enterprise), highlighting deviations from statutory rules in practice. This requirement is not applicable in the solid minerals sector. </v>
      </c>
      <c r="AK849" s="36" t="str">
        <f>VLOOKUP(First_Validations__2[[#This Row],[CountryReq]],Last_Validations[],COLUMNS($B:R)+1,FALSE)</f>
        <v>https://eiti.org/nigeria#nigerias-progress-by-requirement</v>
      </c>
      <c r="AL849" s="36" t="str">
        <f>VLOOKUP(First_Validations__2[[#This Row],[CountryReq]],Last_Validations[],COLUMNS($B:S)+1,FALSE)</f>
        <v>http://www.neiti.org.ng/</v>
      </c>
      <c r="AM849" s="36" t="str">
        <f>VLOOKUP(First_Validations__2[[#This Row],[CountryReq]],Last_Validations[],COLUMNS($B:T)+1,FALSE)</f>
        <v>https://eiti.org/api/v1.0/score_data/43</v>
      </c>
      <c r="AN849" s="36" t="str">
        <f>IF(First_Validations__2[[#This Row],[FirstValidation.Country: Year]]=First_Validations__2[[#This Row],[Country: Year]],"First","Second / Last")</f>
        <v>Second / Last</v>
      </c>
      <c r="AO849" s="36">
        <f>IF(AND(First_Validations__2[[#This Row],[FirstValidation.Validation score]]&lt;5,First_Validations__2[[#This Row],[FirstValidation.Validation score]]&gt;1),1,0)</f>
        <v>0</v>
      </c>
      <c r="AP849" s="36">
        <f>First_Validations__2[[#This Row],[Validation score]]-First_Validations__2[[#This Row],[FirstValidation.Validation score]]</f>
        <v>0</v>
      </c>
      <c r="AQ849" s="36">
        <f>IF(AND(First_Validations__2[[#This Row],[Corrective action]]=1,First_Validations__2[[#This Row],[Validation score]]&lt;5,First_Validations__2[[#This Row],[Validation score]]&gt;1),1,0)</f>
        <v>0</v>
      </c>
      <c r="AR849" s="36">
        <f>IF(AND(First_Validations__2[[#This Row],[Corrective action]]=1,OR(First_Validations__2[[#This Row],[Validation score]]&gt;4,First_Validations__2[[#This Row],[Validation score]]&lt;2)),1,0)</f>
        <v>0</v>
      </c>
      <c r="AS8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49" s="36" t="str">
        <f>VLOOKUP(First_Validations__2[[#This Row],[Requirement ('#)]],Requirements[[Requirements]:[Categories2]],2,FALSE)</f>
        <v>Revenue collection</v>
      </c>
    </row>
    <row r="850" spans="2:46">
      <c r="B850" s="34" t="s">
        <v>1584</v>
      </c>
      <c r="C850" s="34">
        <v>1</v>
      </c>
      <c r="D850" s="34">
        <v>3</v>
      </c>
      <c r="E850" s="34" t="s">
        <v>46</v>
      </c>
      <c r="F850" s="34" t="s">
        <v>1585</v>
      </c>
      <c r="G850" s="34" t="s">
        <v>1584</v>
      </c>
      <c r="H850" s="34" t="s">
        <v>3498</v>
      </c>
      <c r="I850" s="34" t="s">
        <v>47</v>
      </c>
      <c r="J850" s="34">
        <v>2016</v>
      </c>
      <c r="K850" s="34">
        <v>2018</v>
      </c>
      <c r="L850" s="34" t="s">
        <v>1768</v>
      </c>
      <c r="M850" s="34" t="s">
        <v>1811</v>
      </c>
      <c r="N850" s="34">
        <v>5</v>
      </c>
      <c r="O850" s="34" t="s">
        <v>1768</v>
      </c>
      <c r="P850" s="34" t="s">
        <v>71</v>
      </c>
      <c r="Q850" s="34" t="s">
        <v>1823</v>
      </c>
      <c r="R850" s="34" t="s">
        <v>1586</v>
      </c>
      <c r="S850" s="34" t="s">
        <v>1824</v>
      </c>
      <c r="T850" s="34" t="s">
        <v>2790</v>
      </c>
      <c r="U850" s="36" t="str">
        <f>VLOOKUP(First_Validations__2[[#This Row],[CountryReq]],Last_Validations[],COLUMNS($B:B)+1,FALSE)</f>
        <v>Nigeria: 2018</v>
      </c>
      <c r="V850" s="36" t="str">
        <f>VLOOKUP(First_Validations__2[[#This Row],[CountryReq]],Last_Validations[],COLUMNS($B:C)+1,FALSE)</f>
        <v>Nigeria</v>
      </c>
      <c r="W850" s="36">
        <f>VLOOKUP(First_Validations__2[[#This Row],[CountryReq]],Last_Validations[],COLUMNS($B:D)+1,FALSE)</f>
        <v>1</v>
      </c>
      <c r="X850" s="36">
        <f>VLOOKUP(First_Validations__2[[#This Row],[CountryReq]],Last_Validations[],COLUMNS($B:E)+1,FALSE)</f>
        <v>43</v>
      </c>
      <c r="Y850" s="36" t="str">
        <f>VLOOKUP(First_Validations__2[[#This Row],[CountryReq]],Last_Validations[],COLUMNS($B:F)+1,FALSE)</f>
        <v>Nigeria: 2018</v>
      </c>
      <c r="Z850" s="36" t="str">
        <f>VLOOKUP(First_Validations__2[[#This Row],[CountryReq]],Last_Validations[],COLUMNS($B:G)+1,FALSE)</f>
        <v>NGA</v>
      </c>
      <c r="AA850" s="36" t="str">
        <f>VLOOKUP(First_Validations__2[[#This Row],[CountryReq]],Last_Validations[],COLUMNS($B:H)+1,FALSE)</f>
        <v>Nigeria</v>
      </c>
      <c r="AB850" s="36" t="str">
        <f>VLOOKUP(First_Validations__2[[#This Row],[CountryReq]],Last_Validations[],COLUMNS($B:I)+1,FALSE)</f>
        <v>https://eiti.org/BD/2019-20</v>
      </c>
      <c r="AC850" s="36" t="str">
        <f>VLOOKUP(First_Validations__2[[#This Row],[CountryReq]],Last_Validations[],COLUMNS($B:J)+1,FALSE)</f>
        <v>https://eiti.org/document/nigeria-validation-2018</v>
      </c>
      <c r="AD850" s="36">
        <f>VLOOKUP(First_Validations__2[[#This Row],[CountryReq]],Last_Validations[],COLUMNS($B:K)+1,FALSE)</f>
        <v>2018</v>
      </c>
      <c r="AE850" s="36">
        <f>VLOOKUP(First_Validations__2[[#This Row],[CountryReq]],Last_Validations[],COLUMNS($B:L)+1,FALSE)</f>
        <v>2018</v>
      </c>
      <c r="AF850" s="36" t="str">
        <f>VLOOKUP(First_Validations__2[[#This Row],[CountryReq]],Last_Validations[],COLUMNS($B:M)+1,FALSE)</f>
        <v>Satisfactory progress</v>
      </c>
      <c r="AG850" s="36" t="str">
        <f>VLOOKUP(First_Validations__2[[#This Row],[CountryReq]],Last_Validations[],COLUMNS($B:N)+1,FALSE)</f>
        <v>Distribution of revenues (#5.1)</v>
      </c>
      <c r="AH850" s="36">
        <f>VLOOKUP(First_Validations__2[[#This Row],[CountryReq]],Last_Validations[],COLUMNS($B:O)+1,FALSE)</f>
        <v>5</v>
      </c>
      <c r="AI850" s="36" t="str">
        <f>VLOOKUP(First_Validations__2[[#This Row],[CountryReq]],Last_Validations[],COLUMNS($B:P)+1,FALSE)</f>
        <v>Satisfactory progress</v>
      </c>
      <c r="AJ850" s="36" t="str">
        <f>VLOOKUP(First_Validations__2[[#This Row],[CountryReq]],Last_Validations[],COLUMNS($B:Q)+1,FALSE)</f>
        <v xml:space="preserve">The EITI Reports clearly state which extractives revenues were recorded in the federal budget, deviations in practice from statutory rules and the use of revenues collected by federal entities not recorded in the budget. </v>
      </c>
      <c r="AK850" s="36" t="str">
        <f>VLOOKUP(First_Validations__2[[#This Row],[CountryReq]],Last_Validations[],COLUMNS($B:R)+1,FALSE)</f>
        <v>https://eiti.org/nigeria#nigerias-progress-by-requirement</v>
      </c>
      <c r="AL850" s="36" t="str">
        <f>VLOOKUP(First_Validations__2[[#This Row],[CountryReq]],Last_Validations[],COLUMNS($B:S)+1,FALSE)</f>
        <v>http://www.neiti.org.ng/</v>
      </c>
      <c r="AM850" s="36" t="str">
        <f>VLOOKUP(First_Validations__2[[#This Row],[CountryReq]],Last_Validations[],COLUMNS($B:T)+1,FALSE)</f>
        <v>https://eiti.org/api/v1.0/score_data/43</v>
      </c>
      <c r="AN850" s="36" t="str">
        <f>IF(First_Validations__2[[#This Row],[FirstValidation.Country: Year]]=First_Validations__2[[#This Row],[Country: Year]],"First","Second / Last")</f>
        <v>Second / Last</v>
      </c>
      <c r="AO850" s="36">
        <f>IF(AND(First_Validations__2[[#This Row],[FirstValidation.Validation score]]&lt;5,First_Validations__2[[#This Row],[FirstValidation.Validation score]]&gt;1),1,0)</f>
        <v>0</v>
      </c>
      <c r="AP850" s="36">
        <f>First_Validations__2[[#This Row],[Validation score]]-First_Validations__2[[#This Row],[FirstValidation.Validation score]]</f>
        <v>0</v>
      </c>
      <c r="AQ850" s="36">
        <f>IF(AND(First_Validations__2[[#This Row],[Corrective action]]=1,First_Validations__2[[#This Row],[Validation score]]&lt;5,First_Validations__2[[#This Row],[Validation score]]&gt;1),1,0)</f>
        <v>0</v>
      </c>
      <c r="AR850" s="36">
        <f>IF(AND(First_Validations__2[[#This Row],[Corrective action]]=1,OR(First_Validations__2[[#This Row],[Validation score]]&gt;4,First_Validations__2[[#This Row],[Validation score]]&lt;2)),1,0)</f>
        <v>0</v>
      </c>
      <c r="AS8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0" s="36" t="str">
        <f>VLOOKUP(First_Validations__2[[#This Row],[Requirement ('#)]],Requirements[[Requirements]:[Categories2]],2,FALSE)</f>
        <v>Revenue allocation</v>
      </c>
    </row>
    <row r="851" spans="2:46">
      <c r="B851" s="34" t="s">
        <v>1584</v>
      </c>
      <c r="C851" s="34">
        <v>1</v>
      </c>
      <c r="D851" s="34">
        <v>3</v>
      </c>
      <c r="E851" s="34" t="s">
        <v>46</v>
      </c>
      <c r="F851" s="34" t="s">
        <v>1585</v>
      </c>
      <c r="G851" s="34" t="s">
        <v>1584</v>
      </c>
      <c r="H851" s="34" t="s">
        <v>3498</v>
      </c>
      <c r="I851" s="34" t="s">
        <v>47</v>
      </c>
      <c r="J851" s="34">
        <v>2016</v>
      </c>
      <c r="K851" s="34">
        <v>2018</v>
      </c>
      <c r="L851" s="34" t="s">
        <v>1768</v>
      </c>
      <c r="M851" s="34" t="s">
        <v>1812</v>
      </c>
      <c r="N851" s="34">
        <v>4</v>
      </c>
      <c r="O851" s="34" t="s">
        <v>1767</v>
      </c>
      <c r="P851" s="34" t="s">
        <v>72</v>
      </c>
      <c r="Q851" s="34" t="s">
        <v>1823</v>
      </c>
      <c r="R851" s="34" t="s">
        <v>1586</v>
      </c>
      <c r="S851" s="34" t="s">
        <v>1824</v>
      </c>
      <c r="T851" s="34" t="s">
        <v>2789</v>
      </c>
      <c r="U851" s="36" t="str">
        <f>VLOOKUP(First_Validations__2[[#This Row],[CountryReq]],Last_Validations[],COLUMNS($B:B)+1,FALSE)</f>
        <v>Nigeria: 2018</v>
      </c>
      <c r="V851" s="36" t="str">
        <f>VLOOKUP(First_Validations__2[[#This Row],[CountryReq]],Last_Validations[],COLUMNS($B:C)+1,FALSE)</f>
        <v>Nigeria</v>
      </c>
      <c r="W851" s="36">
        <f>VLOOKUP(First_Validations__2[[#This Row],[CountryReq]],Last_Validations[],COLUMNS($B:D)+1,FALSE)</f>
        <v>1</v>
      </c>
      <c r="X851" s="36">
        <f>VLOOKUP(First_Validations__2[[#This Row],[CountryReq]],Last_Validations[],COLUMNS($B:E)+1,FALSE)</f>
        <v>43</v>
      </c>
      <c r="Y851" s="36" t="str">
        <f>VLOOKUP(First_Validations__2[[#This Row],[CountryReq]],Last_Validations[],COLUMNS($B:F)+1,FALSE)</f>
        <v>Nigeria: 2018</v>
      </c>
      <c r="Z851" s="36" t="str">
        <f>VLOOKUP(First_Validations__2[[#This Row],[CountryReq]],Last_Validations[],COLUMNS($B:G)+1,FALSE)</f>
        <v>NGA</v>
      </c>
      <c r="AA851" s="36" t="str">
        <f>VLOOKUP(First_Validations__2[[#This Row],[CountryReq]],Last_Validations[],COLUMNS($B:H)+1,FALSE)</f>
        <v>Nigeria</v>
      </c>
      <c r="AB851" s="36" t="str">
        <f>VLOOKUP(First_Validations__2[[#This Row],[CountryReq]],Last_Validations[],COLUMNS($B:I)+1,FALSE)</f>
        <v>https://eiti.org/BD/2019-20</v>
      </c>
      <c r="AC851" s="36" t="str">
        <f>VLOOKUP(First_Validations__2[[#This Row],[CountryReq]],Last_Validations[],COLUMNS($B:J)+1,FALSE)</f>
        <v>https://eiti.org/document/nigeria-validation-2018</v>
      </c>
      <c r="AD851" s="36">
        <f>VLOOKUP(First_Validations__2[[#This Row],[CountryReq]],Last_Validations[],COLUMNS($B:K)+1,FALSE)</f>
        <v>2018</v>
      </c>
      <c r="AE851" s="36">
        <f>VLOOKUP(First_Validations__2[[#This Row],[CountryReq]],Last_Validations[],COLUMNS($B:L)+1,FALSE)</f>
        <v>2018</v>
      </c>
      <c r="AF851" s="36" t="str">
        <f>VLOOKUP(First_Validations__2[[#This Row],[CountryReq]],Last_Validations[],COLUMNS($B:M)+1,FALSE)</f>
        <v>Satisfactory progress</v>
      </c>
      <c r="AG851" s="36" t="str">
        <f>VLOOKUP(First_Validations__2[[#This Row],[CountryReq]],Last_Validations[],COLUMNS($B:N)+1,FALSE)</f>
        <v>Subnational transfers (#5.2)</v>
      </c>
      <c r="AH851" s="36">
        <f>VLOOKUP(First_Validations__2[[#This Row],[CountryReq]],Last_Validations[],COLUMNS($B:O)+1,FALSE)</f>
        <v>5</v>
      </c>
      <c r="AI851" s="36" t="str">
        <f>VLOOKUP(First_Validations__2[[#This Row],[CountryReq]],Last_Validations[],COLUMNS($B:P)+1,FALSE)</f>
        <v>Satisfactory progress</v>
      </c>
      <c r="AJ851" s="36" t="str">
        <f>VLOOKUP(First_Validations__2[[#This Row],[CountryReq]],Last_Validations[],COLUMNS($B:Q)+1,FALSE)</f>
        <v xml:space="preserve">The 2015 EITI Reports describe statutory subnational transfers linked to extractives revenues and provide the revenue-sharing formulas. NEITI has disclosed the value of actual subnational transfers in 2015 and highlighted discrepancies with calculations according to the revenue-sharing formulas. </v>
      </c>
      <c r="AK851" s="36" t="str">
        <f>VLOOKUP(First_Validations__2[[#This Row],[CountryReq]],Last_Validations[],COLUMNS($B:R)+1,FALSE)</f>
        <v>https://eiti.org/nigeria#nigerias-progress-by-requirement</v>
      </c>
      <c r="AL851" s="36" t="str">
        <f>VLOOKUP(First_Validations__2[[#This Row],[CountryReq]],Last_Validations[],COLUMNS($B:S)+1,FALSE)</f>
        <v>http://www.neiti.org.ng/</v>
      </c>
      <c r="AM851" s="36" t="str">
        <f>VLOOKUP(First_Validations__2[[#This Row],[CountryReq]],Last_Validations[],COLUMNS($B:T)+1,FALSE)</f>
        <v>https://eiti.org/api/v1.0/score_data/43</v>
      </c>
      <c r="AN851" s="36" t="str">
        <f>IF(First_Validations__2[[#This Row],[FirstValidation.Country: Year]]=First_Validations__2[[#This Row],[Country: Year]],"First","Second / Last")</f>
        <v>Second / Last</v>
      </c>
      <c r="AO851" s="36">
        <f>IF(AND(First_Validations__2[[#This Row],[FirstValidation.Validation score]]&lt;5,First_Validations__2[[#This Row],[FirstValidation.Validation score]]&gt;1),1,0)</f>
        <v>1</v>
      </c>
      <c r="AP851" s="36">
        <f>First_Validations__2[[#This Row],[Validation score]]-First_Validations__2[[#This Row],[FirstValidation.Validation score]]</f>
        <v>1</v>
      </c>
      <c r="AQ851" s="36">
        <f>IF(AND(First_Validations__2[[#This Row],[Corrective action]]=1,First_Validations__2[[#This Row],[Validation score]]&lt;5,First_Validations__2[[#This Row],[Validation score]]&gt;1),1,0)</f>
        <v>0</v>
      </c>
      <c r="AR851" s="36">
        <f>IF(AND(First_Validations__2[[#This Row],[Corrective action]]=1,OR(First_Validations__2[[#This Row],[Validation score]]&gt;4,First_Validations__2[[#This Row],[Validation score]]&lt;2)),1,0)</f>
        <v>1</v>
      </c>
      <c r="AS8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1" s="36" t="str">
        <f>VLOOKUP(First_Validations__2[[#This Row],[Requirement ('#)]],Requirements[[Requirements]:[Categories2]],2,FALSE)</f>
        <v>Revenue allocation</v>
      </c>
    </row>
    <row r="852" spans="2:46">
      <c r="B852" s="34" t="s">
        <v>1584</v>
      </c>
      <c r="C852" s="34">
        <v>1</v>
      </c>
      <c r="D852" s="34">
        <v>3</v>
      </c>
      <c r="E852" s="34" t="s">
        <v>46</v>
      </c>
      <c r="F852" s="34" t="s">
        <v>1585</v>
      </c>
      <c r="G852" s="34" t="s">
        <v>1584</v>
      </c>
      <c r="H852" s="34" t="s">
        <v>3498</v>
      </c>
      <c r="I852" s="34" t="s">
        <v>47</v>
      </c>
      <c r="J852" s="34">
        <v>2016</v>
      </c>
      <c r="K852" s="34">
        <v>2018</v>
      </c>
      <c r="L852" s="34" t="s">
        <v>1768</v>
      </c>
      <c r="M852" s="34" t="s">
        <v>1809</v>
      </c>
      <c r="N852" s="34">
        <v>4</v>
      </c>
      <c r="O852" s="34" t="s">
        <v>1767</v>
      </c>
      <c r="P852" s="34" t="s">
        <v>69</v>
      </c>
      <c r="Q852" s="34" t="s">
        <v>1823</v>
      </c>
      <c r="R852" s="34" t="s">
        <v>1586</v>
      </c>
      <c r="S852" s="34" t="s">
        <v>1824</v>
      </c>
      <c r="T852" s="34" t="s">
        <v>2788</v>
      </c>
      <c r="U852" s="36" t="str">
        <f>VLOOKUP(First_Validations__2[[#This Row],[CountryReq]],Last_Validations[],COLUMNS($B:B)+1,FALSE)</f>
        <v>Nigeria: 2018</v>
      </c>
      <c r="V852" s="36" t="str">
        <f>VLOOKUP(First_Validations__2[[#This Row],[CountryReq]],Last_Validations[],COLUMNS($B:C)+1,FALSE)</f>
        <v>Nigeria</v>
      </c>
      <c r="W852" s="36">
        <f>VLOOKUP(First_Validations__2[[#This Row],[CountryReq]],Last_Validations[],COLUMNS($B:D)+1,FALSE)</f>
        <v>1</v>
      </c>
      <c r="X852" s="36">
        <f>VLOOKUP(First_Validations__2[[#This Row],[CountryReq]],Last_Validations[],COLUMNS($B:E)+1,FALSE)</f>
        <v>43</v>
      </c>
      <c r="Y852" s="36" t="str">
        <f>VLOOKUP(First_Validations__2[[#This Row],[CountryReq]],Last_Validations[],COLUMNS($B:F)+1,FALSE)</f>
        <v>Nigeria: 2018</v>
      </c>
      <c r="Z852" s="36" t="str">
        <f>VLOOKUP(First_Validations__2[[#This Row],[CountryReq]],Last_Validations[],COLUMNS($B:G)+1,FALSE)</f>
        <v>NGA</v>
      </c>
      <c r="AA852" s="36" t="str">
        <f>VLOOKUP(First_Validations__2[[#This Row],[CountryReq]],Last_Validations[],COLUMNS($B:H)+1,FALSE)</f>
        <v>Nigeria</v>
      </c>
      <c r="AB852" s="36" t="str">
        <f>VLOOKUP(First_Validations__2[[#This Row],[CountryReq]],Last_Validations[],COLUMNS($B:I)+1,FALSE)</f>
        <v>https://eiti.org/BD/2019-20</v>
      </c>
      <c r="AC852" s="36" t="str">
        <f>VLOOKUP(First_Validations__2[[#This Row],[CountryReq]],Last_Validations[],COLUMNS($B:J)+1,FALSE)</f>
        <v>https://eiti.org/document/nigeria-validation-2018</v>
      </c>
      <c r="AD852" s="36">
        <f>VLOOKUP(First_Validations__2[[#This Row],[CountryReq]],Last_Validations[],COLUMNS($B:K)+1,FALSE)</f>
        <v>2018</v>
      </c>
      <c r="AE852" s="36">
        <f>VLOOKUP(First_Validations__2[[#This Row],[CountryReq]],Last_Validations[],COLUMNS($B:L)+1,FALSE)</f>
        <v>2018</v>
      </c>
      <c r="AF852" s="36" t="str">
        <f>VLOOKUP(First_Validations__2[[#This Row],[CountryReq]],Last_Validations[],COLUMNS($B:M)+1,FALSE)</f>
        <v>Satisfactory progress</v>
      </c>
      <c r="AG852" s="36" t="str">
        <f>VLOOKUP(First_Validations__2[[#This Row],[CountryReq]],Last_Validations[],COLUMNS($B:N)+1,FALSE)</f>
        <v>Data timeliness (#4.8)</v>
      </c>
      <c r="AH852" s="36">
        <f>VLOOKUP(First_Validations__2[[#This Row],[CountryReq]],Last_Validations[],COLUMNS($B:O)+1,FALSE)</f>
        <v>5</v>
      </c>
      <c r="AI852" s="36" t="str">
        <f>VLOOKUP(First_Validations__2[[#This Row],[CountryReq]],Last_Validations[],COLUMNS($B:P)+1,FALSE)</f>
        <v>Satisfactory progress</v>
      </c>
      <c r="AJ852" s="36" t="str">
        <f>VLOOKUP(First_Validations__2[[#This Row],[CountryReq]],Last_Validations[],COLUMNS($B:Q)+1,FALSE)</f>
        <v xml:space="preserve">The 2015 EITI Reports covering solid minerals and oil and gas were both published in 2017, within two years of the end of the fiscal period covered. While additional information was published subsequent to two years after the end of the fiscal period covered, the reconciled financial data was published in a sufficiently timely manner. </v>
      </c>
      <c r="AK852" s="36" t="str">
        <f>VLOOKUP(First_Validations__2[[#This Row],[CountryReq]],Last_Validations[],COLUMNS($B:R)+1,FALSE)</f>
        <v>https://eiti.org/nigeria#nigerias-progress-by-requirement</v>
      </c>
      <c r="AL852" s="36" t="str">
        <f>VLOOKUP(First_Validations__2[[#This Row],[CountryReq]],Last_Validations[],COLUMNS($B:S)+1,FALSE)</f>
        <v>http://www.neiti.org.ng/</v>
      </c>
      <c r="AM852" s="36" t="str">
        <f>VLOOKUP(First_Validations__2[[#This Row],[CountryReq]],Last_Validations[],COLUMNS($B:T)+1,FALSE)</f>
        <v>https://eiti.org/api/v1.0/score_data/43</v>
      </c>
      <c r="AN852" s="36" t="str">
        <f>IF(First_Validations__2[[#This Row],[FirstValidation.Country: Year]]=First_Validations__2[[#This Row],[Country: Year]],"First","Second / Last")</f>
        <v>Second / Last</v>
      </c>
      <c r="AO852" s="36">
        <f>IF(AND(First_Validations__2[[#This Row],[FirstValidation.Validation score]]&lt;5,First_Validations__2[[#This Row],[FirstValidation.Validation score]]&gt;1),1,0)</f>
        <v>1</v>
      </c>
      <c r="AP852" s="36">
        <f>First_Validations__2[[#This Row],[Validation score]]-First_Validations__2[[#This Row],[FirstValidation.Validation score]]</f>
        <v>1</v>
      </c>
      <c r="AQ852" s="36">
        <f>IF(AND(First_Validations__2[[#This Row],[Corrective action]]=1,First_Validations__2[[#This Row],[Validation score]]&lt;5,First_Validations__2[[#This Row],[Validation score]]&gt;1),1,0)</f>
        <v>0</v>
      </c>
      <c r="AR852" s="36">
        <f>IF(AND(First_Validations__2[[#This Row],[Corrective action]]=1,OR(First_Validations__2[[#This Row],[Validation score]]&gt;4,First_Validations__2[[#This Row],[Validation score]]&lt;2)),1,0)</f>
        <v>1</v>
      </c>
      <c r="AS8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2" s="36" t="str">
        <f>VLOOKUP(First_Validations__2[[#This Row],[Requirement ('#)]],Requirements[[Requirements]:[Categories2]],2,FALSE)</f>
        <v>Revenue collection</v>
      </c>
    </row>
    <row r="853" spans="2:46">
      <c r="B853" s="34" t="s">
        <v>1584</v>
      </c>
      <c r="C853" s="34">
        <v>1</v>
      </c>
      <c r="D853" s="34">
        <v>3</v>
      </c>
      <c r="E853" s="34" t="s">
        <v>46</v>
      </c>
      <c r="F853" s="34" t="s">
        <v>1585</v>
      </c>
      <c r="G853" s="34" t="s">
        <v>1584</v>
      </c>
      <c r="H853" s="34" t="s">
        <v>3498</v>
      </c>
      <c r="I853" s="34" t="s">
        <v>47</v>
      </c>
      <c r="J853" s="34">
        <v>2016</v>
      </c>
      <c r="K853" s="34">
        <v>2018</v>
      </c>
      <c r="L853" s="34" t="s">
        <v>1768</v>
      </c>
      <c r="M853" s="34" t="s">
        <v>1810</v>
      </c>
      <c r="N853" s="34">
        <v>4</v>
      </c>
      <c r="O853" s="34" t="s">
        <v>1767</v>
      </c>
      <c r="P853" s="34" t="s">
        <v>70</v>
      </c>
      <c r="Q853" s="34" t="s">
        <v>1823</v>
      </c>
      <c r="R853" s="34" t="s">
        <v>1586</v>
      </c>
      <c r="S853" s="34" t="s">
        <v>1824</v>
      </c>
      <c r="T853" s="34" t="s">
        <v>2787</v>
      </c>
      <c r="U853" s="36" t="str">
        <f>VLOOKUP(First_Validations__2[[#This Row],[CountryReq]],Last_Validations[],COLUMNS($B:B)+1,FALSE)</f>
        <v>Nigeria: 2018</v>
      </c>
      <c r="V853" s="36" t="str">
        <f>VLOOKUP(First_Validations__2[[#This Row],[CountryReq]],Last_Validations[],COLUMNS($B:C)+1,FALSE)</f>
        <v>Nigeria</v>
      </c>
      <c r="W853" s="36">
        <f>VLOOKUP(First_Validations__2[[#This Row],[CountryReq]],Last_Validations[],COLUMNS($B:D)+1,FALSE)</f>
        <v>1</v>
      </c>
      <c r="X853" s="36">
        <f>VLOOKUP(First_Validations__2[[#This Row],[CountryReq]],Last_Validations[],COLUMNS($B:E)+1,FALSE)</f>
        <v>43</v>
      </c>
      <c r="Y853" s="36" t="str">
        <f>VLOOKUP(First_Validations__2[[#This Row],[CountryReq]],Last_Validations[],COLUMNS($B:F)+1,FALSE)</f>
        <v>Nigeria: 2018</v>
      </c>
      <c r="Z853" s="36" t="str">
        <f>VLOOKUP(First_Validations__2[[#This Row],[CountryReq]],Last_Validations[],COLUMNS($B:G)+1,FALSE)</f>
        <v>NGA</v>
      </c>
      <c r="AA853" s="36" t="str">
        <f>VLOOKUP(First_Validations__2[[#This Row],[CountryReq]],Last_Validations[],COLUMNS($B:H)+1,FALSE)</f>
        <v>Nigeria</v>
      </c>
      <c r="AB853" s="36" t="str">
        <f>VLOOKUP(First_Validations__2[[#This Row],[CountryReq]],Last_Validations[],COLUMNS($B:I)+1,FALSE)</f>
        <v>https://eiti.org/BD/2019-20</v>
      </c>
      <c r="AC853" s="36" t="str">
        <f>VLOOKUP(First_Validations__2[[#This Row],[CountryReq]],Last_Validations[],COLUMNS($B:J)+1,FALSE)</f>
        <v>https://eiti.org/document/nigeria-validation-2018</v>
      </c>
      <c r="AD853" s="36">
        <f>VLOOKUP(First_Validations__2[[#This Row],[CountryReq]],Last_Validations[],COLUMNS($B:K)+1,FALSE)</f>
        <v>2018</v>
      </c>
      <c r="AE853" s="36">
        <f>VLOOKUP(First_Validations__2[[#This Row],[CountryReq]],Last_Validations[],COLUMNS($B:L)+1,FALSE)</f>
        <v>2018</v>
      </c>
      <c r="AF853" s="36" t="str">
        <f>VLOOKUP(First_Validations__2[[#This Row],[CountryReq]],Last_Validations[],COLUMNS($B:M)+1,FALSE)</f>
        <v>Satisfactory progress</v>
      </c>
      <c r="AG853" s="36" t="str">
        <f>VLOOKUP(First_Validations__2[[#This Row],[CountryReq]],Last_Validations[],COLUMNS($B:N)+1,FALSE)</f>
        <v>Data quality (#4.9)</v>
      </c>
      <c r="AH853" s="36">
        <f>VLOOKUP(First_Validations__2[[#This Row],[CountryReq]],Last_Validations[],COLUMNS($B:O)+1,FALSE)</f>
        <v>5</v>
      </c>
      <c r="AI853" s="36" t="str">
        <f>VLOOKUP(First_Validations__2[[#This Row],[CountryReq]],Last_Validations[],COLUMNS($B:P)+1,FALSE)</f>
        <v>Satisfactory progress</v>
      </c>
      <c r="AJ853" s="36" t="str">
        <f>VLOOKUP(First_Validations__2[[#This Row],[CountryReq]],Last_Validations[],COLUMNS($B:Q)+1,FALSE)</f>
        <v xml:space="preserve">The reconciliations of payments and revenues have been undertaken by two IAs, appointed by the NSWG, and applying international professional standards. The ToRs used for the production of the 2015 EITI Reports were not consistent with the standard ToR approved by the EITI Board, although all key steps were followed nonetheless. Appropriate safeguards were established to preserve the integrity of financial information pre-reconciliation. The 2015 EITI Reports provide the IAs' assessments of the comprehensiveness and reliability of the (financial) data presented. Reconciliation coverages are provided. The reports include informative summaries of the work performed by the IAs and the limitations of the assessments provided. There is clear evidence that NEITI has followed up on past EITI recommendations and presented clear recommendations for 2015. </v>
      </c>
      <c r="AK853" s="36" t="str">
        <f>VLOOKUP(First_Validations__2[[#This Row],[CountryReq]],Last_Validations[],COLUMNS($B:R)+1,FALSE)</f>
        <v>https://eiti.org/nigeria#nigerias-progress-by-requirement</v>
      </c>
      <c r="AL853" s="36" t="str">
        <f>VLOOKUP(First_Validations__2[[#This Row],[CountryReq]],Last_Validations[],COLUMNS($B:S)+1,FALSE)</f>
        <v>http://www.neiti.org.ng/</v>
      </c>
      <c r="AM853" s="36" t="str">
        <f>VLOOKUP(First_Validations__2[[#This Row],[CountryReq]],Last_Validations[],COLUMNS($B:T)+1,FALSE)</f>
        <v>https://eiti.org/api/v1.0/score_data/43</v>
      </c>
      <c r="AN853" s="36" t="str">
        <f>IF(First_Validations__2[[#This Row],[FirstValidation.Country: Year]]=First_Validations__2[[#This Row],[Country: Year]],"First","Second / Last")</f>
        <v>Second / Last</v>
      </c>
      <c r="AO853" s="36">
        <f>IF(AND(First_Validations__2[[#This Row],[FirstValidation.Validation score]]&lt;5,First_Validations__2[[#This Row],[FirstValidation.Validation score]]&gt;1),1,0)</f>
        <v>1</v>
      </c>
      <c r="AP853" s="36">
        <f>First_Validations__2[[#This Row],[Validation score]]-First_Validations__2[[#This Row],[FirstValidation.Validation score]]</f>
        <v>1</v>
      </c>
      <c r="AQ853" s="36">
        <f>IF(AND(First_Validations__2[[#This Row],[Corrective action]]=1,First_Validations__2[[#This Row],[Validation score]]&lt;5,First_Validations__2[[#This Row],[Validation score]]&gt;1),1,0)</f>
        <v>0</v>
      </c>
      <c r="AR853" s="36">
        <f>IF(AND(First_Validations__2[[#This Row],[Corrective action]]=1,OR(First_Validations__2[[#This Row],[Validation score]]&gt;4,First_Validations__2[[#This Row],[Validation score]]&lt;2)),1,0)</f>
        <v>1</v>
      </c>
      <c r="AS8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3" s="36" t="str">
        <f>VLOOKUP(First_Validations__2[[#This Row],[Requirement ('#)]],Requirements[[Requirements]:[Categories2]],2,FALSE)</f>
        <v>Revenue collection</v>
      </c>
    </row>
    <row r="854" spans="2:46">
      <c r="B854" s="34" t="s">
        <v>1584</v>
      </c>
      <c r="C854" s="34">
        <v>1</v>
      </c>
      <c r="D854" s="34">
        <v>3</v>
      </c>
      <c r="E854" s="34" t="s">
        <v>46</v>
      </c>
      <c r="F854" s="34" t="s">
        <v>1585</v>
      </c>
      <c r="G854" s="34" t="s">
        <v>1584</v>
      </c>
      <c r="H854" s="34" t="s">
        <v>3498</v>
      </c>
      <c r="I854" s="34" t="s">
        <v>47</v>
      </c>
      <c r="J854" s="34">
        <v>2016</v>
      </c>
      <c r="K854" s="34">
        <v>2018</v>
      </c>
      <c r="L854" s="34" t="s">
        <v>1768</v>
      </c>
      <c r="M854" s="34" t="s">
        <v>1822</v>
      </c>
      <c r="N854" s="34">
        <v>4</v>
      </c>
      <c r="O854" s="34" t="s">
        <v>1767</v>
      </c>
      <c r="P854" s="34" t="s">
        <v>1</v>
      </c>
      <c r="Q854" s="34" t="s">
        <v>1823</v>
      </c>
      <c r="R854" s="34" t="s">
        <v>1586</v>
      </c>
      <c r="S854" s="34" t="s">
        <v>1824</v>
      </c>
      <c r="T854" s="34" t="s">
        <v>2798</v>
      </c>
      <c r="U854" s="36" t="str">
        <f>VLOOKUP(First_Validations__2[[#This Row],[CountryReq]],Last_Validations[],COLUMNS($B:B)+1,FALSE)</f>
        <v>Nigeria: 2018</v>
      </c>
      <c r="V854" s="36" t="str">
        <f>VLOOKUP(First_Validations__2[[#This Row],[CountryReq]],Last_Validations[],COLUMNS($B:C)+1,FALSE)</f>
        <v>Nigeria</v>
      </c>
      <c r="W854" s="36">
        <f>VLOOKUP(First_Validations__2[[#This Row],[CountryReq]],Last_Validations[],COLUMNS($B:D)+1,FALSE)</f>
        <v>1</v>
      </c>
      <c r="X854" s="36">
        <f>VLOOKUP(First_Validations__2[[#This Row],[CountryReq]],Last_Validations[],COLUMNS($B:E)+1,FALSE)</f>
        <v>43</v>
      </c>
      <c r="Y854" s="36" t="str">
        <f>VLOOKUP(First_Validations__2[[#This Row],[CountryReq]],Last_Validations[],COLUMNS($B:F)+1,FALSE)</f>
        <v>Nigeria: 2018</v>
      </c>
      <c r="Z854" s="36" t="str">
        <f>VLOOKUP(First_Validations__2[[#This Row],[CountryReq]],Last_Validations[],COLUMNS($B:G)+1,FALSE)</f>
        <v>NGA</v>
      </c>
      <c r="AA854" s="36" t="str">
        <f>VLOOKUP(First_Validations__2[[#This Row],[CountryReq]],Last_Validations[],COLUMNS($B:H)+1,FALSE)</f>
        <v>Nigeria</v>
      </c>
      <c r="AB854" s="36" t="str">
        <f>VLOOKUP(First_Validations__2[[#This Row],[CountryReq]],Last_Validations[],COLUMNS($B:I)+1,FALSE)</f>
        <v>https://eiti.org/BD/2019-20</v>
      </c>
      <c r="AC854" s="36" t="str">
        <f>VLOOKUP(First_Validations__2[[#This Row],[CountryReq]],Last_Validations[],COLUMNS($B:J)+1,FALSE)</f>
        <v>https://eiti.org/document/nigeria-validation-2018</v>
      </c>
      <c r="AD854" s="36">
        <f>VLOOKUP(First_Validations__2[[#This Row],[CountryReq]],Last_Validations[],COLUMNS($B:K)+1,FALSE)</f>
        <v>2018</v>
      </c>
      <c r="AE854" s="36">
        <f>VLOOKUP(First_Validations__2[[#This Row],[CountryReq]],Last_Validations[],COLUMNS($B:L)+1,FALSE)</f>
        <v>2018</v>
      </c>
      <c r="AF854" s="36" t="str">
        <f>VLOOKUP(First_Validations__2[[#This Row],[CountryReq]],Last_Validations[],COLUMNS($B:M)+1,FALSE)</f>
        <v>Satisfactory progress</v>
      </c>
      <c r="AG854" s="36" t="str">
        <f>VLOOKUP(First_Validations__2[[#This Row],[CountryReq]],Last_Validations[],COLUMNS($B:N)+1,FALSE)</f>
        <v>Overall Progress (#0.0)</v>
      </c>
      <c r="AH854" s="36">
        <f>VLOOKUP(First_Validations__2[[#This Row],[CountryReq]],Last_Validations[],COLUMNS($B:O)+1,FALSE)</f>
        <v>5</v>
      </c>
      <c r="AI854" s="36" t="str">
        <f>VLOOKUP(First_Validations__2[[#This Row],[CountryReq]],Last_Validations[],COLUMNS($B:P)+1,FALSE)</f>
        <v>Satisfactory progress</v>
      </c>
      <c r="AJ854" s="36" t="str">
        <f>VLOOKUP(First_Validations__2[[#This Row],[CountryReq]],Last_Validations[],COLUMNS($B:Q)+1,FALSE)</f>
        <v/>
      </c>
      <c r="AK854" s="36" t="str">
        <f>VLOOKUP(First_Validations__2[[#This Row],[CountryReq]],Last_Validations[],COLUMNS($B:R)+1,FALSE)</f>
        <v>https://eiti.org/nigeria#nigerias-progress-by-requirement</v>
      </c>
      <c r="AL854" s="36" t="str">
        <f>VLOOKUP(First_Validations__2[[#This Row],[CountryReq]],Last_Validations[],COLUMNS($B:S)+1,FALSE)</f>
        <v>http://www.neiti.org.ng/</v>
      </c>
      <c r="AM854" s="36" t="str">
        <f>VLOOKUP(First_Validations__2[[#This Row],[CountryReq]],Last_Validations[],COLUMNS($B:T)+1,FALSE)</f>
        <v>https://eiti.org/api/v1.0/score_data/43</v>
      </c>
      <c r="AN854" s="36" t="str">
        <f>IF(First_Validations__2[[#This Row],[FirstValidation.Country: Year]]=First_Validations__2[[#This Row],[Country: Year]],"First","Second / Last")</f>
        <v>Second / Last</v>
      </c>
      <c r="AO854" s="36">
        <f>IF(AND(First_Validations__2[[#This Row],[FirstValidation.Validation score]]&lt;5,First_Validations__2[[#This Row],[FirstValidation.Validation score]]&gt;1),1,0)</f>
        <v>1</v>
      </c>
      <c r="AP854" s="36">
        <f>First_Validations__2[[#This Row],[Validation score]]-First_Validations__2[[#This Row],[FirstValidation.Validation score]]</f>
        <v>1</v>
      </c>
      <c r="AQ854" s="36">
        <f>IF(AND(First_Validations__2[[#This Row],[Corrective action]]=1,First_Validations__2[[#This Row],[Validation score]]&lt;5,First_Validations__2[[#This Row],[Validation score]]&gt;1),1,0)</f>
        <v>0</v>
      </c>
      <c r="AR854" s="36">
        <f>IF(AND(First_Validations__2[[#This Row],[Corrective action]]=1,OR(First_Validations__2[[#This Row],[Validation score]]&gt;4,First_Validations__2[[#This Row],[Validation score]]&lt;2)),1,0)</f>
        <v>1</v>
      </c>
      <c r="AS8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4" s="36" t="str">
        <f>VLOOKUP(First_Validations__2[[#This Row],[Requirement ('#)]],Requirements[[Requirements]:[Categories2]],2,FALSE)</f>
        <v>Overall assessment</v>
      </c>
    </row>
    <row r="855" spans="2:46">
      <c r="B855" s="34" t="s">
        <v>1593</v>
      </c>
      <c r="C855" s="34">
        <v>1</v>
      </c>
      <c r="D855" s="34">
        <v>32</v>
      </c>
      <c r="E855" s="34" t="s">
        <v>918</v>
      </c>
      <c r="F855" s="34" t="s">
        <v>1594</v>
      </c>
      <c r="G855" s="34" t="s">
        <v>1593</v>
      </c>
      <c r="H855" s="34" t="s">
        <v>3499</v>
      </c>
      <c r="I855" s="34" t="s">
        <v>919</v>
      </c>
      <c r="J855" s="34">
        <v>2016</v>
      </c>
      <c r="K855" s="34">
        <v>2018</v>
      </c>
      <c r="L855" s="34" t="s">
        <v>1768</v>
      </c>
      <c r="M855" s="34" t="s">
        <v>1799</v>
      </c>
      <c r="N855" s="34">
        <v>6</v>
      </c>
      <c r="O855" s="34" t="s">
        <v>1817</v>
      </c>
      <c r="P855" s="34" t="s">
        <v>1</v>
      </c>
      <c r="Q855" s="34" t="s">
        <v>1860</v>
      </c>
      <c r="R855" s="34" t="s">
        <v>1596</v>
      </c>
      <c r="S855" s="34" t="s">
        <v>1861</v>
      </c>
      <c r="T855" s="34" t="s">
        <v>2853</v>
      </c>
      <c r="U855" s="36" t="str">
        <f>VLOOKUP(First_Validations__2[[#This Row],[CountryReq]],Last_Validations[],COLUMNS($B:B)+1,FALSE)</f>
        <v>Norway: 2018</v>
      </c>
      <c r="V855" s="36" t="str">
        <f>VLOOKUP(First_Validations__2[[#This Row],[CountryReq]],Last_Validations[],COLUMNS($B:C)+1,FALSE)</f>
        <v>Norway</v>
      </c>
      <c r="W855" s="36">
        <f>VLOOKUP(First_Validations__2[[#This Row],[CountryReq]],Last_Validations[],COLUMNS($B:D)+1,FALSE)</f>
        <v>1</v>
      </c>
      <c r="X855" s="36">
        <f>VLOOKUP(First_Validations__2[[#This Row],[CountryReq]],Last_Validations[],COLUMNS($B:E)+1,FALSE)</f>
        <v>54</v>
      </c>
      <c r="Y855" s="36" t="str">
        <f>VLOOKUP(First_Validations__2[[#This Row],[CountryReq]],Last_Validations[],COLUMNS($B:F)+1,FALSE)</f>
        <v>Norway: 2018</v>
      </c>
      <c r="Z855" s="36" t="str">
        <f>VLOOKUP(First_Validations__2[[#This Row],[CountryReq]],Last_Validations[],COLUMNS($B:G)+1,FALSE)</f>
        <v>NOR</v>
      </c>
      <c r="AA855" s="36" t="str">
        <f>VLOOKUP(First_Validations__2[[#This Row],[CountryReq]],Last_Validations[],COLUMNS($B:H)+1,FALSE)</f>
        <v>Norway</v>
      </c>
      <c r="AB855" s="36" t="str">
        <f>VLOOKUP(First_Validations__2[[#This Row],[CountryReq]],Last_Validations[],COLUMNS($B:I)+1,FALSE)</f>
        <v>https://eiti.org/BD/2019-22</v>
      </c>
      <c r="AC855" s="36" t="str">
        <f>VLOOKUP(First_Validations__2[[#This Row],[CountryReq]],Last_Validations[],COLUMNS($B:J)+1,FALSE)</f>
        <v>https://eiti.org/document/norway-validation-2018</v>
      </c>
      <c r="AD855" s="36">
        <f>VLOOKUP(First_Validations__2[[#This Row],[CountryReq]],Last_Validations[],COLUMNS($B:K)+1,FALSE)</f>
        <v>2018</v>
      </c>
      <c r="AE855" s="36">
        <f>VLOOKUP(First_Validations__2[[#This Row],[CountryReq]],Last_Validations[],COLUMNS($B:L)+1,FALSE)</f>
        <v>2018</v>
      </c>
      <c r="AF855" s="36" t="str">
        <f>VLOOKUP(First_Validations__2[[#This Row],[CountryReq]],Last_Validations[],COLUMNS($B:M)+1,FALSE)</f>
        <v>Satisfactory progress</v>
      </c>
      <c r="AG855" s="36" t="str">
        <f>VLOOKUP(First_Validations__2[[#This Row],[CountryReq]],Last_Validations[],COLUMNS($B:N)+1,FALSE)</f>
        <v>Exploration data (#3.1)</v>
      </c>
      <c r="AH855" s="36">
        <f>VLOOKUP(First_Validations__2[[#This Row],[CountryReq]],Last_Validations[],COLUMNS($B:O)+1,FALSE)</f>
        <v>6</v>
      </c>
      <c r="AI855" s="36" t="str">
        <f>VLOOKUP(First_Validations__2[[#This Row],[CountryReq]],Last_Validations[],COLUMNS($B:P)+1,FALSE)</f>
        <v>Beyond</v>
      </c>
      <c r="AJ855" s="36" t="str">
        <f>VLOOKUP(First_Validations__2[[#This Row],[CountryReq]],Last_Validations[],COLUMNS($B:Q)+1,FALSE)</f>
        <v/>
      </c>
      <c r="AK855" s="36" t="str">
        <f>VLOOKUP(First_Validations__2[[#This Row],[CountryReq]],Last_Validations[],COLUMNS($B:R)+1,FALSE)</f>
        <v>https://eiti.org/norway#norways-progress-by-requirement</v>
      </c>
      <c r="AL855" s="36" t="str">
        <f>VLOOKUP(First_Validations__2[[#This Row],[CountryReq]],Last_Validations[],COLUMNS($B:S)+1,FALSE)</f>
        <v>http://www.eiti.no/</v>
      </c>
      <c r="AM855" s="36" t="str">
        <f>VLOOKUP(First_Validations__2[[#This Row],[CountryReq]],Last_Validations[],COLUMNS($B:T)+1,FALSE)</f>
        <v>https://eiti.org/api/v1.0/score_data/54</v>
      </c>
      <c r="AN855" s="36" t="str">
        <f>IF(First_Validations__2[[#This Row],[FirstValidation.Country: Year]]=First_Validations__2[[#This Row],[Country: Year]],"First","Second / Last")</f>
        <v>Second / Last</v>
      </c>
      <c r="AO855" s="36">
        <f>IF(AND(First_Validations__2[[#This Row],[FirstValidation.Validation score]]&lt;5,First_Validations__2[[#This Row],[FirstValidation.Validation score]]&gt;1),1,0)</f>
        <v>0</v>
      </c>
      <c r="AP855" s="36">
        <f>First_Validations__2[[#This Row],[Validation score]]-First_Validations__2[[#This Row],[FirstValidation.Validation score]]</f>
        <v>0</v>
      </c>
      <c r="AQ855" s="36">
        <f>IF(AND(First_Validations__2[[#This Row],[Corrective action]]=1,First_Validations__2[[#This Row],[Validation score]]&lt;5,First_Validations__2[[#This Row],[Validation score]]&gt;1),1,0)</f>
        <v>0</v>
      </c>
      <c r="AR855" s="36">
        <f>IF(AND(First_Validations__2[[#This Row],[Corrective action]]=1,OR(First_Validations__2[[#This Row],[Validation score]]&gt;4,First_Validations__2[[#This Row],[Validation score]]&lt;2)),1,0)</f>
        <v>0</v>
      </c>
      <c r="AS8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5" s="36" t="str">
        <f>VLOOKUP(First_Validations__2[[#This Row],[Requirement ('#)]],Requirements[[Requirements]:[Categories2]],2,FALSE)</f>
        <v>Monitoring production</v>
      </c>
    </row>
    <row r="856" spans="2:46">
      <c r="B856" s="34" t="s">
        <v>1593</v>
      </c>
      <c r="C856" s="34">
        <v>1</v>
      </c>
      <c r="D856" s="34">
        <v>32</v>
      </c>
      <c r="E856" s="34" t="s">
        <v>918</v>
      </c>
      <c r="F856" s="34" t="s">
        <v>1594</v>
      </c>
      <c r="G856" s="34" t="s">
        <v>1593</v>
      </c>
      <c r="H856" s="34" t="s">
        <v>3499</v>
      </c>
      <c r="I856" s="34" t="s">
        <v>919</v>
      </c>
      <c r="J856" s="34">
        <v>2016</v>
      </c>
      <c r="K856" s="34">
        <v>2018</v>
      </c>
      <c r="L856" s="34" t="s">
        <v>1768</v>
      </c>
      <c r="M856" s="34" t="s">
        <v>1800</v>
      </c>
      <c r="N856" s="34">
        <v>5</v>
      </c>
      <c r="O856" s="34" t="s">
        <v>1768</v>
      </c>
      <c r="P856" s="34" t="s">
        <v>1</v>
      </c>
      <c r="Q856" s="34" t="s">
        <v>1860</v>
      </c>
      <c r="R856" s="34" t="s">
        <v>1596</v>
      </c>
      <c r="S856" s="34" t="s">
        <v>1861</v>
      </c>
      <c r="T856" s="34" t="s">
        <v>2848</v>
      </c>
      <c r="U856" s="36" t="str">
        <f>VLOOKUP(First_Validations__2[[#This Row],[CountryReq]],Last_Validations[],COLUMNS($B:B)+1,FALSE)</f>
        <v>Norway: 2018</v>
      </c>
      <c r="V856" s="36" t="str">
        <f>VLOOKUP(First_Validations__2[[#This Row],[CountryReq]],Last_Validations[],COLUMNS($B:C)+1,FALSE)</f>
        <v>Norway</v>
      </c>
      <c r="W856" s="36">
        <f>VLOOKUP(First_Validations__2[[#This Row],[CountryReq]],Last_Validations[],COLUMNS($B:D)+1,FALSE)</f>
        <v>1</v>
      </c>
      <c r="X856" s="36">
        <f>VLOOKUP(First_Validations__2[[#This Row],[CountryReq]],Last_Validations[],COLUMNS($B:E)+1,FALSE)</f>
        <v>54</v>
      </c>
      <c r="Y856" s="36" t="str">
        <f>VLOOKUP(First_Validations__2[[#This Row],[CountryReq]],Last_Validations[],COLUMNS($B:F)+1,FALSE)</f>
        <v>Norway: 2018</v>
      </c>
      <c r="Z856" s="36" t="str">
        <f>VLOOKUP(First_Validations__2[[#This Row],[CountryReq]],Last_Validations[],COLUMNS($B:G)+1,FALSE)</f>
        <v>NOR</v>
      </c>
      <c r="AA856" s="36" t="str">
        <f>VLOOKUP(First_Validations__2[[#This Row],[CountryReq]],Last_Validations[],COLUMNS($B:H)+1,FALSE)</f>
        <v>Norway</v>
      </c>
      <c r="AB856" s="36" t="str">
        <f>VLOOKUP(First_Validations__2[[#This Row],[CountryReq]],Last_Validations[],COLUMNS($B:I)+1,FALSE)</f>
        <v>https://eiti.org/BD/2019-22</v>
      </c>
      <c r="AC856" s="36" t="str">
        <f>VLOOKUP(First_Validations__2[[#This Row],[CountryReq]],Last_Validations[],COLUMNS($B:J)+1,FALSE)</f>
        <v>https://eiti.org/document/norway-validation-2018</v>
      </c>
      <c r="AD856" s="36">
        <f>VLOOKUP(First_Validations__2[[#This Row],[CountryReq]],Last_Validations[],COLUMNS($B:K)+1,FALSE)</f>
        <v>2018</v>
      </c>
      <c r="AE856" s="36">
        <f>VLOOKUP(First_Validations__2[[#This Row],[CountryReq]],Last_Validations[],COLUMNS($B:L)+1,FALSE)</f>
        <v>2018</v>
      </c>
      <c r="AF856" s="36" t="str">
        <f>VLOOKUP(First_Validations__2[[#This Row],[CountryReq]],Last_Validations[],COLUMNS($B:M)+1,FALSE)</f>
        <v>Satisfactory progress</v>
      </c>
      <c r="AG856" s="36" t="str">
        <f>VLOOKUP(First_Validations__2[[#This Row],[CountryReq]],Last_Validations[],COLUMNS($B:N)+1,FALSE)</f>
        <v>Production data (#3.2)</v>
      </c>
      <c r="AH856" s="36">
        <f>VLOOKUP(First_Validations__2[[#This Row],[CountryReq]],Last_Validations[],COLUMNS($B:O)+1,FALSE)</f>
        <v>5</v>
      </c>
      <c r="AI856" s="36" t="str">
        <f>VLOOKUP(First_Validations__2[[#This Row],[CountryReq]],Last_Validations[],COLUMNS($B:P)+1,FALSE)</f>
        <v>Satisfactory progress</v>
      </c>
      <c r="AJ856" s="36" t="str">
        <f>VLOOKUP(First_Validations__2[[#This Row],[CountryReq]],Last_Validations[],COLUMNS($B:Q)+1,FALSE)</f>
        <v/>
      </c>
      <c r="AK856" s="36" t="str">
        <f>VLOOKUP(First_Validations__2[[#This Row],[CountryReq]],Last_Validations[],COLUMNS($B:R)+1,FALSE)</f>
        <v>https://eiti.org/norway#norways-progress-by-requirement</v>
      </c>
      <c r="AL856" s="36" t="str">
        <f>VLOOKUP(First_Validations__2[[#This Row],[CountryReq]],Last_Validations[],COLUMNS($B:S)+1,FALSE)</f>
        <v>http://www.eiti.no/</v>
      </c>
      <c r="AM856" s="36" t="str">
        <f>VLOOKUP(First_Validations__2[[#This Row],[CountryReq]],Last_Validations[],COLUMNS($B:T)+1,FALSE)</f>
        <v>https://eiti.org/api/v1.0/score_data/54</v>
      </c>
      <c r="AN856" s="36" t="str">
        <f>IF(First_Validations__2[[#This Row],[FirstValidation.Country: Year]]=First_Validations__2[[#This Row],[Country: Year]],"First","Second / Last")</f>
        <v>Second / Last</v>
      </c>
      <c r="AO856" s="36">
        <f>IF(AND(First_Validations__2[[#This Row],[FirstValidation.Validation score]]&lt;5,First_Validations__2[[#This Row],[FirstValidation.Validation score]]&gt;1),1,0)</f>
        <v>0</v>
      </c>
      <c r="AP856" s="36">
        <f>First_Validations__2[[#This Row],[Validation score]]-First_Validations__2[[#This Row],[FirstValidation.Validation score]]</f>
        <v>0</v>
      </c>
      <c r="AQ856" s="36">
        <f>IF(AND(First_Validations__2[[#This Row],[Corrective action]]=1,First_Validations__2[[#This Row],[Validation score]]&lt;5,First_Validations__2[[#This Row],[Validation score]]&gt;1),1,0)</f>
        <v>0</v>
      </c>
      <c r="AR856" s="36">
        <f>IF(AND(First_Validations__2[[#This Row],[Corrective action]]=1,OR(First_Validations__2[[#This Row],[Validation score]]&gt;4,First_Validations__2[[#This Row],[Validation score]]&lt;2)),1,0)</f>
        <v>0</v>
      </c>
      <c r="AS8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6" s="36" t="str">
        <f>VLOOKUP(First_Validations__2[[#This Row],[Requirement ('#)]],Requirements[[Requirements]:[Categories2]],2,FALSE)</f>
        <v>Monitoring production</v>
      </c>
    </row>
    <row r="857" spans="2:46">
      <c r="B857" s="34" t="s">
        <v>1593</v>
      </c>
      <c r="C857" s="34">
        <v>1</v>
      </c>
      <c r="D857" s="34">
        <v>32</v>
      </c>
      <c r="E857" s="34" t="s">
        <v>918</v>
      </c>
      <c r="F857" s="34" t="s">
        <v>1594</v>
      </c>
      <c r="G857" s="34" t="s">
        <v>1593</v>
      </c>
      <c r="H857" s="34" t="s">
        <v>3499</v>
      </c>
      <c r="I857" s="34" t="s">
        <v>919</v>
      </c>
      <c r="J857" s="34">
        <v>2016</v>
      </c>
      <c r="K857" s="34">
        <v>2018</v>
      </c>
      <c r="L857" s="34" t="s">
        <v>1768</v>
      </c>
      <c r="M857" s="34" t="s">
        <v>1795</v>
      </c>
      <c r="N857" s="34">
        <v>1</v>
      </c>
      <c r="O857" s="34" t="s">
        <v>1796</v>
      </c>
      <c r="P857" s="34" t="s">
        <v>1</v>
      </c>
      <c r="Q857" s="34" t="s">
        <v>1860</v>
      </c>
      <c r="R857" s="34" t="s">
        <v>1596</v>
      </c>
      <c r="S857" s="34" t="s">
        <v>1861</v>
      </c>
      <c r="T857" s="34" t="s">
        <v>2851</v>
      </c>
      <c r="U857" s="36" t="str">
        <f>VLOOKUP(First_Validations__2[[#This Row],[CountryReq]],Last_Validations[],COLUMNS($B:B)+1,FALSE)</f>
        <v>Norway: 2018</v>
      </c>
      <c r="V857" s="36" t="str">
        <f>VLOOKUP(First_Validations__2[[#This Row],[CountryReq]],Last_Validations[],COLUMNS($B:C)+1,FALSE)</f>
        <v>Norway</v>
      </c>
      <c r="W857" s="36">
        <f>VLOOKUP(First_Validations__2[[#This Row],[CountryReq]],Last_Validations[],COLUMNS($B:D)+1,FALSE)</f>
        <v>1</v>
      </c>
      <c r="X857" s="36">
        <f>VLOOKUP(First_Validations__2[[#This Row],[CountryReq]],Last_Validations[],COLUMNS($B:E)+1,FALSE)</f>
        <v>54</v>
      </c>
      <c r="Y857" s="36" t="str">
        <f>VLOOKUP(First_Validations__2[[#This Row],[CountryReq]],Last_Validations[],COLUMNS($B:F)+1,FALSE)</f>
        <v>Norway: 2018</v>
      </c>
      <c r="Z857" s="36" t="str">
        <f>VLOOKUP(First_Validations__2[[#This Row],[CountryReq]],Last_Validations[],COLUMNS($B:G)+1,FALSE)</f>
        <v>NOR</v>
      </c>
      <c r="AA857" s="36" t="str">
        <f>VLOOKUP(First_Validations__2[[#This Row],[CountryReq]],Last_Validations[],COLUMNS($B:H)+1,FALSE)</f>
        <v>Norway</v>
      </c>
      <c r="AB857" s="36" t="str">
        <f>VLOOKUP(First_Validations__2[[#This Row],[CountryReq]],Last_Validations[],COLUMNS($B:I)+1,FALSE)</f>
        <v>https://eiti.org/BD/2019-22</v>
      </c>
      <c r="AC857" s="36" t="str">
        <f>VLOOKUP(First_Validations__2[[#This Row],[CountryReq]],Last_Validations[],COLUMNS($B:J)+1,FALSE)</f>
        <v>https://eiti.org/document/norway-validation-2018</v>
      </c>
      <c r="AD857" s="36">
        <f>VLOOKUP(First_Validations__2[[#This Row],[CountryReq]],Last_Validations[],COLUMNS($B:K)+1,FALSE)</f>
        <v>2018</v>
      </c>
      <c r="AE857" s="36">
        <f>VLOOKUP(First_Validations__2[[#This Row],[CountryReq]],Last_Validations[],COLUMNS($B:L)+1,FALSE)</f>
        <v>2018</v>
      </c>
      <c r="AF857" s="36" t="str">
        <f>VLOOKUP(First_Validations__2[[#This Row],[CountryReq]],Last_Validations[],COLUMNS($B:M)+1,FALSE)</f>
        <v>Satisfactory progress</v>
      </c>
      <c r="AG857" s="36" t="str">
        <f>VLOOKUP(First_Validations__2[[#This Row],[CountryReq]],Last_Validations[],COLUMNS($B:N)+1,FALSE)</f>
        <v>Beneficial ownership (#2.5)</v>
      </c>
      <c r="AH857" s="36">
        <f>VLOOKUP(First_Validations__2[[#This Row],[CountryReq]],Last_Validations[],COLUMNS($B:O)+1,FALSE)</f>
        <v>1</v>
      </c>
      <c r="AI857" s="36" t="str">
        <f>VLOOKUP(First_Validations__2[[#This Row],[CountryReq]],Last_Validations[],COLUMNS($B:P)+1,FALSE)</f>
        <v>Not required (recommended)</v>
      </c>
      <c r="AJ857" s="36" t="str">
        <f>VLOOKUP(First_Validations__2[[#This Row],[CountryReq]],Last_Validations[],COLUMNS($B:Q)+1,FALSE)</f>
        <v/>
      </c>
      <c r="AK857" s="36" t="str">
        <f>VLOOKUP(First_Validations__2[[#This Row],[CountryReq]],Last_Validations[],COLUMNS($B:R)+1,FALSE)</f>
        <v>https://eiti.org/norway#norways-progress-by-requirement</v>
      </c>
      <c r="AL857" s="36" t="str">
        <f>VLOOKUP(First_Validations__2[[#This Row],[CountryReq]],Last_Validations[],COLUMNS($B:S)+1,FALSE)</f>
        <v>http://www.eiti.no/</v>
      </c>
      <c r="AM857" s="36" t="str">
        <f>VLOOKUP(First_Validations__2[[#This Row],[CountryReq]],Last_Validations[],COLUMNS($B:T)+1,FALSE)</f>
        <v>https://eiti.org/api/v1.0/score_data/54</v>
      </c>
      <c r="AN857" s="36" t="str">
        <f>IF(First_Validations__2[[#This Row],[FirstValidation.Country: Year]]=First_Validations__2[[#This Row],[Country: Year]],"First","Second / Last")</f>
        <v>Second / Last</v>
      </c>
      <c r="AO857" s="36">
        <f>IF(AND(First_Validations__2[[#This Row],[FirstValidation.Validation score]]&lt;5,First_Validations__2[[#This Row],[FirstValidation.Validation score]]&gt;1),1,0)</f>
        <v>0</v>
      </c>
      <c r="AP857" s="36">
        <f>First_Validations__2[[#This Row],[Validation score]]-First_Validations__2[[#This Row],[FirstValidation.Validation score]]</f>
        <v>0</v>
      </c>
      <c r="AQ857" s="36">
        <f>IF(AND(First_Validations__2[[#This Row],[Corrective action]]=1,First_Validations__2[[#This Row],[Validation score]]&lt;5,First_Validations__2[[#This Row],[Validation score]]&gt;1),1,0)</f>
        <v>0</v>
      </c>
      <c r="AR857" s="36">
        <f>IF(AND(First_Validations__2[[#This Row],[Corrective action]]=1,OR(First_Validations__2[[#This Row],[Validation score]]&gt;4,First_Validations__2[[#This Row],[Validation score]]&lt;2)),1,0)</f>
        <v>0</v>
      </c>
      <c r="AS8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7" s="36" t="str">
        <f>VLOOKUP(First_Validations__2[[#This Row],[Requirement ('#)]],Requirements[[Requirements]:[Categories2]],2,FALSE)</f>
        <v>Licenses and contracts</v>
      </c>
    </row>
    <row r="858" spans="2:46">
      <c r="B858" s="34" t="s">
        <v>1593</v>
      </c>
      <c r="C858" s="34">
        <v>1</v>
      </c>
      <c r="D858" s="34">
        <v>32</v>
      </c>
      <c r="E858" s="34" t="s">
        <v>918</v>
      </c>
      <c r="F858" s="34" t="s">
        <v>1594</v>
      </c>
      <c r="G858" s="34" t="s">
        <v>1593</v>
      </c>
      <c r="H858" s="34" t="s">
        <v>3499</v>
      </c>
      <c r="I858" s="34" t="s">
        <v>919</v>
      </c>
      <c r="J858" s="34">
        <v>2016</v>
      </c>
      <c r="K858" s="34">
        <v>2018</v>
      </c>
      <c r="L858" s="34" t="s">
        <v>1768</v>
      </c>
      <c r="M858" s="34" t="s">
        <v>1797</v>
      </c>
      <c r="N858" s="34">
        <v>6</v>
      </c>
      <c r="O858" s="34" t="s">
        <v>1817</v>
      </c>
      <c r="P858" s="34" t="s">
        <v>1</v>
      </c>
      <c r="Q858" s="34" t="s">
        <v>1860</v>
      </c>
      <c r="R858" s="34" t="s">
        <v>1596</v>
      </c>
      <c r="S858" s="34" t="s">
        <v>1861</v>
      </c>
      <c r="T858" s="34" t="s">
        <v>2854</v>
      </c>
      <c r="U858" s="36" t="str">
        <f>VLOOKUP(First_Validations__2[[#This Row],[CountryReq]],Last_Validations[],COLUMNS($B:B)+1,FALSE)</f>
        <v>Norway: 2018</v>
      </c>
      <c r="V858" s="36" t="str">
        <f>VLOOKUP(First_Validations__2[[#This Row],[CountryReq]],Last_Validations[],COLUMNS($B:C)+1,FALSE)</f>
        <v>Norway</v>
      </c>
      <c r="W858" s="36">
        <f>VLOOKUP(First_Validations__2[[#This Row],[CountryReq]],Last_Validations[],COLUMNS($B:D)+1,FALSE)</f>
        <v>1</v>
      </c>
      <c r="X858" s="36">
        <f>VLOOKUP(First_Validations__2[[#This Row],[CountryReq]],Last_Validations[],COLUMNS($B:E)+1,FALSE)</f>
        <v>54</v>
      </c>
      <c r="Y858" s="36" t="str">
        <f>VLOOKUP(First_Validations__2[[#This Row],[CountryReq]],Last_Validations[],COLUMNS($B:F)+1,FALSE)</f>
        <v>Norway: 2018</v>
      </c>
      <c r="Z858" s="36" t="str">
        <f>VLOOKUP(First_Validations__2[[#This Row],[CountryReq]],Last_Validations[],COLUMNS($B:G)+1,FALSE)</f>
        <v>NOR</v>
      </c>
      <c r="AA858" s="36" t="str">
        <f>VLOOKUP(First_Validations__2[[#This Row],[CountryReq]],Last_Validations[],COLUMNS($B:H)+1,FALSE)</f>
        <v>Norway</v>
      </c>
      <c r="AB858" s="36" t="str">
        <f>VLOOKUP(First_Validations__2[[#This Row],[CountryReq]],Last_Validations[],COLUMNS($B:I)+1,FALSE)</f>
        <v>https://eiti.org/BD/2019-22</v>
      </c>
      <c r="AC858" s="36" t="str">
        <f>VLOOKUP(First_Validations__2[[#This Row],[CountryReq]],Last_Validations[],COLUMNS($B:J)+1,FALSE)</f>
        <v>https://eiti.org/document/norway-validation-2018</v>
      </c>
      <c r="AD858" s="36">
        <f>VLOOKUP(First_Validations__2[[#This Row],[CountryReq]],Last_Validations[],COLUMNS($B:K)+1,FALSE)</f>
        <v>2018</v>
      </c>
      <c r="AE858" s="36">
        <f>VLOOKUP(First_Validations__2[[#This Row],[CountryReq]],Last_Validations[],COLUMNS($B:L)+1,FALSE)</f>
        <v>2018</v>
      </c>
      <c r="AF858" s="36" t="str">
        <f>VLOOKUP(First_Validations__2[[#This Row],[CountryReq]],Last_Validations[],COLUMNS($B:M)+1,FALSE)</f>
        <v>Satisfactory progress</v>
      </c>
      <c r="AG858" s="36" t="str">
        <f>VLOOKUP(First_Validations__2[[#This Row],[CountryReq]],Last_Validations[],COLUMNS($B:N)+1,FALSE)</f>
        <v>State participation (#2.6)</v>
      </c>
      <c r="AH858" s="36">
        <f>VLOOKUP(First_Validations__2[[#This Row],[CountryReq]],Last_Validations[],COLUMNS($B:O)+1,FALSE)</f>
        <v>6</v>
      </c>
      <c r="AI858" s="36" t="str">
        <f>VLOOKUP(First_Validations__2[[#This Row],[CountryReq]],Last_Validations[],COLUMNS($B:P)+1,FALSE)</f>
        <v>Beyond</v>
      </c>
      <c r="AJ858" s="36" t="str">
        <f>VLOOKUP(First_Validations__2[[#This Row],[CountryReq]],Last_Validations[],COLUMNS($B:Q)+1,FALSE)</f>
        <v/>
      </c>
      <c r="AK858" s="36" t="str">
        <f>VLOOKUP(First_Validations__2[[#This Row],[CountryReq]],Last_Validations[],COLUMNS($B:R)+1,FALSE)</f>
        <v>https://eiti.org/norway#norways-progress-by-requirement</v>
      </c>
      <c r="AL858" s="36" t="str">
        <f>VLOOKUP(First_Validations__2[[#This Row],[CountryReq]],Last_Validations[],COLUMNS($B:S)+1,FALSE)</f>
        <v>http://www.eiti.no/</v>
      </c>
      <c r="AM858" s="36" t="str">
        <f>VLOOKUP(First_Validations__2[[#This Row],[CountryReq]],Last_Validations[],COLUMNS($B:T)+1,FALSE)</f>
        <v>https://eiti.org/api/v1.0/score_data/54</v>
      </c>
      <c r="AN858" s="36" t="str">
        <f>IF(First_Validations__2[[#This Row],[FirstValidation.Country: Year]]=First_Validations__2[[#This Row],[Country: Year]],"First","Second / Last")</f>
        <v>Second / Last</v>
      </c>
      <c r="AO858" s="36">
        <f>IF(AND(First_Validations__2[[#This Row],[FirstValidation.Validation score]]&lt;5,First_Validations__2[[#This Row],[FirstValidation.Validation score]]&gt;1),1,0)</f>
        <v>0</v>
      </c>
      <c r="AP858" s="36">
        <f>First_Validations__2[[#This Row],[Validation score]]-First_Validations__2[[#This Row],[FirstValidation.Validation score]]</f>
        <v>0</v>
      </c>
      <c r="AQ858" s="36">
        <f>IF(AND(First_Validations__2[[#This Row],[Corrective action]]=1,First_Validations__2[[#This Row],[Validation score]]&lt;5,First_Validations__2[[#This Row],[Validation score]]&gt;1),1,0)</f>
        <v>0</v>
      </c>
      <c r="AR858" s="36">
        <f>IF(AND(First_Validations__2[[#This Row],[Corrective action]]=1,OR(First_Validations__2[[#This Row],[Validation score]]&gt;4,First_Validations__2[[#This Row],[Validation score]]&lt;2)),1,0)</f>
        <v>0</v>
      </c>
      <c r="AS8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8" s="36" t="str">
        <f>VLOOKUP(First_Validations__2[[#This Row],[Requirement ('#)]],Requirements[[Requirements]:[Categories2]],2,FALSE)</f>
        <v>Licenses and contracts</v>
      </c>
    </row>
    <row r="859" spans="2:46">
      <c r="B859" s="34" t="s">
        <v>1593</v>
      </c>
      <c r="C859" s="34">
        <v>1</v>
      </c>
      <c r="D859" s="34">
        <v>32</v>
      </c>
      <c r="E859" s="34" t="s">
        <v>918</v>
      </c>
      <c r="F859" s="34" t="s">
        <v>1594</v>
      </c>
      <c r="G859" s="34" t="s">
        <v>1593</v>
      </c>
      <c r="H859" s="34" t="s">
        <v>3499</v>
      </c>
      <c r="I859" s="34" t="s">
        <v>919</v>
      </c>
      <c r="J859" s="34">
        <v>2016</v>
      </c>
      <c r="K859" s="34">
        <v>2018</v>
      </c>
      <c r="L859" s="34" t="s">
        <v>1768</v>
      </c>
      <c r="M859" s="34" t="s">
        <v>1803</v>
      </c>
      <c r="N859" s="34">
        <v>0</v>
      </c>
      <c r="O859" s="34" t="s">
        <v>4</v>
      </c>
      <c r="P859" s="34" t="s">
        <v>1</v>
      </c>
      <c r="Q859" s="34" t="s">
        <v>1860</v>
      </c>
      <c r="R859" s="34" t="s">
        <v>1596</v>
      </c>
      <c r="S859" s="34" t="s">
        <v>1861</v>
      </c>
      <c r="T859" s="34" t="s">
        <v>2849</v>
      </c>
      <c r="U859" s="36" t="str">
        <f>VLOOKUP(First_Validations__2[[#This Row],[CountryReq]],Last_Validations[],COLUMNS($B:B)+1,FALSE)</f>
        <v>Norway: 2018</v>
      </c>
      <c r="V859" s="36" t="str">
        <f>VLOOKUP(First_Validations__2[[#This Row],[CountryReq]],Last_Validations[],COLUMNS($B:C)+1,FALSE)</f>
        <v>Norway</v>
      </c>
      <c r="W859" s="36">
        <f>VLOOKUP(First_Validations__2[[#This Row],[CountryReq]],Last_Validations[],COLUMNS($B:D)+1,FALSE)</f>
        <v>1</v>
      </c>
      <c r="X859" s="36">
        <f>VLOOKUP(First_Validations__2[[#This Row],[CountryReq]],Last_Validations[],COLUMNS($B:E)+1,FALSE)</f>
        <v>54</v>
      </c>
      <c r="Y859" s="36" t="str">
        <f>VLOOKUP(First_Validations__2[[#This Row],[CountryReq]],Last_Validations[],COLUMNS($B:F)+1,FALSE)</f>
        <v>Norway: 2018</v>
      </c>
      <c r="Z859" s="36" t="str">
        <f>VLOOKUP(First_Validations__2[[#This Row],[CountryReq]],Last_Validations[],COLUMNS($B:G)+1,FALSE)</f>
        <v>NOR</v>
      </c>
      <c r="AA859" s="36" t="str">
        <f>VLOOKUP(First_Validations__2[[#This Row],[CountryReq]],Last_Validations[],COLUMNS($B:H)+1,FALSE)</f>
        <v>Norway</v>
      </c>
      <c r="AB859" s="36" t="str">
        <f>VLOOKUP(First_Validations__2[[#This Row],[CountryReq]],Last_Validations[],COLUMNS($B:I)+1,FALSE)</f>
        <v>https://eiti.org/BD/2019-22</v>
      </c>
      <c r="AC859" s="36" t="str">
        <f>VLOOKUP(First_Validations__2[[#This Row],[CountryReq]],Last_Validations[],COLUMNS($B:J)+1,FALSE)</f>
        <v>https://eiti.org/document/norway-validation-2018</v>
      </c>
      <c r="AD859" s="36">
        <f>VLOOKUP(First_Validations__2[[#This Row],[CountryReq]],Last_Validations[],COLUMNS($B:K)+1,FALSE)</f>
        <v>2018</v>
      </c>
      <c r="AE859" s="36">
        <f>VLOOKUP(First_Validations__2[[#This Row],[CountryReq]],Last_Validations[],COLUMNS($B:L)+1,FALSE)</f>
        <v>2018</v>
      </c>
      <c r="AF859" s="36" t="str">
        <f>VLOOKUP(First_Validations__2[[#This Row],[CountryReq]],Last_Validations[],COLUMNS($B:M)+1,FALSE)</f>
        <v>Satisfactory progress</v>
      </c>
      <c r="AG859" s="36" t="str">
        <f>VLOOKUP(First_Validations__2[[#This Row],[CountryReq]],Last_Validations[],COLUMNS($B:N)+1,FALSE)</f>
        <v>In-kind revenues (#4.2)</v>
      </c>
      <c r="AH859" s="36">
        <f>VLOOKUP(First_Validations__2[[#This Row],[CountryReq]],Last_Validations[],COLUMNS($B:O)+1,FALSE)</f>
        <v>0</v>
      </c>
      <c r="AI859" s="36" t="str">
        <f>VLOOKUP(First_Validations__2[[#This Row],[CountryReq]],Last_Validations[],COLUMNS($B:P)+1,FALSE)</f>
        <v>Not applicable</v>
      </c>
      <c r="AJ859" s="36" t="str">
        <f>VLOOKUP(First_Validations__2[[#This Row],[CountryReq]],Last_Validations[],COLUMNS($B:Q)+1,FALSE)</f>
        <v/>
      </c>
      <c r="AK859" s="36" t="str">
        <f>VLOOKUP(First_Validations__2[[#This Row],[CountryReq]],Last_Validations[],COLUMNS($B:R)+1,FALSE)</f>
        <v>https://eiti.org/norway#norways-progress-by-requirement</v>
      </c>
      <c r="AL859" s="36" t="str">
        <f>VLOOKUP(First_Validations__2[[#This Row],[CountryReq]],Last_Validations[],COLUMNS($B:S)+1,FALSE)</f>
        <v>http://www.eiti.no/</v>
      </c>
      <c r="AM859" s="36" t="str">
        <f>VLOOKUP(First_Validations__2[[#This Row],[CountryReq]],Last_Validations[],COLUMNS($B:T)+1,FALSE)</f>
        <v>https://eiti.org/api/v1.0/score_data/54</v>
      </c>
      <c r="AN859" s="36" t="str">
        <f>IF(First_Validations__2[[#This Row],[FirstValidation.Country: Year]]=First_Validations__2[[#This Row],[Country: Year]],"First","Second / Last")</f>
        <v>Second / Last</v>
      </c>
      <c r="AO859" s="36">
        <f>IF(AND(First_Validations__2[[#This Row],[FirstValidation.Validation score]]&lt;5,First_Validations__2[[#This Row],[FirstValidation.Validation score]]&gt;1),1,0)</f>
        <v>0</v>
      </c>
      <c r="AP859" s="36">
        <f>First_Validations__2[[#This Row],[Validation score]]-First_Validations__2[[#This Row],[FirstValidation.Validation score]]</f>
        <v>0</v>
      </c>
      <c r="AQ859" s="36">
        <f>IF(AND(First_Validations__2[[#This Row],[Corrective action]]=1,First_Validations__2[[#This Row],[Validation score]]&lt;5,First_Validations__2[[#This Row],[Validation score]]&gt;1),1,0)</f>
        <v>0</v>
      </c>
      <c r="AR859" s="36">
        <f>IF(AND(First_Validations__2[[#This Row],[Corrective action]]=1,OR(First_Validations__2[[#This Row],[Validation score]]&gt;4,First_Validations__2[[#This Row],[Validation score]]&lt;2)),1,0)</f>
        <v>0</v>
      </c>
      <c r="AS8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59" s="36" t="str">
        <f>VLOOKUP(First_Validations__2[[#This Row],[Requirement ('#)]],Requirements[[Requirements]:[Categories2]],2,FALSE)</f>
        <v>Revenue collection</v>
      </c>
    </row>
    <row r="860" spans="2:46">
      <c r="B860" s="34" t="s">
        <v>1593</v>
      </c>
      <c r="C860" s="34">
        <v>1</v>
      </c>
      <c r="D860" s="34">
        <v>32</v>
      </c>
      <c r="E860" s="34" t="s">
        <v>918</v>
      </c>
      <c r="F860" s="34" t="s">
        <v>1594</v>
      </c>
      <c r="G860" s="34" t="s">
        <v>1593</v>
      </c>
      <c r="H860" s="34" t="s">
        <v>3499</v>
      </c>
      <c r="I860" s="34" t="s">
        <v>919</v>
      </c>
      <c r="J860" s="34">
        <v>2016</v>
      </c>
      <c r="K860" s="34">
        <v>2018</v>
      </c>
      <c r="L860" s="34" t="s">
        <v>1768</v>
      </c>
      <c r="M860" s="34" t="s">
        <v>1804</v>
      </c>
      <c r="N860" s="34">
        <v>0</v>
      </c>
      <c r="O860" s="34" t="s">
        <v>4</v>
      </c>
      <c r="P860" s="34" t="s">
        <v>1</v>
      </c>
      <c r="Q860" s="34" t="s">
        <v>1860</v>
      </c>
      <c r="R860" s="34" t="s">
        <v>1596</v>
      </c>
      <c r="S860" s="34" t="s">
        <v>1861</v>
      </c>
      <c r="T860" s="34" t="s">
        <v>2826</v>
      </c>
      <c r="U860" s="36" t="str">
        <f>VLOOKUP(First_Validations__2[[#This Row],[CountryReq]],Last_Validations[],COLUMNS($B:B)+1,FALSE)</f>
        <v>Norway: 2018</v>
      </c>
      <c r="V860" s="36" t="str">
        <f>VLOOKUP(First_Validations__2[[#This Row],[CountryReq]],Last_Validations[],COLUMNS($B:C)+1,FALSE)</f>
        <v>Norway</v>
      </c>
      <c r="W860" s="36">
        <f>VLOOKUP(First_Validations__2[[#This Row],[CountryReq]],Last_Validations[],COLUMNS($B:D)+1,FALSE)</f>
        <v>1</v>
      </c>
      <c r="X860" s="36">
        <f>VLOOKUP(First_Validations__2[[#This Row],[CountryReq]],Last_Validations[],COLUMNS($B:E)+1,FALSE)</f>
        <v>54</v>
      </c>
      <c r="Y860" s="36" t="str">
        <f>VLOOKUP(First_Validations__2[[#This Row],[CountryReq]],Last_Validations[],COLUMNS($B:F)+1,FALSE)</f>
        <v>Norway: 2018</v>
      </c>
      <c r="Z860" s="36" t="str">
        <f>VLOOKUP(First_Validations__2[[#This Row],[CountryReq]],Last_Validations[],COLUMNS($B:G)+1,FALSE)</f>
        <v>NOR</v>
      </c>
      <c r="AA860" s="36" t="str">
        <f>VLOOKUP(First_Validations__2[[#This Row],[CountryReq]],Last_Validations[],COLUMNS($B:H)+1,FALSE)</f>
        <v>Norway</v>
      </c>
      <c r="AB860" s="36" t="str">
        <f>VLOOKUP(First_Validations__2[[#This Row],[CountryReq]],Last_Validations[],COLUMNS($B:I)+1,FALSE)</f>
        <v>https://eiti.org/BD/2019-22</v>
      </c>
      <c r="AC860" s="36" t="str">
        <f>VLOOKUP(First_Validations__2[[#This Row],[CountryReq]],Last_Validations[],COLUMNS($B:J)+1,FALSE)</f>
        <v>https://eiti.org/document/norway-validation-2018</v>
      </c>
      <c r="AD860" s="36">
        <f>VLOOKUP(First_Validations__2[[#This Row],[CountryReq]],Last_Validations[],COLUMNS($B:K)+1,FALSE)</f>
        <v>2018</v>
      </c>
      <c r="AE860" s="36">
        <f>VLOOKUP(First_Validations__2[[#This Row],[CountryReq]],Last_Validations[],COLUMNS($B:L)+1,FALSE)</f>
        <v>2018</v>
      </c>
      <c r="AF860" s="36" t="str">
        <f>VLOOKUP(First_Validations__2[[#This Row],[CountryReq]],Last_Validations[],COLUMNS($B:M)+1,FALSE)</f>
        <v>Satisfactory progress</v>
      </c>
      <c r="AG860" s="36" t="str">
        <f>VLOOKUP(First_Validations__2[[#This Row],[CountryReq]],Last_Validations[],COLUMNS($B:N)+1,FALSE)</f>
        <v>Barter agreements (#4.3)</v>
      </c>
      <c r="AH860" s="36">
        <f>VLOOKUP(First_Validations__2[[#This Row],[CountryReq]],Last_Validations[],COLUMNS($B:O)+1,FALSE)</f>
        <v>0</v>
      </c>
      <c r="AI860" s="36" t="str">
        <f>VLOOKUP(First_Validations__2[[#This Row],[CountryReq]],Last_Validations[],COLUMNS($B:P)+1,FALSE)</f>
        <v>Not applicable</v>
      </c>
      <c r="AJ860" s="36" t="str">
        <f>VLOOKUP(First_Validations__2[[#This Row],[CountryReq]],Last_Validations[],COLUMNS($B:Q)+1,FALSE)</f>
        <v/>
      </c>
      <c r="AK860" s="36" t="str">
        <f>VLOOKUP(First_Validations__2[[#This Row],[CountryReq]],Last_Validations[],COLUMNS($B:R)+1,FALSE)</f>
        <v>https://eiti.org/norway#norways-progress-by-requirement</v>
      </c>
      <c r="AL860" s="36" t="str">
        <f>VLOOKUP(First_Validations__2[[#This Row],[CountryReq]],Last_Validations[],COLUMNS($B:S)+1,FALSE)</f>
        <v>http://www.eiti.no/</v>
      </c>
      <c r="AM860" s="36" t="str">
        <f>VLOOKUP(First_Validations__2[[#This Row],[CountryReq]],Last_Validations[],COLUMNS($B:T)+1,FALSE)</f>
        <v>https://eiti.org/api/v1.0/score_data/54</v>
      </c>
      <c r="AN860" s="36" t="str">
        <f>IF(First_Validations__2[[#This Row],[FirstValidation.Country: Year]]=First_Validations__2[[#This Row],[Country: Year]],"First","Second / Last")</f>
        <v>Second / Last</v>
      </c>
      <c r="AO860" s="36">
        <f>IF(AND(First_Validations__2[[#This Row],[FirstValidation.Validation score]]&lt;5,First_Validations__2[[#This Row],[FirstValidation.Validation score]]&gt;1),1,0)</f>
        <v>0</v>
      </c>
      <c r="AP860" s="36">
        <f>First_Validations__2[[#This Row],[Validation score]]-First_Validations__2[[#This Row],[FirstValidation.Validation score]]</f>
        <v>0</v>
      </c>
      <c r="AQ860" s="36">
        <f>IF(AND(First_Validations__2[[#This Row],[Corrective action]]=1,First_Validations__2[[#This Row],[Validation score]]&lt;5,First_Validations__2[[#This Row],[Validation score]]&gt;1),1,0)</f>
        <v>0</v>
      </c>
      <c r="AR860" s="36">
        <f>IF(AND(First_Validations__2[[#This Row],[Corrective action]]=1,OR(First_Validations__2[[#This Row],[Validation score]]&gt;4,First_Validations__2[[#This Row],[Validation score]]&lt;2)),1,0)</f>
        <v>0</v>
      </c>
      <c r="AS8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0" s="36" t="str">
        <f>VLOOKUP(First_Validations__2[[#This Row],[Requirement ('#)]],Requirements[[Requirements]:[Categories2]],2,FALSE)</f>
        <v>Revenue collection</v>
      </c>
    </row>
    <row r="861" spans="2:46">
      <c r="B861" s="34" t="s">
        <v>1593</v>
      </c>
      <c r="C861" s="34">
        <v>1</v>
      </c>
      <c r="D861" s="34">
        <v>32</v>
      </c>
      <c r="E861" s="34" t="s">
        <v>918</v>
      </c>
      <c r="F861" s="34" t="s">
        <v>1594</v>
      </c>
      <c r="G861" s="34" t="s">
        <v>1593</v>
      </c>
      <c r="H861" s="34" t="s">
        <v>3499</v>
      </c>
      <c r="I861" s="34" t="s">
        <v>919</v>
      </c>
      <c r="J861" s="34">
        <v>2016</v>
      </c>
      <c r="K861" s="34">
        <v>2018</v>
      </c>
      <c r="L861" s="34" t="s">
        <v>1768</v>
      </c>
      <c r="M861" s="34" t="s">
        <v>1801</v>
      </c>
      <c r="N861" s="34">
        <v>5</v>
      </c>
      <c r="O861" s="34" t="s">
        <v>1768</v>
      </c>
      <c r="P861" s="34" t="s">
        <v>1</v>
      </c>
      <c r="Q861" s="34" t="s">
        <v>1860</v>
      </c>
      <c r="R861" s="34" t="s">
        <v>1596</v>
      </c>
      <c r="S861" s="34" t="s">
        <v>1861</v>
      </c>
      <c r="T861" s="34" t="s">
        <v>2847</v>
      </c>
      <c r="U861" s="36" t="str">
        <f>VLOOKUP(First_Validations__2[[#This Row],[CountryReq]],Last_Validations[],COLUMNS($B:B)+1,FALSE)</f>
        <v>Norway: 2018</v>
      </c>
      <c r="V861" s="36" t="str">
        <f>VLOOKUP(First_Validations__2[[#This Row],[CountryReq]],Last_Validations[],COLUMNS($B:C)+1,FALSE)</f>
        <v>Norway</v>
      </c>
      <c r="W861" s="36">
        <f>VLOOKUP(First_Validations__2[[#This Row],[CountryReq]],Last_Validations[],COLUMNS($B:D)+1,FALSE)</f>
        <v>1</v>
      </c>
      <c r="X861" s="36">
        <f>VLOOKUP(First_Validations__2[[#This Row],[CountryReq]],Last_Validations[],COLUMNS($B:E)+1,FALSE)</f>
        <v>54</v>
      </c>
      <c r="Y861" s="36" t="str">
        <f>VLOOKUP(First_Validations__2[[#This Row],[CountryReq]],Last_Validations[],COLUMNS($B:F)+1,FALSE)</f>
        <v>Norway: 2018</v>
      </c>
      <c r="Z861" s="36" t="str">
        <f>VLOOKUP(First_Validations__2[[#This Row],[CountryReq]],Last_Validations[],COLUMNS($B:G)+1,FALSE)</f>
        <v>NOR</v>
      </c>
      <c r="AA861" s="36" t="str">
        <f>VLOOKUP(First_Validations__2[[#This Row],[CountryReq]],Last_Validations[],COLUMNS($B:H)+1,FALSE)</f>
        <v>Norway</v>
      </c>
      <c r="AB861" s="36" t="str">
        <f>VLOOKUP(First_Validations__2[[#This Row],[CountryReq]],Last_Validations[],COLUMNS($B:I)+1,FALSE)</f>
        <v>https://eiti.org/BD/2019-22</v>
      </c>
      <c r="AC861" s="36" t="str">
        <f>VLOOKUP(First_Validations__2[[#This Row],[CountryReq]],Last_Validations[],COLUMNS($B:J)+1,FALSE)</f>
        <v>https://eiti.org/document/norway-validation-2018</v>
      </c>
      <c r="AD861" s="36">
        <f>VLOOKUP(First_Validations__2[[#This Row],[CountryReq]],Last_Validations[],COLUMNS($B:K)+1,FALSE)</f>
        <v>2018</v>
      </c>
      <c r="AE861" s="36">
        <f>VLOOKUP(First_Validations__2[[#This Row],[CountryReq]],Last_Validations[],COLUMNS($B:L)+1,FALSE)</f>
        <v>2018</v>
      </c>
      <c r="AF861" s="36" t="str">
        <f>VLOOKUP(First_Validations__2[[#This Row],[CountryReq]],Last_Validations[],COLUMNS($B:M)+1,FALSE)</f>
        <v>Satisfactory progress</v>
      </c>
      <c r="AG861" s="36" t="str">
        <f>VLOOKUP(First_Validations__2[[#This Row],[CountryReq]],Last_Validations[],COLUMNS($B:N)+1,FALSE)</f>
        <v>Export data (#3.3)</v>
      </c>
      <c r="AH861" s="36">
        <f>VLOOKUP(First_Validations__2[[#This Row],[CountryReq]],Last_Validations[],COLUMNS($B:O)+1,FALSE)</f>
        <v>5</v>
      </c>
      <c r="AI861" s="36" t="str">
        <f>VLOOKUP(First_Validations__2[[#This Row],[CountryReq]],Last_Validations[],COLUMNS($B:P)+1,FALSE)</f>
        <v>Satisfactory progress</v>
      </c>
      <c r="AJ861" s="36" t="str">
        <f>VLOOKUP(First_Validations__2[[#This Row],[CountryReq]],Last_Validations[],COLUMNS($B:Q)+1,FALSE)</f>
        <v/>
      </c>
      <c r="AK861" s="36" t="str">
        <f>VLOOKUP(First_Validations__2[[#This Row],[CountryReq]],Last_Validations[],COLUMNS($B:R)+1,FALSE)</f>
        <v>https://eiti.org/norway#norways-progress-by-requirement</v>
      </c>
      <c r="AL861" s="36" t="str">
        <f>VLOOKUP(First_Validations__2[[#This Row],[CountryReq]],Last_Validations[],COLUMNS($B:S)+1,FALSE)</f>
        <v>http://www.eiti.no/</v>
      </c>
      <c r="AM861" s="36" t="str">
        <f>VLOOKUP(First_Validations__2[[#This Row],[CountryReq]],Last_Validations[],COLUMNS($B:T)+1,FALSE)</f>
        <v>https://eiti.org/api/v1.0/score_data/54</v>
      </c>
      <c r="AN861" s="36" t="str">
        <f>IF(First_Validations__2[[#This Row],[FirstValidation.Country: Year]]=First_Validations__2[[#This Row],[Country: Year]],"First","Second / Last")</f>
        <v>Second / Last</v>
      </c>
      <c r="AO861" s="36">
        <f>IF(AND(First_Validations__2[[#This Row],[FirstValidation.Validation score]]&lt;5,First_Validations__2[[#This Row],[FirstValidation.Validation score]]&gt;1),1,0)</f>
        <v>0</v>
      </c>
      <c r="AP861" s="36">
        <f>First_Validations__2[[#This Row],[Validation score]]-First_Validations__2[[#This Row],[FirstValidation.Validation score]]</f>
        <v>0</v>
      </c>
      <c r="AQ861" s="36">
        <f>IF(AND(First_Validations__2[[#This Row],[Corrective action]]=1,First_Validations__2[[#This Row],[Validation score]]&lt;5,First_Validations__2[[#This Row],[Validation score]]&gt;1),1,0)</f>
        <v>0</v>
      </c>
      <c r="AR861" s="36">
        <f>IF(AND(First_Validations__2[[#This Row],[Corrective action]]=1,OR(First_Validations__2[[#This Row],[Validation score]]&gt;4,First_Validations__2[[#This Row],[Validation score]]&lt;2)),1,0)</f>
        <v>0</v>
      </c>
      <c r="AS8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1" s="36" t="str">
        <f>VLOOKUP(First_Validations__2[[#This Row],[Requirement ('#)]],Requirements[[Requirements]:[Categories2]],2,FALSE)</f>
        <v>Monitoring production</v>
      </c>
    </row>
    <row r="862" spans="2:46">
      <c r="B862" s="34" t="s">
        <v>1593</v>
      </c>
      <c r="C862" s="34">
        <v>1</v>
      </c>
      <c r="D862" s="34">
        <v>32</v>
      </c>
      <c r="E862" s="34" t="s">
        <v>918</v>
      </c>
      <c r="F862" s="34" t="s">
        <v>1594</v>
      </c>
      <c r="G862" s="34" t="s">
        <v>1593</v>
      </c>
      <c r="H862" s="34" t="s">
        <v>3499</v>
      </c>
      <c r="I862" s="34" t="s">
        <v>919</v>
      </c>
      <c r="J862" s="34">
        <v>2016</v>
      </c>
      <c r="K862" s="34">
        <v>2018</v>
      </c>
      <c r="L862" s="34" t="s">
        <v>1768</v>
      </c>
      <c r="M862" s="34" t="s">
        <v>1802</v>
      </c>
      <c r="N862" s="34">
        <v>5</v>
      </c>
      <c r="O862" s="34" t="s">
        <v>1768</v>
      </c>
      <c r="P862" s="34" t="s">
        <v>1</v>
      </c>
      <c r="Q862" s="34" t="s">
        <v>1860</v>
      </c>
      <c r="R862" s="34" t="s">
        <v>1596</v>
      </c>
      <c r="S862" s="34" t="s">
        <v>1861</v>
      </c>
      <c r="T862" s="34" t="s">
        <v>2850</v>
      </c>
      <c r="U862" s="36" t="str">
        <f>VLOOKUP(First_Validations__2[[#This Row],[CountryReq]],Last_Validations[],COLUMNS($B:B)+1,FALSE)</f>
        <v>Norway: 2018</v>
      </c>
      <c r="V862" s="36" t="str">
        <f>VLOOKUP(First_Validations__2[[#This Row],[CountryReq]],Last_Validations[],COLUMNS($B:C)+1,FALSE)</f>
        <v>Norway</v>
      </c>
      <c r="W862" s="36">
        <f>VLOOKUP(First_Validations__2[[#This Row],[CountryReq]],Last_Validations[],COLUMNS($B:D)+1,FALSE)</f>
        <v>1</v>
      </c>
      <c r="X862" s="36">
        <f>VLOOKUP(First_Validations__2[[#This Row],[CountryReq]],Last_Validations[],COLUMNS($B:E)+1,FALSE)</f>
        <v>54</v>
      </c>
      <c r="Y862" s="36" t="str">
        <f>VLOOKUP(First_Validations__2[[#This Row],[CountryReq]],Last_Validations[],COLUMNS($B:F)+1,FALSE)</f>
        <v>Norway: 2018</v>
      </c>
      <c r="Z862" s="36" t="str">
        <f>VLOOKUP(First_Validations__2[[#This Row],[CountryReq]],Last_Validations[],COLUMNS($B:G)+1,FALSE)</f>
        <v>NOR</v>
      </c>
      <c r="AA862" s="36" t="str">
        <f>VLOOKUP(First_Validations__2[[#This Row],[CountryReq]],Last_Validations[],COLUMNS($B:H)+1,FALSE)</f>
        <v>Norway</v>
      </c>
      <c r="AB862" s="36" t="str">
        <f>VLOOKUP(First_Validations__2[[#This Row],[CountryReq]],Last_Validations[],COLUMNS($B:I)+1,FALSE)</f>
        <v>https://eiti.org/BD/2019-22</v>
      </c>
      <c r="AC862" s="36" t="str">
        <f>VLOOKUP(First_Validations__2[[#This Row],[CountryReq]],Last_Validations[],COLUMNS($B:J)+1,FALSE)</f>
        <v>https://eiti.org/document/norway-validation-2018</v>
      </c>
      <c r="AD862" s="36">
        <f>VLOOKUP(First_Validations__2[[#This Row],[CountryReq]],Last_Validations[],COLUMNS($B:K)+1,FALSE)</f>
        <v>2018</v>
      </c>
      <c r="AE862" s="36">
        <f>VLOOKUP(First_Validations__2[[#This Row],[CountryReq]],Last_Validations[],COLUMNS($B:L)+1,FALSE)</f>
        <v>2018</v>
      </c>
      <c r="AF862" s="36" t="str">
        <f>VLOOKUP(First_Validations__2[[#This Row],[CountryReq]],Last_Validations[],COLUMNS($B:M)+1,FALSE)</f>
        <v>Satisfactory progress</v>
      </c>
      <c r="AG862" s="36" t="str">
        <f>VLOOKUP(First_Validations__2[[#This Row],[CountryReq]],Last_Validations[],COLUMNS($B:N)+1,FALSE)</f>
        <v>Comprehensiveness (#4.1)</v>
      </c>
      <c r="AH862" s="36">
        <f>VLOOKUP(First_Validations__2[[#This Row],[CountryReq]],Last_Validations[],COLUMNS($B:O)+1,FALSE)</f>
        <v>5</v>
      </c>
      <c r="AI862" s="36" t="str">
        <f>VLOOKUP(First_Validations__2[[#This Row],[CountryReq]],Last_Validations[],COLUMNS($B:P)+1,FALSE)</f>
        <v>Satisfactory progress</v>
      </c>
      <c r="AJ862" s="36" t="str">
        <f>VLOOKUP(First_Validations__2[[#This Row],[CountryReq]],Last_Validations[],COLUMNS($B:Q)+1,FALSE)</f>
        <v/>
      </c>
      <c r="AK862" s="36" t="str">
        <f>VLOOKUP(First_Validations__2[[#This Row],[CountryReq]],Last_Validations[],COLUMNS($B:R)+1,FALSE)</f>
        <v>https://eiti.org/norway#norways-progress-by-requirement</v>
      </c>
      <c r="AL862" s="36" t="str">
        <f>VLOOKUP(First_Validations__2[[#This Row],[CountryReq]],Last_Validations[],COLUMNS($B:S)+1,FALSE)</f>
        <v>http://www.eiti.no/</v>
      </c>
      <c r="AM862" s="36" t="str">
        <f>VLOOKUP(First_Validations__2[[#This Row],[CountryReq]],Last_Validations[],COLUMNS($B:T)+1,FALSE)</f>
        <v>https://eiti.org/api/v1.0/score_data/54</v>
      </c>
      <c r="AN862" s="36" t="str">
        <f>IF(First_Validations__2[[#This Row],[FirstValidation.Country: Year]]=First_Validations__2[[#This Row],[Country: Year]],"First","Second / Last")</f>
        <v>Second / Last</v>
      </c>
      <c r="AO862" s="36">
        <f>IF(AND(First_Validations__2[[#This Row],[FirstValidation.Validation score]]&lt;5,First_Validations__2[[#This Row],[FirstValidation.Validation score]]&gt;1),1,0)</f>
        <v>0</v>
      </c>
      <c r="AP862" s="36">
        <f>First_Validations__2[[#This Row],[Validation score]]-First_Validations__2[[#This Row],[FirstValidation.Validation score]]</f>
        <v>0</v>
      </c>
      <c r="AQ862" s="36">
        <f>IF(AND(First_Validations__2[[#This Row],[Corrective action]]=1,First_Validations__2[[#This Row],[Validation score]]&lt;5,First_Validations__2[[#This Row],[Validation score]]&gt;1),1,0)</f>
        <v>0</v>
      </c>
      <c r="AR862" s="36">
        <f>IF(AND(First_Validations__2[[#This Row],[Corrective action]]=1,OR(First_Validations__2[[#This Row],[Validation score]]&gt;4,First_Validations__2[[#This Row],[Validation score]]&lt;2)),1,0)</f>
        <v>0</v>
      </c>
      <c r="AS8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2" s="36" t="str">
        <f>VLOOKUP(First_Validations__2[[#This Row],[Requirement ('#)]],Requirements[[Requirements]:[Categories2]],2,FALSE)</f>
        <v>Revenue collection</v>
      </c>
    </row>
    <row r="863" spans="2:46">
      <c r="B863" s="34" t="s">
        <v>1593</v>
      </c>
      <c r="C863" s="34">
        <v>1</v>
      </c>
      <c r="D863" s="34">
        <v>32</v>
      </c>
      <c r="E863" s="34" t="s">
        <v>918</v>
      </c>
      <c r="F863" s="34" t="s">
        <v>1594</v>
      </c>
      <c r="G863" s="34" t="s">
        <v>1593</v>
      </c>
      <c r="H863" s="34" t="s">
        <v>3499</v>
      </c>
      <c r="I863" s="34" t="s">
        <v>919</v>
      </c>
      <c r="J863" s="34">
        <v>2016</v>
      </c>
      <c r="K863" s="34">
        <v>2018</v>
      </c>
      <c r="L863" s="34" t="s">
        <v>1768</v>
      </c>
      <c r="M863" s="34" t="s">
        <v>1794</v>
      </c>
      <c r="N863" s="34">
        <v>5</v>
      </c>
      <c r="O863" s="34" t="s">
        <v>1768</v>
      </c>
      <c r="P863" s="34" t="s">
        <v>1</v>
      </c>
      <c r="Q863" s="34" t="s">
        <v>1860</v>
      </c>
      <c r="R863" s="34" t="s">
        <v>1596</v>
      </c>
      <c r="S863" s="34" t="s">
        <v>1861</v>
      </c>
      <c r="T863" s="34" t="s">
        <v>2852</v>
      </c>
      <c r="U863" s="36" t="str">
        <f>VLOOKUP(First_Validations__2[[#This Row],[CountryReq]],Last_Validations[],COLUMNS($B:B)+1,FALSE)</f>
        <v>Norway: 2018</v>
      </c>
      <c r="V863" s="36" t="str">
        <f>VLOOKUP(First_Validations__2[[#This Row],[CountryReq]],Last_Validations[],COLUMNS($B:C)+1,FALSE)</f>
        <v>Norway</v>
      </c>
      <c r="W863" s="36">
        <f>VLOOKUP(First_Validations__2[[#This Row],[CountryReq]],Last_Validations[],COLUMNS($B:D)+1,FALSE)</f>
        <v>1</v>
      </c>
      <c r="X863" s="36">
        <f>VLOOKUP(First_Validations__2[[#This Row],[CountryReq]],Last_Validations[],COLUMNS($B:E)+1,FALSE)</f>
        <v>54</v>
      </c>
      <c r="Y863" s="36" t="str">
        <f>VLOOKUP(First_Validations__2[[#This Row],[CountryReq]],Last_Validations[],COLUMNS($B:F)+1,FALSE)</f>
        <v>Norway: 2018</v>
      </c>
      <c r="Z863" s="36" t="str">
        <f>VLOOKUP(First_Validations__2[[#This Row],[CountryReq]],Last_Validations[],COLUMNS($B:G)+1,FALSE)</f>
        <v>NOR</v>
      </c>
      <c r="AA863" s="36" t="str">
        <f>VLOOKUP(First_Validations__2[[#This Row],[CountryReq]],Last_Validations[],COLUMNS($B:H)+1,FALSE)</f>
        <v>Norway</v>
      </c>
      <c r="AB863" s="36" t="str">
        <f>VLOOKUP(First_Validations__2[[#This Row],[CountryReq]],Last_Validations[],COLUMNS($B:I)+1,FALSE)</f>
        <v>https://eiti.org/BD/2019-22</v>
      </c>
      <c r="AC863" s="36" t="str">
        <f>VLOOKUP(First_Validations__2[[#This Row],[CountryReq]],Last_Validations[],COLUMNS($B:J)+1,FALSE)</f>
        <v>https://eiti.org/document/norway-validation-2018</v>
      </c>
      <c r="AD863" s="36">
        <f>VLOOKUP(First_Validations__2[[#This Row],[CountryReq]],Last_Validations[],COLUMNS($B:K)+1,FALSE)</f>
        <v>2018</v>
      </c>
      <c r="AE863" s="36">
        <f>VLOOKUP(First_Validations__2[[#This Row],[CountryReq]],Last_Validations[],COLUMNS($B:L)+1,FALSE)</f>
        <v>2018</v>
      </c>
      <c r="AF863" s="36" t="str">
        <f>VLOOKUP(First_Validations__2[[#This Row],[CountryReq]],Last_Validations[],COLUMNS($B:M)+1,FALSE)</f>
        <v>Satisfactory progress</v>
      </c>
      <c r="AG863" s="36" t="str">
        <f>VLOOKUP(First_Validations__2[[#This Row],[CountryReq]],Last_Validations[],COLUMNS($B:N)+1,FALSE)</f>
        <v>Policy on contract disclosure (#2.4)</v>
      </c>
      <c r="AH863" s="36">
        <f>VLOOKUP(First_Validations__2[[#This Row],[CountryReq]],Last_Validations[],COLUMNS($B:O)+1,FALSE)</f>
        <v>5</v>
      </c>
      <c r="AI863" s="36" t="str">
        <f>VLOOKUP(First_Validations__2[[#This Row],[CountryReq]],Last_Validations[],COLUMNS($B:P)+1,FALSE)</f>
        <v>Satisfactory progress</v>
      </c>
      <c r="AJ863" s="36" t="str">
        <f>VLOOKUP(First_Validations__2[[#This Row],[CountryReq]],Last_Validations[],COLUMNS($B:Q)+1,FALSE)</f>
        <v/>
      </c>
      <c r="AK863" s="36" t="str">
        <f>VLOOKUP(First_Validations__2[[#This Row],[CountryReq]],Last_Validations[],COLUMNS($B:R)+1,FALSE)</f>
        <v>https://eiti.org/norway#norways-progress-by-requirement</v>
      </c>
      <c r="AL863" s="36" t="str">
        <f>VLOOKUP(First_Validations__2[[#This Row],[CountryReq]],Last_Validations[],COLUMNS($B:S)+1,FALSE)</f>
        <v>http://www.eiti.no/</v>
      </c>
      <c r="AM863" s="36" t="str">
        <f>VLOOKUP(First_Validations__2[[#This Row],[CountryReq]],Last_Validations[],COLUMNS($B:T)+1,FALSE)</f>
        <v>https://eiti.org/api/v1.0/score_data/54</v>
      </c>
      <c r="AN863" s="36" t="str">
        <f>IF(First_Validations__2[[#This Row],[FirstValidation.Country: Year]]=First_Validations__2[[#This Row],[Country: Year]],"First","Second / Last")</f>
        <v>Second / Last</v>
      </c>
      <c r="AO863" s="36">
        <f>IF(AND(First_Validations__2[[#This Row],[FirstValidation.Validation score]]&lt;5,First_Validations__2[[#This Row],[FirstValidation.Validation score]]&gt;1),1,0)</f>
        <v>0</v>
      </c>
      <c r="AP863" s="36">
        <f>First_Validations__2[[#This Row],[Validation score]]-First_Validations__2[[#This Row],[FirstValidation.Validation score]]</f>
        <v>0</v>
      </c>
      <c r="AQ863" s="36">
        <f>IF(AND(First_Validations__2[[#This Row],[Corrective action]]=1,First_Validations__2[[#This Row],[Validation score]]&lt;5,First_Validations__2[[#This Row],[Validation score]]&gt;1),1,0)</f>
        <v>0</v>
      </c>
      <c r="AR863" s="36">
        <f>IF(AND(First_Validations__2[[#This Row],[Corrective action]]=1,OR(First_Validations__2[[#This Row],[Validation score]]&gt;4,First_Validations__2[[#This Row],[Validation score]]&lt;2)),1,0)</f>
        <v>0</v>
      </c>
      <c r="AS8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3" s="36" t="str">
        <f>VLOOKUP(First_Validations__2[[#This Row],[Requirement ('#)]],Requirements[[Requirements]:[Categories2]],2,FALSE)</f>
        <v>Licenses and contracts</v>
      </c>
    </row>
    <row r="864" spans="2:46">
      <c r="B864" s="34" t="s">
        <v>1593</v>
      </c>
      <c r="C864" s="34">
        <v>1</v>
      </c>
      <c r="D864" s="34">
        <v>32</v>
      </c>
      <c r="E864" s="34" t="s">
        <v>918</v>
      </c>
      <c r="F864" s="34" t="s">
        <v>1594</v>
      </c>
      <c r="G864" s="34" t="s">
        <v>1593</v>
      </c>
      <c r="H864" s="34" t="s">
        <v>3499</v>
      </c>
      <c r="I864" s="34" t="s">
        <v>919</v>
      </c>
      <c r="J864" s="34">
        <v>2016</v>
      </c>
      <c r="K864" s="34">
        <v>2018</v>
      </c>
      <c r="L864" s="34" t="s">
        <v>1768</v>
      </c>
      <c r="M864" s="34" t="s">
        <v>1788</v>
      </c>
      <c r="N864" s="34">
        <v>4</v>
      </c>
      <c r="O864" s="34" t="s">
        <v>1767</v>
      </c>
      <c r="P864" s="34" t="s">
        <v>1</v>
      </c>
      <c r="Q864" s="34" t="s">
        <v>1860</v>
      </c>
      <c r="R864" s="34" t="s">
        <v>1596</v>
      </c>
      <c r="S864" s="34" t="s">
        <v>1861</v>
      </c>
      <c r="T864" s="34" t="s">
        <v>2844</v>
      </c>
      <c r="U864" s="36" t="str">
        <f>VLOOKUP(First_Validations__2[[#This Row],[CountryReq]],Last_Validations[],COLUMNS($B:B)+1,FALSE)</f>
        <v>Norway: 2018</v>
      </c>
      <c r="V864" s="36" t="str">
        <f>VLOOKUP(First_Validations__2[[#This Row],[CountryReq]],Last_Validations[],COLUMNS($B:C)+1,FALSE)</f>
        <v>Norway</v>
      </c>
      <c r="W864" s="36">
        <f>VLOOKUP(First_Validations__2[[#This Row],[CountryReq]],Last_Validations[],COLUMNS($B:D)+1,FALSE)</f>
        <v>1</v>
      </c>
      <c r="X864" s="36">
        <f>VLOOKUP(First_Validations__2[[#This Row],[CountryReq]],Last_Validations[],COLUMNS($B:E)+1,FALSE)</f>
        <v>54</v>
      </c>
      <c r="Y864" s="36" t="str">
        <f>VLOOKUP(First_Validations__2[[#This Row],[CountryReq]],Last_Validations[],COLUMNS($B:F)+1,FALSE)</f>
        <v>Norway: 2018</v>
      </c>
      <c r="Z864" s="36" t="str">
        <f>VLOOKUP(First_Validations__2[[#This Row],[CountryReq]],Last_Validations[],COLUMNS($B:G)+1,FALSE)</f>
        <v>NOR</v>
      </c>
      <c r="AA864" s="36" t="str">
        <f>VLOOKUP(First_Validations__2[[#This Row],[CountryReq]],Last_Validations[],COLUMNS($B:H)+1,FALSE)</f>
        <v>Norway</v>
      </c>
      <c r="AB864" s="36" t="str">
        <f>VLOOKUP(First_Validations__2[[#This Row],[CountryReq]],Last_Validations[],COLUMNS($B:I)+1,FALSE)</f>
        <v>https://eiti.org/BD/2019-22</v>
      </c>
      <c r="AC864" s="36" t="str">
        <f>VLOOKUP(First_Validations__2[[#This Row],[CountryReq]],Last_Validations[],COLUMNS($B:J)+1,FALSE)</f>
        <v>https://eiti.org/document/norway-validation-2018</v>
      </c>
      <c r="AD864" s="36">
        <f>VLOOKUP(First_Validations__2[[#This Row],[CountryReq]],Last_Validations[],COLUMNS($B:K)+1,FALSE)</f>
        <v>2018</v>
      </c>
      <c r="AE864" s="36">
        <f>VLOOKUP(First_Validations__2[[#This Row],[CountryReq]],Last_Validations[],COLUMNS($B:L)+1,FALSE)</f>
        <v>2018</v>
      </c>
      <c r="AF864" s="36" t="str">
        <f>VLOOKUP(First_Validations__2[[#This Row],[CountryReq]],Last_Validations[],COLUMNS($B:M)+1,FALSE)</f>
        <v>Satisfactory progress</v>
      </c>
      <c r="AG864" s="36" t="str">
        <f>VLOOKUP(First_Validations__2[[#This Row],[CountryReq]],Last_Validations[],COLUMNS($B:N)+1,FALSE)</f>
        <v>Civil society engagement (#1.3)</v>
      </c>
      <c r="AH864" s="36">
        <f>VLOOKUP(First_Validations__2[[#This Row],[CountryReq]],Last_Validations[],COLUMNS($B:O)+1,FALSE)</f>
        <v>5</v>
      </c>
      <c r="AI864" s="36" t="str">
        <f>VLOOKUP(First_Validations__2[[#This Row],[CountryReq]],Last_Validations[],COLUMNS($B:P)+1,FALSE)</f>
        <v>Satisfactory progress</v>
      </c>
      <c r="AJ864" s="36" t="str">
        <f>VLOOKUP(First_Validations__2[[#This Row],[CountryReq]],Last_Validations[],COLUMNS($B:Q)+1,FALSE)</f>
        <v/>
      </c>
      <c r="AK864" s="36" t="str">
        <f>VLOOKUP(First_Validations__2[[#This Row],[CountryReq]],Last_Validations[],COLUMNS($B:R)+1,FALSE)</f>
        <v>https://eiti.org/norway#norways-progress-by-requirement</v>
      </c>
      <c r="AL864" s="36" t="str">
        <f>VLOOKUP(First_Validations__2[[#This Row],[CountryReq]],Last_Validations[],COLUMNS($B:S)+1,FALSE)</f>
        <v>http://www.eiti.no/</v>
      </c>
      <c r="AM864" s="36" t="str">
        <f>VLOOKUP(First_Validations__2[[#This Row],[CountryReq]],Last_Validations[],COLUMNS($B:T)+1,FALSE)</f>
        <v>https://eiti.org/api/v1.0/score_data/54</v>
      </c>
      <c r="AN864" s="36" t="str">
        <f>IF(First_Validations__2[[#This Row],[FirstValidation.Country: Year]]=First_Validations__2[[#This Row],[Country: Year]],"First","Second / Last")</f>
        <v>Second / Last</v>
      </c>
      <c r="AO864" s="36">
        <f>IF(AND(First_Validations__2[[#This Row],[FirstValidation.Validation score]]&lt;5,First_Validations__2[[#This Row],[FirstValidation.Validation score]]&gt;1),1,0)</f>
        <v>1</v>
      </c>
      <c r="AP864" s="36">
        <f>First_Validations__2[[#This Row],[Validation score]]-First_Validations__2[[#This Row],[FirstValidation.Validation score]]</f>
        <v>1</v>
      </c>
      <c r="AQ864" s="36">
        <f>IF(AND(First_Validations__2[[#This Row],[Corrective action]]=1,First_Validations__2[[#This Row],[Validation score]]&lt;5,First_Validations__2[[#This Row],[Validation score]]&gt;1),1,0)</f>
        <v>0</v>
      </c>
      <c r="AR864" s="36">
        <f>IF(AND(First_Validations__2[[#This Row],[Corrective action]]=1,OR(First_Validations__2[[#This Row],[Validation score]]&gt;4,First_Validations__2[[#This Row],[Validation score]]&lt;2)),1,0)</f>
        <v>1</v>
      </c>
      <c r="AS8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4" s="36" t="str">
        <f>VLOOKUP(First_Validations__2[[#This Row],[Requirement ('#)]],Requirements[[Requirements]:[Categories2]],2,FALSE)</f>
        <v>MSG Oversight</v>
      </c>
    </row>
    <row r="865" spans="2:46">
      <c r="B865" s="34" t="s">
        <v>1593</v>
      </c>
      <c r="C865" s="34">
        <v>1</v>
      </c>
      <c r="D865" s="34">
        <v>32</v>
      </c>
      <c r="E865" s="34" t="s">
        <v>918</v>
      </c>
      <c r="F865" s="34" t="s">
        <v>1594</v>
      </c>
      <c r="G865" s="34" t="s">
        <v>1593</v>
      </c>
      <c r="H865" s="34" t="s">
        <v>3499</v>
      </c>
      <c r="I865" s="34" t="s">
        <v>919</v>
      </c>
      <c r="J865" s="34">
        <v>2016</v>
      </c>
      <c r="K865" s="34">
        <v>2018</v>
      </c>
      <c r="L865" s="34" t="s">
        <v>1768</v>
      </c>
      <c r="M865" s="34" t="s">
        <v>1789</v>
      </c>
      <c r="N865" s="34">
        <v>4</v>
      </c>
      <c r="O865" s="34" t="s">
        <v>1767</v>
      </c>
      <c r="P865" s="34" t="s">
        <v>1</v>
      </c>
      <c r="Q865" s="34" t="s">
        <v>1860</v>
      </c>
      <c r="R865" s="34" t="s">
        <v>1596</v>
      </c>
      <c r="S865" s="34" t="s">
        <v>1861</v>
      </c>
      <c r="T865" s="34" t="s">
        <v>2839</v>
      </c>
      <c r="U865" s="36" t="str">
        <f>VLOOKUP(First_Validations__2[[#This Row],[CountryReq]],Last_Validations[],COLUMNS($B:B)+1,FALSE)</f>
        <v>Norway: 2018</v>
      </c>
      <c r="V865" s="36" t="str">
        <f>VLOOKUP(First_Validations__2[[#This Row],[CountryReq]],Last_Validations[],COLUMNS($B:C)+1,FALSE)</f>
        <v>Norway</v>
      </c>
      <c r="W865" s="36">
        <f>VLOOKUP(First_Validations__2[[#This Row],[CountryReq]],Last_Validations[],COLUMNS($B:D)+1,FALSE)</f>
        <v>1</v>
      </c>
      <c r="X865" s="36">
        <f>VLOOKUP(First_Validations__2[[#This Row],[CountryReq]],Last_Validations[],COLUMNS($B:E)+1,FALSE)</f>
        <v>54</v>
      </c>
      <c r="Y865" s="36" t="str">
        <f>VLOOKUP(First_Validations__2[[#This Row],[CountryReq]],Last_Validations[],COLUMNS($B:F)+1,FALSE)</f>
        <v>Norway: 2018</v>
      </c>
      <c r="Z865" s="36" t="str">
        <f>VLOOKUP(First_Validations__2[[#This Row],[CountryReq]],Last_Validations[],COLUMNS($B:G)+1,FALSE)</f>
        <v>NOR</v>
      </c>
      <c r="AA865" s="36" t="str">
        <f>VLOOKUP(First_Validations__2[[#This Row],[CountryReq]],Last_Validations[],COLUMNS($B:H)+1,FALSE)</f>
        <v>Norway</v>
      </c>
      <c r="AB865" s="36" t="str">
        <f>VLOOKUP(First_Validations__2[[#This Row],[CountryReq]],Last_Validations[],COLUMNS($B:I)+1,FALSE)</f>
        <v>https://eiti.org/BD/2019-22</v>
      </c>
      <c r="AC865" s="36" t="str">
        <f>VLOOKUP(First_Validations__2[[#This Row],[CountryReq]],Last_Validations[],COLUMNS($B:J)+1,FALSE)</f>
        <v>https://eiti.org/document/norway-validation-2018</v>
      </c>
      <c r="AD865" s="36">
        <f>VLOOKUP(First_Validations__2[[#This Row],[CountryReq]],Last_Validations[],COLUMNS($B:K)+1,FALSE)</f>
        <v>2018</v>
      </c>
      <c r="AE865" s="36">
        <f>VLOOKUP(First_Validations__2[[#This Row],[CountryReq]],Last_Validations[],COLUMNS($B:L)+1,FALSE)</f>
        <v>2018</v>
      </c>
      <c r="AF865" s="36" t="str">
        <f>VLOOKUP(First_Validations__2[[#This Row],[CountryReq]],Last_Validations[],COLUMNS($B:M)+1,FALSE)</f>
        <v>Satisfactory progress</v>
      </c>
      <c r="AG865" s="36" t="str">
        <f>VLOOKUP(First_Validations__2[[#This Row],[CountryReq]],Last_Validations[],COLUMNS($B:N)+1,FALSE)</f>
        <v>MSG governance (#1.4)</v>
      </c>
      <c r="AH865" s="36">
        <f>VLOOKUP(First_Validations__2[[#This Row],[CountryReq]],Last_Validations[],COLUMNS($B:O)+1,FALSE)</f>
        <v>0</v>
      </c>
      <c r="AI865" s="36" t="str">
        <f>VLOOKUP(First_Validations__2[[#This Row],[CountryReq]],Last_Validations[],COLUMNS($B:P)+1,FALSE)</f>
        <v>Not applicable</v>
      </c>
      <c r="AJ865" s="36" t="str">
        <f>VLOOKUP(First_Validations__2[[#This Row],[CountryReq]],Last_Validations[],COLUMNS($B:Q)+1,FALSE)</f>
        <v/>
      </c>
      <c r="AK865" s="36" t="str">
        <f>VLOOKUP(First_Validations__2[[#This Row],[CountryReq]],Last_Validations[],COLUMNS($B:R)+1,FALSE)</f>
        <v>https://eiti.org/norway#norways-progress-by-requirement</v>
      </c>
      <c r="AL865" s="36" t="str">
        <f>VLOOKUP(First_Validations__2[[#This Row],[CountryReq]],Last_Validations[],COLUMNS($B:S)+1,FALSE)</f>
        <v>http://www.eiti.no/</v>
      </c>
      <c r="AM865" s="36" t="str">
        <f>VLOOKUP(First_Validations__2[[#This Row],[CountryReq]],Last_Validations[],COLUMNS($B:T)+1,FALSE)</f>
        <v>https://eiti.org/api/v1.0/score_data/54</v>
      </c>
      <c r="AN865" s="36" t="str">
        <f>IF(First_Validations__2[[#This Row],[FirstValidation.Country: Year]]=First_Validations__2[[#This Row],[Country: Year]],"First","Second / Last")</f>
        <v>Second / Last</v>
      </c>
      <c r="AO865" s="36">
        <f>IF(AND(First_Validations__2[[#This Row],[FirstValidation.Validation score]]&lt;5,First_Validations__2[[#This Row],[FirstValidation.Validation score]]&gt;1),1,0)</f>
        <v>1</v>
      </c>
      <c r="AP865" s="36">
        <f>First_Validations__2[[#This Row],[Validation score]]-First_Validations__2[[#This Row],[FirstValidation.Validation score]]</f>
        <v>-4</v>
      </c>
      <c r="AQ865" s="36">
        <f>IF(AND(First_Validations__2[[#This Row],[Corrective action]]=1,First_Validations__2[[#This Row],[Validation score]]&lt;5,First_Validations__2[[#This Row],[Validation score]]&gt;1),1,0)</f>
        <v>0</v>
      </c>
      <c r="AR865" s="36">
        <f>IF(AND(First_Validations__2[[#This Row],[Corrective action]]=1,OR(First_Validations__2[[#This Row],[Validation score]]&gt;4,First_Validations__2[[#This Row],[Validation score]]&lt;2)),1,0)</f>
        <v>1</v>
      </c>
      <c r="AS8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5" s="36" t="str">
        <f>VLOOKUP(First_Validations__2[[#This Row],[Requirement ('#)]],Requirements[[Requirements]:[Categories2]],2,FALSE)</f>
        <v>MSG Oversight</v>
      </c>
    </row>
    <row r="866" spans="2:46">
      <c r="B866" s="34" t="s">
        <v>1593</v>
      </c>
      <c r="C866" s="34">
        <v>1</v>
      </c>
      <c r="D866" s="34">
        <v>32</v>
      </c>
      <c r="E866" s="34" t="s">
        <v>918</v>
      </c>
      <c r="F866" s="34" t="s">
        <v>1594</v>
      </c>
      <c r="G866" s="34" t="s">
        <v>1593</v>
      </c>
      <c r="H866" s="34" t="s">
        <v>3499</v>
      </c>
      <c r="I866" s="34" t="s">
        <v>919</v>
      </c>
      <c r="J866" s="34">
        <v>2016</v>
      </c>
      <c r="K866" s="34">
        <v>2018</v>
      </c>
      <c r="L866" s="34" t="s">
        <v>1768</v>
      </c>
      <c r="M866" s="34" t="s">
        <v>1784</v>
      </c>
      <c r="N866" s="34">
        <v>5</v>
      </c>
      <c r="O866" s="34" t="s">
        <v>1768</v>
      </c>
      <c r="P866" s="34" t="s">
        <v>1</v>
      </c>
      <c r="Q866" s="34" t="s">
        <v>1860</v>
      </c>
      <c r="R866" s="34" t="s">
        <v>1596</v>
      </c>
      <c r="S866" s="34" t="s">
        <v>1861</v>
      </c>
      <c r="T866" s="34" t="s">
        <v>2842</v>
      </c>
      <c r="U866" s="36" t="str">
        <f>VLOOKUP(First_Validations__2[[#This Row],[CountryReq]],Last_Validations[],COLUMNS($B:B)+1,FALSE)</f>
        <v>Norway: 2018</v>
      </c>
      <c r="V866" s="36" t="str">
        <f>VLOOKUP(First_Validations__2[[#This Row],[CountryReq]],Last_Validations[],COLUMNS($B:C)+1,FALSE)</f>
        <v>Norway</v>
      </c>
      <c r="W866" s="36">
        <f>VLOOKUP(First_Validations__2[[#This Row],[CountryReq]],Last_Validations[],COLUMNS($B:D)+1,FALSE)</f>
        <v>1</v>
      </c>
      <c r="X866" s="36">
        <f>VLOOKUP(First_Validations__2[[#This Row],[CountryReq]],Last_Validations[],COLUMNS($B:E)+1,FALSE)</f>
        <v>54</v>
      </c>
      <c r="Y866" s="36" t="str">
        <f>VLOOKUP(First_Validations__2[[#This Row],[CountryReq]],Last_Validations[],COLUMNS($B:F)+1,FALSE)</f>
        <v>Norway: 2018</v>
      </c>
      <c r="Z866" s="36" t="str">
        <f>VLOOKUP(First_Validations__2[[#This Row],[CountryReq]],Last_Validations[],COLUMNS($B:G)+1,FALSE)</f>
        <v>NOR</v>
      </c>
      <c r="AA866" s="36" t="str">
        <f>VLOOKUP(First_Validations__2[[#This Row],[CountryReq]],Last_Validations[],COLUMNS($B:H)+1,FALSE)</f>
        <v>Norway</v>
      </c>
      <c r="AB866" s="36" t="str">
        <f>VLOOKUP(First_Validations__2[[#This Row],[CountryReq]],Last_Validations[],COLUMNS($B:I)+1,FALSE)</f>
        <v>https://eiti.org/BD/2019-22</v>
      </c>
      <c r="AC866" s="36" t="str">
        <f>VLOOKUP(First_Validations__2[[#This Row],[CountryReq]],Last_Validations[],COLUMNS($B:J)+1,FALSE)</f>
        <v>https://eiti.org/document/norway-validation-2018</v>
      </c>
      <c r="AD866" s="36">
        <f>VLOOKUP(First_Validations__2[[#This Row],[CountryReq]],Last_Validations[],COLUMNS($B:K)+1,FALSE)</f>
        <v>2018</v>
      </c>
      <c r="AE866" s="36">
        <f>VLOOKUP(First_Validations__2[[#This Row],[CountryReq]],Last_Validations[],COLUMNS($B:L)+1,FALSE)</f>
        <v>2018</v>
      </c>
      <c r="AF866" s="36" t="str">
        <f>VLOOKUP(First_Validations__2[[#This Row],[CountryReq]],Last_Validations[],COLUMNS($B:M)+1,FALSE)</f>
        <v>Satisfactory progress</v>
      </c>
      <c r="AG866" s="36" t="str">
        <f>VLOOKUP(First_Validations__2[[#This Row],[CountryReq]],Last_Validations[],COLUMNS($B:N)+1,FALSE)</f>
        <v>Government engagement (#1.1)</v>
      </c>
      <c r="AH866" s="36">
        <f>VLOOKUP(First_Validations__2[[#This Row],[CountryReq]],Last_Validations[],COLUMNS($B:O)+1,FALSE)</f>
        <v>5</v>
      </c>
      <c r="AI866" s="36" t="str">
        <f>VLOOKUP(First_Validations__2[[#This Row],[CountryReq]],Last_Validations[],COLUMNS($B:P)+1,FALSE)</f>
        <v>Satisfactory progress</v>
      </c>
      <c r="AJ866" s="36" t="str">
        <f>VLOOKUP(First_Validations__2[[#This Row],[CountryReq]],Last_Validations[],COLUMNS($B:Q)+1,FALSE)</f>
        <v/>
      </c>
      <c r="AK866" s="36" t="str">
        <f>VLOOKUP(First_Validations__2[[#This Row],[CountryReq]],Last_Validations[],COLUMNS($B:R)+1,FALSE)</f>
        <v>https://eiti.org/norway#norways-progress-by-requirement</v>
      </c>
      <c r="AL866" s="36" t="str">
        <f>VLOOKUP(First_Validations__2[[#This Row],[CountryReq]],Last_Validations[],COLUMNS($B:S)+1,FALSE)</f>
        <v>http://www.eiti.no/</v>
      </c>
      <c r="AM866" s="36" t="str">
        <f>VLOOKUP(First_Validations__2[[#This Row],[CountryReq]],Last_Validations[],COLUMNS($B:T)+1,FALSE)</f>
        <v>https://eiti.org/api/v1.0/score_data/54</v>
      </c>
      <c r="AN866" s="36" t="str">
        <f>IF(First_Validations__2[[#This Row],[FirstValidation.Country: Year]]=First_Validations__2[[#This Row],[Country: Year]],"First","Second / Last")</f>
        <v>Second / Last</v>
      </c>
      <c r="AO866" s="36">
        <f>IF(AND(First_Validations__2[[#This Row],[FirstValidation.Validation score]]&lt;5,First_Validations__2[[#This Row],[FirstValidation.Validation score]]&gt;1),1,0)</f>
        <v>0</v>
      </c>
      <c r="AP866" s="36">
        <f>First_Validations__2[[#This Row],[Validation score]]-First_Validations__2[[#This Row],[FirstValidation.Validation score]]</f>
        <v>0</v>
      </c>
      <c r="AQ866" s="36">
        <f>IF(AND(First_Validations__2[[#This Row],[Corrective action]]=1,First_Validations__2[[#This Row],[Validation score]]&lt;5,First_Validations__2[[#This Row],[Validation score]]&gt;1),1,0)</f>
        <v>0</v>
      </c>
      <c r="AR866" s="36">
        <f>IF(AND(First_Validations__2[[#This Row],[Corrective action]]=1,OR(First_Validations__2[[#This Row],[Validation score]]&gt;4,First_Validations__2[[#This Row],[Validation score]]&lt;2)),1,0)</f>
        <v>0</v>
      </c>
      <c r="AS8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6" s="36" t="str">
        <f>VLOOKUP(First_Validations__2[[#This Row],[Requirement ('#)]],Requirements[[Requirements]:[Categories2]],2,FALSE)</f>
        <v>MSG Oversight</v>
      </c>
    </row>
    <row r="867" spans="2:46">
      <c r="B867" s="34" t="s">
        <v>1593</v>
      </c>
      <c r="C867" s="34">
        <v>1</v>
      </c>
      <c r="D867" s="34">
        <v>32</v>
      </c>
      <c r="E867" s="34" t="s">
        <v>918</v>
      </c>
      <c r="F867" s="34" t="s">
        <v>1594</v>
      </c>
      <c r="G867" s="34" t="s">
        <v>1593</v>
      </c>
      <c r="H867" s="34" t="s">
        <v>3499</v>
      </c>
      <c r="I867" s="34" t="s">
        <v>919</v>
      </c>
      <c r="J867" s="34">
        <v>2016</v>
      </c>
      <c r="K867" s="34">
        <v>2018</v>
      </c>
      <c r="L867" s="34" t="s">
        <v>1768</v>
      </c>
      <c r="M867" s="34" t="s">
        <v>1787</v>
      </c>
      <c r="N867" s="34">
        <v>5</v>
      </c>
      <c r="O867" s="34" t="s">
        <v>1768</v>
      </c>
      <c r="P867" s="34" t="s">
        <v>1</v>
      </c>
      <c r="Q867" s="34" t="s">
        <v>1860</v>
      </c>
      <c r="R867" s="34" t="s">
        <v>1596</v>
      </c>
      <c r="S867" s="34" t="s">
        <v>1861</v>
      </c>
      <c r="T867" s="34" t="s">
        <v>2845</v>
      </c>
      <c r="U867" s="36" t="str">
        <f>VLOOKUP(First_Validations__2[[#This Row],[CountryReq]],Last_Validations[],COLUMNS($B:B)+1,FALSE)</f>
        <v>Norway: 2018</v>
      </c>
      <c r="V867" s="36" t="str">
        <f>VLOOKUP(First_Validations__2[[#This Row],[CountryReq]],Last_Validations[],COLUMNS($B:C)+1,FALSE)</f>
        <v>Norway</v>
      </c>
      <c r="W867" s="36">
        <f>VLOOKUP(First_Validations__2[[#This Row],[CountryReq]],Last_Validations[],COLUMNS($B:D)+1,FALSE)</f>
        <v>1</v>
      </c>
      <c r="X867" s="36">
        <f>VLOOKUP(First_Validations__2[[#This Row],[CountryReq]],Last_Validations[],COLUMNS($B:E)+1,FALSE)</f>
        <v>54</v>
      </c>
      <c r="Y867" s="36" t="str">
        <f>VLOOKUP(First_Validations__2[[#This Row],[CountryReq]],Last_Validations[],COLUMNS($B:F)+1,FALSE)</f>
        <v>Norway: 2018</v>
      </c>
      <c r="Z867" s="36" t="str">
        <f>VLOOKUP(First_Validations__2[[#This Row],[CountryReq]],Last_Validations[],COLUMNS($B:G)+1,FALSE)</f>
        <v>NOR</v>
      </c>
      <c r="AA867" s="36" t="str">
        <f>VLOOKUP(First_Validations__2[[#This Row],[CountryReq]],Last_Validations[],COLUMNS($B:H)+1,FALSE)</f>
        <v>Norway</v>
      </c>
      <c r="AB867" s="36" t="str">
        <f>VLOOKUP(First_Validations__2[[#This Row],[CountryReq]],Last_Validations[],COLUMNS($B:I)+1,FALSE)</f>
        <v>https://eiti.org/BD/2019-22</v>
      </c>
      <c r="AC867" s="36" t="str">
        <f>VLOOKUP(First_Validations__2[[#This Row],[CountryReq]],Last_Validations[],COLUMNS($B:J)+1,FALSE)</f>
        <v>https://eiti.org/document/norway-validation-2018</v>
      </c>
      <c r="AD867" s="36">
        <f>VLOOKUP(First_Validations__2[[#This Row],[CountryReq]],Last_Validations[],COLUMNS($B:K)+1,FALSE)</f>
        <v>2018</v>
      </c>
      <c r="AE867" s="36">
        <f>VLOOKUP(First_Validations__2[[#This Row],[CountryReq]],Last_Validations[],COLUMNS($B:L)+1,FALSE)</f>
        <v>2018</v>
      </c>
      <c r="AF867" s="36" t="str">
        <f>VLOOKUP(First_Validations__2[[#This Row],[CountryReq]],Last_Validations[],COLUMNS($B:M)+1,FALSE)</f>
        <v>Satisfactory progress</v>
      </c>
      <c r="AG867" s="36" t="str">
        <f>VLOOKUP(First_Validations__2[[#This Row],[CountryReq]],Last_Validations[],COLUMNS($B:N)+1,FALSE)</f>
        <v>Industry engagement (#1.2)</v>
      </c>
      <c r="AH867" s="36">
        <f>VLOOKUP(First_Validations__2[[#This Row],[CountryReq]],Last_Validations[],COLUMNS($B:O)+1,FALSE)</f>
        <v>5</v>
      </c>
      <c r="AI867" s="36" t="str">
        <f>VLOOKUP(First_Validations__2[[#This Row],[CountryReq]],Last_Validations[],COLUMNS($B:P)+1,FALSE)</f>
        <v>Satisfactory progress</v>
      </c>
      <c r="AJ867" s="36" t="str">
        <f>VLOOKUP(First_Validations__2[[#This Row],[CountryReq]],Last_Validations[],COLUMNS($B:Q)+1,FALSE)</f>
        <v/>
      </c>
      <c r="AK867" s="36" t="str">
        <f>VLOOKUP(First_Validations__2[[#This Row],[CountryReq]],Last_Validations[],COLUMNS($B:R)+1,FALSE)</f>
        <v>https://eiti.org/norway#norways-progress-by-requirement</v>
      </c>
      <c r="AL867" s="36" t="str">
        <f>VLOOKUP(First_Validations__2[[#This Row],[CountryReq]],Last_Validations[],COLUMNS($B:S)+1,FALSE)</f>
        <v>http://www.eiti.no/</v>
      </c>
      <c r="AM867" s="36" t="str">
        <f>VLOOKUP(First_Validations__2[[#This Row],[CountryReq]],Last_Validations[],COLUMNS($B:T)+1,FALSE)</f>
        <v>https://eiti.org/api/v1.0/score_data/54</v>
      </c>
      <c r="AN867" s="36" t="str">
        <f>IF(First_Validations__2[[#This Row],[FirstValidation.Country: Year]]=First_Validations__2[[#This Row],[Country: Year]],"First","Second / Last")</f>
        <v>Second / Last</v>
      </c>
      <c r="AO867" s="36">
        <f>IF(AND(First_Validations__2[[#This Row],[FirstValidation.Validation score]]&lt;5,First_Validations__2[[#This Row],[FirstValidation.Validation score]]&gt;1),1,0)</f>
        <v>0</v>
      </c>
      <c r="AP867" s="36">
        <f>First_Validations__2[[#This Row],[Validation score]]-First_Validations__2[[#This Row],[FirstValidation.Validation score]]</f>
        <v>0</v>
      </c>
      <c r="AQ867" s="36">
        <f>IF(AND(First_Validations__2[[#This Row],[Corrective action]]=1,First_Validations__2[[#This Row],[Validation score]]&lt;5,First_Validations__2[[#This Row],[Validation score]]&gt;1),1,0)</f>
        <v>0</v>
      </c>
      <c r="AR867" s="36">
        <f>IF(AND(First_Validations__2[[#This Row],[Corrective action]]=1,OR(First_Validations__2[[#This Row],[Validation score]]&gt;4,First_Validations__2[[#This Row],[Validation score]]&lt;2)),1,0)</f>
        <v>0</v>
      </c>
      <c r="AS8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7" s="36" t="str">
        <f>VLOOKUP(First_Validations__2[[#This Row],[Requirement ('#)]],Requirements[[Requirements]:[Categories2]],2,FALSE)</f>
        <v>MSG Oversight</v>
      </c>
    </row>
    <row r="868" spans="2:46">
      <c r="B868" s="34" t="s">
        <v>1593</v>
      </c>
      <c r="C868" s="34">
        <v>1</v>
      </c>
      <c r="D868" s="34">
        <v>32</v>
      </c>
      <c r="E868" s="34" t="s">
        <v>918</v>
      </c>
      <c r="F868" s="34" t="s">
        <v>1594</v>
      </c>
      <c r="G868" s="34" t="s">
        <v>1593</v>
      </c>
      <c r="H868" s="34" t="s">
        <v>3499</v>
      </c>
      <c r="I868" s="34" t="s">
        <v>919</v>
      </c>
      <c r="J868" s="34">
        <v>2016</v>
      </c>
      <c r="K868" s="34">
        <v>2018</v>
      </c>
      <c r="L868" s="34" t="s">
        <v>1768</v>
      </c>
      <c r="M868" s="34" t="s">
        <v>1792</v>
      </c>
      <c r="N868" s="34">
        <v>6</v>
      </c>
      <c r="O868" s="34" t="s">
        <v>1817</v>
      </c>
      <c r="P868" s="34" t="s">
        <v>1</v>
      </c>
      <c r="Q868" s="34" t="s">
        <v>1860</v>
      </c>
      <c r="R868" s="34" t="s">
        <v>1596</v>
      </c>
      <c r="S868" s="34" t="s">
        <v>1861</v>
      </c>
      <c r="T868" s="34" t="s">
        <v>2840</v>
      </c>
      <c r="U868" s="36" t="str">
        <f>VLOOKUP(First_Validations__2[[#This Row],[CountryReq]],Last_Validations[],COLUMNS($B:B)+1,FALSE)</f>
        <v>Norway: 2018</v>
      </c>
      <c r="V868" s="36" t="str">
        <f>VLOOKUP(First_Validations__2[[#This Row],[CountryReq]],Last_Validations[],COLUMNS($B:C)+1,FALSE)</f>
        <v>Norway</v>
      </c>
      <c r="W868" s="36">
        <f>VLOOKUP(First_Validations__2[[#This Row],[CountryReq]],Last_Validations[],COLUMNS($B:D)+1,FALSE)</f>
        <v>1</v>
      </c>
      <c r="X868" s="36">
        <f>VLOOKUP(First_Validations__2[[#This Row],[CountryReq]],Last_Validations[],COLUMNS($B:E)+1,FALSE)</f>
        <v>54</v>
      </c>
      <c r="Y868" s="36" t="str">
        <f>VLOOKUP(First_Validations__2[[#This Row],[CountryReq]],Last_Validations[],COLUMNS($B:F)+1,FALSE)</f>
        <v>Norway: 2018</v>
      </c>
      <c r="Z868" s="36" t="str">
        <f>VLOOKUP(First_Validations__2[[#This Row],[CountryReq]],Last_Validations[],COLUMNS($B:G)+1,FALSE)</f>
        <v>NOR</v>
      </c>
      <c r="AA868" s="36" t="str">
        <f>VLOOKUP(First_Validations__2[[#This Row],[CountryReq]],Last_Validations[],COLUMNS($B:H)+1,FALSE)</f>
        <v>Norway</v>
      </c>
      <c r="AB868" s="36" t="str">
        <f>VLOOKUP(First_Validations__2[[#This Row],[CountryReq]],Last_Validations[],COLUMNS($B:I)+1,FALSE)</f>
        <v>https://eiti.org/BD/2019-22</v>
      </c>
      <c r="AC868" s="36" t="str">
        <f>VLOOKUP(First_Validations__2[[#This Row],[CountryReq]],Last_Validations[],COLUMNS($B:J)+1,FALSE)</f>
        <v>https://eiti.org/document/norway-validation-2018</v>
      </c>
      <c r="AD868" s="36">
        <f>VLOOKUP(First_Validations__2[[#This Row],[CountryReq]],Last_Validations[],COLUMNS($B:K)+1,FALSE)</f>
        <v>2018</v>
      </c>
      <c r="AE868" s="36">
        <f>VLOOKUP(First_Validations__2[[#This Row],[CountryReq]],Last_Validations[],COLUMNS($B:L)+1,FALSE)</f>
        <v>2018</v>
      </c>
      <c r="AF868" s="36" t="str">
        <f>VLOOKUP(First_Validations__2[[#This Row],[CountryReq]],Last_Validations[],COLUMNS($B:M)+1,FALSE)</f>
        <v>Satisfactory progress</v>
      </c>
      <c r="AG868" s="36" t="str">
        <f>VLOOKUP(First_Validations__2[[#This Row],[CountryReq]],Last_Validations[],COLUMNS($B:N)+1,FALSE)</f>
        <v>License allocations (#2.2)</v>
      </c>
      <c r="AH868" s="36">
        <f>VLOOKUP(First_Validations__2[[#This Row],[CountryReq]],Last_Validations[],COLUMNS($B:O)+1,FALSE)</f>
        <v>6</v>
      </c>
      <c r="AI868" s="36" t="str">
        <f>VLOOKUP(First_Validations__2[[#This Row],[CountryReq]],Last_Validations[],COLUMNS($B:P)+1,FALSE)</f>
        <v>Beyond</v>
      </c>
      <c r="AJ868" s="36" t="str">
        <f>VLOOKUP(First_Validations__2[[#This Row],[CountryReq]],Last_Validations[],COLUMNS($B:Q)+1,FALSE)</f>
        <v/>
      </c>
      <c r="AK868" s="36" t="str">
        <f>VLOOKUP(First_Validations__2[[#This Row],[CountryReq]],Last_Validations[],COLUMNS($B:R)+1,FALSE)</f>
        <v>https://eiti.org/norway#norways-progress-by-requirement</v>
      </c>
      <c r="AL868" s="36" t="str">
        <f>VLOOKUP(First_Validations__2[[#This Row],[CountryReq]],Last_Validations[],COLUMNS($B:S)+1,FALSE)</f>
        <v>http://www.eiti.no/</v>
      </c>
      <c r="AM868" s="36" t="str">
        <f>VLOOKUP(First_Validations__2[[#This Row],[CountryReq]],Last_Validations[],COLUMNS($B:T)+1,FALSE)</f>
        <v>https://eiti.org/api/v1.0/score_data/54</v>
      </c>
      <c r="AN868" s="36" t="str">
        <f>IF(First_Validations__2[[#This Row],[FirstValidation.Country: Year]]=First_Validations__2[[#This Row],[Country: Year]],"First","Second / Last")</f>
        <v>Second / Last</v>
      </c>
      <c r="AO868" s="36">
        <f>IF(AND(First_Validations__2[[#This Row],[FirstValidation.Validation score]]&lt;5,First_Validations__2[[#This Row],[FirstValidation.Validation score]]&gt;1),1,0)</f>
        <v>0</v>
      </c>
      <c r="AP868" s="36">
        <f>First_Validations__2[[#This Row],[Validation score]]-First_Validations__2[[#This Row],[FirstValidation.Validation score]]</f>
        <v>0</v>
      </c>
      <c r="AQ868" s="36">
        <f>IF(AND(First_Validations__2[[#This Row],[Corrective action]]=1,First_Validations__2[[#This Row],[Validation score]]&lt;5,First_Validations__2[[#This Row],[Validation score]]&gt;1),1,0)</f>
        <v>0</v>
      </c>
      <c r="AR868" s="36">
        <f>IF(AND(First_Validations__2[[#This Row],[Corrective action]]=1,OR(First_Validations__2[[#This Row],[Validation score]]&gt;4,First_Validations__2[[#This Row],[Validation score]]&lt;2)),1,0)</f>
        <v>0</v>
      </c>
      <c r="AS8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8" s="36" t="str">
        <f>VLOOKUP(First_Validations__2[[#This Row],[Requirement ('#)]],Requirements[[Requirements]:[Categories2]],2,FALSE)</f>
        <v>Licenses and contracts</v>
      </c>
    </row>
    <row r="869" spans="2:46">
      <c r="B869" s="34" t="s">
        <v>1593</v>
      </c>
      <c r="C869" s="34">
        <v>1</v>
      </c>
      <c r="D869" s="34">
        <v>32</v>
      </c>
      <c r="E869" s="34" t="s">
        <v>918</v>
      </c>
      <c r="F869" s="34" t="s">
        <v>1594</v>
      </c>
      <c r="G869" s="34" t="s">
        <v>1593</v>
      </c>
      <c r="H869" s="34" t="s">
        <v>3499</v>
      </c>
      <c r="I869" s="34" t="s">
        <v>919</v>
      </c>
      <c r="J869" s="34">
        <v>2016</v>
      </c>
      <c r="K869" s="34">
        <v>2018</v>
      </c>
      <c r="L869" s="34" t="s">
        <v>1768</v>
      </c>
      <c r="M869" s="34" t="s">
        <v>1793</v>
      </c>
      <c r="N869" s="34">
        <v>6</v>
      </c>
      <c r="O869" s="34" t="s">
        <v>1817</v>
      </c>
      <c r="P869" s="34" t="s">
        <v>1</v>
      </c>
      <c r="Q869" s="34" t="s">
        <v>1860</v>
      </c>
      <c r="R869" s="34" t="s">
        <v>1596</v>
      </c>
      <c r="S869" s="34" t="s">
        <v>1861</v>
      </c>
      <c r="T869" s="34" t="s">
        <v>2846</v>
      </c>
      <c r="U869" s="36" t="str">
        <f>VLOOKUP(First_Validations__2[[#This Row],[CountryReq]],Last_Validations[],COLUMNS($B:B)+1,FALSE)</f>
        <v>Norway: 2018</v>
      </c>
      <c r="V869" s="36" t="str">
        <f>VLOOKUP(First_Validations__2[[#This Row],[CountryReq]],Last_Validations[],COLUMNS($B:C)+1,FALSE)</f>
        <v>Norway</v>
      </c>
      <c r="W869" s="36">
        <f>VLOOKUP(First_Validations__2[[#This Row],[CountryReq]],Last_Validations[],COLUMNS($B:D)+1,FALSE)</f>
        <v>1</v>
      </c>
      <c r="X869" s="36">
        <f>VLOOKUP(First_Validations__2[[#This Row],[CountryReq]],Last_Validations[],COLUMNS($B:E)+1,FALSE)</f>
        <v>54</v>
      </c>
      <c r="Y869" s="36" t="str">
        <f>VLOOKUP(First_Validations__2[[#This Row],[CountryReq]],Last_Validations[],COLUMNS($B:F)+1,FALSE)</f>
        <v>Norway: 2018</v>
      </c>
      <c r="Z869" s="36" t="str">
        <f>VLOOKUP(First_Validations__2[[#This Row],[CountryReq]],Last_Validations[],COLUMNS($B:G)+1,FALSE)</f>
        <v>NOR</v>
      </c>
      <c r="AA869" s="36" t="str">
        <f>VLOOKUP(First_Validations__2[[#This Row],[CountryReq]],Last_Validations[],COLUMNS($B:H)+1,FALSE)</f>
        <v>Norway</v>
      </c>
      <c r="AB869" s="36" t="str">
        <f>VLOOKUP(First_Validations__2[[#This Row],[CountryReq]],Last_Validations[],COLUMNS($B:I)+1,FALSE)</f>
        <v>https://eiti.org/BD/2019-22</v>
      </c>
      <c r="AC869" s="36" t="str">
        <f>VLOOKUP(First_Validations__2[[#This Row],[CountryReq]],Last_Validations[],COLUMNS($B:J)+1,FALSE)</f>
        <v>https://eiti.org/document/norway-validation-2018</v>
      </c>
      <c r="AD869" s="36">
        <f>VLOOKUP(First_Validations__2[[#This Row],[CountryReq]],Last_Validations[],COLUMNS($B:K)+1,FALSE)</f>
        <v>2018</v>
      </c>
      <c r="AE869" s="36">
        <f>VLOOKUP(First_Validations__2[[#This Row],[CountryReq]],Last_Validations[],COLUMNS($B:L)+1,FALSE)</f>
        <v>2018</v>
      </c>
      <c r="AF869" s="36" t="str">
        <f>VLOOKUP(First_Validations__2[[#This Row],[CountryReq]],Last_Validations[],COLUMNS($B:M)+1,FALSE)</f>
        <v>Satisfactory progress</v>
      </c>
      <c r="AG869" s="36" t="str">
        <f>VLOOKUP(First_Validations__2[[#This Row],[CountryReq]],Last_Validations[],COLUMNS($B:N)+1,FALSE)</f>
        <v>License register (#2.3)</v>
      </c>
      <c r="AH869" s="36">
        <f>VLOOKUP(First_Validations__2[[#This Row],[CountryReq]],Last_Validations[],COLUMNS($B:O)+1,FALSE)</f>
        <v>6</v>
      </c>
      <c r="AI869" s="36" t="str">
        <f>VLOOKUP(First_Validations__2[[#This Row],[CountryReq]],Last_Validations[],COLUMNS($B:P)+1,FALSE)</f>
        <v>Beyond</v>
      </c>
      <c r="AJ869" s="36" t="str">
        <f>VLOOKUP(First_Validations__2[[#This Row],[CountryReq]],Last_Validations[],COLUMNS($B:Q)+1,FALSE)</f>
        <v/>
      </c>
      <c r="AK869" s="36" t="str">
        <f>VLOOKUP(First_Validations__2[[#This Row],[CountryReq]],Last_Validations[],COLUMNS($B:R)+1,FALSE)</f>
        <v>https://eiti.org/norway#norways-progress-by-requirement</v>
      </c>
      <c r="AL869" s="36" t="str">
        <f>VLOOKUP(First_Validations__2[[#This Row],[CountryReq]],Last_Validations[],COLUMNS($B:S)+1,FALSE)</f>
        <v>http://www.eiti.no/</v>
      </c>
      <c r="AM869" s="36" t="str">
        <f>VLOOKUP(First_Validations__2[[#This Row],[CountryReq]],Last_Validations[],COLUMNS($B:T)+1,FALSE)</f>
        <v>https://eiti.org/api/v1.0/score_data/54</v>
      </c>
      <c r="AN869" s="36" t="str">
        <f>IF(First_Validations__2[[#This Row],[FirstValidation.Country: Year]]=First_Validations__2[[#This Row],[Country: Year]],"First","Second / Last")</f>
        <v>Second / Last</v>
      </c>
      <c r="AO869" s="36">
        <f>IF(AND(First_Validations__2[[#This Row],[FirstValidation.Validation score]]&lt;5,First_Validations__2[[#This Row],[FirstValidation.Validation score]]&gt;1),1,0)</f>
        <v>0</v>
      </c>
      <c r="AP869" s="36">
        <f>First_Validations__2[[#This Row],[Validation score]]-First_Validations__2[[#This Row],[FirstValidation.Validation score]]</f>
        <v>0</v>
      </c>
      <c r="AQ869" s="36">
        <f>IF(AND(First_Validations__2[[#This Row],[Corrective action]]=1,First_Validations__2[[#This Row],[Validation score]]&lt;5,First_Validations__2[[#This Row],[Validation score]]&gt;1),1,0)</f>
        <v>0</v>
      </c>
      <c r="AR869" s="36">
        <f>IF(AND(First_Validations__2[[#This Row],[Corrective action]]=1,OR(First_Validations__2[[#This Row],[Validation score]]&gt;4,First_Validations__2[[#This Row],[Validation score]]&lt;2)),1,0)</f>
        <v>0</v>
      </c>
      <c r="AS8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69" s="36" t="str">
        <f>VLOOKUP(First_Validations__2[[#This Row],[Requirement ('#)]],Requirements[[Requirements]:[Categories2]],2,FALSE)</f>
        <v>Licenses and contracts</v>
      </c>
    </row>
    <row r="870" spans="2:46">
      <c r="B870" s="34" t="s">
        <v>1593</v>
      </c>
      <c r="C870" s="34">
        <v>1</v>
      </c>
      <c r="D870" s="34">
        <v>32</v>
      </c>
      <c r="E870" s="34" t="s">
        <v>918</v>
      </c>
      <c r="F870" s="34" t="s">
        <v>1594</v>
      </c>
      <c r="G870" s="34" t="s">
        <v>1593</v>
      </c>
      <c r="H870" s="34" t="s">
        <v>3499</v>
      </c>
      <c r="I870" s="34" t="s">
        <v>919</v>
      </c>
      <c r="J870" s="34">
        <v>2016</v>
      </c>
      <c r="K870" s="34">
        <v>2018</v>
      </c>
      <c r="L870" s="34" t="s">
        <v>1768</v>
      </c>
      <c r="M870" s="34" t="s">
        <v>1790</v>
      </c>
      <c r="N870" s="34">
        <v>3</v>
      </c>
      <c r="O870" s="34" t="s">
        <v>1798</v>
      </c>
      <c r="P870" s="34" t="s">
        <v>1</v>
      </c>
      <c r="Q870" s="34" t="s">
        <v>1860</v>
      </c>
      <c r="R870" s="34" t="s">
        <v>1596</v>
      </c>
      <c r="S870" s="34" t="s">
        <v>1861</v>
      </c>
      <c r="T870" s="34" t="s">
        <v>2838</v>
      </c>
      <c r="U870" s="36" t="str">
        <f>VLOOKUP(First_Validations__2[[#This Row],[CountryReq]],Last_Validations[],COLUMNS($B:B)+1,FALSE)</f>
        <v>Norway: 2018</v>
      </c>
      <c r="V870" s="36" t="str">
        <f>VLOOKUP(First_Validations__2[[#This Row],[CountryReq]],Last_Validations[],COLUMNS($B:C)+1,FALSE)</f>
        <v>Norway</v>
      </c>
      <c r="W870" s="36">
        <f>VLOOKUP(First_Validations__2[[#This Row],[CountryReq]],Last_Validations[],COLUMNS($B:D)+1,FALSE)</f>
        <v>1</v>
      </c>
      <c r="X870" s="36">
        <f>VLOOKUP(First_Validations__2[[#This Row],[CountryReq]],Last_Validations[],COLUMNS($B:E)+1,FALSE)</f>
        <v>54</v>
      </c>
      <c r="Y870" s="36" t="str">
        <f>VLOOKUP(First_Validations__2[[#This Row],[CountryReq]],Last_Validations[],COLUMNS($B:F)+1,FALSE)</f>
        <v>Norway: 2018</v>
      </c>
      <c r="Z870" s="36" t="str">
        <f>VLOOKUP(First_Validations__2[[#This Row],[CountryReq]],Last_Validations[],COLUMNS($B:G)+1,FALSE)</f>
        <v>NOR</v>
      </c>
      <c r="AA870" s="36" t="str">
        <f>VLOOKUP(First_Validations__2[[#This Row],[CountryReq]],Last_Validations[],COLUMNS($B:H)+1,FALSE)</f>
        <v>Norway</v>
      </c>
      <c r="AB870" s="36" t="str">
        <f>VLOOKUP(First_Validations__2[[#This Row],[CountryReq]],Last_Validations[],COLUMNS($B:I)+1,FALSE)</f>
        <v>https://eiti.org/BD/2019-22</v>
      </c>
      <c r="AC870" s="36" t="str">
        <f>VLOOKUP(First_Validations__2[[#This Row],[CountryReq]],Last_Validations[],COLUMNS($B:J)+1,FALSE)</f>
        <v>https://eiti.org/document/norway-validation-2018</v>
      </c>
      <c r="AD870" s="36">
        <f>VLOOKUP(First_Validations__2[[#This Row],[CountryReq]],Last_Validations[],COLUMNS($B:K)+1,FALSE)</f>
        <v>2018</v>
      </c>
      <c r="AE870" s="36">
        <f>VLOOKUP(First_Validations__2[[#This Row],[CountryReq]],Last_Validations[],COLUMNS($B:L)+1,FALSE)</f>
        <v>2018</v>
      </c>
      <c r="AF870" s="36" t="str">
        <f>VLOOKUP(First_Validations__2[[#This Row],[CountryReq]],Last_Validations[],COLUMNS($B:M)+1,FALSE)</f>
        <v>Satisfactory progress</v>
      </c>
      <c r="AG870" s="36" t="str">
        <f>VLOOKUP(First_Validations__2[[#This Row],[CountryReq]],Last_Validations[],COLUMNS($B:N)+1,FALSE)</f>
        <v>Workplan (#1.5)</v>
      </c>
      <c r="AH870" s="36">
        <f>VLOOKUP(First_Validations__2[[#This Row],[CountryReq]],Last_Validations[],COLUMNS($B:O)+1,FALSE)</f>
        <v>0</v>
      </c>
      <c r="AI870" s="36" t="str">
        <f>VLOOKUP(First_Validations__2[[#This Row],[CountryReq]],Last_Validations[],COLUMNS($B:P)+1,FALSE)</f>
        <v>Not applicable</v>
      </c>
      <c r="AJ870" s="36" t="str">
        <f>VLOOKUP(First_Validations__2[[#This Row],[CountryReq]],Last_Validations[],COLUMNS($B:Q)+1,FALSE)</f>
        <v/>
      </c>
      <c r="AK870" s="36" t="str">
        <f>VLOOKUP(First_Validations__2[[#This Row],[CountryReq]],Last_Validations[],COLUMNS($B:R)+1,FALSE)</f>
        <v>https://eiti.org/norway#norways-progress-by-requirement</v>
      </c>
      <c r="AL870" s="36" t="str">
        <f>VLOOKUP(First_Validations__2[[#This Row],[CountryReq]],Last_Validations[],COLUMNS($B:S)+1,FALSE)</f>
        <v>http://www.eiti.no/</v>
      </c>
      <c r="AM870" s="36" t="str">
        <f>VLOOKUP(First_Validations__2[[#This Row],[CountryReq]],Last_Validations[],COLUMNS($B:T)+1,FALSE)</f>
        <v>https://eiti.org/api/v1.0/score_data/54</v>
      </c>
      <c r="AN870" s="36" t="str">
        <f>IF(First_Validations__2[[#This Row],[FirstValidation.Country: Year]]=First_Validations__2[[#This Row],[Country: Year]],"First","Second / Last")</f>
        <v>Second / Last</v>
      </c>
      <c r="AO870" s="36">
        <f>IF(AND(First_Validations__2[[#This Row],[FirstValidation.Validation score]]&lt;5,First_Validations__2[[#This Row],[FirstValidation.Validation score]]&gt;1),1,0)</f>
        <v>1</v>
      </c>
      <c r="AP870" s="36">
        <f>First_Validations__2[[#This Row],[Validation score]]-First_Validations__2[[#This Row],[FirstValidation.Validation score]]</f>
        <v>-3</v>
      </c>
      <c r="AQ870" s="36">
        <f>IF(AND(First_Validations__2[[#This Row],[Corrective action]]=1,First_Validations__2[[#This Row],[Validation score]]&lt;5,First_Validations__2[[#This Row],[Validation score]]&gt;1),1,0)</f>
        <v>0</v>
      </c>
      <c r="AR870" s="36">
        <f>IF(AND(First_Validations__2[[#This Row],[Corrective action]]=1,OR(First_Validations__2[[#This Row],[Validation score]]&gt;4,First_Validations__2[[#This Row],[Validation score]]&lt;2)),1,0)</f>
        <v>1</v>
      </c>
      <c r="AS8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0" s="36" t="str">
        <f>VLOOKUP(First_Validations__2[[#This Row],[Requirement ('#)]],Requirements[[Requirements]:[Categories2]],2,FALSE)</f>
        <v>MSG Oversight</v>
      </c>
    </row>
    <row r="871" spans="2:46">
      <c r="B871" s="34" t="s">
        <v>1593</v>
      </c>
      <c r="C871" s="34">
        <v>1</v>
      </c>
      <c r="D871" s="34">
        <v>32</v>
      </c>
      <c r="E871" s="34" t="s">
        <v>918</v>
      </c>
      <c r="F871" s="34" t="s">
        <v>1594</v>
      </c>
      <c r="G871" s="34" t="s">
        <v>1593</v>
      </c>
      <c r="H871" s="34" t="s">
        <v>3499</v>
      </c>
      <c r="I871" s="34" t="s">
        <v>919</v>
      </c>
      <c r="J871" s="34">
        <v>2016</v>
      </c>
      <c r="K871" s="34">
        <v>2018</v>
      </c>
      <c r="L871" s="34" t="s">
        <v>1768</v>
      </c>
      <c r="M871" s="34" t="s">
        <v>1791</v>
      </c>
      <c r="N871" s="34">
        <v>5</v>
      </c>
      <c r="O871" s="34" t="s">
        <v>1768</v>
      </c>
      <c r="P871" s="34" t="s">
        <v>1</v>
      </c>
      <c r="Q871" s="34" t="s">
        <v>1860</v>
      </c>
      <c r="R871" s="34" t="s">
        <v>1596</v>
      </c>
      <c r="S871" s="34" t="s">
        <v>1861</v>
      </c>
      <c r="T871" s="34" t="s">
        <v>2841</v>
      </c>
      <c r="U871" s="36" t="str">
        <f>VLOOKUP(First_Validations__2[[#This Row],[CountryReq]],Last_Validations[],COLUMNS($B:B)+1,FALSE)</f>
        <v>Norway: 2018</v>
      </c>
      <c r="V871" s="36" t="str">
        <f>VLOOKUP(First_Validations__2[[#This Row],[CountryReq]],Last_Validations[],COLUMNS($B:C)+1,FALSE)</f>
        <v>Norway</v>
      </c>
      <c r="W871" s="36">
        <f>VLOOKUP(First_Validations__2[[#This Row],[CountryReq]],Last_Validations[],COLUMNS($B:D)+1,FALSE)</f>
        <v>1</v>
      </c>
      <c r="X871" s="36">
        <f>VLOOKUP(First_Validations__2[[#This Row],[CountryReq]],Last_Validations[],COLUMNS($B:E)+1,FALSE)</f>
        <v>54</v>
      </c>
      <c r="Y871" s="36" t="str">
        <f>VLOOKUP(First_Validations__2[[#This Row],[CountryReq]],Last_Validations[],COLUMNS($B:F)+1,FALSE)</f>
        <v>Norway: 2018</v>
      </c>
      <c r="Z871" s="36" t="str">
        <f>VLOOKUP(First_Validations__2[[#This Row],[CountryReq]],Last_Validations[],COLUMNS($B:G)+1,FALSE)</f>
        <v>NOR</v>
      </c>
      <c r="AA871" s="36" t="str">
        <f>VLOOKUP(First_Validations__2[[#This Row],[CountryReq]],Last_Validations[],COLUMNS($B:H)+1,FALSE)</f>
        <v>Norway</v>
      </c>
      <c r="AB871" s="36" t="str">
        <f>VLOOKUP(First_Validations__2[[#This Row],[CountryReq]],Last_Validations[],COLUMNS($B:I)+1,FALSE)</f>
        <v>https://eiti.org/BD/2019-22</v>
      </c>
      <c r="AC871" s="36" t="str">
        <f>VLOOKUP(First_Validations__2[[#This Row],[CountryReq]],Last_Validations[],COLUMNS($B:J)+1,FALSE)</f>
        <v>https://eiti.org/document/norway-validation-2018</v>
      </c>
      <c r="AD871" s="36">
        <f>VLOOKUP(First_Validations__2[[#This Row],[CountryReq]],Last_Validations[],COLUMNS($B:K)+1,FALSE)</f>
        <v>2018</v>
      </c>
      <c r="AE871" s="36">
        <f>VLOOKUP(First_Validations__2[[#This Row],[CountryReq]],Last_Validations[],COLUMNS($B:L)+1,FALSE)</f>
        <v>2018</v>
      </c>
      <c r="AF871" s="36" t="str">
        <f>VLOOKUP(First_Validations__2[[#This Row],[CountryReq]],Last_Validations[],COLUMNS($B:M)+1,FALSE)</f>
        <v>Satisfactory progress</v>
      </c>
      <c r="AG871" s="36" t="str">
        <f>VLOOKUP(First_Validations__2[[#This Row],[CountryReq]],Last_Validations[],COLUMNS($B:N)+1,FALSE)</f>
        <v>Legal framework (#2.1)</v>
      </c>
      <c r="AH871" s="36">
        <f>VLOOKUP(First_Validations__2[[#This Row],[CountryReq]],Last_Validations[],COLUMNS($B:O)+1,FALSE)</f>
        <v>5</v>
      </c>
      <c r="AI871" s="36" t="str">
        <f>VLOOKUP(First_Validations__2[[#This Row],[CountryReq]],Last_Validations[],COLUMNS($B:P)+1,FALSE)</f>
        <v>Satisfactory progress</v>
      </c>
      <c r="AJ871" s="36" t="str">
        <f>VLOOKUP(First_Validations__2[[#This Row],[CountryReq]],Last_Validations[],COLUMNS($B:Q)+1,FALSE)</f>
        <v/>
      </c>
      <c r="AK871" s="36" t="str">
        <f>VLOOKUP(First_Validations__2[[#This Row],[CountryReq]],Last_Validations[],COLUMNS($B:R)+1,FALSE)</f>
        <v>https://eiti.org/norway#norways-progress-by-requirement</v>
      </c>
      <c r="AL871" s="36" t="str">
        <f>VLOOKUP(First_Validations__2[[#This Row],[CountryReq]],Last_Validations[],COLUMNS($B:S)+1,FALSE)</f>
        <v>http://www.eiti.no/</v>
      </c>
      <c r="AM871" s="36" t="str">
        <f>VLOOKUP(First_Validations__2[[#This Row],[CountryReq]],Last_Validations[],COLUMNS($B:T)+1,FALSE)</f>
        <v>https://eiti.org/api/v1.0/score_data/54</v>
      </c>
      <c r="AN871" s="36" t="str">
        <f>IF(First_Validations__2[[#This Row],[FirstValidation.Country: Year]]=First_Validations__2[[#This Row],[Country: Year]],"First","Second / Last")</f>
        <v>Second / Last</v>
      </c>
      <c r="AO871" s="36">
        <f>IF(AND(First_Validations__2[[#This Row],[FirstValidation.Validation score]]&lt;5,First_Validations__2[[#This Row],[FirstValidation.Validation score]]&gt;1),1,0)</f>
        <v>0</v>
      </c>
      <c r="AP871" s="36">
        <f>First_Validations__2[[#This Row],[Validation score]]-First_Validations__2[[#This Row],[FirstValidation.Validation score]]</f>
        <v>0</v>
      </c>
      <c r="AQ871" s="36">
        <f>IF(AND(First_Validations__2[[#This Row],[Corrective action]]=1,First_Validations__2[[#This Row],[Validation score]]&lt;5,First_Validations__2[[#This Row],[Validation score]]&gt;1),1,0)</f>
        <v>0</v>
      </c>
      <c r="AR871" s="36">
        <f>IF(AND(First_Validations__2[[#This Row],[Corrective action]]=1,OR(First_Validations__2[[#This Row],[Validation score]]&gt;4,First_Validations__2[[#This Row],[Validation score]]&lt;2)),1,0)</f>
        <v>0</v>
      </c>
      <c r="AS8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1" s="36" t="str">
        <f>VLOOKUP(First_Validations__2[[#This Row],[Requirement ('#)]],Requirements[[Requirements]:[Categories2]],2,FALSE)</f>
        <v>Licenses and contracts</v>
      </c>
    </row>
    <row r="872" spans="2:46">
      <c r="B872" s="34" t="s">
        <v>1593</v>
      </c>
      <c r="C872" s="34">
        <v>1</v>
      </c>
      <c r="D872" s="34">
        <v>32</v>
      </c>
      <c r="E872" s="34" t="s">
        <v>918</v>
      </c>
      <c r="F872" s="34" t="s">
        <v>1594</v>
      </c>
      <c r="G872" s="34" t="s">
        <v>1593</v>
      </c>
      <c r="H872" s="34" t="s">
        <v>3499</v>
      </c>
      <c r="I872" s="34" t="s">
        <v>919</v>
      </c>
      <c r="J872" s="34">
        <v>2016</v>
      </c>
      <c r="K872" s="34">
        <v>2018</v>
      </c>
      <c r="L872" s="34" t="s">
        <v>1768</v>
      </c>
      <c r="M872" s="34" t="s">
        <v>1816</v>
      </c>
      <c r="N872" s="34">
        <v>6</v>
      </c>
      <c r="O872" s="34" t="s">
        <v>1817</v>
      </c>
      <c r="P872" s="34" t="s">
        <v>1</v>
      </c>
      <c r="Q872" s="34" t="s">
        <v>1860</v>
      </c>
      <c r="R872" s="34" t="s">
        <v>1596</v>
      </c>
      <c r="S872" s="34" t="s">
        <v>1861</v>
      </c>
      <c r="T872" s="34" t="s">
        <v>2836</v>
      </c>
      <c r="U872" s="36" t="str">
        <f>VLOOKUP(First_Validations__2[[#This Row],[CountryReq]],Last_Validations[],COLUMNS($B:B)+1,FALSE)</f>
        <v>Norway: 2018</v>
      </c>
      <c r="V872" s="36" t="str">
        <f>VLOOKUP(First_Validations__2[[#This Row],[CountryReq]],Last_Validations[],COLUMNS($B:C)+1,FALSE)</f>
        <v>Norway</v>
      </c>
      <c r="W872" s="36">
        <f>VLOOKUP(First_Validations__2[[#This Row],[CountryReq]],Last_Validations[],COLUMNS($B:D)+1,FALSE)</f>
        <v>1</v>
      </c>
      <c r="X872" s="36">
        <f>VLOOKUP(First_Validations__2[[#This Row],[CountryReq]],Last_Validations[],COLUMNS($B:E)+1,FALSE)</f>
        <v>54</v>
      </c>
      <c r="Y872" s="36" t="str">
        <f>VLOOKUP(First_Validations__2[[#This Row],[CountryReq]],Last_Validations[],COLUMNS($B:F)+1,FALSE)</f>
        <v>Norway: 2018</v>
      </c>
      <c r="Z872" s="36" t="str">
        <f>VLOOKUP(First_Validations__2[[#This Row],[CountryReq]],Last_Validations[],COLUMNS($B:G)+1,FALSE)</f>
        <v>NOR</v>
      </c>
      <c r="AA872" s="36" t="str">
        <f>VLOOKUP(First_Validations__2[[#This Row],[CountryReq]],Last_Validations[],COLUMNS($B:H)+1,FALSE)</f>
        <v>Norway</v>
      </c>
      <c r="AB872" s="36" t="str">
        <f>VLOOKUP(First_Validations__2[[#This Row],[CountryReq]],Last_Validations[],COLUMNS($B:I)+1,FALSE)</f>
        <v>https://eiti.org/BD/2019-22</v>
      </c>
      <c r="AC872" s="36" t="str">
        <f>VLOOKUP(First_Validations__2[[#This Row],[CountryReq]],Last_Validations[],COLUMNS($B:J)+1,FALSE)</f>
        <v>https://eiti.org/document/norway-validation-2018</v>
      </c>
      <c r="AD872" s="36">
        <f>VLOOKUP(First_Validations__2[[#This Row],[CountryReq]],Last_Validations[],COLUMNS($B:K)+1,FALSE)</f>
        <v>2018</v>
      </c>
      <c r="AE872" s="36">
        <f>VLOOKUP(First_Validations__2[[#This Row],[CountryReq]],Last_Validations[],COLUMNS($B:L)+1,FALSE)</f>
        <v>2018</v>
      </c>
      <c r="AF872" s="36" t="str">
        <f>VLOOKUP(First_Validations__2[[#This Row],[CountryReq]],Last_Validations[],COLUMNS($B:M)+1,FALSE)</f>
        <v>Satisfactory progress</v>
      </c>
      <c r="AG872" s="36" t="str">
        <f>VLOOKUP(First_Validations__2[[#This Row],[CountryReq]],Last_Validations[],COLUMNS($B:N)+1,FALSE)</f>
        <v>Economic contribution (#6.3)</v>
      </c>
      <c r="AH872" s="36">
        <f>VLOOKUP(First_Validations__2[[#This Row],[CountryReq]],Last_Validations[],COLUMNS($B:O)+1,FALSE)</f>
        <v>6</v>
      </c>
      <c r="AI872" s="36" t="str">
        <f>VLOOKUP(First_Validations__2[[#This Row],[CountryReq]],Last_Validations[],COLUMNS($B:P)+1,FALSE)</f>
        <v>Beyond</v>
      </c>
      <c r="AJ872" s="36" t="str">
        <f>VLOOKUP(First_Validations__2[[#This Row],[CountryReq]],Last_Validations[],COLUMNS($B:Q)+1,FALSE)</f>
        <v/>
      </c>
      <c r="AK872" s="36" t="str">
        <f>VLOOKUP(First_Validations__2[[#This Row],[CountryReq]],Last_Validations[],COLUMNS($B:R)+1,FALSE)</f>
        <v>https://eiti.org/norway#norways-progress-by-requirement</v>
      </c>
      <c r="AL872" s="36" t="str">
        <f>VLOOKUP(First_Validations__2[[#This Row],[CountryReq]],Last_Validations[],COLUMNS($B:S)+1,FALSE)</f>
        <v>http://www.eiti.no/</v>
      </c>
      <c r="AM872" s="36" t="str">
        <f>VLOOKUP(First_Validations__2[[#This Row],[CountryReq]],Last_Validations[],COLUMNS($B:T)+1,FALSE)</f>
        <v>https://eiti.org/api/v1.0/score_data/54</v>
      </c>
      <c r="AN872" s="36" t="str">
        <f>IF(First_Validations__2[[#This Row],[FirstValidation.Country: Year]]=First_Validations__2[[#This Row],[Country: Year]],"First","Second / Last")</f>
        <v>Second / Last</v>
      </c>
      <c r="AO872" s="36">
        <f>IF(AND(First_Validations__2[[#This Row],[FirstValidation.Validation score]]&lt;5,First_Validations__2[[#This Row],[FirstValidation.Validation score]]&gt;1),1,0)</f>
        <v>0</v>
      </c>
      <c r="AP872" s="36">
        <f>First_Validations__2[[#This Row],[Validation score]]-First_Validations__2[[#This Row],[FirstValidation.Validation score]]</f>
        <v>0</v>
      </c>
      <c r="AQ872" s="36">
        <f>IF(AND(First_Validations__2[[#This Row],[Corrective action]]=1,First_Validations__2[[#This Row],[Validation score]]&lt;5,First_Validations__2[[#This Row],[Validation score]]&gt;1),1,0)</f>
        <v>0</v>
      </c>
      <c r="AR872" s="36">
        <f>IF(AND(First_Validations__2[[#This Row],[Corrective action]]=1,OR(First_Validations__2[[#This Row],[Validation score]]&gt;4,First_Validations__2[[#This Row],[Validation score]]&lt;2)),1,0)</f>
        <v>0</v>
      </c>
      <c r="AS8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2" s="36" t="str">
        <f>VLOOKUP(First_Validations__2[[#This Row],[Requirement ('#)]],Requirements[[Requirements]:[Categories2]],2,FALSE)</f>
        <v>Socio-economic contribution</v>
      </c>
    </row>
    <row r="873" spans="2:46">
      <c r="B873" s="34" t="s">
        <v>1593</v>
      </c>
      <c r="C873" s="34">
        <v>1</v>
      </c>
      <c r="D873" s="34">
        <v>32</v>
      </c>
      <c r="E873" s="34" t="s">
        <v>918</v>
      </c>
      <c r="F873" s="34" t="s">
        <v>1594</v>
      </c>
      <c r="G873" s="34" t="s">
        <v>1593</v>
      </c>
      <c r="H873" s="34" t="s">
        <v>3499</v>
      </c>
      <c r="I873" s="34" t="s">
        <v>919</v>
      </c>
      <c r="J873" s="34">
        <v>2016</v>
      </c>
      <c r="K873" s="34">
        <v>2018</v>
      </c>
      <c r="L873" s="34" t="s">
        <v>1768</v>
      </c>
      <c r="M873" s="34" t="s">
        <v>1818</v>
      </c>
      <c r="N873" s="34">
        <v>3</v>
      </c>
      <c r="O873" s="34" t="s">
        <v>1798</v>
      </c>
      <c r="P873" s="34" t="s">
        <v>1</v>
      </c>
      <c r="Q873" s="34" t="s">
        <v>1860</v>
      </c>
      <c r="R873" s="34" t="s">
        <v>1596</v>
      </c>
      <c r="S873" s="34" t="s">
        <v>1861</v>
      </c>
      <c r="T873" s="34" t="s">
        <v>2831</v>
      </c>
      <c r="U873" s="36" t="str">
        <f>VLOOKUP(First_Validations__2[[#This Row],[CountryReq]],Last_Validations[],COLUMNS($B:B)+1,FALSE)</f>
        <v>Norway: 2018</v>
      </c>
      <c r="V873" s="36" t="str">
        <f>VLOOKUP(First_Validations__2[[#This Row],[CountryReq]],Last_Validations[],COLUMNS($B:C)+1,FALSE)</f>
        <v>Norway</v>
      </c>
      <c r="W873" s="36">
        <f>VLOOKUP(First_Validations__2[[#This Row],[CountryReq]],Last_Validations[],COLUMNS($B:D)+1,FALSE)</f>
        <v>1</v>
      </c>
      <c r="X873" s="36">
        <f>VLOOKUP(First_Validations__2[[#This Row],[CountryReq]],Last_Validations[],COLUMNS($B:E)+1,FALSE)</f>
        <v>54</v>
      </c>
      <c r="Y873" s="36" t="str">
        <f>VLOOKUP(First_Validations__2[[#This Row],[CountryReq]],Last_Validations[],COLUMNS($B:F)+1,FALSE)</f>
        <v>Norway: 2018</v>
      </c>
      <c r="Z873" s="36" t="str">
        <f>VLOOKUP(First_Validations__2[[#This Row],[CountryReq]],Last_Validations[],COLUMNS($B:G)+1,FALSE)</f>
        <v>NOR</v>
      </c>
      <c r="AA873" s="36" t="str">
        <f>VLOOKUP(First_Validations__2[[#This Row],[CountryReq]],Last_Validations[],COLUMNS($B:H)+1,FALSE)</f>
        <v>Norway</v>
      </c>
      <c r="AB873" s="36" t="str">
        <f>VLOOKUP(First_Validations__2[[#This Row],[CountryReq]],Last_Validations[],COLUMNS($B:I)+1,FALSE)</f>
        <v>https://eiti.org/BD/2019-22</v>
      </c>
      <c r="AC873" s="36" t="str">
        <f>VLOOKUP(First_Validations__2[[#This Row],[CountryReq]],Last_Validations[],COLUMNS($B:J)+1,FALSE)</f>
        <v>https://eiti.org/document/norway-validation-2018</v>
      </c>
      <c r="AD873" s="36">
        <f>VLOOKUP(First_Validations__2[[#This Row],[CountryReq]],Last_Validations[],COLUMNS($B:K)+1,FALSE)</f>
        <v>2018</v>
      </c>
      <c r="AE873" s="36">
        <f>VLOOKUP(First_Validations__2[[#This Row],[CountryReq]],Last_Validations[],COLUMNS($B:L)+1,FALSE)</f>
        <v>2018</v>
      </c>
      <c r="AF873" s="36" t="str">
        <f>VLOOKUP(First_Validations__2[[#This Row],[CountryReq]],Last_Validations[],COLUMNS($B:M)+1,FALSE)</f>
        <v>Satisfactory progress</v>
      </c>
      <c r="AG873" s="36" t="str">
        <f>VLOOKUP(First_Validations__2[[#This Row],[CountryReq]],Last_Validations[],COLUMNS($B:N)+1,FALSE)</f>
        <v>Public debate (#7.1)</v>
      </c>
      <c r="AH873" s="36">
        <f>VLOOKUP(First_Validations__2[[#This Row],[CountryReq]],Last_Validations[],COLUMNS($B:O)+1,FALSE)</f>
        <v>5</v>
      </c>
      <c r="AI873" s="36" t="str">
        <f>VLOOKUP(First_Validations__2[[#This Row],[CountryReq]],Last_Validations[],COLUMNS($B:P)+1,FALSE)</f>
        <v>Satisfactory progress</v>
      </c>
      <c r="AJ873" s="36" t="str">
        <f>VLOOKUP(First_Validations__2[[#This Row],[CountryReq]],Last_Validations[],COLUMNS($B:Q)+1,FALSE)</f>
        <v/>
      </c>
      <c r="AK873" s="36" t="str">
        <f>VLOOKUP(First_Validations__2[[#This Row],[CountryReq]],Last_Validations[],COLUMNS($B:R)+1,FALSE)</f>
        <v>https://eiti.org/norway#norways-progress-by-requirement</v>
      </c>
      <c r="AL873" s="36" t="str">
        <f>VLOOKUP(First_Validations__2[[#This Row],[CountryReq]],Last_Validations[],COLUMNS($B:S)+1,FALSE)</f>
        <v>http://www.eiti.no/</v>
      </c>
      <c r="AM873" s="36" t="str">
        <f>VLOOKUP(First_Validations__2[[#This Row],[CountryReq]],Last_Validations[],COLUMNS($B:T)+1,FALSE)</f>
        <v>https://eiti.org/api/v1.0/score_data/54</v>
      </c>
      <c r="AN873" s="36" t="str">
        <f>IF(First_Validations__2[[#This Row],[FirstValidation.Country: Year]]=First_Validations__2[[#This Row],[Country: Year]],"First","Second / Last")</f>
        <v>Second / Last</v>
      </c>
      <c r="AO873" s="36">
        <f>IF(AND(First_Validations__2[[#This Row],[FirstValidation.Validation score]]&lt;5,First_Validations__2[[#This Row],[FirstValidation.Validation score]]&gt;1),1,0)</f>
        <v>1</v>
      </c>
      <c r="AP873" s="36">
        <f>First_Validations__2[[#This Row],[Validation score]]-First_Validations__2[[#This Row],[FirstValidation.Validation score]]</f>
        <v>2</v>
      </c>
      <c r="AQ873" s="36">
        <f>IF(AND(First_Validations__2[[#This Row],[Corrective action]]=1,First_Validations__2[[#This Row],[Validation score]]&lt;5,First_Validations__2[[#This Row],[Validation score]]&gt;1),1,0)</f>
        <v>0</v>
      </c>
      <c r="AR873" s="36">
        <f>IF(AND(First_Validations__2[[#This Row],[Corrective action]]=1,OR(First_Validations__2[[#This Row],[Validation score]]&gt;4,First_Validations__2[[#This Row],[Validation score]]&lt;2)),1,0)</f>
        <v>1</v>
      </c>
      <c r="AS8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3" s="36" t="str">
        <f>VLOOKUP(First_Validations__2[[#This Row],[Requirement ('#)]],Requirements[[Requirements]:[Categories2]],2,FALSE)</f>
        <v>Outcomes and impact</v>
      </c>
    </row>
    <row r="874" spans="2:46">
      <c r="B874" s="34" t="s">
        <v>1593</v>
      </c>
      <c r="C874" s="34">
        <v>1</v>
      </c>
      <c r="D874" s="34">
        <v>32</v>
      </c>
      <c r="E874" s="34" t="s">
        <v>918</v>
      </c>
      <c r="F874" s="34" t="s">
        <v>1594</v>
      </c>
      <c r="G874" s="34" t="s">
        <v>1593</v>
      </c>
      <c r="H874" s="34" t="s">
        <v>3499</v>
      </c>
      <c r="I874" s="34" t="s">
        <v>919</v>
      </c>
      <c r="J874" s="34">
        <v>2016</v>
      </c>
      <c r="K874" s="34">
        <v>2018</v>
      </c>
      <c r="L874" s="34" t="s">
        <v>1768</v>
      </c>
      <c r="M874" s="34" t="s">
        <v>1814</v>
      </c>
      <c r="N874" s="34">
        <v>0</v>
      </c>
      <c r="O874" s="34" t="s">
        <v>4</v>
      </c>
      <c r="P874" s="34" t="s">
        <v>1</v>
      </c>
      <c r="Q874" s="34" t="s">
        <v>1860</v>
      </c>
      <c r="R874" s="34" t="s">
        <v>1596</v>
      </c>
      <c r="S874" s="34" t="s">
        <v>1861</v>
      </c>
      <c r="T874" s="34" t="s">
        <v>2834</v>
      </c>
      <c r="U874" s="36" t="str">
        <f>VLOOKUP(First_Validations__2[[#This Row],[CountryReq]],Last_Validations[],COLUMNS($B:B)+1,FALSE)</f>
        <v>Norway: 2018</v>
      </c>
      <c r="V874" s="36" t="str">
        <f>VLOOKUP(First_Validations__2[[#This Row],[CountryReq]],Last_Validations[],COLUMNS($B:C)+1,FALSE)</f>
        <v>Norway</v>
      </c>
      <c r="W874" s="36">
        <f>VLOOKUP(First_Validations__2[[#This Row],[CountryReq]],Last_Validations[],COLUMNS($B:D)+1,FALSE)</f>
        <v>1</v>
      </c>
      <c r="X874" s="36">
        <f>VLOOKUP(First_Validations__2[[#This Row],[CountryReq]],Last_Validations[],COLUMNS($B:E)+1,FALSE)</f>
        <v>54</v>
      </c>
      <c r="Y874" s="36" t="str">
        <f>VLOOKUP(First_Validations__2[[#This Row],[CountryReq]],Last_Validations[],COLUMNS($B:F)+1,FALSE)</f>
        <v>Norway: 2018</v>
      </c>
      <c r="Z874" s="36" t="str">
        <f>VLOOKUP(First_Validations__2[[#This Row],[CountryReq]],Last_Validations[],COLUMNS($B:G)+1,FALSE)</f>
        <v>NOR</v>
      </c>
      <c r="AA874" s="36" t="str">
        <f>VLOOKUP(First_Validations__2[[#This Row],[CountryReq]],Last_Validations[],COLUMNS($B:H)+1,FALSE)</f>
        <v>Norway</v>
      </c>
      <c r="AB874" s="36" t="str">
        <f>VLOOKUP(First_Validations__2[[#This Row],[CountryReq]],Last_Validations[],COLUMNS($B:I)+1,FALSE)</f>
        <v>https://eiti.org/BD/2019-22</v>
      </c>
      <c r="AC874" s="36" t="str">
        <f>VLOOKUP(First_Validations__2[[#This Row],[CountryReq]],Last_Validations[],COLUMNS($B:J)+1,FALSE)</f>
        <v>https://eiti.org/document/norway-validation-2018</v>
      </c>
      <c r="AD874" s="36">
        <f>VLOOKUP(First_Validations__2[[#This Row],[CountryReq]],Last_Validations[],COLUMNS($B:K)+1,FALSE)</f>
        <v>2018</v>
      </c>
      <c r="AE874" s="36">
        <f>VLOOKUP(First_Validations__2[[#This Row],[CountryReq]],Last_Validations[],COLUMNS($B:L)+1,FALSE)</f>
        <v>2018</v>
      </c>
      <c r="AF874" s="36" t="str">
        <f>VLOOKUP(First_Validations__2[[#This Row],[CountryReq]],Last_Validations[],COLUMNS($B:M)+1,FALSE)</f>
        <v>Satisfactory progress</v>
      </c>
      <c r="AG874" s="36" t="str">
        <f>VLOOKUP(First_Validations__2[[#This Row],[CountryReq]],Last_Validations[],COLUMNS($B:N)+1,FALSE)</f>
        <v>Mandatory social expenditures (#6.1)</v>
      </c>
      <c r="AH874" s="36">
        <f>VLOOKUP(First_Validations__2[[#This Row],[CountryReq]],Last_Validations[],COLUMNS($B:O)+1,FALSE)</f>
        <v>0</v>
      </c>
      <c r="AI874" s="36" t="str">
        <f>VLOOKUP(First_Validations__2[[#This Row],[CountryReq]],Last_Validations[],COLUMNS($B:P)+1,FALSE)</f>
        <v>Not applicable</v>
      </c>
      <c r="AJ874" s="36" t="str">
        <f>VLOOKUP(First_Validations__2[[#This Row],[CountryReq]],Last_Validations[],COLUMNS($B:Q)+1,FALSE)</f>
        <v/>
      </c>
      <c r="AK874" s="36" t="str">
        <f>VLOOKUP(First_Validations__2[[#This Row],[CountryReq]],Last_Validations[],COLUMNS($B:R)+1,FALSE)</f>
        <v>https://eiti.org/norway#norways-progress-by-requirement</v>
      </c>
      <c r="AL874" s="36" t="str">
        <f>VLOOKUP(First_Validations__2[[#This Row],[CountryReq]],Last_Validations[],COLUMNS($B:S)+1,FALSE)</f>
        <v>http://www.eiti.no/</v>
      </c>
      <c r="AM874" s="36" t="str">
        <f>VLOOKUP(First_Validations__2[[#This Row],[CountryReq]],Last_Validations[],COLUMNS($B:T)+1,FALSE)</f>
        <v>https://eiti.org/api/v1.0/score_data/54</v>
      </c>
      <c r="AN874" s="36" t="str">
        <f>IF(First_Validations__2[[#This Row],[FirstValidation.Country: Year]]=First_Validations__2[[#This Row],[Country: Year]],"First","Second / Last")</f>
        <v>Second / Last</v>
      </c>
      <c r="AO874" s="36">
        <f>IF(AND(First_Validations__2[[#This Row],[FirstValidation.Validation score]]&lt;5,First_Validations__2[[#This Row],[FirstValidation.Validation score]]&gt;1),1,0)</f>
        <v>0</v>
      </c>
      <c r="AP874" s="36">
        <f>First_Validations__2[[#This Row],[Validation score]]-First_Validations__2[[#This Row],[FirstValidation.Validation score]]</f>
        <v>0</v>
      </c>
      <c r="AQ874" s="36">
        <f>IF(AND(First_Validations__2[[#This Row],[Corrective action]]=1,First_Validations__2[[#This Row],[Validation score]]&lt;5,First_Validations__2[[#This Row],[Validation score]]&gt;1),1,0)</f>
        <v>0</v>
      </c>
      <c r="AR874" s="36">
        <f>IF(AND(First_Validations__2[[#This Row],[Corrective action]]=1,OR(First_Validations__2[[#This Row],[Validation score]]&gt;4,First_Validations__2[[#This Row],[Validation score]]&lt;2)),1,0)</f>
        <v>0</v>
      </c>
      <c r="AS8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4" s="36" t="str">
        <f>VLOOKUP(First_Validations__2[[#This Row],[Requirement ('#)]],Requirements[[Requirements]:[Categories2]],2,FALSE)</f>
        <v>Socio-economic contribution</v>
      </c>
    </row>
    <row r="875" spans="2:46">
      <c r="B875" s="34" t="s">
        <v>1593</v>
      </c>
      <c r="C875" s="34">
        <v>1</v>
      </c>
      <c r="D875" s="34">
        <v>32</v>
      </c>
      <c r="E875" s="34" t="s">
        <v>918</v>
      </c>
      <c r="F875" s="34" t="s">
        <v>1594</v>
      </c>
      <c r="G875" s="34" t="s">
        <v>1593</v>
      </c>
      <c r="H875" s="34" t="s">
        <v>3499</v>
      </c>
      <c r="I875" s="34" t="s">
        <v>919</v>
      </c>
      <c r="J875" s="34">
        <v>2016</v>
      </c>
      <c r="K875" s="34">
        <v>2018</v>
      </c>
      <c r="L875" s="34" t="s">
        <v>1768</v>
      </c>
      <c r="M875" s="34" t="s">
        <v>1815</v>
      </c>
      <c r="N875" s="34">
        <v>0</v>
      </c>
      <c r="O875" s="34" t="s">
        <v>4</v>
      </c>
      <c r="P875" s="34" t="s">
        <v>1</v>
      </c>
      <c r="Q875" s="34" t="s">
        <v>1860</v>
      </c>
      <c r="R875" s="34" t="s">
        <v>1596</v>
      </c>
      <c r="S875" s="34" t="s">
        <v>1861</v>
      </c>
      <c r="T875" s="34" t="s">
        <v>2837</v>
      </c>
      <c r="U875" s="36" t="str">
        <f>VLOOKUP(First_Validations__2[[#This Row],[CountryReq]],Last_Validations[],COLUMNS($B:B)+1,FALSE)</f>
        <v>Norway: 2018</v>
      </c>
      <c r="V875" s="36" t="str">
        <f>VLOOKUP(First_Validations__2[[#This Row],[CountryReq]],Last_Validations[],COLUMNS($B:C)+1,FALSE)</f>
        <v>Norway</v>
      </c>
      <c r="W875" s="36">
        <f>VLOOKUP(First_Validations__2[[#This Row],[CountryReq]],Last_Validations[],COLUMNS($B:D)+1,FALSE)</f>
        <v>1</v>
      </c>
      <c r="X875" s="36">
        <f>VLOOKUP(First_Validations__2[[#This Row],[CountryReq]],Last_Validations[],COLUMNS($B:E)+1,FALSE)</f>
        <v>54</v>
      </c>
      <c r="Y875" s="36" t="str">
        <f>VLOOKUP(First_Validations__2[[#This Row],[CountryReq]],Last_Validations[],COLUMNS($B:F)+1,FALSE)</f>
        <v>Norway: 2018</v>
      </c>
      <c r="Z875" s="36" t="str">
        <f>VLOOKUP(First_Validations__2[[#This Row],[CountryReq]],Last_Validations[],COLUMNS($B:G)+1,FALSE)</f>
        <v>NOR</v>
      </c>
      <c r="AA875" s="36" t="str">
        <f>VLOOKUP(First_Validations__2[[#This Row],[CountryReq]],Last_Validations[],COLUMNS($B:H)+1,FALSE)</f>
        <v>Norway</v>
      </c>
      <c r="AB875" s="36" t="str">
        <f>VLOOKUP(First_Validations__2[[#This Row],[CountryReq]],Last_Validations[],COLUMNS($B:I)+1,FALSE)</f>
        <v>https://eiti.org/BD/2019-22</v>
      </c>
      <c r="AC875" s="36" t="str">
        <f>VLOOKUP(First_Validations__2[[#This Row],[CountryReq]],Last_Validations[],COLUMNS($B:J)+1,FALSE)</f>
        <v>https://eiti.org/document/norway-validation-2018</v>
      </c>
      <c r="AD875" s="36">
        <f>VLOOKUP(First_Validations__2[[#This Row],[CountryReq]],Last_Validations[],COLUMNS($B:K)+1,FALSE)</f>
        <v>2018</v>
      </c>
      <c r="AE875" s="36">
        <f>VLOOKUP(First_Validations__2[[#This Row],[CountryReq]],Last_Validations[],COLUMNS($B:L)+1,FALSE)</f>
        <v>2018</v>
      </c>
      <c r="AF875" s="36" t="str">
        <f>VLOOKUP(First_Validations__2[[#This Row],[CountryReq]],Last_Validations[],COLUMNS($B:M)+1,FALSE)</f>
        <v>Satisfactory progress</v>
      </c>
      <c r="AG875" s="36" t="str">
        <f>VLOOKUP(First_Validations__2[[#This Row],[CountryReq]],Last_Validations[],COLUMNS($B:N)+1,FALSE)</f>
        <v>SOE quasi-fiscal expenditures (#6.2)</v>
      </c>
      <c r="AH875" s="36">
        <f>VLOOKUP(First_Validations__2[[#This Row],[CountryReq]],Last_Validations[],COLUMNS($B:O)+1,FALSE)</f>
        <v>0</v>
      </c>
      <c r="AI875" s="36" t="str">
        <f>VLOOKUP(First_Validations__2[[#This Row],[CountryReq]],Last_Validations[],COLUMNS($B:P)+1,FALSE)</f>
        <v>Not applicable</v>
      </c>
      <c r="AJ875" s="36" t="str">
        <f>VLOOKUP(First_Validations__2[[#This Row],[CountryReq]],Last_Validations[],COLUMNS($B:Q)+1,FALSE)</f>
        <v/>
      </c>
      <c r="AK875" s="36" t="str">
        <f>VLOOKUP(First_Validations__2[[#This Row],[CountryReq]],Last_Validations[],COLUMNS($B:R)+1,FALSE)</f>
        <v>https://eiti.org/norway#norways-progress-by-requirement</v>
      </c>
      <c r="AL875" s="36" t="str">
        <f>VLOOKUP(First_Validations__2[[#This Row],[CountryReq]],Last_Validations[],COLUMNS($B:S)+1,FALSE)</f>
        <v>http://www.eiti.no/</v>
      </c>
      <c r="AM875" s="36" t="str">
        <f>VLOOKUP(First_Validations__2[[#This Row],[CountryReq]],Last_Validations[],COLUMNS($B:T)+1,FALSE)</f>
        <v>https://eiti.org/api/v1.0/score_data/54</v>
      </c>
      <c r="AN875" s="36" t="str">
        <f>IF(First_Validations__2[[#This Row],[FirstValidation.Country: Year]]=First_Validations__2[[#This Row],[Country: Year]],"First","Second / Last")</f>
        <v>Second / Last</v>
      </c>
      <c r="AO875" s="36">
        <f>IF(AND(First_Validations__2[[#This Row],[FirstValidation.Validation score]]&lt;5,First_Validations__2[[#This Row],[FirstValidation.Validation score]]&gt;1),1,0)</f>
        <v>0</v>
      </c>
      <c r="AP875" s="36">
        <f>First_Validations__2[[#This Row],[Validation score]]-First_Validations__2[[#This Row],[FirstValidation.Validation score]]</f>
        <v>0</v>
      </c>
      <c r="AQ875" s="36">
        <f>IF(AND(First_Validations__2[[#This Row],[Corrective action]]=1,First_Validations__2[[#This Row],[Validation score]]&lt;5,First_Validations__2[[#This Row],[Validation score]]&gt;1),1,0)</f>
        <v>0</v>
      </c>
      <c r="AR875" s="36">
        <f>IF(AND(First_Validations__2[[#This Row],[Corrective action]]=1,OR(First_Validations__2[[#This Row],[Validation score]]&gt;4,First_Validations__2[[#This Row],[Validation score]]&lt;2)),1,0)</f>
        <v>0</v>
      </c>
      <c r="AS8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5" s="36" t="str">
        <f>VLOOKUP(First_Validations__2[[#This Row],[Requirement ('#)]],Requirements[[Requirements]:[Categories2]],2,FALSE)</f>
        <v>Socio-economic contribution</v>
      </c>
    </row>
    <row r="876" spans="2:46">
      <c r="B876" s="34" t="s">
        <v>1593</v>
      </c>
      <c r="C876" s="34">
        <v>1</v>
      </c>
      <c r="D876" s="34">
        <v>32</v>
      </c>
      <c r="E876" s="34" t="s">
        <v>918</v>
      </c>
      <c r="F876" s="34" t="s">
        <v>1594</v>
      </c>
      <c r="G876" s="34" t="s">
        <v>1593</v>
      </c>
      <c r="H876" s="34" t="s">
        <v>3499</v>
      </c>
      <c r="I876" s="34" t="s">
        <v>919</v>
      </c>
      <c r="J876" s="34">
        <v>2016</v>
      </c>
      <c r="K876" s="34">
        <v>2018</v>
      </c>
      <c r="L876" s="34" t="s">
        <v>1768</v>
      </c>
      <c r="M876" s="34" t="s">
        <v>1821</v>
      </c>
      <c r="N876" s="34">
        <v>4</v>
      </c>
      <c r="O876" s="34" t="s">
        <v>1767</v>
      </c>
      <c r="P876" s="34" t="s">
        <v>1</v>
      </c>
      <c r="Q876" s="34" t="s">
        <v>1860</v>
      </c>
      <c r="R876" s="34" t="s">
        <v>1596</v>
      </c>
      <c r="S876" s="34" t="s">
        <v>1861</v>
      </c>
      <c r="T876" s="34" t="s">
        <v>2843</v>
      </c>
      <c r="U876" s="36" t="str">
        <f>VLOOKUP(First_Validations__2[[#This Row],[CountryReq]],Last_Validations[],COLUMNS($B:B)+1,FALSE)</f>
        <v>Norway: 2018</v>
      </c>
      <c r="V876" s="36" t="str">
        <f>VLOOKUP(First_Validations__2[[#This Row],[CountryReq]],Last_Validations[],COLUMNS($B:C)+1,FALSE)</f>
        <v>Norway</v>
      </c>
      <c r="W876" s="36">
        <f>VLOOKUP(First_Validations__2[[#This Row],[CountryReq]],Last_Validations[],COLUMNS($B:D)+1,FALSE)</f>
        <v>1</v>
      </c>
      <c r="X876" s="36">
        <f>VLOOKUP(First_Validations__2[[#This Row],[CountryReq]],Last_Validations[],COLUMNS($B:E)+1,FALSE)</f>
        <v>54</v>
      </c>
      <c r="Y876" s="36" t="str">
        <f>VLOOKUP(First_Validations__2[[#This Row],[CountryReq]],Last_Validations[],COLUMNS($B:F)+1,FALSE)</f>
        <v>Norway: 2018</v>
      </c>
      <c r="Z876" s="36" t="str">
        <f>VLOOKUP(First_Validations__2[[#This Row],[CountryReq]],Last_Validations[],COLUMNS($B:G)+1,FALSE)</f>
        <v>NOR</v>
      </c>
      <c r="AA876" s="36" t="str">
        <f>VLOOKUP(First_Validations__2[[#This Row],[CountryReq]],Last_Validations[],COLUMNS($B:H)+1,FALSE)</f>
        <v>Norway</v>
      </c>
      <c r="AB876" s="36" t="str">
        <f>VLOOKUP(First_Validations__2[[#This Row],[CountryReq]],Last_Validations[],COLUMNS($B:I)+1,FALSE)</f>
        <v>https://eiti.org/BD/2019-22</v>
      </c>
      <c r="AC876" s="36" t="str">
        <f>VLOOKUP(First_Validations__2[[#This Row],[CountryReq]],Last_Validations[],COLUMNS($B:J)+1,FALSE)</f>
        <v>https://eiti.org/document/norway-validation-2018</v>
      </c>
      <c r="AD876" s="36">
        <f>VLOOKUP(First_Validations__2[[#This Row],[CountryReq]],Last_Validations[],COLUMNS($B:K)+1,FALSE)</f>
        <v>2018</v>
      </c>
      <c r="AE876" s="36">
        <f>VLOOKUP(First_Validations__2[[#This Row],[CountryReq]],Last_Validations[],COLUMNS($B:L)+1,FALSE)</f>
        <v>2018</v>
      </c>
      <c r="AF876" s="36" t="str">
        <f>VLOOKUP(First_Validations__2[[#This Row],[CountryReq]],Last_Validations[],COLUMNS($B:M)+1,FALSE)</f>
        <v>Satisfactory progress</v>
      </c>
      <c r="AG876" s="36" t="str">
        <f>VLOOKUP(First_Validations__2[[#This Row],[CountryReq]],Last_Validations[],COLUMNS($B:N)+1,FALSE)</f>
        <v>Outcomes and impact of implementation (#7.4)</v>
      </c>
      <c r="AH876" s="36">
        <f>VLOOKUP(First_Validations__2[[#This Row],[CountryReq]],Last_Validations[],COLUMNS($B:O)+1,FALSE)</f>
        <v>0</v>
      </c>
      <c r="AI876" s="36" t="str">
        <f>VLOOKUP(First_Validations__2[[#This Row],[CountryReq]],Last_Validations[],COLUMNS($B:P)+1,FALSE)</f>
        <v>Not applicable</v>
      </c>
      <c r="AJ876" s="36" t="str">
        <f>VLOOKUP(First_Validations__2[[#This Row],[CountryReq]],Last_Validations[],COLUMNS($B:Q)+1,FALSE)</f>
        <v/>
      </c>
      <c r="AK876" s="36" t="str">
        <f>VLOOKUP(First_Validations__2[[#This Row],[CountryReq]],Last_Validations[],COLUMNS($B:R)+1,FALSE)</f>
        <v>https://eiti.org/norway#norways-progress-by-requirement</v>
      </c>
      <c r="AL876" s="36" t="str">
        <f>VLOOKUP(First_Validations__2[[#This Row],[CountryReq]],Last_Validations[],COLUMNS($B:S)+1,FALSE)</f>
        <v>http://www.eiti.no/</v>
      </c>
      <c r="AM876" s="36" t="str">
        <f>VLOOKUP(First_Validations__2[[#This Row],[CountryReq]],Last_Validations[],COLUMNS($B:T)+1,FALSE)</f>
        <v>https://eiti.org/api/v1.0/score_data/54</v>
      </c>
      <c r="AN876" s="36" t="str">
        <f>IF(First_Validations__2[[#This Row],[FirstValidation.Country: Year]]=First_Validations__2[[#This Row],[Country: Year]],"First","Second / Last")</f>
        <v>Second / Last</v>
      </c>
      <c r="AO876" s="36">
        <f>IF(AND(First_Validations__2[[#This Row],[FirstValidation.Validation score]]&lt;5,First_Validations__2[[#This Row],[FirstValidation.Validation score]]&gt;1),1,0)</f>
        <v>1</v>
      </c>
      <c r="AP876" s="36">
        <f>First_Validations__2[[#This Row],[Validation score]]-First_Validations__2[[#This Row],[FirstValidation.Validation score]]</f>
        <v>-4</v>
      </c>
      <c r="AQ876" s="36">
        <f>IF(AND(First_Validations__2[[#This Row],[Corrective action]]=1,First_Validations__2[[#This Row],[Validation score]]&lt;5,First_Validations__2[[#This Row],[Validation score]]&gt;1),1,0)</f>
        <v>0</v>
      </c>
      <c r="AR876" s="36">
        <f>IF(AND(First_Validations__2[[#This Row],[Corrective action]]=1,OR(First_Validations__2[[#This Row],[Validation score]]&gt;4,First_Validations__2[[#This Row],[Validation score]]&lt;2)),1,0)</f>
        <v>1</v>
      </c>
      <c r="AS8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6" s="36" t="str">
        <f>VLOOKUP(First_Validations__2[[#This Row],[Requirement ('#)]],Requirements[[Requirements]:[Categories2]],2,FALSE)</f>
        <v>Outcomes and impact</v>
      </c>
    </row>
    <row r="877" spans="2:46">
      <c r="B877" s="34" t="s">
        <v>1593</v>
      </c>
      <c r="C877" s="34">
        <v>1</v>
      </c>
      <c r="D877" s="34">
        <v>32</v>
      </c>
      <c r="E877" s="34" t="s">
        <v>918</v>
      </c>
      <c r="F877" s="34" t="s">
        <v>1594</v>
      </c>
      <c r="G877" s="34" t="s">
        <v>1593</v>
      </c>
      <c r="H877" s="34" t="s">
        <v>3499</v>
      </c>
      <c r="I877" s="34" t="s">
        <v>919</v>
      </c>
      <c r="J877" s="34">
        <v>2016</v>
      </c>
      <c r="K877" s="34">
        <v>2018</v>
      </c>
      <c r="L877" s="34" t="s">
        <v>1768</v>
      </c>
      <c r="M877" s="34" t="s">
        <v>1822</v>
      </c>
      <c r="N877" s="34">
        <v>4</v>
      </c>
      <c r="O877" s="34" t="s">
        <v>1767</v>
      </c>
      <c r="P877" s="34" t="s">
        <v>1</v>
      </c>
      <c r="Q877" s="34" t="s">
        <v>1860</v>
      </c>
      <c r="R877" s="34" t="s">
        <v>1596</v>
      </c>
      <c r="S877" s="34" t="s">
        <v>1861</v>
      </c>
      <c r="T877" s="34" t="s">
        <v>2832</v>
      </c>
      <c r="U877" s="36" t="str">
        <f>VLOOKUP(First_Validations__2[[#This Row],[CountryReq]],Last_Validations[],COLUMNS($B:B)+1,FALSE)</f>
        <v>Norway: 2018</v>
      </c>
      <c r="V877" s="36" t="str">
        <f>VLOOKUP(First_Validations__2[[#This Row],[CountryReq]],Last_Validations[],COLUMNS($B:C)+1,FALSE)</f>
        <v>Norway</v>
      </c>
      <c r="W877" s="36">
        <f>VLOOKUP(First_Validations__2[[#This Row],[CountryReq]],Last_Validations[],COLUMNS($B:D)+1,FALSE)</f>
        <v>1</v>
      </c>
      <c r="X877" s="36">
        <f>VLOOKUP(First_Validations__2[[#This Row],[CountryReq]],Last_Validations[],COLUMNS($B:E)+1,FALSE)</f>
        <v>54</v>
      </c>
      <c r="Y877" s="36" t="str">
        <f>VLOOKUP(First_Validations__2[[#This Row],[CountryReq]],Last_Validations[],COLUMNS($B:F)+1,FALSE)</f>
        <v>Norway: 2018</v>
      </c>
      <c r="Z877" s="36" t="str">
        <f>VLOOKUP(First_Validations__2[[#This Row],[CountryReq]],Last_Validations[],COLUMNS($B:G)+1,FALSE)</f>
        <v>NOR</v>
      </c>
      <c r="AA877" s="36" t="str">
        <f>VLOOKUP(First_Validations__2[[#This Row],[CountryReq]],Last_Validations[],COLUMNS($B:H)+1,FALSE)</f>
        <v>Norway</v>
      </c>
      <c r="AB877" s="36" t="str">
        <f>VLOOKUP(First_Validations__2[[#This Row],[CountryReq]],Last_Validations[],COLUMNS($B:I)+1,FALSE)</f>
        <v>https://eiti.org/BD/2019-22</v>
      </c>
      <c r="AC877" s="36" t="str">
        <f>VLOOKUP(First_Validations__2[[#This Row],[CountryReq]],Last_Validations[],COLUMNS($B:J)+1,FALSE)</f>
        <v>https://eiti.org/document/norway-validation-2018</v>
      </c>
      <c r="AD877" s="36">
        <f>VLOOKUP(First_Validations__2[[#This Row],[CountryReq]],Last_Validations[],COLUMNS($B:K)+1,FALSE)</f>
        <v>2018</v>
      </c>
      <c r="AE877" s="36">
        <f>VLOOKUP(First_Validations__2[[#This Row],[CountryReq]],Last_Validations[],COLUMNS($B:L)+1,FALSE)</f>
        <v>2018</v>
      </c>
      <c r="AF877" s="36" t="str">
        <f>VLOOKUP(First_Validations__2[[#This Row],[CountryReq]],Last_Validations[],COLUMNS($B:M)+1,FALSE)</f>
        <v>Satisfactory progress</v>
      </c>
      <c r="AG877" s="36" t="str">
        <f>VLOOKUP(First_Validations__2[[#This Row],[CountryReq]],Last_Validations[],COLUMNS($B:N)+1,FALSE)</f>
        <v>Overall Progress (#0.0)</v>
      </c>
      <c r="AH877" s="36">
        <f>VLOOKUP(First_Validations__2[[#This Row],[CountryReq]],Last_Validations[],COLUMNS($B:O)+1,FALSE)</f>
        <v>5</v>
      </c>
      <c r="AI877" s="36" t="str">
        <f>VLOOKUP(First_Validations__2[[#This Row],[CountryReq]],Last_Validations[],COLUMNS($B:P)+1,FALSE)</f>
        <v>Satisfactory progress</v>
      </c>
      <c r="AJ877" s="36" t="str">
        <f>VLOOKUP(First_Validations__2[[#This Row],[CountryReq]],Last_Validations[],COLUMNS($B:Q)+1,FALSE)</f>
        <v/>
      </c>
      <c r="AK877" s="36" t="str">
        <f>VLOOKUP(First_Validations__2[[#This Row],[CountryReq]],Last_Validations[],COLUMNS($B:R)+1,FALSE)</f>
        <v>https://eiti.org/norway#norways-progress-by-requirement</v>
      </c>
      <c r="AL877" s="36" t="str">
        <f>VLOOKUP(First_Validations__2[[#This Row],[CountryReq]],Last_Validations[],COLUMNS($B:S)+1,FALSE)</f>
        <v>http://www.eiti.no/</v>
      </c>
      <c r="AM877" s="36" t="str">
        <f>VLOOKUP(First_Validations__2[[#This Row],[CountryReq]],Last_Validations[],COLUMNS($B:T)+1,FALSE)</f>
        <v>https://eiti.org/api/v1.0/score_data/54</v>
      </c>
      <c r="AN877" s="36" t="str">
        <f>IF(First_Validations__2[[#This Row],[FirstValidation.Country: Year]]=First_Validations__2[[#This Row],[Country: Year]],"First","Second / Last")</f>
        <v>Second / Last</v>
      </c>
      <c r="AO877" s="36">
        <f>IF(AND(First_Validations__2[[#This Row],[FirstValidation.Validation score]]&lt;5,First_Validations__2[[#This Row],[FirstValidation.Validation score]]&gt;1),1,0)</f>
        <v>1</v>
      </c>
      <c r="AP877" s="36">
        <f>First_Validations__2[[#This Row],[Validation score]]-First_Validations__2[[#This Row],[FirstValidation.Validation score]]</f>
        <v>1</v>
      </c>
      <c r="AQ877" s="36">
        <f>IF(AND(First_Validations__2[[#This Row],[Corrective action]]=1,First_Validations__2[[#This Row],[Validation score]]&lt;5,First_Validations__2[[#This Row],[Validation score]]&gt;1),1,0)</f>
        <v>0</v>
      </c>
      <c r="AR877" s="36">
        <f>IF(AND(First_Validations__2[[#This Row],[Corrective action]]=1,OR(First_Validations__2[[#This Row],[Validation score]]&gt;4,First_Validations__2[[#This Row],[Validation score]]&lt;2)),1,0)</f>
        <v>1</v>
      </c>
      <c r="AS8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7" s="36" t="str">
        <f>VLOOKUP(First_Validations__2[[#This Row],[Requirement ('#)]],Requirements[[Requirements]:[Categories2]],2,FALSE)</f>
        <v>Overall assessment</v>
      </c>
    </row>
    <row r="878" spans="2:46">
      <c r="B878" s="34" t="s">
        <v>1593</v>
      </c>
      <c r="C878" s="34">
        <v>1</v>
      </c>
      <c r="D878" s="34">
        <v>32</v>
      </c>
      <c r="E878" s="34" t="s">
        <v>918</v>
      </c>
      <c r="F878" s="34" t="s">
        <v>1594</v>
      </c>
      <c r="G878" s="34" t="s">
        <v>1593</v>
      </c>
      <c r="H878" s="34" t="s">
        <v>3499</v>
      </c>
      <c r="I878" s="34" t="s">
        <v>919</v>
      </c>
      <c r="J878" s="34">
        <v>2016</v>
      </c>
      <c r="K878" s="34">
        <v>2018</v>
      </c>
      <c r="L878" s="34" t="s">
        <v>1768</v>
      </c>
      <c r="M878" s="34" t="s">
        <v>1819</v>
      </c>
      <c r="N878" s="34">
        <v>1</v>
      </c>
      <c r="O878" s="34" t="s">
        <v>1796</v>
      </c>
      <c r="P878" s="34" t="s">
        <v>1</v>
      </c>
      <c r="Q878" s="34" t="s">
        <v>1860</v>
      </c>
      <c r="R878" s="34" t="s">
        <v>1596</v>
      </c>
      <c r="S878" s="34" t="s">
        <v>1861</v>
      </c>
      <c r="T878" s="34" t="s">
        <v>2830</v>
      </c>
      <c r="U878" s="36" t="str">
        <f>VLOOKUP(First_Validations__2[[#This Row],[CountryReq]],Last_Validations[],COLUMNS($B:B)+1,FALSE)</f>
        <v>Norway: 2018</v>
      </c>
      <c r="V878" s="36" t="str">
        <f>VLOOKUP(First_Validations__2[[#This Row],[CountryReq]],Last_Validations[],COLUMNS($B:C)+1,FALSE)</f>
        <v>Norway</v>
      </c>
      <c r="W878" s="36">
        <f>VLOOKUP(First_Validations__2[[#This Row],[CountryReq]],Last_Validations[],COLUMNS($B:D)+1,FALSE)</f>
        <v>1</v>
      </c>
      <c r="X878" s="36">
        <f>VLOOKUP(First_Validations__2[[#This Row],[CountryReq]],Last_Validations[],COLUMNS($B:E)+1,FALSE)</f>
        <v>54</v>
      </c>
      <c r="Y878" s="36" t="str">
        <f>VLOOKUP(First_Validations__2[[#This Row],[CountryReq]],Last_Validations[],COLUMNS($B:F)+1,FALSE)</f>
        <v>Norway: 2018</v>
      </c>
      <c r="Z878" s="36" t="str">
        <f>VLOOKUP(First_Validations__2[[#This Row],[CountryReq]],Last_Validations[],COLUMNS($B:G)+1,FALSE)</f>
        <v>NOR</v>
      </c>
      <c r="AA878" s="36" t="str">
        <f>VLOOKUP(First_Validations__2[[#This Row],[CountryReq]],Last_Validations[],COLUMNS($B:H)+1,FALSE)</f>
        <v>Norway</v>
      </c>
      <c r="AB878" s="36" t="str">
        <f>VLOOKUP(First_Validations__2[[#This Row],[CountryReq]],Last_Validations[],COLUMNS($B:I)+1,FALSE)</f>
        <v>https://eiti.org/BD/2019-22</v>
      </c>
      <c r="AC878" s="36" t="str">
        <f>VLOOKUP(First_Validations__2[[#This Row],[CountryReq]],Last_Validations[],COLUMNS($B:J)+1,FALSE)</f>
        <v>https://eiti.org/document/norway-validation-2018</v>
      </c>
      <c r="AD878" s="36">
        <f>VLOOKUP(First_Validations__2[[#This Row],[CountryReq]],Last_Validations[],COLUMNS($B:K)+1,FALSE)</f>
        <v>2018</v>
      </c>
      <c r="AE878" s="36">
        <f>VLOOKUP(First_Validations__2[[#This Row],[CountryReq]],Last_Validations[],COLUMNS($B:L)+1,FALSE)</f>
        <v>2018</v>
      </c>
      <c r="AF878" s="36" t="str">
        <f>VLOOKUP(First_Validations__2[[#This Row],[CountryReq]],Last_Validations[],COLUMNS($B:M)+1,FALSE)</f>
        <v>Satisfactory progress</v>
      </c>
      <c r="AG878" s="36" t="str">
        <f>VLOOKUP(First_Validations__2[[#This Row],[CountryReq]],Last_Validations[],COLUMNS($B:N)+1,FALSE)</f>
        <v>Data accessibility (#7.2)</v>
      </c>
      <c r="AH878" s="36">
        <f>VLOOKUP(First_Validations__2[[#This Row],[CountryReq]],Last_Validations[],COLUMNS($B:O)+1,FALSE)</f>
        <v>1</v>
      </c>
      <c r="AI878" s="36" t="str">
        <f>VLOOKUP(First_Validations__2[[#This Row],[CountryReq]],Last_Validations[],COLUMNS($B:P)+1,FALSE)</f>
        <v>Not required (recommended)</v>
      </c>
      <c r="AJ878" s="36" t="str">
        <f>VLOOKUP(First_Validations__2[[#This Row],[CountryReq]],Last_Validations[],COLUMNS($B:Q)+1,FALSE)</f>
        <v/>
      </c>
      <c r="AK878" s="36" t="str">
        <f>VLOOKUP(First_Validations__2[[#This Row],[CountryReq]],Last_Validations[],COLUMNS($B:R)+1,FALSE)</f>
        <v>https://eiti.org/norway#norways-progress-by-requirement</v>
      </c>
      <c r="AL878" s="36" t="str">
        <f>VLOOKUP(First_Validations__2[[#This Row],[CountryReq]],Last_Validations[],COLUMNS($B:S)+1,FALSE)</f>
        <v>http://www.eiti.no/</v>
      </c>
      <c r="AM878" s="36" t="str">
        <f>VLOOKUP(First_Validations__2[[#This Row],[CountryReq]],Last_Validations[],COLUMNS($B:T)+1,FALSE)</f>
        <v>https://eiti.org/api/v1.0/score_data/54</v>
      </c>
      <c r="AN878" s="36" t="str">
        <f>IF(First_Validations__2[[#This Row],[FirstValidation.Country: Year]]=First_Validations__2[[#This Row],[Country: Year]],"First","Second / Last")</f>
        <v>Second / Last</v>
      </c>
      <c r="AO878" s="36">
        <f>IF(AND(First_Validations__2[[#This Row],[FirstValidation.Validation score]]&lt;5,First_Validations__2[[#This Row],[FirstValidation.Validation score]]&gt;1),1,0)</f>
        <v>0</v>
      </c>
      <c r="AP878" s="36">
        <f>First_Validations__2[[#This Row],[Validation score]]-First_Validations__2[[#This Row],[FirstValidation.Validation score]]</f>
        <v>0</v>
      </c>
      <c r="AQ878" s="36">
        <f>IF(AND(First_Validations__2[[#This Row],[Corrective action]]=1,First_Validations__2[[#This Row],[Validation score]]&lt;5,First_Validations__2[[#This Row],[Validation score]]&gt;1),1,0)</f>
        <v>0</v>
      </c>
      <c r="AR878" s="36">
        <f>IF(AND(First_Validations__2[[#This Row],[Corrective action]]=1,OR(First_Validations__2[[#This Row],[Validation score]]&gt;4,First_Validations__2[[#This Row],[Validation score]]&lt;2)),1,0)</f>
        <v>0</v>
      </c>
      <c r="AS8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8" s="36" t="str">
        <f>VLOOKUP(First_Validations__2[[#This Row],[Requirement ('#)]],Requirements[[Requirements]:[Categories2]],2,FALSE)</f>
        <v>Outcomes and impact</v>
      </c>
    </row>
    <row r="879" spans="2:46">
      <c r="B879" s="34" t="s">
        <v>1593</v>
      </c>
      <c r="C879" s="34">
        <v>1</v>
      </c>
      <c r="D879" s="34">
        <v>32</v>
      </c>
      <c r="E879" s="34" t="s">
        <v>918</v>
      </c>
      <c r="F879" s="34" t="s">
        <v>1594</v>
      </c>
      <c r="G879" s="34" t="s">
        <v>1593</v>
      </c>
      <c r="H879" s="34" t="s">
        <v>3499</v>
      </c>
      <c r="I879" s="34" t="s">
        <v>919</v>
      </c>
      <c r="J879" s="34">
        <v>2016</v>
      </c>
      <c r="K879" s="34">
        <v>2018</v>
      </c>
      <c r="L879" s="34" t="s">
        <v>1768</v>
      </c>
      <c r="M879" s="34" t="s">
        <v>1820</v>
      </c>
      <c r="N879" s="34">
        <v>5</v>
      </c>
      <c r="O879" s="34" t="s">
        <v>1768</v>
      </c>
      <c r="P879" s="34" t="s">
        <v>1</v>
      </c>
      <c r="Q879" s="34" t="s">
        <v>1860</v>
      </c>
      <c r="R879" s="34" t="s">
        <v>1596</v>
      </c>
      <c r="S879" s="34" t="s">
        <v>1861</v>
      </c>
      <c r="T879" s="34" t="s">
        <v>2833</v>
      </c>
      <c r="U879" s="36" t="str">
        <f>VLOOKUP(First_Validations__2[[#This Row],[CountryReq]],Last_Validations[],COLUMNS($B:B)+1,FALSE)</f>
        <v>Norway: 2018</v>
      </c>
      <c r="V879" s="36" t="str">
        <f>VLOOKUP(First_Validations__2[[#This Row],[CountryReq]],Last_Validations[],COLUMNS($B:C)+1,FALSE)</f>
        <v>Norway</v>
      </c>
      <c r="W879" s="36">
        <f>VLOOKUP(First_Validations__2[[#This Row],[CountryReq]],Last_Validations[],COLUMNS($B:D)+1,FALSE)</f>
        <v>1</v>
      </c>
      <c r="X879" s="36">
        <f>VLOOKUP(First_Validations__2[[#This Row],[CountryReq]],Last_Validations[],COLUMNS($B:E)+1,FALSE)</f>
        <v>54</v>
      </c>
      <c r="Y879" s="36" t="str">
        <f>VLOOKUP(First_Validations__2[[#This Row],[CountryReq]],Last_Validations[],COLUMNS($B:F)+1,FALSE)</f>
        <v>Norway: 2018</v>
      </c>
      <c r="Z879" s="36" t="str">
        <f>VLOOKUP(First_Validations__2[[#This Row],[CountryReq]],Last_Validations[],COLUMNS($B:G)+1,FALSE)</f>
        <v>NOR</v>
      </c>
      <c r="AA879" s="36" t="str">
        <f>VLOOKUP(First_Validations__2[[#This Row],[CountryReq]],Last_Validations[],COLUMNS($B:H)+1,FALSE)</f>
        <v>Norway</v>
      </c>
      <c r="AB879" s="36" t="str">
        <f>VLOOKUP(First_Validations__2[[#This Row],[CountryReq]],Last_Validations[],COLUMNS($B:I)+1,FALSE)</f>
        <v>https://eiti.org/BD/2019-22</v>
      </c>
      <c r="AC879" s="36" t="str">
        <f>VLOOKUP(First_Validations__2[[#This Row],[CountryReq]],Last_Validations[],COLUMNS($B:J)+1,FALSE)</f>
        <v>https://eiti.org/document/norway-validation-2018</v>
      </c>
      <c r="AD879" s="36">
        <f>VLOOKUP(First_Validations__2[[#This Row],[CountryReq]],Last_Validations[],COLUMNS($B:K)+1,FALSE)</f>
        <v>2018</v>
      </c>
      <c r="AE879" s="36">
        <f>VLOOKUP(First_Validations__2[[#This Row],[CountryReq]],Last_Validations[],COLUMNS($B:L)+1,FALSE)</f>
        <v>2018</v>
      </c>
      <c r="AF879" s="36" t="str">
        <f>VLOOKUP(First_Validations__2[[#This Row],[CountryReq]],Last_Validations[],COLUMNS($B:M)+1,FALSE)</f>
        <v>Satisfactory progress</v>
      </c>
      <c r="AG879" s="36" t="str">
        <f>VLOOKUP(First_Validations__2[[#This Row],[CountryReq]],Last_Validations[],COLUMNS($B:N)+1,FALSE)</f>
        <v>Follow up on recommendations (#7.3)</v>
      </c>
      <c r="AH879" s="36">
        <f>VLOOKUP(First_Validations__2[[#This Row],[CountryReq]],Last_Validations[],COLUMNS($B:O)+1,FALSE)</f>
        <v>5</v>
      </c>
      <c r="AI879" s="36" t="str">
        <f>VLOOKUP(First_Validations__2[[#This Row],[CountryReq]],Last_Validations[],COLUMNS($B:P)+1,FALSE)</f>
        <v>Satisfactory progress</v>
      </c>
      <c r="AJ879" s="36" t="str">
        <f>VLOOKUP(First_Validations__2[[#This Row],[CountryReq]],Last_Validations[],COLUMNS($B:Q)+1,FALSE)</f>
        <v/>
      </c>
      <c r="AK879" s="36" t="str">
        <f>VLOOKUP(First_Validations__2[[#This Row],[CountryReq]],Last_Validations[],COLUMNS($B:R)+1,FALSE)</f>
        <v>https://eiti.org/norway#norways-progress-by-requirement</v>
      </c>
      <c r="AL879" s="36" t="str">
        <f>VLOOKUP(First_Validations__2[[#This Row],[CountryReq]],Last_Validations[],COLUMNS($B:S)+1,FALSE)</f>
        <v>http://www.eiti.no/</v>
      </c>
      <c r="AM879" s="36" t="str">
        <f>VLOOKUP(First_Validations__2[[#This Row],[CountryReq]],Last_Validations[],COLUMNS($B:T)+1,FALSE)</f>
        <v>https://eiti.org/api/v1.0/score_data/54</v>
      </c>
      <c r="AN879" s="36" t="str">
        <f>IF(First_Validations__2[[#This Row],[FirstValidation.Country: Year]]=First_Validations__2[[#This Row],[Country: Year]],"First","Second / Last")</f>
        <v>Second / Last</v>
      </c>
      <c r="AO879" s="36">
        <f>IF(AND(First_Validations__2[[#This Row],[FirstValidation.Validation score]]&lt;5,First_Validations__2[[#This Row],[FirstValidation.Validation score]]&gt;1),1,0)</f>
        <v>0</v>
      </c>
      <c r="AP879" s="36">
        <f>First_Validations__2[[#This Row],[Validation score]]-First_Validations__2[[#This Row],[FirstValidation.Validation score]]</f>
        <v>0</v>
      </c>
      <c r="AQ879" s="36">
        <f>IF(AND(First_Validations__2[[#This Row],[Corrective action]]=1,First_Validations__2[[#This Row],[Validation score]]&lt;5,First_Validations__2[[#This Row],[Validation score]]&gt;1),1,0)</f>
        <v>0</v>
      </c>
      <c r="AR879" s="36">
        <f>IF(AND(First_Validations__2[[#This Row],[Corrective action]]=1,OR(First_Validations__2[[#This Row],[Validation score]]&gt;4,First_Validations__2[[#This Row],[Validation score]]&lt;2)),1,0)</f>
        <v>0</v>
      </c>
      <c r="AS8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79" s="36" t="str">
        <f>VLOOKUP(First_Validations__2[[#This Row],[Requirement ('#)]],Requirements[[Requirements]:[Categories2]],2,FALSE)</f>
        <v>Outcomes and impact</v>
      </c>
    </row>
    <row r="880" spans="2:46">
      <c r="B880" s="34" t="s">
        <v>1593</v>
      </c>
      <c r="C880" s="34">
        <v>1</v>
      </c>
      <c r="D880" s="34">
        <v>32</v>
      </c>
      <c r="E880" s="34" t="s">
        <v>918</v>
      </c>
      <c r="F880" s="34" t="s">
        <v>1594</v>
      </c>
      <c r="G880" s="34" t="s">
        <v>1593</v>
      </c>
      <c r="H880" s="34" t="s">
        <v>3499</v>
      </c>
      <c r="I880" s="34" t="s">
        <v>919</v>
      </c>
      <c r="J880" s="34">
        <v>2016</v>
      </c>
      <c r="K880" s="34">
        <v>2018</v>
      </c>
      <c r="L880" s="34" t="s">
        <v>1768</v>
      </c>
      <c r="M880" s="34" t="s">
        <v>1813</v>
      </c>
      <c r="N880" s="34">
        <v>1</v>
      </c>
      <c r="O880" s="34" t="s">
        <v>1796</v>
      </c>
      <c r="P880" s="34" t="s">
        <v>1</v>
      </c>
      <c r="Q880" s="34" t="s">
        <v>1860</v>
      </c>
      <c r="R880" s="34" t="s">
        <v>1596</v>
      </c>
      <c r="S880" s="34" t="s">
        <v>1861</v>
      </c>
      <c r="T880" s="34" t="s">
        <v>2835</v>
      </c>
      <c r="U880" s="36" t="str">
        <f>VLOOKUP(First_Validations__2[[#This Row],[CountryReq]],Last_Validations[],COLUMNS($B:B)+1,FALSE)</f>
        <v>Norway: 2018</v>
      </c>
      <c r="V880" s="36" t="str">
        <f>VLOOKUP(First_Validations__2[[#This Row],[CountryReq]],Last_Validations[],COLUMNS($B:C)+1,FALSE)</f>
        <v>Norway</v>
      </c>
      <c r="W880" s="36">
        <f>VLOOKUP(First_Validations__2[[#This Row],[CountryReq]],Last_Validations[],COLUMNS($B:D)+1,FALSE)</f>
        <v>1</v>
      </c>
      <c r="X880" s="36">
        <f>VLOOKUP(First_Validations__2[[#This Row],[CountryReq]],Last_Validations[],COLUMNS($B:E)+1,FALSE)</f>
        <v>54</v>
      </c>
      <c r="Y880" s="36" t="str">
        <f>VLOOKUP(First_Validations__2[[#This Row],[CountryReq]],Last_Validations[],COLUMNS($B:F)+1,FALSE)</f>
        <v>Norway: 2018</v>
      </c>
      <c r="Z880" s="36" t="str">
        <f>VLOOKUP(First_Validations__2[[#This Row],[CountryReq]],Last_Validations[],COLUMNS($B:G)+1,FALSE)</f>
        <v>NOR</v>
      </c>
      <c r="AA880" s="36" t="str">
        <f>VLOOKUP(First_Validations__2[[#This Row],[CountryReq]],Last_Validations[],COLUMNS($B:H)+1,FALSE)</f>
        <v>Norway</v>
      </c>
      <c r="AB880" s="36" t="str">
        <f>VLOOKUP(First_Validations__2[[#This Row],[CountryReq]],Last_Validations[],COLUMNS($B:I)+1,FALSE)</f>
        <v>https://eiti.org/BD/2019-22</v>
      </c>
      <c r="AC880" s="36" t="str">
        <f>VLOOKUP(First_Validations__2[[#This Row],[CountryReq]],Last_Validations[],COLUMNS($B:J)+1,FALSE)</f>
        <v>https://eiti.org/document/norway-validation-2018</v>
      </c>
      <c r="AD880" s="36">
        <f>VLOOKUP(First_Validations__2[[#This Row],[CountryReq]],Last_Validations[],COLUMNS($B:K)+1,FALSE)</f>
        <v>2018</v>
      </c>
      <c r="AE880" s="36">
        <f>VLOOKUP(First_Validations__2[[#This Row],[CountryReq]],Last_Validations[],COLUMNS($B:L)+1,FALSE)</f>
        <v>2018</v>
      </c>
      <c r="AF880" s="36" t="str">
        <f>VLOOKUP(First_Validations__2[[#This Row],[CountryReq]],Last_Validations[],COLUMNS($B:M)+1,FALSE)</f>
        <v>Satisfactory progress</v>
      </c>
      <c r="AG880" s="36" t="str">
        <f>VLOOKUP(First_Validations__2[[#This Row],[CountryReq]],Last_Validations[],COLUMNS($B:N)+1,FALSE)</f>
        <v>Revenue management and expenditures (#5.3)</v>
      </c>
      <c r="AH880" s="36">
        <f>VLOOKUP(First_Validations__2[[#This Row],[CountryReq]],Last_Validations[],COLUMNS($B:O)+1,FALSE)</f>
        <v>1</v>
      </c>
      <c r="AI880" s="36" t="str">
        <f>VLOOKUP(First_Validations__2[[#This Row],[CountryReq]],Last_Validations[],COLUMNS($B:P)+1,FALSE)</f>
        <v>Not required (recommended)</v>
      </c>
      <c r="AJ880" s="36" t="str">
        <f>VLOOKUP(First_Validations__2[[#This Row],[CountryReq]],Last_Validations[],COLUMNS($B:Q)+1,FALSE)</f>
        <v/>
      </c>
      <c r="AK880" s="36" t="str">
        <f>VLOOKUP(First_Validations__2[[#This Row],[CountryReq]],Last_Validations[],COLUMNS($B:R)+1,FALSE)</f>
        <v>https://eiti.org/norway#norways-progress-by-requirement</v>
      </c>
      <c r="AL880" s="36" t="str">
        <f>VLOOKUP(First_Validations__2[[#This Row],[CountryReq]],Last_Validations[],COLUMNS($B:S)+1,FALSE)</f>
        <v>http://www.eiti.no/</v>
      </c>
      <c r="AM880" s="36" t="str">
        <f>VLOOKUP(First_Validations__2[[#This Row],[CountryReq]],Last_Validations[],COLUMNS($B:T)+1,FALSE)</f>
        <v>https://eiti.org/api/v1.0/score_data/54</v>
      </c>
      <c r="AN880" s="36" t="str">
        <f>IF(First_Validations__2[[#This Row],[FirstValidation.Country: Year]]=First_Validations__2[[#This Row],[Country: Year]],"First","Second / Last")</f>
        <v>Second / Last</v>
      </c>
      <c r="AO880" s="36">
        <f>IF(AND(First_Validations__2[[#This Row],[FirstValidation.Validation score]]&lt;5,First_Validations__2[[#This Row],[FirstValidation.Validation score]]&gt;1),1,0)</f>
        <v>0</v>
      </c>
      <c r="AP880" s="36">
        <f>First_Validations__2[[#This Row],[Validation score]]-First_Validations__2[[#This Row],[FirstValidation.Validation score]]</f>
        <v>0</v>
      </c>
      <c r="AQ880" s="36">
        <f>IF(AND(First_Validations__2[[#This Row],[Corrective action]]=1,First_Validations__2[[#This Row],[Validation score]]&lt;5,First_Validations__2[[#This Row],[Validation score]]&gt;1),1,0)</f>
        <v>0</v>
      </c>
      <c r="AR880" s="36">
        <f>IF(AND(First_Validations__2[[#This Row],[Corrective action]]=1,OR(First_Validations__2[[#This Row],[Validation score]]&gt;4,First_Validations__2[[#This Row],[Validation score]]&lt;2)),1,0)</f>
        <v>0</v>
      </c>
      <c r="AS8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0" s="36" t="str">
        <f>VLOOKUP(First_Validations__2[[#This Row],[Requirement ('#)]],Requirements[[Requirements]:[Categories2]],2,FALSE)</f>
        <v>Revenue allocation</v>
      </c>
    </row>
    <row r="881" spans="2:46">
      <c r="B881" s="34" t="s">
        <v>1593</v>
      </c>
      <c r="C881" s="34">
        <v>1</v>
      </c>
      <c r="D881" s="34">
        <v>32</v>
      </c>
      <c r="E881" s="34" t="s">
        <v>918</v>
      </c>
      <c r="F881" s="34" t="s">
        <v>1594</v>
      </c>
      <c r="G881" s="34" t="s">
        <v>1593</v>
      </c>
      <c r="H881" s="34" t="s">
        <v>3499</v>
      </c>
      <c r="I881" s="34" t="s">
        <v>919</v>
      </c>
      <c r="J881" s="34">
        <v>2016</v>
      </c>
      <c r="K881" s="34">
        <v>2018</v>
      </c>
      <c r="L881" s="34" t="s">
        <v>1768</v>
      </c>
      <c r="M881" s="34" t="s">
        <v>1807</v>
      </c>
      <c r="N881" s="34">
        <v>5</v>
      </c>
      <c r="O881" s="34" t="s">
        <v>1768</v>
      </c>
      <c r="P881" s="34" t="s">
        <v>1</v>
      </c>
      <c r="Q881" s="34" t="s">
        <v>1860</v>
      </c>
      <c r="R881" s="34" t="s">
        <v>1596</v>
      </c>
      <c r="S881" s="34" t="s">
        <v>1861</v>
      </c>
      <c r="T881" s="34" t="s">
        <v>2827</v>
      </c>
      <c r="U881" s="36" t="str">
        <f>VLOOKUP(First_Validations__2[[#This Row],[CountryReq]],Last_Validations[],COLUMNS($B:B)+1,FALSE)</f>
        <v>Norway: 2018</v>
      </c>
      <c r="V881" s="36" t="str">
        <f>VLOOKUP(First_Validations__2[[#This Row],[CountryReq]],Last_Validations[],COLUMNS($B:C)+1,FALSE)</f>
        <v>Norway</v>
      </c>
      <c r="W881" s="36">
        <f>VLOOKUP(First_Validations__2[[#This Row],[CountryReq]],Last_Validations[],COLUMNS($B:D)+1,FALSE)</f>
        <v>1</v>
      </c>
      <c r="X881" s="36">
        <f>VLOOKUP(First_Validations__2[[#This Row],[CountryReq]],Last_Validations[],COLUMNS($B:E)+1,FALSE)</f>
        <v>54</v>
      </c>
      <c r="Y881" s="36" t="str">
        <f>VLOOKUP(First_Validations__2[[#This Row],[CountryReq]],Last_Validations[],COLUMNS($B:F)+1,FALSE)</f>
        <v>Norway: 2018</v>
      </c>
      <c r="Z881" s="36" t="str">
        <f>VLOOKUP(First_Validations__2[[#This Row],[CountryReq]],Last_Validations[],COLUMNS($B:G)+1,FALSE)</f>
        <v>NOR</v>
      </c>
      <c r="AA881" s="36" t="str">
        <f>VLOOKUP(First_Validations__2[[#This Row],[CountryReq]],Last_Validations[],COLUMNS($B:H)+1,FALSE)</f>
        <v>Norway</v>
      </c>
      <c r="AB881" s="36" t="str">
        <f>VLOOKUP(First_Validations__2[[#This Row],[CountryReq]],Last_Validations[],COLUMNS($B:I)+1,FALSE)</f>
        <v>https://eiti.org/BD/2019-22</v>
      </c>
      <c r="AC881" s="36" t="str">
        <f>VLOOKUP(First_Validations__2[[#This Row],[CountryReq]],Last_Validations[],COLUMNS($B:J)+1,FALSE)</f>
        <v>https://eiti.org/document/norway-validation-2018</v>
      </c>
      <c r="AD881" s="36">
        <f>VLOOKUP(First_Validations__2[[#This Row],[CountryReq]],Last_Validations[],COLUMNS($B:K)+1,FALSE)</f>
        <v>2018</v>
      </c>
      <c r="AE881" s="36">
        <f>VLOOKUP(First_Validations__2[[#This Row],[CountryReq]],Last_Validations[],COLUMNS($B:L)+1,FALSE)</f>
        <v>2018</v>
      </c>
      <c r="AF881" s="36" t="str">
        <f>VLOOKUP(First_Validations__2[[#This Row],[CountryReq]],Last_Validations[],COLUMNS($B:M)+1,FALSE)</f>
        <v>Satisfactory progress</v>
      </c>
      <c r="AG881" s="36" t="str">
        <f>VLOOKUP(First_Validations__2[[#This Row],[CountryReq]],Last_Validations[],COLUMNS($B:N)+1,FALSE)</f>
        <v>Direct subnational payments (#4.6)</v>
      </c>
      <c r="AH881" s="36">
        <f>VLOOKUP(First_Validations__2[[#This Row],[CountryReq]],Last_Validations[],COLUMNS($B:O)+1,FALSE)</f>
        <v>5</v>
      </c>
      <c r="AI881" s="36" t="str">
        <f>VLOOKUP(First_Validations__2[[#This Row],[CountryReq]],Last_Validations[],COLUMNS($B:P)+1,FALSE)</f>
        <v>Satisfactory progress</v>
      </c>
      <c r="AJ881" s="36" t="str">
        <f>VLOOKUP(First_Validations__2[[#This Row],[CountryReq]],Last_Validations[],COLUMNS($B:Q)+1,FALSE)</f>
        <v/>
      </c>
      <c r="AK881" s="36" t="str">
        <f>VLOOKUP(First_Validations__2[[#This Row],[CountryReq]],Last_Validations[],COLUMNS($B:R)+1,FALSE)</f>
        <v>https://eiti.org/norway#norways-progress-by-requirement</v>
      </c>
      <c r="AL881" s="36" t="str">
        <f>VLOOKUP(First_Validations__2[[#This Row],[CountryReq]],Last_Validations[],COLUMNS($B:S)+1,FALSE)</f>
        <v>http://www.eiti.no/</v>
      </c>
      <c r="AM881" s="36" t="str">
        <f>VLOOKUP(First_Validations__2[[#This Row],[CountryReq]],Last_Validations[],COLUMNS($B:T)+1,FALSE)</f>
        <v>https://eiti.org/api/v1.0/score_data/54</v>
      </c>
      <c r="AN881" s="36" t="str">
        <f>IF(First_Validations__2[[#This Row],[FirstValidation.Country: Year]]=First_Validations__2[[#This Row],[Country: Year]],"First","Second / Last")</f>
        <v>Second / Last</v>
      </c>
      <c r="AO881" s="36">
        <f>IF(AND(First_Validations__2[[#This Row],[FirstValidation.Validation score]]&lt;5,First_Validations__2[[#This Row],[FirstValidation.Validation score]]&gt;1),1,0)</f>
        <v>0</v>
      </c>
      <c r="AP881" s="36">
        <f>First_Validations__2[[#This Row],[Validation score]]-First_Validations__2[[#This Row],[FirstValidation.Validation score]]</f>
        <v>0</v>
      </c>
      <c r="AQ881" s="36">
        <f>IF(AND(First_Validations__2[[#This Row],[Corrective action]]=1,First_Validations__2[[#This Row],[Validation score]]&lt;5,First_Validations__2[[#This Row],[Validation score]]&gt;1),1,0)</f>
        <v>0</v>
      </c>
      <c r="AR881" s="36">
        <f>IF(AND(First_Validations__2[[#This Row],[Corrective action]]=1,OR(First_Validations__2[[#This Row],[Validation score]]&gt;4,First_Validations__2[[#This Row],[Validation score]]&lt;2)),1,0)</f>
        <v>0</v>
      </c>
      <c r="AS8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1" s="36" t="str">
        <f>VLOOKUP(First_Validations__2[[#This Row],[Requirement ('#)]],Requirements[[Requirements]:[Categories2]],2,FALSE)</f>
        <v>Revenue collection</v>
      </c>
    </row>
    <row r="882" spans="2:46">
      <c r="B882" s="34" t="s">
        <v>1593</v>
      </c>
      <c r="C882" s="34">
        <v>1</v>
      </c>
      <c r="D882" s="34">
        <v>32</v>
      </c>
      <c r="E882" s="34" t="s">
        <v>918</v>
      </c>
      <c r="F882" s="34" t="s">
        <v>1594</v>
      </c>
      <c r="G882" s="34" t="s">
        <v>1593</v>
      </c>
      <c r="H882" s="34" t="s">
        <v>3499</v>
      </c>
      <c r="I882" s="34" t="s">
        <v>919</v>
      </c>
      <c r="J882" s="34">
        <v>2016</v>
      </c>
      <c r="K882" s="34">
        <v>2018</v>
      </c>
      <c r="L882" s="34" t="s">
        <v>1768</v>
      </c>
      <c r="M882" s="34" t="s">
        <v>1808</v>
      </c>
      <c r="N882" s="34">
        <v>5</v>
      </c>
      <c r="O882" s="34" t="s">
        <v>1768</v>
      </c>
      <c r="P882" s="34" t="s">
        <v>1</v>
      </c>
      <c r="Q882" s="34" t="s">
        <v>1860</v>
      </c>
      <c r="R882" s="34" t="s">
        <v>1596</v>
      </c>
      <c r="S882" s="34" t="s">
        <v>1861</v>
      </c>
      <c r="T882" s="34" t="s">
        <v>2822</v>
      </c>
      <c r="U882" s="36" t="str">
        <f>VLOOKUP(First_Validations__2[[#This Row],[CountryReq]],Last_Validations[],COLUMNS($B:B)+1,FALSE)</f>
        <v>Norway: 2018</v>
      </c>
      <c r="V882" s="36" t="str">
        <f>VLOOKUP(First_Validations__2[[#This Row],[CountryReq]],Last_Validations[],COLUMNS($B:C)+1,FALSE)</f>
        <v>Norway</v>
      </c>
      <c r="W882" s="36">
        <f>VLOOKUP(First_Validations__2[[#This Row],[CountryReq]],Last_Validations[],COLUMNS($B:D)+1,FALSE)</f>
        <v>1</v>
      </c>
      <c r="X882" s="36">
        <f>VLOOKUP(First_Validations__2[[#This Row],[CountryReq]],Last_Validations[],COLUMNS($B:E)+1,FALSE)</f>
        <v>54</v>
      </c>
      <c r="Y882" s="36" t="str">
        <f>VLOOKUP(First_Validations__2[[#This Row],[CountryReq]],Last_Validations[],COLUMNS($B:F)+1,FALSE)</f>
        <v>Norway: 2018</v>
      </c>
      <c r="Z882" s="36" t="str">
        <f>VLOOKUP(First_Validations__2[[#This Row],[CountryReq]],Last_Validations[],COLUMNS($B:G)+1,FALSE)</f>
        <v>NOR</v>
      </c>
      <c r="AA882" s="36" t="str">
        <f>VLOOKUP(First_Validations__2[[#This Row],[CountryReq]],Last_Validations[],COLUMNS($B:H)+1,FALSE)</f>
        <v>Norway</v>
      </c>
      <c r="AB882" s="36" t="str">
        <f>VLOOKUP(First_Validations__2[[#This Row],[CountryReq]],Last_Validations[],COLUMNS($B:I)+1,FALSE)</f>
        <v>https://eiti.org/BD/2019-22</v>
      </c>
      <c r="AC882" s="36" t="str">
        <f>VLOOKUP(First_Validations__2[[#This Row],[CountryReq]],Last_Validations[],COLUMNS($B:J)+1,FALSE)</f>
        <v>https://eiti.org/document/norway-validation-2018</v>
      </c>
      <c r="AD882" s="36">
        <f>VLOOKUP(First_Validations__2[[#This Row],[CountryReq]],Last_Validations[],COLUMNS($B:K)+1,FALSE)</f>
        <v>2018</v>
      </c>
      <c r="AE882" s="36">
        <f>VLOOKUP(First_Validations__2[[#This Row],[CountryReq]],Last_Validations[],COLUMNS($B:L)+1,FALSE)</f>
        <v>2018</v>
      </c>
      <c r="AF882" s="36" t="str">
        <f>VLOOKUP(First_Validations__2[[#This Row],[CountryReq]],Last_Validations[],COLUMNS($B:M)+1,FALSE)</f>
        <v>Satisfactory progress</v>
      </c>
      <c r="AG882" s="36" t="str">
        <f>VLOOKUP(First_Validations__2[[#This Row],[CountryReq]],Last_Validations[],COLUMNS($B:N)+1,FALSE)</f>
        <v>Disaggregation (#4.7)</v>
      </c>
      <c r="AH882" s="36">
        <f>VLOOKUP(First_Validations__2[[#This Row],[CountryReq]],Last_Validations[],COLUMNS($B:O)+1,FALSE)</f>
        <v>5</v>
      </c>
      <c r="AI882" s="36" t="str">
        <f>VLOOKUP(First_Validations__2[[#This Row],[CountryReq]],Last_Validations[],COLUMNS($B:P)+1,FALSE)</f>
        <v>Satisfactory progress</v>
      </c>
      <c r="AJ882" s="36" t="str">
        <f>VLOOKUP(First_Validations__2[[#This Row],[CountryReq]],Last_Validations[],COLUMNS($B:Q)+1,FALSE)</f>
        <v/>
      </c>
      <c r="AK882" s="36" t="str">
        <f>VLOOKUP(First_Validations__2[[#This Row],[CountryReq]],Last_Validations[],COLUMNS($B:R)+1,FALSE)</f>
        <v>https://eiti.org/norway#norways-progress-by-requirement</v>
      </c>
      <c r="AL882" s="36" t="str">
        <f>VLOOKUP(First_Validations__2[[#This Row],[CountryReq]],Last_Validations[],COLUMNS($B:S)+1,FALSE)</f>
        <v>http://www.eiti.no/</v>
      </c>
      <c r="AM882" s="36" t="str">
        <f>VLOOKUP(First_Validations__2[[#This Row],[CountryReq]],Last_Validations[],COLUMNS($B:T)+1,FALSE)</f>
        <v>https://eiti.org/api/v1.0/score_data/54</v>
      </c>
      <c r="AN882" s="36" t="str">
        <f>IF(First_Validations__2[[#This Row],[FirstValidation.Country: Year]]=First_Validations__2[[#This Row],[Country: Year]],"First","Second / Last")</f>
        <v>Second / Last</v>
      </c>
      <c r="AO882" s="36">
        <f>IF(AND(First_Validations__2[[#This Row],[FirstValidation.Validation score]]&lt;5,First_Validations__2[[#This Row],[FirstValidation.Validation score]]&gt;1),1,0)</f>
        <v>0</v>
      </c>
      <c r="AP882" s="36">
        <f>First_Validations__2[[#This Row],[Validation score]]-First_Validations__2[[#This Row],[FirstValidation.Validation score]]</f>
        <v>0</v>
      </c>
      <c r="AQ882" s="36">
        <f>IF(AND(First_Validations__2[[#This Row],[Corrective action]]=1,First_Validations__2[[#This Row],[Validation score]]&lt;5,First_Validations__2[[#This Row],[Validation score]]&gt;1),1,0)</f>
        <v>0</v>
      </c>
      <c r="AR882" s="36">
        <f>IF(AND(First_Validations__2[[#This Row],[Corrective action]]=1,OR(First_Validations__2[[#This Row],[Validation score]]&gt;4,First_Validations__2[[#This Row],[Validation score]]&lt;2)),1,0)</f>
        <v>0</v>
      </c>
      <c r="AS8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2" s="36" t="str">
        <f>VLOOKUP(First_Validations__2[[#This Row],[Requirement ('#)]],Requirements[[Requirements]:[Categories2]],2,FALSE)</f>
        <v>Revenue collection</v>
      </c>
    </row>
    <row r="883" spans="2:46">
      <c r="B883" s="34" t="s">
        <v>1593</v>
      </c>
      <c r="C883" s="34">
        <v>1</v>
      </c>
      <c r="D883" s="34">
        <v>32</v>
      </c>
      <c r="E883" s="34" t="s">
        <v>918</v>
      </c>
      <c r="F883" s="34" t="s">
        <v>1594</v>
      </c>
      <c r="G883" s="34" t="s">
        <v>1593</v>
      </c>
      <c r="H883" s="34" t="s">
        <v>3499</v>
      </c>
      <c r="I883" s="34" t="s">
        <v>919</v>
      </c>
      <c r="J883" s="34">
        <v>2016</v>
      </c>
      <c r="K883" s="34">
        <v>2018</v>
      </c>
      <c r="L883" s="34" t="s">
        <v>1768</v>
      </c>
      <c r="M883" s="34" t="s">
        <v>1805</v>
      </c>
      <c r="N883" s="34">
        <v>5</v>
      </c>
      <c r="O883" s="34" t="s">
        <v>1768</v>
      </c>
      <c r="P883" s="34" t="s">
        <v>1</v>
      </c>
      <c r="Q883" s="34" t="s">
        <v>1860</v>
      </c>
      <c r="R883" s="34" t="s">
        <v>1596</v>
      </c>
      <c r="S883" s="34" t="s">
        <v>1861</v>
      </c>
      <c r="T883" s="34" t="s">
        <v>2825</v>
      </c>
      <c r="U883" s="36" t="str">
        <f>VLOOKUP(First_Validations__2[[#This Row],[CountryReq]],Last_Validations[],COLUMNS($B:B)+1,FALSE)</f>
        <v>Norway: 2018</v>
      </c>
      <c r="V883" s="36" t="str">
        <f>VLOOKUP(First_Validations__2[[#This Row],[CountryReq]],Last_Validations[],COLUMNS($B:C)+1,FALSE)</f>
        <v>Norway</v>
      </c>
      <c r="W883" s="36">
        <f>VLOOKUP(First_Validations__2[[#This Row],[CountryReq]],Last_Validations[],COLUMNS($B:D)+1,FALSE)</f>
        <v>1</v>
      </c>
      <c r="X883" s="36">
        <f>VLOOKUP(First_Validations__2[[#This Row],[CountryReq]],Last_Validations[],COLUMNS($B:E)+1,FALSE)</f>
        <v>54</v>
      </c>
      <c r="Y883" s="36" t="str">
        <f>VLOOKUP(First_Validations__2[[#This Row],[CountryReq]],Last_Validations[],COLUMNS($B:F)+1,FALSE)</f>
        <v>Norway: 2018</v>
      </c>
      <c r="Z883" s="36" t="str">
        <f>VLOOKUP(First_Validations__2[[#This Row],[CountryReq]],Last_Validations[],COLUMNS($B:G)+1,FALSE)</f>
        <v>NOR</v>
      </c>
      <c r="AA883" s="36" t="str">
        <f>VLOOKUP(First_Validations__2[[#This Row],[CountryReq]],Last_Validations[],COLUMNS($B:H)+1,FALSE)</f>
        <v>Norway</v>
      </c>
      <c r="AB883" s="36" t="str">
        <f>VLOOKUP(First_Validations__2[[#This Row],[CountryReq]],Last_Validations[],COLUMNS($B:I)+1,FALSE)</f>
        <v>https://eiti.org/BD/2019-22</v>
      </c>
      <c r="AC883" s="36" t="str">
        <f>VLOOKUP(First_Validations__2[[#This Row],[CountryReq]],Last_Validations[],COLUMNS($B:J)+1,FALSE)</f>
        <v>https://eiti.org/document/norway-validation-2018</v>
      </c>
      <c r="AD883" s="36">
        <f>VLOOKUP(First_Validations__2[[#This Row],[CountryReq]],Last_Validations[],COLUMNS($B:K)+1,FALSE)</f>
        <v>2018</v>
      </c>
      <c r="AE883" s="36">
        <f>VLOOKUP(First_Validations__2[[#This Row],[CountryReq]],Last_Validations[],COLUMNS($B:L)+1,FALSE)</f>
        <v>2018</v>
      </c>
      <c r="AF883" s="36" t="str">
        <f>VLOOKUP(First_Validations__2[[#This Row],[CountryReq]],Last_Validations[],COLUMNS($B:M)+1,FALSE)</f>
        <v>Satisfactory progress</v>
      </c>
      <c r="AG883" s="36" t="str">
        <f>VLOOKUP(First_Validations__2[[#This Row],[CountryReq]],Last_Validations[],COLUMNS($B:N)+1,FALSE)</f>
        <v>Transportation revenues (#4.4)</v>
      </c>
      <c r="AH883" s="36">
        <f>VLOOKUP(First_Validations__2[[#This Row],[CountryReq]],Last_Validations[],COLUMNS($B:O)+1,FALSE)</f>
        <v>5</v>
      </c>
      <c r="AI883" s="36" t="str">
        <f>VLOOKUP(First_Validations__2[[#This Row],[CountryReq]],Last_Validations[],COLUMNS($B:P)+1,FALSE)</f>
        <v>Satisfactory progress</v>
      </c>
      <c r="AJ883" s="36" t="str">
        <f>VLOOKUP(First_Validations__2[[#This Row],[CountryReq]],Last_Validations[],COLUMNS($B:Q)+1,FALSE)</f>
        <v/>
      </c>
      <c r="AK883" s="36" t="str">
        <f>VLOOKUP(First_Validations__2[[#This Row],[CountryReq]],Last_Validations[],COLUMNS($B:R)+1,FALSE)</f>
        <v>https://eiti.org/norway#norways-progress-by-requirement</v>
      </c>
      <c r="AL883" s="36" t="str">
        <f>VLOOKUP(First_Validations__2[[#This Row],[CountryReq]],Last_Validations[],COLUMNS($B:S)+1,FALSE)</f>
        <v>http://www.eiti.no/</v>
      </c>
      <c r="AM883" s="36" t="str">
        <f>VLOOKUP(First_Validations__2[[#This Row],[CountryReq]],Last_Validations[],COLUMNS($B:T)+1,FALSE)</f>
        <v>https://eiti.org/api/v1.0/score_data/54</v>
      </c>
      <c r="AN883" s="36" t="str">
        <f>IF(First_Validations__2[[#This Row],[FirstValidation.Country: Year]]=First_Validations__2[[#This Row],[Country: Year]],"First","Second / Last")</f>
        <v>Second / Last</v>
      </c>
      <c r="AO883" s="36">
        <f>IF(AND(First_Validations__2[[#This Row],[FirstValidation.Validation score]]&lt;5,First_Validations__2[[#This Row],[FirstValidation.Validation score]]&gt;1),1,0)</f>
        <v>0</v>
      </c>
      <c r="AP883" s="36">
        <f>First_Validations__2[[#This Row],[Validation score]]-First_Validations__2[[#This Row],[FirstValidation.Validation score]]</f>
        <v>0</v>
      </c>
      <c r="AQ883" s="36">
        <f>IF(AND(First_Validations__2[[#This Row],[Corrective action]]=1,First_Validations__2[[#This Row],[Validation score]]&lt;5,First_Validations__2[[#This Row],[Validation score]]&gt;1),1,0)</f>
        <v>0</v>
      </c>
      <c r="AR883" s="36">
        <f>IF(AND(First_Validations__2[[#This Row],[Corrective action]]=1,OR(First_Validations__2[[#This Row],[Validation score]]&gt;4,First_Validations__2[[#This Row],[Validation score]]&lt;2)),1,0)</f>
        <v>0</v>
      </c>
      <c r="AS8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3" s="36" t="str">
        <f>VLOOKUP(First_Validations__2[[#This Row],[Requirement ('#)]],Requirements[[Requirements]:[Categories2]],2,FALSE)</f>
        <v>Revenue collection</v>
      </c>
    </row>
    <row r="884" spans="2:46">
      <c r="B884" s="34" t="s">
        <v>1593</v>
      </c>
      <c r="C884" s="34">
        <v>1</v>
      </c>
      <c r="D884" s="34">
        <v>32</v>
      </c>
      <c r="E884" s="34" t="s">
        <v>918</v>
      </c>
      <c r="F884" s="34" t="s">
        <v>1594</v>
      </c>
      <c r="G884" s="34" t="s">
        <v>1593</v>
      </c>
      <c r="H884" s="34" t="s">
        <v>3499</v>
      </c>
      <c r="I884" s="34" t="s">
        <v>919</v>
      </c>
      <c r="J884" s="34">
        <v>2016</v>
      </c>
      <c r="K884" s="34">
        <v>2018</v>
      </c>
      <c r="L884" s="34" t="s">
        <v>1768</v>
      </c>
      <c r="M884" s="34" t="s">
        <v>1806</v>
      </c>
      <c r="N884" s="34">
        <v>5</v>
      </c>
      <c r="O884" s="34" t="s">
        <v>1768</v>
      </c>
      <c r="P884" s="34" t="s">
        <v>1</v>
      </c>
      <c r="Q884" s="34" t="s">
        <v>1860</v>
      </c>
      <c r="R884" s="34" t="s">
        <v>1596</v>
      </c>
      <c r="S884" s="34" t="s">
        <v>1861</v>
      </c>
      <c r="T884" s="34" t="s">
        <v>2828</v>
      </c>
      <c r="U884" s="36" t="str">
        <f>VLOOKUP(First_Validations__2[[#This Row],[CountryReq]],Last_Validations[],COLUMNS($B:B)+1,FALSE)</f>
        <v>Norway: 2018</v>
      </c>
      <c r="V884" s="36" t="str">
        <f>VLOOKUP(First_Validations__2[[#This Row],[CountryReq]],Last_Validations[],COLUMNS($B:C)+1,FALSE)</f>
        <v>Norway</v>
      </c>
      <c r="W884" s="36">
        <f>VLOOKUP(First_Validations__2[[#This Row],[CountryReq]],Last_Validations[],COLUMNS($B:D)+1,FALSE)</f>
        <v>1</v>
      </c>
      <c r="X884" s="36">
        <f>VLOOKUP(First_Validations__2[[#This Row],[CountryReq]],Last_Validations[],COLUMNS($B:E)+1,FALSE)</f>
        <v>54</v>
      </c>
      <c r="Y884" s="36" t="str">
        <f>VLOOKUP(First_Validations__2[[#This Row],[CountryReq]],Last_Validations[],COLUMNS($B:F)+1,FALSE)</f>
        <v>Norway: 2018</v>
      </c>
      <c r="Z884" s="36" t="str">
        <f>VLOOKUP(First_Validations__2[[#This Row],[CountryReq]],Last_Validations[],COLUMNS($B:G)+1,FALSE)</f>
        <v>NOR</v>
      </c>
      <c r="AA884" s="36" t="str">
        <f>VLOOKUP(First_Validations__2[[#This Row],[CountryReq]],Last_Validations[],COLUMNS($B:H)+1,FALSE)</f>
        <v>Norway</v>
      </c>
      <c r="AB884" s="36" t="str">
        <f>VLOOKUP(First_Validations__2[[#This Row],[CountryReq]],Last_Validations[],COLUMNS($B:I)+1,FALSE)</f>
        <v>https://eiti.org/BD/2019-22</v>
      </c>
      <c r="AC884" s="36" t="str">
        <f>VLOOKUP(First_Validations__2[[#This Row],[CountryReq]],Last_Validations[],COLUMNS($B:J)+1,FALSE)</f>
        <v>https://eiti.org/document/norway-validation-2018</v>
      </c>
      <c r="AD884" s="36">
        <f>VLOOKUP(First_Validations__2[[#This Row],[CountryReq]],Last_Validations[],COLUMNS($B:K)+1,FALSE)</f>
        <v>2018</v>
      </c>
      <c r="AE884" s="36">
        <f>VLOOKUP(First_Validations__2[[#This Row],[CountryReq]],Last_Validations[],COLUMNS($B:L)+1,FALSE)</f>
        <v>2018</v>
      </c>
      <c r="AF884" s="36" t="str">
        <f>VLOOKUP(First_Validations__2[[#This Row],[CountryReq]],Last_Validations[],COLUMNS($B:M)+1,FALSE)</f>
        <v>Satisfactory progress</v>
      </c>
      <c r="AG884" s="36" t="str">
        <f>VLOOKUP(First_Validations__2[[#This Row],[CountryReq]],Last_Validations[],COLUMNS($B:N)+1,FALSE)</f>
        <v>SOE transactions (#4.5)</v>
      </c>
      <c r="AH884" s="36">
        <f>VLOOKUP(First_Validations__2[[#This Row],[CountryReq]],Last_Validations[],COLUMNS($B:O)+1,FALSE)</f>
        <v>5</v>
      </c>
      <c r="AI884" s="36" t="str">
        <f>VLOOKUP(First_Validations__2[[#This Row],[CountryReq]],Last_Validations[],COLUMNS($B:P)+1,FALSE)</f>
        <v>Satisfactory progress</v>
      </c>
      <c r="AJ884" s="36" t="str">
        <f>VLOOKUP(First_Validations__2[[#This Row],[CountryReq]],Last_Validations[],COLUMNS($B:Q)+1,FALSE)</f>
        <v/>
      </c>
      <c r="AK884" s="36" t="str">
        <f>VLOOKUP(First_Validations__2[[#This Row],[CountryReq]],Last_Validations[],COLUMNS($B:R)+1,FALSE)</f>
        <v>https://eiti.org/norway#norways-progress-by-requirement</v>
      </c>
      <c r="AL884" s="36" t="str">
        <f>VLOOKUP(First_Validations__2[[#This Row],[CountryReq]],Last_Validations[],COLUMNS($B:S)+1,FALSE)</f>
        <v>http://www.eiti.no/</v>
      </c>
      <c r="AM884" s="36" t="str">
        <f>VLOOKUP(First_Validations__2[[#This Row],[CountryReq]],Last_Validations[],COLUMNS($B:T)+1,FALSE)</f>
        <v>https://eiti.org/api/v1.0/score_data/54</v>
      </c>
      <c r="AN884" s="36" t="str">
        <f>IF(First_Validations__2[[#This Row],[FirstValidation.Country: Year]]=First_Validations__2[[#This Row],[Country: Year]],"First","Second / Last")</f>
        <v>Second / Last</v>
      </c>
      <c r="AO884" s="36">
        <f>IF(AND(First_Validations__2[[#This Row],[FirstValidation.Validation score]]&lt;5,First_Validations__2[[#This Row],[FirstValidation.Validation score]]&gt;1),1,0)</f>
        <v>0</v>
      </c>
      <c r="AP884" s="36">
        <f>First_Validations__2[[#This Row],[Validation score]]-First_Validations__2[[#This Row],[FirstValidation.Validation score]]</f>
        <v>0</v>
      </c>
      <c r="AQ884" s="36">
        <f>IF(AND(First_Validations__2[[#This Row],[Corrective action]]=1,First_Validations__2[[#This Row],[Validation score]]&lt;5,First_Validations__2[[#This Row],[Validation score]]&gt;1),1,0)</f>
        <v>0</v>
      </c>
      <c r="AR884" s="36">
        <f>IF(AND(First_Validations__2[[#This Row],[Corrective action]]=1,OR(First_Validations__2[[#This Row],[Validation score]]&gt;4,First_Validations__2[[#This Row],[Validation score]]&lt;2)),1,0)</f>
        <v>0</v>
      </c>
      <c r="AS8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4" s="36" t="str">
        <f>VLOOKUP(First_Validations__2[[#This Row],[Requirement ('#)]],Requirements[[Requirements]:[Categories2]],2,FALSE)</f>
        <v>Revenue collection</v>
      </c>
    </row>
    <row r="885" spans="2:46">
      <c r="B885" s="34" t="s">
        <v>1593</v>
      </c>
      <c r="C885" s="34">
        <v>1</v>
      </c>
      <c r="D885" s="34">
        <v>32</v>
      </c>
      <c r="E885" s="34" t="s">
        <v>918</v>
      </c>
      <c r="F885" s="34" t="s">
        <v>1594</v>
      </c>
      <c r="G885" s="34" t="s">
        <v>1593</v>
      </c>
      <c r="H885" s="34" t="s">
        <v>3499</v>
      </c>
      <c r="I885" s="34" t="s">
        <v>919</v>
      </c>
      <c r="J885" s="34">
        <v>2016</v>
      </c>
      <c r="K885" s="34">
        <v>2018</v>
      </c>
      <c r="L885" s="34" t="s">
        <v>1768</v>
      </c>
      <c r="M885" s="34" t="s">
        <v>1811</v>
      </c>
      <c r="N885" s="34">
        <v>6</v>
      </c>
      <c r="O885" s="34" t="s">
        <v>1817</v>
      </c>
      <c r="P885" s="34" t="s">
        <v>1</v>
      </c>
      <c r="Q885" s="34" t="s">
        <v>1860</v>
      </c>
      <c r="R885" s="34" t="s">
        <v>1596</v>
      </c>
      <c r="S885" s="34" t="s">
        <v>1861</v>
      </c>
      <c r="T885" s="34" t="s">
        <v>2823</v>
      </c>
      <c r="U885" s="36" t="str">
        <f>VLOOKUP(First_Validations__2[[#This Row],[CountryReq]],Last_Validations[],COLUMNS($B:B)+1,FALSE)</f>
        <v>Norway: 2018</v>
      </c>
      <c r="V885" s="36" t="str">
        <f>VLOOKUP(First_Validations__2[[#This Row],[CountryReq]],Last_Validations[],COLUMNS($B:C)+1,FALSE)</f>
        <v>Norway</v>
      </c>
      <c r="W885" s="36">
        <f>VLOOKUP(First_Validations__2[[#This Row],[CountryReq]],Last_Validations[],COLUMNS($B:D)+1,FALSE)</f>
        <v>1</v>
      </c>
      <c r="X885" s="36">
        <f>VLOOKUP(First_Validations__2[[#This Row],[CountryReq]],Last_Validations[],COLUMNS($B:E)+1,FALSE)</f>
        <v>54</v>
      </c>
      <c r="Y885" s="36" t="str">
        <f>VLOOKUP(First_Validations__2[[#This Row],[CountryReq]],Last_Validations[],COLUMNS($B:F)+1,FALSE)</f>
        <v>Norway: 2018</v>
      </c>
      <c r="Z885" s="36" t="str">
        <f>VLOOKUP(First_Validations__2[[#This Row],[CountryReq]],Last_Validations[],COLUMNS($B:G)+1,FALSE)</f>
        <v>NOR</v>
      </c>
      <c r="AA885" s="36" t="str">
        <f>VLOOKUP(First_Validations__2[[#This Row],[CountryReq]],Last_Validations[],COLUMNS($B:H)+1,FALSE)</f>
        <v>Norway</v>
      </c>
      <c r="AB885" s="36" t="str">
        <f>VLOOKUP(First_Validations__2[[#This Row],[CountryReq]],Last_Validations[],COLUMNS($B:I)+1,FALSE)</f>
        <v>https://eiti.org/BD/2019-22</v>
      </c>
      <c r="AC885" s="36" t="str">
        <f>VLOOKUP(First_Validations__2[[#This Row],[CountryReq]],Last_Validations[],COLUMNS($B:J)+1,FALSE)</f>
        <v>https://eiti.org/document/norway-validation-2018</v>
      </c>
      <c r="AD885" s="36">
        <f>VLOOKUP(First_Validations__2[[#This Row],[CountryReq]],Last_Validations[],COLUMNS($B:K)+1,FALSE)</f>
        <v>2018</v>
      </c>
      <c r="AE885" s="36">
        <f>VLOOKUP(First_Validations__2[[#This Row],[CountryReq]],Last_Validations[],COLUMNS($B:L)+1,FALSE)</f>
        <v>2018</v>
      </c>
      <c r="AF885" s="36" t="str">
        <f>VLOOKUP(First_Validations__2[[#This Row],[CountryReq]],Last_Validations[],COLUMNS($B:M)+1,FALSE)</f>
        <v>Satisfactory progress</v>
      </c>
      <c r="AG885" s="36" t="str">
        <f>VLOOKUP(First_Validations__2[[#This Row],[CountryReq]],Last_Validations[],COLUMNS($B:N)+1,FALSE)</f>
        <v>Distribution of revenues (#5.1)</v>
      </c>
      <c r="AH885" s="36">
        <f>VLOOKUP(First_Validations__2[[#This Row],[CountryReq]],Last_Validations[],COLUMNS($B:O)+1,FALSE)</f>
        <v>6</v>
      </c>
      <c r="AI885" s="36" t="str">
        <f>VLOOKUP(First_Validations__2[[#This Row],[CountryReq]],Last_Validations[],COLUMNS($B:P)+1,FALSE)</f>
        <v>Beyond</v>
      </c>
      <c r="AJ885" s="36" t="str">
        <f>VLOOKUP(First_Validations__2[[#This Row],[CountryReq]],Last_Validations[],COLUMNS($B:Q)+1,FALSE)</f>
        <v/>
      </c>
      <c r="AK885" s="36" t="str">
        <f>VLOOKUP(First_Validations__2[[#This Row],[CountryReq]],Last_Validations[],COLUMNS($B:R)+1,FALSE)</f>
        <v>https://eiti.org/norway#norways-progress-by-requirement</v>
      </c>
      <c r="AL885" s="36" t="str">
        <f>VLOOKUP(First_Validations__2[[#This Row],[CountryReq]],Last_Validations[],COLUMNS($B:S)+1,FALSE)</f>
        <v>http://www.eiti.no/</v>
      </c>
      <c r="AM885" s="36" t="str">
        <f>VLOOKUP(First_Validations__2[[#This Row],[CountryReq]],Last_Validations[],COLUMNS($B:T)+1,FALSE)</f>
        <v>https://eiti.org/api/v1.0/score_data/54</v>
      </c>
      <c r="AN885" s="36" t="str">
        <f>IF(First_Validations__2[[#This Row],[FirstValidation.Country: Year]]=First_Validations__2[[#This Row],[Country: Year]],"First","Second / Last")</f>
        <v>Second / Last</v>
      </c>
      <c r="AO885" s="36">
        <f>IF(AND(First_Validations__2[[#This Row],[FirstValidation.Validation score]]&lt;5,First_Validations__2[[#This Row],[FirstValidation.Validation score]]&gt;1),1,0)</f>
        <v>0</v>
      </c>
      <c r="AP885" s="36">
        <f>First_Validations__2[[#This Row],[Validation score]]-First_Validations__2[[#This Row],[FirstValidation.Validation score]]</f>
        <v>0</v>
      </c>
      <c r="AQ885" s="36">
        <f>IF(AND(First_Validations__2[[#This Row],[Corrective action]]=1,First_Validations__2[[#This Row],[Validation score]]&lt;5,First_Validations__2[[#This Row],[Validation score]]&gt;1),1,0)</f>
        <v>0</v>
      </c>
      <c r="AR885" s="36">
        <f>IF(AND(First_Validations__2[[#This Row],[Corrective action]]=1,OR(First_Validations__2[[#This Row],[Validation score]]&gt;4,First_Validations__2[[#This Row],[Validation score]]&lt;2)),1,0)</f>
        <v>0</v>
      </c>
      <c r="AS8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5" s="36" t="str">
        <f>VLOOKUP(First_Validations__2[[#This Row],[Requirement ('#)]],Requirements[[Requirements]:[Categories2]],2,FALSE)</f>
        <v>Revenue allocation</v>
      </c>
    </row>
    <row r="886" spans="2:46">
      <c r="B886" s="34" t="s">
        <v>1593</v>
      </c>
      <c r="C886" s="34">
        <v>1</v>
      </c>
      <c r="D886" s="34">
        <v>32</v>
      </c>
      <c r="E886" s="34" t="s">
        <v>918</v>
      </c>
      <c r="F886" s="34" t="s">
        <v>1594</v>
      </c>
      <c r="G886" s="34" t="s">
        <v>1593</v>
      </c>
      <c r="H886" s="34" t="s">
        <v>3499</v>
      </c>
      <c r="I886" s="34" t="s">
        <v>919</v>
      </c>
      <c r="J886" s="34">
        <v>2016</v>
      </c>
      <c r="K886" s="34">
        <v>2018</v>
      </c>
      <c r="L886" s="34" t="s">
        <v>1768</v>
      </c>
      <c r="M886" s="34" t="s">
        <v>1812</v>
      </c>
      <c r="N886" s="34">
        <v>0</v>
      </c>
      <c r="O886" s="34" t="s">
        <v>4</v>
      </c>
      <c r="P886" s="34" t="s">
        <v>1</v>
      </c>
      <c r="Q886" s="34" t="s">
        <v>1860</v>
      </c>
      <c r="R886" s="34" t="s">
        <v>1596</v>
      </c>
      <c r="S886" s="34" t="s">
        <v>1861</v>
      </c>
      <c r="T886" s="34" t="s">
        <v>2829</v>
      </c>
      <c r="U886" s="36" t="str">
        <f>VLOOKUP(First_Validations__2[[#This Row],[CountryReq]],Last_Validations[],COLUMNS($B:B)+1,FALSE)</f>
        <v>Norway: 2018</v>
      </c>
      <c r="V886" s="36" t="str">
        <f>VLOOKUP(First_Validations__2[[#This Row],[CountryReq]],Last_Validations[],COLUMNS($B:C)+1,FALSE)</f>
        <v>Norway</v>
      </c>
      <c r="W886" s="36">
        <f>VLOOKUP(First_Validations__2[[#This Row],[CountryReq]],Last_Validations[],COLUMNS($B:D)+1,FALSE)</f>
        <v>1</v>
      </c>
      <c r="X886" s="36">
        <f>VLOOKUP(First_Validations__2[[#This Row],[CountryReq]],Last_Validations[],COLUMNS($B:E)+1,FALSE)</f>
        <v>54</v>
      </c>
      <c r="Y886" s="36" t="str">
        <f>VLOOKUP(First_Validations__2[[#This Row],[CountryReq]],Last_Validations[],COLUMNS($B:F)+1,FALSE)</f>
        <v>Norway: 2018</v>
      </c>
      <c r="Z886" s="36" t="str">
        <f>VLOOKUP(First_Validations__2[[#This Row],[CountryReq]],Last_Validations[],COLUMNS($B:G)+1,FALSE)</f>
        <v>NOR</v>
      </c>
      <c r="AA886" s="36" t="str">
        <f>VLOOKUP(First_Validations__2[[#This Row],[CountryReq]],Last_Validations[],COLUMNS($B:H)+1,FALSE)</f>
        <v>Norway</v>
      </c>
      <c r="AB886" s="36" t="str">
        <f>VLOOKUP(First_Validations__2[[#This Row],[CountryReq]],Last_Validations[],COLUMNS($B:I)+1,FALSE)</f>
        <v>https://eiti.org/BD/2019-22</v>
      </c>
      <c r="AC886" s="36" t="str">
        <f>VLOOKUP(First_Validations__2[[#This Row],[CountryReq]],Last_Validations[],COLUMNS($B:J)+1,FALSE)</f>
        <v>https://eiti.org/document/norway-validation-2018</v>
      </c>
      <c r="AD886" s="36">
        <f>VLOOKUP(First_Validations__2[[#This Row],[CountryReq]],Last_Validations[],COLUMNS($B:K)+1,FALSE)</f>
        <v>2018</v>
      </c>
      <c r="AE886" s="36">
        <f>VLOOKUP(First_Validations__2[[#This Row],[CountryReq]],Last_Validations[],COLUMNS($B:L)+1,FALSE)</f>
        <v>2018</v>
      </c>
      <c r="AF886" s="36" t="str">
        <f>VLOOKUP(First_Validations__2[[#This Row],[CountryReq]],Last_Validations[],COLUMNS($B:M)+1,FALSE)</f>
        <v>Satisfactory progress</v>
      </c>
      <c r="AG886" s="36" t="str">
        <f>VLOOKUP(First_Validations__2[[#This Row],[CountryReq]],Last_Validations[],COLUMNS($B:N)+1,FALSE)</f>
        <v>Subnational transfers (#5.2)</v>
      </c>
      <c r="AH886" s="36">
        <f>VLOOKUP(First_Validations__2[[#This Row],[CountryReq]],Last_Validations[],COLUMNS($B:O)+1,FALSE)</f>
        <v>0</v>
      </c>
      <c r="AI886" s="36" t="str">
        <f>VLOOKUP(First_Validations__2[[#This Row],[CountryReq]],Last_Validations[],COLUMNS($B:P)+1,FALSE)</f>
        <v>Not applicable</v>
      </c>
      <c r="AJ886" s="36" t="str">
        <f>VLOOKUP(First_Validations__2[[#This Row],[CountryReq]],Last_Validations[],COLUMNS($B:Q)+1,FALSE)</f>
        <v/>
      </c>
      <c r="AK886" s="36" t="str">
        <f>VLOOKUP(First_Validations__2[[#This Row],[CountryReq]],Last_Validations[],COLUMNS($B:R)+1,FALSE)</f>
        <v>https://eiti.org/norway#norways-progress-by-requirement</v>
      </c>
      <c r="AL886" s="36" t="str">
        <f>VLOOKUP(First_Validations__2[[#This Row],[CountryReq]],Last_Validations[],COLUMNS($B:S)+1,FALSE)</f>
        <v>http://www.eiti.no/</v>
      </c>
      <c r="AM886" s="36" t="str">
        <f>VLOOKUP(First_Validations__2[[#This Row],[CountryReq]],Last_Validations[],COLUMNS($B:T)+1,FALSE)</f>
        <v>https://eiti.org/api/v1.0/score_data/54</v>
      </c>
      <c r="AN886" s="36" t="str">
        <f>IF(First_Validations__2[[#This Row],[FirstValidation.Country: Year]]=First_Validations__2[[#This Row],[Country: Year]],"First","Second / Last")</f>
        <v>Second / Last</v>
      </c>
      <c r="AO886" s="36">
        <f>IF(AND(First_Validations__2[[#This Row],[FirstValidation.Validation score]]&lt;5,First_Validations__2[[#This Row],[FirstValidation.Validation score]]&gt;1),1,0)</f>
        <v>0</v>
      </c>
      <c r="AP886" s="36">
        <f>First_Validations__2[[#This Row],[Validation score]]-First_Validations__2[[#This Row],[FirstValidation.Validation score]]</f>
        <v>0</v>
      </c>
      <c r="AQ886" s="36">
        <f>IF(AND(First_Validations__2[[#This Row],[Corrective action]]=1,First_Validations__2[[#This Row],[Validation score]]&lt;5,First_Validations__2[[#This Row],[Validation score]]&gt;1),1,0)</f>
        <v>0</v>
      </c>
      <c r="AR886" s="36">
        <f>IF(AND(First_Validations__2[[#This Row],[Corrective action]]=1,OR(First_Validations__2[[#This Row],[Validation score]]&gt;4,First_Validations__2[[#This Row],[Validation score]]&lt;2)),1,0)</f>
        <v>0</v>
      </c>
      <c r="AS8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6" s="36" t="str">
        <f>VLOOKUP(First_Validations__2[[#This Row],[Requirement ('#)]],Requirements[[Requirements]:[Categories2]],2,FALSE)</f>
        <v>Revenue allocation</v>
      </c>
    </row>
    <row r="887" spans="2:46">
      <c r="B887" s="34" t="s">
        <v>1593</v>
      </c>
      <c r="C887" s="34">
        <v>1</v>
      </c>
      <c r="D887" s="34">
        <v>32</v>
      </c>
      <c r="E887" s="34" t="s">
        <v>918</v>
      </c>
      <c r="F887" s="34" t="s">
        <v>1594</v>
      </c>
      <c r="G887" s="34" t="s">
        <v>1593</v>
      </c>
      <c r="H887" s="34" t="s">
        <v>3499</v>
      </c>
      <c r="I887" s="34" t="s">
        <v>919</v>
      </c>
      <c r="J887" s="34">
        <v>2016</v>
      </c>
      <c r="K887" s="34">
        <v>2018</v>
      </c>
      <c r="L887" s="34" t="s">
        <v>1768</v>
      </c>
      <c r="M887" s="34" t="s">
        <v>1809</v>
      </c>
      <c r="N887" s="34">
        <v>6</v>
      </c>
      <c r="O887" s="34" t="s">
        <v>1817</v>
      </c>
      <c r="P887" s="34" t="s">
        <v>1</v>
      </c>
      <c r="Q887" s="34" t="s">
        <v>1860</v>
      </c>
      <c r="R887" s="34" t="s">
        <v>1596</v>
      </c>
      <c r="S887" s="34" t="s">
        <v>1861</v>
      </c>
      <c r="T887" s="34" t="s">
        <v>2821</v>
      </c>
      <c r="U887" s="36" t="str">
        <f>VLOOKUP(First_Validations__2[[#This Row],[CountryReq]],Last_Validations[],COLUMNS($B:B)+1,FALSE)</f>
        <v>Norway: 2018</v>
      </c>
      <c r="V887" s="36" t="str">
        <f>VLOOKUP(First_Validations__2[[#This Row],[CountryReq]],Last_Validations[],COLUMNS($B:C)+1,FALSE)</f>
        <v>Norway</v>
      </c>
      <c r="W887" s="36">
        <f>VLOOKUP(First_Validations__2[[#This Row],[CountryReq]],Last_Validations[],COLUMNS($B:D)+1,FALSE)</f>
        <v>1</v>
      </c>
      <c r="X887" s="36">
        <f>VLOOKUP(First_Validations__2[[#This Row],[CountryReq]],Last_Validations[],COLUMNS($B:E)+1,FALSE)</f>
        <v>54</v>
      </c>
      <c r="Y887" s="36" t="str">
        <f>VLOOKUP(First_Validations__2[[#This Row],[CountryReq]],Last_Validations[],COLUMNS($B:F)+1,FALSE)</f>
        <v>Norway: 2018</v>
      </c>
      <c r="Z887" s="36" t="str">
        <f>VLOOKUP(First_Validations__2[[#This Row],[CountryReq]],Last_Validations[],COLUMNS($B:G)+1,FALSE)</f>
        <v>NOR</v>
      </c>
      <c r="AA887" s="36" t="str">
        <f>VLOOKUP(First_Validations__2[[#This Row],[CountryReq]],Last_Validations[],COLUMNS($B:H)+1,FALSE)</f>
        <v>Norway</v>
      </c>
      <c r="AB887" s="36" t="str">
        <f>VLOOKUP(First_Validations__2[[#This Row],[CountryReq]],Last_Validations[],COLUMNS($B:I)+1,FALSE)</f>
        <v>https://eiti.org/BD/2019-22</v>
      </c>
      <c r="AC887" s="36" t="str">
        <f>VLOOKUP(First_Validations__2[[#This Row],[CountryReq]],Last_Validations[],COLUMNS($B:J)+1,FALSE)</f>
        <v>https://eiti.org/document/norway-validation-2018</v>
      </c>
      <c r="AD887" s="36">
        <f>VLOOKUP(First_Validations__2[[#This Row],[CountryReq]],Last_Validations[],COLUMNS($B:K)+1,FALSE)</f>
        <v>2018</v>
      </c>
      <c r="AE887" s="36">
        <f>VLOOKUP(First_Validations__2[[#This Row],[CountryReq]],Last_Validations[],COLUMNS($B:L)+1,FALSE)</f>
        <v>2018</v>
      </c>
      <c r="AF887" s="36" t="str">
        <f>VLOOKUP(First_Validations__2[[#This Row],[CountryReq]],Last_Validations[],COLUMNS($B:M)+1,FALSE)</f>
        <v>Satisfactory progress</v>
      </c>
      <c r="AG887" s="36" t="str">
        <f>VLOOKUP(First_Validations__2[[#This Row],[CountryReq]],Last_Validations[],COLUMNS($B:N)+1,FALSE)</f>
        <v>Data timeliness (#4.8)</v>
      </c>
      <c r="AH887" s="36">
        <f>VLOOKUP(First_Validations__2[[#This Row],[CountryReq]],Last_Validations[],COLUMNS($B:O)+1,FALSE)</f>
        <v>6</v>
      </c>
      <c r="AI887" s="36" t="str">
        <f>VLOOKUP(First_Validations__2[[#This Row],[CountryReq]],Last_Validations[],COLUMNS($B:P)+1,FALSE)</f>
        <v>Beyond</v>
      </c>
      <c r="AJ887" s="36" t="str">
        <f>VLOOKUP(First_Validations__2[[#This Row],[CountryReq]],Last_Validations[],COLUMNS($B:Q)+1,FALSE)</f>
        <v/>
      </c>
      <c r="AK887" s="36" t="str">
        <f>VLOOKUP(First_Validations__2[[#This Row],[CountryReq]],Last_Validations[],COLUMNS($B:R)+1,FALSE)</f>
        <v>https://eiti.org/norway#norways-progress-by-requirement</v>
      </c>
      <c r="AL887" s="36" t="str">
        <f>VLOOKUP(First_Validations__2[[#This Row],[CountryReq]],Last_Validations[],COLUMNS($B:S)+1,FALSE)</f>
        <v>http://www.eiti.no/</v>
      </c>
      <c r="AM887" s="36" t="str">
        <f>VLOOKUP(First_Validations__2[[#This Row],[CountryReq]],Last_Validations[],COLUMNS($B:T)+1,FALSE)</f>
        <v>https://eiti.org/api/v1.0/score_data/54</v>
      </c>
      <c r="AN887" s="36" t="str">
        <f>IF(First_Validations__2[[#This Row],[FirstValidation.Country: Year]]=First_Validations__2[[#This Row],[Country: Year]],"First","Second / Last")</f>
        <v>Second / Last</v>
      </c>
      <c r="AO887" s="36">
        <f>IF(AND(First_Validations__2[[#This Row],[FirstValidation.Validation score]]&lt;5,First_Validations__2[[#This Row],[FirstValidation.Validation score]]&gt;1),1,0)</f>
        <v>0</v>
      </c>
      <c r="AP887" s="36">
        <f>First_Validations__2[[#This Row],[Validation score]]-First_Validations__2[[#This Row],[FirstValidation.Validation score]]</f>
        <v>0</v>
      </c>
      <c r="AQ887" s="36">
        <f>IF(AND(First_Validations__2[[#This Row],[Corrective action]]=1,First_Validations__2[[#This Row],[Validation score]]&lt;5,First_Validations__2[[#This Row],[Validation score]]&gt;1),1,0)</f>
        <v>0</v>
      </c>
      <c r="AR887" s="36">
        <f>IF(AND(First_Validations__2[[#This Row],[Corrective action]]=1,OR(First_Validations__2[[#This Row],[Validation score]]&gt;4,First_Validations__2[[#This Row],[Validation score]]&lt;2)),1,0)</f>
        <v>0</v>
      </c>
      <c r="AS8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7" s="36" t="str">
        <f>VLOOKUP(First_Validations__2[[#This Row],[Requirement ('#)]],Requirements[[Requirements]:[Categories2]],2,FALSE)</f>
        <v>Revenue collection</v>
      </c>
    </row>
    <row r="888" spans="2:46">
      <c r="B888" s="34" t="s">
        <v>1593</v>
      </c>
      <c r="C888" s="34">
        <v>1</v>
      </c>
      <c r="D888" s="34">
        <v>32</v>
      </c>
      <c r="E888" s="34" t="s">
        <v>918</v>
      </c>
      <c r="F888" s="34" t="s">
        <v>1594</v>
      </c>
      <c r="G888" s="34" t="s">
        <v>1593</v>
      </c>
      <c r="H888" s="34" t="s">
        <v>3499</v>
      </c>
      <c r="I888" s="34" t="s">
        <v>919</v>
      </c>
      <c r="J888" s="34">
        <v>2016</v>
      </c>
      <c r="K888" s="34">
        <v>2018</v>
      </c>
      <c r="L888" s="34" t="s">
        <v>1768</v>
      </c>
      <c r="M888" s="34" t="s">
        <v>1810</v>
      </c>
      <c r="N888" s="34">
        <v>5</v>
      </c>
      <c r="O888" s="34" t="s">
        <v>1768</v>
      </c>
      <c r="P888" s="34" t="s">
        <v>1</v>
      </c>
      <c r="Q888" s="34" t="s">
        <v>1860</v>
      </c>
      <c r="R888" s="34" t="s">
        <v>1596</v>
      </c>
      <c r="S888" s="34" t="s">
        <v>1861</v>
      </c>
      <c r="T888" s="34" t="s">
        <v>2824</v>
      </c>
      <c r="U888" s="36" t="str">
        <f>VLOOKUP(First_Validations__2[[#This Row],[CountryReq]],Last_Validations[],COLUMNS($B:B)+1,FALSE)</f>
        <v>Norway: 2018</v>
      </c>
      <c r="V888" s="36" t="str">
        <f>VLOOKUP(First_Validations__2[[#This Row],[CountryReq]],Last_Validations[],COLUMNS($B:C)+1,FALSE)</f>
        <v>Norway</v>
      </c>
      <c r="W888" s="36">
        <f>VLOOKUP(First_Validations__2[[#This Row],[CountryReq]],Last_Validations[],COLUMNS($B:D)+1,FALSE)</f>
        <v>1</v>
      </c>
      <c r="X888" s="36">
        <f>VLOOKUP(First_Validations__2[[#This Row],[CountryReq]],Last_Validations[],COLUMNS($B:E)+1,FALSE)</f>
        <v>54</v>
      </c>
      <c r="Y888" s="36" t="str">
        <f>VLOOKUP(First_Validations__2[[#This Row],[CountryReq]],Last_Validations[],COLUMNS($B:F)+1,FALSE)</f>
        <v>Norway: 2018</v>
      </c>
      <c r="Z888" s="36" t="str">
        <f>VLOOKUP(First_Validations__2[[#This Row],[CountryReq]],Last_Validations[],COLUMNS($B:G)+1,FALSE)</f>
        <v>NOR</v>
      </c>
      <c r="AA888" s="36" t="str">
        <f>VLOOKUP(First_Validations__2[[#This Row],[CountryReq]],Last_Validations[],COLUMNS($B:H)+1,FALSE)</f>
        <v>Norway</v>
      </c>
      <c r="AB888" s="36" t="str">
        <f>VLOOKUP(First_Validations__2[[#This Row],[CountryReq]],Last_Validations[],COLUMNS($B:I)+1,FALSE)</f>
        <v>https://eiti.org/BD/2019-22</v>
      </c>
      <c r="AC888" s="36" t="str">
        <f>VLOOKUP(First_Validations__2[[#This Row],[CountryReq]],Last_Validations[],COLUMNS($B:J)+1,FALSE)</f>
        <v>https://eiti.org/document/norway-validation-2018</v>
      </c>
      <c r="AD888" s="36">
        <f>VLOOKUP(First_Validations__2[[#This Row],[CountryReq]],Last_Validations[],COLUMNS($B:K)+1,FALSE)</f>
        <v>2018</v>
      </c>
      <c r="AE888" s="36">
        <f>VLOOKUP(First_Validations__2[[#This Row],[CountryReq]],Last_Validations[],COLUMNS($B:L)+1,FALSE)</f>
        <v>2018</v>
      </c>
      <c r="AF888" s="36" t="str">
        <f>VLOOKUP(First_Validations__2[[#This Row],[CountryReq]],Last_Validations[],COLUMNS($B:M)+1,FALSE)</f>
        <v>Satisfactory progress</v>
      </c>
      <c r="AG888" s="36" t="str">
        <f>VLOOKUP(First_Validations__2[[#This Row],[CountryReq]],Last_Validations[],COLUMNS($B:N)+1,FALSE)</f>
        <v>Data quality (#4.9)</v>
      </c>
      <c r="AH888" s="36">
        <f>VLOOKUP(First_Validations__2[[#This Row],[CountryReq]],Last_Validations[],COLUMNS($B:O)+1,FALSE)</f>
        <v>5</v>
      </c>
      <c r="AI888" s="36" t="str">
        <f>VLOOKUP(First_Validations__2[[#This Row],[CountryReq]],Last_Validations[],COLUMNS($B:P)+1,FALSE)</f>
        <v>Satisfactory progress</v>
      </c>
      <c r="AJ888" s="36" t="str">
        <f>VLOOKUP(First_Validations__2[[#This Row],[CountryReq]],Last_Validations[],COLUMNS($B:Q)+1,FALSE)</f>
        <v/>
      </c>
      <c r="AK888" s="36" t="str">
        <f>VLOOKUP(First_Validations__2[[#This Row],[CountryReq]],Last_Validations[],COLUMNS($B:R)+1,FALSE)</f>
        <v>https://eiti.org/norway#norways-progress-by-requirement</v>
      </c>
      <c r="AL888" s="36" t="str">
        <f>VLOOKUP(First_Validations__2[[#This Row],[CountryReq]],Last_Validations[],COLUMNS($B:S)+1,FALSE)</f>
        <v>http://www.eiti.no/</v>
      </c>
      <c r="AM888" s="36" t="str">
        <f>VLOOKUP(First_Validations__2[[#This Row],[CountryReq]],Last_Validations[],COLUMNS($B:T)+1,FALSE)</f>
        <v>https://eiti.org/api/v1.0/score_data/54</v>
      </c>
      <c r="AN888" s="36" t="str">
        <f>IF(First_Validations__2[[#This Row],[FirstValidation.Country: Year]]=First_Validations__2[[#This Row],[Country: Year]],"First","Second / Last")</f>
        <v>Second / Last</v>
      </c>
      <c r="AO888" s="36">
        <f>IF(AND(First_Validations__2[[#This Row],[FirstValidation.Validation score]]&lt;5,First_Validations__2[[#This Row],[FirstValidation.Validation score]]&gt;1),1,0)</f>
        <v>0</v>
      </c>
      <c r="AP888" s="36">
        <f>First_Validations__2[[#This Row],[Validation score]]-First_Validations__2[[#This Row],[FirstValidation.Validation score]]</f>
        <v>0</v>
      </c>
      <c r="AQ888" s="36">
        <f>IF(AND(First_Validations__2[[#This Row],[Corrective action]]=1,First_Validations__2[[#This Row],[Validation score]]&lt;5,First_Validations__2[[#This Row],[Validation score]]&gt;1),1,0)</f>
        <v>0</v>
      </c>
      <c r="AR888" s="36">
        <f>IF(AND(First_Validations__2[[#This Row],[Corrective action]]=1,OR(First_Validations__2[[#This Row],[Validation score]]&gt;4,First_Validations__2[[#This Row],[Validation score]]&lt;2)),1,0)</f>
        <v>0</v>
      </c>
      <c r="AS8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8" s="36" t="str">
        <f>VLOOKUP(First_Validations__2[[#This Row],[Requirement ('#)]],Requirements[[Requirements]:[Categories2]],2,FALSE)</f>
        <v>Revenue collection</v>
      </c>
    </row>
    <row r="889" spans="2:46">
      <c r="B889" s="34" t="s">
        <v>1602</v>
      </c>
      <c r="C889" s="34">
        <v>1</v>
      </c>
      <c r="D889" s="34">
        <v>42</v>
      </c>
      <c r="E889" s="34" t="s">
        <v>1184</v>
      </c>
      <c r="F889" s="34" t="s">
        <v>1603</v>
      </c>
      <c r="G889" s="34" t="s">
        <v>1602</v>
      </c>
      <c r="H889" s="34" t="s">
        <v>1185</v>
      </c>
      <c r="I889" s="34" t="s">
        <v>1186</v>
      </c>
      <c r="J889" s="34">
        <v>2018</v>
      </c>
      <c r="K889" s="34">
        <v>2018</v>
      </c>
      <c r="L889" s="34" t="s">
        <v>1767</v>
      </c>
      <c r="M889" s="34" t="s">
        <v>1810</v>
      </c>
      <c r="N889" s="34">
        <v>3</v>
      </c>
      <c r="O889" s="34" t="s">
        <v>1798</v>
      </c>
      <c r="P889" s="34" t="s">
        <v>1210</v>
      </c>
      <c r="Q889" s="34" t="s">
        <v>1186</v>
      </c>
      <c r="R889" s="34" t="s">
        <v>1604</v>
      </c>
      <c r="S889" s="34" t="s">
        <v>1871</v>
      </c>
      <c r="T889" s="34" t="s">
        <v>2887</v>
      </c>
      <c r="U889" s="36" t="str">
        <f>VLOOKUP(First_Validations__2[[#This Row],[CountryReq]],Last_Validations[],COLUMNS($B:B)+1,FALSE)</f>
        <v>Papua New Guinea: 2018</v>
      </c>
      <c r="V889" s="36" t="str">
        <f>VLOOKUP(First_Validations__2[[#This Row],[CountryReq]],Last_Validations[],COLUMNS($B:C)+1,FALSE)</f>
        <v>Papua New Guinea</v>
      </c>
      <c r="W889" s="36">
        <f>VLOOKUP(First_Validations__2[[#This Row],[CountryReq]],Last_Validations[],COLUMNS($B:D)+1,FALSE)</f>
        <v>1</v>
      </c>
      <c r="X889" s="36">
        <f>VLOOKUP(First_Validations__2[[#This Row],[CountryReq]],Last_Validations[],COLUMNS($B:E)+1,FALSE)</f>
        <v>42</v>
      </c>
      <c r="Y889" s="36" t="str">
        <f>VLOOKUP(First_Validations__2[[#This Row],[CountryReq]],Last_Validations[],COLUMNS($B:F)+1,FALSE)</f>
        <v>Papua New Guinea: 2018</v>
      </c>
      <c r="Z889" s="36" t="str">
        <f>VLOOKUP(First_Validations__2[[#This Row],[CountryReq]],Last_Validations[],COLUMNS($B:G)+1,FALSE)</f>
        <v>PNG</v>
      </c>
      <c r="AA889" s="36" t="str">
        <f>VLOOKUP(First_Validations__2[[#This Row],[CountryReq]],Last_Validations[],COLUMNS($B:H)+1,FALSE)</f>
        <v>Papua New Guinea</v>
      </c>
      <c r="AB889" s="36" t="str">
        <f>VLOOKUP(First_Validations__2[[#This Row],[CountryReq]],Last_Validations[],COLUMNS($B:I)+1,FALSE)</f>
        <v>https://eiti.org/BD/2018-55</v>
      </c>
      <c r="AC889" s="36" t="str">
        <f>VLOOKUP(First_Validations__2[[#This Row],[CountryReq]],Last_Validations[],COLUMNS($B:J)+1,FALSE)</f>
        <v>https://eiti.org/document/papua-new-guinea-validation-2018</v>
      </c>
      <c r="AD889" s="36">
        <f>VLOOKUP(First_Validations__2[[#This Row],[CountryReq]],Last_Validations[],COLUMNS($B:K)+1,FALSE)</f>
        <v>2018</v>
      </c>
      <c r="AE889" s="36">
        <f>VLOOKUP(First_Validations__2[[#This Row],[CountryReq]],Last_Validations[],COLUMNS($B:L)+1,FALSE)</f>
        <v>2018</v>
      </c>
      <c r="AF889" s="36" t="str">
        <f>VLOOKUP(First_Validations__2[[#This Row],[CountryReq]],Last_Validations[],COLUMNS($B:M)+1,FALSE)</f>
        <v>Meaningful progress</v>
      </c>
      <c r="AG889" s="36" t="str">
        <f>VLOOKUP(First_Validations__2[[#This Row],[CountryReq]],Last_Validations[],COLUMNS($B:N)+1,FALSE)</f>
        <v>Data quality (#4.9)</v>
      </c>
      <c r="AH889" s="36">
        <f>VLOOKUP(First_Validations__2[[#This Row],[CountryReq]],Last_Validations[],COLUMNS($B:O)+1,FALSE)</f>
        <v>3</v>
      </c>
      <c r="AI889" s="36" t="str">
        <f>VLOOKUP(First_Validations__2[[#This Row],[CountryReq]],Last_Validations[],COLUMNS($B:P)+1,FALSE)</f>
        <v>Inadequate progress</v>
      </c>
      <c r="AJ889" s="36" t="str">
        <f>VLOOKUP(First_Validations__2[[#This Row],[CountryReq]],Last_Validations[],COLUMNS($B:Q)+1,FALSE)</f>
        <v>The report does not provide a clear statement on the comprehensiveness and reliability of financial data, coverage of reconciliation, nor the materiality of payments from reporting entities that did not provide required quality assurances.</v>
      </c>
      <c r="AK889" s="36" t="str">
        <f>VLOOKUP(First_Validations__2[[#This Row],[CountryReq]],Last_Validations[],COLUMNS($B:R)+1,FALSE)</f>
        <v>https://eiti.org/document/papua-new-guinea-validation-2018</v>
      </c>
      <c r="AL889" s="36" t="str">
        <f>VLOOKUP(First_Validations__2[[#This Row],[CountryReq]],Last_Validations[],COLUMNS($B:S)+1,FALSE)</f>
        <v>http://www.pngeiti.org.pg/</v>
      </c>
      <c r="AM889" s="36" t="str">
        <f>VLOOKUP(First_Validations__2[[#This Row],[CountryReq]],Last_Validations[],COLUMNS($B:T)+1,FALSE)</f>
        <v>https://eiti.org/api/v1.0/score_data/42</v>
      </c>
      <c r="AN889" s="36" t="str">
        <f>IF(First_Validations__2[[#This Row],[FirstValidation.Country: Year]]=First_Validations__2[[#This Row],[Country: Year]],"First","Second / Last")</f>
        <v>First</v>
      </c>
      <c r="AO889" s="36">
        <f>IF(AND(First_Validations__2[[#This Row],[FirstValidation.Validation score]]&lt;5,First_Validations__2[[#This Row],[FirstValidation.Validation score]]&gt;1),1,0)</f>
        <v>1</v>
      </c>
      <c r="AP889" s="36">
        <f>First_Validations__2[[#This Row],[Validation score]]-First_Validations__2[[#This Row],[FirstValidation.Validation score]]</f>
        <v>0</v>
      </c>
      <c r="AQ889" s="36">
        <f>IF(AND(First_Validations__2[[#This Row],[Corrective action]]=1,First_Validations__2[[#This Row],[Validation score]]&lt;5,First_Validations__2[[#This Row],[Validation score]]&gt;1),1,0)</f>
        <v>1</v>
      </c>
      <c r="AR889" s="36">
        <f>IF(AND(First_Validations__2[[#This Row],[Corrective action]]=1,OR(First_Validations__2[[#This Row],[Validation score]]&gt;4,First_Validations__2[[#This Row],[Validation score]]&lt;2)),1,0)</f>
        <v>0</v>
      </c>
      <c r="AS8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89" s="36" t="str">
        <f>VLOOKUP(First_Validations__2[[#This Row],[Requirement ('#)]],Requirements[[Requirements]:[Categories2]],2,FALSE)</f>
        <v>Revenue collection</v>
      </c>
    </row>
    <row r="890" spans="2:46">
      <c r="B890" s="34" t="s">
        <v>1602</v>
      </c>
      <c r="C890" s="34">
        <v>1</v>
      </c>
      <c r="D890" s="34">
        <v>42</v>
      </c>
      <c r="E890" s="34" t="s">
        <v>1184</v>
      </c>
      <c r="F890" s="34" t="s">
        <v>1603</v>
      </c>
      <c r="G890" s="34" t="s">
        <v>1602</v>
      </c>
      <c r="H890" s="34" t="s">
        <v>1185</v>
      </c>
      <c r="I890" s="34" t="s">
        <v>1186</v>
      </c>
      <c r="J890" s="34">
        <v>2018</v>
      </c>
      <c r="K890" s="34">
        <v>2018</v>
      </c>
      <c r="L890" s="34" t="s">
        <v>1767</v>
      </c>
      <c r="M890" s="34" t="s">
        <v>1809</v>
      </c>
      <c r="N890" s="34">
        <v>5</v>
      </c>
      <c r="O890" s="34" t="s">
        <v>1768</v>
      </c>
      <c r="P890" s="34" t="s">
        <v>1209</v>
      </c>
      <c r="Q890" s="34" t="s">
        <v>1186</v>
      </c>
      <c r="R890" s="34" t="s">
        <v>1604</v>
      </c>
      <c r="S890" s="34" t="s">
        <v>1871</v>
      </c>
      <c r="T890" s="34" t="s">
        <v>2882</v>
      </c>
      <c r="U890" s="36" t="str">
        <f>VLOOKUP(First_Validations__2[[#This Row],[CountryReq]],Last_Validations[],COLUMNS($B:B)+1,FALSE)</f>
        <v>Papua New Guinea: 2018</v>
      </c>
      <c r="V890" s="36" t="str">
        <f>VLOOKUP(First_Validations__2[[#This Row],[CountryReq]],Last_Validations[],COLUMNS($B:C)+1,FALSE)</f>
        <v>Papua New Guinea</v>
      </c>
      <c r="W890" s="36">
        <f>VLOOKUP(First_Validations__2[[#This Row],[CountryReq]],Last_Validations[],COLUMNS($B:D)+1,FALSE)</f>
        <v>1</v>
      </c>
      <c r="X890" s="36">
        <f>VLOOKUP(First_Validations__2[[#This Row],[CountryReq]],Last_Validations[],COLUMNS($B:E)+1,FALSE)</f>
        <v>42</v>
      </c>
      <c r="Y890" s="36" t="str">
        <f>VLOOKUP(First_Validations__2[[#This Row],[CountryReq]],Last_Validations[],COLUMNS($B:F)+1,FALSE)</f>
        <v>Papua New Guinea: 2018</v>
      </c>
      <c r="Z890" s="36" t="str">
        <f>VLOOKUP(First_Validations__2[[#This Row],[CountryReq]],Last_Validations[],COLUMNS($B:G)+1,FALSE)</f>
        <v>PNG</v>
      </c>
      <c r="AA890" s="36" t="str">
        <f>VLOOKUP(First_Validations__2[[#This Row],[CountryReq]],Last_Validations[],COLUMNS($B:H)+1,FALSE)</f>
        <v>Papua New Guinea</v>
      </c>
      <c r="AB890" s="36" t="str">
        <f>VLOOKUP(First_Validations__2[[#This Row],[CountryReq]],Last_Validations[],COLUMNS($B:I)+1,FALSE)</f>
        <v>https://eiti.org/BD/2018-55</v>
      </c>
      <c r="AC890" s="36" t="str">
        <f>VLOOKUP(First_Validations__2[[#This Row],[CountryReq]],Last_Validations[],COLUMNS($B:J)+1,FALSE)</f>
        <v>https://eiti.org/document/papua-new-guinea-validation-2018</v>
      </c>
      <c r="AD890" s="36">
        <f>VLOOKUP(First_Validations__2[[#This Row],[CountryReq]],Last_Validations[],COLUMNS($B:K)+1,FALSE)</f>
        <v>2018</v>
      </c>
      <c r="AE890" s="36">
        <f>VLOOKUP(First_Validations__2[[#This Row],[CountryReq]],Last_Validations[],COLUMNS($B:L)+1,FALSE)</f>
        <v>2018</v>
      </c>
      <c r="AF890" s="36" t="str">
        <f>VLOOKUP(First_Validations__2[[#This Row],[CountryReq]],Last_Validations[],COLUMNS($B:M)+1,FALSE)</f>
        <v>Meaningful progress</v>
      </c>
      <c r="AG890" s="36" t="str">
        <f>VLOOKUP(First_Validations__2[[#This Row],[CountryReq]],Last_Validations[],COLUMNS($B:N)+1,FALSE)</f>
        <v>Data timeliness (#4.8)</v>
      </c>
      <c r="AH890" s="36">
        <f>VLOOKUP(First_Validations__2[[#This Row],[CountryReq]],Last_Validations[],COLUMNS($B:O)+1,FALSE)</f>
        <v>5</v>
      </c>
      <c r="AI890" s="36" t="str">
        <f>VLOOKUP(First_Validations__2[[#This Row],[CountryReq]],Last_Validations[],COLUMNS($B:P)+1,FALSE)</f>
        <v>Satisfactory progress</v>
      </c>
      <c r="AJ890" s="36" t="str">
        <f>VLOOKUP(First_Validations__2[[#This Row],[CountryReq]],Last_Validations[],COLUMNS($B:Q)+1,FALSE)</f>
        <v>PNG is ahead of the required reporting cycle, having published 2016 data on 30 December 2017. The 2015 data was also published on 30 December 2017.</v>
      </c>
      <c r="AK890" s="36" t="str">
        <f>VLOOKUP(First_Validations__2[[#This Row],[CountryReq]],Last_Validations[],COLUMNS($B:R)+1,FALSE)</f>
        <v>https://eiti.org/document/papua-new-guinea-validation-2018</v>
      </c>
      <c r="AL890" s="36" t="str">
        <f>VLOOKUP(First_Validations__2[[#This Row],[CountryReq]],Last_Validations[],COLUMNS($B:S)+1,FALSE)</f>
        <v>http://www.pngeiti.org.pg/</v>
      </c>
      <c r="AM890" s="36" t="str">
        <f>VLOOKUP(First_Validations__2[[#This Row],[CountryReq]],Last_Validations[],COLUMNS($B:T)+1,FALSE)</f>
        <v>https://eiti.org/api/v1.0/score_data/42</v>
      </c>
      <c r="AN890" s="36" t="str">
        <f>IF(First_Validations__2[[#This Row],[FirstValidation.Country: Year]]=First_Validations__2[[#This Row],[Country: Year]],"First","Second / Last")</f>
        <v>First</v>
      </c>
      <c r="AO890" s="36">
        <f>IF(AND(First_Validations__2[[#This Row],[FirstValidation.Validation score]]&lt;5,First_Validations__2[[#This Row],[FirstValidation.Validation score]]&gt;1),1,0)</f>
        <v>0</v>
      </c>
      <c r="AP890" s="36">
        <f>First_Validations__2[[#This Row],[Validation score]]-First_Validations__2[[#This Row],[FirstValidation.Validation score]]</f>
        <v>0</v>
      </c>
      <c r="AQ890" s="36">
        <f>IF(AND(First_Validations__2[[#This Row],[Corrective action]]=1,First_Validations__2[[#This Row],[Validation score]]&lt;5,First_Validations__2[[#This Row],[Validation score]]&gt;1),1,0)</f>
        <v>0</v>
      </c>
      <c r="AR890" s="36">
        <f>IF(AND(First_Validations__2[[#This Row],[Corrective action]]=1,OR(First_Validations__2[[#This Row],[Validation score]]&gt;4,First_Validations__2[[#This Row],[Validation score]]&lt;2)),1,0)</f>
        <v>0</v>
      </c>
      <c r="AS8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0" s="36" t="str">
        <f>VLOOKUP(First_Validations__2[[#This Row],[Requirement ('#)]],Requirements[[Requirements]:[Categories2]],2,FALSE)</f>
        <v>Revenue collection</v>
      </c>
    </row>
    <row r="891" spans="2:46">
      <c r="B891" s="34" t="s">
        <v>1602</v>
      </c>
      <c r="C891" s="34">
        <v>1</v>
      </c>
      <c r="D891" s="34">
        <v>42</v>
      </c>
      <c r="E891" s="34" t="s">
        <v>1184</v>
      </c>
      <c r="F891" s="34" t="s">
        <v>1603</v>
      </c>
      <c r="G891" s="34" t="s">
        <v>1602</v>
      </c>
      <c r="H891" s="34" t="s">
        <v>1185</v>
      </c>
      <c r="I891" s="34" t="s">
        <v>1186</v>
      </c>
      <c r="J891" s="34">
        <v>2018</v>
      </c>
      <c r="K891" s="34">
        <v>2018</v>
      </c>
      <c r="L891" s="34" t="s">
        <v>1767</v>
      </c>
      <c r="M891" s="34" t="s">
        <v>1812</v>
      </c>
      <c r="N891" s="34">
        <v>3</v>
      </c>
      <c r="O891" s="34" t="s">
        <v>1798</v>
      </c>
      <c r="P891" s="34" t="s">
        <v>1212</v>
      </c>
      <c r="Q891" s="34" t="s">
        <v>1186</v>
      </c>
      <c r="R891" s="34" t="s">
        <v>1604</v>
      </c>
      <c r="S891" s="34" t="s">
        <v>1871</v>
      </c>
      <c r="T891" s="34" t="s">
        <v>2885</v>
      </c>
      <c r="U891" s="36" t="str">
        <f>VLOOKUP(First_Validations__2[[#This Row],[CountryReq]],Last_Validations[],COLUMNS($B:B)+1,FALSE)</f>
        <v>Papua New Guinea: 2018</v>
      </c>
      <c r="V891" s="36" t="str">
        <f>VLOOKUP(First_Validations__2[[#This Row],[CountryReq]],Last_Validations[],COLUMNS($B:C)+1,FALSE)</f>
        <v>Papua New Guinea</v>
      </c>
      <c r="W891" s="36">
        <f>VLOOKUP(First_Validations__2[[#This Row],[CountryReq]],Last_Validations[],COLUMNS($B:D)+1,FALSE)</f>
        <v>1</v>
      </c>
      <c r="X891" s="36">
        <f>VLOOKUP(First_Validations__2[[#This Row],[CountryReq]],Last_Validations[],COLUMNS($B:E)+1,FALSE)</f>
        <v>42</v>
      </c>
      <c r="Y891" s="36" t="str">
        <f>VLOOKUP(First_Validations__2[[#This Row],[CountryReq]],Last_Validations[],COLUMNS($B:F)+1,FALSE)</f>
        <v>Papua New Guinea: 2018</v>
      </c>
      <c r="Z891" s="36" t="str">
        <f>VLOOKUP(First_Validations__2[[#This Row],[CountryReq]],Last_Validations[],COLUMNS($B:G)+1,FALSE)</f>
        <v>PNG</v>
      </c>
      <c r="AA891" s="36" t="str">
        <f>VLOOKUP(First_Validations__2[[#This Row],[CountryReq]],Last_Validations[],COLUMNS($B:H)+1,FALSE)</f>
        <v>Papua New Guinea</v>
      </c>
      <c r="AB891" s="36" t="str">
        <f>VLOOKUP(First_Validations__2[[#This Row],[CountryReq]],Last_Validations[],COLUMNS($B:I)+1,FALSE)</f>
        <v>https://eiti.org/BD/2018-55</v>
      </c>
      <c r="AC891" s="36" t="str">
        <f>VLOOKUP(First_Validations__2[[#This Row],[CountryReq]],Last_Validations[],COLUMNS($B:J)+1,FALSE)</f>
        <v>https://eiti.org/document/papua-new-guinea-validation-2018</v>
      </c>
      <c r="AD891" s="36">
        <f>VLOOKUP(First_Validations__2[[#This Row],[CountryReq]],Last_Validations[],COLUMNS($B:K)+1,FALSE)</f>
        <v>2018</v>
      </c>
      <c r="AE891" s="36">
        <f>VLOOKUP(First_Validations__2[[#This Row],[CountryReq]],Last_Validations[],COLUMNS($B:L)+1,FALSE)</f>
        <v>2018</v>
      </c>
      <c r="AF891" s="36" t="str">
        <f>VLOOKUP(First_Validations__2[[#This Row],[CountryReq]],Last_Validations[],COLUMNS($B:M)+1,FALSE)</f>
        <v>Meaningful progress</v>
      </c>
      <c r="AG891" s="36" t="str">
        <f>VLOOKUP(First_Validations__2[[#This Row],[CountryReq]],Last_Validations[],COLUMNS($B:N)+1,FALSE)</f>
        <v>Subnational transfers (#5.2)</v>
      </c>
      <c r="AH891" s="36">
        <f>VLOOKUP(First_Validations__2[[#This Row],[CountryReq]],Last_Validations[],COLUMNS($B:O)+1,FALSE)</f>
        <v>3</v>
      </c>
      <c r="AI891" s="36" t="str">
        <f>VLOOKUP(First_Validations__2[[#This Row],[CountryReq]],Last_Validations[],COLUMNS($B:P)+1,FALSE)</f>
        <v>Inadequate progress</v>
      </c>
      <c r="AJ891" s="36" t="str">
        <f>VLOOKUP(First_Validations__2[[#This Row],[CountryReq]],Last_Validations[],COLUMNS($B:Q)+1,FALSE)</f>
        <v>The report does not clearly distinguish between subnational direct payments, subnational transfers, SOE dividends, earmarked revenues from the Consolidated Revenue Fund, social expenditures and private-to-private transactions not strictly covered by the EITI Standard. Also, the value of subnational transfers of extractives revenues is not disclosed.</v>
      </c>
      <c r="AK891" s="36" t="str">
        <f>VLOOKUP(First_Validations__2[[#This Row],[CountryReq]],Last_Validations[],COLUMNS($B:R)+1,FALSE)</f>
        <v>https://eiti.org/document/papua-new-guinea-validation-2018</v>
      </c>
      <c r="AL891" s="36" t="str">
        <f>VLOOKUP(First_Validations__2[[#This Row],[CountryReq]],Last_Validations[],COLUMNS($B:S)+1,FALSE)</f>
        <v>http://www.pngeiti.org.pg/</v>
      </c>
      <c r="AM891" s="36" t="str">
        <f>VLOOKUP(First_Validations__2[[#This Row],[CountryReq]],Last_Validations[],COLUMNS($B:T)+1,FALSE)</f>
        <v>https://eiti.org/api/v1.0/score_data/42</v>
      </c>
      <c r="AN891" s="36" t="str">
        <f>IF(First_Validations__2[[#This Row],[FirstValidation.Country: Year]]=First_Validations__2[[#This Row],[Country: Year]],"First","Second / Last")</f>
        <v>First</v>
      </c>
      <c r="AO891" s="36">
        <f>IF(AND(First_Validations__2[[#This Row],[FirstValidation.Validation score]]&lt;5,First_Validations__2[[#This Row],[FirstValidation.Validation score]]&gt;1),1,0)</f>
        <v>1</v>
      </c>
      <c r="AP891" s="36">
        <f>First_Validations__2[[#This Row],[Validation score]]-First_Validations__2[[#This Row],[FirstValidation.Validation score]]</f>
        <v>0</v>
      </c>
      <c r="AQ891" s="36">
        <f>IF(AND(First_Validations__2[[#This Row],[Corrective action]]=1,First_Validations__2[[#This Row],[Validation score]]&lt;5,First_Validations__2[[#This Row],[Validation score]]&gt;1),1,0)</f>
        <v>1</v>
      </c>
      <c r="AR891" s="36">
        <f>IF(AND(First_Validations__2[[#This Row],[Corrective action]]=1,OR(First_Validations__2[[#This Row],[Validation score]]&gt;4,First_Validations__2[[#This Row],[Validation score]]&lt;2)),1,0)</f>
        <v>0</v>
      </c>
      <c r="AS8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1" s="36" t="str">
        <f>VLOOKUP(First_Validations__2[[#This Row],[Requirement ('#)]],Requirements[[Requirements]:[Categories2]],2,FALSE)</f>
        <v>Revenue allocation</v>
      </c>
    </row>
    <row r="892" spans="2:46">
      <c r="B892" s="34" t="s">
        <v>1602</v>
      </c>
      <c r="C892" s="34">
        <v>1</v>
      </c>
      <c r="D892" s="34">
        <v>42</v>
      </c>
      <c r="E892" s="34" t="s">
        <v>1184</v>
      </c>
      <c r="F892" s="34" t="s">
        <v>1603</v>
      </c>
      <c r="G892" s="34" t="s">
        <v>1602</v>
      </c>
      <c r="H892" s="34" t="s">
        <v>1185</v>
      </c>
      <c r="I892" s="34" t="s">
        <v>1186</v>
      </c>
      <c r="J892" s="34">
        <v>2018</v>
      </c>
      <c r="K892" s="34">
        <v>2018</v>
      </c>
      <c r="L892" s="34" t="s">
        <v>1767</v>
      </c>
      <c r="M892" s="34" t="s">
        <v>1811</v>
      </c>
      <c r="N892" s="34">
        <v>3</v>
      </c>
      <c r="O892" s="34" t="s">
        <v>1798</v>
      </c>
      <c r="P892" s="34" t="s">
        <v>1211</v>
      </c>
      <c r="Q892" s="34" t="s">
        <v>1186</v>
      </c>
      <c r="R892" s="34" t="s">
        <v>1604</v>
      </c>
      <c r="S892" s="34" t="s">
        <v>1871</v>
      </c>
      <c r="T892" s="34" t="s">
        <v>2888</v>
      </c>
      <c r="U892" s="36" t="str">
        <f>VLOOKUP(First_Validations__2[[#This Row],[CountryReq]],Last_Validations[],COLUMNS($B:B)+1,FALSE)</f>
        <v>Papua New Guinea: 2018</v>
      </c>
      <c r="V892" s="36" t="str">
        <f>VLOOKUP(First_Validations__2[[#This Row],[CountryReq]],Last_Validations[],COLUMNS($B:C)+1,FALSE)</f>
        <v>Papua New Guinea</v>
      </c>
      <c r="W892" s="36">
        <f>VLOOKUP(First_Validations__2[[#This Row],[CountryReq]],Last_Validations[],COLUMNS($B:D)+1,FALSE)</f>
        <v>1</v>
      </c>
      <c r="X892" s="36">
        <f>VLOOKUP(First_Validations__2[[#This Row],[CountryReq]],Last_Validations[],COLUMNS($B:E)+1,FALSE)</f>
        <v>42</v>
      </c>
      <c r="Y892" s="36" t="str">
        <f>VLOOKUP(First_Validations__2[[#This Row],[CountryReq]],Last_Validations[],COLUMNS($B:F)+1,FALSE)</f>
        <v>Papua New Guinea: 2018</v>
      </c>
      <c r="Z892" s="36" t="str">
        <f>VLOOKUP(First_Validations__2[[#This Row],[CountryReq]],Last_Validations[],COLUMNS($B:G)+1,FALSE)</f>
        <v>PNG</v>
      </c>
      <c r="AA892" s="36" t="str">
        <f>VLOOKUP(First_Validations__2[[#This Row],[CountryReq]],Last_Validations[],COLUMNS($B:H)+1,FALSE)</f>
        <v>Papua New Guinea</v>
      </c>
      <c r="AB892" s="36" t="str">
        <f>VLOOKUP(First_Validations__2[[#This Row],[CountryReq]],Last_Validations[],COLUMNS($B:I)+1,FALSE)</f>
        <v>https://eiti.org/BD/2018-55</v>
      </c>
      <c r="AC892" s="36" t="str">
        <f>VLOOKUP(First_Validations__2[[#This Row],[CountryReq]],Last_Validations[],COLUMNS($B:J)+1,FALSE)</f>
        <v>https://eiti.org/document/papua-new-guinea-validation-2018</v>
      </c>
      <c r="AD892" s="36">
        <f>VLOOKUP(First_Validations__2[[#This Row],[CountryReq]],Last_Validations[],COLUMNS($B:K)+1,FALSE)</f>
        <v>2018</v>
      </c>
      <c r="AE892" s="36">
        <f>VLOOKUP(First_Validations__2[[#This Row],[CountryReq]],Last_Validations[],COLUMNS($B:L)+1,FALSE)</f>
        <v>2018</v>
      </c>
      <c r="AF892" s="36" t="str">
        <f>VLOOKUP(First_Validations__2[[#This Row],[CountryReq]],Last_Validations[],COLUMNS($B:M)+1,FALSE)</f>
        <v>Meaningful progress</v>
      </c>
      <c r="AG892" s="36" t="str">
        <f>VLOOKUP(First_Validations__2[[#This Row],[CountryReq]],Last_Validations[],COLUMNS($B:N)+1,FALSE)</f>
        <v>Distribution of revenues (#5.1)</v>
      </c>
      <c r="AH892" s="36">
        <f>VLOOKUP(First_Validations__2[[#This Row],[CountryReq]],Last_Validations[],COLUMNS($B:O)+1,FALSE)</f>
        <v>3</v>
      </c>
      <c r="AI892" s="36" t="str">
        <f>VLOOKUP(First_Validations__2[[#This Row],[CountryReq]],Last_Validations[],COLUMNS($B:P)+1,FALSE)</f>
        <v>Inadequate progress</v>
      </c>
      <c r="AJ892" s="36" t="str">
        <f>VLOOKUP(First_Validations__2[[#This Row],[CountryReq]],Last_Validations[],COLUMNS($B:Q)+1,FALSE)</f>
        <v>The report explains how extractive industry revenues are recorded in the budget. However, there are concerns regarding the accuracy of the information. Where revenues are not recorded, the allocation of revenues were not explained. The report also does not provide links to financial reports.</v>
      </c>
      <c r="AK892" s="36" t="str">
        <f>VLOOKUP(First_Validations__2[[#This Row],[CountryReq]],Last_Validations[],COLUMNS($B:R)+1,FALSE)</f>
        <v>https://eiti.org/document/papua-new-guinea-validation-2018</v>
      </c>
      <c r="AL892" s="36" t="str">
        <f>VLOOKUP(First_Validations__2[[#This Row],[CountryReq]],Last_Validations[],COLUMNS($B:S)+1,FALSE)</f>
        <v>http://www.pngeiti.org.pg/</v>
      </c>
      <c r="AM892" s="36" t="str">
        <f>VLOOKUP(First_Validations__2[[#This Row],[CountryReq]],Last_Validations[],COLUMNS($B:T)+1,FALSE)</f>
        <v>https://eiti.org/api/v1.0/score_data/42</v>
      </c>
      <c r="AN892" s="36" t="str">
        <f>IF(First_Validations__2[[#This Row],[FirstValidation.Country: Year]]=First_Validations__2[[#This Row],[Country: Year]],"First","Second / Last")</f>
        <v>First</v>
      </c>
      <c r="AO892" s="36">
        <f>IF(AND(First_Validations__2[[#This Row],[FirstValidation.Validation score]]&lt;5,First_Validations__2[[#This Row],[FirstValidation.Validation score]]&gt;1),1,0)</f>
        <v>1</v>
      </c>
      <c r="AP892" s="36">
        <f>First_Validations__2[[#This Row],[Validation score]]-First_Validations__2[[#This Row],[FirstValidation.Validation score]]</f>
        <v>0</v>
      </c>
      <c r="AQ892" s="36">
        <f>IF(AND(First_Validations__2[[#This Row],[Corrective action]]=1,First_Validations__2[[#This Row],[Validation score]]&lt;5,First_Validations__2[[#This Row],[Validation score]]&gt;1),1,0)</f>
        <v>1</v>
      </c>
      <c r="AR892" s="36">
        <f>IF(AND(First_Validations__2[[#This Row],[Corrective action]]=1,OR(First_Validations__2[[#This Row],[Validation score]]&gt;4,First_Validations__2[[#This Row],[Validation score]]&lt;2)),1,0)</f>
        <v>0</v>
      </c>
      <c r="AS8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2" s="36" t="str">
        <f>VLOOKUP(First_Validations__2[[#This Row],[Requirement ('#)]],Requirements[[Requirements]:[Categories2]],2,FALSE)</f>
        <v>Revenue allocation</v>
      </c>
    </row>
    <row r="893" spans="2:46">
      <c r="B893" s="34" t="s">
        <v>1602</v>
      </c>
      <c r="C893" s="34">
        <v>1</v>
      </c>
      <c r="D893" s="34">
        <v>42</v>
      </c>
      <c r="E893" s="34" t="s">
        <v>1184</v>
      </c>
      <c r="F893" s="34" t="s">
        <v>1603</v>
      </c>
      <c r="G893" s="34" t="s">
        <v>1602</v>
      </c>
      <c r="H893" s="34" t="s">
        <v>1185</v>
      </c>
      <c r="I893" s="34" t="s">
        <v>1186</v>
      </c>
      <c r="J893" s="34">
        <v>2018</v>
      </c>
      <c r="K893" s="34">
        <v>2018</v>
      </c>
      <c r="L893" s="34" t="s">
        <v>1767</v>
      </c>
      <c r="M893" s="34" t="s">
        <v>1806</v>
      </c>
      <c r="N893" s="34">
        <v>4</v>
      </c>
      <c r="O893" s="34" t="s">
        <v>1767</v>
      </c>
      <c r="P893" s="34" t="s">
        <v>1206</v>
      </c>
      <c r="Q893" s="34" t="s">
        <v>1186</v>
      </c>
      <c r="R893" s="34" t="s">
        <v>1604</v>
      </c>
      <c r="S893" s="34" t="s">
        <v>1871</v>
      </c>
      <c r="T893" s="34" t="s">
        <v>2883</v>
      </c>
      <c r="U893" s="36" t="str">
        <f>VLOOKUP(First_Validations__2[[#This Row],[CountryReq]],Last_Validations[],COLUMNS($B:B)+1,FALSE)</f>
        <v>Papua New Guinea: 2018</v>
      </c>
      <c r="V893" s="36" t="str">
        <f>VLOOKUP(First_Validations__2[[#This Row],[CountryReq]],Last_Validations[],COLUMNS($B:C)+1,FALSE)</f>
        <v>Papua New Guinea</v>
      </c>
      <c r="W893" s="36">
        <f>VLOOKUP(First_Validations__2[[#This Row],[CountryReq]],Last_Validations[],COLUMNS($B:D)+1,FALSE)</f>
        <v>1</v>
      </c>
      <c r="X893" s="36">
        <f>VLOOKUP(First_Validations__2[[#This Row],[CountryReq]],Last_Validations[],COLUMNS($B:E)+1,FALSE)</f>
        <v>42</v>
      </c>
      <c r="Y893" s="36" t="str">
        <f>VLOOKUP(First_Validations__2[[#This Row],[CountryReq]],Last_Validations[],COLUMNS($B:F)+1,FALSE)</f>
        <v>Papua New Guinea: 2018</v>
      </c>
      <c r="Z893" s="36" t="str">
        <f>VLOOKUP(First_Validations__2[[#This Row],[CountryReq]],Last_Validations[],COLUMNS($B:G)+1,FALSE)</f>
        <v>PNG</v>
      </c>
      <c r="AA893" s="36" t="str">
        <f>VLOOKUP(First_Validations__2[[#This Row],[CountryReq]],Last_Validations[],COLUMNS($B:H)+1,FALSE)</f>
        <v>Papua New Guinea</v>
      </c>
      <c r="AB893" s="36" t="str">
        <f>VLOOKUP(First_Validations__2[[#This Row],[CountryReq]],Last_Validations[],COLUMNS($B:I)+1,FALSE)</f>
        <v>https://eiti.org/BD/2018-55</v>
      </c>
      <c r="AC893" s="36" t="str">
        <f>VLOOKUP(First_Validations__2[[#This Row],[CountryReq]],Last_Validations[],COLUMNS($B:J)+1,FALSE)</f>
        <v>https://eiti.org/document/papua-new-guinea-validation-2018</v>
      </c>
      <c r="AD893" s="36">
        <f>VLOOKUP(First_Validations__2[[#This Row],[CountryReq]],Last_Validations[],COLUMNS($B:K)+1,FALSE)</f>
        <v>2018</v>
      </c>
      <c r="AE893" s="36">
        <f>VLOOKUP(First_Validations__2[[#This Row],[CountryReq]],Last_Validations[],COLUMNS($B:L)+1,FALSE)</f>
        <v>2018</v>
      </c>
      <c r="AF893" s="36" t="str">
        <f>VLOOKUP(First_Validations__2[[#This Row],[CountryReq]],Last_Validations[],COLUMNS($B:M)+1,FALSE)</f>
        <v>Meaningful progress</v>
      </c>
      <c r="AG893" s="36" t="str">
        <f>VLOOKUP(First_Validations__2[[#This Row],[CountryReq]],Last_Validations[],COLUMNS($B:N)+1,FALSE)</f>
        <v>SOE transactions (#4.5)</v>
      </c>
      <c r="AH893" s="36">
        <f>VLOOKUP(First_Validations__2[[#This Row],[CountryReq]],Last_Validations[],COLUMNS($B:O)+1,FALSE)</f>
        <v>4</v>
      </c>
      <c r="AI893" s="36" t="str">
        <f>VLOOKUP(First_Validations__2[[#This Row],[CountryReq]],Last_Validations[],COLUMNS($B:P)+1,FALSE)</f>
        <v>Meaningful progress</v>
      </c>
      <c r="AJ893" s="36" t="str">
        <f>VLOOKUP(First_Validations__2[[#This Row],[CountryReq]],Last_Validations[],COLUMNS($B:Q)+1,FALSE)</f>
        <v>The 2016 EITI Report discloses, but does not reconcile, some revenues collected by SOEs from mining, oil and gas companies they hold interests in. While dividends paid by two SOEs to Treasury are disclosed and reconciled, it is unclear whether reporting of SOE transactions with other government entities is comprehensive.</v>
      </c>
      <c r="AK893" s="36" t="str">
        <f>VLOOKUP(First_Validations__2[[#This Row],[CountryReq]],Last_Validations[],COLUMNS($B:R)+1,FALSE)</f>
        <v>https://eiti.org/document/papua-new-guinea-validation-2018</v>
      </c>
      <c r="AL893" s="36" t="str">
        <f>VLOOKUP(First_Validations__2[[#This Row],[CountryReq]],Last_Validations[],COLUMNS($B:S)+1,FALSE)</f>
        <v>http://www.pngeiti.org.pg/</v>
      </c>
      <c r="AM893" s="36" t="str">
        <f>VLOOKUP(First_Validations__2[[#This Row],[CountryReq]],Last_Validations[],COLUMNS($B:T)+1,FALSE)</f>
        <v>https://eiti.org/api/v1.0/score_data/42</v>
      </c>
      <c r="AN893" s="36" t="str">
        <f>IF(First_Validations__2[[#This Row],[FirstValidation.Country: Year]]=First_Validations__2[[#This Row],[Country: Year]],"First","Second / Last")</f>
        <v>First</v>
      </c>
      <c r="AO893" s="36">
        <f>IF(AND(First_Validations__2[[#This Row],[FirstValidation.Validation score]]&lt;5,First_Validations__2[[#This Row],[FirstValidation.Validation score]]&gt;1),1,0)</f>
        <v>1</v>
      </c>
      <c r="AP893" s="36">
        <f>First_Validations__2[[#This Row],[Validation score]]-First_Validations__2[[#This Row],[FirstValidation.Validation score]]</f>
        <v>0</v>
      </c>
      <c r="AQ893" s="36">
        <f>IF(AND(First_Validations__2[[#This Row],[Corrective action]]=1,First_Validations__2[[#This Row],[Validation score]]&lt;5,First_Validations__2[[#This Row],[Validation score]]&gt;1),1,0)</f>
        <v>1</v>
      </c>
      <c r="AR893" s="36">
        <f>IF(AND(First_Validations__2[[#This Row],[Corrective action]]=1,OR(First_Validations__2[[#This Row],[Validation score]]&gt;4,First_Validations__2[[#This Row],[Validation score]]&lt;2)),1,0)</f>
        <v>0</v>
      </c>
      <c r="AS8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3" s="36" t="str">
        <f>VLOOKUP(First_Validations__2[[#This Row],[Requirement ('#)]],Requirements[[Requirements]:[Categories2]],2,FALSE)</f>
        <v>Revenue collection</v>
      </c>
    </row>
    <row r="894" spans="2:46">
      <c r="B894" s="34" t="s">
        <v>1602</v>
      </c>
      <c r="C894" s="34">
        <v>1</v>
      </c>
      <c r="D894" s="34">
        <v>42</v>
      </c>
      <c r="E894" s="34" t="s">
        <v>1184</v>
      </c>
      <c r="F894" s="34" t="s">
        <v>1603</v>
      </c>
      <c r="G894" s="34" t="s">
        <v>1602</v>
      </c>
      <c r="H894" s="34" t="s">
        <v>1185</v>
      </c>
      <c r="I894" s="34" t="s">
        <v>1186</v>
      </c>
      <c r="J894" s="34">
        <v>2018</v>
      </c>
      <c r="K894" s="34">
        <v>2018</v>
      </c>
      <c r="L894" s="34" t="s">
        <v>1767</v>
      </c>
      <c r="M894" s="34" t="s">
        <v>1805</v>
      </c>
      <c r="N894" s="34">
        <v>0</v>
      </c>
      <c r="O894" s="34" t="s">
        <v>4</v>
      </c>
      <c r="P894" s="34" t="s">
        <v>1205</v>
      </c>
      <c r="Q894" s="34" t="s">
        <v>1186</v>
      </c>
      <c r="R894" s="34" t="s">
        <v>1604</v>
      </c>
      <c r="S894" s="34" t="s">
        <v>1871</v>
      </c>
      <c r="T894" s="34" t="s">
        <v>2872</v>
      </c>
      <c r="U894" s="36" t="str">
        <f>VLOOKUP(First_Validations__2[[#This Row],[CountryReq]],Last_Validations[],COLUMNS($B:B)+1,FALSE)</f>
        <v>Papua New Guinea: 2018</v>
      </c>
      <c r="V894" s="36" t="str">
        <f>VLOOKUP(First_Validations__2[[#This Row],[CountryReq]],Last_Validations[],COLUMNS($B:C)+1,FALSE)</f>
        <v>Papua New Guinea</v>
      </c>
      <c r="W894" s="36">
        <f>VLOOKUP(First_Validations__2[[#This Row],[CountryReq]],Last_Validations[],COLUMNS($B:D)+1,FALSE)</f>
        <v>1</v>
      </c>
      <c r="X894" s="36">
        <f>VLOOKUP(First_Validations__2[[#This Row],[CountryReq]],Last_Validations[],COLUMNS($B:E)+1,FALSE)</f>
        <v>42</v>
      </c>
      <c r="Y894" s="36" t="str">
        <f>VLOOKUP(First_Validations__2[[#This Row],[CountryReq]],Last_Validations[],COLUMNS($B:F)+1,FALSE)</f>
        <v>Papua New Guinea: 2018</v>
      </c>
      <c r="Z894" s="36" t="str">
        <f>VLOOKUP(First_Validations__2[[#This Row],[CountryReq]],Last_Validations[],COLUMNS($B:G)+1,FALSE)</f>
        <v>PNG</v>
      </c>
      <c r="AA894" s="36" t="str">
        <f>VLOOKUP(First_Validations__2[[#This Row],[CountryReq]],Last_Validations[],COLUMNS($B:H)+1,FALSE)</f>
        <v>Papua New Guinea</v>
      </c>
      <c r="AB894" s="36" t="str">
        <f>VLOOKUP(First_Validations__2[[#This Row],[CountryReq]],Last_Validations[],COLUMNS($B:I)+1,FALSE)</f>
        <v>https://eiti.org/BD/2018-55</v>
      </c>
      <c r="AC894" s="36" t="str">
        <f>VLOOKUP(First_Validations__2[[#This Row],[CountryReq]],Last_Validations[],COLUMNS($B:J)+1,FALSE)</f>
        <v>https://eiti.org/document/papua-new-guinea-validation-2018</v>
      </c>
      <c r="AD894" s="36">
        <f>VLOOKUP(First_Validations__2[[#This Row],[CountryReq]],Last_Validations[],COLUMNS($B:K)+1,FALSE)</f>
        <v>2018</v>
      </c>
      <c r="AE894" s="36">
        <f>VLOOKUP(First_Validations__2[[#This Row],[CountryReq]],Last_Validations[],COLUMNS($B:L)+1,FALSE)</f>
        <v>2018</v>
      </c>
      <c r="AF894" s="36" t="str">
        <f>VLOOKUP(First_Validations__2[[#This Row],[CountryReq]],Last_Validations[],COLUMNS($B:M)+1,FALSE)</f>
        <v>Meaningful progress</v>
      </c>
      <c r="AG894" s="36" t="str">
        <f>VLOOKUP(First_Validations__2[[#This Row],[CountryReq]],Last_Validations[],COLUMNS($B:N)+1,FALSE)</f>
        <v>Transportation revenues (#4.4)</v>
      </c>
      <c r="AH894" s="36">
        <f>VLOOKUP(First_Validations__2[[#This Row],[CountryReq]],Last_Validations[],COLUMNS($B:O)+1,FALSE)</f>
        <v>0</v>
      </c>
      <c r="AI894" s="36" t="str">
        <f>VLOOKUP(First_Validations__2[[#This Row],[CountryReq]],Last_Validations[],COLUMNS($B:P)+1,FALSE)</f>
        <v>Not applicable</v>
      </c>
      <c r="AJ894" s="36" t="str">
        <f>VLOOKUP(First_Validations__2[[#This Row],[CountryReq]],Last_Validations[],COLUMNS($B:Q)+1,FALSE)</f>
        <v>The 2016 EITI Report confirms that according to Treasury, transport revenues do not exist in PNG except for pipeline fees, which are not material.</v>
      </c>
      <c r="AK894" s="36" t="str">
        <f>VLOOKUP(First_Validations__2[[#This Row],[CountryReq]],Last_Validations[],COLUMNS($B:R)+1,FALSE)</f>
        <v>https://eiti.org/document/papua-new-guinea-validation-2018</v>
      </c>
      <c r="AL894" s="36" t="str">
        <f>VLOOKUP(First_Validations__2[[#This Row],[CountryReq]],Last_Validations[],COLUMNS($B:S)+1,FALSE)</f>
        <v>http://www.pngeiti.org.pg/</v>
      </c>
      <c r="AM894" s="36" t="str">
        <f>VLOOKUP(First_Validations__2[[#This Row],[CountryReq]],Last_Validations[],COLUMNS($B:T)+1,FALSE)</f>
        <v>https://eiti.org/api/v1.0/score_data/42</v>
      </c>
      <c r="AN894" s="36" t="str">
        <f>IF(First_Validations__2[[#This Row],[FirstValidation.Country: Year]]=First_Validations__2[[#This Row],[Country: Year]],"First","Second / Last")</f>
        <v>First</v>
      </c>
      <c r="AO894" s="36">
        <f>IF(AND(First_Validations__2[[#This Row],[FirstValidation.Validation score]]&lt;5,First_Validations__2[[#This Row],[FirstValidation.Validation score]]&gt;1),1,0)</f>
        <v>0</v>
      </c>
      <c r="AP894" s="36">
        <f>First_Validations__2[[#This Row],[Validation score]]-First_Validations__2[[#This Row],[FirstValidation.Validation score]]</f>
        <v>0</v>
      </c>
      <c r="AQ894" s="36">
        <f>IF(AND(First_Validations__2[[#This Row],[Corrective action]]=1,First_Validations__2[[#This Row],[Validation score]]&lt;5,First_Validations__2[[#This Row],[Validation score]]&gt;1),1,0)</f>
        <v>0</v>
      </c>
      <c r="AR894" s="36">
        <f>IF(AND(First_Validations__2[[#This Row],[Corrective action]]=1,OR(First_Validations__2[[#This Row],[Validation score]]&gt;4,First_Validations__2[[#This Row],[Validation score]]&lt;2)),1,0)</f>
        <v>0</v>
      </c>
      <c r="AS8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4" s="36" t="str">
        <f>VLOOKUP(First_Validations__2[[#This Row],[Requirement ('#)]],Requirements[[Requirements]:[Categories2]],2,FALSE)</f>
        <v>Revenue collection</v>
      </c>
    </row>
    <row r="895" spans="2:46">
      <c r="B895" s="34" t="s">
        <v>1602</v>
      </c>
      <c r="C895" s="34">
        <v>1</v>
      </c>
      <c r="D895" s="34">
        <v>42</v>
      </c>
      <c r="E895" s="34" t="s">
        <v>1184</v>
      </c>
      <c r="F895" s="34" t="s">
        <v>1603</v>
      </c>
      <c r="G895" s="34" t="s">
        <v>1602</v>
      </c>
      <c r="H895" s="34" t="s">
        <v>1185</v>
      </c>
      <c r="I895" s="34" t="s">
        <v>1186</v>
      </c>
      <c r="J895" s="34">
        <v>2018</v>
      </c>
      <c r="K895" s="34">
        <v>2018</v>
      </c>
      <c r="L895" s="34" t="s">
        <v>1767</v>
      </c>
      <c r="M895" s="34" t="s">
        <v>1808</v>
      </c>
      <c r="N895" s="34">
        <v>5</v>
      </c>
      <c r="O895" s="34" t="s">
        <v>1768</v>
      </c>
      <c r="P895" s="34" t="s">
        <v>1208</v>
      </c>
      <c r="Q895" s="34" t="s">
        <v>1186</v>
      </c>
      <c r="R895" s="34" t="s">
        <v>1604</v>
      </c>
      <c r="S895" s="34" t="s">
        <v>1871</v>
      </c>
      <c r="T895" s="34" t="s">
        <v>2881</v>
      </c>
      <c r="U895" s="36" t="str">
        <f>VLOOKUP(First_Validations__2[[#This Row],[CountryReq]],Last_Validations[],COLUMNS($B:B)+1,FALSE)</f>
        <v>Papua New Guinea: 2018</v>
      </c>
      <c r="V895" s="36" t="str">
        <f>VLOOKUP(First_Validations__2[[#This Row],[CountryReq]],Last_Validations[],COLUMNS($B:C)+1,FALSE)</f>
        <v>Papua New Guinea</v>
      </c>
      <c r="W895" s="36">
        <f>VLOOKUP(First_Validations__2[[#This Row],[CountryReq]],Last_Validations[],COLUMNS($B:D)+1,FALSE)</f>
        <v>1</v>
      </c>
      <c r="X895" s="36">
        <f>VLOOKUP(First_Validations__2[[#This Row],[CountryReq]],Last_Validations[],COLUMNS($B:E)+1,FALSE)</f>
        <v>42</v>
      </c>
      <c r="Y895" s="36" t="str">
        <f>VLOOKUP(First_Validations__2[[#This Row],[CountryReq]],Last_Validations[],COLUMNS($B:F)+1,FALSE)</f>
        <v>Papua New Guinea: 2018</v>
      </c>
      <c r="Z895" s="36" t="str">
        <f>VLOOKUP(First_Validations__2[[#This Row],[CountryReq]],Last_Validations[],COLUMNS($B:G)+1,FALSE)</f>
        <v>PNG</v>
      </c>
      <c r="AA895" s="36" t="str">
        <f>VLOOKUP(First_Validations__2[[#This Row],[CountryReq]],Last_Validations[],COLUMNS($B:H)+1,FALSE)</f>
        <v>Papua New Guinea</v>
      </c>
      <c r="AB895" s="36" t="str">
        <f>VLOOKUP(First_Validations__2[[#This Row],[CountryReq]],Last_Validations[],COLUMNS($B:I)+1,FALSE)</f>
        <v>https://eiti.org/BD/2018-55</v>
      </c>
      <c r="AC895" s="36" t="str">
        <f>VLOOKUP(First_Validations__2[[#This Row],[CountryReq]],Last_Validations[],COLUMNS($B:J)+1,FALSE)</f>
        <v>https://eiti.org/document/papua-new-guinea-validation-2018</v>
      </c>
      <c r="AD895" s="36">
        <f>VLOOKUP(First_Validations__2[[#This Row],[CountryReq]],Last_Validations[],COLUMNS($B:K)+1,FALSE)</f>
        <v>2018</v>
      </c>
      <c r="AE895" s="36">
        <f>VLOOKUP(First_Validations__2[[#This Row],[CountryReq]],Last_Validations[],COLUMNS($B:L)+1,FALSE)</f>
        <v>2018</v>
      </c>
      <c r="AF895" s="36" t="str">
        <f>VLOOKUP(First_Validations__2[[#This Row],[CountryReq]],Last_Validations[],COLUMNS($B:M)+1,FALSE)</f>
        <v>Meaningful progress</v>
      </c>
      <c r="AG895" s="36" t="str">
        <f>VLOOKUP(First_Validations__2[[#This Row],[CountryReq]],Last_Validations[],COLUMNS($B:N)+1,FALSE)</f>
        <v>Disaggregation (#4.7)</v>
      </c>
      <c r="AH895" s="36">
        <f>VLOOKUP(First_Validations__2[[#This Row],[CountryReq]],Last_Validations[],COLUMNS($B:O)+1,FALSE)</f>
        <v>5</v>
      </c>
      <c r="AI895" s="36" t="str">
        <f>VLOOKUP(First_Validations__2[[#This Row],[CountryReq]],Last_Validations[],COLUMNS($B:P)+1,FALSE)</f>
        <v>Satisfactory progress</v>
      </c>
      <c r="AJ895" s="36" t="str">
        <f>VLOOKUP(First_Validations__2[[#This Row],[CountryReq]],Last_Validations[],COLUMNS($B:Q)+1,FALSE)</f>
        <v>The data is disaggregated to the levels required by the Standard, i.e., by individual company, revenue stream and government entity for all revenue streams.</v>
      </c>
      <c r="AK895" s="36" t="str">
        <f>VLOOKUP(First_Validations__2[[#This Row],[CountryReq]],Last_Validations[],COLUMNS($B:R)+1,FALSE)</f>
        <v>https://eiti.org/document/papua-new-guinea-validation-2018</v>
      </c>
      <c r="AL895" s="36" t="str">
        <f>VLOOKUP(First_Validations__2[[#This Row],[CountryReq]],Last_Validations[],COLUMNS($B:S)+1,FALSE)</f>
        <v>http://www.pngeiti.org.pg/</v>
      </c>
      <c r="AM895" s="36" t="str">
        <f>VLOOKUP(First_Validations__2[[#This Row],[CountryReq]],Last_Validations[],COLUMNS($B:T)+1,FALSE)</f>
        <v>https://eiti.org/api/v1.0/score_data/42</v>
      </c>
      <c r="AN895" s="36" t="str">
        <f>IF(First_Validations__2[[#This Row],[FirstValidation.Country: Year]]=First_Validations__2[[#This Row],[Country: Year]],"First","Second / Last")</f>
        <v>First</v>
      </c>
      <c r="AO895" s="36">
        <f>IF(AND(First_Validations__2[[#This Row],[FirstValidation.Validation score]]&lt;5,First_Validations__2[[#This Row],[FirstValidation.Validation score]]&gt;1),1,0)</f>
        <v>0</v>
      </c>
      <c r="AP895" s="36">
        <f>First_Validations__2[[#This Row],[Validation score]]-First_Validations__2[[#This Row],[FirstValidation.Validation score]]</f>
        <v>0</v>
      </c>
      <c r="AQ895" s="36">
        <f>IF(AND(First_Validations__2[[#This Row],[Corrective action]]=1,First_Validations__2[[#This Row],[Validation score]]&lt;5,First_Validations__2[[#This Row],[Validation score]]&gt;1),1,0)</f>
        <v>0</v>
      </c>
      <c r="AR895" s="36">
        <f>IF(AND(First_Validations__2[[#This Row],[Corrective action]]=1,OR(First_Validations__2[[#This Row],[Validation score]]&gt;4,First_Validations__2[[#This Row],[Validation score]]&lt;2)),1,0)</f>
        <v>0</v>
      </c>
      <c r="AS8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5" s="36" t="str">
        <f>VLOOKUP(First_Validations__2[[#This Row],[Requirement ('#)]],Requirements[[Requirements]:[Categories2]],2,FALSE)</f>
        <v>Revenue collection</v>
      </c>
    </row>
    <row r="896" spans="2:46">
      <c r="B896" s="34" t="s">
        <v>1602</v>
      </c>
      <c r="C896" s="34">
        <v>1</v>
      </c>
      <c r="D896" s="34">
        <v>42</v>
      </c>
      <c r="E896" s="34" t="s">
        <v>1184</v>
      </c>
      <c r="F896" s="34" t="s">
        <v>1603</v>
      </c>
      <c r="G896" s="34" t="s">
        <v>1602</v>
      </c>
      <c r="H896" s="34" t="s">
        <v>1185</v>
      </c>
      <c r="I896" s="34" t="s">
        <v>1186</v>
      </c>
      <c r="J896" s="34">
        <v>2018</v>
      </c>
      <c r="K896" s="34">
        <v>2018</v>
      </c>
      <c r="L896" s="34" t="s">
        <v>1767</v>
      </c>
      <c r="M896" s="34" t="s">
        <v>1807</v>
      </c>
      <c r="N896" s="34">
        <v>3</v>
      </c>
      <c r="O896" s="34" t="s">
        <v>1798</v>
      </c>
      <c r="P896" s="34" t="s">
        <v>1207</v>
      </c>
      <c r="Q896" s="34" t="s">
        <v>1186</v>
      </c>
      <c r="R896" s="34" t="s">
        <v>1604</v>
      </c>
      <c r="S896" s="34" t="s">
        <v>1871</v>
      </c>
      <c r="T896" s="34" t="s">
        <v>2884</v>
      </c>
      <c r="U896" s="36" t="str">
        <f>VLOOKUP(First_Validations__2[[#This Row],[CountryReq]],Last_Validations[],COLUMNS($B:B)+1,FALSE)</f>
        <v>Papua New Guinea: 2018</v>
      </c>
      <c r="V896" s="36" t="str">
        <f>VLOOKUP(First_Validations__2[[#This Row],[CountryReq]],Last_Validations[],COLUMNS($B:C)+1,FALSE)</f>
        <v>Papua New Guinea</v>
      </c>
      <c r="W896" s="36">
        <f>VLOOKUP(First_Validations__2[[#This Row],[CountryReq]],Last_Validations[],COLUMNS($B:D)+1,FALSE)</f>
        <v>1</v>
      </c>
      <c r="X896" s="36">
        <f>VLOOKUP(First_Validations__2[[#This Row],[CountryReq]],Last_Validations[],COLUMNS($B:E)+1,FALSE)</f>
        <v>42</v>
      </c>
      <c r="Y896" s="36" t="str">
        <f>VLOOKUP(First_Validations__2[[#This Row],[CountryReq]],Last_Validations[],COLUMNS($B:F)+1,FALSE)</f>
        <v>Papua New Guinea: 2018</v>
      </c>
      <c r="Z896" s="36" t="str">
        <f>VLOOKUP(First_Validations__2[[#This Row],[CountryReq]],Last_Validations[],COLUMNS($B:G)+1,FALSE)</f>
        <v>PNG</v>
      </c>
      <c r="AA896" s="36" t="str">
        <f>VLOOKUP(First_Validations__2[[#This Row],[CountryReq]],Last_Validations[],COLUMNS($B:H)+1,FALSE)</f>
        <v>Papua New Guinea</v>
      </c>
      <c r="AB896" s="36" t="str">
        <f>VLOOKUP(First_Validations__2[[#This Row],[CountryReq]],Last_Validations[],COLUMNS($B:I)+1,FALSE)</f>
        <v>https://eiti.org/BD/2018-55</v>
      </c>
      <c r="AC896" s="36" t="str">
        <f>VLOOKUP(First_Validations__2[[#This Row],[CountryReq]],Last_Validations[],COLUMNS($B:J)+1,FALSE)</f>
        <v>https://eiti.org/document/papua-new-guinea-validation-2018</v>
      </c>
      <c r="AD896" s="36">
        <f>VLOOKUP(First_Validations__2[[#This Row],[CountryReq]],Last_Validations[],COLUMNS($B:K)+1,FALSE)</f>
        <v>2018</v>
      </c>
      <c r="AE896" s="36">
        <f>VLOOKUP(First_Validations__2[[#This Row],[CountryReq]],Last_Validations[],COLUMNS($B:L)+1,FALSE)</f>
        <v>2018</v>
      </c>
      <c r="AF896" s="36" t="str">
        <f>VLOOKUP(First_Validations__2[[#This Row],[CountryReq]],Last_Validations[],COLUMNS($B:M)+1,FALSE)</f>
        <v>Meaningful progress</v>
      </c>
      <c r="AG896" s="36" t="str">
        <f>VLOOKUP(First_Validations__2[[#This Row],[CountryReq]],Last_Validations[],COLUMNS($B:N)+1,FALSE)</f>
        <v>Direct subnational payments (#4.6)</v>
      </c>
      <c r="AH896" s="36">
        <f>VLOOKUP(First_Validations__2[[#This Row],[CountryReq]],Last_Validations[],COLUMNS($B:O)+1,FALSE)</f>
        <v>3</v>
      </c>
      <c r="AI896" s="36" t="str">
        <f>VLOOKUP(First_Validations__2[[#This Row],[CountryReq]],Last_Validations[],COLUMNS($B:P)+1,FALSE)</f>
        <v>Inadequate progress</v>
      </c>
      <c r="AJ896" s="36" t="str">
        <f>VLOOKUP(First_Validations__2[[#This Row],[CountryReq]],Last_Validations[],COLUMNS($B:Q)+1,FALSE)</f>
        <v>The 2016 EITI Report provides vague and contradictory explanations of the structure and materiality of subnational direct payments linked to the extractives. There is also confusion between subnational direct payments, subnational transfers, SOE transactions with provincial governments and private-to-private transactions (with landowner groups).</v>
      </c>
      <c r="AK896" s="36" t="str">
        <f>VLOOKUP(First_Validations__2[[#This Row],[CountryReq]],Last_Validations[],COLUMNS($B:R)+1,FALSE)</f>
        <v>https://eiti.org/document/papua-new-guinea-validation-2018</v>
      </c>
      <c r="AL896" s="36" t="str">
        <f>VLOOKUP(First_Validations__2[[#This Row],[CountryReq]],Last_Validations[],COLUMNS($B:S)+1,FALSE)</f>
        <v>http://www.pngeiti.org.pg/</v>
      </c>
      <c r="AM896" s="36" t="str">
        <f>VLOOKUP(First_Validations__2[[#This Row],[CountryReq]],Last_Validations[],COLUMNS($B:T)+1,FALSE)</f>
        <v>https://eiti.org/api/v1.0/score_data/42</v>
      </c>
      <c r="AN896" s="36" t="str">
        <f>IF(First_Validations__2[[#This Row],[FirstValidation.Country: Year]]=First_Validations__2[[#This Row],[Country: Year]],"First","Second / Last")</f>
        <v>First</v>
      </c>
      <c r="AO896" s="36">
        <f>IF(AND(First_Validations__2[[#This Row],[FirstValidation.Validation score]]&lt;5,First_Validations__2[[#This Row],[FirstValidation.Validation score]]&gt;1),1,0)</f>
        <v>1</v>
      </c>
      <c r="AP896" s="36">
        <f>First_Validations__2[[#This Row],[Validation score]]-First_Validations__2[[#This Row],[FirstValidation.Validation score]]</f>
        <v>0</v>
      </c>
      <c r="AQ896" s="36">
        <f>IF(AND(First_Validations__2[[#This Row],[Corrective action]]=1,First_Validations__2[[#This Row],[Validation score]]&lt;5,First_Validations__2[[#This Row],[Validation score]]&gt;1),1,0)</f>
        <v>1</v>
      </c>
      <c r="AR896" s="36">
        <f>IF(AND(First_Validations__2[[#This Row],[Corrective action]]=1,OR(First_Validations__2[[#This Row],[Validation score]]&gt;4,First_Validations__2[[#This Row],[Validation score]]&lt;2)),1,0)</f>
        <v>0</v>
      </c>
      <c r="AS8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6" s="36" t="str">
        <f>VLOOKUP(First_Validations__2[[#This Row],[Requirement ('#)]],Requirements[[Requirements]:[Categories2]],2,FALSE)</f>
        <v>Revenue collection</v>
      </c>
    </row>
    <row r="897" spans="2:46">
      <c r="B897" s="34" t="s">
        <v>1602</v>
      </c>
      <c r="C897" s="34">
        <v>1</v>
      </c>
      <c r="D897" s="34">
        <v>42</v>
      </c>
      <c r="E897" s="34" t="s">
        <v>1184</v>
      </c>
      <c r="F897" s="34" t="s">
        <v>1603</v>
      </c>
      <c r="G897" s="34" t="s">
        <v>1602</v>
      </c>
      <c r="H897" s="34" t="s">
        <v>1185</v>
      </c>
      <c r="I897" s="34" t="s">
        <v>1186</v>
      </c>
      <c r="J897" s="34">
        <v>2018</v>
      </c>
      <c r="K897" s="34">
        <v>2018</v>
      </c>
      <c r="L897" s="34" t="s">
        <v>1767</v>
      </c>
      <c r="M897" s="34" t="s">
        <v>1813</v>
      </c>
      <c r="N897" s="34">
        <v>1</v>
      </c>
      <c r="O897" s="34" t="s">
        <v>1796</v>
      </c>
      <c r="P897" s="34" t="s">
        <v>1213</v>
      </c>
      <c r="Q897" s="34" t="s">
        <v>1186</v>
      </c>
      <c r="R897" s="34" t="s">
        <v>1604</v>
      </c>
      <c r="S897" s="34" t="s">
        <v>1871</v>
      </c>
      <c r="T897" s="34" t="s">
        <v>2886</v>
      </c>
      <c r="U897" s="36" t="str">
        <f>VLOOKUP(First_Validations__2[[#This Row],[CountryReq]],Last_Validations[],COLUMNS($B:B)+1,FALSE)</f>
        <v>Papua New Guinea: 2018</v>
      </c>
      <c r="V897" s="36" t="str">
        <f>VLOOKUP(First_Validations__2[[#This Row],[CountryReq]],Last_Validations[],COLUMNS($B:C)+1,FALSE)</f>
        <v>Papua New Guinea</v>
      </c>
      <c r="W897" s="36">
        <f>VLOOKUP(First_Validations__2[[#This Row],[CountryReq]],Last_Validations[],COLUMNS($B:D)+1,FALSE)</f>
        <v>1</v>
      </c>
      <c r="X897" s="36">
        <f>VLOOKUP(First_Validations__2[[#This Row],[CountryReq]],Last_Validations[],COLUMNS($B:E)+1,FALSE)</f>
        <v>42</v>
      </c>
      <c r="Y897" s="36" t="str">
        <f>VLOOKUP(First_Validations__2[[#This Row],[CountryReq]],Last_Validations[],COLUMNS($B:F)+1,FALSE)</f>
        <v>Papua New Guinea: 2018</v>
      </c>
      <c r="Z897" s="36" t="str">
        <f>VLOOKUP(First_Validations__2[[#This Row],[CountryReq]],Last_Validations[],COLUMNS($B:G)+1,FALSE)</f>
        <v>PNG</v>
      </c>
      <c r="AA897" s="36" t="str">
        <f>VLOOKUP(First_Validations__2[[#This Row],[CountryReq]],Last_Validations[],COLUMNS($B:H)+1,FALSE)</f>
        <v>Papua New Guinea</v>
      </c>
      <c r="AB897" s="36" t="str">
        <f>VLOOKUP(First_Validations__2[[#This Row],[CountryReq]],Last_Validations[],COLUMNS($B:I)+1,FALSE)</f>
        <v>https://eiti.org/BD/2018-55</v>
      </c>
      <c r="AC897" s="36" t="str">
        <f>VLOOKUP(First_Validations__2[[#This Row],[CountryReq]],Last_Validations[],COLUMNS($B:J)+1,FALSE)</f>
        <v>https://eiti.org/document/papua-new-guinea-validation-2018</v>
      </c>
      <c r="AD897" s="36">
        <f>VLOOKUP(First_Validations__2[[#This Row],[CountryReq]],Last_Validations[],COLUMNS($B:K)+1,FALSE)</f>
        <v>2018</v>
      </c>
      <c r="AE897" s="36">
        <f>VLOOKUP(First_Validations__2[[#This Row],[CountryReq]],Last_Validations[],COLUMNS($B:L)+1,FALSE)</f>
        <v>2018</v>
      </c>
      <c r="AF897" s="36" t="str">
        <f>VLOOKUP(First_Validations__2[[#This Row],[CountryReq]],Last_Validations[],COLUMNS($B:M)+1,FALSE)</f>
        <v>Meaningful progress</v>
      </c>
      <c r="AG897" s="36" t="str">
        <f>VLOOKUP(First_Validations__2[[#This Row],[CountryReq]],Last_Validations[],COLUMNS($B:N)+1,FALSE)</f>
        <v>Revenue management and expenditures (#5.3)</v>
      </c>
      <c r="AH897" s="36">
        <f>VLOOKUP(First_Validations__2[[#This Row],[CountryReq]],Last_Validations[],COLUMNS($B:O)+1,FALSE)</f>
        <v>1</v>
      </c>
      <c r="AI897" s="36" t="str">
        <f>VLOOKUP(First_Validations__2[[#This Row],[CountryReq]],Last_Validations[],COLUMNS($B:P)+1,FALSE)</f>
        <v>Not required (recommended)</v>
      </c>
      <c r="AJ897" s="36" t="str">
        <f>VLOOKUP(First_Validations__2[[#This Row],[CountryReq]],Last_Validations[],COLUMNS($B:Q)+1,FALSE)</f>
        <v>It is encouraging that the MSG has made an attempt to include information on the budget-making process, as well as some information on revenue management in the 2016 EITI Report.</v>
      </c>
      <c r="AK897" s="36" t="str">
        <f>VLOOKUP(First_Validations__2[[#This Row],[CountryReq]],Last_Validations[],COLUMNS($B:R)+1,FALSE)</f>
        <v>https://eiti.org/document/papua-new-guinea-validation-2018</v>
      </c>
      <c r="AL897" s="36" t="str">
        <f>VLOOKUP(First_Validations__2[[#This Row],[CountryReq]],Last_Validations[],COLUMNS($B:S)+1,FALSE)</f>
        <v>http://www.pngeiti.org.pg/</v>
      </c>
      <c r="AM897" s="36" t="str">
        <f>VLOOKUP(First_Validations__2[[#This Row],[CountryReq]],Last_Validations[],COLUMNS($B:T)+1,FALSE)</f>
        <v>https://eiti.org/api/v1.0/score_data/42</v>
      </c>
      <c r="AN897" s="36" t="str">
        <f>IF(First_Validations__2[[#This Row],[FirstValidation.Country: Year]]=First_Validations__2[[#This Row],[Country: Year]],"First","Second / Last")</f>
        <v>First</v>
      </c>
      <c r="AO897" s="36">
        <f>IF(AND(First_Validations__2[[#This Row],[FirstValidation.Validation score]]&lt;5,First_Validations__2[[#This Row],[FirstValidation.Validation score]]&gt;1),1,0)</f>
        <v>0</v>
      </c>
      <c r="AP897" s="36">
        <f>First_Validations__2[[#This Row],[Validation score]]-First_Validations__2[[#This Row],[FirstValidation.Validation score]]</f>
        <v>0</v>
      </c>
      <c r="AQ897" s="36">
        <f>IF(AND(First_Validations__2[[#This Row],[Corrective action]]=1,First_Validations__2[[#This Row],[Validation score]]&lt;5,First_Validations__2[[#This Row],[Validation score]]&gt;1),1,0)</f>
        <v>0</v>
      </c>
      <c r="AR897" s="36">
        <f>IF(AND(First_Validations__2[[#This Row],[Corrective action]]=1,OR(First_Validations__2[[#This Row],[Validation score]]&gt;4,First_Validations__2[[#This Row],[Validation score]]&lt;2)),1,0)</f>
        <v>0</v>
      </c>
      <c r="AS8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7" s="36" t="str">
        <f>VLOOKUP(First_Validations__2[[#This Row],[Requirement ('#)]],Requirements[[Requirements]:[Categories2]],2,FALSE)</f>
        <v>Revenue allocation</v>
      </c>
    </row>
    <row r="898" spans="2:46">
      <c r="B898" s="34" t="s">
        <v>1602</v>
      </c>
      <c r="C898" s="34">
        <v>1</v>
      </c>
      <c r="D898" s="34">
        <v>42</v>
      </c>
      <c r="E898" s="34" t="s">
        <v>1184</v>
      </c>
      <c r="F898" s="34" t="s">
        <v>1603</v>
      </c>
      <c r="G898" s="34" t="s">
        <v>1602</v>
      </c>
      <c r="H898" s="34" t="s">
        <v>1185</v>
      </c>
      <c r="I898" s="34" t="s">
        <v>1186</v>
      </c>
      <c r="J898" s="34">
        <v>2018</v>
      </c>
      <c r="K898" s="34">
        <v>2018</v>
      </c>
      <c r="L898" s="34" t="s">
        <v>1767</v>
      </c>
      <c r="M898" s="34" t="s">
        <v>1820</v>
      </c>
      <c r="N898" s="34">
        <v>5</v>
      </c>
      <c r="O898" s="34" t="s">
        <v>1768</v>
      </c>
      <c r="P898" s="34" t="s">
        <v>1219</v>
      </c>
      <c r="Q898" s="34" t="s">
        <v>1186</v>
      </c>
      <c r="R898" s="34" t="s">
        <v>1604</v>
      </c>
      <c r="S898" s="34" t="s">
        <v>1871</v>
      </c>
      <c r="T898" s="34" t="s">
        <v>2880</v>
      </c>
      <c r="U898" s="36" t="str">
        <f>VLOOKUP(First_Validations__2[[#This Row],[CountryReq]],Last_Validations[],COLUMNS($B:B)+1,FALSE)</f>
        <v>Papua New Guinea: 2018</v>
      </c>
      <c r="V898" s="36" t="str">
        <f>VLOOKUP(First_Validations__2[[#This Row],[CountryReq]],Last_Validations[],COLUMNS($B:C)+1,FALSE)</f>
        <v>Papua New Guinea</v>
      </c>
      <c r="W898" s="36">
        <f>VLOOKUP(First_Validations__2[[#This Row],[CountryReq]],Last_Validations[],COLUMNS($B:D)+1,FALSE)</f>
        <v>1</v>
      </c>
      <c r="X898" s="36">
        <f>VLOOKUP(First_Validations__2[[#This Row],[CountryReq]],Last_Validations[],COLUMNS($B:E)+1,FALSE)</f>
        <v>42</v>
      </c>
      <c r="Y898" s="36" t="str">
        <f>VLOOKUP(First_Validations__2[[#This Row],[CountryReq]],Last_Validations[],COLUMNS($B:F)+1,FALSE)</f>
        <v>Papua New Guinea: 2018</v>
      </c>
      <c r="Z898" s="36" t="str">
        <f>VLOOKUP(First_Validations__2[[#This Row],[CountryReq]],Last_Validations[],COLUMNS($B:G)+1,FALSE)</f>
        <v>PNG</v>
      </c>
      <c r="AA898" s="36" t="str">
        <f>VLOOKUP(First_Validations__2[[#This Row],[CountryReq]],Last_Validations[],COLUMNS($B:H)+1,FALSE)</f>
        <v>Papua New Guinea</v>
      </c>
      <c r="AB898" s="36" t="str">
        <f>VLOOKUP(First_Validations__2[[#This Row],[CountryReq]],Last_Validations[],COLUMNS($B:I)+1,FALSE)</f>
        <v>https://eiti.org/BD/2018-55</v>
      </c>
      <c r="AC898" s="36" t="str">
        <f>VLOOKUP(First_Validations__2[[#This Row],[CountryReq]],Last_Validations[],COLUMNS($B:J)+1,FALSE)</f>
        <v>https://eiti.org/document/papua-new-guinea-validation-2018</v>
      </c>
      <c r="AD898" s="36">
        <f>VLOOKUP(First_Validations__2[[#This Row],[CountryReq]],Last_Validations[],COLUMNS($B:K)+1,FALSE)</f>
        <v>2018</v>
      </c>
      <c r="AE898" s="36">
        <f>VLOOKUP(First_Validations__2[[#This Row],[CountryReq]],Last_Validations[],COLUMNS($B:L)+1,FALSE)</f>
        <v>2018</v>
      </c>
      <c r="AF898" s="36" t="str">
        <f>VLOOKUP(First_Validations__2[[#This Row],[CountryReq]],Last_Validations[],COLUMNS($B:M)+1,FALSE)</f>
        <v>Meaningful progress</v>
      </c>
      <c r="AG898" s="36" t="str">
        <f>VLOOKUP(First_Validations__2[[#This Row],[CountryReq]],Last_Validations[],COLUMNS($B:N)+1,FALSE)</f>
        <v>Follow up on recommendations (#7.3)</v>
      </c>
      <c r="AH898" s="36">
        <f>VLOOKUP(First_Validations__2[[#This Row],[CountryReq]],Last_Validations[],COLUMNS($B:O)+1,FALSE)</f>
        <v>5</v>
      </c>
      <c r="AI898" s="36" t="str">
        <f>VLOOKUP(First_Validations__2[[#This Row],[CountryReq]],Last_Validations[],COLUMNS($B:P)+1,FALSE)</f>
        <v>Satisfactory progress</v>
      </c>
      <c r="AJ898" s="36" t="str">
        <f>VLOOKUP(First_Validations__2[[#This Row],[CountryReq]],Last_Validations[],COLUMNS($B:Q)+1,FALSE)</f>
        <v>The quality of the recommendations from PNG EITI Reports are remarkable. There is progress in some significant recommendations while the rest of the recommendations have been discussed with agencies. The MSG has adopted a formal mechanism to follow-up on these recommendations.</v>
      </c>
      <c r="AK898" s="36" t="str">
        <f>VLOOKUP(First_Validations__2[[#This Row],[CountryReq]],Last_Validations[],COLUMNS($B:R)+1,FALSE)</f>
        <v>https://eiti.org/document/papua-new-guinea-validation-2018</v>
      </c>
      <c r="AL898" s="36" t="str">
        <f>VLOOKUP(First_Validations__2[[#This Row],[CountryReq]],Last_Validations[],COLUMNS($B:S)+1,FALSE)</f>
        <v>http://www.pngeiti.org.pg/</v>
      </c>
      <c r="AM898" s="36" t="str">
        <f>VLOOKUP(First_Validations__2[[#This Row],[CountryReq]],Last_Validations[],COLUMNS($B:T)+1,FALSE)</f>
        <v>https://eiti.org/api/v1.0/score_data/42</v>
      </c>
      <c r="AN898" s="36" t="str">
        <f>IF(First_Validations__2[[#This Row],[FirstValidation.Country: Year]]=First_Validations__2[[#This Row],[Country: Year]],"First","Second / Last")</f>
        <v>First</v>
      </c>
      <c r="AO898" s="36">
        <f>IF(AND(First_Validations__2[[#This Row],[FirstValidation.Validation score]]&lt;5,First_Validations__2[[#This Row],[FirstValidation.Validation score]]&gt;1),1,0)</f>
        <v>0</v>
      </c>
      <c r="AP898" s="36">
        <f>First_Validations__2[[#This Row],[Validation score]]-First_Validations__2[[#This Row],[FirstValidation.Validation score]]</f>
        <v>0</v>
      </c>
      <c r="AQ898" s="36">
        <f>IF(AND(First_Validations__2[[#This Row],[Corrective action]]=1,First_Validations__2[[#This Row],[Validation score]]&lt;5,First_Validations__2[[#This Row],[Validation score]]&gt;1),1,0)</f>
        <v>0</v>
      </c>
      <c r="AR898" s="36">
        <f>IF(AND(First_Validations__2[[#This Row],[Corrective action]]=1,OR(First_Validations__2[[#This Row],[Validation score]]&gt;4,First_Validations__2[[#This Row],[Validation score]]&lt;2)),1,0)</f>
        <v>0</v>
      </c>
      <c r="AS8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8" s="36" t="str">
        <f>VLOOKUP(First_Validations__2[[#This Row],[Requirement ('#)]],Requirements[[Requirements]:[Categories2]],2,FALSE)</f>
        <v>Outcomes and impact</v>
      </c>
    </row>
    <row r="899" spans="2:46">
      <c r="B899" s="34" t="s">
        <v>1602</v>
      </c>
      <c r="C899" s="34">
        <v>1</v>
      </c>
      <c r="D899" s="34">
        <v>42</v>
      </c>
      <c r="E899" s="34" t="s">
        <v>1184</v>
      </c>
      <c r="F899" s="34" t="s">
        <v>1603</v>
      </c>
      <c r="G899" s="34" t="s">
        <v>1602</v>
      </c>
      <c r="H899" s="34" t="s">
        <v>1185</v>
      </c>
      <c r="I899" s="34" t="s">
        <v>1186</v>
      </c>
      <c r="J899" s="34">
        <v>2018</v>
      </c>
      <c r="K899" s="34">
        <v>2018</v>
      </c>
      <c r="L899" s="34" t="s">
        <v>1767</v>
      </c>
      <c r="M899" s="34" t="s">
        <v>1819</v>
      </c>
      <c r="N899" s="34">
        <v>1</v>
      </c>
      <c r="O899" s="34" t="s">
        <v>1796</v>
      </c>
      <c r="P899" s="34" t="s">
        <v>1218</v>
      </c>
      <c r="Q899" s="34" t="s">
        <v>1186</v>
      </c>
      <c r="R899" s="34" t="s">
        <v>1604</v>
      </c>
      <c r="S899" s="34" t="s">
        <v>1871</v>
      </c>
      <c r="T899" s="34" t="s">
        <v>2879</v>
      </c>
      <c r="U899" s="36" t="str">
        <f>VLOOKUP(First_Validations__2[[#This Row],[CountryReq]],Last_Validations[],COLUMNS($B:B)+1,FALSE)</f>
        <v>Papua New Guinea: 2018</v>
      </c>
      <c r="V899" s="36" t="str">
        <f>VLOOKUP(First_Validations__2[[#This Row],[CountryReq]],Last_Validations[],COLUMNS($B:C)+1,FALSE)</f>
        <v>Papua New Guinea</v>
      </c>
      <c r="W899" s="36">
        <f>VLOOKUP(First_Validations__2[[#This Row],[CountryReq]],Last_Validations[],COLUMNS($B:D)+1,FALSE)</f>
        <v>1</v>
      </c>
      <c r="X899" s="36">
        <f>VLOOKUP(First_Validations__2[[#This Row],[CountryReq]],Last_Validations[],COLUMNS($B:E)+1,FALSE)</f>
        <v>42</v>
      </c>
      <c r="Y899" s="36" t="str">
        <f>VLOOKUP(First_Validations__2[[#This Row],[CountryReq]],Last_Validations[],COLUMNS($B:F)+1,FALSE)</f>
        <v>Papua New Guinea: 2018</v>
      </c>
      <c r="Z899" s="36" t="str">
        <f>VLOOKUP(First_Validations__2[[#This Row],[CountryReq]],Last_Validations[],COLUMNS($B:G)+1,FALSE)</f>
        <v>PNG</v>
      </c>
      <c r="AA899" s="36" t="str">
        <f>VLOOKUP(First_Validations__2[[#This Row],[CountryReq]],Last_Validations[],COLUMNS($B:H)+1,FALSE)</f>
        <v>Papua New Guinea</v>
      </c>
      <c r="AB899" s="36" t="str">
        <f>VLOOKUP(First_Validations__2[[#This Row],[CountryReq]],Last_Validations[],COLUMNS($B:I)+1,FALSE)</f>
        <v>https://eiti.org/BD/2018-55</v>
      </c>
      <c r="AC899" s="36" t="str">
        <f>VLOOKUP(First_Validations__2[[#This Row],[CountryReq]],Last_Validations[],COLUMNS($B:J)+1,FALSE)</f>
        <v>https://eiti.org/document/papua-new-guinea-validation-2018</v>
      </c>
      <c r="AD899" s="36">
        <f>VLOOKUP(First_Validations__2[[#This Row],[CountryReq]],Last_Validations[],COLUMNS($B:K)+1,FALSE)</f>
        <v>2018</v>
      </c>
      <c r="AE899" s="36">
        <f>VLOOKUP(First_Validations__2[[#This Row],[CountryReq]],Last_Validations[],COLUMNS($B:L)+1,FALSE)</f>
        <v>2018</v>
      </c>
      <c r="AF899" s="36" t="str">
        <f>VLOOKUP(First_Validations__2[[#This Row],[CountryReq]],Last_Validations[],COLUMNS($B:M)+1,FALSE)</f>
        <v>Meaningful progress</v>
      </c>
      <c r="AG899" s="36" t="str">
        <f>VLOOKUP(First_Validations__2[[#This Row],[CountryReq]],Last_Validations[],COLUMNS($B:N)+1,FALSE)</f>
        <v>Data accessibility (#7.2)</v>
      </c>
      <c r="AH899" s="36">
        <f>VLOOKUP(First_Validations__2[[#This Row],[CountryReq]],Last_Validations[],COLUMNS($B:O)+1,FALSE)</f>
        <v>1</v>
      </c>
      <c r="AI899" s="36" t="str">
        <f>VLOOKUP(First_Validations__2[[#This Row],[CountryReq]],Last_Validations[],COLUMNS($B:P)+1,FALSE)</f>
        <v>Not required (recommended)</v>
      </c>
      <c r="AJ899" s="36" t="str">
        <f>VLOOKUP(First_Validations__2[[#This Row],[CountryReq]],Last_Validations[],COLUMNS($B:Q)+1,FALSE)</f>
        <v>While EITI summary data templates are regularly published, there are no efforts to analyse and simplify data. It is not clear how revenues in the report correspond to the reference system adopted by government.</v>
      </c>
      <c r="AK899" s="36" t="str">
        <f>VLOOKUP(First_Validations__2[[#This Row],[CountryReq]],Last_Validations[],COLUMNS($B:R)+1,FALSE)</f>
        <v>https://eiti.org/document/papua-new-guinea-validation-2018</v>
      </c>
      <c r="AL899" s="36" t="str">
        <f>VLOOKUP(First_Validations__2[[#This Row],[CountryReq]],Last_Validations[],COLUMNS($B:S)+1,FALSE)</f>
        <v>http://www.pngeiti.org.pg/</v>
      </c>
      <c r="AM899" s="36" t="str">
        <f>VLOOKUP(First_Validations__2[[#This Row],[CountryReq]],Last_Validations[],COLUMNS($B:T)+1,FALSE)</f>
        <v>https://eiti.org/api/v1.0/score_data/42</v>
      </c>
      <c r="AN899" s="36" t="str">
        <f>IF(First_Validations__2[[#This Row],[FirstValidation.Country: Year]]=First_Validations__2[[#This Row],[Country: Year]],"First","Second / Last")</f>
        <v>First</v>
      </c>
      <c r="AO899" s="36">
        <f>IF(AND(First_Validations__2[[#This Row],[FirstValidation.Validation score]]&lt;5,First_Validations__2[[#This Row],[FirstValidation.Validation score]]&gt;1),1,0)</f>
        <v>0</v>
      </c>
      <c r="AP899" s="36">
        <f>First_Validations__2[[#This Row],[Validation score]]-First_Validations__2[[#This Row],[FirstValidation.Validation score]]</f>
        <v>0</v>
      </c>
      <c r="AQ899" s="36">
        <f>IF(AND(First_Validations__2[[#This Row],[Corrective action]]=1,First_Validations__2[[#This Row],[Validation score]]&lt;5,First_Validations__2[[#This Row],[Validation score]]&gt;1),1,0)</f>
        <v>0</v>
      </c>
      <c r="AR899" s="36">
        <f>IF(AND(First_Validations__2[[#This Row],[Corrective action]]=1,OR(First_Validations__2[[#This Row],[Validation score]]&gt;4,First_Validations__2[[#This Row],[Validation score]]&lt;2)),1,0)</f>
        <v>0</v>
      </c>
      <c r="AS8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899" s="36" t="str">
        <f>VLOOKUP(First_Validations__2[[#This Row],[Requirement ('#)]],Requirements[[Requirements]:[Categories2]],2,FALSE)</f>
        <v>Outcomes and impact</v>
      </c>
    </row>
    <row r="900" spans="2:46">
      <c r="B900" s="34" t="s">
        <v>1602</v>
      </c>
      <c r="C900" s="34">
        <v>1</v>
      </c>
      <c r="D900" s="34">
        <v>42</v>
      </c>
      <c r="E900" s="34" t="s">
        <v>1184</v>
      </c>
      <c r="F900" s="34" t="s">
        <v>1603</v>
      </c>
      <c r="G900" s="34" t="s">
        <v>1602</v>
      </c>
      <c r="H900" s="34" t="s">
        <v>1185</v>
      </c>
      <c r="I900" s="34" t="s">
        <v>1186</v>
      </c>
      <c r="J900" s="34">
        <v>2018</v>
      </c>
      <c r="K900" s="34">
        <v>2018</v>
      </c>
      <c r="L900" s="34" t="s">
        <v>1767</v>
      </c>
      <c r="M900" s="34" t="s">
        <v>1822</v>
      </c>
      <c r="N900" s="34">
        <v>4</v>
      </c>
      <c r="O900" s="34" t="s">
        <v>1767</v>
      </c>
      <c r="P900" s="34" t="s">
        <v>1</v>
      </c>
      <c r="Q900" s="34" t="s">
        <v>1186</v>
      </c>
      <c r="R900" s="34" t="s">
        <v>1604</v>
      </c>
      <c r="S900" s="34" t="s">
        <v>1871</v>
      </c>
      <c r="T900" s="34" t="s">
        <v>2878</v>
      </c>
      <c r="U900" s="36" t="str">
        <f>VLOOKUP(First_Validations__2[[#This Row],[CountryReq]],Last_Validations[],COLUMNS($B:B)+1,FALSE)</f>
        <v>Papua New Guinea: 2018</v>
      </c>
      <c r="V900" s="36" t="str">
        <f>VLOOKUP(First_Validations__2[[#This Row],[CountryReq]],Last_Validations[],COLUMNS($B:C)+1,FALSE)</f>
        <v>Papua New Guinea</v>
      </c>
      <c r="W900" s="36">
        <f>VLOOKUP(First_Validations__2[[#This Row],[CountryReq]],Last_Validations[],COLUMNS($B:D)+1,FALSE)</f>
        <v>1</v>
      </c>
      <c r="X900" s="36">
        <f>VLOOKUP(First_Validations__2[[#This Row],[CountryReq]],Last_Validations[],COLUMNS($B:E)+1,FALSE)</f>
        <v>42</v>
      </c>
      <c r="Y900" s="36" t="str">
        <f>VLOOKUP(First_Validations__2[[#This Row],[CountryReq]],Last_Validations[],COLUMNS($B:F)+1,FALSE)</f>
        <v>Papua New Guinea: 2018</v>
      </c>
      <c r="Z900" s="36" t="str">
        <f>VLOOKUP(First_Validations__2[[#This Row],[CountryReq]],Last_Validations[],COLUMNS($B:G)+1,FALSE)</f>
        <v>PNG</v>
      </c>
      <c r="AA900" s="36" t="str">
        <f>VLOOKUP(First_Validations__2[[#This Row],[CountryReq]],Last_Validations[],COLUMNS($B:H)+1,FALSE)</f>
        <v>Papua New Guinea</v>
      </c>
      <c r="AB900" s="36" t="str">
        <f>VLOOKUP(First_Validations__2[[#This Row],[CountryReq]],Last_Validations[],COLUMNS($B:I)+1,FALSE)</f>
        <v>https://eiti.org/BD/2018-55</v>
      </c>
      <c r="AC900" s="36" t="str">
        <f>VLOOKUP(First_Validations__2[[#This Row],[CountryReq]],Last_Validations[],COLUMNS($B:J)+1,FALSE)</f>
        <v>https://eiti.org/document/papua-new-guinea-validation-2018</v>
      </c>
      <c r="AD900" s="36">
        <f>VLOOKUP(First_Validations__2[[#This Row],[CountryReq]],Last_Validations[],COLUMNS($B:K)+1,FALSE)</f>
        <v>2018</v>
      </c>
      <c r="AE900" s="36">
        <f>VLOOKUP(First_Validations__2[[#This Row],[CountryReq]],Last_Validations[],COLUMNS($B:L)+1,FALSE)</f>
        <v>2018</v>
      </c>
      <c r="AF900" s="36" t="str">
        <f>VLOOKUP(First_Validations__2[[#This Row],[CountryReq]],Last_Validations[],COLUMNS($B:M)+1,FALSE)</f>
        <v>Meaningful progress</v>
      </c>
      <c r="AG900" s="36" t="str">
        <f>VLOOKUP(First_Validations__2[[#This Row],[CountryReq]],Last_Validations[],COLUMNS($B:N)+1,FALSE)</f>
        <v>Overall Progress (#0.0)</v>
      </c>
      <c r="AH900" s="36">
        <f>VLOOKUP(First_Validations__2[[#This Row],[CountryReq]],Last_Validations[],COLUMNS($B:O)+1,FALSE)</f>
        <v>4</v>
      </c>
      <c r="AI900" s="36" t="str">
        <f>VLOOKUP(First_Validations__2[[#This Row],[CountryReq]],Last_Validations[],COLUMNS($B:P)+1,FALSE)</f>
        <v>Meaningful progress</v>
      </c>
      <c r="AJ900" s="36" t="str">
        <f>VLOOKUP(First_Validations__2[[#This Row],[CountryReq]],Last_Validations[],COLUMNS($B:Q)+1,FALSE)</f>
        <v/>
      </c>
      <c r="AK900" s="36" t="str">
        <f>VLOOKUP(First_Validations__2[[#This Row],[CountryReq]],Last_Validations[],COLUMNS($B:R)+1,FALSE)</f>
        <v>https://eiti.org/document/papua-new-guinea-validation-2018</v>
      </c>
      <c r="AL900" s="36" t="str">
        <f>VLOOKUP(First_Validations__2[[#This Row],[CountryReq]],Last_Validations[],COLUMNS($B:S)+1,FALSE)</f>
        <v>http://www.pngeiti.org.pg/</v>
      </c>
      <c r="AM900" s="36" t="str">
        <f>VLOOKUP(First_Validations__2[[#This Row],[CountryReq]],Last_Validations[],COLUMNS($B:T)+1,FALSE)</f>
        <v>https://eiti.org/api/v1.0/score_data/42</v>
      </c>
      <c r="AN900" s="36" t="str">
        <f>IF(First_Validations__2[[#This Row],[FirstValidation.Country: Year]]=First_Validations__2[[#This Row],[Country: Year]],"First","Second / Last")</f>
        <v>First</v>
      </c>
      <c r="AO900" s="36">
        <f>IF(AND(First_Validations__2[[#This Row],[FirstValidation.Validation score]]&lt;5,First_Validations__2[[#This Row],[FirstValidation.Validation score]]&gt;1),1,0)</f>
        <v>1</v>
      </c>
      <c r="AP900" s="36">
        <f>First_Validations__2[[#This Row],[Validation score]]-First_Validations__2[[#This Row],[FirstValidation.Validation score]]</f>
        <v>0</v>
      </c>
      <c r="AQ900" s="36">
        <f>IF(AND(First_Validations__2[[#This Row],[Corrective action]]=1,First_Validations__2[[#This Row],[Validation score]]&lt;5,First_Validations__2[[#This Row],[Validation score]]&gt;1),1,0)</f>
        <v>1</v>
      </c>
      <c r="AR900" s="36">
        <f>IF(AND(First_Validations__2[[#This Row],[Corrective action]]=1,OR(First_Validations__2[[#This Row],[Validation score]]&gt;4,First_Validations__2[[#This Row],[Validation score]]&lt;2)),1,0)</f>
        <v>0</v>
      </c>
      <c r="AS9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0" s="36" t="str">
        <f>VLOOKUP(First_Validations__2[[#This Row],[Requirement ('#)]],Requirements[[Requirements]:[Categories2]],2,FALSE)</f>
        <v>Overall assessment</v>
      </c>
    </row>
    <row r="901" spans="2:46">
      <c r="B901" s="34" t="s">
        <v>1602</v>
      </c>
      <c r="C901" s="34">
        <v>1</v>
      </c>
      <c r="D901" s="34">
        <v>42</v>
      </c>
      <c r="E901" s="34" t="s">
        <v>1184</v>
      </c>
      <c r="F901" s="34" t="s">
        <v>1603</v>
      </c>
      <c r="G901" s="34" t="s">
        <v>1602</v>
      </c>
      <c r="H901" s="34" t="s">
        <v>1185</v>
      </c>
      <c r="I901" s="34" t="s">
        <v>1186</v>
      </c>
      <c r="J901" s="34">
        <v>2018</v>
      </c>
      <c r="K901" s="34">
        <v>2018</v>
      </c>
      <c r="L901" s="34" t="s">
        <v>1767</v>
      </c>
      <c r="M901" s="34" t="s">
        <v>1821</v>
      </c>
      <c r="N901" s="34">
        <v>4</v>
      </c>
      <c r="O901" s="34" t="s">
        <v>1767</v>
      </c>
      <c r="P901" s="34" t="s">
        <v>1220</v>
      </c>
      <c r="Q901" s="34" t="s">
        <v>1186</v>
      </c>
      <c r="R901" s="34" t="s">
        <v>1604</v>
      </c>
      <c r="S901" s="34" t="s">
        <v>1871</v>
      </c>
      <c r="T901" s="34" t="s">
        <v>2877</v>
      </c>
      <c r="U901" s="36" t="str">
        <f>VLOOKUP(First_Validations__2[[#This Row],[CountryReq]],Last_Validations[],COLUMNS($B:B)+1,FALSE)</f>
        <v>Papua New Guinea: 2018</v>
      </c>
      <c r="V901" s="36" t="str">
        <f>VLOOKUP(First_Validations__2[[#This Row],[CountryReq]],Last_Validations[],COLUMNS($B:C)+1,FALSE)</f>
        <v>Papua New Guinea</v>
      </c>
      <c r="W901" s="36">
        <f>VLOOKUP(First_Validations__2[[#This Row],[CountryReq]],Last_Validations[],COLUMNS($B:D)+1,FALSE)</f>
        <v>1</v>
      </c>
      <c r="X901" s="36">
        <f>VLOOKUP(First_Validations__2[[#This Row],[CountryReq]],Last_Validations[],COLUMNS($B:E)+1,FALSE)</f>
        <v>42</v>
      </c>
      <c r="Y901" s="36" t="str">
        <f>VLOOKUP(First_Validations__2[[#This Row],[CountryReq]],Last_Validations[],COLUMNS($B:F)+1,FALSE)</f>
        <v>Papua New Guinea: 2018</v>
      </c>
      <c r="Z901" s="36" t="str">
        <f>VLOOKUP(First_Validations__2[[#This Row],[CountryReq]],Last_Validations[],COLUMNS($B:G)+1,FALSE)</f>
        <v>PNG</v>
      </c>
      <c r="AA901" s="36" t="str">
        <f>VLOOKUP(First_Validations__2[[#This Row],[CountryReq]],Last_Validations[],COLUMNS($B:H)+1,FALSE)</f>
        <v>Papua New Guinea</v>
      </c>
      <c r="AB901" s="36" t="str">
        <f>VLOOKUP(First_Validations__2[[#This Row],[CountryReq]],Last_Validations[],COLUMNS($B:I)+1,FALSE)</f>
        <v>https://eiti.org/BD/2018-55</v>
      </c>
      <c r="AC901" s="36" t="str">
        <f>VLOOKUP(First_Validations__2[[#This Row],[CountryReq]],Last_Validations[],COLUMNS($B:J)+1,FALSE)</f>
        <v>https://eiti.org/document/papua-new-guinea-validation-2018</v>
      </c>
      <c r="AD901" s="36">
        <f>VLOOKUP(First_Validations__2[[#This Row],[CountryReq]],Last_Validations[],COLUMNS($B:K)+1,FALSE)</f>
        <v>2018</v>
      </c>
      <c r="AE901" s="36">
        <f>VLOOKUP(First_Validations__2[[#This Row],[CountryReq]],Last_Validations[],COLUMNS($B:L)+1,FALSE)</f>
        <v>2018</v>
      </c>
      <c r="AF901" s="36" t="str">
        <f>VLOOKUP(First_Validations__2[[#This Row],[CountryReq]],Last_Validations[],COLUMNS($B:M)+1,FALSE)</f>
        <v>Meaningful progress</v>
      </c>
      <c r="AG901" s="36" t="str">
        <f>VLOOKUP(First_Validations__2[[#This Row],[CountryReq]],Last_Validations[],COLUMNS($B:N)+1,FALSE)</f>
        <v>Outcomes and impact of implementation (#7.4)</v>
      </c>
      <c r="AH901" s="36">
        <f>VLOOKUP(First_Validations__2[[#This Row],[CountryReq]],Last_Validations[],COLUMNS($B:O)+1,FALSE)</f>
        <v>4</v>
      </c>
      <c r="AI901" s="36" t="str">
        <f>VLOOKUP(First_Validations__2[[#This Row],[CountryReq]],Last_Validations[],COLUMNS($B:P)+1,FALSE)</f>
        <v>Meaningful progress</v>
      </c>
      <c r="AJ901" s="36" t="str">
        <f>VLOOKUP(First_Validations__2[[#This Row],[CountryReq]],Last_Validations[],COLUMNS($B:Q)+1,FALSE)</f>
        <v>The MSG’s efforts to review outcomes and impact of EITI implementation are limited and feedback is not sought from other stakeholders outside of the MSG. Nonetheless, there is substantial information on progress against recommendations and against work plan objectives, as well as a good narrative of activities in the annual progress report.</v>
      </c>
      <c r="AK901" s="36" t="str">
        <f>VLOOKUP(First_Validations__2[[#This Row],[CountryReq]],Last_Validations[],COLUMNS($B:R)+1,FALSE)</f>
        <v>https://eiti.org/document/papua-new-guinea-validation-2018</v>
      </c>
      <c r="AL901" s="36" t="str">
        <f>VLOOKUP(First_Validations__2[[#This Row],[CountryReq]],Last_Validations[],COLUMNS($B:S)+1,FALSE)</f>
        <v>http://www.pngeiti.org.pg/</v>
      </c>
      <c r="AM901" s="36" t="str">
        <f>VLOOKUP(First_Validations__2[[#This Row],[CountryReq]],Last_Validations[],COLUMNS($B:T)+1,FALSE)</f>
        <v>https://eiti.org/api/v1.0/score_data/42</v>
      </c>
      <c r="AN901" s="36" t="str">
        <f>IF(First_Validations__2[[#This Row],[FirstValidation.Country: Year]]=First_Validations__2[[#This Row],[Country: Year]],"First","Second / Last")</f>
        <v>First</v>
      </c>
      <c r="AO901" s="36">
        <f>IF(AND(First_Validations__2[[#This Row],[FirstValidation.Validation score]]&lt;5,First_Validations__2[[#This Row],[FirstValidation.Validation score]]&gt;1),1,0)</f>
        <v>1</v>
      </c>
      <c r="AP901" s="36">
        <f>First_Validations__2[[#This Row],[Validation score]]-First_Validations__2[[#This Row],[FirstValidation.Validation score]]</f>
        <v>0</v>
      </c>
      <c r="AQ901" s="36">
        <f>IF(AND(First_Validations__2[[#This Row],[Corrective action]]=1,First_Validations__2[[#This Row],[Validation score]]&lt;5,First_Validations__2[[#This Row],[Validation score]]&gt;1),1,0)</f>
        <v>1</v>
      </c>
      <c r="AR901" s="36">
        <f>IF(AND(First_Validations__2[[#This Row],[Corrective action]]=1,OR(First_Validations__2[[#This Row],[Validation score]]&gt;4,First_Validations__2[[#This Row],[Validation score]]&lt;2)),1,0)</f>
        <v>0</v>
      </c>
      <c r="AS9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1" s="36" t="str">
        <f>VLOOKUP(First_Validations__2[[#This Row],[Requirement ('#)]],Requirements[[Requirements]:[Categories2]],2,FALSE)</f>
        <v>Outcomes and impact</v>
      </c>
    </row>
    <row r="902" spans="2:46">
      <c r="B902" s="34" t="s">
        <v>1602</v>
      </c>
      <c r="C902" s="34">
        <v>1</v>
      </c>
      <c r="D902" s="34">
        <v>42</v>
      </c>
      <c r="E902" s="34" t="s">
        <v>1184</v>
      </c>
      <c r="F902" s="34" t="s">
        <v>1603</v>
      </c>
      <c r="G902" s="34" t="s">
        <v>1602</v>
      </c>
      <c r="H902" s="34" t="s">
        <v>1185</v>
      </c>
      <c r="I902" s="34" t="s">
        <v>1186</v>
      </c>
      <c r="J902" s="34">
        <v>2018</v>
      </c>
      <c r="K902" s="34">
        <v>2018</v>
      </c>
      <c r="L902" s="34" t="s">
        <v>1767</v>
      </c>
      <c r="M902" s="34" t="s">
        <v>1815</v>
      </c>
      <c r="N902" s="34">
        <v>3</v>
      </c>
      <c r="O902" s="34" t="s">
        <v>1798</v>
      </c>
      <c r="P902" s="34" t="s">
        <v>1215</v>
      </c>
      <c r="Q902" s="34" t="s">
        <v>1186</v>
      </c>
      <c r="R902" s="34" t="s">
        <v>1604</v>
      </c>
      <c r="S902" s="34" t="s">
        <v>1871</v>
      </c>
      <c r="T902" s="34" t="s">
        <v>2876</v>
      </c>
      <c r="U902" s="36" t="str">
        <f>VLOOKUP(First_Validations__2[[#This Row],[CountryReq]],Last_Validations[],COLUMNS($B:B)+1,FALSE)</f>
        <v>Papua New Guinea: 2018</v>
      </c>
      <c r="V902" s="36" t="str">
        <f>VLOOKUP(First_Validations__2[[#This Row],[CountryReq]],Last_Validations[],COLUMNS($B:C)+1,FALSE)</f>
        <v>Papua New Guinea</v>
      </c>
      <c r="W902" s="36">
        <f>VLOOKUP(First_Validations__2[[#This Row],[CountryReq]],Last_Validations[],COLUMNS($B:D)+1,FALSE)</f>
        <v>1</v>
      </c>
      <c r="X902" s="36">
        <f>VLOOKUP(First_Validations__2[[#This Row],[CountryReq]],Last_Validations[],COLUMNS($B:E)+1,FALSE)</f>
        <v>42</v>
      </c>
      <c r="Y902" s="36" t="str">
        <f>VLOOKUP(First_Validations__2[[#This Row],[CountryReq]],Last_Validations[],COLUMNS($B:F)+1,FALSE)</f>
        <v>Papua New Guinea: 2018</v>
      </c>
      <c r="Z902" s="36" t="str">
        <f>VLOOKUP(First_Validations__2[[#This Row],[CountryReq]],Last_Validations[],COLUMNS($B:G)+1,FALSE)</f>
        <v>PNG</v>
      </c>
      <c r="AA902" s="36" t="str">
        <f>VLOOKUP(First_Validations__2[[#This Row],[CountryReq]],Last_Validations[],COLUMNS($B:H)+1,FALSE)</f>
        <v>Papua New Guinea</v>
      </c>
      <c r="AB902" s="36" t="str">
        <f>VLOOKUP(First_Validations__2[[#This Row],[CountryReq]],Last_Validations[],COLUMNS($B:I)+1,FALSE)</f>
        <v>https://eiti.org/BD/2018-55</v>
      </c>
      <c r="AC902" s="36" t="str">
        <f>VLOOKUP(First_Validations__2[[#This Row],[CountryReq]],Last_Validations[],COLUMNS($B:J)+1,FALSE)</f>
        <v>https://eiti.org/document/papua-new-guinea-validation-2018</v>
      </c>
      <c r="AD902" s="36">
        <f>VLOOKUP(First_Validations__2[[#This Row],[CountryReq]],Last_Validations[],COLUMNS($B:K)+1,FALSE)</f>
        <v>2018</v>
      </c>
      <c r="AE902" s="36">
        <f>VLOOKUP(First_Validations__2[[#This Row],[CountryReq]],Last_Validations[],COLUMNS($B:L)+1,FALSE)</f>
        <v>2018</v>
      </c>
      <c r="AF902" s="36" t="str">
        <f>VLOOKUP(First_Validations__2[[#This Row],[CountryReq]],Last_Validations[],COLUMNS($B:M)+1,FALSE)</f>
        <v>Meaningful progress</v>
      </c>
      <c r="AG902" s="36" t="str">
        <f>VLOOKUP(First_Validations__2[[#This Row],[CountryReq]],Last_Validations[],COLUMNS($B:N)+1,FALSE)</f>
        <v>SOE quasi-fiscal expenditures (#6.2)</v>
      </c>
      <c r="AH902" s="36">
        <f>VLOOKUP(First_Validations__2[[#This Row],[CountryReq]],Last_Validations[],COLUMNS($B:O)+1,FALSE)</f>
        <v>3</v>
      </c>
      <c r="AI902" s="36" t="str">
        <f>VLOOKUP(First_Validations__2[[#This Row],[CountryReq]],Last_Validations[],COLUMNS($B:P)+1,FALSE)</f>
        <v>Inadequate progress</v>
      </c>
      <c r="AJ902" s="36" t="str">
        <f>VLOOKUP(First_Validations__2[[#This Row],[CountryReq]],Last_Validations[],COLUMNS($B:Q)+1,FALSE)</f>
        <v>While the report notes that no SOE reported any quasi-fiscal expenditures (QFEs) for 2016, some stakeholders view that that material QFEs exist and should be disclosed. It is unclear whether the MSG’s approach to assessing the existence and materiality of QFEs was comprehensive of all types of expenditures that could be considered quasi-fiscal.</v>
      </c>
      <c r="AK902" s="36" t="str">
        <f>VLOOKUP(First_Validations__2[[#This Row],[CountryReq]],Last_Validations[],COLUMNS($B:R)+1,FALSE)</f>
        <v>https://eiti.org/document/papua-new-guinea-validation-2018</v>
      </c>
      <c r="AL902" s="36" t="str">
        <f>VLOOKUP(First_Validations__2[[#This Row],[CountryReq]],Last_Validations[],COLUMNS($B:S)+1,FALSE)</f>
        <v>http://www.pngeiti.org.pg/</v>
      </c>
      <c r="AM902" s="36" t="str">
        <f>VLOOKUP(First_Validations__2[[#This Row],[CountryReq]],Last_Validations[],COLUMNS($B:T)+1,FALSE)</f>
        <v>https://eiti.org/api/v1.0/score_data/42</v>
      </c>
      <c r="AN902" s="36" t="str">
        <f>IF(First_Validations__2[[#This Row],[FirstValidation.Country: Year]]=First_Validations__2[[#This Row],[Country: Year]],"First","Second / Last")</f>
        <v>First</v>
      </c>
      <c r="AO902" s="36">
        <f>IF(AND(First_Validations__2[[#This Row],[FirstValidation.Validation score]]&lt;5,First_Validations__2[[#This Row],[FirstValidation.Validation score]]&gt;1),1,0)</f>
        <v>1</v>
      </c>
      <c r="AP902" s="36">
        <f>First_Validations__2[[#This Row],[Validation score]]-First_Validations__2[[#This Row],[FirstValidation.Validation score]]</f>
        <v>0</v>
      </c>
      <c r="AQ902" s="36">
        <f>IF(AND(First_Validations__2[[#This Row],[Corrective action]]=1,First_Validations__2[[#This Row],[Validation score]]&lt;5,First_Validations__2[[#This Row],[Validation score]]&gt;1),1,0)</f>
        <v>1</v>
      </c>
      <c r="AR902" s="36">
        <f>IF(AND(First_Validations__2[[#This Row],[Corrective action]]=1,OR(First_Validations__2[[#This Row],[Validation score]]&gt;4,First_Validations__2[[#This Row],[Validation score]]&lt;2)),1,0)</f>
        <v>0</v>
      </c>
      <c r="AS9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2" s="36" t="str">
        <f>VLOOKUP(First_Validations__2[[#This Row],[Requirement ('#)]],Requirements[[Requirements]:[Categories2]],2,FALSE)</f>
        <v>Socio-economic contribution</v>
      </c>
    </row>
    <row r="903" spans="2:46">
      <c r="B903" s="34" t="s">
        <v>1602</v>
      </c>
      <c r="C903" s="34">
        <v>1</v>
      </c>
      <c r="D903" s="34">
        <v>42</v>
      </c>
      <c r="E903" s="34" t="s">
        <v>1184</v>
      </c>
      <c r="F903" s="34" t="s">
        <v>1603</v>
      </c>
      <c r="G903" s="34" t="s">
        <v>1602</v>
      </c>
      <c r="H903" s="34" t="s">
        <v>1185</v>
      </c>
      <c r="I903" s="34" t="s">
        <v>1186</v>
      </c>
      <c r="J903" s="34">
        <v>2018</v>
      </c>
      <c r="K903" s="34">
        <v>2018</v>
      </c>
      <c r="L903" s="34" t="s">
        <v>1767</v>
      </c>
      <c r="M903" s="34" t="s">
        <v>1814</v>
      </c>
      <c r="N903" s="34">
        <v>4</v>
      </c>
      <c r="O903" s="34" t="s">
        <v>1767</v>
      </c>
      <c r="P903" s="34" t="s">
        <v>1214</v>
      </c>
      <c r="Q903" s="34" t="s">
        <v>1186</v>
      </c>
      <c r="R903" s="34" t="s">
        <v>1604</v>
      </c>
      <c r="S903" s="34" t="s">
        <v>1871</v>
      </c>
      <c r="T903" s="34" t="s">
        <v>2875</v>
      </c>
      <c r="U903" s="36" t="str">
        <f>VLOOKUP(First_Validations__2[[#This Row],[CountryReq]],Last_Validations[],COLUMNS($B:B)+1,FALSE)</f>
        <v>Papua New Guinea: 2018</v>
      </c>
      <c r="V903" s="36" t="str">
        <f>VLOOKUP(First_Validations__2[[#This Row],[CountryReq]],Last_Validations[],COLUMNS($B:C)+1,FALSE)</f>
        <v>Papua New Guinea</v>
      </c>
      <c r="W903" s="36">
        <f>VLOOKUP(First_Validations__2[[#This Row],[CountryReq]],Last_Validations[],COLUMNS($B:D)+1,FALSE)</f>
        <v>1</v>
      </c>
      <c r="X903" s="36">
        <f>VLOOKUP(First_Validations__2[[#This Row],[CountryReq]],Last_Validations[],COLUMNS($B:E)+1,FALSE)</f>
        <v>42</v>
      </c>
      <c r="Y903" s="36" t="str">
        <f>VLOOKUP(First_Validations__2[[#This Row],[CountryReq]],Last_Validations[],COLUMNS($B:F)+1,FALSE)</f>
        <v>Papua New Guinea: 2018</v>
      </c>
      <c r="Z903" s="36" t="str">
        <f>VLOOKUP(First_Validations__2[[#This Row],[CountryReq]],Last_Validations[],COLUMNS($B:G)+1,FALSE)</f>
        <v>PNG</v>
      </c>
      <c r="AA903" s="36" t="str">
        <f>VLOOKUP(First_Validations__2[[#This Row],[CountryReq]],Last_Validations[],COLUMNS($B:H)+1,FALSE)</f>
        <v>Papua New Guinea</v>
      </c>
      <c r="AB903" s="36" t="str">
        <f>VLOOKUP(First_Validations__2[[#This Row],[CountryReq]],Last_Validations[],COLUMNS($B:I)+1,FALSE)</f>
        <v>https://eiti.org/BD/2018-55</v>
      </c>
      <c r="AC903" s="36" t="str">
        <f>VLOOKUP(First_Validations__2[[#This Row],[CountryReq]],Last_Validations[],COLUMNS($B:J)+1,FALSE)</f>
        <v>https://eiti.org/document/papua-new-guinea-validation-2018</v>
      </c>
      <c r="AD903" s="36">
        <f>VLOOKUP(First_Validations__2[[#This Row],[CountryReq]],Last_Validations[],COLUMNS($B:K)+1,FALSE)</f>
        <v>2018</v>
      </c>
      <c r="AE903" s="36">
        <f>VLOOKUP(First_Validations__2[[#This Row],[CountryReq]],Last_Validations[],COLUMNS($B:L)+1,FALSE)</f>
        <v>2018</v>
      </c>
      <c r="AF903" s="36" t="str">
        <f>VLOOKUP(First_Validations__2[[#This Row],[CountryReq]],Last_Validations[],COLUMNS($B:M)+1,FALSE)</f>
        <v>Meaningful progress</v>
      </c>
      <c r="AG903" s="36" t="str">
        <f>VLOOKUP(First_Validations__2[[#This Row],[CountryReq]],Last_Validations[],COLUMNS($B:N)+1,FALSE)</f>
        <v>Mandatory social expenditures (#6.1)</v>
      </c>
      <c r="AH903" s="36">
        <f>VLOOKUP(First_Validations__2[[#This Row],[CountryReq]],Last_Validations[],COLUMNS($B:O)+1,FALSE)</f>
        <v>4</v>
      </c>
      <c r="AI903" s="36" t="str">
        <f>VLOOKUP(First_Validations__2[[#This Row],[CountryReq]],Last_Validations[],COLUMNS($B:P)+1,FALSE)</f>
        <v>Meaningful progress</v>
      </c>
      <c r="AJ903" s="36" t="str">
        <f>VLOOKUP(First_Validations__2[[#This Row],[CountryReq]],Last_Validations[],COLUMNS($B:Q)+1,FALSE)</f>
        <v>The report does not distinguish between mandatory cash and in-kind social expenditures. Comprehensive information as to the nature, value and beneficiaries of social expenditure projects is also missing from the report. Nevertheless, the MSG made efforts to disclose information on mandatory social expenditures despite confidentiality constraints.</v>
      </c>
      <c r="AK903" s="36" t="str">
        <f>VLOOKUP(First_Validations__2[[#This Row],[CountryReq]],Last_Validations[],COLUMNS($B:R)+1,FALSE)</f>
        <v>https://eiti.org/document/papua-new-guinea-validation-2018</v>
      </c>
      <c r="AL903" s="36" t="str">
        <f>VLOOKUP(First_Validations__2[[#This Row],[CountryReq]],Last_Validations[],COLUMNS($B:S)+1,FALSE)</f>
        <v>http://www.pngeiti.org.pg/</v>
      </c>
      <c r="AM903" s="36" t="str">
        <f>VLOOKUP(First_Validations__2[[#This Row],[CountryReq]],Last_Validations[],COLUMNS($B:T)+1,FALSE)</f>
        <v>https://eiti.org/api/v1.0/score_data/42</v>
      </c>
      <c r="AN903" s="36" t="str">
        <f>IF(First_Validations__2[[#This Row],[FirstValidation.Country: Year]]=First_Validations__2[[#This Row],[Country: Year]],"First","Second / Last")</f>
        <v>First</v>
      </c>
      <c r="AO903" s="36">
        <f>IF(AND(First_Validations__2[[#This Row],[FirstValidation.Validation score]]&lt;5,First_Validations__2[[#This Row],[FirstValidation.Validation score]]&gt;1),1,0)</f>
        <v>1</v>
      </c>
      <c r="AP903" s="36">
        <f>First_Validations__2[[#This Row],[Validation score]]-First_Validations__2[[#This Row],[FirstValidation.Validation score]]</f>
        <v>0</v>
      </c>
      <c r="AQ903" s="36">
        <f>IF(AND(First_Validations__2[[#This Row],[Corrective action]]=1,First_Validations__2[[#This Row],[Validation score]]&lt;5,First_Validations__2[[#This Row],[Validation score]]&gt;1),1,0)</f>
        <v>1</v>
      </c>
      <c r="AR903" s="36">
        <f>IF(AND(First_Validations__2[[#This Row],[Corrective action]]=1,OR(First_Validations__2[[#This Row],[Validation score]]&gt;4,First_Validations__2[[#This Row],[Validation score]]&lt;2)),1,0)</f>
        <v>0</v>
      </c>
      <c r="AS9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3" s="36" t="str">
        <f>VLOOKUP(First_Validations__2[[#This Row],[Requirement ('#)]],Requirements[[Requirements]:[Categories2]],2,FALSE)</f>
        <v>Socio-economic contribution</v>
      </c>
    </row>
    <row r="904" spans="2:46">
      <c r="B904" s="34" t="s">
        <v>1602</v>
      </c>
      <c r="C904" s="34">
        <v>1</v>
      </c>
      <c r="D904" s="34">
        <v>42</v>
      </c>
      <c r="E904" s="34" t="s">
        <v>1184</v>
      </c>
      <c r="F904" s="34" t="s">
        <v>1603</v>
      </c>
      <c r="G904" s="34" t="s">
        <v>1602</v>
      </c>
      <c r="H904" s="34" t="s">
        <v>1185</v>
      </c>
      <c r="I904" s="34" t="s">
        <v>1186</v>
      </c>
      <c r="J904" s="34">
        <v>2018</v>
      </c>
      <c r="K904" s="34">
        <v>2018</v>
      </c>
      <c r="L904" s="34" t="s">
        <v>1767</v>
      </c>
      <c r="M904" s="34" t="s">
        <v>1818</v>
      </c>
      <c r="N904" s="34">
        <v>5</v>
      </c>
      <c r="O904" s="34" t="s">
        <v>1768</v>
      </c>
      <c r="P904" s="34" t="s">
        <v>1217</v>
      </c>
      <c r="Q904" s="34" t="s">
        <v>1186</v>
      </c>
      <c r="R904" s="34" t="s">
        <v>1604</v>
      </c>
      <c r="S904" s="34" t="s">
        <v>1871</v>
      </c>
      <c r="T904" s="34" t="s">
        <v>2874</v>
      </c>
      <c r="U904" s="36" t="str">
        <f>VLOOKUP(First_Validations__2[[#This Row],[CountryReq]],Last_Validations[],COLUMNS($B:B)+1,FALSE)</f>
        <v>Papua New Guinea: 2018</v>
      </c>
      <c r="V904" s="36" t="str">
        <f>VLOOKUP(First_Validations__2[[#This Row],[CountryReq]],Last_Validations[],COLUMNS($B:C)+1,FALSE)</f>
        <v>Papua New Guinea</v>
      </c>
      <c r="W904" s="36">
        <f>VLOOKUP(First_Validations__2[[#This Row],[CountryReq]],Last_Validations[],COLUMNS($B:D)+1,FALSE)</f>
        <v>1</v>
      </c>
      <c r="X904" s="36">
        <f>VLOOKUP(First_Validations__2[[#This Row],[CountryReq]],Last_Validations[],COLUMNS($B:E)+1,FALSE)</f>
        <v>42</v>
      </c>
      <c r="Y904" s="36" t="str">
        <f>VLOOKUP(First_Validations__2[[#This Row],[CountryReq]],Last_Validations[],COLUMNS($B:F)+1,FALSE)</f>
        <v>Papua New Guinea: 2018</v>
      </c>
      <c r="Z904" s="36" t="str">
        <f>VLOOKUP(First_Validations__2[[#This Row],[CountryReq]],Last_Validations[],COLUMNS($B:G)+1,FALSE)</f>
        <v>PNG</v>
      </c>
      <c r="AA904" s="36" t="str">
        <f>VLOOKUP(First_Validations__2[[#This Row],[CountryReq]],Last_Validations[],COLUMNS($B:H)+1,FALSE)</f>
        <v>Papua New Guinea</v>
      </c>
      <c r="AB904" s="36" t="str">
        <f>VLOOKUP(First_Validations__2[[#This Row],[CountryReq]],Last_Validations[],COLUMNS($B:I)+1,FALSE)</f>
        <v>https://eiti.org/BD/2018-55</v>
      </c>
      <c r="AC904" s="36" t="str">
        <f>VLOOKUP(First_Validations__2[[#This Row],[CountryReq]],Last_Validations[],COLUMNS($B:J)+1,FALSE)</f>
        <v>https://eiti.org/document/papua-new-guinea-validation-2018</v>
      </c>
      <c r="AD904" s="36">
        <f>VLOOKUP(First_Validations__2[[#This Row],[CountryReq]],Last_Validations[],COLUMNS($B:K)+1,FALSE)</f>
        <v>2018</v>
      </c>
      <c r="AE904" s="36">
        <f>VLOOKUP(First_Validations__2[[#This Row],[CountryReq]],Last_Validations[],COLUMNS($B:L)+1,FALSE)</f>
        <v>2018</v>
      </c>
      <c r="AF904" s="36" t="str">
        <f>VLOOKUP(First_Validations__2[[#This Row],[CountryReq]],Last_Validations[],COLUMNS($B:M)+1,FALSE)</f>
        <v>Meaningful progress</v>
      </c>
      <c r="AG904" s="36" t="str">
        <f>VLOOKUP(First_Validations__2[[#This Row],[CountryReq]],Last_Validations[],COLUMNS($B:N)+1,FALSE)</f>
        <v>Public debate (#7.1)</v>
      </c>
      <c r="AH904" s="36">
        <f>VLOOKUP(First_Validations__2[[#This Row],[CountryReq]],Last_Validations[],COLUMNS($B:O)+1,FALSE)</f>
        <v>5</v>
      </c>
      <c r="AI904" s="36" t="str">
        <f>VLOOKUP(First_Validations__2[[#This Row],[CountryReq]],Last_Validations[],COLUMNS($B:P)+1,FALSE)</f>
        <v>Satisfactory progress</v>
      </c>
      <c r="AJ904" s="36" t="str">
        <f>VLOOKUP(First_Validations__2[[#This Row],[CountryReq]],Last_Validations[],COLUMNS($B:Q)+1,FALSE)</f>
        <v>There is public dissemination of information and it can be seen from online articles and publications that EITI data is referred to in understanding the issues in the sector. There are efforts to engage the media and seek various platforms to promote EITI and contribute to public debate.</v>
      </c>
      <c r="AK904" s="36" t="str">
        <f>VLOOKUP(First_Validations__2[[#This Row],[CountryReq]],Last_Validations[],COLUMNS($B:R)+1,FALSE)</f>
        <v>https://eiti.org/document/papua-new-guinea-validation-2018</v>
      </c>
      <c r="AL904" s="36" t="str">
        <f>VLOOKUP(First_Validations__2[[#This Row],[CountryReq]],Last_Validations[],COLUMNS($B:S)+1,FALSE)</f>
        <v>http://www.pngeiti.org.pg/</v>
      </c>
      <c r="AM904" s="36" t="str">
        <f>VLOOKUP(First_Validations__2[[#This Row],[CountryReq]],Last_Validations[],COLUMNS($B:T)+1,FALSE)</f>
        <v>https://eiti.org/api/v1.0/score_data/42</v>
      </c>
      <c r="AN904" s="36" t="str">
        <f>IF(First_Validations__2[[#This Row],[FirstValidation.Country: Year]]=First_Validations__2[[#This Row],[Country: Year]],"First","Second / Last")</f>
        <v>First</v>
      </c>
      <c r="AO904" s="36">
        <f>IF(AND(First_Validations__2[[#This Row],[FirstValidation.Validation score]]&lt;5,First_Validations__2[[#This Row],[FirstValidation.Validation score]]&gt;1),1,0)</f>
        <v>0</v>
      </c>
      <c r="AP904" s="36">
        <f>First_Validations__2[[#This Row],[Validation score]]-First_Validations__2[[#This Row],[FirstValidation.Validation score]]</f>
        <v>0</v>
      </c>
      <c r="AQ904" s="36">
        <f>IF(AND(First_Validations__2[[#This Row],[Corrective action]]=1,First_Validations__2[[#This Row],[Validation score]]&lt;5,First_Validations__2[[#This Row],[Validation score]]&gt;1),1,0)</f>
        <v>0</v>
      </c>
      <c r="AR904" s="36">
        <f>IF(AND(First_Validations__2[[#This Row],[Corrective action]]=1,OR(First_Validations__2[[#This Row],[Validation score]]&gt;4,First_Validations__2[[#This Row],[Validation score]]&lt;2)),1,0)</f>
        <v>0</v>
      </c>
      <c r="AS9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4" s="36" t="str">
        <f>VLOOKUP(First_Validations__2[[#This Row],[Requirement ('#)]],Requirements[[Requirements]:[Categories2]],2,FALSE)</f>
        <v>Outcomes and impact</v>
      </c>
    </row>
    <row r="905" spans="2:46">
      <c r="B905" s="34" t="s">
        <v>1602</v>
      </c>
      <c r="C905" s="34">
        <v>1</v>
      </c>
      <c r="D905" s="34">
        <v>42</v>
      </c>
      <c r="E905" s="34" t="s">
        <v>1184</v>
      </c>
      <c r="F905" s="34" t="s">
        <v>1603</v>
      </c>
      <c r="G905" s="34" t="s">
        <v>1602</v>
      </c>
      <c r="H905" s="34" t="s">
        <v>1185</v>
      </c>
      <c r="I905" s="34" t="s">
        <v>1186</v>
      </c>
      <c r="J905" s="34">
        <v>2018</v>
      </c>
      <c r="K905" s="34">
        <v>2018</v>
      </c>
      <c r="L905" s="34" t="s">
        <v>1767</v>
      </c>
      <c r="M905" s="34" t="s">
        <v>1816</v>
      </c>
      <c r="N905" s="34">
        <v>5</v>
      </c>
      <c r="O905" s="34" t="s">
        <v>1768</v>
      </c>
      <c r="P905" s="34" t="s">
        <v>1216</v>
      </c>
      <c r="Q905" s="34" t="s">
        <v>1186</v>
      </c>
      <c r="R905" s="34" t="s">
        <v>1604</v>
      </c>
      <c r="S905" s="34" t="s">
        <v>1871</v>
      </c>
      <c r="T905" s="34" t="s">
        <v>2873</v>
      </c>
      <c r="U905" s="36" t="str">
        <f>VLOOKUP(First_Validations__2[[#This Row],[CountryReq]],Last_Validations[],COLUMNS($B:B)+1,FALSE)</f>
        <v>Papua New Guinea: 2018</v>
      </c>
      <c r="V905" s="36" t="str">
        <f>VLOOKUP(First_Validations__2[[#This Row],[CountryReq]],Last_Validations[],COLUMNS($B:C)+1,FALSE)</f>
        <v>Papua New Guinea</v>
      </c>
      <c r="W905" s="36">
        <f>VLOOKUP(First_Validations__2[[#This Row],[CountryReq]],Last_Validations[],COLUMNS($B:D)+1,FALSE)</f>
        <v>1</v>
      </c>
      <c r="X905" s="36">
        <f>VLOOKUP(First_Validations__2[[#This Row],[CountryReq]],Last_Validations[],COLUMNS($B:E)+1,FALSE)</f>
        <v>42</v>
      </c>
      <c r="Y905" s="36" t="str">
        <f>VLOOKUP(First_Validations__2[[#This Row],[CountryReq]],Last_Validations[],COLUMNS($B:F)+1,FALSE)</f>
        <v>Papua New Guinea: 2018</v>
      </c>
      <c r="Z905" s="36" t="str">
        <f>VLOOKUP(First_Validations__2[[#This Row],[CountryReq]],Last_Validations[],COLUMNS($B:G)+1,FALSE)</f>
        <v>PNG</v>
      </c>
      <c r="AA905" s="36" t="str">
        <f>VLOOKUP(First_Validations__2[[#This Row],[CountryReq]],Last_Validations[],COLUMNS($B:H)+1,FALSE)</f>
        <v>Papua New Guinea</v>
      </c>
      <c r="AB905" s="36" t="str">
        <f>VLOOKUP(First_Validations__2[[#This Row],[CountryReq]],Last_Validations[],COLUMNS($B:I)+1,FALSE)</f>
        <v>https://eiti.org/BD/2018-55</v>
      </c>
      <c r="AC905" s="36" t="str">
        <f>VLOOKUP(First_Validations__2[[#This Row],[CountryReq]],Last_Validations[],COLUMNS($B:J)+1,FALSE)</f>
        <v>https://eiti.org/document/papua-new-guinea-validation-2018</v>
      </c>
      <c r="AD905" s="36">
        <f>VLOOKUP(First_Validations__2[[#This Row],[CountryReq]],Last_Validations[],COLUMNS($B:K)+1,FALSE)</f>
        <v>2018</v>
      </c>
      <c r="AE905" s="36">
        <f>VLOOKUP(First_Validations__2[[#This Row],[CountryReq]],Last_Validations[],COLUMNS($B:L)+1,FALSE)</f>
        <v>2018</v>
      </c>
      <c r="AF905" s="36" t="str">
        <f>VLOOKUP(First_Validations__2[[#This Row],[CountryReq]],Last_Validations[],COLUMNS($B:M)+1,FALSE)</f>
        <v>Meaningful progress</v>
      </c>
      <c r="AG905" s="36" t="str">
        <f>VLOOKUP(First_Validations__2[[#This Row],[CountryReq]],Last_Validations[],COLUMNS($B:N)+1,FALSE)</f>
        <v>Economic contribution (#6.3)</v>
      </c>
      <c r="AH905" s="36">
        <f>VLOOKUP(First_Validations__2[[#This Row],[CountryReq]],Last_Validations[],COLUMNS($B:O)+1,FALSE)</f>
        <v>5</v>
      </c>
      <c r="AI905" s="36" t="str">
        <f>VLOOKUP(First_Validations__2[[#This Row],[CountryReq]],Last_Validations[],COLUMNS($B:P)+1,FALSE)</f>
        <v>Satisfactory progress</v>
      </c>
      <c r="AJ905" s="36" t="str">
        <f>VLOOKUP(First_Validations__2[[#This Row],[CountryReq]],Last_Validations[],COLUMNS($B:Q)+1,FALSE)</f>
        <v>The report provides, in absolute and relative terms, estimates of the extractive industries’ contribution to GDP, government revenues, exports, employment and location of major extractive activities. While 2016 employment data provided is not comprehensive, the report is transparent about the constraints in sourcing reliable employment data for PNG.</v>
      </c>
      <c r="AK905" s="36" t="str">
        <f>VLOOKUP(First_Validations__2[[#This Row],[CountryReq]],Last_Validations[],COLUMNS($B:R)+1,FALSE)</f>
        <v>https://eiti.org/document/papua-new-guinea-validation-2018</v>
      </c>
      <c r="AL905" s="36" t="str">
        <f>VLOOKUP(First_Validations__2[[#This Row],[CountryReq]],Last_Validations[],COLUMNS($B:S)+1,FALSE)</f>
        <v>http://www.pngeiti.org.pg/</v>
      </c>
      <c r="AM905" s="36" t="str">
        <f>VLOOKUP(First_Validations__2[[#This Row],[CountryReq]],Last_Validations[],COLUMNS($B:T)+1,FALSE)</f>
        <v>https://eiti.org/api/v1.0/score_data/42</v>
      </c>
      <c r="AN905" s="36" t="str">
        <f>IF(First_Validations__2[[#This Row],[FirstValidation.Country: Year]]=First_Validations__2[[#This Row],[Country: Year]],"First","Second / Last")</f>
        <v>First</v>
      </c>
      <c r="AO905" s="36">
        <f>IF(AND(First_Validations__2[[#This Row],[FirstValidation.Validation score]]&lt;5,First_Validations__2[[#This Row],[FirstValidation.Validation score]]&gt;1),1,0)</f>
        <v>0</v>
      </c>
      <c r="AP905" s="36">
        <f>First_Validations__2[[#This Row],[Validation score]]-First_Validations__2[[#This Row],[FirstValidation.Validation score]]</f>
        <v>0</v>
      </c>
      <c r="AQ905" s="36">
        <f>IF(AND(First_Validations__2[[#This Row],[Corrective action]]=1,First_Validations__2[[#This Row],[Validation score]]&lt;5,First_Validations__2[[#This Row],[Validation score]]&gt;1),1,0)</f>
        <v>0</v>
      </c>
      <c r="AR905" s="36">
        <f>IF(AND(First_Validations__2[[#This Row],[Corrective action]]=1,OR(First_Validations__2[[#This Row],[Validation score]]&gt;4,First_Validations__2[[#This Row],[Validation score]]&lt;2)),1,0)</f>
        <v>0</v>
      </c>
      <c r="AS9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5" s="36" t="str">
        <f>VLOOKUP(First_Validations__2[[#This Row],[Requirement ('#)]],Requirements[[Requirements]:[Categories2]],2,FALSE)</f>
        <v>Socio-economic contribution</v>
      </c>
    </row>
    <row r="906" spans="2:46">
      <c r="B906" s="34" t="s">
        <v>1602</v>
      </c>
      <c r="C906" s="34">
        <v>1</v>
      </c>
      <c r="D906" s="34">
        <v>42</v>
      </c>
      <c r="E906" s="34" t="s">
        <v>1184</v>
      </c>
      <c r="F906" s="34" t="s">
        <v>1603</v>
      </c>
      <c r="G906" s="34" t="s">
        <v>1602</v>
      </c>
      <c r="H906" s="34" t="s">
        <v>1185</v>
      </c>
      <c r="I906" s="34" t="s">
        <v>1186</v>
      </c>
      <c r="J906" s="34">
        <v>2018</v>
      </c>
      <c r="K906" s="34">
        <v>2018</v>
      </c>
      <c r="L906" s="34" t="s">
        <v>1767</v>
      </c>
      <c r="M906" s="34" t="s">
        <v>1791</v>
      </c>
      <c r="N906" s="34">
        <v>5</v>
      </c>
      <c r="O906" s="34" t="s">
        <v>1768</v>
      </c>
      <c r="P906" s="34" t="s">
        <v>1193</v>
      </c>
      <c r="Q906" s="34" t="s">
        <v>1186</v>
      </c>
      <c r="R906" s="34" t="s">
        <v>1604</v>
      </c>
      <c r="S906" s="34" t="s">
        <v>1871</v>
      </c>
      <c r="T906" s="34" t="s">
        <v>2870</v>
      </c>
      <c r="U906" s="36" t="str">
        <f>VLOOKUP(First_Validations__2[[#This Row],[CountryReq]],Last_Validations[],COLUMNS($B:B)+1,FALSE)</f>
        <v>Papua New Guinea: 2018</v>
      </c>
      <c r="V906" s="36" t="str">
        <f>VLOOKUP(First_Validations__2[[#This Row],[CountryReq]],Last_Validations[],COLUMNS($B:C)+1,FALSE)</f>
        <v>Papua New Guinea</v>
      </c>
      <c r="W906" s="36">
        <f>VLOOKUP(First_Validations__2[[#This Row],[CountryReq]],Last_Validations[],COLUMNS($B:D)+1,FALSE)</f>
        <v>1</v>
      </c>
      <c r="X906" s="36">
        <f>VLOOKUP(First_Validations__2[[#This Row],[CountryReq]],Last_Validations[],COLUMNS($B:E)+1,FALSE)</f>
        <v>42</v>
      </c>
      <c r="Y906" s="36" t="str">
        <f>VLOOKUP(First_Validations__2[[#This Row],[CountryReq]],Last_Validations[],COLUMNS($B:F)+1,FALSE)</f>
        <v>Papua New Guinea: 2018</v>
      </c>
      <c r="Z906" s="36" t="str">
        <f>VLOOKUP(First_Validations__2[[#This Row],[CountryReq]],Last_Validations[],COLUMNS($B:G)+1,FALSE)</f>
        <v>PNG</v>
      </c>
      <c r="AA906" s="36" t="str">
        <f>VLOOKUP(First_Validations__2[[#This Row],[CountryReq]],Last_Validations[],COLUMNS($B:H)+1,FALSE)</f>
        <v>Papua New Guinea</v>
      </c>
      <c r="AB906" s="36" t="str">
        <f>VLOOKUP(First_Validations__2[[#This Row],[CountryReq]],Last_Validations[],COLUMNS($B:I)+1,FALSE)</f>
        <v>https://eiti.org/BD/2018-55</v>
      </c>
      <c r="AC906" s="36" t="str">
        <f>VLOOKUP(First_Validations__2[[#This Row],[CountryReq]],Last_Validations[],COLUMNS($B:J)+1,FALSE)</f>
        <v>https://eiti.org/document/papua-new-guinea-validation-2018</v>
      </c>
      <c r="AD906" s="36">
        <f>VLOOKUP(First_Validations__2[[#This Row],[CountryReq]],Last_Validations[],COLUMNS($B:K)+1,FALSE)</f>
        <v>2018</v>
      </c>
      <c r="AE906" s="36">
        <f>VLOOKUP(First_Validations__2[[#This Row],[CountryReq]],Last_Validations[],COLUMNS($B:L)+1,FALSE)</f>
        <v>2018</v>
      </c>
      <c r="AF906" s="36" t="str">
        <f>VLOOKUP(First_Validations__2[[#This Row],[CountryReq]],Last_Validations[],COLUMNS($B:M)+1,FALSE)</f>
        <v>Meaningful progress</v>
      </c>
      <c r="AG906" s="36" t="str">
        <f>VLOOKUP(First_Validations__2[[#This Row],[CountryReq]],Last_Validations[],COLUMNS($B:N)+1,FALSE)</f>
        <v>Legal framework (#2.1)</v>
      </c>
      <c r="AH906" s="36">
        <f>VLOOKUP(First_Validations__2[[#This Row],[CountryReq]],Last_Validations[],COLUMNS($B:O)+1,FALSE)</f>
        <v>5</v>
      </c>
      <c r="AI906" s="36" t="str">
        <f>VLOOKUP(First_Validations__2[[#This Row],[CountryReq]],Last_Validations[],COLUMNS($B:P)+1,FALSE)</f>
        <v>Satisfactory progress</v>
      </c>
      <c r="AJ906" s="36" t="str">
        <f>VLOOKUP(First_Validations__2[[#This Row],[CountryReq]],Last_Validations[],COLUMNS($B:Q)+1,FALSE)</f>
        <v>The 2016 EITI Report contains sufficient information on the governing laws in the sector and the roles of the regulatory agencies. It provides an overview of the applicable fiscal regime and the level of fiscal devolution. Policy reforms are also mentioned.</v>
      </c>
      <c r="AK906" s="36" t="str">
        <f>VLOOKUP(First_Validations__2[[#This Row],[CountryReq]],Last_Validations[],COLUMNS($B:R)+1,FALSE)</f>
        <v>https://eiti.org/document/papua-new-guinea-validation-2018</v>
      </c>
      <c r="AL906" s="36" t="str">
        <f>VLOOKUP(First_Validations__2[[#This Row],[CountryReq]],Last_Validations[],COLUMNS($B:S)+1,FALSE)</f>
        <v>http://www.pngeiti.org.pg/</v>
      </c>
      <c r="AM906" s="36" t="str">
        <f>VLOOKUP(First_Validations__2[[#This Row],[CountryReq]],Last_Validations[],COLUMNS($B:T)+1,FALSE)</f>
        <v>https://eiti.org/api/v1.0/score_data/42</v>
      </c>
      <c r="AN906" s="36" t="str">
        <f>IF(First_Validations__2[[#This Row],[FirstValidation.Country: Year]]=First_Validations__2[[#This Row],[Country: Year]],"First","Second / Last")</f>
        <v>First</v>
      </c>
      <c r="AO906" s="36">
        <f>IF(AND(First_Validations__2[[#This Row],[FirstValidation.Validation score]]&lt;5,First_Validations__2[[#This Row],[FirstValidation.Validation score]]&gt;1),1,0)</f>
        <v>0</v>
      </c>
      <c r="AP906" s="36">
        <f>First_Validations__2[[#This Row],[Validation score]]-First_Validations__2[[#This Row],[FirstValidation.Validation score]]</f>
        <v>0</v>
      </c>
      <c r="AQ906" s="36">
        <f>IF(AND(First_Validations__2[[#This Row],[Corrective action]]=1,First_Validations__2[[#This Row],[Validation score]]&lt;5,First_Validations__2[[#This Row],[Validation score]]&gt;1),1,0)</f>
        <v>0</v>
      </c>
      <c r="AR906" s="36">
        <f>IF(AND(First_Validations__2[[#This Row],[Corrective action]]=1,OR(First_Validations__2[[#This Row],[Validation score]]&gt;4,First_Validations__2[[#This Row],[Validation score]]&lt;2)),1,0)</f>
        <v>0</v>
      </c>
      <c r="AS9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6" s="36" t="str">
        <f>VLOOKUP(First_Validations__2[[#This Row],[Requirement ('#)]],Requirements[[Requirements]:[Categories2]],2,FALSE)</f>
        <v>Licenses and contracts</v>
      </c>
    </row>
    <row r="907" spans="2:46">
      <c r="B907" s="34" t="s">
        <v>1602</v>
      </c>
      <c r="C907" s="34">
        <v>1</v>
      </c>
      <c r="D907" s="34">
        <v>42</v>
      </c>
      <c r="E907" s="34" t="s">
        <v>1184</v>
      </c>
      <c r="F907" s="34" t="s">
        <v>1603</v>
      </c>
      <c r="G907" s="34" t="s">
        <v>1602</v>
      </c>
      <c r="H907" s="34" t="s">
        <v>1185</v>
      </c>
      <c r="I907" s="34" t="s">
        <v>1186</v>
      </c>
      <c r="J907" s="34">
        <v>2018</v>
      </c>
      <c r="K907" s="34">
        <v>2018</v>
      </c>
      <c r="L907" s="34" t="s">
        <v>1767</v>
      </c>
      <c r="M907" s="34" t="s">
        <v>1790</v>
      </c>
      <c r="N907" s="34">
        <v>5</v>
      </c>
      <c r="O907" s="34" t="s">
        <v>1768</v>
      </c>
      <c r="P907" s="34" t="s">
        <v>1192</v>
      </c>
      <c r="Q907" s="34" t="s">
        <v>1186</v>
      </c>
      <c r="R907" s="34" t="s">
        <v>1604</v>
      </c>
      <c r="S907" s="34" t="s">
        <v>1871</v>
      </c>
      <c r="T907" s="34" t="s">
        <v>2865</v>
      </c>
      <c r="U907" s="36" t="str">
        <f>VLOOKUP(First_Validations__2[[#This Row],[CountryReq]],Last_Validations[],COLUMNS($B:B)+1,FALSE)</f>
        <v>Papua New Guinea: 2018</v>
      </c>
      <c r="V907" s="36" t="str">
        <f>VLOOKUP(First_Validations__2[[#This Row],[CountryReq]],Last_Validations[],COLUMNS($B:C)+1,FALSE)</f>
        <v>Papua New Guinea</v>
      </c>
      <c r="W907" s="36">
        <f>VLOOKUP(First_Validations__2[[#This Row],[CountryReq]],Last_Validations[],COLUMNS($B:D)+1,FALSE)</f>
        <v>1</v>
      </c>
      <c r="X907" s="36">
        <f>VLOOKUP(First_Validations__2[[#This Row],[CountryReq]],Last_Validations[],COLUMNS($B:E)+1,FALSE)</f>
        <v>42</v>
      </c>
      <c r="Y907" s="36" t="str">
        <f>VLOOKUP(First_Validations__2[[#This Row],[CountryReq]],Last_Validations[],COLUMNS($B:F)+1,FALSE)</f>
        <v>Papua New Guinea: 2018</v>
      </c>
      <c r="Z907" s="36" t="str">
        <f>VLOOKUP(First_Validations__2[[#This Row],[CountryReq]],Last_Validations[],COLUMNS($B:G)+1,FALSE)</f>
        <v>PNG</v>
      </c>
      <c r="AA907" s="36" t="str">
        <f>VLOOKUP(First_Validations__2[[#This Row],[CountryReq]],Last_Validations[],COLUMNS($B:H)+1,FALSE)</f>
        <v>Papua New Guinea</v>
      </c>
      <c r="AB907" s="36" t="str">
        <f>VLOOKUP(First_Validations__2[[#This Row],[CountryReq]],Last_Validations[],COLUMNS($B:I)+1,FALSE)</f>
        <v>https://eiti.org/BD/2018-55</v>
      </c>
      <c r="AC907" s="36" t="str">
        <f>VLOOKUP(First_Validations__2[[#This Row],[CountryReq]],Last_Validations[],COLUMNS($B:J)+1,FALSE)</f>
        <v>https://eiti.org/document/papua-new-guinea-validation-2018</v>
      </c>
      <c r="AD907" s="36">
        <f>VLOOKUP(First_Validations__2[[#This Row],[CountryReq]],Last_Validations[],COLUMNS($B:K)+1,FALSE)</f>
        <v>2018</v>
      </c>
      <c r="AE907" s="36">
        <f>VLOOKUP(First_Validations__2[[#This Row],[CountryReq]],Last_Validations[],COLUMNS($B:L)+1,FALSE)</f>
        <v>2018</v>
      </c>
      <c r="AF907" s="36" t="str">
        <f>VLOOKUP(First_Validations__2[[#This Row],[CountryReq]],Last_Validations[],COLUMNS($B:M)+1,FALSE)</f>
        <v>Meaningful progress</v>
      </c>
      <c r="AG907" s="36" t="str">
        <f>VLOOKUP(First_Validations__2[[#This Row],[CountryReq]],Last_Validations[],COLUMNS($B:N)+1,FALSE)</f>
        <v>Workplan (#1.5)</v>
      </c>
      <c r="AH907" s="36">
        <f>VLOOKUP(First_Validations__2[[#This Row],[CountryReq]],Last_Validations[],COLUMNS($B:O)+1,FALSE)</f>
        <v>5</v>
      </c>
      <c r="AI907" s="36" t="str">
        <f>VLOOKUP(First_Validations__2[[#This Row],[CountryReq]],Last_Validations[],COLUMNS($B:P)+1,FALSE)</f>
        <v>Satisfactory progress</v>
      </c>
      <c r="AJ907" s="36" t="str">
        <f>VLOOKUP(First_Validations__2[[#This Row],[CountryReq]],Last_Validations[],COLUMNS($B:Q)+1,FALSE)</f>
        <v>The 2017 and 2018 work plans contain objectives aligned with national issues, have measurable and time-bound activities, provide for plans to address capacity constraints, legal obstacles, and scope of EITI reporting, as well as plans for implementing recommendations. They are fully costed with indication of the sources of funding.</v>
      </c>
      <c r="AK907" s="36" t="str">
        <f>VLOOKUP(First_Validations__2[[#This Row],[CountryReq]],Last_Validations[],COLUMNS($B:R)+1,FALSE)</f>
        <v>https://eiti.org/document/papua-new-guinea-validation-2018</v>
      </c>
      <c r="AL907" s="36" t="str">
        <f>VLOOKUP(First_Validations__2[[#This Row],[CountryReq]],Last_Validations[],COLUMNS($B:S)+1,FALSE)</f>
        <v>http://www.pngeiti.org.pg/</v>
      </c>
      <c r="AM907" s="36" t="str">
        <f>VLOOKUP(First_Validations__2[[#This Row],[CountryReq]],Last_Validations[],COLUMNS($B:T)+1,FALSE)</f>
        <v>https://eiti.org/api/v1.0/score_data/42</v>
      </c>
      <c r="AN907" s="36" t="str">
        <f>IF(First_Validations__2[[#This Row],[FirstValidation.Country: Year]]=First_Validations__2[[#This Row],[Country: Year]],"First","Second / Last")</f>
        <v>First</v>
      </c>
      <c r="AO907" s="36">
        <f>IF(AND(First_Validations__2[[#This Row],[FirstValidation.Validation score]]&lt;5,First_Validations__2[[#This Row],[FirstValidation.Validation score]]&gt;1),1,0)</f>
        <v>0</v>
      </c>
      <c r="AP907" s="36">
        <f>First_Validations__2[[#This Row],[Validation score]]-First_Validations__2[[#This Row],[FirstValidation.Validation score]]</f>
        <v>0</v>
      </c>
      <c r="AQ907" s="36">
        <f>IF(AND(First_Validations__2[[#This Row],[Corrective action]]=1,First_Validations__2[[#This Row],[Validation score]]&lt;5,First_Validations__2[[#This Row],[Validation score]]&gt;1),1,0)</f>
        <v>0</v>
      </c>
      <c r="AR907" s="36">
        <f>IF(AND(First_Validations__2[[#This Row],[Corrective action]]=1,OR(First_Validations__2[[#This Row],[Validation score]]&gt;4,First_Validations__2[[#This Row],[Validation score]]&lt;2)),1,0)</f>
        <v>0</v>
      </c>
      <c r="AS9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7" s="36" t="str">
        <f>VLOOKUP(First_Validations__2[[#This Row],[Requirement ('#)]],Requirements[[Requirements]:[Categories2]],2,FALSE)</f>
        <v>MSG Oversight</v>
      </c>
    </row>
    <row r="908" spans="2:46">
      <c r="B908" s="34" t="s">
        <v>1602</v>
      </c>
      <c r="C908" s="34">
        <v>1</v>
      </c>
      <c r="D908" s="34">
        <v>42</v>
      </c>
      <c r="E908" s="34" t="s">
        <v>1184</v>
      </c>
      <c r="F908" s="34" t="s">
        <v>1603</v>
      </c>
      <c r="G908" s="34" t="s">
        <v>1602</v>
      </c>
      <c r="H908" s="34" t="s">
        <v>1185</v>
      </c>
      <c r="I908" s="34" t="s">
        <v>1186</v>
      </c>
      <c r="J908" s="34">
        <v>2018</v>
      </c>
      <c r="K908" s="34">
        <v>2018</v>
      </c>
      <c r="L908" s="34" t="s">
        <v>1767</v>
      </c>
      <c r="M908" s="34" t="s">
        <v>1793</v>
      </c>
      <c r="N908" s="34">
        <v>4</v>
      </c>
      <c r="O908" s="34" t="s">
        <v>1767</v>
      </c>
      <c r="P908" s="34" t="s">
        <v>1195</v>
      </c>
      <c r="Q908" s="34" t="s">
        <v>1186</v>
      </c>
      <c r="R908" s="34" t="s">
        <v>1604</v>
      </c>
      <c r="S908" s="34" t="s">
        <v>1871</v>
      </c>
      <c r="T908" s="34" t="s">
        <v>2868</v>
      </c>
      <c r="U908" s="36" t="str">
        <f>VLOOKUP(First_Validations__2[[#This Row],[CountryReq]],Last_Validations[],COLUMNS($B:B)+1,FALSE)</f>
        <v>Papua New Guinea: 2018</v>
      </c>
      <c r="V908" s="36" t="str">
        <f>VLOOKUP(First_Validations__2[[#This Row],[CountryReq]],Last_Validations[],COLUMNS($B:C)+1,FALSE)</f>
        <v>Papua New Guinea</v>
      </c>
      <c r="W908" s="36">
        <f>VLOOKUP(First_Validations__2[[#This Row],[CountryReq]],Last_Validations[],COLUMNS($B:D)+1,FALSE)</f>
        <v>1</v>
      </c>
      <c r="X908" s="36">
        <f>VLOOKUP(First_Validations__2[[#This Row],[CountryReq]],Last_Validations[],COLUMNS($B:E)+1,FALSE)</f>
        <v>42</v>
      </c>
      <c r="Y908" s="36" t="str">
        <f>VLOOKUP(First_Validations__2[[#This Row],[CountryReq]],Last_Validations[],COLUMNS($B:F)+1,FALSE)</f>
        <v>Papua New Guinea: 2018</v>
      </c>
      <c r="Z908" s="36" t="str">
        <f>VLOOKUP(First_Validations__2[[#This Row],[CountryReq]],Last_Validations[],COLUMNS($B:G)+1,FALSE)</f>
        <v>PNG</v>
      </c>
      <c r="AA908" s="36" t="str">
        <f>VLOOKUP(First_Validations__2[[#This Row],[CountryReq]],Last_Validations[],COLUMNS($B:H)+1,FALSE)</f>
        <v>Papua New Guinea</v>
      </c>
      <c r="AB908" s="36" t="str">
        <f>VLOOKUP(First_Validations__2[[#This Row],[CountryReq]],Last_Validations[],COLUMNS($B:I)+1,FALSE)</f>
        <v>https://eiti.org/BD/2018-55</v>
      </c>
      <c r="AC908" s="36" t="str">
        <f>VLOOKUP(First_Validations__2[[#This Row],[CountryReq]],Last_Validations[],COLUMNS($B:J)+1,FALSE)</f>
        <v>https://eiti.org/document/papua-new-guinea-validation-2018</v>
      </c>
      <c r="AD908" s="36">
        <f>VLOOKUP(First_Validations__2[[#This Row],[CountryReq]],Last_Validations[],COLUMNS($B:K)+1,FALSE)</f>
        <v>2018</v>
      </c>
      <c r="AE908" s="36">
        <f>VLOOKUP(First_Validations__2[[#This Row],[CountryReq]],Last_Validations[],COLUMNS($B:L)+1,FALSE)</f>
        <v>2018</v>
      </c>
      <c r="AF908" s="36" t="str">
        <f>VLOOKUP(First_Validations__2[[#This Row],[CountryReq]],Last_Validations[],COLUMNS($B:M)+1,FALSE)</f>
        <v>Meaningful progress</v>
      </c>
      <c r="AG908" s="36" t="str">
        <f>VLOOKUP(First_Validations__2[[#This Row],[CountryReq]],Last_Validations[],COLUMNS($B:N)+1,FALSE)</f>
        <v>License register (#2.3)</v>
      </c>
      <c r="AH908" s="36">
        <f>VLOOKUP(First_Validations__2[[#This Row],[CountryReq]],Last_Validations[],COLUMNS($B:O)+1,FALSE)</f>
        <v>4</v>
      </c>
      <c r="AI908" s="36" t="str">
        <f>VLOOKUP(First_Validations__2[[#This Row],[CountryReq]],Last_Validations[],COLUMNS($B:P)+1,FALSE)</f>
        <v>Meaningful progress</v>
      </c>
      <c r="AJ908" s="36" t="str">
        <f>VLOOKUP(First_Validations__2[[#This Row],[CountryReq]],Last_Validations[],COLUMNS($B:Q)+1,FALSE)</f>
        <v>While the report covers all significant aspects of the requirement for mining tenements, there are significant shortcomings in the public availability and comprehensiveness of information on oil and gas licenses. Information on dates of application, award or expiry, coordinates, and commodity(ies) covered by oil and gas licenses were not provided.</v>
      </c>
      <c r="AK908" s="36" t="str">
        <f>VLOOKUP(First_Validations__2[[#This Row],[CountryReq]],Last_Validations[],COLUMNS($B:R)+1,FALSE)</f>
        <v>https://eiti.org/document/papua-new-guinea-validation-2018</v>
      </c>
      <c r="AL908" s="36" t="str">
        <f>VLOOKUP(First_Validations__2[[#This Row],[CountryReq]],Last_Validations[],COLUMNS($B:S)+1,FALSE)</f>
        <v>http://www.pngeiti.org.pg/</v>
      </c>
      <c r="AM908" s="36" t="str">
        <f>VLOOKUP(First_Validations__2[[#This Row],[CountryReq]],Last_Validations[],COLUMNS($B:T)+1,FALSE)</f>
        <v>https://eiti.org/api/v1.0/score_data/42</v>
      </c>
      <c r="AN908" s="36" t="str">
        <f>IF(First_Validations__2[[#This Row],[FirstValidation.Country: Year]]=First_Validations__2[[#This Row],[Country: Year]],"First","Second / Last")</f>
        <v>First</v>
      </c>
      <c r="AO908" s="36">
        <f>IF(AND(First_Validations__2[[#This Row],[FirstValidation.Validation score]]&lt;5,First_Validations__2[[#This Row],[FirstValidation.Validation score]]&gt;1),1,0)</f>
        <v>1</v>
      </c>
      <c r="AP908" s="36">
        <f>First_Validations__2[[#This Row],[Validation score]]-First_Validations__2[[#This Row],[FirstValidation.Validation score]]</f>
        <v>0</v>
      </c>
      <c r="AQ908" s="36">
        <f>IF(AND(First_Validations__2[[#This Row],[Corrective action]]=1,First_Validations__2[[#This Row],[Validation score]]&lt;5,First_Validations__2[[#This Row],[Validation score]]&gt;1),1,0)</f>
        <v>1</v>
      </c>
      <c r="AR908" s="36">
        <f>IF(AND(First_Validations__2[[#This Row],[Corrective action]]=1,OR(First_Validations__2[[#This Row],[Validation score]]&gt;4,First_Validations__2[[#This Row],[Validation score]]&lt;2)),1,0)</f>
        <v>0</v>
      </c>
      <c r="AS9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8" s="36" t="str">
        <f>VLOOKUP(First_Validations__2[[#This Row],[Requirement ('#)]],Requirements[[Requirements]:[Categories2]],2,FALSE)</f>
        <v>Licenses and contracts</v>
      </c>
    </row>
    <row r="909" spans="2:46">
      <c r="B909" s="34" t="s">
        <v>1602</v>
      </c>
      <c r="C909" s="34">
        <v>1</v>
      </c>
      <c r="D909" s="34">
        <v>42</v>
      </c>
      <c r="E909" s="34" t="s">
        <v>1184</v>
      </c>
      <c r="F909" s="34" t="s">
        <v>1603</v>
      </c>
      <c r="G909" s="34" t="s">
        <v>1602</v>
      </c>
      <c r="H909" s="34" t="s">
        <v>1185</v>
      </c>
      <c r="I909" s="34" t="s">
        <v>1186</v>
      </c>
      <c r="J909" s="34">
        <v>2018</v>
      </c>
      <c r="K909" s="34">
        <v>2018</v>
      </c>
      <c r="L909" s="34" t="s">
        <v>1767</v>
      </c>
      <c r="M909" s="34" t="s">
        <v>1792</v>
      </c>
      <c r="N909" s="34">
        <v>3</v>
      </c>
      <c r="O909" s="34" t="s">
        <v>1798</v>
      </c>
      <c r="P909" s="34" t="s">
        <v>1194</v>
      </c>
      <c r="Q909" s="34" t="s">
        <v>1186</v>
      </c>
      <c r="R909" s="34" t="s">
        <v>1604</v>
      </c>
      <c r="S909" s="34" t="s">
        <v>1871</v>
      </c>
      <c r="T909" s="34" t="s">
        <v>2871</v>
      </c>
      <c r="U909" s="36" t="str">
        <f>VLOOKUP(First_Validations__2[[#This Row],[CountryReq]],Last_Validations[],COLUMNS($B:B)+1,FALSE)</f>
        <v>Papua New Guinea: 2018</v>
      </c>
      <c r="V909" s="36" t="str">
        <f>VLOOKUP(First_Validations__2[[#This Row],[CountryReq]],Last_Validations[],COLUMNS($B:C)+1,FALSE)</f>
        <v>Papua New Guinea</v>
      </c>
      <c r="W909" s="36">
        <f>VLOOKUP(First_Validations__2[[#This Row],[CountryReq]],Last_Validations[],COLUMNS($B:D)+1,FALSE)</f>
        <v>1</v>
      </c>
      <c r="X909" s="36">
        <f>VLOOKUP(First_Validations__2[[#This Row],[CountryReq]],Last_Validations[],COLUMNS($B:E)+1,FALSE)</f>
        <v>42</v>
      </c>
      <c r="Y909" s="36" t="str">
        <f>VLOOKUP(First_Validations__2[[#This Row],[CountryReq]],Last_Validations[],COLUMNS($B:F)+1,FALSE)</f>
        <v>Papua New Guinea: 2018</v>
      </c>
      <c r="Z909" s="36" t="str">
        <f>VLOOKUP(First_Validations__2[[#This Row],[CountryReq]],Last_Validations[],COLUMNS($B:G)+1,FALSE)</f>
        <v>PNG</v>
      </c>
      <c r="AA909" s="36" t="str">
        <f>VLOOKUP(First_Validations__2[[#This Row],[CountryReq]],Last_Validations[],COLUMNS($B:H)+1,FALSE)</f>
        <v>Papua New Guinea</v>
      </c>
      <c r="AB909" s="36" t="str">
        <f>VLOOKUP(First_Validations__2[[#This Row],[CountryReq]],Last_Validations[],COLUMNS($B:I)+1,FALSE)</f>
        <v>https://eiti.org/BD/2018-55</v>
      </c>
      <c r="AC909" s="36" t="str">
        <f>VLOOKUP(First_Validations__2[[#This Row],[CountryReq]],Last_Validations[],COLUMNS($B:J)+1,FALSE)</f>
        <v>https://eiti.org/document/papua-new-guinea-validation-2018</v>
      </c>
      <c r="AD909" s="36">
        <f>VLOOKUP(First_Validations__2[[#This Row],[CountryReq]],Last_Validations[],COLUMNS($B:K)+1,FALSE)</f>
        <v>2018</v>
      </c>
      <c r="AE909" s="36">
        <f>VLOOKUP(First_Validations__2[[#This Row],[CountryReq]],Last_Validations[],COLUMNS($B:L)+1,FALSE)</f>
        <v>2018</v>
      </c>
      <c r="AF909" s="36" t="str">
        <f>VLOOKUP(First_Validations__2[[#This Row],[CountryReq]],Last_Validations[],COLUMNS($B:M)+1,FALSE)</f>
        <v>Meaningful progress</v>
      </c>
      <c r="AG909" s="36" t="str">
        <f>VLOOKUP(First_Validations__2[[#This Row],[CountryReq]],Last_Validations[],COLUMNS($B:N)+1,FALSE)</f>
        <v>License allocations (#2.2)</v>
      </c>
      <c r="AH909" s="36">
        <f>VLOOKUP(First_Validations__2[[#This Row],[CountryReq]],Last_Validations[],COLUMNS($B:O)+1,FALSE)</f>
        <v>3</v>
      </c>
      <c r="AI909" s="36" t="str">
        <f>VLOOKUP(First_Validations__2[[#This Row],[CountryReq]],Last_Validations[],COLUMNS($B:P)+1,FALSE)</f>
        <v>Inadequate progress</v>
      </c>
      <c r="AJ909" s="36" t="str">
        <f>VLOOKUP(First_Validations__2[[#This Row],[CountryReq]],Last_Validations[],COLUMNS($B:Q)+1,FALSE)</f>
        <v>While the EITI Report provides a list of mining tenement awards and transfers, the list appears to be non-comprehensive. For oil and gas, specific licenses awarded in 2016 were not provided in the report. The report only describes the general process for awarding and transferring licenses, and does not include the technical and financial criteria used.</v>
      </c>
      <c r="AK909" s="36" t="str">
        <f>VLOOKUP(First_Validations__2[[#This Row],[CountryReq]],Last_Validations[],COLUMNS($B:R)+1,FALSE)</f>
        <v>https://eiti.org/document/papua-new-guinea-validation-2018</v>
      </c>
      <c r="AL909" s="36" t="str">
        <f>VLOOKUP(First_Validations__2[[#This Row],[CountryReq]],Last_Validations[],COLUMNS($B:S)+1,FALSE)</f>
        <v>http://www.pngeiti.org.pg/</v>
      </c>
      <c r="AM909" s="36" t="str">
        <f>VLOOKUP(First_Validations__2[[#This Row],[CountryReq]],Last_Validations[],COLUMNS($B:T)+1,FALSE)</f>
        <v>https://eiti.org/api/v1.0/score_data/42</v>
      </c>
      <c r="AN909" s="36" t="str">
        <f>IF(First_Validations__2[[#This Row],[FirstValidation.Country: Year]]=First_Validations__2[[#This Row],[Country: Year]],"First","Second / Last")</f>
        <v>First</v>
      </c>
      <c r="AO909" s="36">
        <f>IF(AND(First_Validations__2[[#This Row],[FirstValidation.Validation score]]&lt;5,First_Validations__2[[#This Row],[FirstValidation.Validation score]]&gt;1),1,0)</f>
        <v>1</v>
      </c>
      <c r="AP909" s="36">
        <f>First_Validations__2[[#This Row],[Validation score]]-First_Validations__2[[#This Row],[FirstValidation.Validation score]]</f>
        <v>0</v>
      </c>
      <c r="AQ909" s="36">
        <f>IF(AND(First_Validations__2[[#This Row],[Corrective action]]=1,First_Validations__2[[#This Row],[Validation score]]&lt;5,First_Validations__2[[#This Row],[Validation score]]&gt;1),1,0)</f>
        <v>1</v>
      </c>
      <c r="AR909" s="36">
        <f>IF(AND(First_Validations__2[[#This Row],[Corrective action]]=1,OR(First_Validations__2[[#This Row],[Validation score]]&gt;4,First_Validations__2[[#This Row],[Validation score]]&lt;2)),1,0)</f>
        <v>0</v>
      </c>
      <c r="AS9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09" s="36" t="str">
        <f>VLOOKUP(First_Validations__2[[#This Row],[Requirement ('#)]],Requirements[[Requirements]:[Categories2]],2,FALSE)</f>
        <v>Licenses and contracts</v>
      </c>
    </row>
    <row r="910" spans="2:46">
      <c r="B910" s="34" t="s">
        <v>1602</v>
      </c>
      <c r="C910" s="34">
        <v>1</v>
      </c>
      <c r="D910" s="34">
        <v>42</v>
      </c>
      <c r="E910" s="34" t="s">
        <v>1184</v>
      </c>
      <c r="F910" s="34" t="s">
        <v>1603</v>
      </c>
      <c r="G910" s="34" t="s">
        <v>1602</v>
      </c>
      <c r="H910" s="34" t="s">
        <v>1185</v>
      </c>
      <c r="I910" s="34" t="s">
        <v>1186</v>
      </c>
      <c r="J910" s="34">
        <v>2018</v>
      </c>
      <c r="K910" s="34">
        <v>2018</v>
      </c>
      <c r="L910" s="34" t="s">
        <v>1767</v>
      </c>
      <c r="M910" s="34" t="s">
        <v>1787</v>
      </c>
      <c r="N910" s="34">
        <v>5</v>
      </c>
      <c r="O910" s="34" t="s">
        <v>1768</v>
      </c>
      <c r="P910" s="34" t="s">
        <v>1189</v>
      </c>
      <c r="Q910" s="34" t="s">
        <v>1186</v>
      </c>
      <c r="R910" s="34" t="s">
        <v>1604</v>
      </c>
      <c r="S910" s="34" t="s">
        <v>1871</v>
      </c>
      <c r="T910" s="34" t="s">
        <v>2866</v>
      </c>
      <c r="U910" s="36" t="str">
        <f>VLOOKUP(First_Validations__2[[#This Row],[CountryReq]],Last_Validations[],COLUMNS($B:B)+1,FALSE)</f>
        <v>Papua New Guinea: 2018</v>
      </c>
      <c r="V910" s="36" t="str">
        <f>VLOOKUP(First_Validations__2[[#This Row],[CountryReq]],Last_Validations[],COLUMNS($B:C)+1,FALSE)</f>
        <v>Papua New Guinea</v>
      </c>
      <c r="W910" s="36">
        <f>VLOOKUP(First_Validations__2[[#This Row],[CountryReq]],Last_Validations[],COLUMNS($B:D)+1,FALSE)</f>
        <v>1</v>
      </c>
      <c r="X910" s="36">
        <f>VLOOKUP(First_Validations__2[[#This Row],[CountryReq]],Last_Validations[],COLUMNS($B:E)+1,FALSE)</f>
        <v>42</v>
      </c>
      <c r="Y910" s="36" t="str">
        <f>VLOOKUP(First_Validations__2[[#This Row],[CountryReq]],Last_Validations[],COLUMNS($B:F)+1,FALSE)</f>
        <v>Papua New Guinea: 2018</v>
      </c>
      <c r="Z910" s="36" t="str">
        <f>VLOOKUP(First_Validations__2[[#This Row],[CountryReq]],Last_Validations[],COLUMNS($B:G)+1,FALSE)</f>
        <v>PNG</v>
      </c>
      <c r="AA910" s="36" t="str">
        <f>VLOOKUP(First_Validations__2[[#This Row],[CountryReq]],Last_Validations[],COLUMNS($B:H)+1,FALSE)</f>
        <v>Papua New Guinea</v>
      </c>
      <c r="AB910" s="36" t="str">
        <f>VLOOKUP(First_Validations__2[[#This Row],[CountryReq]],Last_Validations[],COLUMNS($B:I)+1,FALSE)</f>
        <v>https://eiti.org/BD/2018-55</v>
      </c>
      <c r="AC910" s="36" t="str">
        <f>VLOOKUP(First_Validations__2[[#This Row],[CountryReq]],Last_Validations[],COLUMNS($B:J)+1,FALSE)</f>
        <v>https://eiti.org/document/papua-new-guinea-validation-2018</v>
      </c>
      <c r="AD910" s="36">
        <f>VLOOKUP(First_Validations__2[[#This Row],[CountryReq]],Last_Validations[],COLUMNS($B:K)+1,FALSE)</f>
        <v>2018</v>
      </c>
      <c r="AE910" s="36">
        <f>VLOOKUP(First_Validations__2[[#This Row],[CountryReq]],Last_Validations[],COLUMNS($B:L)+1,FALSE)</f>
        <v>2018</v>
      </c>
      <c r="AF910" s="36" t="str">
        <f>VLOOKUP(First_Validations__2[[#This Row],[CountryReq]],Last_Validations[],COLUMNS($B:M)+1,FALSE)</f>
        <v>Meaningful progress</v>
      </c>
      <c r="AG910" s="36" t="str">
        <f>VLOOKUP(First_Validations__2[[#This Row],[CountryReq]],Last_Validations[],COLUMNS($B:N)+1,FALSE)</f>
        <v>Industry engagement (#1.2)</v>
      </c>
      <c r="AH910" s="36">
        <f>VLOOKUP(First_Validations__2[[#This Row],[CountryReq]],Last_Validations[],COLUMNS($B:O)+1,FALSE)</f>
        <v>5</v>
      </c>
      <c r="AI910" s="36" t="str">
        <f>VLOOKUP(First_Validations__2[[#This Row],[CountryReq]],Last_Validations[],COLUMNS($B:P)+1,FALSE)</f>
        <v>Satisfactory progress</v>
      </c>
      <c r="AJ910" s="36" t="str">
        <f>VLOOKUP(First_Validations__2[[#This Row],[CountryReq]],Last_Validations[],COLUMNS($B:Q)+1,FALSE)</f>
        <v>The largest companies actively participate in MSG activities, and contribute to discussions of broader issues in the sector. While the same number of companies fail to submit signed reporting templates and tax waivers through the years, this does not seem to affect the quality of company engagement in general.</v>
      </c>
      <c r="AK910" s="36" t="str">
        <f>VLOOKUP(First_Validations__2[[#This Row],[CountryReq]],Last_Validations[],COLUMNS($B:R)+1,FALSE)</f>
        <v>https://eiti.org/document/papua-new-guinea-validation-2018</v>
      </c>
      <c r="AL910" s="36" t="str">
        <f>VLOOKUP(First_Validations__2[[#This Row],[CountryReq]],Last_Validations[],COLUMNS($B:S)+1,FALSE)</f>
        <v>http://www.pngeiti.org.pg/</v>
      </c>
      <c r="AM910" s="36" t="str">
        <f>VLOOKUP(First_Validations__2[[#This Row],[CountryReq]],Last_Validations[],COLUMNS($B:T)+1,FALSE)</f>
        <v>https://eiti.org/api/v1.0/score_data/42</v>
      </c>
      <c r="AN910" s="36" t="str">
        <f>IF(First_Validations__2[[#This Row],[FirstValidation.Country: Year]]=First_Validations__2[[#This Row],[Country: Year]],"First","Second / Last")</f>
        <v>First</v>
      </c>
      <c r="AO910" s="36">
        <f>IF(AND(First_Validations__2[[#This Row],[FirstValidation.Validation score]]&lt;5,First_Validations__2[[#This Row],[FirstValidation.Validation score]]&gt;1),1,0)</f>
        <v>0</v>
      </c>
      <c r="AP910" s="36">
        <f>First_Validations__2[[#This Row],[Validation score]]-First_Validations__2[[#This Row],[FirstValidation.Validation score]]</f>
        <v>0</v>
      </c>
      <c r="AQ910" s="36">
        <f>IF(AND(First_Validations__2[[#This Row],[Corrective action]]=1,First_Validations__2[[#This Row],[Validation score]]&lt;5,First_Validations__2[[#This Row],[Validation score]]&gt;1),1,0)</f>
        <v>0</v>
      </c>
      <c r="AR910" s="36">
        <f>IF(AND(First_Validations__2[[#This Row],[Corrective action]]=1,OR(First_Validations__2[[#This Row],[Validation score]]&gt;4,First_Validations__2[[#This Row],[Validation score]]&lt;2)),1,0)</f>
        <v>0</v>
      </c>
      <c r="AS9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0" s="36" t="str">
        <f>VLOOKUP(First_Validations__2[[#This Row],[Requirement ('#)]],Requirements[[Requirements]:[Categories2]],2,FALSE)</f>
        <v>MSG Oversight</v>
      </c>
    </row>
    <row r="911" spans="2:46">
      <c r="B911" s="34" t="s">
        <v>1602</v>
      </c>
      <c r="C911" s="34">
        <v>1</v>
      </c>
      <c r="D911" s="34">
        <v>42</v>
      </c>
      <c r="E911" s="34" t="s">
        <v>1184</v>
      </c>
      <c r="F911" s="34" t="s">
        <v>1603</v>
      </c>
      <c r="G911" s="34" t="s">
        <v>1602</v>
      </c>
      <c r="H911" s="34" t="s">
        <v>1185</v>
      </c>
      <c r="I911" s="34" t="s">
        <v>1186</v>
      </c>
      <c r="J911" s="34">
        <v>2018</v>
      </c>
      <c r="K911" s="34">
        <v>2018</v>
      </c>
      <c r="L911" s="34" t="s">
        <v>1767</v>
      </c>
      <c r="M911" s="34" t="s">
        <v>1784</v>
      </c>
      <c r="N911" s="34">
        <v>5</v>
      </c>
      <c r="O911" s="34" t="s">
        <v>1768</v>
      </c>
      <c r="P911" s="34" t="s">
        <v>1188</v>
      </c>
      <c r="Q911" s="34" t="s">
        <v>1186</v>
      </c>
      <c r="R911" s="34" t="s">
        <v>1604</v>
      </c>
      <c r="S911" s="34" t="s">
        <v>1871</v>
      </c>
      <c r="T911" s="34" t="s">
        <v>2855</v>
      </c>
      <c r="U911" s="36" t="str">
        <f>VLOOKUP(First_Validations__2[[#This Row],[CountryReq]],Last_Validations[],COLUMNS($B:B)+1,FALSE)</f>
        <v>Papua New Guinea: 2018</v>
      </c>
      <c r="V911" s="36" t="str">
        <f>VLOOKUP(First_Validations__2[[#This Row],[CountryReq]],Last_Validations[],COLUMNS($B:C)+1,FALSE)</f>
        <v>Papua New Guinea</v>
      </c>
      <c r="W911" s="36">
        <f>VLOOKUP(First_Validations__2[[#This Row],[CountryReq]],Last_Validations[],COLUMNS($B:D)+1,FALSE)</f>
        <v>1</v>
      </c>
      <c r="X911" s="36">
        <f>VLOOKUP(First_Validations__2[[#This Row],[CountryReq]],Last_Validations[],COLUMNS($B:E)+1,FALSE)</f>
        <v>42</v>
      </c>
      <c r="Y911" s="36" t="str">
        <f>VLOOKUP(First_Validations__2[[#This Row],[CountryReq]],Last_Validations[],COLUMNS($B:F)+1,FALSE)</f>
        <v>Papua New Guinea: 2018</v>
      </c>
      <c r="Z911" s="36" t="str">
        <f>VLOOKUP(First_Validations__2[[#This Row],[CountryReq]],Last_Validations[],COLUMNS($B:G)+1,FALSE)</f>
        <v>PNG</v>
      </c>
      <c r="AA911" s="36" t="str">
        <f>VLOOKUP(First_Validations__2[[#This Row],[CountryReq]],Last_Validations[],COLUMNS($B:H)+1,FALSE)</f>
        <v>Papua New Guinea</v>
      </c>
      <c r="AB911" s="36" t="str">
        <f>VLOOKUP(First_Validations__2[[#This Row],[CountryReq]],Last_Validations[],COLUMNS($B:I)+1,FALSE)</f>
        <v>https://eiti.org/BD/2018-55</v>
      </c>
      <c r="AC911" s="36" t="str">
        <f>VLOOKUP(First_Validations__2[[#This Row],[CountryReq]],Last_Validations[],COLUMNS($B:J)+1,FALSE)</f>
        <v>https://eiti.org/document/papua-new-guinea-validation-2018</v>
      </c>
      <c r="AD911" s="36">
        <f>VLOOKUP(First_Validations__2[[#This Row],[CountryReq]],Last_Validations[],COLUMNS($B:K)+1,FALSE)</f>
        <v>2018</v>
      </c>
      <c r="AE911" s="36">
        <f>VLOOKUP(First_Validations__2[[#This Row],[CountryReq]],Last_Validations[],COLUMNS($B:L)+1,FALSE)</f>
        <v>2018</v>
      </c>
      <c r="AF911" s="36" t="str">
        <f>VLOOKUP(First_Validations__2[[#This Row],[CountryReq]],Last_Validations[],COLUMNS($B:M)+1,FALSE)</f>
        <v>Meaningful progress</v>
      </c>
      <c r="AG911" s="36" t="str">
        <f>VLOOKUP(First_Validations__2[[#This Row],[CountryReq]],Last_Validations[],COLUMNS($B:N)+1,FALSE)</f>
        <v>Government engagement (#1.1)</v>
      </c>
      <c r="AH911" s="36">
        <f>VLOOKUP(First_Validations__2[[#This Row],[CountryReq]],Last_Validations[],COLUMNS($B:O)+1,FALSE)</f>
        <v>5</v>
      </c>
      <c r="AI911" s="36" t="str">
        <f>VLOOKUP(First_Validations__2[[#This Row],[CountryReq]],Last_Validations[],COLUMNS($B:P)+1,FALSE)</f>
        <v>Satisfactory progress</v>
      </c>
      <c r="AJ911" s="36" t="str">
        <f>VLOOKUP(First_Validations__2[[#This Row],[CountryReq]],Last_Validations[],COLUMNS($B:Q)+1,FALSE)</f>
        <v>Government provides support and resources to the EITI process, actively participates in MSG meetings, and acts on the MSG’s recommendations. There is enough evidence to show that government representatives are able to follow-up on decisions made by the MSG and that they are sufficiently engaged in the design of the EITI process.</v>
      </c>
      <c r="AK911" s="36" t="str">
        <f>VLOOKUP(First_Validations__2[[#This Row],[CountryReq]],Last_Validations[],COLUMNS($B:R)+1,FALSE)</f>
        <v>https://eiti.org/document/papua-new-guinea-validation-2018</v>
      </c>
      <c r="AL911" s="36" t="str">
        <f>VLOOKUP(First_Validations__2[[#This Row],[CountryReq]],Last_Validations[],COLUMNS($B:S)+1,FALSE)</f>
        <v>http://www.pngeiti.org.pg/</v>
      </c>
      <c r="AM911" s="36" t="str">
        <f>VLOOKUP(First_Validations__2[[#This Row],[CountryReq]],Last_Validations[],COLUMNS($B:T)+1,FALSE)</f>
        <v>https://eiti.org/api/v1.0/score_data/42</v>
      </c>
      <c r="AN911" s="36" t="str">
        <f>IF(First_Validations__2[[#This Row],[FirstValidation.Country: Year]]=First_Validations__2[[#This Row],[Country: Year]],"First","Second / Last")</f>
        <v>First</v>
      </c>
      <c r="AO911" s="36">
        <f>IF(AND(First_Validations__2[[#This Row],[FirstValidation.Validation score]]&lt;5,First_Validations__2[[#This Row],[FirstValidation.Validation score]]&gt;1),1,0)</f>
        <v>0</v>
      </c>
      <c r="AP911" s="36">
        <f>First_Validations__2[[#This Row],[Validation score]]-First_Validations__2[[#This Row],[FirstValidation.Validation score]]</f>
        <v>0</v>
      </c>
      <c r="AQ911" s="36">
        <f>IF(AND(First_Validations__2[[#This Row],[Corrective action]]=1,First_Validations__2[[#This Row],[Validation score]]&lt;5,First_Validations__2[[#This Row],[Validation score]]&gt;1),1,0)</f>
        <v>0</v>
      </c>
      <c r="AR911" s="36">
        <f>IF(AND(First_Validations__2[[#This Row],[Corrective action]]=1,OR(First_Validations__2[[#This Row],[Validation score]]&gt;4,First_Validations__2[[#This Row],[Validation score]]&lt;2)),1,0)</f>
        <v>0</v>
      </c>
      <c r="AS9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1" s="36" t="str">
        <f>VLOOKUP(First_Validations__2[[#This Row],[Requirement ('#)]],Requirements[[Requirements]:[Categories2]],2,FALSE)</f>
        <v>MSG Oversight</v>
      </c>
    </row>
    <row r="912" spans="2:46">
      <c r="B912" s="34" t="s">
        <v>1602</v>
      </c>
      <c r="C912" s="34">
        <v>1</v>
      </c>
      <c r="D912" s="34">
        <v>42</v>
      </c>
      <c r="E912" s="34" t="s">
        <v>1184</v>
      </c>
      <c r="F912" s="34" t="s">
        <v>1603</v>
      </c>
      <c r="G912" s="34" t="s">
        <v>1602</v>
      </c>
      <c r="H912" s="34" t="s">
        <v>1185</v>
      </c>
      <c r="I912" s="34" t="s">
        <v>1186</v>
      </c>
      <c r="J912" s="34">
        <v>2018</v>
      </c>
      <c r="K912" s="34">
        <v>2018</v>
      </c>
      <c r="L912" s="34" t="s">
        <v>1767</v>
      </c>
      <c r="M912" s="34" t="s">
        <v>1789</v>
      </c>
      <c r="N912" s="34">
        <v>5</v>
      </c>
      <c r="O912" s="34" t="s">
        <v>1768</v>
      </c>
      <c r="P912" s="34" t="s">
        <v>1191</v>
      </c>
      <c r="Q912" s="34" t="s">
        <v>1186</v>
      </c>
      <c r="R912" s="34" t="s">
        <v>1604</v>
      </c>
      <c r="S912" s="34" t="s">
        <v>1871</v>
      </c>
      <c r="T912" s="34" t="s">
        <v>2864</v>
      </c>
      <c r="U912" s="36" t="str">
        <f>VLOOKUP(First_Validations__2[[#This Row],[CountryReq]],Last_Validations[],COLUMNS($B:B)+1,FALSE)</f>
        <v>Papua New Guinea: 2018</v>
      </c>
      <c r="V912" s="36" t="str">
        <f>VLOOKUP(First_Validations__2[[#This Row],[CountryReq]],Last_Validations[],COLUMNS($B:C)+1,FALSE)</f>
        <v>Papua New Guinea</v>
      </c>
      <c r="W912" s="36">
        <f>VLOOKUP(First_Validations__2[[#This Row],[CountryReq]],Last_Validations[],COLUMNS($B:D)+1,FALSE)</f>
        <v>1</v>
      </c>
      <c r="X912" s="36">
        <f>VLOOKUP(First_Validations__2[[#This Row],[CountryReq]],Last_Validations[],COLUMNS($B:E)+1,FALSE)</f>
        <v>42</v>
      </c>
      <c r="Y912" s="36" t="str">
        <f>VLOOKUP(First_Validations__2[[#This Row],[CountryReq]],Last_Validations[],COLUMNS($B:F)+1,FALSE)</f>
        <v>Papua New Guinea: 2018</v>
      </c>
      <c r="Z912" s="36" t="str">
        <f>VLOOKUP(First_Validations__2[[#This Row],[CountryReq]],Last_Validations[],COLUMNS($B:G)+1,FALSE)</f>
        <v>PNG</v>
      </c>
      <c r="AA912" s="36" t="str">
        <f>VLOOKUP(First_Validations__2[[#This Row],[CountryReq]],Last_Validations[],COLUMNS($B:H)+1,FALSE)</f>
        <v>Papua New Guinea</v>
      </c>
      <c r="AB912" s="36" t="str">
        <f>VLOOKUP(First_Validations__2[[#This Row],[CountryReq]],Last_Validations[],COLUMNS($B:I)+1,FALSE)</f>
        <v>https://eiti.org/BD/2018-55</v>
      </c>
      <c r="AC912" s="36" t="str">
        <f>VLOOKUP(First_Validations__2[[#This Row],[CountryReq]],Last_Validations[],COLUMNS($B:J)+1,FALSE)</f>
        <v>https://eiti.org/document/papua-new-guinea-validation-2018</v>
      </c>
      <c r="AD912" s="36">
        <f>VLOOKUP(First_Validations__2[[#This Row],[CountryReq]],Last_Validations[],COLUMNS($B:K)+1,FALSE)</f>
        <v>2018</v>
      </c>
      <c r="AE912" s="36">
        <f>VLOOKUP(First_Validations__2[[#This Row],[CountryReq]],Last_Validations[],COLUMNS($B:L)+1,FALSE)</f>
        <v>2018</v>
      </c>
      <c r="AF912" s="36" t="str">
        <f>VLOOKUP(First_Validations__2[[#This Row],[CountryReq]],Last_Validations[],COLUMNS($B:M)+1,FALSE)</f>
        <v>Meaningful progress</v>
      </c>
      <c r="AG912" s="36" t="str">
        <f>VLOOKUP(First_Validations__2[[#This Row],[CountryReq]],Last_Validations[],COLUMNS($B:N)+1,FALSE)</f>
        <v>MSG governance (#1.4)</v>
      </c>
      <c r="AH912" s="36">
        <f>VLOOKUP(First_Validations__2[[#This Row],[CountryReq]],Last_Validations[],COLUMNS($B:O)+1,FALSE)</f>
        <v>5</v>
      </c>
      <c r="AI912" s="36" t="str">
        <f>VLOOKUP(First_Validations__2[[#This Row],[CountryReq]],Last_Validations[],COLUMNS($B:P)+1,FALSE)</f>
        <v>Satisfactory progress</v>
      </c>
      <c r="AJ912" s="36" t="str">
        <f>VLOOKUP(First_Validations__2[[#This Row],[CountryReq]],Last_Validations[],COLUMNS($B:Q)+1,FALSE)</f>
        <v>All constituencies regularly attend MSG meetings and actively participate in the design and implementation of the EITI, and engage in substantive conversations about the issues in the sector.</v>
      </c>
      <c r="AK912" s="36" t="str">
        <f>VLOOKUP(First_Validations__2[[#This Row],[CountryReq]],Last_Validations[],COLUMNS($B:R)+1,FALSE)</f>
        <v>https://eiti.org/document/papua-new-guinea-validation-2018</v>
      </c>
      <c r="AL912" s="36" t="str">
        <f>VLOOKUP(First_Validations__2[[#This Row],[CountryReq]],Last_Validations[],COLUMNS($B:S)+1,FALSE)</f>
        <v>http://www.pngeiti.org.pg/</v>
      </c>
      <c r="AM912" s="36" t="str">
        <f>VLOOKUP(First_Validations__2[[#This Row],[CountryReq]],Last_Validations[],COLUMNS($B:T)+1,FALSE)</f>
        <v>https://eiti.org/api/v1.0/score_data/42</v>
      </c>
      <c r="AN912" s="36" t="str">
        <f>IF(First_Validations__2[[#This Row],[FirstValidation.Country: Year]]=First_Validations__2[[#This Row],[Country: Year]],"First","Second / Last")</f>
        <v>First</v>
      </c>
      <c r="AO912" s="36">
        <f>IF(AND(First_Validations__2[[#This Row],[FirstValidation.Validation score]]&lt;5,First_Validations__2[[#This Row],[FirstValidation.Validation score]]&gt;1),1,0)</f>
        <v>0</v>
      </c>
      <c r="AP912" s="36">
        <f>First_Validations__2[[#This Row],[Validation score]]-First_Validations__2[[#This Row],[FirstValidation.Validation score]]</f>
        <v>0</v>
      </c>
      <c r="AQ912" s="36">
        <f>IF(AND(First_Validations__2[[#This Row],[Corrective action]]=1,First_Validations__2[[#This Row],[Validation score]]&lt;5,First_Validations__2[[#This Row],[Validation score]]&gt;1),1,0)</f>
        <v>0</v>
      </c>
      <c r="AR912" s="36">
        <f>IF(AND(First_Validations__2[[#This Row],[Corrective action]]=1,OR(First_Validations__2[[#This Row],[Validation score]]&gt;4,First_Validations__2[[#This Row],[Validation score]]&lt;2)),1,0)</f>
        <v>0</v>
      </c>
      <c r="AS9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2" s="36" t="str">
        <f>VLOOKUP(First_Validations__2[[#This Row],[Requirement ('#)]],Requirements[[Requirements]:[Categories2]],2,FALSE)</f>
        <v>MSG Oversight</v>
      </c>
    </row>
    <row r="913" spans="2:46">
      <c r="B913" s="34" t="s">
        <v>1602</v>
      </c>
      <c r="C913" s="34">
        <v>1</v>
      </c>
      <c r="D913" s="34">
        <v>42</v>
      </c>
      <c r="E913" s="34" t="s">
        <v>1184</v>
      </c>
      <c r="F913" s="34" t="s">
        <v>1603</v>
      </c>
      <c r="G913" s="34" t="s">
        <v>1602</v>
      </c>
      <c r="H913" s="34" t="s">
        <v>1185</v>
      </c>
      <c r="I913" s="34" t="s">
        <v>1186</v>
      </c>
      <c r="J913" s="34">
        <v>2018</v>
      </c>
      <c r="K913" s="34">
        <v>2018</v>
      </c>
      <c r="L913" s="34" t="s">
        <v>1767</v>
      </c>
      <c r="M913" s="34" t="s">
        <v>1788</v>
      </c>
      <c r="N913" s="34">
        <v>5</v>
      </c>
      <c r="O913" s="34" t="s">
        <v>1768</v>
      </c>
      <c r="P913" s="34" t="s">
        <v>1190</v>
      </c>
      <c r="Q913" s="34" t="s">
        <v>1186</v>
      </c>
      <c r="R913" s="34" t="s">
        <v>1604</v>
      </c>
      <c r="S913" s="34" t="s">
        <v>1871</v>
      </c>
      <c r="T913" s="34" t="s">
        <v>2867</v>
      </c>
      <c r="U913" s="36" t="str">
        <f>VLOOKUP(First_Validations__2[[#This Row],[CountryReq]],Last_Validations[],COLUMNS($B:B)+1,FALSE)</f>
        <v>Papua New Guinea: 2018</v>
      </c>
      <c r="V913" s="36" t="str">
        <f>VLOOKUP(First_Validations__2[[#This Row],[CountryReq]],Last_Validations[],COLUMNS($B:C)+1,FALSE)</f>
        <v>Papua New Guinea</v>
      </c>
      <c r="W913" s="36">
        <f>VLOOKUP(First_Validations__2[[#This Row],[CountryReq]],Last_Validations[],COLUMNS($B:D)+1,FALSE)</f>
        <v>1</v>
      </c>
      <c r="X913" s="36">
        <f>VLOOKUP(First_Validations__2[[#This Row],[CountryReq]],Last_Validations[],COLUMNS($B:E)+1,FALSE)</f>
        <v>42</v>
      </c>
      <c r="Y913" s="36" t="str">
        <f>VLOOKUP(First_Validations__2[[#This Row],[CountryReq]],Last_Validations[],COLUMNS($B:F)+1,FALSE)</f>
        <v>Papua New Guinea: 2018</v>
      </c>
      <c r="Z913" s="36" t="str">
        <f>VLOOKUP(First_Validations__2[[#This Row],[CountryReq]],Last_Validations[],COLUMNS($B:G)+1,FALSE)</f>
        <v>PNG</v>
      </c>
      <c r="AA913" s="36" t="str">
        <f>VLOOKUP(First_Validations__2[[#This Row],[CountryReq]],Last_Validations[],COLUMNS($B:H)+1,FALSE)</f>
        <v>Papua New Guinea</v>
      </c>
      <c r="AB913" s="36" t="str">
        <f>VLOOKUP(First_Validations__2[[#This Row],[CountryReq]],Last_Validations[],COLUMNS($B:I)+1,FALSE)</f>
        <v>https://eiti.org/BD/2018-55</v>
      </c>
      <c r="AC913" s="36" t="str">
        <f>VLOOKUP(First_Validations__2[[#This Row],[CountryReq]],Last_Validations[],COLUMNS($B:J)+1,FALSE)</f>
        <v>https://eiti.org/document/papua-new-guinea-validation-2018</v>
      </c>
      <c r="AD913" s="36">
        <f>VLOOKUP(First_Validations__2[[#This Row],[CountryReq]],Last_Validations[],COLUMNS($B:K)+1,FALSE)</f>
        <v>2018</v>
      </c>
      <c r="AE913" s="36">
        <f>VLOOKUP(First_Validations__2[[#This Row],[CountryReq]],Last_Validations[],COLUMNS($B:L)+1,FALSE)</f>
        <v>2018</v>
      </c>
      <c r="AF913" s="36" t="str">
        <f>VLOOKUP(First_Validations__2[[#This Row],[CountryReq]],Last_Validations[],COLUMNS($B:M)+1,FALSE)</f>
        <v>Meaningful progress</v>
      </c>
      <c r="AG913" s="36" t="str">
        <f>VLOOKUP(First_Validations__2[[#This Row],[CountryReq]],Last_Validations[],COLUMNS($B:N)+1,FALSE)</f>
        <v>Civil society engagement (#1.3)</v>
      </c>
      <c r="AH913" s="36">
        <f>VLOOKUP(First_Validations__2[[#This Row],[CountryReq]],Last_Validations[],COLUMNS($B:O)+1,FALSE)</f>
        <v>5</v>
      </c>
      <c r="AI913" s="36" t="str">
        <f>VLOOKUP(First_Validations__2[[#This Row],[CountryReq]],Last_Validations[],COLUMNS($B:P)+1,FALSE)</f>
        <v>Satisfactory progress</v>
      </c>
      <c r="AJ913" s="36" t="str">
        <f>VLOOKUP(First_Validations__2[[#This Row],[CountryReq]],Last_Validations[],COLUMNS($B:Q)+1,FALSE)</f>
        <v>There is an enabling environment for civil society participation and no known restrictions on the right to express, operate, associate and engage wider constituencies. There is no evidence to suggest that the government has attempted to restrict public debate in relation to EITI implementation. Civil society is able to fully participate in the EITI process.</v>
      </c>
      <c r="AK913" s="36" t="str">
        <f>VLOOKUP(First_Validations__2[[#This Row],[CountryReq]],Last_Validations[],COLUMNS($B:R)+1,FALSE)</f>
        <v>https://eiti.org/document/papua-new-guinea-validation-2018</v>
      </c>
      <c r="AL913" s="36" t="str">
        <f>VLOOKUP(First_Validations__2[[#This Row],[CountryReq]],Last_Validations[],COLUMNS($B:S)+1,FALSE)</f>
        <v>http://www.pngeiti.org.pg/</v>
      </c>
      <c r="AM913" s="36" t="str">
        <f>VLOOKUP(First_Validations__2[[#This Row],[CountryReq]],Last_Validations[],COLUMNS($B:T)+1,FALSE)</f>
        <v>https://eiti.org/api/v1.0/score_data/42</v>
      </c>
      <c r="AN913" s="36" t="str">
        <f>IF(First_Validations__2[[#This Row],[FirstValidation.Country: Year]]=First_Validations__2[[#This Row],[Country: Year]],"First","Second / Last")</f>
        <v>First</v>
      </c>
      <c r="AO913" s="36">
        <f>IF(AND(First_Validations__2[[#This Row],[FirstValidation.Validation score]]&lt;5,First_Validations__2[[#This Row],[FirstValidation.Validation score]]&gt;1),1,0)</f>
        <v>0</v>
      </c>
      <c r="AP913" s="36">
        <f>First_Validations__2[[#This Row],[Validation score]]-First_Validations__2[[#This Row],[FirstValidation.Validation score]]</f>
        <v>0</v>
      </c>
      <c r="AQ913" s="36">
        <f>IF(AND(First_Validations__2[[#This Row],[Corrective action]]=1,First_Validations__2[[#This Row],[Validation score]]&lt;5,First_Validations__2[[#This Row],[Validation score]]&gt;1),1,0)</f>
        <v>0</v>
      </c>
      <c r="AR913" s="36">
        <f>IF(AND(First_Validations__2[[#This Row],[Corrective action]]=1,OR(First_Validations__2[[#This Row],[Validation score]]&gt;4,First_Validations__2[[#This Row],[Validation score]]&lt;2)),1,0)</f>
        <v>0</v>
      </c>
      <c r="AS9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3" s="36" t="str">
        <f>VLOOKUP(First_Validations__2[[#This Row],[Requirement ('#)]],Requirements[[Requirements]:[Categories2]],2,FALSE)</f>
        <v>MSG Oversight</v>
      </c>
    </row>
    <row r="914" spans="2:46">
      <c r="B914" s="34" t="s">
        <v>1602</v>
      </c>
      <c r="C914" s="34">
        <v>1</v>
      </c>
      <c r="D914" s="34">
        <v>42</v>
      </c>
      <c r="E914" s="34" t="s">
        <v>1184</v>
      </c>
      <c r="F914" s="34" t="s">
        <v>1603</v>
      </c>
      <c r="G914" s="34" t="s">
        <v>1602</v>
      </c>
      <c r="H914" s="34" t="s">
        <v>1185</v>
      </c>
      <c r="I914" s="34" t="s">
        <v>1186</v>
      </c>
      <c r="J914" s="34">
        <v>2018</v>
      </c>
      <c r="K914" s="34">
        <v>2018</v>
      </c>
      <c r="L914" s="34" t="s">
        <v>1767</v>
      </c>
      <c r="M914" s="34" t="s">
        <v>1794</v>
      </c>
      <c r="N914" s="34">
        <v>5</v>
      </c>
      <c r="O914" s="34" t="s">
        <v>1768</v>
      </c>
      <c r="P914" s="34" t="s">
        <v>1196</v>
      </c>
      <c r="Q914" s="34" t="s">
        <v>1186</v>
      </c>
      <c r="R914" s="34" t="s">
        <v>1604</v>
      </c>
      <c r="S914" s="34" t="s">
        <v>1871</v>
      </c>
      <c r="T914" s="34" t="s">
        <v>2869</v>
      </c>
      <c r="U914" s="36" t="str">
        <f>VLOOKUP(First_Validations__2[[#This Row],[CountryReq]],Last_Validations[],COLUMNS($B:B)+1,FALSE)</f>
        <v>Papua New Guinea: 2018</v>
      </c>
      <c r="V914" s="36" t="str">
        <f>VLOOKUP(First_Validations__2[[#This Row],[CountryReq]],Last_Validations[],COLUMNS($B:C)+1,FALSE)</f>
        <v>Papua New Guinea</v>
      </c>
      <c r="W914" s="36">
        <f>VLOOKUP(First_Validations__2[[#This Row],[CountryReq]],Last_Validations[],COLUMNS($B:D)+1,FALSE)</f>
        <v>1</v>
      </c>
      <c r="X914" s="36">
        <f>VLOOKUP(First_Validations__2[[#This Row],[CountryReq]],Last_Validations[],COLUMNS($B:E)+1,FALSE)</f>
        <v>42</v>
      </c>
      <c r="Y914" s="36" t="str">
        <f>VLOOKUP(First_Validations__2[[#This Row],[CountryReq]],Last_Validations[],COLUMNS($B:F)+1,FALSE)</f>
        <v>Papua New Guinea: 2018</v>
      </c>
      <c r="Z914" s="36" t="str">
        <f>VLOOKUP(First_Validations__2[[#This Row],[CountryReq]],Last_Validations[],COLUMNS($B:G)+1,FALSE)</f>
        <v>PNG</v>
      </c>
      <c r="AA914" s="36" t="str">
        <f>VLOOKUP(First_Validations__2[[#This Row],[CountryReq]],Last_Validations[],COLUMNS($B:H)+1,FALSE)</f>
        <v>Papua New Guinea</v>
      </c>
      <c r="AB914" s="36" t="str">
        <f>VLOOKUP(First_Validations__2[[#This Row],[CountryReq]],Last_Validations[],COLUMNS($B:I)+1,FALSE)</f>
        <v>https://eiti.org/BD/2018-55</v>
      </c>
      <c r="AC914" s="36" t="str">
        <f>VLOOKUP(First_Validations__2[[#This Row],[CountryReq]],Last_Validations[],COLUMNS($B:J)+1,FALSE)</f>
        <v>https://eiti.org/document/papua-new-guinea-validation-2018</v>
      </c>
      <c r="AD914" s="36">
        <f>VLOOKUP(First_Validations__2[[#This Row],[CountryReq]],Last_Validations[],COLUMNS($B:K)+1,FALSE)</f>
        <v>2018</v>
      </c>
      <c r="AE914" s="36">
        <f>VLOOKUP(First_Validations__2[[#This Row],[CountryReq]],Last_Validations[],COLUMNS($B:L)+1,FALSE)</f>
        <v>2018</v>
      </c>
      <c r="AF914" s="36" t="str">
        <f>VLOOKUP(First_Validations__2[[#This Row],[CountryReq]],Last_Validations[],COLUMNS($B:M)+1,FALSE)</f>
        <v>Meaningful progress</v>
      </c>
      <c r="AG914" s="36" t="str">
        <f>VLOOKUP(First_Validations__2[[#This Row],[CountryReq]],Last_Validations[],COLUMNS($B:N)+1,FALSE)</f>
        <v>Policy on contract disclosure (#2.4)</v>
      </c>
      <c r="AH914" s="36">
        <f>VLOOKUP(First_Validations__2[[#This Row],[CountryReq]],Last_Validations[],COLUMNS($B:O)+1,FALSE)</f>
        <v>5</v>
      </c>
      <c r="AI914" s="36" t="str">
        <f>VLOOKUP(First_Validations__2[[#This Row],[CountryReq]],Last_Validations[],COLUMNS($B:P)+1,FALSE)</f>
        <v>Satisfactory progress</v>
      </c>
      <c r="AJ914" s="36" t="str">
        <f>VLOOKUP(First_Validations__2[[#This Row],[CountryReq]],Last_Validations[],COLUMNS($B:Q)+1,FALSE)</f>
        <v>The 2016 EITI Report sufficiently explains the government’s policy and actual practice when it comes to contract disclosure. It should be noted, however, that contracts in PNG are not publicly accessible due to confidentiality provisions in the contracts.</v>
      </c>
      <c r="AK914" s="36" t="str">
        <f>VLOOKUP(First_Validations__2[[#This Row],[CountryReq]],Last_Validations[],COLUMNS($B:R)+1,FALSE)</f>
        <v>https://eiti.org/document/papua-new-guinea-validation-2018</v>
      </c>
      <c r="AL914" s="36" t="str">
        <f>VLOOKUP(First_Validations__2[[#This Row],[CountryReq]],Last_Validations[],COLUMNS($B:S)+1,FALSE)</f>
        <v>http://www.pngeiti.org.pg/</v>
      </c>
      <c r="AM914" s="36" t="str">
        <f>VLOOKUP(First_Validations__2[[#This Row],[CountryReq]],Last_Validations[],COLUMNS($B:T)+1,FALSE)</f>
        <v>https://eiti.org/api/v1.0/score_data/42</v>
      </c>
      <c r="AN914" s="36" t="str">
        <f>IF(First_Validations__2[[#This Row],[FirstValidation.Country: Year]]=First_Validations__2[[#This Row],[Country: Year]],"First","Second / Last")</f>
        <v>First</v>
      </c>
      <c r="AO914" s="36">
        <f>IF(AND(First_Validations__2[[#This Row],[FirstValidation.Validation score]]&lt;5,First_Validations__2[[#This Row],[FirstValidation.Validation score]]&gt;1),1,0)</f>
        <v>0</v>
      </c>
      <c r="AP914" s="36">
        <f>First_Validations__2[[#This Row],[Validation score]]-First_Validations__2[[#This Row],[FirstValidation.Validation score]]</f>
        <v>0</v>
      </c>
      <c r="AQ914" s="36">
        <f>IF(AND(First_Validations__2[[#This Row],[Corrective action]]=1,First_Validations__2[[#This Row],[Validation score]]&lt;5,First_Validations__2[[#This Row],[Validation score]]&gt;1),1,0)</f>
        <v>0</v>
      </c>
      <c r="AR914" s="36">
        <f>IF(AND(First_Validations__2[[#This Row],[Corrective action]]=1,OR(First_Validations__2[[#This Row],[Validation score]]&gt;4,First_Validations__2[[#This Row],[Validation score]]&lt;2)),1,0)</f>
        <v>0</v>
      </c>
      <c r="AS9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4" s="36" t="str">
        <f>VLOOKUP(First_Validations__2[[#This Row],[Requirement ('#)]],Requirements[[Requirements]:[Categories2]],2,FALSE)</f>
        <v>Licenses and contracts</v>
      </c>
    </row>
    <row r="915" spans="2:46">
      <c r="B915" s="34" t="s">
        <v>1602</v>
      </c>
      <c r="C915" s="34">
        <v>1</v>
      </c>
      <c r="D915" s="34">
        <v>42</v>
      </c>
      <c r="E915" s="34" t="s">
        <v>1184</v>
      </c>
      <c r="F915" s="34" t="s">
        <v>1603</v>
      </c>
      <c r="G915" s="34" t="s">
        <v>1602</v>
      </c>
      <c r="H915" s="34" t="s">
        <v>1185</v>
      </c>
      <c r="I915" s="34" t="s">
        <v>1186</v>
      </c>
      <c r="J915" s="34">
        <v>2018</v>
      </c>
      <c r="K915" s="34">
        <v>2018</v>
      </c>
      <c r="L915" s="34" t="s">
        <v>1767</v>
      </c>
      <c r="M915" s="34" t="s">
        <v>1802</v>
      </c>
      <c r="N915" s="34">
        <v>3</v>
      </c>
      <c r="O915" s="34" t="s">
        <v>1798</v>
      </c>
      <c r="P915" s="34" t="s">
        <v>1202</v>
      </c>
      <c r="Q915" s="34" t="s">
        <v>1186</v>
      </c>
      <c r="R915" s="34" t="s">
        <v>1604</v>
      </c>
      <c r="S915" s="34" t="s">
        <v>1871</v>
      </c>
      <c r="T915" s="34" t="s">
        <v>2863</v>
      </c>
      <c r="U915" s="36" t="str">
        <f>VLOOKUP(First_Validations__2[[#This Row],[CountryReq]],Last_Validations[],COLUMNS($B:B)+1,FALSE)</f>
        <v>Papua New Guinea: 2018</v>
      </c>
      <c r="V915" s="36" t="str">
        <f>VLOOKUP(First_Validations__2[[#This Row],[CountryReq]],Last_Validations[],COLUMNS($B:C)+1,FALSE)</f>
        <v>Papua New Guinea</v>
      </c>
      <c r="W915" s="36">
        <f>VLOOKUP(First_Validations__2[[#This Row],[CountryReq]],Last_Validations[],COLUMNS($B:D)+1,FALSE)</f>
        <v>1</v>
      </c>
      <c r="X915" s="36">
        <f>VLOOKUP(First_Validations__2[[#This Row],[CountryReq]],Last_Validations[],COLUMNS($B:E)+1,FALSE)</f>
        <v>42</v>
      </c>
      <c r="Y915" s="36" t="str">
        <f>VLOOKUP(First_Validations__2[[#This Row],[CountryReq]],Last_Validations[],COLUMNS($B:F)+1,FALSE)</f>
        <v>Papua New Guinea: 2018</v>
      </c>
      <c r="Z915" s="36" t="str">
        <f>VLOOKUP(First_Validations__2[[#This Row],[CountryReq]],Last_Validations[],COLUMNS($B:G)+1,FALSE)</f>
        <v>PNG</v>
      </c>
      <c r="AA915" s="36" t="str">
        <f>VLOOKUP(First_Validations__2[[#This Row],[CountryReq]],Last_Validations[],COLUMNS($B:H)+1,FALSE)</f>
        <v>Papua New Guinea</v>
      </c>
      <c r="AB915" s="36" t="str">
        <f>VLOOKUP(First_Validations__2[[#This Row],[CountryReq]],Last_Validations[],COLUMNS($B:I)+1,FALSE)</f>
        <v>https://eiti.org/BD/2018-55</v>
      </c>
      <c r="AC915" s="36" t="str">
        <f>VLOOKUP(First_Validations__2[[#This Row],[CountryReq]],Last_Validations[],COLUMNS($B:J)+1,FALSE)</f>
        <v>https://eiti.org/document/papua-new-guinea-validation-2018</v>
      </c>
      <c r="AD915" s="36">
        <f>VLOOKUP(First_Validations__2[[#This Row],[CountryReq]],Last_Validations[],COLUMNS($B:K)+1,FALSE)</f>
        <v>2018</v>
      </c>
      <c r="AE915" s="36">
        <f>VLOOKUP(First_Validations__2[[#This Row],[CountryReq]],Last_Validations[],COLUMNS($B:L)+1,FALSE)</f>
        <v>2018</v>
      </c>
      <c r="AF915" s="36" t="str">
        <f>VLOOKUP(First_Validations__2[[#This Row],[CountryReq]],Last_Validations[],COLUMNS($B:M)+1,FALSE)</f>
        <v>Meaningful progress</v>
      </c>
      <c r="AG915" s="36" t="str">
        <f>VLOOKUP(First_Validations__2[[#This Row],[CountryReq]],Last_Validations[],COLUMNS($B:N)+1,FALSE)</f>
        <v>Comprehensiveness (#4.1)</v>
      </c>
      <c r="AH915" s="36">
        <f>VLOOKUP(First_Validations__2[[#This Row],[CountryReq]],Last_Validations[],COLUMNS($B:O)+1,FALSE)</f>
        <v>3</v>
      </c>
      <c r="AI915" s="36" t="str">
        <f>VLOOKUP(First_Validations__2[[#This Row],[CountryReq]],Last_Validations[],COLUMNS($B:P)+1,FALSE)</f>
        <v>Inadequate progress</v>
      </c>
      <c r="AJ915" s="36" t="str">
        <f>VLOOKUP(First_Validations__2[[#This Row],[CountryReq]],Last_Validations[],COLUMNS($B:Q)+1,FALSE)</f>
        <v>The report does not provide an assessment of the materiality of non-reporting companies’ payments to government. The high value of unreconciled discrepancies is a concern, particularly given stakeholders’ lack of confidence in the explanations provided for discrepancies. There is also no evidence of full unilateral disclosure of government revenues.</v>
      </c>
      <c r="AK915" s="36" t="str">
        <f>VLOOKUP(First_Validations__2[[#This Row],[CountryReq]],Last_Validations[],COLUMNS($B:R)+1,FALSE)</f>
        <v>https://eiti.org/document/papua-new-guinea-validation-2018</v>
      </c>
      <c r="AL915" s="36" t="str">
        <f>VLOOKUP(First_Validations__2[[#This Row],[CountryReq]],Last_Validations[],COLUMNS($B:S)+1,FALSE)</f>
        <v>http://www.pngeiti.org.pg/</v>
      </c>
      <c r="AM915" s="36" t="str">
        <f>VLOOKUP(First_Validations__2[[#This Row],[CountryReq]],Last_Validations[],COLUMNS($B:T)+1,FALSE)</f>
        <v>https://eiti.org/api/v1.0/score_data/42</v>
      </c>
      <c r="AN915" s="36" t="str">
        <f>IF(First_Validations__2[[#This Row],[FirstValidation.Country: Year]]=First_Validations__2[[#This Row],[Country: Year]],"First","Second / Last")</f>
        <v>First</v>
      </c>
      <c r="AO915" s="36">
        <f>IF(AND(First_Validations__2[[#This Row],[FirstValidation.Validation score]]&lt;5,First_Validations__2[[#This Row],[FirstValidation.Validation score]]&gt;1),1,0)</f>
        <v>1</v>
      </c>
      <c r="AP915" s="36">
        <f>First_Validations__2[[#This Row],[Validation score]]-First_Validations__2[[#This Row],[FirstValidation.Validation score]]</f>
        <v>0</v>
      </c>
      <c r="AQ915" s="36">
        <f>IF(AND(First_Validations__2[[#This Row],[Corrective action]]=1,First_Validations__2[[#This Row],[Validation score]]&lt;5,First_Validations__2[[#This Row],[Validation score]]&gt;1),1,0)</f>
        <v>1</v>
      </c>
      <c r="AR915" s="36">
        <f>IF(AND(First_Validations__2[[#This Row],[Corrective action]]=1,OR(First_Validations__2[[#This Row],[Validation score]]&gt;4,First_Validations__2[[#This Row],[Validation score]]&lt;2)),1,0)</f>
        <v>0</v>
      </c>
      <c r="AS9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5" s="36" t="str">
        <f>VLOOKUP(First_Validations__2[[#This Row],[Requirement ('#)]],Requirements[[Requirements]:[Categories2]],2,FALSE)</f>
        <v>Revenue collection</v>
      </c>
    </row>
    <row r="916" spans="2:46">
      <c r="B916" s="34" t="s">
        <v>1602</v>
      </c>
      <c r="C916" s="34">
        <v>1</v>
      </c>
      <c r="D916" s="34">
        <v>42</v>
      </c>
      <c r="E916" s="34" t="s">
        <v>1184</v>
      </c>
      <c r="F916" s="34" t="s">
        <v>1603</v>
      </c>
      <c r="G916" s="34" t="s">
        <v>1602</v>
      </c>
      <c r="H916" s="34" t="s">
        <v>1185</v>
      </c>
      <c r="I916" s="34" t="s">
        <v>1186</v>
      </c>
      <c r="J916" s="34">
        <v>2018</v>
      </c>
      <c r="K916" s="34">
        <v>2018</v>
      </c>
      <c r="L916" s="34" t="s">
        <v>1767</v>
      </c>
      <c r="M916" s="34" t="s">
        <v>1801</v>
      </c>
      <c r="N916" s="34">
        <v>4</v>
      </c>
      <c r="O916" s="34" t="s">
        <v>1767</v>
      </c>
      <c r="P916" s="34" t="s">
        <v>1201</v>
      </c>
      <c r="Q916" s="34" t="s">
        <v>1186</v>
      </c>
      <c r="R916" s="34" t="s">
        <v>1604</v>
      </c>
      <c r="S916" s="34" t="s">
        <v>1871</v>
      </c>
      <c r="T916" s="34" t="s">
        <v>2862</v>
      </c>
      <c r="U916" s="36" t="str">
        <f>VLOOKUP(First_Validations__2[[#This Row],[CountryReq]],Last_Validations[],COLUMNS($B:B)+1,FALSE)</f>
        <v>Papua New Guinea: 2018</v>
      </c>
      <c r="V916" s="36" t="str">
        <f>VLOOKUP(First_Validations__2[[#This Row],[CountryReq]],Last_Validations[],COLUMNS($B:C)+1,FALSE)</f>
        <v>Papua New Guinea</v>
      </c>
      <c r="W916" s="36">
        <f>VLOOKUP(First_Validations__2[[#This Row],[CountryReq]],Last_Validations[],COLUMNS($B:D)+1,FALSE)</f>
        <v>1</v>
      </c>
      <c r="X916" s="36">
        <f>VLOOKUP(First_Validations__2[[#This Row],[CountryReq]],Last_Validations[],COLUMNS($B:E)+1,FALSE)</f>
        <v>42</v>
      </c>
      <c r="Y916" s="36" t="str">
        <f>VLOOKUP(First_Validations__2[[#This Row],[CountryReq]],Last_Validations[],COLUMNS($B:F)+1,FALSE)</f>
        <v>Papua New Guinea: 2018</v>
      </c>
      <c r="Z916" s="36" t="str">
        <f>VLOOKUP(First_Validations__2[[#This Row],[CountryReq]],Last_Validations[],COLUMNS($B:G)+1,FALSE)</f>
        <v>PNG</v>
      </c>
      <c r="AA916" s="36" t="str">
        <f>VLOOKUP(First_Validations__2[[#This Row],[CountryReq]],Last_Validations[],COLUMNS($B:H)+1,FALSE)</f>
        <v>Papua New Guinea</v>
      </c>
      <c r="AB916" s="36" t="str">
        <f>VLOOKUP(First_Validations__2[[#This Row],[CountryReq]],Last_Validations[],COLUMNS($B:I)+1,FALSE)</f>
        <v>https://eiti.org/BD/2018-55</v>
      </c>
      <c r="AC916" s="36" t="str">
        <f>VLOOKUP(First_Validations__2[[#This Row],[CountryReq]],Last_Validations[],COLUMNS($B:J)+1,FALSE)</f>
        <v>https://eiti.org/document/papua-new-guinea-validation-2018</v>
      </c>
      <c r="AD916" s="36">
        <f>VLOOKUP(First_Validations__2[[#This Row],[CountryReq]],Last_Validations[],COLUMNS($B:K)+1,FALSE)</f>
        <v>2018</v>
      </c>
      <c r="AE916" s="36">
        <f>VLOOKUP(First_Validations__2[[#This Row],[CountryReq]],Last_Validations[],COLUMNS($B:L)+1,FALSE)</f>
        <v>2018</v>
      </c>
      <c r="AF916" s="36" t="str">
        <f>VLOOKUP(First_Validations__2[[#This Row],[CountryReq]],Last_Validations[],COLUMNS($B:M)+1,FALSE)</f>
        <v>Meaningful progress</v>
      </c>
      <c r="AG916" s="36" t="str">
        <f>VLOOKUP(First_Validations__2[[#This Row],[CountryReq]],Last_Validations[],COLUMNS($B:N)+1,FALSE)</f>
        <v>Export data (#3.3)</v>
      </c>
      <c r="AH916" s="36">
        <f>VLOOKUP(First_Validations__2[[#This Row],[CountryReq]],Last_Validations[],COLUMNS($B:O)+1,FALSE)</f>
        <v>4</v>
      </c>
      <c r="AI916" s="36" t="str">
        <f>VLOOKUP(First_Validations__2[[#This Row],[CountryReq]],Last_Validations[],COLUMNS($B:P)+1,FALSE)</f>
        <v>Meaningful progress</v>
      </c>
      <c r="AJ916" s="36" t="str">
        <f>VLOOKUP(First_Validations__2[[#This Row],[CountryReq]],Last_Validations[],COLUMNS($B:Q)+1,FALSE)</f>
        <v>The 2016 EITI Report discloses export values for all minerals, oil and gas exported in 2016, but only provides export volumes for minerals, oil and condensate, not for LNG. While LNG export volumes for 2016 were published on the PNG EITI website in May 2018, there is no reference to the availability of this data in the 2016 EITI Report.</v>
      </c>
      <c r="AK916" s="36" t="str">
        <f>VLOOKUP(First_Validations__2[[#This Row],[CountryReq]],Last_Validations[],COLUMNS($B:R)+1,FALSE)</f>
        <v>https://eiti.org/document/papua-new-guinea-validation-2018</v>
      </c>
      <c r="AL916" s="36" t="str">
        <f>VLOOKUP(First_Validations__2[[#This Row],[CountryReq]],Last_Validations[],COLUMNS($B:S)+1,FALSE)</f>
        <v>http://www.pngeiti.org.pg/</v>
      </c>
      <c r="AM916" s="36" t="str">
        <f>VLOOKUP(First_Validations__2[[#This Row],[CountryReq]],Last_Validations[],COLUMNS($B:T)+1,FALSE)</f>
        <v>https://eiti.org/api/v1.0/score_data/42</v>
      </c>
      <c r="AN916" s="36" t="str">
        <f>IF(First_Validations__2[[#This Row],[FirstValidation.Country: Year]]=First_Validations__2[[#This Row],[Country: Year]],"First","Second / Last")</f>
        <v>First</v>
      </c>
      <c r="AO916" s="36">
        <f>IF(AND(First_Validations__2[[#This Row],[FirstValidation.Validation score]]&lt;5,First_Validations__2[[#This Row],[FirstValidation.Validation score]]&gt;1),1,0)</f>
        <v>1</v>
      </c>
      <c r="AP916" s="36">
        <f>First_Validations__2[[#This Row],[Validation score]]-First_Validations__2[[#This Row],[FirstValidation.Validation score]]</f>
        <v>0</v>
      </c>
      <c r="AQ916" s="36">
        <f>IF(AND(First_Validations__2[[#This Row],[Corrective action]]=1,First_Validations__2[[#This Row],[Validation score]]&lt;5,First_Validations__2[[#This Row],[Validation score]]&gt;1),1,0)</f>
        <v>1</v>
      </c>
      <c r="AR916" s="36">
        <f>IF(AND(First_Validations__2[[#This Row],[Corrective action]]=1,OR(First_Validations__2[[#This Row],[Validation score]]&gt;4,First_Validations__2[[#This Row],[Validation score]]&lt;2)),1,0)</f>
        <v>0</v>
      </c>
      <c r="AS9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6" s="36" t="str">
        <f>VLOOKUP(First_Validations__2[[#This Row],[Requirement ('#)]],Requirements[[Requirements]:[Categories2]],2,FALSE)</f>
        <v>Monitoring production</v>
      </c>
    </row>
    <row r="917" spans="2:46">
      <c r="B917" s="34" t="s">
        <v>1602</v>
      </c>
      <c r="C917" s="34">
        <v>1</v>
      </c>
      <c r="D917" s="34">
        <v>42</v>
      </c>
      <c r="E917" s="34" t="s">
        <v>1184</v>
      </c>
      <c r="F917" s="34" t="s">
        <v>1603</v>
      </c>
      <c r="G917" s="34" t="s">
        <v>1602</v>
      </c>
      <c r="H917" s="34" t="s">
        <v>1185</v>
      </c>
      <c r="I917" s="34" t="s">
        <v>1186</v>
      </c>
      <c r="J917" s="34">
        <v>2018</v>
      </c>
      <c r="K917" s="34">
        <v>2018</v>
      </c>
      <c r="L917" s="34" t="s">
        <v>1767</v>
      </c>
      <c r="M917" s="34" t="s">
        <v>1804</v>
      </c>
      <c r="N917" s="34">
        <v>0</v>
      </c>
      <c r="O917" s="34" t="s">
        <v>4</v>
      </c>
      <c r="P917" s="34" t="s">
        <v>1204</v>
      </c>
      <c r="Q917" s="34" t="s">
        <v>1186</v>
      </c>
      <c r="R917" s="34" t="s">
        <v>1604</v>
      </c>
      <c r="S917" s="34" t="s">
        <v>1871</v>
      </c>
      <c r="T917" s="34" t="s">
        <v>2861</v>
      </c>
      <c r="U917" s="36" t="str">
        <f>VLOOKUP(First_Validations__2[[#This Row],[CountryReq]],Last_Validations[],COLUMNS($B:B)+1,FALSE)</f>
        <v>Papua New Guinea: 2018</v>
      </c>
      <c r="V917" s="36" t="str">
        <f>VLOOKUP(First_Validations__2[[#This Row],[CountryReq]],Last_Validations[],COLUMNS($B:C)+1,FALSE)</f>
        <v>Papua New Guinea</v>
      </c>
      <c r="W917" s="36">
        <f>VLOOKUP(First_Validations__2[[#This Row],[CountryReq]],Last_Validations[],COLUMNS($B:D)+1,FALSE)</f>
        <v>1</v>
      </c>
      <c r="X917" s="36">
        <f>VLOOKUP(First_Validations__2[[#This Row],[CountryReq]],Last_Validations[],COLUMNS($B:E)+1,FALSE)</f>
        <v>42</v>
      </c>
      <c r="Y917" s="36" t="str">
        <f>VLOOKUP(First_Validations__2[[#This Row],[CountryReq]],Last_Validations[],COLUMNS($B:F)+1,FALSE)</f>
        <v>Papua New Guinea: 2018</v>
      </c>
      <c r="Z917" s="36" t="str">
        <f>VLOOKUP(First_Validations__2[[#This Row],[CountryReq]],Last_Validations[],COLUMNS($B:G)+1,FALSE)</f>
        <v>PNG</v>
      </c>
      <c r="AA917" s="36" t="str">
        <f>VLOOKUP(First_Validations__2[[#This Row],[CountryReq]],Last_Validations[],COLUMNS($B:H)+1,FALSE)</f>
        <v>Papua New Guinea</v>
      </c>
      <c r="AB917" s="36" t="str">
        <f>VLOOKUP(First_Validations__2[[#This Row],[CountryReq]],Last_Validations[],COLUMNS($B:I)+1,FALSE)</f>
        <v>https://eiti.org/BD/2018-55</v>
      </c>
      <c r="AC917" s="36" t="str">
        <f>VLOOKUP(First_Validations__2[[#This Row],[CountryReq]],Last_Validations[],COLUMNS($B:J)+1,FALSE)</f>
        <v>https://eiti.org/document/papua-new-guinea-validation-2018</v>
      </c>
      <c r="AD917" s="36">
        <f>VLOOKUP(First_Validations__2[[#This Row],[CountryReq]],Last_Validations[],COLUMNS($B:K)+1,FALSE)</f>
        <v>2018</v>
      </c>
      <c r="AE917" s="36">
        <f>VLOOKUP(First_Validations__2[[#This Row],[CountryReq]],Last_Validations[],COLUMNS($B:L)+1,FALSE)</f>
        <v>2018</v>
      </c>
      <c r="AF917" s="36" t="str">
        <f>VLOOKUP(First_Validations__2[[#This Row],[CountryReq]],Last_Validations[],COLUMNS($B:M)+1,FALSE)</f>
        <v>Meaningful progress</v>
      </c>
      <c r="AG917" s="36" t="str">
        <f>VLOOKUP(First_Validations__2[[#This Row],[CountryReq]],Last_Validations[],COLUMNS($B:N)+1,FALSE)</f>
        <v>Barter agreements (#4.3)</v>
      </c>
      <c r="AH917" s="36">
        <f>VLOOKUP(First_Validations__2[[#This Row],[CountryReq]],Last_Validations[],COLUMNS($B:O)+1,FALSE)</f>
        <v>0</v>
      </c>
      <c r="AI917" s="36" t="str">
        <f>VLOOKUP(First_Validations__2[[#This Row],[CountryReq]],Last_Validations[],COLUMNS($B:P)+1,FALSE)</f>
        <v>Not applicable</v>
      </c>
      <c r="AJ917" s="36" t="str">
        <f>VLOOKUP(First_Validations__2[[#This Row],[CountryReq]],Last_Validations[],COLUMNS($B:Q)+1,FALSE)</f>
        <v>While the 2016 EITI Report categorises expenditures under infrastructure tax credit (ITC) mechanism as a form of barter arrangement, stakeholders confirmed that extractives companies were not required to undertake expenditures under the ITC scheme.</v>
      </c>
      <c r="AK917" s="36" t="str">
        <f>VLOOKUP(First_Validations__2[[#This Row],[CountryReq]],Last_Validations[],COLUMNS($B:R)+1,FALSE)</f>
        <v>https://eiti.org/document/papua-new-guinea-validation-2018</v>
      </c>
      <c r="AL917" s="36" t="str">
        <f>VLOOKUP(First_Validations__2[[#This Row],[CountryReq]],Last_Validations[],COLUMNS($B:S)+1,FALSE)</f>
        <v>http://www.pngeiti.org.pg/</v>
      </c>
      <c r="AM917" s="36" t="str">
        <f>VLOOKUP(First_Validations__2[[#This Row],[CountryReq]],Last_Validations[],COLUMNS($B:T)+1,FALSE)</f>
        <v>https://eiti.org/api/v1.0/score_data/42</v>
      </c>
      <c r="AN917" s="36" t="str">
        <f>IF(First_Validations__2[[#This Row],[FirstValidation.Country: Year]]=First_Validations__2[[#This Row],[Country: Year]],"First","Second / Last")</f>
        <v>First</v>
      </c>
      <c r="AO917" s="36">
        <f>IF(AND(First_Validations__2[[#This Row],[FirstValidation.Validation score]]&lt;5,First_Validations__2[[#This Row],[FirstValidation.Validation score]]&gt;1),1,0)</f>
        <v>0</v>
      </c>
      <c r="AP917" s="36">
        <f>First_Validations__2[[#This Row],[Validation score]]-First_Validations__2[[#This Row],[FirstValidation.Validation score]]</f>
        <v>0</v>
      </c>
      <c r="AQ917" s="36">
        <f>IF(AND(First_Validations__2[[#This Row],[Corrective action]]=1,First_Validations__2[[#This Row],[Validation score]]&lt;5,First_Validations__2[[#This Row],[Validation score]]&gt;1),1,0)</f>
        <v>0</v>
      </c>
      <c r="AR917" s="36">
        <f>IF(AND(First_Validations__2[[#This Row],[Corrective action]]=1,OR(First_Validations__2[[#This Row],[Validation score]]&gt;4,First_Validations__2[[#This Row],[Validation score]]&lt;2)),1,0)</f>
        <v>0</v>
      </c>
      <c r="AS9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7" s="36" t="str">
        <f>VLOOKUP(First_Validations__2[[#This Row],[Requirement ('#)]],Requirements[[Requirements]:[Categories2]],2,FALSE)</f>
        <v>Revenue collection</v>
      </c>
    </row>
    <row r="918" spans="2:46">
      <c r="B918" s="34" t="s">
        <v>1602</v>
      </c>
      <c r="C918" s="34">
        <v>1</v>
      </c>
      <c r="D918" s="34">
        <v>42</v>
      </c>
      <c r="E918" s="34" t="s">
        <v>1184</v>
      </c>
      <c r="F918" s="34" t="s">
        <v>1603</v>
      </c>
      <c r="G918" s="34" t="s">
        <v>1602</v>
      </c>
      <c r="H918" s="34" t="s">
        <v>1185</v>
      </c>
      <c r="I918" s="34" t="s">
        <v>1186</v>
      </c>
      <c r="J918" s="34">
        <v>2018</v>
      </c>
      <c r="K918" s="34">
        <v>2018</v>
      </c>
      <c r="L918" s="34" t="s">
        <v>1767</v>
      </c>
      <c r="M918" s="34" t="s">
        <v>1803</v>
      </c>
      <c r="N918" s="34">
        <v>0</v>
      </c>
      <c r="O918" s="34" t="s">
        <v>4</v>
      </c>
      <c r="P918" s="34" t="s">
        <v>1203</v>
      </c>
      <c r="Q918" s="34" t="s">
        <v>1186</v>
      </c>
      <c r="R918" s="34" t="s">
        <v>1604</v>
      </c>
      <c r="S918" s="34" t="s">
        <v>1871</v>
      </c>
      <c r="T918" s="34" t="s">
        <v>2860</v>
      </c>
      <c r="U918" s="36" t="str">
        <f>VLOOKUP(First_Validations__2[[#This Row],[CountryReq]],Last_Validations[],COLUMNS($B:B)+1,FALSE)</f>
        <v>Papua New Guinea: 2018</v>
      </c>
      <c r="V918" s="36" t="str">
        <f>VLOOKUP(First_Validations__2[[#This Row],[CountryReq]],Last_Validations[],COLUMNS($B:C)+1,FALSE)</f>
        <v>Papua New Guinea</v>
      </c>
      <c r="W918" s="36">
        <f>VLOOKUP(First_Validations__2[[#This Row],[CountryReq]],Last_Validations[],COLUMNS($B:D)+1,FALSE)</f>
        <v>1</v>
      </c>
      <c r="X918" s="36">
        <f>VLOOKUP(First_Validations__2[[#This Row],[CountryReq]],Last_Validations[],COLUMNS($B:E)+1,FALSE)</f>
        <v>42</v>
      </c>
      <c r="Y918" s="36" t="str">
        <f>VLOOKUP(First_Validations__2[[#This Row],[CountryReq]],Last_Validations[],COLUMNS($B:F)+1,FALSE)</f>
        <v>Papua New Guinea: 2018</v>
      </c>
      <c r="Z918" s="36" t="str">
        <f>VLOOKUP(First_Validations__2[[#This Row],[CountryReq]],Last_Validations[],COLUMNS($B:G)+1,FALSE)</f>
        <v>PNG</v>
      </c>
      <c r="AA918" s="36" t="str">
        <f>VLOOKUP(First_Validations__2[[#This Row],[CountryReq]],Last_Validations[],COLUMNS($B:H)+1,FALSE)</f>
        <v>Papua New Guinea</v>
      </c>
      <c r="AB918" s="36" t="str">
        <f>VLOOKUP(First_Validations__2[[#This Row],[CountryReq]],Last_Validations[],COLUMNS($B:I)+1,FALSE)</f>
        <v>https://eiti.org/BD/2018-55</v>
      </c>
      <c r="AC918" s="36" t="str">
        <f>VLOOKUP(First_Validations__2[[#This Row],[CountryReq]],Last_Validations[],COLUMNS($B:J)+1,FALSE)</f>
        <v>https://eiti.org/document/papua-new-guinea-validation-2018</v>
      </c>
      <c r="AD918" s="36">
        <f>VLOOKUP(First_Validations__2[[#This Row],[CountryReq]],Last_Validations[],COLUMNS($B:K)+1,FALSE)</f>
        <v>2018</v>
      </c>
      <c r="AE918" s="36">
        <f>VLOOKUP(First_Validations__2[[#This Row],[CountryReq]],Last_Validations[],COLUMNS($B:L)+1,FALSE)</f>
        <v>2018</v>
      </c>
      <c r="AF918" s="36" t="str">
        <f>VLOOKUP(First_Validations__2[[#This Row],[CountryReq]],Last_Validations[],COLUMNS($B:M)+1,FALSE)</f>
        <v>Meaningful progress</v>
      </c>
      <c r="AG918" s="36" t="str">
        <f>VLOOKUP(First_Validations__2[[#This Row],[CountryReq]],Last_Validations[],COLUMNS($B:N)+1,FALSE)</f>
        <v>In-kind revenues (#4.2)</v>
      </c>
      <c r="AH918" s="36">
        <f>VLOOKUP(First_Validations__2[[#This Row],[CountryReq]],Last_Validations[],COLUMNS($B:O)+1,FALSE)</f>
        <v>0</v>
      </c>
      <c r="AI918" s="36" t="str">
        <f>VLOOKUP(First_Validations__2[[#This Row],[CountryReq]],Last_Validations[],COLUMNS($B:P)+1,FALSE)</f>
        <v>Not applicable</v>
      </c>
      <c r="AJ918" s="36" t="str">
        <f>VLOOKUP(First_Validations__2[[#This Row],[CountryReq]],Last_Validations[],COLUMNS($B:Q)+1,FALSE)</f>
        <v>Although the report does not explicitly state that the government is not entitled to in-kind revenues as fiscal payments, there was consensus among stakeholders consulted that this requirement was not applicable to PNG under the current fiscal regime.</v>
      </c>
      <c r="AK918" s="36" t="str">
        <f>VLOOKUP(First_Validations__2[[#This Row],[CountryReq]],Last_Validations[],COLUMNS($B:R)+1,FALSE)</f>
        <v>https://eiti.org/document/papua-new-guinea-validation-2018</v>
      </c>
      <c r="AL918" s="36" t="str">
        <f>VLOOKUP(First_Validations__2[[#This Row],[CountryReq]],Last_Validations[],COLUMNS($B:S)+1,FALSE)</f>
        <v>http://www.pngeiti.org.pg/</v>
      </c>
      <c r="AM918" s="36" t="str">
        <f>VLOOKUP(First_Validations__2[[#This Row],[CountryReq]],Last_Validations[],COLUMNS($B:T)+1,FALSE)</f>
        <v>https://eiti.org/api/v1.0/score_data/42</v>
      </c>
      <c r="AN918" s="36" t="str">
        <f>IF(First_Validations__2[[#This Row],[FirstValidation.Country: Year]]=First_Validations__2[[#This Row],[Country: Year]],"First","Second / Last")</f>
        <v>First</v>
      </c>
      <c r="AO918" s="36">
        <f>IF(AND(First_Validations__2[[#This Row],[FirstValidation.Validation score]]&lt;5,First_Validations__2[[#This Row],[FirstValidation.Validation score]]&gt;1),1,0)</f>
        <v>0</v>
      </c>
      <c r="AP918" s="36">
        <f>First_Validations__2[[#This Row],[Validation score]]-First_Validations__2[[#This Row],[FirstValidation.Validation score]]</f>
        <v>0</v>
      </c>
      <c r="AQ918" s="36">
        <f>IF(AND(First_Validations__2[[#This Row],[Corrective action]]=1,First_Validations__2[[#This Row],[Validation score]]&lt;5,First_Validations__2[[#This Row],[Validation score]]&gt;1),1,0)</f>
        <v>0</v>
      </c>
      <c r="AR918" s="36">
        <f>IF(AND(First_Validations__2[[#This Row],[Corrective action]]=1,OR(First_Validations__2[[#This Row],[Validation score]]&gt;4,First_Validations__2[[#This Row],[Validation score]]&lt;2)),1,0)</f>
        <v>0</v>
      </c>
      <c r="AS9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8" s="36" t="str">
        <f>VLOOKUP(First_Validations__2[[#This Row],[Requirement ('#)]],Requirements[[Requirements]:[Categories2]],2,FALSE)</f>
        <v>Revenue collection</v>
      </c>
    </row>
    <row r="919" spans="2:46">
      <c r="B919" s="34" t="s">
        <v>1602</v>
      </c>
      <c r="C919" s="34">
        <v>1</v>
      </c>
      <c r="D919" s="34">
        <v>42</v>
      </c>
      <c r="E919" s="34" t="s">
        <v>1184</v>
      </c>
      <c r="F919" s="34" t="s">
        <v>1603</v>
      </c>
      <c r="G919" s="34" t="s">
        <v>1602</v>
      </c>
      <c r="H919" s="34" t="s">
        <v>1185</v>
      </c>
      <c r="I919" s="34" t="s">
        <v>1186</v>
      </c>
      <c r="J919" s="34">
        <v>2018</v>
      </c>
      <c r="K919" s="34">
        <v>2018</v>
      </c>
      <c r="L919" s="34" t="s">
        <v>1767</v>
      </c>
      <c r="M919" s="34" t="s">
        <v>1797</v>
      </c>
      <c r="N919" s="34">
        <v>4</v>
      </c>
      <c r="O919" s="34" t="s">
        <v>1767</v>
      </c>
      <c r="P919" s="34" t="s">
        <v>1198</v>
      </c>
      <c r="Q919" s="34" t="s">
        <v>1186</v>
      </c>
      <c r="R919" s="34" t="s">
        <v>1604</v>
      </c>
      <c r="S919" s="34" t="s">
        <v>1871</v>
      </c>
      <c r="T919" s="34" t="s">
        <v>2859</v>
      </c>
      <c r="U919" s="36" t="str">
        <f>VLOOKUP(First_Validations__2[[#This Row],[CountryReq]],Last_Validations[],COLUMNS($B:B)+1,FALSE)</f>
        <v>Papua New Guinea: 2018</v>
      </c>
      <c r="V919" s="36" t="str">
        <f>VLOOKUP(First_Validations__2[[#This Row],[CountryReq]],Last_Validations[],COLUMNS($B:C)+1,FALSE)</f>
        <v>Papua New Guinea</v>
      </c>
      <c r="W919" s="36">
        <f>VLOOKUP(First_Validations__2[[#This Row],[CountryReq]],Last_Validations[],COLUMNS($B:D)+1,FALSE)</f>
        <v>1</v>
      </c>
      <c r="X919" s="36">
        <f>VLOOKUP(First_Validations__2[[#This Row],[CountryReq]],Last_Validations[],COLUMNS($B:E)+1,FALSE)</f>
        <v>42</v>
      </c>
      <c r="Y919" s="36" t="str">
        <f>VLOOKUP(First_Validations__2[[#This Row],[CountryReq]],Last_Validations[],COLUMNS($B:F)+1,FALSE)</f>
        <v>Papua New Guinea: 2018</v>
      </c>
      <c r="Z919" s="36" t="str">
        <f>VLOOKUP(First_Validations__2[[#This Row],[CountryReq]],Last_Validations[],COLUMNS($B:G)+1,FALSE)</f>
        <v>PNG</v>
      </c>
      <c r="AA919" s="36" t="str">
        <f>VLOOKUP(First_Validations__2[[#This Row],[CountryReq]],Last_Validations[],COLUMNS($B:H)+1,FALSE)</f>
        <v>Papua New Guinea</v>
      </c>
      <c r="AB919" s="36" t="str">
        <f>VLOOKUP(First_Validations__2[[#This Row],[CountryReq]],Last_Validations[],COLUMNS($B:I)+1,FALSE)</f>
        <v>https://eiti.org/BD/2018-55</v>
      </c>
      <c r="AC919" s="36" t="str">
        <f>VLOOKUP(First_Validations__2[[#This Row],[CountryReq]],Last_Validations[],COLUMNS($B:J)+1,FALSE)</f>
        <v>https://eiti.org/document/papua-new-guinea-validation-2018</v>
      </c>
      <c r="AD919" s="36">
        <f>VLOOKUP(First_Validations__2[[#This Row],[CountryReq]],Last_Validations[],COLUMNS($B:K)+1,FALSE)</f>
        <v>2018</v>
      </c>
      <c r="AE919" s="36">
        <f>VLOOKUP(First_Validations__2[[#This Row],[CountryReq]],Last_Validations[],COLUMNS($B:L)+1,FALSE)</f>
        <v>2018</v>
      </c>
      <c r="AF919" s="36" t="str">
        <f>VLOOKUP(First_Validations__2[[#This Row],[CountryReq]],Last_Validations[],COLUMNS($B:M)+1,FALSE)</f>
        <v>Meaningful progress</v>
      </c>
      <c r="AG919" s="36" t="str">
        <f>VLOOKUP(First_Validations__2[[#This Row],[CountryReq]],Last_Validations[],COLUMNS($B:N)+1,FALSE)</f>
        <v>State participation (#2.6)</v>
      </c>
      <c r="AH919" s="36">
        <f>VLOOKUP(First_Validations__2[[#This Row],[CountryReq]],Last_Validations[],COLUMNS($B:O)+1,FALSE)</f>
        <v>4</v>
      </c>
      <c r="AI919" s="36" t="str">
        <f>VLOOKUP(First_Validations__2[[#This Row],[CountryReq]],Last_Validations[],COLUMNS($B:P)+1,FALSE)</f>
        <v>Meaningful progress</v>
      </c>
      <c r="AJ919" s="36" t="str">
        <f>VLOOKUP(First_Validations__2[[#This Row],[CountryReq]],Last_Validations[],COLUMNS($B:Q)+1,FALSE)</f>
        <v>The report provides a list of companies in which the government holds majority equity interest. However, the list of state participation does not appear to be comprehensive. The report clarifies the actual practice of financial relations between SOEs and the government, but does not describe the statutory rules governing the financial relations.</v>
      </c>
      <c r="AK919" s="36" t="str">
        <f>VLOOKUP(First_Validations__2[[#This Row],[CountryReq]],Last_Validations[],COLUMNS($B:R)+1,FALSE)</f>
        <v>https://eiti.org/document/papua-new-guinea-validation-2018</v>
      </c>
      <c r="AL919" s="36" t="str">
        <f>VLOOKUP(First_Validations__2[[#This Row],[CountryReq]],Last_Validations[],COLUMNS($B:S)+1,FALSE)</f>
        <v>http://www.pngeiti.org.pg/</v>
      </c>
      <c r="AM919" s="36" t="str">
        <f>VLOOKUP(First_Validations__2[[#This Row],[CountryReq]],Last_Validations[],COLUMNS($B:T)+1,FALSE)</f>
        <v>https://eiti.org/api/v1.0/score_data/42</v>
      </c>
      <c r="AN919" s="36" t="str">
        <f>IF(First_Validations__2[[#This Row],[FirstValidation.Country: Year]]=First_Validations__2[[#This Row],[Country: Year]],"First","Second / Last")</f>
        <v>First</v>
      </c>
      <c r="AO919" s="36">
        <f>IF(AND(First_Validations__2[[#This Row],[FirstValidation.Validation score]]&lt;5,First_Validations__2[[#This Row],[FirstValidation.Validation score]]&gt;1),1,0)</f>
        <v>1</v>
      </c>
      <c r="AP919" s="36">
        <f>First_Validations__2[[#This Row],[Validation score]]-First_Validations__2[[#This Row],[FirstValidation.Validation score]]</f>
        <v>0</v>
      </c>
      <c r="AQ919" s="36">
        <f>IF(AND(First_Validations__2[[#This Row],[Corrective action]]=1,First_Validations__2[[#This Row],[Validation score]]&lt;5,First_Validations__2[[#This Row],[Validation score]]&gt;1),1,0)</f>
        <v>1</v>
      </c>
      <c r="AR919" s="36">
        <f>IF(AND(First_Validations__2[[#This Row],[Corrective action]]=1,OR(First_Validations__2[[#This Row],[Validation score]]&gt;4,First_Validations__2[[#This Row],[Validation score]]&lt;2)),1,0)</f>
        <v>0</v>
      </c>
      <c r="AS9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19" s="36" t="str">
        <f>VLOOKUP(First_Validations__2[[#This Row],[Requirement ('#)]],Requirements[[Requirements]:[Categories2]],2,FALSE)</f>
        <v>Licenses and contracts</v>
      </c>
    </row>
    <row r="920" spans="2:46">
      <c r="B920" s="34" t="s">
        <v>1602</v>
      </c>
      <c r="C920" s="34">
        <v>1</v>
      </c>
      <c r="D920" s="34">
        <v>42</v>
      </c>
      <c r="E920" s="34" t="s">
        <v>1184</v>
      </c>
      <c r="F920" s="34" t="s">
        <v>1603</v>
      </c>
      <c r="G920" s="34" t="s">
        <v>1602</v>
      </c>
      <c r="H920" s="34" t="s">
        <v>1185</v>
      </c>
      <c r="I920" s="34" t="s">
        <v>1186</v>
      </c>
      <c r="J920" s="34">
        <v>2018</v>
      </c>
      <c r="K920" s="34">
        <v>2018</v>
      </c>
      <c r="L920" s="34" t="s">
        <v>1767</v>
      </c>
      <c r="M920" s="34" t="s">
        <v>1795</v>
      </c>
      <c r="N920" s="34">
        <v>1</v>
      </c>
      <c r="O920" s="34" t="s">
        <v>1796</v>
      </c>
      <c r="P920" s="34" t="s">
        <v>1197</v>
      </c>
      <c r="Q920" s="34" t="s">
        <v>1186</v>
      </c>
      <c r="R920" s="34" t="s">
        <v>1604</v>
      </c>
      <c r="S920" s="34" t="s">
        <v>1871</v>
      </c>
      <c r="T920" s="34" t="s">
        <v>2858</v>
      </c>
      <c r="U920" s="36" t="str">
        <f>VLOOKUP(First_Validations__2[[#This Row],[CountryReq]],Last_Validations[],COLUMNS($B:B)+1,FALSE)</f>
        <v>Papua New Guinea: 2018</v>
      </c>
      <c r="V920" s="36" t="str">
        <f>VLOOKUP(First_Validations__2[[#This Row],[CountryReq]],Last_Validations[],COLUMNS($B:C)+1,FALSE)</f>
        <v>Papua New Guinea</v>
      </c>
      <c r="W920" s="36">
        <f>VLOOKUP(First_Validations__2[[#This Row],[CountryReq]],Last_Validations[],COLUMNS($B:D)+1,FALSE)</f>
        <v>1</v>
      </c>
      <c r="X920" s="36">
        <f>VLOOKUP(First_Validations__2[[#This Row],[CountryReq]],Last_Validations[],COLUMNS($B:E)+1,FALSE)</f>
        <v>42</v>
      </c>
      <c r="Y920" s="36" t="str">
        <f>VLOOKUP(First_Validations__2[[#This Row],[CountryReq]],Last_Validations[],COLUMNS($B:F)+1,FALSE)</f>
        <v>Papua New Guinea: 2018</v>
      </c>
      <c r="Z920" s="36" t="str">
        <f>VLOOKUP(First_Validations__2[[#This Row],[CountryReq]],Last_Validations[],COLUMNS($B:G)+1,FALSE)</f>
        <v>PNG</v>
      </c>
      <c r="AA920" s="36" t="str">
        <f>VLOOKUP(First_Validations__2[[#This Row],[CountryReq]],Last_Validations[],COLUMNS($B:H)+1,FALSE)</f>
        <v>Papua New Guinea</v>
      </c>
      <c r="AB920" s="36" t="str">
        <f>VLOOKUP(First_Validations__2[[#This Row],[CountryReq]],Last_Validations[],COLUMNS($B:I)+1,FALSE)</f>
        <v>https://eiti.org/BD/2018-55</v>
      </c>
      <c r="AC920" s="36" t="str">
        <f>VLOOKUP(First_Validations__2[[#This Row],[CountryReq]],Last_Validations[],COLUMNS($B:J)+1,FALSE)</f>
        <v>https://eiti.org/document/papua-new-guinea-validation-2018</v>
      </c>
      <c r="AD920" s="36">
        <f>VLOOKUP(First_Validations__2[[#This Row],[CountryReq]],Last_Validations[],COLUMNS($B:K)+1,FALSE)</f>
        <v>2018</v>
      </c>
      <c r="AE920" s="36">
        <f>VLOOKUP(First_Validations__2[[#This Row],[CountryReq]],Last_Validations[],COLUMNS($B:L)+1,FALSE)</f>
        <v>2018</v>
      </c>
      <c r="AF920" s="36" t="str">
        <f>VLOOKUP(First_Validations__2[[#This Row],[CountryReq]],Last_Validations[],COLUMNS($B:M)+1,FALSE)</f>
        <v>Meaningful progress</v>
      </c>
      <c r="AG920" s="36" t="str">
        <f>VLOOKUP(First_Validations__2[[#This Row],[CountryReq]],Last_Validations[],COLUMNS($B:N)+1,FALSE)</f>
        <v>Beneficial ownership (#2.5)</v>
      </c>
      <c r="AH920" s="36">
        <f>VLOOKUP(First_Validations__2[[#This Row],[CountryReq]],Last_Validations[],COLUMNS($B:O)+1,FALSE)</f>
        <v>1</v>
      </c>
      <c r="AI920" s="36" t="str">
        <f>VLOOKUP(First_Validations__2[[#This Row],[CountryReq]],Last_Validations[],COLUMNS($B:P)+1,FALSE)</f>
        <v>Not required (recommended)</v>
      </c>
      <c r="AJ920" s="36" t="str">
        <f>VLOOKUP(First_Validations__2[[#This Row],[CountryReq]],Last_Validations[],COLUMNS($B:Q)+1,FALSE)</f>
        <v>The 2016 EITI Report does not contain any information on beneficial owners, although it provides some information on legal owners of mining companies. No such information was given for oil and gas companies.</v>
      </c>
      <c r="AK920" s="36" t="str">
        <f>VLOOKUP(First_Validations__2[[#This Row],[CountryReq]],Last_Validations[],COLUMNS($B:R)+1,FALSE)</f>
        <v>https://eiti.org/document/papua-new-guinea-validation-2018</v>
      </c>
      <c r="AL920" s="36" t="str">
        <f>VLOOKUP(First_Validations__2[[#This Row],[CountryReq]],Last_Validations[],COLUMNS($B:S)+1,FALSE)</f>
        <v>http://www.pngeiti.org.pg/</v>
      </c>
      <c r="AM920" s="36" t="str">
        <f>VLOOKUP(First_Validations__2[[#This Row],[CountryReq]],Last_Validations[],COLUMNS($B:T)+1,FALSE)</f>
        <v>https://eiti.org/api/v1.0/score_data/42</v>
      </c>
      <c r="AN920" s="36" t="str">
        <f>IF(First_Validations__2[[#This Row],[FirstValidation.Country: Year]]=First_Validations__2[[#This Row],[Country: Year]],"First","Second / Last")</f>
        <v>First</v>
      </c>
      <c r="AO920" s="36">
        <f>IF(AND(First_Validations__2[[#This Row],[FirstValidation.Validation score]]&lt;5,First_Validations__2[[#This Row],[FirstValidation.Validation score]]&gt;1),1,0)</f>
        <v>0</v>
      </c>
      <c r="AP920" s="36">
        <f>First_Validations__2[[#This Row],[Validation score]]-First_Validations__2[[#This Row],[FirstValidation.Validation score]]</f>
        <v>0</v>
      </c>
      <c r="AQ920" s="36">
        <f>IF(AND(First_Validations__2[[#This Row],[Corrective action]]=1,First_Validations__2[[#This Row],[Validation score]]&lt;5,First_Validations__2[[#This Row],[Validation score]]&gt;1),1,0)</f>
        <v>0</v>
      </c>
      <c r="AR920" s="36">
        <f>IF(AND(First_Validations__2[[#This Row],[Corrective action]]=1,OR(First_Validations__2[[#This Row],[Validation score]]&gt;4,First_Validations__2[[#This Row],[Validation score]]&lt;2)),1,0)</f>
        <v>0</v>
      </c>
      <c r="AS9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0" s="36" t="str">
        <f>VLOOKUP(First_Validations__2[[#This Row],[Requirement ('#)]],Requirements[[Requirements]:[Categories2]],2,FALSE)</f>
        <v>Licenses and contracts</v>
      </c>
    </row>
    <row r="921" spans="2:46">
      <c r="B921" s="34" t="s">
        <v>1602</v>
      </c>
      <c r="C921" s="34">
        <v>1</v>
      </c>
      <c r="D921" s="34">
        <v>42</v>
      </c>
      <c r="E921" s="34" t="s">
        <v>1184</v>
      </c>
      <c r="F921" s="34" t="s">
        <v>1603</v>
      </c>
      <c r="G921" s="34" t="s">
        <v>1602</v>
      </c>
      <c r="H921" s="34" t="s">
        <v>1185</v>
      </c>
      <c r="I921" s="34" t="s">
        <v>1186</v>
      </c>
      <c r="J921" s="34">
        <v>2018</v>
      </c>
      <c r="K921" s="34">
        <v>2018</v>
      </c>
      <c r="L921" s="34" t="s">
        <v>1767</v>
      </c>
      <c r="M921" s="34" t="s">
        <v>1800</v>
      </c>
      <c r="N921" s="34">
        <v>3</v>
      </c>
      <c r="O921" s="34" t="s">
        <v>1798</v>
      </c>
      <c r="P921" s="34" t="s">
        <v>1200</v>
      </c>
      <c r="Q921" s="34" t="s">
        <v>1186</v>
      </c>
      <c r="R921" s="34" t="s">
        <v>1604</v>
      </c>
      <c r="S921" s="34" t="s">
        <v>1871</v>
      </c>
      <c r="T921" s="34" t="s">
        <v>2857</v>
      </c>
      <c r="U921" s="36" t="str">
        <f>VLOOKUP(First_Validations__2[[#This Row],[CountryReq]],Last_Validations[],COLUMNS($B:B)+1,FALSE)</f>
        <v>Papua New Guinea: 2018</v>
      </c>
      <c r="V921" s="36" t="str">
        <f>VLOOKUP(First_Validations__2[[#This Row],[CountryReq]],Last_Validations[],COLUMNS($B:C)+1,FALSE)</f>
        <v>Papua New Guinea</v>
      </c>
      <c r="W921" s="36">
        <f>VLOOKUP(First_Validations__2[[#This Row],[CountryReq]],Last_Validations[],COLUMNS($B:D)+1,FALSE)</f>
        <v>1</v>
      </c>
      <c r="X921" s="36">
        <f>VLOOKUP(First_Validations__2[[#This Row],[CountryReq]],Last_Validations[],COLUMNS($B:E)+1,FALSE)</f>
        <v>42</v>
      </c>
      <c r="Y921" s="36" t="str">
        <f>VLOOKUP(First_Validations__2[[#This Row],[CountryReq]],Last_Validations[],COLUMNS($B:F)+1,FALSE)</f>
        <v>Papua New Guinea: 2018</v>
      </c>
      <c r="Z921" s="36" t="str">
        <f>VLOOKUP(First_Validations__2[[#This Row],[CountryReq]],Last_Validations[],COLUMNS($B:G)+1,FALSE)</f>
        <v>PNG</v>
      </c>
      <c r="AA921" s="36" t="str">
        <f>VLOOKUP(First_Validations__2[[#This Row],[CountryReq]],Last_Validations[],COLUMNS($B:H)+1,FALSE)</f>
        <v>Papua New Guinea</v>
      </c>
      <c r="AB921" s="36" t="str">
        <f>VLOOKUP(First_Validations__2[[#This Row],[CountryReq]],Last_Validations[],COLUMNS($B:I)+1,FALSE)</f>
        <v>https://eiti.org/BD/2018-55</v>
      </c>
      <c r="AC921" s="36" t="str">
        <f>VLOOKUP(First_Validations__2[[#This Row],[CountryReq]],Last_Validations[],COLUMNS($B:J)+1,FALSE)</f>
        <v>https://eiti.org/document/papua-new-guinea-validation-2018</v>
      </c>
      <c r="AD921" s="36">
        <f>VLOOKUP(First_Validations__2[[#This Row],[CountryReq]],Last_Validations[],COLUMNS($B:K)+1,FALSE)</f>
        <v>2018</v>
      </c>
      <c r="AE921" s="36">
        <f>VLOOKUP(First_Validations__2[[#This Row],[CountryReq]],Last_Validations[],COLUMNS($B:L)+1,FALSE)</f>
        <v>2018</v>
      </c>
      <c r="AF921" s="36" t="str">
        <f>VLOOKUP(First_Validations__2[[#This Row],[CountryReq]],Last_Validations[],COLUMNS($B:M)+1,FALSE)</f>
        <v>Meaningful progress</v>
      </c>
      <c r="AG921" s="36" t="str">
        <f>VLOOKUP(First_Validations__2[[#This Row],[CountryReq]],Last_Validations[],COLUMNS($B:N)+1,FALSE)</f>
        <v>Production data (#3.2)</v>
      </c>
      <c r="AH921" s="36">
        <f>VLOOKUP(First_Validations__2[[#This Row],[CountryReq]],Last_Validations[],COLUMNS($B:O)+1,FALSE)</f>
        <v>3</v>
      </c>
      <c r="AI921" s="36" t="str">
        <f>VLOOKUP(First_Validations__2[[#This Row],[CountryReq]],Last_Validations[],COLUMNS($B:P)+1,FALSE)</f>
        <v>Inadequate progress</v>
      </c>
      <c r="AJ921" s="36" t="str">
        <f>VLOOKUP(First_Validations__2[[#This Row],[CountryReq]],Last_Validations[],COLUMNS($B:Q)+1,FALSE)</f>
        <v>While PNG has made efforts to reconcile production volumes, the 2016 EITI Report does not provide the production values for minerals and oil and gas. The significant discrepancies in the reconciliation of production figures and the incomplete reporting by the government are also a concern, given that data are based on companies’ self-reporting.</v>
      </c>
      <c r="AK921" s="36" t="str">
        <f>VLOOKUP(First_Validations__2[[#This Row],[CountryReq]],Last_Validations[],COLUMNS($B:R)+1,FALSE)</f>
        <v>https://eiti.org/document/papua-new-guinea-validation-2018</v>
      </c>
      <c r="AL921" s="36" t="str">
        <f>VLOOKUP(First_Validations__2[[#This Row],[CountryReq]],Last_Validations[],COLUMNS($B:S)+1,FALSE)</f>
        <v>http://www.pngeiti.org.pg/</v>
      </c>
      <c r="AM921" s="36" t="str">
        <f>VLOOKUP(First_Validations__2[[#This Row],[CountryReq]],Last_Validations[],COLUMNS($B:T)+1,FALSE)</f>
        <v>https://eiti.org/api/v1.0/score_data/42</v>
      </c>
      <c r="AN921" s="36" t="str">
        <f>IF(First_Validations__2[[#This Row],[FirstValidation.Country: Year]]=First_Validations__2[[#This Row],[Country: Year]],"First","Second / Last")</f>
        <v>First</v>
      </c>
      <c r="AO921" s="36">
        <f>IF(AND(First_Validations__2[[#This Row],[FirstValidation.Validation score]]&lt;5,First_Validations__2[[#This Row],[FirstValidation.Validation score]]&gt;1),1,0)</f>
        <v>1</v>
      </c>
      <c r="AP921" s="36">
        <f>First_Validations__2[[#This Row],[Validation score]]-First_Validations__2[[#This Row],[FirstValidation.Validation score]]</f>
        <v>0</v>
      </c>
      <c r="AQ921" s="36">
        <f>IF(AND(First_Validations__2[[#This Row],[Corrective action]]=1,First_Validations__2[[#This Row],[Validation score]]&lt;5,First_Validations__2[[#This Row],[Validation score]]&gt;1),1,0)</f>
        <v>1</v>
      </c>
      <c r="AR921" s="36">
        <f>IF(AND(First_Validations__2[[#This Row],[Corrective action]]=1,OR(First_Validations__2[[#This Row],[Validation score]]&gt;4,First_Validations__2[[#This Row],[Validation score]]&lt;2)),1,0)</f>
        <v>0</v>
      </c>
      <c r="AS9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1" s="36" t="str">
        <f>VLOOKUP(First_Validations__2[[#This Row],[Requirement ('#)]],Requirements[[Requirements]:[Categories2]],2,FALSE)</f>
        <v>Monitoring production</v>
      </c>
    </row>
    <row r="922" spans="2:46">
      <c r="B922" s="34" t="s">
        <v>1602</v>
      </c>
      <c r="C922" s="34">
        <v>1</v>
      </c>
      <c r="D922" s="34">
        <v>42</v>
      </c>
      <c r="E922" s="34" t="s">
        <v>1184</v>
      </c>
      <c r="F922" s="34" t="s">
        <v>1603</v>
      </c>
      <c r="G922" s="34" t="s">
        <v>1602</v>
      </c>
      <c r="H922" s="34" t="s">
        <v>1185</v>
      </c>
      <c r="I922" s="34" t="s">
        <v>1186</v>
      </c>
      <c r="J922" s="34">
        <v>2018</v>
      </c>
      <c r="K922" s="34">
        <v>2018</v>
      </c>
      <c r="L922" s="34" t="s">
        <v>1767</v>
      </c>
      <c r="M922" s="34" t="s">
        <v>1799</v>
      </c>
      <c r="N922" s="34">
        <v>5</v>
      </c>
      <c r="O922" s="34" t="s">
        <v>1768</v>
      </c>
      <c r="P922" s="34" t="s">
        <v>1199</v>
      </c>
      <c r="Q922" s="34" t="s">
        <v>1186</v>
      </c>
      <c r="R922" s="34" t="s">
        <v>1604</v>
      </c>
      <c r="S922" s="34" t="s">
        <v>1871</v>
      </c>
      <c r="T922" s="34" t="s">
        <v>2856</v>
      </c>
      <c r="U922" s="36" t="str">
        <f>VLOOKUP(First_Validations__2[[#This Row],[CountryReq]],Last_Validations[],COLUMNS($B:B)+1,FALSE)</f>
        <v>Papua New Guinea: 2018</v>
      </c>
      <c r="V922" s="36" t="str">
        <f>VLOOKUP(First_Validations__2[[#This Row],[CountryReq]],Last_Validations[],COLUMNS($B:C)+1,FALSE)</f>
        <v>Papua New Guinea</v>
      </c>
      <c r="W922" s="36">
        <f>VLOOKUP(First_Validations__2[[#This Row],[CountryReq]],Last_Validations[],COLUMNS($B:D)+1,FALSE)</f>
        <v>1</v>
      </c>
      <c r="X922" s="36">
        <f>VLOOKUP(First_Validations__2[[#This Row],[CountryReq]],Last_Validations[],COLUMNS($B:E)+1,FALSE)</f>
        <v>42</v>
      </c>
      <c r="Y922" s="36" t="str">
        <f>VLOOKUP(First_Validations__2[[#This Row],[CountryReq]],Last_Validations[],COLUMNS($B:F)+1,FALSE)</f>
        <v>Papua New Guinea: 2018</v>
      </c>
      <c r="Z922" s="36" t="str">
        <f>VLOOKUP(First_Validations__2[[#This Row],[CountryReq]],Last_Validations[],COLUMNS($B:G)+1,FALSE)</f>
        <v>PNG</v>
      </c>
      <c r="AA922" s="36" t="str">
        <f>VLOOKUP(First_Validations__2[[#This Row],[CountryReq]],Last_Validations[],COLUMNS($B:H)+1,FALSE)</f>
        <v>Papua New Guinea</v>
      </c>
      <c r="AB922" s="36" t="str">
        <f>VLOOKUP(First_Validations__2[[#This Row],[CountryReq]],Last_Validations[],COLUMNS($B:I)+1,FALSE)</f>
        <v>https://eiti.org/BD/2018-55</v>
      </c>
      <c r="AC922" s="36" t="str">
        <f>VLOOKUP(First_Validations__2[[#This Row],[CountryReq]],Last_Validations[],COLUMNS($B:J)+1,FALSE)</f>
        <v>https://eiti.org/document/papua-new-guinea-validation-2018</v>
      </c>
      <c r="AD922" s="36">
        <f>VLOOKUP(First_Validations__2[[#This Row],[CountryReq]],Last_Validations[],COLUMNS($B:K)+1,FALSE)</f>
        <v>2018</v>
      </c>
      <c r="AE922" s="36">
        <f>VLOOKUP(First_Validations__2[[#This Row],[CountryReq]],Last_Validations[],COLUMNS($B:L)+1,FALSE)</f>
        <v>2018</v>
      </c>
      <c r="AF922" s="36" t="str">
        <f>VLOOKUP(First_Validations__2[[#This Row],[CountryReq]],Last_Validations[],COLUMNS($B:M)+1,FALSE)</f>
        <v>Meaningful progress</v>
      </c>
      <c r="AG922" s="36" t="str">
        <f>VLOOKUP(First_Validations__2[[#This Row],[CountryReq]],Last_Validations[],COLUMNS($B:N)+1,FALSE)</f>
        <v>Exploration data (#3.1)</v>
      </c>
      <c r="AH922" s="36">
        <f>VLOOKUP(First_Validations__2[[#This Row],[CountryReq]],Last_Validations[],COLUMNS($B:O)+1,FALSE)</f>
        <v>5</v>
      </c>
      <c r="AI922" s="36" t="str">
        <f>VLOOKUP(First_Validations__2[[#This Row],[CountryReq]],Last_Validations[],COLUMNS($B:P)+1,FALSE)</f>
        <v>Satisfactory progress</v>
      </c>
      <c r="AJ922" s="36" t="str">
        <f>VLOOKUP(First_Validations__2[[#This Row],[CountryReq]],Last_Validations[],COLUMNS($B:Q)+1,FALSE)</f>
        <v>The 2016 EITI Report provides an overview of the mining, oil and gas sectors, including significant exploration activities.</v>
      </c>
      <c r="AK922" s="36" t="str">
        <f>VLOOKUP(First_Validations__2[[#This Row],[CountryReq]],Last_Validations[],COLUMNS($B:R)+1,FALSE)</f>
        <v>https://eiti.org/document/papua-new-guinea-validation-2018</v>
      </c>
      <c r="AL922" s="36" t="str">
        <f>VLOOKUP(First_Validations__2[[#This Row],[CountryReq]],Last_Validations[],COLUMNS($B:S)+1,FALSE)</f>
        <v>http://www.pngeiti.org.pg/</v>
      </c>
      <c r="AM922" s="36" t="str">
        <f>VLOOKUP(First_Validations__2[[#This Row],[CountryReq]],Last_Validations[],COLUMNS($B:T)+1,FALSE)</f>
        <v>https://eiti.org/api/v1.0/score_data/42</v>
      </c>
      <c r="AN922" s="36" t="str">
        <f>IF(First_Validations__2[[#This Row],[FirstValidation.Country: Year]]=First_Validations__2[[#This Row],[Country: Year]],"First","Second / Last")</f>
        <v>First</v>
      </c>
      <c r="AO922" s="36">
        <f>IF(AND(First_Validations__2[[#This Row],[FirstValidation.Validation score]]&lt;5,First_Validations__2[[#This Row],[FirstValidation.Validation score]]&gt;1),1,0)</f>
        <v>0</v>
      </c>
      <c r="AP922" s="36">
        <f>First_Validations__2[[#This Row],[Validation score]]-First_Validations__2[[#This Row],[FirstValidation.Validation score]]</f>
        <v>0</v>
      </c>
      <c r="AQ922" s="36">
        <f>IF(AND(First_Validations__2[[#This Row],[Corrective action]]=1,First_Validations__2[[#This Row],[Validation score]]&lt;5,First_Validations__2[[#This Row],[Validation score]]&gt;1),1,0)</f>
        <v>0</v>
      </c>
      <c r="AR922" s="36">
        <f>IF(AND(First_Validations__2[[#This Row],[Corrective action]]=1,OR(First_Validations__2[[#This Row],[Validation score]]&gt;4,First_Validations__2[[#This Row],[Validation score]]&lt;2)),1,0)</f>
        <v>0</v>
      </c>
      <c r="AS9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2" s="36" t="str">
        <f>VLOOKUP(First_Validations__2[[#This Row],[Requirement ('#)]],Requirements[[Requirements]:[Categories2]],2,FALSE)</f>
        <v>Monitoring production</v>
      </c>
    </row>
    <row r="923" spans="2:46">
      <c r="B923" s="34" t="s">
        <v>1598</v>
      </c>
      <c r="C923" s="34">
        <v>1</v>
      </c>
      <c r="D923" s="34">
        <v>4</v>
      </c>
      <c r="E923" s="34" t="s">
        <v>81</v>
      </c>
      <c r="F923" s="34" t="s">
        <v>1599</v>
      </c>
      <c r="G923" s="34" t="s">
        <v>1598</v>
      </c>
      <c r="H923" s="34" t="s">
        <v>3500</v>
      </c>
      <c r="I923" s="34" t="s">
        <v>82</v>
      </c>
      <c r="J923" s="34">
        <v>2016</v>
      </c>
      <c r="L923" s="34" t="s">
        <v>1767</v>
      </c>
      <c r="M923" s="34" t="s">
        <v>1799</v>
      </c>
      <c r="N923" s="34">
        <v>5</v>
      </c>
      <c r="O923" s="34" t="s">
        <v>1768</v>
      </c>
      <c r="P923" s="34" t="s">
        <v>94</v>
      </c>
      <c r="R923" s="34" t="s">
        <v>1600</v>
      </c>
      <c r="S923" s="34" t="s">
        <v>1825</v>
      </c>
      <c r="T923" s="34" t="s">
        <v>2889</v>
      </c>
      <c r="U923" s="36" t="str">
        <f>VLOOKUP(First_Validations__2[[#This Row],[CountryReq]],Last_Validations[],COLUMNS($B:B)+1,FALSE)</f>
        <v>Peru: 2018</v>
      </c>
      <c r="V923" s="36" t="str">
        <f>VLOOKUP(First_Validations__2[[#This Row],[CountryReq]],Last_Validations[],COLUMNS($B:C)+1,FALSE)</f>
        <v>Peru</v>
      </c>
      <c r="W923" s="36">
        <f>VLOOKUP(First_Validations__2[[#This Row],[CountryReq]],Last_Validations[],COLUMNS($B:D)+1,FALSE)</f>
        <v>1</v>
      </c>
      <c r="X923" s="36">
        <f>VLOOKUP(First_Validations__2[[#This Row],[CountryReq]],Last_Validations[],COLUMNS($B:E)+1,FALSE)</f>
        <v>47</v>
      </c>
      <c r="Y923" s="36" t="str">
        <f>VLOOKUP(First_Validations__2[[#This Row],[CountryReq]],Last_Validations[],COLUMNS($B:F)+1,FALSE)</f>
        <v>Peru: 2018</v>
      </c>
      <c r="Z923" s="36" t="str">
        <f>VLOOKUP(First_Validations__2[[#This Row],[CountryReq]],Last_Validations[],COLUMNS($B:G)+1,FALSE)</f>
        <v>PER</v>
      </c>
      <c r="AA923" s="36" t="str">
        <f>VLOOKUP(First_Validations__2[[#This Row],[CountryReq]],Last_Validations[],COLUMNS($B:H)+1,FALSE)</f>
        <v>Peru</v>
      </c>
      <c r="AB923" s="36" t="str">
        <f>VLOOKUP(First_Validations__2[[#This Row],[CountryReq]],Last_Validations[],COLUMNS($B:I)+1,FALSE)</f>
        <v>http://eiti.org/BD/2019-45</v>
      </c>
      <c r="AC923" s="36" t="str">
        <f>VLOOKUP(First_Validations__2[[#This Row],[CountryReq]],Last_Validations[],COLUMNS($B:J)+1,FALSE)</f>
        <v>https://eiti.org/document/peru-validation-2018</v>
      </c>
      <c r="AD923" s="36">
        <f>VLOOKUP(First_Validations__2[[#This Row],[CountryReq]],Last_Validations[],COLUMNS($B:K)+1,FALSE)</f>
        <v>2018</v>
      </c>
      <c r="AE923" s="36">
        <f>VLOOKUP(First_Validations__2[[#This Row],[CountryReq]],Last_Validations[],COLUMNS($B:L)+1,FALSE)</f>
        <v>0</v>
      </c>
      <c r="AF923" s="36" t="str">
        <f>VLOOKUP(First_Validations__2[[#This Row],[CountryReq]],Last_Validations[],COLUMNS($B:M)+1,FALSE)</f>
        <v>Meaningful progress</v>
      </c>
      <c r="AG923" s="36" t="str">
        <f>VLOOKUP(First_Validations__2[[#This Row],[CountryReq]],Last_Validations[],COLUMNS($B:N)+1,FALSE)</f>
        <v>Exploration data (#3.1)</v>
      </c>
      <c r="AH923" s="36">
        <f>VLOOKUP(First_Validations__2[[#This Row],[CountryReq]],Last_Validations[],COLUMNS($B:O)+1,FALSE)</f>
        <v>5</v>
      </c>
      <c r="AI923" s="36" t="str">
        <f>VLOOKUP(First_Validations__2[[#This Row],[CountryReq]],Last_Validations[],COLUMNS($B:P)+1,FALSE)</f>
        <v>Satisfactory progress</v>
      </c>
      <c r="AJ923" s="36" t="str">
        <f>VLOOKUP(First_Validations__2[[#This Row],[CountryReq]],Last_Validations[],COLUMNS($B:Q)+1,FALSE)</f>
        <v xml:space="preserve">The EITI Reports provides an overview of exploration including significant exploration activities.  Links to further reading are provided. Stakeholders were satisfied with these disclosures. </v>
      </c>
      <c r="AK923" s="36">
        <f>VLOOKUP(First_Validations__2[[#This Row],[CountryReq]],Last_Validations[],COLUMNS($B:R)+1,FALSE)</f>
        <v>0</v>
      </c>
      <c r="AL923" s="36" t="str">
        <f>VLOOKUP(First_Validations__2[[#This Row],[CountryReq]],Last_Validations[],COLUMNS($B:S)+1,FALSE)</f>
        <v>http://eitiperu.minem.gob.pe/</v>
      </c>
      <c r="AM923" s="36" t="str">
        <f>VLOOKUP(First_Validations__2[[#This Row],[CountryReq]],Last_Validations[],COLUMNS($B:T)+1,FALSE)</f>
        <v>https://eiti.org/api/v1.0/score_data/47</v>
      </c>
      <c r="AN923" s="36" t="str">
        <f>IF(First_Validations__2[[#This Row],[FirstValidation.Country: Year]]=First_Validations__2[[#This Row],[Country: Year]],"First","Second / Last")</f>
        <v>Second / Last</v>
      </c>
      <c r="AO923" s="36">
        <f>IF(AND(First_Validations__2[[#This Row],[FirstValidation.Validation score]]&lt;5,First_Validations__2[[#This Row],[FirstValidation.Validation score]]&gt;1),1,0)</f>
        <v>0</v>
      </c>
      <c r="AP923" s="36">
        <f>First_Validations__2[[#This Row],[Validation score]]-First_Validations__2[[#This Row],[FirstValidation.Validation score]]</f>
        <v>0</v>
      </c>
      <c r="AQ923" s="36">
        <f>IF(AND(First_Validations__2[[#This Row],[Corrective action]]=1,First_Validations__2[[#This Row],[Validation score]]&lt;5,First_Validations__2[[#This Row],[Validation score]]&gt;1),1,0)</f>
        <v>0</v>
      </c>
      <c r="AR923" s="36">
        <f>IF(AND(First_Validations__2[[#This Row],[Corrective action]]=1,OR(First_Validations__2[[#This Row],[Validation score]]&gt;4,First_Validations__2[[#This Row],[Validation score]]&lt;2)),1,0)</f>
        <v>0</v>
      </c>
      <c r="AS9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3" s="36" t="str">
        <f>VLOOKUP(First_Validations__2[[#This Row],[Requirement ('#)]],Requirements[[Requirements]:[Categories2]],2,FALSE)</f>
        <v>Monitoring production</v>
      </c>
    </row>
    <row r="924" spans="2:46">
      <c r="B924" s="34" t="s">
        <v>1598</v>
      </c>
      <c r="C924" s="34">
        <v>1</v>
      </c>
      <c r="D924" s="34">
        <v>4</v>
      </c>
      <c r="E924" s="34" t="s">
        <v>81</v>
      </c>
      <c r="F924" s="34" t="s">
        <v>1599</v>
      </c>
      <c r="G924" s="34" t="s">
        <v>1598</v>
      </c>
      <c r="H924" s="34" t="s">
        <v>3500</v>
      </c>
      <c r="I924" s="34" t="s">
        <v>82</v>
      </c>
      <c r="J924" s="34">
        <v>2016</v>
      </c>
      <c r="L924" s="34" t="s">
        <v>1767</v>
      </c>
      <c r="M924" s="34" t="s">
        <v>1800</v>
      </c>
      <c r="N924" s="34">
        <v>6</v>
      </c>
      <c r="O924" s="34" t="s">
        <v>1817</v>
      </c>
      <c r="P924" s="34" t="s">
        <v>95</v>
      </c>
      <c r="R924" s="34" t="s">
        <v>1600</v>
      </c>
      <c r="S924" s="34" t="s">
        <v>1825</v>
      </c>
      <c r="T924" s="34" t="s">
        <v>2890</v>
      </c>
      <c r="U924" s="36" t="str">
        <f>VLOOKUP(First_Validations__2[[#This Row],[CountryReq]],Last_Validations[],COLUMNS($B:B)+1,FALSE)</f>
        <v>Peru: 2018</v>
      </c>
      <c r="V924" s="36" t="str">
        <f>VLOOKUP(First_Validations__2[[#This Row],[CountryReq]],Last_Validations[],COLUMNS($B:C)+1,FALSE)</f>
        <v>Peru</v>
      </c>
      <c r="W924" s="36">
        <f>VLOOKUP(First_Validations__2[[#This Row],[CountryReq]],Last_Validations[],COLUMNS($B:D)+1,FALSE)</f>
        <v>1</v>
      </c>
      <c r="X924" s="36">
        <f>VLOOKUP(First_Validations__2[[#This Row],[CountryReq]],Last_Validations[],COLUMNS($B:E)+1,FALSE)</f>
        <v>47</v>
      </c>
      <c r="Y924" s="36" t="str">
        <f>VLOOKUP(First_Validations__2[[#This Row],[CountryReq]],Last_Validations[],COLUMNS($B:F)+1,FALSE)</f>
        <v>Peru: 2018</v>
      </c>
      <c r="Z924" s="36" t="str">
        <f>VLOOKUP(First_Validations__2[[#This Row],[CountryReq]],Last_Validations[],COLUMNS($B:G)+1,FALSE)</f>
        <v>PER</v>
      </c>
      <c r="AA924" s="36" t="str">
        <f>VLOOKUP(First_Validations__2[[#This Row],[CountryReq]],Last_Validations[],COLUMNS($B:H)+1,FALSE)</f>
        <v>Peru</v>
      </c>
      <c r="AB924" s="36" t="str">
        <f>VLOOKUP(First_Validations__2[[#This Row],[CountryReq]],Last_Validations[],COLUMNS($B:I)+1,FALSE)</f>
        <v>http://eiti.org/BD/2019-45</v>
      </c>
      <c r="AC924" s="36" t="str">
        <f>VLOOKUP(First_Validations__2[[#This Row],[CountryReq]],Last_Validations[],COLUMNS($B:J)+1,FALSE)</f>
        <v>https://eiti.org/document/peru-validation-2018</v>
      </c>
      <c r="AD924" s="36">
        <f>VLOOKUP(First_Validations__2[[#This Row],[CountryReq]],Last_Validations[],COLUMNS($B:K)+1,FALSE)</f>
        <v>2018</v>
      </c>
      <c r="AE924" s="36">
        <f>VLOOKUP(First_Validations__2[[#This Row],[CountryReq]],Last_Validations[],COLUMNS($B:L)+1,FALSE)</f>
        <v>0</v>
      </c>
      <c r="AF924" s="36" t="str">
        <f>VLOOKUP(First_Validations__2[[#This Row],[CountryReq]],Last_Validations[],COLUMNS($B:M)+1,FALSE)</f>
        <v>Meaningful progress</v>
      </c>
      <c r="AG924" s="36" t="str">
        <f>VLOOKUP(First_Validations__2[[#This Row],[CountryReq]],Last_Validations[],COLUMNS($B:N)+1,FALSE)</f>
        <v>Production data (#3.2)</v>
      </c>
      <c r="AH924" s="36">
        <f>VLOOKUP(First_Validations__2[[#This Row],[CountryReq]],Last_Validations[],COLUMNS($B:O)+1,FALSE)</f>
        <v>6</v>
      </c>
      <c r="AI924" s="36" t="str">
        <f>VLOOKUP(First_Validations__2[[#This Row],[CountryReq]],Last_Validations[],COLUMNS($B:P)+1,FALSE)</f>
        <v>Beyond</v>
      </c>
      <c r="AJ924" s="36" t="str">
        <f>VLOOKUP(First_Validations__2[[#This Row],[CountryReq]],Last_Validations[],COLUMNS($B:Q)+1,FALSE)</f>
        <v>Production data by commodity is included in Peru’s EITI reports and on government websites</v>
      </c>
      <c r="AK924" s="36">
        <f>VLOOKUP(First_Validations__2[[#This Row],[CountryReq]],Last_Validations[],COLUMNS($B:R)+1,FALSE)</f>
        <v>0</v>
      </c>
      <c r="AL924" s="36" t="str">
        <f>VLOOKUP(First_Validations__2[[#This Row],[CountryReq]],Last_Validations[],COLUMNS($B:S)+1,FALSE)</f>
        <v>http://eitiperu.minem.gob.pe/</v>
      </c>
      <c r="AM924" s="36" t="str">
        <f>VLOOKUP(First_Validations__2[[#This Row],[CountryReq]],Last_Validations[],COLUMNS($B:T)+1,FALSE)</f>
        <v>https://eiti.org/api/v1.0/score_data/47</v>
      </c>
      <c r="AN924" s="36" t="str">
        <f>IF(First_Validations__2[[#This Row],[FirstValidation.Country: Year]]=First_Validations__2[[#This Row],[Country: Year]],"First","Second / Last")</f>
        <v>Second / Last</v>
      </c>
      <c r="AO924" s="36">
        <f>IF(AND(First_Validations__2[[#This Row],[FirstValidation.Validation score]]&lt;5,First_Validations__2[[#This Row],[FirstValidation.Validation score]]&gt;1),1,0)</f>
        <v>0</v>
      </c>
      <c r="AP924" s="36">
        <f>First_Validations__2[[#This Row],[Validation score]]-First_Validations__2[[#This Row],[FirstValidation.Validation score]]</f>
        <v>0</v>
      </c>
      <c r="AQ924" s="36">
        <f>IF(AND(First_Validations__2[[#This Row],[Corrective action]]=1,First_Validations__2[[#This Row],[Validation score]]&lt;5,First_Validations__2[[#This Row],[Validation score]]&gt;1),1,0)</f>
        <v>0</v>
      </c>
      <c r="AR924" s="36">
        <f>IF(AND(First_Validations__2[[#This Row],[Corrective action]]=1,OR(First_Validations__2[[#This Row],[Validation score]]&gt;4,First_Validations__2[[#This Row],[Validation score]]&lt;2)),1,0)</f>
        <v>0</v>
      </c>
      <c r="AS9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4" s="36" t="str">
        <f>VLOOKUP(First_Validations__2[[#This Row],[Requirement ('#)]],Requirements[[Requirements]:[Categories2]],2,FALSE)</f>
        <v>Monitoring production</v>
      </c>
    </row>
    <row r="925" spans="2:46">
      <c r="B925" s="34" t="s">
        <v>1598</v>
      </c>
      <c r="C925" s="34">
        <v>1</v>
      </c>
      <c r="D925" s="34">
        <v>4</v>
      </c>
      <c r="E925" s="34" t="s">
        <v>81</v>
      </c>
      <c r="F925" s="34" t="s">
        <v>1599</v>
      </c>
      <c r="G925" s="34" t="s">
        <v>1598</v>
      </c>
      <c r="H925" s="34" t="s">
        <v>3500</v>
      </c>
      <c r="I925" s="34" t="s">
        <v>82</v>
      </c>
      <c r="J925" s="34">
        <v>2016</v>
      </c>
      <c r="L925" s="34" t="s">
        <v>1767</v>
      </c>
      <c r="M925" s="34" t="s">
        <v>1795</v>
      </c>
      <c r="N925" s="34">
        <v>1</v>
      </c>
      <c r="O925" s="34" t="s">
        <v>1796</v>
      </c>
      <c r="P925" s="34" t="s">
        <v>92</v>
      </c>
      <c r="R925" s="34" t="s">
        <v>1600</v>
      </c>
      <c r="S925" s="34" t="s">
        <v>1825</v>
      </c>
      <c r="T925" s="34" t="s">
        <v>2891</v>
      </c>
      <c r="U925" s="36" t="str">
        <f>VLOOKUP(First_Validations__2[[#This Row],[CountryReq]],Last_Validations[],COLUMNS($B:B)+1,FALSE)</f>
        <v>Peru: 2018</v>
      </c>
      <c r="V925" s="36" t="str">
        <f>VLOOKUP(First_Validations__2[[#This Row],[CountryReq]],Last_Validations[],COLUMNS($B:C)+1,FALSE)</f>
        <v>Peru</v>
      </c>
      <c r="W925" s="36">
        <f>VLOOKUP(First_Validations__2[[#This Row],[CountryReq]],Last_Validations[],COLUMNS($B:D)+1,FALSE)</f>
        <v>1</v>
      </c>
      <c r="X925" s="36">
        <f>VLOOKUP(First_Validations__2[[#This Row],[CountryReq]],Last_Validations[],COLUMNS($B:E)+1,FALSE)</f>
        <v>47</v>
      </c>
      <c r="Y925" s="36" t="str">
        <f>VLOOKUP(First_Validations__2[[#This Row],[CountryReq]],Last_Validations[],COLUMNS($B:F)+1,FALSE)</f>
        <v>Peru: 2018</v>
      </c>
      <c r="Z925" s="36" t="str">
        <f>VLOOKUP(First_Validations__2[[#This Row],[CountryReq]],Last_Validations[],COLUMNS($B:G)+1,FALSE)</f>
        <v>PER</v>
      </c>
      <c r="AA925" s="36" t="str">
        <f>VLOOKUP(First_Validations__2[[#This Row],[CountryReq]],Last_Validations[],COLUMNS($B:H)+1,FALSE)</f>
        <v>Peru</v>
      </c>
      <c r="AB925" s="36" t="str">
        <f>VLOOKUP(First_Validations__2[[#This Row],[CountryReq]],Last_Validations[],COLUMNS($B:I)+1,FALSE)</f>
        <v>http://eiti.org/BD/2019-45</v>
      </c>
      <c r="AC925" s="36" t="str">
        <f>VLOOKUP(First_Validations__2[[#This Row],[CountryReq]],Last_Validations[],COLUMNS($B:J)+1,FALSE)</f>
        <v>https://eiti.org/document/peru-validation-2018</v>
      </c>
      <c r="AD925" s="36">
        <f>VLOOKUP(First_Validations__2[[#This Row],[CountryReq]],Last_Validations[],COLUMNS($B:K)+1,FALSE)</f>
        <v>2018</v>
      </c>
      <c r="AE925" s="36">
        <f>VLOOKUP(First_Validations__2[[#This Row],[CountryReq]],Last_Validations[],COLUMNS($B:L)+1,FALSE)</f>
        <v>0</v>
      </c>
      <c r="AF925" s="36" t="str">
        <f>VLOOKUP(First_Validations__2[[#This Row],[CountryReq]],Last_Validations[],COLUMNS($B:M)+1,FALSE)</f>
        <v>Meaningful progress</v>
      </c>
      <c r="AG925" s="36" t="str">
        <f>VLOOKUP(First_Validations__2[[#This Row],[CountryReq]],Last_Validations[],COLUMNS($B:N)+1,FALSE)</f>
        <v>Beneficial ownership (#2.5)</v>
      </c>
      <c r="AH925" s="36">
        <f>VLOOKUP(First_Validations__2[[#This Row],[CountryReq]],Last_Validations[],COLUMNS($B:O)+1,FALSE)</f>
        <v>1</v>
      </c>
      <c r="AI925" s="36" t="str">
        <f>VLOOKUP(First_Validations__2[[#This Row],[CountryReq]],Last_Validations[],COLUMNS($B:P)+1,FALSE)</f>
        <v>Not required (recommended)</v>
      </c>
      <c r="AJ925" s="36" t="str">
        <f>VLOOKUP(First_Validations__2[[#This Row],[CountryReq]],Last_Validations[],COLUMNS($B:Q)+1,FALSE)</f>
        <v xml:space="preserve">There is no evidence that the CMPE has discussed this topic in any detail. </v>
      </c>
      <c r="AK925" s="36">
        <f>VLOOKUP(First_Validations__2[[#This Row],[CountryReq]],Last_Validations[],COLUMNS($B:R)+1,FALSE)</f>
        <v>0</v>
      </c>
      <c r="AL925" s="36" t="str">
        <f>VLOOKUP(First_Validations__2[[#This Row],[CountryReq]],Last_Validations[],COLUMNS($B:S)+1,FALSE)</f>
        <v>http://eitiperu.minem.gob.pe/</v>
      </c>
      <c r="AM925" s="36" t="str">
        <f>VLOOKUP(First_Validations__2[[#This Row],[CountryReq]],Last_Validations[],COLUMNS($B:T)+1,FALSE)</f>
        <v>https://eiti.org/api/v1.0/score_data/47</v>
      </c>
      <c r="AN925" s="36" t="str">
        <f>IF(First_Validations__2[[#This Row],[FirstValidation.Country: Year]]=First_Validations__2[[#This Row],[Country: Year]],"First","Second / Last")</f>
        <v>Second / Last</v>
      </c>
      <c r="AO925" s="36">
        <f>IF(AND(First_Validations__2[[#This Row],[FirstValidation.Validation score]]&lt;5,First_Validations__2[[#This Row],[FirstValidation.Validation score]]&gt;1),1,0)</f>
        <v>0</v>
      </c>
      <c r="AP925" s="36">
        <f>First_Validations__2[[#This Row],[Validation score]]-First_Validations__2[[#This Row],[FirstValidation.Validation score]]</f>
        <v>0</v>
      </c>
      <c r="AQ925" s="36">
        <f>IF(AND(First_Validations__2[[#This Row],[Corrective action]]=1,First_Validations__2[[#This Row],[Validation score]]&lt;5,First_Validations__2[[#This Row],[Validation score]]&gt;1),1,0)</f>
        <v>0</v>
      </c>
      <c r="AR925" s="36">
        <f>IF(AND(First_Validations__2[[#This Row],[Corrective action]]=1,OR(First_Validations__2[[#This Row],[Validation score]]&gt;4,First_Validations__2[[#This Row],[Validation score]]&lt;2)),1,0)</f>
        <v>0</v>
      </c>
      <c r="AS9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5" s="36" t="str">
        <f>VLOOKUP(First_Validations__2[[#This Row],[Requirement ('#)]],Requirements[[Requirements]:[Categories2]],2,FALSE)</f>
        <v>Licenses and contracts</v>
      </c>
    </row>
    <row r="926" spans="2:46">
      <c r="B926" s="34" t="s">
        <v>1598</v>
      </c>
      <c r="C926" s="34">
        <v>1</v>
      </c>
      <c r="D926" s="34">
        <v>4</v>
      </c>
      <c r="E926" s="34" t="s">
        <v>81</v>
      </c>
      <c r="F926" s="34" t="s">
        <v>1599</v>
      </c>
      <c r="G926" s="34" t="s">
        <v>1598</v>
      </c>
      <c r="H926" s="34" t="s">
        <v>3500</v>
      </c>
      <c r="I926" s="34" t="s">
        <v>82</v>
      </c>
      <c r="J926" s="34">
        <v>2016</v>
      </c>
      <c r="L926" s="34" t="s">
        <v>1767</v>
      </c>
      <c r="M926" s="34" t="s">
        <v>1797</v>
      </c>
      <c r="N926" s="34">
        <v>4</v>
      </c>
      <c r="O926" s="34" t="s">
        <v>1767</v>
      </c>
      <c r="P926" s="34" t="s">
        <v>93</v>
      </c>
      <c r="R926" s="34" t="s">
        <v>1600</v>
      </c>
      <c r="S926" s="34" t="s">
        <v>1825</v>
      </c>
      <c r="T926" s="34" t="s">
        <v>2892</v>
      </c>
      <c r="U926" s="36" t="str">
        <f>VLOOKUP(First_Validations__2[[#This Row],[CountryReq]],Last_Validations[],COLUMNS($B:B)+1,FALSE)</f>
        <v>Peru: 2018</v>
      </c>
      <c r="V926" s="36" t="str">
        <f>VLOOKUP(First_Validations__2[[#This Row],[CountryReq]],Last_Validations[],COLUMNS($B:C)+1,FALSE)</f>
        <v>Peru</v>
      </c>
      <c r="W926" s="36">
        <f>VLOOKUP(First_Validations__2[[#This Row],[CountryReq]],Last_Validations[],COLUMNS($B:D)+1,FALSE)</f>
        <v>1</v>
      </c>
      <c r="X926" s="36">
        <f>VLOOKUP(First_Validations__2[[#This Row],[CountryReq]],Last_Validations[],COLUMNS($B:E)+1,FALSE)</f>
        <v>47</v>
      </c>
      <c r="Y926" s="36" t="str">
        <f>VLOOKUP(First_Validations__2[[#This Row],[CountryReq]],Last_Validations[],COLUMNS($B:F)+1,FALSE)</f>
        <v>Peru: 2018</v>
      </c>
      <c r="Z926" s="36" t="str">
        <f>VLOOKUP(First_Validations__2[[#This Row],[CountryReq]],Last_Validations[],COLUMNS($B:G)+1,FALSE)</f>
        <v>PER</v>
      </c>
      <c r="AA926" s="36" t="str">
        <f>VLOOKUP(First_Validations__2[[#This Row],[CountryReq]],Last_Validations[],COLUMNS($B:H)+1,FALSE)</f>
        <v>Peru</v>
      </c>
      <c r="AB926" s="36" t="str">
        <f>VLOOKUP(First_Validations__2[[#This Row],[CountryReq]],Last_Validations[],COLUMNS($B:I)+1,FALSE)</f>
        <v>http://eiti.org/BD/2019-45</v>
      </c>
      <c r="AC926" s="36" t="str">
        <f>VLOOKUP(First_Validations__2[[#This Row],[CountryReq]],Last_Validations[],COLUMNS($B:J)+1,FALSE)</f>
        <v>https://eiti.org/document/peru-validation-2018</v>
      </c>
      <c r="AD926" s="36">
        <f>VLOOKUP(First_Validations__2[[#This Row],[CountryReq]],Last_Validations[],COLUMNS($B:K)+1,FALSE)</f>
        <v>2018</v>
      </c>
      <c r="AE926" s="36">
        <f>VLOOKUP(First_Validations__2[[#This Row],[CountryReq]],Last_Validations[],COLUMNS($B:L)+1,FALSE)</f>
        <v>0</v>
      </c>
      <c r="AF926" s="36" t="str">
        <f>VLOOKUP(First_Validations__2[[#This Row],[CountryReq]],Last_Validations[],COLUMNS($B:M)+1,FALSE)</f>
        <v>Meaningful progress</v>
      </c>
      <c r="AG926" s="36" t="str">
        <f>VLOOKUP(First_Validations__2[[#This Row],[CountryReq]],Last_Validations[],COLUMNS($B:N)+1,FALSE)</f>
        <v>State participation (#2.6)</v>
      </c>
      <c r="AH926" s="36">
        <f>VLOOKUP(First_Validations__2[[#This Row],[CountryReq]],Last_Validations[],COLUMNS($B:O)+1,FALSE)</f>
        <v>5</v>
      </c>
      <c r="AI926" s="36" t="str">
        <f>VLOOKUP(First_Validations__2[[#This Row],[CountryReq]],Last_Validations[],COLUMNS($B:P)+1,FALSE)</f>
        <v>Satisfactory progress</v>
      </c>
      <c r="AJ926" s="36" t="str">
        <f>VLOOKUP(First_Validations__2[[#This Row],[CountryReq]],Last_Validations[],COLUMNS($B:Q)+1,FALSE)</f>
        <v>With respect to Activos Mineros, EITI Peru provided a detailed explanation of the prevailing rules and practices regarding the financial relationship between this state-owned enterprise and the government. Activos Mineros has no ownership in any operating company within the country’s extractive sector. EITI Peru provided a clear description of Perupetro’s activities and revenues, including the operation of Block Z-2B. The coverage of royalty payments from license contracts appears to be comprehensive.</v>
      </c>
      <c r="AK926" s="36">
        <f>VLOOKUP(First_Validations__2[[#This Row],[CountryReq]],Last_Validations[],COLUMNS($B:R)+1,FALSE)</f>
        <v>0</v>
      </c>
      <c r="AL926" s="36" t="str">
        <f>VLOOKUP(First_Validations__2[[#This Row],[CountryReq]],Last_Validations[],COLUMNS($B:S)+1,FALSE)</f>
        <v>http://eitiperu.minem.gob.pe/</v>
      </c>
      <c r="AM926" s="36" t="str">
        <f>VLOOKUP(First_Validations__2[[#This Row],[CountryReq]],Last_Validations[],COLUMNS($B:T)+1,FALSE)</f>
        <v>https://eiti.org/api/v1.0/score_data/47</v>
      </c>
      <c r="AN926" s="36" t="str">
        <f>IF(First_Validations__2[[#This Row],[FirstValidation.Country: Year]]=First_Validations__2[[#This Row],[Country: Year]],"First","Second / Last")</f>
        <v>Second / Last</v>
      </c>
      <c r="AO926" s="36">
        <f>IF(AND(First_Validations__2[[#This Row],[FirstValidation.Validation score]]&lt;5,First_Validations__2[[#This Row],[FirstValidation.Validation score]]&gt;1),1,0)</f>
        <v>1</v>
      </c>
      <c r="AP926" s="36">
        <f>First_Validations__2[[#This Row],[Validation score]]-First_Validations__2[[#This Row],[FirstValidation.Validation score]]</f>
        <v>1</v>
      </c>
      <c r="AQ926" s="36">
        <f>IF(AND(First_Validations__2[[#This Row],[Corrective action]]=1,First_Validations__2[[#This Row],[Validation score]]&lt;5,First_Validations__2[[#This Row],[Validation score]]&gt;1),1,0)</f>
        <v>0</v>
      </c>
      <c r="AR926" s="36">
        <f>IF(AND(First_Validations__2[[#This Row],[Corrective action]]=1,OR(First_Validations__2[[#This Row],[Validation score]]&gt;4,First_Validations__2[[#This Row],[Validation score]]&lt;2)),1,0)</f>
        <v>1</v>
      </c>
      <c r="AS9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6" s="36" t="str">
        <f>VLOOKUP(First_Validations__2[[#This Row],[Requirement ('#)]],Requirements[[Requirements]:[Categories2]],2,FALSE)</f>
        <v>Licenses and contracts</v>
      </c>
    </row>
    <row r="927" spans="2:46">
      <c r="B927" s="34" t="s">
        <v>1598</v>
      </c>
      <c r="C927" s="34">
        <v>1</v>
      </c>
      <c r="D927" s="34">
        <v>4</v>
      </c>
      <c r="E927" s="34" t="s">
        <v>81</v>
      </c>
      <c r="F927" s="34" t="s">
        <v>1599</v>
      </c>
      <c r="G927" s="34" t="s">
        <v>1598</v>
      </c>
      <c r="H927" s="34" t="s">
        <v>3500</v>
      </c>
      <c r="I927" s="34" t="s">
        <v>82</v>
      </c>
      <c r="J927" s="34">
        <v>2016</v>
      </c>
      <c r="L927" s="34" t="s">
        <v>1767</v>
      </c>
      <c r="M927" s="34" t="s">
        <v>1803</v>
      </c>
      <c r="N927" s="34">
        <v>0</v>
      </c>
      <c r="O927" s="34" t="s">
        <v>4</v>
      </c>
      <c r="P927" s="34" t="s">
        <v>98</v>
      </c>
      <c r="R927" s="34" t="s">
        <v>1600</v>
      </c>
      <c r="S927" s="34" t="s">
        <v>1825</v>
      </c>
      <c r="T927" s="34" t="s">
        <v>2893</v>
      </c>
      <c r="U927" s="36" t="str">
        <f>VLOOKUP(First_Validations__2[[#This Row],[CountryReq]],Last_Validations[],COLUMNS($B:B)+1,FALSE)</f>
        <v>Peru: 2018</v>
      </c>
      <c r="V927" s="36" t="str">
        <f>VLOOKUP(First_Validations__2[[#This Row],[CountryReq]],Last_Validations[],COLUMNS($B:C)+1,FALSE)</f>
        <v>Peru</v>
      </c>
      <c r="W927" s="36">
        <f>VLOOKUP(First_Validations__2[[#This Row],[CountryReq]],Last_Validations[],COLUMNS($B:D)+1,FALSE)</f>
        <v>1</v>
      </c>
      <c r="X927" s="36">
        <f>VLOOKUP(First_Validations__2[[#This Row],[CountryReq]],Last_Validations[],COLUMNS($B:E)+1,FALSE)</f>
        <v>47</v>
      </c>
      <c r="Y927" s="36" t="str">
        <f>VLOOKUP(First_Validations__2[[#This Row],[CountryReq]],Last_Validations[],COLUMNS($B:F)+1,FALSE)</f>
        <v>Peru: 2018</v>
      </c>
      <c r="Z927" s="36" t="str">
        <f>VLOOKUP(First_Validations__2[[#This Row],[CountryReq]],Last_Validations[],COLUMNS($B:G)+1,FALSE)</f>
        <v>PER</v>
      </c>
      <c r="AA927" s="36" t="str">
        <f>VLOOKUP(First_Validations__2[[#This Row],[CountryReq]],Last_Validations[],COLUMNS($B:H)+1,FALSE)</f>
        <v>Peru</v>
      </c>
      <c r="AB927" s="36" t="str">
        <f>VLOOKUP(First_Validations__2[[#This Row],[CountryReq]],Last_Validations[],COLUMNS($B:I)+1,FALSE)</f>
        <v>http://eiti.org/BD/2019-45</v>
      </c>
      <c r="AC927" s="36" t="str">
        <f>VLOOKUP(First_Validations__2[[#This Row],[CountryReq]],Last_Validations[],COLUMNS($B:J)+1,FALSE)</f>
        <v>https://eiti.org/document/peru-validation-2018</v>
      </c>
      <c r="AD927" s="36">
        <f>VLOOKUP(First_Validations__2[[#This Row],[CountryReq]],Last_Validations[],COLUMNS($B:K)+1,FALSE)</f>
        <v>2018</v>
      </c>
      <c r="AE927" s="36">
        <f>VLOOKUP(First_Validations__2[[#This Row],[CountryReq]],Last_Validations[],COLUMNS($B:L)+1,FALSE)</f>
        <v>0</v>
      </c>
      <c r="AF927" s="36" t="str">
        <f>VLOOKUP(First_Validations__2[[#This Row],[CountryReq]],Last_Validations[],COLUMNS($B:M)+1,FALSE)</f>
        <v>Meaningful progress</v>
      </c>
      <c r="AG927" s="36" t="str">
        <f>VLOOKUP(First_Validations__2[[#This Row],[CountryReq]],Last_Validations[],COLUMNS($B:N)+1,FALSE)</f>
        <v>In-kind revenues (#4.2)</v>
      </c>
      <c r="AH927" s="36">
        <f>VLOOKUP(First_Validations__2[[#This Row],[CountryReq]],Last_Validations[],COLUMNS($B:O)+1,FALSE)</f>
        <v>0</v>
      </c>
      <c r="AI927" s="36" t="str">
        <f>VLOOKUP(First_Validations__2[[#This Row],[CountryReq]],Last_Validations[],COLUMNS($B:P)+1,FALSE)</f>
        <v>Not applicable</v>
      </c>
      <c r="AJ927" s="36" t="str">
        <f>VLOOKUP(First_Validations__2[[#This Row],[CountryReq]],Last_Validations[],COLUMNS($B:Q)+1,FALSE)</f>
        <v xml:space="preserve">Based on the information that is publically available, it seems clear that this requirement is not applicable.  </v>
      </c>
      <c r="AK927" s="36">
        <f>VLOOKUP(First_Validations__2[[#This Row],[CountryReq]],Last_Validations[],COLUMNS($B:R)+1,FALSE)</f>
        <v>0</v>
      </c>
      <c r="AL927" s="36" t="str">
        <f>VLOOKUP(First_Validations__2[[#This Row],[CountryReq]],Last_Validations[],COLUMNS($B:S)+1,FALSE)</f>
        <v>http://eitiperu.minem.gob.pe/</v>
      </c>
      <c r="AM927" s="36" t="str">
        <f>VLOOKUP(First_Validations__2[[#This Row],[CountryReq]],Last_Validations[],COLUMNS($B:T)+1,FALSE)</f>
        <v>https://eiti.org/api/v1.0/score_data/47</v>
      </c>
      <c r="AN927" s="36" t="str">
        <f>IF(First_Validations__2[[#This Row],[FirstValidation.Country: Year]]=First_Validations__2[[#This Row],[Country: Year]],"First","Second / Last")</f>
        <v>Second / Last</v>
      </c>
      <c r="AO927" s="36">
        <f>IF(AND(First_Validations__2[[#This Row],[FirstValidation.Validation score]]&lt;5,First_Validations__2[[#This Row],[FirstValidation.Validation score]]&gt;1),1,0)</f>
        <v>0</v>
      </c>
      <c r="AP927" s="36">
        <f>First_Validations__2[[#This Row],[Validation score]]-First_Validations__2[[#This Row],[FirstValidation.Validation score]]</f>
        <v>0</v>
      </c>
      <c r="AQ927" s="36">
        <f>IF(AND(First_Validations__2[[#This Row],[Corrective action]]=1,First_Validations__2[[#This Row],[Validation score]]&lt;5,First_Validations__2[[#This Row],[Validation score]]&gt;1),1,0)</f>
        <v>0</v>
      </c>
      <c r="AR927" s="36">
        <f>IF(AND(First_Validations__2[[#This Row],[Corrective action]]=1,OR(First_Validations__2[[#This Row],[Validation score]]&gt;4,First_Validations__2[[#This Row],[Validation score]]&lt;2)),1,0)</f>
        <v>0</v>
      </c>
      <c r="AS9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7" s="36" t="str">
        <f>VLOOKUP(First_Validations__2[[#This Row],[Requirement ('#)]],Requirements[[Requirements]:[Categories2]],2,FALSE)</f>
        <v>Revenue collection</v>
      </c>
    </row>
    <row r="928" spans="2:46">
      <c r="B928" s="34" t="s">
        <v>1598</v>
      </c>
      <c r="C928" s="34">
        <v>1</v>
      </c>
      <c r="D928" s="34">
        <v>4</v>
      </c>
      <c r="E928" s="34" t="s">
        <v>81</v>
      </c>
      <c r="F928" s="34" t="s">
        <v>1599</v>
      </c>
      <c r="G928" s="34" t="s">
        <v>1598</v>
      </c>
      <c r="H928" s="34" t="s">
        <v>3500</v>
      </c>
      <c r="I928" s="34" t="s">
        <v>82</v>
      </c>
      <c r="J928" s="34">
        <v>2016</v>
      </c>
      <c r="L928" s="34" t="s">
        <v>1767</v>
      </c>
      <c r="M928" s="34" t="s">
        <v>1804</v>
      </c>
      <c r="N928" s="34">
        <v>4</v>
      </c>
      <c r="O928" s="34" t="s">
        <v>1767</v>
      </c>
      <c r="P928" s="34" t="s">
        <v>99</v>
      </c>
      <c r="R928" s="34" t="s">
        <v>1600</v>
      </c>
      <c r="S928" s="34" t="s">
        <v>1825</v>
      </c>
      <c r="T928" s="34" t="s">
        <v>2894</v>
      </c>
      <c r="U928" s="36" t="str">
        <f>VLOOKUP(First_Validations__2[[#This Row],[CountryReq]],Last_Validations[],COLUMNS($B:B)+1,FALSE)</f>
        <v>Peru: 2018</v>
      </c>
      <c r="V928" s="36" t="str">
        <f>VLOOKUP(First_Validations__2[[#This Row],[CountryReq]],Last_Validations[],COLUMNS($B:C)+1,FALSE)</f>
        <v>Peru</v>
      </c>
      <c r="W928" s="36">
        <f>VLOOKUP(First_Validations__2[[#This Row],[CountryReq]],Last_Validations[],COLUMNS($B:D)+1,FALSE)</f>
        <v>1</v>
      </c>
      <c r="X928" s="36">
        <f>VLOOKUP(First_Validations__2[[#This Row],[CountryReq]],Last_Validations[],COLUMNS($B:E)+1,FALSE)</f>
        <v>47</v>
      </c>
      <c r="Y928" s="36" t="str">
        <f>VLOOKUP(First_Validations__2[[#This Row],[CountryReq]],Last_Validations[],COLUMNS($B:F)+1,FALSE)</f>
        <v>Peru: 2018</v>
      </c>
      <c r="Z928" s="36" t="str">
        <f>VLOOKUP(First_Validations__2[[#This Row],[CountryReq]],Last_Validations[],COLUMNS($B:G)+1,FALSE)</f>
        <v>PER</v>
      </c>
      <c r="AA928" s="36" t="str">
        <f>VLOOKUP(First_Validations__2[[#This Row],[CountryReq]],Last_Validations[],COLUMNS($B:H)+1,FALSE)</f>
        <v>Peru</v>
      </c>
      <c r="AB928" s="36" t="str">
        <f>VLOOKUP(First_Validations__2[[#This Row],[CountryReq]],Last_Validations[],COLUMNS($B:I)+1,FALSE)</f>
        <v>http://eiti.org/BD/2019-45</v>
      </c>
      <c r="AC928" s="36" t="str">
        <f>VLOOKUP(First_Validations__2[[#This Row],[CountryReq]],Last_Validations[],COLUMNS($B:J)+1,FALSE)</f>
        <v>https://eiti.org/document/peru-validation-2018</v>
      </c>
      <c r="AD928" s="36">
        <f>VLOOKUP(First_Validations__2[[#This Row],[CountryReq]],Last_Validations[],COLUMNS($B:K)+1,FALSE)</f>
        <v>2018</v>
      </c>
      <c r="AE928" s="36">
        <f>VLOOKUP(First_Validations__2[[#This Row],[CountryReq]],Last_Validations[],COLUMNS($B:L)+1,FALSE)</f>
        <v>0</v>
      </c>
      <c r="AF928" s="36" t="str">
        <f>VLOOKUP(First_Validations__2[[#This Row],[CountryReq]],Last_Validations[],COLUMNS($B:M)+1,FALSE)</f>
        <v>Meaningful progress</v>
      </c>
      <c r="AG928" s="36" t="str">
        <f>VLOOKUP(First_Validations__2[[#This Row],[CountryReq]],Last_Validations[],COLUMNS($B:N)+1,FALSE)</f>
        <v>Barter agreements (#4.3)</v>
      </c>
      <c r="AH928" s="36">
        <f>VLOOKUP(First_Validations__2[[#This Row],[CountryReq]],Last_Validations[],COLUMNS($B:O)+1,FALSE)</f>
        <v>0</v>
      </c>
      <c r="AI928" s="36" t="str">
        <f>VLOOKUP(First_Validations__2[[#This Row],[CountryReq]],Last_Validations[],COLUMNS($B:P)+1,FALSE)</f>
        <v>Not applicable</v>
      </c>
      <c r="AJ928" s="36" t="str">
        <f>VLOOKUP(First_Validations__2[[#This Row],[CountryReq]],Last_Validations[],COLUMNS($B:Q)+1,FALSE)</f>
        <v>This requirement is not applicable in Peru. The Independent Administrator has confirmed the inapplicability of the “Works for Taxes” regime under 4.3 Requirement, noting its coverage under income tax payments under requirement 4.1.</v>
      </c>
      <c r="AK928" s="36">
        <f>VLOOKUP(First_Validations__2[[#This Row],[CountryReq]],Last_Validations[],COLUMNS($B:R)+1,FALSE)</f>
        <v>0</v>
      </c>
      <c r="AL928" s="36" t="str">
        <f>VLOOKUP(First_Validations__2[[#This Row],[CountryReq]],Last_Validations[],COLUMNS($B:S)+1,FALSE)</f>
        <v>http://eitiperu.minem.gob.pe/</v>
      </c>
      <c r="AM928" s="36" t="str">
        <f>VLOOKUP(First_Validations__2[[#This Row],[CountryReq]],Last_Validations[],COLUMNS($B:T)+1,FALSE)</f>
        <v>https://eiti.org/api/v1.0/score_data/47</v>
      </c>
      <c r="AN928" s="36" t="str">
        <f>IF(First_Validations__2[[#This Row],[FirstValidation.Country: Year]]=First_Validations__2[[#This Row],[Country: Year]],"First","Second / Last")</f>
        <v>Second / Last</v>
      </c>
      <c r="AO928" s="36">
        <f>IF(AND(First_Validations__2[[#This Row],[FirstValidation.Validation score]]&lt;5,First_Validations__2[[#This Row],[FirstValidation.Validation score]]&gt;1),1,0)</f>
        <v>1</v>
      </c>
      <c r="AP928" s="36">
        <f>First_Validations__2[[#This Row],[Validation score]]-First_Validations__2[[#This Row],[FirstValidation.Validation score]]</f>
        <v>-4</v>
      </c>
      <c r="AQ928" s="36">
        <f>IF(AND(First_Validations__2[[#This Row],[Corrective action]]=1,First_Validations__2[[#This Row],[Validation score]]&lt;5,First_Validations__2[[#This Row],[Validation score]]&gt;1),1,0)</f>
        <v>0</v>
      </c>
      <c r="AR928" s="36">
        <f>IF(AND(First_Validations__2[[#This Row],[Corrective action]]=1,OR(First_Validations__2[[#This Row],[Validation score]]&gt;4,First_Validations__2[[#This Row],[Validation score]]&lt;2)),1,0)</f>
        <v>1</v>
      </c>
      <c r="AS9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8" s="36" t="str">
        <f>VLOOKUP(First_Validations__2[[#This Row],[Requirement ('#)]],Requirements[[Requirements]:[Categories2]],2,FALSE)</f>
        <v>Revenue collection</v>
      </c>
    </row>
    <row r="929" spans="2:46">
      <c r="B929" s="34" t="s">
        <v>1598</v>
      </c>
      <c r="C929" s="34">
        <v>1</v>
      </c>
      <c r="D929" s="34">
        <v>4</v>
      </c>
      <c r="E929" s="34" t="s">
        <v>81</v>
      </c>
      <c r="F929" s="34" t="s">
        <v>1599</v>
      </c>
      <c r="G929" s="34" t="s">
        <v>1598</v>
      </c>
      <c r="H929" s="34" t="s">
        <v>3500</v>
      </c>
      <c r="I929" s="34" t="s">
        <v>82</v>
      </c>
      <c r="J929" s="34">
        <v>2016</v>
      </c>
      <c r="L929" s="34" t="s">
        <v>1767</v>
      </c>
      <c r="M929" s="34" t="s">
        <v>1801</v>
      </c>
      <c r="N929" s="34">
        <v>5</v>
      </c>
      <c r="O929" s="34" t="s">
        <v>1768</v>
      </c>
      <c r="P929" s="34" t="s">
        <v>96</v>
      </c>
      <c r="R929" s="34" t="s">
        <v>1600</v>
      </c>
      <c r="S929" s="34" t="s">
        <v>1825</v>
      </c>
      <c r="T929" s="34" t="s">
        <v>2895</v>
      </c>
      <c r="U929" s="36" t="str">
        <f>VLOOKUP(First_Validations__2[[#This Row],[CountryReq]],Last_Validations[],COLUMNS($B:B)+1,FALSE)</f>
        <v>Peru: 2018</v>
      </c>
      <c r="V929" s="36" t="str">
        <f>VLOOKUP(First_Validations__2[[#This Row],[CountryReq]],Last_Validations[],COLUMNS($B:C)+1,FALSE)</f>
        <v>Peru</v>
      </c>
      <c r="W929" s="36">
        <f>VLOOKUP(First_Validations__2[[#This Row],[CountryReq]],Last_Validations[],COLUMNS($B:D)+1,FALSE)</f>
        <v>1</v>
      </c>
      <c r="X929" s="36">
        <f>VLOOKUP(First_Validations__2[[#This Row],[CountryReq]],Last_Validations[],COLUMNS($B:E)+1,FALSE)</f>
        <v>47</v>
      </c>
      <c r="Y929" s="36" t="str">
        <f>VLOOKUP(First_Validations__2[[#This Row],[CountryReq]],Last_Validations[],COLUMNS($B:F)+1,FALSE)</f>
        <v>Peru: 2018</v>
      </c>
      <c r="Z929" s="36" t="str">
        <f>VLOOKUP(First_Validations__2[[#This Row],[CountryReq]],Last_Validations[],COLUMNS($B:G)+1,FALSE)</f>
        <v>PER</v>
      </c>
      <c r="AA929" s="36" t="str">
        <f>VLOOKUP(First_Validations__2[[#This Row],[CountryReq]],Last_Validations[],COLUMNS($B:H)+1,FALSE)</f>
        <v>Peru</v>
      </c>
      <c r="AB929" s="36" t="str">
        <f>VLOOKUP(First_Validations__2[[#This Row],[CountryReq]],Last_Validations[],COLUMNS($B:I)+1,FALSE)</f>
        <v>http://eiti.org/BD/2019-45</v>
      </c>
      <c r="AC929" s="36" t="str">
        <f>VLOOKUP(First_Validations__2[[#This Row],[CountryReq]],Last_Validations[],COLUMNS($B:J)+1,FALSE)</f>
        <v>https://eiti.org/document/peru-validation-2018</v>
      </c>
      <c r="AD929" s="36">
        <f>VLOOKUP(First_Validations__2[[#This Row],[CountryReq]],Last_Validations[],COLUMNS($B:K)+1,FALSE)</f>
        <v>2018</v>
      </c>
      <c r="AE929" s="36">
        <f>VLOOKUP(First_Validations__2[[#This Row],[CountryReq]],Last_Validations[],COLUMNS($B:L)+1,FALSE)</f>
        <v>0</v>
      </c>
      <c r="AF929" s="36" t="str">
        <f>VLOOKUP(First_Validations__2[[#This Row],[CountryReq]],Last_Validations[],COLUMNS($B:M)+1,FALSE)</f>
        <v>Meaningful progress</v>
      </c>
      <c r="AG929" s="36" t="str">
        <f>VLOOKUP(First_Validations__2[[#This Row],[CountryReq]],Last_Validations[],COLUMNS($B:N)+1,FALSE)</f>
        <v>Export data (#3.3)</v>
      </c>
      <c r="AH929" s="36">
        <f>VLOOKUP(First_Validations__2[[#This Row],[CountryReq]],Last_Validations[],COLUMNS($B:O)+1,FALSE)</f>
        <v>5</v>
      </c>
      <c r="AI929" s="36" t="str">
        <f>VLOOKUP(First_Validations__2[[#This Row],[CountryReq]],Last_Validations[],COLUMNS($B:P)+1,FALSE)</f>
        <v>Satisfactory progress</v>
      </c>
      <c r="AJ929" s="36" t="str">
        <f>VLOOKUP(First_Validations__2[[#This Row],[CountryReq]],Last_Validations[],COLUMNS($B:Q)+1,FALSE)</f>
        <v xml:space="preserve">The EITI Report contains the value of exports by main commodities. Although export volumes are not disclosed as part of the EITI Report, the International Secretariat has confirmed this data is readily available through other official publications. </v>
      </c>
      <c r="AK929" s="36">
        <f>VLOOKUP(First_Validations__2[[#This Row],[CountryReq]],Last_Validations[],COLUMNS($B:R)+1,FALSE)</f>
        <v>0</v>
      </c>
      <c r="AL929" s="36" t="str">
        <f>VLOOKUP(First_Validations__2[[#This Row],[CountryReq]],Last_Validations[],COLUMNS($B:S)+1,FALSE)</f>
        <v>http://eitiperu.minem.gob.pe/</v>
      </c>
      <c r="AM929" s="36" t="str">
        <f>VLOOKUP(First_Validations__2[[#This Row],[CountryReq]],Last_Validations[],COLUMNS($B:T)+1,FALSE)</f>
        <v>https://eiti.org/api/v1.0/score_data/47</v>
      </c>
      <c r="AN929" s="36" t="str">
        <f>IF(First_Validations__2[[#This Row],[FirstValidation.Country: Year]]=First_Validations__2[[#This Row],[Country: Year]],"First","Second / Last")</f>
        <v>Second / Last</v>
      </c>
      <c r="AO929" s="36">
        <f>IF(AND(First_Validations__2[[#This Row],[FirstValidation.Validation score]]&lt;5,First_Validations__2[[#This Row],[FirstValidation.Validation score]]&gt;1),1,0)</f>
        <v>0</v>
      </c>
      <c r="AP929" s="36">
        <f>First_Validations__2[[#This Row],[Validation score]]-First_Validations__2[[#This Row],[FirstValidation.Validation score]]</f>
        <v>0</v>
      </c>
      <c r="AQ929" s="36">
        <f>IF(AND(First_Validations__2[[#This Row],[Corrective action]]=1,First_Validations__2[[#This Row],[Validation score]]&lt;5,First_Validations__2[[#This Row],[Validation score]]&gt;1),1,0)</f>
        <v>0</v>
      </c>
      <c r="AR929" s="36">
        <f>IF(AND(First_Validations__2[[#This Row],[Corrective action]]=1,OR(First_Validations__2[[#This Row],[Validation score]]&gt;4,First_Validations__2[[#This Row],[Validation score]]&lt;2)),1,0)</f>
        <v>0</v>
      </c>
      <c r="AS9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29" s="36" t="str">
        <f>VLOOKUP(First_Validations__2[[#This Row],[Requirement ('#)]],Requirements[[Requirements]:[Categories2]],2,FALSE)</f>
        <v>Monitoring production</v>
      </c>
    </row>
    <row r="930" spans="2:46">
      <c r="B930" s="34" t="s">
        <v>1598</v>
      </c>
      <c r="C930" s="34">
        <v>1</v>
      </c>
      <c r="D930" s="34">
        <v>4</v>
      </c>
      <c r="E930" s="34" t="s">
        <v>81</v>
      </c>
      <c r="F930" s="34" t="s">
        <v>1599</v>
      </c>
      <c r="G930" s="34" t="s">
        <v>1598</v>
      </c>
      <c r="H930" s="34" t="s">
        <v>3500</v>
      </c>
      <c r="I930" s="34" t="s">
        <v>82</v>
      </c>
      <c r="J930" s="34">
        <v>2016</v>
      </c>
      <c r="L930" s="34" t="s">
        <v>1767</v>
      </c>
      <c r="M930" s="34" t="s">
        <v>1802</v>
      </c>
      <c r="N930" s="34">
        <v>4</v>
      </c>
      <c r="O930" s="34" t="s">
        <v>1767</v>
      </c>
      <c r="P930" s="34" t="s">
        <v>97</v>
      </c>
      <c r="R930" s="34" t="s">
        <v>1600</v>
      </c>
      <c r="S930" s="34" t="s">
        <v>1825</v>
      </c>
      <c r="T930" s="34" t="s">
        <v>2896</v>
      </c>
      <c r="U930" s="36" t="str">
        <f>VLOOKUP(First_Validations__2[[#This Row],[CountryReq]],Last_Validations[],COLUMNS($B:B)+1,FALSE)</f>
        <v>Peru: 2018</v>
      </c>
      <c r="V930" s="36" t="str">
        <f>VLOOKUP(First_Validations__2[[#This Row],[CountryReq]],Last_Validations[],COLUMNS($B:C)+1,FALSE)</f>
        <v>Peru</v>
      </c>
      <c r="W930" s="36">
        <f>VLOOKUP(First_Validations__2[[#This Row],[CountryReq]],Last_Validations[],COLUMNS($B:D)+1,FALSE)</f>
        <v>1</v>
      </c>
      <c r="X930" s="36">
        <f>VLOOKUP(First_Validations__2[[#This Row],[CountryReq]],Last_Validations[],COLUMNS($B:E)+1,FALSE)</f>
        <v>47</v>
      </c>
      <c r="Y930" s="36" t="str">
        <f>VLOOKUP(First_Validations__2[[#This Row],[CountryReq]],Last_Validations[],COLUMNS($B:F)+1,FALSE)</f>
        <v>Peru: 2018</v>
      </c>
      <c r="Z930" s="36" t="str">
        <f>VLOOKUP(First_Validations__2[[#This Row],[CountryReq]],Last_Validations[],COLUMNS($B:G)+1,FALSE)</f>
        <v>PER</v>
      </c>
      <c r="AA930" s="36" t="str">
        <f>VLOOKUP(First_Validations__2[[#This Row],[CountryReq]],Last_Validations[],COLUMNS($B:H)+1,FALSE)</f>
        <v>Peru</v>
      </c>
      <c r="AB930" s="36" t="str">
        <f>VLOOKUP(First_Validations__2[[#This Row],[CountryReq]],Last_Validations[],COLUMNS($B:I)+1,FALSE)</f>
        <v>http://eiti.org/BD/2019-45</v>
      </c>
      <c r="AC930" s="36" t="str">
        <f>VLOOKUP(First_Validations__2[[#This Row],[CountryReq]],Last_Validations[],COLUMNS($B:J)+1,FALSE)</f>
        <v>https://eiti.org/document/peru-validation-2018</v>
      </c>
      <c r="AD930" s="36">
        <f>VLOOKUP(First_Validations__2[[#This Row],[CountryReq]],Last_Validations[],COLUMNS($B:K)+1,FALSE)</f>
        <v>2018</v>
      </c>
      <c r="AE930" s="36">
        <f>VLOOKUP(First_Validations__2[[#This Row],[CountryReq]],Last_Validations[],COLUMNS($B:L)+1,FALSE)</f>
        <v>0</v>
      </c>
      <c r="AF930" s="36" t="str">
        <f>VLOOKUP(First_Validations__2[[#This Row],[CountryReq]],Last_Validations[],COLUMNS($B:M)+1,FALSE)</f>
        <v>Meaningful progress</v>
      </c>
      <c r="AG930" s="36" t="str">
        <f>VLOOKUP(First_Validations__2[[#This Row],[CountryReq]],Last_Validations[],COLUMNS($B:N)+1,FALSE)</f>
        <v>Comprehensiveness (#4.1)</v>
      </c>
      <c r="AH930" s="36">
        <f>VLOOKUP(First_Validations__2[[#This Row],[CountryReq]],Last_Validations[],COLUMNS($B:O)+1,FALSE)</f>
        <v>4</v>
      </c>
      <c r="AI930" s="36" t="str">
        <f>VLOOKUP(First_Validations__2[[#This Row],[CountryReq]],Last_Validations[],COLUMNS($B:P)+1,FALSE)</f>
        <v>Meaningful progress</v>
      </c>
      <c r="AJ930" s="36" t="str">
        <f>VLOOKUP(First_Validations__2[[#This Row],[CountryReq]],Last_Validations[],COLUMNS($B:Q)+1,FALSE)</f>
        <v xml:space="preserve">EITI Peru have agreed a definition of materiality in terms of the value of production. However, the EITI Board has been clear that basing the definition of materiality on the value of production alone is not sufficient. An ex post assessment of the coverage of payments showed that a material company have been omitted. </v>
      </c>
      <c r="AK930" s="36">
        <f>VLOOKUP(First_Validations__2[[#This Row],[CountryReq]],Last_Validations[],COLUMNS($B:R)+1,FALSE)</f>
        <v>0</v>
      </c>
      <c r="AL930" s="36" t="str">
        <f>VLOOKUP(First_Validations__2[[#This Row],[CountryReq]],Last_Validations[],COLUMNS($B:S)+1,FALSE)</f>
        <v>http://eitiperu.minem.gob.pe/</v>
      </c>
      <c r="AM930" s="36" t="str">
        <f>VLOOKUP(First_Validations__2[[#This Row],[CountryReq]],Last_Validations[],COLUMNS($B:T)+1,FALSE)</f>
        <v>https://eiti.org/api/v1.0/score_data/47</v>
      </c>
      <c r="AN930" s="36" t="str">
        <f>IF(First_Validations__2[[#This Row],[FirstValidation.Country: Year]]=First_Validations__2[[#This Row],[Country: Year]],"First","Second / Last")</f>
        <v>Second / Last</v>
      </c>
      <c r="AO930" s="36">
        <f>IF(AND(First_Validations__2[[#This Row],[FirstValidation.Validation score]]&lt;5,First_Validations__2[[#This Row],[FirstValidation.Validation score]]&gt;1),1,0)</f>
        <v>1</v>
      </c>
      <c r="AP930" s="36">
        <f>First_Validations__2[[#This Row],[Validation score]]-First_Validations__2[[#This Row],[FirstValidation.Validation score]]</f>
        <v>0</v>
      </c>
      <c r="AQ930" s="36">
        <f>IF(AND(First_Validations__2[[#This Row],[Corrective action]]=1,First_Validations__2[[#This Row],[Validation score]]&lt;5,First_Validations__2[[#This Row],[Validation score]]&gt;1),1,0)</f>
        <v>1</v>
      </c>
      <c r="AR930" s="36">
        <f>IF(AND(First_Validations__2[[#This Row],[Corrective action]]=1,OR(First_Validations__2[[#This Row],[Validation score]]&gt;4,First_Validations__2[[#This Row],[Validation score]]&lt;2)),1,0)</f>
        <v>0</v>
      </c>
      <c r="AS9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0" s="36" t="str">
        <f>VLOOKUP(First_Validations__2[[#This Row],[Requirement ('#)]],Requirements[[Requirements]:[Categories2]],2,FALSE)</f>
        <v>Revenue collection</v>
      </c>
    </row>
    <row r="931" spans="2:46">
      <c r="B931" s="34" t="s">
        <v>1598</v>
      </c>
      <c r="C931" s="34">
        <v>1</v>
      </c>
      <c r="D931" s="34">
        <v>4</v>
      </c>
      <c r="E931" s="34" t="s">
        <v>81</v>
      </c>
      <c r="F931" s="34" t="s">
        <v>1599</v>
      </c>
      <c r="G931" s="34" t="s">
        <v>1598</v>
      </c>
      <c r="H931" s="34" t="s">
        <v>3500</v>
      </c>
      <c r="I931" s="34" t="s">
        <v>82</v>
      </c>
      <c r="J931" s="34">
        <v>2016</v>
      </c>
      <c r="L931" s="34" t="s">
        <v>1767</v>
      </c>
      <c r="M931" s="34" t="s">
        <v>1794</v>
      </c>
      <c r="N931" s="34">
        <v>5</v>
      </c>
      <c r="O931" s="34" t="s">
        <v>1768</v>
      </c>
      <c r="P931" s="34" t="s">
        <v>91</v>
      </c>
      <c r="R931" s="34" t="s">
        <v>1600</v>
      </c>
      <c r="S931" s="34" t="s">
        <v>1825</v>
      </c>
      <c r="T931" s="34" t="s">
        <v>2897</v>
      </c>
      <c r="U931" s="36" t="str">
        <f>VLOOKUP(First_Validations__2[[#This Row],[CountryReq]],Last_Validations[],COLUMNS($B:B)+1,FALSE)</f>
        <v>Peru: 2018</v>
      </c>
      <c r="V931" s="36" t="str">
        <f>VLOOKUP(First_Validations__2[[#This Row],[CountryReq]],Last_Validations[],COLUMNS($B:C)+1,FALSE)</f>
        <v>Peru</v>
      </c>
      <c r="W931" s="36">
        <f>VLOOKUP(First_Validations__2[[#This Row],[CountryReq]],Last_Validations[],COLUMNS($B:D)+1,FALSE)</f>
        <v>1</v>
      </c>
      <c r="X931" s="36">
        <f>VLOOKUP(First_Validations__2[[#This Row],[CountryReq]],Last_Validations[],COLUMNS($B:E)+1,FALSE)</f>
        <v>47</v>
      </c>
      <c r="Y931" s="36" t="str">
        <f>VLOOKUP(First_Validations__2[[#This Row],[CountryReq]],Last_Validations[],COLUMNS($B:F)+1,FALSE)</f>
        <v>Peru: 2018</v>
      </c>
      <c r="Z931" s="36" t="str">
        <f>VLOOKUP(First_Validations__2[[#This Row],[CountryReq]],Last_Validations[],COLUMNS($B:G)+1,FALSE)</f>
        <v>PER</v>
      </c>
      <c r="AA931" s="36" t="str">
        <f>VLOOKUP(First_Validations__2[[#This Row],[CountryReq]],Last_Validations[],COLUMNS($B:H)+1,FALSE)</f>
        <v>Peru</v>
      </c>
      <c r="AB931" s="36" t="str">
        <f>VLOOKUP(First_Validations__2[[#This Row],[CountryReq]],Last_Validations[],COLUMNS($B:I)+1,FALSE)</f>
        <v>http://eiti.org/BD/2019-45</v>
      </c>
      <c r="AC931" s="36" t="str">
        <f>VLOOKUP(First_Validations__2[[#This Row],[CountryReq]],Last_Validations[],COLUMNS($B:J)+1,FALSE)</f>
        <v>https://eiti.org/document/peru-validation-2018</v>
      </c>
      <c r="AD931" s="36">
        <f>VLOOKUP(First_Validations__2[[#This Row],[CountryReq]],Last_Validations[],COLUMNS($B:K)+1,FALSE)</f>
        <v>2018</v>
      </c>
      <c r="AE931" s="36">
        <f>VLOOKUP(First_Validations__2[[#This Row],[CountryReq]],Last_Validations[],COLUMNS($B:L)+1,FALSE)</f>
        <v>0</v>
      </c>
      <c r="AF931" s="36" t="str">
        <f>VLOOKUP(First_Validations__2[[#This Row],[CountryReq]],Last_Validations[],COLUMNS($B:M)+1,FALSE)</f>
        <v>Meaningful progress</v>
      </c>
      <c r="AG931" s="36" t="str">
        <f>VLOOKUP(First_Validations__2[[#This Row],[CountryReq]],Last_Validations[],COLUMNS($B:N)+1,FALSE)</f>
        <v>Policy on contract disclosure (#2.4)</v>
      </c>
      <c r="AH931" s="36">
        <f>VLOOKUP(First_Validations__2[[#This Row],[CountryReq]],Last_Validations[],COLUMNS($B:O)+1,FALSE)</f>
        <v>5</v>
      </c>
      <c r="AI931" s="36" t="str">
        <f>VLOOKUP(First_Validations__2[[#This Row],[CountryReq]],Last_Validations[],COLUMNS($B:P)+1,FALSE)</f>
        <v>Satisfactory progress</v>
      </c>
      <c r="AJ931" s="36" t="str">
        <f>VLOOKUP(First_Validations__2[[#This Row],[CountryReq]],Last_Validations[],COLUMNS($B:Q)+1,FALSE)</f>
        <v xml:space="preserve">Peru’s approach to contract transparency is exemplary. Contracts are publically available via MINEM or Perupetro’s websites. The EITI Reports provide an overview of the mining projects that have signed special contracts for guarantees and promotion of investments and links to hydrocarbon contracts. </v>
      </c>
      <c r="AK931" s="36">
        <f>VLOOKUP(First_Validations__2[[#This Row],[CountryReq]],Last_Validations[],COLUMNS($B:R)+1,FALSE)</f>
        <v>0</v>
      </c>
      <c r="AL931" s="36" t="str">
        <f>VLOOKUP(First_Validations__2[[#This Row],[CountryReq]],Last_Validations[],COLUMNS($B:S)+1,FALSE)</f>
        <v>http://eitiperu.minem.gob.pe/</v>
      </c>
      <c r="AM931" s="36" t="str">
        <f>VLOOKUP(First_Validations__2[[#This Row],[CountryReq]],Last_Validations[],COLUMNS($B:T)+1,FALSE)</f>
        <v>https://eiti.org/api/v1.0/score_data/47</v>
      </c>
      <c r="AN931" s="36" t="str">
        <f>IF(First_Validations__2[[#This Row],[FirstValidation.Country: Year]]=First_Validations__2[[#This Row],[Country: Year]],"First","Second / Last")</f>
        <v>Second / Last</v>
      </c>
      <c r="AO931" s="36">
        <f>IF(AND(First_Validations__2[[#This Row],[FirstValidation.Validation score]]&lt;5,First_Validations__2[[#This Row],[FirstValidation.Validation score]]&gt;1),1,0)</f>
        <v>0</v>
      </c>
      <c r="AP931" s="36">
        <f>First_Validations__2[[#This Row],[Validation score]]-First_Validations__2[[#This Row],[FirstValidation.Validation score]]</f>
        <v>0</v>
      </c>
      <c r="AQ931" s="36">
        <f>IF(AND(First_Validations__2[[#This Row],[Corrective action]]=1,First_Validations__2[[#This Row],[Validation score]]&lt;5,First_Validations__2[[#This Row],[Validation score]]&gt;1),1,0)</f>
        <v>0</v>
      </c>
      <c r="AR931" s="36">
        <f>IF(AND(First_Validations__2[[#This Row],[Corrective action]]=1,OR(First_Validations__2[[#This Row],[Validation score]]&gt;4,First_Validations__2[[#This Row],[Validation score]]&lt;2)),1,0)</f>
        <v>0</v>
      </c>
      <c r="AS9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1" s="36" t="str">
        <f>VLOOKUP(First_Validations__2[[#This Row],[Requirement ('#)]],Requirements[[Requirements]:[Categories2]],2,FALSE)</f>
        <v>Licenses and contracts</v>
      </c>
    </row>
    <row r="932" spans="2:46">
      <c r="B932" s="34" t="s">
        <v>1598</v>
      </c>
      <c r="C932" s="34">
        <v>1</v>
      </c>
      <c r="D932" s="34">
        <v>4</v>
      </c>
      <c r="E932" s="34" t="s">
        <v>81</v>
      </c>
      <c r="F932" s="34" t="s">
        <v>1599</v>
      </c>
      <c r="G932" s="34" t="s">
        <v>1598</v>
      </c>
      <c r="H932" s="34" t="s">
        <v>3500</v>
      </c>
      <c r="I932" s="34" t="s">
        <v>82</v>
      </c>
      <c r="J932" s="34">
        <v>2016</v>
      </c>
      <c r="L932" s="34" t="s">
        <v>1767</v>
      </c>
      <c r="M932" s="34" t="s">
        <v>1788</v>
      </c>
      <c r="N932" s="34">
        <v>5</v>
      </c>
      <c r="O932" s="34" t="s">
        <v>1768</v>
      </c>
      <c r="P932" s="34" t="s">
        <v>85</v>
      </c>
      <c r="R932" s="34" t="s">
        <v>1600</v>
      </c>
      <c r="S932" s="34" t="s">
        <v>1825</v>
      </c>
      <c r="T932" s="34" t="s">
        <v>2898</v>
      </c>
      <c r="U932" s="36" t="str">
        <f>VLOOKUP(First_Validations__2[[#This Row],[CountryReq]],Last_Validations[],COLUMNS($B:B)+1,FALSE)</f>
        <v>Peru: 2018</v>
      </c>
      <c r="V932" s="36" t="str">
        <f>VLOOKUP(First_Validations__2[[#This Row],[CountryReq]],Last_Validations[],COLUMNS($B:C)+1,FALSE)</f>
        <v>Peru</v>
      </c>
      <c r="W932" s="36">
        <f>VLOOKUP(First_Validations__2[[#This Row],[CountryReq]],Last_Validations[],COLUMNS($B:D)+1,FALSE)</f>
        <v>1</v>
      </c>
      <c r="X932" s="36">
        <f>VLOOKUP(First_Validations__2[[#This Row],[CountryReq]],Last_Validations[],COLUMNS($B:E)+1,FALSE)</f>
        <v>47</v>
      </c>
      <c r="Y932" s="36" t="str">
        <f>VLOOKUP(First_Validations__2[[#This Row],[CountryReq]],Last_Validations[],COLUMNS($B:F)+1,FALSE)</f>
        <v>Peru: 2018</v>
      </c>
      <c r="Z932" s="36" t="str">
        <f>VLOOKUP(First_Validations__2[[#This Row],[CountryReq]],Last_Validations[],COLUMNS($B:G)+1,FALSE)</f>
        <v>PER</v>
      </c>
      <c r="AA932" s="36" t="str">
        <f>VLOOKUP(First_Validations__2[[#This Row],[CountryReq]],Last_Validations[],COLUMNS($B:H)+1,FALSE)</f>
        <v>Peru</v>
      </c>
      <c r="AB932" s="36" t="str">
        <f>VLOOKUP(First_Validations__2[[#This Row],[CountryReq]],Last_Validations[],COLUMNS($B:I)+1,FALSE)</f>
        <v>http://eiti.org/BD/2019-45</v>
      </c>
      <c r="AC932" s="36" t="str">
        <f>VLOOKUP(First_Validations__2[[#This Row],[CountryReq]],Last_Validations[],COLUMNS($B:J)+1,FALSE)</f>
        <v>https://eiti.org/document/peru-validation-2018</v>
      </c>
      <c r="AD932" s="36">
        <f>VLOOKUP(First_Validations__2[[#This Row],[CountryReq]],Last_Validations[],COLUMNS($B:K)+1,FALSE)</f>
        <v>2018</v>
      </c>
      <c r="AE932" s="36">
        <f>VLOOKUP(First_Validations__2[[#This Row],[CountryReq]],Last_Validations[],COLUMNS($B:L)+1,FALSE)</f>
        <v>0</v>
      </c>
      <c r="AF932" s="36" t="str">
        <f>VLOOKUP(First_Validations__2[[#This Row],[CountryReq]],Last_Validations[],COLUMNS($B:M)+1,FALSE)</f>
        <v>Meaningful progress</v>
      </c>
      <c r="AG932" s="36" t="str">
        <f>VLOOKUP(First_Validations__2[[#This Row],[CountryReq]],Last_Validations[],COLUMNS($B:N)+1,FALSE)</f>
        <v>Civil society engagement (#1.3)</v>
      </c>
      <c r="AH932" s="36">
        <f>VLOOKUP(First_Validations__2[[#This Row],[CountryReq]],Last_Validations[],COLUMNS($B:O)+1,FALSE)</f>
        <v>5</v>
      </c>
      <c r="AI932" s="36" t="str">
        <f>VLOOKUP(First_Validations__2[[#This Row],[CountryReq]],Last_Validations[],COLUMNS($B:P)+1,FALSE)</f>
        <v>Satisfactory progress</v>
      </c>
      <c r="AJ932" s="36" t="str">
        <f>VLOOKUP(First_Validations__2[[#This Row],[CountryReq]],Last_Validations[],COLUMNS($B:Q)+1,FALSE)</f>
        <v>Civil society is actively and effectively engaged in the EITI process. There is an enabling environment for civil society participation. The fundamental rights of civil society actors are respected and there are no major obstacles to their participation in EITI related activities and discussions. Civil society stakeholders speak freely, collaborate with each other, are not restrained, coerced or reprimanded as result of their EITI-related activities. There is, however, scope to increase civil society engagement in the EITI beyond the multi-stakeholder group.</v>
      </c>
      <c r="AK932" s="36">
        <f>VLOOKUP(First_Validations__2[[#This Row],[CountryReq]],Last_Validations[],COLUMNS($B:R)+1,FALSE)</f>
        <v>0</v>
      </c>
      <c r="AL932" s="36" t="str">
        <f>VLOOKUP(First_Validations__2[[#This Row],[CountryReq]],Last_Validations[],COLUMNS($B:S)+1,FALSE)</f>
        <v>http://eitiperu.minem.gob.pe/</v>
      </c>
      <c r="AM932" s="36" t="str">
        <f>VLOOKUP(First_Validations__2[[#This Row],[CountryReq]],Last_Validations[],COLUMNS($B:T)+1,FALSE)</f>
        <v>https://eiti.org/api/v1.0/score_data/47</v>
      </c>
      <c r="AN932" s="36" t="str">
        <f>IF(First_Validations__2[[#This Row],[FirstValidation.Country: Year]]=First_Validations__2[[#This Row],[Country: Year]],"First","Second / Last")</f>
        <v>Second / Last</v>
      </c>
      <c r="AO932" s="36">
        <f>IF(AND(First_Validations__2[[#This Row],[FirstValidation.Validation score]]&lt;5,First_Validations__2[[#This Row],[FirstValidation.Validation score]]&gt;1),1,0)</f>
        <v>0</v>
      </c>
      <c r="AP932" s="36">
        <f>First_Validations__2[[#This Row],[Validation score]]-First_Validations__2[[#This Row],[FirstValidation.Validation score]]</f>
        <v>0</v>
      </c>
      <c r="AQ932" s="36">
        <f>IF(AND(First_Validations__2[[#This Row],[Corrective action]]=1,First_Validations__2[[#This Row],[Validation score]]&lt;5,First_Validations__2[[#This Row],[Validation score]]&gt;1),1,0)</f>
        <v>0</v>
      </c>
      <c r="AR932" s="36">
        <f>IF(AND(First_Validations__2[[#This Row],[Corrective action]]=1,OR(First_Validations__2[[#This Row],[Validation score]]&gt;4,First_Validations__2[[#This Row],[Validation score]]&lt;2)),1,0)</f>
        <v>0</v>
      </c>
      <c r="AS9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2" s="36" t="str">
        <f>VLOOKUP(First_Validations__2[[#This Row],[Requirement ('#)]],Requirements[[Requirements]:[Categories2]],2,FALSE)</f>
        <v>MSG Oversight</v>
      </c>
    </row>
    <row r="933" spans="2:46">
      <c r="B933" s="34" t="s">
        <v>1598</v>
      </c>
      <c r="C933" s="34">
        <v>1</v>
      </c>
      <c r="D933" s="34">
        <v>4</v>
      </c>
      <c r="E933" s="34" t="s">
        <v>81</v>
      </c>
      <c r="F933" s="34" t="s">
        <v>1599</v>
      </c>
      <c r="G933" s="34" t="s">
        <v>1598</v>
      </c>
      <c r="H933" s="34" t="s">
        <v>3500</v>
      </c>
      <c r="I933" s="34" t="s">
        <v>82</v>
      </c>
      <c r="J933" s="34">
        <v>2016</v>
      </c>
      <c r="L933" s="34" t="s">
        <v>1767</v>
      </c>
      <c r="M933" s="34" t="s">
        <v>1789</v>
      </c>
      <c r="N933" s="34">
        <v>5</v>
      </c>
      <c r="O933" s="34" t="s">
        <v>1768</v>
      </c>
      <c r="P933" s="34" t="s">
        <v>86</v>
      </c>
      <c r="R933" s="34" t="s">
        <v>1600</v>
      </c>
      <c r="S933" s="34" t="s">
        <v>1825</v>
      </c>
      <c r="T933" s="34" t="s">
        <v>2899</v>
      </c>
      <c r="U933" s="36" t="str">
        <f>VLOOKUP(First_Validations__2[[#This Row],[CountryReq]],Last_Validations[],COLUMNS($B:B)+1,FALSE)</f>
        <v>Peru: 2018</v>
      </c>
      <c r="V933" s="36" t="str">
        <f>VLOOKUP(First_Validations__2[[#This Row],[CountryReq]],Last_Validations[],COLUMNS($B:C)+1,FALSE)</f>
        <v>Peru</v>
      </c>
      <c r="W933" s="36">
        <f>VLOOKUP(First_Validations__2[[#This Row],[CountryReq]],Last_Validations[],COLUMNS($B:D)+1,FALSE)</f>
        <v>1</v>
      </c>
      <c r="X933" s="36">
        <f>VLOOKUP(First_Validations__2[[#This Row],[CountryReq]],Last_Validations[],COLUMNS($B:E)+1,FALSE)</f>
        <v>47</v>
      </c>
      <c r="Y933" s="36" t="str">
        <f>VLOOKUP(First_Validations__2[[#This Row],[CountryReq]],Last_Validations[],COLUMNS($B:F)+1,FALSE)</f>
        <v>Peru: 2018</v>
      </c>
      <c r="Z933" s="36" t="str">
        <f>VLOOKUP(First_Validations__2[[#This Row],[CountryReq]],Last_Validations[],COLUMNS($B:G)+1,FALSE)</f>
        <v>PER</v>
      </c>
      <c r="AA933" s="36" t="str">
        <f>VLOOKUP(First_Validations__2[[#This Row],[CountryReq]],Last_Validations[],COLUMNS($B:H)+1,FALSE)</f>
        <v>Peru</v>
      </c>
      <c r="AB933" s="36" t="str">
        <f>VLOOKUP(First_Validations__2[[#This Row],[CountryReq]],Last_Validations[],COLUMNS($B:I)+1,FALSE)</f>
        <v>http://eiti.org/BD/2019-45</v>
      </c>
      <c r="AC933" s="36" t="str">
        <f>VLOOKUP(First_Validations__2[[#This Row],[CountryReq]],Last_Validations[],COLUMNS($B:J)+1,FALSE)</f>
        <v>https://eiti.org/document/peru-validation-2018</v>
      </c>
      <c r="AD933" s="36">
        <f>VLOOKUP(First_Validations__2[[#This Row],[CountryReq]],Last_Validations[],COLUMNS($B:K)+1,FALSE)</f>
        <v>2018</v>
      </c>
      <c r="AE933" s="36">
        <f>VLOOKUP(First_Validations__2[[#This Row],[CountryReq]],Last_Validations[],COLUMNS($B:L)+1,FALSE)</f>
        <v>0</v>
      </c>
      <c r="AF933" s="36" t="str">
        <f>VLOOKUP(First_Validations__2[[#This Row],[CountryReq]],Last_Validations[],COLUMNS($B:M)+1,FALSE)</f>
        <v>Meaningful progress</v>
      </c>
      <c r="AG933" s="36" t="str">
        <f>VLOOKUP(First_Validations__2[[#This Row],[CountryReq]],Last_Validations[],COLUMNS($B:N)+1,FALSE)</f>
        <v>MSG governance (#1.4)</v>
      </c>
      <c r="AH933" s="36">
        <f>VLOOKUP(First_Validations__2[[#This Row],[CountryReq]],Last_Validations[],COLUMNS($B:O)+1,FALSE)</f>
        <v>5</v>
      </c>
      <c r="AI933" s="36" t="str">
        <f>VLOOKUP(First_Validations__2[[#This Row],[CountryReq]],Last_Validations[],COLUMNS($B:P)+1,FALSE)</f>
        <v>Satisfactory progress</v>
      </c>
      <c r="AJ933" s="36" t="str">
        <f>VLOOKUP(First_Validations__2[[#This Row],[CountryReq]],Last_Validations[],COLUMNS($B:Q)+1,FALSE)</f>
        <v xml:space="preserve">The CMPE comprises relevant actors and appears to function well with an inclusive decision-making process. Stakeholders have identified opportunities for reviewing the representation of government entities.  
The ToRs for the CMPE largely addresses the requirements of the EITI Standard and appears to be followed in practice. </v>
      </c>
      <c r="AK933" s="36">
        <f>VLOOKUP(First_Validations__2[[#This Row],[CountryReq]],Last_Validations[],COLUMNS($B:R)+1,FALSE)</f>
        <v>0</v>
      </c>
      <c r="AL933" s="36" t="str">
        <f>VLOOKUP(First_Validations__2[[#This Row],[CountryReq]],Last_Validations[],COLUMNS($B:S)+1,FALSE)</f>
        <v>http://eitiperu.minem.gob.pe/</v>
      </c>
      <c r="AM933" s="36" t="str">
        <f>VLOOKUP(First_Validations__2[[#This Row],[CountryReq]],Last_Validations[],COLUMNS($B:T)+1,FALSE)</f>
        <v>https://eiti.org/api/v1.0/score_data/47</v>
      </c>
      <c r="AN933" s="36" t="str">
        <f>IF(First_Validations__2[[#This Row],[FirstValidation.Country: Year]]=First_Validations__2[[#This Row],[Country: Year]],"First","Second / Last")</f>
        <v>Second / Last</v>
      </c>
      <c r="AO933" s="36">
        <f>IF(AND(First_Validations__2[[#This Row],[FirstValidation.Validation score]]&lt;5,First_Validations__2[[#This Row],[FirstValidation.Validation score]]&gt;1),1,0)</f>
        <v>0</v>
      </c>
      <c r="AP933" s="36">
        <f>First_Validations__2[[#This Row],[Validation score]]-First_Validations__2[[#This Row],[FirstValidation.Validation score]]</f>
        <v>0</v>
      </c>
      <c r="AQ933" s="36">
        <f>IF(AND(First_Validations__2[[#This Row],[Corrective action]]=1,First_Validations__2[[#This Row],[Validation score]]&lt;5,First_Validations__2[[#This Row],[Validation score]]&gt;1),1,0)</f>
        <v>0</v>
      </c>
      <c r="AR933" s="36">
        <f>IF(AND(First_Validations__2[[#This Row],[Corrective action]]=1,OR(First_Validations__2[[#This Row],[Validation score]]&gt;4,First_Validations__2[[#This Row],[Validation score]]&lt;2)),1,0)</f>
        <v>0</v>
      </c>
      <c r="AS9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3" s="36" t="str">
        <f>VLOOKUP(First_Validations__2[[#This Row],[Requirement ('#)]],Requirements[[Requirements]:[Categories2]],2,FALSE)</f>
        <v>MSG Oversight</v>
      </c>
    </row>
    <row r="934" spans="2:46">
      <c r="B934" s="34" t="s">
        <v>1598</v>
      </c>
      <c r="C934" s="34">
        <v>1</v>
      </c>
      <c r="D934" s="34">
        <v>4</v>
      </c>
      <c r="E934" s="34" t="s">
        <v>81</v>
      </c>
      <c r="F934" s="34" t="s">
        <v>1599</v>
      </c>
      <c r="G934" s="34" t="s">
        <v>1598</v>
      </c>
      <c r="H934" s="34" t="s">
        <v>3500</v>
      </c>
      <c r="I934" s="34" t="s">
        <v>82</v>
      </c>
      <c r="J934" s="34">
        <v>2016</v>
      </c>
      <c r="L934" s="34" t="s">
        <v>1767</v>
      </c>
      <c r="M934" s="34" t="s">
        <v>1784</v>
      </c>
      <c r="N934" s="34">
        <v>5</v>
      </c>
      <c r="O934" s="34" t="s">
        <v>1768</v>
      </c>
      <c r="P934" s="34" t="s">
        <v>83</v>
      </c>
      <c r="R934" s="34" t="s">
        <v>1600</v>
      </c>
      <c r="S934" s="34" t="s">
        <v>1825</v>
      </c>
      <c r="T934" s="34" t="s">
        <v>2900</v>
      </c>
      <c r="U934" s="36" t="str">
        <f>VLOOKUP(First_Validations__2[[#This Row],[CountryReq]],Last_Validations[],COLUMNS($B:B)+1,FALSE)</f>
        <v>Peru: 2018</v>
      </c>
      <c r="V934" s="36" t="str">
        <f>VLOOKUP(First_Validations__2[[#This Row],[CountryReq]],Last_Validations[],COLUMNS($B:C)+1,FALSE)</f>
        <v>Peru</v>
      </c>
      <c r="W934" s="36">
        <f>VLOOKUP(First_Validations__2[[#This Row],[CountryReq]],Last_Validations[],COLUMNS($B:D)+1,FALSE)</f>
        <v>1</v>
      </c>
      <c r="X934" s="36">
        <f>VLOOKUP(First_Validations__2[[#This Row],[CountryReq]],Last_Validations[],COLUMNS($B:E)+1,FALSE)</f>
        <v>47</v>
      </c>
      <c r="Y934" s="36" t="str">
        <f>VLOOKUP(First_Validations__2[[#This Row],[CountryReq]],Last_Validations[],COLUMNS($B:F)+1,FALSE)</f>
        <v>Peru: 2018</v>
      </c>
      <c r="Z934" s="36" t="str">
        <f>VLOOKUP(First_Validations__2[[#This Row],[CountryReq]],Last_Validations[],COLUMNS($B:G)+1,FALSE)</f>
        <v>PER</v>
      </c>
      <c r="AA934" s="36" t="str">
        <f>VLOOKUP(First_Validations__2[[#This Row],[CountryReq]],Last_Validations[],COLUMNS($B:H)+1,FALSE)</f>
        <v>Peru</v>
      </c>
      <c r="AB934" s="36" t="str">
        <f>VLOOKUP(First_Validations__2[[#This Row],[CountryReq]],Last_Validations[],COLUMNS($B:I)+1,FALSE)</f>
        <v>http://eiti.org/BD/2019-45</v>
      </c>
      <c r="AC934" s="36" t="str">
        <f>VLOOKUP(First_Validations__2[[#This Row],[CountryReq]],Last_Validations[],COLUMNS($B:J)+1,FALSE)</f>
        <v>https://eiti.org/document/peru-validation-2018</v>
      </c>
      <c r="AD934" s="36">
        <f>VLOOKUP(First_Validations__2[[#This Row],[CountryReq]],Last_Validations[],COLUMNS($B:K)+1,FALSE)</f>
        <v>2018</v>
      </c>
      <c r="AE934" s="36">
        <f>VLOOKUP(First_Validations__2[[#This Row],[CountryReq]],Last_Validations[],COLUMNS($B:L)+1,FALSE)</f>
        <v>0</v>
      </c>
      <c r="AF934" s="36" t="str">
        <f>VLOOKUP(First_Validations__2[[#This Row],[CountryReq]],Last_Validations[],COLUMNS($B:M)+1,FALSE)</f>
        <v>Meaningful progress</v>
      </c>
      <c r="AG934" s="36" t="str">
        <f>VLOOKUP(First_Validations__2[[#This Row],[CountryReq]],Last_Validations[],COLUMNS($B:N)+1,FALSE)</f>
        <v>Government engagement (#1.1)</v>
      </c>
      <c r="AH934" s="36">
        <f>VLOOKUP(First_Validations__2[[#This Row],[CountryReq]],Last_Validations[],COLUMNS($B:O)+1,FALSE)</f>
        <v>5</v>
      </c>
      <c r="AI934" s="36" t="str">
        <f>VLOOKUP(First_Validations__2[[#This Row],[CountryReq]],Last_Validations[],COLUMNS($B:P)+1,FALSE)</f>
        <v>Satisfactory progress</v>
      </c>
      <c r="AJ934" s="36" t="str">
        <f>VLOOKUP(First_Validations__2[[#This Row],[CountryReq]],Last_Validations[],COLUMNS($B:Q)+1,FALSE)</f>
        <v>The Ministry of Energy and Mines and Mines has led the Government’s active participation in the EITI. It has maintained a satisfactory level of engagement, appointed senior officials to lead, and coordinated and mobilised resources for EITI implementation. Stakeholders confirmed that they trust and have confidence in the appointed officials</v>
      </c>
      <c r="AK934" s="36">
        <f>VLOOKUP(First_Validations__2[[#This Row],[CountryReq]],Last_Validations[],COLUMNS($B:R)+1,FALSE)</f>
        <v>0</v>
      </c>
      <c r="AL934" s="36" t="str">
        <f>VLOOKUP(First_Validations__2[[#This Row],[CountryReq]],Last_Validations[],COLUMNS($B:S)+1,FALSE)</f>
        <v>http://eitiperu.minem.gob.pe/</v>
      </c>
      <c r="AM934" s="36" t="str">
        <f>VLOOKUP(First_Validations__2[[#This Row],[CountryReq]],Last_Validations[],COLUMNS($B:T)+1,FALSE)</f>
        <v>https://eiti.org/api/v1.0/score_data/47</v>
      </c>
      <c r="AN934" s="36" t="str">
        <f>IF(First_Validations__2[[#This Row],[FirstValidation.Country: Year]]=First_Validations__2[[#This Row],[Country: Year]],"First","Second / Last")</f>
        <v>Second / Last</v>
      </c>
      <c r="AO934" s="36">
        <f>IF(AND(First_Validations__2[[#This Row],[FirstValidation.Validation score]]&lt;5,First_Validations__2[[#This Row],[FirstValidation.Validation score]]&gt;1),1,0)</f>
        <v>0</v>
      </c>
      <c r="AP934" s="36">
        <f>First_Validations__2[[#This Row],[Validation score]]-First_Validations__2[[#This Row],[FirstValidation.Validation score]]</f>
        <v>0</v>
      </c>
      <c r="AQ934" s="36">
        <f>IF(AND(First_Validations__2[[#This Row],[Corrective action]]=1,First_Validations__2[[#This Row],[Validation score]]&lt;5,First_Validations__2[[#This Row],[Validation score]]&gt;1),1,0)</f>
        <v>0</v>
      </c>
      <c r="AR934" s="36">
        <f>IF(AND(First_Validations__2[[#This Row],[Corrective action]]=1,OR(First_Validations__2[[#This Row],[Validation score]]&gt;4,First_Validations__2[[#This Row],[Validation score]]&lt;2)),1,0)</f>
        <v>0</v>
      </c>
      <c r="AS9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4" s="36" t="str">
        <f>VLOOKUP(First_Validations__2[[#This Row],[Requirement ('#)]],Requirements[[Requirements]:[Categories2]],2,FALSE)</f>
        <v>MSG Oversight</v>
      </c>
    </row>
    <row r="935" spans="2:46">
      <c r="B935" s="34" t="s">
        <v>1598</v>
      </c>
      <c r="C935" s="34">
        <v>1</v>
      </c>
      <c r="D935" s="34">
        <v>4</v>
      </c>
      <c r="E935" s="34" t="s">
        <v>81</v>
      </c>
      <c r="F935" s="34" t="s">
        <v>1599</v>
      </c>
      <c r="G935" s="34" t="s">
        <v>1598</v>
      </c>
      <c r="H935" s="34" t="s">
        <v>3500</v>
      </c>
      <c r="I935" s="34" t="s">
        <v>82</v>
      </c>
      <c r="J935" s="34">
        <v>2016</v>
      </c>
      <c r="L935" s="34" t="s">
        <v>1767</v>
      </c>
      <c r="M935" s="34" t="s">
        <v>1787</v>
      </c>
      <c r="N935" s="34">
        <v>5</v>
      </c>
      <c r="O935" s="34" t="s">
        <v>1768</v>
      </c>
      <c r="P935" s="34" t="s">
        <v>84</v>
      </c>
      <c r="R935" s="34" t="s">
        <v>1600</v>
      </c>
      <c r="S935" s="34" t="s">
        <v>1825</v>
      </c>
      <c r="T935" s="34" t="s">
        <v>2901</v>
      </c>
      <c r="U935" s="36" t="str">
        <f>VLOOKUP(First_Validations__2[[#This Row],[CountryReq]],Last_Validations[],COLUMNS($B:B)+1,FALSE)</f>
        <v>Peru: 2018</v>
      </c>
      <c r="V935" s="36" t="str">
        <f>VLOOKUP(First_Validations__2[[#This Row],[CountryReq]],Last_Validations[],COLUMNS($B:C)+1,FALSE)</f>
        <v>Peru</v>
      </c>
      <c r="W935" s="36">
        <f>VLOOKUP(First_Validations__2[[#This Row],[CountryReq]],Last_Validations[],COLUMNS($B:D)+1,FALSE)</f>
        <v>1</v>
      </c>
      <c r="X935" s="36">
        <f>VLOOKUP(First_Validations__2[[#This Row],[CountryReq]],Last_Validations[],COLUMNS($B:E)+1,FALSE)</f>
        <v>47</v>
      </c>
      <c r="Y935" s="36" t="str">
        <f>VLOOKUP(First_Validations__2[[#This Row],[CountryReq]],Last_Validations[],COLUMNS($B:F)+1,FALSE)</f>
        <v>Peru: 2018</v>
      </c>
      <c r="Z935" s="36" t="str">
        <f>VLOOKUP(First_Validations__2[[#This Row],[CountryReq]],Last_Validations[],COLUMNS($B:G)+1,FALSE)</f>
        <v>PER</v>
      </c>
      <c r="AA935" s="36" t="str">
        <f>VLOOKUP(First_Validations__2[[#This Row],[CountryReq]],Last_Validations[],COLUMNS($B:H)+1,FALSE)</f>
        <v>Peru</v>
      </c>
      <c r="AB935" s="36" t="str">
        <f>VLOOKUP(First_Validations__2[[#This Row],[CountryReq]],Last_Validations[],COLUMNS($B:I)+1,FALSE)</f>
        <v>http://eiti.org/BD/2019-45</v>
      </c>
      <c r="AC935" s="36" t="str">
        <f>VLOOKUP(First_Validations__2[[#This Row],[CountryReq]],Last_Validations[],COLUMNS($B:J)+1,FALSE)</f>
        <v>https://eiti.org/document/peru-validation-2018</v>
      </c>
      <c r="AD935" s="36">
        <f>VLOOKUP(First_Validations__2[[#This Row],[CountryReq]],Last_Validations[],COLUMNS($B:K)+1,FALSE)</f>
        <v>2018</v>
      </c>
      <c r="AE935" s="36">
        <f>VLOOKUP(First_Validations__2[[#This Row],[CountryReq]],Last_Validations[],COLUMNS($B:L)+1,FALSE)</f>
        <v>0</v>
      </c>
      <c r="AF935" s="36" t="str">
        <f>VLOOKUP(First_Validations__2[[#This Row],[CountryReq]],Last_Validations[],COLUMNS($B:M)+1,FALSE)</f>
        <v>Meaningful progress</v>
      </c>
      <c r="AG935" s="36" t="str">
        <f>VLOOKUP(First_Validations__2[[#This Row],[CountryReq]],Last_Validations[],COLUMNS($B:N)+1,FALSE)</f>
        <v>Industry engagement (#1.2)</v>
      </c>
      <c r="AH935" s="36">
        <f>VLOOKUP(First_Validations__2[[#This Row],[CountryReq]],Last_Validations[],COLUMNS($B:O)+1,FALSE)</f>
        <v>5</v>
      </c>
      <c r="AI935" s="36" t="str">
        <f>VLOOKUP(First_Validations__2[[#This Row],[CountryReq]],Last_Validations[],COLUMNS($B:P)+1,FALSE)</f>
        <v>Satisfactory progress</v>
      </c>
      <c r="AJ935" s="36" t="str">
        <f>VLOOKUP(First_Validations__2[[#This Row],[CountryReq]],Last_Validations[],COLUMNS($B:Q)+1,FALSE)</f>
        <v>There is an enabling environment for company participation. Companies are actively and effectively engaged in the EITI process. Obstacles to company participation regarding taxpayer confidentiality provisions have successfully addressed.</v>
      </c>
      <c r="AK935" s="36">
        <f>VLOOKUP(First_Validations__2[[#This Row],[CountryReq]],Last_Validations[],COLUMNS($B:R)+1,FALSE)</f>
        <v>0</v>
      </c>
      <c r="AL935" s="36" t="str">
        <f>VLOOKUP(First_Validations__2[[#This Row],[CountryReq]],Last_Validations[],COLUMNS($B:S)+1,FALSE)</f>
        <v>http://eitiperu.minem.gob.pe/</v>
      </c>
      <c r="AM935" s="36" t="str">
        <f>VLOOKUP(First_Validations__2[[#This Row],[CountryReq]],Last_Validations[],COLUMNS($B:T)+1,FALSE)</f>
        <v>https://eiti.org/api/v1.0/score_data/47</v>
      </c>
      <c r="AN935" s="36" t="str">
        <f>IF(First_Validations__2[[#This Row],[FirstValidation.Country: Year]]=First_Validations__2[[#This Row],[Country: Year]],"First","Second / Last")</f>
        <v>Second / Last</v>
      </c>
      <c r="AO935" s="36">
        <f>IF(AND(First_Validations__2[[#This Row],[FirstValidation.Validation score]]&lt;5,First_Validations__2[[#This Row],[FirstValidation.Validation score]]&gt;1),1,0)</f>
        <v>0</v>
      </c>
      <c r="AP935" s="36">
        <f>First_Validations__2[[#This Row],[Validation score]]-First_Validations__2[[#This Row],[FirstValidation.Validation score]]</f>
        <v>0</v>
      </c>
      <c r="AQ935" s="36">
        <f>IF(AND(First_Validations__2[[#This Row],[Corrective action]]=1,First_Validations__2[[#This Row],[Validation score]]&lt;5,First_Validations__2[[#This Row],[Validation score]]&gt;1),1,0)</f>
        <v>0</v>
      </c>
      <c r="AR935" s="36">
        <f>IF(AND(First_Validations__2[[#This Row],[Corrective action]]=1,OR(First_Validations__2[[#This Row],[Validation score]]&gt;4,First_Validations__2[[#This Row],[Validation score]]&lt;2)),1,0)</f>
        <v>0</v>
      </c>
      <c r="AS9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5" s="36" t="str">
        <f>VLOOKUP(First_Validations__2[[#This Row],[Requirement ('#)]],Requirements[[Requirements]:[Categories2]],2,FALSE)</f>
        <v>MSG Oversight</v>
      </c>
    </row>
    <row r="936" spans="2:46">
      <c r="B936" s="34" t="s">
        <v>1598</v>
      </c>
      <c r="C936" s="34">
        <v>1</v>
      </c>
      <c r="D936" s="34">
        <v>4</v>
      </c>
      <c r="E936" s="34" t="s">
        <v>81</v>
      </c>
      <c r="F936" s="34" t="s">
        <v>1599</v>
      </c>
      <c r="G936" s="34" t="s">
        <v>1598</v>
      </c>
      <c r="H936" s="34" t="s">
        <v>3500</v>
      </c>
      <c r="I936" s="34" t="s">
        <v>82</v>
      </c>
      <c r="J936" s="34">
        <v>2016</v>
      </c>
      <c r="L936" s="34" t="s">
        <v>1767</v>
      </c>
      <c r="M936" s="34" t="s">
        <v>1792</v>
      </c>
      <c r="N936" s="34">
        <v>5</v>
      </c>
      <c r="O936" s="34" t="s">
        <v>1768</v>
      </c>
      <c r="P936" s="34" t="s">
        <v>89</v>
      </c>
      <c r="R936" s="34" t="s">
        <v>1600</v>
      </c>
      <c r="S936" s="34" t="s">
        <v>1825</v>
      </c>
      <c r="T936" s="34" t="s">
        <v>2902</v>
      </c>
      <c r="U936" s="36" t="str">
        <f>VLOOKUP(First_Validations__2[[#This Row],[CountryReq]],Last_Validations[],COLUMNS($B:B)+1,FALSE)</f>
        <v>Peru: 2018</v>
      </c>
      <c r="V936" s="36" t="str">
        <f>VLOOKUP(First_Validations__2[[#This Row],[CountryReq]],Last_Validations[],COLUMNS($B:C)+1,FALSE)</f>
        <v>Peru</v>
      </c>
      <c r="W936" s="36">
        <f>VLOOKUP(First_Validations__2[[#This Row],[CountryReq]],Last_Validations[],COLUMNS($B:D)+1,FALSE)</f>
        <v>1</v>
      </c>
      <c r="X936" s="36">
        <f>VLOOKUP(First_Validations__2[[#This Row],[CountryReq]],Last_Validations[],COLUMNS($B:E)+1,FALSE)</f>
        <v>47</v>
      </c>
      <c r="Y936" s="36" t="str">
        <f>VLOOKUP(First_Validations__2[[#This Row],[CountryReq]],Last_Validations[],COLUMNS($B:F)+1,FALSE)</f>
        <v>Peru: 2018</v>
      </c>
      <c r="Z936" s="36" t="str">
        <f>VLOOKUP(First_Validations__2[[#This Row],[CountryReq]],Last_Validations[],COLUMNS($B:G)+1,FALSE)</f>
        <v>PER</v>
      </c>
      <c r="AA936" s="36" t="str">
        <f>VLOOKUP(First_Validations__2[[#This Row],[CountryReq]],Last_Validations[],COLUMNS($B:H)+1,FALSE)</f>
        <v>Peru</v>
      </c>
      <c r="AB936" s="36" t="str">
        <f>VLOOKUP(First_Validations__2[[#This Row],[CountryReq]],Last_Validations[],COLUMNS($B:I)+1,FALSE)</f>
        <v>http://eiti.org/BD/2019-45</v>
      </c>
      <c r="AC936" s="36" t="str">
        <f>VLOOKUP(First_Validations__2[[#This Row],[CountryReq]],Last_Validations[],COLUMNS($B:J)+1,FALSE)</f>
        <v>https://eiti.org/document/peru-validation-2018</v>
      </c>
      <c r="AD936" s="36">
        <f>VLOOKUP(First_Validations__2[[#This Row],[CountryReq]],Last_Validations[],COLUMNS($B:K)+1,FALSE)</f>
        <v>2018</v>
      </c>
      <c r="AE936" s="36">
        <f>VLOOKUP(First_Validations__2[[#This Row],[CountryReq]],Last_Validations[],COLUMNS($B:L)+1,FALSE)</f>
        <v>0</v>
      </c>
      <c r="AF936" s="36" t="str">
        <f>VLOOKUP(First_Validations__2[[#This Row],[CountryReq]],Last_Validations[],COLUMNS($B:M)+1,FALSE)</f>
        <v>Meaningful progress</v>
      </c>
      <c r="AG936" s="36" t="str">
        <f>VLOOKUP(First_Validations__2[[#This Row],[CountryReq]],Last_Validations[],COLUMNS($B:N)+1,FALSE)</f>
        <v>License allocations (#2.2)</v>
      </c>
      <c r="AH936" s="36">
        <f>VLOOKUP(First_Validations__2[[#This Row],[CountryReq]],Last_Validations[],COLUMNS($B:O)+1,FALSE)</f>
        <v>5</v>
      </c>
      <c r="AI936" s="36" t="str">
        <f>VLOOKUP(First_Validations__2[[#This Row],[CountryReq]],Last_Validations[],COLUMNS($B:P)+1,FALSE)</f>
        <v>Satisfactory progress</v>
      </c>
      <c r="AJ936" s="36" t="str">
        <f>VLOOKUP(First_Validations__2[[#This Row],[CountryReq]],Last_Validations[],COLUMNS($B:Q)+1,FALSE)</f>
        <v xml:space="preserve">While the E-cadastre system appears to comprehensively address license allocation in the mining sector, the issue of licence transfers in the hydrocarbon sector has not been addressed by the CMPE. Similarly, in the oil and gas sector, substantial information is publically available. However, the comprehensiveness of this information and the disclosure of license transfers has not been addressed by the CMPE. </v>
      </c>
      <c r="AK936" s="36">
        <f>VLOOKUP(First_Validations__2[[#This Row],[CountryReq]],Last_Validations[],COLUMNS($B:R)+1,FALSE)</f>
        <v>0</v>
      </c>
      <c r="AL936" s="36" t="str">
        <f>VLOOKUP(First_Validations__2[[#This Row],[CountryReq]],Last_Validations[],COLUMNS($B:S)+1,FALSE)</f>
        <v>http://eitiperu.minem.gob.pe/</v>
      </c>
      <c r="AM936" s="36" t="str">
        <f>VLOOKUP(First_Validations__2[[#This Row],[CountryReq]],Last_Validations[],COLUMNS($B:T)+1,FALSE)</f>
        <v>https://eiti.org/api/v1.0/score_data/47</v>
      </c>
      <c r="AN936" s="36" t="str">
        <f>IF(First_Validations__2[[#This Row],[FirstValidation.Country: Year]]=First_Validations__2[[#This Row],[Country: Year]],"First","Second / Last")</f>
        <v>Second / Last</v>
      </c>
      <c r="AO936" s="36">
        <f>IF(AND(First_Validations__2[[#This Row],[FirstValidation.Validation score]]&lt;5,First_Validations__2[[#This Row],[FirstValidation.Validation score]]&gt;1),1,0)</f>
        <v>0</v>
      </c>
      <c r="AP936" s="36">
        <f>First_Validations__2[[#This Row],[Validation score]]-First_Validations__2[[#This Row],[FirstValidation.Validation score]]</f>
        <v>0</v>
      </c>
      <c r="AQ936" s="36">
        <f>IF(AND(First_Validations__2[[#This Row],[Corrective action]]=1,First_Validations__2[[#This Row],[Validation score]]&lt;5,First_Validations__2[[#This Row],[Validation score]]&gt;1),1,0)</f>
        <v>0</v>
      </c>
      <c r="AR936" s="36">
        <f>IF(AND(First_Validations__2[[#This Row],[Corrective action]]=1,OR(First_Validations__2[[#This Row],[Validation score]]&gt;4,First_Validations__2[[#This Row],[Validation score]]&lt;2)),1,0)</f>
        <v>0</v>
      </c>
      <c r="AS9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6" s="36" t="str">
        <f>VLOOKUP(First_Validations__2[[#This Row],[Requirement ('#)]],Requirements[[Requirements]:[Categories2]],2,FALSE)</f>
        <v>Licenses and contracts</v>
      </c>
    </row>
    <row r="937" spans="2:46">
      <c r="B937" s="34" t="s">
        <v>1598</v>
      </c>
      <c r="C937" s="34">
        <v>1</v>
      </c>
      <c r="D937" s="34">
        <v>4</v>
      </c>
      <c r="E937" s="34" t="s">
        <v>81</v>
      </c>
      <c r="F937" s="34" t="s">
        <v>1599</v>
      </c>
      <c r="G937" s="34" t="s">
        <v>1598</v>
      </c>
      <c r="H937" s="34" t="s">
        <v>3500</v>
      </c>
      <c r="I937" s="34" t="s">
        <v>82</v>
      </c>
      <c r="J937" s="34">
        <v>2016</v>
      </c>
      <c r="L937" s="34" t="s">
        <v>1767</v>
      </c>
      <c r="M937" s="34" t="s">
        <v>1793</v>
      </c>
      <c r="N937" s="34">
        <v>5</v>
      </c>
      <c r="O937" s="34" t="s">
        <v>1768</v>
      </c>
      <c r="P937" s="34" t="s">
        <v>90</v>
      </c>
      <c r="R937" s="34" t="s">
        <v>1600</v>
      </c>
      <c r="S937" s="34" t="s">
        <v>1825</v>
      </c>
      <c r="T937" s="34" t="s">
        <v>2903</v>
      </c>
      <c r="U937" s="36" t="str">
        <f>VLOOKUP(First_Validations__2[[#This Row],[CountryReq]],Last_Validations[],COLUMNS($B:B)+1,FALSE)</f>
        <v>Peru: 2018</v>
      </c>
      <c r="V937" s="36" t="str">
        <f>VLOOKUP(First_Validations__2[[#This Row],[CountryReq]],Last_Validations[],COLUMNS($B:C)+1,FALSE)</f>
        <v>Peru</v>
      </c>
      <c r="W937" s="36">
        <f>VLOOKUP(First_Validations__2[[#This Row],[CountryReq]],Last_Validations[],COLUMNS($B:D)+1,FALSE)</f>
        <v>1</v>
      </c>
      <c r="X937" s="36">
        <f>VLOOKUP(First_Validations__2[[#This Row],[CountryReq]],Last_Validations[],COLUMNS($B:E)+1,FALSE)</f>
        <v>47</v>
      </c>
      <c r="Y937" s="36" t="str">
        <f>VLOOKUP(First_Validations__2[[#This Row],[CountryReq]],Last_Validations[],COLUMNS($B:F)+1,FALSE)</f>
        <v>Peru: 2018</v>
      </c>
      <c r="Z937" s="36" t="str">
        <f>VLOOKUP(First_Validations__2[[#This Row],[CountryReq]],Last_Validations[],COLUMNS($B:G)+1,FALSE)</f>
        <v>PER</v>
      </c>
      <c r="AA937" s="36" t="str">
        <f>VLOOKUP(First_Validations__2[[#This Row],[CountryReq]],Last_Validations[],COLUMNS($B:H)+1,FALSE)</f>
        <v>Peru</v>
      </c>
      <c r="AB937" s="36" t="str">
        <f>VLOOKUP(First_Validations__2[[#This Row],[CountryReq]],Last_Validations[],COLUMNS($B:I)+1,FALSE)</f>
        <v>http://eiti.org/BD/2019-45</v>
      </c>
      <c r="AC937" s="36" t="str">
        <f>VLOOKUP(First_Validations__2[[#This Row],[CountryReq]],Last_Validations[],COLUMNS($B:J)+1,FALSE)</f>
        <v>https://eiti.org/document/peru-validation-2018</v>
      </c>
      <c r="AD937" s="36">
        <f>VLOOKUP(First_Validations__2[[#This Row],[CountryReq]],Last_Validations[],COLUMNS($B:K)+1,FALSE)</f>
        <v>2018</v>
      </c>
      <c r="AE937" s="36">
        <f>VLOOKUP(First_Validations__2[[#This Row],[CountryReq]],Last_Validations[],COLUMNS($B:L)+1,FALSE)</f>
        <v>0</v>
      </c>
      <c r="AF937" s="36" t="str">
        <f>VLOOKUP(First_Validations__2[[#This Row],[CountryReq]],Last_Validations[],COLUMNS($B:M)+1,FALSE)</f>
        <v>Meaningful progress</v>
      </c>
      <c r="AG937" s="36" t="str">
        <f>VLOOKUP(First_Validations__2[[#This Row],[CountryReq]],Last_Validations[],COLUMNS($B:N)+1,FALSE)</f>
        <v>License register (#2.3)</v>
      </c>
      <c r="AH937" s="36">
        <f>VLOOKUP(First_Validations__2[[#This Row],[CountryReq]],Last_Validations[],COLUMNS($B:O)+1,FALSE)</f>
        <v>5</v>
      </c>
      <c r="AI937" s="36" t="str">
        <f>VLOOKUP(First_Validations__2[[#This Row],[CountryReq]],Last_Validations[],COLUMNS($B:P)+1,FALSE)</f>
        <v>Satisfactory progress</v>
      </c>
      <c r="AJ937" s="36" t="str">
        <f>VLOOKUP(First_Validations__2[[#This Row],[CountryReq]],Last_Validations[],COLUMNS($B:Q)+1,FALSE)</f>
        <v xml:space="preserve">The information required is publically available through the webpages of INGEMMET and Perupetro. </v>
      </c>
      <c r="AK937" s="36">
        <f>VLOOKUP(First_Validations__2[[#This Row],[CountryReq]],Last_Validations[],COLUMNS($B:R)+1,FALSE)</f>
        <v>0</v>
      </c>
      <c r="AL937" s="36" t="str">
        <f>VLOOKUP(First_Validations__2[[#This Row],[CountryReq]],Last_Validations[],COLUMNS($B:S)+1,FALSE)</f>
        <v>http://eitiperu.minem.gob.pe/</v>
      </c>
      <c r="AM937" s="36" t="str">
        <f>VLOOKUP(First_Validations__2[[#This Row],[CountryReq]],Last_Validations[],COLUMNS($B:T)+1,FALSE)</f>
        <v>https://eiti.org/api/v1.0/score_data/47</v>
      </c>
      <c r="AN937" s="36" t="str">
        <f>IF(First_Validations__2[[#This Row],[FirstValidation.Country: Year]]=First_Validations__2[[#This Row],[Country: Year]],"First","Second / Last")</f>
        <v>Second / Last</v>
      </c>
      <c r="AO937" s="36">
        <f>IF(AND(First_Validations__2[[#This Row],[FirstValidation.Validation score]]&lt;5,First_Validations__2[[#This Row],[FirstValidation.Validation score]]&gt;1),1,0)</f>
        <v>0</v>
      </c>
      <c r="AP937" s="36">
        <f>First_Validations__2[[#This Row],[Validation score]]-First_Validations__2[[#This Row],[FirstValidation.Validation score]]</f>
        <v>0</v>
      </c>
      <c r="AQ937" s="36">
        <f>IF(AND(First_Validations__2[[#This Row],[Corrective action]]=1,First_Validations__2[[#This Row],[Validation score]]&lt;5,First_Validations__2[[#This Row],[Validation score]]&gt;1),1,0)</f>
        <v>0</v>
      </c>
      <c r="AR937" s="36">
        <f>IF(AND(First_Validations__2[[#This Row],[Corrective action]]=1,OR(First_Validations__2[[#This Row],[Validation score]]&gt;4,First_Validations__2[[#This Row],[Validation score]]&lt;2)),1,0)</f>
        <v>0</v>
      </c>
      <c r="AS9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7" s="36" t="str">
        <f>VLOOKUP(First_Validations__2[[#This Row],[Requirement ('#)]],Requirements[[Requirements]:[Categories2]],2,FALSE)</f>
        <v>Licenses and contracts</v>
      </c>
    </row>
    <row r="938" spans="2:46">
      <c r="B938" s="34" t="s">
        <v>1598</v>
      </c>
      <c r="C938" s="34">
        <v>1</v>
      </c>
      <c r="D938" s="34">
        <v>4</v>
      </c>
      <c r="E938" s="34" t="s">
        <v>81</v>
      </c>
      <c r="F938" s="34" t="s">
        <v>1599</v>
      </c>
      <c r="G938" s="34" t="s">
        <v>1598</v>
      </c>
      <c r="H938" s="34" t="s">
        <v>3500</v>
      </c>
      <c r="I938" s="34" t="s">
        <v>82</v>
      </c>
      <c r="J938" s="34">
        <v>2016</v>
      </c>
      <c r="L938" s="34" t="s">
        <v>1767</v>
      </c>
      <c r="M938" s="34" t="s">
        <v>1790</v>
      </c>
      <c r="N938" s="34">
        <v>4</v>
      </c>
      <c r="O938" s="34" t="s">
        <v>1767</v>
      </c>
      <c r="P938" s="34" t="s">
        <v>87</v>
      </c>
      <c r="R938" s="34" t="s">
        <v>1600</v>
      </c>
      <c r="S938" s="34" t="s">
        <v>1825</v>
      </c>
      <c r="T938" s="34" t="s">
        <v>2904</v>
      </c>
      <c r="U938" s="36" t="str">
        <f>VLOOKUP(First_Validations__2[[#This Row],[CountryReq]],Last_Validations[],COLUMNS($B:B)+1,FALSE)</f>
        <v>Peru: 2018</v>
      </c>
      <c r="V938" s="36" t="str">
        <f>VLOOKUP(First_Validations__2[[#This Row],[CountryReq]],Last_Validations[],COLUMNS($B:C)+1,FALSE)</f>
        <v>Peru</v>
      </c>
      <c r="W938" s="36">
        <f>VLOOKUP(First_Validations__2[[#This Row],[CountryReq]],Last_Validations[],COLUMNS($B:D)+1,FALSE)</f>
        <v>1</v>
      </c>
      <c r="X938" s="36">
        <f>VLOOKUP(First_Validations__2[[#This Row],[CountryReq]],Last_Validations[],COLUMNS($B:E)+1,FALSE)</f>
        <v>47</v>
      </c>
      <c r="Y938" s="36" t="str">
        <f>VLOOKUP(First_Validations__2[[#This Row],[CountryReq]],Last_Validations[],COLUMNS($B:F)+1,FALSE)</f>
        <v>Peru: 2018</v>
      </c>
      <c r="Z938" s="36" t="str">
        <f>VLOOKUP(First_Validations__2[[#This Row],[CountryReq]],Last_Validations[],COLUMNS($B:G)+1,FALSE)</f>
        <v>PER</v>
      </c>
      <c r="AA938" s="36" t="str">
        <f>VLOOKUP(First_Validations__2[[#This Row],[CountryReq]],Last_Validations[],COLUMNS($B:H)+1,FALSE)</f>
        <v>Peru</v>
      </c>
      <c r="AB938" s="36" t="str">
        <f>VLOOKUP(First_Validations__2[[#This Row],[CountryReq]],Last_Validations[],COLUMNS($B:I)+1,FALSE)</f>
        <v>http://eiti.org/BD/2019-45</v>
      </c>
      <c r="AC938" s="36" t="str">
        <f>VLOOKUP(First_Validations__2[[#This Row],[CountryReq]],Last_Validations[],COLUMNS($B:J)+1,FALSE)</f>
        <v>https://eiti.org/document/peru-validation-2018</v>
      </c>
      <c r="AD938" s="36">
        <f>VLOOKUP(First_Validations__2[[#This Row],[CountryReq]],Last_Validations[],COLUMNS($B:K)+1,FALSE)</f>
        <v>2018</v>
      </c>
      <c r="AE938" s="36">
        <f>VLOOKUP(First_Validations__2[[#This Row],[CountryReq]],Last_Validations[],COLUMNS($B:L)+1,FALSE)</f>
        <v>0</v>
      </c>
      <c r="AF938" s="36" t="str">
        <f>VLOOKUP(First_Validations__2[[#This Row],[CountryReq]],Last_Validations[],COLUMNS($B:M)+1,FALSE)</f>
        <v>Meaningful progress</v>
      </c>
      <c r="AG938" s="36" t="str">
        <f>VLOOKUP(First_Validations__2[[#This Row],[CountryReq]],Last_Validations[],COLUMNS($B:N)+1,FALSE)</f>
        <v>Workplan (#1.5)</v>
      </c>
      <c r="AH938" s="36">
        <f>VLOOKUP(First_Validations__2[[#This Row],[CountryReq]],Last_Validations[],COLUMNS($B:O)+1,FALSE)</f>
        <v>5</v>
      </c>
      <c r="AI938" s="36" t="str">
        <f>VLOOKUP(First_Validations__2[[#This Row],[CountryReq]],Last_Validations[],COLUMNS($B:P)+1,FALSE)</f>
        <v>Satisfactory progress</v>
      </c>
      <c r="AJ938" s="36" t="str">
        <f>VLOOKUP(First_Validations__2[[#This Row],[CountryReq]],Last_Validations[],COLUMNS($B:Q)+1,FALSE)</f>
        <v>Peru has an updated work plan that sets out the key aspects of the EITI process, aligned with national priorities. The work plan is publicly accessible with specific and measurable implementation objectives. Stakeholders and companies were adequately engaged in the EITI work plan´s preparation.</v>
      </c>
      <c r="AK938" s="36">
        <f>VLOOKUP(First_Validations__2[[#This Row],[CountryReq]],Last_Validations[],COLUMNS($B:R)+1,FALSE)</f>
        <v>0</v>
      </c>
      <c r="AL938" s="36" t="str">
        <f>VLOOKUP(First_Validations__2[[#This Row],[CountryReq]],Last_Validations[],COLUMNS($B:S)+1,FALSE)</f>
        <v>http://eitiperu.minem.gob.pe/</v>
      </c>
      <c r="AM938" s="36" t="str">
        <f>VLOOKUP(First_Validations__2[[#This Row],[CountryReq]],Last_Validations[],COLUMNS($B:T)+1,FALSE)</f>
        <v>https://eiti.org/api/v1.0/score_data/47</v>
      </c>
      <c r="AN938" s="36" t="str">
        <f>IF(First_Validations__2[[#This Row],[FirstValidation.Country: Year]]=First_Validations__2[[#This Row],[Country: Year]],"First","Second / Last")</f>
        <v>Second / Last</v>
      </c>
      <c r="AO938" s="36">
        <f>IF(AND(First_Validations__2[[#This Row],[FirstValidation.Validation score]]&lt;5,First_Validations__2[[#This Row],[FirstValidation.Validation score]]&gt;1),1,0)</f>
        <v>1</v>
      </c>
      <c r="AP938" s="36">
        <f>First_Validations__2[[#This Row],[Validation score]]-First_Validations__2[[#This Row],[FirstValidation.Validation score]]</f>
        <v>1</v>
      </c>
      <c r="AQ938" s="36">
        <f>IF(AND(First_Validations__2[[#This Row],[Corrective action]]=1,First_Validations__2[[#This Row],[Validation score]]&lt;5,First_Validations__2[[#This Row],[Validation score]]&gt;1),1,0)</f>
        <v>0</v>
      </c>
      <c r="AR938" s="36">
        <f>IF(AND(First_Validations__2[[#This Row],[Corrective action]]=1,OR(First_Validations__2[[#This Row],[Validation score]]&gt;4,First_Validations__2[[#This Row],[Validation score]]&lt;2)),1,0)</f>
        <v>1</v>
      </c>
      <c r="AS9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8" s="36" t="str">
        <f>VLOOKUP(First_Validations__2[[#This Row],[Requirement ('#)]],Requirements[[Requirements]:[Categories2]],2,FALSE)</f>
        <v>MSG Oversight</v>
      </c>
    </row>
    <row r="939" spans="2:46">
      <c r="B939" s="34" t="s">
        <v>1598</v>
      </c>
      <c r="C939" s="34">
        <v>1</v>
      </c>
      <c r="D939" s="34">
        <v>4</v>
      </c>
      <c r="E939" s="34" t="s">
        <v>81</v>
      </c>
      <c r="F939" s="34" t="s">
        <v>1599</v>
      </c>
      <c r="G939" s="34" t="s">
        <v>1598</v>
      </c>
      <c r="H939" s="34" t="s">
        <v>3500</v>
      </c>
      <c r="I939" s="34" t="s">
        <v>82</v>
      </c>
      <c r="J939" s="34">
        <v>2016</v>
      </c>
      <c r="L939" s="34" t="s">
        <v>1767</v>
      </c>
      <c r="M939" s="34" t="s">
        <v>1791</v>
      </c>
      <c r="N939" s="34">
        <v>5</v>
      </c>
      <c r="O939" s="34" t="s">
        <v>1768</v>
      </c>
      <c r="P939" s="34" t="s">
        <v>88</v>
      </c>
      <c r="R939" s="34" t="s">
        <v>1600</v>
      </c>
      <c r="S939" s="34" t="s">
        <v>1825</v>
      </c>
      <c r="T939" s="34" t="s">
        <v>2905</v>
      </c>
      <c r="U939" s="36" t="str">
        <f>VLOOKUP(First_Validations__2[[#This Row],[CountryReq]],Last_Validations[],COLUMNS($B:B)+1,FALSE)</f>
        <v>Peru: 2018</v>
      </c>
      <c r="V939" s="36" t="str">
        <f>VLOOKUP(First_Validations__2[[#This Row],[CountryReq]],Last_Validations[],COLUMNS($B:C)+1,FALSE)</f>
        <v>Peru</v>
      </c>
      <c r="W939" s="36">
        <f>VLOOKUP(First_Validations__2[[#This Row],[CountryReq]],Last_Validations[],COLUMNS($B:D)+1,FALSE)</f>
        <v>1</v>
      </c>
      <c r="X939" s="36">
        <f>VLOOKUP(First_Validations__2[[#This Row],[CountryReq]],Last_Validations[],COLUMNS($B:E)+1,FALSE)</f>
        <v>47</v>
      </c>
      <c r="Y939" s="36" t="str">
        <f>VLOOKUP(First_Validations__2[[#This Row],[CountryReq]],Last_Validations[],COLUMNS($B:F)+1,FALSE)</f>
        <v>Peru: 2018</v>
      </c>
      <c r="Z939" s="36" t="str">
        <f>VLOOKUP(First_Validations__2[[#This Row],[CountryReq]],Last_Validations[],COLUMNS($B:G)+1,FALSE)</f>
        <v>PER</v>
      </c>
      <c r="AA939" s="36" t="str">
        <f>VLOOKUP(First_Validations__2[[#This Row],[CountryReq]],Last_Validations[],COLUMNS($B:H)+1,FALSE)</f>
        <v>Peru</v>
      </c>
      <c r="AB939" s="36" t="str">
        <f>VLOOKUP(First_Validations__2[[#This Row],[CountryReq]],Last_Validations[],COLUMNS($B:I)+1,FALSE)</f>
        <v>http://eiti.org/BD/2019-45</v>
      </c>
      <c r="AC939" s="36" t="str">
        <f>VLOOKUP(First_Validations__2[[#This Row],[CountryReq]],Last_Validations[],COLUMNS($B:J)+1,FALSE)</f>
        <v>https://eiti.org/document/peru-validation-2018</v>
      </c>
      <c r="AD939" s="36">
        <f>VLOOKUP(First_Validations__2[[#This Row],[CountryReq]],Last_Validations[],COLUMNS($B:K)+1,FALSE)</f>
        <v>2018</v>
      </c>
      <c r="AE939" s="36">
        <f>VLOOKUP(First_Validations__2[[#This Row],[CountryReq]],Last_Validations[],COLUMNS($B:L)+1,FALSE)</f>
        <v>0</v>
      </c>
      <c r="AF939" s="36" t="str">
        <f>VLOOKUP(First_Validations__2[[#This Row],[CountryReq]],Last_Validations[],COLUMNS($B:M)+1,FALSE)</f>
        <v>Meaningful progress</v>
      </c>
      <c r="AG939" s="36" t="str">
        <f>VLOOKUP(First_Validations__2[[#This Row],[CountryReq]],Last_Validations[],COLUMNS($B:N)+1,FALSE)</f>
        <v>Legal framework (#2.1)</v>
      </c>
      <c r="AH939" s="36">
        <f>VLOOKUP(First_Validations__2[[#This Row],[CountryReq]],Last_Validations[],COLUMNS($B:O)+1,FALSE)</f>
        <v>5</v>
      </c>
      <c r="AI939" s="36" t="str">
        <f>VLOOKUP(First_Validations__2[[#This Row],[CountryReq]],Last_Validations[],COLUMNS($B:P)+1,FALSE)</f>
        <v>Satisfactory progress</v>
      </c>
      <c r="AJ939" s="36" t="str">
        <f>VLOOKUP(First_Validations__2[[#This Row],[CountryReq]],Last_Validations[],COLUMNS($B:Q)+1,FALSE)</f>
        <v xml:space="preserve">Comprehensive disclosure of relevant laws, regulations and fiscal regime in the 2014 Report. Improvement in the disclosure vis-ávis the 2013 Report. </v>
      </c>
      <c r="AK939" s="36">
        <f>VLOOKUP(First_Validations__2[[#This Row],[CountryReq]],Last_Validations[],COLUMNS($B:R)+1,FALSE)</f>
        <v>0</v>
      </c>
      <c r="AL939" s="36" t="str">
        <f>VLOOKUP(First_Validations__2[[#This Row],[CountryReq]],Last_Validations[],COLUMNS($B:S)+1,FALSE)</f>
        <v>http://eitiperu.minem.gob.pe/</v>
      </c>
      <c r="AM939" s="36" t="str">
        <f>VLOOKUP(First_Validations__2[[#This Row],[CountryReq]],Last_Validations[],COLUMNS($B:T)+1,FALSE)</f>
        <v>https://eiti.org/api/v1.0/score_data/47</v>
      </c>
      <c r="AN939" s="36" t="str">
        <f>IF(First_Validations__2[[#This Row],[FirstValidation.Country: Year]]=First_Validations__2[[#This Row],[Country: Year]],"First","Second / Last")</f>
        <v>Second / Last</v>
      </c>
      <c r="AO939" s="36">
        <f>IF(AND(First_Validations__2[[#This Row],[FirstValidation.Validation score]]&lt;5,First_Validations__2[[#This Row],[FirstValidation.Validation score]]&gt;1),1,0)</f>
        <v>0</v>
      </c>
      <c r="AP939" s="36">
        <f>First_Validations__2[[#This Row],[Validation score]]-First_Validations__2[[#This Row],[FirstValidation.Validation score]]</f>
        <v>0</v>
      </c>
      <c r="AQ939" s="36">
        <f>IF(AND(First_Validations__2[[#This Row],[Corrective action]]=1,First_Validations__2[[#This Row],[Validation score]]&lt;5,First_Validations__2[[#This Row],[Validation score]]&gt;1),1,0)</f>
        <v>0</v>
      </c>
      <c r="AR939" s="36">
        <f>IF(AND(First_Validations__2[[#This Row],[Corrective action]]=1,OR(First_Validations__2[[#This Row],[Validation score]]&gt;4,First_Validations__2[[#This Row],[Validation score]]&lt;2)),1,0)</f>
        <v>0</v>
      </c>
      <c r="AS9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39" s="36" t="str">
        <f>VLOOKUP(First_Validations__2[[#This Row],[Requirement ('#)]],Requirements[[Requirements]:[Categories2]],2,FALSE)</f>
        <v>Licenses and contracts</v>
      </c>
    </row>
    <row r="940" spans="2:46">
      <c r="B940" s="34" t="s">
        <v>1598</v>
      </c>
      <c r="C940" s="34">
        <v>1</v>
      </c>
      <c r="D940" s="34">
        <v>4</v>
      </c>
      <c r="E940" s="34" t="s">
        <v>81</v>
      </c>
      <c r="F940" s="34" t="s">
        <v>1599</v>
      </c>
      <c r="G940" s="34" t="s">
        <v>1598</v>
      </c>
      <c r="H940" s="34" t="s">
        <v>3500</v>
      </c>
      <c r="I940" s="34" t="s">
        <v>82</v>
      </c>
      <c r="J940" s="34">
        <v>2016</v>
      </c>
      <c r="L940" s="34" t="s">
        <v>1767</v>
      </c>
      <c r="M940" s="34" t="s">
        <v>1816</v>
      </c>
      <c r="N940" s="34">
        <v>5</v>
      </c>
      <c r="O940" s="34" t="s">
        <v>1768</v>
      </c>
      <c r="P940" s="34" t="s">
        <v>111</v>
      </c>
      <c r="R940" s="34" t="s">
        <v>1600</v>
      </c>
      <c r="S940" s="34" t="s">
        <v>1825</v>
      </c>
      <c r="T940" s="34" t="s">
        <v>2906</v>
      </c>
      <c r="U940" s="36" t="str">
        <f>VLOOKUP(First_Validations__2[[#This Row],[CountryReq]],Last_Validations[],COLUMNS($B:B)+1,FALSE)</f>
        <v>Peru: 2018</v>
      </c>
      <c r="V940" s="36" t="str">
        <f>VLOOKUP(First_Validations__2[[#This Row],[CountryReq]],Last_Validations[],COLUMNS($B:C)+1,FALSE)</f>
        <v>Peru</v>
      </c>
      <c r="W940" s="36">
        <f>VLOOKUP(First_Validations__2[[#This Row],[CountryReq]],Last_Validations[],COLUMNS($B:D)+1,FALSE)</f>
        <v>1</v>
      </c>
      <c r="X940" s="36">
        <f>VLOOKUP(First_Validations__2[[#This Row],[CountryReq]],Last_Validations[],COLUMNS($B:E)+1,FALSE)</f>
        <v>47</v>
      </c>
      <c r="Y940" s="36" t="str">
        <f>VLOOKUP(First_Validations__2[[#This Row],[CountryReq]],Last_Validations[],COLUMNS($B:F)+1,FALSE)</f>
        <v>Peru: 2018</v>
      </c>
      <c r="Z940" s="36" t="str">
        <f>VLOOKUP(First_Validations__2[[#This Row],[CountryReq]],Last_Validations[],COLUMNS($B:G)+1,FALSE)</f>
        <v>PER</v>
      </c>
      <c r="AA940" s="36" t="str">
        <f>VLOOKUP(First_Validations__2[[#This Row],[CountryReq]],Last_Validations[],COLUMNS($B:H)+1,FALSE)</f>
        <v>Peru</v>
      </c>
      <c r="AB940" s="36" t="str">
        <f>VLOOKUP(First_Validations__2[[#This Row],[CountryReq]],Last_Validations[],COLUMNS($B:I)+1,FALSE)</f>
        <v>http://eiti.org/BD/2019-45</v>
      </c>
      <c r="AC940" s="36" t="str">
        <f>VLOOKUP(First_Validations__2[[#This Row],[CountryReq]],Last_Validations[],COLUMNS($B:J)+1,FALSE)</f>
        <v>https://eiti.org/document/peru-validation-2018</v>
      </c>
      <c r="AD940" s="36">
        <f>VLOOKUP(First_Validations__2[[#This Row],[CountryReq]],Last_Validations[],COLUMNS($B:K)+1,FALSE)</f>
        <v>2018</v>
      </c>
      <c r="AE940" s="36">
        <f>VLOOKUP(First_Validations__2[[#This Row],[CountryReq]],Last_Validations[],COLUMNS($B:L)+1,FALSE)</f>
        <v>0</v>
      </c>
      <c r="AF940" s="36" t="str">
        <f>VLOOKUP(First_Validations__2[[#This Row],[CountryReq]],Last_Validations[],COLUMNS($B:M)+1,FALSE)</f>
        <v>Meaningful progress</v>
      </c>
      <c r="AG940" s="36" t="str">
        <f>VLOOKUP(First_Validations__2[[#This Row],[CountryReq]],Last_Validations[],COLUMNS($B:N)+1,FALSE)</f>
        <v>Economic contribution (#6.3)</v>
      </c>
      <c r="AH940" s="36">
        <f>VLOOKUP(First_Validations__2[[#This Row],[CountryReq]],Last_Validations[],COLUMNS($B:O)+1,FALSE)</f>
        <v>5</v>
      </c>
      <c r="AI940" s="36" t="str">
        <f>VLOOKUP(First_Validations__2[[#This Row],[CountryReq]],Last_Validations[],COLUMNS($B:P)+1,FALSE)</f>
        <v>Satisfactory progress</v>
      </c>
      <c r="AJ940" s="36" t="str">
        <f>VLOOKUP(First_Validations__2[[#This Row],[CountryReq]],Last_Validations[],COLUMNS($B:Q)+1,FALSE)</f>
        <v>Information regarding the contribution of the extractive sector to the economy is widely available in the webpages of public entities as well as in the EITI Reports</v>
      </c>
      <c r="AK940" s="36">
        <f>VLOOKUP(First_Validations__2[[#This Row],[CountryReq]],Last_Validations[],COLUMNS($B:R)+1,FALSE)</f>
        <v>0</v>
      </c>
      <c r="AL940" s="36" t="str">
        <f>VLOOKUP(First_Validations__2[[#This Row],[CountryReq]],Last_Validations[],COLUMNS($B:S)+1,FALSE)</f>
        <v>http://eitiperu.minem.gob.pe/</v>
      </c>
      <c r="AM940" s="36" t="str">
        <f>VLOOKUP(First_Validations__2[[#This Row],[CountryReq]],Last_Validations[],COLUMNS($B:T)+1,FALSE)</f>
        <v>https://eiti.org/api/v1.0/score_data/47</v>
      </c>
      <c r="AN940" s="36" t="str">
        <f>IF(First_Validations__2[[#This Row],[FirstValidation.Country: Year]]=First_Validations__2[[#This Row],[Country: Year]],"First","Second / Last")</f>
        <v>Second / Last</v>
      </c>
      <c r="AO940" s="36">
        <f>IF(AND(First_Validations__2[[#This Row],[FirstValidation.Validation score]]&lt;5,First_Validations__2[[#This Row],[FirstValidation.Validation score]]&gt;1),1,0)</f>
        <v>0</v>
      </c>
      <c r="AP940" s="36">
        <f>First_Validations__2[[#This Row],[Validation score]]-First_Validations__2[[#This Row],[FirstValidation.Validation score]]</f>
        <v>0</v>
      </c>
      <c r="AQ940" s="36">
        <f>IF(AND(First_Validations__2[[#This Row],[Corrective action]]=1,First_Validations__2[[#This Row],[Validation score]]&lt;5,First_Validations__2[[#This Row],[Validation score]]&gt;1),1,0)</f>
        <v>0</v>
      </c>
      <c r="AR940" s="36">
        <f>IF(AND(First_Validations__2[[#This Row],[Corrective action]]=1,OR(First_Validations__2[[#This Row],[Validation score]]&gt;4,First_Validations__2[[#This Row],[Validation score]]&lt;2)),1,0)</f>
        <v>0</v>
      </c>
      <c r="AS9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0" s="36" t="str">
        <f>VLOOKUP(First_Validations__2[[#This Row],[Requirement ('#)]],Requirements[[Requirements]:[Categories2]],2,FALSE)</f>
        <v>Socio-economic contribution</v>
      </c>
    </row>
    <row r="941" spans="2:46">
      <c r="B941" s="34" t="s">
        <v>1598</v>
      </c>
      <c r="C941" s="34">
        <v>1</v>
      </c>
      <c r="D941" s="34">
        <v>4</v>
      </c>
      <c r="E941" s="34" t="s">
        <v>81</v>
      </c>
      <c r="F941" s="34" t="s">
        <v>1599</v>
      </c>
      <c r="G941" s="34" t="s">
        <v>1598</v>
      </c>
      <c r="H941" s="34" t="s">
        <v>3500</v>
      </c>
      <c r="I941" s="34" t="s">
        <v>82</v>
      </c>
      <c r="J941" s="34">
        <v>2016</v>
      </c>
      <c r="L941" s="34" t="s">
        <v>1767</v>
      </c>
      <c r="M941" s="34" t="s">
        <v>1818</v>
      </c>
      <c r="N941" s="34">
        <v>5</v>
      </c>
      <c r="O941" s="34" t="s">
        <v>1768</v>
      </c>
      <c r="P941" s="34" t="s">
        <v>112</v>
      </c>
      <c r="R941" s="34" t="s">
        <v>1600</v>
      </c>
      <c r="S941" s="34" t="s">
        <v>1825</v>
      </c>
      <c r="T941" s="34" t="s">
        <v>2907</v>
      </c>
      <c r="U941" s="36" t="str">
        <f>VLOOKUP(First_Validations__2[[#This Row],[CountryReq]],Last_Validations[],COLUMNS($B:B)+1,FALSE)</f>
        <v>Peru: 2018</v>
      </c>
      <c r="V941" s="36" t="str">
        <f>VLOOKUP(First_Validations__2[[#This Row],[CountryReq]],Last_Validations[],COLUMNS($B:C)+1,FALSE)</f>
        <v>Peru</v>
      </c>
      <c r="W941" s="36">
        <f>VLOOKUP(First_Validations__2[[#This Row],[CountryReq]],Last_Validations[],COLUMNS($B:D)+1,FALSE)</f>
        <v>1</v>
      </c>
      <c r="X941" s="36">
        <f>VLOOKUP(First_Validations__2[[#This Row],[CountryReq]],Last_Validations[],COLUMNS($B:E)+1,FALSE)</f>
        <v>47</v>
      </c>
      <c r="Y941" s="36" t="str">
        <f>VLOOKUP(First_Validations__2[[#This Row],[CountryReq]],Last_Validations[],COLUMNS($B:F)+1,FALSE)</f>
        <v>Peru: 2018</v>
      </c>
      <c r="Z941" s="36" t="str">
        <f>VLOOKUP(First_Validations__2[[#This Row],[CountryReq]],Last_Validations[],COLUMNS($B:G)+1,FALSE)</f>
        <v>PER</v>
      </c>
      <c r="AA941" s="36" t="str">
        <f>VLOOKUP(First_Validations__2[[#This Row],[CountryReq]],Last_Validations[],COLUMNS($B:H)+1,FALSE)</f>
        <v>Peru</v>
      </c>
      <c r="AB941" s="36" t="str">
        <f>VLOOKUP(First_Validations__2[[#This Row],[CountryReq]],Last_Validations[],COLUMNS($B:I)+1,FALSE)</f>
        <v>http://eiti.org/BD/2019-45</v>
      </c>
      <c r="AC941" s="36" t="str">
        <f>VLOOKUP(First_Validations__2[[#This Row],[CountryReq]],Last_Validations[],COLUMNS($B:J)+1,FALSE)</f>
        <v>https://eiti.org/document/peru-validation-2018</v>
      </c>
      <c r="AD941" s="36">
        <f>VLOOKUP(First_Validations__2[[#This Row],[CountryReq]],Last_Validations[],COLUMNS($B:K)+1,FALSE)</f>
        <v>2018</v>
      </c>
      <c r="AE941" s="36">
        <f>VLOOKUP(First_Validations__2[[#This Row],[CountryReq]],Last_Validations[],COLUMNS($B:L)+1,FALSE)</f>
        <v>0</v>
      </c>
      <c r="AF941" s="36" t="str">
        <f>VLOOKUP(First_Validations__2[[#This Row],[CountryReq]],Last_Validations[],COLUMNS($B:M)+1,FALSE)</f>
        <v>Meaningful progress</v>
      </c>
      <c r="AG941" s="36" t="str">
        <f>VLOOKUP(First_Validations__2[[#This Row],[CountryReq]],Last_Validations[],COLUMNS($B:N)+1,FALSE)</f>
        <v>Public debate (#7.1)</v>
      </c>
      <c r="AH941" s="36">
        <f>VLOOKUP(First_Validations__2[[#This Row],[CountryReq]],Last_Validations[],COLUMNS($B:O)+1,FALSE)</f>
        <v>5</v>
      </c>
      <c r="AI941" s="36" t="str">
        <f>VLOOKUP(First_Validations__2[[#This Row],[CountryReq]],Last_Validations[],COLUMNS($B:P)+1,FALSE)</f>
        <v>Satisfactory progress</v>
      </c>
      <c r="AJ941" s="36" t="str">
        <f>VLOOKUP(First_Validations__2[[#This Row],[CountryReq]],Last_Validations[],COLUMNS($B:Q)+1,FALSE)</f>
        <v>Peru EITI Reports have been actively promoted and distributed, are publicly available and contributed to the public debate. The government, parliamentarians, civil society, the media and the industry are familiar with the reports. Dissemination events have been carried out in the capital and in several regions. Civil society and the industry have separately disseminated the EITI Reports.</v>
      </c>
      <c r="AK941" s="36">
        <f>VLOOKUP(First_Validations__2[[#This Row],[CountryReq]],Last_Validations[],COLUMNS($B:R)+1,FALSE)</f>
        <v>0</v>
      </c>
      <c r="AL941" s="36" t="str">
        <f>VLOOKUP(First_Validations__2[[#This Row],[CountryReq]],Last_Validations[],COLUMNS($B:S)+1,FALSE)</f>
        <v>http://eitiperu.minem.gob.pe/</v>
      </c>
      <c r="AM941" s="36" t="str">
        <f>VLOOKUP(First_Validations__2[[#This Row],[CountryReq]],Last_Validations[],COLUMNS($B:T)+1,FALSE)</f>
        <v>https://eiti.org/api/v1.0/score_data/47</v>
      </c>
      <c r="AN941" s="36" t="str">
        <f>IF(First_Validations__2[[#This Row],[FirstValidation.Country: Year]]=First_Validations__2[[#This Row],[Country: Year]],"First","Second / Last")</f>
        <v>Second / Last</v>
      </c>
      <c r="AO941" s="36">
        <f>IF(AND(First_Validations__2[[#This Row],[FirstValidation.Validation score]]&lt;5,First_Validations__2[[#This Row],[FirstValidation.Validation score]]&gt;1),1,0)</f>
        <v>0</v>
      </c>
      <c r="AP941" s="36">
        <f>First_Validations__2[[#This Row],[Validation score]]-First_Validations__2[[#This Row],[FirstValidation.Validation score]]</f>
        <v>0</v>
      </c>
      <c r="AQ941" s="36">
        <f>IF(AND(First_Validations__2[[#This Row],[Corrective action]]=1,First_Validations__2[[#This Row],[Validation score]]&lt;5,First_Validations__2[[#This Row],[Validation score]]&gt;1),1,0)</f>
        <v>0</v>
      </c>
      <c r="AR941" s="36">
        <f>IF(AND(First_Validations__2[[#This Row],[Corrective action]]=1,OR(First_Validations__2[[#This Row],[Validation score]]&gt;4,First_Validations__2[[#This Row],[Validation score]]&lt;2)),1,0)</f>
        <v>0</v>
      </c>
      <c r="AS9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1" s="36" t="str">
        <f>VLOOKUP(First_Validations__2[[#This Row],[Requirement ('#)]],Requirements[[Requirements]:[Categories2]],2,FALSE)</f>
        <v>Outcomes and impact</v>
      </c>
    </row>
    <row r="942" spans="2:46">
      <c r="B942" s="34" t="s">
        <v>1598</v>
      </c>
      <c r="C942" s="34">
        <v>1</v>
      </c>
      <c r="D942" s="34">
        <v>4</v>
      </c>
      <c r="E942" s="34" t="s">
        <v>81</v>
      </c>
      <c r="F942" s="34" t="s">
        <v>1599</v>
      </c>
      <c r="G942" s="34" t="s">
        <v>1598</v>
      </c>
      <c r="H942" s="34" t="s">
        <v>3500</v>
      </c>
      <c r="I942" s="34" t="s">
        <v>82</v>
      </c>
      <c r="J942" s="34">
        <v>2016</v>
      </c>
      <c r="L942" s="34" t="s">
        <v>1767</v>
      </c>
      <c r="M942" s="34" t="s">
        <v>1814</v>
      </c>
      <c r="N942" s="34">
        <v>4</v>
      </c>
      <c r="O942" s="34" t="s">
        <v>1767</v>
      </c>
      <c r="P942" s="34" t="s">
        <v>109</v>
      </c>
      <c r="R942" s="34" t="s">
        <v>1600</v>
      </c>
      <c r="S942" s="34" t="s">
        <v>1825</v>
      </c>
      <c r="T942" s="34" t="s">
        <v>2908</v>
      </c>
      <c r="U942" s="36" t="str">
        <f>VLOOKUP(First_Validations__2[[#This Row],[CountryReq]],Last_Validations[],COLUMNS($B:B)+1,FALSE)</f>
        <v>Peru: 2018</v>
      </c>
      <c r="V942" s="36" t="str">
        <f>VLOOKUP(First_Validations__2[[#This Row],[CountryReq]],Last_Validations[],COLUMNS($B:C)+1,FALSE)</f>
        <v>Peru</v>
      </c>
      <c r="W942" s="36">
        <f>VLOOKUP(First_Validations__2[[#This Row],[CountryReq]],Last_Validations[],COLUMNS($B:D)+1,FALSE)</f>
        <v>1</v>
      </c>
      <c r="X942" s="36">
        <f>VLOOKUP(First_Validations__2[[#This Row],[CountryReq]],Last_Validations[],COLUMNS($B:E)+1,FALSE)</f>
        <v>47</v>
      </c>
      <c r="Y942" s="36" t="str">
        <f>VLOOKUP(First_Validations__2[[#This Row],[CountryReq]],Last_Validations[],COLUMNS($B:F)+1,FALSE)</f>
        <v>Peru: 2018</v>
      </c>
      <c r="Z942" s="36" t="str">
        <f>VLOOKUP(First_Validations__2[[#This Row],[CountryReq]],Last_Validations[],COLUMNS($B:G)+1,FALSE)</f>
        <v>PER</v>
      </c>
      <c r="AA942" s="36" t="str">
        <f>VLOOKUP(First_Validations__2[[#This Row],[CountryReq]],Last_Validations[],COLUMNS($B:H)+1,FALSE)</f>
        <v>Peru</v>
      </c>
      <c r="AB942" s="36" t="str">
        <f>VLOOKUP(First_Validations__2[[#This Row],[CountryReq]],Last_Validations[],COLUMNS($B:I)+1,FALSE)</f>
        <v>http://eiti.org/BD/2019-45</v>
      </c>
      <c r="AC942" s="36" t="str">
        <f>VLOOKUP(First_Validations__2[[#This Row],[CountryReq]],Last_Validations[],COLUMNS($B:J)+1,FALSE)</f>
        <v>https://eiti.org/document/peru-validation-2018</v>
      </c>
      <c r="AD942" s="36">
        <f>VLOOKUP(First_Validations__2[[#This Row],[CountryReq]],Last_Validations[],COLUMNS($B:K)+1,FALSE)</f>
        <v>2018</v>
      </c>
      <c r="AE942" s="36">
        <f>VLOOKUP(First_Validations__2[[#This Row],[CountryReq]],Last_Validations[],COLUMNS($B:L)+1,FALSE)</f>
        <v>0</v>
      </c>
      <c r="AF942" s="36" t="str">
        <f>VLOOKUP(First_Validations__2[[#This Row],[CountryReq]],Last_Validations[],COLUMNS($B:M)+1,FALSE)</f>
        <v>Meaningful progress</v>
      </c>
      <c r="AG942" s="36" t="str">
        <f>VLOOKUP(First_Validations__2[[#This Row],[CountryReq]],Last_Validations[],COLUMNS($B:N)+1,FALSE)</f>
        <v>Mandatory social expenditures (#6.1)</v>
      </c>
      <c r="AH942" s="36">
        <f>VLOOKUP(First_Validations__2[[#This Row],[CountryReq]],Last_Validations[],COLUMNS($B:O)+1,FALSE)</f>
        <v>4</v>
      </c>
      <c r="AI942" s="36" t="str">
        <f>VLOOKUP(First_Validations__2[[#This Row],[CountryReq]],Last_Validations[],COLUMNS($B:P)+1,FALSE)</f>
        <v>Meaningful progress</v>
      </c>
      <c r="AJ942" s="36" t="str">
        <f>VLOOKUP(First_Validations__2[[#This Row],[CountryReq]],Last_Validations[],COLUMNS($B:Q)+1,FALSE)</f>
        <v xml:space="preserve">EITI Peru have agreed on the existence of mandatory social expenditures in the oil and the mining sector. There remains however a lack of comprehensive disclosure of social expenditures codified in provisions of mining companies’ mandatory environmental impact assessments and oil and gas mandatory social expenditures by law or terms of the contract governing extractives activities. </v>
      </c>
      <c r="AK942" s="36">
        <f>VLOOKUP(First_Validations__2[[#This Row],[CountryReq]],Last_Validations[],COLUMNS($B:R)+1,FALSE)</f>
        <v>0</v>
      </c>
      <c r="AL942" s="36" t="str">
        <f>VLOOKUP(First_Validations__2[[#This Row],[CountryReq]],Last_Validations[],COLUMNS($B:S)+1,FALSE)</f>
        <v>http://eitiperu.minem.gob.pe/</v>
      </c>
      <c r="AM942" s="36" t="str">
        <f>VLOOKUP(First_Validations__2[[#This Row],[CountryReq]],Last_Validations[],COLUMNS($B:T)+1,FALSE)</f>
        <v>https://eiti.org/api/v1.0/score_data/47</v>
      </c>
      <c r="AN942" s="36" t="str">
        <f>IF(First_Validations__2[[#This Row],[FirstValidation.Country: Year]]=First_Validations__2[[#This Row],[Country: Year]],"First","Second / Last")</f>
        <v>Second / Last</v>
      </c>
      <c r="AO942" s="36">
        <f>IF(AND(First_Validations__2[[#This Row],[FirstValidation.Validation score]]&lt;5,First_Validations__2[[#This Row],[FirstValidation.Validation score]]&gt;1),1,0)</f>
        <v>1</v>
      </c>
      <c r="AP942" s="36">
        <f>First_Validations__2[[#This Row],[Validation score]]-First_Validations__2[[#This Row],[FirstValidation.Validation score]]</f>
        <v>0</v>
      </c>
      <c r="AQ942" s="36">
        <f>IF(AND(First_Validations__2[[#This Row],[Corrective action]]=1,First_Validations__2[[#This Row],[Validation score]]&lt;5,First_Validations__2[[#This Row],[Validation score]]&gt;1),1,0)</f>
        <v>1</v>
      </c>
      <c r="AR942" s="36">
        <f>IF(AND(First_Validations__2[[#This Row],[Corrective action]]=1,OR(First_Validations__2[[#This Row],[Validation score]]&gt;4,First_Validations__2[[#This Row],[Validation score]]&lt;2)),1,0)</f>
        <v>0</v>
      </c>
      <c r="AS9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2" s="36" t="str">
        <f>VLOOKUP(First_Validations__2[[#This Row],[Requirement ('#)]],Requirements[[Requirements]:[Categories2]],2,FALSE)</f>
        <v>Socio-economic contribution</v>
      </c>
    </row>
    <row r="943" spans="2:46">
      <c r="B943" s="34" t="s">
        <v>1598</v>
      </c>
      <c r="C943" s="34">
        <v>1</v>
      </c>
      <c r="D943" s="34">
        <v>4</v>
      </c>
      <c r="E943" s="34" t="s">
        <v>81</v>
      </c>
      <c r="F943" s="34" t="s">
        <v>1599</v>
      </c>
      <c r="G943" s="34" t="s">
        <v>1598</v>
      </c>
      <c r="H943" s="34" t="s">
        <v>3500</v>
      </c>
      <c r="I943" s="34" t="s">
        <v>82</v>
      </c>
      <c r="J943" s="34">
        <v>2016</v>
      </c>
      <c r="L943" s="34" t="s">
        <v>1767</v>
      </c>
      <c r="M943" s="34" t="s">
        <v>1815</v>
      </c>
      <c r="N943" s="34">
        <v>0</v>
      </c>
      <c r="O943" s="34" t="s">
        <v>4</v>
      </c>
      <c r="P943" s="34" t="s">
        <v>110</v>
      </c>
      <c r="R943" s="34" t="s">
        <v>1600</v>
      </c>
      <c r="S943" s="34" t="s">
        <v>1825</v>
      </c>
      <c r="T943" s="34" t="s">
        <v>2909</v>
      </c>
      <c r="U943" s="36" t="str">
        <f>VLOOKUP(First_Validations__2[[#This Row],[CountryReq]],Last_Validations[],COLUMNS($B:B)+1,FALSE)</f>
        <v>Peru: 2018</v>
      </c>
      <c r="V943" s="36" t="str">
        <f>VLOOKUP(First_Validations__2[[#This Row],[CountryReq]],Last_Validations[],COLUMNS($B:C)+1,FALSE)</f>
        <v>Peru</v>
      </c>
      <c r="W943" s="36">
        <f>VLOOKUP(First_Validations__2[[#This Row],[CountryReq]],Last_Validations[],COLUMNS($B:D)+1,FALSE)</f>
        <v>1</v>
      </c>
      <c r="X943" s="36">
        <f>VLOOKUP(First_Validations__2[[#This Row],[CountryReq]],Last_Validations[],COLUMNS($B:E)+1,FALSE)</f>
        <v>47</v>
      </c>
      <c r="Y943" s="36" t="str">
        <f>VLOOKUP(First_Validations__2[[#This Row],[CountryReq]],Last_Validations[],COLUMNS($B:F)+1,FALSE)</f>
        <v>Peru: 2018</v>
      </c>
      <c r="Z943" s="36" t="str">
        <f>VLOOKUP(First_Validations__2[[#This Row],[CountryReq]],Last_Validations[],COLUMNS($B:G)+1,FALSE)</f>
        <v>PER</v>
      </c>
      <c r="AA943" s="36" t="str">
        <f>VLOOKUP(First_Validations__2[[#This Row],[CountryReq]],Last_Validations[],COLUMNS($B:H)+1,FALSE)</f>
        <v>Peru</v>
      </c>
      <c r="AB943" s="36" t="str">
        <f>VLOOKUP(First_Validations__2[[#This Row],[CountryReq]],Last_Validations[],COLUMNS($B:I)+1,FALSE)</f>
        <v>http://eiti.org/BD/2019-45</v>
      </c>
      <c r="AC943" s="36" t="str">
        <f>VLOOKUP(First_Validations__2[[#This Row],[CountryReq]],Last_Validations[],COLUMNS($B:J)+1,FALSE)</f>
        <v>https://eiti.org/document/peru-validation-2018</v>
      </c>
      <c r="AD943" s="36">
        <f>VLOOKUP(First_Validations__2[[#This Row],[CountryReq]],Last_Validations[],COLUMNS($B:K)+1,FALSE)</f>
        <v>2018</v>
      </c>
      <c r="AE943" s="36">
        <f>VLOOKUP(First_Validations__2[[#This Row],[CountryReq]],Last_Validations[],COLUMNS($B:L)+1,FALSE)</f>
        <v>0</v>
      </c>
      <c r="AF943" s="36" t="str">
        <f>VLOOKUP(First_Validations__2[[#This Row],[CountryReq]],Last_Validations[],COLUMNS($B:M)+1,FALSE)</f>
        <v>Meaningful progress</v>
      </c>
      <c r="AG943" s="36" t="str">
        <f>VLOOKUP(First_Validations__2[[#This Row],[CountryReq]],Last_Validations[],COLUMNS($B:N)+1,FALSE)</f>
        <v>SOE quasi-fiscal expenditures (#6.2)</v>
      </c>
      <c r="AH943" s="36">
        <f>VLOOKUP(First_Validations__2[[#This Row],[CountryReq]],Last_Validations[],COLUMNS($B:O)+1,FALSE)</f>
        <v>0</v>
      </c>
      <c r="AI943" s="36" t="str">
        <f>VLOOKUP(First_Validations__2[[#This Row],[CountryReq]],Last_Validations[],COLUMNS($B:P)+1,FALSE)</f>
        <v>Not applicable</v>
      </c>
      <c r="AJ943" s="36" t="str">
        <f>VLOOKUP(First_Validations__2[[#This Row],[CountryReq]],Last_Validations[],COLUMNS($B:Q)+1,FALSE)</f>
        <v xml:space="preserve">Based on the information available, the understanding of the International Secretariat is that SOE’s quasi-fiscal expenditures are not applicable in Peru. </v>
      </c>
      <c r="AK943" s="36">
        <f>VLOOKUP(First_Validations__2[[#This Row],[CountryReq]],Last_Validations[],COLUMNS($B:R)+1,FALSE)</f>
        <v>0</v>
      </c>
      <c r="AL943" s="36" t="str">
        <f>VLOOKUP(First_Validations__2[[#This Row],[CountryReq]],Last_Validations[],COLUMNS($B:S)+1,FALSE)</f>
        <v>http://eitiperu.minem.gob.pe/</v>
      </c>
      <c r="AM943" s="36" t="str">
        <f>VLOOKUP(First_Validations__2[[#This Row],[CountryReq]],Last_Validations[],COLUMNS($B:T)+1,FALSE)</f>
        <v>https://eiti.org/api/v1.0/score_data/47</v>
      </c>
      <c r="AN943" s="36" t="str">
        <f>IF(First_Validations__2[[#This Row],[FirstValidation.Country: Year]]=First_Validations__2[[#This Row],[Country: Year]],"First","Second / Last")</f>
        <v>Second / Last</v>
      </c>
      <c r="AO943" s="36">
        <f>IF(AND(First_Validations__2[[#This Row],[FirstValidation.Validation score]]&lt;5,First_Validations__2[[#This Row],[FirstValidation.Validation score]]&gt;1),1,0)</f>
        <v>0</v>
      </c>
      <c r="AP943" s="36">
        <f>First_Validations__2[[#This Row],[Validation score]]-First_Validations__2[[#This Row],[FirstValidation.Validation score]]</f>
        <v>0</v>
      </c>
      <c r="AQ943" s="36">
        <f>IF(AND(First_Validations__2[[#This Row],[Corrective action]]=1,First_Validations__2[[#This Row],[Validation score]]&lt;5,First_Validations__2[[#This Row],[Validation score]]&gt;1),1,0)</f>
        <v>0</v>
      </c>
      <c r="AR943" s="36">
        <f>IF(AND(First_Validations__2[[#This Row],[Corrective action]]=1,OR(First_Validations__2[[#This Row],[Validation score]]&gt;4,First_Validations__2[[#This Row],[Validation score]]&lt;2)),1,0)</f>
        <v>0</v>
      </c>
      <c r="AS9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3" s="36" t="str">
        <f>VLOOKUP(First_Validations__2[[#This Row],[Requirement ('#)]],Requirements[[Requirements]:[Categories2]],2,FALSE)</f>
        <v>Socio-economic contribution</v>
      </c>
    </row>
    <row r="944" spans="2:46">
      <c r="B944" s="34" t="s">
        <v>1598</v>
      </c>
      <c r="C944" s="34">
        <v>1</v>
      </c>
      <c r="D944" s="34">
        <v>4</v>
      </c>
      <c r="E944" s="34" t="s">
        <v>81</v>
      </c>
      <c r="F944" s="34" t="s">
        <v>1599</v>
      </c>
      <c r="G944" s="34" t="s">
        <v>1598</v>
      </c>
      <c r="H944" s="34" t="s">
        <v>3500</v>
      </c>
      <c r="I944" s="34" t="s">
        <v>82</v>
      </c>
      <c r="J944" s="34">
        <v>2016</v>
      </c>
      <c r="L944" s="34" t="s">
        <v>1767</v>
      </c>
      <c r="M944" s="34" t="s">
        <v>1821</v>
      </c>
      <c r="N944" s="34">
        <v>4</v>
      </c>
      <c r="O944" s="34" t="s">
        <v>1767</v>
      </c>
      <c r="P944" s="34" t="s">
        <v>115</v>
      </c>
      <c r="R944" s="34" t="s">
        <v>1600</v>
      </c>
      <c r="S944" s="34" t="s">
        <v>1825</v>
      </c>
      <c r="T944" s="34" t="s">
        <v>2910</v>
      </c>
      <c r="U944" s="36" t="str">
        <f>VLOOKUP(First_Validations__2[[#This Row],[CountryReq]],Last_Validations[],COLUMNS($B:B)+1,FALSE)</f>
        <v>Peru: 2018</v>
      </c>
      <c r="V944" s="36" t="str">
        <f>VLOOKUP(First_Validations__2[[#This Row],[CountryReq]],Last_Validations[],COLUMNS($B:C)+1,FALSE)</f>
        <v>Peru</v>
      </c>
      <c r="W944" s="36">
        <f>VLOOKUP(First_Validations__2[[#This Row],[CountryReq]],Last_Validations[],COLUMNS($B:D)+1,FALSE)</f>
        <v>1</v>
      </c>
      <c r="X944" s="36">
        <f>VLOOKUP(First_Validations__2[[#This Row],[CountryReq]],Last_Validations[],COLUMNS($B:E)+1,FALSE)</f>
        <v>47</v>
      </c>
      <c r="Y944" s="36" t="str">
        <f>VLOOKUP(First_Validations__2[[#This Row],[CountryReq]],Last_Validations[],COLUMNS($B:F)+1,FALSE)</f>
        <v>Peru: 2018</v>
      </c>
      <c r="Z944" s="36" t="str">
        <f>VLOOKUP(First_Validations__2[[#This Row],[CountryReq]],Last_Validations[],COLUMNS($B:G)+1,FALSE)</f>
        <v>PER</v>
      </c>
      <c r="AA944" s="36" t="str">
        <f>VLOOKUP(First_Validations__2[[#This Row],[CountryReq]],Last_Validations[],COLUMNS($B:H)+1,FALSE)</f>
        <v>Peru</v>
      </c>
      <c r="AB944" s="36" t="str">
        <f>VLOOKUP(First_Validations__2[[#This Row],[CountryReq]],Last_Validations[],COLUMNS($B:I)+1,FALSE)</f>
        <v>http://eiti.org/BD/2019-45</v>
      </c>
      <c r="AC944" s="36" t="str">
        <f>VLOOKUP(First_Validations__2[[#This Row],[CountryReq]],Last_Validations[],COLUMNS($B:J)+1,FALSE)</f>
        <v>https://eiti.org/document/peru-validation-2018</v>
      </c>
      <c r="AD944" s="36">
        <f>VLOOKUP(First_Validations__2[[#This Row],[CountryReq]],Last_Validations[],COLUMNS($B:K)+1,FALSE)</f>
        <v>2018</v>
      </c>
      <c r="AE944" s="36">
        <f>VLOOKUP(First_Validations__2[[#This Row],[CountryReq]],Last_Validations[],COLUMNS($B:L)+1,FALSE)</f>
        <v>0</v>
      </c>
      <c r="AF944" s="36" t="str">
        <f>VLOOKUP(First_Validations__2[[#This Row],[CountryReq]],Last_Validations[],COLUMNS($B:M)+1,FALSE)</f>
        <v>Meaningful progress</v>
      </c>
      <c r="AG944" s="36" t="str">
        <f>VLOOKUP(First_Validations__2[[#This Row],[CountryReq]],Last_Validations[],COLUMNS($B:N)+1,FALSE)</f>
        <v>Outcomes and impact of implementation (#7.4)</v>
      </c>
      <c r="AH944" s="36">
        <f>VLOOKUP(First_Validations__2[[#This Row],[CountryReq]],Last_Validations[],COLUMNS($B:O)+1,FALSE)</f>
        <v>5</v>
      </c>
      <c r="AI944" s="36" t="str">
        <f>VLOOKUP(First_Validations__2[[#This Row],[CountryReq]],Last_Validations[],COLUMNS($B:P)+1,FALSE)</f>
        <v>Satisfactory progress</v>
      </c>
      <c r="AJ944" s="36" t="str">
        <f>VLOOKUP(First_Validations__2[[#This Row],[CountryReq]],Last_Validations[],COLUMNS($B:Q)+1,FALSE)</f>
        <v>The APR notes on recommendations provided by the Independent Administrator. Even though an impact assessment was not launched, there is evidence on regularly discussions to identify opportunities to increase impact. EITI Peru has an active role in developing recommendations and exploring options for addressing issues of greatest relevance such as subnational implementation.</v>
      </c>
      <c r="AK944" s="36">
        <f>VLOOKUP(First_Validations__2[[#This Row],[CountryReq]],Last_Validations[],COLUMNS($B:R)+1,FALSE)</f>
        <v>0</v>
      </c>
      <c r="AL944" s="36" t="str">
        <f>VLOOKUP(First_Validations__2[[#This Row],[CountryReq]],Last_Validations[],COLUMNS($B:S)+1,FALSE)</f>
        <v>http://eitiperu.minem.gob.pe/</v>
      </c>
      <c r="AM944" s="36" t="str">
        <f>VLOOKUP(First_Validations__2[[#This Row],[CountryReq]],Last_Validations[],COLUMNS($B:T)+1,FALSE)</f>
        <v>https://eiti.org/api/v1.0/score_data/47</v>
      </c>
      <c r="AN944" s="36" t="str">
        <f>IF(First_Validations__2[[#This Row],[FirstValidation.Country: Year]]=First_Validations__2[[#This Row],[Country: Year]],"First","Second / Last")</f>
        <v>Second / Last</v>
      </c>
      <c r="AO944" s="36">
        <f>IF(AND(First_Validations__2[[#This Row],[FirstValidation.Validation score]]&lt;5,First_Validations__2[[#This Row],[FirstValidation.Validation score]]&gt;1),1,0)</f>
        <v>1</v>
      </c>
      <c r="AP944" s="36">
        <f>First_Validations__2[[#This Row],[Validation score]]-First_Validations__2[[#This Row],[FirstValidation.Validation score]]</f>
        <v>1</v>
      </c>
      <c r="AQ944" s="36">
        <f>IF(AND(First_Validations__2[[#This Row],[Corrective action]]=1,First_Validations__2[[#This Row],[Validation score]]&lt;5,First_Validations__2[[#This Row],[Validation score]]&gt;1),1,0)</f>
        <v>0</v>
      </c>
      <c r="AR944" s="36">
        <f>IF(AND(First_Validations__2[[#This Row],[Corrective action]]=1,OR(First_Validations__2[[#This Row],[Validation score]]&gt;4,First_Validations__2[[#This Row],[Validation score]]&lt;2)),1,0)</f>
        <v>1</v>
      </c>
      <c r="AS9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4" s="36" t="str">
        <f>VLOOKUP(First_Validations__2[[#This Row],[Requirement ('#)]],Requirements[[Requirements]:[Categories2]],2,FALSE)</f>
        <v>Outcomes and impact</v>
      </c>
    </row>
    <row r="945" spans="2:46">
      <c r="B945" s="34" t="s">
        <v>1598</v>
      </c>
      <c r="C945" s="34">
        <v>1</v>
      </c>
      <c r="D945" s="34">
        <v>4</v>
      </c>
      <c r="E945" s="34" t="s">
        <v>81</v>
      </c>
      <c r="F945" s="34" t="s">
        <v>1599</v>
      </c>
      <c r="G945" s="34" t="s">
        <v>1598</v>
      </c>
      <c r="H945" s="34" t="s">
        <v>3500</v>
      </c>
      <c r="I945" s="34" t="s">
        <v>82</v>
      </c>
      <c r="J945" s="34">
        <v>2016</v>
      </c>
      <c r="L945" s="34" t="s">
        <v>1767</v>
      </c>
      <c r="M945" s="34" t="s">
        <v>1822</v>
      </c>
      <c r="N945" s="34">
        <v>4</v>
      </c>
      <c r="O945" s="34" t="s">
        <v>1767</v>
      </c>
      <c r="P945" s="34" t="s">
        <v>1</v>
      </c>
      <c r="R945" s="34" t="s">
        <v>1600</v>
      </c>
      <c r="S945" s="34" t="s">
        <v>1825</v>
      </c>
      <c r="T945" s="34" t="s">
        <v>2911</v>
      </c>
      <c r="U945" s="36" t="str">
        <f>VLOOKUP(First_Validations__2[[#This Row],[CountryReq]],Last_Validations[],COLUMNS($B:B)+1,FALSE)</f>
        <v>Peru: 2018</v>
      </c>
      <c r="V945" s="36" t="str">
        <f>VLOOKUP(First_Validations__2[[#This Row],[CountryReq]],Last_Validations[],COLUMNS($B:C)+1,FALSE)</f>
        <v>Peru</v>
      </c>
      <c r="W945" s="36">
        <f>VLOOKUP(First_Validations__2[[#This Row],[CountryReq]],Last_Validations[],COLUMNS($B:D)+1,FALSE)</f>
        <v>1</v>
      </c>
      <c r="X945" s="36">
        <f>VLOOKUP(First_Validations__2[[#This Row],[CountryReq]],Last_Validations[],COLUMNS($B:E)+1,FALSE)</f>
        <v>47</v>
      </c>
      <c r="Y945" s="36" t="str">
        <f>VLOOKUP(First_Validations__2[[#This Row],[CountryReq]],Last_Validations[],COLUMNS($B:F)+1,FALSE)</f>
        <v>Peru: 2018</v>
      </c>
      <c r="Z945" s="36" t="str">
        <f>VLOOKUP(First_Validations__2[[#This Row],[CountryReq]],Last_Validations[],COLUMNS($B:G)+1,FALSE)</f>
        <v>PER</v>
      </c>
      <c r="AA945" s="36" t="str">
        <f>VLOOKUP(First_Validations__2[[#This Row],[CountryReq]],Last_Validations[],COLUMNS($B:H)+1,FALSE)</f>
        <v>Peru</v>
      </c>
      <c r="AB945" s="36" t="str">
        <f>VLOOKUP(First_Validations__2[[#This Row],[CountryReq]],Last_Validations[],COLUMNS($B:I)+1,FALSE)</f>
        <v>http://eiti.org/BD/2019-45</v>
      </c>
      <c r="AC945" s="36" t="str">
        <f>VLOOKUP(First_Validations__2[[#This Row],[CountryReq]],Last_Validations[],COLUMNS($B:J)+1,FALSE)</f>
        <v>https://eiti.org/document/peru-validation-2018</v>
      </c>
      <c r="AD945" s="36">
        <f>VLOOKUP(First_Validations__2[[#This Row],[CountryReq]],Last_Validations[],COLUMNS($B:K)+1,FALSE)</f>
        <v>2018</v>
      </c>
      <c r="AE945" s="36">
        <f>VLOOKUP(First_Validations__2[[#This Row],[CountryReq]],Last_Validations[],COLUMNS($B:L)+1,FALSE)</f>
        <v>0</v>
      </c>
      <c r="AF945" s="36" t="str">
        <f>VLOOKUP(First_Validations__2[[#This Row],[CountryReq]],Last_Validations[],COLUMNS($B:M)+1,FALSE)</f>
        <v>Meaningful progress</v>
      </c>
      <c r="AG945" s="36" t="str">
        <f>VLOOKUP(First_Validations__2[[#This Row],[CountryReq]],Last_Validations[],COLUMNS($B:N)+1,FALSE)</f>
        <v>Overall Progress (#0.0)</v>
      </c>
      <c r="AH945" s="36">
        <f>VLOOKUP(First_Validations__2[[#This Row],[CountryReq]],Last_Validations[],COLUMNS($B:O)+1,FALSE)</f>
        <v>4</v>
      </c>
      <c r="AI945" s="36" t="str">
        <f>VLOOKUP(First_Validations__2[[#This Row],[CountryReq]],Last_Validations[],COLUMNS($B:P)+1,FALSE)</f>
        <v>Meaningful progress</v>
      </c>
      <c r="AJ945" s="36" t="str">
        <f>VLOOKUP(First_Validations__2[[#This Row],[CountryReq]],Last_Validations[],COLUMNS($B:Q)+1,FALSE)</f>
        <v/>
      </c>
      <c r="AK945" s="36">
        <f>VLOOKUP(First_Validations__2[[#This Row],[CountryReq]],Last_Validations[],COLUMNS($B:R)+1,FALSE)</f>
        <v>0</v>
      </c>
      <c r="AL945" s="36" t="str">
        <f>VLOOKUP(First_Validations__2[[#This Row],[CountryReq]],Last_Validations[],COLUMNS($B:S)+1,FALSE)</f>
        <v>http://eitiperu.minem.gob.pe/</v>
      </c>
      <c r="AM945" s="36" t="str">
        <f>VLOOKUP(First_Validations__2[[#This Row],[CountryReq]],Last_Validations[],COLUMNS($B:T)+1,FALSE)</f>
        <v>https://eiti.org/api/v1.0/score_data/47</v>
      </c>
      <c r="AN945" s="36" t="str">
        <f>IF(First_Validations__2[[#This Row],[FirstValidation.Country: Year]]=First_Validations__2[[#This Row],[Country: Year]],"First","Second / Last")</f>
        <v>Second / Last</v>
      </c>
      <c r="AO945" s="36">
        <f>IF(AND(First_Validations__2[[#This Row],[FirstValidation.Validation score]]&lt;5,First_Validations__2[[#This Row],[FirstValidation.Validation score]]&gt;1),1,0)</f>
        <v>1</v>
      </c>
      <c r="AP945" s="36">
        <f>First_Validations__2[[#This Row],[Validation score]]-First_Validations__2[[#This Row],[FirstValidation.Validation score]]</f>
        <v>0</v>
      </c>
      <c r="AQ945" s="36">
        <f>IF(AND(First_Validations__2[[#This Row],[Corrective action]]=1,First_Validations__2[[#This Row],[Validation score]]&lt;5,First_Validations__2[[#This Row],[Validation score]]&gt;1),1,0)</f>
        <v>1</v>
      </c>
      <c r="AR945" s="36">
        <f>IF(AND(First_Validations__2[[#This Row],[Corrective action]]=1,OR(First_Validations__2[[#This Row],[Validation score]]&gt;4,First_Validations__2[[#This Row],[Validation score]]&lt;2)),1,0)</f>
        <v>0</v>
      </c>
      <c r="AS9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5" s="36" t="str">
        <f>VLOOKUP(First_Validations__2[[#This Row],[Requirement ('#)]],Requirements[[Requirements]:[Categories2]],2,FALSE)</f>
        <v>Overall assessment</v>
      </c>
    </row>
    <row r="946" spans="2:46">
      <c r="B946" s="34" t="s">
        <v>1598</v>
      </c>
      <c r="C946" s="34">
        <v>1</v>
      </c>
      <c r="D946" s="34">
        <v>4</v>
      </c>
      <c r="E946" s="34" t="s">
        <v>81</v>
      </c>
      <c r="F946" s="34" t="s">
        <v>1599</v>
      </c>
      <c r="G946" s="34" t="s">
        <v>1598</v>
      </c>
      <c r="H946" s="34" t="s">
        <v>3500</v>
      </c>
      <c r="I946" s="34" t="s">
        <v>82</v>
      </c>
      <c r="J946" s="34">
        <v>2016</v>
      </c>
      <c r="L946" s="34" t="s">
        <v>1767</v>
      </c>
      <c r="M946" s="34" t="s">
        <v>1819</v>
      </c>
      <c r="N946" s="34">
        <v>1</v>
      </c>
      <c r="O946" s="34" t="s">
        <v>1796</v>
      </c>
      <c r="P946" s="34" t="s">
        <v>113</v>
      </c>
      <c r="R946" s="34" t="s">
        <v>1600</v>
      </c>
      <c r="S946" s="34" t="s">
        <v>1825</v>
      </c>
      <c r="T946" s="34" t="s">
        <v>2912</v>
      </c>
      <c r="U946" s="36" t="str">
        <f>VLOOKUP(First_Validations__2[[#This Row],[CountryReq]],Last_Validations[],COLUMNS($B:B)+1,FALSE)</f>
        <v>Peru: 2018</v>
      </c>
      <c r="V946" s="36" t="str">
        <f>VLOOKUP(First_Validations__2[[#This Row],[CountryReq]],Last_Validations[],COLUMNS($B:C)+1,FALSE)</f>
        <v>Peru</v>
      </c>
      <c r="W946" s="36">
        <f>VLOOKUP(First_Validations__2[[#This Row],[CountryReq]],Last_Validations[],COLUMNS($B:D)+1,FALSE)</f>
        <v>1</v>
      </c>
      <c r="X946" s="36">
        <f>VLOOKUP(First_Validations__2[[#This Row],[CountryReq]],Last_Validations[],COLUMNS($B:E)+1,FALSE)</f>
        <v>47</v>
      </c>
      <c r="Y946" s="36" t="str">
        <f>VLOOKUP(First_Validations__2[[#This Row],[CountryReq]],Last_Validations[],COLUMNS($B:F)+1,FALSE)</f>
        <v>Peru: 2018</v>
      </c>
      <c r="Z946" s="36" t="str">
        <f>VLOOKUP(First_Validations__2[[#This Row],[CountryReq]],Last_Validations[],COLUMNS($B:G)+1,FALSE)</f>
        <v>PER</v>
      </c>
      <c r="AA946" s="36" t="str">
        <f>VLOOKUP(First_Validations__2[[#This Row],[CountryReq]],Last_Validations[],COLUMNS($B:H)+1,FALSE)</f>
        <v>Peru</v>
      </c>
      <c r="AB946" s="36" t="str">
        <f>VLOOKUP(First_Validations__2[[#This Row],[CountryReq]],Last_Validations[],COLUMNS($B:I)+1,FALSE)</f>
        <v>http://eiti.org/BD/2019-45</v>
      </c>
      <c r="AC946" s="36" t="str">
        <f>VLOOKUP(First_Validations__2[[#This Row],[CountryReq]],Last_Validations[],COLUMNS($B:J)+1,FALSE)</f>
        <v>https://eiti.org/document/peru-validation-2018</v>
      </c>
      <c r="AD946" s="36">
        <f>VLOOKUP(First_Validations__2[[#This Row],[CountryReq]],Last_Validations[],COLUMNS($B:K)+1,FALSE)</f>
        <v>2018</v>
      </c>
      <c r="AE946" s="36">
        <f>VLOOKUP(First_Validations__2[[#This Row],[CountryReq]],Last_Validations[],COLUMNS($B:L)+1,FALSE)</f>
        <v>0</v>
      </c>
      <c r="AF946" s="36" t="str">
        <f>VLOOKUP(First_Validations__2[[#This Row],[CountryReq]],Last_Validations[],COLUMNS($B:M)+1,FALSE)</f>
        <v>Meaningful progress</v>
      </c>
      <c r="AG946" s="36" t="str">
        <f>VLOOKUP(First_Validations__2[[#This Row],[CountryReq]],Last_Validations[],COLUMNS($B:N)+1,FALSE)</f>
        <v>Data accessibility (#7.2)</v>
      </c>
      <c r="AH946" s="36">
        <f>VLOOKUP(First_Validations__2[[#This Row],[CountryReq]],Last_Validations[],COLUMNS($B:O)+1,FALSE)</f>
        <v>1</v>
      </c>
      <c r="AI946" s="36" t="str">
        <f>VLOOKUP(First_Validations__2[[#This Row],[CountryReq]],Last_Validations[],COLUMNS($B:P)+1,FALSE)</f>
        <v>Not required (recommended)</v>
      </c>
      <c r="AJ946" s="36" t="str">
        <f>VLOOKUP(First_Validations__2[[#This Row],[CountryReq]],Last_Validations[],COLUMNS($B:Q)+1,FALSE)</f>
        <v>EITI-Peru has undertaken some work to make data from EITI Reports accessible like an online visualization tool. Nevertheless, additional efforts should be implemented to fully address this provision.</v>
      </c>
      <c r="AK946" s="36">
        <f>VLOOKUP(First_Validations__2[[#This Row],[CountryReq]],Last_Validations[],COLUMNS($B:R)+1,FALSE)</f>
        <v>0</v>
      </c>
      <c r="AL946" s="36" t="str">
        <f>VLOOKUP(First_Validations__2[[#This Row],[CountryReq]],Last_Validations[],COLUMNS($B:S)+1,FALSE)</f>
        <v>http://eitiperu.minem.gob.pe/</v>
      </c>
      <c r="AM946" s="36" t="str">
        <f>VLOOKUP(First_Validations__2[[#This Row],[CountryReq]],Last_Validations[],COLUMNS($B:T)+1,FALSE)</f>
        <v>https://eiti.org/api/v1.0/score_data/47</v>
      </c>
      <c r="AN946" s="36" t="str">
        <f>IF(First_Validations__2[[#This Row],[FirstValidation.Country: Year]]=First_Validations__2[[#This Row],[Country: Year]],"First","Second / Last")</f>
        <v>Second / Last</v>
      </c>
      <c r="AO946" s="36">
        <f>IF(AND(First_Validations__2[[#This Row],[FirstValidation.Validation score]]&lt;5,First_Validations__2[[#This Row],[FirstValidation.Validation score]]&gt;1),1,0)</f>
        <v>0</v>
      </c>
      <c r="AP946" s="36">
        <f>First_Validations__2[[#This Row],[Validation score]]-First_Validations__2[[#This Row],[FirstValidation.Validation score]]</f>
        <v>0</v>
      </c>
      <c r="AQ946" s="36">
        <f>IF(AND(First_Validations__2[[#This Row],[Corrective action]]=1,First_Validations__2[[#This Row],[Validation score]]&lt;5,First_Validations__2[[#This Row],[Validation score]]&gt;1),1,0)</f>
        <v>0</v>
      </c>
      <c r="AR946" s="36">
        <f>IF(AND(First_Validations__2[[#This Row],[Corrective action]]=1,OR(First_Validations__2[[#This Row],[Validation score]]&gt;4,First_Validations__2[[#This Row],[Validation score]]&lt;2)),1,0)</f>
        <v>0</v>
      </c>
      <c r="AS9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6" s="36" t="str">
        <f>VLOOKUP(First_Validations__2[[#This Row],[Requirement ('#)]],Requirements[[Requirements]:[Categories2]],2,FALSE)</f>
        <v>Outcomes and impact</v>
      </c>
    </row>
    <row r="947" spans="2:46">
      <c r="B947" s="34" t="s">
        <v>1598</v>
      </c>
      <c r="C947" s="34">
        <v>1</v>
      </c>
      <c r="D947" s="34">
        <v>4</v>
      </c>
      <c r="E947" s="34" t="s">
        <v>81</v>
      </c>
      <c r="F947" s="34" t="s">
        <v>1599</v>
      </c>
      <c r="G947" s="34" t="s">
        <v>1598</v>
      </c>
      <c r="H947" s="34" t="s">
        <v>3500</v>
      </c>
      <c r="I947" s="34" t="s">
        <v>82</v>
      </c>
      <c r="J947" s="34">
        <v>2016</v>
      </c>
      <c r="L947" s="34" t="s">
        <v>1767</v>
      </c>
      <c r="M947" s="34" t="s">
        <v>1820</v>
      </c>
      <c r="N947" s="34">
        <v>4</v>
      </c>
      <c r="O947" s="34" t="s">
        <v>1767</v>
      </c>
      <c r="P947" s="34" t="s">
        <v>114</v>
      </c>
      <c r="R947" s="34" t="s">
        <v>1600</v>
      </c>
      <c r="S947" s="34" t="s">
        <v>1825</v>
      </c>
      <c r="T947" s="34" t="s">
        <v>2913</v>
      </c>
      <c r="U947" s="36" t="str">
        <f>VLOOKUP(First_Validations__2[[#This Row],[CountryReq]],Last_Validations[],COLUMNS($B:B)+1,FALSE)</f>
        <v>Peru: 2018</v>
      </c>
      <c r="V947" s="36" t="str">
        <f>VLOOKUP(First_Validations__2[[#This Row],[CountryReq]],Last_Validations[],COLUMNS($B:C)+1,FALSE)</f>
        <v>Peru</v>
      </c>
      <c r="W947" s="36">
        <f>VLOOKUP(First_Validations__2[[#This Row],[CountryReq]],Last_Validations[],COLUMNS($B:D)+1,FALSE)</f>
        <v>1</v>
      </c>
      <c r="X947" s="36">
        <f>VLOOKUP(First_Validations__2[[#This Row],[CountryReq]],Last_Validations[],COLUMNS($B:E)+1,FALSE)</f>
        <v>47</v>
      </c>
      <c r="Y947" s="36" t="str">
        <f>VLOOKUP(First_Validations__2[[#This Row],[CountryReq]],Last_Validations[],COLUMNS($B:F)+1,FALSE)</f>
        <v>Peru: 2018</v>
      </c>
      <c r="Z947" s="36" t="str">
        <f>VLOOKUP(First_Validations__2[[#This Row],[CountryReq]],Last_Validations[],COLUMNS($B:G)+1,FALSE)</f>
        <v>PER</v>
      </c>
      <c r="AA947" s="36" t="str">
        <f>VLOOKUP(First_Validations__2[[#This Row],[CountryReq]],Last_Validations[],COLUMNS($B:H)+1,FALSE)</f>
        <v>Peru</v>
      </c>
      <c r="AB947" s="36" t="str">
        <f>VLOOKUP(First_Validations__2[[#This Row],[CountryReq]],Last_Validations[],COLUMNS($B:I)+1,FALSE)</f>
        <v>http://eiti.org/BD/2019-45</v>
      </c>
      <c r="AC947" s="36" t="str">
        <f>VLOOKUP(First_Validations__2[[#This Row],[CountryReq]],Last_Validations[],COLUMNS($B:J)+1,FALSE)</f>
        <v>https://eiti.org/document/peru-validation-2018</v>
      </c>
      <c r="AD947" s="36">
        <f>VLOOKUP(First_Validations__2[[#This Row],[CountryReq]],Last_Validations[],COLUMNS($B:K)+1,FALSE)</f>
        <v>2018</v>
      </c>
      <c r="AE947" s="36">
        <f>VLOOKUP(First_Validations__2[[#This Row],[CountryReq]],Last_Validations[],COLUMNS($B:L)+1,FALSE)</f>
        <v>0</v>
      </c>
      <c r="AF947" s="36" t="str">
        <f>VLOOKUP(First_Validations__2[[#This Row],[CountryReq]],Last_Validations[],COLUMNS($B:M)+1,FALSE)</f>
        <v>Meaningful progress</v>
      </c>
      <c r="AG947" s="36" t="str">
        <f>VLOOKUP(First_Validations__2[[#This Row],[CountryReq]],Last_Validations[],COLUMNS($B:N)+1,FALSE)</f>
        <v>Follow up on recommendations (#7.3)</v>
      </c>
      <c r="AH947" s="36">
        <f>VLOOKUP(First_Validations__2[[#This Row],[CountryReq]],Last_Validations[],COLUMNS($B:O)+1,FALSE)</f>
        <v>5</v>
      </c>
      <c r="AI947" s="36" t="str">
        <f>VLOOKUP(First_Validations__2[[#This Row],[CountryReq]],Last_Validations[],COLUMNS($B:P)+1,FALSE)</f>
        <v>Satisfactory progress</v>
      </c>
      <c r="AJ947" s="36" t="str">
        <f>VLOOKUP(First_Validations__2[[#This Row],[CountryReq]],Last_Validations[],COLUMNS($B:Q)+1,FALSE)</f>
        <v xml:space="preserve">The MSG has taken steps to act upon lessons learnt, to identify weaknesses of the EITI process and to consider the recommendations for improvements from the Independent Administrator. There is evidence that stakeholders have discussed how to strengthen EITI’s impact.  </v>
      </c>
      <c r="AK947" s="36">
        <f>VLOOKUP(First_Validations__2[[#This Row],[CountryReq]],Last_Validations[],COLUMNS($B:R)+1,FALSE)</f>
        <v>0</v>
      </c>
      <c r="AL947" s="36" t="str">
        <f>VLOOKUP(First_Validations__2[[#This Row],[CountryReq]],Last_Validations[],COLUMNS($B:S)+1,FALSE)</f>
        <v>http://eitiperu.minem.gob.pe/</v>
      </c>
      <c r="AM947" s="36" t="str">
        <f>VLOOKUP(First_Validations__2[[#This Row],[CountryReq]],Last_Validations[],COLUMNS($B:T)+1,FALSE)</f>
        <v>https://eiti.org/api/v1.0/score_data/47</v>
      </c>
      <c r="AN947" s="36" t="str">
        <f>IF(First_Validations__2[[#This Row],[FirstValidation.Country: Year]]=First_Validations__2[[#This Row],[Country: Year]],"First","Second / Last")</f>
        <v>Second / Last</v>
      </c>
      <c r="AO947" s="36">
        <f>IF(AND(First_Validations__2[[#This Row],[FirstValidation.Validation score]]&lt;5,First_Validations__2[[#This Row],[FirstValidation.Validation score]]&gt;1),1,0)</f>
        <v>1</v>
      </c>
      <c r="AP947" s="36">
        <f>First_Validations__2[[#This Row],[Validation score]]-First_Validations__2[[#This Row],[FirstValidation.Validation score]]</f>
        <v>1</v>
      </c>
      <c r="AQ947" s="36">
        <f>IF(AND(First_Validations__2[[#This Row],[Corrective action]]=1,First_Validations__2[[#This Row],[Validation score]]&lt;5,First_Validations__2[[#This Row],[Validation score]]&gt;1),1,0)</f>
        <v>0</v>
      </c>
      <c r="AR947" s="36">
        <f>IF(AND(First_Validations__2[[#This Row],[Corrective action]]=1,OR(First_Validations__2[[#This Row],[Validation score]]&gt;4,First_Validations__2[[#This Row],[Validation score]]&lt;2)),1,0)</f>
        <v>1</v>
      </c>
      <c r="AS9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7" s="36" t="str">
        <f>VLOOKUP(First_Validations__2[[#This Row],[Requirement ('#)]],Requirements[[Requirements]:[Categories2]],2,FALSE)</f>
        <v>Outcomes and impact</v>
      </c>
    </row>
    <row r="948" spans="2:46">
      <c r="B948" s="34" t="s">
        <v>1598</v>
      </c>
      <c r="C948" s="34">
        <v>1</v>
      </c>
      <c r="D948" s="34">
        <v>4</v>
      </c>
      <c r="E948" s="34" t="s">
        <v>81</v>
      </c>
      <c r="F948" s="34" t="s">
        <v>1599</v>
      </c>
      <c r="G948" s="34" t="s">
        <v>1598</v>
      </c>
      <c r="H948" s="34" t="s">
        <v>3500</v>
      </c>
      <c r="I948" s="34" t="s">
        <v>82</v>
      </c>
      <c r="J948" s="34">
        <v>2016</v>
      </c>
      <c r="L948" s="34" t="s">
        <v>1767</v>
      </c>
      <c r="M948" s="34" t="s">
        <v>1813</v>
      </c>
      <c r="N948" s="34">
        <v>1</v>
      </c>
      <c r="O948" s="34" t="s">
        <v>1796</v>
      </c>
      <c r="P948" s="34" t="s">
        <v>108</v>
      </c>
      <c r="R948" s="34" t="s">
        <v>1600</v>
      </c>
      <c r="S948" s="34" t="s">
        <v>1825</v>
      </c>
      <c r="T948" s="34" t="s">
        <v>2914</v>
      </c>
      <c r="U948" s="36" t="str">
        <f>VLOOKUP(First_Validations__2[[#This Row],[CountryReq]],Last_Validations[],COLUMNS($B:B)+1,FALSE)</f>
        <v>Peru: 2018</v>
      </c>
      <c r="V948" s="36" t="str">
        <f>VLOOKUP(First_Validations__2[[#This Row],[CountryReq]],Last_Validations[],COLUMNS($B:C)+1,FALSE)</f>
        <v>Peru</v>
      </c>
      <c r="W948" s="36">
        <f>VLOOKUP(First_Validations__2[[#This Row],[CountryReq]],Last_Validations[],COLUMNS($B:D)+1,FALSE)</f>
        <v>1</v>
      </c>
      <c r="X948" s="36">
        <f>VLOOKUP(First_Validations__2[[#This Row],[CountryReq]],Last_Validations[],COLUMNS($B:E)+1,FALSE)</f>
        <v>47</v>
      </c>
      <c r="Y948" s="36" t="str">
        <f>VLOOKUP(First_Validations__2[[#This Row],[CountryReq]],Last_Validations[],COLUMNS($B:F)+1,FALSE)</f>
        <v>Peru: 2018</v>
      </c>
      <c r="Z948" s="36" t="str">
        <f>VLOOKUP(First_Validations__2[[#This Row],[CountryReq]],Last_Validations[],COLUMNS($B:G)+1,FALSE)</f>
        <v>PER</v>
      </c>
      <c r="AA948" s="36" t="str">
        <f>VLOOKUP(First_Validations__2[[#This Row],[CountryReq]],Last_Validations[],COLUMNS($B:H)+1,FALSE)</f>
        <v>Peru</v>
      </c>
      <c r="AB948" s="36" t="str">
        <f>VLOOKUP(First_Validations__2[[#This Row],[CountryReq]],Last_Validations[],COLUMNS($B:I)+1,FALSE)</f>
        <v>http://eiti.org/BD/2019-45</v>
      </c>
      <c r="AC948" s="36" t="str">
        <f>VLOOKUP(First_Validations__2[[#This Row],[CountryReq]],Last_Validations[],COLUMNS($B:J)+1,FALSE)</f>
        <v>https://eiti.org/document/peru-validation-2018</v>
      </c>
      <c r="AD948" s="36">
        <f>VLOOKUP(First_Validations__2[[#This Row],[CountryReq]],Last_Validations[],COLUMNS($B:K)+1,FALSE)</f>
        <v>2018</v>
      </c>
      <c r="AE948" s="36">
        <f>VLOOKUP(First_Validations__2[[#This Row],[CountryReq]],Last_Validations[],COLUMNS($B:L)+1,FALSE)</f>
        <v>0</v>
      </c>
      <c r="AF948" s="36" t="str">
        <f>VLOOKUP(First_Validations__2[[#This Row],[CountryReq]],Last_Validations[],COLUMNS($B:M)+1,FALSE)</f>
        <v>Meaningful progress</v>
      </c>
      <c r="AG948" s="36" t="str">
        <f>VLOOKUP(First_Validations__2[[#This Row],[CountryReq]],Last_Validations[],COLUMNS($B:N)+1,FALSE)</f>
        <v>Revenue management and expenditures (#5.3)</v>
      </c>
      <c r="AH948" s="36">
        <f>VLOOKUP(First_Validations__2[[#This Row],[CountryReq]],Last_Validations[],COLUMNS($B:O)+1,FALSE)</f>
        <v>1</v>
      </c>
      <c r="AI948" s="36" t="str">
        <f>VLOOKUP(First_Validations__2[[#This Row],[CountryReq]],Last_Validations[],COLUMNS($B:P)+1,FALSE)</f>
        <v>Not required (recommended)</v>
      </c>
      <c r="AJ948" s="36" t="str">
        <f>VLOOKUP(First_Validations__2[[#This Row],[CountryReq]],Last_Validations[],COLUMNS($B:Q)+1,FALSE)</f>
        <v xml:space="preserve">EITI Reports disclose earmarked revenues as part of the Requirement 5.2.  Peru has publicly available government systems disclosing national budget, audit processes and studies addressing the sustainability and resource dependence. EITI Reports could be an opportunity to educate the public about these systems. </v>
      </c>
      <c r="AK948" s="36">
        <f>VLOOKUP(First_Validations__2[[#This Row],[CountryReq]],Last_Validations[],COLUMNS($B:R)+1,FALSE)</f>
        <v>0</v>
      </c>
      <c r="AL948" s="36" t="str">
        <f>VLOOKUP(First_Validations__2[[#This Row],[CountryReq]],Last_Validations[],COLUMNS($B:S)+1,FALSE)</f>
        <v>http://eitiperu.minem.gob.pe/</v>
      </c>
      <c r="AM948" s="36" t="str">
        <f>VLOOKUP(First_Validations__2[[#This Row],[CountryReq]],Last_Validations[],COLUMNS($B:T)+1,FALSE)</f>
        <v>https://eiti.org/api/v1.0/score_data/47</v>
      </c>
      <c r="AN948" s="36" t="str">
        <f>IF(First_Validations__2[[#This Row],[FirstValidation.Country: Year]]=First_Validations__2[[#This Row],[Country: Year]],"First","Second / Last")</f>
        <v>Second / Last</v>
      </c>
      <c r="AO948" s="36">
        <f>IF(AND(First_Validations__2[[#This Row],[FirstValidation.Validation score]]&lt;5,First_Validations__2[[#This Row],[FirstValidation.Validation score]]&gt;1),1,0)</f>
        <v>0</v>
      </c>
      <c r="AP948" s="36">
        <f>First_Validations__2[[#This Row],[Validation score]]-First_Validations__2[[#This Row],[FirstValidation.Validation score]]</f>
        <v>0</v>
      </c>
      <c r="AQ948" s="36">
        <f>IF(AND(First_Validations__2[[#This Row],[Corrective action]]=1,First_Validations__2[[#This Row],[Validation score]]&lt;5,First_Validations__2[[#This Row],[Validation score]]&gt;1),1,0)</f>
        <v>0</v>
      </c>
      <c r="AR948" s="36">
        <f>IF(AND(First_Validations__2[[#This Row],[Corrective action]]=1,OR(First_Validations__2[[#This Row],[Validation score]]&gt;4,First_Validations__2[[#This Row],[Validation score]]&lt;2)),1,0)</f>
        <v>0</v>
      </c>
      <c r="AS9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8" s="36" t="str">
        <f>VLOOKUP(First_Validations__2[[#This Row],[Requirement ('#)]],Requirements[[Requirements]:[Categories2]],2,FALSE)</f>
        <v>Revenue allocation</v>
      </c>
    </row>
    <row r="949" spans="2:46">
      <c r="B949" s="34" t="s">
        <v>1598</v>
      </c>
      <c r="C949" s="34">
        <v>1</v>
      </c>
      <c r="D949" s="34">
        <v>4</v>
      </c>
      <c r="E949" s="34" t="s">
        <v>81</v>
      </c>
      <c r="F949" s="34" t="s">
        <v>1599</v>
      </c>
      <c r="G949" s="34" t="s">
        <v>1598</v>
      </c>
      <c r="H949" s="34" t="s">
        <v>3500</v>
      </c>
      <c r="I949" s="34" t="s">
        <v>82</v>
      </c>
      <c r="J949" s="34">
        <v>2016</v>
      </c>
      <c r="L949" s="34" t="s">
        <v>1767</v>
      </c>
      <c r="M949" s="34" t="s">
        <v>1807</v>
      </c>
      <c r="N949" s="34">
        <v>0</v>
      </c>
      <c r="O949" s="34" t="s">
        <v>4</v>
      </c>
      <c r="P949" s="34" t="s">
        <v>102</v>
      </c>
      <c r="R949" s="34" t="s">
        <v>1600</v>
      </c>
      <c r="S949" s="34" t="s">
        <v>1825</v>
      </c>
      <c r="T949" s="34" t="s">
        <v>2915</v>
      </c>
      <c r="U949" s="36" t="str">
        <f>VLOOKUP(First_Validations__2[[#This Row],[CountryReq]],Last_Validations[],COLUMNS($B:B)+1,FALSE)</f>
        <v>Peru: 2018</v>
      </c>
      <c r="V949" s="36" t="str">
        <f>VLOOKUP(First_Validations__2[[#This Row],[CountryReq]],Last_Validations[],COLUMNS($B:C)+1,FALSE)</f>
        <v>Peru</v>
      </c>
      <c r="W949" s="36">
        <f>VLOOKUP(First_Validations__2[[#This Row],[CountryReq]],Last_Validations[],COLUMNS($B:D)+1,FALSE)</f>
        <v>1</v>
      </c>
      <c r="X949" s="36">
        <f>VLOOKUP(First_Validations__2[[#This Row],[CountryReq]],Last_Validations[],COLUMNS($B:E)+1,FALSE)</f>
        <v>47</v>
      </c>
      <c r="Y949" s="36" t="str">
        <f>VLOOKUP(First_Validations__2[[#This Row],[CountryReq]],Last_Validations[],COLUMNS($B:F)+1,FALSE)</f>
        <v>Peru: 2018</v>
      </c>
      <c r="Z949" s="36" t="str">
        <f>VLOOKUP(First_Validations__2[[#This Row],[CountryReq]],Last_Validations[],COLUMNS($B:G)+1,FALSE)</f>
        <v>PER</v>
      </c>
      <c r="AA949" s="36" t="str">
        <f>VLOOKUP(First_Validations__2[[#This Row],[CountryReq]],Last_Validations[],COLUMNS($B:H)+1,FALSE)</f>
        <v>Peru</v>
      </c>
      <c r="AB949" s="36" t="str">
        <f>VLOOKUP(First_Validations__2[[#This Row],[CountryReq]],Last_Validations[],COLUMNS($B:I)+1,FALSE)</f>
        <v>http://eiti.org/BD/2019-45</v>
      </c>
      <c r="AC949" s="36" t="str">
        <f>VLOOKUP(First_Validations__2[[#This Row],[CountryReq]],Last_Validations[],COLUMNS($B:J)+1,FALSE)</f>
        <v>https://eiti.org/document/peru-validation-2018</v>
      </c>
      <c r="AD949" s="36">
        <f>VLOOKUP(First_Validations__2[[#This Row],[CountryReq]],Last_Validations[],COLUMNS($B:K)+1,FALSE)</f>
        <v>2018</v>
      </c>
      <c r="AE949" s="36">
        <f>VLOOKUP(First_Validations__2[[#This Row],[CountryReq]],Last_Validations[],COLUMNS($B:L)+1,FALSE)</f>
        <v>0</v>
      </c>
      <c r="AF949" s="36" t="str">
        <f>VLOOKUP(First_Validations__2[[#This Row],[CountryReq]],Last_Validations[],COLUMNS($B:M)+1,FALSE)</f>
        <v>Meaningful progress</v>
      </c>
      <c r="AG949" s="36" t="str">
        <f>VLOOKUP(First_Validations__2[[#This Row],[CountryReq]],Last_Validations[],COLUMNS($B:N)+1,FALSE)</f>
        <v>Direct subnational payments (#4.6)</v>
      </c>
      <c r="AH949" s="36">
        <f>VLOOKUP(First_Validations__2[[#This Row],[CountryReq]],Last_Validations[],COLUMNS($B:O)+1,FALSE)</f>
        <v>0</v>
      </c>
      <c r="AI949" s="36" t="str">
        <f>VLOOKUP(First_Validations__2[[#This Row],[CountryReq]],Last_Validations[],COLUMNS($B:P)+1,FALSE)</f>
        <v>Not applicable</v>
      </c>
      <c r="AJ949" s="36" t="str">
        <f>VLOOKUP(First_Validations__2[[#This Row],[CountryReq]],Last_Validations[],COLUMNS($B:Q)+1,FALSE)</f>
        <v xml:space="preserve">The International Secretariat could establish that subnational government entities do not levy any specific taxes to the extractives industries. Other taxes collected by subnational governments as registration fees appear to be immaterial. </v>
      </c>
      <c r="AK949" s="36">
        <f>VLOOKUP(First_Validations__2[[#This Row],[CountryReq]],Last_Validations[],COLUMNS($B:R)+1,FALSE)</f>
        <v>0</v>
      </c>
      <c r="AL949" s="36" t="str">
        <f>VLOOKUP(First_Validations__2[[#This Row],[CountryReq]],Last_Validations[],COLUMNS($B:S)+1,FALSE)</f>
        <v>http://eitiperu.minem.gob.pe/</v>
      </c>
      <c r="AM949" s="36" t="str">
        <f>VLOOKUP(First_Validations__2[[#This Row],[CountryReq]],Last_Validations[],COLUMNS($B:T)+1,FALSE)</f>
        <v>https://eiti.org/api/v1.0/score_data/47</v>
      </c>
      <c r="AN949" s="36" t="str">
        <f>IF(First_Validations__2[[#This Row],[FirstValidation.Country: Year]]=First_Validations__2[[#This Row],[Country: Year]],"First","Second / Last")</f>
        <v>Second / Last</v>
      </c>
      <c r="AO949" s="36">
        <f>IF(AND(First_Validations__2[[#This Row],[FirstValidation.Validation score]]&lt;5,First_Validations__2[[#This Row],[FirstValidation.Validation score]]&gt;1),1,0)</f>
        <v>0</v>
      </c>
      <c r="AP949" s="36">
        <f>First_Validations__2[[#This Row],[Validation score]]-First_Validations__2[[#This Row],[FirstValidation.Validation score]]</f>
        <v>0</v>
      </c>
      <c r="AQ949" s="36">
        <f>IF(AND(First_Validations__2[[#This Row],[Corrective action]]=1,First_Validations__2[[#This Row],[Validation score]]&lt;5,First_Validations__2[[#This Row],[Validation score]]&gt;1),1,0)</f>
        <v>0</v>
      </c>
      <c r="AR949" s="36">
        <f>IF(AND(First_Validations__2[[#This Row],[Corrective action]]=1,OR(First_Validations__2[[#This Row],[Validation score]]&gt;4,First_Validations__2[[#This Row],[Validation score]]&lt;2)),1,0)</f>
        <v>0</v>
      </c>
      <c r="AS9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49" s="36" t="str">
        <f>VLOOKUP(First_Validations__2[[#This Row],[Requirement ('#)]],Requirements[[Requirements]:[Categories2]],2,FALSE)</f>
        <v>Revenue collection</v>
      </c>
    </row>
    <row r="950" spans="2:46">
      <c r="B950" s="34" t="s">
        <v>1598</v>
      </c>
      <c r="C950" s="34">
        <v>1</v>
      </c>
      <c r="D950" s="34">
        <v>4</v>
      </c>
      <c r="E950" s="34" t="s">
        <v>81</v>
      </c>
      <c r="F950" s="34" t="s">
        <v>1599</v>
      </c>
      <c r="G950" s="34" t="s">
        <v>1598</v>
      </c>
      <c r="H950" s="34" t="s">
        <v>3500</v>
      </c>
      <c r="I950" s="34" t="s">
        <v>82</v>
      </c>
      <c r="J950" s="34">
        <v>2016</v>
      </c>
      <c r="L950" s="34" t="s">
        <v>1767</v>
      </c>
      <c r="M950" s="34" t="s">
        <v>1808</v>
      </c>
      <c r="N950" s="34">
        <v>5</v>
      </c>
      <c r="O950" s="34" t="s">
        <v>1768</v>
      </c>
      <c r="P950" s="34" t="s">
        <v>103</v>
      </c>
      <c r="R950" s="34" t="s">
        <v>1600</v>
      </c>
      <c r="S950" s="34" t="s">
        <v>1825</v>
      </c>
      <c r="T950" s="34" t="s">
        <v>2916</v>
      </c>
      <c r="U950" s="36" t="str">
        <f>VLOOKUP(First_Validations__2[[#This Row],[CountryReq]],Last_Validations[],COLUMNS($B:B)+1,FALSE)</f>
        <v>Peru: 2018</v>
      </c>
      <c r="V950" s="36" t="str">
        <f>VLOOKUP(First_Validations__2[[#This Row],[CountryReq]],Last_Validations[],COLUMNS($B:C)+1,FALSE)</f>
        <v>Peru</v>
      </c>
      <c r="W950" s="36">
        <f>VLOOKUP(First_Validations__2[[#This Row],[CountryReq]],Last_Validations[],COLUMNS($B:D)+1,FALSE)</f>
        <v>1</v>
      </c>
      <c r="X950" s="36">
        <f>VLOOKUP(First_Validations__2[[#This Row],[CountryReq]],Last_Validations[],COLUMNS($B:E)+1,FALSE)</f>
        <v>47</v>
      </c>
      <c r="Y950" s="36" t="str">
        <f>VLOOKUP(First_Validations__2[[#This Row],[CountryReq]],Last_Validations[],COLUMNS($B:F)+1,FALSE)</f>
        <v>Peru: 2018</v>
      </c>
      <c r="Z950" s="36" t="str">
        <f>VLOOKUP(First_Validations__2[[#This Row],[CountryReq]],Last_Validations[],COLUMNS($B:G)+1,FALSE)</f>
        <v>PER</v>
      </c>
      <c r="AA950" s="36" t="str">
        <f>VLOOKUP(First_Validations__2[[#This Row],[CountryReq]],Last_Validations[],COLUMNS($B:H)+1,FALSE)</f>
        <v>Peru</v>
      </c>
      <c r="AB950" s="36" t="str">
        <f>VLOOKUP(First_Validations__2[[#This Row],[CountryReq]],Last_Validations[],COLUMNS($B:I)+1,FALSE)</f>
        <v>http://eiti.org/BD/2019-45</v>
      </c>
      <c r="AC950" s="36" t="str">
        <f>VLOOKUP(First_Validations__2[[#This Row],[CountryReq]],Last_Validations[],COLUMNS($B:J)+1,FALSE)</f>
        <v>https://eiti.org/document/peru-validation-2018</v>
      </c>
      <c r="AD950" s="36">
        <f>VLOOKUP(First_Validations__2[[#This Row],[CountryReq]],Last_Validations[],COLUMNS($B:K)+1,FALSE)</f>
        <v>2018</v>
      </c>
      <c r="AE950" s="36">
        <f>VLOOKUP(First_Validations__2[[#This Row],[CountryReq]],Last_Validations[],COLUMNS($B:L)+1,FALSE)</f>
        <v>0</v>
      </c>
      <c r="AF950" s="36" t="str">
        <f>VLOOKUP(First_Validations__2[[#This Row],[CountryReq]],Last_Validations[],COLUMNS($B:M)+1,FALSE)</f>
        <v>Meaningful progress</v>
      </c>
      <c r="AG950" s="36" t="str">
        <f>VLOOKUP(First_Validations__2[[#This Row],[CountryReq]],Last_Validations[],COLUMNS($B:N)+1,FALSE)</f>
        <v>Disaggregation (#4.7)</v>
      </c>
      <c r="AH950" s="36">
        <f>VLOOKUP(First_Validations__2[[#This Row],[CountryReq]],Last_Validations[],COLUMNS($B:O)+1,FALSE)</f>
        <v>5</v>
      </c>
      <c r="AI950" s="36" t="str">
        <f>VLOOKUP(First_Validations__2[[#This Row],[CountryReq]],Last_Validations[],COLUMNS($B:P)+1,FALSE)</f>
        <v>Satisfactory progress</v>
      </c>
      <c r="AJ950" s="36" t="str">
        <f>VLOOKUP(First_Validations__2[[#This Row],[CountryReq]],Last_Validations[],COLUMNS($B:Q)+1,FALSE)</f>
        <v xml:space="preserve">It has been confirmed that the report is fully disaggregated by company and revenue stream. </v>
      </c>
      <c r="AK950" s="36">
        <f>VLOOKUP(First_Validations__2[[#This Row],[CountryReq]],Last_Validations[],COLUMNS($B:R)+1,FALSE)</f>
        <v>0</v>
      </c>
      <c r="AL950" s="36" t="str">
        <f>VLOOKUP(First_Validations__2[[#This Row],[CountryReq]],Last_Validations[],COLUMNS($B:S)+1,FALSE)</f>
        <v>http://eitiperu.minem.gob.pe/</v>
      </c>
      <c r="AM950" s="36" t="str">
        <f>VLOOKUP(First_Validations__2[[#This Row],[CountryReq]],Last_Validations[],COLUMNS($B:T)+1,FALSE)</f>
        <v>https://eiti.org/api/v1.0/score_data/47</v>
      </c>
      <c r="AN950" s="36" t="str">
        <f>IF(First_Validations__2[[#This Row],[FirstValidation.Country: Year]]=First_Validations__2[[#This Row],[Country: Year]],"First","Second / Last")</f>
        <v>Second / Last</v>
      </c>
      <c r="AO950" s="36">
        <f>IF(AND(First_Validations__2[[#This Row],[FirstValidation.Validation score]]&lt;5,First_Validations__2[[#This Row],[FirstValidation.Validation score]]&gt;1),1,0)</f>
        <v>0</v>
      </c>
      <c r="AP950" s="36">
        <f>First_Validations__2[[#This Row],[Validation score]]-First_Validations__2[[#This Row],[FirstValidation.Validation score]]</f>
        <v>0</v>
      </c>
      <c r="AQ950" s="36">
        <f>IF(AND(First_Validations__2[[#This Row],[Corrective action]]=1,First_Validations__2[[#This Row],[Validation score]]&lt;5,First_Validations__2[[#This Row],[Validation score]]&gt;1),1,0)</f>
        <v>0</v>
      </c>
      <c r="AR950" s="36">
        <f>IF(AND(First_Validations__2[[#This Row],[Corrective action]]=1,OR(First_Validations__2[[#This Row],[Validation score]]&gt;4,First_Validations__2[[#This Row],[Validation score]]&lt;2)),1,0)</f>
        <v>0</v>
      </c>
      <c r="AS9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0" s="36" t="str">
        <f>VLOOKUP(First_Validations__2[[#This Row],[Requirement ('#)]],Requirements[[Requirements]:[Categories2]],2,FALSE)</f>
        <v>Revenue collection</v>
      </c>
    </row>
    <row r="951" spans="2:46">
      <c r="B951" s="34" t="s">
        <v>1598</v>
      </c>
      <c r="C951" s="34">
        <v>1</v>
      </c>
      <c r="D951" s="34">
        <v>4</v>
      </c>
      <c r="E951" s="34" t="s">
        <v>81</v>
      </c>
      <c r="F951" s="34" t="s">
        <v>1599</v>
      </c>
      <c r="G951" s="34" t="s">
        <v>1598</v>
      </c>
      <c r="H951" s="34" t="s">
        <v>3500</v>
      </c>
      <c r="I951" s="34" t="s">
        <v>82</v>
      </c>
      <c r="J951" s="34">
        <v>2016</v>
      </c>
      <c r="L951" s="34" t="s">
        <v>1767</v>
      </c>
      <c r="M951" s="34" t="s">
        <v>1805</v>
      </c>
      <c r="N951" s="34">
        <v>0</v>
      </c>
      <c r="O951" s="34" t="s">
        <v>4</v>
      </c>
      <c r="P951" s="34" t="s">
        <v>100</v>
      </c>
      <c r="R951" s="34" t="s">
        <v>1600</v>
      </c>
      <c r="S951" s="34" t="s">
        <v>1825</v>
      </c>
      <c r="T951" s="34" t="s">
        <v>2917</v>
      </c>
      <c r="U951" s="36" t="str">
        <f>VLOOKUP(First_Validations__2[[#This Row],[CountryReq]],Last_Validations[],COLUMNS($B:B)+1,FALSE)</f>
        <v>Peru: 2018</v>
      </c>
      <c r="V951" s="36" t="str">
        <f>VLOOKUP(First_Validations__2[[#This Row],[CountryReq]],Last_Validations[],COLUMNS($B:C)+1,FALSE)</f>
        <v>Peru</v>
      </c>
      <c r="W951" s="36">
        <f>VLOOKUP(First_Validations__2[[#This Row],[CountryReq]],Last_Validations[],COLUMNS($B:D)+1,FALSE)</f>
        <v>1</v>
      </c>
      <c r="X951" s="36">
        <f>VLOOKUP(First_Validations__2[[#This Row],[CountryReq]],Last_Validations[],COLUMNS($B:E)+1,FALSE)</f>
        <v>47</v>
      </c>
      <c r="Y951" s="36" t="str">
        <f>VLOOKUP(First_Validations__2[[#This Row],[CountryReq]],Last_Validations[],COLUMNS($B:F)+1,FALSE)</f>
        <v>Peru: 2018</v>
      </c>
      <c r="Z951" s="36" t="str">
        <f>VLOOKUP(First_Validations__2[[#This Row],[CountryReq]],Last_Validations[],COLUMNS($B:G)+1,FALSE)</f>
        <v>PER</v>
      </c>
      <c r="AA951" s="36" t="str">
        <f>VLOOKUP(First_Validations__2[[#This Row],[CountryReq]],Last_Validations[],COLUMNS($B:H)+1,FALSE)</f>
        <v>Peru</v>
      </c>
      <c r="AB951" s="36" t="str">
        <f>VLOOKUP(First_Validations__2[[#This Row],[CountryReq]],Last_Validations[],COLUMNS($B:I)+1,FALSE)</f>
        <v>http://eiti.org/BD/2019-45</v>
      </c>
      <c r="AC951" s="36" t="str">
        <f>VLOOKUP(First_Validations__2[[#This Row],[CountryReq]],Last_Validations[],COLUMNS($B:J)+1,FALSE)</f>
        <v>https://eiti.org/document/peru-validation-2018</v>
      </c>
      <c r="AD951" s="36">
        <f>VLOOKUP(First_Validations__2[[#This Row],[CountryReq]],Last_Validations[],COLUMNS($B:K)+1,FALSE)</f>
        <v>2018</v>
      </c>
      <c r="AE951" s="36">
        <f>VLOOKUP(First_Validations__2[[#This Row],[CountryReq]],Last_Validations[],COLUMNS($B:L)+1,FALSE)</f>
        <v>0</v>
      </c>
      <c r="AF951" s="36" t="str">
        <f>VLOOKUP(First_Validations__2[[#This Row],[CountryReq]],Last_Validations[],COLUMNS($B:M)+1,FALSE)</f>
        <v>Meaningful progress</v>
      </c>
      <c r="AG951" s="36" t="str">
        <f>VLOOKUP(First_Validations__2[[#This Row],[CountryReq]],Last_Validations[],COLUMNS($B:N)+1,FALSE)</f>
        <v>Transportation revenues (#4.4)</v>
      </c>
      <c r="AH951" s="36">
        <f>VLOOKUP(First_Validations__2[[#This Row],[CountryReq]],Last_Validations[],COLUMNS($B:O)+1,FALSE)</f>
        <v>0</v>
      </c>
      <c r="AI951" s="36" t="str">
        <f>VLOOKUP(First_Validations__2[[#This Row],[CountryReq]],Last_Validations[],COLUMNS($B:P)+1,FALSE)</f>
        <v>Not applicable</v>
      </c>
      <c r="AJ951" s="36" t="str">
        <f>VLOOKUP(First_Validations__2[[#This Row],[CountryReq]],Last_Validations[],COLUMNS($B:Q)+1,FALSE)</f>
        <v>The assessment confirms that the government does not collect material revenues from transportation of oil, gas or minerals.</v>
      </c>
      <c r="AK951" s="36">
        <f>VLOOKUP(First_Validations__2[[#This Row],[CountryReq]],Last_Validations[],COLUMNS($B:R)+1,FALSE)</f>
        <v>0</v>
      </c>
      <c r="AL951" s="36" t="str">
        <f>VLOOKUP(First_Validations__2[[#This Row],[CountryReq]],Last_Validations[],COLUMNS($B:S)+1,FALSE)</f>
        <v>http://eitiperu.minem.gob.pe/</v>
      </c>
      <c r="AM951" s="36" t="str">
        <f>VLOOKUP(First_Validations__2[[#This Row],[CountryReq]],Last_Validations[],COLUMNS($B:T)+1,FALSE)</f>
        <v>https://eiti.org/api/v1.0/score_data/47</v>
      </c>
      <c r="AN951" s="36" t="str">
        <f>IF(First_Validations__2[[#This Row],[FirstValidation.Country: Year]]=First_Validations__2[[#This Row],[Country: Year]],"First","Second / Last")</f>
        <v>Second / Last</v>
      </c>
      <c r="AO951" s="36">
        <f>IF(AND(First_Validations__2[[#This Row],[FirstValidation.Validation score]]&lt;5,First_Validations__2[[#This Row],[FirstValidation.Validation score]]&gt;1),1,0)</f>
        <v>0</v>
      </c>
      <c r="AP951" s="36">
        <f>First_Validations__2[[#This Row],[Validation score]]-First_Validations__2[[#This Row],[FirstValidation.Validation score]]</f>
        <v>0</v>
      </c>
      <c r="AQ951" s="36">
        <f>IF(AND(First_Validations__2[[#This Row],[Corrective action]]=1,First_Validations__2[[#This Row],[Validation score]]&lt;5,First_Validations__2[[#This Row],[Validation score]]&gt;1),1,0)</f>
        <v>0</v>
      </c>
      <c r="AR951" s="36">
        <f>IF(AND(First_Validations__2[[#This Row],[Corrective action]]=1,OR(First_Validations__2[[#This Row],[Validation score]]&gt;4,First_Validations__2[[#This Row],[Validation score]]&lt;2)),1,0)</f>
        <v>0</v>
      </c>
      <c r="AS9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1" s="36" t="str">
        <f>VLOOKUP(First_Validations__2[[#This Row],[Requirement ('#)]],Requirements[[Requirements]:[Categories2]],2,FALSE)</f>
        <v>Revenue collection</v>
      </c>
    </row>
    <row r="952" spans="2:46">
      <c r="B952" s="34" t="s">
        <v>1598</v>
      </c>
      <c r="C952" s="34">
        <v>1</v>
      </c>
      <c r="D952" s="34">
        <v>4</v>
      </c>
      <c r="E952" s="34" t="s">
        <v>81</v>
      </c>
      <c r="F952" s="34" t="s">
        <v>1599</v>
      </c>
      <c r="G952" s="34" t="s">
        <v>1598</v>
      </c>
      <c r="H952" s="34" t="s">
        <v>3500</v>
      </c>
      <c r="I952" s="34" t="s">
        <v>82</v>
      </c>
      <c r="J952" s="34">
        <v>2016</v>
      </c>
      <c r="L952" s="34" t="s">
        <v>1767</v>
      </c>
      <c r="M952" s="34" t="s">
        <v>1806</v>
      </c>
      <c r="N952" s="34">
        <v>5</v>
      </c>
      <c r="O952" s="34" t="s">
        <v>1768</v>
      </c>
      <c r="P952" s="34" t="s">
        <v>101</v>
      </c>
      <c r="R952" s="34" t="s">
        <v>1600</v>
      </c>
      <c r="S952" s="34" t="s">
        <v>1825</v>
      </c>
      <c r="T952" s="34" t="s">
        <v>2918</v>
      </c>
      <c r="U952" s="36" t="str">
        <f>VLOOKUP(First_Validations__2[[#This Row],[CountryReq]],Last_Validations[],COLUMNS($B:B)+1,FALSE)</f>
        <v>Peru: 2018</v>
      </c>
      <c r="V952" s="36" t="str">
        <f>VLOOKUP(First_Validations__2[[#This Row],[CountryReq]],Last_Validations[],COLUMNS($B:C)+1,FALSE)</f>
        <v>Peru</v>
      </c>
      <c r="W952" s="36">
        <f>VLOOKUP(First_Validations__2[[#This Row],[CountryReq]],Last_Validations[],COLUMNS($B:D)+1,FALSE)</f>
        <v>1</v>
      </c>
      <c r="X952" s="36">
        <f>VLOOKUP(First_Validations__2[[#This Row],[CountryReq]],Last_Validations[],COLUMNS($B:E)+1,FALSE)</f>
        <v>47</v>
      </c>
      <c r="Y952" s="36" t="str">
        <f>VLOOKUP(First_Validations__2[[#This Row],[CountryReq]],Last_Validations[],COLUMNS($B:F)+1,FALSE)</f>
        <v>Peru: 2018</v>
      </c>
      <c r="Z952" s="36" t="str">
        <f>VLOOKUP(First_Validations__2[[#This Row],[CountryReq]],Last_Validations[],COLUMNS($B:G)+1,FALSE)</f>
        <v>PER</v>
      </c>
      <c r="AA952" s="36" t="str">
        <f>VLOOKUP(First_Validations__2[[#This Row],[CountryReq]],Last_Validations[],COLUMNS($B:H)+1,FALSE)</f>
        <v>Peru</v>
      </c>
      <c r="AB952" s="36" t="str">
        <f>VLOOKUP(First_Validations__2[[#This Row],[CountryReq]],Last_Validations[],COLUMNS($B:I)+1,FALSE)</f>
        <v>http://eiti.org/BD/2019-45</v>
      </c>
      <c r="AC952" s="36" t="str">
        <f>VLOOKUP(First_Validations__2[[#This Row],[CountryReq]],Last_Validations[],COLUMNS($B:J)+1,FALSE)</f>
        <v>https://eiti.org/document/peru-validation-2018</v>
      </c>
      <c r="AD952" s="36">
        <f>VLOOKUP(First_Validations__2[[#This Row],[CountryReq]],Last_Validations[],COLUMNS($B:K)+1,FALSE)</f>
        <v>2018</v>
      </c>
      <c r="AE952" s="36">
        <f>VLOOKUP(First_Validations__2[[#This Row],[CountryReq]],Last_Validations[],COLUMNS($B:L)+1,FALSE)</f>
        <v>0</v>
      </c>
      <c r="AF952" s="36" t="str">
        <f>VLOOKUP(First_Validations__2[[#This Row],[CountryReq]],Last_Validations[],COLUMNS($B:M)+1,FALSE)</f>
        <v>Meaningful progress</v>
      </c>
      <c r="AG952" s="36" t="str">
        <f>VLOOKUP(First_Validations__2[[#This Row],[CountryReq]],Last_Validations[],COLUMNS($B:N)+1,FALSE)</f>
        <v>SOE transactions (#4.5)</v>
      </c>
      <c r="AH952" s="36">
        <f>VLOOKUP(First_Validations__2[[#This Row],[CountryReq]],Last_Validations[],COLUMNS($B:O)+1,FALSE)</f>
        <v>5</v>
      </c>
      <c r="AI952" s="36" t="str">
        <f>VLOOKUP(First_Validations__2[[#This Row],[CountryReq]],Last_Validations[],COLUMNS($B:P)+1,FALSE)</f>
        <v>Satisfactory progress</v>
      </c>
      <c r="AJ952" s="36" t="str">
        <f>VLOOKUP(First_Validations__2[[#This Row],[CountryReq]],Last_Validations[],COLUMNS($B:Q)+1,FALSE)</f>
        <v>The 2013 EITI Report addresses the role of the state-owned enterprises. Material revenues collected by Perupetro are well documented in the assessment of Requirement 4.1. Revenues collected by Petroperu are related to the downstream sector and are not relevant for the EITI in Peru.</v>
      </c>
      <c r="AK952" s="36">
        <f>VLOOKUP(First_Validations__2[[#This Row],[CountryReq]],Last_Validations[],COLUMNS($B:R)+1,FALSE)</f>
        <v>0</v>
      </c>
      <c r="AL952" s="36" t="str">
        <f>VLOOKUP(First_Validations__2[[#This Row],[CountryReq]],Last_Validations[],COLUMNS($B:S)+1,FALSE)</f>
        <v>http://eitiperu.minem.gob.pe/</v>
      </c>
      <c r="AM952" s="36" t="str">
        <f>VLOOKUP(First_Validations__2[[#This Row],[CountryReq]],Last_Validations[],COLUMNS($B:T)+1,FALSE)</f>
        <v>https://eiti.org/api/v1.0/score_data/47</v>
      </c>
      <c r="AN952" s="36" t="str">
        <f>IF(First_Validations__2[[#This Row],[FirstValidation.Country: Year]]=First_Validations__2[[#This Row],[Country: Year]],"First","Second / Last")</f>
        <v>Second / Last</v>
      </c>
      <c r="AO952" s="36">
        <f>IF(AND(First_Validations__2[[#This Row],[FirstValidation.Validation score]]&lt;5,First_Validations__2[[#This Row],[FirstValidation.Validation score]]&gt;1),1,0)</f>
        <v>0</v>
      </c>
      <c r="AP952" s="36">
        <f>First_Validations__2[[#This Row],[Validation score]]-First_Validations__2[[#This Row],[FirstValidation.Validation score]]</f>
        <v>0</v>
      </c>
      <c r="AQ952" s="36">
        <f>IF(AND(First_Validations__2[[#This Row],[Corrective action]]=1,First_Validations__2[[#This Row],[Validation score]]&lt;5,First_Validations__2[[#This Row],[Validation score]]&gt;1),1,0)</f>
        <v>0</v>
      </c>
      <c r="AR952" s="36">
        <f>IF(AND(First_Validations__2[[#This Row],[Corrective action]]=1,OR(First_Validations__2[[#This Row],[Validation score]]&gt;4,First_Validations__2[[#This Row],[Validation score]]&lt;2)),1,0)</f>
        <v>0</v>
      </c>
      <c r="AS9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2" s="36" t="str">
        <f>VLOOKUP(First_Validations__2[[#This Row],[Requirement ('#)]],Requirements[[Requirements]:[Categories2]],2,FALSE)</f>
        <v>Revenue collection</v>
      </c>
    </row>
    <row r="953" spans="2:46">
      <c r="B953" s="34" t="s">
        <v>1598</v>
      </c>
      <c r="C953" s="34">
        <v>1</v>
      </c>
      <c r="D953" s="34">
        <v>4</v>
      </c>
      <c r="E953" s="34" t="s">
        <v>81</v>
      </c>
      <c r="F953" s="34" t="s">
        <v>1599</v>
      </c>
      <c r="G953" s="34" t="s">
        <v>1598</v>
      </c>
      <c r="H953" s="34" t="s">
        <v>3500</v>
      </c>
      <c r="I953" s="34" t="s">
        <v>82</v>
      </c>
      <c r="J953" s="34">
        <v>2016</v>
      </c>
      <c r="L953" s="34" t="s">
        <v>1767</v>
      </c>
      <c r="M953" s="34" t="s">
        <v>1811</v>
      </c>
      <c r="N953" s="34">
        <v>6</v>
      </c>
      <c r="O953" s="34" t="s">
        <v>1817</v>
      </c>
      <c r="P953" s="34" t="s">
        <v>106</v>
      </c>
      <c r="R953" s="34" t="s">
        <v>1600</v>
      </c>
      <c r="S953" s="34" t="s">
        <v>1825</v>
      </c>
      <c r="T953" s="34" t="s">
        <v>2919</v>
      </c>
      <c r="U953" s="36" t="str">
        <f>VLOOKUP(First_Validations__2[[#This Row],[CountryReq]],Last_Validations[],COLUMNS($B:B)+1,FALSE)</f>
        <v>Peru: 2018</v>
      </c>
      <c r="V953" s="36" t="str">
        <f>VLOOKUP(First_Validations__2[[#This Row],[CountryReq]],Last_Validations[],COLUMNS($B:C)+1,FALSE)</f>
        <v>Peru</v>
      </c>
      <c r="W953" s="36">
        <f>VLOOKUP(First_Validations__2[[#This Row],[CountryReq]],Last_Validations[],COLUMNS($B:D)+1,FALSE)</f>
        <v>1</v>
      </c>
      <c r="X953" s="36">
        <f>VLOOKUP(First_Validations__2[[#This Row],[CountryReq]],Last_Validations[],COLUMNS($B:E)+1,FALSE)</f>
        <v>47</v>
      </c>
      <c r="Y953" s="36" t="str">
        <f>VLOOKUP(First_Validations__2[[#This Row],[CountryReq]],Last_Validations[],COLUMNS($B:F)+1,FALSE)</f>
        <v>Peru: 2018</v>
      </c>
      <c r="Z953" s="36" t="str">
        <f>VLOOKUP(First_Validations__2[[#This Row],[CountryReq]],Last_Validations[],COLUMNS($B:G)+1,FALSE)</f>
        <v>PER</v>
      </c>
      <c r="AA953" s="36" t="str">
        <f>VLOOKUP(First_Validations__2[[#This Row],[CountryReq]],Last_Validations[],COLUMNS($B:H)+1,FALSE)</f>
        <v>Peru</v>
      </c>
      <c r="AB953" s="36" t="str">
        <f>VLOOKUP(First_Validations__2[[#This Row],[CountryReq]],Last_Validations[],COLUMNS($B:I)+1,FALSE)</f>
        <v>http://eiti.org/BD/2019-45</v>
      </c>
      <c r="AC953" s="36" t="str">
        <f>VLOOKUP(First_Validations__2[[#This Row],[CountryReq]],Last_Validations[],COLUMNS($B:J)+1,FALSE)</f>
        <v>https://eiti.org/document/peru-validation-2018</v>
      </c>
      <c r="AD953" s="36">
        <f>VLOOKUP(First_Validations__2[[#This Row],[CountryReq]],Last_Validations[],COLUMNS($B:K)+1,FALSE)</f>
        <v>2018</v>
      </c>
      <c r="AE953" s="36">
        <f>VLOOKUP(First_Validations__2[[#This Row],[CountryReq]],Last_Validations[],COLUMNS($B:L)+1,FALSE)</f>
        <v>0</v>
      </c>
      <c r="AF953" s="36" t="str">
        <f>VLOOKUP(First_Validations__2[[#This Row],[CountryReq]],Last_Validations[],COLUMNS($B:M)+1,FALSE)</f>
        <v>Meaningful progress</v>
      </c>
      <c r="AG953" s="36" t="str">
        <f>VLOOKUP(First_Validations__2[[#This Row],[CountryReq]],Last_Validations[],COLUMNS($B:N)+1,FALSE)</f>
        <v>Distribution of revenues (#5.1)</v>
      </c>
      <c r="AH953" s="36">
        <f>VLOOKUP(First_Validations__2[[#This Row],[CountryReq]],Last_Validations[],COLUMNS($B:O)+1,FALSE)</f>
        <v>6</v>
      </c>
      <c r="AI953" s="36" t="str">
        <f>VLOOKUP(First_Validations__2[[#This Row],[CountryReq]],Last_Validations[],COLUMNS($B:P)+1,FALSE)</f>
        <v>Beyond</v>
      </c>
      <c r="AJ953" s="36" t="str">
        <f>VLOOKUP(First_Validations__2[[#This Row],[CountryReq]],Last_Validations[],COLUMNS($B:Q)+1,FALSE)</f>
        <v xml:space="preserve">EITI reports indicate how the income from the extractives revenues are distributed. Peru has a publicly available system disclosing the distribution and use of these revenues. </v>
      </c>
      <c r="AK953" s="36">
        <f>VLOOKUP(First_Validations__2[[#This Row],[CountryReq]],Last_Validations[],COLUMNS($B:R)+1,FALSE)</f>
        <v>0</v>
      </c>
      <c r="AL953" s="36" t="str">
        <f>VLOOKUP(First_Validations__2[[#This Row],[CountryReq]],Last_Validations[],COLUMNS($B:S)+1,FALSE)</f>
        <v>http://eitiperu.minem.gob.pe/</v>
      </c>
      <c r="AM953" s="36" t="str">
        <f>VLOOKUP(First_Validations__2[[#This Row],[CountryReq]],Last_Validations[],COLUMNS($B:T)+1,FALSE)</f>
        <v>https://eiti.org/api/v1.0/score_data/47</v>
      </c>
      <c r="AN953" s="36" t="str">
        <f>IF(First_Validations__2[[#This Row],[FirstValidation.Country: Year]]=First_Validations__2[[#This Row],[Country: Year]],"First","Second / Last")</f>
        <v>Second / Last</v>
      </c>
      <c r="AO953" s="36">
        <f>IF(AND(First_Validations__2[[#This Row],[FirstValidation.Validation score]]&lt;5,First_Validations__2[[#This Row],[FirstValidation.Validation score]]&gt;1),1,0)</f>
        <v>0</v>
      </c>
      <c r="AP953" s="36">
        <f>First_Validations__2[[#This Row],[Validation score]]-First_Validations__2[[#This Row],[FirstValidation.Validation score]]</f>
        <v>0</v>
      </c>
      <c r="AQ953" s="36">
        <f>IF(AND(First_Validations__2[[#This Row],[Corrective action]]=1,First_Validations__2[[#This Row],[Validation score]]&lt;5,First_Validations__2[[#This Row],[Validation score]]&gt;1),1,0)</f>
        <v>0</v>
      </c>
      <c r="AR953" s="36">
        <f>IF(AND(First_Validations__2[[#This Row],[Corrective action]]=1,OR(First_Validations__2[[#This Row],[Validation score]]&gt;4,First_Validations__2[[#This Row],[Validation score]]&lt;2)),1,0)</f>
        <v>0</v>
      </c>
      <c r="AS9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3" s="36" t="str">
        <f>VLOOKUP(First_Validations__2[[#This Row],[Requirement ('#)]],Requirements[[Requirements]:[Categories2]],2,FALSE)</f>
        <v>Revenue allocation</v>
      </c>
    </row>
    <row r="954" spans="2:46">
      <c r="B954" s="34" t="s">
        <v>1598</v>
      </c>
      <c r="C954" s="34">
        <v>1</v>
      </c>
      <c r="D954" s="34">
        <v>4</v>
      </c>
      <c r="E954" s="34" t="s">
        <v>81</v>
      </c>
      <c r="F954" s="34" t="s">
        <v>1599</v>
      </c>
      <c r="G954" s="34" t="s">
        <v>1598</v>
      </c>
      <c r="H954" s="34" t="s">
        <v>3500</v>
      </c>
      <c r="I954" s="34" t="s">
        <v>82</v>
      </c>
      <c r="J954" s="34">
        <v>2016</v>
      </c>
      <c r="L954" s="34" t="s">
        <v>1767</v>
      </c>
      <c r="M954" s="34" t="s">
        <v>1812</v>
      </c>
      <c r="N954" s="34">
        <v>6</v>
      </c>
      <c r="O954" s="34" t="s">
        <v>1817</v>
      </c>
      <c r="P954" s="34" t="s">
        <v>107</v>
      </c>
      <c r="R954" s="34" t="s">
        <v>1600</v>
      </c>
      <c r="S954" s="34" t="s">
        <v>1825</v>
      </c>
      <c r="T954" s="34" t="s">
        <v>2920</v>
      </c>
      <c r="U954" s="36" t="str">
        <f>VLOOKUP(First_Validations__2[[#This Row],[CountryReq]],Last_Validations[],COLUMNS($B:B)+1,FALSE)</f>
        <v>Peru: 2018</v>
      </c>
      <c r="V954" s="36" t="str">
        <f>VLOOKUP(First_Validations__2[[#This Row],[CountryReq]],Last_Validations[],COLUMNS($B:C)+1,FALSE)</f>
        <v>Peru</v>
      </c>
      <c r="W954" s="36">
        <f>VLOOKUP(First_Validations__2[[#This Row],[CountryReq]],Last_Validations[],COLUMNS($B:D)+1,FALSE)</f>
        <v>1</v>
      </c>
      <c r="X954" s="36">
        <f>VLOOKUP(First_Validations__2[[#This Row],[CountryReq]],Last_Validations[],COLUMNS($B:E)+1,FALSE)</f>
        <v>47</v>
      </c>
      <c r="Y954" s="36" t="str">
        <f>VLOOKUP(First_Validations__2[[#This Row],[CountryReq]],Last_Validations[],COLUMNS($B:F)+1,FALSE)</f>
        <v>Peru: 2018</v>
      </c>
      <c r="Z954" s="36" t="str">
        <f>VLOOKUP(First_Validations__2[[#This Row],[CountryReq]],Last_Validations[],COLUMNS($B:G)+1,FALSE)</f>
        <v>PER</v>
      </c>
      <c r="AA954" s="36" t="str">
        <f>VLOOKUP(First_Validations__2[[#This Row],[CountryReq]],Last_Validations[],COLUMNS($B:H)+1,FALSE)</f>
        <v>Peru</v>
      </c>
      <c r="AB954" s="36" t="str">
        <f>VLOOKUP(First_Validations__2[[#This Row],[CountryReq]],Last_Validations[],COLUMNS($B:I)+1,FALSE)</f>
        <v>http://eiti.org/BD/2019-45</v>
      </c>
      <c r="AC954" s="36" t="str">
        <f>VLOOKUP(First_Validations__2[[#This Row],[CountryReq]],Last_Validations[],COLUMNS($B:J)+1,FALSE)</f>
        <v>https://eiti.org/document/peru-validation-2018</v>
      </c>
      <c r="AD954" s="36">
        <f>VLOOKUP(First_Validations__2[[#This Row],[CountryReq]],Last_Validations[],COLUMNS($B:K)+1,FALSE)</f>
        <v>2018</v>
      </c>
      <c r="AE954" s="36">
        <f>VLOOKUP(First_Validations__2[[#This Row],[CountryReq]],Last_Validations[],COLUMNS($B:L)+1,FALSE)</f>
        <v>0</v>
      </c>
      <c r="AF954" s="36" t="str">
        <f>VLOOKUP(First_Validations__2[[#This Row],[CountryReq]],Last_Validations[],COLUMNS($B:M)+1,FALSE)</f>
        <v>Meaningful progress</v>
      </c>
      <c r="AG954" s="36" t="str">
        <f>VLOOKUP(First_Validations__2[[#This Row],[CountryReq]],Last_Validations[],COLUMNS($B:N)+1,FALSE)</f>
        <v>Subnational transfers (#5.2)</v>
      </c>
      <c r="AH954" s="36">
        <f>VLOOKUP(First_Validations__2[[#This Row],[CountryReq]],Last_Validations[],COLUMNS($B:O)+1,FALSE)</f>
        <v>6</v>
      </c>
      <c r="AI954" s="36" t="str">
        <f>VLOOKUP(First_Validations__2[[#This Row],[CountryReq]],Last_Validations[],COLUMNS($B:P)+1,FALSE)</f>
        <v>Beyond</v>
      </c>
      <c r="AJ954" s="36" t="str">
        <f>VLOOKUP(First_Validations__2[[#This Row],[CountryReq]],Last_Validations[],COLUMNS($B:Q)+1,FALSE)</f>
        <v xml:space="preserve">Statutory subnational transfers in Peru are disclosed. Two regions are piloting EITI implementation.) </v>
      </c>
      <c r="AK954" s="36">
        <f>VLOOKUP(First_Validations__2[[#This Row],[CountryReq]],Last_Validations[],COLUMNS($B:R)+1,FALSE)</f>
        <v>0</v>
      </c>
      <c r="AL954" s="36" t="str">
        <f>VLOOKUP(First_Validations__2[[#This Row],[CountryReq]],Last_Validations[],COLUMNS($B:S)+1,FALSE)</f>
        <v>http://eitiperu.minem.gob.pe/</v>
      </c>
      <c r="AM954" s="36" t="str">
        <f>VLOOKUP(First_Validations__2[[#This Row],[CountryReq]],Last_Validations[],COLUMNS($B:T)+1,FALSE)</f>
        <v>https://eiti.org/api/v1.0/score_data/47</v>
      </c>
      <c r="AN954" s="36" t="str">
        <f>IF(First_Validations__2[[#This Row],[FirstValidation.Country: Year]]=First_Validations__2[[#This Row],[Country: Year]],"First","Second / Last")</f>
        <v>Second / Last</v>
      </c>
      <c r="AO954" s="36">
        <f>IF(AND(First_Validations__2[[#This Row],[FirstValidation.Validation score]]&lt;5,First_Validations__2[[#This Row],[FirstValidation.Validation score]]&gt;1),1,0)</f>
        <v>0</v>
      </c>
      <c r="AP954" s="36">
        <f>First_Validations__2[[#This Row],[Validation score]]-First_Validations__2[[#This Row],[FirstValidation.Validation score]]</f>
        <v>0</v>
      </c>
      <c r="AQ954" s="36">
        <f>IF(AND(First_Validations__2[[#This Row],[Corrective action]]=1,First_Validations__2[[#This Row],[Validation score]]&lt;5,First_Validations__2[[#This Row],[Validation score]]&gt;1),1,0)</f>
        <v>0</v>
      </c>
      <c r="AR954" s="36">
        <f>IF(AND(First_Validations__2[[#This Row],[Corrective action]]=1,OR(First_Validations__2[[#This Row],[Validation score]]&gt;4,First_Validations__2[[#This Row],[Validation score]]&lt;2)),1,0)</f>
        <v>0</v>
      </c>
      <c r="AS9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4" s="36" t="str">
        <f>VLOOKUP(First_Validations__2[[#This Row],[Requirement ('#)]],Requirements[[Requirements]:[Categories2]],2,FALSE)</f>
        <v>Revenue allocation</v>
      </c>
    </row>
    <row r="955" spans="2:46">
      <c r="B955" s="34" t="s">
        <v>1598</v>
      </c>
      <c r="C955" s="34">
        <v>1</v>
      </c>
      <c r="D955" s="34">
        <v>4</v>
      </c>
      <c r="E955" s="34" t="s">
        <v>81</v>
      </c>
      <c r="F955" s="34" t="s">
        <v>1599</v>
      </c>
      <c r="G955" s="34" t="s">
        <v>1598</v>
      </c>
      <c r="H955" s="34" t="s">
        <v>3500</v>
      </c>
      <c r="I955" s="34" t="s">
        <v>82</v>
      </c>
      <c r="J955" s="34">
        <v>2016</v>
      </c>
      <c r="L955" s="34" t="s">
        <v>1767</v>
      </c>
      <c r="M955" s="34" t="s">
        <v>1809</v>
      </c>
      <c r="N955" s="34">
        <v>5</v>
      </c>
      <c r="O955" s="34" t="s">
        <v>1768</v>
      </c>
      <c r="P955" s="34" t="s">
        <v>104</v>
      </c>
      <c r="R955" s="34" t="s">
        <v>1600</v>
      </c>
      <c r="S955" s="34" t="s">
        <v>1825</v>
      </c>
      <c r="T955" s="34" t="s">
        <v>2921</v>
      </c>
      <c r="U955" s="36" t="str">
        <f>VLOOKUP(First_Validations__2[[#This Row],[CountryReq]],Last_Validations[],COLUMNS($B:B)+1,FALSE)</f>
        <v>Peru: 2018</v>
      </c>
      <c r="V955" s="36" t="str">
        <f>VLOOKUP(First_Validations__2[[#This Row],[CountryReq]],Last_Validations[],COLUMNS($B:C)+1,FALSE)</f>
        <v>Peru</v>
      </c>
      <c r="W955" s="36">
        <f>VLOOKUP(First_Validations__2[[#This Row],[CountryReq]],Last_Validations[],COLUMNS($B:D)+1,FALSE)</f>
        <v>1</v>
      </c>
      <c r="X955" s="36">
        <f>VLOOKUP(First_Validations__2[[#This Row],[CountryReq]],Last_Validations[],COLUMNS($B:E)+1,FALSE)</f>
        <v>47</v>
      </c>
      <c r="Y955" s="36" t="str">
        <f>VLOOKUP(First_Validations__2[[#This Row],[CountryReq]],Last_Validations[],COLUMNS($B:F)+1,FALSE)</f>
        <v>Peru: 2018</v>
      </c>
      <c r="Z955" s="36" t="str">
        <f>VLOOKUP(First_Validations__2[[#This Row],[CountryReq]],Last_Validations[],COLUMNS($B:G)+1,FALSE)</f>
        <v>PER</v>
      </c>
      <c r="AA955" s="36" t="str">
        <f>VLOOKUP(First_Validations__2[[#This Row],[CountryReq]],Last_Validations[],COLUMNS($B:H)+1,FALSE)</f>
        <v>Peru</v>
      </c>
      <c r="AB955" s="36" t="str">
        <f>VLOOKUP(First_Validations__2[[#This Row],[CountryReq]],Last_Validations[],COLUMNS($B:I)+1,FALSE)</f>
        <v>http://eiti.org/BD/2019-45</v>
      </c>
      <c r="AC955" s="36" t="str">
        <f>VLOOKUP(First_Validations__2[[#This Row],[CountryReq]],Last_Validations[],COLUMNS($B:J)+1,FALSE)</f>
        <v>https://eiti.org/document/peru-validation-2018</v>
      </c>
      <c r="AD955" s="36">
        <f>VLOOKUP(First_Validations__2[[#This Row],[CountryReq]],Last_Validations[],COLUMNS($B:K)+1,FALSE)</f>
        <v>2018</v>
      </c>
      <c r="AE955" s="36">
        <f>VLOOKUP(First_Validations__2[[#This Row],[CountryReq]],Last_Validations[],COLUMNS($B:L)+1,FALSE)</f>
        <v>0</v>
      </c>
      <c r="AF955" s="36" t="str">
        <f>VLOOKUP(First_Validations__2[[#This Row],[CountryReq]],Last_Validations[],COLUMNS($B:M)+1,FALSE)</f>
        <v>Meaningful progress</v>
      </c>
      <c r="AG955" s="36" t="str">
        <f>VLOOKUP(First_Validations__2[[#This Row],[CountryReq]],Last_Validations[],COLUMNS($B:N)+1,FALSE)</f>
        <v>Data timeliness (#4.8)</v>
      </c>
      <c r="AH955" s="36">
        <f>VLOOKUP(First_Validations__2[[#This Row],[CountryReq]],Last_Validations[],COLUMNS($B:O)+1,FALSE)</f>
        <v>5</v>
      </c>
      <c r="AI955" s="36" t="str">
        <f>VLOOKUP(First_Validations__2[[#This Row],[CountryReq]],Last_Validations[],COLUMNS($B:P)+1,FALSE)</f>
        <v>Satisfactory progress</v>
      </c>
      <c r="AJ955" s="36" t="str">
        <f>VLOOKUP(First_Validations__2[[#This Row],[CountryReq]],Last_Validations[],COLUMNS($B:Q)+1,FALSE)</f>
        <v xml:space="preserve">Peru has published timely EITI Reports covering four fiscal years (2011-2014).  Minutes of CMPE meetings document the decision regarding the fiscal period covered by the reports, the approval of the reports and a decision to pilot an online disclosure system.  </v>
      </c>
      <c r="AK955" s="36">
        <f>VLOOKUP(First_Validations__2[[#This Row],[CountryReq]],Last_Validations[],COLUMNS($B:R)+1,FALSE)</f>
        <v>0</v>
      </c>
      <c r="AL955" s="36" t="str">
        <f>VLOOKUP(First_Validations__2[[#This Row],[CountryReq]],Last_Validations[],COLUMNS($B:S)+1,FALSE)</f>
        <v>http://eitiperu.minem.gob.pe/</v>
      </c>
      <c r="AM955" s="36" t="str">
        <f>VLOOKUP(First_Validations__2[[#This Row],[CountryReq]],Last_Validations[],COLUMNS($B:T)+1,FALSE)</f>
        <v>https://eiti.org/api/v1.0/score_data/47</v>
      </c>
      <c r="AN955" s="36" t="str">
        <f>IF(First_Validations__2[[#This Row],[FirstValidation.Country: Year]]=First_Validations__2[[#This Row],[Country: Year]],"First","Second / Last")</f>
        <v>Second / Last</v>
      </c>
      <c r="AO955" s="36">
        <f>IF(AND(First_Validations__2[[#This Row],[FirstValidation.Validation score]]&lt;5,First_Validations__2[[#This Row],[FirstValidation.Validation score]]&gt;1),1,0)</f>
        <v>0</v>
      </c>
      <c r="AP955" s="36">
        <f>First_Validations__2[[#This Row],[Validation score]]-First_Validations__2[[#This Row],[FirstValidation.Validation score]]</f>
        <v>0</v>
      </c>
      <c r="AQ955" s="36">
        <f>IF(AND(First_Validations__2[[#This Row],[Corrective action]]=1,First_Validations__2[[#This Row],[Validation score]]&lt;5,First_Validations__2[[#This Row],[Validation score]]&gt;1),1,0)</f>
        <v>0</v>
      </c>
      <c r="AR955" s="36">
        <f>IF(AND(First_Validations__2[[#This Row],[Corrective action]]=1,OR(First_Validations__2[[#This Row],[Validation score]]&gt;4,First_Validations__2[[#This Row],[Validation score]]&lt;2)),1,0)</f>
        <v>0</v>
      </c>
      <c r="AS9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5" s="36" t="str">
        <f>VLOOKUP(First_Validations__2[[#This Row],[Requirement ('#)]],Requirements[[Requirements]:[Categories2]],2,FALSE)</f>
        <v>Revenue collection</v>
      </c>
    </row>
    <row r="956" spans="2:46">
      <c r="B956" s="34" t="s">
        <v>1598</v>
      </c>
      <c r="C956" s="34">
        <v>1</v>
      </c>
      <c r="D956" s="34">
        <v>4</v>
      </c>
      <c r="E956" s="34" t="s">
        <v>81</v>
      </c>
      <c r="F956" s="34" t="s">
        <v>1599</v>
      </c>
      <c r="G956" s="34" t="s">
        <v>1598</v>
      </c>
      <c r="H956" s="34" t="s">
        <v>3500</v>
      </c>
      <c r="I956" s="34" t="s">
        <v>82</v>
      </c>
      <c r="J956" s="34">
        <v>2016</v>
      </c>
      <c r="L956" s="34" t="s">
        <v>1767</v>
      </c>
      <c r="M956" s="34" t="s">
        <v>1810</v>
      </c>
      <c r="N956" s="34">
        <v>4</v>
      </c>
      <c r="O956" s="34" t="s">
        <v>1767</v>
      </c>
      <c r="P956" s="34" t="s">
        <v>105</v>
      </c>
      <c r="R956" s="34" t="s">
        <v>1600</v>
      </c>
      <c r="S956" s="34" t="s">
        <v>1825</v>
      </c>
      <c r="T956" s="34" t="s">
        <v>2922</v>
      </c>
      <c r="U956" s="36" t="str">
        <f>VLOOKUP(First_Validations__2[[#This Row],[CountryReq]],Last_Validations[],COLUMNS($B:B)+1,FALSE)</f>
        <v>Peru: 2018</v>
      </c>
      <c r="V956" s="36" t="str">
        <f>VLOOKUP(First_Validations__2[[#This Row],[CountryReq]],Last_Validations[],COLUMNS($B:C)+1,FALSE)</f>
        <v>Peru</v>
      </c>
      <c r="W956" s="36">
        <f>VLOOKUP(First_Validations__2[[#This Row],[CountryReq]],Last_Validations[],COLUMNS($B:D)+1,FALSE)</f>
        <v>1</v>
      </c>
      <c r="X956" s="36">
        <f>VLOOKUP(First_Validations__2[[#This Row],[CountryReq]],Last_Validations[],COLUMNS($B:E)+1,FALSE)</f>
        <v>47</v>
      </c>
      <c r="Y956" s="36" t="str">
        <f>VLOOKUP(First_Validations__2[[#This Row],[CountryReq]],Last_Validations[],COLUMNS($B:F)+1,FALSE)</f>
        <v>Peru: 2018</v>
      </c>
      <c r="Z956" s="36" t="str">
        <f>VLOOKUP(First_Validations__2[[#This Row],[CountryReq]],Last_Validations[],COLUMNS($B:G)+1,FALSE)</f>
        <v>PER</v>
      </c>
      <c r="AA956" s="36" t="str">
        <f>VLOOKUP(First_Validations__2[[#This Row],[CountryReq]],Last_Validations[],COLUMNS($B:H)+1,FALSE)</f>
        <v>Peru</v>
      </c>
      <c r="AB956" s="36" t="str">
        <f>VLOOKUP(First_Validations__2[[#This Row],[CountryReq]],Last_Validations[],COLUMNS($B:I)+1,FALSE)</f>
        <v>http://eiti.org/BD/2019-45</v>
      </c>
      <c r="AC956" s="36" t="str">
        <f>VLOOKUP(First_Validations__2[[#This Row],[CountryReq]],Last_Validations[],COLUMNS($B:J)+1,FALSE)</f>
        <v>https://eiti.org/document/peru-validation-2018</v>
      </c>
      <c r="AD956" s="36">
        <f>VLOOKUP(First_Validations__2[[#This Row],[CountryReq]],Last_Validations[],COLUMNS($B:K)+1,FALSE)</f>
        <v>2018</v>
      </c>
      <c r="AE956" s="36">
        <f>VLOOKUP(First_Validations__2[[#This Row],[CountryReq]],Last_Validations[],COLUMNS($B:L)+1,FALSE)</f>
        <v>0</v>
      </c>
      <c r="AF956" s="36" t="str">
        <f>VLOOKUP(First_Validations__2[[#This Row],[CountryReq]],Last_Validations[],COLUMNS($B:M)+1,FALSE)</f>
        <v>Meaningful progress</v>
      </c>
      <c r="AG956" s="36" t="str">
        <f>VLOOKUP(First_Validations__2[[#This Row],[CountryReq]],Last_Validations[],COLUMNS($B:N)+1,FALSE)</f>
        <v>Data quality (#4.9)</v>
      </c>
      <c r="AH956" s="36">
        <f>VLOOKUP(First_Validations__2[[#This Row],[CountryReq]],Last_Validations[],COLUMNS($B:O)+1,FALSE)</f>
        <v>5</v>
      </c>
      <c r="AI956" s="36" t="str">
        <f>VLOOKUP(First_Validations__2[[#This Row],[CountryReq]],Last_Validations[],COLUMNS($B:P)+1,FALSE)</f>
        <v>Satisfactory progress</v>
      </c>
      <c r="AJ956" s="36" t="str">
        <f>VLOOKUP(First_Validations__2[[#This Row],[CountryReq]],Last_Validations[],COLUMNS($B:Q)+1,FALSE)</f>
        <v>Although the standard ToRs for Independent Administrator services has not been consistent with the Board-approved template, the 2015-2016 EITI Report addresses most of the key requirements and the overall objective of safeguarding reliable data has been satisfied. The Independent Administrator has reviewed the scope of the payments (and revenues) to be reported and reviewed the associated audit and assurance procedures. The Independent Administrator commented on the comprehensiveness and reliability of the data.</v>
      </c>
      <c r="AK956" s="36">
        <f>VLOOKUP(First_Validations__2[[#This Row],[CountryReq]],Last_Validations[],COLUMNS($B:R)+1,FALSE)</f>
        <v>0</v>
      </c>
      <c r="AL956" s="36" t="str">
        <f>VLOOKUP(First_Validations__2[[#This Row],[CountryReq]],Last_Validations[],COLUMNS($B:S)+1,FALSE)</f>
        <v>http://eitiperu.minem.gob.pe/</v>
      </c>
      <c r="AM956" s="36" t="str">
        <f>VLOOKUP(First_Validations__2[[#This Row],[CountryReq]],Last_Validations[],COLUMNS($B:T)+1,FALSE)</f>
        <v>https://eiti.org/api/v1.0/score_data/47</v>
      </c>
      <c r="AN956" s="36" t="str">
        <f>IF(First_Validations__2[[#This Row],[FirstValidation.Country: Year]]=First_Validations__2[[#This Row],[Country: Year]],"First","Second / Last")</f>
        <v>Second / Last</v>
      </c>
      <c r="AO956" s="36">
        <f>IF(AND(First_Validations__2[[#This Row],[FirstValidation.Validation score]]&lt;5,First_Validations__2[[#This Row],[FirstValidation.Validation score]]&gt;1),1,0)</f>
        <v>1</v>
      </c>
      <c r="AP956" s="36">
        <f>First_Validations__2[[#This Row],[Validation score]]-First_Validations__2[[#This Row],[FirstValidation.Validation score]]</f>
        <v>1</v>
      </c>
      <c r="AQ956" s="36">
        <f>IF(AND(First_Validations__2[[#This Row],[Corrective action]]=1,First_Validations__2[[#This Row],[Validation score]]&lt;5,First_Validations__2[[#This Row],[Validation score]]&gt;1),1,0)</f>
        <v>0</v>
      </c>
      <c r="AR956" s="36">
        <f>IF(AND(First_Validations__2[[#This Row],[Corrective action]]=1,OR(First_Validations__2[[#This Row],[Validation score]]&gt;4,First_Validations__2[[#This Row],[Validation score]]&lt;2)),1,0)</f>
        <v>1</v>
      </c>
      <c r="AS9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6" s="36" t="str">
        <f>VLOOKUP(First_Validations__2[[#This Row],[Requirement ('#)]],Requirements[[Requirements]:[Categories2]],2,FALSE)</f>
        <v>Revenue collection</v>
      </c>
    </row>
    <row r="957" spans="2:46">
      <c r="B957" s="34" t="s">
        <v>1606</v>
      </c>
      <c r="C957" s="34">
        <v>1</v>
      </c>
      <c r="D957" s="34">
        <v>14</v>
      </c>
      <c r="E957" s="34" t="s">
        <v>423</v>
      </c>
      <c r="F957" s="34" t="s">
        <v>1607</v>
      </c>
      <c r="G957" s="34" t="s">
        <v>1606</v>
      </c>
      <c r="H957" s="34" t="s">
        <v>3501</v>
      </c>
      <c r="I957" s="34" t="s">
        <v>3502</v>
      </c>
      <c r="J957" s="34">
        <v>2017</v>
      </c>
      <c r="K957" s="34">
        <v>2017</v>
      </c>
      <c r="L957" s="34" t="s">
        <v>1768</v>
      </c>
      <c r="M957" s="34" t="s">
        <v>1810</v>
      </c>
      <c r="N957" s="34">
        <v>5</v>
      </c>
      <c r="O957" s="34" t="s">
        <v>1768</v>
      </c>
      <c r="P957" s="34" t="s">
        <v>447</v>
      </c>
      <c r="R957" s="34" t="s">
        <v>1608</v>
      </c>
      <c r="S957" s="34" t="s">
        <v>1838</v>
      </c>
      <c r="T957" s="34" t="s">
        <v>2923</v>
      </c>
      <c r="U957" s="36" t="str">
        <f>VLOOKUP(First_Validations__2[[#This Row],[CountryReq]],Last_Validations[],COLUMNS($B:B)+1,FALSE)</f>
        <v>Philippines: 2017</v>
      </c>
      <c r="V957" s="36" t="str">
        <f>VLOOKUP(First_Validations__2[[#This Row],[CountryReq]],Last_Validations[],COLUMNS($B:C)+1,FALSE)</f>
        <v>Philippines</v>
      </c>
      <c r="W957" s="36">
        <f>VLOOKUP(First_Validations__2[[#This Row],[CountryReq]],Last_Validations[],COLUMNS($B:D)+1,FALSE)</f>
        <v>1</v>
      </c>
      <c r="X957" s="36">
        <f>VLOOKUP(First_Validations__2[[#This Row],[CountryReq]],Last_Validations[],COLUMNS($B:E)+1,FALSE)</f>
        <v>14</v>
      </c>
      <c r="Y957" s="36" t="str">
        <f>VLOOKUP(First_Validations__2[[#This Row],[CountryReq]],Last_Validations[],COLUMNS($B:F)+1,FALSE)</f>
        <v>Philippines: 2017</v>
      </c>
      <c r="Z957" s="36" t="str">
        <f>VLOOKUP(First_Validations__2[[#This Row],[CountryReq]],Last_Validations[],COLUMNS($B:G)+1,FALSE)</f>
        <v>PHL</v>
      </c>
      <c r="AA957" s="36" t="str">
        <f>VLOOKUP(First_Validations__2[[#This Row],[CountryReq]],Last_Validations[],COLUMNS($B:H)+1,FALSE)</f>
        <v>Philippines</v>
      </c>
      <c r="AB957" s="36" t="str">
        <f>VLOOKUP(First_Validations__2[[#This Row],[CountryReq]],Last_Validations[],COLUMNS($B:I)+1,FALSE)</f>
        <v>https://eiti.org/board-decision/2017-40</v>
      </c>
      <c r="AC957" s="36" t="str">
        <f>VLOOKUP(First_Validations__2[[#This Row],[CountryReq]],Last_Validations[],COLUMNS($B:J)+1,FALSE)</f>
        <v>https://eiti.org/document/validation-of-philippines-2017-reports</v>
      </c>
      <c r="AD957" s="36">
        <f>VLOOKUP(First_Validations__2[[#This Row],[CountryReq]],Last_Validations[],COLUMNS($B:K)+1,FALSE)</f>
        <v>2017</v>
      </c>
      <c r="AE957" s="36">
        <f>VLOOKUP(First_Validations__2[[#This Row],[CountryReq]],Last_Validations[],COLUMNS($B:L)+1,FALSE)</f>
        <v>2017</v>
      </c>
      <c r="AF957" s="36" t="str">
        <f>VLOOKUP(First_Validations__2[[#This Row],[CountryReq]],Last_Validations[],COLUMNS($B:M)+1,FALSE)</f>
        <v>Satisfactory progress</v>
      </c>
      <c r="AG957" s="36" t="str">
        <f>VLOOKUP(First_Validations__2[[#This Row],[CountryReq]],Last_Validations[],COLUMNS($B:N)+1,FALSE)</f>
        <v>Data quality (#4.9)</v>
      </c>
      <c r="AH957" s="36">
        <f>VLOOKUP(First_Validations__2[[#This Row],[CountryReq]],Last_Validations[],COLUMNS($B:O)+1,FALSE)</f>
        <v>5</v>
      </c>
      <c r="AI957" s="36" t="str">
        <f>VLOOKUP(First_Validations__2[[#This Row],[CountryReq]],Last_Validations[],COLUMNS($B:P)+1,FALSE)</f>
        <v>Satisfactory progress</v>
      </c>
      <c r="AJ957" s="36" t="str">
        <f>VLOOKUP(First_Validations__2[[#This Row],[CountryReq]],Last_Validations[],COLUMNS($B:Q)+1,FALSE)</f>
        <v>The reconciliation of payments and revenues has been undertaken by an IA, appointed by the MSG, and applying international professional standards. The IA and the MSG agreed TORs for the production of the EITI Report consistent with the standard TOR and agreed upon procedures issued by the EITI Board, and applied this TOR and procedures in practice.</v>
      </c>
      <c r="AK957" s="36">
        <f>VLOOKUP(First_Validations__2[[#This Row],[CountryReq]],Last_Validations[],COLUMNS($B:R)+1,FALSE)</f>
        <v>0</v>
      </c>
      <c r="AL957" s="36" t="str">
        <f>VLOOKUP(First_Validations__2[[#This Row],[CountryReq]],Last_Validations[],COLUMNS($B:S)+1,FALSE)</f>
        <v>http://www.ph-eiti.org/</v>
      </c>
      <c r="AM957" s="36" t="str">
        <f>VLOOKUP(First_Validations__2[[#This Row],[CountryReq]],Last_Validations[],COLUMNS($B:T)+1,FALSE)</f>
        <v>https://eiti.org/api/v1.0/score_data/14</v>
      </c>
      <c r="AN957" s="36" t="str">
        <f>IF(First_Validations__2[[#This Row],[FirstValidation.Country: Year]]=First_Validations__2[[#This Row],[Country: Year]],"First","Second / Last")</f>
        <v>First</v>
      </c>
      <c r="AO957" s="36">
        <f>IF(AND(First_Validations__2[[#This Row],[FirstValidation.Validation score]]&lt;5,First_Validations__2[[#This Row],[FirstValidation.Validation score]]&gt;1),1,0)</f>
        <v>0</v>
      </c>
      <c r="AP957" s="36">
        <f>First_Validations__2[[#This Row],[Validation score]]-First_Validations__2[[#This Row],[FirstValidation.Validation score]]</f>
        <v>0</v>
      </c>
      <c r="AQ957" s="36">
        <f>IF(AND(First_Validations__2[[#This Row],[Corrective action]]=1,First_Validations__2[[#This Row],[Validation score]]&lt;5,First_Validations__2[[#This Row],[Validation score]]&gt;1),1,0)</f>
        <v>0</v>
      </c>
      <c r="AR957" s="36">
        <f>IF(AND(First_Validations__2[[#This Row],[Corrective action]]=1,OR(First_Validations__2[[#This Row],[Validation score]]&gt;4,First_Validations__2[[#This Row],[Validation score]]&lt;2)),1,0)</f>
        <v>0</v>
      </c>
      <c r="AS9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7" s="36" t="str">
        <f>VLOOKUP(First_Validations__2[[#This Row],[Requirement ('#)]],Requirements[[Requirements]:[Categories2]],2,FALSE)</f>
        <v>Revenue collection</v>
      </c>
    </row>
    <row r="958" spans="2:46">
      <c r="B958" s="34" t="s">
        <v>1606</v>
      </c>
      <c r="C958" s="34">
        <v>1</v>
      </c>
      <c r="D958" s="34">
        <v>14</v>
      </c>
      <c r="E958" s="34" t="s">
        <v>423</v>
      </c>
      <c r="F958" s="34" t="s">
        <v>1607</v>
      </c>
      <c r="G958" s="34" t="s">
        <v>1606</v>
      </c>
      <c r="H958" s="34" t="s">
        <v>3501</v>
      </c>
      <c r="I958" s="34" t="s">
        <v>3502</v>
      </c>
      <c r="J958" s="34">
        <v>2017</v>
      </c>
      <c r="K958" s="34">
        <v>2017</v>
      </c>
      <c r="L958" s="34" t="s">
        <v>1768</v>
      </c>
      <c r="M958" s="34" t="s">
        <v>1809</v>
      </c>
      <c r="N958" s="34">
        <v>5</v>
      </c>
      <c r="O958" s="34" t="s">
        <v>1768</v>
      </c>
      <c r="P958" s="34" t="s">
        <v>446</v>
      </c>
      <c r="R958" s="34" t="s">
        <v>1608</v>
      </c>
      <c r="S958" s="34" t="s">
        <v>1838</v>
      </c>
      <c r="T958" s="34" t="s">
        <v>2924</v>
      </c>
      <c r="U958" s="36" t="str">
        <f>VLOOKUP(First_Validations__2[[#This Row],[CountryReq]],Last_Validations[],COLUMNS($B:B)+1,FALSE)</f>
        <v>Philippines: 2017</v>
      </c>
      <c r="V958" s="36" t="str">
        <f>VLOOKUP(First_Validations__2[[#This Row],[CountryReq]],Last_Validations[],COLUMNS($B:C)+1,FALSE)</f>
        <v>Philippines</v>
      </c>
      <c r="W958" s="36">
        <f>VLOOKUP(First_Validations__2[[#This Row],[CountryReq]],Last_Validations[],COLUMNS($B:D)+1,FALSE)</f>
        <v>1</v>
      </c>
      <c r="X958" s="36">
        <f>VLOOKUP(First_Validations__2[[#This Row],[CountryReq]],Last_Validations[],COLUMNS($B:E)+1,FALSE)</f>
        <v>14</v>
      </c>
      <c r="Y958" s="36" t="str">
        <f>VLOOKUP(First_Validations__2[[#This Row],[CountryReq]],Last_Validations[],COLUMNS($B:F)+1,FALSE)</f>
        <v>Philippines: 2017</v>
      </c>
      <c r="Z958" s="36" t="str">
        <f>VLOOKUP(First_Validations__2[[#This Row],[CountryReq]],Last_Validations[],COLUMNS($B:G)+1,FALSE)</f>
        <v>PHL</v>
      </c>
      <c r="AA958" s="36" t="str">
        <f>VLOOKUP(First_Validations__2[[#This Row],[CountryReq]],Last_Validations[],COLUMNS($B:H)+1,FALSE)</f>
        <v>Philippines</v>
      </c>
      <c r="AB958" s="36" t="str">
        <f>VLOOKUP(First_Validations__2[[#This Row],[CountryReq]],Last_Validations[],COLUMNS($B:I)+1,FALSE)</f>
        <v>https://eiti.org/board-decision/2017-40</v>
      </c>
      <c r="AC958" s="36" t="str">
        <f>VLOOKUP(First_Validations__2[[#This Row],[CountryReq]],Last_Validations[],COLUMNS($B:J)+1,FALSE)</f>
        <v>https://eiti.org/document/validation-of-philippines-2017-reports</v>
      </c>
      <c r="AD958" s="36">
        <f>VLOOKUP(First_Validations__2[[#This Row],[CountryReq]],Last_Validations[],COLUMNS($B:K)+1,FALSE)</f>
        <v>2017</v>
      </c>
      <c r="AE958" s="36">
        <f>VLOOKUP(First_Validations__2[[#This Row],[CountryReq]],Last_Validations[],COLUMNS($B:L)+1,FALSE)</f>
        <v>2017</v>
      </c>
      <c r="AF958" s="36" t="str">
        <f>VLOOKUP(First_Validations__2[[#This Row],[CountryReq]],Last_Validations[],COLUMNS($B:M)+1,FALSE)</f>
        <v>Satisfactory progress</v>
      </c>
      <c r="AG958" s="36" t="str">
        <f>VLOOKUP(First_Validations__2[[#This Row],[CountryReq]],Last_Validations[],COLUMNS($B:N)+1,FALSE)</f>
        <v>Data timeliness (#4.8)</v>
      </c>
      <c r="AH958" s="36">
        <f>VLOOKUP(First_Validations__2[[#This Row],[CountryReq]],Last_Validations[],COLUMNS($B:O)+1,FALSE)</f>
        <v>5</v>
      </c>
      <c r="AI958" s="36" t="str">
        <f>VLOOKUP(First_Validations__2[[#This Row],[CountryReq]],Last_Validations[],COLUMNS($B:P)+1,FALSE)</f>
        <v>Satisfactory progress</v>
      </c>
      <c r="AJ958" s="36" t="str">
        <f>VLOOKUP(First_Validations__2[[#This Row],[CountryReq]],Last_Validations[],COLUMNS($B:Q)+1,FALSE)</f>
        <v>Data covering financial year 2014 was published by the end of 2016, in accordance with the EITI’s timeliness requirements.</v>
      </c>
      <c r="AK958" s="36">
        <f>VLOOKUP(First_Validations__2[[#This Row],[CountryReq]],Last_Validations[],COLUMNS($B:R)+1,FALSE)</f>
        <v>0</v>
      </c>
      <c r="AL958" s="36" t="str">
        <f>VLOOKUP(First_Validations__2[[#This Row],[CountryReq]],Last_Validations[],COLUMNS($B:S)+1,FALSE)</f>
        <v>http://www.ph-eiti.org/</v>
      </c>
      <c r="AM958" s="36" t="str">
        <f>VLOOKUP(First_Validations__2[[#This Row],[CountryReq]],Last_Validations[],COLUMNS($B:T)+1,FALSE)</f>
        <v>https://eiti.org/api/v1.0/score_data/14</v>
      </c>
      <c r="AN958" s="36" t="str">
        <f>IF(First_Validations__2[[#This Row],[FirstValidation.Country: Year]]=First_Validations__2[[#This Row],[Country: Year]],"First","Second / Last")</f>
        <v>First</v>
      </c>
      <c r="AO958" s="36">
        <f>IF(AND(First_Validations__2[[#This Row],[FirstValidation.Validation score]]&lt;5,First_Validations__2[[#This Row],[FirstValidation.Validation score]]&gt;1),1,0)</f>
        <v>0</v>
      </c>
      <c r="AP958" s="36">
        <f>First_Validations__2[[#This Row],[Validation score]]-First_Validations__2[[#This Row],[FirstValidation.Validation score]]</f>
        <v>0</v>
      </c>
      <c r="AQ958" s="36">
        <f>IF(AND(First_Validations__2[[#This Row],[Corrective action]]=1,First_Validations__2[[#This Row],[Validation score]]&lt;5,First_Validations__2[[#This Row],[Validation score]]&gt;1),1,0)</f>
        <v>0</v>
      </c>
      <c r="AR958" s="36">
        <f>IF(AND(First_Validations__2[[#This Row],[Corrective action]]=1,OR(First_Validations__2[[#This Row],[Validation score]]&gt;4,First_Validations__2[[#This Row],[Validation score]]&lt;2)),1,0)</f>
        <v>0</v>
      </c>
      <c r="AS9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8" s="36" t="str">
        <f>VLOOKUP(First_Validations__2[[#This Row],[Requirement ('#)]],Requirements[[Requirements]:[Categories2]],2,FALSE)</f>
        <v>Revenue collection</v>
      </c>
    </row>
    <row r="959" spans="2:46">
      <c r="B959" s="34" t="s">
        <v>1606</v>
      </c>
      <c r="C959" s="34">
        <v>1</v>
      </c>
      <c r="D959" s="34">
        <v>14</v>
      </c>
      <c r="E959" s="34" t="s">
        <v>423</v>
      </c>
      <c r="F959" s="34" t="s">
        <v>1607</v>
      </c>
      <c r="G959" s="34" t="s">
        <v>1606</v>
      </c>
      <c r="H959" s="34" t="s">
        <v>3501</v>
      </c>
      <c r="I959" s="34" t="s">
        <v>3502</v>
      </c>
      <c r="J959" s="34">
        <v>2017</v>
      </c>
      <c r="K959" s="34">
        <v>2017</v>
      </c>
      <c r="L959" s="34" t="s">
        <v>1768</v>
      </c>
      <c r="M959" s="34" t="s">
        <v>1812</v>
      </c>
      <c r="N959" s="34">
        <v>5</v>
      </c>
      <c r="O959" s="34" t="s">
        <v>1768</v>
      </c>
      <c r="P959" s="34" t="s">
        <v>449</v>
      </c>
      <c r="R959" s="34" t="s">
        <v>1608</v>
      </c>
      <c r="S959" s="34" t="s">
        <v>1838</v>
      </c>
      <c r="T959" s="34" t="s">
        <v>2925</v>
      </c>
      <c r="U959" s="36" t="str">
        <f>VLOOKUP(First_Validations__2[[#This Row],[CountryReq]],Last_Validations[],COLUMNS($B:B)+1,FALSE)</f>
        <v>Philippines: 2017</v>
      </c>
      <c r="V959" s="36" t="str">
        <f>VLOOKUP(First_Validations__2[[#This Row],[CountryReq]],Last_Validations[],COLUMNS($B:C)+1,FALSE)</f>
        <v>Philippines</v>
      </c>
      <c r="W959" s="36">
        <f>VLOOKUP(First_Validations__2[[#This Row],[CountryReq]],Last_Validations[],COLUMNS($B:D)+1,FALSE)</f>
        <v>1</v>
      </c>
      <c r="X959" s="36">
        <f>VLOOKUP(First_Validations__2[[#This Row],[CountryReq]],Last_Validations[],COLUMNS($B:E)+1,FALSE)</f>
        <v>14</v>
      </c>
      <c r="Y959" s="36" t="str">
        <f>VLOOKUP(First_Validations__2[[#This Row],[CountryReq]],Last_Validations[],COLUMNS($B:F)+1,FALSE)</f>
        <v>Philippines: 2017</v>
      </c>
      <c r="Z959" s="36" t="str">
        <f>VLOOKUP(First_Validations__2[[#This Row],[CountryReq]],Last_Validations[],COLUMNS($B:G)+1,FALSE)</f>
        <v>PHL</v>
      </c>
      <c r="AA959" s="36" t="str">
        <f>VLOOKUP(First_Validations__2[[#This Row],[CountryReq]],Last_Validations[],COLUMNS($B:H)+1,FALSE)</f>
        <v>Philippines</v>
      </c>
      <c r="AB959" s="36" t="str">
        <f>VLOOKUP(First_Validations__2[[#This Row],[CountryReq]],Last_Validations[],COLUMNS($B:I)+1,FALSE)</f>
        <v>https://eiti.org/board-decision/2017-40</v>
      </c>
      <c r="AC959" s="36" t="str">
        <f>VLOOKUP(First_Validations__2[[#This Row],[CountryReq]],Last_Validations[],COLUMNS($B:J)+1,FALSE)</f>
        <v>https://eiti.org/document/validation-of-philippines-2017-reports</v>
      </c>
      <c r="AD959" s="36">
        <f>VLOOKUP(First_Validations__2[[#This Row],[CountryReq]],Last_Validations[],COLUMNS($B:K)+1,FALSE)</f>
        <v>2017</v>
      </c>
      <c r="AE959" s="36">
        <f>VLOOKUP(First_Validations__2[[#This Row],[CountryReq]],Last_Validations[],COLUMNS($B:L)+1,FALSE)</f>
        <v>2017</v>
      </c>
      <c r="AF959" s="36" t="str">
        <f>VLOOKUP(First_Validations__2[[#This Row],[CountryReq]],Last_Validations[],COLUMNS($B:M)+1,FALSE)</f>
        <v>Satisfactory progress</v>
      </c>
      <c r="AG959" s="36" t="str">
        <f>VLOOKUP(First_Validations__2[[#This Row],[CountryReq]],Last_Validations[],COLUMNS($B:N)+1,FALSE)</f>
        <v>Subnational transfers (#5.2)</v>
      </c>
      <c r="AH959" s="36">
        <f>VLOOKUP(First_Validations__2[[#This Row],[CountryReq]],Last_Validations[],COLUMNS($B:O)+1,FALSE)</f>
        <v>5</v>
      </c>
      <c r="AI959" s="36" t="str">
        <f>VLOOKUP(First_Validations__2[[#This Row],[CountryReq]],Last_Validations[],COLUMNS($B:P)+1,FALSE)</f>
        <v>Satisfactory progress</v>
      </c>
      <c r="AJ959" s="36" t="str">
        <f>VLOOKUP(First_Validations__2[[#This Row],[CountryReq]],Last_Validations[],COLUMNS($B:Q)+1,FALSE)</f>
        <v>The 2014 EITI Report explains and discloses the revenue sharing formula, and the actual amount that was transferred between the central government and each relevant subnational entity. However, the report does not disclose any discrepancies between the transfer amount calculated in accordance with the relevant revenue sharing formula and the actual amount that was transferred, despite such calculations being available with DBM and the IA. It does not appear that the MSG has discussed this issue.</v>
      </c>
      <c r="AK959" s="36">
        <f>VLOOKUP(First_Validations__2[[#This Row],[CountryReq]],Last_Validations[],COLUMNS($B:R)+1,FALSE)</f>
        <v>0</v>
      </c>
      <c r="AL959" s="36" t="str">
        <f>VLOOKUP(First_Validations__2[[#This Row],[CountryReq]],Last_Validations[],COLUMNS($B:S)+1,FALSE)</f>
        <v>http://www.ph-eiti.org/</v>
      </c>
      <c r="AM959" s="36" t="str">
        <f>VLOOKUP(First_Validations__2[[#This Row],[CountryReq]],Last_Validations[],COLUMNS($B:T)+1,FALSE)</f>
        <v>https://eiti.org/api/v1.0/score_data/14</v>
      </c>
      <c r="AN959" s="36" t="str">
        <f>IF(First_Validations__2[[#This Row],[FirstValidation.Country: Year]]=First_Validations__2[[#This Row],[Country: Year]],"First","Second / Last")</f>
        <v>First</v>
      </c>
      <c r="AO959" s="36">
        <f>IF(AND(First_Validations__2[[#This Row],[FirstValidation.Validation score]]&lt;5,First_Validations__2[[#This Row],[FirstValidation.Validation score]]&gt;1),1,0)</f>
        <v>0</v>
      </c>
      <c r="AP959" s="36">
        <f>First_Validations__2[[#This Row],[Validation score]]-First_Validations__2[[#This Row],[FirstValidation.Validation score]]</f>
        <v>0</v>
      </c>
      <c r="AQ959" s="36">
        <f>IF(AND(First_Validations__2[[#This Row],[Corrective action]]=1,First_Validations__2[[#This Row],[Validation score]]&lt;5,First_Validations__2[[#This Row],[Validation score]]&gt;1),1,0)</f>
        <v>0</v>
      </c>
      <c r="AR959" s="36">
        <f>IF(AND(First_Validations__2[[#This Row],[Corrective action]]=1,OR(First_Validations__2[[#This Row],[Validation score]]&gt;4,First_Validations__2[[#This Row],[Validation score]]&lt;2)),1,0)</f>
        <v>0</v>
      </c>
      <c r="AS9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59" s="36" t="str">
        <f>VLOOKUP(First_Validations__2[[#This Row],[Requirement ('#)]],Requirements[[Requirements]:[Categories2]],2,FALSE)</f>
        <v>Revenue allocation</v>
      </c>
    </row>
    <row r="960" spans="2:46">
      <c r="B960" s="34" t="s">
        <v>1606</v>
      </c>
      <c r="C960" s="34">
        <v>1</v>
      </c>
      <c r="D960" s="34">
        <v>14</v>
      </c>
      <c r="E960" s="34" t="s">
        <v>423</v>
      </c>
      <c r="F960" s="34" t="s">
        <v>1607</v>
      </c>
      <c r="G960" s="34" t="s">
        <v>1606</v>
      </c>
      <c r="H960" s="34" t="s">
        <v>3501</v>
      </c>
      <c r="I960" s="34" t="s">
        <v>3502</v>
      </c>
      <c r="J960" s="34">
        <v>2017</v>
      </c>
      <c r="K960" s="34">
        <v>2017</v>
      </c>
      <c r="L960" s="34" t="s">
        <v>1768</v>
      </c>
      <c r="M960" s="34" t="s">
        <v>1811</v>
      </c>
      <c r="N960" s="34">
        <v>6</v>
      </c>
      <c r="O960" s="34" t="s">
        <v>1817</v>
      </c>
      <c r="P960" s="34" t="s">
        <v>448</v>
      </c>
      <c r="R960" s="34" t="s">
        <v>1608</v>
      </c>
      <c r="S960" s="34" t="s">
        <v>1838</v>
      </c>
      <c r="T960" s="34" t="s">
        <v>2926</v>
      </c>
      <c r="U960" s="36" t="str">
        <f>VLOOKUP(First_Validations__2[[#This Row],[CountryReq]],Last_Validations[],COLUMNS($B:B)+1,FALSE)</f>
        <v>Philippines: 2017</v>
      </c>
      <c r="V960" s="36" t="str">
        <f>VLOOKUP(First_Validations__2[[#This Row],[CountryReq]],Last_Validations[],COLUMNS($B:C)+1,FALSE)</f>
        <v>Philippines</v>
      </c>
      <c r="W960" s="36">
        <f>VLOOKUP(First_Validations__2[[#This Row],[CountryReq]],Last_Validations[],COLUMNS($B:D)+1,FALSE)</f>
        <v>1</v>
      </c>
      <c r="X960" s="36">
        <f>VLOOKUP(First_Validations__2[[#This Row],[CountryReq]],Last_Validations[],COLUMNS($B:E)+1,FALSE)</f>
        <v>14</v>
      </c>
      <c r="Y960" s="36" t="str">
        <f>VLOOKUP(First_Validations__2[[#This Row],[CountryReq]],Last_Validations[],COLUMNS($B:F)+1,FALSE)</f>
        <v>Philippines: 2017</v>
      </c>
      <c r="Z960" s="36" t="str">
        <f>VLOOKUP(First_Validations__2[[#This Row],[CountryReq]],Last_Validations[],COLUMNS($B:G)+1,FALSE)</f>
        <v>PHL</v>
      </c>
      <c r="AA960" s="36" t="str">
        <f>VLOOKUP(First_Validations__2[[#This Row],[CountryReq]],Last_Validations[],COLUMNS($B:H)+1,FALSE)</f>
        <v>Philippines</v>
      </c>
      <c r="AB960" s="36" t="str">
        <f>VLOOKUP(First_Validations__2[[#This Row],[CountryReq]],Last_Validations[],COLUMNS($B:I)+1,FALSE)</f>
        <v>https://eiti.org/board-decision/2017-40</v>
      </c>
      <c r="AC960" s="36" t="str">
        <f>VLOOKUP(First_Validations__2[[#This Row],[CountryReq]],Last_Validations[],COLUMNS($B:J)+1,FALSE)</f>
        <v>https://eiti.org/document/validation-of-philippines-2017-reports</v>
      </c>
      <c r="AD960" s="36">
        <f>VLOOKUP(First_Validations__2[[#This Row],[CountryReq]],Last_Validations[],COLUMNS($B:K)+1,FALSE)</f>
        <v>2017</v>
      </c>
      <c r="AE960" s="36">
        <f>VLOOKUP(First_Validations__2[[#This Row],[CountryReq]],Last_Validations[],COLUMNS($B:L)+1,FALSE)</f>
        <v>2017</v>
      </c>
      <c r="AF960" s="36" t="str">
        <f>VLOOKUP(First_Validations__2[[#This Row],[CountryReq]],Last_Validations[],COLUMNS($B:M)+1,FALSE)</f>
        <v>Satisfactory progress</v>
      </c>
      <c r="AG960" s="36" t="str">
        <f>VLOOKUP(First_Validations__2[[#This Row],[CountryReq]],Last_Validations[],COLUMNS($B:N)+1,FALSE)</f>
        <v>Distribution of revenues (#5.1)</v>
      </c>
      <c r="AH960" s="36">
        <f>VLOOKUP(First_Validations__2[[#This Row],[CountryReq]],Last_Validations[],COLUMNS($B:O)+1,FALSE)</f>
        <v>6</v>
      </c>
      <c r="AI960" s="36" t="str">
        <f>VLOOKUP(First_Validations__2[[#This Row],[CountryReq]],Last_Validations[],COLUMNS($B:P)+1,FALSE)</f>
        <v>Beyond</v>
      </c>
      <c r="AJ960" s="36" t="str">
        <f>VLOOKUP(First_Validations__2[[#This Row],[CountryReq]],Last_Validations[],COLUMNS($B:Q)+1,FALSE)</f>
        <v>The 2014 EITI Report explains how revenues are recorded in the national budget, as well as allocation of revenues recorded elsewhere such as subnational budgets and IP accounts. The Philippines has also gone beyond the minimum requirements by classifying EITI disclosures according to national classification systems as encouraged by the EITI Standard and disclosing details related to royalty flows to IPs.</v>
      </c>
      <c r="AK960" s="36">
        <f>VLOOKUP(First_Validations__2[[#This Row],[CountryReq]],Last_Validations[],COLUMNS($B:R)+1,FALSE)</f>
        <v>0</v>
      </c>
      <c r="AL960" s="36" t="str">
        <f>VLOOKUP(First_Validations__2[[#This Row],[CountryReq]],Last_Validations[],COLUMNS($B:S)+1,FALSE)</f>
        <v>http://www.ph-eiti.org/</v>
      </c>
      <c r="AM960" s="36" t="str">
        <f>VLOOKUP(First_Validations__2[[#This Row],[CountryReq]],Last_Validations[],COLUMNS($B:T)+1,FALSE)</f>
        <v>https://eiti.org/api/v1.0/score_data/14</v>
      </c>
      <c r="AN960" s="36" t="str">
        <f>IF(First_Validations__2[[#This Row],[FirstValidation.Country: Year]]=First_Validations__2[[#This Row],[Country: Year]],"First","Second / Last")</f>
        <v>First</v>
      </c>
      <c r="AO960" s="36">
        <f>IF(AND(First_Validations__2[[#This Row],[FirstValidation.Validation score]]&lt;5,First_Validations__2[[#This Row],[FirstValidation.Validation score]]&gt;1),1,0)</f>
        <v>0</v>
      </c>
      <c r="AP960" s="36">
        <f>First_Validations__2[[#This Row],[Validation score]]-First_Validations__2[[#This Row],[FirstValidation.Validation score]]</f>
        <v>0</v>
      </c>
      <c r="AQ960" s="36">
        <f>IF(AND(First_Validations__2[[#This Row],[Corrective action]]=1,First_Validations__2[[#This Row],[Validation score]]&lt;5,First_Validations__2[[#This Row],[Validation score]]&gt;1),1,0)</f>
        <v>0</v>
      </c>
      <c r="AR960" s="36">
        <f>IF(AND(First_Validations__2[[#This Row],[Corrective action]]=1,OR(First_Validations__2[[#This Row],[Validation score]]&gt;4,First_Validations__2[[#This Row],[Validation score]]&lt;2)),1,0)</f>
        <v>0</v>
      </c>
      <c r="AS9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0" s="36" t="str">
        <f>VLOOKUP(First_Validations__2[[#This Row],[Requirement ('#)]],Requirements[[Requirements]:[Categories2]],2,FALSE)</f>
        <v>Revenue allocation</v>
      </c>
    </row>
    <row r="961" spans="2:46">
      <c r="B961" s="34" t="s">
        <v>1606</v>
      </c>
      <c r="C961" s="34">
        <v>1</v>
      </c>
      <c r="D961" s="34">
        <v>14</v>
      </c>
      <c r="E961" s="34" t="s">
        <v>423</v>
      </c>
      <c r="F961" s="34" t="s">
        <v>1607</v>
      </c>
      <c r="G961" s="34" t="s">
        <v>1606</v>
      </c>
      <c r="H961" s="34" t="s">
        <v>3501</v>
      </c>
      <c r="I961" s="34" t="s">
        <v>3502</v>
      </c>
      <c r="J961" s="34">
        <v>2017</v>
      </c>
      <c r="K961" s="34">
        <v>2017</v>
      </c>
      <c r="L961" s="34" t="s">
        <v>1768</v>
      </c>
      <c r="M961" s="34" t="s">
        <v>1806</v>
      </c>
      <c r="N961" s="34">
        <v>5</v>
      </c>
      <c r="O961" s="34" t="s">
        <v>1768</v>
      </c>
      <c r="P961" s="34" t="s">
        <v>443</v>
      </c>
      <c r="R961" s="34" t="s">
        <v>1608</v>
      </c>
      <c r="S961" s="34" t="s">
        <v>1838</v>
      </c>
      <c r="T961" s="34" t="s">
        <v>2927</v>
      </c>
      <c r="U961" s="36" t="str">
        <f>VLOOKUP(First_Validations__2[[#This Row],[CountryReq]],Last_Validations[],COLUMNS($B:B)+1,FALSE)</f>
        <v>Philippines: 2017</v>
      </c>
      <c r="V961" s="36" t="str">
        <f>VLOOKUP(First_Validations__2[[#This Row],[CountryReq]],Last_Validations[],COLUMNS($B:C)+1,FALSE)</f>
        <v>Philippines</v>
      </c>
      <c r="W961" s="36">
        <f>VLOOKUP(First_Validations__2[[#This Row],[CountryReq]],Last_Validations[],COLUMNS($B:D)+1,FALSE)</f>
        <v>1</v>
      </c>
      <c r="X961" s="36">
        <f>VLOOKUP(First_Validations__2[[#This Row],[CountryReq]],Last_Validations[],COLUMNS($B:E)+1,FALSE)</f>
        <v>14</v>
      </c>
      <c r="Y961" s="36" t="str">
        <f>VLOOKUP(First_Validations__2[[#This Row],[CountryReq]],Last_Validations[],COLUMNS($B:F)+1,FALSE)</f>
        <v>Philippines: 2017</v>
      </c>
      <c r="Z961" s="36" t="str">
        <f>VLOOKUP(First_Validations__2[[#This Row],[CountryReq]],Last_Validations[],COLUMNS($B:G)+1,FALSE)</f>
        <v>PHL</v>
      </c>
      <c r="AA961" s="36" t="str">
        <f>VLOOKUP(First_Validations__2[[#This Row],[CountryReq]],Last_Validations[],COLUMNS($B:H)+1,FALSE)</f>
        <v>Philippines</v>
      </c>
      <c r="AB961" s="36" t="str">
        <f>VLOOKUP(First_Validations__2[[#This Row],[CountryReq]],Last_Validations[],COLUMNS($B:I)+1,FALSE)</f>
        <v>https://eiti.org/board-decision/2017-40</v>
      </c>
      <c r="AC961" s="36" t="str">
        <f>VLOOKUP(First_Validations__2[[#This Row],[CountryReq]],Last_Validations[],COLUMNS($B:J)+1,FALSE)</f>
        <v>https://eiti.org/document/validation-of-philippines-2017-reports</v>
      </c>
      <c r="AD961" s="36">
        <f>VLOOKUP(First_Validations__2[[#This Row],[CountryReq]],Last_Validations[],COLUMNS($B:K)+1,FALSE)</f>
        <v>2017</v>
      </c>
      <c r="AE961" s="36">
        <f>VLOOKUP(First_Validations__2[[#This Row],[CountryReq]],Last_Validations[],COLUMNS($B:L)+1,FALSE)</f>
        <v>2017</v>
      </c>
      <c r="AF961" s="36" t="str">
        <f>VLOOKUP(First_Validations__2[[#This Row],[CountryReq]],Last_Validations[],COLUMNS($B:M)+1,FALSE)</f>
        <v>Satisfactory progress</v>
      </c>
      <c r="AG961" s="36" t="str">
        <f>VLOOKUP(First_Validations__2[[#This Row],[CountryReq]],Last_Validations[],COLUMNS($B:N)+1,FALSE)</f>
        <v>SOE transactions (#4.5)</v>
      </c>
      <c r="AH961" s="36">
        <f>VLOOKUP(First_Validations__2[[#This Row],[CountryReq]],Last_Validations[],COLUMNS($B:O)+1,FALSE)</f>
        <v>5</v>
      </c>
      <c r="AI961" s="36" t="str">
        <f>VLOOKUP(First_Validations__2[[#This Row],[CountryReq]],Last_Validations[],COLUMNS($B:P)+1,FALSE)</f>
        <v>Satisfactory progress</v>
      </c>
      <c r="AJ961" s="36" t="str">
        <f>VLOOKUP(First_Validations__2[[#This Row],[CountryReq]],Last_Validations[],COLUMNS($B:Q)+1,FALSE)</f>
        <v>Despite not giving rise to material revenues, the EITI Report has disclosed information about relevant mandatory transactions between the government, SOEs and private companies, notably dividends, and royalty fees and commitment fees.</v>
      </c>
      <c r="AK961" s="36">
        <f>VLOOKUP(First_Validations__2[[#This Row],[CountryReq]],Last_Validations[],COLUMNS($B:R)+1,FALSE)</f>
        <v>0</v>
      </c>
      <c r="AL961" s="36" t="str">
        <f>VLOOKUP(First_Validations__2[[#This Row],[CountryReq]],Last_Validations[],COLUMNS($B:S)+1,FALSE)</f>
        <v>http://www.ph-eiti.org/</v>
      </c>
      <c r="AM961" s="36" t="str">
        <f>VLOOKUP(First_Validations__2[[#This Row],[CountryReq]],Last_Validations[],COLUMNS($B:T)+1,FALSE)</f>
        <v>https://eiti.org/api/v1.0/score_data/14</v>
      </c>
      <c r="AN961" s="36" t="str">
        <f>IF(First_Validations__2[[#This Row],[FirstValidation.Country: Year]]=First_Validations__2[[#This Row],[Country: Year]],"First","Second / Last")</f>
        <v>First</v>
      </c>
      <c r="AO961" s="36">
        <f>IF(AND(First_Validations__2[[#This Row],[FirstValidation.Validation score]]&lt;5,First_Validations__2[[#This Row],[FirstValidation.Validation score]]&gt;1),1,0)</f>
        <v>0</v>
      </c>
      <c r="AP961" s="36">
        <f>First_Validations__2[[#This Row],[Validation score]]-First_Validations__2[[#This Row],[FirstValidation.Validation score]]</f>
        <v>0</v>
      </c>
      <c r="AQ961" s="36">
        <f>IF(AND(First_Validations__2[[#This Row],[Corrective action]]=1,First_Validations__2[[#This Row],[Validation score]]&lt;5,First_Validations__2[[#This Row],[Validation score]]&gt;1),1,0)</f>
        <v>0</v>
      </c>
      <c r="AR961" s="36">
        <f>IF(AND(First_Validations__2[[#This Row],[Corrective action]]=1,OR(First_Validations__2[[#This Row],[Validation score]]&gt;4,First_Validations__2[[#This Row],[Validation score]]&lt;2)),1,0)</f>
        <v>0</v>
      </c>
      <c r="AS9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1" s="36" t="str">
        <f>VLOOKUP(First_Validations__2[[#This Row],[Requirement ('#)]],Requirements[[Requirements]:[Categories2]],2,FALSE)</f>
        <v>Revenue collection</v>
      </c>
    </row>
    <row r="962" spans="2:46">
      <c r="B962" s="34" t="s">
        <v>1606</v>
      </c>
      <c r="C962" s="34">
        <v>1</v>
      </c>
      <c r="D962" s="34">
        <v>14</v>
      </c>
      <c r="E962" s="34" t="s">
        <v>423</v>
      </c>
      <c r="F962" s="34" t="s">
        <v>1607</v>
      </c>
      <c r="G962" s="34" t="s">
        <v>1606</v>
      </c>
      <c r="H962" s="34" t="s">
        <v>3501</v>
      </c>
      <c r="I962" s="34" t="s">
        <v>3502</v>
      </c>
      <c r="J962" s="34">
        <v>2017</v>
      </c>
      <c r="K962" s="34">
        <v>2017</v>
      </c>
      <c r="L962" s="34" t="s">
        <v>1768</v>
      </c>
      <c r="M962" s="34" t="s">
        <v>1805</v>
      </c>
      <c r="N962" s="34">
        <v>0</v>
      </c>
      <c r="O962" s="34" t="s">
        <v>4</v>
      </c>
      <c r="P962" s="34" t="s">
        <v>442</v>
      </c>
      <c r="R962" s="34" t="s">
        <v>1608</v>
      </c>
      <c r="S962" s="34" t="s">
        <v>1838</v>
      </c>
      <c r="T962" s="34" t="s">
        <v>2928</v>
      </c>
      <c r="U962" s="36" t="str">
        <f>VLOOKUP(First_Validations__2[[#This Row],[CountryReq]],Last_Validations[],COLUMNS($B:B)+1,FALSE)</f>
        <v>Philippines: 2017</v>
      </c>
      <c r="V962" s="36" t="str">
        <f>VLOOKUP(First_Validations__2[[#This Row],[CountryReq]],Last_Validations[],COLUMNS($B:C)+1,FALSE)</f>
        <v>Philippines</v>
      </c>
      <c r="W962" s="36">
        <f>VLOOKUP(First_Validations__2[[#This Row],[CountryReq]],Last_Validations[],COLUMNS($B:D)+1,FALSE)</f>
        <v>1</v>
      </c>
      <c r="X962" s="36">
        <f>VLOOKUP(First_Validations__2[[#This Row],[CountryReq]],Last_Validations[],COLUMNS($B:E)+1,FALSE)</f>
        <v>14</v>
      </c>
      <c r="Y962" s="36" t="str">
        <f>VLOOKUP(First_Validations__2[[#This Row],[CountryReq]],Last_Validations[],COLUMNS($B:F)+1,FALSE)</f>
        <v>Philippines: 2017</v>
      </c>
      <c r="Z962" s="36" t="str">
        <f>VLOOKUP(First_Validations__2[[#This Row],[CountryReq]],Last_Validations[],COLUMNS($B:G)+1,FALSE)</f>
        <v>PHL</v>
      </c>
      <c r="AA962" s="36" t="str">
        <f>VLOOKUP(First_Validations__2[[#This Row],[CountryReq]],Last_Validations[],COLUMNS($B:H)+1,FALSE)</f>
        <v>Philippines</v>
      </c>
      <c r="AB962" s="36" t="str">
        <f>VLOOKUP(First_Validations__2[[#This Row],[CountryReq]],Last_Validations[],COLUMNS($B:I)+1,FALSE)</f>
        <v>https://eiti.org/board-decision/2017-40</v>
      </c>
      <c r="AC962" s="36" t="str">
        <f>VLOOKUP(First_Validations__2[[#This Row],[CountryReq]],Last_Validations[],COLUMNS($B:J)+1,FALSE)</f>
        <v>https://eiti.org/document/validation-of-philippines-2017-reports</v>
      </c>
      <c r="AD962" s="36">
        <f>VLOOKUP(First_Validations__2[[#This Row],[CountryReq]],Last_Validations[],COLUMNS($B:K)+1,FALSE)</f>
        <v>2017</v>
      </c>
      <c r="AE962" s="36">
        <f>VLOOKUP(First_Validations__2[[#This Row],[CountryReq]],Last_Validations[],COLUMNS($B:L)+1,FALSE)</f>
        <v>2017</v>
      </c>
      <c r="AF962" s="36" t="str">
        <f>VLOOKUP(First_Validations__2[[#This Row],[CountryReq]],Last_Validations[],COLUMNS($B:M)+1,FALSE)</f>
        <v>Satisfactory progress</v>
      </c>
      <c r="AG962" s="36" t="str">
        <f>VLOOKUP(First_Validations__2[[#This Row],[CountryReq]],Last_Validations[],COLUMNS($B:N)+1,FALSE)</f>
        <v>Transportation revenues (#4.4)</v>
      </c>
      <c r="AH962" s="36">
        <f>VLOOKUP(First_Validations__2[[#This Row],[CountryReq]],Last_Validations[],COLUMNS($B:O)+1,FALSE)</f>
        <v>0</v>
      </c>
      <c r="AI962" s="36" t="str">
        <f>VLOOKUP(First_Validations__2[[#This Row],[CountryReq]],Last_Validations[],COLUMNS($B:P)+1,FALSE)</f>
        <v>Not applicable</v>
      </c>
      <c r="AJ962" s="36" t="str">
        <f>VLOOKUP(First_Validations__2[[#This Row],[CountryReq]],Last_Validations[],COLUMNS($B:Q)+1,FALSE)</f>
        <v>The EITI Report and stakeholder views have confirmed that no government agency or SOE collect material revenues for the transportation of oil, gas and minerals.</v>
      </c>
      <c r="AK962" s="36">
        <f>VLOOKUP(First_Validations__2[[#This Row],[CountryReq]],Last_Validations[],COLUMNS($B:R)+1,FALSE)</f>
        <v>0</v>
      </c>
      <c r="AL962" s="36" t="str">
        <f>VLOOKUP(First_Validations__2[[#This Row],[CountryReq]],Last_Validations[],COLUMNS($B:S)+1,FALSE)</f>
        <v>http://www.ph-eiti.org/</v>
      </c>
      <c r="AM962" s="36" t="str">
        <f>VLOOKUP(First_Validations__2[[#This Row],[CountryReq]],Last_Validations[],COLUMNS($B:T)+1,FALSE)</f>
        <v>https://eiti.org/api/v1.0/score_data/14</v>
      </c>
      <c r="AN962" s="36" t="str">
        <f>IF(First_Validations__2[[#This Row],[FirstValidation.Country: Year]]=First_Validations__2[[#This Row],[Country: Year]],"First","Second / Last")</f>
        <v>First</v>
      </c>
      <c r="AO962" s="36">
        <f>IF(AND(First_Validations__2[[#This Row],[FirstValidation.Validation score]]&lt;5,First_Validations__2[[#This Row],[FirstValidation.Validation score]]&gt;1),1,0)</f>
        <v>0</v>
      </c>
      <c r="AP962" s="36">
        <f>First_Validations__2[[#This Row],[Validation score]]-First_Validations__2[[#This Row],[FirstValidation.Validation score]]</f>
        <v>0</v>
      </c>
      <c r="AQ962" s="36">
        <f>IF(AND(First_Validations__2[[#This Row],[Corrective action]]=1,First_Validations__2[[#This Row],[Validation score]]&lt;5,First_Validations__2[[#This Row],[Validation score]]&gt;1),1,0)</f>
        <v>0</v>
      </c>
      <c r="AR962" s="36">
        <f>IF(AND(First_Validations__2[[#This Row],[Corrective action]]=1,OR(First_Validations__2[[#This Row],[Validation score]]&gt;4,First_Validations__2[[#This Row],[Validation score]]&lt;2)),1,0)</f>
        <v>0</v>
      </c>
      <c r="AS9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2" s="36" t="str">
        <f>VLOOKUP(First_Validations__2[[#This Row],[Requirement ('#)]],Requirements[[Requirements]:[Categories2]],2,FALSE)</f>
        <v>Revenue collection</v>
      </c>
    </row>
    <row r="963" spans="2:46">
      <c r="B963" s="34" t="s">
        <v>1606</v>
      </c>
      <c r="C963" s="34">
        <v>1</v>
      </c>
      <c r="D963" s="34">
        <v>14</v>
      </c>
      <c r="E963" s="34" t="s">
        <v>423</v>
      </c>
      <c r="F963" s="34" t="s">
        <v>1607</v>
      </c>
      <c r="G963" s="34" t="s">
        <v>1606</v>
      </c>
      <c r="H963" s="34" t="s">
        <v>3501</v>
      </c>
      <c r="I963" s="34" t="s">
        <v>3502</v>
      </c>
      <c r="J963" s="34">
        <v>2017</v>
      </c>
      <c r="K963" s="34">
        <v>2017</v>
      </c>
      <c r="L963" s="34" t="s">
        <v>1768</v>
      </c>
      <c r="M963" s="34" t="s">
        <v>1808</v>
      </c>
      <c r="N963" s="34">
        <v>5</v>
      </c>
      <c r="O963" s="34" t="s">
        <v>1768</v>
      </c>
      <c r="P963" s="34" t="s">
        <v>445</v>
      </c>
      <c r="R963" s="34" t="s">
        <v>1608</v>
      </c>
      <c r="S963" s="34" t="s">
        <v>1838</v>
      </c>
      <c r="T963" s="34" t="s">
        <v>2929</v>
      </c>
      <c r="U963" s="36" t="str">
        <f>VLOOKUP(First_Validations__2[[#This Row],[CountryReq]],Last_Validations[],COLUMNS($B:B)+1,FALSE)</f>
        <v>Philippines: 2017</v>
      </c>
      <c r="V963" s="36" t="str">
        <f>VLOOKUP(First_Validations__2[[#This Row],[CountryReq]],Last_Validations[],COLUMNS($B:C)+1,FALSE)</f>
        <v>Philippines</v>
      </c>
      <c r="W963" s="36">
        <f>VLOOKUP(First_Validations__2[[#This Row],[CountryReq]],Last_Validations[],COLUMNS($B:D)+1,FALSE)</f>
        <v>1</v>
      </c>
      <c r="X963" s="36">
        <f>VLOOKUP(First_Validations__2[[#This Row],[CountryReq]],Last_Validations[],COLUMNS($B:E)+1,FALSE)</f>
        <v>14</v>
      </c>
      <c r="Y963" s="36" t="str">
        <f>VLOOKUP(First_Validations__2[[#This Row],[CountryReq]],Last_Validations[],COLUMNS($B:F)+1,FALSE)</f>
        <v>Philippines: 2017</v>
      </c>
      <c r="Z963" s="36" t="str">
        <f>VLOOKUP(First_Validations__2[[#This Row],[CountryReq]],Last_Validations[],COLUMNS($B:G)+1,FALSE)</f>
        <v>PHL</v>
      </c>
      <c r="AA963" s="36" t="str">
        <f>VLOOKUP(First_Validations__2[[#This Row],[CountryReq]],Last_Validations[],COLUMNS($B:H)+1,FALSE)</f>
        <v>Philippines</v>
      </c>
      <c r="AB963" s="36" t="str">
        <f>VLOOKUP(First_Validations__2[[#This Row],[CountryReq]],Last_Validations[],COLUMNS($B:I)+1,FALSE)</f>
        <v>https://eiti.org/board-decision/2017-40</v>
      </c>
      <c r="AC963" s="36" t="str">
        <f>VLOOKUP(First_Validations__2[[#This Row],[CountryReq]],Last_Validations[],COLUMNS($B:J)+1,FALSE)</f>
        <v>https://eiti.org/document/validation-of-philippines-2017-reports</v>
      </c>
      <c r="AD963" s="36">
        <f>VLOOKUP(First_Validations__2[[#This Row],[CountryReq]],Last_Validations[],COLUMNS($B:K)+1,FALSE)</f>
        <v>2017</v>
      </c>
      <c r="AE963" s="36">
        <f>VLOOKUP(First_Validations__2[[#This Row],[CountryReq]],Last_Validations[],COLUMNS($B:L)+1,FALSE)</f>
        <v>2017</v>
      </c>
      <c r="AF963" s="36" t="str">
        <f>VLOOKUP(First_Validations__2[[#This Row],[CountryReq]],Last_Validations[],COLUMNS($B:M)+1,FALSE)</f>
        <v>Satisfactory progress</v>
      </c>
      <c r="AG963" s="36" t="str">
        <f>VLOOKUP(First_Validations__2[[#This Row],[CountryReq]],Last_Validations[],COLUMNS($B:N)+1,FALSE)</f>
        <v>Disaggregation (#4.7)</v>
      </c>
      <c r="AH963" s="36">
        <f>VLOOKUP(First_Validations__2[[#This Row],[CountryReq]],Last_Validations[],COLUMNS($B:O)+1,FALSE)</f>
        <v>5</v>
      </c>
      <c r="AI963" s="36" t="str">
        <f>VLOOKUP(First_Validations__2[[#This Row],[CountryReq]],Last_Validations[],COLUMNS($B:P)+1,FALSE)</f>
        <v>Satisfactory progress</v>
      </c>
      <c r="AJ963" s="36" t="str">
        <f>VLOOKUP(First_Validations__2[[#This Row],[CountryReq]],Last_Validations[],COLUMNS($B:Q)+1,FALSE)</f>
        <v>Data in EITI Reports is reported by individual company, revenue stream and recipient government entity.</v>
      </c>
      <c r="AK963" s="36">
        <f>VLOOKUP(First_Validations__2[[#This Row],[CountryReq]],Last_Validations[],COLUMNS($B:R)+1,FALSE)</f>
        <v>0</v>
      </c>
      <c r="AL963" s="36" t="str">
        <f>VLOOKUP(First_Validations__2[[#This Row],[CountryReq]],Last_Validations[],COLUMNS($B:S)+1,FALSE)</f>
        <v>http://www.ph-eiti.org/</v>
      </c>
      <c r="AM963" s="36" t="str">
        <f>VLOOKUP(First_Validations__2[[#This Row],[CountryReq]],Last_Validations[],COLUMNS($B:T)+1,FALSE)</f>
        <v>https://eiti.org/api/v1.0/score_data/14</v>
      </c>
      <c r="AN963" s="36" t="str">
        <f>IF(First_Validations__2[[#This Row],[FirstValidation.Country: Year]]=First_Validations__2[[#This Row],[Country: Year]],"First","Second / Last")</f>
        <v>First</v>
      </c>
      <c r="AO963" s="36">
        <f>IF(AND(First_Validations__2[[#This Row],[FirstValidation.Validation score]]&lt;5,First_Validations__2[[#This Row],[FirstValidation.Validation score]]&gt;1),1,0)</f>
        <v>0</v>
      </c>
      <c r="AP963" s="36">
        <f>First_Validations__2[[#This Row],[Validation score]]-First_Validations__2[[#This Row],[FirstValidation.Validation score]]</f>
        <v>0</v>
      </c>
      <c r="AQ963" s="36">
        <f>IF(AND(First_Validations__2[[#This Row],[Corrective action]]=1,First_Validations__2[[#This Row],[Validation score]]&lt;5,First_Validations__2[[#This Row],[Validation score]]&gt;1),1,0)</f>
        <v>0</v>
      </c>
      <c r="AR963" s="36">
        <f>IF(AND(First_Validations__2[[#This Row],[Corrective action]]=1,OR(First_Validations__2[[#This Row],[Validation score]]&gt;4,First_Validations__2[[#This Row],[Validation score]]&lt;2)),1,0)</f>
        <v>0</v>
      </c>
      <c r="AS9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3" s="36" t="str">
        <f>VLOOKUP(First_Validations__2[[#This Row],[Requirement ('#)]],Requirements[[Requirements]:[Categories2]],2,FALSE)</f>
        <v>Revenue collection</v>
      </c>
    </row>
    <row r="964" spans="2:46">
      <c r="B964" s="34" t="s">
        <v>1606</v>
      </c>
      <c r="C964" s="34">
        <v>1</v>
      </c>
      <c r="D964" s="34">
        <v>14</v>
      </c>
      <c r="E964" s="34" t="s">
        <v>423</v>
      </c>
      <c r="F964" s="34" t="s">
        <v>1607</v>
      </c>
      <c r="G964" s="34" t="s">
        <v>1606</v>
      </c>
      <c r="H964" s="34" t="s">
        <v>3501</v>
      </c>
      <c r="I964" s="34" t="s">
        <v>3502</v>
      </c>
      <c r="J964" s="34">
        <v>2017</v>
      </c>
      <c r="K964" s="34">
        <v>2017</v>
      </c>
      <c r="L964" s="34" t="s">
        <v>1768</v>
      </c>
      <c r="M964" s="34" t="s">
        <v>1807</v>
      </c>
      <c r="N964" s="34">
        <v>5</v>
      </c>
      <c r="O964" s="34" t="s">
        <v>1768</v>
      </c>
      <c r="P964" s="34" t="s">
        <v>444</v>
      </c>
      <c r="R964" s="34" t="s">
        <v>1608</v>
      </c>
      <c r="S964" s="34" t="s">
        <v>1838</v>
      </c>
      <c r="T964" s="34" t="s">
        <v>2930</v>
      </c>
      <c r="U964" s="36" t="str">
        <f>VLOOKUP(First_Validations__2[[#This Row],[CountryReq]],Last_Validations[],COLUMNS($B:B)+1,FALSE)</f>
        <v>Philippines: 2017</v>
      </c>
      <c r="V964" s="36" t="str">
        <f>VLOOKUP(First_Validations__2[[#This Row],[CountryReq]],Last_Validations[],COLUMNS($B:C)+1,FALSE)</f>
        <v>Philippines</v>
      </c>
      <c r="W964" s="36">
        <f>VLOOKUP(First_Validations__2[[#This Row],[CountryReq]],Last_Validations[],COLUMNS($B:D)+1,FALSE)</f>
        <v>1</v>
      </c>
      <c r="X964" s="36">
        <f>VLOOKUP(First_Validations__2[[#This Row],[CountryReq]],Last_Validations[],COLUMNS($B:E)+1,FALSE)</f>
        <v>14</v>
      </c>
      <c r="Y964" s="36" t="str">
        <f>VLOOKUP(First_Validations__2[[#This Row],[CountryReq]],Last_Validations[],COLUMNS($B:F)+1,FALSE)</f>
        <v>Philippines: 2017</v>
      </c>
      <c r="Z964" s="36" t="str">
        <f>VLOOKUP(First_Validations__2[[#This Row],[CountryReq]],Last_Validations[],COLUMNS($B:G)+1,FALSE)</f>
        <v>PHL</v>
      </c>
      <c r="AA964" s="36" t="str">
        <f>VLOOKUP(First_Validations__2[[#This Row],[CountryReq]],Last_Validations[],COLUMNS($B:H)+1,FALSE)</f>
        <v>Philippines</v>
      </c>
      <c r="AB964" s="36" t="str">
        <f>VLOOKUP(First_Validations__2[[#This Row],[CountryReq]],Last_Validations[],COLUMNS($B:I)+1,FALSE)</f>
        <v>https://eiti.org/board-decision/2017-40</v>
      </c>
      <c r="AC964" s="36" t="str">
        <f>VLOOKUP(First_Validations__2[[#This Row],[CountryReq]],Last_Validations[],COLUMNS($B:J)+1,FALSE)</f>
        <v>https://eiti.org/document/validation-of-philippines-2017-reports</v>
      </c>
      <c r="AD964" s="36">
        <f>VLOOKUP(First_Validations__2[[#This Row],[CountryReq]],Last_Validations[],COLUMNS($B:K)+1,FALSE)</f>
        <v>2017</v>
      </c>
      <c r="AE964" s="36">
        <f>VLOOKUP(First_Validations__2[[#This Row],[CountryReq]],Last_Validations[],COLUMNS($B:L)+1,FALSE)</f>
        <v>2017</v>
      </c>
      <c r="AF964" s="36" t="str">
        <f>VLOOKUP(First_Validations__2[[#This Row],[CountryReq]],Last_Validations[],COLUMNS($B:M)+1,FALSE)</f>
        <v>Satisfactory progress</v>
      </c>
      <c r="AG964" s="36" t="str">
        <f>VLOOKUP(First_Validations__2[[#This Row],[CountryReq]],Last_Validations[],COLUMNS($B:N)+1,FALSE)</f>
        <v>Direct subnational payments (#4.6)</v>
      </c>
      <c r="AH964" s="36">
        <f>VLOOKUP(First_Validations__2[[#This Row],[CountryReq]],Last_Validations[],COLUMNS($B:O)+1,FALSE)</f>
        <v>5</v>
      </c>
      <c r="AI964" s="36" t="str">
        <f>VLOOKUP(First_Validations__2[[#This Row],[CountryReq]],Last_Validations[],COLUMNS($B:P)+1,FALSE)</f>
        <v>Satisfactory progress</v>
      </c>
      <c r="AJ964" s="36" t="str">
        <f>VLOOKUP(First_Validations__2[[#This Row],[CountryReq]],Last_Validations[],COLUMNS($B:Q)+1,FALSE)</f>
        <v>The 2014 EITI Report discloses payments by companies and receipts by LGUs. Where possible, these flows are also reconciled. In some cases, reconciliation has been hampered by lack of LGU records.  The non-reporting by 10 LGUs is not considered material given that the revenues collected by the 63 participating LGUs represent only 0.6% of total government revenues.</v>
      </c>
      <c r="AK964" s="36">
        <f>VLOOKUP(First_Validations__2[[#This Row],[CountryReq]],Last_Validations[],COLUMNS($B:R)+1,FALSE)</f>
        <v>0</v>
      </c>
      <c r="AL964" s="36" t="str">
        <f>VLOOKUP(First_Validations__2[[#This Row],[CountryReq]],Last_Validations[],COLUMNS($B:S)+1,FALSE)</f>
        <v>http://www.ph-eiti.org/</v>
      </c>
      <c r="AM964" s="36" t="str">
        <f>VLOOKUP(First_Validations__2[[#This Row],[CountryReq]],Last_Validations[],COLUMNS($B:T)+1,FALSE)</f>
        <v>https://eiti.org/api/v1.0/score_data/14</v>
      </c>
      <c r="AN964" s="36" t="str">
        <f>IF(First_Validations__2[[#This Row],[FirstValidation.Country: Year]]=First_Validations__2[[#This Row],[Country: Year]],"First","Second / Last")</f>
        <v>First</v>
      </c>
      <c r="AO964" s="36">
        <f>IF(AND(First_Validations__2[[#This Row],[FirstValidation.Validation score]]&lt;5,First_Validations__2[[#This Row],[FirstValidation.Validation score]]&gt;1),1,0)</f>
        <v>0</v>
      </c>
      <c r="AP964" s="36">
        <f>First_Validations__2[[#This Row],[Validation score]]-First_Validations__2[[#This Row],[FirstValidation.Validation score]]</f>
        <v>0</v>
      </c>
      <c r="AQ964" s="36">
        <f>IF(AND(First_Validations__2[[#This Row],[Corrective action]]=1,First_Validations__2[[#This Row],[Validation score]]&lt;5,First_Validations__2[[#This Row],[Validation score]]&gt;1),1,0)</f>
        <v>0</v>
      </c>
      <c r="AR964" s="36">
        <f>IF(AND(First_Validations__2[[#This Row],[Corrective action]]=1,OR(First_Validations__2[[#This Row],[Validation score]]&gt;4,First_Validations__2[[#This Row],[Validation score]]&lt;2)),1,0)</f>
        <v>0</v>
      </c>
      <c r="AS9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4" s="36" t="str">
        <f>VLOOKUP(First_Validations__2[[#This Row],[Requirement ('#)]],Requirements[[Requirements]:[Categories2]],2,FALSE)</f>
        <v>Revenue collection</v>
      </c>
    </row>
    <row r="965" spans="2:46">
      <c r="B965" s="34" t="s">
        <v>1606</v>
      </c>
      <c r="C965" s="34">
        <v>1</v>
      </c>
      <c r="D965" s="34">
        <v>14</v>
      </c>
      <c r="E965" s="34" t="s">
        <v>423</v>
      </c>
      <c r="F965" s="34" t="s">
        <v>1607</v>
      </c>
      <c r="G965" s="34" t="s">
        <v>1606</v>
      </c>
      <c r="H965" s="34" t="s">
        <v>3501</v>
      </c>
      <c r="I965" s="34" t="s">
        <v>3502</v>
      </c>
      <c r="J965" s="34">
        <v>2017</v>
      </c>
      <c r="K965" s="34">
        <v>2017</v>
      </c>
      <c r="L965" s="34" t="s">
        <v>1768</v>
      </c>
      <c r="M965" s="34" t="s">
        <v>1813</v>
      </c>
      <c r="N965" s="34">
        <v>6</v>
      </c>
      <c r="O965" s="34" t="s">
        <v>1817</v>
      </c>
      <c r="P965" s="34" t="s">
        <v>450</v>
      </c>
      <c r="R965" s="34" t="s">
        <v>1608</v>
      </c>
      <c r="S965" s="34" t="s">
        <v>1838</v>
      </c>
      <c r="T965" s="34" t="s">
        <v>2936</v>
      </c>
      <c r="U965" s="36" t="str">
        <f>VLOOKUP(First_Validations__2[[#This Row],[CountryReq]],Last_Validations[],COLUMNS($B:B)+1,FALSE)</f>
        <v>Philippines: 2017</v>
      </c>
      <c r="V965" s="36" t="str">
        <f>VLOOKUP(First_Validations__2[[#This Row],[CountryReq]],Last_Validations[],COLUMNS($B:C)+1,FALSE)</f>
        <v>Philippines</v>
      </c>
      <c r="W965" s="36">
        <f>VLOOKUP(First_Validations__2[[#This Row],[CountryReq]],Last_Validations[],COLUMNS($B:D)+1,FALSE)</f>
        <v>1</v>
      </c>
      <c r="X965" s="36">
        <f>VLOOKUP(First_Validations__2[[#This Row],[CountryReq]],Last_Validations[],COLUMNS($B:E)+1,FALSE)</f>
        <v>14</v>
      </c>
      <c r="Y965" s="36" t="str">
        <f>VLOOKUP(First_Validations__2[[#This Row],[CountryReq]],Last_Validations[],COLUMNS($B:F)+1,FALSE)</f>
        <v>Philippines: 2017</v>
      </c>
      <c r="Z965" s="36" t="str">
        <f>VLOOKUP(First_Validations__2[[#This Row],[CountryReq]],Last_Validations[],COLUMNS($B:G)+1,FALSE)</f>
        <v>PHL</v>
      </c>
      <c r="AA965" s="36" t="str">
        <f>VLOOKUP(First_Validations__2[[#This Row],[CountryReq]],Last_Validations[],COLUMNS($B:H)+1,FALSE)</f>
        <v>Philippines</v>
      </c>
      <c r="AB965" s="36" t="str">
        <f>VLOOKUP(First_Validations__2[[#This Row],[CountryReq]],Last_Validations[],COLUMNS($B:I)+1,FALSE)</f>
        <v>https://eiti.org/board-decision/2017-40</v>
      </c>
      <c r="AC965" s="36" t="str">
        <f>VLOOKUP(First_Validations__2[[#This Row],[CountryReq]],Last_Validations[],COLUMNS($B:J)+1,FALSE)</f>
        <v>https://eiti.org/document/validation-of-philippines-2017-reports</v>
      </c>
      <c r="AD965" s="36">
        <f>VLOOKUP(First_Validations__2[[#This Row],[CountryReq]],Last_Validations[],COLUMNS($B:K)+1,FALSE)</f>
        <v>2017</v>
      </c>
      <c r="AE965" s="36">
        <f>VLOOKUP(First_Validations__2[[#This Row],[CountryReq]],Last_Validations[],COLUMNS($B:L)+1,FALSE)</f>
        <v>2017</v>
      </c>
      <c r="AF965" s="36" t="str">
        <f>VLOOKUP(First_Validations__2[[#This Row],[CountryReq]],Last_Validations[],COLUMNS($B:M)+1,FALSE)</f>
        <v>Satisfactory progress</v>
      </c>
      <c r="AG965" s="36" t="str">
        <f>VLOOKUP(First_Validations__2[[#This Row],[CountryReq]],Last_Validations[],COLUMNS($B:N)+1,FALSE)</f>
        <v>Revenue management and expenditures (#5.3)</v>
      </c>
      <c r="AH965" s="36">
        <f>VLOOKUP(First_Validations__2[[#This Row],[CountryReq]],Last_Validations[],COLUMNS($B:O)+1,FALSE)</f>
        <v>6</v>
      </c>
      <c r="AI965" s="36" t="str">
        <f>VLOOKUP(First_Validations__2[[#This Row],[CountryReq]],Last_Validations[],COLUMNS($B:P)+1,FALSE)</f>
        <v>Beyond</v>
      </c>
      <c r="AJ965" s="36" t="str">
        <f>VLOOKUP(First_Validations__2[[#This Row],[CountryReq]],Last_Validations[],COLUMNS($B:Q)+1,FALSE)</f>
        <v>EITI has gone beyond the minimum requirements by providing additional information on revenue management and expenditures as encouraged by the EITI Standard.</v>
      </c>
      <c r="AK965" s="36">
        <f>VLOOKUP(First_Validations__2[[#This Row],[CountryReq]],Last_Validations[],COLUMNS($B:R)+1,FALSE)</f>
        <v>0</v>
      </c>
      <c r="AL965" s="36" t="str">
        <f>VLOOKUP(First_Validations__2[[#This Row],[CountryReq]],Last_Validations[],COLUMNS($B:S)+1,FALSE)</f>
        <v>http://www.ph-eiti.org/</v>
      </c>
      <c r="AM965" s="36" t="str">
        <f>VLOOKUP(First_Validations__2[[#This Row],[CountryReq]],Last_Validations[],COLUMNS($B:T)+1,FALSE)</f>
        <v>https://eiti.org/api/v1.0/score_data/14</v>
      </c>
      <c r="AN965" s="36" t="str">
        <f>IF(First_Validations__2[[#This Row],[FirstValidation.Country: Year]]=First_Validations__2[[#This Row],[Country: Year]],"First","Second / Last")</f>
        <v>First</v>
      </c>
      <c r="AO965" s="36">
        <f>IF(AND(First_Validations__2[[#This Row],[FirstValidation.Validation score]]&lt;5,First_Validations__2[[#This Row],[FirstValidation.Validation score]]&gt;1),1,0)</f>
        <v>0</v>
      </c>
      <c r="AP965" s="36">
        <f>First_Validations__2[[#This Row],[Validation score]]-First_Validations__2[[#This Row],[FirstValidation.Validation score]]</f>
        <v>0</v>
      </c>
      <c r="AQ965" s="36">
        <f>IF(AND(First_Validations__2[[#This Row],[Corrective action]]=1,First_Validations__2[[#This Row],[Validation score]]&lt;5,First_Validations__2[[#This Row],[Validation score]]&gt;1),1,0)</f>
        <v>0</v>
      </c>
      <c r="AR965" s="36">
        <f>IF(AND(First_Validations__2[[#This Row],[Corrective action]]=1,OR(First_Validations__2[[#This Row],[Validation score]]&gt;4,First_Validations__2[[#This Row],[Validation score]]&lt;2)),1,0)</f>
        <v>0</v>
      </c>
      <c r="AS9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5" s="36" t="str">
        <f>VLOOKUP(First_Validations__2[[#This Row],[Requirement ('#)]],Requirements[[Requirements]:[Categories2]],2,FALSE)</f>
        <v>Revenue allocation</v>
      </c>
    </row>
    <row r="966" spans="2:46">
      <c r="B966" s="34" t="s">
        <v>1606</v>
      </c>
      <c r="C966" s="34">
        <v>1</v>
      </c>
      <c r="D966" s="34">
        <v>14</v>
      </c>
      <c r="E966" s="34" t="s">
        <v>423</v>
      </c>
      <c r="F966" s="34" t="s">
        <v>1607</v>
      </c>
      <c r="G966" s="34" t="s">
        <v>1606</v>
      </c>
      <c r="H966" s="34" t="s">
        <v>3501</v>
      </c>
      <c r="I966" s="34" t="s">
        <v>3502</v>
      </c>
      <c r="J966" s="34">
        <v>2017</v>
      </c>
      <c r="K966" s="34">
        <v>2017</v>
      </c>
      <c r="L966" s="34" t="s">
        <v>1768</v>
      </c>
      <c r="M966" s="34" t="s">
        <v>1820</v>
      </c>
      <c r="N966" s="34">
        <v>6</v>
      </c>
      <c r="O966" s="34" t="s">
        <v>1817</v>
      </c>
      <c r="P966" s="34" t="s">
        <v>456</v>
      </c>
      <c r="R966" s="34" t="s">
        <v>1608</v>
      </c>
      <c r="S966" s="34" t="s">
        <v>1838</v>
      </c>
      <c r="T966" s="34" t="s">
        <v>2934</v>
      </c>
      <c r="U966" s="36" t="str">
        <f>VLOOKUP(First_Validations__2[[#This Row],[CountryReq]],Last_Validations[],COLUMNS($B:B)+1,FALSE)</f>
        <v>Philippines: 2017</v>
      </c>
      <c r="V966" s="36" t="str">
        <f>VLOOKUP(First_Validations__2[[#This Row],[CountryReq]],Last_Validations[],COLUMNS($B:C)+1,FALSE)</f>
        <v>Philippines</v>
      </c>
      <c r="W966" s="36">
        <f>VLOOKUP(First_Validations__2[[#This Row],[CountryReq]],Last_Validations[],COLUMNS($B:D)+1,FALSE)</f>
        <v>1</v>
      </c>
      <c r="X966" s="36">
        <f>VLOOKUP(First_Validations__2[[#This Row],[CountryReq]],Last_Validations[],COLUMNS($B:E)+1,FALSE)</f>
        <v>14</v>
      </c>
      <c r="Y966" s="36" t="str">
        <f>VLOOKUP(First_Validations__2[[#This Row],[CountryReq]],Last_Validations[],COLUMNS($B:F)+1,FALSE)</f>
        <v>Philippines: 2017</v>
      </c>
      <c r="Z966" s="36" t="str">
        <f>VLOOKUP(First_Validations__2[[#This Row],[CountryReq]],Last_Validations[],COLUMNS($B:G)+1,FALSE)</f>
        <v>PHL</v>
      </c>
      <c r="AA966" s="36" t="str">
        <f>VLOOKUP(First_Validations__2[[#This Row],[CountryReq]],Last_Validations[],COLUMNS($B:H)+1,FALSE)</f>
        <v>Philippines</v>
      </c>
      <c r="AB966" s="36" t="str">
        <f>VLOOKUP(First_Validations__2[[#This Row],[CountryReq]],Last_Validations[],COLUMNS($B:I)+1,FALSE)</f>
        <v>https://eiti.org/board-decision/2017-40</v>
      </c>
      <c r="AC966" s="36" t="str">
        <f>VLOOKUP(First_Validations__2[[#This Row],[CountryReq]],Last_Validations[],COLUMNS($B:J)+1,FALSE)</f>
        <v>https://eiti.org/document/validation-of-philippines-2017-reports</v>
      </c>
      <c r="AD966" s="36">
        <f>VLOOKUP(First_Validations__2[[#This Row],[CountryReq]],Last_Validations[],COLUMNS($B:K)+1,FALSE)</f>
        <v>2017</v>
      </c>
      <c r="AE966" s="36">
        <f>VLOOKUP(First_Validations__2[[#This Row],[CountryReq]],Last_Validations[],COLUMNS($B:L)+1,FALSE)</f>
        <v>2017</v>
      </c>
      <c r="AF966" s="36" t="str">
        <f>VLOOKUP(First_Validations__2[[#This Row],[CountryReq]],Last_Validations[],COLUMNS($B:M)+1,FALSE)</f>
        <v>Satisfactory progress</v>
      </c>
      <c r="AG966" s="36" t="str">
        <f>VLOOKUP(First_Validations__2[[#This Row],[CountryReq]],Last_Validations[],COLUMNS($B:N)+1,FALSE)</f>
        <v>Follow up on recommendations (#7.3)</v>
      </c>
      <c r="AH966" s="36">
        <f>VLOOKUP(First_Validations__2[[#This Row],[CountryReq]],Last_Validations[],COLUMNS($B:O)+1,FALSE)</f>
        <v>6</v>
      </c>
      <c r="AI966" s="36" t="str">
        <f>VLOOKUP(First_Validations__2[[#This Row],[CountryReq]],Last_Validations[],COLUMNS($B:P)+1,FALSE)</f>
        <v>Beyond</v>
      </c>
      <c r="AJ966" s="36" t="str">
        <f>VLOOKUP(First_Validations__2[[#This Row],[CountryReq]],Last_Validations[],COLUMNS($B:Q)+1,FALSE)</f>
        <v>The MSG and the government have taken steps to act upon lessons learnt, to identify, investigate and address the causes of any discrepancies and weaknesses of the EITI process and to consider the recommendations for improvements from the IA. The Philippines has gone beyond the requirement given the MSG’s formulation of its own recommendations and implementation of reforms starting with the first EITI Report.</v>
      </c>
      <c r="AK966" s="36">
        <f>VLOOKUP(First_Validations__2[[#This Row],[CountryReq]],Last_Validations[],COLUMNS($B:R)+1,FALSE)</f>
        <v>0</v>
      </c>
      <c r="AL966" s="36" t="str">
        <f>VLOOKUP(First_Validations__2[[#This Row],[CountryReq]],Last_Validations[],COLUMNS($B:S)+1,FALSE)</f>
        <v>http://www.ph-eiti.org/</v>
      </c>
      <c r="AM966" s="36" t="str">
        <f>VLOOKUP(First_Validations__2[[#This Row],[CountryReq]],Last_Validations[],COLUMNS($B:T)+1,FALSE)</f>
        <v>https://eiti.org/api/v1.0/score_data/14</v>
      </c>
      <c r="AN966" s="36" t="str">
        <f>IF(First_Validations__2[[#This Row],[FirstValidation.Country: Year]]=First_Validations__2[[#This Row],[Country: Year]],"First","Second / Last")</f>
        <v>First</v>
      </c>
      <c r="AO966" s="36">
        <f>IF(AND(First_Validations__2[[#This Row],[FirstValidation.Validation score]]&lt;5,First_Validations__2[[#This Row],[FirstValidation.Validation score]]&gt;1),1,0)</f>
        <v>0</v>
      </c>
      <c r="AP966" s="36">
        <f>First_Validations__2[[#This Row],[Validation score]]-First_Validations__2[[#This Row],[FirstValidation.Validation score]]</f>
        <v>0</v>
      </c>
      <c r="AQ966" s="36">
        <f>IF(AND(First_Validations__2[[#This Row],[Corrective action]]=1,First_Validations__2[[#This Row],[Validation score]]&lt;5,First_Validations__2[[#This Row],[Validation score]]&gt;1),1,0)</f>
        <v>0</v>
      </c>
      <c r="AR966" s="36">
        <f>IF(AND(First_Validations__2[[#This Row],[Corrective action]]=1,OR(First_Validations__2[[#This Row],[Validation score]]&gt;4,First_Validations__2[[#This Row],[Validation score]]&lt;2)),1,0)</f>
        <v>0</v>
      </c>
      <c r="AS9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6" s="36" t="str">
        <f>VLOOKUP(First_Validations__2[[#This Row],[Requirement ('#)]],Requirements[[Requirements]:[Categories2]],2,FALSE)</f>
        <v>Outcomes and impact</v>
      </c>
    </row>
    <row r="967" spans="2:46">
      <c r="B967" s="34" t="s">
        <v>1606</v>
      </c>
      <c r="C967" s="34">
        <v>1</v>
      </c>
      <c r="D967" s="34">
        <v>14</v>
      </c>
      <c r="E967" s="34" t="s">
        <v>423</v>
      </c>
      <c r="F967" s="34" t="s">
        <v>1607</v>
      </c>
      <c r="G967" s="34" t="s">
        <v>1606</v>
      </c>
      <c r="H967" s="34" t="s">
        <v>3501</v>
      </c>
      <c r="I967" s="34" t="s">
        <v>3502</v>
      </c>
      <c r="J967" s="34">
        <v>2017</v>
      </c>
      <c r="K967" s="34">
        <v>2017</v>
      </c>
      <c r="L967" s="34" t="s">
        <v>1768</v>
      </c>
      <c r="M967" s="34" t="s">
        <v>1819</v>
      </c>
      <c r="N967" s="34">
        <v>1</v>
      </c>
      <c r="O967" s="34" t="s">
        <v>1796</v>
      </c>
      <c r="P967" s="34" t="s">
        <v>455</v>
      </c>
      <c r="R967" s="34" t="s">
        <v>1608</v>
      </c>
      <c r="S967" s="34" t="s">
        <v>1838</v>
      </c>
      <c r="T967" s="34" t="s">
        <v>2931</v>
      </c>
      <c r="U967" s="36" t="str">
        <f>VLOOKUP(First_Validations__2[[#This Row],[CountryReq]],Last_Validations[],COLUMNS($B:B)+1,FALSE)</f>
        <v>Philippines: 2017</v>
      </c>
      <c r="V967" s="36" t="str">
        <f>VLOOKUP(First_Validations__2[[#This Row],[CountryReq]],Last_Validations[],COLUMNS($B:C)+1,FALSE)</f>
        <v>Philippines</v>
      </c>
      <c r="W967" s="36">
        <f>VLOOKUP(First_Validations__2[[#This Row],[CountryReq]],Last_Validations[],COLUMNS($B:D)+1,FALSE)</f>
        <v>1</v>
      </c>
      <c r="X967" s="36">
        <f>VLOOKUP(First_Validations__2[[#This Row],[CountryReq]],Last_Validations[],COLUMNS($B:E)+1,FALSE)</f>
        <v>14</v>
      </c>
      <c r="Y967" s="36" t="str">
        <f>VLOOKUP(First_Validations__2[[#This Row],[CountryReq]],Last_Validations[],COLUMNS($B:F)+1,FALSE)</f>
        <v>Philippines: 2017</v>
      </c>
      <c r="Z967" s="36" t="str">
        <f>VLOOKUP(First_Validations__2[[#This Row],[CountryReq]],Last_Validations[],COLUMNS($B:G)+1,FALSE)</f>
        <v>PHL</v>
      </c>
      <c r="AA967" s="36" t="str">
        <f>VLOOKUP(First_Validations__2[[#This Row],[CountryReq]],Last_Validations[],COLUMNS($B:H)+1,FALSE)</f>
        <v>Philippines</v>
      </c>
      <c r="AB967" s="36" t="str">
        <f>VLOOKUP(First_Validations__2[[#This Row],[CountryReq]],Last_Validations[],COLUMNS($B:I)+1,FALSE)</f>
        <v>https://eiti.org/board-decision/2017-40</v>
      </c>
      <c r="AC967" s="36" t="str">
        <f>VLOOKUP(First_Validations__2[[#This Row],[CountryReq]],Last_Validations[],COLUMNS($B:J)+1,FALSE)</f>
        <v>https://eiti.org/document/validation-of-philippines-2017-reports</v>
      </c>
      <c r="AD967" s="36">
        <f>VLOOKUP(First_Validations__2[[#This Row],[CountryReq]],Last_Validations[],COLUMNS($B:K)+1,FALSE)</f>
        <v>2017</v>
      </c>
      <c r="AE967" s="36">
        <f>VLOOKUP(First_Validations__2[[#This Row],[CountryReq]],Last_Validations[],COLUMNS($B:L)+1,FALSE)</f>
        <v>2017</v>
      </c>
      <c r="AF967" s="36" t="str">
        <f>VLOOKUP(First_Validations__2[[#This Row],[CountryReq]],Last_Validations[],COLUMNS($B:M)+1,FALSE)</f>
        <v>Satisfactory progress</v>
      </c>
      <c r="AG967" s="36" t="str">
        <f>VLOOKUP(First_Validations__2[[#This Row],[CountryReq]],Last_Validations[],COLUMNS($B:N)+1,FALSE)</f>
        <v>Data accessibility (#7.2)</v>
      </c>
      <c r="AH967" s="36">
        <f>VLOOKUP(First_Validations__2[[#This Row],[CountryReq]],Last_Validations[],COLUMNS($B:O)+1,FALSE)</f>
        <v>1</v>
      </c>
      <c r="AI967" s="36" t="str">
        <f>VLOOKUP(First_Validations__2[[#This Row],[CountryReq]],Last_Validations[],COLUMNS($B:P)+1,FALSE)</f>
        <v>Not required (recommended)</v>
      </c>
      <c r="AJ967" s="36" t="str">
        <f>VLOOKUP(First_Validations__2[[#This Row],[CountryReq]],Last_Validations[],COLUMNS($B:Q)+1,FALSE)</f>
        <v>EITI has published data in machine readable format and summaries of EITI Reports in accessible infographic format.</v>
      </c>
      <c r="AK967" s="36">
        <f>VLOOKUP(First_Validations__2[[#This Row],[CountryReq]],Last_Validations[],COLUMNS($B:R)+1,FALSE)</f>
        <v>0</v>
      </c>
      <c r="AL967" s="36" t="str">
        <f>VLOOKUP(First_Validations__2[[#This Row],[CountryReq]],Last_Validations[],COLUMNS($B:S)+1,FALSE)</f>
        <v>http://www.ph-eiti.org/</v>
      </c>
      <c r="AM967" s="36" t="str">
        <f>VLOOKUP(First_Validations__2[[#This Row],[CountryReq]],Last_Validations[],COLUMNS($B:T)+1,FALSE)</f>
        <v>https://eiti.org/api/v1.0/score_data/14</v>
      </c>
      <c r="AN967" s="36" t="str">
        <f>IF(First_Validations__2[[#This Row],[FirstValidation.Country: Year]]=First_Validations__2[[#This Row],[Country: Year]],"First","Second / Last")</f>
        <v>First</v>
      </c>
      <c r="AO967" s="36">
        <f>IF(AND(First_Validations__2[[#This Row],[FirstValidation.Validation score]]&lt;5,First_Validations__2[[#This Row],[FirstValidation.Validation score]]&gt;1),1,0)</f>
        <v>0</v>
      </c>
      <c r="AP967" s="36">
        <f>First_Validations__2[[#This Row],[Validation score]]-First_Validations__2[[#This Row],[FirstValidation.Validation score]]</f>
        <v>0</v>
      </c>
      <c r="AQ967" s="36">
        <f>IF(AND(First_Validations__2[[#This Row],[Corrective action]]=1,First_Validations__2[[#This Row],[Validation score]]&lt;5,First_Validations__2[[#This Row],[Validation score]]&gt;1),1,0)</f>
        <v>0</v>
      </c>
      <c r="AR967" s="36">
        <f>IF(AND(First_Validations__2[[#This Row],[Corrective action]]=1,OR(First_Validations__2[[#This Row],[Validation score]]&gt;4,First_Validations__2[[#This Row],[Validation score]]&lt;2)),1,0)</f>
        <v>0</v>
      </c>
      <c r="AS9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7" s="36" t="str">
        <f>VLOOKUP(First_Validations__2[[#This Row],[Requirement ('#)]],Requirements[[Requirements]:[Categories2]],2,FALSE)</f>
        <v>Outcomes and impact</v>
      </c>
    </row>
    <row r="968" spans="2:46">
      <c r="B968" s="34" t="s">
        <v>1606</v>
      </c>
      <c r="C968" s="34">
        <v>1</v>
      </c>
      <c r="D968" s="34">
        <v>14</v>
      </c>
      <c r="E968" s="34" t="s">
        <v>423</v>
      </c>
      <c r="F968" s="34" t="s">
        <v>1607</v>
      </c>
      <c r="G968" s="34" t="s">
        <v>1606</v>
      </c>
      <c r="H968" s="34" t="s">
        <v>3501</v>
      </c>
      <c r="I968" s="34" t="s">
        <v>3502</v>
      </c>
      <c r="J968" s="34">
        <v>2017</v>
      </c>
      <c r="K968" s="34">
        <v>2017</v>
      </c>
      <c r="L968" s="34" t="s">
        <v>1768</v>
      </c>
      <c r="M968" s="34" t="s">
        <v>1822</v>
      </c>
      <c r="N968" s="34">
        <v>5</v>
      </c>
      <c r="O968" s="34" t="s">
        <v>1768</v>
      </c>
      <c r="P968" s="34" t="s">
        <v>1</v>
      </c>
      <c r="R968" s="34" t="s">
        <v>1608</v>
      </c>
      <c r="S968" s="34" t="s">
        <v>1838</v>
      </c>
      <c r="T968" s="34" t="s">
        <v>2956</v>
      </c>
      <c r="U968" s="36" t="str">
        <f>VLOOKUP(First_Validations__2[[#This Row],[CountryReq]],Last_Validations[],COLUMNS($B:B)+1,FALSE)</f>
        <v>Philippines: 2017</v>
      </c>
      <c r="V968" s="36" t="str">
        <f>VLOOKUP(First_Validations__2[[#This Row],[CountryReq]],Last_Validations[],COLUMNS($B:C)+1,FALSE)</f>
        <v>Philippines</v>
      </c>
      <c r="W968" s="36">
        <f>VLOOKUP(First_Validations__2[[#This Row],[CountryReq]],Last_Validations[],COLUMNS($B:D)+1,FALSE)</f>
        <v>1</v>
      </c>
      <c r="X968" s="36">
        <f>VLOOKUP(First_Validations__2[[#This Row],[CountryReq]],Last_Validations[],COLUMNS($B:E)+1,FALSE)</f>
        <v>14</v>
      </c>
      <c r="Y968" s="36" t="str">
        <f>VLOOKUP(First_Validations__2[[#This Row],[CountryReq]],Last_Validations[],COLUMNS($B:F)+1,FALSE)</f>
        <v>Philippines: 2017</v>
      </c>
      <c r="Z968" s="36" t="str">
        <f>VLOOKUP(First_Validations__2[[#This Row],[CountryReq]],Last_Validations[],COLUMNS($B:G)+1,FALSE)</f>
        <v>PHL</v>
      </c>
      <c r="AA968" s="36" t="str">
        <f>VLOOKUP(First_Validations__2[[#This Row],[CountryReq]],Last_Validations[],COLUMNS($B:H)+1,FALSE)</f>
        <v>Philippines</v>
      </c>
      <c r="AB968" s="36" t="str">
        <f>VLOOKUP(First_Validations__2[[#This Row],[CountryReq]],Last_Validations[],COLUMNS($B:I)+1,FALSE)</f>
        <v>https://eiti.org/board-decision/2017-40</v>
      </c>
      <c r="AC968" s="36" t="str">
        <f>VLOOKUP(First_Validations__2[[#This Row],[CountryReq]],Last_Validations[],COLUMNS($B:J)+1,FALSE)</f>
        <v>https://eiti.org/document/validation-of-philippines-2017-reports</v>
      </c>
      <c r="AD968" s="36">
        <f>VLOOKUP(First_Validations__2[[#This Row],[CountryReq]],Last_Validations[],COLUMNS($B:K)+1,FALSE)</f>
        <v>2017</v>
      </c>
      <c r="AE968" s="36">
        <f>VLOOKUP(First_Validations__2[[#This Row],[CountryReq]],Last_Validations[],COLUMNS($B:L)+1,FALSE)</f>
        <v>2017</v>
      </c>
      <c r="AF968" s="36" t="str">
        <f>VLOOKUP(First_Validations__2[[#This Row],[CountryReq]],Last_Validations[],COLUMNS($B:M)+1,FALSE)</f>
        <v>Satisfactory progress</v>
      </c>
      <c r="AG968" s="36" t="str">
        <f>VLOOKUP(First_Validations__2[[#This Row],[CountryReq]],Last_Validations[],COLUMNS($B:N)+1,FALSE)</f>
        <v>Overall Progress (#0.0)</v>
      </c>
      <c r="AH968" s="36">
        <f>VLOOKUP(First_Validations__2[[#This Row],[CountryReq]],Last_Validations[],COLUMNS($B:O)+1,FALSE)</f>
        <v>5</v>
      </c>
      <c r="AI968" s="36" t="str">
        <f>VLOOKUP(First_Validations__2[[#This Row],[CountryReq]],Last_Validations[],COLUMNS($B:P)+1,FALSE)</f>
        <v>Satisfactory progress</v>
      </c>
      <c r="AJ968" s="36" t="str">
        <f>VLOOKUP(First_Validations__2[[#This Row],[CountryReq]],Last_Validations[],COLUMNS($B:Q)+1,FALSE)</f>
        <v/>
      </c>
      <c r="AK968" s="36">
        <f>VLOOKUP(First_Validations__2[[#This Row],[CountryReq]],Last_Validations[],COLUMNS($B:R)+1,FALSE)</f>
        <v>0</v>
      </c>
      <c r="AL968" s="36" t="str">
        <f>VLOOKUP(First_Validations__2[[#This Row],[CountryReq]],Last_Validations[],COLUMNS($B:S)+1,FALSE)</f>
        <v>http://www.ph-eiti.org/</v>
      </c>
      <c r="AM968" s="36" t="str">
        <f>VLOOKUP(First_Validations__2[[#This Row],[CountryReq]],Last_Validations[],COLUMNS($B:T)+1,FALSE)</f>
        <v>https://eiti.org/api/v1.0/score_data/14</v>
      </c>
      <c r="AN968" s="36" t="str">
        <f>IF(First_Validations__2[[#This Row],[FirstValidation.Country: Year]]=First_Validations__2[[#This Row],[Country: Year]],"First","Second / Last")</f>
        <v>First</v>
      </c>
      <c r="AO968" s="36">
        <f>IF(AND(First_Validations__2[[#This Row],[FirstValidation.Validation score]]&lt;5,First_Validations__2[[#This Row],[FirstValidation.Validation score]]&gt;1),1,0)</f>
        <v>0</v>
      </c>
      <c r="AP968" s="36">
        <f>First_Validations__2[[#This Row],[Validation score]]-First_Validations__2[[#This Row],[FirstValidation.Validation score]]</f>
        <v>0</v>
      </c>
      <c r="AQ968" s="36">
        <f>IF(AND(First_Validations__2[[#This Row],[Corrective action]]=1,First_Validations__2[[#This Row],[Validation score]]&lt;5,First_Validations__2[[#This Row],[Validation score]]&gt;1),1,0)</f>
        <v>0</v>
      </c>
      <c r="AR968" s="36">
        <f>IF(AND(First_Validations__2[[#This Row],[Corrective action]]=1,OR(First_Validations__2[[#This Row],[Validation score]]&gt;4,First_Validations__2[[#This Row],[Validation score]]&lt;2)),1,0)</f>
        <v>0</v>
      </c>
      <c r="AS9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8" s="36" t="str">
        <f>VLOOKUP(First_Validations__2[[#This Row],[Requirement ('#)]],Requirements[[Requirements]:[Categories2]],2,FALSE)</f>
        <v>Overall assessment</v>
      </c>
    </row>
    <row r="969" spans="2:46">
      <c r="B969" s="34" t="s">
        <v>1606</v>
      </c>
      <c r="C969" s="34">
        <v>1</v>
      </c>
      <c r="D969" s="34">
        <v>14</v>
      </c>
      <c r="E969" s="34" t="s">
        <v>423</v>
      </c>
      <c r="F969" s="34" t="s">
        <v>1607</v>
      </c>
      <c r="G969" s="34" t="s">
        <v>1606</v>
      </c>
      <c r="H969" s="34" t="s">
        <v>3501</v>
      </c>
      <c r="I969" s="34" t="s">
        <v>3502</v>
      </c>
      <c r="J969" s="34">
        <v>2017</v>
      </c>
      <c r="K969" s="34">
        <v>2017</v>
      </c>
      <c r="L969" s="34" t="s">
        <v>1768</v>
      </c>
      <c r="M969" s="34" t="s">
        <v>1821</v>
      </c>
      <c r="N969" s="34">
        <v>6</v>
      </c>
      <c r="O969" s="34" t="s">
        <v>1817</v>
      </c>
      <c r="P969" s="34" t="s">
        <v>457</v>
      </c>
      <c r="R969" s="34" t="s">
        <v>1608</v>
      </c>
      <c r="S969" s="34" t="s">
        <v>1838</v>
      </c>
      <c r="T969" s="34" t="s">
        <v>2933</v>
      </c>
      <c r="U969" s="36" t="str">
        <f>VLOOKUP(First_Validations__2[[#This Row],[CountryReq]],Last_Validations[],COLUMNS($B:B)+1,FALSE)</f>
        <v>Philippines: 2017</v>
      </c>
      <c r="V969" s="36" t="str">
        <f>VLOOKUP(First_Validations__2[[#This Row],[CountryReq]],Last_Validations[],COLUMNS($B:C)+1,FALSE)</f>
        <v>Philippines</v>
      </c>
      <c r="W969" s="36">
        <f>VLOOKUP(First_Validations__2[[#This Row],[CountryReq]],Last_Validations[],COLUMNS($B:D)+1,FALSE)</f>
        <v>1</v>
      </c>
      <c r="X969" s="36">
        <f>VLOOKUP(First_Validations__2[[#This Row],[CountryReq]],Last_Validations[],COLUMNS($B:E)+1,FALSE)</f>
        <v>14</v>
      </c>
      <c r="Y969" s="36" t="str">
        <f>VLOOKUP(First_Validations__2[[#This Row],[CountryReq]],Last_Validations[],COLUMNS($B:F)+1,FALSE)</f>
        <v>Philippines: 2017</v>
      </c>
      <c r="Z969" s="36" t="str">
        <f>VLOOKUP(First_Validations__2[[#This Row],[CountryReq]],Last_Validations[],COLUMNS($B:G)+1,FALSE)</f>
        <v>PHL</v>
      </c>
      <c r="AA969" s="36" t="str">
        <f>VLOOKUP(First_Validations__2[[#This Row],[CountryReq]],Last_Validations[],COLUMNS($B:H)+1,FALSE)</f>
        <v>Philippines</v>
      </c>
      <c r="AB969" s="36" t="str">
        <f>VLOOKUP(First_Validations__2[[#This Row],[CountryReq]],Last_Validations[],COLUMNS($B:I)+1,FALSE)</f>
        <v>https://eiti.org/board-decision/2017-40</v>
      </c>
      <c r="AC969" s="36" t="str">
        <f>VLOOKUP(First_Validations__2[[#This Row],[CountryReq]],Last_Validations[],COLUMNS($B:J)+1,FALSE)</f>
        <v>https://eiti.org/document/validation-of-philippines-2017-reports</v>
      </c>
      <c r="AD969" s="36">
        <f>VLOOKUP(First_Validations__2[[#This Row],[CountryReq]],Last_Validations[],COLUMNS($B:K)+1,FALSE)</f>
        <v>2017</v>
      </c>
      <c r="AE969" s="36">
        <f>VLOOKUP(First_Validations__2[[#This Row],[CountryReq]],Last_Validations[],COLUMNS($B:L)+1,FALSE)</f>
        <v>2017</v>
      </c>
      <c r="AF969" s="36" t="str">
        <f>VLOOKUP(First_Validations__2[[#This Row],[CountryReq]],Last_Validations[],COLUMNS($B:M)+1,FALSE)</f>
        <v>Satisfactory progress</v>
      </c>
      <c r="AG969" s="36" t="str">
        <f>VLOOKUP(First_Validations__2[[#This Row],[CountryReq]],Last_Validations[],COLUMNS($B:N)+1,FALSE)</f>
        <v>Outcomes and impact of implementation (#7.4)</v>
      </c>
      <c r="AH969" s="36">
        <f>VLOOKUP(First_Validations__2[[#This Row],[CountryReq]],Last_Validations[],COLUMNS($B:O)+1,FALSE)</f>
        <v>6</v>
      </c>
      <c r="AI969" s="36" t="str">
        <f>VLOOKUP(First_Validations__2[[#This Row],[CountryReq]],Last_Validations[],COLUMNS($B:P)+1,FALSE)</f>
        <v>Beyond</v>
      </c>
      <c r="AJ969" s="36" t="str">
        <f>VLOOKUP(First_Validations__2[[#This Row],[CountryReq]],Last_Validations[],COLUMNS($B:Q)+1,FALSE)</f>
        <v>The MSG has reviewed progress and outcomes of implementation on a regular basis, including by publishing annual progress reports following broad consultations. The Philippines has gone beyond the requirement given the MSG’s proactive outreach to give all stakeholders the opportunity to provide feedback on EITI implementation and its impact.</v>
      </c>
      <c r="AK969" s="36">
        <f>VLOOKUP(First_Validations__2[[#This Row],[CountryReq]],Last_Validations[],COLUMNS($B:R)+1,FALSE)</f>
        <v>0</v>
      </c>
      <c r="AL969" s="36" t="str">
        <f>VLOOKUP(First_Validations__2[[#This Row],[CountryReq]],Last_Validations[],COLUMNS($B:S)+1,FALSE)</f>
        <v>http://www.ph-eiti.org/</v>
      </c>
      <c r="AM969" s="36" t="str">
        <f>VLOOKUP(First_Validations__2[[#This Row],[CountryReq]],Last_Validations[],COLUMNS($B:T)+1,FALSE)</f>
        <v>https://eiti.org/api/v1.0/score_data/14</v>
      </c>
      <c r="AN969" s="36" t="str">
        <f>IF(First_Validations__2[[#This Row],[FirstValidation.Country: Year]]=First_Validations__2[[#This Row],[Country: Year]],"First","Second / Last")</f>
        <v>First</v>
      </c>
      <c r="AO969" s="36">
        <f>IF(AND(First_Validations__2[[#This Row],[FirstValidation.Validation score]]&lt;5,First_Validations__2[[#This Row],[FirstValidation.Validation score]]&gt;1),1,0)</f>
        <v>0</v>
      </c>
      <c r="AP969" s="36">
        <f>First_Validations__2[[#This Row],[Validation score]]-First_Validations__2[[#This Row],[FirstValidation.Validation score]]</f>
        <v>0</v>
      </c>
      <c r="AQ969" s="36">
        <f>IF(AND(First_Validations__2[[#This Row],[Corrective action]]=1,First_Validations__2[[#This Row],[Validation score]]&lt;5,First_Validations__2[[#This Row],[Validation score]]&gt;1),1,0)</f>
        <v>0</v>
      </c>
      <c r="AR969" s="36">
        <f>IF(AND(First_Validations__2[[#This Row],[Corrective action]]=1,OR(First_Validations__2[[#This Row],[Validation score]]&gt;4,First_Validations__2[[#This Row],[Validation score]]&lt;2)),1,0)</f>
        <v>0</v>
      </c>
      <c r="AS9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69" s="36" t="str">
        <f>VLOOKUP(First_Validations__2[[#This Row],[Requirement ('#)]],Requirements[[Requirements]:[Categories2]],2,FALSE)</f>
        <v>Outcomes and impact</v>
      </c>
    </row>
    <row r="970" spans="2:46">
      <c r="B970" s="34" t="s">
        <v>1606</v>
      </c>
      <c r="C970" s="34">
        <v>1</v>
      </c>
      <c r="D970" s="34">
        <v>14</v>
      </c>
      <c r="E970" s="34" t="s">
        <v>423</v>
      </c>
      <c r="F970" s="34" t="s">
        <v>1607</v>
      </c>
      <c r="G970" s="34" t="s">
        <v>1606</v>
      </c>
      <c r="H970" s="34" t="s">
        <v>3501</v>
      </c>
      <c r="I970" s="34" t="s">
        <v>3502</v>
      </c>
      <c r="J970" s="34">
        <v>2017</v>
      </c>
      <c r="K970" s="34">
        <v>2017</v>
      </c>
      <c r="L970" s="34" t="s">
        <v>1768</v>
      </c>
      <c r="M970" s="34" t="s">
        <v>1815</v>
      </c>
      <c r="N970" s="34">
        <v>0</v>
      </c>
      <c r="O970" s="34" t="s">
        <v>4</v>
      </c>
      <c r="P970" s="34" t="s">
        <v>452</v>
      </c>
      <c r="R970" s="34" t="s">
        <v>1608</v>
      </c>
      <c r="S970" s="34" t="s">
        <v>1838</v>
      </c>
      <c r="T970" s="34" t="s">
        <v>2938</v>
      </c>
      <c r="U970" s="36" t="str">
        <f>VLOOKUP(First_Validations__2[[#This Row],[CountryReq]],Last_Validations[],COLUMNS($B:B)+1,FALSE)</f>
        <v>Philippines: 2017</v>
      </c>
      <c r="V970" s="36" t="str">
        <f>VLOOKUP(First_Validations__2[[#This Row],[CountryReq]],Last_Validations[],COLUMNS($B:C)+1,FALSE)</f>
        <v>Philippines</v>
      </c>
      <c r="W970" s="36">
        <f>VLOOKUP(First_Validations__2[[#This Row],[CountryReq]],Last_Validations[],COLUMNS($B:D)+1,FALSE)</f>
        <v>1</v>
      </c>
      <c r="X970" s="36">
        <f>VLOOKUP(First_Validations__2[[#This Row],[CountryReq]],Last_Validations[],COLUMNS($B:E)+1,FALSE)</f>
        <v>14</v>
      </c>
      <c r="Y970" s="36" t="str">
        <f>VLOOKUP(First_Validations__2[[#This Row],[CountryReq]],Last_Validations[],COLUMNS($B:F)+1,FALSE)</f>
        <v>Philippines: 2017</v>
      </c>
      <c r="Z970" s="36" t="str">
        <f>VLOOKUP(First_Validations__2[[#This Row],[CountryReq]],Last_Validations[],COLUMNS($B:G)+1,FALSE)</f>
        <v>PHL</v>
      </c>
      <c r="AA970" s="36" t="str">
        <f>VLOOKUP(First_Validations__2[[#This Row],[CountryReq]],Last_Validations[],COLUMNS($B:H)+1,FALSE)</f>
        <v>Philippines</v>
      </c>
      <c r="AB970" s="36" t="str">
        <f>VLOOKUP(First_Validations__2[[#This Row],[CountryReq]],Last_Validations[],COLUMNS($B:I)+1,FALSE)</f>
        <v>https://eiti.org/board-decision/2017-40</v>
      </c>
      <c r="AC970" s="36" t="str">
        <f>VLOOKUP(First_Validations__2[[#This Row],[CountryReq]],Last_Validations[],COLUMNS($B:J)+1,FALSE)</f>
        <v>https://eiti.org/document/validation-of-philippines-2017-reports</v>
      </c>
      <c r="AD970" s="36">
        <f>VLOOKUP(First_Validations__2[[#This Row],[CountryReq]],Last_Validations[],COLUMNS($B:K)+1,FALSE)</f>
        <v>2017</v>
      </c>
      <c r="AE970" s="36">
        <f>VLOOKUP(First_Validations__2[[#This Row],[CountryReq]],Last_Validations[],COLUMNS($B:L)+1,FALSE)</f>
        <v>2017</v>
      </c>
      <c r="AF970" s="36" t="str">
        <f>VLOOKUP(First_Validations__2[[#This Row],[CountryReq]],Last_Validations[],COLUMNS($B:M)+1,FALSE)</f>
        <v>Satisfactory progress</v>
      </c>
      <c r="AG970" s="36" t="str">
        <f>VLOOKUP(First_Validations__2[[#This Row],[CountryReq]],Last_Validations[],COLUMNS($B:N)+1,FALSE)</f>
        <v>SOE quasi-fiscal expenditures (#6.2)</v>
      </c>
      <c r="AH970" s="36">
        <f>VLOOKUP(First_Validations__2[[#This Row],[CountryReq]],Last_Validations[],COLUMNS($B:O)+1,FALSE)</f>
        <v>0</v>
      </c>
      <c r="AI970" s="36" t="str">
        <f>VLOOKUP(First_Validations__2[[#This Row],[CountryReq]],Last_Validations[],COLUMNS($B:P)+1,FALSE)</f>
        <v>Not applicable</v>
      </c>
      <c r="AJ970" s="36" t="str">
        <f>VLOOKUP(First_Validations__2[[#This Row],[CountryReq]],Last_Validations[],COLUMNS($B:Q)+1,FALSE)</f>
        <v>The EITI Report and stakeholder consultations have confirmed that quasi-fiscal expenditures do not occur in the extractive sector in the Philippines.</v>
      </c>
      <c r="AK970" s="36">
        <f>VLOOKUP(First_Validations__2[[#This Row],[CountryReq]],Last_Validations[],COLUMNS($B:R)+1,FALSE)</f>
        <v>0</v>
      </c>
      <c r="AL970" s="36" t="str">
        <f>VLOOKUP(First_Validations__2[[#This Row],[CountryReq]],Last_Validations[],COLUMNS($B:S)+1,FALSE)</f>
        <v>http://www.ph-eiti.org/</v>
      </c>
      <c r="AM970" s="36" t="str">
        <f>VLOOKUP(First_Validations__2[[#This Row],[CountryReq]],Last_Validations[],COLUMNS($B:T)+1,FALSE)</f>
        <v>https://eiti.org/api/v1.0/score_data/14</v>
      </c>
      <c r="AN970" s="36" t="str">
        <f>IF(First_Validations__2[[#This Row],[FirstValidation.Country: Year]]=First_Validations__2[[#This Row],[Country: Year]],"First","Second / Last")</f>
        <v>First</v>
      </c>
      <c r="AO970" s="36">
        <f>IF(AND(First_Validations__2[[#This Row],[FirstValidation.Validation score]]&lt;5,First_Validations__2[[#This Row],[FirstValidation.Validation score]]&gt;1),1,0)</f>
        <v>0</v>
      </c>
      <c r="AP970" s="36">
        <f>First_Validations__2[[#This Row],[Validation score]]-First_Validations__2[[#This Row],[FirstValidation.Validation score]]</f>
        <v>0</v>
      </c>
      <c r="AQ970" s="36">
        <f>IF(AND(First_Validations__2[[#This Row],[Corrective action]]=1,First_Validations__2[[#This Row],[Validation score]]&lt;5,First_Validations__2[[#This Row],[Validation score]]&gt;1),1,0)</f>
        <v>0</v>
      </c>
      <c r="AR970" s="36">
        <f>IF(AND(First_Validations__2[[#This Row],[Corrective action]]=1,OR(First_Validations__2[[#This Row],[Validation score]]&gt;4,First_Validations__2[[#This Row],[Validation score]]&lt;2)),1,0)</f>
        <v>0</v>
      </c>
      <c r="AS9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0" s="36" t="str">
        <f>VLOOKUP(First_Validations__2[[#This Row],[Requirement ('#)]],Requirements[[Requirements]:[Categories2]],2,FALSE)</f>
        <v>Socio-economic contribution</v>
      </c>
    </row>
    <row r="971" spans="2:46">
      <c r="B971" s="34" t="s">
        <v>1606</v>
      </c>
      <c r="C971" s="34">
        <v>1</v>
      </c>
      <c r="D971" s="34">
        <v>14</v>
      </c>
      <c r="E971" s="34" t="s">
        <v>423</v>
      </c>
      <c r="F971" s="34" t="s">
        <v>1607</v>
      </c>
      <c r="G971" s="34" t="s">
        <v>1606</v>
      </c>
      <c r="H971" s="34" t="s">
        <v>3501</v>
      </c>
      <c r="I971" s="34" t="s">
        <v>3502</v>
      </c>
      <c r="J971" s="34">
        <v>2017</v>
      </c>
      <c r="K971" s="34">
        <v>2017</v>
      </c>
      <c r="L971" s="34" t="s">
        <v>1768</v>
      </c>
      <c r="M971" s="34" t="s">
        <v>1814</v>
      </c>
      <c r="N971" s="34">
        <v>6</v>
      </c>
      <c r="O971" s="34" t="s">
        <v>1817</v>
      </c>
      <c r="P971" s="34" t="s">
        <v>451</v>
      </c>
      <c r="R971" s="34" t="s">
        <v>1608</v>
      </c>
      <c r="S971" s="34" t="s">
        <v>1838</v>
      </c>
      <c r="T971" s="34" t="s">
        <v>2935</v>
      </c>
      <c r="U971" s="36" t="str">
        <f>VLOOKUP(First_Validations__2[[#This Row],[CountryReq]],Last_Validations[],COLUMNS($B:B)+1,FALSE)</f>
        <v>Philippines: 2017</v>
      </c>
      <c r="V971" s="36" t="str">
        <f>VLOOKUP(First_Validations__2[[#This Row],[CountryReq]],Last_Validations[],COLUMNS($B:C)+1,FALSE)</f>
        <v>Philippines</v>
      </c>
      <c r="W971" s="36">
        <f>VLOOKUP(First_Validations__2[[#This Row],[CountryReq]],Last_Validations[],COLUMNS($B:D)+1,FALSE)</f>
        <v>1</v>
      </c>
      <c r="X971" s="36">
        <f>VLOOKUP(First_Validations__2[[#This Row],[CountryReq]],Last_Validations[],COLUMNS($B:E)+1,FALSE)</f>
        <v>14</v>
      </c>
      <c r="Y971" s="36" t="str">
        <f>VLOOKUP(First_Validations__2[[#This Row],[CountryReq]],Last_Validations[],COLUMNS($B:F)+1,FALSE)</f>
        <v>Philippines: 2017</v>
      </c>
      <c r="Z971" s="36" t="str">
        <f>VLOOKUP(First_Validations__2[[#This Row],[CountryReq]],Last_Validations[],COLUMNS($B:G)+1,FALSE)</f>
        <v>PHL</v>
      </c>
      <c r="AA971" s="36" t="str">
        <f>VLOOKUP(First_Validations__2[[#This Row],[CountryReq]],Last_Validations[],COLUMNS($B:H)+1,FALSE)</f>
        <v>Philippines</v>
      </c>
      <c r="AB971" s="36" t="str">
        <f>VLOOKUP(First_Validations__2[[#This Row],[CountryReq]],Last_Validations[],COLUMNS($B:I)+1,FALSE)</f>
        <v>https://eiti.org/board-decision/2017-40</v>
      </c>
      <c r="AC971" s="36" t="str">
        <f>VLOOKUP(First_Validations__2[[#This Row],[CountryReq]],Last_Validations[],COLUMNS($B:J)+1,FALSE)</f>
        <v>https://eiti.org/document/validation-of-philippines-2017-reports</v>
      </c>
      <c r="AD971" s="36">
        <f>VLOOKUP(First_Validations__2[[#This Row],[CountryReq]],Last_Validations[],COLUMNS($B:K)+1,FALSE)</f>
        <v>2017</v>
      </c>
      <c r="AE971" s="36">
        <f>VLOOKUP(First_Validations__2[[#This Row],[CountryReq]],Last_Validations[],COLUMNS($B:L)+1,FALSE)</f>
        <v>2017</v>
      </c>
      <c r="AF971" s="36" t="str">
        <f>VLOOKUP(First_Validations__2[[#This Row],[CountryReq]],Last_Validations[],COLUMNS($B:M)+1,FALSE)</f>
        <v>Satisfactory progress</v>
      </c>
      <c r="AG971" s="36" t="str">
        <f>VLOOKUP(First_Validations__2[[#This Row],[CountryReq]],Last_Validations[],COLUMNS($B:N)+1,FALSE)</f>
        <v>Mandatory social expenditures (#6.1)</v>
      </c>
      <c r="AH971" s="36">
        <f>VLOOKUP(First_Validations__2[[#This Row],[CountryReq]],Last_Validations[],COLUMNS($B:O)+1,FALSE)</f>
        <v>6</v>
      </c>
      <c r="AI971" s="36" t="str">
        <f>VLOOKUP(First_Validations__2[[#This Row],[CountryReq]],Last_Validations[],COLUMNS($B:P)+1,FALSE)</f>
        <v>Beyond</v>
      </c>
      <c r="AJ971" s="36" t="str">
        <f>VLOOKUP(First_Validations__2[[#This Row],[CountryReq]],Last_Validations[],COLUMNS($B:Q)+1,FALSE)</f>
        <v>The 2014 EITI Report discloses the nature and value of mandatory social expenditures, including identifying the beneficiaries. The Philippines has gone beyond the minimum requirements by providing additional information on discretionary social expenditures as encouraged by the EITI Standard.</v>
      </c>
      <c r="AK971" s="36">
        <f>VLOOKUP(First_Validations__2[[#This Row],[CountryReq]],Last_Validations[],COLUMNS($B:R)+1,FALSE)</f>
        <v>0</v>
      </c>
      <c r="AL971" s="36" t="str">
        <f>VLOOKUP(First_Validations__2[[#This Row],[CountryReq]],Last_Validations[],COLUMNS($B:S)+1,FALSE)</f>
        <v>http://www.ph-eiti.org/</v>
      </c>
      <c r="AM971" s="36" t="str">
        <f>VLOOKUP(First_Validations__2[[#This Row],[CountryReq]],Last_Validations[],COLUMNS($B:T)+1,FALSE)</f>
        <v>https://eiti.org/api/v1.0/score_data/14</v>
      </c>
      <c r="AN971" s="36" t="str">
        <f>IF(First_Validations__2[[#This Row],[FirstValidation.Country: Year]]=First_Validations__2[[#This Row],[Country: Year]],"First","Second / Last")</f>
        <v>First</v>
      </c>
      <c r="AO971" s="36">
        <f>IF(AND(First_Validations__2[[#This Row],[FirstValidation.Validation score]]&lt;5,First_Validations__2[[#This Row],[FirstValidation.Validation score]]&gt;1),1,0)</f>
        <v>0</v>
      </c>
      <c r="AP971" s="36">
        <f>First_Validations__2[[#This Row],[Validation score]]-First_Validations__2[[#This Row],[FirstValidation.Validation score]]</f>
        <v>0</v>
      </c>
      <c r="AQ971" s="36">
        <f>IF(AND(First_Validations__2[[#This Row],[Corrective action]]=1,First_Validations__2[[#This Row],[Validation score]]&lt;5,First_Validations__2[[#This Row],[Validation score]]&gt;1),1,0)</f>
        <v>0</v>
      </c>
      <c r="AR971" s="36">
        <f>IF(AND(First_Validations__2[[#This Row],[Corrective action]]=1,OR(First_Validations__2[[#This Row],[Validation score]]&gt;4,First_Validations__2[[#This Row],[Validation score]]&lt;2)),1,0)</f>
        <v>0</v>
      </c>
      <c r="AS9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1" s="36" t="str">
        <f>VLOOKUP(First_Validations__2[[#This Row],[Requirement ('#)]],Requirements[[Requirements]:[Categories2]],2,FALSE)</f>
        <v>Socio-economic contribution</v>
      </c>
    </row>
    <row r="972" spans="2:46">
      <c r="B972" s="34" t="s">
        <v>1606</v>
      </c>
      <c r="C972" s="34">
        <v>1</v>
      </c>
      <c r="D972" s="34">
        <v>14</v>
      </c>
      <c r="E972" s="34" t="s">
        <v>423</v>
      </c>
      <c r="F972" s="34" t="s">
        <v>1607</v>
      </c>
      <c r="G972" s="34" t="s">
        <v>1606</v>
      </c>
      <c r="H972" s="34" t="s">
        <v>3501</v>
      </c>
      <c r="I972" s="34" t="s">
        <v>3502</v>
      </c>
      <c r="J972" s="34">
        <v>2017</v>
      </c>
      <c r="K972" s="34">
        <v>2017</v>
      </c>
      <c r="L972" s="34" t="s">
        <v>1768</v>
      </c>
      <c r="M972" s="34" t="s">
        <v>1818</v>
      </c>
      <c r="N972" s="34">
        <v>6</v>
      </c>
      <c r="O972" s="34" t="s">
        <v>1817</v>
      </c>
      <c r="P972" s="34" t="s">
        <v>454</v>
      </c>
      <c r="R972" s="34" t="s">
        <v>1608</v>
      </c>
      <c r="S972" s="34" t="s">
        <v>1838</v>
      </c>
      <c r="T972" s="34" t="s">
        <v>2932</v>
      </c>
      <c r="U972" s="36" t="str">
        <f>VLOOKUP(First_Validations__2[[#This Row],[CountryReq]],Last_Validations[],COLUMNS($B:B)+1,FALSE)</f>
        <v>Philippines: 2017</v>
      </c>
      <c r="V972" s="36" t="str">
        <f>VLOOKUP(First_Validations__2[[#This Row],[CountryReq]],Last_Validations[],COLUMNS($B:C)+1,FALSE)</f>
        <v>Philippines</v>
      </c>
      <c r="W972" s="36">
        <f>VLOOKUP(First_Validations__2[[#This Row],[CountryReq]],Last_Validations[],COLUMNS($B:D)+1,FALSE)</f>
        <v>1</v>
      </c>
      <c r="X972" s="36">
        <f>VLOOKUP(First_Validations__2[[#This Row],[CountryReq]],Last_Validations[],COLUMNS($B:E)+1,FALSE)</f>
        <v>14</v>
      </c>
      <c r="Y972" s="36" t="str">
        <f>VLOOKUP(First_Validations__2[[#This Row],[CountryReq]],Last_Validations[],COLUMNS($B:F)+1,FALSE)</f>
        <v>Philippines: 2017</v>
      </c>
      <c r="Z972" s="36" t="str">
        <f>VLOOKUP(First_Validations__2[[#This Row],[CountryReq]],Last_Validations[],COLUMNS($B:G)+1,FALSE)</f>
        <v>PHL</v>
      </c>
      <c r="AA972" s="36" t="str">
        <f>VLOOKUP(First_Validations__2[[#This Row],[CountryReq]],Last_Validations[],COLUMNS($B:H)+1,FALSE)</f>
        <v>Philippines</v>
      </c>
      <c r="AB972" s="36" t="str">
        <f>VLOOKUP(First_Validations__2[[#This Row],[CountryReq]],Last_Validations[],COLUMNS($B:I)+1,FALSE)</f>
        <v>https://eiti.org/board-decision/2017-40</v>
      </c>
      <c r="AC972" s="36" t="str">
        <f>VLOOKUP(First_Validations__2[[#This Row],[CountryReq]],Last_Validations[],COLUMNS($B:J)+1,FALSE)</f>
        <v>https://eiti.org/document/validation-of-philippines-2017-reports</v>
      </c>
      <c r="AD972" s="36">
        <f>VLOOKUP(First_Validations__2[[#This Row],[CountryReq]],Last_Validations[],COLUMNS($B:K)+1,FALSE)</f>
        <v>2017</v>
      </c>
      <c r="AE972" s="36">
        <f>VLOOKUP(First_Validations__2[[#This Row],[CountryReq]],Last_Validations[],COLUMNS($B:L)+1,FALSE)</f>
        <v>2017</v>
      </c>
      <c r="AF972" s="36" t="str">
        <f>VLOOKUP(First_Validations__2[[#This Row],[CountryReq]],Last_Validations[],COLUMNS($B:M)+1,FALSE)</f>
        <v>Satisfactory progress</v>
      </c>
      <c r="AG972" s="36" t="str">
        <f>VLOOKUP(First_Validations__2[[#This Row],[CountryReq]],Last_Validations[],COLUMNS($B:N)+1,FALSE)</f>
        <v>Public debate (#7.1)</v>
      </c>
      <c r="AH972" s="36">
        <f>VLOOKUP(First_Validations__2[[#This Row],[CountryReq]],Last_Validations[],COLUMNS($B:O)+1,FALSE)</f>
        <v>6</v>
      </c>
      <c r="AI972" s="36" t="str">
        <f>VLOOKUP(First_Validations__2[[#This Row],[CountryReq]],Last_Validations[],COLUMNS($B:P)+1,FALSE)</f>
        <v>Beyond</v>
      </c>
      <c r="AJ972" s="36" t="str">
        <f>VLOOKUP(First_Validations__2[[#This Row],[CountryReq]],Last_Validations[],COLUMNS($B:Q)+1,FALSE)</f>
        <v>The EITI Reports are comprehensible, actively promoted through varied channels, publicly accessible and have tangibly contributed to public debate on the extractive industries. The Philippines has gone beyond the requirement by developing online interactive access to EITI information, through active subnational outreach and through each stakeholder group’s dissemination of EITI information.</v>
      </c>
      <c r="AK972" s="36">
        <f>VLOOKUP(First_Validations__2[[#This Row],[CountryReq]],Last_Validations[],COLUMNS($B:R)+1,FALSE)</f>
        <v>0</v>
      </c>
      <c r="AL972" s="36" t="str">
        <f>VLOOKUP(First_Validations__2[[#This Row],[CountryReq]],Last_Validations[],COLUMNS($B:S)+1,FALSE)</f>
        <v>http://www.ph-eiti.org/</v>
      </c>
      <c r="AM972" s="36" t="str">
        <f>VLOOKUP(First_Validations__2[[#This Row],[CountryReq]],Last_Validations[],COLUMNS($B:T)+1,FALSE)</f>
        <v>https://eiti.org/api/v1.0/score_data/14</v>
      </c>
      <c r="AN972" s="36" t="str">
        <f>IF(First_Validations__2[[#This Row],[FirstValidation.Country: Year]]=First_Validations__2[[#This Row],[Country: Year]],"First","Second / Last")</f>
        <v>First</v>
      </c>
      <c r="AO972" s="36">
        <f>IF(AND(First_Validations__2[[#This Row],[FirstValidation.Validation score]]&lt;5,First_Validations__2[[#This Row],[FirstValidation.Validation score]]&gt;1),1,0)</f>
        <v>0</v>
      </c>
      <c r="AP972" s="36">
        <f>First_Validations__2[[#This Row],[Validation score]]-First_Validations__2[[#This Row],[FirstValidation.Validation score]]</f>
        <v>0</v>
      </c>
      <c r="AQ972" s="36">
        <f>IF(AND(First_Validations__2[[#This Row],[Corrective action]]=1,First_Validations__2[[#This Row],[Validation score]]&lt;5,First_Validations__2[[#This Row],[Validation score]]&gt;1),1,0)</f>
        <v>0</v>
      </c>
      <c r="AR972" s="36">
        <f>IF(AND(First_Validations__2[[#This Row],[Corrective action]]=1,OR(First_Validations__2[[#This Row],[Validation score]]&gt;4,First_Validations__2[[#This Row],[Validation score]]&lt;2)),1,0)</f>
        <v>0</v>
      </c>
      <c r="AS9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2" s="36" t="str">
        <f>VLOOKUP(First_Validations__2[[#This Row],[Requirement ('#)]],Requirements[[Requirements]:[Categories2]],2,FALSE)</f>
        <v>Outcomes and impact</v>
      </c>
    </row>
    <row r="973" spans="2:46">
      <c r="B973" s="34" t="s">
        <v>1606</v>
      </c>
      <c r="C973" s="34">
        <v>1</v>
      </c>
      <c r="D973" s="34">
        <v>14</v>
      </c>
      <c r="E973" s="34" t="s">
        <v>423</v>
      </c>
      <c r="F973" s="34" t="s">
        <v>1607</v>
      </c>
      <c r="G973" s="34" t="s">
        <v>1606</v>
      </c>
      <c r="H973" s="34" t="s">
        <v>3501</v>
      </c>
      <c r="I973" s="34" t="s">
        <v>3502</v>
      </c>
      <c r="J973" s="34">
        <v>2017</v>
      </c>
      <c r="K973" s="34">
        <v>2017</v>
      </c>
      <c r="L973" s="34" t="s">
        <v>1768</v>
      </c>
      <c r="M973" s="34" t="s">
        <v>1816</v>
      </c>
      <c r="N973" s="34">
        <v>5</v>
      </c>
      <c r="O973" s="34" t="s">
        <v>1768</v>
      </c>
      <c r="P973" s="34" t="s">
        <v>453</v>
      </c>
      <c r="R973" s="34" t="s">
        <v>1608</v>
      </c>
      <c r="S973" s="34" t="s">
        <v>1838</v>
      </c>
      <c r="T973" s="34" t="s">
        <v>2937</v>
      </c>
      <c r="U973" s="36" t="str">
        <f>VLOOKUP(First_Validations__2[[#This Row],[CountryReq]],Last_Validations[],COLUMNS($B:B)+1,FALSE)</f>
        <v>Philippines: 2017</v>
      </c>
      <c r="V973" s="36" t="str">
        <f>VLOOKUP(First_Validations__2[[#This Row],[CountryReq]],Last_Validations[],COLUMNS($B:C)+1,FALSE)</f>
        <v>Philippines</v>
      </c>
      <c r="W973" s="36">
        <f>VLOOKUP(First_Validations__2[[#This Row],[CountryReq]],Last_Validations[],COLUMNS($B:D)+1,FALSE)</f>
        <v>1</v>
      </c>
      <c r="X973" s="36">
        <f>VLOOKUP(First_Validations__2[[#This Row],[CountryReq]],Last_Validations[],COLUMNS($B:E)+1,FALSE)</f>
        <v>14</v>
      </c>
      <c r="Y973" s="36" t="str">
        <f>VLOOKUP(First_Validations__2[[#This Row],[CountryReq]],Last_Validations[],COLUMNS($B:F)+1,FALSE)</f>
        <v>Philippines: 2017</v>
      </c>
      <c r="Z973" s="36" t="str">
        <f>VLOOKUP(First_Validations__2[[#This Row],[CountryReq]],Last_Validations[],COLUMNS($B:G)+1,FALSE)</f>
        <v>PHL</v>
      </c>
      <c r="AA973" s="36" t="str">
        <f>VLOOKUP(First_Validations__2[[#This Row],[CountryReq]],Last_Validations[],COLUMNS($B:H)+1,FALSE)</f>
        <v>Philippines</v>
      </c>
      <c r="AB973" s="36" t="str">
        <f>VLOOKUP(First_Validations__2[[#This Row],[CountryReq]],Last_Validations[],COLUMNS($B:I)+1,FALSE)</f>
        <v>https://eiti.org/board-decision/2017-40</v>
      </c>
      <c r="AC973" s="36" t="str">
        <f>VLOOKUP(First_Validations__2[[#This Row],[CountryReq]],Last_Validations[],COLUMNS($B:J)+1,FALSE)</f>
        <v>https://eiti.org/document/validation-of-philippines-2017-reports</v>
      </c>
      <c r="AD973" s="36">
        <f>VLOOKUP(First_Validations__2[[#This Row],[CountryReq]],Last_Validations[],COLUMNS($B:K)+1,FALSE)</f>
        <v>2017</v>
      </c>
      <c r="AE973" s="36">
        <f>VLOOKUP(First_Validations__2[[#This Row],[CountryReq]],Last_Validations[],COLUMNS($B:L)+1,FALSE)</f>
        <v>2017</v>
      </c>
      <c r="AF973" s="36" t="str">
        <f>VLOOKUP(First_Validations__2[[#This Row],[CountryReq]],Last_Validations[],COLUMNS($B:M)+1,FALSE)</f>
        <v>Satisfactory progress</v>
      </c>
      <c r="AG973" s="36" t="str">
        <f>VLOOKUP(First_Validations__2[[#This Row],[CountryReq]],Last_Validations[],COLUMNS($B:N)+1,FALSE)</f>
        <v>Economic contribution (#6.3)</v>
      </c>
      <c r="AH973" s="36">
        <f>VLOOKUP(First_Validations__2[[#This Row],[CountryReq]],Last_Validations[],COLUMNS($B:O)+1,FALSE)</f>
        <v>5</v>
      </c>
      <c r="AI973" s="36" t="str">
        <f>VLOOKUP(First_Validations__2[[#This Row],[CountryReq]],Last_Validations[],COLUMNS($B:P)+1,FALSE)</f>
        <v>Satisfactory progress</v>
      </c>
      <c r="AJ973" s="36" t="str">
        <f>VLOOKUP(First_Validations__2[[#This Row],[CountryReq]],Last_Validations[],COLUMNS($B:Q)+1,FALSE)</f>
        <v>The 2014 EITI Report discloses details about the contribution of the extractive sector to the economy in terms of GDP, total government revenue, employment, exports and producing regions. The Philippines has also gone beyond the minimum requirements by providing additional information on the extractive sector’s contribution to the economy through studies on the significance of the large scale non-metallic mining sector, small-scale mining sector, tax incentive management etc.</v>
      </c>
      <c r="AK973" s="36">
        <f>VLOOKUP(First_Validations__2[[#This Row],[CountryReq]],Last_Validations[],COLUMNS($B:R)+1,FALSE)</f>
        <v>0</v>
      </c>
      <c r="AL973" s="36" t="str">
        <f>VLOOKUP(First_Validations__2[[#This Row],[CountryReq]],Last_Validations[],COLUMNS($B:S)+1,FALSE)</f>
        <v>http://www.ph-eiti.org/</v>
      </c>
      <c r="AM973" s="36" t="str">
        <f>VLOOKUP(First_Validations__2[[#This Row],[CountryReq]],Last_Validations[],COLUMNS($B:T)+1,FALSE)</f>
        <v>https://eiti.org/api/v1.0/score_data/14</v>
      </c>
      <c r="AN973" s="36" t="str">
        <f>IF(First_Validations__2[[#This Row],[FirstValidation.Country: Year]]=First_Validations__2[[#This Row],[Country: Year]],"First","Second / Last")</f>
        <v>First</v>
      </c>
      <c r="AO973" s="36">
        <f>IF(AND(First_Validations__2[[#This Row],[FirstValidation.Validation score]]&lt;5,First_Validations__2[[#This Row],[FirstValidation.Validation score]]&gt;1),1,0)</f>
        <v>0</v>
      </c>
      <c r="AP973" s="36">
        <f>First_Validations__2[[#This Row],[Validation score]]-First_Validations__2[[#This Row],[FirstValidation.Validation score]]</f>
        <v>0</v>
      </c>
      <c r="AQ973" s="36">
        <f>IF(AND(First_Validations__2[[#This Row],[Corrective action]]=1,First_Validations__2[[#This Row],[Validation score]]&lt;5,First_Validations__2[[#This Row],[Validation score]]&gt;1),1,0)</f>
        <v>0</v>
      </c>
      <c r="AR973" s="36">
        <f>IF(AND(First_Validations__2[[#This Row],[Corrective action]]=1,OR(First_Validations__2[[#This Row],[Validation score]]&gt;4,First_Validations__2[[#This Row],[Validation score]]&lt;2)),1,0)</f>
        <v>0</v>
      </c>
      <c r="AS9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3" s="36" t="str">
        <f>VLOOKUP(First_Validations__2[[#This Row],[Requirement ('#)]],Requirements[[Requirements]:[Categories2]],2,FALSE)</f>
        <v>Socio-economic contribution</v>
      </c>
    </row>
    <row r="974" spans="2:46">
      <c r="B974" s="34" t="s">
        <v>1606</v>
      </c>
      <c r="C974" s="34">
        <v>1</v>
      </c>
      <c r="D974" s="34">
        <v>14</v>
      </c>
      <c r="E974" s="34" t="s">
        <v>423</v>
      </c>
      <c r="F974" s="34" t="s">
        <v>1607</v>
      </c>
      <c r="G974" s="34" t="s">
        <v>1606</v>
      </c>
      <c r="H974" s="34" t="s">
        <v>3501</v>
      </c>
      <c r="I974" s="34" t="s">
        <v>3502</v>
      </c>
      <c r="J974" s="34">
        <v>2017</v>
      </c>
      <c r="K974" s="34">
        <v>2017</v>
      </c>
      <c r="L974" s="34" t="s">
        <v>1768</v>
      </c>
      <c r="M974" s="34" t="s">
        <v>1791</v>
      </c>
      <c r="N974" s="34">
        <v>6</v>
      </c>
      <c r="O974" s="34" t="s">
        <v>1817</v>
      </c>
      <c r="P974" s="34" t="s">
        <v>430</v>
      </c>
      <c r="R974" s="34" t="s">
        <v>1608</v>
      </c>
      <c r="S974" s="34" t="s">
        <v>1838</v>
      </c>
      <c r="T974" s="34" t="s">
        <v>2940</v>
      </c>
      <c r="U974" s="36" t="str">
        <f>VLOOKUP(First_Validations__2[[#This Row],[CountryReq]],Last_Validations[],COLUMNS($B:B)+1,FALSE)</f>
        <v>Philippines: 2017</v>
      </c>
      <c r="V974" s="36" t="str">
        <f>VLOOKUP(First_Validations__2[[#This Row],[CountryReq]],Last_Validations[],COLUMNS($B:C)+1,FALSE)</f>
        <v>Philippines</v>
      </c>
      <c r="W974" s="36">
        <f>VLOOKUP(First_Validations__2[[#This Row],[CountryReq]],Last_Validations[],COLUMNS($B:D)+1,FALSE)</f>
        <v>1</v>
      </c>
      <c r="X974" s="36">
        <f>VLOOKUP(First_Validations__2[[#This Row],[CountryReq]],Last_Validations[],COLUMNS($B:E)+1,FALSE)</f>
        <v>14</v>
      </c>
      <c r="Y974" s="36" t="str">
        <f>VLOOKUP(First_Validations__2[[#This Row],[CountryReq]],Last_Validations[],COLUMNS($B:F)+1,FALSE)</f>
        <v>Philippines: 2017</v>
      </c>
      <c r="Z974" s="36" t="str">
        <f>VLOOKUP(First_Validations__2[[#This Row],[CountryReq]],Last_Validations[],COLUMNS($B:G)+1,FALSE)</f>
        <v>PHL</v>
      </c>
      <c r="AA974" s="36" t="str">
        <f>VLOOKUP(First_Validations__2[[#This Row],[CountryReq]],Last_Validations[],COLUMNS($B:H)+1,FALSE)</f>
        <v>Philippines</v>
      </c>
      <c r="AB974" s="36" t="str">
        <f>VLOOKUP(First_Validations__2[[#This Row],[CountryReq]],Last_Validations[],COLUMNS($B:I)+1,FALSE)</f>
        <v>https://eiti.org/board-decision/2017-40</v>
      </c>
      <c r="AC974" s="36" t="str">
        <f>VLOOKUP(First_Validations__2[[#This Row],[CountryReq]],Last_Validations[],COLUMNS($B:J)+1,FALSE)</f>
        <v>https://eiti.org/document/validation-of-philippines-2017-reports</v>
      </c>
      <c r="AD974" s="36">
        <f>VLOOKUP(First_Validations__2[[#This Row],[CountryReq]],Last_Validations[],COLUMNS($B:K)+1,FALSE)</f>
        <v>2017</v>
      </c>
      <c r="AE974" s="36">
        <f>VLOOKUP(First_Validations__2[[#This Row],[CountryReq]],Last_Validations[],COLUMNS($B:L)+1,FALSE)</f>
        <v>2017</v>
      </c>
      <c r="AF974" s="36" t="str">
        <f>VLOOKUP(First_Validations__2[[#This Row],[CountryReq]],Last_Validations[],COLUMNS($B:M)+1,FALSE)</f>
        <v>Satisfactory progress</v>
      </c>
      <c r="AG974" s="36" t="str">
        <f>VLOOKUP(First_Validations__2[[#This Row],[CountryReq]],Last_Validations[],COLUMNS($B:N)+1,FALSE)</f>
        <v>Legal framework (#2.1)</v>
      </c>
      <c r="AH974" s="36">
        <f>VLOOKUP(First_Validations__2[[#This Row],[CountryReq]],Last_Validations[],COLUMNS($B:O)+1,FALSE)</f>
        <v>6</v>
      </c>
      <c r="AI974" s="36" t="str">
        <f>VLOOKUP(First_Validations__2[[#This Row],[CountryReq]],Last_Validations[],COLUMNS($B:P)+1,FALSE)</f>
        <v>Beyond</v>
      </c>
      <c r="AJ974" s="36" t="str">
        <f>VLOOKUP(First_Validations__2[[#This Row],[CountryReq]],Last_Validations[],COLUMNS($B:Q)+1,FALSE)</f>
        <v>The 2014 EITI Report describes the legal environment and fiscal framework. The Philippines has also gone beyond the minimum requirements by providing a detailed account of reform efforts.</v>
      </c>
      <c r="AK974" s="36">
        <f>VLOOKUP(First_Validations__2[[#This Row],[CountryReq]],Last_Validations[],COLUMNS($B:R)+1,FALSE)</f>
        <v>0</v>
      </c>
      <c r="AL974" s="36" t="str">
        <f>VLOOKUP(First_Validations__2[[#This Row],[CountryReq]],Last_Validations[],COLUMNS($B:S)+1,FALSE)</f>
        <v>http://www.ph-eiti.org/</v>
      </c>
      <c r="AM974" s="36" t="str">
        <f>VLOOKUP(First_Validations__2[[#This Row],[CountryReq]],Last_Validations[],COLUMNS($B:T)+1,FALSE)</f>
        <v>https://eiti.org/api/v1.0/score_data/14</v>
      </c>
      <c r="AN974" s="36" t="str">
        <f>IF(First_Validations__2[[#This Row],[FirstValidation.Country: Year]]=First_Validations__2[[#This Row],[Country: Year]],"First","Second / Last")</f>
        <v>First</v>
      </c>
      <c r="AO974" s="36">
        <f>IF(AND(First_Validations__2[[#This Row],[FirstValidation.Validation score]]&lt;5,First_Validations__2[[#This Row],[FirstValidation.Validation score]]&gt;1),1,0)</f>
        <v>0</v>
      </c>
      <c r="AP974" s="36">
        <f>First_Validations__2[[#This Row],[Validation score]]-First_Validations__2[[#This Row],[FirstValidation.Validation score]]</f>
        <v>0</v>
      </c>
      <c r="AQ974" s="36">
        <f>IF(AND(First_Validations__2[[#This Row],[Corrective action]]=1,First_Validations__2[[#This Row],[Validation score]]&lt;5,First_Validations__2[[#This Row],[Validation score]]&gt;1),1,0)</f>
        <v>0</v>
      </c>
      <c r="AR974" s="36">
        <f>IF(AND(First_Validations__2[[#This Row],[Corrective action]]=1,OR(First_Validations__2[[#This Row],[Validation score]]&gt;4,First_Validations__2[[#This Row],[Validation score]]&lt;2)),1,0)</f>
        <v>0</v>
      </c>
      <c r="AS9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4" s="36" t="str">
        <f>VLOOKUP(First_Validations__2[[#This Row],[Requirement ('#)]],Requirements[[Requirements]:[Categories2]],2,FALSE)</f>
        <v>Licenses and contracts</v>
      </c>
    </row>
    <row r="975" spans="2:46">
      <c r="B975" s="34" t="s">
        <v>1606</v>
      </c>
      <c r="C975" s="34">
        <v>1</v>
      </c>
      <c r="D975" s="34">
        <v>14</v>
      </c>
      <c r="E975" s="34" t="s">
        <v>423</v>
      </c>
      <c r="F975" s="34" t="s">
        <v>1607</v>
      </c>
      <c r="G975" s="34" t="s">
        <v>1606</v>
      </c>
      <c r="H975" s="34" t="s">
        <v>3501</v>
      </c>
      <c r="I975" s="34" t="s">
        <v>3502</v>
      </c>
      <c r="J975" s="34">
        <v>2017</v>
      </c>
      <c r="K975" s="34">
        <v>2017</v>
      </c>
      <c r="L975" s="34" t="s">
        <v>1768</v>
      </c>
      <c r="M975" s="34" t="s">
        <v>1790</v>
      </c>
      <c r="N975" s="34">
        <v>6</v>
      </c>
      <c r="O975" s="34" t="s">
        <v>1817</v>
      </c>
      <c r="P975" s="34" t="s">
        <v>429</v>
      </c>
      <c r="R975" s="34" t="s">
        <v>1608</v>
      </c>
      <c r="S975" s="34" t="s">
        <v>1838</v>
      </c>
      <c r="T975" s="34" t="s">
        <v>2941</v>
      </c>
      <c r="U975" s="36" t="str">
        <f>VLOOKUP(First_Validations__2[[#This Row],[CountryReq]],Last_Validations[],COLUMNS($B:B)+1,FALSE)</f>
        <v>Philippines: 2017</v>
      </c>
      <c r="V975" s="36" t="str">
        <f>VLOOKUP(First_Validations__2[[#This Row],[CountryReq]],Last_Validations[],COLUMNS($B:C)+1,FALSE)</f>
        <v>Philippines</v>
      </c>
      <c r="W975" s="36">
        <f>VLOOKUP(First_Validations__2[[#This Row],[CountryReq]],Last_Validations[],COLUMNS($B:D)+1,FALSE)</f>
        <v>1</v>
      </c>
      <c r="X975" s="36">
        <f>VLOOKUP(First_Validations__2[[#This Row],[CountryReq]],Last_Validations[],COLUMNS($B:E)+1,FALSE)</f>
        <v>14</v>
      </c>
      <c r="Y975" s="36" t="str">
        <f>VLOOKUP(First_Validations__2[[#This Row],[CountryReq]],Last_Validations[],COLUMNS($B:F)+1,FALSE)</f>
        <v>Philippines: 2017</v>
      </c>
      <c r="Z975" s="36" t="str">
        <f>VLOOKUP(First_Validations__2[[#This Row],[CountryReq]],Last_Validations[],COLUMNS($B:G)+1,FALSE)</f>
        <v>PHL</v>
      </c>
      <c r="AA975" s="36" t="str">
        <f>VLOOKUP(First_Validations__2[[#This Row],[CountryReq]],Last_Validations[],COLUMNS($B:H)+1,FALSE)</f>
        <v>Philippines</v>
      </c>
      <c r="AB975" s="36" t="str">
        <f>VLOOKUP(First_Validations__2[[#This Row],[CountryReq]],Last_Validations[],COLUMNS($B:I)+1,FALSE)</f>
        <v>https://eiti.org/board-decision/2017-40</v>
      </c>
      <c r="AC975" s="36" t="str">
        <f>VLOOKUP(First_Validations__2[[#This Row],[CountryReq]],Last_Validations[],COLUMNS($B:J)+1,FALSE)</f>
        <v>https://eiti.org/document/validation-of-philippines-2017-reports</v>
      </c>
      <c r="AD975" s="36">
        <f>VLOOKUP(First_Validations__2[[#This Row],[CountryReq]],Last_Validations[],COLUMNS($B:K)+1,FALSE)</f>
        <v>2017</v>
      </c>
      <c r="AE975" s="36">
        <f>VLOOKUP(First_Validations__2[[#This Row],[CountryReq]],Last_Validations[],COLUMNS($B:L)+1,FALSE)</f>
        <v>2017</v>
      </c>
      <c r="AF975" s="36" t="str">
        <f>VLOOKUP(First_Validations__2[[#This Row],[CountryReq]],Last_Validations[],COLUMNS($B:M)+1,FALSE)</f>
        <v>Satisfactory progress</v>
      </c>
      <c r="AG975" s="36" t="str">
        <f>VLOOKUP(First_Validations__2[[#This Row],[CountryReq]],Last_Validations[],COLUMNS($B:N)+1,FALSE)</f>
        <v>Workplan (#1.5)</v>
      </c>
      <c r="AH975" s="36">
        <f>VLOOKUP(First_Validations__2[[#This Row],[CountryReq]],Last_Validations[],COLUMNS($B:O)+1,FALSE)</f>
        <v>6</v>
      </c>
      <c r="AI975" s="36" t="str">
        <f>VLOOKUP(First_Validations__2[[#This Row],[CountryReq]],Last_Validations[],COLUMNS($B:P)+1,FALSE)</f>
        <v>Beyond</v>
      </c>
      <c r="AJ975" s="36" t="str">
        <f>VLOOKUP(First_Validations__2[[#This Row],[CountryReq]],Last_Validations[],COLUMNS($B:Q)+1,FALSE)</f>
        <v>The 2016 EITI work plan is in line with provisions of Requirement 1.5. The Philippines has made efforts to go beyond the minimum requirements through extensive consultations and regular assessments of work plan implementation. Delays in implementation appear reasonable in line with the political transition and funding constraints.</v>
      </c>
      <c r="AK975" s="36">
        <f>VLOOKUP(First_Validations__2[[#This Row],[CountryReq]],Last_Validations[],COLUMNS($B:R)+1,FALSE)</f>
        <v>0</v>
      </c>
      <c r="AL975" s="36" t="str">
        <f>VLOOKUP(First_Validations__2[[#This Row],[CountryReq]],Last_Validations[],COLUMNS($B:S)+1,FALSE)</f>
        <v>http://www.ph-eiti.org/</v>
      </c>
      <c r="AM975" s="36" t="str">
        <f>VLOOKUP(First_Validations__2[[#This Row],[CountryReq]],Last_Validations[],COLUMNS($B:T)+1,FALSE)</f>
        <v>https://eiti.org/api/v1.0/score_data/14</v>
      </c>
      <c r="AN975" s="36" t="str">
        <f>IF(First_Validations__2[[#This Row],[FirstValidation.Country: Year]]=First_Validations__2[[#This Row],[Country: Year]],"First","Second / Last")</f>
        <v>First</v>
      </c>
      <c r="AO975" s="36">
        <f>IF(AND(First_Validations__2[[#This Row],[FirstValidation.Validation score]]&lt;5,First_Validations__2[[#This Row],[FirstValidation.Validation score]]&gt;1),1,0)</f>
        <v>0</v>
      </c>
      <c r="AP975" s="36">
        <f>First_Validations__2[[#This Row],[Validation score]]-First_Validations__2[[#This Row],[FirstValidation.Validation score]]</f>
        <v>0</v>
      </c>
      <c r="AQ975" s="36">
        <f>IF(AND(First_Validations__2[[#This Row],[Corrective action]]=1,First_Validations__2[[#This Row],[Validation score]]&lt;5,First_Validations__2[[#This Row],[Validation score]]&gt;1),1,0)</f>
        <v>0</v>
      </c>
      <c r="AR975" s="36">
        <f>IF(AND(First_Validations__2[[#This Row],[Corrective action]]=1,OR(First_Validations__2[[#This Row],[Validation score]]&gt;4,First_Validations__2[[#This Row],[Validation score]]&lt;2)),1,0)</f>
        <v>0</v>
      </c>
      <c r="AS9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5" s="36" t="str">
        <f>VLOOKUP(First_Validations__2[[#This Row],[Requirement ('#)]],Requirements[[Requirements]:[Categories2]],2,FALSE)</f>
        <v>MSG Oversight</v>
      </c>
    </row>
    <row r="976" spans="2:46">
      <c r="B976" s="34" t="s">
        <v>1606</v>
      </c>
      <c r="C976" s="34">
        <v>1</v>
      </c>
      <c r="D976" s="34">
        <v>14</v>
      </c>
      <c r="E976" s="34" t="s">
        <v>423</v>
      </c>
      <c r="F976" s="34" t="s">
        <v>1607</v>
      </c>
      <c r="G976" s="34" t="s">
        <v>1606</v>
      </c>
      <c r="H976" s="34" t="s">
        <v>3501</v>
      </c>
      <c r="I976" s="34" t="s">
        <v>3502</v>
      </c>
      <c r="J976" s="34">
        <v>2017</v>
      </c>
      <c r="K976" s="34">
        <v>2017</v>
      </c>
      <c r="L976" s="34" t="s">
        <v>1768</v>
      </c>
      <c r="M976" s="34" t="s">
        <v>1793</v>
      </c>
      <c r="N976" s="34">
        <v>5</v>
      </c>
      <c r="O976" s="34" t="s">
        <v>1768</v>
      </c>
      <c r="P976" s="34" t="s">
        <v>432</v>
      </c>
      <c r="R976" s="34" t="s">
        <v>1608</v>
      </c>
      <c r="S976" s="34" t="s">
        <v>1838</v>
      </c>
      <c r="T976" s="34" t="s">
        <v>2942</v>
      </c>
      <c r="U976" s="36" t="str">
        <f>VLOOKUP(First_Validations__2[[#This Row],[CountryReq]],Last_Validations[],COLUMNS($B:B)+1,FALSE)</f>
        <v>Philippines: 2017</v>
      </c>
      <c r="V976" s="36" t="str">
        <f>VLOOKUP(First_Validations__2[[#This Row],[CountryReq]],Last_Validations[],COLUMNS($B:C)+1,FALSE)</f>
        <v>Philippines</v>
      </c>
      <c r="W976" s="36">
        <f>VLOOKUP(First_Validations__2[[#This Row],[CountryReq]],Last_Validations[],COLUMNS($B:D)+1,FALSE)</f>
        <v>1</v>
      </c>
      <c r="X976" s="36">
        <f>VLOOKUP(First_Validations__2[[#This Row],[CountryReq]],Last_Validations[],COLUMNS($B:E)+1,FALSE)</f>
        <v>14</v>
      </c>
      <c r="Y976" s="36" t="str">
        <f>VLOOKUP(First_Validations__2[[#This Row],[CountryReq]],Last_Validations[],COLUMNS($B:F)+1,FALSE)</f>
        <v>Philippines: 2017</v>
      </c>
      <c r="Z976" s="36" t="str">
        <f>VLOOKUP(First_Validations__2[[#This Row],[CountryReq]],Last_Validations[],COLUMNS($B:G)+1,FALSE)</f>
        <v>PHL</v>
      </c>
      <c r="AA976" s="36" t="str">
        <f>VLOOKUP(First_Validations__2[[#This Row],[CountryReq]],Last_Validations[],COLUMNS($B:H)+1,FALSE)</f>
        <v>Philippines</v>
      </c>
      <c r="AB976" s="36" t="str">
        <f>VLOOKUP(First_Validations__2[[#This Row],[CountryReq]],Last_Validations[],COLUMNS($B:I)+1,FALSE)</f>
        <v>https://eiti.org/board-decision/2017-40</v>
      </c>
      <c r="AC976" s="36" t="str">
        <f>VLOOKUP(First_Validations__2[[#This Row],[CountryReq]],Last_Validations[],COLUMNS($B:J)+1,FALSE)</f>
        <v>https://eiti.org/document/validation-of-philippines-2017-reports</v>
      </c>
      <c r="AD976" s="36">
        <f>VLOOKUP(First_Validations__2[[#This Row],[CountryReq]],Last_Validations[],COLUMNS($B:K)+1,FALSE)</f>
        <v>2017</v>
      </c>
      <c r="AE976" s="36">
        <f>VLOOKUP(First_Validations__2[[#This Row],[CountryReq]],Last_Validations[],COLUMNS($B:L)+1,FALSE)</f>
        <v>2017</v>
      </c>
      <c r="AF976" s="36" t="str">
        <f>VLOOKUP(First_Validations__2[[#This Row],[CountryReq]],Last_Validations[],COLUMNS($B:M)+1,FALSE)</f>
        <v>Satisfactory progress</v>
      </c>
      <c r="AG976" s="36" t="str">
        <f>VLOOKUP(First_Validations__2[[#This Row],[CountryReq]],Last_Validations[],COLUMNS($B:N)+1,FALSE)</f>
        <v>License register (#2.3)</v>
      </c>
      <c r="AH976" s="36">
        <f>VLOOKUP(First_Validations__2[[#This Row],[CountryReq]],Last_Validations[],COLUMNS($B:O)+1,FALSE)</f>
        <v>5</v>
      </c>
      <c r="AI976" s="36" t="str">
        <f>VLOOKUP(First_Validations__2[[#This Row],[CountryReq]],Last_Validations[],COLUMNS($B:P)+1,FALSE)</f>
        <v>Satisfactory progress</v>
      </c>
      <c r="AJ976" s="36" t="str">
        <f>VLOOKUP(First_Validations__2[[#This Row],[CountryReq]],Last_Validations[],COLUMNS($B:Q)+1,FALSE)</f>
        <v>The 2014 EITI Report has some minor deficiencies in that the date of application for oil, gas and coal contracts are not disclosed. Given the explanation of the constraints in disclosing this data, the efforts undertaken to compile the missing data, and the reforms underway, the wider objective of the requirement has been fulfilled. The 2014 EITI Report is also transparent about the gaps related to the dates of application, and provides recommendations and timeframes for how and when the gaps should be addressed.</v>
      </c>
      <c r="AK976" s="36">
        <f>VLOOKUP(First_Validations__2[[#This Row],[CountryReq]],Last_Validations[],COLUMNS($B:R)+1,FALSE)</f>
        <v>0</v>
      </c>
      <c r="AL976" s="36" t="str">
        <f>VLOOKUP(First_Validations__2[[#This Row],[CountryReq]],Last_Validations[],COLUMNS($B:S)+1,FALSE)</f>
        <v>http://www.ph-eiti.org/</v>
      </c>
      <c r="AM976" s="36" t="str">
        <f>VLOOKUP(First_Validations__2[[#This Row],[CountryReq]],Last_Validations[],COLUMNS($B:T)+1,FALSE)</f>
        <v>https://eiti.org/api/v1.0/score_data/14</v>
      </c>
      <c r="AN976" s="36" t="str">
        <f>IF(First_Validations__2[[#This Row],[FirstValidation.Country: Year]]=First_Validations__2[[#This Row],[Country: Year]],"First","Second / Last")</f>
        <v>First</v>
      </c>
      <c r="AO976" s="36">
        <f>IF(AND(First_Validations__2[[#This Row],[FirstValidation.Validation score]]&lt;5,First_Validations__2[[#This Row],[FirstValidation.Validation score]]&gt;1),1,0)</f>
        <v>0</v>
      </c>
      <c r="AP976" s="36">
        <f>First_Validations__2[[#This Row],[Validation score]]-First_Validations__2[[#This Row],[FirstValidation.Validation score]]</f>
        <v>0</v>
      </c>
      <c r="AQ976" s="36">
        <f>IF(AND(First_Validations__2[[#This Row],[Corrective action]]=1,First_Validations__2[[#This Row],[Validation score]]&lt;5,First_Validations__2[[#This Row],[Validation score]]&gt;1),1,0)</f>
        <v>0</v>
      </c>
      <c r="AR976" s="36">
        <f>IF(AND(First_Validations__2[[#This Row],[Corrective action]]=1,OR(First_Validations__2[[#This Row],[Validation score]]&gt;4,First_Validations__2[[#This Row],[Validation score]]&lt;2)),1,0)</f>
        <v>0</v>
      </c>
      <c r="AS9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6" s="36" t="str">
        <f>VLOOKUP(First_Validations__2[[#This Row],[Requirement ('#)]],Requirements[[Requirements]:[Categories2]],2,FALSE)</f>
        <v>Licenses and contracts</v>
      </c>
    </row>
    <row r="977" spans="2:46">
      <c r="B977" s="34" t="s">
        <v>1606</v>
      </c>
      <c r="C977" s="34">
        <v>1</v>
      </c>
      <c r="D977" s="34">
        <v>14</v>
      </c>
      <c r="E977" s="34" t="s">
        <v>423</v>
      </c>
      <c r="F977" s="34" t="s">
        <v>1607</v>
      </c>
      <c r="G977" s="34" t="s">
        <v>1606</v>
      </c>
      <c r="H977" s="34" t="s">
        <v>3501</v>
      </c>
      <c r="I977" s="34" t="s">
        <v>3502</v>
      </c>
      <c r="J977" s="34">
        <v>2017</v>
      </c>
      <c r="K977" s="34">
        <v>2017</v>
      </c>
      <c r="L977" s="34" t="s">
        <v>1768</v>
      </c>
      <c r="M977" s="34" t="s">
        <v>1792</v>
      </c>
      <c r="N977" s="34">
        <v>5</v>
      </c>
      <c r="O977" s="34" t="s">
        <v>1768</v>
      </c>
      <c r="P977" s="34" t="s">
        <v>431</v>
      </c>
      <c r="R977" s="34" t="s">
        <v>1608</v>
      </c>
      <c r="S977" s="34" t="s">
        <v>1838</v>
      </c>
      <c r="T977" s="34" t="s">
        <v>2943</v>
      </c>
      <c r="U977" s="36" t="str">
        <f>VLOOKUP(First_Validations__2[[#This Row],[CountryReq]],Last_Validations[],COLUMNS($B:B)+1,FALSE)</f>
        <v>Philippines: 2017</v>
      </c>
      <c r="V977" s="36" t="str">
        <f>VLOOKUP(First_Validations__2[[#This Row],[CountryReq]],Last_Validations[],COLUMNS($B:C)+1,FALSE)</f>
        <v>Philippines</v>
      </c>
      <c r="W977" s="36">
        <f>VLOOKUP(First_Validations__2[[#This Row],[CountryReq]],Last_Validations[],COLUMNS($B:D)+1,FALSE)</f>
        <v>1</v>
      </c>
      <c r="X977" s="36">
        <f>VLOOKUP(First_Validations__2[[#This Row],[CountryReq]],Last_Validations[],COLUMNS($B:E)+1,FALSE)</f>
        <v>14</v>
      </c>
      <c r="Y977" s="36" t="str">
        <f>VLOOKUP(First_Validations__2[[#This Row],[CountryReq]],Last_Validations[],COLUMNS($B:F)+1,FALSE)</f>
        <v>Philippines: 2017</v>
      </c>
      <c r="Z977" s="36" t="str">
        <f>VLOOKUP(First_Validations__2[[#This Row],[CountryReq]],Last_Validations[],COLUMNS($B:G)+1,FALSE)</f>
        <v>PHL</v>
      </c>
      <c r="AA977" s="36" t="str">
        <f>VLOOKUP(First_Validations__2[[#This Row],[CountryReq]],Last_Validations[],COLUMNS($B:H)+1,FALSE)</f>
        <v>Philippines</v>
      </c>
      <c r="AB977" s="36" t="str">
        <f>VLOOKUP(First_Validations__2[[#This Row],[CountryReq]],Last_Validations[],COLUMNS($B:I)+1,FALSE)</f>
        <v>https://eiti.org/board-decision/2017-40</v>
      </c>
      <c r="AC977" s="36" t="str">
        <f>VLOOKUP(First_Validations__2[[#This Row],[CountryReq]],Last_Validations[],COLUMNS($B:J)+1,FALSE)</f>
        <v>https://eiti.org/document/validation-of-philippines-2017-reports</v>
      </c>
      <c r="AD977" s="36">
        <f>VLOOKUP(First_Validations__2[[#This Row],[CountryReq]],Last_Validations[],COLUMNS($B:K)+1,FALSE)</f>
        <v>2017</v>
      </c>
      <c r="AE977" s="36">
        <f>VLOOKUP(First_Validations__2[[#This Row],[CountryReq]],Last_Validations[],COLUMNS($B:L)+1,FALSE)</f>
        <v>2017</v>
      </c>
      <c r="AF977" s="36" t="str">
        <f>VLOOKUP(First_Validations__2[[#This Row],[CountryReq]],Last_Validations[],COLUMNS($B:M)+1,FALSE)</f>
        <v>Satisfactory progress</v>
      </c>
      <c r="AG977" s="36" t="str">
        <f>VLOOKUP(First_Validations__2[[#This Row],[CountryReq]],Last_Validations[],COLUMNS($B:N)+1,FALSE)</f>
        <v>License allocations (#2.2)</v>
      </c>
      <c r="AH977" s="36">
        <f>VLOOKUP(First_Validations__2[[#This Row],[CountryReq]],Last_Validations[],COLUMNS($B:O)+1,FALSE)</f>
        <v>5</v>
      </c>
      <c r="AI977" s="36" t="str">
        <f>VLOOKUP(First_Validations__2[[#This Row],[CountryReq]],Last_Validations[],COLUMNS($B:P)+1,FALSE)</f>
        <v>Satisfactory progress</v>
      </c>
      <c r="AJ977" s="36" t="str">
        <f>VLOOKUP(First_Validations__2[[#This Row],[CountryReq]],Last_Validations[],COLUMNS($B:Q)+1,FALSE)</f>
        <v xml:space="preserve">The 2014 EITI Report describes the procedures for awarding and transferring licenses, including technical and financial criteria, bidding processes and non-trivial deviations in practice. </v>
      </c>
      <c r="AK977" s="36">
        <f>VLOOKUP(First_Validations__2[[#This Row],[CountryReq]],Last_Validations[],COLUMNS($B:R)+1,FALSE)</f>
        <v>0</v>
      </c>
      <c r="AL977" s="36" t="str">
        <f>VLOOKUP(First_Validations__2[[#This Row],[CountryReq]],Last_Validations[],COLUMNS($B:S)+1,FALSE)</f>
        <v>http://www.ph-eiti.org/</v>
      </c>
      <c r="AM977" s="36" t="str">
        <f>VLOOKUP(First_Validations__2[[#This Row],[CountryReq]],Last_Validations[],COLUMNS($B:T)+1,FALSE)</f>
        <v>https://eiti.org/api/v1.0/score_data/14</v>
      </c>
      <c r="AN977" s="36" t="str">
        <f>IF(First_Validations__2[[#This Row],[FirstValidation.Country: Year]]=First_Validations__2[[#This Row],[Country: Year]],"First","Second / Last")</f>
        <v>First</v>
      </c>
      <c r="AO977" s="36">
        <f>IF(AND(First_Validations__2[[#This Row],[FirstValidation.Validation score]]&lt;5,First_Validations__2[[#This Row],[FirstValidation.Validation score]]&gt;1),1,0)</f>
        <v>0</v>
      </c>
      <c r="AP977" s="36">
        <f>First_Validations__2[[#This Row],[Validation score]]-First_Validations__2[[#This Row],[FirstValidation.Validation score]]</f>
        <v>0</v>
      </c>
      <c r="AQ977" s="36">
        <f>IF(AND(First_Validations__2[[#This Row],[Corrective action]]=1,First_Validations__2[[#This Row],[Validation score]]&lt;5,First_Validations__2[[#This Row],[Validation score]]&gt;1),1,0)</f>
        <v>0</v>
      </c>
      <c r="AR977" s="36">
        <f>IF(AND(First_Validations__2[[#This Row],[Corrective action]]=1,OR(First_Validations__2[[#This Row],[Validation score]]&gt;4,First_Validations__2[[#This Row],[Validation score]]&lt;2)),1,0)</f>
        <v>0</v>
      </c>
      <c r="AS9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7" s="36" t="str">
        <f>VLOOKUP(First_Validations__2[[#This Row],[Requirement ('#)]],Requirements[[Requirements]:[Categories2]],2,FALSE)</f>
        <v>Licenses and contracts</v>
      </c>
    </row>
    <row r="978" spans="2:46">
      <c r="B978" s="34" t="s">
        <v>1606</v>
      </c>
      <c r="C978" s="34">
        <v>1</v>
      </c>
      <c r="D978" s="34">
        <v>14</v>
      </c>
      <c r="E978" s="34" t="s">
        <v>423</v>
      </c>
      <c r="F978" s="34" t="s">
        <v>1607</v>
      </c>
      <c r="G978" s="34" t="s">
        <v>1606</v>
      </c>
      <c r="H978" s="34" t="s">
        <v>3501</v>
      </c>
      <c r="I978" s="34" t="s">
        <v>3502</v>
      </c>
      <c r="J978" s="34">
        <v>2017</v>
      </c>
      <c r="K978" s="34">
        <v>2017</v>
      </c>
      <c r="L978" s="34" t="s">
        <v>1768</v>
      </c>
      <c r="M978" s="34" t="s">
        <v>1787</v>
      </c>
      <c r="N978" s="34">
        <v>5</v>
      </c>
      <c r="O978" s="34" t="s">
        <v>1768</v>
      </c>
      <c r="P978" s="34" t="s">
        <v>426</v>
      </c>
      <c r="R978" s="34" t="s">
        <v>1608</v>
      </c>
      <c r="S978" s="34" t="s">
        <v>1838</v>
      </c>
      <c r="T978" s="34" t="s">
        <v>2944</v>
      </c>
      <c r="U978" s="36" t="str">
        <f>VLOOKUP(First_Validations__2[[#This Row],[CountryReq]],Last_Validations[],COLUMNS($B:B)+1,FALSE)</f>
        <v>Philippines: 2017</v>
      </c>
      <c r="V978" s="36" t="str">
        <f>VLOOKUP(First_Validations__2[[#This Row],[CountryReq]],Last_Validations[],COLUMNS($B:C)+1,FALSE)</f>
        <v>Philippines</v>
      </c>
      <c r="W978" s="36">
        <f>VLOOKUP(First_Validations__2[[#This Row],[CountryReq]],Last_Validations[],COLUMNS($B:D)+1,FALSE)</f>
        <v>1</v>
      </c>
      <c r="X978" s="36">
        <f>VLOOKUP(First_Validations__2[[#This Row],[CountryReq]],Last_Validations[],COLUMNS($B:E)+1,FALSE)</f>
        <v>14</v>
      </c>
      <c r="Y978" s="36" t="str">
        <f>VLOOKUP(First_Validations__2[[#This Row],[CountryReq]],Last_Validations[],COLUMNS($B:F)+1,FALSE)</f>
        <v>Philippines: 2017</v>
      </c>
      <c r="Z978" s="36" t="str">
        <f>VLOOKUP(First_Validations__2[[#This Row],[CountryReq]],Last_Validations[],COLUMNS($B:G)+1,FALSE)</f>
        <v>PHL</v>
      </c>
      <c r="AA978" s="36" t="str">
        <f>VLOOKUP(First_Validations__2[[#This Row],[CountryReq]],Last_Validations[],COLUMNS($B:H)+1,FALSE)</f>
        <v>Philippines</v>
      </c>
      <c r="AB978" s="36" t="str">
        <f>VLOOKUP(First_Validations__2[[#This Row],[CountryReq]],Last_Validations[],COLUMNS($B:I)+1,FALSE)</f>
        <v>https://eiti.org/board-decision/2017-40</v>
      </c>
      <c r="AC978" s="36" t="str">
        <f>VLOOKUP(First_Validations__2[[#This Row],[CountryReq]],Last_Validations[],COLUMNS($B:J)+1,FALSE)</f>
        <v>https://eiti.org/document/validation-of-philippines-2017-reports</v>
      </c>
      <c r="AD978" s="36">
        <f>VLOOKUP(First_Validations__2[[#This Row],[CountryReq]],Last_Validations[],COLUMNS($B:K)+1,FALSE)</f>
        <v>2017</v>
      </c>
      <c r="AE978" s="36">
        <f>VLOOKUP(First_Validations__2[[#This Row],[CountryReq]],Last_Validations[],COLUMNS($B:L)+1,FALSE)</f>
        <v>2017</v>
      </c>
      <c r="AF978" s="36" t="str">
        <f>VLOOKUP(First_Validations__2[[#This Row],[CountryReq]],Last_Validations[],COLUMNS($B:M)+1,FALSE)</f>
        <v>Satisfactory progress</v>
      </c>
      <c r="AG978" s="36" t="str">
        <f>VLOOKUP(First_Validations__2[[#This Row],[CountryReq]],Last_Validations[],COLUMNS($B:N)+1,FALSE)</f>
        <v>Industry engagement (#1.2)</v>
      </c>
      <c r="AH978" s="36">
        <f>VLOOKUP(First_Validations__2[[#This Row],[CountryReq]],Last_Validations[],COLUMNS($B:O)+1,FALSE)</f>
        <v>5</v>
      </c>
      <c r="AI978" s="36" t="str">
        <f>VLOOKUP(First_Validations__2[[#This Row],[CountryReq]],Last_Validations[],COLUMNS($B:P)+1,FALSE)</f>
        <v>Satisfactory progress</v>
      </c>
      <c r="AJ978" s="36" t="str">
        <f>VLOOKUP(First_Validations__2[[#This Row],[CountryReq]],Last_Validations[],COLUMNS($B:Q)+1,FALSE)</f>
        <v>Mining, oil and gas companies are actively and effectively engaged in the EITI process, both as providers of information and in the design, implementation, monitoring and evaluation of the EITI process.</v>
      </c>
      <c r="AK978" s="36">
        <f>VLOOKUP(First_Validations__2[[#This Row],[CountryReq]],Last_Validations[],COLUMNS($B:R)+1,FALSE)</f>
        <v>0</v>
      </c>
      <c r="AL978" s="36" t="str">
        <f>VLOOKUP(First_Validations__2[[#This Row],[CountryReq]],Last_Validations[],COLUMNS($B:S)+1,FALSE)</f>
        <v>http://www.ph-eiti.org/</v>
      </c>
      <c r="AM978" s="36" t="str">
        <f>VLOOKUP(First_Validations__2[[#This Row],[CountryReq]],Last_Validations[],COLUMNS($B:T)+1,FALSE)</f>
        <v>https://eiti.org/api/v1.0/score_data/14</v>
      </c>
      <c r="AN978" s="36" t="str">
        <f>IF(First_Validations__2[[#This Row],[FirstValidation.Country: Year]]=First_Validations__2[[#This Row],[Country: Year]],"First","Second / Last")</f>
        <v>First</v>
      </c>
      <c r="AO978" s="36">
        <f>IF(AND(First_Validations__2[[#This Row],[FirstValidation.Validation score]]&lt;5,First_Validations__2[[#This Row],[FirstValidation.Validation score]]&gt;1),1,0)</f>
        <v>0</v>
      </c>
      <c r="AP978" s="36">
        <f>First_Validations__2[[#This Row],[Validation score]]-First_Validations__2[[#This Row],[FirstValidation.Validation score]]</f>
        <v>0</v>
      </c>
      <c r="AQ978" s="36">
        <f>IF(AND(First_Validations__2[[#This Row],[Corrective action]]=1,First_Validations__2[[#This Row],[Validation score]]&lt;5,First_Validations__2[[#This Row],[Validation score]]&gt;1),1,0)</f>
        <v>0</v>
      </c>
      <c r="AR978" s="36">
        <f>IF(AND(First_Validations__2[[#This Row],[Corrective action]]=1,OR(First_Validations__2[[#This Row],[Validation score]]&gt;4,First_Validations__2[[#This Row],[Validation score]]&lt;2)),1,0)</f>
        <v>0</v>
      </c>
      <c r="AS9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8" s="36" t="str">
        <f>VLOOKUP(First_Validations__2[[#This Row],[Requirement ('#)]],Requirements[[Requirements]:[Categories2]],2,FALSE)</f>
        <v>MSG Oversight</v>
      </c>
    </row>
    <row r="979" spans="2:46">
      <c r="B979" s="34" t="s">
        <v>1606</v>
      </c>
      <c r="C979" s="34">
        <v>1</v>
      </c>
      <c r="D979" s="34">
        <v>14</v>
      </c>
      <c r="E979" s="34" t="s">
        <v>423</v>
      </c>
      <c r="F979" s="34" t="s">
        <v>1607</v>
      </c>
      <c r="G979" s="34" t="s">
        <v>1606</v>
      </c>
      <c r="H979" s="34" t="s">
        <v>3501</v>
      </c>
      <c r="I979" s="34" t="s">
        <v>3502</v>
      </c>
      <c r="J979" s="34">
        <v>2017</v>
      </c>
      <c r="K979" s="34">
        <v>2017</v>
      </c>
      <c r="L979" s="34" t="s">
        <v>1768</v>
      </c>
      <c r="M979" s="34" t="s">
        <v>1784</v>
      </c>
      <c r="N979" s="34">
        <v>5</v>
      </c>
      <c r="O979" s="34" t="s">
        <v>1768</v>
      </c>
      <c r="P979" s="34" t="s">
        <v>425</v>
      </c>
      <c r="R979" s="34" t="s">
        <v>1608</v>
      </c>
      <c r="S979" s="34" t="s">
        <v>1838</v>
      </c>
      <c r="T979" s="34" t="s">
        <v>2945</v>
      </c>
      <c r="U979" s="36" t="str">
        <f>VLOOKUP(First_Validations__2[[#This Row],[CountryReq]],Last_Validations[],COLUMNS($B:B)+1,FALSE)</f>
        <v>Philippines: 2017</v>
      </c>
      <c r="V979" s="36" t="str">
        <f>VLOOKUP(First_Validations__2[[#This Row],[CountryReq]],Last_Validations[],COLUMNS($B:C)+1,FALSE)</f>
        <v>Philippines</v>
      </c>
      <c r="W979" s="36">
        <f>VLOOKUP(First_Validations__2[[#This Row],[CountryReq]],Last_Validations[],COLUMNS($B:D)+1,FALSE)</f>
        <v>1</v>
      </c>
      <c r="X979" s="36">
        <f>VLOOKUP(First_Validations__2[[#This Row],[CountryReq]],Last_Validations[],COLUMNS($B:E)+1,FALSE)</f>
        <v>14</v>
      </c>
      <c r="Y979" s="36" t="str">
        <f>VLOOKUP(First_Validations__2[[#This Row],[CountryReq]],Last_Validations[],COLUMNS($B:F)+1,FALSE)</f>
        <v>Philippines: 2017</v>
      </c>
      <c r="Z979" s="36" t="str">
        <f>VLOOKUP(First_Validations__2[[#This Row],[CountryReq]],Last_Validations[],COLUMNS($B:G)+1,FALSE)</f>
        <v>PHL</v>
      </c>
      <c r="AA979" s="36" t="str">
        <f>VLOOKUP(First_Validations__2[[#This Row],[CountryReq]],Last_Validations[],COLUMNS($B:H)+1,FALSE)</f>
        <v>Philippines</v>
      </c>
      <c r="AB979" s="36" t="str">
        <f>VLOOKUP(First_Validations__2[[#This Row],[CountryReq]],Last_Validations[],COLUMNS($B:I)+1,FALSE)</f>
        <v>https://eiti.org/board-decision/2017-40</v>
      </c>
      <c r="AC979" s="36" t="str">
        <f>VLOOKUP(First_Validations__2[[#This Row],[CountryReq]],Last_Validations[],COLUMNS($B:J)+1,FALSE)</f>
        <v>https://eiti.org/document/validation-of-philippines-2017-reports</v>
      </c>
      <c r="AD979" s="36">
        <f>VLOOKUP(First_Validations__2[[#This Row],[CountryReq]],Last_Validations[],COLUMNS($B:K)+1,FALSE)</f>
        <v>2017</v>
      </c>
      <c r="AE979" s="36">
        <f>VLOOKUP(First_Validations__2[[#This Row],[CountryReq]],Last_Validations[],COLUMNS($B:L)+1,FALSE)</f>
        <v>2017</v>
      </c>
      <c r="AF979" s="36" t="str">
        <f>VLOOKUP(First_Validations__2[[#This Row],[CountryReq]],Last_Validations[],COLUMNS($B:M)+1,FALSE)</f>
        <v>Satisfactory progress</v>
      </c>
      <c r="AG979" s="36" t="str">
        <f>VLOOKUP(First_Validations__2[[#This Row],[CountryReq]],Last_Validations[],COLUMNS($B:N)+1,FALSE)</f>
        <v>Government engagement (#1.1)</v>
      </c>
      <c r="AH979" s="36">
        <f>VLOOKUP(First_Validations__2[[#This Row],[CountryReq]],Last_Validations[],COLUMNS($B:O)+1,FALSE)</f>
        <v>5</v>
      </c>
      <c r="AI979" s="36" t="str">
        <f>VLOOKUP(First_Validations__2[[#This Row],[CountryReq]],Last_Validations[],COLUMNS($B:P)+1,FALSE)</f>
        <v>Satisfactory progress</v>
      </c>
      <c r="AJ979" s="36" t="str">
        <f>VLOOKUP(First_Validations__2[[#This Row],[CountryReq]],Last_Validations[],COLUMNS($B:Q)+1,FALSE)</f>
        <v>There are regular, public statements of support from the government, a senior individual has been appointed to lead on the implementation of the EITI, and senior government officials are represented on the MSG.</v>
      </c>
      <c r="AK979" s="36">
        <f>VLOOKUP(First_Validations__2[[#This Row],[CountryReq]],Last_Validations[],COLUMNS($B:R)+1,FALSE)</f>
        <v>0</v>
      </c>
      <c r="AL979" s="36" t="str">
        <f>VLOOKUP(First_Validations__2[[#This Row],[CountryReq]],Last_Validations[],COLUMNS($B:S)+1,FALSE)</f>
        <v>http://www.ph-eiti.org/</v>
      </c>
      <c r="AM979" s="36" t="str">
        <f>VLOOKUP(First_Validations__2[[#This Row],[CountryReq]],Last_Validations[],COLUMNS($B:T)+1,FALSE)</f>
        <v>https://eiti.org/api/v1.0/score_data/14</v>
      </c>
      <c r="AN979" s="36" t="str">
        <f>IF(First_Validations__2[[#This Row],[FirstValidation.Country: Year]]=First_Validations__2[[#This Row],[Country: Year]],"First","Second / Last")</f>
        <v>First</v>
      </c>
      <c r="AO979" s="36">
        <f>IF(AND(First_Validations__2[[#This Row],[FirstValidation.Validation score]]&lt;5,First_Validations__2[[#This Row],[FirstValidation.Validation score]]&gt;1),1,0)</f>
        <v>0</v>
      </c>
      <c r="AP979" s="36">
        <f>First_Validations__2[[#This Row],[Validation score]]-First_Validations__2[[#This Row],[FirstValidation.Validation score]]</f>
        <v>0</v>
      </c>
      <c r="AQ979" s="36">
        <f>IF(AND(First_Validations__2[[#This Row],[Corrective action]]=1,First_Validations__2[[#This Row],[Validation score]]&lt;5,First_Validations__2[[#This Row],[Validation score]]&gt;1),1,0)</f>
        <v>0</v>
      </c>
      <c r="AR979" s="36">
        <f>IF(AND(First_Validations__2[[#This Row],[Corrective action]]=1,OR(First_Validations__2[[#This Row],[Validation score]]&gt;4,First_Validations__2[[#This Row],[Validation score]]&lt;2)),1,0)</f>
        <v>0</v>
      </c>
      <c r="AS9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79" s="36" t="str">
        <f>VLOOKUP(First_Validations__2[[#This Row],[Requirement ('#)]],Requirements[[Requirements]:[Categories2]],2,FALSE)</f>
        <v>MSG Oversight</v>
      </c>
    </row>
    <row r="980" spans="2:46">
      <c r="B980" s="34" t="s">
        <v>1606</v>
      </c>
      <c r="C980" s="34">
        <v>1</v>
      </c>
      <c r="D980" s="34">
        <v>14</v>
      </c>
      <c r="E980" s="34" t="s">
        <v>423</v>
      </c>
      <c r="F980" s="34" t="s">
        <v>1607</v>
      </c>
      <c r="G980" s="34" t="s">
        <v>1606</v>
      </c>
      <c r="H980" s="34" t="s">
        <v>3501</v>
      </c>
      <c r="I980" s="34" t="s">
        <v>3502</v>
      </c>
      <c r="J980" s="34">
        <v>2017</v>
      </c>
      <c r="K980" s="34">
        <v>2017</v>
      </c>
      <c r="L980" s="34" t="s">
        <v>1768</v>
      </c>
      <c r="M980" s="34" t="s">
        <v>1789</v>
      </c>
      <c r="N980" s="34">
        <v>6</v>
      </c>
      <c r="O980" s="34" t="s">
        <v>1817</v>
      </c>
      <c r="P980" s="34" t="s">
        <v>428</v>
      </c>
      <c r="R980" s="34" t="s">
        <v>1608</v>
      </c>
      <c r="S980" s="34" t="s">
        <v>1838</v>
      </c>
      <c r="T980" s="34" t="s">
        <v>2946</v>
      </c>
      <c r="U980" s="36" t="str">
        <f>VLOOKUP(First_Validations__2[[#This Row],[CountryReq]],Last_Validations[],COLUMNS($B:B)+1,FALSE)</f>
        <v>Philippines: 2017</v>
      </c>
      <c r="V980" s="36" t="str">
        <f>VLOOKUP(First_Validations__2[[#This Row],[CountryReq]],Last_Validations[],COLUMNS($B:C)+1,FALSE)</f>
        <v>Philippines</v>
      </c>
      <c r="W980" s="36">
        <f>VLOOKUP(First_Validations__2[[#This Row],[CountryReq]],Last_Validations[],COLUMNS($B:D)+1,FALSE)</f>
        <v>1</v>
      </c>
      <c r="X980" s="36">
        <f>VLOOKUP(First_Validations__2[[#This Row],[CountryReq]],Last_Validations[],COLUMNS($B:E)+1,FALSE)</f>
        <v>14</v>
      </c>
      <c r="Y980" s="36" t="str">
        <f>VLOOKUP(First_Validations__2[[#This Row],[CountryReq]],Last_Validations[],COLUMNS($B:F)+1,FALSE)</f>
        <v>Philippines: 2017</v>
      </c>
      <c r="Z980" s="36" t="str">
        <f>VLOOKUP(First_Validations__2[[#This Row],[CountryReq]],Last_Validations[],COLUMNS($B:G)+1,FALSE)</f>
        <v>PHL</v>
      </c>
      <c r="AA980" s="36" t="str">
        <f>VLOOKUP(First_Validations__2[[#This Row],[CountryReq]],Last_Validations[],COLUMNS($B:H)+1,FALSE)</f>
        <v>Philippines</v>
      </c>
      <c r="AB980" s="36" t="str">
        <f>VLOOKUP(First_Validations__2[[#This Row],[CountryReq]],Last_Validations[],COLUMNS($B:I)+1,FALSE)</f>
        <v>https://eiti.org/board-decision/2017-40</v>
      </c>
      <c r="AC980" s="36" t="str">
        <f>VLOOKUP(First_Validations__2[[#This Row],[CountryReq]],Last_Validations[],COLUMNS($B:J)+1,FALSE)</f>
        <v>https://eiti.org/document/validation-of-philippines-2017-reports</v>
      </c>
      <c r="AD980" s="36">
        <f>VLOOKUP(First_Validations__2[[#This Row],[CountryReq]],Last_Validations[],COLUMNS($B:K)+1,FALSE)</f>
        <v>2017</v>
      </c>
      <c r="AE980" s="36">
        <f>VLOOKUP(First_Validations__2[[#This Row],[CountryReq]],Last_Validations[],COLUMNS($B:L)+1,FALSE)</f>
        <v>2017</v>
      </c>
      <c r="AF980" s="36" t="str">
        <f>VLOOKUP(First_Validations__2[[#This Row],[CountryReq]],Last_Validations[],COLUMNS($B:M)+1,FALSE)</f>
        <v>Satisfactory progress</v>
      </c>
      <c r="AG980" s="36" t="str">
        <f>VLOOKUP(First_Validations__2[[#This Row],[CountryReq]],Last_Validations[],COLUMNS($B:N)+1,FALSE)</f>
        <v>MSG governance (#1.4)</v>
      </c>
      <c r="AH980" s="36">
        <f>VLOOKUP(First_Validations__2[[#This Row],[CountryReq]],Last_Validations[],COLUMNS($B:O)+1,FALSE)</f>
        <v>6</v>
      </c>
      <c r="AI980" s="36" t="str">
        <f>VLOOKUP(First_Validations__2[[#This Row],[CountryReq]],Last_Validations[],COLUMNS($B:P)+1,FALSE)</f>
        <v>Beyond</v>
      </c>
      <c r="AJ980" s="36" t="str">
        <f>VLOOKUP(First_Validations__2[[#This Row],[CountryReq]],Last_Validations[],COLUMNS($B:Q)+1,FALSE)</f>
        <v>The MSG has been formed and includes representatives from each stakeholder group with no suggestion of interference or coercion in the appointment process. Information on nominations procedures is publicly available. The MSG has also made efforts to go beyond the minimum requirement in ensuring broad consultations on an ongoing basis. Stakeholders consider their representation on the MSG as adequate and MSG members appear to have sufficient capacity to carry out their duties. Decision-making is inclusive and treats all stakeholder groups as a partner. The ToR for the MSG addresses the requirements of the EITI Standard and there are no significant deviations in practice.</v>
      </c>
      <c r="AK980" s="36">
        <f>VLOOKUP(First_Validations__2[[#This Row],[CountryReq]],Last_Validations[],COLUMNS($B:R)+1,FALSE)</f>
        <v>0</v>
      </c>
      <c r="AL980" s="36" t="str">
        <f>VLOOKUP(First_Validations__2[[#This Row],[CountryReq]],Last_Validations[],COLUMNS($B:S)+1,FALSE)</f>
        <v>http://www.ph-eiti.org/</v>
      </c>
      <c r="AM980" s="36" t="str">
        <f>VLOOKUP(First_Validations__2[[#This Row],[CountryReq]],Last_Validations[],COLUMNS($B:T)+1,FALSE)</f>
        <v>https://eiti.org/api/v1.0/score_data/14</v>
      </c>
      <c r="AN980" s="36" t="str">
        <f>IF(First_Validations__2[[#This Row],[FirstValidation.Country: Year]]=First_Validations__2[[#This Row],[Country: Year]],"First","Second / Last")</f>
        <v>First</v>
      </c>
      <c r="AO980" s="36">
        <f>IF(AND(First_Validations__2[[#This Row],[FirstValidation.Validation score]]&lt;5,First_Validations__2[[#This Row],[FirstValidation.Validation score]]&gt;1),1,0)</f>
        <v>0</v>
      </c>
      <c r="AP980" s="36">
        <f>First_Validations__2[[#This Row],[Validation score]]-First_Validations__2[[#This Row],[FirstValidation.Validation score]]</f>
        <v>0</v>
      </c>
      <c r="AQ980" s="36">
        <f>IF(AND(First_Validations__2[[#This Row],[Corrective action]]=1,First_Validations__2[[#This Row],[Validation score]]&lt;5,First_Validations__2[[#This Row],[Validation score]]&gt;1),1,0)</f>
        <v>0</v>
      </c>
      <c r="AR980" s="36">
        <f>IF(AND(First_Validations__2[[#This Row],[Corrective action]]=1,OR(First_Validations__2[[#This Row],[Validation score]]&gt;4,First_Validations__2[[#This Row],[Validation score]]&lt;2)),1,0)</f>
        <v>0</v>
      </c>
      <c r="AS9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0" s="36" t="str">
        <f>VLOOKUP(First_Validations__2[[#This Row],[Requirement ('#)]],Requirements[[Requirements]:[Categories2]],2,FALSE)</f>
        <v>MSG Oversight</v>
      </c>
    </row>
    <row r="981" spans="2:46">
      <c r="B981" s="34" t="s">
        <v>1606</v>
      </c>
      <c r="C981" s="34">
        <v>1</v>
      </c>
      <c r="D981" s="34">
        <v>14</v>
      </c>
      <c r="E981" s="34" t="s">
        <v>423</v>
      </c>
      <c r="F981" s="34" t="s">
        <v>1607</v>
      </c>
      <c r="G981" s="34" t="s">
        <v>1606</v>
      </c>
      <c r="H981" s="34" t="s">
        <v>3501</v>
      </c>
      <c r="I981" s="34" t="s">
        <v>3502</v>
      </c>
      <c r="J981" s="34">
        <v>2017</v>
      </c>
      <c r="K981" s="34">
        <v>2017</v>
      </c>
      <c r="L981" s="34" t="s">
        <v>1768</v>
      </c>
      <c r="M981" s="34" t="s">
        <v>1788</v>
      </c>
      <c r="N981" s="34">
        <v>5</v>
      </c>
      <c r="O981" s="34" t="s">
        <v>1768</v>
      </c>
      <c r="P981" s="34" t="s">
        <v>427</v>
      </c>
      <c r="R981" s="34" t="s">
        <v>1608</v>
      </c>
      <c r="S981" s="34" t="s">
        <v>1838</v>
      </c>
      <c r="T981" s="34" t="s">
        <v>2947</v>
      </c>
      <c r="U981" s="36" t="str">
        <f>VLOOKUP(First_Validations__2[[#This Row],[CountryReq]],Last_Validations[],COLUMNS($B:B)+1,FALSE)</f>
        <v>Philippines: 2017</v>
      </c>
      <c r="V981" s="36" t="str">
        <f>VLOOKUP(First_Validations__2[[#This Row],[CountryReq]],Last_Validations[],COLUMNS($B:C)+1,FALSE)</f>
        <v>Philippines</v>
      </c>
      <c r="W981" s="36">
        <f>VLOOKUP(First_Validations__2[[#This Row],[CountryReq]],Last_Validations[],COLUMNS($B:D)+1,FALSE)</f>
        <v>1</v>
      </c>
      <c r="X981" s="36">
        <f>VLOOKUP(First_Validations__2[[#This Row],[CountryReq]],Last_Validations[],COLUMNS($B:E)+1,FALSE)</f>
        <v>14</v>
      </c>
      <c r="Y981" s="36" t="str">
        <f>VLOOKUP(First_Validations__2[[#This Row],[CountryReq]],Last_Validations[],COLUMNS($B:F)+1,FALSE)</f>
        <v>Philippines: 2017</v>
      </c>
      <c r="Z981" s="36" t="str">
        <f>VLOOKUP(First_Validations__2[[#This Row],[CountryReq]],Last_Validations[],COLUMNS($B:G)+1,FALSE)</f>
        <v>PHL</v>
      </c>
      <c r="AA981" s="36" t="str">
        <f>VLOOKUP(First_Validations__2[[#This Row],[CountryReq]],Last_Validations[],COLUMNS($B:H)+1,FALSE)</f>
        <v>Philippines</v>
      </c>
      <c r="AB981" s="36" t="str">
        <f>VLOOKUP(First_Validations__2[[#This Row],[CountryReq]],Last_Validations[],COLUMNS($B:I)+1,FALSE)</f>
        <v>https://eiti.org/board-decision/2017-40</v>
      </c>
      <c r="AC981" s="36" t="str">
        <f>VLOOKUP(First_Validations__2[[#This Row],[CountryReq]],Last_Validations[],COLUMNS($B:J)+1,FALSE)</f>
        <v>https://eiti.org/document/validation-of-philippines-2017-reports</v>
      </c>
      <c r="AD981" s="36">
        <f>VLOOKUP(First_Validations__2[[#This Row],[CountryReq]],Last_Validations[],COLUMNS($B:K)+1,FALSE)</f>
        <v>2017</v>
      </c>
      <c r="AE981" s="36">
        <f>VLOOKUP(First_Validations__2[[#This Row],[CountryReq]],Last_Validations[],COLUMNS($B:L)+1,FALSE)</f>
        <v>2017</v>
      </c>
      <c r="AF981" s="36" t="str">
        <f>VLOOKUP(First_Validations__2[[#This Row],[CountryReq]],Last_Validations[],COLUMNS($B:M)+1,FALSE)</f>
        <v>Satisfactory progress</v>
      </c>
      <c r="AG981" s="36" t="str">
        <f>VLOOKUP(First_Validations__2[[#This Row],[CountryReq]],Last_Validations[],COLUMNS($B:N)+1,FALSE)</f>
        <v>Civil society engagement (#1.3)</v>
      </c>
      <c r="AH981" s="36">
        <f>VLOOKUP(First_Validations__2[[#This Row],[CountryReq]],Last_Validations[],COLUMNS($B:O)+1,FALSE)</f>
        <v>5</v>
      </c>
      <c r="AI981" s="36" t="str">
        <f>VLOOKUP(First_Validations__2[[#This Row],[CountryReq]],Last_Validations[],COLUMNS($B:P)+1,FALSE)</f>
        <v>Satisfactory progress</v>
      </c>
      <c r="AJ981" s="36" t="str">
        <f>VLOOKUP(First_Validations__2[[#This Row],[CountryReq]],Last_Validations[],COLUMNS($B:Q)+1,FALSE)</f>
        <v xml:space="preserve">There are no suggestions of any legal, regulatory or practical barriers to civil society’s ability to engage in the EITI. Civil society is fully, actively and effectively engaged in the design, implementation, monitoring and evaluation of the EITI process.  </v>
      </c>
      <c r="AK981" s="36">
        <f>VLOOKUP(First_Validations__2[[#This Row],[CountryReq]],Last_Validations[],COLUMNS($B:R)+1,FALSE)</f>
        <v>0</v>
      </c>
      <c r="AL981" s="36" t="str">
        <f>VLOOKUP(First_Validations__2[[#This Row],[CountryReq]],Last_Validations[],COLUMNS($B:S)+1,FALSE)</f>
        <v>http://www.ph-eiti.org/</v>
      </c>
      <c r="AM981" s="36" t="str">
        <f>VLOOKUP(First_Validations__2[[#This Row],[CountryReq]],Last_Validations[],COLUMNS($B:T)+1,FALSE)</f>
        <v>https://eiti.org/api/v1.0/score_data/14</v>
      </c>
      <c r="AN981" s="36" t="str">
        <f>IF(First_Validations__2[[#This Row],[FirstValidation.Country: Year]]=First_Validations__2[[#This Row],[Country: Year]],"First","Second / Last")</f>
        <v>First</v>
      </c>
      <c r="AO981" s="36">
        <f>IF(AND(First_Validations__2[[#This Row],[FirstValidation.Validation score]]&lt;5,First_Validations__2[[#This Row],[FirstValidation.Validation score]]&gt;1),1,0)</f>
        <v>0</v>
      </c>
      <c r="AP981" s="36">
        <f>First_Validations__2[[#This Row],[Validation score]]-First_Validations__2[[#This Row],[FirstValidation.Validation score]]</f>
        <v>0</v>
      </c>
      <c r="AQ981" s="36">
        <f>IF(AND(First_Validations__2[[#This Row],[Corrective action]]=1,First_Validations__2[[#This Row],[Validation score]]&lt;5,First_Validations__2[[#This Row],[Validation score]]&gt;1),1,0)</f>
        <v>0</v>
      </c>
      <c r="AR981" s="36">
        <f>IF(AND(First_Validations__2[[#This Row],[Corrective action]]=1,OR(First_Validations__2[[#This Row],[Validation score]]&gt;4,First_Validations__2[[#This Row],[Validation score]]&lt;2)),1,0)</f>
        <v>0</v>
      </c>
      <c r="AS9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1" s="36" t="str">
        <f>VLOOKUP(First_Validations__2[[#This Row],[Requirement ('#)]],Requirements[[Requirements]:[Categories2]],2,FALSE)</f>
        <v>MSG Oversight</v>
      </c>
    </row>
    <row r="982" spans="2:46">
      <c r="B982" s="34" t="s">
        <v>1606</v>
      </c>
      <c r="C982" s="34">
        <v>1</v>
      </c>
      <c r="D982" s="34">
        <v>14</v>
      </c>
      <c r="E982" s="34" t="s">
        <v>423</v>
      </c>
      <c r="F982" s="34" t="s">
        <v>1607</v>
      </c>
      <c r="G982" s="34" t="s">
        <v>1606</v>
      </c>
      <c r="H982" s="34" t="s">
        <v>3501</v>
      </c>
      <c r="I982" s="34" t="s">
        <v>3502</v>
      </c>
      <c r="J982" s="34">
        <v>2017</v>
      </c>
      <c r="K982" s="34">
        <v>2017</v>
      </c>
      <c r="L982" s="34" t="s">
        <v>1768</v>
      </c>
      <c r="M982" s="34" t="s">
        <v>1794</v>
      </c>
      <c r="N982" s="34">
        <v>6</v>
      </c>
      <c r="O982" s="34" t="s">
        <v>1817</v>
      </c>
      <c r="P982" s="34" t="s">
        <v>433</v>
      </c>
      <c r="R982" s="34" t="s">
        <v>1608</v>
      </c>
      <c r="S982" s="34" t="s">
        <v>1838</v>
      </c>
      <c r="T982" s="34" t="s">
        <v>2953</v>
      </c>
      <c r="U982" s="36" t="str">
        <f>VLOOKUP(First_Validations__2[[#This Row],[CountryReq]],Last_Validations[],COLUMNS($B:B)+1,FALSE)</f>
        <v>Philippines: 2017</v>
      </c>
      <c r="V982" s="36" t="str">
        <f>VLOOKUP(First_Validations__2[[#This Row],[CountryReq]],Last_Validations[],COLUMNS($B:C)+1,FALSE)</f>
        <v>Philippines</v>
      </c>
      <c r="W982" s="36">
        <f>VLOOKUP(First_Validations__2[[#This Row],[CountryReq]],Last_Validations[],COLUMNS($B:D)+1,FALSE)</f>
        <v>1</v>
      </c>
      <c r="X982" s="36">
        <f>VLOOKUP(First_Validations__2[[#This Row],[CountryReq]],Last_Validations[],COLUMNS($B:E)+1,FALSE)</f>
        <v>14</v>
      </c>
      <c r="Y982" s="36" t="str">
        <f>VLOOKUP(First_Validations__2[[#This Row],[CountryReq]],Last_Validations[],COLUMNS($B:F)+1,FALSE)</f>
        <v>Philippines: 2017</v>
      </c>
      <c r="Z982" s="36" t="str">
        <f>VLOOKUP(First_Validations__2[[#This Row],[CountryReq]],Last_Validations[],COLUMNS($B:G)+1,FALSE)</f>
        <v>PHL</v>
      </c>
      <c r="AA982" s="36" t="str">
        <f>VLOOKUP(First_Validations__2[[#This Row],[CountryReq]],Last_Validations[],COLUMNS($B:H)+1,FALSE)</f>
        <v>Philippines</v>
      </c>
      <c r="AB982" s="36" t="str">
        <f>VLOOKUP(First_Validations__2[[#This Row],[CountryReq]],Last_Validations[],COLUMNS($B:I)+1,FALSE)</f>
        <v>https://eiti.org/board-decision/2017-40</v>
      </c>
      <c r="AC982" s="36" t="str">
        <f>VLOOKUP(First_Validations__2[[#This Row],[CountryReq]],Last_Validations[],COLUMNS($B:J)+1,FALSE)</f>
        <v>https://eiti.org/document/validation-of-philippines-2017-reports</v>
      </c>
      <c r="AD982" s="36">
        <f>VLOOKUP(First_Validations__2[[#This Row],[CountryReq]],Last_Validations[],COLUMNS($B:K)+1,FALSE)</f>
        <v>2017</v>
      </c>
      <c r="AE982" s="36">
        <f>VLOOKUP(First_Validations__2[[#This Row],[CountryReq]],Last_Validations[],COLUMNS($B:L)+1,FALSE)</f>
        <v>2017</v>
      </c>
      <c r="AF982" s="36" t="str">
        <f>VLOOKUP(First_Validations__2[[#This Row],[CountryReq]],Last_Validations[],COLUMNS($B:M)+1,FALSE)</f>
        <v>Satisfactory progress</v>
      </c>
      <c r="AG982" s="36" t="str">
        <f>VLOOKUP(First_Validations__2[[#This Row],[CountryReq]],Last_Validations[],COLUMNS($B:N)+1,FALSE)</f>
        <v>Policy on contract disclosure (#2.4)</v>
      </c>
      <c r="AH982" s="36">
        <f>VLOOKUP(First_Validations__2[[#This Row],[CountryReq]],Last_Validations[],COLUMNS($B:O)+1,FALSE)</f>
        <v>6</v>
      </c>
      <c r="AI982" s="36" t="str">
        <f>VLOOKUP(First_Validations__2[[#This Row],[CountryReq]],Last_Validations[],COLUMNS($B:P)+1,FALSE)</f>
        <v>Beyond</v>
      </c>
      <c r="AJ982" s="36" t="str">
        <f>VLOOKUP(First_Validations__2[[#This Row],[CountryReq]],Last_Validations[],COLUMNS($B:Q)+1,FALSE)</f>
        <v>The 2014 EITI Report clarifies the government’s policy on contract disclosure and actual practice. In addition, the Philippines has gone beyond the minimum requirements by making contracts public as encouraged by the EITI Standard.</v>
      </c>
      <c r="AK982" s="36">
        <f>VLOOKUP(First_Validations__2[[#This Row],[CountryReq]],Last_Validations[],COLUMNS($B:R)+1,FALSE)</f>
        <v>0</v>
      </c>
      <c r="AL982" s="36" t="str">
        <f>VLOOKUP(First_Validations__2[[#This Row],[CountryReq]],Last_Validations[],COLUMNS($B:S)+1,FALSE)</f>
        <v>http://www.ph-eiti.org/</v>
      </c>
      <c r="AM982" s="36" t="str">
        <f>VLOOKUP(First_Validations__2[[#This Row],[CountryReq]],Last_Validations[],COLUMNS($B:T)+1,FALSE)</f>
        <v>https://eiti.org/api/v1.0/score_data/14</v>
      </c>
      <c r="AN982" s="36" t="str">
        <f>IF(First_Validations__2[[#This Row],[FirstValidation.Country: Year]]=First_Validations__2[[#This Row],[Country: Year]],"First","Second / Last")</f>
        <v>First</v>
      </c>
      <c r="AO982" s="36">
        <f>IF(AND(First_Validations__2[[#This Row],[FirstValidation.Validation score]]&lt;5,First_Validations__2[[#This Row],[FirstValidation.Validation score]]&gt;1),1,0)</f>
        <v>0</v>
      </c>
      <c r="AP982" s="36">
        <f>First_Validations__2[[#This Row],[Validation score]]-First_Validations__2[[#This Row],[FirstValidation.Validation score]]</f>
        <v>0</v>
      </c>
      <c r="AQ982" s="36">
        <f>IF(AND(First_Validations__2[[#This Row],[Corrective action]]=1,First_Validations__2[[#This Row],[Validation score]]&lt;5,First_Validations__2[[#This Row],[Validation score]]&gt;1),1,0)</f>
        <v>0</v>
      </c>
      <c r="AR982" s="36">
        <f>IF(AND(First_Validations__2[[#This Row],[Corrective action]]=1,OR(First_Validations__2[[#This Row],[Validation score]]&gt;4,First_Validations__2[[#This Row],[Validation score]]&lt;2)),1,0)</f>
        <v>0</v>
      </c>
      <c r="AS9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2" s="36" t="str">
        <f>VLOOKUP(First_Validations__2[[#This Row],[Requirement ('#)]],Requirements[[Requirements]:[Categories2]],2,FALSE)</f>
        <v>Licenses and contracts</v>
      </c>
    </row>
    <row r="983" spans="2:46">
      <c r="B983" s="34" t="s">
        <v>1606</v>
      </c>
      <c r="C983" s="34">
        <v>1</v>
      </c>
      <c r="D983" s="34">
        <v>14</v>
      </c>
      <c r="E983" s="34" t="s">
        <v>423</v>
      </c>
      <c r="F983" s="34" t="s">
        <v>1607</v>
      </c>
      <c r="G983" s="34" t="s">
        <v>1606</v>
      </c>
      <c r="H983" s="34" t="s">
        <v>3501</v>
      </c>
      <c r="I983" s="34" t="s">
        <v>3502</v>
      </c>
      <c r="J983" s="34">
        <v>2017</v>
      </c>
      <c r="K983" s="34">
        <v>2017</v>
      </c>
      <c r="L983" s="34" t="s">
        <v>1768</v>
      </c>
      <c r="M983" s="34" t="s">
        <v>1802</v>
      </c>
      <c r="N983" s="34">
        <v>5</v>
      </c>
      <c r="O983" s="34" t="s">
        <v>1768</v>
      </c>
      <c r="P983" s="34" t="s">
        <v>439</v>
      </c>
      <c r="R983" s="34" t="s">
        <v>1608</v>
      </c>
      <c r="S983" s="34" t="s">
        <v>1838</v>
      </c>
      <c r="T983" s="34" t="s">
        <v>2951</v>
      </c>
      <c r="U983" s="36" t="str">
        <f>VLOOKUP(First_Validations__2[[#This Row],[CountryReq]],Last_Validations[],COLUMNS($B:B)+1,FALSE)</f>
        <v>Philippines: 2017</v>
      </c>
      <c r="V983" s="36" t="str">
        <f>VLOOKUP(First_Validations__2[[#This Row],[CountryReq]],Last_Validations[],COLUMNS($B:C)+1,FALSE)</f>
        <v>Philippines</v>
      </c>
      <c r="W983" s="36">
        <f>VLOOKUP(First_Validations__2[[#This Row],[CountryReq]],Last_Validations[],COLUMNS($B:D)+1,FALSE)</f>
        <v>1</v>
      </c>
      <c r="X983" s="36">
        <f>VLOOKUP(First_Validations__2[[#This Row],[CountryReq]],Last_Validations[],COLUMNS($B:E)+1,FALSE)</f>
        <v>14</v>
      </c>
      <c r="Y983" s="36" t="str">
        <f>VLOOKUP(First_Validations__2[[#This Row],[CountryReq]],Last_Validations[],COLUMNS($B:F)+1,FALSE)</f>
        <v>Philippines: 2017</v>
      </c>
      <c r="Z983" s="36" t="str">
        <f>VLOOKUP(First_Validations__2[[#This Row],[CountryReq]],Last_Validations[],COLUMNS($B:G)+1,FALSE)</f>
        <v>PHL</v>
      </c>
      <c r="AA983" s="36" t="str">
        <f>VLOOKUP(First_Validations__2[[#This Row],[CountryReq]],Last_Validations[],COLUMNS($B:H)+1,FALSE)</f>
        <v>Philippines</v>
      </c>
      <c r="AB983" s="36" t="str">
        <f>VLOOKUP(First_Validations__2[[#This Row],[CountryReq]],Last_Validations[],COLUMNS($B:I)+1,FALSE)</f>
        <v>https://eiti.org/board-decision/2017-40</v>
      </c>
      <c r="AC983" s="36" t="str">
        <f>VLOOKUP(First_Validations__2[[#This Row],[CountryReq]],Last_Validations[],COLUMNS($B:J)+1,FALSE)</f>
        <v>https://eiti.org/document/validation-of-philippines-2017-reports</v>
      </c>
      <c r="AD983" s="36">
        <f>VLOOKUP(First_Validations__2[[#This Row],[CountryReq]],Last_Validations[],COLUMNS($B:K)+1,FALSE)</f>
        <v>2017</v>
      </c>
      <c r="AE983" s="36">
        <f>VLOOKUP(First_Validations__2[[#This Row],[CountryReq]],Last_Validations[],COLUMNS($B:L)+1,FALSE)</f>
        <v>2017</v>
      </c>
      <c r="AF983" s="36" t="str">
        <f>VLOOKUP(First_Validations__2[[#This Row],[CountryReq]],Last_Validations[],COLUMNS($B:M)+1,FALSE)</f>
        <v>Satisfactory progress</v>
      </c>
      <c r="AG983" s="36" t="str">
        <f>VLOOKUP(First_Validations__2[[#This Row],[CountryReq]],Last_Validations[],COLUMNS($B:N)+1,FALSE)</f>
        <v>Comprehensiveness (#4.1)</v>
      </c>
      <c r="AH983" s="36">
        <f>VLOOKUP(First_Validations__2[[#This Row],[CountryReq]],Last_Validations[],COLUMNS($B:O)+1,FALSE)</f>
        <v>5</v>
      </c>
      <c r="AI983" s="36" t="str">
        <f>VLOOKUP(First_Validations__2[[#This Row],[CountryReq]],Last_Validations[],COLUMNS($B:P)+1,FALSE)</f>
        <v>Satisfactory progress</v>
      </c>
      <c r="AJ983" s="36" t="str">
        <f>VLOOKUP(First_Validations__2[[#This Row],[CountryReq]],Last_Validations[],COLUMNS($B:Q)+1,FALSE)</f>
        <v xml:space="preserve">Although several material companies failed to submit reporting templates for the 2014 EITI Report, affecting the coverage of the reconciliation, these omissions should be considered alongside the government’s full disclosure of all revenues received, including from non-participating companies. The report is also transparent about the gaps in company reporting and the remedies. The objective of comprehensive disclosure of taxes and revenues has been achieved. </v>
      </c>
      <c r="AK983" s="36">
        <f>VLOOKUP(First_Validations__2[[#This Row],[CountryReq]],Last_Validations[],COLUMNS($B:R)+1,FALSE)</f>
        <v>0</v>
      </c>
      <c r="AL983" s="36" t="str">
        <f>VLOOKUP(First_Validations__2[[#This Row],[CountryReq]],Last_Validations[],COLUMNS($B:S)+1,FALSE)</f>
        <v>http://www.ph-eiti.org/</v>
      </c>
      <c r="AM983" s="36" t="str">
        <f>VLOOKUP(First_Validations__2[[#This Row],[CountryReq]],Last_Validations[],COLUMNS($B:T)+1,FALSE)</f>
        <v>https://eiti.org/api/v1.0/score_data/14</v>
      </c>
      <c r="AN983" s="36" t="str">
        <f>IF(First_Validations__2[[#This Row],[FirstValidation.Country: Year]]=First_Validations__2[[#This Row],[Country: Year]],"First","Second / Last")</f>
        <v>First</v>
      </c>
      <c r="AO983" s="36">
        <f>IF(AND(First_Validations__2[[#This Row],[FirstValidation.Validation score]]&lt;5,First_Validations__2[[#This Row],[FirstValidation.Validation score]]&gt;1),1,0)</f>
        <v>0</v>
      </c>
      <c r="AP983" s="36">
        <f>First_Validations__2[[#This Row],[Validation score]]-First_Validations__2[[#This Row],[FirstValidation.Validation score]]</f>
        <v>0</v>
      </c>
      <c r="AQ983" s="36">
        <f>IF(AND(First_Validations__2[[#This Row],[Corrective action]]=1,First_Validations__2[[#This Row],[Validation score]]&lt;5,First_Validations__2[[#This Row],[Validation score]]&gt;1),1,0)</f>
        <v>0</v>
      </c>
      <c r="AR983" s="36">
        <f>IF(AND(First_Validations__2[[#This Row],[Corrective action]]=1,OR(First_Validations__2[[#This Row],[Validation score]]&gt;4,First_Validations__2[[#This Row],[Validation score]]&lt;2)),1,0)</f>
        <v>0</v>
      </c>
      <c r="AS9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3" s="36" t="str">
        <f>VLOOKUP(First_Validations__2[[#This Row],[Requirement ('#)]],Requirements[[Requirements]:[Categories2]],2,FALSE)</f>
        <v>Revenue collection</v>
      </c>
    </row>
    <row r="984" spans="2:46">
      <c r="B984" s="34" t="s">
        <v>1606</v>
      </c>
      <c r="C984" s="34">
        <v>1</v>
      </c>
      <c r="D984" s="34">
        <v>14</v>
      </c>
      <c r="E984" s="34" t="s">
        <v>423</v>
      </c>
      <c r="F984" s="34" t="s">
        <v>1607</v>
      </c>
      <c r="G984" s="34" t="s">
        <v>1606</v>
      </c>
      <c r="H984" s="34" t="s">
        <v>3501</v>
      </c>
      <c r="I984" s="34" t="s">
        <v>3502</v>
      </c>
      <c r="J984" s="34">
        <v>2017</v>
      </c>
      <c r="K984" s="34">
        <v>2017</v>
      </c>
      <c r="L984" s="34" t="s">
        <v>1768</v>
      </c>
      <c r="M984" s="34" t="s">
        <v>1801</v>
      </c>
      <c r="N984" s="34">
        <v>5</v>
      </c>
      <c r="O984" s="34" t="s">
        <v>1768</v>
      </c>
      <c r="P984" s="34" t="s">
        <v>438</v>
      </c>
      <c r="R984" s="34" t="s">
        <v>1608</v>
      </c>
      <c r="S984" s="34" t="s">
        <v>1838</v>
      </c>
      <c r="T984" s="34" t="s">
        <v>2948</v>
      </c>
      <c r="U984" s="36" t="str">
        <f>VLOOKUP(First_Validations__2[[#This Row],[CountryReq]],Last_Validations[],COLUMNS($B:B)+1,FALSE)</f>
        <v>Philippines: 2017</v>
      </c>
      <c r="V984" s="36" t="str">
        <f>VLOOKUP(First_Validations__2[[#This Row],[CountryReq]],Last_Validations[],COLUMNS($B:C)+1,FALSE)</f>
        <v>Philippines</v>
      </c>
      <c r="W984" s="36">
        <f>VLOOKUP(First_Validations__2[[#This Row],[CountryReq]],Last_Validations[],COLUMNS($B:D)+1,FALSE)</f>
        <v>1</v>
      </c>
      <c r="X984" s="36">
        <f>VLOOKUP(First_Validations__2[[#This Row],[CountryReq]],Last_Validations[],COLUMNS($B:E)+1,FALSE)</f>
        <v>14</v>
      </c>
      <c r="Y984" s="36" t="str">
        <f>VLOOKUP(First_Validations__2[[#This Row],[CountryReq]],Last_Validations[],COLUMNS($B:F)+1,FALSE)</f>
        <v>Philippines: 2017</v>
      </c>
      <c r="Z984" s="36" t="str">
        <f>VLOOKUP(First_Validations__2[[#This Row],[CountryReq]],Last_Validations[],COLUMNS($B:G)+1,FALSE)</f>
        <v>PHL</v>
      </c>
      <c r="AA984" s="36" t="str">
        <f>VLOOKUP(First_Validations__2[[#This Row],[CountryReq]],Last_Validations[],COLUMNS($B:H)+1,FALSE)</f>
        <v>Philippines</v>
      </c>
      <c r="AB984" s="36" t="str">
        <f>VLOOKUP(First_Validations__2[[#This Row],[CountryReq]],Last_Validations[],COLUMNS($B:I)+1,FALSE)</f>
        <v>https://eiti.org/board-decision/2017-40</v>
      </c>
      <c r="AC984" s="36" t="str">
        <f>VLOOKUP(First_Validations__2[[#This Row],[CountryReq]],Last_Validations[],COLUMNS($B:J)+1,FALSE)</f>
        <v>https://eiti.org/document/validation-of-philippines-2017-reports</v>
      </c>
      <c r="AD984" s="36">
        <f>VLOOKUP(First_Validations__2[[#This Row],[CountryReq]],Last_Validations[],COLUMNS($B:K)+1,FALSE)</f>
        <v>2017</v>
      </c>
      <c r="AE984" s="36">
        <f>VLOOKUP(First_Validations__2[[#This Row],[CountryReq]],Last_Validations[],COLUMNS($B:L)+1,FALSE)</f>
        <v>2017</v>
      </c>
      <c r="AF984" s="36" t="str">
        <f>VLOOKUP(First_Validations__2[[#This Row],[CountryReq]],Last_Validations[],COLUMNS($B:M)+1,FALSE)</f>
        <v>Satisfactory progress</v>
      </c>
      <c r="AG984" s="36" t="str">
        <f>VLOOKUP(First_Validations__2[[#This Row],[CountryReq]],Last_Validations[],COLUMNS($B:N)+1,FALSE)</f>
        <v>Export data (#3.3)</v>
      </c>
      <c r="AH984" s="36">
        <f>VLOOKUP(First_Validations__2[[#This Row],[CountryReq]],Last_Validations[],COLUMNS($B:O)+1,FALSE)</f>
        <v>5</v>
      </c>
      <c r="AI984" s="36" t="str">
        <f>VLOOKUP(First_Validations__2[[#This Row],[CountryReq]],Last_Validations[],COLUMNS($B:P)+1,FALSE)</f>
        <v>Satisfactory progress</v>
      </c>
      <c r="AJ984" s="36" t="str">
        <f>VLOOKUP(First_Validations__2[[#This Row],[CountryReq]],Last_Validations[],COLUMNS($B:Q)+1,FALSE)</f>
        <v>The 2013 and 2014 EITI Reports together provide the required information regarding export volumes and values for financial year 2014. The data is disaggregated by commodity and region.</v>
      </c>
      <c r="AK984" s="36">
        <f>VLOOKUP(First_Validations__2[[#This Row],[CountryReq]],Last_Validations[],COLUMNS($B:R)+1,FALSE)</f>
        <v>0</v>
      </c>
      <c r="AL984" s="36" t="str">
        <f>VLOOKUP(First_Validations__2[[#This Row],[CountryReq]],Last_Validations[],COLUMNS($B:S)+1,FALSE)</f>
        <v>http://www.ph-eiti.org/</v>
      </c>
      <c r="AM984" s="36" t="str">
        <f>VLOOKUP(First_Validations__2[[#This Row],[CountryReq]],Last_Validations[],COLUMNS($B:T)+1,FALSE)</f>
        <v>https://eiti.org/api/v1.0/score_data/14</v>
      </c>
      <c r="AN984" s="36" t="str">
        <f>IF(First_Validations__2[[#This Row],[FirstValidation.Country: Year]]=First_Validations__2[[#This Row],[Country: Year]],"First","Second / Last")</f>
        <v>First</v>
      </c>
      <c r="AO984" s="36">
        <f>IF(AND(First_Validations__2[[#This Row],[FirstValidation.Validation score]]&lt;5,First_Validations__2[[#This Row],[FirstValidation.Validation score]]&gt;1),1,0)</f>
        <v>0</v>
      </c>
      <c r="AP984" s="36">
        <f>First_Validations__2[[#This Row],[Validation score]]-First_Validations__2[[#This Row],[FirstValidation.Validation score]]</f>
        <v>0</v>
      </c>
      <c r="AQ984" s="36">
        <f>IF(AND(First_Validations__2[[#This Row],[Corrective action]]=1,First_Validations__2[[#This Row],[Validation score]]&lt;5,First_Validations__2[[#This Row],[Validation score]]&gt;1),1,0)</f>
        <v>0</v>
      </c>
      <c r="AR984" s="36">
        <f>IF(AND(First_Validations__2[[#This Row],[Corrective action]]=1,OR(First_Validations__2[[#This Row],[Validation score]]&gt;4,First_Validations__2[[#This Row],[Validation score]]&lt;2)),1,0)</f>
        <v>0</v>
      </c>
      <c r="AS9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4" s="36" t="str">
        <f>VLOOKUP(First_Validations__2[[#This Row],[Requirement ('#)]],Requirements[[Requirements]:[Categories2]],2,FALSE)</f>
        <v>Monitoring production</v>
      </c>
    </row>
    <row r="985" spans="2:46">
      <c r="B985" s="34" t="s">
        <v>1606</v>
      </c>
      <c r="C985" s="34">
        <v>1</v>
      </c>
      <c r="D985" s="34">
        <v>14</v>
      </c>
      <c r="E985" s="34" t="s">
        <v>423</v>
      </c>
      <c r="F985" s="34" t="s">
        <v>1607</v>
      </c>
      <c r="G985" s="34" t="s">
        <v>1606</v>
      </c>
      <c r="H985" s="34" t="s">
        <v>3501</v>
      </c>
      <c r="I985" s="34" t="s">
        <v>3502</v>
      </c>
      <c r="J985" s="34">
        <v>2017</v>
      </c>
      <c r="K985" s="34">
        <v>2017</v>
      </c>
      <c r="L985" s="34" t="s">
        <v>1768</v>
      </c>
      <c r="M985" s="34" t="s">
        <v>1804</v>
      </c>
      <c r="N985" s="34">
        <v>0</v>
      </c>
      <c r="O985" s="34" t="s">
        <v>4</v>
      </c>
      <c r="P985" s="34" t="s">
        <v>441</v>
      </c>
      <c r="R985" s="34" t="s">
        <v>1608</v>
      </c>
      <c r="S985" s="34" t="s">
        <v>1838</v>
      </c>
      <c r="T985" s="34" t="s">
        <v>2939</v>
      </c>
      <c r="U985" s="36" t="str">
        <f>VLOOKUP(First_Validations__2[[#This Row],[CountryReq]],Last_Validations[],COLUMNS($B:B)+1,FALSE)</f>
        <v>Philippines: 2017</v>
      </c>
      <c r="V985" s="36" t="str">
        <f>VLOOKUP(First_Validations__2[[#This Row],[CountryReq]],Last_Validations[],COLUMNS($B:C)+1,FALSE)</f>
        <v>Philippines</v>
      </c>
      <c r="W985" s="36">
        <f>VLOOKUP(First_Validations__2[[#This Row],[CountryReq]],Last_Validations[],COLUMNS($B:D)+1,FALSE)</f>
        <v>1</v>
      </c>
      <c r="X985" s="36">
        <f>VLOOKUP(First_Validations__2[[#This Row],[CountryReq]],Last_Validations[],COLUMNS($B:E)+1,FALSE)</f>
        <v>14</v>
      </c>
      <c r="Y985" s="36" t="str">
        <f>VLOOKUP(First_Validations__2[[#This Row],[CountryReq]],Last_Validations[],COLUMNS($B:F)+1,FALSE)</f>
        <v>Philippines: 2017</v>
      </c>
      <c r="Z985" s="36" t="str">
        <f>VLOOKUP(First_Validations__2[[#This Row],[CountryReq]],Last_Validations[],COLUMNS($B:G)+1,FALSE)</f>
        <v>PHL</v>
      </c>
      <c r="AA985" s="36" t="str">
        <f>VLOOKUP(First_Validations__2[[#This Row],[CountryReq]],Last_Validations[],COLUMNS($B:H)+1,FALSE)</f>
        <v>Philippines</v>
      </c>
      <c r="AB985" s="36" t="str">
        <f>VLOOKUP(First_Validations__2[[#This Row],[CountryReq]],Last_Validations[],COLUMNS($B:I)+1,FALSE)</f>
        <v>https://eiti.org/board-decision/2017-40</v>
      </c>
      <c r="AC985" s="36" t="str">
        <f>VLOOKUP(First_Validations__2[[#This Row],[CountryReq]],Last_Validations[],COLUMNS($B:J)+1,FALSE)</f>
        <v>https://eiti.org/document/validation-of-philippines-2017-reports</v>
      </c>
      <c r="AD985" s="36">
        <f>VLOOKUP(First_Validations__2[[#This Row],[CountryReq]],Last_Validations[],COLUMNS($B:K)+1,FALSE)</f>
        <v>2017</v>
      </c>
      <c r="AE985" s="36">
        <f>VLOOKUP(First_Validations__2[[#This Row],[CountryReq]],Last_Validations[],COLUMNS($B:L)+1,FALSE)</f>
        <v>2017</v>
      </c>
      <c r="AF985" s="36" t="str">
        <f>VLOOKUP(First_Validations__2[[#This Row],[CountryReq]],Last_Validations[],COLUMNS($B:M)+1,FALSE)</f>
        <v>Satisfactory progress</v>
      </c>
      <c r="AG985" s="36" t="str">
        <f>VLOOKUP(First_Validations__2[[#This Row],[CountryReq]],Last_Validations[],COLUMNS($B:N)+1,FALSE)</f>
        <v>Barter agreements (#4.3)</v>
      </c>
      <c r="AH985" s="36">
        <f>VLOOKUP(First_Validations__2[[#This Row],[CountryReq]],Last_Validations[],COLUMNS($B:O)+1,FALSE)</f>
        <v>0</v>
      </c>
      <c r="AI985" s="36" t="str">
        <f>VLOOKUP(First_Validations__2[[#This Row],[CountryReq]],Last_Validations[],COLUMNS($B:P)+1,FALSE)</f>
        <v>Not applicable</v>
      </c>
      <c r="AJ985" s="36" t="str">
        <f>VLOOKUP(First_Validations__2[[#This Row],[CountryReq]],Last_Validations[],COLUMNS($B:Q)+1,FALSE)</f>
        <v>The EITI Report has confirmed that there are no barter and infrastructure transactions in the Philippines.</v>
      </c>
      <c r="AK985" s="36">
        <f>VLOOKUP(First_Validations__2[[#This Row],[CountryReq]],Last_Validations[],COLUMNS($B:R)+1,FALSE)</f>
        <v>0</v>
      </c>
      <c r="AL985" s="36" t="str">
        <f>VLOOKUP(First_Validations__2[[#This Row],[CountryReq]],Last_Validations[],COLUMNS($B:S)+1,FALSE)</f>
        <v>http://www.ph-eiti.org/</v>
      </c>
      <c r="AM985" s="36" t="str">
        <f>VLOOKUP(First_Validations__2[[#This Row],[CountryReq]],Last_Validations[],COLUMNS($B:T)+1,FALSE)</f>
        <v>https://eiti.org/api/v1.0/score_data/14</v>
      </c>
      <c r="AN985" s="36" t="str">
        <f>IF(First_Validations__2[[#This Row],[FirstValidation.Country: Year]]=First_Validations__2[[#This Row],[Country: Year]],"First","Second / Last")</f>
        <v>First</v>
      </c>
      <c r="AO985" s="36">
        <f>IF(AND(First_Validations__2[[#This Row],[FirstValidation.Validation score]]&lt;5,First_Validations__2[[#This Row],[FirstValidation.Validation score]]&gt;1),1,0)</f>
        <v>0</v>
      </c>
      <c r="AP985" s="36">
        <f>First_Validations__2[[#This Row],[Validation score]]-First_Validations__2[[#This Row],[FirstValidation.Validation score]]</f>
        <v>0</v>
      </c>
      <c r="AQ985" s="36">
        <f>IF(AND(First_Validations__2[[#This Row],[Corrective action]]=1,First_Validations__2[[#This Row],[Validation score]]&lt;5,First_Validations__2[[#This Row],[Validation score]]&gt;1),1,0)</f>
        <v>0</v>
      </c>
      <c r="AR985" s="36">
        <f>IF(AND(First_Validations__2[[#This Row],[Corrective action]]=1,OR(First_Validations__2[[#This Row],[Validation score]]&gt;4,First_Validations__2[[#This Row],[Validation score]]&lt;2)),1,0)</f>
        <v>0</v>
      </c>
      <c r="AS9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5" s="36" t="str">
        <f>VLOOKUP(First_Validations__2[[#This Row],[Requirement ('#)]],Requirements[[Requirements]:[Categories2]],2,FALSE)</f>
        <v>Revenue collection</v>
      </c>
    </row>
    <row r="986" spans="2:46">
      <c r="B986" s="34" t="s">
        <v>1606</v>
      </c>
      <c r="C986" s="34">
        <v>1</v>
      </c>
      <c r="D986" s="34">
        <v>14</v>
      </c>
      <c r="E986" s="34" t="s">
        <v>423</v>
      </c>
      <c r="F986" s="34" t="s">
        <v>1607</v>
      </c>
      <c r="G986" s="34" t="s">
        <v>1606</v>
      </c>
      <c r="H986" s="34" t="s">
        <v>3501</v>
      </c>
      <c r="I986" s="34" t="s">
        <v>3502</v>
      </c>
      <c r="J986" s="34">
        <v>2017</v>
      </c>
      <c r="K986" s="34">
        <v>2017</v>
      </c>
      <c r="L986" s="34" t="s">
        <v>1768</v>
      </c>
      <c r="M986" s="34" t="s">
        <v>1803</v>
      </c>
      <c r="N986" s="34">
        <v>0</v>
      </c>
      <c r="O986" s="34" t="s">
        <v>4</v>
      </c>
      <c r="P986" s="34" t="s">
        <v>440</v>
      </c>
      <c r="R986" s="34" t="s">
        <v>1608</v>
      </c>
      <c r="S986" s="34" t="s">
        <v>1838</v>
      </c>
      <c r="T986" s="34" t="s">
        <v>2950</v>
      </c>
      <c r="U986" s="36" t="str">
        <f>VLOOKUP(First_Validations__2[[#This Row],[CountryReq]],Last_Validations[],COLUMNS($B:B)+1,FALSE)</f>
        <v>Philippines: 2017</v>
      </c>
      <c r="V986" s="36" t="str">
        <f>VLOOKUP(First_Validations__2[[#This Row],[CountryReq]],Last_Validations[],COLUMNS($B:C)+1,FALSE)</f>
        <v>Philippines</v>
      </c>
      <c r="W986" s="36">
        <f>VLOOKUP(First_Validations__2[[#This Row],[CountryReq]],Last_Validations[],COLUMNS($B:D)+1,FALSE)</f>
        <v>1</v>
      </c>
      <c r="X986" s="36">
        <f>VLOOKUP(First_Validations__2[[#This Row],[CountryReq]],Last_Validations[],COLUMNS($B:E)+1,FALSE)</f>
        <v>14</v>
      </c>
      <c r="Y986" s="36" t="str">
        <f>VLOOKUP(First_Validations__2[[#This Row],[CountryReq]],Last_Validations[],COLUMNS($B:F)+1,FALSE)</f>
        <v>Philippines: 2017</v>
      </c>
      <c r="Z986" s="36" t="str">
        <f>VLOOKUP(First_Validations__2[[#This Row],[CountryReq]],Last_Validations[],COLUMNS($B:G)+1,FALSE)</f>
        <v>PHL</v>
      </c>
      <c r="AA986" s="36" t="str">
        <f>VLOOKUP(First_Validations__2[[#This Row],[CountryReq]],Last_Validations[],COLUMNS($B:H)+1,FALSE)</f>
        <v>Philippines</v>
      </c>
      <c r="AB986" s="36" t="str">
        <f>VLOOKUP(First_Validations__2[[#This Row],[CountryReq]],Last_Validations[],COLUMNS($B:I)+1,FALSE)</f>
        <v>https://eiti.org/board-decision/2017-40</v>
      </c>
      <c r="AC986" s="36" t="str">
        <f>VLOOKUP(First_Validations__2[[#This Row],[CountryReq]],Last_Validations[],COLUMNS($B:J)+1,FALSE)</f>
        <v>https://eiti.org/document/validation-of-philippines-2017-reports</v>
      </c>
      <c r="AD986" s="36">
        <f>VLOOKUP(First_Validations__2[[#This Row],[CountryReq]],Last_Validations[],COLUMNS($B:K)+1,FALSE)</f>
        <v>2017</v>
      </c>
      <c r="AE986" s="36">
        <f>VLOOKUP(First_Validations__2[[#This Row],[CountryReq]],Last_Validations[],COLUMNS($B:L)+1,FALSE)</f>
        <v>2017</v>
      </c>
      <c r="AF986" s="36" t="str">
        <f>VLOOKUP(First_Validations__2[[#This Row],[CountryReq]],Last_Validations[],COLUMNS($B:M)+1,FALSE)</f>
        <v>Satisfactory progress</v>
      </c>
      <c r="AG986" s="36" t="str">
        <f>VLOOKUP(First_Validations__2[[#This Row],[CountryReq]],Last_Validations[],COLUMNS($B:N)+1,FALSE)</f>
        <v>In-kind revenues (#4.2)</v>
      </c>
      <c r="AH986" s="36">
        <f>VLOOKUP(First_Validations__2[[#This Row],[CountryReq]],Last_Validations[],COLUMNS($B:O)+1,FALSE)</f>
        <v>0</v>
      </c>
      <c r="AI986" s="36" t="str">
        <f>VLOOKUP(First_Validations__2[[#This Row],[CountryReq]],Last_Validations[],COLUMNS($B:P)+1,FALSE)</f>
        <v>Not applicable</v>
      </c>
      <c r="AJ986" s="36" t="str">
        <f>VLOOKUP(First_Validations__2[[#This Row],[CountryReq]],Last_Validations[],COLUMNS($B:Q)+1,FALSE)</f>
        <v>The EITI Report and stakeholder views have confirmed that no company make payments of royalty, the government’s share of production or other payments in-kind. The contractual framework only allows cash payments.</v>
      </c>
      <c r="AK986" s="36">
        <f>VLOOKUP(First_Validations__2[[#This Row],[CountryReq]],Last_Validations[],COLUMNS($B:R)+1,FALSE)</f>
        <v>0</v>
      </c>
      <c r="AL986" s="36" t="str">
        <f>VLOOKUP(First_Validations__2[[#This Row],[CountryReq]],Last_Validations[],COLUMNS($B:S)+1,FALSE)</f>
        <v>http://www.ph-eiti.org/</v>
      </c>
      <c r="AM986" s="36" t="str">
        <f>VLOOKUP(First_Validations__2[[#This Row],[CountryReq]],Last_Validations[],COLUMNS($B:T)+1,FALSE)</f>
        <v>https://eiti.org/api/v1.0/score_data/14</v>
      </c>
      <c r="AN986" s="36" t="str">
        <f>IF(First_Validations__2[[#This Row],[FirstValidation.Country: Year]]=First_Validations__2[[#This Row],[Country: Year]],"First","Second / Last")</f>
        <v>First</v>
      </c>
      <c r="AO986" s="36">
        <f>IF(AND(First_Validations__2[[#This Row],[FirstValidation.Validation score]]&lt;5,First_Validations__2[[#This Row],[FirstValidation.Validation score]]&gt;1),1,0)</f>
        <v>0</v>
      </c>
      <c r="AP986" s="36">
        <f>First_Validations__2[[#This Row],[Validation score]]-First_Validations__2[[#This Row],[FirstValidation.Validation score]]</f>
        <v>0</v>
      </c>
      <c r="AQ986" s="36">
        <f>IF(AND(First_Validations__2[[#This Row],[Corrective action]]=1,First_Validations__2[[#This Row],[Validation score]]&lt;5,First_Validations__2[[#This Row],[Validation score]]&gt;1),1,0)</f>
        <v>0</v>
      </c>
      <c r="AR986" s="36">
        <f>IF(AND(First_Validations__2[[#This Row],[Corrective action]]=1,OR(First_Validations__2[[#This Row],[Validation score]]&gt;4,First_Validations__2[[#This Row],[Validation score]]&lt;2)),1,0)</f>
        <v>0</v>
      </c>
      <c r="AS9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6" s="36" t="str">
        <f>VLOOKUP(First_Validations__2[[#This Row],[Requirement ('#)]],Requirements[[Requirements]:[Categories2]],2,FALSE)</f>
        <v>Revenue collection</v>
      </c>
    </row>
    <row r="987" spans="2:46">
      <c r="B987" s="34" t="s">
        <v>1606</v>
      </c>
      <c r="C987" s="34">
        <v>1</v>
      </c>
      <c r="D987" s="34">
        <v>14</v>
      </c>
      <c r="E987" s="34" t="s">
        <v>423</v>
      </c>
      <c r="F987" s="34" t="s">
        <v>1607</v>
      </c>
      <c r="G987" s="34" t="s">
        <v>1606</v>
      </c>
      <c r="H987" s="34" t="s">
        <v>3501</v>
      </c>
      <c r="I987" s="34" t="s">
        <v>3502</v>
      </c>
      <c r="J987" s="34">
        <v>2017</v>
      </c>
      <c r="K987" s="34">
        <v>2017</v>
      </c>
      <c r="L987" s="34" t="s">
        <v>1768</v>
      </c>
      <c r="M987" s="34" t="s">
        <v>1797</v>
      </c>
      <c r="N987" s="34">
        <v>5</v>
      </c>
      <c r="O987" s="34" t="s">
        <v>1768</v>
      </c>
      <c r="P987" s="34" t="s">
        <v>435</v>
      </c>
      <c r="R987" s="34" t="s">
        <v>1608</v>
      </c>
      <c r="S987" s="34" t="s">
        <v>1838</v>
      </c>
      <c r="T987" s="34" t="s">
        <v>2955</v>
      </c>
      <c r="U987" s="36" t="str">
        <f>VLOOKUP(First_Validations__2[[#This Row],[CountryReq]],Last_Validations[],COLUMNS($B:B)+1,FALSE)</f>
        <v>Philippines: 2017</v>
      </c>
      <c r="V987" s="36" t="str">
        <f>VLOOKUP(First_Validations__2[[#This Row],[CountryReq]],Last_Validations[],COLUMNS($B:C)+1,FALSE)</f>
        <v>Philippines</v>
      </c>
      <c r="W987" s="36">
        <f>VLOOKUP(First_Validations__2[[#This Row],[CountryReq]],Last_Validations[],COLUMNS($B:D)+1,FALSE)</f>
        <v>1</v>
      </c>
      <c r="X987" s="36">
        <f>VLOOKUP(First_Validations__2[[#This Row],[CountryReq]],Last_Validations[],COLUMNS($B:E)+1,FALSE)</f>
        <v>14</v>
      </c>
      <c r="Y987" s="36" t="str">
        <f>VLOOKUP(First_Validations__2[[#This Row],[CountryReq]],Last_Validations[],COLUMNS($B:F)+1,FALSE)</f>
        <v>Philippines: 2017</v>
      </c>
      <c r="Z987" s="36" t="str">
        <f>VLOOKUP(First_Validations__2[[#This Row],[CountryReq]],Last_Validations[],COLUMNS($B:G)+1,FALSE)</f>
        <v>PHL</v>
      </c>
      <c r="AA987" s="36" t="str">
        <f>VLOOKUP(First_Validations__2[[#This Row],[CountryReq]],Last_Validations[],COLUMNS($B:H)+1,FALSE)</f>
        <v>Philippines</v>
      </c>
      <c r="AB987" s="36" t="str">
        <f>VLOOKUP(First_Validations__2[[#This Row],[CountryReq]],Last_Validations[],COLUMNS($B:I)+1,FALSE)</f>
        <v>https://eiti.org/board-decision/2017-40</v>
      </c>
      <c r="AC987" s="36" t="str">
        <f>VLOOKUP(First_Validations__2[[#This Row],[CountryReq]],Last_Validations[],COLUMNS($B:J)+1,FALSE)</f>
        <v>https://eiti.org/document/validation-of-philippines-2017-reports</v>
      </c>
      <c r="AD987" s="36">
        <f>VLOOKUP(First_Validations__2[[#This Row],[CountryReq]],Last_Validations[],COLUMNS($B:K)+1,FALSE)</f>
        <v>2017</v>
      </c>
      <c r="AE987" s="36">
        <f>VLOOKUP(First_Validations__2[[#This Row],[CountryReq]],Last_Validations[],COLUMNS($B:L)+1,FALSE)</f>
        <v>2017</v>
      </c>
      <c r="AF987" s="36" t="str">
        <f>VLOOKUP(First_Validations__2[[#This Row],[CountryReq]],Last_Validations[],COLUMNS($B:M)+1,FALSE)</f>
        <v>Satisfactory progress</v>
      </c>
      <c r="AG987" s="36" t="str">
        <f>VLOOKUP(First_Validations__2[[#This Row],[CountryReq]],Last_Validations[],COLUMNS($B:N)+1,FALSE)</f>
        <v>State participation (#2.6)</v>
      </c>
      <c r="AH987" s="36">
        <f>VLOOKUP(First_Validations__2[[#This Row],[CountryReq]],Last_Validations[],COLUMNS($B:O)+1,FALSE)</f>
        <v>5</v>
      </c>
      <c r="AI987" s="36" t="str">
        <f>VLOOKUP(First_Validations__2[[#This Row],[CountryReq]],Last_Validations[],COLUMNS($B:P)+1,FALSE)</f>
        <v>Satisfactory progress</v>
      </c>
      <c r="AJ987" s="36" t="str">
        <f>VLOOKUP(First_Validations__2[[#This Row],[CountryReq]],Last_Validations[],COLUMNS($B:Q)+1,FALSE)</f>
        <v>The 2014 EITI Report has some minor deficiencies in disclosures by SOEs related to ownership held in extractive assets. However, given that state-participation arguably does not give rise to material revenues in the Philippines, these deficiencies have not affected the overall objective of the requirement.</v>
      </c>
      <c r="AK987" s="36">
        <f>VLOOKUP(First_Validations__2[[#This Row],[CountryReq]],Last_Validations[],COLUMNS($B:R)+1,FALSE)</f>
        <v>0</v>
      </c>
      <c r="AL987" s="36" t="str">
        <f>VLOOKUP(First_Validations__2[[#This Row],[CountryReq]],Last_Validations[],COLUMNS($B:S)+1,FALSE)</f>
        <v>http://www.ph-eiti.org/</v>
      </c>
      <c r="AM987" s="36" t="str">
        <f>VLOOKUP(First_Validations__2[[#This Row],[CountryReq]],Last_Validations[],COLUMNS($B:T)+1,FALSE)</f>
        <v>https://eiti.org/api/v1.0/score_data/14</v>
      </c>
      <c r="AN987" s="36" t="str">
        <f>IF(First_Validations__2[[#This Row],[FirstValidation.Country: Year]]=First_Validations__2[[#This Row],[Country: Year]],"First","Second / Last")</f>
        <v>First</v>
      </c>
      <c r="AO987" s="36">
        <f>IF(AND(First_Validations__2[[#This Row],[FirstValidation.Validation score]]&lt;5,First_Validations__2[[#This Row],[FirstValidation.Validation score]]&gt;1),1,0)</f>
        <v>0</v>
      </c>
      <c r="AP987" s="36">
        <f>First_Validations__2[[#This Row],[Validation score]]-First_Validations__2[[#This Row],[FirstValidation.Validation score]]</f>
        <v>0</v>
      </c>
      <c r="AQ987" s="36">
        <f>IF(AND(First_Validations__2[[#This Row],[Corrective action]]=1,First_Validations__2[[#This Row],[Validation score]]&lt;5,First_Validations__2[[#This Row],[Validation score]]&gt;1),1,0)</f>
        <v>0</v>
      </c>
      <c r="AR987" s="36">
        <f>IF(AND(First_Validations__2[[#This Row],[Corrective action]]=1,OR(First_Validations__2[[#This Row],[Validation score]]&gt;4,First_Validations__2[[#This Row],[Validation score]]&lt;2)),1,0)</f>
        <v>0</v>
      </c>
      <c r="AS9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7" s="36" t="str">
        <f>VLOOKUP(First_Validations__2[[#This Row],[Requirement ('#)]],Requirements[[Requirements]:[Categories2]],2,FALSE)</f>
        <v>Licenses and contracts</v>
      </c>
    </row>
    <row r="988" spans="2:46">
      <c r="B988" s="34" t="s">
        <v>1606</v>
      </c>
      <c r="C988" s="34">
        <v>1</v>
      </c>
      <c r="D988" s="34">
        <v>14</v>
      </c>
      <c r="E988" s="34" t="s">
        <v>423</v>
      </c>
      <c r="F988" s="34" t="s">
        <v>1607</v>
      </c>
      <c r="G988" s="34" t="s">
        <v>1606</v>
      </c>
      <c r="H988" s="34" t="s">
        <v>3501</v>
      </c>
      <c r="I988" s="34" t="s">
        <v>3502</v>
      </c>
      <c r="J988" s="34">
        <v>2017</v>
      </c>
      <c r="K988" s="34">
        <v>2017</v>
      </c>
      <c r="L988" s="34" t="s">
        <v>1768</v>
      </c>
      <c r="M988" s="34" t="s">
        <v>1795</v>
      </c>
      <c r="N988" s="34">
        <v>1</v>
      </c>
      <c r="O988" s="34" t="s">
        <v>1796</v>
      </c>
      <c r="P988" s="34" t="s">
        <v>434</v>
      </c>
      <c r="R988" s="34" t="s">
        <v>1608</v>
      </c>
      <c r="S988" s="34" t="s">
        <v>1838</v>
      </c>
      <c r="T988" s="34" t="s">
        <v>2952</v>
      </c>
      <c r="U988" s="36" t="str">
        <f>VLOOKUP(First_Validations__2[[#This Row],[CountryReq]],Last_Validations[],COLUMNS($B:B)+1,FALSE)</f>
        <v>Philippines: 2017</v>
      </c>
      <c r="V988" s="36" t="str">
        <f>VLOOKUP(First_Validations__2[[#This Row],[CountryReq]],Last_Validations[],COLUMNS($B:C)+1,FALSE)</f>
        <v>Philippines</v>
      </c>
      <c r="W988" s="36">
        <f>VLOOKUP(First_Validations__2[[#This Row],[CountryReq]],Last_Validations[],COLUMNS($B:D)+1,FALSE)</f>
        <v>1</v>
      </c>
      <c r="X988" s="36">
        <f>VLOOKUP(First_Validations__2[[#This Row],[CountryReq]],Last_Validations[],COLUMNS($B:E)+1,FALSE)</f>
        <v>14</v>
      </c>
      <c r="Y988" s="36" t="str">
        <f>VLOOKUP(First_Validations__2[[#This Row],[CountryReq]],Last_Validations[],COLUMNS($B:F)+1,FALSE)</f>
        <v>Philippines: 2017</v>
      </c>
      <c r="Z988" s="36" t="str">
        <f>VLOOKUP(First_Validations__2[[#This Row],[CountryReq]],Last_Validations[],COLUMNS($B:G)+1,FALSE)</f>
        <v>PHL</v>
      </c>
      <c r="AA988" s="36" t="str">
        <f>VLOOKUP(First_Validations__2[[#This Row],[CountryReq]],Last_Validations[],COLUMNS($B:H)+1,FALSE)</f>
        <v>Philippines</v>
      </c>
      <c r="AB988" s="36" t="str">
        <f>VLOOKUP(First_Validations__2[[#This Row],[CountryReq]],Last_Validations[],COLUMNS($B:I)+1,FALSE)</f>
        <v>https://eiti.org/board-decision/2017-40</v>
      </c>
      <c r="AC988" s="36" t="str">
        <f>VLOOKUP(First_Validations__2[[#This Row],[CountryReq]],Last_Validations[],COLUMNS($B:J)+1,FALSE)</f>
        <v>https://eiti.org/document/validation-of-philippines-2017-reports</v>
      </c>
      <c r="AD988" s="36">
        <f>VLOOKUP(First_Validations__2[[#This Row],[CountryReq]],Last_Validations[],COLUMNS($B:K)+1,FALSE)</f>
        <v>2017</v>
      </c>
      <c r="AE988" s="36">
        <f>VLOOKUP(First_Validations__2[[#This Row],[CountryReq]],Last_Validations[],COLUMNS($B:L)+1,FALSE)</f>
        <v>2017</v>
      </c>
      <c r="AF988" s="36" t="str">
        <f>VLOOKUP(First_Validations__2[[#This Row],[CountryReq]],Last_Validations[],COLUMNS($B:M)+1,FALSE)</f>
        <v>Satisfactory progress</v>
      </c>
      <c r="AG988" s="36" t="str">
        <f>VLOOKUP(First_Validations__2[[#This Row],[CountryReq]],Last_Validations[],COLUMNS($B:N)+1,FALSE)</f>
        <v>Beneficial ownership (#2.5)</v>
      </c>
      <c r="AH988" s="36">
        <f>VLOOKUP(First_Validations__2[[#This Row],[CountryReq]],Last_Validations[],COLUMNS($B:O)+1,FALSE)</f>
        <v>1</v>
      </c>
      <c r="AI988" s="36" t="str">
        <f>VLOOKUP(First_Validations__2[[#This Row],[CountryReq]],Last_Validations[],COLUMNS($B:P)+1,FALSE)</f>
        <v>Not required (recommended)</v>
      </c>
      <c r="AJ988" s="36" t="str">
        <f>VLOOKUP(First_Validations__2[[#This Row],[CountryReq]],Last_Validations[],COLUMNS($B:Q)+1,FALSE)</f>
        <v>EITI has produced a beneficial ownership roadmap and provided contextual information about beneficial ownership reporting requirements in the Philippines.</v>
      </c>
      <c r="AK988" s="36">
        <f>VLOOKUP(First_Validations__2[[#This Row],[CountryReq]],Last_Validations[],COLUMNS($B:R)+1,FALSE)</f>
        <v>0</v>
      </c>
      <c r="AL988" s="36" t="str">
        <f>VLOOKUP(First_Validations__2[[#This Row],[CountryReq]],Last_Validations[],COLUMNS($B:S)+1,FALSE)</f>
        <v>http://www.ph-eiti.org/</v>
      </c>
      <c r="AM988" s="36" t="str">
        <f>VLOOKUP(First_Validations__2[[#This Row],[CountryReq]],Last_Validations[],COLUMNS($B:T)+1,FALSE)</f>
        <v>https://eiti.org/api/v1.0/score_data/14</v>
      </c>
      <c r="AN988" s="36" t="str">
        <f>IF(First_Validations__2[[#This Row],[FirstValidation.Country: Year]]=First_Validations__2[[#This Row],[Country: Year]],"First","Second / Last")</f>
        <v>First</v>
      </c>
      <c r="AO988" s="36">
        <f>IF(AND(First_Validations__2[[#This Row],[FirstValidation.Validation score]]&lt;5,First_Validations__2[[#This Row],[FirstValidation.Validation score]]&gt;1),1,0)</f>
        <v>0</v>
      </c>
      <c r="AP988" s="36">
        <f>First_Validations__2[[#This Row],[Validation score]]-First_Validations__2[[#This Row],[FirstValidation.Validation score]]</f>
        <v>0</v>
      </c>
      <c r="AQ988" s="36">
        <f>IF(AND(First_Validations__2[[#This Row],[Corrective action]]=1,First_Validations__2[[#This Row],[Validation score]]&lt;5,First_Validations__2[[#This Row],[Validation score]]&gt;1),1,0)</f>
        <v>0</v>
      </c>
      <c r="AR988" s="36">
        <f>IF(AND(First_Validations__2[[#This Row],[Corrective action]]=1,OR(First_Validations__2[[#This Row],[Validation score]]&gt;4,First_Validations__2[[#This Row],[Validation score]]&lt;2)),1,0)</f>
        <v>0</v>
      </c>
      <c r="AS9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8" s="36" t="str">
        <f>VLOOKUP(First_Validations__2[[#This Row],[Requirement ('#)]],Requirements[[Requirements]:[Categories2]],2,FALSE)</f>
        <v>Licenses and contracts</v>
      </c>
    </row>
    <row r="989" spans="2:46">
      <c r="B989" s="34" t="s">
        <v>1606</v>
      </c>
      <c r="C989" s="34">
        <v>1</v>
      </c>
      <c r="D989" s="34">
        <v>14</v>
      </c>
      <c r="E989" s="34" t="s">
        <v>423</v>
      </c>
      <c r="F989" s="34" t="s">
        <v>1607</v>
      </c>
      <c r="G989" s="34" t="s">
        <v>1606</v>
      </c>
      <c r="H989" s="34" t="s">
        <v>3501</v>
      </c>
      <c r="I989" s="34" t="s">
        <v>3502</v>
      </c>
      <c r="J989" s="34">
        <v>2017</v>
      </c>
      <c r="K989" s="34">
        <v>2017</v>
      </c>
      <c r="L989" s="34" t="s">
        <v>1768</v>
      </c>
      <c r="M989" s="34" t="s">
        <v>1800</v>
      </c>
      <c r="N989" s="34">
        <v>5</v>
      </c>
      <c r="O989" s="34" t="s">
        <v>1768</v>
      </c>
      <c r="P989" s="34" t="s">
        <v>437</v>
      </c>
      <c r="R989" s="34" t="s">
        <v>1608</v>
      </c>
      <c r="S989" s="34" t="s">
        <v>1838</v>
      </c>
      <c r="T989" s="34" t="s">
        <v>2949</v>
      </c>
      <c r="U989" s="36" t="str">
        <f>VLOOKUP(First_Validations__2[[#This Row],[CountryReq]],Last_Validations[],COLUMNS($B:B)+1,FALSE)</f>
        <v>Philippines: 2017</v>
      </c>
      <c r="V989" s="36" t="str">
        <f>VLOOKUP(First_Validations__2[[#This Row],[CountryReq]],Last_Validations[],COLUMNS($B:C)+1,FALSE)</f>
        <v>Philippines</v>
      </c>
      <c r="W989" s="36">
        <f>VLOOKUP(First_Validations__2[[#This Row],[CountryReq]],Last_Validations[],COLUMNS($B:D)+1,FALSE)</f>
        <v>1</v>
      </c>
      <c r="X989" s="36">
        <f>VLOOKUP(First_Validations__2[[#This Row],[CountryReq]],Last_Validations[],COLUMNS($B:E)+1,FALSE)</f>
        <v>14</v>
      </c>
      <c r="Y989" s="36" t="str">
        <f>VLOOKUP(First_Validations__2[[#This Row],[CountryReq]],Last_Validations[],COLUMNS($B:F)+1,FALSE)</f>
        <v>Philippines: 2017</v>
      </c>
      <c r="Z989" s="36" t="str">
        <f>VLOOKUP(First_Validations__2[[#This Row],[CountryReq]],Last_Validations[],COLUMNS($B:G)+1,FALSE)</f>
        <v>PHL</v>
      </c>
      <c r="AA989" s="36" t="str">
        <f>VLOOKUP(First_Validations__2[[#This Row],[CountryReq]],Last_Validations[],COLUMNS($B:H)+1,FALSE)</f>
        <v>Philippines</v>
      </c>
      <c r="AB989" s="36" t="str">
        <f>VLOOKUP(First_Validations__2[[#This Row],[CountryReq]],Last_Validations[],COLUMNS($B:I)+1,FALSE)</f>
        <v>https://eiti.org/board-decision/2017-40</v>
      </c>
      <c r="AC989" s="36" t="str">
        <f>VLOOKUP(First_Validations__2[[#This Row],[CountryReq]],Last_Validations[],COLUMNS($B:J)+1,FALSE)</f>
        <v>https://eiti.org/document/validation-of-philippines-2017-reports</v>
      </c>
      <c r="AD989" s="36">
        <f>VLOOKUP(First_Validations__2[[#This Row],[CountryReq]],Last_Validations[],COLUMNS($B:K)+1,FALSE)</f>
        <v>2017</v>
      </c>
      <c r="AE989" s="36">
        <f>VLOOKUP(First_Validations__2[[#This Row],[CountryReq]],Last_Validations[],COLUMNS($B:L)+1,FALSE)</f>
        <v>2017</v>
      </c>
      <c r="AF989" s="36" t="str">
        <f>VLOOKUP(First_Validations__2[[#This Row],[CountryReq]],Last_Validations[],COLUMNS($B:M)+1,FALSE)</f>
        <v>Satisfactory progress</v>
      </c>
      <c r="AG989" s="36" t="str">
        <f>VLOOKUP(First_Validations__2[[#This Row],[CountryReq]],Last_Validations[],COLUMNS($B:N)+1,FALSE)</f>
        <v>Production data (#3.2)</v>
      </c>
      <c r="AH989" s="36">
        <f>VLOOKUP(First_Validations__2[[#This Row],[CountryReq]],Last_Validations[],COLUMNS($B:O)+1,FALSE)</f>
        <v>5</v>
      </c>
      <c r="AI989" s="36" t="str">
        <f>VLOOKUP(First_Validations__2[[#This Row],[CountryReq]],Last_Validations[],COLUMNS($B:P)+1,FALSE)</f>
        <v>Satisfactory progress</v>
      </c>
      <c r="AJ989" s="36" t="str">
        <f>VLOOKUP(First_Validations__2[[#This Row],[CountryReq]],Last_Validations[],COLUMNS($B:Q)+1,FALSE)</f>
        <v xml:space="preserve">The 2014 EITI Report discloses production volumes and values disaggregated by commodity and region. There is a minor deficiency in that the coal production values pertain to 2012.  </v>
      </c>
      <c r="AK989" s="36">
        <f>VLOOKUP(First_Validations__2[[#This Row],[CountryReq]],Last_Validations[],COLUMNS($B:R)+1,FALSE)</f>
        <v>0</v>
      </c>
      <c r="AL989" s="36" t="str">
        <f>VLOOKUP(First_Validations__2[[#This Row],[CountryReq]],Last_Validations[],COLUMNS($B:S)+1,FALSE)</f>
        <v>http://www.ph-eiti.org/</v>
      </c>
      <c r="AM989" s="36" t="str">
        <f>VLOOKUP(First_Validations__2[[#This Row],[CountryReq]],Last_Validations[],COLUMNS($B:T)+1,FALSE)</f>
        <v>https://eiti.org/api/v1.0/score_data/14</v>
      </c>
      <c r="AN989" s="36" t="str">
        <f>IF(First_Validations__2[[#This Row],[FirstValidation.Country: Year]]=First_Validations__2[[#This Row],[Country: Year]],"First","Second / Last")</f>
        <v>First</v>
      </c>
      <c r="AO989" s="36">
        <f>IF(AND(First_Validations__2[[#This Row],[FirstValidation.Validation score]]&lt;5,First_Validations__2[[#This Row],[FirstValidation.Validation score]]&gt;1),1,0)</f>
        <v>0</v>
      </c>
      <c r="AP989" s="36">
        <f>First_Validations__2[[#This Row],[Validation score]]-First_Validations__2[[#This Row],[FirstValidation.Validation score]]</f>
        <v>0</v>
      </c>
      <c r="AQ989" s="36">
        <f>IF(AND(First_Validations__2[[#This Row],[Corrective action]]=1,First_Validations__2[[#This Row],[Validation score]]&lt;5,First_Validations__2[[#This Row],[Validation score]]&gt;1),1,0)</f>
        <v>0</v>
      </c>
      <c r="AR989" s="36">
        <f>IF(AND(First_Validations__2[[#This Row],[Corrective action]]=1,OR(First_Validations__2[[#This Row],[Validation score]]&gt;4,First_Validations__2[[#This Row],[Validation score]]&lt;2)),1,0)</f>
        <v>0</v>
      </c>
      <c r="AS9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89" s="36" t="str">
        <f>VLOOKUP(First_Validations__2[[#This Row],[Requirement ('#)]],Requirements[[Requirements]:[Categories2]],2,FALSE)</f>
        <v>Monitoring production</v>
      </c>
    </row>
    <row r="990" spans="2:46">
      <c r="B990" s="34" t="s">
        <v>1606</v>
      </c>
      <c r="C990" s="34">
        <v>1</v>
      </c>
      <c r="D990" s="34">
        <v>14</v>
      </c>
      <c r="E990" s="34" t="s">
        <v>423</v>
      </c>
      <c r="F990" s="34" t="s">
        <v>1607</v>
      </c>
      <c r="G990" s="34" t="s">
        <v>1606</v>
      </c>
      <c r="H990" s="34" t="s">
        <v>3501</v>
      </c>
      <c r="I990" s="34" t="s">
        <v>3502</v>
      </c>
      <c r="J990" s="34">
        <v>2017</v>
      </c>
      <c r="K990" s="34">
        <v>2017</v>
      </c>
      <c r="L990" s="34" t="s">
        <v>1768</v>
      </c>
      <c r="M990" s="34" t="s">
        <v>1799</v>
      </c>
      <c r="N990" s="34">
        <v>5</v>
      </c>
      <c r="O990" s="34" t="s">
        <v>1768</v>
      </c>
      <c r="P990" s="34" t="s">
        <v>436</v>
      </c>
      <c r="R990" s="34" t="s">
        <v>1608</v>
      </c>
      <c r="S990" s="34" t="s">
        <v>1838</v>
      </c>
      <c r="T990" s="34" t="s">
        <v>2954</v>
      </c>
      <c r="U990" s="36" t="str">
        <f>VLOOKUP(First_Validations__2[[#This Row],[CountryReq]],Last_Validations[],COLUMNS($B:B)+1,FALSE)</f>
        <v>Philippines: 2017</v>
      </c>
      <c r="V990" s="36" t="str">
        <f>VLOOKUP(First_Validations__2[[#This Row],[CountryReq]],Last_Validations[],COLUMNS($B:C)+1,FALSE)</f>
        <v>Philippines</v>
      </c>
      <c r="W990" s="36">
        <f>VLOOKUP(First_Validations__2[[#This Row],[CountryReq]],Last_Validations[],COLUMNS($B:D)+1,FALSE)</f>
        <v>1</v>
      </c>
      <c r="X990" s="36">
        <f>VLOOKUP(First_Validations__2[[#This Row],[CountryReq]],Last_Validations[],COLUMNS($B:E)+1,FALSE)</f>
        <v>14</v>
      </c>
      <c r="Y990" s="36" t="str">
        <f>VLOOKUP(First_Validations__2[[#This Row],[CountryReq]],Last_Validations[],COLUMNS($B:F)+1,FALSE)</f>
        <v>Philippines: 2017</v>
      </c>
      <c r="Z990" s="36" t="str">
        <f>VLOOKUP(First_Validations__2[[#This Row],[CountryReq]],Last_Validations[],COLUMNS($B:G)+1,FALSE)</f>
        <v>PHL</v>
      </c>
      <c r="AA990" s="36" t="str">
        <f>VLOOKUP(First_Validations__2[[#This Row],[CountryReq]],Last_Validations[],COLUMNS($B:H)+1,FALSE)</f>
        <v>Philippines</v>
      </c>
      <c r="AB990" s="36" t="str">
        <f>VLOOKUP(First_Validations__2[[#This Row],[CountryReq]],Last_Validations[],COLUMNS($B:I)+1,FALSE)</f>
        <v>https://eiti.org/board-decision/2017-40</v>
      </c>
      <c r="AC990" s="36" t="str">
        <f>VLOOKUP(First_Validations__2[[#This Row],[CountryReq]],Last_Validations[],COLUMNS($B:J)+1,FALSE)</f>
        <v>https://eiti.org/document/validation-of-philippines-2017-reports</v>
      </c>
      <c r="AD990" s="36">
        <f>VLOOKUP(First_Validations__2[[#This Row],[CountryReq]],Last_Validations[],COLUMNS($B:K)+1,FALSE)</f>
        <v>2017</v>
      </c>
      <c r="AE990" s="36">
        <f>VLOOKUP(First_Validations__2[[#This Row],[CountryReq]],Last_Validations[],COLUMNS($B:L)+1,FALSE)</f>
        <v>2017</v>
      </c>
      <c r="AF990" s="36" t="str">
        <f>VLOOKUP(First_Validations__2[[#This Row],[CountryReq]],Last_Validations[],COLUMNS($B:M)+1,FALSE)</f>
        <v>Satisfactory progress</v>
      </c>
      <c r="AG990" s="36" t="str">
        <f>VLOOKUP(First_Validations__2[[#This Row],[CountryReq]],Last_Validations[],COLUMNS($B:N)+1,FALSE)</f>
        <v>Exploration data (#3.1)</v>
      </c>
      <c r="AH990" s="36">
        <f>VLOOKUP(First_Validations__2[[#This Row],[CountryReq]],Last_Validations[],COLUMNS($B:O)+1,FALSE)</f>
        <v>5</v>
      </c>
      <c r="AI990" s="36" t="str">
        <f>VLOOKUP(First_Validations__2[[#This Row],[CountryReq]],Last_Validations[],COLUMNS($B:P)+1,FALSE)</f>
        <v>Satisfactory progress</v>
      </c>
      <c r="AJ990" s="36" t="str">
        <f>VLOOKUP(First_Validations__2[[#This Row],[CountryReq]],Last_Validations[],COLUMNS($B:Q)+1,FALSE)</f>
        <v>The 2014 EITI Report provides a comprehensive overview of the extractive sector, including significant exploration activities.</v>
      </c>
      <c r="AK990" s="36">
        <f>VLOOKUP(First_Validations__2[[#This Row],[CountryReq]],Last_Validations[],COLUMNS($B:R)+1,FALSE)</f>
        <v>0</v>
      </c>
      <c r="AL990" s="36" t="str">
        <f>VLOOKUP(First_Validations__2[[#This Row],[CountryReq]],Last_Validations[],COLUMNS($B:S)+1,FALSE)</f>
        <v>http://www.ph-eiti.org/</v>
      </c>
      <c r="AM990" s="36" t="str">
        <f>VLOOKUP(First_Validations__2[[#This Row],[CountryReq]],Last_Validations[],COLUMNS($B:T)+1,FALSE)</f>
        <v>https://eiti.org/api/v1.0/score_data/14</v>
      </c>
      <c r="AN990" s="36" t="str">
        <f>IF(First_Validations__2[[#This Row],[FirstValidation.Country: Year]]=First_Validations__2[[#This Row],[Country: Year]],"First","Second / Last")</f>
        <v>First</v>
      </c>
      <c r="AO990" s="36">
        <f>IF(AND(First_Validations__2[[#This Row],[FirstValidation.Validation score]]&lt;5,First_Validations__2[[#This Row],[FirstValidation.Validation score]]&gt;1),1,0)</f>
        <v>0</v>
      </c>
      <c r="AP990" s="36">
        <f>First_Validations__2[[#This Row],[Validation score]]-First_Validations__2[[#This Row],[FirstValidation.Validation score]]</f>
        <v>0</v>
      </c>
      <c r="AQ990" s="36">
        <f>IF(AND(First_Validations__2[[#This Row],[Corrective action]]=1,First_Validations__2[[#This Row],[Validation score]]&lt;5,First_Validations__2[[#This Row],[Validation score]]&gt;1),1,0)</f>
        <v>0</v>
      </c>
      <c r="AR990" s="36">
        <f>IF(AND(First_Validations__2[[#This Row],[Corrective action]]=1,OR(First_Validations__2[[#This Row],[Validation score]]&gt;4,First_Validations__2[[#This Row],[Validation score]]&lt;2)),1,0)</f>
        <v>0</v>
      </c>
      <c r="AS9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0" s="36" t="str">
        <f>VLOOKUP(First_Validations__2[[#This Row],[Requirement ('#)]],Requirements[[Requirements]:[Categories2]],2,FALSE)</f>
        <v>Monitoring production</v>
      </c>
    </row>
    <row r="991" spans="2:46">
      <c r="B991" s="34" t="s">
        <v>1456</v>
      </c>
      <c r="C991" s="34">
        <v>1</v>
      </c>
      <c r="D991" s="34">
        <v>34</v>
      </c>
      <c r="E991" s="34" t="s">
        <v>957</v>
      </c>
      <c r="F991" s="34" t="s">
        <v>1457</v>
      </c>
      <c r="G991" s="34" t="s">
        <v>1456</v>
      </c>
      <c r="H991" s="34" t="s">
        <v>958</v>
      </c>
      <c r="I991" s="34" t="s">
        <v>959</v>
      </c>
      <c r="J991" s="34">
        <v>2017</v>
      </c>
      <c r="K991" s="34">
        <v>2017</v>
      </c>
      <c r="L991" s="34" t="s">
        <v>1767</v>
      </c>
      <c r="M991" s="34" t="s">
        <v>1795</v>
      </c>
      <c r="N991" s="34">
        <v>1</v>
      </c>
      <c r="O991" s="34" t="s">
        <v>1796</v>
      </c>
      <c r="P991" s="34" t="s">
        <v>969</v>
      </c>
      <c r="Q991" s="34" t="s">
        <v>959</v>
      </c>
      <c r="R991" s="34" t="s">
        <v>1458</v>
      </c>
      <c r="S991" s="34" t="s">
        <v>1864</v>
      </c>
      <c r="T991" s="34" t="s">
        <v>2960</v>
      </c>
      <c r="U991" s="36" t="str">
        <f>VLOOKUP(First_Validations__2[[#This Row],[CountryReq]],Last_Validations[],COLUMNS($B:B)+1,FALSE)</f>
        <v>Republic of the Congo: 2017</v>
      </c>
      <c r="V991" s="36" t="str">
        <f>VLOOKUP(First_Validations__2[[#This Row],[CountryReq]],Last_Validations[],COLUMNS($B:C)+1,FALSE)</f>
        <v>Republic of the Congo</v>
      </c>
      <c r="W991" s="36">
        <f>VLOOKUP(First_Validations__2[[#This Row],[CountryReq]],Last_Validations[],COLUMNS($B:D)+1,FALSE)</f>
        <v>1</v>
      </c>
      <c r="X991" s="36">
        <f>VLOOKUP(First_Validations__2[[#This Row],[CountryReq]],Last_Validations[],COLUMNS($B:E)+1,FALSE)</f>
        <v>34</v>
      </c>
      <c r="Y991" s="36" t="str">
        <f>VLOOKUP(First_Validations__2[[#This Row],[CountryReq]],Last_Validations[],COLUMNS($B:F)+1,FALSE)</f>
        <v>Republic of the Congo: 2017</v>
      </c>
      <c r="Z991" s="36" t="str">
        <f>VLOOKUP(First_Validations__2[[#This Row],[CountryReq]],Last_Validations[],COLUMNS($B:G)+1,FALSE)</f>
        <v>COG</v>
      </c>
      <c r="AA991" s="36" t="str">
        <f>VLOOKUP(First_Validations__2[[#This Row],[CountryReq]],Last_Validations[],COLUMNS($B:H)+1,FALSE)</f>
        <v>Republic of the Congo</v>
      </c>
      <c r="AB991" s="36" t="str">
        <f>VLOOKUP(First_Validations__2[[#This Row],[CountryReq]],Last_Validations[],COLUMNS($B:I)+1,FALSE)</f>
        <v>https://eiti.org/BD/2018-34</v>
      </c>
      <c r="AC991" s="36" t="str">
        <f>VLOOKUP(First_Validations__2[[#This Row],[CountryReq]],Last_Validations[],COLUMNS($B:J)+1,FALSE)</f>
        <v>https://eiti.org/document/republic-of-congo-validation-2017</v>
      </c>
      <c r="AD991" s="36">
        <f>VLOOKUP(First_Validations__2[[#This Row],[CountryReq]],Last_Validations[],COLUMNS($B:K)+1,FALSE)</f>
        <v>2017</v>
      </c>
      <c r="AE991" s="36">
        <f>VLOOKUP(First_Validations__2[[#This Row],[CountryReq]],Last_Validations[],COLUMNS($B:L)+1,FALSE)</f>
        <v>2017</v>
      </c>
      <c r="AF991" s="36" t="str">
        <f>VLOOKUP(First_Validations__2[[#This Row],[CountryReq]],Last_Validations[],COLUMNS($B:M)+1,FALSE)</f>
        <v>Meaningful progress</v>
      </c>
      <c r="AG991" s="36" t="str">
        <f>VLOOKUP(First_Validations__2[[#This Row],[CountryReq]],Last_Validations[],COLUMNS($B:N)+1,FALSE)</f>
        <v>Beneficial ownership (#2.5)</v>
      </c>
      <c r="AH991" s="36">
        <f>VLOOKUP(First_Validations__2[[#This Row],[CountryReq]],Last_Validations[],COLUMNS($B:O)+1,FALSE)</f>
        <v>1</v>
      </c>
      <c r="AI991" s="36" t="str">
        <f>VLOOKUP(First_Validations__2[[#This Row],[CountryReq]],Last_Validations[],COLUMNS($B:P)+1,FALSE)</f>
        <v>Not required (recommended)</v>
      </c>
      <c r="AJ991" s="36" t="str">
        <f>VLOOKUP(First_Validations__2[[#This Row],[CountryReq]],Last_Validations[],COLUMNS($B:Q)+1,FALSE)</f>
        <v>EITI Congo has agreed a three-year beneficial ownership roadmap and the March 2017 Transparency Law codifies government beneficial ownership policy, although the 2014 EITI Report does not explicitly address beneficial ownership.</v>
      </c>
      <c r="AK991" s="36" t="str">
        <f>VLOOKUP(First_Validations__2[[#This Row],[CountryReq]],Last_Validations[],COLUMNS($B:R)+1,FALSE)</f>
        <v>https://eiti.org/document/republic-of-congo-validation-2017</v>
      </c>
      <c r="AL991" s="36" t="str">
        <f>VLOOKUP(First_Validations__2[[#This Row],[CountryReq]],Last_Validations[],COLUMNS($B:S)+1,FALSE)</f>
        <v>http://www.itie-congo.org/</v>
      </c>
      <c r="AM991" s="36" t="str">
        <f>VLOOKUP(First_Validations__2[[#This Row],[CountryReq]],Last_Validations[],COLUMNS($B:T)+1,FALSE)</f>
        <v>https://eiti.org/api/v1.0/score_data/34</v>
      </c>
      <c r="AN991" s="36" t="str">
        <f>IF(First_Validations__2[[#This Row],[FirstValidation.Country: Year]]=First_Validations__2[[#This Row],[Country: Year]],"First","Second / Last")</f>
        <v>First</v>
      </c>
      <c r="AO991" s="36">
        <f>IF(AND(First_Validations__2[[#This Row],[FirstValidation.Validation score]]&lt;5,First_Validations__2[[#This Row],[FirstValidation.Validation score]]&gt;1),1,0)</f>
        <v>0</v>
      </c>
      <c r="AP991" s="36">
        <f>First_Validations__2[[#This Row],[Validation score]]-First_Validations__2[[#This Row],[FirstValidation.Validation score]]</f>
        <v>0</v>
      </c>
      <c r="AQ991" s="36">
        <f>IF(AND(First_Validations__2[[#This Row],[Corrective action]]=1,First_Validations__2[[#This Row],[Validation score]]&lt;5,First_Validations__2[[#This Row],[Validation score]]&gt;1),1,0)</f>
        <v>0</v>
      </c>
      <c r="AR991" s="36">
        <f>IF(AND(First_Validations__2[[#This Row],[Corrective action]]=1,OR(First_Validations__2[[#This Row],[Validation score]]&gt;4,First_Validations__2[[#This Row],[Validation score]]&lt;2)),1,0)</f>
        <v>0</v>
      </c>
      <c r="AS9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1" s="36" t="str">
        <f>VLOOKUP(First_Validations__2[[#This Row],[Requirement ('#)]],Requirements[[Requirements]:[Categories2]],2,FALSE)</f>
        <v>Licenses and contracts</v>
      </c>
    </row>
    <row r="992" spans="2:46">
      <c r="B992" s="34" t="s">
        <v>1456</v>
      </c>
      <c r="C992" s="34">
        <v>1</v>
      </c>
      <c r="D992" s="34">
        <v>34</v>
      </c>
      <c r="E992" s="34" t="s">
        <v>957</v>
      </c>
      <c r="F992" s="34" t="s">
        <v>1457</v>
      </c>
      <c r="G992" s="34" t="s">
        <v>1456</v>
      </c>
      <c r="H992" s="34" t="s">
        <v>958</v>
      </c>
      <c r="I992" s="34" t="s">
        <v>959</v>
      </c>
      <c r="J992" s="34">
        <v>2017</v>
      </c>
      <c r="K992" s="34">
        <v>2017</v>
      </c>
      <c r="L992" s="34" t="s">
        <v>1767</v>
      </c>
      <c r="M992" s="34" t="s">
        <v>1797</v>
      </c>
      <c r="N992" s="34">
        <v>3</v>
      </c>
      <c r="O992" s="34" t="s">
        <v>1798</v>
      </c>
      <c r="P992" s="34" t="s">
        <v>970</v>
      </c>
      <c r="Q992" s="34" t="s">
        <v>959</v>
      </c>
      <c r="R992" s="34" t="s">
        <v>1458</v>
      </c>
      <c r="S992" s="34" t="s">
        <v>1864</v>
      </c>
      <c r="T992" s="34" t="s">
        <v>2957</v>
      </c>
      <c r="U992" s="36" t="str">
        <f>VLOOKUP(First_Validations__2[[#This Row],[CountryReq]],Last_Validations[],COLUMNS($B:B)+1,FALSE)</f>
        <v>Republic of the Congo: 2017</v>
      </c>
      <c r="V992" s="36" t="str">
        <f>VLOOKUP(First_Validations__2[[#This Row],[CountryReq]],Last_Validations[],COLUMNS($B:C)+1,FALSE)</f>
        <v>Republic of the Congo</v>
      </c>
      <c r="W992" s="36">
        <f>VLOOKUP(First_Validations__2[[#This Row],[CountryReq]],Last_Validations[],COLUMNS($B:D)+1,FALSE)</f>
        <v>1</v>
      </c>
      <c r="X992" s="36">
        <f>VLOOKUP(First_Validations__2[[#This Row],[CountryReq]],Last_Validations[],COLUMNS($B:E)+1,FALSE)</f>
        <v>34</v>
      </c>
      <c r="Y992" s="36" t="str">
        <f>VLOOKUP(First_Validations__2[[#This Row],[CountryReq]],Last_Validations[],COLUMNS($B:F)+1,FALSE)</f>
        <v>Republic of the Congo: 2017</v>
      </c>
      <c r="Z992" s="36" t="str">
        <f>VLOOKUP(First_Validations__2[[#This Row],[CountryReq]],Last_Validations[],COLUMNS($B:G)+1,FALSE)</f>
        <v>COG</v>
      </c>
      <c r="AA992" s="36" t="str">
        <f>VLOOKUP(First_Validations__2[[#This Row],[CountryReq]],Last_Validations[],COLUMNS($B:H)+1,FALSE)</f>
        <v>Republic of the Congo</v>
      </c>
      <c r="AB992" s="36" t="str">
        <f>VLOOKUP(First_Validations__2[[#This Row],[CountryReq]],Last_Validations[],COLUMNS($B:I)+1,FALSE)</f>
        <v>https://eiti.org/BD/2018-34</v>
      </c>
      <c r="AC992" s="36" t="str">
        <f>VLOOKUP(First_Validations__2[[#This Row],[CountryReq]],Last_Validations[],COLUMNS($B:J)+1,FALSE)</f>
        <v>https://eiti.org/document/republic-of-congo-validation-2017</v>
      </c>
      <c r="AD992" s="36">
        <f>VLOOKUP(First_Validations__2[[#This Row],[CountryReq]],Last_Validations[],COLUMNS($B:K)+1,FALSE)</f>
        <v>2017</v>
      </c>
      <c r="AE992" s="36">
        <f>VLOOKUP(First_Validations__2[[#This Row],[CountryReq]],Last_Validations[],COLUMNS($B:L)+1,FALSE)</f>
        <v>2017</v>
      </c>
      <c r="AF992" s="36" t="str">
        <f>VLOOKUP(First_Validations__2[[#This Row],[CountryReq]],Last_Validations[],COLUMNS($B:M)+1,FALSE)</f>
        <v>Meaningful progress</v>
      </c>
      <c r="AG992" s="36" t="str">
        <f>VLOOKUP(First_Validations__2[[#This Row],[CountryReq]],Last_Validations[],COLUMNS($B:N)+1,FALSE)</f>
        <v>State participation (#2.6)</v>
      </c>
      <c r="AH992" s="36">
        <f>VLOOKUP(First_Validations__2[[#This Row],[CountryReq]],Last_Validations[],COLUMNS($B:O)+1,FALSE)</f>
        <v>3</v>
      </c>
      <c r="AI992" s="36" t="str">
        <f>VLOOKUP(First_Validations__2[[#This Row],[CountryReq]],Last_Validations[],COLUMNS($B:P)+1,FALSE)</f>
        <v>Inadequate progress</v>
      </c>
      <c r="AJ992" s="36" t="str">
        <f>VLOOKUP(First_Validations__2[[#This Row],[CountryReq]],Last_Validations[],COLUMNS($B:Q)+1,FALSE)</f>
        <v>The 2014 EITI Report clarifies that state participation gives rise to material revenues in oil and gas, not in mining. It describes the SOEs operating in oil and gas but does not appear to provide a comprehensive list of SNPC participations nor clarify whether there were any changes in state ownership in any SOEs or their subsidiaries in 2014. The terms associated with state equity in the mining, oil and gas sectors are not described. While the financial relations between the government and SNPC are briefly described, the rules for retained earnings, reinvestment and third-party financing for all extractives companies in which the state holds majority stakes are not comprehensively disclosed, nor are any significant deviations in practice. While the 2014 EITI Report implies a sovereign guarantee on oil-backed infrastructure projects financed by China EXIM Bank and refers to unpaid arrears from the CORAF to the Treasury, the terms of such loans and guarantees are not described and it is unclear whether disclosures of loans and loan guarantees by the state and extractives SOEs are comprehensive.</v>
      </c>
      <c r="AK992" s="36" t="str">
        <f>VLOOKUP(First_Validations__2[[#This Row],[CountryReq]],Last_Validations[],COLUMNS($B:R)+1,FALSE)</f>
        <v>https://eiti.org/document/republic-of-congo-validation-2017</v>
      </c>
      <c r="AL992" s="36" t="str">
        <f>VLOOKUP(First_Validations__2[[#This Row],[CountryReq]],Last_Validations[],COLUMNS($B:S)+1,FALSE)</f>
        <v>http://www.itie-congo.org/</v>
      </c>
      <c r="AM992" s="36" t="str">
        <f>VLOOKUP(First_Validations__2[[#This Row],[CountryReq]],Last_Validations[],COLUMNS($B:T)+1,FALSE)</f>
        <v>https://eiti.org/api/v1.0/score_data/34</v>
      </c>
      <c r="AN992" s="36" t="str">
        <f>IF(First_Validations__2[[#This Row],[FirstValidation.Country: Year]]=First_Validations__2[[#This Row],[Country: Year]],"First","Second / Last")</f>
        <v>First</v>
      </c>
      <c r="AO992" s="36">
        <f>IF(AND(First_Validations__2[[#This Row],[FirstValidation.Validation score]]&lt;5,First_Validations__2[[#This Row],[FirstValidation.Validation score]]&gt;1),1,0)</f>
        <v>1</v>
      </c>
      <c r="AP992" s="36">
        <f>First_Validations__2[[#This Row],[Validation score]]-First_Validations__2[[#This Row],[FirstValidation.Validation score]]</f>
        <v>0</v>
      </c>
      <c r="AQ992" s="36">
        <f>IF(AND(First_Validations__2[[#This Row],[Corrective action]]=1,First_Validations__2[[#This Row],[Validation score]]&lt;5,First_Validations__2[[#This Row],[Validation score]]&gt;1),1,0)</f>
        <v>1</v>
      </c>
      <c r="AR992" s="36">
        <f>IF(AND(First_Validations__2[[#This Row],[Corrective action]]=1,OR(First_Validations__2[[#This Row],[Validation score]]&gt;4,First_Validations__2[[#This Row],[Validation score]]&lt;2)),1,0)</f>
        <v>0</v>
      </c>
      <c r="AS9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2" s="36" t="str">
        <f>VLOOKUP(First_Validations__2[[#This Row],[Requirement ('#)]],Requirements[[Requirements]:[Categories2]],2,FALSE)</f>
        <v>Licenses and contracts</v>
      </c>
    </row>
    <row r="993" spans="2:46">
      <c r="B993" s="34" t="s">
        <v>1456</v>
      </c>
      <c r="C993" s="34">
        <v>1</v>
      </c>
      <c r="D993" s="34">
        <v>34</v>
      </c>
      <c r="E993" s="34" t="s">
        <v>957</v>
      </c>
      <c r="F993" s="34" t="s">
        <v>1457</v>
      </c>
      <c r="G993" s="34" t="s">
        <v>1456</v>
      </c>
      <c r="H993" s="34" t="s">
        <v>958</v>
      </c>
      <c r="I993" s="34" t="s">
        <v>959</v>
      </c>
      <c r="J993" s="34">
        <v>2017</v>
      </c>
      <c r="K993" s="34">
        <v>2017</v>
      </c>
      <c r="L993" s="34" t="s">
        <v>1767</v>
      </c>
      <c r="M993" s="34" t="s">
        <v>1793</v>
      </c>
      <c r="N993" s="34">
        <v>4</v>
      </c>
      <c r="O993" s="34" t="s">
        <v>1767</v>
      </c>
      <c r="P993" s="34" t="s">
        <v>967</v>
      </c>
      <c r="Q993" s="34" t="s">
        <v>959</v>
      </c>
      <c r="R993" s="34" t="s">
        <v>1458</v>
      </c>
      <c r="S993" s="34" t="s">
        <v>1864</v>
      </c>
      <c r="T993" s="34" t="s">
        <v>2965</v>
      </c>
      <c r="U993" s="36" t="str">
        <f>VLOOKUP(First_Validations__2[[#This Row],[CountryReq]],Last_Validations[],COLUMNS($B:B)+1,FALSE)</f>
        <v>Republic of the Congo: 2017</v>
      </c>
      <c r="V993" s="36" t="str">
        <f>VLOOKUP(First_Validations__2[[#This Row],[CountryReq]],Last_Validations[],COLUMNS($B:C)+1,FALSE)</f>
        <v>Republic of the Congo</v>
      </c>
      <c r="W993" s="36">
        <f>VLOOKUP(First_Validations__2[[#This Row],[CountryReq]],Last_Validations[],COLUMNS($B:D)+1,FALSE)</f>
        <v>1</v>
      </c>
      <c r="X993" s="36">
        <f>VLOOKUP(First_Validations__2[[#This Row],[CountryReq]],Last_Validations[],COLUMNS($B:E)+1,FALSE)</f>
        <v>34</v>
      </c>
      <c r="Y993" s="36" t="str">
        <f>VLOOKUP(First_Validations__2[[#This Row],[CountryReq]],Last_Validations[],COLUMNS($B:F)+1,FALSE)</f>
        <v>Republic of the Congo: 2017</v>
      </c>
      <c r="Z993" s="36" t="str">
        <f>VLOOKUP(First_Validations__2[[#This Row],[CountryReq]],Last_Validations[],COLUMNS($B:G)+1,FALSE)</f>
        <v>COG</v>
      </c>
      <c r="AA993" s="36" t="str">
        <f>VLOOKUP(First_Validations__2[[#This Row],[CountryReq]],Last_Validations[],COLUMNS($B:H)+1,FALSE)</f>
        <v>Republic of the Congo</v>
      </c>
      <c r="AB993" s="36" t="str">
        <f>VLOOKUP(First_Validations__2[[#This Row],[CountryReq]],Last_Validations[],COLUMNS($B:I)+1,FALSE)</f>
        <v>https://eiti.org/BD/2018-34</v>
      </c>
      <c r="AC993" s="36" t="str">
        <f>VLOOKUP(First_Validations__2[[#This Row],[CountryReq]],Last_Validations[],COLUMNS($B:J)+1,FALSE)</f>
        <v>https://eiti.org/document/republic-of-congo-validation-2017</v>
      </c>
      <c r="AD993" s="36">
        <f>VLOOKUP(First_Validations__2[[#This Row],[CountryReq]],Last_Validations[],COLUMNS($B:K)+1,FALSE)</f>
        <v>2017</v>
      </c>
      <c r="AE993" s="36">
        <f>VLOOKUP(First_Validations__2[[#This Row],[CountryReq]],Last_Validations[],COLUMNS($B:L)+1,FALSE)</f>
        <v>2017</v>
      </c>
      <c r="AF993" s="36" t="str">
        <f>VLOOKUP(First_Validations__2[[#This Row],[CountryReq]],Last_Validations[],COLUMNS($B:M)+1,FALSE)</f>
        <v>Meaningful progress</v>
      </c>
      <c r="AG993" s="36" t="str">
        <f>VLOOKUP(First_Validations__2[[#This Row],[CountryReq]],Last_Validations[],COLUMNS($B:N)+1,FALSE)</f>
        <v>License register (#2.3)</v>
      </c>
      <c r="AH993" s="36">
        <f>VLOOKUP(First_Validations__2[[#This Row],[CountryReq]],Last_Validations[],COLUMNS($B:O)+1,FALSE)</f>
        <v>4</v>
      </c>
      <c r="AI993" s="36" t="str">
        <f>VLOOKUP(First_Validations__2[[#This Row],[CountryReq]],Last_Validations[],COLUMNS($B:P)+1,FALSE)</f>
        <v>Meaningful progress</v>
      </c>
      <c r="AJ993" s="36" t="str">
        <f>VLOOKUP(First_Validations__2[[#This Row],[CountryReq]],Last_Validations[],COLUMNS($B:Q)+1,FALSE)</f>
        <v>The 2014 EITI Report provides a list of mining, oil and gas licenses held by material companies, although it is unclear whether exploration licenses held by two material mining companies that are not members of the Federation of Mines were included. Information provided includes license-holder name and dates of award, as well as commodity covered for mining licenses but not for oil and gas. While dates of expiry and license coordinates are not provided in the 2014 EITI Report, the report provides the Decree numbers for 62 of the 65 licenses covered in the 2014 EITI Report (albeit without guidance on how to access individual Decrees), with license coordinates and dates of expiry accessible from the full text of the Decrees. However, the 2014 EITI Report does not provide dates of application for all licenses held by material companies, even though these are available in hard copy upon request from the line Ministries, nor guidance on how to access them. Licenses held by non-material companies are not covered and the 2014 EITI Report refers only generally to weaknesses in the license registers.</v>
      </c>
      <c r="AK993" s="36" t="str">
        <f>VLOOKUP(First_Validations__2[[#This Row],[CountryReq]],Last_Validations[],COLUMNS($B:R)+1,FALSE)</f>
        <v>https://eiti.org/document/republic-of-congo-validation-2017</v>
      </c>
      <c r="AL993" s="36" t="str">
        <f>VLOOKUP(First_Validations__2[[#This Row],[CountryReq]],Last_Validations[],COLUMNS($B:S)+1,FALSE)</f>
        <v>http://www.itie-congo.org/</v>
      </c>
      <c r="AM993" s="36" t="str">
        <f>VLOOKUP(First_Validations__2[[#This Row],[CountryReq]],Last_Validations[],COLUMNS($B:T)+1,FALSE)</f>
        <v>https://eiti.org/api/v1.0/score_data/34</v>
      </c>
      <c r="AN993" s="36" t="str">
        <f>IF(First_Validations__2[[#This Row],[FirstValidation.Country: Year]]=First_Validations__2[[#This Row],[Country: Year]],"First","Second / Last")</f>
        <v>First</v>
      </c>
      <c r="AO993" s="36">
        <f>IF(AND(First_Validations__2[[#This Row],[FirstValidation.Validation score]]&lt;5,First_Validations__2[[#This Row],[FirstValidation.Validation score]]&gt;1),1,0)</f>
        <v>1</v>
      </c>
      <c r="AP993" s="36">
        <f>First_Validations__2[[#This Row],[Validation score]]-First_Validations__2[[#This Row],[FirstValidation.Validation score]]</f>
        <v>0</v>
      </c>
      <c r="AQ993" s="36">
        <f>IF(AND(First_Validations__2[[#This Row],[Corrective action]]=1,First_Validations__2[[#This Row],[Validation score]]&lt;5,First_Validations__2[[#This Row],[Validation score]]&gt;1),1,0)</f>
        <v>1</v>
      </c>
      <c r="AR993" s="36">
        <f>IF(AND(First_Validations__2[[#This Row],[Corrective action]]=1,OR(First_Validations__2[[#This Row],[Validation score]]&gt;4,First_Validations__2[[#This Row],[Validation score]]&lt;2)),1,0)</f>
        <v>0</v>
      </c>
      <c r="AS9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3" s="36" t="str">
        <f>VLOOKUP(First_Validations__2[[#This Row],[Requirement ('#)]],Requirements[[Requirements]:[Categories2]],2,FALSE)</f>
        <v>Licenses and contracts</v>
      </c>
    </row>
    <row r="994" spans="2:46">
      <c r="B994" s="34" t="s">
        <v>1456</v>
      </c>
      <c r="C994" s="34">
        <v>1</v>
      </c>
      <c r="D994" s="34">
        <v>34</v>
      </c>
      <c r="E994" s="34" t="s">
        <v>957</v>
      </c>
      <c r="F994" s="34" t="s">
        <v>1457</v>
      </c>
      <c r="G994" s="34" t="s">
        <v>1456</v>
      </c>
      <c r="H994" s="34" t="s">
        <v>958</v>
      </c>
      <c r="I994" s="34" t="s">
        <v>959</v>
      </c>
      <c r="J994" s="34">
        <v>2017</v>
      </c>
      <c r="K994" s="34">
        <v>2017</v>
      </c>
      <c r="L994" s="34" t="s">
        <v>1767</v>
      </c>
      <c r="M994" s="34" t="s">
        <v>1794</v>
      </c>
      <c r="N994" s="34">
        <v>5</v>
      </c>
      <c r="O994" s="34" t="s">
        <v>1768</v>
      </c>
      <c r="P994" s="34" t="s">
        <v>968</v>
      </c>
      <c r="Q994" s="34" t="s">
        <v>959</v>
      </c>
      <c r="R994" s="34" t="s">
        <v>1458</v>
      </c>
      <c r="S994" s="34" t="s">
        <v>1864</v>
      </c>
      <c r="T994" s="34" t="s">
        <v>2959</v>
      </c>
      <c r="U994" s="36" t="str">
        <f>VLOOKUP(First_Validations__2[[#This Row],[CountryReq]],Last_Validations[],COLUMNS($B:B)+1,FALSE)</f>
        <v>Republic of the Congo: 2017</v>
      </c>
      <c r="V994" s="36" t="str">
        <f>VLOOKUP(First_Validations__2[[#This Row],[CountryReq]],Last_Validations[],COLUMNS($B:C)+1,FALSE)</f>
        <v>Republic of the Congo</v>
      </c>
      <c r="W994" s="36">
        <f>VLOOKUP(First_Validations__2[[#This Row],[CountryReq]],Last_Validations[],COLUMNS($B:D)+1,FALSE)</f>
        <v>1</v>
      </c>
      <c r="X994" s="36">
        <f>VLOOKUP(First_Validations__2[[#This Row],[CountryReq]],Last_Validations[],COLUMNS($B:E)+1,FALSE)</f>
        <v>34</v>
      </c>
      <c r="Y994" s="36" t="str">
        <f>VLOOKUP(First_Validations__2[[#This Row],[CountryReq]],Last_Validations[],COLUMNS($B:F)+1,FALSE)</f>
        <v>Republic of the Congo: 2017</v>
      </c>
      <c r="Z994" s="36" t="str">
        <f>VLOOKUP(First_Validations__2[[#This Row],[CountryReq]],Last_Validations[],COLUMNS($B:G)+1,FALSE)</f>
        <v>COG</v>
      </c>
      <c r="AA994" s="36" t="str">
        <f>VLOOKUP(First_Validations__2[[#This Row],[CountryReq]],Last_Validations[],COLUMNS($B:H)+1,FALSE)</f>
        <v>Republic of the Congo</v>
      </c>
      <c r="AB994" s="36" t="str">
        <f>VLOOKUP(First_Validations__2[[#This Row],[CountryReq]],Last_Validations[],COLUMNS($B:I)+1,FALSE)</f>
        <v>https://eiti.org/BD/2018-34</v>
      </c>
      <c r="AC994" s="36" t="str">
        <f>VLOOKUP(First_Validations__2[[#This Row],[CountryReq]],Last_Validations[],COLUMNS($B:J)+1,FALSE)</f>
        <v>https://eiti.org/document/republic-of-congo-validation-2017</v>
      </c>
      <c r="AD994" s="36">
        <f>VLOOKUP(First_Validations__2[[#This Row],[CountryReq]],Last_Validations[],COLUMNS($B:K)+1,FALSE)</f>
        <v>2017</v>
      </c>
      <c r="AE994" s="36">
        <f>VLOOKUP(First_Validations__2[[#This Row],[CountryReq]],Last_Validations[],COLUMNS($B:L)+1,FALSE)</f>
        <v>2017</v>
      </c>
      <c r="AF994" s="36" t="str">
        <f>VLOOKUP(First_Validations__2[[#This Row],[CountryReq]],Last_Validations[],COLUMNS($B:M)+1,FALSE)</f>
        <v>Meaningful progress</v>
      </c>
      <c r="AG994" s="36" t="str">
        <f>VLOOKUP(First_Validations__2[[#This Row],[CountryReq]],Last_Validations[],COLUMNS($B:N)+1,FALSE)</f>
        <v>Policy on contract disclosure (#2.4)</v>
      </c>
      <c r="AH994" s="36">
        <f>VLOOKUP(First_Validations__2[[#This Row],[CountryReq]],Last_Validations[],COLUMNS($B:O)+1,FALSE)</f>
        <v>5</v>
      </c>
      <c r="AI994" s="36" t="str">
        <f>VLOOKUP(First_Validations__2[[#This Row],[CountryReq]],Last_Validations[],COLUMNS($B:P)+1,FALSE)</f>
        <v>Satisfactory progress</v>
      </c>
      <c r="AJ994" s="36" t="str">
        <f>VLOOKUP(First_Validations__2[[#This Row],[CountryReq]],Last_Validations[],COLUMNS($B:Q)+1,FALSE)</f>
        <v>The government’s policy requires that all contracts signed by the state with mining, oil and gas companies, including PSCs to be published in the Journal Officiel and are therefore public documents. A new Transparency Law has expanded the scope to include forestry contracts. In practice, contracts  are published in the Journal Officiel with a link to the website of the Secretary General of the Government and some contracts are available on the EITI Congo website.</v>
      </c>
      <c r="AK994" s="36" t="str">
        <f>VLOOKUP(First_Validations__2[[#This Row],[CountryReq]],Last_Validations[],COLUMNS($B:R)+1,FALSE)</f>
        <v>https://eiti.org/document/republic-of-congo-validation-2017</v>
      </c>
      <c r="AL994" s="36" t="str">
        <f>VLOOKUP(First_Validations__2[[#This Row],[CountryReq]],Last_Validations[],COLUMNS($B:S)+1,FALSE)</f>
        <v>http://www.itie-congo.org/</v>
      </c>
      <c r="AM994" s="36" t="str">
        <f>VLOOKUP(First_Validations__2[[#This Row],[CountryReq]],Last_Validations[],COLUMNS($B:T)+1,FALSE)</f>
        <v>https://eiti.org/api/v1.0/score_data/34</v>
      </c>
      <c r="AN994" s="36" t="str">
        <f>IF(First_Validations__2[[#This Row],[FirstValidation.Country: Year]]=First_Validations__2[[#This Row],[Country: Year]],"First","Second / Last")</f>
        <v>First</v>
      </c>
      <c r="AO994" s="36">
        <f>IF(AND(First_Validations__2[[#This Row],[FirstValidation.Validation score]]&lt;5,First_Validations__2[[#This Row],[FirstValidation.Validation score]]&gt;1),1,0)</f>
        <v>0</v>
      </c>
      <c r="AP994" s="36">
        <f>First_Validations__2[[#This Row],[Validation score]]-First_Validations__2[[#This Row],[FirstValidation.Validation score]]</f>
        <v>0</v>
      </c>
      <c r="AQ994" s="36">
        <f>IF(AND(First_Validations__2[[#This Row],[Corrective action]]=1,First_Validations__2[[#This Row],[Validation score]]&lt;5,First_Validations__2[[#This Row],[Validation score]]&gt;1),1,0)</f>
        <v>0</v>
      </c>
      <c r="AR994" s="36">
        <f>IF(AND(First_Validations__2[[#This Row],[Corrective action]]=1,OR(First_Validations__2[[#This Row],[Validation score]]&gt;4,First_Validations__2[[#This Row],[Validation score]]&lt;2)),1,0)</f>
        <v>0</v>
      </c>
      <c r="AS9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4" s="36" t="str">
        <f>VLOOKUP(First_Validations__2[[#This Row],[Requirement ('#)]],Requirements[[Requirements]:[Categories2]],2,FALSE)</f>
        <v>Licenses and contracts</v>
      </c>
    </row>
    <row r="995" spans="2:46">
      <c r="B995" s="34" t="s">
        <v>1456</v>
      </c>
      <c r="C995" s="34">
        <v>1</v>
      </c>
      <c r="D995" s="34">
        <v>34</v>
      </c>
      <c r="E995" s="34" t="s">
        <v>957</v>
      </c>
      <c r="F995" s="34" t="s">
        <v>1457</v>
      </c>
      <c r="G995" s="34" t="s">
        <v>1456</v>
      </c>
      <c r="H995" s="34" t="s">
        <v>958</v>
      </c>
      <c r="I995" s="34" t="s">
        <v>959</v>
      </c>
      <c r="J995" s="34">
        <v>2017</v>
      </c>
      <c r="K995" s="34">
        <v>2017</v>
      </c>
      <c r="L995" s="34" t="s">
        <v>1767</v>
      </c>
      <c r="M995" s="34" t="s">
        <v>1801</v>
      </c>
      <c r="N995" s="34">
        <v>5</v>
      </c>
      <c r="O995" s="34" t="s">
        <v>1768</v>
      </c>
      <c r="P995" s="34" t="s">
        <v>973</v>
      </c>
      <c r="Q995" s="34" t="s">
        <v>959</v>
      </c>
      <c r="R995" s="34" t="s">
        <v>1458</v>
      </c>
      <c r="S995" s="34" t="s">
        <v>1864</v>
      </c>
      <c r="T995" s="34" t="s">
        <v>2964</v>
      </c>
      <c r="U995" s="36" t="str">
        <f>VLOOKUP(First_Validations__2[[#This Row],[CountryReq]],Last_Validations[],COLUMNS($B:B)+1,FALSE)</f>
        <v>Republic of the Congo: 2017</v>
      </c>
      <c r="V995" s="36" t="str">
        <f>VLOOKUP(First_Validations__2[[#This Row],[CountryReq]],Last_Validations[],COLUMNS($B:C)+1,FALSE)</f>
        <v>Republic of the Congo</v>
      </c>
      <c r="W995" s="36">
        <f>VLOOKUP(First_Validations__2[[#This Row],[CountryReq]],Last_Validations[],COLUMNS($B:D)+1,FALSE)</f>
        <v>1</v>
      </c>
      <c r="X995" s="36">
        <f>VLOOKUP(First_Validations__2[[#This Row],[CountryReq]],Last_Validations[],COLUMNS($B:E)+1,FALSE)</f>
        <v>34</v>
      </c>
      <c r="Y995" s="36" t="str">
        <f>VLOOKUP(First_Validations__2[[#This Row],[CountryReq]],Last_Validations[],COLUMNS($B:F)+1,FALSE)</f>
        <v>Republic of the Congo: 2017</v>
      </c>
      <c r="Z995" s="36" t="str">
        <f>VLOOKUP(First_Validations__2[[#This Row],[CountryReq]],Last_Validations[],COLUMNS($B:G)+1,FALSE)</f>
        <v>COG</v>
      </c>
      <c r="AA995" s="36" t="str">
        <f>VLOOKUP(First_Validations__2[[#This Row],[CountryReq]],Last_Validations[],COLUMNS($B:H)+1,FALSE)</f>
        <v>Republic of the Congo</v>
      </c>
      <c r="AB995" s="36" t="str">
        <f>VLOOKUP(First_Validations__2[[#This Row],[CountryReq]],Last_Validations[],COLUMNS($B:I)+1,FALSE)</f>
        <v>https://eiti.org/BD/2018-34</v>
      </c>
      <c r="AC995" s="36" t="str">
        <f>VLOOKUP(First_Validations__2[[#This Row],[CountryReq]],Last_Validations[],COLUMNS($B:J)+1,FALSE)</f>
        <v>https://eiti.org/document/republic-of-congo-validation-2017</v>
      </c>
      <c r="AD995" s="36">
        <f>VLOOKUP(First_Validations__2[[#This Row],[CountryReq]],Last_Validations[],COLUMNS($B:K)+1,FALSE)</f>
        <v>2017</v>
      </c>
      <c r="AE995" s="36">
        <f>VLOOKUP(First_Validations__2[[#This Row],[CountryReq]],Last_Validations[],COLUMNS($B:L)+1,FALSE)</f>
        <v>2017</v>
      </c>
      <c r="AF995" s="36" t="str">
        <f>VLOOKUP(First_Validations__2[[#This Row],[CountryReq]],Last_Validations[],COLUMNS($B:M)+1,FALSE)</f>
        <v>Meaningful progress</v>
      </c>
      <c r="AG995" s="36" t="str">
        <f>VLOOKUP(First_Validations__2[[#This Row],[CountryReq]],Last_Validations[],COLUMNS($B:N)+1,FALSE)</f>
        <v>Export data (#3.3)</v>
      </c>
      <c r="AH995" s="36">
        <f>VLOOKUP(First_Validations__2[[#This Row],[CountryReq]],Last_Validations[],COLUMNS($B:O)+1,FALSE)</f>
        <v>5</v>
      </c>
      <c r="AI995" s="36" t="str">
        <f>VLOOKUP(First_Validations__2[[#This Row],[CountryReq]],Last_Validations[],COLUMNS($B:P)+1,FALSE)</f>
        <v>Satisfactory progress</v>
      </c>
      <c r="AJ995" s="36" t="str">
        <f>VLOOKUP(First_Validations__2[[#This Row],[CountryReq]],Last_Validations[],COLUMNS($B:Q)+1,FALSE)</f>
        <v>The 2014 EITI Report provides export volumes and values for crude oil and diamonds, but not for gold from artisanal mining.</v>
      </c>
      <c r="AK995" s="36" t="str">
        <f>VLOOKUP(First_Validations__2[[#This Row],[CountryReq]],Last_Validations[],COLUMNS($B:R)+1,FALSE)</f>
        <v>https://eiti.org/document/republic-of-congo-validation-2017</v>
      </c>
      <c r="AL995" s="36" t="str">
        <f>VLOOKUP(First_Validations__2[[#This Row],[CountryReq]],Last_Validations[],COLUMNS($B:S)+1,FALSE)</f>
        <v>http://www.itie-congo.org/</v>
      </c>
      <c r="AM995" s="36" t="str">
        <f>VLOOKUP(First_Validations__2[[#This Row],[CountryReq]],Last_Validations[],COLUMNS($B:T)+1,FALSE)</f>
        <v>https://eiti.org/api/v1.0/score_data/34</v>
      </c>
      <c r="AN995" s="36" t="str">
        <f>IF(First_Validations__2[[#This Row],[FirstValidation.Country: Year]]=First_Validations__2[[#This Row],[Country: Year]],"First","Second / Last")</f>
        <v>First</v>
      </c>
      <c r="AO995" s="36">
        <f>IF(AND(First_Validations__2[[#This Row],[FirstValidation.Validation score]]&lt;5,First_Validations__2[[#This Row],[FirstValidation.Validation score]]&gt;1),1,0)</f>
        <v>0</v>
      </c>
      <c r="AP995" s="36">
        <f>First_Validations__2[[#This Row],[Validation score]]-First_Validations__2[[#This Row],[FirstValidation.Validation score]]</f>
        <v>0</v>
      </c>
      <c r="AQ995" s="36">
        <f>IF(AND(First_Validations__2[[#This Row],[Corrective action]]=1,First_Validations__2[[#This Row],[Validation score]]&lt;5,First_Validations__2[[#This Row],[Validation score]]&gt;1),1,0)</f>
        <v>0</v>
      </c>
      <c r="AR995" s="36">
        <f>IF(AND(First_Validations__2[[#This Row],[Corrective action]]=1,OR(First_Validations__2[[#This Row],[Validation score]]&gt;4,First_Validations__2[[#This Row],[Validation score]]&lt;2)),1,0)</f>
        <v>0</v>
      </c>
      <c r="AS9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5" s="36" t="str">
        <f>VLOOKUP(First_Validations__2[[#This Row],[Requirement ('#)]],Requirements[[Requirements]:[Categories2]],2,FALSE)</f>
        <v>Monitoring production</v>
      </c>
    </row>
    <row r="996" spans="2:46">
      <c r="B996" s="34" t="s">
        <v>1456</v>
      </c>
      <c r="C996" s="34">
        <v>1</v>
      </c>
      <c r="D996" s="34">
        <v>34</v>
      </c>
      <c r="E996" s="34" t="s">
        <v>957</v>
      </c>
      <c r="F996" s="34" t="s">
        <v>1457</v>
      </c>
      <c r="G996" s="34" t="s">
        <v>1456</v>
      </c>
      <c r="H996" s="34" t="s">
        <v>958</v>
      </c>
      <c r="I996" s="34" t="s">
        <v>959</v>
      </c>
      <c r="J996" s="34">
        <v>2017</v>
      </c>
      <c r="K996" s="34">
        <v>2017</v>
      </c>
      <c r="L996" s="34" t="s">
        <v>1767</v>
      </c>
      <c r="M996" s="34" t="s">
        <v>1802</v>
      </c>
      <c r="N996" s="34">
        <v>5</v>
      </c>
      <c r="O996" s="34" t="s">
        <v>1768</v>
      </c>
      <c r="P996" s="34" t="s">
        <v>974</v>
      </c>
      <c r="Q996" s="34" t="s">
        <v>959</v>
      </c>
      <c r="R996" s="34" t="s">
        <v>1458</v>
      </c>
      <c r="S996" s="34" t="s">
        <v>1864</v>
      </c>
      <c r="T996" s="34" t="s">
        <v>2961</v>
      </c>
      <c r="U996" s="36" t="str">
        <f>VLOOKUP(First_Validations__2[[#This Row],[CountryReq]],Last_Validations[],COLUMNS($B:B)+1,FALSE)</f>
        <v>Republic of the Congo: 2017</v>
      </c>
      <c r="V996" s="36" t="str">
        <f>VLOOKUP(First_Validations__2[[#This Row],[CountryReq]],Last_Validations[],COLUMNS($B:C)+1,FALSE)</f>
        <v>Republic of the Congo</v>
      </c>
      <c r="W996" s="36">
        <f>VLOOKUP(First_Validations__2[[#This Row],[CountryReq]],Last_Validations[],COLUMNS($B:D)+1,FALSE)</f>
        <v>1</v>
      </c>
      <c r="X996" s="36">
        <f>VLOOKUP(First_Validations__2[[#This Row],[CountryReq]],Last_Validations[],COLUMNS($B:E)+1,FALSE)</f>
        <v>34</v>
      </c>
      <c r="Y996" s="36" t="str">
        <f>VLOOKUP(First_Validations__2[[#This Row],[CountryReq]],Last_Validations[],COLUMNS($B:F)+1,FALSE)</f>
        <v>Republic of the Congo: 2017</v>
      </c>
      <c r="Z996" s="36" t="str">
        <f>VLOOKUP(First_Validations__2[[#This Row],[CountryReq]],Last_Validations[],COLUMNS($B:G)+1,FALSE)</f>
        <v>COG</v>
      </c>
      <c r="AA996" s="36" t="str">
        <f>VLOOKUP(First_Validations__2[[#This Row],[CountryReq]],Last_Validations[],COLUMNS($B:H)+1,FALSE)</f>
        <v>Republic of the Congo</v>
      </c>
      <c r="AB996" s="36" t="str">
        <f>VLOOKUP(First_Validations__2[[#This Row],[CountryReq]],Last_Validations[],COLUMNS($B:I)+1,FALSE)</f>
        <v>https://eiti.org/BD/2018-34</v>
      </c>
      <c r="AC996" s="36" t="str">
        <f>VLOOKUP(First_Validations__2[[#This Row],[CountryReq]],Last_Validations[],COLUMNS($B:J)+1,FALSE)</f>
        <v>https://eiti.org/document/republic-of-congo-validation-2017</v>
      </c>
      <c r="AD996" s="36">
        <f>VLOOKUP(First_Validations__2[[#This Row],[CountryReq]],Last_Validations[],COLUMNS($B:K)+1,FALSE)</f>
        <v>2017</v>
      </c>
      <c r="AE996" s="36">
        <f>VLOOKUP(First_Validations__2[[#This Row],[CountryReq]],Last_Validations[],COLUMNS($B:L)+1,FALSE)</f>
        <v>2017</v>
      </c>
      <c r="AF996" s="36" t="str">
        <f>VLOOKUP(First_Validations__2[[#This Row],[CountryReq]],Last_Validations[],COLUMNS($B:M)+1,FALSE)</f>
        <v>Meaningful progress</v>
      </c>
      <c r="AG996" s="36" t="str">
        <f>VLOOKUP(First_Validations__2[[#This Row],[CountryReq]],Last_Validations[],COLUMNS($B:N)+1,FALSE)</f>
        <v>Comprehensiveness (#4.1)</v>
      </c>
      <c r="AH996" s="36">
        <f>VLOOKUP(First_Validations__2[[#This Row],[CountryReq]],Last_Validations[],COLUMNS($B:O)+1,FALSE)</f>
        <v>5</v>
      </c>
      <c r="AI996" s="36" t="str">
        <f>VLOOKUP(First_Validations__2[[#This Row],[CountryReq]],Last_Validations[],COLUMNS($B:P)+1,FALSE)</f>
        <v>Satisfactory progress</v>
      </c>
      <c r="AJ996" s="36" t="str">
        <f>VLOOKUP(First_Validations__2[[#This Row],[CountryReq]],Last_Validations[],COLUMNS($B:Q)+1,FALSE)</f>
        <v>The MSG has agreed materiality thresholds for selecting companies and revenue streams, although the setting of a qualitative threshold for selecting companies means that companies that had ceased activities in 2014 were nevertheless included in the scope of reporting. The 2014 EITI Report lists and describes all material companies and revenue streams. The materiality of revenues from non-reporting companies is assessed, although the netting out of discrepancies tends to underestimate their cumulative value. Full government disclosure is provided.</v>
      </c>
      <c r="AK996" s="36" t="str">
        <f>VLOOKUP(First_Validations__2[[#This Row],[CountryReq]],Last_Validations[],COLUMNS($B:R)+1,FALSE)</f>
        <v>https://eiti.org/document/republic-of-congo-validation-2017</v>
      </c>
      <c r="AL996" s="36" t="str">
        <f>VLOOKUP(First_Validations__2[[#This Row],[CountryReq]],Last_Validations[],COLUMNS($B:S)+1,FALSE)</f>
        <v>http://www.itie-congo.org/</v>
      </c>
      <c r="AM996" s="36" t="str">
        <f>VLOOKUP(First_Validations__2[[#This Row],[CountryReq]],Last_Validations[],COLUMNS($B:T)+1,FALSE)</f>
        <v>https://eiti.org/api/v1.0/score_data/34</v>
      </c>
      <c r="AN996" s="36" t="str">
        <f>IF(First_Validations__2[[#This Row],[FirstValidation.Country: Year]]=First_Validations__2[[#This Row],[Country: Year]],"First","Second / Last")</f>
        <v>First</v>
      </c>
      <c r="AO996" s="36">
        <f>IF(AND(First_Validations__2[[#This Row],[FirstValidation.Validation score]]&lt;5,First_Validations__2[[#This Row],[FirstValidation.Validation score]]&gt;1),1,0)</f>
        <v>0</v>
      </c>
      <c r="AP996" s="36">
        <f>First_Validations__2[[#This Row],[Validation score]]-First_Validations__2[[#This Row],[FirstValidation.Validation score]]</f>
        <v>0</v>
      </c>
      <c r="AQ996" s="36">
        <f>IF(AND(First_Validations__2[[#This Row],[Corrective action]]=1,First_Validations__2[[#This Row],[Validation score]]&lt;5,First_Validations__2[[#This Row],[Validation score]]&gt;1),1,0)</f>
        <v>0</v>
      </c>
      <c r="AR996" s="36">
        <f>IF(AND(First_Validations__2[[#This Row],[Corrective action]]=1,OR(First_Validations__2[[#This Row],[Validation score]]&gt;4,First_Validations__2[[#This Row],[Validation score]]&lt;2)),1,0)</f>
        <v>0</v>
      </c>
      <c r="AS9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6" s="36" t="str">
        <f>VLOOKUP(First_Validations__2[[#This Row],[Requirement ('#)]],Requirements[[Requirements]:[Categories2]],2,FALSE)</f>
        <v>Revenue collection</v>
      </c>
    </row>
    <row r="997" spans="2:46">
      <c r="B997" s="34" t="s">
        <v>1456</v>
      </c>
      <c r="C997" s="34">
        <v>1</v>
      </c>
      <c r="D997" s="34">
        <v>34</v>
      </c>
      <c r="E997" s="34" t="s">
        <v>957</v>
      </c>
      <c r="F997" s="34" t="s">
        <v>1457</v>
      </c>
      <c r="G997" s="34" t="s">
        <v>1456</v>
      </c>
      <c r="H997" s="34" t="s">
        <v>958</v>
      </c>
      <c r="I997" s="34" t="s">
        <v>959</v>
      </c>
      <c r="J997" s="34">
        <v>2017</v>
      </c>
      <c r="K997" s="34">
        <v>2017</v>
      </c>
      <c r="L997" s="34" t="s">
        <v>1767</v>
      </c>
      <c r="M997" s="34" t="s">
        <v>1799</v>
      </c>
      <c r="N997" s="34">
        <v>5</v>
      </c>
      <c r="O997" s="34" t="s">
        <v>1768</v>
      </c>
      <c r="P997" s="34" t="s">
        <v>971</v>
      </c>
      <c r="Q997" s="34" t="s">
        <v>959</v>
      </c>
      <c r="R997" s="34" t="s">
        <v>1458</v>
      </c>
      <c r="S997" s="34" t="s">
        <v>1864</v>
      </c>
      <c r="T997" s="34" t="s">
        <v>2958</v>
      </c>
      <c r="U997" s="36" t="str">
        <f>VLOOKUP(First_Validations__2[[#This Row],[CountryReq]],Last_Validations[],COLUMNS($B:B)+1,FALSE)</f>
        <v>Republic of the Congo: 2017</v>
      </c>
      <c r="V997" s="36" t="str">
        <f>VLOOKUP(First_Validations__2[[#This Row],[CountryReq]],Last_Validations[],COLUMNS($B:C)+1,FALSE)</f>
        <v>Republic of the Congo</v>
      </c>
      <c r="W997" s="36">
        <f>VLOOKUP(First_Validations__2[[#This Row],[CountryReq]],Last_Validations[],COLUMNS($B:D)+1,FALSE)</f>
        <v>1</v>
      </c>
      <c r="X997" s="36">
        <f>VLOOKUP(First_Validations__2[[#This Row],[CountryReq]],Last_Validations[],COLUMNS($B:E)+1,FALSE)</f>
        <v>34</v>
      </c>
      <c r="Y997" s="36" t="str">
        <f>VLOOKUP(First_Validations__2[[#This Row],[CountryReq]],Last_Validations[],COLUMNS($B:F)+1,FALSE)</f>
        <v>Republic of the Congo: 2017</v>
      </c>
      <c r="Z997" s="36" t="str">
        <f>VLOOKUP(First_Validations__2[[#This Row],[CountryReq]],Last_Validations[],COLUMNS($B:G)+1,FALSE)</f>
        <v>COG</v>
      </c>
      <c r="AA997" s="36" t="str">
        <f>VLOOKUP(First_Validations__2[[#This Row],[CountryReq]],Last_Validations[],COLUMNS($B:H)+1,FALSE)</f>
        <v>Republic of the Congo</v>
      </c>
      <c r="AB997" s="36" t="str">
        <f>VLOOKUP(First_Validations__2[[#This Row],[CountryReq]],Last_Validations[],COLUMNS($B:I)+1,FALSE)</f>
        <v>https://eiti.org/BD/2018-34</v>
      </c>
      <c r="AC997" s="36" t="str">
        <f>VLOOKUP(First_Validations__2[[#This Row],[CountryReq]],Last_Validations[],COLUMNS($B:J)+1,FALSE)</f>
        <v>https://eiti.org/document/republic-of-congo-validation-2017</v>
      </c>
      <c r="AD997" s="36">
        <f>VLOOKUP(First_Validations__2[[#This Row],[CountryReq]],Last_Validations[],COLUMNS($B:K)+1,FALSE)</f>
        <v>2017</v>
      </c>
      <c r="AE997" s="36">
        <f>VLOOKUP(First_Validations__2[[#This Row],[CountryReq]],Last_Validations[],COLUMNS($B:L)+1,FALSE)</f>
        <v>2017</v>
      </c>
      <c r="AF997" s="36" t="str">
        <f>VLOOKUP(First_Validations__2[[#This Row],[CountryReq]],Last_Validations[],COLUMNS($B:M)+1,FALSE)</f>
        <v>Meaningful progress</v>
      </c>
      <c r="AG997" s="36" t="str">
        <f>VLOOKUP(First_Validations__2[[#This Row],[CountryReq]],Last_Validations[],COLUMNS($B:N)+1,FALSE)</f>
        <v>Exploration data (#3.1)</v>
      </c>
      <c r="AH997" s="36">
        <f>VLOOKUP(First_Validations__2[[#This Row],[CountryReq]],Last_Validations[],COLUMNS($B:O)+1,FALSE)</f>
        <v>5</v>
      </c>
      <c r="AI997" s="36" t="str">
        <f>VLOOKUP(First_Validations__2[[#This Row],[CountryReq]],Last_Validations[],COLUMNS($B:P)+1,FALSE)</f>
        <v>Satisfactory progress</v>
      </c>
      <c r="AJ997" s="36" t="str">
        <f>VLOOKUP(First_Validations__2[[#This Row],[CountryReq]],Last_Validations[],COLUMNS($B:Q)+1,FALSE)</f>
        <v>The 2014 EITI Report provides an overview of the mining, oil and gas sectors, but does not provide a clear description of significant exploration activities undertaken in 2014.</v>
      </c>
      <c r="AK997" s="36" t="str">
        <f>VLOOKUP(First_Validations__2[[#This Row],[CountryReq]],Last_Validations[],COLUMNS($B:R)+1,FALSE)</f>
        <v>https://eiti.org/document/republic-of-congo-validation-2017</v>
      </c>
      <c r="AL997" s="36" t="str">
        <f>VLOOKUP(First_Validations__2[[#This Row],[CountryReq]],Last_Validations[],COLUMNS($B:S)+1,FALSE)</f>
        <v>http://www.itie-congo.org/</v>
      </c>
      <c r="AM997" s="36" t="str">
        <f>VLOOKUP(First_Validations__2[[#This Row],[CountryReq]],Last_Validations[],COLUMNS($B:T)+1,FALSE)</f>
        <v>https://eiti.org/api/v1.0/score_data/34</v>
      </c>
      <c r="AN997" s="36" t="str">
        <f>IF(First_Validations__2[[#This Row],[FirstValidation.Country: Year]]=First_Validations__2[[#This Row],[Country: Year]],"First","Second / Last")</f>
        <v>First</v>
      </c>
      <c r="AO997" s="36">
        <f>IF(AND(First_Validations__2[[#This Row],[FirstValidation.Validation score]]&lt;5,First_Validations__2[[#This Row],[FirstValidation.Validation score]]&gt;1),1,0)</f>
        <v>0</v>
      </c>
      <c r="AP997" s="36">
        <f>First_Validations__2[[#This Row],[Validation score]]-First_Validations__2[[#This Row],[FirstValidation.Validation score]]</f>
        <v>0</v>
      </c>
      <c r="AQ997" s="36">
        <f>IF(AND(First_Validations__2[[#This Row],[Corrective action]]=1,First_Validations__2[[#This Row],[Validation score]]&lt;5,First_Validations__2[[#This Row],[Validation score]]&gt;1),1,0)</f>
        <v>0</v>
      </c>
      <c r="AR997" s="36">
        <f>IF(AND(First_Validations__2[[#This Row],[Corrective action]]=1,OR(First_Validations__2[[#This Row],[Validation score]]&gt;4,First_Validations__2[[#This Row],[Validation score]]&lt;2)),1,0)</f>
        <v>0</v>
      </c>
      <c r="AS9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7" s="36" t="str">
        <f>VLOOKUP(First_Validations__2[[#This Row],[Requirement ('#)]],Requirements[[Requirements]:[Categories2]],2,FALSE)</f>
        <v>Monitoring production</v>
      </c>
    </row>
    <row r="998" spans="2:46">
      <c r="B998" s="34" t="s">
        <v>1456</v>
      </c>
      <c r="C998" s="34">
        <v>1</v>
      </c>
      <c r="D998" s="34">
        <v>34</v>
      </c>
      <c r="E998" s="34" t="s">
        <v>957</v>
      </c>
      <c r="F998" s="34" t="s">
        <v>1457</v>
      </c>
      <c r="G998" s="34" t="s">
        <v>1456</v>
      </c>
      <c r="H998" s="34" t="s">
        <v>958</v>
      </c>
      <c r="I998" s="34" t="s">
        <v>959</v>
      </c>
      <c r="J998" s="34">
        <v>2017</v>
      </c>
      <c r="K998" s="34">
        <v>2017</v>
      </c>
      <c r="L998" s="34" t="s">
        <v>1767</v>
      </c>
      <c r="M998" s="34" t="s">
        <v>1800</v>
      </c>
      <c r="N998" s="34">
        <v>4</v>
      </c>
      <c r="O998" s="34" t="s">
        <v>1767</v>
      </c>
      <c r="P998" s="34" t="s">
        <v>972</v>
      </c>
      <c r="Q998" s="34" t="s">
        <v>959</v>
      </c>
      <c r="R998" s="34" t="s">
        <v>1458</v>
      </c>
      <c r="S998" s="34" t="s">
        <v>1864</v>
      </c>
      <c r="T998" s="34" t="s">
        <v>2963</v>
      </c>
      <c r="U998" s="36" t="str">
        <f>VLOOKUP(First_Validations__2[[#This Row],[CountryReq]],Last_Validations[],COLUMNS($B:B)+1,FALSE)</f>
        <v>Republic of the Congo: 2017</v>
      </c>
      <c r="V998" s="36" t="str">
        <f>VLOOKUP(First_Validations__2[[#This Row],[CountryReq]],Last_Validations[],COLUMNS($B:C)+1,FALSE)</f>
        <v>Republic of the Congo</v>
      </c>
      <c r="W998" s="36">
        <f>VLOOKUP(First_Validations__2[[#This Row],[CountryReq]],Last_Validations[],COLUMNS($B:D)+1,FALSE)</f>
        <v>1</v>
      </c>
      <c r="X998" s="36">
        <f>VLOOKUP(First_Validations__2[[#This Row],[CountryReq]],Last_Validations[],COLUMNS($B:E)+1,FALSE)</f>
        <v>34</v>
      </c>
      <c r="Y998" s="36" t="str">
        <f>VLOOKUP(First_Validations__2[[#This Row],[CountryReq]],Last_Validations[],COLUMNS($B:F)+1,FALSE)</f>
        <v>Republic of the Congo: 2017</v>
      </c>
      <c r="Z998" s="36" t="str">
        <f>VLOOKUP(First_Validations__2[[#This Row],[CountryReq]],Last_Validations[],COLUMNS($B:G)+1,FALSE)</f>
        <v>COG</v>
      </c>
      <c r="AA998" s="36" t="str">
        <f>VLOOKUP(First_Validations__2[[#This Row],[CountryReq]],Last_Validations[],COLUMNS($B:H)+1,FALSE)</f>
        <v>Republic of the Congo</v>
      </c>
      <c r="AB998" s="36" t="str">
        <f>VLOOKUP(First_Validations__2[[#This Row],[CountryReq]],Last_Validations[],COLUMNS($B:I)+1,FALSE)</f>
        <v>https://eiti.org/BD/2018-34</v>
      </c>
      <c r="AC998" s="36" t="str">
        <f>VLOOKUP(First_Validations__2[[#This Row],[CountryReq]],Last_Validations[],COLUMNS($B:J)+1,FALSE)</f>
        <v>https://eiti.org/document/republic-of-congo-validation-2017</v>
      </c>
      <c r="AD998" s="36">
        <f>VLOOKUP(First_Validations__2[[#This Row],[CountryReq]],Last_Validations[],COLUMNS($B:K)+1,FALSE)</f>
        <v>2017</v>
      </c>
      <c r="AE998" s="36">
        <f>VLOOKUP(First_Validations__2[[#This Row],[CountryReq]],Last_Validations[],COLUMNS($B:L)+1,FALSE)</f>
        <v>2017</v>
      </c>
      <c r="AF998" s="36" t="str">
        <f>VLOOKUP(First_Validations__2[[#This Row],[CountryReq]],Last_Validations[],COLUMNS($B:M)+1,FALSE)</f>
        <v>Meaningful progress</v>
      </c>
      <c r="AG998" s="36" t="str">
        <f>VLOOKUP(First_Validations__2[[#This Row],[CountryReq]],Last_Validations[],COLUMNS($B:N)+1,FALSE)</f>
        <v>Production data (#3.2)</v>
      </c>
      <c r="AH998" s="36">
        <f>VLOOKUP(First_Validations__2[[#This Row],[CountryReq]],Last_Validations[],COLUMNS($B:O)+1,FALSE)</f>
        <v>4</v>
      </c>
      <c r="AI998" s="36" t="str">
        <f>VLOOKUP(First_Validations__2[[#This Row],[CountryReq]],Last_Validations[],COLUMNS($B:P)+1,FALSE)</f>
        <v>Meaningful progress</v>
      </c>
      <c r="AJ998" s="36" t="str">
        <f>VLOOKUP(First_Validations__2[[#This Row],[CountryReq]],Last_Validations[],COLUMNS($B:Q)+1,FALSE)</f>
        <v>The 2014 EITI Report provides production volumes for crude oil and it is possible to calculate the value of oil production based on the average oil price provided. While diamond production volumes are provided in the report, values are not. Finally, production volumes and values are not provided for natural gas.</v>
      </c>
      <c r="AK998" s="36" t="str">
        <f>VLOOKUP(First_Validations__2[[#This Row],[CountryReq]],Last_Validations[],COLUMNS($B:R)+1,FALSE)</f>
        <v>https://eiti.org/document/republic-of-congo-validation-2017</v>
      </c>
      <c r="AL998" s="36" t="str">
        <f>VLOOKUP(First_Validations__2[[#This Row],[CountryReq]],Last_Validations[],COLUMNS($B:S)+1,FALSE)</f>
        <v>http://www.itie-congo.org/</v>
      </c>
      <c r="AM998" s="36" t="str">
        <f>VLOOKUP(First_Validations__2[[#This Row],[CountryReq]],Last_Validations[],COLUMNS($B:T)+1,FALSE)</f>
        <v>https://eiti.org/api/v1.0/score_data/34</v>
      </c>
      <c r="AN998" s="36" t="str">
        <f>IF(First_Validations__2[[#This Row],[FirstValidation.Country: Year]]=First_Validations__2[[#This Row],[Country: Year]],"First","Second / Last")</f>
        <v>First</v>
      </c>
      <c r="AO998" s="36">
        <f>IF(AND(First_Validations__2[[#This Row],[FirstValidation.Validation score]]&lt;5,First_Validations__2[[#This Row],[FirstValidation.Validation score]]&gt;1),1,0)</f>
        <v>1</v>
      </c>
      <c r="AP998" s="36">
        <f>First_Validations__2[[#This Row],[Validation score]]-First_Validations__2[[#This Row],[FirstValidation.Validation score]]</f>
        <v>0</v>
      </c>
      <c r="AQ998" s="36">
        <f>IF(AND(First_Validations__2[[#This Row],[Corrective action]]=1,First_Validations__2[[#This Row],[Validation score]]&lt;5,First_Validations__2[[#This Row],[Validation score]]&gt;1),1,0)</f>
        <v>1</v>
      </c>
      <c r="AR998" s="36">
        <f>IF(AND(First_Validations__2[[#This Row],[Corrective action]]=1,OR(First_Validations__2[[#This Row],[Validation score]]&gt;4,First_Validations__2[[#This Row],[Validation score]]&lt;2)),1,0)</f>
        <v>0</v>
      </c>
      <c r="AS9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8" s="36" t="str">
        <f>VLOOKUP(First_Validations__2[[#This Row],[Requirement ('#)]],Requirements[[Requirements]:[Categories2]],2,FALSE)</f>
        <v>Monitoring production</v>
      </c>
    </row>
    <row r="999" spans="2:46">
      <c r="B999" s="34" t="s">
        <v>1456</v>
      </c>
      <c r="C999" s="34">
        <v>1</v>
      </c>
      <c r="D999" s="34">
        <v>34</v>
      </c>
      <c r="E999" s="34" t="s">
        <v>957</v>
      </c>
      <c r="F999" s="34" t="s">
        <v>1457</v>
      </c>
      <c r="G999" s="34" t="s">
        <v>1456</v>
      </c>
      <c r="H999" s="34" t="s">
        <v>958</v>
      </c>
      <c r="I999" s="34" t="s">
        <v>959</v>
      </c>
      <c r="J999" s="34">
        <v>2017</v>
      </c>
      <c r="K999" s="34">
        <v>2017</v>
      </c>
      <c r="L999" s="34" t="s">
        <v>1767</v>
      </c>
      <c r="M999" s="34" t="s">
        <v>1787</v>
      </c>
      <c r="N999" s="34">
        <v>5</v>
      </c>
      <c r="O999" s="34" t="s">
        <v>1768</v>
      </c>
      <c r="P999" s="34" t="s">
        <v>961</v>
      </c>
      <c r="Q999" s="34" t="s">
        <v>959</v>
      </c>
      <c r="R999" s="34" t="s">
        <v>1458</v>
      </c>
      <c r="S999" s="34" t="s">
        <v>1864</v>
      </c>
      <c r="T999" s="34" t="s">
        <v>2966</v>
      </c>
      <c r="U999" s="36" t="str">
        <f>VLOOKUP(First_Validations__2[[#This Row],[CountryReq]],Last_Validations[],COLUMNS($B:B)+1,FALSE)</f>
        <v>Republic of the Congo: 2017</v>
      </c>
      <c r="V999" s="36" t="str">
        <f>VLOOKUP(First_Validations__2[[#This Row],[CountryReq]],Last_Validations[],COLUMNS($B:C)+1,FALSE)</f>
        <v>Republic of the Congo</v>
      </c>
      <c r="W999" s="36">
        <f>VLOOKUP(First_Validations__2[[#This Row],[CountryReq]],Last_Validations[],COLUMNS($B:D)+1,FALSE)</f>
        <v>1</v>
      </c>
      <c r="X999" s="36">
        <f>VLOOKUP(First_Validations__2[[#This Row],[CountryReq]],Last_Validations[],COLUMNS($B:E)+1,FALSE)</f>
        <v>34</v>
      </c>
      <c r="Y999" s="36" t="str">
        <f>VLOOKUP(First_Validations__2[[#This Row],[CountryReq]],Last_Validations[],COLUMNS($B:F)+1,FALSE)</f>
        <v>Republic of the Congo: 2017</v>
      </c>
      <c r="Z999" s="36" t="str">
        <f>VLOOKUP(First_Validations__2[[#This Row],[CountryReq]],Last_Validations[],COLUMNS($B:G)+1,FALSE)</f>
        <v>COG</v>
      </c>
      <c r="AA999" s="36" t="str">
        <f>VLOOKUP(First_Validations__2[[#This Row],[CountryReq]],Last_Validations[],COLUMNS($B:H)+1,FALSE)</f>
        <v>Republic of the Congo</v>
      </c>
      <c r="AB999" s="36" t="str">
        <f>VLOOKUP(First_Validations__2[[#This Row],[CountryReq]],Last_Validations[],COLUMNS($B:I)+1,FALSE)</f>
        <v>https://eiti.org/BD/2018-34</v>
      </c>
      <c r="AC999" s="36" t="str">
        <f>VLOOKUP(First_Validations__2[[#This Row],[CountryReq]],Last_Validations[],COLUMNS($B:J)+1,FALSE)</f>
        <v>https://eiti.org/document/republic-of-congo-validation-2017</v>
      </c>
      <c r="AD999" s="36">
        <f>VLOOKUP(First_Validations__2[[#This Row],[CountryReq]],Last_Validations[],COLUMNS($B:K)+1,FALSE)</f>
        <v>2017</v>
      </c>
      <c r="AE999" s="36">
        <f>VLOOKUP(First_Validations__2[[#This Row],[CountryReq]],Last_Validations[],COLUMNS($B:L)+1,FALSE)</f>
        <v>2017</v>
      </c>
      <c r="AF999" s="36" t="str">
        <f>VLOOKUP(First_Validations__2[[#This Row],[CountryReq]],Last_Validations[],COLUMNS($B:M)+1,FALSE)</f>
        <v>Meaningful progress</v>
      </c>
      <c r="AG999" s="36" t="str">
        <f>VLOOKUP(First_Validations__2[[#This Row],[CountryReq]],Last_Validations[],COLUMNS($B:N)+1,FALSE)</f>
        <v>Industry engagement (#1.2)</v>
      </c>
      <c r="AH999" s="36">
        <f>VLOOKUP(First_Validations__2[[#This Row],[CountryReq]],Last_Validations[],COLUMNS($B:O)+1,FALSE)</f>
        <v>5</v>
      </c>
      <c r="AI999" s="36" t="str">
        <f>VLOOKUP(First_Validations__2[[#This Row],[CountryReq]],Last_Validations[],COLUMNS($B:P)+1,FALSE)</f>
        <v>Satisfactory progress</v>
      </c>
      <c r="AJ999" s="36" t="str">
        <f>VLOOKUP(First_Validations__2[[#This Row],[CountryReq]],Last_Validations[],COLUMNS($B:Q)+1,FALSE)</f>
        <v xml:space="preserve">Companies are actively engaged in the design and implementation of the EITI, including MSG deliberations. </v>
      </c>
      <c r="AK999" s="36" t="str">
        <f>VLOOKUP(First_Validations__2[[#This Row],[CountryReq]],Last_Validations[],COLUMNS($B:R)+1,FALSE)</f>
        <v>https://eiti.org/document/republic-of-congo-validation-2017</v>
      </c>
      <c r="AL999" s="36" t="str">
        <f>VLOOKUP(First_Validations__2[[#This Row],[CountryReq]],Last_Validations[],COLUMNS($B:S)+1,FALSE)</f>
        <v>http://www.itie-congo.org/</v>
      </c>
      <c r="AM999" s="36" t="str">
        <f>VLOOKUP(First_Validations__2[[#This Row],[CountryReq]],Last_Validations[],COLUMNS($B:T)+1,FALSE)</f>
        <v>https://eiti.org/api/v1.0/score_data/34</v>
      </c>
      <c r="AN999" s="36" t="str">
        <f>IF(First_Validations__2[[#This Row],[FirstValidation.Country: Year]]=First_Validations__2[[#This Row],[Country: Year]],"First","Second / Last")</f>
        <v>First</v>
      </c>
      <c r="AO999" s="36">
        <f>IF(AND(First_Validations__2[[#This Row],[FirstValidation.Validation score]]&lt;5,First_Validations__2[[#This Row],[FirstValidation.Validation score]]&gt;1),1,0)</f>
        <v>0</v>
      </c>
      <c r="AP999" s="36">
        <f>First_Validations__2[[#This Row],[Validation score]]-First_Validations__2[[#This Row],[FirstValidation.Validation score]]</f>
        <v>0</v>
      </c>
      <c r="AQ999" s="36">
        <f>IF(AND(First_Validations__2[[#This Row],[Corrective action]]=1,First_Validations__2[[#This Row],[Validation score]]&lt;5,First_Validations__2[[#This Row],[Validation score]]&gt;1),1,0)</f>
        <v>0</v>
      </c>
      <c r="AR999" s="36">
        <f>IF(AND(First_Validations__2[[#This Row],[Corrective action]]=1,OR(First_Validations__2[[#This Row],[Validation score]]&gt;4,First_Validations__2[[#This Row],[Validation score]]&lt;2)),1,0)</f>
        <v>0</v>
      </c>
      <c r="AS9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999" s="36" t="str">
        <f>VLOOKUP(First_Validations__2[[#This Row],[Requirement ('#)]],Requirements[[Requirements]:[Categories2]],2,FALSE)</f>
        <v>MSG Oversight</v>
      </c>
    </row>
    <row r="1000" spans="2:46">
      <c r="B1000" s="34" t="s">
        <v>1456</v>
      </c>
      <c r="C1000" s="34">
        <v>1</v>
      </c>
      <c r="D1000" s="34">
        <v>34</v>
      </c>
      <c r="E1000" s="34" t="s">
        <v>957</v>
      </c>
      <c r="F1000" s="34" t="s">
        <v>1457</v>
      </c>
      <c r="G1000" s="34" t="s">
        <v>1456</v>
      </c>
      <c r="H1000" s="34" t="s">
        <v>958</v>
      </c>
      <c r="I1000" s="34" t="s">
        <v>959</v>
      </c>
      <c r="J1000" s="34">
        <v>2017</v>
      </c>
      <c r="K1000" s="34">
        <v>2017</v>
      </c>
      <c r="L1000" s="34" t="s">
        <v>1767</v>
      </c>
      <c r="M1000" s="34" t="s">
        <v>1788</v>
      </c>
      <c r="N1000" s="34">
        <v>4</v>
      </c>
      <c r="O1000" s="34" t="s">
        <v>1767</v>
      </c>
      <c r="P1000" s="34" t="s">
        <v>962</v>
      </c>
      <c r="Q1000" s="34" t="s">
        <v>959</v>
      </c>
      <c r="R1000" s="34" t="s">
        <v>1458</v>
      </c>
      <c r="S1000" s="34" t="s">
        <v>1864</v>
      </c>
      <c r="T1000" s="34" t="s">
        <v>2967</v>
      </c>
      <c r="U1000" s="36" t="str">
        <f>VLOOKUP(First_Validations__2[[#This Row],[CountryReq]],Last_Validations[],COLUMNS($B:B)+1,FALSE)</f>
        <v>Republic of the Congo: 2017</v>
      </c>
      <c r="V1000" s="36" t="str">
        <f>VLOOKUP(First_Validations__2[[#This Row],[CountryReq]],Last_Validations[],COLUMNS($B:C)+1,FALSE)</f>
        <v>Republic of the Congo</v>
      </c>
      <c r="W1000" s="36">
        <f>VLOOKUP(First_Validations__2[[#This Row],[CountryReq]],Last_Validations[],COLUMNS($B:D)+1,FALSE)</f>
        <v>1</v>
      </c>
      <c r="X1000" s="36">
        <f>VLOOKUP(First_Validations__2[[#This Row],[CountryReq]],Last_Validations[],COLUMNS($B:E)+1,FALSE)</f>
        <v>34</v>
      </c>
      <c r="Y1000" s="36" t="str">
        <f>VLOOKUP(First_Validations__2[[#This Row],[CountryReq]],Last_Validations[],COLUMNS($B:F)+1,FALSE)</f>
        <v>Republic of the Congo: 2017</v>
      </c>
      <c r="Z1000" s="36" t="str">
        <f>VLOOKUP(First_Validations__2[[#This Row],[CountryReq]],Last_Validations[],COLUMNS($B:G)+1,FALSE)</f>
        <v>COG</v>
      </c>
      <c r="AA1000" s="36" t="str">
        <f>VLOOKUP(First_Validations__2[[#This Row],[CountryReq]],Last_Validations[],COLUMNS($B:H)+1,FALSE)</f>
        <v>Republic of the Congo</v>
      </c>
      <c r="AB1000" s="36" t="str">
        <f>VLOOKUP(First_Validations__2[[#This Row],[CountryReq]],Last_Validations[],COLUMNS($B:I)+1,FALSE)</f>
        <v>https://eiti.org/BD/2018-34</v>
      </c>
      <c r="AC1000" s="36" t="str">
        <f>VLOOKUP(First_Validations__2[[#This Row],[CountryReq]],Last_Validations[],COLUMNS($B:J)+1,FALSE)</f>
        <v>https://eiti.org/document/republic-of-congo-validation-2017</v>
      </c>
      <c r="AD1000" s="36">
        <f>VLOOKUP(First_Validations__2[[#This Row],[CountryReq]],Last_Validations[],COLUMNS($B:K)+1,FALSE)</f>
        <v>2017</v>
      </c>
      <c r="AE1000" s="36">
        <f>VLOOKUP(First_Validations__2[[#This Row],[CountryReq]],Last_Validations[],COLUMNS($B:L)+1,FALSE)</f>
        <v>2017</v>
      </c>
      <c r="AF1000" s="36" t="str">
        <f>VLOOKUP(First_Validations__2[[#This Row],[CountryReq]],Last_Validations[],COLUMNS($B:M)+1,FALSE)</f>
        <v>Meaningful progress</v>
      </c>
      <c r="AG1000" s="36" t="str">
        <f>VLOOKUP(First_Validations__2[[#This Row],[CountryReq]],Last_Validations[],COLUMNS($B:N)+1,FALSE)</f>
        <v>Civil society engagement (#1.3)</v>
      </c>
      <c r="AH1000" s="36">
        <f>VLOOKUP(First_Validations__2[[#This Row],[CountryReq]],Last_Validations[],COLUMNS($B:O)+1,FALSE)</f>
        <v>4</v>
      </c>
      <c r="AI1000" s="36" t="str">
        <f>VLOOKUP(First_Validations__2[[#This Row],[CountryReq]],Last_Validations[],COLUMNS($B:P)+1,FALSE)</f>
        <v>Meaningful progress</v>
      </c>
      <c r="AJ1000" s="36" t="str">
        <f>VLOOKUP(First_Validations__2[[#This Row],[CountryReq]],Last_Validations[],COLUMNS($B:Q)+1,FALSE)</f>
        <v>Civil society is actively engaged in the EITI process, but the application of the civil society protocol, particularly as it relates to freedom of expression, is limited to civil society members on the MSG. This controlled space for civil society is narrowly defined to MSG members and excludes important actors substantially engaged in the EITI process who are routinely exposed to intimidation, reprisal and censorship.</v>
      </c>
      <c r="AK1000" s="36" t="str">
        <f>VLOOKUP(First_Validations__2[[#This Row],[CountryReq]],Last_Validations[],COLUMNS($B:R)+1,FALSE)</f>
        <v>https://eiti.org/document/republic-of-congo-validation-2017</v>
      </c>
      <c r="AL1000" s="36" t="str">
        <f>VLOOKUP(First_Validations__2[[#This Row],[CountryReq]],Last_Validations[],COLUMNS($B:S)+1,FALSE)</f>
        <v>http://www.itie-congo.org/</v>
      </c>
      <c r="AM1000" s="36" t="str">
        <f>VLOOKUP(First_Validations__2[[#This Row],[CountryReq]],Last_Validations[],COLUMNS($B:T)+1,FALSE)</f>
        <v>https://eiti.org/api/v1.0/score_data/34</v>
      </c>
      <c r="AN1000" s="36" t="str">
        <f>IF(First_Validations__2[[#This Row],[FirstValidation.Country: Year]]=First_Validations__2[[#This Row],[Country: Year]],"First","Second / Last")</f>
        <v>First</v>
      </c>
      <c r="AO1000" s="36">
        <f>IF(AND(First_Validations__2[[#This Row],[FirstValidation.Validation score]]&lt;5,First_Validations__2[[#This Row],[FirstValidation.Validation score]]&gt;1),1,0)</f>
        <v>1</v>
      </c>
      <c r="AP1000" s="36">
        <f>First_Validations__2[[#This Row],[Validation score]]-First_Validations__2[[#This Row],[FirstValidation.Validation score]]</f>
        <v>0</v>
      </c>
      <c r="AQ1000" s="36">
        <f>IF(AND(First_Validations__2[[#This Row],[Corrective action]]=1,First_Validations__2[[#This Row],[Validation score]]&lt;5,First_Validations__2[[#This Row],[Validation score]]&gt;1),1,0)</f>
        <v>1</v>
      </c>
      <c r="AR1000" s="36">
        <f>IF(AND(First_Validations__2[[#This Row],[Corrective action]]=1,OR(First_Validations__2[[#This Row],[Validation score]]&gt;4,First_Validations__2[[#This Row],[Validation score]]&lt;2)),1,0)</f>
        <v>0</v>
      </c>
      <c r="AS10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0" s="36" t="str">
        <f>VLOOKUP(First_Validations__2[[#This Row],[Requirement ('#)]],Requirements[[Requirements]:[Categories2]],2,FALSE)</f>
        <v>MSG Oversight</v>
      </c>
    </row>
    <row r="1001" spans="2:46">
      <c r="B1001" s="34" t="s">
        <v>1456</v>
      </c>
      <c r="C1001" s="34">
        <v>1</v>
      </c>
      <c r="D1001" s="34">
        <v>34</v>
      </c>
      <c r="E1001" s="34" t="s">
        <v>957</v>
      </c>
      <c r="F1001" s="34" t="s">
        <v>1457</v>
      </c>
      <c r="G1001" s="34" t="s">
        <v>1456</v>
      </c>
      <c r="H1001" s="34" t="s">
        <v>958</v>
      </c>
      <c r="I1001" s="34" t="s">
        <v>959</v>
      </c>
      <c r="J1001" s="34">
        <v>2017</v>
      </c>
      <c r="K1001" s="34">
        <v>2017</v>
      </c>
      <c r="L1001" s="34" t="s">
        <v>1767</v>
      </c>
      <c r="M1001" s="34" t="s">
        <v>1821</v>
      </c>
      <c r="N1001" s="34">
        <v>5</v>
      </c>
      <c r="O1001" s="34" t="s">
        <v>1768</v>
      </c>
      <c r="P1001" s="34" t="s">
        <v>992</v>
      </c>
      <c r="Q1001" s="34" t="s">
        <v>959</v>
      </c>
      <c r="R1001" s="34" t="s">
        <v>1458</v>
      </c>
      <c r="S1001" s="34" t="s">
        <v>1864</v>
      </c>
      <c r="T1001" s="34" t="s">
        <v>2979</v>
      </c>
      <c r="U1001" s="36" t="str">
        <f>VLOOKUP(First_Validations__2[[#This Row],[CountryReq]],Last_Validations[],COLUMNS($B:B)+1,FALSE)</f>
        <v>Republic of the Congo: 2017</v>
      </c>
      <c r="V1001" s="36" t="str">
        <f>VLOOKUP(First_Validations__2[[#This Row],[CountryReq]],Last_Validations[],COLUMNS($B:C)+1,FALSE)</f>
        <v>Republic of the Congo</v>
      </c>
      <c r="W1001" s="36">
        <f>VLOOKUP(First_Validations__2[[#This Row],[CountryReq]],Last_Validations[],COLUMNS($B:D)+1,FALSE)</f>
        <v>1</v>
      </c>
      <c r="X1001" s="36">
        <f>VLOOKUP(First_Validations__2[[#This Row],[CountryReq]],Last_Validations[],COLUMNS($B:E)+1,FALSE)</f>
        <v>34</v>
      </c>
      <c r="Y1001" s="36" t="str">
        <f>VLOOKUP(First_Validations__2[[#This Row],[CountryReq]],Last_Validations[],COLUMNS($B:F)+1,FALSE)</f>
        <v>Republic of the Congo: 2017</v>
      </c>
      <c r="Z1001" s="36" t="str">
        <f>VLOOKUP(First_Validations__2[[#This Row],[CountryReq]],Last_Validations[],COLUMNS($B:G)+1,FALSE)</f>
        <v>COG</v>
      </c>
      <c r="AA1001" s="36" t="str">
        <f>VLOOKUP(First_Validations__2[[#This Row],[CountryReq]],Last_Validations[],COLUMNS($B:H)+1,FALSE)</f>
        <v>Republic of the Congo</v>
      </c>
      <c r="AB1001" s="36" t="str">
        <f>VLOOKUP(First_Validations__2[[#This Row],[CountryReq]],Last_Validations[],COLUMNS($B:I)+1,FALSE)</f>
        <v>https://eiti.org/BD/2018-34</v>
      </c>
      <c r="AC1001" s="36" t="str">
        <f>VLOOKUP(First_Validations__2[[#This Row],[CountryReq]],Last_Validations[],COLUMNS($B:J)+1,FALSE)</f>
        <v>https://eiti.org/document/republic-of-congo-validation-2017</v>
      </c>
      <c r="AD1001" s="36">
        <f>VLOOKUP(First_Validations__2[[#This Row],[CountryReq]],Last_Validations[],COLUMNS($B:K)+1,FALSE)</f>
        <v>2017</v>
      </c>
      <c r="AE1001" s="36">
        <f>VLOOKUP(First_Validations__2[[#This Row],[CountryReq]],Last_Validations[],COLUMNS($B:L)+1,FALSE)</f>
        <v>2017</v>
      </c>
      <c r="AF1001" s="36" t="str">
        <f>VLOOKUP(First_Validations__2[[#This Row],[CountryReq]],Last_Validations[],COLUMNS($B:M)+1,FALSE)</f>
        <v>Meaningful progress</v>
      </c>
      <c r="AG1001" s="36" t="str">
        <f>VLOOKUP(First_Validations__2[[#This Row],[CountryReq]],Last_Validations[],COLUMNS($B:N)+1,FALSE)</f>
        <v>Outcomes and impact of implementation (#7.4)</v>
      </c>
      <c r="AH1001" s="36">
        <f>VLOOKUP(First_Validations__2[[#This Row],[CountryReq]],Last_Validations[],COLUMNS($B:O)+1,FALSE)</f>
        <v>5</v>
      </c>
      <c r="AI1001" s="36" t="str">
        <f>VLOOKUP(First_Validations__2[[#This Row],[CountryReq]],Last_Validations[],COLUMNS($B:P)+1,FALSE)</f>
        <v>Satisfactory progress</v>
      </c>
      <c r="AJ1001" s="36" t="str">
        <f>VLOOKUP(First_Validations__2[[#This Row],[CountryReq]],Last_Validations[],COLUMNS($B:Q)+1,FALSE)</f>
        <v xml:space="preserve">EITI-Congo has produced annual progress reports for 2014 and 2015 that thoroughly document progress and outcomes of implementation. </v>
      </c>
      <c r="AK1001" s="36" t="str">
        <f>VLOOKUP(First_Validations__2[[#This Row],[CountryReq]],Last_Validations[],COLUMNS($B:R)+1,FALSE)</f>
        <v>https://eiti.org/document/republic-of-congo-validation-2017</v>
      </c>
      <c r="AL1001" s="36" t="str">
        <f>VLOOKUP(First_Validations__2[[#This Row],[CountryReq]],Last_Validations[],COLUMNS($B:S)+1,FALSE)</f>
        <v>http://www.itie-congo.org/</v>
      </c>
      <c r="AM1001" s="36" t="str">
        <f>VLOOKUP(First_Validations__2[[#This Row],[CountryReq]],Last_Validations[],COLUMNS($B:T)+1,FALSE)</f>
        <v>https://eiti.org/api/v1.0/score_data/34</v>
      </c>
      <c r="AN1001" s="36" t="str">
        <f>IF(First_Validations__2[[#This Row],[FirstValidation.Country: Year]]=First_Validations__2[[#This Row],[Country: Year]],"First","Second / Last")</f>
        <v>First</v>
      </c>
      <c r="AO1001" s="36">
        <f>IF(AND(First_Validations__2[[#This Row],[FirstValidation.Validation score]]&lt;5,First_Validations__2[[#This Row],[FirstValidation.Validation score]]&gt;1),1,0)</f>
        <v>0</v>
      </c>
      <c r="AP1001" s="36">
        <f>First_Validations__2[[#This Row],[Validation score]]-First_Validations__2[[#This Row],[FirstValidation.Validation score]]</f>
        <v>0</v>
      </c>
      <c r="AQ1001" s="36">
        <f>IF(AND(First_Validations__2[[#This Row],[Corrective action]]=1,First_Validations__2[[#This Row],[Validation score]]&lt;5,First_Validations__2[[#This Row],[Validation score]]&gt;1),1,0)</f>
        <v>0</v>
      </c>
      <c r="AR1001" s="36">
        <f>IF(AND(First_Validations__2[[#This Row],[Corrective action]]=1,OR(First_Validations__2[[#This Row],[Validation score]]&gt;4,First_Validations__2[[#This Row],[Validation score]]&lt;2)),1,0)</f>
        <v>0</v>
      </c>
      <c r="AS10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1" s="36" t="str">
        <f>VLOOKUP(First_Validations__2[[#This Row],[Requirement ('#)]],Requirements[[Requirements]:[Categories2]],2,FALSE)</f>
        <v>Outcomes and impact</v>
      </c>
    </row>
    <row r="1002" spans="2:46">
      <c r="B1002" s="34" t="s">
        <v>1456</v>
      </c>
      <c r="C1002" s="34">
        <v>1</v>
      </c>
      <c r="D1002" s="34">
        <v>34</v>
      </c>
      <c r="E1002" s="34" t="s">
        <v>957</v>
      </c>
      <c r="F1002" s="34" t="s">
        <v>1457</v>
      </c>
      <c r="G1002" s="34" t="s">
        <v>1456</v>
      </c>
      <c r="H1002" s="34" t="s">
        <v>958</v>
      </c>
      <c r="I1002" s="34" t="s">
        <v>959</v>
      </c>
      <c r="J1002" s="34">
        <v>2017</v>
      </c>
      <c r="K1002" s="34">
        <v>2017</v>
      </c>
      <c r="L1002" s="34" t="s">
        <v>1767</v>
      </c>
      <c r="M1002" s="34" t="s">
        <v>1784</v>
      </c>
      <c r="N1002" s="34">
        <v>5</v>
      </c>
      <c r="O1002" s="34" t="s">
        <v>1768</v>
      </c>
      <c r="P1002" s="34" t="s">
        <v>960</v>
      </c>
      <c r="Q1002" s="34" t="s">
        <v>959</v>
      </c>
      <c r="R1002" s="34" t="s">
        <v>1458</v>
      </c>
      <c r="S1002" s="34" t="s">
        <v>1864</v>
      </c>
      <c r="T1002" s="34" t="s">
        <v>2969</v>
      </c>
      <c r="U1002" s="36" t="str">
        <f>VLOOKUP(First_Validations__2[[#This Row],[CountryReq]],Last_Validations[],COLUMNS($B:B)+1,FALSE)</f>
        <v>Republic of the Congo: 2017</v>
      </c>
      <c r="V1002" s="36" t="str">
        <f>VLOOKUP(First_Validations__2[[#This Row],[CountryReq]],Last_Validations[],COLUMNS($B:C)+1,FALSE)</f>
        <v>Republic of the Congo</v>
      </c>
      <c r="W1002" s="36">
        <f>VLOOKUP(First_Validations__2[[#This Row],[CountryReq]],Last_Validations[],COLUMNS($B:D)+1,FALSE)</f>
        <v>1</v>
      </c>
      <c r="X1002" s="36">
        <f>VLOOKUP(First_Validations__2[[#This Row],[CountryReq]],Last_Validations[],COLUMNS($B:E)+1,FALSE)</f>
        <v>34</v>
      </c>
      <c r="Y1002" s="36" t="str">
        <f>VLOOKUP(First_Validations__2[[#This Row],[CountryReq]],Last_Validations[],COLUMNS($B:F)+1,FALSE)</f>
        <v>Republic of the Congo: 2017</v>
      </c>
      <c r="Z1002" s="36" t="str">
        <f>VLOOKUP(First_Validations__2[[#This Row],[CountryReq]],Last_Validations[],COLUMNS($B:G)+1,FALSE)</f>
        <v>COG</v>
      </c>
      <c r="AA1002" s="36" t="str">
        <f>VLOOKUP(First_Validations__2[[#This Row],[CountryReq]],Last_Validations[],COLUMNS($B:H)+1,FALSE)</f>
        <v>Republic of the Congo</v>
      </c>
      <c r="AB1002" s="36" t="str">
        <f>VLOOKUP(First_Validations__2[[#This Row],[CountryReq]],Last_Validations[],COLUMNS($B:I)+1,FALSE)</f>
        <v>https://eiti.org/BD/2018-34</v>
      </c>
      <c r="AC1002" s="36" t="str">
        <f>VLOOKUP(First_Validations__2[[#This Row],[CountryReq]],Last_Validations[],COLUMNS($B:J)+1,FALSE)</f>
        <v>https://eiti.org/document/republic-of-congo-validation-2017</v>
      </c>
      <c r="AD1002" s="36">
        <f>VLOOKUP(First_Validations__2[[#This Row],[CountryReq]],Last_Validations[],COLUMNS($B:K)+1,FALSE)</f>
        <v>2017</v>
      </c>
      <c r="AE1002" s="36">
        <f>VLOOKUP(First_Validations__2[[#This Row],[CountryReq]],Last_Validations[],COLUMNS($B:L)+1,FALSE)</f>
        <v>2017</v>
      </c>
      <c r="AF1002" s="36" t="str">
        <f>VLOOKUP(First_Validations__2[[#This Row],[CountryReq]],Last_Validations[],COLUMNS($B:M)+1,FALSE)</f>
        <v>Meaningful progress</v>
      </c>
      <c r="AG1002" s="36" t="str">
        <f>VLOOKUP(First_Validations__2[[#This Row],[CountryReq]],Last_Validations[],COLUMNS($B:N)+1,FALSE)</f>
        <v>Government engagement (#1.1)</v>
      </c>
      <c r="AH1002" s="36">
        <f>VLOOKUP(First_Validations__2[[#This Row],[CountryReq]],Last_Validations[],COLUMNS($B:O)+1,FALSE)</f>
        <v>5</v>
      </c>
      <c r="AI1002" s="36" t="str">
        <f>VLOOKUP(First_Validations__2[[#This Row],[CountryReq]],Last_Validations[],COLUMNS($B:P)+1,FALSE)</f>
        <v>Satisfactory progress</v>
      </c>
      <c r="AJ1002" s="36" t="str">
        <f>VLOOKUP(First_Validations__2[[#This Row],[CountryReq]],Last_Validations[],COLUMNS($B:Q)+1,FALSE)</f>
        <v xml:space="preserve">The government is committed to the EITI and relevant government representatives are part of the MSG. Participation in MSG meetings is relatively low, but meetings are usually quorate. </v>
      </c>
      <c r="AK1002" s="36" t="str">
        <f>VLOOKUP(First_Validations__2[[#This Row],[CountryReq]],Last_Validations[],COLUMNS($B:R)+1,FALSE)</f>
        <v>https://eiti.org/document/republic-of-congo-validation-2017</v>
      </c>
      <c r="AL1002" s="36" t="str">
        <f>VLOOKUP(First_Validations__2[[#This Row],[CountryReq]],Last_Validations[],COLUMNS($B:S)+1,FALSE)</f>
        <v>http://www.itie-congo.org/</v>
      </c>
      <c r="AM1002" s="36" t="str">
        <f>VLOOKUP(First_Validations__2[[#This Row],[CountryReq]],Last_Validations[],COLUMNS($B:T)+1,FALSE)</f>
        <v>https://eiti.org/api/v1.0/score_data/34</v>
      </c>
      <c r="AN1002" s="36" t="str">
        <f>IF(First_Validations__2[[#This Row],[FirstValidation.Country: Year]]=First_Validations__2[[#This Row],[Country: Year]],"First","Second / Last")</f>
        <v>First</v>
      </c>
      <c r="AO1002" s="36">
        <f>IF(AND(First_Validations__2[[#This Row],[FirstValidation.Validation score]]&lt;5,First_Validations__2[[#This Row],[FirstValidation.Validation score]]&gt;1),1,0)</f>
        <v>0</v>
      </c>
      <c r="AP1002" s="36">
        <f>First_Validations__2[[#This Row],[Validation score]]-First_Validations__2[[#This Row],[FirstValidation.Validation score]]</f>
        <v>0</v>
      </c>
      <c r="AQ1002" s="36">
        <f>IF(AND(First_Validations__2[[#This Row],[Corrective action]]=1,First_Validations__2[[#This Row],[Validation score]]&lt;5,First_Validations__2[[#This Row],[Validation score]]&gt;1),1,0)</f>
        <v>0</v>
      </c>
      <c r="AR1002" s="36">
        <f>IF(AND(First_Validations__2[[#This Row],[Corrective action]]=1,OR(First_Validations__2[[#This Row],[Validation score]]&gt;4,First_Validations__2[[#This Row],[Validation score]]&lt;2)),1,0)</f>
        <v>0</v>
      </c>
      <c r="AS10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2" s="36" t="str">
        <f>VLOOKUP(First_Validations__2[[#This Row],[Requirement ('#)]],Requirements[[Requirements]:[Categories2]],2,FALSE)</f>
        <v>MSG Oversight</v>
      </c>
    </row>
    <row r="1003" spans="2:46">
      <c r="B1003" s="34" t="s">
        <v>1456</v>
      </c>
      <c r="C1003" s="34">
        <v>1</v>
      </c>
      <c r="D1003" s="34">
        <v>34</v>
      </c>
      <c r="E1003" s="34" t="s">
        <v>957</v>
      </c>
      <c r="F1003" s="34" t="s">
        <v>1457</v>
      </c>
      <c r="G1003" s="34" t="s">
        <v>1456</v>
      </c>
      <c r="H1003" s="34" t="s">
        <v>958</v>
      </c>
      <c r="I1003" s="34" t="s">
        <v>959</v>
      </c>
      <c r="J1003" s="34">
        <v>2017</v>
      </c>
      <c r="K1003" s="34">
        <v>2017</v>
      </c>
      <c r="L1003" s="34" t="s">
        <v>1767</v>
      </c>
      <c r="M1003" s="34" t="s">
        <v>1791</v>
      </c>
      <c r="N1003" s="34">
        <v>5</v>
      </c>
      <c r="O1003" s="34" t="s">
        <v>1768</v>
      </c>
      <c r="P1003" s="34" t="s">
        <v>965</v>
      </c>
      <c r="Q1003" s="34" t="s">
        <v>959</v>
      </c>
      <c r="R1003" s="34" t="s">
        <v>1458</v>
      </c>
      <c r="S1003" s="34" t="s">
        <v>1864</v>
      </c>
      <c r="T1003" s="34" t="s">
        <v>2970</v>
      </c>
      <c r="U1003" s="36" t="str">
        <f>VLOOKUP(First_Validations__2[[#This Row],[CountryReq]],Last_Validations[],COLUMNS($B:B)+1,FALSE)</f>
        <v>Republic of the Congo: 2017</v>
      </c>
      <c r="V1003" s="36" t="str">
        <f>VLOOKUP(First_Validations__2[[#This Row],[CountryReq]],Last_Validations[],COLUMNS($B:C)+1,FALSE)</f>
        <v>Republic of the Congo</v>
      </c>
      <c r="W1003" s="36">
        <f>VLOOKUP(First_Validations__2[[#This Row],[CountryReq]],Last_Validations[],COLUMNS($B:D)+1,FALSE)</f>
        <v>1</v>
      </c>
      <c r="X1003" s="36">
        <f>VLOOKUP(First_Validations__2[[#This Row],[CountryReq]],Last_Validations[],COLUMNS($B:E)+1,FALSE)</f>
        <v>34</v>
      </c>
      <c r="Y1003" s="36" t="str">
        <f>VLOOKUP(First_Validations__2[[#This Row],[CountryReq]],Last_Validations[],COLUMNS($B:F)+1,FALSE)</f>
        <v>Republic of the Congo: 2017</v>
      </c>
      <c r="Z1003" s="36" t="str">
        <f>VLOOKUP(First_Validations__2[[#This Row],[CountryReq]],Last_Validations[],COLUMNS($B:G)+1,FALSE)</f>
        <v>COG</v>
      </c>
      <c r="AA1003" s="36" t="str">
        <f>VLOOKUP(First_Validations__2[[#This Row],[CountryReq]],Last_Validations[],COLUMNS($B:H)+1,FALSE)</f>
        <v>Republic of the Congo</v>
      </c>
      <c r="AB1003" s="36" t="str">
        <f>VLOOKUP(First_Validations__2[[#This Row],[CountryReq]],Last_Validations[],COLUMNS($B:I)+1,FALSE)</f>
        <v>https://eiti.org/BD/2018-34</v>
      </c>
      <c r="AC1003" s="36" t="str">
        <f>VLOOKUP(First_Validations__2[[#This Row],[CountryReq]],Last_Validations[],COLUMNS($B:J)+1,FALSE)</f>
        <v>https://eiti.org/document/republic-of-congo-validation-2017</v>
      </c>
      <c r="AD1003" s="36">
        <f>VLOOKUP(First_Validations__2[[#This Row],[CountryReq]],Last_Validations[],COLUMNS($B:K)+1,FALSE)</f>
        <v>2017</v>
      </c>
      <c r="AE1003" s="36">
        <f>VLOOKUP(First_Validations__2[[#This Row],[CountryReq]],Last_Validations[],COLUMNS($B:L)+1,FALSE)</f>
        <v>2017</v>
      </c>
      <c r="AF1003" s="36" t="str">
        <f>VLOOKUP(First_Validations__2[[#This Row],[CountryReq]],Last_Validations[],COLUMNS($B:M)+1,FALSE)</f>
        <v>Meaningful progress</v>
      </c>
      <c r="AG1003" s="36" t="str">
        <f>VLOOKUP(First_Validations__2[[#This Row],[CountryReq]],Last_Validations[],COLUMNS($B:N)+1,FALSE)</f>
        <v>Legal framework (#2.1)</v>
      </c>
      <c r="AH1003" s="36">
        <f>VLOOKUP(First_Validations__2[[#This Row],[CountryReq]],Last_Validations[],COLUMNS($B:O)+1,FALSE)</f>
        <v>5</v>
      </c>
      <c r="AI1003" s="36" t="str">
        <f>VLOOKUP(First_Validations__2[[#This Row],[CountryReq]],Last_Validations[],COLUMNS($B:P)+1,FALSE)</f>
        <v>Satisfactory progress</v>
      </c>
      <c r="AJ1003" s="36" t="str">
        <f>VLOOKUP(First_Validations__2[[#This Row],[CountryReq]],Last_Validations[],COLUMNS($B:Q)+1,FALSE)</f>
        <v>The 2014 EITI Report provides an overview of the legal framework and fiscal environment in the mining, oil and gas sectors. However, it does not clearly detail the functions of the different government entities in the sectors. The description of revenue flows shows which government entity collects which revenue stream and most government agencies’ role is limited to collecting taxes and revenue, except DGH, which also plays a regulatory role.</v>
      </c>
      <c r="AK1003" s="36" t="str">
        <f>VLOOKUP(First_Validations__2[[#This Row],[CountryReq]],Last_Validations[],COLUMNS($B:R)+1,FALSE)</f>
        <v>https://eiti.org/document/republic-of-congo-validation-2017</v>
      </c>
      <c r="AL1003" s="36" t="str">
        <f>VLOOKUP(First_Validations__2[[#This Row],[CountryReq]],Last_Validations[],COLUMNS($B:S)+1,FALSE)</f>
        <v>http://www.itie-congo.org/</v>
      </c>
      <c r="AM1003" s="36" t="str">
        <f>VLOOKUP(First_Validations__2[[#This Row],[CountryReq]],Last_Validations[],COLUMNS($B:T)+1,FALSE)</f>
        <v>https://eiti.org/api/v1.0/score_data/34</v>
      </c>
      <c r="AN1003" s="36" t="str">
        <f>IF(First_Validations__2[[#This Row],[FirstValidation.Country: Year]]=First_Validations__2[[#This Row],[Country: Year]],"First","Second / Last")</f>
        <v>First</v>
      </c>
      <c r="AO1003" s="36">
        <f>IF(AND(First_Validations__2[[#This Row],[FirstValidation.Validation score]]&lt;5,First_Validations__2[[#This Row],[FirstValidation.Validation score]]&gt;1),1,0)</f>
        <v>0</v>
      </c>
      <c r="AP1003" s="36">
        <f>First_Validations__2[[#This Row],[Validation score]]-First_Validations__2[[#This Row],[FirstValidation.Validation score]]</f>
        <v>0</v>
      </c>
      <c r="AQ1003" s="36">
        <f>IF(AND(First_Validations__2[[#This Row],[Corrective action]]=1,First_Validations__2[[#This Row],[Validation score]]&lt;5,First_Validations__2[[#This Row],[Validation score]]&gt;1),1,0)</f>
        <v>0</v>
      </c>
      <c r="AR1003" s="36">
        <f>IF(AND(First_Validations__2[[#This Row],[Corrective action]]=1,OR(First_Validations__2[[#This Row],[Validation score]]&gt;4,First_Validations__2[[#This Row],[Validation score]]&lt;2)),1,0)</f>
        <v>0</v>
      </c>
      <c r="AS10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3" s="36" t="str">
        <f>VLOOKUP(First_Validations__2[[#This Row],[Requirement ('#)]],Requirements[[Requirements]:[Categories2]],2,FALSE)</f>
        <v>Licenses and contracts</v>
      </c>
    </row>
    <row r="1004" spans="2:46">
      <c r="B1004" s="34" t="s">
        <v>1456</v>
      </c>
      <c r="C1004" s="34">
        <v>1</v>
      </c>
      <c r="D1004" s="34">
        <v>34</v>
      </c>
      <c r="E1004" s="34" t="s">
        <v>957</v>
      </c>
      <c r="F1004" s="34" t="s">
        <v>1457</v>
      </c>
      <c r="G1004" s="34" t="s">
        <v>1456</v>
      </c>
      <c r="H1004" s="34" t="s">
        <v>958</v>
      </c>
      <c r="I1004" s="34" t="s">
        <v>959</v>
      </c>
      <c r="J1004" s="34">
        <v>2017</v>
      </c>
      <c r="K1004" s="34">
        <v>2017</v>
      </c>
      <c r="L1004" s="34" t="s">
        <v>1767</v>
      </c>
      <c r="M1004" s="34" t="s">
        <v>1792</v>
      </c>
      <c r="N1004" s="34">
        <v>3</v>
      </c>
      <c r="O1004" s="34" t="s">
        <v>1798</v>
      </c>
      <c r="P1004" s="34" t="s">
        <v>966</v>
      </c>
      <c r="Q1004" s="34" t="s">
        <v>959</v>
      </c>
      <c r="R1004" s="34" t="s">
        <v>1458</v>
      </c>
      <c r="S1004" s="34" t="s">
        <v>1864</v>
      </c>
      <c r="T1004" s="34" t="s">
        <v>2971</v>
      </c>
      <c r="U1004" s="36" t="str">
        <f>VLOOKUP(First_Validations__2[[#This Row],[CountryReq]],Last_Validations[],COLUMNS($B:B)+1,FALSE)</f>
        <v>Republic of the Congo: 2017</v>
      </c>
      <c r="V1004" s="36" t="str">
        <f>VLOOKUP(First_Validations__2[[#This Row],[CountryReq]],Last_Validations[],COLUMNS($B:C)+1,FALSE)</f>
        <v>Republic of the Congo</v>
      </c>
      <c r="W1004" s="36">
        <f>VLOOKUP(First_Validations__2[[#This Row],[CountryReq]],Last_Validations[],COLUMNS($B:D)+1,FALSE)</f>
        <v>1</v>
      </c>
      <c r="X1004" s="36">
        <f>VLOOKUP(First_Validations__2[[#This Row],[CountryReq]],Last_Validations[],COLUMNS($B:E)+1,FALSE)</f>
        <v>34</v>
      </c>
      <c r="Y1004" s="36" t="str">
        <f>VLOOKUP(First_Validations__2[[#This Row],[CountryReq]],Last_Validations[],COLUMNS($B:F)+1,FALSE)</f>
        <v>Republic of the Congo: 2017</v>
      </c>
      <c r="Z1004" s="36" t="str">
        <f>VLOOKUP(First_Validations__2[[#This Row],[CountryReq]],Last_Validations[],COLUMNS($B:G)+1,FALSE)</f>
        <v>COG</v>
      </c>
      <c r="AA1004" s="36" t="str">
        <f>VLOOKUP(First_Validations__2[[#This Row],[CountryReq]],Last_Validations[],COLUMNS($B:H)+1,FALSE)</f>
        <v>Republic of the Congo</v>
      </c>
      <c r="AB1004" s="36" t="str">
        <f>VLOOKUP(First_Validations__2[[#This Row],[CountryReq]],Last_Validations[],COLUMNS($B:I)+1,FALSE)</f>
        <v>https://eiti.org/BD/2018-34</v>
      </c>
      <c r="AC1004" s="36" t="str">
        <f>VLOOKUP(First_Validations__2[[#This Row],[CountryReq]],Last_Validations[],COLUMNS($B:J)+1,FALSE)</f>
        <v>https://eiti.org/document/republic-of-congo-validation-2017</v>
      </c>
      <c r="AD1004" s="36">
        <f>VLOOKUP(First_Validations__2[[#This Row],[CountryReq]],Last_Validations[],COLUMNS($B:K)+1,FALSE)</f>
        <v>2017</v>
      </c>
      <c r="AE1004" s="36">
        <f>VLOOKUP(First_Validations__2[[#This Row],[CountryReq]],Last_Validations[],COLUMNS($B:L)+1,FALSE)</f>
        <v>2017</v>
      </c>
      <c r="AF1004" s="36" t="str">
        <f>VLOOKUP(First_Validations__2[[#This Row],[CountryReq]],Last_Validations[],COLUMNS($B:M)+1,FALSE)</f>
        <v>Meaningful progress</v>
      </c>
      <c r="AG1004" s="36" t="str">
        <f>VLOOKUP(First_Validations__2[[#This Row],[CountryReq]],Last_Validations[],COLUMNS($B:N)+1,FALSE)</f>
        <v>License allocations (#2.2)</v>
      </c>
      <c r="AH1004" s="36">
        <f>VLOOKUP(First_Validations__2[[#This Row],[CountryReq]],Last_Validations[],COLUMNS($B:O)+1,FALSE)</f>
        <v>3</v>
      </c>
      <c r="AI1004" s="36" t="str">
        <f>VLOOKUP(First_Validations__2[[#This Row],[CountryReq]],Last_Validations[],COLUMNS($B:P)+1,FALSE)</f>
        <v>Inadequate progress</v>
      </c>
      <c r="AJ1004" s="36" t="str">
        <f>VLOOKUP(First_Validations__2[[#This Row],[CountryReq]],Last_Validations[],COLUMNS($B:Q)+1,FALSE)</f>
        <v>The 2014 EITI Report lists one oil and gas license equity transfer, seven oil and gas license transfers and one mining license renewal in 2014, but provides only a cursory overview of the license allocation process. The report does not mention any mining exploration license awards in 2014, although stakeholder consultations highlighted the existence of several such awards in 2014. Detailed technical and financial criteria assessed during license awards and transfers are not described, nor are any deviations from statutory procedures for all licenses awarded and transferred in 2014.</v>
      </c>
      <c r="AK1004" s="36" t="str">
        <f>VLOOKUP(First_Validations__2[[#This Row],[CountryReq]],Last_Validations[],COLUMNS($B:R)+1,FALSE)</f>
        <v>https://eiti.org/document/republic-of-congo-validation-2017</v>
      </c>
      <c r="AL1004" s="36" t="str">
        <f>VLOOKUP(First_Validations__2[[#This Row],[CountryReq]],Last_Validations[],COLUMNS($B:S)+1,FALSE)</f>
        <v>http://www.itie-congo.org/</v>
      </c>
      <c r="AM1004" s="36" t="str">
        <f>VLOOKUP(First_Validations__2[[#This Row],[CountryReq]],Last_Validations[],COLUMNS($B:T)+1,FALSE)</f>
        <v>https://eiti.org/api/v1.0/score_data/34</v>
      </c>
      <c r="AN1004" s="36" t="str">
        <f>IF(First_Validations__2[[#This Row],[FirstValidation.Country: Year]]=First_Validations__2[[#This Row],[Country: Year]],"First","Second / Last")</f>
        <v>First</v>
      </c>
      <c r="AO1004" s="36">
        <f>IF(AND(First_Validations__2[[#This Row],[FirstValidation.Validation score]]&lt;5,First_Validations__2[[#This Row],[FirstValidation.Validation score]]&gt;1),1,0)</f>
        <v>1</v>
      </c>
      <c r="AP1004" s="36">
        <f>First_Validations__2[[#This Row],[Validation score]]-First_Validations__2[[#This Row],[FirstValidation.Validation score]]</f>
        <v>0</v>
      </c>
      <c r="AQ1004" s="36">
        <f>IF(AND(First_Validations__2[[#This Row],[Corrective action]]=1,First_Validations__2[[#This Row],[Validation score]]&lt;5,First_Validations__2[[#This Row],[Validation score]]&gt;1),1,0)</f>
        <v>1</v>
      </c>
      <c r="AR1004" s="36">
        <f>IF(AND(First_Validations__2[[#This Row],[Corrective action]]=1,OR(First_Validations__2[[#This Row],[Validation score]]&gt;4,First_Validations__2[[#This Row],[Validation score]]&lt;2)),1,0)</f>
        <v>0</v>
      </c>
      <c r="AS10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4" s="36" t="str">
        <f>VLOOKUP(First_Validations__2[[#This Row],[Requirement ('#)]],Requirements[[Requirements]:[Categories2]],2,FALSE)</f>
        <v>Licenses and contracts</v>
      </c>
    </row>
    <row r="1005" spans="2:46">
      <c r="B1005" s="34" t="s">
        <v>1456</v>
      </c>
      <c r="C1005" s="34">
        <v>1</v>
      </c>
      <c r="D1005" s="34">
        <v>34</v>
      </c>
      <c r="E1005" s="34" t="s">
        <v>957</v>
      </c>
      <c r="F1005" s="34" t="s">
        <v>1457</v>
      </c>
      <c r="G1005" s="34" t="s">
        <v>1456</v>
      </c>
      <c r="H1005" s="34" t="s">
        <v>958</v>
      </c>
      <c r="I1005" s="34" t="s">
        <v>959</v>
      </c>
      <c r="J1005" s="34">
        <v>2017</v>
      </c>
      <c r="K1005" s="34">
        <v>2017</v>
      </c>
      <c r="L1005" s="34" t="s">
        <v>1767</v>
      </c>
      <c r="M1005" s="34" t="s">
        <v>1789</v>
      </c>
      <c r="N1005" s="34">
        <v>3</v>
      </c>
      <c r="O1005" s="34" t="s">
        <v>1798</v>
      </c>
      <c r="P1005" s="34" t="s">
        <v>963</v>
      </c>
      <c r="Q1005" s="34" t="s">
        <v>959</v>
      </c>
      <c r="R1005" s="34" t="s">
        <v>1458</v>
      </c>
      <c r="S1005" s="34" t="s">
        <v>1864</v>
      </c>
      <c r="T1005" s="34" t="s">
        <v>2972</v>
      </c>
      <c r="U1005" s="36" t="str">
        <f>VLOOKUP(First_Validations__2[[#This Row],[CountryReq]],Last_Validations[],COLUMNS($B:B)+1,FALSE)</f>
        <v>Republic of the Congo: 2017</v>
      </c>
      <c r="V1005" s="36" t="str">
        <f>VLOOKUP(First_Validations__2[[#This Row],[CountryReq]],Last_Validations[],COLUMNS($B:C)+1,FALSE)</f>
        <v>Republic of the Congo</v>
      </c>
      <c r="W1005" s="36">
        <f>VLOOKUP(First_Validations__2[[#This Row],[CountryReq]],Last_Validations[],COLUMNS($B:D)+1,FALSE)</f>
        <v>1</v>
      </c>
      <c r="X1005" s="36">
        <f>VLOOKUP(First_Validations__2[[#This Row],[CountryReq]],Last_Validations[],COLUMNS($B:E)+1,FALSE)</f>
        <v>34</v>
      </c>
      <c r="Y1005" s="36" t="str">
        <f>VLOOKUP(First_Validations__2[[#This Row],[CountryReq]],Last_Validations[],COLUMNS($B:F)+1,FALSE)</f>
        <v>Republic of the Congo: 2017</v>
      </c>
      <c r="Z1005" s="36" t="str">
        <f>VLOOKUP(First_Validations__2[[#This Row],[CountryReq]],Last_Validations[],COLUMNS($B:G)+1,FALSE)</f>
        <v>COG</v>
      </c>
      <c r="AA1005" s="36" t="str">
        <f>VLOOKUP(First_Validations__2[[#This Row],[CountryReq]],Last_Validations[],COLUMNS($B:H)+1,FALSE)</f>
        <v>Republic of the Congo</v>
      </c>
      <c r="AB1005" s="36" t="str">
        <f>VLOOKUP(First_Validations__2[[#This Row],[CountryReq]],Last_Validations[],COLUMNS($B:I)+1,FALSE)</f>
        <v>https://eiti.org/BD/2018-34</v>
      </c>
      <c r="AC1005" s="36" t="str">
        <f>VLOOKUP(First_Validations__2[[#This Row],[CountryReq]],Last_Validations[],COLUMNS($B:J)+1,FALSE)</f>
        <v>https://eiti.org/document/republic-of-congo-validation-2017</v>
      </c>
      <c r="AD1005" s="36">
        <f>VLOOKUP(First_Validations__2[[#This Row],[CountryReq]],Last_Validations[],COLUMNS($B:K)+1,FALSE)</f>
        <v>2017</v>
      </c>
      <c r="AE1005" s="36">
        <f>VLOOKUP(First_Validations__2[[#This Row],[CountryReq]],Last_Validations[],COLUMNS($B:L)+1,FALSE)</f>
        <v>2017</v>
      </c>
      <c r="AF1005" s="36" t="str">
        <f>VLOOKUP(First_Validations__2[[#This Row],[CountryReq]],Last_Validations[],COLUMNS($B:M)+1,FALSE)</f>
        <v>Meaningful progress</v>
      </c>
      <c r="AG1005" s="36" t="str">
        <f>VLOOKUP(First_Validations__2[[#This Row],[CountryReq]],Last_Validations[],COLUMNS($B:N)+1,FALSE)</f>
        <v>MSG governance (#1.4)</v>
      </c>
      <c r="AH1005" s="36">
        <f>VLOOKUP(First_Validations__2[[#This Row],[CountryReq]],Last_Validations[],COLUMNS($B:O)+1,FALSE)</f>
        <v>3</v>
      </c>
      <c r="AI1005" s="36" t="str">
        <f>VLOOKUP(First_Validations__2[[#This Row],[CountryReq]],Last_Validations[],COLUMNS($B:P)+1,FALSE)</f>
        <v>Inadequate progress</v>
      </c>
      <c r="AJ1005" s="36" t="str">
        <f>VLOOKUP(First_Validations__2[[#This Row],[CountryReq]],Last_Validations[],COLUMNS($B:Q)+1,FALSE)</f>
        <v xml:space="preserve">The MSG includes relevant actors with adequate representation of key stakeholders, but the three-year mandate of MSG members (December 2012 to December 2015) has expired with no evidence of renewal. The MSG meets frequently, but there are gaps in attendance and record keeping. The MSG’s TOR lacks clear procedures for decision making, internal governance and the per diem policy remains ad hoc, opaque and could lead to conflicts of interest. </v>
      </c>
      <c r="AK1005" s="36" t="str">
        <f>VLOOKUP(First_Validations__2[[#This Row],[CountryReq]],Last_Validations[],COLUMNS($B:R)+1,FALSE)</f>
        <v>https://eiti.org/document/republic-of-congo-validation-2017</v>
      </c>
      <c r="AL1005" s="36" t="str">
        <f>VLOOKUP(First_Validations__2[[#This Row],[CountryReq]],Last_Validations[],COLUMNS($B:S)+1,FALSE)</f>
        <v>http://www.itie-congo.org/</v>
      </c>
      <c r="AM1005" s="36" t="str">
        <f>VLOOKUP(First_Validations__2[[#This Row],[CountryReq]],Last_Validations[],COLUMNS($B:T)+1,FALSE)</f>
        <v>https://eiti.org/api/v1.0/score_data/34</v>
      </c>
      <c r="AN1005" s="36" t="str">
        <f>IF(First_Validations__2[[#This Row],[FirstValidation.Country: Year]]=First_Validations__2[[#This Row],[Country: Year]],"First","Second / Last")</f>
        <v>First</v>
      </c>
      <c r="AO1005" s="36">
        <f>IF(AND(First_Validations__2[[#This Row],[FirstValidation.Validation score]]&lt;5,First_Validations__2[[#This Row],[FirstValidation.Validation score]]&gt;1),1,0)</f>
        <v>1</v>
      </c>
      <c r="AP1005" s="36">
        <f>First_Validations__2[[#This Row],[Validation score]]-First_Validations__2[[#This Row],[FirstValidation.Validation score]]</f>
        <v>0</v>
      </c>
      <c r="AQ1005" s="36">
        <f>IF(AND(First_Validations__2[[#This Row],[Corrective action]]=1,First_Validations__2[[#This Row],[Validation score]]&lt;5,First_Validations__2[[#This Row],[Validation score]]&gt;1),1,0)</f>
        <v>1</v>
      </c>
      <c r="AR1005" s="36">
        <f>IF(AND(First_Validations__2[[#This Row],[Corrective action]]=1,OR(First_Validations__2[[#This Row],[Validation score]]&gt;4,First_Validations__2[[#This Row],[Validation score]]&lt;2)),1,0)</f>
        <v>0</v>
      </c>
      <c r="AS10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5" s="36" t="str">
        <f>VLOOKUP(First_Validations__2[[#This Row],[Requirement ('#)]],Requirements[[Requirements]:[Categories2]],2,FALSE)</f>
        <v>MSG Oversight</v>
      </c>
    </row>
    <row r="1006" spans="2:46">
      <c r="B1006" s="34" t="s">
        <v>1456</v>
      </c>
      <c r="C1006" s="34">
        <v>1</v>
      </c>
      <c r="D1006" s="34">
        <v>34</v>
      </c>
      <c r="E1006" s="34" t="s">
        <v>957</v>
      </c>
      <c r="F1006" s="34" t="s">
        <v>1457</v>
      </c>
      <c r="G1006" s="34" t="s">
        <v>1456</v>
      </c>
      <c r="H1006" s="34" t="s">
        <v>958</v>
      </c>
      <c r="I1006" s="34" t="s">
        <v>959</v>
      </c>
      <c r="J1006" s="34">
        <v>2017</v>
      </c>
      <c r="K1006" s="34">
        <v>2017</v>
      </c>
      <c r="L1006" s="34" t="s">
        <v>1767</v>
      </c>
      <c r="M1006" s="34" t="s">
        <v>1790</v>
      </c>
      <c r="N1006" s="34">
        <v>5</v>
      </c>
      <c r="O1006" s="34" t="s">
        <v>1768</v>
      </c>
      <c r="P1006" s="34" t="s">
        <v>964</v>
      </c>
      <c r="Q1006" s="34" t="s">
        <v>959</v>
      </c>
      <c r="R1006" s="34" t="s">
        <v>1458</v>
      </c>
      <c r="S1006" s="34" t="s">
        <v>1864</v>
      </c>
      <c r="T1006" s="34" t="s">
        <v>2973</v>
      </c>
      <c r="U1006" s="36" t="str">
        <f>VLOOKUP(First_Validations__2[[#This Row],[CountryReq]],Last_Validations[],COLUMNS($B:B)+1,FALSE)</f>
        <v>Republic of the Congo: 2017</v>
      </c>
      <c r="V1006" s="36" t="str">
        <f>VLOOKUP(First_Validations__2[[#This Row],[CountryReq]],Last_Validations[],COLUMNS($B:C)+1,FALSE)</f>
        <v>Republic of the Congo</v>
      </c>
      <c r="W1006" s="36">
        <f>VLOOKUP(First_Validations__2[[#This Row],[CountryReq]],Last_Validations[],COLUMNS($B:D)+1,FALSE)</f>
        <v>1</v>
      </c>
      <c r="X1006" s="36">
        <f>VLOOKUP(First_Validations__2[[#This Row],[CountryReq]],Last_Validations[],COLUMNS($B:E)+1,FALSE)</f>
        <v>34</v>
      </c>
      <c r="Y1006" s="36" t="str">
        <f>VLOOKUP(First_Validations__2[[#This Row],[CountryReq]],Last_Validations[],COLUMNS($B:F)+1,FALSE)</f>
        <v>Republic of the Congo: 2017</v>
      </c>
      <c r="Z1006" s="36" t="str">
        <f>VLOOKUP(First_Validations__2[[#This Row],[CountryReq]],Last_Validations[],COLUMNS($B:G)+1,FALSE)</f>
        <v>COG</v>
      </c>
      <c r="AA1006" s="36" t="str">
        <f>VLOOKUP(First_Validations__2[[#This Row],[CountryReq]],Last_Validations[],COLUMNS($B:H)+1,FALSE)</f>
        <v>Republic of the Congo</v>
      </c>
      <c r="AB1006" s="36" t="str">
        <f>VLOOKUP(First_Validations__2[[#This Row],[CountryReq]],Last_Validations[],COLUMNS($B:I)+1,FALSE)</f>
        <v>https://eiti.org/BD/2018-34</v>
      </c>
      <c r="AC1006" s="36" t="str">
        <f>VLOOKUP(First_Validations__2[[#This Row],[CountryReq]],Last_Validations[],COLUMNS($B:J)+1,FALSE)</f>
        <v>https://eiti.org/document/republic-of-congo-validation-2017</v>
      </c>
      <c r="AD1006" s="36">
        <f>VLOOKUP(First_Validations__2[[#This Row],[CountryReq]],Last_Validations[],COLUMNS($B:K)+1,FALSE)</f>
        <v>2017</v>
      </c>
      <c r="AE1006" s="36">
        <f>VLOOKUP(First_Validations__2[[#This Row],[CountryReq]],Last_Validations[],COLUMNS($B:L)+1,FALSE)</f>
        <v>2017</v>
      </c>
      <c r="AF1006" s="36" t="str">
        <f>VLOOKUP(First_Validations__2[[#This Row],[CountryReq]],Last_Validations[],COLUMNS($B:M)+1,FALSE)</f>
        <v>Meaningful progress</v>
      </c>
      <c r="AG1006" s="36" t="str">
        <f>VLOOKUP(First_Validations__2[[#This Row],[CountryReq]],Last_Validations[],COLUMNS($B:N)+1,FALSE)</f>
        <v>Workplan (#1.5)</v>
      </c>
      <c r="AH1006" s="36">
        <f>VLOOKUP(First_Validations__2[[#This Row],[CountryReq]],Last_Validations[],COLUMNS($B:O)+1,FALSE)</f>
        <v>5</v>
      </c>
      <c r="AI1006" s="36" t="str">
        <f>VLOOKUP(First_Validations__2[[#This Row],[CountryReq]],Last_Validations[],COLUMNS($B:P)+1,FALSE)</f>
        <v>Satisfactory progress</v>
      </c>
      <c r="AJ1006" s="36" t="str">
        <f>VLOOKUP(First_Validations__2[[#This Row],[CountryReq]],Last_Validations[],COLUMNS($B:Q)+1,FALSE)</f>
        <v>EITI Congo work plans include objectives that reflect national priorities, such as the extension of the scope of EITI reporting to the forestry sector and the drafting of a transparency law. Work plan activities are measurable and time-bound, structured to achieve the agreed objective. The work plans also include activities aimed at addressing capacity constraints and activities aimed at embedding EITI reporting in government system through the Transparency Code.</v>
      </c>
      <c r="AK1006" s="36" t="str">
        <f>VLOOKUP(First_Validations__2[[#This Row],[CountryReq]],Last_Validations[],COLUMNS($B:R)+1,FALSE)</f>
        <v>https://eiti.org/document/republic-of-congo-validation-2017</v>
      </c>
      <c r="AL1006" s="36" t="str">
        <f>VLOOKUP(First_Validations__2[[#This Row],[CountryReq]],Last_Validations[],COLUMNS($B:S)+1,FALSE)</f>
        <v>http://www.itie-congo.org/</v>
      </c>
      <c r="AM1006" s="36" t="str">
        <f>VLOOKUP(First_Validations__2[[#This Row],[CountryReq]],Last_Validations[],COLUMNS($B:T)+1,FALSE)</f>
        <v>https://eiti.org/api/v1.0/score_data/34</v>
      </c>
      <c r="AN1006" s="36" t="str">
        <f>IF(First_Validations__2[[#This Row],[FirstValidation.Country: Year]]=First_Validations__2[[#This Row],[Country: Year]],"First","Second / Last")</f>
        <v>First</v>
      </c>
      <c r="AO1006" s="36">
        <f>IF(AND(First_Validations__2[[#This Row],[FirstValidation.Validation score]]&lt;5,First_Validations__2[[#This Row],[FirstValidation.Validation score]]&gt;1),1,0)</f>
        <v>0</v>
      </c>
      <c r="AP1006" s="36">
        <f>First_Validations__2[[#This Row],[Validation score]]-First_Validations__2[[#This Row],[FirstValidation.Validation score]]</f>
        <v>0</v>
      </c>
      <c r="AQ1006" s="36">
        <f>IF(AND(First_Validations__2[[#This Row],[Corrective action]]=1,First_Validations__2[[#This Row],[Validation score]]&lt;5,First_Validations__2[[#This Row],[Validation score]]&gt;1),1,0)</f>
        <v>0</v>
      </c>
      <c r="AR1006" s="36">
        <f>IF(AND(First_Validations__2[[#This Row],[Corrective action]]=1,OR(First_Validations__2[[#This Row],[Validation score]]&gt;4,First_Validations__2[[#This Row],[Validation score]]&lt;2)),1,0)</f>
        <v>0</v>
      </c>
      <c r="AS10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6" s="36" t="str">
        <f>VLOOKUP(First_Validations__2[[#This Row],[Requirement ('#)]],Requirements[[Requirements]:[Categories2]],2,FALSE)</f>
        <v>MSG Oversight</v>
      </c>
    </row>
    <row r="1007" spans="2:46">
      <c r="B1007" s="34" t="s">
        <v>1456</v>
      </c>
      <c r="C1007" s="34">
        <v>1</v>
      </c>
      <c r="D1007" s="34">
        <v>34</v>
      </c>
      <c r="E1007" s="34" t="s">
        <v>957</v>
      </c>
      <c r="F1007" s="34" t="s">
        <v>1457</v>
      </c>
      <c r="G1007" s="34" t="s">
        <v>1456</v>
      </c>
      <c r="H1007" s="34" t="s">
        <v>958</v>
      </c>
      <c r="I1007" s="34" t="s">
        <v>959</v>
      </c>
      <c r="J1007" s="34">
        <v>2017</v>
      </c>
      <c r="K1007" s="34">
        <v>2017</v>
      </c>
      <c r="L1007" s="34" t="s">
        <v>1767</v>
      </c>
      <c r="M1007" s="34" t="s">
        <v>1803</v>
      </c>
      <c r="N1007" s="34">
        <v>4</v>
      </c>
      <c r="O1007" s="34" t="s">
        <v>1767</v>
      </c>
      <c r="P1007" s="34" t="s">
        <v>975</v>
      </c>
      <c r="Q1007" s="34" t="s">
        <v>959</v>
      </c>
      <c r="R1007" s="34" t="s">
        <v>1458</v>
      </c>
      <c r="S1007" s="34" t="s">
        <v>1864</v>
      </c>
      <c r="T1007" s="34" t="s">
        <v>2962</v>
      </c>
      <c r="U1007" s="36" t="str">
        <f>VLOOKUP(First_Validations__2[[#This Row],[CountryReq]],Last_Validations[],COLUMNS($B:B)+1,FALSE)</f>
        <v>Republic of the Congo: 2017</v>
      </c>
      <c r="V1007" s="36" t="str">
        <f>VLOOKUP(First_Validations__2[[#This Row],[CountryReq]],Last_Validations[],COLUMNS($B:C)+1,FALSE)</f>
        <v>Republic of the Congo</v>
      </c>
      <c r="W1007" s="36">
        <f>VLOOKUP(First_Validations__2[[#This Row],[CountryReq]],Last_Validations[],COLUMNS($B:D)+1,FALSE)</f>
        <v>1</v>
      </c>
      <c r="X1007" s="36">
        <f>VLOOKUP(First_Validations__2[[#This Row],[CountryReq]],Last_Validations[],COLUMNS($B:E)+1,FALSE)</f>
        <v>34</v>
      </c>
      <c r="Y1007" s="36" t="str">
        <f>VLOOKUP(First_Validations__2[[#This Row],[CountryReq]],Last_Validations[],COLUMNS($B:F)+1,FALSE)</f>
        <v>Republic of the Congo: 2017</v>
      </c>
      <c r="Z1007" s="36" t="str">
        <f>VLOOKUP(First_Validations__2[[#This Row],[CountryReq]],Last_Validations[],COLUMNS($B:G)+1,FALSE)</f>
        <v>COG</v>
      </c>
      <c r="AA1007" s="36" t="str">
        <f>VLOOKUP(First_Validations__2[[#This Row],[CountryReq]],Last_Validations[],COLUMNS($B:H)+1,FALSE)</f>
        <v>Republic of the Congo</v>
      </c>
      <c r="AB1007" s="36" t="str">
        <f>VLOOKUP(First_Validations__2[[#This Row],[CountryReq]],Last_Validations[],COLUMNS($B:I)+1,FALSE)</f>
        <v>https://eiti.org/BD/2018-34</v>
      </c>
      <c r="AC1007" s="36" t="str">
        <f>VLOOKUP(First_Validations__2[[#This Row],[CountryReq]],Last_Validations[],COLUMNS($B:J)+1,FALSE)</f>
        <v>https://eiti.org/document/republic-of-congo-validation-2017</v>
      </c>
      <c r="AD1007" s="36">
        <f>VLOOKUP(First_Validations__2[[#This Row],[CountryReq]],Last_Validations[],COLUMNS($B:K)+1,FALSE)</f>
        <v>2017</v>
      </c>
      <c r="AE1007" s="36">
        <f>VLOOKUP(First_Validations__2[[#This Row],[CountryReq]],Last_Validations[],COLUMNS($B:L)+1,FALSE)</f>
        <v>2017</v>
      </c>
      <c r="AF1007" s="36" t="str">
        <f>VLOOKUP(First_Validations__2[[#This Row],[CountryReq]],Last_Validations[],COLUMNS($B:M)+1,FALSE)</f>
        <v>Meaningful progress</v>
      </c>
      <c r="AG1007" s="36" t="str">
        <f>VLOOKUP(First_Validations__2[[#This Row],[CountryReq]],Last_Validations[],COLUMNS($B:N)+1,FALSE)</f>
        <v>In-kind revenues (#4.2)</v>
      </c>
      <c r="AH1007" s="36">
        <f>VLOOKUP(First_Validations__2[[#This Row],[CountryReq]],Last_Validations[],COLUMNS($B:O)+1,FALSE)</f>
        <v>4</v>
      </c>
      <c r="AI1007" s="36" t="str">
        <f>VLOOKUP(First_Validations__2[[#This Row],[CountryReq]],Last_Validations[],COLUMNS($B:P)+1,FALSE)</f>
        <v>Meaningful progress</v>
      </c>
      <c r="AJ1007" s="36" t="str">
        <f>VLOOKUP(First_Validations__2[[#This Row],[CountryReq]],Last_Validations[],COLUMNS($B:Q)+1,FALSE)</f>
        <v>The 2014 EITI Report reconciles the volumes collected by government with company payments of in-kind revenues and discloses volumes of the state’s in-kind revenues sold by SNPC as well as the transfer of sales proceeds to the Treasury. The information on SNPC’s sales of the government’s in-kind revenues is not disaggregated by buyer, nor reconciled.</v>
      </c>
      <c r="AK1007" s="36" t="str">
        <f>VLOOKUP(First_Validations__2[[#This Row],[CountryReq]],Last_Validations[],COLUMNS($B:R)+1,FALSE)</f>
        <v>https://eiti.org/document/republic-of-congo-validation-2017</v>
      </c>
      <c r="AL1007" s="36" t="str">
        <f>VLOOKUP(First_Validations__2[[#This Row],[CountryReq]],Last_Validations[],COLUMNS($B:S)+1,FALSE)</f>
        <v>http://www.itie-congo.org/</v>
      </c>
      <c r="AM1007" s="36" t="str">
        <f>VLOOKUP(First_Validations__2[[#This Row],[CountryReq]],Last_Validations[],COLUMNS($B:T)+1,FALSE)</f>
        <v>https://eiti.org/api/v1.0/score_data/34</v>
      </c>
      <c r="AN1007" s="36" t="str">
        <f>IF(First_Validations__2[[#This Row],[FirstValidation.Country: Year]]=First_Validations__2[[#This Row],[Country: Year]],"First","Second / Last")</f>
        <v>First</v>
      </c>
      <c r="AO1007" s="36">
        <f>IF(AND(First_Validations__2[[#This Row],[FirstValidation.Validation score]]&lt;5,First_Validations__2[[#This Row],[FirstValidation.Validation score]]&gt;1),1,0)</f>
        <v>1</v>
      </c>
      <c r="AP1007" s="36">
        <f>First_Validations__2[[#This Row],[Validation score]]-First_Validations__2[[#This Row],[FirstValidation.Validation score]]</f>
        <v>0</v>
      </c>
      <c r="AQ1007" s="36">
        <f>IF(AND(First_Validations__2[[#This Row],[Corrective action]]=1,First_Validations__2[[#This Row],[Validation score]]&lt;5,First_Validations__2[[#This Row],[Validation score]]&gt;1),1,0)</f>
        <v>1</v>
      </c>
      <c r="AR1007" s="36">
        <f>IF(AND(First_Validations__2[[#This Row],[Corrective action]]=1,OR(First_Validations__2[[#This Row],[Validation score]]&gt;4,First_Validations__2[[#This Row],[Validation score]]&lt;2)),1,0)</f>
        <v>0</v>
      </c>
      <c r="AS10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7" s="36" t="str">
        <f>VLOOKUP(First_Validations__2[[#This Row],[Requirement ('#)]],Requirements[[Requirements]:[Categories2]],2,FALSE)</f>
        <v>Revenue collection</v>
      </c>
    </row>
    <row r="1008" spans="2:46">
      <c r="B1008" s="34" t="s">
        <v>1456</v>
      </c>
      <c r="C1008" s="34">
        <v>1</v>
      </c>
      <c r="D1008" s="34">
        <v>34</v>
      </c>
      <c r="E1008" s="34" t="s">
        <v>957</v>
      </c>
      <c r="F1008" s="34" t="s">
        <v>1457</v>
      </c>
      <c r="G1008" s="34" t="s">
        <v>1456</v>
      </c>
      <c r="H1008" s="34" t="s">
        <v>958</v>
      </c>
      <c r="I1008" s="34" t="s">
        <v>959</v>
      </c>
      <c r="J1008" s="34">
        <v>2017</v>
      </c>
      <c r="K1008" s="34">
        <v>2017</v>
      </c>
      <c r="L1008" s="34" t="s">
        <v>1767</v>
      </c>
      <c r="M1008" s="34" t="s">
        <v>1815</v>
      </c>
      <c r="N1008" s="34">
        <v>2</v>
      </c>
      <c r="O1008" s="34" t="s">
        <v>1829</v>
      </c>
      <c r="P1008" s="34" t="s">
        <v>987</v>
      </c>
      <c r="Q1008" s="34" t="s">
        <v>959</v>
      </c>
      <c r="R1008" s="34" t="s">
        <v>1458</v>
      </c>
      <c r="S1008" s="34" t="s">
        <v>1864</v>
      </c>
      <c r="T1008" s="34" t="s">
        <v>2974</v>
      </c>
      <c r="U1008" s="36" t="str">
        <f>VLOOKUP(First_Validations__2[[#This Row],[CountryReq]],Last_Validations[],COLUMNS($B:B)+1,FALSE)</f>
        <v>Republic of the Congo: 2017</v>
      </c>
      <c r="V1008" s="36" t="str">
        <f>VLOOKUP(First_Validations__2[[#This Row],[CountryReq]],Last_Validations[],COLUMNS($B:C)+1,FALSE)</f>
        <v>Republic of the Congo</v>
      </c>
      <c r="W1008" s="36">
        <f>VLOOKUP(First_Validations__2[[#This Row],[CountryReq]],Last_Validations[],COLUMNS($B:D)+1,FALSE)</f>
        <v>1</v>
      </c>
      <c r="X1008" s="36">
        <f>VLOOKUP(First_Validations__2[[#This Row],[CountryReq]],Last_Validations[],COLUMNS($B:E)+1,FALSE)</f>
        <v>34</v>
      </c>
      <c r="Y1008" s="36" t="str">
        <f>VLOOKUP(First_Validations__2[[#This Row],[CountryReq]],Last_Validations[],COLUMNS($B:F)+1,FALSE)</f>
        <v>Republic of the Congo: 2017</v>
      </c>
      <c r="Z1008" s="36" t="str">
        <f>VLOOKUP(First_Validations__2[[#This Row],[CountryReq]],Last_Validations[],COLUMNS($B:G)+1,FALSE)</f>
        <v>COG</v>
      </c>
      <c r="AA1008" s="36" t="str">
        <f>VLOOKUP(First_Validations__2[[#This Row],[CountryReq]],Last_Validations[],COLUMNS($B:H)+1,FALSE)</f>
        <v>Republic of the Congo</v>
      </c>
      <c r="AB1008" s="36" t="str">
        <f>VLOOKUP(First_Validations__2[[#This Row],[CountryReq]],Last_Validations[],COLUMNS($B:I)+1,FALSE)</f>
        <v>https://eiti.org/BD/2018-34</v>
      </c>
      <c r="AC1008" s="36" t="str">
        <f>VLOOKUP(First_Validations__2[[#This Row],[CountryReq]],Last_Validations[],COLUMNS($B:J)+1,FALSE)</f>
        <v>https://eiti.org/document/republic-of-congo-validation-2017</v>
      </c>
      <c r="AD1008" s="36">
        <f>VLOOKUP(First_Validations__2[[#This Row],[CountryReq]],Last_Validations[],COLUMNS($B:K)+1,FALSE)</f>
        <v>2017</v>
      </c>
      <c r="AE1008" s="36">
        <f>VLOOKUP(First_Validations__2[[#This Row],[CountryReq]],Last_Validations[],COLUMNS($B:L)+1,FALSE)</f>
        <v>2017</v>
      </c>
      <c r="AF1008" s="36" t="str">
        <f>VLOOKUP(First_Validations__2[[#This Row],[CountryReq]],Last_Validations[],COLUMNS($B:M)+1,FALSE)</f>
        <v>Meaningful progress</v>
      </c>
      <c r="AG1008" s="36" t="str">
        <f>VLOOKUP(First_Validations__2[[#This Row],[CountryReq]],Last_Validations[],COLUMNS($B:N)+1,FALSE)</f>
        <v>SOE quasi-fiscal expenditures (#6.2)</v>
      </c>
      <c r="AH1008" s="36">
        <f>VLOOKUP(First_Validations__2[[#This Row],[CountryReq]],Last_Validations[],COLUMNS($B:O)+1,FALSE)</f>
        <v>2</v>
      </c>
      <c r="AI1008" s="36" t="str">
        <f>VLOOKUP(First_Validations__2[[#This Row],[CountryReq]],Last_Validations[],COLUMNS($B:P)+1,FALSE)</f>
        <v>No progress</v>
      </c>
      <c r="AJ1008" s="36" t="str">
        <f>VLOOKUP(First_Validations__2[[#This Row],[CountryReq]],Last_Validations[],COLUMNS($B:Q)+1,FALSE)</f>
        <v>The 2014 EITI Report does not refer to quasi-fiscal expenditures undertaken by SNPC or any of its subsidiaries and provides only limited information on transactions that could be considered quasi-fiscal expenditures. There is no evidence that the MSG or IA considered Requirement 6.2 in preparing the 2014 EITI Report.</v>
      </c>
      <c r="AK1008" s="36" t="str">
        <f>VLOOKUP(First_Validations__2[[#This Row],[CountryReq]],Last_Validations[],COLUMNS($B:R)+1,FALSE)</f>
        <v>https://eiti.org/document/republic-of-congo-validation-2017</v>
      </c>
      <c r="AL1008" s="36" t="str">
        <f>VLOOKUP(First_Validations__2[[#This Row],[CountryReq]],Last_Validations[],COLUMNS($B:S)+1,FALSE)</f>
        <v>http://www.itie-congo.org/</v>
      </c>
      <c r="AM1008" s="36" t="str">
        <f>VLOOKUP(First_Validations__2[[#This Row],[CountryReq]],Last_Validations[],COLUMNS($B:T)+1,FALSE)</f>
        <v>https://eiti.org/api/v1.0/score_data/34</v>
      </c>
      <c r="AN1008" s="36" t="str">
        <f>IF(First_Validations__2[[#This Row],[FirstValidation.Country: Year]]=First_Validations__2[[#This Row],[Country: Year]],"First","Second / Last")</f>
        <v>First</v>
      </c>
      <c r="AO1008" s="36">
        <f>IF(AND(First_Validations__2[[#This Row],[FirstValidation.Validation score]]&lt;5,First_Validations__2[[#This Row],[FirstValidation.Validation score]]&gt;1),1,0)</f>
        <v>1</v>
      </c>
      <c r="AP1008" s="36">
        <f>First_Validations__2[[#This Row],[Validation score]]-First_Validations__2[[#This Row],[FirstValidation.Validation score]]</f>
        <v>0</v>
      </c>
      <c r="AQ1008" s="36">
        <f>IF(AND(First_Validations__2[[#This Row],[Corrective action]]=1,First_Validations__2[[#This Row],[Validation score]]&lt;5,First_Validations__2[[#This Row],[Validation score]]&gt;1),1,0)</f>
        <v>1</v>
      </c>
      <c r="AR1008" s="36">
        <f>IF(AND(First_Validations__2[[#This Row],[Corrective action]]=1,OR(First_Validations__2[[#This Row],[Validation score]]&gt;4,First_Validations__2[[#This Row],[Validation score]]&lt;2)),1,0)</f>
        <v>0</v>
      </c>
      <c r="AS10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8" s="36" t="str">
        <f>VLOOKUP(First_Validations__2[[#This Row],[Requirement ('#)]],Requirements[[Requirements]:[Categories2]],2,FALSE)</f>
        <v>Socio-economic contribution</v>
      </c>
    </row>
    <row r="1009" spans="2:46">
      <c r="B1009" s="34" t="s">
        <v>1456</v>
      </c>
      <c r="C1009" s="34">
        <v>1</v>
      </c>
      <c r="D1009" s="34">
        <v>34</v>
      </c>
      <c r="E1009" s="34" t="s">
        <v>957</v>
      </c>
      <c r="F1009" s="34" t="s">
        <v>1457</v>
      </c>
      <c r="G1009" s="34" t="s">
        <v>1456</v>
      </c>
      <c r="H1009" s="34" t="s">
        <v>958</v>
      </c>
      <c r="I1009" s="34" t="s">
        <v>959</v>
      </c>
      <c r="J1009" s="34">
        <v>2017</v>
      </c>
      <c r="K1009" s="34">
        <v>2017</v>
      </c>
      <c r="L1009" s="34" t="s">
        <v>1767</v>
      </c>
      <c r="M1009" s="34" t="s">
        <v>1816</v>
      </c>
      <c r="N1009" s="34">
        <v>4</v>
      </c>
      <c r="O1009" s="34" t="s">
        <v>1767</v>
      </c>
      <c r="P1009" s="34" t="s">
        <v>988</v>
      </c>
      <c r="Q1009" s="34" t="s">
        <v>959</v>
      </c>
      <c r="R1009" s="34" t="s">
        <v>1458</v>
      </c>
      <c r="S1009" s="34" t="s">
        <v>1864</v>
      </c>
      <c r="T1009" s="34" t="s">
        <v>2975</v>
      </c>
      <c r="U1009" s="36" t="str">
        <f>VLOOKUP(First_Validations__2[[#This Row],[CountryReq]],Last_Validations[],COLUMNS($B:B)+1,FALSE)</f>
        <v>Republic of the Congo: 2017</v>
      </c>
      <c r="V1009" s="36" t="str">
        <f>VLOOKUP(First_Validations__2[[#This Row],[CountryReq]],Last_Validations[],COLUMNS($B:C)+1,FALSE)</f>
        <v>Republic of the Congo</v>
      </c>
      <c r="W1009" s="36">
        <f>VLOOKUP(First_Validations__2[[#This Row],[CountryReq]],Last_Validations[],COLUMNS($B:D)+1,FALSE)</f>
        <v>1</v>
      </c>
      <c r="X1009" s="36">
        <f>VLOOKUP(First_Validations__2[[#This Row],[CountryReq]],Last_Validations[],COLUMNS($B:E)+1,FALSE)</f>
        <v>34</v>
      </c>
      <c r="Y1009" s="36" t="str">
        <f>VLOOKUP(First_Validations__2[[#This Row],[CountryReq]],Last_Validations[],COLUMNS($B:F)+1,FALSE)</f>
        <v>Republic of the Congo: 2017</v>
      </c>
      <c r="Z1009" s="36" t="str">
        <f>VLOOKUP(First_Validations__2[[#This Row],[CountryReq]],Last_Validations[],COLUMNS($B:G)+1,FALSE)</f>
        <v>COG</v>
      </c>
      <c r="AA1009" s="36" t="str">
        <f>VLOOKUP(First_Validations__2[[#This Row],[CountryReq]],Last_Validations[],COLUMNS($B:H)+1,FALSE)</f>
        <v>Republic of the Congo</v>
      </c>
      <c r="AB1009" s="36" t="str">
        <f>VLOOKUP(First_Validations__2[[#This Row],[CountryReq]],Last_Validations[],COLUMNS($B:I)+1,FALSE)</f>
        <v>https://eiti.org/BD/2018-34</v>
      </c>
      <c r="AC1009" s="36" t="str">
        <f>VLOOKUP(First_Validations__2[[#This Row],[CountryReq]],Last_Validations[],COLUMNS($B:J)+1,FALSE)</f>
        <v>https://eiti.org/document/republic-of-congo-validation-2017</v>
      </c>
      <c r="AD1009" s="36">
        <f>VLOOKUP(First_Validations__2[[#This Row],[CountryReq]],Last_Validations[],COLUMNS($B:K)+1,FALSE)</f>
        <v>2017</v>
      </c>
      <c r="AE1009" s="36">
        <f>VLOOKUP(First_Validations__2[[#This Row],[CountryReq]],Last_Validations[],COLUMNS($B:L)+1,FALSE)</f>
        <v>2017</v>
      </c>
      <c r="AF1009" s="36" t="str">
        <f>VLOOKUP(First_Validations__2[[#This Row],[CountryReq]],Last_Validations[],COLUMNS($B:M)+1,FALSE)</f>
        <v>Meaningful progress</v>
      </c>
      <c r="AG1009" s="36" t="str">
        <f>VLOOKUP(First_Validations__2[[#This Row],[CountryReq]],Last_Validations[],COLUMNS($B:N)+1,FALSE)</f>
        <v>Economic contribution (#6.3)</v>
      </c>
      <c r="AH1009" s="36">
        <f>VLOOKUP(First_Validations__2[[#This Row],[CountryReq]],Last_Validations[],COLUMNS($B:O)+1,FALSE)</f>
        <v>4</v>
      </c>
      <c r="AI1009" s="36" t="str">
        <f>VLOOKUP(First_Validations__2[[#This Row],[CountryReq]],Last_Validations[],COLUMNS($B:P)+1,FALSE)</f>
        <v>Meaningful progress</v>
      </c>
      <c r="AJ1009" s="36" t="str">
        <f>VLOOKUP(First_Validations__2[[#This Row],[CountryReq]],Last_Validations[],COLUMNS($B:Q)+1,FALSE)</f>
        <v>The 2014 EITI Report provides, in absolute and relative terms, the mining, oil and gas sectors’ share of GDP, government revenues and exports as well information on the location of production. However, the report does not provide information on employment in the mining, oil and gas sectors nor estimates of informal gold exports.</v>
      </c>
      <c r="AK1009" s="36" t="str">
        <f>VLOOKUP(First_Validations__2[[#This Row],[CountryReq]],Last_Validations[],COLUMNS($B:R)+1,FALSE)</f>
        <v>https://eiti.org/document/republic-of-congo-validation-2017</v>
      </c>
      <c r="AL1009" s="36" t="str">
        <f>VLOOKUP(First_Validations__2[[#This Row],[CountryReq]],Last_Validations[],COLUMNS($B:S)+1,FALSE)</f>
        <v>http://www.itie-congo.org/</v>
      </c>
      <c r="AM1009" s="36" t="str">
        <f>VLOOKUP(First_Validations__2[[#This Row],[CountryReq]],Last_Validations[],COLUMNS($B:T)+1,FALSE)</f>
        <v>https://eiti.org/api/v1.0/score_data/34</v>
      </c>
      <c r="AN1009" s="36" t="str">
        <f>IF(First_Validations__2[[#This Row],[FirstValidation.Country: Year]]=First_Validations__2[[#This Row],[Country: Year]],"First","Second / Last")</f>
        <v>First</v>
      </c>
      <c r="AO1009" s="36">
        <f>IF(AND(First_Validations__2[[#This Row],[FirstValidation.Validation score]]&lt;5,First_Validations__2[[#This Row],[FirstValidation.Validation score]]&gt;1),1,0)</f>
        <v>1</v>
      </c>
      <c r="AP1009" s="36">
        <f>First_Validations__2[[#This Row],[Validation score]]-First_Validations__2[[#This Row],[FirstValidation.Validation score]]</f>
        <v>0</v>
      </c>
      <c r="AQ1009" s="36">
        <f>IF(AND(First_Validations__2[[#This Row],[Corrective action]]=1,First_Validations__2[[#This Row],[Validation score]]&lt;5,First_Validations__2[[#This Row],[Validation score]]&gt;1),1,0)</f>
        <v>1</v>
      </c>
      <c r="AR1009" s="36">
        <f>IF(AND(First_Validations__2[[#This Row],[Corrective action]]=1,OR(First_Validations__2[[#This Row],[Validation score]]&gt;4,First_Validations__2[[#This Row],[Validation score]]&lt;2)),1,0)</f>
        <v>0</v>
      </c>
      <c r="AS10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09" s="36" t="str">
        <f>VLOOKUP(First_Validations__2[[#This Row],[Requirement ('#)]],Requirements[[Requirements]:[Categories2]],2,FALSE)</f>
        <v>Socio-economic contribution</v>
      </c>
    </row>
    <row r="1010" spans="2:46">
      <c r="B1010" s="34" t="s">
        <v>1456</v>
      </c>
      <c r="C1010" s="34">
        <v>1</v>
      </c>
      <c r="D1010" s="34">
        <v>34</v>
      </c>
      <c r="E1010" s="34" t="s">
        <v>957</v>
      </c>
      <c r="F1010" s="34" t="s">
        <v>1457</v>
      </c>
      <c r="G1010" s="34" t="s">
        <v>1456</v>
      </c>
      <c r="H1010" s="34" t="s">
        <v>958</v>
      </c>
      <c r="I1010" s="34" t="s">
        <v>959</v>
      </c>
      <c r="J1010" s="34">
        <v>2017</v>
      </c>
      <c r="K1010" s="34">
        <v>2017</v>
      </c>
      <c r="L1010" s="34" t="s">
        <v>1767</v>
      </c>
      <c r="M1010" s="34" t="s">
        <v>1813</v>
      </c>
      <c r="N1010" s="34">
        <v>1</v>
      </c>
      <c r="O1010" s="34" t="s">
        <v>1796</v>
      </c>
      <c r="P1010" s="34" t="s">
        <v>985</v>
      </c>
      <c r="Q1010" s="34" t="s">
        <v>959</v>
      </c>
      <c r="R1010" s="34" t="s">
        <v>1458</v>
      </c>
      <c r="S1010" s="34" t="s">
        <v>1864</v>
      </c>
      <c r="T1010" s="34" t="s">
        <v>2976</v>
      </c>
      <c r="U1010" s="36" t="str">
        <f>VLOOKUP(First_Validations__2[[#This Row],[CountryReq]],Last_Validations[],COLUMNS($B:B)+1,FALSE)</f>
        <v>Republic of the Congo: 2017</v>
      </c>
      <c r="V1010" s="36" t="str">
        <f>VLOOKUP(First_Validations__2[[#This Row],[CountryReq]],Last_Validations[],COLUMNS($B:C)+1,FALSE)</f>
        <v>Republic of the Congo</v>
      </c>
      <c r="W1010" s="36">
        <f>VLOOKUP(First_Validations__2[[#This Row],[CountryReq]],Last_Validations[],COLUMNS($B:D)+1,FALSE)</f>
        <v>1</v>
      </c>
      <c r="X1010" s="36">
        <f>VLOOKUP(First_Validations__2[[#This Row],[CountryReq]],Last_Validations[],COLUMNS($B:E)+1,FALSE)</f>
        <v>34</v>
      </c>
      <c r="Y1010" s="36" t="str">
        <f>VLOOKUP(First_Validations__2[[#This Row],[CountryReq]],Last_Validations[],COLUMNS($B:F)+1,FALSE)</f>
        <v>Republic of the Congo: 2017</v>
      </c>
      <c r="Z1010" s="36" t="str">
        <f>VLOOKUP(First_Validations__2[[#This Row],[CountryReq]],Last_Validations[],COLUMNS($B:G)+1,FALSE)</f>
        <v>COG</v>
      </c>
      <c r="AA1010" s="36" t="str">
        <f>VLOOKUP(First_Validations__2[[#This Row],[CountryReq]],Last_Validations[],COLUMNS($B:H)+1,FALSE)</f>
        <v>Republic of the Congo</v>
      </c>
      <c r="AB1010" s="36" t="str">
        <f>VLOOKUP(First_Validations__2[[#This Row],[CountryReq]],Last_Validations[],COLUMNS($B:I)+1,FALSE)</f>
        <v>https://eiti.org/BD/2018-34</v>
      </c>
      <c r="AC1010" s="36" t="str">
        <f>VLOOKUP(First_Validations__2[[#This Row],[CountryReq]],Last_Validations[],COLUMNS($B:J)+1,FALSE)</f>
        <v>https://eiti.org/document/republic-of-congo-validation-2017</v>
      </c>
      <c r="AD1010" s="36">
        <f>VLOOKUP(First_Validations__2[[#This Row],[CountryReq]],Last_Validations[],COLUMNS($B:K)+1,FALSE)</f>
        <v>2017</v>
      </c>
      <c r="AE1010" s="36">
        <f>VLOOKUP(First_Validations__2[[#This Row],[CountryReq]],Last_Validations[],COLUMNS($B:L)+1,FALSE)</f>
        <v>2017</v>
      </c>
      <c r="AF1010" s="36" t="str">
        <f>VLOOKUP(First_Validations__2[[#This Row],[CountryReq]],Last_Validations[],COLUMNS($B:M)+1,FALSE)</f>
        <v>Meaningful progress</v>
      </c>
      <c r="AG1010" s="36" t="str">
        <f>VLOOKUP(First_Validations__2[[#This Row],[CountryReq]],Last_Validations[],COLUMNS($B:N)+1,FALSE)</f>
        <v>Revenue management and expenditures (#5.3)</v>
      </c>
      <c r="AH1010" s="36">
        <f>VLOOKUP(First_Validations__2[[#This Row],[CountryReq]],Last_Validations[],COLUMNS($B:O)+1,FALSE)</f>
        <v>1</v>
      </c>
      <c r="AI1010" s="36" t="str">
        <f>VLOOKUP(First_Validations__2[[#This Row],[CountryReq]],Last_Validations[],COLUMNS($B:P)+1,FALSE)</f>
        <v>Not required (recommended)</v>
      </c>
      <c r="AJ1010" s="36" t="str">
        <f>VLOOKUP(First_Validations__2[[#This Row],[CountryReq]],Last_Validations[],COLUMNS($B:Q)+1,FALSE)</f>
        <v xml:space="preserve">EITI Congo has made modest efforts to include additional information on earmarks of extractives revenues for off-budget infrastructure projects (see Requirements 4.3 and 5.1) and the budget-making and audit processes.  </v>
      </c>
      <c r="AK1010" s="36" t="str">
        <f>VLOOKUP(First_Validations__2[[#This Row],[CountryReq]],Last_Validations[],COLUMNS($B:R)+1,FALSE)</f>
        <v>https://eiti.org/document/republic-of-congo-validation-2017</v>
      </c>
      <c r="AL1010" s="36" t="str">
        <f>VLOOKUP(First_Validations__2[[#This Row],[CountryReq]],Last_Validations[],COLUMNS($B:S)+1,FALSE)</f>
        <v>http://www.itie-congo.org/</v>
      </c>
      <c r="AM1010" s="36" t="str">
        <f>VLOOKUP(First_Validations__2[[#This Row],[CountryReq]],Last_Validations[],COLUMNS($B:T)+1,FALSE)</f>
        <v>https://eiti.org/api/v1.0/score_data/34</v>
      </c>
      <c r="AN1010" s="36" t="str">
        <f>IF(First_Validations__2[[#This Row],[FirstValidation.Country: Year]]=First_Validations__2[[#This Row],[Country: Year]],"First","Second / Last")</f>
        <v>First</v>
      </c>
      <c r="AO1010" s="36">
        <f>IF(AND(First_Validations__2[[#This Row],[FirstValidation.Validation score]]&lt;5,First_Validations__2[[#This Row],[FirstValidation.Validation score]]&gt;1),1,0)</f>
        <v>0</v>
      </c>
      <c r="AP1010" s="36">
        <f>First_Validations__2[[#This Row],[Validation score]]-First_Validations__2[[#This Row],[FirstValidation.Validation score]]</f>
        <v>0</v>
      </c>
      <c r="AQ1010" s="36">
        <f>IF(AND(First_Validations__2[[#This Row],[Corrective action]]=1,First_Validations__2[[#This Row],[Validation score]]&lt;5,First_Validations__2[[#This Row],[Validation score]]&gt;1),1,0)</f>
        <v>0</v>
      </c>
      <c r="AR1010" s="36">
        <f>IF(AND(First_Validations__2[[#This Row],[Corrective action]]=1,OR(First_Validations__2[[#This Row],[Validation score]]&gt;4,First_Validations__2[[#This Row],[Validation score]]&lt;2)),1,0)</f>
        <v>0</v>
      </c>
      <c r="AS10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0" s="36" t="str">
        <f>VLOOKUP(First_Validations__2[[#This Row],[Requirement ('#)]],Requirements[[Requirements]:[Categories2]],2,FALSE)</f>
        <v>Revenue allocation</v>
      </c>
    </row>
    <row r="1011" spans="2:46">
      <c r="B1011" s="34" t="s">
        <v>1456</v>
      </c>
      <c r="C1011" s="34">
        <v>1</v>
      </c>
      <c r="D1011" s="34">
        <v>34</v>
      </c>
      <c r="E1011" s="34" t="s">
        <v>957</v>
      </c>
      <c r="F1011" s="34" t="s">
        <v>1457</v>
      </c>
      <c r="G1011" s="34" t="s">
        <v>1456</v>
      </c>
      <c r="H1011" s="34" t="s">
        <v>958</v>
      </c>
      <c r="I1011" s="34" t="s">
        <v>959</v>
      </c>
      <c r="J1011" s="34">
        <v>2017</v>
      </c>
      <c r="K1011" s="34">
        <v>2017</v>
      </c>
      <c r="L1011" s="34" t="s">
        <v>1767</v>
      </c>
      <c r="M1011" s="34" t="s">
        <v>1814</v>
      </c>
      <c r="N1011" s="34">
        <v>4</v>
      </c>
      <c r="O1011" s="34" t="s">
        <v>1767</v>
      </c>
      <c r="P1011" s="34" t="s">
        <v>986</v>
      </c>
      <c r="Q1011" s="34" t="s">
        <v>959</v>
      </c>
      <c r="R1011" s="34" t="s">
        <v>1458</v>
      </c>
      <c r="S1011" s="34" t="s">
        <v>1864</v>
      </c>
      <c r="T1011" s="34" t="s">
        <v>2977</v>
      </c>
      <c r="U1011" s="36" t="str">
        <f>VLOOKUP(First_Validations__2[[#This Row],[CountryReq]],Last_Validations[],COLUMNS($B:B)+1,FALSE)</f>
        <v>Republic of the Congo: 2017</v>
      </c>
      <c r="V1011" s="36" t="str">
        <f>VLOOKUP(First_Validations__2[[#This Row],[CountryReq]],Last_Validations[],COLUMNS($B:C)+1,FALSE)</f>
        <v>Republic of the Congo</v>
      </c>
      <c r="W1011" s="36">
        <f>VLOOKUP(First_Validations__2[[#This Row],[CountryReq]],Last_Validations[],COLUMNS($B:D)+1,FALSE)</f>
        <v>1</v>
      </c>
      <c r="X1011" s="36">
        <f>VLOOKUP(First_Validations__2[[#This Row],[CountryReq]],Last_Validations[],COLUMNS($B:E)+1,FALSE)</f>
        <v>34</v>
      </c>
      <c r="Y1011" s="36" t="str">
        <f>VLOOKUP(First_Validations__2[[#This Row],[CountryReq]],Last_Validations[],COLUMNS($B:F)+1,FALSE)</f>
        <v>Republic of the Congo: 2017</v>
      </c>
      <c r="Z1011" s="36" t="str">
        <f>VLOOKUP(First_Validations__2[[#This Row],[CountryReq]],Last_Validations[],COLUMNS($B:G)+1,FALSE)</f>
        <v>COG</v>
      </c>
      <c r="AA1011" s="36" t="str">
        <f>VLOOKUP(First_Validations__2[[#This Row],[CountryReq]],Last_Validations[],COLUMNS($B:H)+1,FALSE)</f>
        <v>Republic of the Congo</v>
      </c>
      <c r="AB1011" s="36" t="str">
        <f>VLOOKUP(First_Validations__2[[#This Row],[CountryReq]],Last_Validations[],COLUMNS($B:I)+1,FALSE)</f>
        <v>https://eiti.org/BD/2018-34</v>
      </c>
      <c r="AC1011" s="36" t="str">
        <f>VLOOKUP(First_Validations__2[[#This Row],[CountryReq]],Last_Validations[],COLUMNS($B:J)+1,FALSE)</f>
        <v>https://eiti.org/document/republic-of-congo-validation-2017</v>
      </c>
      <c r="AD1011" s="36">
        <f>VLOOKUP(First_Validations__2[[#This Row],[CountryReq]],Last_Validations[],COLUMNS($B:K)+1,FALSE)</f>
        <v>2017</v>
      </c>
      <c r="AE1011" s="36">
        <f>VLOOKUP(First_Validations__2[[#This Row],[CountryReq]],Last_Validations[],COLUMNS($B:L)+1,FALSE)</f>
        <v>2017</v>
      </c>
      <c r="AF1011" s="36" t="str">
        <f>VLOOKUP(First_Validations__2[[#This Row],[CountryReq]],Last_Validations[],COLUMNS($B:M)+1,FALSE)</f>
        <v>Meaningful progress</v>
      </c>
      <c r="AG1011" s="36" t="str">
        <f>VLOOKUP(First_Validations__2[[#This Row],[CountryReq]],Last_Validations[],COLUMNS($B:N)+1,FALSE)</f>
        <v>Mandatory social expenditures (#6.1)</v>
      </c>
      <c r="AH1011" s="36">
        <f>VLOOKUP(First_Validations__2[[#This Row],[CountryReq]],Last_Validations[],COLUMNS($B:O)+1,FALSE)</f>
        <v>4</v>
      </c>
      <c r="AI1011" s="36" t="str">
        <f>VLOOKUP(First_Validations__2[[#This Row],[CountryReq]],Last_Validations[],COLUMNS($B:P)+1,FALSE)</f>
        <v>Meaningful progress</v>
      </c>
      <c r="AJ1011" s="36" t="str">
        <f>VLOOKUP(First_Validations__2[[#This Row],[CountryReq]],Last_Validations[],COLUMNS($B:Q)+1,FALSE)</f>
        <v>The 2014 EITI Report provides mandatory social expenditures by oil and gas companies, in the form of workforce training, but it does not show the identity of any non-government beneficiary. The report also discloses mining companies’ payments of USD 16 000 in mandatory social payments, but does not specify whether these were in cash or in-kind. The nature of any in-kind expenditures and the identity of any non-government beneficiary was not disclosed. The 2014 EITI Report provides unilateral reporting of voluntary social expenditures, albeit only disaggregated by company.</v>
      </c>
      <c r="AK1011" s="36" t="str">
        <f>VLOOKUP(First_Validations__2[[#This Row],[CountryReq]],Last_Validations[],COLUMNS($B:R)+1,FALSE)</f>
        <v>https://eiti.org/document/republic-of-congo-validation-2017</v>
      </c>
      <c r="AL1011" s="36" t="str">
        <f>VLOOKUP(First_Validations__2[[#This Row],[CountryReq]],Last_Validations[],COLUMNS($B:S)+1,FALSE)</f>
        <v>http://www.itie-congo.org/</v>
      </c>
      <c r="AM1011" s="36" t="str">
        <f>VLOOKUP(First_Validations__2[[#This Row],[CountryReq]],Last_Validations[],COLUMNS($B:T)+1,FALSE)</f>
        <v>https://eiti.org/api/v1.0/score_data/34</v>
      </c>
      <c r="AN1011" s="36" t="str">
        <f>IF(First_Validations__2[[#This Row],[FirstValidation.Country: Year]]=First_Validations__2[[#This Row],[Country: Year]],"First","Second / Last")</f>
        <v>First</v>
      </c>
      <c r="AO1011" s="36">
        <f>IF(AND(First_Validations__2[[#This Row],[FirstValidation.Validation score]]&lt;5,First_Validations__2[[#This Row],[FirstValidation.Validation score]]&gt;1),1,0)</f>
        <v>1</v>
      </c>
      <c r="AP1011" s="36">
        <f>First_Validations__2[[#This Row],[Validation score]]-First_Validations__2[[#This Row],[FirstValidation.Validation score]]</f>
        <v>0</v>
      </c>
      <c r="AQ1011" s="36">
        <f>IF(AND(First_Validations__2[[#This Row],[Corrective action]]=1,First_Validations__2[[#This Row],[Validation score]]&lt;5,First_Validations__2[[#This Row],[Validation score]]&gt;1),1,0)</f>
        <v>1</v>
      </c>
      <c r="AR1011" s="36">
        <f>IF(AND(First_Validations__2[[#This Row],[Corrective action]]=1,OR(First_Validations__2[[#This Row],[Validation score]]&gt;4,First_Validations__2[[#This Row],[Validation score]]&lt;2)),1,0)</f>
        <v>0</v>
      </c>
      <c r="AS10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1" s="36" t="str">
        <f>VLOOKUP(First_Validations__2[[#This Row],[Requirement ('#)]],Requirements[[Requirements]:[Categories2]],2,FALSE)</f>
        <v>Socio-economic contribution</v>
      </c>
    </row>
    <row r="1012" spans="2:46">
      <c r="B1012" s="34" t="s">
        <v>1456</v>
      </c>
      <c r="C1012" s="34">
        <v>1</v>
      </c>
      <c r="D1012" s="34">
        <v>34</v>
      </c>
      <c r="E1012" s="34" t="s">
        <v>957</v>
      </c>
      <c r="F1012" s="34" t="s">
        <v>1457</v>
      </c>
      <c r="G1012" s="34" t="s">
        <v>1456</v>
      </c>
      <c r="H1012" s="34" t="s">
        <v>958</v>
      </c>
      <c r="I1012" s="34" t="s">
        <v>959</v>
      </c>
      <c r="J1012" s="34">
        <v>2017</v>
      </c>
      <c r="K1012" s="34">
        <v>2017</v>
      </c>
      <c r="L1012" s="34" t="s">
        <v>1767</v>
      </c>
      <c r="M1012" s="34" t="s">
        <v>1820</v>
      </c>
      <c r="N1012" s="34">
        <v>5</v>
      </c>
      <c r="O1012" s="34" t="s">
        <v>1768</v>
      </c>
      <c r="P1012" s="34" t="s">
        <v>991</v>
      </c>
      <c r="Q1012" s="34" t="s">
        <v>959</v>
      </c>
      <c r="R1012" s="34" t="s">
        <v>1458</v>
      </c>
      <c r="S1012" s="34" t="s">
        <v>1864</v>
      </c>
      <c r="T1012" s="34" t="s">
        <v>2978</v>
      </c>
      <c r="U1012" s="36" t="str">
        <f>VLOOKUP(First_Validations__2[[#This Row],[CountryReq]],Last_Validations[],COLUMNS($B:B)+1,FALSE)</f>
        <v>Republic of the Congo: 2017</v>
      </c>
      <c r="V1012" s="36" t="str">
        <f>VLOOKUP(First_Validations__2[[#This Row],[CountryReq]],Last_Validations[],COLUMNS($B:C)+1,FALSE)</f>
        <v>Republic of the Congo</v>
      </c>
      <c r="W1012" s="36">
        <f>VLOOKUP(First_Validations__2[[#This Row],[CountryReq]],Last_Validations[],COLUMNS($B:D)+1,FALSE)</f>
        <v>1</v>
      </c>
      <c r="X1012" s="36">
        <f>VLOOKUP(First_Validations__2[[#This Row],[CountryReq]],Last_Validations[],COLUMNS($B:E)+1,FALSE)</f>
        <v>34</v>
      </c>
      <c r="Y1012" s="36" t="str">
        <f>VLOOKUP(First_Validations__2[[#This Row],[CountryReq]],Last_Validations[],COLUMNS($B:F)+1,FALSE)</f>
        <v>Republic of the Congo: 2017</v>
      </c>
      <c r="Z1012" s="36" t="str">
        <f>VLOOKUP(First_Validations__2[[#This Row],[CountryReq]],Last_Validations[],COLUMNS($B:G)+1,FALSE)</f>
        <v>COG</v>
      </c>
      <c r="AA1012" s="36" t="str">
        <f>VLOOKUP(First_Validations__2[[#This Row],[CountryReq]],Last_Validations[],COLUMNS($B:H)+1,FALSE)</f>
        <v>Republic of the Congo</v>
      </c>
      <c r="AB1012" s="36" t="str">
        <f>VLOOKUP(First_Validations__2[[#This Row],[CountryReq]],Last_Validations[],COLUMNS($B:I)+1,FALSE)</f>
        <v>https://eiti.org/BD/2018-34</v>
      </c>
      <c r="AC1012" s="36" t="str">
        <f>VLOOKUP(First_Validations__2[[#This Row],[CountryReq]],Last_Validations[],COLUMNS($B:J)+1,FALSE)</f>
        <v>https://eiti.org/document/republic-of-congo-validation-2017</v>
      </c>
      <c r="AD1012" s="36">
        <f>VLOOKUP(First_Validations__2[[#This Row],[CountryReq]],Last_Validations[],COLUMNS($B:K)+1,FALSE)</f>
        <v>2017</v>
      </c>
      <c r="AE1012" s="36">
        <f>VLOOKUP(First_Validations__2[[#This Row],[CountryReq]],Last_Validations[],COLUMNS($B:L)+1,FALSE)</f>
        <v>2017</v>
      </c>
      <c r="AF1012" s="36" t="str">
        <f>VLOOKUP(First_Validations__2[[#This Row],[CountryReq]],Last_Validations[],COLUMNS($B:M)+1,FALSE)</f>
        <v>Meaningful progress</v>
      </c>
      <c r="AG1012" s="36" t="str">
        <f>VLOOKUP(First_Validations__2[[#This Row],[CountryReq]],Last_Validations[],COLUMNS($B:N)+1,FALSE)</f>
        <v>Follow up on recommendations (#7.3)</v>
      </c>
      <c r="AH1012" s="36">
        <f>VLOOKUP(First_Validations__2[[#This Row],[CountryReq]],Last_Validations[],COLUMNS($B:O)+1,FALSE)</f>
        <v>5</v>
      </c>
      <c r="AI1012" s="36" t="str">
        <f>VLOOKUP(First_Validations__2[[#This Row],[CountryReq]],Last_Validations[],COLUMNS($B:P)+1,FALSE)</f>
        <v>Satisfactory progress</v>
      </c>
      <c r="AJ1012" s="36" t="str">
        <f>VLOOKUP(First_Validations__2[[#This Row],[CountryReq]],Last_Validations[],COLUMNS($B:Q)+1,FALSE)</f>
        <v>The MSG has been thorough in taking steps to act upon lessons learned and monitoring progress with the implementation of recommendations in EITI Reports. Together with the IA, significant efforts have been made to identify, investigate and address the causes of discrepancies in EITI reporting.</v>
      </c>
      <c r="AK1012" s="36" t="str">
        <f>VLOOKUP(First_Validations__2[[#This Row],[CountryReq]],Last_Validations[],COLUMNS($B:R)+1,FALSE)</f>
        <v>https://eiti.org/document/republic-of-congo-validation-2017</v>
      </c>
      <c r="AL1012" s="36" t="str">
        <f>VLOOKUP(First_Validations__2[[#This Row],[CountryReq]],Last_Validations[],COLUMNS($B:S)+1,FALSE)</f>
        <v>http://www.itie-congo.org/</v>
      </c>
      <c r="AM1012" s="36" t="str">
        <f>VLOOKUP(First_Validations__2[[#This Row],[CountryReq]],Last_Validations[],COLUMNS($B:T)+1,FALSE)</f>
        <v>https://eiti.org/api/v1.0/score_data/34</v>
      </c>
      <c r="AN1012" s="36" t="str">
        <f>IF(First_Validations__2[[#This Row],[FirstValidation.Country: Year]]=First_Validations__2[[#This Row],[Country: Year]],"First","Second / Last")</f>
        <v>First</v>
      </c>
      <c r="AO1012" s="36">
        <f>IF(AND(First_Validations__2[[#This Row],[FirstValidation.Validation score]]&lt;5,First_Validations__2[[#This Row],[FirstValidation.Validation score]]&gt;1),1,0)</f>
        <v>0</v>
      </c>
      <c r="AP1012" s="36">
        <f>First_Validations__2[[#This Row],[Validation score]]-First_Validations__2[[#This Row],[FirstValidation.Validation score]]</f>
        <v>0</v>
      </c>
      <c r="AQ1012" s="36">
        <f>IF(AND(First_Validations__2[[#This Row],[Corrective action]]=1,First_Validations__2[[#This Row],[Validation score]]&lt;5,First_Validations__2[[#This Row],[Validation score]]&gt;1),1,0)</f>
        <v>0</v>
      </c>
      <c r="AR1012" s="36">
        <f>IF(AND(First_Validations__2[[#This Row],[Corrective action]]=1,OR(First_Validations__2[[#This Row],[Validation score]]&gt;4,First_Validations__2[[#This Row],[Validation score]]&lt;2)),1,0)</f>
        <v>0</v>
      </c>
      <c r="AS10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2" s="36" t="str">
        <f>VLOOKUP(First_Validations__2[[#This Row],[Requirement ('#)]],Requirements[[Requirements]:[Categories2]],2,FALSE)</f>
        <v>Outcomes and impact</v>
      </c>
    </row>
    <row r="1013" spans="2:46">
      <c r="B1013" s="34" t="s">
        <v>1456</v>
      </c>
      <c r="C1013" s="34">
        <v>1</v>
      </c>
      <c r="D1013" s="34">
        <v>34</v>
      </c>
      <c r="E1013" s="34" t="s">
        <v>957</v>
      </c>
      <c r="F1013" s="34" t="s">
        <v>1457</v>
      </c>
      <c r="G1013" s="34" t="s">
        <v>1456</v>
      </c>
      <c r="H1013" s="34" t="s">
        <v>958</v>
      </c>
      <c r="I1013" s="34" t="s">
        <v>959</v>
      </c>
      <c r="J1013" s="34">
        <v>2017</v>
      </c>
      <c r="K1013" s="34">
        <v>2017</v>
      </c>
      <c r="L1013" s="34" t="s">
        <v>1767</v>
      </c>
      <c r="M1013" s="34" t="s">
        <v>1822</v>
      </c>
      <c r="N1013" s="34">
        <v>4</v>
      </c>
      <c r="O1013" s="34" t="s">
        <v>1767</v>
      </c>
      <c r="P1013" s="34" t="s">
        <v>1</v>
      </c>
      <c r="Q1013" s="34" t="s">
        <v>959</v>
      </c>
      <c r="R1013" s="34" t="s">
        <v>1458</v>
      </c>
      <c r="S1013" s="34" t="s">
        <v>1864</v>
      </c>
      <c r="T1013" s="34" t="s">
        <v>2968</v>
      </c>
      <c r="U1013" s="36" t="str">
        <f>VLOOKUP(First_Validations__2[[#This Row],[CountryReq]],Last_Validations[],COLUMNS($B:B)+1,FALSE)</f>
        <v>Republic of the Congo: 2017</v>
      </c>
      <c r="V1013" s="36" t="str">
        <f>VLOOKUP(First_Validations__2[[#This Row],[CountryReq]],Last_Validations[],COLUMNS($B:C)+1,FALSE)</f>
        <v>Republic of the Congo</v>
      </c>
      <c r="W1013" s="36">
        <f>VLOOKUP(First_Validations__2[[#This Row],[CountryReq]],Last_Validations[],COLUMNS($B:D)+1,FALSE)</f>
        <v>1</v>
      </c>
      <c r="X1013" s="36">
        <f>VLOOKUP(First_Validations__2[[#This Row],[CountryReq]],Last_Validations[],COLUMNS($B:E)+1,FALSE)</f>
        <v>34</v>
      </c>
      <c r="Y1013" s="36" t="str">
        <f>VLOOKUP(First_Validations__2[[#This Row],[CountryReq]],Last_Validations[],COLUMNS($B:F)+1,FALSE)</f>
        <v>Republic of the Congo: 2017</v>
      </c>
      <c r="Z1013" s="36" t="str">
        <f>VLOOKUP(First_Validations__2[[#This Row],[CountryReq]],Last_Validations[],COLUMNS($B:G)+1,FALSE)</f>
        <v>COG</v>
      </c>
      <c r="AA1013" s="36" t="str">
        <f>VLOOKUP(First_Validations__2[[#This Row],[CountryReq]],Last_Validations[],COLUMNS($B:H)+1,FALSE)</f>
        <v>Republic of the Congo</v>
      </c>
      <c r="AB1013" s="36" t="str">
        <f>VLOOKUP(First_Validations__2[[#This Row],[CountryReq]],Last_Validations[],COLUMNS($B:I)+1,FALSE)</f>
        <v>https://eiti.org/BD/2018-34</v>
      </c>
      <c r="AC1013" s="36" t="str">
        <f>VLOOKUP(First_Validations__2[[#This Row],[CountryReq]],Last_Validations[],COLUMNS($B:J)+1,FALSE)</f>
        <v>https://eiti.org/document/republic-of-congo-validation-2017</v>
      </c>
      <c r="AD1013" s="36">
        <f>VLOOKUP(First_Validations__2[[#This Row],[CountryReq]],Last_Validations[],COLUMNS($B:K)+1,FALSE)</f>
        <v>2017</v>
      </c>
      <c r="AE1013" s="36">
        <f>VLOOKUP(First_Validations__2[[#This Row],[CountryReq]],Last_Validations[],COLUMNS($B:L)+1,FALSE)</f>
        <v>2017</v>
      </c>
      <c r="AF1013" s="36" t="str">
        <f>VLOOKUP(First_Validations__2[[#This Row],[CountryReq]],Last_Validations[],COLUMNS($B:M)+1,FALSE)</f>
        <v>Meaningful progress</v>
      </c>
      <c r="AG1013" s="36" t="str">
        <f>VLOOKUP(First_Validations__2[[#This Row],[CountryReq]],Last_Validations[],COLUMNS($B:N)+1,FALSE)</f>
        <v>Overall Progress (#0.0)</v>
      </c>
      <c r="AH1013" s="36">
        <f>VLOOKUP(First_Validations__2[[#This Row],[CountryReq]],Last_Validations[],COLUMNS($B:O)+1,FALSE)</f>
        <v>4</v>
      </c>
      <c r="AI1013" s="36" t="str">
        <f>VLOOKUP(First_Validations__2[[#This Row],[CountryReq]],Last_Validations[],COLUMNS($B:P)+1,FALSE)</f>
        <v>Meaningful progress</v>
      </c>
      <c r="AJ1013" s="36" t="str">
        <f>VLOOKUP(First_Validations__2[[#This Row],[CountryReq]],Last_Validations[],COLUMNS($B:Q)+1,FALSE)</f>
        <v/>
      </c>
      <c r="AK1013" s="36" t="str">
        <f>VLOOKUP(First_Validations__2[[#This Row],[CountryReq]],Last_Validations[],COLUMNS($B:R)+1,FALSE)</f>
        <v>https://eiti.org/document/republic-of-congo-validation-2017</v>
      </c>
      <c r="AL1013" s="36" t="str">
        <f>VLOOKUP(First_Validations__2[[#This Row],[CountryReq]],Last_Validations[],COLUMNS($B:S)+1,FALSE)</f>
        <v>http://www.itie-congo.org/</v>
      </c>
      <c r="AM1013" s="36" t="str">
        <f>VLOOKUP(First_Validations__2[[#This Row],[CountryReq]],Last_Validations[],COLUMNS($B:T)+1,FALSE)</f>
        <v>https://eiti.org/api/v1.0/score_data/34</v>
      </c>
      <c r="AN1013" s="36" t="str">
        <f>IF(First_Validations__2[[#This Row],[FirstValidation.Country: Year]]=First_Validations__2[[#This Row],[Country: Year]],"First","Second / Last")</f>
        <v>First</v>
      </c>
      <c r="AO1013" s="36">
        <f>IF(AND(First_Validations__2[[#This Row],[FirstValidation.Validation score]]&lt;5,First_Validations__2[[#This Row],[FirstValidation.Validation score]]&gt;1),1,0)</f>
        <v>1</v>
      </c>
      <c r="AP1013" s="36">
        <f>First_Validations__2[[#This Row],[Validation score]]-First_Validations__2[[#This Row],[FirstValidation.Validation score]]</f>
        <v>0</v>
      </c>
      <c r="AQ1013" s="36">
        <f>IF(AND(First_Validations__2[[#This Row],[Corrective action]]=1,First_Validations__2[[#This Row],[Validation score]]&lt;5,First_Validations__2[[#This Row],[Validation score]]&gt;1),1,0)</f>
        <v>1</v>
      </c>
      <c r="AR1013" s="36">
        <f>IF(AND(First_Validations__2[[#This Row],[Corrective action]]=1,OR(First_Validations__2[[#This Row],[Validation score]]&gt;4,First_Validations__2[[#This Row],[Validation score]]&lt;2)),1,0)</f>
        <v>0</v>
      </c>
      <c r="AS10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3" s="36" t="str">
        <f>VLOOKUP(First_Validations__2[[#This Row],[Requirement ('#)]],Requirements[[Requirements]:[Categories2]],2,FALSE)</f>
        <v>Overall assessment</v>
      </c>
    </row>
    <row r="1014" spans="2:46">
      <c r="B1014" s="34" t="s">
        <v>1456</v>
      </c>
      <c r="C1014" s="34">
        <v>1</v>
      </c>
      <c r="D1014" s="34">
        <v>34</v>
      </c>
      <c r="E1014" s="34" t="s">
        <v>957</v>
      </c>
      <c r="F1014" s="34" t="s">
        <v>1457</v>
      </c>
      <c r="G1014" s="34" t="s">
        <v>1456</v>
      </c>
      <c r="H1014" s="34" t="s">
        <v>958</v>
      </c>
      <c r="I1014" s="34" t="s">
        <v>959</v>
      </c>
      <c r="J1014" s="34">
        <v>2017</v>
      </c>
      <c r="K1014" s="34">
        <v>2017</v>
      </c>
      <c r="L1014" s="34" t="s">
        <v>1767</v>
      </c>
      <c r="M1014" s="34" t="s">
        <v>1818</v>
      </c>
      <c r="N1014" s="34">
        <v>4</v>
      </c>
      <c r="O1014" s="34" t="s">
        <v>1767</v>
      </c>
      <c r="P1014" s="34" t="s">
        <v>989</v>
      </c>
      <c r="Q1014" s="34" t="s">
        <v>959</v>
      </c>
      <c r="R1014" s="34" t="s">
        <v>1458</v>
      </c>
      <c r="S1014" s="34" t="s">
        <v>1864</v>
      </c>
      <c r="T1014" s="34" t="s">
        <v>2980</v>
      </c>
      <c r="U1014" s="36" t="str">
        <f>VLOOKUP(First_Validations__2[[#This Row],[CountryReq]],Last_Validations[],COLUMNS($B:B)+1,FALSE)</f>
        <v>Republic of the Congo: 2017</v>
      </c>
      <c r="V1014" s="36" t="str">
        <f>VLOOKUP(First_Validations__2[[#This Row],[CountryReq]],Last_Validations[],COLUMNS($B:C)+1,FALSE)</f>
        <v>Republic of the Congo</v>
      </c>
      <c r="W1014" s="36">
        <f>VLOOKUP(First_Validations__2[[#This Row],[CountryReq]],Last_Validations[],COLUMNS($B:D)+1,FALSE)</f>
        <v>1</v>
      </c>
      <c r="X1014" s="36">
        <f>VLOOKUP(First_Validations__2[[#This Row],[CountryReq]],Last_Validations[],COLUMNS($B:E)+1,FALSE)</f>
        <v>34</v>
      </c>
      <c r="Y1014" s="36" t="str">
        <f>VLOOKUP(First_Validations__2[[#This Row],[CountryReq]],Last_Validations[],COLUMNS($B:F)+1,FALSE)</f>
        <v>Republic of the Congo: 2017</v>
      </c>
      <c r="Z1014" s="36" t="str">
        <f>VLOOKUP(First_Validations__2[[#This Row],[CountryReq]],Last_Validations[],COLUMNS($B:G)+1,FALSE)</f>
        <v>COG</v>
      </c>
      <c r="AA1014" s="36" t="str">
        <f>VLOOKUP(First_Validations__2[[#This Row],[CountryReq]],Last_Validations[],COLUMNS($B:H)+1,FALSE)</f>
        <v>Republic of the Congo</v>
      </c>
      <c r="AB1014" s="36" t="str">
        <f>VLOOKUP(First_Validations__2[[#This Row],[CountryReq]],Last_Validations[],COLUMNS($B:I)+1,FALSE)</f>
        <v>https://eiti.org/BD/2018-34</v>
      </c>
      <c r="AC1014" s="36" t="str">
        <f>VLOOKUP(First_Validations__2[[#This Row],[CountryReq]],Last_Validations[],COLUMNS($B:J)+1,FALSE)</f>
        <v>https://eiti.org/document/republic-of-congo-validation-2017</v>
      </c>
      <c r="AD1014" s="36">
        <f>VLOOKUP(First_Validations__2[[#This Row],[CountryReq]],Last_Validations[],COLUMNS($B:K)+1,FALSE)</f>
        <v>2017</v>
      </c>
      <c r="AE1014" s="36">
        <f>VLOOKUP(First_Validations__2[[#This Row],[CountryReq]],Last_Validations[],COLUMNS($B:L)+1,FALSE)</f>
        <v>2017</v>
      </c>
      <c r="AF1014" s="36" t="str">
        <f>VLOOKUP(First_Validations__2[[#This Row],[CountryReq]],Last_Validations[],COLUMNS($B:M)+1,FALSE)</f>
        <v>Meaningful progress</v>
      </c>
      <c r="AG1014" s="36" t="str">
        <f>VLOOKUP(First_Validations__2[[#This Row],[CountryReq]],Last_Validations[],COLUMNS($B:N)+1,FALSE)</f>
        <v>Public debate (#7.1)</v>
      </c>
      <c r="AH1014" s="36">
        <f>VLOOKUP(First_Validations__2[[#This Row],[CountryReq]],Last_Validations[],COLUMNS($B:O)+1,FALSE)</f>
        <v>4</v>
      </c>
      <c r="AI1014" s="36" t="str">
        <f>VLOOKUP(First_Validations__2[[#This Row],[CountryReq]],Last_Validations[],COLUMNS($B:P)+1,FALSE)</f>
        <v>Meaningful progress</v>
      </c>
      <c r="AJ1014" s="36" t="str">
        <f>VLOOKUP(First_Validations__2[[#This Row],[CountryReq]],Last_Validations[],COLUMNS($B:Q)+1,FALSE)</f>
        <v>The MSG has taken steps to ensure that the 2012 and 2013 EITI report are comprehensible, actively promoted and publicly accessible. Through various dissemination methods, EITI-Congo has ensured that the EITI contributed to public debate. There is no evidence that the MSG agreed an open data policy for EITI Congo.</v>
      </c>
      <c r="AK1014" s="36" t="str">
        <f>VLOOKUP(First_Validations__2[[#This Row],[CountryReq]],Last_Validations[],COLUMNS($B:R)+1,FALSE)</f>
        <v>https://eiti.org/document/republic-of-congo-validation-2017</v>
      </c>
      <c r="AL1014" s="36" t="str">
        <f>VLOOKUP(First_Validations__2[[#This Row],[CountryReq]],Last_Validations[],COLUMNS($B:S)+1,FALSE)</f>
        <v>http://www.itie-congo.org/</v>
      </c>
      <c r="AM1014" s="36" t="str">
        <f>VLOOKUP(First_Validations__2[[#This Row],[CountryReq]],Last_Validations[],COLUMNS($B:T)+1,FALSE)</f>
        <v>https://eiti.org/api/v1.0/score_data/34</v>
      </c>
      <c r="AN1014" s="36" t="str">
        <f>IF(First_Validations__2[[#This Row],[FirstValidation.Country: Year]]=First_Validations__2[[#This Row],[Country: Year]],"First","Second / Last")</f>
        <v>First</v>
      </c>
      <c r="AO1014" s="36">
        <f>IF(AND(First_Validations__2[[#This Row],[FirstValidation.Validation score]]&lt;5,First_Validations__2[[#This Row],[FirstValidation.Validation score]]&gt;1),1,0)</f>
        <v>1</v>
      </c>
      <c r="AP1014" s="36">
        <f>First_Validations__2[[#This Row],[Validation score]]-First_Validations__2[[#This Row],[FirstValidation.Validation score]]</f>
        <v>0</v>
      </c>
      <c r="AQ1014" s="36">
        <f>IF(AND(First_Validations__2[[#This Row],[Corrective action]]=1,First_Validations__2[[#This Row],[Validation score]]&lt;5,First_Validations__2[[#This Row],[Validation score]]&gt;1),1,0)</f>
        <v>1</v>
      </c>
      <c r="AR1014" s="36">
        <f>IF(AND(First_Validations__2[[#This Row],[Corrective action]]=1,OR(First_Validations__2[[#This Row],[Validation score]]&gt;4,First_Validations__2[[#This Row],[Validation score]]&lt;2)),1,0)</f>
        <v>0</v>
      </c>
      <c r="AS10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4" s="36" t="str">
        <f>VLOOKUP(First_Validations__2[[#This Row],[Requirement ('#)]],Requirements[[Requirements]:[Categories2]],2,FALSE)</f>
        <v>Outcomes and impact</v>
      </c>
    </row>
    <row r="1015" spans="2:46">
      <c r="B1015" s="34" t="s">
        <v>1456</v>
      </c>
      <c r="C1015" s="34">
        <v>1</v>
      </c>
      <c r="D1015" s="34">
        <v>34</v>
      </c>
      <c r="E1015" s="34" t="s">
        <v>957</v>
      </c>
      <c r="F1015" s="34" t="s">
        <v>1457</v>
      </c>
      <c r="G1015" s="34" t="s">
        <v>1456</v>
      </c>
      <c r="H1015" s="34" t="s">
        <v>958</v>
      </c>
      <c r="I1015" s="34" t="s">
        <v>959</v>
      </c>
      <c r="J1015" s="34">
        <v>2017</v>
      </c>
      <c r="K1015" s="34">
        <v>2017</v>
      </c>
      <c r="L1015" s="34" t="s">
        <v>1767</v>
      </c>
      <c r="M1015" s="34" t="s">
        <v>1819</v>
      </c>
      <c r="N1015" s="34">
        <v>1</v>
      </c>
      <c r="O1015" s="34" t="s">
        <v>1796</v>
      </c>
      <c r="P1015" s="34" t="s">
        <v>990</v>
      </c>
      <c r="Q1015" s="34" t="s">
        <v>959</v>
      </c>
      <c r="R1015" s="34" t="s">
        <v>1458</v>
      </c>
      <c r="S1015" s="34" t="s">
        <v>1864</v>
      </c>
      <c r="T1015" s="34" t="s">
        <v>2981</v>
      </c>
      <c r="U1015" s="36" t="str">
        <f>VLOOKUP(First_Validations__2[[#This Row],[CountryReq]],Last_Validations[],COLUMNS($B:B)+1,FALSE)</f>
        <v>Republic of the Congo: 2017</v>
      </c>
      <c r="V1015" s="36" t="str">
        <f>VLOOKUP(First_Validations__2[[#This Row],[CountryReq]],Last_Validations[],COLUMNS($B:C)+1,FALSE)</f>
        <v>Republic of the Congo</v>
      </c>
      <c r="W1015" s="36">
        <f>VLOOKUP(First_Validations__2[[#This Row],[CountryReq]],Last_Validations[],COLUMNS($B:D)+1,FALSE)</f>
        <v>1</v>
      </c>
      <c r="X1015" s="36">
        <f>VLOOKUP(First_Validations__2[[#This Row],[CountryReq]],Last_Validations[],COLUMNS($B:E)+1,FALSE)</f>
        <v>34</v>
      </c>
      <c r="Y1015" s="36" t="str">
        <f>VLOOKUP(First_Validations__2[[#This Row],[CountryReq]],Last_Validations[],COLUMNS($B:F)+1,FALSE)</f>
        <v>Republic of the Congo: 2017</v>
      </c>
      <c r="Z1015" s="36" t="str">
        <f>VLOOKUP(First_Validations__2[[#This Row],[CountryReq]],Last_Validations[],COLUMNS($B:G)+1,FALSE)</f>
        <v>COG</v>
      </c>
      <c r="AA1015" s="36" t="str">
        <f>VLOOKUP(First_Validations__2[[#This Row],[CountryReq]],Last_Validations[],COLUMNS($B:H)+1,FALSE)</f>
        <v>Republic of the Congo</v>
      </c>
      <c r="AB1015" s="36" t="str">
        <f>VLOOKUP(First_Validations__2[[#This Row],[CountryReq]],Last_Validations[],COLUMNS($B:I)+1,FALSE)</f>
        <v>https://eiti.org/BD/2018-34</v>
      </c>
      <c r="AC1015" s="36" t="str">
        <f>VLOOKUP(First_Validations__2[[#This Row],[CountryReq]],Last_Validations[],COLUMNS($B:J)+1,FALSE)</f>
        <v>https://eiti.org/document/republic-of-congo-validation-2017</v>
      </c>
      <c r="AD1015" s="36">
        <f>VLOOKUP(First_Validations__2[[#This Row],[CountryReq]],Last_Validations[],COLUMNS($B:K)+1,FALSE)</f>
        <v>2017</v>
      </c>
      <c r="AE1015" s="36">
        <f>VLOOKUP(First_Validations__2[[#This Row],[CountryReq]],Last_Validations[],COLUMNS($B:L)+1,FALSE)</f>
        <v>2017</v>
      </c>
      <c r="AF1015" s="36" t="str">
        <f>VLOOKUP(First_Validations__2[[#This Row],[CountryReq]],Last_Validations[],COLUMNS($B:M)+1,FALSE)</f>
        <v>Meaningful progress</v>
      </c>
      <c r="AG1015" s="36" t="str">
        <f>VLOOKUP(First_Validations__2[[#This Row],[CountryReq]],Last_Validations[],COLUMNS($B:N)+1,FALSE)</f>
        <v>Data accessibility (#7.2)</v>
      </c>
      <c r="AH1015" s="36">
        <f>VLOOKUP(First_Validations__2[[#This Row],[CountryReq]],Last_Validations[],COLUMNS($B:O)+1,FALSE)</f>
        <v>1</v>
      </c>
      <c r="AI1015" s="36" t="str">
        <f>VLOOKUP(First_Validations__2[[#This Row],[CountryReq]],Last_Validations[],COLUMNS($B:P)+1,FALSE)</f>
        <v>Not required (recommended)</v>
      </c>
      <c r="AJ1015" s="36" t="str">
        <f>VLOOKUP(First_Validations__2[[#This Row],[CountryReq]],Last_Validations[],COLUMNS($B:Q)+1,FALSE)</f>
        <v>EITI-Congo does not yet provide EITI data in open data formats, despite some effort to develop an online portal with SAP. However, mainstreaming transparency in government systems through the transparency law has been a major achievement for the MSG.</v>
      </c>
      <c r="AK1015" s="36" t="str">
        <f>VLOOKUP(First_Validations__2[[#This Row],[CountryReq]],Last_Validations[],COLUMNS($B:R)+1,FALSE)</f>
        <v>https://eiti.org/document/republic-of-congo-validation-2017</v>
      </c>
      <c r="AL1015" s="36" t="str">
        <f>VLOOKUP(First_Validations__2[[#This Row],[CountryReq]],Last_Validations[],COLUMNS($B:S)+1,FALSE)</f>
        <v>http://www.itie-congo.org/</v>
      </c>
      <c r="AM1015" s="36" t="str">
        <f>VLOOKUP(First_Validations__2[[#This Row],[CountryReq]],Last_Validations[],COLUMNS($B:T)+1,FALSE)</f>
        <v>https://eiti.org/api/v1.0/score_data/34</v>
      </c>
      <c r="AN1015" s="36" t="str">
        <f>IF(First_Validations__2[[#This Row],[FirstValidation.Country: Year]]=First_Validations__2[[#This Row],[Country: Year]],"First","Second / Last")</f>
        <v>First</v>
      </c>
      <c r="AO1015" s="36">
        <f>IF(AND(First_Validations__2[[#This Row],[FirstValidation.Validation score]]&lt;5,First_Validations__2[[#This Row],[FirstValidation.Validation score]]&gt;1),1,0)</f>
        <v>0</v>
      </c>
      <c r="AP1015" s="36">
        <f>First_Validations__2[[#This Row],[Validation score]]-First_Validations__2[[#This Row],[FirstValidation.Validation score]]</f>
        <v>0</v>
      </c>
      <c r="AQ1015" s="36">
        <f>IF(AND(First_Validations__2[[#This Row],[Corrective action]]=1,First_Validations__2[[#This Row],[Validation score]]&lt;5,First_Validations__2[[#This Row],[Validation score]]&gt;1),1,0)</f>
        <v>0</v>
      </c>
      <c r="AR1015" s="36">
        <f>IF(AND(First_Validations__2[[#This Row],[Corrective action]]=1,OR(First_Validations__2[[#This Row],[Validation score]]&gt;4,First_Validations__2[[#This Row],[Validation score]]&lt;2)),1,0)</f>
        <v>0</v>
      </c>
      <c r="AS10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5" s="36" t="str">
        <f>VLOOKUP(First_Validations__2[[#This Row],[Requirement ('#)]],Requirements[[Requirements]:[Categories2]],2,FALSE)</f>
        <v>Outcomes and impact</v>
      </c>
    </row>
    <row r="1016" spans="2:46">
      <c r="B1016" s="34" t="s">
        <v>1456</v>
      </c>
      <c r="C1016" s="34">
        <v>1</v>
      </c>
      <c r="D1016" s="34">
        <v>34</v>
      </c>
      <c r="E1016" s="34" t="s">
        <v>957</v>
      </c>
      <c r="F1016" s="34" t="s">
        <v>1457</v>
      </c>
      <c r="G1016" s="34" t="s">
        <v>1456</v>
      </c>
      <c r="H1016" s="34" t="s">
        <v>958</v>
      </c>
      <c r="I1016" s="34" t="s">
        <v>959</v>
      </c>
      <c r="J1016" s="34">
        <v>2017</v>
      </c>
      <c r="K1016" s="34">
        <v>2017</v>
      </c>
      <c r="L1016" s="34" t="s">
        <v>1767</v>
      </c>
      <c r="M1016" s="34" t="s">
        <v>1807</v>
      </c>
      <c r="N1016" s="34">
        <v>0</v>
      </c>
      <c r="O1016" s="34" t="s">
        <v>4</v>
      </c>
      <c r="P1016" s="34" t="s">
        <v>979</v>
      </c>
      <c r="Q1016" s="34" t="s">
        <v>959</v>
      </c>
      <c r="R1016" s="34" t="s">
        <v>1458</v>
      </c>
      <c r="S1016" s="34" t="s">
        <v>1864</v>
      </c>
      <c r="T1016" s="34" t="s">
        <v>2984</v>
      </c>
      <c r="U1016" s="36" t="str">
        <f>VLOOKUP(First_Validations__2[[#This Row],[CountryReq]],Last_Validations[],COLUMNS($B:B)+1,FALSE)</f>
        <v>Republic of the Congo: 2017</v>
      </c>
      <c r="V1016" s="36" t="str">
        <f>VLOOKUP(First_Validations__2[[#This Row],[CountryReq]],Last_Validations[],COLUMNS($B:C)+1,FALSE)</f>
        <v>Republic of the Congo</v>
      </c>
      <c r="W1016" s="36">
        <f>VLOOKUP(First_Validations__2[[#This Row],[CountryReq]],Last_Validations[],COLUMNS($B:D)+1,FALSE)</f>
        <v>1</v>
      </c>
      <c r="X1016" s="36">
        <f>VLOOKUP(First_Validations__2[[#This Row],[CountryReq]],Last_Validations[],COLUMNS($B:E)+1,FALSE)</f>
        <v>34</v>
      </c>
      <c r="Y1016" s="36" t="str">
        <f>VLOOKUP(First_Validations__2[[#This Row],[CountryReq]],Last_Validations[],COLUMNS($B:F)+1,FALSE)</f>
        <v>Republic of the Congo: 2017</v>
      </c>
      <c r="Z1016" s="36" t="str">
        <f>VLOOKUP(First_Validations__2[[#This Row],[CountryReq]],Last_Validations[],COLUMNS($B:G)+1,FALSE)</f>
        <v>COG</v>
      </c>
      <c r="AA1016" s="36" t="str">
        <f>VLOOKUP(First_Validations__2[[#This Row],[CountryReq]],Last_Validations[],COLUMNS($B:H)+1,FALSE)</f>
        <v>Republic of the Congo</v>
      </c>
      <c r="AB1016" s="36" t="str">
        <f>VLOOKUP(First_Validations__2[[#This Row],[CountryReq]],Last_Validations[],COLUMNS($B:I)+1,FALSE)</f>
        <v>https://eiti.org/BD/2018-34</v>
      </c>
      <c r="AC1016" s="36" t="str">
        <f>VLOOKUP(First_Validations__2[[#This Row],[CountryReq]],Last_Validations[],COLUMNS($B:J)+1,FALSE)</f>
        <v>https://eiti.org/document/republic-of-congo-validation-2017</v>
      </c>
      <c r="AD1016" s="36">
        <f>VLOOKUP(First_Validations__2[[#This Row],[CountryReq]],Last_Validations[],COLUMNS($B:K)+1,FALSE)</f>
        <v>2017</v>
      </c>
      <c r="AE1016" s="36">
        <f>VLOOKUP(First_Validations__2[[#This Row],[CountryReq]],Last_Validations[],COLUMNS($B:L)+1,FALSE)</f>
        <v>2017</v>
      </c>
      <c r="AF1016" s="36" t="str">
        <f>VLOOKUP(First_Validations__2[[#This Row],[CountryReq]],Last_Validations[],COLUMNS($B:M)+1,FALSE)</f>
        <v>Meaningful progress</v>
      </c>
      <c r="AG1016" s="36" t="str">
        <f>VLOOKUP(First_Validations__2[[#This Row],[CountryReq]],Last_Validations[],COLUMNS($B:N)+1,FALSE)</f>
        <v>Direct subnational payments (#4.6)</v>
      </c>
      <c r="AH1016" s="36">
        <f>VLOOKUP(First_Validations__2[[#This Row],[CountryReq]],Last_Validations[],COLUMNS($B:O)+1,FALSE)</f>
        <v>0</v>
      </c>
      <c r="AI1016" s="36" t="str">
        <f>VLOOKUP(First_Validations__2[[#This Row],[CountryReq]],Last_Validations[],COLUMNS($B:P)+1,FALSE)</f>
        <v>Not applicable</v>
      </c>
      <c r="AJ1016" s="36" t="str">
        <f>VLOOKUP(First_Validations__2[[#This Row],[CountryReq]],Last_Validations[],COLUMNS($B:Q)+1,FALSE)</f>
        <v>While the 2014 EITI Report could be clearer in stating that direct subnational payments from extractives companies do not exist, the International Secretariat’s understanding is that this is not applicable in the period under review.</v>
      </c>
      <c r="AK1016" s="36" t="str">
        <f>VLOOKUP(First_Validations__2[[#This Row],[CountryReq]],Last_Validations[],COLUMNS($B:R)+1,FALSE)</f>
        <v>https://eiti.org/document/republic-of-congo-validation-2017</v>
      </c>
      <c r="AL1016" s="36" t="str">
        <f>VLOOKUP(First_Validations__2[[#This Row],[CountryReq]],Last_Validations[],COLUMNS($B:S)+1,FALSE)</f>
        <v>http://www.itie-congo.org/</v>
      </c>
      <c r="AM1016" s="36" t="str">
        <f>VLOOKUP(First_Validations__2[[#This Row],[CountryReq]],Last_Validations[],COLUMNS($B:T)+1,FALSE)</f>
        <v>https://eiti.org/api/v1.0/score_data/34</v>
      </c>
      <c r="AN1016" s="36" t="str">
        <f>IF(First_Validations__2[[#This Row],[FirstValidation.Country: Year]]=First_Validations__2[[#This Row],[Country: Year]],"First","Second / Last")</f>
        <v>First</v>
      </c>
      <c r="AO1016" s="36">
        <f>IF(AND(First_Validations__2[[#This Row],[FirstValidation.Validation score]]&lt;5,First_Validations__2[[#This Row],[FirstValidation.Validation score]]&gt;1),1,0)</f>
        <v>0</v>
      </c>
      <c r="AP1016" s="36">
        <f>First_Validations__2[[#This Row],[Validation score]]-First_Validations__2[[#This Row],[FirstValidation.Validation score]]</f>
        <v>0</v>
      </c>
      <c r="AQ1016" s="36">
        <f>IF(AND(First_Validations__2[[#This Row],[Corrective action]]=1,First_Validations__2[[#This Row],[Validation score]]&lt;5,First_Validations__2[[#This Row],[Validation score]]&gt;1),1,0)</f>
        <v>0</v>
      </c>
      <c r="AR1016" s="36">
        <f>IF(AND(First_Validations__2[[#This Row],[Corrective action]]=1,OR(First_Validations__2[[#This Row],[Validation score]]&gt;4,First_Validations__2[[#This Row],[Validation score]]&lt;2)),1,0)</f>
        <v>0</v>
      </c>
      <c r="AS10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6" s="36" t="str">
        <f>VLOOKUP(First_Validations__2[[#This Row],[Requirement ('#)]],Requirements[[Requirements]:[Categories2]],2,FALSE)</f>
        <v>Revenue collection</v>
      </c>
    </row>
    <row r="1017" spans="2:46">
      <c r="B1017" s="34" t="s">
        <v>1456</v>
      </c>
      <c r="C1017" s="34">
        <v>1</v>
      </c>
      <c r="D1017" s="34">
        <v>34</v>
      </c>
      <c r="E1017" s="34" t="s">
        <v>957</v>
      </c>
      <c r="F1017" s="34" t="s">
        <v>1457</v>
      </c>
      <c r="G1017" s="34" t="s">
        <v>1456</v>
      </c>
      <c r="H1017" s="34" t="s">
        <v>958</v>
      </c>
      <c r="I1017" s="34" t="s">
        <v>959</v>
      </c>
      <c r="J1017" s="34">
        <v>2017</v>
      </c>
      <c r="K1017" s="34">
        <v>2017</v>
      </c>
      <c r="L1017" s="34" t="s">
        <v>1767</v>
      </c>
      <c r="M1017" s="34" t="s">
        <v>1808</v>
      </c>
      <c r="N1017" s="34">
        <v>5</v>
      </c>
      <c r="O1017" s="34" t="s">
        <v>1768</v>
      </c>
      <c r="P1017" s="34" t="s">
        <v>980</v>
      </c>
      <c r="Q1017" s="34" t="s">
        <v>959</v>
      </c>
      <c r="R1017" s="34" t="s">
        <v>1458</v>
      </c>
      <c r="S1017" s="34" t="s">
        <v>1864</v>
      </c>
      <c r="T1017" s="34" t="s">
        <v>2989</v>
      </c>
      <c r="U1017" s="36" t="str">
        <f>VLOOKUP(First_Validations__2[[#This Row],[CountryReq]],Last_Validations[],COLUMNS($B:B)+1,FALSE)</f>
        <v>Republic of the Congo: 2017</v>
      </c>
      <c r="V1017" s="36" t="str">
        <f>VLOOKUP(First_Validations__2[[#This Row],[CountryReq]],Last_Validations[],COLUMNS($B:C)+1,FALSE)</f>
        <v>Republic of the Congo</v>
      </c>
      <c r="W1017" s="36">
        <f>VLOOKUP(First_Validations__2[[#This Row],[CountryReq]],Last_Validations[],COLUMNS($B:D)+1,FALSE)</f>
        <v>1</v>
      </c>
      <c r="X1017" s="36">
        <f>VLOOKUP(First_Validations__2[[#This Row],[CountryReq]],Last_Validations[],COLUMNS($B:E)+1,FALSE)</f>
        <v>34</v>
      </c>
      <c r="Y1017" s="36" t="str">
        <f>VLOOKUP(First_Validations__2[[#This Row],[CountryReq]],Last_Validations[],COLUMNS($B:F)+1,FALSE)</f>
        <v>Republic of the Congo: 2017</v>
      </c>
      <c r="Z1017" s="36" t="str">
        <f>VLOOKUP(First_Validations__2[[#This Row],[CountryReq]],Last_Validations[],COLUMNS($B:G)+1,FALSE)</f>
        <v>COG</v>
      </c>
      <c r="AA1017" s="36" t="str">
        <f>VLOOKUP(First_Validations__2[[#This Row],[CountryReq]],Last_Validations[],COLUMNS($B:H)+1,FALSE)</f>
        <v>Republic of the Congo</v>
      </c>
      <c r="AB1017" s="36" t="str">
        <f>VLOOKUP(First_Validations__2[[#This Row],[CountryReq]],Last_Validations[],COLUMNS($B:I)+1,FALSE)</f>
        <v>https://eiti.org/BD/2018-34</v>
      </c>
      <c r="AC1017" s="36" t="str">
        <f>VLOOKUP(First_Validations__2[[#This Row],[CountryReq]],Last_Validations[],COLUMNS($B:J)+1,FALSE)</f>
        <v>https://eiti.org/document/republic-of-congo-validation-2017</v>
      </c>
      <c r="AD1017" s="36">
        <f>VLOOKUP(First_Validations__2[[#This Row],[CountryReq]],Last_Validations[],COLUMNS($B:K)+1,FALSE)</f>
        <v>2017</v>
      </c>
      <c r="AE1017" s="36">
        <f>VLOOKUP(First_Validations__2[[#This Row],[CountryReq]],Last_Validations[],COLUMNS($B:L)+1,FALSE)</f>
        <v>2017</v>
      </c>
      <c r="AF1017" s="36" t="str">
        <f>VLOOKUP(First_Validations__2[[#This Row],[CountryReq]],Last_Validations[],COLUMNS($B:M)+1,FALSE)</f>
        <v>Meaningful progress</v>
      </c>
      <c r="AG1017" s="36" t="str">
        <f>VLOOKUP(First_Validations__2[[#This Row],[CountryReq]],Last_Validations[],COLUMNS($B:N)+1,FALSE)</f>
        <v>Disaggregation (#4.7)</v>
      </c>
      <c r="AH1017" s="36">
        <f>VLOOKUP(First_Validations__2[[#This Row],[CountryReq]],Last_Validations[],COLUMNS($B:O)+1,FALSE)</f>
        <v>5</v>
      </c>
      <c r="AI1017" s="36" t="str">
        <f>VLOOKUP(First_Validations__2[[#This Row],[CountryReq]],Last_Validations[],COLUMNS($B:P)+1,FALSE)</f>
        <v>Satisfactory progress</v>
      </c>
      <c r="AJ1017" s="36" t="str">
        <f>VLOOKUP(First_Validations__2[[#This Row],[CountryReq]],Last_Validations[],COLUMNS($B:Q)+1,FALSE)</f>
        <v>The 2014 EITI Report presents reconciled financial data disaggregated by receiving government entity, by company and by revenue stream.</v>
      </c>
      <c r="AK1017" s="36" t="str">
        <f>VLOOKUP(First_Validations__2[[#This Row],[CountryReq]],Last_Validations[],COLUMNS($B:R)+1,FALSE)</f>
        <v>https://eiti.org/document/republic-of-congo-validation-2017</v>
      </c>
      <c r="AL1017" s="36" t="str">
        <f>VLOOKUP(First_Validations__2[[#This Row],[CountryReq]],Last_Validations[],COLUMNS($B:S)+1,FALSE)</f>
        <v>http://www.itie-congo.org/</v>
      </c>
      <c r="AM1017" s="36" t="str">
        <f>VLOOKUP(First_Validations__2[[#This Row],[CountryReq]],Last_Validations[],COLUMNS($B:T)+1,FALSE)</f>
        <v>https://eiti.org/api/v1.0/score_data/34</v>
      </c>
      <c r="AN1017" s="36" t="str">
        <f>IF(First_Validations__2[[#This Row],[FirstValidation.Country: Year]]=First_Validations__2[[#This Row],[Country: Year]],"First","Second / Last")</f>
        <v>First</v>
      </c>
      <c r="AO1017" s="36">
        <f>IF(AND(First_Validations__2[[#This Row],[FirstValidation.Validation score]]&lt;5,First_Validations__2[[#This Row],[FirstValidation.Validation score]]&gt;1),1,0)</f>
        <v>0</v>
      </c>
      <c r="AP1017" s="36">
        <f>First_Validations__2[[#This Row],[Validation score]]-First_Validations__2[[#This Row],[FirstValidation.Validation score]]</f>
        <v>0</v>
      </c>
      <c r="AQ1017" s="36">
        <f>IF(AND(First_Validations__2[[#This Row],[Corrective action]]=1,First_Validations__2[[#This Row],[Validation score]]&lt;5,First_Validations__2[[#This Row],[Validation score]]&gt;1),1,0)</f>
        <v>0</v>
      </c>
      <c r="AR1017" s="36">
        <f>IF(AND(First_Validations__2[[#This Row],[Corrective action]]=1,OR(First_Validations__2[[#This Row],[Validation score]]&gt;4,First_Validations__2[[#This Row],[Validation score]]&lt;2)),1,0)</f>
        <v>0</v>
      </c>
      <c r="AS10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7" s="36" t="str">
        <f>VLOOKUP(First_Validations__2[[#This Row],[Requirement ('#)]],Requirements[[Requirements]:[Categories2]],2,FALSE)</f>
        <v>Revenue collection</v>
      </c>
    </row>
    <row r="1018" spans="2:46">
      <c r="B1018" s="34" t="s">
        <v>1456</v>
      </c>
      <c r="C1018" s="34">
        <v>1</v>
      </c>
      <c r="D1018" s="34">
        <v>34</v>
      </c>
      <c r="E1018" s="34" t="s">
        <v>957</v>
      </c>
      <c r="F1018" s="34" t="s">
        <v>1457</v>
      </c>
      <c r="G1018" s="34" t="s">
        <v>1456</v>
      </c>
      <c r="H1018" s="34" t="s">
        <v>958</v>
      </c>
      <c r="I1018" s="34" t="s">
        <v>959</v>
      </c>
      <c r="J1018" s="34">
        <v>2017</v>
      </c>
      <c r="K1018" s="34">
        <v>2017</v>
      </c>
      <c r="L1018" s="34" t="s">
        <v>1767</v>
      </c>
      <c r="M1018" s="34" t="s">
        <v>1805</v>
      </c>
      <c r="N1018" s="34">
        <v>0</v>
      </c>
      <c r="O1018" s="34" t="s">
        <v>4</v>
      </c>
      <c r="P1018" s="34" t="s">
        <v>977</v>
      </c>
      <c r="Q1018" s="34" t="s">
        <v>959</v>
      </c>
      <c r="R1018" s="34" t="s">
        <v>1458</v>
      </c>
      <c r="S1018" s="34" t="s">
        <v>1864</v>
      </c>
      <c r="T1018" s="34" t="s">
        <v>2986</v>
      </c>
      <c r="U1018" s="36" t="str">
        <f>VLOOKUP(First_Validations__2[[#This Row],[CountryReq]],Last_Validations[],COLUMNS($B:B)+1,FALSE)</f>
        <v>Republic of the Congo: 2017</v>
      </c>
      <c r="V1018" s="36" t="str">
        <f>VLOOKUP(First_Validations__2[[#This Row],[CountryReq]],Last_Validations[],COLUMNS($B:C)+1,FALSE)</f>
        <v>Republic of the Congo</v>
      </c>
      <c r="W1018" s="36">
        <f>VLOOKUP(First_Validations__2[[#This Row],[CountryReq]],Last_Validations[],COLUMNS($B:D)+1,FALSE)</f>
        <v>1</v>
      </c>
      <c r="X1018" s="36">
        <f>VLOOKUP(First_Validations__2[[#This Row],[CountryReq]],Last_Validations[],COLUMNS($B:E)+1,FALSE)</f>
        <v>34</v>
      </c>
      <c r="Y1018" s="36" t="str">
        <f>VLOOKUP(First_Validations__2[[#This Row],[CountryReq]],Last_Validations[],COLUMNS($B:F)+1,FALSE)</f>
        <v>Republic of the Congo: 2017</v>
      </c>
      <c r="Z1018" s="36" t="str">
        <f>VLOOKUP(First_Validations__2[[#This Row],[CountryReq]],Last_Validations[],COLUMNS($B:G)+1,FALSE)</f>
        <v>COG</v>
      </c>
      <c r="AA1018" s="36" t="str">
        <f>VLOOKUP(First_Validations__2[[#This Row],[CountryReq]],Last_Validations[],COLUMNS($B:H)+1,FALSE)</f>
        <v>Republic of the Congo</v>
      </c>
      <c r="AB1018" s="36" t="str">
        <f>VLOOKUP(First_Validations__2[[#This Row],[CountryReq]],Last_Validations[],COLUMNS($B:I)+1,FALSE)</f>
        <v>https://eiti.org/BD/2018-34</v>
      </c>
      <c r="AC1018" s="36" t="str">
        <f>VLOOKUP(First_Validations__2[[#This Row],[CountryReq]],Last_Validations[],COLUMNS($B:J)+1,FALSE)</f>
        <v>https://eiti.org/document/republic-of-congo-validation-2017</v>
      </c>
      <c r="AD1018" s="36">
        <f>VLOOKUP(First_Validations__2[[#This Row],[CountryReq]],Last_Validations[],COLUMNS($B:K)+1,FALSE)</f>
        <v>2017</v>
      </c>
      <c r="AE1018" s="36">
        <f>VLOOKUP(First_Validations__2[[#This Row],[CountryReq]],Last_Validations[],COLUMNS($B:L)+1,FALSE)</f>
        <v>2017</v>
      </c>
      <c r="AF1018" s="36" t="str">
        <f>VLOOKUP(First_Validations__2[[#This Row],[CountryReq]],Last_Validations[],COLUMNS($B:M)+1,FALSE)</f>
        <v>Meaningful progress</v>
      </c>
      <c r="AG1018" s="36" t="str">
        <f>VLOOKUP(First_Validations__2[[#This Row],[CountryReq]],Last_Validations[],COLUMNS($B:N)+1,FALSE)</f>
        <v>Transportation revenues (#4.4)</v>
      </c>
      <c r="AH1018" s="36">
        <f>VLOOKUP(First_Validations__2[[#This Row],[CountryReq]],Last_Validations[],COLUMNS($B:O)+1,FALSE)</f>
        <v>0</v>
      </c>
      <c r="AI1018" s="36" t="str">
        <f>VLOOKUP(First_Validations__2[[#This Row],[CountryReq]],Last_Validations[],COLUMNS($B:P)+1,FALSE)</f>
        <v>Not applicable</v>
      </c>
      <c r="AJ1018" s="36" t="str">
        <f>VLOOKUP(First_Validations__2[[#This Row],[CountryReq]],Last_Validations[],COLUMNS($B:Q)+1,FALSE)</f>
        <v>While there is evidence of the MSG’s assessment of the materiality of the Maritime Tax (see Requirement 4.1), the Maritime Tax is a payment from oil and gas companies to a private company.</v>
      </c>
      <c r="AK1018" s="36" t="str">
        <f>VLOOKUP(First_Validations__2[[#This Row],[CountryReq]],Last_Validations[],COLUMNS($B:R)+1,FALSE)</f>
        <v>https://eiti.org/document/republic-of-congo-validation-2017</v>
      </c>
      <c r="AL1018" s="36" t="str">
        <f>VLOOKUP(First_Validations__2[[#This Row],[CountryReq]],Last_Validations[],COLUMNS($B:S)+1,FALSE)</f>
        <v>http://www.itie-congo.org/</v>
      </c>
      <c r="AM1018" s="36" t="str">
        <f>VLOOKUP(First_Validations__2[[#This Row],[CountryReq]],Last_Validations[],COLUMNS($B:T)+1,FALSE)</f>
        <v>https://eiti.org/api/v1.0/score_data/34</v>
      </c>
      <c r="AN1018" s="36" t="str">
        <f>IF(First_Validations__2[[#This Row],[FirstValidation.Country: Year]]=First_Validations__2[[#This Row],[Country: Year]],"First","Second / Last")</f>
        <v>First</v>
      </c>
      <c r="AO1018" s="36">
        <f>IF(AND(First_Validations__2[[#This Row],[FirstValidation.Validation score]]&lt;5,First_Validations__2[[#This Row],[FirstValidation.Validation score]]&gt;1),1,0)</f>
        <v>0</v>
      </c>
      <c r="AP1018" s="36">
        <f>First_Validations__2[[#This Row],[Validation score]]-First_Validations__2[[#This Row],[FirstValidation.Validation score]]</f>
        <v>0</v>
      </c>
      <c r="AQ1018" s="36">
        <f>IF(AND(First_Validations__2[[#This Row],[Corrective action]]=1,First_Validations__2[[#This Row],[Validation score]]&lt;5,First_Validations__2[[#This Row],[Validation score]]&gt;1),1,0)</f>
        <v>0</v>
      </c>
      <c r="AR1018" s="36">
        <f>IF(AND(First_Validations__2[[#This Row],[Corrective action]]=1,OR(First_Validations__2[[#This Row],[Validation score]]&gt;4,First_Validations__2[[#This Row],[Validation score]]&lt;2)),1,0)</f>
        <v>0</v>
      </c>
      <c r="AS10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8" s="36" t="str">
        <f>VLOOKUP(First_Validations__2[[#This Row],[Requirement ('#)]],Requirements[[Requirements]:[Categories2]],2,FALSE)</f>
        <v>Revenue collection</v>
      </c>
    </row>
    <row r="1019" spans="2:46">
      <c r="B1019" s="34" t="s">
        <v>1456</v>
      </c>
      <c r="C1019" s="34">
        <v>1</v>
      </c>
      <c r="D1019" s="34">
        <v>34</v>
      </c>
      <c r="E1019" s="34" t="s">
        <v>957</v>
      </c>
      <c r="F1019" s="34" t="s">
        <v>1457</v>
      </c>
      <c r="G1019" s="34" t="s">
        <v>1456</v>
      </c>
      <c r="H1019" s="34" t="s">
        <v>958</v>
      </c>
      <c r="I1019" s="34" t="s">
        <v>959</v>
      </c>
      <c r="J1019" s="34">
        <v>2017</v>
      </c>
      <c r="K1019" s="34">
        <v>2017</v>
      </c>
      <c r="L1019" s="34" t="s">
        <v>1767</v>
      </c>
      <c r="M1019" s="34" t="s">
        <v>1806</v>
      </c>
      <c r="N1019" s="34">
        <v>4</v>
      </c>
      <c r="O1019" s="34" t="s">
        <v>1767</v>
      </c>
      <c r="P1019" s="34" t="s">
        <v>978</v>
      </c>
      <c r="Q1019" s="34" t="s">
        <v>959</v>
      </c>
      <c r="R1019" s="34" t="s">
        <v>1458</v>
      </c>
      <c r="S1019" s="34" t="s">
        <v>1864</v>
      </c>
      <c r="T1019" s="34" t="s">
        <v>2983</v>
      </c>
      <c r="U1019" s="36" t="str">
        <f>VLOOKUP(First_Validations__2[[#This Row],[CountryReq]],Last_Validations[],COLUMNS($B:B)+1,FALSE)</f>
        <v>Republic of the Congo: 2017</v>
      </c>
      <c r="V1019" s="36" t="str">
        <f>VLOOKUP(First_Validations__2[[#This Row],[CountryReq]],Last_Validations[],COLUMNS($B:C)+1,FALSE)</f>
        <v>Republic of the Congo</v>
      </c>
      <c r="W1019" s="36">
        <f>VLOOKUP(First_Validations__2[[#This Row],[CountryReq]],Last_Validations[],COLUMNS($B:D)+1,FALSE)</f>
        <v>1</v>
      </c>
      <c r="X1019" s="36">
        <f>VLOOKUP(First_Validations__2[[#This Row],[CountryReq]],Last_Validations[],COLUMNS($B:E)+1,FALSE)</f>
        <v>34</v>
      </c>
      <c r="Y1019" s="36" t="str">
        <f>VLOOKUP(First_Validations__2[[#This Row],[CountryReq]],Last_Validations[],COLUMNS($B:F)+1,FALSE)</f>
        <v>Republic of the Congo: 2017</v>
      </c>
      <c r="Z1019" s="36" t="str">
        <f>VLOOKUP(First_Validations__2[[#This Row],[CountryReq]],Last_Validations[],COLUMNS($B:G)+1,FALSE)</f>
        <v>COG</v>
      </c>
      <c r="AA1019" s="36" t="str">
        <f>VLOOKUP(First_Validations__2[[#This Row],[CountryReq]],Last_Validations[],COLUMNS($B:H)+1,FALSE)</f>
        <v>Republic of the Congo</v>
      </c>
      <c r="AB1019" s="36" t="str">
        <f>VLOOKUP(First_Validations__2[[#This Row],[CountryReq]],Last_Validations[],COLUMNS($B:I)+1,FALSE)</f>
        <v>https://eiti.org/BD/2018-34</v>
      </c>
      <c r="AC1019" s="36" t="str">
        <f>VLOOKUP(First_Validations__2[[#This Row],[CountryReq]],Last_Validations[],COLUMNS($B:J)+1,FALSE)</f>
        <v>https://eiti.org/document/republic-of-congo-validation-2017</v>
      </c>
      <c r="AD1019" s="36">
        <f>VLOOKUP(First_Validations__2[[#This Row],[CountryReq]],Last_Validations[],COLUMNS($B:K)+1,FALSE)</f>
        <v>2017</v>
      </c>
      <c r="AE1019" s="36">
        <f>VLOOKUP(First_Validations__2[[#This Row],[CountryReq]],Last_Validations[],COLUMNS($B:L)+1,FALSE)</f>
        <v>2017</v>
      </c>
      <c r="AF1019" s="36" t="str">
        <f>VLOOKUP(First_Validations__2[[#This Row],[CountryReq]],Last_Validations[],COLUMNS($B:M)+1,FALSE)</f>
        <v>Meaningful progress</v>
      </c>
      <c r="AG1019" s="36" t="str">
        <f>VLOOKUP(First_Validations__2[[#This Row],[CountryReq]],Last_Validations[],COLUMNS($B:N)+1,FALSE)</f>
        <v>SOE transactions (#4.5)</v>
      </c>
      <c r="AH1019" s="36">
        <f>VLOOKUP(First_Validations__2[[#This Row],[CountryReq]],Last_Validations[],COLUMNS($B:O)+1,FALSE)</f>
        <v>4</v>
      </c>
      <c r="AI1019" s="36" t="str">
        <f>VLOOKUP(First_Validations__2[[#This Row],[CountryReq]],Last_Validations[],COLUMNS($B:P)+1,FALSE)</f>
        <v>Meaningful progress</v>
      </c>
      <c r="AJ1019" s="36" t="str">
        <f>VLOOKUP(First_Validations__2[[#This Row],[CountryReq]],Last_Validations[],COLUMNS($B:Q)+1,FALSE)</f>
        <v>The 2014 EITI Report discloses SNPC’s transactions with the government and the revenues collected by SNPC from material oil and gas companies. However, it is unclear whether the MSG has assessed the materiality of revenues collected by subsidiaries of SNPC and the 2014 EITI Report only briefly discloses one transaction between an SNPC subsidiary (CORAF) and the government.</v>
      </c>
      <c r="AK1019" s="36" t="str">
        <f>VLOOKUP(First_Validations__2[[#This Row],[CountryReq]],Last_Validations[],COLUMNS($B:R)+1,FALSE)</f>
        <v>https://eiti.org/document/republic-of-congo-validation-2017</v>
      </c>
      <c r="AL1019" s="36" t="str">
        <f>VLOOKUP(First_Validations__2[[#This Row],[CountryReq]],Last_Validations[],COLUMNS($B:S)+1,FALSE)</f>
        <v>http://www.itie-congo.org/</v>
      </c>
      <c r="AM1019" s="36" t="str">
        <f>VLOOKUP(First_Validations__2[[#This Row],[CountryReq]],Last_Validations[],COLUMNS($B:T)+1,FALSE)</f>
        <v>https://eiti.org/api/v1.0/score_data/34</v>
      </c>
      <c r="AN1019" s="36" t="str">
        <f>IF(First_Validations__2[[#This Row],[FirstValidation.Country: Year]]=First_Validations__2[[#This Row],[Country: Year]],"First","Second / Last")</f>
        <v>First</v>
      </c>
      <c r="AO1019" s="36">
        <f>IF(AND(First_Validations__2[[#This Row],[FirstValidation.Validation score]]&lt;5,First_Validations__2[[#This Row],[FirstValidation.Validation score]]&gt;1),1,0)</f>
        <v>1</v>
      </c>
      <c r="AP1019" s="36">
        <f>First_Validations__2[[#This Row],[Validation score]]-First_Validations__2[[#This Row],[FirstValidation.Validation score]]</f>
        <v>0</v>
      </c>
      <c r="AQ1019" s="36">
        <f>IF(AND(First_Validations__2[[#This Row],[Corrective action]]=1,First_Validations__2[[#This Row],[Validation score]]&lt;5,First_Validations__2[[#This Row],[Validation score]]&gt;1),1,0)</f>
        <v>1</v>
      </c>
      <c r="AR1019" s="36">
        <f>IF(AND(First_Validations__2[[#This Row],[Corrective action]]=1,OR(First_Validations__2[[#This Row],[Validation score]]&gt;4,First_Validations__2[[#This Row],[Validation score]]&lt;2)),1,0)</f>
        <v>0</v>
      </c>
      <c r="AS10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19" s="36" t="str">
        <f>VLOOKUP(First_Validations__2[[#This Row],[Requirement ('#)]],Requirements[[Requirements]:[Categories2]],2,FALSE)</f>
        <v>Revenue collection</v>
      </c>
    </row>
    <row r="1020" spans="2:46">
      <c r="B1020" s="34" t="s">
        <v>1456</v>
      </c>
      <c r="C1020" s="34">
        <v>1</v>
      </c>
      <c r="D1020" s="34">
        <v>34</v>
      </c>
      <c r="E1020" s="34" t="s">
        <v>957</v>
      </c>
      <c r="F1020" s="34" t="s">
        <v>1457</v>
      </c>
      <c r="G1020" s="34" t="s">
        <v>1456</v>
      </c>
      <c r="H1020" s="34" t="s">
        <v>958</v>
      </c>
      <c r="I1020" s="34" t="s">
        <v>959</v>
      </c>
      <c r="J1020" s="34">
        <v>2017</v>
      </c>
      <c r="K1020" s="34">
        <v>2017</v>
      </c>
      <c r="L1020" s="34" t="s">
        <v>1767</v>
      </c>
      <c r="M1020" s="34" t="s">
        <v>1811</v>
      </c>
      <c r="N1020" s="34">
        <v>4</v>
      </c>
      <c r="O1020" s="34" t="s">
        <v>1767</v>
      </c>
      <c r="P1020" s="34" t="s">
        <v>983</v>
      </c>
      <c r="Q1020" s="34" t="s">
        <v>959</v>
      </c>
      <c r="R1020" s="34" t="s">
        <v>1458</v>
      </c>
      <c r="S1020" s="34" t="s">
        <v>1864</v>
      </c>
      <c r="T1020" s="34" t="s">
        <v>2988</v>
      </c>
      <c r="U1020" s="36" t="str">
        <f>VLOOKUP(First_Validations__2[[#This Row],[CountryReq]],Last_Validations[],COLUMNS($B:B)+1,FALSE)</f>
        <v>Republic of the Congo: 2017</v>
      </c>
      <c r="V1020" s="36" t="str">
        <f>VLOOKUP(First_Validations__2[[#This Row],[CountryReq]],Last_Validations[],COLUMNS($B:C)+1,FALSE)</f>
        <v>Republic of the Congo</v>
      </c>
      <c r="W1020" s="36">
        <f>VLOOKUP(First_Validations__2[[#This Row],[CountryReq]],Last_Validations[],COLUMNS($B:D)+1,FALSE)</f>
        <v>1</v>
      </c>
      <c r="X1020" s="36">
        <f>VLOOKUP(First_Validations__2[[#This Row],[CountryReq]],Last_Validations[],COLUMNS($B:E)+1,FALSE)</f>
        <v>34</v>
      </c>
      <c r="Y1020" s="36" t="str">
        <f>VLOOKUP(First_Validations__2[[#This Row],[CountryReq]],Last_Validations[],COLUMNS($B:F)+1,FALSE)</f>
        <v>Republic of the Congo: 2017</v>
      </c>
      <c r="Z1020" s="36" t="str">
        <f>VLOOKUP(First_Validations__2[[#This Row],[CountryReq]],Last_Validations[],COLUMNS($B:G)+1,FALSE)</f>
        <v>COG</v>
      </c>
      <c r="AA1020" s="36" t="str">
        <f>VLOOKUP(First_Validations__2[[#This Row],[CountryReq]],Last_Validations[],COLUMNS($B:H)+1,FALSE)</f>
        <v>Republic of the Congo</v>
      </c>
      <c r="AB1020" s="36" t="str">
        <f>VLOOKUP(First_Validations__2[[#This Row],[CountryReq]],Last_Validations[],COLUMNS($B:I)+1,FALSE)</f>
        <v>https://eiti.org/BD/2018-34</v>
      </c>
      <c r="AC1020" s="36" t="str">
        <f>VLOOKUP(First_Validations__2[[#This Row],[CountryReq]],Last_Validations[],COLUMNS($B:J)+1,FALSE)</f>
        <v>https://eiti.org/document/republic-of-congo-validation-2017</v>
      </c>
      <c r="AD1020" s="36">
        <f>VLOOKUP(First_Validations__2[[#This Row],[CountryReq]],Last_Validations[],COLUMNS($B:K)+1,FALSE)</f>
        <v>2017</v>
      </c>
      <c r="AE1020" s="36">
        <f>VLOOKUP(First_Validations__2[[#This Row],[CountryReq]],Last_Validations[],COLUMNS($B:L)+1,FALSE)</f>
        <v>2017</v>
      </c>
      <c r="AF1020" s="36" t="str">
        <f>VLOOKUP(First_Validations__2[[#This Row],[CountryReq]],Last_Validations[],COLUMNS($B:M)+1,FALSE)</f>
        <v>Meaningful progress</v>
      </c>
      <c r="AG1020" s="36" t="str">
        <f>VLOOKUP(First_Validations__2[[#This Row],[CountryReq]],Last_Validations[],COLUMNS($B:N)+1,FALSE)</f>
        <v>Distribution of revenues (#5.1)</v>
      </c>
      <c r="AH1020" s="36">
        <f>VLOOKUP(First_Validations__2[[#This Row],[CountryReq]],Last_Validations[],COLUMNS($B:O)+1,FALSE)</f>
        <v>4</v>
      </c>
      <c r="AI1020" s="36" t="str">
        <f>VLOOKUP(First_Validations__2[[#This Row],[CountryReq]],Last_Validations[],COLUMNS($B:P)+1,FALSE)</f>
        <v>Meaningful progress</v>
      </c>
      <c r="AJ1020" s="36" t="str">
        <f>VLOOKUP(First_Validations__2[[#This Row],[CountryReq]],Last_Validations[],COLUMNS($B:Q)+1,FALSE)</f>
        <v>The 2014 EITI Report describes three types of revenues related to oil and gas that are not recorded in the national budget. The aggregate value of each type of allocated revenue in 2014 is disclosed. However, it is unclear whether the private company collecting Maritime Tax revenues (SOCOTRAM) remits any proceeds from these payments to government. More significantly, the allocation of revenues to specific projects under the ROC-PRC framework agreement are not described in sufficient detail, since the IA did not have access to even general terms of the agreement. This is a particular concern given that roughly 37% of the state’s in-kind oil revenues were used off-budget for the reimbursement of these projects (see Requirement 4.3).</v>
      </c>
      <c r="AK1020" s="36" t="str">
        <f>VLOOKUP(First_Validations__2[[#This Row],[CountryReq]],Last_Validations[],COLUMNS($B:R)+1,FALSE)</f>
        <v>https://eiti.org/document/republic-of-congo-validation-2017</v>
      </c>
      <c r="AL1020" s="36" t="str">
        <f>VLOOKUP(First_Validations__2[[#This Row],[CountryReq]],Last_Validations[],COLUMNS($B:S)+1,FALSE)</f>
        <v>http://www.itie-congo.org/</v>
      </c>
      <c r="AM1020" s="36" t="str">
        <f>VLOOKUP(First_Validations__2[[#This Row],[CountryReq]],Last_Validations[],COLUMNS($B:T)+1,FALSE)</f>
        <v>https://eiti.org/api/v1.0/score_data/34</v>
      </c>
      <c r="AN1020" s="36" t="str">
        <f>IF(First_Validations__2[[#This Row],[FirstValidation.Country: Year]]=First_Validations__2[[#This Row],[Country: Year]],"First","Second / Last")</f>
        <v>First</v>
      </c>
      <c r="AO1020" s="36">
        <f>IF(AND(First_Validations__2[[#This Row],[FirstValidation.Validation score]]&lt;5,First_Validations__2[[#This Row],[FirstValidation.Validation score]]&gt;1),1,0)</f>
        <v>1</v>
      </c>
      <c r="AP1020" s="36">
        <f>First_Validations__2[[#This Row],[Validation score]]-First_Validations__2[[#This Row],[FirstValidation.Validation score]]</f>
        <v>0</v>
      </c>
      <c r="AQ1020" s="36">
        <f>IF(AND(First_Validations__2[[#This Row],[Corrective action]]=1,First_Validations__2[[#This Row],[Validation score]]&lt;5,First_Validations__2[[#This Row],[Validation score]]&gt;1),1,0)</f>
        <v>1</v>
      </c>
      <c r="AR1020" s="36">
        <f>IF(AND(First_Validations__2[[#This Row],[Corrective action]]=1,OR(First_Validations__2[[#This Row],[Validation score]]&gt;4,First_Validations__2[[#This Row],[Validation score]]&lt;2)),1,0)</f>
        <v>0</v>
      </c>
      <c r="AS10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0" s="36" t="str">
        <f>VLOOKUP(First_Validations__2[[#This Row],[Requirement ('#)]],Requirements[[Requirements]:[Categories2]],2,FALSE)</f>
        <v>Revenue allocation</v>
      </c>
    </row>
    <row r="1021" spans="2:46">
      <c r="B1021" s="34" t="s">
        <v>1456</v>
      </c>
      <c r="C1021" s="34">
        <v>1</v>
      </c>
      <c r="D1021" s="34">
        <v>34</v>
      </c>
      <c r="E1021" s="34" t="s">
        <v>957</v>
      </c>
      <c r="F1021" s="34" t="s">
        <v>1457</v>
      </c>
      <c r="G1021" s="34" t="s">
        <v>1456</v>
      </c>
      <c r="H1021" s="34" t="s">
        <v>958</v>
      </c>
      <c r="I1021" s="34" t="s">
        <v>959</v>
      </c>
      <c r="J1021" s="34">
        <v>2017</v>
      </c>
      <c r="K1021" s="34">
        <v>2017</v>
      </c>
      <c r="L1021" s="34" t="s">
        <v>1767</v>
      </c>
      <c r="M1021" s="34" t="s">
        <v>1812</v>
      </c>
      <c r="N1021" s="34">
        <v>0</v>
      </c>
      <c r="O1021" s="34" t="s">
        <v>4</v>
      </c>
      <c r="P1021" s="34" t="s">
        <v>984</v>
      </c>
      <c r="Q1021" s="34" t="s">
        <v>959</v>
      </c>
      <c r="R1021" s="34" t="s">
        <v>1458</v>
      </c>
      <c r="S1021" s="34" t="s">
        <v>1864</v>
      </c>
      <c r="T1021" s="34" t="s">
        <v>2982</v>
      </c>
      <c r="U1021" s="36" t="str">
        <f>VLOOKUP(First_Validations__2[[#This Row],[CountryReq]],Last_Validations[],COLUMNS($B:B)+1,FALSE)</f>
        <v>Republic of the Congo: 2017</v>
      </c>
      <c r="V1021" s="36" t="str">
        <f>VLOOKUP(First_Validations__2[[#This Row],[CountryReq]],Last_Validations[],COLUMNS($B:C)+1,FALSE)</f>
        <v>Republic of the Congo</v>
      </c>
      <c r="W1021" s="36">
        <f>VLOOKUP(First_Validations__2[[#This Row],[CountryReq]],Last_Validations[],COLUMNS($B:D)+1,FALSE)</f>
        <v>1</v>
      </c>
      <c r="X1021" s="36">
        <f>VLOOKUP(First_Validations__2[[#This Row],[CountryReq]],Last_Validations[],COLUMNS($B:E)+1,FALSE)</f>
        <v>34</v>
      </c>
      <c r="Y1021" s="36" t="str">
        <f>VLOOKUP(First_Validations__2[[#This Row],[CountryReq]],Last_Validations[],COLUMNS($B:F)+1,FALSE)</f>
        <v>Republic of the Congo: 2017</v>
      </c>
      <c r="Z1021" s="36" t="str">
        <f>VLOOKUP(First_Validations__2[[#This Row],[CountryReq]],Last_Validations[],COLUMNS($B:G)+1,FALSE)</f>
        <v>COG</v>
      </c>
      <c r="AA1021" s="36" t="str">
        <f>VLOOKUP(First_Validations__2[[#This Row],[CountryReq]],Last_Validations[],COLUMNS($B:H)+1,FALSE)</f>
        <v>Republic of the Congo</v>
      </c>
      <c r="AB1021" s="36" t="str">
        <f>VLOOKUP(First_Validations__2[[#This Row],[CountryReq]],Last_Validations[],COLUMNS($B:I)+1,FALSE)</f>
        <v>https://eiti.org/BD/2018-34</v>
      </c>
      <c r="AC1021" s="36" t="str">
        <f>VLOOKUP(First_Validations__2[[#This Row],[CountryReq]],Last_Validations[],COLUMNS($B:J)+1,FALSE)</f>
        <v>https://eiti.org/document/republic-of-congo-validation-2017</v>
      </c>
      <c r="AD1021" s="36">
        <f>VLOOKUP(First_Validations__2[[#This Row],[CountryReq]],Last_Validations[],COLUMNS($B:K)+1,FALSE)</f>
        <v>2017</v>
      </c>
      <c r="AE1021" s="36">
        <f>VLOOKUP(First_Validations__2[[#This Row],[CountryReq]],Last_Validations[],COLUMNS($B:L)+1,FALSE)</f>
        <v>2017</v>
      </c>
      <c r="AF1021" s="36" t="str">
        <f>VLOOKUP(First_Validations__2[[#This Row],[CountryReq]],Last_Validations[],COLUMNS($B:M)+1,FALSE)</f>
        <v>Meaningful progress</v>
      </c>
      <c r="AG1021" s="36" t="str">
        <f>VLOOKUP(First_Validations__2[[#This Row],[CountryReq]],Last_Validations[],COLUMNS($B:N)+1,FALSE)</f>
        <v>Subnational transfers (#5.2)</v>
      </c>
      <c r="AH1021" s="36">
        <f>VLOOKUP(First_Validations__2[[#This Row],[CountryReq]],Last_Validations[],COLUMNS($B:O)+1,FALSE)</f>
        <v>0</v>
      </c>
      <c r="AI1021" s="36" t="str">
        <f>VLOOKUP(First_Validations__2[[#This Row],[CountryReq]],Last_Validations[],COLUMNS($B:P)+1,FALSE)</f>
        <v>Not applicable</v>
      </c>
      <c r="AJ1021" s="36" t="str">
        <f>VLOOKUP(First_Validations__2[[#This Row],[CountryReq]],Last_Validations[],COLUMNS($B:Q)+1,FALSE)</f>
        <v>The 2014 EITI Report describes the general system of subnational transfers of oil and gas royalties to host local governments. However, the International Secretariat understands that the statutory subnational transfers were not effective in 2014 due to the lack of implementing regulations. The report does not refer to any ad-hoc subnational transfers.</v>
      </c>
      <c r="AK1021" s="36" t="str">
        <f>VLOOKUP(First_Validations__2[[#This Row],[CountryReq]],Last_Validations[],COLUMNS($B:R)+1,FALSE)</f>
        <v>https://eiti.org/document/republic-of-congo-validation-2017</v>
      </c>
      <c r="AL1021" s="36" t="str">
        <f>VLOOKUP(First_Validations__2[[#This Row],[CountryReq]],Last_Validations[],COLUMNS($B:S)+1,FALSE)</f>
        <v>http://www.itie-congo.org/</v>
      </c>
      <c r="AM1021" s="36" t="str">
        <f>VLOOKUP(First_Validations__2[[#This Row],[CountryReq]],Last_Validations[],COLUMNS($B:T)+1,FALSE)</f>
        <v>https://eiti.org/api/v1.0/score_data/34</v>
      </c>
      <c r="AN1021" s="36" t="str">
        <f>IF(First_Validations__2[[#This Row],[FirstValidation.Country: Year]]=First_Validations__2[[#This Row],[Country: Year]],"First","Second / Last")</f>
        <v>First</v>
      </c>
      <c r="AO1021" s="36">
        <f>IF(AND(First_Validations__2[[#This Row],[FirstValidation.Validation score]]&lt;5,First_Validations__2[[#This Row],[FirstValidation.Validation score]]&gt;1),1,0)</f>
        <v>0</v>
      </c>
      <c r="AP1021" s="36">
        <f>First_Validations__2[[#This Row],[Validation score]]-First_Validations__2[[#This Row],[FirstValidation.Validation score]]</f>
        <v>0</v>
      </c>
      <c r="AQ1021" s="36">
        <f>IF(AND(First_Validations__2[[#This Row],[Corrective action]]=1,First_Validations__2[[#This Row],[Validation score]]&lt;5,First_Validations__2[[#This Row],[Validation score]]&gt;1),1,0)</f>
        <v>0</v>
      </c>
      <c r="AR1021" s="36">
        <f>IF(AND(First_Validations__2[[#This Row],[Corrective action]]=1,OR(First_Validations__2[[#This Row],[Validation score]]&gt;4,First_Validations__2[[#This Row],[Validation score]]&lt;2)),1,0)</f>
        <v>0</v>
      </c>
      <c r="AS10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1" s="36" t="str">
        <f>VLOOKUP(First_Validations__2[[#This Row],[Requirement ('#)]],Requirements[[Requirements]:[Categories2]],2,FALSE)</f>
        <v>Revenue allocation</v>
      </c>
    </row>
    <row r="1022" spans="2:46">
      <c r="B1022" s="34" t="s">
        <v>1456</v>
      </c>
      <c r="C1022" s="34">
        <v>1</v>
      </c>
      <c r="D1022" s="34">
        <v>34</v>
      </c>
      <c r="E1022" s="34" t="s">
        <v>957</v>
      </c>
      <c r="F1022" s="34" t="s">
        <v>1457</v>
      </c>
      <c r="G1022" s="34" t="s">
        <v>1456</v>
      </c>
      <c r="H1022" s="34" t="s">
        <v>958</v>
      </c>
      <c r="I1022" s="34" t="s">
        <v>959</v>
      </c>
      <c r="J1022" s="34">
        <v>2017</v>
      </c>
      <c r="K1022" s="34">
        <v>2017</v>
      </c>
      <c r="L1022" s="34" t="s">
        <v>1767</v>
      </c>
      <c r="M1022" s="34" t="s">
        <v>1809</v>
      </c>
      <c r="N1022" s="34">
        <v>5</v>
      </c>
      <c r="O1022" s="34" t="s">
        <v>1768</v>
      </c>
      <c r="P1022" s="34" t="s">
        <v>981</v>
      </c>
      <c r="Q1022" s="34" t="s">
        <v>959</v>
      </c>
      <c r="R1022" s="34" t="s">
        <v>1458</v>
      </c>
      <c r="S1022" s="34" t="s">
        <v>1864</v>
      </c>
      <c r="T1022" s="34" t="s">
        <v>2990</v>
      </c>
      <c r="U1022" s="36" t="str">
        <f>VLOOKUP(First_Validations__2[[#This Row],[CountryReq]],Last_Validations[],COLUMNS($B:B)+1,FALSE)</f>
        <v>Republic of the Congo: 2017</v>
      </c>
      <c r="V1022" s="36" t="str">
        <f>VLOOKUP(First_Validations__2[[#This Row],[CountryReq]],Last_Validations[],COLUMNS($B:C)+1,FALSE)</f>
        <v>Republic of the Congo</v>
      </c>
      <c r="W1022" s="36">
        <f>VLOOKUP(First_Validations__2[[#This Row],[CountryReq]],Last_Validations[],COLUMNS($B:D)+1,FALSE)</f>
        <v>1</v>
      </c>
      <c r="X1022" s="36">
        <f>VLOOKUP(First_Validations__2[[#This Row],[CountryReq]],Last_Validations[],COLUMNS($B:E)+1,FALSE)</f>
        <v>34</v>
      </c>
      <c r="Y1022" s="36" t="str">
        <f>VLOOKUP(First_Validations__2[[#This Row],[CountryReq]],Last_Validations[],COLUMNS($B:F)+1,FALSE)</f>
        <v>Republic of the Congo: 2017</v>
      </c>
      <c r="Z1022" s="36" t="str">
        <f>VLOOKUP(First_Validations__2[[#This Row],[CountryReq]],Last_Validations[],COLUMNS($B:G)+1,FALSE)</f>
        <v>COG</v>
      </c>
      <c r="AA1022" s="36" t="str">
        <f>VLOOKUP(First_Validations__2[[#This Row],[CountryReq]],Last_Validations[],COLUMNS($B:H)+1,FALSE)</f>
        <v>Republic of the Congo</v>
      </c>
      <c r="AB1022" s="36" t="str">
        <f>VLOOKUP(First_Validations__2[[#This Row],[CountryReq]],Last_Validations[],COLUMNS($B:I)+1,FALSE)</f>
        <v>https://eiti.org/BD/2018-34</v>
      </c>
      <c r="AC1022" s="36" t="str">
        <f>VLOOKUP(First_Validations__2[[#This Row],[CountryReq]],Last_Validations[],COLUMNS($B:J)+1,FALSE)</f>
        <v>https://eiti.org/document/republic-of-congo-validation-2017</v>
      </c>
      <c r="AD1022" s="36">
        <f>VLOOKUP(First_Validations__2[[#This Row],[CountryReq]],Last_Validations[],COLUMNS($B:K)+1,FALSE)</f>
        <v>2017</v>
      </c>
      <c r="AE1022" s="36">
        <f>VLOOKUP(First_Validations__2[[#This Row],[CountryReq]],Last_Validations[],COLUMNS($B:L)+1,FALSE)</f>
        <v>2017</v>
      </c>
      <c r="AF1022" s="36" t="str">
        <f>VLOOKUP(First_Validations__2[[#This Row],[CountryReq]],Last_Validations[],COLUMNS($B:M)+1,FALSE)</f>
        <v>Meaningful progress</v>
      </c>
      <c r="AG1022" s="36" t="str">
        <f>VLOOKUP(First_Validations__2[[#This Row],[CountryReq]],Last_Validations[],COLUMNS($B:N)+1,FALSE)</f>
        <v>Data timeliness (#4.8)</v>
      </c>
      <c r="AH1022" s="36">
        <f>VLOOKUP(First_Validations__2[[#This Row],[CountryReq]],Last_Validations[],COLUMNS($B:O)+1,FALSE)</f>
        <v>5</v>
      </c>
      <c r="AI1022" s="36" t="str">
        <f>VLOOKUP(First_Validations__2[[#This Row],[CountryReq]],Last_Validations[],COLUMNS($B:P)+1,FALSE)</f>
        <v>Satisfactory progress</v>
      </c>
      <c r="AJ1022" s="36" t="str">
        <f>VLOOKUP(First_Validations__2[[#This Row],[CountryReq]],Last_Validations[],COLUMNS($B:Q)+1,FALSE)</f>
        <v>Although the timeliness of the ROC’s EITI reporting has slipped since 2014, data in the ROC’s EITI Reports has always been published within two years of the end of the fiscal period under review.</v>
      </c>
      <c r="AK1022" s="36" t="str">
        <f>VLOOKUP(First_Validations__2[[#This Row],[CountryReq]],Last_Validations[],COLUMNS($B:R)+1,FALSE)</f>
        <v>https://eiti.org/document/republic-of-congo-validation-2017</v>
      </c>
      <c r="AL1022" s="36" t="str">
        <f>VLOOKUP(First_Validations__2[[#This Row],[CountryReq]],Last_Validations[],COLUMNS($B:S)+1,FALSE)</f>
        <v>http://www.itie-congo.org/</v>
      </c>
      <c r="AM1022" s="36" t="str">
        <f>VLOOKUP(First_Validations__2[[#This Row],[CountryReq]],Last_Validations[],COLUMNS($B:T)+1,FALSE)</f>
        <v>https://eiti.org/api/v1.0/score_data/34</v>
      </c>
      <c r="AN1022" s="36" t="str">
        <f>IF(First_Validations__2[[#This Row],[FirstValidation.Country: Year]]=First_Validations__2[[#This Row],[Country: Year]],"First","Second / Last")</f>
        <v>First</v>
      </c>
      <c r="AO1022" s="36">
        <f>IF(AND(First_Validations__2[[#This Row],[FirstValidation.Validation score]]&lt;5,First_Validations__2[[#This Row],[FirstValidation.Validation score]]&gt;1),1,0)</f>
        <v>0</v>
      </c>
      <c r="AP1022" s="36">
        <f>First_Validations__2[[#This Row],[Validation score]]-First_Validations__2[[#This Row],[FirstValidation.Validation score]]</f>
        <v>0</v>
      </c>
      <c r="AQ1022" s="36">
        <f>IF(AND(First_Validations__2[[#This Row],[Corrective action]]=1,First_Validations__2[[#This Row],[Validation score]]&lt;5,First_Validations__2[[#This Row],[Validation score]]&gt;1),1,0)</f>
        <v>0</v>
      </c>
      <c r="AR1022" s="36">
        <f>IF(AND(First_Validations__2[[#This Row],[Corrective action]]=1,OR(First_Validations__2[[#This Row],[Validation score]]&gt;4,First_Validations__2[[#This Row],[Validation score]]&lt;2)),1,0)</f>
        <v>0</v>
      </c>
      <c r="AS10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2" s="36" t="str">
        <f>VLOOKUP(First_Validations__2[[#This Row],[Requirement ('#)]],Requirements[[Requirements]:[Categories2]],2,FALSE)</f>
        <v>Revenue collection</v>
      </c>
    </row>
    <row r="1023" spans="2:46">
      <c r="B1023" s="34" t="s">
        <v>1456</v>
      </c>
      <c r="C1023" s="34">
        <v>1</v>
      </c>
      <c r="D1023" s="34">
        <v>34</v>
      </c>
      <c r="E1023" s="34" t="s">
        <v>957</v>
      </c>
      <c r="F1023" s="34" t="s">
        <v>1457</v>
      </c>
      <c r="G1023" s="34" t="s">
        <v>1456</v>
      </c>
      <c r="H1023" s="34" t="s">
        <v>958</v>
      </c>
      <c r="I1023" s="34" t="s">
        <v>959</v>
      </c>
      <c r="J1023" s="34">
        <v>2017</v>
      </c>
      <c r="K1023" s="34">
        <v>2017</v>
      </c>
      <c r="L1023" s="34" t="s">
        <v>1767</v>
      </c>
      <c r="M1023" s="34" t="s">
        <v>1810</v>
      </c>
      <c r="N1023" s="34">
        <v>4</v>
      </c>
      <c r="O1023" s="34" t="s">
        <v>1767</v>
      </c>
      <c r="P1023" s="34" t="s">
        <v>982</v>
      </c>
      <c r="Q1023" s="34" t="s">
        <v>959</v>
      </c>
      <c r="R1023" s="34" t="s">
        <v>1458</v>
      </c>
      <c r="S1023" s="34" t="s">
        <v>1864</v>
      </c>
      <c r="T1023" s="34" t="s">
        <v>2987</v>
      </c>
      <c r="U1023" s="36" t="str">
        <f>VLOOKUP(First_Validations__2[[#This Row],[CountryReq]],Last_Validations[],COLUMNS($B:B)+1,FALSE)</f>
        <v>Republic of the Congo: 2017</v>
      </c>
      <c r="V1023" s="36" t="str">
        <f>VLOOKUP(First_Validations__2[[#This Row],[CountryReq]],Last_Validations[],COLUMNS($B:C)+1,FALSE)</f>
        <v>Republic of the Congo</v>
      </c>
      <c r="W1023" s="36">
        <f>VLOOKUP(First_Validations__2[[#This Row],[CountryReq]],Last_Validations[],COLUMNS($B:D)+1,FALSE)</f>
        <v>1</v>
      </c>
      <c r="X1023" s="36">
        <f>VLOOKUP(First_Validations__2[[#This Row],[CountryReq]],Last_Validations[],COLUMNS($B:E)+1,FALSE)</f>
        <v>34</v>
      </c>
      <c r="Y1023" s="36" t="str">
        <f>VLOOKUP(First_Validations__2[[#This Row],[CountryReq]],Last_Validations[],COLUMNS($B:F)+1,FALSE)</f>
        <v>Republic of the Congo: 2017</v>
      </c>
      <c r="Z1023" s="36" t="str">
        <f>VLOOKUP(First_Validations__2[[#This Row],[CountryReq]],Last_Validations[],COLUMNS($B:G)+1,FALSE)</f>
        <v>COG</v>
      </c>
      <c r="AA1023" s="36" t="str">
        <f>VLOOKUP(First_Validations__2[[#This Row],[CountryReq]],Last_Validations[],COLUMNS($B:H)+1,FALSE)</f>
        <v>Republic of the Congo</v>
      </c>
      <c r="AB1023" s="36" t="str">
        <f>VLOOKUP(First_Validations__2[[#This Row],[CountryReq]],Last_Validations[],COLUMNS($B:I)+1,FALSE)</f>
        <v>https://eiti.org/BD/2018-34</v>
      </c>
      <c r="AC1023" s="36" t="str">
        <f>VLOOKUP(First_Validations__2[[#This Row],[CountryReq]],Last_Validations[],COLUMNS($B:J)+1,FALSE)</f>
        <v>https://eiti.org/document/republic-of-congo-validation-2017</v>
      </c>
      <c r="AD1023" s="36">
        <f>VLOOKUP(First_Validations__2[[#This Row],[CountryReq]],Last_Validations[],COLUMNS($B:K)+1,FALSE)</f>
        <v>2017</v>
      </c>
      <c r="AE1023" s="36">
        <f>VLOOKUP(First_Validations__2[[#This Row],[CountryReq]],Last_Validations[],COLUMNS($B:L)+1,FALSE)</f>
        <v>2017</v>
      </c>
      <c r="AF1023" s="36" t="str">
        <f>VLOOKUP(First_Validations__2[[#This Row],[CountryReq]],Last_Validations[],COLUMNS($B:M)+1,FALSE)</f>
        <v>Meaningful progress</v>
      </c>
      <c r="AG1023" s="36" t="str">
        <f>VLOOKUP(First_Validations__2[[#This Row],[CountryReq]],Last_Validations[],COLUMNS($B:N)+1,FALSE)</f>
        <v>Data quality (#4.9)</v>
      </c>
      <c r="AH1023" s="36">
        <f>VLOOKUP(First_Validations__2[[#This Row],[CountryReq]],Last_Validations[],COLUMNS($B:O)+1,FALSE)</f>
        <v>4</v>
      </c>
      <c r="AI1023" s="36" t="str">
        <f>VLOOKUP(First_Validations__2[[#This Row],[CountryReq]],Last_Validations[],COLUMNS($B:P)+1,FALSE)</f>
        <v>Meaningful progress</v>
      </c>
      <c r="AJ1023" s="36" t="str">
        <f>VLOOKUP(First_Validations__2[[#This Row],[CountryReq]],Last_Validations[],COLUMNS($B:Q)+1,FALSE)</f>
        <v>The MSG approved ToR for the IA in line with the Board-approved template. There were no significant deviations from the IA’s ToR in practice, and the MSG approved the same reporting templates as previous years in its approval of the inception report. While there are concerns over the comprehensiveness of the review of audit and assurance procedures and practices, there are no requirements in the Board-approved IA ToR for the detailed findings of the review of audit procedures and practices to be included in the EITI Report itself. There are also concerns that the assurances required from government agencies has been given less attention in 2014 compared to the 2012-2013 EITI Reports. While this trend is unfortunate in reducing the extent to which the EITI Is used as a catalyst for improving public-sector auditing practices, the standard IA ToR gives the mandate to the MSG to agree with the IA the quality assurances for EITI reporting, which was done in preparing the 2014 EITI Report. The largest material companies and government entities appear to have complied with the agreed quality assurance procedures and the IA concluded that the data presented in the report was “reasonably reliable”. There is no evidence that the IA or MSG prepared summary data tables for the 2014 EITI Report.</v>
      </c>
      <c r="AK1023" s="36" t="str">
        <f>VLOOKUP(First_Validations__2[[#This Row],[CountryReq]],Last_Validations[],COLUMNS($B:R)+1,FALSE)</f>
        <v>https://eiti.org/document/republic-of-congo-validation-2017</v>
      </c>
      <c r="AL1023" s="36" t="str">
        <f>VLOOKUP(First_Validations__2[[#This Row],[CountryReq]],Last_Validations[],COLUMNS($B:S)+1,FALSE)</f>
        <v>http://www.itie-congo.org/</v>
      </c>
      <c r="AM1023" s="36" t="str">
        <f>VLOOKUP(First_Validations__2[[#This Row],[CountryReq]],Last_Validations[],COLUMNS($B:T)+1,FALSE)</f>
        <v>https://eiti.org/api/v1.0/score_data/34</v>
      </c>
      <c r="AN1023" s="36" t="str">
        <f>IF(First_Validations__2[[#This Row],[FirstValidation.Country: Year]]=First_Validations__2[[#This Row],[Country: Year]],"First","Second / Last")</f>
        <v>First</v>
      </c>
      <c r="AO1023" s="36">
        <f>IF(AND(First_Validations__2[[#This Row],[FirstValidation.Validation score]]&lt;5,First_Validations__2[[#This Row],[FirstValidation.Validation score]]&gt;1),1,0)</f>
        <v>1</v>
      </c>
      <c r="AP1023" s="36">
        <f>First_Validations__2[[#This Row],[Validation score]]-First_Validations__2[[#This Row],[FirstValidation.Validation score]]</f>
        <v>0</v>
      </c>
      <c r="AQ1023" s="36">
        <f>IF(AND(First_Validations__2[[#This Row],[Corrective action]]=1,First_Validations__2[[#This Row],[Validation score]]&lt;5,First_Validations__2[[#This Row],[Validation score]]&gt;1),1,0)</f>
        <v>1</v>
      </c>
      <c r="AR1023" s="36">
        <f>IF(AND(First_Validations__2[[#This Row],[Corrective action]]=1,OR(First_Validations__2[[#This Row],[Validation score]]&gt;4,First_Validations__2[[#This Row],[Validation score]]&lt;2)),1,0)</f>
        <v>0</v>
      </c>
      <c r="AS10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3" s="36" t="str">
        <f>VLOOKUP(First_Validations__2[[#This Row],[Requirement ('#)]],Requirements[[Requirements]:[Categories2]],2,FALSE)</f>
        <v>Revenue collection</v>
      </c>
    </row>
    <row r="1024" spans="2:46">
      <c r="B1024" s="34" t="s">
        <v>1456</v>
      </c>
      <c r="C1024" s="34">
        <v>1</v>
      </c>
      <c r="D1024" s="34">
        <v>34</v>
      </c>
      <c r="E1024" s="34" t="s">
        <v>957</v>
      </c>
      <c r="F1024" s="34" t="s">
        <v>1457</v>
      </c>
      <c r="G1024" s="34" t="s">
        <v>1456</v>
      </c>
      <c r="H1024" s="34" t="s">
        <v>958</v>
      </c>
      <c r="I1024" s="34" t="s">
        <v>959</v>
      </c>
      <c r="J1024" s="34">
        <v>2017</v>
      </c>
      <c r="K1024" s="34">
        <v>2017</v>
      </c>
      <c r="L1024" s="34" t="s">
        <v>1767</v>
      </c>
      <c r="M1024" s="34" t="s">
        <v>1804</v>
      </c>
      <c r="N1024" s="34">
        <v>3</v>
      </c>
      <c r="O1024" s="34" t="s">
        <v>1798</v>
      </c>
      <c r="P1024" s="34" t="s">
        <v>976</v>
      </c>
      <c r="Q1024" s="34" t="s">
        <v>959</v>
      </c>
      <c r="R1024" s="34" t="s">
        <v>1458</v>
      </c>
      <c r="S1024" s="34" t="s">
        <v>1864</v>
      </c>
      <c r="T1024" s="34" t="s">
        <v>2985</v>
      </c>
      <c r="U1024" s="36" t="str">
        <f>VLOOKUP(First_Validations__2[[#This Row],[CountryReq]],Last_Validations[],COLUMNS($B:B)+1,FALSE)</f>
        <v>Republic of the Congo: 2017</v>
      </c>
      <c r="V1024" s="36" t="str">
        <f>VLOOKUP(First_Validations__2[[#This Row],[CountryReq]],Last_Validations[],COLUMNS($B:C)+1,FALSE)</f>
        <v>Republic of the Congo</v>
      </c>
      <c r="W1024" s="36">
        <f>VLOOKUP(First_Validations__2[[#This Row],[CountryReq]],Last_Validations[],COLUMNS($B:D)+1,FALSE)</f>
        <v>1</v>
      </c>
      <c r="X1024" s="36">
        <f>VLOOKUP(First_Validations__2[[#This Row],[CountryReq]],Last_Validations[],COLUMNS($B:E)+1,FALSE)</f>
        <v>34</v>
      </c>
      <c r="Y1024" s="36" t="str">
        <f>VLOOKUP(First_Validations__2[[#This Row],[CountryReq]],Last_Validations[],COLUMNS($B:F)+1,FALSE)</f>
        <v>Republic of the Congo: 2017</v>
      </c>
      <c r="Z1024" s="36" t="str">
        <f>VLOOKUP(First_Validations__2[[#This Row],[CountryReq]],Last_Validations[],COLUMNS($B:G)+1,FALSE)</f>
        <v>COG</v>
      </c>
      <c r="AA1024" s="36" t="str">
        <f>VLOOKUP(First_Validations__2[[#This Row],[CountryReq]],Last_Validations[],COLUMNS($B:H)+1,FALSE)</f>
        <v>Republic of the Congo</v>
      </c>
      <c r="AB1024" s="36" t="str">
        <f>VLOOKUP(First_Validations__2[[#This Row],[CountryReq]],Last_Validations[],COLUMNS($B:I)+1,FALSE)</f>
        <v>https://eiti.org/BD/2018-34</v>
      </c>
      <c r="AC1024" s="36" t="str">
        <f>VLOOKUP(First_Validations__2[[#This Row],[CountryReq]],Last_Validations[],COLUMNS($B:J)+1,FALSE)</f>
        <v>https://eiti.org/document/republic-of-congo-validation-2017</v>
      </c>
      <c r="AD1024" s="36">
        <f>VLOOKUP(First_Validations__2[[#This Row],[CountryReq]],Last_Validations[],COLUMNS($B:K)+1,FALSE)</f>
        <v>2017</v>
      </c>
      <c r="AE1024" s="36">
        <f>VLOOKUP(First_Validations__2[[#This Row],[CountryReq]],Last_Validations[],COLUMNS($B:L)+1,FALSE)</f>
        <v>2017</v>
      </c>
      <c r="AF1024" s="36" t="str">
        <f>VLOOKUP(First_Validations__2[[#This Row],[CountryReq]],Last_Validations[],COLUMNS($B:M)+1,FALSE)</f>
        <v>Meaningful progress</v>
      </c>
      <c r="AG1024" s="36" t="str">
        <f>VLOOKUP(First_Validations__2[[#This Row],[CountryReq]],Last_Validations[],COLUMNS($B:N)+1,FALSE)</f>
        <v>Barter agreements (#4.3)</v>
      </c>
      <c r="AH1024" s="36">
        <f>VLOOKUP(First_Validations__2[[#This Row],[CountryReq]],Last_Validations[],COLUMNS($B:O)+1,FALSE)</f>
        <v>3</v>
      </c>
      <c r="AI1024" s="36" t="str">
        <f>VLOOKUP(First_Validations__2[[#This Row],[CountryReq]],Last_Validations[],COLUMNS($B:P)+1,FALSE)</f>
        <v>Inadequate progress</v>
      </c>
      <c r="AJ1024" s="36" t="str">
        <f>VLOOKUP(First_Validations__2[[#This Row],[CountryReq]],Last_Validations[],COLUMNS($B:Q)+1,FALSE)</f>
        <v>There is no evidence of the MSG’s assessment of the materiality of barter arrangements described in the 2014 EITI Report. The report appears to describe two barter arrangements, but does not provide sufficient detail on project values, terms of repayment or guarantee structure. There is insufficient information on a framework infrastructure agreement backed by future oil sales proceeds between the ROC and China to assess the applicability of Requirement 4.3 to this agreement.</v>
      </c>
      <c r="AK1024" s="36" t="str">
        <f>VLOOKUP(First_Validations__2[[#This Row],[CountryReq]],Last_Validations[],COLUMNS($B:R)+1,FALSE)</f>
        <v>https://eiti.org/document/republic-of-congo-validation-2017</v>
      </c>
      <c r="AL1024" s="36" t="str">
        <f>VLOOKUP(First_Validations__2[[#This Row],[CountryReq]],Last_Validations[],COLUMNS($B:S)+1,FALSE)</f>
        <v>http://www.itie-congo.org/</v>
      </c>
      <c r="AM1024" s="36" t="str">
        <f>VLOOKUP(First_Validations__2[[#This Row],[CountryReq]],Last_Validations[],COLUMNS($B:T)+1,FALSE)</f>
        <v>https://eiti.org/api/v1.0/score_data/34</v>
      </c>
      <c r="AN1024" s="36" t="str">
        <f>IF(First_Validations__2[[#This Row],[FirstValidation.Country: Year]]=First_Validations__2[[#This Row],[Country: Year]],"First","Second / Last")</f>
        <v>First</v>
      </c>
      <c r="AO1024" s="36">
        <f>IF(AND(First_Validations__2[[#This Row],[FirstValidation.Validation score]]&lt;5,First_Validations__2[[#This Row],[FirstValidation.Validation score]]&gt;1),1,0)</f>
        <v>1</v>
      </c>
      <c r="AP1024" s="36">
        <f>First_Validations__2[[#This Row],[Validation score]]-First_Validations__2[[#This Row],[FirstValidation.Validation score]]</f>
        <v>0</v>
      </c>
      <c r="AQ1024" s="36">
        <f>IF(AND(First_Validations__2[[#This Row],[Corrective action]]=1,First_Validations__2[[#This Row],[Validation score]]&lt;5,First_Validations__2[[#This Row],[Validation score]]&gt;1),1,0)</f>
        <v>1</v>
      </c>
      <c r="AR1024" s="36">
        <f>IF(AND(First_Validations__2[[#This Row],[Corrective action]]=1,OR(First_Validations__2[[#This Row],[Validation score]]&gt;4,First_Validations__2[[#This Row],[Validation score]]&lt;2)),1,0)</f>
        <v>0</v>
      </c>
      <c r="AS10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4" s="36" t="str">
        <f>VLOOKUP(First_Validations__2[[#This Row],[Requirement ('#)]],Requirements[[Requirements]:[Categories2]],2,FALSE)</f>
        <v>Revenue collection</v>
      </c>
    </row>
    <row r="1025" spans="2:46">
      <c r="B1025" s="34" t="s">
        <v>1623</v>
      </c>
      <c r="C1025" s="34">
        <v>1</v>
      </c>
      <c r="D1025" s="34">
        <v>29</v>
      </c>
      <c r="E1025" s="34" t="s">
        <v>810</v>
      </c>
      <c r="F1025" s="34" t="s">
        <v>1624</v>
      </c>
      <c r="G1025" s="34" t="s">
        <v>1623</v>
      </c>
      <c r="H1025" s="34" t="s">
        <v>811</v>
      </c>
      <c r="I1025" s="34" t="s">
        <v>812</v>
      </c>
      <c r="J1025" s="34">
        <v>2017</v>
      </c>
      <c r="K1025" s="34">
        <v>2018</v>
      </c>
      <c r="L1025" s="34" t="s">
        <v>1768</v>
      </c>
      <c r="M1025" s="34" t="s">
        <v>1797</v>
      </c>
      <c r="N1025" s="34">
        <v>5</v>
      </c>
      <c r="O1025" s="34" t="s">
        <v>1768</v>
      </c>
      <c r="P1025" s="34" t="s">
        <v>824</v>
      </c>
      <c r="Q1025" s="34" t="s">
        <v>1854</v>
      </c>
      <c r="R1025" s="34" t="s">
        <v>1626</v>
      </c>
      <c r="S1025" s="34" t="s">
        <v>1855</v>
      </c>
      <c r="T1025" s="34" t="s">
        <v>3022</v>
      </c>
      <c r="U1025" s="36" t="str">
        <f>VLOOKUP(First_Validations__2[[#This Row],[CountryReq]],Last_Validations[],COLUMNS($B:B)+1,FALSE)</f>
        <v>Senegal: 2017</v>
      </c>
      <c r="V1025" s="36" t="str">
        <f>VLOOKUP(First_Validations__2[[#This Row],[CountryReq]],Last_Validations[],COLUMNS($B:C)+1,FALSE)</f>
        <v>Senegal</v>
      </c>
      <c r="W1025" s="36">
        <f>VLOOKUP(First_Validations__2[[#This Row],[CountryReq]],Last_Validations[],COLUMNS($B:D)+1,FALSE)</f>
        <v>1</v>
      </c>
      <c r="X1025" s="36">
        <f>VLOOKUP(First_Validations__2[[#This Row],[CountryReq]],Last_Validations[],COLUMNS($B:E)+1,FALSE)</f>
        <v>29</v>
      </c>
      <c r="Y1025" s="36" t="str">
        <f>VLOOKUP(First_Validations__2[[#This Row],[CountryReq]],Last_Validations[],COLUMNS($B:F)+1,FALSE)</f>
        <v>Senegal: 2017</v>
      </c>
      <c r="Z1025" s="36" t="str">
        <f>VLOOKUP(First_Validations__2[[#This Row],[CountryReq]],Last_Validations[],COLUMNS($B:G)+1,FALSE)</f>
        <v>SEN</v>
      </c>
      <c r="AA1025" s="36" t="str">
        <f>VLOOKUP(First_Validations__2[[#This Row],[CountryReq]],Last_Validations[],COLUMNS($B:H)+1,FALSE)</f>
        <v>Senegal</v>
      </c>
      <c r="AB1025" s="36" t="str">
        <f>VLOOKUP(First_Validations__2[[#This Row],[CountryReq]],Last_Validations[],COLUMNS($B:I)+1,FALSE)</f>
        <v>https://eiti.org/BD/2018-23</v>
      </c>
      <c r="AC1025" s="36" t="str">
        <f>VLOOKUP(First_Validations__2[[#This Row],[CountryReq]],Last_Validations[],COLUMNS($B:J)+1,FALSE)</f>
        <v>https://eiti.org/document/senegal-validation-2017</v>
      </c>
      <c r="AD1025" s="36">
        <f>VLOOKUP(First_Validations__2[[#This Row],[CountryReq]],Last_Validations[],COLUMNS($B:K)+1,FALSE)</f>
        <v>2017</v>
      </c>
      <c r="AE1025" s="36">
        <f>VLOOKUP(First_Validations__2[[#This Row],[CountryReq]],Last_Validations[],COLUMNS($B:L)+1,FALSE)</f>
        <v>2018</v>
      </c>
      <c r="AF1025" s="36" t="str">
        <f>VLOOKUP(First_Validations__2[[#This Row],[CountryReq]],Last_Validations[],COLUMNS($B:M)+1,FALSE)</f>
        <v>Satisfactory progress</v>
      </c>
      <c r="AG1025" s="36" t="str">
        <f>VLOOKUP(First_Validations__2[[#This Row],[CountryReq]],Last_Validations[],COLUMNS($B:N)+1,FALSE)</f>
        <v>State participation (#2.6)</v>
      </c>
      <c r="AH1025" s="36">
        <f>VLOOKUP(First_Validations__2[[#This Row],[CountryReq]],Last_Validations[],COLUMNS($B:O)+1,FALSE)</f>
        <v>5</v>
      </c>
      <c r="AI1025" s="36" t="str">
        <f>VLOOKUP(First_Validations__2[[#This Row],[CountryReq]],Last_Validations[],COLUMNS($B:P)+1,FALSE)</f>
        <v>Satisfactory progress</v>
      </c>
      <c r="AJ1025" s="36" t="str">
        <f>VLOOKUP(First_Validations__2[[#This Row],[CountryReq]],Last_Validations[],COLUMNS($B:Q)+1,FALSE)</f>
        <v>The 2014 EITI Report provides a comprehensive list of companies in which the government holds equity and clarifies that state participation in Petrosen gives rise to material revenues. The report clarifies the actual practice of financial relations between the two SOEs Miferso and Petrosen in 2014, but does not clearly describe the statutory rules governing the financial relations between Petrosen and Miferso and the national government, aside from referring to them as commercially incorporated companies. While the report provides information on the terms associated with state equity in the mining sector, it only states that the terms of Petrosen’s stakes in oil and gas projects is defined in each contract. While the full-text of all but Total’s 2017 oil and gas contract has been published and the 2014 EITI Report provides guidance on how to access them, it does not clearly describe the terms associated with Petrosen equity in each PSC in the report itself. The report clarifies the lack of changes in state participation in the mining sector in 2014, but not in oil and gas. Finally, while the report clarifies that the government did not provide any loans or guarantees to the two SOEs in 2014 and that these two SOEs did not provide any loans or guarantees to extractives companies in 2014, it does not clarify whether the government extended any loans or guarantees to other extractives companies directly in 2014.</v>
      </c>
      <c r="AK1025" s="36" t="str">
        <f>VLOOKUP(First_Validations__2[[#This Row],[CountryReq]],Last_Validations[],COLUMNS($B:R)+1,FALSE)</f>
        <v>https://eiti.org/senegal#senegals-progress-by-requirement</v>
      </c>
      <c r="AL1025" s="36" t="str">
        <f>VLOOKUP(First_Validations__2[[#This Row],[CountryReq]],Last_Validations[],COLUMNS($B:S)+1,FALSE)</f>
        <v>http://itie.sn/</v>
      </c>
      <c r="AM1025" s="36" t="str">
        <f>VLOOKUP(First_Validations__2[[#This Row],[CountryReq]],Last_Validations[],COLUMNS($B:T)+1,FALSE)</f>
        <v>https://eiti.org/api/v1.0/score_data/29</v>
      </c>
      <c r="AN1025" s="36" t="str">
        <f>IF(First_Validations__2[[#This Row],[FirstValidation.Country: Year]]=First_Validations__2[[#This Row],[Country: Year]],"First","Second / Last")</f>
        <v>First</v>
      </c>
      <c r="AO1025" s="36">
        <f>IF(AND(First_Validations__2[[#This Row],[FirstValidation.Validation score]]&lt;5,First_Validations__2[[#This Row],[FirstValidation.Validation score]]&gt;1),1,0)</f>
        <v>0</v>
      </c>
      <c r="AP1025" s="36">
        <f>First_Validations__2[[#This Row],[Validation score]]-First_Validations__2[[#This Row],[FirstValidation.Validation score]]</f>
        <v>0</v>
      </c>
      <c r="AQ1025" s="36">
        <f>IF(AND(First_Validations__2[[#This Row],[Corrective action]]=1,First_Validations__2[[#This Row],[Validation score]]&lt;5,First_Validations__2[[#This Row],[Validation score]]&gt;1),1,0)</f>
        <v>0</v>
      </c>
      <c r="AR1025" s="36">
        <f>IF(AND(First_Validations__2[[#This Row],[Corrective action]]=1,OR(First_Validations__2[[#This Row],[Validation score]]&gt;4,First_Validations__2[[#This Row],[Validation score]]&lt;2)),1,0)</f>
        <v>0</v>
      </c>
      <c r="AS10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5" s="36" t="str">
        <f>VLOOKUP(First_Validations__2[[#This Row],[Requirement ('#)]],Requirements[[Requirements]:[Categories2]],2,FALSE)</f>
        <v>Licenses and contracts</v>
      </c>
    </row>
    <row r="1026" spans="2:46">
      <c r="B1026" s="34" t="s">
        <v>1623</v>
      </c>
      <c r="C1026" s="34">
        <v>1</v>
      </c>
      <c r="D1026" s="34">
        <v>29</v>
      </c>
      <c r="E1026" s="34" t="s">
        <v>810</v>
      </c>
      <c r="F1026" s="34" t="s">
        <v>1624</v>
      </c>
      <c r="G1026" s="34" t="s">
        <v>1623</v>
      </c>
      <c r="H1026" s="34" t="s">
        <v>811</v>
      </c>
      <c r="I1026" s="34" t="s">
        <v>812</v>
      </c>
      <c r="J1026" s="34">
        <v>2017</v>
      </c>
      <c r="K1026" s="34">
        <v>2018</v>
      </c>
      <c r="L1026" s="34" t="s">
        <v>1768</v>
      </c>
      <c r="M1026" s="34" t="s">
        <v>1799</v>
      </c>
      <c r="N1026" s="34">
        <v>5</v>
      </c>
      <c r="O1026" s="34" t="s">
        <v>1768</v>
      </c>
      <c r="P1026" s="34" t="s">
        <v>825</v>
      </c>
      <c r="Q1026" s="34" t="s">
        <v>1854</v>
      </c>
      <c r="R1026" s="34" t="s">
        <v>1626</v>
      </c>
      <c r="S1026" s="34" t="s">
        <v>1855</v>
      </c>
      <c r="T1026" s="34" t="s">
        <v>3021</v>
      </c>
      <c r="U1026" s="36" t="str">
        <f>VLOOKUP(First_Validations__2[[#This Row],[CountryReq]],Last_Validations[],COLUMNS($B:B)+1,FALSE)</f>
        <v>Senegal: 2017</v>
      </c>
      <c r="V1026" s="36" t="str">
        <f>VLOOKUP(First_Validations__2[[#This Row],[CountryReq]],Last_Validations[],COLUMNS($B:C)+1,FALSE)</f>
        <v>Senegal</v>
      </c>
      <c r="W1026" s="36">
        <f>VLOOKUP(First_Validations__2[[#This Row],[CountryReq]],Last_Validations[],COLUMNS($B:D)+1,FALSE)</f>
        <v>1</v>
      </c>
      <c r="X1026" s="36">
        <f>VLOOKUP(First_Validations__2[[#This Row],[CountryReq]],Last_Validations[],COLUMNS($B:E)+1,FALSE)</f>
        <v>29</v>
      </c>
      <c r="Y1026" s="36" t="str">
        <f>VLOOKUP(First_Validations__2[[#This Row],[CountryReq]],Last_Validations[],COLUMNS($B:F)+1,FALSE)</f>
        <v>Senegal: 2017</v>
      </c>
      <c r="Z1026" s="36" t="str">
        <f>VLOOKUP(First_Validations__2[[#This Row],[CountryReq]],Last_Validations[],COLUMNS($B:G)+1,FALSE)</f>
        <v>SEN</v>
      </c>
      <c r="AA1026" s="36" t="str">
        <f>VLOOKUP(First_Validations__2[[#This Row],[CountryReq]],Last_Validations[],COLUMNS($B:H)+1,FALSE)</f>
        <v>Senegal</v>
      </c>
      <c r="AB1026" s="36" t="str">
        <f>VLOOKUP(First_Validations__2[[#This Row],[CountryReq]],Last_Validations[],COLUMNS($B:I)+1,FALSE)</f>
        <v>https://eiti.org/BD/2018-23</v>
      </c>
      <c r="AC1026" s="36" t="str">
        <f>VLOOKUP(First_Validations__2[[#This Row],[CountryReq]],Last_Validations[],COLUMNS($B:J)+1,FALSE)</f>
        <v>https://eiti.org/document/senegal-validation-2017</v>
      </c>
      <c r="AD1026" s="36">
        <f>VLOOKUP(First_Validations__2[[#This Row],[CountryReq]],Last_Validations[],COLUMNS($B:K)+1,FALSE)</f>
        <v>2017</v>
      </c>
      <c r="AE1026" s="36">
        <f>VLOOKUP(First_Validations__2[[#This Row],[CountryReq]],Last_Validations[],COLUMNS($B:L)+1,FALSE)</f>
        <v>2018</v>
      </c>
      <c r="AF1026" s="36" t="str">
        <f>VLOOKUP(First_Validations__2[[#This Row],[CountryReq]],Last_Validations[],COLUMNS($B:M)+1,FALSE)</f>
        <v>Satisfactory progress</v>
      </c>
      <c r="AG1026" s="36" t="str">
        <f>VLOOKUP(First_Validations__2[[#This Row],[CountryReq]],Last_Validations[],COLUMNS($B:N)+1,FALSE)</f>
        <v>Exploration data (#3.1)</v>
      </c>
      <c r="AH1026" s="36">
        <f>VLOOKUP(First_Validations__2[[#This Row],[CountryReq]],Last_Validations[],COLUMNS($B:O)+1,FALSE)</f>
        <v>5</v>
      </c>
      <c r="AI1026" s="36" t="str">
        <f>VLOOKUP(First_Validations__2[[#This Row],[CountryReq]],Last_Validations[],COLUMNS($B:P)+1,FALSE)</f>
        <v>Satisfactory progress</v>
      </c>
      <c r="AJ1026" s="36" t="str">
        <f>VLOOKUP(First_Validations__2[[#This Row],[CountryReq]],Last_Validations[],COLUMNS($B:Q)+1,FALSE)</f>
        <v>The 2014 EITI Report provides an overview of the extractives industries, including significant exploration activities.</v>
      </c>
      <c r="AK1026" s="36" t="str">
        <f>VLOOKUP(First_Validations__2[[#This Row],[CountryReq]],Last_Validations[],COLUMNS($B:R)+1,FALSE)</f>
        <v>https://eiti.org/senegal#senegals-progress-by-requirement</v>
      </c>
      <c r="AL1026" s="36" t="str">
        <f>VLOOKUP(First_Validations__2[[#This Row],[CountryReq]],Last_Validations[],COLUMNS($B:S)+1,FALSE)</f>
        <v>http://itie.sn/</v>
      </c>
      <c r="AM1026" s="36" t="str">
        <f>VLOOKUP(First_Validations__2[[#This Row],[CountryReq]],Last_Validations[],COLUMNS($B:T)+1,FALSE)</f>
        <v>https://eiti.org/api/v1.0/score_data/29</v>
      </c>
      <c r="AN1026" s="36" t="str">
        <f>IF(First_Validations__2[[#This Row],[FirstValidation.Country: Year]]=First_Validations__2[[#This Row],[Country: Year]],"First","Second / Last")</f>
        <v>First</v>
      </c>
      <c r="AO1026" s="36">
        <f>IF(AND(First_Validations__2[[#This Row],[FirstValidation.Validation score]]&lt;5,First_Validations__2[[#This Row],[FirstValidation.Validation score]]&gt;1),1,0)</f>
        <v>0</v>
      </c>
      <c r="AP1026" s="36">
        <f>First_Validations__2[[#This Row],[Validation score]]-First_Validations__2[[#This Row],[FirstValidation.Validation score]]</f>
        <v>0</v>
      </c>
      <c r="AQ1026" s="36">
        <f>IF(AND(First_Validations__2[[#This Row],[Corrective action]]=1,First_Validations__2[[#This Row],[Validation score]]&lt;5,First_Validations__2[[#This Row],[Validation score]]&gt;1),1,0)</f>
        <v>0</v>
      </c>
      <c r="AR1026" s="36">
        <f>IF(AND(First_Validations__2[[#This Row],[Corrective action]]=1,OR(First_Validations__2[[#This Row],[Validation score]]&gt;4,First_Validations__2[[#This Row],[Validation score]]&lt;2)),1,0)</f>
        <v>0</v>
      </c>
      <c r="AS10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6" s="36" t="str">
        <f>VLOOKUP(First_Validations__2[[#This Row],[Requirement ('#)]],Requirements[[Requirements]:[Categories2]],2,FALSE)</f>
        <v>Monitoring production</v>
      </c>
    </row>
    <row r="1027" spans="2:46">
      <c r="B1027" s="34" t="s">
        <v>1623</v>
      </c>
      <c r="C1027" s="34">
        <v>1</v>
      </c>
      <c r="D1027" s="34">
        <v>29</v>
      </c>
      <c r="E1027" s="34" t="s">
        <v>810</v>
      </c>
      <c r="F1027" s="34" t="s">
        <v>1624</v>
      </c>
      <c r="G1027" s="34" t="s">
        <v>1623</v>
      </c>
      <c r="H1027" s="34" t="s">
        <v>811</v>
      </c>
      <c r="I1027" s="34" t="s">
        <v>812</v>
      </c>
      <c r="J1027" s="34">
        <v>2017</v>
      </c>
      <c r="K1027" s="34">
        <v>2018</v>
      </c>
      <c r="L1027" s="34" t="s">
        <v>1768</v>
      </c>
      <c r="M1027" s="34" t="s">
        <v>1794</v>
      </c>
      <c r="N1027" s="34">
        <v>6</v>
      </c>
      <c r="O1027" s="34" t="s">
        <v>1817</v>
      </c>
      <c r="P1027" s="34" t="s">
        <v>822</v>
      </c>
      <c r="Q1027" s="34" t="s">
        <v>1854</v>
      </c>
      <c r="R1027" s="34" t="s">
        <v>1626</v>
      </c>
      <c r="S1027" s="34" t="s">
        <v>1855</v>
      </c>
      <c r="T1027" s="34" t="s">
        <v>3010</v>
      </c>
      <c r="U1027" s="36" t="str">
        <f>VLOOKUP(First_Validations__2[[#This Row],[CountryReq]],Last_Validations[],COLUMNS($B:B)+1,FALSE)</f>
        <v>Senegal: 2017</v>
      </c>
      <c r="V1027" s="36" t="str">
        <f>VLOOKUP(First_Validations__2[[#This Row],[CountryReq]],Last_Validations[],COLUMNS($B:C)+1,FALSE)</f>
        <v>Senegal</v>
      </c>
      <c r="W1027" s="36">
        <f>VLOOKUP(First_Validations__2[[#This Row],[CountryReq]],Last_Validations[],COLUMNS($B:D)+1,FALSE)</f>
        <v>1</v>
      </c>
      <c r="X1027" s="36">
        <f>VLOOKUP(First_Validations__2[[#This Row],[CountryReq]],Last_Validations[],COLUMNS($B:E)+1,FALSE)</f>
        <v>29</v>
      </c>
      <c r="Y1027" s="36" t="str">
        <f>VLOOKUP(First_Validations__2[[#This Row],[CountryReq]],Last_Validations[],COLUMNS($B:F)+1,FALSE)</f>
        <v>Senegal: 2017</v>
      </c>
      <c r="Z1027" s="36" t="str">
        <f>VLOOKUP(First_Validations__2[[#This Row],[CountryReq]],Last_Validations[],COLUMNS($B:G)+1,FALSE)</f>
        <v>SEN</v>
      </c>
      <c r="AA1027" s="36" t="str">
        <f>VLOOKUP(First_Validations__2[[#This Row],[CountryReq]],Last_Validations[],COLUMNS($B:H)+1,FALSE)</f>
        <v>Senegal</v>
      </c>
      <c r="AB1027" s="36" t="str">
        <f>VLOOKUP(First_Validations__2[[#This Row],[CountryReq]],Last_Validations[],COLUMNS($B:I)+1,FALSE)</f>
        <v>https://eiti.org/BD/2018-23</v>
      </c>
      <c r="AC1027" s="36" t="str">
        <f>VLOOKUP(First_Validations__2[[#This Row],[CountryReq]],Last_Validations[],COLUMNS($B:J)+1,FALSE)</f>
        <v>https://eiti.org/document/senegal-validation-2017</v>
      </c>
      <c r="AD1027" s="36">
        <f>VLOOKUP(First_Validations__2[[#This Row],[CountryReq]],Last_Validations[],COLUMNS($B:K)+1,FALSE)</f>
        <v>2017</v>
      </c>
      <c r="AE1027" s="36">
        <f>VLOOKUP(First_Validations__2[[#This Row],[CountryReq]],Last_Validations[],COLUMNS($B:L)+1,FALSE)</f>
        <v>2018</v>
      </c>
      <c r="AF1027" s="36" t="str">
        <f>VLOOKUP(First_Validations__2[[#This Row],[CountryReq]],Last_Validations[],COLUMNS($B:M)+1,FALSE)</f>
        <v>Satisfactory progress</v>
      </c>
      <c r="AG1027" s="36" t="str">
        <f>VLOOKUP(First_Validations__2[[#This Row],[CountryReq]],Last_Validations[],COLUMNS($B:N)+1,FALSE)</f>
        <v>Policy on contract disclosure (#2.4)</v>
      </c>
      <c r="AH1027" s="36">
        <f>VLOOKUP(First_Validations__2[[#This Row],[CountryReq]],Last_Validations[],COLUMNS($B:O)+1,FALSE)</f>
        <v>6</v>
      </c>
      <c r="AI1027" s="36" t="str">
        <f>VLOOKUP(First_Validations__2[[#This Row],[CountryReq]],Last_Validations[],COLUMNS($B:P)+1,FALSE)</f>
        <v>Beyond</v>
      </c>
      <c r="AJ1027" s="36" t="str">
        <f>VLOOKUP(First_Validations__2[[#This Row],[CountryReq]],Last_Validations[],COLUMNS($B:Q)+1,FALSE)</f>
        <v>The 2014 EITI Report clarifies the government’s policy on publishing all mining, oil and gas contracts and describes the actual practice. In the Secretariat’s view, Senegal has also gone beyond the minimum requirements by making contracts public as encouraged by the EITI Standard.</v>
      </c>
      <c r="AK1027" s="36" t="str">
        <f>VLOOKUP(First_Validations__2[[#This Row],[CountryReq]],Last_Validations[],COLUMNS($B:R)+1,FALSE)</f>
        <v>https://eiti.org/senegal#senegals-progress-by-requirement</v>
      </c>
      <c r="AL1027" s="36" t="str">
        <f>VLOOKUP(First_Validations__2[[#This Row],[CountryReq]],Last_Validations[],COLUMNS($B:S)+1,FALSE)</f>
        <v>http://itie.sn/</v>
      </c>
      <c r="AM1027" s="36" t="str">
        <f>VLOOKUP(First_Validations__2[[#This Row],[CountryReq]],Last_Validations[],COLUMNS($B:T)+1,FALSE)</f>
        <v>https://eiti.org/api/v1.0/score_data/29</v>
      </c>
      <c r="AN1027" s="36" t="str">
        <f>IF(First_Validations__2[[#This Row],[FirstValidation.Country: Year]]=First_Validations__2[[#This Row],[Country: Year]],"First","Second / Last")</f>
        <v>First</v>
      </c>
      <c r="AO1027" s="36">
        <f>IF(AND(First_Validations__2[[#This Row],[FirstValidation.Validation score]]&lt;5,First_Validations__2[[#This Row],[FirstValidation.Validation score]]&gt;1),1,0)</f>
        <v>0</v>
      </c>
      <c r="AP1027" s="36">
        <f>First_Validations__2[[#This Row],[Validation score]]-First_Validations__2[[#This Row],[FirstValidation.Validation score]]</f>
        <v>0</v>
      </c>
      <c r="AQ1027" s="36">
        <f>IF(AND(First_Validations__2[[#This Row],[Corrective action]]=1,First_Validations__2[[#This Row],[Validation score]]&lt;5,First_Validations__2[[#This Row],[Validation score]]&gt;1),1,0)</f>
        <v>0</v>
      </c>
      <c r="AR1027" s="36">
        <f>IF(AND(First_Validations__2[[#This Row],[Corrective action]]=1,OR(First_Validations__2[[#This Row],[Validation score]]&gt;4,First_Validations__2[[#This Row],[Validation score]]&lt;2)),1,0)</f>
        <v>0</v>
      </c>
      <c r="AS10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7" s="36" t="str">
        <f>VLOOKUP(First_Validations__2[[#This Row],[Requirement ('#)]],Requirements[[Requirements]:[Categories2]],2,FALSE)</f>
        <v>Licenses and contracts</v>
      </c>
    </row>
    <row r="1028" spans="2:46">
      <c r="B1028" s="34" t="s">
        <v>1623</v>
      </c>
      <c r="C1028" s="34">
        <v>1</v>
      </c>
      <c r="D1028" s="34">
        <v>29</v>
      </c>
      <c r="E1028" s="34" t="s">
        <v>810</v>
      </c>
      <c r="F1028" s="34" t="s">
        <v>1624</v>
      </c>
      <c r="G1028" s="34" t="s">
        <v>1623</v>
      </c>
      <c r="H1028" s="34" t="s">
        <v>811</v>
      </c>
      <c r="I1028" s="34" t="s">
        <v>812</v>
      </c>
      <c r="J1028" s="34">
        <v>2017</v>
      </c>
      <c r="K1028" s="34">
        <v>2018</v>
      </c>
      <c r="L1028" s="34" t="s">
        <v>1768</v>
      </c>
      <c r="M1028" s="34" t="s">
        <v>1795</v>
      </c>
      <c r="N1028" s="34">
        <v>1</v>
      </c>
      <c r="O1028" s="34" t="s">
        <v>1796</v>
      </c>
      <c r="P1028" s="34" t="s">
        <v>823</v>
      </c>
      <c r="Q1028" s="34" t="s">
        <v>1854</v>
      </c>
      <c r="R1028" s="34" t="s">
        <v>1626</v>
      </c>
      <c r="S1028" s="34" t="s">
        <v>1855</v>
      </c>
      <c r="T1028" s="34" t="s">
        <v>3016</v>
      </c>
      <c r="U1028" s="36" t="str">
        <f>VLOOKUP(First_Validations__2[[#This Row],[CountryReq]],Last_Validations[],COLUMNS($B:B)+1,FALSE)</f>
        <v>Senegal: 2017</v>
      </c>
      <c r="V1028" s="36" t="str">
        <f>VLOOKUP(First_Validations__2[[#This Row],[CountryReq]],Last_Validations[],COLUMNS($B:C)+1,FALSE)</f>
        <v>Senegal</v>
      </c>
      <c r="W1028" s="36">
        <f>VLOOKUP(First_Validations__2[[#This Row],[CountryReq]],Last_Validations[],COLUMNS($B:D)+1,FALSE)</f>
        <v>1</v>
      </c>
      <c r="X1028" s="36">
        <f>VLOOKUP(First_Validations__2[[#This Row],[CountryReq]],Last_Validations[],COLUMNS($B:E)+1,FALSE)</f>
        <v>29</v>
      </c>
      <c r="Y1028" s="36" t="str">
        <f>VLOOKUP(First_Validations__2[[#This Row],[CountryReq]],Last_Validations[],COLUMNS($B:F)+1,FALSE)</f>
        <v>Senegal: 2017</v>
      </c>
      <c r="Z1028" s="36" t="str">
        <f>VLOOKUP(First_Validations__2[[#This Row],[CountryReq]],Last_Validations[],COLUMNS($B:G)+1,FALSE)</f>
        <v>SEN</v>
      </c>
      <c r="AA1028" s="36" t="str">
        <f>VLOOKUP(First_Validations__2[[#This Row],[CountryReq]],Last_Validations[],COLUMNS($B:H)+1,FALSE)</f>
        <v>Senegal</v>
      </c>
      <c r="AB1028" s="36" t="str">
        <f>VLOOKUP(First_Validations__2[[#This Row],[CountryReq]],Last_Validations[],COLUMNS($B:I)+1,FALSE)</f>
        <v>https://eiti.org/BD/2018-23</v>
      </c>
      <c r="AC1028" s="36" t="str">
        <f>VLOOKUP(First_Validations__2[[#This Row],[CountryReq]],Last_Validations[],COLUMNS($B:J)+1,FALSE)</f>
        <v>https://eiti.org/document/senegal-validation-2017</v>
      </c>
      <c r="AD1028" s="36">
        <f>VLOOKUP(First_Validations__2[[#This Row],[CountryReq]],Last_Validations[],COLUMNS($B:K)+1,FALSE)</f>
        <v>2017</v>
      </c>
      <c r="AE1028" s="36">
        <f>VLOOKUP(First_Validations__2[[#This Row],[CountryReq]],Last_Validations[],COLUMNS($B:L)+1,FALSE)</f>
        <v>2018</v>
      </c>
      <c r="AF1028" s="36" t="str">
        <f>VLOOKUP(First_Validations__2[[#This Row],[CountryReq]],Last_Validations[],COLUMNS($B:M)+1,FALSE)</f>
        <v>Satisfactory progress</v>
      </c>
      <c r="AG1028" s="36" t="str">
        <f>VLOOKUP(First_Validations__2[[#This Row],[CountryReq]],Last_Validations[],COLUMNS($B:N)+1,FALSE)</f>
        <v>Beneficial ownership (#2.5)</v>
      </c>
      <c r="AH1028" s="36">
        <f>VLOOKUP(First_Validations__2[[#This Row],[CountryReq]],Last_Validations[],COLUMNS($B:O)+1,FALSE)</f>
        <v>1</v>
      </c>
      <c r="AI1028" s="36" t="str">
        <f>VLOOKUP(First_Validations__2[[#This Row],[CountryReq]],Last_Validations[],COLUMNS($B:P)+1,FALSE)</f>
        <v>Not required (recommended)</v>
      </c>
      <c r="AJ1028" s="36" t="str">
        <f>VLOOKUP(First_Validations__2[[#This Row],[CountryReq]],Last_Validations[],COLUMNS($B:Q)+1,FALSE)</f>
        <v>The Government of Senegal has publicly stated its policy on beneficial ownership disclosure and the 2014 EITI Report provides the names of legal owners and their level of ownership of all but four material companies.</v>
      </c>
      <c r="AK1028" s="36" t="str">
        <f>VLOOKUP(First_Validations__2[[#This Row],[CountryReq]],Last_Validations[],COLUMNS($B:R)+1,FALSE)</f>
        <v>https://eiti.org/senegal#senegals-progress-by-requirement</v>
      </c>
      <c r="AL1028" s="36" t="str">
        <f>VLOOKUP(First_Validations__2[[#This Row],[CountryReq]],Last_Validations[],COLUMNS($B:S)+1,FALSE)</f>
        <v>http://itie.sn/</v>
      </c>
      <c r="AM1028" s="36" t="str">
        <f>VLOOKUP(First_Validations__2[[#This Row],[CountryReq]],Last_Validations[],COLUMNS($B:T)+1,FALSE)</f>
        <v>https://eiti.org/api/v1.0/score_data/29</v>
      </c>
      <c r="AN1028" s="36" t="str">
        <f>IF(First_Validations__2[[#This Row],[FirstValidation.Country: Year]]=First_Validations__2[[#This Row],[Country: Year]],"First","Second / Last")</f>
        <v>First</v>
      </c>
      <c r="AO1028" s="36">
        <f>IF(AND(First_Validations__2[[#This Row],[FirstValidation.Validation score]]&lt;5,First_Validations__2[[#This Row],[FirstValidation.Validation score]]&gt;1),1,0)</f>
        <v>0</v>
      </c>
      <c r="AP1028" s="36">
        <f>First_Validations__2[[#This Row],[Validation score]]-First_Validations__2[[#This Row],[FirstValidation.Validation score]]</f>
        <v>0</v>
      </c>
      <c r="AQ1028" s="36">
        <f>IF(AND(First_Validations__2[[#This Row],[Corrective action]]=1,First_Validations__2[[#This Row],[Validation score]]&lt;5,First_Validations__2[[#This Row],[Validation score]]&gt;1),1,0)</f>
        <v>0</v>
      </c>
      <c r="AR1028" s="36">
        <f>IF(AND(First_Validations__2[[#This Row],[Corrective action]]=1,OR(First_Validations__2[[#This Row],[Validation score]]&gt;4,First_Validations__2[[#This Row],[Validation score]]&lt;2)),1,0)</f>
        <v>0</v>
      </c>
      <c r="AS10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8" s="36" t="str">
        <f>VLOOKUP(First_Validations__2[[#This Row],[Requirement ('#)]],Requirements[[Requirements]:[Categories2]],2,FALSE)</f>
        <v>Licenses and contracts</v>
      </c>
    </row>
    <row r="1029" spans="2:46">
      <c r="B1029" s="34" t="s">
        <v>1623</v>
      </c>
      <c r="C1029" s="34">
        <v>1</v>
      </c>
      <c r="D1029" s="34">
        <v>29</v>
      </c>
      <c r="E1029" s="34" t="s">
        <v>810</v>
      </c>
      <c r="F1029" s="34" t="s">
        <v>1624</v>
      </c>
      <c r="G1029" s="34" t="s">
        <v>1623</v>
      </c>
      <c r="H1029" s="34" t="s">
        <v>811</v>
      </c>
      <c r="I1029" s="34" t="s">
        <v>812</v>
      </c>
      <c r="J1029" s="34">
        <v>2017</v>
      </c>
      <c r="K1029" s="34">
        <v>2018</v>
      </c>
      <c r="L1029" s="34" t="s">
        <v>1768</v>
      </c>
      <c r="M1029" s="34" t="s">
        <v>1802</v>
      </c>
      <c r="N1029" s="34">
        <v>5</v>
      </c>
      <c r="O1029" s="34" t="s">
        <v>1768</v>
      </c>
      <c r="P1029" s="34" t="s">
        <v>828</v>
      </c>
      <c r="Q1029" s="34" t="s">
        <v>1854</v>
      </c>
      <c r="R1029" s="34" t="s">
        <v>1626</v>
      </c>
      <c r="S1029" s="34" t="s">
        <v>1855</v>
      </c>
      <c r="T1029" s="34" t="s">
        <v>3018</v>
      </c>
      <c r="U1029" s="36" t="str">
        <f>VLOOKUP(First_Validations__2[[#This Row],[CountryReq]],Last_Validations[],COLUMNS($B:B)+1,FALSE)</f>
        <v>Senegal: 2017</v>
      </c>
      <c r="V1029" s="36" t="str">
        <f>VLOOKUP(First_Validations__2[[#This Row],[CountryReq]],Last_Validations[],COLUMNS($B:C)+1,FALSE)</f>
        <v>Senegal</v>
      </c>
      <c r="W1029" s="36">
        <f>VLOOKUP(First_Validations__2[[#This Row],[CountryReq]],Last_Validations[],COLUMNS($B:D)+1,FALSE)</f>
        <v>1</v>
      </c>
      <c r="X1029" s="36">
        <f>VLOOKUP(First_Validations__2[[#This Row],[CountryReq]],Last_Validations[],COLUMNS($B:E)+1,FALSE)</f>
        <v>29</v>
      </c>
      <c r="Y1029" s="36" t="str">
        <f>VLOOKUP(First_Validations__2[[#This Row],[CountryReq]],Last_Validations[],COLUMNS($B:F)+1,FALSE)</f>
        <v>Senegal: 2017</v>
      </c>
      <c r="Z1029" s="36" t="str">
        <f>VLOOKUP(First_Validations__2[[#This Row],[CountryReq]],Last_Validations[],COLUMNS($B:G)+1,FALSE)</f>
        <v>SEN</v>
      </c>
      <c r="AA1029" s="36" t="str">
        <f>VLOOKUP(First_Validations__2[[#This Row],[CountryReq]],Last_Validations[],COLUMNS($B:H)+1,FALSE)</f>
        <v>Senegal</v>
      </c>
      <c r="AB1029" s="36" t="str">
        <f>VLOOKUP(First_Validations__2[[#This Row],[CountryReq]],Last_Validations[],COLUMNS($B:I)+1,FALSE)</f>
        <v>https://eiti.org/BD/2018-23</v>
      </c>
      <c r="AC1029" s="36" t="str">
        <f>VLOOKUP(First_Validations__2[[#This Row],[CountryReq]],Last_Validations[],COLUMNS($B:J)+1,FALSE)</f>
        <v>https://eiti.org/document/senegal-validation-2017</v>
      </c>
      <c r="AD1029" s="36">
        <f>VLOOKUP(First_Validations__2[[#This Row],[CountryReq]],Last_Validations[],COLUMNS($B:K)+1,FALSE)</f>
        <v>2017</v>
      </c>
      <c r="AE1029" s="36">
        <f>VLOOKUP(First_Validations__2[[#This Row],[CountryReq]],Last_Validations[],COLUMNS($B:L)+1,FALSE)</f>
        <v>2018</v>
      </c>
      <c r="AF1029" s="36" t="str">
        <f>VLOOKUP(First_Validations__2[[#This Row],[CountryReq]],Last_Validations[],COLUMNS($B:M)+1,FALSE)</f>
        <v>Satisfactory progress</v>
      </c>
      <c r="AG1029" s="36" t="str">
        <f>VLOOKUP(First_Validations__2[[#This Row],[CountryReq]],Last_Validations[],COLUMNS($B:N)+1,FALSE)</f>
        <v>Comprehensiveness (#4.1)</v>
      </c>
      <c r="AH1029" s="36">
        <f>VLOOKUP(First_Validations__2[[#This Row],[CountryReq]],Last_Validations[],COLUMNS($B:O)+1,FALSE)</f>
        <v>5</v>
      </c>
      <c r="AI1029" s="36" t="str">
        <f>VLOOKUP(First_Validations__2[[#This Row],[CountryReq]],Last_Validations[],COLUMNS($B:P)+1,FALSE)</f>
        <v>Satisfactory progress</v>
      </c>
      <c r="AJ1029" s="36" t="str">
        <f>VLOOKUP(First_Validations__2[[#This Row],[CountryReq]],Last_Validations[],COLUMNS($B:Q)+1,FALSE)</f>
        <v>The 2014 EITI Report includes a definition of the materiality 
thresholds for payments and companies to be included in reconciliation, including a justification for why the threshold was set at this level. The MSG was involved in setting the materiality threshold for payments and for companies. Requirement 4.1.b.viii of the EITI Standard requires that implementing countries include “any other significant payments and material benefit to government” in the scope of reconciliation. While the MSG decided to exclude an exceptional payment from Mittal Steel Holding AG worth XOF 49bn, or roughly 45% of government extractives revenues in 2014, from the scope of reconciliation, the 2014 EITI Report justifies this decision given the exceptional nature of the payment and the lack of jurisdiction to compel the company to participate in EITI reporting given the end of contractual relations between Mittal Steel and the government following the conclusion of arbitration. All material companies and government entities reported comprehensively all material payments and revenues in the 2014 EITI Report and full unilateral government disclosures were provided. While the exclusion of a significant payment to government from the scope of reconciliation poses a procedural challenge under Requirement 4.1.b.viii, the International Secretariat considers that the broader objective of revenue transparency was achieved given publicly-accessible evidence of the payment in ArcelorMittal’s financial statements audited to international standards, the exceptional nature of the payment and the practical constraints on the ability of Senegal’s MSG to follow up with the company.</v>
      </c>
      <c r="AK1029" s="36" t="str">
        <f>VLOOKUP(First_Validations__2[[#This Row],[CountryReq]],Last_Validations[],COLUMNS($B:R)+1,FALSE)</f>
        <v>https://eiti.org/senegal#senegals-progress-by-requirement</v>
      </c>
      <c r="AL1029" s="36" t="str">
        <f>VLOOKUP(First_Validations__2[[#This Row],[CountryReq]],Last_Validations[],COLUMNS($B:S)+1,FALSE)</f>
        <v>http://itie.sn/</v>
      </c>
      <c r="AM1029" s="36" t="str">
        <f>VLOOKUP(First_Validations__2[[#This Row],[CountryReq]],Last_Validations[],COLUMNS($B:T)+1,FALSE)</f>
        <v>https://eiti.org/api/v1.0/score_data/29</v>
      </c>
      <c r="AN1029" s="36" t="str">
        <f>IF(First_Validations__2[[#This Row],[FirstValidation.Country: Year]]=First_Validations__2[[#This Row],[Country: Year]],"First","Second / Last")</f>
        <v>First</v>
      </c>
      <c r="AO1029" s="36">
        <f>IF(AND(First_Validations__2[[#This Row],[FirstValidation.Validation score]]&lt;5,First_Validations__2[[#This Row],[FirstValidation.Validation score]]&gt;1),1,0)</f>
        <v>0</v>
      </c>
      <c r="AP1029" s="36">
        <f>First_Validations__2[[#This Row],[Validation score]]-First_Validations__2[[#This Row],[FirstValidation.Validation score]]</f>
        <v>0</v>
      </c>
      <c r="AQ1029" s="36">
        <f>IF(AND(First_Validations__2[[#This Row],[Corrective action]]=1,First_Validations__2[[#This Row],[Validation score]]&lt;5,First_Validations__2[[#This Row],[Validation score]]&gt;1),1,0)</f>
        <v>0</v>
      </c>
      <c r="AR1029" s="36">
        <f>IF(AND(First_Validations__2[[#This Row],[Corrective action]]=1,OR(First_Validations__2[[#This Row],[Validation score]]&gt;4,First_Validations__2[[#This Row],[Validation score]]&lt;2)),1,0)</f>
        <v>0</v>
      </c>
      <c r="AS10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29" s="36" t="str">
        <f>VLOOKUP(First_Validations__2[[#This Row],[Requirement ('#)]],Requirements[[Requirements]:[Categories2]],2,FALSE)</f>
        <v>Revenue collection</v>
      </c>
    </row>
    <row r="1030" spans="2:46">
      <c r="B1030" s="34" t="s">
        <v>1623</v>
      </c>
      <c r="C1030" s="34">
        <v>1</v>
      </c>
      <c r="D1030" s="34">
        <v>29</v>
      </c>
      <c r="E1030" s="34" t="s">
        <v>810</v>
      </c>
      <c r="F1030" s="34" t="s">
        <v>1624</v>
      </c>
      <c r="G1030" s="34" t="s">
        <v>1623</v>
      </c>
      <c r="H1030" s="34" t="s">
        <v>811</v>
      </c>
      <c r="I1030" s="34" t="s">
        <v>812</v>
      </c>
      <c r="J1030" s="34">
        <v>2017</v>
      </c>
      <c r="K1030" s="34">
        <v>2018</v>
      </c>
      <c r="L1030" s="34" t="s">
        <v>1768</v>
      </c>
      <c r="M1030" s="34" t="s">
        <v>1803</v>
      </c>
      <c r="N1030" s="34">
        <v>0</v>
      </c>
      <c r="O1030" s="34" t="s">
        <v>4</v>
      </c>
      <c r="P1030" s="34" t="s">
        <v>829</v>
      </c>
      <c r="Q1030" s="34" t="s">
        <v>1854</v>
      </c>
      <c r="R1030" s="34" t="s">
        <v>1626</v>
      </c>
      <c r="S1030" s="34" t="s">
        <v>1855</v>
      </c>
      <c r="T1030" s="34" t="s">
        <v>3017</v>
      </c>
      <c r="U1030" s="36" t="str">
        <f>VLOOKUP(First_Validations__2[[#This Row],[CountryReq]],Last_Validations[],COLUMNS($B:B)+1,FALSE)</f>
        <v>Senegal: 2017</v>
      </c>
      <c r="V1030" s="36" t="str">
        <f>VLOOKUP(First_Validations__2[[#This Row],[CountryReq]],Last_Validations[],COLUMNS($B:C)+1,FALSE)</f>
        <v>Senegal</v>
      </c>
      <c r="W1030" s="36">
        <f>VLOOKUP(First_Validations__2[[#This Row],[CountryReq]],Last_Validations[],COLUMNS($B:D)+1,FALSE)</f>
        <v>1</v>
      </c>
      <c r="X1030" s="36">
        <f>VLOOKUP(First_Validations__2[[#This Row],[CountryReq]],Last_Validations[],COLUMNS($B:E)+1,FALSE)</f>
        <v>29</v>
      </c>
      <c r="Y1030" s="36" t="str">
        <f>VLOOKUP(First_Validations__2[[#This Row],[CountryReq]],Last_Validations[],COLUMNS($B:F)+1,FALSE)</f>
        <v>Senegal: 2017</v>
      </c>
      <c r="Z1030" s="36" t="str">
        <f>VLOOKUP(First_Validations__2[[#This Row],[CountryReq]],Last_Validations[],COLUMNS($B:G)+1,FALSE)</f>
        <v>SEN</v>
      </c>
      <c r="AA1030" s="36" t="str">
        <f>VLOOKUP(First_Validations__2[[#This Row],[CountryReq]],Last_Validations[],COLUMNS($B:H)+1,FALSE)</f>
        <v>Senegal</v>
      </c>
      <c r="AB1030" s="36" t="str">
        <f>VLOOKUP(First_Validations__2[[#This Row],[CountryReq]],Last_Validations[],COLUMNS($B:I)+1,FALSE)</f>
        <v>https://eiti.org/BD/2018-23</v>
      </c>
      <c r="AC1030" s="36" t="str">
        <f>VLOOKUP(First_Validations__2[[#This Row],[CountryReq]],Last_Validations[],COLUMNS($B:J)+1,FALSE)</f>
        <v>https://eiti.org/document/senegal-validation-2017</v>
      </c>
      <c r="AD1030" s="36">
        <f>VLOOKUP(First_Validations__2[[#This Row],[CountryReq]],Last_Validations[],COLUMNS($B:K)+1,FALSE)</f>
        <v>2017</v>
      </c>
      <c r="AE1030" s="36">
        <f>VLOOKUP(First_Validations__2[[#This Row],[CountryReq]],Last_Validations[],COLUMNS($B:L)+1,FALSE)</f>
        <v>2018</v>
      </c>
      <c r="AF1030" s="36" t="str">
        <f>VLOOKUP(First_Validations__2[[#This Row],[CountryReq]],Last_Validations[],COLUMNS($B:M)+1,FALSE)</f>
        <v>Satisfactory progress</v>
      </c>
      <c r="AG1030" s="36" t="str">
        <f>VLOOKUP(First_Validations__2[[#This Row],[CountryReq]],Last_Validations[],COLUMNS($B:N)+1,FALSE)</f>
        <v>In-kind revenues (#4.2)</v>
      </c>
      <c r="AH1030" s="36">
        <f>VLOOKUP(First_Validations__2[[#This Row],[CountryReq]],Last_Validations[],COLUMNS($B:O)+1,FALSE)</f>
        <v>0</v>
      </c>
      <c r="AI1030" s="36" t="str">
        <f>VLOOKUP(First_Validations__2[[#This Row],[CountryReq]],Last_Validations[],COLUMNS($B:P)+1,FALSE)</f>
        <v>Not applicable</v>
      </c>
      <c r="AJ1030" s="36" t="str">
        <f>VLOOKUP(First_Validations__2[[#This Row],[CountryReq]],Last_Validations[],COLUMNS($B:Q)+1,FALSE)</f>
        <v>The 2014 EITI Report describes the general statutory procedures for Petrosen’s commercialisation of the state’s in-kind revenues and confirms that the state’s statutory in-kind revenue entitlements from Senegal’s sole producing license are commercialised by the operator, who transfers the proceeds in cash to the government. The International Secretariat understands that there are no regulatory provisions for the state to receive any in-kind revenues from the mining sector.</v>
      </c>
      <c r="AK1030" s="36" t="str">
        <f>VLOOKUP(First_Validations__2[[#This Row],[CountryReq]],Last_Validations[],COLUMNS($B:R)+1,FALSE)</f>
        <v>https://eiti.org/senegal#senegals-progress-by-requirement</v>
      </c>
      <c r="AL1030" s="36" t="str">
        <f>VLOOKUP(First_Validations__2[[#This Row],[CountryReq]],Last_Validations[],COLUMNS($B:S)+1,FALSE)</f>
        <v>http://itie.sn/</v>
      </c>
      <c r="AM1030" s="36" t="str">
        <f>VLOOKUP(First_Validations__2[[#This Row],[CountryReq]],Last_Validations[],COLUMNS($B:T)+1,FALSE)</f>
        <v>https://eiti.org/api/v1.0/score_data/29</v>
      </c>
      <c r="AN1030" s="36" t="str">
        <f>IF(First_Validations__2[[#This Row],[FirstValidation.Country: Year]]=First_Validations__2[[#This Row],[Country: Year]],"First","Second / Last")</f>
        <v>First</v>
      </c>
      <c r="AO1030" s="36">
        <f>IF(AND(First_Validations__2[[#This Row],[FirstValidation.Validation score]]&lt;5,First_Validations__2[[#This Row],[FirstValidation.Validation score]]&gt;1),1,0)</f>
        <v>0</v>
      </c>
      <c r="AP1030" s="36">
        <f>First_Validations__2[[#This Row],[Validation score]]-First_Validations__2[[#This Row],[FirstValidation.Validation score]]</f>
        <v>0</v>
      </c>
      <c r="AQ1030" s="36">
        <f>IF(AND(First_Validations__2[[#This Row],[Corrective action]]=1,First_Validations__2[[#This Row],[Validation score]]&lt;5,First_Validations__2[[#This Row],[Validation score]]&gt;1),1,0)</f>
        <v>0</v>
      </c>
      <c r="AR1030" s="36">
        <f>IF(AND(First_Validations__2[[#This Row],[Corrective action]]=1,OR(First_Validations__2[[#This Row],[Validation score]]&gt;4,First_Validations__2[[#This Row],[Validation score]]&lt;2)),1,0)</f>
        <v>0</v>
      </c>
      <c r="AS10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0" s="36" t="str">
        <f>VLOOKUP(First_Validations__2[[#This Row],[Requirement ('#)]],Requirements[[Requirements]:[Categories2]],2,FALSE)</f>
        <v>Revenue collection</v>
      </c>
    </row>
    <row r="1031" spans="2:46">
      <c r="B1031" s="34" t="s">
        <v>1623</v>
      </c>
      <c r="C1031" s="34">
        <v>1</v>
      </c>
      <c r="D1031" s="34">
        <v>29</v>
      </c>
      <c r="E1031" s="34" t="s">
        <v>810</v>
      </c>
      <c r="F1031" s="34" t="s">
        <v>1624</v>
      </c>
      <c r="G1031" s="34" t="s">
        <v>1623</v>
      </c>
      <c r="H1031" s="34" t="s">
        <v>811</v>
      </c>
      <c r="I1031" s="34" t="s">
        <v>812</v>
      </c>
      <c r="J1031" s="34">
        <v>2017</v>
      </c>
      <c r="K1031" s="34">
        <v>2018</v>
      </c>
      <c r="L1031" s="34" t="s">
        <v>1768</v>
      </c>
      <c r="M1031" s="34" t="s">
        <v>1800</v>
      </c>
      <c r="N1031" s="34">
        <v>5</v>
      </c>
      <c r="O1031" s="34" t="s">
        <v>1768</v>
      </c>
      <c r="P1031" s="34" t="s">
        <v>826</v>
      </c>
      <c r="Q1031" s="34" t="s">
        <v>1854</v>
      </c>
      <c r="R1031" s="34" t="s">
        <v>1626</v>
      </c>
      <c r="S1031" s="34" t="s">
        <v>1855</v>
      </c>
      <c r="T1031" s="34" t="s">
        <v>3024</v>
      </c>
      <c r="U1031" s="36" t="str">
        <f>VLOOKUP(First_Validations__2[[#This Row],[CountryReq]],Last_Validations[],COLUMNS($B:B)+1,FALSE)</f>
        <v>Senegal: 2017</v>
      </c>
      <c r="V1031" s="36" t="str">
        <f>VLOOKUP(First_Validations__2[[#This Row],[CountryReq]],Last_Validations[],COLUMNS($B:C)+1,FALSE)</f>
        <v>Senegal</v>
      </c>
      <c r="W1031" s="36">
        <f>VLOOKUP(First_Validations__2[[#This Row],[CountryReq]],Last_Validations[],COLUMNS($B:D)+1,FALSE)</f>
        <v>1</v>
      </c>
      <c r="X1031" s="36">
        <f>VLOOKUP(First_Validations__2[[#This Row],[CountryReq]],Last_Validations[],COLUMNS($B:E)+1,FALSE)</f>
        <v>29</v>
      </c>
      <c r="Y1031" s="36" t="str">
        <f>VLOOKUP(First_Validations__2[[#This Row],[CountryReq]],Last_Validations[],COLUMNS($B:F)+1,FALSE)</f>
        <v>Senegal: 2017</v>
      </c>
      <c r="Z1031" s="36" t="str">
        <f>VLOOKUP(First_Validations__2[[#This Row],[CountryReq]],Last_Validations[],COLUMNS($B:G)+1,FALSE)</f>
        <v>SEN</v>
      </c>
      <c r="AA1031" s="36" t="str">
        <f>VLOOKUP(First_Validations__2[[#This Row],[CountryReq]],Last_Validations[],COLUMNS($B:H)+1,FALSE)</f>
        <v>Senegal</v>
      </c>
      <c r="AB1031" s="36" t="str">
        <f>VLOOKUP(First_Validations__2[[#This Row],[CountryReq]],Last_Validations[],COLUMNS($B:I)+1,FALSE)</f>
        <v>https://eiti.org/BD/2018-23</v>
      </c>
      <c r="AC1031" s="36" t="str">
        <f>VLOOKUP(First_Validations__2[[#This Row],[CountryReq]],Last_Validations[],COLUMNS($B:J)+1,FALSE)</f>
        <v>https://eiti.org/document/senegal-validation-2017</v>
      </c>
      <c r="AD1031" s="36">
        <f>VLOOKUP(First_Validations__2[[#This Row],[CountryReq]],Last_Validations[],COLUMNS($B:K)+1,FALSE)</f>
        <v>2017</v>
      </c>
      <c r="AE1031" s="36">
        <f>VLOOKUP(First_Validations__2[[#This Row],[CountryReq]],Last_Validations[],COLUMNS($B:L)+1,FALSE)</f>
        <v>2018</v>
      </c>
      <c r="AF1031" s="36" t="str">
        <f>VLOOKUP(First_Validations__2[[#This Row],[CountryReq]],Last_Validations[],COLUMNS($B:M)+1,FALSE)</f>
        <v>Satisfactory progress</v>
      </c>
      <c r="AG1031" s="36" t="str">
        <f>VLOOKUP(First_Validations__2[[#This Row],[CountryReq]],Last_Validations[],COLUMNS($B:N)+1,FALSE)</f>
        <v>Production data (#3.2)</v>
      </c>
      <c r="AH1031" s="36">
        <f>VLOOKUP(First_Validations__2[[#This Row],[CountryReq]],Last_Validations[],COLUMNS($B:O)+1,FALSE)</f>
        <v>5</v>
      </c>
      <c r="AI1031" s="36" t="str">
        <f>VLOOKUP(First_Validations__2[[#This Row],[CountryReq]],Last_Validations[],COLUMNS($B:P)+1,FALSE)</f>
        <v>Satisfactory progress</v>
      </c>
      <c r="AJ1031" s="36" t="str">
        <f>VLOOKUP(First_Validations__2[[#This Row],[CountryReq]],Last_Validations[],COLUMNS($B:Q)+1,FALSE)</f>
        <v>The 2014 EITI Report provides production volumes for all 15 mineral ommodities produced in Senegal in 2014, but not values (other than for natural gas). Given that reported production data is based on material companies’ EITI disclosures rather than on official data, the comprehensiveness of reported production data is unclear.</v>
      </c>
      <c r="AK1031" s="36" t="str">
        <f>VLOOKUP(First_Validations__2[[#This Row],[CountryReq]],Last_Validations[],COLUMNS($B:R)+1,FALSE)</f>
        <v>https://eiti.org/senegal#senegals-progress-by-requirement</v>
      </c>
      <c r="AL1031" s="36" t="str">
        <f>VLOOKUP(First_Validations__2[[#This Row],[CountryReq]],Last_Validations[],COLUMNS($B:S)+1,FALSE)</f>
        <v>http://itie.sn/</v>
      </c>
      <c r="AM1031" s="36" t="str">
        <f>VLOOKUP(First_Validations__2[[#This Row],[CountryReq]],Last_Validations[],COLUMNS($B:T)+1,FALSE)</f>
        <v>https://eiti.org/api/v1.0/score_data/29</v>
      </c>
      <c r="AN1031" s="36" t="str">
        <f>IF(First_Validations__2[[#This Row],[FirstValidation.Country: Year]]=First_Validations__2[[#This Row],[Country: Year]],"First","Second / Last")</f>
        <v>First</v>
      </c>
      <c r="AO1031" s="36">
        <f>IF(AND(First_Validations__2[[#This Row],[FirstValidation.Validation score]]&lt;5,First_Validations__2[[#This Row],[FirstValidation.Validation score]]&gt;1),1,0)</f>
        <v>0</v>
      </c>
      <c r="AP1031" s="36">
        <f>First_Validations__2[[#This Row],[Validation score]]-First_Validations__2[[#This Row],[FirstValidation.Validation score]]</f>
        <v>0</v>
      </c>
      <c r="AQ1031" s="36">
        <f>IF(AND(First_Validations__2[[#This Row],[Corrective action]]=1,First_Validations__2[[#This Row],[Validation score]]&lt;5,First_Validations__2[[#This Row],[Validation score]]&gt;1),1,0)</f>
        <v>0</v>
      </c>
      <c r="AR1031" s="36">
        <f>IF(AND(First_Validations__2[[#This Row],[Corrective action]]=1,OR(First_Validations__2[[#This Row],[Validation score]]&gt;4,First_Validations__2[[#This Row],[Validation score]]&lt;2)),1,0)</f>
        <v>0</v>
      </c>
      <c r="AS10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1" s="36" t="str">
        <f>VLOOKUP(First_Validations__2[[#This Row],[Requirement ('#)]],Requirements[[Requirements]:[Categories2]],2,FALSE)</f>
        <v>Monitoring production</v>
      </c>
    </row>
    <row r="1032" spans="2:46">
      <c r="B1032" s="34" t="s">
        <v>1623</v>
      </c>
      <c r="C1032" s="34">
        <v>1</v>
      </c>
      <c r="D1032" s="34">
        <v>29</v>
      </c>
      <c r="E1032" s="34" t="s">
        <v>810</v>
      </c>
      <c r="F1032" s="34" t="s">
        <v>1624</v>
      </c>
      <c r="G1032" s="34" t="s">
        <v>1623</v>
      </c>
      <c r="H1032" s="34" t="s">
        <v>811</v>
      </c>
      <c r="I1032" s="34" t="s">
        <v>812</v>
      </c>
      <c r="J1032" s="34">
        <v>2017</v>
      </c>
      <c r="K1032" s="34">
        <v>2018</v>
      </c>
      <c r="L1032" s="34" t="s">
        <v>1768</v>
      </c>
      <c r="M1032" s="34" t="s">
        <v>1801</v>
      </c>
      <c r="N1032" s="34">
        <v>5</v>
      </c>
      <c r="O1032" s="34" t="s">
        <v>1768</v>
      </c>
      <c r="P1032" s="34" t="s">
        <v>827</v>
      </c>
      <c r="Q1032" s="34" t="s">
        <v>1854</v>
      </c>
      <c r="R1032" s="34" t="s">
        <v>1626</v>
      </c>
      <c r="S1032" s="34" t="s">
        <v>1855</v>
      </c>
      <c r="T1032" s="34" t="s">
        <v>3023</v>
      </c>
      <c r="U1032" s="36" t="str">
        <f>VLOOKUP(First_Validations__2[[#This Row],[CountryReq]],Last_Validations[],COLUMNS($B:B)+1,FALSE)</f>
        <v>Senegal: 2017</v>
      </c>
      <c r="V1032" s="36" t="str">
        <f>VLOOKUP(First_Validations__2[[#This Row],[CountryReq]],Last_Validations[],COLUMNS($B:C)+1,FALSE)</f>
        <v>Senegal</v>
      </c>
      <c r="W1032" s="36">
        <f>VLOOKUP(First_Validations__2[[#This Row],[CountryReq]],Last_Validations[],COLUMNS($B:D)+1,FALSE)</f>
        <v>1</v>
      </c>
      <c r="X1032" s="36">
        <f>VLOOKUP(First_Validations__2[[#This Row],[CountryReq]],Last_Validations[],COLUMNS($B:E)+1,FALSE)</f>
        <v>29</v>
      </c>
      <c r="Y1032" s="36" t="str">
        <f>VLOOKUP(First_Validations__2[[#This Row],[CountryReq]],Last_Validations[],COLUMNS($B:F)+1,FALSE)</f>
        <v>Senegal: 2017</v>
      </c>
      <c r="Z1032" s="36" t="str">
        <f>VLOOKUP(First_Validations__2[[#This Row],[CountryReq]],Last_Validations[],COLUMNS($B:G)+1,FALSE)</f>
        <v>SEN</v>
      </c>
      <c r="AA1032" s="36" t="str">
        <f>VLOOKUP(First_Validations__2[[#This Row],[CountryReq]],Last_Validations[],COLUMNS($B:H)+1,FALSE)</f>
        <v>Senegal</v>
      </c>
      <c r="AB1032" s="36" t="str">
        <f>VLOOKUP(First_Validations__2[[#This Row],[CountryReq]],Last_Validations[],COLUMNS($B:I)+1,FALSE)</f>
        <v>https://eiti.org/BD/2018-23</v>
      </c>
      <c r="AC1032" s="36" t="str">
        <f>VLOOKUP(First_Validations__2[[#This Row],[CountryReq]],Last_Validations[],COLUMNS($B:J)+1,FALSE)</f>
        <v>https://eiti.org/document/senegal-validation-2017</v>
      </c>
      <c r="AD1032" s="36">
        <f>VLOOKUP(First_Validations__2[[#This Row],[CountryReq]],Last_Validations[],COLUMNS($B:K)+1,FALSE)</f>
        <v>2017</v>
      </c>
      <c r="AE1032" s="36">
        <f>VLOOKUP(First_Validations__2[[#This Row],[CountryReq]],Last_Validations[],COLUMNS($B:L)+1,FALSE)</f>
        <v>2018</v>
      </c>
      <c r="AF1032" s="36" t="str">
        <f>VLOOKUP(First_Validations__2[[#This Row],[CountryReq]],Last_Validations[],COLUMNS($B:M)+1,FALSE)</f>
        <v>Satisfactory progress</v>
      </c>
      <c r="AG1032" s="36" t="str">
        <f>VLOOKUP(First_Validations__2[[#This Row],[CountryReq]],Last_Validations[],COLUMNS($B:N)+1,FALSE)</f>
        <v>Export data (#3.3)</v>
      </c>
      <c r="AH1032" s="36">
        <f>VLOOKUP(First_Validations__2[[#This Row],[CountryReq]],Last_Validations[],COLUMNS($B:O)+1,FALSE)</f>
        <v>5</v>
      </c>
      <c r="AI1032" s="36" t="str">
        <f>VLOOKUP(First_Validations__2[[#This Row],[CountryReq]],Last_Validations[],COLUMNS($B:P)+1,FALSE)</f>
        <v>Satisfactory progress</v>
      </c>
      <c r="AJ1032" s="36" t="str">
        <f>VLOOKUP(First_Validations__2[[#This Row],[CountryReq]],Last_Validations[],COLUMNS($B:Q)+1,FALSE)</f>
        <v>The 2014 EITI Report provides export volumes and values for all ten minerals exported from Senegal in 2014, although the sourcing of reported data from companies’ EITI disclosures and the significant discrepancies with official government data raise significant questions regarding the comprehensiveness and reliability of data reported.</v>
      </c>
      <c r="AK1032" s="36" t="str">
        <f>VLOOKUP(First_Validations__2[[#This Row],[CountryReq]],Last_Validations[],COLUMNS($B:R)+1,FALSE)</f>
        <v>https://eiti.org/senegal#senegals-progress-by-requirement</v>
      </c>
      <c r="AL1032" s="36" t="str">
        <f>VLOOKUP(First_Validations__2[[#This Row],[CountryReq]],Last_Validations[],COLUMNS($B:S)+1,FALSE)</f>
        <v>http://itie.sn/</v>
      </c>
      <c r="AM1032" s="36" t="str">
        <f>VLOOKUP(First_Validations__2[[#This Row],[CountryReq]],Last_Validations[],COLUMNS($B:T)+1,FALSE)</f>
        <v>https://eiti.org/api/v1.0/score_data/29</v>
      </c>
      <c r="AN1032" s="36" t="str">
        <f>IF(First_Validations__2[[#This Row],[FirstValidation.Country: Year]]=First_Validations__2[[#This Row],[Country: Year]],"First","Second / Last")</f>
        <v>First</v>
      </c>
      <c r="AO1032" s="36">
        <f>IF(AND(First_Validations__2[[#This Row],[FirstValidation.Validation score]]&lt;5,First_Validations__2[[#This Row],[FirstValidation.Validation score]]&gt;1),1,0)</f>
        <v>0</v>
      </c>
      <c r="AP1032" s="36">
        <f>First_Validations__2[[#This Row],[Validation score]]-First_Validations__2[[#This Row],[FirstValidation.Validation score]]</f>
        <v>0</v>
      </c>
      <c r="AQ1032" s="36">
        <f>IF(AND(First_Validations__2[[#This Row],[Corrective action]]=1,First_Validations__2[[#This Row],[Validation score]]&lt;5,First_Validations__2[[#This Row],[Validation score]]&gt;1),1,0)</f>
        <v>0</v>
      </c>
      <c r="AR1032" s="36">
        <f>IF(AND(First_Validations__2[[#This Row],[Corrective action]]=1,OR(First_Validations__2[[#This Row],[Validation score]]&gt;4,First_Validations__2[[#This Row],[Validation score]]&lt;2)),1,0)</f>
        <v>0</v>
      </c>
      <c r="AS10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2" s="36" t="str">
        <f>VLOOKUP(First_Validations__2[[#This Row],[Requirement ('#)]],Requirements[[Requirements]:[Categories2]],2,FALSE)</f>
        <v>Monitoring production</v>
      </c>
    </row>
    <row r="1033" spans="2:46">
      <c r="B1033" s="34" t="s">
        <v>1623</v>
      </c>
      <c r="C1033" s="34">
        <v>1</v>
      </c>
      <c r="D1033" s="34">
        <v>29</v>
      </c>
      <c r="E1033" s="34" t="s">
        <v>810</v>
      </c>
      <c r="F1033" s="34" t="s">
        <v>1624</v>
      </c>
      <c r="G1033" s="34" t="s">
        <v>1623</v>
      </c>
      <c r="H1033" s="34" t="s">
        <v>811</v>
      </c>
      <c r="I1033" s="34" t="s">
        <v>812</v>
      </c>
      <c r="J1033" s="34">
        <v>2017</v>
      </c>
      <c r="K1033" s="34">
        <v>2018</v>
      </c>
      <c r="L1033" s="34" t="s">
        <v>1768</v>
      </c>
      <c r="M1033" s="34" t="s">
        <v>1788</v>
      </c>
      <c r="N1033" s="34">
        <v>5</v>
      </c>
      <c r="O1033" s="34" t="s">
        <v>1768</v>
      </c>
      <c r="P1033" s="34" t="s">
        <v>816</v>
      </c>
      <c r="Q1033" s="34" t="s">
        <v>1854</v>
      </c>
      <c r="R1033" s="34" t="s">
        <v>1626</v>
      </c>
      <c r="S1033" s="34" t="s">
        <v>1855</v>
      </c>
      <c r="T1033" s="34" t="s">
        <v>3012</v>
      </c>
      <c r="U1033" s="36" t="str">
        <f>VLOOKUP(First_Validations__2[[#This Row],[CountryReq]],Last_Validations[],COLUMNS($B:B)+1,FALSE)</f>
        <v>Senegal: 2017</v>
      </c>
      <c r="V1033" s="36" t="str">
        <f>VLOOKUP(First_Validations__2[[#This Row],[CountryReq]],Last_Validations[],COLUMNS($B:C)+1,FALSE)</f>
        <v>Senegal</v>
      </c>
      <c r="W1033" s="36">
        <f>VLOOKUP(First_Validations__2[[#This Row],[CountryReq]],Last_Validations[],COLUMNS($B:D)+1,FALSE)</f>
        <v>1</v>
      </c>
      <c r="X1033" s="36">
        <f>VLOOKUP(First_Validations__2[[#This Row],[CountryReq]],Last_Validations[],COLUMNS($B:E)+1,FALSE)</f>
        <v>29</v>
      </c>
      <c r="Y1033" s="36" t="str">
        <f>VLOOKUP(First_Validations__2[[#This Row],[CountryReq]],Last_Validations[],COLUMNS($B:F)+1,FALSE)</f>
        <v>Senegal: 2017</v>
      </c>
      <c r="Z1033" s="36" t="str">
        <f>VLOOKUP(First_Validations__2[[#This Row],[CountryReq]],Last_Validations[],COLUMNS($B:G)+1,FALSE)</f>
        <v>SEN</v>
      </c>
      <c r="AA1033" s="36" t="str">
        <f>VLOOKUP(First_Validations__2[[#This Row],[CountryReq]],Last_Validations[],COLUMNS($B:H)+1,FALSE)</f>
        <v>Senegal</v>
      </c>
      <c r="AB1033" s="36" t="str">
        <f>VLOOKUP(First_Validations__2[[#This Row],[CountryReq]],Last_Validations[],COLUMNS($B:I)+1,FALSE)</f>
        <v>https://eiti.org/BD/2018-23</v>
      </c>
      <c r="AC1033" s="36" t="str">
        <f>VLOOKUP(First_Validations__2[[#This Row],[CountryReq]],Last_Validations[],COLUMNS($B:J)+1,FALSE)</f>
        <v>https://eiti.org/document/senegal-validation-2017</v>
      </c>
      <c r="AD1033" s="36">
        <f>VLOOKUP(First_Validations__2[[#This Row],[CountryReq]],Last_Validations[],COLUMNS($B:K)+1,FALSE)</f>
        <v>2017</v>
      </c>
      <c r="AE1033" s="36">
        <f>VLOOKUP(First_Validations__2[[#This Row],[CountryReq]],Last_Validations[],COLUMNS($B:L)+1,FALSE)</f>
        <v>2018</v>
      </c>
      <c r="AF1033" s="36" t="str">
        <f>VLOOKUP(First_Validations__2[[#This Row],[CountryReq]],Last_Validations[],COLUMNS($B:M)+1,FALSE)</f>
        <v>Satisfactory progress</v>
      </c>
      <c r="AG1033" s="36" t="str">
        <f>VLOOKUP(First_Validations__2[[#This Row],[CountryReq]],Last_Validations[],COLUMNS($B:N)+1,FALSE)</f>
        <v>Civil society engagement (#1.3)</v>
      </c>
      <c r="AH1033" s="36">
        <f>VLOOKUP(First_Validations__2[[#This Row],[CountryReq]],Last_Validations[],COLUMNS($B:O)+1,FALSE)</f>
        <v>5</v>
      </c>
      <c r="AI1033" s="36" t="str">
        <f>VLOOKUP(First_Validations__2[[#This Row],[CountryReq]],Last_Validations[],COLUMNS($B:P)+1,FALSE)</f>
        <v>Satisfactory progress</v>
      </c>
      <c r="AJ1033" s="36" t="str">
        <f>VLOOKUP(First_Validations__2[[#This Row],[CountryReq]],Last_Validations[],COLUMNS($B:Q)+1,FALSE)</f>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It appears that CSOs are able to speak freely on transparency and natural resource governance issues as well as to ensure that the EITI contributes to public debate. In addition, civil society is fully, actively and effectively engaged in the design, implementation, monitoring and evaluation of the EITI process. Stakeholders are taking part in outreach and efforts to promote public debate, especially on regional level.</v>
      </c>
      <c r="AK1033" s="36" t="str">
        <f>VLOOKUP(First_Validations__2[[#This Row],[CountryReq]],Last_Validations[],COLUMNS($B:R)+1,FALSE)</f>
        <v>https://eiti.org/senegal#senegals-progress-by-requirement</v>
      </c>
      <c r="AL1033" s="36" t="str">
        <f>VLOOKUP(First_Validations__2[[#This Row],[CountryReq]],Last_Validations[],COLUMNS($B:S)+1,FALSE)</f>
        <v>http://itie.sn/</v>
      </c>
      <c r="AM1033" s="36" t="str">
        <f>VLOOKUP(First_Validations__2[[#This Row],[CountryReq]],Last_Validations[],COLUMNS($B:T)+1,FALSE)</f>
        <v>https://eiti.org/api/v1.0/score_data/29</v>
      </c>
      <c r="AN1033" s="36" t="str">
        <f>IF(First_Validations__2[[#This Row],[FirstValidation.Country: Year]]=First_Validations__2[[#This Row],[Country: Year]],"First","Second / Last")</f>
        <v>First</v>
      </c>
      <c r="AO1033" s="36">
        <f>IF(AND(First_Validations__2[[#This Row],[FirstValidation.Validation score]]&lt;5,First_Validations__2[[#This Row],[FirstValidation.Validation score]]&gt;1),1,0)</f>
        <v>0</v>
      </c>
      <c r="AP1033" s="36">
        <f>First_Validations__2[[#This Row],[Validation score]]-First_Validations__2[[#This Row],[FirstValidation.Validation score]]</f>
        <v>0</v>
      </c>
      <c r="AQ1033" s="36">
        <f>IF(AND(First_Validations__2[[#This Row],[Corrective action]]=1,First_Validations__2[[#This Row],[Validation score]]&lt;5,First_Validations__2[[#This Row],[Validation score]]&gt;1),1,0)</f>
        <v>0</v>
      </c>
      <c r="AR1033" s="36">
        <f>IF(AND(First_Validations__2[[#This Row],[Corrective action]]=1,OR(First_Validations__2[[#This Row],[Validation score]]&gt;4,First_Validations__2[[#This Row],[Validation score]]&lt;2)),1,0)</f>
        <v>0</v>
      </c>
      <c r="AS10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3" s="36" t="str">
        <f>VLOOKUP(First_Validations__2[[#This Row],[Requirement ('#)]],Requirements[[Requirements]:[Categories2]],2,FALSE)</f>
        <v>MSG Oversight</v>
      </c>
    </row>
    <row r="1034" spans="2:46">
      <c r="B1034" s="34" t="s">
        <v>1623</v>
      </c>
      <c r="C1034" s="34">
        <v>1</v>
      </c>
      <c r="D1034" s="34">
        <v>29</v>
      </c>
      <c r="E1034" s="34" t="s">
        <v>810</v>
      </c>
      <c r="F1034" s="34" t="s">
        <v>1624</v>
      </c>
      <c r="G1034" s="34" t="s">
        <v>1623</v>
      </c>
      <c r="H1034" s="34" t="s">
        <v>811</v>
      </c>
      <c r="I1034" s="34" t="s">
        <v>812</v>
      </c>
      <c r="J1034" s="34">
        <v>2017</v>
      </c>
      <c r="K1034" s="34">
        <v>2018</v>
      </c>
      <c r="L1034" s="34" t="s">
        <v>1768</v>
      </c>
      <c r="M1034" s="34" t="s">
        <v>1789</v>
      </c>
      <c r="N1034" s="34">
        <v>5</v>
      </c>
      <c r="O1034" s="34" t="s">
        <v>1768</v>
      </c>
      <c r="P1034" s="34" t="s">
        <v>817</v>
      </c>
      <c r="Q1034" s="34" t="s">
        <v>1854</v>
      </c>
      <c r="R1034" s="34" t="s">
        <v>1626</v>
      </c>
      <c r="S1034" s="34" t="s">
        <v>1855</v>
      </c>
      <c r="T1034" s="34" t="s">
        <v>3015</v>
      </c>
      <c r="U1034" s="36" t="str">
        <f>VLOOKUP(First_Validations__2[[#This Row],[CountryReq]],Last_Validations[],COLUMNS($B:B)+1,FALSE)</f>
        <v>Senegal: 2017</v>
      </c>
      <c r="V1034" s="36" t="str">
        <f>VLOOKUP(First_Validations__2[[#This Row],[CountryReq]],Last_Validations[],COLUMNS($B:C)+1,FALSE)</f>
        <v>Senegal</v>
      </c>
      <c r="W1034" s="36">
        <f>VLOOKUP(First_Validations__2[[#This Row],[CountryReq]],Last_Validations[],COLUMNS($B:D)+1,FALSE)</f>
        <v>1</v>
      </c>
      <c r="X1034" s="36">
        <f>VLOOKUP(First_Validations__2[[#This Row],[CountryReq]],Last_Validations[],COLUMNS($B:E)+1,FALSE)</f>
        <v>29</v>
      </c>
      <c r="Y1034" s="36" t="str">
        <f>VLOOKUP(First_Validations__2[[#This Row],[CountryReq]],Last_Validations[],COLUMNS($B:F)+1,FALSE)</f>
        <v>Senegal: 2017</v>
      </c>
      <c r="Z1034" s="36" t="str">
        <f>VLOOKUP(First_Validations__2[[#This Row],[CountryReq]],Last_Validations[],COLUMNS($B:G)+1,FALSE)</f>
        <v>SEN</v>
      </c>
      <c r="AA1034" s="36" t="str">
        <f>VLOOKUP(First_Validations__2[[#This Row],[CountryReq]],Last_Validations[],COLUMNS($B:H)+1,FALSE)</f>
        <v>Senegal</v>
      </c>
      <c r="AB1034" s="36" t="str">
        <f>VLOOKUP(First_Validations__2[[#This Row],[CountryReq]],Last_Validations[],COLUMNS($B:I)+1,FALSE)</f>
        <v>https://eiti.org/BD/2018-23</v>
      </c>
      <c r="AC1034" s="36" t="str">
        <f>VLOOKUP(First_Validations__2[[#This Row],[CountryReq]],Last_Validations[],COLUMNS($B:J)+1,FALSE)</f>
        <v>https://eiti.org/document/senegal-validation-2017</v>
      </c>
      <c r="AD1034" s="36">
        <f>VLOOKUP(First_Validations__2[[#This Row],[CountryReq]],Last_Validations[],COLUMNS($B:K)+1,FALSE)</f>
        <v>2017</v>
      </c>
      <c r="AE1034" s="36">
        <f>VLOOKUP(First_Validations__2[[#This Row],[CountryReq]],Last_Validations[],COLUMNS($B:L)+1,FALSE)</f>
        <v>2018</v>
      </c>
      <c r="AF1034" s="36" t="str">
        <f>VLOOKUP(First_Validations__2[[#This Row],[CountryReq]],Last_Validations[],COLUMNS($B:M)+1,FALSE)</f>
        <v>Satisfactory progress</v>
      </c>
      <c r="AG1034" s="36" t="str">
        <f>VLOOKUP(First_Validations__2[[#This Row],[CountryReq]],Last_Validations[],COLUMNS($B:N)+1,FALSE)</f>
        <v>MSG governance (#1.4)</v>
      </c>
      <c r="AH1034" s="36">
        <f>VLOOKUP(First_Validations__2[[#This Row],[CountryReq]],Last_Validations[],COLUMNS($B:O)+1,FALSE)</f>
        <v>5</v>
      </c>
      <c r="AI1034" s="36" t="str">
        <f>VLOOKUP(First_Validations__2[[#This Row],[CountryReq]],Last_Validations[],COLUMNS($B:P)+1,FALSE)</f>
        <v>Satisfactory progress</v>
      </c>
      <c r="AJ1034" s="36" t="str">
        <f>VLOOKUP(First_Validations__2[[#This Row],[CountryReq]],Last_Validations[],COLUMNS($B:Q)+1,FALSE)</f>
        <v>The MSG has been formed and includes self-appointed representatives from each stakeholder group with no suggestion of interference or coercion, even if nominations procedures for industry and civil society have yet to be publicly codified. While not formalised by civil society itself, the mechanism for civil society nominations on the MSG was open to the public, both in the initial nominations ahead of the Senegal’s EITI application in 2013 and in 2015, and CSO members of the MSG are operationally and in policy terms independent from government and companies. Information on nominations procedures is publicly available. The ToR for the MSG addresses the requirements of the EITI Standard and stakeholders have not highlighted any significant deviations from the ToR in practice. Meetings are convened with sufficient advance warning and MSG members generally appear to have sufficient time to review documents ahead of meetings. Attendance of the large majority of MSG members is consistent. The MSG’s per diem policy is clearly described on the EITI Senegal website and in line with national legislation.</v>
      </c>
      <c r="AK1034" s="36" t="str">
        <f>VLOOKUP(First_Validations__2[[#This Row],[CountryReq]],Last_Validations[],COLUMNS($B:R)+1,FALSE)</f>
        <v>https://eiti.org/senegal#senegals-progress-by-requirement</v>
      </c>
      <c r="AL1034" s="36" t="str">
        <f>VLOOKUP(First_Validations__2[[#This Row],[CountryReq]],Last_Validations[],COLUMNS($B:S)+1,FALSE)</f>
        <v>http://itie.sn/</v>
      </c>
      <c r="AM1034" s="36" t="str">
        <f>VLOOKUP(First_Validations__2[[#This Row],[CountryReq]],Last_Validations[],COLUMNS($B:T)+1,FALSE)</f>
        <v>https://eiti.org/api/v1.0/score_data/29</v>
      </c>
      <c r="AN1034" s="36" t="str">
        <f>IF(First_Validations__2[[#This Row],[FirstValidation.Country: Year]]=First_Validations__2[[#This Row],[Country: Year]],"First","Second / Last")</f>
        <v>First</v>
      </c>
      <c r="AO1034" s="36">
        <f>IF(AND(First_Validations__2[[#This Row],[FirstValidation.Validation score]]&lt;5,First_Validations__2[[#This Row],[FirstValidation.Validation score]]&gt;1),1,0)</f>
        <v>0</v>
      </c>
      <c r="AP1034" s="36">
        <f>First_Validations__2[[#This Row],[Validation score]]-First_Validations__2[[#This Row],[FirstValidation.Validation score]]</f>
        <v>0</v>
      </c>
      <c r="AQ1034" s="36">
        <f>IF(AND(First_Validations__2[[#This Row],[Corrective action]]=1,First_Validations__2[[#This Row],[Validation score]]&lt;5,First_Validations__2[[#This Row],[Validation score]]&gt;1),1,0)</f>
        <v>0</v>
      </c>
      <c r="AR1034" s="36">
        <f>IF(AND(First_Validations__2[[#This Row],[Corrective action]]=1,OR(First_Validations__2[[#This Row],[Validation score]]&gt;4,First_Validations__2[[#This Row],[Validation score]]&lt;2)),1,0)</f>
        <v>0</v>
      </c>
      <c r="AS10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4" s="36" t="str">
        <f>VLOOKUP(First_Validations__2[[#This Row],[Requirement ('#)]],Requirements[[Requirements]:[Categories2]],2,FALSE)</f>
        <v>MSG Oversight</v>
      </c>
    </row>
    <row r="1035" spans="2:46">
      <c r="B1035" s="34" t="s">
        <v>1623</v>
      </c>
      <c r="C1035" s="34">
        <v>1</v>
      </c>
      <c r="D1035" s="34">
        <v>29</v>
      </c>
      <c r="E1035" s="34" t="s">
        <v>810</v>
      </c>
      <c r="F1035" s="34" t="s">
        <v>1624</v>
      </c>
      <c r="G1035" s="34" t="s">
        <v>1623</v>
      </c>
      <c r="H1035" s="34" t="s">
        <v>811</v>
      </c>
      <c r="I1035" s="34" t="s">
        <v>812</v>
      </c>
      <c r="J1035" s="34">
        <v>2017</v>
      </c>
      <c r="K1035" s="34">
        <v>2018</v>
      </c>
      <c r="L1035" s="34" t="s">
        <v>1768</v>
      </c>
      <c r="M1035" s="34" t="s">
        <v>1784</v>
      </c>
      <c r="N1035" s="34">
        <v>5</v>
      </c>
      <c r="O1035" s="34" t="s">
        <v>1768</v>
      </c>
      <c r="P1035" s="34" t="s">
        <v>814</v>
      </c>
      <c r="Q1035" s="34" t="s">
        <v>1854</v>
      </c>
      <c r="R1035" s="34" t="s">
        <v>1626</v>
      </c>
      <c r="S1035" s="34" t="s">
        <v>1855</v>
      </c>
      <c r="T1035" s="34" t="s">
        <v>3002</v>
      </c>
      <c r="U1035" s="36" t="str">
        <f>VLOOKUP(First_Validations__2[[#This Row],[CountryReq]],Last_Validations[],COLUMNS($B:B)+1,FALSE)</f>
        <v>Senegal: 2017</v>
      </c>
      <c r="V1035" s="36" t="str">
        <f>VLOOKUP(First_Validations__2[[#This Row],[CountryReq]],Last_Validations[],COLUMNS($B:C)+1,FALSE)</f>
        <v>Senegal</v>
      </c>
      <c r="W1035" s="36">
        <f>VLOOKUP(First_Validations__2[[#This Row],[CountryReq]],Last_Validations[],COLUMNS($B:D)+1,FALSE)</f>
        <v>1</v>
      </c>
      <c r="X1035" s="36">
        <f>VLOOKUP(First_Validations__2[[#This Row],[CountryReq]],Last_Validations[],COLUMNS($B:E)+1,FALSE)</f>
        <v>29</v>
      </c>
      <c r="Y1035" s="36" t="str">
        <f>VLOOKUP(First_Validations__2[[#This Row],[CountryReq]],Last_Validations[],COLUMNS($B:F)+1,FALSE)</f>
        <v>Senegal: 2017</v>
      </c>
      <c r="Z1035" s="36" t="str">
        <f>VLOOKUP(First_Validations__2[[#This Row],[CountryReq]],Last_Validations[],COLUMNS($B:G)+1,FALSE)</f>
        <v>SEN</v>
      </c>
      <c r="AA1035" s="36" t="str">
        <f>VLOOKUP(First_Validations__2[[#This Row],[CountryReq]],Last_Validations[],COLUMNS($B:H)+1,FALSE)</f>
        <v>Senegal</v>
      </c>
      <c r="AB1035" s="36" t="str">
        <f>VLOOKUP(First_Validations__2[[#This Row],[CountryReq]],Last_Validations[],COLUMNS($B:I)+1,FALSE)</f>
        <v>https://eiti.org/BD/2018-23</v>
      </c>
      <c r="AC1035" s="36" t="str">
        <f>VLOOKUP(First_Validations__2[[#This Row],[CountryReq]],Last_Validations[],COLUMNS($B:J)+1,FALSE)</f>
        <v>https://eiti.org/document/senegal-validation-2017</v>
      </c>
      <c r="AD1035" s="36">
        <f>VLOOKUP(First_Validations__2[[#This Row],[CountryReq]],Last_Validations[],COLUMNS($B:K)+1,FALSE)</f>
        <v>2017</v>
      </c>
      <c r="AE1035" s="36">
        <f>VLOOKUP(First_Validations__2[[#This Row],[CountryReq]],Last_Validations[],COLUMNS($B:L)+1,FALSE)</f>
        <v>2018</v>
      </c>
      <c r="AF1035" s="36" t="str">
        <f>VLOOKUP(First_Validations__2[[#This Row],[CountryReq]],Last_Validations[],COLUMNS($B:M)+1,FALSE)</f>
        <v>Satisfactory progress</v>
      </c>
      <c r="AG1035" s="36" t="str">
        <f>VLOOKUP(First_Validations__2[[#This Row],[CountryReq]],Last_Validations[],COLUMNS($B:N)+1,FALSE)</f>
        <v>Government engagement (#1.1)</v>
      </c>
      <c r="AH1035" s="36">
        <f>VLOOKUP(First_Validations__2[[#This Row],[CountryReq]],Last_Validations[],COLUMNS($B:O)+1,FALSE)</f>
        <v>5</v>
      </c>
      <c r="AI1035" s="36" t="str">
        <f>VLOOKUP(First_Validations__2[[#This Row],[CountryReq]],Last_Validations[],COLUMNS($B:P)+1,FALSE)</f>
        <v>Satisfactory progress</v>
      </c>
      <c r="AJ1035" s="36" t="str">
        <f>VLOOKUP(First_Validations__2[[#This Row],[CountryReq]],Last_Validations[],COLUMNS($B:Q)+1,FALSE)</f>
        <v>There are regular, public statements of support from the government, a senior individual has been appointed to lead on the implementation of the EITI and senior government officials are represented on the MSG. In the International Secretariat’s view, Senegal has gone beyond the  minimum requirement given the government’s meaningful use of the EITI to drive reforms. The government has enacted legal reforms to facilitate EITI implementation and actively followed up with non-reporting companies, while also using the EITI by proactively following up on EITI recommendations to drive further reforms in the governance of mining, oil and gas.</v>
      </c>
      <c r="AK1035" s="36" t="str">
        <f>VLOOKUP(First_Validations__2[[#This Row],[CountryReq]],Last_Validations[],COLUMNS($B:R)+1,FALSE)</f>
        <v>https://eiti.org/senegal#senegals-progress-by-requirement</v>
      </c>
      <c r="AL1035" s="36" t="str">
        <f>VLOOKUP(First_Validations__2[[#This Row],[CountryReq]],Last_Validations[],COLUMNS($B:S)+1,FALSE)</f>
        <v>http://itie.sn/</v>
      </c>
      <c r="AM1035" s="36" t="str">
        <f>VLOOKUP(First_Validations__2[[#This Row],[CountryReq]],Last_Validations[],COLUMNS($B:T)+1,FALSE)</f>
        <v>https://eiti.org/api/v1.0/score_data/29</v>
      </c>
      <c r="AN1035" s="36" t="str">
        <f>IF(First_Validations__2[[#This Row],[FirstValidation.Country: Year]]=First_Validations__2[[#This Row],[Country: Year]],"First","Second / Last")</f>
        <v>First</v>
      </c>
      <c r="AO1035" s="36">
        <f>IF(AND(First_Validations__2[[#This Row],[FirstValidation.Validation score]]&lt;5,First_Validations__2[[#This Row],[FirstValidation.Validation score]]&gt;1),1,0)</f>
        <v>0</v>
      </c>
      <c r="AP1035" s="36">
        <f>First_Validations__2[[#This Row],[Validation score]]-First_Validations__2[[#This Row],[FirstValidation.Validation score]]</f>
        <v>0</v>
      </c>
      <c r="AQ1035" s="36">
        <f>IF(AND(First_Validations__2[[#This Row],[Corrective action]]=1,First_Validations__2[[#This Row],[Validation score]]&lt;5,First_Validations__2[[#This Row],[Validation score]]&gt;1),1,0)</f>
        <v>0</v>
      </c>
      <c r="AR1035" s="36">
        <f>IF(AND(First_Validations__2[[#This Row],[Corrective action]]=1,OR(First_Validations__2[[#This Row],[Validation score]]&gt;4,First_Validations__2[[#This Row],[Validation score]]&lt;2)),1,0)</f>
        <v>0</v>
      </c>
      <c r="AS10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5" s="36" t="str">
        <f>VLOOKUP(First_Validations__2[[#This Row],[Requirement ('#)]],Requirements[[Requirements]:[Categories2]],2,FALSE)</f>
        <v>MSG Oversight</v>
      </c>
    </row>
    <row r="1036" spans="2:46">
      <c r="B1036" s="34" t="s">
        <v>1623</v>
      </c>
      <c r="C1036" s="34">
        <v>1</v>
      </c>
      <c r="D1036" s="34">
        <v>29</v>
      </c>
      <c r="E1036" s="34" t="s">
        <v>810</v>
      </c>
      <c r="F1036" s="34" t="s">
        <v>1624</v>
      </c>
      <c r="G1036" s="34" t="s">
        <v>1623</v>
      </c>
      <c r="H1036" s="34" t="s">
        <v>811</v>
      </c>
      <c r="I1036" s="34" t="s">
        <v>812</v>
      </c>
      <c r="J1036" s="34">
        <v>2017</v>
      </c>
      <c r="K1036" s="34">
        <v>2018</v>
      </c>
      <c r="L1036" s="34" t="s">
        <v>1768</v>
      </c>
      <c r="M1036" s="34" t="s">
        <v>1787</v>
      </c>
      <c r="N1036" s="34">
        <v>5</v>
      </c>
      <c r="O1036" s="34" t="s">
        <v>1768</v>
      </c>
      <c r="P1036" s="34" t="s">
        <v>815</v>
      </c>
      <c r="Q1036" s="34" t="s">
        <v>1854</v>
      </c>
      <c r="R1036" s="34" t="s">
        <v>1626</v>
      </c>
      <c r="S1036" s="34" t="s">
        <v>1855</v>
      </c>
      <c r="T1036" s="34" t="s">
        <v>3013</v>
      </c>
      <c r="U1036" s="36" t="str">
        <f>VLOOKUP(First_Validations__2[[#This Row],[CountryReq]],Last_Validations[],COLUMNS($B:B)+1,FALSE)</f>
        <v>Senegal: 2017</v>
      </c>
      <c r="V1036" s="36" t="str">
        <f>VLOOKUP(First_Validations__2[[#This Row],[CountryReq]],Last_Validations[],COLUMNS($B:C)+1,FALSE)</f>
        <v>Senegal</v>
      </c>
      <c r="W1036" s="36">
        <f>VLOOKUP(First_Validations__2[[#This Row],[CountryReq]],Last_Validations[],COLUMNS($B:D)+1,FALSE)</f>
        <v>1</v>
      </c>
      <c r="X1036" s="36">
        <f>VLOOKUP(First_Validations__2[[#This Row],[CountryReq]],Last_Validations[],COLUMNS($B:E)+1,FALSE)</f>
        <v>29</v>
      </c>
      <c r="Y1036" s="36" t="str">
        <f>VLOOKUP(First_Validations__2[[#This Row],[CountryReq]],Last_Validations[],COLUMNS($B:F)+1,FALSE)</f>
        <v>Senegal: 2017</v>
      </c>
      <c r="Z1036" s="36" t="str">
        <f>VLOOKUP(First_Validations__2[[#This Row],[CountryReq]],Last_Validations[],COLUMNS($B:G)+1,FALSE)</f>
        <v>SEN</v>
      </c>
      <c r="AA1036" s="36" t="str">
        <f>VLOOKUP(First_Validations__2[[#This Row],[CountryReq]],Last_Validations[],COLUMNS($B:H)+1,FALSE)</f>
        <v>Senegal</v>
      </c>
      <c r="AB1036" s="36" t="str">
        <f>VLOOKUP(First_Validations__2[[#This Row],[CountryReq]],Last_Validations[],COLUMNS($B:I)+1,FALSE)</f>
        <v>https://eiti.org/BD/2018-23</v>
      </c>
      <c r="AC1036" s="36" t="str">
        <f>VLOOKUP(First_Validations__2[[#This Row],[CountryReq]],Last_Validations[],COLUMNS($B:J)+1,FALSE)</f>
        <v>https://eiti.org/document/senegal-validation-2017</v>
      </c>
      <c r="AD1036" s="36">
        <f>VLOOKUP(First_Validations__2[[#This Row],[CountryReq]],Last_Validations[],COLUMNS($B:K)+1,FALSE)</f>
        <v>2017</v>
      </c>
      <c r="AE1036" s="36">
        <f>VLOOKUP(First_Validations__2[[#This Row],[CountryReq]],Last_Validations[],COLUMNS($B:L)+1,FALSE)</f>
        <v>2018</v>
      </c>
      <c r="AF1036" s="36" t="str">
        <f>VLOOKUP(First_Validations__2[[#This Row],[CountryReq]],Last_Validations[],COLUMNS($B:M)+1,FALSE)</f>
        <v>Satisfactory progress</v>
      </c>
      <c r="AG1036" s="36" t="str">
        <f>VLOOKUP(First_Validations__2[[#This Row],[CountryReq]],Last_Validations[],COLUMNS($B:N)+1,FALSE)</f>
        <v>Industry engagement (#1.2)</v>
      </c>
      <c r="AH1036" s="36">
        <f>VLOOKUP(First_Validations__2[[#This Row],[CountryReq]],Last_Validations[],COLUMNS($B:O)+1,FALSE)</f>
        <v>5</v>
      </c>
      <c r="AI1036" s="36" t="str">
        <f>VLOOKUP(First_Validations__2[[#This Row],[CountryReq]],Last_Validations[],COLUMNS($B:P)+1,FALSE)</f>
        <v>Satisfactory progress</v>
      </c>
      <c r="AJ1036" s="36" t="str">
        <f>VLOOKUP(First_Validations__2[[#This Row],[CountryReq]],Last_Validations[],COLUMNS($B:Q)+1,FALSE)</f>
        <v>Mining, oil and gas companies are actively and effectively engaged in the EITI process, both as providers of information and in the design, implementation, monitoring and evaluation of the EITI process. Industry representatives are taking part in outreach and efforts to promote public debate, both at a national level and in regional roadshows. The introduction of legal requirements for EITI participation in sector legislation for mining (in November 2016) and oil and gas (planned for 2017), is bolstering the institutionalisation of EITI in Senegal.</v>
      </c>
      <c r="AK1036" s="36" t="str">
        <f>VLOOKUP(First_Validations__2[[#This Row],[CountryReq]],Last_Validations[],COLUMNS($B:R)+1,FALSE)</f>
        <v>https://eiti.org/senegal#senegals-progress-by-requirement</v>
      </c>
      <c r="AL1036" s="36" t="str">
        <f>VLOOKUP(First_Validations__2[[#This Row],[CountryReq]],Last_Validations[],COLUMNS($B:S)+1,FALSE)</f>
        <v>http://itie.sn/</v>
      </c>
      <c r="AM1036" s="36" t="str">
        <f>VLOOKUP(First_Validations__2[[#This Row],[CountryReq]],Last_Validations[],COLUMNS($B:T)+1,FALSE)</f>
        <v>https://eiti.org/api/v1.0/score_data/29</v>
      </c>
      <c r="AN1036" s="36" t="str">
        <f>IF(First_Validations__2[[#This Row],[FirstValidation.Country: Year]]=First_Validations__2[[#This Row],[Country: Year]],"First","Second / Last")</f>
        <v>First</v>
      </c>
      <c r="AO1036" s="36">
        <f>IF(AND(First_Validations__2[[#This Row],[FirstValidation.Validation score]]&lt;5,First_Validations__2[[#This Row],[FirstValidation.Validation score]]&gt;1),1,0)</f>
        <v>0</v>
      </c>
      <c r="AP1036" s="36">
        <f>First_Validations__2[[#This Row],[Validation score]]-First_Validations__2[[#This Row],[FirstValidation.Validation score]]</f>
        <v>0</v>
      </c>
      <c r="AQ1036" s="36">
        <f>IF(AND(First_Validations__2[[#This Row],[Corrective action]]=1,First_Validations__2[[#This Row],[Validation score]]&lt;5,First_Validations__2[[#This Row],[Validation score]]&gt;1),1,0)</f>
        <v>0</v>
      </c>
      <c r="AR1036" s="36">
        <f>IF(AND(First_Validations__2[[#This Row],[Corrective action]]=1,OR(First_Validations__2[[#This Row],[Validation score]]&gt;4,First_Validations__2[[#This Row],[Validation score]]&lt;2)),1,0)</f>
        <v>0</v>
      </c>
      <c r="AS10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6" s="36" t="str">
        <f>VLOOKUP(First_Validations__2[[#This Row],[Requirement ('#)]],Requirements[[Requirements]:[Categories2]],2,FALSE)</f>
        <v>MSG Oversight</v>
      </c>
    </row>
    <row r="1037" spans="2:46">
      <c r="B1037" s="34" t="s">
        <v>1623</v>
      </c>
      <c r="C1037" s="34">
        <v>1</v>
      </c>
      <c r="D1037" s="34">
        <v>29</v>
      </c>
      <c r="E1037" s="34" t="s">
        <v>810</v>
      </c>
      <c r="F1037" s="34" t="s">
        <v>1624</v>
      </c>
      <c r="G1037" s="34" t="s">
        <v>1623</v>
      </c>
      <c r="H1037" s="34" t="s">
        <v>811</v>
      </c>
      <c r="I1037" s="34" t="s">
        <v>812</v>
      </c>
      <c r="J1037" s="34">
        <v>2017</v>
      </c>
      <c r="K1037" s="34">
        <v>2018</v>
      </c>
      <c r="L1037" s="34" t="s">
        <v>1768</v>
      </c>
      <c r="M1037" s="34" t="s">
        <v>1792</v>
      </c>
      <c r="N1037" s="34">
        <v>5</v>
      </c>
      <c r="O1037" s="34" t="s">
        <v>1768</v>
      </c>
      <c r="P1037" s="34" t="s">
        <v>820</v>
      </c>
      <c r="Q1037" s="34" t="s">
        <v>1854</v>
      </c>
      <c r="R1037" s="34" t="s">
        <v>1626</v>
      </c>
      <c r="S1037" s="34" t="s">
        <v>1855</v>
      </c>
      <c r="T1037" s="34" t="s">
        <v>3008</v>
      </c>
      <c r="U1037" s="36" t="str">
        <f>VLOOKUP(First_Validations__2[[#This Row],[CountryReq]],Last_Validations[],COLUMNS($B:B)+1,FALSE)</f>
        <v>Senegal: 2017</v>
      </c>
      <c r="V1037" s="36" t="str">
        <f>VLOOKUP(First_Validations__2[[#This Row],[CountryReq]],Last_Validations[],COLUMNS($B:C)+1,FALSE)</f>
        <v>Senegal</v>
      </c>
      <c r="W1037" s="36">
        <f>VLOOKUP(First_Validations__2[[#This Row],[CountryReq]],Last_Validations[],COLUMNS($B:D)+1,FALSE)</f>
        <v>1</v>
      </c>
      <c r="X1037" s="36">
        <f>VLOOKUP(First_Validations__2[[#This Row],[CountryReq]],Last_Validations[],COLUMNS($B:E)+1,FALSE)</f>
        <v>29</v>
      </c>
      <c r="Y1037" s="36" t="str">
        <f>VLOOKUP(First_Validations__2[[#This Row],[CountryReq]],Last_Validations[],COLUMNS($B:F)+1,FALSE)</f>
        <v>Senegal: 2017</v>
      </c>
      <c r="Z1037" s="36" t="str">
        <f>VLOOKUP(First_Validations__2[[#This Row],[CountryReq]],Last_Validations[],COLUMNS($B:G)+1,FALSE)</f>
        <v>SEN</v>
      </c>
      <c r="AA1037" s="36" t="str">
        <f>VLOOKUP(First_Validations__2[[#This Row],[CountryReq]],Last_Validations[],COLUMNS($B:H)+1,FALSE)</f>
        <v>Senegal</v>
      </c>
      <c r="AB1037" s="36" t="str">
        <f>VLOOKUP(First_Validations__2[[#This Row],[CountryReq]],Last_Validations[],COLUMNS($B:I)+1,FALSE)</f>
        <v>https://eiti.org/BD/2018-23</v>
      </c>
      <c r="AC1037" s="36" t="str">
        <f>VLOOKUP(First_Validations__2[[#This Row],[CountryReq]],Last_Validations[],COLUMNS($B:J)+1,FALSE)</f>
        <v>https://eiti.org/document/senegal-validation-2017</v>
      </c>
      <c r="AD1037" s="36">
        <f>VLOOKUP(First_Validations__2[[#This Row],[CountryReq]],Last_Validations[],COLUMNS($B:K)+1,FALSE)</f>
        <v>2017</v>
      </c>
      <c r="AE1037" s="36">
        <f>VLOOKUP(First_Validations__2[[#This Row],[CountryReq]],Last_Validations[],COLUMNS($B:L)+1,FALSE)</f>
        <v>2018</v>
      </c>
      <c r="AF1037" s="36" t="str">
        <f>VLOOKUP(First_Validations__2[[#This Row],[CountryReq]],Last_Validations[],COLUMNS($B:M)+1,FALSE)</f>
        <v>Satisfactory progress</v>
      </c>
      <c r="AG1037" s="36" t="str">
        <f>VLOOKUP(First_Validations__2[[#This Row],[CountryReq]],Last_Validations[],COLUMNS($B:N)+1,FALSE)</f>
        <v>License allocations (#2.2)</v>
      </c>
      <c r="AH1037" s="36">
        <f>VLOOKUP(First_Validations__2[[#This Row],[CountryReq]],Last_Validations[],COLUMNS($B:O)+1,FALSE)</f>
        <v>5</v>
      </c>
      <c r="AI1037" s="36" t="str">
        <f>VLOOKUP(First_Validations__2[[#This Row],[CountryReq]],Last_Validations[],COLUMNS($B:P)+1,FALSE)</f>
        <v>Satisfactory progress</v>
      </c>
      <c r="AJ1037" s="36" t="str">
        <f>VLOOKUP(First_Validations__2[[#This Row],[CountryReq]],Last_Validations[],COLUMNS($B:Q)+1,FALSE)</f>
        <v>The 2014 EITI Report highlights the mining, oil and gas licenses awarded and transferred in 2014 and describes the general statutory procedures for awarding and transferring such licenses, which is vague in terms of the specific technical and financial criteria assessed. It provides a description of the actual procedures followed for awarding and transferring the licenses in 2014, including some technical and financial criteria assessed. Given the lack of specificity in the regulations, the IA considers that the transfer of oil and gas licenses was in line with statutory procedures. The descriptions provided of the mining license awards in 2014 appear in line with statutory procedures, even if this is not explicitly stated in the 2014 EITI Report. However, the 2014 EITI Report does not comment on any non-trivial deviations in the award of 14 artisanal mining licenses and 21 quarrying licenses awarded in 2014. The MSG has contracted a dedicated study into mining, oil and gas license allocations and transfers in the 2014-16 period to support concrete policy reform proposals, which it expects to publish in the final quarter of 2017.</v>
      </c>
      <c r="AK1037" s="36" t="str">
        <f>VLOOKUP(First_Validations__2[[#This Row],[CountryReq]],Last_Validations[],COLUMNS($B:R)+1,FALSE)</f>
        <v>https://eiti.org/senegal#senegals-progress-by-requirement</v>
      </c>
      <c r="AL1037" s="36" t="str">
        <f>VLOOKUP(First_Validations__2[[#This Row],[CountryReq]],Last_Validations[],COLUMNS($B:S)+1,FALSE)</f>
        <v>http://itie.sn/</v>
      </c>
      <c r="AM1037" s="36" t="str">
        <f>VLOOKUP(First_Validations__2[[#This Row],[CountryReq]],Last_Validations[],COLUMNS($B:T)+1,FALSE)</f>
        <v>https://eiti.org/api/v1.0/score_data/29</v>
      </c>
      <c r="AN1037" s="36" t="str">
        <f>IF(First_Validations__2[[#This Row],[FirstValidation.Country: Year]]=First_Validations__2[[#This Row],[Country: Year]],"First","Second / Last")</f>
        <v>First</v>
      </c>
      <c r="AO1037" s="36">
        <f>IF(AND(First_Validations__2[[#This Row],[FirstValidation.Validation score]]&lt;5,First_Validations__2[[#This Row],[FirstValidation.Validation score]]&gt;1),1,0)</f>
        <v>0</v>
      </c>
      <c r="AP1037" s="36">
        <f>First_Validations__2[[#This Row],[Validation score]]-First_Validations__2[[#This Row],[FirstValidation.Validation score]]</f>
        <v>0</v>
      </c>
      <c r="AQ1037" s="36">
        <f>IF(AND(First_Validations__2[[#This Row],[Corrective action]]=1,First_Validations__2[[#This Row],[Validation score]]&lt;5,First_Validations__2[[#This Row],[Validation score]]&gt;1),1,0)</f>
        <v>0</v>
      </c>
      <c r="AR1037" s="36">
        <f>IF(AND(First_Validations__2[[#This Row],[Corrective action]]=1,OR(First_Validations__2[[#This Row],[Validation score]]&gt;4,First_Validations__2[[#This Row],[Validation score]]&lt;2)),1,0)</f>
        <v>0</v>
      </c>
      <c r="AS10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7" s="36" t="str">
        <f>VLOOKUP(First_Validations__2[[#This Row],[Requirement ('#)]],Requirements[[Requirements]:[Categories2]],2,FALSE)</f>
        <v>Licenses and contracts</v>
      </c>
    </row>
    <row r="1038" spans="2:46">
      <c r="B1038" s="34" t="s">
        <v>1623</v>
      </c>
      <c r="C1038" s="34">
        <v>1</v>
      </c>
      <c r="D1038" s="34">
        <v>29</v>
      </c>
      <c r="E1038" s="34" t="s">
        <v>810</v>
      </c>
      <c r="F1038" s="34" t="s">
        <v>1624</v>
      </c>
      <c r="G1038" s="34" t="s">
        <v>1623</v>
      </c>
      <c r="H1038" s="34" t="s">
        <v>811</v>
      </c>
      <c r="I1038" s="34" t="s">
        <v>812</v>
      </c>
      <c r="J1038" s="34">
        <v>2017</v>
      </c>
      <c r="K1038" s="34">
        <v>2018</v>
      </c>
      <c r="L1038" s="34" t="s">
        <v>1768</v>
      </c>
      <c r="M1038" s="34" t="s">
        <v>1793</v>
      </c>
      <c r="N1038" s="34">
        <v>5</v>
      </c>
      <c r="O1038" s="34" t="s">
        <v>1768</v>
      </c>
      <c r="P1038" s="34" t="s">
        <v>821</v>
      </c>
      <c r="Q1038" s="34" t="s">
        <v>1854</v>
      </c>
      <c r="R1038" s="34" t="s">
        <v>1626</v>
      </c>
      <c r="S1038" s="34" t="s">
        <v>1855</v>
      </c>
      <c r="T1038" s="34" t="s">
        <v>3011</v>
      </c>
      <c r="U1038" s="36" t="str">
        <f>VLOOKUP(First_Validations__2[[#This Row],[CountryReq]],Last_Validations[],COLUMNS($B:B)+1,FALSE)</f>
        <v>Senegal: 2017</v>
      </c>
      <c r="V1038" s="36" t="str">
        <f>VLOOKUP(First_Validations__2[[#This Row],[CountryReq]],Last_Validations[],COLUMNS($B:C)+1,FALSE)</f>
        <v>Senegal</v>
      </c>
      <c r="W1038" s="36">
        <f>VLOOKUP(First_Validations__2[[#This Row],[CountryReq]],Last_Validations[],COLUMNS($B:D)+1,FALSE)</f>
        <v>1</v>
      </c>
      <c r="X1038" s="36">
        <f>VLOOKUP(First_Validations__2[[#This Row],[CountryReq]],Last_Validations[],COLUMNS($B:E)+1,FALSE)</f>
        <v>29</v>
      </c>
      <c r="Y1038" s="36" t="str">
        <f>VLOOKUP(First_Validations__2[[#This Row],[CountryReq]],Last_Validations[],COLUMNS($B:F)+1,FALSE)</f>
        <v>Senegal: 2017</v>
      </c>
      <c r="Z1038" s="36" t="str">
        <f>VLOOKUP(First_Validations__2[[#This Row],[CountryReq]],Last_Validations[],COLUMNS($B:G)+1,FALSE)</f>
        <v>SEN</v>
      </c>
      <c r="AA1038" s="36" t="str">
        <f>VLOOKUP(First_Validations__2[[#This Row],[CountryReq]],Last_Validations[],COLUMNS($B:H)+1,FALSE)</f>
        <v>Senegal</v>
      </c>
      <c r="AB1038" s="36" t="str">
        <f>VLOOKUP(First_Validations__2[[#This Row],[CountryReq]],Last_Validations[],COLUMNS($B:I)+1,FALSE)</f>
        <v>https://eiti.org/BD/2018-23</v>
      </c>
      <c r="AC1038" s="36" t="str">
        <f>VLOOKUP(First_Validations__2[[#This Row],[CountryReq]],Last_Validations[],COLUMNS($B:J)+1,FALSE)</f>
        <v>https://eiti.org/document/senegal-validation-2017</v>
      </c>
      <c r="AD1038" s="36">
        <f>VLOOKUP(First_Validations__2[[#This Row],[CountryReq]],Last_Validations[],COLUMNS($B:K)+1,FALSE)</f>
        <v>2017</v>
      </c>
      <c r="AE1038" s="36">
        <f>VLOOKUP(First_Validations__2[[#This Row],[CountryReq]],Last_Validations[],COLUMNS($B:L)+1,FALSE)</f>
        <v>2018</v>
      </c>
      <c r="AF1038" s="36" t="str">
        <f>VLOOKUP(First_Validations__2[[#This Row],[CountryReq]],Last_Validations[],COLUMNS($B:M)+1,FALSE)</f>
        <v>Satisfactory progress</v>
      </c>
      <c r="AG1038" s="36" t="str">
        <f>VLOOKUP(First_Validations__2[[#This Row],[CountryReq]],Last_Validations[],COLUMNS($B:N)+1,FALSE)</f>
        <v>License register (#2.3)</v>
      </c>
      <c r="AH1038" s="36">
        <f>VLOOKUP(First_Validations__2[[#This Row],[CountryReq]],Last_Validations[],COLUMNS($B:O)+1,FALSE)</f>
        <v>5</v>
      </c>
      <c r="AI1038" s="36" t="str">
        <f>VLOOKUP(First_Validations__2[[#This Row],[CountryReq]],Last_Validations[],COLUMNS($B:P)+1,FALSE)</f>
        <v>Satisfactory progress</v>
      </c>
      <c r="AJ1038" s="36" t="str">
        <f>VLOOKUP(First_Validations__2[[#This Row],[CountryReq]],Last_Validations[],COLUMNS($B:Q)+1,FALSE)</f>
        <v>While the 2014 EITI Report and EITI Senegal website provide most of the information on mining, oil and gas licenses held by material companies, the date of expiry of one mining exploration license is missing. However, stakeholders confirmed that this license, held by the government as an artisanal gold mining corridor, did not have a date of expiry in 2014. While dates of award and/or expiry are missing for a handful of quarrying licenses, none of these is held by a material company included in the scope of reporting for the 2014 EITI Report.</v>
      </c>
      <c r="AK1038" s="36" t="str">
        <f>VLOOKUP(First_Validations__2[[#This Row],[CountryReq]],Last_Validations[],COLUMNS($B:R)+1,FALSE)</f>
        <v>https://eiti.org/senegal#senegals-progress-by-requirement</v>
      </c>
      <c r="AL1038" s="36" t="str">
        <f>VLOOKUP(First_Validations__2[[#This Row],[CountryReq]],Last_Validations[],COLUMNS($B:S)+1,FALSE)</f>
        <v>http://itie.sn/</v>
      </c>
      <c r="AM1038" s="36" t="str">
        <f>VLOOKUP(First_Validations__2[[#This Row],[CountryReq]],Last_Validations[],COLUMNS($B:T)+1,FALSE)</f>
        <v>https://eiti.org/api/v1.0/score_data/29</v>
      </c>
      <c r="AN1038" s="36" t="str">
        <f>IF(First_Validations__2[[#This Row],[FirstValidation.Country: Year]]=First_Validations__2[[#This Row],[Country: Year]],"First","Second / Last")</f>
        <v>First</v>
      </c>
      <c r="AO1038" s="36">
        <f>IF(AND(First_Validations__2[[#This Row],[FirstValidation.Validation score]]&lt;5,First_Validations__2[[#This Row],[FirstValidation.Validation score]]&gt;1),1,0)</f>
        <v>0</v>
      </c>
      <c r="AP1038" s="36">
        <f>First_Validations__2[[#This Row],[Validation score]]-First_Validations__2[[#This Row],[FirstValidation.Validation score]]</f>
        <v>0</v>
      </c>
      <c r="AQ1038" s="36">
        <f>IF(AND(First_Validations__2[[#This Row],[Corrective action]]=1,First_Validations__2[[#This Row],[Validation score]]&lt;5,First_Validations__2[[#This Row],[Validation score]]&gt;1),1,0)</f>
        <v>0</v>
      </c>
      <c r="AR1038" s="36">
        <f>IF(AND(First_Validations__2[[#This Row],[Corrective action]]=1,OR(First_Validations__2[[#This Row],[Validation score]]&gt;4,First_Validations__2[[#This Row],[Validation score]]&lt;2)),1,0)</f>
        <v>0</v>
      </c>
      <c r="AS10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8" s="36" t="str">
        <f>VLOOKUP(First_Validations__2[[#This Row],[Requirement ('#)]],Requirements[[Requirements]:[Categories2]],2,FALSE)</f>
        <v>Licenses and contracts</v>
      </c>
    </row>
    <row r="1039" spans="2:46">
      <c r="B1039" s="34" t="s">
        <v>1623</v>
      </c>
      <c r="C1039" s="34">
        <v>1</v>
      </c>
      <c r="D1039" s="34">
        <v>29</v>
      </c>
      <c r="E1039" s="34" t="s">
        <v>810</v>
      </c>
      <c r="F1039" s="34" t="s">
        <v>1624</v>
      </c>
      <c r="G1039" s="34" t="s">
        <v>1623</v>
      </c>
      <c r="H1039" s="34" t="s">
        <v>811</v>
      </c>
      <c r="I1039" s="34" t="s">
        <v>812</v>
      </c>
      <c r="J1039" s="34">
        <v>2017</v>
      </c>
      <c r="K1039" s="34">
        <v>2018</v>
      </c>
      <c r="L1039" s="34" t="s">
        <v>1768</v>
      </c>
      <c r="M1039" s="34" t="s">
        <v>1790</v>
      </c>
      <c r="N1039" s="34">
        <v>5</v>
      </c>
      <c r="O1039" s="34" t="s">
        <v>1768</v>
      </c>
      <c r="P1039" s="34" t="s">
        <v>818</v>
      </c>
      <c r="Q1039" s="34" t="s">
        <v>1854</v>
      </c>
      <c r="R1039" s="34" t="s">
        <v>1626</v>
      </c>
      <c r="S1039" s="34" t="s">
        <v>1855</v>
      </c>
      <c r="T1039" s="34" t="s">
        <v>3014</v>
      </c>
      <c r="U1039" s="36" t="str">
        <f>VLOOKUP(First_Validations__2[[#This Row],[CountryReq]],Last_Validations[],COLUMNS($B:B)+1,FALSE)</f>
        <v>Senegal: 2017</v>
      </c>
      <c r="V1039" s="36" t="str">
        <f>VLOOKUP(First_Validations__2[[#This Row],[CountryReq]],Last_Validations[],COLUMNS($B:C)+1,FALSE)</f>
        <v>Senegal</v>
      </c>
      <c r="W1039" s="36">
        <f>VLOOKUP(First_Validations__2[[#This Row],[CountryReq]],Last_Validations[],COLUMNS($B:D)+1,FALSE)</f>
        <v>1</v>
      </c>
      <c r="X1039" s="36">
        <f>VLOOKUP(First_Validations__2[[#This Row],[CountryReq]],Last_Validations[],COLUMNS($B:E)+1,FALSE)</f>
        <v>29</v>
      </c>
      <c r="Y1039" s="36" t="str">
        <f>VLOOKUP(First_Validations__2[[#This Row],[CountryReq]],Last_Validations[],COLUMNS($B:F)+1,FALSE)</f>
        <v>Senegal: 2017</v>
      </c>
      <c r="Z1039" s="36" t="str">
        <f>VLOOKUP(First_Validations__2[[#This Row],[CountryReq]],Last_Validations[],COLUMNS($B:G)+1,FALSE)</f>
        <v>SEN</v>
      </c>
      <c r="AA1039" s="36" t="str">
        <f>VLOOKUP(First_Validations__2[[#This Row],[CountryReq]],Last_Validations[],COLUMNS($B:H)+1,FALSE)</f>
        <v>Senegal</v>
      </c>
      <c r="AB1039" s="36" t="str">
        <f>VLOOKUP(First_Validations__2[[#This Row],[CountryReq]],Last_Validations[],COLUMNS($B:I)+1,FALSE)</f>
        <v>https://eiti.org/BD/2018-23</v>
      </c>
      <c r="AC1039" s="36" t="str">
        <f>VLOOKUP(First_Validations__2[[#This Row],[CountryReq]],Last_Validations[],COLUMNS($B:J)+1,FALSE)</f>
        <v>https://eiti.org/document/senegal-validation-2017</v>
      </c>
      <c r="AD1039" s="36">
        <f>VLOOKUP(First_Validations__2[[#This Row],[CountryReq]],Last_Validations[],COLUMNS($B:K)+1,FALSE)</f>
        <v>2017</v>
      </c>
      <c r="AE1039" s="36">
        <f>VLOOKUP(First_Validations__2[[#This Row],[CountryReq]],Last_Validations[],COLUMNS($B:L)+1,FALSE)</f>
        <v>2018</v>
      </c>
      <c r="AF1039" s="36" t="str">
        <f>VLOOKUP(First_Validations__2[[#This Row],[CountryReq]],Last_Validations[],COLUMNS($B:M)+1,FALSE)</f>
        <v>Satisfactory progress</v>
      </c>
      <c r="AG1039" s="36" t="str">
        <f>VLOOKUP(First_Validations__2[[#This Row],[CountryReq]],Last_Validations[],COLUMNS($B:N)+1,FALSE)</f>
        <v>Workplan (#1.5)</v>
      </c>
      <c r="AH1039" s="36">
        <f>VLOOKUP(First_Validations__2[[#This Row],[CountryReq]],Last_Validations[],COLUMNS($B:O)+1,FALSE)</f>
        <v>5</v>
      </c>
      <c r="AI1039" s="36" t="str">
        <f>VLOOKUP(First_Validations__2[[#This Row],[CountryReq]],Last_Validations[],COLUMNS($B:P)+1,FALSE)</f>
        <v>Satisfactory progress</v>
      </c>
      <c r="AJ1039" s="36" t="str">
        <f>VLOOKUP(First_Validations__2[[#This Row],[CountryReq]],Last_Validations[],COLUMNS($B:Q)+1,FALSE)</f>
        <v>The 2017 EITI Senegal work plan and the 2017-2021 strategic plan are publicly accessible, produced in a timely manner and updated annually, with objectives aligned with national priorities. The work plan also includes specific activities to follow up on recommendations from EITI reporting. The three constituencies have consulted their broader stakeholder groups in preparing annual work plans since 2013. Delays in work plan implementation appear reasonable given funding constraints.</v>
      </c>
      <c r="AK1039" s="36" t="str">
        <f>VLOOKUP(First_Validations__2[[#This Row],[CountryReq]],Last_Validations[],COLUMNS($B:R)+1,FALSE)</f>
        <v>https://eiti.org/senegal#senegals-progress-by-requirement</v>
      </c>
      <c r="AL1039" s="36" t="str">
        <f>VLOOKUP(First_Validations__2[[#This Row],[CountryReq]],Last_Validations[],COLUMNS($B:S)+1,FALSE)</f>
        <v>http://itie.sn/</v>
      </c>
      <c r="AM1039" s="36" t="str">
        <f>VLOOKUP(First_Validations__2[[#This Row],[CountryReq]],Last_Validations[],COLUMNS($B:T)+1,FALSE)</f>
        <v>https://eiti.org/api/v1.0/score_data/29</v>
      </c>
      <c r="AN1039" s="36" t="str">
        <f>IF(First_Validations__2[[#This Row],[FirstValidation.Country: Year]]=First_Validations__2[[#This Row],[Country: Year]],"First","Second / Last")</f>
        <v>First</v>
      </c>
      <c r="AO1039" s="36">
        <f>IF(AND(First_Validations__2[[#This Row],[FirstValidation.Validation score]]&lt;5,First_Validations__2[[#This Row],[FirstValidation.Validation score]]&gt;1),1,0)</f>
        <v>0</v>
      </c>
      <c r="AP1039" s="36">
        <f>First_Validations__2[[#This Row],[Validation score]]-First_Validations__2[[#This Row],[FirstValidation.Validation score]]</f>
        <v>0</v>
      </c>
      <c r="AQ1039" s="36">
        <f>IF(AND(First_Validations__2[[#This Row],[Corrective action]]=1,First_Validations__2[[#This Row],[Validation score]]&lt;5,First_Validations__2[[#This Row],[Validation score]]&gt;1),1,0)</f>
        <v>0</v>
      </c>
      <c r="AR1039" s="36">
        <f>IF(AND(First_Validations__2[[#This Row],[Corrective action]]=1,OR(First_Validations__2[[#This Row],[Validation score]]&gt;4,First_Validations__2[[#This Row],[Validation score]]&lt;2)),1,0)</f>
        <v>0</v>
      </c>
      <c r="AS10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39" s="36" t="str">
        <f>VLOOKUP(First_Validations__2[[#This Row],[Requirement ('#)]],Requirements[[Requirements]:[Categories2]],2,FALSE)</f>
        <v>MSG Oversight</v>
      </c>
    </row>
    <row r="1040" spans="2:46">
      <c r="B1040" s="34" t="s">
        <v>1623</v>
      </c>
      <c r="C1040" s="34">
        <v>1</v>
      </c>
      <c r="D1040" s="34">
        <v>29</v>
      </c>
      <c r="E1040" s="34" t="s">
        <v>810</v>
      </c>
      <c r="F1040" s="34" t="s">
        <v>1624</v>
      </c>
      <c r="G1040" s="34" t="s">
        <v>1623</v>
      </c>
      <c r="H1040" s="34" t="s">
        <v>811</v>
      </c>
      <c r="I1040" s="34" t="s">
        <v>812</v>
      </c>
      <c r="J1040" s="34">
        <v>2017</v>
      </c>
      <c r="K1040" s="34">
        <v>2018</v>
      </c>
      <c r="L1040" s="34" t="s">
        <v>1768</v>
      </c>
      <c r="M1040" s="34" t="s">
        <v>1791</v>
      </c>
      <c r="N1040" s="34">
        <v>5</v>
      </c>
      <c r="O1040" s="34" t="s">
        <v>1768</v>
      </c>
      <c r="P1040" s="34" t="s">
        <v>819</v>
      </c>
      <c r="Q1040" s="34" t="s">
        <v>1854</v>
      </c>
      <c r="R1040" s="34" t="s">
        <v>1626</v>
      </c>
      <c r="S1040" s="34" t="s">
        <v>1855</v>
      </c>
      <c r="T1040" s="34" t="s">
        <v>3009</v>
      </c>
      <c r="U1040" s="36" t="str">
        <f>VLOOKUP(First_Validations__2[[#This Row],[CountryReq]],Last_Validations[],COLUMNS($B:B)+1,FALSE)</f>
        <v>Senegal: 2017</v>
      </c>
      <c r="V1040" s="36" t="str">
        <f>VLOOKUP(First_Validations__2[[#This Row],[CountryReq]],Last_Validations[],COLUMNS($B:C)+1,FALSE)</f>
        <v>Senegal</v>
      </c>
      <c r="W1040" s="36">
        <f>VLOOKUP(First_Validations__2[[#This Row],[CountryReq]],Last_Validations[],COLUMNS($B:D)+1,FALSE)</f>
        <v>1</v>
      </c>
      <c r="X1040" s="36">
        <f>VLOOKUP(First_Validations__2[[#This Row],[CountryReq]],Last_Validations[],COLUMNS($B:E)+1,FALSE)</f>
        <v>29</v>
      </c>
      <c r="Y1040" s="36" t="str">
        <f>VLOOKUP(First_Validations__2[[#This Row],[CountryReq]],Last_Validations[],COLUMNS($B:F)+1,FALSE)</f>
        <v>Senegal: 2017</v>
      </c>
      <c r="Z1040" s="36" t="str">
        <f>VLOOKUP(First_Validations__2[[#This Row],[CountryReq]],Last_Validations[],COLUMNS($B:G)+1,FALSE)</f>
        <v>SEN</v>
      </c>
      <c r="AA1040" s="36" t="str">
        <f>VLOOKUP(First_Validations__2[[#This Row],[CountryReq]],Last_Validations[],COLUMNS($B:H)+1,FALSE)</f>
        <v>Senegal</v>
      </c>
      <c r="AB1040" s="36" t="str">
        <f>VLOOKUP(First_Validations__2[[#This Row],[CountryReq]],Last_Validations[],COLUMNS($B:I)+1,FALSE)</f>
        <v>https://eiti.org/BD/2018-23</v>
      </c>
      <c r="AC1040" s="36" t="str">
        <f>VLOOKUP(First_Validations__2[[#This Row],[CountryReq]],Last_Validations[],COLUMNS($B:J)+1,FALSE)</f>
        <v>https://eiti.org/document/senegal-validation-2017</v>
      </c>
      <c r="AD1040" s="36">
        <f>VLOOKUP(First_Validations__2[[#This Row],[CountryReq]],Last_Validations[],COLUMNS($B:K)+1,FALSE)</f>
        <v>2017</v>
      </c>
      <c r="AE1040" s="36">
        <f>VLOOKUP(First_Validations__2[[#This Row],[CountryReq]],Last_Validations[],COLUMNS($B:L)+1,FALSE)</f>
        <v>2018</v>
      </c>
      <c r="AF1040" s="36" t="str">
        <f>VLOOKUP(First_Validations__2[[#This Row],[CountryReq]],Last_Validations[],COLUMNS($B:M)+1,FALSE)</f>
        <v>Satisfactory progress</v>
      </c>
      <c r="AG1040" s="36" t="str">
        <f>VLOOKUP(First_Validations__2[[#This Row],[CountryReq]],Last_Validations[],COLUMNS($B:N)+1,FALSE)</f>
        <v>Legal framework (#2.1)</v>
      </c>
      <c r="AH1040" s="36">
        <f>VLOOKUP(First_Validations__2[[#This Row],[CountryReq]],Last_Validations[],COLUMNS($B:O)+1,FALSE)</f>
        <v>5</v>
      </c>
      <c r="AI1040" s="36" t="str">
        <f>VLOOKUP(First_Validations__2[[#This Row],[CountryReq]],Last_Validations[],COLUMNS($B:P)+1,FALSE)</f>
        <v>Satisfactory progress</v>
      </c>
      <c r="AJ1040" s="36" t="str">
        <f>VLOOKUP(First_Validations__2[[#This Row],[CountryReq]],Last_Validations[],COLUMNS($B:Q)+1,FALSE)</f>
        <v>The 2014 EITI Report provides an overview of relevant laws and 
regulations, government entities and fiscal terms, including the degree of fiscal devolution, in the mining, oil and gas sectors as well as brief commentary on current reforms.</v>
      </c>
      <c r="AK1040" s="36" t="str">
        <f>VLOOKUP(First_Validations__2[[#This Row],[CountryReq]],Last_Validations[],COLUMNS($B:R)+1,FALSE)</f>
        <v>https://eiti.org/senegal#senegals-progress-by-requirement</v>
      </c>
      <c r="AL1040" s="36" t="str">
        <f>VLOOKUP(First_Validations__2[[#This Row],[CountryReq]],Last_Validations[],COLUMNS($B:S)+1,FALSE)</f>
        <v>http://itie.sn/</v>
      </c>
      <c r="AM1040" s="36" t="str">
        <f>VLOOKUP(First_Validations__2[[#This Row],[CountryReq]],Last_Validations[],COLUMNS($B:T)+1,FALSE)</f>
        <v>https://eiti.org/api/v1.0/score_data/29</v>
      </c>
      <c r="AN1040" s="36" t="str">
        <f>IF(First_Validations__2[[#This Row],[FirstValidation.Country: Year]]=First_Validations__2[[#This Row],[Country: Year]],"First","Second / Last")</f>
        <v>First</v>
      </c>
      <c r="AO1040" s="36">
        <f>IF(AND(First_Validations__2[[#This Row],[FirstValidation.Validation score]]&lt;5,First_Validations__2[[#This Row],[FirstValidation.Validation score]]&gt;1),1,0)</f>
        <v>0</v>
      </c>
      <c r="AP1040" s="36">
        <f>First_Validations__2[[#This Row],[Validation score]]-First_Validations__2[[#This Row],[FirstValidation.Validation score]]</f>
        <v>0</v>
      </c>
      <c r="AQ1040" s="36">
        <f>IF(AND(First_Validations__2[[#This Row],[Corrective action]]=1,First_Validations__2[[#This Row],[Validation score]]&lt;5,First_Validations__2[[#This Row],[Validation score]]&gt;1),1,0)</f>
        <v>0</v>
      </c>
      <c r="AR1040" s="36">
        <f>IF(AND(First_Validations__2[[#This Row],[Corrective action]]=1,OR(First_Validations__2[[#This Row],[Validation score]]&gt;4,First_Validations__2[[#This Row],[Validation score]]&lt;2)),1,0)</f>
        <v>0</v>
      </c>
      <c r="AS10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0" s="36" t="str">
        <f>VLOOKUP(First_Validations__2[[#This Row],[Requirement ('#)]],Requirements[[Requirements]:[Categories2]],2,FALSE)</f>
        <v>Licenses and contracts</v>
      </c>
    </row>
    <row r="1041" spans="2:46">
      <c r="B1041" s="34" t="s">
        <v>1623</v>
      </c>
      <c r="C1041" s="34">
        <v>1</v>
      </c>
      <c r="D1041" s="34">
        <v>29</v>
      </c>
      <c r="E1041" s="34" t="s">
        <v>810</v>
      </c>
      <c r="F1041" s="34" t="s">
        <v>1624</v>
      </c>
      <c r="G1041" s="34" t="s">
        <v>1623</v>
      </c>
      <c r="H1041" s="34" t="s">
        <v>811</v>
      </c>
      <c r="I1041" s="34" t="s">
        <v>812</v>
      </c>
      <c r="J1041" s="34">
        <v>2017</v>
      </c>
      <c r="K1041" s="34">
        <v>2018</v>
      </c>
      <c r="L1041" s="34" t="s">
        <v>1768</v>
      </c>
      <c r="M1041" s="34" t="s">
        <v>1804</v>
      </c>
      <c r="N1041" s="34">
        <v>5</v>
      </c>
      <c r="O1041" s="34" t="s">
        <v>1768</v>
      </c>
      <c r="P1041" s="34" t="s">
        <v>830</v>
      </c>
      <c r="Q1041" s="34" t="s">
        <v>1854</v>
      </c>
      <c r="R1041" s="34" t="s">
        <v>1626</v>
      </c>
      <c r="S1041" s="34" t="s">
        <v>1855</v>
      </c>
      <c r="T1041" s="34" t="s">
        <v>3020</v>
      </c>
      <c r="U1041" s="36" t="str">
        <f>VLOOKUP(First_Validations__2[[#This Row],[CountryReq]],Last_Validations[],COLUMNS($B:B)+1,FALSE)</f>
        <v>Senegal: 2017</v>
      </c>
      <c r="V1041" s="36" t="str">
        <f>VLOOKUP(First_Validations__2[[#This Row],[CountryReq]],Last_Validations[],COLUMNS($B:C)+1,FALSE)</f>
        <v>Senegal</v>
      </c>
      <c r="W1041" s="36">
        <f>VLOOKUP(First_Validations__2[[#This Row],[CountryReq]],Last_Validations[],COLUMNS($B:D)+1,FALSE)</f>
        <v>1</v>
      </c>
      <c r="X1041" s="36">
        <f>VLOOKUP(First_Validations__2[[#This Row],[CountryReq]],Last_Validations[],COLUMNS($B:E)+1,FALSE)</f>
        <v>29</v>
      </c>
      <c r="Y1041" s="36" t="str">
        <f>VLOOKUP(First_Validations__2[[#This Row],[CountryReq]],Last_Validations[],COLUMNS($B:F)+1,FALSE)</f>
        <v>Senegal: 2017</v>
      </c>
      <c r="Z1041" s="36" t="str">
        <f>VLOOKUP(First_Validations__2[[#This Row],[CountryReq]],Last_Validations[],COLUMNS($B:G)+1,FALSE)</f>
        <v>SEN</v>
      </c>
      <c r="AA1041" s="36" t="str">
        <f>VLOOKUP(First_Validations__2[[#This Row],[CountryReq]],Last_Validations[],COLUMNS($B:H)+1,FALSE)</f>
        <v>Senegal</v>
      </c>
      <c r="AB1041" s="36" t="str">
        <f>VLOOKUP(First_Validations__2[[#This Row],[CountryReq]],Last_Validations[],COLUMNS($B:I)+1,FALSE)</f>
        <v>https://eiti.org/BD/2018-23</v>
      </c>
      <c r="AC1041" s="36" t="str">
        <f>VLOOKUP(First_Validations__2[[#This Row],[CountryReq]],Last_Validations[],COLUMNS($B:J)+1,FALSE)</f>
        <v>https://eiti.org/document/senegal-validation-2017</v>
      </c>
      <c r="AD1041" s="36">
        <f>VLOOKUP(First_Validations__2[[#This Row],[CountryReq]],Last_Validations[],COLUMNS($B:K)+1,FALSE)</f>
        <v>2017</v>
      </c>
      <c r="AE1041" s="36">
        <f>VLOOKUP(First_Validations__2[[#This Row],[CountryReq]],Last_Validations[],COLUMNS($B:L)+1,FALSE)</f>
        <v>2018</v>
      </c>
      <c r="AF1041" s="36" t="str">
        <f>VLOOKUP(First_Validations__2[[#This Row],[CountryReq]],Last_Validations[],COLUMNS($B:M)+1,FALSE)</f>
        <v>Satisfactory progress</v>
      </c>
      <c r="AG1041" s="36" t="str">
        <f>VLOOKUP(First_Validations__2[[#This Row],[CountryReq]],Last_Validations[],COLUMNS($B:N)+1,FALSE)</f>
        <v>Barter agreements (#4.3)</v>
      </c>
      <c r="AH1041" s="36">
        <f>VLOOKUP(First_Validations__2[[#This Row],[CountryReq]],Last_Validations[],COLUMNS($B:O)+1,FALSE)</f>
        <v>5</v>
      </c>
      <c r="AI1041" s="36" t="str">
        <f>VLOOKUP(First_Validations__2[[#This Row],[CountryReq]],Last_Validations[],COLUMNS($B:P)+1,FALSE)</f>
        <v>Satisfactory progress</v>
      </c>
      <c r="AJ1041" s="36" t="str">
        <f>VLOOKUP(First_Validations__2[[#This Row],[CountryReq]],Last_Validations[],COLUMNS($B:Q)+1,FALSE)</f>
        <v xml:space="preserve">The 2014 EITI Report describes the structure of a transaction related to the Teranga-OJVG acquisition as a barter, whereby the government renounced an option to acquire a stake in Teranga in exchange for the provision of infrastructure for the host community. While the 2014 EITI Report describes the transaction and the project, it only states that “the majority” of the USD 1.5m in infrastructure provided under the transaction in 2014 was through an Agricultural Development Project, but does not specify the exact breakdown in infrastructure development in 2014. However, as of 22 September 2017, additional information on the barter transaction was provided on the EITI Senegal website, disaggregated by transaction. </v>
      </c>
      <c r="AK1041" s="36" t="str">
        <f>VLOOKUP(First_Validations__2[[#This Row],[CountryReq]],Last_Validations[],COLUMNS($B:R)+1,FALSE)</f>
        <v>https://eiti.org/senegal#senegals-progress-by-requirement</v>
      </c>
      <c r="AL1041" s="36" t="str">
        <f>VLOOKUP(First_Validations__2[[#This Row],[CountryReq]],Last_Validations[],COLUMNS($B:S)+1,FALSE)</f>
        <v>http://itie.sn/</v>
      </c>
      <c r="AM1041" s="36" t="str">
        <f>VLOOKUP(First_Validations__2[[#This Row],[CountryReq]],Last_Validations[],COLUMNS($B:T)+1,FALSE)</f>
        <v>https://eiti.org/api/v1.0/score_data/29</v>
      </c>
      <c r="AN1041" s="36" t="str">
        <f>IF(First_Validations__2[[#This Row],[FirstValidation.Country: Year]]=First_Validations__2[[#This Row],[Country: Year]],"First","Second / Last")</f>
        <v>First</v>
      </c>
      <c r="AO1041" s="36">
        <f>IF(AND(First_Validations__2[[#This Row],[FirstValidation.Validation score]]&lt;5,First_Validations__2[[#This Row],[FirstValidation.Validation score]]&gt;1),1,0)</f>
        <v>0</v>
      </c>
      <c r="AP1041" s="36">
        <f>First_Validations__2[[#This Row],[Validation score]]-First_Validations__2[[#This Row],[FirstValidation.Validation score]]</f>
        <v>0</v>
      </c>
      <c r="AQ1041" s="36">
        <f>IF(AND(First_Validations__2[[#This Row],[Corrective action]]=1,First_Validations__2[[#This Row],[Validation score]]&lt;5,First_Validations__2[[#This Row],[Validation score]]&gt;1),1,0)</f>
        <v>0</v>
      </c>
      <c r="AR1041" s="36">
        <f>IF(AND(First_Validations__2[[#This Row],[Corrective action]]=1,OR(First_Validations__2[[#This Row],[Validation score]]&gt;4,First_Validations__2[[#This Row],[Validation score]]&lt;2)),1,0)</f>
        <v>0</v>
      </c>
      <c r="AS10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1" s="36" t="str">
        <f>VLOOKUP(First_Validations__2[[#This Row],[Requirement ('#)]],Requirements[[Requirements]:[Categories2]],2,FALSE)</f>
        <v>Revenue collection</v>
      </c>
    </row>
    <row r="1042" spans="2:46">
      <c r="B1042" s="34" t="s">
        <v>1623</v>
      </c>
      <c r="C1042" s="34">
        <v>1</v>
      </c>
      <c r="D1042" s="34">
        <v>29</v>
      </c>
      <c r="E1042" s="34" t="s">
        <v>810</v>
      </c>
      <c r="F1042" s="34" t="s">
        <v>1624</v>
      </c>
      <c r="G1042" s="34" t="s">
        <v>1623</v>
      </c>
      <c r="H1042" s="34" t="s">
        <v>811</v>
      </c>
      <c r="I1042" s="34" t="s">
        <v>812</v>
      </c>
      <c r="J1042" s="34">
        <v>2017</v>
      </c>
      <c r="K1042" s="34">
        <v>2018</v>
      </c>
      <c r="L1042" s="34" t="s">
        <v>1768</v>
      </c>
      <c r="M1042" s="34" t="s">
        <v>1815</v>
      </c>
      <c r="N1042" s="34">
        <v>0</v>
      </c>
      <c r="O1042" s="34" t="s">
        <v>4</v>
      </c>
      <c r="P1042" s="34" t="s">
        <v>841</v>
      </c>
      <c r="Q1042" s="34" t="s">
        <v>1854</v>
      </c>
      <c r="R1042" s="34" t="s">
        <v>1626</v>
      </c>
      <c r="S1042" s="34" t="s">
        <v>1855</v>
      </c>
      <c r="T1042" s="34" t="s">
        <v>3005</v>
      </c>
      <c r="U1042" s="36" t="str">
        <f>VLOOKUP(First_Validations__2[[#This Row],[CountryReq]],Last_Validations[],COLUMNS($B:B)+1,FALSE)</f>
        <v>Senegal: 2017</v>
      </c>
      <c r="V1042" s="36" t="str">
        <f>VLOOKUP(First_Validations__2[[#This Row],[CountryReq]],Last_Validations[],COLUMNS($B:C)+1,FALSE)</f>
        <v>Senegal</v>
      </c>
      <c r="W1042" s="36">
        <f>VLOOKUP(First_Validations__2[[#This Row],[CountryReq]],Last_Validations[],COLUMNS($B:D)+1,FALSE)</f>
        <v>1</v>
      </c>
      <c r="X1042" s="36">
        <f>VLOOKUP(First_Validations__2[[#This Row],[CountryReq]],Last_Validations[],COLUMNS($B:E)+1,FALSE)</f>
        <v>29</v>
      </c>
      <c r="Y1042" s="36" t="str">
        <f>VLOOKUP(First_Validations__2[[#This Row],[CountryReq]],Last_Validations[],COLUMNS($B:F)+1,FALSE)</f>
        <v>Senegal: 2017</v>
      </c>
      <c r="Z1042" s="36" t="str">
        <f>VLOOKUP(First_Validations__2[[#This Row],[CountryReq]],Last_Validations[],COLUMNS($B:G)+1,FALSE)</f>
        <v>SEN</v>
      </c>
      <c r="AA1042" s="36" t="str">
        <f>VLOOKUP(First_Validations__2[[#This Row],[CountryReq]],Last_Validations[],COLUMNS($B:H)+1,FALSE)</f>
        <v>Senegal</v>
      </c>
      <c r="AB1042" s="36" t="str">
        <f>VLOOKUP(First_Validations__2[[#This Row],[CountryReq]],Last_Validations[],COLUMNS($B:I)+1,FALSE)</f>
        <v>https://eiti.org/BD/2018-23</v>
      </c>
      <c r="AC1042" s="36" t="str">
        <f>VLOOKUP(First_Validations__2[[#This Row],[CountryReq]],Last_Validations[],COLUMNS($B:J)+1,FALSE)</f>
        <v>https://eiti.org/document/senegal-validation-2017</v>
      </c>
      <c r="AD1042" s="36">
        <f>VLOOKUP(First_Validations__2[[#This Row],[CountryReq]],Last_Validations[],COLUMNS($B:K)+1,FALSE)</f>
        <v>2017</v>
      </c>
      <c r="AE1042" s="36">
        <f>VLOOKUP(First_Validations__2[[#This Row],[CountryReq]],Last_Validations[],COLUMNS($B:L)+1,FALSE)</f>
        <v>2018</v>
      </c>
      <c r="AF1042" s="36" t="str">
        <f>VLOOKUP(First_Validations__2[[#This Row],[CountryReq]],Last_Validations[],COLUMNS($B:M)+1,FALSE)</f>
        <v>Satisfactory progress</v>
      </c>
      <c r="AG1042" s="36" t="str">
        <f>VLOOKUP(First_Validations__2[[#This Row],[CountryReq]],Last_Validations[],COLUMNS($B:N)+1,FALSE)</f>
        <v>SOE quasi-fiscal expenditures (#6.2)</v>
      </c>
      <c r="AH1042" s="36">
        <f>VLOOKUP(First_Validations__2[[#This Row],[CountryReq]],Last_Validations[],COLUMNS($B:O)+1,FALSE)</f>
        <v>0</v>
      </c>
      <c r="AI1042" s="36" t="str">
        <f>VLOOKUP(First_Validations__2[[#This Row],[CountryReq]],Last_Validations[],COLUMNS($B:P)+1,FALSE)</f>
        <v>Not applicable</v>
      </c>
      <c r="AJ1042" s="36" t="str">
        <f>VLOOKUP(First_Validations__2[[#This Row],[CountryReq]],Last_Validations[],COLUMNS($B:Q)+1,FALSE)</f>
        <v>The 2014 EITI Report could have been clearer in describing the MSG’s approach to demonstrating the lack of quasi-fiscal expenditures by either Miferso or Petrosen.</v>
      </c>
      <c r="AK1042" s="36" t="str">
        <f>VLOOKUP(First_Validations__2[[#This Row],[CountryReq]],Last_Validations[],COLUMNS($B:R)+1,FALSE)</f>
        <v>https://eiti.org/senegal#senegals-progress-by-requirement</v>
      </c>
      <c r="AL1042" s="36" t="str">
        <f>VLOOKUP(First_Validations__2[[#This Row],[CountryReq]],Last_Validations[],COLUMNS($B:S)+1,FALSE)</f>
        <v>http://itie.sn/</v>
      </c>
      <c r="AM1042" s="36" t="str">
        <f>VLOOKUP(First_Validations__2[[#This Row],[CountryReq]],Last_Validations[],COLUMNS($B:T)+1,FALSE)</f>
        <v>https://eiti.org/api/v1.0/score_data/29</v>
      </c>
      <c r="AN1042" s="36" t="str">
        <f>IF(First_Validations__2[[#This Row],[FirstValidation.Country: Year]]=First_Validations__2[[#This Row],[Country: Year]],"First","Second / Last")</f>
        <v>First</v>
      </c>
      <c r="AO1042" s="36">
        <f>IF(AND(First_Validations__2[[#This Row],[FirstValidation.Validation score]]&lt;5,First_Validations__2[[#This Row],[FirstValidation.Validation score]]&gt;1),1,0)</f>
        <v>0</v>
      </c>
      <c r="AP1042" s="36">
        <f>First_Validations__2[[#This Row],[Validation score]]-First_Validations__2[[#This Row],[FirstValidation.Validation score]]</f>
        <v>0</v>
      </c>
      <c r="AQ1042" s="36">
        <f>IF(AND(First_Validations__2[[#This Row],[Corrective action]]=1,First_Validations__2[[#This Row],[Validation score]]&lt;5,First_Validations__2[[#This Row],[Validation score]]&gt;1),1,0)</f>
        <v>0</v>
      </c>
      <c r="AR1042" s="36">
        <f>IF(AND(First_Validations__2[[#This Row],[Corrective action]]=1,OR(First_Validations__2[[#This Row],[Validation score]]&gt;4,First_Validations__2[[#This Row],[Validation score]]&lt;2)),1,0)</f>
        <v>0</v>
      </c>
      <c r="AS10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2" s="36" t="str">
        <f>VLOOKUP(First_Validations__2[[#This Row],[Requirement ('#)]],Requirements[[Requirements]:[Categories2]],2,FALSE)</f>
        <v>Socio-economic contribution</v>
      </c>
    </row>
    <row r="1043" spans="2:46">
      <c r="B1043" s="34" t="s">
        <v>1623</v>
      </c>
      <c r="C1043" s="34">
        <v>1</v>
      </c>
      <c r="D1043" s="34">
        <v>29</v>
      </c>
      <c r="E1043" s="34" t="s">
        <v>810</v>
      </c>
      <c r="F1043" s="34" t="s">
        <v>1624</v>
      </c>
      <c r="G1043" s="34" t="s">
        <v>1623</v>
      </c>
      <c r="H1043" s="34" t="s">
        <v>811</v>
      </c>
      <c r="I1043" s="34" t="s">
        <v>812</v>
      </c>
      <c r="J1043" s="34">
        <v>2017</v>
      </c>
      <c r="K1043" s="34">
        <v>2018</v>
      </c>
      <c r="L1043" s="34" t="s">
        <v>1768</v>
      </c>
      <c r="M1043" s="34" t="s">
        <v>1816</v>
      </c>
      <c r="N1043" s="34">
        <v>5</v>
      </c>
      <c r="O1043" s="34" t="s">
        <v>1768</v>
      </c>
      <c r="P1043" s="34" t="s">
        <v>842</v>
      </c>
      <c r="Q1043" s="34" t="s">
        <v>1854</v>
      </c>
      <c r="R1043" s="34" t="s">
        <v>1626</v>
      </c>
      <c r="S1043" s="34" t="s">
        <v>1855</v>
      </c>
      <c r="T1043" s="34" t="s">
        <v>3004</v>
      </c>
      <c r="U1043" s="36" t="str">
        <f>VLOOKUP(First_Validations__2[[#This Row],[CountryReq]],Last_Validations[],COLUMNS($B:B)+1,FALSE)</f>
        <v>Senegal: 2017</v>
      </c>
      <c r="V1043" s="36" t="str">
        <f>VLOOKUP(First_Validations__2[[#This Row],[CountryReq]],Last_Validations[],COLUMNS($B:C)+1,FALSE)</f>
        <v>Senegal</v>
      </c>
      <c r="W1043" s="36">
        <f>VLOOKUP(First_Validations__2[[#This Row],[CountryReq]],Last_Validations[],COLUMNS($B:D)+1,FALSE)</f>
        <v>1</v>
      </c>
      <c r="X1043" s="36">
        <f>VLOOKUP(First_Validations__2[[#This Row],[CountryReq]],Last_Validations[],COLUMNS($B:E)+1,FALSE)</f>
        <v>29</v>
      </c>
      <c r="Y1043" s="36" t="str">
        <f>VLOOKUP(First_Validations__2[[#This Row],[CountryReq]],Last_Validations[],COLUMNS($B:F)+1,FALSE)</f>
        <v>Senegal: 2017</v>
      </c>
      <c r="Z1043" s="36" t="str">
        <f>VLOOKUP(First_Validations__2[[#This Row],[CountryReq]],Last_Validations[],COLUMNS($B:G)+1,FALSE)</f>
        <v>SEN</v>
      </c>
      <c r="AA1043" s="36" t="str">
        <f>VLOOKUP(First_Validations__2[[#This Row],[CountryReq]],Last_Validations[],COLUMNS($B:H)+1,FALSE)</f>
        <v>Senegal</v>
      </c>
      <c r="AB1043" s="36" t="str">
        <f>VLOOKUP(First_Validations__2[[#This Row],[CountryReq]],Last_Validations[],COLUMNS($B:I)+1,FALSE)</f>
        <v>https://eiti.org/BD/2018-23</v>
      </c>
      <c r="AC1043" s="36" t="str">
        <f>VLOOKUP(First_Validations__2[[#This Row],[CountryReq]],Last_Validations[],COLUMNS($B:J)+1,FALSE)</f>
        <v>https://eiti.org/document/senegal-validation-2017</v>
      </c>
      <c r="AD1043" s="36">
        <f>VLOOKUP(First_Validations__2[[#This Row],[CountryReq]],Last_Validations[],COLUMNS($B:K)+1,FALSE)</f>
        <v>2017</v>
      </c>
      <c r="AE1043" s="36">
        <f>VLOOKUP(First_Validations__2[[#This Row],[CountryReq]],Last_Validations[],COLUMNS($B:L)+1,FALSE)</f>
        <v>2018</v>
      </c>
      <c r="AF1043" s="36" t="str">
        <f>VLOOKUP(First_Validations__2[[#This Row],[CountryReq]],Last_Validations[],COLUMNS($B:M)+1,FALSE)</f>
        <v>Satisfactory progress</v>
      </c>
      <c r="AG1043" s="36" t="str">
        <f>VLOOKUP(First_Validations__2[[#This Row],[CountryReq]],Last_Validations[],COLUMNS($B:N)+1,FALSE)</f>
        <v>Economic contribution (#6.3)</v>
      </c>
      <c r="AH1043" s="36">
        <f>VLOOKUP(First_Validations__2[[#This Row],[CountryReq]],Last_Validations[],COLUMNS($B:O)+1,FALSE)</f>
        <v>5</v>
      </c>
      <c r="AI1043" s="36" t="str">
        <f>VLOOKUP(First_Validations__2[[#This Row],[CountryReq]],Last_Validations[],COLUMNS($B:P)+1,FALSE)</f>
        <v>Satisfactory progress</v>
      </c>
      <c r="AJ1043" s="36" t="str">
        <f>VLOOKUP(First_Validations__2[[#This Row],[CountryReq]],Last_Validations[],COLUMNS($B:Q)+1,FALSE)</f>
        <v>Despite constraints in the granularity of official macro-economic and employment statistics, the 2014 EITI Report provides estimates of the extractive industries’ contribution, in absolute and relative terms, to GDP, government revenues, exports and employment, identifying the location of production. While there are concerns over the comprehensiveness of extractives employment data, the 2014 EITI Report is transparent about limitations and provides material companies’ reporting of their staffing levels.</v>
      </c>
      <c r="AK1043" s="36" t="str">
        <f>VLOOKUP(First_Validations__2[[#This Row],[CountryReq]],Last_Validations[],COLUMNS($B:R)+1,FALSE)</f>
        <v>https://eiti.org/senegal#senegals-progress-by-requirement</v>
      </c>
      <c r="AL1043" s="36" t="str">
        <f>VLOOKUP(First_Validations__2[[#This Row],[CountryReq]],Last_Validations[],COLUMNS($B:S)+1,FALSE)</f>
        <v>http://itie.sn/</v>
      </c>
      <c r="AM1043" s="36" t="str">
        <f>VLOOKUP(First_Validations__2[[#This Row],[CountryReq]],Last_Validations[],COLUMNS($B:T)+1,FALSE)</f>
        <v>https://eiti.org/api/v1.0/score_data/29</v>
      </c>
      <c r="AN1043" s="36" t="str">
        <f>IF(First_Validations__2[[#This Row],[FirstValidation.Country: Year]]=First_Validations__2[[#This Row],[Country: Year]],"First","Second / Last")</f>
        <v>First</v>
      </c>
      <c r="AO1043" s="36">
        <f>IF(AND(First_Validations__2[[#This Row],[FirstValidation.Validation score]]&lt;5,First_Validations__2[[#This Row],[FirstValidation.Validation score]]&gt;1),1,0)</f>
        <v>0</v>
      </c>
      <c r="AP1043" s="36">
        <f>First_Validations__2[[#This Row],[Validation score]]-First_Validations__2[[#This Row],[FirstValidation.Validation score]]</f>
        <v>0</v>
      </c>
      <c r="AQ1043" s="36">
        <f>IF(AND(First_Validations__2[[#This Row],[Corrective action]]=1,First_Validations__2[[#This Row],[Validation score]]&lt;5,First_Validations__2[[#This Row],[Validation score]]&gt;1),1,0)</f>
        <v>0</v>
      </c>
      <c r="AR1043" s="36">
        <f>IF(AND(First_Validations__2[[#This Row],[Corrective action]]=1,OR(First_Validations__2[[#This Row],[Validation score]]&gt;4,First_Validations__2[[#This Row],[Validation score]]&lt;2)),1,0)</f>
        <v>0</v>
      </c>
      <c r="AS10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3" s="36" t="str">
        <f>VLOOKUP(First_Validations__2[[#This Row],[Requirement ('#)]],Requirements[[Requirements]:[Categories2]],2,FALSE)</f>
        <v>Socio-economic contribution</v>
      </c>
    </row>
    <row r="1044" spans="2:46">
      <c r="B1044" s="34" t="s">
        <v>1623</v>
      </c>
      <c r="C1044" s="34">
        <v>1</v>
      </c>
      <c r="D1044" s="34">
        <v>29</v>
      </c>
      <c r="E1044" s="34" t="s">
        <v>810</v>
      </c>
      <c r="F1044" s="34" t="s">
        <v>1624</v>
      </c>
      <c r="G1044" s="34" t="s">
        <v>1623</v>
      </c>
      <c r="H1044" s="34" t="s">
        <v>811</v>
      </c>
      <c r="I1044" s="34" t="s">
        <v>812</v>
      </c>
      <c r="J1044" s="34">
        <v>2017</v>
      </c>
      <c r="K1044" s="34">
        <v>2018</v>
      </c>
      <c r="L1044" s="34" t="s">
        <v>1768</v>
      </c>
      <c r="M1044" s="34" t="s">
        <v>1813</v>
      </c>
      <c r="N1044" s="34">
        <v>1</v>
      </c>
      <c r="O1044" s="34" t="s">
        <v>1796</v>
      </c>
      <c r="P1044" s="34" t="s">
        <v>839</v>
      </c>
      <c r="Q1044" s="34" t="s">
        <v>1854</v>
      </c>
      <c r="R1044" s="34" t="s">
        <v>1626</v>
      </c>
      <c r="S1044" s="34" t="s">
        <v>1855</v>
      </c>
      <c r="T1044" s="34" t="s">
        <v>2993</v>
      </c>
      <c r="U1044" s="36" t="str">
        <f>VLOOKUP(First_Validations__2[[#This Row],[CountryReq]],Last_Validations[],COLUMNS($B:B)+1,FALSE)</f>
        <v>Senegal: 2017</v>
      </c>
      <c r="V1044" s="36" t="str">
        <f>VLOOKUP(First_Validations__2[[#This Row],[CountryReq]],Last_Validations[],COLUMNS($B:C)+1,FALSE)</f>
        <v>Senegal</v>
      </c>
      <c r="W1044" s="36">
        <f>VLOOKUP(First_Validations__2[[#This Row],[CountryReq]],Last_Validations[],COLUMNS($B:D)+1,FALSE)</f>
        <v>1</v>
      </c>
      <c r="X1044" s="36">
        <f>VLOOKUP(First_Validations__2[[#This Row],[CountryReq]],Last_Validations[],COLUMNS($B:E)+1,FALSE)</f>
        <v>29</v>
      </c>
      <c r="Y1044" s="36" t="str">
        <f>VLOOKUP(First_Validations__2[[#This Row],[CountryReq]],Last_Validations[],COLUMNS($B:F)+1,FALSE)</f>
        <v>Senegal: 2017</v>
      </c>
      <c r="Z1044" s="36" t="str">
        <f>VLOOKUP(First_Validations__2[[#This Row],[CountryReq]],Last_Validations[],COLUMNS($B:G)+1,FALSE)</f>
        <v>SEN</v>
      </c>
      <c r="AA1044" s="36" t="str">
        <f>VLOOKUP(First_Validations__2[[#This Row],[CountryReq]],Last_Validations[],COLUMNS($B:H)+1,FALSE)</f>
        <v>Senegal</v>
      </c>
      <c r="AB1044" s="36" t="str">
        <f>VLOOKUP(First_Validations__2[[#This Row],[CountryReq]],Last_Validations[],COLUMNS($B:I)+1,FALSE)</f>
        <v>https://eiti.org/BD/2018-23</v>
      </c>
      <c r="AC1044" s="36" t="str">
        <f>VLOOKUP(First_Validations__2[[#This Row],[CountryReq]],Last_Validations[],COLUMNS($B:J)+1,FALSE)</f>
        <v>https://eiti.org/document/senegal-validation-2017</v>
      </c>
      <c r="AD1044" s="36">
        <f>VLOOKUP(First_Validations__2[[#This Row],[CountryReq]],Last_Validations[],COLUMNS($B:K)+1,FALSE)</f>
        <v>2017</v>
      </c>
      <c r="AE1044" s="36">
        <f>VLOOKUP(First_Validations__2[[#This Row],[CountryReq]],Last_Validations[],COLUMNS($B:L)+1,FALSE)</f>
        <v>2018</v>
      </c>
      <c r="AF1044" s="36" t="str">
        <f>VLOOKUP(First_Validations__2[[#This Row],[CountryReq]],Last_Validations[],COLUMNS($B:M)+1,FALSE)</f>
        <v>Satisfactory progress</v>
      </c>
      <c r="AG1044" s="36" t="str">
        <f>VLOOKUP(First_Validations__2[[#This Row],[CountryReq]],Last_Validations[],COLUMNS($B:N)+1,FALSE)</f>
        <v>Revenue management and expenditures (#5.3)</v>
      </c>
      <c r="AH1044" s="36">
        <f>VLOOKUP(First_Validations__2[[#This Row],[CountryReq]],Last_Validations[],COLUMNS($B:O)+1,FALSE)</f>
        <v>1</v>
      </c>
      <c r="AI1044" s="36" t="str">
        <f>VLOOKUP(First_Validations__2[[#This Row],[CountryReq]],Last_Validations[],COLUMNS($B:P)+1,FALSE)</f>
        <v>Not required (recommended)</v>
      </c>
      <c r="AJ1044" s="36" t="str">
        <f>VLOOKUP(First_Validations__2[[#This Row],[CountryReq]],Last_Validations[],COLUMNS($B:Q)+1,FALSE)</f>
        <v>It is encouraging that the MSG has made some attempt to including information on the budget-making auditing process in the 2014 EITI Report.</v>
      </c>
      <c r="AK1044" s="36" t="str">
        <f>VLOOKUP(First_Validations__2[[#This Row],[CountryReq]],Last_Validations[],COLUMNS($B:R)+1,FALSE)</f>
        <v>https://eiti.org/senegal#senegals-progress-by-requirement</v>
      </c>
      <c r="AL1044" s="36" t="str">
        <f>VLOOKUP(First_Validations__2[[#This Row],[CountryReq]],Last_Validations[],COLUMNS($B:S)+1,FALSE)</f>
        <v>http://itie.sn/</v>
      </c>
      <c r="AM1044" s="36" t="str">
        <f>VLOOKUP(First_Validations__2[[#This Row],[CountryReq]],Last_Validations[],COLUMNS($B:T)+1,FALSE)</f>
        <v>https://eiti.org/api/v1.0/score_data/29</v>
      </c>
      <c r="AN1044" s="36" t="str">
        <f>IF(First_Validations__2[[#This Row],[FirstValidation.Country: Year]]=First_Validations__2[[#This Row],[Country: Year]],"First","Second / Last")</f>
        <v>First</v>
      </c>
      <c r="AO1044" s="36">
        <f>IF(AND(First_Validations__2[[#This Row],[FirstValidation.Validation score]]&lt;5,First_Validations__2[[#This Row],[FirstValidation.Validation score]]&gt;1),1,0)</f>
        <v>0</v>
      </c>
      <c r="AP1044" s="36">
        <f>First_Validations__2[[#This Row],[Validation score]]-First_Validations__2[[#This Row],[FirstValidation.Validation score]]</f>
        <v>0</v>
      </c>
      <c r="AQ1044" s="36">
        <f>IF(AND(First_Validations__2[[#This Row],[Corrective action]]=1,First_Validations__2[[#This Row],[Validation score]]&lt;5,First_Validations__2[[#This Row],[Validation score]]&gt;1),1,0)</f>
        <v>0</v>
      </c>
      <c r="AR1044" s="36">
        <f>IF(AND(First_Validations__2[[#This Row],[Corrective action]]=1,OR(First_Validations__2[[#This Row],[Validation score]]&gt;4,First_Validations__2[[#This Row],[Validation score]]&lt;2)),1,0)</f>
        <v>0</v>
      </c>
      <c r="AS10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4" s="36" t="str">
        <f>VLOOKUP(First_Validations__2[[#This Row],[Requirement ('#)]],Requirements[[Requirements]:[Categories2]],2,FALSE)</f>
        <v>Revenue allocation</v>
      </c>
    </row>
    <row r="1045" spans="2:46">
      <c r="B1045" s="34" t="s">
        <v>1623</v>
      </c>
      <c r="C1045" s="34">
        <v>1</v>
      </c>
      <c r="D1045" s="34">
        <v>29</v>
      </c>
      <c r="E1045" s="34" t="s">
        <v>810</v>
      </c>
      <c r="F1045" s="34" t="s">
        <v>1624</v>
      </c>
      <c r="G1045" s="34" t="s">
        <v>1623</v>
      </c>
      <c r="H1045" s="34" t="s">
        <v>811</v>
      </c>
      <c r="I1045" s="34" t="s">
        <v>812</v>
      </c>
      <c r="J1045" s="34">
        <v>2017</v>
      </c>
      <c r="K1045" s="34">
        <v>2018</v>
      </c>
      <c r="L1045" s="34" t="s">
        <v>1768</v>
      </c>
      <c r="M1045" s="34" t="s">
        <v>1814</v>
      </c>
      <c r="N1045" s="34">
        <v>6</v>
      </c>
      <c r="O1045" s="34" t="s">
        <v>1817</v>
      </c>
      <c r="P1045" s="34" t="s">
        <v>840</v>
      </c>
      <c r="Q1045" s="34" t="s">
        <v>1854</v>
      </c>
      <c r="R1045" s="34" t="s">
        <v>1626</v>
      </c>
      <c r="S1045" s="34" t="s">
        <v>1855</v>
      </c>
      <c r="T1045" s="34" t="s">
        <v>2999</v>
      </c>
      <c r="U1045" s="36" t="str">
        <f>VLOOKUP(First_Validations__2[[#This Row],[CountryReq]],Last_Validations[],COLUMNS($B:B)+1,FALSE)</f>
        <v>Senegal: 2017</v>
      </c>
      <c r="V1045" s="36" t="str">
        <f>VLOOKUP(First_Validations__2[[#This Row],[CountryReq]],Last_Validations[],COLUMNS($B:C)+1,FALSE)</f>
        <v>Senegal</v>
      </c>
      <c r="W1045" s="36">
        <f>VLOOKUP(First_Validations__2[[#This Row],[CountryReq]],Last_Validations[],COLUMNS($B:D)+1,FALSE)</f>
        <v>1</v>
      </c>
      <c r="X1045" s="36">
        <f>VLOOKUP(First_Validations__2[[#This Row],[CountryReq]],Last_Validations[],COLUMNS($B:E)+1,FALSE)</f>
        <v>29</v>
      </c>
      <c r="Y1045" s="36" t="str">
        <f>VLOOKUP(First_Validations__2[[#This Row],[CountryReq]],Last_Validations[],COLUMNS($B:F)+1,FALSE)</f>
        <v>Senegal: 2017</v>
      </c>
      <c r="Z1045" s="36" t="str">
        <f>VLOOKUP(First_Validations__2[[#This Row],[CountryReq]],Last_Validations[],COLUMNS($B:G)+1,FALSE)</f>
        <v>SEN</v>
      </c>
      <c r="AA1045" s="36" t="str">
        <f>VLOOKUP(First_Validations__2[[#This Row],[CountryReq]],Last_Validations[],COLUMNS($B:H)+1,FALSE)</f>
        <v>Senegal</v>
      </c>
      <c r="AB1045" s="36" t="str">
        <f>VLOOKUP(First_Validations__2[[#This Row],[CountryReq]],Last_Validations[],COLUMNS($B:I)+1,FALSE)</f>
        <v>https://eiti.org/BD/2018-23</v>
      </c>
      <c r="AC1045" s="36" t="str">
        <f>VLOOKUP(First_Validations__2[[#This Row],[CountryReq]],Last_Validations[],COLUMNS($B:J)+1,FALSE)</f>
        <v>https://eiti.org/document/senegal-validation-2017</v>
      </c>
      <c r="AD1045" s="36">
        <f>VLOOKUP(First_Validations__2[[#This Row],[CountryReq]],Last_Validations[],COLUMNS($B:K)+1,FALSE)</f>
        <v>2017</v>
      </c>
      <c r="AE1045" s="36">
        <f>VLOOKUP(First_Validations__2[[#This Row],[CountryReq]],Last_Validations[],COLUMNS($B:L)+1,FALSE)</f>
        <v>2018</v>
      </c>
      <c r="AF1045" s="36" t="str">
        <f>VLOOKUP(First_Validations__2[[#This Row],[CountryReq]],Last_Validations[],COLUMNS($B:M)+1,FALSE)</f>
        <v>Satisfactory progress</v>
      </c>
      <c r="AG1045" s="36" t="str">
        <f>VLOOKUP(First_Validations__2[[#This Row],[CountryReq]],Last_Validations[],COLUMNS($B:N)+1,FALSE)</f>
        <v>Mandatory social expenditures (#6.1)</v>
      </c>
      <c r="AH1045" s="36">
        <f>VLOOKUP(First_Validations__2[[#This Row],[CountryReq]],Last_Validations[],COLUMNS($B:O)+1,FALSE)</f>
        <v>6</v>
      </c>
      <c r="AI1045" s="36" t="str">
        <f>VLOOKUP(First_Validations__2[[#This Row],[CountryReq]],Last_Validations[],COLUMNS($B:P)+1,FALSE)</f>
        <v>Beyond</v>
      </c>
      <c r="AJ1045" s="36" t="str">
        <f>VLOOKUP(First_Validations__2[[#This Row],[CountryReq]],Last_Validations[],COLUMNS($B:Q)+1,FALSE)</f>
        <v>The 2014 EITI Report describes mandatory social expenditures in both mining and oil and gas and discloses these comprehensively, clearly identifying non-government beneficiaries where applicable and describing in-kind expenditures and their deemed value. In the Secretariat’s view, Senegal has gone beyond the minimum requirements by providing additional information on discretionary social expenditures as encouraged by the EITI Standard.</v>
      </c>
      <c r="AK1045" s="36" t="str">
        <f>VLOOKUP(First_Validations__2[[#This Row],[CountryReq]],Last_Validations[],COLUMNS($B:R)+1,FALSE)</f>
        <v>https://eiti.org/senegal#senegals-progress-by-requirement</v>
      </c>
      <c r="AL1045" s="36" t="str">
        <f>VLOOKUP(First_Validations__2[[#This Row],[CountryReq]],Last_Validations[],COLUMNS($B:S)+1,FALSE)</f>
        <v>http://itie.sn/</v>
      </c>
      <c r="AM1045" s="36" t="str">
        <f>VLOOKUP(First_Validations__2[[#This Row],[CountryReq]],Last_Validations[],COLUMNS($B:T)+1,FALSE)</f>
        <v>https://eiti.org/api/v1.0/score_data/29</v>
      </c>
      <c r="AN1045" s="36" t="str">
        <f>IF(First_Validations__2[[#This Row],[FirstValidation.Country: Year]]=First_Validations__2[[#This Row],[Country: Year]],"First","Second / Last")</f>
        <v>First</v>
      </c>
      <c r="AO1045" s="36">
        <f>IF(AND(First_Validations__2[[#This Row],[FirstValidation.Validation score]]&lt;5,First_Validations__2[[#This Row],[FirstValidation.Validation score]]&gt;1),1,0)</f>
        <v>0</v>
      </c>
      <c r="AP1045" s="36">
        <f>First_Validations__2[[#This Row],[Validation score]]-First_Validations__2[[#This Row],[FirstValidation.Validation score]]</f>
        <v>0</v>
      </c>
      <c r="AQ1045" s="36">
        <f>IF(AND(First_Validations__2[[#This Row],[Corrective action]]=1,First_Validations__2[[#This Row],[Validation score]]&lt;5,First_Validations__2[[#This Row],[Validation score]]&gt;1),1,0)</f>
        <v>0</v>
      </c>
      <c r="AR1045" s="36">
        <f>IF(AND(First_Validations__2[[#This Row],[Corrective action]]=1,OR(First_Validations__2[[#This Row],[Validation score]]&gt;4,First_Validations__2[[#This Row],[Validation score]]&lt;2)),1,0)</f>
        <v>0</v>
      </c>
      <c r="AS10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5" s="36" t="str">
        <f>VLOOKUP(First_Validations__2[[#This Row],[Requirement ('#)]],Requirements[[Requirements]:[Categories2]],2,FALSE)</f>
        <v>Socio-economic contribution</v>
      </c>
    </row>
    <row r="1046" spans="2:46">
      <c r="B1046" s="34" t="s">
        <v>1623</v>
      </c>
      <c r="C1046" s="34">
        <v>1</v>
      </c>
      <c r="D1046" s="34">
        <v>29</v>
      </c>
      <c r="E1046" s="34" t="s">
        <v>810</v>
      </c>
      <c r="F1046" s="34" t="s">
        <v>1624</v>
      </c>
      <c r="G1046" s="34" t="s">
        <v>1623</v>
      </c>
      <c r="H1046" s="34" t="s">
        <v>811</v>
      </c>
      <c r="I1046" s="34" t="s">
        <v>812</v>
      </c>
      <c r="J1046" s="34">
        <v>2017</v>
      </c>
      <c r="K1046" s="34">
        <v>2018</v>
      </c>
      <c r="L1046" s="34" t="s">
        <v>1768</v>
      </c>
      <c r="M1046" s="34" t="s">
        <v>1820</v>
      </c>
      <c r="N1046" s="34">
        <v>6</v>
      </c>
      <c r="O1046" s="34" t="s">
        <v>1817</v>
      </c>
      <c r="P1046" s="34" t="s">
        <v>845</v>
      </c>
      <c r="Q1046" s="34" t="s">
        <v>1854</v>
      </c>
      <c r="R1046" s="34" t="s">
        <v>1626</v>
      </c>
      <c r="S1046" s="34" t="s">
        <v>1855</v>
      </c>
      <c r="T1046" s="34" t="s">
        <v>3001</v>
      </c>
      <c r="U1046" s="36" t="str">
        <f>VLOOKUP(First_Validations__2[[#This Row],[CountryReq]],Last_Validations[],COLUMNS($B:B)+1,FALSE)</f>
        <v>Senegal: 2017</v>
      </c>
      <c r="V1046" s="36" t="str">
        <f>VLOOKUP(First_Validations__2[[#This Row],[CountryReq]],Last_Validations[],COLUMNS($B:C)+1,FALSE)</f>
        <v>Senegal</v>
      </c>
      <c r="W1046" s="36">
        <f>VLOOKUP(First_Validations__2[[#This Row],[CountryReq]],Last_Validations[],COLUMNS($B:D)+1,FALSE)</f>
        <v>1</v>
      </c>
      <c r="X1046" s="36">
        <f>VLOOKUP(First_Validations__2[[#This Row],[CountryReq]],Last_Validations[],COLUMNS($B:E)+1,FALSE)</f>
        <v>29</v>
      </c>
      <c r="Y1046" s="36" t="str">
        <f>VLOOKUP(First_Validations__2[[#This Row],[CountryReq]],Last_Validations[],COLUMNS($B:F)+1,FALSE)</f>
        <v>Senegal: 2017</v>
      </c>
      <c r="Z1046" s="36" t="str">
        <f>VLOOKUP(First_Validations__2[[#This Row],[CountryReq]],Last_Validations[],COLUMNS($B:G)+1,FALSE)</f>
        <v>SEN</v>
      </c>
      <c r="AA1046" s="36" t="str">
        <f>VLOOKUP(First_Validations__2[[#This Row],[CountryReq]],Last_Validations[],COLUMNS($B:H)+1,FALSE)</f>
        <v>Senegal</v>
      </c>
      <c r="AB1046" s="36" t="str">
        <f>VLOOKUP(First_Validations__2[[#This Row],[CountryReq]],Last_Validations[],COLUMNS($B:I)+1,FALSE)</f>
        <v>https://eiti.org/BD/2018-23</v>
      </c>
      <c r="AC1046" s="36" t="str">
        <f>VLOOKUP(First_Validations__2[[#This Row],[CountryReq]],Last_Validations[],COLUMNS($B:J)+1,FALSE)</f>
        <v>https://eiti.org/document/senegal-validation-2017</v>
      </c>
      <c r="AD1046" s="36">
        <f>VLOOKUP(First_Validations__2[[#This Row],[CountryReq]],Last_Validations[],COLUMNS($B:K)+1,FALSE)</f>
        <v>2017</v>
      </c>
      <c r="AE1046" s="36">
        <f>VLOOKUP(First_Validations__2[[#This Row],[CountryReq]],Last_Validations[],COLUMNS($B:L)+1,FALSE)</f>
        <v>2018</v>
      </c>
      <c r="AF1046" s="36" t="str">
        <f>VLOOKUP(First_Validations__2[[#This Row],[CountryReq]],Last_Validations[],COLUMNS($B:M)+1,FALSE)</f>
        <v>Satisfactory progress</v>
      </c>
      <c r="AG1046" s="36" t="str">
        <f>VLOOKUP(First_Validations__2[[#This Row],[CountryReq]],Last_Validations[],COLUMNS($B:N)+1,FALSE)</f>
        <v>Follow up on recommendations (#7.3)</v>
      </c>
      <c r="AH1046" s="36">
        <f>VLOOKUP(First_Validations__2[[#This Row],[CountryReq]],Last_Validations[],COLUMNS($B:O)+1,FALSE)</f>
        <v>6</v>
      </c>
      <c r="AI1046" s="36" t="str">
        <f>VLOOKUP(First_Validations__2[[#This Row],[CountryReq]],Last_Validations[],COLUMNS($B:P)+1,FALSE)</f>
        <v>Beyond</v>
      </c>
      <c r="AJ1046" s="36" t="str">
        <f>VLOOKUP(First_Validations__2[[#This Row],[CountryReq]],Last_Validations[],COLUMNS($B:Q)+1,FALSE)</f>
        <v>The MSG and the government have taken steps to act upon lessons learnt, to identify, investigate and address the causes of any discrepancies and weaknesses of the EITI process and to consider the recommendations for improvements from the IA. In the International Secretariat’s view, Senegal has gone beyond the minimum requirements given the MSG’s proactive role in formulating recommendations of EITI Reports, assessing and following up on the IA’s findings and recommendations and implementation of reforms starting with Senegal’s first EITI Report.</v>
      </c>
      <c r="AK1046" s="36" t="str">
        <f>VLOOKUP(First_Validations__2[[#This Row],[CountryReq]],Last_Validations[],COLUMNS($B:R)+1,FALSE)</f>
        <v>https://eiti.org/senegal#senegals-progress-by-requirement</v>
      </c>
      <c r="AL1046" s="36" t="str">
        <f>VLOOKUP(First_Validations__2[[#This Row],[CountryReq]],Last_Validations[],COLUMNS($B:S)+1,FALSE)</f>
        <v>http://itie.sn/</v>
      </c>
      <c r="AM1046" s="36" t="str">
        <f>VLOOKUP(First_Validations__2[[#This Row],[CountryReq]],Last_Validations[],COLUMNS($B:T)+1,FALSE)</f>
        <v>https://eiti.org/api/v1.0/score_data/29</v>
      </c>
      <c r="AN1046" s="36" t="str">
        <f>IF(First_Validations__2[[#This Row],[FirstValidation.Country: Year]]=First_Validations__2[[#This Row],[Country: Year]],"First","Second / Last")</f>
        <v>First</v>
      </c>
      <c r="AO1046" s="36">
        <f>IF(AND(First_Validations__2[[#This Row],[FirstValidation.Validation score]]&lt;5,First_Validations__2[[#This Row],[FirstValidation.Validation score]]&gt;1),1,0)</f>
        <v>0</v>
      </c>
      <c r="AP1046" s="36">
        <f>First_Validations__2[[#This Row],[Validation score]]-First_Validations__2[[#This Row],[FirstValidation.Validation score]]</f>
        <v>0</v>
      </c>
      <c r="AQ1046" s="36">
        <f>IF(AND(First_Validations__2[[#This Row],[Corrective action]]=1,First_Validations__2[[#This Row],[Validation score]]&lt;5,First_Validations__2[[#This Row],[Validation score]]&gt;1),1,0)</f>
        <v>0</v>
      </c>
      <c r="AR1046" s="36">
        <f>IF(AND(First_Validations__2[[#This Row],[Corrective action]]=1,OR(First_Validations__2[[#This Row],[Validation score]]&gt;4,First_Validations__2[[#This Row],[Validation score]]&lt;2)),1,0)</f>
        <v>0</v>
      </c>
      <c r="AS10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6" s="36" t="str">
        <f>VLOOKUP(First_Validations__2[[#This Row],[Requirement ('#)]],Requirements[[Requirements]:[Categories2]],2,FALSE)</f>
        <v>Outcomes and impact</v>
      </c>
    </row>
    <row r="1047" spans="2:46">
      <c r="B1047" s="34" t="s">
        <v>1623</v>
      </c>
      <c r="C1047" s="34">
        <v>1</v>
      </c>
      <c r="D1047" s="34">
        <v>29</v>
      </c>
      <c r="E1047" s="34" t="s">
        <v>810</v>
      </c>
      <c r="F1047" s="34" t="s">
        <v>1624</v>
      </c>
      <c r="G1047" s="34" t="s">
        <v>1623</v>
      </c>
      <c r="H1047" s="34" t="s">
        <v>811</v>
      </c>
      <c r="I1047" s="34" t="s">
        <v>812</v>
      </c>
      <c r="J1047" s="34">
        <v>2017</v>
      </c>
      <c r="K1047" s="34">
        <v>2018</v>
      </c>
      <c r="L1047" s="34" t="s">
        <v>1768</v>
      </c>
      <c r="M1047" s="34" t="s">
        <v>1821</v>
      </c>
      <c r="N1047" s="34">
        <v>5</v>
      </c>
      <c r="O1047" s="34" t="s">
        <v>1768</v>
      </c>
      <c r="P1047" s="34" t="s">
        <v>846</v>
      </c>
      <c r="Q1047" s="34" t="s">
        <v>1854</v>
      </c>
      <c r="R1047" s="34" t="s">
        <v>1626</v>
      </c>
      <c r="S1047" s="34" t="s">
        <v>1855</v>
      </c>
      <c r="T1047" s="34" t="s">
        <v>3000</v>
      </c>
      <c r="U1047" s="36" t="str">
        <f>VLOOKUP(First_Validations__2[[#This Row],[CountryReq]],Last_Validations[],COLUMNS($B:B)+1,FALSE)</f>
        <v>Senegal: 2017</v>
      </c>
      <c r="V1047" s="36" t="str">
        <f>VLOOKUP(First_Validations__2[[#This Row],[CountryReq]],Last_Validations[],COLUMNS($B:C)+1,FALSE)</f>
        <v>Senegal</v>
      </c>
      <c r="W1047" s="36">
        <f>VLOOKUP(First_Validations__2[[#This Row],[CountryReq]],Last_Validations[],COLUMNS($B:D)+1,FALSE)</f>
        <v>1</v>
      </c>
      <c r="X1047" s="36">
        <f>VLOOKUP(First_Validations__2[[#This Row],[CountryReq]],Last_Validations[],COLUMNS($B:E)+1,FALSE)</f>
        <v>29</v>
      </c>
      <c r="Y1047" s="36" t="str">
        <f>VLOOKUP(First_Validations__2[[#This Row],[CountryReq]],Last_Validations[],COLUMNS($B:F)+1,FALSE)</f>
        <v>Senegal: 2017</v>
      </c>
      <c r="Z1047" s="36" t="str">
        <f>VLOOKUP(First_Validations__2[[#This Row],[CountryReq]],Last_Validations[],COLUMNS($B:G)+1,FALSE)</f>
        <v>SEN</v>
      </c>
      <c r="AA1047" s="36" t="str">
        <f>VLOOKUP(First_Validations__2[[#This Row],[CountryReq]],Last_Validations[],COLUMNS($B:H)+1,FALSE)</f>
        <v>Senegal</v>
      </c>
      <c r="AB1047" s="36" t="str">
        <f>VLOOKUP(First_Validations__2[[#This Row],[CountryReq]],Last_Validations[],COLUMNS($B:I)+1,FALSE)</f>
        <v>https://eiti.org/BD/2018-23</v>
      </c>
      <c r="AC1047" s="36" t="str">
        <f>VLOOKUP(First_Validations__2[[#This Row],[CountryReq]],Last_Validations[],COLUMNS($B:J)+1,FALSE)</f>
        <v>https://eiti.org/document/senegal-validation-2017</v>
      </c>
      <c r="AD1047" s="36">
        <f>VLOOKUP(First_Validations__2[[#This Row],[CountryReq]],Last_Validations[],COLUMNS($B:K)+1,FALSE)</f>
        <v>2017</v>
      </c>
      <c r="AE1047" s="36">
        <f>VLOOKUP(First_Validations__2[[#This Row],[CountryReq]],Last_Validations[],COLUMNS($B:L)+1,FALSE)</f>
        <v>2018</v>
      </c>
      <c r="AF1047" s="36" t="str">
        <f>VLOOKUP(First_Validations__2[[#This Row],[CountryReq]],Last_Validations[],COLUMNS($B:M)+1,FALSE)</f>
        <v>Satisfactory progress</v>
      </c>
      <c r="AG1047" s="36" t="str">
        <f>VLOOKUP(First_Validations__2[[#This Row],[CountryReq]],Last_Validations[],COLUMNS($B:N)+1,FALSE)</f>
        <v>Outcomes and impact of implementation (#7.4)</v>
      </c>
      <c r="AH1047" s="36">
        <f>VLOOKUP(First_Validations__2[[#This Row],[CountryReq]],Last_Validations[],COLUMNS($B:O)+1,FALSE)</f>
        <v>5</v>
      </c>
      <c r="AI1047" s="36" t="str">
        <f>VLOOKUP(First_Validations__2[[#This Row],[CountryReq]],Last_Validations[],COLUMNS($B:P)+1,FALSE)</f>
        <v>Satisfactory progress</v>
      </c>
      <c r="AJ1047" s="36" t="str">
        <f>VLOOKUP(First_Validations__2[[#This Row],[CountryReq]],Last_Validations[],COLUMNS($B:Q)+1,FALSE)</f>
        <v>The MSG has reviewed progress and outcomes of implementation on a regular basis, including by publishing annual progress reports over the past three years. Senegal’s 2016 EITI annual progress report provided an assessment of impact of EITI implementation and was the product of consultations within each of the three constituencies.</v>
      </c>
      <c r="AK1047" s="36" t="str">
        <f>VLOOKUP(First_Validations__2[[#This Row],[CountryReq]],Last_Validations[],COLUMNS($B:R)+1,FALSE)</f>
        <v>https://eiti.org/senegal#senegals-progress-by-requirement</v>
      </c>
      <c r="AL1047" s="36" t="str">
        <f>VLOOKUP(First_Validations__2[[#This Row],[CountryReq]],Last_Validations[],COLUMNS($B:S)+1,FALSE)</f>
        <v>http://itie.sn/</v>
      </c>
      <c r="AM1047" s="36" t="str">
        <f>VLOOKUP(First_Validations__2[[#This Row],[CountryReq]],Last_Validations[],COLUMNS($B:T)+1,FALSE)</f>
        <v>https://eiti.org/api/v1.0/score_data/29</v>
      </c>
      <c r="AN1047" s="36" t="str">
        <f>IF(First_Validations__2[[#This Row],[FirstValidation.Country: Year]]=First_Validations__2[[#This Row],[Country: Year]],"First","Second / Last")</f>
        <v>First</v>
      </c>
      <c r="AO1047" s="36">
        <f>IF(AND(First_Validations__2[[#This Row],[FirstValidation.Validation score]]&lt;5,First_Validations__2[[#This Row],[FirstValidation.Validation score]]&gt;1),1,0)</f>
        <v>0</v>
      </c>
      <c r="AP1047" s="36">
        <f>First_Validations__2[[#This Row],[Validation score]]-First_Validations__2[[#This Row],[FirstValidation.Validation score]]</f>
        <v>0</v>
      </c>
      <c r="AQ1047" s="36">
        <f>IF(AND(First_Validations__2[[#This Row],[Corrective action]]=1,First_Validations__2[[#This Row],[Validation score]]&lt;5,First_Validations__2[[#This Row],[Validation score]]&gt;1),1,0)</f>
        <v>0</v>
      </c>
      <c r="AR1047" s="36">
        <f>IF(AND(First_Validations__2[[#This Row],[Corrective action]]=1,OR(First_Validations__2[[#This Row],[Validation score]]&gt;4,First_Validations__2[[#This Row],[Validation score]]&lt;2)),1,0)</f>
        <v>0</v>
      </c>
      <c r="AS10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7" s="36" t="str">
        <f>VLOOKUP(First_Validations__2[[#This Row],[Requirement ('#)]],Requirements[[Requirements]:[Categories2]],2,FALSE)</f>
        <v>Outcomes and impact</v>
      </c>
    </row>
    <row r="1048" spans="2:46">
      <c r="B1048" s="34" t="s">
        <v>1623</v>
      </c>
      <c r="C1048" s="34">
        <v>1</v>
      </c>
      <c r="D1048" s="34">
        <v>29</v>
      </c>
      <c r="E1048" s="34" t="s">
        <v>810</v>
      </c>
      <c r="F1048" s="34" t="s">
        <v>1624</v>
      </c>
      <c r="G1048" s="34" t="s">
        <v>1623</v>
      </c>
      <c r="H1048" s="34" t="s">
        <v>811</v>
      </c>
      <c r="I1048" s="34" t="s">
        <v>812</v>
      </c>
      <c r="J1048" s="34">
        <v>2017</v>
      </c>
      <c r="K1048" s="34">
        <v>2018</v>
      </c>
      <c r="L1048" s="34" t="s">
        <v>1768</v>
      </c>
      <c r="M1048" s="34" t="s">
        <v>1818</v>
      </c>
      <c r="N1048" s="34">
        <v>6</v>
      </c>
      <c r="O1048" s="34" t="s">
        <v>1817</v>
      </c>
      <c r="P1048" s="34" t="s">
        <v>843</v>
      </c>
      <c r="Q1048" s="34" t="s">
        <v>1854</v>
      </c>
      <c r="R1048" s="34" t="s">
        <v>1626</v>
      </c>
      <c r="S1048" s="34" t="s">
        <v>1855</v>
      </c>
      <c r="T1048" s="34" t="s">
        <v>3007</v>
      </c>
      <c r="U1048" s="36" t="str">
        <f>VLOOKUP(First_Validations__2[[#This Row],[CountryReq]],Last_Validations[],COLUMNS($B:B)+1,FALSE)</f>
        <v>Senegal: 2017</v>
      </c>
      <c r="V1048" s="36" t="str">
        <f>VLOOKUP(First_Validations__2[[#This Row],[CountryReq]],Last_Validations[],COLUMNS($B:C)+1,FALSE)</f>
        <v>Senegal</v>
      </c>
      <c r="W1048" s="36">
        <f>VLOOKUP(First_Validations__2[[#This Row],[CountryReq]],Last_Validations[],COLUMNS($B:D)+1,FALSE)</f>
        <v>1</v>
      </c>
      <c r="X1048" s="36">
        <f>VLOOKUP(First_Validations__2[[#This Row],[CountryReq]],Last_Validations[],COLUMNS($B:E)+1,FALSE)</f>
        <v>29</v>
      </c>
      <c r="Y1048" s="36" t="str">
        <f>VLOOKUP(First_Validations__2[[#This Row],[CountryReq]],Last_Validations[],COLUMNS($B:F)+1,FALSE)</f>
        <v>Senegal: 2017</v>
      </c>
      <c r="Z1048" s="36" t="str">
        <f>VLOOKUP(First_Validations__2[[#This Row],[CountryReq]],Last_Validations[],COLUMNS($B:G)+1,FALSE)</f>
        <v>SEN</v>
      </c>
      <c r="AA1048" s="36" t="str">
        <f>VLOOKUP(First_Validations__2[[#This Row],[CountryReq]],Last_Validations[],COLUMNS($B:H)+1,FALSE)</f>
        <v>Senegal</v>
      </c>
      <c r="AB1048" s="36" t="str">
        <f>VLOOKUP(First_Validations__2[[#This Row],[CountryReq]],Last_Validations[],COLUMNS($B:I)+1,FALSE)</f>
        <v>https://eiti.org/BD/2018-23</v>
      </c>
      <c r="AC1048" s="36" t="str">
        <f>VLOOKUP(First_Validations__2[[#This Row],[CountryReq]],Last_Validations[],COLUMNS($B:J)+1,FALSE)</f>
        <v>https://eiti.org/document/senegal-validation-2017</v>
      </c>
      <c r="AD1048" s="36">
        <f>VLOOKUP(First_Validations__2[[#This Row],[CountryReq]],Last_Validations[],COLUMNS($B:K)+1,FALSE)</f>
        <v>2017</v>
      </c>
      <c r="AE1048" s="36">
        <f>VLOOKUP(First_Validations__2[[#This Row],[CountryReq]],Last_Validations[],COLUMNS($B:L)+1,FALSE)</f>
        <v>2018</v>
      </c>
      <c r="AF1048" s="36" t="str">
        <f>VLOOKUP(First_Validations__2[[#This Row],[CountryReq]],Last_Validations[],COLUMNS($B:M)+1,FALSE)</f>
        <v>Satisfactory progress</v>
      </c>
      <c r="AG1048" s="36" t="str">
        <f>VLOOKUP(First_Validations__2[[#This Row],[CountryReq]],Last_Validations[],COLUMNS($B:N)+1,FALSE)</f>
        <v>Public debate (#7.1)</v>
      </c>
      <c r="AH1048" s="36">
        <f>VLOOKUP(First_Validations__2[[#This Row],[CountryReq]],Last_Validations[],COLUMNS($B:O)+1,FALSE)</f>
        <v>6</v>
      </c>
      <c r="AI1048" s="36" t="str">
        <f>VLOOKUP(First_Validations__2[[#This Row],[CountryReq]],Last_Validations[],COLUMNS($B:P)+1,FALSE)</f>
        <v>Beyond</v>
      </c>
      <c r="AJ1048" s="36" t="str">
        <f>VLOOKUP(First_Validations__2[[#This Row],[CountryReq]],Last_Validations[],COLUMNS($B:Q)+1,FALSE)</f>
        <v>The Senegal EITI Reports are comprehensible, actively promoted through varied channels (including print, online and through active outreach), publicly accessible and have tangibly contributed to public debate on the extractive industries in Senegal. In the Secretariat’s view, Senegal has made some efforts to go beyond the minimum requirements by developing visualisations of EITI information actively disseminated through online and physical channels, including regular subnational outreach and dissemination. The three stakeholder groups have also actively contributed to dissemination of EITI information in their bilateral interactions.</v>
      </c>
      <c r="AK1048" s="36" t="str">
        <f>VLOOKUP(First_Validations__2[[#This Row],[CountryReq]],Last_Validations[],COLUMNS($B:R)+1,FALSE)</f>
        <v>https://eiti.org/senegal#senegals-progress-by-requirement</v>
      </c>
      <c r="AL1048" s="36" t="str">
        <f>VLOOKUP(First_Validations__2[[#This Row],[CountryReq]],Last_Validations[],COLUMNS($B:S)+1,FALSE)</f>
        <v>http://itie.sn/</v>
      </c>
      <c r="AM1048" s="36" t="str">
        <f>VLOOKUP(First_Validations__2[[#This Row],[CountryReq]],Last_Validations[],COLUMNS($B:T)+1,FALSE)</f>
        <v>https://eiti.org/api/v1.0/score_data/29</v>
      </c>
      <c r="AN1048" s="36" t="str">
        <f>IF(First_Validations__2[[#This Row],[FirstValidation.Country: Year]]=First_Validations__2[[#This Row],[Country: Year]],"First","Second / Last")</f>
        <v>First</v>
      </c>
      <c r="AO1048" s="36">
        <f>IF(AND(First_Validations__2[[#This Row],[FirstValidation.Validation score]]&lt;5,First_Validations__2[[#This Row],[FirstValidation.Validation score]]&gt;1),1,0)</f>
        <v>0</v>
      </c>
      <c r="AP1048" s="36">
        <f>First_Validations__2[[#This Row],[Validation score]]-First_Validations__2[[#This Row],[FirstValidation.Validation score]]</f>
        <v>0</v>
      </c>
      <c r="AQ1048" s="36">
        <f>IF(AND(First_Validations__2[[#This Row],[Corrective action]]=1,First_Validations__2[[#This Row],[Validation score]]&lt;5,First_Validations__2[[#This Row],[Validation score]]&gt;1),1,0)</f>
        <v>0</v>
      </c>
      <c r="AR1048" s="36">
        <f>IF(AND(First_Validations__2[[#This Row],[Corrective action]]=1,OR(First_Validations__2[[#This Row],[Validation score]]&gt;4,First_Validations__2[[#This Row],[Validation score]]&lt;2)),1,0)</f>
        <v>0</v>
      </c>
      <c r="AS10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8" s="36" t="str">
        <f>VLOOKUP(First_Validations__2[[#This Row],[Requirement ('#)]],Requirements[[Requirements]:[Categories2]],2,FALSE)</f>
        <v>Outcomes and impact</v>
      </c>
    </row>
    <row r="1049" spans="2:46">
      <c r="B1049" s="34" t="s">
        <v>1623</v>
      </c>
      <c r="C1049" s="34">
        <v>1</v>
      </c>
      <c r="D1049" s="34">
        <v>29</v>
      </c>
      <c r="E1049" s="34" t="s">
        <v>810</v>
      </c>
      <c r="F1049" s="34" t="s">
        <v>1624</v>
      </c>
      <c r="G1049" s="34" t="s">
        <v>1623</v>
      </c>
      <c r="H1049" s="34" t="s">
        <v>811</v>
      </c>
      <c r="I1049" s="34" t="s">
        <v>812</v>
      </c>
      <c r="J1049" s="34">
        <v>2017</v>
      </c>
      <c r="K1049" s="34">
        <v>2018</v>
      </c>
      <c r="L1049" s="34" t="s">
        <v>1768</v>
      </c>
      <c r="M1049" s="34" t="s">
        <v>1819</v>
      </c>
      <c r="N1049" s="34">
        <v>1</v>
      </c>
      <c r="O1049" s="34" t="s">
        <v>1796</v>
      </c>
      <c r="P1049" s="34" t="s">
        <v>844</v>
      </c>
      <c r="Q1049" s="34" t="s">
        <v>1854</v>
      </c>
      <c r="R1049" s="34" t="s">
        <v>1626</v>
      </c>
      <c r="S1049" s="34" t="s">
        <v>1855</v>
      </c>
      <c r="T1049" s="34" t="s">
        <v>3006</v>
      </c>
      <c r="U1049" s="36" t="str">
        <f>VLOOKUP(First_Validations__2[[#This Row],[CountryReq]],Last_Validations[],COLUMNS($B:B)+1,FALSE)</f>
        <v>Senegal: 2017</v>
      </c>
      <c r="V1049" s="36" t="str">
        <f>VLOOKUP(First_Validations__2[[#This Row],[CountryReq]],Last_Validations[],COLUMNS($B:C)+1,FALSE)</f>
        <v>Senegal</v>
      </c>
      <c r="W1049" s="36">
        <f>VLOOKUP(First_Validations__2[[#This Row],[CountryReq]],Last_Validations[],COLUMNS($B:D)+1,FALSE)</f>
        <v>1</v>
      </c>
      <c r="X1049" s="36">
        <f>VLOOKUP(First_Validations__2[[#This Row],[CountryReq]],Last_Validations[],COLUMNS($B:E)+1,FALSE)</f>
        <v>29</v>
      </c>
      <c r="Y1049" s="36" t="str">
        <f>VLOOKUP(First_Validations__2[[#This Row],[CountryReq]],Last_Validations[],COLUMNS($B:F)+1,FALSE)</f>
        <v>Senegal: 2017</v>
      </c>
      <c r="Z1049" s="36" t="str">
        <f>VLOOKUP(First_Validations__2[[#This Row],[CountryReq]],Last_Validations[],COLUMNS($B:G)+1,FALSE)</f>
        <v>SEN</v>
      </c>
      <c r="AA1049" s="36" t="str">
        <f>VLOOKUP(First_Validations__2[[#This Row],[CountryReq]],Last_Validations[],COLUMNS($B:H)+1,FALSE)</f>
        <v>Senegal</v>
      </c>
      <c r="AB1049" s="36" t="str">
        <f>VLOOKUP(First_Validations__2[[#This Row],[CountryReq]],Last_Validations[],COLUMNS($B:I)+1,FALSE)</f>
        <v>https://eiti.org/BD/2018-23</v>
      </c>
      <c r="AC1049" s="36" t="str">
        <f>VLOOKUP(First_Validations__2[[#This Row],[CountryReq]],Last_Validations[],COLUMNS($B:J)+1,FALSE)</f>
        <v>https://eiti.org/document/senegal-validation-2017</v>
      </c>
      <c r="AD1049" s="36">
        <f>VLOOKUP(First_Validations__2[[#This Row],[CountryReq]],Last_Validations[],COLUMNS($B:K)+1,FALSE)</f>
        <v>2017</v>
      </c>
      <c r="AE1049" s="36">
        <f>VLOOKUP(First_Validations__2[[#This Row],[CountryReq]],Last_Validations[],COLUMNS($B:L)+1,FALSE)</f>
        <v>2018</v>
      </c>
      <c r="AF1049" s="36" t="str">
        <f>VLOOKUP(First_Validations__2[[#This Row],[CountryReq]],Last_Validations[],COLUMNS($B:M)+1,FALSE)</f>
        <v>Satisfactory progress</v>
      </c>
      <c r="AG1049" s="36" t="str">
        <f>VLOOKUP(First_Validations__2[[#This Row],[CountryReq]],Last_Validations[],COLUMNS($B:N)+1,FALSE)</f>
        <v>Data accessibility (#7.2)</v>
      </c>
      <c r="AH1049" s="36">
        <f>VLOOKUP(First_Validations__2[[#This Row],[CountryReq]],Last_Validations[],COLUMNS($B:O)+1,FALSE)</f>
        <v>1</v>
      </c>
      <c r="AI1049" s="36" t="str">
        <f>VLOOKUP(First_Validations__2[[#This Row],[CountryReq]],Last_Validations[],COLUMNS($B:P)+1,FALSE)</f>
        <v>Not required (recommended)</v>
      </c>
      <c r="AJ1049" s="36" t="str">
        <f>VLOOKUP(First_Validations__2[[#This Row],[CountryReq]],Last_Validations[],COLUMNS($B:Q)+1,FALSE)</f>
        <v>Senegal’s EITI data is available in machine readable format through the Senegal EITI website and the EITI global website, drawing on summary data tables completed by the national secretariat. Senegal EITI has also published summaries of EITI Reports in accessible infographic format for the first two EITI Reports. The MSG is exploring options for ensuring even timelier reporting through online disclosures.</v>
      </c>
      <c r="AK1049" s="36" t="str">
        <f>VLOOKUP(First_Validations__2[[#This Row],[CountryReq]],Last_Validations[],COLUMNS($B:R)+1,FALSE)</f>
        <v>https://eiti.org/senegal#senegals-progress-by-requirement</v>
      </c>
      <c r="AL1049" s="36" t="str">
        <f>VLOOKUP(First_Validations__2[[#This Row],[CountryReq]],Last_Validations[],COLUMNS($B:S)+1,FALSE)</f>
        <v>http://itie.sn/</v>
      </c>
      <c r="AM1049" s="36" t="str">
        <f>VLOOKUP(First_Validations__2[[#This Row],[CountryReq]],Last_Validations[],COLUMNS($B:T)+1,FALSE)</f>
        <v>https://eiti.org/api/v1.0/score_data/29</v>
      </c>
      <c r="AN1049" s="36" t="str">
        <f>IF(First_Validations__2[[#This Row],[FirstValidation.Country: Year]]=First_Validations__2[[#This Row],[Country: Year]],"First","Second / Last")</f>
        <v>First</v>
      </c>
      <c r="AO1049" s="36">
        <f>IF(AND(First_Validations__2[[#This Row],[FirstValidation.Validation score]]&lt;5,First_Validations__2[[#This Row],[FirstValidation.Validation score]]&gt;1),1,0)</f>
        <v>0</v>
      </c>
      <c r="AP1049" s="36">
        <f>First_Validations__2[[#This Row],[Validation score]]-First_Validations__2[[#This Row],[FirstValidation.Validation score]]</f>
        <v>0</v>
      </c>
      <c r="AQ1049" s="36">
        <f>IF(AND(First_Validations__2[[#This Row],[Corrective action]]=1,First_Validations__2[[#This Row],[Validation score]]&lt;5,First_Validations__2[[#This Row],[Validation score]]&gt;1),1,0)</f>
        <v>0</v>
      </c>
      <c r="AR1049" s="36">
        <f>IF(AND(First_Validations__2[[#This Row],[Corrective action]]=1,OR(First_Validations__2[[#This Row],[Validation score]]&gt;4,First_Validations__2[[#This Row],[Validation score]]&lt;2)),1,0)</f>
        <v>0</v>
      </c>
      <c r="AS10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49" s="36" t="str">
        <f>VLOOKUP(First_Validations__2[[#This Row],[Requirement ('#)]],Requirements[[Requirements]:[Categories2]],2,FALSE)</f>
        <v>Outcomes and impact</v>
      </c>
    </row>
    <row r="1050" spans="2:46">
      <c r="B1050" s="34" t="s">
        <v>1623</v>
      </c>
      <c r="C1050" s="34">
        <v>1</v>
      </c>
      <c r="D1050" s="34">
        <v>29</v>
      </c>
      <c r="E1050" s="34" t="s">
        <v>810</v>
      </c>
      <c r="F1050" s="34" t="s">
        <v>1624</v>
      </c>
      <c r="G1050" s="34" t="s">
        <v>1623</v>
      </c>
      <c r="H1050" s="34" t="s">
        <v>811</v>
      </c>
      <c r="I1050" s="34" t="s">
        <v>812</v>
      </c>
      <c r="J1050" s="34">
        <v>2017</v>
      </c>
      <c r="K1050" s="34">
        <v>2018</v>
      </c>
      <c r="L1050" s="34" t="s">
        <v>1768</v>
      </c>
      <c r="M1050" s="34" t="s">
        <v>1822</v>
      </c>
      <c r="N1050" s="34">
        <v>5</v>
      </c>
      <c r="O1050" s="34" t="s">
        <v>1768</v>
      </c>
      <c r="P1050" s="34" t="s">
        <v>1</v>
      </c>
      <c r="Q1050" s="34" t="s">
        <v>1854</v>
      </c>
      <c r="R1050" s="34" t="s">
        <v>1626</v>
      </c>
      <c r="S1050" s="34" t="s">
        <v>1855</v>
      </c>
      <c r="T1050" s="34" t="s">
        <v>3003</v>
      </c>
      <c r="U1050" s="36" t="str">
        <f>VLOOKUP(First_Validations__2[[#This Row],[CountryReq]],Last_Validations[],COLUMNS($B:B)+1,FALSE)</f>
        <v>Senegal: 2017</v>
      </c>
      <c r="V1050" s="36" t="str">
        <f>VLOOKUP(First_Validations__2[[#This Row],[CountryReq]],Last_Validations[],COLUMNS($B:C)+1,FALSE)</f>
        <v>Senegal</v>
      </c>
      <c r="W1050" s="36">
        <f>VLOOKUP(First_Validations__2[[#This Row],[CountryReq]],Last_Validations[],COLUMNS($B:D)+1,FALSE)</f>
        <v>1</v>
      </c>
      <c r="X1050" s="36">
        <f>VLOOKUP(First_Validations__2[[#This Row],[CountryReq]],Last_Validations[],COLUMNS($B:E)+1,FALSE)</f>
        <v>29</v>
      </c>
      <c r="Y1050" s="36" t="str">
        <f>VLOOKUP(First_Validations__2[[#This Row],[CountryReq]],Last_Validations[],COLUMNS($B:F)+1,FALSE)</f>
        <v>Senegal: 2017</v>
      </c>
      <c r="Z1050" s="36" t="str">
        <f>VLOOKUP(First_Validations__2[[#This Row],[CountryReq]],Last_Validations[],COLUMNS($B:G)+1,FALSE)</f>
        <v>SEN</v>
      </c>
      <c r="AA1050" s="36" t="str">
        <f>VLOOKUP(First_Validations__2[[#This Row],[CountryReq]],Last_Validations[],COLUMNS($B:H)+1,FALSE)</f>
        <v>Senegal</v>
      </c>
      <c r="AB1050" s="36" t="str">
        <f>VLOOKUP(First_Validations__2[[#This Row],[CountryReq]],Last_Validations[],COLUMNS($B:I)+1,FALSE)</f>
        <v>https://eiti.org/BD/2018-23</v>
      </c>
      <c r="AC1050" s="36" t="str">
        <f>VLOOKUP(First_Validations__2[[#This Row],[CountryReq]],Last_Validations[],COLUMNS($B:J)+1,FALSE)</f>
        <v>https://eiti.org/document/senegal-validation-2017</v>
      </c>
      <c r="AD1050" s="36">
        <f>VLOOKUP(First_Validations__2[[#This Row],[CountryReq]],Last_Validations[],COLUMNS($B:K)+1,FALSE)</f>
        <v>2017</v>
      </c>
      <c r="AE1050" s="36">
        <f>VLOOKUP(First_Validations__2[[#This Row],[CountryReq]],Last_Validations[],COLUMNS($B:L)+1,FALSE)</f>
        <v>2018</v>
      </c>
      <c r="AF1050" s="36" t="str">
        <f>VLOOKUP(First_Validations__2[[#This Row],[CountryReq]],Last_Validations[],COLUMNS($B:M)+1,FALSE)</f>
        <v>Satisfactory progress</v>
      </c>
      <c r="AG1050" s="36" t="str">
        <f>VLOOKUP(First_Validations__2[[#This Row],[CountryReq]],Last_Validations[],COLUMNS($B:N)+1,FALSE)</f>
        <v>Overall Progress (#0.0)</v>
      </c>
      <c r="AH1050" s="36">
        <f>VLOOKUP(First_Validations__2[[#This Row],[CountryReq]],Last_Validations[],COLUMNS($B:O)+1,FALSE)</f>
        <v>5</v>
      </c>
      <c r="AI1050" s="36" t="str">
        <f>VLOOKUP(First_Validations__2[[#This Row],[CountryReq]],Last_Validations[],COLUMNS($B:P)+1,FALSE)</f>
        <v>Satisfactory progress</v>
      </c>
      <c r="AJ1050" s="36" t="str">
        <f>VLOOKUP(First_Validations__2[[#This Row],[CountryReq]],Last_Validations[],COLUMNS($B:Q)+1,FALSE)</f>
        <v/>
      </c>
      <c r="AK1050" s="36" t="str">
        <f>VLOOKUP(First_Validations__2[[#This Row],[CountryReq]],Last_Validations[],COLUMNS($B:R)+1,FALSE)</f>
        <v>https://eiti.org/senegal#senegals-progress-by-requirement</v>
      </c>
      <c r="AL1050" s="36" t="str">
        <f>VLOOKUP(First_Validations__2[[#This Row],[CountryReq]],Last_Validations[],COLUMNS($B:S)+1,FALSE)</f>
        <v>http://itie.sn/</v>
      </c>
      <c r="AM1050" s="36" t="str">
        <f>VLOOKUP(First_Validations__2[[#This Row],[CountryReq]],Last_Validations[],COLUMNS($B:T)+1,FALSE)</f>
        <v>https://eiti.org/api/v1.0/score_data/29</v>
      </c>
      <c r="AN1050" s="36" t="str">
        <f>IF(First_Validations__2[[#This Row],[FirstValidation.Country: Year]]=First_Validations__2[[#This Row],[Country: Year]],"First","Second / Last")</f>
        <v>First</v>
      </c>
      <c r="AO1050" s="36">
        <f>IF(AND(First_Validations__2[[#This Row],[FirstValidation.Validation score]]&lt;5,First_Validations__2[[#This Row],[FirstValidation.Validation score]]&gt;1),1,0)</f>
        <v>0</v>
      </c>
      <c r="AP1050" s="36">
        <f>First_Validations__2[[#This Row],[Validation score]]-First_Validations__2[[#This Row],[FirstValidation.Validation score]]</f>
        <v>0</v>
      </c>
      <c r="AQ1050" s="36">
        <f>IF(AND(First_Validations__2[[#This Row],[Corrective action]]=1,First_Validations__2[[#This Row],[Validation score]]&lt;5,First_Validations__2[[#This Row],[Validation score]]&gt;1),1,0)</f>
        <v>0</v>
      </c>
      <c r="AR1050" s="36">
        <f>IF(AND(First_Validations__2[[#This Row],[Corrective action]]=1,OR(First_Validations__2[[#This Row],[Validation score]]&gt;4,First_Validations__2[[#This Row],[Validation score]]&lt;2)),1,0)</f>
        <v>0</v>
      </c>
      <c r="AS10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0" s="36" t="str">
        <f>VLOOKUP(First_Validations__2[[#This Row],[Requirement ('#)]],Requirements[[Requirements]:[Categories2]],2,FALSE)</f>
        <v>Overall assessment</v>
      </c>
    </row>
    <row r="1051" spans="2:46">
      <c r="B1051" s="34" t="s">
        <v>1623</v>
      </c>
      <c r="C1051" s="34">
        <v>1</v>
      </c>
      <c r="D1051" s="34">
        <v>29</v>
      </c>
      <c r="E1051" s="34" t="s">
        <v>810</v>
      </c>
      <c r="F1051" s="34" t="s">
        <v>1624</v>
      </c>
      <c r="G1051" s="34" t="s">
        <v>1623</v>
      </c>
      <c r="H1051" s="34" t="s">
        <v>811</v>
      </c>
      <c r="I1051" s="34" t="s">
        <v>812</v>
      </c>
      <c r="J1051" s="34">
        <v>2017</v>
      </c>
      <c r="K1051" s="34">
        <v>2018</v>
      </c>
      <c r="L1051" s="34" t="s">
        <v>1768</v>
      </c>
      <c r="M1051" s="34" t="s">
        <v>1806</v>
      </c>
      <c r="N1051" s="34">
        <v>5</v>
      </c>
      <c r="O1051" s="34" t="s">
        <v>1768</v>
      </c>
      <c r="P1051" s="34" t="s">
        <v>832</v>
      </c>
      <c r="Q1051" s="34" t="s">
        <v>1854</v>
      </c>
      <c r="R1051" s="34" t="s">
        <v>1626</v>
      </c>
      <c r="S1051" s="34" t="s">
        <v>1855</v>
      </c>
      <c r="T1051" s="34" t="s">
        <v>2996</v>
      </c>
      <c r="U1051" s="36" t="str">
        <f>VLOOKUP(First_Validations__2[[#This Row],[CountryReq]],Last_Validations[],COLUMNS($B:B)+1,FALSE)</f>
        <v>Senegal: 2017</v>
      </c>
      <c r="V1051" s="36" t="str">
        <f>VLOOKUP(First_Validations__2[[#This Row],[CountryReq]],Last_Validations[],COLUMNS($B:C)+1,FALSE)</f>
        <v>Senegal</v>
      </c>
      <c r="W1051" s="36">
        <f>VLOOKUP(First_Validations__2[[#This Row],[CountryReq]],Last_Validations[],COLUMNS($B:D)+1,FALSE)</f>
        <v>1</v>
      </c>
      <c r="X1051" s="36">
        <f>VLOOKUP(First_Validations__2[[#This Row],[CountryReq]],Last_Validations[],COLUMNS($B:E)+1,FALSE)</f>
        <v>29</v>
      </c>
      <c r="Y1051" s="36" t="str">
        <f>VLOOKUP(First_Validations__2[[#This Row],[CountryReq]],Last_Validations[],COLUMNS($B:F)+1,FALSE)</f>
        <v>Senegal: 2017</v>
      </c>
      <c r="Z1051" s="36" t="str">
        <f>VLOOKUP(First_Validations__2[[#This Row],[CountryReq]],Last_Validations[],COLUMNS($B:G)+1,FALSE)</f>
        <v>SEN</v>
      </c>
      <c r="AA1051" s="36" t="str">
        <f>VLOOKUP(First_Validations__2[[#This Row],[CountryReq]],Last_Validations[],COLUMNS($B:H)+1,FALSE)</f>
        <v>Senegal</v>
      </c>
      <c r="AB1051" s="36" t="str">
        <f>VLOOKUP(First_Validations__2[[#This Row],[CountryReq]],Last_Validations[],COLUMNS($B:I)+1,FALSE)</f>
        <v>https://eiti.org/BD/2018-23</v>
      </c>
      <c r="AC1051" s="36" t="str">
        <f>VLOOKUP(First_Validations__2[[#This Row],[CountryReq]],Last_Validations[],COLUMNS($B:J)+1,FALSE)</f>
        <v>https://eiti.org/document/senegal-validation-2017</v>
      </c>
      <c r="AD1051" s="36">
        <f>VLOOKUP(First_Validations__2[[#This Row],[CountryReq]],Last_Validations[],COLUMNS($B:K)+1,FALSE)</f>
        <v>2017</v>
      </c>
      <c r="AE1051" s="36">
        <f>VLOOKUP(First_Validations__2[[#This Row],[CountryReq]],Last_Validations[],COLUMNS($B:L)+1,FALSE)</f>
        <v>2018</v>
      </c>
      <c r="AF1051" s="36" t="str">
        <f>VLOOKUP(First_Validations__2[[#This Row],[CountryReq]],Last_Validations[],COLUMNS($B:M)+1,FALSE)</f>
        <v>Satisfactory progress</v>
      </c>
      <c r="AG1051" s="36" t="str">
        <f>VLOOKUP(First_Validations__2[[#This Row],[CountryReq]],Last_Validations[],COLUMNS($B:N)+1,FALSE)</f>
        <v>SOE transactions (#4.5)</v>
      </c>
      <c r="AH1051" s="36">
        <f>VLOOKUP(First_Validations__2[[#This Row],[CountryReq]],Last_Validations[],COLUMNS($B:O)+1,FALSE)</f>
        <v>5</v>
      </c>
      <c r="AI1051" s="36" t="str">
        <f>VLOOKUP(First_Validations__2[[#This Row],[CountryReq]],Last_Validations[],COLUMNS($B:P)+1,FALSE)</f>
        <v>Satisfactory progress</v>
      </c>
      <c r="AJ1051" s="36" t="str">
        <f>VLOOKUP(First_Validations__2[[#This Row],[CountryReq]],Last_Validations[],COLUMNS($B:Q)+1,FALSE)</f>
        <v>The 2014 EITI Report discloses and reconciles company payments to Petrosen, payments from Petrosen to the Treasury and from Treasury to Miferso and Petrosen. The International Secretariat received no information that suggested any company payment to SOEs or SOE payments to government were excluded from the scope of reporting.</v>
      </c>
      <c r="AK1051" s="36" t="str">
        <f>VLOOKUP(First_Validations__2[[#This Row],[CountryReq]],Last_Validations[],COLUMNS($B:R)+1,FALSE)</f>
        <v>https://eiti.org/senegal#senegals-progress-by-requirement</v>
      </c>
      <c r="AL1051" s="36" t="str">
        <f>VLOOKUP(First_Validations__2[[#This Row],[CountryReq]],Last_Validations[],COLUMNS($B:S)+1,FALSE)</f>
        <v>http://itie.sn/</v>
      </c>
      <c r="AM1051" s="36" t="str">
        <f>VLOOKUP(First_Validations__2[[#This Row],[CountryReq]],Last_Validations[],COLUMNS($B:T)+1,FALSE)</f>
        <v>https://eiti.org/api/v1.0/score_data/29</v>
      </c>
      <c r="AN1051" s="36" t="str">
        <f>IF(First_Validations__2[[#This Row],[FirstValidation.Country: Year]]=First_Validations__2[[#This Row],[Country: Year]],"First","Second / Last")</f>
        <v>First</v>
      </c>
      <c r="AO1051" s="36">
        <f>IF(AND(First_Validations__2[[#This Row],[FirstValidation.Validation score]]&lt;5,First_Validations__2[[#This Row],[FirstValidation.Validation score]]&gt;1),1,0)</f>
        <v>0</v>
      </c>
      <c r="AP1051" s="36">
        <f>First_Validations__2[[#This Row],[Validation score]]-First_Validations__2[[#This Row],[FirstValidation.Validation score]]</f>
        <v>0</v>
      </c>
      <c r="AQ1051" s="36">
        <f>IF(AND(First_Validations__2[[#This Row],[Corrective action]]=1,First_Validations__2[[#This Row],[Validation score]]&lt;5,First_Validations__2[[#This Row],[Validation score]]&gt;1),1,0)</f>
        <v>0</v>
      </c>
      <c r="AR1051" s="36">
        <f>IF(AND(First_Validations__2[[#This Row],[Corrective action]]=1,OR(First_Validations__2[[#This Row],[Validation score]]&gt;4,First_Validations__2[[#This Row],[Validation score]]&lt;2)),1,0)</f>
        <v>0</v>
      </c>
      <c r="AS10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1" s="36" t="str">
        <f>VLOOKUP(First_Validations__2[[#This Row],[Requirement ('#)]],Requirements[[Requirements]:[Categories2]],2,FALSE)</f>
        <v>Revenue collection</v>
      </c>
    </row>
    <row r="1052" spans="2:46">
      <c r="B1052" s="34" t="s">
        <v>1623</v>
      </c>
      <c r="C1052" s="34">
        <v>1</v>
      </c>
      <c r="D1052" s="34">
        <v>29</v>
      </c>
      <c r="E1052" s="34" t="s">
        <v>810</v>
      </c>
      <c r="F1052" s="34" t="s">
        <v>1624</v>
      </c>
      <c r="G1052" s="34" t="s">
        <v>1623</v>
      </c>
      <c r="H1052" s="34" t="s">
        <v>811</v>
      </c>
      <c r="I1052" s="34" t="s">
        <v>812</v>
      </c>
      <c r="J1052" s="34">
        <v>2017</v>
      </c>
      <c r="K1052" s="34">
        <v>2018</v>
      </c>
      <c r="L1052" s="34" t="s">
        <v>1768</v>
      </c>
      <c r="M1052" s="34" t="s">
        <v>1807</v>
      </c>
      <c r="N1052" s="34">
        <v>0</v>
      </c>
      <c r="O1052" s="34" t="s">
        <v>4</v>
      </c>
      <c r="P1052" s="34" t="s">
        <v>833</v>
      </c>
      <c r="Q1052" s="34" t="s">
        <v>1854</v>
      </c>
      <c r="R1052" s="34" t="s">
        <v>1626</v>
      </c>
      <c r="S1052" s="34" t="s">
        <v>1855</v>
      </c>
      <c r="T1052" s="34" t="s">
        <v>2995</v>
      </c>
      <c r="U1052" s="36" t="str">
        <f>VLOOKUP(First_Validations__2[[#This Row],[CountryReq]],Last_Validations[],COLUMNS($B:B)+1,FALSE)</f>
        <v>Senegal: 2017</v>
      </c>
      <c r="V1052" s="36" t="str">
        <f>VLOOKUP(First_Validations__2[[#This Row],[CountryReq]],Last_Validations[],COLUMNS($B:C)+1,FALSE)</f>
        <v>Senegal</v>
      </c>
      <c r="W1052" s="36">
        <f>VLOOKUP(First_Validations__2[[#This Row],[CountryReq]],Last_Validations[],COLUMNS($B:D)+1,FALSE)</f>
        <v>1</v>
      </c>
      <c r="X1052" s="36">
        <f>VLOOKUP(First_Validations__2[[#This Row],[CountryReq]],Last_Validations[],COLUMNS($B:E)+1,FALSE)</f>
        <v>29</v>
      </c>
      <c r="Y1052" s="36" t="str">
        <f>VLOOKUP(First_Validations__2[[#This Row],[CountryReq]],Last_Validations[],COLUMNS($B:F)+1,FALSE)</f>
        <v>Senegal: 2017</v>
      </c>
      <c r="Z1052" s="36" t="str">
        <f>VLOOKUP(First_Validations__2[[#This Row],[CountryReq]],Last_Validations[],COLUMNS($B:G)+1,FALSE)</f>
        <v>SEN</v>
      </c>
      <c r="AA1052" s="36" t="str">
        <f>VLOOKUP(First_Validations__2[[#This Row],[CountryReq]],Last_Validations[],COLUMNS($B:H)+1,FALSE)</f>
        <v>Senegal</v>
      </c>
      <c r="AB1052" s="36" t="str">
        <f>VLOOKUP(First_Validations__2[[#This Row],[CountryReq]],Last_Validations[],COLUMNS($B:I)+1,FALSE)</f>
        <v>https://eiti.org/BD/2018-23</v>
      </c>
      <c r="AC1052" s="36" t="str">
        <f>VLOOKUP(First_Validations__2[[#This Row],[CountryReq]],Last_Validations[],COLUMNS($B:J)+1,FALSE)</f>
        <v>https://eiti.org/document/senegal-validation-2017</v>
      </c>
      <c r="AD1052" s="36">
        <f>VLOOKUP(First_Validations__2[[#This Row],[CountryReq]],Last_Validations[],COLUMNS($B:K)+1,FALSE)</f>
        <v>2017</v>
      </c>
      <c r="AE1052" s="36">
        <f>VLOOKUP(First_Validations__2[[#This Row],[CountryReq]],Last_Validations[],COLUMNS($B:L)+1,FALSE)</f>
        <v>2018</v>
      </c>
      <c r="AF1052" s="36" t="str">
        <f>VLOOKUP(First_Validations__2[[#This Row],[CountryReq]],Last_Validations[],COLUMNS($B:M)+1,FALSE)</f>
        <v>Satisfactory progress</v>
      </c>
      <c r="AG1052" s="36" t="str">
        <f>VLOOKUP(First_Validations__2[[#This Row],[CountryReq]],Last_Validations[],COLUMNS($B:N)+1,FALSE)</f>
        <v>Direct subnational payments (#4.6)</v>
      </c>
      <c r="AH1052" s="36">
        <f>VLOOKUP(First_Validations__2[[#This Row],[CountryReq]],Last_Validations[],COLUMNS($B:O)+1,FALSE)</f>
        <v>0</v>
      </c>
      <c r="AI1052" s="36" t="str">
        <f>VLOOKUP(First_Validations__2[[#This Row],[CountryReq]],Last_Validations[],COLUMNS($B:P)+1,FALSE)</f>
        <v>Not applicable</v>
      </c>
      <c r="AJ1052" s="36" t="str">
        <f>VLOOKUP(First_Validations__2[[#This Row],[CountryReq]],Last_Validations[],COLUMNS($B:Q)+1,FALSE)</f>
        <v>The International Secretariat’s initial assessment is that this requirement is not applicable to Senegal in the year under review (2014). The 2014 EITI Report confirms the lack of direct subnational payments, although it could do more in explaining the centralised nature of public accounts and lack of tax-levying powers at the subnational level.</v>
      </c>
      <c r="AK1052" s="36" t="str">
        <f>VLOOKUP(First_Validations__2[[#This Row],[CountryReq]],Last_Validations[],COLUMNS($B:R)+1,FALSE)</f>
        <v>https://eiti.org/senegal#senegals-progress-by-requirement</v>
      </c>
      <c r="AL1052" s="36" t="str">
        <f>VLOOKUP(First_Validations__2[[#This Row],[CountryReq]],Last_Validations[],COLUMNS($B:S)+1,FALSE)</f>
        <v>http://itie.sn/</v>
      </c>
      <c r="AM1052" s="36" t="str">
        <f>VLOOKUP(First_Validations__2[[#This Row],[CountryReq]],Last_Validations[],COLUMNS($B:T)+1,FALSE)</f>
        <v>https://eiti.org/api/v1.0/score_data/29</v>
      </c>
      <c r="AN1052" s="36" t="str">
        <f>IF(First_Validations__2[[#This Row],[FirstValidation.Country: Year]]=First_Validations__2[[#This Row],[Country: Year]],"First","Second / Last")</f>
        <v>First</v>
      </c>
      <c r="AO1052" s="36">
        <f>IF(AND(First_Validations__2[[#This Row],[FirstValidation.Validation score]]&lt;5,First_Validations__2[[#This Row],[FirstValidation.Validation score]]&gt;1),1,0)</f>
        <v>0</v>
      </c>
      <c r="AP1052" s="36">
        <f>First_Validations__2[[#This Row],[Validation score]]-First_Validations__2[[#This Row],[FirstValidation.Validation score]]</f>
        <v>0</v>
      </c>
      <c r="AQ1052" s="36">
        <f>IF(AND(First_Validations__2[[#This Row],[Corrective action]]=1,First_Validations__2[[#This Row],[Validation score]]&lt;5,First_Validations__2[[#This Row],[Validation score]]&gt;1),1,0)</f>
        <v>0</v>
      </c>
      <c r="AR1052" s="36">
        <f>IF(AND(First_Validations__2[[#This Row],[Corrective action]]=1,OR(First_Validations__2[[#This Row],[Validation score]]&gt;4,First_Validations__2[[#This Row],[Validation score]]&lt;2)),1,0)</f>
        <v>0</v>
      </c>
      <c r="AS10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2" s="36" t="str">
        <f>VLOOKUP(First_Validations__2[[#This Row],[Requirement ('#)]],Requirements[[Requirements]:[Categories2]],2,FALSE)</f>
        <v>Revenue collection</v>
      </c>
    </row>
    <row r="1053" spans="2:46">
      <c r="B1053" s="34" t="s">
        <v>1623</v>
      </c>
      <c r="C1053" s="34">
        <v>1</v>
      </c>
      <c r="D1053" s="34">
        <v>29</v>
      </c>
      <c r="E1053" s="34" t="s">
        <v>810</v>
      </c>
      <c r="F1053" s="34" t="s">
        <v>1624</v>
      </c>
      <c r="G1053" s="34" t="s">
        <v>1623</v>
      </c>
      <c r="H1053" s="34" t="s">
        <v>811</v>
      </c>
      <c r="I1053" s="34" t="s">
        <v>812</v>
      </c>
      <c r="J1053" s="34">
        <v>2017</v>
      </c>
      <c r="K1053" s="34">
        <v>2018</v>
      </c>
      <c r="L1053" s="34" t="s">
        <v>1768</v>
      </c>
      <c r="M1053" s="34" t="s">
        <v>1812</v>
      </c>
      <c r="N1053" s="34">
        <v>0</v>
      </c>
      <c r="O1053" s="34" t="s">
        <v>4</v>
      </c>
      <c r="P1053" s="34" t="s">
        <v>838</v>
      </c>
      <c r="Q1053" s="34" t="s">
        <v>1854</v>
      </c>
      <c r="R1053" s="34" t="s">
        <v>1626</v>
      </c>
      <c r="S1053" s="34" t="s">
        <v>1855</v>
      </c>
      <c r="T1053" s="34" t="s">
        <v>2994</v>
      </c>
      <c r="U1053" s="36" t="str">
        <f>VLOOKUP(First_Validations__2[[#This Row],[CountryReq]],Last_Validations[],COLUMNS($B:B)+1,FALSE)</f>
        <v>Senegal: 2017</v>
      </c>
      <c r="V1053" s="36" t="str">
        <f>VLOOKUP(First_Validations__2[[#This Row],[CountryReq]],Last_Validations[],COLUMNS($B:C)+1,FALSE)</f>
        <v>Senegal</v>
      </c>
      <c r="W1053" s="36">
        <f>VLOOKUP(First_Validations__2[[#This Row],[CountryReq]],Last_Validations[],COLUMNS($B:D)+1,FALSE)</f>
        <v>1</v>
      </c>
      <c r="X1053" s="36">
        <f>VLOOKUP(First_Validations__2[[#This Row],[CountryReq]],Last_Validations[],COLUMNS($B:E)+1,FALSE)</f>
        <v>29</v>
      </c>
      <c r="Y1053" s="36" t="str">
        <f>VLOOKUP(First_Validations__2[[#This Row],[CountryReq]],Last_Validations[],COLUMNS($B:F)+1,FALSE)</f>
        <v>Senegal: 2017</v>
      </c>
      <c r="Z1053" s="36" t="str">
        <f>VLOOKUP(First_Validations__2[[#This Row],[CountryReq]],Last_Validations[],COLUMNS($B:G)+1,FALSE)</f>
        <v>SEN</v>
      </c>
      <c r="AA1053" s="36" t="str">
        <f>VLOOKUP(First_Validations__2[[#This Row],[CountryReq]],Last_Validations[],COLUMNS($B:H)+1,FALSE)</f>
        <v>Senegal</v>
      </c>
      <c r="AB1053" s="36" t="str">
        <f>VLOOKUP(First_Validations__2[[#This Row],[CountryReq]],Last_Validations[],COLUMNS($B:I)+1,FALSE)</f>
        <v>https://eiti.org/BD/2018-23</v>
      </c>
      <c r="AC1053" s="36" t="str">
        <f>VLOOKUP(First_Validations__2[[#This Row],[CountryReq]],Last_Validations[],COLUMNS($B:J)+1,FALSE)</f>
        <v>https://eiti.org/document/senegal-validation-2017</v>
      </c>
      <c r="AD1053" s="36">
        <f>VLOOKUP(First_Validations__2[[#This Row],[CountryReq]],Last_Validations[],COLUMNS($B:K)+1,FALSE)</f>
        <v>2017</v>
      </c>
      <c r="AE1053" s="36">
        <f>VLOOKUP(First_Validations__2[[#This Row],[CountryReq]],Last_Validations[],COLUMNS($B:L)+1,FALSE)</f>
        <v>2018</v>
      </c>
      <c r="AF1053" s="36" t="str">
        <f>VLOOKUP(First_Validations__2[[#This Row],[CountryReq]],Last_Validations[],COLUMNS($B:M)+1,FALSE)</f>
        <v>Satisfactory progress</v>
      </c>
      <c r="AG1053" s="36" t="str">
        <f>VLOOKUP(First_Validations__2[[#This Row],[CountryReq]],Last_Validations[],COLUMNS($B:N)+1,FALSE)</f>
        <v>Subnational transfers (#5.2)</v>
      </c>
      <c r="AH1053" s="36">
        <f>VLOOKUP(First_Validations__2[[#This Row],[CountryReq]],Last_Validations[],COLUMNS($B:O)+1,FALSE)</f>
        <v>0</v>
      </c>
      <c r="AI1053" s="36" t="str">
        <f>VLOOKUP(First_Validations__2[[#This Row],[CountryReq]],Last_Validations[],COLUMNS($B:P)+1,FALSE)</f>
        <v>Not applicable</v>
      </c>
      <c r="AJ1053" s="36" t="str">
        <f>VLOOKUP(First_Validations__2[[#This Row],[CountryReq]],Last_Validations[],COLUMNS($B:Q)+1,FALSE)</f>
        <v>Similar to the situation in the Republic of Congo, there is a legal framework for subnational transfers of extractives revenues in Senegal but it was not operational in 2014 given the lack of implementing regulations. The 2014 EITI Report clearly demonstrates that statutory subnational transfers in the mining sector were not operational in 2014.</v>
      </c>
      <c r="AK1053" s="36" t="str">
        <f>VLOOKUP(First_Validations__2[[#This Row],[CountryReq]],Last_Validations[],COLUMNS($B:R)+1,FALSE)</f>
        <v>https://eiti.org/senegal#senegals-progress-by-requirement</v>
      </c>
      <c r="AL1053" s="36" t="str">
        <f>VLOOKUP(First_Validations__2[[#This Row],[CountryReq]],Last_Validations[],COLUMNS($B:S)+1,FALSE)</f>
        <v>http://itie.sn/</v>
      </c>
      <c r="AM1053" s="36" t="str">
        <f>VLOOKUP(First_Validations__2[[#This Row],[CountryReq]],Last_Validations[],COLUMNS($B:T)+1,FALSE)</f>
        <v>https://eiti.org/api/v1.0/score_data/29</v>
      </c>
      <c r="AN1053" s="36" t="str">
        <f>IF(First_Validations__2[[#This Row],[FirstValidation.Country: Year]]=First_Validations__2[[#This Row],[Country: Year]],"First","Second / Last")</f>
        <v>First</v>
      </c>
      <c r="AO1053" s="36">
        <f>IF(AND(First_Validations__2[[#This Row],[FirstValidation.Validation score]]&lt;5,First_Validations__2[[#This Row],[FirstValidation.Validation score]]&gt;1),1,0)</f>
        <v>0</v>
      </c>
      <c r="AP1053" s="36">
        <f>First_Validations__2[[#This Row],[Validation score]]-First_Validations__2[[#This Row],[FirstValidation.Validation score]]</f>
        <v>0</v>
      </c>
      <c r="AQ1053" s="36">
        <f>IF(AND(First_Validations__2[[#This Row],[Corrective action]]=1,First_Validations__2[[#This Row],[Validation score]]&lt;5,First_Validations__2[[#This Row],[Validation score]]&gt;1),1,0)</f>
        <v>0</v>
      </c>
      <c r="AR1053" s="36">
        <f>IF(AND(First_Validations__2[[#This Row],[Corrective action]]=1,OR(First_Validations__2[[#This Row],[Validation score]]&gt;4,First_Validations__2[[#This Row],[Validation score]]&lt;2)),1,0)</f>
        <v>0</v>
      </c>
      <c r="AS10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3" s="36" t="str">
        <f>VLOOKUP(First_Validations__2[[#This Row],[Requirement ('#)]],Requirements[[Requirements]:[Categories2]],2,FALSE)</f>
        <v>Revenue allocation</v>
      </c>
    </row>
    <row r="1054" spans="2:46">
      <c r="B1054" s="34" t="s">
        <v>1623</v>
      </c>
      <c r="C1054" s="34">
        <v>1</v>
      </c>
      <c r="D1054" s="34">
        <v>29</v>
      </c>
      <c r="E1054" s="34" t="s">
        <v>810</v>
      </c>
      <c r="F1054" s="34" t="s">
        <v>1624</v>
      </c>
      <c r="G1054" s="34" t="s">
        <v>1623</v>
      </c>
      <c r="H1054" s="34" t="s">
        <v>811</v>
      </c>
      <c r="I1054" s="34" t="s">
        <v>812</v>
      </c>
      <c r="J1054" s="34">
        <v>2017</v>
      </c>
      <c r="K1054" s="34">
        <v>2018</v>
      </c>
      <c r="L1054" s="34" t="s">
        <v>1768</v>
      </c>
      <c r="M1054" s="34" t="s">
        <v>1805</v>
      </c>
      <c r="N1054" s="34">
        <v>5</v>
      </c>
      <c r="O1054" s="34" t="s">
        <v>1768</v>
      </c>
      <c r="P1054" s="34" t="s">
        <v>831</v>
      </c>
      <c r="Q1054" s="34" t="s">
        <v>1854</v>
      </c>
      <c r="R1054" s="34" t="s">
        <v>1626</v>
      </c>
      <c r="S1054" s="34" t="s">
        <v>1855</v>
      </c>
      <c r="T1054" s="34" t="s">
        <v>3019</v>
      </c>
      <c r="U1054" s="36" t="str">
        <f>VLOOKUP(First_Validations__2[[#This Row],[CountryReq]],Last_Validations[],COLUMNS($B:B)+1,FALSE)</f>
        <v>Senegal: 2017</v>
      </c>
      <c r="V1054" s="36" t="str">
        <f>VLOOKUP(First_Validations__2[[#This Row],[CountryReq]],Last_Validations[],COLUMNS($B:C)+1,FALSE)</f>
        <v>Senegal</v>
      </c>
      <c r="W1054" s="36">
        <f>VLOOKUP(First_Validations__2[[#This Row],[CountryReq]],Last_Validations[],COLUMNS($B:D)+1,FALSE)</f>
        <v>1</v>
      </c>
      <c r="X1054" s="36">
        <f>VLOOKUP(First_Validations__2[[#This Row],[CountryReq]],Last_Validations[],COLUMNS($B:E)+1,FALSE)</f>
        <v>29</v>
      </c>
      <c r="Y1054" s="36" t="str">
        <f>VLOOKUP(First_Validations__2[[#This Row],[CountryReq]],Last_Validations[],COLUMNS($B:F)+1,FALSE)</f>
        <v>Senegal: 2017</v>
      </c>
      <c r="Z1054" s="36" t="str">
        <f>VLOOKUP(First_Validations__2[[#This Row],[CountryReq]],Last_Validations[],COLUMNS($B:G)+1,FALSE)</f>
        <v>SEN</v>
      </c>
      <c r="AA1054" s="36" t="str">
        <f>VLOOKUP(First_Validations__2[[#This Row],[CountryReq]],Last_Validations[],COLUMNS($B:H)+1,FALSE)</f>
        <v>Senegal</v>
      </c>
      <c r="AB1054" s="36" t="str">
        <f>VLOOKUP(First_Validations__2[[#This Row],[CountryReq]],Last_Validations[],COLUMNS($B:I)+1,FALSE)</f>
        <v>https://eiti.org/BD/2018-23</v>
      </c>
      <c r="AC1054" s="36" t="str">
        <f>VLOOKUP(First_Validations__2[[#This Row],[CountryReq]],Last_Validations[],COLUMNS($B:J)+1,FALSE)</f>
        <v>https://eiti.org/document/senegal-validation-2017</v>
      </c>
      <c r="AD1054" s="36">
        <f>VLOOKUP(First_Validations__2[[#This Row],[CountryReq]],Last_Validations[],COLUMNS($B:K)+1,FALSE)</f>
        <v>2017</v>
      </c>
      <c r="AE1054" s="36">
        <f>VLOOKUP(First_Validations__2[[#This Row],[CountryReq]],Last_Validations[],COLUMNS($B:L)+1,FALSE)</f>
        <v>2018</v>
      </c>
      <c r="AF1054" s="36" t="str">
        <f>VLOOKUP(First_Validations__2[[#This Row],[CountryReq]],Last_Validations[],COLUMNS($B:M)+1,FALSE)</f>
        <v>Satisfactory progress</v>
      </c>
      <c r="AG1054" s="36" t="str">
        <f>VLOOKUP(First_Validations__2[[#This Row],[CountryReq]],Last_Validations[],COLUMNS($B:N)+1,FALSE)</f>
        <v>Transportation revenues (#4.4)</v>
      </c>
      <c r="AH1054" s="36">
        <f>VLOOKUP(First_Validations__2[[#This Row],[CountryReq]],Last_Validations[],COLUMNS($B:O)+1,FALSE)</f>
        <v>5</v>
      </c>
      <c r="AI1054" s="36" t="str">
        <f>VLOOKUP(First_Validations__2[[#This Row],[CountryReq]],Last_Validations[],COLUMNS($B:P)+1,FALSE)</f>
        <v>Satisfactory progress</v>
      </c>
      <c r="AJ1054" s="36" t="str">
        <f>VLOOKUP(First_Validations__2[[#This Row],[CountryReq]],Last_Validations[],COLUMNS($B:Q)+1,FALSE)</f>
        <v>The 2014 EITI Report describes two arrangements whereby the 
government receives transportation revenues, in mining and oil and gas respectively. It provides descriptions of the arrangements, the tariffs paid and the total revenues collected, although it does not explicitly provide the volumes and value of minerals and natural gas transported. In line with the EITI Board’s decision on Mongolia’s 2016 Validation, where it found that revenues collected by the part government-owned railway were not covered by Requirement 4.4 given that the railway was not considered a SOE for EITI reporting purposes, the International Secretariat considers that this requirement is not applicable to Senegal’s mining sector in the year under review. While the 2014 EITI Report’s lack of explicit figures for volumes and value of natural gas transported in Petrosen’s 10km pipeline is a concern, it is possible to calculate these figures based on data provided in the 2014 EITI Report. In addition, the total transportation revenues of XOF 19,173,159 (USD 39,524) under the arrangement could be considered immaterial. As such, the International Secretariat’s assessment is that Senegal has made satisfactory progress towards meeting this requirement.</v>
      </c>
      <c r="AK1054" s="36" t="str">
        <f>VLOOKUP(First_Validations__2[[#This Row],[CountryReq]],Last_Validations[],COLUMNS($B:R)+1,FALSE)</f>
        <v>https://eiti.org/senegal#senegals-progress-by-requirement</v>
      </c>
      <c r="AL1054" s="36" t="str">
        <f>VLOOKUP(First_Validations__2[[#This Row],[CountryReq]],Last_Validations[],COLUMNS($B:S)+1,FALSE)</f>
        <v>http://itie.sn/</v>
      </c>
      <c r="AM1054" s="36" t="str">
        <f>VLOOKUP(First_Validations__2[[#This Row],[CountryReq]],Last_Validations[],COLUMNS($B:T)+1,FALSE)</f>
        <v>https://eiti.org/api/v1.0/score_data/29</v>
      </c>
      <c r="AN1054" s="36" t="str">
        <f>IF(First_Validations__2[[#This Row],[FirstValidation.Country: Year]]=First_Validations__2[[#This Row],[Country: Year]],"First","Second / Last")</f>
        <v>First</v>
      </c>
      <c r="AO1054" s="36">
        <f>IF(AND(First_Validations__2[[#This Row],[FirstValidation.Validation score]]&lt;5,First_Validations__2[[#This Row],[FirstValidation.Validation score]]&gt;1),1,0)</f>
        <v>0</v>
      </c>
      <c r="AP1054" s="36">
        <f>First_Validations__2[[#This Row],[Validation score]]-First_Validations__2[[#This Row],[FirstValidation.Validation score]]</f>
        <v>0</v>
      </c>
      <c r="AQ1054" s="36">
        <f>IF(AND(First_Validations__2[[#This Row],[Corrective action]]=1,First_Validations__2[[#This Row],[Validation score]]&lt;5,First_Validations__2[[#This Row],[Validation score]]&gt;1),1,0)</f>
        <v>0</v>
      </c>
      <c r="AR1054" s="36">
        <f>IF(AND(First_Validations__2[[#This Row],[Corrective action]]=1,OR(First_Validations__2[[#This Row],[Validation score]]&gt;4,First_Validations__2[[#This Row],[Validation score]]&lt;2)),1,0)</f>
        <v>0</v>
      </c>
      <c r="AS10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4" s="36" t="str">
        <f>VLOOKUP(First_Validations__2[[#This Row],[Requirement ('#)]],Requirements[[Requirements]:[Categories2]],2,FALSE)</f>
        <v>Revenue collection</v>
      </c>
    </row>
    <row r="1055" spans="2:46">
      <c r="B1055" s="34" t="s">
        <v>1623</v>
      </c>
      <c r="C1055" s="34">
        <v>1</v>
      </c>
      <c r="D1055" s="34">
        <v>29</v>
      </c>
      <c r="E1055" s="34" t="s">
        <v>810</v>
      </c>
      <c r="F1055" s="34" t="s">
        <v>1624</v>
      </c>
      <c r="G1055" s="34" t="s">
        <v>1623</v>
      </c>
      <c r="H1055" s="34" t="s">
        <v>811</v>
      </c>
      <c r="I1055" s="34" t="s">
        <v>812</v>
      </c>
      <c r="J1055" s="34">
        <v>2017</v>
      </c>
      <c r="K1055" s="34">
        <v>2018</v>
      </c>
      <c r="L1055" s="34" t="s">
        <v>1768</v>
      </c>
      <c r="M1055" s="34" t="s">
        <v>1810</v>
      </c>
      <c r="N1055" s="34">
        <v>5</v>
      </c>
      <c r="O1055" s="34" t="s">
        <v>1768</v>
      </c>
      <c r="P1055" s="34" t="s">
        <v>836</v>
      </c>
      <c r="Q1055" s="34" t="s">
        <v>1854</v>
      </c>
      <c r="R1055" s="34" t="s">
        <v>1626</v>
      </c>
      <c r="S1055" s="34" t="s">
        <v>1855</v>
      </c>
      <c r="T1055" s="34" t="s">
        <v>2992</v>
      </c>
      <c r="U1055" s="36" t="str">
        <f>VLOOKUP(First_Validations__2[[#This Row],[CountryReq]],Last_Validations[],COLUMNS($B:B)+1,FALSE)</f>
        <v>Senegal: 2017</v>
      </c>
      <c r="V1055" s="36" t="str">
        <f>VLOOKUP(First_Validations__2[[#This Row],[CountryReq]],Last_Validations[],COLUMNS($B:C)+1,FALSE)</f>
        <v>Senegal</v>
      </c>
      <c r="W1055" s="36">
        <f>VLOOKUP(First_Validations__2[[#This Row],[CountryReq]],Last_Validations[],COLUMNS($B:D)+1,FALSE)</f>
        <v>1</v>
      </c>
      <c r="X1055" s="36">
        <f>VLOOKUP(First_Validations__2[[#This Row],[CountryReq]],Last_Validations[],COLUMNS($B:E)+1,FALSE)</f>
        <v>29</v>
      </c>
      <c r="Y1055" s="36" t="str">
        <f>VLOOKUP(First_Validations__2[[#This Row],[CountryReq]],Last_Validations[],COLUMNS($B:F)+1,FALSE)</f>
        <v>Senegal: 2017</v>
      </c>
      <c r="Z1055" s="36" t="str">
        <f>VLOOKUP(First_Validations__2[[#This Row],[CountryReq]],Last_Validations[],COLUMNS($B:G)+1,FALSE)</f>
        <v>SEN</v>
      </c>
      <c r="AA1055" s="36" t="str">
        <f>VLOOKUP(First_Validations__2[[#This Row],[CountryReq]],Last_Validations[],COLUMNS($B:H)+1,FALSE)</f>
        <v>Senegal</v>
      </c>
      <c r="AB1055" s="36" t="str">
        <f>VLOOKUP(First_Validations__2[[#This Row],[CountryReq]],Last_Validations[],COLUMNS($B:I)+1,FALSE)</f>
        <v>https://eiti.org/BD/2018-23</v>
      </c>
      <c r="AC1055" s="36" t="str">
        <f>VLOOKUP(First_Validations__2[[#This Row],[CountryReq]],Last_Validations[],COLUMNS($B:J)+1,FALSE)</f>
        <v>https://eiti.org/document/senegal-validation-2017</v>
      </c>
      <c r="AD1055" s="36">
        <f>VLOOKUP(First_Validations__2[[#This Row],[CountryReq]],Last_Validations[],COLUMNS($B:K)+1,FALSE)</f>
        <v>2017</v>
      </c>
      <c r="AE1055" s="36">
        <f>VLOOKUP(First_Validations__2[[#This Row],[CountryReq]],Last_Validations[],COLUMNS($B:L)+1,FALSE)</f>
        <v>2018</v>
      </c>
      <c r="AF1055" s="36" t="str">
        <f>VLOOKUP(First_Validations__2[[#This Row],[CountryReq]],Last_Validations[],COLUMNS($B:M)+1,FALSE)</f>
        <v>Satisfactory progress</v>
      </c>
      <c r="AG1055" s="36" t="str">
        <f>VLOOKUP(First_Validations__2[[#This Row],[CountryReq]],Last_Validations[],COLUMNS($B:N)+1,FALSE)</f>
        <v>Data quality (#4.9)</v>
      </c>
      <c r="AH1055" s="36">
        <f>VLOOKUP(First_Validations__2[[#This Row],[CountryReq]],Last_Validations[],COLUMNS($B:O)+1,FALSE)</f>
        <v>5</v>
      </c>
      <c r="AI1055" s="36" t="str">
        <f>VLOOKUP(First_Validations__2[[#This Row],[CountryReq]],Last_Validations[],COLUMNS($B:P)+1,FALSE)</f>
        <v>Satisfactory progress</v>
      </c>
      <c r="AJ1055" s="36" t="str">
        <f>VLOOKUP(First_Validations__2[[#This Row],[CountryReq]],Last_Validations[],COLUMNS($B:Q)+1,FALSE)</f>
        <v>The reconciliation of payments and revenues has been undertaken by an IA, appointed by the MSG, and applying international professional standards. The IA and the MSG agreed ToR for the production of the 2014 EITI Report consistent with the standard ToR and agreed upon procedures issued by the EITI Board, and applied this ToR and procedures in practice. The final report provides a clear statement from the IA on the comprehensiveness and reliability of the (financial) data presented, including an informative summary of the work performed by the IA and the limitations of the assessment provided. While the report indicates a coverage of the reconciliation exercise, based on the government's disclosure of total revenues which omit one exceptional payment to government, it is possible to calculate the final reconciliation coverage.</v>
      </c>
      <c r="AK1055" s="36" t="str">
        <f>VLOOKUP(First_Validations__2[[#This Row],[CountryReq]],Last_Validations[],COLUMNS($B:R)+1,FALSE)</f>
        <v>https://eiti.org/senegal#senegals-progress-by-requirement</v>
      </c>
      <c r="AL1055" s="36" t="str">
        <f>VLOOKUP(First_Validations__2[[#This Row],[CountryReq]],Last_Validations[],COLUMNS($B:S)+1,FALSE)</f>
        <v>http://itie.sn/</v>
      </c>
      <c r="AM1055" s="36" t="str">
        <f>VLOOKUP(First_Validations__2[[#This Row],[CountryReq]],Last_Validations[],COLUMNS($B:T)+1,FALSE)</f>
        <v>https://eiti.org/api/v1.0/score_data/29</v>
      </c>
      <c r="AN1055" s="36" t="str">
        <f>IF(First_Validations__2[[#This Row],[FirstValidation.Country: Year]]=First_Validations__2[[#This Row],[Country: Year]],"First","Second / Last")</f>
        <v>First</v>
      </c>
      <c r="AO1055" s="36">
        <f>IF(AND(First_Validations__2[[#This Row],[FirstValidation.Validation score]]&lt;5,First_Validations__2[[#This Row],[FirstValidation.Validation score]]&gt;1),1,0)</f>
        <v>0</v>
      </c>
      <c r="AP1055" s="36">
        <f>First_Validations__2[[#This Row],[Validation score]]-First_Validations__2[[#This Row],[FirstValidation.Validation score]]</f>
        <v>0</v>
      </c>
      <c r="AQ1055" s="36">
        <f>IF(AND(First_Validations__2[[#This Row],[Corrective action]]=1,First_Validations__2[[#This Row],[Validation score]]&lt;5,First_Validations__2[[#This Row],[Validation score]]&gt;1),1,0)</f>
        <v>0</v>
      </c>
      <c r="AR1055" s="36">
        <f>IF(AND(First_Validations__2[[#This Row],[Corrective action]]=1,OR(First_Validations__2[[#This Row],[Validation score]]&gt;4,First_Validations__2[[#This Row],[Validation score]]&lt;2)),1,0)</f>
        <v>0</v>
      </c>
      <c r="AS10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5" s="36" t="str">
        <f>VLOOKUP(First_Validations__2[[#This Row],[Requirement ('#)]],Requirements[[Requirements]:[Categories2]],2,FALSE)</f>
        <v>Revenue collection</v>
      </c>
    </row>
    <row r="1056" spans="2:46">
      <c r="B1056" s="34" t="s">
        <v>1623</v>
      </c>
      <c r="C1056" s="34">
        <v>1</v>
      </c>
      <c r="D1056" s="34">
        <v>29</v>
      </c>
      <c r="E1056" s="34" t="s">
        <v>810</v>
      </c>
      <c r="F1056" s="34" t="s">
        <v>1624</v>
      </c>
      <c r="G1056" s="34" t="s">
        <v>1623</v>
      </c>
      <c r="H1056" s="34" t="s">
        <v>811</v>
      </c>
      <c r="I1056" s="34" t="s">
        <v>812</v>
      </c>
      <c r="J1056" s="34">
        <v>2017</v>
      </c>
      <c r="K1056" s="34">
        <v>2018</v>
      </c>
      <c r="L1056" s="34" t="s">
        <v>1768</v>
      </c>
      <c r="M1056" s="34" t="s">
        <v>1811</v>
      </c>
      <c r="N1056" s="34">
        <v>5</v>
      </c>
      <c r="O1056" s="34" t="s">
        <v>1768</v>
      </c>
      <c r="P1056" s="34" t="s">
        <v>837</v>
      </c>
      <c r="Q1056" s="34" t="s">
        <v>1854</v>
      </c>
      <c r="R1056" s="34" t="s">
        <v>1626</v>
      </c>
      <c r="S1056" s="34" t="s">
        <v>1855</v>
      </c>
      <c r="T1056" s="34" t="s">
        <v>2991</v>
      </c>
      <c r="U1056" s="36" t="str">
        <f>VLOOKUP(First_Validations__2[[#This Row],[CountryReq]],Last_Validations[],COLUMNS($B:B)+1,FALSE)</f>
        <v>Senegal: 2017</v>
      </c>
      <c r="V1056" s="36" t="str">
        <f>VLOOKUP(First_Validations__2[[#This Row],[CountryReq]],Last_Validations[],COLUMNS($B:C)+1,FALSE)</f>
        <v>Senegal</v>
      </c>
      <c r="W1056" s="36">
        <f>VLOOKUP(First_Validations__2[[#This Row],[CountryReq]],Last_Validations[],COLUMNS($B:D)+1,FALSE)</f>
        <v>1</v>
      </c>
      <c r="X1056" s="36">
        <f>VLOOKUP(First_Validations__2[[#This Row],[CountryReq]],Last_Validations[],COLUMNS($B:E)+1,FALSE)</f>
        <v>29</v>
      </c>
      <c r="Y1056" s="36" t="str">
        <f>VLOOKUP(First_Validations__2[[#This Row],[CountryReq]],Last_Validations[],COLUMNS($B:F)+1,FALSE)</f>
        <v>Senegal: 2017</v>
      </c>
      <c r="Z1056" s="36" t="str">
        <f>VLOOKUP(First_Validations__2[[#This Row],[CountryReq]],Last_Validations[],COLUMNS($B:G)+1,FALSE)</f>
        <v>SEN</v>
      </c>
      <c r="AA1056" s="36" t="str">
        <f>VLOOKUP(First_Validations__2[[#This Row],[CountryReq]],Last_Validations[],COLUMNS($B:H)+1,FALSE)</f>
        <v>Senegal</v>
      </c>
      <c r="AB1056" s="36" t="str">
        <f>VLOOKUP(First_Validations__2[[#This Row],[CountryReq]],Last_Validations[],COLUMNS($B:I)+1,FALSE)</f>
        <v>https://eiti.org/BD/2018-23</v>
      </c>
      <c r="AC1056" s="36" t="str">
        <f>VLOOKUP(First_Validations__2[[#This Row],[CountryReq]],Last_Validations[],COLUMNS($B:J)+1,FALSE)</f>
        <v>https://eiti.org/document/senegal-validation-2017</v>
      </c>
      <c r="AD1056" s="36">
        <f>VLOOKUP(First_Validations__2[[#This Row],[CountryReq]],Last_Validations[],COLUMNS($B:K)+1,FALSE)</f>
        <v>2017</v>
      </c>
      <c r="AE1056" s="36">
        <f>VLOOKUP(First_Validations__2[[#This Row],[CountryReq]],Last_Validations[],COLUMNS($B:L)+1,FALSE)</f>
        <v>2018</v>
      </c>
      <c r="AF1056" s="36" t="str">
        <f>VLOOKUP(First_Validations__2[[#This Row],[CountryReq]],Last_Validations[],COLUMNS($B:M)+1,FALSE)</f>
        <v>Satisfactory progress</v>
      </c>
      <c r="AG1056" s="36" t="str">
        <f>VLOOKUP(First_Validations__2[[#This Row],[CountryReq]],Last_Validations[],COLUMNS($B:N)+1,FALSE)</f>
        <v>Distribution of revenues (#5.1)</v>
      </c>
      <c r="AH1056" s="36">
        <f>VLOOKUP(First_Validations__2[[#This Row],[CountryReq]],Last_Validations[],COLUMNS($B:O)+1,FALSE)</f>
        <v>5</v>
      </c>
      <c r="AI1056" s="36" t="str">
        <f>VLOOKUP(First_Validations__2[[#This Row],[CountryReq]],Last_Validations[],COLUMNS($B:P)+1,FALSE)</f>
        <v>Satisfactory progress</v>
      </c>
      <c r="AJ1056" s="36" t="str">
        <f>VLOOKUP(First_Validations__2[[#This Row],[CountryReq]],Last_Validations[],COLUMNS($B:Q)+1,FALSE)</f>
        <v>The 2014 EITI Report clearly highlights the extractives revenues that are not recorded in the national budget and provides a general explanation for the allocation of off-budget extractives revenues, such as those retained by Petrosen.</v>
      </c>
      <c r="AK1056" s="36" t="str">
        <f>VLOOKUP(First_Validations__2[[#This Row],[CountryReq]],Last_Validations[],COLUMNS($B:R)+1,FALSE)</f>
        <v>https://eiti.org/senegal#senegals-progress-by-requirement</v>
      </c>
      <c r="AL1056" s="36" t="str">
        <f>VLOOKUP(First_Validations__2[[#This Row],[CountryReq]],Last_Validations[],COLUMNS($B:S)+1,FALSE)</f>
        <v>http://itie.sn/</v>
      </c>
      <c r="AM1056" s="36" t="str">
        <f>VLOOKUP(First_Validations__2[[#This Row],[CountryReq]],Last_Validations[],COLUMNS($B:T)+1,FALSE)</f>
        <v>https://eiti.org/api/v1.0/score_data/29</v>
      </c>
      <c r="AN1056" s="36" t="str">
        <f>IF(First_Validations__2[[#This Row],[FirstValidation.Country: Year]]=First_Validations__2[[#This Row],[Country: Year]],"First","Second / Last")</f>
        <v>First</v>
      </c>
      <c r="AO1056" s="36">
        <f>IF(AND(First_Validations__2[[#This Row],[FirstValidation.Validation score]]&lt;5,First_Validations__2[[#This Row],[FirstValidation.Validation score]]&gt;1),1,0)</f>
        <v>0</v>
      </c>
      <c r="AP1056" s="36">
        <f>First_Validations__2[[#This Row],[Validation score]]-First_Validations__2[[#This Row],[FirstValidation.Validation score]]</f>
        <v>0</v>
      </c>
      <c r="AQ1056" s="36">
        <f>IF(AND(First_Validations__2[[#This Row],[Corrective action]]=1,First_Validations__2[[#This Row],[Validation score]]&lt;5,First_Validations__2[[#This Row],[Validation score]]&gt;1),1,0)</f>
        <v>0</v>
      </c>
      <c r="AR1056" s="36">
        <f>IF(AND(First_Validations__2[[#This Row],[Corrective action]]=1,OR(First_Validations__2[[#This Row],[Validation score]]&gt;4,First_Validations__2[[#This Row],[Validation score]]&lt;2)),1,0)</f>
        <v>0</v>
      </c>
      <c r="AS10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6" s="36" t="str">
        <f>VLOOKUP(First_Validations__2[[#This Row],[Requirement ('#)]],Requirements[[Requirements]:[Categories2]],2,FALSE)</f>
        <v>Revenue allocation</v>
      </c>
    </row>
    <row r="1057" spans="2:46">
      <c r="B1057" s="34" t="s">
        <v>1623</v>
      </c>
      <c r="C1057" s="34">
        <v>1</v>
      </c>
      <c r="D1057" s="34">
        <v>29</v>
      </c>
      <c r="E1057" s="34" t="s">
        <v>810</v>
      </c>
      <c r="F1057" s="34" t="s">
        <v>1624</v>
      </c>
      <c r="G1057" s="34" t="s">
        <v>1623</v>
      </c>
      <c r="H1057" s="34" t="s">
        <v>811</v>
      </c>
      <c r="I1057" s="34" t="s">
        <v>812</v>
      </c>
      <c r="J1057" s="34">
        <v>2017</v>
      </c>
      <c r="K1057" s="34">
        <v>2018</v>
      </c>
      <c r="L1057" s="34" t="s">
        <v>1768</v>
      </c>
      <c r="M1057" s="34" t="s">
        <v>1808</v>
      </c>
      <c r="N1057" s="34">
        <v>5</v>
      </c>
      <c r="O1057" s="34" t="s">
        <v>1768</v>
      </c>
      <c r="P1057" s="34" t="s">
        <v>834</v>
      </c>
      <c r="Q1057" s="34" t="s">
        <v>1854</v>
      </c>
      <c r="R1057" s="34" t="s">
        <v>1626</v>
      </c>
      <c r="S1057" s="34" t="s">
        <v>1855</v>
      </c>
      <c r="T1057" s="34" t="s">
        <v>2998</v>
      </c>
      <c r="U1057" s="36" t="str">
        <f>VLOOKUP(First_Validations__2[[#This Row],[CountryReq]],Last_Validations[],COLUMNS($B:B)+1,FALSE)</f>
        <v>Senegal: 2017</v>
      </c>
      <c r="V1057" s="36" t="str">
        <f>VLOOKUP(First_Validations__2[[#This Row],[CountryReq]],Last_Validations[],COLUMNS($B:C)+1,FALSE)</f>
        <v>Senegal</v>
      </c>
      <c r="W1057" s="36">
        <f>VLOOKUP(First_Validations__2[[#This Row],[CountryReq]],Last_Validations[],COLUMNS($B:D)+1,FALSE)</f>
        <v>1</v>
      </c>
      <c r="X1057" s="36">
        <f>VLOOKUP(First_Validations__2[[#This Row],[CountryReq]],Last_Validations[],COLUMNS($B:E)+1,FALSE)</f>
        <v>29</v>
      </c>
      <c r="Y1057" s="36" t="str">
        <f>VLOOKUP(First_Validations__2[[#This Row],[CountryReq]],Last_Validations[],COLUMNS($B:F)+1,FALSE)</f>
        <v>Senegal: 2017</v>
      </c>
      <c r="Z1057" s="36" t="str">
        <f>VLOOKUP(First_Validations__2[[#This Row],[CountryReq]],Last_Validations[],COLUMNS($B:G)+1,FALSE)</f>
        <v>SEN</v>
      </c>
      <c r="AA1057" s="36" t="str">
        <f>VLOOKUP(First_Validations__2[[#This Row],[CountryReq]],Last_Validations[],COLUMNS($B:H)+1,FALSE)</f>
        <v>Senegal</v>
      </c>
      <c r="AB1057" s="36" t="str">
        <f>VLOOKUP(First_Validations__2[[#This Row],[CountryReq]],Last_Validations[],COLUMNS($B:I)+1,FALSE)</f>
        <v>https://eiti.org/BD/2018-23</v>
      </c>
      <c r="AC1057" s="36" t="str">
        <f>VLOOKUP(First_Validations__2[[#This Row],[CountryReq]],Last_Validations[],COLUMNS($B:J)+1,FALSE)</f>
        <v>https://eiti.org/document/senegal-validation-2017</v>
      </c>
      <c r="AD1057" s="36">
        <f>VLOOKUP(First_Validations__2[[#This Row],[CountryReq]],Last_Validations[],COLUMNS($B:K)+1,FALSE)</f>
        <v>2017</v>
      </c>
      <c r="AE1057" s="36">
        <f>VLOOKUP(First_Validations__2[[#This Row],[CountryReq]],Last_Validations[],COLUMNS($B:L)+1,FALSE)</f>
        <v>2018</v>
      </c>
      <c r="AF1057" s="36" t="str">
        <f>VLOOKUP(First_Validations__2[[#This Row],[CountryReq]],Last_Validations[],COLUMNS($B:M)+1,FALSE)</f>
        <v>Satisfactory progress</v>
      </c>
      <c r="AG1057" s="36" t="str">
        <f>VLOOKUP(First_Validations__2[[#This Row],[CountryReq]],Last_Validations[],COLUMNS($B:N)+1,FALSE)</f>
        <v>Disaggregation (#4.7)</v>
      </c>
      <c r="AH1057" s="36">
        <f>VLOOKUP(First_Validations__2[[#This Row],[CountryReq]],Last_Validations[],COLUMNS($B:O)+1,FALSE)</f>
        <v>5</v>
      </c>
      <c r="AI1057" s="36" t="str">
        <f>VLOOKUP(First_Validations__2[[#This Row],[CountryReq]],Last_Validations[],COLUMNS($B:P)+1,FALSE)</f>
        <v>Satisfactory progress</v>
      </c>
      <c r="AJ1057" s="36" t="str">
        <f>VLOOKUP(First_Validations__2[[#This Row],[CountryReq]],Last_Validations[],COLUMNS($B:Q)+1,FALSE)</f>
        <v>The data is disaggregated by individual company, revenue stream and government entity for all revenue streams. It is also encouraging that EITI Senegal has made detailed reconciliation tables in open data format available on its website.</v>
      </c>
      <c r="AK1057" s="36" t="str">
        <f>VLOOKUP(First_Validations__2[[#This Row],[CountryReq]],Last_Validations[],COLUMNS($B:R)+1,FALSE)</f>
        <v>https://eiti.org/senegal#senegals-progress-by-requirement</v>
      </c>
      <c r="AL1057" s="36" t="str">
        <f>VLOOKUP(First_Validations__2[[#This Row],[CountryReq]],Last_Validations[],COLUMNS($B:S)+1,FALSE)</f>
        <v>http://itie.sn/</v>
      </c>
      <c r="AM1057" s="36" t="str">
        <f>VLOOKUP(First_Validations__2[[#This Row],[CountryReq]],Last_Validations[],COLUMNS($B:T)+1,FALSE)</f>
        <v>https://eiti.org/api/v1.0/score_data/29</v>
      </c>
      <c r="AN1057" s="36" t="str">
        <f>IF(First_Validations__2[[#This Row],[FirstValidation.Country: Year]]=First_Validations__2[[#This Row],[Country: Year]],"First","Second / Last")</f>
        <v>First</v>
      </c>
      <c r="AO1057" s="36">
        <f>IF(AND(First_Validations__2[[#This Row],[FirstValidation.Validation score]]&lt;5,First_Validations__2[[#This Row],[FirstValidation.Validation score]]&gt;1),1,0)</f>
        <v>0</v>
      </c>
      <c r="AP1057" s="36">
        <f>First_Validations__2[[#This Row],[Validation score]]-First_Validations__2[[#This Row],[FirstValidation.Validation score]]</f>
        <v>0</v>
      </c>
      <c r="AQ1057" s="36">
        <f>IF(AND(First_Validations__2[[#This Row],[Corrective action]]=1,First_Validations__2[[#This Row],[Validation score]]&lt;5,First_Validations__2[[#This Row],[Validation score]]&gt;1),1,0)</f>
        <v>0</v>
      </c>
      <c r="AR1057" s="36">
        <f>IF(AND(First_Validations__2[[#This Row],[Corrective action]]=1,OR(First_Validations__2[[#This Row],[Validation score]]&gt;4,First_Validations__2[[#This Row],[Validation score]]&lt;2)),1,0)</f>
        <v>0</v>
      </c>
      <c r="AS10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7" s="36" t="str">
        <f>VLOOKUP(First_Validations__2[[#This Row],[Requirement ('#)]],Requirements[[Requirements]:[Categories2]],2,FALSE)</f>
        <v>Revenue collection</v>
      </c>
    </row>
    <row r="1058" spans="2:46">
      <c r="B1058" s="34" t="s">
        <v>1623</v>
      </c>
      <c r="C1058" s="34">
        <v>1</v>
      </c>
      <c r="D1058" s="34">
        <v>29</v>
      </c>
      <c r="E1058" s="34" t="s">
        <v>810</v>
      </c>
      <c r="F1058" s="34" t="s">
        <v>1624</v>
      </c>
      <c r="G1058" s="34" t="s">
        <v>1623</v>
      </c>
      <c r="H1058" s="34" t="s">
        <v>811</v>
      </c>
      <c r="I1058" s="34" t="s">
        <v>812</v>
      </c>
      <c r="J1058" s="34">
        <v>2017</v>
      </c>
      <c r="K1058" s="34">
        <v>2018</v>
      </c>
      <c r="L1058" s="34" t="s">
        <v>1768</v>
      </c>
      <c r="M1058" s="34" t="s">
        <v>1809</v>
      </c>
      <c r="N1058" s="34">
        <v>5</v>
      </c>
      <c r="O1058" s="34" t="s">
        <v>1768</v>
      </c>
      <c r="P1058" s="34" t="s">
        <v>835</v>
      </c>
      <c r="Q1058" s="34" t="s">
        <v>1854</v>
      </c>
      <c r="R1058" s="34" t="s">
        <v>1626</v>
      </c>
      <c r="S1058" s="34" t="s">
        <v>1855</v>
      </c>
      <c r="T1058" s="34" t="s">
        <v>2997</v>
      </c>
      <c r="U1058" s="36" t="str">
        <f>VLOOKUP(First_Validations__2[[#This Row],[CountryReq]],Last_Validations[],COLUMNS($B:B)+1,FALSE)</f>
        <v>Senegal: 2017</v>
      </c>
      <c r="V1058" s="36" t="str">
        <f>VLOOKUP(First_Validations__2[[#This Row],[CountryReq]],Last_Validations[],COLUMNS($B:C)+1,FALSE)</f>
        <v>Senegal</v>
      </c>
      <c r="W1058" s="36">
        <f>VLOOKUP(First_Validations__2[[#This Row],[CountryReq]],Last_Validations[],COLUMNS($B:D)+1,FALSE)</f>
        <v>1</v>
      </c>
      <c r="X1058" s="36">
        <f>VLOOKUP(First_Validations__2[[#This Row],[CountryReq]],Last_Validations[],COLUMNS($B:E)+1,FALSE)</f>
        <v>29</v>
      </c>
      <c r="Y1058" s="36" t="str">
        <f>VLOOKUP(First_Validations__2[[#This Row],[CountryReq]],Last_Validations[],COLUMNS($B:F)+1,FALSE)</f>
        <v>Senegal: 2017</v>
      </c>
      <c r="Z1058" s="36" t="str">
        <f>VLOOKUP(First_Validations__2[[#This Row],[CountryReq]],Last_Validations[],COLUMNS($B:G)+1,FALSE)</f>
        <v>SEN</v>
      </c>
      <c r="AA1058" s="36" t="str">
        <f>VLOOKUP(First_Validations__2[[#This Row],[CountryReq]],Last_Validations[],COLUMNS($B:H)+1,FALSE)</f>
        <v>Senegal</v>
      </c>
      <c r="AB1058" s="36" t="str">
        <f>VLOOKUP(First_Validations__2[[#This Row],[CountryReq]],Last_Validations[],COLUMNS($B:I)+1,FALSE)</f>
        <v>https://eiti.org/BD/2018-23</v>
      </c>
      <c r="AC1058" s="36" t="str">
        <f>VLOOKUP(First_Validations__2[[#This Row],[CountryReq]],Last_Validations[],COLUMNS($B:J)+1,FALSE)</f>
        <v>https://eiti.org/document/senegal-validation-2017</v>
      </c>
      <c r="AD1058" s="36">
        <f>VLOOKUP(First_Validations__2[[#This Row],[CountryReq]],Last_Validations[],COLUMNS($B:K)+1,FALSE)</f>
        <v>2017</v>
      </c>
      <c r="AE1058" s="36">
        <f>VLOOKUP(First_Validations__2[[#This Row],[CountryReq]],Last_Validations[],COLUMNS($B:L)+1,FALSE)</f>
        <v>2018</v>
      </c>
      <c r="AF1058" s="36" t="str">
        <f>VLOOKUP(First_Validations__2[[#This Row],[CountryReq]],Last_Validations[],COLUMNS($B:M)+1,FALSE)</f>
        <v>Satisfactory progress</v>
      </c>
      <c r="AG1058" s="36" t="str">
        <f>VLOOKUP(First_Validations__2[[#This Row],[CountryReq]],Last_Validations[],COLUMNS($B:N)+1,FALSE)</f>
        <v>Data timeliness (#4.8)</v>
      </c>
      <c r="AH1058" s="36">
        <f>VLOOKUP(First_Validations__2[[#This Row],[CountryReq]],Last_Validations[],COLUMNS($B:O)+1,FALSE)</f>
        <v>5</v>
      </c>
      <c r="AI1058" s="36" t="str">
        <f>VLOOKUP(First_Validations__2[[#This Row],[CountryReq]],Last_Validations[],COLUMNS($B:P)+1,FALSE)</f>
        <v>Satisfactory progress</v>
      </c>
      <c r="AJ1058" s="36" t="str">
        <f>VLOOKUP(First_Validations__2[[#This Row],[CountryReq]],Last_Validations[],COLUMNS($B:Q)+1,FALSE)</f>
        <v>Senegal has published EITI Reports on an annual basis and the data has not been older than the second to the last complete accounting period. The MSG approved the reporting period. There is evidence of EITI Senegal making efforts to go beyond the minimum requirement by exploring opportunities to disclose data as soon as practically possible, both through timelier EITI Reports as well as through continuous online disclosures.</v>
      </c>
      <c r="AK1058" s="36" t="str">
        <f>VLOOKUP(First_Validations__2[[#This Row],[CountryReq]],Last_Validations[],COLUMNS($B:R)+1,FALSE)</f>
        <v>https://eiti.org/senegal#senegals-progress-by-requirement</v>
      </c>
      <c r="AL1058" s="36" t="str">
        <f>VLOOKUP(First_Validations__2[[#This Row],[CountryReq]],Last_Validations[],COLUMNS($B:S)+1,FALSE)</f>
        <v>http://itie.sn/</v>
      </c>
      <c r="AM1058" s="36" t="str">
        <f>VLOOKUP(First_Validations__2[[#This Row],[CountryReq]],Last_Validations[],COLUMNS($B:T)+1,FALSE)</f>
        <v>https://eiti.org/api/v1.0/score_data/29</v>
      </c>
      <c r="AN1058" s="36" t="str">
        <f>IF(First_Validations__2[[#This Row],[FirstValidation.Country: Year]]=First_Validations__2[[#This Row],[Country: Year]],"First","Second / Last")</f>
        <v>First</v>
      </c>
      <c r="AO1058" s="36">
        <f>IF(AND(First_Validations__2[[#This Row],[FirstValidation.Validation score]]&lt;5,First_Validations__2[[#This Row],[FirstValidation.Validation score]]&gt;1),1,0)</f>
        <v>0</v>
      </c>
      <c r="AP1058" s="36">
        <f>First_Validations__2[[#This Row],[Validation score]]-First_Validations__2[[#This Row],[FirstValidation.Validation score]]</f>
        <v>0</v>
      </c>
      <c r="AQ1058" s="36">
        <f>IF(AND(First_Validations__2[[#This Row],[Corrective action]]=1,First_Validations__2[[#This Row],[Validation score]]&lt;5,First_Validations__2[[#This Row],[Validation score]]&gt;1),1,0)</f>
        <v>0</v>
      </c>
      <c r="AR1058" s="36">
        <f>IF(AND(First_Validations__2[[#This Row],[Corrective action]]=1,OR(First_Validations__2[[#This Row],[Validation score]]&gt;4,First_Validations__2[[#This Row],[Validation score]]&lt;2)),1,0)</f>
        <v>0</v>
      </c>
      <c r="AS10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8" s="36" t="str">
        <f>VLOOKUP(First_Validations__2[[#This Row],[Requirement ('#)]],Requirements[[Requirements]:[Categories2]],2,FALSE)</f>
        <v>Revenue collection</v>
      </c>
    </row>
    <row r="1059" spans="2:46">
      <c r="B1059" s="34" t="s">
        <v>1615</v>
      </c>
      <c r="C1059" s="34">
        <v>1</v>
      </c>
      <c r="D1059" s="34">
        <v>39</v>
      </c>
      <c r="E1059" s="34" t="s">
        <v>1113</v>
      </c>
      <c r="F1059" s="34" t="s">
        <v>1616</v>
      </c>
      <c r="G1059" s="34" t="s">
        <v>1615</v>
      </c>
      <c r="H1059" s="34" t="s">
        <v>1114</v>
      </c>
      <c r="I1059" s="34" t="s">
        <v>1115</v>
      </c>
      <c r="J1059" s="34">
        <v>2018</v>
      </c>
      <c r="K1059" s="34">
        <v>2017</v>
      </c>
      <c r="L1059" s="34" t="s">
        <v>1767</v>
      </c>
      <c r="M1059" s="34" t="s">
        <v>1822</v>
      </c>
      <c r="N1059" s="34">
        <v>4</v>
      </c>
      <c r="O1059" s="34" t="s">
        <v>1767</v>
      </c>
      <c r="P1059" s="34" t="s">
        <v>1</v>
      </c>
      <c r="Q1059" s="34" t="s">
        <v>1115</v>
      </c>
      <c r="R1059" s="34" t="s">
        <v>1617</v>
      </c>
      <c r="S1059" s="34" t="s">
        <v>1869</v>
      </c>
      <c r="T1059" s="34" t="s">
        <v>3036</v>
      </c>
      <c r="U1059" s="36" t="str">
        <f>VLOOKUP(First_Validations__2[[#This Row],[CountryReq]],Last_Validations[],COLUMNS($B:B)+1,FALSE)</f>
        <v>Seychelles: 2018</v>
      </c>
      <c r="V1059" s="36" t="str">
        <f>VLOOKUP(First_Validations__2[[#This Row],[CountryReq]],Last_Validations[],COLUMNS($B:C)+1,FALSE)</f>
        <v>Seychelles</v>
      </c>
      <c r="W1059" s="36">
        <f>VLOOKUP(First_Validations__2[[#This Row],[CountryReq]],Last_Validations[],COLUMNS($B:D)+1,FALSE)</f>
        <v>1</v>
      </c>
      <c r="X1059" s="36">
        <f>VLOOKUP(First_Validations__2[[#This Row],[CountryReq]],Last_Validations[],COLUMNS($B:E)+1,FALSE)</f>
        <v>39</v>
      </c>
      <c r="Y1059" s="36" t="str">
        <f>VLOOKUP(First_Validations__2[[#This Row],[CountryReq]],Last_Validations[],COLUMNS($B:F)+1,FALSE)</f>
        <v>Seychelles: 2018</v>
      </c>
      <c r="Z1059" s="36" t="str">
        <f>VLOOKUP(First_Validations__2[[#This Row],[CountryReq]],Last_Validations[],COLUMNS($B:G)+1,FALSE)</f>
        <v>SYC</v>
      </c>
      <c r="AA1059" s="36" t="str">
        <f>VLOOKUP(First_Validations__2[[#This Row],[CountryReq]],Last_Validations[],COLUMNS($B:H)+1,FALSE)</f>
        <v>Seychelles</v>
      </c>
      <c r="AB1059" s="36" t="str">
        <f>VLOOKUP(First_Validations__2[[#This Row],[CountryReq]],Last_Validations[],COLUMNS($B:I)+1,FALSE)</f>
        <v>https://eiti.org/BD/2018-49</v>
      </c>
      <c r="AC1059" s="36" t="str">
        <f>VLOOKUP(First_Validations__2[[#This Row],[CountryReq]],Last_Validations[],COLUMNS($B:J)+1,FALSE)</f>
        <v>https://eiti.org/document/seychelles-validation-2018</v>
      </c>
      <c r="AD1059" s="36">
        <f>VLOOKUP(First_Validations__2[[#This Row],[CountryReq]],Last_Validations[],COLUMNS($B:K)+1,FALSE)</f>
        <v>2018</v>
      </c>
      <c r="AE1059" s="36">
        <f>VLOOKUP(First_Validations__2[[#This Row],[CountryReq]],Last_Validations[],COLUMNS($B:L)+1,FALSE)</f>
        <v>2017</v>
      </c>
      <c r="AF1059" s="36" t="str">
        <f>VLOOKUP(First_Validations__2[[#This Row],[CountryReq]],Last_Validations[],COLUMNS($B:M)+1,FALSE)</f>
        <v>Meaningful progress</v>
      </c>
      <c r="AG1059" s="36" t="str">
        <f>VLOOKUP(First_Validations__2[[#This Row],[CountryReq]],Last_Validations[],COLUMNS($B:N)+1,FALSE)</f>
        <v>Overall Progress (#0.0)</v>
      </c>
      <c r="AH1059" s="36">
        <f>VLOOKUP(First_Validations__2[[#This Row],[CountryReq]],Last_Validations[],COLUMNS($B:O)+1,FALSE)</f>
        <v>4</v>
      </c>
      <c r="AI1059" s="36" t="str">
        <f>VLOOKUP(First_Validations__2[[#This Row],[CountryReq]],Last_Validations[],COLUMNS($B:P)+1,FALSE)</f>
        <v>Meaningful progress</v>
      </c>
      <c r="AJ1059" s="36" t="str">
        <f>VLOOKUP(First_Validations__2[[#This Row],[CountryReq]],Last_Validations[],COLUMNS($B:Q)+1,FALSE)</f>
        <v/>
      </c>
      <c r="AK1059" s="36" t="str">
        <f>VLOOKUP(First_Validations__2[[#This Row],[CountryReq]],Last_Validations[],COLUMNS($B:R)+1,FALSE)</f>
        <v>https://eiti.org/document/seychelles-validation-2018</v>
      </c>
      <c r="AL1059" s="36" t="str">
        <f>VLOOKUP(First_Validations__2[[#This Row],[CountryReq]],Last_Validations[],COLUMNS($B:S)+1,FALSE)</f>
        <v>http://www.petroseychelles.com/index.php/seiti</v>
      </c>
      <c r="AM1059" s="36" t="str">
        <f>VLOOKUP(First_Validations__2[[#This Row],[CountryReq]],Last_Validations[],COLUMNS($B:T)+1,FALSE)</f>
        <v>https://eiti.org/api/v1.0/score_data/39</v>
      </c>
      <c r="AN1059" s="36" t="str">
        <f>IF(First_Validations__2[[#This Row],[FirstValidation.Country: Year]]=First_Validations__2[[#This Row],[Country: Year]],"First","Second / Last")</f>
        <v>First</v>
      </c>
      <c r="AO1059" s="36">
        <f>IF(AND(First_Validations__2[[#This Row],[FirstValidation.Validation score]]&lt;5,First_Validations__2[[#This Row],[FirstValidation.Validation score]]&gt;1),1,0)</f>
        <v>1</v>
      </c>
      <c r="AP1059" s="36">
        <f>First_Validations__2[[#This Row],[Validation score]]-First_Validations__2[[#This Row],[FirstValidation.Validation score]]</f>
        <v>0</v>
      </c>
      <c r="AQ1059" s="36">
        <f>IF(AND(First_Validations__2[[#This Row],[Corrective action]]=1,First_Validations__2[[#This Row],[Validation score]]&lt;5,First_Validations__2[[#This Row],[Validation score]]&gt;1),1,0)</f>
        <v>1</v>
      </c>
      <c r="AR1059" s="36">
        <f>IF(AND(First_Validations__2[[#This Row],[Corrective action]]=1,OR(First_Validations__2[[#This Row],[Validation score]]&gt;4,First_Validations__2[[#This Row],[Validation score]]&lt;2)),1,0)</f>
        <v>0</v>
      </c>
      <c r="AS10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59" s="36" t="str">
        <f>VLOOKUP(First_Validations__2[[#This Row],[Requirement ('#)]],Requirements[[Requirements]:[Categories2]],2,FALSE)</f>
        <v>Overall assessment</v>
      </c>
    </row>
    <row r="1060" spans="2:46">
      <c r="B1060" s="34" t="s">
        <v>1615</v>
      </c>
      <c r="C1060" s="34">
        <v>1</v>
      </c>
      <c r="D1060" s="34">
        <v>39</v>
      </c>
      <c r="E1060" s="34" t="s">
        <v>1113</v>
      </c>
      <c r="F1060" s="34" t="s">
        <v>1616</v>
      </c>
      <c r="G1060" s="34" t="s">
        <v>1615</v>
      </c>
      <c r="H1060" s="34" t="s">
        <v>1114</v>
      </c>
      <c r="I1060" s="34" t="s">
        <v>1115</v>
      </c>
      <c r="J1060" s="34">
        <v>2018</v>
      </c>
      <c r="K1060" s="34">
        <v>2017</v>
      </c>
      <c r="L1060" s="34" t="s">
        <v>1767</v>
      </c>
      <c r="M1060" s="34" t="s">
        <v>1811</v>
      </c>
      <c r="N1060" s="34">
        <v>5</v>
      </c>
      <c r="O1060" s="34" t="s">
        <v>1768</v>
      </c>
      <c r="P1060" s="34" t="s">
        <v>1140</v>
      </c>
      <c r="Q1060" s="34" t="s">
        <v>1115</v>
      </c>
      <c r="R1060" s="34" t="s">
        <v>1617</v>
      </c>
      <c r="S1060" s="34" t="s">
        <v>1869</v>
      </c>
      <c r="T1060" s="34" t="s">
        <v>3056</v>
      </c>
      <c r="U1060" s="36" t="str">
        <f>VLOOKUP(First_Validations__2[[#This Row],[CountryReq]],Last_Validations[],COLUMNS($B:B)+1,FALSE)</f>
        <v>Seychelles: 2018</v>
      </c>
      <c r="V1060" s="36" t="str">
        <f>VLOOKUP(First_Validations__2[[#This Row],[CountryReq]],Last_Validations[],COLUMNS($B:C)+1,FALSE)</f>
        <v>Seychelles</v>
      </c>
      <c r="W1060" s="36">
        <f>VLOOKUP(First_Validations__2[[#This Row],[CountryReq]],Last_Validations[],COLUMNS($B:D)+1,FALSE)</f>
        <v>1</v>
      </c>
      <c r="X1060" s="36">
        <f>VLOOKUP(First_Validations__2[[#This Row],[CountryReq]],Last_Validations[],COLUMNS($B:E)+1,FALSE)</f>
        <v>39</v>
      </c>
      <c r="Y1060" s="36" t="str">
        <f>VLOOKUP(First_Validations__2[[#This Row],[CountryReq]],Last_Validations[],COLUMNS($B:F)+1,FALSE)</f>
        <v>Seychelles: 2018</v>
      </c>
      <c r="Z1060" s="36" t="str">
        <f>VLOOKUP(First_Validations__2[[#This Row],[CountryReq]],Last_Validations[],COLUMNS($B:G)+1,FALSE)</f>
        <v>SYC</v>
      </c>
      <c r="AA1060" s="36" t="str">
        <f>VLOOKUP(First_Validations__2[[#This Row],[CountryReq]],Last_Validations[],COLUMNS($B:H)+1,FALSE)</f>
        <v>Seychelles</v>
      </c>
      <c r="AB1060" s="36" t="str">
        <f>VLOOKUP(First_Validations__2[[#This Row],[CountryReq]],Last_Validations[],COLUMNS($B:I)+1,FALSE)</f>
        <v>https://eiti.org/BD/2018-49</v>
      </c>
      <c r="AC1060" s="36" t="str">
        <f>VLOOKUP(First_Validations__2[[#This Row],[CountryReq]],Last_Validations[],COLUMNS($B:J)+1,FALSE)</f>
        <v>https://eiti.org/document/seychelles-validation-2018</v>
      </c>
      <c r="AD1060" s="36">
        <f>VLOOKUP(First_Validations__2[[#This Row],[CountryReq]],Last_Validations[],COLUMNS($B:K)+1,FALSE)</f>
        <v>2018</v>
      </c>
      <c r="AE1060" s="36">
        <f>VLOOKUP(First_Validations__2[[#This Row],[CountryReq]],Last_Validations[],COLUMNS($B:L)+1,FALSE)</f>
        <v>2017</v>
      </c>
      <c r="AF1060" s="36" t="str">
        <f>VLOOKUP(First_Validations__2[[#This Row],[CountryReq]],Last_Validations[],COLUMNS($B:M)+1,FALSE)</f>
        <v>Meaningful progress</v>
      </c>
      <c r="AG1060" s="36" t="str">
        <f>VLOOKUP(First_Validations__2[[#This Row],[CountryReq]],Last_Validations[],COLUMNS($B:N)+1,FALSE)</f>
        <v>Distribution of revenues (#5.1)</v>
      </c>
      <c r="AH1060" s="36">
        <f>VLOOKUP(First_Validations__2[[#This Row],[CountryReq]],Last_Validations[],COLUMNS($B:O)+1,FALSE)</f>
        <v>5</v>
      </c>
      <c r="AI1060" s="36" t="str">
        <f>VLOOKUP(First_Validations__2[[#This Row],[CountryReq]],Last_Validations[],COLUMNS($B:P)+1,FALSE)</f>
        <v>Satisfactory progress</v>
      </c>
      <c r="AJ1060" s="36" t="str">
        <f>VLOOKUP(First_Validations__2[[#This Row],[CountryReq]],Last_Validations[],COLUMNS($B:Q)+1,FALSE)</f>
        <v>The 2015-16 EITI Report provides an explanation of the flows of revenues in the extractive sector and while revenues are recorded in the national budget.</v>
      </c>
      <c r="AK1060" s="36" t="str">
        <f>VLOOKUP(First_Validations__2[[#This Row],[CountryReq]],Last_Validations[],COLUMNS($B:R)+1,FALSE)</f>
        <v>https://eiti.org/document/seychelles-validation-2018</v>
      </c>
      <c r="AL1060" s="36" t="str">
        <f>VLOOKUP(First_Validations__2[[#This Row],[CountryReq]],Last_Validations[],COLUMNS($B:S)+1,FALSE)</f>
        <v>http://www.petroseychelles.com/index.php/seiti</v>
      </c>
      <c r="AM1060" s="36" t="str">
        <f>VLOOKUP(First_Validations__2[[#This Row],[CountryReq]],Last_Validations[],COLUMNS($B:T)+1,FALSE)</f>
        <v>https://eiti.org/api/v1.0/score_data/39</v>
      </c>
      <c r="AN1060" s="36" t="str">
        <f>IF(First_Validations__2[[#This Row],[FirstValidation.Country: Year]]=First_Validations__2[[#This Row],[Country: Year]],"First","Second / Last")</f>
        <v>First</v>
      </c>
      <c r="AO1060" s="36">
        <f>IF(AND(First_Validations__2[[#This Row],[FirstValidation.Validation score]]&lt;5,First_Validations__2[[#This Row],[FirstValidation.Validation score]]&gt;1),1,0)</f>
        <v>0</v>
      </c>
      <c r="AP1060" s="36">
        <f>First_Validations__2[[#This Row],[Validation score]]-First_Validations__2[[#This Row],[FirstValidation.Validation score]]</f>
        <v>0</v>
      </c>
      <c r="AQ1060" s="36">
        <f>IF(AND(First_Validations__2[[#This Row],[Corrective action]]=1,First_Validations__2[[#This Row],[Validation score]]&lt;5,First_Validations__2[[#This Row],[Validation score]]&gt;1),1,0)</f>
        <v>0</v>
      </c>
      <c r="AR1060" s="36">
        <f>IF(AND(First_Validations__2[[#This Row],[Corrective action]]=1,OR(First_Validations__2[[#This Row],[Validation score]]&gt;4,First_Validations__2[[#This Row],[Validation score]]&lt;2)),1,0)</f>
        <v>0</v>
      </c>
      <c r="AS10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0" s="36" t="str">
        <f>VLOOKUP(First_Validations__2[[#This Row],[Requirement ('#)]],Requirements[[Requirements]:[Categories2]],2,FALSE)</f>
        <v>Revenue allocation</v>
      </c>
    </row>
    <row r="1061" spans="2:46">
      <c r="B1061" s="34" t="s">
        <v>1615</v>
      </c>
      <c r="C1061" s="34">
        <v>1</v>
      </c>
      <c r="D1061" s="34">
        <v>39</v>
      </c>
      <c r="E1061" s="34" t="s">
        <v>1113</v>
      </c>
      <c r="F1061" s="34" t="s">
        <v>1616</v>
      </c>
      <c r="G1061" s="34" t="s">
        <v>1615</v>
      </c>
      <c r="H1061" s="34" t="s">
        <v>1114</v>
      </c>
      <c r="I1061" s="34" t="s">
        <v>1115</v>
      </c>
      <c r="J1061" s="34">
        <v>2018</v>
      </c>
      <c r="K1061" s="34">
        <v>2017</v>
      </c>
      <c r="L1061" s="34" t="s">
        <v>1767</v>
      </c>
      <c r="M1061" s="34" t="s">
        <v>1810</v>
      </c>
      <c r="N1061" s="34">
        <v>4</v>
      </c>
      <c r="O1061" s="34" t="s">
        <v>1767</v>
      </c>
      <c r="P1061" s="34" t="s">
        <v>1139</v>
      </c>
      <c r="Q1061" s="34" t="s">
        <v>1115</v>
      </c>
      <c r="R1061" s="34" t="s">
        <v>1617</v>
      </c>
      <c r="S1061" s="34" t="s">
        <v>1869</v>
      </c>
      <c r="T1061" s="34" t="s">
        <v>3055</v>
      </c>
      <c r="U1061" s="36" t="str">
        <f>VLOOKUP(First_Validations__2[[#This Row],[CountryReq]],Last_Validations[],COLUMNS($B:B)+1,FALSE)</f>
        <v>Seychelles: 2018</v>
      </c>
      <c r="V1061" s="36" t="str">
        <f>VLOOKUP(First_Validations__2[[#This Row],[CountryReq]],Last_Validations[],COLUMNS($B:C)+1,FALSE)</f>
        <v>Seychelles</v>
      </c>
      <c r="W1061" s="36">
        <f>VLOOKUP(First_Validations__2[[#This Row],[CountryReq]],Last_Validations[],COLUMNS($B:D)+1,FALSE)</f>
        <v>1</v>
      </c>
      <c r="X1061" s="36">
        <f>VLOOKUP(First_Validations__2[[#This Row],[CountryReq]],Last_Validations[],COLUMNS($B:E)+1,FALSE)</f>
        <v>39</v>
      </c>
      <c r="Y1061" s="36" t="str">
        <f>VLOOKUP(First_Validations__2[[#This Row],[CountryReq]],Last_Validations[],COLUMNS($B:F)+1,FALSE)</f>
        <v>Seychelles: 2018</v>
      </c>
      <c r="Z1061" s="36" t="str">
        <f>VLOOKUP(First_Validations__2[[#This Row],[CountryReq]],Last_Validations[],COLUMNS($B:G)+1,FALSE)</f>
        <v>SYC</v>
      </c>
      <c r="AA1061" s="36" t="str">
        <f>VLOOKUP(First_Validations__2[[#This Row],[CountryReq]],Last_Validations[],COLUMNS($B:H)+1,FALSE)</f>
        <v>Seychelles</v>
      </c>
      <c r="AB1061" s="36" t="str">
        <f>VLOOKUP(First_Validations__2[[#This Row],[CountryReq]],Last_Validations[],COLUMNS($B:I)+1,FALSE)</f>
        <v>https://eiti.org/BD/2018-49</v>
      </c>
      <c r="AC1061" s="36" t="str">
        <f>VLOOKUP(First_Validations__2[[#This Row],[CountryReq]],Last_Validations[],COLUMNS($B:J)+1,FALSE)</f>
        <v>https://eiti.org/document/seychelles-validation-2018</v>
      </c>
      <c r="AD1061" s="36">
        <f>VLOOKUP(First_Validations__2[[#This Row],[CountryReq]],Last_Validations[],COLUMNS($B:K)+1,FALSE)</f>
        <v>2018</v>
      </c>
      <c r="AE1061" s="36">
        <f>VLOOKUP(First_Validations__2[[#This Row],[CountryReq]],Last_Validations[],COLUMNS($B:L)+1,FALSE)</f>
        <v>2017</v>
      </c>
      <c r="AF1061" s="36" t="str">
        <f>VLOOKUP(First_Validations__2[[#This Row],[CountryReq]],Last_Validations[],COLUMNS($B:M)+1,FALSE)</f>
        <v>Meaningful progress</v>
      </c>
      <c r="AG1061" s="36" t="str">
        <f>VLOOKUP(First_Validations__2[[#This Row],[CountryReq]],Last_Validations[],COLUMNS($B:N)+1,FALSE)</f>
        <v>Data quality (#4.9)</v>
      </c>
      <c r="AH1061" s="36">
        <f>VLOOKUP(First_Validations__2[[#This Row],[CountryReq]],Last_Validations[],COLUMNS($B:O)+1,FALSE)</f>
        <v>4</v>
      </c>
      <c r="AI1061" s="36" t="str">
        <f>VLOOKUP(First_Validations__2[[#This Row],[CountryReq]],Last_Validations[],COLUMNS($B:P)+1,FALSE)</f>
        <v>Meaningful progress</v>
      </c>
      <c r="AJ1061" s="36" t="str">
        <f>VLOOKUP(First_Validations__2[[#This Row],[CountryReq]],Last_Validations[],COLUMNS($B:Q)+1,FALSE)</f>
        <v>The EITI Report appears to be of high quality, but closer adherence to the EITI’s Requirements is needed. There is no discussion of any gaps or weaknesses in reporting to the Independent Administrator. Agreed quality assurances were only partly followed. The EITI Report does not provide the IA’s clear assessment of the comprehensiveness and reliability of the data.</v>
      </c>
      <c r="AK1061" s="36" t="str">
        <f>VLOOKUP(First_Validations__2[[#This Row],[CountryReq]],Last_Validations[],COLUMNS($B:R)+1,FALSE)</f>
        <v>https://eiti.org/document/seychelles-validation-2018</v>
      </c>
      <c r="AL1061" s="36" t="str">
        <f>VLOOKUP(First_Validations__2[[#This Row],[CountryReq]],Last_Validations[],COLUMNS($B:S)+1,FALSE)</f>
        <v>http://www.petroseychelles.com/index.php/seiti</v>
      </c>
      <c r="AM1061" s="36" t="str">
        <f>VLOOKUP(First_Validations__2[[#This Row],[CountryReq]],Last_Validations[],COLUMNS($B:T)+1,FALSE)</f>
        <v>https://eiti.org/api/v1.0/score_data/39</v>
      </c>
      <c r="AN1061" s="36" t="str">
        <f>IF(First_Validations__2[[#This Row],[FirstValidation.Country: Year]]=First_Validations__2[[#This Row],[Country: Year]],"First","Second / Last")</f>
        <v>First</v>
      </c>
      <c r="AO1061" s="36">
        <f>IF(AND(First_Validations__2[[#This Row],[FirstValidation.Validation score]]&lt;5,First_Validations__2[[#This Row],[FirstValidation.Validation score]]&gt;1),1,0)</f>
        <v>1</v>
      </c>
      <c r="AP1061" s="36">
        <f>First_Validations__2[[#This Row],[Validation score]]-First_Validations__2[[#This Row],[FirstValidation.Validation score]]</f>
        <v>0</v>
      </c>
      <c r="AQ1061" s="36">
        <f>IF(AND(First_Validations__2[[#This Row],[Corrective action]]=1,First_Validations__2[[#This Row],[Validation score]]&lt;5,First_Validations__2[[#This Row],[Validation score]]&gt;1),1,0)</f>
        <v>1</v>
      </c>
      <c r="AR1061" s="36">
        <f>IF(AND(First_Validations__2[[#This Row],[Corrective action]]=1,OR(First_Validations__2[[#This Row],[Validation score]]&gt;4,First_Validations__2[[#This Row],[Validation score]]&lt;2)),1,0)</f>
        <v>0</v>
      </c>
      <c r="AS10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1" s="36" t="str">
        <f>VLOOKUP(First_Validations__2[[#This Row],[Requirement ('#)]],Requirements[[Requirements]:[Categories2]],2,FALSE)</f>
        <v>Revenue collection</v>
      </c>
    </row>
    <row r="1062" spans="2:46">
      <c r="B1062" s="34" t="s">
        <v>1615</v>
      </c>
      <c r="C1062" s="34">
        <v>1</v>
      </c>
      <c r="D1062" s="34">
        <v>39</v>
      </c>
      <c r="E1062" s="34" t="s">
        <v>1113</v>
      </c>
      <c r="F1062" s="34" t="s">
        <v>1616</v>
      </c>
      <c r="G1062" s="34" t="s">
        <v>1615</v>
      </c>
      <c r="H1062" s="34" t="s">
        <v>1114</v>
      </c>
      <c r="I1062" s="34" t="s">
        <v>1115</v>
      </c>
      <c r="J1062" s="34">
        <v>2018</v>
      </c>
      <c r="K1062" s="34">
        <v>2017</v>
      </c>
      <c r="L1062" s="34" t="s">
        <v>1767</v>
      </c>
      <c r="M1062" s="34" t="s">
        <v>1813</v>
      </c>
      <c r="N1062" s="34">
        <v>1</v>
      </c>
      <c r="O1062" s="34" t="s">
        <v>1796</v>
      </c>
      <c r="P1062" s="34" t="s">
        <v>1142</v>
      </c>
      <c r="Q1062" s="34" t="s">
        <v>1115</v>
      </c>
      <c r="R1062" s="34" t="s">
        <v>1617</v>
      </c>
      <c r="S1062" s="34" t="s">
        <v>1869</v>
      </c>
      <c r="T1062" s="34" t="s">
        <v>3044</v>
      </c>
      <c r="U1062" s="36" t="str">
        <f>VLOOKUP(First_Validations__2[[#This Row],[CountryReq]],Last_Validations[],COLUMNS($B:B)+1,FALSE)</f>
        <v>Seychelles: 2018</v>
      </c>
      <c r="V1062" s="36" t="str">
        <f>VLOOKUP(First_Validations__2[[#This Row],[CountryReq]],Last_Validations[],COLUMNS($B:C)+1,FALSE)</f>
        <v>Seychelles</v>
      </c>
      <c r="W1062" s="36">
        <f>VLOOKUP(First_Validations__2[[#This Row],[CountryReq]],Last_Validations[],COLUMNS($B:D)+1,FALSE)</f>
        <v>1</v>
      </c>
      <c r="X1062" s="36">
        <f>VLOOKUP(First_Validations__2[[#This Row],[CountryReq]],Last_Validations[],COLUMNS($B:E)+1,FALSE)</f>
        <v>39</v>
      </c>
      <c r="Y1062" s="36" t="str">
        <f>VLOOKUP(First_Validations__2[[#This Row],[CountryReq]],Last_Validations[],COLUMNS($B:F)+1,FALSE)</f>
        <v>Seychelles: 2018</v>
      </c>
      <c r="Z1062" s="36" t="str">
        <f>VLOOKUP(First_Validations__2[[#This Row],[CountryReq]],Last_Validations[],COLUMNS($B:G)+1,FALSE)</f>
        <v>SYC</v>
      </c>
      <c r="AA1062" s="36" t="str">
        <f>VLOOKUP(First_Validations__2[[#This Row],[CountryReq]],Last_Validations[],COLUMNS($B:H)+1,FALSE)</f>
        <v>Seychelles</v>
      </c>
      <c r="AB1062" s="36" t="str">
        <f>VLOOKUP(First_Validations__2[[#This Row],[CountryReq]],Last_Validations[],COLUMNS($B:I)+1,FALSE)</f>
        <v>https://eiti.org/BD/2018-49</v>
      </c>
      <c r="AC1062" s="36" t="str">
        <f>VLOOKUP(First_Validations__2[[#This Row],[CountryReq]],Last_Validations[],COLUMNS($B:J)+1,FALSE)</f>
        <v>https://eiti.org/document/seychelles-validation-2018</v>
      </c>
      <c r="AD1062" s="36">
        <f>VLOOKUP(First_Validations__2[[#This Row],[CountryReq]],Last_Validations[],COLUMNS($B:K)+1,FALSE)</f>
        <v>2018</v>
      </c>
      <c r="AE1062" s="36">
        <f>VLOOKUP(First_Validations__2[[#This Row],[CountryReq]],Last_Validations[],COLUMNS($B:L)+1,FALSE)</f>
        <v>2017</v>
      </c>
      <c r="AF1062" s="36" t="str">
        <f>VLOOKUP(First_Validations__2[[#This Row],[CountryReq]],Last_Validations[],COLUMNS($B:M)+1,FALSE)</f>
        <v>Meaningful progress</v>
      </c>
      <c r="AG1062" s="36" t="str">
        <f>VLOOKUP(First_Validations__2[[#This Row],[CountryReq]],Last_Validations[],COLUMNS($B:N)+1,FALSE)</f>
        <v>Revenue management and expenditures (#5.3)</v>
      </c>
      <c r="AH1062" s="36">
        <f>VLOOKUP(First_Validations__2[[#This Row],[CountryReq]],Last_Validations[],COLUMNS($B:O)+1,FALSE)</f>
        <v>1</v>
      </c>
      <c r="AI1062" s="36" t="str">
        <f>VLOOKUP(First_Validations__2[[#This Row],[CountryReq]],Last_Validations[],COLUMNS($B:P)+1,FALSE)</f>
        <v>Not required (recommended)</v>
      </c>
      <c r="AJ1062" s="36" t="str">
        <f>VLOOKUP(First_Validations__2[[#This Row],[CountryReq]],Last_Validations[],COLUMNS($B:Q)+1,FALSE)</f>
        <v>The 2015-16 EITI Report provides an overview of the national budgeting process including a description of the role of key government agencies and auditing procedures.</v>
      </c>
      <c r="AK1062" s="36" t="str">
        <f>VLOOKUP(First_Validations__2[[#This Row],[CountryReq]],Last_Validations[],COLUMNS($B:R)+1,FALSE)</f>
        <v>https://eiti.org/document/seychelles-validation-2018</v>
      </c>
      <c r="AL1062" s="36" t="str">
        <f>VLOOKUP(First_Validations__2[[#This Row],[CountryReq]],Last_Validations[],COLUMNS($B:S)+1,FALSE)</f>
        <v>http://www.petroseychelles.com/index.php/seiti</v>
      </c>
      <c r="AM1062" s="36" t="str">
        <f>VLOOKUP(First_Validations__2[[#This Row],[CountryReq]],Last_Validations[],COLUMNS($B:T)+1,FALSE)</f>
        <v>https://eiti.org/api/v1.0/score_data/39</v>
      </c>
      <c r="AN1062" s="36" t="str">
        <f>IF(First_Validations__2[[#This Row],[FirstValidation.Country: Year]]=First_Validations__2[[#This Row],[Country: Year]],"First","Second / Last")</f>
        <v>First</v>
      </c>
      <c r="AO1062" s="36">
        <f>IF(AND(First_Validations__2[[#This Row],[FirstValidation.Validation score]]&lt;5,First_Validations__2[[#This Row],[FirstValidation.Validation score]]&gt;1),1,0)</f>
        <v>0</v>
      </c>
      <c r="AP1062" s="36">
        <f>First_Validations__2[[#This Row],[Validation score]]-First_Validations__2[[#This Row],[FirstValidation.Validation score]]</f>
        <v>0</v>
      </c>
      <c r="AQ1062" s="36">
        <f>IF(AND(First_Validations__2[[#This Row],[Corrective action]]=1,First_Validations__2[[#This Row],[Validation score]]&lt;5,First_Validations__2[[#This Row],[Validation score]]&gt;1),1,0)</f>
        <v>0</v>
      </c>
      <c r="AR1062" s="36">
        <f>IF(AND(First_Validations__2[[#This Row],[Corrective action]]=1,OR(First_Validations__2[[#This Row],[Validation score]]&gt;4,First_Validations__2[[#This Row],[Validation score]]&lt;2)),1,0)</f>
        <v>0</v>
      </c>
      <c r="AS10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2" s="36" t="str">
        <f>VLOOKUP(First_Validations__2[[#This Row],[Requirement ('#)]],Requirements[[Requirements]:[Categories2]],2,FALSE)</f>
        <v>Revenue allocation</v>
      </c>
    </row>
    <row r="1063" spans="2:46">
      <c r="B1063" s="34" t="s">
        <v>1615</v>
      </c>
      <c r="C1063" s="34">
        <v>1</v>
      </c>
      <c r="D1063" s="34">
        <v>39</v>
      </c>
      <c r="E1063" s="34" t="s">
        <v>1113</v>
      </c>
      <c r="F1063" s="34" t="s">
        <v>1616</v>
      </c>
      <c r="G1063" s="34" t="s">
        <v>1615</v>
      </c>
      <c r="H1063" s="34" t="s">
        <v>1114</v>
      </c>
      <c r="I1063" s="34" t="s">
        <v>1115</v>
      </c>
      <c r="J1063" s="34">
        <v>2018</v>
      </c>
      <c r="K1063" s="34">
        <v>2017</v>
      </c>
      <c r="L1063" s="34" t="s">
        <v>1767</v>
      </c>
      <c r="M1063" s="34" t="s">
        <v>1812</v>
      </c>
      <c r="N1063" s="34">
        <v>0</v>
      </c>
      <c r="O1063" s="34" t="s">
        <v>4</v>
      </c>
      <c r="P1063" s="34" t="s">
        <v>1141</v>
      </c>
      <c r="Q1063" s="34" t="s">
        <v>1115</v>
      </c>
      <c r="R1063" s="34" t="s">
        <v>1617</v>
      </c>
      <c r="S1063" s="34" t="s">
        <v>1869</v>
      </c>
      <c r="T1063" s="34" t="s">
        <v>3050</v>
      </c>
      <c r="U1063" s="36" t="str">
        <f>VLOOKUP(First_Validations__2[[#This Row],[CountryReq]],Last_Validations[],COLUMNS($B:B)+1,FALSE)</f>
        <v>Seychelles: 2018</v>
      </c>
      <c r="V1063" s="36" t="str">
        <f>VLOOKUP(First_Validations__2[[#This Row],[CountryReq]],Last_Validations[],COLUMNS($B:C)+1,FALSE)</f>
        <v>Seychelles</v>
      </c>
      <c r="W1063" s="36">
        <f>VLOOKUP(First_Validations__2[[#This Row],[CountryReq]],Last_Validations[],COLUMNS($B:D)+1,FALSE)</f>
        <v>1</v>
      </c>
      <c r="X1063" s="36">
        <f>VLOOKUP(First_Validations__2[[#This Row],[CountryReq]],Last_Validations[],COLUMNS($B:E)+1,FALSE)</f>
        <v>39</v>
      </c>
      <c r="Y1063" s="36" t="str">
        <f>VLOOKUP(First_Validations__2[[#This Row],[CountryReq]],Last_Validations[],COLUMNS($B:F)+1,FALSE)</f>
        <v>Seychelles: 2018</v>
      </c>
      <c r="Z1063" s="36" t="str">
        <f>VLOOKUP(First_Validations__2[[#This Row],[CountryReq]],Last_Validations[],COLUMNS($B:G)+1,FALSE)</f>
        <v>SYC</v>
      </c>
      <c r="AA1063" s="36" t="str">
        <f>VLOOKUP(First_Validations__2[[#This Row],[CountryReq]],Last_Validations[],COLUMNS($B:H)+1,FALSE)</f>
        <v>Seychelles</v>
      </c>
      <c r="AB1063" s="36" t="str">
        <f>VLOOKUP(First_Validations__2[[#This Row],[CountryReq]],Last_Validations[],COLUMNS($B:I)+1,FALSE)</f>
        <v>https://eiti.org/BD/2018-49</v>
      </c>
      <c r="AC1063" s="36" t="str">
        <f>VLOOKUP(First_Validations__2[[#This Row],[CountryReq]],Last_Validations[],COLUMNS($B:J)+1,FALSE)</f>
        <v>https://eiti.org/document/seychelles-validation-2018</v>
      </c>
      <c r="AD1063" s="36">
        <f>VLOOKUP(First_Validations__2[[#This Row],[CountryReq]],Last_Validations[],COLUMNS($B:K)+1,FALSE)</f>
        <v>2018</v>
      </c>
      <c r="AE1063" s="36">
        <f>VLOOKUP(First_Validations__2[[#This Row],[CountryReq]],Last_Validations[],COLUMNS($B:L)+1,FALSE)</f>
        <v>2017</v>
      </c>
      <c r="AF1063" s="36" t="str">
        <f>VLOOKUP(First_Validations__2[[#This Row],[CountryReq]],Last_Validations[],COLUMNS($B:M)+1,FALSE)</f>
        <v>Meaningful progress</v>
      </c>
      <c r="AG1063" s="36" t="str">
        <f>VLOOKUP(First_Validations__2[[#This Row],[CountryReq]],Last_Validations[],COLUMNS($B:N)+1,FALSE)</f>
        <v>Subnational transfers (#5.2)</v>
      </c>
      <c r="AH1063" s="36">
        <f>VLOOKUP(First_Validations__2[[#This Row],[CountryReq]],Last_Validations[],COLUMNS($B:O)+1,FALSE)</f>
        <v>0</v>
      </c>
      <c r="AI1063" s="36" t="str">
        <f>VLOOKUP(First_Validations__2[[#This Row],[CountryReq]],Last_Validations[],COLUMNS($B:P)+1,FALSE)</f>
        <v>Not applicable</v>
      </c>
      <c r="AJ1063" s="36" t="str">
        <f>VLOOKUP(First_Validations__2[[#This Row],[CountryReq]],Last_Validations[],COLUMNS($B:Q)+1,FALSE)</f>
        <v>Available documentation and the 2015-16 EITI Report indicate that sub-national transfers of extractive sector revenues do not exist in Seychelles. The requirement on subnational transfers is therefore not applicable to Seychelles.</v>
      </c>
      <c r="AK1063" s="36" t="str">
        <f>VLOOKUP(First_Validations__2[[#This Row],[CountryReq]],Last_Validations[],COLUMNS($B:R)+1,FALSE)</f>
        <v>https://eiti.org/document/seychelles-validation-2018</v>
      </c>
      <c r="AL1063" s="36" t="str">
        <f>VLOOKUP(First_Validations__2[[#This Row],[CountryReq]],Last_Validations[],COLUMNS($B:S)+1,FALSE)</f>
        <v>http://www.petroseychelles.com/index.php/seiti</v>
      </c>
      <c r="AM1063" s="36" t="str">
        <f>VLOOKUP(First_Validations__2[[#This Row],[CountryReq]],Last_Validations[],COLUMNS($B:T)+1,FALSE)</f>
        <v>https://eiti.org/api/v1.0/score_data/39</v>
      </c>
      <c r="AN1063" s="36" t="str">
        <f>IF(First_Validations__2[[#This Row],[FirstValidation.Country: Year]]=First_Validations__2[[#This Row],[Country: Year]],"First","Second / Last")</f>
        <v>First</v>
      </c>
      <c r="AO1063" s="36">
        <f>IF(AND(First_Validations__2[[#This Row],[FirstValidation.Validation score]]&lt;5,First_Validations__2[[#This Row],[FirstValidation.Validation score]]&gt;1),1,0)</f>
        <v>0</v>
      </c>
      <c r="AP1063" s="36">
        <f>First_Validations__2[[#This Row],[Validation score]]-First_Validations__2[[#This Row],[FirstValidation.Validation score]]</f>
        <v>0</v>
      </c>
      <c r="AQ1063" s="36">
        <f>IF(AND(First_Validations__2[[#This Row],[Corrective action]]=1,First_Validations__2[[#This Row],[Validation score]]&lt;5,First_Validations__2[[#This Row],[Validation score]]&gt;1),1,0)</f>
        <v>0</v>
      </c>
      <c r="AR1063" s="36">
        <f>IF(AND(First_Validations__2[[#This Row],[Corrective action]]=1,OR(First_Validations__2[[#This Row],[Validation score]]&gt;4,First_Validations__2[[#This Row],[Validation score]]&lt;2)),1,0)</f>
        <v>0</v>
      </c>
      <c r="AS10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3" s="36" t="str">
        <f>VLOOKUP(First_Validations__2[[#This Row],[Requirement ('#)]],Requirements[[Requirements]:[Categories2]],2,FALSE)</f>
        <v>Revenue allocation</v>
      </c>
    </row>
    <row r="1064" spans="2:46">
      <c r="B1064" s="34" t="s">
        <v>1615</v>
      </c>
      <c r="C1064" s="34">
        <v>1</v>
      </c>
      <c r="D1064" s="34">
        <v>39</v>
      </c>
      <c r="E1064" s="34" t="s">
        <v>1113</v>
      </c>
      <c r="F1064" s="34" t="s">
        <v>1616</v>
      </c>
      <c r="G1064" s="34" t="s">
        <v>1615</v>
      </c>
      <c r="H1064" s="34" t="s">
        <v>1114</v>
      </c>
      <c r="I1064" s="34" t="s">
        <v>1115</v>
      </c>
      <c r="J1064" s="34">
        <v>2018</v>
      </c>
      <c r="K1064" s="34">
        <v>2017</v>
      </c>
      <c r="L1064" s="34" t="s">
        <v>1767</v>
      </c>
      <c r="M1064" s="34" t="s">
        <v>1807</v>
      </c>
      <c r="N1064" s="34">
        <v>0</v>
      </c>
      <c r="O1064" s="34" t="s">
        <v>4</v>
      </c>
      <c r="P1064" s="34" t="s">
        <v>1136</v>
      </c>
      <c r="Q1064" s="34" t="s">
        <v>1115</v>
      </c>
      <c r="R1064" s="34" t="s">
        <v>1617</v>
      </c>
      <c r="S1064" s="34" t="s">
        <v>1869</v>
      </c>
      <c r="T1064" s="34" t="s">
        <v>3052</v>
      </c>
      <c r="U1064" s="36" t="str">
        <f>VLOOKUP(First_Validations__2[[#This Row],[CountryReq]],Last_Validations[],COLUMNS($B:B)+1,FALSE)</f>
        <v>Seychelles: 2018</v>
      </c>
      <c r="V1064" s="36" t="str">
        <f>VLOOKUP(First_Validations__2[[#This Row],[CountryReq]],Last_Validations[],COLUMNS($B:C)+1,FALSE)</f>
        <v>Seychelles</v>
      </c>
      <c r="W1064" s="36">
        <f>VLOOKUP(First_Validations__2[[#This Row],[CountryReq]],Last_Validations[],COLUMNS($B:D)+1,FALSE)</f>
        <v>1</v>
      </c>
      <c r="X1064" s="36">
        <f>VLOOKUP(First_Validations__2[[#This Row],[CountryReq]],Last_Validations[],COLUMNS($B:E)+1,FALSE)</f>
        <v>39</v>
      </c>
      <c r="Y1064" s="36" t="str">
        <f>VLOOKUP(First_Validations__2[[#This Row],[CountryReq]],Last_Validations[],COLUMNS($B:F)+1,FALSE)</f>
        <v>Seychelles: 2018</v>
      </c>
      <c r="Z1064" s="36" t="str">
        <f>VLOOKUP(First_Validations__2[[#This Row],[CountryReq]],Last_Validations[],COLUMNS($B:G)+1,FALSE)</f>
        <v>SYC</v>
      </c>
      <c r="AA1064" s="36" t="str">
        <f>VLOOKUP(First_Validations__2[[#This Row],[CountryReq]],Last_Validations[],COLUMNS($B:H)+1,FALSE)</f>
        <v>Seychelles</v>
      </c>
      <c r="AB1064" s="36" t="str">
        <f>VLOOKUP(First_Validations__2[[#This Row],[CountryReq]],Last_Validations[],COLUMNS($B:I)+1,FALSE)</f>
        <v>https://eiti.org/BD/2018-49</v>
      </c>
      <c r="AC1064" s="36" t="str">
        <f>VLOOKUP(First_Validations__2[[#This Row],[CountryReq]],Last_Validations[],COLUMNS($B:J)+1,FALSE)</f>
        <v>https://eiti.org/document/seychelles-validation-2018</v>
      </c>
      <c r="AD1064" s="36">
        <f>VLOOKUP(First_Validations__2[[#This Row],[CountryReq]],Last_Validations[],COLUMNS($B:K)+1,FALSE)</f>
        <v>2018</v>
      </c>
      <c r="AE1064" s="36">
        <f>VLOOKUP(First_Validations__2[[#This Row],[CountryReq]],Last_Validations[],COLUMNS($B:L)+1,FALSE)</f>
        <v>2017</v>
      </c>
      <c r="AF1064" s="36" t="str">
        <f>VLOOKUP(First_Validations__2[[#This Row],[CountryReq]],Last_Validations[],COLUMNS($B:M)+1,FALSE)</f>
        <v>Meaningful progress</v>
      </c>
      <c r="AG1064" s="36" t="str">
        <f>VLOOKUP(First_Validations__2[[#This Row],[CountryReq]],Last_Validations[],COLUMNS($B:N)+1,FALSE)</f>
        <v>Direct subnational payments (#4.6)</v>
      </c>
      <c r="AH1064" s="36">
        <f>VLOOKUP(First_Validations__2[[#This Row],[CountryReq]],Last_Validations[],COLUMNS($B:O)+1,FALSE)</f>
        <v>0</v>
      </c>
      <c r="AI1064" s="36" t="str">
        <f>VLOOKUP(First_Validations__2[[#This Row],[CountryReq]],Last_Validations[],COLUMNS($B:P)+1,FALSE)</f>
        <v>Not applicable</v>
      </c>
      <c r="AJ1064" s="36" t="str">
        <f>VLOOKUP(First_Validations__2[[#This Row],[CountryReq]],Last_Validations[],COLUMNS($B:Q)+1,FALSE)</f>
        <v xml:space="preserve">There are no provisions on direct subnational payments and no indication that 
extractive companies make payments to sub-national levels of government. The requirement on subnational direct payments is therefore not applicable to Seychelles.
</v>
      </c>
      <c r="AK1064" s="36" t="str">
        <f>VLOOKUP(First_Validations__2[[#This Row],[CountryReq]],Last_Validations[],COLUMNS($B:R)+1,FALSE)</f>
        <v>https://eiti.org/document/seychelles-validation-2018</v>
      </c>
      <c r="AL1064" s="36" t="str">
        <f>VLOOKUP(First_Validations__2[[#This Row],[CountryReq]],Last_Validations[],COLUMNS($B:S)+1,FALSE)</f>
        <v>http://www.petroseychelles.com/index.php/seiti</v>
      </c>
      <c r="AM1064" s="36" t="str">
        <f>VLOOKUP(First_Validations__2[[#This Row],[CountryReq]],Last_Validations[],COLUMNS($B:T)+1,FALSE)</f>
        <v>https://eiti.org/api/v1.0/score_data/39</v>
      </c>
      <c r="AN1064" s="36" t="str">
        <f>IF(First_Validations__2[[#This Row],[FirstValidation.Country: Year]]=First_Validations__2[[#This Row],[Country: Year]],"First","Second / Last")</f>
        <v>First</v>
      </c>
      <c r="AO1064" s="36">
        <f>IF(AND(First_Validations__2[[#This Row],[FirstValidation.Validation score]]&lt;5,First_Validations__2[[#This Row],[FirstValidation.Validation score]]&gt;1),1,0)</f>
        <v>0</v>
      </c>
      <c r="AP1064" s="36">
        <f>First_Validations__2[[#This Row],[Validation score]]-First_Validations__2[[#This Row],[FirstValidation.Validation score]]</f>
        <v>0</v>
      </c>
      <c r="AQ1064" s="36">
        <f>IF(AND(First_Validations__2[[#This Row],[Corrective action]]=1,First_Validations__2[[#This Row],[Validation score]]&lt;5,First_Validations__2[[#This Row],[Validation score]]&gt;1),1,0)</f>
        <v>0</v>
      </c>
      <c r="AR1064" s="36">
        <f>IF(AND(First_Validations__2[[#This Row],[Corrective action]]=1,OR(First_Validations__2[[#This Row],[Validation score]]&gt;4,First_Validations__2[[#This Row],[Validation score]]&lt;2)),1,0)</f>
        <v>0</v>
      </c>
      <c r="AS10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4" s="36" t="str">
        <f>VLOOKUP(First_Validations__2[[#This Row],[Requirement ('#)]],Requirements[[Requirements]:[Categories2]],2,FALSE)</f>
        <v>Revenue collection</v>
      </c>
    </row>
    <row r="1065" spans="2:46">
      <c r="B1065" s="34" t="s">
        <v>1615</v>
      </c>
      <c r="C1065" s="34">
        <v>1</v>
      </c>
      <c r="D1065" s="34">
        <v>39</v>
      </c>
      <c r="E1065" s="34" t="s">
        <v>1113</v>
      </c>
      <c r="F1065" s="34" t="s">
        <v>1616</v>
      </c>
      <c r="G1065" s="34" t="s">
        <v>1615</v>
      </c>
      <c r="H1065" s="34" t="s">
        <v>1114</v>
      </c>
      <c r="I1065" s="34" t="s">
        <v>1115</v>
      </c>
      <c r="J1065" s="34">
        <v>2018</v>
      </c>
      <c r="K1065" s="34">
        <v>2017</v>
      </c>
      <c r="L1065" s="34" t="s">
        <v>1767</v>
      </c>
      <c r="M1065" s="34" t="s">
        <v>1806</v>
      </c>
      <c r="N1065" s="34">
        <v>5</v>
      </c>
      <c r="O1065" s="34" t="s">
        <v>1768</v>
      </c>
      <c r="P1065" s="34" t="s">
        <v>1135</v>
      </c>
      <c r="Q1065" s="34" t="s">
        <v>1115</v>
      </c>
      <c r="R1065" s="34" t="s">
        <v>1617</v>
      </c>
      <c r="S1065" s="34" t="s">
        <v>1869</v>
      </c>
      <c r="T1065" s="34" t="s">
        <v>3051</v>
      </c>
      <c r="U1065" s="36" t="str">
        <f>VLOOKUP(First_Validations__2[[#This Row],[CountryReq]],Last_Validations[],COLUMNS($B:B)+1,FALSE)</f>
        <v>Seychelles: 2018</v>
      </c>
      <c r="V1065" s="36" t="str">
        <f>VLOOKUP(First_Validations__2[[#This Row],[CountryReq]],Last_Validations[],COLUMNS($B:C)+1,FALSE)</f>
        <v>Seychelles</v>
      </c>
      <c r="W1065" s="36">
        <f>VLOOKUP(First_Validations__2[[#This Row],[CountryReq]],Last_Validations[],COLUMNS($B:D)+1,FALSE)</f>
        <v>1</v>
      </c>
      <c r="X1065" s="36">
        <f>VLOOKUP(First_Validations__2[[#This Row],[CountryReq]],Last_Validations[],COLUMNS($B:E)+1,FALSE)</f>
        <v>39</v>
      </c>
      <c r="Y1065" s="36" t="str">
        <f>VLOOKUP(First_Validations__2[[#This Row],[CountryReq]],Last_Validations[],COLUMNS($B:F)+1,FALSE)</f>
        <v>Seychelles: 2018</v>
      </c>
      <c r="Z1065" s="36" t="str">
        <f>VLOOKUP(First_Validations__2[[#This Row],[CountryReq]],Last_Validations[],COLUMNS($B:G)+1,FALSE)</f>
        <v>SYC</v>
      </c>
      <c r="AA1065" s="36" t="str">
        <f>VLOOKUP(First_Validations__2[[#This Row],[CountryReq]],Last_Validations[],COLUMNS($B:H)+1,FALSE)</f>
        <v>Seychelles</v>
      </c>
      <c r="AB1065" s="36" t="str">
        <f>VLOOKUP(First_Validations__2[[#This Row],[CountryReq]],Last_Validations[],COLUMNS($B:I)+1,FALSE)</f>
        <v>https://eiti.org/BD/2018-49</v>
      </c>
      <c r="AC1065" s="36" t="str">
        <f>VLOOKUP(First_Validations__2[[#This Row],[CountryReq]],Last_Validations[],COLUMNS($B:J)+1,FALSE)</f>
        <v>https://eiti.org/document/seychelles-validation-2018</v>
      </c>
      <c r="AD1065" s="36">
        <f>VLOOKUP(First_Validations__2[[#This Row],[CountryReq]],Last_Validations[],COLUMNS($B:K)+1,FALSE)</f>
        <v>2018</v>
      </c>
      <c r="AE1065" s="36">
        <f>VLOOKUP(First_Validations__2[[#This Row],[CountryReq]],Last_Validations[],COLUMNS($B:L)+1,FALSE)</f>
        <v>2017</v>
      </c>
      <c r="AF1065" s="36" t="str">
        <f>VLOOKUP(First_Validations__2[[#This Row],[CountryReq]],Last_Validations[],COLUMNS($B:M)+1,FALSE)</f>
        <v>Meaningful progress</v>
      </c>
      <c r="AG1065" s="36" t="str">
        <f>VLOOKUP(First_Validations__2[[#This Row],[CountryReq]],Last_Validations[],COLUMNS($B:N)+1,FALSE)</f>
        <v>SOE transactions (#4.5)</v>
      </c>
      <c r="AH1065" s="36">
        <f>VLOOKUP(First_Validations__2[[#This Row],[CountryReq]],Last_Validations[],COLUMNS($B:O)+1,FALSE)</f>
        <v>5</v>
      </c>
      <c r="AI1065" s="36" t="str">
        <f>VLOOKUP(First_Validations__2[[#This Row],[CountryReq]],Last_Validations[],COLUMNS($B:P)+1,FALSE)</f>
        <v>Satisfactory progress</v>
      </c>
      <c r="AJ1065" s="36" t="str">
        <f>VLOOKUP(First_Validations__2[[#This Row],[CountryReq]],Last_Validations[],COLUMNS($B:Q)+1,FALSE)</f>
        <v>The 2015-16 EITI Report comprehensively discloses the transactions between the government and SOEs.</v>
      </c>
      <c r="AK1065" s="36" t="str">
        <f>VLOOKUP(First_Validations__2[[#This Row],[CountryReq]],Last_Validations[],COLUMNS($B:R)+1,FALSE)</f>
        <v>https://eiti.org/document/seychelles-validation-2018</v>
      </c>
      <c r="AL1065" s="36" t="str">
        <f>VLOOKUP(First_Validations__2[[#This Row],[CountryReq]],Last_Validations[],COLUMNS($B:S)+1,FALSE)</f>
        <v>http://www.petroseychelles.com/index.php/seiti</v>
      </c>
      <c r="AM1065" s="36" t="str">
        <f>VLOOKUP(First_Validations__2[[#This Row],[CountryReq]],Last_Validations[],COLUMNS($B:T)+1,FALSE)</f>
        <v>https://eiti.org/api/v1.0/score_data/39</v>
      </c>
      <c r="AN1065" s="36" t="str">
        <f>IF(First_Validations__2[[#This Row],[FirstValidation.Country: Year]]=First_Validations__2[[#This Row],[Country: Year]],"First","Second / Last")</f>
        <v>First</v>
      </c>
      <c r="AO1065" s="36">
        <f>IF(AND(First_Validations__2[[#This Row],[FirstValidation.Validation score]]&lt;5,First_Validations__2[[#This Row],[FirstValidation.Validation score]]&gt;1),1,0)</f>
        <v>0</v>
      </c>
      <c r="AP1065" s="36">
        <f>First_Validations__2[[#This Row],[Validation score]]-First_Validations__2[[#This Row],[FirstValidation.Validation score]]</f>
        <v>0</v>
      </c>
      <c r="AQ1065" s="36">
        <f>IF(AND(First_Validations__2[[#This Row],[Corrective action]]=1,First_Validations__2[[#This Row],[Validation score]]&lt;5,First_Validations__2[[#This Row],[Validation score]]&gt;1),1,0)</f>
        <v>0</v>
      </c>
      <c r="AR1065" s="36">
        <f>IF(AND(First_Validations__2[[#This Row],[Corrective action]]=1,OR(First_Validations__2[[#This Row],[Validation score]]&gt;4,First_Validations__2[[#This Row],[Validation score]]&lt;2)),1,0)</f>
        <v>0</v>
      </c>
      <c r="AS10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5" s="36" t="str">
        <f>VLOOKUP(First_Validations__2[[#This Row],[Requirement ('#)]],Requirements[[Requirements]:[Categories2]],2,FALSE)</f>
        <v>Revenue collection</v>
      </c>
    </row>
    <row r="1066" spans="2:46">
      <c r="B1066" s="34" t="s">
        <v>1615</v>
      </c>
      <c r="C1066" s="34">
        <v>1</v>
      </c>
      <c r="D1066" s="34">
        <v>39</v>
      </c>
      <c r="E1066" s="34" t="s">
        <v>1113</v>
      </c>
      <c r="F1066" s="34" t="s">
        <v>1616</v>
      </c>
      <c r="G1066" s="34" t="s">
        <v>1615</v>
      </c>
      <c r="H1066" s="34" t="s">
        <v>1114</v>
      </c>
      <c r="I1066" s="34" t="s">
        <v>1115</v>
      </c>
      <c r="J1066" s="34">
        <v>2018</v>
      </c>
      <c r="K1066" s="34">
        <v>2017</v>
      </c>
      <c r="L1066" s="34" t="s">
        <v>1767</v>
      </c>
      <c r="M1066" s="34" t="s">
        <v>1809</v>
      </c>
      <c r="N1066" s="34">
        <v>5</v>
      </c>
      <c r="O1066" s="34" t="s">
        <v>1768</v>
      </c>
      <c r="P1066" s="34" t="s">
        <v>1138</v>
      </c>
      <c r="Q1066" s="34" t="s">
        <v>1115</v>
      </c>
      <c r="R1066" s="34" t="s">
        <v>1617</v>
      </c>
      <c r="S1066" s="34" t="s">
        <v>1869</v>
      </c>
      <c r="T1066" s="34" t="s">
        <v>3058</v>
      </c>
      <c r="U1066" s="36" t="str">
        <f>VLOOKUP(First_Validations__2[[#This Row],[CountryReq]],Last_Validations[],COLUMNS($B:B)+1,FALSE)</f>
        <v>Seychelles: 2018</v>
      </c>
      <c r="V1066" s="36" t="str">
        <f>VLOOKUP(First_Validations__2[[#This Row],[CountryReq]],Last_Validations[],COLUMNS($B:C)+1,FALSE)</f>
        <v>Seychelles</v>
      </c>
      <c r="W1066" s="36">
        <f>VLOOKUP(First_Validations__2[[#This Row],[CountryReq]],Last_Validations[],COLUMNS($B:D)+1,FALSE)</f>
        <v>1</v>
      </c>
      <c r="X1066" s="36">
        <f>VLOOKUP(First_Validations__2[[#This Row],[CountryReq]],Last_Validations[],COLUMNS($B:E)+1,FALSE)</f>
        <v>39</v>
      </c>
      <c r="Y1066" s="36" t="str">
        <f>VLOOKUP(First_Validations__2[[#This Row],[CountryReq]],Last_Validations[],COLUMNS($B:F)+1,FALSE)</f>
        <v>Seychelles: 2018</v>
      </c>
      <c r="Z1066" s="36" t="str">
        <f>VLOOKUP(First_Validations__2[[#This Row],[CountryReq]],Last_Validations[],COLUMNS($B:G)+1,FALSE)</f>
        <v>SYC</v>
      </c>
      <c r="AA1066" s="36" t="str">
        <f>VLOOKUP(First_Validations__2[[#This Row],[CountryReq]],Last_Validations[],COLUMNS($B:H)+1,FALSE)</f>
        <v>Seychelles</v>
      </c>
      <c r="AB1066" s="36" t="str">
        <f>VLOOKUP(First_Validations__2[[#This Row],[CountryReq]],Last_Validations[],COLUMNS($B:I)+1,FALSE)</f>
        <v>https://eiti.org/BD/2018-49</v>
      </c>
      <c r="AC1066" s="36" t="str">
        <f>VLOOKUP(First_Validations__2[[#This Row],[CountryReq]],Last_Validations[],COLUMNS($B:J)+1,FALSE)</f>
        <v>https://eiti.org/document/seychelles-validation-2018</v>
      </c>
      <c r="AD1066" s="36">
        <f>VLOOKUP(First_Validations__2[[#This Row],[CountryReq]],Last_Validations[],COLUMNS($B:K)+1,FALSE)</f>
        <v>2018</v>
      </c>
      <c r="AE1066" s="36">
        <f>VLOOKUP(First_Validations__2[[#This Row],[CountryReq]],Last_Validations[],COLUMNS($B:L)+1,FALSE)</f>
        <v>2017</v>
      </c>
      <c r="AF1066" s="36" t="str">
        <f>VLOOKUP(First_Validations__2[[#This Row],[CountryReq]],Last_Validations[],COLUMNS($B:M)+1,FALSE)</f>
        <v>Meaningful progress</v>
      </c>
      <c r="AG1066" s="36" t="str">
        <f>VLOOKUP(First_Validations__2[[#This Row],[CountryReq]],Last_Validations[],COLUMNS($B:N)+1,FALSE)</f>
        <v>Data timeliness (#4.8)</v>
      </c>
      <c r="AH1066" s="36">
        <f>VLOOKUP(First_Validations__2[[#This Row],[CountryReq]],Last_Validations[],COLUMNS($B:O)+1,FALSE)</f>
        <v>5</v>
      </c>
      <c r="AI1066" s="36" t="str">
        <f>VLOOKUP(First_Validations__2[[#This Row],[CountryReq]],Last_Validations[],COLUMNS($B:P)+1,FALSE)</f>
        <v>Satisfactory progress</v>
      </c>
      <c r="AJ1066" s="36" t="str">
        <f>VLOOKUP(First_Validations__2[[#This Row],[CountryReq]],Last_Validations[],COLUMNS($B:Q)+1,FALSE)</f>
        <v>The EITI disclosures for 2015 were published ten days after the deadline, while the 2016 data in the report was published well in advance of the deadline (i.e. 31 December 2018).</v>
      </c>
      <c r="AK1066" s="36" t="str">
        <f>VLOOKUP(First_Validations__2[[#This Row],[CountryReq]],Last_Validations[],COLUMNS($B:R)+1,FALSE)</f>
        <v>https://eiti.org/document/seychelles-validation-2018</v>
      </c>
      <c r="AL1066" s="36" t="str">
        <f>VLOOKUP(First_Validations__2[[#This Row],[CountryReq]],Last_Validations[],COLUMNS($B:S)+1,FALSE)</f>
        <v>http://www.petroseychelles.com/index.php/seiti</v>
      </c>
      <c r="AM1066" s="36" t="str">
        <f>VLOOKUP(First_Validations__2[[#This Row],[CountryReq]],Last_Validations[],COLUMNS($B:T)+1,FALSE)</f>
        <v>https://eiti.org/api/v1.0/score_data/39</v>
      </c>
      <c r="AN1066" s="36" t="str">
        <f>IF(First_Validations__2[[#This Row],[FirstValidation.Country: Year]]=First_Validations__2[[#This Row],[Country: Year]],"First","Second / Last")</f>
        <v>First</v>
      </c>
      <c r="AO1066" s="36">
        <f>IF(AND(First_Validations__2[[#This Row],[FirstValidation.Validation score]]&lt;5,First_Validations__2[[#This Row],[FirstValidation.Validation score]]&gt;1),1,0)</f>
        <v>0</v>
      </c>
      <c r="AP1066" s="36">
        <f>First_Validations__2[[#This Row],[Validation score]]-First_Validations__2[[#This Row],[FirstValidation.Validation score]]</f>
        <v>0</v>
      </c>
      <c r="AQ1066" s="36">
        <f>IF(AND(First_Validations__2[[#This Row],[Corrective action]]=1,First_Validations__2[[#This Row],[Validation score]]&lt;5,First_Validations__2[[#This Row],[Validation score]]&gt;1),1,0)</f>
        <v>0</v>
      </c>
      <c r="AR1066" s="36">
        <f>IF(AND(First_Validations__2[[#This Row],[Corrective action]]=1,OR(First_Validations__2[[#This Row],[Validation score]]&gt;4,First_Validations__2[[#This Row],[Validation score]]&lt;2)),1,0)</f>
        <v>0</v>
      </c>
      <c r="AS10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6" s="36" t="str">
        <f>VLOOKUP(First_Validations__2[[#This Row],[Requirement ('#)]],Requirements[[Requirements]:[Categories2]],2,FALSE)</f>
        <v>Revenue collection</v>
      </c>
    </row>
    <row r="1067" spans="2:46">
      <c r="B1067" s="34" t="s">
        <v>1615</v>
      </c>
      <c r="C1067" s="34">
        <v>1</v>
      </c>
      <c r="D1067" s="34">
        <v>39</v>
      </c>
      <c r="E1067" s="34" t="s">
        <v>1113</v>
      </c>
      <c r="F1067" s="34" t="s">
        <v>1616</v>
      </c>
      <c r="G1067" s="34" t="s">
        <v>1615</v>
      </c>
      <c r="H1067" s="34" t="s">
        <v>1114</v>
      </c>
      <c r="I1067" s="34" t="s">
        <v>1115</v>
      </c>
      <c r="J1067" s="34">
        <v>2018</v>
      </c>
      <c r="K1067" s="34">
        <v>2017</v>
      </c>
      <c r="L1067" s="34" t="s">
        <v>1767</v>
      </c>
      <c r="M1067" s="34" t="s">
        <v>1808</v>
      </c>
      <c r="N1067" s="34">
        <v>5</v>
      </c>
      <c r="O1067" s="34" t="s">
        <v>1768</v>
      </c>
      <c r="P1067" s="34" t="s">
        <v>1137</v>
      </c>
      <c r="Q1067" s="34" t="s">
        <v>1115</v>
      </c>
      <c r="R1067" s="34" t="s">
        <v>1617</v>
      </c>
      <c r="S1067" s="34" t="s">
        <v>1869</v>
      </c>
      <c r="T1067" s="34" t="s">
        <v>3057</v>
      </c>
      <c r="U1067" s="36" t="str">
        <f>VLOOKUP(First_Validations__2[[#This Row],[CountryReq]],Last_Validations[],COLUMNS($B:B)+1,FALSE)</f>
        <v>Seychelles: 2018</v>
      </c>
      <c r="V1067" s="36" t="str">
        <f>VLOOKUP(First_Validations__2[[#This Row],[CountryReq]],Last_Validations[],COLUMNS($B:C)+1,FALSE)</f>
        <v>Seychelles</v>
      </c>
      <c r="W1067" s="36">
        <f>VLOOKUP(First_Validations__2[[#This Row],[CountryReq]],Last_Validations[],COLUMNS($B:D)+1,FALSE)</f>
        <v>1</v>
      </c>
      <c r="X1067" s="36">
        <f>VLOOKUP(First_Validations__2[[#This Row],[CountryReq]],Last_Validations[],COLUMNS($B:E)+1,FALSE)</f>
        <v>39</v>
      </c>
      <c r="Y1067" s="36" t="str">
        <f>VLOOKUP(First_Validations__2[[#This Row],[CountryReq]],Last_Validations[],COLUMNS($B:F)+1,FALSE)</f>
        <v>Seychelles: 2018</v>
      </c>
      <c r="Z1067" s="36" t="str">
        <f>VLOOKUP(First_Validations__2[[#This Row],[CountryReq]],Last_Validations[],COLUMNS($B:G)+1,FALSE)</f>
        <v>SYC</v>
      </c>
      <c r="AA1067" s="36" t="str">
        <f>VLOOKUP(First_Validations__2[[#This Row],[CountryReq]],Last_Validations[],COLUMNS($B:H)+1,FALSE)</f>
        <v>Seychelles</v>
      </c>
      <c r="AB1067" s="36" t="str">
        <f>VLOOKUP(First_Validations__2[[#This Row],[CountryReq]],Last_Validations[],COLUMNS($B:I)+1,FALSE)</f>
        <v>https://eiti.org/BD/2018-49</v>
      </c>
      <c r="AC1067" s="36" t="str">
        <f>VLOOKUP(First_Validations__2[[#This Row],[CountryReq]],Last_Validations[],COLUMNS($B:J)+1,FALSE)</f>
        <v>https://eiti.org/document/seychelles-validation-2018</v>
      </c>
      <c r="AD1067" s="36">
        <f>VLOOKUP(First_Validations__2[[#This Row],[CountryReq]],Last_Validations[],COLUMNS($B:K)+1,FALSE)</f>
        <v>2018</v>
      </c>
      <c r="AE1067" s="36">
        <f>VLOOKUP(First_Validations__2[[#This Row],[CountryReq]],Last_Validations[],COLUMNS($B:L)+1,FALSE)</f>
        <v>2017</v>
      </c>
      <c r="AF1067" s="36" t="str">
        <f>VLOOKUP(First_Validations__2[[#This Row],[CountryReq]],Last_Validations[],COLUMNS($B:M)+1,FALSE)</f>
        <v>Meaningful progress</v>
      </c>
      <c r="AG1067" s="36" t="str">
        <f>VLOOKUP(First_Validations__2[[#This Row],[CountryReq]],Last_Validations[],COLUMNS($B:N)+1,FALSE)</f>
        <v>Disaggregation (#4.7)</v>
      </c>
      <c r="AH1067" s="36">
        <f>VLOOKUP(First_Validations__2[[#This Row],[CountryReq]],Last_Validations[],COLUMNS($B:O)+1,FALSE)</f>
        <v>5</v>
      </c>
      <c r="AI1067" s="36" t="str">
        <f>VLOOKUP(First_Validations__2[[#This Row],[CountryReq]],Last_Validations[],COLUMNS($B:P)+1,FALSE)</f>
        <v>Satisfactory progress</v>
      </c>
      <c r="AJ1067" s="36" t="str">
        <f>VLOOKUP(First_Validations__2[[#This Row],[CountryReq]],Last_Validations[],COLUMNS($B:Q)+1,FALSE)</f>
        <v xml:space="preserve">The 2015-16 EITI Report discloses the revenue data disaggregated by individual company, government entity and revenue stream. The report does not systematically disclose revenues by project. </v>
      </c>
      <c r="AK1067" s="36" t="str">
        <f>VLOOKUP(First_Validations__2[[#This Row],[CountryReq]],Last_Validations[],COLUMNS($B:R)+1,FALSE)</f>
        <v>https://eiti.org/document/seychelles-validation-2018</v>
      </c>
      <c r="AL1067" s="36" t="str">
        <f>VLOOKUP(First_Validations__2[[#This Row],[CountryReq]],Last_Validations[],COLUMNS($B:S)+1,FALSE)</f>
        <v>http://www.petroseychelles.com/index.php/seiti</v>
      </c>
      <c r="AM1067" s="36" t="str">
        <f>VLOOKUP(First_Validations__2[[#This Row],[CountryReq]],Last_Validations[],COLUMNS($B:T)+1,FALSE)</f>
        <v>https://eiti.org/api/v1.0/score_data/39</v>
      </c>
      <c r="AN1067" s="36" t="str">
        <f>IF(First_Validations__2[[#This Row],[FirstValidation.Country: Year]]=First_Validations__2[[#This Row],[Country: Year]],"First","Second / Last")</f>
        <v>First</v>
      </c>
      <c r="AO1067" s="36">
        <f>IF(AND(First_Validations__2[[#This Row],[FirstValidation.Validation score]]&lt;5,First_Validations__2[[#This Row],[FirstValidation.Validation score]]&gt;1),1,0)</f>
        <v>0</v>
      </c>
      <c r="AP1067" s="36">
        <f>First_Validations__2[[#This Row],[Validation score]]-First_Validations__2[[#This Row],[FirstValidation.Validation score]]</f>
        <v>0</v>
      </c>
      <c r="AQ1067" s="36">
        <f>IF(AND(First_Validations__2[[#This Row],[Corrective action]]=1,First_Validations__2[[#This Row],[Validation score]]&lt;5,First_Validations__2[[#This Row],[Validation score]]&gt;1),1,0)</f>
        <v>0</v>
      </c>
      <c r="AR1067" s="36">
        <f>IF(AND(First_Validations__2[[#This Row],[Corrective action]]=1,OR(First_Validations__2[[#This Row],[Validation score]]&gt;4,First_Validations__2[[#This Row],[Validation score]]&lt;2)),1,0)</f>
        <v>0</v>
      </c>
      <c r="AS10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7" s="36" t="str">
        <f>VLOOKUP(First_Validations__2[[#This Row],[Requirement ('#)]],Requirements[[Requirements]:[Categories2]],2,FALSE)</f>
        <v>Revenue collection</v>
      </c>
    </row>
    <row r="1068" spans="2:46">
      <c r="B1068" s="34" t="s">
        <v>1615</v>
      </c>
      <c r="C1068" s="34">
        <v>1</v>
      </c>
      <c r="D1068" s="34">
        <v>39</v>
      </c>
      <c r="E1068" s="34" t="s">
        <v>1113</v>
      </c>
      <c r="F1068" s="34" t="s">
        <v>1616</v>
      </c>
      <c r="G1068" s="34" t="s">
        <v>1615</v>
      </c>
      <c r="H1068" s="34" t="s">
        <v>1114</v>
      </c>
      <c r="I1068" s="34" t="s">
        <v>1115</v>
      </c>
      <c r="J1068" s="34">
        <v>2018</v>
      </c>
      <c r="K1068" s="34">
        <v>2017</v>
      </c>
      <c r="L1068" s="34" t="s">
        <v>1767</v>
      </c>
      <c r="M1068" s="34" t="s">
        <v>1820</v>
      </c>
      <c r="N1068" s="34">
        <v>5</v>
      </c>
      <c r="O1068" s="34" t="s">
        <v>1768</v>
      </c>
      <c r="P1068" s="34" t="s">
        <v>1148</v>
      </c>
      <c r="Q1068" s="34" t="s">
        <v>1115</v>
      </c>
      <c r="R1068" s="34" t="s">
        <v>1617</v>
      </c>
      <c r="S1068" s="34" t="s">
        <v>1869</v>
      </c>
      <c r="T1068" s="34" t="s">
        <v>3046</v>
      </c>
      <c r="U1068" s="36" t="str">
        <f>VLOOKUP(First_Validations__2[[#This Row],[CountryReq]],Last_Validations[],COLUMNS($B:B)+1,FALSE)</f>
        <v>Seychelles: 2018</v>
      </c>
      <c r="V1068" s="36" t="str">
        <f>VLOOKUP(First_Validations__2[[#This Row],[CountryReq]],Last_Validations[],COLUMNS($B:C)+1,FALSE)</f>
        <v>Seychelles</v>
      </c>
      <c r="W1068" s="36">
        <f>VLOOKUP(First_Validations__2[[#This Row],[CountryReq]],Last_Validations[],COLUMNS($B:D)+1,FALSE)</f>
        <v>1</v>
      </c>
      <c r="X1068" s="36">
        <f>VLOOKUP(First_Validations__2[[#This Row],[CountryReq]],Last_Validations[],COLUMNS($B:E)+1,FALSE)</f>
        <v>39</v>
      </c>
      <c r="Y1068" s="36" t="str">
        <f>VLOOKUP(First_Validations__2[[#This Row],[CountryReq]],Last_Validations[],COLUMNS($B:F)+1,FALSE)</f>
        <v>Seychelles: 2018</v>
      </c>
      <c r="Z1068" s="36" t="str">
        <f>VLOOKUP(First_Validations__2[[#This Row],[CountryReq]],Last_Validations[],COLUMNS($B:G)+1,FALSE)</f>
        <v>SYC</v>
      </c>
      <c r="AA1068" s="36" t="str">
        <f>VLOOKUP(First_Validations__2[[#This Row],[CountryReq]],Last_Validations[],COLUMNS($B:H)+1,FALSE)</f>
        <v>Seychelles</v>
      </c>
      <c r="AB1068" s="36" t="str">
        <f>VLOOKUP(First_Validations__2[[#This Row],[CountryReq]],Last_Validations[],COLUMNS($B:I)+1,FALSE)</f>
        <v>https://eiti.org/BD/2018-49</v>
      </c>
      <c r="AC1068" s="36" t="str">
        <f>VLOOKUP(First_Validations__2[[#This Row],[CountryReq]],Last_Validations[],COLUMNS($B:J)+1,FALSE)</f>
        <v>https://eiti.org/document/seychelles-validation-2018</v>
      </c>
      <c r="AD1068" s="36">
        <f>VLOOKUP(First_Validations__2[[#This Row],[CountryReq]],Last_Validations[],COLUMNS($B:K)+1,FALSE)</f>
        <v>2018</v>
      </c>
      <c r="AE1068" s="36">
        <f>VLOOKUP(First_Validations__2[[#This Row],[CountryReq]],Last_Validations[],COLUMNS($B:L)+1,FALSE)</f>
        <v>2017</v>
      </c>
      <c r="AF1068" s="36" t="str">
        <f>VLOOKUP(First_Validations__2[[#This Row],[CountryReq]],Last_Validations[],COLUMNS($B:M)+1,FALSE)</f>
        <v>Meaningful progress</v>
      </c>
      <c r="AG1068" s="36" t="str">
        <f>VLOOKUP(First_Validations__2[[#This Row],[CountryReq]],Last_Validations[],COLUMNS($B:N)+1,FALSE)</f>
        <v>Follow up on recommendations (#7.3)</v>
      </c>
      <c r="AH1068" s="36">
        <f>VLOOKUP(First_Validations__2[[#This Row],[CountryReq]],Last_Validations[],COLUMNS($B:O)+1,FALSE)</f>
        <v>5</v>
      </c>
      <c r="AI1068" s="36" t="str">
        <f>VLOOKUP(First_Validations__2[[#This Row],[CountryReq]],Last_Validations[],COLUMNS($B:P)+1,FALSE)</f>
        <v>Satisfactory progress</v>
      </c>
      <c r="AJ1068" s="36" t="str">
        <f>VLOOKUP(First_Validations__2[[#This Row],[CountryReq]],Last_Validations[],COLUMNS($B:Q)+1,FALSE)</f>
        <v>The MSG has considered the findings and recommendations from EITI reporting, and made progress on implementing these.</v>
      </c>
      <c r="AK1068" s="36" t="str">
        <f>VLOOKUP(First_Validations__2[[#This Row],[CountryReq]],Last_Validations[],COLUMNS($B:R)+1,FALSE)</f>
        <v>https://eiti.org/document/seychelles-validation-2018</v>
      </c>
      <c r="AL1068" s="36" t="str">
        <f>VLOOKUP(First_Validations__2[[#This Row],[CountryReq]],Last_Validations[],COLUMNS($B:S)+1,FALSE)</f>
        <v>http://www.petroseychelles.com/index.php/seiti</v>
      </c>
      <c r="AM1068" s="36" t="str">
        <f>VLOOKUP(First_Validations__2[[#This Row],[CountryReq]],Last_Validations[],COLUMNS($B:T)+1,FALSE)</f>
        <v>https://eiti.org/api/v1.0/score_data/39</v>
      </c>
      <c r="AN1068" s="36" t="str">
        <f>IF(First_Validations__2[[#This Row],[FirstValidation.Country: Year]]=First_Validations__2[[#This Row],[Country: Year]],"First","Second / Last")</f>
        <v>First</v>
      </c>
      <c r="AO1068" s="36">
        <f>IF(AND(First_Validations__2[[#This Row],[FirstValidation.Validation score]]&lt;5,First_Validations__2[[#This Row],[FirstValidation.Validation score]]&gt;1),1,0)</f>
        <v>0</v>
      </c>
      <c r="AP1068" s="36">
        <f>First_Validations__2[[#This Row],[Validation score]]-First_Validations__2[[#This Row],[FirstValidation.Validation score]]</f>
        <v>0</v>
      </c>
      <c r="AQ1068" s="36">
        <f>IF(AND(First_Validations__2[[#This Row],[Corrective action]]=1,First_Validations__2[[#This Row],[Validation score]]&lt;5,First_Validations__2[[#This Row],[Validation score]]&gt;1),1,0)</f>
        <v>0</v>
      </c>
      <c r="AR1068" s="36">
        <f>IF(AND(First_Validations__2[[#This Row],[Corrective action]]=1,OR(First_Validations__2[[#This Row],[Validation score]]&gt;4,First_Validations__2[[#This Row],[Validation score]]&lt;2)),1,0)</f>
        <v>0</v>
      </c>
      <c r="AS10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8" s="36" t="str">
        <f>VLOOKUP(First_Validations__2[[#This Row],[Requirement ('#)]],Requirements[[Requirements]:[Categories2]],2,FALSE)</f>
        <v>Outcomes and impact</v>
      </c>
    </row>
    <row r="1069" spans="2:46">
      <c r="B1069" s="34" t="s">
        <v>1615</v>
      </c>
      <c r="C1069" s="34">
        <v>1</v>
      </c>
      <c r="D1069" s="34">
        <v>39</v>
      </c>
      <c r="E1069" s="34" t="s">
        <v>1113</v>
      </c>
      <c r="F1069" s="34" t="s">
        <v>1616</v>
      </c>
      <c r="G1069" s="34" t="s">
        <v>1615</v>
      </c>
      <c r="H1069" s="34" t="s">
        <v>1114</v>
      </c>
      <c r="I1069" s="34" t="s">
        <v>1115</v>
      </c>
      <c r="J1069" s="34">
        <v>2018</v>
      </c>
      <c r="K1069" s="34">
        <v>2017</v>
      </c>
      <c r="L1069" s="34" t="s">
        <v>1767</v>
      </c>
      <c r="M1069" s="34" t="s">
        <v>1819</v>
      </c>
      <c r="N1069" s="34">
        <v>1</v>
      </c>
      <c r="O1069" s="34" t="s">
        <v>1796</v>
      </c>
      <c r="P1069" s="34" t="s">
        <v>1147</v>
      </c>
      <c r="Q1069" s="34" t="s">
        <v>1115</v>
      </c>
      <c r="R1069" s="34" t="s">
        <v>1617</v>
      </c>
      <c r="S1069" s="34" t="s">
        <v>1869</v>
      </c>
      <c r="T1069" s="34" t="s">
        <v>3049</v>
      </c>
      <c r="U1069" s="36" t="str">
        <f>VLOOKUP(First_Validations__2[[#This Row],[CountryReq]],Last_Validations[],COLUMNS($B:B)+1,FALSE)</f>
        <v>Seychelles: 2018</v>
      </c>
      <c r="V1069" s="36" t="str">
        <f>VLOOKUP(First_Validations__2[[#This Row],[CountryReq]],Last_Validations[],COLUMNS($B:C)+1,FALSE)</f>
        <v>Seychelles</v>
      </c>
      <c r="W1069" s="36">
        <f>VLOOKUP(First_Validations__2[[#This Row],[CountryReq]],Last_Validations[],COLUMNS($B:D)+1,FALSE)</f>
        <v>1</v>
      </c>
      <c r="X1069" s="36">
        <f>VLOOKUP(First_Validations__2[[#This Row],[CountryReq]],Last_Validations[],COLUMNS($B:E)+1,FALSE)</f>
        <v>39</v>
      </c>
      <c r="Y1069" s="36" t="str">
        <f>VLOOKUP(First_Validations__2[[#This Row],[CountryReq]],Last_Validations[],COLUMNS($B:F)+1,FALSE)</f>
        <v>Seychelles: 2018</v>
      </c>
      <c r="Z1069" s="36" t="str">
        <f>VLOOKUP(First_Validations__2[[#This Row],[CountryReq]],Last_Validations[],COLUMNS($B:G)+1,FALSE)</f>
        <v>SYC</v>
      </c>
      <c r="AA1069" s="36" t="str">
        <f>VLOOKUP(First_Validations__2[[#This Row],[CountryReq]],Last_Validations[],COLUMNS($B:H)+1,FALSE)</f>
        <v>Seychelles</v>
      </c>
      <c r="AB1069" s="36" t="str">
        <f>VLOOKUP(First_Validations__2[[#This Row],[CountryReq]],Last_Validations[],COLUMNS($B:I)+1,FALSE)</f>
        <v>https://eiti.org/BD/2018-49</v>
      </c>
      <c r="AC1069" s="36" t="str">
        <f>VLOOKUP(First_Validations__2[[#This Row],[CountryReq]],Last_Validations[],COLUMNS($B:J)+1,FALSE)</f>
        <v>https://eiti.org/document/seychelles-validation-2018</v>
      </c>
      <c r="AD1069" s="36">
        <f>VLOOKUP(First_Validations__2[[#This Row],[CountryReq]],Last_Validations[],COLUMNS($B:K)+1,FALSE)</f>
        <v>2018</v>
      </c>
      <c r="AE1069" s="36">
        <f>VLOOKUP(First_Validations__2[[#This Row],[CountryReq]],Last_Validations[],COLUMNS($B:L)+1,FALSE)</f>
        <v>2017</v>
      </c>
      <c r="AF1069" s="36" t="str">
        <f>VLOOKUP(First_Validations__2[[#This Row],[CountryReq]],Last_Validations[],COLUMNS($B:M)+1,FALSE)</f>
        <v>Meaningful progress</v>
      </c>
      <c r="AG1069" s="36" t="str">
        <f>VLOOKUP(First_Validations__2[[#This Row],[CountryReq]],Last_Validations[],COLUMNS($B:N)+1,FALSE)</f>
        <v>Data accessibility (#7.2)</v>
      </c>
      <c r="AH1069" s="36">
        <f>VLOOKUP(First_Validations__2[[#This Row],[CountryReq]],Last_Validations[],COLUMNS($B:O)+1,FALSE)</f>
        <v>1</v>
      </c>
      <c r="AI1069" s="36" t="str">
        <f>VLOOKUP(First_Validations__2[[#This Row],[CountryReq]],Last_Validations[],COLUMNS($B:P)+1,FALSE)</f>
        <v>Not required (recommended)</v>
      </c>
      <c r="AJ1069" s="36" t="str">
        <f>VLOOKUP(First_Validations__2[[#This Row],[CountryReq]],Last_Validations[],COLUMNS($B:Q)+1,FALSE)</f>
        <v>The Seychelles’ EITI Reports are in machine readable format. There are some obstacles to publishing EITI documents without Cabinet approval, and the draft open data policy has not been published.</v>
      </c>
      <c r="AK1069" s="36" t="str">
        <f>VLOOKUP(First_Validations__2[[#This Row],[CountryReq]],Last_Validations[],COLUMNS($B:R)+1,FALSE)</f>
        <v>https://eiti.org/document/seychelles-validation-2018</v>
      </c>
      <c r="AL1069" s="36" t="str">
        <f>VLOOKUP(First_Validations__2[[#This Row],[CountryReq]],Last_Validations[],COLUMNS($B:S)+1,FALSE)</f>
        <v>http://www.petroseychelles.com/index.php/seiti</v>
      </c>
      <c r="AM1069" s="36" t="str">
        <f>VLOOKUP(First_Validations__2[[#This Row],[CountryReq]],Last_Validations[],COLUMNS($B:T)+1,FALSE)</f>
        <v>https://eiti.org/api/v1.0/score_data/39</v>
      </c>
      <c r="AN1069" s="36" t="str">
        <f>IF(First_Validations__2[[#This Row],[FirstValidation.Country: Year]]=First_Validations__2[[#This Row],[Country: Year]],"First","Second / Last")</f>
        <v>First</v>
      </c>
      <c r="AO1069" s="36">
        <f>IF(AND(First_Validations__2[[#This Row],[FirstValidation.Validation score]]&lt;5,First_Validations__2[[#This Row],[FirstValidation.Validation score]]&gt;1),1,0)</f>
        <v>0</v>
      </c>
      <c r="AP1069" s="36">
        <f>First_Validations__2[[#This Row],[Validation score]]-First_Validations__2[[#This Row],[FirstValidation.Validation score]]</f>
        <v>0</v>
      </c>
      <c r="AQ1069" s="36">
        <f>IF(AND(First_Validations__2[[#This Row],[Corrective action]]=1,First_Validations__2[[#This Row],[Validation score]]&lt;5,First_Validations__2[[#This Row],[Validation score]]&gt;1),1,0)</f>
        <v>0</v>
      </c>
      <c r="AR1069" s="36">
        <f>IF(AND(First_Validations__2[[#This Row],[Corrective action]]=1,OR(First_Validations__2[[#This Row],[Validation score]]&gt;4,First_Validations__2[[#This Row],[Validation score]]&lt;2)),1,0)</f>
        <v>0</v>
      </c>
      <c r="AS10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69" s="36" t="str">
        <f>VLOOKUP(First_Validations__2[[#This Row],[Requirement ('#)]],Requirements[[Requirements]:[Categories2]],2,FALSE)</f>
        <v>Outcomes and impact</v>
      </c>
    </row>
    <row r="1070" spans="2:46">
      <c r="B1070" s="34" t="s">
        <v>1615</v>
      </c>
      <c r="C1070" s="34">
        <v>1</v>
      </c>
      <c r="D1070" s="34">
        <v>39</v>
      </c>
      <c r="E1070" s="34" t="s">
        <v>1113</v>
      </c>
      <c r="F1070" s="34" t="s">
        <v>1616</v>
      </c>
      <c r="G1070" s="34" t="s">
        <v>1615</v>
      </c>
      <c r="H1070" s="34" t="s">
        <v>1114</v>
      </c>
      <c r="I1070" s="34" t="s">
        <v>1115</v>
      </c>
      <c r="J1070" s="34">
        <v>2018</v>
      </c>
      <c r="K1070" s="34">
        <v>2017</v>
      </c>
      <c r="L1070" s="34" t="s">
        <v>1767</v>
      </c>
      <c r="M1070" s="34" t="s">
        <v>1784</v>
      </c>
      <c r="N1070" s="34">
        <v>5</v>
      </c>
      <c r="O1070" s="34" t="s">
        <v>1768</v>
      </c>
      <c r="P1070" s="34" t="s">
        <v>1117</v>
      </c>
      <c r="Q1070" s="34" t="s">
        <v>1115</v>
      </c>
      <c r="R1070" s="34" t="s">
        <v>1617</v>
      </c>
      <c r="S1070" s="34" t="s">
        <v>1869</v>
      </c>
      <c r="T1070" s="34" t="s">
        <v>3037</v>
      </c>
      <c r="U1070" s="36" t="str">
        <f>VLOOKUP(First_Validations__2[[#This Row],[CountryReq]],Last_Validations[],COLUMNS($B:B)+1,FALSE)</f>
        <v>Seychelles: 2018</v>
      </c>
      <c r="V1070" s="36" t="str">
        <f>VLOOKUP(First_Validations__2[[#This Row],[CountryReq]],Last_Validations[],COLUMNS($B:C)+1,FALSE)</f>
        <v>Seychelles</v>
      </c>
      <c r="W1070" s="36">
        <f>VLOOKUP(First_Validations__2[[#This Row],[CountryReq]],Last_Validations[],COLUMNS($B:D)+1,FALSE)</f>
        <v>1</v>
      </c>
      <c r="X1070" s="36">
        <f>VLOOKUP(First_Validations__2[[#This Row],[CountryReq]],Last_Validations[],COLUMNS($B:E)+1,FALSE)</f>
        <v>39</v>
      </c>
      <c r="Y1070" s="36" t="str">
        <f>VLOOKUP(First_Validations__2[[#This Row],[CountryReq]],Last_Validations[],COLUMNS($B:F)+1,FALSE)</f>
        <v>Seychelles: 2018</v>
      </c>
      <c r="Z1070" s="36" t="str">
        <f>VLOOKUP(First_Validations__2[[#This Row],[CountryReq]],Last_Validations[],COLUMNS($B:G)+1,FALSE)</f>
        <v>SYC</v>
      </c>
      <c r="AA1070" s="36" t="str">
        <f>VLOOKUP(First_Validations__2[[#This Row],[CountryReq]],Last_Validations[],COLUMNS($B:H)+1,FALSE)</f>
        <v>Seychelles</v>
      </c>
      <c r="AB1070" s="36" t="str">
        <f>VLOOKUP(First_Validations__2[[#This Row],[CountryReq]],Last_Validations[],COLUMNS($B:I)+1,FALSE)</f>
        <v>https://eiti.org/BD/2018-49</v>
      </c>
      <c r="AC1070" s="36" t="str">
        <f>VLOOKUP(First_Validations__2[[#This Row],[CountryReq]],Last_Validations[],COLUMNS($B:J)+1,FALSE)</f>
        <v>https://eiti.org/document/seychelles-validation-2018</v>
      </c>
      <c r="AD1070" s="36">
        <f>VLOOKUP(First_Validations__2[[#This Row],[CountryReq]],Last_Validations[],COLUMNS($B:K)+1,FALSE)</f>
        <v>2018</v>
      </c>
      <c r="AE1070" s="36">
        <f>VLOOKUP(First_Validations__2[[#This Row],[CountryReq]],Last_Validations[],COLUMNS($B:L)+1,FALSE)</f>
        <v>2017</v>
      </c>
      <c r="AF1070" s="36" t="str">
        <f>VLOOKUP(First_Validations__2[[#This Row],[CountryReq]],Last_Validations[],COLUMNS($B:M)+1,FALSE)</f>
        <v>Meaningful progress</v>
      </c>
      <c r="AG1070" s="36" t="str">
        <f>VLOOKUP(First_Validations__2[[#This Row],[CountryReq]],Last_Validations[],COLUMNS($B:N)+1,FALSE)</f>
        <v>Government engagement (#1.1)</v>
      </c>
      <c r="AH1070" s="36">
        <f>VLOOKUP(First_Validations__2[[#This Row],[CountryReq]],Last_Validations[],COLUMNS($B:O)+1,FALSE)</f>
        <v>5</v>
      </c>
      <c r="AI1070" s="36" t="str">
        <f>VLOOKUP(First_Validations__2[[#This Row],[CountryReq]],Last_Validations[],COLUMNS($B:P)+1,FALSE)</f>
        <v>Satisfactory progress</v>
      </c>
      <c r="AJ1070" s="36" t="str">
        <f>VLOOKUP(First_Validations__2[[#This Row],[CountryReq]],Last_Validations[],COLUMNS($B:Q)+1,FALSE)</f>
        <v>The government is fully, actively and effectively engaged in the design, implementation, monitoring and evaluation of the EITI process. There have been regular public statements of support from senior government officials and, a senior government official has been appointed as EITI lead.</v>
      </c>
      <c r="AK1070" s="36" t="str">
        <f>VLOOKUP(First_Validations__2[[#This Row],[CountryReq]],Last_Validations[],COLUMNS($B:R)+1,FALSE)</f>
        <v>https://eiti.org/document/seychelles-validation-2018</v>
      </c>
      <c r="AL1070" s="36" t="str">
        <f>VLOOKUP(First_Validations__2[[#This Row],[CountryReq]],Last_Validations[],COLUMNS($B:S)+1,FALSE)</f>
        <v>http://www.petroseychelles.com/index.php/seiti</v>
      </c>
      <c r="AM1070" s="36" t="str">
        <f>VLOOKUP(First_Validations__2[[#This Row],[CountryReq]],Last_Validations[],COLUMNS($B:T)+1,FALSE)</f>
        <v>https://eiti.org/api/v1.0/score_data/39</v>
      </c>
      <c r="AN1070" s="36" t="str">
        <f>IF(First_Validations__2[[#This Row],[FirstValidation.Country: Year]]=First_Validations__2[[#This Row],[Country: Year]],"First","Second / Last")</f>
        <v>First</v>
      </c>
      <c r="AO1070" s="36">
        <f>IF(AND(First_Validations__2[[#This Row],[FirstValidation.Validation score]]&lt;5,First_Validations__2[[#This Row],[FirstValidation.Validation score]]&gt;1),1,0)</f>
        <v>0</v>
      </c>
      <c r="AP1070" s="36">
        <f>First_Validations__2[[#This Row],[Validation score]]-First_Validations__2[[#This Row],[FirstValidation.Validation score]]</f>
        <v>0</v>
      </c>
      <c r="AQ1070" s="36">
        <f>IF(AND(First_Validations__2[[#This Row],[Corrective action]]=1,First_Validations__2[[#This Row],[Validation score]]&lt;5,First_Validations__2[[#This Row],[Validation score]]&gt;1),1,0)</f>
        <v>0</v>
      </c>
      <c r="AR1070" s="36">
        <f>IF(AND(First_Validations__2[[#This Row],[Corrective action]]=1,OR(First_Validations__2[[#This Row],[Validation score]]&gt;4,First_Validations__2[[#This Row],[Validation score]]&lt;2)),1,0)</f>
        <v>0</v>
      </c>
      <c r="AS10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0" s="36" t="str">
        <f>VLOOKUP(First_Validations__2[[#This Row],[Requirement ('#)]],Requirements[[Requirements]:[Categories2]],2,FALSE)</f>
        <v>MSG Oversight</v>
      </c>
    </row>
    <row r="1071" spans="2:46">
      <c r="B1071" s="34" t="s">
        <v>1615</v>
      </c>
      <c r="C1071" s="34">
        <v>1</v>
      </c>
      <c r="D1071" s="34">
        <v>39</v>
      </c>
      <c r="E1071" s="34" t="s">
        <v>1113</v>
      </c>
      <c r="F1071" s="34" t="s">
        <v>1616</v>
      </c>
      <c r="G1071" s="34" t="s">
        <v>1615</v>
      </c>
      <c r="H1071" s="34" t="s">
        <v>1114</v>
      </c>
      <c r="I1071" s="34" t="s">
        <v>1115</v>
      </c>
      <c r="J1071" s="34">
        <v>2018</v>
      </c>
      <c r="K1071" s="34">
        <v>2017</v>
      </c>
      <c r="L1071" s="34" t="s">
        <v>1767</v>
      </c>
      <c r="M1071" s="34" t="s">
        <v>1821</v>
      </c>
      <c r="N1071" s="34">
        <v>4</v>
      </c>
      <c r="O1071" s="34" t="s">
        <v>1767</v>
      </c>
      <c r="P1071" s="34" t="s">
        <v>1149</v>
      </c>
      <c r="Q1071" s="34" t="s">
        <v>1115</v>
      </c>
      <c r="R1071" s="34" t="s">
        <v>1617</v>
      </c>
      <c r="S1071" s="34" t="s">
        <v>1869</v>
      </c>
      <c r="T1071" s="34" t="s">
        <v>3047</v>
      </c>
      <c r="U1071" s="36" t="str">
        <f>VLOOKUP(First_Validations__2[[#This Row],[CountryReq]],Last_Validations[],COLUMNS($B:B)+1,FALSE)</f>
        <v>Seychelles: 2018</v>
      </c>
      <c r="V1071" s="36" t="str">
        <f>VLOOKUP(First_Validations__2[[#This Row],[CountryReq]],Last_Validations[],COLUMNS($B:C)+1,FALSE)</f>
        <v>Seychelles</v>
      </c>
      <c r="W1071" s="36">
        <f>VLOOKUP(First_Validations__2[[#This Row],[CountryReq]],Last_Validations[],COLUMNS($B:D)+1,FALSE)</f>
        <v>1</v>
      </c>
      <c r="X1071" s="36">
        <f>VLOOKUP(First_Validations__2[[#This Row],[CountryReq]],Last_Validations[],COLUMNS($B:E)+1,FALSE)</f>
        <v>39</v>
      </c>
      <c r="Y1071" s="36" t="str">
        <f>VLOOKUP(First_Validations__2[[#This Row],[CountryReq]],Last_Validations[],COLUMNS($B:F)+1,FALSE)</f>
        <v>Seychelles: 2018</v>
      </c>
      <c r="Z1071" s="36" t="str">
        <f>VLOOKUP(First_Validations__2[[#This Row],[CountryReq]],Last_Validations[],COLUMNS($B:G)+1,FALSE)</f>
        <v>SYC</v>
      </c>
      <c r="AA1071" s="36" t="str">
        <f>VLOOKUP(First_Validations__2[[#This Row],[CountryReq]],Last_Validations[],COLUMNS($B:H)+1,FALSE)</f>
        <v>Seychelles</v>
      </c>
      <c r="AB1071" s="36" t="str">
        <f>VLOOKUP(First_Validations__2[[#This Row],[CountryReq]],Last_Validations[],COLUMNS($B:I)+1,FALSE)</f>
        <v>https://eiti.org/BD/2018-49</v>
      </c>
      <c r="AC1071" s="36" t="str">
        <f>VLOOKUP(First_Validations__2[[#This Row],[CountryReq]],Last_Validations[],COLUMNS($B:J)+1,FALSE)</f>
        <v>https://eiti.org/document/seychelles-validation-2018</v>
      </c>
      <c r="AD1071" s="36">
        <f>VLOOKUP(First_Validations__2[[#This Row],[CountryReq]],Last_Validations[],COLUMNS($B:K)+1,FALSE)</f>
        <v>2018</v>
      </c>
      <c r="AE1071" s="36">
        <f>VLOOKUP(First_Validations__2[[#This Row],[CountryReq]],Last_Validations[],COLUMNS($B:L)+1,FALSE)</f>
        <v>2017</v>
      </c>
      <c r="AF1071" s="36" t="str">
        <f>VLOOKUP(First_Validations__2[[#This Row],[CountryReq]],Last_Validations[],COLUMNS($B:M)+1,FALSE)</f>
        <v>Meaningful progress</v>
      </c>
      <c r="AG1071" s="36" t="str">
        <f>VLOOKUP(First_Validations__2[[#This Row],[CountryReq]],Last_Validations[],COLUMNS($B:N)+1,FALSE)</f>
        <v>Outcomes and impact of implementation (#7.4)</v>
      </c>
      <c r="AH1071" s="36">
        <f>VLOOKUP(First_Validations__2[[#This Row],[CountryReq]],Last_Validations[],COLUMNS($B:O)+1,FALSE)</f>
        <v>4</v>
      </c>
      <c r="AI1071" s="36" t="str">
        <f>VLOOKUP(First_Validations__2[[#This Row],[CountryReq]],Last_Validations[],COLUMNS($B:P)+1,FALSE)</f>
        <v>Meaningful progress</v>
      </c>
      <c r="AJ1071" s="36" t="str">
        <f>VLOOKUP(First_Validations__2[[#This Row],[CountryReq]],Last_Validations[],COLUMNS($B:Q)+1,FALSE)</f>
        <v>The Seychelles EITI published its 2016 annual progress report in 2017, describing progress against work plan objectives and recommendations from the first EITI Report. It includes an assessment of progress against only against selected EITI Requirements, and does not include any assessment of the impact and outcomes of the work plan objectives.</v>
      </c>
      <c r="AK1071" s="36" t="str">
        <f>VLOOKUP(First_Validations__2[[#This Row],[CountryReq]],Last_Validations[],COLUMNS($B:R)+1,FALSE)</f>
        <v>https://eiti.org/document/seychelles-validation-2018</v>
      </c>
      <c r="AL1071" s="36" t="str">
        <f>VLOOKUP(First_Validations__2[[#This Row],[CountryReq]],Last_Validations[],COLUMNS($B:S)+1,FALSE)</f>
        <v>http://www.petroseychelles.com/index.php/seiti</v>
      </c>
      <c r="AM1071" s="36" t="str">
        <f>VLOOKUP(First_Validations__2[[#This Row],[CountryReq]],Last_Validations[],COLUMNS($B:T)+1,FALSE)</f>
        <v>https://eiti.org/api/v1.0/score_data/39</v>
      </c>
      <c r="AN1071" s="36" t="str">
        <f>IF(First_Validations__2[[#This Row],[FirstValidation.Country: Year]]=First_Validations__2[[#This Row],[Country: Year]],"First","Second / Last")</f>
        <v>First</v>
      </c>
      <c r="AO1071" s="36">
        <f>IF(AND(First_Validations__2[[#This Row],[FirstValidation.Validation score]]&lt;5,First_Validations__2[[#This Row],[FirstValidation.Validation score]]&gt;1),1,0)</f>
        <v>1</v>
      </c>
      <c r="AP1071" s="36">
        <f>First_Validations__2[[#This Row],[Validation score]]-First_Validations__2[[#This Row],[FirstValidation.Validation score]]</f>
        <v>0</v>
      </c>
      <c r="AQ1071" s="36">
        <f>IF(AND(First_Validations__2[[#This Row],[Corrective action]]=1,First_Validations__2[[#This Row],[Validation score]]&lt;5,First_Validations__2[[#This Row],[Validation score]]&gt;1),1,0)</f>
        <v>1</v>
      </c>
      <c r="AR1071" s="36">
        <f>IF(AND(First_Validations__2[[#This Row],[Corrective action]]=1,OR(First_Validations__2[[#This Row],[Validation score]]&gt;4,First_Validations__2[[#This Row],[Validation score]]&lt;2)),1,0)</f>
        <v>0</v>
      </c>
      <c r="AS10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1" s="36" t="str">
        <f>VLOOKUP(First_Validations__2[[#This Row],[Requirement ('#)]],Requirements[[Requirements]:[Categories2]],2,FALSE)</f>
        <v>Outcomes and impact</v>
      </c>
    </row>
    <row r="1072" spans="2:46">
      <c r="B1072" s="34" t="s">
        <v>1615</v>
      </c>
      <c r="C1072" s="34">
        <v>1</v>
      </c>
      <c r="D1072" s="34">
        <v>39</v>
      </c>
      <c r="E1072" s="34" t="s">
        <v>1113</v>
      </c>
      <c r="F1072" s="34" t="s">
        <v>1616</v>
      </c>
      <c r="G1072" s="34" t="s">
        <v>1615</v>
      </c>
      <c r="H1072" s="34" t="s">
        <v>1114</v>
      </c>
      <c r="I1072" s="34" t="s">
        <v>1115</v>
      </c>
      <c r="J1072" s="34">
        <v>2018</v>
      </c>
      <c r="K1072" s="34">
        <v>2017</v>
      </c>
      <c r="L1072" s="34" t="s">
        <v>1767</v>
      </c>
      <c r="M1072" s="34" t="s">
        <v>1815</v>
      </c>
      <c r="N1072" s="34">
        <v>0</v>
      </c>
      <c r="O1072" s="34" t="s">
        <v>4</v>
      </c>
      <c r="P1072" s="34" t="s">
        <v>1144</v>
      </c>
      <c r="Q1072" s="34" t="s">
        <v>1115</v>
      </c>
      <c r="R1072" s="34" t="s">
        <v>1617</v>
      </c>
      <c r="S1072" s="34" t="s">
        <v>1869</v>
      </c>
      <c r="T1072" s="34" t="s">
        <v>3042</v>
      </c>
      <c r="U1072" s="36" t="str">
        <f>VLOOKUP(First_Validations__2[[#This Row],[CountryReq]],Last_Validations[],COLUMNS($B:B)+1,FALSE)</f>
        <v>Seychelles: 2018</v>
      </c>
      <c r="V1072" s="36" t="str">
        <f>VLOOKUP(First_Validations__2[[#This Row],[CountryReq]],Last_Validations[],COLUMNS($B:C)+1,FALSE)</f>
        <v>Seychelles</v>
      </c>
      <c r="W1072" s="36">
        <f>VLOOKUP(First_Validations__2[[#This Row],[CountryReq]],Last_Validations[],COLUMNS($B:D)+1,FALSE)</f>
        <v>1</v>
      </c>
      <c r="X1072" s="36">
        <f>VLOOKUP(First_Validations__2[[#This Row],[CountryReq]],Last_Validations[],COLUMNS($B:E)+1,FALSE)</f>
        <v>39</v>
      </c>
      <c r="Y1072" s="36" t="str">
        <f>VLOOKUP(First_Validations__2[[#This Row],[CountryReq]],Last_Validations[],COLUMNS($B:F)+1,FALSE)</f>
        <v>Seychelles: 2018</v>
      </c>
      <c r="Z1072" s="36" t="str">
        <f>VLOOKUP(First_Validations__2[[#This Row],[CountryReq]],Last_Validations[],COLUMNS($B:G)+1,FALSE)</f>
        <v>SYC</v>
      </c>
      <c r="AA1072" s="36" t="str">
        <f>VLOOKUP(First_Validations__2[[#This Row],[CountryReq]],Last_Validations[],COLUMNS($B:H)+1,FALSE)</f>
        <v>Seychelles</v>
      </c>
      <c r="AB1072" s="36" t="str">
        <f>VLOOKUP(First_Validations__2[[#This Row],[CountryReq]],Last_Validations[],COLUMNS($B:I)+1,FALSE)</f>
        <v>https://eiti.org/BD/2018-49</v>
      </c>
      <c r="AC1072" s="36" t="str">
        <f>VLOOKUP(First_Validations__2[[#This Row],[CountryReq]],Last_Validations[],COLUMNS($B:J)+1,FALSE)</f>
        <v>https://eiti.org/document/seychelles-validation-2018</v>
      </c>
      <c r="AD1072" s="36">
        <f>VLOOKUP(First_Validations__2[[#This Row],[CountryReq]],Last_Validations[],COLUMNS($B:K)+1,FALSE)</f>
        <v>2018</v>
      </c>
      <c r="AE1072" s="36">
        <f>VLOOKUP(First_Validations__2[[#This Row],[CountryReq]],Last_Validations[],COLUMNS($B:L)+1,FALSE)</f>
        <v>2017</v>
      </c>
      <c r="AF1072" s="36" t="str">
        <f>VLOOKUP(First_Validations__2[[#This Row],[CountryReq]],Last_Validations[],COLUMNS($B:M)+1,FALSE)</f>
        <v>Meaningful progress</v>
      </c>
      <c r="AG1072" s="36" t="str">
        <f>VLOOKUP(First_Validations__2[[#This Row],[CountryReq]],Last_Validations[],COLUMNS($B:N)+1,FALSE)</f>
        <v>SOE quasi-fiscal expenditures (#6.2)</v>
      </c>
      <c r="AH1072" s="36">
        <f>VLOOKUP(First_Validations__2[[#This Row],[CountryReq]],Last_Validations[],COLUMNS($B:O)+1,FALSE)</f>
        <v>0</v>
      </c>
      <c r="AI1072" s="36" t="str">
        <f>VLOOKUP(First_Validations__2[[#This Row],[CountryReq]],Last_Validations[],COLUMNS($B:P)+1,FALSE)</f>
        <v>Not applicable</v>
      </c>
      <c r="AJ1072" s="36" t="str">
        <f>VLOOKUP(First_Validations__2[[#This Row],[CountryReq]],Last_Validations[],COLUMNS($B:Q)+1,FALSE)</f>
        <v>EITI reporting and stakeholder consultations confirmed that SOE quasi fiscal expenditures do not exist. The requirement on quasi-fiscal expenditures by state-owned enterprises is therefore not applicable.</v>
      </c>
      <c r="AK1072" s="36" t="str">
        <f>VLOOKUP(First_Validations__2[[#This Row],[CountryReq]],Last_Validations[],COLUMNS($B:R)+1,FALSE)</f>
        <v>https://eiti.org/document/seychelles-validation-2018</v>
      </c>
      <c r="AL1072" s="36" t="str">
        <f>VLOOKUP(First_Validations__2[[#This Row],[CountryReq]],Last_Validations[],COLUMNS($B:S)+1,FALSE)</f>
        <v>http://www.petroseychelles.com/index.php/seiti</v>
      </c>
      <c r="AM1072" s="36" t="str">
        <f>VLOOKUP(First_Validations__2[[#This Row],[CountryReq]],Last_Validations[],COLUMNS($B:T)+1,FALSE)</f>
        <v>https://eiti.org/api/v1.0/score_data/39</v>
      </c>
      <c r="AN1072" s="36" t="str">
        <f>IF(First_Validations__2[[#This Row],[FirstValidation.Country: Year]]=First_Validations__2[[#This Row],[Country: Year]],"First","Second / Last")</f>
        <v>First</v>
      </c>
      <c r="AO1072" s="36">
        <f>IF(AND(First_Validations__2[[#This Row],[FirstValidation.Validation score]]&lt;5,First_Validations__2[[#This Row],[FirstValidation.Validation score]]&gt;1),1,0)</f>
        <v>0</v>
      </c>
      <c r="AP1072" s="36">
        <f>First_Validations__2[[#This Row],[Validation score]]-First_Validations__2[[#This Row],[FirstValidation.Validation score]]</f>
        <v>0</v>
      </c>
      <c r="AQ1072" s="36">
        <f>IF(AND(First_Validations__2[[#This Row],[Corrective action]]=1,First_Validations__2[[#This Row],[Validation score]]&lt;5,First_Validations__2[[#This Row],[Validation score]]&gt;1),1,0)</f>
        <v>0</v>
      </c>
      <c r="AR1072" s="36">
        <f>IF(AND(First_Validations__2[[#This Row],[Corrective action]]=1,OR(First_Validations__2[[#This Row],[Validation score]]&gt;4,First_Validations__2[[#This Row],[Validation score]]&lt;2)),1,0)</f>
        <v>0</v>
      </c>
      <c r="AS10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2" s="36" t="str">
        <f>VLOOKUP(First_Validations__2[[#This Row],[Requirement ('#)]],Requirements[[Requirements]:[Categories2]],2,FALSE)</f>
        <v>Socio-economic contribution</v>
      </c>
    </row>
    <row r="1073" spans="2:46">
      <c r="B1073" s="34" t="s">
        <v>1615</v>
      </c>
      <c r="C1073" s="34">
        <v>1</v>
      </c>
      <c r="D1073" s="34">
        <v>39</v>
      </c>
      <c r="E1073" s="34" t="s">
        <v>1113</v>
      </c>
      <c r="F1073" s="34" t="s">
        <v>1616</v>
      </c>
      <c r="G1073" s="34" t="s">
        <v>1615</v>
      </c>
      <c r="H1073" s="34" t="s">
        <v>1114</v>
      </c>
      <c r="I1073" s="34" t="s">
        <v>1115</v>
      </c>
      <c r="J1073" s="34">
        <v>2018</v>
      </c>
      <c r="K1073" s="34">
        <v>2017</v>
      </c>
      <c r="L1073" s="34" t="s">
        <v>1767</v>
      </c>
      <c r="M1073" s="34" t="s">
        <v>1814</v>
      </c>
      <c r="N1073" s="34">
        <v>0</v>
      </c>
      <c r="O1073" s="34" t="s">
        <v>4</v>
      </c>
      <c r="P1073" s="34" t="s">
        <v>1143</v>
      </c>
      <c r="Q1073" s="34" t="s">
        <v>1115</v>
      </c>
      <c r="R1073" s="34" t="s">
        <v>1617</v>
      </c>
      <c r="S1073" s="34" t="s">
        <v>1869</v>
      </c>
      <c r="T1073" s="34" t="s">
        <v>3045</v>
      </c>
      <c r="U1073" s="36" t="str">
        <f>VLOOKUP(First_Validations__2[[#This Row],[CountryReq]],Last_Validations[],COLUMNS($B:B)+1,FALSE)</f>
        <v>Seychelles: 2018</v>
      </c>
      <c r="V1073" s="36" t="str">
        <f>VLOOKUP(First_Validations__2[[#This Row],[CountryReq]],Last_Validations[],COLUMNS($B:C)+1,FALSE)</f>
        <v>Seychelles</v>
      </c>
      <c r="W1073" s="36">
        <f>VLOOKUP(First_Validations__2[[#This Row],[CountryReq]],Last_Validations[],COLUMNS($B:D)+1,FALSE)</f>
        <v>1</v>
      </c>
      <c r="X1073" s="36">
        <f>VLOOKUP(First_Validations__2[[#This Row],[CountryReq]],Last_Validations[],COLUMNS($B:E)+1,FALSE)</f>
        <v>39</v>
      </c>
      <c r="Y1073" s="36" t="str">
        <f>VLOOKUP(First_Validations__2[[#This Row],[CountryReq]],Last_Validations[],COLUMNS($B:F)+1,FALSE)</f>
        <v>Seychelles: 2018</v>
      </c>
      <c r="Z1073" s="36" t="str">
        <f>VLOOKUP(First_Validations__2[[#This Row],[CountryReq]],Last_Validations[],COLUMNS($B:G)+1,FALSE)</f>
        <v>SYC</v>
      </c>
      <c r="AA1073" s="36" t="str">
        <f>VLOOKUP(First_Validations__2[[#This Row],[CountryReq]],Last_Validations[],COLUMNS($B:H)+1,FALSE)</f>
        <v>Seychelles</v>
      </c>
      <c r="AB1073" s="36" t="str">
        <f>VLOOKUP(First_Validations__2[[#This Row],[CountryReq]],Last_Validations[],COLUMNS($B:I)+1,FALSE)</f>
        <v>https://eiti.org/BD/2018-49</v>
      </c>
      <c r="AC1073" s="36" t="str">
        <f>VLOOKUP(First_Validations__2[[#This Row],[CountryReq]],Last_Validations[],COLUMNS($B:J)+1,FALSE)</f>
        <v>https://eiti.org/document/seychelles-validation-2018</v>
      </c>
      <c r="AD1073" s="36">
        <f>VLOOKUP(First_Validations__2[[#This Row],[CountryReq]],Last_Validations[],COLUMNS($B:K)+1,FALSE)</f>
        <v>2018</v>
      </c>
      <c r="AE1073" s="36">
        <f>VLOOKUP(First_Validations__2[[#This Row],[CountryReq]],Last_Validations[],COLUMNS($B:L)+1,FALSE)</f>
        <v>2017</v>
      </c>
      <c r="AF1073" s="36" t="str">
        <f>VLOOKUP(First_Validations__2[[#This Row],[CountryReq]],Last_Validations[],COLUMNS($B:M)+1,FALSE)</f>
        <v>Meaningful progress</v>
      </c>
      <c r="AG1073" s="36" t="str">
        <f>VLOOKUP(First_Validations__2[[#This Row],[CountryReq]],Last_Validations[],COLUMNS($B:N)+1,FALSE)</f>
        <v>Mandatory social expenditures (#6.1)</v>
      </c>
      <c r="AH1073" s="36">
        <f>VLOOKUP(First_Validations__2[[#This Row],[CountryReq]],Last_Validations[],COLUMNS($B:O)+1,FALSE)</f>
        <v>0</v>
      </c>
      <c r="AI1073" s="36" t="str">
        <f>VLOOKUP(First_Validations__2[[#This Row],[CountryReq]],Last_Validations[],COLUMNS($B:P)+1,FALSE)</f>
        <v>Not applicable</v>
      </c>
      <c r="AJ1073" s="36" t="str">
        <f>VLOOKUP(First_Validations__2[[#This Row],[CountryReq]],Last_Validations[],COLUMNS($B:Q)+1,FALSE)</f>
        <v>The 2015-16 EITI Report confirms that manatory social expenditures do not exist in Secyhelles. The requirement on social expenditure is therefore not applicable to Seychelles. Voluntary social expenditures were disclosed by reporting companies.</v>
      </c>
      <c r="AK1073" s="36" t="str">
        <f>VLOOKUP(First_Validations__2[[#This Row],[CountryReq]],Last_Validations[],COLUMNS($B:R)+1,FALSE)</f>
        <v>https://eiti.org/document/seychelles-validation-2018</v>
      </c>
      <c r="AL1073" s="36" t="str">
        <f>VLOOKUP(First_Validations__2[[#This Row],[CountryReq]],Last_Validations[],COLUMNS($B:S)+1,FALSE)</f>
        <v>http://www.petroseychelles.com/index.php/seiti</v>
      </c>
      <c r="AM1073" s="36" t="str">
        <f>VLOOKUP(First_Validations__2[[#This Row],[CountryReq]],Last_Validations[],COLUMNS($B:T)+1,FALSE)</f>
        <v>https://eiti.org/api/v1.0/score_data/39</v>
      </c>
      <c r="AN1073" s="36" t="str">
        <f>IF(First_Validations__2[[#This Row],[FirstValidation.Country: Year]]=First_Validations__2[[#This Row],[Country: Year]],"First","Second / Last")</f>
        <v>First</v>
      </c>
      <c r="AO1073" s="36">
        <f>IF(AND(First_Validations__2[[#This Row],[FirstValidation.Validation score]]&lt;5,First_Validations__2[[#This Row],[FirstValidation.Validation score]]&gt;1),1,0)</f>
        <v>0</v>
      </c>
      <c r="AP1073" s="36">
        <f>First_Validations__2[[#This Row],[Validation score]]-First_Validations__2[[#This Row],[FirstValidation.Validation score]]</f>
        <v>0</v>
      </c>
      <c r="AQ1073" s="36">
        <f>IF(AND(First_Validations__2[[#This Row],[Corrective action]]=1,First_Validations__2[[#This Row],[Validation score]]&lt;5,First_Validations__2[[#This Row],[Validation score]]&gt;1),1,0)</f>
        <v>0</v>
      </c>
      <c r="AR1073" s="36">
        <f>IF(AND(First_Validations__2[[#This Row],[Corrective action]]=1,OR(First_Validations__2[[#This Row],[Validation score]]&gt;4,First_Validations__2[[#This Row],[Validation score]]&lt;2)),1,0)</f>
        <v>0</v>
      </c>
      <c r="AS10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3" s="36" t="str">
        <f>VLOOKUP(First_Validations__2[[#This Row],[Requirement ('#)]],Requirements[[Requirements]:[Categories2]],2,FALSE)</f>
        <v>Socio-economic contribution</v>
      </c>
    </row>
    <row r="1074" spans="2:46">
      <c r="B1074" s="34" t="s">
        <v>1615</v>
      </c>
      <c r="C1074" s="34">
        <v>1</v>
      </c>
      <c r="D1074" s="34">
        <v>39</v>
      </c>
      <c r="E1074" s="34" t="s">
        <v>1113</v>
      </c>
      <c r="F1074" s="34" t="s">
        <v>1616</v>
      </c>
      <c r="G1074" s="34" t="s">
        <v>1615</v>
      </c>
      <c r="H1074" s="34" t="s">
        <v>1114</v>
      </c>
      <c r="I1074" s="34" t="s">
        <v>1115</v>
      </c>
      <c r="J1074" s="34">
        <v>2018</v>
      </c>
      <c r="K1074" s="34">
        <v>2017</v>
      </c>
      <c r="L1074" s="34" t="s">
        <v>1767</v>
      </c>
      <c r="M1074" s="34" t="s">
        <v>1818</v>
      </c>
      <c r="N1074" s="34">
        <v>5</v>
      </c>
      <c r="O1074" s="34" t="s">
        <v>1768</v>
      </c>
      <c r="P1074" s="34" t="s">
        <v>1146</v>
      </c>
      <c r="Q1074" s="34" t="s">
        <v>1115</v>
      </c>
      <c r="R1074" s="34" t="s">
        <v>1617</v>
      </c>
      <c r="S1074" s="34" t="s">
        <v>1869</v>
      </c>
      <c r="T1074" s="34" t="s">
        <v>3048</v>
      </c>
      <c r="U1074" s="36" t="str">
        <f>VLOOKUP(First_Validations__2[[#This Row],[CountryReq]],Last_Validations[],COLUMNS($B:B)+1,FALSE)</f>
        <v>Seychelles: 2018</v>
      </c>
      <c r="V1074" s="36" t="str">
        <f>VLOOKUP(First_Validations__2[[#This Row],[CountryReq]],Last_Validations[],COLUMNS($B:C)+1,FALSE)</f>
        <v>Seychelles</v>
      </c>
      <c r="W1074" s="36">
        <f>VLOOKUP(First_Validations__2[[#This Row],[CountryReq]],Last_Validations[],COLUMNS($B:D)+1,FALSE)</f>
        <v>1</v>
      </c>
      <c r="X1074" s="36">
        <f>VLOOKUP(First_Validations__2[[#This Row],[CountryReq]],Last_Validations[],COLUMNS($B:E)+1,FALSE)</f>
        <v>39</v>
      </c>
      <c r="Y1074" s="36" t="str">
        <f>VLOOKUP(First_Validations__2[[#This Row],[CountryReq]],Last_Validations[],COLUMNS($B:F)+1,FALSE)</f>
        <v>Seychelles: 2018</v>
      </c>
      <c r="Z1074" s="36" t="str">
        <f>VLOOKUP(First_Validations__2[[#This Row],[CountryReq]],Last_Validations[],COLUMNS($B:G)+1,FALSE)</f>
        <v>SYC</v>
      </c>
      <c r="AA1074" s="36" t="str">
        <f>VLOOKUP(First_Validations__2[[#This Row],[CountryReq]],Last_Validations[],COLUMNS($B:H)+1,FALSE)</f>
        <v>Seychelles</v>
      </c>
      <c r="AB1074" s="36" t="str">
        <f>VLOOKUP(First_Validations__2[[#This Row],[CountryReq]],Last_Validations[],COLUMNS($B:I)+1,FALSE)</f>
        <v>https://eiti.org/BD/2018-49</v>
      </c>
      <c r="AC1074" s="36" t="str">
        <f>VLOOKUP(First_Validations__2[[#This Row],[CountryReq]],Last_Validations[],COLUMNS($B:J)+1,FALSE)</f>
        <v>https://eiti.org/document/seychelles-validation-2018</v>
      </c>
      <c r="AD1074" s="36">
        <f>VLOOKUP(First_Validations__2[[#This Row],[CountryReq]],Last_Validations[],COLUMNS($B:K)+1,FALSE)</f>
        <v>2018</v>
      </c>
      <c r="AE1074" s="36">
        <f>VLOOKUP(First_Validations__2[[#This Row],[CountryReq]],Last_Validations[],COLUMNS($B:L)+1,FALSE)</f>
        <v>2017</v>
      </c>
      <c r="AF1074" s="36" t="str">
        <f>VLOOKUP(First_Validations__2[[#This Row],[CountryReq]],Last_Validations[],COLUMNS($B:M)+1,FALSE)</f>
        <v>Meaningful progress</v>
      </c>
      <c r="AG1074" s="36" t="str">
        <f>VLOOKUP(First_Validations__2[[#This Row],[CountryReq]],Last_Validations[],COLUMNS($B:N)+1,FALSE)</f>
        <v>Public debate (#7.1)</v>
      </c>
      <c r="AH1074" s="36">
        <f>VLOOKUP(First_Validations__2[[#This Row],[CountryReq]],Last_Validations[],COLUMNS($B:O)+1,FALSE)</f>
        <v>5</v>
      </c>
      <c r="AI1074" s="36" t="str">
        <f>VLOOKUP(First_Validations__2[[#This Row],[CountryReq]],Last_Validations[],COLUMNS($B:P)+1,FALSE)</f>
        <v>Satisfactory progress</v>
      </c>
      <c r="AJ1074" s="36" t="str">
        <f>VLOOKUP(First_Validations__2[[#This Row],[CountryReq]],Last_Validations[],COLUMNS($B:Q)+1,FALSE)</f>
        <v>The MSG has made considerable efforts to disseminate information about the EITI and the information disclosed, considering that petroleum exploration is not high on the public agenda unless there are any reports of a commercially viable petroleum discovery.</v>
      </c>
      <c r="AK1074" s="36" t="str">
        <f>VLOOKUP(First_Validations__2[[#This Row],[CountryReq]],Last_Validations[],COLUMNS($B:R)+1,FALSE)</f>
        <v>https://eiti.org/document/seychelles-validation-2018</v>
      </c>
      <c r="AL1074" s="36" t="str">
        <f>VLOOKUP(First_Validations__2[[#This Row],[CountryReq]],Last_Validations[],COLUMNS($B:S)+1,FALSE)</f>
        <v>http://www.petroseychelles.com/index.php/seiti</v>
      </c>
      <c r="AM1074" s="36" t="str">
        <f>VLOOKUP(First_Validations__2[[#This Row],[CountryReq]],Last_Validations[],COLUMNS($B:T)+1,FALSE)</f>
        <v>https://eiti.org/api/v1.0/score_data/39</v>
      </c>
      <c r="AN1074" s="36" t="str">
        <f>IF(First_Validations__2[[#This Row],[FirstValidation.Country: Year]]=First_Validations__2[[#This Row],[Country: Year]],"First","Second / Last")</f>
        <v>First</v>
      </c>
      <c r="AO1074" s="36">
        <f>IF(AND(First_Validations__2[[#This Row],[FirstValidation.Validation score]]&lt;5,First_Validations__2[[#This Row],[FirstValidation.Validation score]]&gt;1),1,0)</f>
        <v>0</v>
      </c>
      <c r="AP1074" s="36">
        <f>First_Validations__2[[#This Row],[Validation score]]-First_Validations__2[[#This Row],[FirstValidation.Validation score]]</f>
        <v>0</v>
      </c>
      <c r="AQ1074" s="36">
        <f>IF(AND(First_Validations__2[[#This Row],[Corrective action]]=1,First_Validations__2[[#This Row],[Validation score]]&lt;5,First_Validations__2[[#This Row],[Validation score]]&gt;1),1,0)</f>
        <v>0</v>
      </c>
      <c r="AR1074" s="36">
        <f>IF(AND(First_Validations__2[[#This Row],[Corrective action]]=1,OR(First_Validations__2[[#This Row],[Validation score]]&gt;4,First_Validations__2[[#This Row],[Validation score]]&lt;2)),1,0)</f>
        <v>0</v>
      </c>
      <c r="AS10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4" s="36" t="str">
        <f>VLOOKUP(First_Validations__2[[#This Row],[Requirement ('#)]],Requirements[[Requirements]:[Categories2]],2,FALSE)</f>
        <v>Outcomes and impact</v>
      </c>
    </row>
    <row r="1075" spans="2:46">
      <c r="B1075" s="34" t="s">
        <v>1615</v>
      </c>
      <c r="C1075" s="34">
        <v>1</v>
      </c>
      <c r="D1075" s="34">
        <v>39</v>
      </c>
      <c r="E1075" s="34" t="s">
        <v>1113</v>
      </c>
      <c r="F1075" s="34" t="s">
        <v>1616</v>
      </c>
      <c r="G1075" s="34" t="s">
        <v>1615</v>
      </c>
      <c r="H1075" s="34" t="s">
        <v>1114</v>
      </c>
      <c r="I1075" s="34" t="s">
        <v>1115</v>
      </c>
      <c r="J1075" s="34">
        <v>2018</v>
      </c>
      <c r="K1075" s="34">
        <v>2017</v>
      </c>
      <c r="L1075" s="34" t="s">
        <v>1767</v>
      </c>
      <c r="M1075" s="34" t="s">
        <v>1816</v>
      </c>
      <c r="N1075" s="34">
        <v>5</v>
      </c>
      <c r="O1075" s="34" t="s">
        <v>1768</v>
      </c>
      <c r="P1075" s="34" t="s">
        <v>1145</v>
      </c>
      <c r="Q1075" s="34" t="s">
        <v>1115</v>
      </c>
      <c r="R1075" s="34" t="s">
        <v>1617</v>
      </c>
      <c r="S1075" s="34" t="s">
        <v>1869</v>
      </c>
      <c r="T1075" s="34" t="s">
        <v>3043</v>
      </c>
      <c r="U1075" s="36" t="str">
        <f>VLOOKUP(First_Validations__2[[#This Row],[CountryReq]],Last_Validations[],COLUMNS($B:B)+1,FALSE)</f>
        <v>Seychelles: 2018</v>
      </c>
      <c r="V1075" s="36" t="str">
        <f>VLOOKUP(First_Validations__2[[#This Row],[CountryReq]],Last_Validations[],COLUMNS($B:C)+1,FALSE)</f>
        <v>Seychelles</v>
      </c>
      <c r="W1075" s="36">
        <f>VLOOKUP(First_Validations__2[[#This Row],[CountryReq]],Last_Validations[],COLUMNS($B:D)+1,FALSE)</f>
        <v>1</v>
      </c>
      <c r="X1075" s="36">
        <f>VLOOKUP(First_Validations__2[[#This Row],[CountryReq]],Last_Validations[],COLUMNS($B:E)+1,FALSE)</f>
        <v>39</v>
      </c>
      <c r="Y1075" s="36" t="str">
        <f>VLOOKUP(First_Validations__2[[#This Row],[CountryReq]],Last_Validations[],COLUMNS($B:F)+1,FALSE)</f>
        <v>Seychelles: 2018</v>
      </c>
      <c r="Z1075" s="36" t="str">
        <f>VLOOKUP(First_Validations__2[[#This Row],[CountryReq]],Last_Validations[],COLUMNS($B:G)+1,FALSE)</f>
        <v>SYC</v>
      </c>
      <c r="AA1075" s="36" t="str">
        <f>VLOOKUP(First_Validations__2[[#This Row],[CountryReq]],Last_Validations[],COLUMNS($B:H)+1,FALSE)</f>
        <v>Seychelles</v>
      </c>
      <c r="AB1075" s="36" t="str">
        <f>VLOOKUP(First_Validations__2[[#This Row],[CountryReq]],Last_Validations[],COLUMNS($B:I)+1,FALSE)</f>
        <v>https://eiti.org/BD/2018-49</v>
      </c>
      <c r="AC1075" s="36" t="str">
        <f>VLOOKUP(First_Validations__2[[#This Row],[CountryReq]],Last_Validations[],COLUMNS($B:J)+1,FALSE)</f>
        <v>https://eiti.org/document/seychelles-validation-2018</v>
      </c>
      <c r="AD1075" s="36">
        <f>VLOOKUP(First_Validations__2[[#This Row],[CountryReq]],Last_Validations[],COLUMNS($B:K)+1,FALSE)</f>
        <v>2018</v>
      </c>
      <c r="AE1075" s="36">
        <f>VLOOKUP(First_Validations__2[[#This Row],[CountryReq]],Last_Validations[],COLUMNS($B:L)+1,FALSE)</f>
        <v>2017</v>
      </c>
      <c r="AF1075" s="36" t="str">
        <f>VLOOKUP(First_Validations__2[[#This Row],[CountryReq]],Last_Validations[],COLUMNS($B:M)+1,FALSE)</f>
        <v>Meaningful progress</v>
      </c>
      <c r="AG1075" s="36" t="str">
        <f>VLOOKUP(First_Validations__2[[#This Row],[CountryReq]],Last_Validations[],COLUMNS($B:N)+1,FALSE)</f>
        <v>Economic contribution (#6.3)</v>
      </c>
      <c r="AH1075" s="36">
        <f>VLOOKUP(First_Validations__2[[#This Row],[CountryReq]],Last_Validations[],COLUMNS($B:O)+1,FALSE)</f>
        <v>5</v>
      </c>
      <c r="AI1075" s="36" t="str">
        <f>VLOOKUP(First_Validations__2[[#This Row],[CountryReq]],Last_Validations[],COLUMNS($B:P)+1,FALSE)</f>
        <v>Satisfactory progress</v>
      </c>
      <c r="AJ1075" s="36" t="str">
        <f>VLOOKUP(First_Validations__2[[#This Row],[CountryReq]],Last_Validations[],COLUMNS($B:Q)+1,FALSE)</f>
        <v xml:space="preserve">The 2015-16 EITI Report provides details on the contribution of the sector. There are some immaterial inconsistencies in one of the figure provided in the report explaining the share of the contribution to the extractive sector to total government revenue. </v>
      </c>
      <c r="AK1075" s="36" t="str">
        <f>VLOOKUP(First_Validations__2[[#This Row],[CountryReq]],Last_Validations[],COLUMNS($B:R)+1,FALSE)</f>
        <v>https://eiti.org/document/seychelles-validation-2018</v>
      </c>
      <c r="AL1075" s="36" t="str">
        <f>VLOOKUP(First_Validations__2[[#This Row],[CountryReq]],Last_Validations[],COLUMNS($B:S)+1,FALSE)</f>
        <v>http://www.petroseychelles.com/index.php/seiti</v>
      </c>
      <c r="AM1075" s="36" t="str">
        <f>VLOOKUP(First_Validations__2[[#This Row],[CountryReq]],Last_Validations[],COLUMNS($B:T)+1,FALSE)</f>
        <v>https://eiti.org/api/v1.0/score_data/39</v>
      </c>
      <c r="AN1075" s="36" t="str">
        <f>IF(First_Validations__2[[#This Row],[FirstValidation.Country: Year]]=First_Validations__2[[#This Row],[Country: Year]],"First","Second / Last")</f>
        <v>First</v>
      </c>
      <c r="AO1075" s="36">
        <f>IF(AND(First_Validations__2[[#This Row],[FirstValidation.Validation score]]&lt;5,First_Validations__2[[#This Row],[FirstValidation.Validation score]]&gt;1),1,0)</f>
        <v>0</v>
      </c>
      <c r="AP1075" s="36">
        <f>First_Validations__2[[#This Row],[Validation score]]-First_Validations__2[[#This Row],[FirstValidation.Validation score]]</f>
        <v>0</v>
      </c>
      <c r="AQ1075" s="36">
        <f>IF(AND(First_Validations__2[[#This Row],[Corrective action]]=1,First_Validations__2[[#This Row],[Validation score]]&lt;5,First_Validations__2[[#This Row],[Validation score]]&gt;1),1,0)</f>
        <v>0</v>
      </c>
      <c r="AR1075" s="36">
        <f>IF(AND(First_Validations__2[[#This Row],[Corrective action]]=1,OR(First_Validations__2[[#This Row],[Validation score]]&gt;4,First_Validations__2[[#This Row],[Validation score]]&lt;2)),1,0)</f>
        <v>0</v>
      </c>
      <c r="AS10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5" s="36" t="str">
        <f>VLOOKUP(First_Validations__2[[#This Row],[Requirement ('#)]],Requirements[[Requirements]:[Categories2]],2,FALSE)</f>
        <v>Socio-economic contribution</v>
      </c>
    </row>
    <row r="1076" spans="2:46">
      <c r="B1076" s="34" t="s">
        <v>1615</v>
      </c>
      <c r="C1076" s="34">
        <v>1</v>
      </c>
      <c r="D1076" s="34">
        <v>39</v>
      </c>
      <c r="E1076" s="34" t="s">
        <v>1113</v>
      </c>
      <c r="F1076" s="34" t="s">
        <v>1616</v>
      </c>
      <c r="G1076" s="34" t="s">
        <v>1615</v>
      </c>
      <c r="H1076" s="34" t="s">
        <v>1114</v>
      </c>
      <c r="I1076" s="34" t="s">
        <v>1115</v>
      </c>
      <c r="J1076" s="34">
        <v>2018</v>
      </c>
      <c r="K1076" s="34">
        <v>2017</v>
      </c>
      <c r="L1076" s="34" t="s">
        <v>1767</v>
      </c>
      <c r="M1076" s="34" t="s">
        <v>1792</v>
      </c>
      <c r="N1076" s="34">
        <v>4</v>
      </c>
      <c r="O1076" s="34" t="s">
        <v>1767</v>
      </c>
      <c r="P1076" s="34" t="s">
        <v>1123</v>
      </c>
      <c r="Q1076" s="34" t="s">
        <v>1115</v>
      </c>
      <c r="R1076" s="34" t="s">
        <v>1617</v>
      </c>
      <c r="S1076" s="34" t="s">
        <v>1869</v>
      </c>
      <c r="T1076" s="34" t="s">
        <v>3039</v>
      </c>
      <c r="U1076" s="36" t="str">
        <f>VLOOKUP(First_Validations__2[[#This Row],[CountryReq]],Last_Validations[],COLUMNS($B:B)+1,FALSE)</f>
        <v>Seychelles: 2018</v>
      </c>
      <c r="V1076" s="36" t="str">
        <f>VLOOKUP(First_Validations__2[[#This Row],[CountryReq]],Last_Validations[],COLUMNS($B:C)+1,FALSE)</f>
        <v>Seychelles</v>
      </c>
      <c r="W1076" s="36">
        <f>VLOOKUP(First_Validations__2[[#This Row],[CountryReq]],Last_Validations[],COLUMNS($B:D)+1,FALSE)</f>
        <v>1</v>
      </c>
      <c r="X1076" s="36">
        <f>VLOOKUP(First_Validations__2[[#This Row],[CountryReq]],Last_Validations[],COLUMNS($B:E)+1,FALSE)</f>
        <v>39</v>
      </c>
      <c r="Y1076" s="36" t="str">
        <f>VLOOKUP(First_Validations__2[[#This Row],[CountryReq]],Last_Validations[],COLUMNS($B:F)+1,FALSE)</f>
        <v>Seychelles: 2018</v>
      </c>
      <c r="Z1076" s="36" t="str">
        <f>VLOOKUP(First_Validations__2[[#This Row],[CountryReq]],Last_Validations[],COLUMNS($B:G)+1,FALSE)</f>
        <v>SYC</v>
      </c>
      <c r="AA1076" s="36" t="str">
        <f>VLOOKUP(First_Validations__2[[#This Row],[CountryReq]],Last_Validations[],COLUMNS($B:H)+1,FALSE)</f>
        <v>Seychelles</v>
      </c>
      <c r="AB1076" s="36" t="str">
        <f>VLOOKUP(First_Validations__2[[#This Row],[CountryReq]],Last_Validations[],COLUMNS($B:I)+1,FALSE)</f>
        <v>https://eiti.org/BD/2018-49</v>
      </c>
      <c r="AC1076" s="36" t="str">
        <f>VLOOKUP(First_Validations__2[[#This Row],[CountryReq]],Last_Validations[],COLUMNS($B:J)+1,FALSE)</f>
        <v>https://eiti.org/document/seychelles-validation-2018</v>
      </c>
      <c r="AD1076" s="36">
        <f>VLOOKUP(First_Validations__2[[#This Row],[CountryReq]],Last_Validations[],COLUMNS($B:K)+1,FALSE)</f>
        <v>2018</v>
      </c>
      <c r="AE1076" s="36">
        <f>VLOOKUP(First_Validations__2[[#This Row],[CountryReq]],Last_Validations[],COLUMNS($B:L)+1,FALSE)</f>
        <v>2017</v>
      </c>
      <c r="AF1076" s="36" t="str">
        <f>VLOOKUP(First_Validations__2[[#This Row],[CountryReq]],Last_Validations[],COLUMNS($B:M)+1,FALSE)</f>
        <v>Meaningful progress</v>
      </c>
      <c r="AG1076" s="36" t="str">
        <f>VLOOKUP(First_Validations__2[[#This Row],[CountryReq]],Last_Validations[],COLUMNS($B:N)+1,FALSE)</f>
        <v>License allocations (#2.2)</v>
      </c>
      <c r="AH1076" s="36">
        <f>VLOOKUP(First_Validations__2[[#This Row],[CountryReq]],Last_Validations[],COLUMNS($B:O)+1,FALSE)</f>
        <v>4</v>
      </c>
      <c r="AI1076" s="36" t="str">
        <f>VLOOKUP(First_Validations__2[[#This Row],[CountryReq]],Last_Validations[],COLUMNS($B:P)+1,FALSE)</f>
        <v>Meaningful progress</v>
      </c>
      <c r="AJ1076" s="36" t="str">
        <f>VLOOKUP(First_Validations__2[[#This Row],[CountryReq]],Last_Validations[],COLUMNS($B:Q)+1,FALSE)</f>
        <v>PetroSeychelles publishes comprehensive information on allocation petroleum licenses/agreements. It is also described and referenced to in the EITI Report. There appears to be a lack of clarity on the allocation of quarrying agreements. There were no awards to transfers of petroleum or mining licenses in the years covered by the assessment.</v>
      </c>
      <c r="AK1076" s="36" t="str">
        <f>VLOOKUP(First_Validations__2[[#This Row],[CountryReq]],Last_Validations[],COLUMNS($B:R)+1,FALSE)</f>
        <v>https://eiti.org/document/seychelles-validation-2018</v>
      </c>
      <c r="AL1076" s="36" t="str">
        <f>VLOOKUP(First_Validations__2[[#This Row],[CountryReq]],Last_Validations[],COLUMNS($B:S)+1,FALSE)</f>
        <v>http://www.petroseychelles.com/index.php/seiti</v>
      </c>
      <c r="AM1076" s="36" t="str">
        <f>VLOOKUP(First_Validations__2[[#This Row],[CountryReq]],Last_Validations[],COLUMNS($B:T)+1,FALSE)</f>
        <v>https://eiti.org/api/v1.0/score_data/39</v>
      </c>
      <c r="AN1076" s="36" t="str">
        <f>IF(First_Validations__2[[#This Row],[FirstValidation.Country: Year]]=First_Validations__2[[#This Row],[Country: Year]],"First","Second / Last")</f>
        <v>First</v>
      </c>
      <c r="AO1076" s="36">
        <f>IF(AND(First_Validations__2[[#This Row],[FirstValidation.Validation score]]&lt;5,First_Validations__2[[#This Row],[FirstValidation.Validation score]]&gt;1),1,0)</f>
        <v>1</v>
      </c>
      <c r="AP1076" s="36">
        <f>First_Validations__2[[#This Row],[Validation score]]-First_Validations__2[[#This Row],[FirstValidation.Validation score]]</f>
        <v>0</v>
      </c>
      <c r="AQ1076" s="36">
        <f>IF(AND(First_Validations__2[[#This Row],[Corrective action]]=1,First_Validations__2[[#This Row],[Validation score]]&lt;5,First_Validations__2[[#This Row],[Validation score]]&gt;1),1,0)</f>
        <v>1</v>
      </c>
      <c r="AR1076" s="36">
        <f>IF(AND(First_Validations__2[[#This Row],[Corrective action]]=1,OR(First_Validations__2[[#This Row],[Validation score]]&gt;4,First_Validations__2[[#This Row],[Validation score]]&lt;2)),1,0)</f>
        <v>0</v>
      </c>
      <c r="AS10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6" s="36" t="str">
        <f>VLOOKUP(First_Validations__2[[#This Row],[Requirement ('#)]],Requirements[[Requirements]:[Categories2]],2,FALSE)</f>
        <v>Licenses and contracts</v>
      </c>
    </row>
    <row r="1077" spans="2:46">
      <c r="B1077" s="34" t="s">
        <v>1615</v>
      </c>
      <c r="C1077" s="34">
        <v>1</v>
      </c>
      <c r="D1077" s="34">
        <v>39</v>
      </c>
      <c r="E1077" s="34" t="s">
        <v>1113</v>
      </c>
      <c r="F1077" s="34" t="s">
        <v>1616</v>
      </c>
      <c r="G1077" s="34" t="s">
        <v>1615</v>
      </c>
      <c r="H1077" s="34" t="s">
        <v>1114</v>
      </c>
      <c r="I1077" s="34" t="s">
        <v>1115</v>
      </c>
      <c r="J1077" s="34">
        <v>2018</v>
      </c>
      <c r="K1077" s="34">
        <v>2017</v>
      </c>
      <c r="L1077" s="34" t="s">
        <v>1767</v>
      </c>
      <c r="M1077" s="34" t="s">
        <v>1791</v>
      </c>
      <c r="N1077" s="34">
        <v>5</v>
      </c>
      <c r="O1077" s="34" t="s">
        <v>1768</v>
      </c>
      <c r="P1077" s="34" t="s">
        <v>1122</v>
      </c>
      <c r="Q1077" s="34" t="s">
        <v>1115</v>
      </c>
      <c r="R1077" s="34" t="s">
        <v>1617</v>
      </c>
      <c r="S1077" s="34" t="s">
        <v>1869</v>
      </c>
      <c r="T1077" s="34" t="s">
        <v>3038</v>
      </c>
      <c r="U1077" s="36" t="str">
        <f>VLOOKUP(First_Validations__2[[#This Row],[CountryReq]],Last_Validations[],COLUMNS($B:B)+1,FALSE)</f>
        <v>Seychelles: 2018</v>
      </c>
      <c r="V1077" s="36" t="str">
        <f>VLOOKUP(First_Validations__2[[#This Row],[CountryReq]],Last_Validations[],COLUMNS($B:C)+1,FALSE)</f>
        <v>Seychelles</v>
      </c>
      <c r="W1077" s="36">
        <f>VLOOKUP(First_Validations__2[[#This Row],[CountryReq]],Last_Validations[],COLUMNS($B:D)+1,FALSE)</f>
        <v>1</v>
      </c>
      <c r="X1077" s="36">
        <f>VLOOKUP(First_Validations__2[[#This Row],[CountryReq]],Last_Validations[],COLUMNS($B:E)+1,FALSE)</f>
        <v>39</v>
      </c>
      <c r="Y1077" s="36" t="str">
        <f>VLOOKUP(First_Validations__2[[#This Row],[CountryReq]],Last_Validations[],COLUMNS($B:F)+1,FALSE)</f>
        <v>Seychelles: 2018</v>
      </c>
      <c r="Z1077" s="36" t="str">
        <f>VLOOKUP(First_Validations__2[[#This Row],[CountryReq]],Last_Validations[],COLUMNS($B:G)+1,FALSE)</f>
        <v>SYC</v>
      </c>
      <c r="AA1077" s="36" t="str">
        <f>VLOOKUP(First_Validations__2[[#This Row],[CountryReq]],Last_Validations[],COLUMNS($B:H)+1,FALSE)</f>
        <v>Seychelles</v>
      </c>
      <c r="AB1077" s="36" t="str">
        <f>VLOOKUP(First_Validations__2[[#This Row],[CountryReq]],Last_Validations[],COLUMNS($B:I)+1,FALSE)</f>
        <v>https://eiti.org/BD/2018-49</v>
      </c>
      <c r="AC1077" s="36" t="str">
        <f>VLOOKUP(First_Validations__2[[#This Row],[CountryReq]],Last_Validations[],COLUMNS($B:J)+1,FALSE)</f>
        <v>https://eiti.org/document/seychelles-validation-2018</v>
      </c>
      <c r="AD1077" s="36">
        <f>VLOOKUP(First_Validations__2[[#This Row],[CountryReq]],Last_Validations[],COLUMNS($B:K)+1,FALSE)</f>
        <v>2018</v>
      </c>
      <c r="AE1077" s="36">
        <f>VLOOKUP(First_Validations__2[[#This Row],[CountryReq]],Last_Validations[],COLUMNS($B:L)+1,FALSE)</f>
        <v>2017</v>
      </c>
      <c r="AF1077" s="36" t="str">
        <f>VLOOKUP(First_Validations__2[[#This Row],[CountryReq]],Last_Validations[],COLUMNS($B:M)+1,FALSE)</f>
        <v>Meaningful progress</v>
      </c>
      <c r="AG1077" s="36" t="str">
        <f>VLOOKUP(First_Validations__2[[#This Row],[CountryReq]],Last_Validations[],COLUMNS($B:N)+1,FALSE)</f>
        <v>Legal framework (#2.1)</v>
      </c>
      <c r="AH1077" s="36">
        <f>VLOOKUP(First_Validations__2[[#This Row],[CountryReq]],Last_Validations[],COLUMNS($B:O)+1,FALSE)</f>
        <v>5</v>
      </c>
      <c r="AI1077" s="36" t="str">
        <f>VLOOKUP(First_Validations__2[[#This Row],[CountryReq]],Last_Validations[],COLUMNS($B:P)+1,FALSE)</f>
        <v>Satisfactory progress</v>
      </c>
      <c r="AJ1077" s="36" t="str">
        <f>VLOOKUP(First_Validations__2[[#This Row],[CountryReq]],Last_Validations[],COLUMNS($B:Q)+1,FALSE)</f>
        <v xml:space="preserve">Various government agencies disclose descriptions or full documents of laws and regulations governing the sector, which are also described in the 2015-16 EITI Report.
</v>
      </c>
      <c r="AK1077" s="36" t="str">
        <f>VLOOKUP(First_Validations__2[[#This Row],[CountryReq]],Last_Validations[],COLUMNS($B:R)+1,FALSE)</f>
        <v>https://eiti.org/document/seychelles-validation-2018</v>
      </c>
      <c r="AL1077" s="36" t="str">
        <f>VLOOKUP(First_Validations__2[[#This Row],[CountryReq]],Last_Validations[],COLUMNS($B:S)+1,FALSE)</f>
        <v>http://www.petroseychelles.com/index.php/seiti</v>
      </c>
      <c r="AM1077" s="36" t="str">
        <f>VLOOKUP(First_Validations__2[[#This Row],[CountryReq]],Last_Validations[],COLUMNS($B:T)+1,FALSE)</f>
        <v>https://eiti.org/api/v1.0/score_data/39</v>
      </c>
      <c r="AN1077" s="36" t="str">
        <f>IF(First_Validations__2[[#This Row],[FirstValidation.Country: Year]]=First_Validations__2[[#This Row],[Country: Year]],"First","Second / Last")</f>
        <v>First</v>
      </c>
      <c r="AO1077" s="36">
        <f>IF(AND(First_Validations__2[[#This Row],[FirstValidation.Validation score]]&lt;5,First_Validations__2[[#This Row],[FirstValidation.Validation score]]&gt;1),1,0)</f>
        <v>0</v>
      </c>
      <c r="AP1077" s="36">
        <f>First_Validations__2[[#This Row],[Validation score]]-First_Validations__2[[#This Row],[FirstValidation.Validation score]]</f>
        <v>0</v>
      </c>
      <c r="AQ1077" s="36">
        <f>IF(AND(First_Validations__2[[#This Row],[Corrective action]]=1,First_Validations__2[[#This Row],[Validation score]]&lt;5,First_Validations__2[[#This Row],[Validation score]]&gt;1),1,0)</f>
        <v>0</v>
      </c>
      <c r="AR1077" s="36">
        <f>IF(AND(First_Validations__2[[#This Row],[Corrective action]]=1,OR(First_Validations__2[[#This Row],[Validation score]]&gt;4,First_Validations__2[[#This Row],[Validation score]]&lt;2)),1,0)</f>
        <v>0</v>
      </c>
      <c r="AS10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7" s="36" t="str">
        <f>VLOOKUP(First_Validations__2[[#This Row],[Requirement ('#)]],Requirements[[Requirements]:[Categories2]],2,FALSE)</f>
        <v>Licenses and contracts</v>
      </c>
    </row>
    <row r="1078" spans="2:46">
      <c r="B1078" s="34" t="s">
        <v>1615</v>
      </c>
      <c r="C1078" s="34">
        <v>1</v>
      </c>
      <c r="D1078" s="34">
        <v>39</v>
      </c>
      <c r="E1078" s="34" t="s">
        <v>1113</v>
      </c>
      <c r="F1078" s="34" t="s">
        <v>1616</v>
      </c>
      <c r="G1078" s="34" t="s">
        <v>1615</v>
      </c>
      <c r="H1078" s="34" t="s">
        <v>1114</v>
      </c>
      <c r="I1078" s="34" t="s">
        <v>1115</v>
      </c>
      <c r="J1078" s="34">
        <v>2018</v>
      </c>
      <c r="K1078" s="34">
        <v>2017</v>
      </c>
      <c r="L1078" s="34" t="s">
        <v>1767</v>
      </c>
      <c r="M1078" s="34" t="s">
        <v>1794</v>
      </c>
      <c r="N1078" s="34">
        <v>5</v>
      </c>
      <c r="O1078" s="34" t="s">
        <v>1768</v>
      </c>
      <c r="P1078" s="34" t="s">
        <v>1125</v>
      </c>
      <c r="Q1078" s="34" t="s">
        <v>1115</v>
      </c>
      <c r="R1078" s="34" t="s">
        <v>1617</v>
      </c>
      <c r="S1078" s="34" t="s">
        <v>1869</v>
      </c>
      <c r="T1078" s="34" t="s">
        <v>3027</v>
      </c>
      <c r="U1078" s="36" t="str">
        <f>VLOOKUP(First_Validations__2[[#This Row],[CountryReq]],Last_Validations[],COLUMNS($B:B)+1,FALSE)</f>
        <v>Seychelles: 2018</v>
      </c>
      <c r="V1078" s="36" t="str">
        <f>VLOOKUP(First_Validations__2[[#This Row],[CountryReq]],Last_Validations[],COLUMNS($B:C)+1,FALSE)</f>
        <v>Seychelles</v>
      </c>
      <c r="W1078" s="36">
        <f>VLOOKUP(First_Validations__2[[#This Row],[CountryReq]],Last_Validations[],COLUMNS($B:D)+1,FALSE)</f>
        <v>1</v>
      </c>
      <c r="X1078" s="36">
        <f>VLOOKUP(First_Validations__2[[#This Row],[CountryReq]],Last_Validations[],COLUMNS($B:E)+1,FALSE)</f>
        <v>39</v>
      </c>
      <c r="Y1078" s="36" t="str">
        <f>VLOOKUP(First_Validations__2[[#This Row],[CountryReq]],Last_Validations[],COLUMNS($B:F)+1,FALSE)</f>
        <v>Seychelles: 2018</v>
      </c>
      <c r="Z1078" s="36" t="str">
        <f>VLOOKUP(First_Validations__2[[#This Row],[CountryReq]],Last_Validations[],COLUMNS($B:G)+1,FALSE)</f>
        <v>SYC</v>
      </c>
      <c r="AA1078" s="36" t="str">
        <f>VLOOKUP(First_Validations__2[[#This Row],[CountryReq]],Last_Validations[],COLUMNS($B:H)+1,FALSE)</f>
        <v>Seychelles</v>
      </c>
      <c r="AB1078" s="36" t="str">
        <f>VLOOKUP(First_Validations__2[[#This Row],[CountryReq]],Last_Validations[],COLUMNS($B:I)+1,FALSE)</f>
        <v>https://eiti.org/BD/2018-49</v>
      </c>
      <c r="AC1078" s="36" t="str">
        <f>VLOOKUP(First_Validations__2[[#This Row],[CountryReq]],Last_Validations[],COLUMNS($B:J)+1,FALSE)</f>
        <v>https://eiti.org/document/seychelles-validation-2018</v>
      </c>
      <c r="AD1078" s="36">
        <f>VLOOKUP(First_Validations__2[[#This Row],[CountryReq]],Last_Validations[],COLUMNS($B:K)+1,FALSE)</f>
        <v>2018</v>
      </c>
      <c r="AE1078" s="36">
        <f>VLOOKUP(First_Validations__2[[#This Row],[CountryReq]],Last_Validations[],COLUMNS($B:L)+1,FALSE)</f>
        <v>2017</v>
      </c>
      <c r="AF1078" s="36" t="str">
        <f>VLOOKUP(First_Validations__2[[#This Row],[CountryReq]],Last_Validations[],COLUMNS($B:M)+1,FALSE)</f>
        <v>Meaningful progress</v>
      </c>
      <c r="AG1078" s="36" t="str">
        <f>VLOOKUP(First_Validations__2[[#This Row],[CountryReq]],Last_Validations[],COLUMNS($B:N)+1,FALSE)</f>
        <v>Policy on contract disclosure (#2.4)</v>
      </c>
      <c r="AH1078" s="36">
        <f>VLOOKUP(First_Validations__2[[#This Row],[CountryReq]],Last_Validations[],COLUMNS($B:O)+1,FALSE)</f>
        <v>5</v>
      </c>
      <c r="AI1078" s="36" t="str">
        <f>VLOOKUP(First_Validations__2[[#This Row],[CountryReq]],Last_Validations[],COLUMNS($B:P)+1,FALSE)</f>
        <v>Satisfactory progress</v>
      </c>
      <c r="AJ1078" s="36" t="str">
        <f>VLOOKUP(First_Validations__2[[#This Row],[CountryReq]],Last_Validations[],COLUMNS($B:Q)+1,FALSE)</f>
        <v>The report describes the government’s policy on not disclosing contracts or license agreements, noting a lack of clear policy. In practice, quarrying leases and agreements appear to be accessible in person from the Registrar General’s Office.</v>
      </c>
      <c r="AK1078" s="36" t="str">
        <f>VLOOKUP(First_Validations__2[[#This Row],[CountryReq]],Last_Validations[],COLUMNS($B:R)+1,FALSE)</f>
        <v>https://eiti.org/document/seychelles-validation-2018</v>
      </c>
      <c r="AL1078" s="36" t="str">
        <f>VLOOKUP(First_Validations__2[[#This Row],[CountryReq]],Last_Validations[],COLUMNS($B:S)+1,FALSE)</f>
        <v>http://www.petroseychelles.com/index.php/seiti</v>
      </c>
      <c r="AM1078" s="36" t="str">
        <f>VLOOKUP(First_Validations__2[[#This Row],[CountryReq]],Last_Validations[],COLUMNS($B:T)+1,FALSE)</f>
        <v>https://eiti.org/api/v1.0/score_data/39</v>
      </c>
      <c r="AN1078" s="36" t="str">
        <f>IF(First_Validations__2[[#This Row],[FirstValidation.Country: Year]]=First_Validations__2[[#This Row],[Country: Year]],"First","Second / Last")</f>
        <v>First</v>
      </c>
      <c r="AO1078" s="36">
        <f>IF(AND(First_Validations__2[[#This Row],[FirstValidation.Validation score]]&lt;5,First_Validations__2[[#This Row],[FirstValidation.Validation score]]&gt;1),1,0)</f>
        <v>0</v>
      </c>
      <c r="AP1078" s="36">
        <f>First_Validations__2[[#This Row],[Validation score]]-First_Validations__2[[#This Row],[FirstValidation.Validation score]]</f>
        <v>0</v>
      </c>
      <c r="AQ1078" s="36">
        <f>IF(AND(First_Validations__2[[#This Row],[Corrective action]]=1,First_Validations__2[[#This Row],[Validation score]]&lt;5,First_Validations__2[[#This Row],[Validation score]]&gt;1),1,0)</f>
        <v>0</v>
      </c>
      <c r="AR1078" s="36">
        <f>IF(AND(First_Validations__2[[#This Row],[Corrective action]]=1,OR(First_Validations__2[[#This Row],[Validation score]]&gt;4,First_Validations__2[[#This Row],[Validation score]]&lt;2)),1,0)</f>
        <v>0</v>
      </c>
      <c r="AS10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8" s="36" t="str">
        <f>VLOOKUP(First_Validations__2[[#This Row],[Requirement ('#)]],Requirements[[Requirements]:[Categories2]],2,FALSE)</f>
        <v>Licenses and contracts</v>
      </c>
    </row>
    <row r="1079" spans="2:46">
      <c r="B1079" s="34" t="s">
        <v>1615</v>
      </c>
      <c r="C1079" s="34">
        <v>1</v>
      </c>
      <c r="D1079" s="34">
        <v>39</v>
      </c>
      <c r="E1079" s="34" t="s">
        <v>1113</v>
      </c>
      <c r="F1079" s="34" t="s">
        <v>1616</v>
      </c>
      <c r="G1079" s="34" t="s">
        <v>1615</v>
      </c>
      <c r="H1079" s="34" t="s">
        <v>1114</v>
      </c>
      <c r="I1079" s="34" t="s">
        <v>1115</v>
      </c>
      <c r="J1079" s="34">
        <v>2018</v>
      </c>
      <c r="K1079" s="34">
        <v>2017</v>
      </c>
      <c r="L1079" s="34" t="s">
        <v>1767</v>
      </c>
      <c r="M1079" s="34" t="s">
        <v>1793</v>
      </c>
      <c r="N1079" s="34">
        <v>4</v>
      </c>
      <c r="O1079" s="34" t="s">
        <v>1767</v>
      </c>
      <c r="P1079" s="34" t="s">
        <v>1124</v>
      </c>
      <c r="Q1079" s="34" t="s">
        <v>1115</v>
      </c>
      <c r="R1079" s="34" t="s">
        <v>1617</v>
      </c>
      <c r="S1079" s="34" t="s">
        <v>1869</v>
      </c>
      <c r="T1079" s="34" t="s">
        <v>3033</v>
      </c>
      <c r="U1079" s="36" t="str">
        <f>VLOOKUP(First_Validations__2[[#This Row],[CountryReq]],Last_Validations[],COLUMNS($B:B)+1,FALSE)</f>
        <v>Seychelles: 2018</v>
      </c>
      <c r="V1079" s="36" t="str">
        <f>VLOOKUP(First_Validations__2[[#This Row],[CountryReq]],Last_Validations[],COLUMNS($B:C)+1,FALSE)</f>
        <v>Seychelles</v>
      </c>
      <c r="W1079" s="36">
        <f>VLOOKUP(First_Validations__2[[#This Row],[CountryReq]],Last_Validations[],COLUMNS($B:D)+1,FALSE)</f>
        <v>1</v>
      </c>
      <c r="X1079" s="36">
        <f>VLOOKUP(First_Validations__2[[#This Row],[CountryReq]],Last_Validations[],COLUMNS($B:E)+1,FALSE)</f>
        <v>39</v>
      </c>
      <c r="Y1079" s="36" t="str">
        <f>VLOOKUP(First_Validations__2[[#This Row],[CountryReq]],Last_Validations[],COLUMNS($B:F)+1,FALSE)</f>
        <v>Seychelles: 2018</v>
      </c>
      <c r="Z1079" s="36" t="str">
        <f>VLOOKUP(First_Validations__2[[#This Row],[CountryReq]],Last_Validations[],COLUMNS($B:G)+1,FALSE)</f>
        <v>SYC</v>
      </c>
      <c r="AA1079" s="36" t="str">
        <f>VLOOKUP(First_Validations__2[[#This Row],[CountryReq]],Last_Validations[],COLUMNS($B:H)+1,FALSE)</f>
        <v>Seychelles</v>
      </c>
      <c r="AB1079" s="36" t="str">
        <f>VLOOKUP(First_Validations__2[[#This Row],[CountryReq]],Last_Validations[],COLUMNS($B:I)+1,FALSE)</f>
        <v>https://eiti.org/BD/2018-49</v>
      </c>
      <c r="AC1079" s="36" t="str">
        <f>VLOOKUP(First_Validations__2[[#This Row],[CountryReq]],Last_Validations[],COLUMNS($B:J)+1,FALSE)</f>
        <v>https://eiti.org/document/seychelles-validation-2018</v>
      </c>
      <c r="AD1079" s="36">
        <f>VLOOKUP(First_Validations__2[[#This Row],[CountryReq]],Last_Validations[],COLUMNS($B:K)+1,FALSE)</f>
        <v>2018</v>
      </c>
      <c r="AE1079" s="36">
        <f>VLOOKUP(First_Validations__2[[#This Row],[CountryReq]],Last_Validations[],COLUMNS($B:L)+1,FALSE)</f>
        <v>2017</v>
      </c>
      <c r="AF1079" s="36" t="str">
        <f>VLOOKUP(First_Validations__2[[#This Row],[CountryReq]],Last_Validations[],COLUMNS($B:M)+1,FALSE)</f>
        <v>Meaningful progress</v>
      </c>
      <c r="AG1079" s="36" t="str">
        <f>VLOOKUP(First_Validations__2[[#This Row],[CountryReq]],Last_Validations[],COLUMNS($B:N)+1,FALSE)</f>
        <v>License register (#2.3)</v>
      </c>
      <c r="AH1079" s="36">
        <f>VLOOKUP(First_Validations__2[[#This Row],[CountryReq]],Last_Validations[],COLUMNS($B:O)+1,FALSE)</f>
        <v>4</v>
      </c>
      <c r="AI1079" s="36" t="str">
        <f>VLOOKUP(First_Validations__2[[#This Row],[CountryReq]],Last_Validations[],COLUMNS($B:P)+1,FALSE)</f>
        <v>Meaningful progress</v>
      </c>
      <c r="AJ1079" s="36" t="str">
        <f>VLOOKUP(First_Validations__2[[#This Row],[CountryReq]],Last_Validations[],COLUMNS($B:Q)+1,FALSE)</f>
        <v>License information on petroleum and quarrying agreements has been made available through government websites and in the EITI Report, although dates of application and award of the licenses are not disclosed.</v>
      </c>
      <c r="AK1079" s="36" t="str">
        <f>VLOOKUP(First_Validations__2[[#This Row],[CountryReq]],Last_Validations[],COLUMNS($B:R)+1,FALSE)</f>
        <v>https://eiti.org/document/seychelles-validation-2018</v>
      </c>
      <c r="AL1079" s="36" t="str">
        <f>VLOOKUP(First_Validations__2[[#This Row],[CountryReq]],Last_Validations[],COLUMNS($B:S)+1,FALSE)</f>
        <v>http://www.petroseychelles.com/index.php/seiti</v>
      </c>
      <c r="AM1079" s="36" t="str">
        <f>VLOOKUP(First_Validations__2[[#This Row],[CountryReq]],Last_Validations[],COLUMNS($B:T)+1,FALSE)</f>
        <v>https://eiti.org/api/v1.0/score_data/39</v>
      </c>
      <c r="AN1079" s="36" t="str">
        <f>IF(First_Validations__2[[#This Row],[FirstValidation.Country: Year]]=First_Validations__2[[#This Row],[Country: Year]],"First","Second / Last")</f>
        <v>First</v>
      </c>
      <c r="AO1079" s="36">
        <f>IF(AND(First_Validations__2[[#This Row],[FirstValidation.Validation score]]&lt;5,First_Validations__2[[#This Row],[FirstValidation.Validation score]]&gt;1),1,0)</f>
        <v>1</v>
      </c>
      <c r="AP1079" s="36">
        <f>First_Validations__2[[#This Row],[Validation score]]-First_Validations__2[[#This Row],[FirstValidation.Validation score]]</f>
        <v>0</v>
      </c>
      <c r="AQ1079" s="36">
        <f>IF(AND(First_Validations__2[[#This Row],[Corrective action]]=1,First_Validations__2[[#This Row],[Validation score]]&lt;5,First_Validations__2[[#This Row],[Validation score]]&gt;1),1,0)</f>
        <v>1</v>
      </c>
      <c r="AR1079" s="36">
        <f>IF(AND(First_Validations__2[[#This Row],[Corrective action]]=1,OR(First_Validations__2[[#This Row],[Validation score]]&gt;4,First_Validations__2[[#This Row],[Validation score]]&lt;2)),1,0)</f>
        <v>0</v>
      </c>
      <c r="AS10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79" s="36" t="str">
        <f>VLOOKUP(First_Validations__2[[#This Row],[Requirement ('#)]],Requirements[[Requirements]:[Categories2]],2,FALSE)</f>
        <v>Licenses and contracts</v>
      </c>
    </row>
    <row r="1080" spans="2:46">
      <c r="B1080" s="34" t="s">
        <v>1615</v>
      </c>
      <c r="C1080" s="34">
        <v>1</v>
      </c>
      <c r="D1080" s="34">
        <v>39</v>
      </c>
      <c r="E1080" s="34" t="s">
        <v>1113</v>
      </c>
      <c r="F1080" s="34" t="s">
        <v>1616</v>
      </c>
      <c r="G1080" s="34" t="s">
        <v>1615</v>
      </c>
      <c r="H1080" s="34" t="s">
        <v>1114</v>
      </c>
      <c r="I1080" s="34" t="s">
        <v>1115</v>
      </c>
      <c r="J1080" s="34">
        <v>2018</v>
      </c>
      <c r="K1080" s="34">
        <v>2017</v>
      </c>
      <c r="L1080" s="34" t="s">
        <v>1767</v>
      </c>
      <c r="M1080" s="34" t="s">
        <v>1788</v>
      </c>
      <c r="N1080" s="34">
        <v>5</v>
      </c>
      <c r="O1080" s="34" t="s">
        <v>1768</v>
      </c>
      <c r="P1080" s="34" t="s">
        <v>1119</v>
      </c>
      <c r="Q1080" s="34" t="s">
        <v>1115</v>
      </c>
      <c r="R1080" s="34" t="s">
        <v>1617</v>
      </c>
      <c r="S1080" s="34" t="s">
        <v>1869</v>
      </c>
      <c r="T1080" s="34" t="s">
        <v>3035</v>
      </c>
      <c r="U1080" s="36" t="str">
        <f>VLOOKUP(First_Validations__2[[#This Row],[CountryReq]],Last_Validations[],COLUMNS($B:B)+1,FALSE)</f>
        <v>Seychelles: 2018</v>
      </c>
      <c r="V1080" s="36" t="str">
        <f>VLOOKUP(First_Validations__2[[#This Row],[CountryReq]],Last_Validations[],COLUMNS($B:C)+1,FALSE)</f>
        <v>Seychelles</v>
      </c>
      <c r="W1080" s="36">
        <f>VLOOKUP(First_Validations__2[[#This Row],[CountryReq]],Last_Validations[],COLUMNS($B:D)+1,FALSE)</f>
        <v>1</v>
      </c>
      <c r="X1080" s="36">
        <f>VLOOKUP(First_Validations__2[[#This Row],[CountryReq]],Last_Validations[],COLUMNS($B:E)+1,FALSE)</f>
        <v>39</v>
      </c>
      <c r="Y1080" s="36" t="str">
        <f>VLOOKUP(First_Validations__2[[#This Row],[CountryReq]],Last_Validations[],COLUMNS($B:F)+1,FALSE)</f>
        <v>Seychelles: 2018</v>
      </c>
      <c r="Z1080" s="36" t="str">
        <f>VLOOKUP(First_Validations__2[[#This Row],[CountryReq]],Last_Validations[],COLUMNS($B:G)+1,FALSE)</f>
        <v>SYC</v>
      </c>
      <c r="AA1080" s="36" t="str">
        <f>VLOOKUP(First_Validations__2[[#This Row],[CountryReq]],Last_Validations[],COLUMNS($B:H)+1,FALSE)</f>
        <v>Seychelles</v>
      </c>
      <c r="AB1080" s="36" t="str">
        <f>VLOOKUP(First_Validations__2[[#This Row],[CountryReq]],Last_Validations[],COLUMNS($B:I)+1,FALSE)</f>
        <v>https://eiti.org/BD/2018-49</v>
      </c>
      <c r="AC1080" s="36" t="str">
        <f>VLOOKUP(First_Validations__2[[#This Row],[CountryReq]],Last_Validations[],COLUMNS($B:J)+1,FALSE)</f>
        <v>https://eiti.org/document/seychelles-validation-2018</v>
      </c>
      <c r="AD1080" s="36">
        <f>VLOOKUP(First_Validations__2[[#This Row],[CountryReq]],Last_Validations[],COLUMNS($B:K)+1,FALSE)</f>
        <v>2018</v>
      </c>
      <c r="AE1080" s="36">
        <f>VLOOKUP(First_Validations__2[[#This Row],[CountryReq]],Last_Validations[],COLUMNS($B:L)+1,FALSE)</f>
        <v>2017</v>
      </c>
      <c r="AF1080" s="36" t="str">
        <f>VLOOKUP(First_Validations__2[[#This Row],[CountryReq]],Last_Validations[],COLUMNS($B:M)+1,FALSE)</f>
        <v>Meaningful progress</v>
      </c>
      <c r="AG1080" s="36" t="str">
        <f>VLOOKUP(First_Validations__2[[#This Row],[CountryReq]],Last_Validations[],COLUMNS($B:N)+1,FALSE)</f>
        <v>Civil society engagement (#1.3)</v>
      </c>
      <c r="AH1080" s="36">
        <f>VLOOKUP(First_Validations__2[[#This Row],[CountryReq]],Last_Validations[],COLUMNS($B:O)+1,FALSE)</f>
        <v>5</v>
      </c>
      <c r="AI1080" s="36" t="str">
        <f>VLOOKUP(First_Validations__2[[#This Row],[CountryReq]],Last_Validations[],COLUMNS($B:P)+1,FALSE)</f>
        <v>Satisfactory progress</v>
      </c>
      <c r="AJ1080" s="36" t="str">
        <f>VLOOKUP(First_Validations__2[[#This Row],[CountryReq]],Last_Validations[],COLUMNS($B:Q)+1,FALSE)</f>
        <v>Civil society appear to be fully, actively and effectively engaged in the design, implementation, monitoring and evaluation of the EITI process. There appears to be some challenges with engaging civil society beyond the MSG in debates on the petroleum industry, given that there has not been any commercially viable discovery.</v>
      </c>
      <c r="AK1080" s="36" t="str">
        <f>VLOOKUP(First_Validations__2[[#This Row],[CountryReq]],Last_Validations[],COLUMNS($B:R)+1,FALSE)</f>
        <v>https://eiti.org/document/seychelles-validation-2018</v>
      </c>
      <c r="AL1080" s="36" t="str">
        <f>VLOOKUP(First_Validations__2[[#This Row],[CountryReq]],Last_Validations[],COLUMNS($B:S)+1,FALSE)</f>
        <v>http://www.petroseychelles.com/index.php/seiti</v>
      </c>
      <c r="AM1080" s="36" t="str">
        <f>VLOOKUP(First_Validations__2[[#This Row],[CountryReq]],Last_Validations[],COLUMNS($B:T)+1,FALSE)</f>
        <v>https://eiti.org/api/v1.0/score_data/39</v>
      </c>
      <c r="AN1080" s="36" t="str">
        <f>IF(First_Validations__2[[#This Row],[FirstValidation.Country: Year]]=First_Validations__2[[#This Row],[Country: Year]],"First","Second / Last")</f>
        <v>First</v>
      </c>
      <c r="AO1080" s="36">
        <f>IF(AND(First_Validations__2[[#This Row],[FirstValidation.Validation score]]&lt;5,First_Validations__2[[#This Row],[FirstValidation.Validation score]]&gt;1),1,0)</f>
        <v>0</v>
      </c>
      <c r="AP1080" s="36">
        <f>First_Validations__2[[#This Row],[Validation score]]-First_Validations__2[[#This Row],[FirstValidation.Validation score]]</f>
        <v>0</v>
      </c>
      <c r="AQ1080" s="36">
        <f>IF(AND(First_Validations__2[[#This Row],[Corrective action]]=1,First_Validations__2[[#This Row],[Validation score]]&lt;5,First_Validations__2[[#This Row],[Validation score]]&gt;1),1,0)</f>
        <v>0</v>
      </c>
      <c r="AR1080" s="36">
        <f>IF(AND(First_Validations__2[[#This Row],[Corrective action]]=1,OR(First_Validations__2[[#This Row],[Validation score]]&gt;4,First_Validations__2[[#This Row],[Validation score]]&lt;2)),1,0)</f>
        <v>0</v>
      </c>
      <c r="AS10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0" s="36" t="str">
        <f>VLOOKUP(First_Validations__2[[#This Row],[Requirement ('#)]],Requirements[[Requirements]:[Categories2]],2,FALSE)</f>
        <v>MSG Oversight</v>
      </c>
    </row>
    <row r="1081" spans="2:46">
      <c r="B1081" s="34" t="s">
        <v>1615</v>
      </c>
      <c r="C1081" s="34">
        <v>1</v>
      </c>
      <c r="D1081" s="34">
        <v>39</v>
      </c>
      <c r="E1081" s="34" t="s">
        <v>1113</v>
      </c>
      <c r="F1081" s="34" t="s">
        <v>1616</v>
      </c>
      <c r="G1081" s="34" t="s">
        <v>1615</v>
      </c>
      <c r="H1081" s="34" t="s">
        <v>1114</v>
      </c>
      <c r="I1081" s="34" t="s">
        <v>1115</v>
      </c>
      <c r="J1081" s="34">
        <v>2018</v>
      </c>
      <c r="K1081" s="34">
        <v>2017</v>
      </c>
      <c r="L1081" s="34" t="s">
        <v>1767</v>
      </c>
      <c r="M1081" s="34" t="s">
        <v>1787</v>
      </c>
      <c r="N1081" s="34">
        <v>5</v>
      </c>
      <c r="O1081" s="34" t="s">
        <v>1768</v>
      </c>
      <c r="P1081" s="34" t="s">
        <v>1118</v>
      </c>
      <c r="Q1081" s="34" t="s">
        <v>1115</v>
      </c>
      <c r="R1081" s="34" t="s">
        <v>1617</v>
      </c>
      <c r="S1081" s="34" t="s">
        <v>1869</v>
      </c>
      <c r="T1081" s="34" t="s">
        <v>3034</v>
      </c>
      <c r="U1081" s="36" t="str">
        <f>VLOOKUP(First_Validations__2[[#This Row],[CountryReq]],Last_Validations[],COLUMNS($B:B)+1,FALSE)</f>
        <v>Seychelles: 2018</v>
      </c>
      <c r="V1081" s="36" t="str">
        <f>VLOOKUP(First_Validations__2[[#This Row],[CountryReq]],Last_Validations[],COLUMNS($B:C)+1,FALSE)</f>
        <v>Seychelles</v>
      </c>
      <c r="W1081" s="36">
        <f>VLOOKUP(First_Validations__2[[#This Row],[CountryReq]],Last_Validations[],COLUMNS($B:D)+1,FALSE)</f>
        <v>1</v>
      </c>
      <c r="X1081" s="36">
        <f>VLOOKUP(First_Validations__2[[#This Row],[CountryReq]],Last_Validations[],COLUMNS($B:E)+1,FALSE)</f>
        <v>39</v>
      </c>
      <c r="Y1081" s="36" t="str">
        <f>VLOOKUP(First_Validations__2[[#This Row],[CountryReq]],Last_Validations[],COLUMNS($B:F)+1,FALSE)</f>
        <v>Seychelles: 2018</v>
      </c>
      <c r="Z1081" s="36" t="str">
        <f>VLOOKUP(First_Validations__2[[#This Row],[CountryReq]],Last_Validations[],COLUMNS($B:G)+1,FALSE)</f>
        <v>SYC</v>
      </c>
      <c r="AA1081" s="36" t="str">
        <f>VLOOKUP(First_Validations__2[[#This Row],[CountryReq]],Last_Validations[],COLUMNS($B:H)+1,FALSE)</f>
        <v>Seychelles</v>
      </c>
      <c r="AB1081" s="36" t="str">
        <f>VLOOKUP(First_Validations__2[[#This Row],[CountryReq]],Last_Validations[],COLUMNS($B:I)+1,FALSE)</f>
        <v>https://eiti.org/BD/2018-49</v>
      </c>
      <c r="AC1081" s="36" t="str">
        <f>VLOOKUP(First_Validations__2[[#This Row],[CountryReq]],Last_Validations[],COLUMNS($B:J)+1,FALSE)</f>
        <v>https://eiti.org/document/seychelles-validation-2018</v>
      </c>
      <c r="AD1081" s="36">
        <f>VLOOKUP(First_Validations__2[[#This Row],[CountryReq]],Last_Validations[],COLUMNS($B:K)+1,FALSE)</f>
        <v>2018</v>
      </c>
      <c r="AE1081" s="36">
        <f>VLOOKUP(First_Validations__2[[#This Row],[CountryReq]],Last_Validations[],COLUMNS($B:L)+1,FALSE)</f>
        <v>2017</v>
      </c>
      <c r="AF1081" s="36" t="str">
        <f>VLOOKUP(First_Validations__2[[#This Row],[CountryReq]],Last_Validations[],COLUMNS($B:M)+1,FALSE)</f>
        <v>Meaningful progress</v>
      </c>
      <c r="AG1081" s="36" t="str">
        <f>VLOOKUP(First_Validations__2[[#This Row],[CountryReq]],Last_Validations[],COLUMNS($B:N)+1,FALSE)</f>
        <v>Industry engagement (#1.2)</v>
      </c>
      <c r="AH1081" s="36">
        <f>VLOOKUP(First_Validations__2[[#This Row],[CountryReq]],Last_Validations[],COLUMNS($B:O)+1,FALSE)</f>
        <v>5</v>
      </c>
      <c r="AI1081" s="36" t="str">
        <f>VLOOKUP(First_Validations__2[[#This Row],[CountryReq]],Last_Validations[],COLUMNS($B:P)+1,FALSE)</f>
        <v>Satisfactory progress</v>
      </c>
      <c r="AJ1081" s="36" t="str">
        <f>VLOOKUP(First_Validations__2[[#This Row],[CountryReq]],Last_Validations[],COLUMNS($B:Q)+1,FALSE)</f>
        <v>At the initial stages of EITI implementation, companies appeared to be fully, actively and effectively engaged in the EITI process. Since the MSG was established in 2014, the main petroleum industry players ceased their activities in the country. This does not at the time of the assessment appear to have a negative effect on the EITI process.</v>
      </c>
      <c r="AK1081" s="36" t="str">
        <f>VLOOKUP(First_Validations__2[[#This Row],[CountryReq]],Last_Validations[],COLUMNS($B:R)+1,FALSE)</f>
        <v>https://eiti.org/document/seychelles-validation-2018</v>
      </c>
      <c r="AL1081" s="36" t="str">
        <f>VLOOKUP(First_Validations__2[[#This Row],[CountryReq]],Last_Validations[],COLUMNS($B:S)+1,FALSE)</f>
        <v>http://www.petroseychelles.com/index.php/seiti</v>
      </c>
      <c r="AM1081" s="36" t="str">
        <f>VLOOKUP(First_Validations__2[[#This Row],[CountryReq]],Last_Validations[],COLUMNS($B:T)+1,FALSE)</f>
        <v>https://eiti.org/api/v1.0/score_data/39</v>
      </c>
      <c r="AN1081" s="36" t="str">
        <f>IF(First_Validations__2[[#This Row],[FirstValidation.Country: Year]]=First_Validations__2[[#This Row],[Country: Year]],"First","Second / Last")</f>
        <v>First</v>
      </c>
      <c r="AO1081" s="36">
        <f>IF(AND(First_Validations__2[[#This Row],[FirstValidation.Validation score]]&lt;5,First_Validations__2[[#This Row],[FirstValidation.Validation score]]&gt;1),1,0)</f>
        <v>0</v>
      </c>
      <c r="AP1081" s="36">
        <f>First_Validations__2[[#This Row],[Validation score]]-First_Validations__2[[#This Row],[FirstValidation.Validation score]]</f>
        <v>0</v>
      </c>
      <c r="AQ1081" s="36">
        <f>IF(AND(First_Validations__2[[#This Row],[Corrective action]]=1,First_Validations__2[[#This Row],[Validation score]]&lt;5,First_Validations__2[[#This Row],[Validation score]]&gt;1),1,0)</f>
        <v>0</v>
      </c>
      <c r="AR1081" s="36">
        <f>IF(AND(First_Validations__2[[#This Row],[Corrective action]]=1,OR(First_Validations__2[[#This Row],[Validation score]]&gt;4,First_Validations__2[[#This Row],[Validation score]]&lt;2)),1,0)</f>
        <v>0</v>
      </c>
      <c r="AS10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1" s="36" t="str">
        <f>VLOOKUP(First_Validations__2[[#This Row],[Requirement ('#)]],Requirements[[Requirements]:[Categories2]],2,FALSE)</f>
        <v>MSG Oversight</v>
      </c>
    </row>
    <row r="1082" spans="2:46">
      <c r="B1082" s="34" t="s">
        <v>1615</v>
      </c>
      <c r="C1082" s="34">
        <v>1</v>
      </c>
      <c r="D1082" s="34">
        <v>39</v>
      </c>
      <c r="E1082" s="34" t="s">
        <v>1113</v>
      </c>
      <c r="F1082" s="34" t="s">
        <v>1616</v>
      </c>
      <c r="G1082" s="34" t="s">
        <v>1615</v>
      </c>
      <c r="H1082" s="34" t="s">
        <v>1114</v>
      </c>
      <c r="I1082" s="34" t="s">
        <v>1115</v>
      </c>
      <c r="J1082" s="34">
        <v>2018</v>
      </c>
      <c r="K1082" s="34">
        <v>2017</v>
      </c>
      <c r="L1082" s="34" t="s">
        <v>1767</v>
      </c>
      <c r="M1082" s="34" t="s">
        <v>1790</v>
      </c>
      <c r="N1082" s="34">
        <v>4</v>
      </c>
      <c r="O1082" s="34" t="s">
        <v>1767</v>
      </c>
      <c r="P1082" s="34" t="s">
        <v>1121</v>
      </c>
      <c r="Q1082" s="34" t="s">
        <v>1115</v>
      </c>
      <c r="R1082" s="34" t="s">
        <v>1617</v>
      </c>
      <c r="S1082" s="34" t="s">
        <v>1869</v>
      </c>
      <c r="T1082" s="34" t="s">
        <v>3041</v>
      </c>
      <c r="U1082" s="36" t="str">
        <f>VLOOKUP(First_Validations__2[[#This Row],[CountryReq]],Last_Validations[],COLUMNS($B:B)+1,FALSE)</f>
        <v>Seychelles: 2018</v>
      </c>
      <c r="V1082" s="36" t="str">
        <f>VLOOKUP(First_Validations__2[[#This Row],[CountryReq]],Last_Validations[],COLUMNS($B:C)+1,FALSE)</f>
        <v>Seychelles</v>
      </c>
      <c r="W1082" s="36">
        <f>VLOOKUP(First_Validations__2[[#This Row],[CountryReq]],Last_Validations[],COLUMNS($B:D)+1,FALSE)</f>
        <v>1</v>
      </c>
      <c r="X1082" s="36">
        <f>VLOOKUP(First_Validations__2[[#This Row],[CountryReq]],Last_Validations[],COLUMNS($B:E)+1,FALSE)</f>
        <v>39</v>
      </c>
      <c r="Y1082" s="36" t="str">
        <f>VLOOKUP(First_Validations__2[[#This Row],[CountryReq]],Last_Validations[],COLUMNS($B:F)+1,FALSE)</f>
        <v>Seychelles: 2018</v>
      </c>
      <c r="Z1082" s="36" t="str">
        <f>VLOOKUP(First_Validations__2[[#This Row],[CountryReq]],Last_Validations[],COLUMNS($B:G)+1,FALSE)</f>
        <v>SYC</v>
      </c>
      <c r="AA1082" s="36" t="str">
        <f>VLOOKUP(First_Validations__2[[#This Row],[CountryReq]],Last_Validations[],COLUMNS($B:H)+1,FALSE)</f>
        <v>Seychelles</v>
      </c>
      <c r="AB1082" s="36" t="str">
        <f>VLOOKUP(First_Validations__2[[#This Row],[CountryReq]],Last_Validations[],COLUMNS($B:I)+1,FALSE)</f>
        <v>https://eiti.org/BD/2018-49</v>
      </c>
      <c r="AC1082" s="36" t="str">
        <f>VLOOKUP(First_Validations__2[[#This Row],[CountryReq]],Last_Validations[],COLUMNS($B:J)+1,FALSE)</f>
        <v>https://eiti.org/document/seychelles-validation-2018</v>
      </c>
      <c r="AD1082" s="36">
        <f>VLOOKUP(First_Validations__2[[#This Row],[CountryReq]],Last_Validations[],COLUMNS($B:K)+1,FALSE)</f>
        <v>2018</v>
      </c>
      <c r="AE1082" s="36">
        <f>VLOOKUP(First_Validations__2[[#This Row],[CountryReq]],Last_Validations[],COLUMNS($B:L)+1,FALSE)</f>
        <v>2017</v>
      </c>
      <c r="AF1082" s="36" t="str">
        <f>VLOOKUP(First_Validations__2[[#This Row],[CountryReq]],Last_Validations[],COLUMNS($B:M)+1,FALSE)</f>
        <v>Meaningful progress</v>
      </c>
      <c r="AG1082" s="36" t="str">
        <f>VLOOKUP(First_Validations__2[[#This Row],[CountryReq]],Last_Validations[],COLUMNS($B:N)+1,FALSE)</f>
        <v>Workplan (#1.5)</v>
      </c>
      <c r="AH1082" s="36">
        <f>VLOOKUP(First_Validations__2[[#This Row],[CountryReq]],Last_Validations[],COLUMNS($B:O)+1,FALSE)</f>
        <v>4</v>
      </c>
      <c r="AI1082" s="36" t="str">
        <f>VLOOKUP(First_Validations__2[[#This Row],[CountryReq]],Last_Validations[],COLUMNS($B:P)+1,FALSE)</f>
        <v>Meaningful progress</v>
      </c>
      <c r="AJ1082" s="36" t="str">
        <f>VLOOKUP(First_Validations__2[[#This Row],[CountryReq]],Last_Validations[],COLUMNS($B:Q)+1,FALSE)</f>
        <v xml:space="preserve">The Seychelles MSG work plan for the period 2014-2016 is linked to key national priorities that are aimed at enhancing transparency in the management of the natural resources. The 2017 work plan was however not made widely publicly available during 2017, and the objectives in the 2017 work plan do not appear to reflect national priorities for the extractive industries.  </v>
      </c>
      <c r="AK1082" s="36" t="str">
        <f>VLOOKUP(First_Validations__2[[#This Row],[CountryReq]],Last_Validations[],COLUMNS($B:R)+1,FALSE)</f>
        <v>https://eiti.org/document/seychelles-validation-2018</v>
      </c>
      <c r="AL1082" s="36" t="str">
        <f>VLOOKUP(First_Validations__2[[#This Row],[CountryReq]],Last_Validations[],COLUMNS($B:S)+1,FALSE)</f>
        <v>http://www.petroseychelles.com/index.php/seiti</v>
      </c>
      <c r="AM1082" s="36" t="str">
        <f>VLOOKUP(First_Validations__2[[#This Row],[CountryReq]],Last_Validations[],COLUMNS($B:T)+1,FALSE)</f>
        <v>https://eiti.org/api/v1.0/score_data/39</v>
      </c>
      <c r="AN1082" s="36" t="str">
        <f>IF(First_Validations__2[[#This Row],[FirstValidation.Country: Year]]=First_Validations__2[[#This Row],[Country: Year]],"First","Second / Last")</f>
        <v>First</v>
      </c>
      <c r="AO1082" s="36">
        <f>IF(AND(First_Validations__2[[#This Row],[FirstValidation.Validation score]]&lt;5,First_Validations__2[[#This Row],[FirstValidation.Validation score]]&gt;1),1,0)</f>
        <v>1</v>
      </c>
      <c r="AP1082" s="36">
        <f>First_Validations__2[[#This Row],[Validation score]]-First_Validations__2[[#This Row],[FirstValidation.Validation score]]</f>
        <v>0</v>
      </c>
      <c r="AQ1082" s="36">
        <f>IF(AND(First_Validations__2[[#This Row],[Corrective action]]=1,First_Validations__2[[#This Row],[Validation score]]&lt;5,First_Validations__2[[#This Row],[Validation score]]&gt;1),1,0)</f>
        <v>1</v>
      </c>
      <c r="AR1082" s="36">
        <f>IF(AND(First_Validations__2[[#This Row],[Corrective action]]=1,OR(First_Validations__2[[#This Row],[Validation score]]&gt;4,First_Validations__2[[#This Row],[Validation score]]&lt;2)),1,0)</f>
        <v>0</v>
      </c>
      <c r="AS10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2" s="36" t="str">
        <f>VLOOKUP(First_Validations__2[[#This Row],[Requirement ('#)]],Requirements[[Requirements]:[Categories2]],2,FALSE)</f>
        <v>MSG Oversight</v>
      </c>
    </row>
    <row r="1083" spans="2:46">
      <c r="B1083" s="34" t="s">
        <v>1615</v>
      </c>
      <c r="C1083" s="34">
        <v>1</v>
      </c>
      <c r="D1083" s="34">
        <v>39</v>
      </c>
      <c r="E1083" s="34" t="s">
        <v>1113</v>
      </c>
      <c r="F1083" s="34" t="s">
        <v>1616</v>
      </c>
      <c r="G1083" s="34" t="s">
        <v>1615</v>
      </c>
      <c r="H1083" s="34" t="s">
        <v>1114</v>
      </c>
      <c r="I1083" s="34" t="s">
        <v>1115</v>
      </c>
      <c r="J1083" s="34">
        <v>2018</v>
      </c>
      <c r="K1083" s="34">
        <v>2017</v>
      </c>
      <c r="L1083" s="34" t="s">
        <v>1767</v>
      </c>
      <c r="M1083" s="34" t="s">
        <v>1789</v>
      </c>
      <c r="N1083" s="34">
        <v>4</v>
      </c>
      <c r="O1083" s="34" t="s">
        <v>1767</v>
      </c>
      <c r="P1083" s="34" t="s">
        <v>1120</v>
      </c>
      <c r="Q1083" s="34" t="s">
        <v>1115</v>
      </c>
      <c r="R1083" s="34" t="s">
        <v>1617</v>
      </c>
      <c r="S1083" s="34" t="s">
        <v>1869</v>
      </c>
      <c r="T1083" s="34" t="s">
        <v>3040</v>
      </c>
      <c r="U1083" s="36" t="str">
        <f>VLOOKUP(First_Validations__2[[#This Row],[CountryReq]],Last_Validations[],COLUMNS($B:B)+1,FALSE)</f>
        <v>Seychelles: 2018</v>
      </c>
      <c r="V1083" s="36" t="str">
        <f>VLOOKUP(First_Validations__2[[#This Row],[CountryReq]],Last_Validations[],COLUMNS($B:C)+1,FALSE)</f>
        <v>Seychelles</v>
      </c>
      <c r="W1083" s="36">
        <f>VLOOKUP(First_Validations__2[[#This Row],[CountryReq]],Last_Validations[],COLUMNS($B:D)+1,FALSE)</f>
        <v>1</v>
      </c>
      <c r="X1083" s="36">
        <f>VLOOKUP(First_Validations__2[[#This Row],[CountryReq]],Last_Validations[],COLUMNS($B:E)+1,FALSE)</f>
        <v>39</v>
      </c>
      <c r="Y1083" s="36" t="str">
        <f>VLOOKUP(First_Validations__2[[#This Row],[CountryReq]],Last_Validations[],COLUMNS($B:F)+1,FALSE)</f>
        <v>Seychelles: 2018</v>
      </c>
      <c r="Z1083" s="36" t="str">
        <f>VLOOKUP(First_Validations__2[[#This Row],[CountryReq]],Last_Validations[],COLUMNS($B:G)+1,FALSE)</f>
        <v>SYC</v>
      </c>
      <c r="AA1083" s="36" t="str">
        <f>VLOOKUP(First_Validations__2[[#This Row],[CountryReq]],Last_Validations[],COLUMNS($B:H)+1,FALSE)</f>
        <v>Seychelles</v>
      </c>
      <c r="AB1083" s="36" t="str">
        <f>VLOOKUP(First_Validations__2[[#This Row],[CountryReq]],Last_Validations[],COLUMNS($B:I)+1,FALSE)</f>
        <v>https://eiti.org/BD/2018-49</v>
      </c>
      <c r="AC1083" s="36" t="str">
        <f>VLOOKUP(First_Validations__2[[#This Row],[CountryReq]],Last_Validations[],COLUMNS($B:J)+1,FALSE)</f>
        <v>https://eiti.org/document/seychelles-validation-2018</v>
      </c>
      <c r="AD1083" s="36">
        <f>VLOOKUP(First_Validations__2[[#This Row],[CountryReq]],Last_Validations[],COLUMNS($B:K)+1,FALSE)</f>
        <v>2018</v>
      </c>
      <c r="AE1083" s="36">
        <f>VLOOKUP(First_Validations__2[[#This Row],[CountryReq]],Last_Validations[],COLUMNS($B:L)+1,FALSE)</f>
        <v>2017</v>
      </c>
      <c r="AF1083" s="36" t="str">
        <f>VLOOKUP(First_Validations__2[[#This Row],[CountryReq]],Last_Validations[],COLUMNS($B:M)+1,FALSE)</f>
        <v>Meaningful progress</v>
      </c>
      <c r="AG1083" s="36" t="str">
        <f>VLOOKUP(First_Validations__2[[#This Row],[CountryReq]],Last_Validations[],COLUMNS($B:N)+1,FALSE)</f>
        <v>MSG governance (#1.4)</v>
      </c>
      <c r="AH1083" s="36">
        <f>VLOOKUP(First_Validations__2[[#This Row],[CountryReq]],Last_Validations[],COLUMNS($B:O)+1,FALSE)</f>
        <v>4</v>
      </c>
      <c r="AI1083" s="36" t="str">
        <f>VLOOKUP(First_Validations__2[[#This Row],[CountryReq]],Last_Validations[],COLUMNS($B:P)+1,FALSE)</f>
        <v>Meaningful progress</v>
      </c>
      <c r="AJ1083" s="36" t="str">
        <f>VLOOKUP(First_Validations__2[[#This Row],[CountryReq]],Last_Validations[],COLUMNS($B:Q)+1,FALSE)</f>
        <v>The MSG had agreed a Terms of Reference for establishing clear governance and decision-making processes. MSG meeting minutes for 2016-2017 were not available at the time of the initial assessment. There appears to be a lack of clarity with regards to industry representation and how to replace members who leave their positions.</v>
      </c>
      <c r="AK1083" s="36" t="str">
        <f>VLOOKUP(First_Validations__2[[#This Row],[CountryReq]],Last_Validations[],COLUMNS($B:R)+1,FALSE)</f>
        <v>https://eiti.org/document/seychelles-validation-2018</v>
      </c>
      <c r="AL1083" s="36" t="str">
        <f>VLOOKUP(First_Validations__2[[#This Row],[CountryReq]],Last_Validations[],COLUMNS($B:S)+1,FALSE)</f>
        <v>http://www.petroseychelles.com/index.php/seiti</v>
      </c>
      <c r="AM1083" s="36" t="str">
        <f>VLOOKUP(First_Validations__2[[#This Row],[CountryReq]],Last_Validations[],COLUMNS($B:T)+1,FALSE)</f>
        <v>https://eiti.org/api/v1.0/score_data/39</v>
      </c>
      <c r="AN1083" s="36" t="str">
        <f>IF(First_Validations__2[[#This Row],[FirstValidation.Country: Year]]=First_Validations__2[[#This Row],[Country: Year]],"First","Second / Last")</f>
        <v>First</v>
      </c>
      <c r="AO1083" s="36">
        <f>IF(AND(First_Validations__2[[#This Row],[FirstValidation.Validation score]]&lt;5,First_Validations__2[[#This Row],[FirstValidation.Validation score]]&gt;1),1,0)</f>
        <v>1</v>
      </c>
      <c r="AP1083" s="36">
        <f>First_Validations__2[[#This Row],[Validation score]]-First_Validations__2[[#This Row],[FirstValidation.Validation score]]</f>
        <v>0</v>
      </c>
      <c r="AQ1083" s="36">
        <f>IF(AND(First_Validations__2[[#This Row],[Corrective action]]=1,First_Validations__2[[#This Row],[Validation score]]&lt;5,First_Validations__2[[#This Row],[Validation score]]&gt;1),1,0)</f>
        <v>1</v>
      </c>
      <c r="AR1083" s="36">
        <f>IF(AND(First_Validations__2[[#This Row],[Corrective action]]=1,OR(First_Validations__2[[#This Row],[Validation score]]&gt;4,First_Validations__2[[#This Row],[Validation score]]&lt;2)),1,0)</f>
        <v>0</v>
      </c>
      <c r="AS10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3" s="36" t="str">
        <f>VLOOKUP(First_Validations__2[[#This Row],[Requirement ('#)]],Requirements[[Requirements]:[Categories2]],2,FALSE)</f>
        <v>MSG Oversight</v>
      </c>
    </row>
    <row r="1084" spans="2:46">
      <c r="B1084" s="34" t="s">
        <v>1615</v>
      </c>
      <c r="C1084" s="34">
        <v>1</v>
      </c>
      <c r="D1084" s="34">
        <v>39</v>
      </c>
      <c r="E1084" s="34" t="s">
        <v>1113</v>
      </c>
      <c r="F1084" s="34" t="s">
        <v>1616</v>
      </c>
      <c r="G1084" s="34" t="s">
        <v>1615</v>
      </c>
      <c r="H1084" s="34" t="s">
        <v>1114</v>
      </c>
      <c r="I1084" s="34" t="s">
        <v>1115</v>
      </c>
      <c r="J1084" s="34">
        <v>2018</v>
      </c>
      <c r="K1084" s="34">
        <v>2017</v>
      </c>
      <c r="L1084" s="34" t="s">
        <v>1767</v>
      </c>
      <c r="M1084" s="34" t="s">
        <v>1802</v>
      </c>
      <c r="N1084" s="34">
        <v>5</v>
      </c>
      <c r="O1084" s="34" t="s">
        <v>1768</v>
      </c>
      <c r="P1084" s="34" t="s">
        <v>1131</v>
      </c>
      <c r="Q1084" s="34" t="s">
        <v>1115</v>
      </c>
      <c r="R1084" s="34" t="s">
        <v>1617</v>
      </c>
      <c r="S1084" s="34" t="s">
        <v>1869</v>
      </c>
      <c r="T1084" s="34" t="s">
        <v>3029</v>
      </c>
      <c r="U1084" s="36" t="str">
        <f>VLOOKUP(First_Validations__2[[#This Row],[CountryReq]],Last_Validations[],COLUMNS($B:B)+1,FALSE)</f>
        <v>Seychelles: 2018</v>
      </c>
      <c r="V1084" s="36" t="str">
        <f>VLOOKUP(First_Validations__2[[#This Row],[CountryReq]],Last_Validations[],COLUMNS($B:C)+1,FALSE)</f>
        <v>Seychelles</v>
      </c>
      <c r="W1084" s="36">
        <f>VLOOKUP(First_Validations__2[[#This Row],[CountryReq]],Last_Validations[],COLUMNS($B:D)+1,FALSE)</f>
        <v>1</v>
      </c>
      <c r="X1084" s="36">
        <f>VLOOKUP(First_Validations__2[[#This Row],[CountryReq]],Last_Validations[],COLUMNS($B:E)+1,FALSE)</f>
        <v>39</v>
      </c>
      <c r="Y1084" s="36" t="str">
        <f>VLOOKUP(First_Validations__2[[#This Row],[CountryReq]],Last_Validations[],COLUMNS($B:F)+1,FALSE)</f>
        <v>Seychelles: 2018</v>
      </c>
      <c r="Z1084" s="36" t="str">
        <f>VLOOKUP(First_Validations__2[[#This Row],[CountryReq]],Last_Validations[],COLUMNS($B:G)+1,FALSE)</f>
        <v>SYC</v>
      </c>
      <c r="AA1084" s="36" t="str">
        <f>VLOOKUP(First_Validations__2[[#This Row],[CountryReq]],Last_Validations[],COLUMNS($B:H)+1,FALSE)</f>
        <v>Seychelles</v>
      </c>
      <c r="AB1084" s="36" t="str">
        <f>VLOOKUP(First_Validations__2[[#This Row],[CountryReq]],Last_Validations[],COLUMNS($B:I)+1,FALSE)</f>
        <v>https://eiti.org/BD/2018-49</v>
      </c>
      <c r="AC1084" s="36" t="str">
        <f>VLOOKUP(First_Validations__2[[#This Row],[CountryReq]],Last_Validations[],COLUMNS($B:J)+1,FALSE)</f>
        <v>https://eiti.org/document/seychelles-validation-2018</v>
      </c>
      <c r="AD1084" s="36">
        <f>VLOOKUP(First_Validations__2[[#This Row],[CountryReq]],Last_Validations[],COLUMNS($B:K)+1,FALSE)</f>
        <v>2018</v>
      </c>
      <c r="AE1084" s="36">
        <f>VLOOKUP(First_Validations__2[[#This Row],[CountryReq]],Last_Validations[],COLUMNS($B:L)+1,FALSE)</f>
        <v>2017</v>
      </c>
      <c r="AF1084" s="36" t="str">
        <f>VLOOKUP(First_Validations__2[[#This Row],[CountryReq]],Last_Validations[],COLUMNS($B:M)+1,FALSE)</f>
        <v>Meaningful progress</v>
      </c>
      <c r="AG1084" s="36" t="str">
        <f>VLOOKUP(First_Validations__2[[#This Row],[CountryReq]],Last_Validations[],COLUMNS($B:N)+1,FALSE)</f>
        <v>Comprehensiveness (#4.1)</v>
      </c>
      <c r="AH1084" s="36">
        <f>VLOOKUP(First_Validations__2[[#This Row],[CountryReq]],Last_Validations[],COLUMNS($B:O)+1,FALSE)</f>
        <v>5</v>
      </c>
      <c r="AI1084" s="36" t="str">
        <f>VLOOKUP(First_Validations__2[[#This Row],[CountryReq]],Last_Validations[],COLUMNS($B:P)+1,FALSE)</f>
        <v>Satisfactory progress</v>
      </c>
      <c r="AJ1084" s="36" t="str">
        <f>VLOOKUP(First_Validations__2[[#This Row],[CountryReq]],Last_Validations[],COLUMNS($B:Q)+1,FALSE)</f>
        <v>The MSG has agreed materiality thresholds for selecting companies and revenue streams. The report lists non-reporting companies and government entities and provides an assessment of the materiality of their payments. The government has provided full unilateral disclosure of all extractives revenues</v>
      </c>
      <c r="AK1084" s="36" t="str">
        <f>VLOOKUP(First_Validations__2[[#This Row],[CountryReq]],Last_Validations[],COLUMNS($B:R)+1,FALSE)</f>
        <v>https://eiti.org/document/seychelles-validation-2018</v>
      </c>
      <c r="AL1084" s="36" t="str">
        <f>VLOOKUP(First_Validations__2[[#This Row],[CountryReq]],Last_Validations[],COLUMNS($B:S)+1,FALSE)</f>
        <v>http://www.petroseychelles.com/index.php/seiti</v>
      </c>
      <c r="AM1084" s="36" t="str">
        <f>VLOOKUP(First_Validations__2[[#This Row],[CountryReq]],Last_Validations[],COLUMNS($B:T)+1,FALSE)</f>
        <v>https://eiti.org/api/v1.0/score_data/39</v>
      </c>
      <c r="AN1084" s="36" t="str">
        <f>IF(First_Validations__2[[#This Row],[FirstValidation.Country: Year]]=First_Validations__2[[#This Row],[Country: Year]],"First","Second / Last")</f>
        <v>First</v>
      </c>
      <c r="AO1084" s="36">
        <f>IF(AND(First_Validations__2[[#This Row],[FirstValidation.Validation score]]&lt;5,First_Validations__2[[#This Row],[FirstValidation.Validation score]]&gt;1),1,0)</f>
        <v>0</v>
      </c>
      <c r="AP1084" s="36">
        <f>First_Validations__2[[#This Row],[Validation score]]-First_Validations__2[[#This Row],[FirstValidation.Validation score]]</f>
        <v>0</v>
      </c>
      <c r="AQ1084" s="36">
        <f>IF(AND(First_Validations__2[[#This Row],[Corrective action]]=1,First_Validations__2[[#This Row],[Validation score]]&lt;5,First_Validations__2[[#This Row],[Validation score]]&gt;1),1,0)</f>
        <v>0</v>
      </c>
      <c r="AR1084" s="36">
        <f>IF(AND(First_Validations__2[[#This Row],[Corrective action]]=1,OR(First_Validations__2[[#This Row],[Validation score]]&gt;4,First_Validations__2[[#This Row],[Validation score]]&lt;2)),1,0)</f>
        <v>0</v>
      </c>
      <c r="AS10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4" s="36" t="str">
        <f>VLOOKUP(First_Validations__2[[#This Row],[Requirement ('#)]],Requirements[[Requirements]:[Categories2]],2,FALSE)</f>
        <v>Revenue collection</v>
      </c>
    </row>
    <row r="1085" spans="2:46">
      <c r="B1085" s="34" t="s">
        <v>1615</v>
      </c>
      <c r="C1085" s="34">
        <v>1</v>
      </c>
      <c r="D1085" s="34">
        <v>39</v>
      </c>
      <c r="E1085" s="34" t="s">
        <v>1113</v>
      </c>
      <c r="F1085" s="34" t="s">
        <v>1616</v>
      </c>
      <c r="G1085" s="34" t="s">
        <v>1615</v>
      </c>
      <c r="H1085" s="34" t="s">
        <v>1114</v>
      </c>
      <c r="I1085" s="34" t="s">
        <v>1115</v>
      </c>
      <c r="J1085" s="34">
        <v>2018</v>
      </c>
      <c r="K1085" s="34">
        <v>2017</v>
      </c>
      <c r="L1085" s="34" t="s">
        <v>1767</v>
      </c>
      <c r="M1085" s="34" t="s">
        <v>1801</v>
      </c>
      <c r="N1085" s="34">
        <v>0</v>
      </c>
      <c r="O1085" s="34" t="s">
        <v>4</v>
      </c>
      <c r="P1085" s="34" t="s">
        <v>1130</v>
      </c>
      <c r="Q1085" s="34" t="s">
        <v>1115</v>
      </c>
      <c r="R1085" s="34" t="s">
        <v>1617</v>
      </c>
      <c r="S1085" s="34" t="s">
        <v>1869</v>
      </c>
      <c r="T1085" s="34" t="s">
        <v>3032</v>
      </c>
      <c r="U1085" s="36" t="str">
        <f>VLOOKUP(First_Validations__2[[#This Row],[CountryReq]],Last_Validations[],COLUMNS($B:B)+1,FALSE)</f>
        <v>Seychelles: 2018</v>
      </c>
      <c r="V1085" s="36" t="str">
        <f>VLOOKUP(First_Validations__2[[#This Row],[CountryReq]],Last_Validations[],COLUMNS($B:C)+1,FALSE)</f>
        <v>Seychelles</v>
      </c>
      <c r="W1085" s="36">
        <f>VLOOKUP(First_Validations__2[[#This Row],[CountryReq]],Last_Validations[],COLUMNS($B:D)+1,FALSE)</f>
        <v>1</v>
      </c>
      <c r="X1085" s="36">
        <f>VLOOKUP(First_Validations__2[[#This Row],[CountryReq]],Last_Validations[],COLUMNS($B:E)+1,FALSE)</f>
        <v>39</v>
      </c>
      <c r="Y1085" s="36" t="str">
        <f>VLOOKUP(First_Validations__2[[#This Row],[CountryReq]],Last_Validations[],COLUMNS($B:F)+1,FALSE)</f>
        <v>Seychelles: 2018</v>
      </c>
      <c r="Z1085" s="36" t="str">
        <f>VLOOKUP(First_Validations__2[[#This Row],[CountryReq]],Last_Validations[],COLUMNS($B:G)+1,FALSE)</f>
        <v>SYC</v>
      </c>
      <c r="AA1085" s="36" t="str">
        <f>VLOOKUP(First_Validations__2[[#This Row],[CountryReq]],Last_Validations[],COLUMNS($B:H)+1,FALSE)</f>
        <v>Seychelles</v>
      </c>
      <c r="AB1085" s="36" t="str">
        <f>VLOOKUP(First_Validations__2[[#This Row],[CountryReq]],Last_Validations[],COLUMNS($B:I)+1,FALSE)</f>
        <v>https://eiti.org/BD/2018-49</v>
      </c>
      <c r="AC1085" s="36" t="str">
        <f>VLOOKUP(First_Validations__2[[#This Row],[CountryReq]],Last_Validations[],COLUMNS($B:J)+1,FALSE)</f>
        <v>https://eiti.org/document/seychelles-validation-2018</v>
      </c>
      <c r="AD1085" s="36">
        <f>VLOOKUP(First_Validations__2[[#This Row],[CountryReq]],Last_Validations[],COLUMNS($B:K)+1,FALSE)</f>
        <v>2018</v>
      </c>
      <c r="AE1085" s="36">
        <f>VLOOKUP(First_Validations__2[[#This Row],[CountryReq]],Last_Validations[],COLUMNS($B:L)+1,FALSE)</f>
        <v>2017</v>
      </c>
      <c r="AF1085" s="36" t="str">
        <f>VLOOKUP(First_Validations__2[[#This Row],[CountryReq]],Last_Validations[],COLUMNS($B:M)+1,FALSE)</f>
        <v>Meaningful progress</v>
      </c>
      <c r="AG1085" s="36" t="str">
        <f>VLOOKUP(First_Validations__2[[#This Row],[CountryReq]],Last_Validations[],COLUMNS($B:N)+1,FALSE)</f>
        <v>Export data (#3.3)</v>
      </c>
      <c r="AH1085" s="36">
        <f>VLOOKUP(First_Validations__2[[#This Row],[CountryReq]],Last_Validations[],COLUMNS($B:O)+1,FALSE)</f>
        <v>0</v>
      </c>
      <c r="AI1085" s="36" t="str">
        <f>VLOOKUP(First_Validations__2[[#This Row],[CountryReq]],Last_Validations[],COLUMNS($B:P)+1,FALSE)</f>
        <v>Not applicable</v>
      </c>
      <c r="AJ1085" s="36" t="str">
        <f>VLOOKUP(First_Validations__2[[#This Row],[CountryReq]],Last_Validations[],COLUMNS($B:Q)+1,FALSE)</f>
        <v>There are no exports of oil, gas and minerals from Seychelles, which is confirmed in the 2015-16 EITI Report and stakeholder consultations</v>
      </c>
      <c r="AK1085" s="36" t="str">
        <f>VLOOKUP(First_Validations__2[[#This Row],[CountryReq]],Last_Validations[],COLUMNS($B:R)+1,FALSE)</f>
        <v>https://eiti.org/document/seychelles-validation-2018</v>
      </c>
      <c r="AL1085" s="36" t="str">
        <f>VLOOKUP(First_Validations__2[[#This Row],[CountryReq]],Last_Validations[],COLUMNS($B:S)+1,FALSE)</f>
        <v>http://www.petroseychelles.com/index.php/seiti</v>
      </c>
      <c r="AM1085" s="36" t="str">
        <f>VLOOKUP(First_Validations__2[[#This Row],[CountryReq]],Last_Validations[],COLUMNS($B:T)+1,FALSE)</f>
        <v>https://eiti.org/api/v1.0/score_data/39</v>
      </c>
      <c r="AN1085" s="36" t="str">
        <f>IF(First_Validations__2[[#This Row],[FirstValidation.Country: Year]]=First_Validations__2[[#This Row],[Country: Year]],"First","Second / Last")</f>
        <v>First</v>
      </c>
      <c r="AO1085" s="36">
        <f>IF(AND(First_Validations__2[[#This Row],[FirstValidation.Validation score]]&lt;5,First_Validations__2[[#This Row],[FirstValidation.Validation score]]&gt;1),1,0)</f>
        <v>0</v>
      </c>
      <c r="AP1085" s="36">
        <f>First_Validations__2[[#This Row],[Validation score]]-First_Validations__2[[#This Row],[FirstValidation.Validation score]]</f>
        <v>0</v>
      </c>
      <c r="AQ1085" s="36">
        <f>IF(AND(First_Validations__2[[#This Row],[Corrective action]]=1,First_Validations__2[[#This Row],[Validation score]]&lt;5,First_Validations__2[[#This Row],[Validation score]]&gt;1),1,0)</f>
        <v>0</v>
      </c>
      <c r="AR1085" s="36">
        <f>IF(AND(First_Validations__2[[#This Row],[Corrective action]]=1,OR(First_Validations__2[[#This Row],[Validation score]]&gt;4,First_Validations__2[[#This Row],[Validation score]]&lt;2)),1,0)</f>
        <v>0</v>
      </c>
      <c r="AS10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5" s="36" t="str">
        <f>VLOOKUP(First_Validations__2[[#This Row],[Requirement ('#)]],Requirements[[Requirements]:[Categories2]],2,FALSE)</f>
        <v>Monitoring production</v>
      </c>
    </row>
    <row r="1086" spans="2:46">
      <c r="B1086" s="34" t="s">
        <v>1615</v>
      </c>
      <c r="C1086" s="34">
        <v>1</v>
      </c>
      <c r="D1086" s="34">
        <v>39</v>
      </c>
      <c r="E1086" s="34" t="s">
        <v>1113</v>
      </c>
      <c r="F1086" s="34" t="s">
        <v>1616</v>
      </c>
      <c r="G1086" s="34" t="s">
        <v>1615</v>
      </c>
      <c r="H1086" s="34" t="s">
        <v>1114</v>
      </c>
      <c r="I1086" s="34" t="s">
        <v>1115</v>
      </c>
      <c r="J1086" s="34">
        <v>2018</v>
      </c>
      <c r="K1086" s="34">
        <v>2017</v>
      </c>
      <c r="L1086" s="34" t="s">
        <v>1767</v>
      </c>
      <c r="M1086" s="34" t="s">
        <v>1805</v>
      </c>
      <c r="N1086" s="34">
        <v>0</v>
      </c>
      <c r="O1086" s="34" t="s">
        <v>4</v>
      </c>
      <c r="P1086" s="34" t="s">
        <v>1134</v>
      </c>
      <c r="Q1086" s="34" t="s">
        <v>1115</v>
      </c>
      <c r="R1086" s="34" t="s">
        <v>1617</v>
      </c>
      <c r="S1086" s="34" t="s">
        <v>1869</v>
      </c>
      <c r="T1086" s="34" t="s">
        <v>3054</v>
      </c>
      <c r="U1086" s="36" t="str">
        <f>VLOOKUP(First_Validations__2[[#This Row],[CountryReq]],Last_Validations[],COLUMNS($B:B)+1,FALSE)</f>
        <v>Seychelles: 2018</v>
      </c>
      <c r="V1086" s="36" t="str">
        <f>VLOOKUP(First_Validations__2[[#This Row],[CountryReq]],Last_Validations[],COLUMNS($B:C)+1,FALSE)</f>
        <v>Seychelles</v>
      </c>
      <c r="W1086" s="36">
        <f>VLOOKUP(First_Validations__2[[#This Row],[CountryReq]],Last_Validations[],COLUMNS($B:D)+1,FALSE)</f>
        <v>1</v>
      </c>
      <c r="X1086" s="36">
        <f>VLOOKUP(First_Validations__2[[#This Row],[CountryReq]],Last_Validations[],COLUMNS($B:E)+1,FALSE)</f>
        <v>39</v>
      </c>
      <c r="Y1086" s="36" t="str">
        <f>VLOOKUP(First_Validations__2[[#This Row],[CountryReq]],Last_Validations[],COLUMNS($B:F)+1,FALSE)</f>
        <v>Seychelles: 2018</v>
      </c>
      <c r="Z1086" s="36" t="str">
        <f>VLOOKUP(First_Validations__2[[#This Row],[CountryReq]],Last_Validations[],COLUMNS($B:G)+1,FALSE)</f>
        <v>SYC</v>
      </c>
      <c r="AA1086" s="36" t="str">
        <f>VLOOKUP(First_Validations__2[[#This Row],[CountryReq]],Last_Validations[],COLUMNS($B:H)+1,FALSE)</f>
        <v>Seychelles</v>
      </c>
      <c r="AB1086" s="36" t="str">
        <f>VLOOKUP(First_Validations__2[[#This Row],[CountryReq]],Last_Validations[],COLUMNS($B:I)+1,FALSE)</f>
        <v>https://eiti.org/BD/2018-49</v>
      </c>
      <c r="AC1086" s="36" t="str">
        <f>VLOOKUP(First_Validations__2[[#This Row],[CountryReq]],Last_Validations[],COLUMNS($B:J)+1,FALSE)</f>
        <v>https://eiti.org/document/seychelles-validation-2018</v>
      </c>
      <c r="AD1086" s="36">
        <f>VLOOKUP(First_Validations__2[[#This Row],[CountryReq]],Last_Validations[],COLUMNS($B:K)+1,FALSE)</f>
        <v>2018</v>
      </c>
      <c r="AE1086" s="36">
        <f>VLOOKUP(First_Validations__2[[#This Row],[CountryReq]],Last_Validations[],COLUMNS($B:L)+1,FALSE)</f>
        <v>2017</v>
      </c>
      <c r="AF1086" s="36" t="str">
        <f>VLOOKUP(First_Validations__2[[#This Row],[CountryReq]],Last_Validations[],COLUMNS($B:M)+1,FALSE)</f>
        <v>Meaningful progress</v>
      </c>
      <c r="AG1086" s="36" t="str">
        <f>VLOOKUP(First_Validations__2[[#This Row],[CountryReq]],Last_Validations[],COLUMNS($B:N)+1,FALSE)</f>
        <v>Transportation revenues (#4.4)</v>
      </c>
      <c r="AH1086" s="36">
        <f>VLOOKUP(First_Validations__2[[#This Row],[CountryReq]],Last_Validations[],COLUMNS($B:O)+1,FALSE)</f>
        <v>0</v>
      </c>
      <c r="AI1086" s="36" t="str">
        <f>VLOOKUP(First_Validations__2[[#This Row],[CountryReq]],Last_Validations[],COLUMNS($B:P)+1,FALSE)</f>
        <v>Not applicable</v>
      </c>
      <c r="AJ1086" s="36" t="str">
        <f>VLOOKUP(First_Validations__2[[#This Row],[CountryReq]],Last_Validations[],COLUMNS($B:Q)+1,FALSE)</f>
        <v>There is no indication that revenues from the transportation of commodities would constitute material payments. The requirement on transportation revenue is not applicable to Seychelles.</v>
      </c>
      <c r="AK1086" s="36" t="str">
        <f>VLOOKUP(First_Validations__2[[#This Row],[CountryReq]],Last_Validations[],COLUMNS($B:R)+1,FALSE)</f>
        <v>https://eiti.org/document/seychelles-validation-2018</v>
      </c>
      <c r="AL1086" s="36" t="str">
        <f>VLOOKUP(First_Validations__2[[#This Row],[CountryReq]],Last_Validations[],COLUMNS($B:S)+1,FALSE)</f>
        <v>http://www.petroseychelles.com/index.php/seiti</v>
      </c>
      <c r="AM1086" s="36" t="str">
        <f>VLOOKUP(First_Validations__2[[#This Row],[CountryReq]],Last_Validations[],COLUMNS($B:T)+1,FALSE)</f>
        <v>https://eiti.org/api/v1.0/score_data/39</v>
      </c>
      <c r="AN1086" s="36" t="str">
        <f>IF(First_Validations__2[[#This Row],[FirstValidation.Country: Year]]=First_Validations__2[[#This Row],[Country: Year]],"First","Second / Last")</f>
        <v>First</v>
      </c>
      <c r="AO1086" s="36">
        <f>IF(AND(First_Validations__2[[#This Row],[FirstValidation.Validation score]]&lt;5,First_Validations__2[[#This Row],[FirstValidation.Validation score]]&gt;1),1,0)</f>
        <v>0</v>
      </c>
      <c r="AP1086" s="36">
        <f>First_Validations__2[[#This Row],[Validation score]]-First_Validations__2[[#This Row],[FirstValidation.Validation score]]</f>
        <v>0</v>
      </c>
      <c r="AQ1086" s="36">
        <f>IF(AND(First_Validations__2[[#This Row],[Corrective action]]=1,First_Validations__2[[#This Row],[Validation score]]&lt;5,First_Validations__2[[#This Row],[Validation score]]&gt;1),1,0)</f>
        <v>0</v>
      </c>
      <c r="AR1086" s="36">
        <f>IF(AND(First_Validations__2[[#This Row],[Corrective action]]=1,OR(First_Validations__2[[#This Row],[Validation score]]&gt;4,First_Validations__2[[#This Row],[Validation score]]&lt;2)),1,0)</f>
        <v>0</v>
      </c>
      <c r="AS10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6" s="36" t="str">
        <f>VLOOKUP(First_Validations__2[[#This Row],[Requirement ('#)]],Requirements[[Requirements]:[Categories2]],2,FALSE)</f>
        <v>Revenue collection</v>
      </c>
    </row>
    <row r="1087" spans="2:46">
      <c r="B1087" s="34" t="s">
        <v>1615</v>
      </c>
      <c r="C1087" s="34">
        <v>1</v>
      </c>
      <c r="D1087" s="34">
        <v>39</v>
      </c>
      <c r="E1087" s="34" t="s">
        <v>1113</v>
      </c>
      <c r="F1087" s="34" t="s">
        <v>1616</v>
      </c>
      <c r="G1087" s="34" t="s">
        <v>1615</v>
      </c>
      <c r="H1087" s="34" t="s">
        <v>1114</v>
      </c>
      <c r="I1087" s="34" t="s">
        <v>1115</v>
      </c>
      <c r="J1087" s="34">
        <v>2018</v>
      </c>
      <c r="K1087" s="34">
        <v>2017</v>
      </c>
      <c r="L1087" s="34" t="s">
        <v>1767</v>
      </c>
      <c r="M1087" s="34" t="s">
        <v>1803</v>
      </c>
      <c r="N1087" s="34">
        <v>0</v>
      </c>
      <c r="O1087" s="34" t="s">
        <v>4</v>
      </c>
      <c r="P1087" s="34" t="s">
        <v>1132</v>
      </c>
      <c r="Q1087" s="34" t="s">
        <v>1115</v>
      </c>
      <c r="R1087" s="34" t="s">
        <v>1617</v>
      </c>
      <c r="S1087" s="34" t="s">
        <v>1869</v>
      </c>
      <c r="T1087" s="34" t="s">
        <v>3030</v>
      </c>
      <c r="U1087" s="36" t="str">
        <f>VLOOKUP(First_Validations__2[[#This Row],[CountryReq]],Last_Validations[],COLUMNS($B:B)+1,FALSE)</f>
        <v>Seychelles: 2018</v>
      </c>
      <c r="V1087" s="36" t="str">
        <f>VLOOKUP(First_Validations__2[[#This Row],[CountryReq]],Last_Validations[],COLUMNS($B:C)+1,FALSE)</f>
        <v>Seychelles</v>
      </c>
      <c r="W1087" s="36">
        <f>VLOOKUP(First_Validations__2[[#This Row],[CountryReq]],Last_Validations[],COLUMNS($B:D)+1,FALSE)</f>
        <v>1</v>
      </c>
      <c r="X1087" s="36">
        <f>VLOOKUP(First_Validations__2[[#This Row],[CountryReq]],Last_Validations[],COLUMNS($B:E)+1,FALSE)</f>
        <v>39</v>
      </c>
      <c r="Y1087" s="36" t="str">
        <f>VLOOKUP(First_Validations__2[[#This Row],[CountryReq]],Last_Validations[],COLUMNS($B:F)+1,FALSE)</f>
        <v>Seychelles: 2018</v>
      </c>
      <c r="Z1087" s="36" t="str">
        <f>VLOOKUP(First_Validations__2[[#This Row],[CountryReq]],Last_Validations[],COLUMNS($B:G)+1,FALSE)</f>
        <v>SYC</v>
      </c>
      <c r="AA1087" s="36" t="str">
        <f>VLOOKUP(First_Validations__2[[#This Row],[CountryReq]],Last_Validations[],COLUMNS($B:H)+1,FALSE)</f>
        <v>Seychelles</v>
      </c>
      <c r="AB1087" s="36" t="str">
        <f>VLOOKUP(First_Validations__2[[#This Row],[CountryReq]],Last_Validations[],COLUMNS($B:I)+1,FALSE)</f>
        <v>https://eiti.org/BD/2018-49</v>
      </c>
      <c r="AC1087" s="36" t="str">
        <f>VLOOKUP(First_Validations__2[[#This Row],[CountryReq]],Last_Validations[],COLUMNS($B:J)+1,FALSE)</f>
        <v>https://eiti.org/document/seychelles-validation-2018</v>
      </c>
      <c r="AD1087" s="36">
        <f>VLOOKUP(First_Validations__2[[#This Row],[CountryReq]],Last_Validations[],COLUMNS($B:K)+1,FALSE)</f>
        <v>2018</v>
      </c>
      <c r="AE1087" s="36">
        <f>VLOOKUP(First_Validations__2[[#This Row],[CountryReq]],Last_Validations[],COLUMNS($B:L)+1,FALSE)</f>
        <v>2017</v>
      </c>
      <c r="AF1087" s="36" t="str">
        <f>VLOOKUP(First_Validations__2[[#This Row],[CountryReq]],Last_Validations[],COLUMNS($B:M)+1,FALSE)</f>
        <v>Meaningful progress</v>
      </c>
      <c r="AG1087" s="36" t="str">
        <f>VLOOKUP(First_Validations__2[[#This Row],[CountryReq]],Last_Validations[],COLUMNS($B:N)+1,FALSE)</f>
        <v>In-kind revenues (#4.2)</v>
      </c>
      <c r="AH1087" s="36">
        <f>VLOOKUP(First_Validations__2[[#This Row],[CountryReq]],Last_Validations[],COLUMNS($B:O)+1,FALSE)</f>
        <v>0</v>
      </c>
      <c r="AI1087" s="36" t="str">
        <f>VLOOKUP(First_Validations__2[[#This Row],[CountryReq]],Last_Validations[],COLUMNS($B:P)+1,FALSE)</f>
        <v>Not applicable</v>
      </c>
      <c r="AJ1087" s="36" t="str">
        <f>VLOOKUP(First_Validations__2[[#This Row],[CountryReq]],Last_Validations[],COLUMNS($B:Q)+1,FALSE)</f>
        <v>There is no production and thus no in-kind revenue collected by the government. The requirement on in-kind revenues is therefore not applicable to Seychelles.</v>
      </c>
      <c r="AK1087" s="36" t="str">
        <f>VLOOKUP(First_Validations__2[[#This Row],[CountryReq]],Last_Validations[],COLUMNS($B:R)+1,FALSE)</f>
        <v>https://eiti.org/document/seychelles-validation-2018</v>
      </c>
      <c r="AL1087" s="36" t="str">
        <f>VLOOKUP(First_Validations__2[[#This Row],[CountryReq]],Last_Validations[],COLUMNS($B:S)+1,FALSE)</f>
        <v>http://www.petroseychelles.com/index.php/seiti</v>
      </c>
      <c r="AM1087" s="36" t="str">
        <f>VLOOKUP(First_Validations__2[[#This Row],[CountryReq]],Last_Validations[],COLUMNS($B:T)+1,FALSE)</f>
        <v>https://eiti.org/api/v1.0/score_data/39</v>
      </c>
      <c r="AN1087" s="36" t="str">
        <f>IF(First_Validations__2[[#This Row],[FirstValidation.Country: Year]]=First_Validations__2[[#This Row],[Country: Year]],"First","Second / Last")</f>
        <v>First</v>
      </c>
      <c r="AO1087" s="36">
        <f>IF(AND(First_Validations__2[[#This Row],[FirstValidation.Validation score]]&lt;5,First_Validations__2[[#This Row],[FirstValidation.Validation score]]&gt;1),1,0)</f>
        <v>0</v>
      </c>
      <c r="AP1087" s="36">
        <f>First_Validations__2[[#This Row],[Validation score]]-First_Validations__2[[#This Row],[FirstValidation.Validation score]]</f>
        <v>0</v>
      </c>
      <c r="AQ1087" s="36">
        <f>IF(AND(First_Validations__2[[#This Row],[Corrective action]]=1,First_Validations__2[[#This Row],[Validation score]]&lt;5,First_Validations__2[[#This Row],[Validation score]]&gt;1),1,0)</f>
        <v>0</v>
      </c>
      <c r="AR1087" s="36">
        <f>IF(AND(First_Validations__2[[#This Row],[Corrective action]]=1,OR(First_Validations__2[[#This Row],[Validation score]]&gt;4,First_Validations__2[[#This Row],[Validation score]]&lt;2)),1,0)</f>
        <v>0</v>
      </c>
      <c r="AS10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7" s="36" t="str">
        <f>VLOOKUP(First_Validations__2[[#This Row],[Requirement ('#)]],Requirements[[Requirements]:[Categories2]],2,FALSE)</f>
        <v>Revenue collection</v>
      </c>
    </row>
    <row r="1088" spans="2:46">
      <c r="B1088" s="34" t="s">
        <v>1615</v>
      </c>
      <c r="C1088" s="34">
        <v>1</v>
      </c>
      <c r="D1088" s="34">
        <v>39</v>
      </c>
      <c r="E1088" s="34" t="s">
        <v>1113</v>
      </c>
      <c r="F1088" s="34" t="s">
        <v>1616</v>
      </c>
      <c r="G1088" s="34" t="s">
        <v>1615</v>
      </c>
      <c r="H1088" s="34" t="s">
        <v>1114</v>
      </c>
      <c r="I1088" s="34" t="s">
        <v>1115</v>
      </c>
      <c r="J1088" s="34">
        <v>2018</v>
      </c>
      <c r="K1088" s="34">
        <v>2017</v>
      </c>
      <c r="L1088" s="34" t="s">
        <v>1767</v>
      </c>
      <c r="M1088" s="34" t="s">
        <v>1797</v>
      </c>
      <c r="N1088" s="34">
        <v>4</v>
      </c>
      <c r="O1088" s="34" t="s">
        <v>1767</v>
      </c>
      <c r="P1088" s="34" t="s">
        <v>1127</v>
      </c>
      <c r="Q1088" s="34" t="s">
        <v>1115</v>
      </c>
      <c r="R1088" s="34" t="s">
        <v>1617</v>
      </c>
      <c r="S1088" s="34" t="s">
        <v>1869</v>
      </c>
      <c r="T1088" s="34" t="s">
        <v>3025</v>
      </c>
      <c r="U1088" s="36" t="str">
        <f>VLOOKUP(First_Validations__2[[#This Row],[CountryReq]],Last_Validations[],COLUMNS($B:B)+1,FALSE)</f>
        <v>Seychelles: 2018</v>
      </c>
      <c r="V1088" s="36" t="str">
        <f>VLOOKUP(First_Validations__2[[#This Row],[CountryReq]],Last_Validations[],COLUMNS($B:C)+1,FALSE)</f>
        <v>Seychelles</v>
      </c>
      <c r="W1088" s="36">
        <f>VLOOKUP(First_Validations__2[[#This Row],[CountryReq]],Last_Validations[],COLUMNS($B:D)+1,FALSE)</f>
        <v>1</v>
      </c>
      <c r="X1088" s="36">
        <f>VLOOKUP(First_Validations__2[[#This Row],[CountryReq]],Last_Validations[],COLUMNS($B:E)+1,FALSE)</f>
        <v>39</v>
      </c>
      <c r="Y1088" s="36" t="str">
        <f>VLOOKUP(First_Validations__2[[#This Row],[CountryReq]],Last_Validations[],COLUMNS($B:F)+1,FALSE)</f>
        <v>Seychelles: 2018</v>
      </c>
      <c r="Z1088" s="36" t="str">
        <f>VLOOKUP(First_Validations__2[[#This Row],[CountryReq]],Last_Validations[],COLUMNS($B:G)+1,FALSE)</f>
        <v>SYC</v>
      </c>
      <c r="AA1088" s="36" t="str">
        <f>VLOOKUP(First_Validations__2[[#This Row],[CountryReq]],Last_Validations[],COLUMNS($B:H)+1,FALSE)</f>
        <v>Seychelles</v>
      </c>
      <c r="AB1088" s="36" t="str">
        <f>VLOOKUP(First_Validations__2[[#This Row],[CountryReq]],Last_Validations[],COLUMNS($B:I)+1,FALSE)</f>
        <v>https://eiti.org/BD/2018-49</v>
      </c>
      <c r="AC1088" s="36" t="str">
        <f>VLOOKUP(First_Validations__2[[#This Row],[CountryReq]],Last_Validations[],COLUMNS($B:J)+1,FALSE)</f>
        <v>https://eiti.org/document/seychelles-validation-2018</v>
      </c>
      <c r="AD1088" s="36">
        <f>VLOOKUP(First_Validations__2[[#This Row],[CountryReq]],Last_Validations[],COLUMNS($B:K)+1,FALSE)</f>
        <v>2018</v>
      </c>
      <c r="AE1088" s="36">
        <f>VLOOKUP(First_Validations__2[[#This Row],[CountryReq]],Last_Validations[],COLUMNS($B:L)+1,FALSE)</f>
        <v>2017</v>
      </c>
      <c r="AF1088" s="36" t="str">
        <f>VLOOKUP(First_Validations__2[[#This Row],[CountryReq]],Last_Validations[],COLUMNS($B:M)+1,FALSE)</f>
        <v>Meaningful progress</v>
      </c>
      <c r="AG1088" s="36" t="str">
        <f>VLOOKUP(First_Validations__2[[#This Row],[CountryReq]],Last_Validations[],COLUMNS($B:N)+1,FALSE)</f>
        <v>State participation (#2.6)</v>
      </c>
      <c r="AH1088" s="36">
        <f>VLOOKUP(First_Validations__2[[#This Row],[CountryReq]],Last_Validations[],COLUMNS($B:O)+1,FALSE)</f>
        <v>4</v>
      </c>
      <c r="AI1088" s="36" t="str">
        <f>VLOOKUP(First_Validations__2[[#This Row],[CountryReq]],Last_Validations[],COLUMNS($B:P)+1,FALSE)</f>
        <v>Meaningful progress</v>
      </c>
      <c r="AJ1088" s="36" t="str">
        <f>VLOOKUP(First_Validations__2[[#This Row],[CountryReq]],Last_Validations[],COLUMNS($B:Q)+1,FALSE)</f>
        <v xml:space="preserve">The EITI Report provides an explanation of the prevailing rules and practices regarding the financial relationship between the government and SOEs. There is however some lack of clarity related to the prevailing rules and practices regarding the financial relationship between the two of the SOEs (SEYPEC and PetroSeychelles). </v>
      </c>
      <c r="AK1088" s="36" t="str">
        <f>VLOOKUP(First_Validations__2[[#This Row],[CountryReq]],Last_Validations[],COLUMNS($B:R)+1,FALSE)</f>
        <v>https://eiti.org/document/seychelles-validation-2018</v>
      </c>
      <c r="AL1088" s="36" t="str">
        <f>VLOOKUP(First_Validations__2[[#This Row],[CountryReq]],Last_Validations[],COLUMNS($B:S)+1,FALSE)</f>
        <v>http://www.petroseychelles.com/index.php/seiti</v>
      </c>
      <c r="AM1088" s="36" t="str">
        <f>VLOOKUP(First_Validations__2[[#This Row],[CountryReq]],Last_Validations[],COLUMNS($B:T)+1,FALSE)</f>
        <v>https://eiti.org/api/v1.0/score_data/39</v>
      </c>
      <c r="AN1088" s="36" t="str">
        <f>IF(First_Validations__2[[#This Row],[FirstValidation.Country: Year]]=First_Validations__2[[#This Row],[Country: Year]],"First","Second / Last")</f>
        <v>First</v>
      </c>
      <c r="AO1088" s="36">
        <f>IF(AND(First_Validations__2[[#This Row],[FirstValidation.Validation score]]&lt;5,First_Validations__2[[#This Row],[FirstValidation.Validation score]]&gt;1),1,0)</f>
        <v>1</v>
      </c>
      <c r="AP1088" s="36">
        <f>First_Validations__2[[#This Row],[Validation score]]-First_Validations__2[[#This Row],[FirstValidation.Validation score]]</f>
        <v>0</v>
      </c>
      <c r="AQ1088" s="36">
        <f>IF(AND(First_Validations__2[[#This Row],[Corrective action]]=1,First_Validations__2[[#This Row],[Validation score]]&lt;5,First_Validations__2[[#This Row],[Validation score]]&gt;1),1,0)</f>
        <v>1</v>
      </c>
      <c r="AR1088" s="36">
        <f>IF(AND(First_Validations__2[[#This Row],[Corrective action]]=1,OR(First_Validations__2[[#This Row],[Validation score]]&gt;4,First_Validations__2[[#This Row],[Validation score]]&lt;2)),1,0)</f>
        <v>0</v>
      </c>
      <c r="AS10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8" s="36" t="str">
        <f>VLOOKUP(First_Validations__2[[#This Row],[Requirement ('#)]],Requirements[[Requirements]:[Categories2]],2,FALSE)</f>
        <v>Licenses and contracts</v>
      </c>
    </row>
    <row r="1089" spans="2:46">
      <c r="B1089" s="34" t="s">
        <v>1615</v>
      </c>
      <c r="C1089" s="34">
        <v>1</v>
      </c>
      <c r="D1089" s="34">
        <v>39</v>
      </c>
      <c r="E1089" s="34" t="s">
        <v>1113</v>
      </c>
      <c r="F1089" s="34" t="s">
        <v>1616</v>
      </c>
      <c r="G1089" s="34" t="s">
        <v>1615</v>
      </c>
      <c r="H1089" s="34" t="s">
        <v>1114</v>
      </c>
      <c r="I1089" s="34" t="s">
        <v>1115</v>
      </c>
      <c r="J1089" s="34">
        <v>2018</v>
      </c>
      <c r="K1089" s="34">
        <v>2017</v>
      </c>
      <c r="L1089" s="34" t="s">
        <v>1767</v>
      </c>
      <c r="M1089" s="34" t="s">
        <v>1795</v>
      </c>
      <c r="N1089" s="34">
        <v>1</v>
      </c>
      <c r="O1089" s="34" t="s">
        <v>1796</v>
      </c>
      <c r="P1089" s="34" t="s">
        <v>1126</v>
      </c>
      <c r="Q1089" s="34" t="s">
        <v>1115</v>
      </c>
      <c r="R1089" s="34" t="s">
        <v>1617</v>
      </c>
      <c r="S1089" s="34" t="s">
        <v>1869</v>
      </c>
      <c r="T1089" s="34" t="s">
        <v>3028</v>
      </c>
      <c r="U1089" s="36" t="str">
        <f>VLOOKUP(First_Validations__2[[#This Row],[CountryReq]],Last_Validations[],COLUMNS($B:B)+1,FALSE)</f>
        <v>Seychelles: 2018</v>
      </c>
      <c r="V1089" s="36" t="str">
        <f>VLOOKUP(First_Validations__2[[#This Row],[CountryReq]],Last_Validations[],COLUMNS($B:C)+1,FALSE)</f>
        <v>Seychelles</v>
      </c>
      <c r="W1089" s="36">
        <f>VLOOKUP(First_Validations__2[[#This Row],[CountryReq]],Last_Validations[],COLUMNS($B:D)+1,FALSE)</f>
        <v>1</v>
      </c>
      <c r="X1089" s="36">
        <f>VLOOKUP(First_Validations__2[[#This Row],[CountryReq]],Last_Validations[],COLUMNS($B:E)+1,FALSE)</f>
        <v>39</v>
      </c>
      <c r="Y1089" s="36" t="str">
        <f>VLOOKUP(First_Validations__2[[#This Row],[CountryReq]],Last_Validations[],COLUMNS($B:F)+1,FALSE)</f>
        <v>Seychelles: 2018</v>
      </c>
      <c r="Z1089" s="36" t="str">
        <f>VLOOKUP(First_Validations__2[[#This Row],[CountryReq]],Last_Validations[],COLUMNS($B:G)+1,FALSE)</f>
        <v>SYC</v>
      </c>
      <c r="AA1089" s="36" t="str">
        <f>VLOOKUP(First_Validations__2[[#This Row],[CountryReq]],Last_Validations[],COLUMNS($B:H)+1,FALSE)</f>
        <v>Seychelles</v>
      </c>
      <c r="AB1089" s="36" t="str">
        <f>VLOOKUP(First_Validations__2[[#This Row],[CountryReq]],Last_Validations[],COLUMNS($B:I)+1,FALSE)</f>
        <v>https://eiti.org/BD/2018-49</v>
      </c>
      <c r="AC1089" s="36" t="str">
        <f>VLOOKUP(First_Validations__2[[#This Row],[CountryReq]],Last_Validations[],COLUMNS($B:J)+1,FALSE)</f>
        <v>https://eiti.org/document/seychelles-validation-2018</v>
      </c>
      <c r="AD1089" s="36">
        <f>VLOOKUP(First_Validations__2[[#This Row],[CountryReq]],Last_Validations[],COLUMNS($B:K)+1,FALSE)</f>
        <v>2018</v>
      </c>
      <c r="AE1089" s="36">
        <f>VLOOKUP(First_Validations__2[[#This Row],[CountryReq]],Last_Validations[],COLUMNS($B:L)+1,FALSE)</f>
        <v>2017</v>
      </c>
      <c r="AF1089" s="36" t="str">
        <f>VLOOKUP(First_Validations__2[[#This Row],[CountryReq]],Last_Validations[],COLUMNS($B:M)+1,FALSE)</f>
        <v>Meaningful progress</v>
      </c>
      <c r="AG1089" s="36" t="str">
        <f>VLOOKUP(First_Validations__2[[#This Row],[CountryReq]],Last_Validations[],COLUMNS($B:N)+1,FALSE)</f>
        <v>Beneficial ownership (#2.5)</v>
      </c>
      <c r="AH1089" s="36">
        <f>VLOOKUP(First_Validations__2[[#This Row],[CountryReq]],Last_Validations[],COLUMNS($B:O)+1,FALSE)</f>
        <v>1</v>
      </c>
      <c r="AI1089" s="36" t="str">
        <f>VLOOKUP(First_Validations__2[[#This Row],[CountryReq]],Last_Validations[],COLUMNS($B:P)+1,FALSE)</f>
        <v>Not required (recommended)</v>
      </c>
      <c r="AJ1089" s="36" t="str">
        <f>VLOOKUP(First_Validations__2[[#This Row],[CountryReq]],Last_Validations[],COLUMNS($B:Q)+1,FALSE)</f>
        <v>Seychelles has published a beneficial ownership disclosure roadmap and requested reporting entities to disclose their ultimate owners. It is encouraging that the MSG has decided to collect ownership information and has tasked the IA with recommending a definition of beneficial ownership</v>
      </c>
      <c r="AK1089" s="36" t="str">
        <f>VLOOKUP(First_Validations__2[[#This Row],[CountryReq]],Last_Validations[],COLUMNS($B:R)+1,FALSE)</f>
        <v>https://eiti.org/document/seychelles-validation-2018</v>
      </c>
      <c r="AL1089" s="36" t="str">
        <f>VLOOKUP(First_Validations__2[[#This Row],[CountryReq]],Last_Validations[],COLUMNS($B:S)+1,FALSE)</f>
        <v>http://www.petroseychelles.com/index.php/seiti</v>
      </c>
      <c r="AM1089" s="36" t="str">
        <f>VLOOKUP(First_Validations__2[[#This Row],[CountryReq]],Last_Validations[],COLUMNS($B:T)+1,FALSE)</f>
        <v>https://eiti.org/api/v1.0/score_data/39</v>
      </c>
      <c r="AN1089" s="36" t="str">
        <f>IF(First_Validations__2[[#This Row],[FirstValidation.Country: Year]]=First_Validations__2[[#This Row],[Country: Year]],"First","Second / Last")</f>
        <v>First</v>
      </c>
      <c r="AO1089" s="36">
        <f>IF(AND(First_Validations__2[[#This Row],[FirstValidation.Validation score]]&lt;5,First_Validations__2[[#This Row],[FirstValidation.Validation score]]&gt;1),1,0)</f>
        <v>0</v>
      </c>
      <c r="AP1089" s="36">
        <f>First_Validations__2[[#This Row],[Validation score]]-First_Validations__2[[#This Row],[FirstValidation.Validation score]]</f>
        <v>0</v>
      </c>
      <c r="AQ1089" s="36">
        <f>IF(AND(First_Validations__2[[#This Row],[Corrective action]]=1,First_Validations__2[[#This Row],[Validation score]]&lt;5,First_Validations__2[[#This Row],[Validation score]]&gt;1),1,0)</f>
        <v>0</v>
      </c>
      <c r="AR1089" s="36">
        <f>IF(AND(First_Validations__2[[#This Row],[Corrective action]]=1,OR(First_Validations__2[[#This Row],[Validation score]]&gt;4,First_Validations__2[[#This Row],[Validation score]]&lt;2)),1,0)</f>
        <v>0</v>
      </c>
      <c r="AS10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89" s="36" t="str">
        <f>VLOOKUP(First_Validations__2[[#This Row],[Requirement ('#)]],Requirements[[Requirements]:[Categories2]],2,FALSE)</f>
        <v>Licenses and contracts</v>
      </c>
    </row>
    <row r="1090" spans="2:46">
      <c r="B1090" s="34" t="s">
        <v>1615</v>
      </c>
      <c r="C1090" s="34">
        <v>1</v>
      </c>
      <c r="D1090" s="34">
        <v>39</v>
      </c>
      <c r="E1090" s="34" t="s">
        <v>1113</v>
      </c>
      <c r="F1090" s="34" t="s">
        <v>1616</v>
      </c>
      <c r="G1090" s="34" t="s">
        <v>1615</v>
      </c>
      <c r="H1090" s="34" t="s">
        <v>1114</v>
      </c>
      <c r="I1090" s="34" t="s">
        <v>1115</v>
      </c>
      <c r="J1090" s="34">
        <v>2018</v>
      </c>
      <c r="K1090" s="34">
        <v>2017</v>
      </c>
      <c r="L1090" s="34" t="s">
        <v>1767</v>
      </c>
      <c r="M1090" s="34" t="s">
        <v>1800</v>
      </c>
      <c r="N1090" s="34">
        <v>0</v>
      </c>
      <c r="O1090" s="34" t="s">
        <v>4</v>
      </c>
      <c r="P1090" s="34" t="s">
        <v>1129</v>
      </c>
      <c r="Q1090" s="34" t="s">
        <v>1115</v>
      </c>
      <c r="R1090" s="34" t="s">
        <v>1617</v>
      </c>
      <c r="S1090" s="34" t="s">
        <v>1869</v>
      </c>
      <c r="T1090" s="34" t="s">
        <v>3031</v>
      </c>
      <c r="U1090" s="36" t="str">
        <f>VLOOKUP(First_Validations__2[[#This Row],[CountryReq]],Last_Validations[],COLUMNS($B:B)+1,FALSE)</f>
        <v>Seychelles: 2018</v>
      </c>
      <c r="V1090" s="36" t="str">
        <f>VLOOKUP(First_Validations__2[[#This Row],[CountryReq]],Last_Validations[],COLUMNS($B:C)+1,FALSE)</f>
        <v>Seychelles</v>
      </c>
      <c r="W1090" s="36">
        <f>VLOOKUP(First_Validations__2[[#This Row],[CountryReq]],Last_Validations[],COLUMNS($B:D)+1,FALSE)</f>
        <v>1</v>
      </c>
      <c r="X1090" s="36">
        <f>VLOOKUP(First_Validations__2[[#This Row],[CountryReq]],Last_Validations[],COLUMNS($B:E)+1,FALSE)</f>
        <v>39</v>
      </c>
      <c r="Y1090" s="36" t="str">
        <f>VLOOKUP(First_Validations__2[[#This Row],[CountryReq]],Last_Validations[],COLUMNS($B:F)+1,FALSE)</f>
        <v>Seychelles: 2018</v>
      </c>
      <c r="Z1090" s="36" t="str">
        <f>VLOOKUP(First_Validations__2[[#This Row],[CountryReq]],Last_Validations[],COLUMNS($B:G)+1,FALSE)</f>
        <v>SYC</v>
      </c>
      <c r="AA1090" s="36" t="str">
        <f>VLOOKUP(First_Validations__2[[#This Row],[CountryReq]],Last_Validations[],COLUMNS($B:H)+1,FALSE)</f>
        <v>Seychelles</v>
      </c>
      <c r="AB1090" s="36" t="str">
        <f>VLOOKUP(First_Validations__2[[#This Row],[CountryReq]],Last_Validations[],COLUMNS($B:I)+1,FALSE)</f>
        <v>https://eiti.org/BD/2018-49</v>
      </c>
      <c r="AC1090" s="36" t="str">
        <f>VLOOKUP(First_Validations__2[[#This Row],[CountryReq]],Last_Validations[],COLUMNS($B:J)+1,FALSE)</f>
        <v>https://eiti.org/document/seychelles-validation-2018</v>
      </c>
      <c r="AD1090" s="36">
        <f>VLOOKUP(First_Validations__2[[#This Row],[CountryReq]],Last_Validations[],COLUMNS($B:K)+1,FALSE)</f>
        <v>2018</v>
      </c>
      <c r="AE1090" s="36">
        <f>VLOOKUP(First_Validations__2[[#This Row],[CountryReq]],Last_Validations[],COLUMNS($B:L)+1,FALSE)</f>
        <v>2017</v>
      </c>
      <c r="AF1090" s="36" t="str">
        <f>VLOOKUP(First_Validations__2[[#This Row],[CountryReq]],Last_Validations[],COLUMNS($B:M)+1,FALSE)</f>
        <v>Meaningful progress</v>
      </c>
      <c r="AG1090" s="36" t="str">
        <f>VLOOKUP(First_Validations__2[[#This Row],[CountryReq]],Last_Validations[],COLUMNS($B:N)+1,FALSE)</f>
        <v>Production data (#3.2)</v>
      </c>
      <c r="AH1090" s="36">
        <f>VLOOKUP(First_Validations__2[[#This Row],[CountryReq]],Last_Validations[],COLUMNS($B:O)+1,FALSE)</f>
        <v>0</v>
      </c>
      <c r="AI1090" s="36" t="str">
        <f>VLOOKUP(First_Validations__2[[#This Row],[CountryReq]],Last_Validations[],COLUMNS($B:P)+1,FALSE)</f>
        <v>Not applicable</v>
      </c>
      <c r="AJ1090" s="36" t="str">
        <f>VLOOKUP(First_Validations__2[[#This Row],[CountryReq]],Last_Validations[],COLUMNS($B:Q)+1,FALSE)</f>
        <v>There is currently no production in the petroleum sector. The 2015-16 EITI Report provides production data on volumes and values from quarrying activities are provided by commodity and by company.</v>
      </c>
      <c r="AK1090" s="36" t="str">
        <f>VLOOKUP(First_Validations__2[[#This Row],[CountryReq]],Last_Validations[],COLUMNS($B:R)+1,FALSE)</f>
        <v>https://eiti.org/document/seychelles-validation-2018</v>
      </c>
      <c r="AL1090" s="36" t="str">
        <f>VLOOKUP(First_Validations__2[[#This Row],[CountryReq]],Last_Validations[],COLUMNS($B:S)+1,FALSE)</f>
        <v>http://www.petroseychelles.com/index.php/seiti</v>
      </c>
      <c r="AM1090" s="36" t="str">
        <f>VLOOKUP(First_Validations__2[[#This Row],[CountryReq]],Last_Validations[],COLUMNS($B:T)+1,FALSE)</f>
        <v>https://eiti.org/api/v1.0/score_data/39</v>
      </c>
      <c r="AN1090" s="36" t="str">
        <f>IF(First_Validations__2[[#This Row],[FirstValidation.Country: Year]]=First_Validations__2[[#This Row],[Country: Year]],"First","Second / Last")</f>
        <v>First</v>
      </c>
      <c r="AO1090" s="36">
        <f>IF(AND(First_Validations__2[[#This Row],[FirstValidation.Validation score]]&lt;5,First_Validations__2[[#This Row],[FirstValidation.Validation score]]&gt;1),1,0)</f>
        <v>0</v>
      </c>
      <c r="AP1090" s="36">
        <f>First_Validations__2[[#This Row],[Validation score]]-First_Validations__2[[#This Row],[FirstValidation.Validation score]]</f>
        <v>0</v>
      </c>
      <c r="AQ1090" s="36">
        <f>IF(AND(First_Validations__2[[#This Row],[Corrective action]]=1,First_Validations__2[[#This Row],[Validation score]]&lt;5,First_Validations__2[[#This Row],[Validation score]]&gt;1),1,0)</f>
        <v>0</v>
      </c>
      <c r="AR1090" s="36">
        <f>IF(AND(First_Validations__2[[#This Row],[Corrective action]]=1,OR(First_Validations__2[[#This Row],[Validation score]]&gt;4,First_Validations__2[[#This Row],[Validation score]]&lt;2)),1,0)</f>
        <v>0</v>
      </c>
      <c r="AS10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0" s="36" t="str">
        <f>VLOOKUP(First_Validations__2[[#This Row],[Requirement ('#)]],Requirements[[Requirements]:[Categories2]],2,FALSE)</f>
        <v>Monitoring production</v>
      </c>
    </row>
    <row r="1091" spans="2:46">
      <c r="B1091" s="34" t="s">
        <v>1615</v>
      </c>
      <c r="C1091" s="34">
        <v>1</v>
      </c>
      <c r="D1091" s="34">
        <v>39</v>
      </c>
      <c r="E1091" s="34" t="s">
        <v>1113</v>
      </c>
      <c r="F1091" s="34" t="s">
        <v>1616</v>
      </c>
      <c r="G1091" s="34" t="s">
        <v>1615</v>
      </c>
      <c r="H1091" s="34" t="s">
        <v>1114</v>
      </c>
      <c r="I1091" s="34" t="s">
        <v>1115</v>
      </c>
      <c r="J1091" s="34">
        <v>2018</v>
      </c>
      <c r="K1091" s="34">
        <v>2017</v>
      </c>
      <c r="L1091" s="34" t="s">
        <v>1767</v>
      </c>
      <c r="M1091" s="34" t="s">
        <v>1799</v>
      </c>
      <c r="N1091" s="34">
        <v>5</v>
      </c>
      <c r="O1091" s="34" t="s">
        <v>1768</v>
      </c>
      <c r="P1091" s="34" t="s">
        <v>1128</v>
      </c>
      <c r="Q1091" s="34" t="s">
        <v>1115</v>
      </c>
      <c r="R1091" s="34" t="s">
        <v>1617</v>
      </c>
      <c r="S1091" s="34" t="s">
        <v>1869</v>
      </c>
      <c r="T1091" s="34" t="s">
        <v>3026</v>
      </c>
      <c r="U1091" s="36" t="str">
        <f>VLOOKUP(First_Validations__2[[#This Row],[CountryReq]],Last_Validations[],COLUMNS($B:B)+1,FALSE)</f>
        <v>Seychelles: 2018</v>
      </c>
      <c r="V1091" s="36" t="str">
        <f>VLOOKUP(First_Validations__2[[#This Row],[CountryReq]],Last_Validations[],COLUMNS($B:C)+1,FALSE)</f>
        <v>Seychelles</v>
      </c>
      <c r="W1091" s="36">
        <f>VLOOKUP(First_Validations__2[[#This Row],[CountryReq]],Last_Validations[],COLUMNS($B:D)+1,FALSE)</f>
        <v>1</v>
      </c>
      <c r="X1091" s="36">
        <f>VLOOKUP(First_Validations__2[[#This Row],[CountryReq]],Last_Validations[],COLUMNS($B:E)+1,FALSE)</f>
        <v>39</v>
      </c>
      <c r="Y1091" s="36" t="str">
        <f>VLOOKUP(First_Validations__2[[#This Row],[CountryReq]],Last_Validations[],COLUMNS($B:F)+1,FALSE)</f>
        <v>Seychelles: 2018</v>
      </c>
      <c r="Z1091" s="36" t="str">
        <f>VLOOKUP(First_Validations__2[[#This Row],[CountryReq]],Last_Validations[],COLUMNS($B:G)+1,FALSE)</f>
        <v>SYC</v>
      </c>
      <c r="AA1091" s="36" t="str">
        <f>VLOOKUP(First_Validations__2[[#This Row],[CountryReq]],Last_Validations[],COLUMNS($B:H)+1,FALSE)</f>
        <v>Seychelles</v>
      </c>
      <c r="AB1091" s="36" t="str">
        <f>VLOOKUP(First_Validations__2[[#This Row],[CountryReq]],Last_Validations[],COLUMNS($B:I)+1,FALSE)</f>
        <v>https://eiti.org/BD/2018-49</v>
      </c>
      <c r="AC1091" s="36" t="str">
        <f>VLOOKUP(First_Validations__2[[#This Row],[CountryReq]],Last_Validations[],COLUMNS($B:J)+1,FALSE)</f>
        <v>https://eiti.org/document/seychelles-validation-2018</v>
      </c>
      <c r="AD1091" s="36">
        <f>VLOOKUP(First_Validations__2[[#This Row],[CountryReq]],Last_Validations[],COLUMNS($B:K)+1,FALSE)</f>
        <v>2018</v>
      </c>
      <c r="AE1091" s="36">
        <f>VLOOKUP(First_Validations__2[[#This Row],[CountryReq]],Last_Validations[],COLUMNS($B:L)+1,FALSE)</f>
        <v>2017</v>
      </c>
      <c r="AF1091" s="36" t="str">
        <f>VLOOKUP(First_Validations__2[[#This Row],[CountryReq]],Last_Validations[],COLUMNS($B:M)+1,FALSE)</f>
        <v>Meaningful progress</v>
      </c>
      <c r="AG1091" s="36" t="str">
        <f>VLOOKUP(First_Validations__2[[#This Row],[CountryReq]],Last_Validations[],COLUMNS($B:N)+1,FALSE)</f>
        <v>Exploration data (#3.1)</v>
      </c>
      <c r="AH1091" s="36">
        <f>VLOOKUP(First_Validations__2[[#This Row],[CountryReq]],Last_Validations[],COLUMNS($B:O)+1,FALSE)</f>
        <v>5</v>
      </c>
      <c r="AI1091" s="36" t="str">
        <f>VLOOKUP(First_Validations__2[[#This Row],[CountryReq]],Last_Validations[],COLUMNS($B:P)+1,FALSE)</f>
        <v>Satisfactory progress</v>
      </c>
      <c r="AJ1091" s="36" t="str">
        <f>VLOOKUP(First_Validations__2[[#This Row],[CountryReq]],Last_Validations[],COLUMNS($B:Q)+1,FALSE)</f>
        <v xml:space="preserve">The PetroSeychelles website provides information on petroleum exploration activities. Further details on the extractive sectors including exploration activities is provided in the 2015-16 EITI Report. </v>
      </c>
      <c r="AK1091" s="36" t="str">
        <f>VLOOKUP(First_Validations__2[[#This Row],[CountryReq]],Last_Validations[],COLUMNS($B:R)+1,FALSE)</f>
        <v>https://eiti.org/document/seychelles-validation-2018</v>
      </c>
      <c r="AL1091" s="36" t="str">
        <f>VLOOKUP(First_Validations__2[[#This Row],[CountryReq]],Last_Validations[],COLUMNS($B:S)+1,FALSE)</f>
        <v>http://www.petroseychelles.com/index.php/seiti</v>
      </c>
      <c r="AM1091" s="36" t="str">
        <f>VLOOKUP(First_Validations__2[[#This Row],[CountryReq]],Last_Validations[],COLUMNS($B:T)+1,FALSE)</f>
        <v>https://eiti.org/api/v1.0/score_data/39</v>
      </c>
      <c r="AN1091" s="36" t="str">
        <f>IF(First_Validations__2[[#This Row],[FirstValidation.Country: Year]]=First_Validations__2[[#This Row],[Country: Year]],"First","Second / Last")</f>
        <v>First</v>
      </c>
      <c r="AO1091" s="36">
        <f>IF(AND(First_Validations__2[[#This Row],[FirstValidation.Validation score]]&lt;5,First_Validations__2[[#This Row],[FirstValidation.Validation score]]&gt;1),1,0)</f>
        <v>0</v>
      </c>
      <c r="AP1091" s="36">
        <f>First_Validations__2[[#This Row],[Validation score]]-First_Validations__2[[#This Row],[FirstValidation.Validation score]]</f>
        <v>0</v>
      </c>
      <c r="AQ1091" s="36">
        <f>IF(AND(First_Validations__2[[#This Row],[Corrective action]]=1,First_Validations__2[[#This Row],[Validation score]]&lt;5,First_Validations__2[[#This Row],[Validation score]]&gt;1),1,0)</f>
        <v>0</v>
      </c>
      <c r="AR1091" s="36">
        <f>IF(AND(First_Validations__2[[#This Row],[Corrective action]]=1,OR(First_Validations__2[[#This Row],[Validation score]]&gt;4,First_Validations__2[[#This Row],[Validation score]]&lt;2)),1,0)</f>
        <v>0</v>
      </c>
      <c r="AS10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1" s="36" t="str">
        <f>VLOOKUP(First_Validations__2[[#This Row],[Requirement ('#)]],Requirements[[Requirements]:[Categories2]],2,FALSE)</f>
        <v>Monitoring production</v>
      </c>
    </row>
    <row r="1092" spans="2:46">
      <c r="B1092" s="34" t="s">
        <v>1615</v>
      </c>
      <c r="C1092" s="34">
        <v>1</v>
      </c>
      <c r="D1092" s="34">
        <v>39</v>
      </c>
      <c r="E1092" s="34" t="s">
        <v>1113</v>
      </c>
      <c r="F1092" s="34" t="s">
        <v>1616</v>
      </c>
      <c r="G1092" s="34" t="s">
        <v>1615</v>
      </c>
      <c r="H1092" s="34" t="s">
        <v>1114</v>
      </c>
      <c r="I1092" s="34" t="s">
        <v>1115</v>
      </c>
      <c r="J1092" s="34">
        <v>2018</v>
      </c>
      <c r="K1092" s="34">
        <v>2017</v>
      </c>
      <c r="L1092" s="34" t="s">
        <v>1767</v>
      </c>
      <c r="M1092" s="34" t="s">
        <v>1804</v>
      </c>
      <c r="N1092" s="34">
        <v>0</v>
      </c>
      <c r="O1092" s="34" t="s">
        <v>4</v>
      </c>
      <c r="P1092" s="34" t="s">
        <v>1133</v>
      </c>
      <c r="Q1092" s="34" t="s">
        <v>1115</v>
      </c>
      <c r="R1092" s="34" t="s">
        <v>1617</v>
      </c>
      <c r="S1092" s="34" t="s">
        <v>1869</v>
      </c>
      <c r="T1092" s="34" t="s">
        <v>3053</v>
      </c>
      <c r="U1092" s="36" t="str">
        <f>VLOOKUP(First_Validations__2[[#This Row],[CountryReq]],Last_Validations[],COLUMNS($B:B)+1,FALSE)</f>
        <v>Seychelles: 2018</v>
      </c>
      <c r="V1092" s="36" t="str">
        <f>VLOOKUP(First_Validations__2[[#This Row],[CountryReq]],Last_Validations[],COLUMNS($B:C)+1,FALSE)</f>
        <v>Seychelles</v>
      </c>
      <c r="W1092" s="36">
        <f>VLOOKUP(First_Validations__2[[#This Row],[CountryReq]],Last_Validations[],COLUMNS($B:D)+1,FALSE)</f>
        <v>1</v>
      </c>
      <c r="X1092" s="36">
        <f>VLOOKUP(First_Validations__2[[#This Row],[CountryReq]],Last_Validations[],COLUMNS($B:E)+1,FALSE)</f>
        <v>39</v>
      </c>
      <c r="Y1092" s="36" t="str">
        <f>VLOOKUP(First_Validations__2[[#This Row],[CountryReq]],Last_Validations[],COLUMNS($B:F)+1,FALSE)</f>
        <v>Seychelles: 2018</v>
      </c>
      <c r="Z1092" s="36" t="str">
        <f>VLOOKUP(First_Validations__2[[#This Row],[CountryReq]],Last_Validations[],COLUMNS($B:G)+1,FALSE)</f>
        <v>SYC</v>
      </c>
      <c r="AA1092" s="36" t="str">
        <f>VLOOKUP(First_Validations__2[[#This Row],[CountryReq]],Last_Validations[],COLUMNS($B:H)+1,FALSE)</f>
        <v>Seychelles</v>
      </c>
      <c r="AB1092" s="36" t="str">
        <f>VLOOKUP(First_Validations__2[[#This Row],[CountryReq]],Last_Validations[],COLUMNS($B:I)+1,FALSE)</f>
        <v>https://eiti.org/BD/2018-49</v>
      </c>
      <c r="AC1092" s="36" t="str">
        <f>VLOOKUP(First_Validations__2[[#This Row],[CountryReq]],Last_Validations[],COLUMNS($B:J)+1,FALSE)</f>
        <v>https://eiti.org/document/seychelles-validation-2018</v>
      </c>
      <c r="AD1092" s="36">
        <f>VLOOKUP(First_Validations__2[[#This Row],[CountryReq]],Last_Validations[],COLUMNS($B:K)+1,FALSE)</f>
        <v>2018</v>
      </c>
      <c r="AE1092" s="36">
        <f>VLOOKUP(First_Validations__2[[#This Row],[CountryReq]],Last_Validations[],COLUMNS($B:L)+1,FALSE)</f>
        <v>2017</v>
      </c>
      <c r="AF1092" s="36" t="str">
        <f>VLOOKUP(First_Validations__2[[#This Row],[CountryReq]],Last_Validations[],COLUMNS($B:M)+1,FALSE)</f>
        <v>Meaningful progress</v>
      </c>
      <c r="AG1092" s="36" t="str">
        <f>VLOOKUP(First_Validations__2[[#This Row],[CountryReq]],Last_Validations[],COLUMNS($B:N)+1,FALSE)</f>
        <v>Barter agreements (#4.3)</v>
      </c>
      <c r="AH1092" s="36">
        <f>VLOOKUP(First_Validations__2[[#This Row],[CountryReq]],Last_Validations[],COLUMNS($B:O)+1,FALSE)</f>
        <v>0</v>
      </c>
      <c r="AI1092" s="36" t="str">
        <f>VLOOKUP(First_Validations__2[[#This Row],[CountryReq]],Last_Validations[],COLUMNS($B:P)+1,FALSE)</f>
        <v>Not applicable</v>
      </c>
      <c r="AJ1092" s="36" t="str">
        <f>VLOOKUP(First_Validations__2[[#This Row],[CountryReq]],Last_Validations[],COLUMNS($B:Q)+1,FALSE)</f>
        <v>There is no evidence suggesting that infrastructure provisions and barter arrangements exist. The requirement on infrastructure provisions and barter arrangements is therefore not applicable to Seychelles.</v>
      </c>
      <c r="AK1092" s="36" t="str">
        <f>VLOOKUP(First_Validations__2[[#This Row],[CountryReq]],Last_Validations[],COLUMNS($B:R)+1,FALSE)</f>
        <v>https://eiti.org/document/seychelles-validation-2018</v>
      </c>
      <c r="AL1092" s="36" t="str">
        <f>VLOOKUP(First_Validations__2[[#This Row],[CountryReq]],Last_Validations[],COLUMNS($B:S)+1,FALSE)</f>
        <v>http://www.petroseychelles.com/index.php/seiti</v>
      </c>
      <c r="AM1092" s="36" t="str">
        <f>VLOOKUP(First_Validations__2[[#This Row],[CountryReq]],Last_Validations[],COLUMNS($B:T)+1,FALSE)</f>
        <v>https://eiti.org/api/v1.0/score_data/39</v>
      </c>
      <c r="AN1092" s="36" t="str">
        <f>IF(First_Validations__2[[#This Row],[FirstValidation.Country: Year]]=First_Validations__2[[#This Row],[Country: Year]],"First","Second / Last")</f>
        <v>First</v>
      </c>
      <c r="AO1092" s="36">
        <f>IF(AND(First_Validations__2[[#This Row],[FirstValidation.Validation score]]&lt;5,First_Validations__2[[#This Row],[FirstValidation.Validation score]]&gt;1),1,0)</f>
        <v>0</v>
      </c>
      <c r="AP1092" s="36">
        <f>First_Validations__2[[#This Row],[Validation score]]-First_Validations__2[[#This Row],[FirstValidation.Validation score]]</f>
        <v>0</v>
      </c>
      <c r="AQ1092" s="36">
        <f>IF(AND(First_Validations__2[[#This Row],[Corrective action]]=1,First_Validations__2[[#This Row],[Validation score]]&lt;5,First_Validations__2[[#This Row],[Validation score]]&gt;1),1,0)</f>
        <v>0</v>
      </c>
      <c r="AR1092" s="36">
        <f>IF(AND(First_Validations__2[[#This Row],[Corrective action]]=1,OR(First_Validations__2[[#This Row],[Validation score]]&gt;4,First_Validations__2[[#This Row],[Validation score]]&lt;2)),1,0)</f>
        <v>0</v>
      </c>
      <c r="AS10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2" s="36" t="str">
        <f>VLOOKUP(First_Validations__2[[#This Row],[Requirement ('#)]],Requirements[[Requirements]:[Categories2]],2,FALSE)</f>
        <v>Revenue collection</v>
      </c>
    </row>
    <row r="1093" spans="2:46">
      <c r="B1093" s="34" t="s">
        <v>1619</v>
      </c>
      <c r="C1093" s="34">
        <v>2</v>
      </c>
      <c r="D1093" s="34">
        <v>60</v>
      </c>
      <c r="E1093" s="34" t="s">
        <v>1711</v>
      </c>
      <c r="F1093" s="34" t="s">
        <v>1620</v>
      </c>
      <c r="G1093" s="34" t="s">
        <v>1619</v>
      </c>
      <c r="H1093" s="34" t="s">
        <v>1712</v>
      </c>
      <c r="I1093" s="34" t="s">
        <v>1713</v>
      </c>
      <c r="J1093" s="34">
        <v>2018</v>
      </c>
      <c r="K1093" s="34">
        <v>2018</v>
      </c>
      <c r="L1093" s="34" t="s">
        <v>1767</v>
      </c>
      <c r="M1093" s="34" t="s">
        <v>1799</v>
      </c>
      <c r="N1093" s="34">
        <v>5</v>
      </c>
      <c r="O1093" s="34" t="s">
        <v>1768</v>
      </c>
      <c r="P1093" s="34" t="s">
        <v>1726</v>
      </c>
      <c r="Q1093" s="34" t="s">
        <v>1885</v>
      </c>
      <c r="R1093" s="34" t="s">
        <v>1621</v>
      </c>
      <c r="S1093" s="34" t="s">
        <v>1886</v>
      </c>
      <c r="T1093" s="34" t="s">
        <v>3060</v>
      </c>
      <c r="U1093" s="36" t="str">
        <f>VLOOKUP(First_Validations__2[[#This Row],[CountryReq]],Last_Validations[],COLUMNS($B:B)+1,FALSE)</f>
        <v>Sierra Leone: 2018</v>
      </c>
      <c r="V1093" s="36" t="str">
        <f>VLOOKUP(First_Validations__2[[#This Row],[CountryReq]],Last_Validations[],COLUMNS($B:C)+1,FALSE)</f>
        <v>Sierra Leone</v>
      </c>
      <c r="W1093" s="36">
        <f>VLOOKUP(First_Validations__2[[#This Row],[CountryReq]],Last_Validations[],COLUMNS($B:D)+1,FALSE)</f>
        <v>2</v>
      </c>
      <c r="X1093" s="36">
        <f>VLOOKUP(First_Validations__2[[#This Row],[CountryReq]],Last_Validations[],COLUMNS($B:E)+1,FALSE)</f>
        <v>60</v>
      </c>
      <c r="Y1093" s="36" t="str">
        <f>VLOOKUP(First_Validations__2[[#This Row],[CountryReq]],Last_Validations[],COLUMNS($B:F)+1,FALSE)</f>
        <v>Sierra Leone: 2018</v>
      </c>
      <c r="Z1093" s="36" t="str">
        <f>VLOOKUP(First_Validations__2[[#This Row],[CountryReq]],Last_Validations[],COLUMNS($B:G)+1,FALSE)</f>
        <v>SLE</v>
      </c>
      <c r="AA1093" s="36" t="str">
        <f>VLOOKUP(First_Validations__2[[#This Row],[CountryReq]],Last_Validations[],COLUMNS($B:H)+1,FALSE)</f>
        <v>Sierra Leone</v>
      </c>
      <c r="AB1093" s="36" t="str">
        <f>VLOOKUP(First_Validations__2[[#This Row],[CountryReq]],Last_Validations[],COLUMNS($B:I)+1,FALSE)</f>
        <v>https://eiti.org/document/board-agreed-that-sierra-leone-has-made-meaningful-progress-in-implementing-eiti-standard</v>
      </c>
      <c r="AC1093" s="36" t="str">
        <f>VLOOKUP(First_Validations__2[[#This Row],[CountryReq]],Last_Validations[],COLUMNS($B:J)+1,FALSE)</f>
        <v>https://eiti.org/document/sierra-leone-validation-2018</v>
      </c>
      <c r="AD1093" s="36">
        <f>VLOOKUP(First_Validations__2[[#This Row],[CountryReq]],Last_Validations[],COLUMNS($B:K)+1,FALSE)</f>
        <v>2018</v>
      </c>
      <c r="AE1093" s="36">
        <f>VLOOKUP(First_Validations__2[[#This Row],[CountryReq]],Last_Validations[],COLUMNS($B:L)+1,FALSE)</f>
        <v>2018</v>
      </c>
      <c r="AF1093" s="36" t="str">
        <f>VLOOKUP(First_Validations__2[[#This Row],[CountryReq]],Last_Validations[],COLUMNS($B:M)+1,FALSE)</f>
        <v>Meaningful progress</v>
      </c>
      <c r="AG1093" s="36" t="str">
        <f>VLOOKUP(First_Validations__2[[#This Row],[CountryReq]],Last_Validations[],COLUMNS($B:N)+1,FALSE)</f>
        <v>Exploration data (#3.1)</v>
      </c>
      <c r="AH1093" s="36">
        <f>VLOOKUP(First_Validations__2[[#This Row],[CountryReq]],Last_Validations[],COLUMNS($B:O)+1,FALSE)</f>
        <v>5</v>
      </c>
      <c r="AI1093" s="36" t="str">
        <f>VLOOKUP(First_Validations__2[[#This Row],[CountryReq]],Last_Validations[],COLUMNS($B:P)+1,FALSE)</f>
        <v>Satisfactory progress</v>
      </c>
      <c r="AJ1093" s="36" t="str">
        <f>VLOOKUP(First_Validations__2[[#This Row],[CountryReq]],Last_Validations[],COLUMNS($B:Q)+1,FALSE)</f>
        <v>The 2016 EITI Report provides a general overview of the country’s extractive industries, including significant exploration activities.</v>
      </c>
      <c r="AK1093" s="36" t="str">
        <f>VLOOKUP(First_Validations__2[[#This Row],[CountryReq]],Last_Validations[],COLUMNS($B:R)+1,FALSE)</f>
        <v>https://eiti.org/BD/2019-46</v>
      </c>
      <c r="AL1093" s="36" t="str">
        <f>VLOOKUP(First_Validations__2[[#This Row],[CountryReq]],Last_Validations[],COLUMNS($B:S)+1,FALSE)</f>
        <v>http://www.sleiti.gov.sl/index.php</v>
      </c>
      <c r="AM1093" s="36" t="str">
        <f>VLOOKUP(First_Validations__2[[#This Row],[CountryReq]],Last_Validations[],COLUMNS($B:T)+1,FALSE)</f>
        <v>https://eiti.org/api/v1.0/score_data/60</v>
      </c>
      <c r="AN1093" s="36" t="str">
        <f>IF(First_Validations__2[[#This Row],[FirstValidation.Country: Year]]=First_Validations__2[[#This Row],[Country: Year]],"First","Second / Last")</f>
        <v>First</v>
      </c>
      <c r="AO1093" s="36">
        <f>IF(AND(First_Validations__2[[#This Row],[FirstValidation.Validation score]]&lt;5,First_Validations__2[[#This Row],[FirstValidation.Validation score]]&gt;1),1,0)</f>
        <v>0</v>
      </c>
      <c r="AP1093" s="36">
        <f>First_Validations__2[[#This Row],[Validation score]]-First_Validations__2[[#This Row],[FirstValidation.Validation score]]</f>
        <v>0</v>
      </c>
      <c r="AQ1093" s="36">
        <f>IF(AND(First_Validations__2[[#This Row],[Corrective action]]=1,First_Validations__2[[#This Row],[Validation score]]&lt;5,First_Validations__2[[#This Row],[Validation score]]&gt;1),1,0)</f>
        <v>0</v>
      </c>
      <c r="AR1093" s="36">
        <f>IF(AND(First_Validations__2[[#This Row],[Corrective action]]=1,OR(First_Validations__2[[#This Row],[Validation score]]&gt;4,First_Validations__2[[#This Row],[Validation score]]&lt;2)),1,0)</f>
        <v>0</v>
      </c>
      <c r="AS10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3" s="36" t="str">
        <f>VLOOKUP(First_Validations__2[[#This Row],[Requirement ('#)]],Requirements[[Requirements]:[Categories2]],2,FALSE)</f>
        <v>Monitoring production</v>
      </c>
    </row>
    <row r="1094" spans="2:46">
      <c r="B1094" s="34" t="s">
        <v>1619</v>
      </c>
      <c r="C1094" s="34">
        <v>2</v>
      </c>
      <c r="D1094" s="34">
        <v>60</v>
      </c>
      <c r="E1094" s="34" t="s">
        <v>1711</v>
      </c>
      <c r="F1094" s="34" t="s">
        <v>1620</v>
      </c>
      <c r="G1094" s="34" t="s">
        <v>1619</v>
      </c>
      <c r="H1094" s="34" t="s">
        <v>1712</v>
      </c>
      <c r="I1094" s="34" t="s">
        <v>1713</v>
      </c>
      <c r="J1094" s="34">
        <v>2018</v>
      </c>
      <c r="K1094" s="34">
        <v>2018</v>
      </c>
      <c r="L1094" s="34" t="s">
        <v>1767</v>
      </c>
      <c r="M1094" s="34" t="s">
        <v>1800</v>
      </c>
      <c r="N1094" s="34">
        <v>4</v>
      </c>
      <c r="O1094" s="34" t="s">
        <v>1767</v>
      </c>
      <c r="P1094" s="34" t="s">
        <v>1727</v>
      </c>
      <c r="Q1094" s="34" t="s">
        <v>1885</v>
      </c>
      <c r="R1094" s="34" t="s">
        <v>1621</v>
      </c>
      <c r="S1094" s="34" t="s">
        <v>1886</v>
      </c>
      <c r="T1094" s="34" t="s">
        <v>3061</v>
      </c>
      <c r="U1094" s="36" t="str">
        <f>VLOOKUP(First_Validations__2[[#This Row],[CountryReq]],Last_Validations[],COLUMNS($B:B)+1,FALSE)</f>
        <v>Sierra Leone: 2018</v>
      </c>
      <c r="V1094" s="36" t="str">
        <f>VLOOKUP(First_Validations__2[[#This Row],[CountryReq]],Last_Validations[],COLUMNS($B:C)+1,FALSE)</f>
        <v>Sierra Leone</v>
      </c>
      <c r="W1094" s="36">
        <f>VLOOKUP(First_Validations__2[[#This Row],[CountryReq]],Last_Validations[],COLUMNS($B:D)+1,FALSE)</f>
        <v>2</v>
      </c>
      <c r="X1094" s="36">
        <f>VLOOKUP(First_Validations__2[[#This Row],[CountryReq]],Last_Validations[],COLUMNS($B:E)+1,FALSE)</f>
        <v>60</v>
      </c>
      <c r="Y1094" s="36" t="str">
        <f>VLOOKUP(First_Validations__2[[#This Row],[CountryReq]],Last_Validations[],COLUMNS($B:F)+1,FALSE)</f>
        <v>Sierra Leone: 2018</v>
      </c>
      <c r="Z1094" s="36" t="str">
        <f>VLOOKUP(First_Validations__2[[#This Row],[CountryReq]],Last_Validations[],COLUMNS($B:G)+1,FALSE)</f>
        <v>SLE</v>
      </c>
      <c r="AA1094" s="36" t="str">
        <f>VLOOKUP(First_Validations__2[[#This Row],[CountryReq]],Last_Validations[],COLUMNS($B:H)+1,FALSE)</f>
        <v>Sierra Leone</v>
      </c>
      <c r="AB1094" s="36" t="str">
        <f>VLOOKUP(First_Validations__2[[#This Row],[CountryReq]],Last_Validations[],COLUMNS($B:I)+1,FALSE)</f>
        <v>https://eiti.org/document/board-agreed-that-sierra-leone-has-made-meaningful-progress-in-implementing-eiti-standard</v>
      </c>
      <c r="AC1094" s="36" t="str">
        <f>VLOOKUP(First_Validations__2[[#This Row],[CountryReq]],Last_Validations[],COLUMNS($B:J)+1,FALSE)</f>
        <v>https://eiti.org/document/sierra-leone-validation-2018</v>
      </c>
      <c r="AD1094" s="36">
        <f>VLOOKUP(First_Validations__2[[#This Row],[CountryReq]],Last_Validations[],COLUMNS($B:K)+1,FALSE)</f>
        <v>2018</v>
      </c>
      <c r="AE1094" s="36">
        <f>VLOOKUP(First_Validations__2[[#This Row],[CountryReq]],Last_Validations[],COLUMNS($B:L)+1,FALSE)</f>
        <v>2018</v>
      </c>
      <c r="AF1094" s="36" t="str">
        <f>VLOOKUP(First_Validations__2[[#This Row],[CountryReq]],Last_Validations[],COLUMNS($B:M)+1,FALSE)</f>
        <v>Meaningful progress</v>
      </c>
      <c r="AG1094" s="36" t="str">
        <f>VLOOKUP(First_Validations__2[[#This Row],[CountryReq]],Last_Validations[],COLUMNS($B:N)+1,FALSE)</f>
        <v>Production data (#3.2)</v>
      </c>
      <c r="AH1094" s="36">
        <f>VLOOKUP(First_Validations__2[[#This Row],[CountryReq]],Last_Validations[],COLUMNS($B:O)+1,FALSE)</f>
        <v>4</v>
      </c>
      <c r="AI1094" s="36" t="str">
        <f>VLOOKUP(First_Validations__2[[#This Row],[CountryReq]],Last_Validations[],COLUMNS($B:P)+1,FALSE)</f>
        <v>Meaningful progress</v>
      </c>
      <c r="AJ1094" s="36" t="str">
        <f>VLOOKUP(First_Validations__2[[#This Row],[CountryReq]],Last_Validations[],COLUMNS($B:Q)+1,FALSE)</f>
        <v>Production data for large scale mining is available for 2016. However, production from artisanal and small-scale mining was not available, although official reporting of the Bank of Sierra Leone should include such information, as cited in previous reports. Given this weakness, the overall objective of the requirement has not been met.</v>
      </c>
      <c r="AK1094" s="36" t="str">
        <f>VLOOKUP(First_Validations__2[[#This Row],[CountryReq]],Last_Validations[],COLUMNS($B:R)+1,FALSE)</f>
        <v>https://eiti.org/BD/2019-46</v>
      </c>
      <c r="AL1094" s="36" t="str">
        <f>VLOOKUP(First_Validations__2[[#This Row],[CountryReq]],Last_Validations[],COLUMNS($B:S)+1,FALSE)</f>
        <v>http://www.sleiti.gov.sl/index.php</v>
      </c>
      <c r="AM1094" s="36" t="str">
        <f>VLOOKUP(First_Validations__2[[#This Row],[CountryReq]],Last_Validations[],COLUMNS($B:T)+1,FALSE)</f>
        <v>https://eiti.org/api/v1.0/score_data/60</v>
      </c>
      <c r="AN1094" s="36" t="str">
        <f>IF(First_Validations__2[[#This Row],[FirstValidation.Country: Year]]=First_Validations__2[[#This Row],[Country: Year]],"First","Second / Last")</f>
        <v>First</v>
      </c>
      <c r="AO1094" s="36">
        <f>IF(AND(First_Validations__2[[#This Row],[FirstValidation.Validation score]]&lt;5,First_Validations__2[[#This Row],[FirstValidation.Validation score]]&gt;1),1,0)</f>
        <v>1</v>
      </c>
      <c r="AP1094" s="36">
        <f>First_Validations__2[[#This Row],[Validation score]]-First_Validations__2[[#This Row],[FirstValidation.Validation score]]</f>
        <v>0</v>
      </c>
      <c r="AQ1094" s="36">
        <f>IF(AND(First_Validations__2[[#This Row],[Corrective action]]=1,First_Validations__2[[#This Row],[Validation score]]&lt;5,First_Validations__2[[#This Row],[Validation score]]&gt;1),1,0)</f>
        <v>1</v>
      </c>
      <c r="AR1094" s="36">
        <f>IF(AND(First_Validations__2[[#This Row],[Corrective action]]=1,OR(First_Validations__2[[#This Row],[Validation score]]&gt;4,First_Validations__2[[#This Row],[Validation score]]&lt;2)),1,0)</f>
        <v>0</v>
      </c>
      <c r="AS10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4" s="36" t="str">
        <f>VLOOKUP(First_Validations__2[[#This Row],[Requirement ('#)]],Requirements[[Requirements]:[Categories2]],2,FALSE)</f>
        <v>Monitoring production</v>
      </c>
    </row>
    <row r="1095" spans="2:46">
      <c r="B1095" s="34" t="s">
        <v>1619</v>
      </c>
      <c r="C1095" s="34">
        <v>2</v>
      </c>
      <c r="D1095" s="34">
        <v>60</v>
      </c>
      <c r="E1095" s="34" t="s">
        <v>1711</v>
      </c>
      <c r="F1095" s="34" t="s">
        <v>1620</v>
      </c>
      <c r="G1095" s="34" t="s">
        <v>1619</v>
      </c>
      <c r="H1095" s="34" t="s">
        <v>1712</v>
      </c>
      <c r="I1095" s="34" t="s">
        <v>1713</v>
      </c>
      <c r="J1095" s="34">
        <v>2018</v>
      </c>
      <c r="K1095" s="34">
        <v>2018</v>
      </c>
      <c r="L1095" s="34" t="s">
        <v>1767</v>
      </c>
      <c r="M1095" s="34" t="s">
        <v>1795</v>
      </c>
      <c r="N1095" s="34">
        <v>1</v>
      </c>
      <c r="O1095" s="34" t="s">
        <v>1796</v>
      </c>
      <c r="P1095" s="34" t="s">
        <v>1724</v>
      </c>
      <c r="Q1095" s="34" t="s">
        <v>1885</v>
      </c>
      <c r="R1095" s="34" t="s">
        <v>1621</v>
      </c>
      <c r="S1095" s="34" t="s">
        <v>1886</v>
      </c>
      <c r="T1095" s="34" t="s">
        <v>3062</v>
      </c>
      <c r="U1095" s="36" t="str">
        <f>VLOOKUP(First_Validations__2[[#This Row],[CountryReq]],Last_Validations[],COLUMNS($B:B)+1,FALSE)</f>
        <v>Sierra Leone: 2018</v>
      </c>
      <c r="V1095" s="36" t="str">
        <f>VLOOKUP(First_Validations__2[[#This Row],[CountryReq]],Last_Validations[],COLUMNS($B:C)+1,FALSE)</f>
        <v>Sierra Leone</v>
      </c>
      <c r="W1095" s="36">
        <f>VLOOKUP(First_Validations__2[[#This Row],[CountryReq]],Last_Validations[],COLUMNS($B:D)+1,FALSE)</f>
        <v>2</v>
      </c>
      <c r="X1095" s="36">
        <f>VLOOKUP(First_Validations__2[[#This Row],[CountryReq]],Last_Validations[],COLUMNS($B:E)+1,FALSE)</f>
        <v>60</v>
      </c>
      <c r="Y1095" s="36" t="str">
        <f>VLOOKUP(First_Validations__2[[#This Row],[CountryReq]],Last_Validations[],COLUMNS($B:F)+1,FALSE)</f>
        <v>Sierra Leone: 2018</v>
      </c>
      <c r="Z1095" s="36" t="str">
        <f>VLOOKUP(First_Validations__2[[#This Row],[CountryReq]],Last_Validations[],COLUMNS($B:G)+1,FALSE)</f>
        <v>SLE</v>
      </c>
      <c r="AA1095" s="36" t="str">
        <f>VLOOKUP(First_Validations__2[[#This Row],[CountryReq]],Last_Validations[],COLUMNS($B:H)+1,FALSE)</f>
        <v>Sierra Leone</v>
      </c>
      <c r="AB1095" s="36" t="str">
        <f>VLOOKUP(First_Validations__2[[#This Row],[CountryReq]],Last_Validations[],COLUMNS($B:I)+1,FALSE)</f>
        <v>https://eiti.org/document/board-agreed-that-sierra-leone-has-made-meaningful-progress-in-implementing-eiti-standard</v>
      </c>
      <c r="AC1095" s="36" t="str">
        <f>VLOOKUP(First_Validations__2[[#This Row],[CountryReq]],Last_Validations[],COLUMNS($B:J)+1,FALSE)</f>
        <v>https://eiti.org/document/sierra-leone-validation-2018</v>
      </c>
      <c r="AD1095" s="36">
        <f>VLOOKUP(First_Validations__2[[#This Row],[CountryReq]],Last_Validations[],COLUMNS($B:K)+1,FALSE)</f>
        <v>2018</v>
      </c>
      <c r="AE1095" s="36">
        <f>VLOOKUP(First_Validations__2[[#This Row],[CountryReq]],Last_Validations[],COLUMNS($B:L)+1,FALSE)</f>
        <v>2018</v>
      </c>
      <c r="AF1095" s="36" t="str">
        <f>VLOOKUP(First_Validations__2[[#This Row],[CountryReq]],Last_Validations[],COLUMNS($B:M)+1,FALSE)</f>
        <v>Meaningful progress</v>
      </c>
      <c r="AG1095" s="36" t="str">
        <f>VLOOKUP(First_Validations__2[[#This Row],[CountryReq]],Last_Validations[],COLUMNS($B:N)+1,FALSE)</f>
        <v>Beneficial ownership (#2.5)</v>
      </c>
      <c r="AH1095" s="36">
        <f>VLOOKUP(First_Validations__2[[#This Row],[CountryReq]],Last_Validations[],COLUMNS($B:O)+1,FALSE)</f>
        <v>1</v>
      </c>
      <c r="AI1095" s="36" t="str">
        <f>VLOOKUP(First_Validations__2[[#This Row],[CountryReq]],Last_Validations[],COLUMNS($B:P)+1,FALSE)</f>
        <v>Not required (recommended)</v>
      </c>
      <c r="AJ1095" s="36" t="str">
        <f>VLOOKUP(First_Validations__2[[#This Row],[CountryReq]],Last_Validations[],COLUMNS($B:Q)+1,FALSE)</f>
        <v>Although the Government of Sierra Leone does not yet have a policy in place for beneficial ownership disclosure, the commitments made by the current administration show promise for the future development of policies, laws and amendments related to beneficial ownership disclosure. One company, Koidu Limited, have published its beneficial owners.</v>
      </c>
      <c r="AK1095" s="36" t="str">
        <f>VLOOKUP(First_Validations__2[[#This Row],[CountryReq]],Last_Validations[],COLUMNS($B:R)+1,FALSE)</f>
        <v>https://eiti.org/BD/2019-46</v>
      </c>
      <c r="AL1095" s="36" t="str">
        <f>VLOOKUP(First_Validations__2[[#This Row],[CountryReq]],Last_Validations[],COLUMNS($B:S)+1,FALSE)</f>
        <v>http://www.sleiti.gov.sl/index.php</v>
      </c>
      <c r="AM1095" s="36" t="str">
        <f>VLOOKUP(First_Validations__2[[#This Row],[CountryReq]],Last_Validations[],COLUMNS($B:T)+1,FALSE)</f>
        <v>https://eiti.org/api/v1.0/score_data/60</v>
      </c>
      <c r="AN1095" s="36" t="str">
        <f>IF(First_Validations__2[[#This Row],[FirstValidation.Country: Year]]=First_Validations__2[[#This Row],[Country: Year]],"First","Second / Last")</f>
        <v>First</v>
      </c>
      <c r="AO1095" s="36">
        <f>IF(AND(First_Validations__2[[#This Row],[FirstValidation.Validation score]]&lt;5,First_Validations__2[[#This Row],[FirstValidation.Validation score]]&gt;1),1,0)</f>
        <v>0</v>
      </c>
      <c r="AP1095" s="36">
        <f>First_Validations__2[[#This Row],[Validation score]]-First_Validations__2[[#This Row],[FirstValidation.Validation score]]</f>
        <v>0</v>
      </c>
      <c r="AQ1095" s="36">
        <f>IF(AND(First_Validations__2[[#This Row],[Corrective action]]=1,First_Validations__2[[#This Row],[Validation score]]&lt;5,First_Validations__2[[#This Row],[Validation score]]&gt;1),1,0)</f>
        <v>0</v>
      </c>
      <c r="AR1095" s="36">
        <f>IF(AND(First_Validations__2[[#This Row],[Corrective action]]=1,OR(First_Validations__2[[#This Row],[Validation score]]&gt;4,First_Validations__2[[#This Row],[Validation score]]&lt;2)),1,0)</f>
        <v>0</v>
      </c>
      <c r="AS10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5" s="36" t="str">
        <f>VLOOKUP(First_Validations__2[[#This Row],[Requirement ('#)]],Requirements[[Requirements]:[Categories2]],2,FALSE)</f>
        <v>Licenses and contracts</v>
      </c>
    </row>
    <row r="1096" spans="2:46">
      <c r="B1096" s="34" t="s">
        <v>1619</v>
      </c>
      <c r="C1096" s="34">
        <v>2</v>
      </c>
      <c r="D1096" s="34">
        <v>60</v>
      </c>
      <c r="E1096" s="34" t="s">
        <v>1711</v>
      </c>
      <c r="F1096" s="34" t="s">
        <v>1620</v>
      </c>
      <c r="G1096" s="34" t="s">
        <v>1619</v>
      </c>
      <c r="H1096" s="34" t="s">
        <v>1712</v>
      </c>
      <c r="I1096" s="34" t="s">
        <v>1713</v>
      </c>
      <c r="J1096" s="34">
        <v>2018</v>
      </c>
      <c r="K1096" s="34">
        <v>2018</v>
      </c>
      <c r="L1096" s="34" t="s">
        <v>1767</v>
      </c>
      <c r="M1096" s="34" t="s">
        <v>1797</v>
      </c>
      <c r="N1096" s="34">
        <v>4</v>
      </c>
      <c r="O1096" s="34" t="s">
        <v>1767</v>
      </c>
      <c r="P1096" s="34" t="s">
        <v>1725</v>
      </c>
      <c r="Q1096" s="34" t="s">
        <v>1885</v>
      </c>
      <c r="R1096" s="34" t="s">
        <v>1621</v>
      </c>
      <c r="S1096" s="34" t="s">
        <v>1886</v>
      </c>
      <c r="T1096" s="34" t="s">
        <v>3063</v>
      </c>
      <c r="U1096" s="36" t="str">
        <f>VLOOKUP(First_Validations__2[[#This Row],[CountryReq]],Last_Validations[],COLUMNS($B:B)+1,FALSE)</f>
        <v>Sierra Leone: 2018</v>
      </c>
      <c r="V1096" s="36" t="str">
        <f>VLOOKUP(First_Validations__2[[#This Row],[CountryReq]],Last_Validations[],COLUMNS($B:C)+1,FALSE)</f>
        <v>Sierra Leone</v>
      </c>
      <c r="W1096" s="36">
        <f>VLOOKUP(First_Validations__2[[#This Row],[CountryReq]],Last_Validations[],COLUMNS($B:D)+1,FALSE)</f>
        <v>2</v>
      </c>
      <c r="X1096" s="36">
        <f>VLOOKUP(First_Validations__2[[#This Row],[CountryReq]],Last_Validations[],COLUMNS($B:E)+1,FALSE)</f>
        <v>60</v>
      </c>
      <c r="Y1096" s="36" t="str">
        <f>VLOOKUP(First_Validations__2[[#This Row],[CountryReq]],Last_Validations[],COLUMNS($B:F)+1,FALSE)</f>
        <v>Sierra Leone: 2018</v>
      </c>
      <c r="Z1096" s="36" t="str">
        <f>VLOOKUP(First_Validations__2[[#This Row],[CountryReq]],Last_Validations[],COLUMNS($B:G)+1,FALSE)</f>
        <v>SLE</v>
      </c>
      <c r="AA1096" s="36" t="str">
        <f>VLOOKUP(First_Validations__2[[#This Row],[CountryReq]],Last_Validations[],COLUMNS($B:H)+1,FALSE)</f>
        <v>Sierra Leone</v>
      </c>
      <c r="AB1096" s="36" t="str">
        <f>VLOOKUP(First_Validations__2[[#This Row],[CountryReq]],Last_Validations[],COLUMNS($B:I)+1,FALSE)</f>
        <v>https://eiti.org/document/board-agreed-that-sierra-leone-has-made-meaningful-progress-in-implementing-eiti-standard</v>
      </c>
      <c r="AC1096" s="36" t="str">
        <f>VLOOKUP(First_Validations__2[[#This Row],[CountryReq]],Last_Validations[],COLUMNS($B:J)+1,FALSE)</f>
        <v>https://eiti.org/document/sierra-leone-validation-2018</v>
      </c>
      <c r="AD1096" s="36">
        <f>VLOOKUP(First_Validations__2[[#This Row],[CountryReq]],Last_Validations[],COLUMNS($B:K)+1,FALSE)</f>
        <v>2018</v>
      </c>
      <c r="AE1096" s="36">
        <f>VLOOKUP(First_Validations__2[[#This Row],[CountryReq]],Last_Validations[],COLUMNS($B:L)+1,FALSE)</f>
        <v>2018</v>
      </c>
      <c r="AF1096" s="36" t="str">
        <f>VLOOKUP(First_Validations__2[[#This Row],[CountryReq]],Last_Validations[],COLUMNS($B:M)+1,FALSE)</f>
        <v>Meaningful progress</v>
      </c>
      <c r="AG1096" s="36" t="str">
        <f>VLOOKUP(First_Validations__2[[#This Row],[CountryReq]],Last_Validations[],COLUMNS($B:N)+1,FALSE)</f>
        <v>State participation (#2.6)</v>
      </c>
      <c r="AH1096" s="36">
        <f>VLOOKUP(First_Validations__2[[#This Row],[CountryReq]],Last_Validations[],COLUMNS($B:O)+1,FALSE)</f>
        <v>4</v>
      </c>
      <c r="AI1096" s="36" t="str">
        <f>VLOOKUP(First_Validations__2[[#This Row],[CountryReq]],Last_Validations[],COLUMNS($B:P)+1,FALSE)</f>
        <v>Meaningful progress</v>
      </c>
      <c r="AJ1096" s="36" t="str">
        <f>VLOOKUP(First_Validations__2[[#This Row],[CountryReq]],Last_Validations[],COLUMNS($B:Q)+1,FALSE)</f>
        <v>Although state participation is not related to upstream extractive sector activities, the MSG did not discuss definitions or applicability of this requirement. Evidence suggest that Sierra Rutile Limited repaid a significant loan in 2016 which was not covered in the report, constituting a significant gap in coverage of state loans to extractives companies.</v>
      </c>
      <c r="AK1096" s="36" t="str">
        <f>VLOOKUP(First_Validations__2[[#This Row],[CountryReq]],Last_Validations[],COLUMNS($B:R)+1,FALSE)</f>
        <v>https://eiti.org/BD/2019-46</v>
      </c>
      <c r="AL1096" s="36" t="str">
        <f>VLOOKUP(First_Validations__2[[#This Row],[CountryReq]],Last_Validations[],COLUMNS($B:S)+1,FALSE)</f>
        <v>http://www.sleiti.gov.sl/index.php</v>
      </c>
      <c r="AM1096" s="36" t="str">
        <f>VLOOKUP(First_Validations__2[[#This Row],[CountryReq]],Last_Validations[],COLUMNS($B:T)+1,FALSE)</f>
        <v>https://eiti.org/api/v1.0/score_data/60</v>
      </c>
      <c r="AN1096" s="36" t="str">
        <f>IF(First_Validations__2[[#This Row],[FirstValidation.Country: Year]]=First_Validations__2[[#This Row],[Country: Year]],"First","Second / Last")</f>
        <v>First</v>
      </c>
      <c r="AO1096" s="36">
        <f>IF(AND(First_Validations__2[[#This Row],[FirstValidation.Validation score]]&lt;5,First_Validations__2[[#This Row],[FirstValidation.Validation score]]&gt;1),1,0)</f>
        <v>1</v>
      </c>
      <c r="AP1096" s="36">
        <f>First_Validations__2[[#This Row],[Validation score]]-First_Validations__2[[#This Row],[FirstValidation.Validation score]]</f>
        <v>0</v>
      </c>
      <c r="AQ1096" s="36">
        <f>IF(AND(First_Validations__2[[#This Row],[Corrective action]]=1,First_Validations__2[[#This Row],[Validation score]]&lt;5,First_Validations__2[[#This Row],[Validation score]]&gt;1),1,0)</f>
        <v>1</v>
      </c>
      <c r="AR1096" s="36">
        <f>IF(AND(First_Validations__2[[#This Row],[Corrective action]]=1,OR(First_Validations__2[[#This Row],[Validation score]]&gt;4,First_Validations__2[[#This Row],[Validation score]]&lt;2)),1,0)</f>
        <v>0</v>
      </c>
      <c r="AS10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6" s="36" t="str">
        <f>VLOOKUP(First_Validations__2[[#This Row],[Requirement ('#)]],Requirements[[Requirements]:[Categories2]],2,FALSE)</f>
        <v>Licenses and contracts</v>
      </c>
    </row>
    <row r="1097" spans="2:46">
      <c r="B1097" s="34" t="s">
        <v>1619</v>
      </c>
      <c r="C1097" s="34">
        <v>2</v>
      </c>
      <c r="D1097" s="34">
        <v>60</v>
      </c>
      <c r="E1097" s="34" t="s">
        <v>1711</v>
      </c>
      <c r="F1097" s="34" t="s">
        <v>1620</v>
      </c>
      <c r="G1097" s="34" t="s">
        <v>1619</v>
      </c>
      <c r="H1097" s="34" t="s">
        <v>1712</v>
      </c>
      <c r="I1097" s="34" t="s">
        <v>1713</v>
      </c>
      <c r="J1097" s="34">
        <v>2018</v>
      </c>
      <c r="K1097" s="34">
        <v>2018</v>
      </c>
      <c r="L1097" s="34" t="s">
        <v>1767</v>
      </c>
      <c r="M1097" s="34" t="s">
        <v>1803</v>
      </c>
      <c r="N1097" s="34">
        <v>0</v>
      </c>
      <c r="O1097" s="34" t="s">
        <v>4</v>
      </c>
      <c r="P1097" s="34" t="s">
        <v>1730</v>
      </c>
      <c r="Q1097" s="34" t="s">
        <v>1885</v>
      </c>
      <c r="R1097" s="34" t="s">
        <v>1621</v>
      </c>
      <c r="S1097" s="34" t="s">
        <v>1886</v>
      </c>
      <c r="T1097" s="34" t="s">
        <v>3064</v>
      </c>
      <c r="U1097" s="36" t="str">
        <f>VLOOKUP(First_Validations__2[[#This Row],[CountryReq]],Last_Validations[],COLUMNS($B:B)+1,FALSE)</f>
        <v>Sierra Leone: 2018</v>
      </c>
      <c r="V1097" s="36" t="str">
        <f>VLOOKUP(First_Validations__2[[#This Row],[CountryReq]],Last_Validations[],COLUMNS($B:C)+1,FALSE)</f>
        <v>Sierra Leone</v>
      </c>
      <c r="W1097" s="36">
        <f>VLOOKUP(First_Validations__2[[#This Row],[CountryReq]],Last_Validations[],COLUMNS($B:D)+1,FALSE)</f>
        <v>2</v>
      </c>
      <c r="X1097" s="36">
        <f>VLOOKUP(First_Validations__2[[#This Row],[CountryReq]],Last_Validations[],COLUMNS($B:E)+1,FALSE)</f>
        <v>60</v>
      </c>
      <c r="Y1097" s="36" t="str">
        <f>VLOOKUP(First_Validations__2[[#This Row],[CountryReq]],Last_Validations[],COLUMNS($B:F)+1,FALSE)</f>
        <v>Sierra Leone: 2018</v>
      </c>
      <c r="Z1097" s="36" t="str">
        <f>VLOOKUP(First_Validations__2[[#This Row],[CountryReq]],Last_Validations[],COLUMNS($B:G)+1,FALSE)</f>
        <v>SLE</v>
      </c>
      <c r="AA1097" s="36" t="str">
        <f>VLOOKUP(First_Validations__2[[#This Row],[CountryReq]],Last_Validations[],COLUMNS($B:H)+1,FALSE)</f>
        <v>Sierra Leone</v>
      </c>
      <c r="AB1097" s="36" t="str">
        <f>VLOOKUP(First_Validations__2[[#This Row],[CountryReq]],Last_Validations[],COLUMNS($B:I)+1,FALSE)</f>
        <v>https://eiti.org/document/board-agreed-that-sierra-leone-has-made-meaningful-progress-in-implementing-eiti-standard</v>
      </c>
      <c r="AC1097" s="36" t="str">
        <f>VLOOKUP(First_Validations__2[[#This Row],[CountryReq]],Last_Validations[],COLUMNS($B:J)+1,FALSE)</f>
        <v>https://eiti.org/document/sierra-leone-validation-2018</v>
      </c>
      <c r="AD1097" s="36">
        <f>VLOOKUP(First_Validations__2[[#This Row],[CountryReq]],Last_Validations[],COLUMNS($B:K)+1,FALSE)</f>
        <v>2018</v>
      </c>
      <c r="AE1097" s="36">
        <f>VLOOKUP(First_Validations__2[[#This Row],[CountryReq]],Last_Validations[],COLUMNS($B:L)+1,FALSE)</f>
        <v>2018</v>
      </c>
      <c r="AF1097" s="36" t="str">
        <f>VLOOKUP(First_Validations__2[[#This Row],[CountryReq]],Last_Validations[],COLUMNS($B:M)+1,FALSE)</f>
        <v>Meaningful progress</v>
      </c>
      <c r="AG1097" s="36" t="str">
        <f>VLOOKUP(First_Validations__2[[#This Row],[CountryReq]],Last_Validations[],COLUMNS($B:N)+1,FALSE)</f>
        <v>In-kind revenues (#4.2)</v>
      </c>
      <c r="AH1097" s="36">
        <f>VLOOKUP(First_Validations__2[[#This Row],[CountryReq]],Last_Validations[],COLUMNS($B:O)+1,FALSE)</f>
        <v>0</v>
      </c>
      <c r="AI1097" s="36" t="str">
        <f>VLOOKUP(First_Validations__2[[#This Row],[CountryReq]],Last_Validations[],COLUMNS($B:P)+1,FALSE)</f>
        <v>Not applicable</v>
      </c>
      <c r="AJ1097" s="36" t="str">
        <f>VLOOKUP(First_Validations__2[[#This Row],[CountryReq]],Last_Validations[],COLUMNS($B:Q)+1,FALSE)</f>
        <v>The 2016 Report confirms that no state-owned enterprise exists through which government receives in-kind revenues, nor does any private company provide revenues in kind.</v>
      </c>
      <c r="AK1097" s="36" t="str">
        <f>VLOOKUP(First_Validations__2[[#This Row],[CountryReq]],Last_Validations[],COLUMNS($B:R)+1,FALSE)</f>
        <v>https://eiti.org/BD/2019-46</v>
      </c>
      <c r="AL1097" s="36" t="str">
        <f>VLOOKUP(First_Validations__2[[#This Row],[CountryReq]],Last_Validations[],COLUMNS($B:S)+1,FALSE)</f>
        <v>http://www.sleiti.gov.sl/index.php</v>
      </c>
      <c r="AM1097" s="36" t="str">
        <f>VLOOKUP(First_Validations__2[[#This Row],[CountryReq]],Last_Validations[],COLUMNS($B:T)+1,FALSE)</f>
        <v>https://eiti.org/api/v1.0/score_data/60</v>
      </c>
      <c r="AN1097" s="36" t="str">
        <f>IF(First_Validations__2[[#This Row],[FirstValidation.Country: Year]]=First_Validations__2[[#This Row],[Country: Year]],"First","Second / Last")</f>
        <v>First</v>
      </c>
      <c r="AO1097" s="36">
        <f>IF(AND(First_Validations__2[[#This Row],[FirstValidation.Validation score]]&lt;5,First_Validations__2[[#This Row],[FirstValidation.Validation score]]&gt;1),1,0)</f>
        <v>0</v>
      </c>
      <c r="AP1097" s="36">
        <f>First_Validations__2[[#This Row],[Validation score]]-First_Validations__2[[#This Row],[FirstValidation.Validation score]]</f>
        <v>0</v>
      </c>
      <c r="AQ1097" s="36">
        <f>IF(AND(First_Validations__2[[#This Row],[Corrective action]]=1,First_Validations__2[[#This Row],[Validation score]]&lt;5,First_Validations__2[[#This Row],[Validation score]]&gt;1),1,0)</f>
        <v>0</v>
      </c>
      <c r="AR1097" s="36">
        <f>IF(AND(First_Validations__2[[#This Row],[Corrective action]]=1,OR(First_Validations__2[[#This Row],[Validation score]]&gt;4,First_Validations__2[[#This Row],[Validation score]]&lt;2)),1,0)</f>
        <v>0</v>
      </c>
      <c r="AS10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7" s="36" t="str">
        <f>VLOOKUP(First_Validations__2[[#This Row],[Requirement ('#)]],Requirements[[Requirements]:[Categories2]],2,FALSE)</f>
        <v>Revenue collection</v>
      </c>
    </row>
    <row r="1098" spans="2:46">
      <c r="B1098" s="34" t="s">
        <v>1619</v>
      </c>
      <c r="C1098" s="34">
        <v>2</v>
      </c>
      <c r="D1098" s="34">
        <v>60</v>
      </c>
      <c r="E1098" s="34" t="s">
        <v>1711</v>
      </c>
      <c r="F1098" s="34" t="s">
        <v>1620</v>
      </c>
      <c r="G1098" s="34" t="s">
        <v>1619</v>
      </c>
      <c r="H1098" s="34" t="s">
        <v>1712</v>
      </c>
      <c r="I1098" s="34" t="s">
        <v>1713</v>
      </c>
      <c r="J1098" s="34">
        <v>2018</v>
      </c>
      <c r="K1098" s="34">
        <v>2018</v>
      </c>
      <c r="L1098" s="34" t="s">
        <v>1767</v>
      </c>
      <c r="M1098" s="34" t="s">
        <v>1804</v>
      </c>
      <c r="N1098" s="34">
        <v>3</v>
      </c>
      <c r="O1098" s="34" t="s">
        <v>1798</v>
      </c>
      <c r="P1098" s="34" t="s">
        <v>1731</v>
      </c>
      <c r="Q1098" s="34" t="s">
        <v>1885</v>
      </c>
      <c r="R1098" s="34" t="s">
        <v>1621</v>
      </c>
      <c r="S1098" s="34" t="s">
        <v>1886</v>
      </c>
      <c r="T1098" s="34" t="s">
        <v>3065</v>
      </c>
      <c r="U1098" s="36" t="str">
        <f>VLOOKUP(First_Validations__2[[#This Row],[CountryReq]],Last_Validations[],COLUMNS($B:B)+1,FALSE)</f>
        <v>Sierra Leone: 2018</v>
      </c>
      <c r="V1098" s="36" t="str">
        <f>VLOOKUP(First_Validations__2[[#This Row],[CountryReq]],Last_Validations[],COLUMNS($B:C)+1,FALSE)</f>
        <v>Sierra Leone</v>
      </c>
      <c r="W1098" s="36">
        <f>VLOOKUP(First_Validations__2[[#This Row],[CountryReq]],Last_Validations[],COLUMNS($B:D)+1,FALSE)</f>
        <v>2</v>
      </c>
      <c r="X1098" s="36">
        <f>VLOOKUP(First_Validations__2[[#This Row],[CountryReq]],Last_Validations[],COLUMNS($B:E)+1,FALSE)</f>
        <v>60</v>
      </c>
      <c r="Y1098" s="36" t="str">
        <f>VLOOKUP(First_Validations__2[[#This Row],[CountryReq]],Last_Validations[],COLUMNS($B:F)+1,FALSE)</f>
        <v>Sierra Leone: 2018</v>
      </c>
      <c r="Z1098" s="36" t="str">
        <f>VLOOKUP(First_Validations__2[[#This Row],[CountryReq]],Last_Validations[],COLUMNS($B:G)+1,FALSE)</f>
        <v>SLE</v>
      </c>
      <c r="AA1098" s="36" t="str">
        <f>VLOOKUP(First_Validations__2[[#This Row],[CountryReq]],Last_Validations[],COLUMNS($B:H)+1,FALSE)</f>
        <v>Sierra Leone</v>
      </c>
      <c r="AB1098" s="36" t="str">
        <f>VLOOKUP(First_Validations__2[[#This Row],[CountryReq]],Last_Validations[],COLUMNS($B:I)+1,FALSE)</f>
        <v>https://eiti.org/document/board-agreed-that-sierra-leone-has-made-meaningful-progress-in-implementing-eiti-standard</v>
      </c>
      <c r="AC1098" s="36" t="str">
        <f>VLOOKUP(First_Validations__2[[#This Row],[CountryReq]],Last_Validations[],COLUMNS($B:J)+1,FALSE)</f>
        <v>https://eiti.org/document/sierra-leone-validation-2018</v>
      </c>
      <c r="AD1098" s="36">
        <f>VLOOKUP(First_Validations__2[[#This Row],[CountryReq]],Last_Validations[],COLUMNS($B:K)+1,FALSE)</f>
        <v>2018</v>
      </c>
      <c r="AE1098" s="36">
        <f>VLOOKUP(First_Validations__2[[#This Row],[CountryReq]],Last_Validations[],COLUMNS($B:L)+1,FALSE)</f>
        <v>2018</v>
      </c>
      <c r="AF1098" s="36" t="str">
        <f>VLOOKUP(First_Validations__2[[#This Row],[CountryReq]],Last_Validations[],COLUMNS($B:M)+1,FALSE)</f>
        <v>Meaningful progress</v>
      </c>
      <c r="AG1098" s="36" t="str">
        <f>VLOOKUP(First_Validations__2[[#This Row],[CountryReq]],Last_Validations[],COLUMNS($B:N)+1,FALSE)</f>
        <v>Barter agreements (#4.3)</v>
      </c>
      <c r="AH1098" s="36">
        <f>VLOOKUP(First_Validations__2[[#This Row],[CountryReq]],Last_Validations[],COLUMNS($B:O)+1,FALSE)</f>
        <v>3</v>
      </c>
      <c r="AI1098" s="36" t="str">
        <f>VLOOKUP(First_Validations__2[[#This Row],[CountryReq]],Last_Validations[],COLUMNS($B:P)+1,FALSE)</f>
        <v>Inadequate progress</v>
      </c>
      <c r="AJ1098" s="36" t="str">
        <f>VLOOKUP(First_Validations__2[[#This Row],[CountryReq]],Last_Validations[],COLUMNS($B:Q)+1,FALSE)</f>
        <v>There is no evidence to suggest that barter agreements or infrastructure provisions have been discussed. In fact, some stakeholders allude to the existence of such arrangements. In the absence of confirmation from companies and government that there are no such arrangements, information is insufficient to conclude that the requirement is not applicable.</v>
      </c>
      <c r="AK1098" s="36" t="str">
        <f>VLOOKUP(First_Validations__2[[#This Row],[CountryReq]],Last_Validations[],COLUMNS($B:R)+1,FALSE)</f>
        <v>https://eiti.org/BD/2019-46</v>
      </c>
      <c r="AL1098" s="36" t="str">
        <f>VLOOKUP(First_Validations__2[[#This Row],[CountryReq]],Last_Validations[],COLUMNS($B:S)+1,FALSE)</f>
        <v>http://www.sleiti.gov.sl/index.php</v>
      </c>
      <c r="AM1098" s="36" t="str">
        <f>VLOOKUP(First_Validations__2[[#This Row],[CountryReq]],Last_Validations[],COLUMNS($B:T)+1,FALSE)</f>
        <v>https://eiti.org/api/v1.0/score_data/60</v>
      </c>
      <c r="AN1098" s="36" t="str">
        <f>IF(First_Validations__2[[#This Row],[FirstValidation.Country: Year]]=First_Validations__2[[#This Row],[Country: Year]],"First","Second / Last")</f>
        <v>First</v>
      </c>
      <c r="AO1098" s="36">
        <f>IF(AND(First_Validations__2[[#This Row],[FirstValidation.Validation score]]&lt;5,First_Validations__2[[#This Row],[FirstValidation.Validation score]]&gt;1),1,0)</f>
        <v>1</v>
      </c>
      <c r="AP1098" s="36">
        <f>First_Validations__2[[#This Row],[Validation score]]-First_Validations__2[[#This Row],[FirstValidation.Validation score]]</f>
        <v>0</v>
      </c>
      <c r="AQ1098" s="36">
        <f>IF(AND(First_Validations__2[[#This Row],[Corrective action]]=1,First_Validations__2[[#This Row],[Validation score]]&lt;5,First_Validations__2[[#This Row],[Validation score]]&gt;1),1,0)</f>
        <v>1</v>
      </c>
      <c r="AR1098" s="36">
        <f>IF(AND(First_Validations__2[[#This Row],[Corrective action]]=1,OR(First_Validations__2[[#This Row],[Validation score]]&gt;4,First_Validations__2[[#This Row],[Validation score]]&lt;2)),1,0)</f>
        <v>0</v>
      </c>
      <c r="AS10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8" s="36" t="str">
        <f>VLOOKUP(First_Validations__2[[#This Row],[Requirement ('#)]],Requirements[[Requirements]:[Categories2]],2,FALSE)</f>
        <v>Revenue collection</v>
      </c>
    </row>
    <row r="1099" spans="2:46">
      <c r="B1099" s="34" t="s">
        <v>1619</v>
      </c>
      <c r="C1099" s="34">
        <v>2</v>
      </c>
      <c r="D1099" s="34">
        <v>60</v>
      </c>
      <c r="E1099" s="34" t="s">
        <v>1711</v>
      </c>
      <c r="F1099" s="34" t="s">
        <v>1620</v>
      </c>
      <c r="G1099" s="34" t="s">
        <v>1619</v>
      </c>
      <c r="H1099" s="34" t="s">
        <v>1712</v>
      </c>
      <c r="I1099" s="34" t="s">
        <v>1713</v>
      </c>
      <c r="J1099" s="34">
        <v>2018</v>
      </c>
      <c r="K1099" s="34">
        <v>2018</v>
      </c>
      <c r="L1099" s="34" t="s">
        <v>1767</v>
      </c>
      <c r="M1099" s="34" t="s">
        <v>1801</v>
      </c>
      <c r="N1099" s="34">
        <v>5</v>
      </c>
      <c r="O1099" s="34" t="s">
        <v>1768</v>
      </c>
      <c r="P1099" s="34" t="s">
        <v>1728</v>
      </c>
      <c r="Q1099" s="34" t="s">
        <v>1885</v>
      </c>
      <c r="R1099" s="34" t="s">
        <v>1621</v>
      </c>
      <c r="S1099" s="34" t="s">
        <v>1886</v>
      </c>
      <c r="T1099" s="34" t="s">
        <v>3066</v>
      </c>
      <c r="U1099" s="36" t="str">
        <f>VLOOKUP(First_Validations__2[[#This Row],[CountryReq]],Last_Validations[],COLUMNS($B:B)+1,FALSE)</f>
        <v>Sierra Leone: 2018</v>
      </c>
      <c r="V1099" s="36" t="str">
        <f>VLOOKUP(First_Validations__2[[#This Row],[CountryReq]],Last_Validations[],COLUMNS($B:C)+1,FALSE)</f>
        <v>Sierra Leone</v>
      </c>
      <c r="W1099" s="36">
        <f>VLOOKUP(First_Validations__2[[#This Row],[CountryReq]],Last_Validations[],COLUMNS($B:D)+1,FALSE)</f>
        <v>2</v>
      </c>
      <c r="X1099" s="36">
        <f>VLOOKUP(First_Validations__2[[#This Row],[CountryReq]],Last_Validations[],COLUMNS($B:E)+1,FALSE)</f>
        <v>60</v>
      </c>
      <c r="Y1099" s="36" t="str">
        <f>VLOOKUP(First_Validations__2[[#This Row],[CountryReq]],Last_Validations[],COLUMNS($B:F)+1,FALSE)</f>
        <v>Sierra Leone: 2018</v>
      </c>
      <c r="Z1099" s="36" t="str">
        <f>VLOOKUP(First_Validations__2[[#This Row],[CountryReq]],Last_Validations[],COLUMNS($B:G)+1,FALSE)</f>
        <v>SLE</v>
      </c>
      <c r="AA1099" s="36" t="str">
        <f>VLOOKUP(First_Validations__2[[#This Row],[CountryReq]],Last_Validations[],COLUMNS($B:H)+1,FALSE)</f>
        <v>Sierra Leone</v>
      </c>
      <c r="AB1099" s="36" t="str">
        <f>VLOOKUP(First_Validations__2[[#This Row],[CountryReq]],Last_Validations[],COLUMNS($B:I)+1,FALSE)</f>
        <v>https://eiti.org/document/board-agreed-that-sierra-leone-has-made-meaningful-progress-in-implementing-eiti-standard</v>
      </c>
      <c r="AC1099" s="36" t="str">
        <f>VLOOKUP(First_Validations__2[[#This Row],[CountryReq]],Last_Validations[],COLUMNS($B:J)+1,FALSE)</f>
        <v>https://eiti.org/document/sierra-leone-validation-2018</v>
      </c>
      <c r="AD1099" s="36">
        <f>VLOOKUP(First_Validations__2[[#This Row],[CountryReq]],Last_Validations[],COLUMNS($B:K)+1,FALSE)</f>
        <v>2018</v>
      </c>
      <c r="AE1099" s="36">
        <f>VLOOKUP(First_Validations__2[[#This Row],[CountryReq]],Last_Validations[],COLUMNS($B:L)+1,FALSE)</f>
        <v>2018</v>
      </c>
      <c r="AF1099" s="36" t="str">
        <f>VLOOKUP(First_Validations__2[[#This Row],[CountryReq]],Last_Validations[],COLUMNS($B:M)+1,FALSE)</f>
        <v>Meaningful progress</v>
      </c>
      <c r="AG1099" s="36" t="str">
        <f>VLOOKUP(First_Validations__2[[#This Row],[CountryReq]],Last_Validations[],COLUMNS($B:N)+1,FALSE)</f>
        <v>Export data (#3.3)</v>
      </c>
      <c r="AH1099" s="36">
        <f>VLOOKUP(First_Validations__2[[#This Row],[CountryReq]],Last_Validations[],COLUMNS($B:O)+1,FALSE)</f>
        <v>5</v>
      </c>
      <c r="AI1099" s="36" t="str">
        <f>VLOOKUP(First_Validations__2[[#This Row],[CountryReq]],Last_Validations[],COLUMNS($B:P)+1,FALSE)</f>
        <v>Satisfactory progress</v>
      </c>
      <c r="AJ1099" s="36" t="str">
        <f>VLOOKUP(First_Validations__2[[#This Row],[CountryReq]],Last_Validations[],COLUMNS($B:Q)+1,FALSE)</f>
        <v>The 2016 EITI Report provides export volumes and values for all mineral commodities exported in 2016, disaggregated by subsector, companies and commodities. It is possible to estimate the location of exports based on data provided.</v>
      </c>
      <c r="AK1099" s="36" t="str">
        <f>VLOOKUP(First_Validations__2[[#This Row],[CountryReq]],Last_Validations[],COLUMNS($B:R)+1,FALSE)</f>
        <v>https://eiti.org/BD/2019-46</v>
      </c>
      <c r="AL1099" s="36" t="str">
        <f>VLOOKUP(First_Validations__2[[#This Row],[CountryReq]],Last_Validations[],COLUMNS($B:S)+1,FALSE)</f>
        <v>http://www.sleiti.gov.sl/index.php</v>
      </c>
      <c r="AM1099" s="36" t="str">
        <f>VLOOKUP(First_Validations__2[[#This Row],[CountryReq]],Last_Validations[],COLUMNS($B:T)+1,FALSE)</f>
        <v>https://eiti.org/api/v1.0/score_data/60</v>
      </c>
      <c r="AN1099" s="36" t="str">
        <f>IF(First_Validations__2[[#This Row],[FirstValidation.Country: Year]]=First_Validations__2[[#This Row],[Country: Year]],"First","Second / Last")</f>
        <v>First</v>
      </c>
      <c r="AO1099" s="36">
        <f>IF(AND(First_Validations__2[[#This Row],[FirstValidation.Validation score]]&lt;5,First_Validations__2[[#This Row],[FirstValidation.Validation score]]&gt;1),1,0)</f>
        <v>0</v>
      </c>
      <c r="AP1099" s="36">
        <f>First_Validations__2[[#This Row],[Validation score]]-First_Validations__2[[#This Row],[FirstValidation.Validation score]]</f>
        <v>0</v>
      </c>
      <c r="AQ1099" s="36">
        <f>IF(AND(First_Validations__2[[#This Row],[Corrective action]]=1,First_Validations__2[[#This Row],[Validation score]]&lt;5,First_Validations__2[[#This Row],[Validation score]]&gt;1),1,0)</f>
        <v>0</v>
      </c>
      <c r="AR1099" s="36">
        <f>IF(AND(First_Validations__2[[#This Row],[Corrective action]]=1,OR(First_Validations__2[[#This Row],[Validation score]]&gt;4,First_Validations__2[[#This Row],[Validation score]]&lt;2)),1,0)</f>
        <v>0</v>
      </c>
      <c r="AS10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099" s="36" t="str">
        <f>VLOOKUP(First_Validations__2[[#This Row],[Requirement ('#)]],Requirements[[Requirements]:[Categories2]],2,FALSE)</f>
        <v>Monitoring production</v>
      </c>
    </row>
    <row r="1100" spans="2:46">
      <c r="B1100" s="34" t="s">
        <v>1619</v>
      </c>
      <c r="C1100" s="34">
        <v>2</v>
      </c>
      <c r="D1100" s="34">
        <v>60</v>
      </c>
      <c r="E1100" s="34" t="s">
        <v>1711</v>
      </c>
      <c r="F1100" s="34" t="s">
        <v>1620</v>
      </c>
      <c r="G1100" s="34" t="s">
        <v>1619</v>
      </c>
      <c r="H1100" s="34" t="s">
        <v>1712</v>
      </c>
      <c r="I1100" s="34" t="s">
        <v>1713</v>
      </c>
      <c r="J1100" s="34">
        <v>2018</v>
      </c>
      <c r="K1100" s="34">
        <v>2018</v>
      </c>
      <c r="L1100" s="34" t="s">
        <v>1767</v>
      </c>
      <c r="M1100" s="34" t="s">
        <v>1802</v>
      </c>
      <c r="N1100" s="34">
        <v>4</v>
      </c>
      <c r="O1100" s="34" t="s">
        <v>1767</v>
      </c>
      <c r="P1100" s="34" t="s">
        <v>1729</v>
      </c>
      <c r="Q1100" s="34" t="s">
        <v>1885</v>
      </c>
      <c r="R1100" s="34" t="s">
        <v>1621</v>
      </c>
      <c r="S1100" s="34" t="s">
        <v>1886</v>
      </c>
      <c r="T1100" s="34" t="s">
        <v>3067</v>
      </c>
      <c r="U1100" s="36" t="str">
        <f>VLOOKUP(First_Validations__2[[#This Row],[CountryReq]],Last_Validations[],COLUMNS($B:B)+1,FALSE)</f>
        <v>Sierra Leone: 2018</v>
      </c>
      <c r="V1100" s="36" t="str">
        <f>VLOOKUP(First_Validations__2[[#This Row],[CountryReq]],Last_Validations[],COLUMNS($B:C)+1,FALSE)</f>
        <v>Sierra Leone</v>
      </c>
      <c r="W1100" s="36">
        <f>VLOOKUP(First_Validations__2[[#This Row],[CountryReq]],Last_Validations[],COLUMNS($B:D)+1,FALSE)</f>
        <v>2</v>
      </c>
      <c r="X1100" s="36">
        <f>VLOOKUP(First_Validations__2[[#This Row],[CountryReq]],Last_Validations[],COLUMNS($B:E)+1,FALSE)</f>
        <v>60</v>
      </c>
      <c r="Y1100" s="36" t="str">
        <f>VLOOKUP(First_Validations__2[[#This Row],[CountryReq]],Last_Validations[],COLUMNS($B:F)+1,FALSE)</f>
        <v>Sierra Leone: 2018</v>
      </c>
      <c r="Z1100" s="36" t="str">
        <f>VLOOKUP(First_Validations__2[[#This Row],[CountryReq]],Last_Validations[],COLUMNS($B:G)+1,FALSE)</f>
        <v>SLE</v>
      </c>
      <c r="AA1100" s="36" t="str">
        <f>VLOOKUP(First_Validations__2[[#This Row],[CountryReq]],Last_Validations[],COLUMNS($B:H)+1,FALSE)</f>
        <v>Sierra Leone</v>
      </c>
      <c r="AB1100" s="36" t="str">
        <f>VLOOKUP(First_Validations__2[[#This Row],[CountryReq]],Last_Validations[],COLUMNS($B:I)+1,FALSE)</f>
        <v>https://eiti.org/document/board-agreed-that-sierra-leone-has-made-meaningful-progress-in-implementing-eiti-standard</v>
      </c>
      <c r="AC1100" s="36" t="str">
        <f>VLOOKUP(First_Validations__2[[#This Row],[CountryReq]],Last_Validations[],COLUMNS($B:J)+1,FALSE)</f>
        <v>https://eiti.org/document/sierra-leone-validation-2018</v>
      </c>
      <c r="AD1100" s="36">
        <f>VLOOKUP(First_Validations__2[[#This Row],[CountryReq]],Last_Validations[],COLUMNS($B:K)+1,FALSE)</f>
        <v>2018</v>
      </c>
      <c r="AE1100" s="36">
        <f>VLOOKUP(First_Validations__2[[#This Row],[CountryReq]],Last_Validations[],COLUMNS($B:L)+1,FALSE)</f>
        <v>2018</v>
      </c>
      <c r="AF1100" s="36" t="str">
        <f>VLOOKUP(First_Validations__2[[#This Row],[CountryReq]],Last_Validations[],COLUMNS($B:M)+1,FALSE)</f>
        <v>Meaningful progress</v>
      </c>
      <c r="AG1100" s="36" t="str">
        <f>VLOOKUP(First_Validations__2[[#This Row],[CountryReq]],Last_Validations[],COLUMNS($B:N)+1,FALSE)</f>
        <v>Comprehensiveness (#4.1)</v>
      </c>
      <c r="AH1100" s="36">
        <f>VLOOKUP(First_Validations__2[[#This Row],[CountryReq]],Last_Validations[],COLUMNS($B:O)+1,FALSE)</f>
        <v>4</v>
      </c>
      <c r="AI1100" s="36" t="str">
        <f>VLOOKUP(First_Validations__2[[#This Row],[CountryReq]],Last_Validations[],COLUMNS($B:P)+1,FALSE)</f>
        <v>Meaningful progress</v>
      </c>
      <c r="AJ1100" s="36" t="str">
        <f>VLOOKUP(First_Validations__2[[#This Row],[CountryReq]],Last_Validations[],COLUMNS($B:Q)+1,FALSE)</f>
        <v>The report provides full government disclosure disaggregated by revenue stream in the 2016 EITI Report. The key concern is the exclusion of capital gains taxes from the scope of reconciliations, without justification, although a large CGT payment did take place. Additionally, four companies did not report payments worth 26% of total government revenues from extractives.</v>
      </c>
      <c r="AK1100" s="36" t="str">
        <f>VLOOKUP(First_Validations__2[[#This Row],[CountryReq]],Last_Validations[],COLUMNS($B:R)+1,FALSE)</f>
        <v>https://eiti.org/BD/2019-46</v>
      </c>
      <c r="AL1100" s="36" t="str">
        <f>VLOOKUP(First_Validations__2[[#This Row],[CountryReq]],Last_Validations[],COLUMNS($B:S)+1,FALSE)</f>
        <v>http://www.sleiti.gov.sl/index.php</v>
      </c>
      <c r="AM1100" s="36" t="str">
        <f>VLOOKUP(First_Validations__2[[#This Row],[CountryReq]],Last_Validations[],COLUMNS($B:T)+1,FALSE)</f>
        <v>https://eiti.org/api/v1.0/score_data/60</v>
      </c>
      <c r="AN1100" s="36" t="str">
        <f>IF(First_Validations__2[[#This Row],[FirstValidation.Country: Year]]=First_Validations__2[[#This Row],[Country: Year]],"First","Second / Last")</f>
        <v>First</v>
      </c>
      <c r="AO1100" s="36">
        <f>IF(AND(First_Validations__2[[#This Row],[FirstValidation.Validation score]]&lt;5,First_Validations__2[[#This Row],[FirstValidation.Validation score]]&gt;1),1,0)</f>
        <v>1</v>
      </c>
      <c r="AP1100" s="36">
        <f>First_Validations__2[[#This Row],[Validation score]]-First_Validations__2[[#This Row],[FirstValidation.Validation score]]</f>
        <v>0</v>
      </c>
      <c r="AQ1100" s="36">
        <f>IF(AND(First_Validations__2[[#This Row],[Corrective action]]=1,First_Validations__2[[#This Row],[Validation score]]&lt;5,First_Validations__2[[#This Row],[Validation score]]&gt;1),1,0)</f>
        <v>1</v>
      </c>
      <c r="AR1100" s="36">
        <f>IF(AND(First_Validations__2[[#This Row],[Corrective action]]=1,OR(First_Validations__2[[#This Row],[Validation score]]&gt;4,First_Validations__2[[#This Row],[Validation score]]&lt;2)),1,0)</f>
        <v>0</v>
      </c>
      <c r="AS11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0" s="36" t="str">
        <f>VLOOKUP(First_Validations__2[[#This Row],[Requirement ('#)]],Requirements[[Requirements]:[Categories2]],2,FALSE)</f>
        <v>Revenue collection</v>
      </c>
    </row>
    <row r="1101" spans="2:46">
      <c r="B1101" s="34" t="s">
        <v>1619</v>
      </c>
      <c r="C1101" s="34">
        <v>2</v>
      </c>
      <c r="D1101" s="34">
        <v>60</v>
      </c>
      <c r="E1101" s="34" t="s">
        <v>1711</v>
      </c>
      <c r="F1101" s="34" t="s">
        <v>1620</v>
      </c>
      <c r="G1101" s="34" t="s">
        <v>1619</v>
      </c>
      <c r="H1101" s="34" t="s">
        <v>1712</v>
      </c>
      <c r="I1101" s="34" t="s">
        <v>1713</v>
      </c>
      <c r="J1101" s="34">
        <v>2018</v>
      </c>
      <c r="K1101" s="34">
        <v>2018</v>
      </c>
      <c r="L1101" s="34" t="s">
        <v>1767</v>
      </c>
      <c r="M1101" s="34" t="s">
        <v>1794</v>
      </c>
      <c r="N1101" s="34">
        <v>5</v>
      </c>
      <c r="O1101" s="34" t="s">
        <v>1768</v>
      </c>
      <c r="P1101" s="34" t="s">
        <v>1723</v>
      </c>
      <c r="Q1101" s="34" t="s">
        <v>1885</v>
      </c>
      <c r="R1101" s="34" t="s">
        <v>1621</v>
      </c>
      <c r="S1101" s="34" t="s">
        <v>1886</v>
      </c>
      <c r="T1101" s="34" t="s">
        <v>3073</v>
      </c>
      <c r="U1101" s="36" t="str">
        <f>VLOOKUP(First_Validations__2[[#This Row],[CountryReq]],Last_Validations[],COLUMNS($B:B)+1,FALSE)</f>
        <v>Sierra Leone: 2018</v>
      </c>
      <c r="V1101" s="36" t="str">
        <f>VLOOKUP(First_Validations__2[[#This Row],[CountryReq]],Last_Validations[],COLUMNS($B:C)+1,FALSE)</f>
        <v>Sierra Leone</v>
      </c>
      <c r="W1101" s="36">
        <f>VLOOKUP(First_Validations__2[[#This Row],[CountryReq]],Last_Validations[],COLUMNS($B:D)+1,FALSE)</f>
        <v>2</v>
      </c>
      <c r="X1101" s="36">
        <f>VLOOKUP(First_Validations__2[[#This Row],[CountryReq]],Last_Validations[],COLUMNS($B:E)+1,FALSE)</f>
        <v>60</v>
      </c>
      <c r="Y1101" s="36" t="str">
        <f>VLOOKUP(First_Validations__2[[#This Row],[CountryReq]],Last_Validations[],COLUMNS($B:F)+1,FALSE)</f>
        <v>Sierra Leone: 2018</v>
      </c>
      <c r="Z1101" s="36" t="str">
        <f>VLOOKUP(First_Validations__2[[#This Row],[CountryReq]],Last_Validations[],COLUMNS($B:G)+1,FALSE)</f>
        <v>SLE</v>
      </c>
      <c r="AA1101" s="36" t="str">
        <f>VLOOKUP(First_Validations__2[[#This Row],[CountryReq]],Last_Validations[],COLUMNS($B:H)+1,FALSE)</f>
        <v>Sierra Leone</v>
      </c>
      <c r="AB1101" s="36" t="str">
        <f>VLOOKUP(First_Validations__2[[#This Row],[CountryReq]],Last_Validations[],COLUMNS($B:I)+1,FALSE)</f>
        <v>https://eiti.org/document/board-agreed-that-sierra-leone-has-made-meaningful-progress-in-implementing-eiti-standard</v>
      </c>
      <c r="AC1101" s="36" t="str">
        <f>VLOOKUP(First_Validations__2[[#This Row],[CountryReq]],Last_Validations[],COLUMNS($B:J)+1,FALSE)</f>
        <v>https://eiti.org/document/sierra-leone-validation-2018</v>
      </c>
      <c r="AD1101" s="36">
        <f>VLOOKUP(First_Validations__2[[#This Row],[CountryReq]],Last_Validations[],COLUMNS($B:K)+1,FALSE)</f>
        <v>2018</v>
      </c>
      <c r="AE1101" s="36">
        <f>VLOOKUP(First_Validations__2[[#This Row],[CountryReq]],Last_Validations[],COLUMNS($B:L)+1,FALSE)</f>
        <v>2018</v>
      </c>
      <c r="AF1101" s="36" t="str">
        <f>VLOOKUP(First_Validations__2[[#This Row],[CountryReq]],Last_Validations[],COLUMNS($B:M)+1,FALSE)</f>
        <v>Meaningful progress</v>
      </c>
      <c r="AG1101" s="36" t="str">
        <f>VLOOKUP(First_Validations__2[[#This Row],[CountryReq]],Last_Validations[],COLUMNS($B:N)+1,FALSE)</f>
        <v>Policy on contract disclosure (#2.4)</v>
      </c>
      <c r="AH1101" s="36">
        <f>VLOOKUP(First_Validations__2[[#This Row],[CountryReq]],Last_Validations[],COLUMNS($B:O)+1,FALSE)</f>
        <v>5</v>
      </c>
      <c r="AI1101" s="36" t="str">
        <f>VLOOKUP(First_Validations__2[[#This Row],[CountryReq]],Last_Validations[],COLUMNS($B:P)+1,FALSE)</f>
        <v>Satisfactory progress</v>
      </c>
      <c r="AJ1101" s="36" t="str">
        <f>VLOOKUP(First_Validations__2[[#This Row],[CountryReq]],Last_Validations[],COLUMNS($B:Q)+1,FALSE)</f>
        <v>Despite not having a general government policy on contract disclosure, the interpretation is that they should be transparent due to enabling provisions in sector-specific legislation. In addition, current reforms are underway demanding publication of mining contracts. So far, six agreements are accessible, as are their environmental impact assessments.</v>
      </c>
      <c r="AK1101" s="36" t="str">
        <f>VLOOKUP(First_Validations__2[[#This Row],[CountryReq]],Last_Validations[],COLUMNS($B:R)+1,FALSE)</f>
        <v>https://eiti.org/BD/2019-46</v>
      </c>
      <c r="AL1101" s="36" t="str">
        <f>VLOOKUP(First_Validations__2[[#This Row],[CountryReq]],Last_Validations[],COLUMNS($B:S)+1,FALSE)</f>
        <v>http://www.sleiti.gov.sl/index.php</v>
      </c>
      <c r="AM1101" s="36" t="str">
        <f>VLOOKUP(First_Validations__2[[#This Row],[CountryReq]],Last_Validations[],COLUMNS($B:T)+1,FALSE)</f>
        <v>https://eiti.org/api/v1.0/score_data/60</v>
      </c>
      <c r="AN1101" s="36" t="str">
        <f>IF(First_Validations__2[[#This Row],[FirstValidation.Country: Year]]=First_Validations__2[[#This Row],[Country: Year]],"First","Second / Last")</f>
        <v>First</v>
      </c>
      <c r="AO1101" s="36">
        <f>IF(AND(First_Validations__2[[#This Row],[FirstValidation.Validation score]]&lt;5,First_Validations__2[[#This Row],[FirstValidation.Validation score]]&gt;1),1,0)</f>
        <v>0</v>
      </c>
      <c r="AP1101" s="36">
        <f>First_Validations__2[[#This Row],[Validation score]]-First_Validations__2[[#This Row],[FirstValidation.Validation score]]</f>
        <v>0</v>
      </c>
      <c r="AQ1101" s="36">
        <f>IF(AND(First_Validations__2[[#This Row],[Corrective action]]=1,First_Validations__2[[#This Row],[Validation score]]&lt;5,First_Validations__2[[#This Row],[Validation score]]&gt;1),1,0)</f>
        <v>0</v>
      </c>
      <c r="AR1101" s="36">
        <f>IF(AND(First_Validations__2[[#This Row],[Corrective action]]=1,OR(First_Validations__2[[#This Row],[Validation score]]&gt;4,First_Validations__2[[#This Row],[Validation score]]&lt;2)),1,0)</f>
        <v>0</v>
      </c>
      <c r="AS11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1" s="36" t="str">
        <f>VLOOKUP(First_Validations__2[[#This Row],[Requirement ('#)]],Requirements[[Requirements]:[Categories2]],2,FALSE)</f>
        <v>Licenses and contracts</v>
      </c>
    </row>
    <row r="1102" spans="2:46">
      <c r="B1102" s="34" t="s">
        <v>1619</v>
      </c>
      <c r="C1102" s="34">
        <v>2</v>
      </c>
      <c r="D1102" s="34">
        <v>60</v>
      </c>
      <c r="E1102" s="34" t="s">
        <v>1711</v>
      </c>
      <c r="F1102" s="34" t="s">
        <v>1620</v>
      </c>
      <c r="G1102" s="34" t="s">
        <v>1619</v>
      </c>
      <c r="H1102" s="34" t="s">
        <v>1712</v>
      </c>
      <c r="I1102" s="34" t="s">
        <v>1713</v>
      </c>
      <c r="J1102" s="34">
        <v>2018</v>
      </c>
      <c r="K1102" s="34">
        <v>2018</v>
      </c>
      <c r="L1102" s="34" t="s">
        <v>1767</v>
      </c>
      <c r="M1102" s="34" t="s">
        <v>1788</v>
      </c>
      <c r="N1102" s="34">
        <v>4</v>
      </c>
      <c r="O1102" s="34" t="s">
        <v>1767</v>
      </c>
      <c r="P1102" s="34" t="s">
        <v>1717</v>
      </c>
      <c r="Q1102" s="34" t="s">
        <v>1885</v>
      </c>
      <c r="R1102" s="34" t="s">
        <v>1621</v>
      </c>
      <c r="S1102" s="34" t="s">
        <v>1886</v>
      </c>
      <c r="T1102" s="34" t="s">
        <v>3071</v>
      </c>
      <c r="U1102" s="36" t="str">
        <f>VLOOKUP(First_Validations__2[[#This Row],[CountryReq]],Last_Validations[],COLUMNS($B:B)+1,FALSE)</f>
        <v>Sierra Leone: 2018</v>
      </c>
      <c r="V1102" s="36" t="str">
        <f>VLOOKUP(First_Validations__2[[#This Row],[CountryReq]],Last_Validations[],COLUMNS($B:C)+1,FALSE)</f>
        <v>Sierra Leone</v>
      </c>
      <c r="W1102" s="36">
        <f>VLOOKUP(First_Validations__2[[#This Row],[CountryReq]],Last_Validations[],COLUMNS($B:D)+1,FALSE)</f>
        <v>2</v>
      </c>
      <c r="X1102" s="36">
        <f>VLOOKUP(First_Validations__2[[#This Row],[CountryReq]],Last_Validations[],COLUMNS($B:E)+1,FALSE)</f>
        <v>60</v>
      </c>
      <c r="Y1102" s="36" t="str">
        <f>VLOOKUP(First_Validations__2[[#This Row],[CountryReq]],Last_Validations[],COLUMNS($B:F)+1,FALSE)</f>
        <v>Sierra Leone: 2018</v>
      </c>
      <c r="Z1102" s="36" t="str">
        <f>VLOOKUP(First_Validations__2[[#This Row],[CountryReq]],Last_Validations[],COLUMNS($B:G)+1,FALSE)</f>
        <v>SLE</v>
      </c>
      <c r="AA1102" s="36" t="str">
        <f>VLOOKUP(First_Validations__2[[#This Row],[CountryReq]],Last_Validations[],COLUMNS($B:H)+1,FALSE)</f>
        <v>Sierra Leone</v>
      </c>
      <c r="AB1102" s="36" t="str">
        <f>VLOOKUP(First_Validations__2[[#This Row],[CountryReq]],Last_Validations[],COLUMNS($B:I)+1,FALSE)</f>
        <v>https://eiti.org/document/board-agreed-that-sierra-leone-has-made-meaningful-progress-in-implementing-eiti-standard</v>
      </c>
      <c r="AC1102" s="36" t="str">
        <f>VLOOKUP(First_Validations__2[[#This Row],[CountryReq]],Last_Validations[],COLUMNS($B:J)+1,FALSE)</f>
        <v>https://eiti.org/document/sierra-leone-validation-2018</v>
      </c>
      <c r="AD1102" s="36">
        <f>VLOOKUP(First_Validations__2[[#This Row],[CountryReq]],Last_Validations[],COLUMNS($B:K)+1,FALSE)</f>
        <v>2018</v>
      </c>
      <c r="AE1102" s="36">
        <f>VLOOKUP(First_Validations__2[[#This Row],[CountryReq]],Last_Validations[],COLUMNS($B:L)+1,FALSE)</f>
        <v>2018</v>
      </c>
      <c r="AF1102" s="36" t="str">
        <f>VLOOKUP(First_Validations__2[[#This Row],[CountryReq]],Last_Validations[],COLUMNS($B:M)+1,FALSE)</f>
        <v>Meaningful progress</v>
      </c>
      <c r="AG1102" s="36" t="str">
        <f>VLOOKUP(First_Validations__2[[#This Row],[CountryReq]],Last_Validations[],COLUMNS($B:N)+1,FALSE)</f>
        <v>Civil society engagement (#1.3)</v>
      </c>
      <c r="AH1102" s="36">
        <f>VLOOKUP(First_Validations__2[[#This Row],[CountryReq]],Last_Validations[],COLUMNS($B:O)+1,FALSE)</f>
        <v>4</v>
      </c>
      <c r="AI1102" s="36" t="str">
        <f>VLOOKUP(First_Validations__2[[#This Row],[CountryReq]],Last_Validations[],COLUMNS($B:P)+1,FALSE)</f>
        <v>Meaningful progress</v>
      </c>
      <c r="AJ1102" s="36" t="str">
        <f>VLOOKUP(First_Validations__2[[#This Row],[CountryReq]],Last_Validations[],COLUMNS($B:Q)+1,FALSE)</f>
        <v>CSOs are able to be fully, actively engaged in the design, implementation and evaluation of the EITI process without coercion. The main barrier for access to the MSG appears to be due to issues of internal coordination, resulting in insufficient consultations, creating a disconnect between the wider constituency’s demands and EITI implementation.</v>
      </c>
      <c r="AK1102" s="36" t="str">
        <f>VLOOKUP(First_Validations__2[[#This Row],[CountryReq]],Last_Validations[],COLUMNS($B:R)+1,FALSE)</f>
        <v>https://eiti.org/BD/2019-46</v>
      </c>
      <c r="AL1102" s="36" t="str">
        <f>VLOOKUP(First_Validations__2[[#This Row],[CountryReq]],Last_Validations[],COLUMNS($B:S)+1,FALSE)</f>
        <v>http://www.sleiti.gov.sl/index.php</v>
      </c>
      <c r="AM1102" s="36" t="str">
        <f>VLOOKUP(First_Validations__2[[#This Row],[CountryReq]],Last_Validations[],COLUMNS($B:T)+1,FALSE)</f>
        <v>https://eiti.org/api/v1.0/score_data/60</v>
      </c>
      <c r="AN1102" s="36" t="str">
        <f>IF(First_Validations__2[[#This Row],[FirstValidation.Country: Year]]=First_Validations__2[[#This Row],[Country: Year]],"First","Second / Last")</f>
        <v>First</v>
      </c>
      <c r="AO1102" s="36">
        <f>IF(AND(First_Validations__2[[#This Row],[FirstValidation.Validation score]]&lt;5,First_Validations__2[[#This Row],[FirstValidation.Validation score]]&gt;1),1,0)</f>
        <v>1</v>
      </c>
      <c r="AP1102" s="36">
        <f>First_Validations__2[[#This Row],[Validation score]]-First_Validations__2[[#This Row],[FirstValidation.Validation score]]</f>
        <v>0</v>
      </c>
      <c r="AQ1102" s="36">
        <f>IF(AND(First_Validations__2[[#This Row],[Corrective action]]=1,First_Validations__2[[#This Row],[Validation score]]&lt;5,First_Validations__2[[#This Row],[Validation score]]&gt;1),1,0)</f>
        <v>1</v>
      </c>
      <c r="AR1102" s="36">
        <f>IF(AND(First_Validations__2[[#This Row],[Corrective action]]=1,OR(First_Validations__2[[#This Row],[Validation score]]&gt;4,First_Validations__2[[#This Row],[Validation score]]&lt;2)),1,0)</f>
        <v>0</v>
      </c>
      <c r="AS11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2" s="36" t="str">
        <f>VLOOKUP(First_Validations__2[[#This Row],[Requirement ('#)]],Requirements[[Requirements]:[Categories2]],2,FALSE)</f>
        <v>MSG Oversight</v>
      </c>
    </row>
    <row r="1103" spans="2:46">
      <c r="B1103" s="34" t="s">
        <v>1619</v>
      </c>
      <c r="C1103" s="34">
        <v>2</v>
      </c>
      <c r="D1103" s="34">
        <v>60</v>
      </c>
      <c r="E1103" s="34" t="s">
        <v>1711</v>
      </c>
      <c r="F1103" s="34" t="s">
        <v>1620</v>
      </c>
      <c r="G1103" s="34" t="s">
        <v>1619</v>
      </c>
      <c r="H1103" s="34" t="s">
        <v>1712</v>
      </c>
      <c r="I1103" s="34" t="s">
        <v>1713</v>
      </c>
      <c r="J1103" s="34">
        <v>2018</v>
      </c>
      <c r="K1103" s="34">
        <v>2018</v>
      </c>
      <c r="L1103" s="34" t="s">
        <v>1767</v>
      </c>
      <c r="M1103" s="34" t="s">
        <v>1789</v>
      </c>
      <c r="N1103" s="34">
        <v>3</v>
      </c>
      <c r="O1103" s="34" t="s">
        <v>1798</v>
      </c>
      <c r="P1103" s="34" t="s">
        <v>1718</v>
      </c>
      <c r="Q1103" s="34" t="s">
        <v>1885</v>
      </c>
      <c r="R1103" s="34" t="s">
        <v>1621</v>
      </c>
      <c r="S1103" s="34" t="s">
        <v>1886</v>
      </c>
      <c r="T1103" s="34" t="s">
        <v>3068</v>
      </c>
      <c r="U1103" s="36" t="str">
        <f>VLOOKUP(First_Validations__2[[#This Row],[CountryReq]],Last_Validations[],COLUMNS($B:B)+1,FALSE)</f>
        <v>Sierra Leone: 2018</v>
      </c>
      <c r="V1103" s="36" t="str">
        <f>VLOOKUP(First_Validations__2[[#This Row],[CountryReq]],Last_Validations[],COLUMNS($B:C)+1,FALSE)</f>
        <v>Sierra Leone</v>
      </c>
      <c r="W1103" s="36">
        <f>VLOOKUP(First_Validations__2[[#This Row],[CountryReq]],Last_Validations[],COLUMNS($B:D)+1,FALSE)</f>
        <v>2</v>
      </c>
      <c r="X1103" s="36">
        <f>VLOOKUP(First_Validations__2[[#This Row],[CountryReq]],Last_Validations[],COLUMNS($B:E)+1,FALSE)</f>
        <v>60</v>
      </c>
      <c r="Y1103" s="36" t="str">
        <f>VLOOKUP(First_Validations__2[[#This Row],[CountryReq]],Last_Validations[],COLUMNS($B:F)+1,FALSE)</f>
        <v>Sierra Leone: 2018</v>
      </c>
      <c r="Z1103" s="36" t="str">
        <f>VLOOKUP(First_Validations__2[[#This Row],[CountryReq]],Last_Validations[],COLUMNS($B:G)+1,FALSE)</f>
        <v>SLE</v>
      </c>
      <c r="AA1103" s="36" t="str">
        <f>VLOOKUP(First_Validations__2[[#This Row],[CountryReq]],Last_Validations[],COLUMNS($B:H)+1,FALSE)</f>
        <v>Sierra Leone</v>
      </c>
      <c r="AB1103" s="36" t="str">
        <f>VLOOKUP(First_Validations__2[[#This Row],[CountryReq]],Last_Validations[],COLUMNS($B:I)+1,FALSE)</f>
        <v>https://eiti.org/document/board-agreed-that-sierra-leone-has-made-meaningful-progress-in-implementing-eiti-standard</v>
      </c>
      <c r="AC1103" s="36" t="str">
        <f>VLOOKUP(First_Validations__2[[#This Row],[CountryReq]],Last_Validations[],COLUMNS($B:J)+1,FALSE)</f>
        <v>https://eiti.org/document/sierra-leone-validation-2018</v>
      </c>
      <c r="AD1103" s="36">
        <f>VLOOKUP(First_Validations__2[[#This Row],[CountryReq]],Last_Validations[],COLUMNS($B:K)+1,FALSE)</f>
        <v>2018</v>
      </c>
      <c r="AE1103" s="36">
        <f>VLOOKUP(First_Validations__2[[#This Row],[CountryReq]],Last_Validations[],COLUMNS($B:L)+1,FALSE)</f>
        <v>2018</v>
      </c>
      <c r="AF1103" s="36" t="str">
        <f>VLOOKUP(First_Validations__2[[#This Row],[CountryReq]],Last_Validations[],COLUMNS($B:M)+1,FALSE)</f>
        <v>Meaningful progress</v>
      </c>
      <c r="AG1103" s="36" t="str">
        <f>VLOOKUP(First_Validations__2[[#This Row],[CountryReq]],Last_Validations[],COLUMNS($B:N)+1,FALSE)</f>
        <v>MSG governance (#1.4)</v>
      </c>
      <c r="AH1103" s="36">
        <f>VLOOKUP(First_Validations__2[[#This Row],[CountryReq]],Last_Validations[],COLUMNS($B:O)+1,FALSE)</f>
        <v>3</v>
      </c>
      <c r="AI1103" s="36" t="str">
        <f>VLOOKUP(First_Validations__2[[#This Row],[CountryReq]],Last_Validations[],COLUMNS($B:P)+1,FALSE)</f>
        <v>Inadequate progress</v>
      </c>
      <c r="AJ1103" s="36" t="str">
        <f>VLOOKUP(First_Validations__2[[#This Row],[CountryReq]],Last_Validations[],COLUMNS($B:Q)+1,FALSE)</f>
        <v>Statutory rules were recently updated, although not followed in practice. Rules for MSG membership are unclear and there are concerns about inadequate representation, particularly for civil society. CSOs have not refreshed their members since MSG formation, in breach of the agreed rules. There is no transparent procedure for appointing members to the MSG.</v>
      </c>
      <c r="AK1103" s="36" t="str">
        <f>VLOOKUP(First_Validations__2[[#This Row],[CountryReq]],Last_Validations[],COLUMNS($B:R)+1,FALSE)</f>
        <v>https://eiti.org/BD/2019-46</v>
      </c>
      <c r="AL1103" s="36" t="str">
        <f>VLOOKUP(First_Validations__2[[#This Row],[CountryReq]],Last_Validations[],COLUMNS($B:S)+1,FALSE)</f>
        <v>http://www.sleiti.gov.sl/index.php</v>
      </c>
      <c r="AM1103" s="36" t="str">
        <f>VLOOKUP(First_Validations__2[[#This Row],[CountryReq]],Last_Validations[],COLUMNS($B:T)+1,FALSE)</f>
        <v>https://eiti.org/api/v1.0/score_data/60</v>
      </c>
      <c r="AN1103" s="36" t="str">
        <f>IF(First_Validations__2[[#This Row],[FirstValidation.Country: Year]]=First_Validations__2[[#This Row],[Country: Year]],"First","Second / Last")</f>
        <v>First</v>
      </c>
      <c r="AO1103" s="36">
        <f>IF(AND(First_Validations__2[[#This Row],[FirstValidation.Validation score]]&lt;5,First_Validations__2[[#This Row],[FirstValidation.Validation score]]&gt;1),1,0)</f>
        <v>1</v>
      </c>
      <c r="AP1103" s="36">
        <f>First_Validations__2[[#This Row],[Validation score]]-First_Validations__2[[#This Row],[FirstValidation.Validation score]]</f>
        <v>0</v>
      </c>
      <c r="AQ1103" s="36">
        <f>IF(AND(First_Validations__2[[#This Row],[Corrective action]]=1,First_Validations__2[[#This Row],[Validation score]]&lt;5,First_Validations__2[[#This Row],[Validation score]]&gt;1),1,0)</f>
        <v>1</v>
      </c>
      <c r="AR1103" s="36">
        <f>IF(AND(First_Validations__2[[#This Row],[Corrective action]]=1,OR(First_Validations__2[[#This Row],[Validation score]]&gt;4,First_Validations__2[[#This Row],[Validation score]]&lt;2)),1,0)</f>
        <v>0</v>
      </c>
      <c r="AS11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3" s="36" t="str">
        <f>VLOOKUP(First_Validations__2[[#This Row],[Requirement ('#)]],Requirements[[Requirements]:[Categories2]],2,FALSE)</f>
        <v>MSG Oversight</v>
      </c>
    </row>
    <row r="1104" spans="2:46">
      <c r="B1104" s="34" t="s">
        <v>1619</v>
      </c>
      <c r="C1104" s="34">
        <v>2</v>
      </c>
      <c r="D1104" s="34">
        <v>60</v>
      </c>
      <c r="E1104" s="34" t="s">
        <v>1711</v>
      </c>
      <c r="F1104" s="34" t="s">
        <v>1620</v>
      </c>
      <c r="G1104" s="34" t="s">
        <v>1619</v>
      </c>
      <c r="H1104" s="34" t="s">
        <v>1712</v>
      </c>
      <c r="I1104" s="34" t="s">
        <v>1713</v>
      </c>
      <c r="J1104" s="34">
        <v>2018</v>
      </c>
      <c r="K1104" s="34">
        <v>2018</v>
      </c>
      <c r="L1104" s="34" t="s">
        <v>1767</v>
      </c>
      <c r="M1104" s="34" t="s">
        <v>1784</v>
      </c>
      <c r="N1104" s="34">
        <v>5</v>
      </c>
      <c r="O1104" s="34" t="s">
        <v>1768</v>
      </c>
      <c r="P1104" s="34" t="s">
        <v>1715</v>
      </c>
      <c r="Q1104" s="34" t="s">
        <v>1885</v>
      </c>
      <c r="R1104" s="34" t="s">
        <v>1621</v>
      </c>
      <c r="S1104" s="34" t="s">
        <v>1886</v>
      </c>
      <c r="T1104" s="34" t="s">
        <v>3059</v>
      </c>
      <c r="U1104" s="36" t="str">
        <f>VLOOKUP(First_Validations__2[[#This Row],[CountryReq]],Last_Validations[],COLUMNS($B:B)+1,FALSE)</f>
        <v>Sierra Leone: 2018</v>
      </c>
      <c r="V1104" s="36" t="str">
        <f>VLOOKUP(First_Validations__2[[#This Row],[CountryReq]],Last_Validations[],COLUMNS($B:C)+1,FALSE)</f>
        <v>Sierra Leone</v>
      </c>
      <c r="W1104" s="36">
        <f>VLOOKUP(First_Validations__2[[#This Row],[CountryReq]],Last_Validations[],COLUMNS($B:D)+1,FALSE)</f>
        <v>2</v>
      </c>
      <c r="X1104" s="36">
        <f>VLOOKUP(First_Validations__2[[#This Row],[CountryReq]],Last_Validations[],COLUMNS($B:E)+1,FALSE)</f>
        <v>60</v>
      </c>
      <c r="Y1104" s="36" t="str">
        <f>VLOOKUP(First_Validations__2[[#This Row],[CountryReq]],Last_Validations[],COLUMNS($B:F)+1,FALSE)</f>
        <v>Sierra Leone: 2018</v>
      </c>
      <c r="Z1104" s="36" t="str">
        <f>VLOOKUP(First_Validations__2[[#This Row],[CountryReq]],Last_Validations[],COLUMNS($B:G)+1,FALSE)</f>
        <v>SLE</v>
      </c>
      <c r="AA1104" s="36" t="str">
        <f>VLOOKUP(First_Validations__2[[#This Row],[CountryReq]],Last_Validations[],COLUMNS($B:H)+1,FALSE)</f>
        <v>Sierra Leone</v>
      </c>
      <c r="AB1104" s="36" t="str">
        <f>VLOOKUP(First_Validations__2[[#This Row],[CountryReq]],Last_Validations[],COLUMNS($B:I)+1,FALSE)</f>
        <v>https://eiti.org/document/board-agreed-that-sierra-leone-has-made-meaningful-progress-in-implementing-eiti-standard</v>
      </c>
      <c r="AC1104" s="36" t="str">
        <f>VLOOKUP(First_Validations__2[[#This Row],[CountryReq]],Last_Validations[],COLUMNS($B:J)+1,FALSE)</f>
        <v>https://eiti.org/document/sierra-leone-validation-2018</v>
      </c>
      <c r="AD1104" s="36">
        <f>VLOOKUP(First_Validations__2[[#This Row],[CountryReq]],Last_Validations[],COLUMNS($B:K)+1,FALSE)</f>
        <v>2018</v>
      </c>
      <c r="AE1104" s="36">
        <f>VLOOKUP(First_Validations__2[[#This Row],[CountryReq]],Last_Validations[],COLUMNS($B:L)+1,FALSE)</f>
        <v>2018</v>
      </c>
      <c r="AF1104" s="36" t="str">
        <f>VLOOKUP(First_Validations__2[[#This Row],[CountryReq]],Last_Validations[],COLUMNS($B:M)+1,FALSE)</f>
        <v>Meaningful progress</v>
      </c>
      <c r="AG1104" s="36" t="str">
        <f>VLOOKUP(First_Validations__2[[#This Row],[CountryReq]],Last_Validations[],COLUMNS($B:N)+1,FALSE)</f>
        <v>Government engagement (#1.1)</v>
      </c>
      <c r="AH1104" s="36">
        <f>VLOOKUP(First_Validations__2[[#This Row],[CountryReq]],Last_Validations[],COLUMNS($B:O)+1,FALSE)</f>
        <v>5</v>
      </c>
      <c r="AI1104" s="36" t="str">
        <f>VLOOKUP(First_Validations__2[[#This Row],[CountryReq]],Last_Validations[],COLUMNS($B:P)+1,FALSE)</f>
        <v>Satisfactory progress</v>
      </c>
      <c r="AJ1104" s="36" t="str">
        <f>VLOOKUP(First_Validations__2[[#This Row],[CountryReq]],Last_Validations[],COLUMNS($B:Q)+1,FALSE)</f>
        <v>Sierra Leone faced several challenges in recent years. In 2014-2018, there was ineffective government engagement. This seems to have been resolved with a renewed leadership of SLEITI. The government has escalated government leadership of EITI to higher levels and enhanced its engagement. The government also funds most of SLEITI implementations.</v>
      </c>
      <c r="AK1104" s="36" t="str">
        <f>VLOOKUP(First_Validations__2[[#This Row],[CountryReq]],Last_Validations[],COLUMNS($B:R)+1,FALSE)</f>
        <v>https://eiti.org/BD/2019-46</v>
      </c>
      <c r="AL1104" s="36" t="str">
        <f>VLOOKUP(First_Validations__2[[#This Row],[CountryReq]],Last_Validations[],COLUMNS($B:S)+1,FALSE)</f>
        <v>http://www.sleiti.gov.sl/index.php</v>
      </c>
      <c r="AM1104" s="36" t="str">
        <f>VLOOKUP(First_Validations__2[[#This Row],[CountryReq]],Last_Validations[],COLUMNS($B:T)+1,FALSE)</f>
        <v>https://eiti.org/api/v1.0/score_data/60</v>
      </c>
      <c r="AN1104" s="36" t="str">
        <f>IF(First_Validations__2[[#This Row],[FirstValidation.Country: Year]]=First_Validations__2[[#This Row],[Country: Year]],"First","Second / Last")</f>
        <v>First</v>
      </c>
      <c r="AO1104" s="36">
        <f>IF(AND(First_Validations__2[[#This Row],[FirstValidation.Validation score]]&lt;5,First_Validations__2[[#This Row],[FirstValidation.Validation score]]&gt;1),1,0)</f>
        <v>0</v>
      </c>
      <c r="AP1104" s="36">
        <f>First_Validations__2[[#This Row],[Validation score]]-First_Validations__2[[#This Row],[FirstValidation.Validation score]]</f>
        <v>0</v>
      </c>
      <c r="AQ1104" s="36">
        <f>IF(AND(First_Validations__2[[#This Row],[Corrective action]]=1,First_Validations__2[[#This Row],[Validation score]]&lt;5,First_Validations__2[[#This Row],[Validation score]]&gt;1),1,0)</f>
        <v>0</v>
      </c>
      <c r="AR1104" s="36">
        <f>IF(AND(First_Validations__2[[#This Row],[Corrective action]]=1,OR(First_Validations__2[[#This Row],[Validation score]]&gt;4,First_Validations__2[[#This Row],[Validation score]]&lt;2)),1,0)</f>
        <v>0</v>
      </c>
      <c r="AS11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4" s="36" t="str">
        <f>VLOOKUP(First_Validations__2[[#This Row],[Requirement ('#)]],Requirements[[Requirements]:[Categories2]],2,FALSE)</f>
        <v>MSG Oversight</v>
      </c>
    </row>
    <row r="1105" spans="2:46">
      <c r="B1105" s="34" t="s">
        <v>1619</v>
      </c>
      <c r="C1105" s="34">
        <v>2</v>
      </c>
      <c r="D1105" s="34">
        <v>60</v>
      </c>
      <c r="E1105" s="34" t="s">
        <v>1711</v>
      </c>
      <c r="F1105" s="34" t="s">
        <v>1620</v>
      </c>
      <c r="G1105" s="34" t="s">
        <v>1619</v>
      </c>
      <c r="H1105" s="34" t="s">
        <v>1712</v>
      </c>
      <c r="I1105" s="34" t="s">
        <v>1713</v>
      </c>
      <c r="J1105" s="34">
        <v>2018</v>
      </c>
      <c r="K1105" s="34">
        <v>2018</v>
      </c>
      <c r="L1105" s="34" t="s">
        <v>1767</v>
      </c>
      <c r="M1105" s="34" t="s">
        <v>1787</v>
      </c>
      <c r="N1105" s="34">
        <v>4</v>
      </c>
      <c r="O1105" s="34" t="s">
        <v>1767</v>
      </c>
      <c r="P1105" s="34" t="s">
        <v>1716</v>
      </c>
      <c r="Q1105" s="34" t="s">
        <v>1885</v>
      </c>
      <c r="R1105" s="34" t="s">
        <v>1621</v>
      </c>
      <c r="S1105" s="34" t="s">
        <v>1886</v>
      </c>
      <c r="T1105" s="34" t="s">
        <v>3070</v>
      </c>
      <c r="U1105" s="36" t="str">
        <f>VLOOKUP(First_Validations__2[[#This Row],[CountryReq]],Last_Validations[],COLUMNS($B:B)+1,FALSE)</f>
        <v>Sierra Leone: 2018</v>
      </c>
      <c r="V1105" s="36" t="str">
        <f>VLOOKUP(First_Validations__2[[#This Row],[CountryReq]],Last_Validations[],COLUMNS($B:C)+1,FALSE)</f>
        <v>Sierra Leone</v>
      </c>
      <c r="W1105" s="36">
        <f>VLOOKUP(First_Validations__2[[#This Row],[CountryReq]],Last_Validations[],COLUMNS($B:D)+1,FALSE)</f>
        <v>2</v>
      </c>
      <c r="X1105" s="36">
        <f>VLOOKUP(First_Validations__2[[#This Row],[CountryReq]],Last_Validations[],COLUMNS($B:E)+1,FALSE)</f>
        <v>60</v>
      </c>
      <c r="Y1105" s="36" t="str">
        <f>VLOOKUP(First_Validations__2[[#This Row],[CountryReq]],Last_Validations[],COLUMNS($B:F)+1,FALSE)</f>
        <v>Sierra Leone: 2018</v>
      </c>
      <c r="Z1105" s="36" t="str">
        <f>VLOOKUP(First_Validations__2[[#This Row],[CountryReq]],Last_Validations[],COLUMNS($B:G)+1,FALSE)</f>
        <v>SLE</v>
      </c>
      <c r="AA1105" s="36" t="str">
        <f>VLOOKUP(First_Validations__2[[#This Row],[CountryReq]],Last_Validations[],COLUMNS($B:H)+1,FALSE)</f>
        <v>Sierra Leone</v>
      </c>
      <c r="AB1105" s="36" t="str">
        <f>VLOOKUP(First_Validations__2[[#This Row],[CountryReq]],Last_Validations[],COLUMNS($B:I)+1,FALSE)</f>
        <v>https://eiti.org/document/board-agreed-that-sierra-leone-has-made-meaningful-progress-in-implementing-eiti-standard</v>
      </c>
      <c r="AC1105" s="36" t="str">
        <f>VLOOKUP(First_Validations__2[[#This Row],[CountryReq]],Last_Validations[],COLUMNS($B:J)+1,FALSE)</f>
        <v>https://eiti.org/document/sierra-leone-validation-2018</v>
      </c>
      <c r="AD1105" s="36">
        <f>VLOOKUP(First_Validations__2[[#This Row],[CountryReq]],Last_Validations[],COLUMNS($B:K)+1,FALSE)</f>
        <v>2018</v>
      </c>
      <c r="AE1105" s="36">
        <f>VLOOKUP(First_Validations__2[[#This Row],[CountryReq]],Last_Validations[],COLUMNS($B:L)+1,FALSE)</f>
        <v>2018</v>
      </c>
      <c r="AF1105" s="36" t="str">
        <f>VLOOKUP(First_Validations__2[[#This Row],[CountryReq]],Last_Validations[],COLUMNS($B:M)+1,FALSE)</f>
        <v>Meaningful progress</v>
      </c>
      <c r="AG1105" s="36" t="str">
        <f>VLOOKUP(First_Validations__2[[#This Row],[CountryReq]],Last_Validations[],COLUMNS($B:N)+1,FALSE)</f>
        <v>Industry engagement (#1.2)</v>
      </c>
      <c r="AH1105" s="36">
        <f>VLOOKUP(First_Validations__2[[#This Row],[CountryReq]],Last_Validations[],COLUMNS($B:O)+1,FALSE)</f>
        <v>4</v>
      </c>
      <c r="AI1105" s="36" t="str">
        <f>VLOOKUP(First_Validations__2[[#This Row],[CountryReq]],Last_Validations[],COLUMNS($B:P)+1,FALSE)</f>
        <v>Meaningful progress</v>
      </c>
      <c r="AJ1105" s="36" t="str">
        <f>VLOOKUP(First_Validations__2[[#This Row],[CountryReq]],Last_Validations[],COLUMNS($B:Q)+1,FALSE)</f>
        <v>The Board considered that company engagement has been meaningful, but expects significant improvements. While there are no barriers, companies are not fully and effectively engaged. There appears to be no forum, either formal or ad hoc, through which industry can coordinate its activities as a constituency.</v>
      </c>
      <c r="AK1105" s="36" t="str">
        <f>VLOOKUP(First_Validations__2[[#This Row],[CountryReq]],Last_Validations[],COLUMNS($B:R)+1,FALSE)</f>
        <v>https://eiti.org/BD/2019-46</v>
      </c>
      <c r="AL1105" s="36" t="str">
        <f>VLOOKUP(First_Validations__2[[#This Row],[CountryReq]],Last_Validations[],COLUMNS($B:S)+1,FALSE)</f>
        <v>http://www.sleiti.gov.sl/index.php</v>
      </c>
      <c r="AM1105" s="36" t="str">
        <f>VLOOKUP(First_Validations__2[[#This Row],[CountryReq]],Last_Validations[],COLUMNS($B:T)+1,FALSE)</f>
        <v>https://eiti.org/api/v1.0/score_data/60</v>
      </c>
      <c r="AN1105" s="36" t="str">
        <f>IF(First_Validations__2[[#This Row],[FirstValidation.Country: Year]]=First_Validations__2[[#This Row],[Country: Year]],"First","Second / Last")</f>
        <v>First</v>
      </c>
      <c r="AO1105" s="36">
        <f>IF(AND(First_Validations__2[[#This Row],[FirstValidation.Validation score]]&lt;5,First_Validations__2[[#This Row],[FirstValidation.Validation score]]&gt;1),1,0)</f>
        <v>1</v>
      </c>
      <c r="AP1105" s="36">
        <f>First_Validations__2[[#This Row],[Validation score]]-First_Validations__2[[#This Row],[FirstValidation.Validation score]]</f>
        <v>0</v>
      </c>
      <c r="AQ1105" s="36">
        <f>IF(AND(First_Validations__2[[#This Row],[Corrective action]]=1,First_Validations__2[[#This Row],[Validation score]]&lt;5,First_Validations__2[[#This Row],[Validation score]]&gt;1),1,0)</f>
        <v>1</v>
      </c>
      <c r="AR1105" s="36">
        <f>IF(AND(First_Validations__2[[#This Row],[Corrective action]]=1,OR(First_Validations__2[[#This Row],[Validation score]]&gt;4,First_Validations__2[[#This Row],[Validation score]]&lt;2)),1,0)</f>
        <v>0</v>
      </c>
      <c r="AS11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5" s="36" t="str">
        <f>VLOOKUP(First_Validations__2[[#This Row],[Requirement ('#)]],Requirements[[Requirements]:[Categories2]],2,FALSE)</f>
        <v>MSG Oversight</v>
      </c>
    </row>
    <row r="1106" spans="2:46">
      <c r="B1106" s="34" t="s">
        <v>1619</v>
      </c>
      <c r="C1106" s="34">
        <v>2</v>
      </c>
      <c r="D1106" s="34">
        <v>60</v>
      </c>
      <c r="E1106" s="34" t="s">
        <v>1711</v>
      </c>
      <c r="F1106" s="34" t="s">
        <v>1620</v>
      </c>
      <c r="G1106" s="34" t="s">
        <v>1619</v>
      </c>
      <c r="H1106" s="34" t="s">
        <v>1712</v>
      </c>
      <c r="I1106" s="34" t="s">
        <v>1713</v>
      </c>
      <c r="J1106" s="34">
        <v>2018</v>
      </c>
      <c r="K1106" s="34">
        <v>2018</v>
      </c>
      <c r="L1106" s="34" t="s">
        <v>1767</v>
      </c>
      <c r="M1106" s="34" t="s">
        <v>1792</v>
      </c>
      <c r="N1106" s="34">
        <v>4</v>
      </c>
      <c r="O1106" s="34" t="s">
        <v>1767</v>
      </c>
      <c r="P1106" s="34" t="s">
        <v>1721</v>
      </c>
      <c r="Q1106" s="34" t="s">
        <v>1885</v>
      </c>
      <c r="R1106" s="34" t="s">
        <v>1621</v>
      </c>
      <c r="S1106" s="34" t="s">
        <v>1886</v>
      </c>
      <c r="T1106" s="34" t="s">
        <v>3075</v>
      </c>
      <c r="U1106" s="36" t="str">
        <f>VLOOKUP(First_Validations__2[[#This Row],[CountryReq]],Last_Validations[],COLUMNS($B:B)+1,FALSE)</f>
        <v>Sierra Leone: 2018</v>
      </c>
      <c r="V1106" s="36" t="str">
        <f>VLOOKUP(First_Validations__2[[#This Row],[CountryReq]],Last_Validations[],COLUMNS($B:C)+1,FALSE)</f>
        <v>Sierra Leone</v>
      </c>
      <c r="W1106" s="36">
        <f>VLOOKUP(First_Validations__2[[#This Row],[CountryReq]],Last_Validations[],COLUMNS($B:D)+1,FALSE)</f>
        <v>2</v>
      </c>
      <c r="X1106" s="36">
        <f>VLOOKUP(First_Validations__2[[#This Row],[CountryReq]],Last_Validations[],COLUMNS($B:E)+1,FALSE)</f>
        <v>60</v>
      </c>
      <c r="Y1106" s="36" t="str">
        <f>VLOOKUP(First_Validations__2[[#This Row],[CountryReq]],Last_Validations[],COLUMNS($B:F)+1,FALSE)</f>
        <v>Sierra Leone: 2018</v>
      </c>
      <c r="Z1106" s="36" t="str">
        <f>VLOOKUP(First_Validations__2[[#This Row],[CountryReq]],Last_Validations[],COLUMNS($B:G)+1,FALSE)</f>
        <v>SLE</v>
      </c>
      <c r="AA1106" s="36" t="str">
        <f>VLOOKUP(First_Validations__2[[#This Row],[CountryReq]],Last_Validations[],COLUMNS($B:H)+1,FALSE)</f>
        <v>Sierra Leone</v>
      </c>
      <c r="AB1106" s="36" t="str">
        <f>VLOOKUP(First_Validations__2[[#This Row],[CountryReq]],Last_Validations[],COLUMNS($B:I)+1,FALSE)</f>
        <v>https://eiti.org/document/board-agreed-that-sierra-leone-has-made-meaningful-progress-in-implementing-eiti-standard</v>
      </c>
      <c r="AC1106" s="36" t="str">
        <f>VLOOKUP(First_Validations__2[[#This Row],[CountryReq]],Last_Validations[],COLUMNS($B:J)+1,FALSE)</f>
        <v>https://eiti.org/document/sierra-leone-validation-2018</v>
      </c>
      <c r="AD1106" s="36">
        <f>VLOOKUP(First_Validations__2[[#This Row],[CountryReq]],Last_Validations[],COLUMNS($B:K)+1,FALSE)</f>
        <v>2018</v>
      </c>
      <c r="AE1106" s="36">
        <f>VLOOKUP(First_Validations__2[[#This Row],[CountryReq]],Last_Validations[],COLUMNS($B:L)+1,FALSE)</f>
        <v>2018</v>
      </c>
      <c r="AF1106" s="36" t="str">
        <f>VLOOKUP(First_Validations__2[[#This Row],[CountryReq]],Last_Validations[],COLUMNS($B:M)+1,FALSE)</f>
        <v>Meaningful progress</v>
      </c>
      <c r="AG1106" s="36" t="str">
        <f>VLOOKUP(First_Validations__2[[#This Row],[CountryReq]],Last_Validations[],COLUMNS($B:N)+1,FALSE)</f>
        <v>License allocations (#2.2)</v>
      </c>
      <c r="AH1106" s="36">
        <f>VLOOKUP(First_Validations__2[[#This Row],[CountryReq]],Last_Validations[],COLUMNS($B:O)+1,FALSE)</f>
        <v>4</v>
      </c>
      <c r="AI1106" s="36" t="str">
        <f>VLOOKUP(First_Validations__2[[#This Row],[CountryReq]],Last_Validations[],COLUMNS($B:P)+1,FALSE)</f>
        <v>Meaningful progress</v>
      </c>
      <c r="AJ1106" s="36" t="str">
        <f>VLOOKUP(First_Validations__2[[#This Row],[CountryReq]],Last_Validations[],COLUMNS($B:Q)+1,FALSE)</f>
        <v>The 2016 EITI Report adequately describes that license allocations are made at the discretion of the Minister of Mines and Mineral Resources, although an assessment is provided by a Minerals Advisory Board. Their assessments of technical and financial criteria are not clear, nor whether there are deviations from license awards procedures.</v>
      </c>
      <c r="AK1106" s="36" t="str">
        <f>VLOOKUP(First_Validations__2[[#This Row],[CountryReq]],Last_Validations[],COLUMNS($B:R)+1,FALSE)</f>
        <v>https://eiti.org/BD/2019-46</v>
      </c>
      <c r="AL1106" s="36" t="str">
        <f>VLOOKUP(First_Validations__2[[#This Row],[CountryReq]],Last_Validations[],COLUMNS($B:S)+1,FALSE)</f>
        <v>http://www.sleiti.gov.sl/index.php</v>
      </c>
      <c r="AM1106" s="36" t="str">
        <f>VLOOKUP(First_Validations__2[[#This Row],[CountryReq]],Last_Validations[],COLUMNS($B:T)+1,FALSE)</f>
        <v>https://eiti.org/api/v1.0/score_data/60</v>
      </c>
      <c r="AN1106" s="36" t="str">
        <f>IF(First_Validations__2[[#This Row],[FirstValidation.Country: Year]]=First_Validations__2[[#This Row],[Country: Year]],"First","Second / Last")</f>
        <v>First</v>
      </c>
      <c r="AO1106" s="36">
        <f>IF(AND(First_Validations__2[[#This Row],[FirstValidation.Validation score]]&lt;5,First_Validations__2[[#This Row],[FirstValidation.Validation score]]&gt;1),1,0)</f>
        <v>1</v>
      </c>
      <c r="AP1106" s="36">
        <f>First_Validations__2[[#This Row],[Validation score]]-First_Validations__2[[#This Row],[FirstValidation.Validation score]]</f>
        <v>0</v>
      </c>
      <c r="AQ1106" s="36">
        <f>IF(AND(First_Validations__2[[#This Row],[Corrective action]]=1,First_Validations__2[[#This Row],[Validation score]]&lt;5,First_Validations__2[[#This Row],[Validation score]]&gt;1),1,0)</f>
        <v>1</v>
      </c>
      <c r="AR1106" s="36">
        <f>IF(AND(First_Validations__2[[#This Row],[Corrective action]]=1,OR(First_Validations__2[[#This Row],[Validation score]]&gt;4,First_Validations__2[[#This Row],[Validation score]]&lt;2)),1,0)</f>
        <v>0</v>
      </c>
      <c r="AS11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6" s="36" t="str">
        <f>VLOOKUP(First_Validations__2[[#This Row],[Requirement ('#)]],Requirements[[Requirements]:[Categories2]],2,FALSE)</f>
        <v>Licenses and contracts</v>
      </c>
    </row>
    <row r="1107" spans="2:46">
      <c r="B1107" s="34" t="s">
        <v>1619</v>
      </c>
      <c r="C1107" s="34">
        <v>2</v>
      </c>
      <c r="D1107" s="34">
        <v>60</v>
      </c>
      <c r="E1107" s="34" t="s">
        <v>1711</v>
      </c>
      <c r="F1107" s="34" t="s">
        <v>1620</v>
      </c>
      <c r="G1107" s="34" t="s">
        <v>1619</v>
      </c>
      <c r="H1107" s="34" t="s">
        <v>1712</v>
      </c>
      <c r="I1107" s="34" t="s">
        <v>1713</v>
      </c>
      <c r="J1107" s="34">
        <v>2018</v>
      </c>
      <c r="K1107" s="34">
        <v>2018</v>
      </c>
      <c r="L1107" s="34" t="s">
        <v>1767</v>
      </c>
      <c r="M1107" s="34" t="s">
        <v>1793</v>
      </c>
      <c r="N1107" s="34">
        <v>5</v>
      </c>
      <c r="O1107" s="34" t="s">
        <v>1768</v>
      </c>
      <c r="P1107" s="34" t="s">
        <v>1722</v>
      </c>
      <c r="Q1107" s="34" t="s">
        <v>1885</v>
      </c>
      <c r="R1107" s="34" t="s">
        <v>1621</v>
      </c>
      <c r="S1107" s="34" t="s">
        <v>1886</v>
      </c>
      <c r="T1107" s="34" t="s">
        <v>3072</v>
      </c>
      <c r="U1107" s="36" t="str">
        <f>VLOOKUP(First_Validations__2[[#This Row],[CountryReq]],Last_Validations[],COLUMNS($B:B)+1,FALSE)</f>
        <v>Sierra Leone: 2018</v>
      </c>
      <c r="V1107" s="36" t="str">
        <f>VLOOKUP(First_Validations__2[[#This Row],[CountryReq]],Last_Validations[],COLUMNS($B:C)+1,FALSE)</f>
        <v>Sierra Leone</v>
      </c>
      <c r="W1107" s="36">
        <f>VLOOKUP(First_Validations__2[[#This Row],[CountryReq]],Last_Validations[],COLUMNS($B:D)+1,FALSE)</f>
        <v>2</v>
      </c>
      <c r="X1107" s="36">
        <f>VLOOKUP(First_Validations__2[[#This Row],[CountryReq]],Last_Validations[],COLUMNS($B:E)+1,FALSE)</f>
        <v>60</v>
      </c>
      <c r="Y1107" s="36" t="str">
        <f>VLOOKUP(First_Validations__2[[#This Row],[CountryReq]],Last_Validations[],COLUMNS($B:F)+1,FALSE)</f>
        <v>Sierra Leone: 2018</v>
      </c>
      <c r="Z1107" s="36" t="str">
        <f>VLOOKUP(First_Validations__2[[#This Row],[CountryReq]],Last_Validations[],COLUMNS($B:G)+1,FALSE)</f>
        <v>SLE</v>
      </c>
      <c r="AA1107" s="36" t="str">
        <f>VLOOKUP(First_Validations__2[[#This Row],[CountryReq]],Last_Validations[],COLUMNS($B:H)+1,FALSE)</f>
        <v>Sierra Leone</v>
      </c>
      <c r="AB1107" s="36" t="str">
        <f>VLOOKUP(First_Validations__2[[#This Row],[CountryReq]],Last_Validations[],COLUMNS($B:I)+1,FALSE)</f>
        <v>https://eiti.org/document/board-agreed-that-sierra-leone-has-made-meaningful-progress-in-implementing-eiti-standard</v>
      </c>
      <c r="AC1107" s="36" t="str">
        <f>VLOOKUP(First_Validations__2[[#This Row],[CountryReq]],Last_Validations[],COLUMNS($B:J)+1,FALSE)</f>
        <v>https://eiti.org/document/sierra-leone-validation-2018</v>
      </c>
      <c r="AD1107" s="36">
        <f>VLOOKUP(First_Validations__2[[#This Row],[CountryReq]],Last_Validations[],COLUMNS($B:K)+1,FALSE)</f>
        <v>2018</v>
      </c>
      <c r="AE1107" s="36">
        <f>VLOOKUP(First_Validations__2[[#This Row],[CountryReq]],Last_Validations[],COLUMNS($B:L)+1,FALSE)</f>
        <v>2018</v>
      </c>
      <c r="AF1107" s="36" t="str">
        <f>VLOOKUP(First_Validations__2[[#This Row],[CountryReq]],Last_Validations[],COLUMNS($B:M)+1,FALSE)</f>
        <v>Meaningful progress</v>
      </c>
      <c r="AG1107" s="36" t="str">
        <f>VLOOKUP(First_Validations__2[[#This Row],[CountryReq]],Last_Validations[],COLUMNS($B:N)+1,FALSE)</f>
        <v>License register (#2.3)</v>
      </c>
      <c r="AH1107" s="36">
        <f>VLOOKUP(First_Validations__2[[#This Row],[CountryReq]],Last_Validations[],COLUMNS($B:O)+1,FALSE)</f>
        <v>5</v>
      </c>
      <c r="AI1107" s="36" t="str">
        <f>VLOOKUP(First_Validations__2[[#This Row],[CountryReq]],Last_Validations[],COLUMNS($B:P)+1,FALSE)</f>
        <v>Satisfactory progress</v>
      </c>
      <c r="AJ1107" s="36" t="str">
        <f>VLOOKUP(First_Validations__2[[#This Row],[CountryReq]],Last_Validations[],COLUMNS($B:Q)+1,FALSE)</f>
        <v>Mining licenses of all material and non-material companies are accessible through an online repository, although it does not cover artisanal licenses. Based on a sample of entries all required information is described in the registry. A pilot cadastre is available via the Petroleum Directorate’s although it does not yet contain all required information.</v>
      </c>
      <c r="AK1107" s="36" t="str">
        <f>VLOOKUP(First_Validations__2[[#This Row],[CountryReq]],Last_Validations[],COLUMNS($B:R)+1,FALSE)</f>
        <v>https://eiti.org/BD/2019-46</v>
      </c>
      <c r="AL1107" s="36" t="str">
        <f>VLOOKUP(First_Validations__2[[#This Row],[CountryReq]],Last_Validations[],COLUMNS($B:S)+1,FALSE)</f>
        <v>http://www.sleiti.gov.sl/index.php</v>
      </c>
      <c r="AM1107" s="36" t="str">
        <f>VLOOKUP(First_Validations__2[[#This Row],[CountryReq]],Last_Validations[],COLUMNS($B:T)+1,FALSE)</f>
        <v>https://eiti.org/api/v1.0/score_data/60</v>
      </c>
      <c r="AN1107" s="36" t="str">
        <f>IF(First_Validations__2[[#This Row],[FirstValidation.Country: Year]]=First_Validations__2[[#This Row],[Country: Year]],"First","Second / Last")</f>
        <v>First</v>
      </c>
      <c r="AO1107" s="36">
        <f>IF(AND(First_Validations__2[[#This Row],[FirstValidation.Validation score]]&lt;5,First_Validations__2[[#This Row],[FirstValidation.Validation score]]&gt;1),1,0)</f>
        <v>0</v>
      </c>
      <c r="AP1107" s="36">
        <f>First_Validations__2[[#This Row],[Validation score]]-First_Validations__2[[#This Row],[FirstValidation.Validation score]]</f>
        <v>0</v>
      </c>
      <c r="AQ1107" s="36">
        <f>IF(AND(First_Validations__2[[#This Row],[Corrective action]]=1,First_Validations__2[[#This Row],[Validation score]]&lt;5,First_Validations__2[[#This Row],[Validation score]]&gt;1),1,0)</f>
        <v>0</v>
      </c>
      <c r="AR1107" s="36">
        <f>IF(AND(First_Validations__2[[#This Row],[Corrective action]]=1,OR(First_Validations__2[[#This Row],[Validation score]]&gt;4,First_Validations__2[[#This Row],[Validation score]]&lt;2)),1,0)</f>
        <v>0</v>
      </c>
      <c r="AS11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7" s="36" t="str">
        <f>VLOOKUP(First_Validations__2[[#This Row],[Requirement ('#)]],Requirements[[Requirements]:[Categories2]],2,FALSE)</f>
        <v>Licenses and contracts</v>
      </c>
    </row>
    <row r="1108" spans="2:46">
      <c r="B1108" s="34" t="s">
        <v>1619</v>
      </c>
      <c r="C1108" s="34">
        <v>2</v>
      </c>
      <c r="D1108" s="34">
        <v>60</v>
      </c>
      <c r="E1108" s="34" t="s">
        <v>1711</v>
      </c>
      <c r="F1108" s="34" t="s">
        <v>1620</v>
      </c>
      <c r="G1108" s="34" t="s">
        <v>1619</v>
      </c>
      <c r="H1108" s="34" t="s">
        <v>1712</v>
      </c>
      <c r="I1108" s="34" t="s">
        <v>1713</v>
      </c>
      <c r="J1108" s="34">
        <v>2018</v>
      </c>
      <c r="K1108" s="34">
        <v>2018</v>
      </c>
      <c r="L1108" s="34" t="s">
        <v>1767</v>
      </c>
      <c r="M1108" s="34" t="s">
        <v>1790</v>
      </c>
      <c r="N1108" s="34">
        <v>4</v>
      </c>
      <c r="O1108" s="34" t="s">
        <v>1767</v>
      </c>
      <c r="P1108" s="34" t="s">
        <v>1719</v>
      </c>
      <c r="Q1108" s="34" t="s">
        <v>1885</v>
      </c>
      <c r="R1108" s="34" t="s">
        <v>1621</v>
      </c>
      <c r="S1108" s="34" t="s">
        <v>1886</v>
      </c>
      <c r="T1108" s="34" t="s">
        <v>3069</v>
      </c>
      <c r="U1108" s="36" t="str">
        <f>VLOOKUP(First_Validations__2[[#This Row],[CountryReq]],Last_Validations[],COLUMNS($B:B)+1,FALSE)</f>
        <v>Sierra Leone: 2018</v>
      </c>
      <c r="V1108" s="36" t="str">
        <f>VLOOKUP(First_Validations__2[[#This Row],[CountryReq]],Last_Validations[],COLUMNS($B:C)+1,FALSE)</f>
        <v>Sierra Leone</v>
      </c>
      <c r="W1108" s="36">
        <f>VLOOKUP(First_Validations__2[[#This Row],[CountryReq]],Last_Validations[],COLUMNS($B:D)+1,FALSE)</f>
        <v>2</v>
      </c>
      <c r="X1108" s="36">
        <f>VLOOKUP(First_Validations__2[[#This Row],[CountryReq]],Last_Validations[],COLUMNS($B:E)+1,FALSE)</f>
        <v>60</v>
      </c>
      <c r="Y1108" s="36" t="str">
        <f>VLOOKUP(First_Validations__2[[#This Row],[CountryReq]],Last_Validations[],COLUMNS($B:F)+1,FALSE)</f>
        <v>Sierra Leone: 2018</v>
      </c>
      <c r="Z1108" s="36" t="str">
        <f>VLOOKUP(First_Validations__2[[#This Row],[CountryReq]],Last_Validations[],COLUMNS($B:G)+1,FALSE)</f>
        <v>SLE</v>
      </c>
      <c r="AA1108" s="36" t="str">
        <f>VLOOKUP(First_Validations__2[[#This Row],[CountryReq]],Last_Validations[],COLUMNS($B:H)+1,FALSE)</f>
        <v>Sierra Leone</v>
      </c>
      <c r="AB1108" s="36" t="str">
        <f>VLOOKUP(First_Validations__2[[#This Row],[CountryReq]],Last_Validations[],COLUMNS($B:I)+1,FALSE)</f>
        <v>https://eiti.org/document/board-agreed-that-sierra-leone-has-made-meaningful-progress-in-implementing-eiti-standard</v>
      </c>
      <c r="AC1108" s="36" t="str">
        <f>VLOOKUP(First_Validations__2[[#This Row],[CountryReq]],Last_Validations[],COLUMNS($B:J)+1,FALSE)</f>
        <v>https://eiti.org/document/sierra-leone-validation-2018</v>
      </c>
      <c r="AD1108" s="36">
        <f>VLOOKUP(First_Validations__2[[#This Row],[CountryReq]],Last_Validations[],COLUMNS($B:K)+1,FALSE)</f>
        <v>2018</v>
      </c>
      <c r="AE1108" s="36">
        <f>VLOOKUP(First_Validations__2[[#This Row],[CountryReq]],Last_Validations[],COLUMNS($B:L)+1,FALSE)</f>
        <v>2018</v>
      </c>
      <c r="AF1108" s="36" t="str">
        <f>VLOOKUP(First_Validations__2[[#This Row],[CountryReq]],Last_Validations[],COLUMNS($B:M)+1,FALSE)</f>
        <v>Meaningful progress</v>
      </c>
      <c r="AG1108" s="36" t="str">
        <f>VLOOKUP(First_Validations__2[[#This Row],[CountryReq]],Last_Validations[],COLUMNS($B:N)+1,FALSE)</f>
        <v>Workplan (#1.5)</v>
      </c>
      <c r="AH1108" s="36">
        <f>VLOOKUP(First_Validations__2[[#This Row],[CountryReq]],Last_Validations[],COLUMNS($B:O)+1,FALSE)</f>
        <v>4</v>
      </c>
      <c r="AI1108" s="36" t="str">
        <f>VLOOKUP(First_Validations__2[[#This Row],[CountryReq]],Last_Validations[],COLUMNS($B:P)+1,FALSE)</f>
        <v>Meaningful progress</v>
      </c>
      <c r="AJ1108" s="36" t="str">
        <f>VLOOKUP(First_Validations__2[[#This Row],[CountryReq]],Last_Validations[],COLUMNS($B:Q)+1,FALSE)</f>
        <v>The MSG’s objectives have not changed since 2016. The 2017-2019 workplan was costed and available online, but the MSG have not updated a workplan for 2018 onwards. Still, evidence suggests SLEITI does use workplans and APRs as planning and monitoring tools for EITI implementation.</v>
      </c>
      <c r="AK1108" s="36" t="str">
        <f>VLOOKUP(First_Validations__2[[#This Row],[CountryReq]],Last_Validations[],COLUMNS($B:R)+1,FALSE)</f>
        <v>https://eiti.org/BD/2019-46</v>
      </c>
      <c r="AL1108" s="36" t="str">
        <f>VLOOKUP(First_Validations__2[[#This Row],[CountryReq]],Last_Validations[],COLUMNS($B:S)+1,FALSE)</f>
        <v>http://www.sleiti.gov.sl/index.php</v>
      </c>
      <c r="AM1108" s="36" t="str">
        <f>VLOOKUP(First_Validations__2[[#This Row],[CountryReq]],Last_Validations[],COLUMNS($B:T)+1,FALSE)</f>
        <v>https://eiti.org/api/v1.0/score_data/60</v>
      </c>
      <c r="AN1108" s="36" t="str">
        <f>IF(First_Validations__2[[#This Row],[FirstValidation.Country: Year]]=First_Validations__2[[#This Row],[Country: Year]],"First","Second / Last")</f>
        <v>First</v>
      </c>
      <c r="AO1108" s="36">
        <f>IF(AND(First_Validations__2[[#This Row],[FirstValidation.Validation score]]&lt;5,First_Validations__2[[#This Row],[FirstValidation.Validation score]]&gt;1),1,0)</f>
        <v>1</v>
      </c>
      <c r="AP1108" s="36">
        <f>First_Validations__2[[#This Row],[Validation score]]-First_Validations__2[[#This Row],[FirstValidation.Validation score]]</f>
        <v>0</v>
      </c>
      <c r="AQ1108" s="36">
        <f>IF(AND(First_Validations__2[[#This Row],[Corrective action]]=1,First_Validations__2[[#This Row],[Validation score]]&lt;5,First_Validations__2[[#This Row],[Validation score]]&gt;1),1,0)</f>
        <v>1</v>
      </c>
      <c r="AR1108" s="36">
        <f>IF(AND(First_Validations__2[[#This Row],[Corrective action]]=1,OR(First_Validations__2[[#This Row],[Validation score]]&gt;4,First_Validations__2[[#This Row],[Validation score]]&lt;2)),1,0)</f>
        <v>0</v>
      </c>
      <c r="AS11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8" s="36" t="str">
        <f>VLOOKUP(First_Validations__2[[#This Row],[Requirement ('#)]],Requirements[[Requirements]:[Categories2]],2,FALSE)</f>
        <v>MSG Oversight</v>
      </c>
    </row>
    <row r="1109" spans="2:46">
      <c r="B1109" s="34" t="s">
        <v>1619</v>
      </c>
      <c r="C1109" s="34">
        <v>2</v>
      </c>
      <c r="D1109" s="34">
        <v>60</v>
      </c>
      <c r="E1109" s="34" t="s">
        <v>1711</v>
      </c>
      <c r="F1109" s="34" t="s">
        <v>1620</v>
      </c>
      <c r="G1109" s="34" t="s">
        <v>1619</v>
      </c>
      <c r="H1109" s="34" t="s">
        <v>1712</v>
      </c>
      <c r="I1109" s="34" t="s">
        <v>1713</v>
      </c>
      <c r="J1109" s="34">
        <v>2018</v>
      </c>
      <c r="K1109" s="34">
        <v>2018</v>
      </c>
      <c r="L1109" s="34" t="s">
        <v>1767</v>
      </c>
      <c r="M1109" s="34" t="s">
        <v>1791</v>
      </c>
      <c r="N1109" s="34">
        <v>5</v>
      </c>
      <c r="O1109" s="34" t="s">
        <v>1768</v>
      </c>
      <c r="P1109" s="34" t="s">
        <v>1720</v>
      </c>
      <c r="Q1109" s="34" t="s">
        <v>1885</v>
      </c>
      <c r="R1109" s="34" t="s">
        <v>1621</v>
      </c>
      <c r="S1109" s="34" t="s">
        <v>1886</v>
      </c>
      <c r="T1109" s="34" t="s">
        <v>3074</v>
      </c>
      <c r="U1109" s="36" t="str">
        <f>VLOOKUP(First_Validations__2[[#This Row],[CountryReq]],Last_Validations[],COLUMNS($B:B)+1,FALSE)</f>
        <v>Sierra Leone: 2018</v>
      </c>
      <c r="V1109" s="36" t="str">
        <f>VLOOKUP(First_Validations__2[[#This Row],[CountryReq]],Last_Validations[],COLUMNS($B:C)+1,FALSE)</f>
        <v>Sierra Leone</v>
      </c>
      <c r="W1109" s="36">
        <f>VLOOKUP(First_Validations__2[[#This Row],[CountryReq]],Last_Validations[],COLUMNS($B:D)+1,FALSE)</f>
        <v>2</v>
      </c>
      <c r="X1109" s="36">
        <f>VLOOKUP(First_Validations__2[[#This Row],[CountryReq]],Last_Validations[],COLUMNS($B:E)+1,FALSE)</f>
        <v>60</v>
      </c>
      <c r="Y1109" s="36" t="str">
        <f>VLOOKUP(First_Validations__2[[#This Row],[CountryReq]],Last_Validations[],COLUMNS($B:F)+1,FALSE)</f>
        <v>Sierra Leone: 2018</v>
      </c>
      <c r="Z1109" s="36" t="str">
        <f>VLOOKUP(First_Validations__2[[#This Row],[CountryReq]],Last_Validations[],COLUMNS($B:G)+1,FALSE)</f>
        <v>SLE</v>
      </c>
      <c r="AA1109" s="36" t="str">
        <f>VLOOKUP(First_Validations__2[[#This Row],[CountryReq]],Last_Validations[],COLUMNS($B:H)+1,FALSE)</f>
        <v>Sierra Leone</v>
      </c>
      <c r="AB1109" s="36" t="str">
        <f>VLOOKUP(First_Validations__2[[#This Row],[CountryReq]],Last_Validations[],COLUMNS($B:I)+1,FALSE)</f>
        <v>https://eiti.org/document/board-agreed-that-sierra-leone-has-made-meaningful-progress-in-implementing-eiti-standard</v>
      </c>
      <c r="AC1109" s="36" t="str">
        <f>VLOOKUP(First_Validations__2[[#This Row],[CountryReq]],Last_Validations[],COLUMNS($B:J)+1,FALSE)</f>
        <v>https://eiti.org/document/sierra-leone-validation-2018</v>
      </c>
      <c r="AD1109" s="36">
        <f>VLOOKUP(First_Validations__2[[#This Row],[CountryReq]],Last_Validations[],COLUMNS($B:K)+1,FALSE)</f>
        <v>2018</v>
      </c>
      <c r="AE1109" s="36">
        <f>VLOOKUP(First_Validations__2[[#This Row],[CountryReq]],Last_Validations[],COLUMNS($B:L)+1,FALSE)</f>
        <v>2018</v>
      </c>
      <c r="AF1109" s="36" t="str">
        <f>VLOOKUP(First_Validations__2[[#This Row],[CountryReq]],Last_Validations[],COLUMNS($B:M)+1,FALSE)</f>
        <v>Meaningful progress</v>
      </c>
      <c r="AG1109" s="36" t="str">
        <f>VLOOKUP(First_Validations__2[[#This Row],[CountryReq]],Last_Validations[],COLUMNS($B:N)+1,FALSE)</f>
        <v>Legal framework (#2.1)</v>
      </c>
      <c r="AH1109" s="36">
        <f>VLOOKUP(First_Validations__2[[#This Row],[CountryReq]],Last_Validations[],COLUMNS($B:O)+1,FALSE)</f>
        <v>5</v>
      </c>
      <c r="AI1109" s="36" t="str">
        <f>VLOOKUP(First_Validations__2[[#This Row],[CountryReq]],Last_Validations[],COLUMNS($B:P)+1,FALSE)</f>
        <v>Satisfactory progress</v>
      </c>
      <c r="AJ1109" s="36" t="str">
        <f>VLOOKUP(First_Validations__2[[#This Row],[CountryReq]],Last_Validations[],COLUMNS($B:Q)+1,FALSE)</f>
        <v>The 2016 EITI Report describes and references most aspects of the legal framework and fiscal regime governing the mining and petroleum sectors. The does not fully delve into the contents or changes associated with reforms, but any gaps uncovered are minor and not significant for the sector during the period under review.</v>
      </c>
      <c r="AK1109" s="36" t="str">
        <f>VLOOKUP(First_Validations__2[[#This Row],[CountryReq]],Last_Validations[],COLUMNS($B:R)+1,FALSE)</f>
        <v>https://eiti.org/BD/2019-46</v>
      </c>
      <c r="AL1109" s="36" t="str">
        <f>VLOOKUP(First_Validations__2[[#This Row],[CountryReq]],Last_Validations[],COLUMNS($B:S)+1,FALSE)</f>
        <v>http://www.sleiti.gov.sl/index.php</v>
      </c>
      <c r="AM1109" s="36" t="str">
        <f>VLOOKUP(First_Validations__2[[#This Row],[CountryReq]],Last_Validations[],COLUMNS($B:T)+1,FALSE)</f>
        <v>https://eiti.org/api/v1.0/score_data/60</v>
      </c>
      <c r="AN1109" s="36" t="str">
        <f>IF(First_Validations__2[[#This Row],[FirstValidation.Country: Year]]=First_Validations__2[[#This Row],[Country: Year]],"First","Second / Last")</f>
        <v>First</v>
      </c>
      <c r="AO1109" s="36">
        <f>IF(AND(First_Validations__2[[#This Row],[FirstValidation.Validation score]]&lt;5,First_Validations__2[[#This Row],[FirstValidation.Validation score]]&gt;1),1,0)</f>
        <v>0</v>
      </c>
      <c r="AP1109" s="36">
        <f>First_Validations__2[[#This Row],[Validation score]]-First_Validations__2[[#This Row],[FirstValidation.Validation score]]</f>
        <v>0</v>
      </c>
      <c r="AQ1109" s="36">
        <f>IF(AND(First_Validations__2[[#This Row],[Corrective action]]=1,First_Validations__2[[#This Row],[Validation score]]&lt;5,First_Validations__2[[#This Row],[Validation score]]&gt;1),1,0)</f>
        <v>0</v>
      </c>
      <c r="AR1109" s="36">
        <f>IF(AND(First_Validations__2[[#This Row],[Corrective action]]=1,OR(First_Validations__2[[#This Row],[Validation score]]&gt;4,First_Validations__2[[#This Row],[Validation score]]&lt;2)),1,0)</f>
        <v>0</v>
      </c>
      <c r="AS11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09" s="36" t="str">
        <f>VLOOKUP(First_Validations__2[[#This Row],[Requirement ('#)]],Requirements[[Requirements]:[Categories2]],2,FALSE)</f>
        <v>Licenses and contracts</v>
      </c>
    </row>
    <row r="1110" spans="2:46">
      <c r="B1110" s="34" t="s">
        <v>1619</v>
      </c>
      <c r="C1110" s="34">
        <v>2</v>
      </c>
      <c r="D1110" s="34">
        <v>60</v>
      </c>
      <c r="E1110" s="34" t="s">
        <v>1711</v>
      </c>
      <c r="F1110" s="34" t="s">
        <v>1620</v>
      </c>
      <c r="G1110" s="34" t="s">
        <v>1619</v>
      </c>
      <c r="H1110" s="34" t="s">
        <v>1712</v>
      </c>
      <c r="I1110" s="34" t="s">
        <v>1713</v>
      </c>
      <c r="J1110" s="34">
        <v>2018</v>
      </c>
      <c r="K1110" s="34">
        <v>2018</v>
      </c>
      <c r="L1110" s="34" t="s">
        <v>1767</v>
      </c>
      <c r="M1110" s="34" t="s">
        <v>1816</v>
      </c>
      <c r="N1110" s="34">
        <v>5</v>
      </c>
      <c r="O1110" s="34" t="s">
        <v>1768</v>
      </c>
      <c r="P1110" s="34" t="s">
        <v>1743</v>
      </c>
      <c r="Q1110" s="34" t="s">
        <v>1885</v>
      </c>
      <c r="R1110" s="34" t="s">
        <v>1621</v>
      </c>
      <c r="S1110" s="34" t="s">
        <v>1886</v>
      </c>
      <c r="T1110" s="34" t="s">
        <v>3077</v>
      </c>
      <c r="U1110" s="36" t="str">
        <f>VLOOKUP(First_Validations__2[[#This Row],[CountryReq]],Last_Validations[],COLUMNS($B:B)+1,FALSE)</f>
        <v>Sierra Leone: 2018</v>
      </c>
      <c r="V1110" s="36" t="str">
        <f>VLOOKUP(First_Validations__2[[#This Row],[CountryReq]],Last_Validations[],COLUMNS($B:C)+1,FALSE)</f>
        <v>Sierra Leone</v>
      </c>
      <c r="W1110" s="36">
        <f>VLOOKUP(First_Validations__2[[#This Row],[CountryReq]],Last_Validations[],COLUMNS($B:D)+1,FALSE)</f>
        <v>2</v>
      </c>
      <c r="X1110" s="36">
        <f>VLOOKUP(First_Validations__2[[#This Row],[CountryReq]],Last_Validations[],COLUMNS($B:E)+1,FALSE)</f>
        <v>60</v>
      </c>
      <c r="Y1110" s="36" t="str">
        <f>VLOOKUP(First_Validations__2[[#This Row],[CountryReq]],Last_Validations[],COLUMNS($B:F)+1,FALSE)</f>
        <v>Sierra Leone: 2018</v>
      </c>
      <c r="Z1110" s="36" t="str">
        <f>VLOOKUP(First_Validations__2[[#This Row],[CountryReq]],Last_Validations[],COLUMNS($B:G)+1,FALSE)</f>
        <v>SLE</v>
      </c>
      <c r="AA1110" s="36" t="str">
        <f>VLOOKUP(First_Validations__2[[#This Row],[CountryReq]],Last_Validations[],COLUMNS($B:H)+1,FALSE)</f>
        <v>Sierra Leone</v>
      </c>
      <c r="AB1110" s="36" t="str">
        <f>VLOOKUP(First_Validations__2[[#This Row],[CountryReq]],Last_Validations[],COLUMNS($B:I)+1,FALSE)</f>
        <v>https://eiti.org/document/board-agreed-that-sierra-leone-has-made-meaningful-progress-in-implementing-eiti-standard</v>
      </c>
      <c r="AC1110" s="36" t="str">
        <f>VLOOKUP(First_Validations__2[[#This Row],[CountryReq]],Last_Validations[],COLUMNS($B:J)+1,FALSE)</f>
        <v>https://eiti.org/document/sierra-leone-validation-2018</v>
      </c>
      <c r="AD1110" s="36">
        <f>VLOOKUP(First_Validations__2[[#This Row],[CountryReq]],Last_Validations[],COLUMNS($B:K)+1,FALSE)</f>
        <v>2018</v>
      </c>
      <c r="AE1110" s="36">
        <f>VLOOKUP(First_Validations__2[[#This Row],[CountryReq]],Last_Validations[],COLUMNS($B:L)+1,FALSE)</f>
        <v>2018</v>
      </c>
      <c r="AF1110" s="36" t="str">
        <f>VLOOKUP(First_Validations__2[[#This Row],[CountryReq]],Last_Validations[],COLUMNS($B:M)+1,FALSE)</f>
        <v>Meaningful progress</v>
      </c>
      <c r="AG1110" s="36" t="str">
        <f>VLOOKUP(First_Validations__2[[#This Row],[CountryReq]],Last_Validations[],COLUMNS($B:N)+1,FALSE)</f>
        <v>Economic contribution (#6.3)</v>
      </c>
      <c r="AH1110" s="36">
        <f>VLOOKUP(First_Validations__2[[#This Row],[CountryReq]],Last_Validations[],COLUMNS($B:O)+1,FALSE)</f>
        <v>5</v>
      </c>
      <c r="AI1110" s="36" t="str">
        <f>VLOOKUP(First_Validations__2[[#This Row],[CountryReq]],Last_Validations[],COLUMNS($B:P)+1,FALSE)</f>
        <v>Satisfactory progress</v>
      </c>
      <c r="AJ1110" s="36" t="str">
        <f>VLOOKUP(First_Validations__2[[#This Row],[CountryReq]],Last_Validations[],COLUMNS($B:Q)+1,FALSE)</f>
        <v>The report adequately describes the extractive industries’ contribution, in absolute and relative terms, to gross domestic product, exports, government revenues, employment as well as some information on the location of mining production.</v>
      </c>
      <c r="AK1110" s="36" t="str">
        <f>VLOOKUP(First_Validations__2[[#This Row],[CountryReq]],Last_Validations[],COLUMNS($B:R)+1,FALSE)</f>
        <v>https://eiti.org/BD/2019-46</v>
      </c>
      <c r="AL1110" s="36" t="str">
        <f>VLOOKUP(First_Validations__2[[#This Row],[CountryReq]],Last_Validations[],COLUMNS($B:S)+1,FALSE)</f>
        <v>http://www.sleiti.gov.sl/index.php</v>
      </c>
      <c r="AM1110" s="36" t="str">
        <f>VLOOKUP(First_Validations__2[[#This Row],[CountryReq]],Last_Validations[],COLUMNS($B:T)+1,FALSE)</f>
        <v>https://eiti.org/api/v1.0/score_data/60</v>
      </c>
      <c r="AN1110" s="36" t="str">
        <f>IF(First_Validations__2[[#This Row],[FirstValidation.Country: Year]]=First_Validations__2[[#This Row],[Country: Year]],"First","Second / Last")</f>
        <v>First</v>
      </c>
      <c r="AO1110" s="36">
        <f>IF(AND(First_Validations__2[[#This Row],[FirstValidation.Validation score]]&lt;5,First_Validations__2[[#This Row],[FirstValidation.Validation score]]&gt;1),1,0)</f>
        <v>0</v>
      </c>
      <c r="AP1110" s="36">
        <f>First_Validations__2[[#This Row],[Validation score]]-First_Validations__2[[#This Row],[FirstValidation.Validation score]]</f>
        <v>0</v>
      </c>
      <c r="AQ1110" s="36">
        <f>IF(AND(First_Validations__2[[#This Row],[Corrective action]]=1,First_Validations__2[[#This Row],[Validation score]]&lt;5,First_Validations__2[[#This Row],[Validation score]]&gt;1),1,0)</f>
        <v>0</v>
      </c>
      <c r="AR1110" s="36">
        <f>IF(AND(First_Validations__2[[#This Row],[Corrective action]]=1,OR(First_Validations__2[[#This Row],[Validation score]]&gt;4,First_Validations__2[[#This Row],[Validation score]]&lt;2)),1,0)</f>
        <v>0</v>
      </c>
      <c r="AS11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0" s="36" t="str">
        <f>VLOOKUP(First_Validations__2[[#This Row],[Requirement ('#)]],Requirements[[Requirements]:[Categories2]],2,FALSE)</f>
        <v>Socio-economic contribution</v>
      </c>
    </row>
    <row r="1111" spans="2:46">
      <c r="B1111" s="34" t="s">
        <v>1619</v>
      </c>
      <c r="C1111" s="34">
        <v>2</v>
      </c>
      <c r="D1111" s="34">
        <v>60</v>
      </c>
      <c r="E1111" s="34" t="s">
        <v>1711</v>
      </c>
      <c r="F1111" s="34" t="s">
        <v>1620</v>
      </c>
      <c r="G1111" s="34" t="s">
        <v>1619</v>
      </c>
      <c r="H1111" s="34" t="s">
        <v>1712</v>
      </c>
      <c r="I1111" s="34" t="s">
        <v>1713</v>
      </c>
      <c r="J1111" s="34">
        <v>2018</v>
      </c>
      <c r="K1111" s="34">
        <v>2018</v>
      </c>
      <c r="L1111" s="34" t="s">
        <v>1767</v>
      </c>
      <c r="M1111" s="34" t="s">
        <v>1818</v>
      </c>
      <c r="N1111" s="34">
        <v>4</v>
      </c>
      <c r="O1111" s="34" t="s">
        <v>1767</v>
      </c>
      <c r="P1111" s="34" t="s">
        <v>1744</v>
      </c>
      <c r="Q1111" s="34" t="s">
        <v>1885</v>
      </c>
      <c r="R1111" s="34" t="s">
        <v>1621</v>
      </c>
      <c r="S1111" s="34" t="s">
        <v>1886</v>
      </c>
      <c r="T1111" s="34" t="s">
        <v>3078</v>
      </c>
      <c r="U1111" s="36" t="str">
        <f>VLOOKUP(First_Validations__2[[#This Row],[CountryReq]],Last_Validations[],COLUMNS($B:B)+1,FALSE)</f>
        <v>Sierra Leone: 2018</v>
      </c>
      <c r="V1111" s="36" t="str">
        <f>VLOOKUP(First_Validations__2[[#This Row],[CountryReq]],Last_Validations[],COLUMNS($B:C)+1,FALSE)</f>
        <v>Sierra Leone</v>
      </c>
      <c r="W1111" s="36">
        <f>VLOOKUP(First_Validations__2[[#This Row],[CountryReq]],Last_Validations[],COLUMNS($B:D)+1,FALSE)</f>
        <v>2</v>
      </c>
      <c r="X1111" s="36">
        <f>VLOOKUP(First_Validations__2[[#This Row],[CountryReq]],Last_Validations[],COLUMNS($B:E)+1,FALSE)</f>
        <v>60</v>
      </c>
      <c r="Y1111" s="36" t="str">
        <f>VLOOKUP(First_Validations__2[[#This Row],[CountryReq]],Last_Validations[],COLUMNS($B:F)+1,FALSE)</f>
        <v>Sierra Leone: 2018</v>
      </c>
      <c r="Z1111" s="36" t="str">
        <f>VLOOKUP(First_Validations__2[[#This Row],[CountryReq]],Last_Validations[],COLUMNS($B:G)+1,FALSE)</f>
        <v>SLE</v>
      </c>
      <c r="AA1111" s="36" t="str">
        <f>VLOOKUP(First_Validations__2[[#This Row],[CountryReq]],Last_Validations[],COLUMNS($B:H)+1,FALSE)</f>
        <v>Sierra Leone</v>
      </c>
      <c r="AB1111" s="36" t="str">
        <f>VLOOKUP(First_Validations__2[[#This Row],[CountryReq]],Last_Validations[],COLUMNS($B:I)+1,FALSE)</f>
        <v>https://eiti.org/document/board-agreed-that-sierra-leone-has-made-meaningful-progress-in-implementing-eiti-standard</v>
      </c>
      <c r="AC1111" s="36" t="str">
        <f>VLOOKUP(First_Validations__2[[#This Row],[CountryReq]],Last_Validations[],COLUMNS($B:J)+1,FALSE)</f>
        <v>https://eiti.org/document/sierra-leone-validation-2018</v>
      </c>
      <c r="AD1111" s="36">
        <f>VLOOKUP(First_Validations__2[[#This Row],[CountryReq]],Last_Validations[],COLUMNS($B:K)+1,FALSE)</f>
        <v>2018</v>
      </c>
      <c r="AE1111" s="36">
        <f>VLOOKUP(First_Validations__2[[#This Row],[CountryReq]],Last_Validations[],COLUMNS($B:L)+1,FALSE)</f>
        <v>2018</v>
      </c>
      <c r="AF1111" s="36" t="str">
        <f>VLOOKUP(First_Validations__2[[#This Row],[CountryReq]],Last_Validations[],COLUMNS($B:M)+1,FALSE)</f>
        <v>Meaningful progress</v>
      </c>
      <c r="AG1111" s="36" t="str">
        <f>VLOOKUP(First_Validations__2[[#This Row],[CountryReq]],Last_Validations[],COLUMNS($B:N)+1,FALSE)</f>
        <v>Public debate (#7.1)</v>
      </c>
      <c r="AH1111" s="36">
        <f>VLOOKUP(First_Validations__2[[#This Row],[CountryReq]],Last_Validations[],COLUMNS($B:O)+1,FALSE)</f>
        <v>4</v>
      </c>
      <c r="AI1111" s="36" t="str">
        <f>VLOOKUP(First_Validations__2[[#This Row],[CountryReq]],Last_Validations[],COLUMNS($B:P)+1,FALSE)</f>
        <v>Meaningful progress</v>
      </c>
      <c r="AJ1111" s="36" t="str">
        <f>VLOOKUP(First_Validations__2[[#This Row],[CountryReq]],Last_Validations[],COLUMNS($B:Q)+1,FALSE)</f>
        <v>The 2015 and 2016 EITI Reports are written in clear English. Prior reports had been actively promoted and disseminated through public meetings, stimulating debate on extractives revenue management. However, there was a significant slowdown in dissemination and outreach; prior evidence of CSOs analysing data from EITI Reports, have slowed in recent years.</v>
      </c>
      <c r="AK1111" s="36" t="str">
        <f>VLOOKUP(First_Validations__2[[#This Row],[CountryReq]],Last_Validations[],COLUMNS($B:R)+1,FALSE)</f>
        <v>https://eiti.org/BD/2019-46</v>
      </c>
      <c r="AL1111" s="36" t="str">
        <f>VLOOKUP(First_Validations__2[[#This Row],[CountryReq]],Last_Validations[],COLUMNS($B:S)+1,FALSE)</f>
        <v>http://www.sleiti.gov.sl/index.php</v>
      </c>
      <c r="AM1111" s="36" t="str">
        <f>VLOOKUP(First_Validations__2[[#This Row],[CountryReq]],Last_Validations[],COLUMNS($B:T)+1,FALSE)</f>
        <v>https://eiti.org/api/v1.0/score_data/60</v>
      </c>
      <c r="AN1111" s="36" t="str">
        <f>IF(First_Validations__2[[#This Row],[FirstValidation.Country: Year]]=First_Validations__2[[#This Row],[Country: Year]],"First","Second / Last")</f>
        <v>First</v>
      </c>
      <c r="AO1111" s="36">
        <f>IF(AND(First_Validations__2[[#This Row],[FirstValidation.Validation score]]&lt;5,First_Validations__2[[#This Row],[FirstValidation.Validation score]]&gt;1),1,0)</f>
        <v>1</v>
      </c>
      <c r="AP1111" s="36">
        <f>First_Validations__2[[#This Row],[Validation score]]-First_Validations__2[[#This Row],[FirstValidation.Validation score]]</f>
        <v>0</v>
      </c>
      <c r="AQ1111" s="36">
        <f>IF(AND(First_Validations__2[[#This Row],[Corrective action]]=1,First_Validations__2[[#This Row],[Validation score]]&lt;5,First_Validations__2[[#This Row],[Validation score]]&gt;1),1,0)</f>
        <v>1</v>
      </c>
      <c r="AR1111" s="36">
        <f>IF(AND(First_Validations__2[[#This Row],[Corrective action]]=1,OR(First_Validations__2[[#This Row],[Validation score]]&gt;4,First_Validations__2[[#This Row],[Validation score]]&lt;2)),1,0)</f>
        <v>0</v>
      </c>
      <c r="AS11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1" s="36" t="str">
        <f>VLOOKUP(First_Validations__2[[#This Row],[Requirement ('#)]],Requirements[[Requirements]:[Categories2]],2,FALSE)</f>
        <v>Outcomes and impact</v>
      </c>
    </row>
    <row r="1112" spans="2:46">
      <c r="B1112" s="34" t="s">
        <v>1619</v>
      </c>
      <c r="C1112" s="34">
        <v>2</v>
      </c>
      <c r="D1112" s="34">
        <v>60</v>
      </c>
      <c r="E1112" s="34" t="s">
        <v>1711</v>
      </c>
      <c r="F1112" s="34" t="s">
        <v>1620</v>
      </c>
      <c r="G1112" s="34" t="s">
        <v>1619</v>
      </c>
      <c r="H1112" s="34" t="s">
        <v>1712</v>
      </c>
      <c r="I1112" s="34" t="s">
        <v>1713</v>
      </c>
      <c r="J1112" s="34">
        <v>2018</v>
      </c>
      <c r="K1112" s="34">
        <v>2018</v>
      </c>
      <c r="L1112" s="34" t="s">
        <v>1767</v>
      </c>
      <c r="M1112" s="34" t="s">
        <v>1814</v>
      </c>
      <c r="N1112" s="34">
        <v>3</v>
      </c>
      <c r="O1112" s="34" t="s">
        <v>1798</v>
      </c>
      <c r="P1112" s="34" t="s">
        <v>1741</v>
      </c>
      <c r="Q1112" s="34" t="s">
        <v>1885</v>
      </c>
      <c r="R1112" s="34" t="s">
        <v>1621</v>
      </c>
      <c r="S1112" s="34" t="s">
        <v>1886</v>
      </c>
      <c r="T1112" s="34" t="s">
        <v>3079</v>
      </c>
      <c r="U1112" s="36" t="str">
        <f>VLOOKUP(First_Validations__2[[#This Row],[CountryReq]],Last_Validations[],COLUMNS($B:B)+1,FALSE)</f>
        <v>Sierra Leone: 2018</v>
      </c>
      <c r="V1112" s="36" t="str">
        <f>VLOOKUP(First_Validations__2[[#This Row],[CountryReq]],Last_Validations[],COLUMNS($B:C)+1,FALSE)</f>
        <v>Sierra Leone</v>
      </c>
      <c r="W1112" s="36">
        <f>VLOOKUP(First_Validations__2[[#This Row],[CountryReq]],Last_Validations[],COLUMNS($B:D)+1,FALSE)</f>
        <v>2</v>
      </c>
      <c r="X1112" s="36">
        <f>VLOOKUP(First_Validations__2[[#This Row],[CountryReq]],Last_Validations[],COLUMNS($B:E)+1,FALSE)</f>
        <v>60</v>
      </c>
      <c r="Y1112" s="36" t="str">
        <f>VLOOKUP(First_Validations__2[[#This Row],[CountryReq]],Last_Validations[],COLUMNS($B:F)+1,FALSE)</f>
        <v>Sierra Leone: 2018</v>
      </c>
      <c r="Z1112" s="36" t="str">
        <f>VLOOKUP(First_Validations__2[[#This Row],[CountryReq]],Last_Validations[],COLUMNS($B:G)+1,FALSE)</f>
        <v>SLE</v>
      </c>
      <c r="AA1112" s="36" t="str">
        <f>VLOOKUP(First_Validations__2[[#This Row],[CountryReq]],Last_Validations[],COLUMNS($B:H)+1,FALSE)</f>
        <v>Sierra Leone</v>
      </c>
      <c r="AB1112" s="36" t="str">
        <f>VLOOKUP(First_Validations__2[[#This Row],[CountryReq]],Last_Validations[],COLUMNS($B:I)+1,FALSE)</f>
        <v>https://eiti.org/document/board-agreed-that-sierra-leone-has-made-meaningful-progress-in-implementing-eiti-standard</v>
      </c>
      <c r="AC1112" s="36" t="str">
        <f>VLOOKUP(First_Validations__2[[#This Row],[CountryReq]],Last_Validations[],COLUMNS($B:J)+1,FALSE)</f>
        <v>https://eiti.org/document/sierra-leone-validation-2018</v>
      </c>
      <c r="AD1112" s="36">
        <f>VLOOKUP(First_Validations__2[[#This Row],[CountryReq]],Last_Validations[],COLUMNS($B:K)+1,FALSE)</f>
        <v>2018</v>
      </c>
      <c r="AE1112" s="36">
        <f>VLOOKUP(First_Validations__2[[#This Row],[CountryReq]],Last_Validations[],COLUMNS($B:L)+1,FALSE)</f>
        <v>2018</v>
      </c>
      <c r="AF1112" s="36" t="str">
        <f>VLOOKUP(First_Validations__2[[#This Row],[CountryReq]],Last_Validations[],COLUMNS($B:M)+1,FALSE)</f>
        <v>Meaningful progress</v>
      </c>
      <c r="AG1112" s="36" t="str">
        <f>VLOOKUP(First_Validations__2[[#This Row],[CountryReq]],Last_Validations[],COLUMNS($B:N)+1,FALSE)</f>
        <v>Mandatory social expenditures (#6.1)</v>
      </c>
      <c r="AH1112" s="36">
        <f>VLOOKUP(First_Validations__2[[#This Row],[CountryReq]],Last_Validations[],COLUMNS($B:O)+1,FALSE)</f>
        <v>3</v>
      </c>
      <c r="AI1112" s="36" t="str">
        <f>VLOOKUP(First_Validations__2[[#This Row],[CountryReq]],Last_Validations[],COLUMNS($B:P)+1,FALSE)</f>
        <v>Inadequate progress</v>
      </c>
      <c r="AJ1112" s="36" t="str">
        <f>VLOOKUP(First_Validations__2[[#This Row],[CountryReq]],Last_Validations[],COLUMNS($B:Q)+1,FALSE)</f>
        <v>The report does attempt to disclose mandatory social expenditures under Community Development Agreements. In the end only Sierra Minerals Holding No.1 Limited reported their transactions to a development fund. There is no explanation why the other seven companies did not report, and financial data is not reconciled.</v>
      </c>
      <c r="AK1112" s="36" t="str">
        <f>VLOOKUP(First_Validations__2[[#This Row],[CountryReq]],Last_Validations[],COLUMNS($B:R)+1,FALSE)</f>
        <v>https://eiti.org/BD/2019-46</v>
      </c>
      <c r="AL1112" s="36" t="str">
        <f>VLOOKUP(First_Validations__2[[#This Row],[CountryReq]],Last_Validations[],COLUMNS($B:S)+1,FALSE)</f>
        <v>http://www.sleiti.gov.sl/index.php</v>
      </c>
      <c r="AM1112" s="36" t="str">
        <f>VLOOKUP(First_Validations__2[[#This Row],[CountryReq]],Last_Validations[],COLUMNS($B:T)+1,FALSE)</f>
        <v>https://eiti.org/api/v1.0/score_data/60</v>
      </c>
      <c r="AN1112" s="36" t="str">
        <f>IF(First_Validations__2[[#This Row],[FirstValidation.Country: Year]]=First_Validations__2[[#This Row],[Country: Year]],"First","Second / Last")</f>
        <v>First</v>
      </c>
      <c r="AO1112" s="36">
        <f>IF(AND(First_Validations__2[[#This Row],[FirstValidation.Validation score]]&lt;5,First_Validations__2[[#This Row],[FirstValidation.Validation score]]&gt;1),1,0)</f>
        <v>1</v>
      </c>
      <c r="AP1112" s="36">
        <f>First_Validations__2[[#This Row],[Validation score]]-First_Validations__2[[#This Row],[FirstValidation.Validation score]]</f>
        <v>0</v>
      </c>
      <c r="AQ1112" s="36">
        <f>IF(AND(First_Validations__2[[#This Row],[Corrective action]]=1,First_Validations__2[[#This Row],[Validation score]]&lt;5,First_Validations__2[[#This Row],[Validation score]]&gt;1),1,0)</f>
        <v>1</v>
      </c>
      <c r="AR1112" s="36">
        <f>IF(AND(First_Validations__2[[#This Row],[Corrective action]]=1,OR(First_Validations__2[[#This Row],[Validation score]]&gt;4,First_Validations__2[[#This Row],[Validation score]]&lt;2)),1,0)</f>
        <v>0</v>
      </c>
      <c r="AS11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2" s="36" t="str">
        <f>VLOOKUP(First_Validations__2[[#This Row],[Requirement ('#)]],Requirements[[Requirements]:[Categories2]],2,FALSE)</f>
        <v>Socio-economic contribution</v>
      </c>
    </row>
    <row r="1113" spans="2:46">
      <c r="B1113" s="34" t="s">
        <v>1619</v>
      </c>
      <c r="C1113" s="34">
        <v>2</v>
      </c>
      <c r="D1113" s="34">
        <v>60</v>
      </c>
      <c r="E1113" s="34" t="s">
        <v>1711</v>
      </c>
      <c r="F1113" s="34" t="s">
        <v>1620</v>
      </c>
      <c r="G1113" s="34" t="s">
        <v>1619</v>
      </c>
      <c r="H1113" s="34" t="s">
        <v>1712</v>
      </c>
      <c r="I1113" s="34" t="s">
        <v>1713</v>
      </c>
      <c r="J1113" s="34">
        <v>2018</v>
      </c>
      <c r="K1113" s="34">
        <v>2018</v>
      </c>
      <c r="L1113" s="34" t="s">
        <v>1767</v>
      </c>
      <c r="M1113" s="34" t="s">
        <v>1815</v>
      </c>
      <c r="N1113" s="34">
        <v>0</v>
      </c>
      <c r="O1113" s="34" t="s">
        <v>4</v>
      </c>
      <c r="P1113" s="34" t="s">
        <v>1742</v>
      </c>
      <c r="Q1113" s="34" t="s">
        <v>1885</v>
      </c>
      <c r="R1113" s="34" t="s">
        <v>1621</v>
      </c>
      <c r="S1113" s="34" t="s">
        <v>1886</v>
      </c>
      <c r="T1113" s="34" t="s">
        <v>3080</v>
      </c>
      <c r="U1113" s="36" t="str">
        <f>VLOOKUP(First_Validations__2[[#This Row],[CountryReq]],Last_Validations[],COLUMNS($B:B)+1,FALSE)</f>
        <v>Sierra Leone: 2018</v>
      </c>
      <c r="V1113" s="36" t="str">
        <f>VLOOKUP(First_Validations__2[[#This Row],[CountryReq]],Last_Validations[],COLUMNS($B:C)+1,FALSE)</f>
        <v>Sierra Leone</v>
      </c>
      <c r="W1113" s="36">
        <f>VLOOKUP(First_Validations__2[[#This Row],[CountryReq]],Last_Validations[],COLUMNS($B:D)+1,FALSE)</f>
        <v>2</v>
      </c>
      <c r="X1113" s="36">
        <f>VLOOKUP(First_Validations__2[[#This Row],[CountryReq]],Last_Validations[],COLUMNS($B:E)+1,FALSE)</f>
        <v>60</v>
      </c>
      <c r="Y1113" s="36" t="str">
        <f>VLOOKUP(First_Validations__2[[#This Row],[CountryReq]],Last_Validations[],COLUMNS($B:F)+1,FALSE)</f>
        <v>Sierra Leone: 2018</v>
      </c>
      <c r="Z1113" s="36" t="str">
        <f>VLOOKUP(First_Validations__2[[#This Row],[CountryReq]],Last_Validations[],COLUMNS($B:G)+1,FALSE)</f>
        <v>SLE</v>
      </c>
      <c r="AA1113" s="36" t="str">
        <f>VLOOKUP(First_Validations__2[[#This Row],[CountryReq]],Last_Validations[],COLUMNS($B:H)+1,FALSE)</f>
        <v>Sierra Leone</v>
      </c>
      <c r="AB1113" s="36" t="str">
        <f>VLOOKUP(First_Validations__2[[#This Row],[CountryReq]],Last_Validations[],COLUMNS($B:I)+1,FALSE)</f>
        <v>https://eiti.org/document/board-agreed-that-sierra-leone-has-made-meaningful-progress-in-implementing-eiti-standard</v>
      </c>
      <c r="AC1113" s="36" t="str">
        <f>VLOOKUP(First_Validations__2[[#This Row],[CountryReq]],Last_Validations[],COLUMNS($B:J)+1,FALSE)</f>
        <v>https://eiti.org/document/sierra-leone-validation-2018</v>
      </c>
      <c r="AD1113" s="36">
        <f>VLOOKUP(First_Validations__2[[#This Row],[CountryReq]],Last_Validations[],COLUMNS($B:K)+1,FALSE)</f>
        <v>2018</v>
      </c>
      <c r="AE1113" s="36">
        <f>VLOOKUP(First_Validations__2[[#This Row],[CountryReq]],Last_Validations[],COLUMNS($B:L)+1,FALSE)</f>
        <v>2018</v>
      </c>
      <c r="AF1113" s="36" t="str">
        <f>VLOOKUP(First_Validations__2[[#This Row],[CountryReq]],Last_Validations[],COLUMNS($B:M)+1,FALSE)</f>
        <v>Meaningful progress</v>
      </c>
      <c r="AG1113" s="36" t="str">
        <f>VLOOKUP(First_Validations__2[[#This Row],[CountryReq]],Last_Validations[],COLUMNS($B:N)+1,FALSE)</f>
        <v>SOE quasi-fiscal expenditures (#6.2)</v>
      </c>
      <c r="AH1113" s="36">
        <f>VLOOKUP(First_Validations__2[[#This Row],[CountryReq]],Last_Validations[],COLUMNS($B:O)+1,FALSE)</f>
        <v>0</v>
      </c>
      <c r="AI1113" s="36" t="str">
        <f>VLOOKUP(First_Validations__2[[#This Row],[CountryReq]],Last_Validations[],COLUMNS($B:P)+1,FALSE)</f>
        <v>Not applicable</v>
      </c>
      <c r="AJ1113" s="36" t="str">
        <f>VLOOKUP(First_Validations__2[[#This Row],[CountryReq]],Last_Validations[],COLUMNS($B:Q)+1,FALSE)</f>
        <v>The International Secretariat’s initial assessment is that this requirement is not applicable in Sierra Leone in the year under review (2016). The 2016 EITI Report confirms the lack of extractives SOEs in Sierra Leone in 2016.</v>
      </c>
      <c r="AK1113" s="36" t="str">
        <f>VLOOKUP(First_Validations__2[[#This Row],[CountryReq]],Last_Validations[],COLUMNS($B:R)+1,FALSE)</f>
        <v>https://eiti.org/BD/2019-46</v>
      </c>
      <c r="AL1113" s="36" t="str">
        <f>VLOOKUP(First_Validations__2[[#This Row],[CountryReq]],Last_Validations[],COLUMNS($B:S)+1,FALSE)</f>
        <v>http://www.sleiti.gov.sl/index.php</v>
      </c>
      <c r="AM1113" s="36" t="str">
        <f>VLOOKUP(First_Validations__2[[#This Row],[CountryReq]],Last_Validations[],COLUMNS($B:T)+1,FALSE)</f>
        <v>https://eiti.org/api/v1.0/score_data/60</v>
      </c>
      <c r="AN1113" s="36" t="str">
        <f>IF(First_Validations__2[[#This Row],[FirstValidation.Country: Year]]=First_Validations__2[[#This Row],[Country: Year]],"First","Second / Last")</f>
        <v>First</v>
      </c>
      <c r="AO1113" s="36">
        <f>IF(AND(First_Validations__2[[#This Row],[FirstValidation.Validation score]]&lt;5,First_Validations__2[[#This Row],[FirstValidation.Validation score]]&gt;1),1,0)</f>
        <v>0</v>
      </c>
      <c r="AP1113" s="36">
        <f>First_Validations__2[[#This Row],[Validation score]]-First_Validations__2[[#This Row],[FirstValidation.Validation score]]</f>
        <v>0</v>
      </c>
      <c r="AQ1113" s="36">
        <f>IF(AND(First_Validations__2[[#This Row],[Corrective action]]=1,First_Validations__2[[#This Row],[Validation score]]&lt;5,First_Validations__2[[#This Row],[Validation score]]&gt;1),1,0)</f>
        <v>0</v>
      </c>
      <c r="AR1113" s="36">
        <f>IF(AND(First_Validations__2[[#This Row],[Corrective action]]=1,OR(First_Validations__2[[#This Row],[Validation score]]&gt;4,First_Validations__2[[#This Row],[Validation score]]&lt;2)),1,0)</f>
        <v>0</v>
      </c>
      <c r="AS11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3" s="36" t="str">
        <f>VLOOKUP(First_Validations__2[[#This Row],[Requirement ('#)]],Requirements[[Requirements]:[Categories2]],2,FALSE)</f>
        <v>Socio-economic contribution</v>
      </c>
    </row>
    <row r="1114" spans="2:46">
      <c r="B1114" s="34" t="s">
        <v>1619</v>
      </c>
      <c r="C1114" s="34">
        <v>2</v>
      </c>
      <c r="D1114" s="34">
        <v>60</v>
      </c>
      <c r="E1114" s="34" t="s">
        <v>1711</v>
      </c>
      <c r="F1114" s="34" t="s">
        <v>1620</v>
      </c>
      <c r="G1114" s="34" t="s">
        <v>1619</v>
      </c>
      <c r="H1114" s="34" t="s">
        <v>1712</v>
      </c>
      <c r="I1114" s="34" t="s">
        <v>1713</v>
      </c>
      <c r="J1114" s="34">
        <v>2018</v>
      </c>
      <c r="K1114" s="34">
        <v>2018</v>
      </c>
      <c r="L1114" s="34" t="s">
        <v>1767</v>
      </c>
      <c r="M1114" s="34" t="s">
        <v>1821</v>
      </c>
      <c r="N1114" s="34">
        <v>5</v>
      </c>
      <c r="O1114" s="34" t="s">
        <v>1768</v>
      </c>
      <c r="P1114" s="34" t="s">
        <v>1747</v>
      </c>
      <c r="Q1114" s="34" t="s">
        <v>1885</v>
      </c>
      <c r="R1114" s="34" t="s">
        <v>1621</v>
      </c>
      <c r="S1114" s="34" t="s">
        <v>1886</v>
      </c>
      <c r="T1114" s="34" t="s">
        <v>3081</v>
      </c>
      <c r="U1114" s="36" t="str">
        <f>VLOOKUP(First_Validations__2[[#This Row],[CountryReq]],Last_Validations[],COLUMNS($B:B)+1,FALSE)</f>
        <v>Sierra Leone: 2018</v>
      </c>
      <c r="V1114" s="36" t="str">
        <f>VLOOKUP(First_Validations__2[[#This Row],[CountryReq]],Last_Validations[],COLUMNS($B:C)+1,FALSE)</f>
        <v>Sierra Leone</v>
      </c>
      <c r="W1114" s="36">
        <f>VLOOKUP(First_Validations__2[[#This Row],[CountryReq]],Last_Validations[],COLUMNS($B:D)+1,FALSE)</f>
        <v>2</v>
      </c>
      <c r="X1114" s="36">
        <f>VLOOKUP(First_Validations__2[[#This Row],[CountryReq]],Last_Validations[],COLUMNS($B:E)+1,FALSE)</f>
        <v>60</v>
      </c>
      <c r="Y1114" s="36" t="str">
        <f>VLOOKUP(First_Validations__2[[#This Row],[CountryReq]],Last_Validations[],COLUMNS($B:F)+1,FALSE)</f>
        <v>Sierra Leone: 2018</v>
      </c>
      <c r="Z1114" s="36" t="str">
        <f>VLOOKUP(First_Validations__2[[#This Row],[CountryReq]],Last_Validations[],COLUMNS($B:G)+1,FALSE)</f>
        <v>SLE</v>
      </c>
      <c r="AA1114" s="36" t="str">
        <f>VLOOKUP(First_Validations__2[[#This Row],[CountryReq]],Last_Validations[],COLUMNS($B:H)+1,FALSE)</f>
        <v>Sierra Leone</v>
      </c>
      <c r="AB1114" s="36" t="str">
        <f>VLOOKUP(First_Validations__2[[#This Row],[CountryReq]],Last_Validations[],COLUMNS($B:I)+1,FALSE)</f>
        <v>https://eiti.org/document/board-agreed-that-sierra-leone-has-made-meaningful-progress-in-implementing-eiti-standard</v>
      </c>
      <c r="AC1114" s="36" t="str">
        <f>VLOOKUP(First_Validations__2[[#This Row],[CountryReq]],Last_Validations[],COLUMNS($B:J)+1,FALSE)</f>
        <v>https://eiti.org/document/sierra-leone-validation-2018</v>
      </c>
      <c r="AD1114" s="36">
        <f>VLOOKUP(First_Validations__2[[#This Row],[CountryReq]],Last_Validations[],COLUMNS($B:K)+1,FALSE)</f>
        <v>2018</v>
      </c>
      <c r="AE1114" s="36">
        <f>VLOOKUP(First_Validations__2[[#This Row],[CountryReq]],Last_Validations[],COLUMNS($B:L)+1,FALSE)</f>
        <v>2018</v>
      </c>
      <c r="AF1114" s="36" t="str">
        <f>VLOOKUP(First_Validations__2[[#This Row],[CountryReq]],Last_Validations[],COLUMNS($B:M)+1,FALSE)</f>
        <v>Meaningful progress</v>
      </c>
      <c r="AG1114" s="36" t="str">
        <f>VLOOKUP(First_Validations__2[[#This Row],[CountryReq]],Last_Validations[],COLUMNS($B:N)+1,FALSE)</f>
        <v>Outcomes and impact of implementation (#7.4)</v>
      </c>
      <c r="AH1114" s="36">
        <f>VLOOKUP(First_Validations__2[[#This Row],[CountryReq]],Last_Validations[],COLUMNS($B:O)+1,FALSE)</f>
        <v>5</v>
      </c>
      <c r="AI1114" s="36" t="str">
        <f>VLOOKUP(First_Validations__2[[#This Row],[CountryReq]],Last_Validations[],COLUMNS($B:P)+1,FALSE)</f>
        <v>Satisfactory progress</v>
      </c>
      <c r="AJ1114" s="36" t="str">
        <f>VLOOKUP(First_Validations__2[[#This Row],[CountryReq]],Last_Validations[],COLUMNS($B:Q)+1,FALSE)</f>
        <v>The 2017 annual progress report provides an overview of activities carried out in 2017 and an assessment of progress towards individual EITI Requirements. It documents the MSG’s responses and follow-up. It provides an assessment of progress made against the workplan objectives and the MSG’s assessment of impacts and outcomes of EITI implementation.</v>
      </c>
      <c r="AK1114" s="36" t="str">
        <f>VLOOKUP(First_Validations__2[[#This Row],[CountryReq]],Last_Validations[],COLUMNS($B:R)+1,FALSE)</f>
        <v>https://eiti.org/BD/2019-46</v>
      </c>
      <c r="AL1114" s="36" t="str">
        <f>VLOOKUP(First_Validations__2[[#This Row],[CountryReq]],Last_Validations[],COLUMNS($B:S)+1,FALSE)</f>
        <v>http://www.sleiti.gov.sl/index.php</v>
      </c>
      <c r="AM1114" s="36" t="str">
        <f>VLOOKUP(First_Validations__2[[#This Row],[CountryReq]],Last_Validations[],COLUMNS($B:T)+1,FALSE)</f>
        <v>https://eiti.org/api/v1.0/score_data/60</v>
      </c>
      <c r="AN1114" s="36" t="str">
        <f>IF(First_Validations__2[[#This Row],[FirstValidation.Country: Year]]=First_Validations__2[[#This Row],[Country: Year]],"First","Second / Last")</f>
        <v>First</v>
      </c>
      <c r="AO1114" s="36">
        <f>IF(AND(First_Validations__2[[#This Row],[FirstValidation.Validation score]]&lt;5,First_Validations__2[[#This Row],[FirstValidation.Validation score]]&gt;1),1,0)</f>
        <v>0</v>
      </c>
      <c r="AP1114" s="36">
        <f>First_Validations__2[[#This Row],[Validation score]]-First_Validations__2[[#This Row],[FirstValidation.Validation score]]</f>
        <v>0</v>
      </c>
      <c r="AQ1114" s="36">
        <f>IF(AND(First_Validations__2[[#This Row],[Corrective action]]=1,First_Validations__2[[#This Row],[Validation score]]&lt;5,First_Validations__2[[#This Row],[Validation score]]&gt;1),1,0)</f>
        <v>0</v>
      </c>
      <c r="AR1114" s="36">
        <f>IF(AND(First_Validations__2[[#This Row],[Corrective action]]=1,OR(First_Validations__2[[#This Row],[Validation score]]&gt;4,First_Validations__2[[#This Row],[Validation score]]&lt;2)),1,0)</f>
        <v>0</v>
      </c>
      <c r="AS11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4" s="36" t="str">
        <f>VLOOKUP(First_Validations__2[[#This Row],[Requirement ('#)]],Requirements[[Requirements]:[Categories2]],2,FALSE)</f>
        <v>Outcomes and impact</v>
      </c>
    </row>
    <row r="1115" spans="2:46">
      <c r="B1115" s="34" t="s">
        <v>1619</v>
      </c>
      <c r="C1115" s="34">
        <v>2</v>
      </c>
      <c r="D1115" s="34">
        <v>60</v>
      </c>
      <c r="E1115" s="34" t="s">
        <v>1711</v>
      </c>
      <c r="F1115" s="34" t="s">
        <v>1620</v>
      </c>
      <c r="G1115" s="34" t="s">
        <v>1619</v>
      </c>
      <c r="H1115" s="34" t="s">
        <v>1712</v>
      </c>
      <c r="I1115" s="34" t="s">
        <v>1713</v>
      </c>
      <c r="J1115" s="34">
        <v>2018</v>
      </c>
      <c r="K1115" s="34">
        <v>2018</v>
      </c>
      <c r="L1115" s="34" t="s">
        <v>1767</v>
      </c>
      <c r="M1115" s="34" t="s">
        <v>1822</v>
      </c>
      <c r="N1115" s="34">
        <v>4</v>
      </c>
      <c r="O1115" s="34" t="s">
        <v>1767</v>
      </c>
      <c r="P1115" s="34" t="s">
        <v>1887</v>
      </c>
      <c r="Q1115" s="34" t="s">
        <v>1885</v>
      </c>
      <c r="R1115" s="34" t="s">
        <v>1621</v>
      </c>
      <c r="S1115" s="34" t="s">
        <v>1886</v>
      </c>
      <c r="T1115" s="34" t="s">
        <v>3082</v>
      </c>
      <c r="U1115" s="36" t="str">
        <f>VLOOKUP(First_Validations__2[[#This Row],[CountryReq]],Last_Validations[],COLUMNS($B:B)+1,FALSE)</f>
        <v>Sierra Leone: 2018</v>
      </c>
      <c r="V1115" s="36" t="str">
        <f>VLOOKUP(First_Validations__2[[#This Row],[CountryReq]],Last_Validations[],COLUMNS($B:C)+1,FALSE)</f>
        <v>Sierra Leone</v>
      </c>
      <c r="W1115" s="36">
        <f>VLOOKUP(First_Validations__2[[#This Row],[CountryReq]],Last_Validations[],COLUMNS($B:D)+1,FALSE)</f>
        <v>2</v>
      </c>
      <c r="X1115" s="36">
        <f>VLOOKUP(First_Validations__2[[#This Row],[CountryReq]],Last_Validations[],COLUMNS($B:E)+1,FALSE)</f>
        <v>60</v>
      </c>
      <c r="Y1115" s="36" t="str">
        <f>VLOOKUP(First_Validations__2[[#This Row],[CountryReq]],Last_Validations[],COLUMNS($B:F)+1,FALSE)</f>
        <v>Sierra Leone: 2018</v>
      </c>
      <c r="Z1115" s="36" t="str">
        <f>VLOOKUP(First_Validations__2[[#This Row],[CountryReq]],Last_Validations[],COLUMNS($B:G)+1,FALSE)</f>
        <v>SLE</v>
      </c>
      <c r="AA1115" s="36" t="str">
        <f>VLOOKUP(First_Validations__2[[#This Row],[CountryReq]],Last_Validations[],COLUMNS($B:H)+1,FALSE)</f>
        <v>Sierra Leone</v>
      </c>
      <c r="AB1115" s="36" t="str">
        <f>VLOOKUP(First_Validations__2[[#This Row],[CountryReq]],Last_Validations[],COLUMNS($B:I)+1,FALSE)</f>
        <v>https://eiti.org/document/board-agreed-that-sierra-leone-has-made-meaningful-progress-in-implementing-eiti-standard</v>
      </c>
      <c r="AC1115" s="36" t="str">
        <f>VLOOKUP(First_Validations__2[[#This Row],[CountryReq]],Last_Validations[],COLUMNS($B:J)+1,FALSE)</f>
        <v>https://eiti.org/document/sierra-leone-validation-2018</v>
      </c>
      <c r="AD1115" s="36">
        <f>VLOOKUP(First_Validations__2[[#This Row],[CountryReq]],Last_Validations[],COLUMNS($B:K)+1,FALSE)</f>
        <v>2018</v>
      </c>
      <c r="AE1115" s="36">
        <f>VLOOKUP(First_Validations__2[[#This Row],[CountryReq]],Last_Validations[],COLUMNS($B:L)+1,FALSE)</f>
        <v>2018</v>
      </c>
      <c r="AF1115" s="36" t="str">
        <f>VLOOKUP(First_Validations__2[[#This Row],[CountryReq]],Last_Validations[],COLUMNS($B:M)+1,FALSE)</f>
        <v>Meaningful progress</v>
      </c>
      <c r="AG1115" s="36" t="str">
        <f>VLOOKUP(First_Validations__2[[#This Row],[CountryReq]],Last_Validations[],COLUMNS($B:N)+1,FALSE)</f>
        <v>Overall Progress (#0.0)</v>
      </c>
      <c r="AH1115" s="36">
        <f>VLOOKUP(First_Validations__2[[#This Row],[CountryReq]],Last_Validations[],COLUMNS($B:O)+1,FALSE)</f>
        <v>4</v>
      </c>
      <c r="AI1115" s="36" t="str">
        <f>VLOOKUP(First_Validations__2[[#This Row],[CountryReq]],Last_Validations[],COLUMNS($B:P)+1,FALSE)</f>
        <v>Meaningful progress</v>
      </c>
      <c r="AJ1115" s="36" t="str">
        <f>VLOOKUP(First_Validations__2[[#This Row],[CountryReq]],Last_Validations[],COLUMNS($B:Q)+1,FALSE)</f>
        <v>The Board agrees that Sierra Leone has made meaningful progress overall in implementing the EITI Standard. In accordance with requirement 8.3c, Sierra Leone will be requested to undertake corrective actions before the second Validation on 17 December 2020.</v>
      </c>
      <c r="AK1115" s="36" t="str">
        <f>VLOOKUP(First_Validations__2[[#This Row],[CountryReq]],Last_Validations[],COLUMNS($B:R)+1,FALSE)</f>
        <v>https://eiti.org/BD/2019-46</v>
      </c>
      <c r="AL1115" s="36" t="str">
        <f>VLOOKUP(First_Validations__2[[#This Row],[CountryReq]],Last_Validations[],COLUMNS($B:S)+1,FALSE)</f>
        <v>http://www.sleiti.gov.sl/index.php</v>
      </c>
      <c r="AM1115" s="36" t="str">
        <f>VLOOKUP(First_Validations__2[[#This Row],[CountryReq]],Last_Validations[],COLUMNS($B:T)+1,FALSE)</f>
        <v>https://eiti.org/api/v1.0/score_data/60</v>
      </c>
      <c r="AN1115" s="36" t="str">
        <f>IF(First_Validations__2[[#This Row],[FirstValidation.Country: Year]]=First_Validations__2[[#This Row],[Country: Year]],"First","Second / Last")</f>
        <v>First</v>
      </c>
      <c r="AO1115" s="36">
        <f>IF(AND(First_Validations__2[[#This Row],[FirstValidation.Validation score]]&lt;5,First_Validations__2[[#This Row],[FirstValidation.Validation score]]&gt;1),1,0)</f>
        <v>1</v>
      </c>
      <c r="AP1115" s="36">
        <f>First_Validations__2[[#This Row],[Validation score]]-First_Validations__2[[#This Row],[FirstValidation.Validation score]]</f>
        <v>0</v>
      </c>
      <c r="AQ1115" s="36">
        <f>IF(AND(First_Validations__2[[#This Row],[Corrective action]]=1,First_Validations__2[[#This Row],[Validation score]]&lt;5,First_Validations__2[[#This Row],[Validation score]]&gt;1),1,0)</f>
        <v>1</v>
      </c>
      <c r="AR1115" s="36">
        <f>IF(AND(First_Validations__2[[#This Row],[Corrective action]]=1,OR(First_Validations__2[[#This Row],[Validation score]]&gt;4,First_Validations__2[[#This Row],[Validation score]]&lt;2)),1,0)</f>
        <v>0</v>
      </c>
      <c r="AS11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5" s="36" t="str">
        <f>VLOOKUP(First_Validations__2[[#This Row],[Requirement ('#)]],Requirements[[Requirements]:[Categories2]],2,FALSE)</f>
        <v>Overall assessment</v>
      </c>
    </row>
    <row r="1116" spans="2:46">
      <c r="B1116" s="34" t="s">
        <v>1619</v>
      </c>
      <c r="C1116" s="34">
        <v>2</v>
      </c>
      <c r="D1116" s="34">
        <v>60</v>
      </c>
      <c r="E1116" s="34" t="s">
        <v>1711</v>
      </c>
      <c r="F1116" s="34" t="s">
        <v>1620</v>
      </c>
      <c r="G1116" s="34" t="s">
        <v>1619</v>
      </c>
      <c r="H1116" s="34" t="s">
        <v>1712</v>
      </c>
      <c r="I1116" s="34" t="s">
        <v>1713</v>
      </c>
      <c r="J1116" s="34">
        <v>2018</v>
      </c>
      <c r="K1116" s="34">
        <v>2018</v>
      </c>
      <c r="L1116" s="34" t="s">
        <v>1767</v>
      </c>
      <c r="M1116" s="34" t="s">
        <v>1819</v>
      </c>
      <c r="N1116" s="34">
        <v>1</v>
      </c>
      <c r="O1116" s="34" t="s">
        <v>1796</v>
      </c>
      <c r="P1116" s="34" t="s">
        <v>1745</v>
      </c>
      <c r="Q1116" s="34" t="s">
        <v>1885</v>
      </c>
      <c r="R1116" s="34" t="s">
        <v>1621</v>
      </c>
      <c r="S1116" s="34" t="s">
        <v>1886</v>
      </c>
      <c r="T1116" s="34" t="s">
        <v>3083</v>
      </c>
      <c r="U1116" s="36" t="str">
        <f>VLOOKUP(First_Validations__2[[#This Row],[CountryReq]],Last_Validations[],COLUMNS($B:B)+1,FALSE)</f>
        <v>Sierra Leone: 2018</v>
      </c>
      <c r="V1116" s="36" t="str">
        <f>VLOOKUP(First_Validations__2[[#This Row],[CountryReq]],Last_Validations[],COLUMNS($B:C)+1,FALSE)</f>
        <v>Sierra Leone</v>
      </c>
      <c r="W1116" s="36">
        <f>VLOOKUP(First_Validations__2[[#This Row],[CountryReq]],Last_Validations[],COLUMNS($B:D)+1,FALSE)</f>
        <v>2</v>
      </c>
      <c r="X1116" s="36">
        <f>VLOOKUP(First_Validations__2[[#This Row],[CountryReq]],Last_Validations[],COLUMNS($B:E)+1,FALSE)</f>
        <v>60</v>
      </c>
      <c r="Y1116" s="36" t="str">
        <f>VLOOKUP(First_Validations__2[[#This Row],[CountryReq]],Last_Validations[],COLUMNS($B:F)+1,FALSE)</f>
        <v>Sierra Leone: 2018</v>
      </c>
      <c r="Z1116" s="36" t="str">
        <f>VLOOKUP(First_Validations__2[[#This Row],[CountryReq]],Last_Validations[],COLUMNS($B:G)+1,FALSE)</f>
        <v>SLE</v>
      </c>
      <c r="AA1116" s="36" t="str">
        <f>VLOOKUP(First_Validations__2[[#This Row],[CountryReq]],Last_Validations[],COLUMNS($B:H)+1,FALSE)</f>
        <v>Sierra Leone</v>
      </c>
      <c r="AB1116" s="36" t="str">
        <f>VLOOKUP(First_Validations__2[[#This Row],[CountryReq]],Last_Validations[],COLUMNS($B:I)+1,FALSE)</f>
        <v>https://eiti.org/document/board-agreed-that-sierra-leone-has-made-meaningful-progress-in-implementing-eiti-standard</v>
      </c>
      <c r="AC1116" s="36" t="str">
        <f>VLOOKUP(First_Validations__2[[#This Row],[CountryReq]],Last_Validations[],COLUMNS($B:J)+1,FALSE)</f>
        <v>https://eiti.org/document/sierra-leone-validation-2018</v>
      </c>
      <c r="AD1116" s="36">
        <f>VLOOKUP(First_Validations__2[[#This Row],[CountryReq]],Last_Validations[],COLUMNS($B:K)+1,FALSE)</f>
        <v>2018</v>
      </c>
      <c r="AE1116" s="36">
        <f>VLOOKUP(First_Validations__2[[#This Row],[CountryReq]],Last_Validations[],COLUMNS($B:L)+1,FALSE)</f>
        <v>2018</v>
      </c>
      <c r="AF1116" s="36" t="str">
        <f>VLOOKUP(First_Validations__2[[#This Row],[CountryReq]],Last_Validations[],COLUMNS($B:M)+1,FALSE)</f>
        <v>Meaningful progress</v>
      </c>
      <c r="AG1116" s="36" t="str">
        <f>VLOOKUP(First_Validations__2[[#This Row],[CountryReq]],Last_Validations[],COLUMNS($B:N)+1,FALSE)</f>
        <v>Data accessibility (#7.2)</v>
      </c>
      <c r="AH1116" s="36">
        <f>VLOOKUP(First_Validations__2[[#This Row],[CountryReq]],Last_Validations[],COLUMNS($B:O)+1,FALSE)</f>
        <v>1</v>
      </c>
      <c r="AI1116" s="36" t="str">
        <f>VLOOKUP(First_Validations__2[[#This Row],[CountryReq]],Last_Validations[],COLUMNS($B:P)+1,FALSE)</f>
        <v>Not required (recommended)</v>
      </c>
      <c r="AJ1116" s="36" t="str">
        <f>VLOOKUP(First_Validations__2[[#This Row],[CountryReq]],Last_Validations[],COLUMNS($B:Q)+1,FALSE)</f>
        <v>Sierra Leone has made data for EITI Reports up to 2016 available in open formats, using the IMF’s Government Finance Statistics (GFS) classification. The online repository, Minerals Cadastre Administration System, has been strengthened with data from the EITI reports while improving on data accessibility.</v>
      </c>
      <c r="AK1116" s="36" t="str">
        <f>VLOOKUP(First_Validations__2[[#This Row],[CountryReq]],Last_Validations[],COLUMNS($B:R)+1,FALSE)</f>
        <v>https://eiti.org/BD/2019-46</v>
      </c>
      <c r="AL1116" s="36" t="str">
        <f>VLOOKUP(First_Validations__2[[#This Row],[CountryReq]],Last_Validations[],COLUMNS($B:S)+1,FALSE)</f>
        <v>http://www.sleiti.gov.sl/index.php</v>
      </c>
      <c r="AM1116" s="36" t="str">
        <f>VLOOKUP(First_Validations__2[[#This Row],[CountryReq]],Last_Validations[],COLUMNS($B:T)+1,FALSE)</f>
        <v>https://eiti.org/api/v1.0/score_data/60</v>
      </c>
      <c r="AN1116" s="36" t="str">
        <f>IF(First_Validations__2[[#This Row],[FirstValidation.Country: Year]]=First_Validations__2[[#This Row],[Country: Year]],"First","Second / Last")</f>
        <v>First</v>
      </c>
      <c r="AO1116" s="36">
        <f>IF(AND(First_Validations__2[[#This Row],[FirstValidation.Validation score]]&lt;5,First_Validations__2[[#This Row],[FirstValidation.Validation score]]&gt;1),1,0)</f>
        <v>0</v>
      </c>
      <c r="AP1116" s="36">
        <f>First_Validations__2[[#This Row],[Validation score]]-First_Validations__2[[#This Row],[FirstValidation.Validation score]]</f>
        <v>0</v>
      </c>
      <c r="AQ1116" s="36">
        <f>IF(AND(First_Validations__2[[#This Row],[Corrective action]]=1,First_Validations__2[[#This Row],[Validation score]]&lt;5,First_Validations__2[[#This Row],[Validation score]]&gt;1),1,0)</f>
        <v>0</v>
      </c>
      <c r="AR1116" s="36">
        <f>IF(AND(First_Validations__2[[#This Row],[Corrective action]]=1,OR(First_Validations__2[[#This Row],[Validation score]]&gt;4,First_Validations__2[[#This Row],[Validation score]]&lt;2)),1,0)</f>
        <v>0</v>
      </c>
      <c r="AS11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6" s="36" t="str">
        <f>VLOOKUP(First_Validations__2[[#This Row],[Requirement ('#)]],Requirements[[Requirements]:[Categories2]],2,FALSE)</f>
        <v>Outcomes and impact</v>
      </c>
    </row>
    <row r="1117" spans="2:46">
      <c r="B1117" s="34" t="s">
        <v>1619</v>
      </c>
      <c r="C1117" s="34">
        <v>2</v>
      </c>
      <c r="D1117" s="34">
        <v>60</v>
      </c>
      <c r="E1117" s="34" t="s">
        <v>1711</v>
      </c>
      <c r="F1117" s="34" t="s">
        <v>1620</v>
      </c>
      <c r="G1117" s="34" t="s">
        <v>1619</v>
      </c>
      <c r="H1117" s="34" t="s">
        <v>1712</v>
      </c>
      <c r="I1117" s="34" t="s">
        <v>1713</v>
      </c>
      <c r="J1117" s="34">
        <v>2018</v>
      </c>
      <c r="K1117" s="34">
        <v>2018</v>
      </c>
      <c r="L1117" s="34" t="s">
        <v>1767</v>
      </c>
      <c r="M1117" s="34" t="s">
        <v>1820</v>
      </c>
      <c r="N1117" s="34">
        <v>5</v>
      </c>
      <c r="O1117" s="34" t="s">
        <v>1768</v>
      </c>
      <c r="P1117" s="34" t="s">
        <v>1746</v>
      </c>
      <c r="Q1117" s="34" t="s">
        <v>1885</v>
      </c>
      <c r="R1117" s="34" t="s">
        <v>1621</v>
      </c>
      <c r="S1117" s="34" t="s">
        <v>1886</v>
      </c>
      <c r="T1117" s="34" t="s">
        <v>3084</v>
      </c>
      <c r="U1117" s="36" t="str">
        <f>VLOOKUP(First_Validations__2[[#This Row],[CountryReq]],Last_Validations[],COLUMNS($B:B)+1,FALSE)</f>
        <v>Sierra Leone: 2018</v>
      </c>
      <c r="V1117" s="36" t="str">
        <f>VLOOKUP(First_Validations__2[[#This Row],[CountryReq]],Last_Validations[],COLUMNS($B:C)+1,FALSE)</f>
        <v>Sierra Leone</v>
      </c>
      <c r="W1117" s="36">
        <f>VLOOKUP(First_Validations__2[[#This Row],[CountryReq]],Last_Validations[],COLUMNS($B:D)+1,FALSE)</f>
        <v>2</v>
      </c>
      <c r="X1117" s="36">
        <f>VLOOKUP(First_Validations__2[[#This Row],[CountryReq]],Last_Validations[],COLUMNS($B:E)+1,FALSE)</f>
        <v>60</v>
      </c>
      <c r="Y1117" s="36" t="str">
        <f>VLOOKUP(First_Validations__2[[#This Row],[CountryReq]],Last_Validations[],COLUMNS($B:F)+1,FALSE)</f>
        <v>Sierra Leone: 2018</v>
      </c>
      <c r="Z1117" s="36" t="str">
        <f>VLOOKUP(First_Validations__2[[#This Row],[CountryReq]],Last_Validations[],COLUMNS($B:G)+1,FALSE)</f>
        <v>SLE</v>
      </c>
      <c r="AA1117" s="36" t="str">
        <f>VLOOKUP(First_Validations__2[[#This Row],[CountryReq]],Last_Validations[],COLUMNS($B:H)+1,FALSE)</f>
        <v>Sierra Leone</v>
      </c>
      <c r="AB1117" s="36" t="str">
        <f>VLOOKUP(First_Validations__2[[#This Row],[CountryReq]],Last_Validations[],COLUMNS($B:I)+1,FALSE)</f>
        <v>https://eiti.org/document/board-agreed-that-sierra-leone-has-made-meaningful-progress-in-implementing-eiti-standard</v>
      </c>
      <c r="AC1117" s="36" t="str">
        <f>VLOOKUP(First_Validations__2[[#This Row],[CountryReq]],Last_Validations[],COLUMNS($B:J)+1,FALSE)</f>
        <v>https://eiti.org/document/sierra-leone-validation-2018</v>
      </c>
      <c r="AD1117" s="36">
        <f>VLOOKUP(First_Validations__2[[#This Row],[CountryReq]],Last_Validations[],COLUMNS($B:K)+1,FALSE)</f>
        <v>2018</v>
      </c>
      <c r="AE1117" s="36">
        <f>VLOOKUP(First_Validations__2[[#This Row],[CountryReq]],Last_Validations[],COLUMNS($B:L)+1,FALSE)</f>
        <v>2018</v>
      </c>
      <c r="AF1117" s="36" t="str">
        <f>VLOOKUP(First_Validations__2[[#This Row],[CountryReq]],Last_Validations[],COLUMNS($B:M)+1,FALSE)</f>
        <v>Meaningful progress</v>
      </c>
      <c r="AG1117" s="36" t="str">
        <f>VLOOKUP(First_Validations__2[[#This Row],[CountryReq]],Last_Validations[],COLUMNS($B:N)+1,FALSE)</f>
        <v>Follow up on recommendations (#7.3)</v>
      </c>
      <c r="AH1117" s="36">
        <f>VLOOKUP(First_Validations__2[[#This Row],[CountryReq]],Last_Validations[],COLUMNS($B:O)+1,FALSE)</f>
        <v>5</v>
      </c>
      <c r="AI1117" s="36" t="str">
        <f>VLOOKUP(First_Validations__2[[#This Row],[CountryReq]],Last_Validations[],COLUMNS($B:P)+1,FALSE)</f>
        <v>Satisfactory progress</v>
      </c>
      <c r="AJ1117" s="36" t="str">
        <f>VLOOKUP(First_Validations__2[[#This Row],[CountryReq]],Last_Validations[],COLUMNS($B:Q)+1,FALSE)</f>
        <v>The MSG, through their technical committee, have followed up on recommendations from past EITI Reports. The 2017 annual progress report documents progress on following up on past recommendations, and some reforms could be directly linked to EITI. There is evidence of MSG investigation of discrepancies, but it has reduced in recent years (2014-2016).</v>
      </c>
      <c r="AK1117" s="36" t="str">
        <f>VLOOKUP(First_Validations__2[[#This Row],[CountryReq]],Last_Validations[],COLUMNS($B:R)+1,FALSE)</f>
        <v>https://eiti.org/BD/2019-46</v>
      </c>
      <c r="AL1117" s="36" t="str">
        <f>VLOOKUP(First_Validations__2[[#This Row],[CountryReq]],Last_Validations[],COLUMNS($B:S)+1,FALSE)</f>
        <v>http://www.sleiti.gov.sl/index.php</v>
      </c>
      <c r="AM1117" s="36" t="str">
        <f>VLOOKUP(First_Validations__2[[#This Row],[CountryReq]],Last_Validations[],COLUMNS($B:T)+1,FALSE)</f>
        <v>https://eiti.org/api/v1.0/score_data/60</v>
      </c>
      <c r="AN1117" s="36" t="str">
        <f>IF(First_Validations__2[[#This Row],[FirstValidation.Country: Year]]=First_Validations__2[[#This Row],[Country: Year]],"First","Second / Last")</f>
        <v>First</v>
      </c>
      <c r="AO1117" s="36">
        <f>IF(AND(First_Validations__2[[#This Row],[FirstValidation.Validation score]]&lt;5,First_Validations__2[[#This Row],[FirstValidation.Validation score]]&gt;1),1,0)</f>
        <v>0</v>
      </c>
      <c r="AP1117" s="36">
        <f>First_Validations__2[[#This Row],[Validation score]]-First_Validations__2[[#This Row],[FirstValidation.Validation score]]</f>
        <v>0</v>
      </c>
      <c r="AQ1117" s="36">
        <f>IF(AND(First_Validations__2[[#This Row],[Corrective action]]=1,First_Validations__2[[#This Row],[Validation score]]&lt;5,First_Validations__2[[#This Row],[Validation score]]&gt;1),1,0)</f>
        <v>0</v>
      </c>
      <c r="AR1117" s="36">
        <f>IF(AND(First_Validations__2[[#This Row],[Corrective action]]=1,OR(First_Validations__2[[#This Row],[Validation score]]&gt;4,First_Validations__2[[#This Row],[Validation score]]&lt;2)),1,0)</f>
        <v>0</v>
      </c>
      <c r="AS11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7" s="36" t="str">
        <f>VLOOKUP(First_Validations__2[[#This Row],[Requirement ('#)]],Requirements[[Requirements]:[Categories2]],2,FALSE)</f>
        <v>Outcomes and impact</v>
      </c>
    </row>
    <row r="1118" spans="2:46">
      <c r="B1118" s="34" t="s">
        <v>1619</v>
      </c>
      <c r="C1118" s="34">
        <v>2</v>
      </c>
      <c r="D1118" s="34">
        <v>60</v>
      </c>
      <c r="E1118" s="34" t="s">
        <v>1711</v>
      </c>
      <c r="F1118" s="34" t="s">
        <v>1620</v>
      </c>
      <c r="G1118" s="34" t="s">
        <v>1619</v>
      </c>
      <c r="H1118" s="34" t="s">
        <v>1712</v>
      </c>
      <c r="I1118" s="34" t="s">
        <v>1713</v>
      </c>
      <c r="J1118" s="34">
        <v>2018</v>
      </c>
      <c r="K1118" s="34">
        <v>2018</v>
      </c>
      <c r="L1118" s="34" t="s">
        <v>1767</v>
      </c>
      <c r="M1118" s="34" t="s">
        <v>1813</v>
      </c>
      <c r="N1118" s="34">
        <v>1</v>
      </c>
      <c r="O1118" s="34" t="s">
        <v>1796</v>
      </c>
      <c r="P1118" s="34" t="s">
        <v>1740</v>
      </c>
      <c r="Q1118" s="34" t="s">
        <v>1885</v>
      </c>
      <c r="R1118" s="34" t="s">
        <v>1621</v>
      </c>
      <c r="S1118" s="34" t="s">
        <v>1886</v>
      </c>
      <c r="T1118" s="34" t="s">
        <v>3090</v>
      </c>
      <c r="U1118" s="36" t="str">
        <f>VLOOKUP(First_Validations__2[[#This Row],[CountryReq]],Last_Validations[],COLUMNS($B:B)+1,FALSE)</f>
        <v>Sierra Leone: 2018</v>
      </c>
      <c r="V1118" s="36" t="str">
        <f>VLOOKUP(First_Validations__2[[#This Row],[CountryReq]],Last_Validations[],COLUMNS($B:C)+1,FALSE)</f>
        <v>Sierra Leone</v>
      </c>
      <c r="W1118" s="36">
        <f>VLOOKUP(First_Validations__2[[#This Row],[CountryReq]],Last_Validations[],COLUMNS($B:D)+1,FALSE)</f>
        <v>2</v>
      </c>
      <c r="X1118" s="36">
        <f>VLOOKUP(First_Validations__2[[#This Row],[CountryReq]],Last_Validations[],COLUMNS($B:E)+1,FALSE)</f>
        <v>60</v>
      </c>
      <c r="Y1118" s="36" t="str">
        <f>VLOOKUP(First_Validations__2[[#This Row],[CountryReq]],Last_Validations[],COLUMNS($B:F)+1,FALSE)</f>
        <v>Sierra Leone: 2018</v>
      </c>
      <c r="Z1118" s="36" t="str">
        <f>VLOOKUP(First_Validations__2[[#This Row],[CountryReq]],Last_Validations[],COLUMNS($B:G)+1,FALSE)</f>
        <v>SLE</v>
      </c>
      <c r="AA1118" s="36" t="str">
        <f>VLOOKUP(First_Validations__2[[#This Row],[CountryReq]],Last_Validations[],COLUMNS($B:H)+1,FALSE)</f>
        <v>Sierra Leone</v>
      </c>
      <c r="AB1118" s="36" t="str">
        <f>VLOOKUP(First_Validations__2[[#This Row],[CountryReq]],Last_Validations[],COLUMNS($B:I)+1,FALSE)</f>
        <v>https://eiti.org/document/board-agreed-that-sierra-leone-has-made-meaningful-progress-in-implementing-eiti-standard</v>
      </c>
      <c r="AC1118" s="36" t="str">
        <f>VLOOKUP(First_Validations__2[[#This Row],[CountryReq]],Last_Validations[],COLUMNS($B:J)+1,FALSE)</f>
        <v>https://eiti.org/document/sierra-leone-validation-2018</v>
      </c>
      <c r="AD1118" s="36">
        <f>VLOOKUP(First_Validations__2[[#This Row],[CountryReq]],Last_Validations[],COLUMNS($B:K)+1,FALSE)</f>
        <v>2018</v>
      </c>
      <c r="AE1118" s="36">
        <f>VLOOKUP(First_Validations__2[[#This Row],[CountryReq]],Last_Validations[],COLUMNS($B:L)+1,FALSE)</f>
        <v>2018</v>
      </c>
      <c r="AF1118" s="36" t="str">
        <f>VLOOKUP(First_Validations__2[[#This Row],[CountryReq]],Last_Validations[],COLUMNS($B:M)+1,FALSE)</f>
        <v>Meaningful progress</v>
      </c>
      <c r="AG1118" s="36" t="str">
        <f>VLOOKUP(First_Validations__2[[#This Row],[CountryReq]],Last_Validations[],COLUMNS($B:N)+1,FALSE)</f>
        <v>Revenue management and expenditures (#5.3)</v>
      </c>
      <c r="AH1118" s="36">
        <f>VLOOKUP(First_Validations__2[[#This Row],[CountryReq]],Last_Validations[],COLUMNS($B:O)+1,FALSE)</f>
        <v>1</v>
      </c>
      <c r="AI1118" s="36" t="str">
        <f>VLOOKUP(First_Validations__2[[#This Row],[CountryReq]],Last_Validations[],COLUMNS($B:P)+1,FALSE)</f>
        <v>Not required (recommended)</v>
      </c>
      <c r="AJ1118" s="36" t="str">
        <f>VLOOKUP(First_Validations__2[[#This Row],[CountryReq]],Last_Validations[],COLUMNS($B:Q)+1,FALSE)</f>
        <v xml:space="preserve">This requirement is not considered for assessing progress towards the EITI Standard. It is nonetheless encouraging that the MSG has made some attempt to including information on the budget-making and auditing processes as well as providing information on the resource dependence of the Sierra Leonean economy. </v>
      </c>
      <c r="AK1118" s="36" t="str">
        <f>VLOOKUP(First_Validations__2[[#This Row],[CountryReq]],Last_Validations[],COLUMNS($B:R)+1,FALSE)</f>
        <v>https://eiti.org/BD/2019-46</v>
      </c>
      <c r="AL1118" s="36" t="str">
        <f>VLOOKUP(First_Validations__2[[#This Row],[CountryReq]],Last_Validations[],COLUMNS($B:S)+1,FALSE)</f>
        <v>http://www.sleiti.gov.sl/index.php</v>
      </c>
      <c r="AM1118" s="36" t="str">
        <f>VLOOKUP(First_Validations__2[[#This Row],[CountryReq]],Last_Validations[],COLUMNS($B:T)+1,FALSE)</f>
        <v>https://eiti.org/api/v1.0/score_data/60</v>
      </c>
      <c r="AN1118" s="36" t="str">
        <f>IF(First_Validations__2[[#This Row],[FirstValidation.Country: Year]]=First_Validations__2[[#This Row],[Country: Year]],"First","Second / Last")</f>
        <v>First</v>
      </c>
      <c r="AO1118" s="36">
        <f>IF(AND(First_Validations__2[[#This Row],[FirstValidation.Validation score]]&lt;5,First_Validations__2[[#This Row],[FirstValidation.Validation score]]&gt;1),1,0)</f>
        <v>0</v>
      </c>
      <c r="AP1118" s="36">
        <f>First_Validations__2[[#This Row],[Validation score]]-First_Validations__2[[#This Row],[FirstValidation.Validation score]]</f>
        <v>0</v>
      </c>
      <c r="AQ1118" s="36">
        <f>IF(AND(First_Validations__2[[#This Row],[Corrective action]]=1,First_Validations__2[[#This Row],[Validation score]]&lt;5,First_Validations__2[[#This Row],[Validation score]]&gt;1),1,0)</f>
        <v>0</v>
      </c>
      <c r="AR1118" s="36">
        <f>IF(AND(First_Validations__2[[#This Row],[Corrective action]]=1,OR(First_Validations__2[[#This Row],[Validation score]]&gt;4,First_Validations__2[[#This Row],[Validation score]]&lt;2)),1,0)</f>
        <v>0</v>
      </c>
      <c r="AS11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8" s="36" t="str">
        <f>VLOOKUP(First_Validations__2[[#This Row],[Requirement ('#)]],Requirements[[Requirements]:[Categories2]],2,FALSE)</f>
        <v>Revenue allocation</v>
      </c>
    </row>
    <row r="1119" spans="2:46">
      <c r="B1119" s="34" t="s">
        <v>1619</v>
      </c>
      <c r="C1119" s="34">
        <v>2</v>
      </c>
      <c r="D1119" s="34">
        <v>60</v>
      </c>
      <c r="E1119" s="34" t="s">
        <v>1711</v>
      </c>
      <c r="F1119" s="34" t="s">
        <v>1620</v>
      </c>
      <c r="G1119" s="34" t="s">
        <v>1619</v>
      </c>
      <c r="H1119" s="34" t="s">
        <v>1712</v>
      </c>
      <c r="I1119" s="34" t="s">
        <v>1713</v>
      </c>
      <c r="J1119" s="34">
        <v>2018</v>
      </c>
      <c r="K1119" s="34">
        <v>2018</v>
      </c>
      <c r="L1119" s="34" t="s">
        <v>1767</v>
      </c>
      <c r="M1119" s="34" t="s">
        <v>1807</v>
      </c>
      <c r="N1119" s="34">
        <v>3</v>
      </c>
      <c r="O1119" s="34" t="s">
        <v>1798</v>
      </c>
      <c r="P1119" s="34" t="s">
        <v>1734</v>
      </c>
      <c r="Q1119" s="34" t="s">
        <v>1885</v>
      </c>
      <c r="R1119" s="34" t="s">
        <v>1621</v>
      </c>
      <c r="S1119" s="34" t="s">
        <v>1886</v>
      </c>
      <c r="T1119" s="34" t="s">
        <v>3088</v>
      </c>
      <c r="U1119" s="36" t="str">
        <f>VLOOKUP(First_Validations__2[[#This Row],[CountryReq]],Last_Validations[],COLUMNS($B:B)+1,FALSE)</f>
        <v>Sierra Leone: 2018</v>
      </c>
      <c r="V1119" s="36" t="str">
        <f>VLOOKUP(First_Validations__2[[#This Row],[CountryReq]],Last_Validations[],COLUMNS($B:C)+1,FALSE)</f>
        <v>Sierra Leone</v>
      </c>
      <c r="W1119" s="36">
        <f>VLOOKUP(First_Validations__2[[#This Row],[CountryReq]],Last_Validations[],COLUMNS($B:D)+1,FALSE)</f>
        <v>2</v>
      </c>
      <c r="X1119" s="36">
        <f>VLOOKUP(First_Validations__2[[#This Row],[CountryReq]],Last_Validations[],COLUMNS($B:E)+1,FALSE)</f>
        <v>60</v>
      </c>
      <c r="Y1119" s="36" t="str">
        <f>VLOOKUP(First_Validations__2[[#This Row],[CountryReq]],Last_Validations[],COLUMNS($B:F)+1,FALSE)</f>
        <v>Sierra Leone: 2018</v>
      </c>
      <c r="Z1119" s="36" t="str">
        <f>VLOOKUP(First_Validations__2[[#This Row],[CountryReq]],Last_Validations[],COLUMNS($B:G)+1,FALSE)</f>
        <v>SLE</v>
      </c>
      <c r="AA1119" s="36" t="str">
        <f>VLOOKUP(First_Validations__2[[#This Row],[CountryReq]],Last_Validations[],COLUMNS($B:H)+1,FALSE)</f>
        <v>Sierra Leone</v>
      </c>
      <c r="AB1119" s="36" t="str">
        <f>VLOOKUP(First_Validations__2[[#This Row],[CountryReq]],Last_Validations[],COLUMNS($B:I)+1,FALSE)</f>
        <v>https://eiti.org/document/board-agreed-that-sierra-leone-has-made-meaningful-progress-in-implementing-eiti-standard</v>
      </c>
      <c r="AC1119" s="36" t="str">
        <f>VLOOKUP(First_Validations__2[[#This Row],[CountryReq]],Last_Validations[],COLUMNS($B:J)+1,FALSE)</f>
        <v>https://eiti.org/document/sierra-leone-validation-2018</v>
      </c>
      <c r="AD1119" s="36">
        <f>VLOOKUP(First_Validations__2[[#This Row],[CountryReq]],Last_Validations[],COLUMNS($B:K)+1,FALSE)</f>
        <v>2018</v>
      </c>
      <c r="AE1119" s="36">
        <f>VLOOKUP(First_Validations__2[[#This Row],[CountryReq]],Last_Validations[],COLUMNS($B:L)+1,FALSE)</f>
        <v>2018</v>
      </c>
      <c r="AF1119" s="36" t="str">
        <f>VLOOKUP(First_Validations__2[[#This Row],[CountryReq]],Last_Validations[],COLUMNS($B:M)+1,FALSE)</f>
        <v>Meaningful progress</v>
      </c>
      <c r="AG1119" s="36" t="str">
        <f>VLOOKUP(First_Validations__2[[#This Row],[CountryReq]],Last_Validations[],COLUMNS($B:N)+1,FALSE)</f>
        <v>Direct subnational payments (#4.6)</v>
      </c>
      <c r="AH1119" s="36">
        <f>VLOOKUP(First_Validations__2[[#This Row],[CountryReq]],Last_Validations[],COLUMNS($B:O)+1,FALSE)</f>
        <v>3</v>
      </c>
      <c r="AI1119" s="36" t="str">
        <f>VLOOKUP(First_Validations__2[[#This Row],[CountryReq]],Last_Validations[],COLUMNS($B:P)+1,FALSE)</f>
        <v>Inadequate progress</v>
      </c>
      <c r="AJ1119" s="36" t="str">
        <f>VLOOKUP(First_Validations__2[[#This Row],[CountryReq]],Last_Validations[],COLUMNS($B:Q)+1,FALSE)</f>
        <v>Payments to subnational government entities are widely considered one of the main challenges in Sierra Leone. Evidence is often contradictory regarding oversight of subnational payments, and there are concerns surrounding the lack of public overview of all subnational payments. However, these views have not been well reflected in EITI Reports.</v>
      </c>
      <c r="AK1119" s="36" t="str">
        <f>VLOOKUP(First_Validations__2[[#This Row],[CountryReq]],Last_Validations[],COLUMNS($B:R)+1,FALSE)</f>
        <v>https://eiti.org/BD/2019-46</v>
      </c>
      <c r="AL1119" s="36" t="str">
        <f>VLOOKUP(First_Validations__2[[#This Row],[CountryReq]],Last_Validations[],COLUMNS($B:S)+1,FALSE)</f>
        <v>http://www.sleiti.gov.sl/index.php</v>
      </c>
      <c r="AM1119" s="36" t="str">
        <f>VLOOKUP(First_Validations__2[[#This Row],[CountryReq]],Last_Validations[],COLUMNS($B:T)+1,FALSE)</f>
        <v>https://eiti.org/api/v1.0/score_data/60</v>
      </c>
      <c r="AN1119" s="36" t="str">
        <f>IF(First_Validations__2[[#This Row],[FirstValidation.Country: Year]]=First_Validations__2[[#This Row],[Country: Year]],"First","Second / Last")</f>
        <v>First</v>
      </c>
      <c r="AO1119" s="36">
        <f>IF(AND(First_Validations__2[[#This Row],[FirstValidation.Validation score]]&lt;5,First_Validations__2[[#This Row],[FirstValidation.Validation score]]&gt;1),1,0)</f>
        <v>1</v>
      </c>
      <c r="AP1119" s="36">
        <f>First_Validations__2[[#This Row],[Validation score]]-First_Validations__2[[#This Row],[FirstValidation.Validation score]]</f>
        <v>0</v>
      </c>
      <c r="AQ1119" s="36">
        <f>IF(AND(First_Validations__2[[#This Row],[Corrective action]]=1,First_Validations__2[[#This Row],[Validation score]]&lt;5,First_Validations__2[[#This Row],[Validation score]]&gt;1),1,0)</f>
        <v>1</v>
      </c>
      <c r="AR1119" s="36">
        <f>IF(AND(First_Validations__2[[#This Row],[Corrective action]]=1,OR(First_Validations__2[[#This Row],[Validation score]]&gt;4,First_Validations__2[[#This Row],[Validation score]]&lt;2)),1,0)</f>
        <v>0</v>
      </c>
      <c r="AS11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19" s="36" t="str">
        <f>VLOOKUP(First_Validations__2[[#This Row],[Requirement ('#)]],Requirements[[Requirements]:[Categories2]],2,FALSE)</f>
        <v>Revenue collection</v>
      </c>
    </row>
    <row r="1120" spans="2:46">
      <c r="B1120" s="34" t="s">
        <v>1619</v>
      </c>
      <c r="C1120" s="34">
        <v>2</v>
      </c>
      <c r="D1120" s="34">
        <v>60</v>
      </c>
      <c r="E1120" s="34" t="s">
        <v>1711</v>
      </c>
      <c r="F1120" s="34" t="s">
        <v>1620</v>
      </c>
      <c r="G1120" s="34" t="s">
        <v>1619</v>
      </c>
      <c r="H1120" s="34" t="s">
        <v>1712</v>
      </c>
      <c r="I1120" s="34" t="s">
        <v>1713</v>
      </c>
      <c r="J1120" s="34">
        <v>2018</v>
      </c>
      <c r="K1120" s="34">
        <v>2018</v>
      </c>
      <c r="L1120" s="34" t="s">
        <v>1767</v>
      </c>
      <c r="M1120" s="34" t="s">
        <v>1808</v>
      </c>
      <c r="N1120" s="34">
        <v>5</v>
      </c>
      <c r="O1120" s="34" t="s">
        <v>1768</v>
      </c>
      <c r="P1120" s="34" t="s">
        <v>1735</v>
      </c>
      <c r="Q1120" s="34" t="s">
        <v>1885</v>
      </c>
      <c r="R1120" s="34" t="s">
        <v>1621</v>
      </c>
      <c r="S1120" s="34" t="s">
        <v>1886</v>
      </c>
      <c r="T1120" s="34" t="s">
        <v>3085</v>
      </c>
      <c r="U1120" s="36" t="str">
        <f>VLOOKUP(First_Validations__2[[#This Row],[CountryReq]],Last_Validations[],COLUMNS($B:B)+1,FALSE)</f>
        <v>Sierra Leone: 2018</v>
      </c>
      <c r="V1120" s="36" t="str">
        <f>VLOOKUP(First_Validations__2[[#This Row],[CountryReq]],Last_Validations[],COLUMNS($B:C)+1,FALSE)</f>
        <v>Sierra Leone</v>
      </c>
      <c r="W1120" s="36">
        <f>VLOOKUP(First_Validations__2[[#This Row],[CountryReq]],Last_Validations[],COLUMNS($B:D)+1,FALSE)</f>
        <v>2</v>
      </c>
      <c r="X1120" s="36">
        <f>VLOOKUP(First_Validations__2[[#This Row],[CountryReq]],Last_Validations[],COLUMNS($B:E)+1,FALSE)</f>
        <v>60</v>
      </c>
      <c r="Y1120" s="36" t="str">
        <f>VLOOKUP(First_Validations__2[[#This Row],[CountryReq]],Last_Validations[],COLUMNS($B:F)+1,FALSE)</f>
        <v>Sierra Leone: 2018</v>
      </c>
      <c r="Z1120" s="36" t="str">
        <f>VLOOKUP(First_Validations__2[[#This Row],[CountryReq]],Last_Validations[],COLUMNS($B:G)+1,FALSE)</f>
        <v>SLE</v>
      </c>
      <c r="AA1120" s="36" t="str">
        <f>VLOOKUP(First_Validations__2[[#This Row],[CountryReq]],Last_Validations[],COLUMNS($B:H)+1,FALSE)</f>
        <v>Sierra Leone</v>
      </c>
      <c r="AB1120" s="36" t="str">
        <f>VLOOKUP(First_Validations__2[[#This Row],[CountryReq]],Last_Validations[],COLUMNS($B:I)+1,FALSE)</f>
        <v>https://eiti.org/document/board-agreed-that-sierra-leone-has-made-meaningful-progress-in-implementing-eiti-standard</v>
      </c>
      <c r="AC1120" s="36" t="str">
        <f>VLOOKUP(First_Validations__2[[#This Row],[CountryReq]],Last_Validations[],COLUMNS($B:J)+1,FALSE)</f>
        <v>https://eiti.org/document/sierra-leone-validation-2018</v>
      </c>
      <c r="AD1120" s="36">
        <f>VLOOKUP(First_Validations__2[[#This Row],[CountryReq]],Last_Validations[],COLUMNS($B:K)+1,FALSE)</f>
        <v>2018</v>
      </c>
      <c r="AE1120" s="36">
        <f>VLOOKUP(First_Validations__2[[#This Row],[CountryReq]],Last_Validations[],COLUMNS($B:L)+1,FALSE)</f>
        <v>2018</v>
      </c>
      <c r="AF1120" s="36" t="str">
        <f>VLOOKUP(First_Validations__2[[#This Row],[CountryReq]],Last_Validations[],COLUMNS($B:M)+1,FALSE)</f>
        <v>Meaningful progress</v>
      </c>
      <c r="AG1120" s="36" t="str">
        <f>VLOOKUP(First_Validations__2[[#This Row],[CountryReq]],Last_Validations[],COLUMNS($B:N)+1,FALSE)</f>
        <v>Disaggregation (#4.7)</v>
      </c>
      <c r="AH1120" s="36">
        <f>VLOOKUP(First_Validations__2[[#This Row],[CountryReq]],Last_Validations[],COLUMNS($B:O)+1,FALSE)</f>
        <v>5</v>
      </c>
      <c r="AI1120" s="36" t="str">
        <f>VLOOKUP(First_Validations__2[[#This Row],[CountryReq]],Last_Validations[],COLUMNS($B:P)+1,FALSE)</f>
        <v>Satisfactory progress</v>
      </c>
      <c r="AJ1120" s="36" t="str">
        <f>VLOOKUP(First_Validations__2[[#This Row],[CountryReq]],Last_Validations[],COLUMNS($B:Q)+1,FALSE)</f>
        <v>All reconciled financial data is disaggregated by company, revenue stream and government entity. The report does not provide evidence of project-level reporting, although this is not yet required under the EITI Standard. Still, evidence from third-party sources imply that much revenue information may already be available disaggregated by project.</v>
      </c>
      <c r="AK1120" s="36" t="str">
        <f>VLOOKUP(First_Validations__2[[#This Row],[CountryReq]],Last_Validations[],COLUMNS($B:R)+1,FALSE)</f>
        <v>https://eiti.org/BD/2019-46</v>
      </c>
      <c r="AL1120" s="36" t="str">
        <f>VLOOKUP(First_Validations__2[[#This Row],[CountryReq]],Last_Validations[],COLUMNS($B:S)+1,FALSE)</f>
        <v>http://www.sleiti.gov.sl/index.php</v>
      </c>
      <c r="AM1120" s="36" t="str">
        <f>VLOOKUP(First_Validations__2[[#This Row],[CountryReq]],Last_Validations[],COLUMNS($B:T)+1,FALSE)</f>
        <v>https://eiti.org/api/v1.0/score_data/60</v>
      </c>
      <c r="AN1120" s="36" t="str">
        <f>IF(First_Validations__2[[#This Row],[FirstValidation.Country: Year]]=First_Validations__2[[#This Row],[Country: Year]],"First","Second / Last")</f>
        <v>First</v>
      </c>
      <c r="AO1120" s="36">
        <f>IF(AND(First_Validations__2[[#This Row],[FirstValidation.Validation score]]&lt;5,First_Validations__2[[#This Row],[FirstValidation.Validation score]]&gt;1),1,0)</f>
        <v>0</v>
      </c>
      <c r="AP1120" s="36">
        <f>First_Validations__2[[#This Row],[Validation score]]-First_Validations__2[[#This Row],[FirstValidation.Validation score]]</f>
        <v>0</v>
      </c>
      <c r="AQ1120" s="36">
        <f>IF(AND(First_Validations__2[[#This Row],[Corrective action]]=1,First_Validations__2[[#This Row],[Validation score]]&lt;5,First_Validations__2[[#This Row],[Validation score]]&gt;1),1,0)</f>
        <v>0</v>
      </c>
      <c r="AR1120" s="36">
        <f>IF(AND(First_Validations__2[[#This Row],[Corrective action]]=1,OR(First_Validations__2[[#This Row],[Validation score]]&gt;4,First_Validations__2[[#This Row],[Validation score]]&lt;2)),1,0)</f>
        <v>0</v>
      </c>
      <c r="AS11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0" s="36" t="str">
        <f>VLOOKUP(First_Validations__2[[#This Row],[Requirement ('#)]],Requirements[[Requirements]:[Categories2]],2,FALSE)</f>
        <v>Revenue collection</v>
      </c>
    </row>
    <row r="1121" spans="2:46">
      <c r="B1121" s="34" t="s">
        <v>1619</v>
      </c>
      <c r="C1121" s="34">
        <v>2</v>
      </c>
      <c r="D1121" s="34">
        <v>60</v>
      </c>
      <c r="E1121" s="34" t="s">
        <v>1711</v>
      </c>
      <c r="F1121" s="34" t="s">
        <v>1620</v>
      </c>
      <c r="G1121" s="34" t="s">
        <v>1619</v>
      </c>
      <c r="H1121" s="34" t="s">
        <v>1712</v>
      </c>
      <c r="I1121" s="34" t="s">
        <v>1713</v>
      </c>
      <c r="J1121" s="34">
        <v>2018</v>
      </c>
      <c r="K1121" s="34">
        <v>2018</v>
      </c>
      <c r="L1121" s="34" t="s">
        <v>1767</v>
      </c>
      <c r="M1121" s="34" t="s">
        <v>1805</v>
      </c>
      <c r="N1121" s="34">
        <v>0</v>
      </c>
      <c r="O1121" s="34" t="s">
        <v>4</v>
      </c>
      <c r="P1121" s="34" t="s">
        <v>1732</v>
      </c>
      <c r="Q1121" s="34" t="s">
        <v>1885</v>
      </c>
      <c r="R1121" s="34" t="s">
        <v>1621</v>
      </c>
      <c r="S1121" s="34" t="s">
        <v>1886</v>
      </c>
      <c r="T1121" s="34" t="s">
        <v>3076</v>
      </c>
      <c r="U1121" s="36" t="str">
        <f>VLOOKUP(First_Validations__2[[#This Row],[CountryReq]],Last_Validations[],COLUMNS($B:B)+1,FALSE)</f>
        <v>Sierra Leone: 2018</v>
      </c>
      <c r="V1121" s="36" t="str">
        <f>VLOOKUP(First_Validations__2[[#This Row],[CountryReq]],Last_Validations[],COLUMNS($B:C)+1,FALSE)</f>
        <v>Sierra Leone</v>
      </c>
      <c r="W1121" s="36">
        <f>VLOOKUP(First_Validations__2[[#This Row],[CountryReq]],Last_Validations[],COLUMNS($B:D)+1,FALSE)</f>
        <v>2</v>
      </c>
      <c r="X1121" s="36">
        <f>VLOOKUP(First_Validations__2[[#This Row],[CountryReq]],Last_Validations[],COLUMNS($B:E)+1,FALSE)</f>
        <v>60</v>
      </c>
      <c r="Y1121" s="36" t="str">
        <f>VLOOKUP(First_Validations__2[[#This Row],[CountryReq]],Last_Validations[],COLUMNS($B:F)+1,FALSE)</f>
        <v>Sierra Leone: 2018</v>
      </c>
      <c r="Z1121" s="36" t="str">
        <f>VLOOKUP(First_Validations__2[[#This Row],[CountryReq]],Last_Validations[],COLUMNS($B:G)+1,FALSE)</f>
        <v>SLE</v>
      </c>
      <c r="AA1121" s="36" t="str">
        <f>VLOOKUP(First_Validations__2[[#This Row],[CountryReq]],Last_Validations[],COLUMNS($B:H)+1,FALSE)</f>
        <v>Sierra Leone</v>
      </c>
      <c r="AB1121" s="36" t="str">
        <f>VLOOKUP(First_Validations__2[[#This Row],[CountryReq]],Last_Validations[],COLUMNS($B:I)+1,FALSE)</f>
        <v>https://eiti.org/document/board-agreed-that-sierra-leone-has-made-meaningful-progress-in-implementing-eiti-standard</v>
      </c>
      <c r="AC1121" s="36" t="str">
        <f>VLOOKUP(First_Validations__2[[#This Row],[CountryReq]],Last_Validations[],COLUMNS($B:J)+1,FALSE)</f>
        <v>https://eiti.org/document/sierra-leone-validation-2018</v>
      </c>
      <c r="AD1121" s="36">
        <f>VLOOKUP(First_Validations__2[[#This Row],[CountryReq]],Last_Validations[],COLUMNS($B:K)+1,FALSE)</f>
        <v>2018</v>
      </c>
      <c r="AE1121" s="36">
        <f>VLOOKUP(First_Validations__2[[#This Row],[CountryReq]],Last_Validations[],COLUMNS($B:L)+1,FALSE)</f>
        <v>2018</v>
      </c>
      <c r="AF1121" s="36" t="str">
        <f>VLOOKUP(First_Validations__2[[#This Row],[CountryReq]],Last_Validations[],COLUMNS($B:M)+1,FALSE)</f>
        <v>Meaningful progress</v>
      </c>
      <c r="AG1121" s="36" t="str">
        <f>VLOOKUP(First_Validations__2[[#This Row],[CountryReq]],Last_Validations[],COLUMNS($B:N)+1,FALSE)</f>
        <v>Transportation revenues (#4.4)</v>
      </c>
      <c r="AH1121" s="36">
        <f>VLOOKUP(First_Validations__2[[#This Row],[CountryReq]],Last_Validations[],COLUMNS($B:O)+1,FALSE)</f>
        <v>0</v>
      </c>
      <c r="AI1121" s="36" t="str">
        <f>VLOOKUP(First_Validations__2[[#This Row],[CountryReq]],Last_Validations[],COLUMNS($B:P)+1,FALSE)</f>
        <v>Not applicable</v>
      </c>
      <c r="AJ1121" s="36" t="str">
        <f>VLOOKUP(First_Validations__2[[#This Row],[CountryReq]],Last_Validations[],COLUMNS($B:Q)+1,FALSE)</f>
        <v xml:space="preserve">The report states that there were no transportation revenues in 2016. Payments uncovered during Validation revealed flat-fee revenues and not tariffs associated with transportation of commodities. </v>
      </c>
      <c r="AK1121" s="36" t="str">
        <f>VLOOKUP(First_Validations__2[[#This Row],[CountryReq]],Last_Validations[],COLUMNS($B:R)+1,FALSE)</f>
        <v>https://eiti.org/BD/2019-46</v>
      </c>
      <c r="AL1121" s="36" t="str">
        <f>VLOOKUP(First_Validations__2[[#This Row],[CountryReq]],Last_Validations[],COLUMNS($B:S)+1,FALSE)</f>
        <v>http://www.sleiti.gov.sl/index.php</v>
      </c>
      <c r="AM1121" s="36" t="str">
        <f>VLOOKUP(First_Validations__2[[#This Row],[CountryReq]],Last_Validations[],COLUMNS($B:T)+1,FALSE)</f>
        <v>https://eiti.org/api/v1.0/score_data/60</v>
      </c>
      <c r="AN1121" s="36" t="str">
        <f>IF(First_Validations__2[[#This Row],[FirstValidation.Country: Year]]=First_Validations__2[[#This Row],[Country: Year]],"First","Second / Last")</f>
        <v>First</v>
      </c>
      <c r="AO1121" s="36">
        <f>IF(AND(First_Validations__2[[#This Row],[FirstValidation.Validation score]]&lt;5,First_Validations__2[[#This Row],[FirstValidation.Validation score]]&gt;1),1,0)</f>
        <v>0</v>
      </c>
      <c r="AP1121" s="36">
        <f>First_Validations__2[[#This Row],[Validation score]]-First_Validations__2[[#This Row],[FirstValidation.Validation score]]</f>
        <v>0</v>
      </c>
      <c r="AQ1121" s="36">
        <f>IF(AND(First_Validations__2[[#This Row],[Corrective action]]=1,First_Validations__2[[#This Row],[Validation score]]&lt;5,First_Validations__2[[#This Row],[Validation score]]&gt;1),1,0)</f>
        <v>0</v>
      </c>
      <c r="AR1121" s="36">
        <f>IF(AND(First_Validations__2[[#This Row],[Corrective action]]=1,OR(First_Validations__2[[#This Row],[Validation score]]&gt;4,First_Validations__2[[#This Row],[Validation score]]&lt;2)),1,0)</f>
        <v>0</v>
      </c>
      <c r="AS11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1" s="36" t="str">
        <f>VLOOKUP(First_Validations__2[[#This Row],[Requirement ('#)]],Requirements[[Requirements]:[Categories2]],2,FALSE)</f>
        <v>Revenue collection</v>
      </c>
    </row>
    <row r="1122" spans="2:46">
      <c r="B1122" s="34" t="s">
        <v>1619</v>
      </c>
      <c r="C1122" s="34">
        <v>2</v>
      </c>
      <c r="D1122" s="34">
        <v>60</v>
      </c>
      <c r="E1122" s="34" t="s">
        <v>1711</v>
      </c>
      <c r="F1122" s="34" t="s">
        <v>1620</v>
      </c>
      <c r="G1122" s="34" t="s">
        <v>1619</v>
      </c>
      <c r="H1122" s="34" t="s">
        <v>1712</v>
      </c>
      <c r="I1122" s="34" t="s">
        <v>1713</v>
      </c>
      <c r="J1122" s="34">
        <v>2018</v>
      </c>
      <c r="K1122" s="34">
        <v>2018</v>
      </c>
      <c r="L1122" s="34" t="s">
        <v>1767</v>
      </c>
      <c r="M1122" s="34" t="s">
        <v>1806</v>
      </c>
      <c r="N1122" s="34">
        <v>0</v>
      </c>
      <c r="O1122" s="34" t="s">
        <v>4</v>
      </c>
      <c r="P1122" s="34" t="s">
        <v>1733</v>
      </c>
      <c r="Q1122" s="34" t="s">
        <v>1885</v>
      </c>
      <c r="R1122" s="34" t="s">
        <v>1621</v>
      </c>
      <c r="S1122" s="34" t="s">
        <v>1886</v>
      </c>
      <c r="T1122" s="34" t="s">
        <v>3087</v>
      </c>
      <c r="U1122" s="36" t="str">
        <f>VLOOKUP(First_Validations__2[[#This Row],[CountryReq]],Last_Validations[],COLUMNS($B:B)+1,FALSE)</f>
        <v>Sierra Leone: 2018</v>
      </c>
      <c r="V1122" s="36" t="str">
        <f>VLOOKUP(First_Validations__2[[#This Row],[CountryReq]],Last_Validations[],COLUMNS($B:C)+1,FALSE)</f>
        <v>Sierra Leone</v>
      </c>
      <c r="W1122" s="36">
        <f>VLOOKUP(First_Validations__2[[#This Row],[CountryReq]],Last_Validations[],COLUMNS($B:D)+1,FALSE)</f>
        <v>2</v>
      </c>
      <c r="X1122" s="36">
        <f>VLOOKUP(First_Validations__2[[#This Row],[CountryReq]],Last_Validations[],COLUMNS($B:E)+1,FALSE)</f>
        <v>60</v>
      </c>
      <c r="Y1122" s="36" t="str">
        <f>VLOOKUP(First_Validations__2[[#This Row],[CountryReq]],Last_Validations[],COLUMNS($B:F)+1,FALSE)</f>
        <v>Sierra Leone: 2018</v>
      </c>
      <c r="Z1122" s="36" t="str">
        <f>VLOOKUP(First_Validations__2[[#This Row],[CountryReq]],Last_Validations[],COLUMNS($B:G)+1,FALSE)</f>
        <v>SLE</v>
      </c>
      <c r="AA1122" s="36" t="str">
        <f>VLOOKUP(First_Validations__2[[#This Row],[CountryReq]],Last_Validations[],COLUMNS($B:H)+1,FALSE)</f>
        <v>Sierra Leone</v>
      </c>
      <c r="AB1122" s="36" t="str">
        <f>VLOOKUP(First_Validations__2[[#This Row],[CountryReq]],Last_Validations[],COLUMNS($B:I)+1,FALSE)</f>
        <v>https://eiti.org/document/board-agreed-that-sierra-leone-has-made-meaningful-progress-in-implementing-eiti-standard</v>
      </c>
      <c r="AC1122" s="36" t="str">
        <f>VLOOKUP(First_Validations__2[[#This Row],[CountryReq]],Last_Validations[],COLUMNS($B:J)+1,FALSE)</f>
        <v>https://eiti.org/document/sierra-leone-validation-2018</v>
      </c>
      <c r="AD1122" s="36">
        <f>VLOOKUP(First_Validations__2[[#This Row],[CountryReq]],Last_Validations[],COLUMNS($B:K)+1,FALSE)</f>
        <v>2018</v>
      </c>
      <c r="AE1122" s="36">
        <f>VLOOKUP(First_Validations__2[[#This Row],[CountryReq]],Last_Validations[],COLUMNS($B:L)+1,FALSE)</f>
        <v>2018</v>
      </c>
      <c r="AF1122" s="36" t="str">
        <f>VLOOKUP(First_Validations__2[[#This Row],[CountryReq]],Last_Validations[],COLUMNS($B:M)+1,FALSE)</f>
        <v>Meaningful progress</v>
      </c>
      <c r="AG1122" s="36" t="str">
        <f>VLOOKUP(First_Validations__2[[#This Row],[CountryReq]],Last_Validations[],COLUMNS($B:N)+1,FALSE)</f>
        <v>SOE transactions (#4.5)</v>
      </c>
      <c r="AH1122" s="36">
        <f>VLOOKUP(First_Validations__2[[#This Row],[CountryReq]],Last_Validations[],COLUMNS($B:O)+1,FALSE)</f>
        <v>0</v>
      </c>
      <c r="AI1122" s="36" t="str">
        <f>VLOOKUP(First_Validations__2[[#This Row],[CountryReq]],Last_Validations[],COLUMNS($B:P)+1,FALSE)</f>
        <v>Not applicable</v>
      </c>
      <c r="AJ1122" s="36" t="str">
        <f>VLOOKUP(First_Validations__2[[#This Row],[CountryReq]],Last_Validations[],COLUMNS($B:Q)+1,FALSE)</f>
        <v>The report does clarify that there were no state-owned enterprises in the upstream extractive sector giving rise to revenues to the government.</v>
      </c>
      <c r="AK1122" s="36" t="str">
        <f>VLOOKUP(First_Validations__2[[#This Row],[CountryReq]],Last_Validations[],COLUMNS($B:R)+1,FALSE)</f>
        <v>https://eiti.org/BD/2019-46</v>
      </c>
      <c r="AL1122" s="36" t="str">
        <f>VLOOKUP(First_Validations__2[[#This Row],[CountryReq]],Last_Validations[],COLUMNS($B:S)+1,FALSE)</f>
        <v>http://www.sleiti.gov.sl/index.php</v>
      </c>
      <c r="AM1122" s="36" t="str">
        <f>VLOOKUP(First_Validations__2[[#This Row],[CountryReq]],Last_Validations[],COLUMNS($B:T)+1,FALSE)</f>
        <v>https://eiti.org/api/v1.0/score_data/60</v>
      </c>
      <c r="AN1122" s="36" t="str">
        <f>IF(First_Validations__2[[#This Row],[FirstValidation.Country: Year]]=First_Validations__2[[#This Row],[Country: Year]],"First","Second / Last")</f>
        <v>First</v>
      </c>
      <c r="AO1122" s="36">
        <f>IF(AND(First_Validations__2[[#This Row],[FirstValidation.Validation score]]&lt;5,First_Validations__2[[#This Row],[FirstValidation.Validation score]]&gt;1),1,0)</f>
        <v>0</v>
      </c>
      <c r="AP1122" s="36">
        <f>First_Validations__2[[#This Row],[Validation score]]-First_Validations__2[[#This Row],[FirstValidation.Validation score]]</f>
        <v>0</v>
      </c>
      <c r="AQ1122" s="36">
        <f>IF(AND(First_Validations__2[[#This Row],[Corrective action]]=1,First_Validations__2[[#This Row],[Validation score]]&lt;5,First_Validations__2[[#This Row],[Validation score]]&gt;1),1,0)</f>
        <v>0</v>
      </c>
      <c r="AR1122" s="36">
        <f>IF(AND(First_Validations__2[[#This Row],[Corrective action]]=1,OR(First_Validations__2[[#This Row],[Validation score]]&gt;4,First_Validations__2[[#This Row],[Validation score]]&lt;2)),1,0)</f>
        <v>0</v>
      </c>
      <c r="AS11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2" s="36" t="str">
        <f>VLOOKUP(First_Validations__2[[#This Row],[Requirement ('#)]],Requirements[[Requirements]:[Categories2]],2,FALSE)</f>
        <v>Revenue collection</v>
      </c>
    </row>
    <row r="1123" spans="2:46">
      <c r="B1123" s="34" t="s">
        <v>1619</v>
      </c>
      <c r="C1123" s="34">
        <v>2</v>
      </c>
      <c r="D1123" s="34">
        <v>60</v>
      </c>
      <c r="E1123" s="34" t="s">
        <v>1711</v>
      </c>
      <c r="F1123" s="34" t="s">
        <v>1620</v>
      </c>
      <c r="G1123" s="34" t="s">
        <v>1619</v>
      </c>
      <c r="H1123" s="34" t="s">
        <v>1712</v>
      </c>
      <c r="I1123" s="34" t="s">
        <v>1713</v>
      </c>
      <c r="J1123" s="34">
        <v>2018</v>
      </c>
      <c r="K1123" s="34">
        <v>2018</v>
      </c>
      <c r="L1123" s="34" t="s">
        <v>1767</v>
      </c>
      <c r="M1123" s="34" t="s">
        <v>1811</v>
      </c>
      <c r="N1123" s="34">
        <v>5</v>
      </c>
      <c r="O1123" s="34" t="s">
        <v>1768</v>
      </c>
      <c r="P1123" s="34" t="s">
        <v>1738</v>
      </c>
      <c r="Q1123" s="34" t="s">
        <v>1885</v>
      </c>
      <c r="R1123" s="34" t="s">
        <v>1621</v>
      </c>
      <c r="S1123" s="34" t="s">
        <v>1886</v>
      </c>
      <c r="T1123" s="34" t="s">
        <v>3092</v>
      </c>
      <c r="U1123" s="36" t="str">
        <f>VLOOKUP(First_Validations__2[[#This Row],[CountryReq]],Last_Validations[],COLUMNS($B:B)+1,FALSE)</f>
        <v>Sierra Leone: 2018</v>
      </c>
      <c r="V1123" s="36" t="str">
        <f>VLOOKUP(First_Validations__2[[#This Row],[CountryReq]],Last_Validations[],COLUMNS($B:C)+1,FALSE)</f>
        <v>Sierra Leone</v>
      </c>
      <c r="W1123" s="36">
        <f>VLOOKUP(First_Validations__2[[#This Row],[CountryReq]],Last_Validations[],COLUMNS($B:D)+1,FALSE)</f>
        <v>2</v>
      </c>
      <c r="X1123" s="36">
        <f>VLOOKUP(First_Validations__2[[#This Row],[CountryReq]],Last_Validations[],COLUMNS($B:E)+1,FALSE)</f>
        <v>60</v>
      </c>
      <c r="Y1123" s="36" t="str">
        <f>VLOOKUP(First_Validations__2[[#This Row],[CountryReq]],Last_Validations[],COLUMNS($B:F)+1,FALSE)</f>
        <v>Sierra Leone: 2018</v>
      </c>
      <c r="Z1123" s="36" t="str">
        <f>VLOOKUP(First_Validations__2[[#This Row],[CountryReq]],Last_Validations[],COLUMNS($B:G)+1,FALSE)</f>
        <v>SLE</v>
      </c>
      <c r="AA1123" s="36" t="str">
        <f>VLOOKUP(First_Validations__2[[#This Row],[CountryReq]],Last_Validations[],COLUMNS($B:H)+1,FALSE)</f>
        <v>Sierra Leone</v>
      </c>
      <c r="AB1123" s="36" t="str">
        <f>VLOOKUP(First_Validations__2[[#This Row],[CountryReq]],Last_Validations[],COLUMNS($B:I)+1,FALSE)</f>
        <v>https://eiti.org/document/board-agreed-that-sierra-leone-has-made-meaningful-progress-in-implementing-eiti-standard</v>
      </c>
      <c r="AC1123" s="36" t="str">
        <f>VLOOKUP(First_Validations__2[[#This Row],[CountryReq]],Last_Validations[],COLUMNS($B:J)+1,FALSE)</f>
        <v>https://eiti.org/document/sierra-leone-validation-2018</v>
      </c>
      <c r="AD1123" s="36">
        <f>VLOOKUP(First_Validations__2[[#This Row],[CountryReq]],Last_Validations[],COLUMNS($B:K)+1,FALSE)</f>
        <v>2018</v>
      </c>
      <c r="AE1123" s="36">
        <f>VLOOKUP(First_Validations__2[[#This Row],[CountryReq]],Last_Validations[],COLUMNS($B:L)+1,FALSE)</f>
        <v>2018</v>
      </c>
      <c r="AF1123" s="36" t="str">
        <f>VLOOKUP(First_Validations__2[[#This Row],[CountryReq]],Last_Validations[],COLUMNS($B:M)+1,FALSE)</f>
        <v>Meaningful progress</v>
      </c>
      <c r="AG1123" s="36" t="str">
        <f>VLOOKUP(First_Validations__2[[#This Row],[CountryReq]],Last_Validations[],COLUMNS($B:N)+1,FALSE)</f>
        <v>Distribution of revenues (#5.1)</v>
      </c>
      <c r="AH1123" s="36">
        <f>VLOOKUP(First_Validations__2[[#This Row],[CountryReq]],Last_Validations[],COLUMNS($B:O)+1,FALSE)</f>
        <v>5</v>
      </c>
      <c r="AI1123" s="36" t="str">
        <f>VLOOKUP(First_Validations__2[[#This Row],[CountryReq]],Last_Validations[],COLUMNS($B:P)+1,FALSE)</f>
        <v>Satisfactory progress</v>
      </c>
      <c r="AJ1123" s="36" t="str">
        <f>VLOOKUP(First_Validations__2[[#This Row],[CountryReq]],Last_Validations[],COLUMNS($B:Q)+1,FALSE)</f>
        <v>The report explains how revenues are recorded in the Consolidated Revenue Fund and thus in the national budget. The report is slightly unclear regarding the inclusion of a specific company’s surface rent payments, although these issues are covered under the assessment of direct subnational payments and subnational transfers (see Reqs 4.6 and 5.2).</v>
      </c>
      <c r="AK1123" s="36" t="str">
        <f>VLOOKUP(First_Validations__2[[#This Row],[CountryReq]],Last_Validations[],COLUMNS($B:R)+1,FALSE)</f>
        <v>https://eiti.org/BD/2019-46</v>
      </c>
      <c r="AL1123" s="36" t="str">
        <f>VLOOKUP(First_Validations__2[[#This Row],[CountryReq]],Last_Validations[],COLUMNS($B:S)+1,FALSE)</f>
        <v>http://www.sleiti.gov.sl/index.php</v>
      </c>
      <c r="AM1123" s="36" t="str">
        <f>VLOOKUP(First_Validations__2[[#This Row],[CountryReq]],Last_Validations[],COLUMNS($B:T)+1,FALSE)</f>
        <v>https://eiti.org/api/v1.0/score_data/60</v>
      </c>
      <c r="AN1123" s="36" t="str">
        <f>IF(First_Validations__2[[#This Row],[FirstValidation.Country: Year]]=First_Validations__2[[#This Row],[Country: Year]],"First","Second / Last")</f>
        <v>First</v>
      </c>
      <c r="AO1123" s="36">
        <f>IF(AND(First_Validations__2[[#This Row],[FirstValidation.Validation score]]&lt;5,First_Validations__2[[#This Row],[FirstValidation.Validation score]]&gt;1),1,0)</f>
        <v>0</v>
      </c>
      <c r="AP1123" s="36">
        <f>First_Validations__2[[#This Row],[Validation score]]-First_Validations__2[[#This Row],[FirstValidation.Validation score]]</f>
        <v>0</v>
      </c>
      <c r="AQ1123" s="36">
        <f>IF(AND(First_Validations__2[[#This Row],[Corrective action]]=1,First_Validations__2[[#This Row],[Validation score]]&lt;5,First_Validations__2[[#This Row],[Validation score]]&gt;1),1,0)</f>
        <v>0</v>
      </c>
      <c r="AR1123" s="36">
        <f>IF(AND(First_Validations__2[[#This Row],[Corrective action]]=1,OR(First_Validations__2[[#This Row],[Validation score]]&gt;4,First_Validations__2[[#This Row],[Validation score]]&lt;2)),1,0)</f>
        <v>0</v>
      </c>
      <c r="AS11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3" s="36" t="str">
        <f>VLOOKUP(First_Validations__2[[#This Row],[Requirement ('#)]],Requirements[[Requirements]:[Categories2]],2,FALSE)</f>
        <v>Revenue allocation</v>
      </c>
    </row>
    <row r="1124" spans="2:46">
      <c r="B1124" s="34" t="s">
        <v>1619</v>
      </c>
      <c r="C1124" s="34">
        <v>2</v>
      </c>
      <c r="D1124" s="34">
        <v>60</v>
      </c>
      <c r="E1124" s="34" t="s">
        <v>1711</v>
      </c>
      <c r="F1124" s="34" t="s">
        <v>1620</v>
      </c>
      <c r="G1124" s="34" t="s">
        <v>1619</v>
      </c>
      <c r="H1124" s="34" t="s">
        <v>1712</v>
      </c>
      <c r="I1124" s="34" t="s">
        <v>1713</v>
      </c>
      <c r="J1124" s="34">
        <v>2018</v>
      </c>
      <c r="K1124" s="34">
        <v>2018</v>
      </c>
      <c r="L1124" s="34" t="s">
        <v>1767</v>
      </c>
      <c r="M1124" s="34" t="s">
        <v>1812</v>
      </c>
      <c r="N1124" s="34">
        <v>3</v>
      </c>
      <c r="O1124" s="34" t="s">
        <v>1798</v>
      </c>
      <c r="P1124" s="34" t="s">
        <v>1739</v>
      </c>
      <c r="Q1124" s="34" t="s">
        <v>1885</v>
      </c>
      <c r="R1124" s="34" t="s">
        <v>1621</v>
      </c>
      <c r="S1124" s="34" t="s">
        <v>1886</v>
      </c>
      <c r="T1124" s="34" t="s">
        <v>3089</v>
      </c>
      <c r="U1124" s="36" t="str">
        <f>VLOOKUP(First_Validations__2[[#This Row],[CountryReq]],Last_Validations[],COLUMNS($B:B)+1,FALSE)</f>
        <v>Sierra Leone: 2018</v>
      </c>
      <c r="V1124" s="36" t="str">
        <f>VLOOKUP(First_Validations__2[[#This Row],[CountryReq]],Last_Validations[],COLUMNS($B:C)+1,FALSE)</f>
        <v>Sierra Leone</v>
      </c>
      <c r="W1124" s="36">
        <f>VLOOKUP(First_Validations__2[[#This Row],[CountryReq]],Last_Validations[],COLUMNS($B:D)+1,FALSE)</f>
        <v>2</v>
      </c>
      <c r="X1124" s="36">
        <f>VLOOKUP(First_Validations__2[[#This Row],[CountryReq]],Last_Validations[],COLUMNS($B:E)+1,FALSE)</f>
        <v>60</v>
      </c>
      <c r="Y1124" s="36" t="str">
        <f>VLOOKUP(First_Validations__2[[#This Row],[CountryReq]],Last_Validations[],COLUMNS($B:F)+1,FALSE)</f>
        <v>Sierra Leone: 2018</v>
      </c>
      <c r="Z1124" s="36" t="str">
        <f>VLOOKUP(First_Validations__2[[#This Row],[CountryReq]],Last_Validations[],COLUMNS($B:G)+1,FALSE)</f>
        <v>SLE</v>
      </c>
      <c r="AA1124" s="36" t="str">
        <f>VLOOKUP(First_Validations__2[[#This Row],[CountryReq]],Last_Validations[],COLUMNS($B:H)+1,FALSE)</f>
        <v>Sierra Leone</v>
      </c>
      <c r="AB1124" s="36" t="str">
        <f>VLOOKUP(First_Validations__2[[#This Row],[CountryReq]],Last_Validations[],COLUMNS($B:I)+1,FALSE)</f>
        <v>https://eiti.org/document/board-agreed-that-sierra-leone-has-made-meaningful-progress-in-implementing-eiti-standard</v>
      </c>
      <c r="AC1124" s="36" t="str">
        <f>VLOOKUP(First_Validations__2[[#This Row],[CountryReq]],Last_Validations[],COLUMNS($B:J)+1,FALSE)</f>
        <v>https://eiti.org/document/sierra-leone-validation-2018</v>
      </c>
      <c r="AD1124" s="36">
        <f>VLOOKUP(First_Validations__2[[#This Row],[CountryReq]],Last_Validations[],COLUMNS($B:K)+1,FALSE)</f>
        <v>2018</v>
      </c>
      <c r="AE1124" s="36">
        <f>VLOOKUP(First_Validations__2[[#This Row],[CountryReq]],Last_Validations[],COLUMNS($B:L)+1,FALSE)</f>
        <v>2018</v>
      </c>
      <c r="AF1124" s="36" t="str">
        <f>VLOOKUP(First_Validations__2[[#This Row],[CountryReq]],Last_Validations[],COLUMNS($B:M)+1,FALSE)</f>
        <v>Meaningful progress</v>
      </c>
      <c r="AG1124" s="36" t="str">
        <f>VLOOKUP(First_Validations__2[[#This Row],[CountryReq]],Last_Validations[],COLUMNS($B:N)+1,FALSE)</f>
        <v>Subnational transfers (#5.2)</v>
      </c>
      <c r="AH1124" s="36">
        <f>VLOOKUP(First_Validations__2[[#This Row],[CountryReq]],Last_Validations[],COLUMNS($B:O)+1,FALSE)</f>
        <v>3</v>
      </c>
      <c r="AI1124" s="36" t="str">
        <f>VLOOKUP(First_Validations__2[[#This Row],[CountryReq]],Last_Validations[],COLUMNS($B:P)+1,FALSE)</f>
        <v>Inadequate progress</v>
      </c>
      <c r="AJ1124" s="36" t="str">
        <f>VLOOKUP(First_Validations__2[[#This Row],[CountryReq]],Last_Validations[],COLUMNS($B:Q)+1,FALSE)</f>
        <v>Koidu Limited’s surface rent payments, and a comparison between notional and actual transfers are available through the report. In addition, the report covers revenues transferred to the Diamond Area Community Development Fund for redistribution, and the statutory revenue-sharing formula. However, the value of executed DACDF transfers is missing.</v>
      </c>
      <c r="AK1124" s="36" t="str">
        <f>VLOOKUP(First_Validations__2[[#This Row],[CountryReq]],Last_Validations[],COLUMNS($B:R)+1,FALSE)</f>
        <v>https://eiti.org/BD/2019-46</v>
      </c>
      <c r="AL1124" s="36" t="str">
        <f>VLOOKUP(First_Validations__2[[#This Row],[CountryReq]],Last_Validations[],COLUMNS($B:S)+1,FALSE)</f>
        <v>http://www.sleiti.gov.sl/index.php</v>
      </c>
      <c r="AM1124" s="36" t="str">
        <f>VLOOKUP(First_Validations__2[[#This Row],[CountryReq]],Last_Validations[],COLUMNS($B:T)+1,FALSE)</f>
        <v>https://eiti.org/api/v1.0/score_data/60</v>
      </c>
      <c r="AN1124" s="36" t="str">
        <f>IF(First_Validations__2[[#This Row],[FirstValidation.Country: Year]]=First_Validations__2[[#This Row],[Country: Year]],"First","Second / Last")</f>
        <v>First</v>
      </c>
      <c r="AO1124" s="36">
        <f>IF(AND(First_Validations__2[[#This Row],[FirstValidation.Validation score]]&lt;5,First_Validations__2[[#This Row],[FirstValidation.Validation score]]&gt;1),1,0)</f>
        <v>1</v>
      </c>
      <c r="AP1124" s="36">
        <f>First_Validations__2[[#This Row],[Validation score]]-First_Validations__2[[#This Row],[FirstValidation.Validation score]]</f>
        <v>0</v>
      </c>
      <c r="AQ1124" s="36">
        <f>IF(AND(First_Validations__2[[#This Row],[Corrective action]]=1,First_Validations__2[[#This Row],[Validation score]]&lt;5,First_Validations__2[[#This Row],[Validation score]]&gt;1),1,0)</f>
        <v>1</v>
      </c>
      <c r="AR1124" s="36">
        <f>IF(AND(First_Validations__2[[#This Row],[Corrective action]]=1,OR(First_Validations__2[[#This Row],[Validation score]]&gt;4,First_Validations__2[[#This Row],[Validation score]]&lt;2)),1,0)</f>
        <v>0</v>
      </c>
      <c r="AS11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4" s="36" t="str">
        <f>VLOOKUP(First_Validations__2[[#This Row],[Requirement ('#)]],Requirements[[Requirements]:[Categories2]],2,FALSE)</f>
        <v>Revenue allocation</v>
      </c>
    </row>
    <row r="1125" spans="2:46">
      <c r="B1125" s="34" t="s">
        <v>1619</v>
      </c>
      <c r="C1125" s="34">
        <v>2</v>
      </c>
      <c r="D1125" s="34">
        <v>60</v>
      </c>
      <c r="E1125" s="34" t="s">
        <v>1711</v>
      </c>
      <c r="F1125" s="34" t="s">
        <v>1620</v>
      </c>
      <c r="G1125" s="34" t="s">
        <v>1619</v>
      </c>
      <c r="H1125" s="34" t="s">
        <v>1712</v>
      </c>
      <c r="I1125" s="34" t="s">
        <v>1713</v>
      </c>
      <c r="J1125" s="34">
        <v>2018</v>
      </c>
      <c r="K1125" s="34">
        <v>2018</v>
      </c>
      <c r="L1125" s="34" t="s">
        <v>1767</v>
      </c>
      <c r="M1125" s="34" t="s">
        <v>1809</v>
      </c>
      <c r="N1125" s="34">
        <v>5</v>
      </c>
      <c r="O1125" s="34" t="s">
        <v>1768</v>
      </c>
      <c r="P1125" s="34" t="s">
        <v>1736</v>
      </c>
      <c r="Q1125" s="34" t="s">
        <v>1885</v>
      </c>
      <c r="R1125" s="34" t="s">
        <v>1621</v>
      </c>
      <c r="S1125" s="34" t="s">
        <v>1886</v>
      </c>
      <c r="T1125" s="34" t="s">
        <v>3086</v>
      </c>
      <c r="U1125" s="36" t="str">
        <f>VLOOKUP(First_Validations__2[[#This Row],[CountryReq]],Last_Validations[],COLUMNS($B:B)+1,FALSE)</f>
        <v>Sierra Leone: 2018</v>
      </c>
      <c r="V1125" s="36" t="str">
        <f>VLOOKUP(First_Validations__2[[#This Row],[CountryReq]],Last_Validations[],COLUMNS($B:C)+1,FALSE)</f>
        <v>Sierra Leone</v>
      </c>
      <c r="W1125" s="36">
        <f>VLOOKUP(First_Validations__2[[#This Row],[CountryReq]],Last_Validations[],COLUMNS($B:D)+1,FALSE)</f>
        <v>2</v>
      </c>
      <c r="X1125" s="36">
        <f>VLOOKUP(First_Validations__2[[#This Row],[CountryReq]],Last_Validations[],COLUMNS($B:E)+1,FALSE)</f>
        <v>60</v>
      </c>
      <c r="Y1125" s="36" t="str">
        <f>VLOOKUP(First_Validations__2[[#This Row],[CountryReq]],Last_Validations[],COLUMNS($B:F)+1,FALSE)</f>
        <v>Sierra Leone: 2018</v>
      </c>
      <c r="Z1125" s="36" t="str">
        <f>VLOOKUP(First_Validations__2[[#This Row],[CountryReq]],Last_Validations[],COLUMNS($B:G)+1,FALSE)</f>
        <v>SLE</v>
      </c>
      <c r="AA1125" s="36" t="str">
        <f>VLOOKUP(First_Validations__2[[#This Row],[CountryReq]],Last_Validations[],COLUMNS($B:H)+1,FALSE)</f>
        <v>Sierra Leone</v>
      </c>
      <c r="AB1125" s="36" t="str">
        <f>VLOOKUP(First_Validations__2[[#This Row],[CountryReq]],Last_Validations[],COLUMNS($B:I)+1,FALSE)</f>
        <v>https://eiti.org/document/board-agreed-that-sierra-leone-has-made-meaningful-progress-in-implementing-eiti-standard</v>
      </c>
      <c r="AC1125" s="36" t="str">
        <f>VLOOKUP(First_Validations__2[[#This Row],[CountryReq]],Last_Validations[],COLUMNS($B:J)+1,FALSE)</f>
        <v>https://eiti.org/document/sierra-leone-validation-2018</v>
      </c>
      <c r="AD1125" s="36">
        <f>VLOOKUP(First_Validations__2[[#This Row],[CountryReq]],Last_Validations[],COLUMNS($B:K)+1,FALSE)</f>
        <v>2018</v>
      </c>
      <c r="AE1125" s="36">
        <f>VLOOKUP(First_Validations__2[[#This Row],[CountryReq]],Last_Validations[],COLUMNS($B:L)+1,FALSE)</f>
        <v>2018</v>
      </c>
      <c r="AF1125" s="36" t="str">
        <f>VLOOKUP(First_Validations__2[[#This Row],[CountryReq]],Last_Validations[],COLUMNS($B:M)+1,FALSE)</f>
        <v>Meaningful progress</v>
      </c>
      <c r="AG1125" s="36" t="str">
        <f>VLOOKUP(First_Validations__2[[#This Row],[CountryReq]],Last_Validations[],COLUMNS($B:N)+1,FALSE)</f>
        <v>Data timeliness (#4.8)</v>
      </c>
      <c r="AH1125" s="36">
        <f>VLOOKUP(First_Validations__2[[#This Row],[CountryReq]],Last_Validations[],COLUMNS($B:O)+1,FALSE)</f>
        <v>5</v>
      </c>
      <c r="AI1125" s="36" t="str">
        <f>VLOOKUP(First_Validations__2[[#This Row],[CountryReq]],Last_Validations[],COLUMNS($B:P)+1,FALSE)</f>
        <v>Satisfactory progress</v>
      </c>
      <c r="AJ1125" s="36" t="str">
        <f>VLOOKUP(First_Validations__2[[#This Row],[CountryReq]],Last_Validations[],COLUMNS($B:Q)+1,FALSE)</f>
        <v>Although online publication of the 2016 SLEITI Report was delayed to after the commencement of Validation, stakeholder consultation and other documentation implies that EITI data was available ahead of the two-year deadline.</v>
      </c>
      <c r="AK1125" s="36" t="str">
        <f>VLOOKUP(First_Validations__2[[#This Row],[CountryReq]],Last_Validations[],COLUMNS($B:R)+1,FALSE)</f>
        <v>https://eiti.org/BD/2019-46</v>
      </c>
      <c r="AL1125" s="36" t="str">
        <f>VLOOKUP(First_Validations__2[[#This Row],[CountryReq]],Last_Validations[],COLUMNS($B:S)+1,FALSE)</f>
        <v>http://www.sleiti.gov.sl/index.php</v>
      </c>
      <c r="AM1125" s="36" t="str">
        <f>VLOOKUP(First_Validations__2[[#This Row],[CountryReq]],Last_Validations[],COLUMNS($B:T)+1,FALSE)</f>
        <v>https://eiti.org/api/v1.0/score_data/60</v>
      </c>
      <c r="AN1125" s="36" t="str">
        <f>IF(First_Validations__2[[#This Row],[FirstValidation.Country: Year]]=First_Validations__2[[#This Row],[Country: Year]],"First","Second / Last")</f>
        <v>First</v>
      </c>
      <c r="AO1125" s="36">
        <f>IF(AND(First_Validations__2[[#This Row],[FirstValidation.Validation score]]&lt;5,First_Validations__2[[#This Row],[FirstValidation.Validation score]]&gt;1),1,0)</f>
        <v>0</v>
      </c>
      <c r="AP1125" s="36">
        <f>First_Validations__2[[#This Row],[Validation score]]-First_Validations__2[[#This Row],[FirstValidation.Validation score]]</f>
        <v>0</v>
      </c>
      <c r="AQ1125" s="36">
        <f>IF(AND(First_Validations__2[[#This Row],[Corrective action]]=1,First_Validations__2[[#This Row],[Validation score]]&lt;5,First_Validations__2[[#This Row],[Validation score]]&gt;1),1,0)</f>
        <v>0</v>
      </c>
      <c r="AR1125" s="36">
        <f>IF(AND(First_Validations__2[[#This Row],[Corrective action]]=1,OR(First_Validations__2[[#This Row],[Validation score]]&gt;4,First_Validations__2[[#This Row],[Validation score]]&lt;2)),1,0)</f>
        <v>0</v>
      </c>
      <c r="AS11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5" s="36" t="str">
        <f>VLOOKUP(First_Validations__2[[#This Row],[Requirement ('#)]],Requirements[[Requirements]:[Categories2]],2,FALSE)</f>
        <v>Revenue collection</v>
      </c>
    </row>
    <row r="1126" spans="2:46">
      <c r="B1126" s="34" t="s">
        <v>1619</v>
      </c>
      <c r="C1126" s="34">
        <v>2</v>
      </c>
      <c r="D1126" s="34">
        <v>60</v>
      </c>
      <c r="E1126" s="34" t="s">
        <v>1711</v>
      </c>
      <c r="F1126" s="34" t="s">
        <v>1620</v>
      </c>
      <c r="G1126" s="34" t="s">
        <v>1619</v>
      </c>
      <c r="H1126" s="34" t="s">
        <v>1712</v>
      </c>
      <c r="I1126" s="34" t="s">
        <v>1713</v>
      </c>
      <c r="J1126" s="34">
        <v>2018</v>
      </c>
      <c r="K1126" s="34">
        <v>2018</v>
      </c>
      <c r="L1126" s="34" t="s">
        <v>1767</v>
      </c>
      <c r="M1126" s="34" t="s">
        <v>1810</v>
      </c>
      <c r="N1126" s="34">
        <v>4</v>
      </c>
      <c r="O1126" s="34" t="s">
        <v>1767</v>
      </c>
      <c r="P1126" s="34" t="s">
        <v>1737</v>
      </c>
      <c r="Q1126" s="34" t="s">
        <v>1885</v>
      </c>
      <c r="R1126" s="34" t="s">
        <v>1621</v>
      </c>
      <c r="S1126" s="34" t="s">
        <v>1886</v>
      </c>
      <c r="T1126" s="34" t="s">
        <v>3091</v>
      </c>
      <c r="U1126" s="36" t="str">
        <f>VLOOKUP(First_Validations__2[[#This Row],[CountryReq]],Last_Validations[],COLUMNS($B:B)+1,FALSE)</f>
        <v>Sierra Leone: 2018</v>
      </c>
      <c r="V1126" s="36" t="str">
        <f>VLOOKUP(First_Validations__2[[#This Row],[CountryReq]],Last_Validations[],COLUMNS($B:C)+1,FALSE)</f>
        <v>Sierra Leone</v>
      </c>
      <c r="W1126" s="36">
        <f>VLOOKUP(First_Validations__2[[#This Row],[CountryReq]],Last_Validations[],COLUMNS($B:D)+1,FALSE)</f>
        <v>2</v>
      </c>
      <c r="X1126" s="36">
        <f>VLOOKUP(First_Validations__2[[#This Row],[CountryReq]],Last_Validations[],COLUMNS($B:E)+1,FALSE)</f>
        <v>60</v>
      </c>
      <c r="Y1126" s="36" t="str">
        <f>VLOOKUP(First_Validations__2[[#This Row],[CountryReq]],Last_Validations[],COLUMNS($B:F)+1,FALSE)</f>
        <v>Sierra Leone: 2018</v>
      </c>
      <c r="Z1126" s="36" t="str">
        <f>VLOOKUP(First_Validations__2[[#This Row],[CountryReq]],Last_Validations[],COLUMNS($B:G)+1,FALSE)</f>
        <v>SLE</v>
      </c>
      <c r="AA1126" s="36" t="str">
        <f>VLOOKUP(First_Validations__2[[#This Row],[CountryReq]],Last_Validations[],COLUMNS($B:H)+1,FALSE)</f>
        <v>Sierra Leone</v>
      </c>
      <c r="AB1126" s="36" t="str">
        <f>VLOOKUP(First_Validations__2[[#This Row],[CountryReq]],Last_Validations[],COLUMNS($B:I)+1,FALSE)</f>
        <v>https://eiti.org/document/board-agreed-that-sierra-leone-has-made-meaningful-progress-in-implementing-eiti-standard</v>
      </c>
      <c r="AC1126" s="36" t="str">
        <f>VLOOKUP(First_Validations__2[[#This Row],[CountryReq]],Last_Validations[],COLUMNS($B:J)+1,FALSE)</f>
        <v>https://eiti.org/document/sierra-leone-validation-2018</v>
      </c>
      <c r="AD1126" s="36">
        <f>VLOOKUP(First_Validations__2[[#This Row],[CountryReq]],Last_Validations[],COLUMNS($B:K)+1,FALSE)</f>
        <v>2018</v>
      </c>
      <c r="AE1126" s="36">
        <f>VLOOKUP(First_Validations__2[[#This Row],[CountryReq]],Last_Validations[],COLUMNS($B:L)+1,FALSE)</f>
        <v>2018</v>
      </c>
      <c r="AF1126" s="36" t="str">
        <f>VLOOKUP(First_Validations__2[[#This Row],[CountryReq]],Last_Validations[],COLUMNS($B:M)+1,FALSE)</f>
        <v>Meaningful progress</v>
      </c>
      <c r="AG1126" s="36" t="str">
        <f>VLOOKUP(First_Validations__2[[#This Row],[CountryReq]],Last_Validations[],COLUMNS($B:N)+1,FALSE)</f>
        <v>Data quality (#4.9)</v>
      </c>
      <c r="AH1126" s="36">
        <f>VLOOKUP(First_Validations__2[[#This Row],[CountryReq]],Last_Validations[],COLUMNS($B:O)+1,FALSE)</f>
        <v>4</v>
      </c>
      <c r="AI1126" s="36" t="str">
        <f>VLOOKUP(First_Validations__2[[#This Row],[CountryReq]],Last_Validations[],COLUMNS($B:P)+1,FALSE)</f>
        <v>Meaningful progress</v>
      </c>
      <c r="AJ1126" s="36" t="str">
        <f>VLOOKUP(First_Validations__2[[#This Row],[CountryReq]],Last_Validations[],COLUMNS($B:Q)+1,FALSE)</f>
        <v>SLEITI used the procedures approved by the EITI Board. The report clarifies the practice of reporting entity audits and which companies failed to adhere to agreed assurances, including the significance of their omissions. It does not assess the comprehensiveness of reconciled financial data and summary data was not completed by the commencement of Validation.</v>
      </c>
      <c r="AK1126" s="36" t="str">
        <f>VLOOKUP(First_Validations__2[[#This Row],[CountryReq]],Last_Validations[],COLUMNS($B:R)+1,FALSE)</f>
        <v>https://eiti.org/BD/2019-46</v>
      </c>
      <c r="AL1126" s="36" t="str">
        <f>VLOOKUP(First_Validations__2[[#This Row],[CountryReq]],Last_Validations[],COLUMNS($B:S)+1,FALSE)</f>
        <v>http://www.sleiti.gov.sl/index.php</v>
      </c>
      <c r="AM1126" s="36" t="str">
        <f>VLOOKUP(First_Validations__2[[#This Row],[CountryReq]],Last_Validations[],COLUMNS($B:T)+1,FALSE)</f>
        <v>https://eiti.org/api/v1.0/score_data/60</v>
      </c>
      <c r="AN1126" s="36" t="str">
        <f>IF(First_Validations__2[[#This Row],[FirstValidation.Country: Year]]=First_Validations__2[[#This Row],[Country: Year]],"First","Second / Last")</f>
        <v>First</v>
      </c>
      <c r="AO1126" s="36">
        <f>IF(AND(First_Validations__2[[#This Row],[FirstValidation.Validation score]]&lt;5,First_Validations__2[[#This Row],[FirstValidation.Validation score]]&gt;1),1,0)</f>
        <v>1</v>
      </c>
      <c r="AP1126" s="36">
        <f>First_Validations__2[[#This Row],[Validation score]]-First_Validations__2[[#This Row],[FirstValidation.Validation score]]</f>
        <v>0</v>
      </c>
      <c r="AQ1126" s="36">
        <f>IF(AND(First_Validations__2[[#This Row],[Corrective action]]=1,First_Validations__2[[#This Row],[Validation score]]&lt;5,First_Validations__2[[#This Row],[Validation score]]&gt;1),1,0)</f>
        <v>1</v>
      </c>
      <c r="AR1126" s="36">
        <f>IF(AND(First_Validations__2[[#This Row],[Corrective action]]=1,OR(First_Validations__2[[#This Row],[Validation score]]&gt;4,First_Validations__2[[#This Row],[Validation score]]&lt;2)),1,0)</f>
        <v>0</v>
      </c>
      <c r="AS11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6" s="36" t="str">
        <f>VLOOKUP(First_Validations__2[[#This Row],[Requirement ('#)]],Requirements[[Requirements]:[Categories2]],2,FALSE)</f>
        <v>Revenue collection</v>
      </c>
    </row>
    <row r="1127" spans="2:46">
      <c r="B1127" s="34" t="s">
        <v>1610</v>
      </c>
      <c r="C1127" s="34">
        <v>1</v>
      </c>
      <c r="D1127" s="34">
        <v>10</v>
      </c>
      <c r="E1127" s="34" t="s">
        <v>289</v>
      </c>
      <c r="F1127" s="34" t="s">
        <v>1611</v>
      </c>
      <c r="G1127" s="34" t="s">
        <v>1610</v>
      </c>
      <c r="H1127" s="34" t="s">
        <v>3503</v>
      </c>
      <c r="I1127" s="34" t="s">
        <v>3504</v>
      </c>
      <c r="J1127" s="34">
        <v>2016</v>
      </c>
      <c r="L1127" s="34" t="s">
        <v>0</v>
      </c>
      <c r="M1127" s="34" t="s">
        <v>1811</v>
      </c>
      <c r="N1127" s="34">
        <v>4</v>
      </c>
      <c r="O1127" s="34" t="s">
        <v>1767</v>
      </c>
      <c r="P1127" s="34" t="s">
        <v>313</v>
      </c>
      <c r="R1127" s="34" t="s">
        <v>1613</v>
      </c>
      <c r="S1127" s="34" t="s">
        <v>1833</v>
      </c>
      <c r="T1127" s="34" t="s">
        <v>3093</v>
      </c>
      <c r="U1127" s="36" t="str">
        <f>VLOOKUP(First_Validations__2[[#This Row],[CountryReq]],Last_Validations[],COLUMNS($B:B)+1,FALSE)</f>
        <v>Solomon Islands: 2016</v>
      </c>
      <c r="V1127" s="36" t="str">
        <f>VLOOKUP(First_Validations__2[[#This Row],[CountryReq]],Last_Validations[],COLUMNS($B:C)+1,FALSE)</f>
        <v>Solomon Islands</v>
      </c>
      <c r="W1127" s="36">
        <f>VLOOKUP(First_Validations__2[[#This Row],[CountryReq]],Last_Validations[],COLUMNS($B:D)+1,FALSE)</f>
        <v>1</v>
      </c>
      <c r="X1127" s="36">
        <f>VLOOKUP(First_Validations__2[[#This Row],[CountryReq]],Last_Validations[],COLUMNS($B:E)+1,FALSE)</f>
        <v>10</v>
      </c>
      <c r="Y1127" s="36" t="str">
        <f>VLOOKUP(First_Validations__2[[#This Row],[CountryReq]],Last_Validations[],COLUMNS($B:F)+1,FALSE)</f>
        <v>Solomon Islands: 2016</v>
      </c>
      <c r="Z1127" s="36" t="str">
        <f>VLOOKUP(First_Validations__2[[#This Row],[CountryReq]],Last_Validations[],COLUMNS($B:G)+1,FALSE)</f>
        <v>SLB</v>
      </c>
      <c r="AA1127" s="36" t="str">
        <f>VLOOKUP(First_Validations__2[[#This Row],[CountryReq]],Last_Validations[],COLUMNS($B:H)+1,FALSE)</f>
        <v>Solomon Islands</v>
      </c>
      <c r="AB1127" s="36" t="str">
        <f>VLOOKUP(First_Validations__2[[#This Row],[CountryReq]],Last_Validations[],COLUMNS($B:I)+1,FALSE)</f>
        <v>https://eiti.org/board-decision/2017-12</v>
      </c>
      <c r="AC1127" s="36" t="str">
        <f>VLOOKUP(First_Validations__2[[#This Row],[CountryReq]],Last_Validations[],COLUMNS($B:J)+1,FALSE)</f>
        <v>https://eiti.org/document/validation-solomon-islands-2016-reports</v>
      </c>
      <c r="AD1127" s="36">
        <f>VLOOKUP(First_Validations__2[[#This Row],[CountryReq]],Last_Validations[],COLUMNS($B:K)+1,FALSE)</f>
        <v>2016</v>
      </c>
      <c r="AE1127" s="36">
        <f>VLOOKUP(First_Validations__2[[#This Row],[CountryReq]],Last_Validations[],COLUMNS($B:L)+1,FALSE)</f>
        <v>0</v>
      </c>
      <c r="AF1127" s="36" t="str">
        <f>VLOOKUP(First_Validations__2[[#This Row],[CountryReq]],Last_Validations[],COLUMNS($B:M)+1,FALSE)</f>
        <v>Other</v>
      </c>
      <c r="AG1127" s="36" t="str">
        <f>VLOOKUP(First_Validations__2[[#This Row],[CountryReq]],Last_Validations[],COLUMNS($B:N)+1,FALSE)</f>
        <v>Distribution of revenues (#5.1)</v>
      </c>
      <c r="AH1127" s="36">
        <f>VLOOKUP(First_Validations__2[[#This Row],[CountryReq]],Last_Validations[],COLUMNS($B:O)+1,FALSE)</f>
        <v>4</v>
      </c>
      <c r="AI1127" s="36" t="str">
        <f>VLOOKUP(First_Validations__2[[#This Row],[CountryReq]],Last_Validations[],COLUMNS($B:P)+1,FALSE)</f>
        <v>Meaningful progress</v>
      </c>
      <c r="AJ1127" s="36" t="str">
        <f>VLOOKUP(First_Validations__2[[#This Row],[CountryReq]],Last_Validations[],COLUMNS($B:Q)+1,FALSE)</f>
        <v>The 2014 EITI Report clarifies that revenues mandated by law become part of the budget, including the extractive industry revenues.</v>
      </c>
      <c r="AK1127" s="36">
        <f>VLOOKUP(First_Validations__2[[#This Row],[CountryReq]],Last_Validations[],COLUMNS($B:R)+1,FALSE)</f>
        <v>0</v>
      </c>
      <c r="AL1127" s="36" t="str">
        <f>VLOOKUP(First_Validations__2[[#This Row],[CountryReq]],Last_Validations[],COLUMNS($B:S)+1,FALSE)</f>
        <v>http://www.sieiti.gov.sb/</v>
      </c>
      <c r="AM1127" s="36" t="str">
        <f>VLOOKUP(First_Validations__2[[#This Row],[CountryReq]],Last_Validations[],COLUMNS($B:T)+1,FALSE)</f>
        <v>https://eiti.org/api/v1.0/score_data/10</v>
      </c>
      <c r="AN1127" s="36" t="str">
        <f>IF(First_Validations__2[[#This Row],[FirstValidation.Country: Year]]=First_Validations__2[[#This Row],[Country: Year]],"First","Second / Last")</f>
        <v>First</v>
      </c>
      <c r="AO1127" s="36">
        <f>IF(AND(First_Validations__2[[#This Row],[FirstValidation.Validation score]]&lt;5,First_Validations__2[[#This Row],[FirstValidation.Validation score]]&gt;1),1,0)</f>
        <v>1</v>
      </c>
      <c r="AP1127" s="36">
        <f>First_Validations__2[[#This Row],[Validation score]]-First_Validations__2[[#This Row],[FirstValidation.Validation score]]</f>
        <v>0</v>
      </c>
      <c r="AQ1127" s="36">
        <f>IF(AND(First_Validations__2[[#This Row],[Corrective action]]=1,First_Validations__2[[#This Row],[Validation score]]&lt;5,First_Validations__2[[#This Row],[Validation score]]&gt;1),1,0)</f>
        <v>1</v>
      </c>
      <c r="AR1127" s="36">
        <f>IF(AND(First_Validations__2[[#This Row],[Corrective action]]=1,OR(First_Validations__2[[#This Row],[Validation score]]&gt;4,First_Validations__2[[#This Row],[Validation score]]&lt;2)),1,0)</f>
        <v>0</v>
      </c>
      <c r="AS11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7" s="36" t="str">
        <f>VLOOKUP(First_Validations__2[[#This Row],[Requirement ('#)]],Requirements[[Requirements]:[Categories2]],2,FALSE)</f>
        <v>Revenue allocation</v>
      </c>
    </row>
    <row r="1128" spans="2:46">
      <c r="B1128" s="34" t="s">
        <v>1610</v>
      </c>
      <c r="C1128" s="34">
        <v>1</v>
      </c>
      <c r="D1128" s="34">
        <v>10</v>
      </c>
      <c r="E1128" s="34" t="s">
        <v>289</v>
      </c>
      <c r="F1128" s="34" t="s">
        <v>1611</v>
      </c>
      <c r="G1128" s="34" t="s">
        <v>1610</v>
      </c>
      <c r="H1128" s="34" t="s">
        <v>3503</v>
      </c>
      <c r="I1128" s="34" t="s">
        <v>3504</v>
      </c>
      <c r="J1128" s="34">
        <v>2016</v>
      </c>
      <c r="L1128" s="34" t="s">
        <v>0</v>
      </c>
      <c r="M1128" s="34" t="s">
        <v>1810</v>
      </c>
      <c r="N1128" s="34">
        <v>3</v>
      </c>
      <c r="O1128" s="34" t="s">
        <v>1798</v>
      </c>
      <c r="P1128" s="34" t="s">
        <v>312</v>
      </c>
      <c r="R1128" s="34" t="s">
        <v>1613</v>
      </c>
      <c r="S1128" s="34" t="s">
        <v>1833</v>
      </c>
      <c r="T1128" s="34" t="s">
        <v>3094</v>
      </c>
      <c r="U1128" s="36" t="str">
        <f>VLOOKUP(First_Validations__2[[#This Row],[CountryReq]],Last_Validations[],COLUMNS($B:B)+1,FALSE)</f>
        <v>Solomon Islands: 2016</v>
      </c>
      <c r="V1128" s="36" t="str">
        <f>VLOOKUP(First_Validations__2[[#This Row],[CountryReq]],Last_Validations[],COLUMNS($B:C)+1,FALSE)</f>
        <v>Solomon Islands</v>
      </c>
      <c r="W1128" s="36">
        <f>VLOOKUP(First_Validations__2[[#This Row],[CountryReq]],Last_Validations[],COLUMNS($B:D)+1,FALSE)</f>
        <v>1</v>
      </c>
      <c r="X1128" s="36">
        <f>VLOOKUP(First_Validations__2[[#This Row],[CountryReq]],Last_Validations[],COLUMNS($B:E)+1,FALSE)</f>
        <v>10</v>
      </c>
      <c r="Y1128" s="36" t="str">
        <f>VLOOKUP(First_Validations__2[[#This Row],[CountryReq]],Last_Validations[],COLUMNS($B:F)+1,FALSE)</f>
        <v>Solomon Islands: 2016</v>
      </c>
      <c r="Z1128" s="36" t="str">
        <f>VLOOKUP(First_Validations__2[[#This Row],[CountryReq]],Last_Validations[],COLUMNS($B:G)+1,FALSE)</f>
        <v>SLB</v>
      </c>
      <c r="AA1128" s="36" t="str">
        <f>VLOOKUP(First_Validations__2[[#This Row],[CountryReq]],Last_Validations[],COLUMNS($B:H)+1,FALSE)</f>
        <v>Solomon Islands</v>
      </c>
      <c r="AB1128" s="36" t="str">
        <f>VLOOKUP(First_Validations__2[[#This Row],[CountryReq]],Last_Validations[],COLUMNS($B:I)+1,FALSE)</f>
        <v>https://eiti.org/board-decision/2017-12</v>
      </c>
      <c r="AC1128" s="36" t="str">
        <f>VLOOKUP(First_Validations__2[[#This Row],[CountryReq]],Last_Validations[],COLUMNS($B:J)+1,FALSE)</f>
        <v>https://eiti.org/document/validation-solomon-islands-2016-reports</v>
      </c>
      <c r="AD1128" s="36">
        <f>VLOOKUP(First_Validations__2[[#This Row],[CountryReq]],Last_Validations[],COLUMNS($B:K)+1,FALSE)</f>
        <v>2016</v>
      </c>
      <c r="AE1128" s="36">
        <f>VLOOKUP(First_Validations__2[[#This Row],[CountryReq]],Last_Validations[],COLUMNS($B:L)+1,FALSE)</f>
        <v>0</v>
      </c>
      <c r="AF1128" s="36" t="str">
        <f>VLOOKUP(First_Validations__2[[#This Row],[CountryReq]],Last_Validations[],COLUMNS($B:M)+1,FALSE)</f>
        <v>Other</v>
      </c>
      <c r="AG1128" s="36" t="str">
        <f>VLOOKUP(First_Validations__2[[#This Row],[CountryReq]],Last_Validations[],COLUMNS($B:N)+1,FALSE)</f>
        <v>Data quality (#4.9)</v>
      </c>
      <c r="AH1128" s="36">
        <f>VLOOKUP(First_Validations__2[[#This Row],[CountryReq]],Last_Validations[],COLUMNS($B:O)+1,FALSE)</f>
        <v>3</v>
      </c>
      <c r="AI1128" s="36" t="str">
        <f>VLOOKUP(First_Validations__2[[#This Row],[CountryReq]],Last_Validations[],COLUMNS($B:P)+1,FALSE)</f>
        <v>Inadequate progress</v>
      </c>
      <c r="AJ1128" s="36" t="str">
        <f>VLOOKUP(First_Validations__2[[#This Row],[CountryReq]],Last_Validations[],COLUMNS($B:Q)+1,FALSE)</f>
        <v>The standard Terms of Reference for Independent Administrators has largely been followed, and the multi-stakeholder group has agreed reporting templates for the 2014 Report. However, the agreed procedures for data assurance were not followed and the Independent Administrator expressed concern about the quality of the data.</v>
      </c>
      <c r="AK1128" s="36">
        <f>VLOOKUP(First_Validations__2[[#This Row],[CountryReq]],Last_Validations[],COLUMNS($B:R)+1,FALSE)</f>
        <v>0</v>
      </c>
      <c r="AL1128" s="36" t="str">
        <f>VLOOKUP(First_Validations__2[[#This Row],[CountryReq]],Last_Validations[],COLUMNS($B:S)+1,FALSE)</f>
        <v>http://www.sieiti.gov.sb/</v>
      </c>
      <c r="AM1128" s="36" t="str">
        <f>VLOOKUP(First_Validations__2[[#This Row],[CountryReq]],Last_Validations[],COLUMNS($B:T)+1,FALSE)</f>
        <v>https://eiti.org/api/v1.0/score_data/10</v>
      </c>
      <c r="AN1128" s="36" t="str">
        <f>IF(First_Validations__2[[#This Row],[FirstValidation.Country: Year]]=First_Validations__2[[#This Row],[Country: Year]],"First","Second / Last")</f>
        <v>First</v>
      </c>
      <c r="AO1128" s="36">
        <f>IF(AND(First_Validations__2[[#This Row],[FirstValidation.Validation score]]&lt;5,First_Validations__2[[#This Row],[FirstValidation.Validation score]]&gt;1),1,0)</f>
        <v>1</v>
      </c>
      <c r="AP1128" s="36">
        <f>First_Validations__2[[#This Row],[Validation score]]-First_Validations__2[[#This Row],[FirstValidation.Validation score]]</f>
        <v>0</v>
      </c>
      <c r="AQ1128" s="36">
        <f>IF(AND(First_Validations__2[[#This Row],[Corrective action]]=1,First_Validations__2[[#This Row],[Validation score]]&lt;5,First_Validations__2[[#This Row],[Validation score]]&gt;1),1,0)</f>
        <v>1</v>
      </c>
      <c r="AR1128" s="36">
        <f>IF(AND(First_Validations__2[[#This Row],[Corrective action]]=1,OR(First_Validations__2[[#This Row],[Validation score]]&gt;4,First_Validations__2[[#This Row],[Validation score]]&lt;2)),1,0)</f>
        <v>0</v>
      </c>
      <c r="AS11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8" s="36" t="str">
        <f>VLOOKUP(First_Validations__2[[#This Row],[Requirement ('#)]],Requirements[[Requirements]:[Categories2]],2,FALSE)</f>
        <v>Revenue collection</v>
      </c>
    </row>
    <row r="1129" spans="2:46">
      <c r="B1129" s="34" t="s">
        <v>1610</v>
      </c>
      <c r="C1129" s="34">
        <v>1</v>
      </c>
      <c r="D1129" s="34">
        <v>10</v>
      </c>
      <c r="E1129" s="34" t="s">
        <v>289</v>
      </c>
      <c r="F1129" s="34" t="s">
        <v>1611</v>
      </c>
      <c r="G1129" s="34" t="s">
        <v>1610</v>
      </c>
      <c r="H1129" s="34" t="s">
        <v>3503</v>
      </c>
      <c r="I1129" s="34" t="s">
        <v>3504</v>
      </c>
      <c r="J1129" s="34">
        <v>2016</v>
      </c>
      <c r="L1129" s="34" t="s">
        <v>0</v>
      </c>
      <c r="M1129" s="34" t="s">
        <v>1813</v>
      </c>
      <c r="N1129" s="34">
        <v>1</v>
      </c>
      <c r="O1129" s="34" t="s">
        <v>1796</v>
      </c>
      <c r="P1129" s="34" t="s">
        <v>315</v>
      </c>
      <c r="R1129" s="34" t="s">
        <v>1613</v>
      </c>
      <c r="S1129" s="34" t="s">
        <v>1833</v>
      </c>
      <c r="T1129" s="34" t="s">
        <v>3095</v>
      </c>
      <c r="U1129" s="36" t="str">
        <f>VLOOKUP(First_Validations__2[[#This Row],[CountryReq]],Last_Validations[],COLUMNS($B:B)+1,FALSE)</f>
        <v>Solomon Islands: 2016</v>
      </c>
      <c r="V1129" s="36" t="str">
        <f>VLOOKUP(First_Validations__2[[#This Row],[CountryReq]],Last_Validations[],COLUMNS($B:C)+1,FALSE)</f>
        <v>Solomon Islands</v>
      </c>
      <c r="W1129" s="36">
        <f>VLOOKUP(First_Validations__2[[#This Row],[CountryReq]],Last_Validations[],COLUMNS($B:D)+1,FALSE)</f>
        <v>1</v>
      </c>
      <c r="X1129" s="36">
        <f>VLOOKUP(First_Validations__2[[#This Row],[CountryReq]],Last_Validations[],COLUMNS($B:E)+1,FALSE)</f>
        <v>10</v>
      </c>
      <c r="Y1129" s="36" t="str">
        <f>VLOOKUP(First_Validations__2[[#This Row],[CountryReq]],Last_Validations[],COLUMNS($B:F)+1,FALSE)</f>
        <v>Solomon Islands: 2016</v>
      </c>
      <c r="Z1129" s="36" t="str">
        <f>VLOOKUP(First_Validations__2[[#This Row],[CountryReq]],Last_Validations[],COLUMNS($B:G)+1,FALSE)</f>
        <v>SLB</v>
      </c>
      <c r="AA1129" s="36" t="str">
        <f>VLOOKUP(First_Validations__2[[#This Row],[CountryReq]],Last_Validations[],COLUMNS($B:H)+1,FALSE)</f>
        <v>Solomon Islands</v>
      </c>
      <c r="AB1129" s="36" t="str">
        <f>VLOOKUP(First_Validations__2[[#This Row],[CountryReq]],Last_Validations[],COLUMNS($B:I)+1,FALSE)</f>
        <v>https://eiti.org/board-decision/2017-12</v>
      </c>
      <c r="AC1129" s="36" t="str">
        <f>VLOOKUP(First_Validations__2[[#This Row],[CountryReq]],Last_Validations[],COLUMNS($B:J)+1,FALSE)</f>
        <v>https://eiti.org/document/validation-solomon-islands-2016-reports</v>
      </c>
      <c r="AD1129" s="36">
        <f>VLOOKUP(First_Validations__2[[#This Row],[CountryReq]],Last_Validations[],COLUMNS($B:K)+1,FALSE)</f>
        <v>2016</v>
      </c>
      <c r="AE1129" s="36">
        <f>VLOOKUP(First_Validations__2[[#This Row],[CountryReq]],Last_Validations[],COLUMNS($B:L)+1,FALSE)</f>
        <v>0</v>
      </c>
      <c r="AF1129" s="36" t="str">
        <f>VLOOKUP(First_Validations__2[[#This Row],[CountryReq]],Last_Validations[],COLUMNS($B:M)+1,FALSE)</f>
        <v>Other</v>
      </c>
      <c r="AG1129" s="36" t="str">
        <f>VLOOKUP(First_Validations__2[[#This Row],[CountryReq]],Last_Validations[],COLUMNS($B:N)+1,FALSE)</f>
        <v>Revenue management and expenditures (#5.3)</v>
      </c>
      <c r="AH1129" s="36">
        <f>VLOOKUP(First_Validations__2[[#This Row],[CountryReq]],Last_Validations[],COLUMNS($B:O)+1,FALSE)</f>
        <v>1</v>
      </c>
      <c r="AI1129" s="36" t="str">
        <f>VLOOKUP(First_Validations__2[[#This Row],[CountryReq]],Last_Validations[],COLUMNS($B:P)+1,FALSE)</f>
        <v>Not required (recommended)</v>
      </c>
      <c r="AJ1129" s="36" t="str">
        <f>VLOOKUP(First_Validations__2[[#This Row],[CountryReq]],Last_Validations[],COLUMNS($B:Q)+1,FALSE)</f>
        <v>There is no evidence that the multi-stakeholder group has discussed opportunities for transparency in revenue management and expenditures. The royalty transfer to Gold Ridge landowners can be considered extractive revenues earmarked for specific programmes or geographic regions, and this has been disclosed.</v>
      </c>
      <c r="AK1129" s="36">
        <f>VLOOKUP(First_Validations__2[[#This Row],[CountryReq]],Last_Validations[],COLUMNS($B:R)+1,FALSE)</f>
        <v>0</v>
      </c>
      <c r="AL1129" s="36" t="str">
        <f>VLOOKUP(First_Validations__2[[#This Row],[CountryReq]],Last_Validations[],COLUMNS($B:S)+1,FALSE)</f>
        <v>http://www.sieiti.gov.sb/</v>
      </c>
      <c r="AM1129" s="36" t="str">
        <f>VLOOKUP(First_Validations__2[[#This Row],[CountryReq]],Last_Validations[],COLUMNS($B:T)+1,FALSE)</f>
        <v>https://eiti.org/api/v1.0/score_data/10</v>
      </c>
      <c r="AN1129" s="36" t="str">
        <f>IF(First_Validations__2[[#This Row],[FirstValidation.Country: Year]]=First_Validations__2[[#This Row],[Country: Year]],"First","Second / Last")</f>
        <v>First</v>
      </c>
      <c r="AO1129" s="36">
        <f>IF(AND(First_Validations__2[[#This Row],[FirstValidation.Validation score]]&lt;5,First_Validations__2[[#This Row],[FirstValidation.Validation score]]&gt;1),1,0)</f>
        <v>0</v>
      </c>
      <c r="AP1129" s="36">
        <f>First_Validations__2[[#This Row],[Validation score]]-First_Validations__2[[#This Row],[FirstValidation.Validation score]]</f>
        <v>0</v>
      </c>
      <c r="AQ1129" s="36">
        <f>IF(AND(First_Validations__2[[#This Row],[Corrective action]]=1,First_Validations__2[[#This Row],[Validation score]]&lt;5,First_Validations__2[[#This Row],[Validation score]]&gt;1),1,0)</f>
        <v>0</v>
      </c>
      <c r="AR1129" s="36">
        <f>IF(AND(First_Validations__2[[#This Row],[Corrective action]]=1,OR(First_Validations__2[[#This Row],[Validation score]]&gt;4,First_Validations__2[[#This Row],[Validation score]]&lt;2)),1,0)</f>
        <v>0</v>
      </c>
      <c r="AS11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29" s="36" t="str">
        <f>VLOOKUP(First_Validations__2[[#This Row],[Requirement ('#)]],Requirements[[Requirements]:[Categories2]],2,FALSE)</f>
        <v>Revenue allocation</v>
      </c>
    </row>
    <row r="1130" spans="2:46">
      <c r="B1130" s="34" t="s">
        <v>1610</v>
      </c>
      <c r="C1130" s="34">
        <v>1</v>
      </c>
      <c r="D1130" s="34">
        <v>10</v>
      </c>
      <c r="E1130" s="34" t="s">
        <v>289</v>
      </c>
      <c r="F1130" s="34" t="s">
        <v>1611</v>
      </c>
      <c r="G1130" s="34" t="s">
        <v>1610</v>
      </c>
      <c r="H1130" s="34" t="s">
        <v>3503</v>
      </c>
      <c r="I1130" s="34" t="s">
        <v>3504</v>
      </c>
      <c r="J1130" s="34">
        <v>2016</v>
      </c>
      <c r="L1130" s="34" t="s">
        <v>0</v>
      </c>
      <c r="M1130" s="34" t="s">
        <v>1812</v>
      </c>
      <c r="N1130" s="34">
        <v>3</v>
      </c>
      <c r="O1130" s="34" t="s">
        <v>1798</v>
      </c>
      <c r="P1130" s="34" t="s">
        <v>314</v>
      </c>
      <c r="R1130" s="34" t="s">
        <v>1613</v>
      </c>
      <c r="S1130" s="34" t="s">
        <v>1833</v>
      </c>
      <c r="T1130" s="34" t="s">
        <v>3096</v>
      </c>
      <c r="U1130" s="36" t="str">
        <f>VLOOKUP(First_Validations__2[[#This Row],[CountryReq]],Last_Validations[],COLUMNS($B:B)+1,FALSE)</f>
        <v>Solomon Islands: 2016</v>
      </c>
      <c r="V1130" s="36" t="str">
        <f>VLOOKUP(First_Validations__2[[#This Row],[CountryReq]],Last_Validations[],COLUMNS($B:C)+1,FALSE)</f>
        <v>Solomon Islands</v>
      </c>
      <c r="W1130" s="36">
        <f>VLOOKUP(First_Validations__2[[#This Row],[CountryReq]],Last_Validations[],COLUMNS($B:D)+1,FALSE)</f>
        <v>1</v>
      </c>
      <c r="X1130" s="36">
        <f>VLOOKUP(First_Validations__2[[#This Row],[CountryReq]],Last_Validations[],COLUMNS($B:E)+1,FALSE)</f>
        <v>10</v>
      </c>
      <c r="Y1130" s="36" t="str">
        <f>VLOOKUP(First_Validations__2[[#This Row],[CountryReq]],Last_Validations[],COLUMNS($B:F)+1,FALSE)</f>
        <v>Solomon Islands: 2016</v>
      </c>
      <c r="Z1130" s="36" t="str">
        <f>VLOOKUP(First_Validations__2[[#This Row],[CountryReq]],Last_Validations[],COLUMNS($B:G)+1,FALSE)</f>
        <v>SLB</v>
      </c>
      <c r="AA1130" s="36" t="str">
        <f>VLOOKUP(First_Validations__2[[#This Row],[CountryReq]],Last_Validations[],COLUMNS($B:H)+1,FALSE)</f>
        <v>Solomon Islands</v>
      </c>
      <c r="AB1130" s="36" t="str">
        <f>VLOOKUP(First_Validations__2[[#This Row],[CountryReq]],Last_Validations[],COLUMNS($B:I)+1,FALSE)</f>
        <v>https://eiti.org/board-decision/2017-12</v>
      </c>
      <c r="AC1130" s="36" t="str">
        <f>VLOOKUP(First_Validations__2[[#This Row],[CountryReq]],Last_Validations[],COLUMNS($B:J)+1,FALSE)</f>
        <v>https://eiti.org/document/validation-solomon-islands-2016-reports</v>
      </c>
      <c r="AD1130" s="36">
        <f>VLOOKUP(First_Validations__2[[#This Row],[CountryReq]],Last_Validations[],COLUMNS($B:K)+1,FALSE)</f>
        <v>2016</v>
      </c>
      <c r="AE1130" s="36">
        <f>VLOOKUP(First_Validations__2[[#This Row],[CountryReq]],Last_Validations[],COLUMNS($B:L)+1,FALSE)</f>
        <v>0</v>
      </c>
      <c r="AF1130" s="36" t="str">
        <f>VLOOKUP(First_Validations__2[[#This Row],[CountryReq]],Last_Validations[],COLUMNS($B:M)+1,FALSE)</f>
        <v>Other</v>
      </c>
      <c r="AG1130" s="36" t="str">
        <f>VLOOKUP(First_Validations__2[[#This Row],[CountryReq]],Last_Validations[],COLUMNS($B:N)+1,FALSE)</f>
        <v>Subnational transfers (#5.2)</v>
      </c>
      <c r="AH1130" s="36">
        <f>VLOOKUP(First_Validations__2[[#This Row],[CountryReq]],Last_Validations[],COLUMNS($B:O)+1,FALSE)</f>
        <v>3</v>
      </c>
      <c r="AI1130" s="36" t="str">
        <f>VLOOKUP(First_Validations__2[[#This Row],[CountryReq]],Last_Validations[],COLUMNS($B:P)+1,FALSE)</f>
        <v>Inadequate progress</v>
      </c>
      <c r="AJ1130" s="36" t="str">
        <f>VLOOKUP(First_Validations__2[[#This Row],[CountryReq]],Last_Validations[],COLUMNS($B:Q)+1,FALSE)</f>
        <v>In accordance with requirement 5.2, the EITI Report discloses the revenue sharing formula and the actual transfers for the 2014 and 2013 EITI Report. The 2013 Report explains, the discrepancies between the transfer amount calculated in accordance with the relevant revenue sharing formula and the actual amount that was transferred between CBSI, the Gold Ridge landowners and the provincial government, but the 2014 EITI Report does not disclose the discrepancy.</v>
      </c>
      <c r="AK1130" s="36">
        <f>VLOOKUP(First_Validations__2[[#This Row],[CountryReq]],Last_Validations[],COLUMNS($B:R)+1,FALSE)</f>
        <v>0</v>
      </c>
      <c r="AL1130" s="36" t="str">
        <f>VLOOKUP(First_Validations__2[[#This Row],[CountryReq]],Last_Validations[],COLUMNS($B:S)+1,FALSE)</f>
        <v>http://www.sieiti.gov.sb/</v>
      </c>
      <c r="AM1130" s="36" t="str">
        <f>VLOOKUP(First_Validations__2[[#This Row],[CountryReq]],Last_Validations[],COLUMNS($B:T)+1,FALSE)</f>
        <v>https://eiti.org/api/v1.0/score_data/10</v>
      </c>
      <c r="AN1130" s="36" t="str">
        <f>IF(First_Validations__2[[#This Row],[FirstValidation.Country: Year]]=First_Validations__2[[#This Row],[Country: Year]],"First","Second / Last")</f>
        <v>First</v>
      </c>
      <c r="AO1130" s="36">
        <f>IF(AND(First_Validations__2[[#This Row],[FirstValidation.Validation score]]&lt;5,First_Validations__2[[#This Row],[FirstValidation.Validation score]]&gt;1),1,0)</f>
        <v>1</v>
      </c>
      <c r="AP1130" s="36">
        <f>First_Validations__2[[#This Row],[Validation score]]-First_Validations__2[[#This Row],[FirstValidation.Validation score]]</f>
        <v>0</v>
      </c>
      <c r="AQ1130" s="36">
        <f>IF(AND(First_Validations__2[[#This Row],[Corrective action]]=1,First_Validations__2[[#This Row],[Validation score]]&lt;5,First_Validations__2[[#This Row],[Validation score]]&gt;1),1,0)</f>
        <v>1</v>
      </c>
      <c r="AR1130" s="36">
        <f>IF(AND(First_Validations__2[[#This Row],[Corrective action]]=1,OR(First_Validations__2[[#This Row],[Validation score]]&gt;4,First_Validations__2[[#This Row],[Validation score]]&lt;2)),1,0)</f>
        <v>0</v>
      </c>
      <c r="AS11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0" s="36" t="str">
        <f>VLOOKUP(First_Validations__2[[#This Row],[Requirement ('#)]],Requirements[[Requirements]:[Categories2]],2,FALSE)</f>
        <v>Revenue allocation</v>
      </c>
    </row>
    <row r="1131" spans="2:46">
      <c r="B1131" s="34" t="s">
        <v>1610</v>
      </c>
      <c r="C1131" s="34">
        <v>1</v>
      </c>
      <c r="D1131" s="34">
        <v>10</v>
      </c>
      <c r="E1131" s="34" t="s">
        <v>289</v>
      </c>
      <c r="F1131" s="34" t="s">
        <v>1611</v>
      </c>
      <c r="G1131" s="34" t="s">
        <v>1610</v>
      </c>
      <c r="H1131" s="34" t="s">
        <v>3503</v>
      </c>
      <c r="I1131" s="34" t="s">
        <v>3504</v>
      </c>
      <c r="J1131" s="34">
        <v>2016</v>
      </c>
      <c r="L1131" s="34" t="s">
        <v>0</v>
      </c>
      <c r="M1131" s="34" t="s">
        <v>1807</v>
      </c>
      <c r="N1131" s="34">
        <v>4</v>
      </c>
      <c r="O1131" s="34" t="s">
        <v>1767</v>
      </c>
      <c r="P1131" s="34" t="s">
        <v>309</v>
      </c>
      <c r="R1131" s="34" t="s">
        <v>1613</v>
      </c>
      <c r="S1131" s="34" t="s">
        <v>1833</v>
      </c>
      <c r="T1131" s="34" t="s">
        <v>3097</v>
      </c>
      <c r="U1131" s="36" t="str">
        <f>VLOOKUP(First_Validations__2[[#This Row],[CountryReq]],Last_Validations[],COLUMNS($B:B)+1,FALSE)</f>
        <v>Solomon Islands: 2016</v>
      </c>
      <c r="V1131" s="36" t="str">
        <f>VLOOKUP(First_Validations__2[[#This Row],[CountryReq]],Last_Validations[],COLUMNS($B:C)+1,FALSE)</f>
        <v>Solomon Islands</v>
      </c>
      <c r="W1131" s="36">
        <f>VLOOKUP(First_Validations__2[[#This Row],[CountryReq]],Last_Validations[],COLUMNS($B:D)+1,FALSE)</f>
        <v>1</v>
      </c>
      <c r="X1131" s="36">
        <f>VLOOKUP(First_Validations__2[[#This Row],[CountryReq]],Last_Validations[],COLUMNS($B:E)+1,FALSE)</f>
        <v>10</v>
      </c>
      <c r="Y1131" s="36" t="str">
        <f>VLOOKUP(First_Validations__2[[#This Row],[CountryReq]],Last_Validations[],COLUMNS($B:F)+1,FALSE)</f>
        <v>Solomon Islands: 2016</v>
      </c>
      <c r="Z1131" s="36" t="str">
        <f>VLOOKUP(First_Validations__2[[#This Row],[CountryReq]],Last_Validations[],COLUMNS($B:G)+1,FALSE)</f>
        <v>SLB</v>
      </c>
      <c r="AA1131" s="36" t="str">
        <f>VLOOKUP(First_Validations__2[[#This Row],[CountryReq]],Last_Validations[],COLUMNS($B:H)+1,FALSE)</f>
        <v>Solomon Islands</v>
      </c>
      <c r="AB1131" s="36" t="str">
        <f>VLOOKUP(First_Validations__2[[#This Row],[CountryReq]],Last_Validations[],COLUMNS($B:I)+1,FALSE)</f>
        <v>https://eiti.org/board-decision/2017-12</v>
      </c>
      <c r="AC1131" s="36" t="str">
        <f>VLOOKUP(First_Validations__2[[#This Row],[CountryReq]],Last_Validations[],COLUMNS($B:J)+1,FALSE)</f>
        <v>https://eiti.org/document/validation-solomon-islands-2016-reports</v>
      </c>
      <c r="AD1131" s="36">
        <f>VLOOKUP(First_Validations__2[[#This Row],[CountryReq]],Last_Validations[],COLUMNS($B:K)+1,FALSE)</f>
        <v>2016</v>
      </c>
      <c r="AE1131" s="36">
        <f>VLOOKUP(First_Validations__2[[#This Row],[CountryReq]],Last_Validations[],COLUMNS($B:L)+1,FALSE)</f>
        <v>0</v>
      </c>
      <c r="AF1131" s="36" t="str">
        <f>VLOOKUP(First_Validations__2[[#This Row],[CountryReq]],Last_Validations[],COLUMNS($B:M)+1,FALSE)</f>
        <v>Other</v>
      </c>
      <c r="AG1131" s="36" t="str">
        <f>VLOOKUP(First_Validations__2[[#This Row],[CountryReq]],Last_Validations[],COLUMNS($B:N)+1,FALSE)</f>
        <v>Direct subnational payments (#4.6)</v>
      </c>
      <c r="AH1131" s="36">
        <f>VLOOKUP(First_Validations__2[[#This Row],[CountryReq]],Last_Validations[],COLUMNS($B:O)+1,FALSE)</f>
        <v>4</v>
      </c>
      <c r="AI1131" s="36" t="str">
        <f>VLOOKUP(First_Validations__2[[#This Row],[CountryReq]],Last_Validations[],COLUMNS($B:P)+1,FALSE)</f>
        <v>Meaningful progress</v>
      </c>
      <c r="AJ1131" s="36" t="str">
        <f>VLOOKUP(First_Validations__2[[#This Row],[CountryReq]],Last_Validations[],COLUMNS($B:Q)+1,FALSE)</f>
        <v>It has been confirmed that extractive companies do make direct payments to provinces in the Solomon Islands. The materiality of these payments has not been established although an aggregate figure for the four provinces is provided in the 2014 EITI Report. Given that multi-stakeholder group has started outreach and work to improve these disclosures in future reports including by visiting and collecting information from provincial government offices, the requirement is considered unmet with meaningful progress.</v>
      </c>
      <c r="AK1131" s="36">
        <f>VLOOKUP(First_Validations__2[[#This Row],[CountryReq]],Last_Validations[],COLUMNS($B:R)+1,FALSE)</f>
        <v>0</v>
      </c>
      <c r="AL1131" s="36" t="str">
        <f>VLOOKUP(First_Validations__2[[#This Row],[CountryReq]],Last_Validations[],COLUMNS($B:S)+1,FALSE)</f>
        <v>http://www.sieiti.gov.sb/</v>
      </c>
      <c r="AM1131" s="36" t="str">
        <f>VLOOKUP(First_Validations__2[[#This Row],[CountryReq]],Last_Validations[],COLUMNS($B:T)+1,FALSE)</f>
        <v>https://eiti.org/api/v1.0/score_data/10</v>
      </c>
      <c r="AN1131" s="36" t="str">
        <f>IF(First_Validations__2[[#This Row],[FirstValidation.Country: Year]]=First_Validations__2[[#This Row],[Country: Year]],"First","Second / Last")</f>
        <v>First</v>
      </c>
      <c r="AO1131" s="36">
        <f>IF(AND(First_Validations__2[[#This Row],[FirstValidation.Validation score]]&lt;5,First_Validations__2[[#This Row],[FirstValidation.Validation score]]&gt;1),1,0)</f>
        <v>1</v>
      </c>
      <c r="AP1131" s="36">
        <f>First_Validations__2[[#This Row],[Validation score]]-First_Validations__2[[#This Row],[FirstValidation.Validation score]]</f>
        <v>0</v>
      </c>
      <c r="AQ1131" s="36">
        <f>IF(AND(First_Validations__2[[#This Row],[Corrective action]]=1,First_Validations__2[[#This Row],[Validation score]]&lt;5,First_Validations__2[[#This Row],[Validation score]]&gt;1),1,0)</f>
        <v>1</v>
      </c>
      <c r="AR1131" s="36">
        <f>IF(AND(First_Validations__2[[#This Row],[Corrective action]]=1,OR(First_Validations__2[[#This Row],[Validation score]]&gt;4,First_Validations__2[[#This Row],[Validation score]]&lt;2)),1,0)</f>
        <v>0</v>
      </c>
      <c r="AS11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1" s="36" t="str">
        <f>VLOOKUP(First_Validations__2[[#This Row],[Requirement ('#)]],Requirements[[Requirements]:[Categories2]],2,FALSE)</f>
        <v>Revenue collection</v>
      </c>
    </row>
    <row r="1132" spans="2:46">
      <c r="B1132" s="34" t="s">
        <v>1610</v>
      </c>
      <c r="C1132" s="34">
        <v>1</v>
      </c>
      <c r="D1132" s="34">
        <v>10</v>
      </c>
      <c r="E1132" s="34" t="s">
        <v>289</v>
      </c>
      <c r="F1132" s="34" t="s">
        <v>1611</v>
      </c>
      <c r="G1132" s="34" t="s">
        <v>1610</v>
      </c>
      <c r="H1132" s="34" t="s">
        <v>3503</v>
      </c>
      <c r="I1132" s="34" t="s">
        <v>3504</v>
      </c>
      <c r="J1132" s="34">
        <v>2016</v>
      </c>
      <c r="L1132" s="34" t="s">
        <v>0</v>
      </c>
      <c r="M1132" s="34" t="s">
        <v>1784</v>
      </c>
      <c r="N1132" s="34">
        <v>3</v>
      </c>
      <c r="O1132" s="34" t="s">
        <v>1798</v>
      </c>
      <c r="P1132" s="34" t="s">
        <v>290</v>
      </c>
      <c r="R1132" s="34" t="s">
        <v>1613</v>
      </c>
      <c r="S1132" s="34" t="s">
        <v>1833</v>
      </c>
      <c r="T1132" s="34" t="s">
        <v>3104</v>
      </c>
      <c r="U1132" s="36" t="str">
        <f>VLOOKUP(First_Validations__2[[#This Row],[CountryReq]],Last_Validations[],COLUMNS($B:B)+1,FALSE)</f>
        <v>Solomon Islands: 2016</v>
      </c>
      <c r="V1132" s="36" t="str">
        <f>VLOOKUP(First_Validations__2[[#This Row],[CountryReq]],Last_Validations[],COLUMNS($B:C)+1,FALSE)</f>
        <v>Solomon Islands</v>
      </c>
      <c r="W1132" s="36">
        <f>VLOOKUP(First_Validations__2[[#This Row],[CountryReq]],Last_Validations[],COLUMNS($B:D)+1,FALSE)</f>
        <v>1</v>
      </c>
      <c r="X1132" s="36">
        <f>VLOOKUP(First_Validations__2[[#This Row],[CountryReq]],Last_Validations[],COLUMNS($B:E)+1,FALSE)</f>
        <v>10</v>
      </c>
      <c r="Y1132" s="36" t="str">
        <f>VLOOKUP(First_Validations__2[[#This Row],[CountryReq]],Last_Validations[],COLUMNS($B:F)+1,FALSE)</f>
        <v>Solomon Islands: 2016</v>
      </c>
      <c r="Z1132" s="36" t="str">
        <f>VLOOKUP(First_Validations__2[[#This Row],[CountryReq]],Last_Validations[],COLUMNS($B:G)+1,FALSE)</f>
        <v>SLB</v>
      </c>
      <c r="AA1132" s="36" t="str">
        <f>VLOOKUP(First_Validations__2[[#This Row],[CountryReq]],Last_Validations[],COLUMNS($B:H)+1,FALSE)</f>
        <v>Solomon Islands</v>
      </c>
      <c r="AB1132" s="36" t="str">
        <f>VLOOKUP(First_Validations__2[[#This Row],[CountryReq]],Last_Validations[],COLUMNS($B:I)+1,FALSE)</f>
        <v>https://eiti.org/board-decision/2017-12</v>
      </c>
      <c r="AC1132" s="36" t="str">
        <f>VLOOKUP(First_Validations__2[[#This Row],[CountryReq]],Last_Validations[],COLUMNS($B:J)+1,FALSE)</f>
        <v>https://eiti.org/document/validation-solomon-islands-2016-reports</v>
      </c>
      <c r="AD1132" s="36">
        <f>VLOOKUP(First_Validations__2[[#This Row],[CountryReq]],Last_Validations[],COLUMNS($B:K)+1,FALSE)</f>
        <v>2016</v>
      </c>
      <c r="AE1132" s="36">
        <f>VLOOKUP(First_Validations__2[[#This Row],[CountryReq]],Last_Validations[],COLUMNS($B:L)+1,FALSE)</f>
        <v>0</v>
      </c>
      <c r="AF1132" s="36" t="str">
        <f>VLOOKUP(First_Validations__2[[#This Row],[CountryReq]],Last_Validations[],COLUMNS($B:M)+1,FALSE)</f>
        <v>Other</v>
      </c>
      <c r="AG1132" s="36" t="str">
        <f>VLOOKUP(First_Validations__2[[#This Row],[CountryReq]],Last_Validations[],COLUMNS($B:N)+1,FALSE)</f>
        <v>Government engagement (#1.1)</v>
      </c>
      <c r="AH1132" s="36">
        <f>VLOOKUP(First_Validations__2[[#This Row],[CountryReq]],Last_Validations[],COLUMNS($B:O)+1,FALSE)</f>
        <v>3</v>
      </c>
      <c r="AI1132" s="36" t="str">
        <f>VLOOKUP(First_Validations__2[[#This Row],[CountryReq]],Last_Validations[],COLUMNS($B:P)+1,FALSE)</f>
        <v>Inadequate progress</v>
      </c>
      <c r="AJ1132" s="36" t="str">
        <f>VLOOKUP(First_Validations__2[[#This Row],[CountryReq]],Last_Validations[],COLUMNS($B:Q)+1,FALSE)</f>
        <v>In the initial stages of the EITI, there were several statements of support from the government. This support seems to have faded since the new government was appointed in late 2014. Several stakeholders expressed concern about the government’s commitment to implementation.</v>
      </c>
      <c r="AK1132" s="36">
        <f>VLOOKUP(First_Validations__2[[#This Row],[CountryReq]],Last_Validations[],COLUMNS($B:R)+1,FALSE)</f>
        <v>0</v>
      </c>
      <c r="AL1132" s="36" t="str">
        <f>VLOOKUP(First_Validations__2[[#This Row],[CountryReq]],Last_Validations[],COLUMNS($B:S)+1,FALSE)</f>
        <v>http://www.sieiti.gov.sb/</v>
      </c>
      <c r="AM1132" s="36" t="str">
        <f>VLOOKUP(First_Validations__2[[#This Row],[CountryReq]],Last_Validations[],COLUMNS($B:T)+1,FALSE)</f>
        <v>https://eiti.org/api/v1.0/score_data/10</v>
      </c>
      <c r="AN1132" s="36" t="str">
        <f>IF(First_Validations__2[[#This Row],[FirstValidation.Country: Year]]=First_Validations__2[[#This Row],[Country: Year]],"First","Second / Last")</f>
        <v>First</v>
      </c>
      <c r="AO1132" s="36">
        <f>IF(AND(First_Validations__2[[#This Row],[FirstValidation.Validation score]]&lt;5,First_Validations__2[[#This Row],[FirstValidation.Validation score]]&gt;1),1,0)</f>
        <v>1</v>
      </c>
      <c r="AP1132" s="36">
        <f>First_Validations__2[[#This Row],[Validation score]]-First_Validations__2[[#This Row],[FirstValidation.Validation score]]</f>
        <v>0</v>
      </c>
      <c r="AQ1132" s="36">
        <f>IF(AND(First_Validations__2[[#This Row],[Corrective action]]=1,First_Validations__2[[#This Row],[Validation score]]&lt;5,First_Validations__2[[#This Row],[Validation score]]&gt;1),1,0)</f>
        <v>1</v>
      </c>
      <c r="AR1132" s="36">
        <f>IF(AND(First_Validations__2[[#This Row],[Corrective action]]=1,OR(First_Validations__2[[#This Row],[Validation score]]&gt;4,First_Validations__2[[#This Row],[Validation score]]&lt;2)),1,0)</f>
        <v>0</v>
      </c>
      <c r="AS11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2" s="36" t="str">
        <f>VLOOKUP(First_Validations__2[[#This Row],[Requirement ('#)]],Requirements[[Requirements]:[Categories2]],2,FALSE)</f>
        <v>MSG Oversight</v>
      </c>
    </row>
    <row r="1133" spans="2:46">
      <c r="B1133" s="34" t="s">
        <v>1610</v>
      </c>
      <c r="C1133" s="34">
        <v>1</v>
      </c>
      <c r="D1133" s="34">
        <v>10</v>
      </c>
      <c r="E1133" s="34" t="s">
        <v>289</v>
      </c>
      <c r="F1133" s="34" t="s">
        <v>1611</v>
      </c>
      <c r="G1133" s="34" t="s">
        <v>1610</v>
      </c>
      <c r="H1133" s="34" t="s">
        <v>3503</v>
      </c>
      <c r="I1133" s="34" t="s">
        <v>3504</v>
      </c>
      <c r="J1133" s="34">
        <v>2016</v>
      </c>
      <c r="L1133" s="34" t="s">
        <v>0</v>
      </c>
      <c r="M1133" s="34" t="s">
        <v>1809</v>
      </c>
      <c r="N1133" s="34">
        <v>5</v>
      </c>
      <c r="O1133" s="34" t="s">
        <v>1768</v>
      </c>
      <c r="P1133" s="34" t="s">
        <v>311</v>
      </c>
      <c r="R1133" s="34" t="s">
        <v>1613</v>
      </c>
      <c r="S1133" s="34" t="s">
        <v>1833</v>
      </c>
      <c r="T1133" s="34" t="s">
        <v>3099</v>
      </c>
      <c r="U1133" s="36" t="str">
        <f>VLOOKUP(First_Validations__2[[#This Row],[CountryReq]],Last_Validations[],COLUMNS($B:B)+1,FALSE)</f>
        <v>Solomon Islands: 2016</v>
      </c>
      <c r="V1133" s="36" t="str">
        <f>VLOOKUP(First_Validations__2[[#This Row],[CountryReq]],Last_Validations[],COLUMNS($B:C)+1,FALSE)</f>
        <v>Solomon Islands</v>
      </c>
      <c r="W1133" s="36">
        <f>VLOOKUP(First_Validations__2[[#This Row],[CountryReq]],Last_Validations[],COLUMNS($B:D)+1,FALSE)</f>
        <v>1</v>
      </c>
      <c r="X1133" s="36">
        <f>VLOOKUP(First_Validations__2[[#This Row],[CountryReq]],Last_Validations[],COLUMNS($B:E)+1,FALSE)</f>
        <v>10</v>
      </c>
      <c r="Y1133" s="36" t="str">
        <f>VLOOKUP(First_Validations__2[[#This Row],[CountryReq]],Last_Validations[],COLUMNS($B:F)+1,FALSE)</f>
        <v>Solomon Islands: 2016</v>
      </c>
      <c r="Z1133" s="36" t="str">
        <f>VLOOKUP(First_Validations__2[[#This Row],[CountryReq]],Last_Validations[],COLUMNS($B:G)+1,FALSE)</f>
        <v>SLB</v>
      </c>
      <c r="AA1133" s="36" t="str">
        <f>VLOOKUP(First_Validations__2[[#This Row],[CountryReq]],Last_Validations[],COLUMNS($B:H)+1,FALSE)</f>
        <v>Solomon Islands</v>
      </c>
      <c r="AB1133" s="36" t="str">
        <f>VLOOKUP(First_Validations__2[[#This Row],[CountryReq]],Last_Validations[],COLUMNS($B:I)+1,FALSE)</f>
        <v>https://eiti.org/board-decision/2017-12</v>
      </c>
      <c r="AC1133" s="36" t="str">
        <f>VLOOKUP(First_Validations__2[[#This Row],[CountryReq]],Last_Validations[],COLUMNS($B:J)+1,FALSE)</f>
        <v>https://eiti.org/document/validation-solomon-islands-2016-reports</v>
      </c>
      <c r="AD1133" s="36">
        <f>VLOOKUP(First_Validations__2[[#This Row],[CountryReq]],Last_Validations[],COLUMNS($B:K)+1,FALSE)</f>
        <v>2016</v>
      </c>
      <c r="AE1133" s="36">
        <f>VLOOKUP(First_Validations__2[[#This Row],[CountryReq]],Last_Validations[],COLUMNS($B:L)+1,FALSE)</f>
        <v>0</v>
      </c>
      <c r="AF1133" s="36" t="str">
        <f>VLOOKUP(First_Validations__2[[#This Row],[CountryReq]],Last_Validations[],COLUMNS($B:M)+1,FALSE)</f>
        <v>Other</v>
      </c>
      <c r="AG1133" s="36" t="str">
        <f>VLOOKUP(First_Validations__2[[#This Row],[CountryReq]],Last_Validations[],COLUMNS($B:N)+1,FALSE)</f>
        <v>Data timeliness (#4.8)</v>
      </c>
      <c r="AH1133" s="36">
        <f>VLOOKUP(First_Validations__2[[#This Row],[CountryReq]],Last_Validations[],COLUMNS($B:O)+1,FALSE)</f>
        <v>5</v>
      </c>
      <c r="AI1133" s="36" t="str">
        <f>VLOOKUP(First_Validations__2[[#This Row],[CountryReq]],Last_Validations[],COLUMNS($B:P)+1,FALSE)</f>
        <v>Satisfactory progress</v>
      </c>
      <c r="AJ1133" s="36" t="str">
        <f>VLOOKUP(First_Validations__2[[#This Row],[CountryReq]],Last_Validations[],COLUMNS($B:Q)+1,FALSE)</f>
        <v>Both the 2014 and 2013 Reports contain up to date data covering not more than two years prior to the publication of the report.</v>
      </c>
      <c r="AK1133" s="36">
        <f>VLOOKUP(First_Validations__2[[#This Row],[CountryReq]],Last_Validations[],COLUMNS($B:R)+1,FALSE)</f>
        <v>0</v>
      </c>
      <c r="AL1133" s="36" t="str">
        <f>VLOOKUP(First_Validations__2[[#This Row],[CountryReq]],Last_Validations[],COLUMNS($B:S)+1,FALSE)</f>
        <v>http://www.sieiti.gov.sb/</v>
      </c>
      <c r="AM1133" s="36" t="str">
        <f>VLOOKUP(First_Validations__2[[#This Row],[CountryReq]],Last_Validations[],COLUMNS($B:T)+1,FALSE)</f>
        <v>https://eiti.org/api/v1.0/score_data/10</v>
      </c>
      <c r="AN1133" s="36" t="str">
        <f>IF(First_Validations__2[[#This Row],[FirstValidation.Country: Year]]=First_Validations__2[[#This Row],[Country: Year]],"First","Second / Last")</f>
        <v>First</v>
      </c>
      <c r="AO1133" s="36">
        <f>IF(AND(First_Validations__2[[#This Row],[FirstValidation.Validation score]]&lt;5,First_Validations__2[[#This Row],[FirstValidation.Validation score]]&gt;1),1,0)</f>
        <v>0</v>
      </c>
      <c r="AP1133" s="36">
        <f>First_Validations__2[[#This Row],[Validation score]]-First_Validations__2[[#This Row],[FirstValidation.Validation score]]</f>
        <v>0</v>
      </c>
      <c r="AQ1133" s="36">
        <f>IF(AND(First_Validations__2[[#This Row],[Corrective action]]=1,First_Validations__2[[#This Row],[Validation score]]&lt;5,First_Validations__2[[#This Row],[Validation score]]&gt;1),1,0)</f>
        <v>0</v>
      </c>
      <c r="AR1133" s="36">
        <f>IF(AND(First_Validations__2[[#This Row],[Corrective action]]=1,OR(First_Validations__2[[#This Row],[Validation score]]&gt;4,First_Validations__2[[#This Row],[Validation score]]&lt;2)),1,0)</f>
        <v>0</v>
      </c>
      <c r="AS11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3" s="36" t="str">
        <f>VLOOKUP(First_Validations__2[[#This Row],[Requirement ('#)]],Requirements[[Requirements]:[Categories2]],2,FALSE)</f>
        <v>Revenue collection</v>
      </c>
    </row>
    <row r="1134" spans="2:46">
      <c r="B1134" s="34" t="s">
        <v>1610</v>
      </c>
      <c r="C1134" s="34">
        <v>1</v>
      </c>
      <c r="D1134" s="34">
        <v>10</v>
      </c>
      <c r="E1134" s="34" t="s">
        <v>289</v>
      </c>
      <c r="F1134" s="34" t="s">
        <v>1611</v>
      </c>
      <c r="G1134" s="34" t="s">
        <v>1610</v>
      </c>
      <c r="H1134" s="34" t="s">
        <v>3503</v>
      </c>
      <c r="I1134" s="34" t="s">
        <v>3504</v>
      </c>
      <c r="J1134" s="34">
        <v>2016</v>
      </c>
      <c r="L1134" s="34" t="s">
        <v>0</v>
      </c>
      <c r="M1134" s="34" t="s">
        <v>1808</v>
      </c>
      <c r="N1134" s="34">
        <v>3</v>
      </c>
      <c r="O1134" s="34" t="s">
        <v>1798</v>
      </c>
      <c r="P1134" s="34" t="s">
        <v>310</v>
      </c>
      <c r="R1134" s="34" t="s">
        <v>1613</v>
      </c>
      <c r="S1134" s="34" t="s">
        <v>1833</v>
      </c>
      <c r="T1134" s="34" t="s">
        <v>3100</v>
      </c>
      <c r="U1134" s="36" t="str">
        <f>VLOOKUP(First_Validations__2[[#This Row],[CountryReq]],Last_Validations[],COLUMNS($B:B)+1,FALSE)</f>
        <v>Solomon Islands: 2016</v>
      </c>
      <c r="V1134" s="36" t="str">
        <f>VLOOKUP(First_Validations__2[[#This Row],[CountryReq]],Last_Validations[],COLUMNS($B:C)+1,FALSE)</f>
        <v>Solomon Islands</v>
      </c>
      <c r="W1134" s="36">
        <f>VLOOKUP(First_Validations__2[[#This Row],[CountryReq]],Last_Validations[],COLUMNS($B:D)+1,FALSE)</f>
        <v>1</v>
      </c>
      <c r="X1134" s="36">
        <f>VLOOKUP(First_Validations__2[[#This Row],[CountryReq]],Last_Validations[],COLUMNS($B:E)+1,FALSE)</f>
        <v>10</v>
      </c>
      <c r="Y1134" s="36" t="str">
        <f>VLOOKUP(First_Validations__2[[#This Row],[CountryReq]],Last_Validations[],COLUMNS($B:F)+1,FALSE)</f>
        <v>Solomon Islands: 2016</v>
      </c>
      <c r="Z1134" s="36" t="str">
        <f>VLOOKUP(First_Validations__2[[#This Row],[CountryReq]],Last_Validations[],COLUMNS($B:G)+1,FALSE)</f>
        <v>SLB</v>
      </c>
      <c r="AA1134" s="36" t="str">
        <f>VLOOKUP(First_Validations__2[[#This Row],[CountryReq]],Last_Validations[],COLUMNS($B:H)+1,FALSE)</f>
        <v>Solomon Islands</v>
      </c>
      <c r="AB1134" s="36" t="str">
        <f>VLOOKUP(First_Validations__2[[#This Row],[CountryReq]],Last_Validations[],COLUMNS($B:I)+1,FALSE)</f>
        <v>https://eiti.org/board-decision/2017-12</v>
      </c>
      <c r="AC1134" s="36" t="str">
        <f>VLOOKUP(First_Validations__2[[#This Row],[CountryReq]],Last_Validations[],COLUMNS($B:J)+1,FALSE)</f>
        <v>https://eiti.org/document/validation-solomon-islands-2016-reports</v>
      </c>
      <c r="AD1134" s="36">
        <f>VLOOKUP(First_Validations__2[[#This Row],[CountryReq]],Last_Validations[],COLUMNS($B:K)+1,FALSE)</f>
        <v>2016</v>
      </c>
      <c r="AE1134" s="36">
        <f>VLOOKUP(First_Validations__2[[#This Row],[CountryReq]],Last_Validations[],COLUMNS($B:L)+1,FALSE)</f>
        <v>0</v>
      </c>
      <c r="AF1134" s="36" t="str">
        <f>VLOOKUP(First_Validations__2[[#This Row],[CountryReq]],Last_Validations[],COLUMNS($B:M)+1,FALSE)</f>
        <v>Other</v>
      </c>
      <c r="AG1134" s="36" t="str">
        <f>VLOOKUP(First_Validations__2[[#This Row],[CountryReq]],Last_Validations[],COLUMNS($B:N)+1,FALSE)</f>
        <v>Disaggregation (#4.7)</v>
      </c>
      <c r="AH1134" s="36">
        <f>VLOOKUP(First_Validations__2[[#This Row],[CountryReq]],Last_Validations[],COLUMNS($B:O)+1,FALSE)</f>
        <v>3</v>
      </c>
      <c r="AI1134" s="36" t="str">
        <f>VLOOKUP(First_Validations__2[[#This Row],[CountryReq]],Last_Validations[],COLUMNS($B:P)+1,FALSE)</f>
        <v>Inadequate progress</v>
      </c>
      <c r="AJ1134" s="36" t="str">
        <f>VLOOKUP(First_Validations__2[[#This Row],[CountryReq]],Last_Validations[],COLUMNS($B:Q)+1,FALSE)</f>
        <v>The 2014 EITI Report contains disclosures from each government agency disaggregated by company but it does not show how much each company paid for each revenue stream. It has government disclosures for each revenue stream. Company figures are not provided in the 2014 EITI Report.</v>
      </c>
      <c r="AK1134" s="36">
        <f>VLOOKUP(First_Validations__2[[#This Row],[CountryReq]],Last_Validations[],COLUMNS($B:R)+1,FALSE)</f>
        <v>0</v>
      </c>
      <c r="AL1134" s="36" t="str">
        <f>VLOOKUP(First_Validations__2[[#This Row],[CountryReq]],Last_Validations[],COLUMNS($B:S)+1,FALSE)</f>
        <v>http://www.sieiti.gov.sb/</v>
      </c>
      <c r="AM1134" s="36" t="str">
        <f>VLOOKUP(First_Validations__2[[#This Row],[CountryReq]],Last_Validations[],COLUMNS($B:T)+1,FALSE)</f>
        <v>https://eiti.org/api/v1.0/score_data/10</v>
      </c>
      <c r="AN1134" s="36" t="str">
        <f>IF(First_Validations__2[[#This Row],[FirstValidation.Country: Year]]=First_Validations__2[[#This Row],[Country: Year]],"First","Second / Last")</f>
        <v>First</v>
      </c>
      <c r="AO1134" s="36">
        <f>IF(AND(First_Validations__2[[#This Row],[FirstValidation.Validation score]]&lt;5,First_Validations__2[[#This Row],[FirstValidation.Validation score]]&gt;1),1,0)</f>
        <v>1</v>
      </c>
      <c r="AP1134" s="36">
        <f>First_Validations__2[[#This Row],[Validation score]]-First_Validations__2[[#This Row],[FirstValidation.Validation score]]</f>
        <v>0</v>
      </c>
      <c r="AQ1134" s="36">
        <f>IF(AND(First_Validations__2[[#This Row],[Corrective action]]=1,First_Validations__2[[#This Row],[Validation score]]&lt;5,First_Validations__2[[#This Row],[Validation score]]&gt;1),1,0)</f>
        <v>1</v>
      </c>
      <c r="AR1134" s="36">
        <f>IF(AND(First_Validations__2[[#This Row],[Corrective action]]=1,OR(First_Validations__2[[#This Row],[Validation score]]&gt;4,First_Validations__2[[#This Row],[Validation score]]&lt;2)),1,0)</f>
        <v>0</v>
      </c>
      <c r="AS11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4" s="36" t="str">
        <f>VLOOKUP(First_Validations__2[[#This Row],[Requirement ('#)]],Requirements[[Requirements]:[Categories2]],2,FALSE)</f>
        <v>Revenue collection</v>
      </c>
    </row>
    <row r="1135" spans="2:46">
      <c r="B1135" s="34" t="s">
        <v>1610</v>
      </c>
      <c r="C1135" s="34">
        <v>1</v>
      </c>
      <c r="D1135" s="34">
        <v>10</v>
      </c>
      <c r="E1135" s="34" t="s">
        <v>289</v>
      </c>
      <c r="F1135" s="34" t="s">
        <v>1611</v>
      </c>
      <c r="G1135" s="34" t="s">
        <v>1610</v>
      </c>
      <c r="H1135" s="34" t="s">
        <v>3503</v>
      </c>
      <c r="I1135" s="34" t="s">
        <v>3504</v>
      </c>
      <c r="J1135" s="34">
        <v>2016</v>
      </c>
      <c r="L1135" s="34" t="s">
        <v>0</v>
      </c>
      <c r="M1135" s="34" t="s">
        <v>1820</v>
      </c>
      <c r="N1135" s="34">
        <v>4</v>
      </c>
      <c r="O1135" s="34" t="s">
        <v>1767</v>
      </c>
      <c r="P1135" s="34" t="s">
        <v>321</v>
      </c>
      <c r="R1135" s="34" t="s">
        <v>1613</v>
      </c>
      <c r="S1135" s="34" t="s">
        <v>1833</v>
      </c>
      <c r="T1135" s="34" t="s">
        <v>3103</v>
      </c>
      <c r="U1135" s="36" t="str">
        <f>VLOOKUP(First_Validations__2[[#This Row],[CountryReq]],Last_Validations[],COLUMNS($B:B)+1,FALSE)</f>
        <v>Solomon Islands: 2016</v>
      </c>
      <c r="V1135" s="36" t="str">
        <f>VLOOKUP(First_Validations__2[[#This Row],[CountryReq]],Last_Validations[],COLUMNS($B:C)+1,FALSE)</f>
        <v>Solomon Islands</v>
      </c>
      <c r="W1135" s="36">
        <f>VLOOKUP(First_Validations__2[[#This Row],[CountryReq]],Last_Validations[],COLUMNS($B:D)+1,FALSE)</f>
        <v>1</v>
      </c>
      <c r="X1135" s="36">
        <f>VLOOKUP(First_Validations__2[[#This Row],[CountryReq]],Last_Validations[],COLUMNS($B:E)+1,FALSE)</f>
        <v>10</v>
      </c>
      <c r="Y1135" s="36" t="str">
        <f>VLOOKUP(First_Validations__2[[#This Row],[CountryReq]],Last_Validations[],COLUMNS($B:F)+1,FALSE)</f>
        <v>Solomon Islands: 2016</v>
      </c>
      <c r="Z1135" s="36" t="str">
        <f>VLOOKUP(First_Validations__2[[#This Row],[CountryReq]],Last_Validations[],COLUMNS($B:G)+1,FALSE)</f>
        <v>SLB</v>
      </c>
      <c r="AA1135" s="36" t="str">
        <f>VLOOKUP(First_Validations__2[[#This Row],[CountryReq]],Last_Validations[],COLUMNS($B:H)+1,FALSE)</f>
        <v>Solomon Islands</v>
      </c>
      <c r="AB1135" s="36" t="str">
        <f>VLOOKUP(First_Validations__2[[#This Row],[CountryReq]],Last_Validations[],COLUMNS($B:I)+1,FALSE)</f>
        <v>https://eiti.org/board-decision/2017-12</v>
      </c>
      <c r="AC1135" s="36" t="str">
        <f>VLOOKUP(First_Validations__2[[#This Row],[CountryReq]],Last_Validations[],COLUMNS($B:J)+1,FALSE)</f>
        <v>https://eiti.org/document/validation-solomon-islands-2016-reports</v>
      </c>
      <c r="AD1135" s="36">
        <f>VLOOKUP(First_Validations__2[[#This Row],[CountryReq]],Last_Validations[],COLUMNS($B:K)+1,FALSE)</f>
        <v>2016</v>
      </c>
      <c r="AE1135" s="36">
        <f>VLOOKUP(First_Validations__2[[#This Row],[CountryReq]],Last_Validations[],COLUMNS($B:L)+1,FALSE)</f>
        <v>0</v>
      </c>
      <c r="AF1135" s="36" t="str">
        <f>VLOOKUP(First_Validations__2[[#This Row],[CountryReq]],Last_Validations[],COLUMNS($B:M)+1,FALSE)</f>
        <v>Other</v>
      </c>
      <c r="AG1135" s="36" t="str">
        <f>VLOOKUP(First_Validations__2[[#This Row],[CountryReq]],Last_Validations[],COLUMNS($B:N)+1,FALSE)</f>
        <v>Follow up on recommendations (#7.3)</v>
      </c>
      <c r="AH1135" s="36">
        <f>VLOOKUP(First_Validations__2[[#This Row],[CountryReq]],Last_Validations[],COLUMNS($B:O)+1,FALSE)</f>
        <v>4</v>
      </c>
      <c r="AI1135" s="36" t="str">
        <f>VLOOKUP(First_Validations__2[[#This Row],[CountryReq]],Last_Validations[],COLUMNS($B:P)+1,FALSE)</f>
        <v>Meaningful progress</v>
      </c>
      <c r="AJ1135" s="36" t="str">
        <f>VLOOKUP(First_Validations__2[[#This Row],[CountryReq]],Last_Validations[],COLUMNS($B:Q)+1,FALSE)</f>
        <v xml:space="preserve">The multi-stakeholder group has taken steps to act upon lessons learnt, to identify, investigate and address the causes of any discrepancies and to consider the recommendations for improvements from the Independent Administrator for the 2013 Report. However, after the publication of the 2014 Report and the pilot Validation, very few actions have been undertaken to address the recommendations. </v>
      </c>
      <c r="AK1135" s="36">
        <f>VLOOKUP(First_Validations__2[[#This Row],[CountryReq]],Last_Validations[],COLUMNS($B:R)+1,FALSE)</f>
        <v>0</v>
      </c>
      <c r="AL1135" s="36" t="str">
        <f>VLOOKUP(First_Validations__2[[#This Row],[CountryReq]],Last_Validations[],COLUMNS($B:S)+1,FALSE)</f>
        <v>http://www.sieiti.gov.sb/</v>
      </c>
      <c r="AM1135" s="36" t="str">
        <f>VLOOKUP(First_Validations__2[[#This Row],[CountryReq]],Last_Validations[],COLUMNS($B:T)+1,FALSE)</f>
        <v>https://eiti.org/api/v1.0/score_data/10</v>
      </c>
      <c r="AN1135" s="36" t="str">
        <f>IF(First_Validations__2[[#This Row],[FirstValidation.Country: Year]]=First_Validations__2[[#This Row],[Country: Year]],"First","Second / Last")</f>
        <v>First</v>
      </c>
      <c r="AO1135" s="36">
        <f>IF(AND(First_Validations__2[[#This Row],[FirstValidation.Validation score]]&lt;5,First_Validations__2[[#This Row],[FirstValidation.Validation score]]&gt;1),1,0)</f>
        <v>1</v>
      </c>
      <c r="AP1135" s="36">
        <f>First_Validations__2[[#This Row],[Validation score]]-First_Validations__2[[#This Row],[FirstValidation.Validation score]]</f>
        <v>0</v>
      </c>
      <c r="AQ1135" s="36">
        <f>IF(AND(First_Validations__2[[#This Row],[Corrective action]]=1,First_Validations__2[[#This Row],[Validation score]]&lt;5,First_Validations__2[[#This Row],[Validation score]]&gt;1),1,0)</f>
        <v>1</v>
      </c>
      <c r="AR1135" s="36">
        <f>IF(AND(First_Validations__2[[#This Row],[Corrective action]]=1,OR(First_Validations__2[[#This Row],[Validation score]]&gt;4,First_Validations__2[[#This Row],[Validation score]]&lt;2)),1,0)</f>
        <v>0</v>
      </c>
      <c r="AS11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5" s="36" t="str">
        <f>VLOOKUP(First_Validations__2[[#This Row],[Requirement ('#)]],Requirements[[Requirements]:[Categories2]],2,FALSE)</f>
        <v>Outcomes and impact</v>
      </c>
    </row>
    <row r="1136" spans="2:46">
      <c r="B1136" s="34" t="s">
        <v>1610</v>
      </c>
      <c r="C1136" s="34">
        <v>1</v>
      </c>
      <c r="D1136" s="34">
        <v>10</v>
      </c>
      <c r="E1136" s="34" t="s">
        <v>289</v>
      </c>
      <c r="F1136" s="34" t="s">
        <v>1611</v>
      </c>
      <c r="G1136" s="34" t="s">
        <v>1610</v>
      </c>
      <c r="H1136" s="34" t="s">
        <v>3503</v>
      </c>
      <c r="I1136" s="34" t="s">
        <v>3504</v>
      </c>
      <c r="J1136" s="34">
        <v>2016</v>
      </c>
      <c r="L1136" s="34" t="s">
        <v>0</v>
      </c>
      <c r="M1136" s="34" t="s">
        <v>1819</v>
      </c>
      <c r="N1136" s="34">
        <v>1</v>
      </c>
      <c r="O1136" s="34" t="s">
        <v>1796</v>
      </c>
      <c r="P1136" s="34" t="s">
        <v>320</v>
      </c>
      <c r="R1136" s="34" t="s">
        <v>1613</v>
      </c>
      <c r="S1136" s="34" t="s">
        <v>1833</v>
      </c>
      <c r="T1136" s="34" t="s">
        <v>3108</v>
      </c>
      <c r="U1136" s="36" t="str">
        <f>VLOOKUP(First_Validations__2[[#This Row],[CountryReq]],Last_Validations[],COLUMNS($B:B)+1,FALSE)</f>
        <v>Solomon Islands: 2016</v>
      </c>
      <c r="V1136" s="36" t="str">
        <f>VLOOKUP(First_Validations__2[[#This Row],[CountryReq]],Last_Validations[],COLUMNS($B:C)+1,FALSE)</f>
        <v>Solomon Islands</v>
      </c>
      <c r="W1136" s="36">
        <f>VLOOKUP(First_Validations__2[[#This Row],[CountryReq]],Last_Validations[],COLUMNS($B:D)+1,FALSE)</f>
        <v>1</v>
      </c>
      <c r="X1136" s="36">
        <f>VLOOKUP(First_Validations__2[[#This Row],[CountryReq]],Last_Validations[],COLUMNS($B:E)+1,FALSE)</f>
        <v>10</v>
      </c>
      <c r="Y1136" s="36" t="str">
        <f>VLOOKUP(First_Validations__2[[#This Row],[CountryReq]],Last_Validations[],COLUMNS($B:F)+1,FALSE)</f>
        <v>Solomon Islands: 2016</v>
      </c>
      <c r="Z1136" s="36" t="str">
        <f>VLOOKUP(First_Validations__2[[#This Row],[CountryReq]],Last_Validations[],COLUMNS($B:G)+1,FALSE)</f>
        <v>SLB</v>
      </c>
      <c r="AA1136" s="36" t="str">
        <f>VLOOKUP(First_Validations__2[[#This Row],[CountryReq]],Last_Validations[],COLUMNS($B:H)+1,FALSE)</f>
        <v>Solomon Islands</v>
      </c>
      <c r="AB1136" s="36" t="str">
        <f>VLOOKUP(First_Validations__2[[#This Row],[CountryReq]],Last_Validations[],COLUMNS($B:I)+1,FALSE)</f>
        <v>https://eiti.org/board-decision/2017-12</v>
      </c>
      <c r="AC1136" s="36" t="str">
        <f>VLOOKUP(First_Validations__2[[#This Row],[CountryReq]],Last_Validations[],COLUMNS($B:J)+1,FALSE)</f>
        <v>https://eiti.org/document/validation-solomon-islands-2016-reports</v>
      </c>
      <c r="AD1136" s="36">
        <f>VLOOKUP(First_Validations__2[[#This Row],[CountryReq]],Last_Validations[],COLUMNS($B:K)+1,FALSE)</f>
        <v>2016</v>
      </c>
      <c r="AE1136" s="36">
        <f>VLOOKUP(First_Validations__2[[#This Row],[CountryReq]],Last_Validations[],COLUMNS($B:L)+1,FALSE)</f>
        <v>0</v>
      </c>
      <c r="AF1136" s="36" t="str">
        <f>VLOOKUP(First_Validations__2[[#This Row],[CountryReq]],Last_Validations[],COLUMNS($B:M)+1,FALSE)</f>
        <v>Other</v>
      </c>
      <c r="AG1136" s="36" t="str">
        <f>VLOOKUP(First_Validations__2[[#This Row],[CountryReq]],Last_Validations[],COLUMNS($B:N)+1,FALSE)</f>
        <v>Data accessibility (#7.2)</v>
      </c>
      <c r="AH1136" s="36">
        <f>VLOOKUP(First_Validations__2[[#This Row],[CountryReq]],Last_Validations[],COLUMNS($B:O)+1,FALSE)</f>
        <v>1</v>
      </c>
      <c r="AI1136" s="36" t="str">
        <f>VLOOKUP(First_Validations__2[[#This Row],[CountryReq]],Last_Validations[],COLUMNS($B:P)+1,FALSE)</f>
        <v>Not required (recommended)</v>
      </c>
      <c r="AJ1136" s="36" t="str">
        <f>VLOOKUP(First_Validations__2[[#This Row],[CountryReq]],Last_Validations[],COLUMNS($B:Q)+1,FALSE)</f>
        <v>The multi-stakeholder group does not yet provide EITI data in open data formats.</v>
      </c>
      <c r="AK1136" s="36">
        <f>VLOOKUP(First_Validations__2[[#This Row],[CountryReq]],Last_Validations[],COLUMNS($B:R)+1,FALSE)</f>
        <v>0</v>
      </c>
      <c r="AL1136" s="36" t="str">
        <f>VLOOKUP(First_Validations__2[[#This Row],[CountryReq]],Last_Validations[],COLUMNS($B:S)+1,FALSE)</f>
        <v>http://www.sieiti.gov.sb/</v>
      </c>
      <c r="AM1136" s="36" t="str">
        <f>VLOOKUP(First_Validations__2[[#This Row],[CountryReq]],Last_Validations[],COLUMNS($B:T)+1,FALSE)</f>
        <v>https://eiti.org/api/v1.0/score_data/10</v>
      </c>
      <c r="AN1136" s="36" t="str">
        <f>IF(First_Validations__2[[#This Row],[FirstValidation.Country: Year]]=First_Validations__2[[#This Row],[Country: Year]],"First","Second / Last")</f>
        <v>First</v>
      </c>
      <c r="AO1136" s="36">
        <f>IF(AND(First_Validations__2[[#This Row],[FirstValidation.Validation score]]&lt;5,First_Validations__2[[#This Row],[FirstValidation.Validation score]]&gt;1),1,0)</f>
        <v>0</v>
      </c>
      <c r="AP1136" s="36">
        <f>First_Validations__2[[#This Row],[Validation score]]-First_Validations__2[[#This Row],[FirstValidation.Validation score]]</f>
        <v>0</v>
      </c>
      <c r="AQ1136" s="36">
        <f>IF(AND(First_Validations__2[[#This Row],[Corrective action]]=1,First_Validations__2[[#This Row],[Validation score]]&lt;5,First_Validations__2[[#This Row],[Validation score]]&gt;1),1,0)</f>
        <v>0</v>
      </c>
      <c r="AR1136" s="36">
        <f>IF(AND(First_Validations__2[[#This Row],[Corrective action]]=1,OR(First_Validations__2[[#This Row],[Validation score]]&gt;4,First_Validations__2[[#This Row],[Validation score]]&lt;2)),1,0)</f>
        <v>0</v>
      </c>
      <c r="AS11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6" s="36" t="str">
        <f>VLOOKUP(First_Validations__2[[#This Row],[Requirement ('#)]],Requirements[[Requirements]:[Categories2]],2,FALSE)</f>
        <v>Outcomes and impact</v>
      </c>
    </row>
    <row r="1137" spans="2:46">
      <c r="B1137" s="34" t="s">
        <v>1610</v>
      </c>
      <c r="C1137" s="34">
        <v>1</v>
      </c>
      <c r="D1137" s="34">
        <v>10</v>
      </c>
      <c r="E1137" s="34" t="s">
        <v>289</v>
      </c>
      <c r="F1137" s="34" t="s">
        <v>1611</v>
      </c>
      <c r="G1137" s="34" t="s">
        <v>1610</v>
      </c>
      <c r="H1137" s="34" t="s">
        <v>3503</v>
      </c>
      <c r="I1137" s="34" t="s">
        <v>3504</v>
      </c>
      <c r="J1137" s="34">
        <v>2016</v>
      </c>
      <c r="L1137" s="34" t="s">
        <v>0</v>
      </c>
      <c r="M1137" s="34" t="s">
        <v>1787</v>
      </c>
      <c r="N1137" s="34">
        <v>3</v>
      </c>
      <c r="O1137" s="34" t="s">
        <v>1798</v>
      </c>
      <c r="P1137" s="34" t="s">
        <v>291</v>
      </c>
      <c r="R1137" s="34" t="s">
        <v>1613</v>
      </c>
      <c r="S1137" s="34" t="s">
        <v>1833</v>
      </c>
      <c r="T1137" s="34" t="s">
        <v>3115</v>
      </c>
      <c r="U1137" s="36" t="str">
        <f>VLOOKUP(First_Validations__2[[#This Row],[CountryReq]],Last_Validations[],COLUMNS($B:B)+1,FALSE)</f>
        <v>Solomon Islands: 2016</v>
      </c>
      <c r="V1137" s="36" t="str">
        <f>VLOOKUP(First_Validations__2[[#This Row],[CountryReq]],Last_Validations[],COLUMNS($B:C)+1,FALSE)</f>
        <v>Solomon Islands</v>
      </c>
      <c r="W1137" s="36">
        <f>VLOOKUP(First_Validations__2[[#This Row],[CountryReq]],Last_Validations[],COLUMNS($B:D)+1,FALSE)</f>
        <v>1</v>
      </c>
      <c r="X1137" s="36">
        <f>VLOOKUP(First_Validations__2[[#This Row],[CountryReq]],Last_Validations[],COLUMNS($B:E)+1,FALSE)</f>
        <v>10</v>
      </c>
      <c r="Y1137" s="36" t="str">
        <f>VLOOKUP(First_Validations__2[[#This Row],[CountryReq]],Last_Validations[],COLUMNS($B:F)+1,FALSE)</f>
        <v>Solomon Islands: 2016</v>
      </c>
      <c r="Z1137" s="36" t="str">
        <f>VLOOKUP(First_Validations__2[[#This Row],[CountryReq]],Last_Validations[],COLUMNS($B:G)+1,FALSE)</f>
        <v>SLB</v>
      </c>
      <c r="AA1137" s="36" t="str">
        <f>VLOOKUP(First_Validations__2[[#This Row],[CountryReq]],Last_Validations[],COLUMNS($B:H)+1,FALSE)</f>
        <v>Solomon Islands</v>
      </c>
      <c r="AB1137" s="36" t="str">
        <f>VLOOKUP(First_Validations__2[[#This Row],[CountryReq]],Last_Validations[],COLUMNS($B:I)+1,FALSE)</f>
        <v>https://eiti.org/board-decision/2017-12</v>
      </c>
      <c r="AC1137" s="36" t="str">
        <f>VLOOKUP(First_Validations__2[[#This Row],[CountryReq]],Last_Validations[],COLUMNS($B:J)+1,FALSE)</f>
        <v>https://eiti.org/document/validation-solomon-islands-2016-reports</v>
      </c>
      <c r="AD1137" s="36">
        <f>VLOOKUP(First_Validations__2[[#This Row],[CountryReq]],Last_Validations[],COLUMNS($B:K)+1,FALSE)</f>
        <v>2016</v>
      </c>
      <c r="AE1137" s="36">
        <f>VLOOKUP(First_Validations__2[[#This Row],[CountryReq]],Last_Validations[],COLUMNS($B:L)+1,FALSE)</f>
        <v>0</v>
      </c>
      <c r="AF1137" s="36" t="str">
        <f>VLOOKUP(First_Validations__2[[#This Row],[CountryReq]],Last_Validations[],COLUMNS($B:M)+1,FALSE)</f>
        <v>Other</v>
      </c>
      <c r="AG1137" s="36" t="str">
        <f>VLOOKUP(First_Validations__2[[#This Row],[CountryReq]],Last_Validations[],COLUMNS($B:N)+1,FALSE)</f>
        <v>Industry engagement (#1.2)</v>
      </c>
      <c r="AH1137" s="36">
        <f>VLOOKUP(First_Validations__2[[#This Row],[CountryReq]],Last_Validations[],COLUMNS($B:O)+1,FALSE)</f>
        <v>3</v>
      </c>
      <c r="AI1137" s="36" t="str">
        <f>VLOOKUP(First_Validations__2[[#This Row],[CountryReq]],Last_Validations[],COLUMNS($B:P)+1,FALSE)</f>
        <v>Inadequate progress</v>
      </c>
      <c r="AJ1137" s="36" t="str">
        <f>VLOOKUP(First_Validations__2[[#This Row],[CountryReq]],Last_Validations[],COLUMNS($B:Q)+1,FALSE)</f>
        <v>Although company stakeholders are somewhat involved in implementation, mainly through attendance of multi-stakeholder group meetings, no company has yet submitted data for the EITI reports. Engagement is too limited to conclude that stakeholders are fully and actively engaged in the design, implementation, monitoring, and evaluation of the EITI. It also appears that barriers to company participation still need to be addressed.</v>
      </c>
      <c r="AK1137" s="36">
        <f>VLOOKUP(First_Validations__2[[#This Row],[CountryReq]],Last_Validations[],COLUMNS($B:R)+1,FALSE)</f>
        <v>0</v>
      </c>
      <c r="AL1137" s="36" t="str">
        <f>VLOOKUP(First_Validations__2[[#This Row],[CountryReq]],Last_Validations[],COLUMNS($B:S)+1,FALSE)</f>
        <v>http://www.sieiti.gov.sb/</v>
      </c>
      <c r="AM1137" s="36" t="str">
        <f>VLOOKUP(First_Validations__2[[#This Row],[CountryReq]],Last_Validations[],COLUMNS($B:T)+1,FALSE)</f>
        <v>https://eiti.org/api/v1.0/score_data/10</v>
      </c>
      <c r="AN1137" s="36" t="str">
        <f>IF(First_Validations__2[[#This Row],[FirstValidation.Country: Year]]=First_Validations__2[[#This Row],[Country: Year]],"First","Second / Last")</f>
        <v>First</v>
      </c>
      <c r="AO1137" s="36">
        <f>IF(AND(First_Validations__2[[#This Row],[FirstValidation.Validation score]]&lt;5,First_Validations__2[[#This Row],[FirstValidation.Validation score]]&gt;1),1,0)</f>
        <v>1</v>
      </c>
      <c r="AP1137" s="36">
        <f>First_Validations__2[[#This Row],[Validation score]]-First_Validations__2[[#This Row],[FirstValidation.Validation score]]</f>
        <v>0</v>
      </c>
      <c r="AQ1137" s="36">
        <f>IF(AND(First_Validations__2[[#This Row],[Corrective action]]=1,First_Validations__2[[#This Row],[Validation score]]&lt;5,First_Validations__2[[#This Row],[Validation score]]&gt;1),1,0)</f>
        <v>1</v>
      </c>
      <c r="AR1137" s="36">
        <f>IF(AND(First_Validations__2[[#This Row],[Corrective action]]=1,OR(First_Validations__2[[#This Row],[Validation score]]&gt;4,First_Validations__2[[#This Row],[Validation score]]&lt;2)),1,0)</f>
        <v>0</v>
      </c>
      <c r="AS11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7" s="36" t="str">
        <f>VLOOKUP(First_Validations__2[[#This Row],[Requirement ('#)]],Requirements[[Requirements]:[Categories2]],2,FALSE)</f>
        <v>MSG Oversight</v>
      </c>
    </row>
    <row r="1138" spans="2:46">
      <c r="B1138" s="34" t="s">
        <v>1610</v>
      </c>
      <c r="C1138" s="34">
        <v>1</v>
      </c>
      <c r="D1138" s="34">
        <v>10</v>
      </c>
      <c r="E1138" s="34" t="s">
        <v>289</v>
      </c>
      <c r="F1138" s="34" t="s">
        <v>1611</v>
      </c>
      <c r="G1138" s="34" t="s">
        <v>1610</v>
      </c>
      <c r="H1138" s="34" t="s">
        <v>3503</v>
      </c>
      <c r="I1138" s="34" t="s">
        <v>3504</v>
      </c>
      <c r="J1138" s="34">
        <v>2016</v>
      </c>
      <c r="L1138" s="34" t="s">
        <v>0</v>
      </c>
      <c r="M1138" s="34" t="s">
        <v>1821</v>
      </c>
      <c r="N1138" s="34">
        <v>4</v>
      </c>
      <c r="O1138" s="34" t="s">
        <v>1767</v>
      </c>
      <c r="P1138" s="34" t="s">
        <v>322</v>
      </c>
      <c r="R1138" s="34" t="s">
        <v>1613</v>
      </c>
      <c r="S1138" s="34" t="s">
        <v>1833</v>
      </c>
      <c r="T1138" s="34" t="s">
        <v>3102</v>
      </c>
      <c r="U1138" s="36" t="str">
        <f>VLOOKUP(First_Validations__2[[#This Row],[CountryReq]],Last_Validations[],COLUMNS($B:B)+1,FALSE)</f>
        <v>Solomon Islands: 2016</v>
      </c>
      <c r="V1138" s="36" t="str">
        <f>VLOOKUP(First_Validations__2[[#This Row],[CountryReq]],Last_Validations[],COLUMNS($B:C)+1,FALSE)</f>
        <v>Solomon Islands</v>
      </c>
      <c r="W1138" s="36">
        <f>VLOOKUP(First_Validations__2[[#This Row],[CountryReq]],Last_Validations[],COLUMNS($B:D)+1,FALSE)</f>
        <v>1</v>
      </c>
      <c r="X1138" s="36">
        <f>VLOOKUP(First_Validations__2[[#This Row],[CountryReq]],Last_Validations[],COLUMNS($B:E)+1,FALSE)</f>
        <v>10</v>
      </c>
      <c r="Y1138" s="36" t="str">
        <f>VLOOKUP(First_Validations__2[[#This Row],[CountryReq]],Last_Validations[],COLUMNS($B:F)+1,FALSE)</f>
        <v>Solomon Islands: 2016</v>
      </c>
      <c r="Z1138" s="36" t="str">
        <f>VLOOKUP(First_Validations__2[[#This Row],[CountryReq]],Last_Validations[],COLUMNS($B:G)+1,FALSE)</f>
        <v>SLB</v>
      </c>
      <c r="AA1138" s="36" t="str">
        <f>VLOOKUP(First_Validations__2[[#This Row],[CountryReq]],Last_Validations[],COLUMNS($B:H)+1,FALSE)</f>
        <v>Solomon Islands</v>
      </c>
      <c r="AB1138" s="36" t="str">
        <f>VLOOKUP(First_Validations__2[[#This Row],[CountryReq]],Last_Validations[],COLUMNS($B:I)+1,FALSE)</f>
        <v>https://eiti.org/board-decision/2017-12</v>
      </c>
      <c r="AC1138" s="36" t="str">
        <f>VLOOKUP(First_Validations__2[[#This Row],[CountryReq]],Last_Validations[],COLUMNS($B:J)+1,FALSE)</f>
        <v>https://eiti.org/document/validation-solomon-islands-2016-reports</v>
      </c>
      <c r="AD1138" s="36">
        <f>VLOOKUP(First_Validations__2[[#This Row],[CountryReq]],Last_Validations[],COLUMNS($B:K)+1,FALSE)</f>
        <v>2016</v>
      </c>
      <c r="AE1138" s="36">
        <f>VLOOKUP(First_Validations__2[[#This Row],[CountryReq]],Last_Validations[],COLUMNS($B:L)+1,FALSE)</f>
        <v>0</v>
      </c>
      <c r="AF1138" s="36" t="str">
        <f>VLOOKUP(First_Validations__2[[#This Row],[CountryReq]],Last_Validations[],COLUMNS($B:M)+1,FALSE)</f>
        <v>Other</v>
      </c>
      <c r="AG1138" s="36" t="str">
        <f>VLOOKUP(First_Validations__2[[#This Row],[CountryReq]],Last_Validations[],COLUMNS($B:N)+1,FALSE)</f>
        <v>Outcomes and impact of implementation (#7.4)</v>
      </c>
      <c r="AH1138" s="36">
        <f>VLOOKUP(First_Validations__2[[#This Row],[CountryReq]],Last_Validations[],COLUMNS($B:O)+1,FALSE)</f>
        <v>4</v>
      </c>
      <c r="AI1138" s="36" t="str">
        <f>VLOOKUP(First_Validations__2[[#This Row],[CountryReq]],Last_Validations[],COLUMNS($B:P)+1,FALSE)</f>
        <v>Meaningful progress</v>
      </c>
      <c r="AJ1138" s="36" t="str">
        <f>VLOOKUP(First_Validations__2[[#This Row],[CountryReq]],Last_Validations[],COLUMNS($B:Q)+1,FALSE)</f>
        <v>The multi-stakeholder group has reviewed progress and outcomes of implementation on a regular basis, including by publishing annual progress reports over the past two years. These reports provide a useful snapshot of last year’s activities, but minimal information regarding MSG’s plans to act on recommendations made by the Independent Administrator. It does not contain an assessment in terms of impact of the implementation of activities under the work plan. Neither the 2013 nor the 2014 annual progress report are published.</v>
      </c>
      <c r="AK1138" s="36">
        <f>VLOOKUP(First_Validations__2[[#This Row],[CountryReq]],Last_Validations[],COLUMNS($B:R)+1,FALSE)</f>
        <v>0</v>
      </c>
      <c r="AL1138" s="36" t="str">
        <f>VLOOKUP(First_Validations__2[[#This Row],[CountryReq]],Last_Validations[],COLUMNS($B:S)+1,FALSE)</f>
        <v>http://www.sieiti.gov.sb/</v>
      </c>
      <c r="AM1138" s="36" t="str">
        <f>VLOOKUP(First_Validations__2[[#This Row],[CountryReq]],Last_Validations[],COLUMNS($B:T)+1,FALSE)</f>
        <v>https://eiti.org/api/v1.0/score_data/10</v>
      </c>
      <c r="AN1138" s="36" t="str">
        <f>IF(First_Validations__2[[#This Row],[FirstValidation.Country: Year]]=First_Validations__2[[#This Row],[Country: Year]],"First","Second / Last")</f>
        <v>First</v>
      </c>
      <c r="AO1138" s="36">
        <f>IF(AND(First_Validations__2[[#This Row],[FirstValidation.Validation score]]&lt;5,First_Validations__2[[#This Row],[FirstValidation.Validation score]]&gt;1),1,0)</f>
        <v>1</v>
      </c>
      <c r="AP1138" s="36">
        <f>First_Validations__2[[#This Row],[Validation score]]-First_Validations__2[[#This Row],[FirstValidation.Validation score]]</f>
        <v>0</v>
      </c>
      <c r="AQ1138" s="36">
        <f>IF(AND(First_Validations__2[[#This Row],[Corrective action]]=1,First_Validations__2[[#This Row],[Validation score]]&lt;5,First_Validations__2[[#This Row],[Validation score]]&gt;1),1,0)</f>
        <v>1</v>
      </c>
      <c r="AR1138" s="36">
        <f>IF(AND(First_Validations__2[[#This Row],[Corrective action]]=1,OR(First_Validations__2[[#This Row],[Validation score]]&gt;4,First_Validations__2[[#This Row],[Validation score]]&lt;2)),1,0)</f>
        <v>0</v>
      </c>
      <c r="AS11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8" s="36" t="str">
        <f>VLOOKUP(First_Validations__2[[#This Row],[Requirement ('#)]],Requirements[[Requirements]:[Categories2]],2,FALSE)</f>
        <v>Outcomes and impact</v>
      </c>
    </row>
    <row r="1139" spans="2:46">
      <c r="B1139" s="34" t="s">
        <v>1610</v>
      </c>
      <c r="C1139" s="34">
        <v>1</v>
      </c>
      <c r="D1139" s="34">
        <v>10</v>
      </c>
      <c r="E1139" s="34" t="s">
        <v>289</v>
      </c>
      <c r="F1139" s="34" t="s">
        <v>1611</v>
      </c>
      <c r="G1139" s="34" t="s">
        <v>1610</v>
      </c>
      <c r="H1139" s="34" t="s">
        <v>3503</v>
      </c>
      <c r="I1139" s="34" t="s">
        <v>3504</v>
      </c>
      <c r="J1139" s="34">
        <v>2016</v>
      </c>
      <c r="L1139" s="34" t="s">
        <v>0</v>
      </c>
      <c r="M1139" s="34" t="s">
        <v>1815</v>
      </c>
      <c r="N1139" s="34">
        <v>0</v>
      </c>
      <c r="O1139" s="34" t="s">
        <v>4</v>
      </c>
      <c r="P1139" s="34" t="s">
        <v>317</v>
      </c>
      <c r="R1139" s="34" t="s">
        <v>1613</v>
      </c>
      <c r="S1139" s="34" t="s">
        <v>1833</v>
      </c>
      <c r="T1139" s="34" t="s">
        <v>3107</v>
      </c>
      <c r="U1139" s="36" t="str">
        <f>VLOOKUP(First_Validations__2[[#This Row],[CountryReq]],Last_Validations[],COLUMNS($B:B)+1,FALSE)</f>
        <v>Solomon Islands: 2016</v>
      </c>
      <c r="V1139" s="36" t="str">
        <f>VLOOKUP(First_Validations__2[[#This Row],[CountryReq]],Last_Validations[],COLUMNS($B:C)+1,FALSE)</f>
        <v>Solomon Islands</v>
      </c>
      <c r="W1139" s="36">
        <f>VLOOKUP(First_Validations__2[[#This Row],[CountryReq]],Last_Validations[],COLUMNS($B:D)+1,FALSE)</f>
        <v>1</v>
      </c>
      <c r="X1139" s="36">
        <f>VLOOKUP(First_Validations__2[[#This Row],[CountryReq]],Last_Validations[],COLUMNS($B:E)+1,FALSE)</f>
        <v>10</v>
      </c>
      <c r="Y1139" s="36" t="str">
        <f>VLOOKUP(First_Validations__2[[#This Row],[CountryReq]],Last_Validations[],COLUMNS($B:F)+1,FALSE)</f>
        <v>Solomon Islands: 2016</v>
      </c>
      <c r="Z1139" s="36" t="str">
        <f>VLOOKUP(First_Validations__2[[#This Row],[CountryReq]],Last_Validations[],COLUMNS($B:G)+1,FALSE)</f>
        <v>SLB</v>
      </c>
      <c r="AA1139" s="36" t="str">
        <f>VLOOKUP(First_Validations__2[[#This Row],[CountryReq]],Last_Validations[],COLUMNS($B:H)+1,FALSE)</f>
        <v>Solomon Islands</v>
      </c>
      <c r="AB1139" s="36" t="str">
        <f>VLOOKUP(First_Validations__2[[#This Row],[CountryReq]],Last_Validations[],COLUMNS($B:I)+1,FALSE)</f>
        <v>https://eiti.org/board-decision/2017-12</v>
      </c>
      <c r="AC1139" s="36" t="str">
        <f>VLOOKUP(First_Validations__2[[#This Row],[CountryReq]],Last_Validations[],COLUMNS($B:J)+1,FALSE)</f>
        <v>https://eiti.org/document/validation-solomon-islands-2016-reports</v>
      </c>
      <c r="AD1139" s="36">
        <f>VLOOKUP(First_Validations__2[[#This Row],[CountryReq]],Last_Validations[],COLUMNS($B:K)+1,FALSE)</f>
        <v>2016</v>
      </c>
      <c r="AE1139" s="36">
        <f>VLOOKUP(First_Validations__2[[#This Row],[CountryReq]],Last_Validations[],COLUMNS($B:L)+1,FALSE)</f>
        <v>0</v>
      </c>
      <c r="AF1139" s="36" t="str">
        <f>VLOOKUP(First_Validations__2[[#This Row],[CountryReq]],Last_Validations[],COLUMNS($B:M)+1,FALSE)</f>
        <v>Other</v>
      </c>
      <c r="AG1139" s="36" t="str">
        <f>VLOOKUP(First_Validations__2[[#This Row],[CountryReq]],Last_Validations[],COLUMNS($B:N)+1,FALSE)</f>
        <v>SOE quasi-fiscal expenditures (#6.2)</v>
      </c>
      <c r="AH1139" s="36">
        <f>VLOOKUP(First_Validations__2[[#This Row],[CountryReq]],Last_Validations[],COLUMNS($B:O)+1,FALSE)</f>
        <v>0</v>
      </c>
      <c r="AI1139" s="36" t="str">
        <f>VLOOKUP(First_Validations__2[[#This Row],[CountryReq]],Last_Validations[],COLUMNS($B:P)+1,FALSE)</f>
        <v>Not applicable</v>
      </c>
      <c r="AJ1139" s="36" t="str">
        <f>VLOOKUP(First_Validations__2[[#This Row],[CountryReq]],Last_Validations[],COLUMNS($B:Q)+1,FALSE)</f>
        <v>State-participation in the extractive sector is not applicable in the Solomon Islands.</v>
      </c>
      <c r="AK1139" s="36">
        <f>VLOOKUP(First_Validations__2[[#This Row],[CountryReq]],Last_Validations[],COLUMNS($B:R)+1,FALSE)</f>
        <v>0</v>
      </c>
      <c r="AL1139" s="36" t="str">
        <f>VLOOKUP(First_Validations__2[[#This Row],[CountryReq]],Last_Validations[],COLUMNS($B:S)+1,FALSE)</f>
        <v>http://www.sieiti.gov.sb/</v>
      </c>
      <c r="AM1139" s="36" t="str">
        <f>VLOOKUP(First_Validations__2[[#This Row],[CountryReq]],Last_Validations[],COLUMNS($B:T)+1,FALSE)</f>
        <v>https://eiti.org/api/v1.0/score_data/10</v>
      </c>
      <c r="AN1139" s="36" t="str">
        <f>IF(First_Validations__2[[#This Row],[FirstValidation.Country: Year]]=First_Validations__2[[#This Row],[Country: Year]],"First","Second / Last")</f>
        <v>First</v>
      </c>
      <c r="AO1139" s="36">
        <f>IF(AND(First_Validations__2[[#This Row],[FirstValidation.Validation score]]&lt;5,First_Validations__2[[#This Row],[FirstValidation.Validation score]]&gt;1),1,0)</f>
        <v>0</v>
      </c>
      <c r="AP1139" s="36">
        <f>First_Validations__2[[#This Row],[Validation score]]-First_Validations__2[[#This Row],[FirstValidation.Validation score]]</f>
        <v>0</v>
      </c>
      <c r="AQ1139" s="36">
        <f>IF(AND(First_Validations__2[[#This Row],[Corrective action]]=1,First_Validations__2[[#This Row],[Validation score]]&lt;5,First_Validations__2[[#This Row],[Validation score]]&gt;1),1,0)</f>
        <v>0</v>
      </c>
      <c r="AR1139" s="36">
        <f>IF(AND(First_Validations__2[[#This Row],[Corrective action]]=1,OR(First_Validations__2[[#This Row],[Validation score]]&gt;4,First_Validations__2[[#This Row],[Validation score]]&lt;2)),1,0)</f>
        <v>0</v>
      </c>
      <c r="AS11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39" s="36" t="str">
        <f>VLOOKUP(First_Validations__2[[#This Row],[Requirement ('#)]],Requirements[[Requirements]:[Categories2]],2,FALSE)</f>
        <v>Socio-economic contribution</v>
      </c>
    </row>
    <row r="1140" spans="2:46">
      <c r="B1140" s="34" t="s">
        <v>1610</v>
      </c>
      <c r="C1140" s="34">
        <v>1</v>
      </c>
      <c r="D1140" s="34">
        <v>10</v>
      </c>
      <c r="E1140" s="34" t="s">
        <v>289</v>
      </c>
      <c r="F1140" s="34" t="s">
        <v>1611</v>
      </c>
      <c r="G1140" s="34" t="s">
        <v>1610</v>
      </c>
      <c r="H1140" s="34" t="s">
        <v>3503</v>
      </c>
      <c r="I1140" s="34" t="s">
        <v>3504</v>
      </c>
      <c r="J1140" s="34">
        <v>2016</v>
      </c>
      <c r="L1140" s="34" t="s">
        <v>0</v>
      </c>
      <c r="M1140" s="34" t="s">
        <v>1814</v>
      </c>
      <c r="N1140" s="34">
        <v>3</v>
      </c>
      <c r="O1140" s="34" t="s">
        <v>1798</v>
      </c>
      <c r="P1140" s="34" t="s">
        <v>316</v>
      </c>
      <c r="R1140" s="34" t="s">
        <v>1613</v>
      </c>
      <c r="S1140" s="34" t="s">
        <v>1833</v>
      </c>
      <c r="T1140" s="34" t="s">
        <v>3101</v>
      </c>
      <c r="U1140" s="36" t="str">
        <f>VLOOKUP(First_Validations__2[[#This Row],[CountryReq]],Last_Validations[],COLUMNS($B:B)+1,FALSE)</f>
        <v>Solomon Islands: 2016</v>
      </c>
      <c r="V1140" s="36" t="str">
        <f>VLOOKUP(First_Validations__2[[#This Row],[CountryReq]],Last_Validations[],COLUMNS($B:C)+1,FALSE)</f>
        <v>Solomon Islands</v>
      </c>
      <c r="W1140" s="36">
        <f>VLOOKUP(First_Validations__2[[#This Row],[CountryReq]],Last_Validations[],COLUMNS($B:D)+1,FALSE)</f>
        <v>1</v>
      </c>
      <c r="X1140" s="36">
        <f>VLOOKUP(First_Validations__2[[#This Row],[CountryReq]],Last_Validations[],COLUMNS($B:E)+1,FALSE)</f>
        <v>10</v>
      </c>
      <c r="Y1140" s="36" t="str">
        <f>VLOOKUP(First_Validations__2[[#This Row],[CountryReq]],Last_Validations[],COLUMNS($B:F)+1,FALSE)</f>
        <v>Solomon Islands: 2016</v>
      </c>
      <c r="Z1140" s="36" t="str">
        <f>VLOOKUP(First_Validations__2[[#This Row],[CountryReq]],Last_Validations[],COLUMNS($B:G)+1,FALSE)</f>
        <v>SLB</v>
      </c>
      <c r="AA1140" s="36" t="str">
        <f>VLOOKUP(First_Validations__2[[#This Row],[CountryReq]],Last_Validations[],COLUMNS($B:H)+1,FALSE)</f>
        <v>Solomon Islands</v>
      </c>
      <c r="AB1140" s="36" t="str">
        <f>VLOOKUP(First_Validations__2[[#This Row],[CountryReq]],Last_Validations[],COLUMNS($B:I)+1,FALSE)</f>
        <v>https://eiti.org/board-decision/2017-12</v>
      </c>
      <c r="AC1140" s="36" t="str">
        <f>VLOOKUP(First_Validations__2[[#This Row],[CountryReq]],Last_Validations[],COLUMNS($B:J)+1,FALSE)</f>
        <v>https://eiti.org/document/validation-solomon-islands-2016-reports</v>
      </c>
      <c r="AD1140" s="36">
        <f>VLOOKUP(First_Validations__2[[#This Row],[CountryReq]],Last_Validations[],COLUMNS($B:K)+1,FALSE)</f>
        <v>2016</v>
      </c>
      <c r="AE1140" s="36">
        <f>VLOOKUP(First_Validations__2[[#This Row],[CountryReq]],Last_Validations[],COLUMNS($B:L)+1,FALSE)</f>
        <v>0</v>
      </c>
      <c r="AF1140" s="36" t="str">
        <f>VLOOKUP(First_Validations__2[[#This Row],[CountryReq]],Last_Validations[],COLUMNS($B:M)+1,FALSE)</f>
        <v>Other</v>
      </c>
      <c r="AG1140" s="36" t="str">
        <f>VLOOKUP(First_Validations__2[[#This Row],[CountryReq]],Last_Validations[],COLUMNS($B:N)+1,FALSE)</f>
        <v>Mandatory social expenditures (#6.1)</v>
      </c>
      <c r="AH1140" s="36">
        <f>VLOOKUP(First_Validations__2[[#This Row],[CountryReq]],Last_Validations[],COLUMNS($B:O)+1,FALSE)</f>
        <v>3</v>
      </c>
      <c r="AI1140" s="36" t="str">
        <f>VLOOKUP(First_Validations__2[[#This Row],[CountryReq]],Last_Validations[],COLUMNS($B:P)+1,FALSE)</f>
        <v>Inadequate progress</v>
      </c>
      <c r="AJ1140" s="36" t="str">
        <f>VLOOKUP(First_Validations__2[[#This Row],[CountryReq]],Last_Validations[],COLUMNS($B:Q)+1,FALSE)</f>
        <v>None of the EITI Reports clarify whether mandatory social expenditures exist in the Solomon Islands. Even though stakeholder consultations confirm that these exist,  there is no indication that the SIEINSG has agreed an approach to mandatory versus discretionary social expenditures.</v>
      </c>
      <c r="AK1140" s="36">
        <f>VLOOKUP(First_Validations__2[[#This Row],[CountryReq]],Last_Validations[],COLUMNS($B:R)+1,FALSE)</f>
        <v>0</v>
      </c>
      <c r="AL1140" s="36" t="str">
        <f>VLOOKUP(First_Validations__2[[#This Row],[CountryReq]],Last_Validations[],COLUMNS($B:S)+1,FALSE)</f>
        <v>http://www.sieiti.gov.sb/</v>
      </c>
      <c r="AM1140" s="36" t="str">
        <f>VLOOKUP(First_Validations__2[[#This Row],[CountryReq]],Last_Validations[],COLUMNS($B:T)+1,FALSE)</f>
        <v>https://eiti.org/api/v1.0/score_data/10</v>
      </c>
      <c r="AN1140" s="36" t="str">
        <f>IF(First_Validations__2[[#This Row],[FirstValidation.Country: Year]]=First_Validations__2[[#This Row],[Country: Year]],"First","Second / Last")</f>
        <v>First</v>
      </c>
      <c r="AO1140" s="36">
        <f>IF(AND(First_Validations__2[[#This Row],[FirstValidation.Validation score]]&lt;5,First_Validations__2[[#This Row],[FirstValidation.Validation score]]&gt;1),1,0)</f>
        <v>1</v>
      </c>
      <c r="AP1140" s="36">
        <f>First_Validations__2[[#This Row],[Validation score]]-First_Validations__2[[#This Row],[FirstValidation.Validation score]]</f>
        <v>0</v>
      </c>
      <c r="AQ1140" s="36">
        <f>IF(AND(First_Validations__2[[#This Row],[Corrective action]]=1,First_Validations__2[[#This Row],[Validation score]]&lt;5,First_Validations__2[[#This Row],[Validation score]]&gt;1),1,0)</f>
        <v>1</v>
      </c>
      <c r="AR1140" s="36">
        <f>IF(AND(First_Validations__2[[#This Row],[Corrective action]]=1,OR(First_Validations__2[[#This Row],[Validation score]]&gt;4,First_Validations__2[[#This Row],[Validation score]]&lt;2)),1,0)</f>
        <v>0</v>
      </c>
      <c r="AS11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0" s="36" t="str">
        <f>VLOOKUP(First_Validations__2[[#This Row],[Requirement ('#)]],Requirements[[Requirements]:[Categories2]],2,FALSE)</f>
        <v>Socio-economic contribution</v>
      </c>
    </row>
    <row r="1141" spans="2:46">
      <c r="B1141" s="34" t="s">
        <v>1610</v>
      </c>
      <c r="C1141" s="34">
        <v>1</v>
      </c>
      <c r="D1141" s="34">
        <v>10</v>
      </c>
      <c r="E1141" s="34" t="s">
        <v>289</v>
      </c>
      <c r="F1141" s="34" t="s">
        <v>1611</v>
      </c>
      <c r="G1141" s="34" t="s">
        <v>1610</v>
      </c>
      <c r="H1141" s="34" t="s">
        <v>3503</v>
      </c>
      <c r="I1141" s="34" t="s">
        <v>3504</v>
      </c>
      <c r="J1141" s="34">
        <v>2016</v>
      </c>
      <c r="L1141" s="34" t="s">
        <v>0</v>
      </c>
      <c r="M1141" s="34" t="s">
        <v>1818</v>
      </c>
      <c r="N1141" s="34">
        <v>5</v>
      </c>
      <c r="O1141" s="34" t="s">
        <v>1768</v>
      </c>
      <c r="P1141" s="34" t="s">
        <v>319</v>
      </c>
      <c r="R1141" s="34" t="s">
        <v>1613</v>
      </c>
      <c r="S1141" s="34" t="s">
        <v>1833</v>
      </c>
      <c r="T1141" s="34" t="s">
        <v>3109</v>
      </c>
      <c r="U1141" s="36" t="str">
        <f>VLOOKUP(First_Validations__2[[#This Row],[CountryReq]],Last_Validations[],COLUMNS($B:B)+1,FALSE)</f>
        <v>Solomon Islands: 2016</v>
      </c>
      <c r="V1141" s="36" t="str">
        <f>VLOOKUP(First_Validations__2[[#This Row],[CountryReq]],Last_Validations[],COLUMNS($B:C)+1,FALSE)</f>
        <v>Solomon Islands</v>
      </c>
      <c r="W1141" s="36">
        <f>VLOOKUP(First_Validations__2[[#This Row],[CountryReq]],Last_Validations[],COLUMNS($B:D)+1,FALSE)</f>
        <v>1</v>
      </c>
      <c r="X1141" s="36">
        <f>VLOOKUP(First_Validations__2[[#This Row],[CountryReq]],Last_Validations[],COLUMNS($B:E)+1,FALSE)</f>
        <v>10</v>
      </c>
      <c r="Y1141" s="36" t="str">
        <f>VLOOKUP(First_Validations__2[[#This Row],[CountryReq]],Last_Validations[],COLUMNS($B:F)+1,FALSE)</f>
        <v>Solomon Islands: 2016</v>
      </c>
      <c r="Z1141" s="36" t="str">
        <f>VLOOKUP(First_Validations__2[[#This Row],[CountryReq]],Last_Validations[],COLUMNS($B:G)+1,FALSE)</f>
        <v>SLB</v>
      </c>
      <c r="AA1141" s="36" t="str">
        <f>VLOOKUP(First_Validations__2[[#This Row],[CountryReq]],Last_Validations[],COLUMNS($B:H)+1,FALSE)</f>
        <v>Solomon Islands</v>
      </c>
      <c r="AB1141" s="36" t="str">
        <f>VLOOKUP(First_Validations__2[[#This Row],[CountryReq]],Last_Validations[],COLUMNS($B:I)+1,FALSE)</f>
        <v>https://eiti.org/board-decision/2017-12</v>
      </c>
      <c r="AC1141" s="36" t="str">
        <f>VLOOKUP(First_Validations__2[[#This Row],[CountryReq]],Last_Validations[],COLUMNS($B:J)+1,FALSE)</f>
        <v>https://eiti.org/document/validation-solomon-islands-2016-reports</v>
      </c>
      <c r="AD1141" s="36">
        <f>VLOOKUP(First_Validations__2[[#This Row],[CountryReq]],Last_Validations[],COLUMNS($B:K)+1,FALSE)</f>
        <v>2016</v>
      </c>
      <c r="AE1141" s="36">
        <f>VLOOKUP(First_Validations__2[[#This Row],[CountryReq]],Last_Validations[],COLUMNS($B:L)+1,FALSE)</f>
        <v>0</v>
      </c>
      <c r="AF1141" s="36" t="str">
        <f>VLOOKUP(First_Validations__2[[#This Row],[CountryReq]],Last_Validations[],COLUMNS($B:M)+1,FALSE)</f>
        <v>Other</v>
      </c>
      <c r="AG1141" s="36" t="str">
        <f>VLOOKUP(First_Validations__2[[#This Row],[CountryReq]],Last_Validations[],COLUMNS($B:N)+1,FALSE)</f>
        <v>Public debate (#7.1)</v>
      </c>
      <c r="AH1141" s="36">
        <f>VLOOKUP(First_Validations__2[[#This Row],[CountryReq]],Last_Validations[],COLUMNS($B:O)+1,FALSE)</f>
        <v>5</v>
      </c>
      <c r="AI1141" s="36" t="str">
        <f>VLOOKUP(First_Validations__2[[#This Row],[CountryReq]],Last_Validations[],COLUMNS($B:P)+1,FALSE)</f>
        <v>Satisfactory progress</v>
      </c>
      <c r="AJ1141" s="36" t="str">
        <f>VLOOKUP(First_Validations__2[[#This Row],[CountryReq]],Last_Validations[],COLUMNS($B:Q)+1,FALSE)</f>
        <v>The multi-stakeholder group has taken steps to ensure that the EITI Report is comprehensible, actively promoted and publicly accessible. Through the organisation of dissemination events in the regions, the multi-stakeholder group has ensured that the EITI has also contributed to public debate even if the discussion of the findings of the EITI reports remains limited.</v>
      </c>
      <c r="AK1141" s="36">
        <f>VLOOKUP(First_Validations__2[[#This Row],[CountryReq]],Last_Validations[],COLUMNS($B:R)+1,FALSE)</f>
        <v>0</v>
      </c>
      <c r="AL1141" s="36" t="str">
        <f>VLOOKUP(First_Validations__2[[#This Row],[CountryReq]],Last_Validations[],COLUMNS($B:S)+1,FALSE)</f>
        <v>http://www.sieiti.gov.sb/</v>
      </c>
      <c r="AM1141" s="36" t="str">
        <f>VLOOKUP(First_Validations__2[[#This Row],[CountryReq]],Last_Validations[],COLUMNS($B:T)+1,FALSE)</f>
        <v>https://eiti.org/api/v1.0/score_data/10</v>
      </c>
      <c r="AN1141" s="36" t="str">
        <f>IF(First_Validations__2[[#This Row],[FirstValidation.Country: Year]]=First_Validations__2[[#This Row],[Country: Year]],"First","Second / Last")</f>
        <v>First</v>
      </c>
      <c r="AO1141" s="36">
        <f>IF(AND(First_Validations__2[[#This Row],[FirstValidation.Validation score]]&lt;5,First_Validations__2[[#This Row],[FirstValidation.Validation score]]&gt;1),1,0)</f>
        <v>0</v>
      </c>
      <c r="AP1141" s="36">
        <f>First_Validations__2[[#This Row],[Validation score]]-First_Validations__2[[#This Row],[FirstValidation.Validation score]]</f>
        <v>0</v>
      </c>
      <c r="AQ1141" s="36">
        <f>IF(AND(First_Validations__2[[#This Row],[Corrective action]]=1,First_Validations__2[[#This Row],[Validation score]]&lt;5,First_Validations__2[[#This Row],[Validation score]]&gt;1),1,0)</f>
        <v>0</v>
      </c>
      <c r="AR1141" s="36">
        <f>IF(AND(First_Validations__2[[#This Row],[Corrective action]]=1,OR(First_Validations__2[[#This Row],[Validation score]]&gt;4,First_Validations__2[[#This Row],[Validation score]]&lt;2)),1,0)</f>
        <v>0</v>
      </c>
      <c r="AS11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1" s="36" t="str">
        <f>VLOOKUP(First_Validations__2[[#This Row],[Requirement ('#)]],Requirements[[Requirements]:[Categories2]],2,FALSE)</f>
        <v>Outcomes and impact</v>
      </c>
    </row>
    <row r="1142" spans="2:46">
      <c r="B1142" s="34" t="s">
        <v>1610</v>
      </c>
      <c r="C1142" s="34">
        <v>1</v>
      </c>
      <c r="D1142" s="34">
        <v>10</v>
      </c>
      <c r="E1142" s="34" t="s">
        <v>289</v>
      </c>
      <c r="F1142" s="34" t="s">
        <v>1611</v>
      </c>
      <c r="G1142" s="34" t="s">
        <v>1610</v>
      </c>
      <c r="H1142" s="34" t="s">
        <v>3503</v>
      </c>
      <c r="I1142" s="34" t="s">
        <v>3504</v>
      </c>
      <c r="J1142" s="34">
        <v>2016</v>
      </c>
      <c r="L1142" s="34" t="s">
        <v>0</v>
      </c>
      <c r="M1142" s="34" t="s">
        <v>1816</v>
      </c>
      <c r="N1142" s="34">
        <v>4</v>
      </c>
      <c r="O1142" s="34" t="s">
        <v>1767</v>
      </c>
      <c r="P1142" s="34" t="s">
        <v>318</v>
      </c>
      <c r="R1142" s="34" t="s">
        <v>1613</v>
      </c>
      <c r="S1142" s="34" t="s">
        <v>1833</v>
      </c>
      <c r="T1142" s="34" t="s">
        <v>3106</v>
      </c>
      <c r="U1142" s="36" t="str">
        <f>VLOOKUP(First_Validations__2[[#This Row],[CountryReq]],Last_Validations[],COLUMNS($B:B)+1,FALSE)</f>
        <v>Solomon Islands: 2016</v>
      </c>
      <c r="V1142" s="36" t="str">
        <f>VLOOKUP(First_Validations__2[[#This Row],[CountryReq]],Last_Validations[],COLUMNS($B:C)+1,FALSE)</f>
        <v>Solomon Islands</v>
      </c>
      <c r="W1142" s="36">
        <f>VLOOKUP(First_Validations__2[[#This Row],[CountryReq]],Last_Validations[],COLUMNS($B:D)+1,FALSE)</f>
        <v>1</v>
      </c>
      <c r="X1142" s="36">
        <f>VLOOKUP(First_Validations__2[[#This Row],[CountryReq]],Last_Validations[],COLUMNS($B:E)+1,FALSE)</f>
        <v>10</v>
      </c>
      <c r="Y1142" s="36" t="str">
        <f>VLOOKUP(First_Validations__2[[#This Row],[CountryReq]],Last_Validations[],COLUMNS($B:F)+1,FALSE)</f>
        <v>Solomon Islands: 2016</v>
      </c>
      <c r="Z1142" s="36" t="str">
        <f>VLOOKUP(First_Validations__2[[#This Row],[CountryReq]],Last_Validations[],COLUMNS($B:G)+1,FALSE)</f>
        <v>SLB</v>
      </c>
      <c r="AA1142" s="36" t="str">
        <f>VLOOKUP(First_Validations__2[[#This Row],[CountryReq]],Last_Validations[],COLUMNS($B:H)+1,FALSE)</f>
        <v>Solomon Islands</v>
      </c>
      <c r="AB1142" s="36" t="str">
        <f>VLOOKUP(First_Validations__2[[#This Row],[CountryReq]],Last_Validations[],COLUMNS($B:I)+1,FALSE)</f>
        <v>https://eiti.org/board-decision/2017-12</v>
      </c>
      <c r="AC1142" s="36" t="str">
        <f>VLOOKUP(First_Validations__2[[#This Row],[CountryReq]],Last_Validations[],COLUMNS($B:J)+1,FALSE)</f>
        <v>https://eiti.org/document/validation-solomon-islands-2016-reports</v>
      </c>
      <c r="AD1142" s="36">
        <f>VLOOKUP(First_Validations__2[[#This Row],[CountryReq]],Last_Validations[],COLUMNS($B:K)+1,FALSE)</f>
        <v>2016</v>
      </c>
      <c r="AE1142" s="36">
        <f>VLOOKUP(First_Validations__2[[#This Row],[CountryReq]],Last_Validations[],COLUMNS($B:L)+1,FALSE)</f>
        <v>0</v>
      </c>
      <c r="AF1142" s="36" t="str">
        <f>VLOOKUP(First_Validations__2[[#This Row],[CountryReq]],Last_Validations[],COLUMNS($B:M)+1,FALSE)</f>
        <v>Other</v>
      </c>
      <c r="AG1142" s="36" t="str">
        <f>VLOOKUP(First_Validations__2[[#This Row],[CountryReq]],Last_Validations[],COLUMNS($B:N)+1,FALSE)</f>
        <v>Economic contribution (#6.3)</v>
      </c>
      <c r="AH1142" s="36">
        <f>VLOOKUP(First_Validations__2[[#This Row],[CountryReq]],Last_Validations[],COLUMNS($B:O)+1,FALSE)</f>
        <v>4</v>
      </c>
      <c r="AI1142" s="36" t="str">
        <f>VLOOKUP(First_Validations__2[[#This Row],[CountryReq]],Last_Validations[],COLUMNS($B:P)+1,FALSE)</f>
        <v>Meaningful progress</v>
      </c>
      <c r="AJ1142" s="36" t="str">
        <f>VLOOKUP(First_Validations__2[[#This Row],[CountryReq]],Last_Validations[],COLUMNS($B:Q)+1,FALSE)</f>
        <v>Most of the data on the contribution to the economy has been provided, however estimates of informal sector activity is missing.</v>
      </c>
      <c r="AK1142" s="36">
        <f>VLOOKUP(First_Validations__2[[#This Row],[CountryReq]],Last_Validations[],COLUMNS($B:R)+1,FALSE)</f>
        <v>0</v>
      </c>
      <c r="AL1142" s="36" t="str">
        <f>VLOOKUP(First_Validations__2[[#This Row],[CountryReq]],Last_Validations[],COLUMNS($B:S)+1,FALSE)</f>
        <v>http://www.sieiti.gov.sb/</v>
      </c>
      <c r="AM1142" s="36" t="str">
        <f>VLOOKUP(First_Validations__2[[#This Row],[CountryReq]],Last_Validations[],COLUMNS($B:T)+1,FALSE)</f>
        <v>https://eiti.org/api/v1.0/score_data/10</v>
      </c>
      <c r="AN1142" s="36" t="str">
        <f>IF(First_Validations__2[[#This Row],[FirstValidation.Country: Year]]=First_Validations__2[[#This Row],[Country: Year]],"First","Second / Last")</f>
        <v>First</v>
      </c>
      <c r="AO1142" s="36">
        <f>IF(AND(First_Validations__2[[#This Row],[FirstValidation.Validation score]]&lt;5,First_Validations__2[[#This Row],[FirstValidation.Validation score]]&gt;1),1,0)</f>
        <v>1</v>
      </c>
      <c r="AP1142" s="36">
        <f>First_Validations__2[[#This Row],[Validation score]]-First_Validations__2[[#This Row],[FirstValidation.Validation score]]</f>
        <v>0</v>
      </c>
      <c r="AQ1142" s="36">
        <f>IF(AND(First_Validations__2[[#This Row],[Corrective action]]=1,First_Validations__2[[#This Row],[Validation score]]&lt;5,First_Validations__2[[#This Row],[Validation score]]&gt;1),1,0)</f>
        <v>1</v>
      </c>
      <c r="AR1142" s="36">
        <f>IF(AND(First_Validations__2[[#This Row],[Corrective action]]=1,OR(First_Validations__2[[#This Row],[Validation score]]&gt;4,First_Validations__2[[#This Row],[Validation score]]&lt;2)),1,0)</f>
        <v>0</v>
      </c>
      <c r="AS11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2" s="36" t="str">
        <f>VLOOKUP(First_Validations__2[[#This Row],[Requirement ('#)]],Requirements[[Requirements]:[Categories2]],2,FALSE)</f>
        <v>Socio-economic contribution</v>
      </c>
    </row>
    <row r="1143" spans="2:46">
      <c r="B1143" s="34" t="s">
        <v>1610</v>
      </c>
      <c r="C1143" s="34">
        <v>1</v>
      </c>
      <c r="D1143" s="34">
        <v>10</v>
      </c>
      <c r="E1143" s="34" t="s">
        <v>289</v>
      </c>
      <c r="F1143" s="34" t="s">
        <v>1611</v>
      </c>
      <c r="G1143" s="34" t="s">
        <v>1610</v>
      </c>
      <c r="H1143" s="34" t="s">
        <v>3503</v>
      </c>
      <c r="I1143" s="34" t="s">
        <v>3504</v>
      </c>
      <c r="J1143" s="34">
        <v>2016</v>
      </c>
      <c r="L1143" s="34" t="s">
        <v>0</v>
      </c>
      <c r="M1143" s="34" t="s">
        <v>1793</v>
      </c>
      <c r="N1143" s="34">
        <v>3</v>
      </c>
      <c r="O1143" s="34" t="s">
        <v>1798</v>
      </c>
      <c r="P1143" s="34" t="s">
        <v>297</v>
      </c>
      <c r="R1143" s="34" t="s">
        <v>1613</v>
      </c>
      <c r="S1143" s="34" t="s">
        <v>1833</v>
      </c>
      <c r="T1143" s="34" t="s">
        <v>3113</v>
      </c>
      <c r="U1143" s="36" t="str">
        <f>VLOOKUP(First_Validations__2[[#This Row],[CountryReq]],Last_Validations[],COLUMNS($B:B)+1,FALSE)</f>
        <v>Solomon Islands: 2016</v>
      </c>
      <c r="V1143" s="36" t="str">
        <f>VLOOKUP(First_Validations__2[[#This Row],[CountryReq]],Last_Validations[],COLUMNS($B:C)+1,FALSE)</f>
        <v>Solomon Islands</v>
      </c>
      <c r="W1143" s="36">
        <f>VLOOKUP(First_Validations__2[[#This Row],[CountryReq]],Last_Validations[],COLUMNS($B:D)+1,FALSE)</f>
        <v>1</v>
      </c>
      <c r="X1143" s="36">
        <f>VLOOKUP(First_Validations__2[[#This Row],[CountryReq]],Last_Validations[],COLUMNS($B:E)+1,FALSE)</f>
        <v>10</v>
      </c>
      <c r="Y1143" s="36" t="str">
        <f>VLOOKUP(First_Validations__2[[#This Row],[CountryReq]],Last_Validations[],COLUMNS($B:F)+1,FALSE)</f>
        <v>Solomon Islands: 2016</v>
      </c>
      <c r="Z1143" s="36" t="str">
        <f>VLOOKUP(First_Validations__2[[#This Row],[CountryReq]],Last_Validations[],COLUMNS($B:G)+1,FALSE)</f>
        <v>SLB</v>
      </c>
      <c r="AA1143" s="36" t="str">
        <f>VLOOKUP(First_Validations__2[[#This Row],[CountryReq]],Last_Validations[],COLUMNS($B:H)+1,FALSE)</f>
        <v>Solomon Islands</v>
      </c>
      <c r="AB1143" s="36" t="str">
        <f>VLOOKUP(First_Validations__2[[#This Row],[CountryReq]],Last_Validations[],COLUMNS($B:I)+1,FALSE)</f>
        <v>https://eiti.org/board-decision/2017-12</v>
      </c>
      <c r="AC1143" s="36" t="str">
        <f>VLOOKUP(First_Validations__2[[#This Row],[CountryReq]],Last_Validations[],COLUMNS($B:J)+1,FALSE)</f>
        <v>https://eiti.org/document/validation-solomon-islands-2016-reports</v>
      </c>
      <c r="AD1143" s="36">
        <f>VLOOKUP(First_Validations__2[[#This Row],[CountryReq]],Last_Validations[],COLUMNS($B:K)+1,FALSE)</f>
        <v>2016</v>
      </c>
      <c r="AE1143" s="36">
        <f>VLOOKUP(First_Validations__2[[#This Row],[CountryReq]],Last_Validations[],COLUMNS($B:L)+1,FALSE)</f>
        <v>0</v>
      </c>
      <c r="AF1143" s="36" t="str">
        <f>VLOOKUP(First_Validations__2[[#This Row],[CountryReq]],Last_Validations[],COLUMNS($B:M)+1,FALSE)</f>
        <v>Other</v>
      </c>
      <c r="AG1143" s="36" t="str">
        <f>VLOOKUP(First_Validations__2[[#This Row],[CountryReq]],Last_Validations[],COLUMNS($B:N)+1,FALSE)</f>
        <v>License register (#2.3)</v>
      </c>
      <c r="AH1143" s="36">
        <f>VLOOKUP(First_Validations__2[[#This Row],[CountryReq]],Last_Validations[],COLUMNS($B:O)+1,FALSE)</f>
        <v>3</v>
      </c>
      <c r="AI1143" s="36" t="str">
        <f>VLOOKUP(First_Validations__2[[#This Row],[CountryReq]],Last_Validations[],COLUMNS($B:P)+1,FALSE)</f>
        <v>Inadequate progress</v>
      </c>
      <c r="AJ1143" s="36" t="str">
        <f>VLOOKUP(First_Validations__2[[#This Row],[CountryReq]],Last_Validations[],COLUMNS($B:Q)+1,FALSE)</f>
        <v>There is no license holder information in the 2014 EITI Report and no information on coordinates, area and dates of application. A license register has been disclosed in the 2013 Report, but information about coordinates of the license area and date of application for the license is missing for all licenses.</v>
      </c>
      <c r="AK1143" s="36">
        <f>VLOOKUP(First_Validations__2[[#This Row],[CountryReq]],Last_Validations[],COLUMNS($B:R)+1,FALSE)</f>
        <v>0</v>
      </c>
      <c r="AL1143" s="36" t="str">
        <f>VLOOKUP(First_Validations__2[[#This Row],[CountryReq]],Last_Validations[],COLUMNS($B:S)+1,FALSE)</f>
        <v>http://www.sieiti.gov.sb/</v>
      </c>
      <c r="AM1143" s="36" t="str">
        <f>VLOOKUP(First_Validations__2[[#This Row],[CountryReq]],Last_Validations[],COLUMNS($B:T)+1,FALSE)</f>
        <v>https://eiti.org/api/v1.0/score_data/10</v>
      </c>
      <c r="AN1143" s="36" t="str">
        <f>IF(First_Validations__2[[#This Row],[FirstValidation.Country: Year]]=First_Validations__2[[#This Row],[Country: Year]],"First","Second / Last")</f>
        <v>First</v>
      </c>
      <c r="AO1143" s="36">
        <f>IF(AND(First_Validations__2[[#This Row],[FirstValidation.Validation score]]&lt;5,First_Validations__2[[#This Row],[FirstValidation.Validation score]]&gt;1),1,0)</f>
        <v>1</v>
      </c>
      <c r="AP1143" s="36">
        <f>First_Validations__2[[#This Row],[Validation score]]-First_Validations__2[[#This Row],[FirstValidation.Validation score]]</f>
        <v>0</v>
      </c>
      <c r="AQ1143" s="36">
        <f>IF(AND(First_Validations__2[[#This Row],[Corrective action]]=1,First_Validations__2[[#This Row],[Validation score]]&lt;5,First_Validations__2[[#This Row],[Validation score]]&gt;1),1,0)</f>
        <v>1</v>
      </c>
      <c r="AR1143" s="36">
        <f>IF(AND(First_Validations__2[[#This Row],[Corrective action]]=1,OR(First_Validations__2[[#This Row],[Validation score]]&gt;4,First_Validations__2[[#This Row],[Validation score]]&lt;2)),1,0)</f>
        <v>0</v>
      </c>
      <c r="AS11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3" s="36" t="str">
        <f>VLOOKUP(First_Validations__2[[#This Row],[Requirement ('#)]],Requirements[[Requirements]:[Categories2]],2,FALSE)</f>
        <v>Licenses and contracts</v>
      </c>
    </row>
    <row r="1144" spans="2:46">
      <c r="B1144" s="34" t="s">
        <v>1610</v>
      </c>
      <c r="C1144" s="34">
        <v>1</v>
      </c>
      <c r="D1144" s="34">
        <v>10</v>
      </c>
      <c r="E1144" s="34" t="s">
        <v>289</v>
      </c>
      <c r="F1144" s="34" t="s">
        <v>1611</v>
      </c>
      <c r="G1144" s="34" t="s">
        <v>1610</v>
      </c>
      <c r="H1144" s="34" t="s">
        <v>3503</v>
      </c>
      <c r="I1144" s="34" t="s">
        <v>3504</v>
      </c>
      <c r="J1144" s="34">
        <v>2016</v>
      </c>
      <c r="L1144" s="34" t="s">
        <v>0</v>
      </c>
      <c r="M1144" s="34" t="s">
        <v>1792</v>
      </c>
      <c r="N1144" s="34">
        <v>2</v>
      </c>
      <c r="O1144" s="34" t="s">
        <v>1829</v>
      </c>
      <c r="P1144" s="34" t="s">
        <v>296</v>
      </c>
      <c r="R1144" s="34" t="s">
        <v>1613</v>
      </c>
      <c r="S1144" s="34" t="s">
        <v>1833</v>
      </c>
      <c r="T1144" s="34" t="s">
        <v>3110</v>
      </c>
      <c r="U1144" s="36" t="str">
        <f>VLOOKUP(First_Validations__2[[#This Row],[CountryReq]],Last_Validations[],COLUMNS($B:B)+1,FALSE)</f>
        <v>Solomon Islands: 2016</v>
      </c>
      <c r="V1144" s="36" t="str">
        <f>VLOOKUP(First_Validations__2[[#This Row],[CountryReq]],Last_Validations[],COLUMNS($B:C)+1,FALSE)</f>
        <v>Solomon Islands</v>
      </c>
      <c r="W1144" s="36">
        <f>VLOOKUP(First_Validations__2[[#This Row],[CountryReq]],Last_Validations[],COLUMNS($B:D)+1,FALSE)</f>
        <v>1</v>
      </c>
      <c r="X1144" s="36">
        <f>VLOOKUP(First_Validations__2[[#This Row],[CountryReq]],Last_Validations[],COLUMNS($B:E)+1,FALSE)</f>
        <v>10</v>
      </c>
      <c r="Y1144" s="36" t="str">
        <f>VLOOKUP(First_Validations__2[[#This Row],[CountryReq]],Last_Validations[],COLUMNS($B:F)+1,FALSE)</f>
        <v>Solomon Islands: 2016</v>
      </c>
      <c r="Z1144" s="36" t="str">
        <f>VLOOKUP(First_Validations__2[[#This Row],[CountryReq]],Last_Validations[],COLUMNS($B:G)+1,FALSE)</f>
        <v>SLB</v>
      </c>
      <c r="AA1144" s="36" t="str">
        <f>VLOOKUP(First_Validations__2[[#This Row],[CountryReq]],Last_Validations[],COLUMNS($B:H)+1,FALSE)</f>
        <v>Solomon Islands</v>
      </c>
      <c r="AB1144" s="36" t="str">
        <f>VLOOKUP(First_Validations__2[[#This Row],[CountryReq]],Last_Validations[],COLUMNS($B:I)+1,FALSE)</f>
        <v>https://eiti.org/board-decision/2017-12</v>
      </c>
      <c r="AC1144" s="36" t="str">
        <f>VLOOKUP(First_Validations__2[[#This Row],[CountryReq]],Last_Validations[],COLUMNS($B:J)+1,FALSE)</f>
        <v>https://eiti.org/document/validation-solomon-islands-2016-reports</v>
      </c>
      <c r="AD1144" s="36">
        <f>VLOOKUP(First_Validations__2[[#This Row],[CountryReq]],Last_Validations[],COLUMNS($B:K)+1,FALSE)</f>
        <v>2016</v>
      </c>
      <c r="AE1144" s="36">
        <f>VLOOKUP(First_Validations__2[[#This Row],[CountryReq]],Last_Validations[],COLUMNS($B:L)+1,FALSE)</f>
        <v>0</v>
      </c>
      <c r="AF1144" s="36" t="str">
        <f>VLOOKUP(First_Validations__2[[#This Row],[CountryReq]],Last_Validations[],COLUMNS($B:M)+1,FALSE)</f>
        <v>Other</v>
      </c>
      <c r="AG1144" s="36" t="str">
        <f>VLOOKUP(First_Validations__2[[#This Row],[CountryReq]],Last_Validations[],COLUMNS($B:N)+1,FALSE)</f>
        <v>License allocations (#2.2)</v>
      </c>
      <c r="AH1144" s="36">
        <f>VLOOKUP(First_Validations__2[[#This Row],[CountryReq]],Last_Validations[],COLUMNS($B:O)+1,FALSE)</f>
        <v>2</v>
      </c>
      <c r="AI1144" s="36" t="str">
        <f>VLOOKUP(First_Validations__2[[#This Row],[CountryReq]],Last_Validations[],COLUMNS($B:P)+1,FALSE)</f>
        <v>No progress</v>
      </c>
      <c r="AJ1144" s="36" t="str">
        <f>VLOOKUP(First_Validations__2[[#This Row],[CountryReq]],Last_Validations[],COLUMNS($B:Q)+1,FALSE)</f>
        <v>Several licenses were allocated in 2013 and one license was granted in 2014. The latest EITI Report does not disclose the details of each license award as required by the EITI Standard, but highlights significant gaps in the licensing procedures.</v>
      </c>
      <c r="AK1144" s="36">
        <f>VLOOKUP(First_Validations__2[[#This Row],[CountryReq]],Last_Validations[],COLUMNS($B:R)+1,FALSE)</f>
        <v>0</v>
      </c>
      <c r="AL1144" s="36" t="str">
        <f>VLOOKUP(First_Validations__2[[#This Row],[CountryReq]],Last_Validations[],COLUMNS($B:S)+1,FALSE)</f>
        <v>http://www.sieiti.gov.sb/</v>
      </c>
      <c r="AM1144" s="36" t="str">
        <f>VLOOKUP(First_Validations__2[[#This Row],[CountryReq]],Last_Validations[],COLUMNS($B:T)+1,FALSE)</f>
        <v>https://eiti.org/api/v1.0/score_data/10</v>
      </c>
      <c r="AN1144" s="36" t="str">
        <f>IF(First_Validations__2[[#This Row],[FirstValidation.Country: Year]]=First_Validations__2[[#This Row],[Country: Year]],"First","Second / Last")</f>
        <v>First</v>
      </c>
      <c r="AO1144" s="36">
        <f>IF(AND(First_Validations__2[[#This Row],[FirstValidation.Validation score]]&lt;5,First_Validations__2[[#This Row],[FirstValidation.Validation score]]&gt;1),1,0)</f>
        <v>1</v>
      </c>
      <c r="AP1144" s="36">
        <f>First_Validations__2[[#This Row],[Validation score]]-First_Validations__2[[#This Row],[FirstValidation.Validation score]]</f>
        <v>0</v>
      </c>
      <c r="AQ1144" s="36">
        <f>IF(AND(First_Validations__2[[#This Row],[Corrective action]]=1,First_Validations__2[[#This Row],[Validation score]]&lt;5,First_Validations__2[[#This Row],[Validation score]]&gt;1),1,0)</f>
        <v>1</v>
      </c>
      <c r="AR1144" s="36">
        <f>IF(AND(First_Validations__2[[#This Row],[Corrective action]]=1,OR(First_Validations__2[[#This Row],[Validation score]]&gt;4,First_Validations__2[[#This Row],[Validation score]]&lt;2)),1,0)</f>
        <v>0</v>
      </c>
      <c r="AS11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4" s="36" t="str">
        <f>VLOOKUP(First_Validations__2[[#This Row],[Requirement ('#)]],Requirements[[Requirements]:[Categories2]],2,FALSE)</f>
        <v>Licenses and contracts</v>
      </c>
    </row>
    <row r="1145" spans="2:46">
      <c r="B1145" s="34" t="s">
        <v>1610</v>
      </c>
      <c r="C1145" s="34">
        <v>1</v>
      </c>
      <c r="D1145" s="34">
        <v>10</v>
      </c>
      <c r="E1145" s="34" t="s">
        <v>289</v>
      </c>
      <c r="F1145" s="34" t="s">
        <v>1611</v>
      </c>
      <c r="G1145" s="34" t="s">
        <v>1610</v>
      </c>
      <c r="H1145" s="34" t="s">
        <v>3503</v>
      </c>
      <c r="I1145" s="34" t="s">
        <v>3504</v>
      </c>
      <c r="J1145" s="34">
        <v>2016</v>
      </c>
      <c r="L1145" s="34" t="s">
        <v>0</v>
      </c>
      <c r="M1145" s="34" t="s">
        <v>1795</v>
      </c>
      <c r="N1145" s="34">
        <v>1</v>
      </c>
      <c r="O1145" s="34" t="s">
        <v>1796</v>
      </c>
      <c r="P1145" s="34" t="s">
        <v>299</v>
      </c>
      <c r="R1145" s="34" t="s">
        <v>1613</v>
      </c>
      <c r="S1145" s="34" t="s">
        <v>1833</v>
      </c>
      <c r="T1145" s="34" t="s">
        <v>3118</v>
      </c>
      <c r="U1145" s="36" t="str">
        <f>VLOOKUP(First_Validations__2[[#This Row],[CountryReq]],Last_Validations[],COLUMNS($B:B)+1,FALSE)</f>
        <v>Solomon Islands: 2016</v>
      </c>
      <c r="V1145" s="36" t="str">
        <f>VLOOKUP(First_Validations__2[[#This Row],[CountryReq]],Last_Validations[],COLUMNS($B:C)+1,FALSE)</f>
        <v>Solomon Islands</v>
      </c>
      <c r="W1145" s="36">
        <f>VLOOKUP(First_Validations__2[[#This Row],[CountryReq]],Last_Validations[],COLUMNS($B:D)+1,FALSE)</f>
        <v>1</v>
      </c>
      <c r="X1145" s="36">
        <f>VLOOKUP(First_Validations__2[[#This Row],[CountryReq]],Last_Validations[],COLUMNS($B:E)+1,FALSE)</f>
        <v>10</v>
      </c>
      <c r="Y1145" s="36" t="str">
        <f>VLOOKUP(First_Validations__2[[#This Row],[CountryReq]],Last_Validations[],COLUMNS($B:F)+1,FALSE)</f>
        <v>Solomon Islands: 2016</v>
      </c>
      <c r="Z1145" s="36" t="str">
        <f>VLOOKUP(First_Validations__2[[#This Row],[CountryReq]],Last_Validations[],COLUMNS($B:G)+1,FALSE)</f>
        <v>SLB</v>
      </c>
      <c r="AA1145" s="36" t="str">
        <f>VLOOKUP(First_Validations__2[[#This Row],[CountryReq]],Last_Validations[],COLUMNS($B:H)+1,FALSE)</f>
        <v>Solomon Islands</v>
      </c>
      <c r="AB1145" s="36" t="str">
        <f>VLOOKUP(First_Validations__2[[#This Row],[CountryReq]],Last_Validations[],COLUMNS($B:I)+1,FALSE)</f>
        <v>https://eiti.org/board-decision/2017-12</v>
      </c>
      <c r="AC1145" s="36" t="str">
        <f>VLOOKUP(First_Validations__2[[#This Row],[CountryReq]],Last_Validations[],COLUMNS($B:J)+1,FALSE)</f>
        <v>https://eiti.org/document/validation-solomon-islands-2016-reports</v>
      </c>
      <c r="AD1145" s="36">
        <f>VLOOKUP(First_Validations__2[[#This Row],[CountryReq]],Last_Validations[],COLUMNS($B:K)+1,FALSE)</f>
        <v>2016</v>
      </c>
      <c r="AE1145" s="36">
        <f>VLOOKUP(First_Validations__2[[#This Row],[CountryReq]],Last_Validations[],COLUMNS($B:L)+1,FALSE)</f>
        <v>0</v>
      </c>
      <c r="AF1145" s="36" t="str">
        <f>VLOOKUP(First_Validations__2[[#This Row],[CountryReq]],Last_Validations[],COLUMNS($B:M)+1,FALSE)</f>
        <v>Other</v>
      </c>
      <c r="AG1145" s="36" t="str">
        <f>VLOOKUP(First_Validations__2[[#This Row],[CountryReq]],Last_Validations[],COLUMNS($B:N)+1,FALSE)</f>
        <v>Beneficial ownership (#2.5)</v>
      </c>
      <c r="AH1145" s="36">
        <f>VLOOKUP(First_Validations__2[[#This Row],[CountryReq]],Last_Validations[],COLUMNS($B:O)+1,FALSE)</f>
        <v>1</v>
      </c>
      <c r="AI1145" s="36" t="str">
        <f>VLOOKUP(First_Validations__2[[#This Row],[CountryReq]],Last_Validations[],COLUMNS($B:P)+1,FALSE)</f>
        <v>Not required (recommended)</v>
      </c>
      <c r="AJ1145" s="36" t="str">
        <f>VLOOKUP(First_Validations__2[[#This Row],[CountryReq]],Last_Validations[],COLUMNS($B:Q)+1,FALSE)</f>
        <v>There is no evidence that the multi-stakeholder group has discussed beneficial ownership disclosures yet.</v>
      </c>
      <c r="AK1145" s="36">
        <f>VLOOKUP(First_Validations__2[[#This Row],[CountryReq]],Last_Validations[],COLUMNS($B:R)+1,FALSE)</f>
        <v>0</v>
      </c>
      <c r="AL1145" s="36" t="str">
        <f>VLOOKUP(First_Validations__2[[#This Row],[CountryReq]],Last_Validations[],COLUMNS($B:S)+1,FALSE)</f>
        <v>http://www.sieiti.gov.sb/</v>
      </c>
      <c r="AM1145" s="36" t="str">
        <f>VLOOKUP(First_Validations__2[[#This Row],[CountryReq]],Last_Validations[],COLUMNS($B:T)+1,FALSE)</f>
        <v>https://eiti.org/api/v1.0/score_data/10</v>
      </c>
      <c r="AN1145" s="36" t="str">
        <f>IF(First_Validations__2[[#This Row],[FirstValidation.Country: Year]]=First_Validations__2[[#This Row],[Country: Year]],"First","Second / Last")</f>
        <v>First</v>
      </c>
      <c r="AO1145" s="36">
        <f>IF(AND(First_Validations__2[[#This Row],[FirstValidation.Validation score]]&lt;5,First_Validations__2[[#This Row],[FirstValidation.Validation score]]&gt;1),1,0)</f>
        <v>0</v>
      </c>
      <c r="AP1145" s="36">
        <f>First_Validations__2[[#This Row],[Validation score]]-First_Validations__2[[#This Row],[FirstValidation.Validation score]]</f>
        <v>0</v>
      </c>
      <c r="AQ1145" s="36">
        <f>IF(AND(First_Validations__2[[#This Row],[Corrective action]]=1,First_Validations__2[[#This Row],[Validation score]]&lt;5,First_Validations__2[[#This Row],[Validation score]]&gt;1),1,0)</f>
        <v>0</v>
      </c>
      <c r="AR1145" s="36">
        <f>IF(AND(First_Validations__2[[#This Row],[Corrective action]]=1,OR(First_Validations__2[[#This Row],[Validation score]]&gt;4,First_Validations__2[[#This Row],[Validation score]]&lt;2)),1,0)</f>
        <v>0</v>
      </c>
      <c r="AS11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5" s="36" t="str">
        <f>VLOOKUP(First_Validations__2[[#This Row],[Requirement ('#)]],Requirements[[Requirements]:[Categories2]],2,FALSE)</f>
        <v>Licenses and contracts</v>
      </c>
    </row>
    <row r="1146" spans="2:46">
      <c r="B1146" s="34" t="s">
        <v>1610</v>
      </c>
      <c r="C1146" s="34">
        <v>1</v>
      </c>
      <c r="D1146" s="34">
        <v>10</v>
      </c>
      <c r="E1146" s="34" t="s">
        <v>289</v>
      </c>
      <c r="F1146" s="34" t="s">
        <v>1611</v>
      </c>
      <c r="G1146" s="34" t="s">
        <v>1610</v>
      </c>
      <c r="H1146" s="34" t="s">
        <v>3503</v>
      </c>
      <c r="I1146" s="34" t="s">
        <v>3504</v>
      </c>
      <c r="J1146" s="34">
        <v>2016</v>
      </c>
      <c r="L1146" s="34" t="s">
        <v>0</v>
      </c>
      <c r="M1146" s="34" t="s">
        <v>1794</v>
      </c>
      <c r="N1146" s="34">
        <v>2</v>
      </c>
      <c r="O1146" s="34" t="s">
        <v>1829</v>
      </c>
      <c r="P1146" s="34" t="s">
        <v>298</v>
      </c>
      <c r="R1146" s="34" t="s">
        <v>1613</v>
      </c>
      <c r="S1146" s="34" t="s">
        <v>1833</v>
      </c>
      <c r="T1146" s="34" t="s">
        <v>3112</v>
      </c>
      <c r="U1146" s="36" t="str">
        <f>VLOOKUP(First_Validations__2[[#This Row],[CountryReq]],Last_Validations[],COLUMNS($B:B)+1,FALSE)</f>
        <v>Solomon Islands: 2016</v>
      </c>
      <c r="V1146" s="36" t="str">
        <f>VLOOKUP(First_Validations__2[[#This Row],[CountryReq]],Last_Validations[],COLUMNS($B:C)+1,FALSE)</f>
        <v>Solomon Islands</v>
      </c>
      <c r="W1146" s="36">
        <f>VLOOKUP(First_Validations__2[[#This Row],[CountryReq]],Last_Validations[],COLUMNS($B:D)+1,FALSE)</f>
        <v>1</v>
      </c>
      <c r="X1146" s="36">
        <f>VLOOKUP(First_Validations__2[[#This Row],[CountryReq]],Last_Validations[],COLUMNS($B:E)+1,FALSE)</f>
        <v>10</v>
      </c>
      <c r="Y1146" s="36" t="str">
        <f>VLOOKUP(First_Validations__2[[#This Row],[CountryReq]],Last_Validations[],COLUMNS($B:F)+1,FALSE)</f>
        <v>Solomon Islands: 2016</v>
      </c>
      <c r="Z1146" s="36" t="str">
        <f>VLOOKUP(First_Validations__2[[#This Row],[CountryReq]],Last_Validations[],COLUMNS($B:G)+1,FALSE)</f>
        <v>SLB</v>
      </c>
      <c r="AA1146" s="36" t="str">
        <f>VLOOKUP(First_Validations__2[[#This Row],[CountryReq]],Last_Validations[],COLUMNS($B:H)+1,FALSE)</f>
        <v>Solomon Islands</v>
      </c>
      <c r="AB1146" s="36" t="str">
        <f>VLOOKUP(First_Validations__2[[#This Row],[CountryReq]],Last_Validations[],COLUMNS($B:I)+1,FALSE)</f>
        <v>https://eiti.org/board-decision/2017-12</v>
      </c>
      <c r="AC1146" s="36" t="str">
        <f>VLOOKUP(First_Validations__2[[#This Row],[CountryReq]],Last_Validations[],COLUMNS($B:J)+1,FALSE)</f>
        <v>https://eiti.org/document/validation-solomon-islands-2016-reports</v>
      </c>
      <c r="AD1146" s="36">
        <f>VLOOKUP(First_Validations__2[[#This Row],[CountryReq]],Last_Validations[],COLUMNS($B:K)+1,FALSE)</f>
        <v>2016</v>
      </c>
      <c r="AE1146" s="36">
        <f>VLOOKUP(First_Validations__2[[#This Row],[CountryReq]],Last_Validations[],COLUMNS($B:L)+1,FALSE)</f>
        <v>0</v>
      </c>
      <c r="AF1146" s="36" t="str">
        <f>VLOOKUP(First_Validations__2[[#This Row],[CountryReq]],Last_Validations[],COLUMNS($B:M)+1,FALSE)</f>
        <v>Other</v>
      </c>
      <c r="AG1146" s="36" t="str">
        <f>VLOOKUP(First_Validations__2[[#This Row],[CountryReq]],Last_Validations[],COLUMNS($B:N)+1,FALSE)</f>
        <v>Policy on contract disclosure (#2.4)</v>
      </c>
      <c r="AH1146" s="36">
        <f>VLOOKUP(First_Validations__2[[#This Row],[CountryReq]],Last_Validations[],COLUMNS($B:O)+1,FALSE)</f>
        <v>2</v>
      </c>
      <c r="AI1146" s="36" t="str">
        <f>VLOOKUP(First_Validations__2[[#This Row],[CountryReq]],Last_Validations[],COLUMNS($B:P)+1,FALSE)</f>
        <v>No progress</v>
      </c>
      <c r="AJ1146" s="36" t="str">
        <f>VLOOKUP(First_Validations__2[[#This Row],[CountryReq]],Last_Validations[],COLUMNS($B:Q)+1,FALSE)</f>
        <v>There is no information about the government’s policy and actual practice related to contract disclosure in the 2014 EITI Report, nor any comments on reforms underway.</v>
      </c>
      <c r="AK1146" s="36">
        <f>VLOOKUP(First_Validations__2[[#This Row],[CountryReq]],Last_Validations[],COLUMNS($B:R)+1,FALSE)</f>
        <v>0</v>
      </c>
      <c r="AL1146" s="36" t="str">
        <f>VLOOKUP(First_Validations__2[[#This Row],[CountryReq]],Last_Validations[],COLUMNS($B:S)+1,FALSE)</f>
        <v>http://www.sieiti.gov.sb/</v>
      </c>
      <c r="AM1146" s="36" t="str">
        <f>VLOOKUP(First_Validations__2[[#This Row],[CountryReq]],Last_Validations[],COLUMNS($B:T)+1,FALSE)</f>
        <v>https://eiti.org/api/v1.0/score_data/10</v>
      </c>
      <c r="AN1146" s="36" t="str">
        <f>IF(First_Validations__2[[#This Row],[FirstValidation.Country: Year]]=First_Validations__2[[#This Row],[Country: Year]],"First","Second / Last")</f>
        <v>First</v>
      </c>
      <c r="AO1146" s="36">
        <f>IF(AND(First_Validations__2[[#This Row],[FirstValidation.Validation score]]&lt;5,First_Validations__2[[#This Row],[FirstValidation.Validation score]]&gt;1),1,0)</f>
        <v>1</v>
      </c>
      <c r="AP1146" s="36">
        <f>First_Validations__2[[#This Row],[Validation score]]-First_Validations__2[[#This Row],[FirstValidation.Validation score]]</f>
        <v>0</v>
      </c>
      <c r="AQ1146" s="36">
        <f>IF(AND(First_Validations__2[[#This Row],[Corrective action]]=1,First_Validations__2[[#This Row],[Validation score]]&lt;5,First_Validations__2[[#This Row],[Validation score]]&gt;1),1,0)</f>
        <v>1</v>
      </c>
      <c r="AR1146" s="36">
        <f>IF(AND(First_Validations__2[[#This Row],[Corrective action]]=1,OR(First_Validations__2[[#This Row],[Validation score]]&gt;4,First_Validations__2[[#This Row],[Validation score]]&lt;2)),1,0)</f>
        <v>0</v>
      </c>
      <c r="AS11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6" s="36" t="str">
        <f>VLOOKUP(First_Validations__2[[#This Row],[Requirement ('#)]],Requirements[[Requirements]:[Categories2]],2,FALSE)</f>
        <v>Licenses and contracts</v>
      </c>
    </row>
    <row r="1147" spans="2:46">
      <c r="B1147" s="34" t="s">
        <v>1610</v>
      </c>
      <c r="C1147" s="34">
        <v>1</v>
      </c>
      <c r="D1147" s="34">
        <v>10</v>
      </c>
      <c r="E1147" s="34" t="s">
        <v>289</v>
      </c>
      <c r="F1147" s="34" t="s">
        <v>1611</v>
      </c>
      <c r="G1147" s="34" t="s">
        <v>1610</v>
      </c>
      <c r="H1147" s="34" t="s">
        <v>3503</v>
      </c>
      <c r="I1147" s="34" t="s">
        <v>3504</v>
      </c>
      <c r="J1147" s="34">
        <v>2016</v>
      </c>
      <c r="L1147" s="34" t="s">
        <v>0</v>
      </c>
      <c r="M1147" s="34" t="s">
        <v>1789</v>
      </c>
      <c r="N1147" s="34">
        <v>4</v>
      </c>
      <c r="O1147" s="34" t="s">
        <v>1767</v>
      </c>
      <c r="P1147" s="34" t="s">
        <v>293</v>
      </c>
      <c r="R1147" s="34" t="s">
        <v>1613</v>
      </c>
      <c r="S1147" s="34" t="s">
        <v>1833</v>
      </c>
      <c r="T1147" s="34" t="s">
        <v>3117</v>
      </c>
      <c r="U1147" s="36" t="str">
        <f>VLOOKUP(First_Validations__2[[#This Row],[CountryReq]],Last_Validations[],COLUMNS($B:B)+1,FALSE)</f>
        <v>Solomon Islands: 2016</v>
      </c>
      <c r="V1147" s="36" t="str">
        <f>VLOOKUP(First_Validations__2[[#This Row],[CountryReq]],Last_Validations[],COLUMNS($B:C)+1,FALSE)</f>
        <v>Solomon Islands</v>
      </c>
      <c r="W1147" s="36">
        <f>VLOOKUP(First_Validations__2[[#This Row],[CountryReq]],Last_Validations[],COLUMNS($B:D)+1,FALSE)</f>
        <v>1</v>
      </c>
      <c r="X1147" s="36">
        <f>VLOOKUP(First_Validations__2[[#This Row],[CountryReq]],Last_Validations[],COLUMNS($B:E)+1,FALSE)</f>
        <v>10</v>
      </c>
      <c r="Y1147" s="36" t="str">
        <f>VLOOKUP(First_Validations__2[[#This Row],[CountryReq]],Last_Validations[],COLUMNS($B:F)+1,FALSE)</f>
        <v>Solomon Islands: 2016</v>
      </c>
      <c r="Z1147" s="36" t="str">
        <f>VLOOKUP(First_Validations__2[[#This Row],[CountryReq]],Last_Validations[],COLUMNS($B:G)+1,FALSE)</f>
        <v>SLB</v>
      </c>
      <c r="AA1147" s="36" t="str">
        <f>VLOOKUP(First_Validations__2[[#This Row],[CountryReq]],Last_Validations[],COLUMNS($B:H)+1,FALSE)</f>
        <v>Solomon Islands</v>
      </c>
      <c r="AB1147" s="36" t="str">
        <f>VLOOKUP(First_Validations__2[[#This Row],[CountryReq]],Last_Validations[],COLUMNS($B:I)+1,FALSE)</f>
        <v>https://eiti.org/board-decision/2017-12</v>
      </c>
      <c r="AC1147" s="36" t="str">
        <f>VLOOKUP(First_Validations__2[[#This Row],[CountryReq]],Last_Validations[],COLUMNS($B:J)+1,FALSE)</f>
        <v>https://eiti.org/document/validation-solomon-islands-2016-reports</v>
      </c>
      <c r="AD1147" s="36">
        <f>VLOOKUP(First_Validations__2[[#This Row],[CountryReq]],Last_Validations[],COLUMNS($B:K)+1,FALSE)</f>
        <v>2016</v>
      </c>
      <c r="AE1147" s="36">
        <f>VLOOKUP(First_Validations__2[[#This Row],[CountryReq]],Last_Validations[],COLUMNS($B:L)+1,FALSE)</f>
        <v>0</v>
      </c>
      <c r="AF1147" s="36" t="str">
        <f>VLOOKUP(First_Validations__2[[#This Row],[CountryReq]],Last_Validations[],COLUMNS($B:M)+1,FALSE)</f>
        <v>Other</v>
      </c>
      <c r="AG1147" s="36" t="str">
        <f>VLOOKUP(First_Validations__2[[#This Row],[CountryReq]],Last_Validations[],COLUMNS($B:N)+1,FALSE)</f>
        <v>MSG governance (#1.4)</v>
      </c>
      <c r="AH1147" s="36">
        <f>VLOOKUP(First_Validations__2[[#This Row],[CountryReq]],Last_Validations[],COLUMNS($B:O)+1,FALSE)</f>
        <v>4</v>
      </c>
      <c r="AI1147" s="36" t="str">
        <f>VLOOKUP(First_Validations__2[[#This Row],[CountryReq]],Last_Validations[],COLUMNS($B:P)+1,FALSE)</f>
        <v>Meaningful progress</v>
      </c>
      <c r="AJ1147" s="36" t="str">
        <f>VLOOKUP(First_Validations__2[[#This Row],[CountryReq]],Last_Validations[],COLUMNS($B:Q)+1,FALSE)</f>
        <v>The multi-stakeholder group includes relevant actors but membership has been unstable and there is a lack of clarity on stakeholder representation. There are also some discrepancies between the Memorandum of Understanding and actual practice including concerns about the ability of stakeholders to carry out their EITI duties and the lack of delivery against responsibilities of multi-stakeholder group members as outlined in the Memorandum of Understanding.</v>
      </c>
      <c r="AK1147" s="36">
        <f>VLOOKUP(First_Validations__2[[#This Row],[CountryReq]],Last_Validations[],COLUMNS($B:R)+1,FALSE)</f>
        <v>0</v>
      </c>
      <c r="AL1147" s="36" t="str">
        <f>VLOOKUP(First_Validations__2[[#This Row],[CountryReq]],Last_Validations[],COLUMNS($B:S)+1,FALSE)</f>
        <v>http://www.sieiti.gov.sb/</v>
      </c>
      <c r="AM1147" s="36" t="str">
        <f>VLOOKUP(First_Validations__2[[#This Row],[CountryReq]],Last_Validations[],COLUMNS($B:T)+1,FALSE)</f>
        <v>https://eiti.org/api/v1.0/score_data/10</v>
      </c>
      <c r="AN1147" s="36" t="str">
        <f>IF(First_Validations__2[[#This Row],[FirstValidation.Country: Year]]=First_Validations__2[[#This Row],[Country: Year]],"First","Second / Last")</f>
        <v>First</v>
      </c>
      <c r="AO1147" s="36">
        <f>IF(AND(First_Validations__2[[#This Row],[FirstValidation.Validation score]]&lt;5,First_Validations__2[[#This Row],[FirstValidation.Validation score]]&gt;1),1,0)</f>
        <v>1</v>
      </c>
      <c r="AP1147" s="36">
        <f>First_Validations__2[[#This Row],[Validation score]]-First_Validations__2[[#This Row],[FirstValidation.Validation score]]</f>
        <v>0</v>
      </c>
      <c r="AQ1147" s="36">
        <f>IF(AND(First_Validations__2[[#This Row],[Corrective action]]=1,First_Validations__2[[#This Row],[Validation score]]&lt;5,First_Validations__2[[#This Row],[Validation score]]&gt;1),1,0)</f>
        <v>1</v>
      </c>
      <c r="AR1147" s="36">
        <f>IF(AND(First_Validations__2[[#This Row],[Corrective action]]=1,OR(First_Validations__2[[#This Row],[Validation score]]&gt;4,First_Validations__2[[#This Row],[Validation score]]&lt;2)),1,0)</f>
        <v>0</v>
      </c>
      <c r="AS11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7" s="36" t="str">
        <f>VLOOKUP(First_Validations__2[[#This Row],[Requirement ('#)]],Requirements[[Requirements]:[Categories2]],2,FALSE)</f>
        <v>MSG Oversight</v>
      </c>
    </row>
    <row r="1148" spans="2:46">
      <c r="B1148" s="34" t="s">
        <v>1610</v>
      </c>
      <c r="C1148" s="34">
        <v>1</v>
      </c>
      <c r="D1148" s="34">
        <v>10</v>
      </c>
      <c r="E1148" s="34" t="s">
        <v>289</v>
      </c>
      <c r="F1148" s="34" t="s">
        <v>1611</v>
      </c>
      <c r="G1148" s="34" t="s">
        <v>1610</v>
      </c>
      <c r="H1148" s="34" t="s">
        <v>3503</v>
      </c>
      <c r="I1148" s="34" t="s">
        <v>3504</v>
      </c>
      <c r="J1148" s="34">
        <v>2016</v>
      </c>
      <c r="L1148" s="34" t="s">
        <v>0</v>
      </c>
      <c r="M1148" s="34" t="s">
        <v>1788</v>
      </c>
      <c r="N1148" s="34">
        <v>4</v>
      </c>
      <c r="O1148" s="34" t="s">
        <v>1767</v>
      </c>
      <c r="P1148" s="34" t="s">
        <v>292</v>
      </c>
      <c r="R1148" s="34" t="s">
        <v>1613</v>
      </c>
      <c r="S1148" s="34" t="s">
        <v>1833</v>
      </c>
      <c r="T1148" s="34" t="s">
        <v>3114</v>
      </c>
      <c r="U1148" s="36" t="str">
        <f>VLOOKUP(First_Validations__2[[#This Row],[CountryReq]],Last_Validations[],COLUMNS($B:B)+1,FALSE)</f>
        <v>Solomon Islands: 2016</v>
      </c>
      <c r="V1148" s="36" t="str">
        <f>VLOOKUP(First_Validations__2[[#This Row],[CountryReq]],Last_Validations[],COLUMNS($B:C)+1,FALSE)</f>
        <v>Solomon Islands</v>
      </c>
      <c r="W1148" s="36">
        <f>VLOOKUP(First_Validations__2[[#This Row],[CountryReq]],Last_Validations[],COLUMNS($B:D)+1,FALSE)</f>
        <v>1</v>
      </c>
      <c r="X1148" s="36">
        <f>VLOOKUP(First_Validations__2[[#This Row],[CountryReq]],Last_Validations[],COLUMNS($B:E)+1,FALSE)</f>
        <v>10</v>
      </c>
      <c r="Y1148" s="36" t="str">
        <f>VLOOKUP(First_Validations__2[[#This Row],[CountryReq]],Last_Validations[],COLUMNS($B:F)+1,FALSE)</f>
        <v>Solomon Islands: 2016</v>
      </c>
      <c r="Z1148" s="36" t="str">
        <f>VLOOKUP(First_Validations__2[[#This Row],[CountryReq]],Last_Validations[],COLUMNS($B:G)+1,FALSE)</f>
        <v>SLB</v>
      </c>
      <c r="AA1148" s="36" t="str">
        <f>VLOOKUP(First_Validations__2[[#This Row],[CountryReq]],Last_Validations[],COLUMNS($B:H)+1,FALSE)</f>
        <v>Solomon Islands</v>
      </c>
      <c r="AB1148" s="36" t="str">
        <f>VLOOKUP(First_Validations__2[[#This Row],[CountryReq]],Last_Validations[],COLUMNS($B:I)+1,FALSE)</f>
        <v>https://eiti.org/board-decision/2017-12</v>
      </c>
      <c r="AC1148" s="36" t="str">
        <f>VLOOKUP(First_Validations__2[[#This Row],[CountryReq]],Last_Validations[],COLUMNS($B:J)+1,FALSE)</f>
        <v>https://eiti.org/document/validation-solomon-islands-2016-reports</v>
      </c>
      <c r="AD1148" s="36">
        <f>VLOOKUP(First_Validations__2[[#This Row],[CountryReq]],Last_Validations[],COLUMNS($B:K)+1,FALSE)</f>
        <v>2016</v>
      </c>
      <c r="AE1148" s="36">
        <f>VLOOKUP(First_Validations__2[[#This Row],[CountryReq]],Last_Validations[],COLUMNS($B:L)+1,FALSE)</f>
        <v>0</v>
      </c>
      <c r="AF1148" s="36" t="str">
        <f>VLOOKUP(First_Validations__2[[#This Row],[CountryReq]],Last_Validations[],COLUMNS($B:M)+1,FALSE)</f>
        <v>Other</v>
      </c>
      <c r="AG1148" s="36" t="str">
        <f>VLOOKUP(First_Validations__2[[#This Row],[CountryReq]],Last_Validations[],COLUMNS($B:N)+1,FALSE)</f>
        <v>Civil society engagement (#1.3)</v>
      </c>
      <c r="AH1148" s="36">
        <f>VLOOKUP(First_Validations__2[[#This Row],[CountryReq]],Last_Validations[],COLUMNS($B:O)+1,FALSE)</f>
        <v>4</v>
      </c>
      <c r="AI1148" s="36" t="str">
        <f>VLOOKUP(First_Validations__2[[#This Row],[CountryReq]],Last_Validations[],COLUMNS($B:P)+1,FALSE)</f>
        <v>Meaningful progress</v>
      </c>
      <c r="AJ1148" s="36" t="str">
        <f>VLOOKUP(First_Validations__2[[#This Row],[CountryReq]],Last_Validations[],COLUMNS($B:Q)+1,FALSE)</f>
        <v>There is an enabling environment for civil society participation. However, although stakeholders are somewhat involved in implementation, mainly through attendance of multi-stakeholder meetings, engagement is too limited to conclude that stakeholders are fully and actively engaged in the design, implementation, monitoring, and evaluation of the EITI. There are significant capacity and funding constraints.</v>
      </c>
      <c r="AK1148" s="36">
        <f>VLOOKUP(First_Validations__2[[#This Row],[CountryReq]],Last_Validations[],COLUMNS($B:R)+1,FALSE)</f>
        <v>0</v>
      </c>
      <c r="AL1148" s="36" t="str">
        <f>VLOOKUP(First_Validations__2[[#This Row],[CountryReq]],Last_Validations[],COLUMNS($B:S)+1,FALSE)</f>
        <v>http://www.sieiti.gov.sb/</v>
      </c>
      <c r="AM1148" s="36" t="str">
        <f>VLOOKUP(First_Validations__2[[#This Row],[CountryReq]],Last_Validations[],COLUMNS($B:T)+1,FALSE)</f>
        <v>https://eiti.org/api/v1.0/score_data/10</v>
      </c>
      <c r="AN1148" s="36" t="str">
        <f>IF(First_Validations__2[[#This Row],[FirstValidation.Country: Year]]=First_Validations__2[[#This Row],[Country: Year]],"First","Second / Last")</f>
        <v>First</v>
      </c>
      <c r="AO1148" s="36">
        <f>IF(AND(First_Validations__2[[#This Row],[FirstValidation.Validation score]]&lt;5,First_Validations__2[[#This Row],[FirstValidation.Validation score]]&gt;1),1,0)</f>
        <v>1</v>
      </c>
      <c r="AP1148" s="36">
        <f>First_Validations__2[[#This Row],[Validation score]]-First_Validations__2[[#This Row],[FirstValidation.Validation score]]</f>
        <v>0</v>
      </c>
      <c r="AQ1148" s="36">
        <f>IF(AND(First_Validations__2[[#This Row],[Corrective action]]=1,First_Validations__2[[#This Row],[Validation score]]&lt;5,First_Validations__2[[#This Row],[Validation score]]&gt;1),1,0)</f>
        <v>1</v>
      </c>
      <c r="AR1148" s="36">
        <f>IF(AND(First_Validations__2[[#This Row],[Corrective action]]=1,OR(First_Validations__2[[#This Row],[Validation score]]&gt;4,First_Validations__2[[#This Row],[Validation score]]&lt;2)),1,0)</f>
        <v>0</v>
      </c>
      <c r="AS11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8" s="36" t="str">
        <f>VLOOKUP(First_Validations__2[[#This Row],[Requirement ('#)]],Requirements[[Requirements]:[Categories2]],2,FALSE)</f>
        <v>MSG Oversight</v>
      </c>
    </row>
    <row r="1149" spans="2:46">
      <c r="B1149" s="34" t="s">
        <v>1610</v>
      </c>
      <c r="C1149" s="34">
        <v>1</v>
      </c>
      <c r="D1149" s="34">
        <v>10</v>
      </c>
      <c r="E1149" s="34" t="s">
        <v>289</v>
      </c>
      <c r="F1149" s="34" t="s">
        <v>1611</v>
      </c>
      <c r="G1149" s="34" t="s">
        <v>1610</v>
      </c>
      <c r="H1149" s="34" t="s">
        <v>3503</v>
      </c>
      <c r="I1149" s="34" t="s">
        <v>3504</v>
      </c>
      <c r="J1149" s="34">
        <v>2016</v>
      </c>
      <c r="L1149" s="34" t="s">
        <v>0</v>
      </c>
      <c r="M1149" s="34" t="s">
        <v>1791</v>
      </c>
      <c r="N1149" s="34">
        <v>3</v>
      </c>
      <c r="O1149" s="34" t="s">
        <v>1798</v>
      </c>
      <c r="P1149" s="34" t="s">
        <v>295</v>
      </c>
      <c r="R1149" s="34" t="s">
        <v>1613</v>
      </c>
      <c r="S1149" s="34" t="s">
        <v>1833</v>
      </c>
      <c r="T1149" s="34" t="s">
        <v>3111</v>
      </c>
      <c r="U1149" s="36" t="str">
        <f>VLOOKUP(First_Validations__2[[#This Row],[CountryReq]],Last_Validations[],COLUMNS($B:B)+1,FALSE)</f>
        <v>Solomon Islands: 2016</v>
      </c>
      <c r="V1149" s="36" t="str">
        <f>VLOOKUP(First_Validations__2[[#This Row],[CountryReq]],Last_Validations[],COLUMNS($B:C)+1,FALSE)</f>
        <v>Solomon Islands</v>
      </c>
      <c r="W1149" s="36">
        <f>VLOOKUP(First_Validations__2[[#This Row],[CountryReq]],Last_Validations[],COLUMNS($B:D)+1,FALSE)</f>
        <v>1</v>
      </c>
      <c r="X1149" s="36">
        <f>VLOOKUP(First_Validations__2[[#This Row],[CountryReq]],Last_Validations[],COLUMNS($B:E)+1,FALSE)</f>
        <v>10</v>
      </c>
      <c r="Y1149" s="36" t="str">
        <f>VLOOKUP(First_Validations__2[[#This Row],[CountryReq]],Last_Validations[],COLUMNS($B:F)+1,FALSE)</f>
        <v>Solomon Islands: 2016</v>
      </c>
      <c r="Z1149" s="36" t="str">
        <f>VLOOKUP(First_Validations__2[[#This Row],[CountryReq]],Last_Validations[],COLUMNS($B:G)+1,FALSE)</f>
        <v>SLB</v>
      </c>
      <c r="AA1149" s="36" t="str">
        <f>VLOOKUP(First_Validations__2[[#This Row],[CountryReq]],Last_Validations[],COLUMNS($B:H)+1,FALSE)</f>
        <v>Solomon Islands</v>
      </c>
      <c r="AB1149" s="36" t="str">
        <f>VLOOKUP(First_Validations__2[[#This Row],[CountryReq]],Last_Validations[],COLUMNS($B:I)+1,FALSE)</f>
        <v>https://eiti.org/board-decision/2017-12</v>
      </c>
      <c r="AC1149" s="36" t="str">
        <f>VLOOKUP(First_Validations__2[[#This Row],[CountryReq]],Last_Validations[],COLUMNS($B:J)+1,FALSE)</f>
        <v>https://eiti.org/document/validation-solomon-islands-2016-reports</v>
      </c>
      <c r="AD1149" s="36">
        <f>VLOOKUP(First_Validations__2[[#This Row],[CountryReq]],Last_Validations[],COLUMNS($B:K)+1,FALSE)</f>
        <v>2016</v>
      </c>
      <c r="AE1149" s="36">
        <f>VLOOKUP(First_Validations__2[[#This Row],[CountryReq]],Last_Validations[],COLUMNS($B:L)+1,FALSE)</f>
        <v>0</v>
      </c>
      <c r="AF1149" s="36" t="str">
        <f>VLOOKUP(First_Validations__2[[#This Row],[CountryReq]],Last_Validations[],COLUMNS($B:M)+1,FALSE)</f>
        <v>Other</v>
      </c>
      <c r="AG1149" s="36" t="str">
        <f>VLOOKUP(First_Validations__2[[#This Row],[CountryReq]],Last_Validations[],COLUMNS($B:N)+1,FALSE)</f>
        <v>Legal framework (#2.1)</v>
      </c>
      <c r="AH1149" s="36">
        <f>VLOOKUP(First_Validations__2[[#This Row],[CountryReq]],Last_Validations[],COLUMNS($B:O)+1,FALSE)</f>
        <v>3</v>
      </c>
      <c r="AI1149" s="36" t="str">
        <f>VLOOKUP(First_Validations__2[[#This Row],[CountryReq]],Last_Validations[],COLUMNS($B:P)+1,FALSE)</f>
        <v>Inadequate progress</v>
      </c>
      <c r="AJ1149" s="36" t="str">
        <f>VLOOKUP(First_Validations__2[[#This Row],[CountryReq]],Last_Validations[],COLUMNS($B:Q)+1,FALSE)</f>
        <v>The latest 2014 EITI Report lacks detail pertaining to fiscal devolution and regulatory framework. It does, however, contain a very brief discussion of relevant laws without further elaborating on how the sector is regulated. The roles of government agencies are also omitted.</v>
      </c>
      <c r="AK1149" s="36">
        <f>VLOOKUP(First_Validations__2[[#This Row],[CountryReq]],Last_Validations[],COLUMNS($B:R)+1,FALSE)</f>
        <v>0</v>
      </c>
      <c r="AL1149" s="36" t="str">
        <f>VLOOKUP(First_Validations__2[[#This Row],[CountryReq]],Last_Validations[],COLUMNS($B:S)+1,FALSE)</f>
        <v>http://www.sieiti.gov.sb/</v>
      </c>
      <c r="AM1149" s="36" t="str">
        <f>VLOOKUP(First_Validations__2[[#This Row],[CountryReq]],Last_Validations[],COLUMNS($B:T)+1,FALSE)</f>
        <v>https://eiti.org/api/v1.0/score_data/10</v>
      </c>
      <c r="AN1149" s="36" t="str">
        <f>IF(First_Validations__2[[#This Row],[FirstValidation.Country: Year]]=First_Validations__2[[#This Row],[Country: Year]],"First","Second / Last")</f>
        <v>First</v>
      </c>
      <c r="AO1149" s="36">
        <f>IF(AND(First_Validations__2[[#This Row],[FirstValidation.Validation score]]&lt;5,First_Validations__2[[#This Row],[FirstValidation.Validation score]]&gt;1),1,0)</f>
        <v>1</v>
      </c>
      <c r="AP1149" s="36">
        <f>First_Validations__2[[#This Row],[Validation score]]-First_Validations__2[[#This Row],[FirstValidation.Validation score]]</f>
        <v>0</v>
      </c>
      <c r="AQ1149" s="36">
        <f>IF(AND(First_Validations__2[[#This Row],[Corrective action]]=1,First_Validations__2[[#This Row],[Validation score]]&lt;5,First_Validations__2[[#This Row],[Validation score]]&gt;1),1,0)</f>
        <v>1</v>
      </c>
      <c r="AR1149" s="36">
        <f>IF(AND(First_Validations__2[[#This Row],[Corrective action]]=1,OR(First_Validations__2[[#This Row],[Validation score]]&gt;4,First_Validations__2[[#This Row],[Validation score]]&lt;2)),1,0)</f>
        <v>0</v>
      </c>
      <c r="AS11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49" s="36" t="str">
        <f>VLOOKUP(First_Validations__2[[#This Row],[Requirement ('#)]],Requirements[[Requirements]:[Categories2]],2,FALSE)</f>
        <v>Licenses and contracts</v>
      </c>
    </row>
    <row r="1150" spans="2:46">
      <c r="B1150" s="34" t="s">
        <v>1610</v>
      </c>
      <c r="C1150" s="34">
        <v>1</v>
      </c>
      <c r="D1150" s="34">
        <v>10</v>
      </c>
      <c r="E1150" s="34" t="s">
        <v>289</v>
      </c>
      <c r="F1150" s="34" t="s">
        <v>1611</v>
      </c>
      <c r="G1150" s="34" t="s">
        <v>1610</v>
      </c>
      <c r="H1150" s="34" t="s">
        <v>3503</v>
      </c>
      <c r="I1150" s="34" t="s">
        <v>3504</v>
      </c>
      <c r="J1150" s="34">
        <v>2016</v>
      </c>
      <c r="L1150" s="34" t="s">
        <v>0</v>
      </c>
      <c r="M1150" s="34" t="s">
        <v>1790</v>
      </c>
      <c r="N1150" s="34">
        <v>3</v>
      </c>
      <c r="O1150" s="34" t="s">
        <v>1798</v>
      </c>
      <c r="P1150" s="34" t="s">
        <v>294</v>
      </c>
      <c r="R1150" s="34" t="s">
        <v>1613</v>
      </c>
      <c r="S1150" s="34" t="s">
        <v>1833</v>
      </c>
      <c r="T1150" s="34" t="s">
        <v>3116</v>
      </c>
      <c r="U1150" s="36" t="str">
        <f>VLOOKUP(First_Validations__2[[#This Row],[CountryReq]],Last_Validations[],COLUMNS($B:B)+1,FALSE)</f>
        <v>Solomon Islands: 2016</v>
      </c>
      <c r="V1150" s="36" t="str">
        <f>VLOOKUP(First_Validations__2[[#This Row],[CountryReq]],Last_Validations[],COLUMNS($B:C)+1,FALSE)</f>
        <v>Solomon Islands</v>
      </c>
      <c r="W1150" s="36">
        <f>VLOOKUP(First_Validations__2[[#This Row],[CountryReq]],Last_Validations[],COLUMNS($B:D)+1,FALSE)</f>
        <v>1</v>
      </c>
      <c r="X1150" s="36">
        <f>VLOOKUP(First_Validations__2[[#This Row],[CountryReq]],Last_Validations[],COLUMNS($B:E)+1,FALSE)</f>
        <v>10</v>
      </c>
      <c r="Y1150" s="36" t="str">
        <f>VLOOKUP(First_Validations__2[[#This Row],[CountryReq]],Last_Validations[],COLUMNS($B:F)+1,FALSE)</f>
        <v>Solomon Islands: 2016</v>
      </c>
      <c r="Z1150" s="36" t="str">
        <f>VLOOKUP(First_Validations__2[[#This Row],[CountryReq]],Last_Validations[],COLUMNS($B:G)+1,FALSE)</f>
        <v>SLB</v>
      </c>
      <c r="AA1150" s="36" t="str">
        <f>VLOOKUP(First_Validations__2[[#This Row],[CountryReq]],Last_Validations[],COLUMNS($B:H)+1,FALSE)</f>
        <v>Solomon Islands</v>
      </c>
      <c r="AB1150" s="36" t="str">
        <f>VLOOKUP(First_Validations__2[[#This Row],[CountryReq]],Last_Validations[],COLUMNS($B:I)+1,FALSE)</f>
        <v>https://eiti.org/board-decision/2017-12</v>
      </c>
      <c r="AC1150" s="36" t="str">
        <f>VLOOKUP(First_Validations__2[[#This Row],[CountryReq]],Last_Validations[],COLUMNS($B:J)+1,FALSE)</f>
        <v>https://eiti.org/document/validation-solomon-islands-2016-reports</v>
      </c>
      <c r="AD1150" s="36">
        <f>VLOOKUP(First_Validations__2[[#This Row],[CountryReq]],Last_Validations[],COLUMNS($B:K)+1,FALSE)</f>
        <v>2016</v>
      </c>
      <c r="AE1150" s="36">
        <f>VLOOKUP(First_Validations__2[[#This Row],[CountryReq]],Last_Validations[],COLUMNS($B:L)+1,FALSE)</f>
        <v>0</v>
      </c>
      <c r="AF1150" s="36" t="str">
        <f>VLOOKUP(First_Validations__2[[#This Row],[CountryReq]],Last_Validations[],COLUMNS($B:M)+1,FALSE)</f>
        <v>Other</v>
      </c>
      <c r="AG1150" s="36" t="str">
        <f>VLOOKUP(First_Validations__2[[#This Row],[CountryReq]],Last_Validations[],COLUMNS($B:N)+1,FALSE)</f>
        <v>Workplan (#1.5)</v>
      </c>
      <c r="AH1150" s="36">
        <f>VLOOKUP(First_Validations__2[[#This Row],[CountryReq]],Last_Validations[],COLUMNS($B:O)+1,FALSE)</f>
        <v>3</v>
      </c>
      <c r="AI1150" s="36" t="str">
        <f>VLOOKUP(First_Validations__2[[#This Row],[CountryReq]],Last_Validations[],COLUMNS($B:P)+1,FALSE)</f>
        <v>Inadequate progress</v>
      </c>
      <c r="AJ1150" s="36" t="str">
        <f>VLOOKUP(First_Validations__2[[#This Row],[CountryReq]],Last_Validations[],COLUMNS($B:Q)+1,FALSE)</f>
        <v>The 2016 work plan lacks details required by the EITI Standard such as timetable for implementation of activities, costing, funding, sources of funds and technical assistance, and activities related to the scope of EITI reporting. There is also no evidence that the work plan has been widely circulated. There is no evidence that the work plan objectives are linked to national priorities.</v>
      </c>
      <c r="AK1150" s="36">
        <f>VLOOKUP(First_Validations__2[[#This Row],[CountryReq]],Last_Validations[],COLUMNS($B:R)+1,FALSE)</f>
        <v>0</v>
      </c>
      <c r="AL1150" s="36" t="str">
        <f>VLOOKUP(First_Validations__2[[#This Row],[CountryReq]],Last_Validations[],COLUMNS($B:S)+1,FALSE)</f>
        <v>http://www.sieiti.gov.sb/</v>
      </c>
      <c r="AM1150" s="36" t="str">
        <f>VLOOKUP(First_Validations__2[[#This Row],[CountryReq]],Last_Validations[],COLUMNS($B:T)+1,FALSE)</f>
        <v>https://eiti.org/api/v1.0/score_data/10</v>
      </c>
      <c r="AN1150" s="36" t="str">
        <f>IF(First_Validations__2[[#This Row],[FirstValidation.Country: Year]]=First_Validations__2[[#This Row],[Country: Year]],"First","Second / Last")</f>
        <v>First</v>
      </c>
      <c r="AO1150" s="36">
        <f>IF(AND(First_Validations__2[[#This Row],[FirstValidation.Validation score]]&lt;5,First_Validations__2[[#This Row],[FirstValidation.Validation score]]&gt;1),1,0)</f>
        <v>1</v>
      </c>
      <c r="AP1150" s="36">
        <f>First_Validations__2[[#This Row],[Validation score]]-First_Validations__2[[#This Row],[FirstValidation.Validation score]]</f>
        <v>0</v>
      </c>
      <c r="AQ1150" s="36">
        <f>IF(AND(First_Validations__2[[#This Row],[Corrective action]]=1,First_Validations__2[[#This Row],[Validation score]]&lt;5,First_Validations__2[[#This Row],[Validation score]]&gt;1),1,0)</f>
        <v>1</v>
      </c>
      <c r="AR1150" s="36">
        <f>IF(AND(First_Validations__2[[#This Row],[Corrective action]]=1,OR(First_Validations__2[[#This Row],[Validation score]]&gt;4,First_Validations__2[[#This Row],[Validation score]]&lt;2)),1,0)</f>
        <v>0</v>
      </c>
      <c r="AS11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0" s="36" t="str">
        <f>VLOOKUP(First_Validations__2[[#This Row],[Requirement ('#)]],Requirements[[Requirements]:[Categories2]],2,FALSE)</f>
        <v>MSG Oversight</v>
      </c>
    </row>
    <row r="1151" spans="2:46">
      <c r="B1151" s="34" t="s">
        <v>1610</v>
      </c>
      <c r="C1151" s="34">
        <v>1</v>
      </c>
      <c r="D1151" s="34">
        <v>10</v>
      </c>
      <c r="E1151" s="34" t="s">
        <v>289</v>
      </c>
      <c r="F1151" s="34" t="s">
        <v>1611</v>
      </c>
      <c r="G1151" s="34" t="s">
        <v>1610</v>
      </c>
      <c r="H1151" s="34" t="s">
        <v>3503</v>
      </c>
      <c r="I1151" s="34" t="s">
        <v>3504</v>
      </c>
      <c r="J1151" s="34">
        <v>2016</v>
      </c>
      <c r="L1151" s="34" t="s">
        <v>0</v>
      </c>
      <c r="M1151" s="34" t="s">
        <v>1797</v>
      </c>
      <c r="N1151" s="34">
        <v>0</v>
      </c>
      <c r="O1151" s="34" t="s">
        <v>4</v>
      </c>
      <c r="P1151" s="34" t="s">
        <v>300</v>
      </c>
      <c r="R1151" s="34" t="s">
        <v>1613</v>
      </c>
      <c r="S1151" s="34" t="s">
        <v>1833</v>
      </c>
      <c r="T1151" s="34" t="s">
        <v>3124</v>
      </c>
      <c r="U1151" s="36" t="str">
        <f>VLOOKUP(First_Validations__2[[#This Row],[CountryReq]],Last_Validations[],COLUMNS($B:B)+1,FALSE)</f>
        <v>Solomon Islands: 2016</v>
      </c>
      <c r="V1151" s="36" t="str">
        <f>VLOOKUP(First_Validations__2[[#This Row],[CountryReq]],Last_Validations[],COLUMNS($B:C)+1,FALSE)</f>
        <v>Solomon Islands</v>
      </c>
      <c r="W1151" s="36">
        <f>VLOOKUP(First_Validations__2[[#This Row],[CountryReq]],Last_Validations[],COLUMNS($B:D)+1,FALSE)</f>
        <v>1</v>
      </c>
      <c r="X1151" s="36">
        <f>VLOOKUP(First_Validations__2[[#This Row],[CountryReq]],Last_Validations[],COLUMNS($B:E)+1,FALSE)</f>
        <v>10</v>
      </c>
      <c r="Y1151" s="36" t="str">
        <f>VLOOKUP(First_Validations__2[[#This Row],[CountryReq]],Last_Validations[],COLUMNS($B:F)+1,FALSE)</f>
        <v>Solomon Islands: 2016</v>
      </c>
      <c r="Z1151" s="36" t="str">
        <f>VLOOKUP(First_Validations__2[[#This Row],[CountryReq]],Last_Validations[],COLUMNS($B:G)+1,FALSE)</f>
        <v>SLB</v>
      </c>
      <c r="AA1151" s="36" t="str">
        <f>VLOOKUP(First_Validations__2[[#This Row],[CountryReq]],Last_Validations[],COLUMNS($B:H)+1,FALSE)</f>
        <v>Solomon Islands</v>
      </c>
      <c r="AB1151" s="36" t="str">
        <f>VLOOKUP(First_Validations__2[[#This Row],[CountryReq]],Last_Validations[],COLUMNS($B:I)+1,FALSE)</f>
        <v>https://eiti.org/board-decision/2017-12</v>
      </c>
      <c r="AC1151" s="36" t="str">
        <f>VLOOKUP(First_Validations__2[[#This Row],[CountryReq]],Last_Validations[],COLUMNS($B:J)+1,FALSE)</f>
        <v>https://eiti.org/document/validation-solomon-islands-2016-reports</v>
      </c>
      <c r="AD1151" s="36">
        <f>VLOOKUP(First_Validations__2[[#This Row],[CountryReq]],Last_Validations[],COLUMNS($B:K)+1,FALSE)</f>
        <v>2016</v>
      </c>
      <c r="AE1151" s="36">
        <f>VLOOKUP(First_Validations__2[[#This Row],[CountryReq]],Last_Validations[],COLUMNS($B:L)+1,FALSE)</f>
        <v>0</v>
      </c>
      <c r="AF1151" s="36" t="str">
        <f>VLOOKUP(First_Validations__2[[#This Row],[CountryReq]],Last_Validations[],COLUMNS($B:M)+1,FALSE)</f>
        <v>Other</v>
      </c>
      <c r="AG1151" s="36" t="str">
        <f>VLOOKUP(First_Validations__2[[#This Row],[CountryReq]],Last_Validations[],COLUMNS($B:N)+1,FALSE)</f>
        <v>State participation (#2.6)</v>
      </c>
      <c r="AH1151" s="36">
        <f>VLOOKUP(First_Validations__2[[#This Row],[CountryReq]],Last_Validations[],COLUMNS($B:O)+1,FALSE)</f>
        <v>0</v>
      </c>
      <c r="AI1151" s="36" t="str">
        <f>VLOOKUP(First_Validations__2[[#This Row],[CountryReq]],Last_Validations[],COLUMNS($B:P)+1,FALSE)</f>
        <v>Not applicable</v>
      </c>
      <c r="AJ1151" s="36" t="str">
        <f>VLOOKUP(First_Validations__2[[#This Row],[CountryReq]],Last_Validations[],COLUMNS($B:Q)+1,FALSE)</f>
        <v>Both the 2014 and 2013 EITI Reports confirm that this requirement is not applicable in the Solomon Islands.</v>
      </c>
      <c r="AK1151" s="36">
        <f>VLOOKUP(First_Validations__2[[#This Row],[CountryReq]],Last_Validations[],COLUMNS($B:R)+1,FALSE)</f>
        <v>0</v>
      </c>
      <c r="AL1151" s="36" t="str">
        <f>VLOOKUP(First_Validations__2[[#This Row],[CountryReq]],Last_Validations[],COLUMNS($B:S)+1,FALSE)</f>
        <v>http://www.sieiti.gov.sb/</v>
      </c>
      <c r="AM1151" s="36" t="str">
        <f>VLOOKUP(First_Validations__2[[#This Row],[CountryReq]],Last_Validations[],COLUMNS($B:T)+1,FALSE)</f>
        <v>https://eiti.org/api/v1.0/score_data/10</v>
      </c>
      <c r="AN1151" s="36" t="str">
        <f>IF(First_Validations__2[[#This Row],[FirstValidation.Country: Year]]=First_Validations__2[[#This Row],[Country: Year]],"First","Second / Last")</f>
        <v>First</v>
      </c>
      <c r="AO1151" s="36">
        <f>IF(AND(First_Validations__2[[#This Row],[FirstValidation.Validation score]]&lt;5,First_Validations__2[[#This Row],[FirstValidation.Validation score]]&gt;1),1,0)</f>
        <v>0</v>
      </c>
      <c r="AP1151" s="36">
        <f>First_Validations__2[[#This Row],[Validation score]]-First_Validations__2[[#This Row],[FirstValidation.Validation score]]</f>
        <v>0</v>
      </c>
      <c r="AQ1151" s="36">
        <f>IF(AND(First_Validations__2[[#This Row],[Corrective action]]=1,First_Validations__2[[#This Row],[Validation score]]&lt;5,First_Validations__2[[#This Row],[Validation score]]&gt;1),1,0)</f>
        <v>0</v>
      </c>
      <c r="AR1151" s="36">
        <f>IF(AND(First_Validations__2[[#This Row],[Corrective action]]=1,OR(First_Validations__2[[#This Row],[Validation score]]&gt;4,First_Validations__2[[#This Row],[Validation score]]&lt;2)),1,0)</f>
        <v>0</v>
      </c>
      <c r="AS11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1" s="36" t="str">
        <f>VLOOKUP(First_Validations__2[[#This Row],[Requirement ('#)]],Requirements[[Requirements]:[Categories2]],2,FALSE)</f>
        <v>Licenses and contracts</v>
      </c>
    </row>
    <row r="1152" spans="2:46">
      <c r="B1152" s="34" t="s">
        <v>1610</v>
      </c>
      <c r="C1152" s="34">
        <v>1</v>
      </c>
      <c r="D1152" s="34">
        <v>10</v>
      </c>
      <c r="E1152" s="34" t="s">
        <v>289</v>
      </c>
      <c r="F1152" s="34" t="s">
        <v>1611</v>
      </c>
      <c r="G1152" s="34" t="s">
        <v>1610</v>
      </c>
      <c r="H1152" s="34" t="s">
        <v>3503</v>
      </c>
      <c r="I1152" s="34" t="s">
        <v>3504</v>
      </c>
      <c r="J1152" s="34">
        <v>2016</v>
      </c>
      <c r="L1152" s="34" t="s">
        <v>0</v>
      </c>
      <c r="M1152" s="34" t="s">
        <v>1804</v>
      </c>
      <c r="N1152" s="34">
        <v>0</v>
      </c>
      <c r="O1152" s="34" t="s">
        <v>4</v>
      </c>
      <c r="P1152" s="34" t="s">
        <v>306</v>
      </c>
      <c r="R1152" s="34" t="s">
        <v>1613</v>
      </c>
      <c r="S1152" s="34" t="s">
        <v>1833</v>
      </c>
      <c r="T1152" s="34" t="s">
        <v>3122</v>
      </c>
      <c r="U1152" s="36" t="str">
        <f>VLOOKUP(First_Validations__2[[#This Row],[CountryReq]],Last_Validations[],COLUMNS($B:B)+1,FALSE)</f>
        <v>Solomon Islands: 2016</v>
      </c>
      <c r="V1152" s="36" t="str">
        <f>VLOOKUP(First_Validations__2[[#This Row],[CountryReq]],Last_Validations[],COLUMNS($B:C)+1,FALSE)</f>
        <v>Solomon Islands</v>
      </c>
      <c r="W1152" s="36">
        <f>VLOOKUP(First_Validations__2[[#This Row],[CountryReq]],Last_Validations[],COLUMNS($B:D)+1,FALSE)</f>
        <v>1</v>
      </c>
      <c r="X1152" s="36">
        <f>VLOOKUP(First_Validations__2[[#This Row],[CountryReq]],Last_Validations[],COLUMNS($B:E)+1,FALSE)</f>
        <v>10</v>
      </c>
      <c r="Y1152" s="36" t="str">
        <f>VLOOKUP(First_Validations__2[[#This Row],[CountryReq]],Last_Validations[],COLUMNS($B:F)+1,FALSE)</f>
        <v>Solomon Islands: 2016</v>
      </c>
      <c r="Z1152" s="36" t="str">
        <f>VLOOKUP(First_Validations__2[[#This Row],[CountryReq]],Last_Validations[],COLUMNS($B:G)+1,FALSE)</f>
        <v>SLB</v>
      </c>
      <c r="AA1152" s="36" t="str">
        <f>VLOOKUP(First_Validations__2[[#This Row],[CountryReq]],Last_Validations[],COLUMNS($B:H)+1,FALSE)</f>
        <v>Solomon Islands</v>
      </c>
      <c r="AB1152" s="36" t="str">
        <f>VLOOKUP(First_Validations__2[[#This Row],[CountryReq]],Last_Validations[],COLUMNS($B:I)+1,FALSE)</f>
        <v>https://eiti.org/board-decision/2017-12</v>
      </c>
      <c r="AC1152" s="36" t="str">
        <f>VLOOKUP(First_Validations__2[[#This Row],[CountryReq]],Last_Validations[],COLUMNS($B:J)+1,FALSE)</f>
        <v>https://eiti.org/document/validation-solomon-islands-2016-reports</v>
      </c>
      <c r="AD1152" s="36">
        <f>VLOOKUP(First_Validations__2[[#This Row],[CountryReq]],Last_Validations[],COLUMNS($B:K)+1,FALSE)</f>
        <v>2016</v>
      </c>
      <c r="AE1152" s="36">
        <f>VLOOKUP(First_Validations__2[[#This Row],[CountryReq]],Last_Validations[],COLUMNS($B:L)+1,FALSE)</f>
        <v>0</v>
      </c>
      <c r="AF1152" s="36" t="str">
        <f>VLOOKUP(First_Validations__2[[#This Row],[CountryReq]],Last_Validations[],COLUMNS($B:M)+1,FALSE)</f>
        <v>Other</v>
      </c>
      <c r="AG1152" s="36" t="str">
        <f>VLOOKUP(First_Validations__2[[#This Row],[CountryReq]],Last_Validations[],COLUMNS($B:N)+1,FALSE)</f>
        <v>Barter agreements (#4.3)</v>
      </c>
      <c r="AH1152" s="36">
        <f>VLOOKUP(First_Validations__2[[#This Row],[CountryReq]],Last_Validations[],COLUMNS($B:O)+1,FALSE)</f>
        <v>0</v>
      </c>
      <c r="AI1152" s="36" t="str">
        <f>VLOOKUP(First_Validations__2[[#This Row],[CountryReq]],Last_Validations[],COLUMNS($B:P)+1,FALSE)</f>
        <v>Not applicable</v>
      </c>
      <c r="AJ1152" s="36" t="str">
        <f>VLOOKUP(First_Validations__2[[#This Row],[CountryReq]],Last_Validations[],COLUMNS($B:Q)+1,FALSE)</f>
        <v>The 2014 and 2013 EITI reports confirm that barter and infrastructure arrangements are not applicable in the Solomon Islands.</v>
      </c>
      <c r="AK1152" s="36">
        <f>VLOOKUP(First_Validations__2[[#This Row],[CountryReq]],Last_Validations[],COLUMNS($B:R)+1,FALSE)</f>
        <v>0</v>
      </c>
      <c r="AL1152" s="36" t="str">
        <f>VLOOKUP(First_Validations__2[[#This Row],[CountryReq]],Last_Validations[],COLUMNS($B:S)+1,FALSE)</f>
        <v>http://www.sieiti.gov.sb/</v>
      </c>
      <c r="AM1152" s="36" t="str">
        <f>VLOOKUP(First_Validations__2[[#This Row],[CountryReq]],Last_Validations[],COLUMNS($B:T)+1,FALSE)</f>
        <v>https://eiti.org/api/v1.0/score_data/10</v>
      </c>
      <c r="AN1152" s="36" t="str">
        <f>IF(First_Validations__2[[#This Row],[FirstValidation.Country: Year]]=First_Validations__2[[#This Row],[Country: Year]],"First","Second / Last")</f>
        <v>First</v>
      </c>
      <c r="AO1152" s="36">
        <f>IF(AND(First_Validations__2[[#This Row],[FirstValidation.Validation score]]&lt;5,First_Validations__2[[#This Row],[FirstValidation.Validation score]]&gt;1),1,0)</f>
        <v>0</v>
      </c>
      <c r="AP1152" s="36">
        <f>First_Validations__2[[#This Row],[Validation score]]-First_Validations__2[[#This Row],[FirstValidation.Validation score]]</f>
        <v>0</v>
      </c>
      <c r="AQ1152" s="36">
        <f>IF(AND(First_Validations__2[[#This Row],[Corrective action]]=1,First_Validations__2[[#This Row],[Validation score]]&lt;5,First_Validations__2[[#This Row],[Validation score]]&gt;1),1,0)</f>
        <v>0</v>
      </c>
      <c r="AR1152" s="36">
        <f>IF(AND(First_Validations__2[[#This Row],[Corrective action]]=1,OR(First_Validations__2[[#This Row],[Validation score]]&gt;4,First_Validations__2[[#This Row],[Validation score]]&lt;2)),1,0)</f>
        <v>0</v>
      </c>
      <c r="AS11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2" s="36" t="str">
        <f>VLOOKUP(First_Validations__2[[#This Row],[Requirement ('#)]],Requirements[[Requirements]:[Categories2]],2,FALSE)</f>
        <v>Revenue collection</v>
      </c>
    </row>
    <row r="1153" spans="2:46">
      <c r="B1153" s="34" t="s">
        <v>1610</v>
      </c>
      <c r="C1153" s="34">
        <v>1</v>
      </c>
      <c r="D1153" s="34">
        <v>10</v>
      </c>
      <c r="E1153" s="34" t="s">
        <v>289</v>
      </c>
      <c r="F1153" s="34" t="s">
        <v>1611</v>
      </c>
      <c r="G1153" s="34" t="s">
        <v>1610</v>
      </c>
      <c r="H1153" s="34" t="s">
        <v>3503</v>
      </c>
      <c r="I1153" s="34" t="s">
        <v>3504</v>
      </c>
      <c r="J1153" s="34">
        <v>2016</v>
      </c>
      <c r="L1153" s="34" t="s">
        <v>0</v>
      </c>
      <c r="M1153" s="34" t="s">
        <v>1803</v>
      </c>
      <c r="N1153" s="34">
        <v>0</v>
      </c>
      <c r="O1153" s="34" t="s">
        <v>4</v>
      </c>
      <c r="P1153" s="34" t="s">
        <v>305</v>
      </c>
      <c r="R1153" s="34" t="s">
        <v>1613</v>
      </c>
      <c r="S1153" s="34" t="s">
        <v>1833</v>
      </c>
      <c r="T1153" s="34" t="s">
        <v>3119</v>
      </c>
      <c r="U1153" s="36" t="str">
        <f>VLOOKUP(First_Validations__2[[#This Row],[CountryReq]],Last_Validations[],COLUMNS($B:B)+1,FALSE)</f>
        <v>Solomon Islands: 2016</v>
      </c>
      <c r="V1153" s="36" t="str">
        <f>VLOOKUP(First_Validations__2[[#This Row],[CountryReq]],Last_Validations[],COLUMNS($B:C)+1,FALSE)</f>
        <v>Solomon Islands</v>
      </c>
      <c r="W1153" s="36">
        <f>VLOOKUP(First_Validations__2[[#This Row],[CountryReq]],Last_Validations[],COLUMNS($B:D)+1,FALSE)</f>
        <v>1</v>
      </c>
      <c r="X1153" s="36">
        <f>VLOOKUP(First_Validations__2[[#This Row],[CountryReq]],Last_Validations[],COLUMNS($B:E)+1,FALSE)</f>
        <v>10</v>
      </c>
      <c r="Y1153" s="36" t="str">
        <f>VLOOKUP(First_Validations__2[[#This Row],[CountryReq]],Last_Validations[],COLUMNS($B:F)+1,FALSE)</f>
        <v>Solomon Islands: 2016</v>
      </c>
      <c r="Z1153" s="36" t="str">
        <f>VLOOKUP(First_Validations__2[[#This Row],[CountryReq]],Last_Validations[],COLUMNS($B:G)+1,FALSE)</f>
        <v>SLB</v>
      </c>
      <c r="AA1153" s="36" t="str">
        <f>VLOOKUP(First_Validations__2[[#This Row],[CountryReq]],Last_Validations[],COLUMNS($B:H)+1,FALSE)</f>
        <v>Solomon Islands</v>
      </c>
      <c r="AB1153" s="36" t="str">
        <f>VLOOKUP(First_Validations__2[[#This Row],[CountryReq]],Last_Validations[],COLUMNS($B:I)+1,FALSE)</f>
        <v>https://eiti.org/board-decision/2017-12</v>
      </c>
      <c r="AC1153" s="36" t="str">
        <f>VLOOKUP(First_Validations__2[[#This Row],[CountryReq]],Last_Validations[],COLUMNS($B:J)+1,FALSE)</f>
        <v>https://eiti.org/document/validation-solomon-islands-2016-reports</v>
      </c>
      <c r="AD1153" s="36">
        <f>VLOOKUP(First_Validations__2[[#This Row],[CountryReq]],Last_Validations[],COLUMNS($B:K)+1,FALSE)</f>
        <v>2016</v>
      </c>
      <c r="AE1153" s="36">
        <f>VLOOKUP(First_Validations__2[[#This Row],[CountryReq]],Last_Validations[],COLUMNS($B:L)+1,FALSE)</f>
        <v>0</v>
      </c>
      <c r="AF1153" s="36" t="str">
        <f>VLOOKUP(First_Validations__2[[#This Row],[CountryReq]],Last_Validations[],COLUMNS($B:M)+1,FALSE)</f>
        <v>Other</v>
      </c>
      <c r="AG1153" s="36" t="str">
        <f>VLOOKUP(First_Validations__2[[#This Row],[CountryReq]],Last_Validations[],COLUMNS($B:N)+1,FALSE)</f>
        <v>In-kind revenues (#4.2)</v>
      </c>
      <c r="AH1153" s="36">
        <f>VLOOKUP(First_Validations__2[[#This Row],[CountryReq]],Last_Validations[],COLUMNS($B:O)+1,FALSE)</f>
        <v>0</v>
      </c>
      <c r="AI1153" s="36" t="str">
        <f>VLOOKUP(First_Validations__2[[#This Row],[CountryReq]],Last_Validations[],COLUMNS($B:P)+1,FALSE)</f>
        <v>Not applicable</v>
      </c>
      <c r="AJ1153" s="36" t="str">
        <f>VLOOKUP(First_Validations__2[[#This Row],[CountryReq]],Last_Validations[],COLUMNS($B:Q)+1,FALSE)</f>
        <v>The 2014 and 2013 EITI reports confirm that in-kind revenues are not applicable in the Solomon Islands.</v>
      </c>
      <c r="AK1153" s="36">
        <f>VLOOKUP(First_Validations__2[[#This Row],[CountryReq]],Last_Validations[],COLUMNS($B:R)+1,FALSE)</f>
        <v>0</v>
      </c>
      <c r="AL1153" s="36" t="str">
        <f>VLOOKUP(First_Validations__2[[#This Row],[CountryReq]],Last_Validations[],COLUMNS($B:S)+1,FALSE)</f>
        <v>http://www.sieiti.gov.sb/</v>
      </c>
      <c r="AM1153" s="36" t="str">
        <f>VLOOKUP(First_Validations__2[[#This Row],[CountryReq]],Last_Validations[],COLUMNS($B:T)+1,FALSE)</f>
        <v>https://eiti.org/api/v1.0/score_data/10</v>
      </c>
      <c r="AN1153" s="36" t="str">
        <f>IF(First_Validations__2[[#This Row],[FirstValidation.Country: Year]]=First_Validations__2[[#This Row],[Country: Year]],"First","Second / Last")</f>
        <v>First</v>
      </c>
      <c r="AO1153" s="36">
        <f>IF(AND(First_Validations__2[[#This Row],[FirstValidation.Validation score]]&lt;5,First_Validations__2[[#This Row],[FirstValidation.Validation score]]&gt;1),1,0)</f>
        <v>0</v>
      </c>
      <c r="AP1153" s="36">
        <f>First_Validations__2[[#This Row],[Validation score]]-First_Validations__2[[#This Row],[FirstValidation.Validation score]]</f>
        <v>0</v>
      </c>
      <c r="AQ1153" s="36">
        <f>IF(AND(First_Validations__2[[#This Row],[Corrective action]]=1,First_Validations__2[[#This Row],[Validation score]]&lt;5,First_Validations__2[[#This Row],[Validation score]]&gt;1),1,0)</f>
        <v>0</v>
      </c>
      <c r="AR1153" s="36">
        <f>IF(AND(First_Validations__2[[#This Row],[Corrective action]]=1,OR(First_Validations__2[[#This Row],[Validation score]]&gt;4,First_Validations__2[[#This Row],[Validation score]]&lt;2)),1,0)</f>
        <v>0</v>
      </c>
      <c r="AS11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3" s="36" t="str">
        <f>VLOOKUP(First_Validations__2[[#This Row],[Requirement ('#)]],Requirements[[Requirements]:[Categories2]],2,FALSE)</f>
        <v>Revenue collection</v>
      </c>
    </row>
    <row r="1154" spans="2:46">
      <c r="B1154" s="34" t="s">
        <v>1610</v>
      </c>
      <c r="C1154" s="34">
        <v>1</v>
      </c>
      <c r="D1154" s="34">
        <v>10</v>
      </c>
      <c r="E1154" s="34" t="s">
        <v>289</v>
      </c>
      <c r="F1154" s="34" t="s">
        <v>1611</v>
      </c>
      <c r="G1154" s="34" t="s">
        <v>1610</v>
      </c>
      <c r="H1154" s="34" t="s">
        <v>3503</v>
      </c>
      <c r="I1154" s="34" t="s">
        <v>3504</v>
      </c>
      <c r="J1154" s="34">
        <v>2016</v>
      </c>
      <c r="L1154" s="34" t="s">
        <v>0</v>
      </c>
      <c r="M1154" s="34" t="s">
        <v>1806</v>
      </c>
      <c r="N1154" s="34">
        <v>0</v>
      </c>
      <c r="O1154" s="34" t="s">
        <v>4</v>
      </c>
      <c r="P1154" s="34" t="s">
        <v>308</v>
      </c>
      <c r="R1154" s="34" t="s">
        <v>1613</v>
      </c>
      <c r="S1154" s="34" t="s">
        <v>1833</v>
      </c>
      <c r="T1154" s="34" t="s">
        <v>3098</v>
      </c>
      <c r="U1154" s="36" t="str">
        <f>VLOOKUP(First_Validations__2[[#This Row],[CountryReq]],Last_Validations[],COLUMNS($B:B)+1,FALSE)</f>
        <v>Solomon Islands: 2016</v>
      </c>
      <c r="V1154" s="36" t="str">
        <f>VLOOKUP(First_Validations__2[[#This Row],[CountryReq]],Last_Validations[],COLUMNS($B:C)+1,FALSE)</f>
        <v>Solomon Islands</v>
      </c>
      <c r="W1154" s="36">
        <f>VLOOKUP(First_Validations__2[[#This Row],[CountryReq]],Last_Validations[],COLUMNS($B:D)+1,FALSE)</f>
        <v>1</v>
      </c>
      <c r="X1154" s="36">
        <f>VLOOKUP(First_Validations__2[[#This Row],[CountryReq]],Last_Validations[],COLUMNS($B:E)+1,FALSE)</f>
        <v>10</v>
      </c>
      <c r="Y1154" s="36" t="str">
        <f>VLOOKUP(First_Validations__2[[#This Row],[CountryReq]],Last_Validations[],COLUMNS($B:F)+1,FALSE)</f>
        <v>Solomon Islands: 2016</v>
      </c>
      <c r="Z1154" s="36" t="str">
        <f>VLOOKUP(First_Validations__2[[#This Row],[CountryReq]],Last_Validations[],COLUMNS($B:G)+1,FALSE)</f>
        <v>SLB</v>
      </c>
      <c r="AA1154" s="36" t="str">
        <f>VLOOKUP(First_Validations__2[[#This Row],[CountryReq]],Last_Validations[],COLUMNS($B:H)+1,FALSE)</f>
        <v>Solomon Islands</v>
      </c>
      <c r="AB1154" s="36" t="str">
        <f>VLOOKUP(First_Validations__2[[#This Row],[CountryReq]],Last_Validations[],COLUMNS($B:I)+1,FALSE)</f>
        <v>https://eiti.org/board-decision/2017-12</v>
      </c>
      <c r="AC1154" s="36" t="str">
        <f>VLOOKUP(First_Validations__2[[#This Row],[CountryReq]],Last_Validations[],COLUMNS($B:J)+1,FALSE)</f>
        <v>https://eiti.org/document/validation-solomon-islands-2016-reports</v>
      </c>
      <c r="AD1154" s="36">
        <f>VLOOKUP(First_Validations__2[[#This Row],[CountryReq]],Last_Validations[],COLUMNS($B:K)+1,FALSE)</f>
        <v>2016</v>
      </c>
      <c r="AE1154" s="36">
        <f>VLOOKUP(First_Validations__2[[#This Row],[CountryReq]],Last_Validations[],COLUMNS($B:L)+1,FALSE)</f>
        <v>0</v>
      </c>
      <c r="AF1154" s="36" t="str">
        <f>VLOOKUP(First_Validations__2[[#This Row],[CountryReq]],Last_Validations[],COLUMNS($B:M)+1,FALSE)</f>
        <v>Other</v>
      </c>
      <c r="AG1154" s="36" t="str">
        <f>VLOOKUP(First_Validations__2[[#This Row],[CountryReq]],Last_Validations[],COLUMNS($B:N)+1,FALSE)</f>
        <v>SOE transactions (#4.5)</v>
      </c>
      <c r="AH1154" s="36">
        <f>VLOOKUP(First_Validations__2[[#This Row],[CountryReq]],Last_Validations[],COLUMNS($B:O)+1,FALSE)</f>
        <v>0</v>
      </c>
      <c r="AI1154" s="36" t="str">
        <f>VLOOKUP(First_Validations__2[[#This Row],[CountryReq]],Last_Validations[],COLUMNS($B:P)+1,FALSE)</f>
        <v>Not applicable</v>
      </c>
      <c r="AJ1154" s="36" t="str">
        <f>VLOOKUP(First_Validations__2[[#This Row],[CountryReq]],Last_Validations[],COLUMNS($B:Q)+1,FALSE)</f>
        <v>The 2014 and 2013 EITI Reports confirm that transactions between SOEs and government are not applicable in the Solomon Islands.</v>
      </c>
      <c r="AK1154" s="36">
        <f>VLOOKUP(First_Validations__2[[#This Row],[CountryReq]],Last_Validations[],COLUMNS($B:R)+1,FALSE)</f>
        <v>0</v>
      </c>
      <c r="AL1154" s="36" t="str">
        <f>VLOOKUP(First_Validations__2[[#This Row],[CountryReq]],Last_Validations[],COLUMNS($B:S)+1,FALSE)</f>
        <v>http://www.sieiti.gov.sb/</v>
      </c>
      <c r="AM1154" s="36" t="str">
        <f>VLOOKUP(First_Validations__2[[#This Row],[CountryReq]],Last_Validations[],COLUMNS($B:T)+1,FALSE)</f>
        <v>https://eiti.org/api/v1.0/score_data/10</v>
      </c>
      <c r="AN1154" s="36" t="str">
        <f>IF(First_Validations__2[[#This Row],[FirstValidation.Country: Year]]=First_Validations__2[[#This Row],[Country: Year]],"First","Second / Last")</f>
        <v>First</v>
      </c>
      <c r="AO1154" s="36">
        <f>IF(AND(First_Validations__2[[#This Row],[FirstValidation.Validation score]]&lt;5,First_Validations__2[[#This Row],[FirstValidation.Validation score]]&gt;1),1,0)</f>
        <v>0</v>
      </c>
      <c r="AP1154" s="36">
        <f>First_Validations__2[[#This Row],[Validation score]]-First_Validations__2[[#This Row],[FirstValidation.Validation score]]</f>
        <v>0</v>
      </c>
      <c r="AQ1154" s="36">
        <f>IF(AND(First_Validations__2[[#This Row],[Corrective action]]=1,First_Validations__2[[#This Row],[Validation score]]&lt;5,First_Validations__2[[#This Row],[Validation score]]&gt;1),1,0)</f>
        <v>0</v>
      </c>
      <c r="AR1154" s="36">
        <f>IF(AND(First_Validations__2[[#This Row],[Corrective action]]=1,OR(First_Validations__2[[#This Row],[Validation score]]&gt;4,First_Validations__2[[#This Row],[Validation score]]&lt;2)),1,0)</f>
        <v>0</v>
      </c>
      <c r="AS11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4" s="36" t="str">
        <f>VLOOKUP(First_Validations__2[[#This Row],[Requirement ('#)]],Requirements[[Requirements]:[Categories2]],2,FALSE)</f>
        <v>Revenue collection</v>
      </c>
    </row>
    <row r="1155" spans="2:46">
      <c r="B1155" s="34" t="s">
        <v>1610</v>
      </c>
      <c r="C1155" s="34">
        <v>1</v>
      </c>
      <c r="D1155" s="34">
        <v>10</v>
      </c>
      <c r="E1155" s="34" t="s">
        <v>289</v>
      </c>
      <c r="F1155" s="34" t="s">
        <v>1611</v>
      </c>
      <c r="G1155" s="34" t="s">
        <v>1610</v>
      </c>
      <c r="H1155" s="34" t="s">
        <v>3503</v>
      </c>
      <c r="I1155" s="34" t="s">
        <v>3504</v>
      </c>
      <c r="J1155" s="34">
        <v>2016</v>
      </c>
      <c r="L1155" s="34" t="s">
        <v>0</v>
      </c>
      <c r="M1155" s="34" t="s">
        <v>1805</v>
      </c>
      <c r="N1155" s="34">
        <v>0</v>
      </c>
      <c r="O1155" s="34" t="s">
        <v>4</v>
      </c>
      <c r="P1155" s="34" t="s">
        <v>307</v>
      </c>
      <c r="R1155" s="34" t="s">
        <v>1613</v>
      </c>
      <c r="S1155" s="34" t="s">
        <v>1833</v>
      </c>
      <c r="T1155" s="34" t="s">
        <v>3121</v>
      </c>
      <c r="U1155" s="36" t="str">
        <f>VLOOKUP(First_Validations__2[[#This Row],[CountryReq]],Last_Validations[],COLUMNS($B:B)+1,FALSE)</f>
        <v>Solomon Islands: 2016</v>
      </c>
      <c r="V1155" s="36" t="str">
        <f>VLOOKUP(First_Validations__2[[#This Row],[CountryReq]],Last_Validations[],COLUMNS($B:C)+1,FALSE)</f>
        <v>Solomon Islands</v>
      </c>
      <c r="W1155" s="36">
        <f>VLOOKUP(First_Validations__2[[#This Row],[CountryReq]],Last_Validations[],COLUMNS($B:D)+1,FALSE)</f>
        <v>1</v>
      </c>
      <c r="X1155" s="36">
        <f>VLOOKUP(First_Validations__2[[#This Row],[CountryReq]],Last_Validations[],COLUMNS($B:E)+1,FALSE)</f>
        <v>10</v>
      </c>
      <c r="Y1155" s="36" t="str">
        <f>VLOOKUP(First_Validations__2[[#This Row],[CountryReq]],Last_Validations[],COLUMNS($B:F)+1,FALSE)</f>
        <v>Solomon Islands: 2016</v>
      </c>
      <c r="Z1155" s="36" t="str">
        <f>VLOOKUP(First_Validations__2[[#This Row],[CountryReq]],Last_Validations[],COLUMNS($B:G)+1,FALSE)</f>
        <v>SLB</v>
      </c>
      <c r="AA1155" s="36" t="str">
        <f>VLOOKUP(First_Validations__2[[#This Row],[CountryReq]],Last_Validations[],COLUMNS($B:H)+1,FALSE)</f>
        <v>Solomon Islands</v>
      </c>
      <c r="AB1155" s="36" t="str">
        <f>VLOOKUP(First_Validations__2[[#This Row],[CountryReq]],Last_Validations[],COLUMNS($B:I)+1,FALSE)</f>
        <v>https://eiti.org/board-decision/2017-12</v>
      </c>
      <c r="AC1155" s="36" t="str">
        <f>VLOOKUP(First_Validations__2[[#This Row],[CountryReq]],Last_Validations[],COLUMNS($B:J)+1,FALSE)</f>
        <v>https://eiti.org/document/validation-solomon-islands-2016-reports</v>
      </c>
      <c r="AD1155" s="36">
        <f>VLOOKUP(First_Validations__2[[#This Row],[CountryReq]],Last_Validations[],COLUMNS($B:K)+1,FALSE)</f>
        <v>2016</v>
      </c>
      <c r="AE1155" s="36">
        <f>VLOOKUP(First_Validations__2[[#This Row],[CountryReq]],Last_Validations[],COLUMNS($B:L)+1,FALSE)</f>
        <v>0</v>
      </c>
      <c r="AF1155" s="36" t="str">
        <f>VLOOKUP(First_Validations__2[[#This Row],[CountryReq]],Last_Validations[],COLUMNS($B:M)+1,FALSE)</f>
        <v>Other</v>
      </c>
      <c r="AG1155" s="36" t="str">
        <f>VLOOKUP(First_Validations__2[[#This Row],[CountryReq]],Last_Validations[],COLUMNS($B:N)+1,FALSE)</f>
        <v>Transportation revenues (#4.4)</v>
      </c>
      <c r="AH1155" s="36">
        <f>VLOOKUP(First_Validations__2[[#This Row],[CountryReq]],Last_Validations[],COLUMNS($B:O)+1,FALSE)</f>
        <v>0</v>
      </c>
      <c r="AI1155" s="36" t="str">
        <f>VLOOKUP(First_Validations__2[[#This Row],[CountryReq]],Last_Validations[],COLUMNS($B:P)+1,FALSE)</f>
        <v>Not applicable</v>
      </c>
      <c r="AJ1155" s="36" t="str">
        <f>VLOOKUP(First_Validations__2[[#This Row],[CountryReq]],Last_Validations[],COLUMNS($B:Q)+1,FALSE)</f>
        <v>The 2014 and 2013 EITI reports include a reference to a “road access fee” but it appears that this not a material source of revenue.</v>
      </c>
      <c r="AK1155" s="36">
        <f>VLOOKUP(First_Validations__2[[#This Row],[CountryReq]],Last_Validations[],COLUMNS($B:R)+1,FALSE)</f>
        <v>0</v>
      </c>
      <c r="AL1155" s="36" t="str">
        <f>VLOOKUP(First_Validations__2[[#This Row],[CountryReq]],Last_Validations[],COLUMNS($B:S)+1,FALSE)</f>
        <v>http://www.sieiti.gov.sb/</v>
      </c>
      <c r="AM1155" s="36" t="str">
        <f>VLOOKUP(First_Validations__2[[#This Row],[CountryReq]],Last_Validations[],COLUMNS($B:T)+1,FALSE)</f>
        <v>https://eiti.org/api/v1.0/score_data/10</v>
      </c>
      <c r="AN1155" s="36" t="str">
        <f>IF(First_Validations__2[[#This Row],[FirstValidation.Country: Year]]=First_Validations__2[[#This Row],[Country: Year]],"First","Second / Last")</f>
        <v>First</v>
      </c>
      <c r="AO1155" s="36">
        <f>IF(AND(First_Validations__2[[#This Row],[FirstValidation.Validation score]]&lt;5,First_Validations__2[[#This Row],[FirstValidation.Validation score]]&gt;1),1,0)</f>
        <v>0</v>
      </c>
      <c r="AP1155" s="36">
        <f>First_Validations__2[[#This Row],[Validation score]]-First_Validations__2[[#This Row],[FirstValidation.Validation score]]</f>
        <v>0</v>
      </c>
      <c r="AQ1155" s="36">
        <f>IF(AND(First_Validations__2[[#This Row],[Corrective action]]=1,First_Validations__2[[#This Row],[Validation score]]&lt;5,First_Validations__2[[#This Row],[Validation score]]&gt;1),1,0)</f>
        <v>0</v>
      </c>
      <c r="AR1155" s="36">
        <f>IF(AND(First_Validations__2[[#This Row],[Corrective action]]=1,OR(First_Validations__2[[#This Row],[Validation score]]&gt;4,First_Validations__2[[#This Row],[Validation score]]&lt;2)),1,0)</f>
        <v>0</v>
      </c>
      <c r="AS11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5" s="36" t="str">
        <f>VLOOKUP(First_Validations__2[[#This Row],[Requirement ('#)]],Requirements[[Requirements]:[Categories2]],2,FALSE)</f>
        <v>Revenue collection</v>
      </c>
    </row>
    <row r="1156" spans="2:46">
      <c r="B1156" s="34" t="s">
        <v>1610</v>
      </c>
      <c r="C1156" s="34">
        <v>1</v>
      </c>
      <c r="D1156" s="34">
        <v>10</v>
      </c>
      <c r="E1156" s="34" t="s">
        <v>289</v>
      </c>
      <c r="F1156" s="34" t="s">
        <v>1611</v>
      </c>
      <c r="G1156" s="34" t="s">
        <v>1610</v>
      </c>
      <c r="H1156" s="34" t="s">
        <v>3503</v>
      </c>
      <c r="I1156" s="34" t="s">
        <v>3504</v>
      </c>
      <c r="J1156" s="34">
        <v>2016</v>
      </c>
      <c r="L1156" s="34" t="s">
        <v>0</v>
      </c>
      <c r="M1156" s="34" t="s">
        <v>1800</v>
      </c>
      <c r="N1156" s="34">
        <v>4</v>
      </c>
      <c r="O1156" s="34" t="s">
        <v>1767</v>
      </c>
      <c r="P1156" s="34" t="s">
        <v>302</v>
      </c>
      <c r="R1156" s="34" t="s">
        <v>1613</v>
      </c>
      <c r="S1156" s="34" t="s">
        <v>1833</v>
      </c>
      <c r="T1156" s="34" t="s">
        <v>3126</v>
      </c>
      <c r="U1156" s="36" t="str">
        <f>VLOOKUP(First_Validations__2[[#This Row],[CountryReq]],Last_Validations[],COLUMNS($B:B)+1,FALSE)</f>
        <v>Solomon Islands: 2016</v>
      </c>
      <c r="V1156" s="36" t="str">
        <f>VLOOKUP(First_Validations__2[[#This Row],[CountryReq]],Last_Validations[],COLUMNS($B:C)+1,FALSE)</f>
        <v>Solomon Islands</v>
      </c>
      <c r="W1156" s="36">
        <f>VLOOKUP(First_Validations__2[[#This Row],[CountryReq]],Last_Validations[],COLUMNS($B:D)+1,FALSE)</f>
        <v>1</v>
      </c>
      <c r="X1156" s="36">
        <f>VLOOKUP(First_Validations__2[[#This Row],[CountryReq]],Last_Validations[],COLUMNS($B:E)+1,FALSE)</f>
        <v>10</v>
      </c>
      <c r="Y1156" s="36" t="str">
        <f>VLOOKUP(First_Validations__2[[#This Row],[CountryReq]],Last_Validations[],COLUMNS($B:F)+1,FALSE)</f>
        <v>Solomon Islands: 2016</v>
      </c>
      <c r="Z1156" s="36" t="str">
        <f>VLOOKUP(First_Validations__2[[#This Row],[CountryReq]],Last_Validations[],COLUMNS($B:G)+1,FALSE)</f>
        <v>SLB</v>
      </c>
      <c r="AA1156" s="36" t="str">
        <f>VLOOKUP(First_Validations__2[[#This Row],[CountryReq]],Last_Validations[],COLUMNS($B:H)+1,FALSE)</f>
        <v>Solomon Islands</v>
      </c>
      <c r="AB1156" s="36" t="str">
        <f>VLOOKUP(First_Validations__2[[#This Row],[CountryReq]],Last_Validations[],COLUMNS($B:I)+1,FALSE)</f>
        <v>https://eiti.org/board-decision/2017-12</v>
      </c>
      <c r="AC1156" s="36" t="str">
        <f>VLOOKUP(First_Validations__2[[#This Row],[CountryReq]],Last_Validations[],COLUMNS($B:J)+1,FALSE)</f>
        <v>https://eiti.org/document/validation-solomon-islands-2016-reports</v>
      </c>
      <c r="AD1156" s="36">
        <f>VLOOKUP(First_Validations__2[[#This Row],[CountryReq]],Last_Validations[],COLUMNS($B:K)+1,FALSE)</f>
        <v>2016</v>
      </c>
      <c r="AE1156" s="36">
        <f>VLOOKUP(First_Validations__2[[#This Row],[CountryReq]],Last_Validations[],COLUMNS($B:L)+1,FALSE)</f>
        <v>0</v>
      </c>
      <c r="AF1156" s="36" t="str">
        <f>VLOOKUP(First_Validations__2[[#This Row],[CountryReq]],Last_Validations[],COLUMNS($B:M)+1,FALSE)</f>
        <v>Other</v>
      </c>
      <c r="AG1156" s="36" t="str">
        <f>VLOOKUP(First_Validations__2[[#This Row],[CountryReq]],Last_Validations[],COLUMNS($B:N)+1,FALSE)</f>
        <v>Production data (#3.2)</v>
      </c>
      <c r="AH1156" s="36">
        <f>VLOOKUP(First_Validations__2[[#This Row],[CountryReq]],Last_Validations[],COLUMNS($B:O)+1,FALSE)</f>
        <v>4</v>
      </c>
      <c r="AI1156" s="36" t="str">
        <f>VLOOKUP(First_Validations__2[[#This Row],[CountryReq]],Last_Validations[],COLUMNS($B:P)+1,FALSE)</f>
        <v>Meaningful progress</v>
      </c>
      <c r="AJ1156" s="36" t="str">
        <f>VLOOKUP(First_Validations__2[[#This Row],[CountryReq]],Last_Validations[],COLUMNS($B:Q)+1,FALSE)</f>
        <v>The 2014 EITI Report has information on production volume for gold and silver but no production values. Bauxite production volumes and values are also missing.</v>
      </c>
      <c r="AK1156" s="36">
        <f>VLOOKUP(First_Validations__2[[#This Row],[CountryReq]],Last_Validations[],COLUMNS($B:R)+1,FALSE)</f>
        <v>0</v>
      </c>
      <c r="AL1156" s="36" t="str">
        <f>VLOOKUP(First_Validations__2[[#This Row],[CountryReq]],Last_Validations[],COLUMNS($B:S)+1,FALSE)</f>
        <v>http://www.sieiti.gov.sb/</v>
      </c>
      <c r="AM1156" s="36" t="str">
        <f>VLOOKUP(First_Validations__2[[#This Row],[CountryReq]],Last_Validations[],COLUMNS($B:T)+1,FALSE)</f>
        <v>https://eiti.org/api/v1.0/score_data/10</v>
      </c>
      <c r="AN1156" s="36" t="str">
        <f>IF(First_Validations__2[[#This Row],[FirstValidation.Country: Year]]=First_Validations__2[[#This Row],[Country: Year]],"First","Second / Last")</f>
        <v>First</v>
      </c>
      <c r="AO1156" s="36">
        <f>IF(AND(First_Validations__2[[#This Row],[FirstValidation.Validation score]]&lt;5,First_Validations__2[[#This Row],[FirstValidation.Validation score]]&gt;1),1,0)</f>
        <v>1</v>
      </c>
      <c r="AP1156" s="36">
        <f>First_Validations__2[[#This Row],[Validation score]]-First_Validations__2[[#This Row],[FirstValidation.Validation score]]</f>
        <v>0</v>
      </c>
      <c r="AQ1156" s="36">
        <f>IF(AND(First_Validations__2[[#This Row],[Corrective action]]=1,First_Validations__2[[#This Row],[Validation score]]&lt;5,First_Validations__2[[#This Row],[Validation score]]&gt;1),1,0)</f>
        <v>1</v>
      </c>
      <c r="AR1156" s="36">
        <f>IF(AND(First_Validations__2[[#This Row],[Corrective action]]=1,OR(First_Validations__2[[#This Row],[Validation score]]&gt;4,First_Validations__2[[#This Row],[Validation score]]&lt;2)),1,0)</f>
        <v>0</v>
      </c>
      <c r="AS11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6" s="36" t="str">
        <f>VLOOKUP(First_Validations__2[[#This Row],[Requirement ('#)]],Requirements[[Requirements]:[Categories2]],2,FALSE)</f>
        <v>Monitoring production</v>
      </c>
    </row>
    <row r="1157" spans="2:46">
      <c r="B1157" s="34" t="s">
        <v>1610</v>
      </c>
      <c r="C1157" s="34">
        <v>1</v>
      </c>
      <c r="D1157" s="34">
        <v>10</v>
      </c>
      <c r="E1157" s="34" t="s">
        <v>289</v>
      </c>
      <c r="F1157" s="34" t="s">
        <v>1611</v>
      </c>
      <c r="G1157" s="34" t="s">
        <v>1610</v>
      </c>
      <c r="H1157" s="34" t="s">
        <v>3503</v>
      </c>
      <c r="I1157" s="34" t="s">
        <v>3504</v>
      </c>
      <c r="J1157" s="34">
        <v>2016</v>
      </c>
      <c r="L1157" s="34" t="s">
        <v>0</v>
      </c>
      <c r="M1157" s="34" t="s">
        <v>1799</v>
      </c>
      <c r="N1157" s="34">
        <v>5</v>
      </c>
      <c r="O1157" s="34" t="s">
        <v>1768</v>
      </c>
      <c r="P1157" s="34" t="s">
        <v>301</v>
      </c>
      <c r="R1157" s="34" t="s">
        <v>1613</v>
      </c>
      <c r="S1157" s="34" t="s">
        <v>1833</v>
      </c>
      <c r="T1157" s="34" t="s">
        <v>3123</v>
      </c>
      <c r="U1157" s="36" t="str">
        <f>VLOOKUP(First_Validations__2[[#This Row],[CountryReq]],Last_Validations[],COLUMNS($B:B)+1,FALSE)</f>
        <v>Solomon Islands: 2016</v>
      </c>
      <c r="V1157" s="36" t="str">
        <f>VLOOKUP(First_Validations__2[[#This Row],[CountryReq]],Last_Validations[],COLUMNS($B:C)+1,FALSE)</f>
        <v>Solomon Islands</v>
      </c>
      <c r="W1157" s="36">
        <f>VLOOKUP(First_Validations__2[[#This Row],[CountryReq]],Last_Validations[],COLUMNS($B:D)+1,FALSE)</f>
        <v>1</v>
      </c>
      <c r="X1157" s="36">
        <f>VLOOKUP(First_Validations__2[[#This Row],[CountryReq]],Last_Validations[],COLUMNS($B:E)+1,FALSE)</f>
        <v>10</v>
      </c>
      <c r="Y1157" s="36" t="str">
        <f>VLOOKUP(First_Validations__2[[#This Row],[CountryReq]],Last_Validations[],COLUMNS($B:F)+1,FALSE)</f>
        <v>Solomon Islands: 2016</v>
      </c>
      <c r="Z1157" s="36" t="str">
        <f>VLOOKUP(First_Validations__2[[#This Row],[CountryReq]],Last_Validations[],COLUMNS($B:G)+1,FALSE)</f>
        <v>SLB</v>
      </c>
      <c r="AA1157" s="36" t="str">
        <f>VLOOKUP(First_Validations__2[[#This Row],[CountryReq]],Last_Validations[],COLUMNS($B:H)+1,FALSE)</f>
        <v>Solomon Islands</v>
      </c>
      <c r="AB1157" s="36" t="str">
        <f>VLOOKUP(First_Validations__2[[#This Row],[CountryReq]],Last_Validations[],COLUMNS($B:I)+1,FALSE)</f>
        <v>https://eiti.org/board-decision/2017-12</v>
      </c>
      <c r="AC1157" s="36" t="str">
        <f>VLOOKUP(First_Validations__2[[#This Row],[CountryReq]],Last_Validations[],COLUMNS($B:J)+1,FALSE)</f>
        <v>https://eiti.org/document/validation-solomon-islands-2016-reports</v>
      </c>
      <c r="AD1157" s="36">
        <f>VLOOKUP(First_Validations__2[[#This Row],[CountryReq]],Last_Validations[],COLUMNS($B:K)+1,FALSE)</f>
        <v>2016</v>
      </c>
      <c r="AE1157" s="36">
        <f>VLOOKUP(First_Validations__2[[#This Row],[CountryReq]],Last_Validations[],COLUMNS($B:L)+1,FALSE)</f>
        <v>0</v>
      </c>
      <c r="AF1157" s="36" t="str">
        <f>VLOOKUP(First_Validations__2[[#This Row],[CountryReq]],Last_Validations[],COLUMNS($B:M)+1,FALSE)</f>
        <v>Other</v>
      </c>
      <c r="AG1157" s="36" t="str">
        <f>VLOOKUP(First_Validations__2[[#This Row],[CountryReq]],Last_Validations[],COLUMNS($B:N)+1,FALSE)</f>
        <v>Exploration data (#3.1)</v>
      </c>
      <c r="AH1157" s="36">
        <f>VLOOKUP(First_Validations__2[[#This Row],[CountryReq]],Last_Validations[],COLUMNS($B:O)+1,FALSE)</f>
        <v>5</v>
      </c>
      <c r="AI1157" s="36" t="str">
        <f>VLOOKUP(First_Validations__2[[#This Row],[CountryReq]],Last_Validations[],COLUMNS($B:P)+1,FALSE)</f>
        <v>Satisfactory progress</v>
      </c>
      <c r="AJ1157" s="36" t="str">
        <f>VLOOKUP(First_Validations__2[[#This Row],[CountryReq]],Last_Validations[],COLUMNS($B:Q)+1,FALSE)</f>
        <v>The 2014 EITI Report contains a comprehensive overview of extractive sector activities and exploration potential.</v>
      </c>
      <c r="AK1157" s="36">
        <f>VLOOKUP(First_Validations__2[[#This Row],[CountryReq]],Last_Validations[],COLUMNS($B:R)+1,FALSE)</f>
        <v>0</v>
      </c>
      <c r="AL1157" s="36" t="str">
        <f>VLOOKUP(First_Validations__2[[#This Row],[CountryReq]],Last_Validations[],COLUMNS($B:S)+1,FALSE)</f>
        <v>http://www.sieiti.gov.sb/</v>
      </c>
      <c r="AM1157" s="36" t="str">
        <f>VLOOKUP(First_Validations__2[[#This Row],[CountryReq]],Last_Validations[],COLUMNS($B:T)+1,FALSE)</f>
        <v>https://eiti.org/api/v1.0/score_data/10</v>
      </c>
      <c r="AN1157" s="36" t="str">
        <f>IF(First_Validations__2[[#This Row],[FirstValidation.Country: Year]]=First_Validations__2[[#This Row],[Country: Year]],"First","Second / Last")</f>
        <v>First</v>
      </c>
      <c r="AO1157" s="36">
        <f>IF(AND(First_Validations__2[[#This Row],[FirstValidation.Validation score]]&lt;5,First_Validations__2[[#This Row],[FirstValidation.Validation score]]&gt;1),1,0)</f>
        <v>0</v>
      </c>
      <c r="AP1157" s="36">
        <f>First_Validations__2[[#This Row],[Validation score]]-First_Validations__2[[#This Row],[FirstValidation.Validation score]]</f>
        <v>0</v>
      </c>
      <c r="AQ1157" s="36">
        <f>IF(AND(First_Validations__2[[#This Row],[Corrective action]]=1,First_Validations__2[[#This Row],[Validation score]]&lt;5,First_Validations__2[[#This Row],[Validation score]]&gt;1),1,0)</f>
        <v>0</v>
      </c>
      <c r="AR1157" s="36">
        <f>IF(AND(First_Validations__2[[#This Row],[Corrective action]]=1,OR(First_Validations__2[[#This Row],[Validation score]]&gt;4,First_Validations__2[[#This Row],[Validation score]]&lt;2)),1,0)</f>
        <v>0</v>
      </c>
      <c r="AS11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7" s="36" t="str">
        <f>VLOOKUP(First_Validations__2[[#This Row],[Requirement ('#)]],Requirements[[Requirements]:[Categories2]],2,FALSE)</f>
        <v>Monitoring production</v>
      </c>
    </row>
    <row r="1158" spans="2:46">
      <c r="B1158" s="34" t="s">
        <v>1610</v>
      </c>
      <c r="C1158" s="34">
        <v>1</v>
      </c>
      <c r="D1158" s="34">
        <v>10</v>
      </c>
      <c r="E1158" s="34" t="s">
        <v>289</v>
      </c>
      <c r="F1158" s="34" t="s">
        <v>1611</v>
      </c>
      <c r="G1158" s="34" t="s">
        <v>1610</v>
      </c>
      <c r="H1158" s="34" t="s">
        <v>3503</v>
      </c>
      <c r="I1158" s="34" t="s">
        <v>3504</v>
      </c>
      <c r="J1158" s="34">
        <v>2016</v>
      </c>
      <c r="L1158" s="34" t="s">
        <v>0</v>
      </c>
      <c r="M1158" s="34" t="s">
        <v>1802</v>
      </c>
      <c r="N1158" s="34">
        <v>3</v>
      </c>
      <c r="O1158" s="34" t="s">
        <v>1798</v>
      </c>
      <c r="P1158" s="34" t="s">
        <v>304</v>
      </c>
      <c r="R1158" s="34" t="s">
        <v>1613</v>
      </c>
      <c r="S1158" s="34" t="s">
        <v>1833</v>
      </c>
      <c r="T1158" s="34" t="s">
        <v>3120</v>
      </c>
      <c r="U1158" s="36" t="str">
        <f>VLOOKUP(First_Validations__2[[#This Row],[CountryReq]],Last_Validations[],COLUMNS($B:B)+1,FALSE)</f>
        <v>Solomon Islands: 2016</v>
      </c>
      <c r="V1158" s="36" t="str">
        <f>VLOOKUP(First_Validations__2[[#This Row],[CountryReq]],Last_Validations[],COLUMNS($B:C)+1,FALSE)</f>
        <v>Solomon Islands</v>
      </c>
      <c r="W1158" s="36">
        <f>VLOOKUP(First_Validations__2[[#This Row],[CountryReq]],Last_Validations[],COLUMNS($B:D)+1,FALSE)</f>
        <v>1</v>
      </c>
      <c r="X1158" s="36">
        <f>VLOOKUP(First_Validations__2[[#This Row],[CountryReq]],Last_Validations[],COLUMNS($B:E)+1,FALSE)</f>
        <v>10</v>
      </c>
      <c r="Y1158" s="36" t="str">
        <f>VLOOKUP(First_Validations__2[[#This Row],[CountryReq]],Last_Validations[],COLUMNS($B:F)+1,FALSE)</f>
        <v>Solomon Islands: 2016</v>
      </c>
      <c r="Z1158" s="36" t="str">
        <f>VLOOKUP(First_Validations__2[[#This Row],[CountryReq]],Last_Validations[],COLUMNS($B:G)+1,FALSE)</f>
        <v>SLB</v>
      </c>
      <c r="AA1158" s="36" t="str">
        <f>VLOOKUP(First_Validations__2[[#This Row],[CountryReq]],Last_Validations[],COLUMNS($B:H)+1,FALSE)</f>
        <v>Solomon Islands</v>
      </c>
      <c r="AB1158" s="36" t="str">
        <f>VLOOKUP(First_Validations__2[[#This Row],[CountryReq]],Last_Validations[],COLUMNS($B:I)+1,FALSE)</f>
        <v>https://eiti.org/board-decision/2017-12</v>
      </c>
      <c r="AC1158" s="36" t="str">
        <f>VLOOKUP(First_Validations__2[[#This Row],[CountryReq]],Last_Validations[],COLUMNS($B:J)+1,FALSE)</f>
        <v>https://eiti.org/document/validation-solomon-islands-2016-reports</v>
      </c>
      <c r="AD1158" s="36">
        <f>VLOOKUP(First_Validations__2[[#This Row],[CountryReq]],Last_Validations[],COLUMNS($B:K)+1,FALSE)</f>
        <v>2016</v>
      </c>
      <c r="AE1158" s="36">
        <f>VLOOKUP(First_Validations__2[[#This Row],[CountryReq]],Last_Validations[],COLUMNS($B:L)+1,FALSE)</f>
        <v>0</v>
      </c>
      <c r="AF1158" s="36" t="str">
        <f>VLOOKUP(First_Validations__2[[#This Row],[CountryReq]],Last_Validations[],COLUMNS($B:M)+1,FALSE)</f>
        <v>Other</v>
      </c>
      <c r="AG1158" s="36" t="str">
        <f>VLOOKUP(First_Validations__2[[#This Row],[CountryReq]],Last_Validations[],COLUMNS($B:N)+1,FALSE)</f>
        <v>Comprehensiveness (#4.1)</v>
      </c>
      <c r="AH1158" s="36">
        <f>VLOOKUP(First_Validations__2[[#This Row],[CountryReq]],Last_Validations[],COLUMNS($B:O)+1,FALSE)</f>
        <v>3</v>
      </c>
      <c r="AI1158" s="36" t="str">
        <f>VLOOKUP(First_Validations__2[[#This Row],[CountryReq]],Last_Validations[],COLUMNS($B:P)+1,FALSE)</f>
        <v>Inadequate progress</v>
      </c>
      <c r="AJ1158" s="36" t="str">
        <f>VLOOKUP(First_Validations__2[[#This Row],[CountryReq]],Last_Validations[],COLUMNS($B:Q)+1,FALSE)</f>
        <v>Although all material revenue streams appear to have been included in the scope of the 2014 EITI Report, two material companies and one government agency failed to report. In addition, the Independent Administrator expressed concern about the comprehensiveness of the report.</v>
      </c>
      <c r="AK1158" s="36">
        <f>VLOOKUP(First_Validations__2[[#This Row],[CountryReq]],Last_Validations[],COLUMNS($B:R)+1,FALSE)</f>
        <v>0</v>
      </c>
      <c r="AL1158" s="36" t="str">
        <f>VLOOKUP(First_Validations__2[[#This Row],[CountryReq]],Last_Validations[],COLUMNS($B:S)+1,FALSE)</f>
        <v>http://www.sieiti.gov.sb/</v>
      </c>
      <c r="AM1158" s="36" t="str">
        <f>VLOOKUP(First_Validations__2[[#This Row],[CountryReq]],Last_Validations[],COLUMNS($B:T)+1,FALSE)</f>
        <v>https://eiti.org/api/v1.0/score_data/10</v>
      </c>
      <c r="AN1158" s="36" t="str">
        <f>IF(First_Validations__2[[#This Row],[FirstValidation.Country: Year]]=First_Validations__2[[#This Row],[Country: Year]],"First","Second / Last")</f>
        <v>First</v>
      </c>
      <c r="AO1158" s="36">
        <f>IF(AND(First_Validations__2[[#This Row],[FirstValidation.Validation score]]&lt;5,First_Validations__2[[#This Row],[FirstValidation.Validation score]]&gt;1),1,0)</f>
        <v>1</v>
      </c>
      <c r="AP1158" s="36">
        <f>First_Validations__2[[#This Row],[Validation score]]-First_Validations__2[[#This Row],[FirstValidation.Validation score]]</f>
        <v>0</v>
      </c>
      <c r="AQ1158" s="36">
        <f>IF(AND(First_Validations__2[[#This Row],[Corrective action]]=1,First_Validations__2[[#This Row],[Validation score]]&lt;5,First_Validations__2[[#This Row],[Validation score]]&gt;1),1,0)</f>
        <v>1</v>
      </c>
      <c r="AR1158" s="36">
        <f>IF(AND(First_Validations__2[[#This Row],[Corrective action]]=1,OR(First_Validations__2[[#This Row],[Validation score]]&gt;4,First_Validations__2[[#This Row],[Validation score]]&lt;2)),1,0)</f>
        <v>0</v>
      </c>
      <c r="AS11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8" s="36" t="str">
        <f>VLOOKUP(First_Validations__2[[#This Row],[Requirement ('#)]],Requirements[[Requirements]:[Categories2]],2,FALSE)</f>
        <v>Revenue collection</v>
      </c>
    </row>
    <row r="1159" spans="2:46">
      <c r="B1159" s="34" t="s">
        <v>1610</v>
      </c>
      <c r="C1159" s="34">
        <v>1</v>
      </c>
      <c r="D1159" s="34">
        <v>10</v>
      </c>
      <c r="E1159" s="34" t="s">
        <v>289</v>
      </c>
      <c r="F1159" s="34" t="s">
        <v>1611</v>
      </c>
      <c r="G1159" s="34" t="s">
        <v>1610</v>
      </c>
      <c r="H1159" s="34" t="s">
        <v>3503</v>
      </c>
      <c r="I1159" s="34" t="s">
        <v>3504</v>
      </c>
      <c r="J1159" s="34">
        <v>2016</v>
      </c>
      <c r="L1159" s="34" t="s">
        <v>0</v>
      </c>
      <c r="M1159" s="34" t="s">
        <v>1801</v>
      </c>
      <c r="N1159" s="34">
        <v>3</v>
      </c>
      <c r="O1159" s="34" t="s">
        <v>1798</v>
      </c>
      <c r="P1159" s="34" t="s">
        <v>303</v>
      </c>
      <c r="R1159" s="34" t="s">
        <v>1613</v>
      </c>
      <c r="S1159" s="34" t="s">
        <v>1833</v>
      </c>
      <c r="T1159" s="34" t="s">
        <v>3125</v>
      </c>
      <c r="U1159" s="36" t="str">
        <f>VLOOKUP(First_Validations__2[[#This Row],[CountryReq]],Last_Validations[],COLUMNS($B:B)+1,FALSE)</f>
        <v>Solomon Islands: 2016</v>
      </c>
      <c r="V1159" s="36" t="str">
        <f>VLOOKUP(First_Validations__2[[#This Row],[CountryReq]],Last_Validations[],COLUMNS($B:C)+1,FALSE)</f>
        <v>Solomon Islands</v>
      </c>
      <c r="W1159" s="36">
        <f>VLOOKUP(First_Validations__2[[#This Row],[CountryReq]],Last_Validations[],COLUMNS($B:D)+1,FALSE)</f>
        <v>1</v>
      </c>
      <c r="X1159" s="36">
        <f>VLOOKUP(First_Validations__2[[#This Row],[CountryReq]],Last_Validations[],COLUMNS($B:E)+1,FALSE)</f>
        <v>10</v>
      </c>
      <c r="Y1159" s="36" t="str">
        <f>VLOOKUP(First_Validations__2[[#This Row],[CountryReq]],Last_Validations[],COLUMNS($B:F)+1,FALSE)</f>
        <v>Solomon Islands: 2016</v>
      </c>
      <c r="Z1159" s="36" t="str">
        <f>VLOOKUP(First_Validations__2[[#This Row],[CountryReq]],Last_Validations[],COLUMNS($B:G)+1,FALSE)</f>
        <v>SLB</v>
      </c>
      <c r="AA1159" s="36" t="str">
        <f>VLOOKUP(First_Validations__2[[#This Row],[CountryReq]],Last_Validations[],COLUMNS($B:H)+1,FALSE)</f>
        <v>Solomon Islands</v>
      </c>
      <c r="AB1159" s="36" t="str">
        <f>VLOOKUP(First_Validations__2[[#This Row],[CountryReq]],Last_Validations[],COLUMNS($B:I)+1,FALSE)</f>
        <v>https://eiti.org/board-decision/2017-12</v>
      </c>
      <c r="AC1159" s="36" t="str">
        <f>VLOOKUP(First_Validations__2[[#This Row],[CountryReq]],Last_Validations[],COLUMNS($B:J)+1,FALSE)</f>
        <v>https://eiti.org/document/validation-solomon-islands-2016-reports</v>
      </c>
      <c r="AD1159" s="36">
        <f>VLOOKUP(First_Validations__2[[#This Row],[CountryReq]],Last_Validations[],COLUMNS($B:K)+1,FALSE)</f>
        <v>2016</v>
      </c>
      <c r="AE1159" s="36">
        <f>VLOOKUP(First_Validations__2[[#This Row],[CountryReq]],Last_Validations[],COLUMNS($B:L)+1,FALSE)</f>
        <v>0</v>
      </c>
      <c r="AF1159" s="36" t="str">
        <f>VLOOKUP(First_Validations__2[[#This Row],[CountryReq]],Last_Validations[],COLUMNS($B:M)+1,FALSE)</f>
        <v>Other</v>
      </c>
      <c r="AG1159" s="36" t="str">
        <f>VLOOKUP(First_Validations__2[[#This Row],[CountryReq]],Last_Validations[],COLUMNS($B:N)+1,FALSE)</f>
        <v>Export data (#3.3)</v>
      </c>
      <c r="AH1159" s="36">
        <f>VLOOKUP(First_Validations__2[[#This Row],[CountryReq]],Last_Validations[],COLUMNS($B:O)+1,FALSE)</f>
        <v>3</v>
      </c>
      <c r="AI1159" s="36" t="str">
        <f>VLOOKUP(First_Validations__2[[#This Row],[CountryReq]],Last_Validations[],COLUMNS($B:P)+1,FALSE)</f>
        <v>Inadequate progress</v>
      </c>
      <c r="AJ1159" s="36" t="str">
        <f>VLOOKUP(First_Validations__2[[#This Row],[CountryReq]],Last_Validations[],COLUMNS($B:Q)+1,FALSE)</f>
        <v>Export values are disclosed by commodity, but export volumes are not included. No data is provided on bauxite exports.</v>
      </c>
      <c r="AK1159" s="36">
        <f>VLOOKUP(First_Validations__2[[#This Row],[CountryReq]],Last_Validations[],COLUMNS($B:R)+1,FALSE)</f>
        <v>0</v>
      </c>
      <c r="AL1159" s="36" t="str">
        <f>VLOOKUP(First_Validations__2[[#This Row],[CountryReq]],Last_Validations[],COLUMNS($B:S)+1,FALSE)</f>
        <v>http://www.sieiti.gov.sb/</v>
      </c>
      <c r="AM1159" s="36" t="str">
        <f>VLOOKUP(First_Validations__2[[#This Row],[CountryReq]],Last_Validations[],COLUMNS($B:T)+1,FALSE)</f>
        <v>https://eiti.org/api/v1.0/score_data/10</v>
      </c>
      <c r="AN1159" s="36" t="str">
        <f>IF(First_Validations__2[[#This Row],[FirstValidation.Country: Year]]=First_Validations__2[[#This Row],[Country: Year]],"First","Second / Last")</f>
        <v>First</v>
      </c>
      <c r="AO1159" s="36">
        <f>IF(AND(First_Validations__2[[#This Row],[FirstValidation.Validation score]]&lt;5,First_Validations__2[[#This Row],[FirstValidation.Validation score]]&gt;1),1,0)</f>
        <v>1</v>
      </c>
      <c r="AP1159" s="36">
        <f>First_Validations__2[[#This Row],[Validation score]]-First_Validations__2[[#This Row],[FirstValidation.Validation score]]</f>
        <v>0</v>
      </c>
      <c r="AQ1159" s="36">
        <f>IF(AND(First_Validations__2[[#This Row],[Corrective action]]=1,First_Validations__2[[#This Row],[Validation score]]&lt;5,First_Validations__2[[#This Row],[Validation score]]&gt;1),1,0)</f>
        <v>1</v>
      </c>
      <c r="AR1159" s="36">
        <f>IF(AND(First_Validations__2[[#This Row],[Corrective action]]=1,OR(First_Validations__2[[#This Row],[Validation score]]&gt;4,First_Validations__2[[#This Row],[Validation score]]&lt;2)),1,0)</f>
        <v>0</v>
      </c>
      <c r="AS11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59" s="36" t="str">
        <f>VLOOKUP(First_Validations__2[[#This Row],[Requirement ('#)]],Requirements[[Requirements]:[Categories2]],2,FALSE)</f>
        <v>Monitoring production</v>
      </c>
    </row>
    <row r="1160" spans="2:46">
      <c r="B1160" s="34" t="s">
        <v>1610</v>
      </c>
      <c r="C1160" s="34">
        <v>1</v>
      </c>
      <c r="D1160" s="34">
        <v>10</v>
      </c>
      <c r="E1160" s="34" t="s">
        <v>289</v>
      </c>
      <c r="F1160" s="34" t="s">
        <v>1611</v>
      </c>
      <c r="G1160" s="34" t="s">
        <v>1610</v>
      </c>
      <c r="H1160" s="34" t="s">
        <v>3503</v>
      </c>
      <c r="I1160" s="34" t="s">
        <v>3504</v>
      </c>
      <c r="J1160" s="34">
        <v>2016</v>
      </c>
      <c r="L1160" s="34" t="s">
        <v>0</v>
      </c>
      <c r="M1160" s="34" t="s">
        <v>1822</v>
      </c>
      <c r="N1160" s="34">
        <v>3</v>
      </c>
      <c r="O1160" s="34" t="s">
        <v>1798</v>
      </c>
      <c r="P1160" s="34" t="s">
        <v>1</v>
      </c>
      <c r="R1160" s="34" t="s">
        <v>1613</v>
      </c>
      <c r="S1160" s="34" t="s">
        <v>1833</v>
      </c>
      <c r="T1160" s="34" t="s">
        <v>3105</v>
      </c>
      <c r="U1160" s="36" t="str">
        <f>VLOOKUP(First_Validations__2[[#This Row],[CountryReq]],Last_Validations[],COLUMNS($B:B)+1,FALSE)</f>
        <v>Solomon Islands: 2016</v>
      </c>
      <c r="V1160" s="36" t="str">
        <f>VLOOKUP(First_Validations__2[[#This Row],[CountryReq]],Last_Validations[],COLUMNS($B:C)+1,FALSE)</f>
        <v>Solomon Islands</v>
      </c>
      <c r="W1160" s="36">
        <f>VLOOKUP(First_Validations__2[[#This Row],[CountryReq]],Last_Validations[],COLUMNS($B:D)+1,FALSE)</f>
        <v>1</v>
      </c>
      <c r="X1160" s="36">
        <f>VLOOKUP(First_Validations__2[[#This Row],[CountryReq]],Last_Validations[],COLUMNS($B:E)+1,FALSE)</f>
        <v>10</v>
      </c>
      <c r="Y1160" s="36" t="str">
        <f>VLOOKUP(First_Validations__2[[#This Row],[CountryReq]],Last_Validations[],COLUMNS($B:F)+1,FALSE)</f>
        <v>Solomon Islands: 2016</v>
      </c>
      <c r="Z1160" s="36" t="str">
        <f>VLOOKUP(First_Validations__2[[#This Row],[CountryReq]],Last_Validations[],COLUMNS($B:G)+1,FALSE)</f>
        <v>SLB</v>
      </c>
      <c r="AA1160" s="36" t="str">
        <f>VLOOKUP(First_Validations__2[[#This Row],[CountryReq]],Last_Validations[],COLUMNS($B:H)+1,FALSE)</f>
        <v>Solomon Islands</v>
      </c>
      <c r="AB1160" s="36" t="str">
        <f>VLOOKUP(First_Validations__2[[#This Row],[CountryReq]],Last_Validations[],COLUMNS($B:I)+1,FALSE)</f>
        <v>https://eiti.org/board-decision/2017-12</v>
      </c>
      <c r="AC1160" s="36" t="str">
        <f>VLOOKUP(First_Validations__2[[#This Row],[CountryReq]],Last_Validations[],COLUMNS($B:J)+1,FALSE)</f>
        <v>https://eiti.org/document/validation-solomon-islands-2016-reports</v>
      </c>
      <c r="AD1160" s="36">
        <f>VLOOKUP(First_Validations__2[[#This Row],[CountryReq]],Last_Validations[],COLUMNS($B:K)+1,FALSE)</f>
        <v>2016</v>
      </c>
      <c r="AE1160" s="36">
        <f>VLOOKUP(First_Validations__2[[#This Row],[CountryReq]],Last_Validations[],COLUMNS($B:L)+1,FALSE)</f>
        <v>0</v>
      </c>
      <c r="AF1160" s="36" t="str">
        <f>VLOOKUP(First_Validations__2[[#This Row],[CountryReq]],Last_Validations[],COLUMNS($B:M)+1,FALSE)</f>
        <v>Other</v>
      </c>
      <c r="AG1160" s="36" t="str">
        <f>VLOOKUP(First_Validations__2[[#This Row],[CountryReq]],Last_Validations[],COLUMNS($B:N)+1,FALSE)</f>
        <v>Overall Progress (#0.0)</v>
      </c>
      <c r="AH1160" s="36">
        <f>VLOOKUP(First_Validations__2[[#This Row],[CountryReq]],Last_Validations[],COLUMNS($B:O)+1,FALSE)</f>
        <v>3</v>
      </c>
      <c r="AI1160" s="36" t="str">
        <f>VLOOKUP(First_Validations__2[[#This Row],[CountryReq]],Last_Validations[],COLUMNS($B:P)+1,FALSE)</f>
        <v>Inadequate progress</v>
      </c>
      <c r="AJ1160" s="36" t="str">
        <f>VLOOKUP(First_Validations__2[[#This Row],[CountryReq]],Last_Validations[],COLUMNS($B:Q)+1,FALSE)</f>
        <v/>
      </c>
      <c r="AK1160" s="36">
        <f>VLOOKUP(First_Validations__2[[#This Row],[CountryReq]],Last_Validations[],COLUMNS($B:R)+1,FALSE)</f>
        <v>0</v>
      </c>
      <c r="AL1160" s="36" t="str">
        <f>VLOOKUP(First_Validations__2[[#This Row],[CountryReq]],Last_Validations[],COLUMNS($B:S)+1,FALSE)</f>
        <v>http://www.sieiti.gov.sb/</v>
      </c>
      <c r="AM1160" s="36" t="str">
        <f>VLOOKUP(First_Validations__2[[#This Row],[CountryReq]],Last_Validations[],COLUMNS($B:T)+1,FALSE)</f>
        <v>https://eiti.org/api/v1.0/score_data/10</v>
      </c>
      <c r="AN1160" s="36" t="str">
        <f>IF(First_Validations__2[[#This Row],[FirstValidation.Country: Year]]=First_Validations__2[[#This Row],[Country: Year]],"First","Second / Last")</f>
        <v>First</v>
      </c>
      <c r="AO1160" s="36">
        <f>IF(AND(First_Validations__2[[#This Row],[FirstValidation.Validation score]]&lt;5,First_Validations__2[[#This Row],[FirstValidation.Validation score]]&gt;1),1,0)</f>
        <v>1</v>
      </c>
      <c r="AP1160" s="36">
        <f>First_Validations__2[[#This Row],[Validation score]]-First_Validations__2[[#This Row],[FirstValidation.Validation score]]</f>
        <v>0</v>
      </c>
      <c r="AQ1160" s="36">
        <f>IF(AND(First_Validations__2[[#This Row],[Corrective action]]=1,First_Validations__2[[#This Row],[Validation score]]&lt;5,First_Validations__2[[#This Row],[Validation score]]&gt;1),1,0)</f>
        <v>1</v>
      </c>
      <c r="AR1160" s="36">
        <f>IF(AND(First_Validations__2[[#This Row],[Corrective action]]=1,OR(First_Validations__2[[#This Row],[Validation score]]&gt;4,First_Validations__2[[#This Row],[Validation score]]&lt;2)),1,0)</f>
        <v>0</v>
      </c>
      <c r="AS11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0" s="36" t="str">
        <f>VLOOKUP(First_Validations__2[[#This Row],[Requirement ('#)]],Requirements[[Requirements]:[Categories2]],2,FALSE)</f>
        <v>Overall assessment</v>
      </c>
    </row>
    <row r="1161" spans="2:46">
      <c r="B1161" s="34" t="s">
        <v>1678</v>
      </c>
      <c r="C1161" s="34">
        <v>1</v>
      </c>
      <c r="D1161" s="34">
        <v>5</v>
      </c>
      <c r="E1161" s="34" t="s">
        <v>1679</v>
      </c>
      <c r="F1161" s="34" t="s">
        <v>1631</v>
      </c>
      <c r="G1161" s="34" t="s">
        <v>1678</v>
      </c>
      <c r="H1161" s="34" t="s">
        <v>3505</v>
      </c>
      <c r="I1161" s="34" t="s">
        <v>116</v>
      </c>
      <c r="J1161" s="34">
        <v>2016</v>
      </c>
      <c r="K1161" s="34">
        <v>2017</v>
      </c>
      <c r="L1161" s="34" t="s">
        <v>1767</v>
      </c>
      <c r="M1161" s="34" t="s">
        <v>1812</v>
      </c>
      <c r="N1161" s="34">
        <v>0</v>
      </c>
      <c r="O1161" s="34" t="s">
        <v>4</v>
      </c>
      <c r="P1161" s="34" t="s">
        <v>142</v>
      </c>
      <c r="Q1161" s="34" t="s">
        <v>1101</v>
      </c>
      <c r="R1161" s="34" t="s">
        <v>1632</v>
      </c>
      <c r="S1161" s="34" t="s">
        <v>1826</v>
      </c>
      <c r="T1161" s="34" t="s">
        <v>3130</v>
      </c>
      <c r="U1161" s="36" t="str">
        <f>VLOOKUP(First_Validations__2[[#This Row],[CountryReq]],Last_Validations[],COLUMNS($B:B)+1,FALSE)</f>
        <v>São Tomé and Príncipe: 2018</v>
      </c>
      <c r="V1161" s="36" t="str">
        <f>VLOOKUP(First_Validations__2[[#This Row],[CountryReq]],Last_Validations[],COLUMNS($B:C)+1,FALSE)</f>
        <v>São Tomé and Príncipe</v>
      </c>
      <c r="W1161" s="36">
        <f>VLOOKUP(First_Validations__2[[#This Row],[CountryReq]],Last_Validations[],COLUMNS($B:D)+1,FALSE)</f>
        <v>1</v>
      </c>
      <c r="X1161" s="36">
        <f>VLOOKUP(First_Validations__2[[#This Row],[CountryReq]],Last_Validations[],COLUMNS($B:E)+1,FALSE)</f>
        <v>38</v>
      </c>
      <c r="Y1161" s="36" t="str">
        <f>VLOOKUP(First_Validations__2[[#This Row],[CountryReq]],Last_Validations[],COLUMNS($B:F)+1,FALSE)</f>
        <v>São Tomé and Príncipe: 2018</v>
      </c>
      <c r="Z1161" s="36" t="str">
        <f>VLOOKUP(First_Validations__2[[#This Row],[CountryReq]],Last_Validations[],COLUMNS($B:G)+1,FALSE)</f>
        <v>STP</v>
      </c>
      <c r="AA1161" s="36" t="str">
        <f>VLOOKUP(First_Validations__2[[#This Row],[CountryReq]],Last_Validations[],COLUMNS($B:H)+1,FALSE)</f>
        <v>São Tomé and Príncipe</v>
      </c>
      <c r="AB1161" s="36" t="str">
        <f>VLOOKUP(First_Validations__2[[#This Row],[CountryReq]],Last_Validations[],COLUMNS($B:I)+1,FALSE)</f>
        <v>https://eiti.org/BD/2018-36</v>
      </c>
      <c r="AC1161" s="36" t="str">
        <f>VLOOKUP(First_Validations__2[[#This Row],[CountryReq]],Last_Validations[],COLUMNS($B:J)+1,FALSE)</f>
        <v>https://eiti.org/document/sao-tome-principe-validation-2018</v>
      </c>
      <c r="AD1161" s="36">
        <f>VLOOKUP(First_Validations__2[[#This Row],[CountryReq]],Last_Validations[],COLUMNS($B:K)+1,FALSE)</f>
        <v>2018</v>
      </c>
      <c r="AE1161" s="36">
        <f>VLOOKUP(First_Validations__2[[#This Row],[CountryReq]],Last_Validations[],COLUMNS($B:L)+1,FALSE)</f>
        <v>2017</v>
      </c>
      <c r="AF1161" s="36" t="str">
        <f>VLOOKUP(First_Validations__2[[#This Row],[CountryReq]],Last_Validations[],COLUMNS($B:M)+1,FALSE)</f>
        <v>Meaningful progress</v>
      </c>
      <c r="AG1161" s="36" t="str">
        <f>VLOOKUP(First_Validations__2[[#This Row],[CountryReq]],Last_Validations[],COLUMNS($B:N)+1,FALSE)</f>
        <v>Subnational transfers (#5.2)</v>
      </c>
      <c r="AH1161" s="36">
        <f>VLOOKUP(First_Validations__2[[#This Row],[CountryReq]],Last_Validations[],COLUMNS($B:O)+1,FALSE)</f>
        <v>0</v>
      </c>
      <c r="AI1161" s="36" t="str">
        <f>VLOOKUP(First_Validations__2[[#This Row],[CountryReq]],Last_Validations[],COLUMNS($B:P)+1,FALSE)</f>
        <v>Not applicable</v>
      </c>
      <c r="AJ1161" s="36" t="str">
        <f>VLOOKUP(First_Validations__2[[#This Row],[CountryReq]],Last_Validations[],COLUMNS($B:Q)+1,FALSE)</f>
        <v>Sub-national transfers are disclosed in the 2014 EITI Report. The legal provision related to subnational transfers of oil revenues is referenced, and the revenue sharing formula explained. There is no explanation for how the revenues are shared among the municipalities. Discrepancies between calculated and actual transfers are disclosed. Subnational transfers since the establishment of the Exclusive Economic Zone are reported by year, as absolute figures, share of the state budget and share of oil revenues.</v>
      </c>
      <c r="AK1161" s="36" t="str">
        <f>VLOOKUP(First_Validations__2[[#This Row],[CountryReq]],Last_Validations[],COLUMNS($B:R)+1,FALSE)</f>
        <v>https://eiti.org/document/sao-tome-principe-validation-2018</v>
      </c>
      <c r="AL1161" s="36" t="str">
        <f>VLOOKUP(First_Validations__2[[#This Row],[CountryReq]],Last_Validations[],COLUMNS($B:S)+1,FALSE)</f>
        <v>http://www.eiti.st/</v>
      </c>
      <c r="AM1161" s="36" t="str">
        <f>VLOOKUP(First_Validations__2[[#This Row],[CountryReq]],Last_Validations[],COLUMNS($B:T)+1,FALSE)</f>
        <v>https://eiti.org/api/v1.0/score_data/38</v>
      </c>
      <c r="AN1161" s="36" t="str">
        <f>IF(First_Validations__2[[#This Row],[FirstValidation.Country: Year]]=First_Validations__2[[#This Row],[Country: Year]],"First","Second / Last")</f>
        <v>Second / Last</v>
      </c>
      <c r="AO1161" s="36">
        <f>IF(AND(First_Validations__2[[#This Row],[FirstValidation.Validation score]]&lt;5,First_Validations__2[[#This Row],[FirstValidation.Validation score]]&gt;1),1,0)</f>
        <v>0</v>
      </c>
      <c r="AP1161" s="36">
        <f>First_Validations__2[[#This Row],[Validation score]]-First_Validations__2[[#This Row],[FirstValidation.Validation score]]</f>
        <v>0</v>
      </c>
      <c r="AQ1161" s="36">
        <f>IF(AND(First_Validations__2[[#This Row],[Corrective action]]=1,First_Validations__2[[#This Row],[Validation score]]&lt;5,First_Validations__2[[#This Row],[Validation score]]&gt;1),1,0)</f>
        <v>0</v>
      </c>
      <c r="AR1161" s="36">
        <f>IF(AND(First_Validations__2[[#This Row],[Corrective action]]=1,OR(First_Validations__2[[#This Row],[Validation score]]&gt;4,First_Validations__2[[#This Row],[Validation score]]&lt;2)),1,0)</f>
        <v>0</v>
      </c>
      <c r="AS11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1" s="36" t="str">
        <f>VLOOKUP(First_Validations__2[[#This Row],[Requirement ('#)]],Requirements[[Requirements]:[Categories2]],2,FALSE)</f>
        <v>Revenue allocation</v>
      </c>
    </row>
    <row r="1162" spans="2:46">
      <c r="B1162" s="34" t="s">
        <v>1678</v>
      </c>
      <c r="C1162" s="34">
        <v>1</v>
      </c>
      <c r="D1162" s="34">
        <v>5</v>
      </c>
      <c r="E1162" s="34" t="s">
        <v>1679</v>
      </c>
      <c r="F1162" s="34" t="s">
        <v>1631</v>
      </c>
      <c r="G1162" s="34" t="s">
        <v>1678</v>
      </c>
      <c r="H1162" s="34" t="s">
        <v>3505</v>
      </c>
      <c r="I1162" s="34" t="s">
        <v>116</v>
      </c>
      <c r="J1162" s="34">
        <v>2016</v>
      </c>
      <c r="K1162" s="34">
        <v>2017</v>
      </c>
      <c r="L1162" s="34" t="s">
        <v>1767</v>
      </c>
      <c r="M1162" s="34" t="s">
        <v>1811</v>
      </c>
      <c r="N1162" s="34">
        <v>5</v>
      </c>
      <c r="O1162" s="34" t="s">
        <v>1768</v>
      </c>
      <c r="P1162" s="34" t="s">
        <v>141</v>
      </c>
      <c r="Q1162" s="34" t="s">
        <v>1101</v>
      </c>
      <c r="R1162" s="34" t="s">
        <v>1632</v>
      </c>
      <c r="S1162" s="34" t="s">
        <v>1826</v>
      </c>
      <c r="T1162" s="34" t="s">
        <v>3127</v>
      </c>
      <c r="U1162" s="36" t="str">
        <f>VLOOKUP(First_Validations__2[[#This Row],[CountryReq]],Last_Validations[],COLUMNS($B:B)+1,FALSE)</f>
        <v>São Tomé and Príncipe: 2018</v>
      </c>
      <c r="V1162" s="36" t="str">
        <f>VLOOKUP(First_Validations__2[[#This Row],[CountryReq]],Last_Validations[],COLUMNS($B:C)+1,FALSE)</f>
        <v>São Tomé and Príncipe</v>
      </c>
      <c r="W1162" s="36">
        <f>VLOOKUP(First_Validations__2[[#This Row],[CountryReq]],Last_Validations[],COLUMNS($B:D)+1,FALSE)</f>
        <v>1</v>
      </c>
      <c r="X1162" s="36">
        <f>VLOOKUP(First_Validations__2[[#This Row],[CountryReq]],Last_Validations[],COLUMNS($B:E)+1,FALSE)</f>
        <v>38</v>
      </c>
      <c r="Y1162" s="36" t="str">
        <f>VLOOKUP(First_Validations__2[[#This Row],[CountryReq]],Last_Validations[],COLUMNS($B:F)+1,FALSE)</f>
        <v>São Tomé and Príncipe: 2018</v>
      </c>
      <c r="Z1162" s="36" t="str">
        <f>VLOOKUP(First_Validations__2[[#This Row],[CountryReq]],Last_Validations[],COLUMNS($B:G)+1,FALSE)</f>
        <v>STP</v>
      </c>
      <c r="AA1162" s="36" t="str">
        <f>VLOOKUP(First_Validations__2[[#This Row],[CountryReq]],Last_Validations[],COLUMNS($B:H)+1,FALSE)</f>
        <v>São Tomé and Príncipe</v>
      </c>
      <c r="AB1162" s="36" t="str">
        <f>VLOOKUP(First_Validations__2[[#This Row],[CountryReq]],Last_Validations[],COLUMNS($B:I)+1,FALSE)</f>
        <v>https://eiti.org/BD/2018-36</v>
      </c>
      <c r="AC1162" s="36" t="str">
        <f>VLOOKUP(First_Validations__2[[#This Row],[CountryReq]],Last_Validations[],COLUMNS($B:J)+1,FALSE)</f>
        <v>https://eiti.org/document/sao-tome-principe-validation-2018</v>
      </c>
      <c r="AD1162" s="36">
        <f>VLOOKUP(First_Validations__2[[#This Row],[CountryReq]],Last_Validations[],COLUMNS($B:K)+1,FALSE)</f>
        <v>2018</v>
      </c>
      <c r="AE1162" s="36">
        <f>VLOOKUP(First_Validations__2[[#This Row],[CountryReq]],Last_Validations[],COLUMNS($B:L)+1,FALSE)</f>
        <v>2017</v>
      </c>
      <c r="AF1162" s="36" t="str">
        <f>VLOOKUP(First_Validations__2[[#This Row],[CountryReq]],Last_Validations[],COLUMNS($B:M)+1,FALSE)</f>
        <v>Meaningful progress</v>
      </c>
      <c r="AG1162" s="36" t="str">
        <f>VLOOKUP(First_Validations__2[[#This Row],[CountryReq]],Last_Validations[],COLUMNS($B:N)+1,FALSE)</f>
        <v>Distribution of revenues (#5.1)</v>
      </c>
      <c r="AH1162" s="36">
        <f>VLOOKUP(First_Validations__2[[#This Row],[CountryReq]],Last_Validations[],COLUMNS($B:O)+1,FALSE)</f>
        <v>6</v>
      </c>
      <c r="AI1162" s="36" t="str">
        <f>VLOOKUP(First_Validations__2[[#This Row],[CountryReq]],Last_Validations[],COLUMNS($B:P)+1,FALSE)</f>
        <v>Beyond</v>
      </c>
      <c r="AJ1162" s="36" t="str">
        <f>VLOOKUP(First_Validations__2[[#This Row],[CountryReq]],Last_Validations[],COLUMNS($B:Q)+1,FALSE)</f>
        <v xml:space="preserve">Extractive revenues that are not recorded in the budget and their relation to the national budget are explained in the 2015 EITI Report. The detailed description of off-budget revenues and the reconciliation of transfers from the national oil account to the budget demonstrates that STP has gone beyond Requirement 5.1. </v>
      </c>
      <c r="AK1162" s="36" t="str">
        <f>VLOOKUP(First_Validations__2[[#This Row],[CountryReq]],Last_Validations[],COLUMNS($B:R)+1,FALSE)</f>
        <v>https://eiti.org/document/sao-tome-principe-validation-2018</v>
      </c>
      <c r="AL1162" s="36" t="str">
        <f>VLOOKUP(First_Validations__2[[#This Row],[CountryReq]],Last_Validations[],COLUMNS($B:S)+1,FALSE)</f>
        <v>http://www.eiti.st/</v>
      </c>
      <c r="AM1162" s="36" t="str">
        <f>VLOOKUP(First_Validations__2[[#This Row],[CountryReq]],Last_Validations[],COLUMNS($B:T)+1,FALSE)</f>
        <v>https://eiti.org/api/v1.0/score_data/38</v>
      </c>
      <c r="AN1162" s="36" t="str">
        <f>IF(First_Validations__2[[#This Row],[FirstValidation.Country: Year]]=First_Validations__2[[#This Row],[Country: Year]],"First","Second / Last")</f>
        <v>Second / Last</v>
      </c>
      <c r="AO1162" s="36">
        <f>IF(AND(First_Validations__2[[#This Row],[FirstValidation.Validation score]]&lt;5,First_Validations__2[[#This Row],[FirstValidation.Validation score]]&gt;1),1,0)</f>
        <v>0</v>
      </c>
      <c r="AP1162" s="36">
        <f>First_Validations__2[[#This Row],[Validation score]]-First_Validations__2[[#This Row],[FirstValidation.Validation score]]</f>
        <v>1</v>
      </c>
      <c r="AQ1162" s="36">
        <f>IF(AND(First_Validations__2[[#This Row],[Corrective action]]=1,First_Validations__2[[#This Row],[Validation score]]&lt;5,First_Validations__2[[#This Row],[Validation score]]&gt;1),1,0)</f>
        <v>0</v>
      </c>
      <c r="AR1162" s="36">
        <f>IF(AND(First_Validations__2[[#This Row],[Corrective action]]=1,OR(First_Validations__2[[#This Row],[Validation score]]&gt;4,First_Validations__2[[#This Row],[Validation score]]&lt;2)),1,0)</f>
        <v>0</v>
      </c>
      <c r="AS11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2" s="36" t="str">
        <f>VLOOKUP(First_Validations__2[[#This Row],[Requirement ('#)]],Requirements[[Requirements]:[Categories2]],2,FALSE)</f>
        <v>Revenue allocation</v>
      </c>
    </row>
    <row r="1163" spans="2:46">
      <c r="B1163" s="34" t="s">
        <v>1678</v>
      </c>
      <c r="C1163" s="34">
        <v>1</v>
      </c>
      <c r="D1163" s="34">
        <v>5</v>
      </c>
      <c r="E1163" s="34" t="s">
        <v>1679</v>
      </c>
      <c r="F1163" s="34" t="s">
        <v>1631</v>
      </c>
      <c r="G1163" s="34" t="s">
        <v>1678</v>
      </c>
      <c r="H1163" s="34" t="s">
        <v>3505</v>
      </c>
      <c r="I1163" s="34" t="s">
        <v>116</v>
      </c>
      <c r="J1163" s="34">
        <v>2016</v>
      </c>
      <c r="K1163" s="34">
        <v>2017</v>
      </c>
      <c r="L1163" s="34" t="s">
        <v>1767</v>
      </c>
      <c r="M1163" s="34" t="s">
        <v>1814</v>
      </c>
      <c r="N1163" s="34">
        <v>4</v>
      </c>
      <c r="O1163" s="34" t="s">
        <v>1767</v>
      </c>
      <c r="P1163" s="34" t="s">
        <v>144</v>
      </c>
      <c r="Q1163" s="34" t="s">
        <v>1101</v>
      </c>
      <c r="R1163" s="34" t="s">
        <v>1632</v>
      </c>
      <c r="S1163" s="34" t="s">
        <v>1826</v>
      </c>
      <c r="T1163" s="34" t="s">
        <v>3135</v>
      </c>
      <c r="U1163" s="36" t="str">
        <f>VLOOKUP(First_Validations__2[[#This Row],[CountryReq]],Last_Validations[],COLUMNS($B:B)+1,FALSE)</f>
        <v>São Tomé and Príncipe: 2018</v>
      </c>
      <c r="V1163" s="36" t="str">
        <f>VLOOKUP(First_Validations__2[[#This Row],[CountryReq]],Last_Validations[],COLUMNS($B:C)+1,FALSE)</f>
        <v>São Tomé and Príncipe</v>
      </c>
      <c r="W1163" s="36">
        <f>VLOOKUP(First_Validations__2[[#This Row],[CountryReq]],Last_Validations[],COLUMNS($B:D)+1,FALSE)</f>
        <v>1</v>
      </c>
      <c r="X1163" s="36">
        <f>VLOOKUP(First_Validations__2[[#This Row],[CountryReq]],Last_Validations[],COLUMNS($B:E)+1,FALSE)</f>
        <v>38</v>
      </c>
      <c r="Y1163" s="36" t="str">
        <f>VLOOKUP(First_Validations__2[[#This Row],[CountryReq]],Last_Validations[],COLUMNS($B:F)+1,FALSE)</f>
        <v>São Tomé and Príncipe: 2018</v>
      </c>
      <c r="Z1163" s="36" t="str">
        <f>VLOOKUP(First_Validations__2[[#This Row],[CountryReq]],Last_Validations[],COLUMNS($B:G)+1,FALSE)</f>
        <v>STP</v>
      </c>
      <c r="AA1163" s="36" t="str">
        <f>VLOOKUP(First_Validations__2[[#This Row],[CountryReq]],Last_Validations[],COLUMNS($B:H)+1,FALSE)</f>
        <v>São Tomé and Príncipe</v>
      </c>
      <c r="AB1163" s="36" t="str">
        <f>VLOOKUP(First_Validations__2[[#This Row],[CountryReq]],Last_Validations[],COLUMNS($B:I)+1,FALSE)</f>
        <v>https://eiti.org/BD/2018-36</v>
      </c>
      <c r="AC1163" s="36" t="str">
        <f>VLOOKUP(First_Validations__2[[#This Row],[CountryReq]],Last_Validations[],COLUMNS($B:J)+1,FALSE)</f>
        <v>https://eiti.org/document/sao-tome-principe-validation-2018</v>
      </c>
      <c r="AD1163" s="36">
        <f>VLOOKUP(First_Validations__2[[#This Row],[CountryReq]],Last_Validations[],COLUMNS($B:K)+1,FALSE)</f>
        <v>2018</v>
      </c>
      <c r="AE1163" s="36">
        <f>VLOOKUP(First_Validations__2[[#This Row],[CountryReq]],Last_Validations[],COLUMNS($B:L)+1,FALSE)</f>
        <v>2017</v>
      </c>
      <c r="AF1163" s="36" t="str">
        <f>VLOOKUP(First_Validations__2[[#This Row],[CountryReq]],Last_Validations[],COLUMNS($B:M)+1,FALSE)</f>
        <v>Meaningful progress</v>
      </c>
      <c r="AG1163" s="36" t="str">
        <f>VLOOKUP(First_Validations__2[[#This Row],[CountryReq]],Last_Validations[],COLUMNS($B:N)+1,FALSE)</f>
        <v>Mandatory social expenditures (#6.1)</v>
      </c>
      <c r="AH1163" s="36">
        <f>VLOOKUP(First_Validations__2[[#This Row],[CountryReq]],Last_Validations[],COLUMNS($B:O)+1,FALSE)</f>
        <v>5</v>
      </c>
      <c r="AI1163" s="36" t="str">
        <f>VLOOKUP(First_Validations__2[[#This Row],[CountryReq]],Last_Validations[],COLUMNS($B:P)+1,FALSE)</f>
        <v>Satisfactory progress</v>
      </c>
      <c r="AJ1163" s="36" t="str">
        <f>VLOOKUP(First_Validations__2[[#This Row],[CountryReq]],Last_Validations[],COLUMNS($B:Q)+1,FALSE)</f>
        <v xml:space="preserve">The 2015 EITI Report clearly distinguishes between mandatory and voluntary social expenditures. It discloses comprehensive information on mandatory social contributions by companies in accordance to the PSCs, disclosures of mandatory social expenditures by companies disaggregated by project, beneficiary and between cash and in-kind expenditures. </v>
      </c>
      <c r="AK1163" s="36" t="str">
        <f>VLOOKUP(First_Validations__2[[#This Row],[CountryReq]],Last_Validations[],COLUMNS($B:R)+1,FALSE)</f>
        <v>https://eiti.org/document/sao-tome-principe-validation-2018</v>
      </c>
      <c r="AL1163" s="36" t="str">
        <f>VLOOKUP(First_Validations__2[[#This Row],[CountryReq]],Last_Validations[],COLUMNS($B:S)+1,FALSE)</f>
        <v>http://www.eiti.st/</v>
      </c>
      <c r="AM1163" s="36" t="str">
        <f>VLOOKUP(First_Validations__2[[#This Row],[CountryReq]],Last_Validations[],COLUMNS($B:T)+1,FALSE)</f>
        <v>https://eiti.org/api/v1.0/score_data/38</v>
      </c>
      <c r="AN1163" s="36" t="str">
        <f>IF(First_Validations__2[[#This Row],[FirstValidation.Country: Year]]=First_Validations__2[[#This Row],[Country: Year]],"First","Second / Last")</f>
        <v>Second / Last</v>
      </c>
      <c r="AO1163" s="36">
        <f>IF(AND(First_Validations__2[[#This Row],[FirstValidation.Validation score]]&lt;5,First_Validations__2[[#This Row],[FirstValidation.Validation score]]&gt;1),1,0)</f>
        <v>1</v>
      </c>
      <c r="AP1163" s="36">
        <f>First_Validations__2[[#This Row],[Validation score]]-First_Validations__2[[#This Row],[FirstValidation.Validation score]]</f>
        <v>1</v>
      </c>
      <c r="AQ1163" s="36">
        <f>IF(AND(First_Validations__2[[#This Row],[Corrective action]]=1,First_Validations__2[[#This Row],[Validation score]]&lt;5,First_Validations__2[[#This Row],[Validation score]]&gt;1),1,0)</f>
        <v>0</v>
      </c>
      <c r="AR1163" s="36">
        <f>IF(AND(First_Validations__2[[#This Row],[Corrective action]]=1,OR(First_Validations__2[[#This Row],[Validation score]]&gt;4,First_Validations__2[[#This Row],[Validation score]]&lt;2)),1,0)</f>
        <v>1</v>
      </c>
      <c r="AS11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3" s="36" t="str">
        <f>VLOOKUP(First_Validations__2[[#This Row],[Requirement ('#)]],Requirements[[Requirements]:[Categories2]],2,FALSE)</f>
        <v>Socio-economic contribution</v>
      </c>
    </row>
    <row r="1164" spans="2:46">
      <c r="B1164" s="34" t="s">
        <v>1678</v>
      </c>
      <c r="C1164" s="34">
        <v>1</v>
      </c>
      <c r="D1164" s="34">
        <v>5</v>
      </c>
      <c r="E1164" s="34" t="s">
        <v>1679</v>
      </c>
      <c r="F1164" s="34" t="s">
        <v>1631</v>
      </c>
      <c r="G1164" s="34" t="s">
        <v>1678</v>
      </c>
      <c r="H1164" s="34" t="s">
        <v>3505</v>
      </c>
      <c r="I1164" s="34" t="s">
        <v>116</v>
      </c>
      <c r="J1164" s="34">
        <v>2016</v>
      </c>
      <c r="K1164" s="34">
        <v>2017</v>
      </c>
      <c r="L1164" s="34" t="s">
        <v>1767</v>
      </c>
      <c r="M1164" s="34" t="s">
        <v>1813</v>
      </c>
      <c r="N1164" s="34">
        <v>1</v>
      </c>
      <c r="O1164" s="34" t="s">
        <v>1796</v>
      </c>
      <c r="P1164" s="34" t="s">
        <v>143</v>
      </c>
      <c r="Q1164" s="34" t="s">
        <v>1101</v>
      </c>
      <c r="R1164" s="34" t="s">
        <v>1632</v>
      </c>
      <c r="S1164" s="34" t="s">
        <v>1826</v>
      </c>
      <c r="T1164" s="34" t="s">
        <v>3129</v>
      </c>
      <c r="U1164" s="36" t="str">
        <f>VLOOKUP(First_Validations__2[[#This Row],[CountryReq]],Last_Validations[],COLUMNS($B:B)+1,FALSE)</f>
        <v>São Tomé and Príncipe: 2018</v>
      </c>
      <c r="V1164" s="36" t="str">
        <f>VLOOKUP(First_Validations__2[[#This Row],[CountryReq]],Last_Validations[],COLUMNS($B:C)+1,FALSE)</f>
        <v>São Tomé and Príncipe</v>
      </c>
      <c r="W1164" s="36">
        <f>VLOOKUP(First_Validations__2[[#This Row],[CountryReq]],Last_Validations[],COLUMNS($B:D)+1,FALSE)</f>
        <v>1</v>
      </c>
      <c r="X1164" s="36">
        <f>VLOOKUP(First_Validations__2[[#This Row],[CountryReq]],Last_Validations[],COLUMNS($B:E)+1,FALSE)</f>
        <v>38</v>
      </c>
      <c r="Y1164" s="36" t="str">
        <f>VLOOKUP(First_Validations__2[[#This Row],[CountryReq]],Last_Validations[],COLUMNS($B:F)+1,FALSE)</f>
        <v>São Tomé and Príncipe: 2018</v>
      </c>
      <c r="Z1164" s="36" t="str">
        <f>VLOOKUP(First_Validations__2[[#This Row],[CountryReq]],Last_Validations[],COLUMNS($B:G)+1,FALSE)</f>
        <v>STP</v>
      </c>
      <c r="AA1164" s="36" t="str">
        <f>VLOOKUP(First_Validations__2[[#This Row],[CountryReq]],Last_Validations[],COLUMNS($B:H)+1,FALSE)</f>
        <v>São Tomé and Príncipe</v>
      </c>
      <c r="AB1164" s="36" t="str">
        <f>VLOOKUP(First_Validations__2[[#This Row],[CountryReq]],Last_Validations[],COLUMNS($B:I)+1,FALSE)</f>
        <v>https://eiti.org/BD/2018-36</v>
      </c>
      <c r="AC1164" s="36" t="str">
        <f>VLOOKUP(First_Validations__2[[#This Row],[CountryReq]],Last_Validations[],COLUMNS($B:J)+1,FALSE)</f>
        <v>https://eiti.org/document/sao-tome-principe-validation-2018</v>
      </c>
      <c r="AD1164" s="36">
        <f>VLOOKUP(First_Validations__2[[#This Row],[CountryReq]],Last_Validations[],COLUMNS($B:K)+1,FALSE)</f>
        <v>2018</v>
      </c>
      <c r="AE1164" s="36">
        <f>VLOOKUP(First_Validations__2[[#This Row],[CountryReq]],Last_Validations[],COLUMNS($B:L)+1,FALSE)</f>
        <v>2017</v>
      </c>
      <c r="AF1164" s="36" t="str">
        <f>VLOOKUP(First_Validations__2[[#This Row],[CountryReq]],Last_Validations[],COLUMNS($B:M)+1,FALSE)</f>
        <v>Meaningful progress</v>
      </c>
      <c r="AG1164" s="36" t="str">
        <f>VLOOKUP(First_Validations__2[[#This Row],[CountryReq]],Last_Validations[],COLUMNS($B:N)+1,FALSE)</f>
        <v>Revenue management and expenditures (#5.3)</v>
      </c>
      <c r="AH1164" s="36">
        <f>VLOOKUP(First_Validations__2[[#This Row],[CountryReq]],Last_Validations[],COLUMNS($B:O)+1,FALSE)</f>
        <v>1</v>
      </c>
      <c r="AI1164" s="36" t="str">
        <f>VLOOKUP(First_Validations__2[[#This Row],[CountryReq]],Last_Validations[],COLUMNS($B:P)+1,FALSE)</f>
        <v>Not required (recommended)</v>
      </c>
      <c r="AJ1164" s="36" t="str">
        <f>VLOOKUP(First_Validations__2[[#This Row],[CountryReq]],Last_Validations[],COLUMNS($B:Q)+1,FALSE)</f>
        <v>The report describes all income to the National Oil Account from the Joint Development Authority and companies in the Exclusive Economic Zone and transfers to the treasury since 2005, and reconciles the transfers from the Central Bank (National Oil Account) to the treasury for 2003-14. The report also documents whether transfers were in line with the law. The report also includes the annual budgets of the Joint Development Authority for 2003-2014, and the contributions to the budget made by companies and governments.</v>
      </c>
      <c r="AK1164" s="36" t="str">
        <f>VLOOKUP(First_Validations__2[[#This Row],[CountryReq]],Last_Validations[],COLUMNS($B:R)+1,FALSE)</f>
        <v>https://eiti.org/document/sao-tome-principe-validation-2018</v>
      </c>
      <c r="AL1164" s="36" t="str">
        <f>VLOOKUP(First_Validations__2[[#This Row],[CountryReq]],Last_Validations[],COLUMNS($B:S)+1,FALSE)</f>
        <v>http://www.eiti.st/</v>
      </c>
      <c r="AM1164" s="36" t="str">
        <f>VLOOKUP(First_Validations__2[[#This Row],[CountryReq]],Last_Validations[],COLUMNS($B:T)+1,FALSE)</f>
        <v>https://eiti.org/api/v1.0/score_data/38</v>
      </c>
      <c r="AN1164" s="36" t="str">
        <f>IF(First_Validations__2[[#This Row],[FirstValidation.Country: Year]]=First_Validations__2[[#This Row],[Country: Year]],"First","Second / Last")</f>
        <v>Second / Last</v>
      </c>
      <c r="AO1164" s="36">
        <f>IF(AND(First_Validations__2[[#This Row],[FirstValidation.Validation score]]&lt;5,First_Validations__2[[#This Row],[FirstValidation.Validation score]]&gt;1),1,0)</f>
        <v>0</v>
      </c>
      <c r="AP1164" s="36">
        <f>First_Validations__2[[#This Row],[Validation score]]-First_Validations__2[[#This Row],[FirstValidation.Validation score]]</f>
        <v>0</v>
      </c>
      <c r="AQ1164" s="36">
        <f>IF(AND(First_Validations__2[[#This Row],[Corrective action]]=1,First_Validations__2[[#This Row],[Validation score]]&lt;5,First_Validations__2[[#This Row],[Validation score]]&gt;1),1,0)</f>
        <v>0</v>
      </c>
      <c r="AR1164" s="36">
        <f>IF(AND(First_Validations__2[[#This Row],[Corrective action]]=1,OR(First_Validations__2[[#This Row],[Validation score]]&gt;4,First_Validations__2[[#This Row],[Validation score]]&lt;2)),1,0)</f>
        <v>0</v>
      </c>
      <c r="AS11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4" s="36" t="str">
        <f>VLOOKUP(First_Validations__2[[#This Row],[Requirement ('#)]],Requirements[[Requirements]:[Categories2]],2,FALSE)</f>
        <v>Revenue allocation</v>
      </c>
    </row>
    <row r="1165" spans="2:46">
      <c r="B1165" s="34" t="s">
        <v>1678</v>
      </c>
      <c r="C1165" s="34">
        <v>1</v>
      </c>
      <c r="D1165" s="34">
        <v>5</v>
      </c>
      <c r="E1165" s="34" t="s">
        <v>1679</v>
      </c>
      <c r="F1165" s="34" t="s">
        <v>1631</v>
      </c>
      <c r="G1165" s="34" t="s">
        <v>1678</v>
      </c>
      <c r="H1165" s="34" t="s">
        <v>3505</v>
      </c>
      <c r="I1165" s="34" t="s">
        <v>116</v>
      </c>
      <c r="J1165" s="34">
        <v>2016</v>
      </c>
      <c r="K1165" s="34">
        <v>2017</v>
      </c>
      <c r="L1165" s="34" t="s">
        <v>1767</v>
      </c>
      <c r="M1165" s="34" t="s">
        <v>1808</v>
      </c>
      <c r="N1165" s="34">
        <v>5</v>
      </c>
      <c r="O1165" s="34" t="s">
        <v>1768</v>
      </c>
      <c r="P1165" s="34" t="s">
        <v>138</v>
      </c>
      <c r="Q1165" s="34" t="s">
        <v>1101</v>
      </c>
      <c r="R1165" s="34" t="s">
        <v>1632</v>
      </c>
      <c r="S1165" s="34" t="s">
        <v>1826</v>
      </c>
      <c r="T1165" s="34" t="s">
        <v>3134</v>
      </c>
      <c r="U1165" s="36" t="str">
        <f>VLOOKUP(First_Validations__2[[#This Row],[CountryReq]],Last_Validations[],COLUMNS($B:B)+1,FALSE)</f>
        <v>São Tomé and Príncipe: 2018</v>
      </c>
      <c r="V1165" s="36" t="str">
        <f>VLOOKUP(First_Validations__2[[#This Row],[CountryReq]],Last_Validations[],COLUMNS($B:C)+1,FALSE)</f>
        <v>São Tomé and Príncipe</v>
      </c>
      <c r="W1165" s="36">
        <f>VLOOKUP(First_Validations__2[[#This Row],[CountryReq]],Last_Validations[],COLUMNS($B:D)+1,FALSE)</f>
        <v>1</v>
      </c>
      <c r="X1165" s="36">
        <f>VLOOKUP(First_Validations__2[[#This Row],[CountryReq]],Last_Validations[],COLUMNS($B:E)+1,FALSE)</f>
        <v>38</v>
      </c>
      <c r="Y1165" s="36" t="str">
        <f>VLOOKUP(First_Validations__2[[#This Row],[CountryReq]],Last_Validations[],COLUMNS($B:F)+1,FALSE)</f>
        <v>São Tomé and Príncipe: 2018</v>
      </c>
      <c r="Z1165" s="36" t="str">
        <f>VLOOKUP(First_Validations__2[[#This Row],[CountryReq]],Last_Validations[],COLUMNS($B:G)+1,FALSE)</f>
        <v>STP</v>
      </c>
      <c r="AA1165" s="36" t="str">
        <f>VLOOKUP(First_Validations__2[[#This Row],[CountryReq]],Last_Validations[],COLUMNS($B:H)+1,FALSE)</f>
        <v>São Tomé and Príncipe</v>
      </c>
      <c r="AB1165" s="36" t="str">
        <f>VLOOKUP(First_Validations__2[[#This Row],[CountryReq]],Last_Validations[],COLUMNS($B:I)+1,FALSE)</f>
        <v>https://eiti.org/BD/2018-36</v>
      </c>
      <c r="AC1165" s="36" t="str">
        <f>VLOOKUP(First_Validations__2[[#This Row],[CountryReq]],Last_Validations[],COLUMNS($B:J)+1,FALSE)</f>
        <v>https://eiti.org/document/sao-tome-principe-validation-2018</v>
      </c>
      <c r="AD1165" s="36">
        <f>VLOOKUP(First_Validations__2[[#This Row],[CountryReq]],Last_Validations[],COLUMNS($B:K)+1,FALSE)</f>
        <v>2018</v>
      </c>
      <c r="AE1165" s="36">
        <f>VLOOKUP(First_Validations__2[[#This Row],[CountryReq]],Last_Validations[],COLUMNS($B:L)+1,FALSE)</f>
        <v>2017</v>
      </c>
      <c r="AF1165" s="36" t="str">
        <f>VLOOKUP(First_Validations__2[[#This Row],[CountryReq]],Last_Validations[],COLUMNS($B:M)+1,FALSE)</f>
        <v>Meaningful progress</v>
      </c>
      <c r="AG1165" s="36" t="str">
        <f>VLOOKUP(First_Validations__2[[#This Row],[CountryReq]],Last_Validations[],COLUMNS($B:N)+1,FALSE)</f>
        <v>Disaggregation (#4.7)</v>
      </c>
      <c r="AH1165" s="36">
        <f>VLOOKUP(First_Validations__2[[#This Row],[CountryReq]],Last_Validations[],COLUMNS($B:O)+1,FALSE)</f>
        <v>5</v>
      </c>
      <c r="AI1165" s="36" t="str">
        <f>VLOOKUP(First_Validations__2[[#This Row],[CountryReq]],Last_Validations[],COLUMNS($B:P)+1,FALSE)</f>
        <v>Satisfactory progress</v>
      </c>
      <c r="AJ1165" s="36" t="str">
        <f>VLOOKUP(First_Validations__2[[#This Row],[CountryReq]],Last_Validations[],COLUMNS($B:Q)+1,FALSE)</f>
        <v>The 2014 EITI Report presents revenue data by individual company and revenue stream, and revenue is also presented by individual government entity.</v>
      </c>
      <c r="AK1165" s="36" t="str">
        <f>VLOOKUP(First_Validations__2[[#This Row],[CountryReq]],Last_Validations[],COLUMNS($B:R)+1,FALSE)</f>
        <v>https://eiti.org/document/sao-tome-principe-validation-2018</v>
      </c>
      <c r="AL1165" s="36" t="str">
        <f>VLOOKUP(First_Validations__2[[#This Row],[CountryReq]],Last_Validations[],COLUMNS($B:S)+1,FALSE)</f>
        <v>http://www.eiti.st/</v>
      </c>
      <c r="AM1165" s="36" t="str">
        <f>VLOOKUP(First_Validations__2[[#This Row],[CountryReq]],Last_Validations[],COLUMNS($B:T)+1,FALSE)</f>
        <v>https://eiti.org/api/v1.0/score_data/38</v>
      </c>
      <c r="AN1165" s="36" t="str">
        <f>IF(First_Validations__2[[#This Row],[FirstValidation.Country: Year]]=First_Validations__2[[#This Row],[Country: Year]],"First","Second / Last")</f>
        <v>Second / Last</v>
      </c>
      <c r="AO1165" s="36">
        <f>IF(AND(First_Validations__2[[#This Row],[FirstValidation.Validation score]]&lt;5,First_Validations__2[[#This Row],[FirstValidation.Validation score]]&gt;1),1,0)</f>
        <v>0</v>
      </c>
      <c r="AP1165" s="36">
        <f>First_Validations__2[[#This Row],[Validation score]]-First_Validations__2[[#This Row],[FirstValidation.Validation score]]</f>
        <v>0</v>
      </c>
      <c r="AQ1165" s="36">
        <f>IF(AND(First_Validations__2[[#This Row],[Corrective action]]=1,First_Validations__2[[#This Row],[Validation score]]&lt;5,First_Validations__2[[#This Row],[Validation score]]&gt;1),1,0)</f>
        <v>0</v>
      </c>
      <c r="AR1165" s="36">
        <f>IF(AND(First_Validations__2[[#This Row],[Corrective action]]=1,OR(First_Validations__2[[#This Row],[Validation score]]&gt;4,First_Validations__2[[#This Row],[Validation score]]&lt;2)),1,0)</f>
        <v>0</v>
      </c>
      <c r="AS11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5" s="36" t="str">
        <f>VLOOKUP(First_Validations__2[[#This Row],[Requirement ('#)]],Requirements[[Requirements]:[Categories2]],2,FALSE)</f>
        <v>Revenue collection</v>
      </c>
    </row>
    <row r="1166" spans="2:46">
      <c r="B1166" s="34" t="s">
        <v>1678</v>
      </c>
      <c r="C1166" s="34">
        <v>1</v>
      </c>
      <c r="D1166" s="34">
        <v>5</v>
      </c>
      <c r="E1166" s="34" t="s">
        <v>1679</v>
      </c>
      <c r="F1166" s="34" t="s">
        <v>1631</v>
      </c>
      <c r="G1166" s="34" t="s">
        <v>1678</v>
      </c>
      <c r="H1166" s="34" t="s">
        <v>3505</v>
      </c>
      <c r="I1166" s="34" t="s">
        <v>116</v>
      </c>
      <c r="J1166" s="34">
        <v>2016</v>
      </c>
      <c r="K1166" s="34">
        <v>2017</v>
      </c>
      <c r="L1166" s="34" t="s">
        <v>1767</v>
      </c>
      <c r="M1166" s="34" t="s">
        <v>1807</v>
      </c>
      <c r="N1166" s="34">
        <v>4</v>
      </c>
      <c r="O1166" s="34" t="s">
        <v>1767</v>
      </c>
      <c r="P1166" s="34" t="s">
        <v>137</v>
      </c>
      <c r="Q1166" s="34" t="s">
        <v>1101</v>
      </c>
      <c r="R1166" s="34" t="s">
        <v>1632</v>
      </c>
      <c r="S1166" s="34" t="s">
        <v>1826</v>
      </c>
      <c r="T1166" s="34" t="s">
        <v>3131</v>
      </c>
      <c r="U1166" s="36" t="str">
        <f>VLOOKUP(First_Validations__2[[#This Row],[CountryReq]],Last_Validations[],COLUMNS($B:B)+1,FALSE)</f>
        <v>São Tomé and Príncipe: 2018</v>
      </c>
      <c r="V1166" s="36" t="str">
        <f>VLOOKUP(First_Validations__2[[#This Row],[CountryReq]],Last_Validations[],COLUMNS($B:C)+1,FALSE)</f>
        <v>São Tomé and Príncipe</v>
      </c>
      <c r="W1166" s="36">
        <f>VLOOKUP(First_Validations__2[[#This Row],[CountryReq]],Last_Validations[],COLUMNS($B:D)+1,FALSE)</f>
        <v>1</v>
      </c>
      <c r="X1166" s="36">
        <f>VLOOKUP(First_Validations__2[[#This Row],[CountryReq]],Last_Validations[],COLUMNS($B:E)+1,FALSE)</f>
        <v>38</v>
      </c>
      <c r="Y1166" s="36" t="str">
        <f>VLOOKUP(First_Validations__2[[#This Row],[CountryReq]],Last_Validations[],COLUMNS($B:F)+1,FALSE)</f>
        <v>São Tomé and Príncipe: 2018</v>
      </c>
      <c r="Z1166" s="36" t="str">
        <f>VLOOKUP(First_Validations__2[[#This Row],[CountryReq]],Last_Validations[],COLUMNS($B:G)+1,FALSE)</f>
        <v>STP</v>
      </c>
      <c r="AA1166" s="36" t="str">
        <f>VLOOKUP(First_Validations__2[[#This Row],[CountryReq]],Last_Validations[],COLUMNS($B:H)+1,FALSE)</f>
        <v>São Tomé and Príncipe</v>
      </c>
      <c r="AB1166" s="36" t="str">
        <f>VLOOKUP(First_Validations__2[[#This Row],[CountryReq]],Last_Validations[],COLUMNS($B:I)+1,FALSE)</f>
        <v>https://eiti.org/BD/2018-36</v>
      </c>
      <c r="AC1166" s="36" t="str">
        <f>VLOOKUP(First_Validations__2[[#This Row],[CountryReq]],Last_Validations[],COLUMNS($B:J)+1,FALSE)</f>
        <v>https://eiti.org/document/sao-tome-principe-validation-2018</v>
      </c>
      <c r="AD1166" s="36">
        <f>VLOOKUP(First_Validations__2[[#This Row],[CountryReq]],Last_Validations[],COLUMNS($B:K)+1,FALSE)</f>
        <v>2018</v>
      </c>
      <c r="AE1166" s="36">
        <f>VLOOKUP(First_Validations__2[[#This Row],[CountryReq]],Last_Validations[],COLUMNS($B:L)+1,FALSE)</f>
        <v>2017</v>
      </c>
      <c r="AF1166" s="36" t="str">
        <f>VLOOKUP(First_Validations__2[[#This Row],[CountryReq]],Last_Validations[],COLUMNS($B:M)+1,FALSE)</f>
        <v>Meaningful progress</v>
      </c>
      <c r="AG1166" s="36" t="str">
        <f>VLOOKUP(First_Validations__2[[#This Row],[CountryReq]],Last_Validations[],COLUMNS($B:N)+1,FALSE)</f>
        <v>Direct subnational payments (#4.6)</v>
      </c>
      <c r="AH1166" s="36">
        <f>VLOOKUP(First_Validations__2[[#This Row],[CountryReq]],Last_Validations[],COLUMNS($B:O)+1,FALSE)</f>
        <v>0</v>
      </c>
      <c r="AI1166" s="36" t="str">
        <f>VLOOKUP(First_Validations__2[[#This Row],[CountryReq]],Last_Validations[],COLUMNS($B:P)+1,FALSE)</f>
        <v>Not applicable</v>
      </c>
      <c r="AJ1166" s="36" t="str">
        <f>VLOOKUP(First_Validations__2[[#This Row],[CountryReq]],Last_Validations[],COLUMNS($B:Q)+1,FALSE)</f>
        <v>There are no provisions on direct subnational payments and no indication that extractive companies make payments to sub-national levels of government. The requirement on subnational direct payments is therefore not applicable to São Tomé and Principe.</v>
      </c>
      <c r="AK1166" s="36" t="str">
        <f>VLOOKUP(First_Validations__2[[#This Row],[CountryReq]],Last_Validations[],COLUMNS($B:R)+1,FALSE)</f>
        <v>https://eiti.org/document/sao-tome-principe-validation-2018</v>
      </c>
      <c r="AL1166" s="36" t="str">
        <f>VLOOKUP(First_Validations__2[[#This Row],[CountryReq]],Last_Validations[],COLUMNS($B:S)+1,FALSE)</f>
        <v>http://www.eiti.st/</v>
      </c>
      <c r="AM1166" s="36" t="str">
        <f>VLOOKUP(First_Validations__2[[#This Row],[CountryReq]],Last_Validations[],COLUMNS($B:T)+1,FALSE)</f>
        <v>https://eiti.org/api/v1.0/score_data/38</v>
      </c>
      <c r="AN1166" s="36" t="str">
        <f>IF(First_Validations__2[[#This Row],[FirstValidation.Country: Year]]=First_Validations__2[[#This Row],[Country: Year]],"First","Second / Last")</f>
        <v>Second / Last</v>
      </c>
      <c r="AO1166" s="36">
        <f>IF(AND(First_Validations__2[[#This Row],[FirstValidation.Validation score]]&lt;5,First_Validations__2[[#This Row],[FirstValidation.Validation score]]&gt;1),1,0)</f>
        <v>1</v>
      </c>
      <c r="AP1166" s="36">
        <f>First_Validations__2[[#This Row],[Validation score]]-First_Validations__2[[#This Row],[FirstValidation.Validation score]]</f>
        <v>-4</v>
      </c>
      <c r="AQ1166" s="36">
        <f>IF(AND(First_Validations__2[[#This Row],[Corrective action]]=1,First_Validations__2[[#This Row],[Validation score]]&lt;5,First_Validations__2[[#This Row],[Validation score]]&gt;1),1,0)</f>
        <v>0</v>
      </c>
      <c r="AR1166" s="36">
        <f>IF(AND(First_Validations__2[[#This Row],[Corrective action]]=1,OR(First_Validations__2[[#This Row],[Validation score]]&gt;4,First_Validations__2[[#This Row],[Validation score]]&lt;2)),1,0)</f>
        <v>1</v>
      </c>
      <c r="AS11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6" s="36" t="str">
        <f>VLOOKUP(First_Validations__2[[#This Row],[Requirement ('#)]],Requirements[[Requirements]:[Categories2]],2,FALSE)</f>
        <v>Revenue collection</v>
      </c>
    </row>
    <row r="1167" spans="2:46">
      <c r="B1167" s="34" t="s">
        <v>1678</v>
      </c>
      <c r="C1167" s="34">
        <v>1</v>
      </c>
      <c r="D1167" s="34">
        <v>5</v>
      </c>
      <c r="E1167" s="34" t="s">
        <v>1679</v>
      </c>
      <c r="F1167" s="34" t="s">
        <v>1631</v>
      </c>
      <c r="G1167" s="34" t="s">
        <v>1678</v>
      </c>
      <c r="H1167" s="34" t="s">
        <v>3505</v>
      </c>
      <c r="I1167" s="34" t="s">
        <v>116</v>
      </c>
      <c r="J1167" s="34">
        <v>2016</v>
      </c>
      <c r="K1167" s="34">
        <v>2017</v>
      </c>
      <c r="L1167" s="34" t="s">
        <v>1767</v>
      </c>
      <c r="M1167" s="34" t="s">
        <v>1810</v>
      </c>
      <c r="N1167" s="34">
        <v>4</v>
      </c>
      <c r="O1167" s="34" t="s">
        <v>1767</v>
      </c>
      <c r="P1167" s="34" t="s">
        <v>140</v>
      </c>
      <c r="Q1167" s="34" t="s">
        <v>1101</v>
      </c>
      <c r="R1167" s="34" t="s">
        <v>1632</v>
      </c>
      <c r="S1167" s="34" t="s">
        <v>1826</v>
      </c>
      <c r="T1167" s="34" t="s">
        <v>3128</v>
      </c>
      <c r="U1167" s="36" t="str">
        <f>VLOOKUP(First_Validations__2[[#This Row],[CountryReq]],Last_Validations[],COLUMNS($B:B)+1,FALSE)</f>
        <v>São Tomé and Príncipe: 2018</v>
      </c>
      <c r="V1167" s="36" t="str">
        <f>VLOOKUP(First_Validations__2[[#This Row],[CountryReq]],Last_Validations[],COLUMNS($B:C)+1,FALSE)</f>
        <v>São Tomé and Príncipe</v>
      </c>
      <c r="W1167" s="36">
        <f>VLOOKUP(First_Validations__2[[#This Row],[CountryReq]],Last_Validations[],COLUMNS($B:D)+1,FALSE)</f>
        <v>1</v>
      </c>
      <c r="X1167" s="36">
        <f>VLOOKUP(First_Validations__2[[#This Row],[CountryReq]],Last_Validations[],COLUMNS($B:E)+1,FALSE)</f>
        <v>38</v>
      </c>
      <c r="Y1167" s="36" t="str">
        <f>VLOOKUP(First_Validations__2[[#This Row],[CountryReq]],Last_Validations[],COLUMNS($B:F)+1,FALSE)</f>
        <v>São Tomé and Príncipe: 2018</v>
      </c>
      <c r="Z1167" s="36" t="str">
        <f>VLOOKUP(First_Validations__2[[#This Row],[CountryReq]],Last_Validations[],COLUMNS($B:G)+1,FALSE)</f>
        <v>STP</v>
      </c>
      <c r="AA1167" s="36" t="str">
        <f>VLOOKUP(First_Validations__2[[#This Row],[CountryReq]],Last_Validations[],COLUMNS($B:H)+1,FALSE)</f>
        <v>São Tomé and Príncipe</v>
      </c>
      <c r="AB1167" s="36" t="str">
        <f>VLOOKUP(First_Validations__2[[#This Row],[CountryReq]],Last_Validations[],COLUMNS($B:I)+1,FALSE)</f>
        <v>https://eiti.org/BD/2018-36</v>
      </c>
      <c r="AC1167" s="36" t="str">
        <f>VLOOKUP(First_Validations__2[[#This Row],[CountryReq]],Last_Validations[],COLUMNS($B:J)+1,FALSE)</f>
        <v>https://eiti.org/document/sao-tome-principe-validation-2018</v>
      </c>
      <c r="AD1167" s="36">
        <f>VLOOKUP(First_Validations__2[[#This Row],[CountryReq]],Last_Validations[],COLUMNS($B:K)+1,FALSE)</f>
        <v>2018</v>
      </c>
      <c r="AE1167" s="36">
        <f>VLOOKUP(First_Validations__2[[#This Row],[CountryReq]],Last_Validations[],COLUMNS($B:L)+1,FALSE)</f>
        <v>2017</v>
      </c>
      <c r="AF1167" s="36" t="str">
        <f>VLOOKUP(First_Validations__2[[#This Row],[CountryReq]],Last_Validations[],COLUMNS($B:M)+1,FALSE)</f>
        <v>Meaningful progress</v>
      </c>
      <c r="AG1167" s="36" t="str">
        <f>VLOOKUP(First_Validations__2[[#This Row],[CountryReq]],Last_Validations[],COLUMNS($B:N)+1,FALSE)</f>
        <v>Data quality (#4.9)</v>
      </c>
      <c r="AH1167" s="36">
        <f>VLOOKUP(First_Validations__2[[#This Row],[CountryReq]],Last_Validations[],COLUMNS($B:O)+1,FALSE)</f>
        <v>4</v>
      </c>
      <c r="AI1167" s="36" t="str">
        <f>VLOOKUP(First_Validations__2[[#This Row],[CountryReq]],Last_Validations[],COLUMNS($B:P)+1,FALSE)</f>
        <v>Meaningful progress</v>
      </c>
      <c r="AJ1167" s="36" t="str">
        <f>VLOOKUP(First_Validations__2[[#This Row],[CountryReq]],Last_Validations[],COLUMNS($B:Q)+1,FALSE)</f>
        <v xml:space="preserve">The 2015 EITI Report provides a detailed description of the approach to ensuring the reliability of reconciled data, review of audit and assurance procedures and practices, description of the assurance procedures and an assessment of the materiality of non-complying entities. The report excludes a clear statement by the IA on the comprehensiveness and reliability of the reconciled financial data. </v>
      </c>
      <c r="AK1167" s="36" t="str">
        <f>VLOOKUP(First_Validations__2[[#This Row],[CountryReq]],Last_Validations[],COLUMNS($B:R)+1,FALSE)</f>
        <v>https://eiti.org/document/sao-tome-principe-validation-2018</v>
      </c>
      <c r="AL1167" s="36" t="str">
        <f>VLOOKUP(First_Validations__2[[#This Row],[CountryReq]],Last_Validations[],COLUMNS($B:S)+1,FALSE)</f>
        <v>http://www.eiti.st/</v>
      </c>
      <c r="AM1167" s="36" t="str">
        <f>VLOOKUP(First_Validations__2[[#This Row],[CountryReq]],Last_Validations[],COLUMNS($B:T)+1,FALSE)</f>
        <v>https://eiti.org/api/v1.0/score_data/38</v>
      </c>
      <c r="AN1167" s="36" t="str">
        <f>IF(First_Validations__2[[#This Row],[FirstValidation.Country: Year]]=First_Validations__2[[#This Row],[Country: Year]],"First","Second / Last")</f>
        <v>Second / Last</v>
      </c>
      <c r="AO1167" s="36">
        <f>IF(AND(First_Validations__2[[#This Row],[FirstValidation.Validation score]]&lt;5,First_Validations__2[[#This Row],[FirstValidation.Validation score]]&gt;1),1,0)</f>
        <v>1</v>
      </c>
      <c r="AP1167" s="36">
        <f>First_Validations__2[[#This Row],[Validation score]]-First_Validations__2[[#This Row],[FirstValidation.Validation score]]</f>
        <v>0</v>
      </c>
      <c r="AQ1167" s="36">
        <f>IF(AND(First_Validations__2[[#This Row],[Corrective action]]=1,First_Validations__2[[#This Row],[Validation score]]&lt;5,First_Validations__2[[#This Row],[Validation score]]&gt;1),1,0)</f>
        <v>1</v>
      </c>
      <c r="AR1167" s="36">
        <f>IF(AND(First_Validations__2[[#This Row],[Corrective action]]=1,OR(First_Validations__2[[#This Row],[Validation score]]&gt;4,First_Validations__2[[#This Row],[Validation score]]&lt;2)),1,0)</f>
        <v>0</v>
      </c>
      <c r="AS11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7" s="36" t="str">
        <f>VLOOKUP(First_Validations__2[[#This Row],[Requirement ('#)]],Requirements[[Requirements]:[Categories2]],2,FALSE)</f>
        <v>Revenue collection</v>
      </c>
    </row>
    <row r="1168" spans="2:46">
      <c r="B1168" s="34" t="s">
        <v>1678</v>
      </c>
      <c r="C1168" s="34">
        <v>1</v>
      </c>
      <c r="D1168" s="34">
        <v>5</v>
      </c>
      <c r="E1168" s="34" t="s">
        <v>1679</v>
      </c>
      <c r="F1168" s="34" t="s">
        <v>1631</v>
      </c>
      <c r="G1168" s="34" t="s">
        <v>1678</v>
      </c>
      <c r="H1168" s="34" t="s">
        <v>3505</v>
      </c>
      <c r="I1168" s="34" t="s">
        <v>116</v>
      </c>
      <c r="J1168" s="34">
        <v>2016</v>
      </c>
      <c r="K1168" s="34">
        <v>2017</v>
      </c>
      <c r="L1168" s="34" t="s">
        <v>1767</v>
      </c>
      <c r="M1168" s="34" t="s">
        <v>1809</v>
      </c>
      <c r="N1168" s="34">
        <v>5</v>
      </c>
      <c r="O1168" s="34" t="s">
        <v>1768</v>
      </c>
      <c r="P1168" s="34" t="s">
        <v>139</v>
      </c>
      <c r="Q1168" s="34" t="s">
        <v>1101</v>
      </c>
      <c r="R1168" s="34" t="s">
        <v>1632</v>
      </c>
      <c r="S1168" s="34" t="s">
        <v>1826</v>
      </c>
      <c r="T1168" s="34" t="s">
        <v>3133</v>
      </c>
      <c r="U1168" s="36" t="str">
        <f>VLOOKUP(First_Validations__2[[#This Row],[CountryReq]],Last_Validations[],COLUMNS($B:B)+1,FALSE)</f>
        <v>São Tomé and Príncipe: 2018</v>
      </c>
      <c r="V1168" s="36" t="str">
        <f>VLOOKUP(First_Validations__2[[#This Row],[CountryReq]],Last_Validations[],COLUMNS($B:C)+1,FALSE)</f>
        <v>São Tomé and Príncipe</v>
      </c>
      <c r="W1168" s="36">
        <f>VLOOKUP(First_Validations__2[[#This Row],[CountryReq]],Last_Validations[],COLUMNS($B:D)+1,FALSE)</f>
        <v>1</v>
      </c>
      <c r="X1168" s="36">
        <f>VLOOKUP(First_Validations__2[[#This Row],[CountryReq]],Last_Validations[],COLUMNS($B:E)+1,FALSE)</f>
        <v>38</v>
      </c>
      <c r="Y1168" s="36" t="str">
        <f>VLOOKUP(First_Validations__2[[#This Row],[CountryReq]],Last_Validations[],COLUMNS($B:F)+1,FALSE)</f>
        <v>São Tomé and Príncipe: 2018</v>
      </c>
      <c r="Z1168" s="36" t="str">
        <f>VLOOKUP(First_Validations__2[[#This Row],[CountryReq]],Last_Validations[],COLUMNS($B:G)+1,FALSE)</f>
        <v>STP</v>
      </c>
      <c r="AA1168" s="36" t="str">
        <f>VLOOKUP(First_Validations__2[[#This Row],[CountryReq]],Last_Validations[],COLUMNS($B:H)+1,FALSE)</f>
        <v>São Tomé and Príncipe</v>
      </c>
      <c r="AB1168" s="36" t="str">
        <f>VLOOKUP(First_Validations__2[[#This Row],[CountryReq]],Last_Validations[],COLUMNS($B:I)+1,FALSE)</f>
        <v>https://eiti.org/BD/2018-36</v>
      </c>
      <c r="AC1168" s="36" t="str">
        <f>VLOOKUP(First_Validations__2[[#This Row],[CountryReq]],Last_Validations[],COLUMNS($B:J)+1,FALSE)</f>
        <v>https://eiti.org/document/sao-tome-principe-validation-2018</v>
      </c>
      <c r="AD1168" s="36">
        <f>VLOOKUP(First_Validations__2[[#This Row],[CountryReq]],Last_Validations[],COLUMNS($B:K)+1,FALSE)</f>
        <v>2018</v>
      </c>
      <c r="AE1168" s="36">
        <f>VLOOKUP(First_Validations__2[[#This Row],[CountryReq]],Last_Validations[],COLUMNS($B:L)+1,FALSE)</f>
        <v>2017</v>
      </c>
      <c r="AF1168" s="36" t="str">
        <f>VLOOKUP(First_Validations__2[[#This Row],[CountryReq]],Last_Validations[],COLUMNS($B:M)+1,FALSE)</f>
        <v>Meaningful progress</v>
      </c>
      <c r="AG1168" s="36" t="str">
        <f>VLOOKUP(First_Validations__2[[#This Row],[CountryReq]],Last_Validations[],COLUMNS($B:N)+1,FALSE)</f>
        <v>Data timeliness (#4.8)</v>
      </c>
      <c r="AH1168" s="36">
        <f>VLOOKUP(First_Validations__2[[#This Row],[CountryReq]],Last_Validations[],COLUMNS($B:O)+1,FALSE)</f>
        <v>5</v>
      </c>
      <c r="AI1168" s="36" t="str">
        <f>VLOOKUP(First_Validations__2[[#This Row],[CountryReq]],Last_Validations[],COLUMNS($B:P)+1,FALSE)</f>
        <v>Satisfactory progress</v>
      </c>
      <c r="AJ1168" s="36" t="str">
        <f>VLOOKUP(First_Validations__2[[#This Row],[CountryReq]],Last_Validations[],COLUMNS($B:Q)+1,FALSE)</f>
        <v>The 2014 EITI Report was published in October 2015, less than one year after the end of the financial year.</v>
      </c>
      <c r="AK1168" s="36" t="str">
        <f>VLOOKUP(First_Validations__2[[#This Row],[CountryReq]],Last_Validations[],COLUMNS($B:R)+1,FALSE)</f>
        <v>https://eiti.org/document/sao-tome-principe-validation-2018</v>
      </c>
      <c r="AL1168" s="36" t="str">
        <f>VLOOKUP(First_Validations__2[[#This Row],[CountryReq]],Last_Validations[],COLUMNS($B:S)+1,FALSE)</f>
        <v>http://www.eiti.st/</v>
      </c>
      <c r="AM1168" s="36" t="str">
        <f>VLOOKUP(First_Validations__2[[#This Row],[CountryReq]],Last_Validations[],COLUMNS($B:T)+1,FALSE)</f>
        <v>https://eiti.org/api/v1.0/score_data/38</v>
      </c>
      <c r="AN1168" s="36" t="str">
        <f>IF(First_Validations__2[[#This Row],[FirstValidation.Country: Year]]=First_Validations__2[[#This Row],[Country: Year]],"First","Second / Last")</f>
        <v>Second / Last</v>
      </c>
      <c r="AO1168" s="36">
        <f>IF(AND(First_Validations__2[[#This Row],[FirstValidation.Validation score]]&lt;5,First_Validations__2[[#This Row],[FirstValidation.Validation score]]&gt;1),1,0)</f>
        <v>0</v>
      </c>
      <c r="AP1168" s="36">
        <f>First_Validations__2[[#This Row],[Validation score]]-First_Validations__2[[#This Row],[FirstValidation.Validation score]]</f>
        <v>0</v>
      </c>
      <c r="AQ1168" s="36">
        <f>IF(AND(First_Validations__2[[#This Row],[Corrective action]]=1,First_Validations__2[[#This Row],[Validation score]]&lt;5,First_Validations__2[[#This Row],[Validation score]]&gt;1),1,0)</f>
        <v>0</v>
      </c>
      <c r="AR1168" s="36">
        <f>IF(AND(First_Validations__2[[#This Row],[Corrective action]]=1,OR(First_Validations__2[[#This Row],[Validation score]]&gt;4,First_Validations__2[[#This Row],[Validation score]]&lt;2)),1,0)</f>
        <v>0</v>
      </c>
      <c r="AS11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8" s="36" t="str">
        <f>VLOOKUP(First_Validations__2[[#This Row],[Requirement ('#)]],Requirements[[Requirements]:[Categories2]],2,FALSE)</f>
        <v>Revenue collection</v>
      </c>
    </row>
    <row r="1169" spans="2:46">
      <c r="B1169" s="34" t="s">
        <v>1678</v>
      </c>
      <c r="C1169" s="34">
        <v>1</v>
      </c>
      <c r="D1169" s="34">
        <v>5</v>
      </c>
      <c r="E1169" s="34" t="s">
        <v>1679</v>
      </c>
      <c r="F1169" s="34" t="s">
        <v>1631</v>
      </c>
      <c r="G1169" s="34" t="s">
        <v>1678</v>
      </c>
      <c r="H1169" s="34" t="s">
        <v>3505</v>
      </c>
      <c r="I1169" s="34" t="s">
        <v>116</v>
      </c>
      <c r="J1169" s="34">
        <v>2016</v>
      </c>
      <c r="K1169" s="34">
        <v>2017</v>
      </c>
      <c r="L1169" s="34" t="s">
        <v>1767</v>
      </c>
      <c r="M1169" s="34" t="s">
        <v>1821</v>
      </c>
      <c r="N1169" s="34">
        <v>4</v>
      </c>
      <c r="O1169" s="34" t="s">
        <v>1767</v>
      </c>
      <c r="P1169" s="34" t="s">
        <v>150</v>
      </c>
      <c r="Q1169" s="34" t="s">
        <v>1101</v>
      </c>
      <c r="R1169" s="34" t="s">
        <v>1632</v>
      </c>
      <c r="S1169" s="34" t="s">
        <v>1826</v>
      </c>
      <c r="T1169" s="34" t="s">
        <v>3136</v>
      </c>
      <c r="U1169" s="36" t="str">
        <f>VLOOKUP(First_Validations__2[[#This Row],[CountryReq]],Last_Validations[],COLUMNS($B:B)+1,FALSE)</f>
        <v>São Tomé and Príncipe: 2018</v>
      </c>
      <c r="V1169" s="36" t="str">
        <f>VLOOKUP(First_Validations__2[[#This Row],[CountryReq]],Last_Validations[],COLUMNS($B:C)+1,FALSE)</f>
        <v>São Tomé and Príncipe</v>
      </c>
      <c r="W1169" s="36">
        <f>VLOOKUP(First_Validations__2[[#This Row],[CountryReq]],Last_Validations[],COLUMNS($B:D)+1,FALSE)</f>
        <v>1</v>
      </c>
      <c r="X1169" s="36">
        <f>VLOOKUP(First_Validations__2[[#This Row],[CountryReq]],Last_Validations[],COLUMNS($B:E)+1,FALSE)</f>
        <v>38</v>
      </c>
      <c r="Y1169" s="36" t="str">
        <f>VLOOKUP(First_Validations__2[[#This Row],[CountryReq]],Last_Validations[],COLUMNS($B:F)+1,FALSE)</f>
        <v>São Tomé and Príncipe: 2018</v>
      </c>
      <c r="Z1169" s="36" t="str">
        <f>VLOOKUP(First_Validations__2[[#This Row],[CountryReq]],Last_Validations[],COLUMNS($B:G)+1,FALSE)</f>
        <v>STP</v>
      </c>
      <c r="AA1169" s="36" t="str">
        <f>VLOOKUP(First_Validations__2[[#This Row],[CountryReq]],Last_Validations[],COLUMNS($B:H)+1,FALSE)</f>
        <v>São Tomé and Príncipe</v>
      </c>
      <c r="AB1169" s="36" t="str">
        <f>VLOOKUP(First_Validations__2[[#This Row],[CountryReq]],Last_Validations[],COLUMNS($B:I)+1,FALSE)</f>
        <v>https://eiti.org/BD/2018-36</v>
      </c>
      <c r="AC1169" s="36" t="str">
        <f>VLOOKUP(First_Validations__2[[#This Row],[CountryReq]],Last_Validations[],COLUMNS($B:J)+1,FALSE)</f>
        <v>https://eiti.org/document/sao-tome-principe-validation-2018</v>
      </c>
      <c r="AD1169" s="36">
        <f>VLOOKUP(First_Validations__2[[#This Row],[CountryReq]],Last_Validations[],COLUMNS($B:K)+1,FALSE)</f>
        <v>2018</v>
      </c>
      <c r="AE1169" s="36">
        <f>VLOOKUP(First_Validations__2[[#This Row],[CountryReq]],Last_Validations[],COLUMNS($B:L)+1,FALSE)</f>
        <v>2017</v>
      </c>
      <c r="AF1169" s="36" t="str">
        <f>VLOOKUP(First_Validations__2[[#This Row],[CountryReq]],Last_Validations[],COLUMNS($B:M)+1,FALSE)</f>
        <v>Meaningful progress</v>
      </c>
      <c r="AG1169" s="36" t="str">
        <f>VLOOKUP(First_Validations__2[[#This Row],[CountryReq]],Last_Validations[],COLUMNS($B:N)+1,FALSE)</f>
        <v>Outcomes and impact of implementation (#7.4)</v>
      </c>
      <c r="AH1169" s="36">
        <f>VLOOKUP(First_Validations__2[[#This Row],[CountryReq]],Last_Validations[],COLUMNS($B:O)+1,FALSE)</f>
        <v>5</v>
      </c>
      <c r="AI1169" s="36" t="str">
        <f>VLOOKUP(First_Validations__2[[#This Row],[CountryReq]],Last_Validations[],COLUMNS($B:P)+1,FALSE)</f>
        <v>Satisfactory progress</v>
      </c>
      <c r="AJ1169" s="36" t="str">
        <f>VLOOKUP(First_Validations__2[[#This Row],[CountryReq]],Last_Validations[],COLUMNS($B:Q)+1,FALSE)</f>
        <v xml:space="preserve">The 2016 annual progress report has been made publicly available and provides a summary of the MSG’s follow-up on past EITI recommendations, as well as a narrative account of efforts to strengthen implementation and general observations on the impact of EITI implementation. </v>
      </c>
      <c r="AK1169" s="36" t="str">
        <f>VLOOKUP(First_Validations__2[[#This Row],[CountryReq]],Last_Validations[],COLUMNS($B:R)+1,FALSE)</f>
        <v>https://eiti.org/document/sao-tome-principe-validation-2018</v>
      </c>
      <c r="AL1169" s="36" t="str">
        <f>VLOOKUP(First_Validations__2[[#This Row],[CountryReq]],Last_Validations[],COLUMNS($B:S)+1,FALSE)</f>
        <v>http://www.eiti.st/</v>
      </c>
      <c r="AM1169" s="36" t="str">
        <f>VLOOKUP(First_Validations__2[[#This Row],[CountryReq]],Last_Validations[],COLUMNS($B:T)+1,FALSE)</f>
        <v>https://eiti.org/api/v1.0/score_data/38</v>
      </c>
      <c r="AN1169" s="36" t="str">
        <f>IF(First_Validations__2[[#This Row],[FirstValidation.Country: Year]]=First_Validations__2[[#This Row],[Country: Year]],"First","Second / Last")</f>
        <v>Second / Last</v>
      </c>
      <c r="AO1169" s="36">
        <f>IF(AND(First_Validations__2[[#This Row],[FirstValidation.Validation score]]&lt;5,First_Validations__2[[#This Row],[FirstValidation.Validation score]]&gt;1),1,0)</f>
        <v>1</v>
      </c>
      <c r="AP1169" s="36">
        <f>First_Validations__2[[#This Row],[Validation score]]-First_Validations__2[[#This Row],[FirstValidation.Validation score]]</f>
        <v>1</v>
      </c>
      <c r="AQ1169" s="36">
        <f>IF(AND(First_Validations__2[[#This Row],[Corrective action]]=1,First_Validations__2[[#This Row],[Validation score]]&lt;5,First_Validations__2[[#This Row],[Validation score]]&gt;1),1,0)</f>
        <v>0</v>
      </c>
      <c r="AR1169" s="36">
        <f>IF(AND(First_Validations__2[[#This Row],[Corrective action]]=1,OR(First_Validations__2[[#This Row],[Validation score]]&gt;4,First_Validations__2[[#This Row],[Validation score]]&lt;2)),1,0)</f>
        <v>1</v>
      </c>
      <c r="AS11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69" s="36" t="str">
        <f>VLOOKUP(First_Validations__2[[#This Row],[Requirement ('#)]],Requirements[[Requirements]:[Categories2]],2,FALSE)</f>
        <v>Outcomes and impact</v>
      </c>
    </row>
    <row r="1170" spans="2:46">
      <c r="B1170" s="34" t="s">
        <v>1678</v>
      </c>
      <c r="C1170" s="34">
        <v>1</v>
      </c>
      <c r="D1170" s="34">
        <v>5</v>
      </c>
      <c r="E1170" s="34" t="s">
        <v>1679</v>
      </c>
      <c r="F1170" s="34" t="s">
        <v>1631</v>
      </c>
      <c r="G1170" s="34" t="s">
        <v>1678</v>
      </c>
      <c r="H1170" s="34" t="s">
        <v>3505</v>
      </c>
      <c r="I1170" s="34" t="s">
        <v>116</v>
      </c>
      <c r="J1170" s="34">
        <v>2016</v>
      </c>
      <c r="K1170" s="34">
        <v>2017</v>
      </c>
      <c r="L1170" s="34" t="s">
        <v>1767</v>
      </c>
      <c r="M1170" s="34" t="s">
        <v>1820</v>
      </c>
      <c r="N1170" s="34">
        <v>4</v>
      </c>
      <c r="O1170" s="34" t="s">
        <v>1767</v>
      </c>
      <c r="P1170" s="34" t="s">
        <v>149</v>
      </c>
      <c r="Q1170" s="34" t="s">
        <v>1101</v>
      </c>
      <c r="R1170" s="34" t="s">
        <v>1632</v>
      </c>
      <c r="S1170" s="34" t="s">
        <v>1826</v>
      </c>
      <c r="T1170" s="34" t="s">
        <v>3137</v>
      </c>
      <c r="U1170" s="36" t="str">
        <f>VLOOKUP(First_Validations__2[[#This Row],[CountryReq]],Last_Validations[],COLUMNS($B:B)+1,FALSE)</f>
        <v>São Tomé and Príncipe: 2018</v>
      </c>
      <c r="V1170" s="36" t="str">
        <f>VLOOKUP(First_Validations__2[[#This Row],[CountryReq]],Last_Validations[],COLUMNS($B:C)+1,FALSE)</f>
        <v>São Tomé and Príncipe</v>
      </c>
      <c r="W1170" s="36">
        <f>VLOOKUP(First_Validations__2[[#This Row],[CountryReq]],Last_Validations[],COLUMNS($B:D)+1,FALSE)</f>
        <v>1</v>
      </c>
      <c r="X1170" s="36">
        <f>VLOOKUP(First_Validations__2[[#This Row],[CountryReq]],Last_Validations[],COLUMNS($B:E)+1,FALSE)</f>
        <v>38</v>
      </c>
      <c r="Y1170" s="36" t="str">
        <f>VLOOKUP(First_Validations__2[[#This Row],[CountryReq]],Last_Validations[],COLUMNS($B:F)+1,FALSE)</f>
        <v>São Tomé and Príncipe: 2018</v>
      </c>
      <c r="Z1170" s="36" t="str">
        <f>VLOOKUP(First_Validations__2[[#This Row],[CountryReq]],Last_Validations[],COLUMNS($B:G)+1,FALSE)</f>
        <v>STP</v>
      </c>
      <c r="AA1170" s="36" t="str">
        <f>VLOOKUP(First_Validations__2[[#This Row],[CountryReq]],Last_Validations[],COLUMNS($B:H)+1,FALSE)</f>
        <v>São Tomé and Príncipe</v>
      </c>
      <c r="AB1170" s="36" t="str">
        <f>VLOOKUP(First_Validations__2[[#This Row],[CountryReq]],Last_Validations[],COLUMNS($B:I)+1,FALSE)</f>
        <v>https://eiti.org/BD/2018-36</v>
      </c>
      <c r="AC1170" s="36" t="str">
        <f>VLOOKUP(First_Validations__2[[#This Row],[CountryReq]],Last_Validations[],COLUMNS($B:J)+1,FALSE)</f>
        <v>https://eiti.org/document/sao-tome-principe-validation-2018</v>
      </c>
      <c r="AD1170" s="36">
        <f>VLOOKUP(First_Validations__2[[#This Row],[CountryReq]],Last_Validations[],COLUMNS($B:K)+1,FALSE)</f>
        <v>2018</v>
      </c>
      <c r="AE1170" s="36">
        <f>VLOOKUP(First_Validations__2[[#This Row],[CountryReq]],Last_Validations[],COLUMNS($B:L)+1,FALSE)</f>
        <v>2017</v>
      </c>
      <c r="AF1170" s="36" t="str">
        <f>VLOOKUP(First_Validations__2[[#This Row],[CountryReq]],Last_Validations[],COLUMNS($B:M)+1,FALSE)</f>
        <v>Meaningful progress</v>
      </c>
      <c r="AG1170" s="36" t="str">
        <f>VLOOKUP(First_Validations__2[[#This Row],[CountryReq]],Last_Validations[],COLUMNS($B:N)+1,FALSE)</f>
        <v>Follow up on recommendations (#7.3)</v>
      </c>
      <c r="AH1170" s="36">
        <f>VLOOKUP(First_Validations__2[[#This Row],[CountryReq]],Last_Validations[],COLUMNS($B:O)+1,FALSE)</f>
        <v>5</v>
      </c>
      <c r="AI1170" s="36" t="str">
        <f>VLOOKUP(First_Validations__2[[#This Row],[CountryReq]],Last_Validations[],COLUMNS($B:P)+1,FALSE)</f>
        <v>Satisfactory progress</v>
      </c>
      <c r="AJ1170" s="36" t="str">
        <f>VLOOKUP(First_Validations__2[[#This Row],[CountryReq]],Last_Validations[],COLUMNS($B:Q)+1,FALSE)</f>
        <v xml:space="preserve">The 2016 annual progress report and 2015 EITI Report detail the MSG’s follow-up on recommendations of STP’s EITI Reports and Validation. The MSG has actively followed up on past recommendations and the 2017-18 work plan has been updated with specific objectives and activities related to follow-up on EITI recommendations. </v>
      </c>
      <c r="AK1170" s="36" t="str">
        <f>VLOOKUP(First_Validations__2[[#This Row],[CountryReq]],Last_Validations[],COLUMNS($B:R)+1,FALSE)</f>
        <v>https://eiti.org/document/sao-tome-principe-validation-2018</v>
      </c>
      <c r="AL1170" s="36" t="str">
        <f>VLOOKUP(First_Validations__2[[#This Row],[CountryReq]],Last_Validations[],COLUMNS($B:S)+1,FALSE)</f>
        <v>http://www.eiti.st/</v>
      </c>
      <c r="AM1170" s="36" t="str">
        <f>VLOOKUP(First_Validations__2[[#This Row],[CountryReq]],Last_Validations[],COLUMNS($B:T)+1,FALSE)</f>
        <v>https://eiti.org/api/v1.0/score_data/38</v>
      </c>
      <c r="AN1170" s="36" t="str">
        <f>IF(First_Validations__2[[#This Row],[FirstValidation.Country: Year]]=First_Validations__2[[#This Row],[Country: Year]],"First","Second / Last")</f>
        <v>Second / Last</v>
      </c>
      <c r="AO1170" s="36">
        <f>IF(AND(First_Validations__2[[#This Row],[FirstValidation.Validation score]]&lt;5,First_Validations__2[[#This Row],[FirstValidation.Validation score]]&gt;1),1,0)</f>
        <v>1</v>
      </c>
      <c r="AP1170" s="36">
        <f>First_Validations__2[[#This Row],[Validation score]]-First_Validations__2[[#This Row],[FirstValidation.Validation score]]</f>
        <v>1</v>
      </c>
      <c r="AQ1170" s="36">
        <f>IF(AND(First_Validations__2[[#This Row],[Corrective action]]=1,First_Validations__2[[#This Row],[Validation score]]&lt;5,First_Validations__2[[#This Row],[Validation score]]&gt;1),1,0)</f>
        <v>0</v>
      </c>
      <c r="AR1170" s="36">
        <f>IF(AND(First_Validations__2[[#This Row],[Corrective action]]=1,OR(First_Validations__2[[#This Row],[Validation score]]&gt;4,First_Validations__2[[#This Row],[Validation score]]&lt;2)),1,0)</f>
        <v>1</v>
      </c>
      <c r="AS11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0" s="36" t="str">
        <f>VLOOKUP(First_Validations__2[[#This Row],[Requirement ('#)]],Requirements[[Requirements]:[Categories2]],2,FALSE)</f>
        <v>Outcomes and impact</v>
      </c>
    </row>
    <row r="1171" spans="2:46">
      <c r="B1171" s="34" t="s">
        <v>1678</v>
      </c>
      <c r="C1171" s="34">
        <v>1</v>
      </c>
      <c r="D1171" s="34">
        <v>5</v>
      </c>
      <c r="E1171" s="34" t="s">
        <v>1679</v>
      </c>
      <c r="F1171" s="34" t="s">
        <v>1631</v>
      </c>
      <c r="G1171" s="34" t="s">
        <v>1678</v>
      </c>
      <c r="H1171" s="34" t="s">
        <v>3505</v>
      </c>
      <c r="I1171" s="34" t="s">
        <v>116</v>
      </c>
      <c r="J1171" s="34">
        <v>2016</v>
      </c>
      <c r="K1171" s="34">
        <v>2017</v>
      </c>
      <c r="L1171" s="34" t="s">
        <v>1767</v>
      </c>
      <c r="M1171" s="34" t="s">
        <v>1784</v>
      </c>
      <c r="N1171" s="34">
        <v>5</v>
      </c>
      <c r="O1171" s="34" t="s">
        <v>1768</v>
      </c>
      <c r="P1171" s="34" t="s">
        <v>118</v>
      </c>
      <c r="Q1171" s="34" t="s">
        <v>1101</v>
      </c>
      <c r="R1171" s="34" t="s">
        <v>1632</v>
      </c>
      <c r="S1171" s="34" t="s">
        <v>1826</v>
      </c>
      <c r="T1171" s="34" t="s">
        <v>3155</v>
      </c>
      <c r="U1171" s="36" t="str">
        <f>VLOOKUP(First_Validations__2[[#This Row],[CountryReq]],Last_Validations[],COLUMNS($B:B)+1,FALSE)</f>
        <v>São Tomé and Príncipe: 2018</v>
      </c>
      <c r="V1171" s="36" t="str">
        <f>VLOOKUP(First_Validations__2[[#This Row],[CountryReq]],Last_Validations[],COLUMNS($B:C)+1,FALSE)</f>
        <v>São Tomé and Príncipe</v>
      </c>
      <c r="W1171" s="36">
        <f>VLOOKUP(First_Validations__2[[#This Row],[CountryReq]],Last_Validations[],COLUMNS($B:D)+1,FALSE)</f>
        <v>1</v>
      </c>
      <c r="X1171" s="36">
        <f>VLOOKUP(First_Validations__2[[#This Row],[CountryReq]],Last_Validations[],COLUMNS($B:E)+1,FALSE)</f>
        <v>38</v>
      </c>
      <c r="Y1171" s="36" t="str">
        <f>VLOOKUP(First_Validations__2[[#This Row],[CountryReq]],Last_Validations[],COLUMNS($B:F)+1,FALSE)</f>
        <v>São Tomé and Príncipe: 2018</v>
      </c>
      <c r="Z1171" s="36" t="str">
        <f>VLOOKUP(First_Validations__2[[#This Row],[CountryReq]],Last_Validations[],COLUMNS($B:G)+1,FALSE)</f>
        <v>STP</v>
      </c>
      <c r="AA1171" s="36" t="str">
        <f>VLOOKUP(First_Validations__2[[#This Row],[CountryReq]],Last_Validations[],COLUMNS($B:H)+1,FALSE)</f>
        <v>São Tomé and Príncipe</v>
      </c>
      <c r="AB1171" s="36" t="str">
        <f>VLOOKUP(First_Validations__2[[#This Row],[CountryReq]],Last_Validations[],COLUMNS($B:I)+1,FALSE)</f>
        <v>https://eiti.org/BD/2018-36</v>
      </c>
      <c r="AC1171" s="36" t="str">
        <f>VLOOKUP(First_Validations__2[[#This Row],[CountryReq]],Last_Validations[],COLUMNS($B:J)+1,FALSE)</f>
        <v>https://eiti.org/document/sao-tome-principe-validation-2018</v>
      </c>
      <c r="AD1171" s="36">
        <f>VLOOKUP(First_Validations__2[[#This Row],[CountryReq]],Last_Validations[],COLUMNS($B:K)+1,FALSE)</f>
        <v>2018</v>
      </c>
      <c r="AE1171" s="36">
        <f>VLOOKUP(First_Validations__2[[#This Row],[CountryReq]],Last_Validations[],COLUMNS($B:L)+1,FALSE)</f>
        <v>2017</v>
      </c>
      <c r="AF1171" s="36" t="str">
        <f>VLOOKUP(First_Validations__2[[#This Row],[CountryReq]],Last_Validations[],COLUMNS($B:M)+1,FALSE)</f>
        <v>Meaningful progress</v>
      </c>
      <c r="AG1171" s="36" t="str">
        <f>VLOOKUP(First_Validations__2[[#This Row],[CountryReq]],Last_Validations[],COLUMNS($B:N)+1,FALSE)</f>
        <v>Government engagement (#1.1)</v>
      </c>
      <c r="AH1171" s="36">
        <f>VLOOKUP(First_Validations__2[[#This Row],[CountryReq]],Last_Validations[],COLUMNS($B:O)+1,FALSE)</f>
        <v>5</v>
      </c>
      <c r="AI1171" s="36" t="str">
        <f>VLOOKUP(First_Validations__2[[#This Row],[CountryReq]],Last_Validations[],COLUMNS($B:P)+1,FALSE)</f>
        <v>Satisfactory progress</v>
      </c>
      <c r="AJ1171" s="36" t="str">
        <f>VLOOKUP(First_Validations__2[[#This Row],[CountryReq]],Last_Validations[],COLUMNS($B:Q)+1,FALSE)</f>
        <v>The government is fully, actively and effectively engaged in the design, implementation, monitoring and evaluation of the EITI process. Government representatives are taking part in outreach and efforts to promote public debate. While there has been continued and consistent support expressed by the government, challenges remain with respect to obtaining data on the Joint Development Zone with Nigeria from the Joint Development Authorities.</v>
      </c>
      <c r="AK1171" s="36" t="str">
        <f>VLOOKUP(First_Validations__2[[#This Row],[CountryReq]],Last_Validations[],COLUMNS($B:R)+1,FALSE)</f>
        <v>https://eiti.org/document/sao-tome-principe-validation-2018</v>
      </c>
      <c r="AL1171" s="36" t="str">
        <f>VLOOKUP(First_Validations__2[[#This Row],[CountryReq]],Last_Validations[],COLUMNS($B:S)+1,FALSE)</f>
        <v>http://www.eiti.st/</v>
      </c>
      <c r="AM1171" s="36" t="str">
        <f>VLOOKUP(First_Validations__2[[#This Row],[CountryReq]],Last_Validations[],COLUMNS($B:T)+1,FALSE)</f>
        <v>https://eiti.org/api/v1.0/score_data/38</v>
      </c>
      <c r="AN1171" s="36" t="str">
        <f>IF(First_Validations__2[[#This Row],[FirstValidation.Country: Year]]=First_Validations__2[[#This Row],[Country: Year]],"First","Second / Last")</f>
        <v>Second / Last</v>
      </c>
      <c r="AO1171" s="36">
        <f>IF(AND(First_Validations__2[[#This Row],[FirstValidation.Validation score]]&lt;5,First_Validations__2[[#This Row],[FirstValidation.Validation score]]&gt;1),1,0)</f>
        <v>0</v>
      </c>
      <c r="AP1171" s="36">
        <f>First_Validations__2[[#This Row],[Validation score]]-First_Validations__2[[#This Row],[FirstValidation.Validation score]]</f>
        <v>0</v>
      </c>
      <c r="AQ1171" s="36">
        <f>IF(AND(First_Validations__2[[#This Row],[Corrective action]]=1,First_Validations__2[[#This Row],[Validation score]]&lt;5,First_Validations__2[[#This Row],[Validation score]]&gt;1),1,0)</f>
        <v>0</v>
      </c>
      <c r="AR1171" s="36">
        <f>IF(AND(First_Validations__2[[#This Row],[Corrective action]]=1,OR(First_Validations__2[[#This Row],[Validation score]]&gt;4,First_Validations__2[[#This Row],[Validation score]]&lt;2)),1,0)</f>
        <v>0</v>
      </c>
      <c r="AS11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1" s="36" t="str">
        <f>VLOOKUP(First_Validations__2[[#This Row],[Requirement ('#)]],Requirements[[Requirements]:[Categories2]],2,FALSE)</f>
        <v>MSG Oversight</v>
      </c>
    </row>
    <row r="1172" spans="2:46">
      <c r="B1172" s="34" t="s">
        <v>1678</v>
      </c>
      <c r="C1172" s="34">
        <v>1</v>
      </c>
      <c r="D1172" s="34">
        <v>5</v>
      </c>
      <c r="E1172" s="34" t="s">
        <v>1679</v>
      </c>
      <c r="F1172" s="34" t="s">
        <v>1631</v>
      </c>
      <c r="G1172" s="34" t="s">
        <v>1678</v>
      </c>
      <c r="H1172" s="34" t="s">
        <v>3505</v>
      </c>
      <c r="I1172" s="34" t="s">
        <v>116</v>
      </c>
      <c r="J1172" s="34">
        <v>2016</v>
      </c>
      <c r="K1172" s="34">
        <v>2017</v>
      </c>
      <c r="L1172" s="34" t="s">
        <v>1767</v>
      </c>
      <c r="M1172" s="34" t="s">
        <v>1822</v>
      </c>
      <c r="N1172" s="34">
        <v>4</v>
      </c>
      <c r="O1172" s="34" t="s">
        <v>1767</v>
      </c>
      <c r="P1172" s="34" t="s">
        <v>1</v>
      </c>
      <c r="Q1172" s="34" t="s">
        <v>1101</v>
      </c>
      <c r="R1172" s="34" t="s">
        <v>1632</v>
      </c>
      <c r="S1172" s="34" t="s">
        <v>1826</v>
      </c>
      <c r="T1172" s="34" t="s">
        <v>3139</v>
      </c>
      <c r="U1172" s="36" t="str">
        <f>VLOOKUP(First_Validations__2[[#This Row],[CountryReq]],Last_Validations[],COLUMNS($B:B)+1,FALSE)</f>
        <v>São Tomé and Príncipe: 2018</v>
      </c>
      <c r="V1172" s="36" t="str">
        <f>VLOOKUP(First_Validations__2[[#This Row],[CountryReq]],Last_Validations[],COLUMNS($B:C)+1,FALSE)</f>
        <v>São Tomé and Príncipe</v>
      </c>
      <c r="W1172" s="36">
        <f>VLOOKUP(First_Validations__2[[#This Row],[CountryReq]],Last_Validations[],COLUMNS($B:D)+1,FALSE)</f>
        <v>1</v>
      </c>
      <c r="X1172" s="36">
        <f>VLOOKUP(First_Validations__2[[#This Row],[CountryReq]],Last_Validations[],COLUMNS($B:E)+1,FALSE)</f>
        <v>38</v>
      </c>
      <c r="Y1172" s="36" t="str">
        <f>VLOOKUP(First_Validations__2[[#This Row],[CountryReq]],Last_Validations[],COLUMNS($B:F)+1,FALSE)</f>
        <v>São Tomé and Príncipe: 2018</v>
      </c>
      <c r="Z1172" s="36" t="str">
        <f>VLOOKUP(First_Validations__2[[#This Row],[CountryReq]],Last_Validations[],COLUMNS($B:G)+1,FALSE)</f>
        <v>STP</v>
      </c>
      <c r="AA1172" s="36" t="str">
        <f>VLOOKUP(First_Validations__2[[#This Row],[CountryReq]],Last_Validations[],COLUMNS($B:H)+1,FALSE)</f>
        <v>São Tomé and Príncipe</v>
      </c>
      <c r="AB1172" s="36" t="str">
        <f>VLOOKUP(First_Validations__2[[#This Row],[CountryReq]],Last_Validations[],COLUMNS($B:I)+1,FALSE)</f>
        <v>https://eiti.org/BD/2018-36</v>
      </c>
      <c r="AC1172" s="36" t="str">
        <f>VLOOKUP(First_Validations__2[[#This Row],[CountryReq]],Last_Validations[],COLUMNS($B:J)+1,FALSE)</f>
        <v>https://eiti.org/document/sao-tome-principe-validation-2018</v>
      </c>
      <c r="AD1172" s="36">
        <f>VLOOKUP(First_Validations__2[[#This Row],[CountryReq]],Last_Validations[],COLUMNS($B:K)+1,FALSE)</f>
        <v>2018</v>
      </c>
      <c r="AE1172" s="36">
        <f>VLOOKUP(First_Validations__2[[#This Row],[CountryReq]],Last_Validations[],COLUMNS($B:L)+1,FALSE)</f>
        <v>2017</v>
      </c>
      <c r="AF1172" s="36" t="str">
        <f>VLOOKUP(First_Validations__2[[#This Row],[CountryReq]],Last_Validations[],COLUMNS($B:M)+1,FALSE)</f>
        <v>Meaningful progress</v>
      </c>
      <c r="AG1172" s="36" t="str">
        <f>VLOOKUP(First_Validations__2[[#This Row],[CountryReq]],Last_Validations[],COLUMNS($B:N)+1,FALSE)</f>
        <v>Overall Progress (#0.0)</v>
      </c>
      <c r="AH1172" s="36">
        <f>VLOOKUP(First_Validations__2[[#This Row],[CountryReq]],Last_Validations[],COLUMNS($B:O)+1,FALSE)</f>
        <v>4</v>
      </c>
      <c r="AI1172" s="36" t="str">
        <f>VLOOKUP(First_Validations__2[[#This Row],[CountryReq]],Last_Validations[],COLUMNS($B:P)+1,FALSE)</f>
        <v>Meaningful progress</v>
      </c>
      <c r="AJ1172" s="36" t="str">
        <f>VLOOKUP(First_Validations__2[[#This Row],[CountryReq]],Last_Validations[],COLUMNS($B:Q)+1,FALSE)</f>
        <v/>
      </c>
      <c r="AK1172" s="36" t="str">
        <f>VLOOKUP(First_Validations__2[[#This Row],[CountryReq]],Last_Validations[],COLUMNS($B:R)+1,FALSE)</f>
        <v>https://eiti.org/document/sao-tome-principe-validation-2018</v>
      </c>
      <c r="AL1172" s="36" t="str">
        <f>VLOOKUP(First_Validations__2[[#This Row],[CountryReq]],Last_Validations[],COLUMNS($B:S)+1,FALSE)</f>
        <v>http://www.eiti.st/</v>
      </c>
      <c r="AM1172" s="36" t="str">
        <f>VLOOKUP(First_Validations__2[[#This Row],[CountryReq]],Last_Validations[],COLUMNS($B:T)+1,FALSE)</f>
        <v>https://eiti.org/api/v1.0/score_data/38</v>
      </c>
      <c r="AN1172" s="36" t="str">
        <f>IF(First_Validations__2[[#This Row],[FirstValidation.Country: Year]]=First_Validations__2[[#This Row],[Country: Year]],"First","Second / Last")</f>
        <v>Second / Last</v>
      </c>
      <c r="AO1172" s="36">
        <f>IF(AND(First_Validations__2[[#This Row],[FirstValidation.Validation score]]&lt;5,First_Validations__2[[#This Row],[FirstValidation.Validation score]]&gt;1),1,0)</f>
        <v>1</v>
      </c>
      <c r="AP1172" s="36">
        <f>First_Validations__2[[#This Row],[Validation score]]-First_Validations__2[[#This Row],[FirstValidation.Validation score]]</f>
        <v>0</v>
      </c>
      <c r="AQ1172" s="36">
        <f>IF(AND(First_Validations__2[[#This Row],[Corrective action]]=1,First_Validations__2[[#This Row],[Validation score]]&lt;5,First_Validations__2[[#This Row],[Validation score]]&gt;1),1,0)</f>
        <v>1</v>
      </c>
      <c r="AR1172" s="36">
        <f>IF(AND(First_Validations__2[[#This Row],[Corrective action]]=1,OR(First_Validations__2[[#This Row],[Validation score]]&gt;4,First_Validations__2[[#This Row],[Validation score]]&lt;2)),1,0)</f>
        <v>0</v>
      </c>
      <c r="AS11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2" s="36" t="str">
        <f>VLOOKUP(First_Validations__2[[#This Row],[Requirement ('#)]],Requirements[[Requirements]:[Categories2]],2,FALSE)</f>
        <v>Overall assessment</v>
      </c>
    </row>
    <row r="1173" spans="2:46">
      <c r="B1173" s="34" t="s">
        <v>1678</v>
      </c>
      <c r="C1173" s="34">
        <v>1</v>
      </c>
      <c r="D1173" s="34">
        <v>5</v>
      </c>
      <c r="E1173" s="34" t="s">
        <v>1679</v>
      </c>
      <c r="F1173" s="34" t="s">
        <v>1631</v>
      </c>
      <c r="G1173" s="34" t="s">
        <v>1678</v>
      </c>
      <c r="H1173" s="34" t="s">
        <v>3505</v>
      </c>
      <c r="I1173" s="34" t="s">
        <v>116</v>
      </c>
      <c r="J1173" s="34">
        <v>2016</v>
      </c>
      <c r="K1173" s="34">
        <v>2017</v>
      </c>
      <c r="L1173" s="34" t="s">
        <v>1767</v>
      </c>
      <c r="M1173" s="34" t="s">
        <v>1816</v>
      </c>
      <c r="N1173" s="34">
        <v>5</v>
      </c>
      <c r="O1173" s="34" t="s">
        <v>1768</v>
      </c>
      <c r="P1173" s="34" t="s">
        <v>146</v>
      </c>
      <c r="Q1173" s="34" t="s">
        <v>1101</v>
      </c>
      <c r="R1173" s="34" t="s">
        <v>1632</v>
      </c>
      <c r="S1173" s="34" t="s">
        <v>1826</v>
      </c>
      <c r="T1173" s="34" t="s">
        <v>3140</v>
      </c>
      <c r="U1173" s="36" t="str">
        <f>VLOOKUP(First_Validations__2[[#This Row],[CountryReq]],Last_Validations[],COLUMNS($B:B)+1,FALSE)</f>
        <v>São Tomé and Príncipe: 2018</v>
      </c>
      <c r="V1173" s="36" t="str">
        <f>VLOOKUP(First_Validations__2[[#This Row],[CountryReq]],Last_Validations[],COLUMNS($B:C)+1,FALSE)</f>
        <v>São Tomé and Príncipe</v>
      </c>
      <c r="W1173" s="36">
        <f>VLOOKUP(First_Validations__2[[#This Row],[CountryReq]],Last_Validations[],COLUMNS($B:D)+1,FALSE)</f>
        <v>1</v>
      </c>
      <c r="X1173" s="36">
        <f>VLOOKUP(First_Validations__2[[#This Row],[CountryReq]],Last_Validations[],COLUMNS($B:E)+1,FALSE)</f>
        <v>38</v>
      </c>
      <c r="Y1173" s="36" t="str">
        <f>VLOOKUP(First_Validations__2[[#This Row],[CountryReq]],Last_Validations[],COLUMNS($B:F)+1,FALSE)</f>
        <v>São Tomé and Príncipe: 2018</v>
      </c>
      <c r="Z1173" s="36" t="str">
        <f>VLOOKUP(First_Validations__2[[#This Row],[CountryReq]],Last_Validations[],COLUMNS($B:G)+1,FALSE)</f>
        <v>STP</v>
      </c>
      <c r="AA1173" s="36" t="str">
        <f>VLOOKUP(First_Validations__2[[#This Row],[CountryReq]],Last_Validations[],COLUMNS($B:H)+1,FALSE)</f>
        <v>São Tomé and Príncipe</v>
      </c>
      <c r="AB1173" s="36" t="str">
        <f>VLOOKUP(First_Validations__2[[#This Row],[CountryReq]],Last_Validations[],COLUMNS($B:I)+1,FALSE)</f>
        <v>https://eiti.org/BD/2018-36</v>
      </c>
      <c r="AC1173" s="36" t="str">
        <f>VLOOKUP(First_Validations__2[[#This Row],[CountryReq]],Last_Validations[],COLUMNS($B:J)+1,FALSE)</f>
        <v>https://eiti.org/document/sao-tome-principe-validation-2018</v>
      </c>
      <c r="AD1173" s="36">
        <f>VLOOKUP(First_Validations__2[[#This Row],[CountryReq]],Last_Validations[],COLUMNS($B:K)+1,FALSE)</f>
        <v>2018</v>
      </c>
      <c r="AE1173" s="36">
        <f>VLOOKUP(First_Validations__2[[#This Row],[CountryReq]],Last_Validations[],COLUMNS($B:L)+1,FALSE)</f>
        <v>2017</v>
      </c>
      <c r="AF1173" s="36" t="str">
        <f>VLOOKUP(First_Validations__2[[#This Row],[CountryReq]],Last_Validations[],COLUMNS($B:M)+1,FALSE)</f>
        <v>Meaningful progress</v>
      </c>
      <c r="AG1173" s="36" t="str">
        <f>VLOOKUP(First_Validations__2[[#This Row],[CountryReq]],Last_Validations[],COLUMNS($B:N)+1,FALSE)</f>
        <v>Economic contribution (#6.3)</v>
      </c>
      <c r="AH1173" s="36">
        <f>VLOOKUP(First_Validations__2[[#This Row],[CountryReq]],Last_Validations[],COLUMNS($B:O)+1,FALSE)</f>
        <v>5</v>
      </c>
      <c r="AI1173" s="36" t="str">
        <f>VLOOKUP(First_Validations__2[[#This Row],[CountryReq]],Last_Validations[],COLUMNS($B:P)+1,FALSE)</f>
        <v>Satisfactory progress</v>
      </c>
      <c r="AJ1173" s="36" t="str">
        <f>VLOOKUP(First_Validations__2[[#This Row],[CountryReq]],Last_Validations[],COLUMNS($B:Q)+1,FALSE)</f>
        <v>The 2014 EITI Report includes, in absolute and relative terms, the contribution of the extractive industries to government revenue, exports and employment. GDP and other general information on the economy are presented in the report, but the contribution of the oil sector is not mentioned. With no production this is likely to be negligible.</v>
      </c>
      <c r="AK1173" s="36" t="str">
        <f>VLOOKUP(First_Validations__2[[#This Row],[CountryReq]],Last_Validations[],COLUMNS($B:R)+1,FALSE)</f>
        <v>https://eiti.org/document/sao-tome-principe-validation-2018</v>
      </c>
      <c r="AL1173" s="36" t="str">
        <f>VLOOKUP(First_Validations__2[[#This Row],[CountryReq]],Last_Validations[],COLUMNS($B:S)+1,FALSE)</f>
        <v>http://www.eiti.st/</v>
      </c>
      <c r="AM1173" s="36" t="str">
        <f>VLOOKUP(First_Validations__2[[#This Row],[CountryReq]],Last_Validations[],COLUMNS($B:T)+1,FALSE)</f>
        <v>https://eiti.org/api/v1.0/score_data/38</v>
      </c>
      <c r="AN1173" s="36" t="str">
        <f>IF(First_Validations__2[[#This Row],[FirstValidation.Country: Year]]=First_Validations__2[[#This Row],[Country: Year]],"First","Second / Last")</f>
        <v>Second / Last</v>
      </c>
      <c r="AO1173" s="36">
        <f>IF(AND(First_Validations__2[[#This Row],[FirstValidation.Validation score]]&lt;5,First_Validations__2[[#This Row],[FirstValidation.Validation score]]&gt;1),1,0)</f>
        <v>0</v>
      </c>
      <c r="AP1173" s="36">
        <f>First_Validations__2[[#This Row],[Validation score]]-First_Validations__2[[#This Row],[FirstValidation.Validation score]]</f>
        <v>0</v>
      </c>
      <c r="AQ1173" s="36">
        <f>IF(AND(First_Validations__2[[#This Row],[Corrective action]]=1,First_Validations__2[[#This Row],[Validation score]]&lt;5,First_Validations__2[[#This Row],[Validation score]]&gt;1),1,0)</f>
        <v>0</v>
      </c>
      <c r="AR1173" s="36">
        <f>IF(AND(First_Validations__2[[#This Row],[Corrective action]]=1,OR(First_Validations__2[[#This Row],[Validation score]]&gt;4,First_Validations__2[[#This Row],[Validation score]]&lt;2)),1,0)</f>
        <v>0</v>
      </c>
      <c r="AS11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3" s="36" t="str">
        <f>VLOOKUP(First_Validations__2[[#This Row],[Requirement ('#)]],Requirements[[Requirements]:[Categories2]],2,FALSE)</f>
        <v>Socio-economic contribution</v>
      </c>
    </row>
    <row r="1174" spans="2:46">
      <c r="B1174" s="34" t="s">
        <v>1678</v>
      </c>
      <c r="C1174" s="34">
        <v>1</v>
      </c>
      <c r="D1174" s="34">
        <v>5</v>
      </c>
      <c r="E1174" s="34" t="s">
        <v>1679</v>
      </c>
      <c r="F1174" s="34" t="s">
        <v>1631</v>
      </c>
      <c r="G1174" s="34" t="s">
        <v>1678</v>
      </c>
      <c r="H1174" s="34" t="s">
        <v>3505</v>
      </c>
      <c r="I1174" s="34" t="s">
        <v>116</v>
      </c>
      <c r="J1174" s="34">
        <v>2016</v>
      </c>
      <c r="K1174" s="34">
        <v>2017</v>
      </c>
      <c r="L1174" s="34" t="s">
        <v>1767</v>
      </c>
      <c r="M1174" s="34" t="s">
        <v>1815</v>
      </c>
      <c r="N1174" s="34">
        <v>0</v>
      </c>
      <c r="O1174" s="34" t="s">
        <v>4</v>
      </c>
      <c r="P1174" s="34" t="s">
        <v>145</v>
      </c>
      <c r="Q1174" s="34" t="s">
        <v>1101</v>
      </c>
      <c r="R1174" s="34" t="s">
        <v>1632</v>
      </c>
      <c r="S1174" s="34" t="s">
        <v>1826</v>
      </c>
      <c r="T1174" s="34" t="s">
        <v>3141</v>
      </c>
      <c r="U1174" s="36" t="str">
        <f>VLOOKUP(First_Validations__2[[#This Row],[CountryReq]],Last_Validations[],COLUMNS($B:B)+1,FALSE)</f>
        <v>São Tomé and Príncipe: 2018</v>
      </c>
      <c r="V1174" s="36" t="str">
        <f>VLOOKUP(First_Validations__2[[#This Row],[CountryReq]],Last_Validations[],COLUMNS($B:C)+1,FALSE)</f>
        <v>São Tomé and Príncipe</v>
      </c>
      <c r="W1174" s="36">
        <f>VLOOKUP(First_Validations__2[[#This Row],[CountryReq]],Last_Validations[],COLUMNS($B:D)+1,FALSE)</f>
        <v>1</v>
      </c>
      <c r="X1174" s="36">
        <f>VLOOKUP(First_Validations__2[[#This Row],[CountryReq]],Last_Validations[],COLUMNS($B:E)+1,FALSE)</f>
        <v>38</v>
      </c>
      <c r="Y1174" s="36" t="str">
        <f>VLOOKUP(First_Validations__2[[#This Row],[CountryReq]],Last_Validations[],COLUMNS($B:F)+1,FALSE)</f>
        <v>São Tomé and Príncipe: 2018</v>
      </c>
      <c r="Z1174" s="36" t="str">
        <f>VLOOKUP(First_Validations__2[[#This Row],[CountryReq]],Last_Validations[],COLUMNS($B:G)+1,FALSE)</f>
        <v>STP</v>
      </c>
      <c r="AA1174" s="36" t="str">
        <f>VLOOKUP(First_Validations__2[[#This Row],[CountryReq]],Last_Validations[],COLUMNS($B:H)+1,FALSE)</f>
        <v>São Tomé and Príncipe</v>
      </c>
      <c r="AB1174" s="36" t="str">
        <f>VLOOKUP(First_Validations__2[[#This Row],[CountryReq]],Last_Validations[],COLUMNS($B:I)+1,FALSE)</f>
        <v>https://eiti.org/BD/2018-36</v>
      </c>
      <c r="AC1174" s="36" t="str">
        <f>VLOOKUP(First_Validations__2[[#This Row],[CountryReq]],Last_Validations[],COLUMNS($B:J)+1,FALSE)</f>
        <v>https://eiti.org/document/sao-tome-principe-validation-2018</v>
      </c>
      <c r="AD1174" s="36">
        <f>VLOOKUP(First_Validations__2[[#This Row],[CountryReq]],Last_Validations[],COLUMNS($B:K)+1,FALSE)</f>
        <v>2018</v>
      </c>
      <c r="AE1174" s="36">
        <f>VLOOKUP(First_Validations__2[[#This Row],[CountryReq]],Last_Validations[],COLUMNS($B:L)+1,FALSE)</f>
        <v>2017</v>
      </c>
      <c r="AF1174" s="36" t="str">
        <f>VLOOKUP(First_Validations__2[[#This Row],[CountryReq]],Last_Validations[],COLUMNS($B:M)+1,FALSE)</f>
        <v>Meaningful progress</v>
      </c>
      <c r="AG1174" s="36" t="str">
        <f>VLOOKUP(First_Validations__2[[#This Row],[CountryReq]],Last_Validations[],COLUMNS($B:N)+1,FALSE)</f>
        <v>SOE quasi-fiscal expenditures (#6.2)</v>
      </c>
      <c r="AH1174" s="36">
        <f>VLOOKUP(First_Validations__2[[#This Row],[CountryReq]],Last_Validations[],COLUMNS($B:O)+1,FALSE)</f>
        <v>0</v>
      </c>
      <c r="AI1174" s="36" t="str">
        <f>VLOOKUP(First_Validations__2[[#This Row],[CountryReq]],Last_Validations[],COLUMNS($B:P)+1,FALSE)</f>
        <v>Not applicable</v>
      </c>
      <c r="AJ1174" s="36" t="str">
        <f>VLOOKUP(First_Validations__2[[#This Row],[CountryReq]],Last_Validations[],COLUMNS($B:Q)+1,FALSE)</f>
        <v>There is no extractive sector state-owned enterprise in São Tomé and Princípe. The requirement on quasi-fiscal expenditures by state-owned enterprises is therefore not applicable.</v>
      </c>
      <c r="AK1174" s="36" t="str">
        <f>VLOOKUP(First_Validations__2[[#This Row],[CountryReq]],Last_Validations[],COLUMNS($B:R)+1,FALSE)</f>
        <v>https://eiti.org/document/sao-tome-principe-validation-2018</v>
      </c>
      <c r="AL1174" s="36" t="str">
        <f>VLOOKUP(First_Validations__2[[#This Row],[CountryReq]],Last_Validations[],COLUMNS($B:S)+1,FALSE)</f>
        <v>http://www.eiti.st/</v>
      </c>
      <c r="AM1174" s="36" t="str">
        <f>VLOOKUP(First_Validations__2[[#This Row],[CountryReq]],Last_Validations[],COLUMNS($B:T)+1,FALSE)</f>
        <v>https://eiti.org/api/v1.0/score_data/38</v>
      </c>
      <c r="AN1174" s="36" t="str">
        <f>IF(First_Validations__2[[#This Row],[FirstValidation.Country: Year]]=First_Validations__2[[#This Row],[Country: Year]],"First","Second / Last")</f>
        <v>Second / Last</v>
      </c>
      <c r="AO1174" s="36">
        <f>IF(AND(First_Validations__2[[#This Row],[FirstValidation.Validation score]]&lt;5,First_Validations__2[[#This Row],[FirstValidation.Validation score]]&gt;1),1,0)</f>
        <v>0</v>
      </c>
      <c r="AP1174" s="36">
        <f>First_Validations__2[[#This Row],[Validation score]]-First_Validations__2[[#This Row],[FirstValidation.Validation score]]</f>
        <v>0</v>
      </c>
      <c r="AQ1174" s="36">
        <f>IF(AND(First_Validations__2[[#This Row],[Corrective action]]=1,First_Validations__2[[#This Row],[Validation score]]&lt;5,First_Validations__2[[#This Row],[Validation score]]&gt;1),1,0)</f>
        <v>0</v>
      </c>
      <c r="AR1174" s="36">
        <f>IF(AND(First_Validations__2[[#This Row],[Corrective action]]=1,OR(First_Validations__2[[#This Row],[Validation score]]&gt;4,First_Validations__2[[#This Row],[Validation score]]&lt;2)),1,0)</f>
        <v>0</v>
      </c>
      <c r="AS11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4" s="36" t="str">
        <f>VLOOKUP(First_Validations__2[[#This Row],[Requirement ('#)]],Requirements[[Requirements]:[Categories2]],2,FALSE)</f>
        <v>Socio-economic contribution</v>
      </c>
    </row>
    <row r="1175" spans="2:46">
      <c r="B1175" s="34" t="s">
        <v>1678</v>
      </c>
      <c r="C1175" s="34">
        <v>1</v>
      </c>
      <c r="D1175" s="34">
        <v>5</v>
      </c>
      <c r="E1175" s="34" t="s">
        <v>1679</v>
      </c>
      <c r="F1175" s="34" t="s">
        <v>1631</v>
      </c>
      <c r="G1175" s="34" t="s">
        <v>1678</v>
      </c>
      <c r="H1175" s="34" t="s">
        <v>3505</v>
      </c>
      <c r="I1175" s="34" t="s">
        <v>116</v>
      </c>
      <c r="J1175" s="34">
        <v>2016</v>
      </c>
      <c r="K1175" s="34">
        <v>2017</v>
      </c>
      <c r="L1175" s="34" t="s">
        <v>1767</v>
      </c>
      <c r="M1175" s="34" t="s">
        <v>1819</v>
      </c>
      <c r="N1175" s="34">
        <v>1</v>
      </c>
      <c r="O1175" s="34" t="s">
        <v>1796</v>
      </c>
      <c r="P1175" s="34" t="s">
        <v>148</v>
      </c>
      <c r="Q1175" s="34" t="s">
        <v>1101</v>
      </c>
      <c r="R1175" s="34" t="s">
        <v>1632</v>
      </c>
      <c r="S1175" s="34" t="s">
        <v>1826</v>
      </c>
      <c r="T1175" s="34" t="s">
        <v>3142</v>
      </c>
      <c r="U1175" s="36" t="str">
        <f>VLOOKUP(First_Validations__2[[#This Row],[CountryReq]],Last_Validations[],COLUMNS($B:B)+1,FALSE)</f>
        <v>São Tomé and Príncipe: 2018</v>
      </c>
      <c r="V1175" s="36" t="str">
        <f>VLOOKUP(First_Validations__2[[#This Row],[CountryReq]],Last_Validations[],COLUMNS($B:C)+1,FALSE)</f>
        <v>São Tomé and Príncipe</v>
      </c>
      <c r="W1175" s="36">
        <f>VLOOKUP(First_Validations__2[[#This Row],[CountryReq]],Last_Validations[],COLUMNS($B:D)+1,FALSE)</f>
        <v>1</v>
      </c>
      <c r="X1175" s="36">
        <f>VLOOKUP(First_Validations__2[[#This Row],[CountryReq]],Last_Validations[],COLUMNS($B:E)+1,FALSE)</f>
        <v>38</v>
      </c>
      <c r="Y1175" s="36" t="str">
        <f>VLOOKUP(First_Validations__2[[#This Row],[CountryReq]],Last_Validations[],COLUMNS($B:F)+1,FALSE)</f>
        <v>São Tomé and Príncipe: 2018</v>
      </c>
      <c r="Z1175" s="36" t="str">
        <f>VLOOKUP(First_Validations__2[[#This Row],[CountryReq]],Last_Validations[],COLUMNS($B:G)+1,FALSE)</f>
        <v>STP</v>
      </c>
      <c r="AA1175" s="36" t="str">
        <f>VLOOKUP(First_Validations__2[[#This Row],[CountryReq]],Last_Validations[],COLUMNS($B:H)+1,FALSE)</f>
        <v>São Tomé and Príncipe</v>
      </c>
      <c r="AB1175" s="36" t="str">
        <f>VLOOKUP(First_Validations__2[[#This Row],[CountryReq]],Last_Validations[],COLUMNS($B:I)+1,FALSE)</f>
        <v>https://eiti.org/BD/2018-36</v>
      </c>
      <c r="AC1175" s="36" t="str">
        <f>VLOOKUP(First_Validations__2[[#This Row],[CountryReq]],Last_Validations[],COLUMNS($B:J)+1,FALSE)</f>
        <v>https://eiti.org/document/sao-tome-principe-validation-2018</v>
      </c>
      <c r="AD1175" s="36">
        <f>VLOOKUP(First_Validations__2[[#This Row],[CountryReq]],Last_Validations[],COLUMNS($B:K)+1,FALSE)</f>
        <v>2018</v>
      </c>
      <c r="AE1175" s="36">
        <f>VLOOKUP(First_Validations__2[[#This Row],[CountryReq]],Last_Validations[],COLUMNS($B:L)+1,FALSE)</f>
        <v>2017</v>
      </c>
      <c r="AF1175" s="36" t="str">
        <f>VLOOKUP(First_Validations__2[[#This Row],[CountryReq]],Last_Validations[],COLUMNS($B:M)+1,FALSE)</f>
        <v>Meaningful progress</v>
      </c>
      <c r="AG1175" s="36" t="str">
        <f>VLOOKUP(First_Validations__2[[#This Row],[CountryReq]],Last_Validations[],COLUMNS($B:N)+1,FALSE)</f>
        <v>Data accessibility (#7.2)</v>
      </c>
      <c r="AH1175" s="36">
        <f>VLOOKUP(First_Validations__2[[#This Row],[CountryReq]],Last_Validations[],COLUMNS($B:O)+1,FALSE)</f>
        <v>1</v>
      </c>
      <c r="AI1175" s="36" t="str">
        <f>VLOOKUP(First_Validations__2[[#This Row],[CountryReq]],Last_Validations[],COLUMNS($B:P)+1,FALSE)</f>
        <v>Not required (recommended)</v>
      </c>
      <c r="AJ1175" s="36" t="str">
        <f>VLOOKUP(First_Validations__2[[#This Row],[CountryReq]],Last_Validations[],COLUMNS($B:Q)+1,FALSE)</f>
        <v>EITI data is accessible, machine-readable and actively disseminated, both in print and summarised formats. There is no reference to national revenue classification systems or international standards in the EITI Reports.</v>
      </c>
      <c r="AK1175" s="36" t="str">
        <f>VLOOKUP(First_Validations__2[[#This Row],[CountryReq]],Last_Validations[],COLUMNS($B:R)+1,FALSE)</f>
        <v>https://eiti.org/document/sao-tome-principe-validation-2018</v>
      </c>
      <c r="AL1175" s="36" t="str">
        <f>VLOOKUP(First_Validations__2[[#This Row],[CountryReq]],Last_Validations[],COLUMNS($B:S)+1,FALSE)</f>
        <v>http://www.eiti.st/</v>
      </c>
      <c r="AM1175" s="36" t="str">
        <f>VLOOKUP(First_Validations__2[[#This Row],[CountryReq]],Last_Validations[],COLUMNS($B:T)+1,FALSE)</f>
        <v>https://eiti.org/api/v1.0/score_data/38</v>
      </c>
      <c r="AN1175" s="36" t="str">
        <f>IF(First_Validations__2[[#This Row],[FirstValidation.Country: Year]]=First_Validations__2[[#This Row],[Country: Year]],"First","Second / Last")</f>
        <v>Second / Last</v>
      </c>
      <c r="AO1175" s="36">
        <f>IF(AND(First_Validations__2[[#This Row],[FirstValidation.Validation score]]&lt;5,First_Validations__2[[#This Row],[FirstValidation.Validation score]]&gt;1),1,0)</f>
        <v>0</v>
      </c>
      <c r="AP1175" s="36">
        <f>First_Validations__2[[#This Row],[Validation score]]-First_Validations__2[[#This Row],[FirstValidation.Validation score]]</f>
        <v>0</v>
      </c>
      <c r="AQ1175" s="36">
        <f>IF(AND(First_Validations__2[[#This Row],[Corrective action]]=1,First_Validations__2[[#This Row],[Validation score]]&lt;5,First_Validations__2[[#This Row],[Validation score]]&gt;1),1,0)</f>
        <v>0</v>
      </c>
      <c r="AR1175" s="36">
        <f>IF(AND(First_Validations__2[[#This Row],[Corrective action]]=1,OR(First_Validations__2[[#This Row],[Validation score]]&gt;4,First_Validations__2[[#This Row],[Validation score]]&lt;2)),1,0)</f>
        <v>0</v>
      </c>
      <c r="AS11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5" s="36" t="str">
        <f>VLOOKUP(First_Validations__2[[#This Row],[Requirement ('#)]],Requirements[[Requirements]:[Categories2]],2,FALSE)</f>
        <v>Outcomes and impact</v>
      </c>
    </row>
    <row r="1176" spans="2:46">
      <c r="B1176" s="34" t="s">
        <v>1678</v>
      </c>
      <c r="C1176" s="34">
        <v>1</v>
      </c>
      <c r="D1176" s="34">
        <v>5</v>
      </c>
      <c r="E1176" s="34" t="s">
        <v>1679</v>
      </c>
      <c r="F1176" s="34" t="s">
        <v>1631</v>
      </c>
      <c r="G1176" s="34" t="s">
        <v>1678</v>
      </c>
      <c r="H1176" s="34" t="s">
        <v>3505</v>
      </c>
      <c r="I1176" s="34" t="s">
        <v>116</v>
      </c>
      <c r="J1176" s="34">
        <v>2016</v>
      </c>
      <c r="K1176" s="34">
        <v>2017</v>
      </c>
      <c r="L1176" s="34" t="s">
        <v>1767</v>
      </c>
      <c r="M1176" s="34" t="s">
        <v>1818</v>
      </c>
      <c r="N1176" s="34">
        <v>5</v>
      </c>
      <c r="O1176" s="34" t="s">
        <v>1768</v>
      </c>
      <c r="P1176" s="34" t="s">
        <v>147</v>
      </c>
      <c r="Q1176" s="34" t="s">
        <v>1101</v>
      </c>
      <c r="R1176" s="34" t="s">
        <v>1632</v>
      </c>
      <c r="S1176" s="34" t="s">
        <v>1826</v>
      </c>
      <c r="T1176" s="34" t="s">
        <v>3143</v>
      </c>
      <c r="U1176" s="36" t="str">
        <f>VLOOKUP(First_Validations__2[[#This Row],[CountryReq]],Last_Validations[],COLUMNS($B:B)+1,FALSE)</f>
        <v>São Tomé and Príncipe: 2018</v>
      </c>
      <c r="V1176" s="36" t="str">
        <f>VLOOKUP(First_Validations__2[[#This Row],[CountryReq]],Last_Validations[],COLUMNS($B:C)+1,FALSE)</f>
        <v>São Tomé and Príncipe</v>
      </c>
      <c r="W1176" s="36">
        <f>VLOOKUP(First_Validations__2[[#This Row],[CountryReq]],Last_Validations[],COLUMNS($B:D)+1,FALSE)</f>
        <v>1</v>
      </c>
      <c r="X1176" s="36">
        <f>VLOOKUP(First_Validations__2[[#This Row],[CountryReq]],Last_Validations[],COLUMNS($B:E)+1,FALSE)</f>
        <v>38</v>
      </c>
      <c r="Y1176" s="36" t="str">
        <f>VLOOKUP(First_Validations__2[[#This Row],[CountryReq]],Last_Validations[],COLUMNS($B:F)+1,FALSE)</f>
        <v>São Tomé and Príncipe: 2018</v>
      </c>
      <c r="Z1176" s="36" t="str">
        <f>VLOOKUP(First_Validations__2[[#This Row],[CountryReq]],Last_Validations[],COLUMNS($B:G)+1,FALSE)</f>
        <v>STP</v>
      </c>
      <c r="AA1176" s="36" t="str">
        <f>VLOOKUP(First_Validations__2[[#This Row],[CountryReq]],Last_Validations[],COLUMNS($B:H)+1,FALSE)</f>
        <v>São Tomé and Príncipe</v>
      </c>
      <c r="AB1176" s="36" t="str">
        <f>VLOOKUP(First_Validations__2[[#This Row],[CountryReq]],Last_Validations[],COLUMNS($B:I)+1,FALSE)</f>
        <v>https://eiti.org/BD/2018-36</v>
      </c>
      <c r="AC1176" s="36" t="str">
        <f>VLOOKUP(First_Validations__2[[#This Row],[CountryReq]],Last_Validations[],COLUMNS($B:J)+1,FALSE)</f>
        <v>https://eiti.org/document/sao-tome-principe-validation-2018</v>
      </c>
      <c r="AD1176" s="36">
        <f>VLOOKUP(First_Validations__2[[#This Row],[CountryReq]],Last_Validations[],COLUMNS($B:K)+1,FALSE)</f>
        <v>2018</v>
      </c>
      <c r="AE1176" s="36">
        <f>VLOOKUP(First_Validations__2[[#This Row],[CountryReq]],Last_Validations[],COLUMNS($B:L)+1,FALSE)</f>
        <v>2017</v>
      </c>
      <c r="AF1176" s="36" t="str">
        <f>VLOOKUP(First_Validations__2[[#This Row],[CountryReq]],Last_Validations[],COLUMNS($B:M)+1,FALSE)</f>
        <v>Meaningful progress</v>
      </c>
      <c r="AG1176" s="36" t="str">
        <f>VLOOKUP(First_Validations__2[[#This Row],[CountryReq]],Last_Validations[],COLUMNS($B:N)+1,FALSE)</f>
        <v>Public debate (#7.1)</v>
      </c>
      <c r="AH1176" s="36">
        <f>VLOOKUP(First_Validations__2[[#This Row],[CountryReq]],Last_Validations[],COLUMNS($B:O)+1,FALSE)</f>
        <v>5</v>
      </c>
      <c r="AI1176" s="36" t="str">
        <f>VLOOKUP(First_Validations__2[[#This Row],[CountryReq]],Last_Validations[],COLUMNS($B:P)+1,FALSE)</f>
        <v>Satisfactory progress</v>
      </c>
      <c r="AJ1176" s="36" t="str">
        <f>VLOOKUP(First_Validations__2[[#This Row],[CountryReq]],Last_Validations[],COLUMNS($B:Q)+1,FALSE)</f>
        <v>The MSG has sought to ensure the EITI Reports are comprehensible, written in a clear style and actively promoted. The reports include information of national relevance that goes beyond the EITI Requirements and provides facts for public debate on the management of oil revenue, social projects and the management of the Joint Development Zone. Media references to the findings of the EITI Reports have been relatively few but have clearly resulted from outreach activities by São Tomé and Princípe EITI.</v>
      </c>
      <c r="AK1176" s="36" t="str">
        <f>VLOOKUP(First_Validations__2[[#This Row],[CountryReq]],Last_Validations[],COLUMNS($B:R)+1,FALSE)</f>
        <v>https://eiti.org/document/sao-tome-principe-validation-2018</v>
      </c>
      <c r="AL1176" s="36" t="str">
        <f>VLOOKUP(First_Validations__2[[#This Row],[CountryReq]],Last_Validations[],COLUMNS($B:S)+1,FALSE)</f>
        <v>http://www.eiti.st/</v>
      </c>
      <c r="AM1176" s="36" t="str">
        <f>VLOOKUP(First_Validations__2[[#This Row],[CountryReq]],Last_Validations[],COLUMNS($B:T)+1,FALSE)</f>
        <v>https://eiti.org/api/v1.0/score_data/38</v>
      </c>
      <c r="AN1176" s="36" t="str">
        <f>IF(First_Validations__2[[#This Row],[FirstValidation.Country: Year]]=First_Validations__2[[#This Row],[Country: Year]],"First","Second / Last")</f>
        <v>Second / Last</v>
      </c>
      <c r="AO1176" s="36">
        <f>IF(AND(First_Validations__2[[#This Row],[FirstValidation.Validation score]]&lt;5,First_Validations__2[[#This Row],[FirstValidation.Validation score]]&gt;1),1,0)</f>
        <v>0</v>
      </c>
      <c r="AP1176" s="36">
        <f>First_Validations__2[[#This Row],[Validation score]]-First_Validations__2[[#This Row],[FirstValidation.Validation score]]</f>
        <v>0</v>
      </c>
      <c r="AQ1176" s="36">
        <f>IF(AND(First_Validations__2[[#This Row],[Corrective action]]=1,First_Validations__2[[#This Row],[Validation score]]&lt;5,First_Validations__2[[#This Row],[Validation score]]&gt;1),1,0)</f>
        <v>0</v>
      </c>
      <c r="AR1176" s="36">
        <f>IF(AND(First_Validations__2[[#This Row],[Corrective action]]=1,OR(First_Validations__2[[#This Row],[Validation score]]&gt;4,First_Validations__2[[#This Row],[Validation score]]&lt;2)),1,0)</f>
        <v>0</v>
      </c>
      <c r="AS11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6" s="36" t="str">
        <f>VLOOKUP(First_Validations__2[[#This Row],[Requirement ('#)]],Requirements[[Requirements]:[Categories2]],2,FALSE)</f>
        <v>Outcomes and impact</v>
      </c>
    </row>
    <row r="1177" spans="2:46">
      <c r="B1177" s="34" t="s">
        <v>1678</v>
      </c>
      <c r="C1177" s="34">
        <v>1</v>
      </c>
      <c r="D1177" s="34">
        <v>5</v>
      </c>
      <c r="E1177" s="34" t="s">
        <v>1679</v>
      </c>
      <c r="F1177" s="34" t="s">
        <v>1631</v>
      </c>
      <c r="G1177" s="34" t="s">
        <v>1678</v>
      </c>
      <c r="H1177" s="34" t="s">
        <v>3505</v>
      </c>
      <c r="I1177" s="34" t="s">
        <v>116</v>
      </c>
      <c r="J1177" s="34">
        <v>2016</v>
      </c>
      <c r="K1177" s="34">
        <v>2017</v>
      </c>
      <c r="L1177" s="34" t="s">
        <v>1767</v>
      </c>
      <c r="M1177" s="34" t="s">
        <v>1806</v>
      </c>
      <c r="N1177" s="34">
        <v>0</v>
      </c>
      <c r="O1177" s="34" t="s">
        <v>4</v>
      </c>
      <c r="P1177" s="34" t="s">
        <v>136</v>
      </c>
      <c r="Q1177" s="34" t="s">
        <v>1101</v>
      </c>
      <c r="R1177" s="34" t="s">
        <v>1632</v>
      </c>
      <c r="S1177" s="34" t="s">
        <v>1826</v>
      </c>
      <c r="T1177" s="34" t="s">
        <v>3132</v>
      </c>
      <c r="U1177" s="36" t="str">
        <f>VLOOKUP(First_Validations__2[[#This Row],[CountryReq]],Last_Validations[],COLUMNS($B:B)+1,FALSE)</f>
        <v>São Tomé and Príncipe: 2018</v>
      </c>
      <c r="V1177" s="36" t="str">
        <f>VLOOKUP(First_Validations__2[[#This Row],[CountryReq]],Last_Validations[],COLUMNS($B:C)+1,FALSE)</f>
        <v>São Tomé and Príncipe</v>
      </c>
      <c r="W1177" s="36">
        <f>VLOOKUP(First_Validations__2[[#This Row],[CountryReq]],Last_Validations[],COLUMNS($B:D)+1,FALSE)</f>
        <v>1</v>
      </c>
      <c r="X1177" s="36">
        <f>VLOOKUP(First_Validations__2[[#This Row],[CountryReq]],Last_Validations[],COLUMNS($B:E)+1,FALSE)</f>
        <v>38</v>
      </c>
      <c r="Y1177" s="36" t="str">
        <f>VLOOKUP(First_Validations__2[[#This Row],[CountryReq]],Last_Validations[],COLUMNS($B:F)+1,FALSE)</f>
        <v>São Tomé and Príncipe: 2018</v>
      </c>
      <c r="Z1177" s="36" t="str">
        <f>VLOOKUP(First_Validations__2[[#This Row],[CountryReq]],Last_Validations[],COLUMNS($B:G)+1,FALSE)</f>
        <v>STP</v>
      </c>
      <c r="AA1177" s="36" t="str">
        <f>VLOOKUP(First_Validations__2[[#This Row],[CountryReq]],Last_Validations[],COLUMNS($B:H)+1,FALSE)</f>
        <v>São Tomé and Príncipe</v>
      </c>
      <c r="AB1177" s="36" t="str">
        <f>VLOOKUP(First_Validations__2[[#This Row],[CountryReq]],Last_Validations[],COLUMNS($B:I)+1,FALSE)</f>
        <v>https://eiti.org/BD/2018-36</v>
      </c>
      <c r="AC1177" s="36" t="str">
        <f>VLOOKUP(First_Validations__2[[#This Row],[CountryReq]],Last_Validations[],COLUMNS($B:J)+1,FALSE)</f>
        <v>https://eiti.org/document/sao-tome-principe-validation-2018</v>
      </c>
      <c r="AD1177" s="36">
        <f>VLOOKUP(First_Validations__2[[#This Row],[CountryReq]],Last_Validations[],COLUMNS($B:K)+1,FALSE)</f>
        <v>2018</v>
      </c>
      <c r="AE1177" s="36">
        <f>VLOOKUP(First_Validations__2[[#This Row],[CountryReq]],Last_Validations[],COLUMNS($B:L)+1,FALSE)</f>
        <v>2017</v>
      </c>
      <c r="AF1177" s="36" t="str">
        <f>VLOOKUP(First_Validations__2[[#This Row],[CountryReq]],Last_Validations[],COLUMNS($B:M)+1,FALSE)</f>
        <v>Meaningful progress</v>
      </c>
      <c r="AG1177" s="36" t="str">
        <f>VLOOKUP(First_Validations__2[[#This Row],[CountryReq]],Last_Validations[],COLUMNS($B:N)+1,FALSE)</f>
        <v>SOE transactions (#4.5)</v>
      </c>
      <c r="AH1177" s="36">
        <f>VLOOKUP(First_Validations__2[[#This Row],[CountryReq]],Last_Validations[],COLUMNS($B:O)+1,FALSE)</f>
        <v>0</v>
      </c>
      <c r="AI1177" s="36" t="str">
        <f>VLOOKUP(First_Validations__2[[#This Row],[CountryReq]],Last_Validations[],COLUMNS($B:P)+1,FALSE)</f>
        <v>Not applicable</v>
      </c>
      <c r="AJ1177" s="36" t="str">
        <f>VLOOKUP(First_Validations__2[[#This Row],[CountryReq]],Last_Validations[],COLUMNS($B:Q)+1,FALSE)</f>
        <v>There is no extractive sector state-owned enterprise in São Tomé and Princípe. The requirement on transactions between state-owned enterprises and government is therefore not applicable.</v>
      </c>
      <c r="AK1177" s="36" t="str">
        <f>VLOOKUP(First_Validations__2[[#This Row],[CountryReq]],Last_Validations[],COLUMNS($B:R)+1,FALSE)</f>
        <v>https://eiti.org/document/sao-tome-principe-validation-2018</v>
      </c>
      <c r="AL1177" s="36" t="str">
        <f>VLOOKUP(First_Validations__2[[#This Row],[CountryReq]],Last_Validations[],COLUMNS($B:S)+1,FALSE)</f>
        <v>http://www.eiti.st/</v>
      </c>
      <c r="AM1177" s="36" t="str">
        <f>VLOOKUP(First_Validations__2[[#This Row],[CountryReq]],Last_Validations[],COLUMNS($B:T)+1,FALSE)</f>
        <v>https://eiti.org/api/v1.0/score_data/38</v>
      </c>
      <c r="AN1177" s="36" t="str">
        <f>IF(First_Validations__2[[#This Row],[FirstValidation.Country: Year]]=First_Validations__2[[#This Row],[Country: Year]],"First","Second / Last")</f>
        <v>Second / Last</v>
      </c>
      <c r="AO1177" s="36">
        <f>IF(AND(First_Validations__2[[#This Row],[FirstValidation.Validation score]]&lt;5,First_Validations__2[[#This Row],[FirstValidation.Validation score]]&gt;1),1,0)</f>
        <v>0</v>
      </c>
      <c r="AP1177" s="36">
        <f>First_Validations__2[[#This Row],[Validation score]]-First_Validations__2[[#This Row],[FirstValidation.Validation score]]</f>
        <v>0</v>
      </c>
      <c r="AQ1177" s="36">
        <f>IF(AND(First_Validations__2[[#This Row],[Corrective action]]=1,First_Validations__2[[#This Row],[Validation score]]&lt;5,First_Validations__2[[#This Row],[Validation score]]&gt;1),1,0)</f>
        <v>0</v>
      </c>
      <c r="AR1177" s="36">
        <f>IF(AND(First_Validations__2[[#This Row],[Corrective action]]=1,OR(First_Validations__2[[#This Row],[Validation score]]&gt;4,First_Validations__2[[#This Row],[Validation score]]&lt;2)),1,0)</f>
        <v>0</v>
      </c>
      <c r="AS11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7" s="36" t="str">
        <f>VLOOKUP(First_Validations__2[[#This Row],[Requirement ('#)]],Requirements[[Requirements]:[Categories2]],2,FALSE)</f>
        <v>Revenue collection</v>
      </c>
    </row>
    <row r="1178" spans="2:46">
      <c r="B1178" s="34" t="s">
        <v>1678</v>
      </c>
      <c r="C1178" s="34">
        <v>1</v>
      </c>
      <c r="D1178" s="34">
        <v>5</v>
      </c>
      <c r="E1178" s="34" t="s">
        <v>1679</v>
      </c>
      <c r="F1178" s="34" t="s">
        <v>1631</v>
      </c>
      <c r="G1178" s="34" t="s">
        <v>1678</v>
      </c>
      <c r="H1178" s="34" t="s">
        <v>3505</v>
      </c>
      <c r="I1178" s="34" t="s">
        <v>116</v>
      </c>
      <c r="J1178" s="34">
        <v>2016</v>
      </c>
      <c r="K1178" s="34">
        <v>2017</v>
      </c>
      <c r="L1178" s="34" t="s">
        <v>1767</v>
      </c>
      <c r="M1178" s="34" t="s">
        <v>1793</v>
      </c>
      <c r="N1178" s="34">
        <v>4</v>
      </c>
      <c r="O1178" s="34" t="s">
        <v>1767</v>
      </c>
      <c r="P1178" s="34" t="s">
        <v>125</v>
      </c>
      <c r="Q1178" s="34" t="s">
        <v>1101</v>
      </c>
      <c r="R1178" s="34" t="s">
        <v>1632</v>
      </c>
      <c r="S1178" s="34" t="s">
        <v>1826</v>
      </c>
      <c r="T1178" s="34" t="s">
        <v>3148</v>
      </c>
      <c r="U1178" s="36" t="str">
        <f>VLOOKUP(First_Validations__2[[#This Row],[CountryReq]],Last_Validations[],COLUMNS($B:B)+1,FALSE)</f>
        <v>São Tomé and Príncipe: 2018</v>
      </c>
      <c r="V1178" s="36" t="str">
        <f>VLOOKUP(First_Validations__2[[#This Row],[CountryReq]],Last_Validations[],COLUMNS($B:C)+1,FALSE)</f>
        <v>São Tomé and Príncipe</v>
      </c>
      <c r="W1178" s="36">
        <f>VLOOKUP(First_Validations__2[[#This Row],[CountryReq]],Last_Validations[],COLUMNS($B:D)+1,FALSE)</f>
        <v>1</v>
      </c>
      <c r="X1178" s="36">
        <f>VLOOKUP(First_Validations__2[[#This Row],[CountryReq]],Last_Validations[],COLUMNS($B:E)+1,FALSE)</f>
        <v>38</v>
      </c>
      <c r="Y1178" s="36" t="str">
        <f>VLOOKUP(First_Validations__2[[#This Row],[CountryReq]],Last_Validations[],COLUMNS($B:F)+1,FALSE)</f>
        <v>São Tomé and Príncipe: 2018</v>
      </c>
      <c r="Z1178" s="36" t="str">
        <f>VLOOKUP(First_Validations__2[[#This Row],[CountryReq]],Last_Validations[],COLUMNS($B:G)+1,FALSE)</f>
        <v>STP</v>
      </c>
      <c r="AA1178" s="36" t="str">
        <f>VLOOKUP(First_Validations__2[[#This Row],[CountryReq]],Last_Validations[],COLUMNS($B:H)+1,FALSE)</f>
        <v>São Tomé and Príncipe</v>
      </c>
      <c r="AB1178" s="36" t="str">
        <f>VLOOKUP(First_Validations__2[[#This Row],[CountryReq]],Last_Validations[],COLUMNS($B:I)+1,FALSE)</f>
        <v>https://eiti.org/BD/2018-36</v>
      </c>
      <c r="AC1178" s="36" t="str">
        <f>VLOOKUP(First_Validations__2[[#This Row],[CountryReq]],Last_Validations[],COLUMNS($B:J)+1,FALSE)</f>
        <v>https://eiti.org/document/sao-tome-principe-validation-2018</v>
      </c>
      <c r="AD1178" s="36">
        <f>VLOOKUP(First_Validations__2[[#This Row],[CountryReq]],Last_Validations[],COLUMNS($B:K)+1,FALSE)</f>
        <v>2018</v>
      </c>
      <c r="AE1178" s="36">
        <f>VLOOKUP(First_Validations__2[[#This Row],[CountryReq]],Last_Validations[],COLUMNS($B:L)+1,FALSE)</f>
        <v>2017</v>
      </c>
      <c r="AF1178" s="36" t="str">
        <f>VLOOKUP(First_Validations__2[[#This Row],[CountryReq]],Last_Validations[],COLUMNS($B:M)+1,FALSE)</f>
        <v>Meaningful progress</v>
      </c>
      <c r="AG1178" s="36" t="str">
        <f>VLOOKUP(First_Validations__2[[#This Row],[CountryReq]],Last_Validations[],COLUMNS($B:N)+1,FALSE)</f>
        <v>License register (#2.3)</v>
      </c>
      <c r="AH1178" s="36">
        <f>VLOOKUP(First_Validations__2[[#This Row],[CountryReq]],Last_Validations[],COLUMNS($B:O)+1,FALSE)</f>
        <v>4</v>
      </c>
      <c r="AI1178" s="36" t="str">
        <f>VLOOKUP(First_Validations__2[[#This Row],[CountryReq]],Last_Validations[],COLUMNS($B:P)+1,FALSE)</f>
        <v>Meaningful progress</v>
      </c>
      <c r="AJ1178" s="36" t="str">
        <f>VLOOKUP(First_Validations__2[[#This Row],[CountryReq]],Last_Validations[],COLUMNS($B:Q)+1,FALSE)</f>
        <v xml:space="preserve">Dates of application are not publicly available for contracts and licenses held by companies within the scope of reporting. </v>
      </c>
      <c r="AK1178" s="36" t="str">
        <f>VLOOKUP(First_Validations__2[[#This Row],[CountryReq]],Last_Validations[],COLUMNS($B:R)+1,FALSE)</f>
        <v>https://eiti.org/document/sao-tome-principe-validation-2018</v>
      </c>
      <c r="AL1178" s="36" t="str">
        <f>VLOOKUP(First_Validations__2[[#This Row],[CountryReq]],Last_Validations[],COLUMNS($B:S)+1,FALSE)</f>
        <v>http://www.eiti.st/</v>
      </c>
      <c r="AM1178" s="36" t="str">
        <f>VLOOKUP(First_Validations__2[[#This Row],[CountryReq]],Last_Validations[],COLUMNS($B:T)+1,FALSE)</f>
        <v>https://eiti.org/api/v1.0/score_data/38</v>
      </c>
      <c r="AN1178" s="36" t="str">
        <f>IF(First_Validations__2[[#This Row],[FirstValidation.Country: Year]]=First_Validations__2[[#This Row],[Country: Year]],"First","Second / Last")</f>
        <v>Second / Last</v>
      </c>
      <c r="AO1178" s="36">
        <f>IF(AND(First_Validations__2[[#This Row],[FirstValidation.Validation score]]&lt;5,First_Validations__2[[#This Row],[FirstValidation.Validation score]]&gt;1),1,0)</f>
        <v>1</v>
      </c>
      <c r="AP1178" s="36">
        <f>First_Validations__2[[#This Row],[Validation score]]-First_Validations__2[[#This Row],[FirstValidation.Validation score]]</f>
        <v>0</v>
      </c>
      <c r="AQ1178" s="36">
        <f>IF(AND(First_Validations__2[[#This Row],[Corrective action]]=1,First_Validations__2[[#This Row],[Validation score]]&lt;5,First_Validations__2[[#This Row],[Validation score]]&gt;1),1,0)</f>
        <v>1</v>
      </c>
      <c r="AR1178" s="36">
        <f>IF(AND(First_Validations__2[[#This Row],[Corrective action]]=1,OR(First_Validations__2[[#This Row],[Validation score]]&gt;4,First_Validations__2[[#This Row],[Validation score]]&lt;2)),1,0)</f>
        <v>0</v>
      </c>
      <c r="AS11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8" s="36" t="str">
        <f>VLOOKUP(First_Validations__2[[#This Row],[Requirement ('#)]],Requirements[[Requirements]:[Categories2]],2,FALSE)</f>
        <v>Licenses and contracts</v>
      </c>
    </row>
    <row r="1179" spans="2:46">
      <c r="B1179" s="34" t="s">
        <v>1678</v>
      </c>
      <c r="C1179" s="34">
        <v>1</v>
      </c>
      <c r="D1179" s="34">
        <v>5</v>
      </c>
      <c r="E1179" s="34" t="s">
        <v>1679</v>
      </c>
      <c r="F1179" s="34" t="s">
        <v>1631</v>
      </c>
      <c r="G1179" s="34" t="s">
        <v>1678</v>
      </c>
      <c r="H1179" s="34" t="s">
        <v>3505</v>
      </c>
      <c r="I1179" s="34" t="s">
        <v>116</v>
      </c>
      <c r="J1179" s="34">
        <v>2016</v>
      </c>
      <c r="K1179" s="34">
        <v>2017</v>
      </c>
      <c r="L1179" s="34" t="s">
        <v>1767</v>
      </c>
      <c r="M1179" s="34" t="s">
        <v>1792</v>
      </c>
      <c r="N1179" s="34">
        <v>4</v>
      </c>
      <c r="O1179" s="34" t="s">
        <v>1767</v>
      </c>
      <c r="P1179" s="34" t="s">
        <v>124</v>
      </c>
      <c r="Q1179" s="34" t="s">
        <v>1101</v>
      </c>
      <c r="R1179" s="34" t="s">
        <v>1632</v>
      </c>
      <c r="S1179" s="34" t="s">
        <v>1826</v>
      </c>
      <c r="T1179" s="34" t="s">
        <v>3145</v>
      </c>
      <c r="U1179" s="36" t="str">
        <f>VLOOKUP(First_Validations__2[[#This Row],[CountryReq]],Last_Validations[],COLUMNS($B:B)+1,FALSE)</f>
        <v>São Tomé and Príncipe: 2018</v>
      </c>
      <c r="V1179" s="36" t="str">
        <f>VLOOKUP(First_Validations__2[[#This Row],[CountryReq]],Last_Validations[],COLUMNS($B:C)+1,FALSE)</f>
        <v>São Tomé and Príncipe</v>
      </c>
      <c r="W1179" s="36">
        <f>VLOOKUP(First_Validations__2[[#This Row],[CountryReq]],Last_Validations[],COLUMNS($B:D)+1,FALSE)</f>
        <v>1</v>
      </c>
      <c r="X1179" s="36">
        <f>VLOOKUP(First_Validations__2[[#This Row],[CountryReq]],Last_Validations[],COLUMNS($B:E)+1,FALSE)</f>
        <v>38</v>
      </c>
      <c r="Y1179" s="36" t="str">
        <f>VLOOKUP(First_Validations__2[[#This Row],[CountryReq]],Last_Validations[],COLUMNS($B:F)+1,FALSE)</f>
        <v>São Tomé and Príncipe: 2018</v>
      </c>
      <c r="Z1179" s="36" t="str">
        <f>VLOOKUP(First_Validations__2[[#This Row],[CountryReq]],Last_Validations[],COLUMNS($B:G)+1,FALSE)</f>
        <v>STP</v>
      </c>
      <c r="AA1179" s="36" t="str">
        <f>VLOOKUP(First_Validations__2[[#This Row],[CountryReq]],Last_Validations[],COLUMNS($B:H)+1,FALSE)</f>
        <v>São Tomé and Príncipe</v>
      </c>
      <c r="AB1179" s="36" t="str">
        <f>VLOOKUP(First_Validations__2[[#This Row],[CountryReq]],Last_Validations[],COLUMNS($B:I)+1,FALSE)</f>
        <v>https://eiti.org/BD/2018-36</v>
      </c>
      <c r="AC1179" s="36" t="str">
        <f>VLOOKUP(First_Validations__2[[#This Row],[CountryReq]],Last_Validations[],COLUMNS($B:J)+1,FALSE)</f>
        <v>https://eiti.org/document/sao-tome-principe-validation-2018</v>
      </c>
      <c r="AD1179" s="36">
        <f>VLOOKUP(First_Validations__2[[#This Row],[CountryReq]],Last_Validations[],COLUMNS($B:K)+1,FALSE)</f>
        <v>2018</v>
      </c>
      <c r="AE1179" s="36">
        <f>VLOOKUP(First_Validations__2[[#This Row],[CountryReq]],Last_Validations[],COLUMNS($B:L)+1,FALSE)</f>
        <v>2017</v>
      </c>
      <c r="AF1179" s="36" t="str">
        <f>VLOOKUP(First_Validations__2[[#This Row],[CountryReq]],Last_Validations[],COLUMNS($B:M)+1,FALSE)</f>
        <v>Meaningful progress</v>
      </c>
      <c r="AG1179" s="36" t="str">
        <f>VLOOKUP(First_Validations__2[[#This Row],[CountryReq]],Last_Validations[],COLUMNS($B:N)+1,FALSE)</f>
        <v>License allocations (#2.2)</v>
      </c>
      <c r="AH1179" s="36">
        <f>VLOOKUP(First_Validations__2[[#This Row],[CountryReq]],Last_Validations[],COLUMNS($B:O)+1,FALSE)</f>
        <v>4</v>
      </c>
      <c r="AI1179" s="36" t="str">
        <f>VLOOKUP(First_Validations__2[[#This Row],[CountryReq]],Last_Validations[],COLUMNS($B:P)+1,FALSE)</f>
        <v>Meaningful progress</v>
      </c>
      <c r="AJ1179" s="36" t="str">
        <f>VLOOKUP(First_Validations__2[[#This Row],[CountryReq]],Last_Validations[],COLUMNS($B:Q)+1,FALSE)</f>
        <v>The 2015 EITI Report contains a description of the process for transferring or awarding licenses and information about the recipients and consortium members where applicable. Information on transfers and non-trivial deviations from the applicable framework governing license transfers aren’t reported.</v>
      </c>
      <c r="AK1179" s="36" t="str">
        <f>VLOOKUP(First_Validations__2[[#This Row],[CountryReq]],Last_Validations[],COLUMNS($B:R)+1,FALSE)</f>
        <v>https://eiti.org/document/sao-tome-principe-validation-2018</v>
      </c>
      <c r="AL1179" s="36" t="str">
        <f>VLOOKUP(First_Validations__2[[#This Row],[CountryReq]],Last_Validations[],COLUMNS($B:S)+1,FALSE)</f>
        <v>http://www.eiti.st/</v>
      </c>
      <c r="AM1179" s="36" t="str">
        <f>VLOOKUP(First_Validations__2[[#This Row],[CountryReq]],Last_Validations[],COLUMNS($B:T)+1,FALSE)</f>
        <v>https://eiti.org/api/v1.0/score_data/38</v>
      </c>
      <c r="AN1179" s="36" t="str">
        <f>IF(First_Validations__2[[#This Row],[FirstValidation.Country: Year]]=First_Validations__2[[#This Row],[Country: Year]],"First","Second / Last")</f>
        <v>Second / Last</v>
      </c>
      <c r="AO1179" s="36">
        <f>IF(AND(First_Validations__2[[#This Row],[FirstValidation.Validation score]]&lt;5,First_Validations__2[[#This Row],[FirstValidation.Validation score]]&gt;1),1,0)</f>
        <v>1</v>
      </c>
      <c r="AP1179" s="36">
        <f>First_Validations__2[[#This Row],[Validation score]]-First_Validations__2[[#This Row],[FirstValidation.Validation score]]</f>
        <v>0</v>
      </c>
      <c r="AQ1179" s="36">
        <f>IF(AND(First_Validations__2[[#This Row],[Corrective action]]=1,First_Validations__2[[#This Row],[Validation score]]&lt;5,First_Validations__2[[#This Row],[Validation score]]&gt;1),1,0)</f>
        <v>1</v>
      </c>
      <c r="AR1179" s="36">
        <f>IF(AND(First_Validations__2[[#This Row],[Corrective action]]=1,OR(First_Validations__2[[#This Row],[Validation score]]&gt;4,First_Validations__2[[#This Row],[Validation score]]&lt;2)),1,0)</f>
        <v>0</v>
      </c>
      <c r="AS11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79" s="36" t="str">
        <f>VLOOKUP(First_Validations__2[[#This Row],[Requirement ('#)]],Requirements[[Requirements]:[Categories2]],2,FALSE)</f>
        <v>Licenses and contracts</v>
      </c>
    </row>
    <row r="1180" spans="2:46">
      <c r="B1180" s="34" t="s">
        <v>1678</v>
      </c>
      <c r="C1180" s="34">
        <v>1</v>
      </c>
      <c r="D1180" s="34">
        <v>5</v>
      </c>
      <c r="E1180" s="34" t="s">
        <v>1679</v>
      </c>
      <c r="F1180" s="34" t="s">
        <v>1631</v>
      </c>
      <c r="G1180" s="34" t="s">
        <v>1678</v>
      </c>
      <c r="H1180" s="34" t="s">
        <v>3505</v>
      </c>
      <c r="I1180" s="34" t="s">
        <v>116</v>
      </c>
      <c r="J1180" s="34">
        <v>2016</v>
      </c>
      <c r="K1180" s="34">
        <v>2017</v>
      </c>
      <c r="L1180" s="34" t="s">
        <v>1767</v>
      </c>
      <c r="M1180" s="34" t="s">
        <v>1795</v>
      </c>
      <c r="N1180" s="34">
        <v>1</v>
      </c>
      <c r="O1180" s="34" t="s">
        <v>1796</v>
      </c>
      <c r="P1180" s="34" t="s">
        <v>127</v>
      </c>
      <c r="Q1180" s="34" t="s">
        <v>1101</v>
      </c>
      <c r="R1180" s="34" t="s">
        <v>1632</v>
      </c>
      <c r="S1180" s="34" t="s">
        <v>1826</v>
      </c>
      <c r="T1180" s="34" t="s">
        <v>3158</v>
      </c>
      <c r="U1180" s="36" t="str">
        <f>VLOOKUP(First_Validations__2[[#This Row],[CountryReq]],Last_Validations[],COLUMNS($B:B)+1,FALSE)</f>
        <v>São Tomé and Príncipe: 2018</v>
      </c>
      <c r="V1180" s="36" t="str">
        <f>VLOOKUP(First_Validations__2[[#This Row],[CountryReq]],Last_Validations[],COLUMNS($B:C)+1,FALSE)</f>
        <v>São Tomé and Príncipe</v>
      </c>
      <c r="W1180" s="36">
        <f>VLOOKUP(First_Validations__2[[#This Row],[CountryReq]],Last_Validations[],COLUMNS($B:D)+1,FALSE)</f>
        <v>1</v>
      </c>
      <c r="X1180" s="36">
        <f>VLOOKUP(First_Validations__2[[#This Row],[CountryReq]],Last_Validations[],COLUMNS($B:E)+1,FALSE)</f>
        <v>38</v>
      </c>
      <c r="Y1180" s="36" t="str">
        <f>VLOOKUP(First_Validations__2[[#This Row],[CountryReq]],Last_Validations[],COLUMNS($B:F)+1,FALSE)</f>
        <v>São Tomé and Príncipe: 2018</v>
      </c>
      <c r="Z1180" s="36" t="str">
        <f>VLOOKUP(First_Validations__2[[#This Row],[CountryReq]],Last_Validations[],COLUMNS($B:G)+1,FALSE)</f>
        <v>STP</v>
      </c>
      <c r="AA1180" s="36" t="str">
        <f>VLOOKUP(First_Validations__2[[#This Row],[CountryReq]],Last_Validations[],COLUMNS($B:H)+1,FALSE)</f>
        <v>São Tomé and Príncipe</v>
      </c>
      <c r="AB1180" s="36" t="str">
        <f>VLOOKUP(First_Validations__2[[#This Row],[CountryReq]],Last_Validations[],COLUMNS($B:I)+1,FALSE)</f>
        <v>https://eiti.org/BD/2018-36</v>
      </c>
      <c r="AC1180" s="36" t="str">
        <f>VLOOKUP(First_Validations__2[[#This Row],[CountryReq]],Last_Validations[],COLUMNS($B:J)+1,FALSE)</f>
        <v>https://eiti.org/document/sao-tome-principe-validation-2018</v>
      </c>
      <c r="AD1180" s="36">
        <f>VLOOKUP(First_Validations__2[[#This Row],[CountryReq]],Last_Validations[],COLUMNS($B:K)+1,FALSE)</f>
        <v>2018</v>
      </c>
      <c r="AE1180" s="36">
        <f>VLOOKUP(First_Validations__2[[#This Row],[CountryReq]],Last_Validations[],COLUMNS($B:L)+1,FALSE)</f>
        <v>2017</v>
      </c>
      <c r="AF1180" s="36" t="str">
        <f>VLOOKUP(First_Validations__2[[#This Row],[CountryReq]],Last_Validations[],COLUMNS($B:M)+1,FALSE)</f>
        <v>Meaningful progress</v>
      </c>
      <c r="AG1180" s="36" t="str">
        <f>VLOOKUP(First_Validations__2[[#This Row],[CountryReq]],Last_Validations[],COLUMNS($B:N)+1,FALSE)</f>
        <v>Beneficial ownership (#2.5)</v>
      </c>
      <c r="AH1180" s="36">
        <f>VLOOKUP(First_Validations__2[[#This Row],[CountryReq]],Last_Validations[],COLUMNS($B:O)+1,FALSE)</f>
        <v>1</v>
      </c>
      <c r="AI1180" s="36" t="str">
        <f>VLOOKUP(First_Validations__2[[#This Row],[CountryReq]],Last_Validations[],COLUMNS($B:P)+1,FALSE)</f>
        <v>Not required (recommended)</v>
      </c>
      <c r="AJ1180" s="36" t="str">
        <f>VLOOKUP(First_Validations__2[[#This Row],[CountryReq]],Last_Validations[],COLUMNS($B:Q)+1,FALSE)</f>
        <v>The multi-stakeholder group has initiated discussions related to disclosure of beneficial owners of companies operating in both the J Joint Development Zone and the Exclusive Economic Zone, and is considering to request beneficial ownership information in forthcoming EITI Reports. Disclosure of beneficial ownership is also an objective in the 2016 work plan.</v>
      </c>
      <c r="AK1180" s="36" t="str">
        <f>VLOOKUP(First_Validations__2[[#This Row],[CountryReq]],Last_Validations[],COLUMNS($B:R)+1,FALSE)</f>
        <v>https://eiti.org/document/sao-tome-principe-validation-2018</v>
      </c>
      <c r="AL1180" s="36" t="str">
        <f>VLOOKUP(First_Validations__2[[#This Row],[CountryReq]],Last_Validations[],COLUMNS($B:S)+1,FALSE)</f>
        <v>http://www.eiti.st/</v>
      </c>
      <c r="AM1180" s="36" t="str">
        <f>VLOOKUP(First_Validations__2[[#This Row],[CountryReq]],Last_Validations[],COLUMNS($B:T)+1,FALSE)</f>
        <v>https://eiti.org/api/v1.0/score_data/38</v>
      </c>
      <c r="AN1180" s="36" t="str">
        <f>IF(First_Validations__2[[#This Row],[FirstValidation.Country: Year]]=First_Validations__2[[#This Row],[Country: Year]],"First","Second / Last")</f>
        <v>Second / Last</v>
      </c>
      <c r="AO1180" s="36">
        <f>IF(AND(First_Validations__2[[#This Row],[FirstValidation.Validation score]]&lt;5,First_Validations__2[[#This Row],[FirstValidation.Validation score]]&gt;1),1,0)</f>
        <v>0</v>
      </c>
      <c r="AP1180" s="36">
        <f>First_Validations__2[[#This Row],[Validation score]]-First_Validations__2[[#This Row],[FirstValidation.Validation score]]</f>
        <v>0</v>
      </c>
      <c r="AQ1180" s="36">
        <f>IF(AND(First_Validations__2[[#This Row],[Corrective action]]=1,First_Validations__2[[#This Row],[Validation score]]&lt;5,First_Validations__2[[#This Row],[Validation score]]&gt;1),1,0)</f>
        <v>0</v>
      </c>
      <c r="AR1180" s="36">
        <f>IF(AND(First_Validations__2[[#This Row],[Corrective action]]=1,OR(First_Validations__2[[#This Row],[Validation score]]&gt;4,First_Validations__2[[#This Row],[Validation score]]&lt;2)),1,0)</f>
        <v>0</v>
      </c>
      <c r="AS11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0" s="36" t="str">
        <f>VLOOKUP(First_Validations__2[[#This Row],[Requirement ('#)]],Requirements[[Requirements]:[Categories2]],2,FALSE)</f>
        <v>Licenses and contracts</v>
      </c>
    </row>
    <row r="1181" spans="2:46">
      <c r="B1181" s="34" t="s">
        <v>1678</v>
      </c>
      <c r="C1181" s="34">
        <v>1</v>
      </c>
      <c r="D1181" s="34">
        <v>5</v>
      </c>
      <c r="E1181" s="34" t="s">
        <v>1679</v>
      </c>
      <c r="F1181" s="34" t="s">
        <v>1631</v>
      </c>
      <c r="G1181" s="34" t="s">
        <v>1678</v>
      </c>
      <c r="H1181" s="34" t="s">
        <v>3505</v>
      </c>
      <c r="I1181" s="34" t="s">
        <v>116</v>
      </c>
      <c r="J1181" s="34">
        <v>2016</v>
      </c>
      <c r="K1181" s="34">
        <v>2017</v>
      </c>
      <c r="L1181" s="34" t="s">
        <v>1767</v>
      </c>
      <c r="M1181" s="34" t="s">
        <v>1794</v>
      </c>
      <c r="N1181" s="34">
        <v>5</v>
      </c>
      <c r="O1181" s="34" t="s">
        <v>1768</v>
      </c>
      <c r="P1181" s="34" t="s">
        <v>126</v>
      </c>
      <c r="Q1181" s="34" t="s">
        <v>1101</v>
      </c>
      <c r="R1181" s="34" t="s">
        <v>1632</v>
      </c>
      <c r="S1181" s="34" t="s">
        <v>1826</v>
      </c>
      <c r="T1181" s="34" t="s">
        <v>3147</v>
      </c>
      <c r="U1181" s="36" t="str">
        <f>VLOOKUP(First_Validations__2[[#This Row],[CountryReq]],Last_Validations[],COLUMNS($B:B)+1,FALSE)</f>
        <v>São Tomé and Príncipe: 2018</v>
      </c>
      <c r="V1181" s="36" t="str">
        <f>VLOOKUP(First_Validations__2[[#This Row],[CountryReq]],Last_Validations[],COLUMNS($B:C)+1,FALSE)</f>
        <v>São Tomé and Príncipe</v>
      </c>
      <c r="W1181" s="36">
        <f>VLOOKUP(First_Validations__2[[#This Row],[CountryReq]],Last_Validations[],COLUMNS($B:D)+1,FALSE)</f>
        <v>1</v>
      </c>
      <c r="X1181" s="36">
        <f>VLOOKUP(First_Validations__2[[#This Row],[CountryReq]],Last_Validations[],COLUMNS($B:E)+1,FALSE)</f>
        <v>38</v>
      </c>
      <c r="Y1181" s="36" t="str">
        <f>VLOOKUP(First_Validations__2[[#This Row],[CountryReq]],Last_Validations[],COLUMNS($B:F)+1,FALSE)</f>
        <v>São Tomé and Príncipe: 2018</v>
      </c>
      <c r="Z1181" s="36" t="str">
        <f>VLOOKUP(First_Validations__2[[#This Row],[CountryReq]],Last_Validations[],COLUMNS($B:G)+1,FALSE)</f>
        <v>STP</v>
      </c>
      <c r="AA1181" s="36" t="str">
        <f>VLOOKUP(First_Validations__2[[#This Row],[CountryReq]],Last_Validations[],COLUMNS($B:H)+1,FALSE)</f>
        <v>São Tomé and Príncipe</v>
      </c>
      <c r="AB1181" s="36" t="str">
        <f>VLOOKUP(First_Validations__2[[#This Row],[CountryReq]],Last_Validations[],COLUMNS($B:I)+1,FALSE)</f>
        <v>https://eiti.org/BD/2018-36</v>
      </c>
      <c r="AC1181" s="36" t="str">
        <f>VLOOKUP(First_Validations__2[[#This Row],[CountryReq]],Last_Validations[],COLUMNS($B:J)+1,FALSE)</f>
        <v>https://eiti.org/document/sao-tome-principe-validation-2018</v>
      </c>
      <c r="AD1181" s="36">
        <f>VLOOKUP(First_Validations__2[[#This Row],[CountryReq]],Last_Validations[],COLUMNS($B:K)+1,FALSE)</f>
        <v>2018</v>
      </c>
      <c r="AE1181" s="36">
        <f>VLOOKUP(First_Validations__2[[#This Row],[CountryReq]],Last_Validations[],COLUMNS($B:L)+1,FALSE)</f>
        <v>2017</v>
      </c>
      <c r="AF1181" s="36" t="str">
        <f>VLOOKUP(First_Validations__2[[#This Row],[CountryReq]],Last_Validations[],COLUMNS($B:M)+1,FALSE)</f>
        <v>Meaningful progress</v>
      </c>
      <c r="AG1181" s="36" t="str">
        <f>VLOOKUP(First_Validations__2[[#This Row],[CountryReq]],Last_Validations[],COLUMNS($B:N)+1,FALSE)</f>
        <v>Policy on contract disclosure (#2.4)</v>
      </c>
      <c r="AH1181" s="36">
        <f>VLOOKUP(First_Validations__2[[#This Row],[CountryReq]],Last_Validations[],COLUMNS($B:O)+1,FALSE)</f>
        <v>6</v>
      </c>
      <c r="AI1181" s="36" t="str">
        <f>VLOOKUP(First_Validations__2[[#This Row],[CountryReq]],Last_Validations[],COLUMNS($B:P)+1,FALSE)</f>
        <v>Beyond</v>
      </c>
      <c r="AJ1181" s="36" t="str">
        <f>VLOOKUP(First_Validations__2[[#This Row],[CountryReq]],Last_Validations[],COLUMNS($B:Q)+1,FALSE)</f>
        <v xml:space="preserve">Building on its clarification of the government’s policy on contract disclosure in previous EITI Reports, the MSG has worked with relevant stakeholders to publish all active oil and gas contracts, aside from the PSC for Block 2 concluded with Sinoangol, as encouraged by the EITI Standard. </v>
      </c>
      <c r="AK1181" s="36" t="str">
        <f>VLOOKUP(First_Validations__2[[#This Row],[CountryReq]],Last_Validations[],COLUMNS($B:R)+1,FALSE)</f>
        <v>https://eiti.org/document/sao-tome-principe-validation-2018</v>
      </c>
      <c r="AL1181" s="36" t="str">
        <f>VLOOKUP(First_Validations__2[[#This Row],[CountryReq]],Last_Validations[],COLUMNS($B:S)+1,FALSE)</f>
        <v>http://www.eiti.st/</v>
      </c>
      <c r="AM1181" s="36" t="str">
        <f>VLOOKUP(First_Validations__2[[#This Row],[CountryReq]],Last_Validations[],COLUMNS($B:T)+1,FALSE)</f>
        <v>https://eiti.org/api/v1.0/score_data/38</v>
      </c>
      <c r="AN1181" s="36" t="str">
        <f>IF(First_Validations__2[[#This Row],[FirstValidation.Country: Year]]=First_Validations__2[[#This Row],[Country: Year]],"First","Second / Last")</f>
        <v>Second / Last</v>
      </c>
      <c r="AO1181" s="36">
        <f>IF(AND(First_Validations__2[[#This Row],[FirstValidation.Validation score]]&lt;5,First_Validations__2[[#This Row],[FirstValidation.Validation score]]&gt;1),1,0)</f>
        <v>0</v>
      </c>
      <c r="AP1181" s="36">
        <f>First_Validations__2[[#This Row],[Validation score]]-First_Validations__2[[#This Row],[FirstValidation.Validation score]]</f>
        <v>1</v>
      </c>
      <c r="AQ1181" s="36">
        <f>IF(AND(First_Validations__2[[#This Row],[Corrective action]]=1,First_Validations__2[[#This Row],[Validation score]]&lt;5,First_Validations__2[[#This Row],[Validation score]]&gt;1),1,0)</f>
        <v>0</v>
      </c>
      <c r="AR1181" s="36">
        <f>IF(AND(First_Validations__2[[#This Row],[Corrective action]]=1,OR(First_Validations__2[[#This Row],[Validation score]]&gt;4,First_Validations__2[[#This Row],[Validation score]]&lt;2)),1,0)</f>
        <v>0</v>
      </c>
      <c r="AS11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1" s="36" t="str">
        <f>VLOOKUP(First_Validations__2[[#This Row],[Requirement ('#)]],Requirements[[Requirements]:[Categories2]],2,FALSE)</f>
        <v>Licenses and contracts</v>
      </c>
    </row>
    <row r="1182" spans="2:46">
      <c r="B1182" s="34" t="s">
        <v>1678</v>
      </c>
      <c r="C1182" s="34">
        <v>1</v>
      </c>
      <c r="D1182" s="34">
        <v>5</v>
      </c>
      <c r="E1182" s="34" t="s">
        <v>1679</v>
      </c>
      <c r="F1182" s="34" t="s">
        <v>1631</v>
      </c>
      <c r="G1182" s="34" t="s">
        <v>1678</v>
      </c>
      <c r="H1182" s="34" t="s">
        <v>3505</v>
      </c>
      <c r="I1182" s="34" t="s">
        <v>116</v>
      </c>
      <c r="J1182" s="34">
        <v>2016</v>
      </c>
      <c r="K1182" s="34">
        <v>2017</v>
      </c>
      <c r="L1182" s="34" t="s">
        <v>1767</v>
      </c>
      <c r="M1182" s="34" t="s">
        <v>1789</v>
      </c>
      <c r="N1182" s="34">
        <v>4</v>
      </c>
      <c r="O1182" s="34" t="s">
        <v>1767</v>
      </c>
      <c r="P1182" s="34" t="s">
        <v>121</v>
      </c>
      <c r="Q1182" s="34" t="s">
        <v>1101</v>
      </c>
      <c r="R1182" s="34" t="s">
        <v>1632</v>
      </c>
      <c r="S1182" s="34" t="s">
        <v>1826</v>
      </c>
      <c r="T1182" s="34" t="s">
        <v>3152</v>
      </c>
      <c r="U1182" s="36" t="str">
        <f>VLOOKUP(First_Validations__2[[#This Row],[CountryReq]],Last_Validations[],COLUMNS($B:B)+1,FALSE)</f>
        <v>São Tomé and Príncipe: 2018</v>
      </c>
      <c r="V1182" s="36" t="str">
        <f>VLOOKUP(First_Validations__2[[#This Row],[CountryReq]],Last_Validations[],COLUMNS($B:C)+1,FALSE)</f>
        <v>São Tomé and Príncipe</v>
      </c>
      <c r="W1182" s="36">
        <f>VLOOKUP(First_Validations__2[[#This Row],[CountryReq]],Last_Validations[],COLUMNS($B:D)+1,FALSE)</f>
        <v>1</v>
      </c>
      <c r="X1182" s="36">
        <f>VLOOKUP(First_Validations__2[[#This Row],[CountryReq]],Last_Validations[],COLUMNS($B:E)+1,FALSE)</f>
        <v>38</v>
      </c>
      <c r="Y1182" s="36" t="str">
        <f>VLOOKUP(First_Validations__2[[#This Row],[CountryReq]],Last_Validations[],COLUMNS($B:F)+1,FALSE)</f>
        <v>São Tomé and Príncipe: 2018</v>
      </c>
      <c r="Z1182" s="36" t="str">
        <f>VLOOKUP(First_Validations__2[[#This Row],[CountryReq]],Last_Validations[],COLUMNS($B:G)+1,FALSE)</f>
        <v>STP</v>
      </c>
      <c r="AA1182" s="36" t="str">
        <f>VLOOKUP(First_Validations__2[[#This Row],[CountryReq]],Last_Validations[],COLUMNS($B:H)+1,FALSE)</f>
        <v>São Tomé and Príncipe</v>
      </c>
      <c r="AB1182" s="36" t="str">
        <f>VLOOKUP(First_Validations__2[[#This Row],[CountryReq]],Last_Validations[],COLUMNS($B:I)+1,FALSE)</f>
        <v>https://eiti.org/BD/2018-36</v>
      </c>
      <c r="AC1182" s="36" t="str">
        <f>VLOOKUP(First_Validations__2[[#This Row],[CountryReq]],Last_Validations[],COLUMNS($B:J)+1,FALSE)</f>
        <v>https://eiti.org/document/sao-tome-principe-validation-2018</v>
      </c>
      <c r="AD1182" s="36">
        <f>VLOOKUP(First_Validations__2[[#This Row],[CountryReq]],Last_Validations[],COLUMNS($B:K)+1,FALSE)</f>
        <v>2018</v>
      </c>
      <c r="AE1182" s="36">
        <f>VLOOKUP(First_Validations__2[[#This Row],[CountryReq]],Last_Validations[],COLUMNS($B:L)+1,FALSE)</f>
        <v>2017</v>
      </c>
      <c r="AF1182" s="36" t="str">
        <f>VLOOKUP(First_Validations__2[[#This Row],[CountryReq]],Last_Validations[],COLUMNS($B:M)+1,FALSE)</f>
        <v>Meaningful progress</v>
      </c>
      <c r="AG1182" s="36" t="str">
        <f>VLOOKUP(First_Validations__2[[#This Row],[CountryReq]],Last_Validations[],COLUMNS($B:N)+1,FALSE)</f>
        <v>MSG governance (#1.4)</v>
      </c>
      <c r="AH1182" s="36">
        <f>VLOOKUP(First_Validations__2[[#This Row],[CountryReq]],Last_Validations[],COLUMNS($B:O)+1,FALSE)</f>
        <v>5</v>
      </c>
      <c r="AI1182" s="36" t="str">
        <f>VLOOKUP(First_Validations__2[[#This Row],[CountryReq]],Last_Validations[],COLUMNS($B:P)+1,FALSE)</f>
        <v>Satisfactory progress</v>
      </c>
      <c r="AJ1182" s="36" t="str">
        <f>VLOOKUP(First_Validations__2[[#This Row],[CountryReq]],Last_Validations[],COLUMNS($B:Q)+1,FALSE)</f>
        <v xml:space="preserve">The MSG approved a revised ToR in 2017, defining the MSG’s roles and responsibilities in accordance with Requirement 1.4.b. The MSG has initiated a renewal of its membership, ensuring that all constituencies are adequately represented and qualified. Internal nominations procedures for selecting MSG representatives have been codified. </v>
      </c>
      <c r="AK1182" s="36" t="str">
        <f>VLOOKUP(First_Validations__2[[#This Row],[CountryReq]],Last_Validations[],COLUMNS($B:R)+1,FALSE)</f>
        <v>https://eiti.org/document/sao-tome-principe-validation-2018</v>
      </c>
      <c r="AL1182" s="36" t="str">
        <f>VLOOKUP(First_Validations__2[[#This Row],[CountryReq]],Last_Validations[],COLUMNS($B:S)+1,FALSE)</f>
        <v>http://www.eiti.st/</v>
      </c>
      <c r="AM1182" s="36" t="str">
        <f>VLOOKUP(First_Validations__2[[#This Row],[CountryReq]],Last_Validations[],COLUMNS($B:T)+1,FALSE)</f>
        <v>https://eiti.org/api/v1.0/score_data/38</v>
      </c>
      <c r="AN1182" s="36" t="str">
        <f>IF(First_Validations__2[[#This Row],[FirstValidation.Country: Year]]=First_Validations__2[[#This Row],[Country: Year]],"First","Second / Last")</f>
        <v>Second / Last</v>
      </c>
      <c r="AO1182" s="36">
        <f>IF(AND(First_Validations__2[[#This Row],[FirstValidation.Validation score]]&lt;5,First_Validations__2[[#This Row],[FirstValidation.Validation score]]&gt;1),1,0)</f>
        <v>1</v>
      </c>
      <c r="AP1182" s="36">
        <f>First_Validations__2[[#This Row],[Validation score]]-First_Validations__2[[#This Row],[FirstValidation.Validation score]]</f>
        <v>1</v>
      </c>
      <c r="AQ1182" s="36">
        <f>IF(AND(First_Validations__2[[#This Row],[Corrective action]]=1,First_Validations__2[[#This Row],[Validation score]]&lt;5,First_Validations__2[[#This Row],[Validation score]]&gt;1),1,0)</f>
        <v>0</v>
      </c>
      <c r="AR1182" s="36">
        <f>IF(AND(First_Validations__2[[#This Row],[Corrective action]]=1,OR(First_Validations__2[[#This Row],[Validation score]]&gt;4,First_Validations__2[[#This Row],[Validation score]]&lt;2)),1,0)</f>
        <v>1</v>
      </c>
      <c r="AS11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2" s="36" t="str">
        <f>VLOOKUP(First_Validations__2[[#This Row],[Requirement ('#)]],Requirements[[Requirements]:[Categories2]],2,FALSE)</f>
        <v>MSG Oversight</v>
      </c>
    </row>
    <row r="1183" spans="2:46">
      <c r="B1183" s="34" t="s">
        <v>1678</v>
      </c>
      <c r="C1183" s="34">
        <v>1</v>
      </c>
      <c r="D1183" s="34">
        <v>5</v>
      </c>
      <c r="E1183" s="34" t="s">
        <v>1679</v>
      </c>
      <c r="F1183" s="34" t="s">
        <v>1631</v>
      </c>
      <c r="G1183" s="34" t="s">
        <v>1678</v>
      </c>
      <c r="H1183" s="34" t="s">
        <v>3505</v>
      </c>
      <c r="I1183" s="34" t="s">
        <v>116</v>
      </c>
      <c r="J1183" s="34">
        <v>2016</v>
      </c>
      <c r="K1183" s="34">
        <v>2017</v>
      </c>
      <c r="L1183" s="34" t="s">
        <v>1767</v>
      </c>
      <c r="M1183" s="34" t="s">
        <v>1788</v>
      </c>
      <c r="N1183" s="34">
        <v>5</v>
      </c>
      <c r="O1183" s="34" t="s">
        <v>1768</v>
      </c>
      <c r="P1183" s="34" t="s">
        <v>120</v>
      </c>
      <c r="Q1183" s="34" t="s">
        <v>1101</v>
      </c>
      <c r="R1183" s="34" t="s">
        <v>1632</v>
      </c>
      <c r="S1183" s="34" t="s">
        <v>1826</v>
      </c>
      <c r="T1183" s="34" t="s">
        <v>3149</v>
      </c>
      <c r="U1183" s="36" t="str">
        <f>VLOOKUP(First_Validations__2[[#This Row],[CountryReq]],Last_Validations[],COLUMNS($B:B)+1,FALSE)</f>
        <v>São Tomé and Príncipe: 2018</v>
      </c>
      <c r="V1183" s="36" t="str">
        <f>VLOOKUP(First_Validations__2[[#This Row],[CountryReq]],Last_Validations[],COLUMNS($B:C)+1,FALSE)</f>
        <v>São Tomé and Príncipe</v>
      </c>
      <c r="W1183" s="36">
        <f>VLOOKUP(First_Validations__2[[#This Row],[CountryReq]],Last_Validations[],COLUMNS($B:D)+1,FALSE)</f>
        <v>1</v>
      </c>
      <c r="X1183" s="36">
        <f>VLOOKUP(First_Validations__2[[#This Row],[CountryReq]],Last_Validations[],COLUMNS($B:E)+1,FALSE)</f>
        <v>38</v>
      </c>
      <c r="Y1183" s="36" t="str">
        <f>VLOOKUP(First_Validations__2[[#This Row],[CountryReq]],Last_Validations[],COLUMNS($B:F)+1,FALSE)</f>
        <v>São Tomé and Príncipe: 2018</v>
      </c>
      <c r="Z1183" s="36" t="str">
        <f>VLOOKUP(First_Validations__2[[#This Row],[CountryReq]],Last_Validations[],COLUMNS($B:G)+1,FALSE)</f>
        <v>STP</v>
      </c>
      <c r="AA1183" s="36" t="str">
        <f>VLOOKUP(First_Validations__2[[#This Row],[CountryReq]],Last_Validations[],COLUMNS($B:H)+1,FALSE)</f>
        <v>São Tomé and Príncipe</v>
      </c>
      <c r="AB1183" s="36" t="str">
        <f>VLOOKUP(First_Validations__2[[#This Row],[CountryReq]],Last_Validations[],COLUMNS($B:I)+1,FALSE)</f>
        <v>https://eiti.org/BD/2018-36</v>
      </c>
      <c r="AC1183" s="36" t="str">
        <f>VLOOKUP(First_Validations__2[[#This Row],[CountryReq]],Last_Validations[],COLUMNS($B:J)+1,FALSE)</f>
        <v>https://eiti.org/document/sao-tome-principe-validation-2018</v>
      </c>
      <c r="AD1183" s="36">
        <f>VLOOKUP(First_Validations__2[[#This Row],[CountryReq]],Last_Validations[],COLUMNS($B:K)+1,FALSE)</f>
        <v>2018</v>
      </c>
      <c r="AE1183" s="36">
        <f>VLOOKUP(First_Validations__2[[#This Row],[CountryReq]],Last_Validations[],COLUMNS($B:L)+1,FALSE)</f>
        <v>2017</v>
      </c>
      <c r="AF1183" s="36" t="str">
        <f>VLOOKUP(First_Validations__2[[#This Row],[CountryReq]],Last_Validations[],COLUMNS($B:M)+1,FALSE)</f>
        <v>Meaningful progress</v>
      </c>
      <c r="AG1183" s="36" t="str">
        <f>VLOOKUP(First_Validations__2[[#This Row],[CountryReq]],Last_Validations[],COLUMNS($B:N)+1,FALSE)</f>
        <v>Civil society engagement (#1.3)</v>
      </c>
      <c r="AH1183" s="36">
        <f>VLOOKUP(First_Validations__2[[#This Row],[CountryReq]],Last_Validations[],COLUMNS($B:O)+1,FALSE)</f>
        <v>5</v>
      </c>
      <c r="AI1183" s="36" t="str">
        <f>VLOOKUP(First_Validations__2[[#This Row],[CountryReq]],Last_Validations[],COLUMNS($B:P)+1,FALSE)</f>
        <v>Satisfactory progress</v>
      </c>
      <c r="AJ1183" s="36" t="str">
        <f>VLOOKUP(First_Validations__2[[#This Row],[CountryReq]],Last_Validations[],COLUMNS($B:Q)+1,FALSE)</f>
        <v>The active involvement of some civil society organisations in São Tomé and Princípe EITI demonstrates that civil society are fully, actively and effectively engaged in the design, implementation, monitoring and evaluation of the EITI process. There is however a continuing need for greater capacity and knowledge regarding the oil sector and transparency, as well as financial resources to support their operations.</v>
      </c>
      <c r="AK1183" s="36" t="str">
        <f>VLOOKUP(First_Validations__2[[#This Row],[CountryReq]],Last_Validations[],COLUMNS($B:R)+1,FALSE)</f>
        <v>https://eiti.org/document/sao-tome-principe-validation-2018</v>
      </c>
      <c r="AL1183" s="36" t="str">
        <f>VLOOKUP(First_Validations__2[[#This Row],[CountryReq]],Last_Validations[],COLUMNS($B:S)+1,FALSE)</f>
        <v>http://www.eiti.st/</v>
      </c>
      <c r="AM1183" s="36" t="str">
        <f>VLOOKUP(First_Validations__2[[#This Row],[CountryReq]],Last_Validations[],COLUMNS($B:T)+1,FALSE)</f>
        <v>https://eiti.org/api/v1.0/score_data/38</v>
      </c>
      <c r="AN1183" s="36" t="str">
        <f>IF(First_Validations__2[[#This Row],[FirstValidation.Country: Year]]=First_Validations__2[[#This Row],[Country: Year]],"First","Second / Last")</f>
        <v>Second / Last</v>
      </c>
      <c r="AO1183" s="36">
        <f>IF(AND(First_Validations__2[[#This Row],[FirstValidation.Validation score]]&lt;5,First_Validations__2[[#This Row],[FirstValidation.Validation score]]&gt;1),1,0)</f>
        <v>0</v>
      </c>
      <c r="AP1183" s="36">
        <f>First_Validations__2[[#This Row],[Validation score]]-First_Validations__2[[#This Row],[FirstValidation.Validation score]]</f>
        <v>0</v>
      </c>
      <c r="AQ1183" s="36">
        <f>IF(AND(First_Validations__2[[#This Row],[Corrective action]]=1,First_Validations__2[[#This Row],[Validation score]]&lt;5,First_Validations__2[[#This Row],[Validation score]]&gt;1),1,0)</f>
        <v>0</v>
      </c>
      <c r="AR1183" s="36">
        <f>IF(AND(First_Validations__2[[#This Row],[Corrective action]]=1,OR(First_Validations__2[[#This Row],[Validation score]]&gt;4,First_Validations__2[[#This Row],[Validation score]]&lt;2)),1,0)</f>
        <v>0</v>
      </c>
      <c r="AS11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3" s="36" t="str">
        <f>VLOOKUP(First_Validations__2[[#This Row],[Requirement ('#)]],Requirements[[Requirements]:[Categories2]],2,FALSE)</f>
        <v>MSG Oversight</v>
      </c>
    </row>
    <row r="1184" spans="2:46">
      <c r="B1184" s="34" t="s">
        <v>1678</v>
      </c>
      <c r="C1184" s="34">
        <v>1</v>
      </c>
      <c r="D1184" s="34">
        <v>5</v>
      </c>
      <c r="E1184" s="34" t="s">
        <v>1679</v>
      </c>
      <c r="F1184" s="34" t="s">
        <v>1631</v>
      </c>
      <c r="G1184" s="34" t="s">
        <v>1678</v>
      </c>
      <c r="H1184" s="34" t="s">
        <v>3505</v>
      </c>
      <c r="I1184" s="34" t="s">
        <v>116</v>
      </c>
      <c r="J1184" s="34">
        <v>2016</v>
      </c>
      <c r="K1184" s="34">
        <v>2017</v>
      </c>
      <c r="L1184" s="34" t="s">
        <v>1767</v>
      </c>
      <c r="M1184" s="34" t="s">
        <v>1791</v>
      </c>
      <c r="N1184" s="34">
        <v>5</v>
      </c>
      <c r="O1184" s="34" t="s">
        <v>1768</v>
      </c>
      <c r="P1184" s="34" t="s">
        <v>123</v>
      </c>
      <c r="Q1184" s="34" t="s">
        <v>1101</v>
      </c>
      <c r="R1184" s="34" t="s">
        <v>1632</v>
      </c>
      <c r="S1184" s="34" t="s">
        <v>1826</v>
      </c>
      <c r="T1184" s="34" t="s">
        <v>3146</v>
      </c>
      <c r="U1184" s="36" t="str">
        <f>VLOOKUP(First_Validations__2[[#This Row],[CountryReq]],Last_Validations[],COLUMNS($B:B)+1,FALSE)</f>
        <v>São Tomé and Príncipe: 2018</v>
      </c>
      <c r="V1184" s="36" t="str">
        <f>VLOOKUP(First_Validations__2[[#This Row],[CountryReq]],Last_Validations[],COLUMNS($B:C)+1,FALSE)</f>
        <v>São Tomé and Príncipe</v>
      </c>
      <c r="W1184" s="36">
        <f>VLOOKUP(First_Validations__2[[#This Row],[CountryReq]],Last_Validations[],COLUMNS($B:D)+1,FALSE)</f>
        <v>1</v>
      </c>
      <c r="X1184" s="36">
        <f>VLOOKUP(First_Validations__2[[#This Row],[CountryReq]],Last_Validations[],COLUMNS($B:E)+1,FALSE)</f>
        <v>38</v>
      </c>
      <c r="Y1184" s="36" t="str">
        <f>VLOOKUP(First_Validations__2[[#This Row],[CountryReq]],Last_Validations[],COLUMNS($B:F)+1,FALSE)</f>
        <v>São Tomé and Príncipe: 2018</v>
      </c>
      <c r="Z1184" s="36" t="str">
        <f>VLOOKUP(First_Validations__2[[#This Row],[CountryReq]],Last_Validations[],COLUMNS($B:G)+1,FALSE)</f>
        <v>STP</v>
      </c>
      <c r="AA1184" s="36" t="str">
        <f>VLOOKUP(First_Validations__2[[#This Row],[CountryReq]],Last_Validations[],COLUMNS($B:H)+1,FALSE)</f>
        <v>São Tomé and Príncipe</v>
      </c>
      <c r="AB1184" s="36" t="str">
        <f>VLOOKUP(First_Validations__2[[#This Row],[CountryReq]],Last_Validations[],COLUMNS($B:I)+1,FALSE)</f>
        <v>https://eiti.org/BD/2018-36</v>
      </c>
      <c r="AC1184" s="36" t="str">
        <f>VLOOKUP(First_Validations__2[[#This Row],[CountryReq]],Last_Validations[],COLUMNS($B:J)+1,FALSE)</f>
        <v>https://eiti.org/document/sao-tome-principe-validation-2018</v>
      </c>
      <c r="AD1184" s="36">
        <f>VLOOKUP(First_Validations__2[[#This Row],[CountryReq]],Last_Validations[],COLUMNS($B:K)+1,FALSE)</f>
        <v>2018</v>
      </c>
      <c r="AE1184" s="36">
        <f>VLOOKUP(First_Validations__2[[#This Row],[CountryReq]],Last_Validations[],COLUMNS($B:L)+1,FALSE)</f>
        <v>2017</v>
      </c>
      <c r="AF1184" s="36" t="str">
        <f>VLOOKUP(First_Validations__2[[#This Row],[CountryReq]],Last_Validations[],COLUMNS($B:M)+1,FALSE)</f>
        <v>Meaningful progress</v>
      </c>
      <c r="AG1184" s="36" t="str">
        <f>VLOOKUP(First_Validations__2[[#This Row],[CountryReq]],Last_Validations[],COLUMNS($B:N)+1,FALSE)</f>
        <v>Legal framework (#2.1)</v>
      </c>
      <c r="AH1184" s="36">
        <f>VLOOKUP(First_Validations__2[[#This Row],[CountryReq]],Last_Validations[],COLUMNS($B:O)+1,FALSE)</f>
        <v>5</v>
      </c>
      <c r="AI1184" s="36" t="str">
        <f>VLOOKUP(First_Validations__2[[#This Row],[CountryReq]],Last_Validations[],COLUMNS($B:P)+1,FALSE)</f>
        <v>Satisfactory progress</v>
      </c>
      <c r="AJ1184" s="36" t="str">
        <f>VLOOKUP(First_Validations__2[[#This Row],[CountryReq]],Last_Validations[],COLUMNS($B:Q)+1,FALSE)</f>
        <v>The 2014 EITI Report contains an overview of the legal framework and fiscal regime governing the extractive sector.</v>
      </c>
      <c r="AK1184" s="36" t="str">
        <f>VLOOKUP(First_Validations__2[[#This Row],[CountryReq]],Last_Validations[],COLUMNS($B:R)+1,FALSE)</f>
        <v>https://eiti.org/document/sao-tome-principe-validation-2018</v>
      </c>
      <c r="AL1184" s="36" t="str">
        <f>VLOOKUP(First_Validations__2[[#This Row],[CountryReq]],Last_Validations[],COLUMNS($B:S)+1,FALSE)</f>
        <v>http://www.eiti.st/</v>
      </c>
      <c r="AM1184" s="36" t="str">
        <f>VLOOKUP(First_Validations__2[[#This Row],[CountryReq]],Last_Validations[],COLUMNS($B:T)+1,FALSE)</f>
        <v>https://eiti.org/api/v1.0/score_data/38</v>
      </c>
      <c r="AN1184" s="36" t="str">
        <f>IF(First_Validations__2[[#This Row],[FirstValidation.Country: Year]]=First_Validations__2[[#This Row],[Country: Year]],"First","Second / Last")</f>
        <v>Second / Last</v>
      </c>
      <c r="AO1184" s="36">
        <f>IF(AND(First_Validations__2[[#This Row],[FirstValidation.Validation score]]&lt;5,First_Validations__2[[#This Row],[FirstValidation.Validation score]]&gt;1),1,0)</f>
        <v>0</v>
      </c>
      <c r="AP1184" s="36">
        <f>First_Validations__2[[#This Row],[Validation score]]-First_Validations__2[[#This Row],[FirstValidation.Validation score]]</f>
        <v>0</v>
      </c>
      <c r="AQ1184" s="36">
        <f>IF(AND(First_Validations__2[[#This Row],[Corrective action]]=1,First_Validations__2[[#This Row],[Validation score]]&lt;5,First_Validations__2[[#This Row],[Validation score]]&gt;1),1,0)</f>
        <v>0</v>
      </c>
      <c r="AR1184" s="36">
        <f>IF(AND(First_Validations__2[[#This Row],[Corrective action]]=1,OR(First_Validations__2[[#This Row],[Validation score]]&gt;4,First_Validations__2[[#This Row],[Validation score]]&lt;2)),1,0)</f>
        <v>0</v>
      </c>
      <c r="AS11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4" s="36" t="str">
        <f>VLOOKUP(First_Validations__2[[#This Row],[Requirement ('#)]],Requirements[[Requirements]:[Categories2]],2,FALSE)</f>
        <v>Licenses and contracts</v>
      </c>
    </row>
    <row r="1185" spans="2:46">
      <c r="B1185" s="34" t="s">
        <v>1678</v>
      </c>
      <c r="C1185" s="34">
        <v>1</v>
      </c>
      <c r="D1185" s="34">
        <v>5</v>
      </c>
      <c r="E1185" s="34" t="s">
        <v>1679</v>
      </c>
      <c r="F1185" s="34" t="s">
        <v>1631</v>
      </c>
      <c r="G1185" s="34" t="s">
        <v>1678</v>
      </c>
      <c r="H1185" s="34" t="s">
        <v>3505</v>
      </c>
      <c r="I1185" s="34" t="s">
        <v>116</v>
      </c>
      <c r="J1185" s="34">
        <v>2016</v>
      </c>
      <c r="K1185" s="34">
        <v>2017</v>
      </c>
      <c r="L1185" s="34" t="s">
        <v>1767</v>
      </c>
      <c r="M1185" s="34" t="s">
        <v>1790</v>
      </c>
      <c r="N1185" s="34">
        <v>4</v>
      </c>
      <c r="O1185" s="34" t="s">
        <v>1767</v>
      </c>
      <c r="P1185" s="34" t="s">
        <v>122</v>
      </c>
      <c r="Q1185" s="34" t="s">
        <v>1101</v>
      </c>
      <c r="R1185" s="34" t="s">
        <v>1632</v>
      </c>
      <c r="S1185" s="34" t="s">
        <v>1826</v>
      </c>
      <c r="T1185" s="34" t="s">
        <v>3151</v>
      </c>
      <c r="U1185" s="36" t="str">
        <f>VLOOKUP(First_Validations__2[[#This Row],[CountryReq]],Last_Validations[],COLUMNS($B:B)+1,FALSE)</f>
        <v>São Tomé and Príncipe: 2018</v>
      </c>
      <c r="V1185" s="36" t="str">
        <f>VLOOKUP(First_Validations__2[[#This Row],[CountryReq]],Last_Validations[],COLUMNS($B:C)+1,FALSE)</f>
        <v>São Tomé and Príncipe</v>
      </c>
      <c r="W1185" s="36">
        <f>VLOOKUP(First_Validations__2[[#This Row],[CountryReq]],Last_Validations[],COLUMNS($B:D)+1,FALSE)</f>
        <v>1</v>
      </c>
      <c r="X1185" s="36">
        <f>VLOOKUP(First_Validations__2[[#This Row],[CountryReq]],Last_Validations[],COLUMNS($B:E)+1,FALSE)</f>
        <v>38</v>
      </c>
      <c r="Y1185" s="36" t="str">
        <f>VLOOKUP(First_Validations__2[[#This Row],[CountryReq]],Last_Validations[],COLUMNS($B:F)+1,FALSE)</f>
        <v>São Tomé and Príncipe: 2018</v>
      </c>
      <c r="Z1185" s="36" t="str">
        <f>VLOOKUP(First_Validations__2[[#This Row],[CountryReq]],Last_Validations[],COLUMNS($B:G)+1,FALSE)</f>
        <v>STP</v>
      </c>
      <c r="AA1185" s="36" t="str">
        <f>VLOOKUP(First_Validations__2[[#This Row],[CountryReq]],Last_Validations[],COLUMNS($B:H)+1,FALSE)</f>
        <v>São Tomé and Príncipe</v>
      </c>
      <c r="AB1185" s="36" t="str">
        <f>VLOOKUP(First_Validations__2[[#This Row],[CountryReq]],Last_Validations[],COLUMNS($B:I)+1,FALSE)</f>
        <v>https://eiti.org/BD/2018-36</v>
      </c>
      <c r="AC1185" s="36" t="str">
        <f>VLOOKUP(First_Validations__2[[#This Row],[CountryReq]],Last_Validations[],COLUMNS($B:J)+1,FALSE)</f>
        <v>https://eiti.org/document/sao-tome-principe-validation-2018</v>
      </c>
      <c r="AD1185" s="36">
        <f>VLOOKUP(First_Validations__2[[#This Row],[CountryReq]],Last_Validations[],COLUMNS($B:K)+1,FALSE)</f>
        <v>2018</v>
      </c>
      <c r="AE1185" s="36">
        <f>VLOOKUP(First_Validations__2[[#This Row],[CountryReq]],Last_Validations[],COLUMNS($B:L)+1,FALSE)</f>
        <v>2017</v>
      </c>
      <c r="AF1185" s="36" t="str">
        <f>VLOOKUP(First_Validations__2[[#This Row],[CountryReq]],Last_Validations[],COLUMNS($B:M)+1,FALSE)</f>
        <v>Meaningful progress</v>
      </c>
      <c r="AG1185" s="36" t="str">
        <f>VLOOKUP(First_Validations__2[[#This Row],[CountryReq]],Last_Validations[],COLUMNS($B:N)+1,FALSE)</f>
        <v>Workplan (#1.5)</v>
      </c>
      <c r="AH1185" s="36">
        <f>VLOOKUP(First_Validations__2[[#This Row],[CountryReq]],Last_Validations[],COLUMNS($B:O)+1,FALSE)</f>
        <v>5</v>
      </c>
      <c r="AI1185" s="36" t="str">
        <f>VLOOKUP(First_Validations__2[[#This Row],[CountryReq]],Last_Validations[],COLUMNS($B:P)+1,FALSE)</f>
        <v>Satisfactory progress</v>
      </c>
      <c r="AJ1185" s="36" t="str">
        <f>VLOOKUP(First_Validations__2[[#This Row],[CountryReq]],Last_Validations[],COLUMNS($B:Q)+1,FALSE)</f>
        <v xml:space="preserve">In accordance with requirement 1.5, the MSG approved an updated fully-costed work plan in October 2017. The objectives are in harmony with national priorities and outline plans for addressing capacity constraints that could form obstacles to EITI implementation. The work plan addresses the scope of EITI reporting. </v>
      </c>
      <c r="AK1185" s="36" t="str">
        <f>VLOOKUP(First_Validations__2[[#This Row],[CountryReq]],Last_Validations[],COLUMNS($B:R)+1,FALSE)</f>
        <v>https://eiti.org/document/sao-tome-principe-validation-2018</v>
      </c>
      <c r="AL1185" s="36" t="str">
        <f>VLOOKUP(First_Validations__2[[#This Row],[CountryReq]],Last_Validations[],COLUMNS($B:S)+1,FALSE)</f>
        <v>http://www.eiti.st/</v>
      </c>
      <c r="AM1185" s="36" t="str">
        <f>VLOOKUP(First_Validations__2[[#This Row],[CountryReq]],Last_Validations[],COLUMNS($B:T)+1,FALSE)</f>
        <v>https://eiti.org/api/v1.0/score_data/38</v>
      </c>
      <c r="AN1185" s="36" t="str">
        <f>IF(First_Validations__2[[#This Row],[FirstValidation.Country: Year]]=First_Validations__2[[#This Row],[Country: Year]],"First","Second / Last")</f>
        <v>Second / Last</v>
      </c>
      <c r="AO1185" s="36">
        <f>IF(AND(First_Validations__2[[#This Row],[FirstValidation.Validation score]]&lt;5,First_Validations__2[[#This Row],[FirstValidation.Validation score]]&gt;1),1,0)</f>
        <v>1</v>
      </c>
      <c r="AP1185" s="36">
        <f>First_Validations__2[[#This Row],[Validation score]]-First_Validations__2[[#This Row],[FirstValidation.Validation score]]</f>
        <v>1</v>
      </c>
      <c r="AQ1185" s="36">
        <f>IF(AND(First_Validations__2[[#This Row],[Corrective action]]=1,First_Validations__2[[#This Row],[Validation score]]&lt;5,First_Validations__2[[#This Row],[Validation score]]&gt;1),1,0)</f>
        <v>0</v>
      </c>
      <c r="AR1185" s="36">
        <f>IF(AND(First_Validations__2[[#This Row],[Corrective action]]=1,OR(First_Validations__2[[#This Row],[Validation score]]&gt;4,First_Validations__2[[#This Row],[Validation score]]&lt;2)),1,0)</f>
        <v>1</v>
      </c>
      <c r="AS11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5" s="36" t="str">
        <f>VLOOKUP(First_Validations__2[[#This Row],[Requirement ('#)]],Requirements[[Requirements]:[Categories2]],2,FALSE)</f>
        <v>MSG Oversight</v>
      </c>
    </row>
    <row r="1186" spans="2:46">
      <c r="B1186" s="34" t="s">
        <v>1678</v>
      </c>
      <c r="C1186" s="34">
        <v>1</v>
      </c>
      <c r="D1186" s="34">
        <v>5</v>
      </c>
      <c r="E1186" s="34" t="s">
        <v>1679</v>
      </c>
      <c r="F1186" s="34" t="s">
        <v>1631</v>
      </c>
      <c r="G1186" s="34" t="s">
        <v>1678</v>
      </c>
      <c r="H1186" s="34" t="s">
        <v>3505</v>
      </c>
      <c r="I1186" s="34" t="s">
        <v>116</v>
      </c>
      <c r="J1186" s="34">
        <v>2016</v>
      </c>
      <c r="K1186" s="34">
        <v>2017</v>
      </c>
      <c r="L1186" s="34" t="s">
        <v>1767</v>
      </c>
      <c r="M1186" s="34" t="s">
        <v>1803</v>
      </c>
      <c r="N1186" s="34">
        <v>0</v>
      </c>
      <c r="O1186" s="34" t="s">
        <v>4</v>
      </c>
      <c r="P1186" s="34" t="s">
        <v>133</v>
      </c>
      <c r="Q1186" s="34" t="s">
        <v>1101</v>
      </c>
      <c r="R1186" s="34" t="s">
        <v>1632</v>
      </c>
      <c r="S1186" s="34" t="s">
        <v>1826</v>
      </c>
      <c r="T1186" s="34" t="s">
        <v>3156</v>
      </c>
      <c r="U1186" s="36" t="str">
        <f>VLOOKUP(First_Validations__2[[#This Row],[CountryReq]],Last_Validations[],COLUMNS($B:B)+1,FALSE)</f>
        <v>São Tomé and Príncipe: 2018</v>
      </c>
      <c r="V1186" s="36" t="str">
        <f>VLOOKUP(First_Validations__2[[#This Row],[CountryReq]],Last_Validations[],COLUMNS($B:C)+1,FALSE)</f>
        <v>São Tomé and Príncipe</v>
      </c>
      <c r="W1186" s="36">
        <f>VLOOKUP(First_Validations__2[[#This Row],[CountryReq]],Last_Validations[],COLUMNS($B:D)+1,FALSE)</f>
        <v>1</v>
      </c>
      <c r="X1186" s="36">
        <f>VLOOKUP(First_Validations__2[[#This Row],[CountryReq]],Last_Validations[],COLUMNS($B:E)+1,FALSE)</f>
        <v>38</v>
      </c>
      <c r="Y1186" s="36" t="str">
        <f>VLOOKUP(First_Validations__2[[#This Row],[CountryReq]],Last_Validations[],COLUMNS($B:F)+1,FALSE)</f>
        <v>São Tomé and Príncipe: 2018</v>
      </c>
      <c r="Z1186" s="36" t="str">
        <f>VLOOKUP(First_Validations__2[[#This Row],[CountryReq]],Last_Validations[],COLUMNS($B:G)+1,FALSE)</f>
        <v>STP</v>
      </c>
      <c r="AA1186" s="36" t="str">
        <f>VLOOKUP(First_Validations__2[[#This Row],[CountryReq]],Last_Validations[],COLUMNS($B:H)+1,FALSE)</f>
        <v>São Tomé and Príncipe</v>
      </c>
      <c r="AB1186" s="36" t="str">
        <f>VLOOKUP(First_Validations__2[[#This Row],[CountryReq]],Last_Validations[],COLUMNS($B:I)+1,FALSE)</f>
        <v>https://eiti.org/BD/2018-36</v>
      </c>
      <c r="AC1186" s="36" t="str">
        <f>VLOOKUP(First_Validations__2[[#This Row],[CountryReq]],Last_Validations[],COLUMNS($B:J)+1,FALSE)</f>
        <v>https://eiti.org/document/sao-tome-principe-validation-2018</v>
      </c>
      <c r="AD1186" s="36">
        <f>VLOOKUP(First_Validations__2[[#This Row],[CountryReq]],Last_Validations[],COLUMNS($B:K)+1,FALSE)</f>
        <v>2018</v>
      </c>
      <c r="AE1186" s="36">
        <f>VLOOKUP(First_Validations__2[[#This Row],[CountryReq]],Last_Validations[],COLUMNS($B:L)+1,FALSE)</f>
        <v>2017</v>
      </c>
      <c r="AF1186" s="36" t="str">
        <f>VLOOKUP(First_Validations__2[[#This Row],[CountryReq]],Last_Validations[],COLUMNS($B:M)+1,FALSE)</f>
        <v>Meaningful progress</v>
      </c>
      <c r="AG1186" s="36" t="str">
        <f>VLOOKUP(First_Validations__2[[#This Row],[CountryReq]],Last_Validations[],COLUMNS($B:N)+1,FALSE)</f>
        <v>In-kind revenues (#4.2)</v>
      </c>
      <c r="AH1186" s="36">
        <f>VLOOKUP(First_Validations__2[[#This Row],[CountryReq]],Last_Validations[],COLUMNS($B:O)+1,FALSE)</f>
        <v>0</v>
      </c>
      <c r="AI1186" s="36" t="str">
        <f>VLOOKUP(First_Validations__2[[#This Row],[CountryReq]],Last_Validations[],COLUMNS($B:P)+1,FALSE)</f>
        <v>Not applicable</v>
      </c>
      <c r="AJ1186" s="36" t="str">
        <f>VLOOKUP(First_Validations__2[[#This Row],[CountryReq]],Last_Validations[],COLUMNS($B:Q)+1,FALSE)</f>
        <v>There is no production and thus no in-kind revenue collected by the government. The requirement on in-kind revenues is therefore not applicable to São Tomé and Princípe.</v>
      </c>
      <c r="AK1186" s="36" t="str">
        <f>VLOOKUP(First_Validations__2[[#This Row],[CountryReq]],Last_Validations[],COLUMNS($B:R)+1,FALSE)</f>
        <v>https://eiti.org/document/sao-tome-principe-validation-2018</v>
      </c>
      <c r="AL1186" s="36" t="str">
        <f>VLOOKUP(First_Validations__2[[#This Row],[CountryReq]],Last_Validations[],COLUMNS($B:S)+1,FALSE)</f>
        <v>http://www.eiti.st/</v>
      </c>
      <c r="AM1186" s="36" t="str">
        <f>VLOOKUP(First_Validations__2[[#This Row],[CountryReq]],Last_Validations[],COLUMNS($B:T)+1,FALSE)</f>
        <v>https://eiti.org/api/v1.0/score_data/38</v>
      </c>
      <c r="AN1186" s="36" t="str">
        <f>IF(First_Validations__2[[#This Row],[FirstValidation.Country: Year]]=First_Validations__2[[#This Row],[Country: Year]],"First","Second / Last")</f>
        <v>Second / Last</v>
      </c>
      <c r="AO1186" s="36">
        <f>IF(AND(First_Validations__2[[#This Row],[FirstValidation.Validation score]]&lt;5,First_Validations__2[[#This Row],[FirstValidation.Validation score]]&gt;1),1,0)</f>
        <v>0</v>
      </c>
      <c r="AP1186" s="36">
        <f>First_Validations__2[[#This Row],[Validation score]]-First_Validations__2[[#This Row],[FirstValidation.Validation score]]</f>
        <v>0</v>
      </c>
      <c r="AQ1186" s="36">
        <f>IF(AND(First_Validations__2[[#This Row],[Corrective action]]=1,First_Validations__2[[#This Row],[Validation score]]&lt;5,First_Validations__2[[#This Row],[Validation score]]&gt;1),1,0)</f>
        <v>0</v>
      </c>
      <c r="AR1186" s="36">
        <f>IF(AND(First_Validations__2[[#This Row],[Corrective action]]=1,OR(First_Validations__2[[#This Row],[Validation score]]&gt;4,First_Validations__2[[#This Row],[Validation score]]&lt;2)),1,0)</f>
        <v>0</v>
      </c>
      <c r="AS11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6" s="36" t="str">
        <f>VLOOKUP(First_Validations__2[[#This Row],[Requirement ('#)]],Requirements[[Requirements]:[Categories2]],2,FALSE)</f>
        <v>Revenue collection</v>
      </c>
    </row>
    <row r="1187" spans="2:46">
      <c r="B1187" s="34" t="s">
        <v>1678</v>
      </c>
      <c r="C1187" s="34">
        <v>1</v>
      </c>
      <c r="D1187" s="34">
        <v>5</v>
      </c>
      <c r="E1187" s="34" t="s">
        <v>1679</v>
      </c>
      <c r="F1187" s="34" t="s">
        <v>1631</v>
      </c>
      <c r="G1187" s="34" t="s">
        <v>1678</v>
      </c>
      <c r="H1187" s="34" t="s">
        <v>3505</v>
      </c>
      <c r="I1187" s="34" t="s">
        <v>116</v>
      </c>
      <c r="J1187" s="34">
        <v>2016</v>
      </c>
      <c r="K1187" s="34">
        <v>2017</v>
      </c>
      <c r="L1187" s="34" t="s">
        <v>1767</v>
      </c>
      <c r="M1187" s="34" t="s">
        <v>1802</v>
      </c>
      <c r="N1187" s="34">
        <v>5</v>
      </c>
      <c r="O1187" s="34" t="s">
        <v>1768</v>
      </c>
      <c r="P1187" s="34" t="s">
        <v>132</v>
      </c>
      <c r="Q1187" s="34" t="s">
        <v>1101</v>
      </c>
      <c r="R1187" s="34" t="s">
        <v>1632</v>
      </c>
      <c r="S1187" s="34" t="s">
        <v>1826</v>
      </c>
      <c r="T1187" s="34" t="s">
        <v>3153</v>
      </c>
      <c r="U1187" s="36" t="str">
        <f>VLOOKUP(First_Validations__2[[#This Row],[CountryReq]],Last_Validations[],COLUMNS($B:B)+1,FALSE)</f>
        <v>São Tomé and Príncipe: 2018</v>
      </c>
      <c r="V1187" s="36" t="str">
        <f>VLOOKUP(First_Validations__2[[#This Row],[CountryReq]],Last_Validations[],COLUMNS($B:C)+1,FALSE)</f>
        <v>São Tomé and Príncipe</v>
      </c>
      <c r="W1187" s="36">
        <f>VLOOKUP(First_Validations__2[[#This Row],[CountryReq]],Last_Validations[],COLUMNS($B:D)+1,FALSE)</f>
        <v>1</v>
      </c>
      <c r="X1187" s="36">
        <f>VLOOKUP(First_Validations__2[[#This Row],[CountryReq]],Last_Validations[],COLUMNS($B:E)+1,FALSE)</f>
        <v>38</v>
      </c>
      <c r="Y1187" s="36" t="str">
        <f>VLOOKUP(First_Validations__2[[#This Row],[CountryReq]],Last_Validations[],COLUMNS($B:F)+1,FALSE)</f>
        <v>São Tomé and Príncipe: 2018</v>
      </c>
      <c r="Z1187" s="36" t="str">
        <f>VLOOKUP(First_Validations__2[[#This Row],[CountryReq]],Last_Validations[],COLUMNS($B:G)+1,FALSE)</f>
        <v>STP</v>
      </c>
      <c r="AA1187" s="36" t="str">
        <f>VLOOKUP(First_Validations__2[[#This Row],[CountryReq]],Last_Validations[],COLUMNS($B:H)+1,FALSE)</f>
        <v>São Tomé and Príncipe</v>
      </c>
      <c r="AB1187" s="36" t="str">
        <f>VLOOKUP(First_Validations__2[[#This Row],[CountryReq]],Last_Validations[],COLUMNS($B:I)+1,FALSE)</f>
        <v>https://eiti.org/BD/2018-36</v>
      </c>
      <c r="AC1187" s="36" t="str">
        <f>VLOOKUP(First_Validations__2[[#This Row],[CountryReq]],Last_Validations[],COLUMNS($B:J)+1,FALSE)</f>
        <v>https://eiti.org/document/sao-tome-principe-validation-2018</v>
      </c>
      <c r="AD1187" s="36">
        <f>VLOOKUP(First_Validations__2[[#This Row],[CountryReq]],Last_Validations[],COLUMNS($B:K)+1,FALSE)</f>
        <v>2018</v>
      </c>
      <c r="AE1187" s="36">
        <f>VLOOKUP(First_Validations__2[[#This Row],[CountryReq]],Last_Validations[],COLUMNS($B:L)+1,FALSE)</f>
        <v>2017</v>
      </c>
      <c r="AF1187" s="36" t="str">
        <f>VLOOKUP(First_Validations__2[[#This Row],[CountryReq]],Last_Validations[],COLUMNS($B:M)+1,FALSE)</f>
        <v>Meaningful progress</v>
      </c>
      <c r="AG1187" s="36" t="str">
        <f>VLOOKUP(First_Validations__2[[#This Row],[CountryReq]],Last_Validations[],COLUMNS($B:N)+1,FALSE)</f>
        <v>Comprehensiveness (#4.1)</v>
      </c>
      <c r="AH1187" s="36">
        <f>VLOOKUP(First_Validations__2[[#This Row],[CountryReq]],Last_Validations[],COLUMNS($B:O)+1,FALSE)</f>
        <v>5</v>
      </c>
      <c r="AI1187" s="36" t="str">
        <f>VLOOKUP(First_Validations__2[[#This Row],[CountryReq]],Last_Validations[],COLUMNS($B:P)+1,FALSE)</f>
        <v>Satisfactory progress</v>
      </c>
      <c r="AJ1187" s="36" t="str">
        <f>VLOOKUP(First_Validations__2[[#This Row],[CountryReq]],Last_Validations[],COLUMNS($B:Q)+1,FALSE)</f>
        <v xml:space="preserve">The multi-stakeholder group has agreed a clear definition of materiality and materiality thresholds for company and government reporting, and the rationale is documented. Revenue flows are mapped out and all payments by companies (and receipts by government) from the Exclusive Economic Zone are included in the report and there were no financial flows from the Joint Development Zone in 2014. </v>
      </c>
      <c r="AK1187" s="36" t="str">
        <f>VLOOKUP(First_Validations__2[[#This Row],[CountryReq]],Last_Validations[],COLUMNS($B:R)+1,FALSE)</f>
        <v>https://eiti.org/document/sao-tome-principe-validation-2018</v>
      </c>
      <c r="AL1187" s="36" t="str">
        <f>VLOOKUP(First_Validations__2[[#This Row],[CountryReq]],Last_Validations[],COLUMNS($B:S)+1,FALSE)</f>
        <v>http://www.eiti.st/</v>
      </c>
      <c r="AM1187" s="36" t="str">
        <f>VLOOKUP(First_Validations__2[[#This Row],[CountryReq]],Last_Validations[],COLUMNS($B:T)+1,FALSE)</f>
        <v>https://eiti.org/api/v1.0/score_data/38</v>
      </c>
      <c r="AN1187" s="36" t="str">
        <f>IF(First_Validations__2[[#This Row],[FirstValidation.Country: Year]]=First_Validations__2[[#This Row],[Country: Year]],"First","Second / Last")</f>
        <v>Second / Last</v>
      </c>
      <c r="AO1187" s="36">
        <f>IF(AND(First_Validations__2[[#This Row],[FirstValidation.Validation score]]&lt;5,First_Validations__2[[#This Row],[FirstValidation.Validation score]]&gt;1),1,0)</f>
        <v>0</v>
      </c>
      <c r="AP1187" s="36">
        <f>First_Validations__2[[#This Row],[Validation score]]-First_Validations__2[[#This Row],[FirstValidation.Validation score]]</f>
        <v>0</v>
      </c>
      <c r="AQ1187" s="36">
        <f>IF(AND(First_Validations__2[[#This Row],[Corrective action]]=1,First_Validations__2[[#This Row],[Validation score]]&lt;5,First_Validations__2[[#This Row],[Validation score]]&gt;1),1,0)</f>
        <v>0</v>
      </c>
      <c r="AR1187" s="36">
        <f>IF(AND(First_Validations__2[[#This Row],[Corrective action]]=1,OR(First_Validations__2[[#This Row],[Validation score]]&gt;4,First_Validations__2[[#This Row],[Validation score]]&lt;2)),1,0)</f>
        <v>0</v>
      </c>
      <c r="AS11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7" s="36" t="str">
        <f>VLOOKUP(First_Validations__2[[#This Row],[Requirement ('#)]],Requirements[[Requirements]:[Categories2]],2,FALSE)</f>
        <v>Revenue collection</v>
      </c>
    </row>
    <row r="1188" spans="2:46">
      <c r="B1188" s="34" t="s">
        <v>1678</v>
      </c>
      <c r="C1188" s="34">
        <v>1</v>
      </c>
      <c r="D1188" s="34">
        <v>5</v>
      </c>
      <c r="E1188" s="34" t="s">
        <v>1679</v>
      </c>
      <c r="F1188" s="34" t="s">
        <v>1631</v>
      </c>
      <c r="G1188" s="34" t="s">
        <v>1678</v>
      </c>
      <c r="H1188" s="34" t="s">
        <v>3505</v>
      </c>
      <c r="I1188" s="34" t="s">
        <v>116</v>
      </c>
      <c r="J1188" s="34">
        <v>2016</v>
      </c>
      <c r="K1188" s="34">
        <v>2017</v>
      </c>
      <c r="L1188" s="34" t="s">
        <v>1767</v>
      </c>
      <c r="M1188" s="34" t="s">
        <v>1805</v>
      </c>
      <c r="N1188" s="34">
        <v>0</v>
      </c>
      <c r="O1188" s="34" t="s">
        <v>4</v>
      </c>
      <c r="P1188" s="34" t="s">
        <v>135</v>
      </c>
      <c r="Q1188" s="34" t="s">
        <v>1101</v>
      </c>
      <c r="R1188" s="34" t="s">
        <v>1632</v>
      </c>
      <c r="S1188" s="34" t="s">
        <v>1826</v>
      </c>
      <c r="T1188" s="34" t="s">
        <v>3144</v>
      </c>
      <c r="U1188" s="36" t="str">
        <f>VLOOKUP(First_Validations__2[[#This Row],[CountryReq]],Last_Validations[],COLUMNS($B:B)+1,FALSE)</f>
        <v>São Tomé and Príncipe: 2018</v>
      </c>
      <c r="V1188" s="36" t="str">
        <f>VLOOKUP(First_Validations__2[[#This Row],[CountryReq]],Last_Validations[],COLUMNS($B:C)+1,FALSE)</f>
        <v>São Tomé and Príncipe</v>
      </c>
      <c r="W1188" s="36">
        <f>VLOOKUP(First_Validations__2[[#This Row],[CountryReq]],Last_Validations[],COLUMNS($B:D)+1,FALSE)</f>
        <v>1</v>
      </c>
      <c r="X1188" s="36">
        <f>VLOOKUP(First_Validations__2[[#This Row],[CountryReq]],Last_Validations[],COLUMNS($B:E)+1,FALSE)</f>
        <v>38</v>
      </c>
      <c r="Y1188" s="36" t="str">
        <f>VLOOKUP(First_Validations__2[[#This Row],[CountryReq]],Last_Validations[],COLUMNS($B:F)+1,FALSE)</f>
        <v>São Tomé and Príncipe: 2018</v>
      </c>
      <c r="Z1188" s="36" t="str">
        <f>VLOOKUP(First_Validations__2[[#This Row],[CountryReq]],Last_Validations[],COLUMNS($B:G)+1,FALSE)</f>
        <v>STP</v>
      </c>
      <c r="AA1188" s="36" t="str">
        <f>VLOOKUP(First_Validations__2[[#This Row],[CountryReq]],Last_Validations[],COLUMNS($B:H)+1,FALSE)</f>
        <v>São Tomé and Príncipe</v>
      </c>
      <c r="AB1188" s="36" t="str">
        <f>VLOOKUP(First_Validations__2[[#This Row],[CountryReq]],Last_Validations[],COLUMNS($B:I)+1,FALSE)</f>
        <v>https://eiti.org/BD/2018-36</v>
      </c>
      <c r="AC1188" s="36" t="str">
        <f>VLOOKUP(First_Validations__2[[#This Row],[CountryReq]],Last_Validations[],COLUMNS($B:J)+1,FALSE)</f>
        <v>https://eiti.org/document/sao-tome-principe-validation-2018</v>
      </c>
      <c r="AD1188" s="36">
        <f>VLOOKUP(First_Validations__2[[#This Row],[CountryReq]],Last_Validations[],COLUMNS($B:K)+1,FALSE)</f>
        <v>2018</v>
      </c>
      <c r="AE1188" s="36">
        <f>VLOOKUP(First_Validations__2[[#This Row],[CountryReq]],Last_Validations[],COLUMNS($B:L)+1,FALSE)</f>
        <v>2017</v>
      </c>
      <c r="AF1188" s="36" t="str">
        <f>VLOOKUP(First_Validations__2[[#This Row],[CountryReq]],Last_Validations[],COLUMNS($B:M)+1,FALSE)</f>
        <v>Meaningful progress</v>
      </c>
      <c r="AG1188" s="36" t="str">
        <f>VLOOKUP(First_Validations__2[[#This Row],[CountryReq]],Last_Validations[],COLUMNS($B:N)+1,FALSE)</f>
        <v>Transportation revenues (#4.4)</v>
      </c>
      <c r="AH1188" s="36">
        <f>VLOOKUP(First_Validations__2[[#This Row],[CountryReq]],Last_Validations[],COLUMNS($B:O)+1,FALSE)</f>
        <v>0</v>
      </c>
      <c r="AI1188" s="36" t="str">
        <f>VLOOKUP(First_Validations__2[[#This Row],[CountryReq]],Last_Validations[],COLUMNS($B:P)+1,FALSE)</f>
        <v>Not applicable</v>
      </c>
      <c r="AJ1188" s="36" t="str">
        <f>VLOOKUP(First_Validations__2[[#This Row],[CountryReq]],Last_Validations[],COLUMNS($B:Q)+1,FALSE)</f>
        <v>There is no indication that revenues from the transportation of commodities would constitute one of the largest revenue streams. The requirement on transportation revenue is not applicable to São Tomé and Princípe.</v>
      </c>
      <c r="AK1188" s="36" t="str">
        <f>VLOOKUP(First_Validations__2[[#This Row],[CountryReq]],Last_Validations[],COLUMNS($B:R)+1,FALSE)</f>
        <v>https://eiti.org/document/sao-tome-principe-validation-2018</v>
      </c>
      <c r="AL1188" s="36" t="str">
        <f>VLOOKUP(First_Validations__2[[#This Row],[CountryReq]],Last_Validations[],COLUMNS($B:S)+1,FALSE)</f>
        <v>http://www.eiti.st/</v>
      </c>
      <c r="AM1188" s="36" t="str">
        <f>VLOOKUP(First_Validations__2[[#This Row],[CountryReq]],Last_Validations[],COLUMNS($B:T)+1,FALSE)</f>
        <v>https://eiti.org/api/v1.0/score_data/38</v>
      </c>
      <c r="AN1188" s="36" t="str">
        <f>IF(First_Validations__2[[#This Row],[FirstValidation.Country: Year]]=First_Validations__2[[#This Row],[Country: Year]],"First","Second / Last")</f>
        <v>Second / Last</v>
      </c>
      <c r="AO1188" s="36">
        <f>IF(AND(First_Validations__2[[#This Row],[FirstValidation.Validation score]]&lt;5,First_Validations__2[[#This Row],[FirstValidation.Validation score]]&gt;1),1,0)</f>
        <v>0</v>
      </c>
      <c r="AP1188" s="36">
        <f>First_Validations__2[[#This Row],[Validation score]]-First_Validations__2[[#This Row],[FirstValidation.Validation score]]</f>
        <v>0</v>
      </c>
      <c r="AQ1188" s="36">
        <f>IF(AND(First_Validations__2[[#This Row],[Corrective action]]=1,First_Validations__2[[#This Row],[Validation score]]&lt;5,First_Validations__2[[#This Row],[Validation score]]&gt;1),1,0)</f>
        <v>0</v>
      </c>
      <c r="AR1188" s="36">
        <f>IF(AND(First_Validations__2[[#This Row],[Corrective action]]=1,OR(First_Validations__2[[#This Row],[Validation score]]&gt;4,First_Validations__2[[#This Row],[Validation score]]&lt;2)),1,0)</f>
        <v>0</v>
      </c>
      <c r="AS11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8" s="36" t="str">
        <f>VLOOKUP(First_Validations__2[[#This Row],[Requirement ('#)]],Requirements[[Requirements]:[Categories2]],2,FALSE)</f>
        <v>Revenue collection</v>
      </c>
    </row>
    <row r="1189" spans="2:46">
      <c r="B1189" s="34" t="s">
        <v>1678</v>
      </c>
      <c r="C1189" s="34">
        <v>1</v>
      </c>
      <c r="D1189" s="34">
        <v>5</v>
      </c>
      <c r="E1189" s="34" t="s">
        <v>1679</v>
      </c>
      <c r="F1189" s="34" t="s">
        <v>1631</v>
      </c>
      <c r="G1189" s="34" t="s">
        <v>1678</v>
      </c>
      <c r="H1189" s="34" t="s">
        <v>3505</v>
      </c>
      <c r="I1189" s="34" t="s">
        <v>116</v>
      </c>
      <c r="J1189" s="34">
        <v>2016</v>
      </c>
      <c r="K1189" s="34">
        <v>2017</v>
      </c>
      <c r="L1189" s="34" t="s">
        <v>1767</v>
      </c>
      <c r="M1189" s="34" t="s">
        <v>1804</v>
      </c>
      <c r="N1189" s="34">
        <v>0</v>
      </c>
      <c r="O1189" s="34" t="s">
        <v>4</v>
      </c>
      <c r="P1189" s="34" t="s">
        <v>134</v>
      </c>
      <c r="Q1189" s="34" t="s">
        <v>1101</v>
      </c>
      <c r="R1189" s="34" t="s">
        <v>1632</v>
      </c>
      <c r="S1189" s="34" t="s">
        <v>1826</v>
      </c>
      <c r="T1189" s="34" t="s">
        <v>3138</v>
      </c>
      <c r="U1189" s="36" t="str">
        <f>VLOOKUP(First_Validations__2[[#This Row],[CountryReq]],Last_Validations[],COLUMNS($B:B)+1,FALSE)</f>
        <v>São Tomé and Príncipe: 2018</v>
      </c>
      <c r="V1189" s="36" t="str">
        <f>VLOOKUP(First_Validations__2[[#This Row],[CountryReq]],Last_Validations[],COLUMNS($B:C)+1,FALSE)</f>
        <v>São Tomé and Príncipe</v>
      </c>
      <c r="W1189" s="36">
        <f>VLOOKUP(First_Validations__2[[#This Row],[CountryReq]],Last_Validations[],COLUMNS($B:D)+1,FALSE)</f>
        <v>1</v>
      </c>
      <c r="X1189" s="36">
        <f>VLOOKUP(First_Validations__2[[#This Row],[CountryReq]],Last_Validations[],COLUMNS($B:E)+1,FALSE)</f>
        <v>38</v>
      </c>
      <c r="Y1189" s="36" t="str">
        <f>VLOOKUP(First_Validations__2[[#This Row],[CountryReq]],Last_Validations[],COLUMNS($B:F)+1,FALSE)</f>
        <v>São Tomé and Príncipe: 2018</v>
      </c>
      <c r="Z1189" s="36" t="str">
        <f>VLOOKUP(First_Validations__2[[#This Row],[CountryReq]],Last_Validations[],COLUMNS($B:G)+1,FALSE)</f>
        <v>STP</v>
      </c>
      <c r="AA1189" s="36" t="str">
        <f>VLOOKUP(First_Validations__2[[#This Row],[CountryReq]],Last_Validations[],COLUMNS($B:H)+1,FALSE)</f>
        <v>São Tomé and Príncipe</v>
      </c>
      <c r="AB1189" s="36" t="str">
        <f>VLOOKUP(First_Validations__2[[#This Row],[CountryReq]],Last_Validations[],COLUMNS($B:I)+1,FALSE)</f>
        <v>https://eiti.org/BD/2018-36</v>
      </c>
      <c r="AC1189" s="36" t="str">
        <f>VLOOKUP(First_Validations__2[[#This Row],[CountryReq]],Last_Validations[],COLUMNS($B:J)+1,FALSE)</f>
        <v>https://eiti.org/document/sao-tome-principe-validation-2018</v>
      </c>
      <c r="AD1189" s="36">
        <f>VLOOKUP(First_Validations__2[[#This Row],[CountryReq]],Last_Validations[],COLUMNS($B:K)+1,FALSE)</f>
        <v>2018</v>
      </c>
      <c r="AE1189" s="36">
        <f>VLOOKUP(First_Validations__2[[#This Row],[CountryReq]],Last_Validations[],COLUMNS($B:L)+1,FALSE)</f>
        <v>2017</v>
      </c>
      <c r="AF1189" s="36" t="str">
        <f>VLOOKUP(First_Validations__2[[#This Row],[CountryReq]],Last_Validations[],COLUMNS($B:M)+1,FALSE)</f>
        <v>Meaningful progress</v>
      </c>
      <c r="AG1189" s="36" t="str">
        <f>VLOOKUP(First_Validations__2[[#This Row],[CountryReq]],Last_Validations[],COLUMNS($B:N)+1,FALSE)</f>
        <v>Barter agreements (#4.3)</v>
      </c>
      <c r="AH1189" s="36">
        <f>VLOOKUP(First_Validations__2[[#This Row],[CountryReq]],Last_Validations[],COLUMNS($B:O)+1,FALSE)</f>
        <v>0</v>
      </c>
      <c r="AI1189" s="36" t="str">
        <f>VLOOKUP(First_Validations__2[[#This Row],[CountryReq]],Last_Validations[],COLUMNS($B:P)+1,FALSE)</f>
        <v>Not applicable</v>
      </c>
      <c r="AJ1189" s="36" t="str">
        <f>VLOOKUP(First_Validations__2[[#This Row],[CountryReq]],Last_Validations[],COLUMNS($B:Q)+1,FALSE)</f>
        <v>There is no evidence suggesting that infrastructure provisions and barter arrangements exist. The requirement on infrastructure provisions and barter arrangements is therefore not applicable to São Tomé and Princípe.</v>
      </c>
      <c r="AK1189" s="36" t="str">
        <f>VLOOKUP(First_Validations__2[[#This Row],[CountryReq]],Last_Validations[],COLUMNS($B:R)+1,FALSE)</f>
        <v>https://eiti.org/document/sao-tome-principe-validation-2018</v>
      </c>
      <c r="AL1189" s="36" t="str">
        <f>VLOOKUP(First_Validations__2[[#This Row],[CountryReq]],Last_Validations[],COLUMNS($B:S)+1,FALSE)</f>
        <v>http://www.eiti.st/</v>
      </c>
      <c r="AM1189" s="36" t="str">
        <f>VLOOKUP(First_Validations__2[[#This Row],[CountryReq]],Last_Validations[],COLUMNS($B:T)+1,FALSE)</f>
        <v>https://eiti.org/api/v1.0/score_data/38</v>
      </c>
      <c r="AN1189" s="36" t="str">
        <f>IF(First_Validations__2[[#This Row],[FirstValidation.Country: Year]]=First_Validations__2[[#This Row],[Country: Year]],"First","Second / Last")</f>
        <v>Second / Last</v>
      </c>
      <c r="AO1189" s="36">
        <f>IF(AND(First_Validations__2[[#This Row],[FirstValidation.Validation score]]&lt;5,First_Validations__2[[#This Row],[FirstValidation.Validation score]]&gt;1),1,0)</f>
        <v>0</v>
      </c>
      <c r="AP1189" s="36">
        <f>First_Validations__2[[#This Row],[Validation score]]-First_Validations__2[[#This Row],[FirstValidation.Validation score]]</f>
        <v>0</v>
      </c>
      <c r="AQ1189" s="36">
        <f>IF(AND(First_Validations__2[[#This Row],[Corrective action]]=1,First_Validations__2[[#This Row],[Validation score]]&lt;5,First_Validations__2[[#This Row],[Validation score]]&gt;1),1,0)</f>
        <v>0</v>
      </c>
      <c r="AR1189" s="36">
        <f>IF(AND(First_Validations__2[[#This Row],[Corrective action]]=1,OR(First_Validations__2[[#This Row],[Validation score]]&gt;4,First_Validations__2[[#This Row],[Validation score]]&lt;2)),1,0)</f>
        <v>0</v>
      </c>
      <c r="AS11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89" s="36" t="str">
        <f>VLOOKUP(First_Validations__2[[#This Row],[Requirement ('#)]],Requirements[[Requirements]:[Categories2]],2,FALSE)</f>
        <v>Revenue collection</v>
      </c>
    </row>
    <row r="1190" spans="2:46">
      <c r="B1190" s="34" t="s">
        <v>1678</v>
      </c>
      <c r="C1190" s="34">
        <v>1</v>
      </c>
      <c r="D1190" s="34">
        <v>5</v>
      </c>
      <c r="E1190" s="34" t="s">
        <v>1679</v>
      </c>
      <c r="F1190" s="34" t="s">
        <v>1631</v>
      </c>
      <c r="G1190" s="34" t="s">
        <v>1678</v>
      </c>
      <c r="H1190" s="34" t="s">
        <v>3505</v>
      </c>
      <c r="I1190" s="34" t="s">
        <v>116</v>
      </c>
      <c r="J1190" s="34">
        <v>2016</v>
      </c>
      <c r="K1190" s="34">
        <v>2017</v>
      </c>
      <c r="L1190" s="34" t="s">
        <v>1767</v>
      </c>
      <c r="M1190" s="34" t="s">
        <v>1799</v>
      </c>
      <c r="N1190" s="34">
        <v>4</v>
      </c>
      <c r="O1190" s="34" t="s">
        <v>1767</v>
      </c>
      <c r="P1190" s="34" t="s">
        <v>129</v>
      </c>
      <c r="Q1190" s="34" t="s">
        <v>1101</v>
      </c>
      <c r="R1190" s="34" t="s">
        <v>1632</v>
      </c>
      <c r="S1190" s="34" t="s">
        <v>1826</v>
      </c>
      <c r="T1190" s="34" t="s">
        <v>3160</v>
      </c>
      <c r="U1190" s="36" t="str">
        <f>VLOOKUP(First_Validations__2[[#This Row],[CountryReq]],Last_Validations[],COLUMNS($B:B)+1,FALSE)</f>
        <v>São Tomé and Príncipe: 2018</v>
      </c>
      <c r="V1190" s="36" t="str">
        <f>VLOOKUP(First_Validations__2[[#This Row],[CountryReq]],Last_Validations[],COLUMNS($B:C)+1,FALSE)</f>
        <v>São Tomé and Príncipe</v>
      </c>
      <c r="W1190" s="36">
        <f>VLOOKUP(First_Validations__2[[#This Row],[CountryReq]],Last_Validations[],COLUMNS($B:D)+1,FALSE)</f>
        <v>1</v>
      </c>
      <c r="X1190" s="36">
        <f>VLOOKUP(First_Validations__2[[#This Row],[CountryReq]],Last_Validations[],COLUMNS($B:E)+1,FALSE)</f>
        <v>38</v>
      </c>
      <c r="Y1190" s="36" t="str">
        <f>VLOOKUP(First_Validations__2[[#This Row],[CountryReq]],Last_Validations[],COLUMNS($B:F)+1,FALSE)</f>
        <v>São Tomé and Príncipe: 2018</v>
      </c>
      <c r="Z1190" s="36" t="str">
        <f>VLOOKUP(First_Validations__2[[#This Row],[CountryReq]],Last_Validations[],COLUMNS($B:G)+1,FALSE)</f>
        <v>STP</v>
      </c>
      <c r="AA1190" s="36" t="str">
        <f>VLOOKUP(First_Validations__2[[#This Row],[CountryReq]],Last_Validations[],COLUMNS($B:H)+1,FALSE)</f>
        <v>São Tomé and Príncipe</v>
      </c>
      <c r="AB1190" s="36" t="str">
        <f>VLOOKUP(First_Validations__2[[#This Row],[CountryReq]],Last_Validations[],COLUMNS($B:I)+1,FALSE)</f>
        <v>https://eiti.org/BD/2018-36</v>
      </c>
      <c r="AC1190" s="36" t="str">
        <f>VLOOKUP(First_Validations__2[[#This Row],[CountryReq]],Last_Validations[],COLUMNS($B:J)+1,FALSE)</f>
        <v>https://eiti.org/document/sao-tome-principe-validation-2018</v>
      </c>
      <c r="AD1190" s="36">
        <f>VLOOKUP(First_Validations__2[[#This Row],[CountryReq]],Last_Validations[],COLUMNS($B:K)+1,FALSE)</f>
        <v>2018</v>
      </c>
      <c r="AE1190" s="36">
        <f>VLOOKUP(First_Validations__2[[#This Row],[CountryReq]],Last_Validations[],COLUMNS($B:L)+1,FALSE)</f>
        <v>2017</v>
      </c>
      <c r="AF1190" s="36" t="str">
        <f>VLOOKUP(First_Validations__2[[#This Row],[CountryReq]],Last_Validations[],COLUMNS($B:M)+1,FALSE)</f>
        <v>Meaningful progress</v>
      </c>
      <c r="AG1190" s="36" t="str">
        <f>VLOOKUP(First_Validations__2[[#This Row],[CountryReq]],Last_Validations[],COLUMNS($B:N)+1,FALSE)</f>
        <v>Exploration data (#3.1)</v>
      </c>
      <c r="AH1190" s="36">
        <f>VLOOKUP(First_Validations__2[[#This Row],[CountryReq]],Last_Validations[],COLUMNS($B:O)+1,FALSE)</f>
        <v>5</v>
      </c>
      <c r="AI1190" s="36" t="str">
        <f>VLOOKUP(First_Validations__2[[#This Row],[CountryReq]],Last_Validations[],COLUMNS($B:P)+1,FALSE)</f>
        <v>Satisfactory progress</v>
      </c>
      <c r="AJ1190" s="36" t="str">
        <f>VLOOKUP(First_Validations__2[[#This Row],[CountryReq]],Last_Validations[],COLUMNS($B:Q)+1,FALSE)</f>
        <v xml:space="preserve">The 2015 EITI Report provides an overview of the extractive industries in STP, including significant exploration activities in the EEZ. Gaps in coverage of activities in the JDZ are not assessed in terms of compliance with Requirement 3.1, given the Board’s prior approval of adapted implementation for the 2015 and 2016 EITI Reports. </v>
      </c>
      <c r="AK1190" s="36" t="str">
        <f>VLOOKUP(First_Validations__2[[#This Row],[CountryReq]],Last_Validations[],COLUMNS($B:R)+1,FALSE)</f>
        <v>https://eiti.org/document/sao-tome-principe-validation-2018</v>
      </c>
      <c r="AL1190" s="36" t="str">
        <f>VLOOKUP(First_Validations__2[[#This Row],[CountryReq]],Last_Validations[],COLUMNS($B:S)+1,FALSE)</f>
        <v>http://www.eiti.st/</v>
      </c>
      <c r="AM1190" s="36" t="str">
        <f>VLOOKUP(First_Validations__2[[#This Row],[CountryReq]],Last_Validations[],COLUMNS($B:T)+1,FALSE)</f>
        <v>https://eiti.org/api/v1.0/score_data/38</v>
      </c>
      <c r="AN1190" s="36" t="str">
        <f>IF(First_Validations__2[[#This Row],[FirstValidation.Country: Year]]=First_Validations__2[[#This Row],[Country: Year]],"First","Second / Last")</f>
        <v>Second / Last</v>
      </c>
      <c r="AO1190" s="36">
        <f>IF(AND(First_Validations__2[[#This Row],[FirstValidation.Validation score]]&lt;5,First_Validations__2[[#This Row],[FirstValidation.Validation score]]&gt;1),1,0)</f>
        <v>1</v>
      </c>
      <c r="AP1190" s="36">
        <f>First_Validations__2[[#This Row],[Validation score]]-First_Validations__2[[#This Row],[FirstValidation.Validation score]]</f>
        <v>1</v>
      </c>
      <c r="AQ1190" s="36">
        <f>IF(AND(First_Validations__2[[#This Row],[Corrective action]]=1,First_Validations__2[[#This Row],[Validation score]]&lt;5,First_Validations__2[[#This Row],[Validation score]]&gt;1),1,0)</f>
        <v>0</v>
      </c>
      <c r="AR1190" s="36">
        <f>IF(AND(First_Validations__2[[#This Row],[Corrective action]]=1,OR(First_Validations__2[[#This Row],[Validation score]]&gt;4,First_Validations__2[[#This Row],[Validation score]]&lt;2)),1,0)</f>
        <v>1</v>
      </c>
      <c r="AS11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0" s="36" t="str">
        <f>VLOOKUP(First_Validations__2[[#This Row],[Requirement ('#)]],Requirements[[Requirements]:[Categories2]],2,FALSE)</f>
        <v>Monitoring production</v>
      </c>
    </row>
    <row r="1191" spans="2:46">
      <c r="B1191" s="34" t="s">
        <v>1678</v>
      </c>
      <c r="C1191" s="34">
        <v>1</v>
      </c>
      <c r="D1191" s="34">
        <v>5</v>
      </c>
      <c r="E1191" s="34" t="s">
        <v>1679</v>
      </c>
      <c r="F1191" s="34" t="s">
        <v>1631</v>
      </c>
      <c r="G1191" s="34" t="s">
        <v>1678</v>
      </c>
      <c r="H1191" s="34" t="s">
        <v>3505</v>
      </c>
      <c r="I1191" s="34" t="s">
        <v>116</v>
      </c>
      <c r="J1191" s="34">
        <v>2016</v>
      </c>
      <c r="K1191" s="34">
        <v>2017</v>
      </c>
      <c r="L1191" s="34" t="s">
        <v>1767</v>
      </c>
      <c r="M1191" s="34" t="s">
        <v>1797</v>
      </c>
      <c r="N1191" s="34">
        <v>5</v>
      </c>
      <c r="O1191" s="34" t="s">
        <v>1768</v>
      </c>
      <c r="P1191" s="34" t="s">
        <v>128</v>
      </c>
      <c r="Q1191" s="34" t="s">
        <v>1101</v>
      </c>
      <c r="R1191" s="34" t="s">
        <v>1632</v>
      </c>
      <c r="S1191" s="34" t="s">
        <v>1826</v>
      </c>
      <c r="T1191" s="34" t="s">
        <v>3157</v>
      </c>
      <c r="U1191" s="36" t="str">
        <f>VLOOKUP(First_Validations__2[[#This Row],[CountryReq]],Last_Validations[],COLUMNS($B:B)+1,FALSE)</f>
        <v>São Tomé and Príncipe: 2018</v>
      </c>
      <c r="V1191" s="36" t="str">
        <f>VLOOKUP(First_Validations__2[[#This Row],[CountryReq]],Last_Validations[],COLUMNS($B:C)+1,FALSE)</f>
        <v>São Tomé and Príncipe</v>
      </c>
      <c r="W1191" s="36">
        <f>VLOOKUP(First_Validations__2[[#This Row],[CountryReq]],Last_Validations[],COLUMNS($B:D)+1,FALSE)</f>
        <v>1</v>
      </c>
      <c r="X1191" s="36">
        <f>VLOOKUP(First_Validations__2[[#This Row],[CountryReq]],Last_Validations[],COLUMNS($B:E)+1,FALSE)</f>
        <v>38</v>
      </c>
      <c r="Y1191" s="36" t="str">
        <f>VLOOKUP(First_Validations__2[[#This Row],[CountryReq]],Last_Validations[],COLUMNS($B:F)+1,FALSE)</f>
        <v>São Tomé and Príncipe: 2018</v>
      </c>
      <c r="Z1191" s="36" t="str">
        <f>VLOOKUP(First_Validations__2[[#This Row],[CountryReq]],Last_Validations[],COLUMNS($B:G)+1,FALSE)</f>
        <v>STP</v>
      </c>
      <c r="AA1191" s="36" t="str">
        <f>VLOOKUP(First_Validations__2[[#This Row],[CountryReq]],Last_Validations[],COLUMNS($B:H)+1,FALSE)</f>
        <v>São Tomé and Príncipe</v>
      </c>
      <c r="AB1191" s="36" t="str">
        <f>VLOOKUP(First_Validations__2[[#This Row],[CountryReq]],Last_Validations[],COLUMNS($B:I)+1,FALSE)</f>
        <v>https://eiti.org/BD/2018-36</v>
      </c>
      <c r="AC1191" s="36" t="str">
        <f>VLOOKUP(First_Validations__2[[#This Row],[CountryReq]],Last_Validations[],COLUMNS($B:J)+1,FALSE)</f>
        <v>https://eiti.org/document/sao-tome-principe-validation-2018</v>
      </c>
      <c r="AD1191" s="36">
        <f>VLOOKUP(First_Validations__2[[#This Row],[CountryReq]],Last_Validations[],COLUMNS($B:K)+1,FALSE)</f>
        <v>2018</v>
      </c>
      <c r="AE1191" s="36">
        <f>VLOOKUP(First_Validations__2[[#This Row],[CountryReq]],Last_Validations[],COLUMNS($B:L)+1,FALSE)</f>
        <v>2017</v>
      </c>
      <c r="AF1191" s="36" t="str">
        <f>VLOOKUP(First_Validations__2[[#This Row],[CountryReq]],Last_Validations[],COLUMNS($B:M)+1,FALSE)</f>
        <v>Meaningful progress</v>
      </c>
      <c r="AG1191" s="36" t="str">
        <f>VLOOKUP(First_Validations__2[[#This Row],[CountryReq]],Last_Validations[],COLUMNS($B:N)+1,FALSE)</f>
        <v>State participation (#2.6)</v>
      </c>
      <c r="AH1191" s="36">
        <f>VLOOKUP(First_Validations__2[[#This Row],[CountryReq]],Last_Validations[],COLUMNS($B:O)+1,FALSE)</f>
        <v>5</v>
      </c>
      <c r="AI1191" s="36" t="str">
        <f>VLOOKUP(First_Validations__2[[#This Row],[CountryReq]],Last_Validations[],COLUMNS($B:P)+1,FALSE)</f>
        <v>Satisfactory progress</v>
      </c>
      <c r="AJ1191" s="36" t="str">
        <f>VLOOKUP(First_Validations__2[[#This Row],[CountryReq]],Last_Validations[],COLUMNS($B:Q)+1,FALSE)</f>
        <v>The 2014 EITI Report describes the participation of the government in production sharing agreements in the Exclusive Economic Zone and details this block-by block. The report explains that holdings are monitored by the National Petroleum Agency and sets out the terms of state participation. Until production, the company covers all costs. Accordingly, to date, state participation has not led to any revenues or costs.</v>
      </c>
      <c r="AK1191" s="36" t="str">
        <f>VLOOKUP(First_Validations__2[[#This Row],[CountryReq]],Last_Validations[],COLUMNS($B:R)+1,FALSE)</f>
        <v>https://eiti.org/document/sao-tome-principe-validation-2018</v>
      </c>
      <c r="AL1191" s="36" t="str">
        <f>VLOOKUP(First_Validations__2[[#This Row],[CountryReq]],Last_Validations[],COLUMNS($B:S)+1,FALSE)</f>
        <v>http://www.eiti.st/</v>
      </c>
      <c r="AM1191" s="36" t="str">
        <f>VLOOKUP(First_Validations__2[[#This Row],[CountryReq]],Last_Validations[],COLUMNS($B:T)+1,FALSE)</f>
        <v>https://eiti.org/api/v1.0/score_data/38</v>
      </c>
      <c r="AN1191" s="36" t="str">
        <f>IF(First_Validations__2[[#This Row],[FirstValidation.Country: Year]]=First_Validations__2[[#This Row],[Country: Year]],"First","Second / Last")</f>
        <v>Second / Last</v>
      </c>
      <c r="AO1191" s="36">
        <f>IF(AND(First_Validations__2[[#This Row],[FirstValidation.Validation score]]&lt;5,First_Validations__2[[#This Row],[FirstValidation.Validation score]]&gt;1),1,0)</f>
        <v>0</v>
      </c>
      <c r="AP1191" s="36">
        <f>First_Validations__2[[#This Row],[Validation score]]-First_Validations__2[[#This Row],[FirstValidation.Validation score]]</f>
        <v>0</v>
      </c>
      <c r="AQ1191" s="36">
        <f>IF(AND(First_Validations__2[[#This Row],[Corrective action]]=1,First_Validations__2[[#This Row],[Validation score]]&lt;5,First_Validations__2[[#This Row],[Validation score]]&gt;1),1,0)</f>
        <v>0</v>
      </c>
      <c r="AR1191" s="36">
        <f>IF(AND(First_Validations__2[[#This Row],[Corrective action]]=1,OR(First_Validations__2[[#This Row],[Validation score]]&gt;4,First_Validations__2[[#This Row],[Validation score]]&lt;2)),1,0)</f>
        <v>0</v>
      </c>
      <c r="AS11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1" s="36" t="str">
        <f>VLOOKUP(First_Validations__2[[#This Row],[Requirement ('#)]],Requirements[[Requirements]:[Categories2]],2,FALSE)</f>
        <v>Licenses and contracts</v>
      </c>
    </row>
    <row r="1192" spans="2:46">
      <c r="B1192" s="34" t="s">
        <v>1678</v>
      </c>
      <c r="C1192" s="34">
        <v>1</v>
      </c>
      <c r="D1192" s="34">
        <v>5</v>
      </c>
      <c r="E1192" s="34" t="s">
        <v>1679</v>
      </c>
      <c r="F1192" s="34" t="s">
        <v>1631</v>
      </c>
      <c r="G1192" s="34" t="s">
        <v>1678</v>
      </c>
      <c r="H1192" s="34" t="s">
        <v>3505</v>
      </c>
      <c r="I1192" s="34" t="s">
        <v>116</v>
      </c>
      <c r="J1192" s="34">
        <v>2016</v>
      </c>
      <c r="K1192" s="34">
        <v>2017</v>
      </c>
      <c r="L1192" s="34" t="s">
        <v>1767</v>
      </c>
      <c r="M1192" s="34" t="s">
        <v>1801</v>
      </c>
      <c r="N1192" s="34">
        <v>0</v>
      </c>
      <c r="O1192" s="34" t="s">
        <v>4</v>
      </c>
      <c r="P1192" s="34" t="s">
        <v>131</v>
      </c>
      <c r="Q1192" s="34" t="s">
        <v>1101</v>
      </c>
      <c r="R1192" s="34" t="s">
        <v>1632</v>
      </c>
      <c r="S1192" s="34" t="s">
        <v>1826</v>
      </c>
      <c r="T1192" s="34" t="s">
        <v>3154</v>
      </c>
      <c r="U1192" s="36" t="str">
        <f>VLOOKUP(First_Validations__2[[#This Row],[CountryReq]],Last_Validations[],COLUMNS($B:B)+1,FALSE)</f>
        <v>São Tomé and Príncipe: 2018</v>
      </c>
      <c r="V1192" s="36" t="str">
        <f>VLOOKUP(First_Validations__2[[#This Row],[CountryReq]],Last_Validations[],COLUMNS($B:C)+1,FALSE)</f>
        <v>São Tomé and Príncipe</v>
      </c>
      <c r="W1192" s="36">
        <f>VLOOKUP(First_Validations__2[[#This Row],[CountryReq]],Last_Validations[],COLUMNS($B:D)+1,FALSE)</f>
        <v>1</v>
      </c>
      <c r="X1192" s="36">
        <f>VLOOKUP(First_Validations__2[[#This Row],[CountryReq]],Last_Validations[],COLUMNS($B:E)+1,FALSE)</f>
        <v>38</v>
      </c>
      <c r="Y1192" s="36" t="str">
        <f>VLOOKUP(First_Validations__2[[#This Row],[CountryReq]],Last_Validations[],COLUMNS($B:F)+1,FALSE)</f>
        <v>São Tomé and Príncipe: 2018</v>
      </c>
      <c r="Z1192" s="36" t="str">
        <f>VLOOKUP(First_Validations__2[[#This Row],[CountryReq]],Last_Validations[],COLUMNS($B:G)+1,FALSE)</f>
        <v>STP</v>
      </c>
      <c r="AA1192" s="36" t="str">
        <f>VLOOKUP(First_Validations__2[[#This Row],[CountryReq]],Last_Validations[],COLUMNS($B:H)+1,FALSE)</f>
        <v>São Tomé and Príncipe</v>
      </c>
      <c r="AB1192" s="36" t="str">
        <f>VLOOKUP(First_Validations__2[[#This Row],[CountryReq]],Last_Validations[],COLUMNS($B:I)+1,FALSE)</f>
        <v>https://eiti.org/BD/2018-36</v>
      </c>
      <c r="AC1192" s="36" t="str">
        <f>VLOOKUP(First_Validations__2[[#This Row],[CountryReq]],Last_Validations[],COLUMNS($B:J)+1,FALSE)</f>
        <v>https://eiti.org/document/sao-tome-principe-validation-2018</v>
      </c>
      <c r="AD1192" s="36">
        <f>VLOOKUP(First_Validations__2[[#This Row],[CountryReq]],Last_Validations[],COLUMNS($B:K)+1,FALSE)</f>
        <v>2018</v>
      </c>
      <c r="AE1192" s="36">
        <f>VLOOKUP(First_Validations__2[[#This Row],[CountryReq]],Last_Validations[],COLUMNS($B:L)+1,FALSE)</f>
        <v>2017</v>
      </c>
      <c r="AF1192" s="36" t="str">
        <f>VLOOKUP(First_Validations__2[[#This Row],[CountryReq]],Last_Validations[],COLUMNS($B:M)+1,FALSE)</f>
        <v>Meaningful progress</v>
      </c>
      <c r="AG1192" s="36" t="str">
        <f>VLOOKUP(First_Validations__2[[#This Row],[CountryReq]],Last_Validations[],COLUMNS($B:N)+1,FALSE)</f>
        <v>Export data (#3.3)</v>
      </c>
      <c r="AH1192" s="36">
        <f>VLOOKUP(First_Validations__2[[#This Row],[CountryReq]],Last_Validations[],COLUMNS($B:O)+1,FALSE)</f>
        <v>0</v>
      </c>
      <c r="AI1192" s="36" t="str">
        <f>VLOOKUP(First_Validations__2[[#This Row],[CountryReq]],Last_Validations[],COLUMNS($B:P)+1,FALSE)</f>
        <v>Not applicable</v>
      </c>
      <c r="AJ1192" s="36" t="str">
        <f>VLOOKUP(First_Validations__2[[#This Row],[CountryReq]],Last_Validations[],COLUMNS($B:Q)+1,FALSE)</f>
        <v>There being no production, there are no exports from the Exclusive Economic Zone or the Joint Development Zone. The requirement on export data is therefore not applicable to São Tomé and Princípe.</v>
      </c>
      <c r="AK1192" s="36" t="str">
        <f>VLOOKUP(First_Validations__2[[#This Row],[CountryReq]],Last_Validations[],COLUMNS($B:R)+1,FALSE)</f>
        <v>https://eiti.org/document/sao-tome-principe-validation-2018</v>
      </c>
      <c r="AL1192" s="36" t="str">
        <f>VLOOKUP(First_Validations__2[[#This Row],[CountryReq]],Last_Validations[],COLUMNS($B:S)+1,FALSE)</f>
        <v>http://www.eiti.st/</v>
      </c>
      <c r="AM1192" s="36" t="str">
        <f>VLOOKUP(First_Validations__2[[#This Row],[CountryReq]],Last_Validations[],COLUMNS($B:T)+1,FALSE)</f>
        <v>https://eiti.org/api/v1.0/score_data/38</v>
      </c>
      <c r="AN1192" s="36" t="str">
        <f>IF(First_Validations__2[[#This Row],[FirstValidation.Country: Year]]=First_Validations__2[[#This Row],[Country: Year]],"First","Second / Last")</f>
        <v>Second / Last</v>
      </c>
      <c r="AO1192" s="36">
        <f>IF(AND(First_Validations__2[[#This Row],[FirstValidation.Validation score]]&lt;5,First_Validations__2[[#This Row],[FirstValidation.Validation score]]&gt;1),1,0)</f>
        <v>0</v>
      </c>
      <c r="AP1192" s="36">
        <f>First_Validations__2[[#This Row],[Validation score]]-First_Validations__2[[#This Row],[FirstValidation.Validation score]]</f>
        <v>0</v>
      </c>
      <c r="AQ1192" s="36">
        <f>IF(AND(First_Validations__2[[#This Row],[Corrective action]]=1,First_Validations__2[[#This Row],[Validation score]]&lt;5,First_Validations__2[[#This Row],[Validation score]]&gt;1),1,0)</f>
        <v>0</v>
      </c>
      <c r="AR1192" s="36">
        <f>IF(AND(First_Validations__2[[#This Row],[Corrective action]]=1,OR(First_Validations__2[[#This Row],[Validation score]]&gt;4,First_Validations__2[[#This Row],[Validation score]]&lt;2)),1,0)</f>
        <v>0</v>
      </c>
      <c r="AS11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2" s="36" t="str">
        <f>VLOOKUP(First_Validations__2[[#This Row],[Requirement ('#)]],Requirements[[Requirements]:[Categories2]],2,FALSE)</f>
        <v>Monitoring production</v>
      </c>
    </row>
    <row r="1193" spans="2:46">
      <c r="B1193" s="34" t="s">
        <v>1678</v>
      </c>
      <c r="C1193" s="34">
        <v>1</v>
      </c>
      <c r="D1193" s="34">
        <v>5</v>
      </c>
      <c r="E1193" s="34" t="s">
        <v>1679</v>
      </c>
      <c r="F1193" s="34" t="s">
        <v>1631</v>
      </c>
      <c r="G1193" s="34" t="s">
        <v>1678</v>
      </c>
      <c r="H1193" s="34" t="s">
        <v>3505</v>
      </c>
      <c r="I1193" s="34" t="s">
        <v>116</v>
      </c>
      <c r="J1193" s="34">
        <v>2016</v>
      </c>
      <c r="K1193" s="34">
        <v>2017</v>
      </c>
      <c r="L1193" s="34" t="s">
        <v>1767</v>
      </c>
      <c r="M1193" s="34" t="s">
        <v>1800</v>
      </c>
      <c r="N1193" s="34">
        <v>0</v>
      </c>
      <c r="O1193" s="34" t="s">
        <v>4</v>
      </c>
      <c r="P1193" s="34" t="s">
        <v>130</v>
      </c>
      <c r="Q1193" s="34" t="s">
        <v>1101</v>
      </c>
      <c r="R1193" s="34" t="s">
        <v>1632</v>
      </c>
      <c r="S1193" s="34" t="s">
        <v>1826</v>
      </c>
      <c r="T1193" s="34" t="s">
        <v>3159</v>
      </c>
      <c r="U1193" s="36" t="str">
        <f>VLOOKUP(First_Validations__2[[#This Row],[CountryReq]],Last_Validations[],COLUMNS($B:B)+1,FALSE)</f>
        <v>São Tomé and Príncipe: 2018</v>
      </c>
      <c r="V1193" s="36" t="str">
        <f>VLOOKUP(First_Validations__2[[#This Row],[CountryReq]],Last_Validations[],COLUMNS($B:C)+1,FALSE)</f>
        <v>São Tomé and Príncipe</v>
      </c>
      <c r="W1193" s="36">
        <f>VLOOKUP(First_Validations__2[[#This Row],[CountryReq]],Last_Validations[],COLUMNS($B:D)+1,FALSE)</f>
        <v>1</v>
      </c>
      <c r="X1193" s="36">
        <f>VLOOKUP(First_Validations__2[[#This Row],[CountryReq]],Last_Validations[],COLUMNS($B:E)+1,FALSE)</f>
        <v>38</v>
      </c>
      <c r="Y1193" s="36" t="str">
        <f>VLOOKUP(First_Validations__2[[#This Row],[CountryReq]],Last_Validations[],COLUMNS($B:F)+1,FALSE)</f>
        <v>São Tomé and Príncipe: 2018</v>
      </c>
      <c r="Z1193" s="36" t="str">
        <f>VLOOKUP(First_Validations__2[[#This Row],[CountryReq]],Last_Validations[],COLUMNS($B:G)+1,FALSE)</f>
        <v>STP</v>
      </c>
      <c r="AA1193" s="36" t="str">
        <f>VLOOKUP(First_Validations__2[[#This Row],[CountryReq]],Last_Validations[],COLUMNS($B:H)+1,FALSE)</f>
        <v>São Tomé and Príncipe</v>
      </c>
      <c r="AB1193" s="36" t="str">
        <f>VLOOKUP(First_Validations__2[[#This Row],[CountryReq]],Last_Validations[],COLUMNS($B:I)+1,FALSE)</f>
        <v>https://eiti.org/BD/2018-36</v>
      </c>
      <c r="AC1193" s="36" t="str">
        <f>VLOOKUP(First_Validations__2[[#This Row],[CountryReq]],Last_Validations[],COLUMNS($B:J)+1,FALSE)</f>
        <v>https://eiti.org/document/sao-tome-principe-validation-2018</v>
      </c>
      <c r="AD1193" s="36">
        <f>VLOOKUP(First_Validations__2[[#This Row],[CountryReq]],Last_Validations[],COLUMNS($B:K)+1,FALSE)</f>
        <v>2018</v>
      </c>
      <c r="AE1193" s="36">
        <f>VLOOKUP(First_Validations__2[[#This Row],[CountryReq]],Last_Validations[],COLUMNS($B:L)+1,FALSE)</f>
        <v>2017</v>
      </c>
      <c r="AF1193" s="36" t="str">
        <f>VLOOKUP(First_Validations__2[[#This Row],[CountryReq]],Last_Validations[],COLUMNS($B:M)+1,FALSE)</f>
        <v>Meaningful progress</v>
      </c>
      <c r="AG1193" s="36" t="str">
        <f>VLOOKUP(First_Validations__2[[#This Row],[CountryReq]],Last_Validations[],COLUMNS($B:N)+1,FALSE)</f>
        <v>Production data (#3.2)</v>
      </c>
      <c r="AH1193" s="36">
        <f>VLOOKUP(First_Validations__2[[#This Row],[CountryReq]],Last_Validations[],COLUMNS($B:O)+1,FALSE)</f>
        <v>0</v>
      </c>
      <c r="AI1193" s="36" t="str">
        <f>VLOOKUP(First_Validations__2[[#This Row],[CountryReq]],Last_Validations[],COLUMNS($B:P)+1,FALSE)</f>
        <v>Not applicable</v>
      </c>
      <c r="AJ1193" s="36" t="str">
        <f>VLOOKUP(First_Validations__2[[#This Row],[CountryReq]],Last_Validations[],COLUMNS($B:Q)+1,FALSE)</f>
        <v>There is no production in the Exclusive Economic Zone and the Joint Development Zone. The requirement on production data is therefore not applicable to São Tomé and Princípe.</v>
      </c>
      <c r="AK1193" s="36" t="str">
        <f>VLOOKUP(First_Validations__2[[#This Row],[CountryReq]],Last_Validations[],COLUMNS($B:R)+1,FALSE)</f>
        <v>https://eiti.org/document/sao-tome-principe-validation-2018</v>
      </c>
      <c r="AL1193" s="36" t="str">
        <f>VLOOKUP(First_Validations__2[[#This Row],[CountryReq]],Last_Validations[],COLUMNS($B:S)+1,FALSE)</f>
        <v>http://www.eiti.st/</v>
      </c>
      <c r="AM1193" s="36" t="str">
        <f>VLOOKUP(First_Validations__2[[#This Row],[CountryReq]],Last_Validations[],COLUMNS($B:T)+1,FALSE)</f>
        <v>https://eiti.org/api/v1.0/score_data/38</v>
      </c>
      <c r="AN1193" s="36" t="str">
        <f>IF(First_Validations__2[[#This Row],[FirstValidation.Country: Year]]=First_Validations__2[[#This Row],[Country: Year]],"First","Second / Last")</f>
        <v>Second / Last</v>
      </c>
      <c r="AO1193" s="36">
        <f>IF(AND(First_Validations__2[[#This Row],[FirstValidation.Validation score]]&lt;5,First_Validations__2[[#This Row],[FirstValidation.Validation score]]&gt;1),1,0)</f>
        <v>0</v>
      </c>
      <c r="AP1193" s="36">
        <f>First_Validations__2[[#This Row],[Validation score]]-First_Validations__2[[#This Row],[FirstValidation.Validation score]]</f>
        <v>0</v>
      </c>
      <c r="AQ1193" s="36">
        <f>IF(AND(First_Validations__2[[#This Row],[Corrective action]]=1,First_Validations__2[[#This Row],[Validation score]]&lt;5,First_Validations__2[[#This Row],[Validation score]]&gt;1),1,0)</f>
        <v>0</v>
      </c>
      <c r="AR1193" s="36">
        <f>IF(AND(First_Validations__2[[#This Row],[Corrective action]]=1,OR(First_Validations__2[[#This Row],[Validation score]]&gt;4,First_Validations__2[[#This Row],[Validation score]]&lt;2)),1,0)</f>
        <v>0</v>
      </c>
      <c r="AS11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3" s="36" t="str">
        <f>VLOOKUP(First_Validations__2[[#This Row],[Requirement ('#)]],Requirements[[Requirements]:[Categories2]],2,FALSE)</f>
        <v>Monitoring production</v>
      </c>
    </row>
    <row r="1194" spans="2:46">
      <c r="B1194" s="34" t="s">
        <v>1678</v>
      </c>
      <c r="C1194" s="34">
        <v>1</v>
      </c>
      <c r="D1194" s="34">
        <v>5</v>
      </c>
      <c r="E1194" s="34" t="s">
        <v>1679</v>
      </c>
      <c r="F1194" s="34" t="s">
        <v>1631</v>
      </c>
      <c r="G1194" s="34" t="s">
        <v>1678</v>
      </c>
      <c r="H1194" s="34" t="s">
        <v>3505</v>
      </c>
      <c r="I1194" s="34" t="s">
        <v>116</v>
      </c>
      <c r="J1194" s="34">
        <v>2016</v>
      </c>
      <c r="K1194" s="34">
        <v>2017</v>
      </c>
      <c r="L1194" s="34" t="s">
        <v>1767</v>
      </c>
      <c r="M1194" s="34" t="s">
        <v>1787</v>
      </c>
      <c r="N1194" s="34">
        <v>5</v>
      </c>
      <c r="O1194" s="34" t="s">
        <v>1768</v>
      </c>
      <c r="P1194" s="34" t="s">
        <v>119</v>
      </c>
      <c r="Q1194" s="34" t="s">
        <v>1101</v>
      </c>
      <c r="R1194" s="34" t="s">
        <v>1632</v>
      </c>
      <c r="S1194" s="34" t="s">
        <v>1826</v>
      </c>
      <c r="T1194" s="34" t="s">
        <v>3150</v>
      </c>
      <c r="U1194" s="36" t="str">
        <f>VLOOKUP(First_Validations__2[[#This Row],[CountryReq]],Last_Validations[],COLUMNS($B:B)+1,FALSE)</f>
        <v>São Tomé and Príncipe: 2018</v>
      </c>
      <c r="V1194" s="36" t="str">
        <f>VLOOKUP(First_Validations__2[[#This Row],[CountryReq]],Last_Validations[],COLUMNS($B:C)+1,FALSE)</f>
        <v>São Tomé and Príncipe</v>
      </c>
      <c r="W1194" s="36">
        <f>VLOOKUP(First_Validations__2[[#This Row],[CountryReq]],Last_Validations[],COLUMNS($B:D)+1,FALSE)</f>
        <v>1</v>
      </c>
      <c r="X1194" s="36">
        <f>VLOOKUP(First_Validations__2[[#This Row],[CountryReq]],Last_Validations[],COLUMNS($B:E)+1,FALSE)</f>
        <v>38</v>
      </c>
      <c r="Y1194" s="36" t="str">
        <f>VLOOKUP(First_Validations__2[[#This Row],[CountryReq]],Last_Validations[],COLUMNS($B:F)+1,FALSE)</f>
        <v>São Tomé and Príncipe: 2018</v>
      </c>
      <c r="Z1194" s="36" t="str">
        <f>VLOOKUP(First_Validations__2[[#This Row],[CountryReq]],Last_Validations[],COLUMNS($B:G)+1,FALSE)</f>
        <v>STP</v>
      </c>
      <c r="AA1194" s="36" t="str">
        <f>VLOOKUP(First_Validations__2[[#This Row],[CountryReq]],Last_Validations[],COLUMNS($B:H)+1,FALSE)</f>
        <v>São Tomé and Príncipe</v>
      </c>
      <c r="AB1194" s="36" t="str">
        <f>VLOOKUP(First_Validations__2[[#This Row],[CountryReq]],Last_Validations[],COLUMNS($B:I)+1,FALSE)</f>
        <v>https://eiti.org/BD/2018-36</v>
      </c>
      <c r="AC1194" s="36" t="str">
        <f>VLOOKUP(First_Validations__2[[#This Row],[CountryReq]],Last_Validations[],COLUMNS($B:J)+1,FALSE)</f>
        <v>https://eiti.org/document/sao-tome-principe-validation-2018</v>
      </c>
      <c r="AD1194" s="36">
        <f>VLOOKUP(First_Validations__2[[#This Row],[CountryReq]],Last_Validations[],COLUMNS($B:K)+1,FALSE)</f>
        <v>2018</v>
      </c>
      <c r="AE1194" s="36">
        <f>VLOOKUP(First_Validations__2[[#This Row],[CountryReq]],Last_Validations[],COLUMNS($B:L)+1,FALSE)</f>
        <v>2017</v>
      </c>
      <c r="AF1194" s="36" t="str">
        <f>VLOOKUP(First_Validations__2[[#This Row],[CountryReq]],Last_Validations[],COLUMNS($B:M)+1,FALSE)</f>
        <v>Meaningful progress</v>
      </c>
      <c r="AG1194" s="36" t="str">
        <f>VLOOKUP(First_Validations__2[[#This Row],[CountryReq]],Last_Validations[],COLUMNS($B:N)+1,FALSE)</f>
        <v>Industry engagement (#1.2)</v>
      </c>
      <c r="AH1194" s="36">
        <f>VLOOKUP(First_Validations__2[[#This Row],[CountryReq]],Last_Validations[],COLUMNS($B:O)+1,FALSE)</f>
        <v>5</v>
      </c>
      <c r="AI1194" s="36" t="str">
        <f>VLOOKUP(First_Validations__2[[#This Row],[CountryReq]],Last_Validations[],COLUMNS($B:P)+1,FALSE)</f>
        <v>Satisfactory progress</v>
      </c>
      <c r="AJ1194" s="36" t="str">
        <f>VLOOKUP(First_Validations__2[[#This Row],[CountryReq]],Last_Validations[],COLUMNS($B:Q)+1,FALSE)</f>
        <v>Companies with presence in the country are actively and effectively engaged in the EITI process. There has been a positive step to expand company representation on the multi-stakeholder group (MSG), but there are also limitations in engaging any companies within the Joint Development Zone. Companies can also be more proactive particularly in outreach and information dissemination for their constituency and with other stakeholder groups.</v>
      </c>
      <c r="AK1194" s="36" t="str">
        <f>VLOOKUP(First_Validations__2[[#This Row],[CountryReq]],Last_Validations[],COLUMNS($B:R)+1,FALSE)</f>
        <v>https://eiti.org/document/sao-tome-principe-validation-2018</v>
      </c>
      <c r="AL1194" s="36" t="str">
        <f>VLOOKUP(First_Validations__2[[#This Row],[CountryReq]],Last_Validations[],COLUMNS($B:S)+1,FALSE)</f>
        <v>http://www.eiti.st/</v>
      </c>
      <c r="AM1194" s="36" t="str">
        <f>VLOOKUP(First_Validations__2[[#This Row],[CountryReq]],Last_Validations[],COLUMNS($B:T)+1,FALSE)</f>
        <v>https://eiti.org/api/v1.0/score_data/38</v>
      </c>
      <c r="AN1194" s="36" t="str">
        <f>IF(First_Validations__2[[#This Row],[FirstValidation.Country: Year]]=First_Validations__2[[#This Row],[Country: Year]],"First","Second / Last")</f>
        <v>Second / Last</v>
      </c>
      <c r="AO1194" s="36">
        <f>IF(AND(First_Validations__2[[#This Row],[FirstValidation.Validation score]]&lt;5,First_Validations__2[[#This Row],[FirstValidation.Validation score]]&gt;1),1,0)</f>
        <v>0</v>
      </c>
      <c r="AP1194" s="36">
        <f>First_Validations__2[[#This Row],[Validation score]]-First_Validations__2[[#This Row],[FirstValidation.Validation score]]</f>
        <v>0</v>
      </c>
      <c r="AQ1194" s="36">
        <f>IF(AND(First_Validations__2[[#This Row],[Corrective action]]=1,First_Validations__2[[#This Row],[Validation score]]&lt;5,First_Validations__2[[#This Row],[Validation score]]&gt;1),1,0)</f>
        <v>0</v>
      </c>
      <c r="AR1194" s="36">
        <f>IF(AND(First_Validations__2[[#This Row],[Corrective action]]=1,OR(First_Validations__2[[#This Row],[Validation score]]&gt;4,First_Validations__2[[#This Row],[Validation score]]&lt;2)),1,0)</f>
        <v>0</v>
      </c>
      <c r="AS11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4" s="36" t="str">
        <f>VLOOKUP(First_Validations__2[[#This Row],[Requirement ('#)]],Requirements[[Requirements]:[Categories2]],2,FALSE)</f>
        <v>MSG Oversight</v>
      </c>
    </row>
    <row r="1195" spans="2:46">
      <c r="B1195" s="34" t="s">
        <v>1642</v>
      </c>
      <c r="C1195" s="34">
        <v>1</v>
      </c>
      <c r="D1195" s="34">
        <v>9</v>
      </c>
      <c r="E1195" s="34" t="s">
        <v>255</v>
      </c>
      <c r="F1195" s="34" t="s">
        <v>1643</v>
      </c>
      <c r="G1195" s="34" t="s">
        <v>1642</v>
      </c>
      <c r="H1195" s="34" t="s">
        <v>3506</v>
      </c>
      <c r="I1195" s="34" t="s">
        <v>3507</v>
      </c>
      <c r="J1195" s="34">
        <v>2016</v>
      </c>
      <c r="L1195" s="34" t="s">
        <v>1766</v>
      </c>
      <c r="M1195" s="34" t="s">
        <v>1811</v>
      </c>
      <c r="N1195" s="34">
        <v>5</v>
      </c>
      <c r="O1195" s="34" t="s">
        <v>1768</v>
      </c>
      <c r="P1195" s="34" t="s">
        <v>279</v>
      </c>
      <c r="R1195" s="34" t="s">
        <v>1645</v>
      </c>
      <c r="S1195" s="34" t="s">
        <v>1832</v>
      </c>
      <c r="T1195" s="34" t="s">
        <v>3194</v>
      </c>
      <c r="U1195" s="36" t="str">
        <f>VLOOKUP(First_Validations__2[[#This Row],[CountryReq]],Last_Validations[],COLUMNS($B:B)+1,FALSE)</f>
        <v>Tajikistan: 2016</v>
      </c>
      <c r="V1195" s="36" t="str">
        <f>VLOOKUP(First_Validations__2[[#This Row],[CountryReq]],Last_Validations[],COLUMNS($B:C)+1,FALSE)</f>
        <v>Tajikistan</v>
      </c>
      <c r="W1195" s="36">
        <f>VLOOKUP(First_Validations__2[[#This Row],[CountryReq]],Last_Validations[],COLUMNS($B:D)+1,FALSE)</f>
        <v>1</v>
      </c>
      <c r="X1195" s="36">
        <f>VLOOKUP(First_Validations__2[[#This Row],[CountryReq]],Last_Validations[],COLUMNS($B:E)+1,FALSE)</f>
        <v>9</v>
      </c>
      <c r="Y1195" s="36" t="str">
        <f>VLOOKUP(First_Validations__2[[#This Row],[CountryReq]],Last_Validations[],COLUMNS($B:F)+1,FALSE)</f>
        <v>Tajikistan: 2016</v>
      </c>
      <c r="Z1195" s="36" t="str">
        <f>VLOOKUP(First_Validations__2[[#This Row],[CountryReq]],Last_Validations[],COLUMNS($B:G)+1,FALSE)</f>
        <v>TJK</v>
      </c>
      <c r="AA1195" s="36" t="str">
        <f>VLOOKUP(First_Validations__2[[#This Row],[CountryReq]],Last_Validations[],COLUMNS($B:H)+1,FALSE)</f>
        <v>Tajikistan</v>
      </c>
      <c r="AB1195" s="36" t="str">
        <f>VLOOKUP(First_Validations__2[[#This Row],[CountryReq]],Last_Validations[],COLUMNS($B:I)+1,FALSE)</f>
        <v>https://eiti.org/board-decision/2017-13</v>
      </c>
      <c r="AC1195" s="36" t="str">
        <f>VLOOKUP(First_Validations__2[[#This Row],[CountryReq]],Last_Validations[],COLUMNS($B:J)+1,FALSE)</f>
        <v>https://eiti.org/document/validation-tajikistan-2016-reports</v>
      </c>
      <c r="AD1195" s="36">
        <f>VLOOKUP(First_Validations__2[[#This Row],[CountryReq]],Last_Validations[],COLUMNS($B:K)+1,FALSE)</f>
        <v>2016</v>
      </c>
      <c r="AE1195" s="36">
        <f>VLOOKUP(First_Validations__2[[#This Row],[CountryReq]],Last_Validations[],COLUMNS($B:L)+1,FALSE)</f>
        <v>0</v>
      </c>
      <c r="AF1195" s="36" t="str">
        <f>VLOOKUP(First_Validations__2[[#This Row],[CountryReq]],Last_Validations[],COLUMNS($B:M)+1,FALSE)</f>
        <v>Inadequate progress / suspended</v>
      </c>
      <c r="AG1195" s="36" t="str">
        <f>VLOOKUP(First_Validations__2[[#This Row],[CountryReq]],Last_Validations[],COLUMNS($B:N)+1,FALSE)</f>
        <v>Distribution of revenues (#5.1)</v>
      </c>
      <c r="AH1195" s="36">
        <f>VLOOKUP(First_Validations__2[[#This Row],[CountryReq]],Last_Validations[],COLUMNS($B:O)+1,FALSE)</f>
        <v>5</v>
      </c>
      <c r="AI1195" s="36" t="str">
        <f>VLOOKUP(First_Validations__2[[#This Row],[CountryReq]],Last_Validations[],COLUMNS($B:P)+1,FALSE)</f>
        <v>Satisfactory progress</v>
      </c>
      <c r="AJ1195" s="36" t="str">
        <f>VLOOKUP(First_Validations__2[[#This Row],[CountryReq]],Last_Validations[],COLUMNS($B:Q)+1,FALSE)</f>
        <v>In the 2014 EITI Report the proportion of the distribution between the central and local budgets is determined by the law on budget for the specific year. This is not limited to distribution of extractive industry revenues, but all revenues.</v>
      </c>
      <c r="AK1195" s="36">
        <f>VLOOKUP(First_Validations__2[[#This Row],[CountryReq]],Last_Validations[],COLUMNS($B:R)+1,FALSE)</f>
        <v>0</v>
      </c>
      <c r="AL1195" s="36" t="str">
        <f>VLOOKUP(First_Validations__2[[#This Row],[CountryReq]],Last_Validations[],COLUMNS($B:S)+1,FALSE)</f>
        <v>http://eiti.tj</v>
      </c>
      <c r="AM1195" s="36" t="str">
        <f>VLOOKUP(First_Validations__2[[#This Row],[CountryReq]],Last_Validations[],COLUMNS($B:T)+1,FALSE)</f>
        <v>https://eiti.org/api/v1.0/score_data/9</v>
      </c>
      <c r="AN1195" s="36" t="str">
        <f>IF(First_Validations__2[[#This Row],[FirstValidation.Country: Year]]=First_Validations__2[[#This Row],[Country: Year]],"First","Second / Last")</f>
        <v>First</v>
      </c>
      <c r="AO1195" s="36">
        <f>IF(AND(First_Validations__2[[#This Row],[FirstValidation.Validation score]]&lt;5,First_Validations__2[[#This Row],[FirstValidation.Validation score]]&gt;1),1,0)</f>
        <v>0</v>
      </c>
      <c r="AP1195" s="36">
        <f>First_Validations__2[[#This Row],[Validation score]]-First_Validations__2[[#This Row],[FirstValidation.Validation score]]</f>
        <v>0</v>
      </c>
      <c r="AQ1195" s="36">
        <f>IF(AND(First_Validations__2[[#This Row],[Corrective action]]=1,First_Validations__2[[#This Row],[Validation score]]&lt;5,First_Validations__2[[#This Row],[Validation score]]&gt;1),1,0)</f>
        <v>0</v>
      </c>
      <c r="AR1195" s="36">
        <f>IF(AND(First_Validations__2[[#This Row],[Corrective action]]=1,OR(First_Validations__2[[#This Row],[Validation score]]&gt;4,First_Validations__2[[#This Row],[Validation score]]&lt;2)),1,0)</f>
        <v>0</v>
      </c>
      <c r="AS11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5" s="36" t="str">
        <f>VLOOKUP(First_Validations__2[[#This Row],[Requirement ('#)]],Requirements[[Requirements]:[Categories2]],2,FALSE)</f>
        <v>Revenue allocation</v>
      </c>
    </row>
    <row r="1196" spans="2:46">
      <c r="B1196" s="34" t="s">
        <v>1642</v>
      </c>
      <c r="C1196" s="34">
        <v>1</v>
      </c>
      <c r="D1196" s="34">
        <v>9</v>
      </c>
      <c r="E1196" s="34" t="s">
        <v>255</v>
      </c>
      <c r="F1196" s="34" t="s">
        <v>1643</v>
      </c>
      <c r="G1196" s="34" t="s">
        <v>1642</v>
      </c>
      <c r="H1196" s="34" t="s">
        <v>3506</v>
      </c>
      <c r="I1196" s="34" t="s">
        <v>3507</v>
      </c>
      <c r="J1196" s="34">
        <v>2016</v>
      </c>
      <c r="L1196" s="34" t="s">
        <v>1766</v>
      </c>
      <c r="M1196" s="34" t="s">
        <v>1810</v>
      </c>
      <c r="N1196" s="34">
        <v>4</v>
      </c>
      <c r="O1196" s="34" t="s">
        <v>1767</v>
      </c>
      <c r="P1196" s="34" t="s">
        <v>278</v>
      </c>
      <c r="R1196" s="34" t="s">
        <v>1645</v>
      </c>
      <c r="S1196" s="34" t="s">
        <v>1832</v>
      </c>
      <c r="T1196" s="34" t="s">
        <v>3193</v>
      </c>
      <c r="U1196" s="36" t="str">
        <f>VLOOKUP(First_Validations__2[[#This Row],[CountryReq]],Last_Validations[],COLUMNS($B:B)+1,FALSE)</f>
        <v>Tajikistan: 2016</v>
      </c>
      <c r="V1196" s="36" t="str">
        <f>VLOOKUP(First_Validations__2[[#This Row],[CountryReq]],Last_Validations[],COLUMNS($B:C)+1,FALSE)</f>
        <v>Tajikistan</v>
      </c>
      <c r="W1196" s="36">
        <f>VLOOKUP(First_Validations__2[[#This Row],[CountryReq]],Last_Validations[],COLUMNS($B:D)+1,FALSE)</f>
        <v>1</v>
      </c>
      <c r="X1196" s="36">
        <f>VLOOKUP(First_Validations__2[[#This Row],[CountryReq]],Last_Validations[],COLUMNS($B:E)+1,FALSE)</f>
        <v>9</v>
      </c>
      <c r="Y1196" s="36" t="str">
        <f>VLOOKUP(First_Validations__2[[#This Row],[CountryReq]],Last_Validations[],COLUMNS($B:F)+1,FALSE)</f>
        <v>Tajikistan: 2016</v>
      </c>
      <c r="Z1196" s="36" t="str">
        <f>VLOOKUP(First_Validations__2[[#This Row],[CountryReq]],Last_Validations[],COLUMNS($B:G)+1,FALSE)</f>
        <v>TJK</v>
      </c>
      <c r="AA1196" s="36" t="str">
        <f>VLOOKUP(First_Validations__2[[#This Row],[CountryReq]],Last_Validations[],COLUMNS($B:H)+1,FALSE)</f>
        <v>Tajikistan</v>
      </c>
      <c r="AB1196" s="36" t="str">
        <f>VLOOKUP(First_Validations__2[[#This Row],[CountryReq]],Last_Validations[],COLUMNS($B:I)+1,FALSE)</f>
        <v>https://eiti.org/board-decision/2017-13</v>
      </c>
      <c r="AC1196" s="36" t="str">
        <f>VLOOKUP(First_Validations__2[[#This Row],[CountryReq]],Last_Validations[],COLUMNS($B:J)+1,FALSE)</f>
        <v>https://eiti.org/document/validation-tajikistan-2016-reports</v>
      </c>
      <c r="AD1196" s="36">
        <f>VLOOKUP(First_Validations__2[[#This Row],[CountryReq]],Last_Validations[],COLUMNS($B:K)+1,FALSE)</f>
        <v>2016</v>
      </c>
      <c r="AE1196" s="36">
        <f>VLOOKUP(First_Validations__2[[#This Row],[CountryReq]],Last_Validations[],COLUMNS($B:L)+1,FALSE)</f>
        <v>0</v>
      </c>
      <c r="AF1196" s="36" t="str">
        <f>VLOOKUP(First_Validations__2[[#This Row],[CountryReq]],Last_Validations[],COLUMNS($B:M)+1,FALSE)</f>
        <v>Inadequate progress / suspended</v>
      </c>
      <c r="AG1196" s="36" t="str">
        <f>VLOOKUP(First_Validations__2[[#This Row],[CountryReq]],Last_Validations[],COLUMNS($B:N)+1,FALSE)</f>
        <v>Data quality (#4.9)</v>
      </c>
      <c r="AH1196" s="36">
        <f>VLOOKUP(First_Validations__2[[#This Row],[CountryReq]],Last_Validations[],COLUMNS($B:O)+1,FALSE)</f>
        <v>4</v>
      </c>
      <c r="AI1196" s="36" t="str">
        <f>VLOOKUP(First_Validations__2[[#This Row],[CountryReq]],Last_Validations[],COLUMNS($B:P)+1,FALSE)</f>
        <v>Meaningful progress</v>
      </c>
      <c r="AJ1196" s="36" t="str">
        <f>VLOOKUP(First_Validations__2[[#This Row],[CountryReq]],Last_Validations[],COLUMNS($B:Q)+1,FALSE)</f>
        <v>The MSG has agreed Terms of Reference (ToR) for the Independent Administrator for the 2014 EITI Report that is consistent with the standard ToRs for Independent Administrators issued by the EITI Board. However, the procedures for appointing the IA and agreeing the reporting templates was somewhat unclear. While the report outlines the procedures for assurances, it does not seem that these were based on a review of existing auditing requirements and practices among companies and government entities. The final report resulted in several discrepancies that it was not feasible to resolve.</v>
      </c>
      <c r="AK1196" s="36">
        <f>VLOOKUP(First_Validations__2[[#This Row],[CountryReq]],Last_Validations[],COLUMNS($B:R)+1,FALSE)</f>
        <v>0</v>
      </c>
      <c r="AL1196" s="36" t="str">
        <f>VLOOKUP(First_Validations__2[[#This Row],[CountryReq]],Last_Validations[],COLUMNS($B:S)+1,FALSE)</f>
        <v>http://eiti.tj</v>
      </c>
      <c r="AM1196" s="36" t="str">
        <f>VLOOKUP(First_Validations__2[[#This Row],[CountryReq]],Last_Validations[],COLUMNS($B:T)+1,FALSE)</f>
        <v>https://eiti.org/api/v1.0/score_data/9</v>
      </c>
      <c r="AN1196" s="36" t="str">
        <f>IF(First_Validations__2[[#This Row],[FirstValidation.Country: Year]]=First_Validations__2[[#This Row],[Country: Year]],"First","Second / Last")</f>
        <v>First</v>
      </c>
      <c r="AO1196" s="36">
        <f>IF(AND(First_Validations__2[[#This Row],[FirstValidation.Validation score]]&lt;5,First_Validations__2[[#This Row],[FirstValidation.Validation score]]&gt;1),1,0)</f>
        <v>1</v>
      </c>
      <c r="AP1196" s="36">
        <f>First_Validations__2[[#This Row],[Validation score]]-First_Validations__2[[#This Row],[FirstValidation.Validation score]]</f>
        <v>0</v>
      </c>
      <c r="AQ1196" s="36">
        <f>IF(AND(First_Validations__2[[#This Row],[Corrective action]]=1,First_Validations__2[[#This Row],[Validation score]]&lt;5,First_Validations__2[[#This Row],[Validation score]]&gt;1),1,0)</f>
        <v>1</v>
      </c>
      <c r="AR1196" s="36">
        <f>IF(AND(First_Validations__2[[#This Row],[Corrective action]]=1,OR(First_Validations__2[[#This Row],[Validation score]]&gt;4,First_Validations__2[[#This Row],[Validation score]]&lt;2)),1,0)</f>
        <v>0</v>
      </c>
      <c r="AS11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6" s="36" t="str">
        <f>VLOOKUP(First_Validations__2[[#This Row],[Requirement ('#)]],Requirements[[Requirements]:[Categories2]],2,FALSE)</f>
        <v>Revenue collection</v>
      </c>
    </row>
    <row r="1197" spans="2:46">
      <c r="B1197" s="34" t="s">
        <v>1642</v>
      </c>
      <c r="C1197" s="34">
        <v>1</v>
      </c>
      <c r="D1197" s="34">
        <v>9</v>
      </c>
      <c r="E1197" s="34" t="s">
        <v>255</v>
      </c>
      <c r="F1197" s="34" t="s">
        <v>1643</v>
      </c>
      <c r="G1197" s="34" t="s">
        <v>1642</v>
      </c>
      <c r="H1197" s="34" t="s">
        <v>3506</v>
      </c>
      <c r="I1197" s="34" t="s">
        <v>3507</v>
      </c>
      <c r="J1197" s="34">
        <v>2016</v>
      </c>
      <c r="L1197" s="34" t="s">
        <v>1766</v>
      </c>
      <c r="M1197" s="34" t="s">
        <v>1813</v>
      </c>
      <c r="N1197" s="34">
        <v>1</v>
      </c>
      <c r="O1197" s="34" t="s">
        <v>1796</v>
      </c>
      <c r="P1197" s="34" t="s">
        <v>281</v>
      </c>
      <c r="R1197" s="34" t="s">
        <v>1645</v>
      </c>
      <c r="S1197" s="34" t="s">
        <v>1832</v>
      </c>
      <c r="T1197" s="34" t="s">
        <v>3192</v>
      </c>
      <c r="U1197" s="36" t="str">
        <f>VLOOKUP(First_Validations__2[[#This Row],[CountryReq]],Last_Validations[],COLUMNS($B:B)+1,FALSE)</f>
        <v>Tajikistan: 2016</v>
      </c>
      <c r="V1197" s="36" t="str">
        <f>VLOOKUP(First_Validations__2[[#This Row],[CountryReq]],Last_Validations[],COLUMNS($B:C)+1,FALSE)</f>
        <v>Tajikistan</v>
      </c>
      <c r="W1197" s="36">
        <f>VLOOKUP(First_Validations__2[[#This Row],[CountryReq]],Last_Validations[],COLUMNS($B:D)+1,FALSE)</f>
        <v>1</v>
      </c>
      <c r="X1197" s="36">
        <f>VLOOKUP(First_Validations__2[[#This Row],[CountryReq]],Last_Validations[],COLUMNS($B:E)+1,FALSE)</f>
        <v>9</v>
      </c>
      <c r="Y1197" s="36" t="str">
        <f>VLOOKUP(First_Validations__2[[#This Row],[CountryReq]],Last_Validations[],COLUMNS($B:F)+1,FALSE)</f>
        <v>Tajikistan: 2016</v>
      </c>
      <c r="Z1197" s="36" t="str">
        <f>VLOOKUP(First_Validations__2[[#This Row],[CountryReq]],Last_Validations[],COLUMNS($B:G)+1,FALSE)</f>
        <v>TJK</v>
      </c>
      <c r="AA1197" s="36" t="str">
        <f>VLOOKUP(First_Validations__2[[#This Row],[CountryReq]],Last_Validations[],COLUMNS($B:H)+1,FALSE)</f>
        <v>Tajikistan</v>
      </c>
      <c r="AB1197" s="36" t="str">
        <f>VLOOKUP(First_Validations__2[[#This Row],[CountryReq]],Last_Validations[],COLUMNS($B:I)+1,FALSE)</f>
        <v>https://eiti.org/board-decision/2017-13</v>
      </c>
      <c r="AC1197" s="36" t="str">
        <f>VLOOKUP(First_Validations__2[[#This Row],[CountryReq]],Last_Validations[],COLUMNS($B:J)+1,FALSE)</f>
        <v>https://eiti.org/document/validation-tajikistan-2016-reports</v>
      </c>
      <c r="AD1197" s="36">
        <f>VLOOKUP(First_Validations__2[[#This Row],[CountryReq]],Last_Validations[],COLUMNS($B:K)+1,FALSE)</f>
        <v>2016</v>
      </c>
      <c r="AE1197" s="36">
        <f>VLOOKUP(First_Validations__2[[#This Row],[CountryReq]],Last_Validations[],COLUMNS($B:L)+1,FALSE)</f>
        <v>0</v>
      </c>
      <c r="AF1197" s="36" t="str">
        <f>VLOOKUP(First_Validations__2[[#This Row],[CountryReq]],Last_Validations[],COLUMNS($B:M)+1,FALSE)</f>
        <v>Inadequate progress / suspended</v>
      </c>
      <c r="AG1197" s="36" t="str">
        <f>VLOOKUP(First_Validations__2[[#This Row],[CountryReq]],Last_Validations[],COLUMNS($B:N)+1,FALSE)</f>
        <v>Revenue management and expenditures (#5.3)</v>
      </c>
      <c r="AH1197" s="36">
        <f>VLOOKUP(First_Validations__2[[#This Row],[CountryReq]],Last_Validations[],COLUMNS($B:O)+1,FALSE)</f>
        <v>1</v>
      </c>
      <c r="AI1197" s="36" t="str">
        <f>VLOOKUP(First_Validations__2[[#This Row],[CountryReq]],Last_Validations[],COLUMNS($B:P)+1,FALSE)</f>
        <v>Not required (recommended)</v>
      </c>
      <c r="AJ1197" s="36" t="str">
        <f>VLOOKUP(First_Validations__2[[#This Row],[CountryReq]],Last_Validations[],COLUMNS($B:Q)+1,FALSE)</f>
        <v>The Supplementary Report provides some limited information on revenue management and expenditures.</v>
      </c>
      <c r="AK1197" s="36">
        <f>VLOOKUP(First_Validations__2[[#This Row],[CountryReq]],Last_Validations[],COLUMNS($B:R)+1,FALSE)</f>
        <v>0</v>
      </c>
      <c r="AL1197" s="36" t="str">
        <f>VLOOKUP(First_Validations__2[[#This Row],[CountryReq]],Last_Validations[],COLUMNS($B:S)+1,FALSE)</f>
        <v>http://eiti.tj</v>
      </c>
      <c r="AM1197" s="36" t="str">
        <f>VLOOKUP(First_Validations__2[[#This Row],[CountryReq]],Last_Validations[],COLUMNS($B:T)+1,FALSE)</f>
        <v>https://eiti.org/api/v1.0/score_data/9</v>
      </c>
      <c r="AN1197" s="36" t="str">
        <f>IF(First_Validations__2[[#This Row],[FirstValidation.Country: Year]]=First_Validations__2[[#This Row],[Country: Year]],"First","Second / Last")</f>
        <v>First</v>
      </c>
      <c r="AO1197" s="36">
        <f>IF(AND(First_Validations__2[[#This Row],[FirstValidation.Validation score]]&lt;5,First_Validations__2[[#This Row],[FirstValidation.Validation score]]&gt;1),1,0)</f>
        <v>0</v>
      </c>
      <c r="AP1197" s="36">
        <f>First_Validations__2[[#This Row],[Validation score]]-First_Validations__2[[#This Row],[FirstValidation.Validation score]]</f>
        <v>0</v>
      </c>
      <c r="AQ1197" s="36">
        <f>IF(AND(First_Validations__2[[#This Row],[Corrective action]]=1,First_Validations__2[[#This Row],[Validation score]]&lt;5,First_Validations__2[[#This Row],[Validation score]]&gt;1),1,0)</f>
        <v>0</v>
      </c>
      <c r="AR1197" s="36">
        <f>IF(AND(First_Validations__2[[#This Row],[Corrective action]]=1,OR(First_Validations__2[[#This Row],[Validation score]]&gt;4,First_Validations__2[[#This Row],[Validation score]]&lt;2)),1,0)</f>
        <v>0</v>
      </c>
      <c r="AS11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7" s="36" t="str">
        <f>VLOOKUP(First_Validations__2[[#This Row],[Requirement ('#)]],Requirements[[Requirements]:[Categories2]],2,FALSE)</f>
        <v>Revenue allocation</v>
      </c>
    </row>
    <row r="1198" spans="2:46">
      <c r="B1198" s="34" t="s">
        <v>1642</v>
      </c>
      <c r="C1198" s="34">
        <v>1</v>
      </c>
      <c r="D1198" s="34">
        <v>9</v>
      </c>
      <c r="E1198" s="34" t="s">
        <v>255</v>
      </c>
      <c r="F1198" s="34" t="s">
        <v>1643</v>
      </c>
      <c r="G1198" s="34" t="s">
        <v>1642</v>
      </c>
      <c r="H1198" s="34" t="s">
        <v>3506</v>
      </c>
      <c r="I1198" s="34" t="s">
        <v>3507</v>
      </c>
      <c r="J1198" s="34">
        <v>2016</v>
      </c>
      <c r="L1198" s="34" t="s">
        <v>1766</v>
      </c>
      <c r="M1198" s="34" t="s">
        <v>1812</v>
      </c>
      <c r="N1198" s="34">
        <v>0</v>
      </c>
      <c r="O1198" s="34" t="s">
        <v>4</v>
      </c>
      <c r="P1198" s="34" t="s">
        <v>280</v>
      </c>
      <c r="R1198" s="34" t="s">
        <v>1645</v>
      </c>
      <c r="S1198" s="34" t="s">
        <v>1832</v>
      </c>
      <c r="T1198" s="34" t="s">
        <v>3191</v>
      </c>
      <c r="U1198" s="36" t="str">
        <f>VLOOKUP(First_Validations__2[[#This Row],[CountryReq]],Last_Validations[],COLUMNS($B:B)+1,FALSE)</f>
        <v>Tajikistan: 2016</v>
      </c>
      <c r="V1198" s="36" t="str">
        <f>VLOOKUP(First_Validations__2[[#This Row],[CountryReq]],Last_Validations[],COLUMNS($B:C)+1,FALSE)</f>
        <v>Tajikistan</v>
      </c>
      <c r="W1198" s="36">
        <f>VLOOKUP(First_Validations__2[[#This Row],[CountryReq]],Last_Validations[],COLUMNS($B:D)+1,FALSE)</f>
        <v>1</v>
      </c>
      <c r="X1198" s="36">
        <f>VLOOKUP(First_Validations__2[[#This Row],[CountryReq]],Last_Validations[],COLUMNS($B:E)+1,FALSE)</f>
        <v>9</v>
      </c>
      <c r="Y1198" s="36" t="str">
        <f>VLOOKUP(First_Validations__2[[#This Row],[CountryReq]],Last_Validations[],COLUMNS($B:F)+1,FALSE)</f>
        <v>Tajikistan: 2016</v>
      </c>
      <c r="Z1198" s="36" t="str">
        <f>VLOOKUP(First_Validations__2[[#This Row],[CountryReq]],Last_Validations[],COLUMNS($B:G)+1,FALSE)</f>
        <v>TJK</v>
      </c>
      <c r="AA1198" s="36" t="str">
        <f>VLOOKUP(First_Validations__2[[#This Row],[CountryReq]],Last_Validations[],COLUMNS($B:H)+1,FALSE)</f>
        <v>Tajikistan</v>
      </c>
      <c r="AB1198" s="36" t="str">
        <f>VLOOKUP(First_Validations__2[[#This Row],[CountryReq]],Last_Validations[],COLUMNS($B:I)+1,FALSE)</f>
        <v>https://eiti.org/board-decision/2017-13</v>
      </c>
      <c r="AC1198" s="36" t="str">
        <f>VLOOKUP(First_Validations__2[[#This Row],[CountryReq]],Last_Validations[],COLUMNS($B:J)+1,FALSE)</f>
        <v>https://eiti.org/document/validation-tajikistan-2016-reports</v>
      </c>
      <c r="AD1198" s="36">
        <f>VLOOKUP(First_Validations__2[[#This Row],[CountryReq]],Last_Validations[],COLUMNS($B:K)+1,FALSE)</f>
        <v>2016</v>
      </c>
      <c r="AE1198" s="36">
        <f>VLOOKUP(First_Validations__2[[#This Row],[CountryReq]],Last_Validations[],COLUMNS($B:L)+1,FALSE)</f>
        <v>0</v>
      </c>
      <c r="AF1198" s="36" t="str">
        <f>VLOOKUP(First_Validations__2[[#This Row],[CountryReq]],Last_Validations[],COLUMNS($B:M)+1,FALSE)</f>
        <v>Inadequate progress / suspended</v>
      </c>
      <c r="AG1198" s="36" t="str">
        <f>VLOOKUP(First_Validations__2[[#This Row],[CountryReq]],Last_Validations[],COLUMNS($B:N)+1,FALSE)</f>
        <v>Subnational transfers (#5.2)</v>
      </c>
      <c r="AH1198" s="36">
        <f>VLOOKUP(First_Validations__2[[#This Row],[CountryReq]],Last_Validations[],COLUMNS($B:O)+1,FALSE)</f>
        <v>0</v>
      </c>
      <c r="AI1198" s="36" t="str">
        <f>VLOOKUP(First_Validations__2[[#This Row],[CountryReq]],Last_Validations[],COLUMNS($B:P)+1,FALSE)</f>
        <v>Not applicable</v>
      </c>
      <c r="AJ1198" s="36" t="str">
        <f>VLOOKUP(First_Validations__2[[#This Row],[CountryReq]],Last_Validations[],COLUMNS($B:Q)+1,FALSE)</f>
        <v>The 2014 EITI Report confused budget allocations to local governments with subnational transfers. However, stakeholder consultations have confirmed that there are no statutory or mandatory transfers of extractive industry revenue in Tajikistan.</v>
      </c>
      <c r="AK1198" s="36">
        <f>VLOOKUP(First_Validations__2[[#This Row],[CountryReq]],Last_Validations[],COLUMNS($B:R)+1,FALSE)</f>
        <v>0</v>
      </c>
      <c r="AL1198" s="36" t="str">
        <f>VLOOKUP(First_Validations__2[[#This Row],[CountryReq]],Last_Validations[],COLUMNS($B:S)+1,FALSE)</f>
        <v>http://eiti.tj</v>
      </c>
      <c r="AM1198" s="36" t="str">
        <f>VLOOKUP(First_Validations__2[[#This Row],[CountryReq]],Last_Validations[],COLUMNS($B:T)+1,FALSE)</f>
        <v>https://eiti.org/api/v1.0/score_data/9</v>
      </c>
      <c r="AN1198" s="36" t="str">
        <f>IF(First_Validations__2[[#This Row],[FirstValidation.Country: Year]]=First_Validations__2[[#This Row],[Country: Year]],"First","Second / Last")</f>
        <v>First</v>
      </c>
      <c r="AO1198" s="36">
        <f>IF(AND(First_Validations__2[[#This Row],[FirstValidation.Validation score]]&lt;5,First_Validations__2[[#This Row],[FirstValidation.Validation score]]&gt;1),1,0)</f>
        <v>0</v>
      </c>
      <c r="AP1198" s="36">
        <f>First_Validations__2[[#This Row],[Validation score]]-First_Validations__2[[#This Row],[FirstValidation.Validation score]]</f>
        <v>0</v>
      </c>
      <c r="AQ1198" s="36">
        <f>IF(AND(First_Validations__2[[#This Row],[Corrective action]]=1,First_Validations__2[[#This Row],[Validation score]]&lt;5,First_Validations__2[[#This Row],[Validation score]]&gt;1),1,0)</f>
        <v>0</v>
      </c>
      <c r="AR1198" s="36">
        <f>IF(AND(First_Validations__2[[#This Row],[Corrective action]]=1,OR(First_Validations__2[[#This Row],[Validation score]]&gt;4,First_Validations__2[[#This Row],[Validation score]]&lt;2)),1,0)</f>
        <v>0</v>
      </c>
      <c r="AS11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8" s="36" t="str">
        <f>VLOOKUP(First_Validations__2[[#This Row],[Requirement ('#)]],Requirements[[Requirements]:[Categories2]],2,FALSE)</f>
        <v>Revenue allocation</v>
      </c>
    </row>
    <row r="1199" spans="2:46">
      <c r="B1199" s="34" t="s">
        <v>1642</v>
      </c>
      <c r="C1199" s="34">
        <v>1</v>
      </c>
      <c r="D1199" s="34">
        <v>9</v>
      </c>
      <c r="E1199" s="34" t="s">
        <v>255</v>
      </c>
      <c r="F1199" s="34" t="s">
        <v>1643</v>
      </c>
      <c r="G1199" s="34" t="s">
        <v>1642</v>
      </c>
      <c r="H1199" s="34" t="s">
        <v>3506</v>
      </c>
      <c r="I1199" s="34" t="s">
        <v>3507</v>
      </c>
      <c r="J1199" s="34">
        <v>2016</v>
      </c>
      <c r="L1199" s="34" t="s">
        <v>1766</v>
      </c>
      <c r="M1199" s="34" t="s">
        <v>1807</v>
      </c>
      <c r="N1199" s="34">
        <v>0</v>
      </c>
      <c r="O1199" s="34" t="s">
        <v>4</v>
      </c>
      <c r="P1199" s="34" t="s">
        <v>275</v>
      </c>
      <c r="R1199" s="34" t="s">
        <v>1645</v>
      </c>
      <c r="S1199" s="34" t="s">
        <v>1832</v>
      </c>
      <c r="T1199" s="34" t="s">
        <v>3190</v>
      </c>
      <c r="U1199" s="36" t="str">
        <f>VLOOKUP(First_Validations__2[[#This Row],[CountryReq]],Last_Validations[],COLUMNS($B:B)+1,FALSE)</f>
        <v>Tajikistan: 2016</v>
      </c>
      <c r="V1199" s="36" t="str">
        <f>VLOOKUP(First_Validations__2[[#This Row],[CountryReq]],Last_Validations[],COLUMNS($B:C)+1,FALSE)</f>
        <v>Tajikistan</v>
      </c>
      <c r="W1199" s="36">
        <f>VLOOKUP(First_Validations__2[[#This Row],[CountryReq]],Last_Validations[],COLUMNS($B:D)+1,FALSE)</f>
        <v>1</v>
      </c>
      <c r="X1199" s="36">
        <f>VLOOKUP(First_Validations__2[[#This Row],[CountryReq]],Last_Validations[],COLUMNS($B:E)+1,FALSE)</f>
        <v>9</v>
      </c>
      <c r="Y1199" s="36" t="str">
        <f>VLOOKUP(First_Validations__2[[#This Row],[CountryReq]],Last_Validations[],COLUMNS($B:F)+1,FALSE)</f>
        <v>Tajikistan: 2016</v>
      </c>
      <c r="Z1199" s="36" t="str">
        <f>VLOOKUP(First_Validations__2[[#This Row],[CountryReq]],Last_Validations[],COLUMNS($B:G)+1,FALSE)</f>
        <v>TJK</v>
      </c>
      <c r="AA1199" s="36" t="str">
        <f>VLOOKUP(First_Validations__2[[#This Row],[CountryReq]],Last_Validations[],COLUMNS($B:H)+1,FALSE)</f>
        <v>Tajikistan</v>
      </c>
      <c r="AB1199" s="36" t="str">
        <f>VLOOKUP(First_Validations__2[[#This Row],[CountryReq]],Last_Validations[],COLUMNS($B:I)+1,FALSE)</f>
        <v>https://eiti.org/board-decision/2017-13</v>
      </c>
      <c r="AC1199" s="36" t="str">
        <f>VLOOKUP(First_Validations__2[[#This Row],[CountryReq]],Last_Validations[],COLUMNS($B:J)+1,FALSE)</f>
        <v>https://eiti.org/document/validation-tajikistan-2016-reports</v>
      </c>
      <c r="AD1199" s="36">
        <f>VLOOKUP(First_Validations__2[[#This Row],[CountryReq]],Last_Validations[],COLUMNS($B:K)+1,FALSE)</f>
        <v>2016</v>
      </c>
      <c r="AE1199" s="36">
        <f>VLOOKUP(First_Validations__2[[#This Row],[CountryReq]],Last_Validations[],COLUMNS($B:L)+1,FALSE)</f>
        <v>0</v>
      </c>
      <c r="AF1199" s="36" t="str">
        <f>VLOOKUP(First_Validations__2[[#This Row],[CountryReq]],Last_Validations[],COLUMNS($B:M)+1,FALSE)</f>
        <v>Inadequate progress / suspended</v>
      </c>
      <c r="AG1199" s="36" t="str">
        <f>VLOOKUP(First_Validations__2[[#This Row],[CountryReq]],Last_Validations[],COLUMNS($B:N)+1,FALSE)</f>
        <v>Direct subnational payments (#4.6)</v>
      </c>
      <c r="AH1199" s="36">
        <f>VLOOKUP(First_Validations__2[[#This Row],[CountryReq]],Last_Validations[],COLUMNS($B:O)+1,FALSE)</f>
        <v>0</v>
      </c>
      <c r="AI1199" s="36" t="str">
        <f>VLOOKUP(First_Validations__2[[#This Row],[CountryReq]],Last_Validations[],COLUMNS($B:P)+1,FALSE)</f>
        <v>Not applicable</v>
      </c>
      <c r="AJ1199" s="36" t="str">
        <f>VLOOKUP(First_Validations__2[[#This Row],[CountryReq]],Last_Validations[],COLUMNS($B:Q)+1,FALSE)</f>
        <v>Only one revenue stream i.e. ‘compulsory fees for issuing licenses or other permits’ may be paid to “the public authorities or local self-government, depending on the type of payment”. Based on the payment data disclosed for this revenue stream, it is reasonable to conclude that there are no material direct subnational payments.</v>
      </c>
      <c r="AK1199" s="36">
        <f>VLOOKUP(First_Validations__2[[#This Row],[CountryReq]],Last_Validations[],COLUMNS($B:R)+1,FALSE)</f>
        <v>0</v>
      </c>
      <c r="AL1199" s="36" t="str">
        <f>VLOOKUP(First_Validations__2[[#This Row],[CountryReq]],Last_Validations[],COLUMNS($B:S)+1,FALSE)</f>
        <v>http://eiti.tj</v>
      </c>
      <c r="AM1199" s="36" t="str">
        <f>VLOOKUP(First_Validations__2[[#This Row],[CountryReq]],Last_Validations[],COLUMNS($B:T)+1,FALSE)</f>
        <v>https://eiti.org/api/v1.0/score_data/9</v>
      </c>
      <c r="AN1199" s="36" t="str">
        <f>IF(First_Validations__2[[#This Row],[FirstValidation.Country: Year]]=First_Validations__2[[#This Row],[Country: Year]],"First","Second / Last")</f>
        <v>First</v>
      </c>
      <c r="AO1199" s="36">
        <f>IF(AND(First_Validations__2[[#This Row],[FirstValidation.Validation score]]&lt;5,First_Validations__2[[#This Row],[FirstValidation.Validation score]]&gt;1),1,0)</f>
        <v>0</v>
      </c>
      <c r="AP1199" s="36">
        <f>First_Validations__2[[#This Row],[Validation score]]-First_Validations__2[[#This Row],[FirstValidation.Validation score]]</f>
        <v>0</v>
      </c>
      <c r="AQ1199" s="36">
        <f>IF(AND(First_Validations__2[[#This Row],[Corrective action]]=1,First_Validations__2[[#This Row],[Validation score]]&lt;5,First_Validations__2[[#This Row],[Validation score]]&gt;1),1,0)</f>
        <v>0</v>
      </c>
      <c r="AR1199" s="36">
        <f>IF(AND(First_Validations__2[[#This Row],[Corrective action]]=1,OR(First_Validations__2[[#This Row],[Validation score]]&gt;4,First_Validations__2[[#This Row],[Validation score]]&lt;2)),1,0)</f>
        <v>0</v>
      </c>
      <c r="AS11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199" s="36" t="str">
        <f>VLOOKUP(First_Validations__2[[#This Row],[Requirement ('#)]],Requirements[[Requirements]:[Categories2]],2,FALSE)</f>
        <v>Revenue collection</v>
      </c>
    </row>
    <row r="1200" spans="2:46">
      <c r="B1200" s="34" t="s">
        <v>1642</v>
      </c>
      <c r="C1200" s="34">
        <v>1</v>
      </c>
      <c r="D1200" s="34">
        <v>9</v>
      </c>
      <c r="E1200" s="34" t="s">
        <v>255</v>
      </c>
      <c r="F1200" s="34" t="s">
        <v>1643</v>
      </c>
      <c r="G1200" s="34" t="s">
        <v>1642</v>
      </c>
      <c r="H1200" s="34" t="s">
        <v>3506</v>
      </c>
      <c r="I1200" s="34" t="s">
        <v>3507</v>
      </c>
      <c r="J1200" s="34">
        <v>2016</v>
      </c>
      <c r="L1200" s="34" t="s">
        <v>1766</v>
      </c>
      <c r="M1200" s="34" t="s">
        <v>1787</v>
      </c>
      <c r="N1200" s="34">
        <v>4</v>
      </c>
      <c r="O1200" s="34" t="s">
        <v>1767</v>
      </c>
      <c r="P1200" s="34" t="s">
        <v>257</v>
      </c>
      <c r="R1200" s="34" t="s">
        <v>1645</v>
      </c>
      <c r="S1200" s="34" t="s">
        <v>1832</v>
      </c>
      <c r="T1200" s="34" t="s">
        <v>3173</v>
      </c>
      <c r="U1200" s="36" t="str">
        <f>VLOOKUP(First_Validations__2[[#This Row],[CountryReq]],Last_Validations[],COLUMNS($B:B)+1,FALSE)</f>
        <v>Tajikistan: 2016</v>
      </c>
      <c r="V1200" s="36" t="str">
        <f>VLOOKUP(First_Validations__2[[#This Row],[CountryReq]],Last_Validations[],COLUMNS($B:C)+1,FALSE)</f>
        <v>Tajikistan</v>
      </c>
      <c r="W1200" s="36">
        <f>VLOOKUP(First_Validations__2[[#This Row],[CountryReq]],Last_Validations[],COLUMNS($B:D)+1,FALSE)</f>
        <v>1</v>
      </c>
      <c r="X1200" s="36">
        <f>VLOOKUP(First_Validations__2[[#This Row],[CountryReq]],Last_Validations[],COLUMNS($B:E)+1,FALSE)</f>
        <v>9</v>
      </c>
      <c r="Y1200" s="36" t="str">
        <f>VLOOKUP(First_Validations__2[[#This Row],[CountryReq]],Last_Validations[],COLUMNS($B:F)+1,FALSE)</f>
        <v>Tajikistan: 2016</v>
      </c>
      <c r="Z1200" s="36" t="str">
        <f>VLOOKUP(First_Validations__2[[#This Row],[CountryReq]],Last_Validations[],COLUMNS($B:G)+1,FALSE)</f>
        <v>TJK</v>
      </c>
      <c r="AA1200" s="36" t="str">
        <f>VLOOKUP(First_Validations__2[[#This Row],[CountryReq]],Last_Validations[],COLUMNS($B:H)+1,FALSE)</f>
        <v>Tajikistan</v>
      </c>
      <c r="AB1200" s="36" t="str">
        <f>VLOOKUP(First_Validations__2[[#This Row],[CountryReq]],Last_Validations[],COLUMNS($B:I)+1,FALSE)</f>
        <v>https://eiti.org/board-decision/2017-13</v>
      </c>
      <c r="AC1200" s="36" t="str">
        <f>VLOOKUP(First_Validations__2[[#This Row],[CountryReq]],Last_Validations[],COLUMNS($B:J)+1,FALSE)</f>
        <v>https://eiti.org/document/validation-tajikistan-2016-reports</v>
      </c>
      <c r="AD1200" s="36">
        <f>VLOOKUP(First_Validations__2[[#This Row],[CountryReq]],Last_Validations[],COLUMNS($B:K)+1,FALSE)</f>
        <v>2016</v>
      </c>
      <c r="AE1200" s="36">
        <f>VLOOKUP(First_Validations__2[[#This Row],[CountryReq]],Last_Validations[],COLUMNS($B:L)+1,FALSE)</f>
        <v>0</v>
      </c>
      <c r="AF1200" s="36" t="str">
        <f>VLOOKUP(First_Validations__2[[#This Row],[CountryReq]],Last_Validations[],COLUMNS($B:M)+1,FALSE)</f>
        <v>Inadequate progress / suspended</v>
      </c>
      <c r="AG1200" s="36" t="str">
        <f>VLOOKUP(First_Validations__2[[#This Row],[CountryReq]],Last_Validations[],COLUMNS($B:N)+1,FALSE)</f>
        <v>Industry engagement (#1.2)</v>
      </c>
      <c r="AH1200" s="36">
        <f>VLOOKUP(First_Validations__2[[#This Row],[CountryReq]],Last_Validations[],COLUMNS($B:O)+1,FALSE)</f>
        <v>4</v>
      </c>
      <c r="AI1200" s="36" t="str">
        <f>VLOOKUP(First_Validations__2[[#This Row],[CountryReq]],Last_Validations[],COLUMNS($B:P)+1,FALSE)</f>
        <v>Meaningful progress</v>
      </c>
      <c r="AJ1200" s="36" t="str">
        <f>VLOOKUP(First_Validations__2[[#This Row],[CountryReq]],Last_Validations[],COLUMNS($B:Q)+1,FALSE)</f>
        <v>While there are no legal obstacles preventing company participation, Industry engagement is limited.</v>
      </c>
      <c r="AK1200" s="36">
        <f>VLOOKUP(First_Validations__2[[#This Row],[CountryReq]],Last_Validations[],COLUMNS($B:R)+1,FALSE)</f>
        <v>0</v>
      </c>
      <c r="AL1200" s="36" t="str">
        <f>VLOOKUP(First_Validations__2[[#This Row],[CountryReq]],Last_Validations[],COLUMNS($B:S)+1,FALSE)</f>
        <v>http://eiti.tj</v>
      </c>
      <c r="AM1200" s="36" t="str">
        <f>VLOOKUP(First_Validations__2[[#This Row],[CountryReq]],Last_Validations[],COLUMNS($B:T)+1,FALSE)</f>
        <v>https://eiti.org/api/v1.0/score_data/9</v>
      </c>
      <c r="AN1200" s="36" t="str">
        <f>IF(First_Validations__2[[#This Row],[FirstValidation.Country: Year]]=First_Validations__2[[#This Row],[Country: Year]],"First","Second / Last")</f>
        <v>First</v>
      </c>
      <c r="AO1200" s="36">
        <f>IF(AND(First_Validations__2[[#This Row],[FirstValidation.Validation score]]&lt;5,First_Validations__2[[#This Row],[FirstValidation.Validation score]]&gt;1),1,0)</f>
        <v>1</v>
      </c>
      <c r="AP1200" s="36">
        <f>First_Validations__2[[#This Row],[Validation score]]-First_Validations__2[[#This Row],[FirstValidation.Validation score]]</f>
        <v>0</v>
      </c>
      <c r="AQ1200" s="36">
        <f>IF(AND(First_Validations__2[[#This Row],[Corrective action]]=1,First_Validations__2[[#This Row],[Validation score]]&lt;5,First_Validations__2[[#This Row],[Validation score]]&gt;1),1,0)</f>
        <v>1</v>
      </c>
      <c r="AR1200" s="36">
        <f>IF(AND(First_Validations__2[[#This Row],[Corrective action]]=1,OR(First_Validations__2[[#This Row],[Validation score]]&gt;4,First_Validations__2[[#This Row],[Validation score]]&lt;2)),1,0)</f>
        <v>0</v>
      </c>
      <c r="AS12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0" s="36" t="str">
        <f>VLOOKUP(First_Validations__2[[#This Row],[Requirement ('#)]],Requirements[[Requirements]:[Categories2]],2,FALSE)</f>
        <v>MSG Oversight</v>
      </c>
    </row>
    <row r="1201" spans="2:46">
      <c r="B1201" s="34" t="s">
        <v>1642</v>
      </c>
      <c r="C1201" s="34">
        <v>1</v>
      </c>
      <c r="D1201" s="34">
        <v>9</v>
      </c>
      <c r="E1201" s="34" t="s">
        <v>255</v>
      </c>
      <c r="F1201" s="34" t="s">
        <v>1643</v>
      </c>
      <c r="G1201" s="34" t="s">
        <v>1642</v>
      </c>
      <c r="H1201" s="34" t="s">
        <v>3506</v>
      </c>
      <c r="I1201" s="34" t="s">
        <v>3507</v>
      </c>
      <c r="J1201" s="34">
        <v>2016</v>
      </c>
      <c r="L1201" s="34" t="s">
        <v>1766</v>
      </c>
      <c r="M1201" s="34" t="s">
        <v>1809</v>
      </c>
      <c r="N1201" s="34">
        <v>5</v>
      </c>
      <c r="O1201" s="34" t="s">
        <v>1768</v>
      </c>
      <c r="P1201" s="34" t="s">
        <v>277</v>
      </c>
      <c r="R1201" s="34" t="s">
        <v>1645</v>
      </c>
      <c r="S1201" s="34" t="s">
        <v>1832</v>
      </c>
      <c r="T1201" s="34" t="s">
        <v>3188</v>
      </c>
      <c r="U1201" s="36" t="str">
        <f>VLOOKUP(First_Validations__2[[#This Row],[CountryReq]],Last_Validations[],COLUMNS($B:B)+1,FALSE)</f>
        <v>Tajikistan: 2016</v>
      </c>
      <c r="V1201" s="36" t="str">
        <f>VLOOKUP(First_Validations__2[[#This Row],[CountryReq]],Last_Validations[],COLUMNS($B:C)+1,FALSE)</f>
        <v>Tajikistan</v>
      </c>
      <c r="W1201" s="36">
        <f>VLOOKUP(First_Validations__2[[#This Row],[CountryReq]],Last_Validations[],COLUMNS($B:D)+1,FALSE)</f>
        <v>1</v>
      </c>
      <c r="X1201" s="36">
        <f>VLOOKUP(First_Validations__2[[#This Row],[CountryReq]],Last_Validations[],COLUMNS($B:E)+1,FALSE)</f>
        <v>9</v>
      </c>
      <c r="Y1201" s="36" t="str">
        <f>VLOOKUP(First_Validations__2[[#This Row],[CountryReq]],Last_Validations[],COLUMNS($B:F)+1,FALSE)</f>
        <v>Tajikistan: 2016</v>
      </c>
      <c r="Z1201" s="36" t="str">
        <f>VLOOKUP(First_Validations__2[[#This Row],[CountryReq]],Last_Validations[],COLUMNS($B:G)+1,FALSE)</f>
        <v>TJK</v>
      </c>
      <c r="AA1201" s="36" t="str">
        <f>VLOOKUP(First_Validations__2[[#This Row],[CountryReq]],Last_Validations[],COLUMNS($B:H)+1,FALSE)</f>
        <v>Tajikistan</v>
      </c>
      <c r="AB1201" s="36" t="str">
        <f>VLOOKUP(First_Validations__2[[#This Row],[CountryReq]],Last_Validations[],COLUMNS($B:I)+1,FALSE)</f>
        <v>https://eiti.org/board-decision/2017-13</v>
      </c>
      <c r="AC1201" s="36" t="str">
        <f>VLOOKUP(First_Validations__2[[#This Row],[CountryReq]],Last_Validations[],COLUMNS($B:J)+1,FALSE)</f>
        <v>https://eiti.org/document/validation-tajikistan-2016-reports</v>
      </c>
      <c r="AD1201" s="36">
        <f>VLOOKUP(First_Validations__2[[#This Row],[CountryReq]],Last_Validations[],COLUMNS($B:K)+1,FALSE)</f>
        <v>2016</v>
      </c>
      <c r="AE1201" s="36">
        <f>VLOOKUP(First_Validations__2[[#This Row],[CountryReq]],Last_Validations[],COLUMNS($B:L)+1,FALSE)</f>
        <v>0</v>
      </c>
      <c r="AF1201" s="36" t="str">
        <f>VLOOKUP(First_Validations__2[[#This Row],[CountryReq]],Last_Validations[],COLUMNS($B:M)+1,FALSE)</f>
        <v>Inadequate progress / suspended</v>
      </c>
      <c r="AG1201" s="36" t="str">
        <f>VLOOKUP(First_Validations__2[[#This Row],[CountryReq]],Last_Validations[],COLUMNS($B:N)+1,FALSE)</f>
        <v>Data timeliness (#4.8)</v>
      </c>
      <c r="AH1201" s="36">
        <f>VLOOKUP(First_Validations__2[[#This Row],[CountryReq]],Last_Validations[],COLUMNS($B:O)+1,FALSE)</f>
        <v>5</v>
      </c>
      <c r="AI1201" s="36" t="str">
        <f>VLOOKUP(First_Validations__2[[#This Row],[CountryReq]],Last_Validations[],COLUMNS($B:P)+1,FALSE)</f>
        <v>Satisfactory progress</v>
      </c>
      <c r="AJ1201" s="36" t="str">
        <f>VLOOKUP(First_Validations__2[[#This Row],[CountryReq]],Last_Validations[],COLUMNS($B:Q)+1,FALSE)</f>
        <v>The 2014 EITI Report was published in November 2015 and, therefore, meets the requirement on data timeliness.</v>
      </c>
      <c r="AK1201" s="36">
        <f>VLOOKUP(First_Validations__2[[#This Row],[CountryReq]],Last_Validations[],COLUMNS($B:R)+1,FALSE)</f>
        <v>0</v>
      </c>
      <c r="AL1201" s="36" t="str">
        <f>VLOOKUP(First_Validations__2[[#This Row],[CountryReq]],Last_Validations[],COLUMNS($B:S)+1,FALSE)</f>
        <v>http://eiti.tj</v>
      </c>
      <c r="AM1201" s="36" t="str">
        <f>VLOOKUP(First_Validations__2[[#This Row],[CountryReq]],Last_Validations[],COLUMNS($B:T)+1,FALSE)</f>
        <v>https://eiti.org/api/v1.0/score_data/9</v>
      </c>
      <c r="AN1201" s="36" t="str">
        <f>IF(First_Validations__2[[#This Row],[FirstValidation.Country: Year]]=First_Validations__2[[#This Row],[Country: Year]],"First","Second / Last")</f>
        <v>First</v>
      </c>
      <c r="AO1201" s="36">
        <f>IF(AND(First_Validations__2[[#This Row],[FirstValidation.Validation score]]&lt;5,First_Validations__2[[#This Row],[FirstValidation.Validation score]]&gt;1),1,0)</f>
        <v>0</v>
      </c>
      <c r="AP1201" s="36">
        <f>First_Validations__2[[#This Row],[Validation score]]-First_Validations__2[[#This Row],[FirstValidation.Validation score]]</f>
        <v>0</v>
      </c>
      <c r="AQ1201" s="36">
        <f>IF(AND(First_Validations__2[[#This Row],[Corrective action]]=1,First_Validations__2[[#This Row],[Validation score]]&lt;5,First_Validations__2[[#This Row],[Validation score]]&gt;1),1,0)</f>
        <v>0</v>
      </c>
      <c r="AR1201" s="36">
        <f>IF(AND(First_Validations__2[[#This Row],[Corrective action]]=1,OR(First_Validations__2[[#This Row],[Validation score]]&gt;4,First_Validations__2[[#This Row],[Validation score]]&lt;2)),1,0)</f>
        <v>0</v>
      </c>
      <c r="AS12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1" s="36" t="str">
        <f>VLOOKUP(First_Validations__2[[#This Row],[Requirement ('#)]],Requirements[[Requirements]:[Categories2]],2,FALSE)</f>
        <v>Revenue collection</v>
      </c>
    </row>
    <row r="1202" spans="2:46">
      <c r="B1202" s="34" t="s">
        <v>1642</v>
      </c>
      <c r="C1202" s="34">
        <v>1</v>
      </c>
      <c r="D1202" s="34">
        <v>9</v>
      </c>
      <c r="E1202" s="34" t="s">
        <v>255</v>
      </c>
      <c r="F1202" s="34" t="s">
        <v>1643</v>
      </c>
      <c r="G1202" s="34" t="s">
        <v>1642</v>
      </c>
      <c r="H1202" s="34" t="s">
        <v>3506</v>
      </c>
      <c r="I1202" s="34" t="s">
        <v>3507</v>
      </c>
      <c r="J1202" s="34">
        <v>2016</v>
      </c>
      <c r="L1202" s="34" t="s">
        <v>1766</v>
      </c>
      <c r="M1202" s="34" t="s">
        <v>1808</v>
      </c>
      <c r="N1202" s="34">
        <v>5</v>
      </c>
      <c r="O1202" s="34" t="s">
        <v>1768</v>
      </c>
      <c r="P1202" s="34" t="s">
        <v>276</v>
      </c>
      <c r="R1202" s="34" t="s">
        <v>1645</v>
      </c>
      <c r="S1202" s="34" t="s">
        <v>1832</v>
      </c>
      <c r="T1202" s="34" t="s">
        <v>3187</v>
      </c>
      <c r="U1202" s="36" t="str">
        <f>VLOOKUP(First_Validations__2[[#This Row],[CountryReq]],Last_Validations[],COLUMNS($B:B)+1,FALSE)</f>
        <v>Tajikistan: 2016</v>
      </c>
      <c r="V1202" s="36" t="str">
        <f>VLOOKUP(First_Validations__2[[#This Row],[CountryReq]],Last_Validations[],COLUMNS($B:C)+1,FALSE)</f>
        <v>Tajikistan</v>
      </c>
      <c r="W1202" s="36">
        <f>VLOOKUP(First_Validations__2[[#This Row],[CountryReq]],Last_Validations[],COLUMNS($B:D)+1,FALSE)</f>
        <v>1</v>
      </c>
      <c r="X1202" s="36">
        <f>VLOOKUP(First_Validations__2[[#This Row],[CountryReq]],Last_Validations[],COLUMNS($B:E)+1,FALSE)</f>
        <v>9</v>
      </c>
      <c r="Y1202" s="36" t="str">
        <f>VLOOKUP(First_Validations__2[[#This Row],[CountryReq]],Last_Validations[],COLUMNS($B:F)+1,FALSE)</f>
        <v>Tajikistan: 2016</v>
      </c>
      <c r="Z1202" s="36" t="str">
        <f>VLOOKUP(First_Validations__2[[#This Row],[CountryReq]],Last_Validations[],COLUMNS($B:G)+1,FALSE)</f>
        <v>TJK</v>
      </c>
      <c r="AA1202" s="36" t="str">
        <f>VLOOKUP(First_Validations__2[[#This Row],[CountryReq]],Last_Validations[],COLUMNS($B:H)+1,FALSE)</f>
        <v>Tajikistan</v>
      </c>
      <c r="AB1202" s="36" t="str">
        <f>VLOOKUP(First_Validations__2[[#This Row],[CountryReq]],Last_Validations[],COLUMNS($B:I)+1,FALSE)</f>
        <v>https://eiti.org/board-decision/2017-13</v>
      </c>
      <c r="AC1202" s="36" t="str">
        <f>VLOOKUP(First_Validations__2[[#This Row],[CountryReq]],Last_Validations[],COLUMNS($B:J)+1,FALSE)</f>
        <v>https://eiti.org/document/validation-tajikistan-2016-reports</v>
      </c>
      <c r="AD1202" s="36">
        <f>VLOOKUP(First_Validations__2[[#This Row],[CountryReq]],Last_Validations[],COLUMNS($B:K)+1,FALSE)</f>
        <v>2016</v>
      </c>
      <c r="AE1202" s="36">
        <f>VLOOKUP(First_Validations__2[[#This Row],[CountryReq]],Last_Validations[],COLUMNS($B:L)+1,FALSE)</f>
        <v>0</v>
      </c>
      <c r="AF1202" s="36" t="str">
        <f>VLOOKUP(First_Validations__2[[#This Row],[CountryReq]],Last_Validations[],COLUMNS($B:M)+1,FALSE)</f>
        <v>Inadequate progress / suspended</v>
      </c>
      <c r="AG1202" s="36" t="str">
        <f>VLOOKUP(First_Validations__2[[#This Row],[CountryReq]],Last_Validations[],COLUMNS($B:N)+1,FALSE)</f>
        <v>Disaggregation (#4.7)</v>
      </c>
      <c r="AH1202" s="36">
        <f>VLOOKUP(First_Validations__2[[#This Row],[CountryReq]],Last_Validations[],COLUMNS($B:O)+1,FALSE)</f>
        <v>5</v>
      </c>
      <c r="AI1202" s="36" t="str">
        <f>VLOOKUP(First_Validations__2[[#This Row],[CountryReq]],Last_Validations[],COLUMNS($B:P)+1,FALSE)</f>
        <v>Satisfactory progress</v>
      </c>
      <c r="AJ1202" s="36" t="str">
        <f>VLOOKUP(First_Validations__2[[#This Row],[CountryReq]],Last_Validations[],COLUMNS($B:Q)+1,FALSE)</f>
        <v>The 2014 EITI Report is disaggregated to the levels required by the EITI Standard.</v>
      </c>
      <c r="AK1202" s="36">
        <f>VLOOKUP(First_Validations__2[[#This Row],[CountryReq]],Last_Validations[],COLUMNS($B:R)+1,FALSE)</f>
        <v>0</v>
      </c>
      <c r="AL1202" s="36" t="str">
        <f>VLOOKUP(First_Validations__2[[#This Row],[CountryReq]],Last_Validations[],COLUMNS($B:S)+1,FALSE)</f>
        <v>http://eiti.tj</v>
      </c>
      <c r="AM1202" s="36" t="str">
        <f>VLOOKUP(First_Validations__2[[#This Row],[CountryReq]],Last_Validations[],COLUMNS($B:T)+1,FALSE)</f>
        <v>https://eiti.org/api/v1.0/score_data/9</v>
      </c>
      <c r="AN1202" s="36" t="str">
        <f>IF(First_Validations__2[[#This Row],[FirstValidation.Country: Year]]=First_Validations__2[[#This Row],[Country: Year]],"First","Second / Last")</f>
        <v>First</v>
      </c>
      <c r="AO1202" s="36">
        <f>IF(AND(First_Validations__2[[#This Row],[FirstValidation.Validation score]]&lt;5,First_Validations__2[[#This Row],[FirstValidation.Validation score]]&gt;1),1,0)</f>
        <v>0</v>
      </c>
      <c r="AP1202" s="36">
        <f>First_Validations__2[[#This Row],[Validation score]]-First_Validations__2[[#This Row],[FirstValidation.Validation score]]</f>
        <v>0</v>
      </c>
      <c r="AQ1202" s="36">
        <f>IF(AND(First_Validations__2[[#This Row],[Corrective action]]=1,First_Validations__2[[#This Row],[Validation score]]&lt;5,First_Validations__2[[#This Row],[Validation score]]&gt;1),1,0)</f>
        <v>0</v>
      </c>
      <c r="AR1202" s="36">
        <f>IF(AND(First_Validations__2[[#This Row],[Corrective action]]=1,OR(First_Validations__2[[#This Row],[Validation score]]&gt;4,First_Validations__2[[#This Row],[Validation score]]&lt;2)),1,0)</f>
        <v>0</v>
      </c>
      <c r="AS12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2" s="36" t="str">
        <f>VLOOKUP(First_Validations__2[[#This Row],[Requirement ('#)]],Requirements[[Requirements]:[Categories2]],2,FALSE)</f>
        <v>Revenue collection</v>
      </c>
    </row>
    <row r="1203" spans="2:46">
      <c r="B1203" s="34" t="s">
        <v>1642</v>
      </c>
      <c r="C1203" s="34">
        <v>1</v>
      </c>
      <c r="D1203" s="34">
        <v>9</v>
      </c>
      <c r="E1203" s="34" t="s">
        <v>255</v>
      </c>
      <c r="F1203" s="34" t="s">
        <v>1643</v>
      </c>
      <c r="G1203" s="34" t="s">
        <v>1642</v>
      </c>
      <c r="H1203" s="34" t="s">
        <v>3506</v>
      </c>
      <c r="I1203" s="34" t="s">
        <v>3507</v>
      </c>
      <c r="J1203" s="34">
        <v>2016</v>
      </c>
      <c r="L1203" s="34" t="s">
        <v>1766</v>
      </c>
      <c r="M1203" s="34" t="s">
        <v>1820</v>
      </c>
      <c r="N1203" s="34">
        <v>5</v>
      </c>
      <c r="O1203" s="34" t="s">
        <v>1768</v>
      </c>
      <c r="P1203" s="34" t="s">
        <v>287</v>
      </c>
      <c r="R1203" s="34" t="s">
        <v>1645</v>
      </c>
      <c r="S1203" s="34" t="s">
        <v>1832</v>
      </c>
      <c r="T1203" s="34" t="s">
        <v>3186</v>
      </c>
      <c r="U1203" s="36" t="str">
        <f>VLOOKUP(First_Validations__2[[#This Row],[CountryReq]],Last_Validations[],COLUMNS($B:B)+1,FALSE)</f>
        <v>Tajikistan: 2016</v>
      </c>
      <c r="V1203" s="36" t="str">
        <f>VLOOKUP(First_Validations__2[[#This Row],[CountryReq]],Last_Validations[],COLUMNS($B:C)+1,FALSE)</f>
        <v>Tajikistan</v>
      </c>
      <c r="W1203" s="36">
        <f>VLOOKUP(First_Validations__2[[#This Row],[CountryReq]],Last_Validations[],COLUMNS($B:D)+1,FALSE)</f>
        <v>1</v>
      </c>
      <c r="X1203" s="36">
        <f>VLOOKUP(First_Validations__2[[#This Row],[CountryReq]],Last_Validations[],COLUMNS($B:E)+1,FALSE)</f>
        <v>9</v>
      </c>
      <c r="Y1203" s="36" t="str">
        <f>VLOOKUP(First_Validations__2[[#This Row],[CountryReq]],Last_Validations[],COLUMNS($B:F)+1,FALSE)</f>
        <v>Tajikistan: 2016</v>
      </c>
      <c r="Z1203" s="36" t="str">
        <f>VLOOKUP(First_Validations__2[[#This Row],[CountryReq]],Last_Validations[],COLUMNS($B:G)+1,FALSE)</f>
        <v>TJK</v>
      </c>
      <c r="AA1203" s="36" t="str">
        <f>VLOOKUP(First_Validations__2[[#This Row],[CountryReq]],Last_Validations[],COLUMNS($B:H)+1,FALSE)</f>
        <v>Tajikistan</v>
      </c>
      <c r="AB1203" s="36" t="str">
        <f>VLOOKUP(First_Validations__2[[#This Row],[CountryReq]],Last_Validations[],COLUMNS($B:I)+1,FALSE)</f>
        <v>https://eiti.org/board-decision/2017-13</v>
      </c>
      <c r="AC1203" s="36" t="str">
        <f>VLOOKUP(First_Validations__2[[#This Row],[CountryReq]],Last_Validations[],COLUMNS($B:J)+1,FALSE)</f>
        <v>https://eiti.org/document/validation-tajikistan-2016-reports</v>
      </c>
      <c r="AD1203" s="36">
        <f>VLOOKUP(First_Validations__2[[#This Row],[CountryReq]],Last_Validations[],COLUMNS($B:K)+1,FALSE)</f>
        <v>2016</v>
      </c>
      <c r="AE1203" s="36">
        <f>VLOOKUP(First_Validations__2[[#This Row],[CountryReq]],Last_Validations[],COLUMNS($B:L)+1,FALSE)</f>
        <v>0</v>
      </c>
      <c r="AF1203" s="36" t="str">
        <f>VLOOKUP(First_Validations__2[[#This Row],[CountryReq]],Last_Validations[],COLUMNS($B:M)+1,FALSE)</f>
        <v>Inadequate progress / suspended</v>
      </c>
      <c r="AG1203" s="36" t="str">
        <f>VLOOKUP(First_Validations__2[[#This Row],[CountryReq]],Last_Validations[],COLUMNS($B:N)+1,FALSE)</f>
        <v>Follow up on recommendations (#7.3)</v>
      </c>
      <c r="AH1203" s="36">
        <f>VLOOKUP(First_Validations__2[[#This Row],[CountryReq]],Last_Validations[],COLUMNS($B:O)+1,FALSE)</f>
        <v>5</v>
      </c>
      <c r="AI1203" s="36" t="str">
        <f>VLOOKUP(First_Validations__2[[#This Row],[CountryReq]],Last_Validations[],COLUMNS($B:P)+1,FALSE)</f>
        <v>Satisfactory progress</v>
      </c>
      <c r="AJ1203" s="36" t="str">
        <f>VLOOKUP(First_Validations__2[[#This Row],[CountryReq]],Last_Validations[],COLUMNS($B:Q)+1,FALSE)</f>
        <v>The MSG has taken steps to act upon lessons learnt, to identify, investigate and address the causes of discrepancies and to consider the recommendations for improvements from the Independent Administrator for the 2014 EITI Report. The EITI Council also established a working group to assess the gaps and prepare to the Validation. The working group released a comprehensive Pre-Validation Assessment Report that lists all existing gaps in the EITI implementation process in Tajikistan and recommendations on addressing the gaps.</v>
      </c>
      <c r="AK1203" s="36">
        <f>VLOOKUP(First_Validations__2[[#This Row],[CountryReq]],Last_Validations[],COLUMNS($B:R)+1,FALSE)</f>
        <v>0</v>
      </c>
      <c r="AL1203" s="36" t="str">
        <f>VLOOKUP(First_Validations__2[[#This Row],[CountryReq]],Last_Validations[],COLUMNS($B:S)+1,FALSE)</f>
        <v>http://eiti.tj</v>
      </c>
      <c r="AM1203" s="36" t="str">
        <f>VLOOKUP(First_Validations__2[[#This Row],[CountryReq]],Last_Validations[],COLUMNS($B:T)+1,FALSE)</f>
        <v>https://eiti.org/api/v1.0/score_data/9</v>
      </c>
      <c r="AN1203" s="36" t="str">
        <f>IF(First_Validations__2[[#This Row],[FirstValidation.Country: Year]]=First_Validations__2[[#This Row],[Country: Year]],"First","Second / Last")</f>
        <v>First</v>
      </c>
      <c r="AO1203" s="36">
        <f>IF(AND(First_Validations__2[[#This Row],[FirstValidation.Validation score]]&lt;5,First_Validations__2[[#This Row],[FirstValidation.Validation score]]&gt;1),1,0)</f>
        <v>0</v>
      </c>
      <c r="AP1203" s="36">
        <f>First_Validations__2[[#This Row],[Validation score]]-First_Validations__2[[#This Row],[FirstValidation.Validation score]]</f>
        <v>0</v>
      </c>
      <c r="AQ1203" s="36">
        <f>IF(AND(First_Validations__2[[#This Row],[Corrective action]]=1,First_Validations__2[[#This Row],[Validation score]]&lt;5,First_Validations__2[[#This Row],[Validation score]]&gt;1),1,0)</f>
        <v>0</v>
      </c>
      <c r="AR1203" s="36">
        <f>IF(AND(First_Validations__2[[#This Row],[Corrective action]]=1,OR(First_Validations__2[[#This Row],[Validation score]]&gt;4,First_Validations__2[[#This Row],[Validation score]]&lt;2)),1,0)</f>
        <v>0</v>
      </c>
      <c r="AS12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3" s="36" t="str">
        <f>VLOOKUP(First_Validations__2[[#This Row],[Requirement ('#)]],Requirements[[Requirements]:[Categories2]],2,FALSE)</f>
        <v>Outcomes and impact</v>
      </c>
    </row>
    <row r="1204" spans="2:46">
      <c r="B1204" s="34" t="s">
        <v>1642</v>
      </c>
      <c r="C1204" s="34">
        <v>1</v>
      </c>
      <c r="D1204" s="34">
        <v>9</v>
      </c>
      <c r="E1204" s="34" t="s">
        <v>255</v>
      </c>
      <c r="F1204" s="34" t="s">
        <v>1643</v>
      </c>
      <c r="G1204" s="34" t="s">
        <v>1642</v>
      </c>
      <c r="H1204" s="34" t="s">
        <v>3506</v>
      </c>
      <c r="I1204" s="34" t="s">
        <v>3507</v>
      </c>
      <c r="J1204" s="34">
        <v>2016</v>
      </c>
      <c r="L1204" s="34" t="s">
        <v>1766</v>
      </c>
      <c r="M1204" s="34" t="s">
        <v>1819</v>
      </c>
      <c r="N1204" s="34">
        <v>1</v>
      </c>
      <c r="O1204" s="34" t="s">
        <v>1796</v>
      </c>
      <c r="P1204" s="34" t="s">
        <v>286</v>
      </c>
      <c r="R1204" s="34" t="s">
        <v>1645</v>
      </c>
      <c r="S1204" s="34" t="s">
        <v>1832</v>
      </c>
      <c r="T1204" s="34" t="s">
        <v>3185</v>
      </c>
      <c r="U1204" s="36" t="str">
        <f>VLOOKUP(First_Validations__2[[#This Row],[CountryReq]],Last_Validations[],COLUMNS($B:B)+1,FALSE)</f>
        <v>Tajikistan: 2016</v>
      </c>
      <c r="V1204" s="36" t="str">
        <f>VLOOKUP(First_Validations__2[[#This Row],[CountryReq]],Last_Validations[],COLUMNS($B:C)+1,FALSE)</f>
        <v>Tajikistan</v>
      </c>
      <c r="W1204" s="36">
        <f>VLOOKUP(First_Validations__2[[#This Row],[CountryReq]],Last_Validations[],COLUMNS($B:D)+1,FALSE)</f>
        <v>1</v>
      </c>
      <c r="X1204" s="36">
        <f>VLOOKUP(First_Validations__2[[#This Row],[CountryReq]],Last_Validations[],COLUMNS($B:E)+1,FALSE)</f>
        <v>9</v>
      </c>
      <c r="Y1204" s="36" t="str">
        <f>VLOOKUP(First_Validations__2[[#This Row],[CountryReq]],Last_Validations[],COLUMNS($B:F)+1,FALSE)</f>
        <v>Tajikistan: 2016</v>
      </c>
      <c r="Z1204" s="36" t="str">
        <f>VLOOKUP(First_Validations__2[[#This Row],[CountryReq]],Last_Validations[],COLUMNS($B:G)+1,FALSE)</f>
        <v>TJK</v>
      </c>
      <c r="AA1204" s="36" t="str">
        <f>VLOOKUP(First_Validations__2[[#This Row],[CountryReq]],Last_Validations[],COLUMNS($B:H)+1,FALSE)</f>
        <v>Tajikistan</v>
      </c>
      <c r="AB1204" s="36" t="str">
        <f>VLOOKUP(First_Validations__2[[#This Row],[CountryReq]],Last_Validations[],COLUMNS($B:I)+1,FALSE)</f>
        <v>https://eiti.org/board-decision/2017-13</v>
      </c>
      <c r="AC1204" s="36" t="str">
        <f>VLOOKUP(First_Validations__2[[#This Row],[CountryReq]],Last_Validations[],COLUMNS($B:J)+1,FALSE)</f>
        <v>https://eiti.org/document/validation-tajikistan-2016-reports</v>
      </c>
      <c r="AD1204" s="36">
        <f>VLOOKUP(First_Validations__2[[#This Row],[CountryReq]],Last_Validations[],COLUMNS($B:K)+1,FALSE)</f>
        <v>2016</v>
      </c>
      <c r="AE1204" s="36">
        <f>VLOOKUP(First_Validations__2[[#This Row],[CountryReq]],Last_Validations[],COLUMNS($B:L)+1,FALSE)</f>
        <v>0</v>
      </c>
      <c r="AF1204" s="36" t="str">
        <f>VLOOKUP(First_Validations__2[[#This Row],[CountryReq]],Last_Validations[],COLUMNS($B:M)+1,FALSE)</f>
        <v>Inadequate progress / suspended</v>
      </c>
      <c r="AG1204" s="36" t="str">
        <f>VLOOKUP(First_Validations__2[[#This Row],[CountryReq]],Last_Validations[],COLUMNS($B:N)+1,FALSE)</f>
        <v>Data accessibility (#7.2)</v>
      </c>
      <c r="AH1204" s="36">
        <f>VLOOKUP(First_Validations__2[[#This Row],[CountryReq]],Last_Validations[],COLUMNS($B:O)+1,FALSE)</f>
        <v>1</v>
      </c>
      <c r="AI1204" s="36" t="str">
        <f>VLOOKUP(First_Validations__2[[#This Row],[CountryReq]],Last_Validations[],COLUMNS($B:P)+1,FALSE)</f>
        <v>Not required (recommended)</v>
      </c>
      <c r="AJ1204" s="36" t="str">
        <f>VLOOKUP(First_Validations__2[[#This Row],[CountryReq]],Last_Validations[],COLUMNS($B:Q)+1,FALSE)</f>
        <v>Tajikistan’s 2014 EITI Report is not machine-readable. Tajikistan adopted the Classification system on revenues and expenditures with instruction of use, however, it does not seem to be used in the 2014 EITI Report.</v>
      </c>
      <c r="AK1204" s="36">
        <f>VLOOKUP(First_Validations__2[[#This Row],[CountryReq]],Last_Validations[],COLUMNS($B:R)+1,FALSE)</f>
        <v>0</v>
      </c>
      <c r="AL1204" s="36" t="str">
        <f>VLOOKUP(First_Validations__2[[#This Row],[CountryReq]],Last_Validations[],COLUMNS($B:S)+1,FALSE)</f>
        <v>http://eiti.tj</v>
      </c>
      <c r="AM1204" s="36" t="str">
        <f>VLOOKUP(First_Validations__2[[#This Row],[CountryReq]],Last_Validations[],COLUMNS($B:T)+1,FALSE)</f>
        <v>https://eiti.org/api/v1.0/score_data/9</v>
      </c>
      <c r="AN1204" s="36" t="str">
        <f>IF(First_Validations__2[[#This Row],[FirstValidation.Country: Year]]=First_Validations__2[[#This Row],[Country: Year]],"First","Second / Last")</f>
        <v>First</v>
      </c>
      <c r="AO1204" s="36">
        <f>IF(AND(First_Validations__2[[#This Row],[FirstValidation.Validation score]]&lt;5,First_Validations__2[[#This Row],[FirstValidation.Validation score]]&gt;1),1,0)</f>
        <v>0</v>
      </c>
      <c r="AP1204" s="36">
        <f>First_Validations__2[[#This Row],[Validation score]]-First_Validations__2[[#This Row],[FirstValidation.Validation score]]</f>
        <v>0</v>
      </c>
      <c r="AQ1204" s="36">
        <f>IF(AND(First_Validations__2[[#This Row],[Corrective action]]=1,First_Validations__2[[#This Row],[Validation score]]&lt;5,First_Validations__2[[#This Row],[Validation score]]&gt;1),1,0)</f>
        <v>0</v>
      </c>
      <c r="AR1204" s="36">
        <f>IF(AND(First_Validations__2[[#This Row],[Corrective action]]=1,OR(First_Validations__2[[#This Row],[Validation score]]&gt;4,First_Validations__2[[#This Row],[Validation score]]&lt;2)),1,0)</f>
        <v>0</v>
      </c>
      <c r="AS12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4" s="36" t="str">
        <f>VLOOKUP(First_Validations__2[[#This Row],[Requirement ('#)]],Requirements[[Requirements]:[Categories2]],2,FALSE)</f>
        <v>Outcomes and impact</v>
      </c>
    </row>
    <row r="1205" spans="2:46">
      <c r="B1205" s="34" t="s">
        <v>1642</v>
      </c>
      <c r="C1205" s="34">
        <v>1</v>
      </c>
      <c r="D1205" s="34">
        <v>9</v>
      </c>
      <c r="E1205" s="34" t="s">
        <v>255</v>
      </c>
      <c r="F1205" s="34" t="s">
        <v>1643</v>
      </c>
      <c r="G1205" s="34" t="s">
        <v>1642</v>
      </c>
      <c r="H1205" s="34" t="s">
        <v>3506</v>
      </c>
      <c r="I1205" s="34" t="s">
        <v>3507</v>
      </c>
      <c r="J1205" s="34">
        <v>2016</v>
      </c>
      <c r="L1205" s="34" t="s">
        <v>1766</v>
      </c>
      <c r="M1205" s="34" t="s">
        <v>1822</v>
      </c>
      <c r="N1205" s="34">
        <v>3</v>
      </c>
      <c r="O1205" s="34" t="s">
        <v>1798</v>
      </c>
      <c r="P1205" s="34" t="s">
        <v>1</v>
      </c>
      <c r="R1205" s="34" t="s">
        <v>1645</v>
      </c>
      <c r="S1205" s="34" t="s">
        <v>1832</v>
      </c>
      <c r="T1205" s="34" t="s">
        <v>3184</v>
      </c>
      <c r="U1205" s="36" t="str">
        <f>VLOOKUP(First_Validations__2[[#This Row],[CountryReq]],Last_Validations[],COLUMNS($B:B)+1,FALSE)</f>
        <v>Tajikistan: 2016</v>
      </c>
      <c r="V1205" s="36" t="str">
        <f>VLOOKUP(First_Validations__2[[#This Row],[CountryReq]],Last_Validations[],COLUMNS($B:C)+1,FALSE)</f>
        <v>Tajikistan</v>
      </c>
      <c r="W1205" s="36">
        <f>VLOOKUP(First_Validations__2[[#This Row],[CountryReq]],Last_Validations[],COLUMNS($B:D)+1,FALSE)</f>
        <v>1</v>
      </c>
      <c r="X1205" s="36">
        <f>VLOOKUP(First_Validations__2[[#This Row],[CountryReq]],Last_Validations[],COLUMNS($B:E)+1,FALSE)</f>
        <v>9</v>
      </c>
      <c r="Y1205" s="36" t="str">
        <f>VLOOKUP(First_Validations__2[[#This Row],[CountryReq]],Last_Validations[],COLUMNS($B:F)+1,FALSE)</f>
        <v>Tajikistan: 2016</v>
      </c>
      <c r="Z1205" s="36" t="str">
        <f>VLOOKUP(First_Validations__2[[#This Row],[CountryReq]],Last_Validations[],COLUMNS($B:G)+1,FALSE)</f>
        <v>TJK</v>
      </c>
      <c r="AA1205" s="36" t="str">
        <f>VLOOKUP(First_Validations__2[[#This Row],[CountryReq]],Last_Validations[],COLUMNS($B:H)+1,FALSE)</f>
        <v>Tajikistan</v>
      </c>
      <c r="AB1205" s="36" t="str">
        <f>VLOOKUP(First_Validations__2[[#This Row],[CountryReq]],Last_Validations[],COLUMNS($B:I)+1,FALSE)</f>
        <v>https://eiti.org/board-decision/2017-13</v>
      </c>
      <c r="AC1205" s="36" t="str">
        <f>VLOOKUP(First_Validations__2[[#This Row],[CountryReq]],Last_Validations[],COLUMNS($B:J)+1,FALSE)</f>
        <v>https://eiti.org/document/validation-tajikistan-2016-reports</v>
      </c>
      <c r="AD1205" s="36">
        <f>VLOOKUP(First_Validations__2[[#This Row],[CountryReq]],Last_Validations[],COLUMNS($B:K)+1,FALSE)</f>
        <v>2016</v>
      </c>
      <c r="AE1205" s="36">
        <f>VLOOKUP(First_Validations__2[[#This Row],[CountryReq]],Last_Validations[],COLUMNS($B:L)+1,FALSE)</f>
        <v>0</v>
      </c>
      <c r="AF1205" s="36" t="str">
        <f>VLOOKUP(First_Validations__2[[#This Row],[CountryReq]],Last_Validations[],COLUMNS($B:M)+1,FALSE)</f>
        <v>Inadequate progress / suspended</v>
      </c>
      <c r="AG1205" s="36" t="str">
        <f>VLOOKUP(First_Validations__2[[#This Row],[CountryReq]],Last_Validations[],COLUMNS($B:N)+1,FALSE)</f>
        <v>Overall Progress (#0.0)</v>
      </c>
      <c r="AH1205" s="36">
        <f>VLOOKUP(First_Validations__2[[#This Row],[CountryReq]],Last_Validations[],COLUMNS($B:O)+1,FALSE)</f>
        <v>3</v>
      </c>
      <c r="AI1205" s="36" t="str">
        <f>VLOOKUP(First_Validations__2[[#This Row],[CountryReq]],Last_Validations[],COLUMNS($B:P)+1,FALSE)</f>
        <v>Inadequate progress</v>
      </c>
      <c r="AJ1205" s="36" t="str">
        <f>VLOOKUP(First_Validations__2[[#This Row],[CountryReq]],Last_Validations[],COLUMNS($B:Q)+1,FALSE)</f>
        <v/>
      </c>
      <c r="AK1205" s="36">
        <f>VLOOKUP(First_Validations__2[[#This Row],[CountryReq]],Last_Validations[],COLUMNS($B:R)+1,FALSE)</f>
        <v>0</v>
      </c>
      <c r="AL1205" s="36" t="str">
        <f>VLOOKUP(First_Validations__2[[#This Row],[CountryReq]],Last_Validations[],COLUMNS($B:S)+1,FALSE)</f>
        <v>http://eiti.tj</v>
      </c>
      <c r="AM1205" s="36" t="str">
        <f>VLOOKUP(First_Validations__2[[#This Row],[CountryReq]],Last_Validations[],COLUMNS($B:T)+1,FALSE)</f>
        <v>https://eiti.org/api/v1.0/score_data/9</v>
      </c>
      <c r="AN1205" s="36" t="str">
        <f>IF(First_Validations__2[[#This Row],[FirstValidation.Country: Year]]=First_Validations__2[[#This Row],[Country: Year]],"First","Second / Last")</f>
        <v>First</v>
      </c>
      <c r="AO1205" s="36">
        <f>IF(AND(First_Validations__2[[#This Row],[FirstValidation.Validation score]]&lt;5,First_Validations__2[[#This Row],[FirstValidation.Validation score]]&gt;1),1,0)</f>
        <v>1</v>
      </c>
      <c r="AP1205" s="36">
        <f>First_Validations__2[[#This Row],[Validation score]]-First_Validations__2[[#This Row],[FirstValidation.Validation score]]</f>
        <v>0</v>
      </c>
      <c r="AQ1205" s="36">
        <f>IF(AND(First_Validations__2[[#This Row],[Corrective action]]=1,First_Validations__2[[#This Row],[Validation score]]&lt;5,First_Validations__2[[#This Row],[Validation score]]&gt;1),1,0)</f>
        <v>1</v>
      </c>
      <c r="AR1205" s="36">
        <f>IF(AND(First_Validations__2[[#This Row],[Corrective action]]=1,OR(First_Validations__2[[#This Row],[Validation score]]&gt;4,First_Validations__2[[#This Row],[Validation score]]&lt;2)),1,0)</f>
        <v>0</v>
      </c>
      <c r="AS12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5" s="36" t="str">
        <f>VLOOKUP(First_Validations__2[[#This Row],[Requirement ('#)]],Requirements[[Requirements]:[Categories2]],2,FALSE)</f>
        <v>Overall assessment</v>
      </c>
    </row>
    <row r="1206" spans="2:46">
      <c r="B1206" s="34" t="s">
        <v>1642</v>
      </c>
      <c r="C1206" s="34">
        <v>1</v>
      </c>
      <c r="D1206" s="34">
        <v>9</v>
      </c>
      <c r="E1206" s="34" t="s">
        <v>255</v>
      </c>
      <c r="F1206" s="34" t="s">
        <v>1643</v>
      </c>
      <c r="G1206" s="34" t="s">
        <v>1642</v>
      </c>
      <c r="H1206" s="34" t="s">
        <v>3506</v>
      </c>
      <c r="I1206" s="34" t="s">
        <v>3507</v>
      </c>
      <c r="J1206" s="34">
        <v>2016</v>
      </c>
      <c r="L1206" s="34" t="s">
        <v>1766</v>
      </c>
      <c r="M1206" s="34" t="s">
        <v>1821</v>
      </c>
      <c r="N1206" s="34">
        <v>4</v>
      </c>
      <c r="O1206" s="34" t="s">
        <v>1767</v>
      </c>
      <c r="P1206" s="34" t="s">
        <v>288</v>
      </c>
      <c r="R1206" s="34" t="s">
        <v>1645</v>
      </c>
      <c r="S1206" s="34" t="s">
        <v>1832</v>
      </c>
      <c r="T1206" s="34" t="s">
        <v>3183</v>
      </c>
      <c r="U1206" s="36" t="str">
        <f>VLOOKUP(First_Validations__2[[#This Row],[CountryReq]],Last_Validations[],COLUMNS($B:B)+1,FALSE)</f>
        <v>Tajikistan: 2016</v>
      </c>
      <c r="V1206" s="36" t="str">
        <f>VLOOKUP(First_Validations__2[[#This Row],[CountryReq]],Last_Validations[],COLUMNS($B:C)+1,FALSE)</f>
        <v>Tajikistan</v>
      </c>
      <c r="W1206" s="36">
        <f>VLOOKUP(First_Validations__2[[#This Row],[CountryReq]],Last_Validations[],COLUMNS($B:D)+1,FALSE)</f>
        <v>1</v>
      </c>
      <c r="X1206" s="36">
        <f>VLOOKUP(First_Validations__2[[#This Row],[CountryReq]],Last_Validations[],COLUMNS($B:E)+1,FALSE)</f>
        <v>9</v>
      </c>
      <c r="Y1206" s="36" t="str">
        <f>VLOOKUP(First_Validations__2[[#This Row],[CountryReq]],Last_Validations[],COLUMNS($B:F)+1,FALSE)</f>
        <v>Tajikistan: 2016</v>
      </c>
      <c r="Z1206" s="36" t="str">
        <f>VLOOKUP(First_Validations__2[[#This Row],[CountryReq]],Last_Validations[],COLUMNS($B:G)+1,FALSE)</f>
        <v>TJK</v>
      </c>
      <c r="AA1206" s="36" t="str">
        <f>VLOOKUP(First_Validations__2[[#This Row],[CountryReq]],Last_Validations[],COLUMNS($B:H)+1,FALSE)</f>
        <v>Tajikistan</v>
      </c>
      <c r="AB1206" s="36" t="str">
        <f>VLOOKUP(First_Validations__2[[#This Row],[CountryReq]],Last_Validations[],COLUMNS($B:I)+1,FALSE)</f>
        <v>https://eiti.org/board-decision/2017-13</v>
      </c>
      <c r="AC1206" s="36" t="str">
        <f>VLOOKUP(First_Validations__2[[#This Row],[CountryReq]],Last_Validations[],COLUMNS($B:J)+1,FALSE)</f>
        <v>https://eiti.org/document/validation-tajikistan-2016-reports</v>
      </c>
      <c r="AD1206" s="36">
        <f>VLOOKUP(First_Validations__2[[#This Row],[CountryReq]],Last_Validations[],COLUMNS($B:K)+1,FALSE)</f>
        <v>2016</v>
      </c>
      <c r="AE1206" s="36">
        <f>VLOOKUP(First_Validations__2[[#This Row],[CountryReq]],Last_Validations[],COLUMNS($B:L)+1,FALSE)</f>
        <v>0</v>
      </c>
      <c r="AF1206" s="36" t="str">
        <f>VLOOKUP(First_Validations__2[[#This Row],[CountryReq]],Last_Validations[],COLUMNS($B:M)+1,FALSE)</f>
        <v>Inadequate progress / suspended</v>
      </c>
      <c r="AG1206" s="36" t="str">
        <f>VLOOKUP(First_Validations__2[[#This Row],[CountryReq]],Last_Validations[],COLUMNS($B:N)+1,FALSE)</f>
        <v>Outcomes and impact of implementation (#7.4)</v>
      </c>
      <c r="AH1206" s="36">
        <f>VLOOKUP(First_Validations__2[[#This Row],[CountryReq]],Last_Validations[],COLUMNS($B:O)+1,FALSE)</f>
        <v>4</v>
      </c>
      <c r="AI1206" s="36" t="str">
        <f>VLOOKUP(First_Validations__2[[#This Row],[CountryReq]],Last_Validations[],COLUMNS($B:P)+1,FALSE)</f>
        <v>Meaningful progress</v>
      </c>
      <c r="AJ1206" s="36" t="str">
        <f>VLOOKUP(First_Validations__2[[#This Row],[CountryReq]],Last_Validations[],COLUMNS($B:Q)+1,FALSE)</f>
        <v>The MSG has reviewed progress and outcomes of implementation on a regular basis, including by publishing annual progress reports over the past three years. However, the APR lacks an impact assessment and does not list recommendation from the 2014 EITI Report.</v>
      </c>
      <c r="AK1206" s="36">
        <f>VLOOKUP(First_Validations__2[[#This Row],[CountryReq]],Last_Validations[],COLUMNS($B:R)+1,FALSE)</f>
        <v>0</v>
      </c>
      <c r="AL1206" s="36" t="str">
        <f>VLOOKUP(First_Validations__2[[#This Row],[CountryReq]],Last_Validations[],COLUMNS($B:S)+1,FALSE)</f>
        <v>http://eiti.tj</v>
      </c>
      <c r="AM1206" s="36" t="str">
        <f>VLOOKUP(First_Validations__2[[#This Row],[CountryReq]],Last_Validations[],COLUMNS($B:T)+1,FALSE)</f>
        <v>https://eiti.org/api/v1.0/score_data/9</v>
      </c>
      <c r="AN1206" s="36" t="str">
        <f>IF(First_Validations__2[[#This Row],[FirstValidation.Country: Year]]=First_Validations__2[[#This Row],[Country: Year]],"First","Second / Last")</f>
        <v>First</v>
      </c>
      <c r="AO1206" s="36">
        <f>IF(AND(First_Validations__2[[#This Row],[FirstValidation.Validation score]]&lt;5,First_Validations__2[[#This Row],[FirstValidation.Validation score]]&gt;1),1,0)</f>
        <v>1</v>
      </c>
      <c r="AP1206" s="36">
        <f>First_Validations__2[[#This Row],[Validation score]]-First_Validations__2[[#This Row],[FirstValidation.Validation score]]</f>
        <v>0</v>
      </c>
      <c r="AQ1206" s="36">
        <f>IF(AND(First_Validations__2[[#This Row],[Corrective action]]=1,First_Validations__2[[#This Row],[Validation score]]&lt;5,First_Validations__2[[#This Row],[Validation score]]&gt;1),1,0)</f>
        <v>1</v>
      </c>
      <c r="AR1206" s="36">
        <f>IF(AND(First_Validations__2[[#This Row],[Corrective action]]=1,OR(First_Validations__2[[#This Row],[Validation score]]&gt;4,First_Validations__2[[#This Row],[Validation score]]&lt;2)),1,0)</f>
        <v>0</v>
      </c>
      <c r="AS12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6" s="36" t="str">
        <f>VLOOKUP(First_Validations__2[[#This Row],[Requirement ('#)]],Requirements[[Requirements]:[Categories2]],2,FALSE)</f>
        <v>Outcomes and impact</v>
      </c>
    </row>
    <row r="1207" spans="2:46">
      <c r="B1207" s="34" t="s">
        <v>1642</v>
      </c>
      <c r="C1207" s="34">
        <v>1</v>
      </c>
      <c r="D1207" s="34">
        <v>9</v>
      </c>
      <c r="E1207" s="34" t="s">
        <v>255</v>
      </c>
      <c r="F1207" s="34" t="s">
        <v>1643</v>
      </c>
      <c r="G1207" s="34" t="s">
        <v>1642</v>
      </c>
      <c r="H1207" s="34" t="s">
        <v>3506</v>
      </c>
      <c r="I1207" s="34" t="s">
        <v>3507</v>
      </c>
      <c r="J1207" s="34">
        <v>2016</v>
      </c>
      <c r="L1207" s="34" t="s">
        <v>1766</v>
      </c>
      <c r="M1207" s="34" t="s">
        <v>1815</v>
      </c>
      <c r="N1207" s="34">
        <v>2</v>
      </c>
      <c r="O1207" s="34" t="s">
        <v>1829</v>
      </c>
      <c r="P1207" s="34" t="s">
        <v>283</v>
      </c>
      <c r="R1207" s="34" t="s">
        <v>1645</v>
      </c>
      <c r="S1207" s="34" t="s">
        <v>1832</v>
      </c>
      <c r="T1207" s="34" t="s">
        <v>3182</v>
      </c>
      <c r="U1207" s="36" t="str">
        <f>VLOOKUP(First_Validations__2[[#This Row],[CountryReq]],Last_Validations[],COLUMNS($B:B)+1,FALSE)</f>
        <v>Tajikistan: 2016</v>
      </c>
      <c r="V1207" s="36" t="str">
        <f>VLOOKUP(First_Validations__2[[#This Row],[CountryReq]],Last_Validations[],COLUMNS($B:C)+1,FALSE)</f>
        <v>Tajikistan</v>
      </c>
      <c r="W1207" s="36">
        <f>VLOOKUP(First_Validations__2[[#This Row],[CountryReq]],Last_Validations[],COLUMNS($B:D)+1,FALSE)</f>
        <v>1</v>
      </c>
      <c r="X1207" s="36">
        <f>VLOOKUP(First_Validations__2[[#This Row],[CountryReq]],Last_Validations[],COLUMNS($B:E)+1,FALSE)</f>
        <v>9</v>
      </c>
      <c r="Y1207" s="36" t="str">
        <f>VLOOKUP(First_Validations__2[[#This Row],[CountryReq]],Last_Validations[],COLUMNS($B:F)+1,FALSE)</f>
        <v>Tajikistan: 2016</v>
      </c>
      <c r="Z1207" s="36" t="str">
        <f>VLOOKUP(First_Validations__2[[#This Row],[CountryReq]],Last_Validations[],COLUMNS($B:G)+1,FALSE)</f>
        <v>TJK</v>
      </c>
      <c r="AA1207" s="36" t="str">
        <f>VLOOKUP(First_Validations__2[[#This Row],[CountryReq]],Last_Validations[],COLUMNS($B:H)+1,FALSE)</f>
        <v>Tajikistan</v>
      </c>
      <c r="AB1207" s="36" t="str">
        <f>VLOOKUP(First_Validations__2[[#This Row],[CountryReq]],Last_Validations[],COLUMNS($B:I)+1,FALSE)</f>
        <v>https://eiti.org/board-decision/2017-13</v>
      </c>
      <c r="AC1207" s="36" t="str">
        <f>VLOOKUP(First_Validations__2[[#This Row],[CountryReq]],Last_Validations[],COLUMNS($B:J)+1,FALSE)</f>
        <v>https://eiti.org/document/validation-tajikistan-2016-reports</v>
      </c>
      <c r="AD1207" s="36">
        <f>VLOOKUP(First_Validations__2[[#This Row],[CountryReq]],Last_Validations[],COLUMNS($B:K)+1,FALSE)</f>
        <v>2016</v>
      </c>
      <c r="AE1207" s="36">
        <f>VLOOKUP(First_Validations__2[[#This Row],[CountryReq]],Last_Validations[],COLUMNS($B:L)+1,FALSE)</f>
        <v>0</v>
      </c>
      <c r="AF1207" s="36" t="str">
        <f>VLOOKUP(First_Validations__2[[#This Row],[CountryReq]],Last_Validations[],COLUMNS($B:M)+1,FALSE)</f>
        <v>Inadequate progress / suspended</v>
      </c>
      <c r="AG1207" s="36" t="str">
        <f>VLOOKUP(First_Validations__2[[#This Row],[CountryReq]],Last_Validations[],COLUMNS($B:N)+1,FALSE)</f>
        <v>SOE quasi-fiscal expenditures (#6.2)</v>
      </c>
      <c r="AH1207" s="36">
        <f>VLOOKUP(First_Validations__2[[#This Row],[CountryReq]],Last_Validations[],COLUMNS($B:O)+1,FALSE)</f>
        <v>2</v>
      </c>
      <c r="AI1207" s="36" t="str">
        <f>VLOOKUP(First_Validations__2[[#This Row],[CountryReq]],Last_Validations[],COLUMNS($B:P)+1,FALSE)</f>
        <v>No progress</v>
      </c>
      <c r="AJ1207" s="36" t="str">
        <f>VLOOKUP(First_Validations__2[[#This Row],[CountryReq]],Last_Validations[],COLUMNS($B:Q)+1,FALSE)</f>
        <v>In the 2014 EITI Report, information on quasi-fiscal expenditures, directly or indirectly related to the activities of state-owned companies or companies with the state share of participation, is not available (p.40).</v>
      </c>
      <c r="AK1207" s="36">
        <f>VLOOKUP(First_Validations__2[[#This Row],[CountryReq]],Last_Validations[],COLUMNS($B:R)+1,FALSE)</f>
        <v>0</v>
      </c>
      <c r="AL1207" s="36" t="str">
        <f>VLOOKUP(First_Validations__2[[#This Row],[CountryReq]],Last_Validations[],COLUMNS($B:S)+1,FALSE)</f>
        <v>http://eiti.tj</v>
      </c>
      <c r="AM1207" s="36" t="str">
        <f>VLOOKUP(First_Validations__2[[#This Row],[CountryReq]],Last_Validations[],COLUMNS($B:T)+1,FALSE)</f>
        <v>https://eiti.org/api/v1.0/score_data/9</v>
      </c>
      <c r="AN1207" s="36" t="str">
        <f>IF(First_Validations__2[[#This Row],[FirstValidation.Country: Year]]=First_Validations__2[[#This Row],[Country: Year]],"First","Second / Last")</f>
        <v>First</v>
      </c>
      <c r="AO1207" s="36">
        <f>IF(AND(First_Validations__2[[#This Row],[FirstValidation.Validation score]]&lt;5,First_Validations__2[[#This Row],[FirstValidation.Validation score]]&gt;1),1,0)</f>
        <v>1</v>
      </c>
      <c r="AP1207" s="36">
        <f>First_Validations__2[[#This Row],[Validation score]]-First_Validations__2[[#This Row],[FirstValidation.Validation score]]</f>
        <v>0</v>
      </c>
      <c r="AQ1207" s="36">
        <f>IF(AND(First_Validations__2[[#This Row],[Corrective action]]=1,First_Validations__2[[#This Row],[Validation score]]&lt;5,First_Validations__2[[#This Row],[Validation score]]&gt;1),1,0)</f>
        <v>1</v>
      </c>
      <c r="AR1207" s="36">
        <f>IF(AND(First_Validations__2[[#This Row],[Corrective action]]=1,OR(First_Validations__2[[#This Row],[Validation score]]&gt;4,First_Validations__2[[#This Row],[Validation score]]&lt;2)),1,0)</f>
        <v>0</v>
      </c>
      <c r="AS12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7" s="36" t="str">
        <f>VLOOKUP(First_Validations__2[[#This Row],[Requirement ('#)]],Requirements[[Requirements]:[Categories2]],2,FALSE)</f>
        <v>Socio-economic contribution</v>
      </c>
    </row>
    <row r="1208" spans="2:46">
      <c r="B1208" s="34" t="s">
        <v>1642</v>
      </c>
      <c r="C1208" s="34">
        <v>1</v>
      </c>
      <c r="D1208" s="34">
        <v>9</v>
      </c>
      <c r="E1208" s="34" t="s">
        <v>255</v>
      </c>
      <c r="F1208" s="34" t="s">
        <v>1643</v>
      </c>
      <c r="G1208" s="34" t="s">
        <v>1642</v>
      </c>
      <c r="H1208" s="34" t="s">
        <v>3506</v>
      </c>
      <c r="I1208" s="34" t="s">
        <v>3507</v>
      </c>
      <c r="J1208" s="34">
        <v>2016</v>
      </c>
      <c r="L1208" s="34" t="s">
        <v>1766</v>
      </c>
      <c r="M1208" s="34" t="s">
        <v>1814</v>
      </c>
      <c r="N1208" s="34">
        <v>3</v>
      </c>
      <c r="O1208" s="34" t="s">
        <v>1798</v>
      </c>
      <c r="P1208" s="34" t="s">
        <v>282</v>
      </c>
      <c r="R1208" s="34" t="s">
        <v>1645</v>
      </c>
      <c r="S1208" s="34" t="s">
        <v>1832</v>
      </c>
      <c r="T1208" s="34" t="s">
        <v>3181</v>
      </c>
      <c r="U1208" s="36" t="str">
        <f>VLOOKUP(First_Validations__2[[#This Row],[CountryReq]],Last_Validations[],COLUMNS($B:B)+1,FALSE)</f>
        <v>Tajikistan: 2016</v>
      </c>
      <c r="V1208" s="36" t="str">
        <f>VLOOKUP(First_Validations__2[[#This Row],[CountryReq]],Last_Validations[],COLUMNS($B:C)+1,FALSE)</f>
        <v>Tajikistan</v>
      </c>
      <c r="W1208" s="36">
        <f>VLOOKUP(First_Validations__2[[#This Row],[CountryReq]],Last_Validations[],COLUMNS($B:D)+1,FALSE)</f>
        <v>1</v>
      </c>
      <c r="X1208" s="36">
        <f>VLOOKUP(First_Validations__2[[#This Row],[CountryReq]],Last_Validations[],COLUMNS($B:E)+1,FALSE)</f>
        <v>9</v>
      </c>
      <c r="Y1208" s="36" t="str">
        <f>VLOOKUP(First_Validations__2[[#This Row],[CountryReq]],Last_Validations[],COLUMNS($B:F)+1,FALSE)</f>
        <v>Tajikistan: 2016</v>
      </c>
      <c r="Z1208" s="36" t="str">
        <f>VLOOKUP(First_Validations__2[[#This Row],[CountryReq]],Last_Validations[],COLUMNS($B:G)+1,FALSE)</f>
        <v>TJK</v>
      </c>
      <c r="AA1208" s="36" t="str">
        <f>VLOOKUP(First_Validations__2[[#This Row],[CountryReq]],Last_Validations[],COLUMNS($B:H)+1,FALSE)</f>
        <v>Tajikistan</v>
      </c>
      <c r="AB1208" s="36" t="str">
        <f>VLOOKUP(First_Validations__2[[#This Row],[CountryReq]],Last_Validations[],COLUMNS($B:I)+1,FALSE)</f>
        <v>https://eiti.org/board-decision/2017-13</v>
      </c>
      <c r="AC1208" s="36" t="str">
        <f>VLOOKUP(First_Validations__2[[#This Row],[CountryReq]],Last_Validations[],COLUMNS($B:J)+1,FALSE)</f>
        <v>https://eiti.org/document/validation-tajikistan-2016-reports</v>
      </c>
      <c r="AD1208" s="36">
        <f>VLOOKUP(First_Validations__2[[#This Row],[CountryReq]],Last_Validations[],COLUMNS($B:K)+1,FALSE)</f>
        <v>2016</v>
      </c>
      <c r="AE1208" s="36">
        <f>VLOOKUP(First_Validations__2[[#This Row],[CountryReq]],Last_Validations[],COLUMNS($B:L)+1,FALSE)</f>
        <v>0</v>
      </c>
      <c r="AF1208" s="36" t="str">
        <f>VLOOKUP(First_Validations__2[[#This Row],[CountryReq]],Last_Validations[],COLUMNS($B:M)+1,FALSE)</f>
        <v>Inadequate progress / suspended</v>
      </c>
      <c r="AG1208" s="36" t="str">
        <f>VLOOKUP(First_Validations__2[[#This Row],[CountryReq]],Last_Validations[],COLUMNS($B:N)+1,FALSE)</f>
        <v>Mandatory social expenditures (#6.1)</v>
      </c>
      <c r="AH1208" s="36">
        <f>VLOOKUP(First_Validations__2[[#This Row],[CountryReq]],Last_Validations[],COLUMNS($B:O)+1,FALSE)</f>
        <v>3</v>
      </c>
      <c r="AI1208" s="36" t="str">
        <f>VLOOKUP(First_Validations__2[[#This Row],[CountryReq]],Last_Validations[],COLUMNS($B:P)+1,FALSE)</f>
        <v>Inadequate progress</v>
      </c>
      <c r="AJ1208" s="36" t="str">
        <f>VLOOKUP(First_Validations__2[[#This Row],[CountryReq]],Last_Validations[],COLUMNS($B:Q)+1,FALSE)</f>
        <v>The 2014 EITI Report does not establish whether social expenditures are voluntary or mandatory, and only discloses limited details on social expenditures. Stakeholder consultations reveal that it is likely that there are mandatory social expenditures.</v>
      </c>
      <c r="AK1208" s="36">
        <f>VLOOKUP(First_Validations__2[[#This Row],[CountryReq]],Last_Validations[],COLUMNS($B:R)+1,FALSE)</f>
        <v>0</v>
      </c>
      <c r="AL1208" s="36" t="str">
        <f>VLOOKUP(First_Validations__2[[#This Row],[CountryReq]],Last_Validations[],COLUMNS($B:S)+1,FALSE)</f>
        <v>http://eiti.tj</v>
      </c>
      <c r="AM1208" s="36" t="str">
        <f>VLOOKUP(First_Validations__2[[#This Row],[CountryReq]],Last_Validations[],COLUMNS($B:T)+1,FALSE)</f>
        <v>https://eiti.org/api/v1.0/score_data/9</v>
      </c>
      <c r="AN1208" s="36" t="str">
        <f>IF(First_Validations__2[[#This Row],[FirstValidation.Country: Year]]=First_Validations__2[[#This Row],[Country: Year]],"First","Second / Last")</f>
        <v>First</v>
      </c>
      <c r="AO1208" s="36">
        <f>IF(AND(First_Validations__2[[#This Row],[FirstValidation.Validation score]]&lt;5,First_Validations__2[[#This Row],[FirstValidation.Validation score]]&gt;1),1,0)</f>
        <v>1</v>
      </c>
      <c r="AP1208" s="36">
        <f>First_Validations__2[[#This Row],[Validation score]]-First_Validations__2[[#This Row],[FirstValidation.Validation score]]</f>
        <v>0</v>
      </c>
      <c r="AQ1208" s="36">
        <f>IF(AND(First_Validations__2[[#This Row],[Corrective action]]=1,First_Validations__2[[#This Row],[Validation score]]&lt;5,First_Validations__2[[#This Row],[Validation score]]&gt;1),1,0)</f>
        <v>1</v>
      </c>
      <c r="AR1208" s="36">
        <f>IF(AND(First_Validations__2[[#This Row],[Corrective action]]=1,OR(First_Validations__2[[#This Row],[Validation score]]&gt;4,First_Validations__2[[#This Row],[Validation score]]&lt;2)),1,0)</f>
        <v>0</v>
      </c>
      <c r="AS12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8" s="36" t="str">
        <f>VLOOKUP(First_Validations__2[[#This Row],[Requirement ('#)]],Requirements[[Requirements]:[Categories2]],2,FALSE)</f>
        <v>Socio-economic contribution</v>
      </c>
    </row>
    <row r="1209" spans="2:46">
      <c r="B1209" s="34" t="s">
        <v>1642</v>
      </c>
      <c r="C1209" s="34">
        <v>1</v>
      </c>
      <c r="D1209" s="34">
        <v>9</v>
      </c>
      <c r="E1209" s="34" t="s">
        <v>255</v>
      </c>
      <c r="F1209" s="34" t="s">
        <v>1643</v>
      </c>
      <c r="G1209" s="34" t="s">
        <v>1642</v>
      </c>
      <c r="H1209" s="34" t="s">
        <v>3506</v>
      </c>
      <c r="I1209" s="34" t="s">
        <v>3507</v>
      </c>
      <c r="J1209" s="34">
        <v>2016</v>
      </c>
      <c r="L1209" s="34" t="s">
        <v>1766</v>
      </c>
      <c r="M1209" s="34" t="s">
        <v>1818</v>
      </c>
      <c r="N1209" s="34">
        <v>4</v>
      </c>
      <c r="O1209" s="34" t="s">
        <v>1767</v>
      </c>
      <c r="P1209" s="34" t="s">
        <v>285</v>
      </c>
      <c r="R1209" s="34" t="s">
        <v>1645</v>
      </c>
      <c r="S1209" s="34" t="s">
        <v>1832</v>
      </c>
      <c r="T1209" s="34" t="s">
        <v>3180</v>
      </c>
      <c r="U1209" s="36" t="str">
        <f>VLOOKUP(First_Validations__2[[#This Row],[CountryReq]],Last_Validations[],COLUMNS($B:B)+1,FALSE)</f>
        <v>Tajikistan: 2016</v>
      </c>
      <c r="V1209" s="36" t="str">
        <f>VLOOKUP(First_Validations__2[[#This Row],[CountryReq]],Last_Validations[],COLUMNS($B:C)+1,FALSE)</f>
        <v>Tajikistan</v>
      </c>
      <c r="W1209" s="36">
        <f>VLOOKUP(First_Validations__2[[#This Row],[CountryReq]],Last_Validations[],COLUMNS($B:D)+1,FALSE)</f>
        <v>1</v>
      </c>
      <c r="X1209" s="36">
        <f>VLOOKUP(First_Validations__2[[#This Row],[CountryReq]],Last_Validations[],COLUMNS($B:E)+1,FALSE)</f>
        <v>9</v>
      </c>
      <c r="Y1209" s="36" t="str">
        <f>VLOOKUP(First_Validations__2[[#This Row],[CountryReq]],Last_Validations[],COLUMNS($B:F)+1,FALSE)</f>
        <v>Tajikistan: 2016</v>
      </c>
      <c r="Z1209" s="36" t="str">
        <f>VLOOKUP(First_Validations__2[[#This Row],[CountryReq]],Last_Validations[],COLUMNS($B:G)+1,FALSE)</f>
        <v>TJK</v>
      </c>
      <c r="AA1209" s="36" t="str">
        <f>VLOOKUP(First_Validations__2[[#This Row],[CountryReq]],Last_Validations[],COLUMNS($B:H)+1,FALSE)</f>
        <v>Tajikistan</v>
      </c>
      <c r="AB1209" s="36" t="str">
        <f>VLOOKUP(First_Validations__2[[#This Row],[CountryReq]],Last_Validations[],COLUMNS($B:I)+1,FALSE)</f>
        <v>https://eiti.org/board-decision/2017-13</v>
      </c>
      <c r="AC1209" s="36" t="str">
        <f>VLOOKUP(First_Validations__2[[#This Row],[CountryReq]],Last_Validations[],COLUMNS($B:J)+1,FALSE)</f>
        <v>https://eiti.org/document/validation-tajikistan-2016-reports</v>
      </c>
      <c r="AD1209" s="36">
        <f>VLOOKUP(First_Validations__2[[#This Row],[CountryReq]],Last_Validations[],COLUMNS($B:K)+1,FALSE)</f>
        <v>2016</v>
      </c>
      <c r="AE1209" s="36">
        <f>VLOOKUP(First_Validations__2[[#This Row],[CountryReq]],Last_Validations[],COLUMNS($B:L)+1,FALSE)</f>
        <v>0</v>
      </c>
      <c r="AF1209" s="36" t="str">
        <f>VLOOKUP(First_Validations__2[[#This Row],[CountryReq]],Last_Validations[],COLUMNS($B:M)+1,FALSE)</f>
        <v>Inadequate progress / suspended</v>
      </c>
      <c r="AG1209" s="36" t="str">
        <f>VLOOKUP(First_Validations__2[[#This Row],[CountryReq]],Last_Validations[],COLUMNS($B:N)+1,FALSE)</f>
        <v>Public debate (#7.1)</v>
      </c>
      <c r="AH1209" s="36">
        <f>VLOOKUP(First_Validations__2[[#This Row],[CountryReq]],Last_Validations[],COLUMNS($B:O)+1,FALSE)</f>
        <v>4</v>
      </c>
      <c r="AI1209" s="36" t="str">
        <f>VLOOKUP(First_Validations__2[[#This Row],[CountryReq]],Last_Validations[],COLUMNS($B:P)+1,FALSE)</f>
        <v>Meaningful progress</v>
      </c>
      <c r="AJ1209" s="36" t="str">
        <f>VLOOKUP(First_Validations__2[[#This Row],[CountryReq]],Last_Validations[],COLUMNS($B:Q)+1,FALSE)</f>
        <v>Tajikistan has only issued one EITI Report so far, and due to lack of funding there was a shortage of dissemination activities following the publication of the report. Nonetheless, civil society has played a crucial role in spreading and discussing the findings of the EITI Report in the regions and to some extent in the media. This includes developing materials to make the 2014 EITI Report more accessible. While it is probably premature to conclude that the EITI has contributed to wide public debate about natural resource governance, there is clearly progress in the right direction.</v>
      </c>
      <c r="AK1209" s="36">
        <f>VLOOKUP(First_Validations__2[[#This Row],[CountryReq]],Last_Validations[],COLUMNS($B:R)+1,FALSE)</f>
        <v>0</v>
      </c>
      <c r="AL1209" s="36" t="str">
        <f>VLOOKUP(First_Validations__2[[#This Row],[CountryReq]],Last_Validations[],COLUMNS($B:S)+1,FALSE)</f>
        <v>http://eiti.tj</v>
      </c>
      <c r="AM1209" s="36" t="str">
        <f>VLOOKUP(First_Validations__2[[#This Row],[CountryReq]],Last_Validations[],COLUMNS($B:T)+1,FALSE)</f>
        <v>https://eiti.org/api/v1.0/score_data/9</v>
      </c>
      <c r="AN1209" s="36" t="str">
        <f>IF(First_Validations__2[[#This Row],[FirstValidation.Country: Year]]=First_Validations__2[[#This Row],[Country: Year]],"First","Second / Last")</f>
        <v>First</v>
      </c>
      <c r="AO1209" s="36">
        <f>IF(AND(First_Validations__2[[#This Row],[FirstValidation.Validation score]]&lt;5,First_Validations__2[[#This Row],[FirstValidation.Validation score]]&gt;1),1,0)</f>
        <v>1</v>
      </c>
      <c r="AP1209" s="36">
        <f>First_Validations__2[[#This Row],[Validation score]]-First_Validations__2[[#This Row],[FirstValidation.Validation score]]</f>
        <v>0</v>
      </c>
      <c r="AQ1209" s="36">
        <f>IF(AND(First_Validations__2[[#This Row],[Corrective action]]=1,First_Validations__2[[#This Row],[Validation score]]&lt;5,First_Validations__2[[#This Row],[Validation score]]&gt;1),1,0)</f>
        <v>1</v>
      </c>
      <c r="AR1209" s="36">
        <f>IF(AND(First_Validations__2[[#This Row],[Corrective action]]=1,OR(First_Validations__2[[#This Row],[Validation score]]&gt;4,First_Validations__2[[#This Row],[Validation score]]&lt;2)),1,0)</f>
        <v>0</v>
      </c>
      <c r="AS12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09" s="36" t="str">
        <f>VLOOKUP(First_Validations__2[[#This Row],[Requirement ('#)]],Requirements[[Requirements]:[Categories2]],2,FALSE)</f>
        <v>Outcomes and impact</v>
      </c>
    </row>
    <row r="1210" spans="2:46">
      <c r="B1210" s="34" t="s">
        <v>1642</v>
      </c>
      <c r="C1210" s="34">
        <v>1</v>
      </c>
      <c r="D1210" s="34">
        <v>9</v>
      </c>
      <c r="E1210" s="34" t="s">
        <v>255</v>
      </c>
      <c r="F1210" s="34" t="s">
        <v>1643</v>
      </c>
      <c r="G1210" s="34" t="s">
        <v>1642</v>
      </c>
      <c r="H1210" s="34" t="s">
        <v>3506</v>
      </c>
      <c r="I1210" s="34" t="s">
        <v>3507</v>
      </c>
      <c r="J1210" s="34">
        <v>2016</v>
      </c>
      <c r="L1210" s="34" t="s">
        <v>1766</v>
      </c>
      <c r="M1210" s="34" t="s">
        <v>1816</v>
      </c>
      <c r="N1210" s="34">
        <v>5</v>
      </c>
      <c r="O1210" s="34" t="s">
        <v>1768</v>
      </c>
      <c r="P1210" s="34" t="s">
        <v>284</v>
      </c>
      <c r="R1210" s="34" t="s">
        <v>1645</v>
      </c>
      <c r="S1210" s="34" t="s">
        <v>1832</v>
      </c>
      <c r="T1210" s="34" t="s">
        <v>3179</v>
      </c>
      <c r="U1210" s="36" t="str">
        <f>VLOOKUP(First_Validations__2[[#This Row],[CountryReq]],Last_Validations[],COLUMNS($B:B)+1,FALSE)</f>
        <v>Tajikistan: 2016</v>
      </c>
      <c r="V1210" s="36" t="str">
        <f>VLOOKUP(First_Validations__2[[#This Row],[CountryReq]],Last_Validations[],COLUMNS($B:C)+1,FALSE)</f>
        <v>Tajikistan</v>
      </c>
      <c r="W1210" s="36">
        <f>VLOOKUP(First_Validations__2[[#This Row],[CountryReq]],Last_Validations[],COLUMNS($B:D)+1,FALSE)</f>
        <v>1</v>
      </c>
      <c r="X1210" s="36">
        <f>VLOOKUP(First_Validations__2[[#This Row],[CountryReq]],Last_Validations[],COLUMNS($B:E)+1,FALSE)</f>
        <v>9</v>
      </c>
      <c r="Y1210" s="36" t="str">
        <f>VLOOKUP(First_Validations__2[[#This Row],[CountryReq]],Last_Validations[],COLUMNS($B:F)+1,FALSE)</f>
        <v>Tajikistan: 2016</v>
      </c>
      <c r="Z1210" s="36" t="str">
        <f>VLOOKUP(First_Validations__2[[#This Row],[CountryReq]],Last_Validations[],COLUMNS($B:G)+1,FALSE)</f>
        <v>TJK</v>
      </c>
      <c r="AA1210" s="36" t="str">
        <f>VLOOKUP(First_Validations__2[[#This Row],[CountryReq]],Last_Validations[],COLUMNS($B:H)+1,FALSE)</f>
        <v>Tajikistan</v>
      </c>
      <c r="AB1210" s="36" t="str">
        <f>VLOOKUP(First_Validations__2[[#This Row],[CountryReq]],Last_Validations[],COLUMNS($B:I)+1,FALSE)</f>
        <v>https://eiti.org/board-decision/2017-13</v>
      </c>
      <c r="AC1210" s="36" t="str">
        <f>VLOOKUP(First_Validations__2[[#This Row],[CountryReq]],Last_Validations[],COLUMNS($B:J)+1,FALSE)</f>
        <v>https://eiti.org/document/validation-tajikistan-2016-reports</v>
      </c>
      <c r="AD1210" s="36">
        <f>VLOOKUP(First_Validations__2[[#This Row],[CountryReq]],Last_Validations[],COLUMNS($B:K)+1,FALSE)</f>
        <v>2016</v>
      </c>
      <c r="AE1210" s="36">
        <f>VLOOKUP(First_Validations__2[[#This Row],[CountryReq]],Last_Validations[],COLUMNS($B:L)+1,FALSE)</f>
        <v>0</v>
      </c>
      <c r="AF1210" s="36" t="str">
        <f>VLOOKUP(First_Validations__2[[#This Row],[CountryReq]],Last_Validations[],COLUMNS($B:M)+1,FALSE)</f>
        <v>Inadequate progress / suspended</v>
      </c>
      <c r="AG1210" s="36" t="str">
        <f>VLOOKUP(First_Validations__2[[#This Row],[CountryReq]],Last_Validations[],COLUMNS($B:N)+1,FALSE)</f>
        <v>Economic contribution (#6.3)</v>
      </c>
      <c r="AH1210" s="36">
        <f>VLOOKUP(First_Validations__2[[#This Row],[CountryReq]],Last_Validations[],COLUMNS($B:O)+1,FALSE)</f>
        <v>5</v>
      </c>
      <c r="AI1210" s="36" t="str">
        <f>VLOOKUP(First_Validations__2[[#This Row],[CountryReq]],Last_Validations[],COLUMNS($B:P)+1,FALSE)</f>
        <v>Satisfactory progress</v>
      </c>
      <c r="AJ1210" s="36" t="str">
        <f>VLOOKUP(First_Validations__2[[#This Row],[CountryReq]],Last_Validations[],COLUMNS($B:Q)+1,FALSE)</f>
        <v>The 2014 EITI Report provides comprehensive overview of the contribution of the extractive industry to the economy.</v>
      </c>
      <c r="AK1210" s="36">
        <f>VLOOKUP(First_Validations__2[[#This Row],[CountryReq]],Last_Validations[],COLUMNS($B:R)+1,FALSE)</f>
        <v>0</v>
      </c>
      <c r="AL1210" s="36" t="str">
        <f>VLOOKUP(First_Validations__2[[#This Row],[CountryReq]],Last_Validations[],COLUMNS($B:S)+1,FALSE)</f>
        <v>http://eiti.tj</v>
      </c>
      <c r="AM1210" s="36" t="str">
        <f>VLOOKUP(First_Validations__2[[#This Row],[CountryReq]],Last_Validations[],COLUMNS($B:T)+1,FALSE)</f>
        <v>https://eiti.org/api/v1.0/score_data/9</v>
      </c>
      <c r="AN1210" s="36" t="str">
        <f>IF(First_Validations__2[[#This Row],[FirstValidation.Country: Year]]=First_Validations__2[[#This Row],[Country: Year]],"First","Second / Last")</f>
        <v>First</v>
      </c>
      <c r="AO1210" s="36">
        <f>IF(AND(First_Validations__2[[#This Row],[FirstValidation.Validation score]]&lt;5,First_Validations__2[[#This Row],[FirstValidation.Validation score]]&gt;1),1,0)</f>
        <v>0</v>
      </c>
      <c r="AP1210" s="36">
        <f>First_Validations__2[[#This Row],[Validation score]]-First_Validations__2[[#This Row],[FirstValidation.Validation score]]</f>
        <v>0</v>
      </c>
      <c r="AQ1210" s="36">
        <f>IF(AND(First_Validations__2[[#This Row],[Corrective action]]=1,First_Validations__2[[#This Row],[Validation score]]&lt;5,First_Validations__2[[#This Row],[Validation score]]&gt;1),1,0)</f>
        <v>0</v>
      </c>
      <c r="AR1210" s="36">
        <f>IF(AND(First_Validations__2[[#This Row],[Corrective action]]=1,OR(First_Validations__2[[#This Row],[Validation score]]&gt;4,First_Validations__2[[#This Row],[Validation score]]&lt;2)),1,0)</f>
        <v>0</v>
      </c>
      <c r="AS12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0" s="36" t="str">
        <f>VLOOKUP(First_Validations__2[[#This Row],[Requirement ('#)]],Requirements[[Requirements]:[Categories2]],2,FALSE)</f>
        <v>Socio-economic contribution</v>
      </c>
    </row>
    <row r="1211" spans="2:46">
      <c r="B1211" s="34" t="s">
        <v>1642</v>
      </c>
      <c r="C1211" s="34">
        <v>1</v>
      </c>
      <c r="D1211" s="34">
        <v>9</v>
      </c>
      <c r="E1211" s="34" t="s">
        <v>255</v>
      </c>
      <c r="F1211" s="34" t="s">
        <v>1643</v>
      </c>
      <c r="G1211" s="34" t="s">
        <v>1642</v>
      </c>
      <c r="H1211" s="34" t="s">
        <v>3506</v>
      </c>
      <c r="I1211" s="34" t="s">
        <v>3507</v>
      </c>
      <c r="J1211" s="34">
        <v>2016</v>
      </c>
      <c r="L1211" s="34" t="s">
        <v>1766</v>
      </c>
      <c r="M1211" s="34" t="s">
        <v>1806</v>
      </c>
      <c r="N1211" s="34">
        <v>3</v>
      </c>
      <c r="O1211" s="34" t="s">
        <v>1798</v>
      </c>
      <c r="P1211" s="34" t="s">
        <v>274</v>
      </c>
      <c r="R1211" s="34" t="s">
        <v>1645</v>
      </c>
      <c r="S1211" s="34" t="s">
        <v>1832</v>
      </c>
      <c r="T1211" s="34" t="s">
        <v>3189</v>
      </c>
      <c r="U1211" s="36" t="str">
        <f>VLOOKUP(First_Validations__2[[#This Row],[CountryReq]],Last_Validations[],COLUMNS($B:B)+1,FALSE)</f>
        <v>Tajikistan: 2016</v>
      </c>
      <c r="V1211" s="36" t="str">
        <f>VLOOKUP(First_Validations__2[[#This Row],[CountryReq]],Last_Validations[],COLUMNS($B:C)+1,FALSE)</f>
        <v>Tajikistan</v>
      </c>
      <c r="W1211" s="36">
        <f>VLOOKUP(First_Validations__2[[#This Row],[CountryReq]],Last_Validations[],COLUMNS($B:D)+1,FALSE)</f>
        <v>1</v>
      </c>
      <c r="X1211" s="36">
        <f>VLOOKUP(First_Validations__2[[#This Row],[CountryReq]],Last_Validations[],COLUMNS($B:E)+1,FALSE)</f>
        <v>9</v>
      </c>
      <c r="Y1211" s="36" t="str">
        <f>VLOOKUP(First_Validations__2[[#This Row],[CountryReq]],Last_Validations[],COLUMNS($B:F)+1,FALSE)</f>
        <v>Tajikistan: 2016</v>
      </c>
      <c r="Z1211" s="36" t="str">
        <f>VLOOKUP(First_Validations__2[[#This Row],[CountryReq]],Last_Validations[],COLUMNS($B:G)+1,FALSE)</f>
        <v>TJK</v>
      </c>
      <c r="AA1211" s="36" t="str">
        <f>VLOOKUP(First_Validations__2[[#This Row],[CountryReq]],Last_Validations[],COLUMNS($B:H)+1,FALSE)</f>
        <v>Tajikistan</v>
      </c>
      <c r="AB1211" s="36" t="str">
        <f>VLOOKUP(First_Validations__2[[#This Row],[CountryReq]],Last_Validations[],COLUMNS($B:I)+1,FALSE)</f>
        <v>https://eiti.org/board-decision/2017-13</v>
      </c>
      <c r="AC1211" s="36" t="str">
        <f>VLOOKUP(First_Validations__2[[#This Row],[CountryReq]],Last_Validations[],COLUMNS($B:J)+1,FALSE)</f>
        <v>https://eiti.org/document/validation-tajikistan-2016-reports</v>
      </c>
      <c r="AD1211" s="36">
        <f>VLOOKUP(First_Validations__2[[#This Row],[CountryReq]],Last_Validations[],COLUMNS($B:K)+1,FALSE)</f>
        <v>2016</v>
      </c>
      <c r="AE1211" s="36">
        <f>VLOOKUP(First_Validations__2[[#This Row],[CountryReq]],Last_Validations[],COLUMNS($B:L)+1,FALSE)</f>
        <v>0</v>
      </c>
      <c r="AF1211" s="36" t="str">
        <f>VLOOKUP(First_Validations__2[[#This Row],[CountryReq]],Last_Validations[],COLUMNS($B:M)+1,FALSE)</f>
        <v>Inadequate progress / suspended</v>
      </c>
      <c r="AG1211" s="36" t="str">
        <f>VLOOKUP(First_Validations__2[[#This Row],[CountryReq]],Last_Validations[],COLUMNS($B:N)+1,FALSE)</f>
        <v>SOE transactions (#4.5)</v>
      </c>
      <c r="AH1211" s="36">
        <f>VLOOKUP(First_Validations__2[[#This Row],[CountryReq]],Last_Validations[],COLUMNS($B:O)+1,FALSE)</f>
        <v>3</v>
      </c>
      <c r="AI1211" s="36" t="str">
        <f>VLOOKUP(First_Validations__2[[#This Row],[CountryReq]],Last_Validations[],COLUMNS($B:P)+1,FALSE)</f>
        <v>Inadequate progress</v>
      </c>
      <c r="AJ1211" s="36" t="str">
        <f>VLOOKUP(First_Validations__2[[#This Row],[CountryReq]],Last_Validations[],COLUMNS($B:Q)+1,FALSE)</f>
        <v>The 2014 EITI Report does not clearly describe the role of state-owned enterprises (SOR) beyond noting that SOEs are subject to the same rules and practices as any other company. Only three SOES: Ltd. Joint Venture Zarafshan, STK LLC Apreleveka and JV Petroleum Sughd were included in the scope of the report. It is unclear why the other SOEs were not included in the scope. It has not been possible to ascertain whether all financial transfers between government and SOEs have been disclosed.</v>
      </c>
      <c r="AK1211" s="36">
        <f>VLOOKUP(First_Validations__2[[#This Row],[CountryReq]],Last_Validations[],COLUMNS($B:R)+1,FALSE)</f>
        <v>0</v>
      </c>
      <c r="AL1211" s="36" t="str">
        <f>VLOOKUP(First_Validations__2[[#This Row],[CountryReq]],Last_Validations[],COLUMNS($B:S)+1,FALSE)</f>
        <v>http://eiti.tj</v>
      </c>
      <c r="AM1211" s="36" t="str">
        <f>VLOOKUP(First_Validations__2[[#This Row],[CountryReq]],Last_Validations[],COLUMNS($B:T)+1,FALSE)</f>
        <v>https://eiti.org/api/v1.0/score_data/9</v>
      </c>
      <c r="AN1211" s="36" t="str">
        <f>IF(First_Validations__2[[#This Row],[FirstValidation.Country: Year]]=First_Validations__2[[#This Row],[Country: Year]],"First","Second / Last")</f>
        <v>First</v>
      </c>
      <c r="AO1211" s="36">
        <f>IF(AND(First_Validations__2[[#This Row],[FirstValidation.Validation score]]&lt;5,First_Validations__2[[#This Row],[FirstValidation.Validation score]]&gt;1),1,0)</f>
        <v>1</v>
      </c>
      <c r="AP1211" s="36">
        <f>First_Validations__2[[#This Row],[Validation score]]-First_Validations__2[[#This Row],[FirstValidation.Validation score]]</f>
        <v>0</v>
      </c>
      <c r="AQ1211" s="36">
        <f>IF(AND(First_Validations__2[[#This Row],[Corrective action]]=1,First_Validations__2[[#This Row],[Validation score]]&lt;5,First_Validations__2[[#This Row],[Validation score]]&gt;1),1,0)</f>
        <v>1</v>
      </c>
      <c r="AR1211" s="36">
        <f>IF(AND(First_Validations__2[[#This Row],[Corrective action]]=1,OR(First_Validations__2[[#This Row],[Validation score]]&gt;4,First_Validations__2[[#This Row],[Validation score]]&lt;2)),1,0)</f>
        <v>0</v>
      </c>
      <c r="AS12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1" s="36" t="str">
        <f>VLOOKUP(First_Validations__2[[#This Row],[Requirement ('#)]],Requirements[[Requirements]:[Categories2]],2,FALSE)</f>
        <v>Revenue collection</v>
      </c>
    </row>
    <row r="1212" spans="2:46">
      <c r="B1212" s="34" t="s">
        <v>1642</v>
      </c>
      <c r="C1212" s="34">
        <v>1</v>
      </c>
      <c r="D1212" s="34">
        <v>9</v>
      </c>
      <c r="E1212" s="34" t="s">
        <v>255</v>
      </c>
      <c r="F1212" s="34" t="s">
        <v>1643</v>
      </c>
      <c r="G1212" s="34" t="s">
        <v>1642</v>
      </c>
      <c r="H1212" s="34" t="s">
        <v>3506</v>
      </c>
      <c r="I1212" s="34" t="s">
        <v>3507</v>
      </c>
      <c r="J1212" s="34">
        <v>2016</v>
      </c>
      <c r="L1212" s="34" t="s">
        <v>1766</v>
      </c>
      <c r="M1212" s="34" t="s">
        <v>1792</v>
      </c>
      <c r="N1212" s="34">
        <v>3</v>
      </c>
      <c r="O1212" s="34" t="s">
        <v>1798</v>
      </c>
      <c r="P1212" s="34" t="s">
        <v>262</v>
      </c>
      <c r="R1212" s="34" t="s">
        <v>1645</v>
      </c>
      <c r="S1212" s="34" t="s">
        <v>1832</v>
      </c>
      <c r="T1212" s="34" t="s">
        <v>3174</v>
      </c>
      <c r="U1212" s="36" t="str">
        <f>VLOOKUP(First_Validations__2[[#This Row],[CountryReq]],Last_Validations[],COLUMNS($B:B)+1,FALSE)</f>
        <v>Tajikistan: 2016</v>
      </c>
      <c r="V1212" s="36" t="str">
        <f>VLOOKUP(First_Validations__2[[#This Row],[CountryReq]],Last_Validations[],COLUMNS($B:C)+1,FALSE)</f>
        <v>Tajikistan</v>
      </c>
      <c r="W1212" s="36">
        <f>VLOOKUP(First_Validations__2[[#This Row],[CountryReq]],Last_Validations[],COLUMNS($B:D)+1,FALSE)</f>
        <v>1</v>
      </c>
      <c r="X1212" s="36">
        <f>VLOOKUP(First_Validations__2[[#This Row],[CountryReq]],Last_Validations[],COLUMNS($B:E)+1,FALSE)</f>
        <v>9</v>
      </c>
      <c r="Y1212" s="36" t="str">
        <f>VLOOKUP(First_Validations__2[[#This Row],[CountryReq]],Last_Validations[],COLUMNS($B:F)+1,FALSE)</f>
        <v>Tajikistan: 2016</v>
      </c>
      <c r="Z1212" s="36" t="str">
        <f>VLOOKUP(First_Validations__2[[#This Row],[CountryReq]],Last_Validations[],COLUMNS($B:G)+1,FALSE)</f>
        <v>TJK</v>
      </c>
      <c r="AA1212" s="36" t="str">
        <f>VLOOKUP(First_Validations__2[[#This Row],[CountryReq]],Last_Validations[],COLUMNS($B:H)+1,FALSE)</f>
        <v>Tajikistan</v>
      </c>
      <c r="AB1212" s="36" t="str">
        <f>VLOOKUP(First_Validations__2[[#This Row],[CountryReq]],Last_Validations[],COLUMNS($B:I)+1,FALSE)</f>
        <v>https://eiti.org/board-decision/2017-13</v>
      </c>
      <c r="AC1212" s="36" t="str">
        <f>VLOOKUP(First_Validations__2[[#This Row],[CountryReq]],Last_Validations[],COLUMNS($B:J)+1,FALSE)</f>
        <v>https://eiti.org/document/validation-tajikistan-2016-reports</v>
      </c>
      <c r="AD1212" s="36">
        <f>VLOOKUP(First_Validations__2[[#This Row],[CountryReq]],Last_Validations[],COLUMNS($B:K)+1,FALSE)</f>
        <v>2016</v>
      </c>
      <c r="AE1212" s="36">
        <f>VLOOKUP(First_Validations__2[[#This Row],[CountryReq]],Last_Validations[],COLUMNS($B:L)+1,FALSE)</f>
        <v>0</v>
      </c>
      <c r="AF1212" s="36" t="str">
        <f>VLOOKUP(First_Validations__2[[#This Row],[CountryReq]],Last_Validations[],COLUMNS($B:M)+1,FALSE)</f>
        <v>Inadequate progress / suspended</v>
      </c>
      <c r="AG1212" s="36" t="str">
        <f>VLOOKUP(First_Validations__2[[#This Row],[CountryReq]],Last_Validations[],COLUMNS($B:N)+1,FALSE)</f>
        <v>License allocations (#2.2)</v>
      </c>
      <c r="AH1212" s="36">
        <f>VLOOKUP(First_Validations__2[[#This Row],[CountryReq]],Last_Validations[],COLUMNS($B:O)+1,FALSE)</f>
        <v>3</v>
      </c>
      <c r="AI1212" s="36" t="str">
        <f>VLOOKUP(First_Validations__2[[#This Row],[CountryReq]],Last_Validations[],COLUMNS($B:P)+1,FALSE)</f>
        <v>Inadequate progress</v>
      </c>
      <c r="AJ1212" s="36" t="str">
        <f>VLOOKUP(First_Validations__2[[#This Row],[CountryReq]],Last_Validations[],COLUMNS($B:Q)+1,FALSE)</f>
        <v>The 2014 EITI report describes the process for awarding licenses through bidding or direct negotiations, but not the process of transferring licenses. Technical and financial criteria used in the award and renewal of five licenses in 2014 are missing. There is no information about deviations in the license allocation process related to these five licenses.</v>
      </c>
      <c r="AK1212" s="36">
        <f>VLOOKUP(First_Validations__2[[#This Row],[CountryReq]],Last_Validations[],COLUMNS($B:R)+1,FALSE)</f>
        <v>0</v>
      </c>
      <c r="AL1212" s="36" t="str">
        <f>VLOOKUP(First_Validations__2[[#This Row],[CountryReq]],Last_Validations[],COLUMNS($B:S)+1,FALSE)</f>
        <v>http://eiti.tj</v>
      </c>
      <c r="AM1212" s="36" t="str">
        <f>VLOOKUP(First_Validations__2[[#This Row],[CountryReq]],Last_Validations[],COLUMNS($B:T)+1,FALSE)</f>
        <v>https://eiti.org/api/v1.0/score_data/9</v>
      </c>
      <c r="AN1212" s="36" t="str">
        <f>IF(First_Validations__2[[#This Row],[FirstValidation.Country: Year]]=First_Validations__2[[#This Row],[Country: Year]],"First","Second / Last")</f>
        <v>First</v>
      </c>
      <c r="AO1212" s="36">
        <f>IF(AND(First_Validations__2[[#This Row],[FirstValidation.Validation score]]&lt;5,First_Validations__2[[#This Row],[FirstValidation.Validation score]]&gt;1),1,0)</f>
        <v>1</v>
      </c>
      <c r="AP1212" s="36">
        <f>First_Validations__2[[#This Row],[Validation score]]-First_Validations__2[[#This Row],[FirstValidation.Validation score]]</f>
        <v>0</v>
      </c>
      <c r="AQ1212" s="36">
        <f>IF(AND(First_Validations__2[[#This Row],[Corrective action]]=1,First_Validations__2[[#This Row],[Validation score]]&lt;5,First_Validations__2[[#This Row],[Validation score]]&gt;1),1,0)</f>
        <v>1</v>
      </c>
      <c r="AR1212" s="36">
        <f>IF(AND(First_Validations__2[[#This Row],[Corrective action]]=1,OR(First_Validations__2[[#This Row],[Validation score]]&gt;4,First_Validations__2[[#This Row],[Validation score]]&lt;2)),1,0)</f>
        <v>0</v>
      </c>
      <c r="AS12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2" s="36" t="str">
        <f>VLOOKUP(First_Validations__2[[#This Row],[Requirement ('#)]],Requirements[[Requirements]:[Categories2]],2,FALSE)</f>
        <v>Licenses and contracts</v>
      </c>
    </row>
    <row r="1213" spans="2:46">
      <c r="B1213" s="34" t="s">
        <v>1642</v>
      </c>
      <c r="C1213" s="34">
        <v>1</v>
      </c>
      <c r="D1213" s="34">
        <v>9</v>
      </c>
      <c r="E1213" s="34" t="s">
        <v>255</v>
      </c>
      <c r="F1213" s="34" t="s">
        <v>1643</v>
      </c>
      <c r="G1213" s="34" t="s">
        <v>1642</v>
      </c>
      <c r="H1213" s="34" t="s">
        <v>3506</v>
      </c>
      <c r="I1213" s="34" t="s">
        <v>3507</v>
      </c>
      <c r="J1213" s="34">
        <v>2016</v>
      </c>
      <c r="L1213" s="34" t="s">
        <v>1766</v>
      </c>
      <c r="M1213" s="34" t="s">
        <v>1791</v>
      </c>
      <c r="N1213" s="34">
        <v>5</v>
      </c>
      <c r="O1213" s="34" t="s">
        <v>1768</v>
      </c>
      <c r="P1213" s="34" t="s">
        <v>261</v>
      </c>
      <c r="R1213" s="34" t="s">
        <v>1645</v>
      </c>
      <c r="S1213" s="34" t="s">
        <v>1832</v>
      </c>
      <c r="T1213" s="34" t="s">
        <v>3177</v>
      </c>
      <c r="U1213" s="36" t="str">
        <f>VLOOKUP(First_Validations__2[[#This Row],[CountryReq]],Last_Validations[],COLUMNS($B:B)+1,FALSE)</f>
        <v>Tajikistan: 2016</v>
      </c>
      <c r="V1213" s="36" t="str">
        <f>VLOOKUP(First_Validations__2[[#This Row],[CountryReq]],Last_Validations[],COLUMNS($B:C)+1,FALSE)</f>
        <v>Tajikistan</v>
      </c>
      <c r="W1213" s="36">
        <f>VLOOKUP(First_Validations__2[[#This Row],[CountryReq]],Last_Validations[],COLUMNS($B:D)+1,FALSE)</f>
        <v>1</v>
      </c>
      <c r="X1213" s="36">
        <f>VLOOKUP(First_Validations__2[[#This Row],[CountryReq]],Last_Validations[],COLUMNS($B:E)+1,FALSE)</f>
        <v>9</v>
      </c>
      <c r="Y1213" s="36" t="str">
        <f>VLOOKUP(First_Validations__2[[#This Row],[CountryReq]],Last_Validations[],COLUMNS($B:F)+1,FALSE)</f>
        <v>Tajikistan: 2016</v>
      </c>
      <c r="Z1213" s="36" t="str">
        <f>VLOOKUP(First_Validations__2[[#This Row],[CountryReq]],Last_Validations[],COLUMNS($B:G)+1,FALSE)</f>
        <v>TJK</v>
      </c>
      <c r="AA1213" s="36" t="str">
        <f>VLOOKUP(First_Validations__2[[#This Row],[CountryReq]],Last_Validations[],COLUMNS($B:H)+1,FALSE)</f>
        <v>Tajikistan</v>
      </c>
      <c r="AB1213" s="36" t="str">
        <f>VLOOKUP(First_Validations__2[[#This Row],[CountryReq]],Last_Validations[],COLUMNS($B:I)+1,FALSE)</f>
        <v>https://eiti.org/board-decision/2017-13</v>
      </c>
      <c r="AC1213" s="36" t="str">
        <f>VLOOKUP(First_Validations__2[[#This Row],[CountryReq]],Last_Validations[],COLUMNS($B:J)+1,FALSE)</f>
        <v>https://eiti.org/document/validation-tajikistan-2016-reports</v>
      </c>
      <c r="AD1213" s="36">
        <f>VLOOKUP(First_Validations__2[[#This Row],[CountryReq]],Last_Validations[],COLUMNS($B:K)+1,FALSE)</f>
        <v>2016</v>
      </c>
      <c r="AE1213" s="36">
        <f>VLOOKUP(First_Validations__2[[#This Row],[CountryReq]],Last_Validations[],COLUMNS($B:L)+1,FALSE)</f>
        <v>0</v>
      </c>
      <c r="AF1213" s="36" t="str">
        <f>VLOOKUP(First_Validations__2[[#This Row],[CountryReq]],Last_Validations[],COLUMNS($B:M)+1,FALSE)</f>
        <v>Inadequate progress / suspended</v>
      </c>
      <c r="AG1213" s="36" t="str">
        <f>VLOOKUP(First_Validations__2[[#This Row],[CountryReq]],Last_Validations[],COLUMNS($B:N)+1,FALSE)</f>
        <v>Legal framework (#2.1)</v>
      </c>
      <c r="AH1213" s="36">
        <f>VLOOKUP(First_Validations__2[[#This Row],[CountryReq]],Last_Validations[],COLUMNS($B:O)+1,FALSE)</f>
        <v>5</v>
      </c>
      <c r="AI1213" s="36" t="str">
        <f>VLOOKUP(First_Validations__2[[#This Row],[CountryReq]],Last_Validations[],COLUMNS($B:P)+1,FALSE)</f>
        <v>Satisfactory progress</v>
      </c>
      <c r="AJ1213" s="36" t="str">
        <f>VLOOKUP(First_Validations__2[[#This Row],[CountryReq]],Last_Validations[],COLUMNS($B:Q)+1,FALSE)</f>
        <v>The 2014 EITI Report discloses legal and fiscal framework, with a brief description of the roles and responsibilities of government agencies involved in the extractive sector.</v>
      </c>
      <c r="AK1213" s="36">
        <f>VLOOKUP(First_Validations__2[[#This Row],[CountryReq]],Last_Validations[],COLUMNS($B:R)+1,FALSE)</f>
        <v>0</v>
      </c>
      <c r="AL1213" s="36" t="str">
        <f>VLOOKUP(First_Validations__2[[#This Row],[CountryReq]],Last_Validations[],COLUMNS($B:S)+1,FALSE)</f>
        <v>http://eiti.tj</v>
      </c>
      <c r="AM1213" s="36" t="str">
        <f>VLOOKUP(First_Validations__2[[#This Row],[CountryReq]],Last_Validations[],COLUMNS($B:T)+1,FALSE)</f>
        <v>https://eiti.org/api/v1.0/score_data/9</v>
      </c>
      <c r="AN1213" s="36" t="str">
        <f>IF(First_Validations__2[[#This Row],[FirstValidation.Country: Year]]=First_Validations__2[[#This Row],[Country: Year]],"First","Second / Last")</f>
        <v>First</v>
      </c>
      <c r="AO1213" s="36">
        <f>IF(AND(First_Validations__2[[#This Row],[FirstValidation.Validation score]]&lt;5,First_Validations__2[[#This Row],[FirstValidation.Validation score]]&gt;1),1,0)</f>
        <v>0</v>
      </c>
      <c r="AP1213" s="36">
        <f>First_Validations__2[[#This Row],[Validation score]]-First_Validations__2[[#This Row],[FirstValidation.Validation score]]</f>
        <v>0</v>
      </c>
      <c r="AQ1213" s="36">
        <f>IF(AND(First_Validations__2[[#This Row],[Corrective action]]=1,First_Validations__2[[#This Row],[Validation score]]&lt;5,First_Validations__2[[#This Row],[Validation score]]&gt;1),1,0)</f>
        <v>0</v>
      </c>
      <c r="AR1213" s="36">
        <f>IF(AND(First_Validations__2[[#This Row],[Corrective action]]=1,OR(First_Validations__2[[#This Row],[Validation score]]&gt;4,First_Validations__2[[#This Row],[Validation score]]&lt;2)),1,0)</f>
        <v>0</v>
      </c>
      <c r="AS12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3" s="36" t="str">
        <f>VLOOKUP(First_Validations__2[[#This Row],[Requirement ('#)]],Requirements[[Requirements]:[Categories2]],2,FALSE)</f>
        <v>Licenses and contracts</v>
      </c>
    </row>
    <row r="1214" spans="2:46">
      <c r="B1214" s="34" t="s">
        <v>1642</v>
      </c>
      <c r="C1214" s="34">
        <v>1</v>
      </c>
      <c r="D1214" s="34">
        <v>9</v>
      </c>
      <c r="E1214" s="34" t="s">
        <v>255</v>
      </c>
      <c r="F1214" s="34" t="s">
        <v>1643</v>
      </c>
      <c r="G1214" s="34" t="s">
        <v>1642</v>
      </c>
      <c r="H1214" s="34" t="s">
        <v>3506</v>
      </c>
      <c r="I1214" s="34" t="s">
        <v>3507</v>
      </c>
      <c r="J1214" s="34">
        <v>2016</v>
      </c>
      <c r="L1214" s="34" t="s">
        <v>1766</v>
      </c>
      <c r="M1214" s="34" t="s">
        <v>1794</v>
      </c>
      <c r="N1214" s="34">
        <v>4</v>
      </c>
      <c r="O1214" s="34" t="s">
        <v>1767</v>
      </c>
      <c r="P1214" s="34" t="s">
        <v>264</v>
      </c>
      <c r="R1214" s="34" t="s">
        <v>1645</v>
      </c>
      <c r="S1214" s="34" t="s">
        <v>1832</v>
      </c>
      <c r="T1214" s="34" t="s">
        <v>3164</v>
      </c>
      <c r="U1214" s="36" t="str">
        <f>VLOOKUP(First_Validations__2[[#This Row],[CountryReq]],Last_Validations[],COLUMNS($B:B)+1,FALSE)</f>
        <v>Tajikistan: 2016</v>
      </c>
      <c r="V1214" s="36" t="str">
        <f>VLOOKUP(First_Validations__2[[#This Row],[CountryReq]],Last_Validations[],COLUMNS($B:C)+1,FALSE)</f>
        <v>Tajikistan</v>
      </c>
      <c r="W1214" s="36">
        <f>VLOOKUP(First_Validations__2[[#This Row],[CountryReq]],Last_Validations[],COLUMNS($B:D)+1,FALSE)</f>
        <v>1</v>
      </c>
      <c r="X1214" s="36">
        <f>VLOOKUP(First_Validations__2[[#This Row],[CountryReq]],Last_Validations[],COLUMNS($B:E)+1,FALSE)</f>
        <v>9</v>
      </c>
      <c r="Y1214" s="36" t="str">
        <f>VLOOKUP(First_Validations__2[[#This Row],[CountryReq]],Last_Validations[],COLUMNS($B:F)+1,FALSE)</f>
        <v>Tajikistan: 2016</v>
      </c>
      <c r="Z1214" s="36" t="str">
        <f>VLOOKUP(First_Validations__2[[#This Row],[CountryReq]],Last_Validations[],COLUMNS($B:G)+1,FALSE)</f>
        <v>TJK</v>
      </c>
      <c r="AA1214" s="36" t="str">
        <f>VLOOKUP(First_Validations__2[[#This Row],[CountryReq]],Last_Validations[],COLUMNS($B:H)+1,FALSE)</f>
        <v>Tajikistan</v>
      </c>
      <c r="AB1214" s="36" t="str">
        <f>VLOOKUP(First_Validations__2[[#This Row],[CountryReq]],Last_Validations[],COLUMNS($B:I)+1,FALSE)</f>
        <v>https://eiti.org/board-decision/2017-13</v>
      </c>
      <c r="AC1214" s="36" t="str">
        <f>VLOOKUP(First_Validations__2[[#This Row],[CountryReq]],Last_Validations[],COLUMNS($B:J)+1,FALSE)</f>
        <v>https://eiti.org/document/validation-tajikistan-2016-reports</v>
      </c>
      <c r="AD1214" s="36">
        <f>VLOOKUP(First_Validations__2[[#This Row],[CountryReq]],Last_Validations[],COLUMNS($B:K)+1,FALSE)</f>
        <v>2016</v>
      </c>
      <c r="AE1214" s="36">
        <f>VLOOKUP(First_Validations__2[[#This Row],[CountryReq]],Last_Validations[],COLUMNS($B:L)+1,FALSE)</f>
        <v>0</v>
      </c>
      <c r="AF1214" s="36" t="str">
        <f>VLOOKUP(First_Validations__2[[#This Row],[CountryReq]],Last_Validations[],COLUMNS($B:M)+1,FALSE)</f>
        <v>Inadequate progress / suspended</v>
      </c>
      <c r="AG1214" s="36" t="str">
        <f>VLOOKUP(First_Validations__2[[#This Row],[CountryReq]],Last_Validations[],COLUMNS($B:N)+1,FALSE)</f>
        <v>Policy on contract disclosure (#2.4)</v>
      </c>
      <c r="AH1214" s="36">
        <f>VLOOKUP(First_Validations__2[[#This Row],[CountryReq]],Last_Validations[],COLUMNS($B:O)+1,FALSE)</f>
        <v>4</v>
      </c>
      <c r="AI1214" s="36" t="str">
        <f>VLOOKUP(First_Validations__2[[#This Row],[CountryReq]],Last_Validations[],COLUMNS($B:P)+1,FALSE)</f>
        <v>Meaningful progress</v>
      </c>
      <c r="AJ1214" s="36" t="str">
        <f>VLOOKUP(First_Validations__2[[#This Row],[CountryReq]],Last_Validations[],COLUMNS($B:Q)+1,FALSE)</f>
        <v>The 2014 EITI Report confirms the actual practice in terms of contract transparency, but does not contain any reference to a government policy or relevant legal provisions, nor any commentary on reforms underway.</v>
      </c>
      <c r="AK1214" s="36">
        <f>VLOOKUP(First_Validations__2[[#This Row],[CountryReq]],Last_Validations[],COLUMNS($B:R)+1,FALSE)</f>
        <v>0</v>
      </c>
      <c r="AL1214" s="36" t="str">
        <f>VLOOKUP(First_Validations__2[[#This Row],[CountryReq]],Last_Validations[],COLUMNS($B:S)+1,FALSE)</f>
        <v>http://eiti.tj</v>
      </c>
      <c r="AM1214" s="36" t="str">
        <f>VLOOKUP(First_Validations__2[[#This Row],[CountryReq]],Last_Validations[],COLUMNS($B:T)+1,FALSE)</f>
        <v>https://eiti.org/api/v1.0/score_data/9</v>
      </c>
      <c r="AN1214" s="36" t="str">
        <f>IF(First_Validations__2[[#This Row],[FirstValidation.Country: Year]]=First_Validations__2[[#This Row],[Country: Year]],"First","Second / Last")</f>
        <v>First</v>
      </c>
      <c r="AO1214" s="36">
        <f>IF(AND(First_Validations__2[[#This Row],[FirstValidation.Validation score]]&lt;5,First_Validations__2[[#This Row],[FirstValidation.Validation score]]&gt;1),1,0)</f>
        <v>1</v>
      </c>
      <c r="AP1214" s="36">
        <f>First_Validations__2[[#This Row],[Validation score]]-First_Validations__2[[#This Row],[FirstValidation.Validation score]]</f>
        <v>0</v>
      </c>
      <c r="AQ1214" s="36">
        <f>IF(AND(First_Validations__2[[#This Row],[Corrective action]]=1,First_Validations__2[[#This Row],[Validation score]]&lt;5,First_Validations__2[[#This Row],[Validation score]]&gt;1),1,0)</f>
        <v>1</v>
      </c>
      <c r="AR1214" s="36">
        <f>IF(AND(First_Validations__2[[#This Row],[Corrective action]]=1,OR(First_Validations__2[[#This Row],[Validation score]]&gt;4,First_Validations__2[[#This Row],[Validation score]]&lt;2)),1,0)</f>
        <v>0</v>
      </c>
      <c r="AS12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4" s="36" t="str">
        <f>VLOOKUP(First_Validations__2[[#This Row],[Requirement ('#)]],Requirements[[Requirements]:[Categories2]],2,FALSE)</f>
        <v>Licenses and contracts</v>
      </c>
    </row>
    <row r="1215" spans="2:46">
      <c r="B1215" s="34" t="s">
        <v>1642</v>
      </c>
      <c r="C1215" s="34">
        <v>1</v>
      </c>
      <c r="D1215" s="34">
        <v>9</v>
      </c>
      <c r="E1215" s="34" t="s">
        <v>255</v>
      </c>
      <c r="F1215" s="34" t="s">
        <v>1643</v>
      </c>
      <c r="G1215" s="34" t="s">
        <v>1642</v>
      </c>
      <c r="H1215" s="34" t="s">
        <v>3506</v>
      </c>
      <c r="I1215" s="34" t="s">
        <v>3507</v>
      </c>
      <c r="J1215" s="34">
        <v>2016</v>
      </c>
      <c r="L1215" s="34" t="s">
        <v>1766</v>
      </c>
      <c r="M1215" s="34" t="s">
        <v>1793</v>
      </c>
      <c r="N1215" s="34">
        <v>4</v>
      </c>
      <c r="O1215" s="34" t="s">
        <v>1767</v>
      </c>
      <c r="P1215" s="34" t="s">
        <v>263</v>
      </c>
      <c r="R1215" s="34" t="s">
        <v>1645</v>
      </c>
      <c r="S1215" s="34" t="s">
        <v>1832</v>
      </c>
      <c r="T1215" s="34" t="s">
        <v>3175</v>
      </c>
      <c r="U1215" s="36" t="str">
        <f>VLOOKUP(First_Validations__2[[#This Row],[CountryReq]],Last_Validations[],COLUMNS($B:B)+1,FALSE)</f>
        <v>Tajikistan: 2016</v>
      </c>
      <c r="V1215" s="36" t="str">
        <f>VLOOKUP(First_Validations__2[[#This Row],[CountryReq]],Last_Validations[],COLUMNS($B:C)+1,FALSE)</f>
        <v>Tajikistan</v>
      </c>
      <c r="W1215" s="36">
        <f>VLOOKUP(First_Validations__2[[#This Row],[CountryReq]],Last_Validations[],COLUMNS($B:D)+1,FALSE)</f>
        <v>1</v>
      </c>
      <c r="X1215" s="36">
        <f>VLOOKUP(First_Validations__2[[#This Row],[CountryReq]],Last_Validations[],COLUMNS($B:E)+1,FALSE)</f>
        <v>9</v>
      </c>
      <c r="Y1215" s="36" t="str">
        <f>VLOOKUP(First_Validations__2[[#This Row],[CountryReq]],Last_Validations[],COLUMNS($B:F)+1,FALSE)</f>
        <v>Tajikistan: 2016</v>
      </c>
      <c r="Z1215" s="36" t="str">
        <f>VLOOKUP(First_Validations__2[[#This Row],[CountryReq]],Last_Validations[],COLUMNS($B:G)+1,FALSE)</f>
        <v>TJK</v>
      </c>
      <c r="AA1215" s="36" t="str">
        <f>VLOOKUP(First_Validations__2[[#This Row],[CountryReq]],Last_Validations[],COLUMNS($B:H)+1,FALSE)</f>
        <v>Tajikistan</v>
      </c>
      <c r="AB1215" s="36" t="str">
        <f>VLOOKUP(First_Validations__2[[#This Row],[CountryReq]],Last_Validations[],COLUMNS($B:I)+1,FALSE)</f>
        <v>https://eiti.org/board-decision/2017-13</v>
      </c>
      <c r="AC1215" s="36" t="str">
        <f>VLOOKUP(First_Validations__2[[#This Row],[CountryReq]],Last_Validations[],COLUMNS($B:J)+1,FALSE)</f>
        <v>https://eiti.org/document/validation-tajikistan-2016-reports</v>
      </c>
      <c r="AD1215" s="36">
        <f>VLOOKUP(First_Validations__2[[#This Row],[CountryReq]],Last_Validations[],COLUMNS($B:K)+1,FALSE)</f>
        <v>2016</v>
      </c>
      <c r="AE1215" s="36">
        <f>VLOOKUP(First_Validations__2[[#This Row],[CountryReq]],Last_Validations[],COLUMNS($B:L)+1,FALSE)</f>
        <v>0</v>
      </c>
      <c r="AF1215" s="36" t="str">
        <f>VLOOKUP(First_Validations__2[[#This Row],[CountryReq]],Last_Validations[],COLUMNS($B:M)+1,FALSE)</f>
        <v>Inadequate progress / suspended</v>
      </c>
      <c r="AG1215" s="36" t="str">
        <f>VLOOKUP(First_Validations__2[[#This Row],[CountryReq]],Last_Validations[],COLUMNS($B:N)+1,FALSE)</f>
        <v>License register (#2.3)</v>
      </c>
      <c r="AH1215" s="36">
        <f>VLOOKUP(First_Validations__2[[#This Row],[CountryReq]],Last_Validations[],COLUMNS($B:O)+1,FALSE)</f>
        <v>4</v>
      </c>
      <c r="AI1215" s="36" t="str">
        <f>VLOOKUP(First_Validations__2[[#This Row],[CountryReq]],Last_Validations[],COLUMNS($B:P)+1,FALSE)</f>
        <v>Meaningful progress</v>
      </c>
      <c r="AJ1215" s="36" t="str">
        <f>VLOOKUP(First_Validations__2[[#This Row],[CountryReq]],Last_Validations[],COLUMNS($B:Q)+1,FALSE)</f>
        <v>The 2014 EITI report confirms that a license register exists and is accessible subject to a fee. The report includes a list of licenses for all extractive companies. The date of application for the licenses, and the coordinates of the license areas are not included.</v>
      </c>
      <c r="AK1215" s="36">
        <f>VLOOKUP(First_Validations__2[[#This Row],[CountryReq]],Last_Validations[],COLUMNS($B:R)+1,FALSE)</f>
        <v>0</v>
      </c>
      <c r="AL1215" s="36" t="str">
        <f>VLOOKUP(First_Validations__2[[#This Row],[CountryReq]],Last_Validations[],COLUMNS($B:S)+1,FALSE)</f>
        <v>http://eiti.tj</v>
      </c>
      <c r="AM1215" s="36" t="str">
        <f>VLOOKUP(First_Validations__2[[#This Row],[CountryReq]],Last_Validations[],COLUMNS($B:T)+1,FALSE)</f>
        <v>https://eiti.org/api/v1.0/score_data/9</v>
      </c>
      <c r="AN1215" s="36" t="str">
        <f>IF(First_Validations__2[[#This Row],[FirstValidation.Country: Year]]=First_Validations__2[[#This Row],[Country: Year]],"First","Second / Last")</f>
        <v>First</v>
      </c>
      <c r="AO1215" s="36">
        <f>IF(AND(First_Validations__2[[#This Row],[FirstValidation.Validation score]]&lt;5,First_Validations__2[[#This Row],[FirstValidation.Validation score]]&gt;1),1,0)</f>
        <v>1</v>
      </c>
      <c r="AP1215" s="36">
        <f>First_Validations__2[[#This Row],[Validation score]]-First_Validations__2[[#This Row],[FirstValidation.Validation score]]</f>
        <v>0</v>
      </c>
      <c r="AQ1215" s="36">
        <f>IF(AND(First_Validations__2[[#This Row],[Corrective action]]=1,First_Validations__2[[#This Row],[Validation score]]&lt;5,First_Validations__2[[#This Row],[Validation score]]&gt;1),1,0)</f>
        <v>1</v>
      </c>
      <c r="AR1215" s="36">
        <f>IF(AND(First_Validations__2[[#This Row],[Corrective action]]=1,OR(First_Validations__2[[#This Row],[Validation score]]&gt;4,First_Validations__2[[#This Row],[Validation score]]&lt;2)),1,0)</f>
        <v>0</v>
      </c>
      <c r="AS12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5" s="36" t="str">
        <f>VLOOKUP(First_Validations__2[[#This Row],[Requirement ('#)]],Requirements[[Requirements]:[Categories2]],2,FALSE)</f>
        <v>Licenses and contracts</v>
      </c>
    </row>
    <row r="1216" spans="2:46">
      <c r="B1216" s="34" t="s">
        <v>1642</v>
      </c>
      <c r="C1216" s="34">
        <v>1</v>
      </c>
      <c r="D1216" s="34">
        <v>9</v>
      </c>
      <c r="E1216" s="34" t="s">
        <v>255</v>
      </c>
      <c r="F1216" s="34" t="s">
        <v>1643</v>
      </c>
      <c r="G1216" s="34" t="s">
        <v>1642</v>
      </c>
      <c r="H1216" s="34" t="s">
        <v>3506</v>
      </c>
      <c r="I1216" s="34" t="s">
        <v>3507</v>
      </c>
      <c r="J1216" s="34">
        <v>2016</v>
      </c>
      <c r="L1216" s="34" t="s">
        <v>1766</v>
      </c>
      <c r="M1216" s="34" t="s">
        <v>1788</v>
      </c>
      <c r="N1216" s="34">
        <v>4</v>
      </c>
      <c r="O1216" s="34" t="s">
        <v>1767</v>
      </c>
      <c r="P1216" s="34" t="s">
        <v>258</v>
      </c>
      <c r="R1216" s="34" t="s">
        <v>1645</v>
      </c>
      <c r="S1216" s="34" t="s">
        <v>1832</v>
      </c>
      <c r="T1216" s="34" t="s">
        <v>3170</v>
      </c>
      <c r="U1216" s="36" t="str">
        <f>VLOOKUP(First_Validations__2[[#This Row],[CountryReq]],Last_Validations[],COLUMNS($B:B)+1,FALSE)</f>
        <v>Tajikistan: 2016</v>
      </c>
      <c r="V1216" s="36" t="str">
        <f>VLOOKUP(First_Validations__2[[#This Row],[CountryReq]],Last_Validations[],COLUMNS($B:C)+1,FALSE)</f>
        <v>Tajikistan</v>
      </c>
      <c r="W1216" s="36">
        <f>VLOOKUP(First_Validations__2[[#This Row],[CountryReq]],Last_Validations[],COLUMNS($B:D)+1,FALSE)</f>
        <v>1</v>
      </c>
      <c r="X1216" s="36">
        <f>VLOOKUP(First_Validations__2[[#This Row],[CountryReq]],Last_Validations[],COLUMNS($B:E)+1,FALSE)</f>
        <v>9</v>
      </c>
      <c r="Y1216" s="36" t="str">
        <f>VLOOKUP(First_Validations__2[[#This Row],[CountryReq]],Last_Validations[],COLUMNS($B:F)+1,FALSE)</f>
        <v>Tajikistan: 2016</v>
      </c>
      <c r="Z1216" s="36" t="str">
        <f>VLOOKUP(First_Validations__2[[#This Row],[CountryReq]],Last_Validations[],COLUMNS($B:G)+1,FALSE)</f>
        <v>TJK</v>
      </c>
      <c r="AA1216" s="36" t="str">
        <f>VLOOKUP(First_Validations__2[[#This Row],[CountryReq]],Last_Validations[],COLUMNS($B:H)+1,FALSE)</f>
        <v>Tajikistan</v>
      </c>
      <c r="AB1216" s="36" t="str">
        <f>VLOOKUP(First_Validations__2[[#This Row],[CountryReq]],Last_Validations[],COLUMNS($B:I)+1,FALSE)</f>
        <v>https://eiti.org/board-decision/2017-13</v>
      </c>
      <c r="AC1216" s="36" t="str">
        <f>VLOOKUP(First_Validations__2[[#This Row],[CountryReq]],Last_Validations[],COLUMNS($B:J)+1,FALSE)</f>
        <v>https://eiti.org/document/validation-tajikistan-2016-reports</v>
      </c>
      <c r="AD1216" s="36">
        <f>VLOOKUP(First_Validations__2[[#This Row],[CountryReq]],Last_Validations[],COLUMNS($B:K)+1,FALSE)</f>
        <v>2016</v>
      </c>
      <c r="AE1216" s="36">
        <f>VLOOKUP(First_Validations__2[[#This Row],[CountryReq]],Last_Validations[],COLUMNS($B:L)+1,FALSE)</f>
        <v>0</v>
      </c>
      <c r="AF1216" s="36" t="str">
        <f>VLOOKUP(First_Validations__2[[#This Row],[CountryReq]],Last_Validations[],COLUMNS($B:M)+1,FALSE)</f>
        <v>Inadequate progress / suspended</v>
      </c>
      <c r="AG1216" s="36" t="str">
        <f>VLOOKUP(First_Validations__2[[#This Row],[CountryReq]],Last_Validations[],COLUMNS($B:N)+1,FALSE)</f>
        <v>Civil society engagement (#1.3)</v>
      </c>
      <c r="AH1216" s="36">
        <f>VLOOKUP(First_Validations__2[[#This Row],[CountryReq]],Last_Validations[],COLUMNS($B:O)+1,FALSE)</f>
        <v>4</v>
      </c>
      <c r="AI1216" s="36" t="str">
        <f>VLOOKUP(First_Validations__2[[#This Row],[CountryReq]],Last_Validations[],COLUMNS($B:P)+1,FALSE)</f>
        <v>Meaningful progress</v>
      </c>
      <c r="AJ1216" s="36" t="str">
        <f>VLOOKUP(First_Validations__2[[#This Row],[CountryReq]],Last_Validations[],COLUMNS($B:Q)+1,FALSE)</f>
        <v>Civil society is actively engaged in the design, implementation, monitoring and evaluation of the EITI process. There are some operational restrictions on civil society participation in the EITI. However, a key concern relates to the ability of civil society to freely express opinions about natural resource governance.</v>
      </c>
      <c r="AK1216" s="36">
        <f>VLOOKUP(First_Validations__2[[#This Row],[CountryReq]],Last_Validations[],COLUMNS($B:R)+1,FALSE)</f>
        <v>0</v>
      </c>
      <c r="AL1216" s="36" t="str">
        <f>VLOOKUP(First_Validations__2[[#This Row],[CountryReq]],Last_Validations[],COLUMNS($B:S)+1,FALSE)</f>
        <v>http://eiti.tj</v>
      </c>
      <c r="AM1216" s="36" t="str">
        <f>VLOOKUP(First_Validations__2[[#This Row],[CountryReq]],Last_Validations[],COLUMNS($B:T)+1,FALSE)</f>
        <v>https://eiti.org/api/v1.0/score_data/9</v>
      </c>
      <c r="AN1216" s="36" t="str">
        <f>IF(First_Validations__2[[#This Row],[FirstValidation.Country: Year]]=First_Validations__2[[#This Row],[Country: Year]],"First","Second / Last")</f>
        <v>First</v>
      </c>
      <c r="AO1216" s="36">
        <f>IF(AND(First_Validations__2[[#This Row],[FirstValidation.Validation score]]&lt;5,First_Validations__2[[#This Row],[FirstValidation.Validation score]]&gt;1),1,0)</f>
        <v>1</v>
      </c>
      <c r="AP1216" s="36">
        <f>First_Validations__2[[#This Row],[Validation score]]-First_Validations__2[[#This Row],[FirstValidation.Validation score]]</f>
        <v>0</v>
      </c>
      <c r="AQ1216" s="36">
        <f>IF(AND(First_Validations__2[[#This Row],[Corrective action]]=1,First_Validations__2[[#This Row],[Validation score]]&lt;5,First_Validations__2[[#This Row],[Validation score]]&gt;1),1,0)</f>
        <v>1</v>
      </c>
      <c r="AR1216" s="36">
        <f>IF(AND(First_Validations__2[[#This Row],[Corrective action]]=1,OR(First_Validations__2[[#This Row],[Validation score]]&gt;4,First_Validations__2[[#This Row],[Validation score]]&lt;2)),1,0)</f>
        <v>0</v>
      </c>
      <c r="AS12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6" s="36" t="str">
        <f>VLOOKUP(First_Validations__2[[#This Row],[Requirement ('#)]],Requirements[[Requirements]:[Categories2]],2,FALSE)</f>
        <v>MSG Oversight</v>
      </c>
    </row>
    <row r="1217" spans="2:46">
      <c r="B1217" s="34" t="s">
        <v>1642</v>
      </c>
      <c r="C1217" s="34">
        <v>1</v>
      </c>
      <c r="D1217" s="34">
        <v>9</v>
      </c>
      <c r="E1217" s="34" t="s">
        <v>255</v>
      </c>
      <c r="F1217" s="34" t="s">
        <v>1643</v>
      </c>
      <c r="G1217" s="34" t="s">
        <v>1642</v>
      </c>
      <c r="H1217" s="34" t="s">
        <v>3506</v>
      </c>
      <c r="I1217" s="34" t="s">
        <v>3507</v>
      </c>
      <c r="J1217" s="34">
        <v>2016</v>
      </c>
      <c r="L1217" s="34" t="s">
        <v>1766</v>
      </c>
      <c r="M1217" s="34" t="s">
        <v>1784</v>
      </c>
      <c r="N1217" s="34">
        <v>5</v>
      </c>
      <c r="O1217" s="34" t="s">
        <v>1768</v>
      </c>
      <c r="P1217" s="34" t="s">
        <v>256</v>
      </c>
      <c r="R1217" s="34" t="s">
        <v>1645</v>
      </c>
      <c r="S1217" s="34" t="s">
        <v>1832</v>
      </c>
      <c r="T1217" s="34" t="s">
        <v>3172</v>
      </c>
      <c r="U1217" s="36" t="str">
        <f>VLOOKUP(First_Validations__2[[#This Row],[CountryReq]],Last_Validations[],COLUMNS($B:B)+1,FALSE)</f>
        <v>Tajikistan: 2016</v>
      </c>
      <c r="V1217" s="36" t="str">
        <f>VLOOKUP(First_Validations__2[[#This Row],[CountryReq]],Last_Validations[],COLUMNS($B:C)+1,FALSE)</f>
        <v>Tajikistan</v>
      </c>
      <c r="W1217" s="36">
        <f>VLOOKUP(First_Validations__2[[#This Row],[CountryReq]],Last_Validations[],COLUMNS($B:D)+1,FALSE)</f>
        <v>1</v>
      </c>
      <c r="X1217" s="36">
        <f>VLOOKUP(First_Validations__2[[#This Row],[CountryReq]],Last_Validations[],COLUMNS($B:E)+1,FALSE)</f>
        <v>9</v>
      </c>
      <c r="Y1217" s="36" t="str">
        <f>VLOOKUP(First_Validations__2[[#This Row],[CountryReq]],Last_Validations[],COLUMNS($B:F)+1,FALSE)</f>
        <v>Tajikistan: 2016</v>
      </c>
      <c r="Z1217" s="36" t="str">
        <f>VLOOKUP(First_Validations__2[[#This Row],[CountryReq]],Last_Validations[],COLUMNS($B:G)+1,FALSE)</f>
        <v>TJK</v>
      </c>
      <c r="AA1217" s="36" t="str">
        <f>VLOOKUP(First_Validations__2[[#This Row],[CountryReq]],Last_Validations[],COLUMNS($B:H)+1,FALSE)</f>
        <v>Tajikistan</v>
      </c>
      <c r="AB1217" s="36" t="str">
        <f>VLOOKUP(First_Validations__2[[#This Row],[CountryReq]],Last_Validations[],COLUMNS($B:I)+1,FALSE)</f>
        <v>https://eiti.org/board-decision/2017-13</v>
      </c>
      <c r="AC1217" s="36" t="str">
        <f>VLOOKUP(First_Validations__2[[#This Row],[CountryReq]],Last_Validations[],COLUMNS($B:J)+1,FALSE)</f>
        <v>https://eiti.org/document/validation-tajikistan-2016-reports</v>
      </c>
      <c r="AD1217" s="36">
        <f>VLOOKUP(First_Validations__2[[#This Row],[CountryReq]],Last_Validations[],COLUMNS($B:K)+1,FALSE)</f>
        <v>2016</v>
      </c>
      <c r="AE1217" s="36">
        <f>VLOOKUP(First_Validations__2[[#This Row],[CountryReq]],Last_Validations[],COLUMNS($B:L)+1,FALSE)</f>
        <v>0</v>
      </c>
      <c r="AF1217" s="36" t="str">
        <f>VLOOKUP(First_Validations__2[[#This Row],[CountryReq]],Last_Validations[],COLUMNS($B:M)+1,FALSE)</f>
        <v>Inadequate progress / suspended</v>
      </c>
      <c r="AG1217" s="36" t="str">
        <f>VLOOKUP(First_Validations__2[[#This Row],[CountryReq]],Last_Validations[],COLUMNS($B:N)+1,FALSE)</f>
        <v>Government engagement (#1.1)</v>
      </c>
      <c r="AH1217" s="36">
        <f>VLOOKUP(First_Validations__2[[#This Row],[CountryReq]],Last_Validations[],COLUMNS($B:O)+1,FALSE)</f>
        <v>5</v>
      </c>
      <c r="AI1217" s="36" t="str">
        <f>VLOOKUP(First_Validations__2[[#This Row],[CountryReq]],Last_Validations[],COLUMNS($B:P)+1,FALSE)</f>
        <v>Satisfactory progress</v>
      </c>
      <c r="AJ1217" s="36" t="str">
        <f>VLOOKUP(First_Validations__2[[#This Row],[CountryReq]],Last_Validations[],COLUMNS($B:Q)+1,FALSE)</f>
        <v>The government is committed to the EITI and relevant government representatives are part of the multi-stakeholder group (MSG).</v>
      </c>
      <c r="AK1217" s="36">
        <f>VLOOKUP(First_Validations__2[[#This Row],[CountryReq]],Last_Validations[],COLUMNS($B:R)+1,FALSE)</f>
        <v>0</v>
      </c>
      <c r="AL1217" s="36" t="str">
        <f>VLOOKUP(First_Validations__2[[#This Row],[CountryReq]],Last_Validations[],COLUMNS($B:S)+1,FALSE)</f>
        <v>http://eiti.tj</v>
      </c>
      <c r="AM1217" s="36" t="str">
        <f>VLOOKUP(First_Validations__2[[#This Row],[CountryReq]],Last_Validations[],COLUMNS($B:T)+1,FALSE)</f>
        <v>https://eiti.org/api/v1.0/score_data/9</v>
      </c>
      <c r="AN1217" s="36" t="str">
        <f>IF(First_Validations__2[[#This Row],[FirstValidation.Country: Year]]=First_Validations__2[[#This Row],[Country: Year]],"First","Second / Last")</f>
        <v>First</v>
      </c>
      <c r="AO1217" s="36">
        <f>IF(AND(First_Validations__2[[#This Row],[FirstValidation.Validation score]]&lt;5,First_Validations__2[[#This Row],[FirstValidation.Validation score]]&gt;1),1,0)</f>
        <v>0</v>
      </c>
      <c r="AP1217" s="36">
        <f>First_Validations__2[[#This Row],[Validation score]]-First_Validations__2[[#This Row],[FirstValidation.Validation score]]</f>
        <v>0</v>
      </c>
      <c r="AQ1217" s="36">
        <f>IF(AND(First_Validations__2[[#This Row],[Corrective action]]=1,First_Validations__2[[#This Row],[Validation score]]&lt;5,First_Validations__2[[#This Row],[Validation score]]&gt;1),1,0)</f>
        <v>0</v>
      </c>
      <c r="AR1217" s="36">
        <f>IF(AND(First_Validations__2[[#This Row],[Corrective action]]=1,OR(First_Validations__2[[#This Row],[Validation score]]&gt;4,First_Validations__2[[#This Row],[Validation score]]&lt;2)),1,0)</f>
        <v>0</v>
      </c>
      <c r="AS12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7" s="36" t="str">
        <f>VLOOKUP(First_Validations__2[[#This Row],[Requirement ('#)]],Requirements[[Requirements]:[Categories2]],2,FALSE)</f>
        <v>MSG Oversight</v>
      </c>
    </row>
    <row r="1218" spans="2:46">
      <c r="B1218" s="34" t="s">
        <v>1642</v>
      </c>
      <c r="C1218" s="34">
        <v>1</v>
      </c>
      <c r="D1218" s="34">
        <v>9</v>
      </c>
      <c r="E1218" s="34" t="s">
        <v>255</v>
      </c>
      <c r="F1218" s="34" t="s">
        <v>1643</v>
      </c>
      <c r="G1218" s="34" t="s">
        <v>1642</v>
      </c>
      <c r="H1218" s="34" t="s">
        <v>3506</v>
      </c>
      <c r="I1218" s="34" t="s">
        <v>3507</v>
      </c>
      <c r="J1218" s="34">
        <v>2016</v>
      </c>
      <c r="L1218" s="34" t="s">
        <v>1766</v>
      </c>
      <c r="M1218" s="34" t="s">
        <v>1790</v>
      </c>
      <c r="N1218" s="34">
        <v>5</v>
      </c>
      <c r="O1218" s="34" t="s">
        <v>1768</v>
      </c>
      <c r="P1218" s="34" t="s">
        <v>260</v>
      </c>
      <c r="R1218" s="34" t="s">
        <v>1645</v>
      </c>
      <c r="S1218" s="34" t="s">
        <v>1832</v>
      </c>
      <c r="T1218" s="34" t="s">
        <v>3176</v>
      </c>
      <c r="U1218" s="36" t="str">
        <f>VLOOKUP(First_Validations__2[[#This Row],[CountryReq]],Last_Validations[],COLUMNS($B:B)+1,FALSE)</f>
        <v>Tajikistan: 2016</v>
      </c>
      <c r="V1218" s="36" t="str">
        <f>VLOOKUP(First_Validations__2[[#This Row],[CountryReq]],Last_Validations[],COLUMNS($B:C)+1,FALSE)</f>
        <v>Tajikistan</v>
      </c>
      <c r="W1218" s="36">
        <f>VLOOKUP(First_Validations__2[[#This Row],[CountryReq]],Last_Validations[],COLUMNS($B:D)+1,FALSE)</f>
        <v>1</v>
      </c>
      <c r="X1218" s="36">
        <f>VLOOKUP(First_Validations__2[[#This Row],[CountryReq]],Last_Validations[],COLUMNS($B:E)+1,FALSE)</f>
        <v>9</v>
      </c>
      <c r="Y1218" s="36" t="str">
        <f>VLOOKUP(First_Validations__2[[#This Row],[CountryReq]],Last_Validations[],COLUMNS($B:F)+1,FALSE)</f>
        <v>Tajikistan: 2016</v>
      </c>
      <c r="Z1218" s="36" t="str">
        <f>VLOOKUP(First_Validations__2[[#This Row],[CountryReq]],Last_Validations[],COLUMNS($B:G)+1,FALSE)</f>
        <v>TJK</v>
      </c>
      <c r="AA1218" s="36" t="str">
        <f>VLOOKUP(First_Validations__2[[#This Row],[CountryReq]],Last_Validations[],COLUMNS($B:H)+1,FALSE)</f>
        <v>Tajikistan</v>
      </c>
      <c r="AB1218" s="36" t="str">
        <f>VLOOKUP(First_Validations__2[[#This Row],[CountryReq]],Last_Validations[],COLUMNS($B:I)+1,FALSE)</f>
        <v>https://eiti.org/board-decision/2017-13</v>
      </c>
      <c r="AC1218" s="36" t="str">
        <f>VLOOKUP(First_Validations__2[[#This Row],[CountryReq]],Last_Validations[],COLUMNS($B:J)+1,FALSE)</f>
        <v>https://eiti.org/document/validation-tajikistan-2016-reports</v>
      </c>
      <c r="AD1218" s="36">
        <f>VLOOKUP(First_Validations__2[[#This Row],[CountryReq]],Last_Validations[],COLUMNS($B:K)+1,FALSE)</f>
        <v>2016</v>
      </c>
      <c r="AE1218" s="36">
        <f>VLOOKUP(First_Validations__2[[#This Row],[CountryReq]],Last_Validations[],COLUMNS($B:L)+1,FALSE)</f>
        <v>0</v>
      </c>
      <c r="AF1218" s="36" t="str">
        <f>VLOOKUP(First_Validations__2[[#This Row],[CountryReq]],Last_Validations[],COLUMNS($B:M)+1,FALSE)</f>
        <v>Inadequate progress / suspended</v>
      </c>
      <c r="AG1218" s="36" t="str">
        <f>VLOOKUP(First_Validations__2[[#This Row],[CountryReq]],Last_Validations[],COLUMNS($B:N)+1,FALSE)</f>
        <v>Workplan (#1.5)</v>
      </c>
      <c r="AH1218" s="36">
        <f>VLOOKUP(First_Validations__2[[#This Row],[CountryReq]],Last_Validations[],COLUMNS($B:O)+1,FALSE)</f>
        <v>5</v>
      </c>
      <c r="AI1218" s="36" t="str">
        <f>VLOOKUP(First_Validations__2[[#This Row],[CountryReq]],Last_Validations[],COLUMNS($B:P)+1,FALSE)</f>
        <v>Satisfactory progress</v>
      </c>
      <c r="AJ1218" s="36" t="str">
        <f>VLOOKUP(First_Validations__2[[#This Row],[CountryReq]],Last_Validations[],COLUMNS($B:Q)+1,FALSE)</f>
        <v>The work plan has clear objectives linked to national priorities for the extractive sector, as well as detailed actions and timelines. Although there were significant delays in implementation of previous work plans, the execution of the current work plan appears to be on track.</v>
      </c>
      <c r="AK1218" s="36">
        <f>VLOOKUP(First_Validations__2[[#This Row],[CountryReq]],Last_Validations[],COLUMNS($B:R)+1,FALSE)</f>
        <v>0</v>
      </c>
      <c r="AL1218" s="36" t="str">
        <f>VLOOKUP(First_Validations__2[[#This Row],[CountryReq]],Last_Validations[],COLUMNS($B:S)+1,FALSE)</f>
        <v>http://eiti.tj</v>
      </c>
      <c r="AM1218" s="36" t="str">
        <f>VLOOKUP(First_Validations__2[[#This Row],[CountryReq]],Last_Validations[],COLUMNS($B:T)+1,FALSE)</f>
        <v>https://eiti.org/api/v1.0/score_data/9</v>
      </c>
      <c r="AN1218" s="36" t="str">
        <f>IF(First_Validations__2[[#This Row],[FirstValidation.Country: Year]]=First_Validations__2[[#This Row],[Country: Year]],"First","Second / Last")</f>
        <v>First</v>
      </c>
      <c r="AO1218" s="36">
        <f>IF(AND(First_Validations__2[[#This Row],[FirstValidation.Validation score]]&lt;5,First_Validations__2[[#This Row],[FirstValidation.Validation score]]&gt;1),1,0)</f>
        <v>0</v>
      </c>
      <c r="AP1218" s="36">
        <f>First_Validations__2[[#This Row],[Validation score]]-First_Validations__2[[#This Row],[FirstValidation.Validation score]]</f>
        <v>0</v>
      </c>
      <c r="AQ1218" s="36">
        <f>IF(AND(First_Validations__2[[#This Row],[Corrective action]]=1,First_Validations__2[[#This Row],[Validation score]]&lt;5,First_Validations__2[[#This Row],[Validation score]]&gt;1),1,0)</f>
        <v>0</v>
      </c>
      <c r="AR1218" s="36">
        <f>IF(AND(First_Validations__2[[#This Row],[Corrective action]]=1,OR(First_Validations__2[[#This Row],[Validation score]]&gt;4,First_Validations__2[[#This Row],[Validation score]]&lt;2)),1,0)</f>
        <v>0</v>
      </c>
      <c r="AS12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8" s="36" t="str">
        <f>VLOOKUP(First_Validations__2[[#This Row],[Requirement ('#)]],Requirements[[Requirements]:[Categories2]],2,FALSE)</f>
        <v>MSG Oversight</v>
      </c>
    </row>
    <row r="1219" spans="2:46">
      <c r="B1219" s="34" t="s">
        <v>1642</v>
      </c>
      <c r="C1219" s="34">
        <v>1</v>
      </c>
      <c r="D1219" s="34">
        <v>9</v>
      </c>
      <c r="E1219" s="34" t="s">
        <v>255</v>
      </c>
      <c r="F1219" s="34" t="s">
        <v>1643</v>
      </c>
      <c r="G1219" s="34" t="s">
        <v>1642</v>
      </c>
      <c r="H1219" s="34" t="s">
        <v>3506</v>
      </c>
      <c r="I1219" s="34" t="s">
        <v>3507</v>
      </c>
      <c r="J1219" s="34">
        <v>2016</v>
      </c>
      <c r="L1219" s="34" t="s">
        <v>1766</v>
      </c>
      <c r="M1219" s="34" t="s">
        <v>1789</v>
      </c>
      <c r="N1219" s="34">
        <v>5</v>
      </c>
      <c r="O1219" s="34" t="s">
        <v>1768</v>
      </c>
      <c r="P1219" s="34" t="s">
        <v>259</v>
      </c>
      <c r="R1219" s="34" t="s">
        <v>1645</v>
      </c>
      <c r="S1219" s="34" t="s">
        <v>1832</v>
      </c>
      <c r="T1219" s="34" t="s">
        <v>3171</v>
      </c>
      <c r="U1219" s="36" t="str">
        <f>VLOOKUP(First_Validations__2[[#This Row],[CountryReq]],Last_Validations[],COLUMNS($B:B)+1,FALSE)</f>
        <v>Tajikistan: 2016</v>
      </c>
      <c r="V1219" s="36" t="str">
        <f>VLOOKUP(First_Validations__2[[#This Row],[CountryReq]],Last_Validations[],COLUMNS($B:C)+1,FALSE)</f>
        <v>Tajikistan</v>
      </c>
      <c r="W1219" s="36">
        <f>VLOOKUP(First_Validations__2[[#This Row],[CountryReq]],Last_Validations[],COLUMNS($B:D)+1,FALSE)</f>
        <v>1</v>
      </c>
      <c r="X1219" s="36">
        <f>VLOOKUP(First_Validations__2[[#This Row],[CountryReq]],Last_Validations[],COLUMNS($B:E)+1,FALSE)</f>
        <v>9</v>
      </c>
      <c r="Y1219" s="36" t="str">
        <f>VLOOKUP(First_Validations__2[[#This Row],[CountryReq]],Last_Validations[],COLUMNS($B:F)+1,FALSE)</f>
        <v>Tajikistan: 2016</v>
      </c>
      <c r="Z1219" s="36" t="str">
        <f>VLOOKUP(First_Validations__2[[#This Row],[CountryReq]],Last_Validations[],COLUMNS($B:G)+1,FALSE)</f>
        <v>TJK</v>
      </c>
      <c r="AA1219" s="36" t="str">
        <f>VLOOKUP(First_Validations__2[[#This Row],[CountryReq]],Last_Validations[],COLUMNS($B:H)+1,FALSE)</f>
        <v>Tajikistan</v>
      </c>
      <c r="AB1219" s="36" t="str">
        <f>VLOOKUP(First_Validations__2[[#This Row],[CountryReq]],Last_Validations[],COLUMNS($B:I)+1,FALSE)</f>
        <v>https://eiti.org/board-decision/2017-13</v>
      </c>
      <c r="AC1219" s="36" t="str">
        <f>VLOOKUP(First_Validations__2[[#This Row],[CountryReq]],Last_Validations[],COLUMNS($B:J)+1,FALSE)</f>
        <v>https://eiti.org/document/validation-tajikistan-2016-reports</v>
      </c>
      <c r="AD1219" s="36">
        <f>VLOOKUP(First_Validations__2[[#This Row],[CountryReq]],Last_Validations[],COLUMNS($B:K)+1,FALSE)</f>
        <v>2016</v>
      </c>
      <c r="AE1219" s="36">
        <f>VLOOKUP(First_Validations__2[[#This Row],[CountryReq]],Last_Validations[],COLUMNS($B:L)+1,FALSE)</f>
        <v>0</v>
      </c>
      <c r="AF1219" s="36" t="str">
        <f>VLOOKUP(First_Validations__2[[#This Row],[CountryReq]],Last_Validations[],COLUMNS($B:M)+1,FALSE)</f>
        <v>Inadequate progress / suspended</v>
      </c>
      <c r="AG1219" s="36" t="str">
        <f>VLOOKUP(First_Validations__2[[#This Row],[CountryReq]],Last_Validations[],COLUMNS($B:N)+1,FALSE)</f>
        <v>MSG governance (#1.4)</v>
      </c>
      <c r="AH1219" s="36">
        <f>VLOOKUP(First_Validations__2[[#This Row],[CountryReq]],Last_Validations[],COLUMNS($B:O)+1,FALSE)</f>
        <v>5</v>
      </c>
      <c r="AI1219" s="36" t="str">
        <f>VLOOKUP(First_Validations__2[[#This Row],[CountryReq]],Last_Validations[],COLUMNS($B:P)+1,FALSE)</f>
        <v>Satisfactory progress</v>
      </c>
      <c r="AJ1219" s="36" t="str">
        <f>VLOOKUP(First_Validations__2[[#This Row],[CountryReq]],Last_Validations[],COLUMNS($B:Q)+1,FALSE)</f>
        <v xml:space="preserve">The multi-stakeholder group (MSG) comprises relevant actors and all stakeholders feel adequately represented. The Statute that serves at the Terms of Reference (ToR) for the EITI Council is largely followed in practice. Although the ToRs do not fully address the requirements of the EITI Standard, this does not appear to have affected the functioning of the MSG. </v>
      </c>
      <c r="AK1219" s="36">
        <f>VLOOKUP(First_Validations__2[[#This Row],[CountryReq]],Last_Validations[],COLUMNS($B:R)+1,FALSE)</f>
        <v>0</v>
      </c>
      <c r="AL1219" s="36" t="str">
        <f>VLOOKUP(First_Validations__2[[#This Row],[CountryReq]],Last_Validations[],COLUMNS($B:S)+1,FALSE)</f>
        <v>http://eiti.tj</v>
      </c>
      <c r="AM1219" s="36" t="str">
        <f>VLOOKUP(First_Validations__2[[#This Row],[CountryReq]],Last_Validations[],COLUMNS($B:T)+1,FALSE)</f>
        <v>https://eiti.org/api/v1.0/score_data/9</v>
      </c>
      <c r="AN1219" s="36" t="str">
        <f>IF(First_Validations__2[[#This Row],[FirstValidation.Country: Year]]=First_Validations__2[[#This Row],[Country: Year]],"First","Second / Last")</f>
        <v>First</v>
      </c>
      <c r="AO1219" s="36">
        <f>IF(AND(First_Validations__2[[#This Row],[FirstValidation.Validation score]]&lt;5,First_Validations__2[[#This Row],[FirstValidation.Validation score]]&gt;1),1,0)</f>
        <v>0</v>
      </c>
      <c r="AP1219" s="36">
        <f>First_Validations__2[[#This Row],[Validation score]]-First_Validations__2[[#This Row],[FirstValidation.Validation score]]</f>
        <v>0</v>
      </c>
      <c r="AQ1219" s="36">
        <f>IF(AND(First_Validations__2[[#This Row],[Corrective action]]=1,First_Validations__2[[#This Row],[Validation score]]&lt;5,First_Validations__2[[#This Row],[Validation score]]&gt;1),1,0)</f>
        <v>0</v>
      </c>
      <c r="AR1219" s="36">
        <f>IF(AND(First_Validations__2[[#This Row],[Corrective action]]=1,OR(First_Validations__2[[#This Row],[Validation score]]&gt;4,First_Validations__2[[#This Row],[Validation score]]&lt;2)),1,0)</f>
        <v>0</v>
      </c>
      <c r="AS12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19" s="36" t="str">
        <f>VLOOKUP(First_Validations__2[[#This Row],[Requirement ('#)]],Requirements[[Requirements]:[Categories2]],2,FALSE)</f>
        <v>MSG Oversight</v>
      </c>
    </row>
    <row r="1220" spans="2:46">
      <c r="B1220" s="34" t="s">
        <v>1642</v>
      </c>
      <c r="C1220" s="34">
        <v>1</v>
      </c>
      <c r="D1220" s="34">
        <v>9</v>
      </c>
      <c r="E1220" s="34" t="s">
        <v>255</v>
      </c>
      <c r="F1220" s="34" t="s">
        <v>1643</v>
      </c>
      <c r="G1220" s="34" t="s">
        <v>1642</v>
      </c>
      <c r="H1220" s="34" t="s">
        <v>3506</v>
      </c>
      <c r="I1220" s="34" t="s">
        <v>3507</v>
      </c>
      <c r="J1220" s="34">
        <v>2016</v>
      </c>
      <c r="L1220" s="34" t="s">
        <v>1766</v>
      </c>
      <c r="M1220" s="34" t="s">
        <v>1802</v>
      </c>
      <c r="N1220" s="34">
        <v>4</v>
      </c>
      <c r="O1220" s="34" t="s">
        <v>1767</v>
      </c>
      <c r="P1220" s="34" t="s">
        <v>270</v>
      </c>
      <c r="R1220" s="34" t="s">
        <v>1645</v>
      </c>
      <c r="S1220" s="34" t="s">
        <v>1832</v>
      </c>
      <c r="T1220" s="34" t="s">
        <v>3166</v>
      </c>
      <c r="U1220" s="36" t="str">
        <f>VLOOKUP(First_Validations__2[[#This Row],[CountryReq]],Last_Validations[],COLUMNS($B:B)+1,FALSE)</f>
        <v>Tajikistan: 2016</v>
      </c>
      <c r="V1220" s="36" t="str">
        <f>VLOOKUP(First_Validations__2[[#This Row],[CountryReq]],Last_Validations[],COLUMNS($B:C)+1,FALSE)</f>
        <v>Tajikistan</v>
      </c>
      <c r="W1220" s="36">
        <f>VLOOKUP(First_Validations__2[[#This Row],[CountryReq]],Last_Validations[],COLUMNS($B:D)+1,FALSE)</f>
        <v>1</v>
      </c>
      <c r="X1220" s="36">
        <f>VLOOKUP(First_Validations__2[[#This Row],[CountryReq]],Last_Validations[],COLUMNS($B:E)+1,FALSE)</f>
        <v>9</v>
      </c>
      <c r="Y1220" s="36" t="str">
        <f>VLOOKUP(First_Validations__2[[#This Row],[CountryReq]],Last_Validations[],COLUMNS($B:F)+1,FALSE)</f>
        <v>Tajikistan: 2016</v>
      </c>
      <c r="Z1220" s="36" t="str">
        <f>VLOOKUP(First_Validations__2[[#This Row],[CountryReq]],Last_Validations[],COLUMNS($B:G)+1,FALSE)</f>
        <v>TJK</v>
      </c>
      <c r="AA1220" s="36" t="str">
        <f>VLOOKUP(First_Validations__2[[#This Row],[CountryReq]],Last_Validations[],COLUMNS($B:H)+1,FALSE)</f>
        <v>Tajikistan</v>
      </c>
      <c r="AB1220" s="36" t="str">
        <f>VLOOKUP(First_Validations__2[[#This Row],[CountryReq]],Last_Validations[],COLUMNS($B:I)+1,FALSE)</f>
        <v>https://eiti.org/board-decision/2017-13</v>
      </c>
      <c r="AC1220" s="36" t="str">
        <f>VLOOKUP(First_Validations__2[[#This Row],[CountryReq]],Last_Validations[],COLUMNS($B:J)+1,FALSE)</f>
        <v>https://eiti.org/document/validation-tajikistan-2016-reports</v>
      </c>
      <c r="AD1220" s="36">
        <f>VLOOKUP(First_Validations__2[[#This Row],[CountryReq]],Last_Validations[],COLUMNS($B:K)+1,FALSE)</f>
        <v>2016</v>
      </c>
      <c r="AE1220" s="36">
        <f>VLOOKUP(First_Validations__2[[#This Row],[CountryReq]],Last_Validations[],COLUMNS($B:L)+1,FALSE)</f>
        <v>0</v>
      </c>
      <c r="AF1220" s="36" t="str">
        <f>VLOOKUP(First_Validations__2[[#This Row],[CountryReq]],Last_Validations[],COLUMNS($B:M)+1,FALSE)</f>
        <v>Inadequate progress / suspended</v>
      </c>
      <c r="AG1220" s="36" t="str">
        <f>VLOOKUP(First_Validations__2[[#This Row],[CountryReq]],Last_Validations[],COLUMNS($B:N)+1,FALSE)</f>
        <v>Comprehensiveness (#4.1)</v>
      </c>
      <c r="AH1220" s="36">
        <f>VLOOKUP(First_Validations__2[[#This Row],[CountryReq]],Last_Validations[],COLUMNS($B:O)+1,FALSE)</f>
        <v>4</v>
      </c>
      <c r="AI1220" s="36" t="str">
        <f>VLOOKUP(First_Validations__2[[#This Row],[CountryReq]],Last_Validations[],COLUMNS($B:P)+1,FALSE)</f>
        <v>Meaningful progress</v>
      </c>
      <c r="AJ1220" s="36" t="str">
        <f>VLOOKUP(First_Validations__2[[#This Row],[CountryReq]],Last_Validations[],COLUMNS($B:Q)+1,FALSE)</f>
        <v>Although neither the 2014 EITI Report nor minutes of the EITI Council meetings provide a clear rationale behind the selected materiality threshold, revenue streams and scope of extractive companies are requested to report. More broadly, the EITI Report identifies that a key challenge in the lack of clarity regarding which government entities keep records of non-tax and non-customs payments. There is no clear assessment of the comprehensiveness of EITI reporting by the Independent Administrator, and full government disclosure of all revenues has not been provided.</v>
      </c>
      <c r="AK1220" s="36">
        <f>VLOOKUP(First_Validations__2[[#This Row],[CountryReq]],Last_Validations[],COLUMNS($B:R)+1,FALSE)</f>
        <v>0</v>
      </c>
      <c r="AL1220" s="36" t="str">
        <f>VLOOKUP(First_Validations__2[[#This Row],[CountryReq]],Last_Validations[],COLUMNS($B:S)+1,FALSE)</f>
        <v>http://eiti.tj</v>
      </c>
      <c r="AM1220" s="36" t="str">
        <f>VLOOKUP(First_Validations__2[[#This Row],[CountryReq]],Last_Validations[],COLUMNS($B:T)+1,FALSE)</f>
        <v>https://eiti.org/api/v1.0/score_data/9</v>
      </c>
      <c r="AN1220" s="36" t="str">
        <f>IF(First_Validations__2[[#This Row],[FirstValidation.Country: Year]]=First_Validations__2[[#This Row],[Country: Year]],"First","Second / Last")</f>
        <v>First</v>
      </c>
      <c r="AO1220" s="36">
        <f>IF(AND(First_Validations__2[[#This Row],[FirstValidation.Validation score]]&lt;5,First_Validations__2[[#This Row],[FirstValidation.Validation score]]&gt;1),1,0)</f>
        <v>1</v>
      </c>
      <c r="AP1220" s="36">
        <f>First_Validations__2[[#This Row],[Validation score]]-First_Validations__2[[#This Row],[FirstValidation.Validation score]]</f>
        <v>0</v>
      </c>
      <c r="AQ1220" s="36">
        <f>IF(AND(First_Validations__2[[#This Row],[Corrective action]]=1,First_Validations__2[[#This Row],[Validation score]]&lt;5,First_Validations__2[[#This Row],[Validation score]]&gt;1),1,0)</f>
        <v>1</v>
      </c>
      <c r="AR1220" s="36">
        <f>IF(AND(First_Validations__2[[#This Row],[Corrective action]]=1,OR(First_Validations__2[[#This Row],[Validation score]]&gt;4,First_Validations__2[[#This Row],[Validation score]]&lt;2)),1,0)</f>
        <v>0</v>
      </c>
      <c r="AS12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0" s="36" t="str">
        <f>VLOOKUP(First_Validations__2[[#This Row],[Requirement ('#)]],Requirements[[Requirements]:[Categories2]],2,FALSE)</f>
        <v>Revenue collection</v>
      </c>
    </row>
    <row r="1221" spans="2:46">
      <c r="B1221" s="34" t="s">
        <v>1642</v>
      </c>
      <c r="C1221" s="34">
        <v>1</v>
      </c>
      <c r="D1221" s="34">
        <v>9</v>
      </c>
      <c r="E1221" s="34" t="s">
        <v>255</v>
      </c>
      <c r="F1221" s="34" t="s">
        <v>1643</v>
      </c>
      <c r="G1221" s="34" t="s">
        <v>1642</v>
      </c>
      <c r="H1221" s="34" t="s">
        <v>3506</v>
      </c>
      <c r="I1221" s="34" t="s">
        <v>3507</v>
      </c>
      <c r="J1221" s="34">
        <v>2016</v>
      </c>
      <c r="L1221" s="34" t="s">
        <v>1766</v>
      </c>
      <c r="M1221" s="34" t="s">
        <v>1801</v>
      </c>
      <c r="N1221" s="34">
        <v>3</v>
      </c>
      <c r="O1221" s="34" t="s">
        <v>1798</v>
      </c>
      <c r="P1221" s="34" t="s">
        <v>269</v>
      </c>
      <c r="R1221" s="34" t="s">
        <v>1645</v>
      </c>
      <c r="S1221" s="34" t="s">
        <v>1832</v>
      </c>
      <c r="T1221" s="34" t="s">
        <v>3169</v>
      </c>
      <c r="U1221" s="36" t="str">
        <f>VLOOKUP(First_Validations__2[[#This Row],[CountryReq]],Last_Validations[],COLUMNS($B:B)+1,FALSE)</f>
        <v>Tajikistan: 2016</v>
      </c>
      <c r="V1221" s="36" t="str">
        <f>VLOOKUP(First_Validations__2[[#This Row],[CountryReq]],Last_Validations[],COLUMNS($B:C)+1,FALSE)</f>
        <v>Tajikistan</v>
      </c>
      <c r="W1221" s="36">
        <f>VLOOKUP(First_Validations__2[[#This Row],[CountryReq]],Last_Validations[],COLUMNS($B:D)+1,FALSE)</f>
        <v>1</v>
      </c>
      <c r="X1221" s="36">
        <f>VLOOKUP(First_Validations__2[[#This Row],[CountryReq]],Last_Validations[],COLUMNS($B:E)+1,FALSE)</f>
        <v>9</v>
      </c>
      <c r="Y1221" s="36" t="str">
        <f>VLOOKUP(First_Validations__2[[#This Row],[CountryReq]],Last_Validations[],COLUMNS($B:F)+1,FALSE)</f>
        <v>Tajikistan: 2016</v>
      </c>
      <c r="Z1221" s="36" t="str">
        <f>VLOOKUP(First_Validations__2[[#This Row],[CountryReq]],Last_Validations[],COLUMNS($B:G)+1,FALSE)</f>
        <v>TJK</v>
      </c>
      <c r="AA1221" s="36" t="str">
        <f>VLOOKUP(First_Validations__2[[#This Row],[CountryReq]],Last_Validations[],COLUMNS($B:H)+1,FALSE)</f>
        <v>Tajikistan</v>
      </c>
      <c r="AB1221" s="36" t="str">
        <f>VLOOKUP(First_Validations__2[[#This Row],[CountryReq]],Last_Validations[],COLUMNS($B:I)+1,FALSE)</f>
        <v>https://eiti.org/board-decision/2017-13</v>
      </c>
      <c r="AC1221" s="36" t="str">
        <f>VLOOKUP(First_Validations__2[[#This Row],[CountryReq]],Last_Validations[],COLUMNS($B:J)+1,FALSE)</f>
        <v>https://eiti.org/document/validation-tajikistan-2016-reports</v>
      </c>
      <c r="AD1221" s="36">
        <f>VLOOKUP(First_Validations__2[[#This Row],[CountryReq]],Last_Validations[],COLUMNS($B:K)+1,FALSE)</f>
        <v>2016</v>
      </c>
      <c r="AE1221" s="36">
        <f>VLOOKUP(First_Validations__2[[#This Row],[CountryReq]],Last_Validations[],COLUMNS($B:L)+1,FALSE)</f>
        <v>0</v>
      </c>
      <c r="AF1221" s="36" t="str">
        <f>VLOOKUP(First_Validations__2[[#This Row],[CountryReq]],Last_Validations[],COLUMNS($B:M)+1,FALSE)</f>
        <v>Inadequate progress / suspended</v>
      </c>
      <c r="AG1221" s="36" t="str">
        <f>VLOOKUP(First_Validations__2[[#This Row],[CountryReq]],Last_Validations[],COLUMNS($B:N)+1,FALSE)</f>
        <v>Export data (#3.3)</v>
      </c>
      <c r="AH1221" s="36">
        <f>VLOOKUP(First_Validations__2[[#This Row],[CountryReq]],Last_Validations[],COLUMNS($B:O)+1,FALSE)</f>
        <v>3</v>
      </c>
      <c r="AI1221" s="36" t="str">
        <f>VLOOKUP(First_Validations__2[[#This Row],[CountryReq]],Last_Validations[],COLUMNS($B:P)+1,FALSE)</f>
        <v>Inadequate progress</v>
      </c>
      <c r="AJ1221" s="36" t="str">
        <f>VLOOKUP(First_Validations__2[[#This Row],[CountryReq]],Last_Validations[],COLUMNS($B:Q)+1,FALSE)</f>
        <v>Export volumes are only provided for natural sands, gold, zinc, lead and antimony, not for other commodities. No export values are provided.</v>
      </c>
      <c r="AK1221" s="36">
        <f>VLOOKUP(First_Validations__2[[#This Row],[CountryReq]],Last_Validations[],COLUMNS($B:R)+1,FALSE)</f>
        <v>0</v>
      </c>
      <c r="AL1221" s="36" t="str">
        <f>VLOOKUP(First_Validations__2[[#This Row],[CountryReq]],Last_Validations[],COLUMNS($B:S)+1,FALSE)</f>
        <v>http://eiti.tj</v>
      </c>
      <c r="AM1221" s="36" t="str">
        <f>VLOOKUP(First_Validations__2[[#This Row],[CountryReq]],Last_Validations[],COLUMNS($B:T)+1,FALSE)</f>
        <v>https://eiti.org/api/v1.0/score_data/9</v>
      </c>
      <c r="AN1221" s="36" t="str">
        <f>IF(First_Validations__2[[#This Row],[FirstValidation.Country: Year]]=First_Validations__2[[#This Row],[Country: Year]],"First","Second / Last")</f>
        <v>First</v>
      </c>
      <c r="AO1221" s="36">
        <f>IF(AND(First_Validations__2[[#This Row],[FirstValidation.Validation score]]&lt;5,First_Validations__2[[#This Row],[FirstValidation.Validation score]]&gt;1),1,0)</f>
        <v>1</v>
      </c>
      <c r="AP1221" s="36">
        <f>First_Validations__2[[#This Row],[Validation score]]-First_Validations__2[[#This Row],[FirstValidation.Validation score]]</f>
        <v>0</v>
      </c>
      <c r="AQ1221" s="36">
        <f>IF(AND(First_Validations__2[[#This Row],[Corrective action]]=1,First_Validations__2[[#This Row],[Validation score]]&lt;5,First_Validations__2[[#This Row],[Validation score]]&gt;1),1,0)</f>
        <v>1</v>
      </c>
      <c r="AR1221" s="36">
        <f>IF(AND(First_Validations__2[[#This Row],[Corrective action]]=1,OR(First_Validations__2[[#This Row],[Validation score]]&gt;4,First_Validations__2[[#This Row],[Validation score]]&lt;2)),1,0)</f>
        <v>0</v>
      </c>
      <c r="AS12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1" s="36" t="str">
        <f>VLOOKUP(First_Validations__2[[#This Row],[Requirement ('#)]],Requirements[[Requirements]:[Categories2]],2,FALSE)</f>
        <v>Monitoring production</v>
      </c>
    </row>
    <row r="1222" spans="2:46">
      <c r="B1222" s="34" t="s">
        <v>1642</v>
      </c>
      <c r="C1222" s="34">
        <v>1</v>
      </c>
      <c r="D1222" s="34">
        <v>9</v>
      </c>
      <c r="E1222" s="34" t="s">
        <v>255</v>
      </c>
      <c r="F1222" s="34" t="s">
        <v>1643</v>
      </c>
      <c r="G1222" s="34" t="s">
        <v>1642</v>
      </c>
      <c r="H1222" s="34" t="s">
        <v>3506</v>
      </c>
      <c r="I1222" s="34" t="s">
        <v>3507</v>
      </c>
      <c r="J1222" s="34">
        <v>2016</v>
      </c>
      <c r="L1222" s="34" t="s">
        <v>1766</v>
      </c>
      <c r="M1222" s="34" t="s">
        <v>1804</v>
      </c>
      <c r="N1222" s="34">
        <v>3</v>
      </c>
      <c r="O1222" s="34" t="s">
        <v>1798</v>
      </c>
      <c r="P1222" s="34" t="s">
        <v>272</v>
      </c>
      <c r="R1222" s="34" t="s">
        <v>1645</v>
      </c>
      <c r="S1222" s="34" t="s">
        <v>1832</v>
      </c>
      <c r="T1222" s="34" t="s">
        <v>3161</v>
      </c>
      <c r="U1222" s="36" t="str">
        <f>VLOOKUP(First_Validations__2[[#This Row],[CountryReq]],Last_Validations[],COLUMNS($B:B)+1,FALSE)</f>
        <v>Tajikistan: 2016</v>
      </c>
      <c r="V1222" s="36" t="str">
        <f>VLOOKUP(First_Validations__2[[#This Row],[CountryReq]],Last_Validations[],COLUMNS($B:C)+1,FALSE)</f>
        <v>Tajikistan</v>
      </c>
      <c r="W1222" s="36">
        <f>VLOOKUP(First_Validations__2[[#This Row],[CountryReq]],Last_Validations[],COLUMNS($B:D)+1,FALSE)</f>
        <v>1</v>
      </c>
      <c r="X1222" s="36">
        <f>VLOOKUP(First_Validations__2[[#This Row],[CountryReq]],Last_Validations[],COLUMNS($B:E)+1,FALSE)</f>
        <v>9</v>
      </c>
      <c r="Y1222" s="36" t="str">
        <f>VLOOKUP(First_Validations__2[[#This Row],[CountryReq]],Last_Validations[],COLUMNS($B:F)+1,FALSE)</f>
        <v>Tajikistan: 2016</v>
      </c>
      <c r="Z1222" s="36" t="str">
        <f>VLOOKUP(First_Validations__2[[#This Row],[CountryReq]],Last_Validations[],COLUMNS($B:G)+1,FALSE)</f>
        <v>TJK</v>
      </c>
      <c r="AA1222" s="36" t="str">
        <f>VLOOKUP(First_Validations__2[[#This Row],[CountryReq]],Last_Validations[],COLUMNS($B:H)+1,FALSE)</f>
        <v>Tajikistan</v>
      </c>
      <c r="AB1222" s="36" t="str">
        <f>VLOOKUP(First_Validations__2[[#This Row],[CountryReq]],Last_Validations[],COLUMNS($B:I)+1,FALSE)</f>
        <v>https://eiti.org/board-decision/2017-13</v>
      </c>
      <c r="AC1222" s="36" t="str">
        <f>VLOOKUP(First_Validations__2[[#This Row],[CountryReq]],Last_Validations[],COLUMNS($B:J)+1,FALSE)</f>
        <v>https://eiti.org/document/validation-tajikistan-2016-reports</v>
      </c>
      <c r="AD1222" s="36">
        <f>VLOOKUP(First_Validations__2[[#This Row],[CountryReq]],Last_Validations[],COLUMNS($B:K)+1,FALSE)</f>
        <v>2016</v>
      </c>
      <c r="AE1222" s="36">
        <f>VLOOKUP(First_Validations__2[[#This Row],[CountryReq]],Last_Validations[],COLUMNS($B:L)+1,FALSE)</f>
        <v>0</v>
      </c>
      <c r="AF1222" s="36" t="str">
        <f>VLOOKUP(First_Validations__2[[#This Row],[CountryReq]],Last_Validations[],COLUMNS($B:M)+1,FALSE)</f>
        <v>Inadequate progress / suspended</v>
      </c>
      <c r="AG1222" s="36" t="str">
        <f>VLOOKUP(First_Validations__2[[#This Row],[CountryReq]],Last_Validations[],COLUMNS($B:N)+1,FALSE)</f>
        <v>Barter agreements (#4.3)</v>
      </c>
      <c r="AH1222" s="36">
        <f>VLOOKUP(First_Validations__2[[#This Row],[CountryReq]],Last_Validations[],COLUMNS($B:O)+1,FALSE)</f>
        <v>3</v>
      </c>
      <c r="AI1222" s="36" t="str">
        <f>VLOOKUP(First_Validations__2[[#This Row],[CountryReq]],Last_Validations[],COLUMNS($B:P)+1,FALSE)</f>
        <v>Inadequate progress</v>
      </c>
      <c r="AJ1222" s="36" t="str">
        <f>VLOOKUP(First_Validations__2[[#This Row],[CountryReq]],Last_Validations[],COLUMNS($B:Q)+1,FALSE)</f>
        <v>The EITI Report confirms that barter arrangements were not material in 2014, however stakeholder consultations seem to indicate that such arrangements exist. There is no evidence of any EITI Council discussion on this matter.</v>
      </c>
      <c r="AK1222" s="36">
        <f>VLOOKUP(First_Validations__2[[#This Row],[CountryReq]],Last_Validations[],COLUMNS($B:R)+1,FALSE)</f>
        <v>0</v>
      </c>
      <c r="AL1222" s="36" t="str">
        <f>VLOOKUP(First_Validations__2[[#This Row],[CountryReq]],Last_Validations[],COLUMNS($B:S)+1,FALSE)</f>
        <v>http://eiti.tj</v>
      </c>
      <c r="AM1222" s="36" t="str">
        <f>VLOOKUP(First_Validations__2[[#This Row],[CountryReq]],Last_Validations[],COLUMNS($B:T)+1,FALSE)</f>
        <v>https://eiti.org/api/v1.0/score_data/9</v>
      </c>
      <c r="AN1222" s="36" t="str">
        <f>IF(First_Validations__2[[#This Row],[FirstValidation.Country: Year]]=First_Validations__2[[#This Row],[Country: Year]],"First","Second / Last")</f>
        <v>First</v>
      </c>
      <c r="AO1222" s="36">
        <f>IF(AND(First_Validations__2[[#This Row],[FirstValidation.Validation score]]&lt;5,First_Validations__2[[#This Row],[FirstValidation.Validation score]]&gt;1),1,0)</f>
        <v>1</v>
      </c>
      <c r="AP1222" s="36">
        <f>First_Validations__2[[#This Row],[Validation score]]-First_Validations__2[[#This Row],[FirstValidation.Validation score]]</f>
        <v>0</v>
      </c>
      <c r="AQ1222" s="36">
        <f>IF(AND(First_Validations__2[[#This Row],[Corrective action]]=1,First_Validations__2[[#This Row],[Validation score]]&lt;5,First_Validations__2[[#This Row],[Validation score]]&gt;1),1,0)</f>
        <v>1</v>
      </c>
      <c r="AR1222" s="36">
        <f>IF(AND(First_Validations__2[[#This Row],[Corrective action]]=1,OR(First_Validations__2[[#This Row],[Validation score]]&gt;4,First_Validations__2[[#This Row],[Validation score]]&lt;2)),1,0)</f>
        <v>0</v>
      </c>
      <c r="AS12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2" s="36" t="str">
        <f>VLOOKUP(First_Validations__2[[#This Row],[Requirement ('#)]],Requirements[[Requirements]:[Categories2]],2,FALSE)</f>
        <v>Revenue collection</v>
      </c>
    </row>
    <row r="1223" spans="2:46">
      <c r="B1223" s="34" t="s">
        <v>1642</v>
      </c>
      <c r="C1223" s="34">
        <v>1</v>
      </c>
      <c r="D1223" s="34">
        <v>9</v>
      </c>
      <c r="E1223" s="34" t="s">
        <v>255</v>
      </c>
      <c r="F1223" s="34" t="s">
        <v>1643</v>
      </c>
      <c r="G1223" s="34" t="s">
        <v>1642</v>
      </c>
      <c r="H1223" s="34" t="s">
        <v>3506</v>
      </c>
      <c r="I1223" s="34" t="s">
        <v>3507</v>
      </c>
      <c r="J1223" s="34">
        <v>2016</v>
      </c>
      <c r="L1223" s="34" t="s">
        <v>1766</v>
      </c>
      <c r="M1223" s="34" t="s">
        <v>1803</v>
      </c>
      <c r="N1223" s="34">
        <v>2</v>
      </c>
      <c r="O1223" s="34" t="s">
        <v>1829</v>
      </c>
      <c r="P1223" s="34" t="s">
        <v>271</v>
      </c>
      <c r="R1223" s="34" t="s">
        <v>1645</v>
      </c>
      <c r="S1223" s="34" t="s">
        <v>1832</v>
      </c>
      <c r="T1223" s="34" t="s">
        <v>3167</v>
      </c>
      <c r="U1223" s="36" t="str">
        <f>VLOOKUP(First_Validations__2[[#This Row],[CountryReq]],Last_Validations[],COLUMNS($B:B)+1,FALSE)</f>
        <v>Tajikistan: 2016</v>
      </c>
      <c r="V1223" s="36" t="str">
        <f>VLOOKUP(First_Validations__2[[#This Row],[CountryReq]],Last_Validations[],COLUMNS($B:C)+1,FALSE)</f>
        <v>Tajikistan</v>
      </c>
      <c r="W1223" s="36">
        <f>VLOOKUP(First_Validations__2[[#This Row],[CountryReq]],Last_Validations[],COLUMNS($B:D)+1,FALSE)</f>
        <v>1</v>
      </c>
      <c r="X1223" s="36">
        <f>VLOOKUP(First_Validations__2[[#This Row],[CountryReq]],Last_Validations[],COLUMNS($B:E)+1,FALSE)</f>
        <v>9</v>
      </c>
      <c r="Y1223" s="36" t="str">
        <f>VLOOKUP(First_Validations__2[[#This Row],[CountryReq]],Last_Validations[],COLUMNS($B:F)+1,FALSE)</f>
        <v>Tajikistan: 2016</v>
      </c>
      <c r="Z1223" s="36" t="str">
        <f>VLOOKUP(First_Validations__2[[#This Row],[CountryReq]],Last_Validations[],COLUMNS($B:G)+1,FALSE)</f>
        <v>TJK</v>
      </c>
      <c r="AA1223" s="36" t="str">
        <f>VLOOKUP(First_Validations__2[[#This Row],[CountryReq]],Last_Validations[],COLUMNS($B:H)+1,FALSE)</f>
        <v>Tajikistan</v>
      </c>
      <c r="AB1223" s="36" t="str">
        <f>VLOOKUP(First_Validations__2[[#This Row],[CountryReq]],Last_Validations[],COLUMNS($B:I)+1,FALSE)</f>
        <v>https://eiti.org/board-decision/2017-13</v>
      </c>
      <c r="AC1223" s="36" t="str">
        <f>VLOOKUP(First_Validations__2[[#This Row],[CountryReq]],Last_Validations[],COLUMNS($B:J)+1,FALSE)</f>
        <v>https://eiti.org/document/validation-tajikistan-2016-reports</v>
      </c>
      <c r="AD1223" s="36">
        <f>VLOOKUP(First_Validations__2[[#This Row],[CountryReq]],Last_Validations[],COLUMNS($B:K)+1,FALSE)</f>
        <v>2016</v>
      </c>
      <c r="AE1223" s="36">
        <f>VLOOKUP(First_Validations__2[[#This Row],[CountryReq]],Last_Validations[],COLUMNS($B:L)+1,FALSE)</f>
        <v>0</v>
      </c>
      <c r="AF1223" s="36" t="str">
        <f>VLOOKUP(First_Validations__2[[#This Row],[CountryReq]],Last_Validations[],COLUMNS($B:M)+1,FALSE)</f>
        <v>Inadequate progress / suspended</v>
      </c>
      <c r="AG1223" s="36" t="str">
        <f>VLOOKUP(First_Validations__2[[#This Row],[CountryReq]],Last_Validations[],COLUMNS($B:N)+1,FALSE)</f>
        <v>In-kind revenues (#4.2)</v>
      </c>
      <c r="AH1223" s="36">
        <f>VLOOKUP(First_Validations__2[[#This Row],[CountryReq]],Last_Validations[],COLUMNS($B:O)+1,FALSE)</f>
        <v>2</v>
      </c>
      <c r="AI1223" s="36" t="str">
        <f>VLOOKUP(First_Validations__2[[#This Row],[CountryReq]],Last_Validations[],COLUMNS($B:P)+1,FALSE)</f>
        <v>No progress</v>
      </c>
      <c r="AJ1223" s="36" t="str">
        <f>VLOOKUP(First_Validations__2[[#This Row],[CountryReq]],Last_Validations[],COLUMNS($B:Q)+1,FALSE)</f>
        <v>In the 2014 EITI Report there were no in-kind payments made during the reporting period (p.59). However, the stakeholder consultation identified the state-owned unitary enterprise “Tolloi Tojik” that produces and conveys gold to the National Bank. There is lack of clarity with regards to in-kind payments related to oil and gas PSAs.</v>
      </c>
      <c r="AK1223" s="36">
        <f>VLOOKUP(First_Validations__2[[#This Row],[CountryReq]],Last_Validations[],COLUMNS($B:R)+1,FALSE)</f>
        <v>0</v>
      </c>
      <c r="AL1223" s="36" t="str">
        <f>VLOOKUP(First_Validations__2[[#This Row],[CountryReq]],Last_Validations[],COLUMNS($B:S)+1,FALSE)</f>
        <v>http://eiti.tj</v>
      </c>
      <c r="AM1223" s="36" t="str">
        <f>VLOOKUP(First_Validations__2[[#This Row],[CountryReq]],Last_Validations[],COLUMNS($B:T)+1,FALSE)</f>
        <v>https://eiti.org/api/v1.0/score_data/9</v>
      </c>
      <c r="AN1223" s="36" t="str">
        <f>IF(First_Validations__2[[#This Row],[FirstValidation.Country: Year]]=First_Validations__2[[#This Row],[Country: Year]],"First","Second / Last")</f>
        <v>First</v>
      </c>
      <c r="AO1223" s="36">
        <f>IF(AND(First_Validations__2[[#This Row],[FirstValidation.Validation score]]&lt;5,First_Validations__2[[#This Row],[FirstValidation.Validation score]]&gt;1),1,0)</f>
        <v>1</v>
      </c>
      <c r="AP1223" s="36">
        <f>First_Validations__2[[#This Row],[Validation score]]-First_Validations__2[[#This Row],[FirstValidation.Validation score]]</f>
        <v>0</v>
      </c>
      <c r="AQ1223" s="36">
        <f>IF(AND(First_Validations__2[[#This Row],[Corrective action]]=1,First_Validations__2[[#This Row],[Validation score]]&lt;5,First_Validations__2[[#This Row],[Validation score]]&gt;1),1,0)</f>
        <v>1</v>
      </c>
      <c r="AR1223" s="36">
        <f>IF(AND(First_Validations__2[[#This Row],[Corrective action]]=1,OR(First_Validations__2[[#This Row],[Validation score]]&gt;4,First_Validations__2[[#This Row],[Validation score]]&lt;2)),1,0)</f>
        <v>0</v>
      </c>
      <c r="AS12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3" s="36" t="str">
        <f>VLOOKUP(First_Validations__2[[#This Row],[Requirement ('#)]],Requirements[[Requirements]:[Categories2]],2,FALSE)</f>
        <v>Revenue collection</v>
      </c>
    </row>
    <row r="1224" spans="2:46">
      <c r="B1224" s="34" t="s">
        <v>1642</v>
      </c>
      <c r="C1224" s="34">
        <v>1</v>
      </c>
      <c r="D1224" s="34">
        <v>9</v>
      </c>
      <c r="E1224" s="34" t="s">
        <v>255</v>
      </c>
      <c r="F1224" s="34" t="s">
        <v>1643</v>
      </c>
      <c r="G1224" s="34" t="s">
        <v>1642</v>
      </c>
      <c r="H1224" s="34" t="s">
        <v>3506</v>
      </c>
      <c r="I1224" s="34" t="s">
        <v>3507</v>
      </c>
      <c r="J1224" s="34">
        <v>2016</v>
      </c>
      <c r="L1224" s="34" t="s">
        <v>1766</v>
      </c>
      <c r="M1224" s="34" t="s">
        <v>1797</v>
      </c>
      <c r="N1224" s="34">
        <v>3</v>
      </c>
      <c r="O1224" s="34" t="s">
        <v>1798</v>
      </c>
      <c r="P1224" s="34" t="s">
        <v>266</v>
      </c>
      <c r="R1224" s="34" t="s">
        <v>1645</v>
      </c>
      <c r="S1224" s="34" t="s">
        <v>1832</v>
      </c>
      <c r="T1224" s="34" t="s">
        <v>3162</v>
      </c>
      <c r="U1224" s="36" t="str">
        <f>VLOOKUP(First_Validations__2[[#This Row],[CountryReq]],Last_Validations[],COLUMNS($B:B)+1,FALSE)</f>
        <v>Tajikistan: 2016</v>
      </c>
      <c r="V1224" s="36" t="str">
        <f>VLOOKUP(First_Validations__2[[#This Row],[CountryReq]],Last_Validations[],COLUMNS($B:C)+1,FALSE)</f>
        <v>Tajikistan</v>
      </c>
      <c r="W1224" s="36">
        <f>VLOOKUP(First_Validations__2[[#This Row],[CountryReq]],Last_Validations[],COLUMNS($B:D)+1,FALSE)</f>
        <v>1</v>
      </c>
      <c r="X1224" s="36">
        <f>VLOOKUP(First_Validations__2[[#This Row],[CountryReq]],Last_Validations[],COLUMNS($B:E)+1,FALSE)</f>
        <v>9</v>
      </c>
      <c r="Y1224" s="36" t="str">
        <f>VLOOKUP(First_Validations__2[[#This Row],[CountryReq]],Last_Validations[],COLUMNS($B:F)+1,FALSE)</f>
        <v>Tajikistan: 2016</v>
      </c>
      <c r="Z1224" s="36" t="str">
        <f>VLOOKUP(First_Validations__2[[#This Row],[CountryReq]],Last_Validations[],COLUMNS($B:G)+1,FALSE)</f>
        <v>TJK</v>
      </c>
      <c r="AA1224" s="36" t="str">
        <f>VLOOKUP(First_Validations__2[[#This Row],[CountryReq]],Last_Validations[],COLUMNS($B:H)+1,FALSE)</f>
        <v>Tajikistan</v>
      </c>
      <c r="AB1224" s="36" t="str">
        <f>VLOOKUP(First_Validations__2[[#This Row],[CountryReq]],Last_Validations[],COLUMNS($B:I)+1,FALSE)</f>
        <v>https://eiti.org/board-decision/2017-13</v>
      </c>
      <c r="AC1224" s="36" t="str">
        <f>VLOOKUP(First_Validations__2[[#This Row],[CountryReq]],Last_Validations[],COLUMNS($B:J)+1,FALSE)</f>
        <v>https://eiti.org/document/validation-tajikistan-2016-reports</v>
      </c>
      <c r="AD1224" s="36">
        <f>VLOOKUP(First_Validations__2[[#This Row],[CountryReq]],Last_Validations[],COLUMNS($B:K)+1,FALSE)</f>
        <v>2016</v>
      </c>
      <c r="AE1224" s="36">
        <f>VLOOKUP(First_Validations__2[[#This Row],[CountryReq]],Last_Validations[],COLUMNS($B:L)+1,FALSE)</f>
        <v>0</v>
      </c>
      <c r="AF1224" s="36" t="str">
        <f>VLOOKUP(First_Validations__2[[#This Row],[CountryReq]],Last_Validations[],COLUMNS($B:M)+1,FALSE)</f>
        <v>Inadequate progress / suspended</v>
      </c>
      <c r="AG1224" s="36" t="str">
        <f>VLOOKUP(First_Validations__2[[#This Row],[CountryReq]],Last_Validations[],COLUMNS($B:N)+1,FALSE)</f>
        <v>State participation (#2.6)</v>
      </c>
      <c r="AH1224" s="36">
        <f>VLOOKUP(First_Validations__2[[#This Row],[CountryReq]],Last_Validations[],COLUMNS($B:O)+1,FALSE)</f>
        <v>3</v>
      </c>
      <c r="AI1224" s="36" t="str">
        <f>VLOOKUP(First_Validations__2[[#This Row],[CountryReq]],Last_Validations[],COLUMNS($B:P)+1,FALSE)</f>
        <v>Inadequate progress</v>
      </c>
      <c r="AJ1224" s="36" t="str">
        <f>VLOOKUP(First_Validations__2[[#This Row],[CountryReq]],Last_Validations[],COLUMNS($B:Q)+1,FALSE)</f>
        <v>The 2014 EITI Report provide detail related to the financial relationship between the government and the SOEs. There is an overview of the companies in which the government holds a stake, but further details are not included.</v>
      </c>
      <c r="AK1224" s="36">
        <f>VLOOKUP(First_Validations__2[[#This Row],[CountryReq]],Last_Validations[],COLUMNS($B:R)+1,FALSE)</f>
        <v>0</v>
      </c>
      <c r="AL1224" s="36" t="str">
        <f>VLOOKUP(First_Validations__2[[#This Row],[CountryReq]],Last_Validations[],COLUMNS($B:S)+1,FALSE)</f>
        <v>http://eiti.tj</v>
      </c>
      <c r="AM1224" s="36" t="str">
        <f>VLOOKUP(First_Validations__2[[#This Row],[CountryReq]],Last_Validations[],COLUMNS($B:T)+1,FALSE)</f>
        <v>https://eiti.org/api/v1.0/score_data/9</v>
      </c>
      <c r="AN1224" s="36" t="str">
        <f>IF(First_Validations__2[[#This Row],[FirstValidation.Country: Year]]=First_Validations__2[[#This Row],[Country: Year]],"First","Second / Last")</f>
        <v>First</v>
      </c>
      <c r="AO1224" s="36">
        <f>IF(AND(First_Validations__2[[#This Row],[FirstValidation.Validation score]]&lt;5,First_Validations__2[[#This Row],[FirstValidation.Validation score]]&gt;1),1,0)</f>
        <v>1</v>
      </c>
      <c r="AP1224" s="36">
        <f>First_Validations__2[[#This Row],[Validation score]]-First_Validations__2[[#This Row],[FirstValidation.Validation score]]</f>
        <v>0</v>
      </c>
      <c r="AQ1224" s="36">
        <f>IF(AND(First_Validations__2[[#This Row],[Corrective action]]=1,First_Validations__2[[#This Row],[Validation score]]&lt;5,First_Validations__2[[#This Row],[Validation score]]&gt;1),1,0)</f>
        <v>1</v>
      </c>
      <c r="AR1224" s="36">
        <f>IF(AND(First_Validations__2[[#This Row],[Corrective action]]=1,OR(First_Validations__2[[#This Row],[Validation score]]&gt;4,First_Validations__2[[#This Row],[Validation score]]&lt;2)),1,0)</f>
        <v>0</v>
      </c>
      <c r="AS12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4" s="36" t="str">
        <f>VLOOKUP(First_Validations__2[[#This Row],[Requirement ('#)]],Requirements[[Requirements]:[Categories2]],2,FALSE)</f>
        <v>Licenses and contracts</v>
      </c>
    </row>
    <row r="1225" spans="2:46">
      <c r="B1225" s="34" t="s">
        <v>1642</v>
      </c>
      <c r="C1225" s="34">
        <v>1</v>
      </c>
      <c r="D1225" s="34">
        <v>9</v>
      </c>
      <c r="E1225" s="34" t="s">
        <v>255</v>
      </c>
      <c r="F1225" s="34" t="s">
        <v>1643</v>
      </c>
      <c r="G1225" s="34" t="s">
        <v>1642</v>
      </c>
      <c r="H1225" s="34" t="s">
        <v>3506</v>
      </c>
      <c r="I1225" s="34" t="s">
        <v>3507</v>
      </c>
      <c r="J1225" s="34">
        <v>2016</v>
      </c>
      <c r="L1225" s="34" t="s">
        <v>1766</v>
      </c>
      <c r="M1225" s="34" t="s">
        <v>1795</v>
      </c>
      <c r="N1225" s="34">
        <v>1</v>
      </c>
      <c r="O1225" s="34" t="s">
        <v>1796</v>
      </c>
      <c r="P1225" s="34" t="s">
        <v>265</v>
      </c>
      <c r="R1225" s="34" t="s">
        <v>1645</v>
      </c>
      <c r="S1225" s="34" t="s">
        <v>1832</v>
      </c>
      <c r="T1225" s="34" t="s">
        <v>3165</v>
      </c>
      <c r="U1225" s="36" t="str">
        <f>VLOOKUP(First_Validations__2[[#This Row],[CountryReq]],Last_Validations[],COLUMNS($B:B)+1,FALSE)</f>
        <v>Tajikistan: 2016</v>
      </c>
      <c r="V1225" s="36" t="str">
        <f>VLOOKUP(First_Validations__2[[#This Row],[CountryReq]],Last_Validations[],COLUMNS($B:C)+1,FALSE)</f>
        <v>Tajikistan</v>
      </c>
      <c r="W1225" s="36">
        <f>VLOOKUP(First_Validations__2[[#This Row],[CountryReq]],Last_Validations[],COLUMNS($B:D)+1,FALSE)</f>
        <v>1</v>
      </c>
      <c r="X1225" s="36">
        <f>VLOOKUP(First_Validations__2[[#This Row],[CountryReq]],Last_Validations[],COLUMNS($B:E)+1,FALSE)</f>
        <v>9</v>
      </c>
      <c r="Y1225" s="36" t="str">
        <f>VLOOKUP(First_Validations__2[[#This Row],[CountryReq]],Last_Validations[],COLUMNS($B:F)+1,FALSE)</f>
        <v>Tajikistan: 2016</v>
      </c>
      <c r="Z1225" s="36" t="str">
        <f>VLOOKUP(First_Validations__2[[#This Row],[CountryReq]],Last_Validations[],COLUMNS($B:G)+1,FALSE)</f>
        <v>TJK</v>
      </c>
      <c r="AA1225" s="36" t="str">
        <f>VLOOKUP(First_Validations__2[[#This Row],[CountryReq]],Last_Validations[],COLUMNS($B:H)+1,FALSE)</f>
        <v>Tajikistan</v>
      </c>
      <c r="AB1225" s="36" t="str">
        <f>VLOOKUP(First_Validations__2[[#This Row],[CountryReq]],Last_Validations[],COLUMNS($B:I)+1,FALSE)</f>
        <v>https://eiti.org/board-decision/2017-13</v>
      </c>
      <c r="AC1225" s="36" t="str">
        <f>VLOOKUP(First_Validations__2[[#This Row],[CountryReq]],Last_Validations[],COLUMNS($B:J)+1,FALSE)</f>
        <v>https://eiti.org/document/validation-tajikistan-2016-reports</v>
      </c>
      <c r="AD1225" s="36">
        <f>VLOOKUP(First_Validations__2[[#This Row],[CountryReq]],Last_Validations[],COLUMNS($B:K)+1,FALSE)</f>
        <v>2016</v>
      </c>
      <c r="AE1225" s="36">
        <f>VLOOKUP(First_Validations__2[[#This Row],[CountryReq]],Last_Validations[],COLUMNS($B:L)+1,FALSE)</f>
        <v>0</v>
      </c>
      <c r="AF1225" s="36" t="str">
        <f>VLOOKUP(First_Validations__2[[#This Row],[CountryReq]],Last_Validations[],COLUMNS($B:M)+1,FALSE)</f>
        <v>Inadequate progress / suspended</v>
      </c>
      <c r="AG1225" s="36" t="str">
        <f>VLOOKUP(First_Validations__2[[#This Row],[CountryReq]],Last_Validations[],COLUMNS($B:N)+1,FALSE)</f>
        <v>Beneficial ownership (#2.5)</v>
      </c>
      <c r="AH1225" s="36">
        <f>VLOOKUP(First_Validations__2[[#This Row],[CountryReq]],Last_Validations[],COLUMNS($B:O)+1,FALSE)</f>
        <v>1</v>
      </c>
      <c r="AI1225" s="36" t="str">
        <f>VLOOKUP(First_Validations__2[[#This Row],[CountryReq]],Last_Validations[],COLUMNS($B:P)+1,FALSE)</f>
        <v>Not required (recommended)</v>
      </c>
      <c r="AJ1225" s="36" t="str">
        <f>VLOOKUP(First_Validations__2[[#This Row],[CountryReq]],Last_Validations[],COLUMNS($B:Q)+1,FALSE)</f>
        <v>Tajikistan has already commenced work on beneficial ownership through the beneficial ownership pilot project. In addition, the EITI Council has proposed amendments to the subsoil use law aimed at making beneficial ownership transparency mandatory.</v>
      </c>
      <c r="AK1225" s="36">
        <f>VLOOKUP(First_Validations__2[[#This Row],[CountryReq]],Last_Validations[],COLUMNS($B:R)+1,FALSE)</f>
        <v>0</v>
      </c>
      <c r="AL1225" s="36" t="str">
        <f>VLOOKUP(First_Validations__2[[#This Row],[CountryReq]],Last_Validations[],COLUMNS($B:S)+1,FALSE)</f>
        <v>http://eiti.tj</v>
      </c>
      <c r="AM1225" s="36" t="str">
        <f>VLOOKUP(First_Validations__2[[#This Row],[CountryReq]],Last_Validations[],COLUMNS($B:T)+1,FALSE)</f>
        <v>https://eiti.org/api/v1.0/score_data/9</v>
      </c>
      <c r="AN1225" s="36" t="str">
        <f>IF(First_Validations__2[[#This Row],[FirstValidation.Country: Year]]=First_Validations__2[[#This Row],[Country: Year]],"First","Second / Last")</f>
        <v>First</v>
      </c>
      <c r="AO1225" s="36">
        <f>IF(AND(First_Validations__2[[#This Row],[FirstValidation.Validation score]]&lt;5,First_Validations__2[[#This Row],[FirstValidation.Validation score]]&gt;1),1,0)</f>
        <v>0</v>
      </c>
      <c r="AP1225" s="36">
        <f>First_Validations__2[[#This Row],[Validation score]]-First_Validations__2[[#This Row],[FirstValidation.Validation score]]</f>
        <v>0</v>
      </c>
      <c r="AQ1225" s="36">
        <f>IF(AND(First_Validations__2[[#This Row],[Corrective action]]=1,First_Validations__2[[#This Row],[Validation score]]&lt;5,First_Validations__2[[#This Row],[Validation score]]&gt;1),1,0)</f>
        <v>0</v>
      </c>
      <c r="AR1225" s="36">
        <f>IF(AND(First_Validations__2[[#This Row],[Corrective action]]=1,OR(First_Validations__2[[#This Row],[Validation score]]&gt;4,First_Validations__2[[#This Row],[Validation score]]&lt;2)),1,0)</f>
        <v>0</v>
      </c>
      <c r="AS12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5" s="36" t="str">
        <f>VLOOKUP(First_Validations__2[[#This Row],[Requirement ('#)]],Requirements[[Requirements]:[Categories2]],2,FALSE)</f>
        <v>Licenses and contracts</v>
      </c>
    </row>
    <row r="1226" spans="2:46">
      <c r="B1226" s="34" t="s">
        <v>1642</v>
      </c>
      <c r="C1226" s="34">
        <v>1</v>
      </c>
      <c r="D1226" s="34">
        <v>9</v>
      </c>
      <c r="E1226" s="34" t="s">
        <v>255</v>
      </c>
      <c r="F1226" s="34" t="s">
        <v>1643</v>
      </c>
      <c r="G1226" s="34" t="s">
        <v>1642</v>
      </c>
      <c r="H1226" s="34" t="s">
        <v>3506</v>
      </c>
      <c r="I1226" s="34" t="s">
        <v>3507</v>
      </c>
      <c r="J1226" s="34">
        <v>2016</v>
      </c>
      <c r="L1226" s="34" t="s">
        <v>1766</v>
      </c>
      <c r="M1226" s="34" t="s">
        <v>1800</v>
      </c>
      <c r="N1226" s="34">
        <v>3</v>
      </c>
      <c r="O1226" s="34" t="s">
        <v>1798</v>
      </c>
      <c r="P1226" s="34" t="s">
        <v>268</v>
      </c>
      <c r="R1226" s="34" t="s">
        <v>1645</v>
      </c>
      <c r="S1226" s="34" t="s">
        <v>1832</v>
      </c>
      <c r="T1226" s="34" t="s">
        <v>3168</v>
      </c>
      <c r="U1226" s="36" t="str">
        <f>VLOOKUP(First_Validations__2[[#This Row],[CountryReq]],Last_Validations[],COLUMNS($B:B)+1,FALSE)</f>
        <v>Tajikistan: 2016</v>
      </c>
      <c r="V1226" s="36" t="str">
        <f>VLOOKUP(First_Validations__2[[#This Row],[CountryReq]],Last_Validations[],COLUMNS($B:C)+1,FALSE)</f>
        <v>Tajikistan</v>
      </c>
      <c r="W1226" s="36">
        <f>VLOOKUP(First_Validations__2[[#This Row],[CountryReq]],Last_Validations[],COLUMNS($B:D)+1,FALSE)</f>
        <v>1</v>
      </c>
      <c r="X1226" s="36">
        <f>VLOOKUP(First_Validations__2[[#This Row],[CountryReq]],Last_Validations[],COLUMNS($B:E)+1,FALSE)</f>
        <v>9</v>
      </c>
      <c r="Y1226" s="36" t="str">
        <f>VLOOKUP(First_Validations__2[[#This Row],[CountryReq]],Last_Validations[],COLUMNS($B:F)+1,FALSE)</f>
        <v>Tajikistan: 2016</v>
      </c>
      <c r="Z1226" s="36" t="str">
        <f>VLOOKUP(First_Validations__2[[#This Row],[CountryReq]],Last_Validations[],COLUMNS($B:G)+1,FALSE)</f>
        <v>TJK</v>
      </c>
      <c r="AA1226" s="36" t="str">
        <f>VLOOKUP(First_Validations__2[[#This Row],[CountryReq]],Last_Validations[],COLUMNS($B:H)+1,FALSE)</f>
        <v>Tajikistan</v>
      </c>
      <c r="AB1226" s="36" t="str">
        <f>VLOOKUP(First_Validations__2[[#This Row],[CountryReq]],Last_Validations[],COLUMNS($B:I)+1,FALSE)</f>
        <v>https://eiti.org/board-decision/2017-13</v>
      </c>
      <c r="AC1226" s="36" t="str">
        <f>VLOOKUP(First_Validations__2[[#This Row],[CountryReq]],Last_Validations[],COLUMNS($B:J)+1,FALSE)</f>
        <v>https://eiti.org/document/validation-tajikistan-2016-reports</v>
      </c>
      <c r="AD1226" s="36">
        <f>VLOOKUP(First_Validations__2[[#This Row],[CountryReq]],Last_Validations[],COLUMNS($B:K)+1,FALSE)</f>
        <v>2016</v>
      </c>
      <c r="AE1226" s="36">
        <f>VLOOKUP(First_Validations__2[[#This Row],[CountryReq]],Last_Validations[],COLUMNS($B:L)+1,FALSE)</f>
        <v>0</v>
      </c>
      <c r="AF1226" s="36" t="str">
        <f>VLOOKUP(First_Validations__2[[#This Row],[CountryReq]],Last_Validations[],COLUMNS($B:M)+1,FALSE)</f>
        <v>Inadequate progress / suspended</v>
      </c>
      <c r="AG1226" s="36" t="str">
        <f>VLOOKUP(First_Validations__2[[#This Row],[CountryReq]],Last_Validations[],COLUMNS($B:N)+1,FALSE)</f>
        <v>Production data (#3.2)</v>
      </c>
      <c r="AH1226" s="36">
        <f>VLOOKUP(First_Validations__2[[#This Row],[CountryReq]],Last_Validations[],COLUMNS($B:O)+1,FALSE)</f>
        <v>3</v>
      </c>
      <c r="AI1226" s="36" t="str">
        <f>VLOOKUP(First_Validations__2[[#This Row],[CountryReq]],Last_Validations[],COLUMNS($B:P)+1,FALSE)</f>
        <v>Inadequate progress</v>
      </c>
      <c r="AJ1226" s="36" t="str">
        <f>VLOOKUP(First_Validations__2[[#This Row],[CountryReq]],Last_Validations[],COLUMNS($B:Q)+1,FALSE)</f>
        <v>Production volumes are provided for oil, gas, gold, silver and coal, but not for other metals/minerals even if it was reported by stakeholders that this information is available. Production volumes are not disaggregated by producing region, apart from coal. No production is included.</v>
      </c>
      <c r="AK1226" s="36">
        <f>VLOOKUP(First_Validations__2[[#This Row],[CountryReq]],Last_Validations[],COLUMNS($B:R)+1,FALSE)</f>
        <v>0</v>
      </c>
      <c r="AL1226" s="36" t="str">
        <f>VLOOKUP(First_Validations__2[[#This Row],[CountryReq]],Last_Validations[],COLUMNS($B:S)+1,FALSE)</f>
        <v>http://eiti.tj</v>
      </c>
      <c r="AM1226" s="36" t="str">
        <f>VLOOKUP(First_Validations__2[[#This Row],[CountryReq]],Last_Validations[],COLUMNS($B:T)+1,FALSE)</f>
        <v>https://eiti.org/api/v1.0/score_data/9</v>
      </c>
      <c r="AN1226" s="36" t="str">
        <f>IF(First_Validations__2[[#This Row],[FirstValidation.Country: Year]]=First_Validations__2[[#This Row],[Country: Year]],"First","Second / Last")</f>
        <v>First</v>
      </c>
      <c r="AO1226" s="36">
        <f>IF(AND(First_Validations__2[[#This Row],[FirstValidation.Validation score]]&lt;5,First_Validations__2[[#This Row],[FirstValidation.Validation score]]&gt;1),1,0)</f>
        <v>1</v>
      </c>
      <c r="AP1226" s="36">
        <f>First_Validations__2[[#This Row],[Validation score]]-First_Validations__2[[#This Row],[FirstValidation.Validation score]]</f>
        <v>0</v>
      </c>
      <c r="AQ1226" s="36">
        <f>IF(AND(First_Validations__2[[#This Row],[Corrective action]]=1,First_Validations__2[[#This Row],[Validation score]]&lt;5,First_Validations__2[[#This Row],[Validation score]]&gt;1),1,0)</f>
        <v>1</v>
      </c>
      <c r="AR1226" s="36">
        <f>IF(AND(First_Validations__2[[#This Row],[Corrective action]]=1,OR(First_Validations__2[[#This Row],[Validation score]]&gt;4,First_Validations__2[[#This Row],[Validation score]]&lt;2)),1,0)</f>
        <v>0</v>
      </c>
      <c r="AS12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6" s="36" t="str">
        <f>VLOOKUP(First_Validations__2[[#This Row],[Requirement ('#)]],Requirements[[Requirements]:[Categories2]],2,FALSE)</f>
        <v>Monitoring production</v>
      </c>
    </row>
    <row r="1227" spans="2:46">
      <c r="B1227" s="34" t="s">
        <v>1642</v>
      </c>
      <c r="C1227" s="34">
        <v>1</v>
      </c>
      <c r="D1227" s="34">
        <v>9</v>
      </c>
      <c r="E1227" s="34" t="s">
        <v>255</v>
      </c>
      <c r="F1227" s="34" t="s">
        <v>1643</v>
      </c>
      <c r="G1227" s="34" t="s">
        <v>1642</v>
      </c>
      <c r="H1227" s="34" t="s">
        <v>3506</v>
      </c>
      <c r="I1227" s="34" t="s">
        <v>3507</v>
      </c>
      <c r="J1227" s="34">
        <v>2016</v>
      </c>
      <c r="L1227" s="34" t="s">
        <v>1766</v>
      </c>
      <c r="M1227" s="34" t="s">
        <v>1799</v>
      </c>
      <c r="N1227" s="34">
        <v>5</v>
      </c>
      <c r="O1227" s="34" t="s">
        <v>1768</v>
      </c>
      <c r="P1227" s="34" t="s">
        <v>267</v>
      </c>
      <c r="R1227" s="34" t="s">
        <v>1645</v>
      </c>
      <c r="S1227" s="34" t="s">
        <v>1832</v>
      </c>
      <c r="T1227" s="34" t="s">
        <v>3163</v>
      </c>
      <c r="U1227" s="36" t="str">
        <f>VLOOKUP(First_Validations__2[[#This Row],[CountryReq]],Last_Validations[],COLUMNS($B:B)+1,FALSE)</f>
        <v>Tajikistan: 2016</v>
      </c>
      <c r="V1227" s="36" t="str">
        <f>VLOOKUP(First_Validations__2[[#This Row],[CountryReq]],Last_Validations[],COLUMNS($B:C)+1,FALSE)</f>
        <v>Tajikistan</v>
      </c>
      <c r="W1227" s="36">
        <f>VLOOKUP(First_Validations__2[[#This Row],[CountryReq]],Last_Validations[],COLUMNS($B:D)+1,FALSE)</f>
        <v>1</v>
      </c>
      <c r="X1227" s="36">
        <f>VLOOKUP(First_Validations__2[[#This Row],[CountryReq]],Last_Validations[],COLUMNS($B:E)+1,FALSE)</f>
        <v>9</v>
      </c>
      <c r="Y1227" s="36" t="str">
        <f>VLOOKUP(First_Validations__2[[#This Row],[CountryReq]],Last_Validations[],COLUMNS($B:F)+1,FALSE)</f>
        <v>Tajikistan: 2016</v>
      </c>
      <c r="Z1227" s="36" t="str">
        <f>VLOOKUP(First_Validations__2[[#This Row],[CountryReq]],Last_Validations[],COLUMNS($B:G)+1,FALSE)</f>
        <v>TJK</v>
      </c>
      <c r="AA1227" s="36" t="str">
        <f>VLOOKUP(First_Validations__2[[#This Row],[CountryReq]],Last_Validations[],COLUMNS($B:H)+1,FALSE)</f>
        <v>Tajikistan</v>
      </c>
      <c r="AB1227" s="36" t="str">
        <f>VLOOKUP(First_Validations__2[[#This Row],[CountryReq]],Last_Validations[],COLUMNS($B:I)+1,FALSE)</f>
        <v>https://eiti.org/board-decision/2017-13</v>
      </c>
      <c r="AC1227" s="36" t="str">
        <f>VLOOKUP(First_Validations__2[[#This Row],[CountryReq]],Last_Validations[],COLUMNS($B:J)+1,FALSE)</f>
        <v>https://eiti.org/document/validation-tajikistan-2016-reports</v>
      </c>
      <c r="AD1227" s="36">
        <f>VLOOKUP(First_Validations__2[[#This Row],[CountryReq]],Last_Validations[],COLUMNS($B:K)+1,FALSE)</f>
        <v>2016</v>
      </c>
      <c r="AE1227" s="36">
        <f>VLOOKUP(First_Validations__2[[#This Row],[CountryReq]],Last_Validations[],COLUMNS($B:L)+1,FALSE)</f>
        <v>0</v>
      </c>
      <c r="AF1227" s="36" t="str">
        <f>VLOOKUP(First_Validations__2[[#This Row],[CountryReq]],Last_Validations[],COLUMNS($B:M)+1,FALSE)</f>
        <v>Inadequate progress / suspended</v>
      </c>
      <c r="AG1227" s="36" t="str">
        <f>VLOOKUP(First_Validations__2[[#This Row],[CountryReq]],Last_Validations[],COLUMNS($B:N)+1,FALSE)</f>
        <v>Exploration data (#3.1)</v>
      </c>
      <c r="AH1227" s="36">
        <f>VLOOKUP(First_Validations__2[[#This Row],[CountryReq]],Last_Validations[],COLUMNS($B:O)+1,FALSE)</f>
        <v>5</v>
      </c>
      <c r="AI1227" s="36" t="str">
        <f>VLOOKUP(First_Validations__2[[#This Row],[CountryReq]],Last_Validations[],COLUMNS($B:P)+1,FALSE)</f>
        <v>Satisfactory progress</v>
      </c>
      <c r="AJ1227" s="36" t="str">
        <f>VLOOKUP(First_Validations__2[[#This Row],[CountryReq]],Last_Validations[],COLUMNS($B:Q)+1,FALSE)</f>
        <v>The 2014 EITI Report provides a comprehensive overview of the extractive sector, including exploration activities.</v>
      </c>
      <c r="AK1227" s="36">
        <f>VLOOKUP(First_Validations__2[[#This Row],[CountryReq]],Last_Validations[],COLUMNS($B:R)+1,FALSE)</f>
        <v>0</v>
      </c>
      <c r="AL1227" s="36" t="str">
        <f>VLOOKUP(First_Validations__2[[#This Row],[CountryReq]],Last_Validations[],COLUMNS($B:S)+1,FALSE)</f>
        <v>http://eiti.tj</v>
      </c>
      <c r="AM1227" s="36" t="str">
        <f>VLOOKUP(First_Validations__2[[#This Row],[CountryReq]],Last_Validations[],COLUMNS($B:T)+1,FALSE)</f>
        <v>https://eiti.org/api/v1.0/score_data/9</v>
      </c>
      <c r="AN1227" s="36" t="str">
        <f>IF(First_Validations__2[[#This Row],[FirstValidation.Country: Year]]=First_Validations__2[[#This Row],[Country: Year]],"First","Second / Last")</f>
        <v>First</v>
      </c>
      <c r="AO1227" s="36">
        <f>IF(AND(First_Validations__2[[#This Row],[FirstValidation.Validation score]]&lt;5,First_Validations__2[[#This Row],[FirstValidation.Validation score]]&gt;1),1,0)</f>
        <v>0</v>
      </c>
      <c r="AP1227" s="36">
        <f>First_Validations__2[[#This Row],[Validation score]]-First_Validations__2[[#This Row],[FirstValidation.Validation score]]</f>
        <v>0</v>
      </c>
      <c r="AQ1227" s="36">
        <f>IF(AND(First_Validations__2[[#This Row],[Corrective action]]=1,First_Validations__2[[#This Row],[Validation score]]&lt;5,First_Validations__2[[#This Row],[Validation score]]&gt;1),1,0)</f>
        <v>0</v>
      </c>
      <c r="AR1227" s="36">
        <f>IF(AND(First_Validations__2[[#This Row],[Corrective action]]=1,OR(First_Validations__2[[#This Row],[Validation score]]&gt;4,First_Validations__2[[#This Row],[Validation score]]&lt;2)),1,0)</f>
        <v>0</v>
      </c>
      <c r="AS12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7" s="36" t="str">
        <f>VLOOKUP(First_Validations__2[[#This Row],[Requirement ('#)]],Requirements[[Requirements]:[Categories2]],2,FALSE)</f>
        <v>Monitoring production</v>
      </c>
    </row>
    <row r="1228" spans="2:46">
      <c r="B1228" s="34" t="s">
        <v>1642</v>
      </c>
      <c r="C1228" s="34">
        <v>1</v>
      </c>
      <c r="D1228" s="34">
        <v>9</v>
      </c>
      <c r="E1228" s="34" t="s">
        <v>255</v>
      </c>
      <c r="F1228" s="34" t="s">
        <v>1643</v>
      </c>
      <c r="G1228" s="34" t="s">
        <v>1642</v>
      </c>
      <c r="H1228" s="34" t="s">
        <v>3506</v>
      </c>
      <c r="I1228" s="34" t="s">
        <v>3507</v>
      </c>
      <c r="J1228" s="34">
        <v>2016</v>
      </c>
      <c r="L1228" s="34" t="s">
        <v>1766</v>
      </c>
      <c r="M1228" s="34" t="s">
        <v>1805</v>
      </c>
      <c r="N1228" s="34">
        <v>0</v>
      </c>
      <c r="O1228" s="34" t="s">
        <v>4</v>
      </c>
      <c r="P1228" s="34" t="s">
        <v>273</v>
      </c>
      <c r="R1228" s="34" t="s">
        <v>1645</v>
      </c>
      <c r="S1228" s="34" t="s">
        <v>1832</v>
      </c>
      <c r="T1228" s="34" t="s">
        <v>3178</v>
      </c>
      <c r="U1228" s="36" t="str">
        <f>VLOOKUP(First_Validations__2[[#This Row],[CountryReq]],Last_Validations[],COLUMNS($B:B)+1,FALSE)</f>
        <v>Tajikistan: 2016</v>
      </c>
      <c r="V1228" s="36" t="str">
        <f>VLOOKUP(First_Validations__2[[#This Row],[CountryReq]],Last_Validations[],COLUMNS($B:C)+1,FALSE)</f>
        <v>Tajikistan</v>
      </c>
      <c r="W1228" s="36">
        <f>VLOOKUP(First_Validations__2[[#This Row],[CountryReq]],Last_Validations[],COLUMNS($B:D)+1,FALSE)</f>
        <v>1</v>
      </c>
      <c r="X1228" s="36">
        <f>VLOOKUP(First_Validations__2[[#This Row],[CountryReq]],Last_Validations[],COLUMNS($B:E)+1,FALSE)</f>
        <v>9</v>
      </c>
      <c r="Y1228" s="36" t="str">
        <f>VLOOKUP(First_Validations__2[[#This Row],[CountryReq]],Last_Validations[],COLUMNS($B:F)+1,FALSE)</f>
        <v>Tajikistan: 2016</v>
      </c>
      <c r="Z1228" s="36" t="str">
        <f>VLOOKUP(First_Validations__2[[#This Row],[CountryReq]],Last_Validations[],COLUMNS($B:G)+1,FALSE)</f>
        <v>TJK</v>
      </c>
      <c r="AA1228" s="36" t="str">
        <f>VLOOKUP(First_Validations__2[[#This Row],[CountryReq]],Last_Validations[],COLUMNS($B:H)+1,FALSE)</f>
        <v>Tajikistan</v>
      </c>
      <c r="AB1228" s="36" t="str">
        <f>VLOOKUP(First_Validations__2[[#This Row],[CountryReq]],Last_Validations[],COLUMNS($B:I)+1,FALSE)</f>
        <v>https://eiti.org/board-decision/2017-13</v>
      </c>
      <c r="AC1228" s="36" t="str">
        <f>VLOOKUP(First_Validations__2[[#This Row],[CountryReq]],Last_Validations[],COLUMNS($B:J)+1,FALSE)</f>
        <v>https://eiti.org/document/validation-tajikistan-2016-reports</v>
      </c>
      <c r="AD1228" s="36">
        <f>VLOOKUP(First_Validations__2[[#This Row],[CountryReq]],Last_Validations[],COLUMNS($B:K)+1,FALSE)</f>
        <v>2016</v>
      </c>
      <c r="AE1228" s="36">
        <f>VLOOKUP(First_Validations__2[[#This Row],[CountryReq]],Last_Validations[],COLUMNS($B:L)+1,FALSE)</f>
        <v>0</v>
      </c>
      <c r="AF1228" s="36" t="str">
        <f>VLOOKUP(First_Validations__2[[#This Row],[CountryReq]],Last_Validations[],COLUMNS($B:M)+1,FALSE)</f>
        <v>Inadequate progress / suspended</v>
      </c>
      <c r="AG1228" s="36" t="str">
        <f>VLOOKUP(First_Validations__2[[#This Row],[CountryReq]],Last_Validations[],COLUMNS($B:N)+1,FALSE)</f>
        <v>Transportation revenues (#4.4)</v>
      </c>
      <c r="AH1228" s="36">
        <f>VLOOKUP(First_Validations__2[[#This Row],[CountryReq]],Last_Validations[],COLUMNS($B:O)+1,FALSE)</f>
        <v>0</v>
      </c>
      <c r="AI1228" s="36" t="str">
        <f>VLOOKUP(First_Validations__2[[#This Row],[CountryReq]],Last_Validations[],COLUMNS($B:P)+1,FALSE)</f>
        <v>Not applicable</v>
      </c>
      <c r="AJ1228" s="36" t="str">
        <f>VLOOKUP(First_Validations__2[[#This Row],[CountryReq]],Last_Validations[],COLUMNS($B:Q)+1,FALSE)</f>
        <v>The 2014 EITI Report contains a description of transportation arrangements on p.33. The Report confirms that there were no material transportation payments in 2014 (p. 57).</v>
      </c>
      <c r="AK1228" s="36">
        <f>VLOOKUP(First_Validations__2[[#This Row],[CountryReq]],Last_Validations[],COLUMNS($B:R)+1,FALSE)</f>
        <v>0</v>
      </c>
      <c r="AL1228" s="36" t="str">
        <f>VLOOKUP(First_Validations__2[[#This Row],[CountryReq]],Last_Validations[],COLUMNS($B:S)+1,FALSE)</f>
        <v>http://eiti.tj</v>
      </c>
      <c r="AM1228" s="36" t="str">
        <f>VLOOKUP(First_Validations__2[[#This Row],[CountryReq]],Last_Validations[],COLUMNS($B:T)+1,FALSE)</f>
        <v>https://eiti.org/api/v1.0/score_data/9</v>
      </c>
      <c r="AN1228" s="36" t="str">
        <f>IF(First_Validations__2[[#This Row],[FirstValidation.Country: Year]]=First_Validations__2[[#This Row],[Country: Year]],"First","Second / Last")</f>
        <v>First</v>
      </c>
      <c r="AO1228" s="36">
        <f>IF(AND(First_Validations__2[[#This Row],[FirstValidation.Validation score]]&lt;5,First_Validations__2[[#This Row],[FirstValidation.Validation score]]&gt;1),1,0)</f>
        <v>0</v>
      </c>
      <c r="AP1228" s="36">
        <f>First_Validations__2[[#This Row],[Validation score]]-First_Validations__2[[#This Row],[FirstValidation.Validation score]]</f>
        <v>0</v>
      </c>
      <c r="AQ1228" s="36">
        <f>IF(AND(First_Validations__2[[#This Row],[Corrective action]]=1,First_Validations__2[[#This Row],[Validation score]]&lt;5,First_Validations__2[[#This Row],[Validation score]]&gt;1),1,0)</f>
        <v>0</v>
      </c>
      <c r="AR1228" s="36">
        <f>IF(AND(First_Validations__2[[#This Row],[Corrective action]]=1,OR(First_Validations__2[[#This Row],[Validation score]]&gt;4,First_Validations__2[[#This Row],[Validation score]]&lt;2)),1,0)</f>
        <v>0</v>
      </c>
      <c r="AS12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8" s="36" t="str">
        <f>VLOOKUP(First_Validations__2[[#This Row],[Requirement ('#)]],Requirements[[Requirements]:[Categories2]],2,FALSE)</f>
        <v>Revenue collection</v>
      </c>
    </row>
    <row r="1229" spans="2:46">
      <c r="B1229" s="34" t="s">
        <v>1655</v>
      </c>
      <c r="C1229" s="34">
        <v>1</v>
      </c>
      <c r="D1229" s="34">
        <v>17</v>
      </c>
      <c r="E1229" s="34" t="s">
        <v>528</v>
      </c>
      <c r="F1229" s="34" t="s">
        <v>1656</v>
      </c>
      <c r="G1229" s="34" t="s">
        <v>1655</v>
      </c>
      <c r="H1229" s="34" t="s">
        <v>3508</v>
      </c>
      <c r="I1229" s="34" t="s">
        <v>529</v>
      </c>
      <c r="J1229" s="34">
        <v>2017</v>
      </c>
      <c r="L1229" s="34" t="s">
        <v>1767</v>
      </c>
      <c r="M1229" s="34" t="s">
        <v>1811</v>
      </c>
      <c r="N1229" s="34">
        <v>3</v>
      </c>
      <c r="O1229" s="34" t="s">
        <v>1798</v>
      </c>
      <c r="P1229" s="34" t="s">
        <v>552</v>
      </c>
      <c r="R1229" s="34" t="s">
        <v>1658</v>
      </c>
      <c r="S1229" s="34" t="s">
        <v>1842</v>
      </c>
      <c r="T1229" s="34" t="s">
        <v>3228</v>
      </c>
      <c r="U1229" s="36" t="str">
        <f>VLOOKUP(First_Validations__2[[#This Row],[CountryReq]],Last_Validations[],COLUMNS($B:B)+1,FALSE)</f>
        <v>Tanzania: 2017</v>
      </c>
      <c r="V1229" s="36" t="str">
        <f>VLOOKUP(First_Validations__2[[#This Row],[CountryReq]],Last_Validations[],COLUMNS($B:C)+1,FALSE)</f>
        <v>Tanzania</v>
      </c>
      <c r="W1229" s="36">
        <f>VLOOKUP(First_Validations__2[[#This Row],[CountryReq]],Last_Validations[],COLUMNS($B:D)+1,FALSE)</f>
        <v>1</v>
      </c>
      <c r="X1229" s="36">
        <f>VLOOKUP(First_Validations__2[[#This Row],[CountryReq]],Last_Validations[],COLUMNS($B:E)+1,FALSE)</f>
        <v>17</v>
      </c>
      <c r="Y1229" s="36" t="str">
        <f>VLOOKUP(First_Validations__2[[#This Row],[CountryReq]],Last_Validations[],COLUMNS($B:F)+1,FALSE)</f>
        <v>Tanzania: 2017</v>
      </c>
      <c r="Z1229" s="36" t="str">
        <f>VLOOKUP(First_Validations__2[[#This Row],[CountryReq]],Last_Validations[],COLUMNS($B:G)+1,FALSE)</f>
        <v>TZA</v>
      </c>
      <c r="AA1229" s="36" t="str">
        <f>VLOOKUP(First_Validations__2[[#This Row],[CountryReq]],Last_Validations[],COLUMNS($B:H)+1,FALSE)</f>
        <v>Tanzania</v>
      </c>
      <c r="AB1229" s="36" t="str">
        <f>VLOOKUP(First_Validations__2[[#This Row],[CountryReq]],Last_Validations[],COLUMNS($B:I)+1,FALSE)</f>
        <v>https://eiti.org/board-decision/2017-53</v>
      </c>
      <c r="AC1229" s="36" t="str">
        <f>VLOOKUP(First_Validations__2[[#This Row],[CountryReq]],Last_Validations[],COLUMNS($B:J)+1,FALSE)</f>
        <v>https://eiti.org/document/validation-of-tanzania-2017-documentation</v>
      </c>
      <c r="AD1229" s="36">
        <f>VLOOKUP(First_Validations__2[[#This Row],[CountryReq]],Last_Validations[],COLUMNS($B:K)+1,FALSE)</f>
        <v>2017</v>
      </c>
      <c r="AE1229" s="36">
        <f>VLOOKUP(First_Validations__2[[#This Row],[CountryReq]],Last_Validations[],COLUMNS($B:L)+1,FALSE)</f>
        <v>0</v>
      </c>
      <c r="AF1229" s="36" t="str">
        <f>VLOOKUP(First_Validations__2[[#This Row],[CountryReq]],Last_Validations[],COLUMNS($B:M)+1,FALSE)</f>
        <v>Meaningful progress</v>
      </c>
      <c r="AG1229" s="36" t="str">
        <f>VLOOKUP(First_Validations__2[[#This Row],[CountryReq]],Last_Validations[],COLUMNS($B:N)+1,FALSE)</f>
        <v>Distribution of revenues (#5.1)</v>
      </c>
      <c r="AH1229" s="36">
        <f>VLOOKUP(First_Validations__2[[#This Row],[CountryReq]],Last_Validations[],COLUMNS($B:O)+1,FALSE)</f>
        <v>3</v>
      </c>
      <c r="AI1229" s="36" t="str">
        <f>VLOOKUP(First_Validations__2[[#This Row],[CountryReq]],Last_Validations[],COLUMNS($B:P)+1,FALSE)</f>
        <v>Inadequate progress</v>
      </c>
      <c r="AJ1229" s="36" t="str">
        <f>VLOOKUP(First_Validations__2[[#This Row],[CountryReq]],Last_Validations[],COLUMNS($B:Q)+1,FALSE)</f>
        <v xml:space="preserve">The distribution of extractive sector revenue is not disclosed, beyond the first receiving government entity. Extractive sector revenue is not put into a broader budgetary context, and revenue classification systems are not referenced. </v>
      </c>
      <c r="AK1229" s="36">
        <f>VLOOKUP(First_Validations__2[[#This Row],[CountryReq]],Last_Validations[],COLUMNS($B:R)+1,FALSE)</f>
        <v>0</v>
      </c>
      <c r="AL1229" s="36" t="str">
        <f>VLOOKUP(First_Validations__2[[#This Row],[CountryReq]],Last_Validations[],COLUMNS($B:S)+1,FALSE)</f>
        <v>http://www.teiti.or.tz/</v>
      </c>
      <c r="AM1229" s="36" t="str">
        <f>VLOOKUP(First_Validations__2[[#This Row],[CountryReq]],Last_Validations[],COLUMNS($B:T)+1,FALSE)</f>
        <v>https://eiti.org/api/v1.0/score_data/17</v>
      </c>
      <c r="AN1229" s="36" t="str">
        <f>IF(First_Validations__2[[#This Row],[FirstValidation.Country: Year]]=First_Validations__2[[#This Row],[Country: Year]],"First","Second / Last")</f>
        <v>First</v>
      </c>
      <c r="AO1229" s="36">
        <f>IF(AND(First_Validations__2[[#This Row],[FirstValidation.Validation score]]&lt;5,First_Validations__2[[#This Row],[FirstValidation.Validation score]]&gt;1),1,0)</f>
        <v>1</v>
      </c>
      <c r="AP1229" s="36">
        <f>First_Validations__2[[#This Row],[Validation score]]-First_Validations__2[[#This Row],[FirstValidation.Validation score]]</f>
        <v>0</v>
      </c>
      <c r="AQ1229" s="36">
        <f>IF(AND(First_Validations__2[[#This Row],[Corrective action]]=1,First_Validations__2[[#This Row],[Validation score]]&lt;5,First_Validations__2[[#This Row],[Validation score]]&gt;1),1,0)</f>
        <v>1</v>
      </c>
      <c r="AR1229" s="36">
        <f>IF(AND(First_Validations__2[[#This Row],[Corrective action]]=1,OR(First_Validations__2[[#This Row],[Validation score]]&gt;4,First_Validations__2[[#This Row],[Validation score]]&lt;2)),1,0)</f>
        <v>0</v>
      </c>
      <c r="AS12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29" s="36" t="str">
        <f>VLOOKUP(First_Validations__2[[#This Row],[Requirement ('#)]],Requirements[[Requirements]:[Categories2]],2,FALSE)</f>
        <v>Revenue allocation</v>
      </c>
    </row>
    <row r="1230" spans="2:46">
      <c r="B1230" s="34" t="s">
        <v>1655</v>
      </c>
      <c r="C1230" s="34">
        <v>1</v>
      </c>
      <c r="D1230" s="34">
        <v>17</v>
      </c>
      <c r="E1230" s="34" t="s">
        <v>528</v>
      </c>
      <c r="F1230" s="34" t="s">
        <v>1656</v>
      </c>
      <c r="G1230" s="34" t="s">
        <v>1655</v>
      </c>
      <c r="H1230" s="34" t="s">
        <v>3508</v>
      </c>
      <c r="I1230" s="34" t="s">
        <v>529</v>
      </c>
      <c r="J1230" s="34">
        <v>2017</v>
      </c>
      <c r="L1230" s="34" t="s">
        <v>1767</v>
      </c>
      <c r="M1230" s="34" t="s">
        <v>1810</v>
      </c>
      <c r="N1230" s="34">
        <v>5</v>
      </c>
      <c r="O1230" s="34" t="s">
        <v>1768</v>
      </c>
      <c r="P1230" s="34" t="s">
        <v>551</v>
      </c>
      <c r="R1230" s="34" t="s">
        <v>1658</v>
      </c>
      <c r="S1230" s="34" t="s">
        <v>1842</v>
      </c>
      <c r="T1230" s="34" t="s">
        <v>3227</v>
      </c>
      <c r="U1230" s="36" t="str">
        <f>VLOOKUP(First_Validations__2[[#This Row],[CountryReq]],Last_Validations[],COLUMNS($B:B)+1,FALSE)</f>
        <v>Tanzania: 2017</v>
      </c>
      <c r="V1230" s="36" t="str">
        <f>VLOOKUP(First_Validations__2[[#This Row],[CountryReq]],Last_Validations[],COLUMNS($B:C)+1,FALSE)</f>
        <v>Tanzania</v>
      </c>
      <c r="W1230" s="36">
        <f>VLOOKUP(First_Validations__2[[#This Row],[CountryReq]],Last_Validations[],COLUMNS($B:D)+1,FALSE)</f>
        <v>1</v>
      </c>
      <c r="X1230" s="36">
        <f>VLOOKUP(First_Validations__2[[#This Row],[CountryReq]],Last_Validations[],COLUMNS($B:E)+1,FALSE)</f>
        <v>17</v>
      </c>
      <c r="Y1230" s="36" t="str">
        <f>VLOOKUP(First_Validations__2[[#This Row],[CountryReq]],Last_Validations[],COLUMNS($B:F)+1,FALSE)</f>
        <v>Tanzania: 2017</v>
      </c>
      <c r="Z1230" s="36" t="str">
        <f>VLOOKUP(First_Validations__2[[#This Row],[CountryReq]],Last_Validations[],COLUMNS($B:G)+1,FALSE)</f>
        <v>TZA</v>
      </c>
      <c r="AA1230" s="36" t="str">
        <f>VLOOKUP(First_Validations__2[[#This Row],[CountryReq]],Last_Validations[],COLUMNS($B:H)+1,FALSE)</f>
        <v>Tanzania</v>
      </c>
      <c r="AB1230" s="36" t="str">
        <f>VLOOKUP(First_Validations__2[[#This Row],[CountryReq]],Last_Validations[],COLUMNS($B:I)+1,FALSE)</f>
        <v>https://eiti.org/board-decision/2017-53</v>
      </c>
      <c r="AC1230" s="36" t="str">
        <f>VLOOKUP(First_Validations__2[[#This Row],[CountryReq]],Last_Validations[],COLUMNS($B:J)+1,FALSE)</f>
        <v>https://eiti.org/document/validation-of-tanzania-2017-documentation</v>
      </c>
      <c r="AD1230" s="36">
        <f>VLOOKUP(First_Validations__2[[#This Row],[CountryReq]],Last_Validations[],COLUMNS($B:K)+1,FALSE)</f>
        <v>2017</v>
      </c>
      <c r="AE1230" s="36">
        <f>VLOOKUP(First_Validations__2[[#This Row],[CountryReq]],Last_Validations[],COLUMNS($B:L)+1,FALSE)</f>
        <v>0</v>
      </c>
      <c r="AF1230" s="36" t="str">
        <f>VLOOKUP(First_Validations__2[[#This Row],[CountryReq]],Last_Validations[],COLUMNS($B:M)+1,FALSE)</f>
        <v>Meaningful progress</v>
      </c>
      <c r="AG1230" s="36" t="str">
        <f>VLOOKUP(First_Validations__2[[#This Row],[CountryReq]],Last_Validations[],COLUMNS($B:N)+1,FALSE)</f>
        <v>Data quality (#4.9)</v>
      </c>
      <c r="AH1230" s="36">
        <f>VLOOKUP(First_Validations__2[[#This Row],[CountryReq]],Last_Validations[],COLUMNS($B:O)+1,FALSE)</f>
        <v>5</v>
      </c>
      <c r="AI1230" s="36" t="str">
        <f>VLOOKUP(First_Validations__2[[#This Row],[CountryReq]],Last_Validations[],COLUMNS($B:P)+1,FALSE)</f>
        <v>Satisfactory progress</v>
      </c>
      <c r="AJ1230" s="36" t="str">
        <f>VLOOKUP(First_Validations__2[[#This Row],[CountryReq]],Last_Validations[],COLUMNS($B:Q)+1,FALSE)</f>
        <v>Data quality are adequately assured in the EITI Report. Approval of the ToR and the appointment of the IA are documented in the  MSG minutes.</v>
      </c>
      <c r="AK1230" s="36">
        <f>VLOOKUP(First_Validations__2[[#This Row],[CountryReq]],Last_Validations[],COLUMNS($B:R)+1,FALSE)</f>
        <v>0</v>
      </c>
      <c r="AL1230" s="36" t="str">
        <f>VLOOKUP(First_Validations__2[[#This Row],[CountryReq]],Last_Validations[],COLUMNS($B:S)+1,FALSE)</f>
        <v>http://www.teiti.or.tz/</v>
      </c>
      <c r="AM1230" s="36" t="str">
        <f>VLOOKUP(First_Validations__2[[#This Row],[CountryReq]],Last_Validations[],COLUMNS($B:T)+1,FALSE)</f>
        <v>https://eiti.org/api/v1.0/score_data/17</v>
      </c>
      <c r="AN1230" s="36" t="str">
        <f>IF(First_Validations__2[[#This Row],[FirstValidation.Country: Year]]=First_Validations__2[[#This Row],[Country: Year]],"First","Second / Last")</f>
        <v>First</v>
      </c>
      <c r="AO1230" s="36">
        <f>IF(AND(First_Validations__2[[#This Row],[FirstValidation.Validation score]]&lt;5,First_Validations__2[[#This Row],[FirstValidation.Validation score]]&gt;1),1,0)</f>
        <v>0</v>
      </c>
      <c r="AP1230" s="36">
        <f>First_Validations__2[[#This Row],[Validation score]]-First_Validations__2[[#This Row],[FirstValidation.Validation score]]</f>
        <v>0</v>
      </c>
      <c r="AQ1230" s="36">
        <f>IF(AND(First_Validations__2[[#This Row],[Corrective action]]=1,First_Validations__2[[#This Row],[Validation score]]&lt;5,First_Validations__2[[#This Row],[Validation score]]&gt;1),1,0)</f>
        <v>0</v>
      </c>
      <c r="AR1230" s="36">
        <f>IF(AND(First_Validations__2[[#This Row],[Corrective action]]=1,OR(First_Validations__2[[#This Row],[Validation score]]&gt;4,First_Validations__2[[#This Row],[Validation score]]&lt;2)),1,0)</f>
        <v>0</v>
      </c>
      <c r="AS12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0" s="36" t="str">
        <f>VLOOKUP(First_Validations__2[[#This Row],[Requirement ('#)]],Requirements[[Requirements]:[Categories2]],2,FALSE)</f>
        <v>Revenue collection</v>
      </c>
    </row>
    <row r="1231" spans="2:46">
      <c r="B1231" s="34" t="s">
        <v>1655</v>
      </c>
      <c r="C1231" s="34">
        <v>1</v>
      </c>
      <c r="D1231" s="34">
        <v>17</v>
      </c>
      <c r="E1231" s="34" t="s">
        <v>528</v>
      </c>
      <c r="F1231" s="34" t="s">
        <v>1656</v>
      </c>
      <c r="G1231" s="34" t="s">
        <v>1655</v>
      </c>
      <c r="H1231" s="34" t="s">
        <v>3508</v>
      </c>
      <c r="I1231" s="34" t="s">
        <v>529</v>
      </c>
      <c r="J1231" s="34">
        <v>2017</v>
      </c>
      <c r="L1231" s="34" t="s">
        <v>1767</v>
      </c>
      <c r="M1231" s="34" t="s">
        <v>1812</v>
      </c>
      <c r="N1231" s="34">
        <v>0</v>
      </c>
      <c r="O1231" s="34" t="s">
        <v>4</v>
      </c>
      <c r="P1231" s="34" t="s">
        <v>553</v>
      </c>
      <c r="R1231" s="34" t="s">
        <v>1658</v>
      </c>
      <c r="S1231" s="34" t="s">
        <v>1842</v>
      </c>
      <c r="T1231" s="34" t="s">
        <v>3225</v>
      </c>
      <c r="U1231" s="36" t="str">
        <f>VLOOKUP(First_Validations__2[[#This Row],[CountryReq]],Last_Validations[],COLUMNS($B:B)+1,FALSE)</f>
        <v>Tanzania: 2017</v>
      </c>
      <c r="V1231" s="36" t="str">
        <f>VLOOKUP(First_Validations__2[[#This Row],[CountryReq]],Last_Validations[],COLUMNS($B:C)+1,FALSE)</f>
        <v>Tanzania</v>
      </c>
      <c r="W1231" s="36">
        <f>VLOOKUP(First_Validations__2[[#This Row],[CountryReq]],Last_Validations[],COLUMNS($B:D)+1,FALSE)</f>
        <v>1</v>
      </c>
      <c r="X1231" s="36">
        <f>VLOOKUP(First_Validations__2[[#This Row],[CountryReq]],Last_Validations[],COLUMNS($B:E)+1,FALSE)</f>
        <v>17</v>
      </c>
      <c r="Y1231" s="36" t="str">
        <f>VLOOKUP(First_Validations__2[[#This Row],[CountryReq]],Last_Validations[],COLUMNS($B:F)+1,FALSE)</f>
        <v>Tanzania: 2017</v>
      </c>
      <c r="Z1231" s="36" t="str">
        <f>VLOOKUP(First_Validations__2[[#This Row],[CountryReq]],Last_Validations[],COLUMNS($B:G)+1,FALSE)</f>
        <v>TZA</v>
      </c>
      <c r="AA1231" s="36" t="str">
        <f>VLOOKUP(First_Validations__2[[#This Row],[CountryReq]],Last_Validations[],COLUMNS($B:H)+1,FALSE)</f>
        <v>Tanzania</v>
      </c>
      <c r="AB1231" s="36" t="str">
        <f>VLOOKUP(First_Validations__2[[#This Row],[CountryReq]],Last_Validations[],COLUMNS($B:I)+1,FALSE)</f>
        <v>https://eiti.org/board-decision/2017-53</v>
      </c>
      <c r="AC1231" s="36" t="str">
        <f>VLOOKUP(First_Validations__2[[#This Row],[CountryReq]],Last_Validations[],COLUMNS($B:J)+1,FALSE)</f>
        <v>https://eiti.org/document/validation-of-tanzania-2017-documentation</v>
      </c>
      <c r="AD1231" s="36">
        <f>VLOOKUP(First_Validations__2[[#This Row],[CountryReq]],Last_Validations[],COLUMNS($B:K)+1,FALSE)</f>
        <v>2017</v>
      </c>
      <c r="AE1231" s="36">
        <f>VLOOKUP(First_Validations__2[[#This Row],[CountryReq]],Last_Validations[],COLUMNS($B:L)+1,FALSE)</f>
        <v>0</v>
      </c>
      <c r="AF1231" s="36" t="str">
        <f>VLOOKUP(First_Validations__2[[#This Row],[CountryReq]],Last_Validations[],COLUMNS($B:M)+1,FALSE)</f>
        <v>Meaningful progress</v>
      </c>
      <c r="AG1231" s="36" t="str">
        <f>VLOOKUP(First_Validations__2[[#This Row],[CountryReq]],Last_Validations[],COLUMNS($B:N)+1,FALSE)</f>
        <v>Subnational transfers (#5.2)</v>
      </c>
      <c r="AH1231" s="36">
        <f>VLOOKUP(First_Validations__2[[#This Row],[CountryReq]],Last_Validations[],COLUMNS($B:O)+1,FALSE)</f>
        <v>0</v>
      </c>
      <c r="AI1231" s="36" t="str">
        <f>VLOOKUP(First_Validations__2[[#This Row],[CountryReq]],Last_Validations[],COLUMNS($B:P)+1,FALSE)</f>
        <v>Not applicable</v>
      </c>
      <c r="AJ1231" s="36" t="str">
        <f>VLOOKUP(First_Validations__2[[#This Row],[CountryReq]],Last_Validations[],COLUMNS($B:Q)+1,FALSE)</f>
        <v>Sub-national transfers do not appear to be part of the extractive sector revenue system in Tanzania. Rqeuirement 5.2 on sub-national transfers is therefore not applicable to Tanzania.</v>
      </c>
      <c r="AK1231" s="36">
        <f>VLOOKUP(First_Validations__2[[#This Row],[CountryReq]],Last_Validations[],COLUMNS($B:R)+1,FALSE)</f>
        <v>0</v>
      </c>
      <c r="AL1231" s="36" t="str">
        <f>VLOOKUP(First_Validations__2[[#This Row],[CountryReq]],Last_Validations[],COLUMNS($B:S)+1,FALSE)</f>
        <v>http://www.teiti.or.tz/</v>
      </c>
      <c r="AM1231" s="36" t="str">
        <f>VLOOKUP(First_Validations__2[[#This Row],[CountryReq]],Last_Validations[],COLUMNS($B:T)+1,FALSE)</f>
        <v>https://eiti.org/api/v1.0/score_data/17</v>
      </c>
      <c r="AN1231" s="36" t="str">
        <f>IF(First_Validations__2[[#This Row],[FirstValidation.Country: Year]]=First_Validations__2[[#This Row],[Country: Year]],"First","Second / Last")</f>
        <v>First</v>
      </c>
      <c r="AO1231" s="36">
        <f>IF(AND(First_Validations__2[[#This Row],[FirstValidation.Validation score]]&lt;5,First_Validations__2[[#This Row],[FirstValidation.Validation score]]&gt;1),1,0)</f>
        <v>0</v>
      </c>
      <c r="AP1231" s="36">
        <f>First_Validations__2[[#This Row],[Validation score]]-First_Validations__2[[#This Row],[FirstValidation.Validation score]]</f>
        <v>0</v>
      </c>
      <c r="AQ1231" s="36">
        <f>IF(AND(First_Validations__2[[#This Row],[Corrective action]]=1,First_Validations__2[[#This Row],[Validation score]]&lt;5,First_Validations__2[[#This Row],[Validation score]]&gt;1),1,0)</f>
        <v>0</v>
      </c>
      <c r="AR1231" s="36">
        <f>IF(AND(First_Validations__2[[#This Row],[Corrective action]]=1,OR(First_Validations__2[[#This Row],[Validation score]]&gt;4,First_Validations__2[[#This Row],[Validation score]]&lt;2)),1,0)</f>
        <v>0</v>
      </c>
      <c r="AS12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1" s="36" t="str">
        <f>VLOOKUP(First_Validations__2[[#This Row],[Requirement ('#)]],Requirements[[Requirements]:[Categories2]],2,FALSE)</f>
        <v>Revenue allocation</v>
      </c>
    </row>
    <row r="1232" spans="2:46">
      <c r="B1232" s="34" t="s">
        <v>1655</v>
      </c>
      <c r="C1232" s="34">
        <v>1</v>
      </c>
      <c r="D1232" s="34">
        <v>17</v>
      </c>
      <c r="E1232" s="34" t="s">
        <v>528</v>
      </c>
      <c r="F1232" s="34" t="s">
        <v>1656</v>
      </c>
      <c r="G1232" s="34" t="s">
        <v>1655</v>
      </c>
      <c r="H1232" s="34" t="s">
        <v>3508</v>
      </c>
      <c r="I1232" s="34" t="s">
        <v>529</v>
      </c>
      <c r="J1232" s="34">
        <v>2017</v>
      </c>
      <c r="L1232" s="34" t="s">
        <v>1767</v>
      </c>
      <c r="M1232" s="34" t="s">
        <v>1813</v>
      </c>
      <c r="N1232" s="34">
        <v>1</v>
      </c>
      <c r="O1232" s="34" t="s">
        <v>1796</v>
      </c>
      <c r="P1232" s="34" t="s">
        <v>554</v>
      </c>
      <c r="R1232" s="34" t="s">
        <v>1658</v>
      </c>
      <c r="S1232" s="34" t="s">
        <v>1842</v>
      </c>
      <c r="T1232" s="34" t="s">
        <v>3226</v>
      </c>
      <c r="U1232" s="36" t="str">
        <f>VLOOKUP(First_Validations__2[[#This Row],[CountryReq]],Last_Validations[],COLUMNS($B:B)+1,FALSE)</f>
        <v>Tanzania: 2017</v>
      </c>
      <c r="V1232" s="36" t="str">
        <f>VLOOKUP(First_Validations__2[[#This Row],[CountryReq]],Last_Validations[],COLUMNS($B:C)+1,FALSE)</f>
        <v>Tanzania</v>
      </c>
      <c r="W1232" s="36">
        <f>VLOOKUP(First_Validations__2[[#This Row],[CountryReq]],Last_Validations[],COLUMNS($B:D)+1,FALSE)</f>
        <v>1</v>
      </c>
      <c r="X1232" s="36">
        <f>VLOOKUP(First_Validations__2[[#This Row],[CountryReq]],Last_Validations[],COLUMNS($B:E)+1,FALSE)</f>
        <v>17</v>
      </c>
      <c r="Y1232" s="36" t="str">
        <f>VLOOKUP(First_Validations__2[[#This Row],[CountryReq]],Last_Validations[],COLUMNS($B:F)+1,FALSE)</f>
        <v>Tanzania: 2017</v>
      </c>
      <c r="Z1232" s="36" t="str">
        <f>VLOOKUP(First_Validations__2[[#This Row],[CountryReq]],Last_Validations[],COLUMNS($B:G)+1,FALSE)</f>
        <v>TZA</v>
      </c>
      <c r="AA1232" s="36" t="str">
        <f>VLOOKUP(First_Validations__2[[#This Row],[CountryReq]],Last_Validations[],COLUMNS($B:H)+1,FALSE)</f>
        <v>Tanzania</v>
      </c>
      <c r="AB1232" s="36" t="str">
        <f>VLOOKUP(First_Validations__2[[#This Row],[CountryReq]],Last_Validations[],COLUMNS($B:I)+1,FALSE)</f>
        <v>https://eiti.org/board-decision/2017-53</v>
      </c>
      <c r="AC1232" s="36" t="str">
        <f>VLOOKUP(First_Validations__2[[#This Row],[CountryReq]],Last_Validations[],COLUMNS($B:J)+1,FALSE)</f>
        <v>https://eiti.org/document/validation-of-tanzania-2017-documentation</v>
      </c>
      <c r="AD1232" s="36">
        <f>VLOOKUP(First_Validations__2[[#This Row],[CountryReq]],Last_Validations[],COLUMNS($B:K)+1,FALSE)</f>
        <v>2017</v>
      </c>
      <c r="AE1232" s="36">
        <f>VLOOKUP(First_Validations__2[[#This Row],[CountryReq]],Last_Validations[],COLUMNS($B:L)+1,FALSE)</f>
        <v>0</v>
      </c>
      <c r="AF1232" s="36" t="str">
        <f>VLOOKUP(First_Validations__2[[#This Row],[CountryReq]],Last_Validations[],COLUMNS($B:M)+1,FALSE)</f>
        <v>Meaningful progress</v>
      </c>
      <c r="AG1232" s="36" t="str">
        <f>VLOOKUP(First_Validations__2[[#This Row],[CountryReq]],Last_Validations[],COLUMNS($B:N)+1,FALSE)</f>
        <v>Revenue management and expenditures (#5.3)</v>
      </c>
      <c r="AH1232" s="36">
        <f>VLOOKUP(First_Validations__2[[#This Row],[CountryReq]],Last_Validations[],COLUMNS($B:O)+1,FALSE)</f>
        <v>1</v>
      </c>
      <c r="AI1232" s="36" t="str">
        <f>VLOOKUP(First_Validations__2[[#This Row],[CountryReq]],Last_Validations[],COLUMNS($B:P)+1,FALSE)</f>
        <v>Not required (recommended)</v>
      </c>
      <c r="AJ1232" s="36" t="str">
        <f>VLOOKUP(First_Validations__2[[#This Row],[CountryReq]],Last_Validations[],COLUMNS($B:Q)+1,FALSE)</f>
        <v>Apart from a general description of the budget and audit process, the EITI report does not contain information on the management of extractive sector revenue and related expenditures. Reporting on revenue management and expenditures is encouraged but not required by the EITI Standard and progress with this requirement will not have any implications for a country’s EITI status.</v>
      </c>
      <c r="AK1232" s="36">
        <f>VLOOKUP(First_Validations__2[[#This Row],[CountryReq]],Last_Validations[],COLUMNS($B:R)+1,FALSE)</f>
        <v>0</v>
      </c>
      <c r="AL1232" s="36" t="str">
        <f>VLOOKUP(First_Validations__2[[#This Row],[CountryReq]],Last_Validations[],COLUMNS($B:S)+1,FALSE)</f>
        <v>http://www.teiti.or.tz/</v>
      </c>
      <c r="AM1232" s="36" t="str">
        <f>VLOOKUP(First_Validations__2[[#This Row],[CountryReq]],Last_Validations[],COLUMNS($B:T)+1,FALSE)</f>
        <v>https://eiti.org/api/v1.0/score_data/17</v>
      </c>
      <c r="AN1232" s="36" t="str">
        <f>IF(First_Validations__2[[#This Row],[FirstValidation.Country: Year]]=First_Validations__2[[#This Row],[Country: Year]],"First","Second / Last")</f>
        <v>First</v>
      </c>
      <c r="AO1232" s="36">
        <f>IF(AND(First_Validations__2[[#This Row],[FirstValidation.Validation score]]&lt;5,First_Validations__2[[#This Row],[FirstValidation.Validation score]]&gt;1),1,0)</f>
        <v>0</v>
      </c>
      <c r="AP1232" s="36">
        <f>First_Validations__2[[#This Row],[Validation score]]-First_Validations__2[[#This Row],[FirstValidation.Validation score]]</f>
        <v>0</v>
      </c>
      <c r="AQ1232" s="36">
        <f>IF(AND(First_Validations__2[[#This Row],[Corrective action]]=1,First_Validations__2[[#This Row],[Validation score]]&lt;5,First_Validations__2[[#This Row],[Validation score]]&gt;1),1,0)</f>
        <v>0</v>
      </c>
      <c r="AR1232" s="36">
        <f>IF(AND(First_Validations__2[[#This Row],[Corrective action]]=1,OR(First_Validations__2[[#This Row],[Validation score]]&gt;4,First_Validations__2[[#This Row],[Validation score]]&lt;2)),1,0)</f>
        <v>0</v>
      </c>
      <c r="AS12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2" s="36" t="str">
        <f>VLOOKUP(First_Validations__2[[#This Row],[Requirement ('#)]],Requirements[[Requirements]:[Categories2]],2,FALSE)</f>
        <v>Revenue allocation</v>
      </c>
    </row>
    <row r="1233" spans="2:46">
      <c r="B1233" s="34" t="s">
        <v>1655</v>
      </c>
      <c r="C1233" s="34">
        <v>1</v>
      </c>
      <c r="D1233" s="34">
        <v>17</v>
      </c>
      <c r="E1233" s="34" t="s">
        <v>528</v>
      </c>
      <c r="F1233" s="34" t="s">
        <v>1656</v>
      </c>
      <c r="G1233" s="34" t="s">
        <v>1655</v>
      </c>
      <c r="H1233" s="34" t="s">
        <v>3508</v>
      </c>
      <c r="I1233" s="34" t="s">
        <v>529</v>
      </c>
      <c r="J1233" s="34">
        <v>2017</v>
      </c>
      <c r="L1233" s="34" t="s">
        <v>1767</v>
      </c>
      <c r="M1233" s="34" t="s">
        <v>1807</v>
      </c>
      <c r="N1233" s="34">
        <v>4</v>
      </c>
      <c r="O1233" s="34" t="s">
        <v>1767</v>
      </c>
      <c r="P1233" s="34" t="s">
        <v>548</v>
      </c>
      <c r="R1233" s="34" t="s">
        <v>1658</v>
      </c>
      <c r="S1233" s="34" t="s">
        <v>1842</v>
      </c>
      <c r="T1233" s="34" t="s">
        <v>3224</v>
      </c>
      <c r="U1233" s="36" t="str">
        <f>VLOOKUP(First_Validations__2[[#This Row],[CountryReq]],Last_Validations[],COLUMNS($B:B)+1,FALSE)</f>
        <v>Tanzania: 2017</v>
      </c>
      <c r="V1233" s="36" t="str">
        <f>VLOOKUP(First_Validations__2[[#This Row],[CountryReq]],Last_Validations[],COLUMNS($B:C)+1,FALSE)</f>
        <v>Tanzania</v>
      </c>
      <c r="W1233" s="36">
        <f>VLOOKUP(First_Validations__2[[#This Row],[CountryReq]],Last_Validations[],COLUMNS($B:D)+1,FALSE)</f>
        <v>1</v>
      </c>
      <c r="X1233" s="36">
        <f>VLOOKUP(First_Validations__2[[#This Row],[CountryReq]],Last_Validations[],COLUMNS($B:E)+1,FALSE)</f>
        <v>17</v>
      </c>
      <c r="Y1233" s="36" t="str">
        <f>VLOOKUP(First_Validations__2[[#This Row],[CountryReq]],Last_Validations[],COLUMNS($B:F)+1,FALSE)</f>
        <v>Tanzania: 2017</v>
      </c>
      <c r="Z1233" s="36" t="str">
        <f>VLOOKUP(First_Validations__2[[#This Row],[CountryReq]],Last_Validations[],COLUMNS($B:G)+1,FALSE)</f>
        <v>TZA</v>
      </c>
      <c r="AA1233" s="36" t="str">
        <f>VLOOKUP(First_Validations__2[[#This Row],[CountryReq]],Last_Validations[],COLUMNS($B:H)+1,FALSE)</f>
        <v>Tanzania</v>
      </c>
      <c r="AB1233" s="36" t="str">
        <f>VLOOKUP(First_Validations__2[[#This Row],[CountryReq]],Last_Validations[],COLUMNS($B:I)+1,FALSE)</f>
        <v>https://eiti.org/board-decision/2017-53</v>
      </c>
      <c r="AC1233" s="36" t="str">
        <f>VLOOKUP(First_Validations__2[[#This Row],[CountryReq]],Last_Validations[],COLUMNS($B:J)+1,FALSE)</f>
        <v>https://eiti.org/document/validation-of-tanzania-2017-documentation</v>
      </c>
      <c r="AD1233" s="36">
        <f>VLOOKUP(First_Validations__2[[#This Row],[CountryReq]],Last_Validations[],COLUMNS($B:K)+1,FALSE)</f>
        <v>2017</v>
      </c>
      <c r="AE1233" s="36">
        <f>VLOOKUP(First_Validations__2[[#This Row],[CountryReq]],Last_Validations[],COLUMNS($B:L)+1,FALSE)</f>
        <v>0</v>
      </c>
      <c r="AF1233" s="36" t="str">
        <f>VLOOKUP(First_Validations__2[[#This Row],[CountryReq]],Last_Validations[],COLUMNS($B:M)+1,FALSE)</f>
        <v>Meaningful progress</v>
      </c>
      <c r="AG1233" s="36" t="str">
        <f>VLOOKUP(First_Validations__2[[#This Row],[CountryReq]],Last_Validations[],COLUMNS($B:N)+1,FALSE)</f>
        <v>Direct subnational payments (#4.6)</v>
      </c>
      <c r="AH1233" s="36">
        <f>VLOOKUP(First_Validations__2[[#This Row],[CountryReq]],Last_Validations[],COLUMNS($B:O)+1,FALSE)</f>
        <v>4</v>
      </c>
      <c r="AI1233" s="36" t="str">
        <f>VLOOKUP(First_Validations__2[[#This Row],[CountryReq]],Last_Validations[],COLUMNS($B:P)+1,FALSE)</f>
        <v>Meaningful progress</v>
      </c>
      <c r="AJ1233" s="36" t="str">
        <f>VLOOKUP(First_Validations__2[[#This Row],[CountryReq]],Last_Validations[],COLUMNS($B:Q)+1,FALSE)</f>
        <v>The EITI Report discloses and reconciles subnational direct payments (local levies) to local government authorities, although these are not disaggregated by each local authory hosting extractive operations.</v>
      </c>
      <c r="AK1233" s="36">
        <f>VLOOKUP(First_Validations__2[[#This Row],[CountryReq]],Last_Validations[],COLUMNS($B:R)+1,FALSE)</f>
        <v>0</v>
      </c>
      <c r="AL1233" s="36" t="str">
        <f>VLOOKUP(First_Validations__2[[#This Row],[CountryReq]],Last_Validations[],COLUMNS($B:S)+1,FALSE)</f>
        <v>http://www.teiti.or.tz/</v>
      </c>
      <c r="AM1233" s="36" t="str">
        <f>VLOOKUP(First_Validations__2[[#This Row],[CountryReq]],Last_Validations[],COLUMNS($B:T)+1,FALSE)</f>
        <v>https://eiti.org/api/v1.0/score_data/17</v>
      </c>
      <c r="AN1233" s="36" t="str">
        <f>IF(First_Validations__2[[#This Row],[FirstValidation.Country: Year]]=First_Validations__2[[#This Row],[Country: Year]],"First","Second / Last")</f>
        <v>First</v>
      </c>
      <c r="AO1233" s="36">
        <f>IF(AND(First_Validations__2[[#This Row],[FirstValidation.Validation score]]&lt;5,First_Validations__2[[#This Row],[FirstValidation.Validation score]]&gt;1),1,0)</f>
        <v>1</v>
      </c>
      <c r="AP1233" s="36">
        <f>First_Validations__2[[#This Row],[Validation score]]-First_Validations__2[[#This Row],[FirstValidation.Validation score]]</f>
        <v>0</v>
      </c>
      <c r="AQ1233" s="36">
        <f>IF(AND(First_Validations__2[[#This Row],[Corrective action]]=1,First_Validations__2[[#This Row],[Validation score]]&lt;5,First_Validations__2[[#This Row],[Validation score]]&gt;1),1,0)</f>
        <v>1</v>
      </c>
      <c r="AR1233" s="36">
        <f>IF(AND(First_Validations__2[[#This Row],[Corrective action]]=1,OR(First_Validations__2[[#This Row],[Validation score]]&gt;4,First_Validations__2[[#This Row],[Validation score]]&lt;2)),1,0)</f>
        <v>0</v>
      </c>
      <c r="AS12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3" s="36" t="str">
        <f>VLOOKUP(First_Validations__2[[#This Row],[Requirement ('#)]],Requirements[[Requirements]:[Categories2]],2,FALSE)</f>
        <v>Revenue collection</v>
      </c>
    </row>
    <row r="1234" spans="2:46">
      <c r="B1234" s="34" t="s">
        <v>1655</v>
      </c>
      <c r="C1234" s="34">
        <v>1</v>
      </c>
      <c r="D1234" s="34">
        <v>17</v>
      </c>
      <c r="E1234" s="34" t="s">
        <v>528</v>
      </c>
      <c r="F1234" s="34" t="s">
        <v>1656</v>
      </c>
      <c r="G1234" s="34" t="s">
        <v>1655</v>
      </c>
      <c r="H1234" s="34" t="s">
        <v>3508</v>
      </c>
      <c r="I1234" s="34" t="s">
        <v>529</v>
      </c>
      <c r="J1234" s="34">
        <v>2017</v>
      </c>
      <c r="L1234" s="34" t="s">
        <v>1767</v>
      </c>
      <c r="M1234" s="34" t="s">
        <v>1806</v>
      </c>
      <c r="N1234" s="34">
        <v>3</v>
      </c>
      <c r="O1234" s="34" t="s">
        <v>1798</v>
      </c>
      <c r="P1234" s="34" t="s">
        <v>547</v>
      </c>
      <c r="R1234" s="34" t="s">
        <v>1658</v>
      </c>
      <c r="S1234" s="34" t="s">
        <v>1842</v>
      </c>
      <c r="T1234" s="34" t="s">
        <v>3223</v>
      </c>
      <c r="U1234" s="36" t="str">
        <f>VLOOKUP(First_Validations__2[[#This Row],[CountryReq]],Last_Validations[],COLUMNS($B:B)+1,FALSE)</f>
        <v>Tanzania: 2017</v>
      </c>
      <c r="V1234" s="36" t="str">
        <f>VLOOKUP(First_Validations__2[[#This Row],[CountryReq]],Last_Validations[],COLUMNS($B:C)+1,FALSE)</f>
        <v>Tanzania</v>
      </c>
      <c r="W1234" s="36">
        <f>VLOOKUP(First_Validations__2[[#This Row],[CountryReq]],Last_Validations[],COLUMNS($B:D)+1,FALSE)</f>
        <v>1</v>
      </c>
      <c r="X1234" s="36">
        <f>VLOOKUP(First_Validations__2[[#This Row],[CountryReq]],Last_Validations[],COLUMNS($B:E)+1,FALSE)</f>
        <v>17</v>
      </c>
      <c r="Y1234" s="36" t="str">
        <f>VLOOKUP(First_Validations__2[[#This Row],[CountryReq]],Last_Validations[],COLUMNS($B:F)+1,FALSE)</f>
        <v>Tanzania: 2017</v>
      </c>
      <c r="Z1234" s="36" t="str">
        <f>VLOOKUP(First_Validations__2[[#This Row],[CountryReq]],Last_Validations[],COLUMNS($B:G)+1,FALSE)</f>
        <v>TZA</v>
      </c>
      <c r="AA1234" s="36" t="str">
        <f>VLOOKUP(First_Validations__2[[#This Row],[CountryReq]],Last_Validations[],COLUMNS($B:H)+1,FALSE)</f>
        <v>Tanzania</v>
      </c>
      <c r="AB1234" s="36" t="str">
        <f>VLOOKUP(First_Validations__2[[#This Row],[CountryReq]],Last_Validations[],COLUMNS($B:I)+1,FALSE)</f>
        <v>https://eiti.org/board-decision/2017-53</v>
      </c>
      <c r="AC1234" s="36" t="str">
        <f>VLOOKUP(First_Validations__2[[#This Row],[CountryReq]],Last_Validations[],COLUMNS($B:J)+1,FALSE)</f>
        <v>https://eiti.org/document/validation-of-tanzania-2017-documentation</v>
      </c>
      <c r="AD1234" s="36">
        <f>VLOOKUP(First_Validations__2[[#This Row],[CountryReq]],Last_Validations[],COLUMNS($B:K)+1,FALSE)</f>
        <v>2017</v>
      </c>
      <c r="AE1234" s="36">
        <f>VLOOKUP(First_Validations__2[[#This Row],[CountryReq]],Last_Validations[],COLUMNS($B:L)+1,FALSE)</f>
        <v>0</v>
      </c>
      <c r="AF1234" s="36" t="str">
        <f>VLOOKUP(First_Validations__2[[#This Row],[CountryReq]],Last_Validations[],COLUMNS($B:M)+1,FALSE)</f>
        <v>Meaningful progress</v>
      </c>
      <c r="AG1234" s="36" t="str">
        <f>VLOOKUP(First_Validations__2[[#This Row],[CountryReq]],Last_Validations[],COLUMNS($B:N)+1,FALSE)</f>
        <v>SOE transactions (#4.5)</v>
      </c>
      <c r="AH1234" s="36">
        <f>VLOOKUP(First_Validations__2[[#This Row],[CountryReq]],Last_Validations[],COLUMNS($B:O)+1,FALSE)</f>
        <v>3</v>
      </c>
      <c r="AI1234" s="36" t="str">
        <f>VLOOKUP(First_Validations__2[[#This Row],[CountryReq]],Last_Validations[],COLUMNS($B:P)+1,FALSE)</f>
        <v>Inadequate progress</v>
      </c>
      <c r="AJ1234" s="36" t="str">
        <f>VLOOKUP(First_Validations__2[[#This Row],[CountryReq]],Last_Validations[],COLUMNS($B:Q)+1,FALSE)</f>
        <v>Disclosure of Tanzania Petroleum Development Corporation (TPDC)’s transactions in the EITI Report is incomplete, missing the accounting for revenues that TPDC should pass on to the Ministry of Energy and Mines after deducting its costs.</v>
      </c>
      <c r="AK1234" s="36">
        <f>VLOOKUP(First_Validations__2[[#This Row],[CountryReq]],Last_Validations[],COLUMNS($B:R)+1,FALSE)</f>
        <v>0</v>
      </c>
      <c r="AL1234" s="36" t="str">
        <f>VLOOKUP(First_Validations__2[[#This Row],[CountryReq]],Last_Validations[],COLUMNS($B:S)+1,FALSE)</f>
        <v>http://www.teiti.or.tz/</v>
      </c>
      <c r="AM1234" s="36" t="str">
        <f>VLOOKUP(First_Validations__2[[#This Row],[CountryReq]],Last_Validations[],COLUMNS($B:T)+1,FALSE)</f>
        <v>https://eiti.org/api/v1.0/score_data/17</v>
      </c>
      <c r="AN1234" s="36" t="str">
        <f>IF(First_Validations__2[[#This Row],[FirstValidation.Country: Year]]=First_Validations__2[[#This Row],[Country: Year]],"First","Second / Last")</f>
        <v>First</v>
      </c>
      <c r="AO1234" s="36">
        <f>IF(AND(First_Validations__2[[#This Row],[FirstValidation.Validation score]]&lt;5,First_Validations__2[[#This Row],[FirstValidation.Validation score]]&gt;1),1,0)</f>
        <v>1</v>
      </c>
      <c r="AP1234" s="36">
        <f>First_Validations__2[[#This Row],[Validation score]]-First_Validations__2[[#This Row],[FirstValidation.Validation score]]</f>
        <v>0</v>
      </c>
      <c r="AQ1234" s="36">
        <f>IF(AND(First_Validations__2[[#This Row],[Corrective action]]=1,First_Validations__2[[#This Row],[Validation score]]&lt;5,First_Validations__2[[#This Row],[Validation score]]&gt;1),1,0)</f>
        <v>1</v>
      </c>
      <c r="AR1234" s="36">
        <f>IF(AND(First_Validations__2[[#This Row],[Corrective action]]=1,OR(First_Validations__2[[#This Row],[Validation score]]&gt;4,First_Validations__2[[#This Row],[Validation score]]&lt;2)),1,0)</f>
        <v>0</v>
      </c>
      <c r="AS12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4" s="36" t="str">
        <f>VLOOKUP(First_Validations__2[[#This Row],[Requirement ('#)]],Requirements[[Requirements]:[Categories2]],2,FALSE)</f>
        <v>Revenue collection</v>
      </c>
    </row>
    <row r="1235" spans="2:46">
      <c r="B1235" s="34" t="s">
        <v>1655</v>
      </c>
      <c r="C1235" s="34">
        <v>1</v>
      </c>
      <c r="D1235" s="34">
        <v>17</v>
      </c>
      <c r="E1235" s="34" t="s">
        <v>528</v>
      </c>
      <c r="F1235" s="34" t="s">
        <v>1656</v>
      </c>
      <c r="G1235" s="34" t="s">
        <v>1655</v>
      </c>
      <c r="H1235" s="34" t="s">
        <v>3508</v>
      </c>
      <c r="I1235" s="34" t="s">
        <v>529</v>
      </c>
      <c r="J1235" s="34">
        <v>2017</v>
      </c>
      <c r="L1235" s="34" t="s">
        <v>1767</v>
      </c>
      <c r="M1235" s="34" t="s">
        <v>1809</v>
      </c>
      <c r="N1235" s="34">
        <v>5</v>
      </c>
      <c r="O1235" s="34" t="s">
        <v>1768</v>
      </c>
      <c r="P1235" s="34" t="s">
        <v>550</v>
      </c>
      <c r="R1235" s="34" t="s">
        <v>1658</v>
      </c>
      <c r="S1235" s="34" t="s">
        <v>1842</v>
      </c>
      <c r="T1235" s="34" t="s">
        <v>3222</v>
      </c>
      <c r="U1235" s="36" t="str">
        <f>VLOOKUP(First_Validations__2[[#This Row],[CountryReq]],Last_Validations[],COLUMNS($B:B)+1,FALSE)</f>
        <v>Tanzania: 2017</v>
      </c>
      <c r="V1235" s="36" t="str">
        <f>VLOOKUP(First_Validations__2[[#This Row],[CountryReq]],Last_Validations[],COLUMNS($B:C)+1,FALSE)</f>
        <v>Tanzania</v>
      </c>
      <c r="W1235" s="36">
        <f>VLOOKUP(First_Validations__2[[#This Row],[CountryReq]],Last_Validations[],COLUMNS($B:D)+1,FALSE)</f>
        <v>1</v>
      </c>
      <c r="X1235" s="36">
        <f>VLOOKUP(First_Validations__2[[#This Row],[CountryReq]],Last_Validations[],COLUMNS($B:E)+1,FALSE)</f>
        <v>17</v>
      </c>
      <c r="Y1235" s="36" t="str">
        <f>VLOOKUP(First_Validations__2[[#This Row],[CountryReq]],Last_Validations[],COLUMNS($B:F)+1,FALSE)</f>
        <v>Tanzania: 2017</v>
      </c>
      <c r="Z1235" s="36" t="str">
        <f>VLOOKUP(First_Validations__2[[#This Row],[CountryReq]],Last_Validations[],COLUMNS($B:G)+1,FALSE)</f>
        <v>TZA</v>
      </c>
      <c r="AA1235" s="36" t="str">
        <f>VLOOKUP(First_Validations__2[[#This Row],[CountryReq]],Last_Validations[],COLUMNS($B:H)+1,FALSE)</f>
        <v>Tanzania</v>
      </c>
      <c r="AB1235" s="36" t="str">
        <f>VLOOKUP(First_Validations__2[[#This Row],[CountryReq]],Last_Validations[],COLUMNS($B:I)+1,FALSE)</f>
        <v>https://eiti.org/board-decision/2017-53</v>
      </c>
      <c r="AC1235" s="36" t="str">
        <f>VLOOKUP(First_Validations__2[[#This Row],[CountryReq]],Last_Validations[],COLUMNS($B:J)+1,FALSE)</f>
        <v>https://eiti.org/document/validation-of-tanzania-2017-documentation</v>
      </c>
      <c r="AD1235" s="36">
        <f>VLOOKUP(First_Validations__2[[#This Row],[CountryReq]],Last_Validations[],COLUMNS($B:K)+1,FALSE)</f>
        <v>2017</v>
      </c>
      <c r="AE1235" s="36">
        <f>VLOOKUP(First_Validations__2[[#This Row],[CountryReq]],Last_Validations[],COLUMNS($B:L)+1,FALSE)</f>
        <v>0</v>
      </c>
      <c r="AF1235" s="36" t="str">
        <f>VLOOKUP(First_Validations__2[[#This Row],[CountryReq]],Last_Validations[],COLUMNS($B:M)+1,FALSE)</f>
        <v>Meaningful progress</v>
      </c>
      <c r="AG1235" s="36" t="str">
        <f>VLOOKUP(First_Validations__2[[#This Row],[CountryReq]],Last_Validations[],COLUMNS($B:N)+1,FALSE)</f>
        <v>Data timeliness (#4.8)</v>
      </c>
      <c r="AH1235" s="36">
        <f>VLOOKUP(First_Validations__2[[#This Row],[CountryReq]],Last_Validations[],COLUMNS($B:O)+1,FALSE)</f>
        <v>5</v>
      </c>
      <c r="AI1235" s="36" t="str">
        <f>VLOOKUP(First_Validations__2[[#This Row],[CountryReq]],Last_Validations[],COLUMNS($B:P)+1,FALSE)</f>
        <v>Satisfactory progress</v>
      </c>
      <c r="AJ1235" s="36" t="str">
        <f>VLOOKUP(First_Validations__2[[#This Row],[CountryReq]],Last_Validations[],COLUMNS($B:Q)+1,FALSE)</f>
        <v xml:space="preserve">The record across six EITI Reports shows efforts to ensure that EITI reporting is timely, with a delay only in the 2012/13 EITI Report. </v>
      </c>
      <c r="AK1235" s="36">
        <f>VLOOKUP(First_Validations__2[[#This Row],[CountryReq]],Last_Validations[],COLUMNS($B:R)+1,FALSE)</f>
        <v>0</v>
      </c>
      <c r="AL1235" s="36" t="str">
        <f>VLOOKUP(First_Validations__2[[#This Row],[CountryReq]],Last_Validations[],COLUMNS($B:S)+1,FALSE)</f>
        <v>http://www.teiti.or.tz/</v>
      </c>
      <c r="AM1235" s="36" t="str">
        <f>VLOOKUP(First_Validations__2[[#This Row],[CountryReq]],Last_Validations[],COLUMNS($B:T)+1,FALSE)</f>
        <v>https://eiti.org/api/v1.0/score_data/17</v>
      </c>
      <c r="AN1235" s="36" t="str">
        <f>IF(First_Validations__2[[#This Row],[FirstValidation.Country: Year]]=First_Validations__2[[#This Row],[Country: Year]],"First","Second / Last")</f>
        <v>First</v>
      </c>
      <c r="AO1235" s="36">
        <f>IF(AND(First_Validations__2[[#This Row],[FirstValidation.Validation score]]&lt;5,First_Validations__2[[#This Row],[FirstValidation.Validation score]]&gt;1),1,0)</f>
        <v>0</v>
      </c>
      <c r="AP1235" s="36">
        <f>First_Validations__2[[#This Row],[Validation score]]-First_Validations__2[[#This Row],[FirstValidation.Validation score]]</f>
        <v>0</v>
      </c>
      <c r="AQ1235" s="36">
        <f>IF(AND(First_Validations__2[[#This Row],[Corrective action]]=1,First_Validations__2[[#This Row],[Validation score]]&lt;5,First_Validations__2[[#This Row],[Validation score]]&gt;1),1,0)</f>
        <v>0</v>
      </c>
      <c r="AR1235" s="36">
        <f>IF(AND(First_Validations__2[[#This Row],[Corrective action]]=1,OR(First_Validations__2[[#This Row],[Validation score]]&gt;4,First_Validations__2[[#This Row],[Validation score]]&lt;2)),1,0)</f>
        <v>0</v>
      </c>
      <c r="AS12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5" s="36" t="str">
        <f>VLOOKUP(First_Validations__2[[#This Row],[Requirement ('#)]],Requirements[[Requirements]:[Categories2]],2,FALSE)</f>
        <v>Revenue collection</v>
      </c>
    </row>
    <row r="1236" spans="2:46">
      <c r="B1236" s="34" t="s">
        <v>1655</v>
      </c>
      <c r="C1236" s="34">
        <v>1</v>
      </c>
      <c r="D1236" s="34">
        <v>17</v>
      </c>
      <c r="E1236" s="34" t="s">
        <v>528</v>
      </c>
      <c r="F1236" s="34" t="s">
        <v>1656</v>
      </c>
      <c r="G1236" s="34" t="s">
        <v>1655</v>
      </c>
      <c r="H1236" s="34" t="s">
        <v>3508</v>
      </c>
      <c r="I1236" s="34" t="s">
        <v>529</v>
      </c>
      <c r="J1236" s="34">
        <v>2017</v>
      </c>
      <c r="L1236" s="34" t="s">
        <v>1767</v>
      </c>
      <c r="M1236" s="34" t="s">
        <v>1808</v>
      </c>
      <c r="N1236" s="34">
        <v>5</v>
      </c>
      <c r="O1236" s="34" t="s">
        <v>1768</v>
      </c>
      <c r="P1236" s="34" t="s">
        <v>549</v>
      </c>
      <c r="R1236" s="34" t="s">
        <v>1658</v>
      </c>
      <c r="S1236" s="34" t="s">
        <v>1842</v>
      </c>
      <c r="T1236" s="34" t="s">
        <v>3221</v>
      </c>
      <c r="U1236" s="36" t="str">
        <f>VLOOKUP(First_Validations__2[[#This Row],[CountryReq]],Last_Validations[],COLUMNS($B:B)+1,FALSE)</f>
        <v>Tanzania: 2017</v>
      </c>
      <c r="V1236" s="36" t="str">
        <f>VLOOKUP(First_Validations__2[[#This Row],[CountryReq]],Last_Validations[],COLUMNS($B:C)+1,FALSE)</f>
        <v>Tanzania</v>
      </c>
      <c r="W1236" s="36">
        <f>VLOOKUP(First_Validations__2[[#This Row],[CountryReq]],Last_Validations[],COLUMNS($B:D)+1,FALSE)</f>
        <v>1</v>
      </c>
      <c r="X1236" s="36">
        <f>VLOOKUP(First_Validations__2[[#This Row],[CountryReq]],Last_Validations[],COLUMNS($B:E)+1,FALSE)</f>
        <v>17</v>
      </c>
      <c r="Y1236" s="36" t="str">
        <f>VLOOKUP(First_Validations__2[[#This Row],[CountryReq]],Last_Validations[],COLUMNS($B:F)+1,FALSE)</f>
        <v>Tanzania: 2017</v>
      </c>
      <c r="Z1236" s="36" t="str">
        <f>VLOOKUP(First_Validations__2[[#This Row],[CountryReq]],Last_Validations[],COLUMNS($B:G)+1,FALSE)</f>
        <v>TZA</v>
      </c>
      <c r="AA1236" s="36" t="str">
        <f>VLOOKUP(First_Validations__2[[#This Row],[CountryReq]],Last_Validations[],COLUMNS($B:H)+1,FALSE)</f>
        <v>Tanzania</v>
      </c>
      <c r="AB1236" s="36" t="str">
        <f>VLOOKUP(First_Validations__2[[#This Row],[CountryReq]],Last_Validations[],COLUMNS($B:I)+1,FALSE)</f>
        <v>https://eiti.org/board-decision/2017-53</v>
      </c>
      <c r="AC1236" s="36" t="str">
        <f>VLOOKUP(First_Validations__2[[#This Row],[CountryReq]],Last_Validations[],COLUMNS($B:J)+1,FALSE)</f>
        <v>https://eiti.org/document/validation-of-tanzania-2017-documentation</v>
      </c>
      <c r="AD1236" s="36">
        <f>VLOOKUP(First_Validations__2[[#This Row],[CountryReq]],Last_Validations[],COLUMNS($B:K)+1,FALSE)</f>
        <v>2017</v>
      </c>
      <c r="AE1236" s="36">
        <f>VLOOKUP(First_Validations__2[[#This Row],[CountryReq]],Last_Validations[],COLUMNS($B:L)+1,FALSE)</f>
        <v>0</v>
      </c>
      <c r="AF1236" s="36" t="str">
        <f>VLOOKUP(First_Validations__2[[#This Row],[CountryReq]],Last_Validations[],COLUMNS($B:M)+1,FALSE)</f>
        <v>Meaningful progress</v>
      </c>
      <c r="AG1236" s="36" t="str">
        <f>VLOOKUP(First_Validations__2[[#This Row],[CountryReq]],Last_Validations[],COLUMNS($B:N)+1,FALSE)</f>
        <v>Disaggregation (#4.7)</v>
      </c>
      <c r="AH1236" s="36">
        <f>VLOOKUP(First_Validations__2[[#This Row],[CountryReq]],Last_Validations[],COLUMNS($B:O)+1,FALSE)</f>
        <v>5</v>
      </c>
      <c r="AI1236" s="36" t="str">
        <f>VLOOKUP(First_Validations__2[[#This Row],[CountryReq]],Last_Validations[],COLUMNS($B:P)+1,FALSE)</f>
        <v>Satisfactory progress</v>
      </c>
      <c r="AJ1236" s="36" t="str">
        <f>VLOOKUP(First_Validations__2[[#This Row],[CountryReq]],Last_Validations[],COLUMNS($B:Q)+1,FALSE)</f>
        <v xml:space="preserve">EITI data is disaggregated by company and revenue stream, with the exception of direct subnational payments to local authorities which are not disaggregated by receiving government entity. </v>
      </c>
      <c r="AK1236" s="36">
        <f>VLOOKUP(First_Validations__2[[#This Row],[CountryReq]],Last_Validations[],COLUMNS($B:R)+1,FALSE)</f>
        <v>0</v>
      </c>
      <c r="AL1236" s="36" t="str">
        <f>VLOOKUP(First_Validations__2[[#This Row],[CountryReq]],Last_Validations[],COLUMNS($B:S)+1,FALSE)</f>
        <v>http://www.teiti.or.tz/</v>
      </c>
      <c r="AM1236" s="36" t="str">
        <f>VLOOKUP(First_Validations__2[[#This Row],[CountryReq]],Last_Validations[],COLUMNS($B:T)+1,FALSE)</f>
        <v>https://eiti.org/api/v1.0/score_data/17</v>
      </c>
      <c r="AN1236" s="36" t="str">
        <f>IF(First_Validations__2[[#This Row],[FirstValidation.Country: Year]]=First_Validations__2[[#This Row],[Country: Year]],"First","Second / Last")</f>
        <v>First</v>
      </c>
      <c r="AO1236" s="36">
        <f>IF(AND(First_Validations__2[[#This Row],[FirstValidation.Validation score]]&lt;5,First_Validations__2[[#This Row],[FirstValidation.Validation score]]&gt;1),1,0)</f>
        <v>0</v>
      </c>
      <c r="AP1236" s="36">
        <f>First_Validations__2[[#This Row],[Validation score]]-First_Validations__2[[#This Row],[FirstValidation.Validation score]]</f>
        <v>0</v>
      </c>
      <c r="AQ1236" s="36">
        <f>IF(AND(First_Validations__2[[#This Row],[Corrective action]]=1,First_Validations__2[[#This Row],[Validation score]]&lt;5,First_Validations__2[[#This Row],[Validation score]]&gt;1),1,0)</f>
        <v>0</v>
      </c>
      <c r="AR1236" s="36">
        <f>IF(AND(First_Validations__2[[#This Row],[Corrective action]]=1,OR(First_Validations__2[[#This Row],[Validation score]]&gt;4,First_Validations__2[[#This Row],[Validation score]]&lt;2)),1,0)</f>
        <v>0</v>
      </c>
      <c r="AS12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6" s="36" t="str">
        <f>VLOOKUP(First_Validations__2[[#This Row],[Requirement ('#)]],Requirements[[Requirements]:[Categories2]],2,FALSE)</f>
        <v>Revenue collection</v>
      </c>
    </row>
    <row r="1237" spans="2:46">
      <c r="B1237" s="34" t="s">
        <v>1655</v>
      </c>
      <c r="C1237" s="34">
        <v>1</v>
      </c>
      <c r="D1237" s="34">
        <v>17</v>
      </c>
      <c r="E1237" s="34" t="s">
        <v>528</v>
      </c>
      <c r="F1237" s="34" t="s">
        <v>1656</v>
      </c>
      <c r="G1237" s="34" t="s">
        <v>1655</v>
      </c>
      <c r="H1237" s="34" t="s">
        <v>3508</v>
      </c>
      <c r="I1237" s="34" t="s">
        <v>529</v>
      </c>
      <c r="J1237" s="34">
        <v>2017</v>
      </c>
      <c r="L1237" s="34" t="s">
        <v>1767</v>
      </c>
      <c r="M1237" s="34" t="s">
        <v>1821</v>
      </c>
      <c r="N1237" s="34">
        <v>5</v>
      </c>
      <c r="O1237" s="34" t="s">
        <v>1768</v>
      </c>
      <c r="P1237" s="34" t="s">
        <v>561</v>
      </c>
      <c r="R1237" s="34" t="s">
        <v>1658</v>
      </c>
      <c r="S1237" s="34" t="s">
        <v>1842</v>
      </c>
      <c r="T1237" s="34" t="s">
        <v>3220</v>
      </c>
      <c r="U1237" s="36" t="str">
        <f>VLOOKUP(First_Validations__2[[#This Row],[CountryReq]],Last_Validations[],COLUMNS($B:B)+1,FALSE)</f>
        <v>Tanzania: 2017</v>
      </c>
      <c r="V1237" s="36" t="str">
        <f>VLOOKUP(First_Validations__2[[#This Row],[CountryReq]],Last_Validations[],COLUMNS($B:C)+1,FALSE)</f>
        <v>Tanzania</v>
      </c>
      <c r="W1237" s="36">
        <f>VLOOKUP(First_Validations__2[[#This Row],[CountryReq]],Last_Validations[],COLUMNS($B:D)+1,FALSE)</f>
        <v>1</v>
      </c>
      <c r="X1237" s="36">
        <f>VLOOKUP(First_Validations__2[[#This Row],[CountryReq]],Last_Validations[],COLUMNS($B:E)+1,FALSE)</f>
        <v>17</v>
      </c>
      <c r="Y1237" s="36" t="str">
        <f>VLOOKUP(First_Validations__2[[#This Row],[CountryReq]],Last_Validations[],COLUMNS($B:F)+1,FALSE)</f>
        <v>Tanzania: 2017</v>
      </c>
      <c r="Z1237" s="36" t="str">
        <f>VLOOKUP(First_Validations__2[[#This Row],[CountryReq]],Last_Validations[],COLUMNS($B:G)+1,FALSE)</f>
        <v>TZA</v>
      </c>
      <c r="AA1237" s="36" t="str">
        <f>VLOOKUP(First_Validations__2[[#This Row],[CountryReq]],Last_Validations[],COLUMNS($B:H)+1,FALSE)</f>
        <v>Tanzania</v>
      </c>
      <c r="AB1237" s="36" t="str">
        <f>VLOOKUP(First_Validations__2[[#This Row],[CountryReq]],Last_Validations[],COLUMNS($B:I)+1,FALSE)</f>
        <v>https://eiti.org/board-decision/2017-53</v>
      </c>
      <c r="AC1237" s="36" t="str">
        <f>VLOOKUP(First_Validations__2[[#This Row],[CountryReq]],Last_Validations[],COLUMNS($B:J)+1,FALSE)</f>
        <v>https://eiti.org/document/validation-of-tanzania-2017-documentation</v>
      </c>
      <c r="AD1237" s="36">
        <f>VLOOKUP(First_Validations__2[[#This Row],[CountryReq]],Last_Validations[],COLUMNS($B:K)+1,FALSE)</f>
        <v>2017</v>
      </c>
      <c r="AE1237" s="36">
        <f>VLOOKUP(First_Validations__2[[#This Row],[CountryReq]],Last_Validations[],COLUMNS($B:L)+1,FALSE)</f>
        <v>0</v>
      </c>
      <c r="AF1237" s="36" t="str">
        <f>VLOOKUP(First_Validations__2[[#This Row],[CountryReq]],Last_Validations[],COLUMNS($B:M)+1,FALSE)</f>
        <v>Meaningful progress</v>
      </c>
      <c r="AG1237" s="36" t="str">
        <f>VLOOKUP(First_Validations__2[[#This Row],[CountryReq]],Last_Validations[],COLUMNS($B:N)+1,FALSE)</f>
        <v>Outcomes and impact of implementation (#7.4)</v>
      </c>
      <c r="AH1237" s="36">
        <f>VLOOKUP(First_Validations__2[[#This Row],[CountryReq]],Last_Validations[],COLUMNS($B:O)+1,FALSE)</f>
        <v>5</v>
      </c>
      <c r="AI1237" s="36" t="str">
        <f>VLOOKUP(First_Validations__2[[#This Row],[CountryReq]],Last_Validations[],COLUMNS($B:P)+1,FALSE)</f>
        <v>Satisfactory progress</v>
      </c>
      <c r="AJ1237" s="36" t="str">
        <f>VLOOKUP(First_Validations__2[[#This Row],[CountryReq]],Last_Validations[],COLUMNS($B:Q)+1,FALSE)</f>
        <v xml:space="preserve">The Annual Progress Report 2015 was published within the deadline, and the report reflects Tanzania EITI’s main activities and progress made during 2015. </v>
      </c>
      <c r="AK1237" s="36">
        <f>VLOOKUP(First_Validations__2[[#This Row],[CountryReq]],Last_Validations[],COLUMNS($B:R)+1,FALSE)</f>
        <v>0</v>
      </c>
      <c r="AL1237" s="36" t="str">
        <f>VLOOKUP(First_Validations__2[[#This Row],[CountryReq]],Last_Validations[],COLUMNS($B:S)+1,FALSE)</f>
        <v>http://www.teiti.or.tz/</v>
      </c>
      <c r="AM1237" s="36" t="str">
        <f>VLOOKUP(First_Validations__2[[#This Row],[CountryReq]],Last_Validations[],COLUMNS($B:T)+1,FALSE)</f>
        <v>https://eiti.org/api/v1.0/score_data/17</v>
      </c>
      <c r="AN1237" s="36" t="str">
        <f>IF(First_Validations__2[[#This Row],[FirstValidation.Country: Year]]=First_Validations__2[[#This Row],[Country: Year]],"First","Second / Last")</f>
        <v>First</v>
      </c>
      <c r="AO1237" s="36">
        <f>IF(AND(First_Validations__2[[#This Row],[FirstValidation.Validation score]]&lt;5,First_Validations__2[[#This Row],[FirstValidation.Validation score]]&gt;1),1,0)</f>
        <v>0</v>
      </c>
      <c r="AP1237" s="36">
        <f>First_Validations__2[[#This Row],[Validation score]]-First_Validations__2[[#This Row],[FirstValidation.Validation score]]</f>
        <v>0</v>
      </c>
      <c r="AQ1237" s="36">
        <f>IF(AND(First_Validations__2[[#This Row],[Corrective action]]=1,First_Validations__2[[#This Row],[Validation score]]&lt;5,First_Validations__2[[#This Row],[Validation score]]&gt;1),1,0)</f>
        <v>0</v>
      </c>
      <c r="AR1237" s="36">
        <f>IF(AND(First_Validations__2[[#This Row],[Corrective action]]=1,OR(First_Validations__2[[#This Row],[Validation score]]&gt;4,First_Validations__2[[#This Row],[Validation score]]&lt;2)),1,0)</f>
        <v>0</v>
      </c>
      <c r="AS12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7" s="36" t="str">
        <f>VLOOKUP(First_Validations__2[[#This Row],[Requirement ('#)]],Requirements[[Requirements]:[Categories2]],2,FALSE)</f>
        <v>Outcomes and impact</v>
      </c>
    </row>
    <row r="1238" spans="2:46">
      <c r="B1238" s="34" t="s">
        <v>1655</v>
      </c>
      <c r="C1238" s="34">
        <v>1</v>
      </c>
      <c r="D1238" s="34">
        <v>17</v>
      </c>
      <c r="E1238" s="34" t="s">
        <v>528</v>
      </c>
      <c r="F1238" s="34" t="s">
        <v>1656</v>
      </c>
      <c r="G1238" s="34" t="s">
        <v>1655</v>
      </c>
      <c r="H1238" s="34" t="s">
        <v>3508</v>
      </c>
      <c r="I1238" s="34" t="s">
        <v>529</v>
      </c>
      <c r="J1238" s="34">
        <v>2017</v>
      </c>
      <c r="L1238" s="34" t="s">
        <v>1767</v>
      </c>
      <c r="M1238" s="34" t="s">
        <v>1820</v>
      </c>
      <c r="N1238" s="34">
        <v>4</v>
      </c>
      <c r="O1238" s="34" t="s">
        <v>1767</v>
      </c>
      <c r="P1238" s="34" t="s">
        <v>560</v>
      </c>
      <c r="R1238" s="34" t="s">
        <v>1658</v>
      </c>
      <c r="S1238" s="34" t="s">
        <v>1842</v>
      </c>
      <c r="T1238" s="34" t="s">
        <v>3219</v>
      </c>
      <c r="U1238" s="36" t="str">
        <f>VLOOKUP(First_Validations__2[[#This Row],[CountryReq]],Last_Validations[],COLUMNS($B:B)+1,FALSE)</f>
        <v>Tanzania: 2017</v>
      </c>
      <c r="V1238" s="36" t="str">
        <f>VLOOKUP(First_Validations__2[[#This Row],[CountryReq]],Last_Validations[],COLUMNS($B:C)+1,FALSE)</f>
        <v>Tanzania</v>
      </c>
      <c r="W1238" s="36">
        <f>VLOOKUP(First_Validations__2[[#This Row],[CountryReq]],Last_Validations[],COLUMNS($B:D)+1,FALSE)</f>
        <v>1</v>
      </c>
      <c r="X1238" s="36">
        <f>VLOOKUP(First_Validations__2[[#This Row],[CountryReq]],Last_Validations[],COLUMNS($B:E)+1,FALSE)</f>
        <v>17</v>
      </c>
      <c r="Y1238" s="36" t="str">
        <f>VLOOKUP(First_Validations__2[[#This Row],[CountryReq]],Last_Validations[],COLUMNS($B:F)+1,FALSE)</f>
        <v>Tanzania: 2017</v>
      </c>
      <c r="Z1238" s="36" t="str">
        <f>VLOOKUP(First_Validations__2[[#This Row],[CountryReq]],Last_Validations[],COLUMNS($B:G)+1,FALSE)</f>
        <v>TZA</v>
      </c>
      <c r="AA1238" s="36" t="str">
        <f>VLOOKUP(First_Validations__2[[#This Row],[CountryReq]],Last_Validations[],COLUMNS($B:H)+1,FALSE)</f>
        <v>Tanzania</v>
      </c>
      <c r="AB1238" s="36" t="str">
        <f>VLOOKUP(First_Validations__2[[#This Row],[CountryReq]],Last_Validations[],COLUMNS($B:I)+1,FALSE)</f>
        <v>https://eiti.org/board-decision/2017-53</v>
      </c>
      <c r="AC1238" s="36" t="str">
        <f>VLOOKUP(First_Validations__2[[#This Row],[CountryReq]],Last_Validations[],COLUMNS($B:J)+1,FALSE)</f>
        <v>https://eiti.org/document/validation-of-tanzania-2017-documentation</v>
      </c>
      <c r="AD1238" s="36">
        <f>VLOOKUP(First_Validations__2[[#This Row],[CountryReq]],Last_Validations[],COLUMNS($B:K)+1,FALSE)</f>
        <v>2017</v>
      </c>
      <c r="AE1238" s="36">
        <f>VLOOKUP(First_Validations__2[[#This Row],[CountryReq]],Last_Validations[],COLUMNS($B:L)+1,FALSE)</f>
        <v>0</v>
      </c>
      <c r="AF1238" s="36" t="str">
        <f>VLOOKUP(First_Validations__2[[#This Row],[CountryReq]],Last_Validations[],COLUMNS($B:M)+1,FALSE)</f>
        <v>Meaningful progress</v>
      </c>
      <c r="AG1238" s="36" t="str">
        <f>VLOOKUP(First_Validations__2[[#This Row],[CountryReq]],Last_Validations[],COLUMNS($B:N)+1,FALSE)</f>
        <v>Follow up on recommendations (#7.3)</v>
      </c>
      <c r="AH1238" s="36">
        <f>VLOOKUP(First_Validations__2[[#This Row],[CountryReq]],Last_Validations[],COLUMNS($B:O)+1,FALSE)</f>
        <v>4</v>
      </c>
      <c r="AI1238" s="36" t="str">
        <f>VLOOKUP(First_Validations__2[[#This Row],[CountryReq]],Last_Validations[],COLUMNS($B:P)+1,FALSE)</f>
        <v>Meaningful progress</v>
      </c>
      <c r="AJ1238" s="36" t="str">
        <f>VLOOKUP(First_Validations__2[[#This Row],[CountryReq]],Last_Validations[],COLUMNS($B:Q)+1,FALSE)</f>
        <v>Recommendations from EITI Reports are aimed at EITI process rather than wider issues arising from the EITI data. The multi-stakeholder group (MSG) has taken some steps to act upon lessons learned and in responding to the EITI Report recommendations.</v>
      </c>
      <c r="AK1238" s="36">
        <f>VLOOKUP(First_Validations__2[[#This Row],[CountryReq]],Last_Validations[],COLUMNS($B:R)+1,FALSE)</f>
        <v>0</v>
      </c>
      <c r="AL1238" s="36" t="str">
        <f>VLOOKUP(First_Validations__2[[#This Row],[CountryReq]],Last_Validations[],COLUMNS($B:S)+1,FALSE)</f>
        <v>http://www.teiti.or.tz/</v>
      </c>
      <c r="AM1238" s="36" t="str">
        <f>VLOOKUP(First_Validations__2[[#This Row],[CountryReq]],Last_Validations[],COLUMNS($B:T)+1,FALSE)</f>
        <v>https://eiti.org/api/v1.0/score_data/17</v>
      </c>
      <c r="AN1238" s="36" t="str">
        <f>IF(First_Validations__2[[#This Row],[FirstValidation.Country: Year]]=First_Validations__2[[#This Row],[Country: Year]],"First","Second / Last")</f>
        <v>First</v>
      </c>
      <c r="AO1238" s="36">
        <f>IF(AND(First_Validations__2[[#This Row],[FirstValidation.Validation score]]&lt;5,First_Validations__2[[#This Row],[FirstValidation.Validation score]]&gt;1),1,0)</f>
        <v>1</v>
      </c>
      <c r="AP1238" s="36">
        <f>First_Validations__2[[#This Row],[Validation score]]-First_Validations__2[[#This Row],[FirstValidation.Validation score]]</f>
        <v>0</v>
      </c>
      <c r="AQ1238" s="36">
        <f>IF(AND(First_Validations__2[[#This Row],[Corrective action]]=1,First_Validations__2[[#This Row],[Validation score]]&lt;5,First_Validations__2[[#This Row],[Validation score]]&gt;1),1,0)</f>
        <v>1</v>
      </c>
      <c r="AR1238" s="36">
        <f>IF(AND(First_Validations__2[[#This Row],[Corrective action]]=1,OR(First_Validations__2[[#This Row],[Validation score]]&gt;4,First_Validations__2[[#This Row],[Validation score]]&lt;2)),1,0)</f>
        <v>0</v>
      </c>
      <c r="AS12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8" s="36" t="str">
        <f>VLOOKUP(First_Validations__2[[#This Row],[Requirement ('#)]],Requirements[[Requirements]:[Categories2]],2,FALSE)</f>
        <v>Outcomes and impact</v>
      </c>
    </row>
    <row r="1239" spans="2:46">
      <c r="B1239" s="34" t="s">
        <v>1655</v>
      </c>
      <c r="C1239" s="34">
        <v>1</v>
      </c>
      <c r="D1239" s="34">
        <v>17</v>
      </c>
      <c r="E1239" s="34" t="s">
        <v>528</v>
      </c>
      <c r="F1239" s="34" t="s">
        <v>1656</v>
      </c>
      <c r="G1239" s="34" t="s">
        <v>1655</v>
      </c>
      <c r="H1239" s="34" t="s">
        <v>3508</v>
      </c>
      <c r="I1239" s="34" t="s">
        <v>529</v>
      </c>
      <c r="J1239" s="34">
        <v>2017</v>
      </c>
      <c r="L1239" s="34" t="s">
        <v>1767</v>
      </c>
      <c r="M1239" s="34" t="s">
        <v>1803</v>
      </c>
      <c r="N1239" s="34">
        <v>0</v>
      </c>
      <c r="O1239" s="34" t="s">
        <v>4</v>
      </c>
      <c r="P1239" s="34" t="s">
        <v>544</v>
      </c>
      <c r="R1239" s="34" t="s">
        <v>1658</v>
      </c>
      <c r="S1239" s="34" t="s">
        <v>1842</v>
      </c>
      <c r="T1239" s="34" t="s">
        <v>3199</v>
      </c>
      <c r="U1239" s="36" t="str">
        <f>VLOOKUP(First_Validations__2[[#This Row],[CountryReq]],Last_Validations[],COLUMNS($B:B)+1,FALSE)</f>
        <v>Tanzania: 2017</v>
      </c>
      <c r="V1239" s="36" t="str">
        <f>VLOOKUP(First_Validations__2[[#This Row],[CountryReq]],Last_Validations[],COLUMNS($B:C)+1,FALSE)</f>
        <v>Tanzania</v>
      </c>
      <c r="W1239" s="36">
        <f>VLOOKUP(First_Validations__2[[#This Row],[CountryReq]],Last_Validations[],COLUMNS($B:D)+1,FALSE)</f>
        <v>1</v>
      </c>
      <c r="X1239" s="36">
        <f>VLOOKUP(First_Validations__2[[#This Row],[CountryReq]],Last_Validations[],COLUMNS($B:E)+1,FALSE)</f>
        <v>17</v>
      </c>
      <c r="Y1239" s="36" t="str">
        <f>VLOOKUP(First_Validations__2[[#This Row],[CountryReq]],Last_Validations[],COLUMNS($B:F)+1,FALSE)</f>
        <v>Tanzania: 2017</v>
      </c>
      <c r="Z1239" s="36" t="str">
        <f>VLOOKUP(First_Validations__2[[#This Row],[CountryReq]],Last_Validations[],COLUMNS($B:G)+1,FALSE)</f>
        <v>TZA</v>
      </c>
      <c r="AA1239" s="36" t="str">
        <f>VLOOKUP(First_Validations__2[[#This Row],[CountryReq]],Last_Validations[],COLUMNS($B:H)+1,FALSE)</f>
        <v>Tanzania</v>
      </c>
      <c r="AB1239" s="36" t="str">
        <f>VLOOKUP(First_Validations__2[[#This Row],[CountryReq]],Last_Validations[],COLUMNS($B:I)+1,FALSE)</f>
        <v>https://eiti.org/board-decision/2017-53</v>
      </c>
      <c r="AC1239" s="36" t="str">
        <f>VLOOKUP(First_Validations__2[[#This Row],[CountryReq]],Last_Validations[],COLUMNS($B:J)+1,FALSE)</f>
        <v>https://eiti.org/document/validation-of-tanzania-2017-documentation</v>
      </c>
      <c r="AD1239" s="36">
        <f>VLOOKUP(First_Validations__2[[#This Row],[CountryReq]],Last_Validations[],COLUMNS($B:K)+1,FALSE)</f>
        <v>2017</v>
      </c>
      <c r="AE1239" s="36">
        <f>VLOOKUP(First_Validations__2[[#This Row],[CountryReq]],Last_Validations[],COLUMNS($B:L)+1,FALSE)</f>
        <v>0</v>
      </c>
      <c r="AF1239" s="36" t="str">
        <f>VLOOKUP(First_Validations__2[[#This Row],[CountryReq]],Last_Validations[],COLUMNS($B:M)+1,FALSE)</f>
        <v>Meaningful progress</v>
      </c>
      <c r="AG1239" s="36" t="str">
        <f>VLOOKUP(First_Validations__2[[#This Row],[CountryReq]],Last_Validations[],COLUMNS($B:N)+1,FALSE)</f>
        <v>In-kind revenues (#4.2)</v>
      </c>
      <c r="AH1239" s="36">
        <f>VLOOKUP(First_Validations__2[[#This Row],[CountryReq]],Last_Validations[],COLUMNS($B:O)+1,FALSE)</f>
        <v>0</v>
      </c>
      <c r="AI1239" s="36" t="str">
        <f>VLOOKUP(First_Validations__2[[#This Row],[CountryReq]],Last_Validations[],COLUMNS($B:P)+1,FALSE)</f>
        <v>Not applicable</v>
      </c>
      <c r="AJ1239" s="36" t="str">
        <f>VLOOKUP(First_Validations__2[[#This Row],[CountryReq]],Last_Validations[],COLUMNS($B:Q)+1,FALSE)</f>
        <v>EITI Requirement 4.2 on in-kind revenues is not applicable in Tanzania.</v>
      </c>
      <c r="AK1239" s="36">
        <f>VLOOKUP(First_Validations__2[[#This Row],[CountryReq]],Last_Validations[],COLUMNS($B:R)+1,FALSE)</f>
        <v>0</v>
      </c>
      <c r="AL1239" s="36" t="str">
        <f>VLOOKUP(First_Validations__2[[#This Row],[CountryReq]],Last_Validations[],COLUMNS($B:S)+1,FALSE)</f>
        <v>http://www.teiti.or.tz/</v>
      </c>
      <c r="AM1239" s="36" t="str">
        <f>VLOOKUP(First_Validations__2[[#This Row],[CountryReq]],Last_Validations[],COLUMNS($B:T)+1,FALSE)</f>
        <v>https://eiti.org/api/v1.0/score_data/17</v>
      </c>
      <c r="AN1239" s="36" t="str">
        <f>IF(First_Validations__2[[#This Row],[FirstValidation.Country: Year]]=First_Validations__2[[#This Row],[Country: Year]],"First","Second / Last")</f>
        <v>First</v>
      </c>
      <c r="AO1239" s="36">
        <f>IF(AND(First_Validations__2[[#This Row],[FirstValidation.Validation score]]&lt;5,First_Validations__2[[#This Row],[FirstValidation.Validation score]]&gt;1),1,0)</f>
        <v>0</v>
      </c>
      <c r="AP1239" s="36">
        <f>First_Validations__2[[#This Row],[Validation score]]-First_Validations__2[[#This Row],[FirstValidation.Validation score]]</f>
        <v>0</v>
      </c>
      <c r="AQ1239" s="36">
        <f>IF(AND(First_Validations__2[[#This Row],[Corrective action]]=1,First_Validations__2[[#This Row],[Validation score]]&lt;5,First_Validations__2[[#This Row],[Validation score]]&gt;1),1,0)</f>
        <v>0</v>
      </c>
      <c r="AR1239" s="36">
        <f>IF(AND(First_Validations__2[[#This Row],[Corrective action]]=1,OR(First_Validations__2[[#This Row],[Validation score]]&gt;4,First_Validations__2[[#This Row],[Validation score]]&lt;2)),1,0)</f>
        <v>0</v>
      </c>
      <c r="AS12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39" s="36" t="str">
        <f>VLOOKUP(First_Validations__2[[#This Row],[Requirement ('#)]],Requirements[[Requirements]:[Categories2]],2,FALSE)</f>
        <v>Revenue collection</v>
      </c>
    </row>
    <row r="1240" spans="2:46">
      <c r="B1240" s="34" t="s">
        <v>1655</v>
      </c>
      <c r="C1240" s="34">
        <v>1</v>
      </c>
      <c r="D1240" s="34">
        <v>17</v>
      </c>
      <c r="E1240" s="34" t="s">
        <v>528</v>
      </c>
      <c r="F1240" s="34" t="s">
        <v>1656</v>
      </c>
      <c r="G1240" s="34" t="s">
        <v>1655</v>
      </c>
      <c r="H1240" s="34" t="s">
        <v>3508</v>
      </c>
      <c r="I1240" s="34" t="s">
        <v>529</v>
      </c>
      <c r="J1240" s="34">
        <v>2017</v>
      </c>
      <c r="L1240" s="34" t="s">
        <v>1767</v>
      </c>
      <c r="M1240" s="34" t="s">
        <v>1822</v>
      </c>
      <c r="N1240" s="34">
        <v>4</v>
      </c>
      <c r="O1240" s="34" t="s">
        <v>1767</v>
      </c>
      <c r="P1240" s="34" t="s">
        <v>1</v>
      </c>
      <c r="R1240" s="34" t="s">
        <v>1658</v>
      </c>
      <c r="S1240" s="34" t="s">
        <v>1842</v>
      </c>
      <c r="T1240" s="34" t="s">
        <v>3217</v>
      </c>
      <c r="U1240" s="36" t="str">
        <f>VLOOKUP(First_Validations__2[[#This Row],[CountryReq]],Last_Validations[],COLUMNS($B:B)+1,FALSE)</f>
        <v>Tanzania: 2017</v>
      </c>
      <c r="V1240" s="36" t="str">
        <f>VLOOKUP(First_Validations__2[[#This Row],[CountryReq]],Last_Validations[],COLUMNS($B:C)+1,FALSE)</f>
        <v>Tanzania</v>
      </c>
      <c r="W1240" s="36">
        <f>VLOOKUP(First_Validations__2[[#This Row],[CountryReq]],Last_Validations[],COLUMNS($B:D)+1,FALSE)</f>
        <v>1</v>
      </c>
      <c r="X1240" s="36">
        <f>VLOOKUP(First_Validations__2[[#This Row],[CountryReq]],Last_Validations[],COLUMNS($B:E)+1,FALSE)</f>
        <v>17</v>
      </c>
      <c r="Y1240" s="36" t="str">
        <f>VLOOKUP(First_Validations__2[[#This Row],[CountryReq]],Last_Validations[],COLUMNS($B:F)+1,FALSE)</f>
        <v>Tanzania: 2017</v>
      </c>
      <c r="Z1240" s="36" t="str">
        <f>VLOOKUP(First_Validations__2[[#This Row],[CountryReq]],Last_Validations[],COLUMNS($B:G)+1,FALSE)</f>
        <v>TZA</v>
      </c>
      <c r="AA1240" s="36" t="str">
        <f>VLOOKUP(First_Validations__2[[#This Row],[CountryReq]],Last_Validations[],COLUMNS($B:H)+1,FALSE)</f>
        <v>Tanzania</v>
      </c>
      <c r="AB1240" s="36" t="str">
        <f>VLOOKUP(First_Validations__2[[#This Row],[CountryReq]],Last_Validations[],COLUMNS($B:I)+1,FALSE)</f>
        <v>https://eiti.org/board-decision/2017-53</v>
      </c>
      <c r="AC1240" s="36" t="str">
        <f>VLOOKUP(First_Validations__2[[#This Row],[CountryReq]],Last_Validations[],COLUMNS($B:J)+1,FALSE)</f>
        <v>https://eiti.org/document/validation-of-tanzania-2017-documentation</v>
      </c>
      <c r="AD1240" s="36">
        <f>VLOOKUP(First_Validations__2[[#This Row],[CountryReq]],Last_Validations[],COLUMNS($B:K)+1,FALSE)</f>
        <v>2017</v>
      </c>
      <c r="AE1240" s="36">
        <f>VLOOKUP(First_Validations__2[[#This Row],[CountryReq]],Last_Validations[],COLUMNS($B:L)+1,FALSE)</f>
        <v>0</v>
      </c>
      <c r="AF1240" s="36" t="str">
        <f>VLOOKUP(First_Validations__2[[#This Row],[CountryReq]],Last_Validations[],COLUMNS($B:M)+1,FALSE)</f>
        <v>Meaningful progress</v>
      </c>
      <c r="AG1240" s="36" t="str">
        <f>VLOOKUP(First_Validations__2[[#This Row],[CountryReq]],Last_Validations[],COLUMNS($B:N)+1,FALSE)</f>
        <v>Overall Progress (#0.0)</v>
      </c>
      <c r="AH1240" s="36">
        <f>VLOOKUP(First_Validations__2[[#This Row],[CountryReq]],Last_Validations[],COLUMNS($B:O)+1,FALSE)</f>
        <v>4</v>
      </c>
      <c r="AI1240" s="36" t="str">
        <f>VLOOKUP(First_Validations__2[[#This Row],[CountryReq]],Last_Validations[],COLUMNS($B:P)+1,FALSE)</f>
        <v>Meaningful progress</v>
      </c>
      <c r="AJ1240" s="36" t="str">
        <f>VLOOKUP(First_Validations__2[[#This Row],[CountryReq]],Last_Validations[],COLUMNS($B:Q)+1,FALSE)</f>
        <v/>
      </c>
      <c r="AK1240" s="36">
        <f>VLOOKUP(First_Validations__2[[#This Row],[CountryReq]],Last_Validations[],COLUMNS($B:R)+1,FALSE)</f>
        <v>0</v>
      </c>
      <c r="AL1240" s="36" t="str">
        <f>VLOOKUP(First_Validations__2[[#This Row],[CountryReq]],Last_Validations[],COLUMNS($B:S)+1,FALSE)</f>
        <v>http://www.teiti.or.tz/</v>
      </c>
      <c r="AM1240" s="36" t="str">
        <f>VLOOKUP(First_Validations__2[[#This Row],[CountryReq]],Last_Validations[],COLUMNS($B:T)+1,FALSE)</f>
        <v>https://eiti.org/api/v1.0/score_data/17</v>
      </c>
      <c r="AN1240" s="36" t="str">
        <f>IF(First_Validations__2[[#This Row],[FirstValidation.Country: Year]]=First_Validations__2[[#This Row],[Country: Year]],"First","Second / Last")</f>
        <v>First</v>
      </c>
      <c r="AO1240" s="36">
        <f>IF(AND(First_Validations__2[[#This Row],[FirstValidation.Validation score]]&lt;5,First_Validations__2[[#This Row],[FirstValidation.Validation score]]&gt;1),1,0)</f>
        <v>1</v>
      </c>
      <c r="AP1240" s="36">
        <f>First_Validations__2[[#This Row],[Validation score]]-First_Validations__2[[#This Row],[FirstValidation.Validation score]]</f>
        <v>0</v>
      </c>
      <c r="AQ1240" s="36">
        <f>IF(AND(First_Validations__2[[#This Row],[Corrective action]]=1,First_Validations__2[[#This Row],[Validation score]]&lt;5,First_Validations__2[[#This Row],[Validation score]]&gt;1),1,0)</f>
        <v>1</v>
      </c>
      <c r="AR1240" s="36">
        <f>IF(AND(First_Validations__2[[#This Row],[Corrective action]]=1,OR(First_Validations__2[[#This Row],[Validation score]]&gt;4,First_Validations__2[[#This Row],[Validation score]]&lt;2)),1,0)</f>
        <v>0</v>
      </c>
      <c r="AS12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0" s="36" t="str">
        <f>VLOOKUP(First_Validations__2[[#This Row],[Requirement ('#)]],Requirements[[Requirements]:[Categories2]],2,FALSE)</f>
        <v>Overall assessment</v>
      </c>
    </row>
    <row r="1241" spans="2:46">
      <c r="B1241" s="34" t="s">
        <v>1655</v>
      </c>
      <c r="C1241" s="34">
        <v>1</v>
      </c>
      <c r="D1241" s="34">
        <v>17</v>
      </c>
      <c r="E1241" s="34" t="s">
        <v>528</v>
      </c>
      <c r="F1241" s="34" t="s">
        <v>1656</v>
      </c>
      <c r="G1241" s="34" t="s">
        <v>1655</v>
      </c>
      <c r="H1241" s="34" t="s">
        <v>3508</v>
      </c>
      <c r="I1241" s="34" t="s">
        <v>529</v>
      </c>
      <c r="J1241" s="34">
        <v>2017</v>
      </c>
      <c r="L1241" s="34" t="s">
        <v>1767</v>
      </c>
      <c r="M1241" s="34" t="s">
        <v>1819</v>
      </c>
      <c r="N1241" s="34">
        <v>1</v>
      </c>
      <c r="O1241" s="34" t="s">
        <v>1796</v>
      </c>
      <c r="P1241" s="34" t="s">
        <v>559</v>
      </c>
      <c r="R1241" s="34" t="s">
        <v>1658</v>
      </c>
      <c r="S1241" s="34" t="s">
        <v>1842</v>
      </c>
      <c r="T1241" s="34" t="s">
        <v>3216</v>
      </c>
      <c r="U1241" s="36" t="str">
        <f>VLOOKUP(First_Validations__2[[#This Row],[CountryReq]],Last_Validations[],COLUMNS($B:B)+1,FALSE)</f>
        <v>Tanzania: 2017</v>
      </c>
      <c r="V1241" s="36" t="str">
        <f>VLOOKUP(First_Validations__2[[#This Row],[CountryReq]],Last_Validations[],COLUMNS($B:C)+1,FALSE)</f>
        <v>Tanzania</v>
      </c>
      <c r="W1241" s="36">
        <f>VLOOKUP(First_Validations__2[[#This Row],[CountryReq]],Last_Validations[],COLUMNS($B:D)+1,FALSE)</f>
        <v>1</v>
      </c>
      <c r="X1241" s="36">
        <f>VLOOKUP(First_Validations__2[[#This Row],[CountryReq]],Last_Validations[],COLUMNS($B:E)+1,FALSE)</f>
        <v>17</v>
      </c>
      <c r="Y1241" s="36" t="str">
        <f>VLOOKUP(First_Validations__2[[#This Row],[CountryReq]],Last_Validations[],COLUMNS($B:F)+1,FALSE)</f>
        <v>Tanzania: 2017</v>
      </c>
      <c r="Z1241" s="36" t="str">
        <f>VLOOKUP(First_Validations__2[[#This Row],[CountryReq]],Last_Validations[],COLUMNS($B:G)+1,FALSE)</f>
        <v>TZA</v>
      </c>
      <c r="AA1241" s="36" t="str">
        <f>VLOOKUP(First_Validations__2[[#This Row],[CountryReq]],Last_Validations[],COLUMNS($B:H)+1,FALSE)</f>
        <v>Tanzania</v>
      </c>
      <c r="AB1241" s="36" t="str">
        <f>VLOOKUP(First_Validations__2[[#This Row],[CountryReq]],Last_Validations[],COLUMNS($B:I)+1,FALSE)</f>
        <v>https://eiti.org/board-decision/2017-53</v>
      </c>
      <c r="AC1241" s="36" t="str">
        <f>VLOOKUP(First_Validations__2[[#This Row],[CountryReq]],Last_Validations[],COLUMNS($B:J)+1,FALSE)</f>
        <v>https://eiti.org/document/validation-of-tanzania-2017-documentation</v>
      </c>
      <c r="AD1241" s="36">
        <f>VLOOKUP(First_Validations__2[[#This Row],[CountryReq]],Last_Validations[],COLUMNS($B:K)+1,FALSE)</f>
        <v>2017</v>
      </c>
      <c r="AE1241" s="36">
        <f>VLOOKUP(First_Validations__2[[#This Row],[CountryReq]],Last_Validations[],COLUMNS($B:L)+1,FALSE)</f>
        <v>0</v>
      </c>
      <c r="AF1241" s="36" t="str">
        <f>VLOOKUP(First_Validations__2[[#This Row],[CountryReq]],Last_Validations[],COLUMNS($B:M)+1,FALSE)</f>
        <v>Meaningful progress</v>
      </c>
      <c r="AG1241" s="36" t="str">
        <f>VLOOKUP(First_Validations__2[[#This Row],[CountryReq]],Last_Validations[],COLUMNS($B:N)+1,FALSE)</f>
        <v>Data accessibility (#7.2)</v>
      </c>
      <c r="AH1241" s="36">
        <f>VLOOKUP(First_Validations__2[[#This Row],[CountryReq]],Last_Validations[],COLUMNS($B:O)+1,FALSE)</f>
        <v>1</v>
      </c>
      <c r="AI1241" s="36" t="str">
        <f>VLOOKUP(First_Validations__2[[#This Row],[CountryReq]],Last_Validations[],COLUMNS($B:P)+1,FALSE)</f>
        <v>Not required (recommended)</v>
      </c>
      <c r="AJ1241" s="36" t="str">
        <f>VLOOKUP(First_Validations__2[[#This Row],[CountryReq]],Last_Validations[],COLUMNS($B:Q)+1,FALSE)</f>
        <v>EITI Reports are not yet machine readable, although key information is available online. Capacity-building activities have focused on enhancing the capacity of the secretariat staff and less that of civil society, citizens, media and others. Requirement 7.2 on data accessibility is encouraged but not required by the EITI Standard and progress with this requirement will not have any implications for a country’s EITI status.</v>
      </c>
      <c r="AK1241" s="36">
        <f>VLOOKUP(First_Validations__2[[#This Row],[CountryReq]],Last_Validations[],COLUMNS($B:R)+1,FALSE)</f>
        <v>0</v>
      </c>
      <c r="AL1241" s="36" t="str">
        <f>VLOOKUP(First_Validations__2[[#This Row],[CountryReq]],Last_Validations[],COLUMNS($B:S)+1,FALSE)</f>
        <v>http://www.teiti.or.tz/</v>
      </c>
      <c r="AM1241" s="36" t="str">
        <f>VLOOKUP(First_Validations__2[[#This Row],[CountryReq]],Last_Validations[],COLUMNS($B:T)+1,FALSE)</f>
        <v>https://eiti.org/api/v1.0/score_data/17</v>
      </c>
      <c r="AN1241" s="36" t="str">
        <f>IF(First_Validations__2[[#This Row],[FirstValidation.Country: Year]]=First_Validations__2[[#This Row],[Country: Year]],"First","Second / Last")</f>
        <v>First</v>
      </c>
      <c r="AO1241" s="36">
        <f>IF(AND(First_Validations__2[[#This Row],[FirstValidation.Validation score]]&lt;5,First_Validations__2[[#This Row],[FirstValidation.Validation score]]&gt;1),1,0)</f>
        <v>0</v>
      </c>
      <c r="AP1241" s="36">
        <f>First_Validations__2[[#This Row],[Validation score]]-First_Validations__2[[#This Row],[FirstValidation.Validation score]]</f>
        <v>0</v>
      </c>
      <c r="AQ1241" s="36">
        <f>IF(AND(First_Validations__2[[#This Row],[Corrective action]]=1,First_Validations__2[[#This Row],[Validation score]]&lt;5,First_Validations__2[[#This Row],[Validation score]]&gt;1),1,0)</f>
        <v>0</v>
      </c>
      <c r="AR1241" s="36">
        <f>IF(AND(First_Validations__2[[#This Row],[Corrective action]]=1,OR(First_Validations__2[[#This Row],[Validation score]]&gt;4,First_Validations__2[[#This Row],[Validation score]]&lt;2)),1,0)</f>
        <v>0</v>
      </c>
      <c r="AS12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1" s="36" t="str">
        <f>VLOOKUP(First_Validations__2[[#This Row],[Requirement ('#)]],Requirements[[Requirements]:[Categories2]],2,FALSE)</f>
        <v>Outcomes and impact</v>
      </c>
    </row>
    <row r="1242" spans="2:46">
      <c r="B1242" s="34" t="s">
        <v>1655</v>
      </c>
      <c r="C1242" s="34">
        <v>1</v>
      </c>
      <c r="D1242" s="34">
        <v>17</v>
      </c>
      <c r="E1242" s="34" t="s">
        <v>528</v>
      </c>
      <c r="F1242" s="34" t="s">
        <v>1656</v>
      </c>
      <c r="G1242" s="34" t="s">
        <v>1655</v>
      </c>
      <c r="H1242" s="34" t="s">
        <v>3508</v>
      </c>
      <c r="I1242" s="34" t="s">
        <v>529</v>
      </c>
      <c r="J1242" s="34">
        <v>2017</v>
      </c>
      <c r="L1242" s="34" t="s">
        <v>1767</v>
      </c>
      <c r="M1242" s="34" t="s">
        <v>1815</v>
      </c>
      <c r="N1242" s="34">
        <v>2</v>
      </c>
      <c r="O1242" s="34" t="s">
        <v>1829</v>
      </c>
      <c r="P1242" s="34" t="s">
        <v>556</v>
      </c>
      <c r="R1242" s="34" t="s">
        <v>1658</v>
      </c>
      <c r="S1242" s="34" t="s">
        <v>1842</v>
      </c>
      <c r="T1242" s="34" t="s">
        <v>3215</v>
      </c>
      <c r="U1242" s="36" t="str">
        <f>VLOOKUP(First_Validations__2[[#This Row],[CountryReq]],Last_Validations[],COLUMNS($B:B)+1,FALSE)</f>
        <v>Tanzania: 2017</v>
      </c>
      <c r="V1242" s="36" t="str">
        <f>VLOOKUP(First_Validations__2[[#This Row],[CountryReq]],Last_Validations[],COLUMNS($B:C)+1,FALSE)</f>
        <v>Tanzania</v>
      </c>
      <c r="W1242" s="36">
        <f>VLOOKUP(First_Validations__2[[#This Row],[CountryReq]],Last_Validations[],COLUMNS($B:D)+1,FALSE)</f>
        <v>1</v>
      </c>
      <c r="X1242" s="36">
        <f>VLOOKUP(First_Validations__2[[#This Row],[CountryReq]],Last_Validations[],COLUMNS($B:E)+1,FALSE)</f>
        <v>17</v>
      </c>
      <c r="Y1242" s="36" t="str">
        <f>VLOOKUP(First_Validations__2[[#This Row],[CountryReq]],Last_Validations[],COLUMNS($B:F)+1,FALSE)</f>
        <v>Tanzania: 2017</v>
      </c>
      <c r="Z1242" s="36" t="str">
        <f>VLOOKUP(First_Validations__2[[#This Row],[CountryReq]],Last_Validations[],COLUMNS($B:G)+1,FALSE)</f>
        <v>TZA</v>
      </c>
      <c r="AA1242" s="36" t="str">
        <f>VLOOKUP(First_Validations__2[[#This Row],[CountryReq]],Last_Validations[],COLUMNS($B:H)+1,FALSE)</f>
        <v>Tanzania</v>
      </c>
      <c r="AB1242" s="36" t="str">
        <f>VLOOKUP(First_Validations__2[[#This Row],[CountryReq]],Last_Validations[],COLUMNS($B:I)+1,FALSE)</f>
        <v>https://eiti.org/board-decision/2017-53</v>
      </c>
      <c r="AC1242" s="36" t="str">
        <f>VLOOKUP(First_Validations__2[[#This Row],[CountryReq]],Last_Validations[],COLUMNS($B:J)+1,FALSE)</f>
        <v>https://eiti.org/document/validation-of-tanzania-2017-documentation</v>
      </c>
      <c r="AD1242" s="36">
        <f>VLOOKUP(First_Validations__2[[#This Row],[CountryReq]],Last_Validations[],COLUMNS($B:K)+1,FALSE)</f>
        <v>2017</v>
      </c>
      <c r="AE1242" s="36">
        <f>VLOOKUP(First_Validations__2[[#This Row],[CountryReq]],Last_Validations[],COLUMNS($B:L)+1,FALSE)</f>
        <v>0</v>
      </c>
      <c r="AF1242" s="36" t="str">
        <f>VLOOKUP(First_Validations__2[[#This Row],[CountryReq]],Last_Validations[],COLUMNS($B:M)+1,FALSE)</f>
        <v>Meaningful progress</v>
      </c>
      <c r="AG1242" s="36" t="str">
        <f>VLOOKUP(First_Validations__2[[#This Row],[CountryReq]],Last_Validations[],COLUMNS($B:N)+1,FALSE)</f>
        <v>SOE quasi-fiscal expenditures (#6.2)</v>
      </c>
      <c r="AH1242" s="36">
        <f>VLOOKUP(First_Validations__2[[#This Row],[CountryReq]],Last_Validations[],COLUMNS($B:O)+1,FALSE)</f>
        <v>2</v>
      </c>
      <c r="AI1242" s="36" t="str">
        <f>VLOOKUP(First_Validations__2[[#This Row],[CountryReq]],Last_Validations[],COLUMNS($B:P)+1,FALSE)</f>
        <v>No progress</v>
      </c>
      <c r="AJ1242" s="36" t="str">
        <f>VLOOKUP(First_Validations__2[[#This Row],[CountryReq]],Last_Validations[],COLUMNS($B:Q)+1,FALSE)</f>
        <v xml:space="preserve">Despite an assurance to the contrary, there is evidence in the EITI Report of quasi-fiscal expenditures by Tanzania Petroleum Development Corporation (TPDC), whose details remain undisclosed. </v>
      </c>
      <c r="AK1242" s="36">
        <f>VLOOKUP(First_Validations__2[[#This Row],[CountryReq]],Last_Validations[],COLUMNS($B:R)+1,FALSE)</f>
        <v>0</v>
      </c>
      <c r="AL1242" s="36" t="str">
        <f>VLOOKUP(First_Validations__2[[#This Row],[CountryReq]],Last_Validations[],COLUMNS($B:S)+1,FALSE)</f>
        <v>http://www.teiti.or.tz/</v>
      </c>
      <c r="AM1242" s="36" t="str">
        <f>VLOOKUP(First_Validations__2[[#This Row],[CountryReq]],Last_Validations[],COLUMNS($B:T)+1,FALSE)</f>
        <v>https://eiti.org/api/v1.0/score_data/17</v>
      </c>
      <c r="AN1242" s="36" t="str">
        <f>IF(First_Validations__2[[#This Row],[FirstValidation.Country: Year]]=First_Validations__2[[#This Row],[Country: Year]],"First","Second / Last")</f>
        <v>First</v>
      </c>
      <c r="AO1242" s="36">
        <f>IF(AND(First_Validations__2[[#This Row],[FirstValidation.Validation score]]&lt;5,First_Validations__2[[#This Row],[FirstValidation.Validation score]]&gt;1),1,0)</f>
        <v>1</v>
      </c>
      <c r="AP1242" s="36">
        <f>First_Validations__2[[#This Row],[Validation score]]-First_Validations__2[[#This Row],[FirstValidation.Validation score]]</f>
        <v>0</v>
      </c>
      <c r="AQ1242" s="36">
        <f>IF(AND(First_Validations__2[[#This Row],[Corrective action]]=1,First_Validations__2[[#This Row],[Validation score]]&lt;5,First_Validations__2[[#This Row],[Validation score]]&gt;1),1,0)</f>
        <v>1</v>
      </c>
      <c r="AR1242" s="36">
        <f>IF(AND(First_Validations__2[[#This Row],[Corrective action]]=1,OR(First_Validations__2[[#This Row],[Validation score]]&gt;4,First_Validations__2[[#This Row],[Validation score]]&lt;2)),1,0)</f>
        <v>0</v>
      </c>
      <c r="AS12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2" s="36" t="str">
        <f>VLOOKUP(First_Validations__2[[#This Row],[Requirement ('#)]],Requirements[[Requirements]:[Categories2]],2,FALSE)</f>
        <v>Socio-economic contribution</v>
      </c>
    </row>
    <row r="1243" spans="2:46">
      <c r="B1243" s="34" t="s">
        <v>1655</v>
      </c>
      <c r="C1243" s="34">
        <v>1</v>
      </c>
      <c r="D1243" s="34">
        <v>17</v>
      </c>
      <c r="E1243" s="34" t="s">
        <v>528</v>
      </c>
      <c r="F1243" s="34" t="s">
        <v>1656</v>
      </c>
      <c r="G1243" s="34" t="s">
        <v>1655</v>
      </c>
      <c r="H1243" s="34" t="s">
        <v>3508</v>
      </c>
      <c r="I1243" s="34" t="s">
        <v>529</v>
      </c>
      <c r="J1243" s="34">
        <v>2017</v>
      </c>
      <c r="L1243" s="34" t="s">
        <v>1767</v>
      </c>
      <c r="M1243" s="34" t="s">
        <v>1814</v>
      </c>
      <c r="N1243" s="34">
        <v>0</v>
      </c>
      <c r="O1243" s="34" t="s">
        <v>4</v>
      </c>
      <c r="P1243" s="34" t="s">
        <v>555</v>
      </c>
      <c r="R1243" s="34" t="s">
        <v>1658</v>
      </c>
      <c r="S1243" s="34" t="s">
        <v>1842</v>
      </c>
      <c r="T1243" s="34" t="s">
        <v>3214</v>
      </c>
      <c r="U1243" s="36" t="str">
        <f>VLOOKUP(First_Validations__2[[#This Row],[CountryReq]],Last_Validations[],COLUMNS($B:B)+1,FALSE)</f>
        <v>Tanzania: 2017</v>
      </c>
      <c r="V1243" s="36" t="str">
        <f>VLOOKUP(First_Validations__2[[#This Row],[CountryReq]],Last_Validations[],COLUMNS($B:C)+1,FALSE)</f>
        <v>Tanzania</v>
      </c>
      <c r="W1243" s="36">
        <f>VLOOKUP(First_Validations__2[[#This Row],[CountryReq]],Last_Validations[],COLUMNS($B:D)+1,FALSE)</f>
        <v>1</v>
      </c>
      <c r="X1243" s="36">
        <f>VLOOKUP(First_Validations__2[[#This Row],[CountryReq]],Last_Validations[],COLUMNS($B:E)+1,FALSE)</f>
        <v>17</v>
      </c>
      <c r="Y1243" s="36" t="str">
        <f>VLOOKUP(First_Validations__2[[#This Row],[CountryReq]],Last_Validations[],COLUMNS($B:F)+1,FALSE)</f>
        <v>Tanzania: 2017</v>
      </c>
      <c r="Z1243" s="36" t="str">
        <f>VLOOKUP(First_Validations__2[[#This Row],[CountryReq]],Last_Validations[],COLUMNS($B:G)+1,FALSE)</f>
        <v>TZA</v>
      </c>
      <c r="AA1243" s="36" t="str">
        <f>VLOOKUP(First_Validations__2[[#This Row],[CountryReq]],Last_Validations[],COLUMNS($B:H)+1,FALSE)</f>
        <v>Tanzania</v>
      </c>
      <c r="AB1243" s="36" t="str">
        <f>VLOOKUP(First_Validations__2[[#This Row],[CountryReq]],Last_Validations[],COLUMNS($B:I)+1,FALSE)</f>
        <v>https://eiti.org/board-decision/2017-53</v>
      </c>
      <c r="AC1243" s="36" t="str">
        <f>VLOOKUP(First_Validations__2[[#This Row],[CountryReq]],Last_Validations[],COLUMNS($B:J)+1,FALSE)</f>
        <v>https://eiti.org/document/validation-of-tanzania-2017-documentation</v>
      </c>
      <c r="AD1243" s="36">
        <f>VLOOKUP(First_Validations__2[[#This Row],[CountryReq]],Last_Validations[],COLUMNS($B:K)+1,FALSE)</f>
        <v>2017</v>
      </c>
      <c r="AE1243" s="36">
        <f>VLOOKUP(First_Validations__2[[#This Row],[CountryReq]],Last_Validations[],COLUMNS($B:L)+1,FALSE)</f>
        <v>0</v>
      </c>
      <c r="AF1243" s="36" t="str">
        <f>VLOOKUP(First_Validations__2[[#This Row],[CountryReq]],Last_Validations[],COLUMNS($B:M)+1,FALSE)</f>
        <v>Meaningful progress</v>
      </c>
      <c r="AG1243" s="36" t="str">
        <f>VLOOKUP(First_Validations__2[[#This Row],[CountryReq]],Last_Validations[],COLUMNS($B:N)+1,FALSE)</f>
        <v>Mandatory social expenditures (#6.1)</v>
      </c>
      <c r="AH1243" s="36">
        <f>VLOOKUP(First_Validations__2[[#This Row],[CountryReq]],Last_Validations[],COLUMNS($B:O)+1,FALSE)</f>
        <v>0</v>
      </c>
      <c r="AI1243" s="36" t="str">
        <f>VLOOKUP(First_Validations__2[[#This Row],[CountryReq]],Last_Validations[],COLUMNS($B:P)+1,FALSE)</f>
        <v>Not applicable</v>
      </c>
      <c r="AJ1243" s="36" t="str">
        <f>VLOOKUP(First_Validations__2[[#This Row],[CountryReq]],Last_Validations[],COLUMNS($B:Q)+1,FALSE)</f>
        <v>There are no mandatory social payments from the extractive sector in Tanzania. Requirement 6.1.a is therefore not applicable. The EITI Report disclosures voluntary social payments by extractive sector companies (or cash equivalent). Information on the beneficiaries of these social payments are not included.</v>
      </c>
      <c r="AK1243" s="36">
        <f>VLOOKUP(First_Validations__2[[#This Row],[CountryReq]],Last_Validations[],COLUMNS($B:R)+1,FALSE)</f>
        <v>0</v>
      </c>
      <c r="AL1243" s="36" t="str">
        <f>VLOOKUP(First_Validations__2[[#This Row],[CountryReq]],Last_Validations[],COLUMNS($B:S)+1,FALSE)</f>
        <v>http://www.teiti.or.tz/</v>
      </c>
      <c r="AM1243" s="36" t="str">
        <f>VLOOKUP(First_Validations__2[[#This Row],[CountryReq]],Last_Validations[],COLUMNS($B:T)+1,FALSE)</f>
        <v>https://eiti.org/api/v1.0/score_data/17</v>
      </c>
      <c r="AN1243" s="36" t="str">
        <f>IF(First_Validations__2[[#This Row],[FirstValidation.Country: Year]]=First_Validations__2[[#This Row],[Country: Year]],"First","Second / Last")</f>
        <v>First</v>
      </c>
      <c r="AO1243" s="36">
        <f>IF(AND(First_Validations__2[[#This Row],[FirstValidation.Validation score]]&lt;5,First_Validations__2[[#This Row],[FirstValidation.Validation score]]&gt;1),1,0)</f>
        <v>0</v>
      </c>
      <c r="AP1243" s="36">
        <f>First_Validations__2[[#This Row],[Validation score]]-First_Validations__2[[#This Row],[FirstValidation.Validation score]]</f>
        <v>0</v>
      </c>
      <c r="AQ1243" s="36">
        <f>IF(AND(First_Validations__2[[#This Row],[Corrective action]]=1,First_Validations__2[[#This Row],[Validation score]]&lt;5,First_Validations__2[[#This Row],[Validation score]]&gt;1),1,0)</f>
        <v>0</v>
      </c>
      <c r="AR1243" s="36">
        <f>IF(AND(First_Validations__2[[#This Row],[Corrective action]]=1,OR(First_Validations__2[[#This Row],[Validation score]]&gt;4,First_Validations__2[[#This Row],[Validation score]]&lt;2)),1,0)</f>
        <v>0</v>
      </c>
      <c r="AS12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3" s="36" t="str">
        <f>VLOOKUP(First_Validations__2[[#This Row],[Requirement ('#)]],Requirements[[Requirements]:[Categories2]],2,FALSE)</f>
        <v>Socio-economic contribution</v>
      </c>
    </row>
    <row r="1244" spans="2:46">
      <c r="B1244" s="34" t="s">
        <v>1655</v>
      </c>
      <c r="C1244" s="34">
        <v>1</v>
      </c>
      <c r="D1244" s="34">
        <v>17</v>
      </c>
      <c r="E1244" s="34" t="s">
        <v>528</v>
      </c>
      <c r="F1244" s="34" t="s">
        <v>1656</v>
      </c>
      <c r="G1244" s="34" t="s">
        <v>1655</v>
      </c>
      <c r="H1244" s="34" t="s">
        <v>3508</v>
      </c>
      <c r="I1244" s="34" t="s">
        <v>529</v>
      </c>
      <c r="J1244" s="34">
        <v>2017</v>
      </c>
      <c r="L1244" s="34" t="s">
        <v>1767</v>
      </c>
      <c r="M1244" s="34" t="s">
        <v>1818</v>
      </c>
      <c r="N1244" s="34">
        <v>4</v>
      </c>
      <c r="O1244" s="34" t="s">
        <v>1767</v>
      </c>
      <c r="P1244" s="34" t="s">
        <v>558</v>
      </c>
      <c r="R1244" s="34" t="s">
        <v>1658</v>
      </c>
      <c r="S1244" s="34" t="s">
        <v>1842</v>
      </c>
      <c r="T1244" s="34" t="s">
        <v>3213</v>
      </c>
      <c r="U1244" s="36" t="str">
        <f>VLOOKUP(First_Validations__2[[#This Row],[CountryReq]],Last_Validations[],COLUMNS($B:B)+1,FALSE)</f>
        <v>Tanzania: 2017</v>
      </c>
      <c r="V1244" s="36" t="str">
        <f>VLOOKUP(First_Validations__2[[#This Row],[CountryReq]],Last_Validations[],COLUMNS($B:C)+1,FALSE)</f>
        <v>Tanzania</v>
      </c>
      <c r="W1244" s="36">
        <f>VLOOKUP(First_Validations__2[[#This Row],[CountryReq]],Last_Validations[],COLUMNS($B:D)+1,FALSE)</f>
        <v>1</v>
      </c>
      <c r="X1244" s="36">
        <f>VLOOKUP(First_Validations__2[[#This Row],[CountryReq]],Last_Validations[],COLUMNS($B:E)+1,FALSE)</f>
        <v>17</v>
      </c>
      <c r="Y1244" s="36" t="str">
        <f>VLOOKUP(First_Validations__2[[#This Row],[CountryReq]],Last_Validations[],COLUMNS($B:F)+1,FALSE)</f>
        <v>Tanzania: 2017</v>
      </c>
      <c r="Z1244" s="36" t="str">
        <f>VLOOKUP(First_Validations__2[[#This Row],[CountryReq]],Last_Validations[],COLUMNS($B:G)+1,FALSE)</f>
        <v>TZA</v>
      </c>
      <c r="AA1244" s="36" t="str">
        <f>VLOOKUP(First_Validations__2[[#This Row],[CountryReq]],Last_Validations[],COLUMNS($B:H)+1,FALSE)</f>
        <v>Tanzania</v>
      </c>
      <c r="AB1244" s="36" t="str">
        <f>VLOOKUP(First_Validations__2[[#This Row],[CountryReq]],Last_Validations[],COLUMNS($B:I)+1,FALSE)</f>
        <v>https://eiti.org/board-decision/2017-53</v>
      </c>
      <c r="AC1244" s="36" t="str">
        <f>VLOOKUP(First_Validations__2[[#This Row],[CountryReq]],Last_Validations[],COLUMNS($B:J)+1,FALSE)</f>
        <v>https://eiti.org/document/validation-of-tanzania-2017-documentation</v>
      </c>
      <c r="AD1244" s="36">
        <f>VLOOKUP(First_Validations__2[[#This Row],[CountryReq]],Last_Validations[],COLUMNS($B:K)+1,FALSE)</f>
        <v>2017</v>
      </c>
      <c r="AE1244" s="36">
        <f>VLOOKUP(First_Validations__2[[#This Row],[CountryReq]],Last_Validations[],COLUMNS($B:L)+1,FALSE)</f>
        <v>0</v>
      </c>
      <c r="AF1244" s="36" t="str">
        <f>VLOOKUP(First_Validations__2[[#This Row],[CountryReq]],Last_Validations[],COLUMNS($B:M)+1,FALSE)</f>
        <v>Meaningful progress</v>
      </c>
      <c r="AG1244" s="36" t="str">
        <f>VLOOKUP(First_Validations__2[[#This Row],[CountryReq]],Last_Validations[],COLUMNS($B:N)+1,FALSE)</f>
        <v>Public debate (#7.1)</v>
      </c>
      <c r="AH1244" s="36">
        <f>VLOOKUP(First_Validations__2[[#This Row],[CountryReq]],Last_Validations[],COLUMNS($B:O)+1,FALSE)</f>
        <v>4</v>
      </c>
      <c r="AI1244" s="36" t="str">
        <f>VLOOKUP(First_Validations__2[[#This Row],[CountryReq]],Last_Validations[],COLUMNS($B:P)+1,FALSE)</f>
        <v>Meaningful progress</v>
      </c>
      <c r="AJ1244" s="36" t="str">
        <f>VLOOKUP(First_Validations__2[[#This Row],[CountryReq]],Last_Validations[],COLUMNS($B:Q)+1,FALSE)</f>
        <v>Tanzania EITI maintains only a low level of dissemination and outreach activities, with limited evidence of public debate. The multi-stakeholder group (MSG) has not agreed on a clear policy on access, release and re-use of EITI data.</v>
      </c>
      <c r="AK1244" s="36">
        <f>VLOOKUP(First_Validations__2[[#This Row],[CountryReq]],Last_Validations[],COLUMNS($B:R)+1,FALSE)</f>
        <v>0</v>
      </c>
      <c r="AL1244" s="36" t="str">
        <f>VLOOKUP(First_Validations__2[[#This Row],[CountryReq]],Last_Validations[],COLUMNS($B:S)+1,FALSE)</f>
        <v>http://www.teiti.or.tz/</v>
      </c>
      <c r="AM1244" s="36" t="str">
        <f>VLOOKUP(First_Validations__2[[#This Row],[CountryReq]],Last_Validations[],COLUMNS($B:T)+1,FALSE)</f>
        <v>https://eiti.org/api/v1.0/score_data/17</v>
      </c>
      <c r="AN1244" s="36" t="str">
        <f>IF(First_Validations__2[[#This Row],[FirstValidation.Country: Year]]=First_Validations__2[[#This Row],[Country: Year]],"First","Second / Last")</f>
        <v>First</v>
      </c>
      <c r="AO1244" s="36">
        <f>IF(AND(First_Validations__2[[#This Row],[FirstValidation.Validation score]]&lt;5,First_Validations__2[[#This Row],[FirstValidation.Validation score]]&gt;1),1,0)</f>
        <v>1</v>
      </c>
      <c r="AP1244" s="36">
        <f>First_Validations__2[[#This Row],[Validation score]]-First_Validations__2[[#This Row],[FirstValidation.Validation score]]</f>
        <v>0</v>
      </c>
      <c r="AQ1244" s="36">
        <f>IF(AND(First_Validations__2[[#This Row],[Corrective action]]=1,First_Validations__2[[#This Row],[Validation score]]&lt;5,First_Validations__2[[#This Row],[Validation score]]&gt;1),1,0)</f>
        <v>1</v>
      </c>
      <c r="AR1244" s="36">
        <f>IF(AND(First_Validations__2[[#This Row],[Corrective action]]=1,OR(First_Validations__2[[#This Row],[Validation score]]&gt;4,First_Validations__2[[#This Row],[Validation score]]&lt;2)),1,0)</f>
        <v>0</v>
      </c>
      <c r="AS12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4" s="36" t="str">
        <f>VLOOKUP(First_Validations__2[[#This Row],[Requirement ('#)]],Requirements[[Requirements]:[Categories2]],2,FALSE)</f>
        <v>Outcomes and impact</v>
      </c>
    </row>
    <row r="1245" spans="2:46">
      <c r="B1245" s="34" t="s">
        <v>1655</v>
      </c>
      <c r="C1245" s="34">
        <v>1</v>
      </c>
      <c r="D1245" s="34">
        <v>17</v>
      </c>
      <c r="E1245" s="34" t="s">
        <v>528</v>
      </c>
      <c r="F1245" s="34" t="s">
        <v>1656</v>
      </c>
      <c r="G1245" s="34" t="s">
        <v>1655</v>
      </c>
      <c r="H1245" s="34" t="s">
        <v>3508</v>
      </c>
      <c r="I1245" s="34" t="s">
        <v>529</v>
      </c>
      <c r="J1245" s="34">
        <v>2017</v>
      </c>
      <c r="L1245" s="34" t="s">
        <v>1767</v>
      </c>
      <c r="M1245" s="34" t="s">
        <v>1816</v>
      </c>
      <c r="N1245" s="34">
        <v>4</v>
      </c>
      <c r="O1245" s="34" t="s">
        <v>1767</v>
      </c>
      <c r="P1245" s="34" t="s">
        <v>557</v>
      </c>
      <c r="R1245" s="34" t="s">
        <v>1658</v>
      </c>
      <c r="S1245" s="34" t="s">
        <v>1842</v>
      </c>
      <c r="T1245" s="34" t="s">
        <v>3212</v>
      </c>
      <c r="U1245" s="36" t="str">
        <f>VLOOKUP(First_Validations__2[[#This Row],[CountryReq]],Last_Validations[],COLUMNS($B:B)+1,FALSE)</f>
        <v>Tanzania: 2017</v>
      </c>
      <c r="V1245" s="36" t="str">
        <f>VLOOKUP(First_Validations__2[[#This Row],[CountryReq]],Last_Validations[],COLUMNS($B:C)+1,FALSE)</f>
        <v>Tanzania</v>
      </c>
      <c r="W1245" s="36">
        <f>VLOOKUP(First_Validations__2[[#This Row],[CountryReq]],Last_Validations[],COLUMNS($B:D)+1,FALSE)</f>
        <v>1</v>
      </c>
      <c r="X1245" s="36">
        <f>VLOOKUP(First_Validations__2[[#This Row],[CountryReq]],Last_Validations[],COLUMNS($B:E)+1,FALSE)</f>
        <v>17</v>
      </c>
      <c r="Y1245" s="36" t="str">
        <f>VLOOKUP(First_Validations__2[[#This Row],[CountryReq]],Last_Validations[],COLUMNS($B:F)+1,FALSE)</f>
        <v>Tanzania: 2017</v>
      </c>
      <c r="Z1245" s="36" t="str">
        <f>VLOOKUP(First_Validations__2[[#This Row],[CountryReq]],Last_Validations[],COLUMNS($B:G)+1,FALSE)</f>
        <v>TZA</v>
      </c>
      <c r="AA1245" s="36" t="str">
        <f>VLOOKUP(First_Validations__2[[#This Row],[CountryReq]],Last_Validations[],COLUMNS($B:H)+1,FALSE)</f>
        <v>Tanzania</v>
      </c>
      <c r="AB1245" s="36" t="str">
        <f>VLOOKUP(First_Validations__2[[#This Row],[CountryReq]],Last_Validations[],COLUMNS($B:I)+1,FALSE)</f>
        <v>https://eiti.org/board-decision/2017-53</v>
      </c>
      <c r="AC1245" s="36" t="str">
        <f>VLOOKUP(First_Validations__2[[#This Row],[CountryReq]],Last_Validations[],COLUMNS($B:J)+1,FALSE)</f>
        <v>https://eiti.org/document/validation-of-tanzania-2017-documentation</v>
      </c>
      <c r="AD1245" s="36">
        <f>VLOOKUP(First_Validations__2[[#This Row],[CountryReq]],Last_Validations[],COLUMNS($B:K)+1,FALSE)</f>
        <v>2017</v>
      </c>
      <c r="AE1245" s="36">
        <f>VLOOKUP(First_Validations__2[[#This Row],[CountryReq]],Last_Validations[],COLUMNS($B:L)+1,FALSE)</f>
        <v>0</v>
      </c>
      <c r="AF1245" s="36" t="str">
        <f>VLOOKUP(First_Validations__2[[#This Row],[CountryReq]],Last_Validations[],COLUMNS($B:M)+1,FALSE)</f>
        <v>Meaningful progress</v>
      </c>
      <c r="AG1245" s="36" t="str">
        <f>VLOOKUP(First_Validations__2[[#This Row],[CountryReq]],Last_Validations[],COLUMNS($B:N)+1,FALSE)</f>
        <v>Economic contribution (#6.3)</v>
      </c>
      <c r="AH1245" s="36">
        <f>VLOOKUP(First_Validations__2[[#This Row],[CountryReq]],Last_Validations[],COLUMNS($B:O)+1,FALSE)</f>
        <v>4</v>
      </c>
      <c r="AI1245" s="36" t="str">
        <f>VLOOKUP(First_Validations__2[[#This Row],[CountryReq]],Last_Validations[],COLUMNS($B:P)+1,FALSE)</f>
        <v>Meaningful progress</v>
      </c>
      <c r="AJ1245" s="36" t="str">
        <f>VLOOKUP(First_Validations__2[[#This Row],[CountryReq]],Last_Validations[],COLUMNS($B:Q)+1,FALSE)</f>
        <v>The contribution of the extractive sector to the economy is addressed separately for oil/gas and mining, with some details on the share of GDP, exports and employment missing.</v>
      </c>
      <c r="AK1245" s="36">
        <f>VLOOKUP(First_Validations__2[[#This Row],[CountryReq]],Last_Validations[],COLUMNS($B:R)+1,FALSE)</f>
        <v>0</v>
      </c>
      <c r="AL1245" s="36" t="str">
        <f>VLOOKUP(First_Validations__2[[#This Row],[CountryReq]],Last_Validations[],COLUMNS($B:S)+1,FALSE)</f>
        <v>http://www.teiti.or.tz/</v>
      </c>
      <c r="AM1245" s="36" t="str">
        <f>VLOOKUP(First_Validations__2[[#This Row],[CountryReq]],Last_Validations[],COLUMNS($B:T)+1,FALSE)</f>
        <v>https://eiti.org/api/v1.0/score_data/17</v>
      </c>
      <c r="AN1245" s="36" t="str">
        <f>IF(First_Validations__2[[#This Row],[FirstValidation.Country: Year]]=First_Validations__2[[#This Row],[Country: Year]],"First","Second / Last")</f>
        <v>First</v>
      </c>
      <c r="AO1245" s="36">
        <f>IF(AND(First_Validations__2[[#This Row],[FirstValidation.Validation score]]&lt;5,First_Validations__2[[#This Row],[FirstValidation.Validation score]]&gt;1),1,0)</f>
        <v>1</v>
      </c>
      <c r="AP1245" s="36">
        <f>First_Validations__2[[#This Row],[Validation score]]-First_Validations__2[[#This Row],[FirstValidation.Validation score]]</f>
        <v>0</v>
      </c>
      <c r="AQ1245" s="36">
        <f>IF(AND(First_Validations__2[[#This Row],[Corrective action]]=1,First_Validations__2[[#This Row],[Validation score]]&lt;5,First_Validations__2[[#This Row],[Validation score]]&gt;1),1,0)</f>
        <v>1</v>
      </c>
      <c r="AR1245" s="36">
        <f>IF(AND(First_Validations__2[[#This Row],[Corrective action]]=1,OR(First_Validations__2[[#This Row],[Validation score]]&gt;4,First_Validations__2[[#This Row],[Validation score]]&lt;2)),1,0)</f>
        <v>0</v>
      </c>
      <c r="AS12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5" s="36" t="str">
        <f>VLOOKUP(First_Validations__2[[#This Row],[Requirement ('#)]],Requirements[[Requirements]:[Categories2]],2,FALSE)</f>
        <v>Socio-economic contribution</v>
      </c>
    </row>
    <row r="1246" spans="2:46">
      <c r="B1246" s="34" t="s">
        <v>1655</v>
      </c>
      <c r="C1246" s="34">
        <v>1</v>
      </c>
      <c r="D1246" s="34">
        <v>17</v>
      </c>
      <c r="E1246" s="34" t="s">
        <v>528</v>
      </c>
      <c r="F1246" s="34" t="s">
        <v>1656</v>
      </c>
      <c r="G1246" s="34" t="s">
        <v>1655</v>
      </c>
      <c r="H1246" s="34" t="s">
        <v>3508</v>
      </c>
      <c r="I1246" s="34" t="s">
        <v>529</v>
      </c>
      <c r="J1246" s="34">
        <v>2017</v>
      </c>
      <c r="L1246" s="34" t="s">
        <v>1767</v>
      </c>
      <c r="M1246" s="34" t="s">
        <v>1791</v>
      </c>
      <c r="N1246" s="34">
        <v>5</v>
      </c>
      <c r="O1246" s="34" t="s">
        <v>1768</v>
      </c>
      <c r="P1246" s="34" t="s">
        <v>534</v>
      </c>
      <c r="R1246" s="34" t="s">
        <v>1658</v>
      </c>
      <c r="S1246" s="34" t="s">
        <v>1842</v>
      </c>
      <c r="T1246" s="34" t="s">
        <v>3211</v>
      </c>
      <c r="U1246" s="36" t="str">
        <f>VLOOKUP(First_Validations__2[[#This Row],[CountryReq]],Last_Validations[],COLUMNS($B:B)+1,FALSE)</f>
        <v>Tanzania: 2017</v>
      </c>
      <c r="V1246" s="36" t="str">
        <f>VLOOKUP(First_Validations__2[[#This Row],[CountryReq]],Last_Validations[],COLUMNS($B:C)+1,FALSE)</f>
        <v>Tanzania</v>
      </c>
      <c r="W1246" s="36">
        <f>VLOOKUP(First_Validations__2[[#This Row],[CountryReq]],Last_Validations[],COLUMNS($B:D)+1,FALSE)</f>
        <v>1</v>
      </c>
      <c r="X1246" s="36">
        <f>VLOOKUP(First_Validations__2[[#This Row],[CountryReq]],Last_Validations[],COLUMNS($B:E)+1,FALSE)</f>
        <v>17</v>
      </c>
      <c r="Y1246" s="36" t="str">
        <f>VLOOKUP(First_Validations__2[[#This Row],[CountryReq]],Last_Validations[],COLUMNS($B:F)+1,FALSE)</f>
        <v>Tanzania: 2017</v>
      </c>
      <c r="Z1246" s="36" t="str">
        <f>VLOOKUP(First_Validations__2[[#This Row],[CountryReq]],Last_Validations[],COLUMNS($B:G)+1,FALSE)</f>
        <v>TZA</v>
      </c>
      <c r="AA1246" s="36" t="str">
        <f>VLOOKUP(First_Validations__2[[#This Row],[CountryReq]],Last_Validations[],COLUMNS($B:H)+1,FALSE)</f>
        <v>Tanzania</v>
      </c>
      <c r="AB1246" s="36" t="str">
        <f>VLOOKUP(First_Validations__2[[#This Row],[CountryReq]],Last_Validations[],COLUMNS($B:I)+1,FALSE)</f>
        <v>https://eiti.org/board-decision/2017-53</v>
      </c>
      <c r="AC1246" s="36" t="str">
        <f>VLOOKUP(First_Validations__2[[#This Row],[CountryReq]],Last_Validations[],COLUMNS($B:J)+1,FALSE)</f>
        <v>https://eiti.org/document/validation-of-tanzania-2017-documentation</v>
      </c>
      <c r="AD1246" s="36">
        <f>VLOOKUP(First_Validations__2[[#This Row],[CountryReq]],Last_Validations[],COLUMNS($B:K)+1,FALSE)</f>
        <v>2017</v>
      </c>
      <c r="AE1246" s="36">
        <f>VLOOKUP(First_Validations__2[[#This Row],[CountryReq]],Last_Validations[],COLUMNS($B:L)+1,FALSE)</f>
        <v>0</v>
      </c>
      <c r="AF1246" s="36" t="str">
        <f>VLOOKUP(First_Validations__2[[#This Row],[CountryReq]],Last_Validations[],COLUMNS($B:M)+1,FALSE)</f>
        <v>Meaningful progress</v>
      </c>
      <c r="AG1246" s="36" t="str">
        <f>VLOOKUP(First_Validations__2[[#This Row],[CountryReq]],Last_Validations[],COLUMNS($B:N)+1,FALSE)</f>
        <v>Legal framework (#2.1)</v>
      </c>
      <c r="AH1246" s="36">
        <f>VLOOKUP(First_Validations__2[[#This Row],[CountryReq]],Last_Validations[],COLUMNS($B:O)+1,FALSE)</f>
        <v>5</v>
      </c>
      <c r="AI1246" s="36" t="str">
        <f>VLOOKUP(First_Validations__2[[#This Row],[CountryReq]],Last_Validations[],COLUMNS($B:P)+1,FALSE)</f>
        <v>Satisfactory progress</v>
      </c>
      <c r="AJ1246" s="36" t="str">
        <f>VLOOKUP(First_Validations__2[[#This Row],[CountryReq]],Last_Validations[],COLUMNS($B:Q)+1,FALSE)</f>
        <v>The legal framework and fiscal regime of extractive industries and the responsibilities of relevant government agencies are disclosed. Ongoing and proposed reforms are also described.</v>
      </c>
      <c r="AK1246" s="36">
        <f>VLOOKUP(First_Validations__2[[#This Row],[CountryReq]],Last_Validations[],COLUMNS($B:R)+1,FALSE)</f>
        <v>0</v>
      </c>
      <c r="AL1246" s="36" t="str">
        <f>VLOOKUP(First_Validations__2[[#This Row],[CountryReq]],Last_Validations[],COLUMNS($B:S)+1,FALSE)</f>
        <v>http://www.teiti.or.tz/</v>
      </c>
      <c r="AM1246" s="36" t="str">
        <f>VLOOKUP(First_Validations__2[[#This Row],[CountryReq]],Last_Validations[],COLUMNS($B:T)+1,FALSE)</f>
        <v>https://eiti.org/api/v1.0/score_data/17</v>
      </c>
      <c r="AN1246" s="36" t="str">
        <f>IF(First_Validations__2[[#This Row],[FirstValidation.Country: Year]]=First_Validations__2[[#This Row],[Country: Year]],"First","Second / Last")</f>
        <v>First</v>
      </c>
      <c r="AO1246" s="36">
        <f>IF(AND(First_Validations__2[[#This Row],[FirstValidation.Validation score]]&lt;5,First_Validations__2[[#This Row],[FirstValidation.Validation score]]&gt;1),1,0)</f>
        <v>0</v>
      </c>
      <c r="AP1246" s="36">
        <f>First_Validations__2[[#This Row],[Validation score]]-First_Validations__2[[#This Row],[FirstValidation.Validation score]]</f>
        <v>0</v>
      </c>
      <c r="AQ1246" s="36">
        <f>IF(AND(First_Validations__2[[#This Row],[Corrective action]]=1,First_Validations__2[[#This Row],[Validation score]]&lt;5,First_Validations__2[[#This Row],[Validation score]]&gt;1),1,0)</f>
        <v>0</v>
      </c>
      <c r="AR1246" s="36">
        <f>IF(AND(First_Validations__2[[#This Row],[Corrective action]]=1,OR(First_Validations__2[[#This Row],[Validation score]]&gt;4,First_Validations__2[[#This Row],[Validation score]]&lt;2)),1,0)</f>
        <v>0</v>
      </c>
      <c r="AS12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6" s="36" t="str">
        <f>VLOOKUP(First_Validations__2[[#This Row],[Requirement ('#)]],Requirements[[Requirements]:[Categories2]],2,FALSE)</f>
        <v>Licenses and contracts</v>
      </c>
    </row>
    <row r="1247" spans="2:46">
      <c r="B1247" s="34" t="s">
        <v>1655</v>
      </c>
      <c r="C1247" s="34">
        <v>1</v>
      </c>
      <c r="D1247" s="34">
        <v>17</v>
      </c>
      <c r="E1247" s="34" t="s">
        <v>528</v>
      </c>
      <c r="F1247" s="34" t="s">
        <v>1656</v>
      </c>
      <c r="G1247" s="34" t="s">
        <v>1655</v>
      </c>
      <c r="H1247" s="34" t="s">
        <v>3508</v>
      </c>
      <c r="I1247" s="34" t="s">
        <v>529</v>
      </c>
      <c r="J1247" s="34">
        <v>2017</v>
      </c>
      <c r="L1247" s="34" t="s">
        <v>1767</v>
      </c>
      <c r="M1247" s="34" t="s">
        <v>1790</v>
      </c>
      <c r="N1247" s="34">
        <v>4</v>
      </c>
      <c r="O1247" s="34" t="s">
        <v>1767</v>
      </c>
      <c r="P1247" s="34" t="s">
        <v>533</v>
      </c>
      <c r="R1247" s="34" t="s">
        <v>1658</v>
      </c>
      <c r="S1247" s="34" t="s">
        <v>1842</v>
      </c>
      <c r="T1247" s="34" t="s">
        <v>3210</v>
      </c>
      <c r="U1247" s="36" t="str">
        <f>VLOOKUP(First_Validations__2[[#This Row],[CountryReq]],Last_Validations[],COLUMNS($B:B)+1,FALSE)</f>
        <v>Tanzania: 2017</v>
      </c>
      <c r="V1247" s="36" t="str">
        <f>VLOOKUP(First_Validations__2[[#This Row],[CountryReq]],Last_Validations[],COLUMNS($B:C)+1,FALSE)</f>
        <v>Tanzania</v>
      </c>
      <c r="W1247" s="36">
        <f>VLOOKUP(First_Validations__2[[#This Row],[CountryReq]],Last_Validations[],COLUMNS($B:D)+1,FALSE)</f>
        <v>1</v>
      </c>
      <c r="X1247" s="36">
        <f>VLOOKUP(First_Validations__2[[#This Row],[CountryReq]],Last_Validations[],COLUMNS($B:E)+1,FALSE)</f>
        <v>17</v>
      </c>
      <c r="Y1247" s="36" t="str">
        <f>VLOOKUP(First_Validations__2[[#This Row],[CountryReq]],Last_Validations[],COLUMNS($B:F)+1,FALSE)</f>
        <v>Tanzania: 2017</v>
      </c>
      <c r="Z1247" s="36" t="str">
        <f>VLOOKUP(First_Validations__2[[#This Row],[CountryReq]],Last_Validations[],COLUMNS($B:G)+1,FALSE)</f>
        <v>TZA</v>
      </c>
      <c r="AA1247" s="36" t="str">
        <f>VLOOKUP(First_Validations__2[[#This Row],[CountryReq]],Last_Validations[],COLUMNS($B:H)+1,FALSE)</f>
        <v>Tanzania</v>
      </c>
      <c r="AB1247" s="36" t="str">
        <f>VLOOKUP(First_Validations__2[[#This Row],[CountryReq]],Last_Validations[],COLUMNS($B:I)+1,FALSE)</f>
        <v>https://eiti.org/board-decision/2017-53</v>
      </c>
      <c r="AC1247" s="36" t="str">
        <f>VLOOKUP(First_Validations__2[[#This Row],[CountryReq]],Last_Validations[],COLUMNS($B:J)+1,FALSE)</f>
        <v>https://eiti.org/document/validation-of-tanzania-2017-documentation</v>
      </c>
      <c r="AD1247" s="36">
        <f>VLOOKUP(First_Validations__2[[#This Row],[CountryReq]],Last_Validations[],COLUMNS($B:K)+1,FALSE)</f>
        <v>2017</v>
      </c>
      <c r="AE1247" s="36">
        <f>VLOOKUP(First_Validations__2[[#This Row],[CountryReq]],Last_Validations[],COLUMNS($B:L)+1,FALSE)</f>
        <v>0</v>
      </c>
      <c r="AF1247" s="36" t="str">
        <f>VLOOKUP(First_Validations__2[[#This Row],[CountryReq]],Last_Validations[],COLUMNS($B:M)+1,FALSE)</f>
        <v>Meaningful progress</v>
      </c>
      <c r="AG1247" s="36" t="str">
        <f>VLOOKUP(First_Validations__2[[#This Row],[CountryReq]],Last_Validations[],COLUMNS($B:N)+1,FALSE)</f>
        <v>Workplan (#1.5)</v>
      </c>
      <c r="AH1247" s="36">
        <f>VLOOKUP(First_Validations__2[[#This Row],[CountryReq]],Last_Validations[],COLUMNS($B:O)+1,FALSE)</f>
        <v>4</v>
      </c>
      <c r="AI1247" s="36" t="str">
        <f>VLOOKUP(First_Validations__2[[#This Row],[CountryReq]],Last_Validations[],COLUMNS($B:P)+1,FALSE)</f>
        <v>Meaningful progress</v>
      </c>
      <c r="AJ1247" s="36" t="str">
        <f>VLOOKUP(First_Validations__2[[#This Row],[CountryReq]],Last_Validations[],COLUMNS($B:Q)+1,FALSE)</f>
        <v xml:space="preserve">TEITI operates with rolling multi-year workplans. The minimum elements of an EITI workplan, as per Requirement 1.5, are mostly met, with the exception being an inconsistency between the deadlines for EITI reporting and the target dates. The objectives/outcomes of the workplan are not linked to the EITI Principles nor do they appear broad enough to reflect “national priorities for the extractive industries” (Requirement 1.5.a). The workplan was approved by the MSG, but there is no record of stakeholder input and discussion. </v>
      </c>
      <c r="AK1247" s="36">
        <f>VLOOKUP(First_Validations__2[[#This Row],[CountryReq]],Last_Validations[],COLUMNS($B:R)+1,FALSE)</f>
        <v>0</v>
      </c>
      <c r="AL1247" s="36" t="str">
        <f>VLOOKUP(First_Validations__2[[#This Row],[CountryReq]],Last_Validations[],COLUMNS($B:S)+1,FALSE)</f>
        <v>http://www.teiti.or.tz/</v>
      </c>
      <c r="AM1247" s="36" t="str">
        <f>VLOOKUP(First_Validations__2[[#This Row],[CountryReq]],Last_Validations[],COLUMNS($B:T)+1,FALSE)</f>
        <v>https://eiti.org/api/v1.0/score_data/17</v>
      </c>
      <c r="AN1247" s="36" t="str">
        <f>IF(First_Validations__2[[#This Row],[FirstValidation.Country: Year]]=First_Validations__2[[#This Row],[Country: Year]],"First","Second / Last")</f>
        <v>First</v>
      </c>
      <c r="AO1247" s="36">
        <f>IF(AND(First_Validations__2[[#This Row],[FirstValidation.Validation score]]&lt;5,First_Validations__2[[#This Row],[FirstValidation.Validation score]]&gt;1),1,0)</f>
        <v>1</v>
      </c>
      <c r="AP1247" s="36">
        <f>First_Validations__2[[#This Row],[Validation score]]-First_Validations__2[[#This Row],[FirstValidation.Validation score]]</f>
        <v>0</v>
      </c>
      <c r="AQ1247" s="36">
        <f>IF(AND(First_Validations__2[[#This Row],[Corrective action]]=1,First_Validations__2[[#This Row],[Validation score]]&lt;5,First_Validations__2[[#This Row],[Validation score]]&gt;1),1,0)</f>
        <v>1</v>
      </c>
      <c r="AR1247" s="36">
        <f>IF(AND(First_Validations__2[[#This Row],[Corrective action]]=1,OR(First_Validations__2[[#This Row],[Validation score]]&gt;4,First_Validations__2[[#This Row],[Validation score]]&lt;2)),1,0)</f>
        <v>0</v>
      </c>
      <c r="AS12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7" s="36" t="str">
        <f>VLOOKUP(First_Validations__2[[#This Row],[Requirement ('#)]],Requirements[[Requirements]:[Categories2]],2,FALSE)</f>
        <v>MSG Oversight</v>
      </c>
    </row>
    <row r="1248" spans="2:46">
      <c r="B1248" s="34" t="s">
        <v>1655</v>
      </c>
      <c r="C1248" s="34">
        <v>1</v>
      </c>
      <c r="D1248" s="34">
        <v>17</v>
      </c>
      <c r="E1248" s="34" t="s">
        <v>528</v>
      </c>
      <c r="F1248" s="34" t="s">
        <v>1656</v>
      </c>
      <c r="G1248" s="34" t="s">
        <v>1655</v>
      </c>
      <c r="H1248" s="34" t="s">
        <v>3508</v>
      </c>
      <c r="I1248" s="34" t="s">
        <v>529</v>
      </c>
      <c r="J1248" s="34">
        <v>2017</v>
      </c>
      <c r="L1248" s="34" t="s">
        <v>1767</v>
      </c>
      <c r="M1248" s="34" t="s">
        <v>1793</v>
      </c>
      <c r="N1248" s="34">
        <v>3</v>
      </c>
      <c r="O1248" s="34" t="s">
        <v>1798</v>
      </c>
      <c r="P1248" s="34" t="s">
        <v>536</v>
      </c>
      <c r="R1248" s="34" t="s">
        <v>1658</v>
      </c>
      <c r="S1248" s="34" t="s">
        <v>1842</v>
      </c>
      <c r="T1248" s="34" t="s">
        <v>3209</v>
      </c>
      <c r="U1248" s="36" t="str">
        <f>VLOOKUP(First_Validations__2[[#This Row],[CountryReq]],Last_Validations[],COLUMNS($B:B)+1,FALSE)</f>
        <v>Tanzania: 2017</v>
      </c>
      <c r="V1248" s="36" t="str">
        <f>VLOOKUP(First_Validations__2[[#This Row],[CountryReq]],Last_Validations[],COLUMNS($B:C)+1,FALSE)</f>
        <v>Tanzania</v>
      </c>
      <c r="W1248" s="36">
        <f>VLOOKUP(First_Validations__2[[#This Row],[CountryReq]],Last_Validations[],COLUMNS($B:D)+1,FALSE)</f>
        <v>1</v>
      </c>
      <c r="X1248" s="36">
        <f>VLOOKUP(First_Validations__2[[#This Row],[CountryReq]],Last_Validations[],COLUMNS($B:E)+1,FALSE)</f>
        <v>17</v>
      </c>
      <c r="Y1248" s="36" t="str">
        <f>VLOOKUP(First_Validations__2[[#This Row],[CountryReq]],Last_Validations[],COLUMNS($B:F)+1,FALSE)</f>
        <v>Tanzania: 2017</v>
      </c>
      <c r="Z1248" s="36" t="str">
        <f>VLOOKUP(First_Validations__2[[#This Row],[CountryReq]],Last_Validations[],COLUMNS($B:G)+1,FALSE)</f>
        <v>TZA</v>
      </c>
      <c r="AA1248" s="36" t="str">
        <f>VLOOKUP(First_Validations__2[[#This Row],[CountryReq]],Last_Validations[],COLUMNS($B:H)+1,FALSE)</f>
        <v>Tanzania</v>
      </c>
      <c r="AB1248" s="36" t="str">
        <f>VLOOKUP(First_Validations__2[[#This Row],[CountryReq]],Last_Validations[],COLUMNS($B:I)+1,FALSE)</f>
        <v>https://eiti.org/board-decision/2017-53</v>
      </c>
      <c r="AC1248" s="36" t="str">
        <f>VLOOKUP(First_Validations__2[[#This Row],[CountryReq]],Last_Validations[],COLUMNS($B:J)+1,FALSE)</f>
        <v>https://eiti.org/document/validation-of-tanzania-2017-documentation</v>
      </c>
      <c r="AD1248" s="36">
        <f>VLOOKUP(First_Validations__2[[#This Row],[CountryReq]],Last_Validations[],COLUMNS($B:K)+1,FALSE)</f>
        <v>2017</v>
      </c>
      <c r="AE1248" s="36">
        <f>VLOOKUP(First_Validations__2[[#This Row],[CountryReq]],Last_Validations[],COLUMNS($B:L)+1,FALSE)</f>
        <v>0</v>
      </c>
      <c r="AF1248" s="36" t="str">
        <f>VLOOKUP(First_Validations__2[[#This Row],[CountryReq]],Last_Validations[],COLUMNS($B:M)+1,FALSE)</f>
        <v>Meaningful progress</v>
      </c>
      <c r="AG1248" s="36" t="str">
        <f>VLOOKUP(First_Validations__2[[#This Row],[CountryReq]],Last_Validations[],COLUMNS($B:N)+1,FALSE)</f>
        <v>License register (#2.3)</v>
      </c>
      <c r="AH1248" s="36">
        <f>VLOOKUP(First_Validations__2[[#This Row],[CountryReq]],Last_Validations[],COLUMNS($B:O)+1,FALSE)</f>
        <v>3</v>
      </c>
      <c r="AI1248" s="36" t="str">
        <f>VLOOKUP(First_Validations__2[[#This Row],[CountryReq]],Last_Validations[],COLUMNS($B:P)+1,FALSE)</f>
        <v>Inadequate progress</v>
      </c>
      <c r="AJ1248" s="36" t="str">
        <f>VLOOKUP(First_Validations__2[[#This Row],[CountryReq]],Last_Validations[],COLUMNS($B:Q)+1,FALSE)</f>
        <v xml:space="preserve">The online license register for the mining sector meets all requirements except for license area coordinates. The oil and gas sector does not have a public license register, nor does the EITI Report disclose any license information. </v>
      </c>
      <c r="AK1248" s="36">
        <f>VLOOKUP(First_Validations__2[[#This Row],[CountryReq]],Last_Validations[],COLUMNS($B:R)+1,FALSE)</f>
        <v>0</v>
      </c>
      <c r="AL1248" s="36" t="str">
        <f>VLOOKUP(First_Validations__2[[#This Row],[CountryReq]],Last_Validations[],COLUMNS($B:S)+1,FALSE)</f>
        <v>http://www.teiti.or.tz/</v>
      </c>
      <c r="AM1248" s="36" t="str">
        <f>VLOOKUP(First_Validations__2[[#This Row],[CountryReq]],Last_Validations[],COLUMNS($B:T)+1,FALSE)</f>
        <v>https://eiti.org/api/v1.0/score_data/17</v>
      </c>
      <c r="AN1248" s="36" t="str">
        <f>IF(First_Validations__2[[#This Row],[FirstValidation.Country: Year]]=First_Validations__2[[#This Row],[Country: Year]],"First","Second / Last")</f>
        <v>First</v>
      </c>
      <c r="AO1248" s="36">
        <f>IF(AND(First_Validations__2[[#This Row],[FirstValidation.Validation score]]&lt;5,First_Validations__2[[#This Row],[FirstValidation.Validation score]]&gt;1),1,0)</f>
        <v>1</v>
      </c>
      <c r="AP1248" s="36">
        <f>First_Validations__2[[#This Row],[Validation score]]-First_Validations__2[[#This Row],[FirstValidation.Validation score]]</f>
        <v>0</v>
      </c>
      <c r="AQ1248" s="36">
        <f>IF(AND(First_Validations__2[[#This Row],[Corrective action]]=1,First_Validations__2[[#This Row],[Validation score]]&lt;5,First_Validations__2[[#This Row],[Validation score]]&gt;1),1,0)</f>
        <v>1</v>
      </c>
      <c r="AR1248" s="36">
        <f>IF(AND(First_Validations__2[[#This Row],[Corrective action]]=1,OR(First_Validations__2[[#This Row],[Validation score]]&gt;4,First_Validations__2[[#This Row],[Validation score]]&lt;2)),1,0)</f>
        <v>0</v>
      </c>
      <c r="AS12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8" s="36" t="str">
        <f>VLOOKUP(First_Validations__2[[#This Row],[Requirement ('#)]],Requirements[[Requirements]:[Categories2]],2,FALSE)</f>
        <v>Licenses and contracts</v>
      </c>
    </row>
    <row r="1249" spans="2:46">
      <c r="B1249" s="34" t="s">
        <v>1655</v>
      </c>
      <c r="C1249" s="34">
        <v>1</v>
      </c>
      <c r="D1249" s="34">
        <v>17</v>
      </c>
      <c r="E1249" s="34" t="s">
        <v>528</v>
      </c>
      <c r="F1249" s="34" t="s">
        <v>1656</v>
      </c>
      <c r="G1249" s="34" t="s">
        <v>1655</v>
      </c>
      <c r="H1249" s="34" t="s">
        <v>3508</v>
      </c>
      <c r="I1249" s="34" t="s">
        <v>529</v>
      </c>
      <c r="J1249" s="34">
        <v>2017</v>
      </c>
      <c r="L1249" s="34" t="s">
        <v>1767</v>
      </c>
      <c r="M1249" s="34" t="s">
        <v>1792</v>
      </c>
      <c r="N1249" s="34">
        <v>3</v>
      </c>
      <c r="O1249" s="34" t="s">
        <v>1798</v>
      </c>
      <c r="P1249" s="34" t="s">
        <v>535</v>
      </c>
      <c r="R1249" s="34" t="s">
        <v>1658</v>
      </c>
      <c r="S1249" s="34" t="s">
        <v>1842</v>
      </c>
      <c r="T1249" s="34" t="s">
        <v>3208</v>
      </c>
      <c r="U1249" s="36" t="str">
        <f>VLOOKUP(First_Validations__2[[#This Row],[CountryReq]],Last_Validations[],COLUMNS($B:B)+1,FALSE)</f>
        <v>Tanzania: 2017</v>
      </c>
      <c r="V1249" s="36" t="str">
        <f>VLOOKUP(First_Validations__2[[#This Row],[CountryReq]],Last_Validations[],COLUMNS($B:C)+1,FALSE)</f>
        <v>Tanzania</v>
      </c>
      <c r="W1249" s="36">
        <f>VLOOKUP(First_Validations__2[[#This Row],[CountryReq]],Last_Validations[],COLUMNS($B:D)+1,FALSE)</f>
        <v>1</v>
      </c>
      <c r="X1249" s="36">
        <f>VLOOKUP(First_Validations__2[[#This Row],[CountryReq]],Last_Validations[],COLUMNS($B:E)+1,FALSE)</f>
        <v>17</v>
      </c>
      <c r="Y1249" s="36" t="str">
        <f>VLOOKUP(First_Validations__2[[#This Row],[CountryReq]],Last_Validations[],COLUMNS($B:F)+1,FALSE)</f>
        <v>Tanzania: 2017</v>
      </c>
      <c r="Z1249" s="36" t="str">
        <f>VLOOKUP(First_Validations__2[[#This Row],[CountryReq]],Last_Validations[],COLUMNS($B:G)+1,FALSE)</f>
        <v>TZA</v>
      </c>
      <c r="AA1249" s="36" t="str">
        <f>VLOOKUP(First_Validations__2[[#This Row],[CountryReq]],Last_Validations[],COLUMNS($B:H)+1,FALSE)</f>
        <v>Tanzania</v>
      </c>
      <c r="AB1249" s="36" t="str">
        <f>VLOOKUP(First_Validations__2[[#This Row],[CountryReq]],Last_Validations[],COLUMNS($B:I)+1,FALSE)</f>
        <v>https://eiti.org/board-decision/2017-53</v>
      </c>
      <c r="AC1249" s="36" t="str">
        <f>VLOOKUP(First_Validations__2[[#This Row],[CountryReq]],Last_Validations[],COLUMNS($B:J)+1,FALSE)</f>
        <v>https://eiti.org/document/validation-of-tanzania-2017-documentation</v>
      </c>
      <c r="AD1249" s="36">
        <f>VLOOKUP(First_Validations__2[[#This Row],[CountryReq]],Last_Validations[],COLUMNS($B:K)+1,FALSE)</f>
        <v>2017</v>
      </c>
      <c r="AE1249" s="36">
        <f>VLOOKUP(First_Validations__2[[#This Row],[CountryReq]],Last_Validations[],COLUMNS($B:L)+1,FALSE)</f>
        <v>0</v>
      </c>
      <c r="AF1249" s="36" t="str">
        <f>VLOOKUP(First_Validations__2[[#This Row],[CountryReq]],Last_Validations[],COLUMNS($B:M)+1,FALSE)</f>
        <v>Meaningful progress</v>
      </c>
      <c r="AG1249" s="36" t="str">
        <f>VLOOKUP(First_Validations__2[[#This Row],[CountryReq]],Last_Validations[],COLUMNS($B:N)+1,FALSE)</f>
        <v>License allocations (#2.2)</v>
      </c>
      <c r="AH1249" s="36">
        <f>VLOOKUP(First_Validations__2[[#This Row],[CountryReq]],Last_Validations[],COLUMNS($B:O)+1,FALSE)</f>
        <v>3</v>
      </c>
      <c r="AI1249" s="36" t="str">
        <f>VLOOKUP(First_Validations__2[[#This Row],[CountryReq]],Last_Validations[],COLUMNS($B:P)+1,FALSE)</f>
        <v>Inadequate progress</v>
      </c>
      <c r="AJ1249" s="36" t="str">
        <f>VLOOKUP(First_Validations__2[[#This Row],[CountryReq]],Last_Validations[],COLUMNS($B:Q)+1,FALSE)</f>
        <v xml:space="preserve">Disclosures in the EITI Report on license allocations fall well short of the information mandated/encouraged by this provision. </v>
      </c>
      <c r="AK1249" s="36">
        <f>VLOOKUP(First_Validations__2[[#This Row],[CountryReq]],Last_Validations[],COLUMNS($B:R)+1,FALSE)</f>
        <v>0</v>
      </c>
      <c r="AL1249" s="36" t="str">
        <f>VLOOKUP(First_Validations__2[[#This Row],[CountryReq]],Last_Validations[],COLUMNS($B:S)+1,FALSE)</f>
        <v>http://www.teiti.or.tz/</v>
      </c>
      <c r="AM1249" s="36" t="str">
        <f>VLOOKUP(First_Validations__2[[#This Row],[CountryReq]],Last_Validations[],COLUMNS($B:T)+1,FALSE)</f>
        <v>https://eiti.org/api/v1.0/score_data/17</v>
      </c>
      <c r="AN1249" s="36" t="str">
        <f>IF(First_Validations__2[[#This Row],[FirstValidation.Country: Year]]=First_Validations__2[[#This Row],[Country: Year]],"First","Second / Last")</f>
        <v>First</v>
      </c>
      <c r="AO1249" s="36">
        <f>IF(AND(First_Validations__2[[#This Row],[FirstValidation.Validation score]]&lt;5,First_Validations__2[[#This Row],[FirstValidation.Validation score]]&gt;1),1,0)</f>
        <v>1</v>
      </c>
      <c r="AP1249" s="36">
        <f>First_Validations__2[[#This Row],[Validation score]]-First_Validations__2[[#This Row],[FirstValidation.Validation score]]</f>
        <v>0</v>
      </c>
      <c r="AQ1249" s="36">
        <f>IF(AND(First_Validations__2[[#This Row],[Corrective action]]=1,First_Validations__2[[#This Row],[Validation score]]&lt;5,First_Validations__2[[#This Row],[Validation score]]&gt;1),1,0)</f>
        <v>1</v>
      </c>
      <c r="AR1249" s="36">
        <f>IF(AND(First_Validations__2[[#This Row],[Corrective action]]=1,OR(First_Validations__2[[#This Row],[Validation score]]&gt;4,First_Validations__2[[#This Row],[Validation score]]&lt;2)),1,0)</f>
        <v>0</v>
      </c>
      <c r="AS12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49" s="36" t="str">
        <f>VLOOKUP(First_Validations__2[[#This Row],[Requirement ('#)]],Requirements[[Requirements]:[Categories2]],2,FALSE)</f>
        <v>Licenses and contracts</v>
      </c>
    </row>
    <row r="1250" spans="2:46">
      <c r="B1250" s="34" t="s">
        <v>1655</v>
      </c>
      <c r="C1250" s="34">
        <v>1</v>
      </c>
      <c r="D1250" s="34">
        <v>17</v>
      </c>
      <c r="E1250" s="34" t="s">
        <v>528</v>
      </c>
      <c r="F1250" s="34" t="s">
        <v>1656</v>
      </c>
      <c r="G1250" s="34" t="s">
        <v>1655</v>
      </c>
      <c r="H1250" s="34" t="s">
        <v>3508</v>
      </c>
      <c r="I1250" s="34" t="s">
        <v>529</v>
      </c>
      <c r="J1250" s="34">
        <v>2017</v>
      </c>
      <c r="L1250" s="34" t="s">
        <v>1767</v>
      </c>
      <c r="M1250" s="34" t="s">
        <v>1787</v>
      </c>
      <c r="N1250" s="34">
        <v>5</v>
      </c>
      <c r="O1250" s="34" t="s">
        <v>1768</v>
      </c>
      <c r="P1250" s="34" t="s">
        <v>530</v>
      </c>
      <c r="R1250" s="34" t="s">
        <v>1658</v>
      </c>
      <c r="S1250" s="34" t="s">
        <v>1842</v>
      </c>
      <c r="T1250" s="34" t="s">
        <v>3207</v>
      </c>
      <c r="U1250" s="36" t="str">
        <f>VLOOKUP(First_Validations__2[[#This Row],[CountryReq]],Last_Validations[],COLUMNS($B:B)+1,FALSE)</f>
        <v>Tanzania: 2017</v>
      </c>
      <c r="V1250" s="36" t="str">
        <f>VLOOKUP(First_Validations__2[[#This Row],[CountryReq]],Last_Validations[],COLUMNS($B:C)+1,FALSE)</f>
        <v>Tanzania</v>
      </c>
      <c r="W1250" s="36">
        <f>VLOOKUP(First_Validations__2[[#This Row],[CountryReq]],Last_Validations[],COLUMNS($B:D)+1,FALSE)</f>
        <v>1</v>
      </c>
      <c r="X1250" s="36">
        <f>VLOOKUP(First_Validations__2[[#This Row],[CountryReq]],Last_Validations[],COLUMNS($B:E)+1,FALSE)</f>
        <v>17</v>
      </c>
      <c r="Y1250" s="36" t="str">
        <f>VLOOKUP(First_Validations__2[[#This Row],[CountryReq]],Last_Validations[],COLUMNS($B:F)+1,FALSE)</f>
        <v>Tanzania: 2017</v>
      </c>
      <c r="Z1250" s="36" t="str">
        <f>VLOOKUP(First_Validations__2[[#This Row],[CountryReq]],Last_Validations[],COLUMNS($B:G)+1,FALSE)</f>
        <v>TZA</v>
      </c>
      <c r="AA1250" s="36" t="str">
        <f>VLOOKUP(First_Validations__2[[#This Row],[CountryReq]],Last_Validations[],COLUMNS($B:H)+1,FALSE)</f>
        <v>Tanzania</v>
      </c>
      <c r="AB1250" s="36" t="str">
        <f>VLOOKUP(First_Validations__2[[#This Row],[CountryReq]],Last_Validations[],COLUMNS($B:I)+1,FALSE)</f>
        <v>https://eiti.org/board-decision/2017-53</v>
      </c>
      <c r="AC1250" s="36" t="str">
        <f>VLOOKUP(First_Validations__2[[#This Row],[CountryReq]],Last_Validations[],COLUMNS($B:J)+1,FALSE)</f>
        <v>https://eiti.org/document/validation-of-tanzania-2017-documentation</v>
      </c>
      <c r="AD1250" s="36">
        <f>VLOOKUP(First_Validations__2[[#This Row],[CountryReq]],Last_Validations[],COLUMNS($B:K)+1,FALSE)</f>
        <v>2017</v>
      </c>
      <c r="AE1250" s="36">
        <f>VLOOKUP(First_Validations__2[[#This Row],[CountryReq]],Last_Validations[],COLUMNS($B:L)+1,FALSE)</f>
        <v>0</v>
      </c>
      <c r="AF1250" s="36" t="str">
        <f>VLOOKUP(First_Validations__2[[#This Row],[CountryReq]],Last_Validations[],COLUMNS($B:M)+1,FALSE)</f>
        <v>Meaningful progress</v>
      </c>
      <c r="AG1250" s="36" t="str">
        <f>VLOOKUP(First_Validations__2[[#This Row],[CountryReq]],Last_Validations[],COLUMNS($B:N)+1,FALSE)</f>
        <v>Industry engagement (#1.2)</v>
      </c>
      <c r="AH1250" s="36">
        <f>VLOOKUP(First_Validations__2[[#This Row],[CountryReq]],Last_Validations[],COLUMNS($B:O)+1,FALSE)</f>
        <v>5</v>
      </c>
      <c r="AI1250" s="36" t="str">
        <f>VLOOKUP(First_Validations__2[[#This Row],[CountryReq]],Last_Validations[],COLUMNS($B:P)+1,FALSE)</f>
        <v>Satisfactory progress</v>
      </c>
      <c r="AJ1250" s="36" t="str">
        <f>VLOOKUP(First_Validations__2[[#This Row],[CountryReq]],Last_Validations[],COLUMNS($B:Q)+1,FALSE)</f>
        <v xml:space="preserve">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v>
      </c>
      <c r="AK1250" s="36">
        <f>VLOOKUP(First_Validations__2[[#This Row],[CountryReq]],Last_Validations[],COLUMNS($B:R)+1,FALSE)</f>
        <v>0</v>
      </c>
      <c r="AL1250" s="36" t="str">
        <f>VLOOKUP(First_Validations__2[[#This Row],[CountryReq]],Last_Validations[],COLUMNS($B:S)+1,FALSE)</f>
        <v>http://www.teiti.or.tz/</v>
      </c>
      <c r="AM1250" s="36" t="str">
        <f>VLOOKUP(First_Validations__2[[#This Row],[CountryReq]],Last_Validations[],COLUMNS($B:T)+1,FALSE)</f>
        <v>https://eiti.org/api/v1.0/score_data/17</v>
      </c>
      <c r="AN1250" s="36" t="str">
        <f>IF(First_Validations__2[[#This Row],[FirstValidation.Country: Year]]=First_Validations__2[[#This Row],[Country: Year]],"First","Second / Last")</f>
        <v>First</v>
      </c>
      <c r="AO1250" s="36">
        <f>IF(AND(First_Validations__2[[#This Row],[FirstValidation.Validation score]]&lt;5,First_Validations__2[[#This Row],[FirstValidation.Validation score]]&gt;1),1,0)</f>
        <v>0</v>
      </c>
      <c r="AP1250" s="36">
        <f>First_Validations__2[[#This Row],[Validation score]]-First_Validations__2[[#This Row],[FirstValidation.Validation score]]</f>
        <v>0</v>
      </c>
      <c r="AQ1250" s="36">
        <f>IF(AND(First_Validations__2[[#This Row],[Corrective action]]=1,First_Validations__2[[#This Row],[Validation score]]&lt;5,First_Validations__2[[#This Row],[Validation score]]&gt;1),1,0)</f>
        <v>0</v>
      </c>
      <c r="AR1250" s="36">
        <f>IF(AND(First_Validations__2[[#This Row],[Corrective action]]=1,OR(First_Validations__2[[#This Row],[Validation score]]&gt;4,First_Validations__2[[#This Row],[Validation score]]&lt;2)),1,0)</f>
        <v>0</v>
      </c>
      <c r="AS12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0" s="36" t="str">
        <f>VLOOKUP(First_Validations__2[[#This Row],[Requirement ('#)]],Requirements[[Requirements]:[Categories2]],2,FALSE)</f>
        <v>MSG Oversight</v>
      </c>
    </row>
    <row r="1251" spans="2:46">
      <c r="B1251" s="34" t="s">
        <v>1655</v>
      </c>
      <c r="C1251" s="34">
        <v>1</v>
      </c>
      <c r="D1251" s="34">
        <v>17</v>
      </c>
      <c r="E1251" s="34" t="s">
        <v>528</v>
      </c>
      <c r="F1251" s="34" t="s">
        <v>1656</v>
      </c>
      <c r="G1251" s="34" t="s">
        <v>1655</v>
      </c>
      <c r="H1251" s="34" t="s">
        <v>3508</v>
      </c>
      <c r="I1251" s="34" t="s">
        <v>529</v>
      </c>
      <c r="J1251" s="34">
        <v>2017</v>
      </c>
      <c r="L1251" s="34" t="s">
        <v>1767</v>
      </c>
      <c r="M1251" s="34" t="s">
        <v>1784</v>
      </c>
      <c r="N1251" s="34">
        <v>4</v>
      </c>
      <c r="O1251" s="34" t="s">
        <v>1767</v>
      </c>
      <c r="P1251" s="34" t="s">
        <v>530</v>
      </c>
      <c r="R1251" s="34" t="s">
        <v>1658</v>
      </c>
      <c r="S1251" s="34" t="s">
        <v>1842</v>
      </c>
      <c r="T1251" s="34" t="s">
        <v>3206</v>
      </c>
      <c r="U1251" s="36" t="str">
        <f>VLOOKUP(First_Validations__2[[#This Row],[CountryReq]],Last_Validations[],COLUMNS($B:B)+1,FALSE)</f>
        <v>Tanzania: 2017</v>
      </c>
      <c r="V1251" s="36" t="str">
        <f>VLOOKUP(First_Validations__2[[#This Row],[CountryReq]],Last_Validations[],COLUMNS($B:C)+1,FALSE)</f>
        <v>Tanzania</v>
      </c>
      <c r="W1251" s="36">
        <f>VLOOKUP(First_Validations__2[[#This Row],[CountryReq]],Last_Validations[],COLUMNS($B:D)+1,FALSE)</f>
        <v>1</v>
      </c>
      <c r="X1251" s="36">
        <f>VLOOKUP(First_Validations__2[[#This Row],[CountryReq]],Last_Validations[],COLUMNS($B:E)+1,FALSE)</f>
        <v>17</v>
      </c>
      <c r="Y1251" s="36" t="str">
        <f>VLOOKUP(First_Validations__2[[#This Row],[CountryReq]],Last_Validations[],COLUMNS($B:F)+1,FALSE)</f>
        <v>Tanzania: 2017</v>
      </c>
      <c r="Z1251" s="36" t="str">
        <f>VLOOKUP(First_Validations__2[[#This Row],[CountryReq]],Last_Validations[],COLUMNS($B:G)+1,FALSE)</f>
        <v>TZA</v>
      </c>
      <c r="AA1251" s="36" t="str">
        <f>VLOOKUP(First_Validations__2[[#This Row],[CountryReq]],Last_Validations[],COLUMNS($B:H)+1,FALSE)</f>
        <v>Tanzania</v>
      </c>
      <c r="AB1251" s="36" t="str">
        <f>VLOOKUP(First_Validations__2[[#This Row],[CountryReq]],Last_Validations[],COLUMNS($B:I)+1,FALSE)</f>
        <v>https://eiti.org/board-decision/2017-53</v>
      </c>
      <c r="AC1251" s="36" t="str">
        <f>VLOOKUP(First_Validations__2[[#This Row],[CountryReq]],Last_Validations[],COLUMNS($B:J)+1,FALSE)</f>
        <v>https://eiti.org/document/validation-of-tanzania-2017-documentation</v>
      </c>
      <c r="AD1251" s="36">
        <f>VLOOKUP(First_Validations__2[[#This Row],[CountryReq]],Last_Validations[],COLUMNS($B:K)+1,FALSE)</f>
        <v>2017</v>
      </c>
      <c r="AE1251" s="36">
        <f>VLOOKUP(First_Validations__2[[#This Row],[CountryReq]],Last_Validations[],COLUMNS($B:L)+1,FALSE)</f>
        <v>0</v>
      </c>
      <c r="AF1251" s="36" t="str">
        <f>VLOOKUP(First_Validations__2[[#This Row],[CountryReq]],Last_Validations[],COLUMNS($B:M)+1,FALSE)</f>
        <v>Meaningful progress</v>
      </c>
      <c r="AG1251" s="36" t="str">
        <f>VLOOKUP(First_Validations__2[[#This Row],[CountryReq]],Last_Validations[],COLUMNS($B:N)+1,FALSE)</f>
        <v>Government engagement (#1.1)</v>
      </c>
      <c r="AH1251" s="36">
        <f>VLOOKUP(First_Validations__2[[#This Row],[CountryReq]],Last_Validations[],COLUMNS($B:O)+1,FALSE)</f>
        <v>4</v>
      </c>
      <c r="AI1251" s="36" t="str">
        <f>VLOOKUP(First_Validations__2[[#This Row],[CountryReq]],Last_Validations[],COLUMNS($B:P)+1,FALSE)</f>
        <v>Meaningful progress</v>
      </c>
      <c r="AJ1251" s="36" t="str">
        <f>VLOOKUP(First_Validations__2[[#This Row],[CountryReq]],Last_Validations[],COLUMNS($B:Q)+1,FALSE)</f>
        <v xml:space="preserve">The passage of the Tanzania Extractive Industries (Transparency and Accountability) Act in 2015 was an important milestone. However, since then, poor attendance by government representatives at multi-stakeholder (MSG) meetings, inability to appoint an MSG chair, the absence of an EITI Champion, and apparent lack of political support at the highest level—all corroborated by strong stakeholder views in the same direction—suggest weak government engagement in the EITI process. </v>
      </c>
      <c r="AK1251" s="36">
        <f>VLOOKUP(First_Validations__2[[#This Row],[CountryReq]],Last_Validations[],COLUMNS($B:R)+1,FALSE)</f>
        <v>0</v>
      </c>
      <c r="AL1251" s="36" t="str">
        <f>VLOOKUP(First_Validations__2[[#This Row],[CountryReq]],Last_Validations[],COLUMNS($B:S)+1,FALSE)</f>
        <v>http://www.teiti.or.tz/</v>
      </c>
      <c r="AM1251" s="36" t="str">
        <f>VLOOKUP(First_Validations__2[[#This Row],[CountryReq]],Last_Validations[],COLUMNS($B:T)+1,FALSE)</f>
        <v>https://eiti.org/api/v1.0/score_data/17</v>
      </c>
      <c r="AN1251" s="36" t="str">
        <f>IF(First_Validations__2[[#This Row],[FirstValidation.Country: Year]]=First_Validations__2[[#This Row],[Country: Year]],"First","Second / Last")</f>
        <v>First</v>
      </c>
      <c r="AO1251" s="36">
        <f>IF(AND(First_Validations__2[[#This Row],[FirstValidation.Validation score]]&lt;5,First_Validations__2[[#This Row],[FirstValidation.Validation score]]&gt;1),1,0)</f>
        <v>1</v>
      </c>
      <c r="AP1251" s="36">
        <f>First_Validations__2[[#This Row],[Validation score]]-First_Validations__2[[#This Row],[FirstValidation.Validation score]]</f>
        <v>0</v>
      </c>
      <c r="AQ1251" s="36">
        <f>IF(AND(First_Validations__2[[#This Row],[Corrective action]]=1,First_Validations__2[[#This Row],[Validation score]]&lt;5,First_Validations__2[[#This Row],[Validation score]]&gt;1),1,0)</f>
        <v>1</v>
      </c>
      <c r="AR1251" s="36">
        <f>IF(AND(First_Validations__2[[#This Row],[Corrective action]]=1,OR(First_Validations__2[[#This Row],[Validation score]]&gt;4,First_Validations__2[[#This Row],[Validation score]]&lt;2)),1,0)</f>
        <v>0</v>
      </c>
      <c r="AS12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1" s="36" t="str">
        <f>VLOOKUP(First_Validations__2[[#This Row],[Requirement ('#)]],Requirements[[Requirements]:[Categories2]],2,FALSE)</f>
        <v>MSG Oversight</v>
      </c>
    </row>
    <row r="1252" spans="2:46">
      <c r="B1252" s="34" t="s">
        <v>1655</v>
      </c>
      <c r="C1252" s="34">
        <v>1</v>
      </c>
      <c r="D1252" s="34">
        <v>17</v>
      </c>
      <c r="E1252" s="34" t="s">
        <v>528</v>
      </c>
      <c r="F1252" s="34" t="s">
        <v>1656</v>
      </c>
      <c r="G1252" s="34" t="s">
        <v>1655</v>
      </c>
      <c r="H1252" s="34" t="s">
        <v>3508</v>
      </c>
      <c r="I1252" s="34" t="s">
        <v>529</v>
      </c>
      <c r="J1252" s="34">
        <v>2017</v>
      </c>
      <c r="L1252" s="34" t="s">
        <v>1767</v>
      </c>
      <c r="M1252" s="34" t="s">
        <v>1789</v>
      </c>
      <c r="N1252" s="34">
        <v>4</v>
      </c>
      <c r="O1252" s="34" t="s">
        <v>1767</v>
      </c>
      <c r="P1252" s="34" t="s">
        <v>532</v>
      </c>
      <c r="R1252" s="34" t="s">
        <v>1658</v>
      </c>
      <c r="S1252" s="34" t="s">
        <v>1842</v>
      </c>
      <c r="T1252" s="34" t="s">
        <v>3205</v>
      </c>
      <c r="U1252" s="36" t="str">
        <f>VLOOKUP(First_Validations__2[[#This Row],[CountryReq]],Last_Validations[],COLUMNS($B:B)+1,FALSE)</f>
        <v>Tanzania: 2017</v>
      </c>
      <c r="V1252" s="36" t="str">
        <f>VLOOKUP(First_Validations__2[[#This Row],[CountryReq]],Last_Validations[],COLUMNS($B:C)+1,FALSE)</f>
        <v>Tanzania</v>
      </c>
      <c r="W1252" s="36">
        <f>VLOOKUP(First_Validations__2[[#This Row],[CountryReq]],Last_Validations[],COLUMNS($B:D)+1,FALSE)</f>
        <v>1</v>
      </c>
      <c r="X1252" s="36">
        <f>VLOOKUP(First_Validations__2[[#This Row],[CountryReq]],Last_Validations[],COLUMNS($B:E)+1,FALSE)</f>
        <v>17</v>
      </c>
      <c r="Y1252" s="36" t="str">
        <f>VLOOKUP(First_Validations__2[[#This Row],[CountryReq]],Last_Validations[],COLUMNS($B:F)+1,FALSE)</f>
        <v>Tanzania: 2017</v>
      </c>
      <c r="Z1252" s="36" t="str">
        <f>VLOOKUP(First_Validations__2[[#This Row],[CountryReq]],Last_Validations[],COLUMNS($B:G)+1,FALSE)</f>
        <v>TZA</v>
      </c>
      <c r="AA1252" s="36" t="str">
        <f>VLOOKUP(First_Validations__2[[#This Row],[CountryReq]],Last_Validations[],COLUMNS($B:H)+1,FALSE)</f>
        <v>Tanzania</v>
      </c>
      <c r="AB1252" s="36" t="str">
        <f>VLOOKUP(First_Validations__2[[#This Row],[CountryReq]],Last_Validations[],COLUMNS($B:I)+1,FALSE)</f>
        <v>https://eiti.org/board-decision/2017-53</v>
      </c>
      <c r="AC1252" s="36" t="str">
        <f>VLOOKUP(First_Validations__2[[#This Row],[CountryReq]],Last_Validations[],COLUMNS($B:J)+1,FALSE)</f>
        <v>https://eiti.org/document/validation-of-tanzania-2017-documentation</v>
      </c>
      <c r="AD1252" s="36">
        <f>VLOOKUP(First_Validations__2[[#This Row],[CountryReq]],Last_Validations[],COLUMNS($B:K)+1,FALSE)</f>
        <v>2017</v>
      </c>
      <c r="AE1252" s="36">
        <f>VLOOKUP(First_Validations__2[[#This Row],[CountryReq]],Last_Validations[],COLUMNS($B:L)+1,FALSE)</f>
        <v>0</v>
      </c>
      <c r="AF1252" s="36" t="str">
        <f>VLOOKUP(First_Validations__2[[#This Row],[CountryReq]],Last_Validations[],COLUMNS($B:M)+1,FALSE)</f>
        <v>Meaningful progress</v>
      </c>
      <c r="AG1252" s="36" t="str">
        <f>VLOOKUP(First_Validations__2[[#This Row],[CountryReq]],Last_Validations[],COLUMNS($B:N)+1,FALSE)</f>
        <v>MSG governance (#1.4)</v>
      </c>
      <c r="AH1252" s="36">
        <f>VLOOKUP(First_Validations__2[[#This Row],[CountryReq]],Last_Validations[],COLUMNS($B:O)+1,FALSE)</f>
        <v>4</v>
      </c>
      <c r="AI1252" s="36" t="str">
        <f>VLOOKUP(First_Validations__2[[#This Row],[CountryReq]],Last_Validations[],COLUMNS($B:P)+1,FALSE)</f>
        <v>Meaningful progress</v>
      </c>
      <c r="AJ1252" s="36" t="str">
        <f>VLOOKUP(First_Validations__2[[#This Row],[CountryReq]],Last_Validations[],COLUMNS($B:Q)+1,FALSE)</f>
        <v>The multi-stakeholder group (MSG) does not have clear terms of reference.  For its practice, it draws from both the TEITA Act (which is still lacking regulations) and the Draft Rules (that are a bit more detailed but remain in draft form and not public). Frustrated by the top-down approach of the national secretariat, the MSG is unable to play its oversight role. MSG meetings lack sufficient advance notice and timely distribution of documents. The attendance record of government is particularly poor, while the quorum rule is weaker in the TEITA Act than in the Draft Rules.</v>
      </c>
      <c r="AK1252" s="36">
        <f>VLOOKUP(First_Validations__2[[#This Row],[CountryReq]],Last_Validations[],COLUMNS($B:R)+1,FALSE)</f>
        <v>0</v>
      </c>
      <c r="AL1252" s="36" t="str">
        <f>VLOOKUP(First_Validations__2[[#This Row],[CountryReq]],Last_Validations[],COLUMNS($B:S)+1,FALSE)</f>
        <v>http://www.teiti.or.tz/</v>
      </c>
      <c r="AM1252" s="36" t="str">
        <f>VLOOKUP(First_Validations__2[[#This Row],[CountryReq]],Last_Validations[],COLUMNS($B:T)+1,FALSE)</f>
        <v>https://eiti.org/api/v1.0/score_data/17</v>
      </c>
      <c r="AN1252" s="36" t="str">
        <f>IF(First_Validations__2[[#This Row],[FirstValidation.Country: Year]]=First_Validations__2[[#This Row],[Country: Year]],"First","Second / Last")</f>
        <v>First</v>
      </c>
      <c r="AO1252" s="36">
        <f>IF(AND(First_Validations__2[[#This Row],[FirstValidation.Validation score]]&lt;5,First_Validations__2[[#This Row],[FirstValidation.Validation score]]&gt;1),1,0)</f>
        <v>1</v>
      </c>
      <c r="AP1252" s="36">
        <f>First_Validations__2[[#This Row],[Validation score]]-First_Validations__2[[#This Row],[FirstValidation.Validation score]]</f>
        <v>0</v>
      </c>
      <c r="AQ1252" s="36">
        <f>IF(AND(First_Validations__2[[#This Row],[Corrective action]]=1,First_Validations__2[[#This Row],[Validation score]]&lt;5,First_Validations__2[[#This Row],[Validation score]]&gt;1),1,0)</f>
        <v>1</v>
      </c>
      <c r="AR1252" s="36">
        <f>IF(AND(First_Validations__2[[#This Row],[Corrective action]]=1,OR(First_Validations__2[[#This Row],[Validation score]]&gt;4,First_Validations__2[[#This Row],[Validation score]]&lt;2)),1,0)</f>
        <v>0</v>
      </c>
      <c r="AS12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2" s="36" t="str">
        <f>VLOOKUP(First_Validations__2[[#This Row],[Requirement ('#)]],Requirements[[Requirements]:[Categories2]],2,FALSE)</f>
        <v>MSG Oversight</v>
      </c>
    </row>
    <row r="1253" spans="2:46">
      <c r="B1253" s="34" t="s">
        <v>1655</v>
      </c>
      <c r="C1253" s="34">
        <v>1</v>
      </c>
      <c r="D1253" s="34">
        <v>17</v>
      </c>
      <c r="E1253" s="34" t="s">
        <v>528</v>
      </c>
      <c r="F1253" s="34" t="s">
        <v>1656</v>
      </c>
      <c r="G1253" s="34" t="s">
        <v>1655</v>
      </c>
      <c r="H1253" s="34" t="s">
        <v>3508</v>
      </c>
      <c r="I1253" s="34" t="s">
        <v>529</v>
      </c>
      <c r="J1253" s="34">
        <v>2017</v>
      </c>
      <c r="L1253" s="34" t="s">
        <v>1767</v>
      </c>
      <c r="M1253" s="34" t="s">
        <v>1788</v>
      </c>
      <c r="N1253" s="34">
        <v>5</v>
      </c>
      <c r="O1253" s="34" t="s">
        <v>1768</v>
      </c>
      <c r="P1253" s="34" t="s">
        <v>531</v>
      </c>
      <c r="R1253" s="34" t="s">
        <v>1658</v>
      </c>
      <c r="S1253" s="34" t="s">
        <v>1842</v>
      </c>
      <c r="T1253" s="34" t="s">
        <v>3204</v>
      </c>
      <c r="U1253" s="36" t="str">
        <f>VLOOKUP(First_Validations__2[[#This Row],[CountryReq]],Last_Validations[],COLUMNS($B:B)+1,FALSE)</f>
        <v>Tanzania: 2017</v>
      </c>
      <c r="V1253" s="36" t="str">
        <f>VLOOKUP(First_Validations__2[[#This Row],[CountryReq]],Last_Validations[],COLUMNS($B:C)+1,FALSE)</f>
        <v>Tanzania</v>
      </c>
      <c r="W1253" s="36">
        <f>VLOOKUP(First_Validations__2[[#This Row],[CountryReq]],Last_Validations[],COLUMNS($B:D)+1,FALSE)</f>
        <v>1</v>
      </c>
      <c r="X1253" s="36">
        <f>VLOOKUP(First_Validations__2[[#This Row],[CountryReq]],Last_Validations[],COLUMNS($B:E)+1,FALSE)</f>
        <v>17</v>
      </c>
      <c r="Y1253" s="36" t="str">
        <f>VLOOKUP(First_Validations__2[[#This Row],[CountryReq]],Last_Validations[],COLUMNS($B:F)+1,FALSE)</f>
        <v>Tanzania: 2017</v>
      </c>
      <c r="Z1253" s="36" t="str">
        <f>VLOOKUP(First_Validations__2[[#This Row],[CountryReq]],Last_Validations[],COLUMNS($B:G)+1,FALSE)</f>
        <v>TZA</v>
      </c>
      <c r="AA1253" s="36" t="str">
        <f>VLOOKUP(First_Validations__2[[#This Row],[CountryReq]],Last_Validations[],COLUMNS($B:H)+1,FALSE)</f>
        <v>Tanzania</v>
      </c>
      <c r="AB1253" s="36" t="str">
        <f>VLOOKUP(First_Validations__2[[#This Row],[CountryReq]],Last_Validations[],COLUMNS($B:I)+1,FALSE)</f>
        <v>https://eiti.org/board-decision/2017-53</v>
      </c>
      <c r="AC1253" s="36" t="str">
        <f>VLOOKUP(First_Validations__2[[#This Row],[CountryReq]],Last_Validations[],COLUMNS($B:J)+1,FALSE)</f>
        <v>https://eiti.org/document/validation-of-tanzania-2017-documentation</v>
      </c>
      <c r="AD1253" s="36">
        <f>VLOOKUP(First_Validations__2[[#This Row],[CountryReq]],Last_Validations[],COLUMNS($B:K)+1,FALSE)</f>
        <v>2017</v>
      </c>
      <c r="AE1253" s="36">
        <f>VLOOKUP(First_Validations__2[[#This Row],[CountryReq]],Last_Validations[],COLUMNS($B:L)+1,FALSE)</f>
        <v>0</v>
      </c>
      <c r="AF1253" s="36" t="str">
        <f>VLOOKUP(First_Validations__2[[#This Row],[CountryReq]],Last_Validations[],COLUMNS($B:M)+1,FALSE)</f>
        <v>Meaningful progress</v>
      </c>
      <c r="AG1253" s="36" t="str">
        <f>VLOOKUP(First_Validations__2[[#This Row],[CountryReq]],Last_Validations[],COLUMNS($B:N)+1,FALSE)</f>
        <v>Civil society engagement (#1.3)</v>
      </c>
      <c r="AH1253" s="36">
        <f>VLOOKUP(First_Validations__2[[#This Row],[CountryReq]],Last_Validations[],COLUMNS($B:O)+1,FALSE)</f>
        <v>5</v>
      </c>
      <c r="AI1253" s="36" t="str">
        <f>VLOOKUP(First_Validations__2[[#This Row],[CountryReq]],Last_Validations[],COLUMNS($B:P)+1,FALSE)</f>
        <v>Satisfactory progress</v>
      </c>
      <c r="AJ1253" s="36" t="str">
        <f>VLOOKUP(First_Validations__2[[#This Row],[CountryReq]],Last_Validations[],COLUMNS($B:Q)+1,FALSE)</f>
        <v xml:space="preserve">Tanzania’s record of respecting civil society’s rights and freedoms as key to EITI implementation has traditionally been strong. Overall, the freedoms guarded by the Civil Society Protocol are not impeded. </v>
      </c>
      <c r="AK1253" s="36">
        <f>VLOOKUP(First_Validations__2[[#This Row],[CountryReq]],Last_Validations[],COLUMNS($B:R)+1,FALSE)</f>
        <v>0</v>
      </c>
      <c r="AL1253" s="36" t="str">
        <f>VLOOKUP(First_Validations__2[[#This Row],[CountryReq]],Last_Validations[],COLUMNS($B:S)+1,FALSE)</f>
        <v>http://www.teiti.or.tz/</v>
      </c>
      <c r="AM1253" s="36" t="str">
        <f>VLOOKUP(First_Validations__2[[#This Row],[CountryReq]],Last_Validations[],COLUMNS($B:T)+1,FALSE)</f>
        <v>https://eiti.org/api/v1.0/score_data/17</v>
      </c>
      <c r="AN1253" s="36" t="str">
        <f>IF(First_Validations__2[[#This Row],[FirstValidation.Country: Year]]=First_Validations__2[[#This Row],[Country: Year]],"First","Second / Last")</f>
        <v>First</v>
      </c>
      <c r="AO1253" s="36">
        <f>IF(AND(First_Validations__2[[#This Row],[FirstValidation.Validation score]]&lt;5,First_Validations__2[[#This Row],[FirstValidation.Validation score]]&gt;1),1,0)</f>
        <v>0</v>
      </c>
      <c r="AP1253" s="36">
        <f>First_Validations__2[[#This Row],[Validation score]]-First_Validations__2[[#This Row],[FirstValidation.Validation score]]</f>
        <v>0</v>
      </c>
      <c r="AQ1253" s="36">
        <f>IF(AND(First_Validations__2[[#This Row],[Corrective action]]=1,First_Validations__2[[#This Row],[Validation score]]&lt;5,First_Validations__2[[#This Row],[Validation score]]&gt;1),1,0)</f>
        <v>0</v>
      </c>
      <c r="AR1253" s="36">
        <f>IF(AND(First_Validations__2[[#This Row],[Corrective action]]=1,OR(First_Validations__2[[#This Row],[Validation score]]&gt;4,First_Validations__2[[#This Row],[Validation score]]&lt;2)),1,0)</f>
        <v>0</v>
      </c>
      <c r="AS12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3" s="36" t="str">
        <f>VLOOKUP(First_Validations__2[[#This Row],[Requirement ('#)]],Requirements[[Requirements]:[Categories2]],2,FALSE)</f>
        <v>MSG Oversight</v>
      </c>
    </row>
    <row r="1254" spans="2:46">
      <c r="B1254" s="34" t="s">
        <v>1655</v>
      </c>
      <c r="C1254" s="34">
        <v>1</v>
      </c>
      <c r="D1254" s="34">
        <v>17</v>
      </c>
      <c r="E1254" s="34" t="s">
        <v>528</v>
      </c>
      <c r="F1254" s="34" t="s">
        <v>1656</v>
      </c>
      <c r="G1254" s="34" t="s">
        <v>1655</v>
      </c>
      <c r="H1254" s="34" t="s">
        <v>3508</v>
      </c>
      <c r="I1254" s="34" t="s">
        <v>529</v>
      </c>
      <c r="J1254" s="34">
        <v>2017</v>
      </c>
      <c r="L1254" s="34" t="s">
        <v>1767</v>
      </c>
      <c r="M1254" s="34" t="s">
        <v>1794</v>
      </c>
      <c r="N1254" s="34">
        <v>4</v>
      </c>
      <c r="O1254" s="34" t="s">
        <v>1767</v>
      </c>
      <c r="P1254" s="34" t="s">
        <v>537</v>
      </c>
      <c r="R1254" s="34" t="s">
        <v>1658</v>
      </c>
      <c r="S1254" s="34" t="s">
        <v>1842</v>
      </c>
      <c r="T1254" s="34" t="s">
        <v>3203</v>
      </c>
      <c r="U1254" s="36" t="str">
        <f>VLOOKUP(First_Validations__2[[#This Row],[CountryReq]],Last_Validations[],COLUMNS($B:B)+1,FALSE)</f>
        <v>Tanzania: 2017</v>
      </c>
      <c r="V1254" s="36" t="str">
        <f>VLOOKUP(First_Validations__2[[#This Row],[CountryReq]],Last_Validations[],COLUMNS($B:C)+1,FALSE)</f>
        <v>Tanzania</v>
      </c>
      <c r="W1254" s="36">
        <f>VLOOKUP(First_Validations__2[[#This Row],[CountryReq]],Last_Validations[],COLUMNS($B:D)+1,FALSE)</f>
        <v>1</v>
      </c>
      <c r="X1254" s="36">
        <f>VLOOKUP(First_Validations__2[[#This Row],[CountryReq]],Last_Validations[],COLUMNS($B:E)+1,FALSE)</f>
        <v>17</v>
      </c>
      <c r="Y1254" s="36" t="str">
        <f>VLOOKUP(First_Validations__2[[#This Row],[CountryReq]],Last_Validations[],COLUMNS($B:F)+1,FALSE)</f>
        <v>Tanzania: 2017</v>
      </c>
      <c r="Z1254" s="36" t="str">
        <f>VLOOKUP(First_Validations__2[[#This Row],[CountryReq]],Last_Validations[],COLUMNS($B:G)+1,FALSE)</f>
        <v>TZA</v>
      </c>
      <c r="AA1254" s="36" t="str">
        <f>VLOOKUP(First_Validations__2[[#This Row],[CountryReq]],Last_Validations[],COLUMNS($B:H)+1,FALSE)</f>
        <v>Tanzania</v>
      </c>
      <c r="AB1254" s="36" t="str">
        <f>VLOOKUP(First_Validations__2[[#This Row],[CountryReq]],Last_Validations[],COLUMNS($B:I)+1,FALSE)</f>
        <v>https://eiti.org/board-decision/2017-53</v>
      </c>
      <c r="AC1254" s="36" t="str">
        <f>VLOOKUP(First_Validations__2[[#This Row],[CountryReq]],Last_Validations[],COLUMNS($B:J)+1,FALSE)</f>
        <v>https://eiti.org/document/validation-of-tanzania-2017-documentation</v>
      </c>
      <c r="AD1254" s="36">
        <f>VLOOKUP(First_Validations__2[[#This Row],[CountryReq]],Last_Validations[],COLUMNS($B:K)+1,FALSE)</f>
        <v>2017</v>
      </c>
      <c r="AE1254" s="36">
        <f>VLOOKUP(First_Validations__2[[#This Row],[CountryReq]],Last_Validations[],COLUMNS($B:L)+1,FALSE)</f>
        <v>0</v>
      </c>
      <c r="AF1254" s="36" t="str">
        <f>VLOOKUP(First_Validations__2[[#This Row],[CountryReq]],Last_Validations[],COLUMNS($B:M)+1,FALSE)</f>
        <v>Meaningful progress</v>
      </c>
      <c r="AG1254" s="36" t="str">
        <f>VLOOKUP(First_Validations__2[[#This Row],[CountryReq]],Last_Validations[],COLUMNS($B:N)+1,FALSE)</f>
        <v>Policy on contract disclosure (#2.4)</v>
      </c>
      <c r="AH1254" s="36">
        <f>VLOOKUP(First_Validations__2[[#This Row],[CountryReq]],Last_Validations[],COLUMNS($B:O)+1,FALSE)</f>
        <v>4</v>
      </c>
      <c r="AI1254" s="36" t="str">
        <f>VLOOKUP(First_Validations__2[[#This Row],[CountryReq]],Last_Validations[],COLUMNS($B:P)+1,FALSE)</f>
        <v>Meaningful progress</v>
      </c>
      <c r="AJ1254" s="36" t="str">
        <f>VLOOKUP(First_Validations__2[[#This Row],[CountryReq]],Last_Validations[],COLUMNS($B:Q)+1,FALSE)</f>
        <v xml:space="preserve">The government's policy and actual practice on contract disclosure is not described in the EITI Report or on MEM’s website. Looking ahead, the TEITA Act includes provisions related to contract transparency, which are described in the EITI Report. </v>
      </c>
      <c r="AK1254" s="36">
        <f>VLOOKUP(First_Validations__2[[#This Row],[CountryReq]],Last_Validations[],COLUMNS($B:R)+1,FALSE)</f>
        <v>0</v>
      </c>
      <c r="AL1254" s="36" t="str">
        <f>VLOOKUP(First_Validations__2[[#This Row],[CountryReq]],Last_Validations[],COLUMNS($B:S)+1,FALSE)</f>
        <v>http://www.teiti.or.tz/</v>
      </c>
      <c r="AM1254" s="36" t="str">
        <f>VLOOKUP(First_Validations__2[[#This Row],[CountryReq]],Last_Validations[],COLUMNS($B:T)+1,FALSE)</f>
        <v>https://eiti.org/api/v1.0/score_data/17</v>
      </c>
      <c r="AN1254" s="36" t="str">
        <f>IF(First_Validations__2[[#This Row],[FirstValidation.Country: Year]]=First_Validations__2[[#This Row],[Country: Year]],"First","Second / Last")</f>
        <v>First</v>
      </c>
      <c r="AO1254" s="36">
        <f>IF(AND(First_Validations__2[[#This Row],[FirstValidation.Validation score]]&lt;5,First_Validations__2[[#This Row],[FirstValidation.Validation score]]&gt;1),1,0)</f>
        <v>1</v>
      </c>
      <c r="AP1254" s="36">
        <f>First_Validations__2[[#This Row],[Validation score]]-First_Validations__2[[#This Row],[FirstValidation.Validation score]]</f>
        <v>0</v>
      </c>
      <c r="AQ1254" s="36">
        <f>IF(AND(First_Validations__2[[#This Row],[Corrective action]]=1,First_Validations__2[[#This Row],[Validation score]]&lt;5,First_Validations__2[[#This Row],[Validation score]]&gt;1),1,0)</f>
        <v>1</v>
      </c>
      <c r="AR1254" s="36">
        <f>IF(AND(First_Validations__2[[#This Row],[Corrective action]]=1,OR(First_Validations__2[[#This Row],[Validation score]]&gt;4,First_Validations__2[[#This Row],[Validation score]]&lt;2)),1,0)</f>
        <v>0</v>
      </c>
      <c r="AS12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4" s="36" t="str">
        <f>VLOOKUP(First_Validations__2[[#This Row],[Requirement ('#)]],Requirements[[Requirements]:[Categories2]],2,FALSE)</f>
        <v>Licenses and contracts</v>
      </c>
    </row>
    <row r="1255" spans="2:46">
      <c r="B1255" s="34" t="s">
        <v>1655</v>
      </c>
      <c r="C1255" s="34">
        <v>1</v>
      </c>
      <c r="D1255" s="34">
        <v>17</v>
      </c>
      <c r="E1255" s="34" t="s">
        <v>528</v>
      </c>
      <c r="F1255" s="34" t="s">
        <v>1656</v>
      </c>
      <c r="G1255" s="34" t="s">
        <v>1655</v>
      </c>
      <c r="H1255" s="34" t="s">
        <v>3508</v>
      </c>
      <c r="I1255" s="34" t="s">
        <v>529</v>
      </c>
      <c r="J1255" s="34">
        <v>2017</v>
      </c>
      <c r="L1255" s="34" t="s">
        <v>1767</v>
      </c>
      <c r="M1255" s="34" t="s">
        <v>1802</v>
      </c>
      <c r="N1255" s="34">
        <v>4</v>
      </c>
      <c r="O1255" s="34" t="s">
        <v>1767</v>
      </c>
      <c r="P1255" s="34" t="s">
        <v>543</v>
      </c>
      <c r="R1255" s="34" t="s">
        <v>1658</v>
      </c>
      <c r="S1255" s="34" t="s">
        <v>1842</v>
      </c>
      <c r="T1255" s="34" t="s">
        <v>3202</v>
      </c>
      <c r="U1255" s="36" t="str">
        <f>VLOOKUP(First_Validations__2[[#This Row],[CountryReq]],Last_Validations[],COLUMNS($B:B)+1,FALSE)</f>
        <v>Tanzania: 2017</v>
      </c>
      <c r="V1255" s="36" t="str">
        <f>VLOOKUP(First_Validations__2[[#This Row],[CountryReq]],Last_Validations[],COLUMNS($B:C)+1,FALSE)</f>
        <v>Tanzania</v>
      </c>
      <c r="W1255" s="36">
        <f>VLOOKUP(First_Validations__2[[#This Row],[CountryReq]],Last_Validations[],COLUMNS($B:D)+1,FALSE)</f>
        <v>1</v>
      </c>
      <c r="X1255" s="36">
        <f>VLOOKUP(First_Validations__2[[#This Row],[CountryReq]],Last_Validations[],COLUMNS($B:E)+1,FALSE)</f>
        <v>17</v>
      </c>
      <c r="Y1255" s="36" t="str">
        <f>VLOOKUP(First_Validations__2[[#This Row],[CountryReq]],Last_Validations[],COLUMNS($B:F)+1,FALSE)</f>
        <v>Tanzania: 2017</v>
      </c>
      <c r="Z1255" s="36" t="str">
        <f>VLOOKUP(First_Validations__2[[#This Row],[CountryReq]],Last_Validations[],COLUMNS($B:G)+1,FALSE)</f>
        <v>TZA</v>
      </c>
      <c r="AA1255" s="36" t="str">
        <f>VLOOKUP(First_Validations__2[[#This Row],[CountryReq]],Last_Validations[],COLUMNS($B:H)+1,FALSE)</f>
        <v>Tanzania</v>
      </c>
      <c r="AB1255" s="36" t="str">
        <f>VLOOKUP(First_Validations__2[[#This Row],[CountryReq]],Last_Validations[],COLUMNS($B:I)+1,FALSE)</f>
        <v>https://eiti.org/board-decision/2017-53</v>
      </c>
      <c r="AC1255" s="36" t="str">
        <f>VLOOKUP(First_Validations__2[[#This Row],[CountryReq]],Last_Validations[],COLUMNS($B:J)+1,FALSE)</f>
        <v>https://eiti.org/document/validation-of-tanzania-2017-documentation</v>
      </c>
      <c r="AD1255" s="36">
        <f>VLOOKUP(First_Validations__2[[#This Row],[CountryReq]],Last_Validations[],COLUMNS($B:K)+1,FALSE)</f>
        <v>2017</v>
      </c>
      <c r="AE1255" s="36">
        <f>VLOOKUP(First_Validations__2[[#This Row],[CountryReq]],Last_Validations[],COLUMNS($B:L)+1,FALSE)</f>
        <v>0</v>
      </c>
      <c r="AF1255" s="36" t="str">
        <f>VLOOKUP(First_Validations__2[[#This Row],[CountryReq]],Last_Validations[],COLUMNS($B:M)+1,FALSE)</f>
        <v>Meaningful progress</v>
      </c>
      <c r="AG1255" s="36" t="str">
        <f>VLOOKUP(First_Validations__2[[#This Row],[CountryReq]],Last_Validations[],COLUMNS($B:N)+1,FALSE)</f>
        <v>Comprehensiveness (#4.1)</v>
      </c>
      <c r="AH1255" s="36">
        <f>VLOOKUP(First_Validations__2[[#This Row],[CountryReq]],Last_Validations[],COLUMNS($B:O)+1,FALSE)</f>
        <v>4</v>
      </c>
      <c r="AI1255" s="36" t="str">
        <f>VLOOKUP(First_Validations__2[[#This Row],[CountryReq]],Last_Validations[],COLUMNS($B:P)+1,FALSE)</f>
        <v>Meaningful progress</v>
      </c>
      <c r="AJ1255" s="36" t="str">
        <f>VLOOKUP(First_Validations__2[[#This Row],[CountryReq]],Last_Validations[],COLUMNS($B:Q)+1,FALSE)</f>
        <v>The EITI Report describes the ratonale for setting the materiality threshold. The threshold in terms of a company’s total payments to the government is clearly stated. Total revenue from the extractive sector is disclosed, although a small fraction of it (0.3 percent) is not detailed by payment type but only by main receiving government agency. There are concerns about the comprehensiveness of the revenue figures given gaps in disclosures by the Tanzania Petroleum Development Corporation (TPDC), transportation payments and direct sub-national payments.</v>
      </c>
      <c r="AK1255" s="36">
        <f>VLOOKUP(First_Validations__2[[#This Row],[CountryReq]],Last_Validations[],COLUMNS($B:R)+1,FALSE)</f>
        <v>0</v>
      </c>
      <c r="AL1255" s="36" t="str">
        <f>VLOOKUP(First_Validations__2[[#This Row],[CountryReq]],Last_Validations[],COLUMNS($B:S)+1,FALSE)</f>
        <v>http://www.teiti.or.tz/</v>
      </c>
      <c r="AM1255" s="36" t="str">
        <f>VLOOKUP(First_Validations__2[[#This Row],[CountryReq]],Last_Validations[],COLUMNS($B:T)+1,FALSE)</f>
        <v>https://eiti.org/api/v1.0/score_data/17</v>
      </c>
      <c r="AN1255" s="36" t="str">
        <f>IF(First_Validations__2[[#This Row],[FirstValidation.Country: Year]]=First_Validations__2[[#This Row],[Country: Year]],"First","Second / Last")</f>
        <v>First</v>
      </c>
      <c r="AO1255" s="36">
        <f>IF(AND(First_Validations__2[[#This Row],[FirstValidation.Validation score]]&lt;5,First_Validations__2[[#This Row],[FirstValidation.Validation score]]&gt;1),1,0)</f>
        <v>1</v>
      </c>
      <c r="AP1255" s="36">
        <f>First_Validations__2[[#This Row],[Validation score]]-First_Validations__2[[#This Row],[FirstValidation.Validation score]]</f>
        <v>0</v>
      </c>
      <c r="AQ1255" s="36">
        <f>IF(AND(First_Validations__2[[#This Row],[Corrective action]]=1,First_Validations__2[[#This Row],[Validation score]]&lt;5,First_Validations__2[[#This Row],[Validation score]]&gt;1),1,0)</f>
        <v>1</v>
      </c>
      <c r="AR1255" s="36">
        <f>IF(AND(First_Validations__2[[#This Row],[Corrective action]]=1,OR(First_Validations__2[[#This Row],[Validation score]]&gt;4,First_Validations__2[[#This Row],[Validation score]]&lt;2)),1,0)</f>
        <v>0</v>
      </c>
      <c r="AS12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5" s="36" t="str">
        <f>VLOOKUP(First_Validations__2[[#This Row],[Requirement ('#)]],Requirements[[Requirements]:[Categories2]],2,FALSE)</f>
        <v>Revenue collection</v>
      </c>
    </row>
    <row r="1256" spans="2:46">
      <c r="B1256" s="34" t="s">
        <v>1655</v>
      </c>
      <c r="C1256" s="34">
        <v>1</v>
      </c>
      <c r="D1256" s="34">
        <v>17</v>
      </c>
      <c r="E1256" s="34" t="s">
        <v>528</v>
      </c>
      <c r="F1256" s="34" t="s">
        <v>1656</v>
      </c>
      <c r="G1256" s="34" t="s">
        <v>1655</v>
      </c>
      <c r="H1256" s="34" t="s">
        <v>3508</v>
      </c>
      <c r="I1256" s="34" t="s">
        <v>529</v>
      </c>
      <c r="J1256" s="34">
        <v>2017</v>
      </c>
      <c r="L1256" s="34" t="s">
        <v>1767</v>
      </c>
      <c r="M1256" s="34" t="s">
        <v>1801</v>
      </c>
      <c r="N1256" s="34">
        <v>4</v>
      </c>
      <c r="O1256" s="34" t="s">
        <v>1767</v>
      </c>
      <c r="P1256" s="34" t="s">
        <v>542</v>
      </c>
      <c r="R1256" s="34" t="s">
        <v>1658</v>
      </c>
      <c r="S1256" s="34" t="s">
        <v>1842</v>
      </c>
      <c r="T1256" s="34" t="s">
        <v>3201</v>
      </c>
      <c r="U1256" s="36" t="str">
        <f>VLOOKUP(First_Validations__2[[#This Row],[CountryReq]],Last_Validations[],COLUMNS($B:B)+1,FALSE)</f>
        <v>Tanzania: 2017</v>
      </c>
      <c r="V1256" s="36" t="str">
        <f>VLOOKUP(First_Validations__2[[#This Row],[CountryReq]],Last_Validations[],COLUMNS($B:C)+1,FALSE)</f>
        <v>Tanzania</v>
      </c>
      <c r="W1256" s="36">
        <f>VLOOKUP(First_Validations__2[[#This Row],[CountryReq]],Last_Validations[],COLUMNS($B:D)+1,FALSE)</f>
        <v>1</v>
      </c>
      <c r="X1256" s="36">
        <f>VLOOKUP(First_Validations__2[[#This Row],[CountryReq]],Last_Validations[],COLUMNS($B:E)+1,FALSE)</f>
        <v>17</v>
      </c>
      <c r="Y1256" s="36" t="str">
        <f>VLOOKUP(First_Validations__2[[#This Row],[CountryReq]],Last_Validations[],COLUMNS($B:F)+1,FALSE)</f>
        <v>Tanzania: 2017</v>
      </c>
      <c r="Z1256" s="36" t="str">
        <f>VLOOKUP(First_Validations__2[[#This Row],[CountryReq]],Last_Validations[],COLUMNS($B:G)+1,FALSE)</f>
        <v>TZA</v>
      </c>
      <c r="AA1256" s="36" t="str">
        <f>VLOOKUP(First_Validations__2[[#This Row],[CountryReq]],Last_Validations[],COLUMNS($B:H)+1,FALSE)</f>
        <v>Tanzania</v>
      </c>
      <c r="AB1256" s="36" t="str">
        <f>VLOOKUP(First_Validations__2[[#This Row],[CountryReq]],Last_Validations[],COLUMNS($B:I)+1,FALSE)</f>
        <v>https://eiti.org/board-decision/2017-53</v>
      </c>
      <c r="AC1256" s="36" t="str">
        <f>VLOOKUP(First_Validations__2[[#This Row],[CountryReq]],Last_Validations[],COLUMNS($B:J)+1,FALSE)</f>
        <v>https://eiti.org/document/validation-of-tanzania-2017-documentation</v>
      </c>
      <c r="AD1256" s="36">
        <f>VLOOKUP(First_Validations__2[[#This Row],[CountryReq]],Last_Validations[],COLUMNS($B:K)+1,FALSE)</f>
        <v>2017</v>
      </c>
      <c r="AE1256" s="36">
        <f>VLOOKUP(First_Validations__2[[#This Row],[CountryReq]],Last_Validations[],COLUMNS($B:L)+1,FALSE)</f>
        <v>0</v>
      </c>
      <c r="AF1256" s="36" t="str">
        <f>VLOOKUP(First_Validations__2[[#This Row],[CountryReq]],Last_Validations[],COLUMNS($B:M)+1,FALSE)</f>
        <v>Meaningful progress</v>
      </c>
      <c r="AG1256" s="36" t="str">
        <f>VLOOKUP(First_Validations__2[[#This Row],[CountryReq]],Last_Validations[],COLUMNS($B:N)+1,FALSE)</f>
        <v>Export data (#3.3)</v>
      </c>
      <c r="AH1256" s="36">
        <f>VLOOKUP(First_Validations__2[[#This Row],[CountryReq]],Last_Validations[],COLUMNS($B:O)+1,FALSE)</f>
        <v>4</v>
      </c>
      <c r="AI1256" s="36" t="str">
        <f>VLOOKUP(First_Validations__2[[#This Row],[CountryReq]],Last_Validations[],COLUMNS($B:P)+1,FALSE)</f>
        <v>Meaningful progress</v>
      </c>
      <c r="AJ1256" s="36" t="str">
        <f>VLOOKUP(First_Validations__2[[#This Row],[CountryReq]],Last_Validations[],COLUMNS($B:Q)+1,FALSE)</f>
        <v>Export volumes and values are not consistently disclosed in the EITI Report, with export values not being comprehensively reported. The report does provide additional information on prices for certain commodities.</v>
      </c>
      <c r="AK1256" s="36">
        <f>VLOOKUP(First_Validations__2[[#This Row],[CountryReq]],Last_Validations[],COLUMNS($B:R)+1,FALSE)</f>
        <v>0</v>
      </c>
      <c r="AL1256" s="36" t="str">
        <f>VLOOKUP(First_Validations__2[[#This Row],[CountryReq]],Last_Validations[],COLUMNS($B:S)+1,FALSE)</f>
        <v>http://www.teiti.or.tz/</v>
      </c>
      <c r="AM1256" s="36" t="str">
        <f>VLOOKUP(First_Validations__2[[#This Row],[CountryReq]],Last_Validations[],COLUMNS($B:T)+1,FALSE)</f>
        <v>https://eiti.org/api/v1.0/score_data/17</v>
      </c>
      <c r="AN1256" s="36" t="str">
        <f>IF(First_Validations__2[[#This Row],[FirstValidation.Country: Year]]=First_Validations__2[[#This Row],[Country: Year]],"First","Second / Last")</f>
        <v>First</v>
      </c>
      <c r="AO1256" s="36">
        <f>IF(AND(First_Validations__2[[#This Row],[FirstValidation.Validation score]]&lt;5,First_Validations__2[[#This Row],[FirstValidation.Validation score]]&gt;1),1,0)</f>
        <v>1</v>
      </c>
      <c r="AP1256" s="36">
        <f>First_Validations__2[[#This Row],[Validation score]]-First_Validations__2[[#This Row],[FirstValidation.Validation score]]</f>
        <v>0</v>
      </c>
      <c r="AQ1256" s="36">
        <f>IF(AND(First_Validations__2[[#This Row],[Corrective action]]=1,First_Validations__2[[#This Row],[Validation score]]&lt;5,First_Validations__2[[#This Row],[Validation score]]&gt;1),1,0)</f>
        <v>1</v>
      </c>
      <c r="AR1256" s="36">
        <f>IF(AND(First_Validations__2[[#This Row],[Corrective action]]=1,OR(First_Validations__2[[#This Row],[Validation score]]&gt;4,First_Validations__2[[#This Row],[Validation score]]&lt;2)),1,0)</f>
        <v>0</v>
      </c>
      <c r="AS12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6" s="36" t="str">
        <f>VLOOKUP(First_Validations__2[[#This Row],[Requirement ('#)]],Requirements[[Requirements]:[Categories2]],2,FALSE)</f>
        <v>Monitoring production</v>
      </c>
    </row>
    <row r="1257" spans="2:46">
      <c r="B1257" s="34" t="s">
        <v>1655</v>
      </c>
      <c r="C1257" s="34">
        <v>1</v>
      </c>
      <c r="D1257" s="34">
        <v>17</v>
      </c>
      <c r="E1257" s="34" t="s">
        <v>528</v>
      </c>
      <c r="F1257" s="34" t="s">
        <v>1656</v>
      </c>
      <c r="G1257" s="34" t="s">
        <v>1655</v>
      </c>
      <c r="H1257" s="34" t="s">
        <v>3508</v>
      </c>
      <c r="I1257" s="34" t="s">
        <v>529</v>
      </c>
      <c r="J1257" s="34">
        <v>2017</v>
      </c>
      <c r="L1257" s="34" t="s">
        <v>1767</v>
      </c>
      <c r="M1257" s="34" t="s">
        <v>1805</v>
      </c>
      <c r="N1257" s="34">
        <v>2</v>
      </c>
      <c r="O1257" s="34" t="s">
        <v>1829</v>
      </c>
      <c r="P1257" s="34" t="s">
        <v>546</v>
      </c>
      <c r="R1257" s="34" t="s">
        <v>1658</v>
      </c>
      <c r="S1257" s="34" t="s">
        <v>1842</v>
      </c>
      <c r="T1257" s="34" t="s">
        <v>3200</v>
      </c>
      <c r="U1257" s="36" t="str">
        <f>VLOOKUP(First_Validations__2[[#This Row],[CountryReq]],Last_Validations[],COLUMNS($B:B)+1,FALSE)</f>
        <v>Tanzania: 2017</v>
      </c>
      <c r="V1257" s="36" t="str">
        <f>VLOOKUP(First_Validations__2[[#This Row],[CountryReq]],Last_Validations[],COLUMNS($B:C)+1,FALSE)</f>
        <v>Tanzania</v>
      </c>
      <c r="W1257" s="36">
        <f>VLOOKUP(First_Validations__2[[#This Row],[CountryReq]],Last_Validations[],COLUMNS($B:D)+1,FALSE)</f>
        <v>1</v>
      </c>
      <c r="X1257" s="36">
        <f>VLOOKUP(First_Validations__2[[#This Row],[CountryReq]],Last_Validations[],COLUMNS($B:E)+1,FALSE)</f>
        <v>17</v>
      </c>
      <c r="Y1257" s="36" t="str">
        <f>VLOOKUP(First_Validations__2[[#This Row],[CountryReq]],Last_Validations[],COLUMNS($B:F)+1,FALSE)</f>
        <v>Tanzania: 2017</v>
      </c>
      <c r="Z1257" s="36" t="str">
        <f>VLOOKUP(First_Validations__2[[#This Row],[CountryReq]],Last_Validations[],COLUMNS($B:G)+1,FALSE)</f>
        <v>TZA</v>
      </c>
      <c r="AA1257" s="36" t="str">
        <f>VLOOKUP(First_Validations__2[[#This Row],[CountryReq]],Last_Validations[],COLUMNS($B:H)+1,FALSE)</f>
        <v>Tanzania</v>
      </c>
      <c r="AB1257" s="36" t="str">
        <f>VLOOKUP(First_Validations__2[[#This Row],[CountryReq]],Last_Validations[],COLUMNS($B:I)+1,FALSE)</f>
        <v>https://eiti.org/board-decision/2017-53</v>
      </c>
      <c r="AC1257" s="36" t="str">
        <f>VLOOKUP(First_Validations__2[[#This Row],[CountryReq]],Last_Validations[],COLUMNS($B:J)+1,FALSE)</f>
        <v>https://eiti.org/document/validation-of-tanzania-2017-documentation</v>
      </c>
      <c r="AD1257" s="36">
        <f>VLOOKUP(First_Validations__2[[#This Row],[CountryReq]],Last_Validations[],COLUMNS($B:K)+1,FALSE)</f>
        <v>2017</v>
      </c>
      <c r="AE1257" s="36">
        <f>VLOOKUP(First_Validations__2[[#This Row],[CountryReq]],Last_Validations[],COLUMNS($B:L)+1,FALSE)</f>
        <v>0</v>
      </c>
      <c r="AF1257" s="36" t="str">
        <f>VLOOKUP(First_Validations__2[[#This Row],[CountryReq]],Last_Validations[],COLUMNS($B:M)+1,FALSE)</f>
        <v>Meaningful progress</v>
      </c>
      <c r="AG1257" s="36" t="str">
        <f>VLOOKUP(First_Validations__2[[#This Row],[CountryReq]],Last_Validations[],COLUMNS($B:N)+1,FALSE)</f>
        <v>Transportation revenues (#4.4)</v>
      </c>
      <c r="AH1257" s="36">
        <f>VLOOKUP(First_Validations__2[[#This Row],[CountryReq]],Last_Validations[],COLUMNS($B:O)+1,FALSE)</f>
        <v>2</v>
      </c>
      <c r="AI1257" s="36" t="str">
        <f>VLOOKUP(First_Validations__2[[#This Row],[CountryReq]],Last_Validations[],COLUMNS($B:P)+1,FALSE)</f>
        <v>No progress</v>
      </c>
      <c r="AJ1257" s="36" t="str">
        <f>VLOOKUP(First_Validations__2[[#This Row],[CountryReq]],Last_Validations[],COLUMNS($B:Q)+1,FALSE)</f>
        <v>The EITI Report does not mention actual or possible revenue from the transportation of oil/gas and minerals, despite the use of several gas pipelines in the country.</v>
      </c>
      <c r="AK1257" s="36">
        <f>VLOOKUP(First_Validations__2[[#This Row],[CountryReq]],Last_Validations[],COLUMNS($B:R)+1,FALSE)</f>
        <v>0</v>
      </c>
      <c r="AL1257" s="36" t="str">
        <f>VLOOKUP(First_Validations__2[[#This Row],[CountryReq]],Last_Validations[],COLUMNS($B:S)+1,FALSE)</f>
        <v>http://www.teiti.or.tz/</v>
      </c>
      <c r="AM1257" s="36" t="str">
        <f>VLOOKUP(First_Validations__2[[#This Row],[CountryReq]],Last_Validations[],COLUMNS($B:T)+1,FALSE)</f>
        <v>https://eiti.org/api/v1.0/score_data/17</v>
      </c>
      <c r="AN1257" s="36" t="str">
        <f>IF(First_Validations__2[[#This Row],[FirstValidation.Country: Year]]=First_Validations__2[[#This Row],[Country: Year]],"First","Second / Last")</f>
        <v>First</v>
      </c>
      <c r="AO1257" s="36">
        <f>IF(AND(First_Validations__2[[#This Row],[FirstValidation.Validation score]]&lt;5,First_Validations__2[[#This Row],[FirstValidation.Validation score]]&gt;1),1,0)</f>
        <v>1</v>
      </c>
      <c r="AP1257" s="36">
        <f>First_Validations__2[[#This Row],[Validation score]]-First_Validations__2[[#This Row],[FirstValidation.Validation score]]</f>
        <v>0</v>
      </c>
      <c r="AQ1257" s="36">
        <f>IF(AND(First_Validations__2[[#This Row],[Corrective action]]=1,First_Validations__2[[#This Row],[Validation score]]&lt;5,First_Validations__2[[#This Row],[Validation score]]&gt;1),1,0)</f>
        <v>1</v>
      </c>
      <c r="AR1257" s="36">
        <f>IF(AND(First_Validations__2[[#This Row],[Corrective action]]=1,OR(First_Validations__2[[#This Row],[Validation score]]&gt;4,First_Validations__2[[#This Row],[Validation score]]&lt;2)),1,0)</f>
        <v>0</v>
      </c>
      <c r="AS12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7" s="36" t="str">
        <f>VLOOKUP(First_Validations__2[[#This Row],[Requirement ('#)]],Requirements[[Requirements]:[Categories2]],2,FALSE)</f>
        <v>Revenue collection</v>
      </c>
    </row>
    <row r="1258" spans="2:46">
      <c r="B1258" s="34" t="s">
        <v>1655</v>
      </c>
      <c r="C1258" s="34">
        <v>1</v>
      </c>
      <c r="D1258" s="34">
        <v>17</v>
      </c>
      <c r="E1258" s="34" t="s">
        <v>528</v>
      </c>
      <c r="F1258" s="34" t="s">
        <v>1656</v>
      </c>
      <c r="G1258" s="34" t="s">
        <v>1655</v>
      </c>
      <c r="H1258" s="34" t="s">
        <v>3508</v>
      </c>
      <c r="I1258" s="34" t="s">
        <v>529</v>
      </c>
      <c r="J1258" s="34">
        <v>2017</v>
      </c>
      <c r="L1258" s="34" t="s">
        <v>1767</v>
      </c>
      <c r="M1258" s="34" t="s">
        <v>1804</v>
      </c>
      <c r="N1258" s="34">
        <v>0</v>
      </c>
      <c r="O1258" s="34" t="s">
        <v>4</v>
      </c>
      <c r="P1258" s="34" t="s">
        <v>545</v>
      </c>
      <c r="R1258" s="34" t="s">
        <v>1658</v>
      </c>
      <c r="S1258" s="34" t="s">
        <v>1842</v>
      </c>
      <c r="T1258" s="34" t="s">
        <v>3218</v>
      </c>
      <c r="U1258" s="36" t="str">
        <f>VLOOKUP(First_Validations__2[[#This Row],[CountryReq]],Last_Validations[],COLUMNS($B:B)+1,FALSE)</f>
        <v>Tanzania: 2017</v>
      </c>
      <c r="V1258" s="36" t="str">
        <f>VLOOKUP(First_Validations__2[[#This Row],[CountryReq]],Last_Validations[],COLUMNS($B:C)+1,FALSE)</f>
        <v>Tanzania</v>
      </c>
      <c r="W1258" s="36">
        <f>VLOOKUP(First_Validations__2[[#This Row],[CountryReq]],Last_Validations[],COLUMNS($B:D)+1,FALSE)</f>
        <v>1</v>
      </c>
      <c r="X1258" s="36">
        <f>VLOOKUP(First_Validations__2[[#This Row],[CountryReq]],Last_Validations[],COLUMNS($B:E)+1,FALSE)</f>
        <v>17</v>
      </c>
      <c r="Y1258" s="36" t="str">
        <f>VLOOKUP(First_Validations__2[[#This Row],[CountryReq]],Last_Validations[],COLUMNS($B:F)+1,FALSE)</f>
        <v>Tanzania: 2017</v>
      </c>
      <c r="Z1258" s="36" t="str">
        <f>VLOOKUP(First_Validations__2[[#This Row],[CountryReq]],Last_Validations[],COLUMNS($B:G)+1,FALSE)</f>
        <v>TZA</v>
      </c>
      <c r="AA1258" s="36" t="str">
        <f>VLOOKUP(First_Validations__2[[#This Row],[CountryReq]],Last_Validations[],COLUMNS($B:H)+1,FALSE)</f>
        <v>Tanzania</v>
      </c>
      <c r="AB1258" s="36" t="str">
        <f>VLOOKUP(First_Validations__2[[#This Row],[CountryReq]],Last_Validations[],COLUMNS($B:I)+1,FALSE)</f>
        <v>https://eiti.org/board-decision/2017-53</v>
      </c>
      <c r="AC1258" s="36" t="str">
        <f>VLOOKUP(First_Validations__2[[#This Row],[CountryReq]],Last_Validations[],COLUMNS($B:J)+1,FALSE)</f>
        <v>https://eiti.org/document/validation-of-tanzania-2017-documentation</v>
      </c>
      <c r="AD1258" s="36">
        <f>VLOOKUP(First_Validations__2[[#This Row],[CountryReq]],Last_Validations[],COLUMNS($B:K)+1,FALSE)</f>
        <v>2017</v>
      </c>
      <c r="AE1258" s="36">
        <f>VLOOKUP(First_Validations__2[[#This Row],[CountryReq]],Last_Validations[],COLUMNS($B:L)+1,FALSE)</f>
        <v>0</v>
      </c>
      <c r="AF1258" s="36" t="str">
        <f>VLOOKUP(First_Validations__2[[#This Row],[CountryReq]],Last_Validations[],COLUMNS($B:M)+1,FALSE)</f>
        <v>Meaningful progress</v>
      </c>
      <c r="AG1258" s="36" t="str">
        <f>VLOOKUP(First_Validations__2[[#This Row],[CountryReq]],Last_Validations[],COLUMNS($B:N)+1,FALSE)</f>
        <v>Barter agreements (#4.3)</v>
      </c>
      <c r="AH1258" s="36">
        <f>VLOOKUP(First_Validations__2[[#This Row],[CountryReq]],Last_Validations[],COLUMNS($B:O)+1,FALSE)</f>
        <v>0</v>
      </c>
      <c r="AI1258" s="36" t="str">
        <f>VLOOKUP(First_Validations__2[[#This Row],[CountryReq]],Last_Validations[],COLUMNS($B:P)+1,FALSE)</f>
        <v>Not applicable</v>
      </c>
      <c r="AJ1258" s="36" t="str">
        <f>VLOOKUP(First_Validations__2[[#This Row],[CountryReq]],Last_Validations[],COLUMNS($B:Q)+1,FALSE)</f>
        <v>EITI Requirement 4.3 on barter and infrastructure transactions is not applicable to Tanzania.</v>
      </c>
      <c r="AK1258" s="36">
        <f>VLOOKUP(First_Validations__2[[#This Row],[CountryReq]],Last_Validations[],COLUMNS($B:R)+1,FALSE)</f>
        <v>0</v>
      </c>
      <c r="AL1258" s="36" t="str">
        <f>VLOOKUP(First_Validations__2[[#This Row],[CountryReq]],Last_Validations[],COLUMNS($B:S)+1,FALSE)</f>
        <v>http://www.teiti.or.tz/</v>
      </c>
      <c r="AM1258" s="36" t="str">
        <f>VLOOKUP(First_Validations__2[[#This Row],[CountryReq]],Last_Validations[],COLUMNS($B:T)+1,FALSE)</f>
        <v>https://eiti.org/api/v1.0/score_data/17</v>
      </c>
      <c r="AN1258" s="36" t="str">
        <f>IF(First_Validations__2[[#This Row],[FirstValidation.Country: Year]]=First_Validations__2[[#This Row],[Country: Year]],"First","Second / Last")</f>
        <v>First</v>
      </c>
      <c r="AO1258" s="36">
        <f>IF(AND(First_Validations__2[[#This Row],[FirstValidation.Validation score]]&lt;5,First_Validations__2[[#This Row],[FirstValidation.Validation score]]&gt;1),1,0)</f>
        <v>0</v>
      </c>
      <c r="AP1258" s="36">
        <f>First_Validations__2[[#This Row],[Validation score]]-First_Validations__2[[#This Row],[FirstValidation.Validation score]]</f>
        <v>0</v>
      </c>
      <c r="AQ1258" s="36">
        <f>IF(AND(First_Validations__2[[#This Row],[Corrective action]]=1,First_Validations__2[[#This Row],[Validation score]]&lt;5,First_Validations__2[[#This Row],[Validation score]]&gt;1),1,0)</f>
        <v>0</v>
      </c>
      <c r="AR1258" s="36">
        <f>IF(AND(First_Validations__2[[#This Row],[Corrective action]]=1,OR(First_Validations__2[[#This Row],[Validation score]]&gt;4,First_Validations__2[[#This Row],[Validation score]]&lt;2)),1,0)</f>
        <v>0</v>
      </c>
      <c r="AS12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8" s="36" t="str">
        <f>VLOOKUP(First_Validations__2[[#This Row],[Requirement ('#)]],Requirements[[Requirements]:[Categories2]],2,FALSE)</f>
        <v>Revenue collection</v>
      </c>
    </row>
    <row r="1259" spans="2:46">
      <c r="B1259" s="34" t="s">
        <v>1655</v>
      </c>
      <c r="C1259" s="34">
        <v>1</v>
      </c>
      <c r="D1259" s="34">
        <v>17</v>
      </c>
      <c r="E1259" s="34" t="s">
        <v>528</v>
      </c>
      <c r="F1259" s="34" t="s">
        <v>1656</v>
      </c>
      <c r="G1259" s="34" t="s">
        <v>1655</v>
      </c>
      <c r="H1259" s="34" t="s">
        <v>3508</v>
      </c>
      <c r="I1259" s="34" t="s">
        <v>529</v>
      </c>
      <c r="J1259" s="34">
        <v>2017</v>
      </c>
      <c r="L1259" s="34" t="s">
        <v>1767</v>
      </c>
      <c r="M1259" s="34" t="s">
        <v>1797</v>
      </c>
      <c r="N1259" s="34">
        <v>4</v>
      </c>
      <c r="O1259" s="34" t="s">
        <v>1767</v>
      </c>
      <c r="P1259" s="34" t="s">
        <v>539</v>
      </c>
      <c r="R1259" s="34" t="s">
        <v>1658</v>
      </c>
      <c r="S1259" s="34" t="s">
        <v>1842</v>
      </c>
      <c r="T1259" s="34" t="s">
        <v>3198</v>
      </c>
      <c r="U1259" s="36" t="str">
        <f>VLOOKUP(First_Validations__2[[#This Row],[CountryReq]],Last_Validations[],COLUMNS($B:B)+1,FALSE)</f>
        <v>Tanzania: 2017</v>
      </c>
      <c r="V1259" s="36" t="str">
        <f>VLOOKUP(First_Validations__2[[#This Row],[CountryReq]],Last_Validations[],COLUMNS($B:C)+1,FALSE)</f>
        <v>Tanzania</v>
      </c>
      <c r="W1259" s="36">
        <f>VLOOKUP(First_Validations__2[[#This Row],[CountryReq]],Last_Validations[],COLUMNS($B:D)+1,FALSE)</f>
        <v>1</v>
      </c>
      <c r="X1259" s="36">
        <f>VLOOKUP(First_Validations__2[[#This Row],[CountryReq]],Last_Validations[],COLUMNS($B:E)+1,FALSE)</f>
        <v>17</v>
      </c>
      <c r="Y1259" s="36" t="str">
        <f>VLOOKUP(First_Validations__2[[#This Row],[CountryReq]],Last_Validations[],COLUMNS($B:F)+1,FALSE)</f>
        <v>Tanzania: 2017</v>
      </c>
      <c r="Z1259" s="36" t="str">
        <f>VLOOKUP(First_Validations__2[[#This Row],[CountryReq]],Last_Validations[],COLUMNS($B:G)+1,FALSE)</f>
        <v>TZA</v>
      </c>
      <c r="AA1259" s="36" t="str">
        <f>VLOOKUP(First_Validations__2[[#This Row],[CountryReq]],Last_Validations[],COLUMNS($B:H)+1,FALSE)</f>
        <v>Tanzania</v>
      </c>
      <c r="AB1259" s="36" t="str">
        <f>VLOOKUP(First_Validations__2[[#This Row],[CountryReq]],Last_Validations[],COLUMNS($B:I)+1,FALSE)</f>
        <v>https://eiti.org/board-decision/2017-53</v>
      </c>
      <c r="AC1259" s="36" t="str">
        <f>VLOOKUP(First_Validations__2[[#This Row],[CountryReq]],Last_Validations[],COLUMNS($B:J)+1,FALSE)</f>
        <v>https://eiti.org/document/validation-of-tanzania-2017-documentation</v>
      </c>
      <c r="AD1259" s="36">
        <f>VLOOKUP(First_Validations__2[[#This Row],[CountryReq]],Last_Validations[],COLUMNS($B:K)+1,FALSE)</f>
        <v>2017</v>
      </c>
      <c r="AE1259" s="36">
        <f>VLOOKUP(First_Validations__2[[#This Row],[CountryReq]],Last_Validations[],COLUMNS($B:L)+1,FALSE)</f>
        <v>0</v>
      </c>
      <c r="AF1259" s="36" t="str">
        <f>VLOOKUP(First_Validations__2[[#This Row],[CountryReq]],Last_Validations[],COLUMNS($B:M)+1,FALSE)</f>
        <v>Meaningful progress</v>
      </c>
      <c r="AG1259" s="36" t="str">
        <f>VLOOKUP(First_Validations__2[[#This Row],[CountryReq]],Last_Validations[],COLUMNS($B:N)+1,FALSE)</f>
        <v>State participation (#2.6)</v>
      </c>
      <c r="AH1259" s="36">
        <f>VLOOKUP(First_Validations__2[[#This Row],[CountryReq]],Last_Validations[],COLUMNS($B:O)+1,FALSE)</f>
        <v>4</v>
      </c>
      <c r="AI1259" s="36" t="str">
        <f>VLOOKUP(First_Validations__2[[#This Row],[CountryReq]],Last_Validations[],COLUMNS($B:P)+1,FALSE)</f>
        <v>Meaningful progress</v>
      </c>
      <c r="AJ1259" s="36" t="str">
        <f>VLOOKUP(First_Validations__2[[#This Row],[CountryReq]],Last_Validations[],COLUMNS($B:Q)+1,FALSE)</f>
        <v xml:space="preserve">The oil/gas and mining subsectors in Tanzania each feature a state-owned enterprise that is, both, an operating concern (participating in EITI reporting) and holder of certain developmental and regulatory functions. Tanzania Petroleum Development Corporation (TPDC) is described in the EITI Report as a conduit of certain revenue streams from the oil/gas sector destined in part to the Ministry of Energy and Mines, but the rules and practices of this role are not disclosed and the related transfers are not disclosed. Considering the State Mining Corporation (STAMICO)’s limited role in the mining sector, it is adequately described in the EITI Report. </v>
      </c>
      <c r="AK1259" s="36">
        <f>VLOOKUP(First_Validations__2[[#This Row],[CountryReq]],Last_Validations[],COLUMNS($B:R)+1,FALSE)</f>
        <v>0</v>
      </c>
      <c r="AL1259" s="36" t="str">
        <f>VLOOKUP(First_Validations__2[[#This Row],[CountryReq]],Last_Validations[],COLUMNS($B:S)+1,FALSE)</f>
        <v>http://www.teiti.or.tz/</v>
      </c>
      <c r="AM1259" s="36" t="str">
        <f>VLOOKUP(First_Validations__2[[#This Row],[CountryReq]],Last_Validations[],COLUMNS($B:T)+1,FALSE)</f>
        <v>https://eiti.org/api/v1.0/score_data/17</v>
      </c>
      <c r="AN1259" s="36" t="str">
        <f>IF(First_Validations__2[[#This Row],[FirstValidation.Country: Year]]=First_Validations__2[[#This Row],[Country: Year]],"First","Second / Last")</f>
        <v>First</v>
      </c>
      <c r="AO1259" s="36">
        <f>IF(AND(First_Validations__2[[#This Row],[FirstValidation.Validation score]]&lt;5,First_Validations__2[[#This Row],[FirstValidation.Validation score]]&gt;1),1,0)</f>
        <v>1</v>
      </c>
      <c r="AP1259" s="36">
        <f>First_Validations__2[[#This Row],[Validation score]]-First_Validations__2[[#This Row],[FirstValidation.Validation score]]</f>
        <v>0</v>
      </c>
      <c r="AQ1259" s="36">
        <f>IF(AND(First_Validations__2[[#This Row],[Corrective action]]=1,First_Validations__2[[#This Row],[Validation score]]&lt;5,First_Validations__2[[#This Row],[Validation score]]&gt;1),1,0)</f>
        <v>1</v>
      </c>
      <c r="AR1259" s="36">
        <f>IF(AND(First_Validations__2[[#This Row],[Corrective action]]=1,OR(First_Validations__2[[#This Row],[Validation score]]&gt;4,First_Validations__2[[#This Row],[Validation score]]&lt;2)),1,0)</f>
        <v>0</v>
      </c>
      <c r="AS12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59" s="36" t="str">
        <f>VLOOKUP(First_Validations__2[[#This Row],[Requirement ('#)]],Requirements[[Requirements]:[Categories2]],2,FALSE)</f>
        <v>Licenses and contracts</v>
      </c>
    </row>
    <row r="1260" spans="2:46">
      <c r="B1260" s="34" t="s">
        <v>1655</v>
      </c>
      <c r="C1260" s="34">
        <v>1</v>
      </c>
      <c r="D1260" s="34">
        <v>17</v>
      </c>
      <c r="E1260" s="34" t="s">
        <v>528</v>
      </c>
      <c r="F1260" s="34" t="s">
        <v>1656</v>
      </c>
      <c r="G1260" s="34" t="s">
        <v>1655</v>
      </c>
      <c r="H1260" s="34" t="s">
        <v>3508</v>
      </c>
      <c r="I1260" s="34" t="s">
        <v>529</v>
      </c>
      <c r="J1260" s="34">
        <v>2017</v>
      </c>
      <c r="L1260" s="34" t="s">
        <v>1767</v>
      </c>
      <c r="M1260" s="34" t="s">
        <v>1795</v>
      </c>
      <c r="N1260" s="34">
        <v>1</v>
      </c>
      <c r="O1260" s="34" t="s">
        <v>1796</v>
      </c>
      <c r="P1260" s="34" t="s">
        <v>538</v>
      </c>
      <c r="R1260" s="34" t="s">
        <v>1658</v>
      </c>
      <c r="S1260" s="34" t="s">
        <v>1842</v>
      </c>
      <c r="T1260" s="34" t="s">
        <v>3197</v>
      </c>
      <c r="U1260" s="36" t="str">
        <f>VLOOKUP(First_Validations__2[[#This Row],[CountryReq]],Last_Validations[],COLUMNS($B:B)+1,FALSE)</f>
        <v>Tanzania: 2017</v>
      </c>
      <c r="V1260" s="36" t="str">
        <f>VLOOKUP(First_Validations__2[[#This Row],[CountryReq]],Last_Validations[],COLUMNS($B:C)+1,FALSE)</f>
        <v>Tanzania</v>
      </c>
      <c r="W1260" s="36">
        <f>VLOOKUP(First_Validations__2[[#This Row],[CountryReq]],Last_Validations[],COLUMNS($B:D)+1,FALSE)</f>
        <v>1</v>
      </c>
      <c r="X1260" s="36">
        <f>VLOOKUP(First_Validations__2[[#This Row],[CountryReq]],Last_Validations[],COLUMNS($B:E)+1,FALSE)</f>
        <v>17</v>
      </c>
      <c r="Y1260" s="36" t="str">
        <f>VLOOKUP(First_Validations__2[[#This Row],[CountryReq]],Last_Validations[],COLUMNS($B:F)+1,FALSE)</f>
        <v>Tanzania: 2017</v>
      </c>
      <c r="Z1260" s="36" t="str">
        <f>VLOOKUP(First_Validations__2[[#This Row],[CountryReq]],Last_Validations[],COLUMNS($B:G)+1,FALSE)</f>
        <v>TZA</v>
      </c>
      <c r="AA1260" s="36" t="str">
        <f>VLOOKUP(First_Validations__2[[#This Row],[CountryReq]],Last_Validations[],COLUMNS($B:H)+1,FALSE)</f>
        <v>Tanzania</v>
      </c>
      <c r="AB1260" s="36" t="str">
        <f>VLOOKUP(First_Validations__2[[#This Row],[CountryReq]],Last_Validations[],COLUMNS($B:I)+1,FALSE)</f>
        <v>https://eiti.org/board-decision/2017-53</v>
      </c>
      <c r="AC1260" s="36" t="str">
        <f>VLOOKUP(First_Validations__2[[#This Row],[CountryReq]],Last_Validations[],COLUMNS($B:J)+1,FALSE)</f>
        <v>https://eiti.org/document/validation-of-tanzania-2017-documentation</v>
      </c>
      <c r="AD1260" s="36">
        <f>VLOOKUP(First_Validations__2[[#This Row],[CountryReq]],Last_Validations[],COLUMNS($B:K)+1,FALSE)</f>
        <v>2017</v>
      </c>
      <c r="AE1260" s="36">
        <f>VLOOKUP(First_Validations__2[[#This Row],[CountryReq]],Last_Validations[],COLUMNS($B:L)+1,FALSE)</f>
        <v>0</v>
      </c>
      <c r="AF1260" s="36" t="str">
        <f>VLOOKUP(First_Validations__2[[#This Row],[CountryReq]],Last_Validations[],COLUMNS($B:M)+1,FALSE)</f>
        <v>Meaningful progress</v>
      </c>
      <c r="AG1260" s="36" t="str">
        <f>VLOOKUP(First_Validations__2[[#This Row],[CountryReq]],Last_Validations[],COLUMNS($B:N)+1,FALSE)</f>
        <v>Beneficial ownership (#2.5)</v>
      </c>
      <c r="AH1260" s="36">
        <f>VLOOKUP(First_Validations__2[[#This Row],[CountryReq]],Last_Validations[],COLUMNS($B:O)+1,FALSE)</f>
        <v>1</v>
      </c>
      <c r="AI1260" s="36" t="str">
        <f>VLOOKUP(First_Validations__2[[#This Row],[CountryReq]],Last_Validations[],COLUMNS($B:P)+1,FALSE)</f>
        <v>Not required (recommended)</v>
      </c>
      <c r="AJ1260" s="36" t="str">
        <f>VLOOKUP(First_Validations__2[[#This Row],[CountryReq]],Last_Validations[],COLUMNS($B:Q)+1,FALSE)</f>
        <v>Tanzania has a beneficial ownership roadmap which addresses all aspects of Requirement 2.5.b.ii, but in some cases lacks detail on how activities will be carried out. Implementing countries are not yet required to address beneficial ownership and progress with this requirement does not yet have any implications for a country’s EITI status.</v>
      </c>
      <c r="AK1260" s="36">
        <f>VLOOKUP(First_Validations__2[[#This Row],[CountryReq]],Last_Validations[],COLUMNS($B:R)+1,FALSE)</f>
        <v>0</v>
      </c>
      <c r="AL1260" s="36" t="str">
        <f>VLOOKUP(First_Validations__2[[#This Row],[CountryReq]],Last_Validations[],COLUMNS($B:S)+1,FALSE)</f>
        <v>http://www.teiti.or.tz/</v>
      </c>
      <c r="AM1260" s="36" t="str">
        <f>VLOOKUP(First_Validations__2[[#This Row],[CountryReq]],Last_Validations[],COLUMNS($B:T)+1,FALSE)</f>
        <v>https://eiti.org/api/v1.0/score_data/17</v>
      </c>
      <c r="AN1260" s="36" t="str">
        <f>IF(First_Validations__2[[#This Row],[FirstValidation.Country: Year]]=First_Validations__2[[#This Row],[Country: Year]],"First","Second / Last")</f>
        <v>First</v>
      </c>
      <c r="AO1260" s="36">
        <f>IF(AND(First_Validations__2[[#This Row],[FirstValidation.Validation score]]&lt;5,First_Validations__2[[#This Row],[FirstValidation.Validation score]]&gt;1),1,0)</f>
        <v>0</v>
      </c>
      <c r="AP1260" s="36">
        <f>First_Validations__2[[#This Row],[Validation score]]-First_Validations__2[[#This Row],[FirstValidation.Validation score]]</f>
        <v>0</v>
      </c>
      <c r="AQ1260" s="36">
        <f>IF(AND(First_Validations__2[[#This Row],[Corrective action]]=1,First_Validations__2[[#This Row],[Validation score]]&lt;5,First_Validations__2[[#This Row],[Validation score]]&gt;1),1,0)</f>
        <v>0</v>
      </c>
      <c r="AR1260" s="36">
        <f>IF(AND(First_Validations__2[[#This Row],[Corrective action]]=1,OR(First_Validations__2[[#This Row],[Validation score]]&gt;4,First_Validations__2[[#This Row],[Validation score]]&lt;2)),1,0)</f>
        <v>0</v>
      </c>
      <c r="AS12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0" s="36" t="str">
        <f>VLOOKUP(First_Validations__2[[#This Row],[Requirement ('#)]],Requirements[[Requirements]:[Categories2]],2,FALSE)</f>
        <v>Licenses and contracts</v>
      </c>
    </row>
    <row r="1261" spans="2:46">
      <c r="B1261" s="34" t="s">
        <v>1655</v>
      </c>
      <c r="C1261" s="34">
        <v>1</v>
      </c>
      <c r="D1261" s="34">
        <v>17</v>
      </c>
      <c r="E1261" s="34" t="s">
        <v>528</v>
      </c>
      <c r="F1261" s="34" t="s">
        <v>1656</v>
      </c>
      <c r="G1261" s="34" t="s">
        <v>1655</v>
      </c>
      <c r="H1261" s="34" t="s">
        <v>3508</v>
      </c>
      <c r="I1261" s="34" t="s">
        <v>529</v>
      </c>
      <c r="J1261" s="34">
        <v>2017</v>
      </c>
      <c r="L1261" s="34" t="s">
        <v>1767</v>
      </c>
      <c r="M1261" s="34" t="s">
        <v>1800</v>
      </c>
      <c r="N1261" s="34">
        <v>4</v>
      </c>
      <c r="O1261" s="34" t="s">
        <v>1767</v>
      </c>
      <c r="P1261" s="34" t="s">
        <v>541</v>
      </c>
      <c r="R1261" s="34" t="s">
        <v>1658</v>
      </c>
      <c r="S1261" s="34" t="s">
        <v>1842</v>
      </c>
      <c r="T1261" s="34" t="s">
        <v>3196</v>
      </c>
      <c r="U1261" s="36" t="str">
        <f>VLOOKUP(First_Validations__2[[#This Row],[CountryReq]],Last_Validations[],COLUMNS($B:B)+1,FALSE)</f>
        <v>Tanzania: 2017</v>
      </c>
      <c r="V1261" s="36" t="str">
        <f>VLOOKUP(First_Validations__2[[#This Row],[CountryReq]],Last_Validations[],COLUMNS($B:C)+1,FALSE)</f>
        <v>Tanzania</v>
      </c>
      <c r="W1261" s="36">
        <f>VLOOKUP(First_Validations__2[[#This Row],[CountryReq]],Last_Validations[],COLUMNS($B:D)+1,FALSE)</f>
        <v>1</v>
      </c>
      <c r="X1261" s="36">
        <f>VLOOKUP(First_Validations__2[[#This Row],[CountryReq]],Last_Validations[],COLUMNS($B:E)+1,FALSE)</f>
        <v>17</v>
      </c>
      <c r="Y1261" s="36" t="str">
        <f>VLOOKUP(First_Validations__2[[#This Row],[CountryReq]],Last_Validations[],COLUMNS($B:F)+1,FALSE)</f>
        <v>Tanzania: 2017</v>
      </c>
      <c r="Z1261" s="36" t="str">
        <f>VLOOKUP(First_Validations__2[[#This Row],[CountryReq]],Last_Validations[],COLUMNS($B:G)+1,FALSE)</f>
        <v>TZA</v>
      </c>
      <c r="AA1261" s="36" t="str">
        <f>VLOOKUP(First_Validations__2[[#This Row],[CountryReq]],Last_Validations[],COLUMNS($B:H)+1,FALSE)</f>
        <v>Tanzania</v>
      </c>
      <c r="AB1261" s="36" t="str">
        <f>VLOOKUP(First_Validations__2[[#This Row],[CountryReq]],Last_Validations[],COLUMNS($B:I)+1,FALSE)</f>
        <v>https://eiti.org/board-decision/2017-53</v>
      </c>
      <c r="AC1261" s="36" t="str">
        <f>VLOOKUP(First_Validations__2[[#This Row],[CountryReq]],Last_Validations[],COLUMNS($B:J)+1,FALSE)</f>
        <v>https://eiti.org/document/validation-of-tanzania-2017-documentation</v>
      </c>
      <c r="AD1261" s="36">
        <f>VLOOKUP(First_Validations__2[[#This Row],[CountryReq]],Last_Validations[],COLUMNS($B:K)+1,FALSE)</f>
        <v>2017</v>
      </c>
      <c r="AE1261" s="36">
        <f>VLOOKUP(First_Validations__2[[#This Row],[CountryReq]],Last_Validations[],COLUMNS($B:L)+1,FALSE)</f>
        <v>0</v>
      </c>
      <c r="AF1261" s="36" t="str">
        <f>VLOOKUP(First_Validations__2[[#This Row],[CountryReq]],Last_Validations[],COLUMNS($B:M)+1,FALSE)</f>
        <v>Meaningful progress</v>
      </c>
      <c r="AG1261" s="36" t="str">
        <f>VLOOKUP(First_Validations__2[[#This Row],[CountryReq]],Last_Validations[],COLUMNS($B:N)+1,FALSE)</f>
        <v>Production data (#3.2)</v>
      </c>
      <c r="AH1261" s="36">
        <f>VLOOKUP(First_Validations__2[[#This Row],[CountryReq]],Last_Validations[],COLUMNS($B:O)+1,FALSE)</f>
        <v>4</v>
      </c>
      <c r="AI1261" s="36" t="str">
        <f>VLOOKUP(First_Validations__2[[#This Row],[CountryReq]],Last_Validations[],COLUMNS($B:P)+1,FALSE)</f>
        <v>Meaningful progress</v>
      </c>
      <c r="AJ1261" s="36" t="str">
        <f>VLOOKUP(First_Validations__2[[#This Row],[CountryReq]],Last_Validations[],COLUMNS($B:Q)+1,FALSE)</f>
        <v>Production volume and value data are not consistently disclosed across the extractive sector with some details on production values for gas missing. The EITI Report discloses additional information on production volumes and values by the 15 main producing mining companies.</v>
      </c>
      <c r="AK1261" s="36">
        <f>VLOOKUP(First_Validations__2[[#This Row],[CountryReq]],Last_Validations[],COLUMNS($B:R)+1,FALSE)</f>
        <v>0</v>
      </c>
      <c r="AL1261" s="36" t="str">
        <f>VLOOKUP(First_Validations__2[[#This Row],[CountryReq]],Last_Validations[],COLUMNS($B:S)+1,FALSE)</f>
        <v>http://www.teiti.or.tz/</v>
      </c>
      <c r="AM1261" s="36" t="str">
        <f>VLOOKUP(First_Validations__2[[#This Row],[CountryReq]],Last_Validations[],COLUMNS($B:T)+1,FALSE)</f>
        <v>https://eiti.org/api/v1.0/score_data/17</v>
      </c>
      <c r="AN1261" s="36" t="str">
        <f>IF(First_Validations__2[[#This Row],[FirstValidation.Country: Year]]=First_Validations__2[[#This Row],[Country: Year]],"First","Second / Last")</f>
        <v>First</v>
      </c>
      <c r="AO1261" s="36">
        <f>IF(AND(First_Validations__2[[#This Row],[FirstValidation.Validation score]]&lt;5,First_Validations__2[[#This Row],[FirstValidation.Validation score]]&gt;1),1,0)</f>
        <v>1</v>
      </c>
      <c r="AP1261" s="36">
        <f>First_Validations__2[[#This Row],[Validation score]]-First_Validations__2[[#This Row],[FirstValidation.Validation score]]</f>
        <v>0</v>
      </c>
      <c r="AQ1261" s="36">
        <f>IF(AND(First_Validations__2[[#This Row],[Corrective action]]=1,First_Validations__2[[#This Row],[Validation score]]&lt;5,First_Validations__2[[#This Row],[Validation score]]&gt;1),1,0)</f>
        <v>1</v>
      </c>
      <c r="AR1261" s="36">
        <f>IF(AND(First_Validations__2[[#This Row],[Corrective action]]=1,OR(First_Validations__2[[#This Row],[Validation score]]&gt;4,First_Validations__2[[#This Row],[Validation score]]&lt;2)),1,0)</f>
        <v>0</v>
      </c>
      <c r="AS12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1" s="36" t="str">
        <f>VLOOKUP(First_Validations__2[[#This Row],[Requirement ('#)]],Requirements[[Requirements]:[Categories2]],2,FALSE)</f>
        <v>Monitoring production</v>
      </c>
    </row>
    <row r="1262" spans="2:46">
      <c r="B1262" s="34" t="s">
        <v>1655</v>
      </c>
      <c r="C1262" s="34">
        <v>1</v>
      </c>
      <c r="D1262" s="34">
        <v>17</v>
      </c>
      <c r="E1262" s="34" t="s">
        <v>528</v>
      </c>
      <c r="F1262" s="34" t="s">
        <v>1656</v>
      </c>
      <c r="G1262" s="34" t="s">
        <v>1655</v>
      </c>
      <c r="H1262" s="34" t="s">
        <v>3508</v>
      </c>
      <c r="I1262" s="34" t="s">
        <v>529</v>
      </c>
      <c r="J1262" s="34">
        <v>2017</v>
      </c>
      <c r="L1262" s="34" t="s">
        <v>1767</v>
      </c>
      <c r="M1262" s="34" t="s">
        <v>1799</v>
      </c>
      <c r="N1262" s="34">
        <v>5</v>
      </c>
      <c r="O1262" s="34" t="s">
        <v>1768</v>
      </c>
      <c r="P1262" s="34" t="s">
        <v>540</v>
      </c>
      <c r="R1262" s="34" t="s">
        <v>1658</v>
      </c>
      <c r="S1262" s="34" t="s">
        <v>1842</v>
      </c>
      <c r="T1262" s="34" t="s">
        <v>3195</v>
      </c>
      <c r="U1262" s="36" t="str">
        <f>VLOOKUP(First_Validations__2[[#This Row],[CountryReq]],Last_Validations[],COLUMNS($B:B)+1,FALSE)</f>
        <v>Tanzania: 2017</v>
      </c>
      <c r="V1262" s="36" t="str">
        <f>VLOOKUP(First_Validations__2[[#This Row],[CountryReq]],Last_Validations[],COLUMNS($B:C)+1,FALSE)</f>
        <v>Tanzania</v>
      </c>
      <c r="W1262" s="36">
        <f>VLOOKUP(First_Validations__2[[#This Row],[CountryReq]],Last_Validations[],COLUMNS($B:D)+1,FALSE)</f>
        <v>1</v>
      </c>
      <c r="X1262" s="36">
        <f>VLOOKUP(First_Validations__2[[#This Row],[CountryReq]],Last_Validations[],COLUMNS($B:E)+1,FALSE)</f>
        <v>17</v>
      </c>
      <c r="Y1262" s="36" t="str">
        <f>VLOOKUP(First_Validations__2[[#This Row],[CountryReq]],Last_Validations[],COLUMNS($B:F)+1,FALSE)</f>
        <v>Tanzania: 2017</v>
      </c>
      <c r="Z1262" s="36" t="str">
        <f>VLOOKUP(First_Validations__2[[#This Row],[CountryReq]],Last_Validations[],COLUMNS($B:G)+1,FALSE)</f>
        <v>TZA</v>
      </c>
      <c r="AA1262" s="36" t="str">
        <f>VLOOKUP(First_Validations__2[[#This Row],[CountryReq]],Last_Validations[],COLUMNS($B:H)+1,FALSE)</f>
        <v>Tanzania</v>
      </c>
      <c r="AB1262" s="36" t="str">
        <f>VLOOKUP(First_Validations__2[[#This Row],[CountryReq]],Last_Validations[],COLUMNS($B:I)+1,FALSE)</f>
        <v>https://eiti.org/board-decision/2017-53</v>
      </c>
      <c r="AC1262" s="36" t="str">
        <f>VLOOKUP(First_Validations__2[[#This Row],[CountryReq]],Last_Validations[],COLUMNS($B:J)+1,FALSE)</f>
        <v>https://eiti.org/document/validation-of-tanzania-2017-documentation</v>
      </c>
      <c r="AD1262" s="36">
        <f>VLOOKUP(First_Validations__2[[#This Row],[CountryReq]],Last_Validations[],COLUMNS($B:K)+1,FALSE)</f>
        <v>2017</v>
      </c>
      <c r="AE1262" s="36">
        <f>VLOOKUP(First_Validations__2[[#This Row],[CountryReq]],Last_Validations[],COLUMNS($B:L)+1,FALSE)</f>
        <v>0</v>
      </c>
      <c r="AF1262" s="36" t="str">
        <f>VLOOKUP(First_Validations__2[[#This Row],[CountryReq]],Last_Validations[],COLUMNS($B:M)+1,FALSE)</f>
        <v>Meaningful progress</v>
      </c>
      <c r="AG1262" s="36" t="str">
        <f>VLOOKUP(First_Validations__2[[#This Row],[CountryReq]],Last_Validations[],COLUMNS($B:N)+1,FALSE)</f>
        <v>Exploration data (#3.1)</v>
      </c>
      <c r="AH1262" s="36">
        <f>VLOOKUP(First_Validations__2[[#This Row],[CountryReq]],Last_Validations[],COLUMNS($B:O)+1,FALSE)</f>
        <v>5</v>
      </c>
      <c r="AI1262" s="36" t="str">
        <f>VLOOKUP(First_Validations__2[[#This Row],[CountryReq]],Last_Validations[],COLUMNS($B:P)+1,FALSE)</f>
        <v>Satisfactory progress</v>
      </c>
      <c r="AJ1262" s="36" t="str">
        <f>VLOOKUP(First_Validations__2[[#This Row],[CountryReq]],Last_Validations[],COLUMNS($B:Q)+1,FALSE)</f>
        <v>The EITI Report contains an overview of the extractive sector, including exploration activities.</v>
      </c>
      <c r="AK1262" s="36">
        <f>VLOOKUP(First_Validations__2[[#This Row],[CountryReq]],Last_Validations[],COLUMNS($B:R)+1,FALSE)</f>
        <v>0</v>
      </c>
      <c r="AL1262" s="36" t="str">
        <f>VLOOKUP(First_Validations__2[[#This Row],[CountryReq]],Last_Validations[],COLUMNS($B:S)+1,FALSE)</f>
        <v>http://www.teiti.or.tz/</v>
      </c>
      <c r="AM1262" s="36" t="str">
        <f>VLOOKUP(First_Validations__2[[#This Row],[CountryReq]],Last_Validations[],COLUMNS($B:T)+1,FALSE)</f>
        <v>https://eiti.org/api/v1.0/score_data/17</v>
      </c>
      <c r="AN1262" s="36" t="str">
        <f>IF(First_Validations__2[[#This Row],[FirstValidation.Country: Year]]=First_Validations__2[[#This Row],[Country: Year]],"First","Second / Last")</f>
        <v>First</v>
      </c>
      <c r="AO1262" s="36">
        <f>IF(AND(First_Validations__2[[#This Row],[FirstValidation.Validation score]]&lt;5,First_Validations__2[[#This Row],[FirstValidation.Validation score]]&gt;1),1,0)</f>
        <v>0</v>
      </c>
      <c r="AP1262" s="36">
        <f>First_Validations__2[[#This Row],[Validation score]]-First_Validations__2[[#This Row],[FirstValidation.Validation score]]</f>
        <v>0</v>
      </c>
      <c r="AQ1262" s="36">
        <f>IF(AND(First_Validations__2[[#This Row],[Corrective action]]=1,First_Validations__2[[#This Row],[Validation score]]&lt;5,First_Validations__2[[#This Row],[Validation score]]&gt;1),1,0)</f>
        <v>0</v>
      </c>
      <c r="AR1262" s="36">
        <f>IF(AND(First_Validations__2[[#This Row],[Corrective action]]=1,OR(First_Validations__2[[#This Row],[Validation score]]&gt;4,First_Validations__2[[#This Row],[Validation score]]&lt;2)),1,0)</f>
        <v>0</v>
      </c>
      <c r="AS12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2" s="36" t="str">
        <f>VLOOKUP(First_Validations__2[[#This Row],[Requirement ('#)]],Requirements[[Requirements]:[Categories2]],2,FALSE)</f>
        <v>Monitoring production</v>
      </c>
    </row>
    <row r="1263" spans="2:46">
      <c r="B1263" s="34" t="s">
        <v>1647</v>
      </c>
      <c r="C1263" s="34">
        <v>1</v>
      </c>
      <c r="D1263" s="34">
        <v>11</v>
      </c>
      <c r="E1263" s="34" t="s">
        <v>323</v>
      </c>
      <c r="F1263" s="34" t="s">
        <v>1648</v>
      </c>
      <c r="G1263" s="34" t="s">
        <v>1647</v>
      </c>
      <c r="H1263" s="34" t="s">
        <v>3509</v>
      </c>
      <c r="I1263" s="34" t="s">
        <v>3510</v>
      </c>
      <c r="J1263" s="34">
        <v>2016</v>
      </c>
      <c r="K1263" s="34">
        <v>2018</v>
      </c>
      <c r="L1263" s="34" t="s">
        <v>1768</v>
      </c>
      <c r="M1263" s="34" t="s">
        <v>1784</v>
      </c>
      <c r="N1263" s="34">
        <v>5</v>
      </c>
      <c r="O1263" s="34" t="s">
        <v>1768</v>
      </c>
      <c r="P1263" s="34" t="s">
        <v>324</v>
      </c>
      <c r="Q1263" s="34" t="s">
        <v>1834</v>
      </c>
      <c r="R1263" s="34" t="s">
        <v>1649</v>
      </c>
      <c r="S1263" s="34" t="s">
        <v>1835</v>
      </c>
      <c r="T1263" s="34" t="s">
        <v>3229</v>
      </c>
      <c r="U1263" s="36" t="str">
        <f>VLOOKUP(First_Validations__2[[#This Row],[CountryReq]],Last_Validations[],COLUMNS($B:B)+1,FALSE)</f>
        <v>Timor-Leste: 2018</v>
      </c>
      <c r="V1263" s="36" t="str">
        <f>VLOOKUP(First_Validations__2[[#This Row],[CountryReq]],Last_Validations[],COLUMNS($B:C)+1,FALSE)</f>
        <v>Timor-Leste</v>
      </c>
      <c r="W1263" s="36">
        <f>VLOOKUP(First_Validations__2[[#This Row],[CountryReq]],Last_Validations[],COLUMNS($B:D)+1,FALSE)</f>
        <v>1</v>
      </c>
      <c r="X1263" s="36">
        <f>VLOOKUP(First_Validations__2[[#This Row],[CountryReq]],Last_Validations[],COLUMNS($B:E)+1,FALSE)</f>
        <v>24</v>
      </c>
      <c r="Y1263" s="36" t="str">
        <f>VLOOKUP(First_Validations__2[[#This Row],[CountryReq]],Last_Validations[],COLUMNS($B:F)+1,FALSE)</f>
        <v>Timor-Leste: 2018</v>
      </c>
      <c r="Z1263" s="36" t="str">
        <f>VLOOKUP(First_Validations__2[[#This Row],[CountryReq]],Last_Validations[],COLUMNS($B:G)+1,FALSE)</f>
        <v>TLS</v>
      </c>
      <c r="AA1263" s="36" t="str">
        <f>VLOOKUP(First_Validations__2[[#This Row],[CountryReq]],Last_Validations[],COLUMNS($B:H)+1,FALSE)</f>
        <v>Timor-Leste</v>
      </c>
      <c r="AB1263" s="36" t="str">
        <f>VLOOKUP(First_Validations__2[[#This Row],[CountryReq]],Last_Validations[],COLUMNS($B:I)+1,FALSE)</f>
        <v>https://eiti.org/BD/2018-15</v>
      </c>
      <c r="AC1263" s="36" t="str">
        <f>VLOOKUP(First_Validations__2[[#This Row],[CountryReq]],Last_Validations[],COLUMNS($B:J)+1,FALSE)</f>
        <v>https://eiti.org/document/timorleste-validation-2018</v>
      </c>
      <c r="AD1263" s="36">
        <f>VLOOKUP(First_Validations__2[[#This Row],[CountryReq]],Last_Validations[],COLUMNS($B:K)+1,FALSE)</f>
        <v>2018</v>
      </c>
      <c r="AE1263" s="36">
        <f>VLOOKUP(First_Validations__2[[#This Row],[CountryReq]],Last_Validations[],COLUMNS($B:L)+1,FALSE)</f>
        <v>2018</v>
      </c>
      <c r="AF1263" s="36" t="str">
        <f>VLOOKUP(First_Validations__2[[#This Row],[CountryReq]],Last_Validations[],COLUMNS($B:M)+1,FALSE)</f>
        <v>Satisfactory progress</v>
      </c>
      <c r="AG1263" s="36" t="str">
        <f>VLOOKUP(First_Validations__2[[#This Row],[CountryReq]],Last_Validations[],COLUMNS($B:N)+1,FALSE)</f>
        <v>Government engagement (#1.1)</v>
      </c>
      <c r="AH1263" s="36">
        <f>VLOOKUP(First_Validations__2[[#This Row],[CountryReq]],Last_Validations[],COLUMNS($B:O)+1,FALSE)</f>
        <v>5</v>
      </c>
      <c r="AI1263" s="36" t="str">
        <f>VLOOKUP(First_Validations__2[[#This Row],[CountryReq]],Last_Validations[],COLUMNS($B:P)+1,FALSE)</f>
        <v>Satisfactory progress</v>
      </c>
      <c r="AJ1263" s="36" t="str">
        <f>VLOOKUP(First_Validations__2[[#This Row],[CountryReq]],Last_Validations[],COLUMNS($B:Q)+1,FALSE)</f>
        <v>The government is committed to the EITI and relevant government representatives are part of the multi-stakeholder group (MSG).</v>
      </c>
      <c r="AK1263" s="36" t="str">
        <f>VLOOKUP(First_Validations__2[[#This Row],[CountryReq]],Last_Validations[],COLUMNS($B:R)+1,FALSE)</f>
        <v>https://eiti.org/timorleste#timor-lestes-progress-by-requirement</v>
      </c>
      <c r="AL1263" s="36" t="str">
        <f>VLOOKUP(First_Validations__2[[#This Row],[CountryReq]],Last_Validations[],COLUMNS($B:S)+1,FALSE)</f>
        <v>http://www.eiti.tl/</v>
      </c>
      <c r="AM1263" s="36" t="str">
        <f>VLOOKUP(First_Validations__2[[#This Row],[CountryReq]],Last_Validations[],COLUMNS($B:T)+1,FALSE)</f>
        <v>https://eiti.org/api/v1.0/score_data/24</v>
      </c>
      <c r="AN1263" s="36" t="str">
        <f>IF(First_Validations__2[[#This Row],[FirstValidation.Country: Year]]=First_Validations__2[[#This Row],[Country: Year]],"First","Second / Last")</f>
        <v>Second / Last</v>
      </c>
      <c r="AO1263" s="36">
        <f>IF(AND(First_Validations__2[[#This Row],[FirstValidation.Validation score]]&lt;5,First_Validations__2[[#This Row],[FirstValidation.Validation score]]&gt;1),1,0)</f>
        <v>0</v>
      </c>
      <c r="AP1263" s="36">
        <f>First_Validations__2[[#This Row],[Validation score]]-First_Validations__2[[#This Row],[FirstValidation.Validation score]]</f>
        <v>0</v>
      </c>
      <c r="AQ1263" s="36">
        <f>IF(AND(First_Validations__2[[#This Row],[Corrective action]]=1,First_Validations__2[[#This Row],[Validation score]]&lt;5,First_Validations__2[[#This Row],[Validation score]]&gt;1),1,0)</f>
        <v>0</v>
      </c>
      <c r="AR1263" s="36">
        <f>IF(AND(First_Validations__2[[#This Row],[Corrective action]]=1,OR(First_Validations__2[[#This Row],[Validation score]]&gt;4,First_Validations__2[[#This Row],[Validation score]]&lt;2)),1,0)</f>
        <v>0</v>
      </c>
      <c r="AS12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3" s="36" t="str">
        <f>VLOOKUP(First_Validations__2[[#This Row],[Requirement ('#)]],Requirements[[Requirements]:[Categories2]],2,FALSE)</f>
        <v>MSG Oversight</v>
      </c>
    </row>
    <row r="1264" spans="2:46">
      <c r="B1264" s="34" t="s">
        <v>1647</v>
      </c>
      <c r="C1264" s="34">
        <v>1</v>
      </c>
      <c r="D1264" s="34">
        <v>11</v>
      </c>
      <c r="E1264" s="34" t="s">
        <v>323</v>
      </c>
      <c r="F1264" s="34" t="s">
        <v>1648</v>
      </c>
      <c r="G1264" s="34" t="s">
        <v>1647</v>
      </c>
      <c r="H1264" s="34" t="s">
        <v>3509</v>
      </c>
      <c r="I1264" s="34" t="s">
        <v>3510</v>
      </c>
      <c r="J1264" s="34">
        <v>2016</v>
      </c>
      <c r="K1264" s="34">
        <v>2018</v>
      </c>
      <c r="L1264" s="34" t="s">
        <v>1768</v>
      </c>
      <c r="M1264" s="34" t="s">
        <v>1812</v>
      </c>
      <c r="N1264" s="34">
        <v>0</v>
      </c>
      <c r="O1264" s="34" t="s">
        <v>4</v>
      </c>
      <c r="P1264" s="34" t="s">
        <v>348</v>
      </c>
      <c r="Q1264" s="34" t="s">
        <v>1834</v>
      </c>
      <c r="R1264" s="34" t="s">
        <v>1649</v>
      </c>
      <c r="S1264" s="34" t="s">
        <v>1835</v>
      </c>
      <c r="T1264" s="34" t="s">
        <v>3233</v>
      </c>
      <c r="U1264" s="36" t="str">
        <f>VLOOKUP(First_Validations__2[[#This Row],[CountryReq]],Last_Validations[],COLUMNS($B:B)+1,FALSE)</f>
        <v>Timor-Leste: 2018</v>
      </c>
      <c r="V1264" s="36" t="str">
        <f>VLOOKUP(First_Validations__2[[#This Row],[CountryReq]],Last_Validations[],COLUMNS($B:C)+1,FALSE)</f>
        <v>Timor-Leste</v>
      </c>
      <c r="W1264" s="36">
        <f>VLOOKUP(First_Validations__2[[#This Row],[CountryReq]],Last_Validations[],COLUMNS($B:D)+1,FALSE)</f>
        <v>1</v>
      </c>
      <c r="X1264" s="36">
        <f>VLOOKUP(First_Validations__2[[#This Row],[CountryReq]],Last_Validations[],COLUMNS($B:E)+1,FALSE)</f>
        <v>24</v>
      </c>
      <c r="Y1264" s="36" t="str">
        <f>VLOOKUP(First_Validations__2[[#This Row],[CountryReq]],Last_Validations[],COLUMNS($B:F)+1,FALSE)</f>
        <v>Timor-Leste: 2018</v>
      </c>
      <c r="Z1264" s="36" t="str">
        <f>VLOOKUP(First_Validations__2[[#This Row],[CountryReq]],Last_Validations[],COLUMNS($B:G)+1,FALSE)</f>
        <v>TLS</v>
      </c>
      <c r="AA1264" s="36" t="str">
        <f>VLOOKUP(First_Validations__2[[#This Row],[CountryReq]],Last_Validations[],COLUMNS($B:H)+1,FALSE)</f>
        <v>Timor-Leste</v>
      </c>
      <c r="AB1264" s="36" t="str">
        <f>VLOOKUP(First_Validations__2[[#This Row],[CountryReq]],Last_Validations[],COLUMNS($B:I)+1,FALSE)</f>
        <v>https://eiti.org/BD/2018-15</v>
      </c>
      <c r="AC1264" s="36" t="str">
        <f>VLOOKUP(First_Validations__2[[#This Row],[CountryReq]],Last_Validations[],COLUMNS($B:J)+1,FALSE)</f>
        <v>https://eiti.org/document/timorleste-validation-2018</v>
      </c>
      <c r="AD1264" s="36">
        <f>VLOOKUP(First_Validations__2[[#This Row],[CountryReq]],Last_Validations[],COLUMNS($B:K)+1,FALSE)</f>
        <v>2018</v>
      </c>
      <c r="AE1264" s="36">
        <f>VLOOKUP(First_Validations__2[[#This Row],[CountryReq]],Last_Validations[],COLUMNS($B:L)+1,FALSE)</f>
        <v>2018</v>
      </c>
      <c r="AF1264" s="36" t="str">
        <f>VLOOKUP(First_Validations__2[[#This Row],[CountryReq]],Last_Validations[],COLUMNS($B:M)+1,FALSE)</f>
        <v>Satisfactory progress</v>
      </c>
      <c r="AG1264" s="36" t="str">
        <f>VLOOKUP(First_Validations__2[[#This Row],[CountryReq]],Last_Validations[],COLUMNS($B:N)+1,FALSE)</f>
        <v>Subnational transfers (#5.2)</v>
      </c>
      <c r="AH1264" s="36">
        <f>VLOOKUP(First_Validations__2[[#This Row],[CountryReq]],Last_Validations[],COLUMNS($B:O)+1,FALSE)</f>
        <v>0</v>
      </c>
      <c r="AI1264" s="36" t="str">
        <f>VLOOKUP(First_Validations__2[[#This Row],[CountryReq]],Last_Validations[],COLUMNS($B:P)+1,FALSE)</f>
        <v>Not applicable</v>
      </c>
      <c r="AJ1264" s="36" t="str">
        <f>VLOOKUP(First_Validations__2[[#This Row],[CountryReq]],Last_Validations[],COLUMNS($B:Q)+1,FALSE)</f>
        <v>The 2014 Annual Activity Report confirms that sub-national transfers are not applicable.</v>
      </c>
      <c r="AK1264" s="36" t="str">
        <f>VLOOKUP(First_Validations__2[[#This Row],[CountryReq]],Last_Validations[],COLUMNS($B:R)+1,FALSE)</f>
        <v>https://eiti.org/timorleste#timor-lestes-progress-by-requirement</v>
      </c>
      <c r="AL1264" s="36" t="str">
        <f>VLOOKUP(First_Validations__2[[#This Row],[CountryReq]],Last_Validations[],COLUMNS($B:S)+1,FALSE)</f>
        <v>http://www.eiti.tl/</v>
      </c>
      <c r="AM1264" s="36" t="str">
        <f>VLOOKUP(First_Validations__2[[#This Row],[CountryReq]],Last_Validations[],COLUMNS($B:T)+1,FALSE)</f>
        <v>https://eiti.org/api/v1.0/score_data/24</v>
      </c>
      <c r="AN1264" s="36" t="str">
        <f>IF(First_Validations__2[[#This Row],[FirstValidation.Country: Year]]=First_Validations__2[[#This Row],[Country: Year]],"First","Second / Last")</f>
        <v>Second / Last</v>
      </c>
      <c r="AO1264" s="36">
        <f>IF(AND(First_Validations__2[[#This Row],[FirstValidation.Validation score]]&lt;5,First_Validations__2[[#This Row],[FirstValidation.Validation score]]&gt;1),1,0)</f>
        <v>0</v>
      </c>
      <c r="AP1264" s="36">
        <f>First_Validations__2[[#This Row],[Validation score]]-First_Validations__2[[#This Row],[FirstValidation.Validation score]]</f>
        <v>0</v>
      </c>
      <c r="AQ1264" s="36">
        <f>IF(AND(First_Validations__2[[#This Row],[Corrective action]]=1,First_Validations__2[[#This Row],[Validation score]]&lt;5,First_Validations__2[[#This Row],[Validation score]]&gt;1),1,0)</f>
        <v>0</v>
      </c>
      <c r="AR1264" s="36">
        <f>IF(AND(First_Validations__2[[#This Row],[Corrective action]]=1,OR(First_Validations__2[[#This Row],[Validation score]]&gt;4,First_Validations__2[[#This Row],[Validation score]]&lt;2)),1,0)</f>
        <v>0</v>
      </c>
      <c r="AS12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4" s="36" t="str">
        <f>VLOOKUP(First_Validations__2[[#This Row],[Requirement ('#)]],Requirements[[Requirements]:[Categories2]],2,FALSE)</f>
        <v>Revenue allocation</v>
      </c>
    </row>
    <row r="1265" spans="2:46">
      <c r="B1265" s="34" t="s">
        <v>1647</v>
      </c>
      <c r="C1265" s="34">
        <v>1</v>
      </c>
      <c r="D1265" s="34">
        <v>11</v>
      </c>
      <c r="E1265" s="34" t="s">
        <v>323</v>
      </c>
      <c r="F1265" s="34" t="s">
        <v>1648</v>
      </c>
      <c r="G1265" s="34" t="s">
        <v>1647</v>
      </c>
      <c r="H1265" s="34" t="s">
        <v>3509</v>
      </c>
      <c r="I1265" s="34" t="s">
        <v>3510</v>
      </c>
      <c r="J1265" s="34">
        <v>2016</v>
      </c>
      <c r="K1265" s="34">
        <v>2018</v>
      </c>
      <c r="L1265" s="34" t="s">
        <v>1768</v>
      </c>
      <c r="M1265" s="34" t="s">
        <v>1811</v>
      </c>
      <c r="N1265" s="34">
        <v>5</v>
      </c>
      <c r="O1265" s="34" t="s">
        <v>1768</v>
      </c>
      <c r="P1265" s="34" t="s">
        <v>347</v>
      </c>
      <c r="Q1265" s="34" t="s">
        <v>1834</v>
      </c>
      <c r="R1265" s="34" t="s">
        <v>1649</v>
      </c>
      <c r="S1265" s="34" t="s">
        <v>1835</v>
      </c>
      <c r="T1265" s="34" t="s">
        <v>3230</v>
      </c>
      <c r="U1265" s="36" t="str">
        <f>VLOOKUP(First_Validations__2[[#This Row],[CountryReq]],Last_Validations[],COLUMNS($B:B)+1,FALSE)</f>
        <v>Timor-Leste: 2018</v>
      </c>
      <c r="V1265" s="36" t="str">
        <f>VLOOKUP(First_Validations__2[[#This Row],[CountryReq]],Last_Validations[],COLUMNS($B:C)+1,FALSE)</f>
        <v>Timor-Leste</v>
      </c>
      <c r="W1265" s="36">
        <f>VLOOKUP(First_Validations__2[[#This Row],[CountryReq]],Last_Validations[],COLUMNS($B:D)+1,FALSE)</f>
        <v>1</v>
      </c>
      <c r="X1265" s="36">
        <f>VLOOKUP(First_Validations__2[[#This Row],[CountryReq]],Last_Validations[],COLUMNS($B:E)+1,FALSE)</f>
        <v>24</v>
      </c>
      <c r="Y1265" s="36" t="str">
        <f>VLOOKUP(First_Validations__2[[#This Row],[CountryReq]],Last_Validations[],COLUMNS($B:F)+1,FALSE)</f>
        <v>Timor-Leste: 2018</v>
      </c>
      <c r="Z1265" s="36" t="str">
        <f>VLOOKUP(First_Validations__2[[#This Row],[CountryReq]],Last_Validations[],COLUMNS($B:G)+1,FALSE)</f>
        <v>TLS</v>
      </c>
      <c r="AA1265" s="36" t="str">
        <f>VLOOKUP(First_Validations__2[[#This Row],[CountryReq]],Last_Validations[],COLUMNS($B:H)+1,FALSE)</f>
        <v>Timor-Leste</v>
      </c>
      <c r="AB1265" s="36" t="str">
        <f>VLOOKUP(First_Validations__2[[#This Row],[CountryReq]],Last_Validations[],COLUMNS($B:I)+1,FALSE)</f>
        <v>https://eiti.org/BD/2018-15</v>
      </c>
      <c r="AC1265" s="36" t="str">
        <f>VLOOKUP(First_Validations__2[[#This Row],[CountryReq]],Last_Validations[],COLUMNS($B:J)+1,FALSE)</f>
        <v>https://eiti.org/document/timorleste-validation-2018</v>
      </c>
      <c r="AD1265" s="36">
        <f>VLOOKUP(First_Validations__2[[#This Row],[CountryReq]],Last_Validations[],COLUMNS($B:K)+1,FALSE)</f>
        <v>2018</v>
      </c>
      <c r="AE1265" s="36">
        <f>VLOOKUP(First_Validations__2[[#This Row],[CountryReq]],Last_Validations[],COLUMNS($B:L)+1,FALSE)</f>
        <v>2018</v>
      </c>
      <c r="AF1265" s="36" t="str">
        <f>VLOOKUP(First_Validations__2[[#This Row],[CountryReq]],Last_Validations[],COLUMNS($B:M)+1,FALSE)</f>
        <v>Satisfactory progress</v>
      </c>
      <c r="AG1265" s="36" t="str">
        <f>VLOOKUP(First_Validations__2[[#This Row],[CountryReq]],Last_Validations[],COLUMNS($B:N)+1,FALSE)</f>
        <v>Distribution of revenues (#5.1)</v>
      </c>
      <c r="AH1265" s="36">
        <f>VLOOKUP(First_Validations__2[[#This Row],[CountryReq]],Last_Validations[],COLUMNS($B:O)+1,FALSE)</f>
        <v>5</v>
      </c>
      <c r="AI1265" s="36" t="str">
        <f>VLOOKUP(First_Validations__2[[#This Row],[CountryReq]],Last_Validations[],COLUMNS($B:P)+1,FALSE)</f>
        <v>Satisfactory progress</v>
      </c>
      <c r="AJ1265" s="36" t="str">
        <f>VLOOKUP(First_Validations__2[[#This Row],[CountryReq]],Last_Validations[],COLUMNS($B:Q)+1,FALSE)</f>
        <v>The 2012 and 2013 EITI Reports disclose how revenues are allocated.</v>
      </c>
      <c r="AK1265" s="36" t="str">
        <f>VLOOKUP(First_Validations__2[[#This Row],[CountryReq]],Last_Validations[],COLUMNS($B:R)+1,FALSE)</f>
        <v>https://eiti.org/timorleste#timor-lestes-progress-by-requirement</v>
      </c>
      <c r="AL1265" s="36" t="str">
        <f>VLOOKUP(First_Validations__2[[#This Row],[CountryReq]],Last_Validations[],COLUMNS($B:S)+1,FALSE)</f>
        <v>http://www.eiti.tl/</v>
      </c>
      <c r="AM1265" s="36" t="str">
        <f>VLOOKUP(First_Validations__2[[#This Row],[CountryReq]],Last_Validations[],COLUMNS($B:T)+1,FALSE)</f>
        <v>https://eiti.org/api/v1.0/score_data/24</v>
      </c>
      <c r="AN1265" s="36" t="str">
        <f>IF(First_Validations__2[[#This Row],[FirstValidation.Country: Year]]=First_Validations__2[[#This Row],[Country: Year]],"First","Second / Last")</f>
        <v>Second / Last</v>
      </c>
      <c r="AO1265" s="36">
        <f>IF(AND(First_Validations__2[[#This Row],[FirstValidation.Validation score]]&lt;5,First_Validations__2[[#This Row],[FirstValidation.Validation score]]&gt;1),1,0)</f>
        <v>0</v>
      </c>
      <c r="AP1265" s="36">
        <f>First_Validations__2[[#This Row],[Validation score]]-First_Validations__2[[#This Row],[FirstValidation.Validation score]]</f>
        <v>0</v>
      </c>
      <c r="AQ1265" s="36">
        <f>IF(AND(First_Validations__2[[#This Row],[Corrective action]]=1,First_Validations__2[[#This Row],[Validation score]]&lt;5,First_Validations__2[[#This Row],[Validation score]]&gt;1),1,0)</f>
        <v>0</v>
      </c>
      <c r="AR1265" s="36">
        <f>IF(AND(First_Validations__2[[#This Row],[Corrective action]]=1,OR(First_Validations__2[[#This Row],[Validation score]]&gt;4,First_Validations__2[[#This Row],[Validation score]]&lt;2)),1,0)</f>
        <v>0</v>
      </c>
      <c r="AS12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5" s="36" t="str">
        <f>VLOOKUP(First_Validations__2[[#This Row],[Requirement ('#)]],Requirements[[Requirements]:[Categories2]],2,FALSE)</f>
        <v>Revenue allocation</v>
      </c>
    </row>
    <row r="1266" spans="2:46">
      <c r="B1266" s="34" t="s">
        <v>1647</v>
      </c>
      <c r="C1266" s="34">
        <v>1</v>
      </c>
      <c r="D1266" s="34">
        <v>11</v>
      </c>
      <c r="E1266" s="34" t="s">
        <v>323</v>
      </c>
      <c r="F1266" s="34" t="s">
        <v>1648</v>
      </c>
      <c r="G1266" s="34" t="s">
        <v>1647</v>
      </c>
      <c r="H1266" s="34" t="s">
        <v>3509</v>
      </c>
      <c r="I1266" s="34" t="s">
        <v>3510</v>
      </c>
      <c r="J1266" s="34">
        <v>2016</v>
      </c>
      <c r="K1266" s="34">
        <v>2018</v>
      </c>
      <c r="L1266" s="34" t="s">
        <v>1768</v>
      </c>
      <c r="M1266" s="34" t="s">
        <v>1814</v>
      </c>
      <c r="N1266" s="34">
        <v>4</v>
      </c>
      <c r="O1266" s="34" t="s">
        <v>1767</v>
      </c>
      <c r="P1266" s="34" t="s">
        <v>350</v>
      </c>
      <c r="Q1266" s="34" t="s">
        <v>1834</v>
      </c>
      <c r="R1266" s="34" t="s">
        <v>1649</v>
      </c>
      <c r="S1266" s="34" t="s">
        <v>1835</v>
      </c>
      <c r="T1266" s="34" t="s">
        <v>3243</v>
      </c>
      <c r="U1266" s="36" t="str">
        <f>VLOOKUP(First_Validations__2[[#This Row],[CountryReq]],Last_Validations[],COLUMNS($B:B)+1,FALSE)</f>
        <v>Timor-Leste: 2018</v>
      </c>
      <c r="V1266" s="36" t="str">
        <f>VLOOKUP(First_Validations__2[[#This Row],[CountryReq]],Last_Validations[],COLUMNS($B:C)+1,FALSE)</f>
        <v>Timor-Leste</v>
      </c>
      <c r="W1266" s="36">
        <f>VLOOKUP(First_Validations__2[[#This Row],[CountryReq]],Last_Validations[],COLUMNS($B:D)+1,FALSE)</f>
        <v>1</v>
      </c>
      <c r="X1266" s="36">
        <f>VLOOKUP(First_Validations__2[[#This Row],[CountryReq]],Last_Validations[],COLUMNS($B:E)+1,FALSE)</f>
        <v>24</v>
      </c>
      <c r="Y1266" s="36" t="str">
        <f>VLOOKUP(First_Validations__2[[#This Row],[CountryReq]],Last_Validations[],COLUMNS($B:F)+1,FALSE)</f>
        <v>Timor-Leste: 2018</v>
      </c>
      <c r="Z1266" s="36" t="str">
        <f>VLOOKUP(First_Validations__2[[#This Row],[CountryReq]],Last_Validations[],COLUMNS($B:G)+1,FALSE)</f>
        <v>TLS</v>
      </c>
      <c r="AA1266" s="36" t="str">
        <f>VLOOKUP(First_Validations__2[[#This Row],[CountryReq]],Last_Validations[],COLUMNS($B:H)+1,FALSE)</f>
        <v>Timor-Leste</v>
      </c>
      <c r="AB1266" s="36" t="str">
        <f>VLOOKUP(First_Validations__2[[#This Row],[CountryReq]],Last_Validations[],COLUMNS($B:I)+1,FALSE)</f>
        <v>https://eiti.org/BD/2018-15</v>
      </c>
      <c r="AC1266" s="36" t="str">
        <f>VLOOKUP(First_Validations__2[[#This Row],[CountryReq]],Last_Validations[],COLUMNS($B:J)+1,FALSE)</f>
        <v>https://eiti.org/document/timorleste-validation-2018</v>
      </c>
      <c r="AD1266" s="36">
        <f>VLOOKUP(First_Validations__2[[#This Row],[CountryReq]],Last_Validations[],COLUMNS($B:K)+1,FALSE)</f>
        <v>2018</v>
      </c>
      <c r="AE1266" s="36">
        <f>VLOOKUP(First_Validations__2[[#This Row],[CountryReq]],Last_Validations[],COLUMNS($B:L)+1,FALSE)</f>
        <v>2018</v>
      </c>
      <c r="AF1266" s="36" t="str">
        <f>VLOOKUP(First_Validations__2[[#This Row],[CountryReq]],Last_Validations[],COLUMNS($B:M)+1,FALSE)</f>
        <v>Satisfactory progress</v>
      </c>
      <c r="AG1266" s="36" t="str">
        <f>VLOOKUP(First_Validations__2[[#This Row],[CountryReq]],Last_Validations[],COLUMNS($B:N)+1,FALSE)</f>
        <v>Mandatory social expenditures (#6.1)</v>
      </c>
      <c r="AH1266" s="36">
        <f>VLOOKUP(First_Validations__2[[#This Row],[CountryReq]],Last_Validations[],COLUMNS($B:O)+1,FALSE)</f>
        <v>5</v>
      </c>
      <c r="AI1266" s="36" t="str">
        <f>VLOOKUP(First_Validations__2[[#This Row],[CountryReq]],Last_Validations[],COLUMNS($B:P)+1,FALSE)</f>
        <v>Satisfactory progress</v>
      </c>
      <c r="AJ1266" s="36" t="str">
        <f>VLOOKUP(First_Validations__2[[#This Row],[CountryReq]],Last_Validations[],COLUMNS($B:Q)+1,FALSE)</f>
        <v xml:space="preserve">The Secretariat is satisfied that the type and value of mandatory social expenditures have been sufficiently explained and disclosed for all relevant companies in the 2014 and 2015 EITI Reports to the levels required by the Standard. Extensive discussions on the type and nature of social expenditures of companies were had during the International Secretariat’s meeting with the MSWG in April 2017. The inputs provided by ANPM and the companies during that meeting clarified what should be considered mandatory social expenditures in Timor-Leste and these were accordingly reflected in the 2014 and 2015 EITI Reports. </v>
      </c>
      <c r="AK1266" s="36" t="str">
        <f>VLOOKUP(First_Validations__2[[#This Row],[CountryReq]],Last_Validations[],COLUMNS($B:R)+1,FALSE)</f>
        <v>https://eiti.org/timorleste#timor-lestes-progress-by-requirement</v>
      </c>
      <c r="AL1266" s="36" t="str">
        <f>VLOOKUP(First_Validations__2[[#This Row],[CountryReq]],Last_Validations[],COLUMNS($B:S)+1,FALSE)</f>
        <v>http://www.eiti.tl/</v>
      </c>
      <c r="AM1266" s="36" t="str">
        <f>VLOOKUP(First_Validations__2[[#This Row],[CountryReq]],Last_Validations[],COLUMNS($B:T)+1,FALSE)</f>
        <v>https://eiti.org/api/v1.0/score_data/24</v>
      </c>
      <c r="AN1266" s="36" t="str">
        <f>IF(First_Validations__2[[#This Row],[FirstValidation.Country: Year]]=First_Validations__2[[#This Row],[Country: Year]],"First","Second / Last")</f>
        <v>Second / Last</v>
      </c>
      <c r="AO1266" s="36">
        <f>IF(AND(First_Validations__2[[#This Row],[FirstValidation.Validation score]]&lt;5,First_Validations__2[[#This Row],[FirstValidation.Validation score]]&gt;1),1,0)</f>
        <v>1</v>
      </c>
      <c r="AP1266" s="36">
        <f>First_Validations__2[[#This Row],[Validation score]]-First_Validations__2[[#This Row],[FirstValidation.Validation score]]</f>
        <v>1</v>
      </c>
      <c r="AQ1266" s="36">
        <f>IF(AND(First_Validations__2[[#This Row],[Corrective action]]=1,First_Validations__2[[#This Row],[Validation score]]&lt;5,First_Validations__2[[#This Row],[Validation score]]&gt;1),1,0)</f>
        <v>0</v>
      </c>
      <c r="AR1266" s="36">
        <f>IF(AND(First_Validations__2[[#This Row],[Corrective action]]=1,OR(First_Validations__2[[#This Row],[Validation score]]&gt;4,First_Validations__2[[#This Row],[Validation score]]&lt;2)),1,0)</f>
        <v>1</v>
      </c>
      <c r="AS12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6" s="36" t="str">
        <f>VLOOKUP(First_Validations__2[[#This Row],[Requirement ('#)]],Requirements[[Requirements]:[Categories2]],2,FALSE)</f>
        <v>Socio-economic contribution</v>
      </c>
    </row>
    <row r="1267" spans="2:46">
      <c r="B1267" s="34" t="s">
        <v>1647</v>
      </c>
      <c r="C1267" s="34">
        <v>1</v>
      </c>
      <c r="D1267" s="34">
        <v>11</v>
      </c>
      <c r="E1267" s="34" t="s">
        <v>323</v>
      </c>
      <c r="F1267" s="34" t="s">
        <v>1648</v>
      </c>
      <c r="G1267" s="34" t="s">
        <v>1647</v>
      </c>
      <c r="H1267" s="34" t="s">
        <v>3509</v>
      </c>
      <c r="I1267" s="34" t="s">
        <v>3510</v>
      </c>
      <c r="J1267" s="34">
        <v>2016</v>
      </c>
      <c r="K1267" s="34">
        <v>2018</v>
      </c>
      <c r="L1267" s="34" t="s">
        <v>1768</v>
      </c>
      <c r="M1267" s="34" t="s">
        <v>1813</v>
      </c>
      <c r="N1267" s="34">
        <v>1</v>
      </c>
      <c r="O1267" s="34" t="s">
        <v>1796</v>
      </c>
      <c r="P1267" s="34" t="s">
        <v>349</v>
      </c>
      <c r="Q1267" s="34" t="s">
        <v>1834</v>
      </c>
      <c r="R1267" s="34" t="s">
        <v>1649</v>
      </c>
      <c r="S1267" s="34" t="s">
        <v>1835</v>
      </c>
      <c r="T1267" s="34" t="s">
        <v>3232</v>
      </c>
      <c r="U1267" s="36" t="str">
        <f>VLOOKUP(First_Validations__2[[#This Row],[CountryReq]],Last_Validations[],COLUMNS($B:B)+1,FALSE)</f>
        <v>Timor-Leste: 2018</v>
      </c>
      <c r="V1267" s="36" t="str">
        <f>VLOOKUP(First_Validations__2[[#This Row],[CountryReq]],Last_Validations[],COLUMNS($B:C)+1,FALSE)</f>
        <v>Timor-Leste</v>
      </c>
      <c r="W1267" s="36">
        <f>VLOOKUP(First_Validations__2[[#This Row],[CountryReq]],Last_Validations[],COLUMNS($B:D)+1,FALSE)</f>
        <v>1</v>
      </c>
      <c r="X1267" s="36">
        <f>VLOOKUP(First_Validations__2[[#This Row],[CountryReq]],Last_Validations[],COLUMNS($B:E)+1,FALSE)</f>
        <v>24</v>
      </c>
      <c r="Y1267" s="36" t="str">
        <f>VLOOKUP(First_Validations__2[[#This Row],[CountryReq]],Last_Validations[],COLUMNS($B:F)+1,FALSE)</f>
        <v>Timor-Leste: 2018</v>
      </c>
      <c r="Z1267" s="36" t="str">
        <f>VLOOKUP(First_Validations__2[[#This Row],[CountryReq]],Last_Validations[],COLUMNS($B:G)+1,FALSE)</f>
        <v>TLS</v>
      </c>
      <c r="AA1267" s="36" t="str">
        <f>VLOOKUP(First_Validations__2[[#This Row],[CountryReq]],Last_Validations[],COLUMNS($B:H)+1,FALSE)</f>
        <v>Timor-Leste</v>
      </c>
      <c r="AB1267" s="36" t="str">
        <f>VLOOKUP(First_Validations__2[[#This Row],[CountryReq]],Last_Validations[],COLUMNS($B:I)+1,FALSE)</f>
        <v>https://eiti.org/BD/2018-15</v>
      </c>
      <c r="AC1267" s="36" t="str">
        <f>VLOOKUP(First_Validations__2[[#This Row],[CountryReq]],Last_Validations[],COLUMNS($B:J)+1,FALSE)</f>
        <v>https://eiti.org/document/timorleste-validation-2018</v>
      </c>
      <c r="AD1267" s="36">
        <f>VLOOKUP(First_Validations__2[[#This Row],[CountryReq]],Last_Validations[],COLUMNS($B:K)+1,FALSE)</f>
        <v>2018</v>
      </c>
      <c r="AE1267" s="36">
        <f>VLOOKUP(First_Validations__2[[#This Row],[CountryReq]],Last_Validations[],COLUMNS($B:L)+1,FALSE)</f>
        <v>2018</v>
      </c>
      <c r="AF1267" s="36" t="str">
        <f>VLOOKUP(First_Validations__2[[#This Row],[CountryReq]],Last_Validations[],COLUMNS($B:M)+1,FALSE)</f>
        <v>Satisfactory progress</v>
      </c>
      <c r="AG1267" s="36" t="str">
        <f>VLOOKUP(First_Validations__2[[#This Row],[CountryReq]],Last_Validations[],COLUMNS($B:N)+1,FALSE)</f>
        <v>Revenue management and expenditures (#5.3)</v>
      </c>
      <c r="AH1267" s="36">
        <f>VLOOKUP(First_Validations__2[[#This Row],[CountryReq]],Last_Validations[],COLUMNS($B:O)+1,FALSE)</f>
        <v>1</v>
      </c>
      <c r="AI1267" s="36" t="str">
        <f>VLOOKUP(First_Validations__2[[#This Row],[CountryReq]],Last_Validations[],COLUMNS($B:P)+1,FALSE)</f>
        <v>Not required (recommended)</v>
      </c>
      <c r="AJ1267" s="36" t="str">
        <f>VLOOKUP(First_Validations__2[[#This Row],[CountryReq]],Last_Validations[],COLUMNS($B:Q)+1,FALSE)</f>
        <v>In response to public interest in spending, the national multi-stakeholder group has included transparency in public expenditure, including investment decisions as one of its priorities in the 2015 and 2016 work plans. There are references to how to access further budget and expenditure data in the 2015 Annual Activity Report.</v>
      </c>
      <c r="AK1267" s="36" t="str">
        <f>VLOOKUP(First_Validations__2[[#This Row],[CountryReq]],Last_Validations[],COLUMNS($B:R)+1,FALSE)</f>
        <v>https://eiti.org/timorleste#timor-lestes-progress-by-requirement</v>
      </c>
      <c r="AL1267" s="36" t="str">
        <f>VLOOKUP(First_Validations__2[[#This Row],[CountryReq]],Last_Validations[],COLUMNS($B:S)+1,FALSE)</f>
        <v>http://www.eiti.tl/</v>
      </c>
      <c r="AM1267" s="36" t="str">
        <f>VLOOKUP(First_Validations__2[[#This Row],[CountryReq]],Last_Validations[],COLUMNS($B:T)+1,FALSE)</f>
        <v>https://eiti.org/api/v1.0/score_data/24</v>
      </c>
      <c r="AN1267" s="36" t="str">
        <f>IF(First_Validations__2[[#This Row],[FirstValidation.Country: Year]]=First_Validations__2[[#This Row],[Country: Year]],"First","Second / Last")</f>
        <v>Second / Last</v>
      </c>
      <c r="AO1267" s="36">
        <f>IF(AND(First_Validations__2[[#This Row],[FirstValidation.Validation score]]&lt;5,First_Validations__2[[#This Row],[FirstValidation.Validation score]]&gt;1),1,0)</f>
        <v>0</v>
      </c>
      <c r="AP1267" s="36">
        <f>First_Validations__2[[#This Row],[Validation score]]-First_Validations__2[[#This Row],[FirstValidation.Validation score]]</f>
        <v>0</v>
      </c>
      <c r="AQ1267" s="36">
        <f>IF(AND(First_Validations__2[[#This Row],[Corrective action]]=1,First_Validations__2[[#This Row],[Validation score]]&lt;5,First_Validations__2[[#This Row],[Validation score]]&gt;1),1,0)</f>
        <v>0</v>
      </c>
      <c r="AR1267" s="36">
        <f>IF(AND(First_Validations__2[[#This Row],[Corrective action]]=1,OR(First_Validations__2[[#This Row],[Validation score]]&gt;4,First_Validations__2[[#This Row],[Validation score]]&lt;2)),1,0)</f>
        <v>0</v>
      </c>
      <c r="AS12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7" s="36" t="str">
        <f>VLOOKUP(First_Validations__2[[#This Row],[Requirement ('#)]],Requirements[[Requirements]:[Categories2]],2,FALSE)</f>
        <v>Revenue allocation</v>
      </c>
    </row>
    <row r="1268" spans="2:46">
      <c r="B1268" s="34" t="s">
        <v>1647</v>
      </c>
      <c r="C1268" s="34">
        <v>1</v>
      </c>
      <c r="D1268" s="34">
        <v>11</v>
      </c>
      <c r="E1268" s="34" t="s">
        <v>323</v>
      </c>
      <c r="F1268" s="34" t="s">
        <v>1648</v>
      </c>
      <c r="G1268" s="34" t="s">
        <v>1647</v>
      </c>
      <c r="H1268" s="34" t="s">
        <v>3509</v>
      </c>
      <c r="I1268" s="34" t="s">
        <v>3510</v>
      </c>
      <c r="J1268" s="34">
        <v>2016</v>
      </c>
      <c r="K1268" s="34">
        <v>2018</v>
      </c>
      <c r="L1268" s="34" t="s">
        <v>1768</v>
      </c>
      <c r="M1268" s="34" t="s">
        <v>1808</v>
      </c>
      <c r="N1268" s="34">
        <v>4</v>
      </c>
      <c r="O1268" s="34" t="s">
        <v>1767</v>
      </c>
      <c r="P1268" s="34" t="s">
        <v>344</v>
      </c>
      <c r="Q1268" s="34" t="s">
        <v>1834</v>
      </c>
      <c r="R1268" s="34" t="s">
        <v>1649</v>
      </c>
      <c r="S1268" s="34" t="s">
        <v>1835</v>
      </c>
      <c r="T1268" s="34" t="s">
        <v>3237</v>
      </c>
      <c r="U1268" s="36" t="str">
        <f>VLOOKUP(First_Validations__2[[#This Row],[CountryReq]],Last_Validations[],COLUMNS($B:B)+1,FALSE)</f>
        <v>Timor-Leste: 2018</v>
      </c>
      <c r="V1268" s="36" t="str">
        <f>VLOOKUP(First_Validations__2[[#This Row],[CountryReq]],Last_Validations[],COLUMNS($B:C)+1,FALSE)</f>
        <v>Timor-Leste</v>
      </c>
      <c r="W1268" s="36">
        <f>VLOOKUP(First_Validations__2[[#This Row],[CountryReq]],Last_Validations[],COLUMNS($B:D)+1,FALSE)</f>
        <v>1</v>
      </c>
      <c r="X1268" s="36">
        <f>VLOOKUP(First_Validations__2[[#This Row],[CountryReq]],Last_Validations[],COLUMNS($B:E)+1,FALSE)</f>
        <v>24</v>
      </c>
      <c r="Y1268" s="36" t="str">
        <f>VLOOKUP(First_Validations__2[[#This Row],[CountryReq]],Last_Validations[],COLUMNS($B:F)+1,FALSE)</f>
        <v>Timor-Leste: 2018</v>
      </c>
      <c r="Z1268" s="36" t="str">
        <f>VLOOKUP(First_Validations__2[[#This Row],[CountryReq]],Last_Validations[],COLUMNS($B:G)+1,FALSE)</f>
        <v>TLS</v>
      </c>
      <c r="AA1268" s="36" t="str">
        <f>VLOOKUP(First_Validations__2[[#This Row],[CountryReq]],Last_Validations[],COLUMNS($B:H)+1,FALSE)</f>
        <v>Timor-Leste</v>
      </c>
      <c r="AB1268" s="36" t="str">
        <f>VLOOKUP(First_Validations__2[[#This Row],[CountryReq]],Last_Validations[],COLUMNS($B:I)+1,FALSE)</f>
        <v>https://eiti.org/BD/2018-15</v>
      </c>
      <c r="AC1268" s="36" t="str">
        <f>VLOOKUP(First_Validations__2[[#This Row],[CountryReq]],Last_Validations[],COLUMNS($B:J)+1,FALSE)</f>
        <v>https://eiti.org/document/timorleste-validation-2018</v>
      </c>
      <c r="AD1268" s="36">
        <f>VLOOKUP(First_Validations__2[[#This Row],[CountryReq]],Last_Validations[],COLUMNS($B:K)+1,FALSE)</f>
        <v>2018</v>
      </c>
      <c r="AE1268" s="36">
        <f>VLOOKUP(First_Validations__2[[#This Row],[CountryReq]],Last_Validations[],COLUMNS($B:L)+1,FALSE)</f>
        <v>2018</v>
      </c>
      <c r="AF1268" s="36" t="str">
        <f>VLOOKUP(First_Validations__2[[#This Row],[CountryReq]],Last_Validations[],COLUMNS($B:M)+1,FALSE)</f>
        <v>Satisfactory progress</v>
      </c>
      <c r="AG1268" s="36" t="str">
        <f>VLOOKUP(First_Validations__2[[#This Row],[CountryReq]],Last_Validations[],COLUMNS($B:N)+1,FALSE)</f>
        <v>Disaggregation (#4.7)</v>
      </c>
      <c r="AH1268" s="36">
        <f>VLOOKUP(First_Validations__2[[#This Row],[CountryReq]],Last_Validations[],COLUMNS($B:O)+1,FALSE)</f>
        <v>5</v>
      </c>
      <c r="AI1268" s="36" t="str">
        <f>VLOOKUP(First_Validations__2[[#This Row],[CountryReq]],Last_Validations[],COLUMNS($B:P)+1,FALSE)</f>
        <v>Satisfactory progress</v>
      </c>
      <c r="AJ1268" s="36" t="str">
        <f>VLOOKUP(First_Validations__2[[#This Row],[CountryReq]],Last_Validations[],COLUMNS($B:Q)+1,FALSE)</f>
        <v xml:space="preserve"> All revenues in the 2014 and 2015 EITI Reports are disclosed to the levels required by the Standard. Further, the data is disaggregated by individual project. Consequently, the corrective action on Requirement 4.7 has been addressed.</v>
      </c>
      <c r="AK1268" s="36" t="str">
        <f>VLOOKUP(First_Validations__2[[#This Row],[CountryReq]],Last_Validations[],COLUMNS($B:R)+1,FALSE)</f>
        <v>https://eiti.org/timorleste#timor-lestes-progress-by-requirement</v>
      </c>
      <c r="AL1268" s="36" t="str">
        <f>VLOOKUP(First_Validations__2[[#This Row],[CountryReq]],Last_Validations[],COLUMNS($B:S)+1,FALSE)</f>
        <v>http://www.eiti.tl/</v>
      </c>
      <c r="AM1268" s="36" t="str">
        <f>VLOOKUP(First_Validations__2[[#This Row],[CountryReq]],Last_Validations[],COLUMNS($B:T)+1,FALSE)</f>
        <v>https://eiti.org/api/v1.0/score_data/24</v>
      </c>
      <c r="AN1268" s="36" t="str">
        <f>IF(First_Validations__2[[#This Row],[FirstValidation.Country: Year]]=First_Validations__2[[#This Row],[Country: Year]],"First","Second / Last")</f>
        <v>Second / Last</v>
      </c>
      <c r="AO1268" s="36">
        <f>IF(AND(First_Validations__2[[#This Row],[FirstValidation.Validation score]]&lt;5,First_Validations__2[[#This Row],[FirstValidation.Validation score]]&gt;1),1,0)</f>
        <v>1</v>
      </c>
      <c r="AP1268" s="36">
        <f>First_Validations__2[[#This Row],[Validation score]]-First_Validations__2[[#This Row],[FirstValidation.Validation score]]</f>
        <v>1</v>
      </c>
      <c r="AQ1268" s="36">
        <f>IF(AND(First_Validations__2[[#This Row],[Corrective action]]=1,First_Validations__2[[#This Row],[Validation score]]&lt;5,First_Validations__2[[#This Row],[Validation score]]&gt;1),1,0)</f>
        <v>0</v>
      </c>
      <c r="AR1268" s="36">
        <f>IF(AND(First_Validations__2[[#This Row],[Corrective action]]=1,OR(First_Validations__2[[#This Row],[Validation score]]&gt;4,First_Validations__2[[#This Row],[Validation score]]&lt;2)),1,0)</f>
        <v>1</v>
      </c>
      <c r="AS12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8" s="36" t="str">
        <f>VLOOKUP(First_Validations__2[[#This Row],[Requirement ('#)]],Requirements[[Requirements]:[Categories2]],2,FALSE)</f>
        <v>Revenue collection</v>
      </c>
    </row>
    <row r="1269" spans="2:46">
      <c r="B1269" s="34" t="s">
        <v>1647</v>
      </c>
      <c r="C1269" s="34">
        <v>1</v>
      </c>
      <c r="D1269" s="34">
        <v>11</v>
      </c>
      <c r="E1269" s="34" t="s">
        <v>323</v>
      </c>
      <c r="F1269" s="34" t="s">
        <v>1648</v>
      </c>
      <c r="G1269" s="34" t="s">
        <v>1647</v>
      </c>
      <c r="H1269" s="34" t="s">
        <v>3509</v>
      </c>
      <c r="I1269" s="34" t="s">
        <v>3510</v>
      </c>
      <c r="J1269" s="34">
        <v>2016</v>
      </c>
      <c r="K1269" s="34">
        <v>2018</v>
      </c>
      <c r="L1269" s="34" t="s">
        <v>1768</v>
      </c>
      <c r="M1269" s="34" t="s">
        <v>1807</v>
      </c>
      <c r="N1269" s="34">
        <v>0</v>
      </c>
      <c r="O1269" s="34" t="s">
        <v>4</v>
      </c>
      <c r="P1269" s="34" t="s">
        <v>343</v>
      </c>
      <c r="Q1269" s="34" t="s">
        <v>1834</v>
      </c>
      <c r="R1269" s="34" t="s">
        <v>1649</v>
      </c>
      <c r="S1269" s="34" t="s">
        <v>1835</v>
      </c>
      <c r="T1269" s="34" t="s">
        <v>3234</v>
      </c>
      <c r="U1269" s="36" t="str">
        <f>VLOOKUP(First_Validations__2[[#This Row],[CountryReq]],Last_Validations[],COLUMNS($B:B)+1,FALSE)</f>
        <v>Timor-Leste: 2018</v>
      </c>
      <c r="V1269" s="36" t="str">
        <f>VLOOKUP(First_Validations__2[[#This Row],[CountryReq]],Last_Validations[],COLUMNS($B:C)+1,FALSE)</f>
        <v>Timor-Leste</v>
      </c>
      <c r="W1269" s="36">
        <f>VLOOKUP(First_Validations__2[[#This Row],[CountryReq]],Last_Validations[],COLUMNS($B:D)+1,FALSE)</f>
        <v>1</v>
      </c>
      <c r="X1269" s="36">
        <f>VLOOKUP(First_Validations__2[[#This Row],[CountryReq]],Last_Validations[],COLUMNS($B:E)+1,FALSE)</f>
        <v>24</v>
      </c>
      <c r="Y1269" s="36" t="str">
        <f>VLOOKUP(First_Validations__2[[#This Row],[CountryReq]],Last_Validations[],COLUMNS($B:F)+1,FALSE)</f>
        <v>Timor-Leste: 2018</v>
      </c>
      <c r="Z1269" s="36" t="str">
        <f>VLOOKUP(First_Validations__2[[#This Row],[CountryReq]],Last_Validations[],COLUMNS($B:G)+1,FALSE)</f>
        <v>TLS</v>
      </c>
      <c r="AA1269" s="36" t="str">
        <f>VLOOKUP(First_Validations__2[[#This Row],[CountryReq]],Last_Validations[],COLUMNS($B:H)+1,FALSE)</f>
        <v>Timor-Leste</v>
      </c>
      <c r="AB1269" s="36" t="str">
        <f>VLOOKUP(First_Validations__2[[#This Row],[CountryReq]],Last_Validations[],COLUMNS($B:I)+1,FALSE)</f>
        <v>https://eiti.org/BD/2018-15</v>
      </c>
      <c r="AC1269" s="36" t="str">
        <f>VLOOKUP(First_Validations__2[[#This Row],[CountryReq]],Last_Validations[],COLUMNS($B:J)+1,FALSE)</f>
        <v>https://eiti.org/document/timorleste-validation-2018</v>
      </c>
      <c r="AD1269" s="36">
        <f>VLOOKUP(First_Validations__2[[#This Row],[CountryReq]],Last_Validations[],COLUMNS($B:K)+1,FALSE)</f>
        <v>2018</v>
      </c>
      <c r="AE1269" s="36">
        <f>VLOOKUP(First_Validations__2[[#This Row],[CountryReq]],Last_Validations[],COLUMNS($B:L)+1,FALSE)</f>
        <v>2018</v>
      </c>
      <c r="AF1269" s="36" t="str">
        <f>VLOOKUP(First_Validations__2[[#This Row],[CountryReq]],Last_Validations[],COLUMNS($B:M)+1,FALSE)</f>
        <v>Satisfactory progress</v>
      </c>
      <c r="AG1269" s="36" t="str">
        <f>VLOOKUP(First_Validations__2[[#This Row],[CountryReq]],Last_Validations[],COLUMNS($B:N)+1,FALSE)</f>
        <v>Direct subnational payments (#4.6)</v>
      </c>
      <c r="AH1269" s="36">
        <f>VLOOKUP(First_Validations__2[[#This Row],[CountryReq]],Last_Validations[],COLUMNS($B:O)+1,FALSE)</f>
        <v>0</v>
      </c>
      <c r="AI1269" s="36" t="str">
        <f>VLOOKUP(First_Validations__2[[#This Row],[CountryReq]],Last_Validations[],COLUMNS($B:P)+1,FALSE)</f>
        <v>Not applicable</v>
      </c>
      <c r="AJ1269" s="36" t="str">
        <f>VLOOKUP(First_Validations__2[[#This Row],[CountryReq]],Last_Validations[],COLUMNS($B:Q)+1,FALSE)</f>
        <v>There was no reference to subnational direct payments in the 2013 and 2012 EITI Reports. However, the 2015 EITI Annual Activity Report confirms that subnational direct payments are not applicable.</v>
      </c>
      <c r="AK1269" s="36" t="str">
        <f>VLOOKUP(First_Validations__2[[#This Row],[CountryReq]],Last_Validations[],COLUMNS($B:R)+1,FALSE)</f>
        <v>https://eiti.org/timorleste#timor-lestes-progress-by-requirement</v>
      </c>
      <c r="AL1269" s="36" t="str">
        <f>VLOOKUP(First_Validations__2[[#This Row],[CountryReq]],Last_Validations[],COLUMNS($B:S)+1,FALSE)</f>
        <v>http://www.eiti.tl/</v>
      </c>
      <c r="AM1269" s="36" t="str">
        <f>VLOOKUP(First_Validations__2[[#This Row],[CountryReq]],Last_Validations[],COLUMNS($B:T)+1,FALSE)</f>
        <v>https://eiti.org/api/v1.0/score_data/24</v>
      </c>
      <c r="AN1269" s="36" t="str">
        <f>IF(First_Validations__2[[#This Row],[FirstValidation.Country: Year]]=First_Validations__2[[#This Row],[Country: Year]],"First","Second / Last")</f>
        <v>Second / Last</v>
      </c>
      <c r="AO1269" s="36">
        <f>IF(AND(First_Validations__2[[#This Row],[FirstValidation.Validation score]]&lt;5,First_Validations__2[[#This Row],[FirstValidation.Validation score]]&gt;1),1,0)</f>
        <v>0</v>
      </c>
      <c r="AP1269" s="36">
        <f>First_Validations__2[[#This Row],[Validation score]]-First_Validations__2[[#This Row],[FirstValidation.Validation score]]</f>
        <v>0</v>
      </c>
      <c r="AQ1269" s="36">
        <f>IF(AND(First_Validations__2[[#This Row],[Corrective action]]=1,First_Validations__2[[#This Row],[Validation score]]&lt;5,First_Validations__2[[#This Row],[Validation score]]&gt;1),1,0)</f>
        <v>0</v>
      </c>
      <c r="AR1269" s="36">
        <f>IF(AND(First_Validations__2[[#This Row],[Corrective action]]=1,OR(First_Validations__2[[#This Row],[Validation score]]&gt;4,First_Validations__2[[#This Row],[Validation score]]&lt;2)),1,0)</f>
        <v>0</v>
      </c>
      <c r="AS12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69" s="36" t="str">
        <f>VLOOKUP(First_Validations__2[[#This Row],[Requirement ('#)]],Requirements[[Requirements]:[Categories2]],2,FALSE)</f>
        <v>Revenue collection</v>
      </c>
    </row>
    <row r="1270" spans="2:46">
      <c r="B1270" s="34" t="s">
        <v>1647</v>
      </c>
      <c r="C1270" s="34">
        <v>1</v>
      </c>
      <c r="D1270" s="34">
        <v>11</v>
      </c>
      <c r="E1270" s="34" t="s">
        <v>323</v>
      </c>
      <c r="F1270" s="34" t="s">
        <v>1648</v>
      </c>
      <c r="G1270" s="34" t="s">
        <v>1647</v>
      </c>
      <c r="H1270" s="34" t="s">
        <v>3509</v>
      </c>
      <c r="I1270" s="34" t="s">
        <v>3510</v>
      </c>
      <c r="J1270" s="34">
        <v>2016</v>
      </c>
      <c r="K1270" s="34">
        <v>2018</v>
      </c>
      <c r="L1270" s="34" t="s">
        <v>1768</v>
      </c>
      <c r="M1270" s="34" t="s">
        <v>1810</v>
      </c>
      <c r="N1270" s="34">
        <v>4</v>
      </c>
      <c r="O1270" s="34" t="s">
        <v>1767</v>
      </c>
      <c r="P1270" s="34" t="s">
        <v>346</v>
      </c>
      <c r="Q1270" s="34" t="s">
        <v>1834</v>
      </c>
      <c r="R1270" s="34" t="s">
        <v>1649</v>
      </c>
      <c r="S1270" s="34" t="s">
        <v>1835</v>
      </c>
      <c r="T1270" s="34" t="s">
        <v>3231</v>
      </c>
      <c r="U1270" s="36" t="str">
        <f>VLOOKUP(First_Validations__2[[#This Row],[CountryReq]],Last_Validations[],COLUMNS($B:B)+1,FALSE)</f>
        <v>Timor-Leste: 2018</v>
      </c>
      <c r="V1270" s="36" t="str">
        <f>VLOOKUP(First_Validations__2[[#This Row],[CountryReq]],Last_Validations[],COLUMNS($B:C)+1,FALSE)</f>
        <v>Timor-Leste</v>
      </c>
      <c r="W1270" s="36">
        <f>VLOOKUP(First_Validations__2[[#This Row],[CountryReq]],Last_Validations[],COLUMNS($B:D)+1,FALSE)</f>
        <v>1</v>
      </c>
      <c r="X1270" s="36">
        <f>VLOOKUP(First_Validations__2[[#This Row],[CountryReq]],Last_Validations[],COLUMNS($B:E)+1,FALSE)</f>
        <v>24</v>
      </c>
      <c r="Y1270" s="36" t="str">
        <f>VLOOKUP(First_Validations__2[[#This Row],[CountryReq]],Last_Validations[],COLUMNS($B:F)+1,FALSE)</f>
        <v>Timor-Leste: 2018</v>
      </c>
      <c r="Z1270" s="36" t="str">
        <f>VLOOKUP(First_Validations__2[[#This Row],[CountryReq]],Last_Validations[],COLUMNS($B:G)+1,FALSE)</f>
        <v>TLS</v>
      </c>
      <c r="AA1270" s="36" t="str">
        <f>VLOOKUP(First_Validations__2[[#This Row],[CountryReq]],Last_Validations[],COLUMNS($B:H)+1,FALSE)</f>
        <v>Timor-Leste</v>
      </c>
      <c r="AB1270" s="36" t="str">
        <f>VLOOKUP(First_Validations__2[[#This Row],[CountryReq]],Last_Validations[],COLUMNS($B:I)+1,FALSE)</f>
        <v>https://eiti.org/BD/2018-15</v>
      </c>
      <c r="AC1270" s="36" t="str">
        <f>VLOOKUP(First_Validations__2[[#This Row],[CountryReq]],Last_Validations[],COLUMNS($B:J)+1,FALSE)</f>
        <v>https://eiti.org/document/timorleste-validation-2018</v>
      </c>
      <c r="AD1270" s="36">
        <f>VLOOKUP(First_Validations__2[[#This Row],[CountryReq]],Last_Validations[],COLUMNS($B:K)+1,FALSE)</f>
        <v>2018</v>
      </c>
      <c r="AE1270" s="36">
        <f>VLOOKUP(First_Validations__2[[#This Row],[CountryReq]],Last_Validations[],COLUMNS($B:L)+1,FALSE)</f>
        <v>2018</v>
      </c>
      <c r="AF1270" s="36" t="str">
        <f>VLOOKUP(First_Validations__2[[#This Row],[CountryReq]],Last_Validations[],COLUMNS($B:M)+1,FALSE)</f>
        <v>Satisfactory progress</v>
      </c>
      <c r="AG1270" s="36" t="str">
        <f>VLOOKUP(First_Validations__2[[#This Row],[CountryReq]],Last_Validations[],COLUMNS($B:N)+1,FALSE)</f>
        <v>Data quality (#4.9)</v>
      </c>
      <c r="AH1270" s="36">
        <f>VLOOKUP(First_Validations__2[[#This Row],[CountryReq]],Last_Validations[],COLUMNS($B:O)+1,FALSE)</f>
        <v>5</v>
      </c>
      <c r="AI1270" s="36" t="str">
        <f>VLOOKUP(First_Validations__2[[#This Row],[CountryReq]],Last_Validations[],COLUMNS($B:P)+1,FALSE)</f>
        <v>Satisfactory progress</v>
      </c>
      <c r="AJ1270" s="36" t="str">
        <f>VLOOKUP(First_Validations__2[[#This Row],[CountryReq]],Last_Validations[],COLUMNS($B:Q)+1,FALSE)</f>
        <v xml:space="preserve">The Secretariat is satisfied that the 2014 and 2015 EITI Reports were produced in accordance with the ‘agreed upon procedure for EITI reports’ as outlined in the standard Terms of Reference for Independent Administrators developed by the EITI Board. There was a concerted effort from the MSWG to address the deficiencies in the reporting process, particularly in ensuring that the templates were developed in consultation with the IA. The 2014 and 2015 EITI reports also now clearly explain the assurance procedures for companies and government. Concerns regarding the credibility of the IA have been addressed, with the MSWG members confirming that they perceive the current IA to be credible and competent. </v>
      </c>
      <c r="AK1270" s="36" t="str">
        <f>VLOOKUP(First_Validations__2[[#This Row],[CountryReq]],Last_Validations[],COLUMNS($B:R)+1,FALSE)</f>
        <v>https://eiti.org/timorleste#timor-lestes-progress-by-requirement</v>
      </c>
      <c r="AL1270" s="36" t="str">
        <f>VLOOKUP(First_Validations__2[[#This Row],[CountryReq]],Last_Validations[],COLUMNS($B:S)+1,FALSE)</f>
        <v>http://www.eiti.tl/</v>
      </c>
      <c r="AM1270" s="36" t="str">
        <f>VLOOKUP(First_Validations__2[[#This Row],[CountryReq]],Last_Validations[],COLUMNS($B:T)+1,FALSE)</f>
        <v>https://eiti.org/api/v1.0/score_data/24</v>
      </c>
      <c r="AN1270" s="36" t="str">
        <f>IF(First_Validations__2[[#This Row],[FirstValidation.Country: Year]]=First_Validations__2[[#This Row],[Country: Year]],"First","Second / Last")</f>
        <v>Second / Last</v>
      </c>
      <c r="AO1270" s="36">
        <f>IF(AND(First_Validations__2[[#This Row],[FirstValidation.Validation score]]&lt;5,First_Validations__2[[#This Row],[FirstValidation.Validation score]]&gt;1),1,0)</f>
        <v>1</v>
      </c>
      <c r="AP1270" s="36">
        <f>First_Validations__2[[#This Row],[Validation score]]-First_Validations__2[[#This Row],[FirstValidation.Validation score]]</f>
        <v>1</v>
      </c>
      <c r="AQ1270" s="36">
        <f>IF(AND(First_Validations__2[[#This Row],[Corrective action]]=1,First_Validations__2[[#This Row],[Validation score]]&lt;5,First_Validations__2[[#This Row],[Validation score]]&gt;1),1,0)</f>
        <v>0</v>
      </c>
      <c r="AR1270" s="36">
        <f>IF(AND(First_Validations__2[[#This Row],[Corrective action]]=1,OR(First_Validations__2[[#This Row],[Validation score]]&gt;4,First_Validations__2[[#This Row],[Validation score]]&lt;2)),1,0)</f>
        <v>1</v>
      </c>
      <c r="AS12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0" s="36" t="str">
        <f>VLOOKUP(First_Validations__2[[#This Row],[Requirement ('#)]],Requirements[[Requirements]:[Categories2]],2,FALSE)</f>
        <v>Revenue collection</v>
      </c>
    </row>
    <row r="1271" spans="2:46">
      <c r="B1271" s="34" t="s">
        <v>1647</v>
      </c>
      <c r="C1271" s="34">
        <v>1</v>
      </c>
      <c r="D1271" s="34">
        <v>11</v>
      </c>
      <c r="E1271" s="34" t="s">
        <v>323</v>
      </c>
      <c r="F1271" s="34" t="s">
        <v>1648</v>
      </c>
      <c r="G1271" s="34" t="s">
        <v>1647</v>
      </c>
      <c r="H1271" s="34" t="s">
        <v>3509</v>
      </c>
      <c r="I1271" s="34" t="s">
        <v>3510</v>
      </c>
      <c r="J1271" s="34">
        <v>2016</v>
      </c>
      <c r="K1271" s="34">
        <v>2018</v>
      </c>
      <c r="L1271" s="34" t="s">
        <v>1768</v>
      </c>
      <c r="M1271" s="34" t="s">
        <v>1809</v>
      </c>
      <c r="N1271" s="34">
        <v>5</v>
      </c>
      <c r="O1271" s="34" t="s">
        <v>1768</v>
      </c>
      <c r="P1271" s="34" t="s">
        <v>345</v>
      </c>
      <c r="Q1271" s="34" t="s">
        <v>1834</v>
      </c>
      <c r="R1271" s="34" t="s">
        <v>1649</v>
      </c>
      <c r="S1271" s="34" t="s">
        <v>1835</v>
      </c>
      <c r="T1271" s="34" t="s">
        <v>3236</v>
      </c>
      <c r="U1271" s="36" t="str">
        <f>VLOOKUP(First_Validations__2[[#This Row],[CountryReq]],Last_Validations[],COLUMNS($B:B)+1,FALSE)</f>
        <v>Timor-Leste: 2018</v>
      </c>
      <c r="V1271" s="36" t="str">
        <f>VLOOKUP(First_Validations__2[[#This Row],[CountryReq]],Last_Validations[],COLUMNS($B:C)+1,FALSE)</f>
        <v>Timor-Leste</v>
      </c>
      <c r="W1271" s="36">
        <f>VLOOKUP(First_Validations__2[[#This Row],[CountryReq]],Last_Validations[],COLUMNS($B:D)+1,FALSE)</f>
        <v>1</v>
      </c>
      <c r="X1271" s="36">
        <f>VLOOKUP(First_Validations__2[[#This Row],[CountryReq]],Last_Validations[],COLUMNS($B:E)+1,FALSE)</f>
        <v>24</v>
      </c>
      <c r="Y1271" s="36" t="str">
        <f>VLOOKUP(First_Validations__2[[#This Row],[CountryReq]],Last_Validations[],COLUMNS($B:F)+1,FALSE)</f>
        <v>Timor-Leste: 2018</v>
      </c>
      <c r="Z1271" s="36" t="str">
        <f>VLOOKUP(First_Validations__2[[#This Row],[CountryReq]],Last_Validations[],COLUMNS($B:G)+1,FALSE)</f>
        <v>TLS</v>
      </c>
      <c r="AA1271" s="36" t="str">
        <f>VLOOKUP(First_Validations__2[[#This Row],[CountryReq]],Last_Validations[],COLUMNS($B:H)+1,FALSE)</f>
        <v>Timor-Leste</v>
      </c>
      <c r="AB1271" s="36" t="str">
        <f>VLOOKUP(First_Validations__2[[#This Row],[CountryReq]],Last_Validations[],COLUMNS($B:I)+1,FALSE)</f>
        <v>https://eiti.org/BD/2018-15</v>
      </c>
      <c r="AC1271" s="36" t="str">
        <f>VLOOKUP(First_Validations__2[[#This Row],[CountryReq]],Last_Validations[],COLUMNS($B:J)+1,FALSE)</f>
        <v>https://eiti.org/document/timorleste-validation-2018</v>
      </c>
      <c r="AD1271" s="36">
        <f>VLOOKUP(First_Validations__2[[#This Row],[CountryReq]],Last_Validations[],COLUMNS($B:K)+1,FALSE)</f>
        <v>2018</v>
      </c>
      <c r="AE1271" s="36">
        <f>VLOOKUP(First_Validations__2[[#This Row],[CountryReq]],Last_Validations[],COLUMNS($B:L)+1,FALSE)</f>
        <v>2018</v>
      </c>
      <c r="AF1271" s="36" t="str">
        <f>VLOOKUP(First_Validations__2[[#This Row],[CountryReq]],Last_Validations[],COLUMNS($B:M)+1,FALSE)</f>
        <v>Satisfactory progress</v>
      </c>
      <c r="AG1271" s="36" t="str">
        <f>VLOOKUP(First_Validations__2[[#This Row],[CountryReq]],Last_Validations[],COLUMNS($B:N)+1,FALSE)</f>
        <v>Data timeliness (#4.8)</v>
      </c>
      <c r="AH1271" s="36">
        <f>VLOOKUP(First_Validations__2[[#This Row],[CountryReq]],Last_Validations[],COLUMNS($B:O)+1,FALSE)</f>
        <v>5</v>
      </c>
      <c r="AI1271" s="36" t="str">
        <f>VLOOKUP(First_Validations__2[[#This Row],[CountryReq]],Last_Validations[],COLUMNS($B:P)+1,FALSE)</f>
        <v>Satisfactory progress</v>
      </c>
      <c r="AJ1271" s="36" t="str">
        <f>VLOOKUP(First_Validations__2[[#This Row],[CountryReq]],Last_Validations[],COLUMNS($B:Q)+1,FALSE)</f>
        <v>The 2013 EITI Report was published by the deadline of 31 December 2015. The national multi-stakeholder group is encouraged to explore opportunities for publishing more timely EITI data.</v>
      </c>
      <c r="AK1271" s="36" t="str">
        <f>VLOOKUP(First_Validations__2[[#This Row],[CountryReq]],Last_Validations[],COLUMNS($B:R)+1,FALSE)</f>
        <v>https://eiti.org/timorleste#timor-lestes-progress-by-requirement</v>
      </c>
      <c r="AL1271" s="36" t="str">
        <f>VLOOKUP(First_Validations__2[[#This Row],[CountryReq]],Last_Validations[],COLUMNS($B:S)+1,FALSE)</f>
        <v>http://www.eiti.tl/</v>
      </c>
      <c r="AM1271" s="36" t="str">
        <f>VLOOKUP(First_Validations__2[[#This Row],[CountryReq]],Last_Validations[],COLUMNS($B:T)+1,FALSE)</f>
        <v>https://eiti.org/api/v1.0/score_data/24</v>
      </c>
      <c r="AN1271" s="36" t="str">
        <f>IF(First_Validations__2[[#This Row],[FirstValidation.Country: Year]]=First_Validations__2[[#This Row],[Country: Year]],"First","Second / Last")</f>
        <v>Second / Last</v>
      </c>
      <c r="AO1271" s="36">
        <f>IF(AND(First_Validations__2[[#This Row],[FirstValidation.Validation score]]&lt;5,First_Validations__2[[#This Row],[FirstValidation.Validation score]]&gt;1),1,0)</f>
        <v>0</v>
      </c>
      <c r="AP1271" s="36">
        <f>First_Validations__2[[#This Row],[Validation score]]-First_Validations__2[[#This Row],[FirstValidation.Validation score]]</f>
        <v>0</v>
      </c>
      <c r="AQ1271" s="36">
        <f>IF(AND(First_Validations__2[[#This Row],[Corrective action]]=1,First_Validations__2[[#This Row],[Validation score]]&lt;5,First_Validations__2[[#This Row],[Validation score]]&gt;1),1,0)</f>
        <v>0</v>
      </c>
      <c r="AR1271" s="36">
        <f>IF(AND(First_Validations__2[[#This Row],[Corrective action]]=1,OR(First_Validations__2[[#This Row],[Validation score]]&gt;4,First_Validations__2[[#This Row],[Validation score]]&lt;2)),1,0)</f>
        <v>0</v>
      </c>
      <c r="AS12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1" s="36" t="str">
        <f>VLOOKUP(First_Validations__2[[#This Row],[Requirement ('#)]],Requirements[[Requirements]:[Categories2]],2,FALSE)</f>
        <v>Revenue collection</v>
      </c>
    </row>
    <row r="1272" spans="2:46">
      <c r="B1272" s="34" t="s">
        <v>1647</v>
      </c>
      <c r="C1272" s="34">
        <v>1</v>
      </c>
      <c r="D1272" s="34">
        <v>11</v>
      </c>
      <c r="E1272" s="34" t="s">
        <v>323</v>
      </c>
      <c r="F1272" s="34" t="s">
        <v>1648</v>
      </c>
      <c r="G1272" s="34" t="s">
        <v>1647</v>
      </c>
      <c r="H1272" s="34" t="s">
        <v>3509</v>
      </c>
      <c r="I1272" s="34" t="s">
        <v>3510</v>
      </c>
      <c r="J1272" s="34">
        <v>2016</v>
      </c>
      <c r="K1272" s="34">
        <v>2018</v>
      </c>
      <c r="L1272" s="34" t="s">
        <v>1768</v>
      </c>
      <c r="M1272" s="34" t="s">
        <v>1821</v>
      </c>
      <c r="N1272" s="34">
        <v>4</v>
      </c>
      <c r="O1272" s="34" t="s">
        <v>1767</v>
      </c>
      <c r="P1272" s="34" t="s">
        <v>356</v>
      </c>
      <c r="Q1272" s="34" t="s">
        <v>1834</v>
      </c>
      <c r="R1272" s="34" t="s">
        <v>1649</v>
      </c>
      <c r="S1272" s="34" t="s">
        <v>1835</v>
      </c>
      <c r="T1272" s="34" t="s">
        <v>3241</v>
      </c>
      <c r="U1272" s="36" t="str">
        <f>VLOOKUP(First_Validations__2[[#This Row],[CountryReq]],Last_Validations[],COLUMNS($B:B)+1,FALSE)</f>
        <v>Timor-Leste: 2018</v>
      </c>
      <c r="V1272" s="36" t="str">
        <f>VLOOKUP(First_Validations__2[[#This Row],[CountryReq]],Last_Validations[],COLUMNS($B:C)+1,FALSE)</f>
        <v>Timor-Leste</v>
      </c>
      <c r="W1272" s="36">
        <f>VLOOKUP(First_Validations__2[[#This Row],[CountryReq]],Last_Validations[],COLUMNS($B:D)+1,FALSE)</f>
        <v>1</v>
      </c>
      <c r="X1272" s="36">
        <f>VLOOKUP(First_Validations__2[[#This Row],[CountryReq]],Last_Validations[],COLUMNS($B:E)+1,FALSE)</f>
        <v>24</v>
      </c>
      <c r="Y1272" s="36" t="str">
        <f>VLOOKUP(First_Validations__2[[#This Row],[CountryReq]],Last_Validations[],COLUMNS($B:F)+1,FALSE)</f>
        <v>Timor-Leste: 2018</v>
      </c>
      <c r="Z1272" s="36" t="str">
        <f>VLOOKUP(First_Validations__2[[#This Row],[CountryReq]],Last_Validations[],COLUMNS($B:G)+1,FALSE)</f>
        <v>TLS</v>
      </c>
      <c r="AA1272" s="36" t="str">
        <f>VLOOKUP(First_Validations__2[[#This Row],[CountryReq]],Last_Validations[],COLUMNS($B:H)+1,FALSE)</f>
        <v>Timor-Leste</v>
      </c>
      <c r="AB1272" s="36" t="str">
        <f>VLOOKUP(First_Validations__2[[#This Row],[CountryReq]],Last_Validations[],COLUMNS($B:I)+1,FALSE)</f>
        <v>https://eiti.org/BD/2018-15</v>
      </c>
      <c r="AC1272" s="36" t="str">
        <f>VLOOKUP(First_Validations__2[[#This Row],[CountryReq]],Last_Validations[],COLUMNS($B:J)+1,FALSE)</f>
        <v>https://eiti.org/document/timorleste-validation-2018</v>
      </c>
      <c r="AD1272" s="36">
        <f>VLOOKUP(First_Validations__2[[#This Row],[CountryReq]],Last_Validations[],COLUMNS($B:K)+1,FALSE)</f>
        <v>2018</v>
      </c>
      <c r="AE1272" s="36">
        <f>VLOOKUP(First_Validations__2[[#This Row],[CountryReq]],Last_Validations[],COLUMNS($B:L)+1,FALSE)</f>
        <v>2018</v>
      </c>
      <c r="AF1272" s="36" t="str">
        <f>VLOOKUP(First_Validations__2[[#This Row],[CountryReq]],Last_Validations[],COLUMNS($B:M)+1,FALSE)</f>
        <v>Satisfactory progress</v>
      </c>
      <c r="AG1272" s="36" t="str">
        <f>VLOOKUP(First_Validations__2[[#This Row],[CountryReq]],Last_Validations[],COLUMNS($B:N)+1,FALSE)</f>
        <v>Outcomes and impact of implementation (#7.4)</v>
      </c>
      <c r="AH1272" s="36">
        <f>VLOOKUP(First_Validations__2[[#This Row],[CountryReq]],Last_Validations[],COLUMNS($B:O)+1,FALSE)</f>
        <v>5</v>
      </c>
      <c r="AI1272" s="36" t="str">
        <f>VLOOKUP(First_Validations__2[[#This Row],[CountryReq]],Last_Validations[],COLUMNS($B:P)+1,FALSE)</f>
        <v>Satisfactory progress</v>
      </c>
      <c r="AJ1272" s="36" t="str">
        <f>VLOOKUP(First_Validations__2[[#This Row],[CountryReq]],Last_Validations[],COLUMNS($B:Q)+1,FALSE)</f>
        <v xml:space="preserve">The Secretariat is satisfied that the MWSG has exerted efforts to assess impact and outcomes from their EITI implementation as documented in their 2016 Annual Progress Report. Consequently, the corrective action on Requirement 7.4 has been addressed. 
</v>
      </c>
      <c r="AK1272" s="36" t="str">
        <f>VLOOKUP(First_Validations__2[[#This Row],[CountryReq]],Last_Validations[],COLUMNS($B:R)+1,FALSE)</f>
        <v>https://eiti.org/timorleste#timor-lestes-progress-by-requirement</v>
      </c>
      <c r="AL1272" s="36" t="str">
        <f>VLOOKUP(First_Validations__2[[#This Row],[CountryReq]],Last_Validations[],COLUMNS($B:S)+1,FALSE)</f>
        <v>http://www.eiti.tl/</v>
      </c>
      <c r="AM1272" s="36" t="str">
        <f>VLOOKUP(First_Validations__2[[#This Row],[CountryReq]],Last_Validations[],COLUMNS($B:T)+1,FALSE)</f>
        <v>https://eiti.org/api/v1.0/score_data/24</v>
      </c>
      <c r="AN1272" s="36" t="str">
        <f>IF(First_Validations__2[[#This Row],[FirstValidation.Country: Year]]=First_Validations__2[[#This Row],[Country: Year]],"First","Second / Last")</f>
        <v>Second / Last</v>
      </c>
      <c r="AO1272" s="36">
        <f>IF(AND(First_Validations__2[[#This Row],[FirstValidation.Validation score]]&lt;5,First_Validations__2[[#This Row],[FirstValidation.Validation score]]&gt;1),1,0)</f>
        <v>1</v>
      </c>
      <c r="AP1272" s="36">
        <f>First_Validations__2[[#This Row],[Validation score]]-First_Validations__2[[#This Row],[FirstValidation.Validation score]]</f>
        <v>1</v>
      </c>
      <c r="AQ1272" s="36">
        <f>IF(AND(First_Validations__2[[#This Row],[Corrective action]]=1,First_Validations__2[[#This Row],[Validation score]]&lt;5,First_Validations__2[[#This Row],[Validation score]]&gt;1),1,0)</f>
        <v>0</v>
      </c>
      <c r="AR1272" s="36">
        <f>IF(AND(First_Validations__2[[#This Row],[Corrective action]]=1,OR(First_Validations__2[[#This Row],[Validation score]]&gt;4,First_Validations__2[[#This Row],[Validation score]]&lt;2)),1,0)</f>
        <v>1</v>
      </c>
      <c r="AS12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2" s="36" t="str">
        <f>VLOOKUP(First_Validations__2[[#This Row],[Requirement ('#)]],Requirements[[Requirements]:[Categories2]],2,FALSE)</f>
        <v>Outcomes and impact</v>
      </c>
    </row>
    <row r="1273" spans="2:46">
      <c r="B1273" s="34" t="s">
        <v>1647</v>
      </c>
      <c r="C1273" s="34">
        <v>1</v>
      </c>
      <c r="D1273" s="34">
        <v>11</v>
      </c>
      <c r="E1273" s="34" t="s">
        <v>323</v>
      </c>
      <c r="F1273" s="34" t="s">
        <v>1648</v>
      </c>
      <c r="G1273" s="34" t="s">
        <v>1647</v>
      </c>
      <c r="H1273" s="34" t="s">
        <v>3509</v>
      </c>
      <c r="I1273" s="34" t="s">
        <v>3510</v>
      </c>
      <c r="J1273" s="34">
        <v>2016</v>
      </c>
      <c r="K1273" s="34">
        <v>2018</v>
      </c>
      <c r="L1273" s="34" t="s">
        <v>1768</v>
      </c>
      <c r="M1273" s="34" t="s">
        <v>1820</v>
      </c>
      <c r="N1273" s="34">
        <v>5</v>
      </c>
      <c r="O1273" s="34" t="s">
        <v>1768</v>
      </c>
      <c r="P1273" s="34" t="s">
        <v>355</v>
      </c>
      <c r="Q1273" s="34" t="s">
        <v>1834</v>
      </c>
      <c r="R1273" s="34" t="s">
        <v>1649</v>
      </c>
      <c r="S1273" s="34" t="s">
        <v>1835</v>
      </c>
      <c r="T1273" s="34" t="s">
        <v>3238</v>
      </c>
      <c r="U1273" s="36" t="str">
        <f>VLOOKUP(First_Validations__2[[#This Row],[CountryReq]],Last_Validations[],COLUMNS($B:B)+1,FALSE)</f>
        <v>Timor-Leste: 2018</v>
      </c>
      <c r="V1273" s="36" t="str">
        <f>VLOOKUP(First_Validations__2[[#This Row],[CountryReq]],Last_Validations[],COLUMNS($B:C)+1,FALSE)</f>
        <v>Timor-Leste</v>
      </c>
      <c r="W1273" s="36">
        <f>VLOOKUP(First_Validations__2[[#This Row],[CountryReq]],Last_Validations[],COLUMNS($B:D)+1,FALSE)</f>
        <v>1</v>
      </c>
      <c r="X1273" s="36">
        <f>VLOOKUP(First_Validations__2[[#This Row],[CountryReq]],Last_Validations[],COLUMNS($B:E)+1,FALSE)</f>
        <v>24</v>
      </c>
      <c r="Y1273" s="36" t="str">
        <f>VLOOKUP(First_Validations__2[[#This Row],[CountryReq]],Last_Validations[],COLUMNS($B:F)+1,FALSE)</f>
        <v>Timor-Leste: 2018</v>
      </c>
      <c r="Z1273" s="36" t="str">
        <f>VLOOKUP(First_Validations__2[[#This Row],[CountryReq]],Last_Validations[],COLUMNS($B:G)+1,FALSE)</f>
        <v>TLS</v>
      </c>
      <c r="AA1273" s="36" t="str">
        <f>VLOOKUP(First_Validations__2[[#This Row],[CountryReq]],Last_Validations[],COLUMNS($B:H)+1,FALSE)</f>
        <v>Timor-Leste</v>
      </c>
      <c r="AB1273" s="36" t="str">
        <f>VLOOKUP(First_Validations__2[[#This Row],[CountryReq]],Last_Validations[],COLUMNS($B:I)+1,FALSE)</f>
        <v>https://eiti.org/BD/2018-15</v>
      </c>
      <c r="AC1273" s="36" t="str">
        <f>VLOOKUP(First_Validations__2[[#This Row],[CountryReq]],Last_Validations[],COLUMNS($B:J)+1,FALSE)</f>
        <v>https://eiti.org/document/timorleste-validation-2018</v>
      </c>
      <c r="AD1273" s="36">
        <f>VLOOKUP(First_Validations__2[[#This Row],[CountryReq]],Last_Validations[],COLUMNS($B:K)+1,FALSE)</f>
        <v>2018</v>
      </c>
      <c r="AE1273" s="36">
        <f>VLOOKUP(First_Validations__2[[#This Row],[CountryReq]],Last_Validations[],COLUMNS($B:L)+1,FALSE)</f>
        <v>2018</v>
      </c>
      <c r="AF1273" s="36" t="str">
        <f>VLOOKUP(First_Validations__2[[#This Row],[CountryReq]],Last_Validations[],COLUMNS($B:M)+1,FALSE)</f>
        <v>Satisfactory progress</v>
      </c>
      <c r="AG1273" s="36" t="str">
        <f>VLOOKUP(First_Validations__2[[#This Row],[CountryReq]],Last_Validations[],COLUMNS($B:N)+1,FALSE)</f>
        <v>Follow up on recommendations (#7.3)</v>
      </c>
      <c r="AH1273" s="36">
        <f>VLOOKUP(First_Validations__2[[#This Row],[CountryReq]],Last_Validations[],COLUMNS($B:O)+1,FALSE)</f>
        <v>5</v>
      </c>
      <c r="AI1273" s="36" t="str">
        <f>VLOOKUP(First_Validations__2[[#This Row],[CountryReq]],Last_Validations[],COLUMNS($B:P)+1,FALSE)</f>
        <v>Satisfactory progress</v>
      </c>
      <c r="AJ1273" s="36" t="str">
        <f>VLOOKUP(First_Validations__2[[#This Row],[CountryReq]],Last_Validations[],COLUMNS($B:Q)+1,FALSE)</f>
        <v>The national multi-stakeholder group has taken steps to act upon lessons learnt, to identify, investigate and address the causes of any discrepancies and to consider the recommendations for improvements from the Independent Administrator.</v>
      </c>
      <c r="AK1273" s="36" t="str">
        <f>VLOOKUP(First_Validations__2[[#This Row],[CountryReq]],Last_Validations[],COLUMNS($B:R)+1,FALSE)</f>
        <v>https://eiti.org/timorleste#timor-lestes-progress-by-requirement</v>
      </c>
      <c r="AL1273" s="36" t="str">
        <f>VLOOKUP(First_Validations__2[[#This Row],[CountryReq]],Last_Validations[],COLUMNS($B:S)+1,FALSE)</f>
        <v>http://www.eiti.tl/</v>
      </c>
      <c r="AM1273" s="36" t="str">
        <f>VLOOKUP(First_Validations__2[[#This Row],[CountryReq]],Last_Validations[],COLUMNS($B:T)+1,FALSE)</f>
        <v>https://eiti.org/api/v1.0/score_data/24</v>
      </c>
      <c r="AN1273" s="36" t="str">
        <f>IF(First_Validations__2[[#This Row],[FirstValidation.Country: Year]]=First_Validations__2[[#This Row],[Country: Year]],"First","Second / Last")</f>
        <v>Second / Last</v>
      </c>
      <c r="AO1273" s="36">
        <f>IF(AND(First_Validations__2[[#This Row],[FirstValidation.Validation score]]&lt;5,First_Validations__2[[#This Row],[FirstValidation.Validation score]]&gt;1),1,0)</f>
        <v>0</v>
      </c>
      <c r="AP1273" s="36">
        <f>First_Validations__2[[#This Row],[Validation score]]-First_Validations__2[[#This Row],[FirstValidation.Validation score]]</f>
        <v>0</v>
      </c>
      <c r="AQ1273" s="36">
        <f>IF(AND(First_Validations__2[[#This Row],[Corrective action]]=1,First_Validations__2[[#This Row],[Validation score]]&lt;5,First_Validations__2[[#This Row],[Validation score]]&gt;1),1,0)</f>
        <v>0</v>
      </c>
      <c r="AR1273" s="36">
        <f>IF(AND(First_Validations__2[[#This Row],[Corrective action]]=1,OR(First_Validations__2[[#This Row],[Validation score]]&gt;4,First_Validations__2[[#This Row],[Validation score]]&lt;2)),1,0)</f>
        <v>0</v>
      </c>
      <c r="AS12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3" s="36" t="str">
        <f>VLOOKUP(First_Validations__2[[#This Row],[Requirement ('#)]],Requirements[[Requirements]:[Categories2]],2,FALSE)</f>
        <v>Outcomes and impact</v>
      </c>
    </row>
    <row r="1274" spans="2:46">
      <c r="B1274" s="34" t="s">
        <v>1647</v>
      </c>
      <c r="C1274" s="34">
        <v>1</v>
      </c>
      <c r="D1274" s="34">
        <v>11</v>
      </c>
      <c r="E1274" s="34" t="s">
        <v>323</v>
      </c>
      <c r="F1274" s="34" t="s">
        <v>1648</v>
      </c>
      <c r="G1274" s="34" t="s">
        <v>1647</v>
      </c>
      <c r="H1274" s="34" t="s">
        <v>3509</v>
      </c>
      <c r="I1274" s="34" t="s">
        <v>3510</v>
      </c>
      <c r="J1274" s="34">
        <v>2016</v>
      </c>
      <c r="K1274" s="34">
        <v>2018</v>
      </c>
      <c r="L1274" s="34" t="s">
        <v>1768</v>
      </c>
      <c r="M1274" s="34" t="s">
        <v>1788</v>
      </c>
      <c r="N1274" s="34">
        <v>4</v>
      </c>
      <c r="O1274" s="34" t="s">
        <v>1767</v>
      </c>
      <c r="P1274" s="34" t="s">
        <v>326</v>
      </c>
      <c r="Q1274" s="34" t="s">
        <v>1834</v>
      </c>
      <c r="R1274" s="34" t="s">
        <v>1649</v>
      </c>
      <c r="S1274" s="34" t="s">
        <v>1835</v>
      </c>
      <c r="T1274" s="34" t="s">
        <v>3251</v>
      </c>
      <c r="U1274" s="36" t="str">
        <f>VLOOKUP(First_Validations__2[[#This Row],[CountryReq]],Last_Validations[],COLUMNS($B:B)+1,FALSE)</f>
        <v>Timor-Leste: 2018</v>
      </c>
      <c r="V1274" s="36" t="str">
        <f>VLOOKUP(First_Validations__2[[#This Row],[CountryReq]],Last_Validations[],COLUMNS($B:C)+1,FALSE)</f>
        <v>Timor-Leste</v>
      </c>
      <c r="W1274" s="36">
        <f>VLOOKUP(First_Validations__2[[#This Row],[CountryReq]],Last_Validations[],COLUMNS($B:D)+1,FALSE)</f>
        <v>1</v>
      </c>
      <c r="X1274" s="36">
        <f>VLOOKUP(First_Validations__2[[#This Row],[CountryReq]],Last_Validations[],COLUMNS($B:E)+1,FALSE)</f>
        <v>24</v>
      </c>
      <c r="Y1274" s="36" t="str">
        <f>VLOOKUP(First_Validations__2[[#This Row],[CountryReq]],Last_Validations[],COLUMNS($B:F)+1,FALSE)</f>
        <v>Timor-Leste: 2018</v>
      </c>
      <c r="Z1274" s="36" t="str">
        <f>VLOOKUP(First_Validations__2[[#This Row],[CountryReq]],Last_Validations[],COLUMNS($B:G)+1,FALSE)</f>
        <v>TLS</v>
      </c>
      <c r="AA1274" s="36" t="str">
        <f>VLOOKUP(First_Validations__2[[#This Row],[CountryReq]],Last_Validations[],COLUMNS($B:H)+1,FALSE)</f>
        <v>Timor-Leste</v>
      </c>
      <c r="AB1274" s="36" t="str">
        <f>VLOOKUP(First_Validations__2[[#This Row],[CountryReq]],Last_Validations[],COLUMNS($B:I)+1,FALSE)</f>
        <v>https://eiti.org/BD/2018-15</v>
      </c>
      <c r="AC1274" s="36" t="str">
        <f>VLOOKUP(First_Validations__2[[#This Row],[CountryReq]],Last_Validations[],COLUMNS($B:J)+1,FALSE)</f>
        <v>https://eiti.org/document/timorleste-validation-2018</v>
      </c>
      <c r="AD1274" s="36">
        <f>VLOOKUP(First_Validations__2[[#This Row],[CountryReq]],Last_Validations[],COLUMNS($B:K)+1,FALSE)</f>
        <v>2018</v>
      </c>
      <c r="AE1274" s="36">
        <f>VLOOKUP(First_Validations__2[[#This Row],[CountryReq]],Last_Validations[],COLUMNS($B:L)+1,FALSE)</f>
        <v>2018</v>
      </c>
      <c r="AF1274" s="36" t="str">
        <f>VLOOKUP(First_Validations__2[[#This Row],[CountryReq]],Last_Validations[],COLUMNS($B:M)+1,FALSE)</f>
        <v>Satisfactory progress</v>
      </c>
      <c r="AG1274" s="36" t="str">
        <f>VLOOKUP(First_Validations__2[[#This Row],[CountryReq]],Last_Validations[],COLUMNS($B:N)+1,FALSE)</f>
        <v>Civil society engagement (#1.3)</v>
      </c>
      <c r="AH1274" s="36">
        <f>VLOOKUP(First_Validations__2[[#This Row],[CountryReq]],Last_Validations[],COLUMNS($B:O)+1,FALSE)</f>
        <v>5</v>
      </c>
      <c r="AI1274" s="36" t="str">
        <f>VLOOKUP(First_Validations__2[[#This Row],[CountryReq]],Last_Validations[],COLUMNS($B:P)+1,FALSE)</f>
        <v>Satisfactory progress</v>
      </c>
      <c r="AJ1274" s="36" t="str">
        <f>VLOOKUP(First_Validations__2[[#This Row],[CountryReq]],Last_Validations[],COLUMNS($B:Q)+1,FALSE)</f>
        <v xml:space="preserve">Civil society has made efforts to improve the quality of their participation in the EITI process as shown by the contributions to the discussions of the EITI Report, annual progress report and mainstreaming, consultations with local CSOs, regular participation in MSWG meetings and efforts to improve the process for selecting representatives to the MSWG. 
</v>
      </c>
      <c r="AK1274" s="36" t="str">
        <f>VLOOKUP(First_Validations__2[[#This Row],[CountryReq]],Last_Validations[],COLUMNS($B:R)+1,FALSE)</f>
        <v>https://eiti.org/timorleste#timor-lestes-progress-by-requirement</v>
      </c>
      <c r="AL1274" s="36" t="str">
        <f>VLOOKUP(First_Validations__2[[#This Row],[CountryReq]],Last_Validations[],COLUMNS($B:S)+1,FALSE)</f>
        <v>http://www.eiti.tl/</v>
      </c>
      <c r="AM1274" s="36" t="str">
        <f>VLOOKUP(First_Validations__2[[#This Row],[CountryReq]],Last_Validations[],COLUMNS($B:T)+1,FALSE)</f>
        <v>https://eiti.org/api/v1.0/score_data/24</v>
      </c>
      <c r="AN1274" s="36" t="str">
        <f>IF(First_Validations__2[[#This Row],[FirstValidation.Country: Year]]=First_Validations__2[[#This Row],[Country: Year]],"First","Second / Last")</f>
        <v>Second / Last</v>
      </c>
      <c r="AO1274" s="36">
        <f>IF(AND(First_Validations__2[[#This Row],[FirstValidation.Validation score]]&lt;5,First_Validations__2[[#This Row],[FirstValidation.Validation score]]&gt;1),1,0)</f>
        <v>1</v>
      </c>
      <c r="AP1274" s="36">
        <f>First_Validations__2[[#This Row],[Validation score]]-First_Validations__2[[#This Row],[FirstValidation.Validation score]]</f>
        <v>1</v>
      </c>
      <c r="AQ1274" s="36">
        <f>IF(AND(First_Validations__2[[#This Row],[Corrective action]]=1,First_Validations__2[[#This Row],[Validation score]]&lt;5,First_Validations__2[[#This Row],[Validation score]]&gt;1),1,0)</f>
        <v>0</v>
      </c>
      <c r="AR1274" s="36">
        <f>IF(AND(First_Validations__2[[#This Row],[Corrective action]]=1,OR(First_Validations__2[[#This Row],[Validation score]]&gt;4,First_Validations__2[[#This Row],[Validation score]]&lt;2)),1,0)</f>
        <v>1</v>
      </c>
      <c r="AS12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4" s="36" t="str">
        <f>VLOOKUP(First_Validations__2[[#This Row],[Requirement ('#)]],Requirements[[Requirements]:[Categories2]],2,FALSE)</f>
        <v>MSG Oversight</v>
      </c>
    </row>
    <row r="1275" spans="2:46">
      <c r="B1275" s="34" t="s">
        <v>1647</v>
      </c>
      <c r="C1275" s="34">
        <v>1</v>
      </c>
      <c r="D1275" s="34">
        <v>11</v>
      </c>
      <c r="E1275" s="34" t="s">
        <v>323</v>
      </c>
      <c r="F1275" s="34" t="s">
        <v>1648</v>
      </c>
      <c r="G1275" s="34" t="s">
        <v>1647</v>
      </c>
      <c r="H1275" s="34" t="s">
        <v>3509</v>
      </c>
      <c r="I1275" s="34" t="s">
        <v>3510</v>
      </c>
      <c r="J1275" s="34">
        <v>2016</v>
      </c>
      <c r="K1275" s="34">
        <v>2018</v>
      </c>
      <c r="L1275" s="34" t="s">
        <v>1768</v>
      </c>
      <c r="M1275" s="34" t="s">
        <v>1822</v>
      </c>
      <c r="N1275" s="34">
        <v>4</v>
      </c>
      <c r="O1275" s="34" t="s">
        <v>1767</v>
      </c>
      <c r="P1275" s="34" t="s">
        <v>1</v>
      </c>
      <c r="Q1275" s="34" t="s">
        <v>1834</v>
      </c>
      <c r="R1275" s="34" t="s">
        <v>1649</v>
      </c>
      <c r="S1275" s="34" t="s">
        <v>1835</v>
      </c>
      <c r="T1275" s="34" t="s">
        <v>3240</v>
      </c>
      <c r="U1275" s="36" t="str">
        <f>VLOOKUP(First_Validations__2[[#This Row],[CountryReq]],Last_Validations[],COLUMNS($B:B)+1,FALSE)</f>
        <v>Timor-Leste: 2018</v>
      </c>
      <c r="V1275" s="36" t="str">
        <f>VLOOKUP(First_Validations__2[[#This Row],[CountryReq]],Last_Validations[],COLUMNS($B:C)+1,FALSE)</f>
        <v>Timor-Leste</v>
      </c>
      <c r="W1275" s="36">
        <f>VLOOKUP(First_Validations__2[[#This Row],[CountryReq]],Last_Validations[],COLUMNS($B:D)+1,FALSE)</f>
        <v>1</v>
      </c>
      <c r="X1275" s="36">
        <f>VLOOKUP(First_Validations__2[[#This Row],[CountryReq]],Last_Validations[],COLUMNS($B:E)+1,FALSE)</f>
        <v>24</v>
      </c>
      <c r="Y1275" s="36" t="str">
        <f>VLOOKUP(First_Validations__2[[#This Row],[CountryReq]],Last_Validations[],COLUMNS($B:F)+1,FALSE)</f>
        <v>Timor-Leste: 2018</v>
      </c>
      <c r="Z1275" s="36" t="str">
        <f>VLOOKUP(First_Validations__2[[#This Row],[CountryReq]],Last_Validations[],COLUMNS($B:G)+1,FALSE)</f>
        <v>TLS</v>
      </c>
      <c r="AA1275" s="36" t="str">
        <f>VLOOKUP(First_Validations__2[[#This Row],[CountryReq]],Last_Validations[],COLUMNS($B:H)+1,FALSE)</f>
        <v>Timor-Leste</v>
      </c>
      <c r="AB1275" s="36" t="str">
        <f>VLOOKUP(First_Validations__2[[#This Row],[CountryReq]],Last_Validations[],COLUMNS($B:I)+1,FALSE)</f>
        <v>https://eiti.org/BD/2018-15</v>
      </c>
      <c r="AC1275" s="36" t="str">
        <f>VLOOKUP(First_Validations__2[[#This Row],[CountryReq]],Last_Validations[],COLUMNS($B:J)+1,FALSE)</f>
        <v>https://eiti.org/document/timorleste-validation-2018</v>
      </c>
      <c r="AD1275" s="36">
        <f>VLOOKUP(First_Validations__2[[#This Row],[CountryReq]],Last_Validations[],COLUMNS($B:K)+1,FALSE)</f>
        <v>2018</v>
      </c>
      <c r="AE1275" s="36">
        <f>VLOOKUP(First_Validations__2[[#This Row],[CountryReq]],Last_Validations[],COLUMNS($B:L)+1,FALSE)</f>
        <v>2018</v>
      </c>
      <c r="AF1275" s="36" t="str">
        <f>VLOOKUP(First_Validations__2[[#This Row],[CountryReq]],Last_Validations[],COLUMNS($B:M)+1,FALSE)</f>
        <v>Satisfactory progress</v>
      </c>
      <c r="AG1275" s="36" t="str">
        <f>VLOOKUP(First_Validations__2[[#This Row],[CountryReq]],Last_Validations[],COLUMNS($B:N)+1,FALSE)</f>
        <v>Overall Progress (#0.0)</v>
      </c>
      <c r="AH1275" s="36">
        <f>VLOOKUP(First_Validations__2[[#This Row],[CountryReq]],Last_Validations[],COLUMNS($B:O)+1,FALSE)</f>
        <v>5</v>
      </c>
      <c r="AI1275" s="36" t="str">
        <f>VLOOKUP(First_Validations__2[[#This Row],[CountryReq]],Last_Validations[],COLUMNS($B:P)+1,FALSE)</f>
        <v>Satisfactory progress</v>
      </c>
      <c r="AJ1275" s="36" t="str">
        <f>VLOOKUP(First_Validations__2[[#This Row],[CountryReq]],Last_Validations[],COLUMNS($B:Q)+1,FALSE)</f>
        <v/>
      </c>
      <c r="AK1275" s="36" t="str">
        <f>VLOOKUP(First_Validations__2[[#This Row],[CountryReq]],Last_Validations[],COLUMNS($B:R)+1,FALSE)</f>
        <v>https://eiti.org/timorleste#timor-lestes-progress-by-requirement</v>
      </c>
      <c r="AL1275" s="36" t="str">
        <f>VLOOKUP(First_Validations__2[[#This Row],[CountryReq]],Last_Validations[],COLUMNS($B:S)+1,FALSE)</f>
        <v>http://www.eiti.tl/</v>
      </c>
      <c r="AM1275" s="36" t="str">
        <f>VLOOKUP(First_Validations__2[[#This Row],[CountryReq]],Last_Validations[],COLUMNS($B:T)+1,FALSE)</f>
        <v>https://eiti.org/api/v1.0/score_data/24</v>
      </c>
      <c r="AN1275" s="36" t="str">
        <f>IF(First_Validations__2[[#This Row],[FirstValidation.Country: Year]]=First_Validations__2[[#This Row],[Country: Year]],"First","Second / Last")</f>
        <v>Second / Last</v>
      </c>
      <c r="AO1275" s="36">
        <f>IF(AND(First_Validations__2[[#This Row],[FirstValidation.Validation score]]&lt;5,First_Validations__2[[#This Row],[FirstValidation.Validation score]]&gt;1),1,0)</f>
        <v>1</v>
      </c>
      <c r="AP1275" s="36">
        <f>First_Validations__2[[#This Row],[Validation score]]-First_Validations__2[[#This Row],[FirstValidation.Validation score]]</f>
        <v>1</v>
      </c>
      <c r="AQ1275" s="36">
        <f>IF(AND(First_Validations__2[[#This Row],[Corrective action]]=1,First_Validations__2[[#This Row],[Validation score]]&lt;5,First_Validations__2[[#This Row],[Validation score]]&gt;1),1,0)</f>
        <v>0</v>
      </c>
      <c r="AR1275" s="36">
        <f>IF(AND(First_Validations__2[[#This Row],[Corrective action]]=1,OR(First_Validations__2[[#This Row],[Validation score]]&gt;4,First_Validations__2[[#This Row],[Validation score]]&lt;2)),1,0)</f>
        <v>1</v>
      </c>
      <c r="AS12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5" s="36" t="str">
        <f>VLOOKUP(First_Validations__2[[#This Row],[Requirement ('#)]],Requirements[[Requirements]:[Categories2]],2,FALSE)</f>
        <v>Overall assessment</v>
      </c>
    </row>
    <row r="1276" spans="2:46">
      <c r="B1276" s="34" t="s">
        <v>1647</v>
      </c>
      <c r="C1276" s="34">
        <v>1</v>
      </c>
      <c r="D1276" s="34">
        <v>11</v>
      </c>
      <c r="E1276" s="34" t="s">
        <v>323</v>
      </c>
      <c r="F1276" s="34" t="s">
        <v>1648</v>
      </c>
      <c r="G1276" s="34" t="s">
        <v>1647</v>
      </c>
      <c r="H1276" s="34" t="s">
        <v>3509</v>
      </c>
      <c r="I1276" s="34" t="s">
        <v>3510</v>
      </c>
      <c r="J1276" s="34">
        <v>2016</v>
      </c>
      <c r="K1276" s="34">
        <v>2018</v>
      </c>
      <c r="L1276" s="34" t="s">
        <v>1768</v>
      </c>
      <c r="M1276" s="34" t="s">
        <v>1816</v>
      </c>
      <c r="N1276" s="34">
        <v>5</v>
      </c>
      <c r="O1276" s="34" t="s">
        <v>1768</v>
      </c>
      <c r="P1276" s="34" t="s">
        <v>352</v>
      </c>
      <c r="Q1276" s="34" t="s">
        <v>1834</v>
      </c>
      <c r="R1276" s="34" t="s">
        <v>1649</v>
      </c>
      <c r="S1276" s="34" t="s">
        <v>1835</v>
      </c>
      <c r="T1276" s="34" t="s">
        <v>3245</v>
      </c>
      <c r="U1276" s="36" t="str">
        <f>VLOOKUP(First_Validations__2[[#This Row],[CountryReq]],Last_Validations[],COLUMNS($B:B)+1,FALSE)</f>
        <v>Timor-Leste: 2018</v>
      </c>
      <c r="V1276" s="36" t="str">
        <f>VLOOKUP(First_Validations__2[[#This Row],[CountryReq]],Last_Validations[],COLUMNS($B:C)+1,FALSE)</f>
        <v>Timor-Leste</v>
      </c>
      <c r="W1276" s="36">
        <f>VLOOKUP(First_Validations__2[[#This Row],[CountryReq]],Last_Validations[],COLUMNS($B:D)+1,FALSE)</f>
        <v>1</v>
      </c>
      <c r="X1276" s="36">
        <f>VLOOKUP(First_Validations__2[[#This Row],[CountryReq]],Last_Validations[],COLUMNS($B:E)+1,FALSE)</f>
        <v>24</v>
      </c>
      <c r="Y1276" s="36" t="str">
        <f>VLOOKUP(First_Validations__2[[#This Row],[CountryReq]],Last_Validations[],COLUMNS($B:F)+1,FALSE)</f>
        <v>Timor-Leste: 2018</v>
      </c>
      <c r="Z1276" s="36" t="str">
        <f>VLOOKUP(First_Validations__2[[#This Row],[CountryReq]],Last_Validations[],COLUMNS($B:G)+1,FALSE)</f>
        <v>TLS</v>
      </c>
      <c r="AA1276" s="36" t="str">
        <f>VLOOKUP(First_Validations__2[[#This Row],[CountryReq]],Last_Validations[],COLUMNS($B:H)+1,FALSE)</f>
        <v>Timor-Leste</v>
      </c>
      <c r="AB1276" s="36" t="str">
        <f>VLOOKUP(First_Validations__2[[#This Row],[CountryReq]],Last_Validations[],COLUMNS($B:I)+1,FALSE)</f>
        <v>https://eiti.org/BD/2018-15</v>
      </c>
      <c r="AC1276" s="36" t="str">
        <f>VLOOKUP(First_Validations__2[[#This Row],[CountryReq]],Last_Validations[],COLUMNS($B:J)+1,FALSE)</f>
        <v>https://eiti.org/document/timorleste-validation-2018</v>
      </c>
      <c r="AD1276" s="36">
        <f>VLOOKUP(First_Validations__2[[#This Row],[CountryReq]],Last_Validations[],COLUMNS($B:K)+1,FALSE)</f>
        <v>2018</v>
      </c>
      <c r="AE1276" s="36">
        <f>VLOOKUP(First_Validations__2[[#This Row],[CountryReq]],Last_Validations[],COLUMNS($B:L)+1,FALSE)</f>
        <v>2018</v>
      </c>
      <c r="AF1276" s="36" t="str">
        <f>VLOOKUP(First_Validations__2[[#This Row],[CountryReq]],Last_Validations[],COLUMNS($B:M)+1,FALSE)</f>
        <v>Satisfactory progress</v>
      </c>
      <c r="AG1276" s="36" t="str">
        <f>VLOOKUP(First_Validations__2[[#This Row],[CountryReq]],Last_Validations[],COLUMNS($B:N)+1,FALSE)</f>
        <v>Economic contribution (#6.3)</v>
      </c>
      <c r="AH1276" s="36">
        <f>VLOOKUP(First_Validations__2[[#This Row],[CountryReq]],Last_Validations[],COLUMNS($B:O)+1,FALSE)</f>
        <v>5</v>
      </c>
      <c r="AI1276" s="36" t="str">
        <f>VLOOKUP(First_Validations__2[[#This Row],[CountryReq]],Last_Validations[],COLUMNS($B:P)+1,FALSE)</f>
        <v>Satisfactory progress</v>
      </c>
      <c r="AJ1276" s="36" t="str">
        <f>VLOOKUP(First_Validations__2[[#This Row],[CountryReq]],Last_Validations[],COLUMNS($B:Q)+1,FALSE)</f>
        <v>Most of this data has been provided, however estimates of informal sector activity and data on extractive industry revenue as a percentage of total government revenue should be disclosed in the future.</v>
      </c>
      <c r="AK1276" s="36" t="str">
        <f>VLOOKUP(First_Validations__2[[#This Row],[CountryReq]],Last_Validations[],COLUMNS($B:R)+1,FALSE)</f>
        <v>https://eiti.org/timorleste#timor-lestes-progress-by-requirement</v>
      </c>
      <c r="AL1276" s="36" t="str">
        <f>VLOOKUP(First_Validations__2[[#This Row],[CountryReq]],Last_Validations[],COLUMNS($B:S)+1,FALSE)</f>
        <v>http://www.eiti.tl/</v>
      </c>
      <c r="AM1276" s="36" t="str">
        <f>VLOOKUP(First_Validations__2[[#This Row],[CountryReq]],Last_Validations[],COLUMNS($B:T)+1,FALSE)</f>
        <v>https://eiti.org/api/v1.0/score_data/24</v>
      </c>
      <c r="AN1276" s="36" t="str">
        <f>IF(First_Validations__2[[#This Row],[FirstValidation.Country: Year]]=First_Validations__2[[#This Row],[Country: Year]],"First","Second / Last")</f>
        <v>Second / Last</v>
      </c>
      <c r="AO1276" s="36">
        <f>IF(AND(First_Validations__2[[#This Row],[FirstValidation.Validation score]]&lt;5,First_Validations__2[[#This Row],[FirstValidation.Validation score]]&gt;1),1,0)</f>
        <v>0</v>
      </c>
      <c r="AP1276" s="36">
        <f>First_Validations__2[[#This Row],[Validation score]]-First_Validations__2[[#This Row],[FirstValidation.Validation score]]</f>
        <v>0</v>
      </c>
      <c r="AQ1276" s="36">
        <f>IF(AND(First_Validations__2[[#This Row],[Corrective action]]=1,First_Validations__2[[#This Row],[Validation score]]&lt;5,First_Validations__2[[#This Row],[Validation score]]&gt;1),1,0)</f>
        <v>0</v>
      </c>
      <c r="AR1276" s="36">
        <f>IF(AND(First_Validations__2[[#This Row],[Corrective action]]=1,OR(First_Validations__2[[#This Row],[Validation score]]&gt;4,First_Validations__2[[#This Row],[Validation score]]&lt;2)),1,0)</f>
        <v>0</v>
      </c>
      <c r="AS12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6" s="36" t="str">
        <f>VLOOKUP(First_Validations__2[[#This Row],[Requirement ('#)]],Requirements[[Requirements]:[Categories2]],2,FALSE)</f>
        <v>Socio-economic contribution</v>
      </c>
    </row>
    <row r="1277" spans="2:46">
      <c r="B1277" s="34" t="s">
        <v>1647</v>
      </c>
      <c r="C1277" s="34">
        <v>1</v>
      </c>
      <c r="D1277" s="34">
        <v>11</v>
      </c>
      <c r="E1277" s="34" t="s">
        <v>323</v>
      </c>
      <c r="F1277" s="34" t="s">
        <v>1648</v>
      </c>
      <c r="G1277" s="34" t="s">
        <v>1647</v>
      </c>
      <c r="H1277" s="34" t="s">
        <v>3509</v>
      </c>
      <c r="I1277" s="34" t="s">
        <v>3510</v>
      </c>
      <c r="J1277" s="34">
        <v>2016</v>
      </c>
      <c r="K1277" s="34">
        <v>2018</v>
      </c>
      <c r="L1277" s="34" t="s">
        <v>1768</v>
      </c>
      <c r="M1277" s="34" t="s">
        <v>1815</v>
      </c>
      <c r="N1277" s="34">
        <v>0</v>
      </c>
      <c r="O1277" s="34" t="s">
        <v>4</v>
      </c>
      <c r="P1277" s="34" t="s">
        <v>351</v>
      </c>
      <c r="Q1277" s="34" t="s">
        <v>1834</v>
      </c>
      <c r="R1277" s="34" t="s">
        <v>1649</v>
      </c>
      <c r="S1277" s="34" t="s">
        <v>1835</v>
      </c>
      <c r="T1277" s="34" t="s">
        <v>3242</v>
      </c>
      <c r="U1277" s="36" t="str">
        <f>VLOOKUP(First_Validations__2[[#This Row],[CountryReq]],Last_Validations[],COLUMNS($B:B)+1,FALSE)</f>
        <v>Timor-Leste: 2018</v>
      </c>
      <c r="V1277" s="36" t="str">
        <f>VLOOKUP(First_Validations__2[[#This Row],[CountryReq]],Last_Validations[],COLUMNS($B:C)+1,FALSE)</f>
        <v>Timor-Leste</v>
      </c>
      <c r="W1277" s="36">
        <f>VLOOKUP(First_Validations__2[[#This Row],[CountryReq]],Last_Validations[],COLUMNS($B:D)+1,FALSE)</f>
        <v>1</v>
      </c>
      <c r="X1277" s="36">
        <f>VLOOKUP(First_Validations__2[[#This Row],[CountryReq]],Last_Validations[],COLUMNS($B:E)+1,FALSE)</f>
        <v>24</v>
      </c>
      <c r="Y1277" s="36" t="str">
        <f>VLOOKUP(First_Validations__2[[#This Row],[CountryReq]],Last_Validations[],COLUMNS($B:F)+1,FALSE)</f>
        <v>Timor-Leste: 2018</v>
      </c>
      <c r="Z1277" s="36" t="str">
        <f>VLOOKUP(First_Validations__2[[#This Row],[CountryReq]],Last_Validations[],COLUMNS($B:G)+1,FALSE)</f>
        <v>TLS</v>
      </c>
      <c r="AA1277" s="36" t="str">
        <f>VLOOKUP(First_Validations__2[[#This Row],[CountryReq]],Last_Validations[],COLUMNS($B:H)+1,FALSE)</f>
        <v>Timor-Leste</v>
      </c>
      <c r="AB1277" s="36" t="str">
        <f>VLOOKUP(First_Validations__2[[#This Row],[CountryReq]],Last_Validations[],COLUMNS($B:I)+1,FALSE)</f>
        <v>https://eiti.org/BD/2018-15</v>
      </c>
      <c r="AC1277" s="36" t="str">
        <f>VLOOKUP(First_Validations__2[[#This Row],[CountryReq]],Last_Validations[],COLUMNS($B:J)+1,FALSE)</f>
        <v>https://eiti.org/document/timorleste-validation-2018</v>
      </c>
      <c r="AD1277" s="36">
        <f>VLOOKUP(First_Validations__2[[#This Row],[CountryReq]],Last_Validations[],COLUMNS($B:K)+1,FALSE)</f>
        <v>2018</v>
      </c>
      <c r="AE1277" s="36">
        <f>VLOOKUP(First_Validations__2[[#This Row],[CountryReq]],Last_Validations[],COLUMNS($B:L)+1,FALSE)</f>
        <v>2018</v>
      </c>
      <c r="AF1277" s="36" t="str">
        <f>VLOOKUP(First_Validations__2[[#This Row],[CountryReq]],Last_Validations[],COLUMNS($B:M)+1,FALSE)</f>
        <v>Satisfactory progress</v>
      </c>
      <c r="AG1277" s="36" t="str">
        <f>VLOOKUP(First_Validations__2[[#This Row],[CountryReq]],Last_Validations[],COLUMNS($B:N)+1,FALSE)</f>
        <v>SOE quasi-fiscal expenditures (#6.2)</v>
      </c>
      <c r="AH1277" s="36">
        <f>VLOOKUP(First_Validations__2[[#This Row],[CountryReq]],Last_Validations[],COLUMNS($B:O)+1,FALSE)</f>
        <v>0</v>
      </c>
      <c r="AI1277" s="36" t="str">
        <f>VLOOKUP(First_Validations__2[[#This Row],[CountryReq]],Last_Validations[],COLUMNS($B:P)+1,FALSE)</f>
        <v>Not applicable</v>
      </c>
      <c r="AJ1277" s="36" t="str">
        <f>VLOOKUP(First_Validations__2[[#This Row],[CountryReq]],Last_Validations[],COLUMNS($B:Q)+1,FALSE)</f>
        <v>State-participation in the extractive sector does not yet give rise to material revenue in Timor-Leste both for the 2012 and 2013 EITI Reports.</v>
      </c>
      <c r="AK1277" s="36" t="str">
        <f>VLOOKUP(First_Validations__2[[#This Row],[CountryReq]],Last_Validations[],COLUMNS($B:R)+1,FALSE)</f>
        <v>https://eiti.org/timorleste#timor-lestes-progress-by-requirement</v>
      </c>
      <c r="AL1277" s="36" t="str">
        <f>VLOOKUP(First_Validations__2[[#This Row],[CountryReq]],Last_Validations[],COLUMNS($B:S)+1,FALSE)</f>
        <v>http://www.eiti.tl/</v>
      </c>
      <c r="AM1277" s="36" t="str">
        <f>VLOOKUP(First_Validations__2[[#This Row],[CountryReq]],Last_Validations[],COLUMNS($B:T)+1,FALSE)</f>
        <v>https://eiti.org/api/v1.0/score_data/24</v>
      </c>
      <c r="AN1277" s="36" t="str">
        <f>IF(First_Validations__2[[#This Row],[FirstValidation.Country: Year]]=First_Validations__2[[#This Row],[Country: Year]],"First","Second / Last")</f>
        <v>Second / Last</v>
      </c>
      <c r="AO1277" s="36">
        <f>IF(AND(First_Validations__2[[#This Row],[FirstValidation.Validation score]]&lt;5,First_Validations__2[[#This Row],[FirstValidation.Validation score]]&gt;1),1,0)</f>
        <v>0</v>
      </c>
      <c r="AP1277" s="36">
        <f>First_Validations__2[[#This Row],[Validation score]]-First_Validations__2[[#This Row],[FirstValidation.Validation score]]</f>
        <v>0</v>
      </c>
      <c r="AQ1277" s="36">
        <f>IF(AND(First_Validations__2[[#This Row],[Corrective action]]=1,First_Validations__2[[#This Row],[Validation score]]&lt;5,First_Validations__2[[#This Row],[Validation score]]&gt;1),1,0)</f>
        <v>0</v>
      </c>
      <c r="AR1277" s="36">
        <f>IF(AND(First_Validations__2[[#This Row],[Corrective action]]=1,OR(First_Validations__2[[#This Row],[Validation score]]&gt;4,First_Validations__2[[#This Row],[Validation score]]&lt;2)),1,0)</f>
        <v>0</v>
      </c>
      <c r="AS12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7" s="36" t="str">
        <f>VLOOKUP(First_Validations__2[[#This Row],[Requirement ('#)]],Requirements[[Requirements]:[Categories2]],2,FALSE)</f>
        <v>Socio-economic contribution</v>
      </c>
    </row>
    <row r="1278" spans="2:46">
      <c r="B1278" s="34" t="s">
        <v>1647</v>
      </c>
      <c r="C1278" s="34">
        <v>1</v>
      </c>
      <c r="D1278" s="34">
        <v>11</v>
      </c>
      <c r="E1278" s="34" t="s">
        <v>323</v>
      </c>
      <c r="F1278" s="34" t="s">
        <v>1648</v>
      </c>
      <c r="G1278" s="34" t="s">
        <v>1647</v>
      </c>
      <c r="H1278" s="34" t="s">
        <v>3509</v>
      </c>
      <c r="I1278" s="34" t="s">
        <v>3510</v>
      </c>
      <c r="J1278" s="34">
        <v>2016</v>
      </c>
      <c r="K1278" s="34">
        <v>2018</v>
      </c>
      <c r="L1278" s="34" t="s">
        <v>1768</v>
      </c>
      <c r="M1278" s="34" t="s">
        <v>1819</v>
      </c>
      <c r="N1278" s="34">
        <v>1</v>
      </c>
      <c r="O1278" s="34" t="s">
        <v>1796</v>
      </c>
      <c r="P1278" s="34" t="s">
        <v>354</v>
      </c>
      <c r="Q1278" s="34" t="s">
        <v>1834</v>
      </c>
      <c r="R1278" s="34" t="s">
        <v>1649</v>
      </c>
      <c r="S1278" s="34" t="s">
        <v>1835</v>
      </c>
      <c r="T1278" s="34" t="s">
        <v>3239</v>
      </c>
      <c r="U1278" s="36" t="str">
        <f>VLOOKUP(First_Validations__2[[#This Row],[CountryReq]],Last_Validations[],COLUMNS($B:B)+1,FALSE)</f>
        <v>Timor-Leste: 2018</v>
      </c>
      <c r="V1278" s="36" t="str">
        <f>VLOOKUP(First_Validations__2[[#This Row],[CountryReq]],Last_Validations[],COLUMNS($B:C)+1,FALSE)</f>
        <v>Timor-Leste</v>
      </c>
      <c r="W1278" s="36">
        <f>VLOOKUP(First_Validations__2[[#This Row],[CountryReq]],Last_Validations[],COLUMNS($B:D)+1,FALSE)</f>
        <v>1</v>
      </c>
      <c r="X1278" s="36">
        <f>VLOOKUP(First_Validations__2[[#This Row],[CountryReq]],Last_Validations[],COLUMNS($B:E)+1,FALSE)</f>
        <v>24</v>
      </c>
      <c r="Y1278" s="36" t="str">
        <f>VLOOKUP(First_Validations__2[[#This Row],[CountryReq]],Last_Validations[],COLUMNS($B:F)+1,FALSE)</f>
        <v>Timor-Leste: 2018</v>
      </c>
      <c r="Z1278" s="36" t="str">
        <f>VLOOKUP(First_Validations__2[[#This Row],[CountryReq]],Last_Validations[],COLUMNS($B:G)+1,FALSE)</f>
        <v>TLS</v>
      </c>
      <c r="AA1278" s="36" t="str">
        <f>VLOOKUP(First_Validations__2[[#This Row],[CountryReq]],Last_Validations[],COLUMNS($B:H)+1,FALSE)</f>
        <v>Timor-Leste</v>
      </c>
      <c r="AB1278" s="36" t="str">
        <f>VLOOKUP(First_Validations__2[[#This Row],[CountryReq]],Last_Validations[],COLUMNS($B:I)+1,FALSE)</f>
        <v>https://eiti.org/BD/2018-15</v>
      </c>
      <c r="AC1278" s="36" t="str">
        <f>VLOOKUP(First_Validations__2[[#This Row],[CountryReq]],Last_Validations[],COLUMNS($B:J)+1,FALSE)</f>
        <v>https://eiti.org/document/timorleste-validation-2018</v>
      </c>
      <c r="AD1278" s="36">
        <f>VLOOKUP(First_Validations__2[[#This Row],[CountryReq]],Last_Validations[],COLUMNS($B:K)+1,FALSE)</f>
        <v>2018</v>
      </c>
      <c r="AE1278" s="36">
        <f>VLOOKUP(First_Validations__2[[#This Row],[CountryReq]],Last_Validations[],COLUMNS($B:L)+1,FALSE)</f>
        <v>2018</v>
      </c>
      <c r="AF1278" s="36" t="str">
        <f>VLOOKUP(First_Validations__2[[#This Row],[CountryReq]],Last_Validations[],COLUMNS($B:M)+1,FALSE)</f>
        <v>Satisfactory progress</v>
      </c>
      <c r="AG1278" s="36" t="str">
        <f>VLOOKUP(First_Validations__2[[#This Row],[CountryReq]],Last_Validations[],COLUMNS($B:N)+1,FALSE)</f>
        <v>Data accessibility (#7.2)</v>
      </c>
      <c r="AH1278" s="36">
        <f>VLOOKUP(First_Validations__2[[#This Row],[CountryReq]],Last_Validations[],COLUMNS($B:O)+1,FALSE)</f>
        <v>1</v>
      </c>
      <c r="AI1278" s="36" t="str">
        <f>VLOOKUP(First_Validations__2[[#This Row],[CountryReq]],Last_Validations[],COLUMNS($B:P)+1,FALSE)</f>
        <v>Not required (recommended)</v>
      </c>
      <c r="AJ1278" s="36" t="str">
        <f>VLOOKUP(First_Validations__2[[#This Row],[CountryReq]],Last_Validations[],COLUMNS($B:Q)+1,FALSE)</f>
        <v>TL-EITI does not yet provide EITI data in open data formats. There are considerable efforts underway to mainstream transparency in government systems.</v>
      </c>
      <c r="AK1278" s="36" t="str">
        <f>VLOOKUP(First_Validations__2[[#This Row],[CountryReq]],Last_Validations[],COLUMNS($B:R)+1,FALSE)</f>
        <v>https://eiti.org/timorleste#timor-lestes-progress-by-requirement</v>
      </c>
      <c r="AL1278" s="36" t="str">
        <f>VLOOKUP(First_Validations__2[[#This Row],[CountryReq]],Last_Validations[],COLUMNS($B:S)+1,FALSE)</f>
        <v>http://www.eiti.tl/</v>
      </c>
      <c r="AM1278" s="36" t="str">
        <f>VLOOKUP(First_Validations__2[[#This Row],[CountryReq]],Last_Validations[],COLUMNS($B:T)+1,FALSE)</f>
        <v>https://eiti.org/api/v1.0/score_data/24</v>
      </c>
      <c r="AN1278" s="36" t="str">
        <f>IF(First_Validations__2[[#This Row],[FirstValidation.Country: Year]]=First_Validations__2[[#This Row],[Country: Year]],"First","Second / Last")</f>
        <v>Second / Last</v>
      </c>
      <c r="AO1278" s="36">
        <f>IF(AND(First_Validations__2[[#This Row],[FirstValidation.Validation score]]&lt;5,First_Validations__2[[#This Row],[FirstValidation.Validation score]]&gt;1),1,0)</f>
        <v>0</v>
      </c>
      <c r="AP1278" s="36">
        <f>First_Validations__2[[#This Row],[Validation score]]-First_Validations__2[[#This Row],[FirstValidation.Validation score]]</f>
        <v>0</v>
      </c>
      <c r="AQ1278" s="36">
        <f>IF(AND(First_Validations__2[[#This Row],[Corrective action]]=1,First_Validations__2[[#This Row],[Validation score]]&lt;5,First_Validations__2[[#This Row],[Validation score]]&gt;1),1,0)</f>
        <v>0</v>
      </c>
      <c r="AR1278" s="36">
        <f>IF(AND(First_Validations__2[[#This Row],[Corrective action]]=1,OR(First_Validations__2[[#This Row],[Validation score]]&gt;4,First_Validations__2[[#This Row],[Validation score]]&lt;2)),1,0)</f>
        <v>0</v>
      </c>
      <c r="AS12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8" s="36" t="str">
        <f>VLOOKUP(First_Validations__2[[#This Row],[Requirement ('#)]],Requirements[[Requirements]:[Categories2]],2,FALSE)</f>
        <v>Outcomes and impact</v>
      </c>
    </row>
    <row r="1279" spans="2:46">
      <c r="B1279" s="34" t="s">
        <v>1647</v>
      </c>
      <c r="C1279" s="34">
        <v>1</v>
      </c>
      <c r="D1279" s="34">
        <v>11</v>
      </c>
      <c r="E1279" s="34" t="s">
        <v>323</v>
      </c>
      <c r="F1279" s="34" t="s">
        <v>1648</v>
      </c>
      <c r="G1279" s="34" t="s">
        <v>1647</v>
      </c>
      <c r="H1279" s="34" t="s">
        <v>3509</v>
      </c>
      <c r="I1279" s="34" t="s">
        <v>3510</v>
      </c>
      <c r="J1279" s="34">
        <v>2016</v>
      </c>
      <c r="K1279" s="34">
        <v>2018</v>
      </c>
      <c r="L1279" s="34" t="s">
        <v>1768</v>
      </c>
      <c r="M1279" s="34" t="s">
        <v>1818</v>
      </c>
      <c r="N1279" s="34">
        <v>5</v>
      </c>
      <c r="O1279" s="34" t="s">
        <v>1768</v>
      </c>
      <c r="P1279" s="34" t="s">
        <v>353</v>
      </c>
      <c r="Q1279" s="34" t="s">
        <v>1834</v>
      </c>
      <c r="R1279" s="34" t="s">
        <v>1649</v>
      </c>
      <c r="S1279" s="34" t="s">
        <v>1835</v>
      </c>
      <c r="T1279" s="34" t="s">
        <v>3244</v>
      </c>
      <c r="U1279" s="36" t="str">
        <f>VLOOKUP(First_Validations__2[[#This Row],[CountryReq]],Last_Validations[],COLUMNS($B:B)+1,FALSE)</f>
        <v>Timor-Leste: 2018</v>
      </c>
      <c r="V1279" s="36" t="str">
        <f>VLOOKUP(First_Validations__2[[#This Row],[CountryReq]],Last_Validations[],COLUMNS($B:C)+1,FALSE)</f>
        <v>Timor-Leste</v>
      </c>
      <c r="W1279" s="36">
        <f>VLOOKUP(First_Validations__2[[#This Row],[CountryReq]],Last_Validations[],COLUMNS($B:D)+1,FALSE)</f>
        <v>1</v>
      </c>
      <c r="X1279" s="36">
        <f>VLOOKUP(First_Validations__2[[#This Row],[CountryReq]],Last_Validations[],COLUMNS($B:E)+1,FALSE)</f>
        <v>24</v>
      </c>
      <c r="Y1279" s="36" t="str">
        <f>VLOOKUP(First_Validations__2[[#This Row],[CountryReq]],Last_Validations[],COLUMNS($B:F)+1,FALSE)</f>
        <v>Timor-Leste: 2018</v>
      </c>
      <c r="Z1279" s="36" t="str">
        <f>VLOOKUP(First_Validations__2[[#This Row],[CountryReq]],Last_Validations[],COLUMNS($B:G)+1,FALSE)</f>
        <v>TLS</v>
      </c>
      <c r="AA1279" s="36" t="str">
        <f>VLOOKUP(First_Validations__2[[#This Row],[CountryReq]],Last_Validations[],COLUMNS($B:H)+1,FALSE)</f>
        <v>Timor-Leste</v>
      </c>
      <c r="AB1279" s="36" t="str">
        <f>VLOOKUP(First_Validations__2[[#This Row],[CountryReq]],Last_Validations[],COLUMNS($B:I)+1,FALSE)</f>
        <v>https://eiti.org/BD/2018-15</v>
      </c>
      <c r="AC1279" s="36" t="str">
        <f>VLOOKUP(First_Validations__2[[#This Row],[CountryReq]],Last_Validations[],COLUMNS($B:J)+1,FALSE)</f>
        <v>https://eiti.org/document/timorleste-validation-2018</v>
      </c>
      <c r="AD1279" s="36">
        <f>VLOOKUP(First_Validations__2[[#This Row],[CountryReq]],Last_Validations[],COLUMNS($B:K)+1,FALSE)</f>
        <v>2018</v>
      </c>
      <c r="AE1279" s="36">
        <f>VLOOKUP(First_Validations__2[[#This Row],[CountryReq]],Last_Validations[],COLUMNS($B:L)+1,FALSE)</f>
        <v>2018</v>
      </c>
      <c r="AF1279" s="36" t="str">
        <f>VLOOKUP(First_Validations__2[[#This Row],[CountryReq]],Last_Validations[],COLUMNS($B:M)+1,FALSE)</f>
        <v>Satisfactory progress</v>
      </c>
      <c r="AG1279" s="36" t="str">
        <f>VLOOKUP(First_Validations__2[[#This Row],[CountryReq]],Last_Validations[],COLUMNS($B:N)+1,FALSE)</f>
        <v>Public debate (#7.1)</v>
      </c>
      <c r="AH1279" s="36">
        <f>VLOOKUP(First_Validations__2[[#This Row],[CountryReq]],Last_Validations[],COLUMNS($B:O)+1,FALSE)</f>
        <v>5</v>
      </c>
      <c r="AI1279" s="36" t="str">
        <f>VLOOKUP(First_Validations__2[[#This Row],[CountryReq]],Last_Validations[],COLUMNS($B:P)+1,FALSE)</f>
        <v>Satisfactory progress</v>
      </c>
      <c r="AJ1279" s="36" t="str">
        <f>VLOOKUP(First_Validations__2[[#This Row],[CountryReq]],Last_Validations[],COLUMNS($B:Q)+1,FALSE)</f>
        <v>The national multi-stakeholder group has taken steps to ensure that the EITI Report is comprehensible, actively promoted and publicly accessible. Through the organisation of dissemination events and workshops, TL-EITI has ensured that the EITI has also contributed to public debate.</v>
      </c>
      <c r="AK1279" s="36" t="str">
        <f>VLOOKUP(First_Validations__2[[#This Row],[CountryReq]],Last_Validations[],COLUMNS($B:R)+1,FALSE)</f>
        <v>https://eiti.org/timorleste#timor-lestes-progress-by-requirement</v>
      </c>
      <c r="AL1279" s="36" t="str">
        <f>VLOOKUP(First_Validations__2[[#This Row],[CountryReq]],Last_Validations[],COLUMNS($B:S)+1,FALSE)</f>
        <v>http://www.eiti.tl/</v>
      </c>
      <c r="AM1279" s="36" t="str">
        <f>VLOOKUP(First_Validations__2[[#This Row],[CountryReq]],Last_Validations[],COLUMNS($B:T)+1,FALSE)</f>
        <v>https://eiti.org/api/v1.0/score_data/24</v>
      </c>
      <c r="AN1279" s="36" t="str">
        <f>IF(First_Validations__2[[#This Row],[FirstValidation.Country: Year]]=First_Validations__2[[#This Row],[Country: Year]],"First","Second / Last")</f>
        <v>Second / Last</v>
      </c>
      <c r="AO1279" s="36">
        <f>IF(AND(First_Validations__2[[#This Row],[FirstValidation.Validation score]]&lt;5,First_Validations__2[[#This Row],[FirstValidation.Validation score]]&gt;1),1,0)</f>
        <v>0</v>
      </c>
      <c r="AP1279" s="36">
        <f>First_Validations__2[[#This Row],[Validation score]]-First_Validations__2[[#This Row],[FirstValidation.Validation score]]</f>
        <v>0</v>
      </c>
      <c r="AQ1279" s="36">
        <f>IF(AND(First_Validations__2[[#This Row],[Corrective action]]=1,First_Validations__2[[#This Row],[Validation score]]&lt;5,First_Validations__2[[#This Row],[Validation score]]&gt;1),1,0)</f>
        <v>0</v>
      </c>
      <c r="AR1279" s="36">
        <f>IF(AND(First_Validations__2[[#This Row],[Corrective action]]=1,OR(First_Validations__2[[#This Row],[Validation score]]&gt;4,First_Validations__2[[#This Row],[Validation score]]&lt;2)),1,0)</f>
        <v>0</v>
      </c>
      <c r="AS12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79" s="36" t="str">
        <f>VLOOKUP(First_Validations__2[[#This Row],[Requirement ('#)]],Requirements[[Requirements]:[Categories2]],2,FALSE)</f>
        <v>Outcomes and impact</v>
      </c>
    </row>
    <row r="1280" spans="2:46">
      <c r="B1280" s="34" t="s">
        <v>1647</v>
      </c>
      <c r="C1280" s="34">
        <v>1</v>
      </c>
      <c r="D1280" s="34">
        <v>11</v>
      </c>
      <c r="E1280" s="34" t="s">
        <v>323</v>
      </c>
      <c r="F1280" s="34" t="s">
        <v>1648</v>
      </c>
      <c r="G1280" s="34" t="s">
        <v>1647</v>
      </c>
      <c r="H1280" s="34" t="s">
        <v>3509</v>
      </c>
      <c r="I1280" s="34" t="s">
        <v>3510</v>
      </c>
      <c r="J1280" s="34">
        <v>2016</v>
      </c>
      <c r="K1280" s="34">
        <v>2018</v>
      </c>
      <c r="L1280" s="34" t="s">
        <v>1768</v>
      </c>
      <c r="M1280" s="34" t="s">
        <v>1794</v>
      </c>
      <c r="N1280" s="34">
        <v>5</v>
      </c>
      <c r="O1280" s="34" t="s">
        <v>1768</v>
      </c>
      <c r="P1280" s="34" t="s">
        <v>332</v>
      </c>
      <c r="Q1280" s="34" t="s">
        <v>1834</v>
      </c>
      <c r="R1280" s="34" t="s">
        <v>1649</v>
      </c>
      <c r="S1280" s="34" t="s">
        <v>1835</v>
      </c>
      <c r="T1280" s="34" t="s">
        <v>3249</v>
      </c>
      <c r="U1280" s="36" t="str">
        <f>VLOOKUP(First_Validations__2[[#This Row],[CountryReq]],Last_Validations[],COLUMNS($B:B)+1,FALSE)</f>
        <v>Timor-Leste: 2018</v>
      </c>
      <c r="V1280" s="36" t="str">
        <f>VLOOKUP(First_Validations__2[[#This Row],[CountryReq]],Last_Validations[],COLUMNS($B:C)+1,FALSE)</f>
        <v>Timor-Leste</v>
      </c>
      <c r="W1280" s="36">
        <f>VLOOKUP(First_Validations__2[[#This Row],[CountryReq]],Last_Validations[],COLUMNS($B:D)+1,FALSE)</f>
        <v>1</v>
      </c>
      <c r="X1280" s="36">
        <f>VLOOKUP(First_Validations__2[[#This Row],[CountryReq]],Last_Validations[],COLUMNS($B:E)+1,FALSE)</f>
        <v>24</v>
      </c>
      <c r="Y1280" s="36" t="str">
        <f>VLOOKUP(First_Validations__2[[#This Row],[CountryReq]],Last_Validations[],COLUMNS($B:F)+1,FALSE)</f>
        <v>Timor-Leste: 2018</v>
      </c>
      <c r="Z1280" s="36" t="str">
        <f>VLOOKUP(First_Validations__2[[#This Row],[CountryReq]],Last_Validations[],COLUMNS($B:G)+1,FALSE)</f>
        <v>TLS</v>
      </c>
      <c r="AA1280" s="36" t="str">
        <f>VLOOKUP(First_Validations__2[[#This Row],[CountryReq]],Last_Validations[],COLUMNS($B:H)+1,FALSE)</f>
        <v>Timor-Leste</v>
      </c>
      <c r="AB1280" s="36" t="str">
        <f>VLOOKUP(First_Validations__2[[#This Row],[CountryReq]],Last_Validations[],COLUMNS($B:I)+1,FALSE)</f>
        <v>https://eiti.org/BD/2018-15</v>
      </c>
      <c r="AC1280" s="36" t="str">
        <f>VLOOKUP(First_Validations__2[[#This Row],[CountryReq]],Last_Validations[],COLUMNS($B:J)+1,FALSE)</f>
        <v>https://eiti.org/document/timorleste-validation-2018</v>
      </c>
      <c r="AD1280" s="36">
        <f>VLOOKUP(First_Validations__2[[#This Row],[CountryReq]],Last_Validations[],COLUMNS($B:K)+1,FALSE)</f>
        <v>2018</v>
      </c>
      <c r="AE1280" s="36">
        <f>VLOOKUP(First_Validations__2[[#This Row],[CountryReq]],Last_Validations[],COLUMNS($B:L)+1,FALSE)</f>
        <v>2018</v>
      </c>
      <c r="AF1280" s="36" t="str">
        <f>VLOOKUP(First_Validations__2[[#This Row],[CountryReq]],Last_Validations[],COLUMNS($B:M)+1,FALSE)</f>
        <v>Satisfactory progress</v>
      </c>
      <c r="AG1280" s="36" t="str">
        <f>VLOOKUP(First_Validations__2[[#This Row],[CountryReq]],Last_Validations[],COLUMNS($B:N)+1,FALSE)</f>
        <v>Policy on contract disclosure (#2.4)</v>
      </c>
      <c r="AH1280" s="36">
        <f>VLOOKUP(First_Validations__2[[#This Row],[CountryReq]],Last_Validations[],COLUMNS($B:O)+1,FALSE)</f>
        <v>5</v>
      </c>
      <c r="AI1280" s="36" t="str">
        <f>VLOOKUP(First_Validations__2[[#This Row],[CountryReq]],Last_Validations[],COLUMNS($B:P)+1,FALSE)</f>
        <v>Satisfactory progress</v>
      </c>
      <c r="AJ1280" s="36" t="str">
        <f>VLOOKUP(First_Validations__2[[#This Row],[CountryReq]],Last_Validations[],COLUMNS($B:Q)+1,FALSE)</f>
        <v>The 2013 EITI Report refers to contract summaries found in other sources such as the NPA’s website and “Jornal de Republica”. The 2016 EITI work plan also lists contract transparency as a priority. The EITI Report comments on actual practice on contract transparency, and government representatives have clarified the government’s policy on contract disclosure.</v>
      </c>
      <c r="AK1280" s="36" t="str">
        <f>VLOOKUP(First_Validations__2[[#This Row],[CountryReq]],Last_Validations[],COLUMNS($B:R)+1,FALSE)</f>
        <v>https://eiti.org/timorleste#timor-lestes-progress-by-requirement</v>
      </c>
      <c r="AL1280" s="36" t="str">
        <f>VLOOKUP(First_Validations__2[[#This Row],[CountryReq]],Last_Validations[],COLUMNS($B:S)+1,FALSE)</f>
        <v>http://www.eiti.tl/</v>
      </c>
      <c r="AM1280" s="36" t="str">
        <f>VLOOKUP(First_Validations__2[[#This Row],[CountryReq]],Last_Validations[],COLUMNS($B:T)+1,FALSE)</f>
        <v>https://eiti.org/api/v1.0/score_data/24</v>
      </c>
      <c r="AN1280" s="36" t="str">
        <f>IF(First_Validations__2[[#This Row],[FirstValidation.Country: Year]]=First_Validations__2[[#This Row],[Country: Year]],"First","Second / Last")</f>
        <v>Second / Last</v>
      </c>
      <c r="AO1280" s="36">
        <f>IF(AND(First_Validations__2[[#This Row],[FirstValidation.Validation score]]&lt;5,First_Validations__2[[#This Row],[FirstValidation.Validation score]]&gt;1),1,0)</f>
        <v>0</v>
      </c>
      <c r="AP1280" s="36">
        <f>First_Validations__2[[#This Row],[Validation score]]-First_Validations__2[[#This Row],[FirstValidation.Validation score]]</f>
        <v>0</v>
      </c>
      <c r="AQ1280" s="36">
        <f>IF(AND(First_Validations__2[[#This Row],[Corrective action]]=1,First_Validations__2[[#This Row],[Validation score]]&lt;5,First_Validations__2[[#This Row],[Validation score]]&gt;1),1,0)</f>
        <v>0</v>
      </c>
      <c r="AR1280" s="36">
        <f>IF(AND(First_Validations__2[[#This Row],[Corrective action]]=1,OR(First_Validations__2[[#This Row],[Validation score]]&gt;4,First_Validations__2[[#This Row],[Validation score]]&lt;2)),1,0)</f>
        <v>0</v>
      </c>
      <c r="AS12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0" s="36" t="str">
        <f>VLOOKUP(First_Validations__2[[#This Row],[Requirement ('#)]],Requirements[[Requirements]:[Categories2]],2,FALSE)</f>
        <v>Licenses and contracts</v>
      </c>
    </row>
    <row r="1281" spans="2:46">
      <c r="B1281" s="34" t="s">
        <v>1647</v>
      </c>
      <c r="C1281" s="34">
        <v>1</v>
      </c>
      <c r="D1281" s="34">
        <v>11</v>
      </c>
      <c r="E1281" s="34" t="s">
        <v>323</v>
      </c>
      <c r="F1281" s="34" t="s">
        <v>1648</v>
      </c>
      <c r="G1281" s="34" t="s">
        <v>1647</v>
      </c>
      <c r="H1281" s="34" t="s">
        <v>3509</v>
      </c>
      <c r="I1281" s="34" t="s">
        <v>3510</v>
      </c>
      <c r="J1281" s="34">
        <v>2016</v>
      </c>
      <c r="K1281" s="34">
        <v>2018</v>
      </c>
      <c r="L1281" s="34" t="s">
        <v>1768</v>
      </c>
      <c r="M1281" s="34" t="s">
        <v>1793</v>
      </c>
      <c r="N1281" s="34">
        <v>5</v>
      </c>
      <c r="O1281" s="34" t="s">
        <v>1768</v>
      </c>
      <c r="P1281" s="34" t="s">
        <v>331</v>
      </c>
      <c r="Q1281" s="34" t="s">
        <v>1834</v>
      </c>
      <c r="R1281" s="34" t="s">
        <v>1649</v>
      </c>
      <c r="S1281" s="34" t="s">
        <v>1835</v>
      </c>
      <c r="T1281" s="34" t="s">
        <v>3250</v>
      </c>
      <c r="U1281" s="36" t="str">
        <f>VLOOKUP(First_Validations__2[[#This Row],[CountryReq]],Last_Validations[],COLUMNS($B:B)+1,FALSE)</f>
        <v>Timor-Leste: 2018</v>
      </c>
      <c r="V1281" s="36" t="str">
        <f>VLOOKUP(First_Validations__2[[#This Row],[CountryReq]],Last_Validations[],COLUMNS($B:C)+1,FALSE)</f>
        <v>Timor-Leste</v>
      </c>
      <c r="W1281" s="36">
        <f>VLOOKUP(First_Validations__2[[#This Row],[CountryReq]],Last_Validations[],COLUMNS($B:D)+1,FALSE)</f>
        <v>1</v>
      </c>
      <c r="X1281" s="36">
        <f>VLOOKUP(First_Validations__2[[#This Row],[CountryReq]],Last_Validations[],COLUMNS($B:E)+1,FALSE)</f>
        <v>24</v>
      </c>
      <c r="Y1281" s="36" t="str">
        <f>VLOOKUP(First_Validations__2[[#This Row],[CountryReq]],Last_Validations[],COLUMNS($B:F)+1,FALSE)</f>
        <v>Timor-Leste: 2018</v>
      </c>
      <c r="Z1281" s="36" t="str">
        <f>VLOOKUP(First_Validations__2[[#This Row],[CountryReq]],Last_Validations[],COLUMNS($B:G)+1,FALSE)</f>
        <v>TLS</v>
      </c>
      <c r="AA1281" s="36" t="str">
        <f>VLOOKUP(First_Validations__2[[#This Row],[CountryReq]],Last_Validations[],COLUMNS($B:H)+1,FALSE)</f>
        <v>Timor-Leste</v>
      </c>
      <c r="AB1281" s="36" t="str">
        <f>VLOOKUP(First_Validations__2[[#This Row],[CountryReq]],Last_Validations[],COLUMNS($B:I)+1,FALSE)</f>
        <v>https://eiti.org/BD/2018-15</v>
      </c>
      <c r="AC1281" s="36" t="str">
        <f>VLOOKUP(First_Validations__2[[#This Row],[CountryReq]],Last_Validations[],COLUMNS($B:J)+1,FALSE)</f>
        <v>https://eiti.org/document/timorleste-validation-2018</v>
      </c>
      <c r="AD1281" s="36">
        <f>VLOOKUP(First_Validations__2[[#This Row],[CountryReq]],Last_Validations[],COLUMNS($B:K)+1,FALSE)</f>
        <v>2018</v>
      </c>
      <c r="AE1281" s="36">
        <f>VLOOKUP(First_Validations__2[[#This Row],[CountryReq]],Last_Validations[],COLUMNS($B:L)+1,FALSE)</f>
        <v>2018</v>
      </c>
      <c r="AF1281" s="36" t="str">
        <f>VLOOKUP(First_Validations__2[[#This Row],[CountryReq]],Last_Validations[],COLUMNS($B:M)+1,FALSE)</f>
        <v>Satisfactory progress</v>
      </c>
      <c r="AG1281" s="36" t="str">
        <f>VLOOKUP(First_Validations__2[[#This Row],[CountryReq]],Last_Validations[],COLUMNS($B:N)+1,FALSE)</f>
        <v>License register (#2.3)</v>
      </c>
      <c r="AH1281" s="36">
        <f>VLOOKUP(First_Validations__2[[#This Row],[CountryReq]],Last_Validations[],COLUMNS($B:O)+1,FALSE)</f>
        <v>5</v>
      </c>
      <c r="AI1281" s="36" t="str">
        <f>VLOOKUP(First_Validations__2[[#This Row],[CountryReq]],Last_Validations[],COLUMNS($B:P)+1,FALSE)</f>
        <v>Satisfactory progress</v>
      </c>
      <c r="AJ1281" s="36" t="str">
        <f>VLOOKUP(First_Validations__2[[#This Row],[CountryReq]],Last_Validations[],COLUMNS($B:Q)+1,FALSE)</f>
        <v>Although coordinates are not all available online, ANPM (National Petroleum and Mineral Authorities) has confirmed that they can be obtained without restriction. ANPM has provided reasonable justifications for why the date of application for the licenses is not available. On balance, the Secretariat’s assessment is that it would be disproportionate to consider this requirement unmet, and that there has been satisfactory progress with meeting this requirement. It is recommended that ANPM updates its online license map to include these details for future PSC awards.</v>
      </c>
      <c r="AK1281" s="36" t="str">
        <f>VLOOKUP(First_Validations__2[[#This Row],[CountryReq]],Last_Validations[],COLUMNS($B:R)+1,FALSE)</f>
        <v>https://eiti.org/timorleste#timor-lestes-progress-by-requirement</v>
      </c>
      <c r="AL1281" s="36" t="str">
        <f>VLOOKUP(First_Validations__2[[#This Row],[CountryReq]],Last_Validations[],COLUMNS($B:S)+1,FALSE)</f>
        <v>http://www.eiti.tl/</v>
      </c>
      <c r="AM1281" s="36" t="str">
        <f>VLOOKUP(First_Validations__2[[#This Row],[CountryReq]],Last_Validations[],COLUMNS($B:T)+1,FALSE)</f>
        <v>https://eiti.org/api/v1.0/score_data/24</v>
      </c>
      <c r="AN1281" s="36" t="str">
        <f>IF(First_Validations__2[[#This Row],[FirstValidation.Country: Year]]=First_Validations__2[[#This Row],[Country: Year]],"First","Second / Last")</f>
        <v>Second / Last</v>
      </c>
      <c r="AO1281" s="36">
        <f>IF(AND(First_Validations__2[[#This Row],[FirstValidation.Validation score]]&lt;5,First_Validations__2[[#This Row],[FirstValidation.Validation score]]&gt;1),1,0)</f>
        <v>0</v>
      </c>
      <c r="AP1281" s="36">
        <f>First_Validations__2[[#This Row],[Validation score]]-First_Validations__2[[#This Row],[FirstValidation.Validation score]]</f>
        <v>0</v>
      </c>
      <c r="AQ1281" s="36">
        <f>IF(AND(First_Validations__2[[#This Row],[Corrective action]]=1,First_Validations__2[[#This Row],[Validation score]]&lt;5,First_Validations__2[[#This Row],[Validation score]]&gt;1),1,0)</f>
        <v>0</v>
      </c>
      <c r="AR1281" s="36">
        <f>IF(AND(First_Validations__2[[#This Row],[Corrective action]]=1,OR(First_Validations__2[[#This Row],[Validation score]]&gt;4,First_Validations__2[[#This Row],[Validation score]]&lt;2)),1,0)</f>
        <v>0</v>
      </c>
      <c r="AS12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1" s="36" t="str">
        <f>VLOOKUP(First_Validations__2[[#This Row],[Requirement ('#)]],Requirements[[Requirements]:[Categories2]],2,FALSE)</f>
        <v>Licenses and contracts</v>
      </c>
    </row>
    <row r="1282" spans="2:46">
      <c r="B1282" s="34" t="s">
        <v>1647</v>
      </c>
      <c r="C1282" s="34">
        <v>1</v>
      </c>
      <c r="D1282" s="34">
        <v>11</v>
      </c>
      <c r="E1282" s="34" t="s">
        <v>323</v>
      </c>
      <c r="F1282" s="34" t="s">
        <v>1648</v>
      </c>
      <c r="G1282" s="34" t="s">
        <v>1647</v>
      </c>
      <c r="H1282" s="34" t="s">
        <v>3509</v>
      </c>
      <c r="I1282" s="34" t="s">
        <v>3510</v>
      </c>
      <c r="J1282" s="34">
        <v>2016</v>
      </c>
      <c r="K1282" s="34">
        <v>2018</v>
      </c>
      <c r="L1282" s="34" t="s">
        <v>1768</v>
      </c>
      <c r="M1282" s="34" t="s">
        <v>1797</v>
      </c>
      <c r="N1282" s="34">
        <v>0</v>
      </c>
      <c r="O1282" s="34" t="s">
        <v>4</v>
      </c>
      <c r="P1282" s="34" t="s">
        <v>334</v>
      </c>
      <c r="Q1282" s="34" t="s">
        <v>1834</v>
      </c>
      <c r="R1282" s="34" t="s">
        <v>1649</v>
      </c>
      <c r="S1282" s="34" t="s">
        <v>1835</v>
      </c>
      <c r="T1282" s="34" t="s">
        <v>3259</v>
      </c>
      <c r="U1282" s="36" t="str">
        <f>VLOOKUP(First_Validations__2[[#This Row],[CountryReq]],Last_Validations[],COLUMNS($B:B)+1,FALSE)</f>
        <v>Timor-Leste: 2018</v>
      </c>
      <c r="V1282" s="36" t="str">
        <f>VLOOKUP(First_Validations__2[[#This Row],[CountryReq]],Last_Validations[],COLUMNS($B:C)+1,FALSE)</f>
        <v>Timor-Leste</v>
      </c>
      <c r="W1282" s="36">
        <f>VLOOKUP(First_Validations__2[[#This Row],[CountryReq]],Last_Validations[],COLUMNS($B:D)+1,FALSE)</f>
        <v>1</v>
      </c>
      <c r="X1282" s="36">
        <f>VLOOKUP(First_Validations__2[[#This Row],[CountryReq]],Last_Validations[],COLUMNS($B:E)+1,FALSE)</f>
        <v>24</v>
      </c>
      <c r="Y1282" s="36" t="str">
        <f>VLOOKUP(First_Validations__2[[#This Row],[CountryReq]],Last_Validations[],COLUMNS($B:F)+1,FALSE)</f>
        <v>Timor-Leste: 2018</v>
      </c>
      <c r="Z1282" s="36" t="str">
        <f>VLOOKUP(First_Validations__2[[#This Row],[CountryReq]],Last_Validations[],COLUMNS($B:G)+1,FALSE)</f>
        <v>TLS</v>
      </c>
      <c r="AA1282" s="36" t="str">
        <f>VLOOKUP(First_Validations__2[[#This Row],[CountryReq]],Last_Validations[],COLUMNS($B:H)+1,FALSE)</f>
        <v>Timor-Leste</v>
      </c>
      <c r="AB1282" s="36" t="str">
        <f>VLOOKUP(First_Validations__2[[#This Row],[CountryReq]],Last_Validations[],COLUMNS($B:I)+1,FALSE)</f>
        <v>https://eiti.org/BD/2018-15</v>
      </c>
      <c r="AC1282" s="36" t="str">
        <f>VLOOKUP(First_Validations__2[[#This Row],[CountryReq]],Last_Validations[],COLUMNS($B:J)+1,FALSE)</f>
        <v>https://eiti.org/document/timorleste-validation-2018</v>
      </c>
      <c r="AD1282" s="36">
        <f>VLOOKUP(First_Validations__2[[#This Row],[CountryReq]],Last_Validations[],COLUMNS($B:K)+1,FALSE)</f>
        <v>2018</v>
      </c>
      <c r="AE1282" s="36">
        <f>VLOOKUP(First_Validations__2[[#This Row],[CountryReq]],Last_Validations[],COLUMNS($B:L)+1,FALSE)</f>
        <v>2018</v>
      </c>
      <c r="AF1282" s="36" t="str">
        <f>VLOOKUP(First_Validations__2[[#This Row],[CountryReq]],Last_Validations[],COLUMNS($B:M)+1,FALSE)</f>
        <v>Satisfactory progress</v>
      </c>
      <c r="AG1282" s="36" t="str">
        <f>VLOOKUP(First_Validations__2[[#This Row],[CountryReq]],Last_Validations[],COLUMNS($B:N)+1,FALSE)</f>
        <v>State participation (#2.6)</v>
      </c>
      <c r="AH1282" s="36">
        <f>VLOOKUP(First_Validations__2[[#This Row],[CountryReq]],Last_Validations[],COLUMNS($B:O)+1,FALSE)</f>
        <v>0</v>
      </c>
      <c r="AI1282" s="36" t="str">
        <f>VLOOKUP(First_Validations__2[[#This Row],[CountryReq]],Last_Validations[],COLUMNS($B:P)+1,FALSE)</f>
        <v>Not applicable</v>
      </c>
      <c r="AJ1282" s="36" t="str">
        <f>VLOOKUP(First_Validations__2[[#This Row],[CountryReq]],Last_Validations[],COLUMNS($B:Q)+1,FALSE)</f>
        <v>The 2013 EITI Report states that this requirement is not applicable in Timor-Leste as state-participation does not yet give rise to material revenues. However, some information related to Timor Gap has been provided.</v>
      </c>
      <c r="AK1282" s="36" t="str">
        <f>VLOOKUP(First_Validations__2[[#This Row],[CountryReq]],Last_Validations[],COLUMNS($B:R)+1,FALSE)</f>
        <v>https://eiti.org/timorleste#timor-lestes-progress-by-requirement</v>
      </c>
      <c r="AL1282" s="36" t="str">
        <f>VLOOKUP(First_Validations__2[[#This Row],[CountryReq]],Last_Validations[],COLUMNS($B:S)+1,FALSE)</f>
        <v>http://www.eiti.tl/</v>
      </c>
      <c r="AM1282" s="36" t="str">
        <f>VLOOKUP(First_Validations__2[[#This Row],[CountryReq]],Last_Validations[],COLUMNS($B:T)+1,FALSE)</f>
        <v>https://eiti.org/api/v1.0/score_data/24</v>
      </c>
      <c r="AN1282" s="36" t="str">
        <f>IF(First_Validations__2[[#This Row],[FirstValidation.Country: Year]]=First_Validations__2[[#This Row],[Country: Year]],"First","Second / Last")</f>
        <v>Second / Last</v>
      </c>
      <c r="AO1282" s="36">
        <f>IF(AND(First_Validations__2[[#This Row],[FirstValidation.Validation score]]&lt;5,First_Validations__2[[#This Row],[FirstValidation.Validation score]]&gt;1),1,0)</f>
        <v>0</v>
      </c>
      <c r="AP1282" s="36">
        <f>First_Validations__2[[#This Row],[Validation score]]-First_Validations__2[[#This Row],[FirstValidation.Validation score]]</f>
        <v>0</v>
      </c>
      <c r="AQ1282" s="36">
        <f>IF(AND(First_Validations__2[[#This Row],[Corrective action]]=1,First_Validations__2[[#This Row],[Validation score]]&lt;5,First_Validations__2[[#This Row],[Validation score]]&gt;1),1,0)</f>
        <v>0</v>
      </c>
      <c r="AR1282" s="36">
        <f>IF(AND(First_Validations__2[[#This Row],[Corrective action]]=1,OR(First_Validations__2[[#This Row],[Validation score]]&gt;4,First_Validations__2[[#This Row],[Validation score]]&lt;2)),1,0)</f>
        <v>0</v>
      </c>
      <c r="AS12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2" s="36" t="str">
        <f>VLOOKUP(First_Validations__2[[#This Row],[Requirement ('#)]],Requirements[[Requirements]:[Categories2]],2,FALSE)</f>
        <v>Licenses and contracts</v>
      </c>
    </row>
    <row r="1283" spans="2:46">
      <c r="B1283" s="34" t="s">
        <v>1647</v>
      </c>
      <c r="C1283" s="34">
        <v>1</v>
      </c>
      <c r="D1283" s="34">
        <v>11</v>
      </c>
      <c r="E1283" s="34" t="s">
        <v>323</v>
      </c>
      <c r="F1283" s="34" t="s">
        <v>1648</v>
      </c>
      <c r="G1283" s="34" t="s">
        <v>1647</v>
      </c>
      <c r="H1283" s="34" t="s">
        <v>3509</v>
      </c>
      <c r="I1283" s="34" t="s">
        <v>3510</v>
      </c>
      <c r="J1283" s="34">
        <v>2016</v>
      </c>
      <c r="K1283" s="34">
        <v>2018</v>
      </c>
      <c r="L1283" s="34" t="s">
        <v>1768</v>
      </c>
      <c r="M1283" s="34" t="s">
        <v>1795</v>
      </c>
      <c r="N1283" s="34">
        <v>1</v>
      </c>
      <c r="O1283" s="34" t="s">
        <v>1796</v>
      </c>
      <c r="P1283" s="34" t="s">
        <v>333</v>
      </c>
      <c r="Q1283" s="34" t="s">
        <v>1834</v>
      </c>
      <c r="R1283" s="34" t="s">
        <v>1649</v>
      </c>
      <c r="S1283" s="34" t="s">
        <v>1835</v>
      </c>
      <c r="T1283" s="34" t="s">
        <v>3260</v>
      </c>
      <c r="U1283" s="36" t="str">
        <f>VLOOKUP(First_Validations__2[[#This Row],[CountryReq]],Last_Validations[],COLUMNS($B:B)+1,FALSE)</f>
        <v>Timor-Leste: 2018</v>
      </c>
      <c r="V1283" s="36" t="str">
        <f>VLOOKUP(First_Validations__2[[#This Row],[CountryReq]],Last_Validations[],COLUMNS($B:C)+1,FALSE)</f>
        <v>Timor-Leste</v>
      </c>
      <c r="W1283" s="36">
        <f>VLOOKUP(First_Validations__2[[#This Row],[CountryReq]],Last_Validations[],COLUMNS($B:D)+1,FALSE)</f>
        <v>1</v>
      </c>
      <c r="X1283" s="36">
        <f>VLOOKUP(First_Validations__2[[#This Row],[CountryReq]],Last_Validations[],COLUMNS($B:E)+1,FALSE)</f>
        <v>24</v>
      </c>
      <c r="Y1283" s="36" t="str">
        <f>VLOOKUP(First_Validations__2[[#This Row],[CountryReq]],Last_Validations[],COLUMNS($B:F)+1,FALSE)</f>
        <v>Timor-Leste: 2018</v>
      </c>
      <c r="Z1283" s="36" t="str">
        <f>VLOOKUP(First_Validations__2[[#This Row],[CountryReq]],Last_Validations[],COLUMNS($B:G)+1,FALSE)</f>
        <v>TLS</v>
      </c>
      <c r="AA1283" s="36" t="str">
        <f>VLOOKUP(First_Validations__2[[#This Row],[CountryReq]],Last_Validations[],COLUMNS($B:H)+1,FALSE)</f>
        <v>Timor-Leste</v>
      </c>
      <c r="AB1283" s="36" t="str">
        <f>VLOOKUP(First_Validations__2[[#This Row],[CountryReq]],Last_Validations[],COLUMNS($B:I)+1,FALSE)</f>
        <v>https://eiti.org/BD/2018-15</v>
      </c>
      <c r="AC1283" s="36" t="str">
        <f>VLOOKUP(First_Validations__2[[#This Row],[CountryReq]],Last_Validations[],COLUMNS($B:J)+1,FALSE)</f>
        <v>https://eiti.org/document/timorleste-validation-2018</v>
      </c>
      <c r="AD1283" s="36">
        <f>VLOOKUP(First_Validations__2[[#This Row],[CountryReq]],Last_Validations[],COLUMNS($B:K)+1,FALSE)</f>
        <v>2018</v>
      </c>
      <c r="AE1283" s="36">
        <f>VLOOKUP(First_Validations__2[[#This Row],[CountryReq]],Last_Validations[],COLUMNS($B:L)+1,FALSE)</f>
        <v>2018</v>
      </c>
      <c r="AF1283" s="36" t="str">
        <f>VLOOKUP(First_Validations__2[[#This Row],[CountryReq]],Last_Validations[],COLUMNS($B:M)+1,FALSE)</f>
        <v>Satisfactory progress</v>
      </c>
      <c r="AG1283" s="36" t="str">
        <f>VLOOKUP(First_Validations__2[[#This Row],[CountryReq]],Last_Validations[],COLUMNS($B:N)+1,FALSE)</f>
        <v>Beneficial ownership (#2.5)</v>
      </c>
      <c r="AH1283" s="36">
        <f>VLOOKUP(First_Validations__2[[#This Row],[CountryReq]],Last_Validations[],COLUMNS($B:O)+1,FALSE)</f>
        <v>1</v>
      </c>
      <c r="AI1283" s="36" t="str">
        <f>VLOOKUP(First_Validations__2[[#This Row],[CountryReq]],Last_Validations[],COLUMNS($B:P)+1,FALSE)</f>
        <v>Not required (recommended)</v>
      </c>
      <c r="AJ1283" s="36" t="str">
        <f>VLOOKUP(First_Validations__2[[#This Row],[CountryReq]],Last_Validations[],COLUMNS($B:Q)+1,FALSE)</f>
        <v>There is no evidence that the multi-stakeholder group has discussed this topic in any detail.</v>
      </c>
      <c r="AK1283" s="36" t="str">
        <f>VLOOKUP(First_Validations__2[[#This Row],[CountryReq]],Last_Validations[],COLUMNS($B:R)+1,FALSE)</f>
        <v>https://eiti.org/timorleste#timor-lestes-progress-by-requirement</v>
      </c>
      <c r="AL1283" s="36" t="str">
        <f>VLOOKUP(First_Validations__2[[#This Row],[CountryReq]],Last_Validations[],COLUMNS($B:S)+1,FALSE)</f>
        <v>http://www.eiti.tl/</v>
      </c>
      <c r="AM1283" s="36" t="str">
        <f>VLOOKUP(First_Validations__2[[#This Row],[CountryReq]],Last_Validations[],COLUMNS($B:T)+1,FALSE)</f>
        <v>https://eiti.org/api/v1.0/score_data/24</v>
      </c>
      <c r="AN1283" s="36" t="str">
        <f>IF(First_Validations__2[[#This Row],[FirstValidation.Country: Year]]=First_Validations__2[[#This Row],[Country: Year]],"First","Second / Last")</f>
        <v>Second / Last</v>
      </c>
      <c r="AO1283" s="36">
        <f>IF(AND(First_Validations__2[[#This Row],[FirstValidation.Validation score]]&lt;5,First_Validations__2[[#This Row],[FirstValidation.Validation score]]&gt;1),1,0)</f>
        <v>0</v>
      </c>
      <c r="AP1283" s="36">
        <f>First_Validations__2[[#This Row],[Validation score]]-First_Validations__2[[#This Row],[FirstValidation.Validation score]]</f>
        <v>0</v>
      </c>
      <c r="AQ1283" s="36">
        <f>IF(AND(First_Validations__2[[#This Row],[Corrective action]]=1,First_Validations__2[[#This Row],[Validation score]]&lt;5,First_Validations__2[[#This Row],[Validation score]]&gt;1),1,0)</f>
        <v>0</v>
      </c>
      <c r="AR1283" s="36">
        <f>IF(AND(First_Validations__2[[#This Row],[Corrective action]]=1,OR(First_Validations__2[[#This Row],[Validation score]]&gt;4,First_Validations__2[[#This Row],[Validation score]]&lt;2)),1,0)</f>
        <v>0</v>
      </c>
      <c r="AS12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3" s="36" t="str">
        <f>VLOOKUP(First_Validations__2[[#This Row],[Requirement ('#)]],Requirements[[Requirements]:[Categories2]],2,FALSE)</f>
        <v>Licenses and contracts</v>
      </c>
    </row>
    <row r="1284" spans="2:46">
      <c r="B1284" s="34" t="s">
        <v>1647</v>
      </c>
      <c r="C1284" s="34">
        <v>1</v>
      </c>
      <c r="D1284" s="34">
        <v>11</v>
      </c>
      <c r="E1284" s="34" t="s">
        <v>323</v>
      </c>
      <c r="F1284" s="34" t="s">
        <v>1648</v>
      </c>
      <c r="G1284" s="34" t="s">
        <v>1647</v>
      </c>
      <c r="H1284" s="34" t="s">
        <v>3509</v>
      </c>
      <c r="I1284" s="34" t="s">
        <v>3510</v>
      </c>
      <c r="J1284" s="34">
        <v>2016</v>
      </c>
      <c r="K1284" s="34">
        <v>2018</v>
      </c>
      <c r="L1284" s="34" t="s">
        <v>1768</v>
      </c>
      <c r="M1284" s="34" t="s">
        <v>1790</v>
      </c>
      <c r="N1284" s="34">
        <v>5</v>
      </c>
      <c r="O1284" s="34" t="s">
        <v>1768</v>
      </c>
      <c r="P1284" s="34" t="s">
        <v>328</v>
      </c>
      <c r="Q1284" s="34" t="s">
        <v>1834</v>
      </c>
      <c r="R1284" s="34" t="s">
        <v>1649</v>
      </c>
      <c r="S1284" s="34" t="s">
        <v>1835</v>
      </c>
      <c r="T1284" s="34" t="s">
        <v>3253</v>
      </c>
      <c r="U1284" s="36" t="str">
        <f>VLOOKUP(First_Validations__2[[#This Row],[CountryReq]],Last_Validations[],COLUMNS($B:B)+1,FALSE)</f>
        <v>Timor-Leste: 2018</v>
      </c>
      <c r="V1284" s="36" t="str">
        <f>VLOOKUP(First_Validations__2[[#This Row],[CountryReq]],Last_Validations[],COLUMNS($B:C)+1,FALSE)</f>
        <v>Timor-Leste</v>
      </c>
      <c r="W1284" s="36">
        <f>VLOOKUP(First_Validations__2[[#This Row],[CountryReq]],Last_Validations[],COLUMNS($B:D)+1,FALSE)</f>
        <v>1</v>
      </c>
      <c r="X1284" s="36">
        <f>VLOOKUP(First_Validations__2[[#This Row],[CountryReq]],Last_Validations[],COLUMNS($B:E)+1,FALSE)</f>
        <v>24</v>
      </c>
      <c r="Y1284" s="36" t="str">
        <f>VLOOKUP(First_Validations__2[[#This Row],[CountryReq]],Last_Validations[],COLUMNS($B:F)+1,FALSE)</f>
        <v>Timor-Leste: 2018</v>
      </c>
      <c r="Z1284" s="36" t="str">
        <f>VLOOKUP(First_Validations__2[[#This Row],[CountryReq]],Last_Validations[],COLUMNS($B:G)+1,FALSE)</f>
        <v>TLS</v>
      </c>
      <c r="AA1284" s="36" t="str">
        <f>VLOOKUP(First_Validations__2[[#This Row],[CountryReq]],Last_Validations[],COLUMNS($B:H)+1,FALSE)</f>
        <v>Timor-Leste</v>
      </c>
      <c r="AB1284" s="36" t="str">
        <f>VLOOKUP(First_Validations__2[[#This Row],[CountryReq]],Last_Validations[],COLUMNS($B:I)+1,FALSE)</f>
        <v>https://eiti.org/BD/2018-15</v>
      </c>
      <c r="AC1284" s="36" t="str">
        <f>VLOOKUP(First_Validations__2[[#This Row],[CountryReq]],Last_Validations[],COLUMNS($B:J)+1,FALSE)</f>
        <v>https://eiti.org/document/timorleste-validation-2018</v>
      </c>
      <c r="AD1284" s="36">
        <f>VLOOKUP(First_Validations__2[[#This Row],[CountryReq]],Last_Validations[],COLUMNS($B:K)+1,FALSE)</f>
        <v>2018</v>
      </c>
      <c r="AE1284" s="36">
        <f>VLOOKUP(First_Validations__2[[#This Row],[CountryReq]],Last_Validations[],COLUMNS($B:L)+1,FALSE)</f>
        <v>2018</v>
      </c>
      <c r="AF1284" s="36" t="str">
        <f>VLOOKUP(First_Validations__2[[#This Row],[CountryReq]],Last_Validations[],COLUMNS($B:M)+1,FALSE)</f>
        <v>Satisfactory progress</v>
      </c>
      <c r="AG1284" s="36" t="str">
        <f>VLOOKUP(First_Validations__2[[#This Row],[CountryReq]],Last_Validations[],COLUMNS($B:N)+1,FALSE)</f>
        <v>Workplan (#1.5)</v>
      </c>
      <c r="AH1284" s="36">
        <f>VLOOKUP(First_Validations__2[[#This Row],[CountryReq]],Last_Validations[],COLUMNS($B:O)+1,FALSE)</f>
        <v>5</v>
      </c>
      <c r="AI1284" s="36" t="str">
        <f>VLOOKUP(First_Validations__2[[#This Row],[CountryReq]],Last_Validations[],COLUMNS($B:P)+1,FALSE)</f>
        <v>Satisfactory progress</v>
      </c>
      <c r="AJ1284" s="36" t="str">
        <f>VLOOKUP(First_Validations__2[[#This Row],[CountryReq]],Last_Validations[],COLUMNS($B:Q)+1,FALSE)</f>
        <v>The work plan has clear objectives linked to national priorities for the extractive sector, as well as more detailed actions and timelines. Costing is missing for some items, and implementation is slightly behind schedule.</v>
      </c>
      <c r="AK1284" s="36" t="str">
        <f>VLOOKUP(First_Validations__2[[#This Row],[CountryReq]],Last_Validations[],COLUMNS($B:R)+1,FALSE)</f>
        <v>https://eiti.org/timorleste#timor-lestes-progress-by-requirement</v>
      </c>
      <c r="AL1284" s="36" t="str">
        <f>VLOOKUP(First_Validations__2[[#This Row],[CountryReq]],Last_Validations[],COLUMNS($B:S)+1,FALSE)</f>
        <v>http://www.eiti.tl/</v>
      </c>
      <c r="AM1284" s="36" t="str">
        <f>VLOOKUP(First_Validations__2[[#This Row],[CountryReq]],Last_Validations[],COLUMNS($B:T)+1,FALSE)</f>
        <v>https://eiti.org/api/v1.0/score_data/24</v>
      </c>
      <c r="AN1284" s="36" t="str">
        <f>IF(First_Validations__2[[#This Row],[FirstValidation.Country: Year]]=First_Validations__2[[#This Row],[Country: Year]],"First","Second / Last")</f>
        <v>Second / Last</v>
      </c>
      <c r="AO1284" s="36">
        <f>IF(AND(First_Validations__2[[#This Row],[FirstValidation.Validation score]]&lt;5,First_Validations__2[[#This Row],[FirstValidation.Validation score]]&gt;1),1,0)</f>
        <v>0</v>
      </c>
      <c r="AP1284" s="36">
        <f>First_Validations__2[[#This Row],[Validation score]]-First_Validations__2[[#This Row],[FirstValidation.Validation score]]</f>
        <v>0</v>
      </c>
      <c r="AQ1284" s="36">
        <f>IF(AND(First_Validations__2[[#This Row],[Corrective action]]=1,First_Validations__2[[#This Row],[Validation score]]&lt;5,First_Validations__2[[#This Row],[Validation score]]&gt;1),1,0)</f>
        <v>0</v>
      </c>
      <c r="AR1284" s="36">
        <f>IF(AND(First_Validations__2[[#This Row],[Corrective action]]=1,OR(First_Validations__2[[#This Row],[Validation score]]&gt;4,First_Validations__2[[#This Row],[Validation score]]&lt;2)),1,0)</f>
        <v>0</v>
      </c>
      <c r="AS12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4" s="36" t="str">
        <f>VLOOKUP(First_Validations__2[[#This Row],[Requirement ('#)]],Requirements[[Requirements]:[Categories2]],2,FALSE)</f>
        <v>MSG Oversight</v>
      </c>
    </row>
    <row r="1285" spans="2:46">
      <c r="B1285" s="34" t="s">
        <v>1647</v>
      </c>
      <c r="C1285" s="34">
        <v>1</v>
      </c>
      <c r="D1285" s="34">
        <v>11</v>
      </c>
      <c r="E1285" s="34" t="s">
        <v>323</v>
      </c>
      <c r="F1285" s="34" t="s">
        <v>1648</v>
      </c>
      <c r="G1285" s="34" t="s">
        <v>1647</v>
      </c>
      <c r="H1285" s="34" t="s">
        <v>3509</v>
      </c>
      <c r="I1285" s="34" t="s">
        <v>3510</v>
      </c>
      <c r="J1285" s="34">
        <v>2016</v>
      </c>
      <c r="K1285" s="34">
        <v>2018</v>
      </c>
      <c r="L1285" s="34" t="s">
        <v>1768</v>
      </c>
      <c r="M1285" s="34" t="s">
        <v>1789</v>
      </c>
      <c r="N1285" s="34">
        <v>4</v>
      </c>
      <c r="O1285" s="34" t="s">
        <v>1767</v>
      </c>
      <c r="P1285" s="34" t="s">
        <v>327</v>
      </c>
      <c r="Q1285" s="34" t="s">
        <v>1834</v>
      </c>
      <c r="R1285" s="34" t="s">
        <v>1649</v>
      </c>
      <c r="S1285" s="34" t="s">
        <v>1835</v>
      </c>
      <c r="T1285" s="34" t="s">
        <v>3254</v>
      </c>
      <c r="U1285" s="36" t="str">
        <f>VLOOKUP(First_Validations__2[[#This Row],[CountryReq]],Last_Validations[],COLUMNS($B:B)+1,FALSE)</f>
        <v>Timor-Leste: 2018</v>
      </c>
      <c r="V1285" s="36" t="str">
        <f>VLOOKUP(First_Validations__2[[#This Row],[CountryReq]],Last_Validations[],COLUMNS($B:C)+1,FALSE)</f>
        <v>Timor-Leste</v>
      </c>
      <c r="W1285" s="36">
        <f>VLOOKUP(First_Validations__2[[#This Row],[CountryReq]],Last_Validations[],COLUMNS($B:D)+1,FALSE)</f>
        <v>1</v>
      </c>
      <c r="X1285" s="36">
        <f>VLOOKUP(First_Validations__2[[#This Row],[CountryReq]],Last_Validations[],COLUMNS($B:E)+1,FALSE)</f>
        <v>24</v>
      </c>
      <c r="Y1285" s="36" t="str">
        <f>VLOOKUP(First_Validations__2[[#This Row],[CountryReq]],Last_Validations[],COLUMNS($B:F)+1,FALSE)</f>
        <v>Timor-Leste: 2018</v>
      </c>
      <c r="Z1285" s="36" t="str">
        <f>VLOOKUP(First_Validations__2[[#This Row],[CountryReq]],Last_Validations[],COLUMNS($B:G)+1,FALSE)</f>
        <v>TLS</v>
      </c>
      <c r="AA1285" s="36" t="str">
        <f>VLOOKUP(First_Validations__2[[#This Row],[CountryReq]],Last_Validations[],COLUMNS($B:H)+1,FALSE)</f>
        <v>Timor-Leste</v>
      </c>
      <c r="AB1285" s="36" t="str">
        <f>VLOOKUP(First_Validations__2[[#This Row],[CountryReq]],Last_Validations[],COLUMNS($B:I)+1,FALSE)</f>
        <v>https://eiti.org/BD/2018-15</v>
      </c>
      <c r="AC1285" s="36" t="str">
        <f>VLOOKUP(First_Validations__2[[#This Row],[CountryReq]],Last_Validations[],COLUMNS($B:J)+1,FALSE)</f>
        <v>https://eiti.org/document/timorleste-validation-2018</v>
      </c>
      <c r="AD1285" s="36">
        <f>VLOOKUP(First_Validations__2[[#This Row],[CountryReq]],Last_Validations[],COLUMNS($B:K)+1,FALSE)</f>
        <v>2018</v>
      </c>
      <c r="AE1285" s="36">
        <f>VLOOKUP(First_Validations__2[[#This Row],[CountryReq]],Last_Validations[],COLUMNS($B:L)+1,FALSE)</f>
        <v>2018</v>
      </c>
      <c r="AF1285" s="36" t="str">
        <f>VLOOKUP(First_Validations__2[[#This Row],[CountryReq]],Last_Validations[],COLUMNS($B:M)+1,FALSE)</f>
        <v>Satisfactory progress</v>
      </c>
      <c r="AG1285" s="36" t="str">
        <f>VLOOKUP(First_Validations__2[[#This Row],[CountryReq]],Last_Validations[],COLUMNS($B:N)+1,FALSE)</f>
        <v>MSG governance (#1.4)</v>
      </c>
      <c r="AH1285" s="36">
        <f>VLOOKUP(First_Validations__2[[#This Row],[CountryReq]],Last_Validations[],COLUMNS($B:O)+1,FALSE)</f>
        <v>5</v>
      </c>
      <c r="AI1285" s="36" t="str">
        <f>VLOOKUP(First_Validations__2[[#This Row],[CountryReq]],Last_Validations[],COLUMNS($B:P)+1,FALSE)</f>
        <v>Satisfactory progress</v>
      </c>
      <c r="AJ1285" s="36" t="str">
        <f>VLOOKUP(First_Validations__2[[#This Row],[CountryReq]],Last_Validations[],COLUMNS($B:Q)+1,FALSE)</f>
        <v xml:space="preserve"> It appears that the CSO representatives have implemented the activities in the capacity building plan and have sought external assistance from government and international partners to improve their understanding of the sector and of revenue management. Civil society has also addressed the issue of language barrier by pushing for the use of Tetum in all meetings and documents. Consequently, they have been able to participate in the technical discussions related to EITI reporting such as the sustainability of the petroleum fund, the need for disaggregated data for social expenditures and local content, and the scope of beneficial ownership disclosures. </v>
      </c>
      <c r="AK1285" s="36" t="str">
        <f>VLOOKUP(First_Validations__2[[#This Row],[CountryReq]],Last_Validations[],COLUMNS($B:R)+1,FALSE)</f>
        <v>https://eiti.org/timorleste#timor-lestes-progress-by-requirement</v>
      </c>
      <c r="AL1285" s="36" t="str">
        <f>VLOOKUP(First_Validations__2[[#This Row],[CountryReq]],Last_Validations[],COLUMNS($B:S)+1,FALSE)</f>
        <v>http://www.eiti.tl/</v>
      </c>
      <c r="AM1285" s="36" t="str">
        <f>VLOOKUP(First_Validations__2[[#This Row],[CountryReq]],Last_Validations[],COLUMNS($B:T)+1,FALSE)</f>
        <v>https://eiti.org/api/v1.0/score_data/24</v>
      </c>
      <c r="AN1285" s="36" t="str">
        <f>IF(First_Validations__2[[#This Row],[FirstValidation.Country: Year]]=First_Validations__2[[#This Row],[Country: Year]],"First","Second / Last")</f>
        <v>Second / Last</v>
      </c>
      <c r="AO1285" s="36">
        <f>IF(AND(First_Validations__2[[#This Row],[FirstValidation.Validation score]]&lt;5,First_Validations__2[[#This Row],[FirstValidation.Validation score]]&gt;1),1,0)</f>
        <v>1</v>
      </c>
      <c r="AP1285" s="36">
        <f>First_Validations__2[[#This Row],[Validation score]]-First_Validations__2[[#This Row],[FirstValidation.Validation score]]</f>
        <v>1</v>
      </c>
      <c r="AQ1285" s="36">
        <f>IF(AND(First_Validations__2[[#This Row],[Corrective action]]=1,First_Validations__2[[#This Row],[Validation score]]&lt;5,First_Validations__2[[#This Row],[Validation score]]&gt;1),1,0)</f>
        <v>0</v>
      </c>
      <c r="AR1285" s="36">
        <f>IF(AND(First_Validations__2[[#This Row],[Corrective action]]=1,OR(First_Validations__2[[#This Row],[Validation score]]&gt;4,First_Validations__2[[#This Row],[Validation score]]&lt;2)),1,0)</f>
        <v>1</v>
      </c>
      <c r="AS12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5" s="36" t="str">
        <f>VLOOKUP(First_Validations__2[[#This Row],[Requirement ('#)]],Requirements[[Requirements]:[Categories2]],2,FALSE)</f>
        <v>MSG Oversight</v>
      </c>
    </row>
    <row r="1286" spans="2:46">
      <c r="B1286" s="34" t="s">
        <v>1647</v>
      </c>
      <c r="C1286" s="34">
        <v>1</v>
      </c>
      <c r="D1286" s="34">
        <v>11</v>
      </c>
      <c r="E1286" s="34" t="s">
        <v>323</v>
      </c>
      <c r="F1286" s="34" t="s">
        <v>1648</v>
      </c>
      <c r="G1286" s="34" t="s">
        <v>1647</v>
      </c>
      <c r="H1286" s="34" t="s">
        <v>3509</v>
      </c>
      <c r="I1286" s="34" t="s">
        <v>3510</v>
      </c>
      <c r="J1286" s="34">
        <v>2016</v>
      </c>
      <c r="K1286" s="34">
        <v>2018</v>
      </c>
      <c r="L1286" s="34" t="s">
        <v>1768</v>
      </c>
      <c r="M1286" s="34" t="s">
        <v>1792</v>
      </c>
      <c r="N1286" s="34">
        <v>5</v>
      </c>
      <c r="O1286" s="34" t="s">
        <v>1768</v>
      </c>
      <c r="P1286" s="34" t="s">
        <v>330</v>
      </c>
      <c r="Q1286" s="34" t="s">
        <v>1834</v>
      </c>
      <c r="R1286" s="34" t="s">
        <v>1649</v>
      </c>
      <c r="S1286" s="34" t="s">
        <v>1835</v>
      </c>
      <c r="T1286" s="34" t="s">
        <v>3247</v>
      </c>
      <c r="U1286" s="36" t="str">
        <f>VLOOKUP(First_Validations__2[[#This Row],[CountryReq]],Last_Validations[],COLUMNS($B:B)+1,FALSE)</f>
        <v>Timor-Leste: 2018</v>
      </c>
      <c r="V1286" s="36" t="str">
        <f>VLOOKUP(First_Validations__2[[#This Row],[CountryReq]],Last_Validations[],COLUMNS($B:C)+1,FALSE)</f>
        <v>Timor-Leste</v>
      </c>
      <c r="W1286" s="36">
        <f>VLOOKUP(First_Validations__2[[#This Row],[CountryReq]],Last_Validations[],COLUMNS($B:D)+1,FALSE)</f>
        <v>1</v>
      </c>
      <c r="X1286" s="36">
        <f>VLOOKUP(First_Validations__2[[#This Row],[CountryReq]],Last_Validations[],COLUMNS($B:E)+1,FALSE)</f>
        <v>24</v>
      </c>
      <c r="Y1286" s="36" t="str">
        <f>VLOOKUP(First_Validations__2[[#This Row],[CountryReq]],Last_Validations[],COLUMNS($B:F)+1,FALSE)</f>
        <v>Timor-Leste: 2018</v>
      </c>
      <c r="Z1286" s="36" t="str">
        <f>VLOOKUP(First_Validations__2[[#This Row],[CountryReq]],Last_Validations[],COLUMNS($B:G)+1,FALSE)</f>
        <v>TLS</v>
      </c>
      <c r="AA1286" s="36" t="str">
        <f>VLOOKUP(First_Validations__2[[#This Row],[CountryReq]],Last_Validations[],COLUMNS($B:H)+1,FALSE)</f>
        <v>Timor-Leste</v>
      </c>
      <c r="AB1286" s="36" t="str">
        <f>VLOOKUP(First_Validations__2[[#This Row],[CountryReq]],Last_Validations[],COLUMNS($B:I)+1,FALSE)</f>
        <v>https://eiti.org/BD/2018-15</v>
      </c>
      <c r="AC1286" s="36" t="str">
        <f>VLOOKUP(First_Validations__2[[#This Row],[CountryReq]],Last_Validations[],COLUMNS($B:J)+1,FALSE)</f>
        <v>https://eiti.org/document/timorleste-validation-2018</v>
      </c>
      <c r="AD1286" s="36">
        <f>VLOOKUP(First_Validations__2[[#This Row],[CountryReq]],Last_Validations[],COLUMNS($B:K)+1,FALSE)</f>
        <v>2018</v>
      </c>
      <c r="AE1286" s="36">
        <f>VLOOKUP(First_Validations__2[[#This Row],[CountryReq]],Last_Validations[],COLUMNS($B:L)+1,FALSE)</f>
        <v>2018</v>
      </c>
      <c r="AF1286" s="36" t="str">
        <f>VLOOKUP(First_Validations__2[[#This Row],[CountryReq]],Last_Validations[],COLUMNS($B:M)+1,FALSE)</f>
        <v>Satisfactory progress</v>
      </c>
      <c r="AG1286" s="36" t="str">
        <f>VLOOKUP(First_Validations__2[[#This Row],[CountryReq]],Last_Validations[],COLUMNS($B:N)+1,FALSE)</f>
        <v>License allocations (#2.2)</v>
      </c>
      <c r="AH1286" s="36">
        <f>VLOOKUP(First_Validations__2[[#This Row],[CountryReq]],Last_Validations[],COLUMNS($B:O)+1,FALSE)</f>
        <v>5</v>
      </c>
      <c r="AI1286" s="36" t="str">
        <f>VLOOKUP(First_Validations__2[[#This Row],[CountryReq]],Last_Validations[],COLUMNS($B:P)+1,FALSE)</f>
        <v>Satisfactory progress</v>
      </c>
      <c r="AJ1286" s="36" t="str">
        <f>VLOOKUP(First_Validations__2[[#This Row],[CountryReq]],Last_Validations[],COLUMNS($B:Q)+1,FALSE)</f>
        <v>The 2013 EITI Report and the Supplementary Report provide sufficient detail about license allocations including the financial and technical criteria and deviations applicable to PSC 11-106. This requirement was not applicable in 2012 as no licenses were transferred or awarded.</v>
      </c>
      <c r="AK1286" s="36" t="str">
        <f>VLOOKUP(First_Validations__2[[#This Row],[CountryReq]],Last_Validations[],COLUMNS($B:R)+1,FALSE)</f>
        <v>https://eiti.org/timorleste#timor-lestes-progress-by-requirement</v>
      </c>
      <c r="AL1286" s="36" t="str">
        <f>VLOOKUP(First_Validations__2[[#This Row],[CountryReq]],Last_Validations[],COLUMNS($B:S)+1,FALSE)</f>
        <v>http://www.eiti.tl/</v>
      </c>
      <c r="AM1286" s="36" t="str">
        <f>VLOOKUP(First_Validations__2[[#This Row],[CountryReq]],Last_Validations[],COLUMNS($B:T)+1,FALSE)</f>
        <v>https://eiti.org/api/v1.0/score_data/24</v>
      </c>
      <c r="AN1286" s="36" t="str">
        <f>IF(First_Validations__2[[#This Row],[FirstValidation.Country: Year]]=First_Validations__2[[#This Row],[Country: Year]],"First","Second / Last")</f>
        <v>Second / Last</v>
      </c>
      <c r="AO1286" s="36">
        <f>IF(AND(First_Validations__2[[#This Row],[FirstValidation.Validation score]]&lt;5,First_Validations__2[[#This Row],[FirstValidation.Validation score]]&gt;1),1,0)</f>
        <v>0</v>
      </c>
      <c r="AP1286" s="36">
        <f>First_Validations__2[[#This Row],[Validation score]]-First_Validations__2[[#This Row],[FirstValidation.Validation score]]</f>
        <v>0</v>
      </c>
      <c r="AQ1286" s="36">
        <f>IF(AND(First_Validations__2[[#This Row],[Corrective action]]=1,First_Validations__2[[#This Row],[Validation score]]&lt;5,First_Validations__2[[#This Row],[Validation score]]&gt;1),1,0)</f>
        <v>0</v>
      </c>
      <c r="AR1286" s="36">
        <f>IF(AND(First_Validations__2[[#This Row],[Corrective action]]=1,OR(First_Validations__2[[#This Row],[Validation score]]&gt;4,First_Validations__2[[#This Row],[Validation score]]&lt;2)),1,0)</f>
        <v>0</v>
      </c>
      <c r="AS12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6" s="36" t="str">
        <f>VLOOKUP(First_Validations__2[[#This Row],[Requirement ('#)]],Requirements[[Requirements]:[Categories2]],2,FALSE)</f>
        <v>Licenses and contracts</v>
      </c>
    </row>
    <row r="1287" spans="2:46">
      <c r="B1287" s="34" t="s">
        <v>1647</v>
      </c>
      <c r="C1287" s="34">
        <v>1</v>
      </c>
      <c r="D1287" s="34">
        <v>11</v>
      </c>
      <c r="E1287" s="34" t="s">
        <v>323</v>
      </c>
      <c r="F1287" s="34" t="s">
        <v>1648</v>
      </c>
      <c r="G1287" s="34" t="s">
        <v>1647</v>
      </c>
      <c r="H1287" s="34" t="s">
        <v>3509</v>
      </c>
      <c r="I1287" s="34" t="s">
        <v>3510</v>
      </c>
      <c r="J1287" s="34">
        <v>2016</v>
      </c>
      <c r="K1287" s="34">
        <v>2018</v>
      </c>
      <c r="L1287" s="34" t="s">
        <v>1768</v>
      </c>
      <c r="M1287" s="34" t="s">
        <v>1791</v>
      </c>
      <c r="N1287" s="34">
        <v>5</v>
      </c>
      <c r="O1287" s="34" t="s">
        <v>1768</v>
      </c>
      <c r="P1287" s="34" t="s">
        <v>329</v>
      </c>
      <c r="Q1287" s="34" t="s">
        <v>1834</v>
      </c>
      <c r="R1287" s="34" t="s">
        <v>1649</v>
      </c>
      <c r="S1287" s="34" t="s">
        <v>1835</v>
      </c>
      <c r="T1287" s="34" t="s">
        <v>3248</v>
      </c>
      <c r="U1287" s="36" t="str">
        <f>VLOOKUP(First_Validations__2[[#This Row],[CountryReq]],Last_Validations[],COLUMNS($B:B)+1,FALSE)</f>
        <v>Timor-Leste: 2018</v>
      </c>
      <c r="V1287" s="36" t="str">
        <f>VLOOKUP(First_Validations__2[[#This Row],[CountryReq]],Last_Validations[],COLUMNS($B:C)+1,FALSE)</f>
        <v>Timor-Leste</v>
      </c>
      <c r="W1287" s="36">
        <f>VLOOKUP(First_Validations__2[[#This Row],[CountryReq]],Last_Validations[],COLUMNS($B:D)+1,FALSE)</f>
        <v>1</v>
      </c>
      <c r="X1287" s="36">
        <f>VLOOKUP(First_Validations__2[[#This Row],[CountryReq]],Last_Validations[],COLUMNS($B:E)+1,FALSE)</f>
        <v>24</v>
      </c>
      <c r="Y1287" s="36" t="str">
        <f>VLOOKUP(First_Validations__2[[#This Row],[CountryReq]],Last_Validations[],COLUMNS($B:F)+1,FALSE)</f>
        <v>Timor-Leste: 2018</v>
      </c>
      <c r="Z1287" s="36" t="str">
        <f>VLOOKUP(First_Validations__2[[#This Row],[CountryReq]],Last_Validations[],COLUMNS($B:G)+1,FALSE)</f>
        <v>TLS</v>
      </c>
      <c r="AA1287" s="36" t="str">
        <f>VLOOKUP(First_Validations__2[[#This Row],[CountryReq]],Last_Validations[],COLUMNS($B:H)+1,FALSE)</f>
        <v>Timor-Leste</v>
      </c>
      <c r="AB1287" s="36" t="str">
        <f>VLOOKUP(First_Validations__2[[#This Row],[CountryReq]],Last_Validations[],COLUMNS($B:I)+1,FALSE)</f>
        <v>https://eiti.org/BD/2018-15</v>
      </c>
      <c r="AC1287" s="36" t="str">
        <f>VLOOKUP(First_Validations__2[[#This Row],[CountryReq]],Last_Validations[],COLUMNS($B:J)+1,FALSE)</f>
        <v>https://eiti.org/document/timorleste-validation-2018</v>
      </c>
      <c r="AD1287" s="36">
        <f>VLOOKUP(First_Validations__2[[#This Row],[CountryReq]],Last_Validations[],COLUMNS($B:K)+1,FALSE)</f>
        <v>2018</v>
      </c>
      <c r="AE1287" s="36">
        <f>VLOOKUP(First_Validations__2[[#This Row],[CountryReq]],Last_Validations[],COLUMNS($B:L)+1,FALSE)</f>
        <v>2018</v>
      </c>
      <c r="AF1287" s="36" t="str">
        <f>VLOOKUP(First_Validations__2[[#This Row],[CountryReq]],Last_Validations[],COLUMNS($B:M)+1,FALSE)</f>
        <v>Satisfactory progress</v>
      </c>
      <c r="AG1287" s="36" t="str">
        <f>VLOOKUP(First_Validations__2[[#This Row],[CountryReq]],Last_Validations[],COLUMNS($B:N)+1,FALSE)</f>
        <v>Legal framework (#2.1)</v>
      </c>
      <c r="AH1287" s="36">
        <f>VLOOKUP(First_Validations__2[[#This Row],[CountryReq]],Last_Validations[],COLUMNS($B:O)+1,FALSE)</f>
        <v>5</v>
      </c>
      <c r="AI1287" s="36" t="str">
        <f>VLOOKUP(First_Validations__2[[#This Row],[CountryReq]],Last_Validations[],COLUMNS($B:P)+1,FALSE)</f>
        <v>Satisfactory progress</v>
      </c>
      <c r="AJ1287" s="36" t="str">
        <f>VLOOKUP(First_Validations__2[[#This Row],[CountryReq]],Last_Validations[],COLUMNS($B:Q)+1,FALSE)</f>
        <v>Comprehensive disclosure of relevant laws, regulations and fiscal regime in both the 2012 and 2013 EITI Reports.</v>
      </c>
      <c r="AK1287" s="36" t="str">
        <f>VLOOKUP(First_Validations__2[[#This Row],[CountryReq]],Last_Validations[],COLUMNS($B:R)+1,FALSE)</f>
        <v>https://eiti.org/timorleste#timor-lestes-progress-by-requirement</v>
      </c>
      <c r="AL1287" s="36" t="str">
        <f>VLOOKUP(First_Validations__2[[#This Row],[CountryReq]],Last_Validations[],COLUMNS($B:S)+1,FALSE)</f>
        <v>http://www.eiti.tl/</v>
      </c>
      <c r="AM1287" s="36" t="str">
        <f>VLOOKUP(First_Validations__2[[#This Row],[CountryReq]],Last_Validations[],COLUMNS($B:T)+1,FALSE)</f>
        <v>https://eiti.org/api/v1.0/score_data/24</v>
      </c>
      <c r="AN1287" s="36" t="str">
        <f>IF(First_Validations__2[[#This Row],[FirstValidation.Country: Year]]=First_Validations__2[[#This Row],[Country: Year]],"First","Second / Last")</f>
        <v>Second / Last</v>
      </c>
      <c r="AO1287" s="36">
        <f>IF(AND(First_Validations__2[[#This Row],[FirstValidation.Validation score]]&lt;5,First_Validations__2[[#This Row],[FirstValidation.Validation score]]&gt;1),1,0)</f>
        <v>0</v>
      </c>
      <c r="AP1287" s="36">
        <f>First_Validations__2[[#This Row],[Validation score]]-First_Validations__2[[#This Row],[FirstValidation.Validation score]]</f>
        <v>0</v>
      </c>
      <c r="AQ1287" s="36">
        <f>IF(AND(First_Validations__2[[#This Row],[Corrective action]]=1,First_Validations__2[[#This Row],[Validation score]]&lt;5,First_Validations__2[[#This Row],[Validation score]]&gt;1),1,0)</f>
        <v>0</v>
      </c>
      <c r="AR1287" s="36">
        <f>IF(AND(First_Validations__2[[#This Row],[Corrective action]]=1,OR(First_Validations__2[[#This Row],[Validation score]]&gt;4,First_Validations__2[[#This Row],[Validation score]]&lt;2)),1,0)</f>
        <v>0</v>
      </c>
      <c r="AS12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7" s="36" t="str">
        <f>VLOOKUP(First_Validations__2[[#This Row],[Requirement ('#)]],Requirements[[Requirements]:[Categories2]],2,FALSE)</f>
        <v>Licenses and contracts</v>
      </c>
    </row>
    <row r="1288" spans="2:46">
      <c r="B1288" s="34" t="s">
        <v>1647</v>
      </c>
      <c r="C1288" s="34">
        <v>1</v>
      </c>
      <c r="D1288" s="34">
        <v>11</v>
      </c>
      <c r="E1288" s="34" t="s">
        <v>323</v>
      </c>
      <c r="F1288" s="34" t="s">
        <v>1648</v>
      </c>
      <c r="G1288" s="34" t="s">
        <v>1647</v>
      </c>
      <c r="H1288" s="34" t="s">
        <v>3509</v>
      </c>
      <c r="I1288" s="34" t="s">
        <v>3510</v>
      </c>
      <c r="J1288" s="34">
        <v>2016</v>
      </c>
      <c r="K1288" s="34">
        <v>2018</v>
      </c>
      <c r="L1288" s="34" t="s">
        <v>1768</v>
      </c>
      <c r="M1288" s="34" t="s">
        <v>1804</v>
      </c>
      <c r="N1288" s="34">
        <v>0</v>
      </c>
      <c r="O1288" s="34" t="s">
        <v>4</v>
      </c>
      <c r="P1288" s="34" t="s">
        <v>340</v>
      </c>
      <c r="Q1288" s="34" t="s">
        <v>1834</v>
      </c>
      <c r="R1288" s="34" t="s">
        <v>1649</v>
      </c>
      <c r="S1288" s="34" t="s">
        <v>1835</v>
      </c>
      <c r="T1288" s="34" t="s">
        <v>3257</v>
      </c>
      <c r="U1288" s="36" t="str">
        <f>VLOOKUP(First_Validations__2[[#This Row],[CountryReq]],Last_Validations[],COLUMNS($B:B)+1,FALSE)</f>
        <v>Timor-Leste: 2018</v>
      </c>
      <c r="V1288" s="36" t="str">
        <f>VLOOKUP(First_Validations__2[[#This Row],[CountryReq]],Last_Validations[],COLUMNS($B:C)+1,FALSE)</f>
        <v>Timor-Leste</v>
      </c>
      <c r="W1288" s="36">
        <f>VLOOKUP(First_Validations__2[[#This Row],[CountryReq]],Last_Validations[],COLUMNS($B:D)+1,FALSE)</f>
        <v>1</v>
      </c>
      <c r="X1288" s="36">
        <f>VLOOKUP(First_Validations__2[[#This Row],[CountryReq]],Last_Validations[],COLUMNS($B:E)+1,FALSE)</f>
        <v>24</v>
      </c>
      <c r="Y1288" s="36" t="str">
        <f>VLOOKUP(First_Validations__2[[#This Row],[CountryReq]],Last_Validations[],COLUMNS($B:F)+1,FALSE)</f>
        <v>Timor-Leste: 2018</v>
      </c>
      <c r="Z1288" s="36" t="str">
        <f>VLOOKUP(First_Validations__2[[#This Row],[CountryReq]],Last_Validations[],COLUMNS($B:G)+1,FALSE)</f>
        <v>TLS</v>
      </c>
      <c r="AA1288" s="36" t="str">
        <f>VLOOKUP(First_Validations__2[[#This Row],[CountryReq]],Last_Validations[],COLUMNS($B:H)+1,FALSE)</f>
        <v>Timor-Leste</v>
      </c>
      <c r="AB1288" s="36" t="str">
        <f>VLOOKUP(First_Validations__2[[#This Row],[CountryReq]],Last_Validations[],COLUMNS($B:I)+1,FALSE)</f>
        <v>https://eiti.org/BD/2018-15</v>
      </c>
      <c r="AC1288" s="36" t="str">
        <f>VLOOKUP(First_Validations__2[[#This Row],[CountryReq]],Last_Validations[],COLUMNS($B:J)+1,FALSE)</f>
        <v>https://eiti.org/document/timorleste-validation-2018</v>
      </c>
      <c r="AD1288" s="36">
        <f>VLOOKUP(First_Validations__2[[#This Row],[CountryReq]],Last_Validations[],COLUMNS($B:K)+1,FALSE)</f>
        <v>2018</v>
      </c>
      <c r="AE1288" s="36">
        <f>VLOOKUP(First_Validations__2[[#This Row],[CountryReq]],Last_Validations[],COLUMNS($B:L)+1,FALSE)</f>
        <v>2018</v>
      </c>
      <c r="AF1288" s="36" t="str">
        <f>VLOOKUP(First_Validations__2[[#This Row],[CountryReq]],Last_Validations[],COLUMNS($B:M)+1,FALSE)</f>
        <v>Satisfactory progress</v>
      </c>
      <c r="AG1288" s="36" t="str">
        <f>VLOOKUP(First_Validations__2[[#This Row],[CountryReq]],Last_Validations[],COLUMNS($B:N)+1,FALSE)</f>
        <v>Barter agreements (#4.3)</v>
      </c>
      <c r="AH1288" s="36">
        <f>VLOOKUP(First_Validations__2[[#This Row],[CountryReq]],Last_Validations[],COLUMNS($B:O)+1,FALSE)</f>
        <v>0</v>
      </c>
      <c r="AI1288" s="36" t="str">
        <f>VLOOKUP(First_Validations__2[[#This Row],[CountryReq]],Last_Validations[],COLUMNS($B:P)+1,FALSE)</f>
        <v>Not applicable</v>
      </c>
      <c r="AJ1288" s="36" t="str">
        <f>VLOOKUP(First_Validations__2[[#This Row],[CountryReq]],Last_Validations[],COLUMNS($B:Q)+1,FALSE)</f>
        <v>There was no mention of barter and infrastructure payments in the 2013 and 2012 EITI Reports. However, the 2015 Annual Activity Report confirms that barter and infrastructure arrangements are not applicable.</v>
      </c>
      <c r="AK1288" s="36" t="str">
        <f>VLOOKUP(First_Validations__2[[#This Row],[CountryReq]],Last_Validations[],COLUMNS($B:R)+1,FALSE)</f>
        <v>https://eiti.org/timorleste#timor-lestes-progress-by-requirement</v>
      </c>
      <c r="AL1288" s="36" t="str">
        <f>VLOOKUP(First_Validations__2[[#This Row],[CountryReq]],Last_Validations[],COLUMNS($B:S)+1,FALSE)</f>
        <v>http://www.eiti.tl/</v>
      </c>
      <c r="AM1288" s="36" t="str">
        <f>VLOOKUP(First_Validations__2[[#This Row],[CountryReq]],Last_Validations[],COLUMNS($B:T)+1,FALSE)</f>
        <v>https://eiti.org/api/v1.0/score_data/24</v>
      </c>
      <c r="AN1288" s="36" t="str">
        <f>IF(First_Validations__2[[#This Row],[FirstValidation.Country: Year]]=First_Validations__2[[#This Row],[Country: Year]],"First","Second / Last")</f>
        <v>Second / Last</v>
      </c>
      <c r="AO1288" s="36">
        <f>IF(AND(First_Validations__2[[#This Row],[FirstValidation.Validation score]]&lt;5,First_Validations__2[[#This Row],[FirstValidation.Validation score]]&gt;1),1,0)</f>
        <v>0</v>
      </c>
      <c r="AP1288" s="36">
        <f>First_Validations__2[[#This Row],[Validation score]]-First_Validations__2[[#This Row],[FirstValidation.Validation score]]</f>
        <v>0</v>
      </c>
      <c r="AQ1288" s="36">
        <f>IF(AND(First_Validations__2[[#This Row],[Corrective action]]=1,First_Validations__2[[#This Row],[Validation score]]&lt;5,First_Validations__2[[#This Row],[Validation score]]&gt;1),1,0)</f>
        <v>0</v>
      </c>
      <c r="AR1288" s="36">
        <f>IF(AND(First_Validations__2[[#This Row],[Corrective action]]=1,OR(First_Validations__2[[#This Row],[Validation score]]&gt;4,First_Validations__2[[#This Row],[Validation score]]&lt;2)),1,0)</f>
        <v>0</v>
      </c>
      <c r="AS12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8" s="36" t="str">
        <f>VLOOKUP(First_Validations__2[[#This Row],[Requirement ('#)]],Requirements[[Requirements]:[Categories2]],2,FALSE)</f>
        <v>Revenue collection</v>
      </c>
    </row>
    <row r="1289" spans="2:46">
      <c r="B1289" s="34" t="s">
        <v>1647</v>
      </c>
      <c r="C1289" s="34">
        <v>1</v>
      </c>
      <c r="D1289" s="34">
        <v>11</v>
      </c>
      <c r="E1289" s="34" t="s">
        <v>323</v>
      </c>
      <c r="F1289" s="34" t="s">
        <v>1648</v>
      </c>
      <c r="G1289" s="34" t="s">
        <v>1647</v>
      </c>
      <c r="H1289" s="34" t="s">
        <v>3509</v>
      </c>
      <c r="I1289" s="34" t="s">
        <v>3510</v>
      </c>
      <c r="J1289" s="34">
        <v>2016</v>
      </c>
      <c r="K1289" s="34">
        <v>2018</v>
      </c>
      <c r="L1289" s="34" t="s">
        <v>1768</v>
      </c>
      <c r="M1289" s="34" t="s">
        <v>1803</v>
      </c>
      <c r="N1289" s="34">
        <v>0</v>
      </c>
      <c r="O1289" s="34" t="s">
        <v>4</v>
      </c>
      <c r="P1289" s="34" t="s">
        <v>339</v>
      </c>
      <c r="Q1289" s="34" t="s">
        <v>1834</v>
      </c>
      <c r="R1289" s="34" t="s">
        <v>1649</v>
      </c>
      <c r="S1289" s="34" t="s">
        <v>1835</v>
      </c>
      <c r="T1289" s="34" t="s">
        <v>3258</v>
      </c>
      <c r="U1289" s="36" t="str">
        <f>VLOOKUP(First_Validations__2[[#This Row],[CountryReq]],Last_Validations[],COLUMNS($B:B)+1,FALSE)</f>
        <v>Timor-Leste: 2018</v>
      </c>
      <c r="V1289" s="36" t="str">
        <f>VLOOKUP(First_Validations__2[[#This Row],[CountryReq]],Last_Validations[],COLUMNS($B:C)+1,FALSE)</f>
        <v>Timor-Leste</v>
      </c>
      <c r="W1289" s="36">
        <f>VLOOKUP(First_Validations__2[[#This Row],[CountryReq]],Last_Validations[],COLUMNS($B:D)+1,FALSE)</f>
        <v>1</v>
      </c>
      <c r="X1289" s="36">
        <f>VLOOKUP(First_Validations__2[[#This Row],[CountryReq]],Last_Validations[],COLUMNS($B:E)+1,FALSE)</f>
        <v>24</v>
      </c>
      <c r="Y1289" s="36" t="str">
        <f>VLOOKUP(First_Validations__2[[#This Row],[CountryReq]],Last_Validations[],COLUMNS($B:F)+1,FALSE)</f>
        <v>Timor-Leste: 2018</v>
      </c>
      <c r="Z1289" s="36" t="str">
        <f>VLOOKUP(First_Validations__2[[#This Row],[CountryReq]],Last_Validations[],COLUMNS($B:G)+1,FALSE)</f>
        <v>TLS</v>
      </c>
      <c r="AA1289" s="36" t="str">
        <f>VLOOKUP(First_Validations__2[[#This Row],[CountryReq]],Last_Validations[],COLUMNS($B:H)+1,FALSE)</f>
        <v>Timor-Leste</v>
      </c>
      <c r="AB1289" s="36" t="str">
        <f>VLOOKUP(First_Validations__2[[#This Row],[CountryReq]],Last_Validations[],COLUMNS($B:I)+1,FALSE)</f>
        <v>https://eiti.org/BD/2018-15</v>
      </c>
      <c r="AC1289" s="36" t="str">
        <f>VLOOKUP(First_Validations__2[[#This Row],[CountryReq]],Last_Validations[],COLUMNS($B:J)+1,FALSE)</f>
        <v>https://eiti.org/document/timorleste-validation-2018</v>
      </c>
      <c r="AD1289" s="36">
        <f>VLOOKUP(First_Validations__2[[#This Row],[CountryReq]],Last_Validations[],COLUMNS($B:K)+1,FALSE)</f>
        <v>2018</v>
      </c>
      <c r="AE1289" s="36">
        <f>VLOOKUP(First_Validations__2[[#This Row],[CountryReq]],Last_Validations[],COLUMNS($B:L)+1,FALSE)</f>
        <v>2018</v>
      </c>
      <c r="AF1289" s="36" t="str">
        <f>VLOOKUP(First_Validations__2[[#This Row],[CountryReq]],Last_Validations[],COLUMNS($B:M)+1,FALSE)</f>
        <v>Satisfactory progress</v>
      </c>
      <c r="AG1289" s="36" t="str">
        <f>VLOOKUP(First_Validations__2[[#This Row],[CountryReq]],Last_Validations[],COLUMNS($B:N)+1,FALSE)</f>
        <v>In-kind revenues (#4.2)</v>
      </c>
      <c r="AH1289" s="36">
        <f>VLOOKUP(First_Validations__2[[#This Row],[CountryReq]],Last_Validations[],COLUMNS($B:O)+1,FALSE)</f>
        <v>0</v>
      </c>
      <c r="AI1289" s="36" t="str">
        <f>VLOOKUP(First_Validations__2[[#This Row],[CountryReq]],Last_Validations[],COLUMNS($B:P)+1,FALSE)</f>
        <v>Not applicable</v>
      </c>
      <c r="AJ1289" s="36" t="str">
        <f>VLOOKUP(First_Validations__2[[#This Row],[CountryReq]],Last_Validations[],COLUMNS($B:Q)+1,FALSE)</f>
        <v>The 2013 and 2012 EITI Reports confirm that in-kind revenues were not applicable in 2012.</v>
      </c>
      <c r="AK1289" s="36" t="str">
        <f>VLOOKUP(First_Validations__2[[#This Row],[CountryReq]],Last_Validations[],COLUMNS($B:R)+1,FALSE)</f>
        <v>https://eiti.org/timorleste#timor-lestes-progress-by-requirement</v>
      </c>
      <c r="AL1289" s="36" t="str">
        <f>VLOOKUP(First_Validations__2[[#This Row],[CountryReq]],Last_Validations[],COLUMNS($B:S)+1,FALSE)</f>
        <v>http://www.eiti.tl/</v>
      </c>
      <c r="AM1289" s="36" t="str">
        <f>VLOOKUP(First_Validations__2[[#This Row],[CountryReq]],Last_Validations[],COLUMNS($B:T)+1,FALSE)</f>
        <v>https://eiti.org/api/v1.0/score_data/24</v>
      </c>
      <c r="AN1289" s="36" t="str">
        <f>IF(First_Validations__2[[#This Row],[FirstValidation.Country: Year]]=First_Validations__2[[#This Row],[Country: Year]],"First","Second / Last")</f>
        <v>Second / Last</v>
      </c>
      <c r="AO1289" s="36">
        <f>IF(AND(First_Validations__2[[#This Row],[FirstValidation.Validation score]]&lt;5,First_Validations__2[[#This Row],[FirstValidation.Validation score]]&gt;1),1,0)</f>
        <v>0</v>
      </c>
      <c r="AP1289" s="36">
        <f>First_Validations__2[[#This Row],[Validation score]]-First_Validations__2[[#This Row],[FirstValidation.Validation score]]</f>
        <v>0</v>
      </c>
      <c r="AQ1289" s="36">
        <f>IF(AND(First_Validations__2[[#This Row],[Corrective action]]=1,First_Validations__2[[#This Row],[Validation score]]&lt;5,First_Validations__2[[#This Row],[Validation score]]&gt;1),1,0)</f>
        <v>0</v>
      </c>
      <c r="AR1289" s="36">
        <f>IF(AND(First_Validations__2[[#This Row],[Corrective action]]=1,OR(First_Validations__2[[#This Row],[Validation score]]&gt;4,First_Validations__2[[#This Row],[Validation score]]&lt;2)),1,0)</f>
        <v>0</v>
      </c>
      <c r="AS12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89" s="36" t="str">
        <f>VLOOKUP(First_Validations__2[[#This Row],[Requirement ('#)]],Requirements[[Requirements]:[Categories2]],2,FALSE)</f>
        <v>Revenue collection</v>
      </c>
    </row>
    <row r="1290" spans="2:46">
      <c r="B1290" s="34" t="s">
        <v>1647</v>
      </c>
      <c r="C1290" s="34">
        <v>1</v>
      </c>
      <c r="D1290" s="34">
        <v>11</v>
      </c>
      <c r="E1290" s="34" t="s">
        <v>323</v>
      </c>
      <c r="F1290" s="34" t="s">
        <v>1648</v>
      </c>
      <c r="G1290" s="34" t="s">
        <v>1647</v>
      </c>
      <c r="H1290" s="34" t="s">
        <v>3509</v>
      </c>
      <c r="I1290" s="34" t="s">
        <v>3510</v>
      </c>
      <c r="J1290" s="34">
        <v>2016</v>
      </c>
      <c r="K1290" s="34">
        <v>2018</v>
      </c>
      <c r="L1290" s="34" t="s">
        <v>1768</v>
      </c>
      <c r="M1290" s="34" t="s">
        <v>1806</v>
      </c>
      <c r="N1290" s="34">
        <v>5</v>
      </c>
      <c r="O1290" s="34" t="s">
        <v>1768</v>
      </c>
      <c r="P1290" s="34" t="s">
        <v>342</v>
      </c>
      <c r="Q1290" s="34" t="s">
        <v>1834</v>
      </c>
      <c r="R1290" s="34" t="s">
        <v>1649</v>
      </c>
      <c r="S1290" s="34" t="s">
        <v>1835</v>
      </c>
      <c r="T1290" s="34" t="s">
        <v>3235</v>
      </c>
      <c r="U1290" s="36" t="str">
        <f>VLOOKUP(First_Validations__2[[#This Row],[CountryReq]],Last_Validations[],COLUMNS($B:B)+1,FALSE)</f>
        <v>Timor-Leste: 2018</v>
      </c>
      <c r="V1290" s="36" t="str">
        <f>VLOOKUP(First_Validations__2[[#This Row],[CountryReq]],Last_Validations[],COLUMNS($B:C)+1,FALSE)</f>
        <v>Timor-Leste</v>
      </c>
      <c r="W1290" s="36">
        <f>VLOOKUP(First_Validations__2[[#This Row],[CountryReq]],Last_Validations[],COLUMNS($B:D)+1,FALSE)</f>
        <v>1</v>
      </c>
      <c r="X1290" s="36">
        <f>VLOOKUP(First_Validations__2[[#This Row],[CountryReq]],Last_Validations[],COLUMNS($B:E)+1,FALSE)</f>
        <v>24</v>
      </c>
      <c r="Y1290" s="36" t="str">
        <f>VLOOKUP(First_Validations__2[[#This Row],[CountryReq]],Last_Validations[],COLUMNS($B:F)+1,FALSE)</f>
        <v>Timor-Leste: 2018</v>
      </c>
      <c r="Z1290" s="36" t="str">
        <f>VLOOKUP(First_Validations__2[[#This Row],[CountryReq]],Last_Validations[],COLUMNS($B:G)+1,FALSE)</f>
        <v>TLS</v>
      </c>
      <c r="AA1290" s="36" t="str">
        <f>VLOOKUP(First_Validations__2[[#This Row],[CountryReq]],Last_Validations[],COLUMNS($B:H)+1,FALSE)</f>
        <v>Timor-Leste</v>
      </c>
      <c r="AB1290" s="36" t="str">
        <f>VLOOKUP(First_Validations__2[[#This Row],[CountryReq]],Last_Validations[],COLUMNS($B:I)+1,FALSE)</f>
        <v>https://eiti.org/BD/2018-15</v>
      </c>
      <c r="AC1290" s="36" t="str">
        <f>VLOOKUP(First_Validations__2[[#This Row],[CountryReq]],Last_Validations[],COLUMNS($B:J)+1,FALSE)</f>
        <v>https://eiti.org/document/timorleste-validation-2018</v>
      </c>
      <c r="AD1290" s="36">
        <f>VLOOKUP(First_Validations__2[[#This Row],[CountryReq]],Last_Validations[],COLUMNS($B:K)+1,FALSE)</f>
        <v>2018</v>
      </c>
      <c r="AE1290" s="36">
        <f>VLOOKUP(First_Validations__2[[#This Row],[CountryReq]],Last_Validations[],COLUMNS($B:L)+1,FALSE)</f>
        <v>2018</v>
      </c>
      <c r="AF1290" s="36" t="str">
        <f>VLOOKUP(First_Validations__2[[#This Row],[CountryReq]],Last_Validations[],COLUMNS($B:M)+1,FALSE)</f>
        <v>Satisfactory progress</v>
      </c>
      <c r="AG1290" s="36" t="str">
        <f>VLOOKUP(First_Validations__2[[#This Row],[CountryReq]],Last_Validations[],COLUMNS($B:N)+1,FALSE)</f>
        <v>SOE transactions (#4.5)</v>
      </c>
      <c r="AH1290" s="36">
        <f>VLOOKUP(First_Validations__2[[#This Row],[CountryReq]],Last_Validations[],COLUMNS($B:O)+1,FALSE)</f>
        <v>5</v>
      </c>
      <c r="AI1290" s="36" t="str">
        <f>VLOOKUP(First_Validations__2[[#This Row],[CountryReq]],Last_Validations[],COLUMNS($B:P)+1,FALSE)</f>
        <v>Satisfactory progress</v>
      </c>
      <c r="AJ1290" s="36" t="str">
        <f>VLOOKUP(First_Validations__2[[#This Row],[CountryReq]],Last_Validations[],COLUMNS($B:Q)+1,FALSE)</f>
        <v>The 2013 Report discusses Timor GAP’s (the national oil company) financial relationship with the government, as well as its management of Tasi Mane project and provides all disclosures related to transactions between the government and Timor GAP.</v>
      </c>
      <c r="AK1290" s="36" t="str">
        <f>VLOOKUP(First_Validations__2[[#This Row],[CountryReq]],Last_Validations[],COLUMNS($B:R)+1,FALSE)</f>
        <v>https://eiti.org/timorleste#timor-lestes-progress-by-requirement</v>
      </c>
      <c r="AL1290" s="36" t="str">
        <f>VLOOKUP(First_Validations__2[[#This Row],[CountryReq]],Last_Validations[],COLUMNS($B:S)+1,FALSE)</f>
        <v>http://www.eiti.tl/</v>
      </c>
      <c r="AM1290" s="36" t="str">
        <f>VLOOKUP(First_Validations__2[[#This Row],[CountryReq]],Last_Validations[],COLUMNS($B:T)+1,FALSE)</f>
        <v>https://eiti.org/api/v1.0/score_data/24</v>
      </c>
      <c r="AN1290" s="36" t="str">
        <f>IF(First_Validations__2[[#This Row],[FirstValidation.Country: Year]]=First_Validations__2[[#This Row],[Country: Year]],"First","Second / Last")</f>
        <v>Second / Last</v>
      </c>
      <c r="AO1290" s="36">
        <f>IF(AND(First_Validations__2[[#This Row],[FirstValidation.Validation score]]&lt;5,First_Validations__2[[#This Row],[FirstValidation.Validation score]]&gt;1),1,0)</f>
        <v>0</v>
      </c>
      <c r="AP1290" s="36">
        <f>First_Validations__2[[#This Row],[Validation score]]-First_Validations__2[[#This Row],[FirstValidation.Validation score]]</f>
        <v>0</v>
      </c>
      <c r="AQ1290" s="36">
        <f>IF(AND(First_Validations__2[[#This Row],[Corrective action]]=1,First_Validations__2[[#This Row],[Validation score]]&lt;5,First_Validations__2[[#This Row],[Validation score]]&gt;1),1,0)</f>
        <v>0</v>
      </c>
      <c r="AR1290" s="36">
        <f>IF(AND(First_Validations__2[[#This Row],[Corrective action]]=1,OR(First_Validations__2[[#This Row],[Validation score]]&gt;4,First_Validations__2[[#This Row],[Validation score]]&lt;2)),1,0)</f>
        <v>0</v>
      </c>
      <c r="AS12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0" s="36" t="str">
        <f>VLOOKUP(First_Validations__2[[#This Row],[Requirement ('#)]],Requirements[[Requirements]:[Categories2]],2,FALSE)</f>
        <v>Revenue collection</v>
      </c>
    </row>
    <row r="1291" spans="2:46">
      <c r="B1291" s="34" t="s">
        <v>1647</v>
      </c>
      <c r="C1291" s="34">
        <v>1</v>
      </c>
      <c r="D1291" s="34">
        <v>11</v>
      </c>
      <c r="E1291" s="34" t="s">
        <v>323</v>
      </c>
      <c r="F1291" s="34" t="s">
        <v>1648</v>
      </c>
      <c r="G1291" s="34" t="s">
        <v>1647</v>
      </c>
      <c r="H1291" s="34" t="s">
        <v>3509</v>
      </c>
      <c r="I1291" s="34" t="s">
        <v>3510</v>
      </c>
      <c r="J1291" s="34">
        <v>2016</v>
      </c>
      <c r="K1291" s="34">
        <v>2018</v>
      </c>
      <c r="L1291" s="34" t="s">
        <v>1768</v>
      </c>
      <c r="M1291" s="34" t="s">
        <v>1805</v>
      </c>
      <c r="N1291" s="34">
        <v>0</v>
      </c>
      <c r="O1291" s="34" t="s">
        <v>4</v>
      </c>
      <c r="P1291" s="34" t="s">
        <v>341</v>
      </c>
      <c r="Q1291" s="34" t="s">
        <v>1834</v>
      </c>
      <c r="R1291" s="34" t="s">
        <v>1649</v>
      </c>
      <c r="S1291" s="34" t="s">
        <v>1835</v>
      </c>
      <c r="T1291" s="34" t="s">
        <v>3246</v>
      </c>
      <c r="U1291" s="36" t="str">
        <f>VLOOKUP(First_Validations__2[[#This Row],[CountryReq]],Last_Validations[],COLUMNS($B:B)+1,FALSE)</f>
        <v>Timor-Leste: 2018</v>
      </c>
      <c r="V1291" s="36" t="str">
        <f>VLOOKUP(First_Validations__2[[#This Row],[CountryReq]],Last_Validations[],COLUMNS($B:C)+1,FALSE)</f>
        <v>Timor-Leste</v>
      </c>
      <c r="W1291" s="36">
        <f>VLOOKUP(First_Validations__2[[#This Row],[CountryReq]],Last_Validations[],COLUMNS($B:D)+1,FALSE)</f>
        <v>1</v>
      </c>
      <c r="X1291" s="36">
        <f>VLOOKUP(First_Validations__2[[#This Row],[CountryReq]],Last_Validations[],COLUMNS($B:E)+1,FALSE)</f>
        <v>24</v>
      </c>
      <c r="Y1291" s="36" t="str">
        <f>VLOOKUP(First_Validations__2[[#This Row],[CountryReq]],Last_Validations[],COLUMNS($B:F)+1,FALSE)</f>
        <v>Timor-Leste: 2018</v>
      </c>
      <c r="Z1291" s="36" t="str">
        <f>VLOOKUP(First_Validations__2[[#This Row],[CountryReq]],Last_Validations[],COLUMNS($B:G)+1,FALSE)</f>
        <v>TLS</v>
      </c>
      <c r="AA1291" s="36" t="str">
        <f>VLOOKUP(First_Validations__2[[#This Row],[CountryReq]],Last_Validations[],COLUMNS($B:H)+1,FALSE)</f>
        <v>Timor-Leste</v>
      </c>
      <c r="AB1291" s="36" t="str">
        <f>VLOOKUP(First_Validations__2[[#This Row],[CountryReq]],Last_Validations[],COLUMNS($B:I)+1,FALSE)</f>
        <v>https://eiti.org/BD/2018-15</v>
      </c>
      <c r="AC1291" s="36" t="str">
        <f>VLOOKUP(First_Validations__2[[#This Row],[CountryReq]],Last_Validations[],COLUMNS($B:J)+1,FALSE)</f>
        <v>https://eiti.org/document/timorleste-validation-2018</v>
      </c>
      <c r="AD1291" s="36">
        <f>VLOOKUP(First_Validations__2[[#This Row],[CountryReq]],Last_Validations[],COLUMNS($B:K)+1,FALSE)</f>
        <v>2018</v>
      </c>
      <c r="AE1291" s="36">
        <f>VLOOKUP(First_Validations__2[[#This Row],[CountryReq]],Last_Validations[],COLUMNS($B:L)+1,FALSE)</f>
        <v>2018</v>
      </c>
      <c r="AF1291" s="36" t="str">
        <f>VLOOKUP(First_Validations__2[[#This Row],[CountryReq]],Last_Validations[],COLUMNS($B:M)+1,FALSE)</f>
        <v>Satisfactory progress</v>
      </c>
      <c r="AG1291" s="36" t="str">
        <f>VLOOKUP(First_Validations__2[[#This Row],[CountryReq]],Last_Validations[],COLUMNS($B:N)+1,FALSE)</f>
        <v>Transportation revenues (#4.4)</v>
      </c>
      <c r="AH1291" s="36">
        <f>VLOOKUP(First_Validations__2[[#This Row],[CountryReq]],Last_Validations[],COLUMNS($B:O)+1,FALSE)</f>
        <v>0</v>
      </c>
      <c r="AI1291" s="36" t="str">
        <f>VLOOKUP(First_Validations__2[[#This Row],[CountryReq]],Last_Validations[],COLUMNS($B:P)+1,FALSE)</f>
        <v>Not applicable</v>
      </c>
      <c r="AJ1291" s="36" t="str">
        <f>VLOOKUP(First_Validations__2[[#This Row],[CountryReq]],Last_Validations[],COLUMNS($B:Q)+1,FALSE)</f>
        <v>The 2013 and 2012 EITI Reports include disclosure of a pipeline fee. Given that the fee is not material relative to total government revenues from the sector, the International Secretariat’s initial assessment is that this requirement is not applicable.</v>
      </c>
      <c r="AK1291" s="36" t="str">
        <f>VLOOKUP(First_Validations__2[[#This Row],[CountryReq]],Last_Validations[],COLUMNS($B:R)+1,FALSE)</f>
        <v>https://eiti.org/timorleste#timor-lestes-progress-by-requirement</v>
      </c>
      <c r="AL1291" s="36" t="str">
        <f>VLOOKUP(First_Validations__2[[#This Row],[CountryReq]],Last_Validations[],COLUMNS($B:S)+1,FALSE)</f>
        <v>http://www.eiti.tl/</v>
      </c>
      <c r="AM1291" s="36" t="str">
        <f>VLOOKUP(First_Validations__2[[#This Row],[CountryReq]],Last_Validations[],COLUMNS($B:T)+1,FALSE)</f>
        <v>https://eiti.org/api/v1.0/score_data/24</v>
      </c>
      <c r="AN1291" s="36" t="str">
        <f>IF(First_Validations__2[[#This Row],[FirstValidation.Country: Year]]=First_Validations__2[[#This Row],[Country: Year]],"First","Second / Last")</f>
        <v>Second / Last</v>
      </c>
      <c r="AO1291" s="36">
        <f>IF(AND(First_Validations__2[[#This Row],[FirstValidation.Validation score]]&lt;5,First_Validations__2[[#This Row],[FirstValidation.Validation score]]&gt;1),1,0)</f>
        <v>0</v>
      </c>
      <c r="AP1291" s="36">
        <f>First_Validations__2[[#This Row],[Validation score]]-First_Validations__2[[#This Row],[FirstValidation.Validation score]]</f>
        <v>0</v>
      </c>
      <c r="AQ1291" s="36">
        <f>IF(AND(First_Validations__2[[#This Row],[Corrective action]]=1,First_Validations__2[[#This Row],[Validation score]]&lt;5,First_Validations__2[[#This Row],[Validation score]]&gt;1),1,0)</f>
        <v>0</v>
      </c>
      <c r="AR1291" s="36">
        <f>IF(AND(First_Validations__2[[#This Row],[Corrective action]]=1,OR(First_Validations__2[[#This Row],[Validation score]]&gt;4,First_Validations__2[[#This Row],[Validation score]]&lt;2)),1,0)</f>
        <v>0</v>
      </c>
      <c r="AS12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1" s="36" t="str">
        <f>VLOOKUP(First_Validations__2[[#This Row],[Requirement ('#)]],Requirements[[Requirements]:[Categories2]],2,FALSE)</f>
        <v>Revenue collection</v>
      </c>
    </row>
    <row r="1292" spans="2:46">
      <c r="B1292" s="34" t="s">
        <v>1647</v>
      </c>
      <c r="C1292" s="34">
        <v>1</v>
      </c>
      <c r="D1292" s="34">
        <v>11</v>
      </c>
      <c r="E1292" s="34" t="s">
        <v>323</v>
      </c>
      <c r="F1292" s="34" t="s">
        <v>1648</v>
      </c>
      <c r="G1292" s="34" t="s">
        <v>1647</v>
      </c>
      <c r="H1292" s="34" t="s">
        <v>3509</v>
      </c>
      <c r="I1292" s="34" t="s">
        <v>3510</v>
      </c>
      <c r="J1292" s="34">
        <v>2016</v>
      </c>
      <c r="K1292" s="34">
        <v>2018</v>
      </c>
      <c r="L1292" s="34" t="s">
        <v>1768</v>
      </c>
      <c r="M1292" s="34" t="s">
        <v>1800</v>
      </c>
      <c r="N1292" s="34">
        <v>5</v>
      </c>
      <c r="O1292" s="34" t="s">
        <v>1768</v>
      </c>
      <c r="P1292" s="34" t="s">
        <v>336</v>
      </c>
      <c r="Q1292" s="34" t="s">
        <v>1834</v>
      </c>
      <c r="R1292" s="34" t="s">
        <v>1649</v>
      </c>
      <c r="S1292" s="34" t="s">
        <v>1835</v>
      </c>
      <c r="T1292" s="34" t="s">
        <v>3261</v>
      </c>
      <c r="U1292" s="36" t="str">
        <f>VLOOKUP(First_Validations__2[[#This Row],[CountryReq]],Last_Validations[],COLUMNS($B:B)+1,FALSE)</f>
        <v>Timor-Leste: 2018</v>
      </c>
      <c r="V1292" s="36" t="str">
        <f>VLOOKUP(First_Validations__2[[#This Row],[CountryReq]],Last_Validations[],COLUMNS($B:C)+1,FALSE)</f>
        <v>Timor-Leste</v>
      </c>
      <c r="W1292" s="36">
        <f>VLOOKUP(First_Validations__2[[#This Row],[CountryReq]],Last_Validations[],COLUMNS($B:D)+1,FALSE)</f>
        <v>1</v>
      </c>
      <c r="X1292" s="36">
        <f>VLOOKUP(First_Validations__2[[#This Row],[CountryReq]],Last_Validations[],COLUMNS($B:E)+1,FALSE)</f>
        <v>24</v>
      </c>
      <c r="Y1292" s="36" t="str">
        <f>VLOOKUP(First_Validations__2[[#This Row],[CountryReq]],Last_Validations[],COLUMNS($B:F)+1,FALSE)</f>
        <v>Timor-Leste: 2018</v>
      </c>
      <c r="Z1292" s="36" t="str">
        <f>VLOOKUP(First_Validations__2[[#This Row],[CountryReq]],Last_Validations[],COLUMNS($B:G)+1,FALSE)</f>
        <v>TLS</v>
      </c>
      <c r="AA1292" s="36" t="str">
        <f>VLOOKUP(First_Validations__2[[#This Row],[CountryReq]],Last_Validations[],COLUMNS($B:H)+1,FALSE)</f>
        <v>Timor-Leste</v>
      </c>
      <c r="AB1292" s="36" t="str">
        <f>VLOOKUP(First_Validations__2[[#This Row],[CountryReq]],Last_Validations[],COLUMNS($B:I)+1,FALSE)</f>
        <v>https://eiti.org/BD/2018-15</v>
      </c>
      <c r="AC1292" s="36" t="str">
        <f>VLOOKUP(First_Validations__2[[#This Row],[CountryReq]],Last_Validations[],COLUMNS($B:J)+1,FALSE)</f>
        <v>https://eiti.org/document/timorleste-validation-2018</v>
      </c>
      <c r="AD1292" s="36">
        <f>VLOOKUP(First_Validations__2[[#This Row],[CountryReq]],Last_Validations[],COLUMNS($B:K)+1,FALSE)</f>
        <v>2018</v>
      </c>
      <c r="AE1292" s="36">
        <f>VLOOKUP(First_Validations__2[[#This Row],[CountryReq]],Last_Validations[],COLUMNS($B:L)+1,FALSE)</f>
        <v>2018</v>
      </c>
      <c r="AF1292" s="36" t="str">
        <f>VLOOKUP(First_Validations__2[[#This Row],[CountryReq]],Last_Validations[],COLUMNS($B:M)+1,FALSE)</f>
        <v>Satisfactory progress</v>
      </c>
      <c r="AG1292" s="36" t="str">
        <f>VLOOKUP(First_Validations__2[[#This Row],[CountryReq]],Last_Validations[],COLUMNS($B:N)+1,FALSE)</f>
        <v>Production data (#3.2)</v>
      </c>
      <c r="AH1292" s="36">
        <f>VLOOKUP(First_Validations__2[[#This Row],[CountryReq]],Last_Validations[],COLUMNS($B:O)+1,FALSE)</f>
        <v>5</v>
      </c>
      <c r="AI1292" s="36" t="str">
        <f>VLOOKUP(First_Validations__2[[#This Row],[CountryReq]],Last_Validations[],COLUMNS($B:P)+1,FALSE)</f>
        <v>Satisfactory progress</v>
      </c>
      <c r="AJ1292" s="36" t="str">
        <f>VLOOKUP(First_Validations__2[[#This Row],[CountryReq]],Last_Validations[],COLUMNS($B:Q)+1,FALSE)</f>
        <v>Production volumes are not disaggregated by commodity, and production values by commodity are not included in the EITI Report but ANPM (National Petroleum and Mineral Authorities) subsequently provided this information on their website.</v>
      </c>
      <c r="AK1292" s="36" t="str">
        <f>VLOOKUP(First_Validations__2[[#This Row],[CountryReq]],Last_Validations[],COLUMNS($B:R)+1,FALSE)</f>
        <v>https://eiti.org/timorleste#timor-lestes-progress-by-requirement</v>
      </c>
      <c r="AL1292" s="36" t="str">
        <f>VLOOKUP(First_Validations__2[[#This Row],[CountryReq]],Last_Validations[],COLUMNS($B:S)+1,FALSE)</f>
        <v>http://www.eiti.tl/</v>
      </c>
      <c r="AM1292" s="36" t="str">
        <f>VLOOKUP(First_Validations__2[[#This Row],[CountryReq]],Last_Validations[],COLUMNS($B:T)+1,FALSE)</f>
        <v>https://eiti.org/api/v1.0/score_data/24</v>
      </c>
      <c r="AN1292" s="36" t="str">
        <f>IF(First_Validations__2[[#This Row],[FirstValidation.Country: Year]]=First_Validations__2[[#This Row],[Country: Year]],"First","Second / Last")</f>
        <v>Second / Last</v>
      </c>
      <c r="AO1292" s="36">
        <f>IF(AND(First_Validations__2[[#This Row],[FirstValidation.Validation score]]&lt;5,First_Validations__2[[#This Row],[FirstValidation.Validation score]]&gt;1),1,0)</f>
        <v>0</v>
      </c>
      <c r="AP1292" s="36">
        <f>First_Validations__2[[#This Row],[Validation score]]-First_Validations__2[[#This Row],[FirstValidation.Validation score]]</f>
        <v>0</v>
      </c>
      <c r="AQ1292" s="36">
        <f>IF(AND(First_Validations__2[[#This Row],[Corrective action]]=1,First_Validations__2[[#This Row],[Validation score]]&lt;5,First_Validations__2[[#This Row],[Validation score]]&gt;1),1,0)</f>
        <v>0</v>
      </c>
      <c r="AR1292" s="36">
        <f>IF(AND(First_Validations__2[[#This Row],[Corrective action]]=1,OR(First_Validations__2[[#This Row],[Validation score]]&gt;4,First_Validations__2[[#This Row],[Validation score]]&lt;2)),1,0)</f>
        <v>0</v>
      </c>
      <c r="AS12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2" s="36" t="str">
        <f>VLOOKUP(First_Validations__2[[#This Row],[Requirement ('#)]],Requirements[[Requirements]:[Categories2]],2,FALSE)</f>
        <v>Monitoring production</v>
      </c>
    </row>
    <row r="1293" spans="2:46">
      <c r="B1293" s="34" t="s">
        <v>1647</v>
      </c>
      <c r="C1293" s="34">
        <v>1</v>
      </c>
      <c r="D1293" s="34">
        <v>11</v>
      </c>
      <c r="E1293" s="34" t="s">
        <v>323</v>
      </c>
      <c r="F1293" s="34" t="s">
        <v>1648</v>
      </c>
      <c r="G1293" s="34" t="s">
        <v>1647</v>
      </c>
      <c r="H1293" s="34" t="s">
        <v>3509</v>
      </c>
      <c r="I1293" s="34" t="s">
        <v>3510</v>
      </c>
      <c r="J1293" s="34">
        <v>2016</v>
      </c>
      <c r="K1293" s="34">
        <v>2018</v>
      </c>
      <c r="L1293" s="34" t="s">
        <v>1768</v>
      </c>
      <c r="M1293" s="34" t="s">
        <v>1799</v>
      </c>
      <c r="N1293" s="34">
        <v>5</v>
      </c>
      <c r="O1293" s="34" t="s">
        <v>1768</v>
      </c>
      <c r="P1293" s="34" t="s">
        <v>335</v>
      </c>
      <c r="Q1293" s="34" t="s">
        <v>1834</v>
      </c>
      <c r="R1293" s="34" t="s">
        <v>1649</v>
      </c>
      <c r="S1293" s="34" t="s">
        <v>1835</v>
      </c>
      <c r="T1293" s="34" t="s">
        <v>3262</v>
      </c>
      <c r="U1293" s="36" t="str">
        <f>VLOOKUP(First_Validations__2[[#This Row],[CountryReq]],Last_Validations[],COLUMNS($B:B)+1,FALSE)</f>
        <v>Timor-Leste: 2018</v>
      </c>
      <c r="V1293" s="36" t="str">
        <f>VLOOKUP(First_Validations__2[[#This Row],[CountryReq]],Last_Validations[],COLUMNS($B:C)+1,FALSE)</f>
        <v>Timor-Leste</v>
      </c>
      <c r="W1293" s="36">
        <f>VLOOKUP(First_Validations__2[[#This Row],[CountryReq]],Last_Validations[],COLUMNS($B:D)+1,FALSE)</f>
        <v>1</v>
      </c>
      <c r="X1293" s="36">
        <f>VLOOKUP(First_Validations__2[[#This Row],[CountryReq]],Last_Validations[],COLUMNS($B:E)+1,FALSE)</f>
        <v>24</v>
      </c>
      <c r="Y1293" s="36" t="str">
        <f>VLOOKUP(First_Validations__2[[#This Row],[CountryReq]],Last_Validations[],COLUMNS($B:F)+1,FALSE)</f>
        <v>Timor-Leste: 2018</v>
      </c>
      <c r="Z1293" s="36" t="str">
        <f>VLOOKUP(First_Validations__2[[#This Row],[CountryReq]],Last_Validations[],COLUMNS($B:G)+1,FALSE)</f>
        <v>TLS</v>
      </c>
      <c r="AA1293" s="36" t="str">
        <f>VLOOKUP(First_Validations__2[[#This Row],[CountryReq]],Last_Validations[],COLUMNS($B:H)+1,FALSE)</f>
        <v>Timor-Leste</v>
      </c>
      <c r="AB1293" s="36" t="str">
        <f>VLOOKUP(First_Validations__2[[#This Row],[CountryReq]],Last_Validations[],COLUMNS($B:I)+1,FALSE)</f>
        <v>https://eiti.org/BD/2018-15</v>
      </c>
      <c r="AC1293" s="36" t="str">
        <f>VLOOKUP(First_Validations__2[[#This Row],[CountryReq]],Last_Validations[],COLUMNS($B:J)+1,FALSE)</f>
        <v>https://eiti.org/document/timorleste-validation-2018</v>
      </c>
      <c r="AD1293" s="36">
        <f>VLOOKUP(First_Validations__2[[#This Row],[CountryReq]],Last_Validations[],COLUMNS($B:K)+1,FALSE)</f>
        <v>2018</v>
      </c>
      <c r="AE1293" s="36">
        <f>VLOOKUP(First_Validations__2[[#This Row],[CountryReq]],Last_Validations[],COLUMNS($B:L)+1,FALSE)</f>
        <v>2018</v>
      </c>
      <c r="AF1293" s="36" t="str">
        <f>VLOOKUP(First_Validations__2[[#This Row],[CountryReq]],Last_Validations[],COLUMNS($B:M)+1,FALSE)</f>
        <v>Satisfactory progress</v>
      </c>
      <c r="AG1293" s="36" t="str">
        <f>VLOOKUP(First_Validations__2[[#This Row],[CountryReq]],Last_Validations[],COLUMNS($B:N)+1,FALSE)</f>
        <v>Exploration data (#3.1)</v>
      </c>
      <c r="AH1293" s="36">
        <f>VLOOKUP(First_Validations__2[[#This Row],[CountryReq]],Last_Validations[],COLUMNS($B:O)+1,FALSE)</f>
        <v>5</v>
      </c>
      <c r="AI1293" s="36" t="str">
        <f>VLOOKUP(First_Validations__2[[#This Row],[CountryReq]],Last_Validations[],COLUMNS($B:P)+1,FALSE)</f>
        <v>Satisfactory progress</v>
      </c>
      <c r="AJ1293" s="36" t="str">
        <f>VLOOKUP(First_Validations__2[[#This Row],[CountryReq]],Last_Validations[],COLUMNS($B:Q)+1,FALSE)</f>
        <v>The 2013 EITI Report provides an overview of the sector, including a brief overview of one exploration activity.</v>
      </c>
      <c r="AK1293" s="36" t="str">
        <f>VLOOKUP(First_Validations__2[[#This Row],[CountryReq]],Last_Validations[],COLUMNS($B:R)+1,FALSE)</f>
        <v>https://eiti.org/timorleste#timor-lestes-progress-by-requirement</v>
      </c>
      <c r="AL1293" s="36" t="str">
        <f>VLOOKUP(First_Validations__2[[#This Row],[CountryReq]],Last_Validations[],COLUMNS($B:S)+1,FALSE)</f>
        <v>http://www.eiti.tl/</v>
      </c>
      <c r="AM1293" s="36" t="str">
        <f>VLOOKUP(First_Validations__2[[#This Row],[CountryReq]],Last_Validations[],COLUMNS($B:T)+1,FALSE)</f>
        <v>https://eiti.org/api/v1.0/score_data/24</v>
      </c>
      <c r="AN1293" s="36" t="str">
        <f>IF(First_Validations__2[[#This Row],[FirstValidation.Country: Year]]=First_Validations__2[[#This Row],[Country: Year]],"First","Second / Last")</f>
        <v>Second / Last</v>
      </c>
      <c r="AO1293" s="36">
        <f>IF(AND(First_Validations__2[[#This Row],[FirstValidation.Validation score]]&lt;5,First_Validations__2[[#This Row],[FirstValidation.Validation score]]&gt;1),1,0)</f>
        <v>0</v>
      </c>
      <c r="AP1293" s="36">
        <f>First_Validations__2[[#This Row],[Validation score]]-First_Validations__2[[#This Row],[FirstValidation.Validation score]]</f>
        <v>0</v>
      </c>
      <c r="AQ1293" s="36">
        <f>IF(AND(First_Validations__2[[#This Row],[Corrective action]]=1,First_Validations__2[[#This Row],[Validation score]]&lt;5,First_Validations__2[[#This Row],[Validation score]]&gt;1),1,0)</f>
        <v>0</v>
      </c>
      <c r="AR1293" s="36">
        <f>IF(AND(First_Validations__2[[#This Row],[Corrective action]]=1,OR(First_Validations__2[[#This Row],[Validation score]]&gt;4,First_Validations__2[[#This Row],[Validation score]]&lt;2)),1,0)</f>
        <v>0</v>
      </c>
      <c r="AS12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3" s="36" t="str">
        <f>VLOOKUP(First_Validations__2[[#This Row],[Requirement ('#)]],Requirements[[Requirements]:[Categories2]],2,FALSE)</f>
        <v>Monitoring production</v>
      </c>
    </row>
    <row r="1294" spans="2:46">
      <c r="B1294" s="34" t="s">
        <v>1647</v>
      </c>
      <c r="C1294" s="34">
        <v>1</v>
      </c>
      <c r="D1294" s="34">
        <v>11</v>
      </c>
      <c r="E1294" s="34" t="s">
        <v>323</v>
      </c>
      <c r="F1294" s="34" t="s">
        <v>1648</v>
      </c>
      <c r="G1294" s="34" t="s">
        <v>1647</v>
      </c>
      <c r="H1294" s="34" t="s">
        <v>3509</v>
      </c>
      <c r="I1294" s="34" t="s">
        <v>3510</v>
      </c>
      <c r="J1294" s="34">
        <v>2016</v>
      </c>
      <c r="K1294" s="34">
        <v>2018</v>
      </c>
      <c r="L1294" s="34" t="s">
        <v>1768</v>
      </c>
      <c r="M1294" s="34" t="s">
        <v>1802</v>
      </c>
      <c r="N1294" s="34">
        <v>5</v>
      </c>
      <c r="O1294" s="34" t="s">
        <v>1768</v>
      </c>
      <c r="P1294" s="34" t="s">
        <v>338</v>
      </c>
      <c r="Q1294" s="34" t="s">
        <v>1834</v>
      </c>
      <c r="R1294" s="34" t="s">
        <v>1649</v>
      </c>
      <c r="S1294" s="34" t="s">
        <v>1835</v>
      </c>
      <c r="T1294" s="34" t="s">
        <v>3255</v>
      </c>
      <c r="U1294" s="36" t="str">
        <f>VLOOKUP(First_Validations__2[[#This Row],[CountryReq]],Last_Validations[],COLUMNS($B:B)+1,FALSE)</f>
        <v>Timor-Leste: 2018</v>
      </c>
      <c r="V1294" s="36" t="str">
        <f>VLOOKUP(First_Validations__2[[#This Row],[CountryReq]],Last_Validations[],COLUMNS($B:C)+1,FALSE)</f>
        <v>Timor-Leste</v>
      </c>
      <c r="W1294" s="36">
        <f>VLOOKUP(First_Validations__2[[#This Row],[CountryReq]],Last_Validations[],COLUMNS($B:D)+1,FALSE)</f>
        <v>1</v>
      </c>
      <c r="X1294" s="36">
        <f>VLOOKUP(First_Validations__2[[#This Row],[CountryReq]],Last_Validations[],COLUMNS($B:E)+1,FALSE)</f>
        <v>24</v>
      </c>
      <c r="Y1294" s="36" t="str">
        <f>VLOOKUP(First_Validations__2[[#This Row],[CountryReq]],Last_Validations[],COLUMNS($B:F)+1,FALSE)</f>
        <v>Timor-Leste: 2018</v>
      </c>
      <c r="Z1294" s="36" t="str">
        <f>VLOOKUP(First_Validations__2[[#This Row],[CountryReq]],Last_Validations[],COLUMNS($B:G)+1,FALSE)</f>
        <v>TLS</v>
      </c>
      <c r="AA1294" s="36" t="str">
        <f>VLOOKUP(First_Validations__2[[#This Row],[CountryReq]],Last_Validations[],COLUMNS($B:H)+1,FALSE)</f>
        <v>Timor-Leste</v>
      </c>
      <c r="AB1294" s="36" t="str">
        <f>VLOOKUP(First_Validations__2[[#This Row],[CountryReq]],Last_Validations[],COLUMNS($B:I)+1,FALSE)</f>
        <v>https://eiti.org/BD/2018-15</v>
      </c>
      <c r="AC1294" s="36" t="str">
        <f>VLOOKUP(First_Validations__2[[#This Row],[CountryReq]],Last_Validations[],COLUMNS($B:J)+1,FALSE)</f>
        <v>https://eiti.org/document/timorleste-validation-2018</v>
      </c>
      <c r="AD1294" s="36">
        <f>VLOOKUP(First_Validations__2[[#This Row],[CountryReq]],Last_Validations[],COLUMNS($B:K)+1,FALSE)</f>
        <v>2018</v>
      </c>
      <c r="AE1294" s="36">
        <f>VLOOKUP(First_Validations__2[[#This Row],[CountryReq]],Last_Validations[],COLUMNS($B:L)+1,FALSE)</f>
        <v>2018</v>
      </c>
      <c r="AF1294" s="36" t="str">
        <f>VLOOKUP(First_Validations__2[[#This Row],[CountryReq]],Last_Validations[],COLUMNS($B:M)+1,FALSE)</f>
        <v>Satisfactory progress</v>
      </c>
      <c r="AG1294" s="36" t="str">
        <f>VLOOKUP(First_Validations__2[[#This Row],[CountryReq]],Last_Validations[],COLUMNS($B:N)+1,FALSE)</f>
        <v>Comprehensiveness (#4.1)</v>
      </c>
      <c r="AH1294" s="36">
        <f>VLOOKUP(First_Validations__2[[#This Row],[CountryReq]],Last_Validations[],COLUMNS($B:O)+1,FALSE)</f>
        <v>5</v>
      </c>
      <c r="AI1294" s="36" t="str">
        <f>VLOOKUP(First_Validations__2[[#This Row],[CountryReq]],Last_Validations[],COLUMNS($B:P)+1,FALSE)</f>
        <v>Satisfactory progress</v>
      </c>
      <c r="AJ1294" s="36" t="str">
        <f>VLOOKUP(First_Validations__2[[#This Row],[CountryReq]],Last_Validations[],COLUMNS($B:Q)+1,FALSE)</f>
        <v>For both 2013 and 2013 EITI Reports, disclosures of payments and revenues are comprehensive.</v>
      </c>
      <c r="AK1294" s="36" t="str">
        <f>VLOOKUP(First_Validations__2[[#This Row],[CountryReq]],Last_Validations[],COLUMNS($B:R)+1,FALSE)</f>
        <v>https://eiti.org/timorleste#timor-lestes-progress-by-requirement</v>
      </c>
      <c r="AL1294" s="36" t="str">
        <f>VLOOKUP(First_Validations__2[[#This Row],[CountryReq]],Last_Validations[],COLUMNS($B:S)+1,FALSE)</f>
        <v>http://www.eiti.tl/</v>
      </c>
      <c r="AM1294" s="36" t="str">
        <f>VLOOKUP(First_Validations__2[[#This Row],[CountryReq]],Last_Validations[],COLUMNS($B:T)+1,FALSE)</f>
        <v>https://eiti.org/api/v1.0/score_data/24</v>
      </c>
      <c r="AN1294" s="36" t="str">
        <f>IF(First_Validations__2[[#This Row],[FirstValidation.Country: Year]]=First_Validations__2[[#This Row],[Country: Year]],"First","Second / Last")</f>
        <v>Second / Last</v>
      </c>
      <c r="AO1294" s="36">
        <f>IF(AND(First_Validations__2[[#This Row],[FirstValidation.Validation score]]&lt;5,First_Validations__2[[#This Row],[FirstValidation.Validation score]]&gt;1),1,0)</f>
        <v>0</v>
      </c>
      <c r="AP1294" s="36">
        <f>First_Validations__2[[#This Row],[Validation score]]-First_Validations__2[[#This Row],[FirstValidation.Validation score]]</f>
        <v>0</v>
      </c>
      <c r="AQ1294" s="36">
        <f>IF(AND(First_Validations__2[[#This Row],[Corrective action]]=1,First_Validations__2[[#This Row],[Validation score]]&lt;5,First_Validations__2[[#This Row],[Validation score]]&gt;1),1,0)</f>
        <v>0</v>
      </c>
      <c r="AR1294" s="36">
        <f>IF(AND(First_Validations__2[[#This Row],[Corrective action]]=1,OR(First_Validations__2[[#This Row],[Validation score]]&gt;4,First_Validations__2[[#This Row],[Validation score]]&lt;2)),1,0)</f>
        <v>0</v>
      </c>
      <c r="AS12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4" s="36" t="str">
        <f>VLOOKUP(First_Validations__2[[#This Row],[Requirement ('#)]],Requirements[[Requirements]:[Categories2]],2,FALSE)</f>
        <v>Revenue collection</v>
      </c>
    </row>
    <row r="1295" spans="2:46">
      <c r="B1295" s="34" t="s">
        <v>1647</v>
      </c>
      <c r="C1295" s="34">
        <v>1</v>
      </c>
      <c r="D1295" s="34">
        <v>11</v>
      </c>
      <c r="E1295" s="34" t="s">
        <v>323</v>
      </c>
      <c r="F1295" s="34" t="s">
        <v>1648</v>
      </c>
      <c r="G1295" s="34" t="s">
        <v>1647</v>
      </c>
      <c r="H1295" s="34" t="s">
        <v>3509</v>
      </c>
      <c r="I1295" s="34" t="s">
        <v>3510</v>
      </c>
      <c r="J1295" s="34">
        <v>2016</v>
      </c>
      <c r="K1295" s="34">
        <v>2018</v>
      </c>
      <c r="L1295" s="34" t="s">
        <v>1768</v>
      </c>
      <c r="M1295" s="34" t="s">
        <v>1801</v>
      </c>
      <c r="N1295" s="34">
        <v>5</v>
      </c>
      <c r="O1295" s="34" t="s">
        <v>1768</v>
      </c>
      <c r="P1295" s="34" t="s">
        <v>337</v>
      </c>
      <c r="Q1295" s="34" t="s">
        <v>1834</v>
      </c>
      <c r="R1295" s="34" t="s">
        <v>1649</v>
      </c>
      <c r="S1295" s="34" t="s">
        <v>1835</v>
      </c>
      <c r="T1295" s="34" t="s">
        <v>3256</v>
      </c>
      <c r="U1295" s="36" t="str">
        <f>VLOOKUP(First_Validations__2[[#This Row],[CountryReq]],Last_Validations[],COLUMNS($B:B)+1,FALSE)</f>
        <v>Timor-Leste: 2018</v>
      </c>
      <c r="V1295" s="36" t="str">
        <f>VLOOKUP(First_Validations__2[[#This Row],[CountryReq]],Last_Validations[],COLUMNS($B:C)+1,FALSE)</f>
        <v>Timor-Leste</v>
      </c>
      <c r="W1295" s="36">
        <f>VLOOKUP(First_Validations__2[[#This Row],[CountryReq]],Last_Validations[],COLUMNS($B:D)+1,FALSE)</f>
        <v>1</v>
      </c>
      <c r="X1295" s="36">
        <f>VLOOKUP(First_Validations__2[[#This Row],[CountryReq]],Last_Validations[],COLUMNS($B:E)+1,FALSE)</f>
        <v>24</v>
      </c>
      <c r="Y1295" s="36" t="str">
        <f>VLOOKUP(First_Validations__2[[#This Row],[CountryReq]],Last_Validations[],COLUMNS($B:F)+1,FALSE)</f>
        <v>Timor-Leste: 2018</v>
      </c>
      <c r="Z1295" s="36" t="str">
        <f>VLOOKUP(First_Validations__2[[#This Row],[CountryReq]],Last_Validations[],COLUMNS($B:G)+1,FALSE)</f>
        <v>TLS</v>
      </c>
      <c r="AA1295" s="36" t="str">
        <f>VLOOKUP(First_Validations__2[[#This Row],[CountryReq]],Last_Validations[],COLUMNS($B:H)+1,FALSE)</f>
        <v>Timor-Leste</v>
      </c>
      <c r="AB1295" s="36" t="str">
        <f>VLOOKUP(First_Validations__2[[#This Row],[CountryReq]],Last_Validations[],COLUMNS($B:I)+1,FALSE)</f>
        <v>https://eiti.org/BD/2018-15</v>
      </c>
      <c r="AC1295" s="36" t="str">
        <f>VLOOKUP(First_Validations__2[[#This Row],[CountryReq]],Last_Validations[],COLUMNS($B:J)+1,FALSE)</f>
        <v>https://eiti.org/document/timorleste-validation-2018</v>
      </c>
      <c r="AD1295" s="36">
        <f>VLOOKUP(First_Validations__2[[#This Row],[CountryReq]],Last_Validations[],COLUMNS($B:K)+1,FALSE)</f>
        <v>2018</v>
      </c>
      <c r="AE1295" s="36">
        <f>VLOOKUP(First_Validations__2[[#This Row],[CountryReq]],Last_Validations[],COLUMNS($B:L)+1,FALSE)</f>
        <v>2018</v>
      </c>
      <c r="AF1295" s="36" t="str">
        <f>VLOOKUP(First_Validations__2[[#This Row],[CountryReq]],Last_Validations[],COLUMNS($B:M)+1,FALSE)</f>
        <v>Satisfactory progress</v>
      </c>
      <c r="AG1295" s="36" t="str">
        <f>VLOOKUP(First_Validations__2[[#This Row],[CountryReq]],Last_Validations[],COLUMNS($B:N)+1,FALSE)</f>
        <v>Export data (#3.3)</v>
      </c>
      <c r="AH1295" s="36">
        <f>VLOOKUP(First_Validations__2[[#This Row],[CountryReq]],Last_Validations[],COLUMNS($B:O)+1,FALSE)</f>
        <v>5</v>
      </c>
      <c r="AI1295" s="36" t="str">
        <f>VLOOKUP(First_Validations__2[[#This Row],[CountryReq]],Last_Validations[],COLUMNS($B:P)+1,FALSE)</f>
        <v>Satisfactory progress</v>
      </c>
      <c r="AJ1295" s="36" t="str">
        <f>VLOOKUP(First_Validations__2[[#This Row],[CountryReq]],Last_Validations[],COLUMNS($B:Q)+1,FALSE)</f>
        <v>Export values are not disaggregated by commodity, and export volumes by commodity are not included in the EITI Report but ANPM (National Petroleum and Mineral Authorities) subsequently provided this information on their website.</v>
      </c>
      <c r="AK1295" s="36" t="str">
        <f>VLOOKUP(First_Validations__2[[#This Row],[CountryReq]],Last_Validations[],COLUMNS($B:R)+1,FALSE)</f>
        <v>https://eiti.org/timorleste#timor-lestes-progress-by-requirement</v>
      </c>
      <c r="AL1295" s="36" t="str">
        <f>VLOOKUP(First_Validations__2[[#This Row],[CountryReq]],Last_Validations[],COLUMNS($B:S)+1,FALSE)</f>
        <v>http://www.eiti.tl/</v>
      </c>
      <c r="AM1295" s="36" t="str">
        <f>VLOOKUP(First_Validations__2[[#This Row],[CountryReq]],Last_Validations[],COLUMNS($B:T)+1,FALSE)</f>
        <v>https://eiti.org/api/v1.0/score_data/24</v>
      </c>
      <c r="AN1295" s="36" t="str">
        <f>IF(First_Validations__2[[#This Row],[FirstValidation.Country: Year]]=First_Validations__2[[#This Row],[Country: Year]],"First","Second / Last")</f>
        <v>Second / Last</v>
      </c>
      <c r="AO1295" s="36">
        <f>IF(AND(First_Validations__2[[#This Row],[FirstValidation.Validation score]]&lt;5,First_Validations__2[[#This Row],[FirstValidation.Validation score]]&gt;1),1,0)</f>
        <v>0</v>
      </c>
      <c r="AP1295" s="36">
        <f>First_Validations__2[[#This Row],[Validation score]]-First_Validations__2[[#This Row],[FirstValidation.Validation score]]</f>
        <v>0</v>
      </c>
      <c r="AQ1295" s="36">
        <f>IF(AND(First_Validations__2[[#This Row],[Corrective action]]=1,First_Validations__2[[#This Row],[Validation score]]&lt;5,First_Validations__2[[#This Row],[Validation score]]&gt;1),1,0)</f>
        <v>0</v>
      </c>
      <c r="AR1295" s="36">
        <f>IF(AND(First_Validations__2[[#This Row],[Corrective action]]=1,OR(First_Validations__2[[#This Row],[Validation score]]&gt;4,First_Validations__2[[#This Row],[Validation score]]&lt;2)),1,0)</f>
        <v>0</v>
      </c>
      <c r="AS12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5" s="36" t="str">
        <f>VLOOKUP(First_Validations__2[[#This Row],[Requirement ('#)]],Requirements[[Requirements]:[Categories2]],2,FALSE)</f>
        <v>Monitoring production</v>
      </c>
    </row>
    <row r="1296" spans="2:46">
      <c r="B1296" s="34" t="s">
        <v>1647</v>
      </c>
      <c r="C1296" s="34">
        <v>1</v>
      </c>
      <c r="D1296" s="34">
        <v>11</v>
      </c>
      <c r="E1296" s="34" t="s">
        <v>323</v>
      </c>
      <c r="F1296" s="34" t="s">
        <v>1648</v>
      </c>
      <c r="G1296" s="34" t="s">
        <v>1647</v>
      </c>
      <c r="H1296" s="34" t="s">
        <v>3509</v>
      </c>
      <c r="I1296" s="34" t="s">
        <v>3510</v>
      </c>
      <c r="J1296" s="34">
        <v>2016</v>
      </c>
      <c r="K1296" s="34">
        <v>2018</v>
      </c>
      <c r="L1296" s="34" t="s">
        <v>1768</v>
      </c>
      <c r="M1296" s="34" t="s">
        <v>1787</v>
      </c>
      <c r="N1296" s="34">
        <v>4</v>
      </c>
      <c r="O1296" s="34" t="s">
        <v>1767</v>
      </c>
      <c r="P1296" s="34" t="s">
        <v>325</v>
      </c>
      <c r="Q1296" s="34" t="s">
        <v>1834</v>
      </c>
      <c r="R1296" s="34" t="s">
        <v>1649</v>
      </c>
      <c r="S1296" s="34" t="s">
        <v>1835</v>
      </c>
      <c r="T1296" s="34" t="s">
        <v>3252</v>
      </c>
      <c r="U1296" s="36" t="str">
        <f>VLOOKUP(First_Validations__2[[#This Row],[CountryReq]],Last_Validations[],COLUMNS($B:B)+1,FALSE)</f>
        <v>Timor-Leste: 2018</v>
      </c>
      <c r="V1296" s="36" t="str">
        <f>VLOOKUP(First_Validations__2[[#This Row],[CountryReq]],Last_Validations[],COLUMNS($B:C)+1,FALSE)</f>
        <v>Timor-Leste</v>
      </c>
      <c r="W1296" s="36">
        <f>VLOOKUP(First_Validations__2[[#This Row],[CountryReq]],Last_Validations[],COLUMNS($B:D)+1,FALSE)</f>
        <v>1</v>
      </c>
      <c r="X1296" s="36">
        <f>VLOOKUP(First_Validations__2[[#This Row],[CountryReq]],Last_Validations[],COLUMNS($B:E)+1,FALSE)</f>
        <v>24</v>
      </c>
      <c r="Y1296" s="36" t="str">
        <f>VLOOKUP(First_Validations__2[[#This Row],[CountryReq]],Last_Validations[],COLUMNS($B:F)+1,FALSE)</f>
        <v>Timor-Leste: 2018</v>
      </c>
      <c r="Z1296" s="36" t="str">
        <f>VLOOKUP(First_Validations__2[[#This Row],[CountryReq]],Last_Validations[],COLUMNS($B:G)+1,FALSE)</f>
        <v>TLS</v>
      </c>
      <c r="AA1296" s="36" t="str">
        <f>VLOOKUP(First_Validations__2[[#This Row],[CountryReq]],Last_Validations[],COLUMNS($B:H)+1,FALSE)</f>
        <v>Timor-Leste</v>
      </c>
      <c r="AB1296" s="36" t="str">
        <f>VLOOKUP(First_Validations__2[[#This Row],[CountryReq]],Last_Validations[],COLUMNS($B:I)+1,FALSE)</f>
        <v>https://eiti.org/BD/2018-15</v>
      </c>
      <c r="AC1296" s="36" t="str">
        <f>VLOOKUP(First_Validations__2[[#This Row],[CountryReq]],Last_Validations[],COLUMNS($B:J)+1,FALSE)</f>
        <v>https://eiti.org/document/timorleste-validation-2018</v>
      </c>
      <c r="AD1296" s="36">
        <f>VLOOKUP(First_Validations__2[[#This Row],[CountryReq]],Last_Validations[],COLUMNS($B:K)+1,FALSE)</f>
        <v>2018</v>
      </c>
      <c r="AE1296" s="36">
        <f>VLOOKUP(First_Validations__2[[#This Row],[CountryReq]],Last_Validations[],COLUMNS($B:L)+1,FALSE)</f>
        <v>2018</v>
      </c>
      <c r="AF1296" s="36" t="str">
        <f>VLOOKUP(First_Validations__2[[#This Row],[CountryReq]],Last_Validations[],COLUMNS($B:M)+1,FALSE)</f>
        <v>Satisfactory progress</v>
      </c>
      <c r="AG1296" s="36" t="str">
        <f>VLOOKUP(First_Validations__2[[#This Row],[CountryReq]],Last_Validations[],COLUMNS($B:N)+1,FALSE)</f>
        <v>Industry engagement (#1.2)</v>
      </c>
      <c r="AH1296" s="36">
        <f>VLOOKUP(First_Validations__2[[#This Row],[CountryReq]],Last_Validations[],COLUMNS($B:O)+1,FALSE)</f>
        <v>5</v>
      </c>
      <c r="AI1296" s="36" t="str">
        <f>VLOOKUP(First_Validations__2[[#This Row],[CountryReq]],Last_Validations[],COLUMNS($B:P)+1,FALSE)</f>
        <v>Satisfactory progress</v>
      </c>
      <c r="AJ1296" s="36" t="str">
        <f>VLOOKUP(First_Validations__2[[#This Row],[CountryReq]],Last_Validations[],COLUMNS($B:Q)+1,FALSE)</f>
        <v xml:space="preserve">The issues regarding disaggregated data and confidentiality agreements were addressed during the preparation of the 2014 and 2015 EITI Reports. Discussions during MSWG meetings subsequent to the first Validation show that the companies are continuously engaged in the EITI process and are willing to adhere to the principles of the EITI. Even though the constituency has reserved the right to require confidentiality agreements if it becomes necessary, it appears that the companies are willing to forego these agreements as long as they are satisfied with the credibility of the Independent Administrator (IA). To ensure this, companies were closely involved in the selection of the IA for the 2014 and 2015 EITI Reports. </v>
      </c>
      <c r="AK1296" s="36" t="str">
        <f>VLOOKUP(First_Validations__2[[#This Row],[CountryReq]],Last_Validations[],COLUMNS($B:R)+1,FALSE)</f>
        <v>https://eiti.org/timorleste#timor-lestes-progress-by-requirement</v>
      </c>
      <c r="AL1296" s="36" t="str">
        <f>VLOOKUP(First_Validations__2[[#This Row],[CountryReq]],Last_Validations[],COLUMNS($B:S)+1,FALSE)</f>
        <v>http://www.eiti.tl/</v>
      </c>
      <c r="AM1296" s="36" t="str">
        <f>VLOOKUP(First_Validations__2[[#This Row],[CountryReq]],Last_Validations[],COLUMNS($B:T)+1,FALSE)</f>
        <v>https://eiti.org/api/v1.0/score_data/24</v>
      </c>
      <c r="AN1296" s="36" t="str">
        <f>IF(First_Validations__2[[#This Row],[FirstValidation.Country: Year]]=First_Validations__2[[#This Row],[Country: Year]],"First","Second / Last")</f>
        <v>Second / Last</v>
      </c>
      <c r="AO1296" s="36">
        <f>IF(AND(First_Validations__2[[#This Row],[FirstValidation.Validation score]]&lt;5,First_Validations__2[[#This Row],[FirstValidation.Validation score]]&gt;1),1,0)</f>
        <v>1</v>
      </c>
      <c r="AP1296" s="36">
        <f>First_Validations__2[[#This Row],[Validation score]]-First_Validations__2[[#This Row],[FirstValidation.Validation score]]</f>
        <v>1</v>
      </c>
      <c r="AQ1296" s="36">
        <f>IF(AND(First_Validations__2[[#This Row],[Corrective action]]=1,First_Validations__2[[#This Row],[Validation score]]&lt;5,First_Validations__2[[#This Row],[Validation score]]&gt;1),1,0)</f>
        <v>0</v>
      </c>
      <c r="AR1296" s="36">
        <f>IF(AND(First_Validations__2[[#This Row],[Corrective action]]=1,OR(First_Validations__2[[#This Row],[Validation score]]&gt;4,First_Validations__2[[#This Row],[Validation score]]&lt;2)),1,0)</f>
        <v>1</v>
      </c>
      <c r="AS12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6" s="36" t="str">
        <f>VLOOKUP(First_Validations__2[[#This Row],[Requirement ('#)]],Requirements[[Requirements]:[Categories2]],2,FALSE)</f>
        <v>MSG Oversight</v>
      </c>
    </row>
    <row r="1297" spans="2:46">
      <c r="B1297" s="34" t="s">
        <v>1638</v>
      </c>
      <c r="C1297" s="34">
        <v>1</v>
      </c>
      <c r="D1297" s="34">
        <v>31</v>
      </c>
      <c r="E1297" s="34" t="s">
        <v>882</v>
      </c>
      <c r="F1297" s="34" t="s">
        <v>1639</v>
      </c>
      <c r="G1297" s="34" t="s">
        <v>1638</v>
      </c>
      <c r="H1297" s="34" t="s">
        <v>883</v>
      </c>
      <c r="I1297" s="34" t="s">
        <v>884</v>
      </c>
      <c r="J1297" s="34">
        <v>2017</v>
      </c>
      <c r="K1297" s="34">
        <v>2017</v>
      </c>
      <c r="L1297" s="34" t="s">
        <v>1767</v>
      </c>
      <c r="M1297" s="34" t="s">
        <v>1810</v>
      </c>
      <c r="N1297" s="34">
        <v>5</v>
      </c>
      <c r="O1297" s="34" t="s">
        <v>1768</v>
      </c>
      <c r="P1297" s="34" t="s">
        <v>907</v>
      </c>
      <c r="Q1297" s="34" t="s">
        <v>1858</v>
      </c>
      <c r="R1297" s="34" t="s">
        <v>1640</v>
      </c>
      <c r="S1297" s="34" t="s">
        <v>1859</v>
      </c>
      <c r="T1297" s="34" t="s">
        <v>3295</v>
      </c>
      <c r="U1297" s="36" t="str">
        <f>VLOOKUP(First_Validations__2[[#This Row],[CountryReq]],Last_Validations[],COLUMNS($B:B)+1,FALSE)</f>
        <v>Togo: 2017</v>
      </c>
      <c r="V1297" s="36" t="str">
        <f>VLOOKUP(First_Validations__2[[#This Row],[CountryReq]],Last_Validations[],COLUMNS($B:C)+1,FALSE)</f>
        <v>Togo</v>
      </c>
      <c r="W1297" s="36">
        <f>VLOOKUP(First_Validations__2[[#This Row],[CountryReq]],Last_Validations[],COLUMNS($B:D)+1,FALSE)</f>
        <v>1</v>
      </c>
      <c r="X1297" s="36">
        <f>VLOOKUP(First_Validations__2[[#This Row],[CountryReq]],Last_Validations[],COLUMNS($B:E)+1,FALSE)</f>
        <v>31</v>
      </c>
      <c r="Y1297" s="36" t="str">
        <f>VLOOKUP(First_Validations__2[[#This Row],[CountryReq]],Last_Validations[],COLUMNS($B:F)+1,FALSE)</f>
        <v>Togo: 2017</v>
      </c>
      <c r="Z1297" s="36" t="str">
        <f>VLOOKUP(First_Validations__2[[#This Row],[CountryReq]],Last_Validations[],COLUMNS($B:G)+1,FALSE)</f>
        <v>TGO</v>
      </c>
      <c r="AA1297" s="36" t="str">
        <f>VLOOKUP(First_Validations__2[[#This Row],[CountryReq]],Last_Validations[],COLUMNS($B:H)+1,FALSE)</f>
        <v>Togo</v>
      </c>
      <c r="AB1297" s="36" t="str">
        <f>VLOOKUP(First_Validations__2[[#This Row],[CountryReq]],Last_Validations[],COLUMNS($B:I)+1,FALSE)</f>
        <v>https://eiti.org/BD/2018-24</v>
      </c>
      <c r="AC1297" s="36" t="str">
        <f>VLOOKUP(First_Validations__2[[#This Row],[CountryReq]],Last_Validations[],COLUMNS($B:J)+1,FALSE)</f>
        <v>https://eiti.org/document/togo-validation-2017</v>
      </c>
      <c r="AD1297" s="36">
        <f>VLOOKUP(First_Validations__2[[#This Row],[CountryReq]],Last_Validations[],COLUMNS($B:K)+1,FALSE)</f>
        <v>2017</v>
      </c>
      <c r="AE1297" s="36">
        <f>VLOOKUP(First_Validations__2[[#This Row],[CountryReq]],Last_Validations[],COLUMNS($B:L)+1,FALSE)</f>
        <v>2017</v>
      </c>
      <c r="AF1297" s="36" t="str">
        <f>VLOOKUP(First_Validations__2[[#This Row],[CountryReq]],Last_Validations[],COLUMNS($B:M)+1,FALSE)</f>
        <v>Meaningful progress</v>
      </c>
      <c r="AG1297" s="36" t="str">
        <f>VLOOKUP(First_Validations__2[[#This Row],[CountryReq]],Last_Validations[],COLUMNS($B:N)+1,FALSE)</f>
        <v>Data quality (#4.9)</v>
      </c>
      <c r="AH1297" s="36">
        <f>VLOOKUP(First_Validations__2[[#This Row],[CountryReq]],Last_Validations[],COLUMNS($B:O)+1,FALSE)</f>
        <v>5</v>
      </c>
      <c r="AI1297" s="36" t="str">
        <f>VLOOKUP(First_Validations__2[[#This Row],[CountryReq]],Last_Validations[],COLUMNS($B:P)+1,FALSE)</f>
        <v>Satisfactory progress</v>
      </c>
      <c r="AJ1297" s="36" t="str">
        <f>VLOOKUP(First_Validations__2[[#This Row],[CountryReq]],Last_Validations[],COLUMNS($B:Q)+1,FALSE)</f>
        <v>The IA and the MSG agreed ToRs to produce the EITI Report consistent with the standard ToRs and agreed upon procedures issued by the EITI Board, and applied this ToRs and procedures in practice. The report provides a clear statement from the Independent Administrator on the reliability of the (financial) data presented, including a summary of the work performed by the Independent Administrator and the limitations of the assessment provided.</v>
      </c>
      <c r="AK1297" s="36" t="str">
        <f>VLOOKUP(First_Validations__2[[#This Row],[CountryReq]],Last_Validations[],COLUMNS($B:R)+1,FALSE)</f>
        <v>https://eiti.org/togo#togos-progress-by-requirement</v>
      </c>
      <c r="AL1297" s="36" t="str">
        <f>VLOOKUP(First_Validations__2[[#This Row],[CountryReq]],Last_Validations[],COLUMNS($B:S)+1,FALSE)</f>
        <v>http://www.itietogo.org/</v>
      </c>
      <c r="AM1297" s="36" t="str">
        <f>VLOOKUP(First_Validations__2[[#This Row],[CountryReq]],Last_Validations[],COLUMNS($B:T)+1,FALSE)</f>
        <v>https://eiti.org/api/v1.0/score_data/31</v>
      </c>
      <c r="AN1297" s="36" t="str">
        <f>IF(First_Validations__2[[#This Row],[FirstValidation.Country: Year]]=First_Validations__2[[#This Row],[Country: Year]],"First","Second / Last")</f>
        <v>First</v>
      </c>
      <c r="AO1297" s="36">
        <f>IF(AND(First_Validations__2[[#This Row],[FirstValidation.Validation score]]&lt;5,First_Validations__2[[#This Row],[FirstValidation.Validation score]]&gt;1),1,0)</f>
        <v>0</v>
      </c>
      <c r="AP1297" s="36">
        <f>First_Validations__2[[#This Row],[Validation score]]-First_Validations__2[[#This Row],[FirstValidation.Validation score]]</f>
        <v>0</v>
      </c>
      <c r="AQ1297" s="36">
        <f>IF(AND(First_Validations__2[[#This Row],[Corrective action]]=1,First_Validations__2[[#This Row],[Validation score]]&lt;5,First_Validations__2[[#This Row],[Validation score]]&gt;1),1,0)</f>
        <v>0</v>
      </c>
      <c r="AR1297" s="36">
        <f>IF(AND(First_Validations__2[[#This Row],[Corrective action]]=1,OR(First_Validations__2[[#This Row],[Validation score]]&gt;4,First_Validations__2[[#This Row],[Validation score]]&lt;2)),1,0)</f>
        <v>0</v>
      </c>
      <c r="AS12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7" s="36" t="str">
        <f>VLOOKUP(First_Validations__2[[#This Row],[Requirement ('#)]],Requirements[[Requirements]:[Categories2]],2,FALSE)</f>
        <v>Revenue collection</v>
      </c>
    </row>
    <row r="1298" spans="2:46">
      <c r="B1298" s="34" t="s">
        <v>1638</v>
      </c>
      <c r="C1298" s="34">
        <v>1</v>
      </c>
      <c r="D1298" s="34">
        <v>31</v>
      </c>
      <c r="E1298" s="34" t="s">
        <v>882</v>
      </c>
      <c r="F1298" s="34" t="s">
        <v>1639</v>
      </c>
      <c r="G1298" s="34" t="s">
        <v>1638</v>
      </c>
      <c r="H1298" s="34" t="s">
        <v>883</v>
      </c>
      <c r="I1298" s="34" t="s">
        <v>884</v>
      </c>
      <c r="J1298" s="34">
        <v>2017</v>
      </c>
      <c r="K1298" s="34">
        <v>2017</v>
      </c>
      <c r="L1298" s="34" t="s">
        <v>1767</v>
      </c>
      <c r="M1298" s="34" t="s">
        <v>1809</v>
      </c>
      <c r="N1298" s="34">
        <v>5</v>
      </c>
      <c r="O1298" s="34" t="s">
        <v>1768</v>
      </c>
      <c r="P1298" s="34" t="s">
        <v>446</v>
      </c>
      <c r="Q1298" s="34" t="s">
        <v>1858</v>
      </c>
      <c r="R1298" s="34" t="s">
        <v>1640</v>
      </c>
      <c r="S1298" s="34" t="s">
        <v>1859</v>
      </c>
      <c r="T1298" s="34" t="s">
        <v>3290</v>
      </c>
      <c r="U1298" s="36" t="str">
        <f>VLOOKUP(First_Validations__2[[#This Row],[CountryReq]],Last_Validations[],COLUMNS($B:B)+1,FALSE)</f>
        <v>Togo: 2017</v>
      </c>
      <c r="V1298" s="36" t="str">
        <f>VLOOKUP(First_Validations__2[[#This Row],[CountryReq]],Last_Validations[],COLUMNS($B:C)+1,FALSE)</f>
        <v>Togo</v>
      </c>
      <c r="W1298" s="36">
        <f>VLOOKUP(First_Validations__2[[#This Row],[CountryReq]],Last_Validations[],COLUMNS($B:D)+1,FALSE)</f>
        <v>1</v>
      </c>
      <c r="X1298" s="36">
        <f>VLOOKUP(First_Validations__2[[#This Row],[CountryReq]],Last_Validations[],COLUMNS($B:E)+1,FALSE)</f>
        <v>31</v>
      </c>
      <c r="Y1298" s="36" t="str">
        <f>VLOOKUP(First_Validations__2[[#This Row],[CountryReq]],Last_Validations[],COLUMNS($B:F)+1,FALSE)</f>
        <v>Togo: 2017</v>
      </c>
      <c r="Z1298" s="36" t="str">
        <f>VLOOKUP(First_Validations__2[[#This Row],[CountryReq]],Last_Validations[],COLUMNS($B:G)+1,FALSE)</f>
        <v>TGO</v>
      </c>
      <c r="AA1298" s="36" t="str">
        <f>VLOOKUP(First_Validations__2[[#This Row],[CountryReq]],Last_Validations[],COLUMNS($B:H)+1,FALSE)</f>
        <v>Togo</v>
      </c>
      <c r="AB1298" s="36" t="str">
        <f>VLOOKUP(First_Validations__2[[#This Row],[CountryReq]],Last_Validations[],COLUMNS($B:I)+1,FALSE)</f>
        <v>https://eiti.org/BD/2018-24</v>
      </c>
      <c r="AC1298" s="36" t="str">
        <f>VLOOKUP(First_Validations__2[[#This Row],[CountryReq]],Last_Validations[],COLUMNS($B:J)+1,FALSE)</f>
        <v>https://eiti.org/document/togo-validation-2017</v>
      </c>
      <c r="AD1298" s="36">
        <f>VLOOKUP(First_Validations__2[[#This Row],[CountryReq]],Last_Validations[],COLUMNS($B:K)+1,FALSE)</f>
        <v>2017</v>
      </c>
      <c r="AE1298" s="36">
        <f>VLOOKUP(First_Validations__2[[#This Row],[CountryReq]],Last_Validations[],COLUMNS($B:L)+1,FALSE)</f>
        <v>2017</v>
      </c>
      <c r="AF1298" s="36" t="str">
        <f>VLOOKUP(First_Validations__2[[#This Row],[CountryReq]],Last_Validations[],COLUMNS($B:M)+1,FALSE)</f>
        <v>Meaningful progress</v>
      </c>
      <c r="AG1298" s="36" t="str">
        <f>VLOOKUP(First_Validations__2[[#This Row],[CountryReq]],Last_Validations[],COLUMNS($B:N)+1,FALSE)</f>
        <v>Data timeliness (#4.8)</v>
      </c>
      <c r="AH1298" s="36">
        <f>VLOOKUP(First_Validations__2[[#This Row],[CountryReq]],Last_Validations[],COLUMNS($B:O)+1,FALSE)</f>
        <v>5</v>
      </c>
      <c r="AI1298" s="36" t="str">
        <f>VLOOKUP(First_Validations__2[[#This Row],[CountryReq]],Last_Validations[],COLUMNS($B:P)+1,FALSE)</f>
        <v>Satisfactory progress</v>
      </c>
      <c r="AJ1298" s="36" t="str">
        <f>VLOOKUP(First_Validations__2[[#This Row],[CountryReq]],Last_Validations[],COLUMNS($B:Q)+1,FALSE)</f>
        <v>Data covering financial year 2014 was published by the end of 2016, in accordance with the EITI’s timeliness requirements.</v>
      </c>
      <c r="AK1298" s="36" t="str">
        <f>VLOOKUP(First_Validations__2[[#This Row],[CountryReq]],Last_Validations[],COLUMNS($B:R)+1,FALSE)</f>
        <v>https://eiti.org/togo#togos-progress-by-requirement</v>
      </c>
      <c r="AL1298" s="36" t="str">
        <f>VLOOKUP(First_Validations__2[[#This Row],[CountryReq]],Last_Validations[],COLUMNS($B:S)+1,FALSE)</f>
        <v>http://www.itietogo.org/</v>
      </c>
      <c r="AM1298" s="36" t="str">
        <f>VLOOKUP(First_Validations__2[[#This Row],[CountryReq]],Last_Validations[],COLUMNS($B:T)+1,FALSE)</f>
        <v>https://eiti.org/api/v1.0/score_data/31</v>
      </c>
      <c r="AN1298" s="36" t="str">
        <f>IF(First_Validations__2[[#This Row],[FirstValidation.Country: Year]]=First_Validations__2[[#This Row],[Country: Year]],"First","Second / Last")</f>
        <v>First</v>
      </c>
      <c r="AO1298" s="36">
        <f>IF(AND(First_Validations__2[[#This Row],[FirstValidation.Validation score]]&lt;5,First_Validations__2[[#This Row],[FirstValidation.Validation score]]&gt;1),1,0)</f>
        <v>0</v>
      </c>
      <c r="AP1298" s="36">
        <f>First_Validations__2[[#This Row],[Validation score]]-First_Validations__2[[#This Row],[FirstValidation.Validation score]]</f>
        <v>0</v>
      </c>
      <c r="AQ1298" s="36">
        <f>IF(AND(First_Validations__2[[#This Row],[Corrective action]]=1,First_Validations__2[[#This Row],[Validation score]]&lt;5,First_Validations__2[[#This Row],[Validation score]]&gt;1),1,0)</f>
        <v>0</v>
      </c>
      <c r="AR1298" s="36">
        <f>IF(AND(First_Validations__2[[#This Row],[Corrective action]]=1,OR(First_Validations__2[[#This Row],[Validation score]]&gt;4,First_Validations__2[[#This Row],[Validation score]]&lt;2)),1,0)</f>
        <v>0</v>
      </c>
      <c r="AS12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8" s="36" t="str">
        <f>VLOOKUP(First_Validations__2[[#This Row],[Requirement ('#)]],Requirements[[Requirements]:[Categories2]],2,FALSE)</f>
        <v>Revenue collection</v>
      </c>
    </row>
    <row r="1299" spans="2:46">
      <c r="B1299" s="34" t="s">
        <v>1638</v>
      </c>
      <c r="C1299" s="34">
        <v>1</v>
      </c>
      <c r="D1299" s="34">
        <v>31</v>
      </c>
      <c r="E1299" s="34" t="s">
        <v>882</v>
      </c>
      <c r="F1299" s="34" t="s">
        <v>1639</v>
      </c>
      <c r="G1299" s="34" t="s">
        <v>1638</v>
      </c>
      <c r="H1299" s="34" t="s">
        <v>883</v>
      </c>
      <c r="I1299" s="34" t="s">
        <v>884</v>
      </c>
      <c r="J1299" s="34">
        <v>2017</v>
      </c>
      <c r="K1299" s="34">
        <v>2017</v>
      </c>
      <c r="L1299" s="34" t="s">
        <v>1767</v>
      </c>
      <c r="M1299" s="34" t="s">
        <v>1812</v>
      </c>
      <c r="N1299" s="34">
        <v>4</v>
      </c>
      <c r="O1299" s="34" t="s">
        <v>1767</v>
      </c>
      <c r="P1299" s="34" t="s">
        <v>909</v>
      </c>
      <c r="Q1299" s="34" t="s">
        <v>1858</v>
      </c>
      <c r="R1299" s="34" t="s">
        <v>1640</v>
      </c>
      <c r="S1299" s="34" t="s">
        <v>1859</v>
      </c>
      <c r="T1299" s="34" t="s">
        <v>3293</v>
      </c>
      <c r="U1299" s="36" t="str">
        <f>VLOOKUP(First_Validations__2[[#This Row],[CountryReq]],Last_Validations[],COLUMNS($B:B)+1,FALSE)</f>
        <v>Togo: 2017</v>
      </c>
      <c r="V1299" s="36" t="str">
        <f>VLOOKUP(First_Validations__2[[#This Row],[CountryReq]],Last_Validations[],COLUMNS($B:C)+1,FALSE)</f>
        <v>Togo</v>
      </c>
      <c r="W1299" s="36">
        <f>VLOOKUP(First_Validations__2[[#This Row],[CountryReq]],Last_Validations[],COLUMNS($B:D)+1,FALSE)</f>
        <v>1</v>
      </c>
      <c r="X1299" s="36">
        <f>VLOOKUP(First_Validations__2[[#This Row],[CountryReq]],Last_Validations[],COLUMNS($B:E)+1,FALSE)</f>
        <v>31</v>
      </c>
      <c r="Y1299" s="36" t="str">
        <f>VLOOKUP(First_Validations__2[[#This Row],[CountryReq]],Last_Validations[],COLUMNS($B:F)+1,FALSE)</f>
        <v>Togo: 2017</v>
      </c>
      <c r="Z1299" s="36" t="str">
        <f>VLOOKUP(First_Validations__2[[#This Row],[CountryReq]],Last_Validations[],COLUMNS($B:G)+1,FALSE)</f>
        <v>TGO</v>
      </c>
      <c r="AA1299" s="36" t="str">
        <f>VLOOKUP(First_Validations__2[[#This Row],[CountryReq]],Last_Validations[],COLUMNS($B:H)+1,FALSE)</f>
        <v>Togo</v>
      </c>
      <c r="AB1299" s="36" t="str">
        <f>VLOOKUP(First_Validations__2[[#This Row],[CountryReq]],Last_Validations[],COLUMNS($B:I)+1,FALSE)</f>
        <v>https://eiti.org/BD/2018-24</v>
      </c>
      <c r="AC1299" s="36" t="str">
        <f>VLOOKUP(First_Validations__2[[#This Row],[CountryReq]],Last_Validations[],COLUMNS($B:J)+1,FALSE)</f>
        <v>https://eiti.org/document/togo-validation-2017</v>
      </c>
      <c r="AD1299" s="36">
        <f>VLOOKUP(First_Validations__2[[#This Row],[CountryReq]],Last_Validations[],COLUMNS($B:K)+1,FALSE)</f>
        <v>2017</v>
      </c>
      <c r="AE1299" s="36">
        <f>VLOOKUP(First_Validations__2[[#This Row],[CountryReq]],Last_Validations[],COLUMNS($B:L)+1,FALSE)</f>
        <v>2017</v>
      </c>
      <c r="AF1299" s="36" t="str">
        <f>VLOOKUP(First_Validations__2[[#This Row],[CountryReq]],Last_Validations[],COLUMNS($B:M)+1,FALSE)</f>
        <v>Meaningful progress</v>
      </c>
      <c r="AG1299" s="36" t="str">
        <f>VLOOKUP(First_Validations__2[[#This Row],[CountryReq]],Last_Validations[],COLUMNS($B:N)+1,FALSE)</f>
        <v>Subnational transfers (#5.2)</v>
      </c>
      <c r="AH1299" s="36">
        <f>VLOOKUP(First_Validations__2[[#This Row],[CountryReq]],Last_Validations[],COLUMNS($B:O)+1,FALSE)</f>
        <v>4</v>
      </c>
      <c r="AI1299" s="36" t="str">
        <f>VLOOKUP(First_Validations__2[[#This Row],[CountryReq]],Last_Validations[],COLUMNS($B:P)+1,FALSE)</f>
        <v>Meaningful progress</v>
      </c>
      <c r="AJ1299" s="36" t="str">
        <f>VLOOKUP(First_Validations__2[[#This Row],[CountryReq]],Last_Validations[],COLUMNS($B:Q)+1,FALSE)</f>
        <v xml:space="preserve">The report covers the main subnational transfers, but the actual revenue sharing formula used and the discrepancies between the amount transferred and the amount calculated were not clear to stakeholders. </v>
      </c>
      <c r="AK1299" s="36" t="str">
        <f>VLOOKUP(First_Validations__2[[#This Row],[CountryReq]],Last_Validations[],COLUMNS($B:R)+1,FALSE)</f>
        <v>https://eiti.org/togo#togos-progress-by-requirement</v>
      </c>
      <c r="AL1299" s="36" t="str">
        <f>VLOOKUP(First_Validations__2[[#This Row],[CountryReq]],Last_Validations[],COLUMNS($B:S)+1,FALSE)</f>
        <v>http://www.itietogo.org/</v>
      </c>
      <c r="AM1299" s="36" t="str">
        <f>VLOOKUP(First_Validations__2[[#This Row],[CountryReq]],Last_Validations[],COLUMNS($B:T)+1,FALSE)</f>
        <v>https://eiti.org/api/v1.0/score_data/31</v>
      </c>
      <c r="AN1299" s="36" t="str">
        <f>IF(First_Validations__2[[#This Row],[FirstValidation.Country: Year]]=First_Validations__2[[#This Row],[Country: Year]],"First","Second / Last")</f>
        <v>First</v>
      </c>
      <c r="AO1299" s="36">
        <f>IF(AND(First_Validations__2[[#This Row],[FirstValidation.Validation score]]&lt;5,First_Validations__2[[#This Row],[FirstValidation.Validation score]]&gt;1),1,0)</f>
        <v>1</v>
      </c>
      <c r="AP1299" s="36">
        <f>First_Validations__2[[#This Row],[Validation score]]-First_Validations__2[[#This Row],[FirstValidation.Validation score]]</f>
        <v>0</v>
      </c>
      <c r="AQ1299" s="36">
        <f>IF(AND(First_Validations__2[[#This Row],[Corrective action]]=1,First_Validations__2[[#This Row],[Validation score]]&lt;5,First_Validations__2[[#This Row],[Validation score]]&gt;1),1,0)</f>
        <v>1</v>
      </c>
      <c r="AR1299" s="36">
        <f>IF(AND(First_Validations__2[[#This Row],[Corrective action]]=1,OR(First_Validations__2[[#This Row],[Validation score]]&gt;4,First_Validations__2[[#This Row],[Validation score]]&lt;2)),1,0)</f>
        <v>0</v>
      </c>
      <c r="AS12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299" s="36" t="str">
        <f>VLOOKUP(First_Validations__2[[#This Row],[Requirement ('#)]],Requirements[[Requirements]:[Categories2]],2,FALSE)</f>
        <v>Revenue allocation</v>
      </c>
    </row>
    <row r="1300" spans="2:46">
      <c r="B1300" s="34" t="s">
        <v>1638</v>
      </c>
      <c r="C1300" s="34">
        <v>1</v>
      </c>
      <c r="D1300" s="34">
        <v>31</v>
      </c>
      <c r="E1300" s="34" t="s">
        <v>882</v>
      </c>
      <c r="F1300" s="34" t="s">
        <v>1639</v>
      </c>
      <c r="G1300" s="34" t="s">
        <v>1638</v>
      </c>
      <c r="H1300" s="34" t="s">
        <v>883</v>
      </c>
      <c r="I1300" s="34" t="s">
        <v>884</v>
      </c>
      <c r="J1300" s="34">
        <v>2017</v>
      </c>
      <c r="K1300" s="34">
        <v>2017</v>
      </c>
      <c r="L1300" s="34" t="s">
        <v>1767</v>
      </c>
      <c r="M1300" s="34" t="s">
        <v>1811</v>
      </c>
      <c r="N1300" s="34">
        <v>5</v>
      </c>
      <c r="O1300" s="34" t="s">
        <v>1768</v>
      </c>
      <c r="P1300" s="34" t="s">
        <v>908</v>
      </c>
      <c r="Q1300" s="34" t="s">
        <v>1858</v>
      </c>
      <c r="R1300" s="34" t="s">
        <v>1640</v>
      </c>
      <c r="S1300" s="34" t="s">
        <v>1859</v>
      </c>
      <c r="T1300" s="34" t="s">
        <v>3296</v>
      </c>
      <c r="U1300" s="36" t="str">
        <f>VLOOKUP(First_Validations__2[[#This Row],[CountryReq]],Last_Validations[],COLUMNS($B:B)+1,FALSE)</f>
        <v>Togo: 2017</v>
      </c>
      <c r="V1300" s="36" t="str">
        <f>VLOOKUP(First_Validations__2[[#This Row],[CountryReq]],Last_Validations[],COLUMNS($B:C)+1,FALSE)</f>
        <v>Togo</v>
      </c>
      <c r="W1300" s="36">
        <f>VLOOKUP(First_Validations__2[[#This Row],[CountryReq]],Last_Validations[],COLUMNS($B:D)+1,FALSE)</f>
        <v>1</v>
      </c>
      <c r="X1300" s="36">
        <f>VLOOKUP(First_Validations__2[[#This Row],[CountryReq]],Last_Validations[],COLUMNS($B:E)+1,FALSE)</f>
        <v>31</v>
      </c>
      <c r="Y1300" s="36" t="str">
        <f>VLOOKUP(First_Validations__2[[#This Row],[CountryReq]],Last_Validations[],COLUMNS($B:F)+1,FALSE)</f>
        <v>Togo: 2017</v>
      </c>
      <c r="Z1300" s="36" t="str">
        <f>VLOOKUP(First_Validations__2[[#This Row],[CountryReq]],Last_Validations[],COLUMNS($B:G)+1,FALSE)</f>
        <v>TGO</v>
      </c>
      <c r="AA1300" s="36" t="str">
        <f>VLOOKUP(First_Validations__2[[#This Row],[CountryReq]],Last_Validations[],COLUMNS($B:H)+1,FALSE)</f>
        <v>Togo</v>
      </c>
      <c r="AB1300" s="36" t="str">
        <f>VLOOKUP(First_Validations__2[[#This Row],[CountryReq]],Last_Validations[],COLUMNS($B:I)+1,FALSE)</f>
        <v>https://eiti.org/BD/2018-24</v>
      </c>
      <c r="AC1300" s="36" t="str">
        <f>VLOOKUP(First_Validations__2[[#This Row],[CountryReq]],Last_Validations[],COLUMNS($B:J)+1,FALSE)</f>
        <v>https://eiti.org/document/togo-validation-2017</v>
      </c>
      <c r="AD1300" s="36">
        <f>VLOOKUP(First_Validations__2[[#This Row],[CountryReq]],Last_Validations[],COLUMNS($B:K)+1,FALSE)</f>
        <v>2017</v>
      </c>
      <c r="AE1300" s="36">
        <f>VLOOKUP(First_Validations__2[[#This Row],[CountryReq]],Last_Validations[],COLUMNS($B:L)+1,FALSE)</f>
        <v>2017</v>
      </c>
      <c r="AF1300" s="36" t="str">
        <f>VLOOKUP(First_Validations__2[[#This Row],[CountryReq]],Last_Validations[],COLUMNS($B:M)+1,FALSE)</f>
        <v>Meaningful progress</v>
      </c>
      <c r="AG1300" s="36" t="str">
        <f>VLOOKUP(First_Validations__2[[#This Row],[CountryReq]],Last_Validations[],COLUMNS($B:N)+1,FALSE)</f>
        <v>Distribution of revenues (#5.1)</v>
      </c>
      <c r="AH1300" s="36">
        <f>VLOOKUP(First_Validations__2[[#This Row],[CountryReq]],Last_Validations[],COLUMNS($B:O)+1,FALSE)</f>
        <v>5</v>
      </c>
      <c r="AI1300" s="36" t="str">
        <f>VLOOKUP(First_Validations__2[[#This Row],[CountryReq]],Last_Validations[],COLUMNS($B:P)+1,FALSE)</f>
        <v>Satisfactory progress</v>
      </c>
      <c r="AJ1300" s="36" t="str">
        <f>VLOOKUP(First_Validations__2[[#This Row],[CountryReq]],Last_Validations[],COLUMNS($B:Q)+1,FALSE)</f>
        <v>The 2014 EITI Report notes that in Togo all mining taxes are collected by the financial authorities and allocated to the state budget, except for royalties, registration fees and specific fixed duties paid to the DGMG. The MGS did not discuss possible mechanisms that could be put in place to establish the traceability of extractive sector revenues.</v>
      </c>
      <c r="AK1300" s="36" t="str">
        <f>VLOOKUP(First_Validations__2[[#This Row],[CountryReq]],Last_Validations[],COLUMNS($B:R)+1,FALSE)</f>
        <v>https://eiti.org/togo#togos-progress-by-requirement</v>
      </c>
      <c r="AL1300" s="36" t="str">
        <f>VLOOKUP(First_Validations__2[[#This Row],[CountryReq]],Last_Validations[],COLUMNS($B:S)+1,FALSE)</f>
        <v>http://www.itietogo.org/</v>
      </c>
      <c r="AM1300" s="36" t="str">
        <f>VLOOKUP(First_Validations__2[[#This Row],[CountryReq]],Last_Validations[],COLUMNS($B:T)+1,FALSE)</f>
        <v>https://eiti.org/api/v1.0/score_data/31</v>
      </c>
      <c r="AN1300" s="36" t="str">
        <f>IF(First_Validations__2[[#This Row],[FirstValidation.Country: Year]]=First_Validations__2[[#This Row],[Country: Year]],"First","Second / Last")</f>
        <v>First</v>
      </c>
      <c r="AO1300" s="36">
        <f>IF(AND(First_Validations__2[[#This Row],[FirstValidation.Validation score]]&lt;5,First_Validations__2[[#This Row],[FirstValidation.Validation score]]&gt;1),1,0)</f>
        <v>0</v>
      </c>
      <c r="AP1300" s="36">
        <f>First_Validations__2[[#This Row],[Validation score]]-First_Validations__2[[#This Row],[FirstValidation.Validation score]]</f>
        <v>0</v>
      </c>
      <c r="AQ1300" s="36">
        <f>IF(AND(First_Validations__2[[#This Row],[Corrective action]]=1,First_Validations__2[[#This Row],[Validation score]]&lt;5,First_Validations__2[[#This Row],[Validation score]]&gt;1),1,0)</f>
        <v>0</v>
      </c>
      <c r="AR1300" s="36">
        <f>IF(AND(First_Validations__2[[#This Row],[Corrective action]]=1,OR(First_Validations__2[[#This Row],[Validation score]]&gt;4,First_Validations__2[[#This Row],[Validation score]]&lt;2)),1,0)</f>
        <v>0</v>
      </c>
      <c r="AS13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0" s="36" t="str">
        <f>VLOOKUP(First_Validations__2[[#This Row],[Requirement ('#)]],Requirements[[Requirements]:[Categories2]],2,FALSE)</f>
        <v>Revenue allocation</v>
      </c>
    </row>
    <row r="1301" spans="2:46">
      <c r="B1301" s="34" t="s">
        <v>1638</v>
      </c>
      <c r="C1301" s="34">
        <v>1</v>
      </c>
      <c r="D1301" s="34">
        <v>31</v>
      </c>
      <c r="E1301" s="34" t="s">
        <v>882</v>
      </c>
      <c r="F1301" s="34" t="s">
        <v>1639</v>
      </c>
      <c r="G1301" s="34" t="s">
        <v>1638</v>
      </c>
      <c r="H1301" s="34" t="s">
        <v>883</v>
      </c>
      <c r="I1301" s="34" t="s">
        <v>884</v>
      </c>
      <c r="J1301" s="34">
        <v>2017</v>
      </c>
      <c r="K1301" s="34">
        <v>2017</v>
      </c>
      <c r="L1301" s="34" t="s">
        <v>1767</v>
      </c>
      <c r="M1301" s="34" t="s">
        <v>1806</v>
      </c>
      <c r="N1301" s="34">
        <v>4</v>
      </c>
      <c r="O1301" s="34" t="s">
        <v>1767</v>
      </c>
      <c r="P1301" s="34" t="s">
        <v>904</v>
      </c>
      <c r="Q1301" s="34" t="s">
        <v>1858</v>
      </c>
      <c r="R1301" s="34" t="s">
        <v>1640</v>
      </c>
      <c r="S1301" s="34" t="s">
        <v>1859</v>
      </c>
      <c r="T1301" s="34" t="s">
        <v>3291</v>
      </c>
      <c r="U1301" s="36" t="str">
        <f>VLOOKUP(First_Validations__2[[#This Row],[CountryReq]],Last_Validations[],COLUMNS($B:B)+1,FALSE)</f>
        <v>Togo: 2017</v>
      </c>
      <c r="V1301" s="36" t="str">
        <f>VLOOKUP(First_Validations__2[[#This Row],[CountryReq]],Last_Validations[],COLUMNS($B:C)+1,FALSE)</f>
        <v>Togo</v>
      </c>
      <c r="W1301" s="36">
        <f>VLOOKUP(First_Validations__2[[#This Row],[CountryReq]],Last_Validations[],COLUMNS($B:D)+1,FALSE)</f>
        <v>1</v>
      </c>
      <c r="X1301" s="36">
        <f>VLOOKUP(First_Validations__2[[#This Row],[CountryReq]],Last_Validations[],COLUMNS($B:E)+1,FALSE)</f>
        <v>31</v>
      </c>
      <c r="Y1301" s="36" t="str">
        <f>VLOOKUP(First_Validations__2[[#This Row],[CountryReq]],Last_Validations[],COLUMNS($B:F)+1,FALSE)</f>
        <v>Togo: 2017</v>
      </c>
      <c r="Z1301" s="36" t="str">
        <f>VLOOKUP(First_Validations__2[[#This Row],[CountryReq]],Last_Validations[],COLUMNS($B:G)+1,FALSE)</f>
        <v>TGO</v>
      </c>
      <c r="AA1301" s="36" t="str">
        <f>VLOOKUP(First_Validations__2[[#This Row],[CountryReq]],Last_Validations[],COLUMNS($B:H)+1,FALSE)</f>
        <v>Togo</v>
      </c>
      <c r="AB1301" s="36" t="str">
        <f>VLOOKUP(First_Validations__2[[#This Row],[CountryReq]],Last_Validations[],COLUMNS($B:I)+1,FALSE)</f>
        <v>https://eiti.org/BD/2018-24</v>
      </c>
      <c r="AC1301" s="36" t="str">
        <f>VLOOKUP(First_Validations__2[[#This Row],[CountryReq]],Last_Validations[],COLUMNS($B:J)+1,FALSE)</f>
        <v>https://eiti.org/document/togo-validation-2017</v>
      </c>
      <c r="AD1301" s="36">
        <f>VLOOKUP(First_Validations__2[[#This Row],[CountryReq]],Last_Validations[],COLUMNS($B:K)+1,FALSE)</f>
        <v>2017</v>
      </c>
      <c r="AE1301" s="36">
        <f>VLOOKUP(First_Validations__2[[#This Row],[CountryReq]],Last_Validations[],COLUMNS($B:L)+1,FALSE)</f>
        <v>2017</v>
      </c>
      <c r="AF1301" s="36" t="str">
        <f>VLOOKUP(First_Validations__2[[#This Row],[CountryReq]],Last_Validations[],COLUMNS($B:M)+1,FALSE)</f>
        <v>Meaningful progress</v>
      </c>
      <c r="AG1301" s="36" t="str">
        <f>VLOOKUP(First_Validations__2[[#This Row],[CountryReq]],Last_Validations[],COLUMNS($B:N)+1,FALSE)</f>
        <v>SOE transactions (#4.5)</v>
      </c>
      <c r="AH1301" s="36">
        <f>VLOOKUP(First_Validations__2[[#This Row],[CountryReq]],Last_Validations[],COLUMNS($B:O)+1,FALSE)</f>
        <v>4</v>
      </c>
      <c r="AI1301" s="36" t="str">
        <f>VLOOKUP(First_Validations__2[[#This Row],[CountryReq]],Last_Validations[],COLUMNS($B:P)+1,FALSE)</f>
        <v>Meaningful progress</v>
      </c>
      <c r="AJ1301" s="36" t="str">
        <f>VLOOKUP(First_Validations__2[[#This Row],[CountryReq]],Last_Validations[],COLUMNS($B:Q)+1,FALSE)</f>
        <v>The SOE, SNPT, disclosed its payments to the government. Although SNPT comprehensively disclosed its payments to the government, it did not provide detailed receipts allowing for more in-depth reconciliation with government figures.</v>
      </c>
      <c r="AK1301" s="36" t="str">
        <f>VLOOKUP(First_Validations__2[[#This Row],[CountryReq]],Last_Validations[],COLUMNS($B:R)+1,FALSE)</f>
        <v>https://eiti.org/togo#togos-progress-by-requirement</v>
      </c>
      <c r="AL1301" s="36" t="str">
        <f>VLOOKUP(First_Validations__2[[#This Row],[CountryReq]],Last_Validations[],COLUMNS($B:S)+1,FALSE)</f>
        <v>http://www.itietogo.org/</v>
      </c>
      <c r="AM1301" s="36" t="str">
        <f>VLOOKUP(First_Validations__2[[#This Row],[CountryReq]],Last_Validations[],COLUMNS($B:T)+1,FALSE)</f>
        <v>https://eiti.org/api/v1.0/score_data/31</v>
      </c>
      <c r="AN1301" s="36" t="str">
        <f>IF(First_Validations__2[[#This Row],[FirstValidation.Country: Year]]=First_Validations__2[[#This Row],[Country: Year]],"First","Second / Last")</f>
        <v>First</v>
      </c>
      <c r="AO1301" s="36">
        <f>IF(AND(First_Validations__2[[#This Row],[FirstValidation.Validation score]]&lt;5,First_Validations__2[[#This Row],[FirstValidation.Validation score]]&gt;1),1,0)</f>
        <v>1</v>
      </c>
      <c r="AP1301" s="36">
        <f>First_Validations__2[[#This Row],[Validation score]]-First_Validations__2[[#This Row],[FirstValidation.Validation score]]</f>
        <v>0</v>
      </c>
      <c r="AQ1301" s="36">
        <f>IF(AND(First_Validations__2[[#This Row],[Corrective action]]=1,First_Validations__2[[#This Row],[Validation score]]&lt;5,First_Validations__2[[#This Row],[Validation score]]&gt;1),1,0)</f>
        <v>1</v>
      </c>
      <c r="AR1301" s="36">
        <f>IF(AND(First_Validations__2[[#This Row],[Corrective action]]=1,OR(First_Validations__2[[#This Row],[Validation score]]&gt;4,First_Validations__2[[#This Row],[Validation score]]&lt;2)),1,0)</f>
        <v>0</v>
      </c>
      <c r="AS13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1" s="36" t="str">
        <f>VLOOKUP(First_Validations__2[[#This Row],[Requirement ('#)]],Requirements[[Requirements]:[Categories2]],2,FALSE)</f>
        <v>Revenue collection</v>
      </c>
    </row>
    <row r="1302" spans="2:46">
      <c r="B1302" s="34" t="s">
        <v>1638</v>
      </c>
      <c r="C1302" s="34">
        <v>1</v>
      </c>
      <c r="D1302" s="34">
        <v>31</v>
      </c>
      <c r="E1302" s="34" t="s">
        <v>882</v>
      </c>
      <c r="F1302" s="34" t="s">
        <v>1639</v>
      </c>
      <c r="G1302" s="34" t="s">
        <v>1638</v>
      </c>
      <c r="H1302" s="34" t="s">
        <v>883</v>
      </c>
      <c r="I1302" s="34" t="s">
        <v>884</v>
      </c>
      <c r="J1302" s="34">
        <v>2017</v>
      </c>
      <c r="K1302" s="34">
        <v>2017</v>
      </c>
      <c r="L1302" s="34" t="s">
        <v>1767</v>
      </c>
      <c r="M1302" s="34" t="s">
        <v>1805</v>
      </c>
      <c r="N1302" s="34">
        <v>0</v>
      </c>
      <c r="O1302" s="34" t="s">
        <v>4</v>
      </c>
      <c r="P1302" s="34" t="s">
        <v>903</v>
      </c>
      <c r="Q1302" s="34" t="s">
        <v>1858</v>
      </c>
      <c r="R1302" s="34" t="s">
        <v>1640</v>
      </c>
      <c r="S1302" s="34" t="s">
        <v>1859</v>
      </c>
      <c r="T1302" s="34" t="s">
        <v>3280</v>
      </c>
      <c r="U1302" s="36" t="str">
        <f>VLOOKUP(First_Validations__2[[#This Row],[CountryReq]],Last_Validations[],COLUMNS($B:B)+1,FALSE)</f>
        <v>Togo: 2017</v>
      </c>
      <c r="V1302" s="36" t="str">
        <f>VLOOKUP(First_Validations__2[[#This Row],[CountryReq]],Last_Validations[],COLUMNS($B:C)+1,FALSE)</f>
        <v>Togo</v>
      </c>
      <c r="W1302" s="36">
        <f>VLOOKUP(First_Validations__2[[#This Row],[CountryReq]],Last_Validations[],COLUMNS($B:D)+1,FALSE)</f>
        <v>1</v>
      </c>
      <c r="X1302" s="36">
        <f>VLOOKUP(First_Validations__2[[#This Row],[CountryReq]],Last_Validations[],COLUMNS($B:E)+1,FALSE)</f>
        <v>31</v>
      </c>
      <c r="Y1302" s="36" t="str">
        <f>VLOOKUP(First_Validations__2[[#This Row],[CountryReq]],Last_Validations[],COLUMNS($B:F)+1,FALSE)</f>
        <v>Togo: 2017</v>
      </c>
      <c r="Z1302" s="36" t="str">
        <f>VLOOKUP(First_Validations__2[[#This Row],[CountryReq]],Last_Validations[],COLUMNS($B:G)+1,FALSE)</f>
        <v>TGO</v>
      </c>
      <c r="AA1302" s="36" t="str">
        <f>VLOOKUP(First_Validations__2[[#This Row],[CountryReq]],Last_Validations[],COLUMNS($B:H)+1,FALSE)</f>
        <v>Togo</v>
      </c>
      <c r="AB1302" s="36" t="str">
        <f>VLOOKUP(First_Validations__2[[#This Row],[CountryReq]],Last_Validations[],COLUMNS($B:I)+1,FALSE)</f>
        <v>https://eiti.org/BD/2018-24</v>
      </c>
      <c r="AC1302" s="36" t="str">
        <f>VLOOKUP(First_Validations__2[[#This Row],[CountryReq]],Last_Validations[],COLUMNS($B:J)+1,FALSE)</f>
        <v>https://eiti.org/document/togo-validation-2017</v>
      </c>
      <c r="AD1302" s="36">
        <f>VLOOKUP(First_Validations__2[[#This Row],[CountryReq]],Last_Validations[],COLUMNS($B:K)+1,FALSE)</f>
        <v>2017</v>
      </c>
      <c r="AE1302" s="36">
        <f>VLOOKUP(First_Validations__2[[#This Row],[CountryReq]],Last_Validations[],COLUMNS($B:L)+1,FALSE)</f>
        <v>2017</v>
      </c>
      <c r="AF1302" s="36" t="str">
        <f>VLOOKUP(First_Validations__2[[#This Row],[CountryReq]],Last_Validations[],COLUMNS($B:M)+1,FALSE)</f>
        <v>Meaningful progress</v>
      </c>
      <c r="AG1302" s="36" t="str">
        <f>VLOOKUP(First_Validations__2[[#This Row],[CountryReq]],Last_Validations[],COLUMNS($B:N)+1,FALSE)</f>
        <v>Transportation revenues (#4.4)</v>
      </c>
      <c r="AH1302" s="36">
        <f>VLOOKUP(First_Validations__2[[#This Row],[CountryReq]],Last_Validations[],COLUMNS($B:O)+1,FALSE)</f>
        <v>0</v>
      </c>
      <c r="AI1302" s="36" t="str">
        <f>VLOOKUP(First_Validations__2[[#This Row],[CountryReq]],Last_Validations[],COLUMNS($B:P)+1,FALSE)</f>
        <v>Not applicable</v>
      </c>
      <c r="AJ1302" s="36" t="str">
        <f>VLOOKUP(First_Validations__2[[#This Row],[CountryReq]],Last_Validations[],COLUMNS($B:Q)+1,FALSE)</f>
        <v xml:space="preserve">The report includes a description of the transport agreements including transportation of minerals by rail. The report states that payment of transport-specific taxes amounted to zero in fiscal 2014. </v>
      </c>
      <c r="AK1302" s="36" t="str">
        <f>VLOOKUP(First_Validations__2[[#This Row],[CountryReq]],Last_Validations[],COLUMNS($B:R)+1,FALSE)</f>
        <v>https://eiti.org/togo#togos-progress-by-requirement</v>
      </c>
      <c r="AL1302" s="36" t="str">
        <f>VLOOKUP(First_Validations__2[[#This Row],[CountryReq]],Last_Validations[],COLUMNS($B:S)+1,FALSE)</f>
        <v>http://www.itietogo.org/</v>
      </c>
      <c r="AM1302" s="36" t="str">
        <f>VLOOKUP(First_Validations__2[[#This Row],[CountryReq]],Last_Validations[],COLUMNS($B:T)+1,FALSE)</f>
        <v>https://eiti.org/api/v1.0/score_data/31</v>
      </c>
      <c r="AN1302" s="36" t="str">
        <f>IF(First_Validations__2[[#This Row],[FirstValidation.Country: Year]]=First_Validations__2[[#This Row],[Country: Year]],"First","Second / Last")</f>
        <v>First</v>
      </c>
      <c r="AO1302" s="36">
        <f>IF(AND(First_Validations__2[[#This Row],[FirstValidation.Validation score]]&lt;5,First_Validations__2[[#This Row],[FirstValidation.Validation score]]&gt;1),1,0)</f>
        <v>0</v>
      </c>
      <c r="AP1302" s="36">
        <f>First_Validations__2[[#This Row],[Validation score]]-First_Validations__2[[#This Row],[FirstValidation.Validation score]]</f>
        <v>0</v>
      </c>
      <c r="AQ1302" s="36">
        <f>IF(AND(First_Validations__2[[#This Row],[Corrective action]]=1,First_Validations__2[[#This Row],[Validation score]]&lt;5,First_Validations__2[[#This Row],[Validation score]]&gt;1),1,0)</f>
        <v>0</v>
      </c>
      <c r="AR1302" s="36">
        <f>IF(AND(First_Validations__2[[#This Row],[Corrective action]]=1,OR(First_Validations__2[[#This Row],[Validation score]]&gt;4,First_Validations__2[[#This Row],[Validation score]]&lt;2)),1,0)</f>
        <v>0</v>
      </c>
      <c r="AS13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2" s="36" t="str">
        <f>VLOOKUP(First_Validations__2[[#This Row],[Requirement ('#)]],Requirements[[Requirements]:[Categories2]],2,FALSE)</f>
        <v>Revenue collection</v>
      </c>
    </row>
    <row r="1303" spans="2:46">
      <c r="B1303" s="34" t="s">
        <v>1638</v>
      </c>
      <c r="C1303" s="34">
        <v>1</v>
      </c>
      <c r="D1303" s="34">
        <v>31</v>
      </c>
      <c r="E1303" s="34" t="s">
        <v>882</v>
      </c>
      <c r="F1303" s="34" t="s">
        <v>1639</v>
      </c>
      <c r="G1303" s="34" t="s">
        <v>1638</v>
      </c>
      <c r="H1303" s="34" t="s">
        <v>883</v>
      </c>
      <c r="I1303" s="34" t="s">
        <v>884</v>
      </c>
      <c r="J1303" s="34">
        <v>2017</v>
      </c>
      <c r="K1303" s="34">
        <v>2017</v>
      </c>
      <c r="L1303" s="34" t="s">
        <v>1767</v>
      </c>
      <c r="M1303" s="34" t="s">
        <v>1808</v>
      </c>
      <c r="N1303" s="34">
        <v>5</v>
      </c>
      <c r="O1303" s="34" t="s">
        <v>1768</v>
      </c>
      <c r="P1303" s="34" t="s">
        <v>906</v>
      </c>
      <c r="Q1303" s="34" t="s">
        <v>1858</v>
      </c>
      <c r="R1303" s="34" t="s">
        <v>1640</v>
      </c>
      <c r="S1303" s="34" t="s">
        <v>1859</v>
      </c>
      <c r="T1303" s="34" t="s">
        <v>3289</v>
      </c>
      <c r="U1303" s="36" t="str">
        <f>VLOOKUP(First_Validations__2[[#This Row],[CountryReq]],Last_Validations[],COLUMNS($B:B)+1,FALSE)</f>
        <v>Togo: 2017</v>
      </c>
      <c r="V1303" s="36" t="str">
        <f>VLOOKUP(First_Validations__2[[#This Row],[CountryReq]],Last_Validations[],COLUMNS($B:C)+1,FALSE)</f>
        <v>Togo</v>
      </c>
      <c r="W1303" s="36">
        <f>VLOOKUP(First_Validations__2[[#This Row],[CountryReq]],Last_Validations[],COLUMNS($B:D)+1,FALSE)</f>
        <v>1</v>
      </c>
      <c r="X1303" s="36">
        <f>VLOOKUP(First_Validations__2[[#This Row],[CountryReq]],Last_Validations[],COLUMNS($B:E)+1,FALSE)</f>
        <v>31</v>
      </c>
      <c r="Y1303" s="36" t="str">
        <f>VLOOKUP(First_Validations__2[[#This Row],[CountryReq]],Last_Validations[],COLUMNS($B:F)+1,FALSE)</f>
        <v>Togo: 2017</v>
      </c>
      <c r="Z1303" s="36" t="str">
        <f>VLOOKUP(First_Validations__2[[#This Row],[CountryReq]],Last_Validations[],COLUMNS($B:G)+1,FALSE)</f>
        <v>TGO</v>
      </c>
      <c r="AA1303" s="36" t="str">
        <f>VLOOKUP(First_Validations__2[[#This Row],[CountryReq]],Last_Validations[],COLUMNS($B:H)+1,FALSE)</f>
        <v>Togo</v>
      </c>
      <c r="AB1303" s="36" t="str">
        <f>VLOOKUP(First_Validations__2[[#This Row],[CountryReq]],Last_Validations[],COLUMNS($B:I)+1,FALSE)</f>
        <v>https://eiti.org/BD/2018-24</v>
      </c>
      <c r="AC1303" s="36" t="str">
        <f>VLOOKUP(First_Validations__2[[#This Row],[CountryReq]],Last_Validations[],COLUMNS($B:J)+1,FALSE)</f>
        <v>https://eiti.org/document/togo-validation-2017</v>
      </c>
      <c r="AD1303" s="36">
        <f>VLOOKUP(First_Validations__2[[#This Row],[CountryReq]],Last_Validations[],COLUMNS($B:K)+1,FALSE)</f>
        <v>2017</v>
      </c>
      <c r="AE1303" s="36">
        <f>VLOOKUP(First_Validations__2[[#This Row],[CountryReq]],Last_Validations[],COLUMNS($B:L)+1,FALSE)</f>
        <v>2017</v>
      </c>
      <c r="AF1303" s="36" t="str">
        <f>VLOOKUP(First_Validations__2[[#This Row],[CountryReq]],Last_Validations[],COLUMNS($B:M)+1,FALSE)</f>
        <v>Meaningful progress</v>
      </c>
      <c r="AG1303" s="36" t="str">
        <f>VLOOKUP(First_Validations__2[[#This Row],[CountryReq]],Last_Validations[],COLUMNS($B:N)+1,FALSE)</f>
        <v>Disaggregation (#4.7)</v>
      </c>
      <c r="AH1303" s="36">
        <f>VLOOKUP(First_Validations__2[[#This Row],[CountryReq]],Last_Validations[],COLUMNS($B:O)+1,FALSE)</f>
        <v>5</v>
      </c>
      <c r="AI1303" s="36" t="str">
        <f>VLOOKUP(First_Validations__2[[#This Row],[CountryReq]],Last_Validations[],COLUMNS($B:P)+1,FALSE)</f>
        <v>Satisfactory progress</v>
      </c>
      <c r="AJ1303" s="36" t="str">
        <f>VLOOKUP(First_Validations__2[[#This Row],[CountryReq]],Last_Validations[],COLUMNS($B:Q)+1,FALSE)</f>
        <v>In accordance with Requirement 4.7 of the 2016 EITI Standard, the 2014 EITI Report notes that data was reported by company, by revenue streams and by reporting public entities.</v>
      </c>
      <c r="AK1303" s="36" t="str">
        <f>VLOOKUP(First_Validations__2[[#This Row],[CountryReq]],Last_Validations[],COLUMNS($B:R)+1,FALSE)</f>
        <v>https://eiti.org/togo#togos-progress-by-requirement</v>
      </c>
      <c r="AL1303" s="36" t="str">
        <f>VLOOKUP(First_Validations__2[[#This Row],[CountryReq]],Last_Validations[],COLUMNS($B:S)+1,FALSE)</f>
        <v>http://www.itietogo.org/</v>
      </c>
      <c r="AM1303" s="36" t="str">
        <f>VLOOKUP(First_Validations__2[[#This Row],[CountryReq]],Last_Validations[],COLUMNS($B:T)+1,FALSE)</f>
        <v>https://eiti.org/api/v1.0/score_data/31</v>
      </c>
      <c r="AN1303" s="36" t="str">
        <f>IF(First_Validations__2[[#This Row],[FirstValidation.Country: Year]]=First_Validations__2[[#This Row],[Country: Year]],"First","Second / Last")</f>
        <v>First</v>
      </c>
      <c r="AO1303" s="36">
        <f>IF(AND(First_Validations__2[[#This Row],[FirstValidation.Validation score]]&lt;5,First_Validations__2[[#This Row],[FirstValidation.Validation score]]&gt;1),1,0)</f>
        <v>0</v>
      </c>
      <c r="AP1303" s="36">
        <f>First_Validations__2[[#This Row],[Validation score]]-First_Validations__2[[#This Row],[FirstValidation.Validation score]]</f>
        <v>0</v>
      </c>
      <c r="AQ1303" s="36">
        <f>IF(AND(First_Validations__2[[#This Row],[Corrective action]]=1,First_Validations__2[[#This Row],[Validation score]]&lt;5,First_Validations__2[[#This Row],[Validation score]]&gt;1),1,0)</f>
        <v>0</v>
      </c>
      <c r="AR1303" s="36">
        <f>IF(AND(First_Validations__2[[#This Row],[Corrective action]]=1,OR(First_Validations__2[[#This Row],[Validation score]]&gt;4,First_Validations__2[[#This Row],[Validation score]]&lt;2)),1,0)</f>
        <v>0</v>
      </c>
      <c r="AS13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3" s="36" t="str">
        <f>VLOOKUP(First_Validations__2[[#This Row],[Requirement ('#)]],Requirements[[Requirements]:[Categories2]],2,FALSE)</f>
        <v>Revenue collection</v>
      </c>
    </row>
    <row r="1304" spans="2:46">
      <c r="B1304" s="34" t="s">
        <v>1638</v>
      </c>
      <c r="C1304" s="34">
        <v>1</v>
      </c>
      <c r="D1304" s="34">
        <v>31</v>
      </c>
      <c r="E1304" s="34" t="s">
        <v>882</v>
      </c>
      <c r="F1304" s="34" t="s">
        <v>1639</v>
      </c>
      <c r="G1304" s="34" t="s">
        <v>1638</v>
      </c>
      <c r="H1304" s="34" t="s">
        <v>883</v>
      </c>
      <c r="I1304" s="34" t="s">
        <v>884</v>
      </c>
      <c r="J1304" s="34">
        <v>2017</v>
      </c>
      <c r="K1304" s="34">
        <v>2017</v>
      </c>
      <c r="L1304" s="34" t="s">
        <v>1767</v>
      </c>
      <c r="M1304" s="34" t="s">
        <v>1807</v>
      </c>
      <c r="N1304" s="34">
        <v>5</v>
      </c>
      <c r="O1304" s="34" t="s">
        <v>1768</v>
      </c>
      <c r="P1304" s="34" t="s">
        <v>905</v>
      </c>
      <c r="Q1304" s="34" t="s">
        <v>1858</v>
      </c>
      <c r="R1304" s="34" t="s">
        <v>1640</v>
      </c>
      <c r="S1304" s="34" t="s">
        <v>1859</v>
      </c>
      <c r="T1304" s="34" t="s">
        <v>3292</v>
      </c>
      <c r="U1304" s="36" t="str">
        <f>VLOOKUP(First_Validations__2[[#This Row],[CountryReq]],Last_Validations[],COLUMNS($B:B)+1,FALSE)</f>
        <v>Togo: 2017</v>
      </c>
      <c r="V1304" s="36" t="str">
        <f>VLOOKUP(First_Validations__2[[#This Row],[CountryReq]],Last_Validations[],COLUMNS($B:C)+1,FALSE)</f>
        <v>Togo</v>
      </c>
      <c r="W1304" s="36">
        <f>VLOOKUP(First_Validations__2[[#This Row],[CountryReq]],Last_Validations[],COLUMNS($B:D)+1,FALSE)</f>
        <v>1</v>
      </c>
      <c r="X1304" s="36">
        <f>VLOOKUP(First_Validations__2[[#This Row],[CountryReq]],Last_Validations[],COLUMNS($B:E)+1,FALSE)</f>
        <v>31</v>
      </c>
      <c r="Y1304" s="36" t="str">
        <f>VLOOKUP(First_Validations__2[[#This Row],[CountryReq]],Last_Validations[],COLUMNS($B:F)+1,FALSE)</f>
        <v>Togo: 2017</v>
      </c>
      <c r="Z1304" s="36" t="str">
        <f>VLOOKUP(First_Validations__2[[#This Row],[CountryReq]],Last_Validations[],COLUMNS($B:G)+1,FALSE)</f>
        <v>TGO</v>
      </c>
      <c r="AA1304" s="36" t="str">
        <f>VLOOKUP(First_Validations__2[[#This Row],[CountryReq]],Last_Validations[],COLUMNS($B:H)+1,FALSE)</f>
        <v>Togo</v>
      </c>
      <c r="AB1304" s="36" t="str">
        <f>VLOOKUP(First_Validations__2[[#This Row],[CountryReq]],Last_Validations[],COLUMNS($B:I)+1,FALSE)</f>
        <v>https://eiti.org/BD/2018-24</v>
      </c>
      <c r="AC1304" s="36" t="str">
        <f>VLOOKUP(First_Validations__2[[#This Row],[CountryReq]],Last_Validations[],COLUMNS($B:J)+1,FALSE)</f>
        <v>https://eiti.org/document/togo-validation-2017</v>
      </c>
      <c r="AD1304" s="36">
        <f>VLOOKUP(First_Validations__2[[#This Row],[CountryReq]],Last_Validations[],COLUMNS($B:K)+1,FALSE)</f>
        <v>2017</v>
      </c>
      <c r="AE1304" s="36">
        <f>VLOOKUP(First_Validations__2[[#This Row],[CountryReq]],Last_Validations[],COLUMNS($B:L)+1,FALSE)</f>
        <v>2017</v>
      </c>
      <c r="AF1304" s="36" t="str">
        <f>VLOOKUP(First_Validations__2[[#This Row],[CountryReq]],Last_Validations[],COLUMNS($B:M)+1,FALSE)</f>
        <v>Meaningful progress</v>
      </c>
      <c r="AG1304" s="36" t="str">
        <f>VLOOKUP(First_Validations__2[[#This Row],[CountryReq]],Last_Validations[],COLUMNS($B:N)+1,FALSE)</f>
        <v>Direct subnational payments (#4.6)</v>
      </c>
      <c r="AH1304" s="36">
        <f>VLOOKUP(First_Validations__2[[#This Row],[CountryReq]],Last_Validations[],COLUMNS($B:O)+1,FALSE)</f>
        <v>5</v>
      </c>
      <c r="AI1304" s="36" t="str">
        <f>VLOOKUP(First_Validations__2[[#This Row],[CountryReq]],Last_Validations[],COLUMNS($B:P)+1,FALSE)</f>
        <v>Satisfactory progress</v>
      </c>
      <c r="AJ1304" s="36" t="str">
        <f>VLOOKUP(First_Validations__2[[#This Row],[CountryReq]],Last_Validations[],COLUMNS($B:Q)+1,FALSE)</f>
        <v>The 2014 EITI Report discloses payments by companies and receipts by local government units. Where possible, these flows are also reconciled. This process could be better detailed in EITI Reports.</v>
      </c>
      <c r="AK1304" s="36" t="str">
        <f>VLOOKUP(First_Validations__2[[#This Row],[CountryReq]],Last_Validations[],COLUMNS($B:R)+1,FALSE)</f>
        <v>https://eiti.org/togo#togos-progress-by-requirement</v>
      </c>
      <c r="AL1304" s="36" t="str">
        <f>VLOOKUP(First_Validations__2[[#This Row],[CountryReq]],Last_Validations[],COLUMNS($B:S)+1,FALSE)</f>
        <v>http://www.itietogo.org/</v>
      </c>
      <c r="AM1304" s="36" t="str">
        <f>VLOOKUP(First_Validations__2[[#This Row],[CountryReq]],Last_Validations[],COLUMNS($B:T)+1,FALSE)</f>
        <v>https://eiti.org/api/v1.0/score_data/31</v>
      </c>
      <c r="AN1304" s="36" t="str">
        <f>IF(First_Validations__2[[#This Row],[FirstValidation.Country: Year]]=First_Validations__2[[#This Row],[Country: Year]],"First","Second / Last")</f>
        <v>First</v>
      </c>
      <c r="AO1304" s="36">
        <f>IF(AND(First_Validations__2[[#This Row],[FirstValidation.Validation score]]&lt;5,First_Validations__2[[#This Row],[FirstValidation.Validation score]]&gt;1),1,0)</f>
        <v>0</v>
      </c>
      <c r="AP1304" s="36">
        <f>First_Validations__2[[#This Row],[Validation score]]-First_Validations__2[[#This Row],[FirstValidation.Validation score]]</f>
        <v>0</v>
      </c>
      <c r="AQ1304" s="36">
        <f>IF(AND(First_Validations__2[[#This Row],[Corrective action]]=1,First_Validations__2[[#This Row],[Validation score]]&lt;5,First_Validations__2[[#This Row],[Validation score]]&gt;1),1,0)</f>
        <v>0</v>
      </c>
      <c r="AR1304" s="36">
        <f>IF(AND(First_Validations__2[[#This Row],[Corrective action]]=1,OR(First_Validations__2[[#This Row],[Validation score]]&gt;4,First_Validations__2[[#This Row],[Validation score]]&lt;2)),1,0)</f>
        <v>0</v>
      </c>
      <c r="AS13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4" s="36" t="str">
        <f>VLOOKUP(First_Validations__2[[#This Row],[Requirement ('#)]],Requirements[[Requirements]:[Categories2]],2,FALSE)</f>
        <v>Revenue collection</v>
      </c>
    </row>
    <row r="1305" spans="2:46">
      <c r="B1305" s="34" t="s">
        <v>1638</v>
      </c>
      <c r="C1305" s="34">
        <v>1</v>
      </c>
      <c r="D1305" s="34">
        <v>31</v>
      </c>
      <c r="E1305" s="34" t="s">
        <v>882</v>
      </c>
      <c r="F1305" s="34" t="s">
        <v>1639</v>
      </c>
      <c r="G1305" s="34" t="s">
        <v>1638</v>
      </c>
      <c r="H1305" s="34" t="s">
        <v>883</v>
      </c>
      <c r="I1305" s="34" t="s">
        <v>884</v>
      </c>
      <c r="J1305" s="34">
        <v>2017</v>
      </c>
      <c r="K1305" s="34">
        <v>2017</v>
      </c>
      <c r="L1305" s="34" t="s">
        <v>1767</v>
      </c>
      <c r="M1305" s="34" t="s">
        <v>1813</v>
      </c>
      <c r="N1305" s="34">
        <v>1</v>
      </c>
      <c r="O1305" s="34" t="s">
        <v>1796</v>
      </c>
      <c r="P1305" s="34" t="s">
        <v>910</v>
      </c>
      <c r="Q1305" s="34" t="s">
        <v>1858</v>
      </c>
      <c r="R1305" s="34" t="s">
        <v>1640</v>
      </c>
      <c r="S1305" s="34" t="s">
        <v>1859</v>
      </c>
      <c r="T1305" s="34" t="s">
        <v>3294</v>
      </c>
      <c r="U1305" s="36" t="str">
        <f>VLOOKUP(First_Validations__2[[#This Row],[CountryReq]],Last_Validations[],COLUMNS($B:B)+1,FALSE)</f>
        <v>Togo: 2017</v>
      </c>
      <c r="V1305" s="36" t="str">
        <f>VLOOKUP(First_Validations__2[[#This Row],[CountryReq]],Last_Validations[],COLUMNS($B:C)+1,FALSE)</f>
        <v>Togo</v>
      </c>
      <c r="W1305" s="36">
        <f>VLOOKUP(First_Validations__2[[#This Row],[CountryReq]],Last_Validations[],COLUMNS($B:D)+1,FALSE)</f>
        <v>1</v>
      </c>
      <c r="X1305" s="36">
        <f>VLOOKUP(First_Validations__2[[#This Row],[CountryReq]],Last_Validations[],COLUMNS($B:E)+1,FALSE)</f>
        <v>31</v>
      </c>
      <c r="Y1305" s="36" t="str">
        <f>VLOOKUP(First_Validations__2[[#This Row],[CountryReq]],Last_Validations[],COLUMNS($B:F)+1,FALSE)</f>
        <v>Togo: 2017</v>
      </c>
      <c r="Z1305" s="36" t="str">
        <f>VLOOKUP(First_Validations__2[[#This Row],[CountryReq]],Last_Validations[],COLUMNS($B:G)+1,FALSE)</f>
        <v>TGO</v>
      </c>
      <c r="AA1305" s="36" t="str">
        <f>VLOOKUP(First_Validations__2[[#This Row],[CountryReq]],Last_Validations[],COLUMNS($B:H)+1,FALSE)</f>
        <v>Togo</v>
      </c>
      <c r="AB1305" s="36" t="str">
        <f>VLOOKUP(First_Validations__2[[#This Row],[CountryReq]],Last_Validations[],COLUMNS($B:I)+1,FALSE)</f>
        <v>https://eiti.org/BD/2018-24</v>
      </c>
      <c r="AC1305" s="36" t="str">
        <f>VLOOKUP(First_Validations__2[[#This Row],[CountryReq]],Last_Validations[],COLUMNS($B:J)+1,FALSE)</f>
        <v>https://eiti.org/document/togo-validation-2017</v>
      </c>
      <c r="AD1305" s="36">
        <f>VLOOKUP(First_Validations__2[[#This Row],[CountryReq]],Last_Validations[],COLUMNS($B:K)+1,FALSE)</f>
        <v>2017</v>
      </c>
      <c r="AE1305" s="36">
        <f>VLOOKUP(First_Validations__2[[#This Row],[CountryReq]],Last_Validations[],COLUMNS($B:L)+1,FALSE)</f>
        <v>2017</v>
      </c>
      <c r="AF1305" s="36" t="str">
        <f>VLOOKUP(First_Validations__2[[#This Row],[CountryReq]],Last_Validations[],COLUMNS($B:M)+1,FALSE)</f>
        <v>Meaningful progress</v>
      </c>
      <c r="AG1305" s="36" t="str">
        <f>VLOOKUP(First_Validations__2[[#This Row],[CountryReq]],Last_Validations[],COLUMNS($B:N)+1,FALSE)</f>
        <v>Revenue management and expenditures (#5.3)</v>
      </c>
      <c r="AH1305" s="36">
        <f>VLOOKUP(First_Validations__2[[#This Row],[CountryReq]],Last_Validations[],COLUMNS($B:O)+1,FALSE)</f>
        <v>1</v>
      </c>
      <c r="AI1305" s="36" t="str">
        <f>VLOOKUP(First_Validations__2[[#This Row],[CountryReq]],Last_Validations[],COLUMNS($B:P)+1,FALSE)</f>
        <v>Not required (recommended)</v>
      </c>
      <c r="AJ1305" s="36" t="str">
        <f>VLOOKUP(First_Validations__2[[#This Row],[CountryReq]],Last_Validations[],COLUMNS($B:Q)+1,FALSE)</f>
        <v xml:space="preserve">It is encouraging that the MSG has made some attempt to including information on the budget-making process and audit processes the EITI Report. </v>
      </c>
      <c r="AK1305" s="36" t="str">
        <f>VLOOKUP(First_Validations__2[[#This Row],[CountryReq]],Last_Validations[],COLUMNS($B:R)+1,FALSE)</f>
        <v>https://eiti.org/togo#togos-progress-by-requirement</v>
      </c>
      <c r="AL1305" s="36" t="str">
        <f>VLOOKUP(First_Validations__2[[#This Row],[CountryReq]],Last_Validations[],COLUMNS($B:S)+1,FALSE)</f>
        <v>http://www.itietogo.org/</v>
      </c>
      <c r="AM1305" s="36" t="str">
        <f>VLOOKUP(First_Validations__2[[#This Row],[CountryReq]],Last_Validations[],COLUMNS($B:T)+1,FALSE)</f>
        <v>https://eiti.org/api/v1.0/score_data/31</v>
      </c>
      <c r="AN1305" s="36" t="str">
        <f>IF(First_Validations__2[[#This Row],[FirstValidation.Country: Year]]=First_Validations__2[[#This Row],[Country: Year]],"First","Second / Last")</f>
        <v>First</v>
      </c>
      <c r="AO1305" s="36">
        <f>IF(AND(First_Validations__2[[#This Row],[FirstValidation.Validation score]]&lt;5,First_Validations__2[[#This Row],[FirstValidation.Validation score]]&gt;1),1,0)</f>
        <v>0</v>
      </c>
      <c r="AP1305" s="36">
        <f>First_Validations__2[[#This Row],[Validation score]]-First_Validations__2[[#This Row],[FirstValidation.Validation score]]</f>
        <v>0</v>
      </c>
      <c r="AQ1305" s="36">
        <f>IF(AND(First_Validations__2[[#This Row],[Corrective action]]=1,First_Validations__2[[#This Row],[Validation score]]&lt;5,First_Validations__2[[#This Row],[Validation score]]&gt;1),1,0)</f>
        <v>0</v>
      </c>
      <c r="AR1305" s="36">
        <f>IF(AND(First_Validations__2[[#This Row],[Corrective action]]=1,OR(First_Validations__2[[#This Row],[Validation score]]&gt;4,First_Validations__2[[#This Row],[Validation score]]&lt;2)),1,0)</f>
        <v>0</v>
      </c>
      <c r="AS13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5" s="36" t="str">
        <f>VLOOKUP(First_Validations__2[[#This Row],[Requirement ('#)]],Requirements[[Requirements]:[Categories2]],2,FALSE)</f>
        <v>Revenue allocation</v>
      </c>
    </row>
    <row r="1306" spans="2:46">
      <c r="B1306" s="34" t="s">
        <v>1638</v>
      </c>
      <c r="C1306" s="34">
        <v>1</v>
      </c>
      <c r="D1306" s="34">
        <v>31</v>
      </c>
      <c r="E1306" s="34" t="s">
        <v>882</v>
      </c>
      <c r="F1306" s="34" t="s">
        <v>1639</v>
      </c>
      <c r="G1306" s="34" t="s">
        <v>1638</v>
      </c>
      <c r="H1306" s="34" t="s">
        <v>883</v>
      </c>
      <c r="I1306" s="34" t="s">
        <v>884</v>
      </c>
      <c r="J1306" s="34">
        <v>2017</v>
      </c>
      <c r="K1306" s="34">
        <v>2017</v>
      </c>
      <c r="L1306" s="34" t="s">
        <v>1767</v>
      </c>
      <c r="M1306" s="34" t="s">
        <v>1820</v>
      </c>
      <c r="N1306" s="34">
        <v>5</v>
      </c>
      <c r="O1306" s="34" t="s">
        <v>1768</v>
      </c>
      <c r="P1306" s="34" t="s">
        <v>916</v>
      </c>
      <c r="Q1306" s="34" t="s">
        <v>1858</v>
      </c>
      <c r="R1306" s="34" t="s">
        <v>1640</v>
      </c>
      <c r="S1306" s="34" t="s">
        <v>1859</v>
      </c>
      <c r="T1306" s="34" t="s">
        <v>3288</v>
      </c>
      <c r="U1306" s="36" t="str">
        <f>VLOOKUP(First_Validations__2[[#This Row],[CountryReq]],Last_Validations[],COLUMNS($B:B)+1,FALSE)</f>
        <v>Togo: 2017</v>
      </c>
      <c r="V1306" s="36" t="str">
        <f>VLOOKUP(First_Validations__2[[#This Row],[CountryReq]],Last_Validations[],COLUMNS($B:C)+1,FALSE)</f>
        <v>Togo</v>
      </c>
      <c r="W1306" s="36">
        <f>VLOOKUP(First_Validations__2[[#This Row],[CountryReq]],Last_Validations[],COLUMNS($B:D)+1,FALSE)</f>
        <v>1</v>
      </c>
      <c r="X1306" s="36">
        <f>VLOOKUP(First_Validations__2[[#This Row],[CountryReq]],Last_Validations[],COLUMNS($B:E)+1,FALSE)</f>
        <v>31</v>
      </c>
      <c r="Y1306" s="36" t="str">
        <f>VLOOKUP(First_Validations__2[[#This Row],[CountryReq]],Last_Validations[],COLUMNS($B:F)+1,FALSE)</f>
        <v>Togo: 2017</v>
      </c>
      <c r="Z1306" s="36" t="str">
        <f>VLOOKUP(First_Validations__2[[#This Row],[CountryReq]],Last_Validations[],COLUMNS($B:G)+1,FALSE)</f>
        <v>TGO</v>
      </c>
      <c r="AA1306" s="36" t="str">
        <f>VLOOKUP(First_Validations__2[[#This Row],[CountryReq]],Last_Validations[],COLUMNS($B:H)+1,FALSE)</f>
        <v>Togo</v>
      </c>
      <c r="AB1306" s="36" t="str">
        <f>VLOOKUP(First_Validations__2[[#This Row],[CountryReq]],Last_Validations[],COLUMNS($B:I)+1,FALSE)</f>
        <v>https://eiti.org/BD/2018-24</v>
      </c>
      <c r="AC1306" s="36" t="str">
        <f>VLOOKUP(First_Validations__2[[#This Row],[CountryReq]],Last_Validations[],COLUMNS($B:J)+1,FALSE)</f>
        <v>https://eiti.org/document/togo-validation-2017</v>
      </c>
      <c r="AD1306" s="36">
        <f>VLOOKUP(First_Validations__2[[#This Row],[CountryReq]],Last_Validations[],COLUMNS($B:K)+1,FALSE)</f>
        <v>2017</v>
      </c>
      <c r="AE1306" s="36">
        <f>VLOOKUP(First_Validations__2[[#This Row],[CountryReq]],Last_Validations[],COLUMNS($B:L)+1,FALSE)</f>
        <v>2017</v>
      </c>
      <c r="AF1306" s="36" t="str">
        <f>VLOOKUP(First_Validations__2[[#This Row],[CountryReq]],Last_Validations[],COLUMNS($B:M)+1,FALSE)</f>
        <v>Meaningful progress</v>
      </c>
      <c r="AG1306" s="36" t="str">
        <f>VLOOKUP(First_Validations__2[[#This Row],[CountryReq]],Last_Validations[],COLUMNS($B:N)+1,FALSE)</f>
        <v>Follow up on recommendations (#7.3)</v>
      </c>
      <c r="AH1306" s="36">
        <f>VLOOKUP(First_Validations__2[[#This Row],[CountryReq]],Last_Validations[],COLUMNS($B:O)+1,FALSE)</f>
        <v>5</v>
      </c>
      <c r="AI1306" s="36" t="str">
        <f>VLOOKUP(First_Validations__2[[#This Row],[CountryReq]],Last_Validations[],COLUMNS($B:P)+1,FALSE)</f>
        <v>Satisfactory progress</v>
      </c>
      <c r="AJ1306" s="36" t="str">
        <f>VLOOKUP(First_Validations__2[[#This Row],[CountryReq]],Last_Validations[],COLUMNS($B:Q)+1,FALSE)</f>
        <v>The MSG and the government have taken steps to act upon EITI recommendations which have positively impacted mining revenue governance in Togo.</v>
      </c>
      <c r="AK1306" s="36" t="str">
        <f>VLOOKUP(First_Validations__2[[#This Row],[CountryReq]],Last_Validations[],COLUMNS($B:R)+1,FALSE)</f>
        <v>https://eiti.org/togo#togos-progress-by-requirement</v>
      </c>
      <c r="AL1306" s="36" t="str">
        <f>VLOOKUP(First_Validations__2[[#This Row],[CountryReq]],Last_Validations[],COLUMNS($B:S)+1,FALSE)</f>
        <v>http://www.itietogo.org/</v>
      </c>
      <c r="AM1306" s="36" t="str">
        <f>VLOOKUP(First_Validations__2[[#This Row],[CountryReq]],Last_Validations[],COLUMNS($B:T)+1,FALSE)</f>
        <v>https://eiti.org/api/v1.0/score_data/31</v>
      </c>
      <c r="AN1306" s="36" t="str">
        <f>IF(First_Validations__2[[#This Row],[FirstValidation.Country: Year]]=First_Validations__2[[#This Row],[Country: Year]],"First","Second / Last")</f>
        <v>First</v>
      </c>
      <c r="AO1306" s="36">
        <f>IF(AND(First_Validations__2[[#This Row],[FirstValidation.Validation score]]&lt;5,First_Validations__2[[#This Row],[FirstValidation.Validation score]]&gt;1),1,0)</f>
        <v>0</v>
      </c>
      <c r="AP1306" s="36">
        <f>First_Validations__2[[#This Row],[Validation score]]-First_Validations__2[[#This Row],[FirstValidation.Validation score]]</f>
        <v>0</v>
      </c>
      <c r="AQ1306" s="36">
        <f>IF(AND(First_Validations__2[[#This Row],[Corrective action]]=1,First_Validations__2[[#This Row],[Validation score]]&lt;5,First_Validations__2[[#This Row],[Validation score]]&gt;1),1,0)</f>
        <v>0</v>
      </c>
      <c r="AR1306" s="36">
        <f>IF(AND(First_Validations__2[[#This Row],[Corrective action]]=1,OR(First_Validations__2[[#This Row],[Validation score]]&gt;4,First_Validations__2[[#This Row],[Validation score]]&lt;2)),1,0)</f>
        <v>0</v>
      </c>
      <c r="AS13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6" s="36" t="str">
        <f>VLOOKUP(First_Validations__2[[#This Row],[Requirement ('#)]],Requirements[[Requirements]:[Categories2]],2,FALSE)</f>
        <v>Outcomes and impact</v>
      </c>
    </row>
    <row r="1307" spans="2:46">
      <c r="B1307" s="34" t="s">
        <v>1638</v>
      </c>
      <c r="C1307" s="34">
        <v>1</v>
      </c>
      <c r="D1307" s="34">
        <v>31</v>
      </c>
      <c r="E1307" s="34" t="s">
        <v>882</v>
      </c>
      <c r="F1307" s="34" t="s">
        <v>1639</v>
      </c>
      <c r="G1307" s="34" t="s">
        <v>1638</v>
      </c>
      <c r="H1307" s="34" t="s">
        <v>883</v>
      </c>
      <c r="I1307" s="34" t="s">
        <v>884</v>
      </c>
      <c r="J1307" s="34">
        <v>2017</v>
      </c>
      <c r="K1307" s="34">
        <v>2017</v>
      </c>
      <c r="L1307" s="34" t="s">
        <v>1767</v>
      </c>
      <c r="M1307" s="34" t="s">
        <v>1819</v>
      </c>
      <c r="N1307" s="34">
        <v>1</v>
      </c>
      <c r="O1307" s="34" t="s">
        <v>1796</v>
      </c>
      <c r="P1307" s="34" t="s">
        <v>915</v>
      </c>
      <c r="Q1307" s="34" t="s">
        <v>1858</v>
      </c>
      <c r="R1307" s="34" t="s">
        <v>1640</v>
      </c>
      <c r="S1307" s="34" t="s">
        <v>1859</v>
      </c>
      <c r="T1307" s="34" t="s">
        <v>3287</v>
      </c>
      <c r="U1307" s="36" t="str">
        <f>VLOOKUP(First_Validations__2[[#This Row],[CountryReq]],Last_Validations[],COLUMNS($B:B)+1,FALSE)</f>
        <v>Togo: 2017</v>
      </c>
      <c r="V1307" s="36" t="str">
        <f>VLOOKUP(First_Validations__2[[#This Row],[CountryReq]],Last_Validations[],COLUMNS($B:C)+1,FALSE)</f>
        <v>Togo</v>
      </c>
      <c r="W1307" s="36">
        <f>VLOOKUP(First_Validations__2[[#This Row],[CountryReq]],Last_Validations[],COLUMNS($B:D)+1,FALSE)</f>
        <v>1</v>
      </c>
      <c r="X1307" s="36">
        <f>VLOOKUP(First_Validations__2[[#This Row],[CountryReq]],Last_Validations[],COLUMNS($B:E)+1,FALSE)</f>
        <v>31</v>
      </c>
      <c r="Y1307" s="36" t="str">
        <f>VLOOKUP(First_Validations__2[[#This Row],[CountryReq]],Last_Validations[],COLUMNS($B:F)+1,FALSE)</f>
        <v>Togo: 2017</v>
      </c>
      <c r="Z1307" s="36" t="str">
        <f>VLOOKUP(First_Validations__2[[#This Row],[CountryReq]],Last_Validations[],COLUMNS($B:G)+1,FALSE)</f>
        <v>TGO</v>
      </c>
      <c r="AA1307" s="36" t="str">
        <f>VLOOKUP(First_Validations__2[[#This Row],[CountryReq]],Last_Validations[],COLUMNS($B:H)+1,FALSE)</f>
        <v>Togo</v>
      </c>
      <c r="AB1307" s="36" t="str">
        <f>VLOOKUP(First_Validations__2[[#This Row],[CountryReq]],Last_Validations[],COLUMNS($B:I)+1,FALSE)</f>
        <v>https://eiti.org/BD/2018-24</v>
      </c>
      <c r="AC1307" s="36" t="str">
        <f>VLOOKUP(First_Validations__2[[#This Row],[CountryReq]],Last_Validations[],COLUMNS($B:J)+1,FALSE)</f>
        <v>https://eiti.org/document/togo-validation-2017</v>
      </c>
      <c r="AD1307" s="36">
        <f>VLOOKUP(First_Validations__2[[#This Row],[CountryReq]],Last_Validations[],COLUMNS($B:K)+1,FALSE)</f>
        <v>2017</v>
      </c>
      <c r="AE1307" s="36">
        <f>VLOOKUP(First_Validations__2[[#This Row],[CountryReq]],Last_Validations[],COLUMNS($B:L)+1,FALSE)</f>
        <v>2017</v>
      </c>
      <c r="AF1307" s="36" t="str">
        <f>VLOOKUP(First_Validations__2[[#This Row],[CountryReq]],Last_Validations[],COLUMNS($B:M)+1,FALSE)</f>
        <v>Meaningful progress</v>
      </c>
      <c r="AG1307" s="36" t="str">
        <f>VLOOKUP(First_Validations__2[[#This Row],[CountryReq]],Last_Validations[],COLUMNS($B:N)+1,FALSE)</f>
        <v>Data accessibility (#7.2)</v>
      </c>
      <c r="AH1307" s="36">
        <f>VLOOKUP(First_Validations__2[[#This Row],[CountryReq]],Last_Validations[],COLUMNS($B:O)+1,FALSE)</f>
        <v>1</v>
      </c>
      <c r="AI1307" s="36" t="str">
        <f>VLOOKUP(First_Validations__2[[#This Row],[CountryReq]],Last_Validations[],COLUMNS($B:P)+1,FALSE)</f>
        <v>Not required (recommended)</v>
      </c>
      <c r="AJ1307" s="36" t="str">
        <f>VLOOKUP(First_Validations__2[[#This Row],[CountryReq]],Last_Validations[],COLUMNS($B:Q)+1,FALSE)</f>
        <v>EITI-Togo has published data in machine-readable format and summaries of EITI Reports in accessible infographic format.</v>
      </c>
      <c r="AK1307" s="36" t="str">
        <f>VLOOKUP(First_Validations__2[[#This Row],[CountryReq]],Last_Validations[],COLUMNS($B:R)+1,FALSE)</f>
        <v>https://eiti.org/togo#togos-progress-by-requirement</v>
      </c>
      <c r="AL1307" s="36" t="str">
        <f>VLOOKUP(First_Validations__2[[#This Row],[CountryReq]],Last_Validations[],COLUMNS($B:S)+1,FALSE)</f>
        <v>http://www.itietogo.org/</v>
      </c>
      <c r="AM1307" s="36" t="str">
        <f>VLOOKUP(First_Validations__2[[#This Row],[CountryReq]],Last_Validations[],COLUMNS($B:T)+1,FALSE)</f>
        <v>https://eiti.org/api/v1.0/score_data/31</v>
      </c>
      <c r="AN1307" s="36" t="str">
        <f>IF(First_Validations__2[[#This Row],[FirstValidation.Country: Year]]=First_Validations__2[[#This Row],[Country: Year]],"First","Second / Last")</f>
        <v>First</v>
      </c>
      <c r="AO1307" s="36">
        <f>IF(AND(First_Validations__2[[#This Row],[FirstValidation.Validation score]]&lt;5,First_Validations__2[[#This Row],[FirstValidation.Validation score]]&gt;1),1,0)</f>
        <v>0</v>
      </c>
      <c r="AP1307" s="36">
        <f>First_Validations__2[[#This Row],[Validation score]]-First_Validations__2[[#This Row],[FirstValidation.Validation score]]</f>
        <v>0</v>
      </c>
      <c r="AQ1307" s="36">
        <f>IF(AND(First_Validations__2[[#This Row],[Corrective action]]=1,First_Validations__2[[#This Row],[Validation score]]&lt;5,First_Validations__2[[#This Row],[Validation score]]&gt;1),1,0)</f>
        <v>0</v>
      </c>
      <c r="AR1307" s="36">
        <f>IF(AND(First_Validations__2[[#This Row],[Corrective action]]=1,OR(First_Validations__2[[#This Row],[Validation score]]&gt;4,First_Validations__2[[#This Row],[Validation score]]&lt;2)),1,0)</f>
        <v>0</v>
      </c>
      <c r="AS13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7" s="36" t="str">
        <f>VLOOKUP(First_Validations__2[[#This Row],[Requirement ('#)]],Requirements[[Requirements]:[Categories2]],2,FALSE)</f>
        <v>Outcomes and impact</v>
      </c>
    </row>
    <row r="1308" spans="2:46">
      <c r="B1308" s="34" t="s">
        <v>1638</v>
      </c>
      <c r="C1308" s="34">
        <v>1</v>
      </c>
      <c r="D1308" s="34">
        <v>31</v>
      </c>
      <c r="E1308" s="34" t="s">
        <v>882</v>
      </c>
      <c r="F1308" s="34" t="s">
        <v>1639</v>
      </c>
      <c r="G1308" s="34" t="s">
        <v>1638</v>
      </c>
      <c r="H1308" s="34" t="s">
        <v>883</v>
      </c>
      <c r="I1308" s="34" t="s">
        <v>884</v>
      </c>
      <c r="J1308" s="34">
        <v>2017</v>
      </c>
      <c r="K1308" s="34">
        <v>2017</v>
      </c>
      <c r="L1308" s="34" t="s">
        <v>1767</v>
      </c>
      <c r="M1308" s="34" t="s">
        <v>1822</v>
      </c>
      <c r="N1308" s="34">
        <v>4</v>
      </c>
      <c r="O1308" s="34" t="s">
        <v>1767</v>
      </c>
      <c r="P1308" s="34" t="s">
        <v>1</v>
      </c>
      <c r="Q1308" s="34" t="s">
        <v>1858</v>
      </c>
      <c r="R1308" s="34" t="s">
        <v>1640</v>
      </c>
      <c r="S1308" s="34" t="s">
        <v>1859</v>
      </c>
      <c r="T1308" s="34" t="s">
        <v>3286</v>
      </c>
      <c r="U1308" s="36" t="str">
        <f>VLOOKUP(First_Validations__2[[#This Row],[CountryReq]],Last_Validations[],COLUMNS($B:B)+1,FALSE)</f>
        <v>Togo: 2017</v>
      </c>
      <c r="V1308" s="36" t="str">
        <f>VLOOKUP(First_Validations__2[[#This Row],[CountryReq]],Last_Validations[],COLUMNS($B:C)+1,FALSE)</f>
        <v>Togo</v>
      </c>
      <c r="W1308" s="36">
        <f>VLOOKUP(First_Validations__2[[#This Row],[CountryReq]],Last_Validations[],COLUMNS($B:D)+1,FALSE)</f>
        <v>1</v>
      </c>
      <c r="X1308" s="36">
        <f>VLOOKUP(First_Validations__2[[#This Row],[CountryReq]],Last_Validations[],COLUMNS($B:E)+1,FALSE)</f>
        <v>31</v>
      </c>
      <c r="Y1308" s="36" t="str">
        <f>VLOOKUP(First_Validations__2[[#This Row],[CountryReq]],Last_Validations[],COLUMNS($B:F)+1,FALSE)</f>
        <v>Togo: 2017</v>
      </c>
      <c r="Z1308" s="36" t="str">
        <f>VLOOKUP(First_Validations__2[[#This Row],[CountryReq]],Last_Validations[],COLUMNS($B:G)+1,FALSE)</f>
        <v>TGO</v>
      </c>
      <c r="AA1308" s="36" t="str">
        <f>VLOOKUP(First_Validations__2[[#This Row],[CountryReq]],Last_Validations[],COLUMNS($B:H)+1,FALSE)</f>
        <v>Togo</v>
      </c>
      <c r="AB1308" s="36" t="str">
        <f>VLOOKUP(First_Validations__2[[#This Row],[CountryReq]],Last_Validations[],COLUMNS($B:I)+1,FALSE)</f>
        <v>https://eiti.org/BD/2018-24</v>
      </c>
      <c r="AC1308" s="36" t="str">
        <f>VLOOKUP(First_Validations__2[[#This Row],[CountryReq]],Last_Validations[],COLUMNS($B:J)+1,FALSE)</f>
        <v>https://eiti.org/document/togo-validation-2017</v>
      </c>
      <c r="AD1308" s="36">
        <f>VLOOKUP(First_Validations__2[[#This Row],[CountryReq]],Last_Validations[],COLUMNS($B:K)+1,FALSE)</f>
        <v>2017</v>
      </c>
      <c r="AE1308" s="36">
        <f>VLOOKUP(First_Validations__2[[#This Row],[CountryReq]],Last_Validations[],COLUMNS($B:L)+1,FALSE)</f>
        <v>2017</v>
      </c>
      <c r="AF1308" s="36" t="str">
        <f>VLOOKUP(First_Validations__2[[#This Row],[CountryReq]],Last_Validations[],COLUMNS($B:M)+1,FALSE)</f>
        <v>Meaningful progress</v>
      </c>
      <c r="AG1308" s="36" t="str">
        <f>VLOOKUP(First_Validations__2[[#This Row],[CountryReq]],Last_Validations[],COLUMNS($B:N)+1,FALSE)</f>
        <v>Overall Progress (#0.0)</v>
      </c>
      <c r="AH1308" s="36">
        <f>VLOOKUP(First_Validations__2[[#This Row],[CountryReq]],Last_Validations[],COLUMNS($B:O)+1,FALSE)</f>
        <v>4</v>
      </c>
      <c r="AI1308" s="36" t="str">
        <f>VLOOKUP(First_Validations__2[[#This Row],[CountryReq]],Last_Validations[],COLUMNS($B:P)+1,FALSE)</f>
        <v>Meaningful progress</v>
      </c>
      <c r="AJ1308" s="36" t="str">
        <f>VLOOKUP(First_Validations__2[[#This Row],[CountryReq]],Last_Validations[],COLUMNS($B:Q)+1,FALSE)</f>
        <v/>
      </c>
      <c r="AK1308" s="36" t="str">
        <f>VLOOKUP(First_Validations__2[[#This Row],[CountryReq]],Last_Validations[],COLUMNS($B:R)+1,FALSE)</f>
        <v>https://eiti.org/togo#togos-progress-by-requirement</v>
      </c>
      <c r="AL1308" s="36" t="str">
        <f>VLOOKUP(First_Validations__2[[#This Row],[CountryReq]],Last_Validations[],COLUMNS($B:S)+1,FALSE)</f>
        <v>http://www.itietogo.org/</v>
      </c>
      <c r="AM1308" s="36" t="str">
        <f>VLOOKUP(First_Validations__2[[#This Row],[CountryReq]],Last_Validations[],COLUMNS($B:T)+1,FALSE)</f>
        <v>https://eiti.org/api/v1.0/score_data/31</v>
      </c>
      <c r="AN1308" s="36" t="str">
        <f>IF(First_Validations__2[[#This Row],[FirstValidation.Country: Year]]=First_Validations__2[[#This Row],[Country: Year]],"First","Second / Last")</f>
        <v>First</v>
      </c>
      <c r="AO1308" s="36">
        <f>IF(AND(First_Validations__2[[#This Row],[FirstValidation.Validation score]]&lt;5,First_Validations__2[[#This Row],[FirstValidation.Validation score]]&gt;1),1,0)</f>
        <v>1</v>
      </c>
      <c r="AP1308" s="36">
        <f>First_Validations__2[[#This Row],[Validation score]]-First_Validations__2[[#This Row],[FirstValidation.Validation score]]</f>
        <v>0</v>
      </c>
      <c r="AQ1308" s="36">
        <f>IF(AND(First_Validations__2[[#This Row],[Corrective action]]=1,First_Validations__2[[#This Row],[Validation score]]&lt;5,First_Validations__2[[#This Row],[Validation score]]&gt;1),1,0)</f>
        <v>1</v>
      </c>
      <c r="AR1308" s="36">
        <f>IF(AND(First_Validations__2[[#This Row],[Corrective action]]=1,OR(First_Validations__2[[#This Row],[Validation score]]&gt;4,First_Validations__2[[#This Row],[Validation score]]&lt;2)),1,0)</f>
        <v>0</v>
      </c>
      <c r="AS13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8" s="36" t="str">
        <f>VLOOKUP(First_Validations__2[[#This Row],[Requirement ('#)]],Requirements[[Requirements]:[Categories2]],2,FALSE)</f>
        <v>Overall assessment</v>
      </c>
    </row>
    <row r="1309" spans="2:46">
      <c r="B1309" s="34" t="s">
        <v>1638</v>
      </c>
      <c r="C1309" s="34">
        <v>1</v>
      </c>
      <c r="D1309" s="34">
        <v>31</v>
      </c>
      <c r="E1309" s="34" t="s">
        <v>882</v>
      </c>
      <c r="F1309" s="34" t="s">
        <v>1639</v>
      </c>
      <c r="G1309" s="34" t="s">
        <v>1638</v>
      </c>
      <c r="H1309" s="34" t="s">
        <v>883</v>
      </c>
      <c r="I1309" s="34" t="s">
        <v>884</v>
      </c>
      <c r="J1309" s="34">
        <v>2017</v>
      </c>
      <c r="K1309" s="34">
        <v>2017</v>
      </c>
      <c r="L1309" s="34" t="s">
        <v>1767</v>
      </c>
      <c r="M1309" s="34" t="s">
        <v>1821</v>
      </c>
      <c r="N1309" s="34">
        <v>5</v>
      </c>
      <c r="O1309" s="34" t="s">
        <v>1768</v>
      </c>
      <c r="P1309" s="34" t="s">
        <v>917</v>
      </c>
      <c r="Q1309" s="34" t="s">
        <v>1858</v>
      </c>
      <c r="R1309" s="34" t="s">
        <v>1640</v>
      </c>
      <c r="S1309" s="34" t="s">
        <v>1859</v>
      </c>
      <c r="T1309" s="34" t="s">
        <v>3285</v>
      </c>
      <c r="U1309" s="36" t="str">
        <f>VLOOKUP(First_Validations__2[[#This Row],[CountryReq]],Last_Validations[],COLUMNS($B:B)+1,FALSE)</f>
        <v>Togo: 2017</v>
      </c>
      <c r="V1309" s="36" t="str">
        <f>VLOOKUP(First_Validations__2[[#This Row],[CountryReq]],Last_Validations[],COLUMNS($B:C)+1,FALSE)</f>
        <v>Togo</v>
      </c>
      <c r="W1309" s="36">
        <f>VLOOKUP(First_Validations__2[[#This Row],[CountryReq]],Last_Validations[],COLUMNS($B:D)+1,FALSE)</f>
        <v>1</v>
      </c>
      <c r="X1309" s="36">
        <f>VLOOKUP(First_Validations__2[[#This Row],[CountryReq]],Last_Validations[],COLUMNS($B:E)+1,FALSE)</f>
        <v>31</v>
      </c>
      <c r="Y1309" s="36" t="str">
        <f>VLOOKUP(First_Validations__2[[#This Row],[CountryReq]],Last_Validations[],COLUMNS($B:F)+1,FALSE)</f>
        <v>Togo: 2017</v>
      </c>
      <c r="Z1309" s="36" t="str">
        <f>VLOOKUP(First_Validations__2[[#This Row],[CountryReq]],Last_Validations[],COLUMNS($B:G)+1,FALSE)</f>
        <v>TGO</v>
      </c>
      <c r="AA1309" s="36" t="str">
        <f>VLOOKUP(First_Validations__2[[#This Row],[CountryReq]],Last_Validations[],COLUMNS($B:H)+1,FALSE)</f>
        <v>Togo</v>
      </c>
      <c r="AB1309" s="36" t="str">
        <f>VLOOKUP(First_Validations__2[[#This Row],[CountryReq]],Last_Validations[],COLUMNS($B:I)+1,FALSE)</f>
        <v>https://eiti.org/BD/2018-24</v>
      </c>
      <c r="AC1309" s="36" t="str">
        <f>VLOOKUP(First_Validations__2[[#This Row],[CountryReq]],Last_Validations[],COLUMNS($B:J)+1,FALSE)</f>
        <v>https://eiti.org/document/togo-validation-2017</v>
      </c>
      <c r="AD1309" s="36">
        <f>VLOOKUP(First_Validations__2[[#This Row],[CountryReq]],Last_Validations[],COLUMNS($B:K)+1,FALSE)</f>
        <v>2017</v>
      </c>
      <c r="AE1309" s="36">
        <f>VLOOKUP(First_Validations__2[[#This Row],[CountryReq]],Last_Validations[],COLUMNS($B:L)+1,FALSE)</f>
        <v>2017</v>
      </c>
      <c r="AF1309" s="36" t="str">
        <f>VLOOKUP(First_Validations__2[[#This Row],[CountryReq]],Last_Validations[],COLUMNS($B:M)+1,FALSE)</f>
        <v>Meaningful progress</v>
      </c>
      <c r="AG1309" s="36" t="str">
        <f>VLOOKUP(First_Validations__2[[#This Row],[CountryReq]],Last_Validations[],COLUMNS($B:N)+1,FALSE)</f>
        <v>Outcomes and impact of implementation (#7.4)</v>
      </c>
      <c r="AH1309" s="36">
        <f>VLOOKUP(First_Validations__2[[#This Row],[CountryReq]],Last_Validations[],COLUMNS($B:O)+1,FALSE)</f>
        <v>5</v>
      </c>
      <c r="AI1309" s="36" t="str">
        <f>VLOOKUP(First_Validations__2[[#This Row],[CountryReq]],Last_Validations[],COLUMNS($B:P)+1,FALSE)</f>
        <v>Satisfactory progress</v>
      </c>
      <c r="AJ1309" s="36" t="str">
        <f>VLOOKUP(First_Validations__2[[#This Row],[CountryReq]],Last_Validations[],COLUMNS($B:Q)+1,FALSE)</f>
        <v>The Steering Committee used annual progress reports and Validation self-assessments to document the impact of the EITI. These assessments could be done in a more systematic manner.</v>
      </c>
      <c r="AK1309" s="36" t="str">
        <f>VLOOKUP(First_Validations__2[[#This Row],[CountryReq]],Last_Validations[],COLUMNS($B:R)+1,FALSE)</f>
        <v>https://eiti.org/togo#togos-progress-by-requirement</v>
      </c>
      <c r="AL1309" s="36" t="str">
        <f>VLOOKUP(First_Validations__2[[#This Row],[CountryReq]],Last_Validations[],COLUMNS($B:S)+1,FALSE)</f>
        <v>http://www.itietogo.org/</v>
      </c>
      <c r="AM1309" s="36" t="str">
        <f>VLOOKUP(First_Validations__2[[#This Row],[CountryReq]],Last_Validations[],COLUMNS($B:T)+1,FALSE)</f>
        <v>https://eiti.org/api/v1.0/score_data/31</v>
      </c>
      <c r="AN1309" s="36" t="str">
        <f>IF(First_Validations__2[[#This Row],[FirstValidation.Country: Year]]=First_Validations__2[[#This Row],[Country: Year]],"First","Second / Last")</f>
        <v>First</v>
      </c>
      <c r="AO1309" s="36">
        <f>IF(AND(First_Validations__2[[#This Row],[FirstValidation.Validation score]]&lt;5,First_Validations__2[[#This Row],[FirstValidation.Validation score]]&gt;1),1,0)</f>
        <v>0</v>
      </c>
      <c r="AP1309" s="36">
        <f>First_Validations__2[[#This Row],[Validation score]]-First_Validations__2[[#This Row],[FirstValidation.Validation score]]</f>
        <v>0</v>
      </c>
      <c r="AQ1309" s="36">
        <f>IF(AND(First_Validations__2[[#This Row],[Corrective action]]=1,First_Validations__2[[#This Row],[Validation score]]&lt;5,First_Validations__2[[#This Row],[Validation score]]&gt;1),1,0)</f>
        <v>0</v>
      </c>
      <c r="AR1309" s="36">
        <f>IF(AND(First_Validations__2[[#This Row],[Corrective action]]=1,OR(First_Validations__2[[#This Row],[Validation score]]&gt;4,First_Validations__2[[#This Row],[Validation score]]&lt;2)),1,0)</f>
        <v>0</v>
      </c>
      <c r="AS13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09" s="36" t="str">
        <f>VLOOKUP(First_Validations__2[[#This Row],[Requirement ('#)]],Requirements[[Requirements]:[Categories2]],2,FALSE)</f>
        <v>Outcomes and impact</v>
      </c>
    </row>
    <row r="1310" spans="2:46">
      <c r="B1310" s="34" t="s">
        <v>1638</v>
      </c>
      <c r="C1310" s="34">
        <v>1</v>
      </c>
      <c r="D1310" s="34">
        <v>31</v>
      </c>
      <c r="E1310" s="34" t="s">
        <v>882</v>
      </c>
      <c r="F1310" s="34" t="s">
        <v>1639</v>
      </c>
      <c r="G1310" s="34" t="s">
        <v>1638</v>
      </c>
      <c r="H1310" s="34" t="s">
        <v>883</v>
      </c>
      <c r="I1310" s="34" t="s">
        <v>884</v>
      </c>
      <c r="J1310" s="34">
        <v>2017</v>
      </c>
      <c r="K1310" s="34">
        <v>2017</v>
      </c>
      <c r="L1310" s="34" t="s">
        <v>1767</v>
      </c>
      <c r="M1310" s="34" t="s">
        <v>1815</v>
      </c>
      <c r="N1310" s="34">
        <v>0</v>
      </c>
      <c r="O1310" s="34" t="s">
        <v>4</v>
      </c>
      <c r="P1310" s="34" t="s">
        <v>912</v>
      </c>
      <c r="Q1310" s="34" t="s">
        <v>1858</v>
      </c>
      <c r="R1310" s="34" t="s">
        <v>1640</v>
      </c>
      <c r="S1310" s="34" t="s">
        <v>1859</v>
      </c>
      <c r="T1310" s="34" t="s">
        <v>3284</v>
      </c>
      <c r="U1310" s="36" t="str">
        <f>VLOOKUP(First_Validations__2[[#This Row],[CountryReq]],Last_Validations[],COLUMNS($B:B)+1,FALSE)</f>
        <v>Togo: 2017</v>
      </c>
      <c r="V1310" s="36" t="str">
        <f>VLOOKUP(First_Validations__2[[#This Row],[CountryReq]],Last_Validations[],COLUMNS($B:C)+1,FALSE)</f>
        <v>Togo</v>
      </c>
      <c r="W1310" s="36">
        <f>VLOOKUP(First_Validations__2[[#This Row],[CountryReq]],Last_Validations[],COLUMNS($B:D)+1,FALSE)</f>
        <v>1</v>
      </c>
      <c r="X1310" s="36">
        <f>VLOOKUP(First_Validations__2[[#This Row],[CountryReq]],Last_Validations[],COLUMNS($B:E)+1,FALSE)</f>
        <v>31</v>
      </c>
      <c r="Y1310" s="36" t="str">
        <f>VLOOKUP(First_Validations__2[[#This Row],[CountryReq]],Last_Validations[],COLUMNS($B:F)+1,FALSE)</f>
        <v>Togo: 2017</v>
      </c>
      <c r="Z1310" s="36" t="str">
        <f>VLOOKUP(First_Validations__2[[#This Row],[CountryReq]],Last_Validations[],COLUMNS($B:G)+1,FALSE)</f>
        <v>TGO</v>
      </c>
      <c r="AA1310" s="36" t="str">
        <f>VLOOKUP(First_Validations__2[[#This Row],[CountryReq]],Last_Validations[],COLUMNS($B:H)+1,FALSE)</f>
        <v>Togo</v>
      </c>
      <c r="AB1310" s="36" t="str">
        <f>VLOOKUP(First_Validations__2[[#This Row],[CountryReq]],Last_Validations[],COLUMNS($B:I)+1,FALSE)</f>
        <v>https://eiti.org/BD/2018-24</v>
      </c>
      <c r="AC1310" s="36" t="str">
        <f>VLOOKUP(First_Validations__2[[#This Row],[CountryReq]],Last_Validations[],COLUMNS($B:J)+1,FALSE)</f>
        <v>https://eiti.org/document/togo-validation-2017</v>
      </c>
      <c r="AD1310" s="36">
        <f>VLOOKUP(First_Validations__2[[#This Row],[CountryReq]],Last_Validations[],COLUMNS($B:K)+1,FALSE)</f>
        <v>2017</v>
      </c>
      <c r="AE1310" s="36">
        <f>VLOOKUP(First_Validations__2[[#This Row],[CountryReq]],Last_Validations[],COLUMNS($B:L)+1,FALSE)</f>
        <v>2017</v>
      </c>
      <c r="AF1310" s="36" t="str">
        <f>VLOOKUP(First_Validations__2[[#This Row],[CountryReq]],Last_Validations[],COLUMNS($B:M)+1,FALSE)</f>
        <v>Meaningful progress</v>
      </c>
      <c r="AG1310" s="36" t="str">
        <f>VLOOKUP(First_Validations__2[[#This Row],[CountryReq]],Last_Validations[],COLUMNS($B:N)+1,FALSE)</f>
        <v>SOE quasi-fiscal expenditures (#6.2)</v>
      </c>
      <c r="AH1310" s="36">
        <f>VLOOKUP(First_Validations__2[[#This Row],[CountryReq]],Last_Validations[],COLUMNS($B:O)+1,FALSE)</f>
        <v>0</v>
      </c>
      <c r="AI1310" s="36" t="str">
        <f>VLOOKUP(First_Validations__2[[#This Row],[CountryReq]],Last_Validations[],COLUMNS($B:P)+1,FALSE)</f>
        <v>Not applicable</v>
      </c>
      <c r="AJ1310" s="36" t="str">
        <f>VLOOKUP(First_Validations__2[[#This Row],[CountryReq]],Last_Validations[],COLUMNS($B:Q)+1,FALSE)</f>
        <v>Stakeholder consultations have confirmed that quasi-fiscal expenditures do not occur in the extractive sector in Togo.</v>
      </c>
      <c r="AK1310" s="36" t="str">
        <f>VLOOKUP(First_Validations__2[[#This Row],[CountryReq]],Last_Validations[],COLUMNS($B:R)+1,FALSE)</f>
        <v>https://eiti.org/togo#togos-progress-by-requirement</v>
      </c>
      <c r="AL1310" s="36" t="str">
        <f>VLOOKUP(First_Validations__2[[#This Row],[CountryReq]],Last_Validations[],COLUMNS($B:S)+1,FALSE)</f>
        <v>http://www.itietogo.org/</v>
      </c>
      <c r="AM1310" s="36" t="str">
        <f>VLOOKUP(First_Validations__2[[#This Row],[CountryReq]],Last_Validations[],COLUMNS($B:T)+1,FALSE)</f>
        <v>https://eiti.org/api/v1.0/score_data/31</v>
      </c>
      <c r="AN1310" s="36" t="str">
        <f>IF(First_Validations__2[[#This Row],[FirstValidation.Country: Year]]=First_Validations__2[[#This Row],[Country: Year]],"First","Second / Last")</f>
        <v>First</v>
      </c>
      <c r="AO1310" s="36">
        <f>IF(AND(First_Validations__2[[#This Row],[FirstValidation.Validation score]]&lt;5,First_Validations__2[[#This Row],[FirstValidation.Validation score]]&gt;1),1,0)</f>
        <v>0</v>
      </c>
      <c r="AP1310" s="36">
        <f>First_Validations__2[[#This Row],[Validation score]]-First_Validations__2[[#This Row],[FirstValidation.Validation score]]</f>
        <v>0</v>
      </c>
      <c r="AQ1310" s="36">
        <f>IF(AND(First_Validations__2[[#This Row],[Corrective action]]=1,First_Validations__2[[#This Row],[Validation score]]&lt;5,First_Validations__2[[#This Row],[Validation score]]&gt;1),1,0)</f>
        <v>0</v>
      </c>
      <c r="AR1310" s="36">
        <f>IF(AND(First_Validations__2[[#This Row],[Corrective action]]=1,OR(First_Validations__2[[#This Row],[Validation score]]&gt;4,First_Validations__2[[#This Row],[Validation score]]&lt;2)),1,0)</f>
        <v>0</v>
      </c>
      <c r="AS13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0" s="36" t="str">
        <f>VLOOKUP(First_Validations__2[[#This Row],[Requirement ('#)]],Requirements[[Requirements]:[Categories2]],2,FALSE)</f>
        <v>Socio-economic contribution</v>
      </c>
    </row>
    <row r="1311" spans="2:46">
      <c r="B1311" s="34" t="s">
        <v>1638</v>
      </c>
      <c r="C1311" s="34">
        <v>1</v>
      </c>
      <c r="D1311" s="34">
        <v>31</v>
      </c>
      <c r="E1311" s="34" t="s">
        <v>882</v>
      </c>
      <c r="F1311" s="34" t="s">
        <v>1639</v>
      </c>
      <c r="G1311" s="34" t="s">
        <v>1638</v>
      </c>
      <c r="H1311" s="34" t="s">
        <v>883</v>
      </c>
      <c r="I1311" s="34" t="s">
        <v>884</v>
      </c>
      <c r="J1311" s="34">
        <v>2017</v>
      </c>
      <c r="K1311" s="34">
        <v>2017</v>
      </c>
      <c r="L1311" s="34" t="s">
        <v>1767</v>
      </c>
      <c r="M1311" s="34" t="s">
        <v>1814</v>
      </c>
      <c r="N1311" s="34">
        <v>6</v>
      </c>
      <c r="O1311" s="34" t="s">
        <v>1817</v>
      </c>
      <c r="P1311" s="34" t="s">
        <v>911</v>
      </c>
      <c r="Q1311" s="34" t="s">
        <v>1858</v>
      </c>
      <c r="R1311" s="34" t="s">
        <v>1640</v>
      </c>
      <c r="S1311" s="34" t="s">
        <v>1859</v>
      </c>
      <c r="T1311" s="34" t="s">
        <v>3283</v>
      </c>
      <c r="U1311" s="36" t="str">
        <f>VLOOKUP(First_Validations__2[[#This Row],[CountryReq]],Last_Validations[],COLUMNS($B:B)+1,FALSE)</f>
        <v>Togo: 2017</v>
      </c>
      <c r="V1311" s="36" t="str">
        <f>VLOOKUP(First_Validations__2[[#This Row],[CountryReq]],Last_Validations[],COLUMNS($B:C)+1,FALSE)</f>
        <v>Togo</v>
      </c>
      <c r="W1311" s="36">
        <f>VLOOKUP(First_Validations__2[[#This Row],[CountryReq]],Last_Validations[],COLUMNS($B:D)+1,FALSE)</f>
        <v>1</v>
      </c>
      <c r="X1311" s="36">
        <f>VLOOKUP(First_Validations__2[[#This Row],[CountryReq]],Last_Validations[],COLUMNS($B:E)+1,FALSE)</f>
        <v>31</v>
      </c>
      <c r="Y1311" s="36" t="str">
        <f>VLOOKUP(First_Validations__2[[#This Row],[CountryReq]],Last_Validations[],COLUMNS($B:F)+1,FALSE)</f>
        <v>Togo: 2017</v>
      </c>
      <c r="Z1311" s="36" t="str">
        <f>VLOOKUP(First_Validations__2[[#This Row],[CountryReq]],Last_Validations[],COLUMNS($B:G)+1,FALSE)</f>
        <v>TGO</v>
      </c>
      <c r="AA1311" s="36" t="str">
        <f>VLOOKUP(First_Validations__2[[#This Row],[CountryReq]],Last_Validations[],COLUMNS($B:H)+1,FALSE)</f>
        <v>Togo</v>
      </c>
      <c r="AB1311" s="36" t="str">
        <f>VLOOKUP(First_Validations__2[[#This Row],[CountryReq]],Last_Validations[],COLUMNS($B:I)+1,FALSE)</f>
        <v>https://eiti.org/BD/2018-24</v>
      </c>
      <c r="AC1311" s="36" t="str">
        <f>VLOOKUP(First_Validations__2[[#This Row],[CountryReq]],Last_Validations[],COLUMNS($B:J)+1,FALSE)</f>
        <v>https://eiti.org/document/togo-validation-2017</v>
      </c>
      <c r="AD1311" s="36">
        <f>VLOOKUP(First_Validations__2[[#This Row],[CountryReq]],Last_Validations[],COLUMNS($B:K)+1,FALSE)</f>
        <v>2017</v>
      </c>
      <c r="AE1311" s="36">
        <f>VLOOKUP(First_Validations__2[[#This Row],[CountryReq]],Last_Validations[],COLUMNS($B:L)+1,FALSE)</f>
        <v>2017</v>
      </c>
      <c r="AF1311" s="36" t="str">
        <f>VLOOKUP(First_Validations__2[[#This Row],[CountryReq]],Last_Validations[],COLUMNS($B:M)+1,FALSE)</f>
        <v>Meaningful progress</v>
      </c>
      <c r="AG1311" s="36" t="str">
        <f>VLOOKUP(First_Validations__2[[#This Row],[CountryReq]],Last_Validations[],COLUMNS($B:N)+1,FALSE)</f>
        <v>Mandatory social expenditures (#6.1)</v>
      </c>
      <c r="AH1311" s="36">
        <f>VLOOKUP(First_Validations__2[[#This Row],[CountryReq]],Last_Validations[],COLUMNS($B:O)+1,FALSE)</f>
        <v>6</v>
      </c>
      <c r="AI1311" s="36" t="str">
        <f>VLOOKUP(First_Validations__2[[#This Row],[CountryReq]],Last_Validations[],COLUMNS($B:P)+1,FALSE)</f>
        <v>Beyond</v>
      </c>
      <c r="AJ1311" s="36" t="str">
        <f>VLOOKUP(First_Validations__2[[#This Row],[CountryReq]],Last_Validations[],COLUMNS($B:Q)+1,FALSE)</f>
        <v>The 2014 EITI Report discloses the nature and value of discretionary social expenditures, including identifying the beneficiaries.</v>
      </c>
      <c r="AK1311" s="36" t="str">
        <f>VLOOKUP(First_Validations__2[[#This Row],[CountryReq]],Last_Validations[],COLUMNS($B:R)+1,FALSE)</f>
        <v>https://eiti.org/togo#togos-progress-by-requirement</v>
      </c>
      <c r="AL1311" s="36" t="str">
        <f>VLOOKUP(First_Validations__2[[#This Row],[CountryReq]],Last_Validations[],COLUMNS($B:S)+1,FALSE)</f>
        <v>http://www.itietogo.org/</v>
      </c>
      <c r="AM1311" s="36" t="str">
        <f>VLOOKUP(First_Validations__2[[#This Row],[CountryReq]],Last_Validations[],COLUMNS($B:T)+1,FALSE)</f>
        <v>https://eiti.org/api/v1.0/score_data/31</v>
      </c>
      <c r="AN1311" s="36" t="str">
        <f>IF(First_Validations__2[[#This Row],[FirstValidation.Country: Year]]=First_Validations__2[[#This Row],[Country: Year]],"First","Second / Last")</f>
        <v>First</v>
      </c>
      <c r="AO1311" s="36">
        <f>IF(AND(First_Validations__2[[#This Row],[FirstValidation.Validation score]]&lt;5,First_Validations__2[[#This Row],[FirstValidation.Validation score]]&gt;1),1,0)</f>
        <v>0</v>
      </c>
      <c r="AP1311" s="36">
        <f>First_Validations__2[[#This Row],[Validation score]]-First_Validations__2[[#This Row],[FirstValidation.Validation score]]</f>
        <v>0</v>
      </c>
      <c r="AQ1311" s="36">
        <f>IF(AND(First_Validations__2[[#This Row],[Corrective action]]=1,First_Validations__2[[#This Row],[Validation score]]&lt;5,First_Validations__2[[#This Row],[Validation score]]&gt;1),1,0)</f>
        <v>0</v>
      </c>
      <c r="AR1311" s="36">
        <f>IF(AND(First_Validations__2[[#This Row],[Corrective action]]=1,OR(First_Validations__2[[#This Row],[Validation score]]&gt;4,First_Validations__2[[#This Row],[Validation score]]&lt;2)),1,0)</f>
        <v>0</v>
      </c>
      <c r="AS13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1" s="36" t="str">
        <f>VLOOKUP(First_Validations__2[[#This Row],[Requirement ('#)]],Requirements[[Requirements]:[Categories2]],2,FALSE)</f>
        <v>Socio-economic contribution</v>
      </c>
    </row>
    <row r="1312" spans="2:46">
      <c r="B1312" s="34" t="s">
        <v>1638</v>
      </c>
      <c r="C1312" s="34">
        <v>1</v>
      </c>
      <c r="D1312" s="34">
        <v>31</v>
      </c>
      <c r="E1312" s="34" t="s">
        <v>882</v>
      </c>
      <c r="F1312" s="34" t="s">
        <v>1639</v>
      </c>
      <c r="G1312" s="34" t="s">
        <v>1638</v>
      </c>
      <c r="H1312" s="34" t="s">
        <v>883</v>
      </c>
      <c r="I1312" s="34" t="s">
        <v>884</v>
      </c>
      <c r="J1312" s="34">
        <v>2017</v>
      </c>
      <c r="K1312" s="34">
        <v>2017</v>
      </c>
      <c r="L1312" s="34" t="s">
        <v>1767</v>
      </c>
      <c r="M1312" s="34" t="s">
        <v>1818</v>
      </c>
      <c r="N1312" s="34">
        <v>5</v>
      </c>
      <c r="O1312" s="34" t="s">
        <v>1768</v>
      </c>
      <c r="P1312" s="34" t="s">
        <v>914</v>
      </c>
      <c r="Q1312" s="34" t="s">
        <v>1858</v>
      </c>
      <c r="R1312" s="34" t="s">
        <v>1640</v>
      </c>
      <c r="S1312" s="34" t="s">
        <v>1859</v>
      </c>
      <c r="T1312" s="34" t="s">
        <v>3282</v>
      </c>
      <c r="U1312" s="36" t="str">
        <f>VLOOKUP(First_Validations__2[[#This Row],[CountryReq]],Last_Validations[],COLUMNS($B:B)+1,FALSE)</f>
        <v>Togo: 2017</v>
      </c>
      <c r="V1312" s="36" t="str">
        <f>VLOOKUP(First_Validations__2[[#This Row],[CountryReq]],Last_Validations[],COLUMNS($B:C)+1,FALSE)</f>
        <v>Togo</v>
      </c>
      <c r="W1312" s="36">
        <f>VLOOKUP(First_Validations__2[[#This Row],[CountryReq]],Last_Validations[],COLUMNS($B:D)+1,FALSE)</f>
        <v>1</v>
      </c>
      <c r="X1312" s="36">
        <f>VLOOKUP(First_Validations__2[[#This Row],[CountryReq]],Last_Validations[],COLUMNS($B:E)+1,FALSE)</f>
        <v>31</v>
      </c>
      <c r="Y1312" s="36" t="str">
        <f>VLOOKUP(First_Validations__2[[#This Row],[CountryReq]],Last_Validations[],COLUMNS($B:F)+1,FALSE)</f>
        <v>Togo: 2017</v>
      </c>
      <c r="Z1312" s="36" t="str">
        <f>VLOOKUP(First_Validations__2[[#This Row],[CountryReq]],Last_Validations[],COLUMNS($B:G)+1,FALSE)</f>
        <v>TGO</v>
      </c>
      <c r="AA1312" s="36" t="str">
        <f>VLOOKUP(First_Validations__2[[#This Row],[CountryReq]],Last_Validations[],COLUMNS($B:H)+1,FALSE)</f>
        <v>Togo</v>
      </c>
      <c r="AB1312" s="36" t="str">
        <f>VLOOKUP(First_Validations__2[[#This Row],[CountryReq]],Last_Validations[],COLUMNS($B:I)+1,FALSE)</f>
        <v>https://eiti.org/BD/2018-24</v>
      </c>
      <c r="AC1312" s="36" t="str">
        <f>VLOOKUP(First_Validations__2[[#This Row],[CountryReq]],Last_Validations[],COLUMNS($B:J)+1,FALSE)</f>
        <v>https://eiti.org/document/togo-validation-2017</v>
      </c>
      <c r="AD1312" s="36">
        <f>VLOOKUP(First_Validations__2[[#This Row],[CountryReq]],Last_Validations[],COLUMNS($B:K)+1,FALSE)</f>
        <v>2017</v>
      </c>
      <c r="AE1312" s="36">
        <f>VLOOKUP(First_Validations__2[[#This Row],[CountryReq]],Last_Validations[],COLUMNS($B:L)+1,FALSE)</f>
        <v>2017</v>
      </c>
      <c r="AF1312" s="36" t="str">
        <f>VLOOKUP(First_Validations__2[[#This Row],[CountryReq]],Last_Validations[],COLUMNS($B:M)+1,FALSE)</f>
        <v>Meaningful progress</v>
      </c>
      <c r="AG1312" s="36" t="str">
        <f>VLOOKUP(First_Validations__2[[#This Row],[CountryReq]],Last_Validations[],COLUMNS($B:N)+1,FALSE)</f>
        <v>Public debate (#7.1)</v>
      </c>
      <c r="AH1312" s="36">
        <f>VLOOKUP(First_Validations__2[[#This Row],[CountryReq]],Last_Validations[],COLUMNS($B:O)+1,FALSE)</f>
        <v>5</v>
      </c>
      <c r="AI1312" s="36" t="str">
        <f>VLOOKUP(First_Validations__2[[#This Row],[CountryReq]],Last_Validations[],COLUMNS($B:P)+1,FALSE)</f>
        <v>Satisfactory progress</v>
      </c>
      <c r="AJ1312" s="36" t="str">
        <f>VLOOKUP(First_Validations__2[[#This Row],[CountryReq]],Last_Validations[],COLUMNS($B:Q)+1,FALSE)</f>
        <v xml:space="preserve">The EITI Reports are comprehensible, actively promoted through varied channels, publicly accessible and have tangibly contributed to public debate on the extractive industries. </v>
      </c>
      <c r="AK1312" s="36" t="str">
        <f>VLOOKUP(First_Validations__2[[#This Row],[CountryReq]],Last_Validations[],COLUMNS($B:R)+1,FALSE)</f>
        <v>https://eiti.org/togo#togos-progress-by-requirement</v>
      </c>
      <c r="AL1312" s="36" t="str">
        <f>VLOOKUP(First_Validations__2[[#This Row],[CountryReq]],Last_Validations[],COLUMNS($B:S)+1,FALSE)</f>
        <v>http://www.itietogo.org/</v>
      </c>
      <c r="AM1312" s="36" t="str">
        <f>VLOOKUP(First_Validations__2[[#This Row],[CountryReq]],Last_Validations[],COLUMNS($B:T)+1,FALSE)</f>
        <v>https://eiti.org/api/v1.0/score_data/31</v>
      </c>
      <c r="AN1312" s="36" t="str">
        <f>IF(First_Validations__2[[#This Row],[FirstValidation.Country: Year]]=First_Validations__2[[#This Row],[Country: Year]],"First","Second / Last")</f>
        <v>First</v>
      </c>
      <c r="AO1312" s="36">
        <f>IF(AND(First_Validations__2[[#This Row],[FirstValidation.Validation score]]&lt;5,First_Validations__2[[#This Row],[FirstValidation.Validation score]]&gt;1),1,0)</f>
        <v>0</v>
      </c>
      <c r="AP1312" s="36">
        <f>First_Validations__2[[#This Row],[Validation score]]-First_Validations__2[[#This Row],[FirstValidation.Validation score]]</f>
        <v>0</v>
      </c>
      <c r="AQ1312" s="36">
        <f>IF(AND(First_Validations__2[[#This Row],[Corrective action]]=1,First_Validations__2[[#This Row],[Validation score]]&lt;5,First_Validations__2[[#This Row],[Validation score]]&gt;1),1,0)</f>
        <v>0</v>
      </c>
      <c r="AR1312" s="36">
        <f>IF(AND(First_Validations__2[[#This Row],[Corrective action]]=1,OR(First_Validations__2[[#This Row],[Validation score]]&gt;4,First_Validations__2[[#This Row],[Validation score]]&lt;2)),1,0)</f>
        <v>0</v>
      </c>
      <c r="AS13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2" s="36" t="str">
        <f>VLOOKUP(First_Validations__2[[#This Row],[Requirement ('#)]],Requirements[[Requirements]:[Categories2]],2,FALSE)</f>
        <v>Outcomes and impact</v>
      </c>
    </row>
    <row r="1313" spans="2:46">
      <c r="B1313" s="34" t="s">
        <v>1638</v>
      </c>
      <c r="C1313" s="34">
        <v>1</v>
      </c>
      <c r="D1313" s="34">
        <v>31</v>
      </c>
      <c r="E1313" s="34" t="s">
        <v>882</v>
      </c>
      <c r="F1313" s="34" t="s">
        <v>1639</v>
      </c>
      <c r="G1313" s="34" t="s">
        <v>1638</v>
      </c>
      <c r="H1313" s="34" t="s">
        <v>883</v>
      </c>
      <c r="I1313" s="34" t="s">
        <v>884</v>
      </c>
      <c r="J1313" s="34">
        <v>2017</v>
      </c>
      <c r="K1313" s="34">
        <v>2017</v>
      </c>
      <c r="L1313" s="34" t="s">
        <v>1767</v>
      </c>
      <c r="M1313" s="34" t="s">
        <v>1816</v>
      </c>
      <c r="N1313" s="34">
        <v>5</v>
      </c>
      <c r="O1313" s="34" t="s">
        <v>1768</v>
      </c>
      <c r="P1313" s="34" t="s">
        <v>913</v>
      </c>
      <c r="Q1313" s="34" t="s">
        <v>1858</v>
      </c>
      <c r="R1313" s="34" t="s">
        <v>1640</v>
      </c>
      <c r="S1313" s="34" t="s">
        <v>1859</v>
      </c>
      <c r="T1313" s="34" t="s">
        <v>3281</v>
      </c>
      <c r="U1313" s="36" t="str">
        <f>VLOOKUP(First_Validations__2[[#This Row],[CountryReq]],Last_Validations[],COLUMNS($B:B)+1,FALSE)</f>
        <v>Togo: 2017</v>
      </c>
      <c r="V1313" s="36" t="str">
        <f>VLOOKUP(First_Validations__2[[#This Row],[CountryReq]],Last_Validations[],COLUMNS($B:C)+1,FALSE)</f>
        <v>Togo</v>
      </c>
      <c r="W1313" s="36">
        <f>VLOOKUP(First_Validations__2[[#This Row],[CountryReq]],Last_Validations[],COLUMNS($B:D)+1,FALSE)</f>
        <v>1</v>
      </c>
      <c r="X1313" s="36">
        <f>VLOOKUP(First_Validations__2[[#This Row],[CountryReq]],Last_Validations[],COLUMNS($B:E)+1,FALSE)</f>
        <v>31</v>
      </c>
      <c r="Y1313" s="36" t="str">
        <f>VLOOKUP(First_Validations__2[[#This Row],[CountryReq]],Last_Validations[],COLUMNS($B:F)+1,FALSE)</f>
        <v>Togo: 2017</v>
      </c>
      <c r="Z1313" s="36" t="str">
        <f>VLOOKUP(First_Validations__2[[#This Row],[CountryReq]],Last_Validations[],COLUMNS($B:G)+1,FALSE)</f>
        <v>TGO</v>
      </c>
      <c r="AA1313" s="36" t="str">
        <f>VLOOKUP(First_Validations__2[[#This Row],[CountryReq]],Last_Validations[],COLUMNS($B:H)+1,FALSE)</f>
        <v>Togo</v>
      </c>
      <c r="AB1313" s="36" t="str">
        <f>VLOOKUP(First_Validations__2[[#This Row],[CountryReq]],Last_Validations[],COLUMNS($B:I)+1,FALSE)</f>
        <v>https://eiti.org/BD/2018-24</v>
      </c>
      <c r="AC1313" s="36" t="str">
        <f>VLOOKUP(First_Validations__2[[#This Row],[CountryReq]],Last_Validations[],COLUMNS($B:J)+1,FALSE)</f>
        <v>https://eiti.org/document/togo-validation-2017</v>
      </c>
      <c r="AD1313" s="36">
        <f>VLOOKUP(First_Validations__2[[#This Row],[CountryReq]],Last_Validations[],COLUMNS($B:K)+1,FALSE)</f>
        <v>2017</v>
      </c>
      <c r="AE1313" s="36">
        <f>VLOOKUP(First_Validations__2[[#This Row],[CountryReq]],Last_Validations[],COLUMNS($B:L)+1,FALSE)</f>
        <v>2017</v>
      </c>
      <c r="AF1313" s="36" t="str">
        <f>VLOOKUP(First_Validations__2[[#This Row],[CountryReq]],Last_Validations[],COLUMNS($B:M)+1,FALSE)</f>
        <v>Meaningful progress</v>
      </c>
      <c r="AG1313" s="36" t="str">
        <f>VLOOKUP(First_Validations__2[[#This Row],[CountryReq]],Last_Validations[],COLUMNS($B:N)+1,FALSE)</f>
        <v>Economic contribution (#6.3)</v>
      </c>
      <c r="AH1313" s="36">
        <f>VLOOKUP(First_Validations__2[[#This Row],[CountryReq]],Last_Validations[],COLUMNS($B:O)+1,FALSE)</f>
        <v>5</v>
      </c>
      <c r="AI1313" s="36" t="str">
        <f>VLOOKUP(First_Validations__2[[#This Row],[CountryReq]],Last_Validations[],COLUMNS($B:P)+1,FALSE)</f>
        <v>Satisfactory progress</v>
      </c>
      <c r="AJ1313" s="36" t="str">
        <f>VLOOKUP(First_Validations__2[[#This Row],[CountryReq]],Last_Validations[],COLUMNS($B:Q)+1,FALSE)</f>
        <v xml:space="preserve">The 2014 EITI Report discloses details about the contribution of the extractive sector to the economy in terms of GDP, total government revenue, exports and producing regions. Togo has no official comprehensive statistics on employment in the sector. To address this gap, the MSG requested that participating companies and government agencies provide employment data. While there are some gaps and concerns about data quality, the issues are addressed transparently in the report. </v>
      </c>
      <c r="AK1313" s="36" t="str">
        <f>VLOOKUP(First_Validations__2[[#This Row],[CountryReq]],Last_Validations[],COLUMNS($B:R)+1,FALSE)</f>
        <v>https://eiti.org/togo#togos-progress-by-requirement</v>
      </c>
      <c r="AL1313" s="36" t="str">
        <f>VLOOKUP(First_Validations__2[[#This Row],[CountryReq]],Last_Validations[],COLUMNS($B:S)+1,FALSE)</f>
        <v>http://www.itietogo.org/</v>
      </c>
      <c r="AM1313" s="36" t="str">
        <f>VLOOKUP(First_Validations__2[[#This Row],[CountryReq]],Last_Validations[],COLUMNS($B:T)+1,FALSE)</f>
        <v>https://eiti.org/api/v1.0/score_data/31</v>
      </c>
      <c r="AN1313" s="36" t="str">
        <f>IF(First_Validations__2[[#This Row],[FirstValidation.Country: Year]]=First_Validations__2[[#This Row],[Country: Year]],"First","Second / Last")</f>
        <v>First</v>
      </c>
      <c r="AO1313" s="36">
        <f>IF(AND(First_Validations__2[[#This Row],[FirstValidation.Validation score]]&lt;5,First_Validations__2[[#This Row],[FirstValidation.Validation score]]&gt;1),1,0)</f>
        <v>0</v>
      </c>
      <c r="AP1313" s="36">
        <f>First_Validations__2[[#This Row],[Validation score]]-First_Validations__2[[#This Row],[FirstValidation.Validation score]]</f>
        <v>0</v>
      </c>
      <c r="AQ1313" s="36">
        <f>IF(AND(First_Validations__2[[#This Row],[Corrective action]]=1,First_Validations__2[[#This Row],[Validation score]]&lt;5,First_Validations__2[[#This Row],[Validation score]]&gt;1),1,0)</f>
        <v>0</v>
      </c>
      <c r="AR1313" s="36">
        <f>IF(AND(First_Validations__2[[#This Row],[Corrective action]]=1,OR(First_Validations__2[[#This Row],[Validation score]]&gt;4,First_Validations__2[[#This Row],[Validation score]]&lt;2)),1,0)</f>
        <v>0</v>
      </c>
      <c r="AS13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3" s="36" t="str">
        <f>VLOOKUP(First_Validations__2[[#This Row],[Requirement ('#)]],Requirements[[Requirements]:[Categories2]],2,FALSE)</f>
        <v>Socio-economic contribution</v>
      </c>
    </row>
    <row r="1314" spans="2:46">
      <c r="B1314" s="34" t="s">
        <v>1638</v>
      </c>
      <c r="C1314" s="34">
        <v>1</v>
      </c>
      <c r="D1314" s="34">
        <v>31</v>
      </c>
      <c r="E1314" s="34" t="s">
        <v>882</v>
      </c>
      <c r="F1314" s="34" t="s">
        <v>1639</v>
      </c>
      <c r="G1314" s="34" t="s">
        <v>1638</v>
      </c>
      <c r="H1314" s="34" t="s">
        <v>883</v>
      </c>
      <c r="I1314" s="34" t="s">
        <v>884</v>
      </c>
      <c r="J1314" s="34">
        <v>2017</v>
      </c>
      <c r="K1314" s="34">
        <v>2017</v>
      </c>
      <c r="L1314" s="34" t="s">
        <v>1767</v>
      </c>
      <c r="M1314" s="34" t="s">
        <v>1791</v>
      </c>
      <c r="N1314" s="34">
        <v>5</v>
      </c>
      <c r="O1314" s="34" t="s">
        <v>1768</v>
      </c>
      <c r="P1314" s="34" t="s">
        <v>891</v>
      </c>
      <c r="Q1314" s="34" t="s">
        <v>1858</v>
      </c>
      <c r="R1314" s="34" t="s">
        <v>1640</v>
      </c>
      <c r="S1314" s="34" t="s">
        <v>1859</v>
      </c>
      <c r="T1314" s="34" t="s">
        <v>3279</v>
      </c>
      <c r="U1314" s="36" t="str">
        <f>VLOOKUP(First_Validations__2[[#This Row],[CountryReq]],Last_Validations[],COLUMNS($B:B)+1,FALSE)</f>
        <v>Togo: 2017</v>
      </c>
      <c r="V1314" s="36" t="str">
        <f>VLOOKUP(First_Validations__2[[#This Row],[CountryReq]],Last_Validations[],COLUMNS($B:C)+1,FALSE)</f>
        <v>Togo</v>
      </c>
      <c r="W1314" s="36">
        <f>VLOOKUP(First_Validations__2[[#This Row],[CountryReq]],Last_Validations[],COLUMNS($B:D)+1,FALSE)</f>
        <v>1</v>
      </c>
      <c r="X1314" s="36">
        <f>VLOOKUP(First_Validations__2[[#This Row],[CountryReq]],Last_Validations[],COLUMNS($B:E)+1,FALSE)</f>
        <v>31</v>
      </c>
      <c r="Y1314" s="36" t="str">
        <f>VLOOKUP(First_Validations__2[[#This Row],[CountryReq]],Last_Validations[],COLUMNS($B:F)+1,FALSE)</f>
        <v>Togo: 2017</v>
      </c>
      <c r="Z1314" s="36" t="str">
        <f>VLOOKUP(First_Validations__2[[#This Row],[CountryReq]],Last_Validations[],COLUMNS($B:G)+1,FALSE)</f>
        <v>TGO</v>
      </c>
      <c r="AA1314" s="36" t="str">
        <f>VLOOKUP(First_Validations__2[[#This Row],[CountryReq]],Last_Validations[],COLUMNS($B:H)+1,FALSE)</f>
        <v>Togo</v>
      </c>
      <c r="AB1314" s="36" t="str">
        <f>VLOOKUP(First_Validations__2[[#This Row],[CountryReq]],Last_Validations[],COLUMNS($B:I)+1,FALSE)</f>
        <v>https://eiti.org/BD/2018-24</v>
      </c>
      <c r="AC1314" s="36" t="str">
        <f>VLOOKUP(First_Validations__2[[#This Row],[CountryReq]],Last_Validations[],COLUMNS($B:J)+1,FALSE)</f>
        <v>https://eiti.org/document/togo-validation-2017</v>
      </c>
      <c r="AD1314" s="36">
        <f>VLOOKUP(First_Validations__2[[#This Row],[CountryReq]],Last_Validations[],COLUMNS($B:K)+1,FALSE)</f>
        <v>2017</v>
      </c>
      <c r="AE1314" s="36">
        <f>VLOOKUP(First_Validations__2[[#This Row],[CountryReq]],Last_Validations[],COLUMNS($B:L)+1,FALSE)</f>
        <v>2017</v>
      </c>
      <c r="AF1314" s="36" t="str">
        <f>VLOOKUP(First_Validations__2[[#This Row],[CountryReq]],Last_Validations[],COLUMNS($B:M)+1,FALSE)</f>
        <v>Meaningful progress</v>
      </c>
      <c r="AG1314" s="36" t="str">
        <f>VLOOKUP(First_Validations__2[[#This Row],[CountryReq]],Last_Validations[],COLUMNS($B:N)+1,FALSE)</f>
        <v>Legal framework (#2.1)</v>
      </c>
      <c r="AH1314" s="36">
        <f>VLOOKUP(First_Validations__2[[#This Row],[CountryReq]],Last_Validations[],COLUMNS($B:O)+1,FALSE)</f>
        <v>5</v>
      </c>
      <c r="AI1314" s="36" t="str">
        <f>VLOOKUP(First_Validations__2[[#This Row],[CountryReq]],Last_Validations[],COLUMNS($B:P)+1,FALSE)</f>
        <v>Satisfactory progress</v>
      </c>
      <c r="AJ1314" s="36" t="str">
        <f>VLOOKUP(First_Validations__2[[#This Row],[CountryReq]],Last_Validations[],COLUMNS($B:Q)+1,FALSE)</f>
        <v>The 2014 EITI Report includes a summary description of the fiscal regime, including gaps in the legislation. The report covers the level of fiscal devolution, an overview of the relevant laws and regulations, and information on the roles and responsibilities of the relevant government agencies. The report also includes information about reforms underway.</v>
      </c>
      <c r="AK1314" s="36" t="str">
        <f>VLOOKUP(First_Validations__2[[#This Row],[CountryReq]],Last_Validations[],COLUMNS($B:R)+1,FALSE)</f>
        <v>https://eiti.org/togo#togos-progress-by-requirement</v>
      </c>
      <c r="AL1314" s="36" t="str">
        <f>VLOOKUP(First_Validations__2[[#This Row],[CountryReq]],Last_Validations[],COLUMNS($B:S)+1,FALSE)</f>
        <v>http://www.itietogo.org/</v>
      </c>
      <c r="AM1314" s="36" t="str">
        <f>VLOOKUP(First_Validations__2[[#This Row],[CountryReq]],Last_Validations[],COLUMNS($B:T)+1,FALSE)</f>
        <v>https://eiti.org/api/v1.0/score_data/31</v>
      </c>
      <c r="AN1314" s="36" t="str">
        <f>IF(First_Validations__2[[#This Row],[FirstValidation.Country: Year]]=First_Validations__2[[#This Row],[Country: Year]],"First","Second / Last")</f>
        <v>First</v>
      </c>
      <c r="AO1314" s="36">
        <f>IF(AND(First_Validations__2[[#This Row],[FirstValidation.Validation score]]&lt;5,First_Validations__2[[#This Row],[FirstValidation.Validation score]]&gt;1),1,0)</f>
        <v>0</v>
      </c>
      <c r="AP1314" s="36">
        <f>First_Validations__2[[#This Row],[Validation score]]-First_Validations__2[[#This Row],[FirstValidation.Validation score]]</f>
        <v>0</v>
      </c>
      <c r="AQ1314" s="36">
        <f>IF(AND(First_Validations__2[[#This Row],[Corrective action]]=1,First_Validations__2[[#This Row],[Validation score]]&lt;5,First_Validations__2[[#This Row],[Validation score]]&gt;1),1,0)</f>
        <v>0</v>
      </c>
      <c r="AR1314" s="36">
        <f>IF(AND(First_Validations__2[[#This Row],[Corrective action]]=1,OR(First_Validations__2[[#This Row],[Validation score]]&gt;4,First_Validations__2[[#This Row],[Validation score]]&lt;2)),1,0)</f>
        <v>0</v>
      </c>
      <c r="AS13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4" s="36" t="str">
        <f>VLOOKUP(First_Validations__2[[#This Row],[Requirement ('#)]],Requirements[[Requirements]:[Categories2]],2,FALSE)</f>
        <v>Licenses and contracts</v>
      </c>
    </row>
    <row r="1315" spans="2:46">
      <c r="B1315" s="34" t="s">
        <v>1638</v>
      </c>
      <c r="C1315" s="34">
        <v>1</v>
      </c>
      <c r="D1315" s="34">
        <v>31</v>
      </c>
      <c r="E1315" s="34" t="s">
        <v>882</v>
      </c>
      <c r="F1315" s="34" t="s">
        <v>1639</v>
      </c>
      <c r="G1315" s="34" t="s">
        <v>1638</v>
      </c>
      <c r="H1315" s="34" t="s">
        <v>883</v>
      </c>
      <c r="I1315" s="34" t="s">
        <v>884</v>
      </c>
      <c r="J1315" s="34">
        <v>2017</v>
      </c>
      <c r="K1315" s="34">
        <v>2017</v>
      </c>
      <c r="L1315" s="34" t="s">
        <v>1767</v>
      </c>
      <c r="M1315" s="34" t="s">
        <v>1790</v>
      </c>
      <c r="N1315" s="34">
        <v>4</v>
      </c>
      <c r="O1315" s="34" t="s">
        <v>1767</v>
      </c>
      <c r="P1315" s="34" t="s">
        <v>890</v>
      </c>
      <c r="Q1315" s="34" t="s">
        <v>1858</v>
      </c>
      <c r="R1315" s="34" t="s">
        <v>1640</v>
      </c>
      <c r="S1315" s="34" t="s">
        <v>1859</v>
      </c>
      <c r="T1315" s="34" t="s">
        <v>3278</v>
      </c>
      <c r="U1315" s="36" t="str">
        <f>VLOOKUP(First_Validations__2[[#This Row],[CountryReq]],Last_Validations[],COLUMNS($B:B)+1,FALSE)</f>
        <v>Togo: 2017</v>
      </c>
      <c r="V1315" s="36" t="str">
        <f>VLOOKUP(First_Validations__2[[#This Row],[CountryReq]],Last_Validations[],COLUMNS($B:C)+1,FALSE)</f>
        <v>Togo</v>
      </c>
      <c r="W1315" s="36">
        <f>VLOOKUP(First_Validations__2[[#This Row],[CountryReq]],Last_Validations[],COLUMNS($B:D)+1,FALSE)</f>
        <v>1</v>
      </c>
      <c r="X1315" s="36">
        <f>VLOOKUP(First_Validations__2[[#This Row],[CountryReq]],Last_Validations[],COLUMNS($B:E)+1,FALSE)</f>
        <v>31</v>
      </c>
      <c r="Y1315" s="36" t="str">
        <f>VLOOKUP(First_Validations__2[[#This Row],[CountryReq]],Last_Validations[],COLUMNS($B:F)+1,FALSE)</f>
        <v>Togo: 2017</v>
      </c>
      <c r="Z1315" s="36" t="str">
        <f>VLOOKUP(First_Validations__2[[#This Row],[CountryReq]],Last_Validations[],COLUMNS($B:G)+1,FALSE)</f>
        <v>TGO</v>
      </c>
      <c r="AA1315" s="36" t="str">
        <f>VLOOKUP(First_Validations__2[[#This Row],[CountryReq]],Last_Validations[],COLUMNS($B:H)+1,FALSE)</f>
        <v>Togo</v>
      </c>
      <c r="AB1315" s="36" t="str">
        <f>VLOOKUP(First_Validations__2[[#This Row],[CountryReq]],Last_Validations[],COLUMNS($B:I)+1,FALSE)</f>
        <v>https://eiti.org/BD/2018-24</v>
      </c>
      <c r="AC1315" s="36" t="str">
        <f>VLOOKUP(First_Validations__2[[#This Row],[CountryReq]],Last_Validations[],COLUMNS($B:J)+1,FALSE)</f>
        <v>https://eiti.org/document/togo-validation-2017</v>
      </c>
      <c r="AD1315" s="36">
        <f>VLOOKUP(First_Validations__2[[#This Row],[CountryReq]],Last_Validations[],COLUMNS($B:K)+1,FALSE)</f>
        <v>2017</v>
      </c>
      <c r="AE1315" s="36">
        <f>VLOOKUP(First_Validations__2[[#This Row],[CountryReq]],Last_Validations[],COLUMNS($B:L)+1,FALSE)</f>
        <v>2017</v>
      </c>
      <c r="AF1315" s="36" t="str">
        <f>VLOOKUP(First_Validations__2[[#This Row],[CountryReq]],Last_Validations[],COLUMNS($B:M)+1,FALSE)</f>
        <v>Meaningful progress</v>
      </c>
      <c r="AG1315" s="36" t="str">
        <f>VLOOKUP(First_Validations__2[[#This Row],[CountryReq]],Last_Validations[],COLUMNS($B:N)+1,FALSE)</f>
        <v>Workplan (#1.5)</v>
      </c>
      <c r="AH1315" s="36">
        <f>VLOOKUP(First_Validations__2[[#This Row],[CountryReq]],Last_Validations[],COLUMNS($B:O)+1,FALSE)</f>
        <v>4</v>
      </c>
      <c r="AI1315" s="36" t="str">
        <f>VLOOKUP(First_Validations__2[[#This Row],[CountryReq]],Last_Validations[],COLUMNS($B:P)+1,FALSE)</f>
        <v>Meaningful progress</v>
      </c>
      <c r="AJ1315" s="36" t="str">
        <f>VLOOKUP(First_Validations__2[[#This Row],[CountryReq]],Last_Validations[],COLUMNS($B:Q)+1,FALSE)</f>
        <v>While significant aspects of the work plan have been implemented, due to limited funding, other aspects such as broad dissemination of EITI Reports, have not been achieved. Further attention could be given to links with national priorities.</v>
      </c>
      <c r="AK1315" s="36" t="str">
        <f>VLOOKUP(First_Validations__2[[#This Row],[CountryReq]],Last_Validations[],COLUMNS($B:R)+1,FALSE)</f>
        <v>https://eiti.org/togo#togos-progress-by-requirement</v>
      </c>
      <c r="AL1315" s="36" t="str">
        <f>VLOOKUP(First_Validations__2[[#This Row],[CountryReq]],Last_Validations[],COLUMNS($B:S)+1,FALSE)</f>
        <v>http://www.itietogo.org/</v>
      </c>
      <c r="AM1315" s="36" t="str">
        <f>VLOOKUP(First_Validations__2[[#This Row],[CountryReq]],Last_Validations[],COLUMNS($B:T)+1,FALSE)</f>
        <v>https://eiti.org/api/v1.0/score_data/31</v>
      </c>
      <c r="AN1315" s="36" t="str">
        <f>IF(First_Validations__2[[#This Row],[FirstValidation.Country: Year]]=First_Validations__2[[#This Row],[Country: Year]],"First","Second / Last")</f>
        <v>First</v>
      </c>
      <c r="AO1315" s="36">
        <f>IF(AND(First_Validations__2[[#This Row],[FirstValidation.Validation score]]&lt;5,First_Validations__2[[#This Row],[FirstValidation.Validation score]]&gt;1),1,0)</f>
        <v>1</v>
      </c>
      <c r="AP1315" s="36">
        <f>First_Validations__2[[#This Row],[Validation score]]-First_Validations__2[[#This Row],[FirstValidation.Validation score]]</f>
        <v>0</v>
      </c>
      <c r="AQ1315" s="36">
        <f>IF(AND(First_Validations__2[[#This Row],[Corrective action]]=1,First_Validations__2[[#This Row],[Validation score]]&lt;5,First_Validations__2[[#This Row],[Validation score]]&gt;1),1,0)</f>
        <v>1</v>
      </c>
      <c r="AR1315" s="36">
        <f>IF(AND(First_Validations__2[[#This Row],[Corrective action]]=1,OR(First_Validations__2[[#This Row],[Validation score]]&gt;4,First_Validations__2[[#This Row],[Validation score]]&lt;2)),1,0)</f>
        <v>0</v>
      </c>
      <c r="AS13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5" s="36" t="str">
        <f>VLOOKUP(First_Validations__2[[#This Row],[Requirement ('#)]],Requirements[[Requirements]:[Categories2]],2,FALSE)</f>
        <v>MSG Oversight</v>
      </c>
    </row>
    <row r="1316" spans="2:46">
      <c r="B1316" s="34" t="s">
        <v>1638</v>
      </c>
      <c r="C1316" s="34">
        <v>1</v>
      </c>
      <c r="D1316" s="34">
        <v>31</v>
      </c>
      <c r="E1316" s="34" t="s">
        <v>882</v>
      </c>
      <c r="F1316" s="34" t="s">
        <v>1639</v>
      </c>
      <c r="G1316" s="34" t="s">
        <v>1638</v>
      </c>
      <c r="H1316" s="34" t="s">
        <v>883</v>
      </c>
      <c r="I1316" s="34" t="s">
        <v>884</v>
      </c>
      <c r="J1316" s="34">
        <v>2017</v>
      </c>
      <c r="K1316" s="34">
        <v>2017</v>
      </c>
      <c r="L1316" s="34" t="s">
        <v>1767</v>
      </c>
      <c r="M1316" s="34" t="s">
        <v>1793</v>
      </c>
      <c r="N1316" s="34">
        <v>5</v>
      </c>
      <c r="O1316" s="34" t="s">
        <v>1768</v>
      </c>
      <c r="P1316" s="34" t="s">
        <v>893</v>
      </c>
      <c r="Q1316" s="34" t="s">
        <v>1858</v>
      </c>
      <c r="R1316" s="34" t="s">
        <v>1640</v>
      </c>
      <c r="S1316" s="34" t="s">
        <v>1859</v>
      </c>
      <c r="T1316" s="34" t="s">
        <v>3277</v>
      </c>
      <c r="U1316" s="36" t="str">
        <f>VLOOKUP(First_Validations__2[[#This Row],[CountryReq]],Last_Validations[],COLUMNS($B:B)+1,FALSE)</f>
        <v>Togo: 2017</v>
      </c>
      <c r="V1316" s="36" t="str">
        <f>VLOOKUP(First_Validations__2[[#This Row],[CountryReq]],Last_Validations[],COLUMNS($B:C)+1,FALSE)</f>
        <v>Togo</v>
      </c>
      <c r="W1316" s="36">
        <f>VLOOKUP(First_Validations__2[[#This Row],[CountryReq]],Last_Validations[],COLUMNS($B:D)+1,FALSE)</f>
        <v>1</v>
      </c>
      <c r="X1316" s="36">
        <f>VLOOKUP(First_Validations__2[[#This Row],[CountryReq]],Last_Validations[],COLUMNS($B:E)+1,FALSE)</f>
        <v>31</v>
      </c>
      <c r="Y1316" s="36" t="str">
        <f>VLOOKUP(First_Validations__2[[#This Row],[CountryReq]],Last_Validations[],COLUMNS($B:F)+1,FALSE)</f>
        <v>Togo: 2017</v>
      </c>
      <c r="Z1316" s="36" t="str">
        <f>VLOOKUP(First_Validations__2[[#This Row],[CountryReq]],Last_Validations[],COLUMNS($B:G)+1,FALSE)</f>
        <v>TGO</v>
      </c>
      <c r="AA1316" s="36" t="str">
        <f>VLOOKUP(First_Validations__2[[#This Row],[CountryReq]],Last_Validations[],COLUMNS($B:H)+1,FALSE)</f>
        <v>Togo</v>
      </c>
      <c r="AB1316" s="36" t="str">
        <f>VLOOKUP(First_Validations__2[[#This Row],[CountryReq]],Last_Validations[],COLUMNS($B:I)+1,FALSE)</f>
        <v>https://eiti.org/BD/2018-24</v>
      </c>
      <c r="AC1316" s="36" t="str">
        <f>VLOOKUP(First_Validations__2[[#This Row],[CountryReq]],Last_Validations[],COLUMNS($B:J)+1,FALSE)</f>
        <v>https://eiti.org/document/togo-validation-2017</v>
      </c>
      <c r="AD1316" s="36">
        <f>VLOOKUP(First_Validations__2[[#This Row],[CountryReq]],Last_Validations[],COLUMNS($B:K)+1,FALSE)</f>
        <v>2017</v>
      </c>
      <c r="AE1316" s="36">
        <f>VLOOKUP(First_Validations__2[[#This Row],[CountryReq]],Last_Validations[],COLUMNS($B:L)+1,FALSE)</f>
        <v>2017</v>
      </c>
      <c r="AF1316" s="36" t="str">
        <f>VLOOKUP(First_Validations__2[[#This Row],[CountryReq]],Last_Validations[],COLUMNS($B:M)+1,FALSE)</f>
        <v>Meaningful progress</v>
      </c>
      <c r="AG1316" s="36" t="str">
        <f>VLOOKUP(First_Validations__2[[#This Row],[CountryReq]],Last_Validations[],COLUMNS($B:N)+1,FALSE)</f>
        <v>License register (#2.3)</v>
      </c>
      <c r="AH1316" s="36">
        <f>VLOOKUP(First_Validations__2[[#This Row],[CountryReq]],Last_Validations[],COLUMNS($B:O)+1,FALSE)</f>
        <v>5</v>
      </c>
      <c r="AI1316" s="36" t="str">
        <f>VLOOKUP(First_Validations__2[[#This Row],[CountryReq]],Last_Validations[],COLUMNS($B:P)+1,FALSE)</f>
        <v>Satisfactory progress</v>
      </c>
      <c r="AJ1316" s="36" t="str">
        <f>VLOOKUP(First_Validations__2[[#This Row],[CountryReq]],Last_Validations[],COLUMNS($B:Q)+1,FALSE)</f>
        <v xml:space="preserve">The 2014 EITI Report includes the names of licence holders and date of award and expiry for all the licenses. Further information on  the dates of application and coordinates for all licenses is on the Ministry of Mines' website. </v>
      </c>
      <c r="AK1316" s="36" t="str">
        <f>VLOOKUP(First_Validations__2[[#This Row],[CountryReq]],Last_Validations[],COLUMNS($B:R)+1,FALSE)</f>
        <v>https://eiti.org/togo#togos-progress-by-requirement</v>
      </c>
      <c r="AL1316" s="36" t="str">
        <f>VLOOKUP(First_Validations__2[[#This Row],[CountryReq]],Last_Validations[],COLUMNS($B:S)+1,FALSE)</f>
        <v>http://www.itietogo.org/</v>
      </c>
      <c r="AM1316" s="36" t="str">
        <f>VLOOKUP(First_Validations__2[[#This Row],[CountryReq]],Last_Validations[],COLUMNS($B:T)+1,FALSE)</f>
        <v>https://eiti.org/api/v1.0/score_data/31</v>
      </c>
      <c r="AN1316" s="36" t="str">
        <f>IF(First_Validations__2[[#This Row],[FirstValidation.Country: Year]]=First_Validations__2[[#This Row],[Country: Year]],"First","Second / Last")</f>
        <v>First</v>
      </c>
      <c r="AO1316" s="36">
        <f>IF(AND(First_Validations__2[[#This Row],[FirstValidation.Validation score]]&lt;5,First_Validations__2[[#This Row],[FirstValidation.Validation score]]&gt;1),1,0)</f>
        <v>0</v>
      </c>
      <c r="AP1316" s="36">
        <f>First_Validations__2[[#This Row],[Validation score]]-First_Validations__2[[#This Row],[FirstValidation.Validation score]]</f>
        <v>0</v>
      </c>
      <c r="AQ1316" s="36">
        <f>IF(AND(First_Validations__2[[#This Row],[Corrective action]]=1,First_Validations__2[[#This Row],[Validation score]]&lt;5,First_Validations__2[[#This Row],[Validation score]]&gt;1),1,0)</f>
        <v>0</v>
      </c>
      <c r="AR1316" s="36">
        <f>IF(AND(First_Validations__2[[#This Row],[Corrective action]]=1,OR(First_Validations__2[[#This Row],[Validation score]]&gt;4,First_Validations__2[[#This Row],[Validation score]]&lt;2)),1,0)</f>
        <v>0</v>
      </c>
      <c r="AS13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6" s="36" t="str">
        <f>VLOOKUP(First_Validations__2[[#This Row],[Requirement ('#)]],Requirements[[Requirements]:[Categories2]],2,FALSE)</f>
        <v>Licenses and contracts</v>
      </c>
    </row>
    <row r="1317" spans="2:46">
      <c r="B1317" s="34" t="s">
        <v>1638</v>
      </c>
      <c r="C1317" s="34">
        <v>1</v>
      </c>
      <c r="D1317" s="34">
        <v>31</v>
      </c>
      <c r="E1317" s="34" t="s">
        <v>882</v>
      </c>
      <c r="F1317" s="34" t="s">
        <v>1639</v>
      </c>
      <c r="G1317" s="34" t="s">
        <v>1638</v>
      </c>
      <c r="H1317" s="34" t="s">
        <v>883</v>
      </c>
      <c r="I1317" s="34" t="s">
        <v>884</v>
      </c>
      <c r="J1317" s="34">
        <v>2017</v>
      </c>
      <c r="K1317" s="34">
        <v>2017</v>
      </c>
      <c r="L1317" s="34" t="s">
        <v>1767</v>
      </c>
      <c r="M1317" s="34" t="s">
        <v>1792</v>
      </c>
      <c r="N1317" s="34">
        <v>5</v>
      </c>
      <c r="O1317" s="34" t="s">
        <v>1768</v>
      </c>
      <c r="P1317" s="34" t="s">
        <v>892</v>
      </c>
      <c r="Q1317" s="34" t="s">
        <v>1858</v>
      </c>
      <c r="R1317" s="34" t="s">
        <v>1640</v>
      </c>
      <c r="S1317" s="34" t="s">
        <v>1859</v>
      </c>
      <c r="T1317" s="34" t="s">
        <v>3276</v>
      </c>
      <c r="U1317" s="36" t="str">
        <f>VLOOKUP(First_Validations__2[[#This Row],[CountryReq]],Last_Validations[],COLUMNS($B:B)+1,FALSE)</f>
        <v>Togo: 2017</v>
      </c>
      <c r="V1317" s="36" t="str">
        <f>VLOOKUP(First_Validations__2[[#This Row],[CountryReq]],Last_Validations[],COLUMNS($B:C)+1,FALSE)</f>
        <v>Togo</v>
      </c>
      <c r="W1317" s="36">
        <f>VLOOKUP(First_Validations__2[[#This Row],[CountryReq]],Last_Validations[],COLUMNS($B:D)+1,FALSE)</f>
        <v>1</v>
      </c>
      <c r="X1317" s="36">
        <f>VLOOKUP(First_Validations__2[[#This Row],[CountryReq]],Last_Validations[],COLUMNS($B:E)+1,FALSE)</f>
        <v>31</v>
      </c>
      <c r="Y1317" s="36" t="str">
        <f>VLOOKUP(First_Validations__2[[#This Row],[CountryReq]],Last_Validations[],COLUMNS($B:F)+1,FALSE)</f>
        <v>Togo: 2017</v>
      </c>
      <c r="Z1317" s="36" t="str">
        <f>VLOOKUP(First_Validations__2[[#This Row],[CountryReq]],Last_Validations[],COLUMNS($B:G)+1,FALSE)</f>
        <v>TGO</v>
      </c>
      <c r="AA1317" s="36" t="str">
        <f>VLOOKUP(First_Validations__2[[#This Row],[CountryReq]],Last_Validations[],COLUMNS($B:H)+1,FALSE)</f>
        <v>Togo</v>
      </c>
      <c r="AB1317" s="36" t="str">
        <f>VLOOKUP(First_Validations__2[[#This Row],[CountryReq]],Last_Validations[],COLUMNS($B:I)+1,FALSE)</f>
        <v>https://eiti.org/BD/2018-24</v>
      </c>
      <c r="AC1317" s="36" t="str">
        <f>VLOOKUP(First_Validations__2[[#This Row],[CountryReq]],Last_Validations[],COLUMNS($B:J)+1,FALSE)</f>
        <v>https://eiti.org/document/togo-validation-2017</v>
      </c>
      <c r="AD1317" s="36">
        <f>VLOOKUP(First_Validations__2[[#This Row],[CountryReq]],Last_Validations[],COLUMNS($B:K)+1,FALSE)</f>
        <v>2017</v>
      </c>
      <c r="AE1317" s="36">
        <f>VLOOKUP(First_Validations__2[[#This Row],[CountryReq]],Last_Validations[],COLUMNS($B:L)+1,FALSE)</f>
        <v>2017</v>
      </c>
      <c r="AF1317" s="36" t="str">
        <f>VLOOKUP(First_Validations__2[[#This Row],[CountryReq]],Last_Validations[],COLUMNS($B:M)+1,FALSE)</f>
        <v>Meaningful progress</v>
      </c>
      <c r="AG1317" s="36" t="str">
        <f>VLOOKUP(First_Validations__2[[#This Row],[CountryReq]],Last_Validations[],COLUMNS($B:N)+1,FALSE)</f>
        <v>License allocations (#2.2)</v>
      </c>
      <c r="AH1317" s="36">
        <f>VLOOKUP(First_Validations__2[[#This Row],[CountryReq]],Last_Validations[],COLUMNS($B:O)+1,FALSE)</f>
        <v>5</v>
      </c>
      <c r="AI1317" s="36" t="str">
        <f>VLOOKUP(First_Validations__2[[#This Row],[CountryReq]],Last_Validations[],COLUMNS($B:P)+1,FALSE)</f>
        <v>Satisfactory progress</v>
      </c>
      <c r="AJ1317" s="36" t="str">
        <f>VLOOKUP(First_Validations__2[[#This Row],[CountryReq]],Last_Validations[],COLUMNS($B:Q)+1,FALSE)</f>
        <v xml:space="preserve">The EITI 2014 Report indicates the process for awarding or transferring the license(s), and gives information on the award of licenses. Information on transfers were included in the stakeholder consultations. There was no evidence of competitive bidding in 2014. </v>
      </c>
      <c r="AK1317" s="36" t="str">
        <f>VLOOKUP(First_Validations__2[[#This Row],[CountryReq]],Last_Validations[],COLUMNS($B:R)+1,FALSE)</f>
        <v>https://eiti.org/togo#togos-progress-by-requirement</v>
      </c>
      <c r="AL1317" s="36" t="str">
        <f>VLOOKUP(First_Validations__2[[#This Row],[CountryReq]],Last_Validations[],COLUMNS($B:S)+1,FALSE)</f>
        <v>http://www.itietogo.org/</v>
      </c>
      <c r="AM1317" s="36" t="str">
        <f>VLOOKUP(First_Validations__2[[#This Row],[CountryReq]],Last_Validations[],COLUMNS($B:T)+1,FALSE)</f>
        <v>https://eiti.org/api/v1.0/score_data/31</v>
      </c>
      <c r="AN1317" s="36" t="str">
        <f>IF(First_Validations__2[[#This Row],[FirstValidation.Country: Year]]=First_Validations__2[[#This Row],[Country: Year]],"First","Second / Last")</f>
        <v>First</v>
      </c>
      <c r="AO1317" s="36">
        <f>IF(AND(First_Validations__2[[#This Row],[FirstValidation.Validation score]]&lt;5,First_Validations__2[[#This Row],[FirstValidation.Validation score]]&gt;1),1,0)</f>
        <v>0</v>
      </c>
      <c r="AP1317" s="36">
        <f>First_Validations__2[[#This Row],[Validation score]]-First_Validations__2[[#This Row],[FirstValidation.Validation score]]</f>
        <v>0</v>
      </c>
      <c r="AQ1317" s="36">
        <f>IF(AND(First_Validations__2[[#This Row],[Corrective action]]=1,First_Validations__2[[#This Row],[Validation score]]&lt;5,First_Validations__2[[#This Row],[Validation score]]&gt;1),1,0)</f>
        <v>0</v>
      </c>
      <c r="AR1317" s="36">
        <f>IF(AND(First_Validations__2[[#This Row],[Corrective action]]=1,OR(First_Validations__2[[#This Row],[Validation score]]&gt;4,First_Validations__2[[#This Row],[Validation score]]&lt;2)),1,0)</f>
        <v>0</v>
      </c>
      <c r="AS13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7" s="36" t="str">
        <f>VLOOKUP(First_Validations__2[[#This Row],[Requirement ('#)]],Requirements[[Requirements]:[Categories2]],2,FALSE)</f>
        <v>Licenses and contracts</v>
      </c>
    </row>
    <row r="1318" spans="2:46">
      <c r="B1318" s="34" t="s">
        <v>1638</v>
      </c>
      <c r="C1318" s="34">
        <v>1</v>
      </c>
      <c r="D1318" s="34">
        <v>31</v>
      </c>
      <c r="E1318" s="34" t="s">
        <v>882</v>
      </c>
      <c r="F1318" s="34" t="s">
        <v>1639</v>
      </c>
      <c r="G1318" s="34" t="s">
        <v>1638</v>
      </c>
      <c r="H1318" s="34" t="s">
        <v>883</v>
      </c>
      <c r="I1318" s="34" t="s">
        <v>884</v>
      </c>
      <c r="J1318" s="34">
        <v>2017</v>
      </c>
      <c r="K1318" s="34">
        <v>2017</v>
      </c>
      <c r="L1318" s="34" t="s">
        <v>1767</v>
      </c>
      <c r="M1318" s="34" t="s">
        <v>1787</v>
      </c>
      <c r="N1318" s="34">
        <v>5</v>
      </c>
      <c r="O1318" s="34" t="s">
        <v>1768</v>
      </c>
      <c r="P1318" s="34" t="s">
        <v>887</v>
      </c>
      <c r="Q1318" s="34" t="s">
        <v>1858</v>
      </c>
      <c r="R1318" s="34" t="s">
        <v>1640</v>
      </c>
      <c r="S1318" s="34" t="s">
        <v>1859</v>
      </c>
      <c r="T1318" s="34" t="s">
        <v>3275</v>
      </c>
      <c r="U1318" s="36" t="str">
        <f>VLOOKUP(First_Validations__2[[#This Row],[CountryReq]],Last_Validations[],COLUMNS($B:B)+1,FALSE)</f>
        <v>Togo: 2017</v>
      </c>
      <c r="V1318" s="36" t="str">
        <f>VLOOKUP(First_Validations__2[[#This Row],[CountryReq]],Last_Validations[],COLUMNS($B:C)+1,FALSE)</f>
        <v>Togo</v>
      </c>
      <c r="W1318" s="36">
        <f>VLOOKUP(First_Validations__2[[#This Row],[CountryReq]],Last_Validations[],COLUMNS($B:D)+1,FALSE)</f>
        <v>1</v>
      </c>
      <c r="X1318" s="36">
        <f>VLOOKUP(First_Validations__2[[#This Row],[CountryReq]],Last_Validations[],COLUMNS($B:E)+1,FALSE)</f>
        <v>31</v>
      </c>
      <c r="Y1318" s="36" t="str">
        <f>VLOOKUP(First_Validations__2[[#This Row],[CountryReq]],Last_Validations[],COLUMNS($B:F)+1,FALSE)</f>
        <v>Togo: 2017</v>
      </c>
      <c r="Z1318" s="36" t="str">
        <f>VLOOKUP(First_Validations__2[[#This Row],[CountryReq]],Last_Validations[],COLUMNS($B:G)+1,FALSE)</f>
        <v>TGO</v>
      </c>
      <c r="AA1318" s="36" t="str">
        <f>VLOOKUP(First_Validations__2[[#This Row],[CountryReq]],Last_Validations[],COLUMNS($B:H)+1,FALSE)</f>
        <v>Togo</v>
      </c>
      <c r="AB1318" s="36" t="str">
        <f>VLOOKUP(First_Validations__2[[#This Row],[CountryReq]],Last_Validations[],COLUMNS($B:I)+1,FALSE)</f>
        <v>https://eiti.org/BD/2018-24</v>
      </c>
      <c r="AC1318" s="36" t="str">
        <f>VLOOKUP(First_Validations__2[[#This Row],[CountryReq]],Last_Validations[],COLUMNS($B:J)+1,FALSE)</f>
        <v>https://eiti.org/document/togo-validation-2017</v>
      </c>
      <c r="AD1318" s="36">
        <f>VLOOKUP(First_Validations__2[[#This Row],[CountryReq]],Last_Validations[],COLUMNS($B:K)+1,FALSE)</f>
        <v>2017</v>
      </c>
      <c r="AE1318" s="36">
        <f>VLOOKUP(First_Validations__2[[#This Row],[CountryReq]],Last_Validations[],COLUMNS($B:L)+1,FALSE)</f>
        <v>2017</v>
      </c>
      <c r="AF1318" s="36" t="str">
        <f>VLOOKUP(First_Validations__2[[#This Row],[CountryReq]],Last_Validations[],COLUMNS($B:M)+1,FALSE)</f>
        <v>Meaningful progress</v>
      </c>
      <c r="AG1318" s="36" t="str">
        <f>VLOOKUP(First_Validations__2[[#This Row],[CountryReq]],Last_Validations[],COLUMNS($B:N)+1,FALSE)</f>
        <v>Industry engagement (#1.2)</v>
      </c>
      <c r="AH1318" s="36">
        <f>VLOOKUP(First_Validations__2[[#This Row],[CountryReq]],Last_Validations[],COLUMNS($B:O)+1,FALSE)</f>
        <v>5</v>
      </c>
      <c r="AI1318" s="36" t="str">
        <f>VLOOKUP(First_Validations__2[[#This Row],[CountryReq]],Last_Validations[],COLUMNS($B:P)+1,FALSE)</f>
        <v>Satisfactory progress</v>
      </c>
      <c r="AJ1318" s="36" t="str">
        <f>VLOOKUP(First_Validations__2[[#This Row],[CountryReq]],Last_Validations[],COLUMNS($B:Q)+1,FALSE)</f>
        <v>Mining and water companies are actively and effectively engaged in
the EITI process as providers of information. In the absence of Chamber of Mines, the professional association of extractive industries in Togo (APIET) aims to fill this void. Despite challenges linked to land ownership, companies did not express any real barriers to operations in Togo.</v>
      </c>
      <c r="AK1318" s="36" t="str">
        <f>VLOOKUP(First_Validations__2[[#This Row],[CountryReq]],Last_Validations[],COLUMNS($B:R)+1,FALSE)</f>
        <v>https://eiti.org/togo#togos-progress-by-requirement</v>
      </c>
      <c r="AL1318" s="36" t="str">
        <f>VLOOKUP(First_Validations__2[[#This Row],[CountryReq]],Last_Validations[],COLUMNS($B:S)+1,FALSE)</f>
        <v>http://www.itietogo.org/</v>
      </c>
      <c r="AM1318" s="36" t="str">
        <f>VLOOKUP(First_Validations__2[[#This Row],[CountryReq]],Last_Validations[],COLUMNS($B:T)+1,FALSE)</f>
        <v>https://eiti.org/api/v1.0/score_data/31</v>
      </c>
      <c r="AN1318" s="36" t="str">
        <f>IF(First_Validations__2[[#This Row],[FirstValidation.Country: Year]]=First_Validations__2[[#This Row],[Country: Year]],"First","Second / Last")</f>
        <v>First</v>
      </c>
      <c r="AO1318" s="36">
        <f>IF(AND(First_Validations__2[[#This Row],[FirstValidation.Validation score]]&lt;5,First_Validations__2[[#This Row],[FirstValidation.Validation score]]&gt;1),1,0)</f>
        <v>0</v>
      </c>
      <c r="AP1318" s="36">
        <f>First_Validations__2[[#This Row],[Validation score]]-First_Validations__2[[#This Row],[FirstValidation.Validation score]]</f>
        <v>0</v>
      </c>
      <c r="AQ1318" s="36">
        <f>IF(AND(First_Validations__2[[#This Row],[Corrective action]]=1,First_Validations__2[[#This Row],[Validation score]]&lt;5,First_Validations__2[[#This Row],[Validation score]]&gt;1),1,0)</f>
        <v>0</v>
      </c>
      <c r="AR1318" s="36">
        <f>IF(AND(First_Validations__2[[#This Row],[Corrective action]]=1,OR(First_Validations__2[[#This Row],[Validation score]]&gt;4,First_Validations__2[[#This Row],[Validation score]]&lt;2)),1,0)</f>
        <v>0</v>
      </c>
      <c r="AS13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8" s="36" t="str">
        <f>VLOOKUP(First_Validations__2[[#This Row],[Requirement ('#)]],Requirements[[Requirements]:[Categories2]],2,FALSE)</f>
        <v>MSG Oversight</v>
      </c>
    </row>
    <row r="1319" spans="2:46">
      <c r="B1319" s="34" t="s">
        <v>1638</v>
      </c>
      <c r="C1319" s="34">
        <v>1</v>
      </c>
      <c r="D1319" s="34">
        <v>31</v>
      </c>
      <c r="E1319" s="34" t="s">
        <v>882</v>
      </c>
      <c r="F1319" s="34" t="s">
        <v>1639</v>
      </c>
      <c r="G1319" s="34" t="s">
        <v>1638</v>
      </c>
      <c r="H1319" s="34" t="s">
        <v>883</v>
      </c>
      <c r="I1319" s="34" t="s">
        <v>884</v>
      </c>
      <c r="J1319" s="34">
        <v>2017</v>
      </c>
      <c r="K1319" s="34">
        <v>2017</v>
      </c>
      <c r="L1319" s="34" t="s">
        <v>1767</v>
      </c>
      <c r="M1319" s="34" t="s">
        <v>1784</v>
      </c>
      <c r="N1319" s="34">
        <v>5</v>
      </c>
      <c r="O1319" s="34" t="s">
        <v>1768</v>
      </c>
      <c r="P1319" s="34" t="s">
        <v>886</v>
      </c>
      <c r="Q1319" s="34" t="s">
        <v>1858</v>
      </c>
      <c r="R1319" s="34" t="s">
        <v>1640</v>
      </c>
      <c r="S1319" s="34" t="s">
        <v>1859</v>
      </c>
      <c r="T1319" s="34" t="s">
        <v>3274</v>
      </c>
      <c r="U1319" s="36" t="str">
        <f>VLOOKUP(First_Validations__2[[#This Row],[CountryReq]],Last_Validations[],COLUMNS($B:B)+1,FALSE)</f>
        <v>Togo: 2017</v>
      </c>
      <c r="V1319" s="36" t="str">
        <f>VLOOKUP(First_Validations__2[[#This Row],[CountryReq]],Last_Validations[],COLUMNS($B:C)+1,FALSE)</f>
        <v>Togo</v>
      </c>
      <c r="W1319" s="36">
        <f>VLOOKUP(First_Validations__2[[#This Row],[CountryReq]],Last_Validations[],COLUMNS($B:D)+1,FALSE)</f>
        <v>1</v>
      </c>
      <c r="X1319" s="36">
        <f>VLOOKUP(First_Validations__2[[#This Row],[CountryReq]],Last_Validations[],COLUMNS($B:E)+1,FALSE)</f>
        <v>31</v>
      </c>
      <c r="Y1319" s="36" t="str">
        <f>VLOOKUP(First_Validations__2[[#This Row],[CountryReq]],Last_Validations[],COLUMNS($B:F)+1,FALSE)</f>
        <v>Togo: 2017</v>
      </c>
      <c r="Z1319" s="36" t="str">
        <f>VLOOKUP(First_Validations__2[[#This Row],[CountryReq]],Last_Validations[],COLUMNS($B:G)+1,FALSE)</f>
        <v>TGO</v>
      </c>
      <c r="AA1319" s="36" t="str">
        <f>VLOOKUP(First_Validations__2[[#This Row],[CountryReq]],Last_Validations[],COLUMNS($B:H)+1,FALSE)</f>
        <v>Togo</v>
      </c>
      <c r="AB1319" s="36" t="str">
        <f>VLOOKUP(First_Validations__2[[#This Row],[CountryReq]],Last_Validations[],COLUMNS($B:I)+1,FALSE)</f>
        <v>https://eiti.org/BD/2018-24</v>
      </c>
      <c r="AC1319" s="36" t="str">
        <f>VLOOKUP(First_Validations__2[[#This Row],[CountryReq]],Last_Validations[],COLUMNS($B:J)+1,FALSE)</f>
        <v>https://eiti.org/document/togo-validation-2017</v>
      </c>
      <c r="AD1319" s="36">
        <f>VLOOKUP(First_Validations__2[[#This Row],[CountryReq]],Last_Validations[],COLUMNS($B:K)+1,FALSE)</f>
        <v>2017</v>
      </c>
      <c r="AE1319" s="36">
        <f>VLOOKUP(First_Validations__2[[#This Row],[CountryReq]],Last_Validations[],COLUMNS($B:L)+1,FALSE)</f>
        <v>2017</v>
      </c>
      <c r="AF1319" s="36" t="str">
        <f>VLOOKUP(First_Validations__2[[#This Row],[CountryReq]],Last_Validations[],COLUMNS($B:M)+1,FALSE)</f>
        <v>Meaningful progress</v>
      </c>
      <c r="AG1319" s="36" t="str">
        <f>VLOOKUP(First_Validations__2[[#This Row],[CountryReq]],Last_Validations[],COLUMNS($B:N)+1,FALSE)</f>
        <v>Government engagement (#1.1)</v>
      </c>
      <c r="AH1319" s="36">
        <f>VLOOKUP(First_Validations__2[[#This Row],[CountryReq]],Last_Validations[],COLUMNS($B:O)+1,FALSE)</f>
        <v>5</v>
      </c>
      <c r="AI1319" s="36" t="str">
        <f>VLOOKUP(First_Validations__2[[#This Row],[CountryReq]],Last_Validations[],COLUMNS($B:P)+1,FALSE)</f>
        <v>Satisfactory progress</v>
      </c>
      <c r="AJ1319" s="36" t="str">
        <f>VLOOKUP(First_Validations__2[[#This Row],[CountryReq]],Last_Validations[],COLUMNS($B:Q)+1,FALSE)</f>
        <v>Government stakeholders appear fully, actively and effectively
engaged in all aspects of EITI implementation, including scoping, reporting, dissemination and outreach.</v>
      </c>
      <c r="AK1319" s="36" t="str">
        <f>VLOOKUP(First_Validations__2[[#This Row],[CountryReq]],Last_Validations[],COLUMNS($B:R)+1,FALSE)</f>
        <v>https://eiti.org/togo#togos-progress-by-requirement</v>
      </c>
      <c r="AL1319" s="36" t="str">
        <f>VLOOKUP(First_Validations__2[[#This Row],[CountryReq]],Last_Validations[],COLUMNS($B:S)+1,FALSE)</f>
        <v>http://www.itietogo.org/</v>
      </c>
      <c r="AM1319" s="36" t="str">
        <f>VLOOKUP(First_Validations__2[[#This Row],[CountryReq]],Last_Validations[],COLUMNS($B:T)+1,FALSE)</f>
        <v>https://eiti.org/api/v1.0/score_data/31</v>
      </c>
      <c r="AN1319" s="36" t="str">
        <f>IF(First_Validations__2[[#This Row],[FirstValidation.Country: Year]]=First_Validations__2[[#This Row],[Country: Year]],"First","Second / Last")</f>
        <v>First</v>
      </c>
      <c r="AO1319" s="36">
        <f>IF(AND(First_Validations__2[[#This Row],[FirstValidation.Validation score]]&lt;5,First_Validations__2[[#This Row],[FirstValidation.Validation score]]&gt;1),1,0)</f>
        <v>0</v>
      </c>
      <c r="AP1319" s="36">
        <f>First_Validations__2[[#This Row],[Validation score]]-First_Validations__2[[#This Row],[FirstValidation.Validation score]]</f>
        <v>0</v>
      </c>
      <c r="AQ1319" s="36">
        <f>IF(AND(First_Validations__2[[#This Row],[Corrective action]]=1,First_Validations__2[[#This Row],[Validation score]]&lt;5,First_Validations__2[[#This Row],[Validation score]]&gt;1),1,0)</f>
        <v>0</v>
      </c>
      <c r="AR1319" s="36">
        <f>IF(AND(First_Validations__2[[#This Row],[Corrective action]]=1,OR(First_Validations__2[[#This Row],[Validation score]]&gt;4,First_Validations__2[[#This Row],[Validation score]]&lt;2)),1,0)</f>
        <v>0</v>
      </c>
      <c r="AS13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19" s="36" t="str">
        <f>VLOOKUP(First_Validations__2[[#This Row],[Requirement ('#)]],Requirements[[Requirements]:[Categories2]],2,FALSE)</f>
        <v>MSG Oversight</v>
      </c>
    </row>
    <row r="1320" spans="2:46">
      <c r="B1320" s="34" t="s">
        <v>1638</v>
      </c>
      <c r="C1320" s="34">
        <v>1</v>
      </c>
      <c r="D1320" s="34">
        <v>31</v>
      </c>
      <c r="E1320" s="34" t="s">
        <v>882</v>
      </c>
      <c r="F1320" s="34" t="s">
        <v>1639</v>
      </c>
      <c r="G1320" s="34" t="s">
        <v>1638</v>
      </c>
      <c r="H1320" s="34" t="s">
        <v>883</v>
      </c>
      <c r="I1320" s="34" t="s">
        <v>884</v>
      </c>
      <c r="J1320" s="34">
        <v>2017</v>
      </c>
      <c r="K1320" s="34">
        <v>2017</v>
      </c>
      <c r="L1320" s="34" t="s">
        <v>1767</v>
      </c>
      <c r="M1320" s="34" t="s">
        <v>1789</v>
      </c>
      <c r="N1320" s="34">
        <v>3</v>
      </c>
      <c r="O1320" s="34" t="s">
        <v>1798</v>
      </c>
      <c r="P1320" s="34" t="s">
        <v>889</v>
      </c>
      <c r="Q1320" s="34" t="s">
        <v>1858</v>
      </c>
      <c r="R1320" s="34" t="s">
        <v>1640</v>
      </c>
      <c r="S1320" s="34" t="s">
        <v>1859</v>
      </c>
      <c r="T1320" s="34" t="s">
        <v>3273</v>
      </c>
      <c r="U1320" s="36" t="str">
        <f>VLOOKUP(First_Validations__2[[#This Row],[CountryReq]],Last_Validations[],COLUMNS($B:B)+1,FALSE)</f>
        <v>Togo: 2017</v>
      </c>
      <c r="V1320" s="36" t="str">
        <f>VLOOKUP(First_Validations__2[[#This Row],[CountryReq]],Last_Validations[],COLUMNS($B:C)+1,FALSE)</f>
        <v>Togo</v>
      </c>
      <c r="W1320" s="36">
        <f>VLOOKUP(First_Validations__2[[#This Row],[CountryReq]],Last_Validations[],COLUMNS($B:D)+1,FALSE)</f>
        <v>1</v>
      </c>
      <c r="X1320" s="36">
        <f>VLOOKUP(First_Validations__2[[#This Row],[CountryReq]],Last_Validations[],COLUMNS($B:E)+1,FALSE)</f>
        <v>31</v>
      </c>
      <c r="Y1320" s="36" t="str">
        <f>VLOOKUP(First_Validations__2[[#This Row],[CountryReq]],Last_Validations[],COLUMNS($B:F)+1,FALSE)</f>
        <v>Togo: 2017</v>
      </c>
      <c r="Z1320" s="36" t="str">
        <f>VLOOKUP(First_Validations__2[[#This Row],[CountryReq]],Last_Validations[],COLUMNS($B:G)+1,FALSE)</f>
        <v>TGO</v>
      </c>
      <c r="AA1320" s="36" t="str">
        <f>VLOOKUP(First_Validations__2[[#This Row],[CountryReq]],Last_Validations[],COLUMNS($B:H)+1,FALSE)</f>
        <v>Togo</v>
      </c>
      <c r="AB1320" s="36" t="str">
        <f>VLOOKUP(First_Validations__2[[#This Row],[CountryReq]],Last_Validations[],COLUMNS($B:I)+1,FALSE)</f>
        <v>https://eiti.org/BD/2018-24</v>
      </c>
      <c r="AC1320" s="36" t="str">
        <f>VLOOKUP(First_Validations__2[[#This Row],[CountryReq]],Last_Validations[],COLUMNS($B:J)+1,FALSE)</f>
        <v>https://eiti.org/document/togo-validation-2017</v>
      </c>
      <c r="AD1320" s="36">
        <f>VLOOKUP(First_Validations__2[[#This Row],[CountryReq]],Last_Validations[],COLUMNS($B:K)+1,FALSE)</f>
        <v>2017</v>
      </c>
      <c r="AE1320" s="36">
        <f>VLOOKUP(First_Validations__2[[#This Row],[CountryReq]],Last_Validations[],COLUMNS($B:L)+1,FALSE)</f>
        <v>2017</v>
      </c>
      <c r="AF1320" s="36" t="str">
        <f>VLOOKUP(First_Validations__2[[#This Row],[CountryReq]],Last_Validations[],COLUMNS($B:M)+1,FALSE)</f>
        <v>Meaningful progress</v>
      </c>
      <c r="AG1320" s="36" t="str">
        <f>VLOOKUP(First_Validations__2[[#This Row],[CountryReq]],Last_Validations[],COLUMNS($B:N)+1,FALSE)</f>
        <v>MSG governance (#1.4)</v>
      </c>
      <c r="AH1320" s="36">
        <f>VLOOKUP(First_Validations__2[[#This Row],[CountryReq]],Last_Validations[],COLUMNS($B:O)+1,FALSE)</f>
        <v>3</v>
      </c>
      <c r="AI1320" s="36" t="str">
        <f>VLOOKUP(First_Validations__2[[#This Row],[CountryReq]],Last_Validations[],COLUMNS($B:P)+1,FALSE)</f>
        <v>Inadequate progress</v>
      </c>
      <c r="AJ1320" s="36" t="str">
        <f>VLOOKUP(First_Validations__2[[#This Row],[CountryReq]],Last_Validations[],COLUMNS($B:Q)+1,FALSE)</f>
        <v>One key EITI structure, the National Supervisory Council, has not met since the appointment of the new Prime Minister and Chair of the Council, in 2015 and the reporting mechanism between the three EITI structures remains unclear. The policy of reimbursement of the Steering Committee transportation expenses is not clarified by official documentation and the Terms of Reference could explicitly refer conflicts of interest and replacement of MSG members.</v>
      </c>
      <c r="AK1320" s="36" t="str">
        <f>VLOOKUP(First_Validations__2[[#This Row],[CountryReq]],Last_Validations[],COLUMNS($B:R)+1,FALSE)</f>
        <v>https://eiti.org/togo#togos-progress-by-requirement</v>
      </c>
      <c r="AL1320" s="36" t="str">
        <f>VLOOKUP(First_Validations__2[[#This Row],[CountryReq]],Last_Validations[],COLUMNS($B:S)+1,FALSE)</f>
        <v>http://www.itietogo.org/</v>
      </c>
      <c r="AM1320" s="36" t="str">
        <f>VLOOKUP(First_Validations__2[[#This Row],[CountryReq]],Last_Validations[],COLUMNS($B:T)+1,FALSE)</f>
        <v>https://eiti.org/api/v1.0/score_data/31</v>
      </c>
      <c r="AN1320" s="36" t="str">
        <f>IF(First_Validations__2[[#This Row],[FirstValidation.Country: Year]]=First_Validations__2[[#This Row],[Country: Year]],"First","Second / Last")</f>
        <v>First</v>
      </c>
      <c r="AO1320" s="36">
        <f>IF(AND(First_Validations__2[[#This Row],[FirstValidation.Validation score]]&lt;5,First_Validations__2[[#This Row],[FirstValidation.Validation score]]&gt;1),1,0)</f>
        <v>1</v>
      </c>
      <c r="AP1320" s="36">
        <f>First_Validations__2[[#This Row],[Validation score]]-First_Validations__2[[#This Row],[FirstValidation.Validation score]]</f>
        <v>0</v>
      </c>
      <c r="AQ1320" s="36">
        <f>IF(AND(First_Validations__2[[#This Row],[Corrective action]]=1,First_Validations__2[[#This Row],[Validation score]]&lt;5,First_Validations__2[[#This Row],[Validation score]]&gt;1),1,0)</f>
        <v>1</v>
      </c>
      <c r="AR1320" s="36">
        <f>IF(AND(First_Validations__2[[#This Row],[Corrective action]]=1,OR(First_Validations__2[[#This Row],[Validation score]]&gt;4,First_Validations__2[[#This Row],[Validation score]]&lt;2)),1,0)</f>
        <v>0</v>
      </c>
      <c r="AS13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0" s="36" t="str">
        <f>VLOOKUP(First_Validations__2[[#This Row],[Requirement ('#)]],Requirements[[Requirements]:[Categories2]],2,FALSE)</f>
        <v>MSG Oversight</v>
      </c>
    </row>
    <row r="1321" spans="2:46">
      <c r="B1321" s="34" t="s">
        <v>1638</v>
      </c>
      <c r="C1321" s="34">
        <v>1</v>
      </c>
      <c r="D1321" s="34">
        <v>31</v>
      </c>
      <c r="E1321" s="34" t="s">
        <v>882</v>
      </c>
      <c r="F1321" s="34" t="s">
        <v>1639</v>
      </c>
      <c r="G1321" s="34" t="s">
        <v>1638</v>
      </c>
      <c r="H1321" s="34" t="s">
        <v>883</v>
      </c>
      <c r="I1321" s="34" t="s">
        <v>884</v>
      </c>
      <c r="J1321" s="34">
        <v>2017</v>
      </c>
      <c r="K1321" s="34">
        <v>2017</v>
      </c>
      <c r="L1321" s="34" t="s">
        <v>1767</v>
      </c>
      <c r="M1321" s="34" t="s">
        <v>1788</v>
      </c>
      <c r="N1321" s="34">
        <v>5</v>
      </c>
      <c r="O1321" s="34" t="s">
        <v>1768</v>
      </c>
      <c r="P1321" s="34" t="s">
        <v>888</v>
      </c>
      <c r="Q1321" s="34" t="s">
        <v>1858</v>
      </c>
      <c r="R1321" s="34" t="s">
        <v>1640</v>
      </c>
      <c r="S1321" s="34" t="s">
        <v>1859</v>
      </c>
      <c r="T1321" s="34" t="s">
        <v>3272</v>
      </c>
      <c r="U1321" s="36" t="str">
        <f>VLOOKUP(First_Validations__2[[#This Row],[CountryReq]],Last_Validations[],COLUMNS($B:B)+1,FALSE)</f>
        <v>Togo: 2017</v>
      </c>
      <c r="V1321" s="36" t="str">
        <f>VLOOKUP(First_Validations__2[[#This Row],[CountryReq]],Last_Validations[],COLUMNS($B:C)+1,FALSE)</f>
        <v>Togo</v>
      </c>
      <c r="W1321" s="36">
        <f>VLOOKUP(First_Validations__2[[#This Row],[CountryReq]],Last_Validations[],COLUMNS($B:D)+1,FALSE)</f>
        <v>1</v>
      </c>
      <c r="X1321" s="36">
        <f>VLOOKUP(First_Validations__2[[#This Row],[CountryReq]],Last_Validations[],COLUMNS($B:E)+1,FALSE)</f>
        <v>31</v>
      </c>
      <c r="Y1321" s="36" t="str">
        <f>VLOOKUP(First_Validations__2[[#This Row],[CountryReq]],Last_Validations[],COLUMNS($B:F)+1,FALSE)</f>
        <v>Togo: 2017</v>
      </c>
      <c r="Z1321" s="36" t="str">
        <f>VLOOKUP(First_Validations__2[[#This Row],[CountryReq]],Last_Validations[],COLUMNS($B:G)+1,FALSE)</f>
        <v>TGO</v>
      </c>
      <c r="AA1321" s="36" t="str">
        <f>VLOOKUP(First_Validations__2[[#This Row],[CountryReq]],Last_Validations[],COLUMNS($B:H)+1,FALSE)</f>
        <v>Togo</v>
      </c>
      <c r="AB1321" s="36" t="str">
        <f>VLOOKUP(First_Validations__2[[#This Row],[CountryReq]],Last_Validations[],COLUMNS($B:I)+1,FALSE)</f>
        <v>https://eiti.org/BD/2018-24</v>
      </c>
      <c r="AC1321" s="36" t="str">
        <f>VLOOKUP(First_Validations__2[[#This Row],[CountryReq]],Last_Validations[],COLUMNS($B:J)+1,FALSE)</f>
        <v>https://eiti.org/document/togo-validation-2017</v>
      </c>
      <c r="AD1321" s="36">
        <f>VLOOKUP(First_Validations__2[[#This Row],[CountryReq]],Last_Validations[],COLUMNS($B:K)+1,FALSE)</f>
        <v>2017</v>
      </c>
      <c r="AE1321" s="36">
        <f>VLOOKUP(First_Validations__2[[#This Row],[CountryReq]],Last_Validations[],COLUMNS($B:L)+1,FALSE)</f>
        <v>2017</v>
      </c>
      <c r="AF1321" s="36" t="str">
        <f>VLOOKUP(First_Validations__2[[#This Row],[CountryReq]],Last_Validations[],COLUMNS($B:M)+1,FALSE)</f>
        <v>Meaningful progress</v>
      </c>
      <c r="AG1321" s="36" t="str">
        <f>VLOOKUP(First_Validations__2[[#This Row],[CountryReq]],Last_Validations[],COLUMNS($B:N)+1,FALSE)</f>
        <v>Civil society engagement (#1.3)</v>
      </c>
      <c r="AH1321" s="36">
        <f>VLOOKUP(First_Validations__2[[#This Row],[CountryReq]],Last_Validations[],COLUMNS($B:O)+1,FALSE)</f>
        <v>5</v>
      </c>
      <c r="AI1321" s="36" t="str">
        <f>VLOOKUP(First_Validations__2[[#This Row],[CountryReq]],Last_Validations[],COLUMNS($B:P)+1,FALSE)</f>
        <v>Satisfactory progress</v>
      </c>
      <c r="AJ1321" s="36" t="str">
        <f>VLOOKUP(First_Validations__2[[#This Row],[CountryReq]],Last_Validations[],COLUMNS($B:Q)+1,FALSE)</f>
        <v xml:space="preserve">Civil society seems to be able to speak freely despite rare cases of repression, not directly linked to the EITI. Although civil society is fragmented across over 5,000 associations and NGOs, the efforts of MSG members to disseminate information to civil society through the print media are acknowledged. </v>
      </c>
      <c r="AK1321" s="36" t="str">
        <f>VLOOKUP(First_Validations__2[[#This Row],[CountryReq]],Last_Validations[],COLUMNS($B:R)+1,FALSE)</f>
        <v>https://eiti.org/togo#togos-progress-by-requirement</v>
      </c>
      <c r="AL1321" s="36" t="str">
        <f>VLOOKUP(First_Validations__2[[#This Row],[CountryReq]],Last_Validations[],COLUMNS($B:S)+1,FALSE)</f>
        <v>http://www.itietogo.org/</v>
      </c>
      <c r="AM1321" s="36" t="str">
        <f>VLOOKUP(First_Validations__2[[#This Row],[CountryReq]],Last_Validations[],COLUMNS($B:T)+1,FALSE)</f>
        <v>https://eiti.org/api/v1.0/score_data/31</v>
      </c>
      <c r="AN1321" s="36" t="str">
        <f>IF(First_Validations__2[[#This Row],[FirstValidation.Country: Year]]=First_Validations__2[[#This Row],[Country: Year]],"First","Second / Last")</f>
        <v>First</v>
      </c>
      <c r="AO1321" s="36">
        <f>IF(AND(First_Validations__2[[#This Row],[FirstValidation.Validation score]]&lt;5,First_Validations__2[[#This Row],[FirstValidation.Validation score]]&gt;1),1,0)</f>
        <v>0</v>
      </c>
      <c r="AP1321" s="36">
        <f>First_Validations__2[[#This Row],[Validation score]]-First_Validations__2[[#This Row],[FirstValidation.Validation score]]</f>
        <v>0</v>
      </c>
      <c r="AQ1321" s="36">
        <f>IF(AND(First_Validations__2[[#This Row],[Corrective action]]=1,First_Validations__2[[#This Row],[Validation score]]&lt;5,First_Validations__2[[#This Row],[Validation score]]&gt;1),1,0)</f>
        <v>0</v>
      </c>
      <c r="AR1321" s="36">
        <f>IF(AND(First_Validations__2[[#This Row],[Corrective action]]=1,OR(First_Validations__2[[#This Row],[Validation score]]&gt;4,First_Validations__2[[#This Row],[Validation score]]&lt;2)),1,0)</f>
        <v>0</v>
      </c>
      <c r="AS13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1" s="36" t="str">
        <f>VLOOKUP(First_Validations__2[[#This Row],[Requirement ('#)]],Requirements[[Requirements]:[Categories2]],2,FALSE)</f>
        <v>MSG Oversight</v>
      </c>
    </row>
    <row r="1322" spans="2:46">
      <c r="B1322" s="34" t="s">
        <v>1638</v>
      </c>
      <c r="C1322" s="34">
        <v>1</v>
      </c>
      <c r="D1322" s="34">
        <v>31</v>
      </c>
      <c r="E1322" s="34" t="s">
        <v>882</v>
      </c>
      <c r="F1322" s="34" t="s">
        <v>1639</v>
      </c>
      <c r="G1322" s="34" t="s">
        <v>1638</v>
      </c>
      <c r="H1322" s="34" t="s">
        <v>883</v>
      </c>
      <c r="I1322" s="34" t="s">
        <v>884</v>
      </c>
      <c r="J1322" s="34">
        <v>2017</v>
      </c>
      <c r="K1322" s="34">
        <v>2017</v>
      </c>
      <c r="L1322" s="34" t="s">
        <v>1767</v>
      </c>
      <c r="M1322" s="34" t="s">
        <v>1794</v>
      </c>
      <c r="N1322" s="34">
        <v>4</v>
      </c>
      <c r="O1322" s="34" t="s">
        <v>1767</v>
      </c>
      <c r="P1322" s="34" t="s">
        <v>894</v>
      </c>
      <c r="Q1322" s="34" t="s">
        <v>1858</v>
      </c>
      <c r="R1322" s="34" t="s">
        <v>1640</v>
      </c>
      <c r="S1322" s="34" t="s">
        <v>1859</v>
      </c>
      <c r="T1322" s="34" t="s">
        <v>3266</v>
      </c>
      <c r="U1322" s="36" t="str">
        <f>VLOOKUP(First_Validations__2[[#This Row],[CountryReq]],Last_Validations[],COLUMNS($B:B)+1,FALSE)</f>
        <v>Togo: 2017</v>
      </c>
      <c r="V1322" s="36" t="str">
        <f>VLOOKUP(First_Validations__2[[#This Row],[CountryReq]],Last_Validations[],COLUMNS($B:C)+1,FALSE)</f>
        <v>Togo</v>
      </c>
      <c r="W1322" s="36">
        <f>VLOOKUP(First_Validations__2[[#This Row],[CountryReq]],Last_Validations[],COLUMNS($B:D)+1,FALSE)</f>
        <v>1</v>
      </c>
      <c r="X1322" s="36">
        <f>VLOOKUP(First_Validations__2[[#This Row],[CountryReq]],Last_Validations[],COLUMNS($B:E)+1,FALSE)</f>
        <v>31</v>
      </c>
      <c r="Y1322" s="36" t="str">
        <f>VLOOKUP(First_Validations__2[[#This Row],[CountryReq]],Last_Validations[],COLUMNS($B:F)+1,FALSE)</f>
        <v>Togo: 2017</v>
      </c>
      <c r="Z1322" s="36" t="str">
        <f>VLOOKUP(First_Validations__2[[#This Row],[CountryReq]],Last_Validations[],COLUMNS($B:G)+1,FALSE)</f>
        <v>TGO</v>
      </c>
      <c r="AA1322" s="36" t="str">
        <f>VLOOKUP(First_Validations__2[[#This Row],[CountryReq]],Last_Validations[],COLUMNS($B:H)+1,FALSE)</f>
        <v>Togo</v>
      </c>
      <c r="AB1322" s="36" t="str">
        <f>VLOOKUP(First_Validations__2[[#This Row],[CountryReq]],Last_Validations[],COLUMNS($B:I)+1,FALSE)</f>
        <v>https://eiti.org/BD/2018-24</v>
      </c>
      <c r="AC1322" s="36" t="str">
        <f>VLOOKUP(First_Validations__2[[#This Row],[CountryReq]],Last_Validations[],COLUMNS($B:J)+1,FALSE)</f>
        <v>https://eiti.org/document/togo-validation-2017</v>
      </c>
      <c r="AD1322" s="36">
        <f>VLOOKUP(First_Validations__2[[#This Row],[CountryReq]],Last_Validations[],COLUMNS($B:K)+1,FALSE)</f>
        <v>2017</v>
      </c>
      <c r="AE1322" s="36">
        <f>VLOOKUP(First_Validations__2[[#This Row],[CountryReq]],Last_Validations[],COLUMNS($B:L)+1,FALSE)</f>
        <v>2017</v>
      </c>
      <c r="AF1322" s="36" t="str">
        <f>VLOOKUP(First_Validations__2[[#This Row],[CountryReq]],Last_Validations[],COLUMNS($B:M)+1,FALSE)</f>
        <v>Meaningful progress</v>
      </c>
      <c r="AG1322" s="36" t="str">
        <f>VLOOKUP(First_Validations__2[[#This Row],[CountryReq]],Last_Validations[],COLUMNS($B:N)+1,FALSE)</f>
        <v>Policy on contract disclosure (#2.4)</v>
      </c>
      <c r="AH1322" s="36">
        <f>VLOOKUP(First_Validations__2[[#This Row],[CountryReq]],Last_Validations[],COLUMNS($B:O)+1,FALSE)</f>
        <v>4</v>
      </c>
      <c r="AI1322" s="36" t="str">
        <f>VLOOKUP(First_Validations__2[[#This Row],[CountryReq]],Last_Validations[],COLUMNS($B:P)+1,FALSE)</f>
        <v>Meaningful progress</v>
      </c>
      <c r="AJ1322" s="36" t="str">
        <f>VLOOKUP(First_Validations__2[[#This Row],[CountryReq]],Last_Validations[],COLUMNS($B:Q)+1,FALSE)</f>
        <v xml:space="preserve">The government does not have a clear written policy on the publication of contracts including the relevant legal provisions and any reforms that are planned or underway. However, the report gives information on actual disclosure of allocation decrees. </v>
      </c>
      <c r="AK1322" s="36" t="str">
        <f>VLOOKUP(First_Validations__2[[#This Row],[CountryReq]],Last_Validations[],COLUMNS($B:R)+1,FALSE)</f>
        <v>https://eiti.org/togo#togos-progress-by-requirement</v>
      </c>
      <c r="AL1322" s="36" t="str">
        <f>VLOOKUP(First_Validations__2[[#This Row],[CountryReq]],Last_Validations[],COLUMNS($B:S)+1,FALSE)</f>
        <v>http://www.itietogo.org/</v>
      </c>
      <c r="AM1322" s="36" t="str">
        <f>VLOOKUP(First_Validations__2[[#This Row],[CountryReq]],Last_Validations[],COLUMNS($B:T)+1,FALSE)</f>
        <v>https://eiti.org/api/v1.0/score_data/31</v>
      </c>
      <c r="AN1322" s="36" t="str">
        <f>IF(First_Validations__2[[#This Row],[FirstValidation.Country: Year]]=First_Validations__2[[#This Row],[Country: Year]],"First","Second / Last")</f>
        <v>First</v>
      </c>
      <c r="AO1322" s="36">
        <f>IF(AND(First_Validations__2[[#This Row],[FirstValidation.Validation score]]&lt;5,First_Validations__2[[#This Row],[FirstValidation.Validation score]]&gt;1),1,0)</f>
        <v>1</v>
      </c>
      <c r="AP1322" s="36">
        <f>First_Validations__2[[#This Row],[Validation score]]-First_Validations__2[[#This Row],[FirstValidation.Validation score]]</f>
        <v>0</v>
      </c>
      <c r="AQ1322" s="36">
        <f>IF(AND(First_Validations__2[[#This Row],[Corrective action]]=1,First_Validations__2[[#This Row],[Validation score]]&lt;5,First_Validations__2[[#This Row],[Validation score]]&gt;1),1,0)</f>
        <v>1</v>
      </c>
      <c r="AR1322" s="36">
        <f>IF(AND(First_Validations__2[[#This Row],[Corrective action]]=1,OR(First_Validations__2[[#This Row],[Validation score]]&gt;4,First_Validations__2[[#This Row],[Validation score]]&lt;2)),1,0)</f>
        <v>0</v>
      </c>
      <c r="AS13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2" s="36" t="str">
        <f>VLOOKUP(First_Validations__2[[#This Row],[Requirement ('#)]],Requirements[[Requirements]:[Categories2]],2,FALSE)</f>
        <v>Licenses and contracts</v>
      </c>
    </row>
    <row r="1323" spans="2:46">
      <c r="B1323" s="34" t="s">
        <v>1638</v>
      </c>
      <c r="C1323" s="34">
        <v>1</v>
      </c>
      <c r="D1323" s="34">
        <v>31</v>
      </c>
      <c r="E1323" s="34" t="s">
        <v>882</v>
      </c>
      <c r="F1323" s="34" t="s">
        <v>1639</v>
      </c>
      <c r="G1323" s="34" t="s">
        <v>1638</v>
      </c>
      <c r="H1323" s="34" t="s">
        <v>883</v>
      </c>
      <c r="I1323" s="34" t="s">
        <v>884</v>
      </c>
      <c r="J1323" s="34">
        <v>2017</v>
      </c>
      <c r="K1323" s="34">
        <v>2017</v>
      </c>
      <c r="L1323" s="34" t="s">
        <v>1767</v>
      </c>
      <c r="M1323" s="34" t="s">
        <v>1802</v>
      </c>
      <c r="N1323" s="34">
        <v>5</v>
      </c>
      <c r="O1323" s="34" t="s">
        <v>1768</v>
      </c>
      <c r="P1323" s="34" t="s">
        <v>900</v>
      </c>
      <c r="Q1323" s="34" t="s">
        <v>1858</v>
      </c>
      <c r="R1323" s="34" t="s">
        <v>1640</v>
      </c>
      <c r="S1323" s="34" t="s">
        <v>1859</v>
      </c>
      <c r="T1323" s="34" t="s">
        <v>3268</v>
      </c>
      <c r="U1323" s="36" t="str">
        <f>VLOOKUP(First_Validations__2[[#This Row],[CountryReq]],Last_Validations[],COLUMNS($B:B)+1,FALSE)</f>
        <v>Togo: 2017</v>
      </c>
      <c r="V1323" s="36" t="str">
        <f>VLOOKUP(First_Validations__2[[#This Row],[CountryReq]],Last_Validations[],COLUMNS($B:C)+1,FALSE)</f>
        <v>Togo</v>
      </c>
      <c r="W1323" s="36">
        <f>VLOOKUP(First_Validations__2[[#This Row],[CountryReq]],Last_Validations[],COLUMNS($B:D)+1,FALSE)</f>
        <v>1</v>
      </c>
      <c r="X1323" s="36">
        <f>VLOOKUP(First_Validations__2[[#This Row],[CountryReq]],Last_Validations[],COLUMNS($B:E)+1,FALSE)</f>
        <v>31</v>
      </c>
      <c r="Y1323" s="36" t="str">
        <f>VLOOKUP(First_Validations__2[[#This Row],[CountryReq]],Last_Validations[],COLUMNS($B:F)+1,FALSE)</f>
        <v>Togo: 2017</v>
      </c>
      <c r="Z1323" s="36" t="str">
        <f>VLOOKUP(First_Validations__2[[#This Row],[CountryReq]],Last_Validations[],COLUMNS($B:G)+1,FALSE)</f>
        <v>TGO</v>
      </c>
      <c r="AA1323" s="36" t="str">
        <f>VLOOKUP(First_Validations__2[[#This Row],[CountryReq]],Last_Validations[],COLUMNS($B:H)+1,FALSE)</f>
        <v>Togo</v>
      </c>
      <c r="AB1323" s="36" t="str">
        <f>VLOOKUP(First_Validations__2[[#This Row],[CountryReq]],Last_Validations[],COLUMNS($B:I)+1,FALSE)</f>
        <v>https://eiti.org/BD/2018-24</v>
      </c>
      <c r="AC1323" s="36" t="str">
        <f>VLOOKUP(First_Validations__2[[#This Row],[CountryReq]],Last_Validations[],COLUMNS($B:J)+1,FALSE)</f>
        <v>https://eiti.org/document/togo-validation-2017</v>
      </c>
      <c r="AD1323" s="36">
        <f>VLOOKUP(First_Validations__2[[#This Row],[CountryReq]],Last_Validations[],COLUMNS($B:K)+1,FALSE)</f>
        <v>2017</v>
      </c>
      <c r="AE1323" s="36">
        <f>VLOOKUP(First_Validations__2[[#This Row],[CountryReq]],Last_Validations[],COLUMNS($B:L)+1,FALSE)</f>
        <v>2017</v>
      </c>
      <c r="AF1323" s="36" t="str">
        <f>VLOOKUP(First_Validations__2[[#This Row],[CountryReq]],Last_Validations[],COLUMNS($B:M)+1,FALSE)</f>
        <v>Meaningful progress</v>
      </c>
      <c r="AG1323" s="36" t="str">
        <f>VLOOKUP(First_Validations__2[[#This Row],[CountryReq]],Last_Validations[],COLUMNS($B:N)+1,FALSE)</f>
        <v>Comprehensiveness (#4.1)</v>
      </c>
      <c r="AH1323" s="36">
        <f>VLOOKUP(First_Validations__2[[#This Row],[CountryReq]],Last_Validations[],COLUMNS($B:O)+1,FALSE)</f>
        <v>5</v>
      </c>
      <c r="AI1323" s="36" t="str">
        <f>VLOOKUP(First_Validations__2[[#This Row],[CountryReq]],Last_Validations[],COLUMNS($B:P)+1,FALSE)</f>
        <v>Satisfactory progress</v>
      </c>
      <c r="AJ1323" s="36" t="str">
        <f>VLOOKUP(First_Validations__2[[#This Row],[CountryReq]],Last_Validations[],COLUMNS($B:Q)+1,FALSE)</f>
        <v>The MSG has considered and agreed an approach to materiality and ensured that all material revenue streams are included in the scope of the 2014 EITI Report. The report includes a reconciliation of 97% of government revenues and company payments. The government has also disclosed total revenues received from each company.</v>
      </c>
      <c r="AK1323" s="36" t="str">
        <f>VLOOKUP(First_Validations__2[[#This Row],[CountryReq]],Last_Validations[],COLUMNS($B:R)+1,FALSE)</f>
        <v>https://eiti.org/togo#togos-progress-by-requirement</v>
      </c>
      <c r="AL1323" s="36" t="str">
        <f>VLOOKUP(First_Validations__2[[#This Row],[CountryReq]],Last_Validations[],COLUMNS($B:S)+1,FALSE)</f>
        <v>http://www.itietogo.org/</v>
      </c>
      <c r="AM1323" s="36" t="str">
        <f>VLOOKUP(First_Validations__2[[#This Row],[CountryReq]],Last_Validations[],COLUMNS($B:T)+1,FALSE)</f>
        <v>https://eiti.org/api/v1.0/score_data/31</v>
      </c>
      <c r="AN1323" s="36" t="str">
        <f>IF(First_Validations__2[[#This Row],[FirstValidation.Country: Year]]=First_Validations__2[[#This Row],[Country: Year]],"First","Second / Last")</f>
        <v>First</v>
      </c>
      <c r="AO1323" s="36">
        <f>IF(AND(First_Validations__2[[#This Row],[FirstValidation.Validation score]]&lt;5,First_Validations__2[[#This Row],[FirstValidation.Validation score]]&gt;1),1,0)</f>
        <v>0</v>
      </c>
      <c r="AP1323" s="36">
        <f>First_Validations__2[[#This Row],[Validation score]]-First_Validations__2[[#This Row],[FirstValidation.Validation score]]</f>
        <v>0</v>
      </c>
      <c r="AQ1323" s="36">
        <f>IF(AND(First_Validations__2[[#This Row],[Corrective action]]=1,First_Validations__2[[#This Row],[Validation score]]&lt;5,First_Validations__2[[#This Row],[Validation score]]&gt;1),1,0)</f>
        <v>0</v>
      </c>
      <c r="AR1323" s="36">
        <f>IF(AND(First_Validations__2[[#This Row],[Corrective action]]=1,OR(First_Validations__2[[#This Row],[Validation score]]&gt;4,First_Validations__2[[#This Row],[Validation score]]&lt;2)),1,0)</f>
        <v>0</v>
      </c>
      <c r="AS13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3" s="36" t="str">
        <f>VLOOKUP(First_Validations__2[[#This Row],[Requirement ('#)]],Requirements[[Requirements]:[Categories2]],2,FALSE)</f>
        <v>Revenue collection</v>
      </c>
    </row>
    <row r="1324" spans="2:46">
      <c r="B1324" s="34" t="s">
        <v>1638</v>
      </c>
      <c r="C1324" s="34">
        <v>1</v>
      </c>
      <c r="D1324" s="34">
        <v>31</v>
      </c>
      <c r="E1324" s="34" t="s">
        <v>882</v>
      </c>
      <c r="F1324" s="34" t="s">
        <v>1639</v>
      </c>
      <c r="G1324" s="34" t="s">
        <v>1638</v>
      </c>
      <c r="H1324" s="34" t="s">
        <v>883</v>
      </c>
      <c r="I1324" s="34" t="s">
        <v>884</v>
      </c>
      <c r="J1324" s="34">
        <v>2017</v>
      </c>
      <c r="K1324" s="34">
        <v>2017</v>
      </c>
      <c r="L1324" s="34" t="s">
        <v>1767</v>
      </c>
      <c r="M1324" s="34" t="s">
        <v>1801</v>
      </c>
      <c r="N1324" s="34">
        <v>5</v>
      </c>
      <c r="O1324" s="34" t="s">
        <v>1768</v>
      </c>
      <c r="P1324" s="34" t="s">
        <v>899</v>
      </c>
      <c r="Q1324" s="34" t="s">
        <v>1858</v>
      </c>
      <c r="R1324" s="34" t="s">
        <v>1640</v>
      </c>
      <c r="S1324" s="34" t="s">
        <v>1859</v>
      </c>
      <c r="T1324" s="34" t="s">
        <v>3271</v>
      </c>
      <c r="U1324" s="36" t="str">
        <f>VLOOKUP(First_Validations__2[[#This Row],[CountryReq]],Last_Validations[],COLUMNS($B:B)+1,FALSE)</f>
        <v>Togo: 2017</v>
      </c>
      <c r="V1324" s="36" t="str">
        <f>VLOOKUP(First_Validations__2[[#This Row],[CountryReq]],Last_Validations[],COLUMNS($B:C)+1,FALSE)</f>
        <v>Togo</v>
      </c>
      <c r="W1324" s="36">
        <f>VLOOKUP(First_Validations__2[[#This Row],[CountryReq]],Last_Validations[],COLUMNS($B:D)+1,FALSE)</f>
        <v>1</v>
      </c>
      <c r="X1324" s="36">
        <f>VLOOKUP(First_Validations__2[[#This Row],[CountryReq]],Last_Validations[],COLUMNS($B:E)+1,FALSE)</f>
        <v>31</v>
      </c>
      <c r="Y1324" s="36" t="str">
        <f>VLOOKUP(First_Validations__2[[#This Row],[CountryReq]],Last_Validations[],COLUMNS($B:F)+1,FALSE)</f>
        <v>Togo: 2017</v>
      </c>
      <c r="Z1324" s="36" t="str">
        <f>VLOOKUP(First_Validations__2[[#This Row],[CountryReq]],Last_Validations[],COLUMNS($B:G)+1,FALSE)</f>
        <v>TGO</v>
      </c>
      <c r="AA1324" s="36" t="str">
        <f>VLOOKUP(First_Validations__2[[#This Row],[CountryReq]],Last_Validations[],COLUMNS($B:H)+1,FALSE)</f>
        <v>Togo</v>
      </c>
      <c r="AB1324" s="36" t="str">
        <f>VLOOKUP(First_Validations__2[[#This Row],[CountryReq]],Last_Validations[],COLUMNS($B:I)+1,FALSE)</f>
        <v>https://eiti.org/BD/2018-24</v>
      </c>
      <c r="AC1324" s="36" t="str">
        <f>VLOOKUP(First_Validations__2[[#This Row],[CountryReq]],Last_Validations[],COLUMNS($B:J)+1,FALSE)</f>
        <v>https://eiti.org/document/togo-validation-2017</v>
      </c>
      <c r="AD1324" s="36">
        <f>VLOOKUP(First_Validations__2[[#This Row],[CountryReq]],Last_Validations[],COLUMNS($B:K)+1,FALSE)</f>
        <v>2017</v>
      </c>
      <c r="AE1324" s="36">
        <f>VLOOKUP(First_Validations__2[[#This Row],[CountryReq]],Last_Validations[],COLUMNS($B:L)+1,FALSE)</f>
        <v>2017</v>
      </c>
      <c r="AF1324" s="36" t="str">
        <f>VLOOKUP(First_Validations__2[[#This Row],[CountryReq]],Last_Validations[],COLUMNS($B:M)+1,FALSE)</f>
        <v>Meaningful progress</v>
      </c>
      <c r="AG1324" s="36" t="str">
        <f>VLOOKUP(First_Validations__2[[#This Row],[CountryReq]],Last_Validations[],COLUMNS($B:N)+1,FALSE)</f>
        <v>Export data (#3.3)</v>
      </c>
      <c r="AH1324" s="36">
        <f>VLOOKUP(First_Validations__2[[#This Row],[CountryReq]],Last_Validations[],COLUMNS($B:O)+1,FALSE)</f>
        <v>5</v>
      </c>
      <c r="AI1324" s="36" t="str">
        <f>VLOOKUP(First_Validations__2[[#This Row],[CountryReq]],Last_Validations[],COLUMNS($B:P)+1,FALSE)</f>
        <v>Satisfactory progress</v>
      </c>
      <c r="AJ1324" s="36" t="str">
        <f>VLOOKUP(First_Validations__2[[#This Row],[CountryReq]],Last_Validations[],COLUMNS($B:Q)+1,FALSE)</f>
        <v>Togo has no official comprehensive statistics on exports. To address this gap, the MSG requested that participating companies and government agencies provide export data, which is reconciled in the EITI Report. While there are some gaps and concerns about data quality, the issues are addressed transparently in the report.</v>
      </c>
      <c r="AK1324" s="36" t="str">
        <f>VLOOKUP(First_Validations__2[[#This Row],[CountryReq]],Last_Validations[],COLUMNS($B:R)+1,FALSE)</f>
        <v>https://eiti.org/togo#togos-progress-by-requirement</v>
      </c>
      <c r="AL1324" s="36" t="str">
        <f>VLOOKUP(First_Validations__2[[#This Row],[CountryReq]],Last_Validations[],COLUMNS($B:S)+1,FALSE)</f>
        <v>http://www.itietogo.org/</v>
      </c>
      <c r="AM1324" s="36" t="str">
        <f>VLOOKUP(First_Validations__2[[#This Row],[CountryReq]],Last_Validations[],COLUMNS($B:T)+1,FALSE)</f>
        <v>https://eiti.org/api/v1.0/score_data/31</v>
      </c>
      <c r="AN1324" s="36" t="str">
        <f>IF(First_Validations__2[[#This Row],[FirstValidation.Country: Year]]=First_Validations__2[[#This Row],[Country: Year]],"First","Second / Last")</f>
        <v>First</v>
      </c>
      <c r="AO1324" s="36">
        <f>IF(AND(First_Validations__2[[#This Row],[FirstValidation.Validation score]]&lt;5,First_Validations__2[[#This Row],[FirstValidation.Validation score]]&gt;1),1,0)</f>
        <v>0</v>
      </c>
      <c r="AP1324" s="36">
        <f>First_Validations__2[[#This Row],[Validation score]]-First_Validations__2[[#This Row],[FirstValidation.Validation score]]</f>
        <v>0</v>
      </c>
      <c r="AQ1324" s="36">
        <f>IF(AND(First_Validations__2[[#This Row],[Corrective action]]=1,First_Validations__2[[#This Row],[Validation score]]&lt;5,First_Validations__2[[#This Row],[Validation score]]&gt;1),1,0)</f>
        <v>0</v>
      </c>
      <c r="AR1324" s="36">
        <f>IF(AND(First_Validations__2[[#This Row],[Corrective action]]=1,OR(First_Validations__2[[#This Row],[Validation score]]&gt;4,First_Validations__2[[#This Row],[Validation score]]&lt;2)),1,0)</f>
        <v>0</v>
      </c>
      <c r="AS13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4" s="36" t="str">
        <f>VLOOKUP(First_Validations__2[[#This Row],[Requirement ('#)]],Requirements[[Requirements]:[Categories2]],2,FALSE)</f>
        <v>Monitoring production</v>
      </c>
    </row>
    <row r="1325" spans="2:46">
      <c r="B1325" s="34" t="s">
        <v>1638</v>
      </c>
      <c r="C1325" s="34">
        <v>1</v>
      </c>
      <c r="D1325" s="34">
        <v>31</v>
      </c>
      <c r="E1325" s="34" t="s">
        <v>882</v>
      </c>
      <c r="F1325" s="34" t="s">
        <v>1639</v>
      </c>
      <c r="G1325" s="34" t="s">
        <v>1638</v>
      </c>
      <c r="H1325" s="34" t="s">
        <v>883</v>
      </c>
      <c r="I1325" s="34" t="s">
        <v>884</v>
      </c>
      <c r="J1325" s="34">
        <v>2017</v>
      </c>
      <c r="K1325" s="34">
        <v>2017</v>
      </c>
      <c r="L1325" s="34" t="s">
        <v>1767</v>
      </c>
      <c r="M1325" s="34" t="s">
        <v>1804</v>
      </c>
      <c r="N1325" s="34">
        <v>4</v>
      </c>
      <c r="O1325" s="34" t="s">
        <v>1767</v>
      </c>
      <c r="P1325" s="34" t="s">
        <v>902</v>
      </c>
      <c r="Q1325" s="34" t="s">
        <v>1858</v>
      </c>
      <c r="R1325" s="34" t="s">
        <v>1640</v>
      </c>
      <c r="S1325" s="34" t="s">
        <v>1859</v>
      </c>
      <c r="T1325" s="34" t="s">
        <v>3263</v>
      </c>
      <c r="U1325" s="36" t="str">
        <f>VLOOKUP(First_Validations__2[[#This Row],[CountryReq]],Last_Validations[],COLUMNS($B:B)+1,FALSE)</f>
        <v>Togo: 2017</v>
      </c>
      <c r="V1325" s="36" t="str">
        <f>VLOOKUP(First_Validations__2[[#This Row],[CountryReq]],Last_Validations[],COLUMNS($B:C)+1,FALSE)</f>
        <v>Togo</v>
      </c>
      <c r="W1325" s="36">
        <f>VLOOKUP(First_Validations__2[[#This Row],[CountryReq]],Last_Validations[],COLUMNS($B:D)+1,FALSE)</f>
        <v>1</v>
      </c>
      <c r="X1325" s="36">
        <f>VLOOKUP(First_Validations__2[[#This Row],[CountryReq]],Last_Validations[],COLUMNS($B:E)+1,FALSE)</f>
        <v>31</v>
      </c>
      <c r="Y1325" s="36" t="str">
        <f>VLOOKUP(First_Validations__2[[#This Row],[CountryReq]],Last_Validations[],COLUMNS($B:F)+1,FALSE)</f>
        <v>Togo: 2017</v>
      </c>
      <c r="Z1325" s="36" t="str">
        <f>VLOOKUP(First_Validations__2[[#This Row],[CountryReq]],Last_Validations[],COLUMNS($B:G)+1,FALSE)</f>
        <v>TGO</v>
      </c>
      <c r="AA1325" s="36" t="str">
        <f>VLOOKUP(First_Validations__2[[#This Row],[CountryReq]],Last_Validations[],COLUMNS($B:H)+1,FALSE)</f>
        <v>Togo</v>
      </c>
      <c r="AB1325" s="36" t="str">
        <f>VLOOKUP(First_Validations__2[[#This Row],[CountryReq]],Last_Validations[],COLUMNS($B:I)+1,FALSE)</f>
        <v>https://eiti.org/BD/2018-24</v>
      </c>
      <c r="AC1325" s="36" t="str">
        <f>VLOOKUP(First_Validations__2[[#This Row],[CountryReq]],Last_Validations[],COLUMNS($B:J)+1,FALSE)</f>
        <v>https://eiti.org/document/togo-validation-2017</v>
      </c>
      <c r="AD1325" s="36">
        <f>VLOOKUP(First_Validations__2[[#This Row],[CountryReq]],Last_Validations[],COLUMNS($B:K)+1,FALSE)</f>
        <v>2017</v>
      </c>
      <c r="AE1325" s="36">
        <f>VLOOKUP(First_Validations__2[[#This Row],[CountryReq]],Last_Validations[],COLUMNS($B:L)+1,FALSE)</f>
        <v>2017</v>
      </c>
      <c r="AF1325" s="36" t="str">
        <f>VLOOKUP(First_Validations__2[[#This Row],[CountryReq]],Last_Validations[],COLUMNS($B:M)+1,FALSE)</f>
        <v>Meaningful progress</v>
      </c>
      <c r="AG1325" s="36" t="str">
        <f>VLOOKUP(First_Validations__2[[#This Row],[CountryReq]],Last_Validations[],COLUMNS($B:N)+1,FALSE)</f>
        <v>Barter agreements (#4.3)</v>
      </c>
      <c r="AH1325" s="36">
        <f>VLOOKUP(First_Validations__2[[#This Row],[CountryReq]],Last_Validations[],COLUMNS($B:O)+1,FALSE)</f>
        <v>4</v>
      </c>
      <c r="AI1325" s="36" t="str">
        <f>VLOOKUP(First_Validations__2[[#This Row],[CountryReq]],Last_Validations[],COLUMNS($B:P)+1,FALSE)</f>
        <v>Meaningful progress</v>
      </c>
      <c r="AJ1325" s="36" t="str">
        <f>VLOOKUP(First_Validations__2[[#This Row],[CountryReq]],Last_Validations[],COLUMNS($B:Q)+1,FALSE)</f>
        <v>Barter and infrastructure agreements exist in Togo, but documentation linked to this is not publicly available and has not been extensively disclosed by the MSG.</v>
      </c>
      <c r="AK1325" s="36" t="str">
        <f>VLOOKUP(First_Validations__2[[#This Row],[CountryReq]],Last_Validations[],COLUMNS($B:R)+1,FALSE)</f>
        <v>https://eiti.org/togo#togos-progress-by-requirement</v>
      </c>
      <c r="AL1325" s="36" t="str">
        <f>VLOOKUP(First_Validations__2[[#This Row],[CountryReq]],Last_Validations[],COLUMNS($B:S)+1,FALSE)</f>
        <v>http://www.itietogo.org/</v>
      </c>
      <c r="AM1325" s="36" t="str">
        <f>VLOOKUP(First_Validations__2[[#This Row],[CountryReq]],Last_Validations[],COLUMNS($B:T)+1,FALSE)</f>
        <v>https://eiti.org/api/v1.0/score_data/31</v>
      </c>
      <c r="AN1325" s="36" t="str">
        <f>IF(First_Validations__2[[#This Row],[FirstValidation.Country: Year]]=First_Validations__2[[#This Row],[Country: Year]],"First","Second / Last")</f>
        <v>First</v>
      </c>
      <c r="AO1325" s="36">
        <f>IF(AND(First_Validations__2[[#This Row],[FirstValidation.Validation score]]&lt;5,First_Validations__2[[#This Row],[FirstValidation.Validation score]]&gt;1),1,0)</f>
        <v>1</v>
      </c>
      <c r="AP1325" s="36">
        <f>First_Validations__2[[#This Row],[Validation score]]-First_Validations__2[[#This Row],[FirstValidation.Validation score]]</f>
        <v>0</v>
      </c>
      <c r="AQ1325" s="36">
        <f>IF(AND(First_Validations__2[[#This Row],[Corrective action]]=1,First_Validations__2[[#This Row],[Validation score]]&lt;5,First_Validations__2[[#This Row],[Validation score]]&gt;1),1,0)</f>
        <v>1</v>
      </c>
      <c r="AR1325" s="36">
        <f>IF(AND(First_Validations__2[[#This Row],[Corrective action]]=1,OR(First_Validations__2[[#This Row],[Validation score]]&gt;4,First_Validations__2[[#This Row],[Validation score]]&lt;2)),1,0)</f>
        <v>0</v>
      </c>
      <c r="AS13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5" s="36" t="str">
        <f>VLOOKUP(First_Validations__2[[#This Row],[Requirement ('#)]],Requirements[[Requirements]:[Categories2]],2,FALSE)</f>
        <v>Revenue collection</v>
      </c>
    </row>
    <row r="1326" spans="2:46">
      <c r="B1326" s="34" t="s">
        <v>1638</v>
      </c>
      <c r="C1326" s="34">
        <v>1</v>
      </c>
      <c r="D1326" s="34">
        <v>31</v>
      </c>
      <c r="E1326" s="34" t="s">
        <v>882</v>
      </c>
      <c r="F1326" s="34" t="s">
        <v>1639</v>
      </c>
      <c r="G1326" s="34" t="s">
        <v>1638</v>
      </c>
      <c r="H1326" s="34" t="s">
        <v>883</v>
      </c>
      <c r="I1326" s="34" t="s">
        <v>884</v>
      </c>
      <c r="J1326" s="34">
        <v>2017</v>
      </c>
      <c r="K1326" s="34">
        <v>2017</v>
      </c>
      <c r="L1326" s="34" t="s">
        <v>1767</v>
      </c>
      <c r="M1326" s="34" t="s">
        <v>1803</v>
      </c>
      <c r="N1326" s="34">
        <v>0</v>
      </c>
      <c r="O1326" s="34" t="s">
        <v>4</v>
      </c>
      <c r="P1326" s="34" t="s">
        <v>901</v>
      </c>
      <c r="Q1326" s="34" t="s">
        <v>1858</v>
      </c>
      <c r="R1326" s="34" t="s">
        <v>1640</v>
      </c>
      <c r="S1326" s="34" t="s">
        <v>1859</v>
      </c>
      <c r="T1326" s="34" t="s">
        <v>3269</v>
      </c>
      <c r="U1326" s="36" t="str">
        <f>VLOOKUP(First_Validations__2[[#This Row],[CountryReq]],Last_Validations[],COLUMNS($B:B)+1,FALSE)</f>
        <v>Togo: 2017</v>
      </c>
      <c r="V1326" s="36" t="str">
        <f>VLOOKUP(First_Validations__2[[#This Row],[CountryReq]],Last_Validations[],COLUMNS($B:C)+1,FALSE)</f>
        <v>Togo</v>
      </c>
      <c r="W1326" s="36">
        <f>VLOOKUP(First_Validations__2[[#This Row],[CountryReq]],Last_Validations[],COLUMNS($B:D)+1,FALSE)</f>
        <v>1</v>
      </c>
      <c r="X1326" s="36">
        <f>VLOOKUP(First_Validations__2[[#This Row],[CountryReq]],Last_Validations[],COLUMNS($B:E)+1,FALSE)</f>
        <v>31</v>
      </c>
      <c r="Y1326" s="36" t="str">
        <f>VLOOKUP(First_Validations__2[[#This Row],[CountryReq]],Last_Validations[],COLUMNS($B:F)+1,FALSE)</f>
        <v>Togo: 2017</v>
      </c>
      <c r="Z1326" s="36" t="str">
        <f>VLOOKUP(First_Validations__2[[#This Row],[CountryReq]],Last_Validations[],COLUMNS($B:G)+1,FALSE)</f>
        <v>TGO</v>
      </c>
      <c r="AA1326" s="36" t="str">
        <f>VLOOKUP(First_Validations__2[[#This Row],[CountryReq]],Last_Validations[],COLUMNS($B:H)+1,FALSE)</f>
        <v>Togo</v>
      </c>
      <c r="AB1326" s="36" t="str">
        <f>VLOOKUP(First_Validations__2[[#This Row],[CountryReq]],Last_Validations[],COLUMNS($B:I)+1,FALSE)</f>
        <v>https://eiti.org/BD/2018-24</v>
      </c>
      <c r="AC1326" s="36" t="str">
        <f>VLOOKUP(First_Validations__2[[#This Row],[CountryReq]],Last_Validations[],COLUMNS($B:J)+1,FALSE)</f>
        <v>https://eiti.org/document/togo-validation-2017</v>
      </c>
      <c r="AD1326" s="36">
        <f>VLOOKUP(First_Validations__2[[#This Row],[CountryReq]],Last_Validations[],COLUMNS($B:K)+1,FALSE)</f>
        <v>2017</v>
      </c>
      <c r="AE1326" s="36">
        <f>VLOOKUP(First_Validations__2[[#This Row],[CountryReq]],Last_Validations[],COLUMNS($B:L)+1,FALSE)</f>
        <v>2017</v>
      </c>
      <c r="AF1326" s="36" t="str">
        <f>VLOOKUP(First_Validations__2[[#This Row],[CountryReq]],Last_Validations[],COLUMNS($B:M)+1,FALSE)</f>
        <v>Meaningful progress</v>
      </c>
      <c r="AG1326" s="36" t="str">
        <f>VLOOKUP(First_Validations__2[[#This Row],[CountryReq]],Last_Validations[],COLUMNS($B:N)+1,FALSE)</f>
        <v>In-kind revenues (#4.2)</v>
      </c>
      <c r="AH1326" s="36">
        <f>VLOOKUP(First_Validations__2[[#This Row],[CountryReq]],Last_Validations[],COLUMNS($B:O)+1,FALSE)</f>
        <v>0</v>
      </c>
      <c r="AI1326" s="36" t="str">
        <f>VLOOKUP(First_Validations__2[[#This Row],[CountryReq]],Last_Validations[],COLUMNS($B:P)+1,FALSE)</f>
        <v>Not applicable</v>
      </c>
      <c r="AJ1326" s="36" t="str">
        <f>VLOOKUP(First_Validations__2[[#This Row],[CountryReq]],Last_Validations[],COLUMNS($B:Q)+1,FALSE)</f>
        <v xml:space="preserve">The EITI Report and stakeholder views have confirmed the absence of in-kind revenues as per requirement 4.2. of the EITI Standard. </v>
      </c>
      <c r="AK1326" s="36" t="str">
        <f>VLOOKUP(First_Validations__2[[#This Row],[CountryReq]],Last_Validations[],COLUMNS($B:R)+1,FALSE)</f>
        <v>https://eiti.org/togo#togos-progress-by-requirement</v>
      </c>
      <c r="AL1326" s="36" t="str">
        <f>VLOOKUP(First_Validations__2[[#This Row],[CountryReq]],Last_Validations[],COLUMNS($B:S)+1,FALSE)</f>
        <v>http://www.itietogo.org/</v>
      </c>
      <c r="AM1326" s="36" t="str">
        <f>VLOOKUP(First_Validations__2[[#This Row],[CountryReq]],Last_Validations[],COLUMNS($B:T)+1,FALSE)</f>
        <v>https://eiti.org/api/v1.0/score_data/31</v>
      </c>
      <c r="AN1326" s="36" t="str">
        <f>IF(First_Validations__2[[#This Row],[FirstValidation.Country: Year]]=First_Validations__2[[#This Row],[Country: Year]],"First","Second / Last")</f>
        <v>First</v>
      </c>
      <c r="AO1326" s="36">
        <f>IF(AND(First_Validations__2[[#This Row],[FirstValidation.Validation score]]&lt;5,First_Validations__2[[#This Row],[FirstValidation.Validation score]]&gt;1),1,0)</f>
        <v>0</v>
      </c>
      <c r="AP1326" s="36">
        <f>First_Validations__2[[#This Row],[Validation score]]-First_Validations__2[[#This Row],[FirstValidation.Validation score]]</f>
        <v>0</v>
      </c>
      <c r="AQ1326" s="36">
        <f>IF(AND(First_Validations__2[[#This Row],[Corrective action]]=1,First_Validations__2[[#This Row],[Validation score]]&lt;5,First_Validations__2[[#This Row],[Validation score]]&gt;1),1,0)</f>
        <v>0</v>
      </c>
      <c r="AR1326" s="36">
        <f>IF(AND(First_Validations__2[[#This Row],[Corrective action]]=1,OR(First_Validations__2[[#This Row],[Validation score]]&gt;4,First_Validations__2[[#This Row],[Validation score]]&lt;2)),1,0)</f>
        <v>0</v>
      </c>
      <c r="AS13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6" s="36" t="str">
        <f>VLOOKUP(First_Validations__2[[#This Row],[Requirement ('#)]],Requirements[[Requirements]:[Categories2]],2,FALSE)</f>
        <v>Revenue collection</v>
      </c>
    </row>
    <row r="1327" spans="2:46">
      <c r="B1327" s="34" t="s">
        <v>1638</v>
      </c>
      <c r="C1327" s="34">
        <v>1</v>
      </c>
      <c r="D1327" s="34">
        <v>31</v>
      </c>
      <c r="E1327" s="34" t="s">
        <v>882</v>
      </c>
      <c r="F1327" s="34" t="s">
        <v>1639</v>
      </c>
      <c r="G1327" s="34" t="s">
        <v>1638</v>
      </c>
      <c r="H1327" s="34" t="s">
        <v>883</v>
      </c>
      <c r="I1327" s="34" t="s">
        <v>884</v>
      </c>
      <c r="J1327" s="34">
        <v>2017</v>
      </c>
      <c r="K1327" s="34">
        <v>2017</v>
      </c>
      <c r="L1327" s="34" t="s">
        <v>1767</v>
      </c>
      <c r="M1327" s="34" t="s">
        <v>1797</v>
      </c>
      <c r="N1327" s="34">
        <v>4</v>
      </c>
      <c r="O1327" s="34" t="s">
        <v>1767</v>
      </c>
      <c r="P1327" s="34" t="s">
        <v>896</v>
      </c>
      <c r="Q1327" s="34" t="s">
        <v>1858</v>
      </c>
      <c r="R1327" s="34" t="s">
        <v>1640</v>
      </c>
      <c r="S1327" s="34" t="s">
        <v>1859</v>
      </c>
      <c r="T1327" s="34" t="s">
        <v>3264</v>
      </c>
      <c r="U1327" s="36" t="str">
        <f>VLOOKUP(First_Validations__2[[#This Row],[CountryReq]],Last_Validations[],COLUMNS($B:B)+1,FALSE)</f>
        <v>Togo: 2017</v>
      </c>
      <c r="V1327" s="36" t="str">
        <f>VLOOKUP(First_Validations__2[[#This Row],[CountryReq]],Last_Validations[],COLUMNS($B:C)+1,FALSE)</f>
        <v>Togo</v>
      </c>
      <c r="W1327" s="36">
        <f>VLOOKUP(First_Validations__2[[#This Row],[CountryReq]],Last_Validations[],COLUMNS($B:D)+1,FALSE)</f>
        <v>1</v>
      </c>
      <c r="X1327" s="36">
        <f>VLOOKUP(First_Validations__2[[#This Row],[CountryReq]],Last_Validations[],COLUMNS($B:E)+1,FALSE)</f>
        <v>31</v>
      </c>
      <c r="Y1327" s="36" t="str">
        <f>VLOOKUP(First_Validations__2[[#This Row],[CountryReq]],Last_Validations[],COLUMNS($B:F)+1,FALSE)</f>
        <v>Togo: 2017</v>
      </c>
      <c r="Z1327" s="36" t="str">
        <f>VLOOKUP(First_Validations__2[[#This Row],[CountryReq]],Last_Validations[],COLUMNS($B:G)+1,FALSE)</f>
        <v>TGO</v>
      </c>
      <c r="AA1327" s="36" t="str">
        <f>VLOOKUP(First_Validations__2[[#This Row],[CountryReq]],Last_Validations[],COLUMNS($B:H)+1,FALSE)</f>
        <v>Togo</v>
      </c>
      <c r="AB1327" s="36" t="str">
        <f>VLOOKUP(First_Validations__2[[#This Row],[CountryReq]],Last_Validations[],COLUMNS($B:I)+1,FALSE)</f>
        <v>https://eiti.org/BD/2018-24</v>
      </c>
      <c r="AC1327" s="36" t="str">
        <f>VLOOKUP(First_Validations__2[[#This Row],[CountryReq]],Last_Validations[],COLUMNS($B:J)+1,FALSE)</f>
        <v>https://eiti.org/document/togo-validation-2017</v>
      </c>
      <c r="AD1327" s="36">
        <f>VLOOKUP(First_Validations__2[[#This Row],[CountryReq]],Last_Validations[],COLUMNS($B:K)+1,FALSE)</f>
        <v>2017</v>
      </c>
      <c r="AE1327" s="36">
        <f>VLOOKUP(First_Validations__2[[#This Row],[CountryReq]],Last_Validations[],COLUMNS($B:L)+1,FALSE)</f>
        <v>2017</v>
      </c>
      <c r="AF1327" s="36" t="str">
        <f>VLOOKUP(First_Validations__2[[#This Row],[CountryReq]],Last_Validations[],COLUMNS($B:M)+1,FALSE)</f>
        <v>Meaningful progress</v>
      </c>
      <c r="AG1327" s="36" t="str">
        <f>VLOOKUP(First_Validations__2[[#This Row],[CountryReq]],Last_Validations[],COLUMNS($B:N)+1,FALSE)</f>
        <v>State participation (#2.6)</v>
      </c>
      <c r="AH1327" s="36">
        <f>VLOOKUP(First_Validations__2[[#This Row],[CountryReq]],Last_Validations[],COLUMNS($B:O)+1,FALSE)</f>
        <v>4</v>
      </c>
      <c r="AI1327" s="36" t="str">
        <f>VLOOKUP(First_Validations__2[[#This Row],[CountryReq]],Last_Validations[],COLUMNS($B:P)+1,FALSE)</f>
        <v>Meaningful progress</v>
      </c>
      <c r="AJ1327" s="36" t="str">
        <f>VLOOKUP(First_Validations__2[[#This Row],[CountryReq]],Last_Validations[],COLUMNS($B:Q)+1,FALSE)</f>
        <v xml:space="preserve">The 2014 EITI Report provides some information on the prevailing rules and practices regarding the financial relationship between the government and SOEs and discloses dividend payments from the government’s 10% free carry. The report does not clarify the rules for retained earnings, reinvestment and third-party financing for the SOEs in the country. The report has not documented any information on the loan from the World Bank to revive the SNPT. </v>
      </c>
      <c r="AK1327" s="36" t="str">
        <f>VLOOKUP(First_Validations__2[[#This Row],[CountryReq]],Last_Validations[],COLUMNS($B:R)+1,FALSE)</f>
        <v>https://eiti.org/togo#togos-progress-by-requirement</v>
      </c>
      <c r="AL1327" s="36" t="str">
        <f>VLOOKUP(First_Validations__2[[#This Row],[CountryReq]],Last_Validations[],COLUMNS($B:S)+1,FALSE)</f>
        <v>http://www.itietogo.org/</v>
      </c>
      <c r="AM1327" s="36" t="str">
        <f>VLOOKUP(First_Validations__2[[#This Row],[CountryReq]],Last_Validations[],COLUMNS($B:T)+1,FALSE)</f>
        <v>https://eiti.org/api/v1.0/score_data/31</v>
      </c>
      <c r="AN1327" s="36" t="str">
        <f>IF(First_Validations__2[[#This Row],[FirstValidation.Country: Year]]=First_Validations__2[[#This Row],[Country: Year]],"First","Second / Last")</f>
        <v>First</v>
      </c>
      <c r="AO1327" s="36">
        <f>IF(AND(First_Validations__2[[#This Row],[FirstValidation.Validation score]]&lt;5,First_Validations__2[[#This Row],[FirstValidation.Validation score]]&gt;1),1,0)</f>
        <v>1</v>
      </c>
      <c r="AP1327" s="36">
        <f>First_Validations__2[[#This Row],[Validation score]]-First_Validations__2[[#This Row],[FirstValidation.Validation score]]</f>
        <v>0</v>
      </c>
      <c r="AQ1327" s="36">
        <f>IF(AND(First_Validations__2[[#This Row],[Corrective action]]=1,First_Validations__2[[#This Row],[Validation score]]&lt;5,First_Validations__2[[#This Row],[Validation score]]&gt;1),1,0)</f>
        <v>1</v>
      </c>
      <c r="AR1327" s="36">
        <f>IF(AND(First_Validations__2[[#This Row],[Corrective action]]=1,OR(First_Validations__2[[#This Row],[Validation score]]&gt;4,First_Validations__2[[#This Row],[Validation score]]&lt;2)),1,0)</f>
        <v>0</v>
      </c>
      <c r="AS13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7" s="36" t="str">
        <f>VLOOKUP(First_Validations__2[[#This Row],[Requirement ('#)]],Requirements[[Requirements]:[Categories2]],2,FALSE)</f>
        <v>Licenses and contracts</v>
      </c>
    </row>
    <row r="1328" spans="2:46">
      <c r="B1328" s="34" t="s">
        <v>1638</v>
      </c>
      <c r="C1328" s="34">
        <v>1</v>
      </c>
      <c r="D1328" s="34">
        <v>31</v>
      </c>
      <c r="E1328" s="34" t="s">
        <v>882</v>
      </c>
      <c r="F1328" s="34" t="s">
        <v>1639</v>
      </c>
      <c r="G1328" s="34" t="s">
        <v>1638</v>
      </c>
      <c r="H1328" s="34" t="s">
        <v>883</v>
      </c>
      <c r="I1328" s="34" t="s">
        <v>884</v>
      </c>
      <c r="J1328" s="34">
        <v>2017</v>
      </c>
      <c r="K1328" s="34">
        <v>2017</v>
      </c>
      <c r="L1328" s="34" t="s">
        <v>1767</v>
      </c>
      <c r="M1328" s="34" t="s">
        <v>1795</v>
      </c>
      <c r="N1328" s="34">
        <v>1</v>
      </c>
      <c r="O1328" s="34" t="s">
        <v>1796</v>
      </c>
      <c r="P1328" s="34" t="s">
        <v>895</v>
      </c>
      <c r="Q1328" s="34" t="s">
        <v>1858</v>
      </c>
      <c r="R1328" s="34" t="s">
        <v>1640</v>
      </c>
      <c r="S1328" s="34" t="s">
        <v>1859</v>
      </c>
      <c r="T1328" s="34" t="s">
        <v>3267</v>
      </c>
      <c r="U1328" s="36" t="str">
        <f>VLOOKUP(First_Validations__2[[#This Row],[CountryReq]],Last_Validations[],COLUMNS($B:B)+1,FALSE)</f>
        <v>Togo: 2017</v>
      </c>
      <c r="V1328" s="36" t="str">
        <f>VLOOKUP(First_Validations__2[[#This Row],[CountryReq]],Last_Validations[],COLUMNS($B:C)+1,FALSE)</f>
        <v>Togo</v>
      </c>
      <c r="W1328" s="36">
        <f>VLOOKUP(First_Validations__2[[#This Row],[CountryReq]],Last_Validations[],COLUMNS($B:D)+1,FALSE)</f>
        <v>1</v>
      </c>
      <c r="X1328" s="36">
        <f>VLOOKUP(First_Validations__2[[#This Row],[CountryReq]],Last_Validations[],COLUMNS($B:E)+1,FALSE)</f>
        <v>31</v>
      </c>
      <c r="Y1328" s="36" t="str">
        <f>VLOOKUP(First_Validations__2[[#This Row],[CountryReq]],Last_Validations[],COLUMNS($B:F)+1,FALSE)</f>
        <v>Togo: 2017</v>
      </c>
      <c r="Z1328" s="36" t="str">
        <f>VLOOKUP(First_Validations__2[[#This Row],[CountryReq]],Last_Validations[],COLUMNS($B:G)+1,FALSE)</f>
        <v>TGO</v>
      </c>
      <c r="AA1328" s="36" t="str">
        <f>VLOOKUP(First_Validations__2[[#This Row],[CountryReq]],Last_Validations[],COLUMNS($B:H)+1,FALSE)</f>
        <v>Togo</v>
      </c>
      <c r="AB1328" s="36" t="str">
        <f>VLOOKUP(First_Validations__2[[#This Row],[CountryReq]],Last_Validations[],COLUMNS($B:I)+1,FALSE)</f>
        <v>https://eiti.org/BD/2018-24</v>
      </c>
      <c r="AC1328" s="36" t="str">
        <f>VLOOKUP(First_Validations__2[[#This Row],[CountryReq]],Last_Validations[],COLUMNS($B:J)+1,FALSE)</f>
        <v>https://eiti.org/document/togo-validation-2017</v>
      </c>
      <c r="AD1328" s="36">
        <f>VLOOKUP(First_Validations__2[[#This Row],[CountryReq]],Last_Validations[],COLUMNS($B:K)+1,FALSE)</f>
        <v>2017</v>
      </c>
      <c r="AE1328" s="36">
        <f>VLOOKUP(First_Validations__2[[#This Row],[CountryReq]],Last_Validations[],COLUMNS($B:L)+1,FALSE)</f>
        <v>2017</v>
      </c>
      <c r="AF1328" s="36" t="str">
        <f>VLOOKUP(First_Validations__2[[#This Row],[CountryReq]],Last_Validations[],COLUMNS($B:M)+1,FALSE)</f>
        <v>Meaningful progress</v>
      </c>
      <c r="AG1328" s="36" t="str">
        <f>VLOOKUP(First_Validations__2[[#This Row],[CountryReq]],Last_Validations[],COLUMNS($B:N)+1,FALSE)</f>
        <v>Beneficial ownership (#2.5)</v>
      </c>
      <c r="AH1328" s="36">
        <f>VLOOKUP(First_Validations__2[[#This Row],[CountryReq]],Last_Validations[],COLUMNS($B:O)+1,FALSE)</f>
        <v>1</v>
      </c>
      <c r="AI1328" s="36" t="str">
        <f>VLOOKUP(First_Validations__2[[#This Row],[CountryReq]],Last_Validations[],COLUMNS($B:P)+1,FALSE)</f>
        <v>Not required (recommended)</v>
      </c>
      <c r="AJ1328" s="36" t="str">
        <f>VLOOKUP(First_Validations__2[[#This Row],[CountryReq]],Last_Validations[],COLUMNS($B:Q)+1,FALSE)</f>
        <v>The MSG has agreed and applied its definition of BO for EITI reporting and made attempts to disclose the beneficial owners of material companies reporting in EITI Reports. The latest EITI Report lists physical persons as beneficial owners for five companies. However, the EITI Report has not clarified the government’s beneficial ownership policy. The list of legal owners is not comprehensive in the 2014 EITI Report. The MSG established a BO working group to steer preparations of Togo’s three-year roadmap by 1 January 2017.</v>
      </c>
      <c r="AK1328" s="36" t="str">
        <f>VLOOKUP(First_Validations__2[[#This Row],[CountryReq]],Last_Validations[],COLUMNS($B:R)+1,FALSE)</f>
        <v>https://eiti.org/togo#togos-progress-by-requirement</v>
      </c>
      <c r="AL1328" s="36" t="str">
        <f>VLOOKUP(First_Validations__2[[#This Row],[CountryReq]],Last_Validations[],COLUMNS($B:S)+1,FALSE)</f>
        <v>http://www.itietogo.org/</v>
      </c>
      <c r="AM1328" s="36" t="str">
        <f>VLOOKUP(First_Validations__2[[#This Row],[CountryReq]],Last_Validations[],COLUMNS($B:T)+1,FALSE)</f>
        <v>https://eiti.org/api/v1.0/score_data/31</v>
      </c>
      <c r="AN1328" s="36" t="str">
        <f>IF(First_Validations__2[[#This Row],[FirstValidation.Country: Year]]=First_Validations__2[[#This Row],[Country: Year]],"First","Second / Last")</f>
        <v>First</v>
      </c>
      <c r="AO1328" s="36">
        <f>IF(AND(First_Validations__2[[#This Row],[FirstValidation.Validation score]]&lt;5,First_Validations__2[[#This Row],[FirstValidation.Validation score]]&gt;1),1,0)</f>
        <v>0</v>
      </c>
      <c r="AP1328" s="36">
        <f>First_Validations__2[[#This Row],[Validation score]]-First_Validations__2[[#This Row],[FirstValidation.Validation score]]</f>
        <v>0</v>
      </c>
      <c r="AQ1328" s="36">
        <f>IF(AND(First_Validations__2[[#This Row],[Corrective action]]=1,First_Validations__2[[#This Row],[Validation score]]&lt;5,First_Validations__2[[#This Row],[Validation score]]&gt;1),1,0)</f>
        <v>0</v>
      </c>
      <c r="AR1328" s="36">
        <f>IF(AND(First_Validations__2[[#This Row],[Corrective action]]=1,OR(First_Validations__2[[#This Row],[Validation score]]&gt;4,First_Validations__2[[#This Row],[Validation score]]&lt;2)),1,0)</f>
        <v>0</v>
      </c>
      <c r="AS13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8" s="36" t="str">
        <f>VLOOKUP(First_Validations__2[[#This Row],[Requirement ('#)]],Requirements[[Requirements]:[Categories2]],2,FALSE)</f>
        <v>Licenses and contracts</v>
      </c>
    </row>
    <row r="1329" spans="2:46">
      <c r="B1329" s="34" t="s">
        <v>1638</v>
      </c>
      <c r="C1329" s="34">
        <v>1</v>
      </c>
      <c r="D1329" s="34">
        <v>31</v>
      </c>
      <c r="E1329" s="34" t="s">
        <v>882</v>
      </c>
      <c r="F1329" s="34" t="s">
        <v>1639</v>
      </c>
      <c r="G1329" s="34" t="s">
        <v>1638</v>
      </c>
      <c r="H1329" s="34" t="s">
        <v>883</v>
      </c>
      <c r="I1329" s="34" t="s">
        <v>884</v>
      </c>
      <c r="J1329" s="34">
        <v>2017</v>
      </c>
      <c r="K1329" s="34">
        <v>2017</v>
      </c>
      <c r="L1329" s="34" t="s">
        <v>1767</v>
      </c>
      <c r="M1329" s="34" t="s">
        <v>1800</v>
      </c>
      <c r="N1329" s="34">
        <v>5</v>
      </c>
      <c r="O1329" s="34" t="s">
        <v>1768</v>
      </c>
      <c r="P1329" s="34" t="s">
        <v>898</v>
      </c>
      <c r="Q1329" s="34" t="s">
        <v>1858</v>
      </c>
      <c r="R1329" s="34" t="s">
        <v>1640</v>
      </c>
      <c r="S1329" s="34" t="s">
        <v>1859</v>
      </c>
      <c r="T1329" s="34" t="s">
        <v>3270</v>
      </c>
      <c r="U1329" s="36" t="str">
        <f>VLOOKUP(First_Validations__2[[#This Row],[CountryReq]],Last_Validations[],COLUMNS($B:B)+1,FALSE)</f>
        <v>Togo: 2017</v>
      </c>
      <c r="V1329" s="36" t="str">
        <f>VLOOKUP(First_Validations__2[[#This Row],[CountryReq]],Last_Validations[],COLUMNS($B:C)+1,FALSE)</f>
        <v>Togo</v>
      </c>
      <c r="W1329" s="36">
        <f>VLOOKUP(First_Validations__2[[#This Row],[CountryReq]],Last_Validations[],COLUMNS($B:D)+1,FALSE)</f>
        <v>1</v>
      </c>
      <c r="X1329" s="36">
        <f>VLOOKUP(First_Validations__2[[#This Row],[CountryReq]],Last_Validations[],COLUMNS($B:E)+1,FALSE)</f>
        <v>31</v>
      </c>
      <c r="Y1329" s="36" t="str">
        <f>VLOOKUP(First_Validations__2[[#This Row],[CountryReq]],Last_Validations[],COLUMNS($B:F)+1,FALSE)</f>
        <v>Togo: 2017</v>
      </c>
      <c r="Z1329" s="36" t="str">
        <f>VLOOKUP(First_Validations__2[[#This Row],[CountryReq]],Last_Validations[],COLUMNS($B:G)+1,FALSE)</f>
        <v>TGO</v>
      </c>
      <c r="AA1329" s="36" t="str">
        <f>VLOOKUP(First_Validations__2[[#This Row],[CountryReq]],Last_Validations[],COLUMNS($B:H)+1,FALSE)</f>
        <v>Togo</v>
      </c>
      <c r="AB1329" s="36" t="str">
        <f>VLOOKUP(First_Validations__2[[#This Row],[CountryReq]],Last_Validations[],COLUMNS($B:I)+1,FALSE)</f>
        <v>https://eiti.org/BD/2018-24</v>
      </c>
      <c r="AC1329" s="36" t="str">
        <f>VLOOKUP(First_Validations__2[[#This Row],[CountryReq]],Last_Validations[],COLUMNS($B:J)+1,FALSE)</f>
        <v>https://eiti.org/document/togo-validation-2017</v>
      </c>
      <c r="AD1329" s="36">
        <f>VLOOKUP(First_Validations__2[[#This Row],[CountryReq]],Last_Validations[],COLUMNS($B:K)+1,FALSE)</f>
        <v>2017</v>
      </c>
      <c r="AE1329" s="36">
        <f>VLOOKUP(First_Validations__2[[#This Row],[CountryReq]],Last_Validations[],COLUMNS($B:L)+1,FALSE)</f>
        <v>2017</v>
      </c>
      <c r="AF1329" s="36" t="str">
        <f>VLOOKUP(First_Validations__2[[#This Row],[CountryReq]],Last_Validations[],COLUMNS($B:M)+1,FALSE)</f>
        <v>Meaningful progress</v>
      </c>
      <c r="AG1329" s="36" t="str">
        <f>VLOOKUP(First_Validations__2[[#This Row],[CountryReq]],Last_Validations[],COLUMNS($B:N)+1,FALSE)</f>
        <v>Production data (#3.2)</v>
      </c>
      <c r="AH1329" s="36">
        <f>VLOOKUP(First_Validations__2[[#This Row],[CountryReq]],Last_Validations[],COLUMNS($B:O)+1,FALSE)</f>
        <v>5</v>
      </c>
      <c r="AI1329" s="36" t="str">
        <f>VLOOKUP(First_Validations__2[[#This Row],[CountryReq]],Last_Validations[],COLUMNS($B:P)+1,FALSE)</f>
        <v>Satisfactory progress</v>
      </c>
      <c r="AJ1329" s="36" t="str">
        <f>VLOOKUP(First_Validations__2[[#This Row],[CountryReq]],Last_Validations[],COLUMNS($B:Q)+1,FALSE)</f>
        <v>Togo has no official comprehensive statistics on production. To address this gap, the MSG requested that participating companies and government agencies provide production data, which is reconciled in the EITI Report. While there are some gaps and concerns about data quality, the issues are addressed transparently in the report.</v>
      </c>
      <c r="AK1329" s="36" t="str">
        <f>VLOOKUP(First_Validations__2[[#This Row],[CountryReq]],Last_Validations[],COLUMNS($B:R)+1,FALSE)</f>
        <v>https://eiti.org/togo#togos-progress-by-requirement</v>
      </c>
      <c r="AL1329" s="36" t="str">
        <f>VLOOKUP(First_Validations__2[[#This Row],[CountryReq]],Last_Validations[],COLUMNS($B:S)+1,FALSE)</f>
        <v>http://www.itietogo.org/</v>
      </c>
      <c r="AM1329" s="36" t="str">
        <f>VLOOKUP(First_Validations__2[[#This Row],[CountryReq]],Last_Validations[],COLUMNS($B:T)+1,FALSE)</f>
        <v>https://eiti.org/api/v1.0/score_data/31</v>
      </c>
      <c r="AN1329" s="36" t="str">
        <f>IF(First_Validations__2[[#This Row],[FirstValidation.Country: Year]]=First_Validations__2[[#This Row],[Country: Year]],"First","Second / Last")</f>
        <v>First</v>
      </c>
      <c r="AO1329" s="36">
        <f>IF(AND(First_Validations__2[[#This Row],[FirstValidation.Validation score]]&lt;5,First_Validations__2[[#This Row],[FirstValidation.Validation score]]&gt;1),1,0)</f>
        <v>0</v>
      </c>
      <c r="AP1329" s="36">
        <f>First_Validations__2[[#This Row],[Validation score]]-First_Validations__2[[#This Row],[FirstValidation.Validation score]]</f>
        <v>0</v>
      </c>
      <c r="AQ1329" s="36">
        <f>IF(AND(First_Validations__2[[#This Row],[Corrective action]]=1,First_Validations__2[[#This Row],[Validation score]]&lt;5,First_Validations__2[[#This Row],[Validation score]]&gt;1),1,0)</f>
        <v>0</v>
      </c>
      <c r="AR1329" s="36">
        <f>IF(AND(First_Validations__2[[#This Row],[Corrective action]]=1,OR(First_Validations__2[[#This Row],[Validation score]]&gt;4,First_Validations__2[[#This Row],[Validation score]]&lt;2)),1,0)</f>
        <v>0</v>
      </c>
      <c r="AS13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29" s="36" t="str">
        <f>VLOOKUP(First_Validations__2[[#This Row],[Requirement ('#)]],Requirements[[Requirements]:[Categories2]],2,FALSE)</f>
        <v>Monitoring production</v>
      </c>
    </row>
    <row r="1330" spans="2:46">
      <c r="B1330" s="34" t="s">
        <v>1638</v>
      </c>
      <c r="C1330" s="34">
        <v>1</v>
      </c>
      <c r="D1330" s="34">
        <v>31</v>
      </c>
      <c r="E1330" s="34" t="s">
        <v>882</v>
      </c>
      <c r="F1330" s="34" t="s">
        <v>1639</v>
      </c>
      <c r="G1330" s="34" t="s">
        <v>1638</v>
      </c>
      <c r="H1330" s="34" t="s">
        <v>883</v>
      </c>
      <c r="I1330" s="34" t="s">
        <v>884</v>
      </c>
      <c r="J1330" s="34">
        <v>2017</v>
      </c>
      <c r="K1330" s="34">
        <v>2017</v>
      </c>
      <c r="L1330" s="34" t="s">
        <v>1767</v>
      </c>
      <c r="M1330" s="34" t="s">
        <v>1799</v>
      </c>
      <c r="N1330" s="34">
        <v>5</v>
      </c>
      <c r="O1330" s="34" t="s">
        <v>1768</v>
      </c>
      <c r="P1330" s="34" t="s">
        <v>897</v>
      </c>
      <c r="Q1330" s="34" t="s">
        <v>1858</v>
      </c>
      <c r="R1330" s="34" t="s">
        <v>1640</v>
      </c>
      <c r="S1330" s="34" t="s">
        <v>1859</v>
      </c>
      <c r="T1330" s="34" t="s">
        <v>3265</v>
      </c>
      <c r="U1330" s="36" t="str">
        <f>VLOOKUP(First_Validations__2[[#This Row],[CountryReq]],Last_Validations[],COLUMNS($B:B)+1,FALSE)</f>
        <v>Togo: 2017</v>
      </c>
      <c r="V1330" s="36" t="str">
        <f>VLOOKUP(First_Validations__2[[#This Row],[CountryReq]],Last_Validations[],COLUMNS($B:C)+1,FALSE)</f>
        <v>Togo</v>
      </c>
      <c r="W1330" s="36">
        <f>VLOOKUP(First_Validations__2[[#This Row],[CountryReq]],Last_Validations[],COLUMNS($B:D)+1,FALSE)</f>
        <v>1</v>
      </c>
      <c r="X1330" s="36">
        <f>VLOOKUP(First_Validations__2[[#This Row],[CountryReq]],Last_Validations[],COLUMNS($B:E)+1,FALSE)</f>
        <v>31</v>
      </c>
      <c r="Y1330" s="36" t="str">
        <f>VLOOKUP(First_Validations__2[[#This Row],[CountryReq]],Last_Validations[],COLUMNS($B:F)+1,FALSE)</f>
        <v>Togo: 2017</v>
      </c>
      <c r="Z1330" s="36" t="str">
        <f>VLOOKUP(First_Validations__2[[#This Row],[CountryReq]],Last_Validations[],COLUMNS($B:G)+1,FALSE)</f>
        <v>TGO</v>
      </c>
      <c r="AA1330" s="36" t="str">
        <f>VLOOKUP(First_Validations__2[[#This Row],[CountryReq]],Last_Validations[],COLUMNS($B:H)+1,FALSE)</f>
        <v>Togo</v>
      </c>
      <c r="AB1330" s="36" t="str">
        <f>VLOOKUP(First_Validations__2[[#This Row],[CountryReq]],Last_Validations[],COLUMNS($B:I)+1,FALSE)</f>
        <v>https://eiti.org/BD/2018-24</v>
      </c>
      <c r="AC1330" s="36" t="str">
        <f>VLOOKUP(First_Validations__2[[#This Row],[CountryReq]],Last_Validations[],COLUMNS($B:J)+1,FALSE)</f>
        <v>https://eiti.org/document/togo-validation-2017</v>
      </c>
      <c r="AD1330" s="36">
        <f>VLOOKUP(First_Validations__2[[#This Row],[CountryReq]],Last_Validations[],COLUMNS($B:K)+1,FALSE)</f>
        <v>2017</v>
      </c>
      <c r="AE1330" s="36">
        <f>VLOOKUP(First_Validations__2[[#This Row],[CountryReq]],Last_Validations[],COLUMNS($B:L)+1,FALSE)</f>
        <v>2017</v>
      </c>
      <c r="AF1330" s="36" t="str">
        <f>VLOOKUP(First_Validations__2[[#This Row],[CountryReq]],Last_Validations[],COLUMNS($B:M)+1,FALSE)</f>
        <v>Meaningful progress</v>
      </c>
      <c r="AG1330" s="36" t="str">
        <f>VLOOKUP(First_Validations__2[[#This Row],[CountryReq]],Last_Validations[],COLUMNS($B:N)+1,FALSE)</f>
        <v>Exploration data (#3.1)</v>
      </c>
      <c r="AH1330" s="36">
        <f>VLOOKUP(First_Validations__2[[#This Row],[CountryReq]],Last_Validations[],COLUMNS($B:O)+1,FALSE)</f>
        <v>5</v>
      </c>
      <c r="AI1330" s="36" t="str">
        <f>VLOOKUP(First_Validations__2[[#This Row],[CountryReq]],Last_Validations[],COLUMNS($B:P)+1,FALSE)</f>
        <v>Satisfactory progress</v>
      </c>
      <c r="AJ1330" s="36" t="str">
        <f>VLOOKUP(First_Validations__2[[#This Row],[CountryReq]],Last_Validations[],COLUMNS($B:Q)+1,FALSE)</f>
        <v>The EITI Report gives an overview of the extractive sector, including on exploration activities.</v>
      </c>
      <c r="AK1330" s="36" t="str">
        <f>VLOOKUP(First_Validations__2[[#This Row],[CountryReq]],Last_Validations[],COLUMNS($B:R)+1,FALSE)</f>
        <v>https://eiti.org/togo#togos-progress-by-requirement</v>
      </c>
      <c r="AL1330" s="36" t="str">
        <f>VLOOKUP(First_Validations__2[[#This Row],[CountryReq]],Last_Validations[],COLUMNS($B:S)+1,FALSE)</f>
        <v>http://www.itietogo.org/</v>
      </c>
      <c r="AM1330" s="36" t="str">
        <f>VLOOKUP(First_Validations__2[[#This Row],[CountryReq]],Last_Validations[],COLUMNS($B:T)+1,FALSE)</f>
        <v>https://eiti.org/api/v1.0/score_data/31</v>
      </c>
      <c r="AN1330" s="36" t="str">
        <f>IF(First_Validations__2[[#This Row],[FirstValidation.Country: Year]]=First_Validations__2[[#This Row],[Country: Year]],"First","Second / Last")</f>
        <v>First</v>
      </c>
      <c r="AO1330" s="36">
        <f>IF(AND(First_Validations__2[[#This Row],[FirstValidation.Validation score]]&lt;5,First_Validations__2[[#This Row],[FirstValidation.Validation score]]&gt;1),1,0)</f>
        <v>0</v>
      </c>
      <c r="AP1330" s="36">
        <f>First_Validations__2[[#This Row],[Validation score]]-First_Validations__2[[#This Row],[FirstValidation.Validation score]]</f>
        <v>0</v>
      </c>
      <c r="AQ1330" s="36">
        <f>IF(AND(First_Validations__2[[#This Row],[Corrective action]]=1,First_Validations__2[[#This Row],[Validation score]]&lt;5,First_Validations__2[[#This Row],[Validation score]]&gt;1),1,0)</f>
        <v>0</v>
      </c>
      <c r="AR1330" s="36">
        <f>IF(AND(First_Validations__2[[#This Row],[Corrective action]]=1,OR(First_Validations__2[[#This Row],[Validation score]]&gt;4,First_Validations__2[[#This Row],[Validation score]]&lt;2)),1,0)</f>
        <v>0</v>
      </c>
      <c r="AS13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0" s="36" t="str">
        <f>VLOOKUP(First_Validations__2[[#This Row],[Requirement ('#)]],Requirements[[Requirements]:[Categories2]],2,FALSE)</f>
        <v>Monitoring production</v>
      </c>
    </row>
    <row r="1331" spans="2:46">
      <c r="B1331" s="34" t="s">
        <v>1651</v>
      </c>
      <c r="C1331" s="34">
        <v>1</v>
      </c>
      <c r="D1331" s="34">
        <v>49</v>
      </c>
      <c r="E1331" s="34" t="s">
        <v>1303</v>
      </c>
      <c r="F1331" s="34" t="s">
        <v>1652</v>
      </c>
      <c r="G1331" s="34" t="s">
        <v>1651</v>
      </c>
      <c r="H1331" s="34" t="s">
        <v>1304</v>
      </c>
      <c r="I1331" s="34" t="s">
        <v>1305</v>
      </c>
      <c r="J1331" s="34">
        <v>2018</v>
      </c>
      <c r="K1331" s="34">
        <v>2018</v>
      </c>
      <c r="L1331" s="34" t="s">
        <v>1767</v>
      </c>
      <c r="M1331" s="34" t="s">
        <v>1822</v>
      </c>
      <c r="N1331" s="34">
        <v>4</v>
      </c>
      <c r="O1331" s="34" t="s">
        <v>1767</v>
      </c>
      <c r="P1331" s="34" t="s">
        <v>1</v>
      </c>
      <c r="R1331" s="34" t="s">
        <v>1653</v>
      </c>
      <c r="S1331" s="34" t="s">
        <v>1878</v>
      </c>
      <c r="T1331" s="34" t="s">
        <v>3309</v>
      </c>
      <c r="U1331" s="36" t="str">
        <f>VLOOKUP(First_Validations__2[[#This Row],[CountryReq]],Last_Validations[],COLUMNS($B:B)+1,FALSE)</f>
        <v>Trinidad and Tobago: 2018</v>
      </c>
      <c r="V1331" s="36" t="str">
        <f>VLOOKUP(First_Validations__2[[#This Row],[CountryReq]],Last_Validations[],COLUMNS($B:C)+1,FALSE)</f>
        <v>Trinidad and Tobago</v>
      </c>
      <c r="W1331" s="36">
        <f>VLOOKUP(First_Validations__2[[#This Row],[CountryReq]],Last_Validations[],COLUMNS($B:D)+1,FALSE)</f>
        <v>1</v>
      </c>
      <c r="X1331" s="36">
        <f>VLOOKUP(First_Validations__2[[#This Row],[CountryReq]],Last_Validations[],COLUMNS($B:E)+1,FALSE)</f>
        <v>49</v>
      </c>
      <c r="Y1331" s="36" t="str">
        <f>VLOOKUP(First_Validations__2[[#This Row],[CountryReq]],Last_Validations[],COLUMNS($B:F)+1,FALSE)</f>
        <v>Trinidad and Tobago: 2018</v>
      </c>
      <c r="Z1331" s="36" t="str">
        <f>VLOOKUP(First_Validations__2[[#This Row],[CountryReq]],Last_Validations[],COLUMNS($B:G)+1,FALSE)</f>
        <v>TTO</v>
      </c>
      <c r="AA1331" s="36" t="str">
        <f>VLOOKUP(First_Validations__2[[#This Row],[CountryReq]],Last_Validations[],COLUMNS($B:H)+1,FALSE)</f>
        <v>Trinidad and Tobago</v>
      </c>
      <c r="AB1331" s="36" t="str">
        <f>VLOOKUP(First_Validations__2[[#This Row],[CountryReq]],Last_Validations[],COLUMNS($B:I)+1,FALSE)</f>
        <v>https://eiti.org/BD/2019-23</v>
      </c>
      <c r="AC1331" s="36" t="str">
        <f>VLOOKUP(First_Validations__2[[#This Row],[CountryReq]],Last_Validations[],COLUMNS($B:J)+1,FALSE)</f>
        <v>https://eiti.org/document/trinidad-tobago-validation-2018</v>
      </c>
      <c r="AD1331" s="36">
        <f>VLOOKUP(First_Validations__2[[#This Row],[CountryReq]],Last_Validations[],COLUMNS($B:K)+1,FALSE)</f>
        <v>2018</v>
      </c>
      <c r="AE1331" s="36">
        <f>VLOOKUP(First_Validations__2[[#This Row],[CountryReq]],Last_Validations[],COLUMNS($B:L)+1,FALSE)</f>
        <v>2018</v>
      </c>
      <c r="AF1331" s="36" t="str">
        <f>VLOOKUP(First_Validations__2[[#This Row],[CountryReq]],Last_Validations[],COLUMNS($B:M)+1,FALSE)</f>
        <v>Meaningful progress</v>
      </c>
      <c r="AG1331" s="36" t="str">
        <f>VLOOKUP(First_Validations__2[[#This Row],[CountryReq]],Last_Validations[],COLUMNS($B:N)+1,FALSE)</f>
        <v>Overall Progress (#0.0)</v>
      </c>
      <c r="AH1331" s="36">
        <f>VLOOKUP(First_Validations__2[[#This Row],[CountryReq]],Last_Validations[],COLUMNS($B:O)+1,FALSE)</f>
        <v>4</v>
      </c>
      <c r="AI1331" s="36" t="str">
        <f>VLOOKUP(First_Validations__2[[#This Row],[CountryReq]],Last_Validations[],COLUMNS($B:P)+1,FALSE)</f>
        <v>Meaningful progress</v>
      </c>
      <c r="AJ1331" s="36" t="str">
        <f>VLOOKUP(First_Validations__2[[#This Row],[CountryReq]],Last_Validations[],COLUMNS($B:Q)+1,FALSE)</f>
        <v/>
      </c>
      <c r="AK1331" s="36">
        <f>VLOOKUP(First_Validations__2[[#This Row],[CountryReq]],Last_Validations[],COLUMNS($B:R)+1,FALSE)</f>
        <v>0</v>
      </c>
      <c r="AL1331" s="36" t="str">
        <f>VLOOKUP(First_Validations__2[[#This Row],[CountryReq]],Last_Validations[],COLUMNS($B:S)+1,FALSE)</f>
        <v>http://www.tteiti.org.tt/</v>
      </c>
      <c r="AM1331" s="36" t="str">
        <f>VLOOKUP(First_Validations__2[[#This Row],[CountryReq]],Last_Validations[],COLUMNS($B:T)+1,FALSE)</f>
        <v>https://eiti.org/api/v1.0/score_data/49</v>
      </c>
      <c r="AN1331" s="36" t="str">
        <f>IF(First_Validations__2[[#This Row],[FirstValidation.Country: Year]]=First_Validations__2[[#This Row],[Country: Year]],"First","Second / Last")</f>
        <v>First</v>
      </c>
      <c r="AO1331" s="36">
        <f>IF(AND(First_Validations__2[[#This Row],[FirstValidation.Validation score]]&lt;5,First_Validations__2[[#This Row],[FirstValidation.Validation score]]&gt;1),1,0)</f>
        <v>1</v>
      </c>
      <c r="AP1331" s="36">
        <f>First_Validations__2[[#This Row],[Validation score]]-First_Validations__2[[#This Row],[FirstValidation.Validation score]]</f>
        <v>0</v>
      </c>
      <c r="AQ1331" s="36">
        <f>IF(AND(First_Validations__2[[#This Row],[Corrective action]]=1,First_Validations__2[[#This Row],[Validation score]]&lt;5,First_Validations__2[[#This Row],[Validation score]]&gt;1),1,0)</f>
        <v>1</v>
      </c>
      <c r="AR1331" s="36">
        <f>IF(AND(First_Validations__2[[#This Row],[Corrective action]]=1,OR(First_Validations__2[[#This Row],[Validation score]]&gt;4,First_Validations__2[[#This Row],[Validation score]]&lt;2)),1,0)</f>
        <v>0</v>
      </c>
      <c r="AS13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1" s="36" t="str">
        <f>VLOOKUP(First_Validations__2[[#This Row],[Requirement ('#)]],Requirements[[Requirements]:[Categories2]],2,FALSE)</f>
        <v>Overall assessment</v>
      </c>
    </row>
    <row r="1332" spans="2:46">
      <c r="B1332" s="34" t="s">
        <v>1651</v>
      </c>
      <c r="C1332" s="34">
        <v>1</v>
      </c>
      <c r="D1332" s="34">
        <v>49</v>
      </c>
      <c r="E1332" s="34" t="s">
        <v>1303</v>
      </c>
      <c r="F1332" s="34" t="s">
        <v>1652</v>
      </c>
      <c r="G1332" s="34" t="s">
        <v>1651</v>
      </c>
      <c r="H1332" s="34" t="s">
        <v>1304</v>
      </c>
      <c r="I1332" s="34" t="s">
        <v>1305</v>
      </c>
      <c r="J1332" s="34">
        <v>2018</v>
      </c>
      <c r="K1332" s="34">
        <v>2018</v>
      </c>
      <c r="L1332" s="34" t="s">
        <v>1767</v>
      </c>
      <c r="M1332" s="34" t="s">
        <v>1810</v>
      </c>
      <c r="N1332" s="34">
        <v>4</v>
      </c>
      <c r="O1332" s="34" t="s">
        <v>1767</v>
      </c>
      <c r="P1332" s="34" t="s">
        <v>1329</v>
      </c>
      <c r="R1332" s="34" t="s">
        <v>1653</v>
      </c>
      <c r="S1332" s="34" t="s">
        <v>1878</v>
      </c>
      <c r="T1332" s="34" t="s">
        <v>3304</v>
      </c>
      <c r="U1332" s="36" t="str">
        <f>VLOOKUP(First_Validations__2[[#This Row],[CountryReq]],Last_Validations[],COLUMNS($B:B)+1,FALSE)</f>
        <v>Trinidad and Tobago: 2018</v>
      </c>
      <c r="V1332" s="36" t="str">
        <f>VLOOKUP(First_Validations__2[[#This Row],[CountryReq]],Last_Validations[],COLUMNS($B:C)+1,FALSE)</f>
        <v>Trinidad and Tobago</v>
      </c>
      <c r="W1332" s="36">
        <f>VLOOKUP(First_Validations__2[[#This Row],[CountryReq]],Last_Validations[],COLUMNS($B:D)+1,FALSE)</f>
        <v>1</v>
      </c>
      <c r="X1332" s="36">
        <f>VLOOKUP(First_Validations__2[[#This Row],[CountryReq]],Last_Validations[],COLUMNS($B:E)+1,FALSE)</f>
        <v>49</v>
      </c>
      <c r="Y1332" s="36" t="str">
        <f>VLOOKUP(First_Validations__2[[#This Row],[CountryReq]],Last_Validations[],COLUMNS($B:F)+1,FALSE)</f>
        <v>Trinidad and Tobago: 2018</v>
      </c>
      <c r="Z1332" s="36" t="str">
        <f>VLOOKUP(First_Validations__2[[#This Row],[CountryReq]],Last_Validations[],COLUMNS($B:G)+1,FALSE)</f>
        <v>TTO</v>
      </c>
      <c r="AA1332" s="36" t="str">
        <f>VLOOKUP(First_Validations__2[[#This Row],[CountryReq]],Last_Validations[],COLUMNS($B:H)+1,FALSE)</f>
        <v>Trinidad and Tobago</v>
      </c>
      <c r="AB1332" s="36" t="str">
        <f>VLOOKUP(First_Validations__2[[#This Row],[CountryReq]],Last_Validations[],COLUMNS($B:I)+1,FALSE)</f>
        <v>https://eiti.org/BD/2019-23</v>
      </c>
      <c r="AC1332" s="36" t="str">
        <f>VLOOKUP(First_Validations__2[[#This Row],[CountryReq]],Last_Validations[],COLUMNS($B:J)+1,FALSE)</f>
        <v>https://eiti.org/document/trinidad-tobago-validation-2018</v>
      </c>
      <c r="AD1332" s="36">
        <f>VLOOKUP(First_Validations__2[[#This Row],[CountryReq]],Last_Validations[],COLUMNS($B:K)+1,FALSE)</f>
        <v>2018</v>
      </c>
      <c r="AE1332" s="36">
        <f>VLOOKUP(First_Validations__2[[#This Row],[CountryReq]],Last_Validations[],COLUMNS($B:L)+1,FALSE)</f>
        <v>2018</v>
      </c>
      <c r="AF1332" s="36" t="str">
        <f>VLOOKUP(First_Validations__2[[#This Row],[CountryReq]],Last_Validations[],COLUMNS($B:M)+1,FALSE)</f>
        <v>Meaningful progress</v>
      </c>
      <c r="AG1332" s="36" t="str">
        <f>VLOOKUP(First_Validations__2[[#This Row],[CountryReq]],Last_Validations[],COLUMNS($B:N)+1,FALSE)</f>
        <v>Data quality (#4.9)</v>
      </c>
      <c r="AH1332" s="36">
        <f>VLOOKUP(First_Validations__2[[#This Row],[CountryReq]],Last_Validations[],COLUMNS($B:O)+1,FALSE)</f>
        <v>4</v>
      </c>
      <c r="AI1332" s="36" t="str">
        <f>VLOOKUP(First_Validations__2[[#This Row],[CountryReq]],Last_Validations[],COLUMNS($B:P)+1,FALSE)</f>
        <v>Meaningful progress</v>
      </c>
      <c r="AJ1332" s="36" t="str">
        <f>VLOOKUP(First_Validations__2[[#This Row],[CountryReq]],Last_Validations[],COLUMNS($B:Q)+1,FALSE)</f>
        <v xml:space="preserve">The lack of assurances to government data (BIR and MEEI) is problematic.  Also, the lack of completion of a significant number of revenue audits by the Ministry of Energy also affects data reliability. A significant number of companies did not comply with the agreed assurance. Reconciliation has been undertaken by a credible Independent Administrator, appointed by the MSG, and applying international auditing standards. </v>
      </c>
      <c r="AK1332" s="36">
        <f>VLOOKUP(First_Validations__2[[#This Row],[CountryReq]],Last_Validations[],COLUMNS($B:R)+1,FALSE)</f>
        <v>0</v>
      </c>
      <c r="AL1332" s="36" t="str">
        <f>VLOOKUP(First_Validations__2[[#This Row],[CountryReq]],Last_Validations[],COLUMNS($B:S)+1,FALSE)</f>
        <v>http://www.tteiti.org.tt/</v>
      </c>
      <c r="AM1332" s="36" t="str">
        <f>VLOOKUP(First_Validations__2[[#This Row],[CountryReq]],Last_Validations[],COLUMNS($B:T)+1,FALSE)</f>
        <v>https://eiti.org/api/v1.0/score_data/49</v>
      </c>
      <c r="AN1332" s="36" t="str">
        <f>IF(First_Validations__2[[#This Row],[FirstValidation.Country: Year]]=First_Validations__2[[#This Row],[Country: Year]],"First","Second / Last")</f>
        <v>First</v>
      </c>
      <c r="AO1332" s="36">
        <f>IF(AND(First_Validations__2[[#This Row],[FirstValidation.Validation score]]&lt;5,First_Validations__2[[#This Row],[FirstValidation.Validation score]]&gt;1),1,0)</f>
        <v>1</v>
      </c>
      <c r="AP1332" s="36">
        <f>First_Validations__2[[#This Row],[Validation score]]-First_Validations__2[[#This Row],[FirstValidation.Validation score]]</f>
        <v>0</v>
      </c>
      <c r="AQ1332" s="36">
        <f>IF(AND(First_Validations__2[[#This Row],[Corrective action]]=1,First_Validations__2[[#This Row],[Validation score]]&lt;5,First_Validations__2[[#This Row],[Validation score]]&gt;1),1,0)</f>
        <v>1</v>
      </c>
      <c r="AR1332" s="36">
        <f>IF(AND(First_Validations__2[[#This Row],[Corrective action]]=1,OR(First_Validations__2[[#This Row],[Validation score]]&gt;4,First_Validations__2[[#This Row],[Validation score]]&lt;2)),1,0)</f>
        <v>0</v>
      </c>
      <c r="AS13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2" s="36" t="str">
        <f>VLOOKUP(First_Validations__2[[#This Row],[Requirement ('#)]],Requirements[[Requirements]:[Categories2]],2,FALSE)</f>
        <v>Revenue collection</v>
      </c>
    </row>
    <row r="1333" spans="2:46">
      <c r="B1333" s="34" t="s">
        <v>1651</v>
      </c>
      <c r="C1333" s="34">
        <v>1</v>
      </c>
      <c r="D1333" s="34">
        <v>49</v>
      </c>
      <c r="E1333" s="34" t="s">
        <v>1303</v>
      </c>
      <c r="F1333" s="34" t="s">
        <v>1652</v>
      </c>
      <c r="G1333" s="34" t="s">
        <v>1651</v>
      </c>
      <c r="H1333" s="34" t="s">
        <v>1304</v>
      </c>
      <c r="I1333" s="34" t="s">
        <v>1305</v>
      </c>
      <c r="J1333" s="34">
        <v>2018</v>
      </c>
      <c r="K1333" s="34">
        <v>2018</v>
      </c>
      <c r="L1333" s="34" t="s">
        <v>1767</v>
      </c>
      <c r="M1333" s="34" t="s">
        <v>1809</v>
      </c>
      <c r="N1333" s="34">
        <v>5</v>
      </c>
      <c r="O1333" s="34" t="s">
        <v>1768</v>
      </c>
      <c r="P1333" s="34" t="s">
        <v>1328</v>
      </c>
      <c r="R1333" s="34" t="s">
        <v>1653</v>
      </c>
      <c r="S1333" s="34" t="s">
        <v>1878</v>
      </c>
      <c r="T1333" s="34" t="s">
        <v>3305</v>
      </c>
      <c r="U1333" s="36" t="str">
        <f>VLOOKUP(First_Validations__2[[#This Row],[CountryReq]],Last_Validations[],COLUMNS($B:B)+1,FALSE)</f>
        <v>Trinidad and Tobago: 2018</v>
      </c>
      <c r="V1333" s="36" t="str">
        <f>VLOOKUP(First_Validations__2[[#This Row],[CountryReq]],Last_Validations[],COLUMNS($B:C)+1,FALSE)</f>
        <v>Trinidad and Tobago</v>
      </c>
      <c r="W1333" s="36">
        <f>VLOOKUP(First_Validations__2[[#This Row],[CountryReq]],Last_Validations[],COLUMNS($B:D)+1,FALSE)</f>
        <v>1</v>
      </c>
      <c r="X1333" s="36">
        <f>VLOOKUP(First_Validations__2[[#This Row],[CountryReq]],Last_Validations[],COLUMNS($B:E)+1,FALSE)</f>
        <v>49</v>
      </c>
      <c r="Y1333" s="36" t="str">
        <f>VLOOKUP(First_Validations__2[[#This Row],[CountryReq]],Last_Validations[],COLUMNS($B:F)+1,FALSE)</f>
        <v>Trinidad and Tobago: 2018</v>
      </c>
      <c r="Z1333" s="36" t="str">
        <f>VLOOKUP(First_Validations__2[[#This Row],[CountryReq]],Last_Validations[],COLUMNS($B:G)+1,FALSE)</f>
        <v>TTO</v>
      </c>
      <c r="AA1333" s="36" t="str">
        <f>VLOOKUP(First_Validations__2[[#This Row],[CountryReq]],Last_Validations[],COLUMNS($B:H)+1,FALSE)</f>
        <v>Trinidad and Tobago</v>
      </c>
      <c r="AB1333" s="36" t="str">
        <f>VLOOKUP(First_Validations__2[[#This Row],[CountryReq]],Last_Validations[],COLUMNS($B:I)+1,FALSE)</f>
        <v>https://eiti.org/BD/2019-23</v>
      </c>
      <c r="AC1333" s="36" t="str">
        <f>VLOOKUP(First_Validations__2[[#This Row],[CountryReq]],Last_Validations[],COLUMNS($B:J)+1,FALSE)</f>
        <v>https://eiti.org/document/trinidad-tobago-validation-2018</v>
      </c>
      <c r="AD1333" s="36">
        <f>VLOOKUP(First_Validations__2[[#This Row],[CountryReq]],Last_Validations[],COLUMNS($B:K)+1,FALSE)</f>
        <v>2018</v>
      </c>
      <c r="AE1333" s="36">
        <f>VLOOKUP(First_Validations__2[[#This Row],[CountryReq]],Last_Validations[],COLUMNS($B:L)+1,FALSE)</f>
        <v>2018</v>
      </c>
      <c r="AF1333" s="36" t="str">
        <f>VLOOKUP(First_Validations__2[[#This Row],[CountryReq]],Last_Validations[],COLUMNS($B:M)+1,FALSE)</f>
        <v>Meaningful progress</v>
      </c>
      <c r="AG1333" s="36" t="str">
        <f>VLOOKUP(First_Validations__2[[#This Row],[CountryReq]],Last_Validations[],COLUMNS($B:N)+1,FALSE)</f>
        <v>Data timeliness (#4.8)</v>
      </c>
      <c r="AH1333" s="36">
        <f>VLOOKUP(First_Validations__2[[#This Row],[CountryReq]],Last_Validations[],COLUMNS($B:O)+1,FALSE)</f>
        <v>5</v>
      </c>
      <c r="AI1333" s="36" t="str">
        <f>VLOOKUP(First_Validations__2[[#This Row],[CountryReq]],Last_Validations[],COLUMNS($B:P)+1,FALSE)</f>
        <v>Satisfactory progress</v>
      </c>
      <c r="AJ1333" s="36" t="str">
        <f>VLOOKUP(First_Validations__2[[#This Row],[CountryReq]],Last_Validations[],COLUMNS($B:Q)+1,FALSE)</f>
        <v xml:space="preserve">EITI Reports have been published annually and the data has not been older than the second to the last complete accounting period. The MSGSC approved the reporting period of EITI Reports. Trinidad and Tobago is strongly encouraged to publish timelier EITI Reports. Although reports have been published within the allowed two years period many stakeholders signalled that timelier EITI data could be more useful. </v>
      </c>
      <c r="AK1333" s="36">
        <f>VLOOKUP(First_Validations__2[[#This Row],[CountryReq]],Last_Validations[],COLUMNS($B:R)+1,FALSE)</f>
        <v>0</v>
      </c>
      <c r="AL1333" s="36" t="str">
        <f>VLOOKUP(First_Validations__2[[#This Row],[CountryReq]],Last_Validations[],COLUMNS($B:S)+1,FALSE)</f>
        <v>http://www.tteiti.org.tt/</v>
      </c>
      <c r="AM1333" s="36" t="str">
        <f>VLOOKUP(First_Validations__2[[#This Row],[CountryReq]],Last_Validations[],COLUMNS($B:T)+1,FALSE)</f>
        <v>https://eiti.org/api/v1.0/score_data/49</v>
      </c>
      <c r="AN1333" s="36" t="str">
        <f>IF(First_Validations__2[[#This Row],[FirstValidation.Country: Year]]=First_Validations__2[[#This Row],[Country: Year]],"First","Second / Last")</f>
        <v>First</v>
      </c>
      <c r="AO1333" s="36">
        <f>IF(AND(First_Validations__2[[#This Row],[FirstValidation.Validation score]]&lt;5,First_Validations__2[[#This Row],[FirstValidation.Validation score]]&gt;1),1,0)</f>
        <v>0</v>
      </c>
      <c r="AP1333" s="36">
        <f>First_Validations__2[[#This Row],[Validation score]]-First_Validations__2[[#This Row],[FirstValidation.Validation score]]</f>
        <v>0</v>
      </c>
      <c r="AQ1333" s="36">
        <f>IF(AND(First_Validations__2[[#This Row],[Corrective action]]=1,First_Validations__2[[#This Row],[Validation score]]&lt;5,First_Validations__2[[#This Row],[Validation score]]&gt;1),1,0)</f>
        <v>0</v>
      </c>
      <c r="AR1333" s="36">
        <f>IF(AND(First_Validations__2[[#This Row],[Corrective action]]=1,OR(First_Validations__2[[#This Row],[Validation score]]&gt;4,First_Validations__2[[#This Row],[Validation score]]&lt;2)),1,0)</f>
        <v>0</v>
      </c>
      <c r="AS133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3" s="36" t="str">
        <f>VLOOKUP(First_Validations__2[[#This Row],[Requirement ('#)]],Requirements[[Requirements]:[Categories2]],2,FALSE)</f>
        <v>Revenue collection</v>
      </c>
    </row>
    <row r="1334" spans="2:46">
      <c r="B1334" s="34" t="s">
        <v>1651</v>
      </c>
      <c r="C1334" s="34">
        <v>1</v>
      </c>
      <c r="D1334" s="34">
        <v>49</v>
      </c>
      <c r="E1334" s="34" t="s">
        <v>1303</v>
      </c>
      <c r="F1334" s="34" t="s">
        <v>1652</v>
      </c>
      <c r="G1334" s="34" t="s">
        <v>1651</v>
      </c>
      <c r="H1334" s="34" t="s">
        <v>1304</v>
      </c>
      <c r="I1334" s="34" t="s">
        <v>1305</v>
      </c>
      <c r="J1334" s="34">
        <v>2018</v>
      </c>
      <c r="K1334" s="34">
        <v>2018</v>
      </c>
      <c r="L1334" s="34" t="s">
        <v>1767</v>
      </c>
      <c r="M1334" s="34" t="s">
        <v>1812</v>
      </c>
      <c r="N1334" s="34">
        <v>0</v>
      </c>
      <c r="O1334" s="34" t="s">
        <v>4</v>
      </c>
      <c r="P1334" s="34" t="s">
        <v>1331</v>
      </c>
      <c r="R1334" s="34" t="s">
        <v>1653</v>
      </c>
      <c r="S1334" s="34" t="s">
        <v>1878</v>
      </c>
      <c r="T1334" s="34" t="s">
        <v>3298</v>
      </c>
      <c r="U1334" s="36" t="str">
        <f>VLOOKUP(First_Validations__2[[#This Row],[CountryReq]],Last_Validations[],COLUMNS($B:B)+1,FALSE)</f>
        <v>Trinidad and Tobago: 2018</v>
      </c>
      <c r="V1334" s="36" t="str">
        <f>VLOOKUP(First_Validations__2[[#This Row],[CountryReq]],Last_Validations[],COLUMNS($B:C)+1,FALSE)</f>
        <v>Trinidad and Tobago</v>
      </c>
      <c r="W1334" s="36">
        <f>VLOOKUP(First_Validations__2[[#This Row],[CountryReq]],Last_Validations[],COLUMNS($B:D)+1,FALSE)</f>
        <v>1</v>
      </c>
      <c r="X1334" s="36">
        <f>VLOOKUP(First_Validations__2[[#This Row],[CountryReq]],Last_Validations[],COLUMNS($B:E)+1,FALSE)</f>
        <v>49</v>
      </c>
      <c r="Y1334" s="36" t="str">
        <f>VLOOKUP(First_Validations__2[[#This Row],[CountryReq]],Last_Validations[],COLUMNS($B:F)+1,FALSE)</f>
        <v>Trinidad and Tobago: 2018</v>
      </c>
      <c r="Z1334" s="36" t="str">
        <f>VLOOKUP(First_Validations__2[[#This Row],[CountryReq]],Last_Validations[],COLUMNS($B:G)+1,FALSE)</f>
        <v>TTO</v>
      </c>
      <c r="AA1334" s="36" t="str">
        <f>VLOOKUP(First_Validations__2[[#This Row],[CountryReq]],Last_Validations[],COLUMNS($B:H)+1,FALSE)</f>
        <v>Trinidad and Tobago</v>
      </c>
      <c r="AB1334" s="36" t="str">
        <f>VLOOKUP(First_Validations__2[[#This Row],[CountryReq]],Last_Validations[],COLUMNS($B:I)+1,FALSE)</f>
        <v>https://eiti.org/BD/2019-23</v>
      </c>
      <c r="AC1334" s="36" t="str">
        <f>VLOOKUP(First_Validations__2[[#This Row],[CountryReq]],Last_Validations[],COLUMNS($B:J)+1,FALSE)</f>
        <v>https://eiti.org/document/trinidad-tobago-validation-2018</v>
      </c>
      <c r="AD1334" s="36">
        <f>VLOOKUP(First_Validations__2[[#This Row],[CountryReq]],Last_Validations[],COLUMNS($B:K)+1,FALSE)</f>
        <v>2018</v>
      </c>
      <c r="AE1334" s="36">
        <f>VLOOKUP(First_Validations__2[[#This Row],[CountryReq]],Last_Validations[],COLUMNS($B:L)+1,FALSE)</f>
        <v>2018</v>
      </c>
      <c r="AF1334" s="36" t="str">
        <f>VLOOKUP(First_Validations__2[[#This Row],[CountryReq]],Last_Validations[],COLUMNS($B:M)+1,FALSE)</f>
        <v>Meaningful progress</v>
      </c>
      <c r="AG1334" s="36" t="str">
        <f>VLOOKUP(First_Validations__2[[#This Row],[CountryReq]],Last_Validations[],COLUMNS($B:N)+1,FALSE)</f>
        <v>Subnational transfers (#5.2)</v>
      </c>
      <c r="AH1334" s="36">
        <f>VLOOKUP(First_Validations__2[[#This Row],[CountryReq]],Last_Validations[],COLUMNS($B:O)+1,FALSE)</f>
        <v>0</v>
      </c>
      <c r="AI1334" s="36" t="str">
        <f>VLOOKUP(First_Validations__2[[#This Row],[CountryReq]],Last_Validations[],COLUMNS($B:P)+1,FALSE)</f>
        <v>Not applicable</v>
      </c>
      <c r="AJ1334" s="36" t="str">
        <f>VLOOKUP(First_Validations__2[[#This Row],[CountryReq]],Last_Validations[],COLUMNS($B:Q)+1,FALSE)</f>
        <v>The 2016 Report (Supplementary Report) stated that the Constitution and the Municipal Corporation Act do not provide for any transfer of extractive revenues to local governments.</v>
      </c>
      <c r="AK1334" s="36">
        <f>VLOOKUP(First_Validations__2[[#This Row],[CountryReq]],Last_Validations[],COLUMNS($B:R)+1,FALSE)</f>
        <v>0</v>
      </c>
      <c r="AL1334" s="36" t="str">
        <f>VLOOKUP(First_Validations__2[[#This Row],[CountryReq]],Last_Validations[],COLUMNS($B:S)+1,FALSE)</f>
        <v>http://www.tteiti.org.tt/</v>
      </c>
      <c r="AM1334" s="36" t="str">
        <f>VLOOKUP(First_Validations__2[[#This Row],[CountryReq]],Last_Validations[],COLUMNS($B:T)+1,FALSE)</f>
        <v>https://eiti.org/api/v1.0/score_data/49</v>
      </c>
      <c r="AN1334" s="36" t="str">
        <f>IF(First_Validations__2[[#This Row],[FirstValidation.Country: Year]]=First_Validations__2[[#This Row],[Country: Year]],"First","Second / Last")</f>
        <v>First</v>
      </c>
      <c r="AO1334" s="36">
        <f>IF(AND(First_Validations__2[[#This Row],[FirstValidation.Validation score]]&lt;5,First_Validations__2[[#This Row],[FirstValidation.Validation score]]&gt;1),1,0)</f>
        <v>0</v>
      </c>
      <c r="AP1334" s="36">
        <f>First_Validations__2[[#This Row],[Validation score]]-First_Validations__2[[#This Row],[FirstValidation.Validation score]]</f>
        <v>0</v>
      </c>
      <c r="AQ1334" s="36">
        <f>IF(AND(First_Validations__2[[#This Row],[Corrective action]]=1,First_Validations__2[[#This Row],[Validation score]]&lt;5,First_Validations__2[[#This Row],[Validation score]]&gt;1),1,0)</f>
        <v>0</v>
      </c>
      <c r="AR1334" s="36">
        <f>IF(AND(First_Validations__2[[#This Row],[Corrective action]]=1,OR(First_Validations__2[[#This Row],[Validation score]]&gt;4,First_Validations__2[[#This Row],[Validation score]]&lt;2)),1,0)</f>
        <v>0</v>
      </c>
      <c r="AS133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4" s="36" t="str">
        <f>VLOOKUP(First_Validations__2[[#This Row],[Requirement ('#)]],Requirements[[Requirements]:[Categories2]],2,FALSE)</f>
        <v>Revenue allocation</v>
      </c>
    </row>
    <row r="1335" spans="2:46">
      <c r="B1335" s="34" t="s">
        <v>1651</v>
      </c>
      <c r="C1335" s="34">
        <v>1</v>
      </c>
      <c r="D1335" s="34">
        <v>49</v>
      </c>
      <c r="E1335" s="34" t="s">
        <v>1303</v>
      </c>
      <c r="F1335" s="34" t="s">
        <v>1652</v>
      </c>
      <c r="G1335" s="34" t="s">
        <v>1651</v>
      </c>
      <c r="H1335" s="34" t="s">
        <v>1304</v>
      </c>
      <c r="I1335" s="34" t="s">
        <v>1305</v>
      </c>
      <c r="J1335" s="34">
        <v>2018</v>
      </c>
      <c r="K1335" s="34">
        <v>2018</v>
      </c>
      <c r="L1335" s="34" t="s">
        <v>1767</v>
      </c>
      <c r="M1335" s="34" t="s">
        <v>1811</v>
      </c>
      <c r="N1335" s="34">
        <v>5</v>
      </c>
      <c r="O1335" s="34" t="s">
        <v>1768</v>
      </c>
      <c r="P1335" s="34" t="s">
        <v>1330</v>
      </c>
      <c r="R1335" s="34" t="s">
        <v>1653</v>
      </c>
      <c r="S1335" s="34" t="s">
        <v>1878</v>
      </c>
      <c r="T1335" s="34" t="s">
        <v>3299</v>
      </c>
      <c r="U1335" s="36" t="str">
        <f>VLOOKUP(First_Validations__2[[#This Row],[CountryReq]],Last_Validations[],COLUMNS($B:B)+1,FALSE)</f>
        <v>Trinidad and Tobago: 2018</v>
      </c>
      <c r="V1335" s="36" t="str">
        <f>VLOOKUP(First_Validations__2[[#This Row],[CountryReq]],Last_Validations[],COLUMNS($B:C)+1,FALSE)</f>
        <v>Trinidad and Tobago</v>
      </c>
      <c r="W1335" s="36">
        <f>VLOOKUP(First_Validations__2[[#This Row],[CountryReq]],Last_Validations[],COLUMNS($B:D)+1,FALSE)</f>
        <v>1</v>
      </c>
      <c r="X1335" s="36">
        <f>VLOOKUP(First_Validations__2[[#This Row],[CountryReq]],Last_Validations[],COLUMNS($B:E)+1,FALSE)</f>
        <v>49</v>
      </c>
      <c r="Y1335" s="36" t="str">
        <f>VLOOKUP(First_Validations__2[[#This Row],[CountryReq]],Last_Validations[],COLUMNS($B:F)+1,FALSE)</f>
        <v>Trinidad and Tobago: 2018</v>
      </c>
      <c r="Z1335" s="36" t="str">
        <f>VLOOKUP(First_Validations__2[[#This Row],[CountryReq]],Last_Validations[],COLUMNS($B:G)+1,FALSE)</f>
        <v>TTO</v>
      </c>
      <c r="AA1335" s="36" t="str">
        <f>VLOOKUP(First_Validations__2[[#This Row],[CountryReq]],Last_Validations[],COLUMNS($B:H)+1,FALSE)</f>
        <v>Trinidad and Tobago</v>
      </c>
      <c r="AB1335" s="36" t="str">
        <f>VLOOKUP(First_Validations__2[[#This Row],[CountryReq]],Last_Validations[],COLUMNS($B:I)+1,FALSE)</f>
        <v>https://eiti.org/BD/2019-23</v>
      </c>
      <c r="AC1335" s="36" t="str">
        <f>VLOOKUP(First_Validations__2[[#This Row],[CountryReq]],Last_Validations[],COLUMNS($B:J)+1,FALSE)</f>
        <v>https://eiti.org/document/trinidad-tobago-validation-2018</v>
      </c>
      <c r="AD1335" s="36">
        <f>VLOOKUP(First_Validations__2[[#This Row],[CountryReq]],Last_Validations[],COLUMNS($B:K)+1,FALSE)</f>
        <v>2018</v>
      </c>
      <c r="AE1335" s="36">
        <f>VLOOKUP(First_Validations__2[[#This Row],[CountryReq]],Last_Validations[],COLUMNS($B:L)+1,FALSE)</f>
        <v>2018</v>
      </c>
      <c r="AF1335" s="36" t="str">
        <f>VLOOKUP(First_Validations__2[[#This Row],[CountryReq]],Last_Validations[],COLUMNS($B:M)+1,FALSE)</f>
        <v>Meaningful progress</v>
      </c>
      <c r="AG1335" s="36" t="str">
        <f>VLOOKUP(First_Validations__2[[#This Row],[CountryReq]],Last_Validations[],COLUMNS($B:N)+1,FALSE)</f>
        <v>Distribution of revenues (#5.1)</v>
      </c>
      <c r="AH1335" s="36">
        <f>VLOOKUP(First_Validations__2[[#This Row],[CountryReq]],Last_Validations[],COLUMNS($B:O)+1,FALSE)</f>
        <v>5</v>
      </c>
      <c r="AI1335" s="36" t="str">
        <f>VLOOKUP(First_Validations__2[[#This Row],[CountryReq]],Last_Validations[],COLUMNS($B:P)+1,FALSE)</f>
        <v>Satisfactory progress</v>
      </c>
      <c r="AJ1335" s="36" t="str">
        <f>VLOOKUP(First_Validations__2[[#This Row],[CountryReq]],Last_Validations[],COLUMNS($B:Q)+1,FALSE)</f>
        <v>The 2016 Report included a description of the distribution of revenues from extractive industries including those recorded in the national budget and in the Heritage and Stabilization Fund.</v>
      </c>
      <c r="AK1335" s="36">
        <f>VLOOKUP(First_Validations__2[[#This Row],[CountryReq]],Last_Validations[],COLUMNS($B:R)+1,FALSE)</f>
        <v>0</v>
      </c>
      <c r="AL1335" s="36" t="str">
        <f>VLOOKUP(First_Validations__2[[#This Row],[CountryReq]],Last_Validations[],COLUMNS($B:S)+1,FALSE)</f>
        <v>http://www.tteiti.org.tt/</v>
      </c>
      <c r="AM1335" s="36" t="str">
        <f>VLOOKUP(First_Validations__2[[#This Row],[CountryReq]],Last_Validations[],COLUMNS($B:T)+1,FALSE)</f>
        <v>https://eiti.org/api/v1.0/score_data/49</v>
      </c>
      <c r="AN1335" s="36" t="str">
        <f>IF(First_Validations__2[[#This Row],[FirstValidation.Country: Year]]=First_Validations__2[[#This Row],[Country: Year]],"First","Second / Last")</f>
        <v>First</v>
      </c>
      <c r="AO1335" s="36">
        <f>IF(AND(First_Validations__2[[#This Row],[FirstValidation.Validation score]]&lt;5,First_Validations__2[[#This Row],[FirstValidation.Validation score]]&gt;1),1,0)</f>
        <v>0</v>
      </c>
      <c r="AP1335" s="36">
        <f>First_Validations__2[[#This Row],[Validation score]]-First_Validations__2[[#This Row],[FirstValidation.Validation score]]</f>
        <v>0</v>
      </c>
      <c r="AQ1335" s="36">
        <f>IF(AND(First_Validations__2[[#This Row],[Corrective action]]=1,First_Validations__2[[#This Row],[Validation score]]&lt;5,First_Validations__2[[#This Row],[Validation score]]&gt;1),1,0)</f>
        <v>0</v>
      </c>
      <c r="AR1335" s="36">
        <f>IF(AND(First_Validations__2[[#This Row],[Corrective action]]=1,OR(First_Validations__2[[#This Row],[Validation score]]&gt;4,First_Validations__2[[#This Row],[Validation score]]&lt;2)),1,0)</f>
        <v>0</v>
      </c>
      <c r="AS133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5" s="36" t="str">
        <f>VLOOKUP(First_Validations__2[[#This Row],[Requirement ('#)]],Requirements[[Requirements]:[Categories2]],2,FALSE)</f>
        <v>Revenue allocation</v>
      </c>
    </row>
    <row r="1336" spans="2:46">
      <c r="B1336" s="34" t="s">
        <v>1651</v>
      </c>
      <c r="C1336" s="34">
        <v>1</v>
      </c>
      <c r="D1336" s="34">
        <v>49</v>
      </c>
      <c r="E1336" s="34" t="s">
        <v>1303</v>
      </c>
      <c r="F1336" s="34" t="s">
        <v>1652</v>
      </c>
      <c r="G1336" s="34" t="s">
        <v>1651</v>
      </c>
      <c r="H1336" s="34" t="s">
        <v>1304</v>
      </c>
      <c r="I1336" s="34" t="s">
        <v>1305</v>
      </c>
      <c r="J1336" s="34">
        <v>2018</v>
      </c>
      <c r="K1336" s="34">
        <v>2018</v>
      </c>
      <c r="L1336" s="34" t="s">
        <v>1767</v>
      </c>
      <c r="M1336" s="34" t="s">
        <v>1806</v>
      </c>
      <c r="N1336" s="34">
        <v>5</v>
      </c>
      <c r="O1336" s="34" t="s">
        <v>1768</v>
      </c>
      <c r="P1336" s="34" t="s">
        <v>1325</v>
      </c>
      <c r="R1336" s="34" t="s">
        <v>1653</v>
      </c>
      <c r="S1336" s="34" t="s">
        <v>1878</v>
      </c>
      <c r="T1336" s="34" t="s">
        <v>3314</v>
      </c>
      <c r="U1336" s="36" t="str">
        <f>VLOOKUP(First_Validations__2[[#This Row],[CountryReq]],Last_Validations[],COLUMNS($B:B)+1,FALSE)</f>
        <v>Trinidad and Tobago: 2018</v>
      </c>
      <c r="V1336" s="36" t="str">
        <f>VLOOKUP(First_Validations__2[[#This Row],[CountryReq]],Last_Validations[],COLUMNS($B:C)+1,FALSE)</f>
        <v>Trinidad and Tobago</v>
      </c>
      <c r="W1336" s="36">
        <f>VLOOKUP(First_Validations__2[[#This Row],[CountryReq]],Last_Validations[],COLUMNS($B:D)+1,FALSE)</f>
        <v>1</v>
      </c>
      <c r="X1336" s="36">
        <f>VLOOKUP(First_Validations__2[[#This Row],[CountryReq]],Last_Validations[],COLUMNS($B:E)+1,FALSE)</f>
        <v>49</v>
      </c>
      <c r="Y1336" s="36" t="str">
        <f>VLOOKUP(First_Validations__2[[#This Row],[CountryReq]],Last_Validations[],COLUMNS($B:F)+1,FALSE)</f>
        <v>Trinidad and Tobago: 2018</v>
      </c>
      <c r="Z1336" s="36" t="str">
        <f>VLOOKUP(First_Validations__2[[#This Row],[CountryReq]],Last_Validations[],COLUMNS($B:G)+1,FALSE)</f>
        <v>TTO</v>
      </c>
      <c r="AA1336" s="36" t="str">
        <f>VLOOKUP(First_Validations__2[[#This Row],[CountryReq]],Last_Validations[],COLUMNS($B:H)+1,FALSE)</f>
        <v>Trinidad and Tobago</v>
      </c>
      <c r="AB1336" s="36" t="str">
        <f>VLOOKUP(First_Validations__2[[#This Row],[CountryReq]],Last_Validations[],COLUMNS($B:I)+1,FALSE)</f>
        <v>https://eiti.org/BD/2019-23</v>
      </c>
      <c r="AC1336" s="36" t="str">
        <f>VLOOKUP(First_Validations__2[[#This Row],[CountryReq]],Last_Validations[],COLUMNS($B:J)+1,FALSE)</f>
        <v>https://eiti.org/document/trinidad-tobago-validation-2018</v>
      </c>
      <c r="AD1336" s="36">
        <f>VLOOKUP(First_Validations__2[[#This Row],[CountryReq]],Last_Validations[],COLUMNS($B:K)+1,FALSE)</f>
        <v>2018</v>
      </c>
      <c r="AE1336" s="36">
        <f>VLOOKUP(First_Validations__2[[#This Row],[CountryReq]],Last_Validations[],COLUMNS($B:L)+1,FALSE)</f>
        <v>2018</v>
      </c>
      <c r="AF1336" s="36" t="str">
        <f>VLOOKUP(First_Validations__2[[#This Row],[CountryReq]],Last_Validations[],COLUMNS($B:M)+1,FALSE)</f>
        <v>Meaningful progress</v>
      </c>
      <c r="AG1336" s="36" t="str">
        <f>VLOOKUP(First_Validations__2[[#This Row],[CountryReq]],Last_Validations[],COLUMNS($B:N)+1,FALSE)</f>
        <v>SOE transactions (#4.5)</v>
      </c>
      <c r="AH1336" s="36">
        <f>VLOOKUP(First_Validations__2[[#This Row],[CountryReq]],Last_Validations[],COLUMNS($B:O)+1,FALSE)</f>
        <v>5</v>
      </c>
      <c r="AI1336" s="36" t="str">
        <f>VLOOKUP(First_Validations__2[[#This Row],[CountryReq]],Last_Validations[],COLUMNS($B:P)+1,FALSE)</f>
        <v>Satisfactory progress</v>
      </c>
      <c r="AJ1336" s="36" t="str">
        <f>VLOOKUP(First_Validations__2[[#This Row],[CountryReq]],Last_Validations[],COLUMNS($B:Q)+1,FALSE)</f>
        <v>Payments from SOEs to the government are disclosed and reconciled. Lack of comprehensive information about in-kind payments to SOEs is reflected in the assessment of Requirement 4.2.</v>
      </c>
      <c r="AK1336" s="36">
        <f>VLOOKUP(First_Validations__2[[#This Row],[CountryReq]],Last_Validations[],COLUMNS($B:R)+1,FALSE)</f>
        <v>0</v>
      </c>
      <c r="AL1336" s="36" t="str">
        <f>VLOOKUP(First_Validations__2[[#This Row],[CountryReq]],Last_Validations[],COLUMNS($B:S)+1,FALSE)</f>
        <v>http://www.tteiti.org.tt/</v>
      </c>
      <c r="AM1336" s="36" t="str">
        <f>VLOOKUP(First_Validations__2[[#This Row],[CountryReq]],Last_Validations[],COLUMNS($B:T)+1,FALSE)</f>
        <v>https://eiti.org/api/v1.0/score_data/49</v>
      </c>
      <c r="AN1336" s="36" t="str">
        <f>IF(First_Validations__2[[#This Row],[FirstValidation.Country: Year]]=First_Validations__2[[#This Row],[Country: Year]],"First","Second / Last")</f>
        <v>First</v>
      </c>
      <c r="AO1336" s="36">
        <f>IF(AND(First_Validations__2[[#This Row],[FirstValidation.Validation score]]&lt;5,First_Validations__2[[#This Row],[FirstValidation.Validation score]]&gt;1),1,0)</f>
        <v>0</v>
      </c>
      <c r="AP1336" s="36">
        <f>First_Validations__2[[#This Row],[Validation score]]-First_Validations__2[[#This Row],[FirstValidation.Validation score]]</f>
        <v>0</v>
      </c>
      <c r="AQ1336" s="36">
        <f>IF(AND(First_Validations__2[[#This Row],[Corrective action]]=1,First_Validations__2[[#This Row],[Validation score]]&lt;5,First_Validations__2[[#This Row],[Validation score]]&gt;1),1,0)</f>
        <v>0</v>
      </c>
      <c r="AR1336" s="36">
        <f>IF(AND(First_Validations__2[[#This Row],[Corrective action]]=1,OR(First_Validations__2[[#This Row],[Validation score]]&gt;4,First_Validations__2[[#This Row],[Validation score]]&lt;2)),1,0)</f>
        <v>0</v>
      </c>
      <c r="AS133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6" s="36" t="str">
        <f>VLOOKUP(First_Validations__2[[#This Row],[Requirement ('#)]],Requirements[[Requirements]:[Categories2]],2,FALSE)</f>
        <v>Revenue collection</v>
      </c>
    </row>
    <row r="1337" spans="2:46">
      <c r="B1337" s="34" t="s">
        <v>1651</v>
      </c>
      <c r="C1337" s="34">
        <v>1</v>
      </c>
      <c r="D1337" s="34">
        <v>49</v>
      </c>
      <c r="E1337" s="34" t="s">
        <v>1303</v>
      </c>
      <c r="F1337" s="34" t="s">
        <v>1652</v>
      </c>
      <c r="G1337" s="34" t="s">
        <v>1651</v>
      </c>
      <c r="H1337" s="34" t="s">
        <v>1304</v>
      </c>
      <c r="I1337" s="34" t="s">
        <v>1305</v>
      </c>
      <c r="J1337" s="34">
        <v>2018</v>
      </c>
      <c r="K1337" s="34">
        <v>2018</v>
      </c>
      <c r="L1337" s="34" t="s">
        <v>1767</v>
      </c>
      <c r="M1337" s="34" t="s">
        <v>1805</v>
      </c>
      <c r="N1337" s="34">
        <v>4</v>
      </c>
      <c r="O1337" s="34" t="s">
        <v>1767</v>
      </c>
      <c r="P1337" s="34" t="s">
        <v>1324</v>
      </c>
      <c r="R1337" s="34" t="s">
        <v>1653</v>
      </c>
      <c r="S1337" s="34" t="s">
        <v>1878</v>
      </c>
      <c r="T1337" s="34" t="s">
        <v>3325</v>
      </c>
      <c r="U1337" s="36" t="str">
        <f>VLOOKUP(First_Validations__2[[#This Row],[CountryReq]],Last_Validations[],COLUMNS($B:B)+1,FALSE)</f>
        <v>Trinidad and Tobago: 2018</v>
      </c>
      <c r="V1337" s="36" t="str">
        <f>VLOOKUP(First_Validations__2[[#This Row],[CountryReq]],Last_Validations[],COLUMNS($B:C)+1,FALSE)</f>
        <v>Trinidad and Tobago</v>
      </c>
      <c r="W1337" s="36">
        <f>VLOOKUP(First_Validations__2[[#This Row],[CountryReq]],Last_Validations[],COLUMNS($B:D)+1,FALSE)</f>
        <v>1</v>
      </c>
      <c r="X1337" s="36">
        <f>VLOOKUP(First_Validations__2[[#This Row],[CountryReq]],Last_Validations[],COLUMNS($B:E)+1,FALSE)</f>
        <v>49</v>
      </c>
      <c r="Y1337" s="36" t="str">
        <f>VLOOKUP(First_Validations__2[[#This Row],[CountryReq]],Last_Validations[],COLUMNS($B:F)+1,FALSE)</f>
        <v>Trinidad and Tobago: 2018</v>
      </c>
      <c r="Z1337" s="36" t="str">
        <f>VLOOKUP(First_Validations__2[[#This Row],[CountryReq]],Last_Validations[],COLUMNS($B:G)+1,FALSE)</f>
        <v>TTO</v>
      </c>
      <c r="AA1337" s="36" t="str">
        <f>VLOOKUP(First_Validations__2[[#This Row],[CountryReq]],Last_Validations[],COLUMNS($B:H)+1,FALSE)</f>
        <v>Trinidad and Tobago</v>
      </c>
      <c r="AB1337" s="36" t="str">
        <f>VLOOKUP(First_Validations__2[[#This Row],[CountryReq]],Last_Validations[],COLUMNS($B:I)+1,FALSE)</f>
        <v>https://eiti.org/BD/2019-23</v>
      </c>
      <c r="AC1337" s="36" t="str">
        <f>VLOOKUP(First_Validations__2[[#This Row],[CountryReq]],Last_Validations[],COLUMNS($B:J)+1,FALSE)</f>
        <v>https://eiti.org/document/trinidad-tobago-validation-2018</v>
      </c>
      <c r="AD1337" s="36">
        <f>VLOOKUP(First_Validations__2[[#This Row],[CountryReq]],Last_Validations[],COLUMNS($B:K)+1,FALSE)</f>
        <v>2018</v>
      </c>
      <c r="AE1337" s="36">
        <f>VLOOKUP(First_Validations__2[[#This Row],[CountryReq]],Last_Validations[],COLUMNS($B:L)+1,FALSE)</f>
        <v>2018</v>
      </c>
      <c r="AF1337" s="36" t="str">
        <f>VLOOKUP(First_Validations__2[[#This Row],[CountryReq]],Last_Validations[],COLUMNS($B:M)+1,FALSE)</f>
        <v>Meaningful progress</v>
      </c>
      <c r="AG1337" s="36" t="str">
        <f>VLOOKUP(First_Validations__2[[#This Row],[CountryReq]],Last_Validations[],COLUMNS($B:N)+1,FALSE)</f>
        <v>Transportation revenues (#4.4)</v>
      </c>
      <c r="AH1337" s="36">
        <f>VLOOKUP(First_Validations__2[[#This Row],[CountryReq]],Last_Validations[],COLUMNS($B:O)+1,FALSE)</f>
        <v>4</v>
      </c>
      <c r="AI1337" s="36" t="str">
        <f>VLOOKUP(First_Validations__2[[#This Row],[CountryReq]],Last_Validations[],COLUMNS($B:P)+1,FALSE)</f>
        <v>Meaningful progress</v>
      </c>
      <c r="AJ1337" s="36" t="str">
        <f>VLOOKUP(First_Validations__2[[#This Row],[CountryReq]],Last_Validations[],COLUMNS($B:Q)+1,FALSE)</f>
        <v>Revenues from transportation of oil and gas were disclosed in aggregate. No detailed information such as tariffs, individual companies paying for this service, volumes transported was included. Payments were not reconciled. Transportation revenues represent about 3% of total revenues collected. Future reports could include a clear indication of whether transportation revenues were considered material.</v>
      </c>
      <c r="AK1337" s="36">
        <f>VLOOKUP(First_Validations__2[[#This Row],[CountryReq]],Last_Validations[],COLUMNS($B:R)+1,FALSE)</f>
        <v>0</v>
      </c>
      <c r="AL1337" s="36" t="str">
        <f>VLOOKUP(First_Validations__2[[#This Row],[CountryReq]],Last_Validations[],COLUMNS($B:S)+1,FALSE)</f>
        <v>http://www.tteiti.org.tt/</v>
      </c>
      <c r="AM1337" s="36" t="str">
        <f>VLOOKUP(First_Validations__2[[#This Row],[CountryReq]],Last_Validations[],COLUMNS($B:T)+1,FALSE)</f>
        <v>https://eiti.org/api/v1.0/score_data/49</v>
      </c>
      <c r="AN1337" s="36" t="str">
        <f>IF(First_Validations__2[[#This Row],[FirstValidation.Country: Year]]=First_Validations__2[[#This Row],[Country: Year]],"First","Second / Last")</f>
        <v>First</v>
      </c>
      <c r="AO1337" s="36">
        <f>IF(AND(First_Validations__2[[#This Row],[FirstValidation.Validation score]]&lt;5,First_Validations__2[[#This Row],[FirstValidation.Validation score]]&gt;1),1,0)</f>
        <v>1</v>
      </c>
      <c r="AP1337" s="36">
        <f>First_Validations__2[[#This Row],[Validation score]]-First_Validations__2[[#This Row],[FirstValidation.Validation score]]</f>
        <v>0</v>
      </c>
      <c r="AQ1337" s="36">
        <f>IF(AND(First_Validations__2[[#This Row],[Corrective action]]=1,First_Validations__2[[#This Row],[Validation score]]&lt;5,First_Validations__2[[#This Row],[Validation score]]&gt;1),1,0)</f>
        <v>1</v>
      </c>
      <c r="AR1337" s="36">
        <f>IF(AND(First_Validations__2[[#This Row],[Corrective action]]=1,OR(First_Validations__2[[#This Row],[Validation score]]&gt;4,First_Validations__2[[#This Row],[Validation score]]&lt;2)),1,0)</f>
        <v>0</v>
      </c>
      <c r="AS133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7" s="36" t="str">
        <f>VLOOKUP(First_Validations__2[[#This Row],[Requirement ('#)]],Requirements[[Requirements]:[Categories2]],2,FALSE)</f>
        <v>Revenue collection</v>
      </c>
    </row>
    <row r="1338" spans="2:46">
      <c r="B1338" s="34" t="s">
        <v>1651</v>
      </c>
      <c r="C1338" s="34">
        <v>1</v>
      </c>
      <c r="D1338" s="34">
        <v>49</v>
      </c>
      <c r="E1338" s="34" t="s">
        <v>1303</v>
      </c>
      <c r="F1338" s="34" t="s">
        <v>1652</v>
      </c>
      <c r="G1338" s="34" t="s">
        <v>1651</v>
      </c>
      <c r="H1338" s="34" t="s">
        <v>1304</v>
      </c>
      <c r="I1338" s="34" t="s">
        <v>1305</v>
      </c>
      <c r="J1338" s="34">
        <v>2018</v>
      </c>
      <c r="K1338" s="34">
        <v>2018</v>
      </c>
      <c r="L1338" s="34" t="s">
        <v>1767</v>
      </c>
      <c r="M1338" s="34" t="s">
        <v>1808</v>
      </c>
      <c r="N1338" s="34">
        <v>6</v>
      </c>
      <c r="O1338" s="34" t="s">
        <v>1817</v>
      </c>
      <c r="P1338" s="34" t="s">
        <v>1327</v>
      </c>
      <c r="R1338" s="34" t="s">
        <v>1653</v>
      </c>
      <c r="S1338" s="34" t="s">
        <v>1878</v>
      </c>
      <c r="T1338" s="34" t="s">
        <v>3302</v>
      </c>
      <c r="U1338" s="36" t="str">
        <f>VLOOKUP(First_Validations__2[[#This Row],[CountryReq]],Last_Validations[],COLUMNS($B:B)+1,FALSE)</f>
        <v>Trinidad and Tobago: 2018</v>
      </c>
      <c r="V1338" s="36" t="str">
        <f>VLOOKUP(First_Validations__2[[#This Row],[CountryReq]],Last_Validations[],COLUMNS($B:C)+1,FALSE)</f>
        <v>Trinidad and Tobago</v>
      </c>
      <c r="W1338" s="36">
        <f>VLOOKUP(First_Validations__2[[#This Row],[CountryReq]],Last_Validations[],COLUMNS($B:D)+1,FALSE)</f>
        <v>1</v>
      </c>
      <c r="X1338" s="36">
        <f>VLOOKUP(First_Validations__2[[#This Row],[CountryReq]],Last_Validations[],COLUMNS($B:E)+1,FALSE)</f>
        <v>49</v>
      </c>
      <c r="Y1338" s="36" t="str">
        <f>VLOOKUP(First_Validations__2[[#This Row],[CountryReq]],Last_Validations[],COLUMNS($B:F)+1,FALSE)</f>
        <v>Trinidad and Tobago: 2018</v>
      </c>
      <c r="Z1338" s="36" t="str">
        <f>VLOOKUP(First_Validations__2[[#This Row],[CountryReq]],Last_Validations[],COLUMNS($B:G)+1,FALSE)</f>
        <v>TTO</v>
      </c>
      <c r="AA1338" s="36" t="str">
        <f>VLOOKUP(First_Validations__2[[#This Row],[CountryReq]],Last_Validations[],COLUMNS($B:H)+1,FALSE)</f>
        <v>Trinidad and Tobago</v>
      </c>
      <c r="AB1338" s="36" t="str">
        <f>VLOOKUP(First_Validations__2[[#This Row],[CountryReq]],Last_Validations[],COLUMNS($B:I)+1,FALSE)</f>
        <v>https://eiti.org/BD/2019-23</v>
      </c>
      <c r="AC1338" s="36" t="str">
        <f>VLOOKUP(First_Validations__2[[#This Row],[CountryReq]],Last_Validations[],COLUMNS($B:J)+1,FALSE)</f>
        <v>https://eiti.org/document/trinidad-tobago-validation-2018</v>
      </c>
      <c r="AD1338" s="36">
        <f>VLOOKUP(First_Validations__2[[#This Row],[CountryReq]],Last_Validations[],COLUMNS($B:K)+1,FALSE)</f>
        <v>2018</v>
      </c>
      <c r="AE1338" s="36">
        <f>VLOOKUP(First_Validations__2[[#This Row],[CountryReq]],Last_Validations[],COLUMNS($B:L)+1,FALSE)</f>
        <v>2018</v>
      </c>
      <c r="AF1338" s="36" t="str">
        <f>VLOOKUP(First_Validations__2[[#This Row],[CountryReq]],Last_Validations[],COLUMNS($B:M)+1,FALSE)</f>
        <v>Meaningful progress</v>
      </c>
      <c r="AG1338" s="36" t="str">
        <f>VLOOKUP(First_Validations__2[[#This Row],[CountryReq]],Last_Validations[],COLUMNS($B:N)+1,FALSE)</f>
        <v>Disaggregation (#4.7)</v>
      </c>
      <c r="AH1338" s="36">
        <f>VLOOKUP(First_Validations__2[[#This Row],[CountryReq]],Last_Validations[],COLUMNS($B:O)+1,FALSE)</f>
        <v>6</v>
      </c>
      <c r="AI1338" s="36" t="str">
        <f>VLOOKUP(First_Validations__2[[#This Row],[CountryReq]],Last_Validations[],COLUMNS($B:P)+1,FALSE)</f>
        <v>Beyond</v>
      </c>
      <c r="AJ1338" s="36" t="str">
        <f>VLOOKUP(First_Validations__2[[#This Row],[CountryReq]],Last_Validations[],COLUMNS($B:Q)+1,FALSE)</f>
        <v>TTEITI has reported at project level for the fiscal year 2016 ahead of the required by the Standard. In accordance with Requirement 4.7, the data is disaggregated by individual company (i.e. project), revenue stream and government entity for all revenue streams.</v>
      </c>
      <c r="AK1338" s="36">
        <f>VLOOKUP(First_Validations__2[[#This Row],[CountryReq]],Last_Validations[],COLUMNS($B:R)+1,FALSE)</f>
        <v>0</v>
      </c>
      <c r="AL1338" s="36" t="str">
        <f>VLOOKUP(First_Validations__2[[#This Row],[CountryReq]],Last_Validations[],COLUMNS($B:S)+1,FALSE)</f>
        <v>http://www.tteiti.org.tt/</v>
      </c>
      <c r="AM1338" s="36" t="str">
        <f>VLOOKUP(First_Validations__2[[#This Row],[CountryReq]],Last_Validations[],COLUMNS($B:T)+1,FALSE)</f>
        <v>https://eiti.org/api/v1.0/score_data/49</v>
      </c>
      <c r="AN1338" s="36" t="str">
        <f>IF(First_Validations__2[[#This Row],[FirstValidation.Country: Year]]=First_Validations__2[[#This Row],[Country: Year]],"First","Second / Last")</f>
        <v>First</v>
      </c>
      <c r="AO1338" s="36">
        <f>IF(AND(First_Validations__2[[#This Row],[FirstValidation.Validation score]]&lt;5,First_Validations__2[[#This Row],[FirstValidation.Validation score]]&gt;1),1,0)</f>
        <v>0</v>
      </c>
      <c r="AP1338" s="36">
        <f>First_Validations__2[[#This Row],[Validation score]]-First_Validations__2[[#This Row],[FirstValidation.Validation score]]</f>
        <v>0</v>
      </c>
      <c r="AQ1338" s="36">
        <f>IF(AND(First_Validations__2[[#This Row],[Corrective action]]=1,First_Validations__2[[#This Row],[Validation score]]&lt;5,First_Validations__2[[#This Row],[Validation score]]&gt;1),1,0)</f>
        <v>0</v>
      </c>
      <c r="AR1338" s="36">
        <f>IF(AND(First_Validations__2[[#This Row],[Corrective action]]=1,OR(First_Validations__2[[#This Row],[Validation score]]&gt;4,First_Validations__2[[#This Row],[Validation score]]&lt;2)),1,0)</f>
        <v>0</v>
      </c>
      <c r="AS133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8" s="36" t="str">
        <f>VLOOKUP(First_Validations__2[[#This Row],[Requirement ('#)]],Requirements[[Requirements]:[Categories2]],2,FALSE)</f>
        <v>Revenue collection</v>
      </c>
    </row>
    <row r="1339" spans="2:46">
      <c r="B1339" s="34" t="s">
        <v>1651</v>
      </c>
      <c r="C1339" s="34">
        <v>1</v>
      </c>
      <c r="D1339" s="34">
        <v>49</v>
      </c>
      <c r="E1339" s="34" t="s">
        <v>1303</v>
      </c>
      <c r="F1339" s="34" t="s">
        <v>1652</v>
      </c>
      <c r="G1339" s="34" t="s">
        <v>1651</v>
      </c>
      <c r="H1339" s="34" t="s">
        <v>1304</v>
      </c>
      <c r="I1339" s="34" t="s">
        <v>1305</v>
      </c>
      <c r="J1339" s="34">
        <v>2018</v>
      </c>
      <c r="K1339" s="34">
        <v>2018</v>
      </c>
      <c r="L1339" s="34" t="s">
        <v>1767</v>
      </c>
      <c r="M1339" s="34" t="s">
        <v>1807</v>
      </c>
      <c r="N1339" s="34">
        <v>0</v>
      </c>
      <c r="O1339" s="34" t="s">
        <v>4</v>
      </c>
      <c r="P1339" s="34" t="s">
        <v>1326</v>
      </c>
      <c r="R1339" s="34" t="s">
        <v>1653</v>
      </c>
      <c r="S1339" s="34" t="s">
        <v>1878</v>
      </c>
      <c r="T1339" s="34" t="s">
        <v>3303</v>
      </c>
      <c r="U1339" s="36" t="str">
        <f>VLOOKUP(First_Validations__2[[#This Row],[CountryReq]],Last_Validations[],COLUMNS($B:B)+1,FALSE)</f>
        <v>Trinidad and Tobago: 2018</v>
      </c>
      <c r="V1339" s="36" t="str">
        <f>VLOOKUP(First_Validations__2[[#This Row],[CountryReq]],Last_Validations[],COLUMNS($B:C)+1,FALSE)</f>
        <v>Trinidad and Tobago</v>
      </c>
      <c r="W1339" s="36">
        <f>VLOOKUP(First_Validations__2[[#This Row],[CountryReq]],Last_Validations[],COLUMNS($B:D)+1,FALSE)</f>
        <v>1</v>
      </c>
      <c r="X1339" s="36">
        <f>VLOOKUP(First_Validations__2[[#This Row],[CountryReq]],Last_Validations[],COLUMNS($B:E)+1,FALSE)</f>
        <v>49</v>
      </c>
      <c r="Y1339" s="36" t="str">
        <f>VLOOKUP(First_Validations__2[[#This Row],[CountryReq]],Last_Validations[],COLUMNS($B:F)+1,FALSE)</f>
        <v>Trinidad and Tobago: 2018</v>
      </c>
      <c r="Z1339" s="36" t="str">
        <f>VLOOKUP(First_Validations__2[[#This Row],[CountryReq]],Last_Validations[],COLUMNS($B:G)+1,FALSE)</f>
        <v>TTO</v>
      </c>
      <c r="AA1339" s="36" t="str">
        <f>VLOOKUP(First_Validations__2[[#This Row],[CountryReq]],Last_Validations[],COLUMNS($B:H)+1,FALSE)</f>
        <v>Trinidad and Tobago</v>
      </c>
      <c r="AB1339" s="36" t="str">
        <f>VLOOKUP(First_Validations__2[[#This Row],[CountryReq]],Last_Validations[],COLUMNS($B:I)+1,FALSE)</f>
        <v>https://eiti.org/BD/2019-23</v>
      </c>
      <c r="AC1339" s="36" t="str">
        <f>VLOOKUP(First_Validations__2[[#This Row],[CountryReq]],Last_Validations[],COLUMNS($B:J)+1,FALSE)</f>
        <v>https://eiti.org/document/trinidad-tobago-validation-2018</v>
      </c>
      <c r="AD1339" s="36">
        <f>VLOOKUP(First_Validations__2[[#This Row],[CountryReq]],Last_Validations[],COLUMNS($B:K)+1,FALSE)</f>
        <v>2018</v>
      </c>
      <c r="AE1339" s="36">
        <f>VLOOKUP(First_Validations__2[[#This Row],[CountryReq]],Last_Validations[],COLUMNS($B:L)+1,FALSE)</f>
        <v>2018</v>
      </c>
      <c r="AF1339" s="36" t="str">
        <f>VLOOKUP(First_Validations__2[[#This Row],[CountryReq]],Last_Validations[],COLUMNS($B:M)+1,FALSE)</f>
        <v>Meaningful progress</v>
      </c>
      <c r="AG1339" s="36" t="str">
        <f>VLOOKUP(First_Validations__2[[#This Row],[CountryReq]],Last_Validations[],COLUMNS($B:N)+1,FALSE)</f>
        <v>Direct subnational payments (#4.6)</v>
      </c>
      <c r="AH1339" s="36">
        <f>VLOOKUP(First_Validations__2[[#This Row],[CountryReq]],Last_Validations[],COLUMNS($B:O)+1,FALSE)</f>
        <v>0</v>
      </c>
      <c r="AI1339" s="36" t="str">
        <f>VLOOKUP(First_Validations__2[[#This Row],[CountryReq]],Last_Validations[],COLUMNS($B:P)+1,FALSE)</f>
        <v>Not applicable</v>
      </c>
      <c r="AJ1339" s="36" t="str">
        <f>VLOOKUP(First_Validations__2[[#This Row],[CountryReq]],Last_Validations[],COLUMNS($B:Q)+1,FALSE)</f>
        <v xml:space="preserve">The EITI Report and Supplementary Report details the legal provisions that norms the payments made by extractive companies in Trinidad and Tobago. None of them include payments to regional corporations. </v>
      </c>
      <c r="AK1339" s="36">
        <f>VLOOKUP(First_Validations__2[[#This Row],[CountryReq]],Last_Validations[],COLUMNS($B:R)+1,FALSE)</f>
        <v>0</v>
      </c>
      <c r="AL1339" s="36" t="str">
        <f>VLOOKUP(First_Validations__2[[#This Row],[CountryReq]],Last_Validations[],COLUMNS($B:S)+1,FALSE)</f>
        <v>http://www.tteiti.org.tt/</v>
      </c>
      <c r="AM1339" s="36" t="str">
        <f>VLOOKUP(First_Validations__2[[#This Row],[CountryReq]],Last_Validations[],COLUMNS($B:T)+1,FALSE)</f>
        <v>https://eiti.org/api/v1.0/score_data/49</v>
      </c>
      <c r="AN1339" s="36" t="str">
        <f>IF(First_Validations__2[[#This Row],[FirstValidation.Country: Year]]=First_Validations__2[[#This Row],[Country: Year]],"First","Second / Last")</f>
        <v>First</v>
      </c>
      <c r="AO1339" s="36">
        <f>IF(AND(First_Validations__2[[#This Row],[FirstValidation.Validation score]]&lt;5,First_Validations__2[[#This Row],[FirstValidation.Validation score]]&gt;1),1,0)</f>
        <v>0</v>
      </c>
      <c r="AP1339" s="36">
        <f>First_Validations__2[[#This Row],[Validation score]]-First_Validations__2[[#This Row],[FirstValidation.Validation score]]</f>
        <v>0</v>
      </c>
      <c r="AQ1339" s="36">
        <f>IF(AND(First_Validations__2[[#This Row],[Corrective action]]=1,First_Validations__2[[#This Row],[Validation score]]&lt;5,First_Validations__2[[#This Row],[Validation score]]&gt;1),1,0)</f>
        <v>0</v>
      </c>
      <c r="AR1339" s="36">
        <f>IF(AND(First_Validations__2[[#This Row],[Corrective action]]=1,OR(First_Validations__2[[#This Row],[Validation score]]&gt;4,First_Validations__2[[#This Row],[Validation score]]&lt;2)),1,0)</f>
        <v>0</v>
      </c>
      <c r="AS133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39" s="36" t="str">
        <f>VLOOKUP(First_Validations__2[[#This Row],[Requirement ('#)]],Requirements[[Requirements]:[Categories2]],2,FALSE)</f>
        <v>Revenue collection</v>
      </c>
    </row>
    <row r="1340" spans="2:46">
      <c r="B1340" s="34" t="s">
        <v>1651</v>
      </c>
      <c r="C1340" s="34">
        <v>1</v>
      </c>
      <c r="D1340" s="34">
        <v>49</v>
      </c>
      <c r="E1340" s="34" t="s">
        <v>1303</v>
      </c>
      <c r="F1340" s="34" t="s">
        <v>1652</v>
      </c>
      <c r="G1340" s="34" t="s">
        <v>1651</v>
      </c>
      <c r="H1340" s="34" t="s">
        <v>1304</v>
      </c>
      <c r="I1340" s="34" t="s">
        <v>1305</v>
      </c>
      <c r="J1340" s="34">
        <v>2018</v>
      </c>
      <c r="K1340" s="34">
        <v>2018</v>
      </c>
      <c r="L1340" s="34" t="s">
        <v>1767</v>
      </c>
      <c r="M1340" s="34" t="s">
        <v>1819</v>
      </c>
      <c r="N1340" s="34">
        <v>1</v>
      </c>
      <c r="O1340" s="34" t="s">
        <v>1796</v>
      </c>
      <c r="P1340" s="34" t="s">
        <v>1337</v>
      </c>
      <c r="R1340" s="34" t="s">
        <v>1653</v>
      </c>
      <c r="S1340" s="34" t="s">
        <v>1878</v>
      </c>
      <c r="T1340" s="34" t="s">
        <v>3312</v>
      </c>
      <c r="U1340" s="36" t="str">
        <f>VLOOKUP(First_Validations__2[[#This Row],[CountryReq]],Last_Validations[],COLUMNS($B:B)+1,FALSE)</f>
        <v>Trinidad and Tobago: 2018</v>
      </c>
      <c r="V1340" s="36" t="str">
        <f>VLOOKUP(First_Validations__2[[#This Row],[CountryReq]],Last_Validations[],COLUMNS($B:C)+1,FALSE)</f>
        <v>Trinidad and Tobago</v>
      </c>
      <c r="W1340" s="36">
        <f>VLOOKUP(First_Validations__2[[#This Row],[CountryReq]],Last_Validations[],COLUMNS($B:D)+1,FALSE)</f>
        <v>1</v>
      </c>
      <c r="X1340" s="36">
        <f>VLOOKUP(First_Validations__2[[#This Row],[CountryReq]],Last_Validations[],COLUMNS($B:E)+1,FALSE)</f>
        <v>49</v>
      </c>
      <c r="Y1340" s="36" t="str">
        <f>VLOOKUP(First_Validations__2[[#This Row],[CountryReq]],Last_Validations[],COLUMNS($B:F)+1,FALSE)</f>
        <v>Trinidad and Tobago: 2018</v>
      </c>
      <c r="Z1340" s="36" t="str">
        <f>VLOOKUP(First_Validations__2[[#This Row],[CountryReq]],Last_Validations[],COLUMNS($B:G)+1,FALSE)</f>
        <v>TTO</v>
      </c>
      <c r="AA1340" s="36" t="str">
        <f>VLOOKUP(First_Validations__2[[#This Row],[CountryReq]],Last_Validations[],COLUMNS($B:H)+1,FALSE)</f>
        <v>Trinidad and Tobago</v>
      </c>
      <c r="AB1340" s="36" t="str">
        <f>VLOOKUP(First_Validations__2[[#This Row],[CountryReq]],Last_Validations[],COLUMNS($B:I)+1,FALSE)</f>
        <v>https://eiti.org/BD/2019-23</v>
      </c>
      <c r="AC1340" s="36" t="str">
        <f>VLOOKUP(First_Validations__2[[#This Row],[CountryReq]],Last_Validations[],COLUMNS($B:J)+1,FALSE)</f>
        <v>https://eiti.org/document/trinidad-tobago-validation-2018</v>
      </c>
      <c r="AD1340" s="36">
        <f>VLOOKUP(First_Validations__2[[#This Row],[CountryReq]],Last_Validations[],COLUMNS($B:K)+1,FALSE)</f>
        <v>2018</v>
      </c>
      <c r="AE1340" s="36">
        <f>VLOOKUP(First_Validations__2[[#This Row],[CountryReq]],Last_Validations[],COLUMNS($B:L)+1,FALSE)</f>
        <v>2018</v>
      </c>
      <c r="AF1340" s="36" t="str">
        <f>VLOOKUP(First_Validations__2[[#This Row],[CountryReq]],Last_Validations[],COLUMNS($B:M)+1,FALSE)</f>
        <v>Meaningful progress</v>
      </c>
      <c r="AG1340" s="36" t="str">
        <f>VLOOKUP(First_Validations__2[[#This Row],[CountryReq]],Last_Validations[],COLUMNS($B:N)+1,FALSE)</f>
        <v>Data accessibility (#7.2)</v>
      </c>
      <c r="AH1340" s="36">
        <f>VLOOKUP(First_Validations__2[[#This Row],[CountryReq]],Last_Validations[],COLUMNS($B:O)+1,FALSE)</f>
        <v>1</v>
      </c>
      <c r="AI1340" s="36" t="str">
        <f>VLOOKUP(First_Validations__2[[#This Row],[CountryReq]],Last_Validations[],COLUMNS($B:P)+1,FALSE)</f>
        <v>Not required (recommended)</v>
      </c>
      <c r="AJ1340" s="36" t="str">
        <f>VLOOKUP(First_Validations__2[[#This Row],[CountryReq]],Last_Validations[],COLUMNS($B:Q)+1,FALSE)</f>
        <v xml:space="preserve">Requirement 7.2 encourages the MSGs to make EITI reports accessible to public in open data formats. Such efforts are encouraged but not required and are not assessed in determining compliance with the EITI Standard.  TTEITI has published brief summary reports. TEITI has published information through a data portal and other features for downloading data. </v>
      </c>
      <c r="AK1340" s="36">
        <f>VLOOKUP(First_Validations__2[[#This Row],[CountryReq]],Last_Validations[],COLUMNS($B:R)+1,FALSE)</f>
        <v>0</v>
      </c>
      <c r="AL1340" s="36" t="str">
        <f>VLOOKUP(First_Validations__2[[#This Row],[CountryReq]],Last_Validations[],COLUMNS($B:S)+1,FALSE)</f>
        <v>http://www.tteiti.org.tt/</v>
      </c>
      <c r="AM1340" s="36" t="str">
        <f>VLOOKUP(First_Validations__2[[#This Row],[CountryReq]],Last_Validations[],COLUMNS($B:T)+1,FALSE)</f>
        <v>https://eiti.org/api/v1.0/score_data/49</v>
      </c>
      <c r="AN1340" s="36" t="str">
        <f>IF(First_Validations__2[[#This Row],[FirstValidation.Country: Year]]=First_Validations__2[[#This Row],[Country: Year]],"First","Second / Last")</f>
        <v>First</v>
      </c>
      <c r="AO1340" s="36">
        <f>IF(AND(First_Validations__2[[#This Row],[FirstValidation.Validation score]]&lt;5,First_Validations__2[[#This Row],[FirstValidation.Validation score]]&gt;1),1,0)</f>
        <v>0</v>
      </c>
      <c r="AP1340" s="36">
        <f>First_Validations__2[[#This Row],[Validation score]]-First_Validations__2[[#This Row],[FirstValidation.Validation score]]</f>
        <v>0</v>
      </c>
      <c r="AQ1340" s="36">
        <f>IF(AND(First_Validations__2[[#This Row],[Corrective action]]=1,First_Validations__2[[#This Row],[Validation score]]&lt;5,First_Validations__2[[#This Row],[Validation score]]&gt;1),1,0)</f>
        <v>0</v>
      </c>
      <c r="AR1340" s="36">
        <f>IF(AND(First_Validations__2[[#This Row],[Corrective action]]=1,OR(First_Validations__2[[#This Row],[Validation score]]&gt;4,First_Validations__2[[#This Row],[Validation score]]&lt;2)),1,0)</f>
        <v>0</v>
      </c>
      <c r="AS134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0" s="36" t="str">
        <f>VLOOKUP(First_Validations__2[[#This Row],[Requirement ('#)]],Requirements[[Requirements]:[Categories2]],2,FALSE)</f>
        <v>Outcomes and impact</v>
      </c>
    </row>
    <row r="1341" spans="2:46">
      <c r="B1341" s="34" t="s">
        <v>1651</v>
      </c>
      <c r="C1341" s="34">
        <v>1</v>
      </c>
      <c r="D1341" s="34">
        <v>49</v>
      </c>
      <c r="E1341" s="34" t="s">
        <v>1303</v>
      </c>
      <c r="F1341" s="34" t="s">
        <v>1652</v>
      </c>
      <c r="G1341" s="34" t="s">
        <v>1651</v>
      </c>
      <c r="H1341" s="34" t="s">
        <v>1304</v>
      </c>
      <c r="I1341" s="34" t="s">
        <v>1305</v>
      </c>
      <c r="J1341" s="34">
        <v>2018</v>
      </c>
      <c r="K1341" s="34">
        <v>2018</v>
      </c>
      <c r="L1341" s="34" t="s">
        <v>1767</v>
      </c>
      <c r="M1341" s="34" t="s">
        <v>1818</v>
      </c>
      <c r="N1341" s="34">
        <v>6</v>
      </c>
      <c r="O1341" s="34" t="s">
        <v>1817</v>
      </c>
      <c r="P1341" s="34" t="s">
        <v>1336</v>
      </c>
      <c r="R1341" s="34" t="s">
        <v>1653</v>
      </c>
      <c r="S1341" s="34" t="s">
        <v>1878</v>
      </c>
      <c r="T1341" s="34" t="s">
        <v>3313</v>
      </c>
      <c r="U1341" s="36" t="str">
        <f>VLOOKUP(First_Validations__2[[#This Row],[CountryReq]],Last_Validations[],COLUMNS($B:B)+1,FALSE)</f>
        <v>Trinidad and Tobago: 2018</v>
      </c>
      <c r="V1341" s="36" t="str">
        <f>VLOOKUP(First_Validations__2[[#This Row],[CountryReq]],Last_Validations[],COLUMNS($B:C)+1,FALSE)</f>
        <v>Trinidad and Tobago</v>
      </c>
      <c r="W1341" s="36">
        <f>VLOOKUP(First_Validations__2[[#This Row],[CountryReq]],Last_Validations[],COLUMNS($B:D)+1,FALSE)</f>
        <v>1</v>
      </c>
      <c r="X1341" s="36">
        <f>VLOOKUP(First_Validations__2[[#This Row],[CountryReq]],Last_Validations[],COLUMNS($B:E)+1,FALSE)</f>
        <v>49</v>
      </c>
      <c r="Y1341" s="36" t="str">
        <f>VLOOKUP(First_Validations__2[[#This Row],[CountryReq]],Last_Validations[],COLUMNS($B:F)+1,FALSE)</f>
        <v>Trinidad and Tobago: 2018</v>
      </c>
      <c r="Z1341" s="36" t="str">
        <f>VLOOKUP(First_Validations__2[[#This Row],[CountryReq]],Last_Validations[],COLUMNS($B:G)+1,FALSE)</f>
        <v>TTO</v>
      </c>
      <c r="AA1341" s="36" t="str">
        <f>VLOOKUP(First_Validations__2[[#This Row],[CountryReq]],Last_Validations[],COLUMNS($B:H)+1,FALSE)</f>
        <v>Trinidad and Tobago</v>
      </c>
      <c r="AB1341" s="36" t="str">
        <f>VLOOKUP(First_Validations__2[[#This Row],[CountryReq]],Last_Validations[],COLUMNS($B:I)+1,FALSE)</f>
        <v>https://eiti.org/BD/2019-23</v>
      </c>
      <c r="AC1341" s="36" t="str">
        <f>VLOOKUP(First_Validations__2[[#This Row],[CountryReq]],Last_Validations[],COLUMNS($B:J)+1,FALSE)</f>
        <v>https://eiti.org/document/trinidad-tobago-validation-2018</v>
      </c>
      <c r="AD1341" s="36">
        <f>VLOOKUP(First_Validations__2[[#This Row],[CountryReq]],Last_Validations[],COLUMNS($B:K)+1,FALSE)</f>
        <v>2018</v>
      </c>
      <c r="AE1341" s="36">
        <f>VLOOKUP(First_Validations__2[[#This Row],[CountryReq]],Last_Validations[],COLUMNS($B:L)+1,FALSE)</f>
        <v>2018</v>
      </c>
      <c r="AF1341" s="36" t="str">
        <f>VLOOKUP(First_Validations__2[[#This Row],[CountryReq]],Last_Validations[],COLUMNS($B:M)+1,FALSE)</f>
        <v>Meaningful progress</v>
      </c>
      <c r="AG1341" s="36" t="str">
        <f>VLOOKUP(First_Validations__2[[#This Row],[CountryReq]],Last_Validations[],COLUMNS($B:N)+1,FALSE)</f>
        <v>Public debate (#7.1)</v>
      </c>
      <c r="AH1341" s="36">
        <f>VLOOKUP(First_Validations__2[[#This Row],[CountryReq]],Last_Validations[],COLUMNS($B:O)+1,FALSE)</f>
        <v>6</v>
      </c>
      <c r="AI1341" s="36" t="str">
        <f>VLOOKUP(First_Validations__2[[#This Row],[CountryReq]],Last_Validations[],COLUMNS($B:P)+1,FALSE)</f>
        <v>Beyond</v>
      </c>
      <c r="AJ1341" s="36" t="str">
        <f>VLOOKUP(First_Validations__2[[#This Row],[CountryReq]],Last_Validations[],COLUMNS($B:Q)+1,FALSE)</f>
        <v>TTEITI has used innovative and smart communication tools that have impacted public debates from Parliament, to media, academic for a, youth organizations and affected communities. The TTEITI Reports are comprehensible, actively and widely promoted through varied channels. Trinidad and Tobago has an EITI Open Data policy that is in line with international data standards including some tools for downloading data.</v>
      </c>
      <c r="AK1341" s="36">
        <f>VLOOKUP(First_Validations__2[[#This Row],[CountryReq]],Last_Validations[],COLUMNS($B:R)+1,FALSE)</f>
        <v>0</v>
      </c>
      <c r="AL1341" s="36" t="str">
        <f>VLOOKUP(First_Validations__2[[#This Row],[CountryReq]],Last_Validations[],COLUMNS($B:S)+1,FALSE)</f>
        <v>http://www.tteiti.org.tt/</v>
      </c>
      <c r="AM1341" s="36" t="str">
        <f>VLOOKUP(First_Validations__2[[#This Row],[CountryReq]],Last_Validations[],COLUMNS($B:T)+1,FALSE)</f>
        <v>https://eiti.org/api/v1.0/score_data/49</v>
      </c>
      <c r="AN1341" s="36" t="str">
        <f>IF(First_Validations__2[[#This Row],[FirstValidation.Country: Year]]=First_Validations__2[[#This Row],[Country: Year]],"First","Second / Last")</f>
        <v>First</v>
      </c>
      <c r="AO1341" s="36">
        <f>IF(AND(First_Validations__2[[#This Row],[FirstValidation.Validation score]]&lt;5,First_Validations__2[[#This Row],[FirstValidation.Validation score]]&gt;1),1,0)</f>
        <v>0</v>
      </c>
      <c r="AP1341" s="36">
        <f>First_Validations__2[[#This Row],[Validation score]]-First_Validations__2[[#This Row],[FirstValidation.Validation score]]</f>
        <v>0</v>
      </c>
      <c r="AQ1341" s="36">
        <f>IF(AND(First_Validations__2[[#This Row],[Corrective action]]=1,First_Validations__2[[#This Row],[Validation score]]&lt;5,First_Validations__2[[#This Row],[Validation score]]&gt;1),1,0)</f>
        <v>0</v>
      </c>
      <c r="AR1341" s="36">
        <f>IF(AND(First_Validations__2[[#This Row],[Corrective action]]=1,OR(First_Validations__2[[#This Row],[Validation score]]&gt;4,First_Validations__2[[#This Row],[Validation score]]&lt;2)),1,0)</f>
        <v>0</v>
      </c>
      <c r="AS134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1" s="36" t="str">
        <f>VLOOKUP(First_Validations__2[[#This Row],[Requirement ('#)]],Requirements[[Requirements]:[Categories2]],2,FALSE)</f>
        <v>Outcomes and impact</v>
      </c>
    </row>
    <row r="1342" spans="2:46">
      <c r="B1342" s="34" t="s">
        <v>1651</v>
      </c>
      <c r="C1342" s="34">
        <v>1</v>
      </c>
      <c r="D1342" s="34">
        <v>49</v>
      </c>
      <c r="E1342" s="34" t="s">
        <v>1303</v>
      </c>
      <c r="F1342" s="34" t="s">
        <v>1652</v>
      </c>
      <c r="G1342" s="34" t="s">
        <v>1651</v>
      </c>
      <c r="H1342" s="34" t="s">
        <v>1304</v>
      </c>
      <c r="I1342" s="34" t="s">
        <v>1305</v>
      </c>
      <c r="J1342" s="34">
        <v>2018</v>
      </c>
      <c r="K1342" s="34">
        <v>2018</v>
      </c>
      <c r="L1342" s="34" t="s">
        <v>1767</v>
      </c>
      <c r="M1342" s="34" t="s">
        <v>1821</v>
      </c>
      <c r="N1342" s="34">
        <v>5</v>
      </c>
      <c r="O1342" s="34" t="s">
        <v>1768</v>
      </c>
      <c r="P1342" s="34" t="s">
        <v>1339</v>
      </c>
      <c r="R1342" s="34" t="s">
        <v>1653</v>
      </c>
      <c r="S1342" s="34" t="s">
        <v>1878</v>
      </c>
      <c r="T1342" s="34" t="s">
        <v>3306</v>
      </c>
      <c r="U1342" s="36" t="str">
        <f>VLOOKUP(First_Validations__2[[#This Row],[CountryReq]],Last_Validations[],COLUMNS($B:B)+1,FALSE)</f>
        <v>Trinidad and Tobago: 2018</v>
      </c>
      <c r="V1342" s="36" t="str">
        <f>VLOOKUP(First_Validations__2[[#This Row],[CountryReq]],Last_Validations[],COLUMNS($B:C)+1,FALSE)</f>
        <v>Trinidad and Tobago</v>
      </c>
      <c r="W1342" s="36">
        <f>VLOOKUP(First_Validations__2[[#This Row],[CountryReq]],Last_Validations[],COLUMNS($B:D)+1,FALSE)</f>
        <v>1</v>
      </c>
      <c r="X1342" s="36">
        <f>VLOOKUP(First_Validations__2[[#This Row],[CountryReq]],Last_Validations[],COLUMNS($B:E)+1,FALSE)</f>
        <v>49</v>
      </c>
      <c r="Y1342" s="36" t="str">
        <f>VLOOKUP(First_Validations__2[[#This Row],[CountryReq]],Last_Validations[],COLUMNS($B:F)+1,FALSE)</f>
        <v>Trinidad and Tobago: 2018</v>
      </c>
      <c r="Z1342" s="36" t="str">
        <f>VLOOKUP(First_Validations__2[[#This Row],[CountryReq]],Last_Validations[],COLUMNS($B:G)+1,FALSE)</f>
        <v>TTO</v>
      </c>
      <c r="AA1342" s="36" t="str">
        <f>VLOOKUP(First_Validations__2[[#This Row],[CountryReq]],Last_Validations[],COLUMNS($B:H)+1,FALSE)</f>
        <v>Trinidad and Tobago</v>
      </c>
      <c r="AB1342" s="36" t="str">
        <f>VLOOKUP(First_Validations__2[[#This Row],[CountryReq]],Last_Validations[],COLUMNS($B:I)+1,FALSE)</f>
        <v>https://eiti.org/BD/2019-23</v>
      </c>
      <c r="AC1342" s="36" t="str">
        <f>VLOOKUP(First_Validations__2[[#This Row],[CountryReq]],Last_Validations[],COLUMNS($B:J)+1,FALSE)</f>
        <v>https://eiti.org/document/trinidad-tobago-validation-2018</v>
      </c>
      <c r="AD1342" s="36">
        <f>VLOOKUP(First_Validations__2[[#This Row],[CountryReq]],Last_Validations[],COLUMNS($B:K)+1,FALSE)</f>
        <v>2018</v>
      </c>
      <c r="AE1342" s="36">
        <f>VLOOKUP(First_Validations__2[[#This Row],[CountryReq]],Last_Validations[],COLUMNS($B:L)+1,FALSE)</f>
        <v>2018</v>
      </c>
      <c r="AF1342" s="36" t="str">
        <f>VLOOKUP(First_Validations__2[[#This Row],[CountryReq]],Last_Validations[],COLUMNS($B:M)+1,FALSE)</f>
        <v>Meaningful progress</v>
      </c>
      <c r="AG1342" s="36" t="str">
        <f>VLOOKUP(First_Validations__2[[#This Row],[CountryReq]],Last_Validations[],COLUMNS($B:N)+1,FALSE)</f>
        <v>Outcomes and impact of implementation (#7.4)</v>
      </c>
      <c r="AH1342" s="36">
        <f>VLOOKUP(First_Validations__2[[#This Row],[CountryReq]],Last_Validations[],COLUMNS($B:O)+1,FALSE)</f>
        <v>5</v>
      </c>
      <c r="AI1342" s="36" t="str">
        <f>VLOOKUP(First_Validations__2[[#This Row],[CountryReq]],Last_Validations[],COLUMNS($B:P)+1,FALSE)</f>
        <v>Satisfactory progress</v>
      </c>
      <c r="AJ1342" s="36" t="str">
        <f>VLOOKUP(First_Validations__2[[#This Row],[CountryReq]],Last_Validations[],COLUMNS($B:Q)+1,FALSE)</f>
        <v>The MSG has reviewed and discussed the outcomes and impact of the EITI implementation, including through annual progress reports in accordance with Requirement 7.4. In preparing the annual progress report (and work plan), the MSG has extensive discussions on achievements, implementation gaps and improvements, and future challenges.</v>
      </c>
      <c r="AK1342" s="36">
        <f>VLOOKUP(First_Validations__2[[#This Row],[CountryReq]],Last_Validations[],COLUMNS($B:R)+1,FALSE)</f>
        <v>0</v>
      </c>
      <c r="AL1342" s="36" t="str">
        <f>VLOOKUP(First_Validations__2[[#This Row],[CountryReq]],Last_Validations[],COLUMNS($B:S)+1,FALSE)</f>
        <v>http://www.tteiti.org.tt/</v>
      </c>
      <c r="AM1342" s="36" t="str">
        <f>VLOOKUP(First_Validations__2[[#This Row],[CountryReq]],Last_Validations[],COLUMNS($B:T)+1,FALSE)</f>
        <v>https://eiti.org/api/v1.0/score_data/49</v>
      </c>
      <c r="AN1342" s="36" t="str">
        <f>IF(First_Validations__2[[#This Row],[FirstValidation.Country: Year]]=First_Validations__2[[#This Row],[Country: Year]],"First","Second / Last")</f>
        <v>First</v>
      </c>
      <c r="AO1342" s="36">
        <f>IF(AND(First_Validations__2[[#This Row],[FirstValidation.Validation score]]&lt;5,First_Validations__2[[#This Row],[FirstValidation.Validation score]]&gt;1),1,0)</f>
        <v>0</v>
      </c>
      <c r="AP1342" s="36">
        <f>First_Validations__2[[#This Row],[Validation score]]-First_Validations__2[[#This Row],[FirstValidation.Validation score]]</f>
        <v>0</v>
      </c>
      <c r="AQ1342" s="36">
        <f>IF(AND(First_Validations__2[[#This Row],[Corrective action]]=1,First_Validations__2[[#This Row],[Validation score]]&lt;5,First_Validations__2[[#This Row],[Validation score]]&gt;1),1,0)</f>
        <v>0</v>
      </c>
      <c r="AR1342" s="36">
        <f>IF(AND(First_Validations__2[[#This Row],[Corrective action]]=1,OR(First_Validations__2[[#This Row],[Validation score]]&gt;4,First_Validations__2[[#This Row],[Validation score]]&lt;2)),1,0)</f>
        <v>0</v>
      </c>
      <c r="AS134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2" s="36" t="str">
        <f>VLOOKUP(First_Validations__2[[#This Row],[Requirement ('#)]],Requirements[[Requirements]:[Categories2]],2,FALSE)</f>
        <v>Outcomes and impact</v>
      </c>
    </row>
    <row r="1343" spans="2:46">
      <c r="B1343" s="34" t="s">
        <v>1651</v>
      </c>
      <c r="C1343" s="34">
        <v>1</v>
      </c>
      <c r="D1343" s="34">
        <v>49</v>
      </c>
      <c r="E1343" s="34" t="s">
        <v>1303</v>
      </c>
      <c r="F1343" s="34" t="s">
        <v>1652</v>
      </c>
      <c r="G1343" s="34" t="s">
        <v>1651</v>
      </c>
      <c r="H1343" s="34" t="s">
        <v>1304</v>
      </c>
      <c r="I1343" s="34" t="s">
        <v>1305</v>
      </c>
      <c r="J1343" s="34">
        <v>2018</v>
      </c>
      <c r="K1343" s="34">
        <v>2018</v>
      </c>
      <c r="L1343" s="34" t="s">
        <v>1767</v>
      </c>
      <c r="M1343" s="34" t="s">
        <v>1820</v>
      </c>
      <c r="N1343" s="34">
        <v>5</v>
      </c>
      <c r="O1343" s="34" t="s">
        <v>1768</v>
      </c>
      <c r="P1343" s="34" t="s">
        <v>1338</v>
      </c>
      <c r="R1343" s="34" t="s">
        <v>1653</v>
      </c>
      <c r="S1343" s="34" t="s">
        <v>1878</v>
      </c>
      <c r="T1343" s="34" t="s">
        <v>3307</v>
      </c>
      <c r="U1343" s="36" t="str">
        <f>VLOOKUP(First_Validations__2[[#This Row],[CountryReq]],Last_Validations[],COLUMNS($B:B)+1,FALSE)</f>
        <v>Trinidad and Tobago: 2018</v>
      </c>
      <c r="V1343" s="36" t="str">
        <f>VLOOKUP(First_Validations__2[[#This Row],[CountryReq]],Last_Validations[],COLUMNS($B:C)+1,FALSE)</f>
        <v>Trinidad and Tobago</v>
      </c>
      <c r="W1343" s="36">
        <f>VLOOKUP(First_Validations__2[[#This Row],[CountryReq]],Last_Validations[],COLUMNS($B:D)+1,FALSE)</f>
        <v>1</v>
      </c>
      <c r="X1343" s="36">
        <f>VLOOKUP(First_Validations__2[[#This Row],[CountryReq]],Last_Validations[],COLUMNS($B:E)+1,FALSE)</f>
        <v>49</v>
      </c>
      <c r="Y1343" s="36" t="str">
        <f>VLOOKUP(First_Validations__2[[#This Row],[CountryReq]],Last_Validations[],COLUMNS($B:F)+1,FALSE)</f>
        <v>Trinidad and Tobago: 2018</v>
      </c>
      <c r="Z1343" s="36" t="str">
        <f>VLOOKUP(First_Validations__2[[#This Row],[CountryReq]],Last_Validations[],COLUMNS($B:G)+1,FALSE)</f>
        <v>TTO</v>
      </c>
      <c r="AA1343" s="36" t="str">
        <f>VLOOKUP(First_Validations__2[[#This Row],[CountryReq]],Last_Validations[],COLUMNS($B:H)+1,FALSE)</f>
        <v>Trinidad and Tobago</v>
      </c>
      <c r="AB1343" s="36" t="str">
        <f>VLOOKUP(First_Validations__2[[#This Row],[CountryReq]],Last_Validations[],COLUMNS($B:I)+1,FALSE)</f>
        <v>https://eiti.org/BD/2019-23</v>
      </c>
      <c r="AC1343" s="36" t="str">
        <f>VLOOKUP(First_Validations__2[[#This Row],[CountryReq]],Last_Validations[],COLUMNS($B:J)+1,FALSE)</f>
        <v>https://eiti.org/document/trinidad-tobago-validation-2018</v>
      </c>
      <c r="AD1343" s="36">
        <f>VLOOKUP(First_Validations__2[[#This Row],[CountryReq]],Last_Validations[],COLUMNS($B:K)+1,FALSE)</f>
        <v>2018</v>
      </c>
      <c r="AE1343" s="36">
        <f>VLOOKUP(First_Validations__2[[#This Row],[CountryReq]],Last_Validations[],COLUMNS($B:L)+1,FALSE)</f>
        <v>2018</v>
      </c>
      <c r="AF1343" s="36" t="str">
        <f>VLOOKUP(First_Validations__2[[#This Row],[CountryReq]],Last_Validations[],COLUMNS($B:M)+1,FALSE)</f>
        <v>Meaningful progress</v>
      </c>
      <c r="AG1343" s="36" t="str">
        <f>VLOOKUP(First_Validations__2[[#This Row],[CountryReq]],Last_Validations[],COLUMNS($B:N)+1,FALSE)</f>
        <v>Follow up on recommendations (#7.3)</v>
      </c>
      <c r="AH1343" s="36">
        <f>VLOOKUP(First_Validations__2[[#This Row],[CountryReq]],Last_Validations[],COLUMNS($B:O)+1,FALSE)</f>
        <v>5</v>
      </c>
      <c r="AI1343" s="36" t="str">
        <f>VLOOKUP(First_Validations__2[[#This Row],[CountryReq]],Last_Validations[],COLUMNS($B:P)+1,FALSE)</f>
        <v>Satisfactory progress</v>
      </c>
      <c r="AJ1343" s="36" t="str">
        <f>VLOOKUP(First_Validations__2[[#This Row],[CountryReq]],Last_Validations[],COLUMNS($B:Q)+1,FALSE)</f>
        <v>EITI Trinidad and Tobago has consistently addressed the discrepancies from their reconciliation exercises and resolved them. Improvements in EITI implementation such as preparations for data collection have made reporting more efficient. The reports have included a wealth of recommendations to improve government systems and the MSG has raised concerns on the follow up of those recommendations.</v>
      </c>
      <c r="AK1343" s="36">
        <f>VLOOKUP(First_Validations__2[[#This Row],[CountryReq]],Last_Validations[],COLUMNS($B:R)+1,FALSE)</f>
        <v>0</v>
      </c>
      <c r="AL1343" s="36" t="str">
        <f>VLOOKUP(First_Validations__2[[#This Row],[CountryReq]],Last_Validations[],COLUMNS($B:S)+1,FALSE)</f>
        <v>http://www.tteiti.org.tt/</v>
      </c>
      <c r="AM1343" s="36" t="str">
        <f>VLOOKUP(First_Validations__2[[#This Row],[CountryReq]],Last_Validations[],COLUMNS($B:T)+1,FALSE)</f>
        <v>https://eiti.org/api/v1.0/score_data/49</v>
      </c>
      <c r="AN1343" s="36" t="str">
        <f>IF(First_Validations__2[[#This Row],[FirstValidation.Country: Year]]=First_Validations__2[[#This Row],[Country: Year]],"First","Second / Last")</f>
        <v>First</v>
      </c>
      <c r="AO1343" s="36">
        <f>IF(AND(First_Validations__2[[#This Row],[FirstValidation.Validation score]]&lt;5,First_Validations__2[[#This Row],[FirstValidation.Validation score]]&gt;1),1,0)</f>
        <v>0</v>
      </c>
      <c r="AP1343" s="36">
        <f>First_Validations__2[[#This Row],[Validation score]]-First_Validations__2[[#This Row],[FirstValidation.Validation score]]</f>
        <v>0</v>
      </c>
      <c r="AQ1343" s="36">
        <f>IF(AND(First_Validations__2[[#This Row],[Corrective action]]=1,First_Validations__2[[#This Row],[Validation score]]&lt;5,First_Validations__2[[#This Row],[Validation score]]&gt;1),1,0)</f>
        <v>0</v>
      </c>
      <c r="AR1343" s="36">
        <f>IF(AND(First_Validations__2[[#This Row],[Corrective action]]=1,OR(First_Validations__2[[#This Row],[Validation score]]&gt;4,First_Validations__2[[#This Row],[Validation score]]&lt;2)),1,0)</f>
        <v>0</v>
      </c>
      <c r="AS134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3" s="36" t="str">
        <f>VLOOKUP(First_Validations__2[[#This Row],[Requirement ('#)]],Requirements[[Requirements]:[Categories2]],2,FALSE)</f>
        <v>Outcomes and impact</v>
      </c>
    </row>
    <row r="1344" spans="2:46">
      <c r="B1344" s="34" t="s">
        <v>1651</v>
      </c>
      <c r="C1344" s="34">
        <v>1</v>
      </c>
      <c r="D1344" s="34">
        <v>49</v>
      </c>
      <c r="E1344" s="34" t="s">
        <v>1303</v>
      </c>
      <c r="F1344" s="34" t="s">
        <v>1652</v>
      </c>
      <c r="G1344" s="34" t="s">
        <v>1651</v>
      </c>
      <c r="H1344" s="34" t="s">
        <v>1304</v>
      </c>
      <c r="I1344" s="34" t="s">
        <v>1305</v>
      </c>
      <c r="J1344" s="34">
        <v>2018</v>
      </c>
      <c r="K1344" s="34">
        <v>2018</v>
      </c>
      <c r="L1344" s="34" t="s">
        <v>1767</v>
      </c>
      <c r="M1344" s="34" t="s">
        <v>1814</v>
      </c>
      <c r="N1344" s="34">
        <v>0</v>
      </c>
      <c r="O1344" s="34" t="s">
        <v>4</v>
      </c>
      <c r="P1344" s="34" t="s">
        <v>1333</v>
      </c>
      <c r="R1344" s="34" t="s">
        <v>1653</v>
      </c>
      <c r="S1344" s="34" t="s">
        <v>1878</v>
      </c>
      <c r="T1344" s="34" t="s">
        <v>3300</v>
      </c>
      <c r="U1344" s="36" t="str">
        <f>VLOOKUP(First_Validations__2[[#This Row],[CountryReq]],Last_Validations[],COLUMNS($B:B)+1,FALSE)</f>
        <v>Trinidad and Tobago: 2018</v>
      </c>
      <c r="V1344" s="36" t="str">
        <f>VLOOKUP(First_Validations__2[[#This Row],[CountryReq]],Last_Validations[],COLUMNS($B:C)+1,FALSE)</f>
        <v>Trinidad and Tobago</v>
      </c>
      <c r="W1344" s="36">
        <f>VLOOKUP(First_Validations__2[[#This Row],[CountryReq]],Last_Validations[],COLUMNS($B:D)+1,FALSE)</f>
        <v>1</v>
      </c>
      <c r="X1344" s="36">
        <f>VLOOKUP(First_Validations__2[[#This Row],[CountryReq]],Last_Validations[],COLUMNS($B:E)+1,FALSE)</f>
        <v>49</v>
      </c>
      <c r="Y1344" s="36" t="str">
        <f>VLOOKUP(First_Validations__2[[#This Row],[CountryReq]],Last_Validations[],COLUMNS($B:F)+1,FALSE)</f>
        <v>Trinidad and Tobago: 2018</v>
      </c>
      <c r="Z1344" s="36" t="str">
        <f>VLOOKUP(First_Validations__2[[#This Row],[CountryReq]],Last_Validations[],COLUMNS($B:G)+1,FALSE)</f>
        <v>TTO</v>
      </c>
      <c r="AA1344" s="36" t="str">
        <f>VLOOKUP(First_Validations__2[[#This Row],[CountryReq]],Last_Validations[],COLUMNS($B:H)+1,FALSE)</f>
        <v>Trinidad and Tobago</v>
      </c>
      <c r="AB1344" s="36" t="str">
        <f>VLOOKUP(First_Validations__2[[#This Row],[CountryReq]],Last_Validations[],COLUMNS($B:I)+1,FALSE)</f>
        <v>https://eiti.org/BD/2019-23</v>
      </c>
      <c r="AC1344" s="36" t="str">
        <f>VLOOKUP(First_Validations__2[[#This Row],[CountryReq]],Last_Validations[],COLUMNS($B:J)+1,FALSE)</f>
        <v>https://eiti.org/document/trinidad-tobago-validation-2018</v>
      </c>
      <c r="AD1344" s="36">
        <f>VLOOKUP(First_Validations__2[[#This Row],[CountryReq]],Last_Validations[],COLUMNS($B:K)+1,FALSE)</f>
        <v>2018</v>
      </c>
      <c r="AE1344" s="36">
        <f>VLOOKUP(First_Validations__2[[#This Row],[CountryReq]],Last_Validations[],COLUMNS($B:L)+1,FALSE)</f>
        <v>2018</v>
      </c>
      <c r="AF1344" s="36" t="str">
        <f>VLOOKUP(First_Validations__2[[#This Row],[CountryReq]],Last_Validations[],COLUMNS($B:M)+1,FALSE)</f>
        <v>Meaningful progress</v>
      </c>
      <c r="AG1344" s="36" t="str">
        <f>VLOOKUP(First_Validations__2[[#This Row],[CountryReq]],Last_Validations[],COLUMNS($B:N)+1,FALSE)</f>
        <v>Mandatory social expenditures (#6.1)</v>
      </c>
      <c r="AH1344" s="36">
        <f>VLOOKUP(First_Validations__2[[#This Row],[CountryReq]],Last_Validations[],COLUMNS($B:O)+1,FALSE)</f>
        <v>0</v>
      </c>
      <c r="AI1344" s="36" t="str">
        <f>VLOOKUP(First_Validations__2[[#This Row],[CountryReq]],Last_Validations[],COLUMNS($B:P)+1,FALSE)</f>
        <v>Not applicable</v>
      </c>
      <c r="AJ1344" s="36" t="str">
        <f>VLOOKUP(First_Validations__2[[#This Row],[CountryReq]],Last_Validations[],COLUMNS($B:Q)+1,FALSE)</f>
        <v>Some companies made voluntary social contributions in 2016. The 2016 EITI Report includes voluntary social expenditures for nine companies including the two SOEs NGC and Petrotrin in the hydrocarbon sector.</v>
      </c>
      <c r="AK1344" s="36">
        <f>VLOOKUP(First_Validations__2[[#This Row],[CountryReq]],Last_Validations[],COLUMNS($B:R)+1,FALSE)</f>
        <v>0</v>
      </c>
      <c r="AL1344" s="36" t="str">
        <f>VLOOKUP(First_Validations__2[[#This Row],[CountryReq]],Last_Validations[],COLUMNS($B:S)+1,FALSE)</f>
        <v>http://www.tteiti.org.tt/</v>
      </c>
      <c r="AM1344" s="36" t="str">
        <f>VLOOKUP(First_Validations__2[[#This Row],[CountryReq]],Last_Validations[],COLUMNS($B:T)+1,FALSE)</f>
        <v>https://eiti.org/api/v1.0/score_data/49</v>
      </c>
      <c r="AN1344" s="36" t="str">
        <f>IF(First_Validations__2[[#This Row],[FirstValidation.Country: Year]]=First_Validations__2[[#This Row],[Country: Year]],"First","Second / Last")</f>
        <v>First</v>
      </c>
      <c r="AO1344" s="36">
        <f>IF(AND(First_Validations__2[[#This Row],[FirstValidation.Validation score]]&lt;5,First_Validations__2[[#This Row],[FirstValidation.Validation score]]&gt;1),1,0)</f>
        <v>0</v>
      </c>
      <c r="AP1344" s="36">
        <f>First_Validations__2[[#This Row],[Validation score]]-First_Validations__2[[#This Row],[FirstValidation.Validation score]]</f>
        <v>0</v>
      </c>
      <c r="AQ1344" s="36">
        <f>IF(AND(First_Validations__2[[#This Row],[Corrective action]]=1,First_Validations__2[[#This Row],[Validation score]]&lt;5,First_Validations__2[[#This Row],[Validation score]]&gt;1),1,0)</f>
        <v>0</v>
      </c>
      <c r="AR1344" s="36">
        <f>IF(AND(First_Validations__2[[#This Row],[Corrective action]]=1,OR(First_Validations__2[[#This Row],[Validation score]]&gt;4,First_Validations__2[[#This Row],[Validation score]]&lt;2)),1,0)</f>
        <v>0</v>
      </c>
      <c r="AS134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4" s="36" t="str">
        <f>VLOOKUP(First_Validations__2[[#This Row],[Requirement ('#)]],Requirements[[Requirements]:[Categories2]],2,FALSE)</f>
        <v>Socio-economic contribution</v>
      </c>
    </row>
    <row r="1345" spans="2:46">
      <c r="B1345" s="34" t="s">
        <v>1651</v>
      </c>
      <c r="C1345" s="34">
        <v>1</v>
      </c>
      <c r="D1345" s="34">
        <v>49</v>
      </c>
      <c r="E1345" s="34" t="s">
        <v>1303</v>
      </c>
      <c r="F1345" s="34" t="s">
        <v>1652</v>
      </c>
      <c r="G1345" s="34" t="s">
        <v>1651</v>
      </c>
      <c r="H1345" s="34" t="s">
        <v>1304</v>
      </c>
      <c r="I1345" s="34" t="s">
        <v>1305</v>
      </c>
      <c r="J1345" s="34">
        <v>2018</v>
      </c>
      <c r="K1345" s="34">
        <v>2018</v>
      </c>
      <c r="L1345" s="34" t="s">
        <v>1767</v>
      </c>
      <c r="M1345" s="34" t="s">
        <v>1813</v>
      </c>
      <c r="N1345" s="34">
        <v>1</v>
      </c>
      <c r="O1345" s="34" t="s">
        <v>1796</v>
      </c>
      <c r="P1345" s="34" t="s">
        <v>1332</v>
      </c>
      <c r="R1345" s="34" t="s">
        <v>1653</v>
      </c>
      <c r="S1345" s="34" t="s">
        <v>1878</v>
      </c>
      <c r="T1345" s="34" t="s">
        <v>3301</v>
      </c>
      <c r="U1345" s="36" t="str">
        <f>VLOOKUP(First_Validations__2[[#This Row],[CountryReq]],Last_Validations[],COLUMNS($B:B)+1,FALSE)</f>
        <v>Trinidad and Tobago: 2018</v>
      </c>
      <c r="V1345" s="36" t="str">
        <f>VLOOKUP(First_Validations__2[[#This Row],[CountryReq]],Last_Validations[],COLUMNS($B:C)+1,FALSE)</f>
        <v>Trinidad and Tobago</v>
      </c>
      <c r="W1345" s="36">
        <f>VLOOKUP(First_Validations__2[[#This Row],[CountryReq]],Last_Validations[],COLUMNS($B:D)+1,FALSE)</f>
        <v>1</v>
      </c>
      <c r="X1345" s="36">
        <f>VLOOKUP(First_Validations__2[[#This Row],[CountryReq]],Last_Validations[],COLUMNS($B:E)+1,FALSE)</f>
        <v>49</v>
      </c>
      <c r="Y1345" s="36" t="str">
        <f>VLOOKUP(First_Validations__2[[#This Row],[CountryReq]],Last_Validations[],COLUMNS($B:F)+1,FALSE)</f>
        <v>Trinidad and Tobago: 2018</v>
      </c>
      <c r="Z1345" s="36" t="str">
        <f>VLOOKUP(First_Validations__2[[#This Row],[CountryReq]],Last_Validations[],COLUMNS($B:G)+1,FALSE)</f>
        <v>TTO</v>
      </c>
      <c r="AA1345" s="36" t="str">
        <f>VLOOKUP(First_Validations__2[[#This Row],[CountryReq]],Last_Validations[],COLUMNS($B:H)+1,FALSE)</f>
        <v>Trinidad and Tobago</v>
      </c>
      <c r="AB1345" s="36" t="str">
        <f>VLOOKUP(First_Validations__2[[#This Row],[CountryReq]],Last_Validations[],COLUMNS($B:I)+1,FALSE)</f>
        <v>https://eiti.org/BD/2019-23</v>
      </c>
      <c r="AC1345" s="36" t="str">
        <f>VLOOKUP(First_Validations__2[[#This Row],[CountryReq]],Last_Validations[],COLUMNS($B:J)+1,FALSE)</f>
        <v>https://eiti.org/document/trinidad-tobago-validation-2018</v>
      </c>
      <c r="AD1345" s="36">
        <f>VLOOKUP(First_Validations__2[[#This Row],[CountryReq]],Last_Validations[],COLUMNS($B:K)+1,FALSE)</f>
        <v>2018</v>
      </c>
      <c r="AE1345" s="36">
        <f>VLOOKUP(First_Validations__2[[#This Row],[CountryReq]],Last_Validations[],COLUMNS($B:L)+1,FALSE)</f>
        <v>2018</v>
      </c>
      <c r="AF1345" s="36" t="str">
        <f>VLOOKUP(First_Validations__2[[#This Row],[CountryReq]],Last_Validations[],COLUMNS($B:M)+1,FALSE)</f>
        <v>Meaningful progress</v>
      </c>
      <c r="AG1345" s="36" t="str">
        <f>VLOOKUP(First_Validations__2[[#This Row],[CountryReq]],Last_Validations[],COLUMNS($B:N)+1,FALSE)</f>
        <v>Revenue management and expenditures (#5.3)</v>
      </c>
      <c r="AH1345" s="36">
        <f>VLOOKUP(First_Validations__2[[#This Row],[CountryReq]],Last_Validations[],COLUMNS($B:O)+1,FALSE)</f>
        <v>1</v>
      </c>
      <c r="AI1345" s="36" t="str">
        <f>VLOOKUP(First_Validations__2[[#This Row],[CountryReq]],Last_Validations[],COLUMNS($B:P)+1,FALSE)</f>
        <v>Not required (recommended)</v>
      </c>
      <c r="AJ1345" s="36" t="str">
        <f>VLOOKUP(First_Validations__2[[#This Row],[CountryReq]],Last_Validations[],COLUMNS($B:Q)+1,FALSE)</f>
        <v>Reporting on revenue management and expenditures in encouraged but not required by the EITI Standard and progress with this requirement will not have any implications for a country’s EITI status.  It is commendable that the EITI Report discusses budgeting and auditing processes, as well as revenue projections.</v>
      </c>
      <c r="AK1345" s="36">
        <f>VLOOKUP(First_Validations__2[[#This Row],[CountryReq]],Last_Validations[],COLUMNS($B:R)+1,FALSE)</f>
        <v>0</v>
      </c>
      <c r="AL1345" s="36" t="str">
        <f>VLOOKUP(First_Validations__2[[#This Row],[CountryReq]],Last_Validations[],COLUMNS($B:S)+1,FALSE)</f>
        <v>http://www.tteiti.org.tt/</v>
      </c>
      <c r="AM1345" s="36" t="str">
        <f>VLOOKUP(First_Validations__2[[#This Row],[CountryReq]],Last_Validations[],COLUMNS($B:T)+1,FALSE)</f>
        <v>https://eiti.org/api/v1.0/score_data/49</v>
      </c>
      <c r="AN1345" s="36" t="str">
        <f>IF(First_Validations__2[[#This Row],[FirstValidation.Country: Year]]=First_Validations__2[[#This Row],[Country: Year]],"First","Second / Last")</f>
        <v>First</v>
      </c>
      <c r="AO1345" s="36">
        <f>IF(AND(First_Validations__2[[#This Row],[FirstValidation.Validation score]]&lt;5,First_Validations__2[[#This Row],[FirstValidation.Validation score]]&gt;1),1,0)</f>
        <v>0</v>
      </c>
      <c r="AP1345" s="36">
        <f>First_Validations__2[[#This Row],[Validation score]]-First_Validations__2[[#This Row],[FirstValidation.Validation score]]</f>
        <v>0</v>
      </c>
      <c r="AQ1345" s="36">
        <f>IF(AND(First_Validations__2[[#This Row],[Corrective action]]=1,First_Validations__2[[#This Row],[Validation score]]&lt;5,First_Validations__2[[#This Row],[Validation score]]&gt;1),1,0)</f>
        <v>0</v>
      </c>
      <c r="AR1345" s="36">
        <f>IF(AND(First_Validations__2[[#This Row],[Corrective action]]=1,OR(First_Validations__2[[#This Row],[Validation score]]&gt;4,First_Validations__2[[#This Row],[Validation score]]&lt;2)),1,0)</f>
        <v>0</v>
      </c>
      <c r="AS134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5" s="36" t="str">
        <f>VLOOKUP(First_Validations__2[[#This Row],[Requirement ('#)]],Requirements[[Requirements]:[Categories2]],2,FALSE)</f>
        <v>Revenue allocation</v>
      </c>
    </row>
    <row r="1346" spans="2:46">
      <c r="B1346" s="34" t="s">
        <v>1651</v>
      </c>
      <c r="C1346" s="34">
        <v>1</v>
      </c>
      <c r="D1346" s="34">
        <v>49</v>
      </c>
      <c r="E1346" s="34" t="s">
        <v>1303</v>
      </c>
      <c r="F1346" s="34" t="s">
        <v>1652</v>
      </c>
      <c r="G1346" s="34" t="s">
        <v>1651</v>
      </c>
      <c r="H1346" s="34" t="s">
        <v>1304</v>
      </c>
      <c r="I1346" s="34" t="s">
        <v>1305</v>
      </c>
      <c r="J1346" s="34">
        <v>2018</v>
      </c>
      <c r="K1346" s="34">
        <v>2018</v>
      </c>
      <c r="L1346" s="34" t="s">
        <v>1767</v>
      </c>
      <c r="M1346" s="34" t="s">
        <v>1816</v>
      </c>
      <c r="N1346" s="34">
        <v>5</v>
      </c>
      <c r="O1346" s="34" t="s">
        <v>1768</v>
      </c>
      <c r="P1346" s="34" t="s">
        <v>1335</v>
      </c>
      <c r="R1346" s="34" t="s">
        <v>1653</v>
      </c>
      <c r="S1346" s="34" t="s">
        <v>1878</v>
      </c>
      <c r="T1346" s="34" t="s">
        <v>3310</v>
      </c>
      <c r="U1346" s="36" t="str">
        <f>VLOOKUP(First_Validations__2[[#This Row],[CountryReq]],Last_Validations[],COLUMNS($B:B)+1,FALSE)</f>
        <v>Trinidad and Tobago: 2018</v>
      </c>
      <c r="V1346" s="36" t="str">
        <f>VLOOKUP(First_Validations__2[[#This Row],[CountryReq]],Last_Validations[],COLUMNS($B:C)+1,FALSE)</f>
        <v>Trinidad and Tobago</v>
      </c>
      <c r="W1346" s="36">
        <f>VLOOKUP(First_Validations__2[[#This Row],[CountryReq]],Last_Validations[],COLUMNS($B:D)+1,FALSE)</f>
        <v>1</v>
      </c>
      <c r="X1346" s="36">
        <f>VLOOKUP(First_Validations__2[[#This Row],[CountryReq]],Last_Validations[],COLUMNS($B:E)+1,FALSE)</f>
        <v>49</v>
      </c>
      <c r="Y1346" s="36" t="str">
        <f>VLOOKUP(First_Validations__2[[#This Row],[CountryReq]],Last_Validations[],COLUMNS($B:F)+1,FALSE)</f>
        <v>Trinidad and Tobago: 2018</v>
      </c>
      <c r="Z1346" s="36" t="str">
        <f>VLOOKUP(First_Validations__2[[#This Row],[CountryReq]],Last_Validations[],COLUMNS($B:G)+1,FALSE)</f>
        <v>TTO</v>
      </c>
      <c r="AA1346" s="36" t="str">
        <f>VLOOKUP(First_Validations__2[[#This Row],[CountryReq]],Last_Validations[],COLUMNS($B:H)+1,FALSE)</f>
        <v>Trinidad and Tobago</v>
      </c>
      <c r="AB1346" s="36" t="str">
        <f>VLOOKUP(First_Validations__2[[#This Row],[CountryReq]],Last_Validations[],COLUMNS($B:I)+1,FALSE)</f>
        <v>https://eiti.org/BD/2019-23</v>
      </c>
      <c r="AC1346" s="36" t="str">
        <f>VLOOKUP(First_Validations__2[[#This Row],[CountryReq]],Last_Validations[],COLUMNS($B:J)+1,FALSE)</f>
        <v>https://eiti.org/document/trinidad-tobago-validation-2018</v>
      </c>
      <c r="AD1346" s="36">
        <f>VLOOKUP(First_Validations__2[[#This Row],[CountryReq]],Last_Validations[],COLUMNS($B:K)+1,FALSE)</f>
        <v>2018</v>
      </c>
      <c r="AE1346" s="36">
        <f>VLOOKUP(First_Validations__2[[#This Row],[CountryReq]],Last_Validations[],COLUMNS($B:L)+1,FALSE)</f>
        <v>2018</v>
      </c>
      <c r="AF1346" s="36" t="str">
        <f>VLOOKUP(First_Validations__2[[#This Row],[CountryReq]],Last_Validations[],COLUMNS($B:M)+1,FALSE)</f>
        <v>Meaningful progress</v>
      </c>
      <c r="AG1346" s="36" t="str">
        <f>VLOOKUP(First_Validations__2[[#This Row],[CountryReq]],Last_Validations[],COLUMNS($B:N)+1,FALSE)</f>
        <v>Economic contribution (#6.3)</v>
      </c>
      <c r="AH1346" s="36">
        <f>VLOOKUP(First_Validations__2[[#This Row],[CountryReq]],Last_Validations[],COLUMNS($B:O)+1,FALSE)</f>
        <v>5</v>
      </c>
      <c r="AI1346" s="36" t="str">
        <f>VLOOKUP(First_Validations__2[[#This Row],[CountryReq]],Last_Validations[],COLUMNS($B:P)+1,FALSE)</f>
        <v>Satisfactory progress</v>
      </c>
      <c r="AJ1346" s="36" t="str">
        <f>VLOOKUP(First_Validations__2[[#This Row],[CountryReq]],Last_Validations[],COLUMNS($B:Q)+1,FALSE)</f>
        <v>The 2016 EITI Report includes all the information required on the contribution of the extractive sector to the economy.</v>
      </c>
      <c r="AK1346" s="36">
        <f>VLOOKUP(First_Validations__2[[#This Row],[CountryReq]],Last_Validations[],COLUMNS($B:R)+1,FALSE)</f>
        <v>0</v>
      </c>
      <c r="AL1346" s="36" t="str">
        <f>VLOOKUP(First_Validations__2[[#This Row],[CountryReq]],Last_Validations[],COLUMNS($B:S)+1,FALSE)</f>
        <v>http://www.tteiti.org.tt/</v>
      </c>
      <c r="AM1346" s="36" t="str">
        <f>VLOOKUP(First_Validations__2[[#This Row],[CountryReq]],Last_Validations[],COLUMNS($B:T)+1,FALSE)</f>
        <v>https://eiti.org/api/v1.0/score_data/49</v>
      </c>
      <c r="AN1346" s="36" t="str">
        <f>IF(First_Validations__2[[#This Row],[FirstValidation.Country: Year]]=First_Validations__2[[#This Row],[Country: Year]],"First","Second / Last")</f>
        <v>First</v>
      </c>
      <c r="AO1346" s="36">
        <f>IF(AND(First_Validations__2[[#This Row],[FirstValidation.Validation score]]&lt;5,First_Validations__2[[#This Row],[FirstValidation.Validation score]]&gt;1),1,0)</f>
        <v>0</v>
      </c>
      <c r="AP1346" s="36">
        <f>First_Validations__2[[#This Row],[Validation score]]-First_Validations__2[[#This Row],[FirstValidation.Validation score]]</f>
        <v>0</v>
      </c>
      <c r="AQ1346" s="36">
        <f>IF(AND(First_Validations__2[[#This Row],[Corrective action]]=1,First_Validations__2[[#This Row],[Validation score]]&lt;5,First_Validations__2[[#This Row],[Validation score]]&gt;1),1,0)</f>
        <v>0</v>
      </c>
      <c r="AR1346" s="36">
        <f>IF(AND(First_Validations__2[[#This Row],[Corrective action]]=1,OR(First_Validations__2[[#This Row],[Validation score]]&gt;4,First_Validations__2[[#This Row],[Validation score]]&lt;2)),1,0)</f>
        <v>0</v>
      </c>
      <c r="AS134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6" s="36" t="str">
        <f>VLOOKUP(First_Validations__2[[#This Row],[Requirement ('#)]],Requirements[[Requirements]:[Categories2]],2,FALSE)</f>
        <v>Socio-economic contribution</v>
      </c>
    </row>
    <row r="1347" spans="2:46">
      <c r="B1347" s="34" t="s">
        <v>1651</v>
      </c>
      <c r="C1347" s="34">
        <v>1</v>
      </c>
      <c r="D1347" s="34">
        <v>49</v>
      </c>
      <c r="E1347" s="34" t="s">
        <v>1303</v>
      </c>
      <c r="F1347" s="34" t="s">
        <v>1652</v>
      </c>
      <c r="G1347" s="34" t="s">
        <v>1651</v>
      </c>
      <c r="H1347" s="34" t="s">
        <v>1304</v>
      </c>
      <c r="I1347" s="34" t="s">
        <v>1305</v>
      </c>
      <c r="J1347" s="34">
        <v>2018</v>
      </c>
      <c r="K1347" s="34">
        <v>2018</v>
      </c>
      <c r="L1347" s="34" t="s">
        <v>1767</v>
      </c>
      <c r="M1347" s="34" t="s">
        <v>1815</v>
      </c>
      <c r="N1347" s="34">
        <v>0</v>
      </c>
      <c r="O1347" s="34" t="s">
        <v>4</v>
      </c>
      <c r="P1347" s="34" t="s">
        <v>1334</v>
      </c>
      <c r="R1347" s="34" t="s">
        <v>1653</v>
      </c>
      <c r="S1347" s="34" t="s">
        <v>1878</v>
      </c>
      <c r="T1347" s="34" t="s">
        <v>3311</v>
      </c>
      <c r="U1347" s="36" t="str">
        <f>VLOOKUP(First_Validations__2[[#This Row],[CountryReq]],Last_Validations[],COLUMNS($B:B)+1,FALSE)</f>
        <v>Trinidad and Tobago: 2018</v>
      </c>
      <c r="V1347" s="36" t="str">
        <f>VLOOKUP(First_Validations__2[[#This Row],[CountryReq]],Last_Validations[],COLUMNS($B:C)+1,FALSE)</f>
        <v>Trinidad and Tobago</v>
      </c>
      <c r="W1347" s="36">
        <f>VLOOKUP(First_Validations__2[[#This Row],[CountryReq]],Last_Validations[],COLUMNS($B:D)+1,FALSE)</f>
        <v>1</v>
      </c>
      <c r="X1347" s="36">
        <f>VLOOKUP(First_Validations__2[[#This Row],[CountryReq]],Last_Validations[],COLUMNS($B:E)+1,FALSE)</f>
        <v>49</v>
      </c>
      <c r="Y1347" s="36" t="str">
        <f>VLOOKUP(First_Validations__2[[#This Row],[CountryReq]],Last_Validations[],COLUMNS($B:F)+1,FALSE)</f>
        <v>Trinidad and Tobago: 2018</v>
      </c>
      <c r="Z1347" s="36" t="str">
        <f>VLOOKUP(First_Validations__2[[#This Row],[CountryReq]],Last_Validations[],COLUMNS($B:G)+1,FALSE)</f>
        <v>TTO</v>
      </c>
      <c r="AA1347" s="36" t="str">
        <f>VLOOKUP(First_Validations__2[[#This Row],[CountryReq]],Last_Validations[],COLUMNS($B:H)+1,FALSE)</f>
        <v>Trinidad and Tobago</v>
      </c>
      <c r="AB1347" s="36" t="str">
        <f>VLOOKUP(First_Validations__2[[#This Row],[CountryReq]],Last_Validations[],COLUMNS($B:I)+1,FALSE)</f>
        <v>https://eiti.org/BD/2019-23</v>
      </c>
      <c r="AC1347" s="36" t="str">
        <f>VLOOKUP(First_Validations__2[[#This Row],[CountryReq]],Last_Validations[],COLUMNS($B:J)+1,FALSE)</f>
        <v>https://eiti.org/document/trinidad-tobago-validation-2018</v>
      </c>
      <c r="AD1347" s="36">
        <f>VLOOKUP(First_Validations__2[[#This Row],[CountryReq]],Last_Validations[],COLUMNS($B:K)+1,FALSE)</f>
        <v>2018</v>
      </c>
      <c r="AE1347" s="36">
        <f>VLOOKUP(First_Validations__2[[#This Row],[CountryReq]],Last_Validations[],COLUMNS($B:L)+1,FALSE)</f>
        <v>2018</v>
      </c>
      <c r="AF1347" s="36" t="str">
        <f>VLOOKUP(First_Validations__2[[#This Row],[CountryReq]],Last_Validations[],COLUMNS($B:M)+1,FALSE)</f>
        <v>Meaningful progress</v>
      </c>
      <c r="AG1347" s="36" t="str">
        <f>VLOOKUP(First_Validations__2[[#This Row],[CountryReq]],Last_Validations[],COLUMNS($B:N)+1,FALSE)</f>
        <v>SOE quasi-fiscal expenditures (#6.2)</v>
      </c>
      <c r="AH1347" s="36">
        <f>VLOOKUP(First_Validations__2[[#This Row],[CountryReq]],Last_Validations[],COLUMNS($B:O)+1,FALSE)</f>
        <v>0</v>
      </c>
      <c r="AI1347" s="36" t="str">
        <f>VLOOKUP(First_Validations__2[[#This Row],[CountryReq]],Last_Validations[],COLUMNS($B:P)+1,FALSE)</f>
        <v>Not applicable</v>
      </c>
      <c r="AJ1347" s="36" t="str">
        <f>VLOOKUP(First_Validations__2[[#This Row],[CountryReq]],Last_Validations[],COLUMNS($B:Q)+1,FALSE)</f>
        <v>The 2016 EITI Report demonstrates that SOE does not undertake any quasi-fiscal expenditures.</v>
      </c>
      <c r="AK1347" s="36">
        <f>VLOOKUP(First_Validations__2[[#This Row],[CountryReq]],Last_Validations[],COLUMNS($B:R)+1,FALSE)</f>
        <v>0</v>
      </c>
      <c r="AL1347" s="36" t="str">
        <f>VLOOKUP(First_Validations__2[[#This Row],[CountryReq]],Last_Validations[],COLUMNS($B:S)+1,FALSE)</f>
        <v>http://www.tteiti.org.tt/</v>
      </c>
      <c r="AM1347" s="36" t="str">
        <f>VLOOKUP(First_Validations__2[[#This Row],[CountryReq]],Last_Validations[],COLUMNS($B:T)+1,FALSE)</f>
        <v>https://eiti.org/api/v1.0/score_data/49</v>
      </c>
      <c r="AN1347" s="36" t="str">
        <f>IF(First_Validations__2[[#This Row],[FirstValidation.Country: Year]]=First_Validations__2[[#This Row],[Country: Year]],"First","Second / Last")</f>
        <v>First</v>
      </c>
      <c r="AO1347" s="36">
        <f>IF(AND(First_Validations__2[[#This Row],[FirstValidation.Validation score]]&lt;5,First_Validations__2[[#This Row],[FirstValidation.Validation score]]&gt;1),1,0)</f>
        <v>0</v>
      </c>
      <c r="AP1347" s="36">
        <f>First_Validations__2[[#This Row],[Validation score]]-First_Validations__2[[#This Row],[FirstValidation.Validation score]]</f>
        <v>0</v>
      </c>
      <c r="AQ1347" s="36">
        <f>IF(AND(First_Validations__2[[#This Row],[Corrective action]]=1,First_Validations__2[[#This Row],[Validation score]]&lt;5,First_Validations__2[[#This Row],[Validation score]]&gt;1),1,0)</f>
        <v>0</v>
      </c>
      <c r="AR1347" s="36">
        <f>IF(AND(First_Validations__2[[#This Row],[Corrective action]]=1,OR(First_Validations__2[[#This Row],[Validation score]]&gt;4,First_Validations__2[[#This Row],[Validation score]]&lt;2)),1,0)</f>
        <v>0</v>
      </c>
      <c r="AS134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7" s="36" t="str">
        <f>VLOOKUP(First_Validations__2[[#This Row],[Requirement ('#)]],Requirements[[Requirements]:[Categories2]],2,FALSE)</f>
        <v>Socio-economic contribution</v>
      </c>
    </row>
    <row r="1348" spans="2:46">
      <c r="B1348" s="34" t="s">
        <v>1651</v>
      </c>
      <c r="C1348" s="34">
        <v>1</v>
      </c>
      <c r="D1348" s="34">
        <v>49</v>
      </c>
      <c r="E1348" s="34" t="s">
        <v>1303</v>
      </c>
      <c r="F1348" s="34" t="s">
        <v>1652</v>
      </c>
      <c r="G1348" s="34" t="s">
        <v>1651</v>
      </c>
      <c r="H1348" s="34" t="s">
        <v>1304</v>
      </c>
      <c r="I1348" s="34" t="s">
        <v>1305</v>
      </c>
      <c r="J1348" s="34">
        <v>2018</v>
      </c>
      <c r="K1348" s="34">
        <v>2018</v>
      </c>
      <c r="L1348" s="34" t="s">
        <v>1767</v>
      </c>
      <c r="M1348" s="34" t="s">
        <v>1804</v>
      </c>
      <c r="N1348" s="34">
        <v>0</v>
      </c>
      <c r="O1348" s="34" t="s">
        <v>4</v>
      </c>
      <c r="P1348" s="34" t="s">
        <v>1323</v>
      </c>
      <c r="R1348" s="34" t="s">
        <v>1653</v>
      </c>
      <c r="S1348" s="34" t="s">
        <v>1878</v>
      </c>
      <c r="T1348" s="34" t="s">
        <v>3326</v>
      </c>
      <c r="U1348" s="36" t="str">
        <f>VLOOKUP(First_Validations__2[[#This Row],[CountryReq]],Last_Validations[],COLUMNS($B:B)+1,FALSE)</f>
        <v>Trinidad and Tobago: 2018</v>
      </c>
      <c r="V1348" s="36" t="str">
        <f>VLOOKUP(First_Validations__2[[#This Row],[CountryReq]],Last_Validations[],COLUMNS($B:C)+1,FALSE)</f>
        <v>Trinidad and Tobago</v>
      </c>
      <c r="W1348" s="36">
        <f>VLOOKUP(First_Validations__2[[#This Row],[CountryReq]],Last_Validations[],COLUMNS($B:D)+1,FALSE)</f>
        <v>1</v>
      </c>
      <c r="X1348" s="36">
        <f>VLOOKUP(First_Validations__2[[#This Row],[CountryReq]],Last_Validations[],COLUMNS($B:E)+1,FALSE)</f>
        <v>49</v>
      </c>
      <c r="Y1348" s="36" t="str">
        <f>VLOOKUP(First_Validations__2[[#This Row],[CountryReq]],Last_Validations[],COLUMNS($B:F)+1,FALSE)</f>
        <v>Trinidad and Tobago: 2018</v>
      </c>
      <c r="Z1348" s="36" t="str">
        <f>VLOOKUP(First_Validations__2[[#This Row],[CountryReq]],Last_Validations[],COLUMNS($B:G)+1,FALSE)</f>
        <v>TTO</v>
      </c>
      <c r="AA1348" s="36" t="str">
        <f>VLOOKUP(First_Validations__2[[#This Row],[CountryReq]],Last_Validations[],COLUMNS($B:H)+1,FALSE)</f>
        <v>Trinidad and Tobago</v>
      </c>
      <c r="AB1348" s="36" t="str">
        <f>VLOOKUP(First_Validations__2[[#This Row],[CountryReq]],Last_Validations[],COLUMNS($B:I)+1,FALSE)</f>
        <v>https://eiti.org/BD/2019-23</v>
      </c>
      <c r="AC1348" s="36" t="str">
        <f>VLOOKUP(First_Validations__2[[#This Row],[CountryReq]],Last_Validations[],COLUMNS($B:J)+1,FALSE)</f>
        <v>https://eiti.org/document/trinidad-tobago-validation-2018</v>
      </c>
      <c r="AD1348" s="36">
        <f>VLOOKUP(First_Validations__2[[#This Row],[CountryReq]],Last_Validations[],COLUMNS($B:K)+1,FALSE)</f>
        <v>2018</v>
      </c>
      <c r="AE1348" s="36">
        <f>VLOOKUP(First_Validations__2[[#This Row],[CountryReq]],Last_Validations[],COLUMNS($B:L)+1,FALSE)</f>
        <v>2018</v>
      </c>
      <c r="AF1348" s="36" t="str">
        <f>VLOOKUP(First_Validations__2[[#This Row],[CountryReq]],Last_Validations[],COLUMNS($B:M)+1,FALSE)</f>
        <v>Meaningful progress</v>
      </c>
      <c r="AG1348" s="36" t="str">
        <f>VLOOKUP(First_Validations__2[[#This Row],[CountryReq]],Last_Validations[],COLUMNS($B:N)+1,FALSE)</f>
        <v>Barter agreements (#4.3)</v>
      </c>
      <c r="AH1348" s="36">
        <f>VLOOKUP(First_Validations__2[[#This Row],[CountryReq]],Last_Validations[],COLUMNS($B:O)+1,FALSE)</f>
        <v>0</v>
      </c>
      <c r="AI1348" s="36" t="str">
        <f>VLOOKUP(First_Validations__2[[#This Row],[CountryReq]],Last_Validations[],COLUMNS($B:P)+1,FALSE)</f>
        <v>Not applicable</v>
      </c>
      <c r="AJ1348" s="36" t="str">
        <f>VLOOKUP(First_Validations__2[[#This Row],[CountryReq]],Last_Validations[],COLUMNS($B:Q)+1,FALSE)</f>
        <v>The International Secretariat’s initial assessment is that this requirement is not applicable in Trinidad and Tobago.</v>
      </c>
      <c r="AK1348" s="36">
        <f>VLOOKUP(First_Validations__2[[#This Row],[CountryReq]],Last_Validations[],COLUMNS($B:R)+1,FALSE)</f>
        <v>0</v>
      </c>
      <c r="AL1348" s="36" t="str">
        <f>VLOOKUP(First_Validations__2[[#This Row],[CountryReq]],Last_Validations[],COLUMNS($B:S)+1,FALSE)</f>
        <v>http://www.tteiti.org.tt/</v>
      </c>
      <c r="AM1348" s="36" t="str">
        <f>VLOOKUP(First_Validations__2[[#This Row],[CountryReq]],Last_Validations[],COLUMNS($B:T)+1,FALSE)</f>
        <v>https://eiti.org/api/v1.0/score_data/49</v>
      </c>
      <c r="AN1348" s="36" t="str">
        <f>IF(First_Validations__2[[#This Row],[FirstValidation.Country: Year]]=First_Validations__2[[#This Row],[Country: Year]],"First","Second / Last")</f>
        <v>First</v>
      </c>
      <c r="AO1348" s="36">
        <f>IF(AND(First_Validations__2[[#This Row],[FirstValidation.Validation score]]&lt;5,First_Validations__2[[#This Row],[FirstValidation.Validation score]]&gt;1),1,0)</f>
        <v>0</v>
      </c>
      <c r="AP1348" s="36">
        <f>First_Validations__2[[#This Row],[Validation score]]-First_Validations__2[[#This Row],[FirstValidation.Validation score]]</f>
        <v>0</v>
      </c>
      <c r="AQ1348" s="36">
        <f>IF(AND(First_Validations__2[[#This Row],[Corrective action]]=1,First_Validations__2[[#This Row],[Validation score]]&lt;5,First_Validations__2[[#This Row],[Validation score]]&gt;1),1,0)</f>
        <v>0</v>
      </c>
      <c r="AR1348" s="36">
        <f>IF(AND(First_Validations__2[[#This Row],[Corrective action]]=1,OR(First_Validations__2[[#This Row],[Validation score]]&gt;4,First_Validations__2[[#This Row],[Validation score]]&lt;2)),1,0)</f>
        <v>0</v>
      </c>
      <c r="AS134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8" s="36" t="str">
        <f>VLOOKUP(First_Validations__2[[#This Row],[Requirement ('#)]],Requirements[[Requirements]:[Categories2]],2,FALSE)</f>
        <v>Revenue collection</v>
      </c>
    </row>
    <row r="1349" spans="2:46">
      <c r="B1349" s="34" t="s">
        <v>1651</v>
      </c>
      <c r="C1349" s="34">
        <v>1</v>
      </c>
      <c r="D1349" s="34">
        <v>49</v>
      </c>
      <c r="E1349" s="34" t="s">
        <v>1303</v>
      </c>
      <c r="F1349" s="34" t="s">
        <v>1652</v>
      </c>
      <c r="G1349" s="34" t="s">
        <v>1651</v>
      </c>
      <c r="H1349" s="34" t="s">
        <v>1304</v>
      </c>
      <c r="I1349" s="34" t="s">
        <v>1305</v>
      </c>
      <c r="J1349" s="34">
        <v>2018</v>
      </c>
      <c r="K1349" s="34">
        <v>2018</v>
      </c>
      <c r="L1349" s="34" t="s">
        <v>1767</v>
      </c>
      <c r="M1349" s="34" t="s">
        <v>1791</v>
      </c>
      <c r="N1349" s="34">
        <v>5</v>
      </c>
      <c r="O1349" s="34" t="s">
        <v>1768</v>
      </c>
      <c r="P1349" s="34" t="s">
        <v>1312</v>
      </c>
      <c r="R1349" s="34" t="s">
        <v>1653</v>
      </c>
      <c r="S1349" s="34" t="s">
        <v>1878</v>
      </c>
      <c r="T1349" s="34" t="s">
        <v>3321</v>
      </c>
      <c r="U1349" s="36" t="str">
        <f>VLOOKUP(First_Validations__2[[#This Row],[CountryReq]],Last_Validations[],COLUMNS($B:B)+1,FALSE)</f>
        <v>Trinidad and Tobago: 2018</v>
      </c>
      <c r="V1349" s="36" t="str">
        <f>VLOOKUP(First_Validations__2[[#This Row],[CountryReq]],Last_Validations[],COLUMNS($B:C)+1,FALSE)</f>
        <v>Trinidad and Tobago</v>
      </c>
      <c r="W1349" s="36">
        <f>VLOOKUP(First_Validations__2[[#This Row],[CountryReq]],Last_Validations[],COLUMNS($B:D)+1,FALSE)</f>
        <v>1</v>
      </c>
      <c r="X1349" s="36">
        <f>VLOOKUP(First_Validations__2[[#This Row],[CountryReq]],Last_Validations[],COLUMNS($B:E)+1,FALSE)</f>
        <v>49</v>
      </c>
      <c r="Y1349" s="36" t="str">
        <f>VLOOKUP(First_Validations__2[[#This Row],[CountryReq]],Last_Validations[],COLUMNS($B:F)+1,FALSE)</f>
        <v>Trinidad and Tobago: 2018</v>
      </c>
      <c r="Z1349" s="36" t="str">
        <f>VLOOKUP(First_Validations__2[[#This Row],[CountryReq]],Last_Validations[],COLUMNS($B:G)+1,FALSE)</f>
        <v>TTO</v>
      </c>
      <c r="AA1349" s="36" t="str">
        <f>VLOOKUP(First_Validations__2[[#This Row],[CountryReq]],Last_Validations[],COLUMNS($B:H)+1,FALSE)</f>
        <v>Trinidad and Tobago</v>
      </c>
      <c r="AB1349" s="36" t="str">
        <f>VLOOKUP(First_Validations__2[[#This Row],[CountryReq]],Last_Validations[],COLUMNS($B:I)+1,FALSE)</f>
        <v>https://eiti.org/BD/2019-23</v>
      </c>
      <c r="AC1349" s="36" t="str">
        <f>VLOOKUP(First_Validations__2[[#This Row],[CountryReq]],Last_Validations[],COLUMNS($B:J)+1,FALSE)</f>
        <v>https://eiti.org/document/trinidad-tobago-validation-2018</v>
      </c>
      <c r="AD1349" s="36">
        <f>VLOOKUP(First_Validations__2[[#This Row],[CountryReq]],Last_Validations[],COLUMNS($B:K)+1,FALSE)</f>
        <v>2018</v>
      </c>
      <c r="AE1349" s="36">
        <f>VLOOKUP(First_Validations__2[[#This Row],[CountryReq]],Last_Validations[],COLUMNS($B:L)+1,FALSE)</f>
        <v>2018</v>
      </c>
      <c r="AF1349" s="36" t="str">
        <f>VLOOKUP(First_Validations__2[[#This Row],[CountryReq]],Last_Validations[],COLUMNS($B:M)+1,FALSE)</f>
        <v>Meaningful progress</v>
      </c>
      <c r="AG1349" s="36" t="str">
        <f>VLOOKUP(First_Validations__2[[#This Row],[CountryReq]],Last_Validations[],COLUMNS($B:N)+1,FALSE)</f>
        <v>Legal framework (#2.1)</v>
      </c>
      <c r="AH1349" s="36">
        <f>VLOOKUP(First_Validations__2[[#This Row],[CountryReq]],Last_Validations[],COLUMNS($B:O)+1,FALSE)</f>
        <v>5</v>
      </c>
      <c r="AI1349" s="36" t="str">
        <f>VLOOKUP(First_Validations__2[[#This Row],[CountryReq]],Last_Validations[],COLUMNS($B:P)+1,FALSE)</f>
        <v>Satisfactory progress</v>
      </c>
      <c r="AJ1349" s="36" t="str">
        <f>VLOOKUP(First_Validations__2[[#This Row],[CountryReq]],Last_Validations[],COLUMNS($B:Q)+1,FALSE)</f>
        <v>The 2016 EITI Report provides a comprehensive description of the legal framework and fiscal regime governing the extractive industries, including the degree of fiscal devolution, and addresses recent reforms. It also includes a description of the roles of the main regulatory bodies.</v>
      </c>
      <c r="AK1349" s="36">
        <f>VLOOKUP(First_Validations__2[[#This Row],[CountryReq]],Last_Validations[],COLUMNS($B:R)+1,FALSE)</f>
        <v>0</v>
      </c>
      <c r="AL1349" s="36" t="str">
        <f>VLOOKUP(First_Validations__2[[#This Row],[CountryReq]],Last_Validations[],COLUMNS($B:S)+1,FALSE)</f>
        <v>http://www.tteiti.org.tt/</v>
      </c>
      <c r="AM1349" s="36" t="str">
        <f>VLOOKUP(First_Validations__2[[#This Row],[CountryReq]],Last_Validations[],COLUMNS($B:T)+1,FALSE)</f>
        <v>https://eiti.org/api/v1.0/score_data/49</v>
      </c>
      <c r="AN1349" s="36" t="str">
        <f>IF(First_Validations__2[[#This Row],[FirstValidation.Country: Year]]=First_Validations__2[[#This Row],[Country: Year]],"First","Second / Last")</f>
        <v>First</v>
      </c>
      <c r="AO1349" s="36">
        <f>IF(AND(First_Validations__2[[#This Row],[FirstValidation.Validation score]]&lt;5,First_Validations__2[[#This Row],[FirstValidation.Validation score]]&gt;1),1,0)</f>
        <v>0</v>
      </c>
      <c r="AP1349" s="36">
        <f>First_Validations__2[[#This Row],[Validation score]]-First_Validations__2[[#This Row],[FirstValidation.Validation score]]</f>
        <v>0</v>
      </c>
      <c r="AQ1349" s="36">
        <f>IF(AND(First_Validations__2[[#This Row],[Corrective action]]=1,First_Validations__2[[#This Row],[Validation score]]&lt;5,First_Validations__2[[#This Row],[Validation score]]&gt;1),1,0)</f>
        <v>0</v>
      </c>
      <c r="AR1349" s="36">
        <f>IF(AND(First_Validations__2[[#This Row],[Corrective action]]=1,OR(First_Validations__2[[#This Row],[Validation score]]&gt;4,First_Validations__2[[#This Row],[Validation score]]&lt;2)),1,0)</f>
        <v>0</v>
      </c>
      <c r="AS134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49" s="36" t="str">
        <f>VLOOKUP(First_Validations__2[[#This Row],[Requirement ('#)]],Requirements[[Requirements]:[Categories2]],2,FALSE)</f>
        <v>Licenses and contracts</v>
      </c>
    </row>
    <row r="1350" spans="2:46">
      <c r="B1350" s="34" t="s">
        <v>1651</v>
      </c>
      <c r="C1350" s="34">
        <v>1</v>
      </c>
      <c r="D1350" s="34">
        <v>49</v>
      </c>
      <c r="E1350" s="34" t="s">
        <v>1303</v>
      </c>
      <c r="F1350" s="34" t="s">
        <v>1652</v>
      </c>
      <c r="G1350" s="34" t="s">
        <v>1651</v>
      </c>
      <c r="H1350" s="34" t="s">
        <v>1304</v>
      </c>
      <c r="I1350" s="34" t="s">
        <v>1305</v>
      </c>
      <c r="J1350" s="34">
        <v>2018</v>
      </c>
      <c r="K1350" s="34">
        <v>2018</v>
      </c>
      <c r="L1350" s="34" t="s">
        <v>1767</v>
      </c>
      <c r="M1350" s="34" t="s">
        <v>1790</v>
      </c>
      <c r="N1350" s="34">
        <v>5</v>
      </c>
      <c r="O1350" s="34" t="s">
        <v>1768</v>
      </c>
      <c r="P1350" s="34" t="s">
        <v>1311</v>
      </c>
      <c r="R1350" s="34" t="s">
        <v>1653</v>
      </c>
      <c r="S1350" s="34" t="s">
        <v>1878</v>
      </c>
      <c r="T1350" s="34" t="s">
        <v>3322</v>
      </c>
      <c r="U1350" s="36" t="str">
        <f>VLOOKUP(First_Validations__2[[#This Row],[CountryReq]],Last_Validations[],COLUMNS($B:B)+1,FALSE)</f>
        <v>Trinidad and Tobago: 2018</v>
      </c>
      <c r="V1350" s="36" t="str">
        <f>VLOOKUP(First_Validations__2[[#This Row],[CountryReq]],Last_Validations[],COLUMNS($B:C)+1,FALSE)</f>
        <v>Trinidad and Tobago</v>
      </c>
      <c r="W1350" s="36">
        <f>VLOOKUP(First_Validations__2[[#This Row],[CountryReq]],Last_Validations[],COLUMNS($B:D)+1,FALSE)</f>
        <v>1</v>
      </c>
      <c r="X1350" s="36">
        <f>VLOOKUP(First_Validations__2[[#This Row],[CountryReq]],Last_Validations[],COLUMNS($B:E)+1,FALSE)</f>
        <v>49</v>
      </c>
      <c r="Y1350" s="36" t="str">
        <f>VLOOKUP(First_Validations__2[[#This Row],[CountryReq]],Last_Validations[],COLUMNS($B:F)+1,FALSE)</f>
        <v>Trinidad and Tobago: 2018</v>
      </c>
      <c r="Z1350" s="36" t="str">
        <f>VLOOKUP(First_Validations__2[[#This Row],[CountryReq]],Last_Validations[],COLUMNS($B:G)+1,FALSE)</f>
        <v>TTO</v>
      </c>
      <c r="AA1350" s="36" t="str">
        <f>VLOOKUP(First_Validations__2[[#This Row],[CountryReq]],Last_Validations[],COLUMNS($B:H)+1,FALSE)</f>
        <v>Trinidad and Tobago</v>
      </c>
      <c r="AB1350" s="36" t="str">
        <f>VLOOKUP(First_Validations__2[[#This Row],[CountryReq]],Last_Validations[],COLUMNS($B:I)+1,FALSE)</f>
        <v>https://eiti.org/BD/2019-23</v>
      </c>
      <c r="AC1350" s="36" t="str">
        <f>VLOOKUP(First_Validations__2[[#This Row],[CountryReq]],Last_Validations[],COLUMNS($B:J)+1,FALSE)</f>
        <v>https://eiti.org/document/trinidad-tobago-validation-2018</v>
      </c>
      <c r="AD1350" s="36">
        <f>VLOOKUP(First_Validations__2[[#This Row],[CountryReq]],Last_Validations[],COLUMNS($B:K)+1,FALSE)</f>
        <v>2018</v>
      </c>
      <c r="AE1350" s="36">
        <f>VLOOKUP(First_Validations__2[[#This Row],[CountryReq]],Last_Validations[],COLUMNS($B:L)+1,FALSE)</f>
        <v>2018</v>
      </c>
      <c r="AF1350" s="36" t="str">
        <f>VLOOKUP(First_Validations__2[[#This Row],[CountryReq]],Last_Validations[],COLUMNS($B:M)+1,FALSE)</f>
        <v>Meaningful progress</v>
      </c>
      <c r="AG1350" s="36" t="str">
        <f>VLOOKUP(First_Validations__2[[#This Row],[CountryReq]],Last_Validations[],COLUMNS($B:N)+1,FALSE)</f>
        <v>Workplan (#1.5)</v>
      </c>
      <c r="AH1350" s="36">
        <f>VLOOKUP(First_Validations__2[[#This Row],[CountryReq]],Last_Validations[],COLUMNS($B:O)+1,FALSE)</f>
        <v>5</v>
      </c>
      <c r="AI1350" s="36" t="str">
        <f>VLOOKUP(First_Validations__2[[#This Row],[CountryReq]],Last_Validations[],COLUMNS($B:P)+1,FALSE)</f>
        <v>Satisfactory progress</v>
      </c>
      <c r="AJ1350" s="36" t="str">
        <f>VLOOKUP(First_Validations__2[[#This Row],[CountryReq]],Last_Validations[],COLUMNS($B:Q)+1,FALSE)</f>
        <v>The 2018 work plan is publicly accessible, produced in a timely manner and updated annually, with objectives aligned with national priorities. The work plan also includes follow up on recommendations from EITI reporting. The three constituencies were actively engaged in its elaboration. However, there is little evidence that it has been consulted with key stakeholders in the broader stakeholder groups.</v>
      </c>
      <c r="AK1350" s="36">
        <f>VLOOKUP(First_Validations__2[[#This Row],[CountryReq]],Last_Validations[],COLUMNS($B:R)+1,FALSE)</f>
        <v>0</v>
      </c>
      <c r="AL1350" s="36" t="str">
        <f>VLOOKUP(First_Validations__2[[#This Row],[CountryReq]],Last_Validations[],COLUMNS($B:S)+1,FALSE)</f>
        <v>http://www.tteiti.org.tt/</v>
      </c>
      <c r="AM1350" s="36" t="str">
        <f>VLOOKUP(First_Validations__2[[#This Row],[CountryReq]],Last_Validations[],COLUMNS($B:T)+1,FALSE)</f>
        <v>https://eiti.org/api/v1.0/score_data/49</v>
      </c>
      <c r="AN1350" s="36" t="str">
        <f>IF(First_Validations__2[[#This Row],[FirstValidation.Country: Year]]=First_Validations__2[[#This Row],[Country: Year]],"First","Second / Last")</f>
        <v>First</v>
      </c>
      <c r="AO1350" s="36">
        <f>IF(AND(First_Validations__2[[#This Row],[FirstValidation.Validation score]]&lt;5,First_Validations__2[[#This Row],[FirstValidation.Validation score]]&gt;1),1,0)</f>
        <v>0</v>
      </c>
      <c r="AP1350" s="36">
        <f>First_Validations__2[[#This Row],[Validation score]]-First_Validations__2[[#This Row],[FirstValidation.Validation score]]</f>
        <v>0</v>
      </c>
      <c r="AQ1350" s="36">
        <f>IF(AND(First_Validations__2[[#This Row],[Corrective action]]=1,First_Validations__2[[#This Row],[Validation score]]&lt;5,First_Validations__2[[#This Row],[Validation score]]&gt;1),1,0)</f>
        <v>0</v>
      </c>
      <c r="AR1350" s="36">
        <f>IF(AND(First_Validations__2[[#This Row],[Corrective action]]=1,OR(First_Validations__2[[#This Row],[Validation score]]&gt;4,First_Validations__2[[#This Row],[Validation score]]&lt;2)),1,0)</f>
        <v>0</v>
      </c>
      <c r="AS135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0" s="36" t="str">
        <f>VLOOKUP(First_Validations__2[[#This Row],[Requirement ('#)]],Requirements[[Requirements]:[Categories2]],2,FALSE)</f>
        <v>MSG Oversight</v>
      </c>
    </row>
    <row r="1351" spans="2:46">
      <c r="B1351" s="34" t="s">
        <v>1651</v>
      </c>
      <c r="C1351" s="34">
        <v>1</v>
      </c>
      <c r="D1351" s="34">
        <v>49</v>
      </c>
      <c r="E1351" s="34" t="s">
        <v>1303</v>
      </c>
      <c r="F1351" s="34" t="s">
        <v>1652</v>
      </c>
      <c r="G1351" s="34" t="s">
        <v>1651</v>
      </c>
      <c r="H1351" s="34" t="s">
        <v>1304</v>
      </c>
      <c r="I1351" s="34" t="s">
        <v>1305</v>
      </c>
      <c r="J1351" s="34">
        <v>2018</v>
      </c>
      <c r="K1351" s="34">
        <v>2018</v>
      </c>
      <c r="L1351" s="34" t="s">
        <v>1767</v>
      </c>
      <c r="M1351" s="34" t="s">
        <v>1793</v>
      </c>
      <c r="N1351" s="34">
        <v>4</v>
      </c>
      <c r="O1351" s="34" t="s">
        <v>1767</v>
      </c>
      <c r="P1351" s="34" t="s">
        <v>1314</v>
      </c>
      <c r="R1351" s="34" t="s">
        <v>1653</v>
      </c>
      <c r="S1351" s="34" t="s">
        <v>1878</v>
      </c>
      <c r="T1351" s="34" t="s">
        <v>3315</v>
      </c>
      <c r="U1351" s="36" t="str">
        <f>VLOOKUP(First_Validations__2[[#This Row],[CountryReq]],Last_Validations[],COLUMNS($B:B)+1,FALSE)</f>
        <v>Trinidad and Tobago: 2018</v>
      </c>
      <c r="V1351" s="36" t="str">
        <f>VLOOKUP(First_Validations__2[[#This Row],[CountryReq]],Last_Validations[],COLUMNS($B:C)+1,FALSE)</f>
        <v>Trinidad and Tobago</v>
      </c>
      <c r="W1351" s="36">
        <f>VLOOKUP(First_Validations__2[[#This Row],[CountryReq]],Last_Validations[],COLUMNS($B:D)+1,FALSE)</f>
        <v>1</v>
      </c>
      <c r="X1351" s="36">
        <f>VLOOKUP(First_Validations__2[[#This Row],[CountryReq]],Last_Validations[],COLUMNS($B:E)+1,FALSE)</f>
        <v>49</v>
      </c>
      <c r="Y1351" s="36" t="str">
        <f>VLOOKUP(First_Validations__2[[#This Row],[CountryReq]],Last_Validations[],COLUMNS($B:F)+1,FALSE)</f>
        <v>Trinidad and Tobago: 2018</v>
      </c>
      <c r="Z1351" s="36" t="str">
        <f>VLOOKUP(First_Validations__2[[#This Row],[CountryReq]],Last_Validations[],COLUMNS($B:G)+1,FALSE)</f>
        <v>TTO</v>
      </c>
      <c r="AA1351" s="36" t="str">
        <f>VLOOKUP(First_Validations__2[[#This Row],[CountryReq]],Last_Validations[],COLUMNS($B:H)+1,FALSE)</f>
        <v>Trinidad and Tobago</v>
      </c>
      <c r="AB1351" s="36" t="str">
        <f>VLOOKUP(First_Validations__2[[#This Row],[CountryReq]],Last_Validations[],COLUMNS($B:I)+1,FALSE)</f>
        <v>https://eiti.org/BD/2019-23</v>
      </c>
      <c r="AC1351" s="36" t="str">
        <f>VLOOKUP(First_Validations__2[[#This Row],[CountryReq]],Last_Validations[],COLUMNS($B:J)+1,FALSE)</f>
        <v>https://eiti.org/document/trinidad-tobago-validation-2018</v>
      </c>
      <c r="AD1351" s="36">
        <f>VLOOKUP(First_Validations__2[[#This Row],[CountryReq]],Last_Validations[],COLUMNS($B:K)+1,FALSE)</f>
        <v>2018</v>
      </c>
      <c r="AE1351" s="36">
        <f>VLOOKUP(First_Validations__2[[#This Row],[CountryReq]],Last_Validations[],COLUMNS($B:L)+1,FALSE)</f>
        <v>2018</v>
      </c>
      <c r="AF1351" s="36" t="str">
        <f>VLOOKUP(First_Validations__2[[#This Row],[CountryReq]],Last_Validations[],COLUMNS($B:M)+1,FALSE)</f>
        <v>Meaningful progress</v>
      </c>
      <c r="AG1351" s="36" t="str">
        <f>VLOOKUP(First_Validations__2[[#This Row],[CountryReq]],Last_Validations[],COLUMNS($B:N)+1,FALSE)</f>
        <v>License register (#2.3)</v>
      </c>
      <c r="AH1351" s="36">
        <f>VLOOKUP(First_Validations__2[[#This Row],[CountryReq]],Last_Validations[],COLUMNS($B:O)+1,FALSE)</f>
        <v>4</v>
      </c>
      <c r="AI1351" s="36" t="str">
        <f>VLOOKUP(First_Validations__2[[#This Row],[CountryReq]],Last_Validations[],COLUMNS($B:P)+1,FALSE)</f>
        <v>Meaningful progress</v>
      </c>
      <c r="AJ1351" s="36" t="str">
        <f>VLOOKUP(First_Validations__2[[#This Row],[CountryReq]],Last_Validations[],COLUMNS($B:Q)+1,FALSE)</f>
        <v>Information regarding all active oil and gas licenses is provided in the EITI Report. However, some required information in is missing. The government does not have an up-to-date data base of the mining licenses. A great number of the licenses are under revision and pending collecting necessary information. The government acknowledges these deficiencies and is addressing its remediation. Timescale for achieving that is uncertain.</v>
      </c>
      <c r="AK1351" s="36">
        <f>VLOOKUP(First_Validations__2[[#This Row],[CountryReq]],Last_Validations[],COLUMNS($B:R)+1,FALSE)</f>
        <v>0</v>
      </c>
      <c r="AL1351" s="36" t="str">
        <f>VLOOKUP(First_Validations__2[[#This Row],[CountryReq]],Last_Validations[],COLUMNS($B:S)+1,FALSE)</f>
        <v>http://www.tteiti.org.tt/</v>
      </c>
      <c r="AM1351" s="36" t="str">
        <f>VLOOKUP(First_Validations__2[[#This Row],[CountryReq]],Last_Validations[],COLUMNS($B:T)+1,FALSE)</f>
        <v>https://eiti.org/api/v1.0/score_data/49</v>
      </c>
      <c r="AN1351" s="36" t="str">
        <f>IF(First_Validations__2[[#This Row],[FirstValidation.Country: Year]]=First_Validations__2[[#This Row],[Country: Year]],"First","Second / Last")</f>
        <v>First</v>
      </c>
      <c r="AO1351" s="36">
        <f>IF(AND(First_Validations__2[[#This Row],[FirstValidation.Validation score]]&lt;5,First_Validations__2[[#This Row],[FirstValidation.Validation score]]&gt;1),1,0)</f>
        <v>1</v>
      </c>
      <c r="AP1351" s="36">
        <f>First_Validations__2[[#This Row],[Validation score]]-First_Validations__2[[#This Row],[FirstValidation.Validation score]]</f>
        <v>0</v>
      </c>
      <c r="AQ1351" s="36">
        <f>IF(AND(First_Validations__2[[#This Row],[Corrective action]]=1,First_Validations__2[[#This Row],[Validation score]]&lt;5,First_Validations__2[[#This Row],[Validation score]]&gt;1),1,0)</f>
        <v>1</v>
      </c>
      <c r="AR1351" s="36">
        <f>IF(AND(First_Validations__2[[#This Row],[Corrective action]]=1,OR(First_Validations__2[[#This Row],[Validation score]]&gt;4,First_Validations__2[[#This Row],[Validation score]]&lt;2)),1,0)</f>
        <v>0</v>
      </c>
      <c r="AS135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1" s="36" t="str">
        <f>VLOOKUP(First_Validations__2[[#This Row],[Requirement ('#)]],Requirements[[Requirements]:[Categories2]],2,FALSE)</f>
        <v>Licenses and contracts</v>
      </c>
    </row>
    <row r="1352" spans="2:46">
      <c r="B1352" s="34" t="s">
        <v>1651</v>
      </c>
      <c r="C1352" s="34">
        <v>1</v>
      </c>
      <c r="D1352" s="34">
        <v>49</v>
      </c>
      <c r="E1352" s="34" t="s">
        <v>1303</v>
      </c>
      <c r="F1352" s="34" t="s">
        <v>1652</v>
      </c>
      <c r="G1352" s="34" t="s">
        <v>1651</v>
      </c>
      <c r="H1352" s="34" t="s">
        <v>1304</v>
      </c>
      <c r="I1352" s="34" t="s">
        <v>1305</v>
      </c>
      <c r="J1352" s="34">
        <v>2018</v>
      </c>
      <c r="K1352" s="34">
        <v>2018</v>
      </c>
      <c r="L1352" s="34" t="s">
        <v>1767</v>
      </c>
      <c r="M1352" s="34" t="s">
        <v>1792</v>
      </c>
      <c r="N1352" s="34">
        <v>4</v>
      </c>
      <c r="O1352" s="34" t="s">
        <v>1767</v>
      </c>
      <c r="P1352" s="34" t="s">
        <v>1313</v>
      </c>
      <c r="R1352" s="34" t="s">
        <v>1653</v>
      </c>
      <c r="S1352" s="34" t="s">
        <v>1878</v>
      </c>
      <c r="T1352" s="34" t="s">
        <v>3316</v>
      </c>
      <c r="U1352" s="36" t="str">
        <f>VLOOKUP(First_Validations__2[[#This Row],[CountryReq]],Last_Validations[],COLUMNS($B:B)+1,FALSE)</f>
        <v>Trinidad and Tobago: 2018</v>
      </c>
      <c r="V1352" s="36" t="str">
        <f>VLOOKUP(First_Validations__2[[#This Row],[CountryReq]],Last_Validations[],COLUMNS($B:C)+1,FALSE)</f>
        <v>Trinidad and Tobago</v>
      </c>
      <c r="W1352" s="36">
        <f>VLOOKUP(First_Validations__2[[#This Row],[CountryReq]],Last_Validations[],COLUMNS($B:D)+1,FALSE)</f>
        <v>1</v>
      </c>
      <c r="X1352" s="36">
        <f>VLOOKUP(First_Validations__2[[#This Row],[CountryReq]],Last_Validations[],COLUMNS($B:E)+1,FALSE)</f>
        <v>49</v>
      </c>
      <c r="Y1352" s="36" t="str">
        <f>VLOOKUP(First_Validations__2[[#This Row],[CountryReq]],Last_Validations[],COLUMNS($B:F)+1,FALSE)</f>
        <v>Trinidad and Tobago: 2018</v>
      </c>
      <c r="Z1352" s="36" t="str">
        <f>VLOOKUP(First_Validations__2[[#This Row],[CountryReq]],Last_Validations[],COLUMNS($B:G)+1,FALSE)</f>
        <v>TTO</v>
      </c>
      <c r="AA1352" s="36" t="str">
        <f>VLOOKUP(First_Validations__2[[#This Row],[CountryReq]],Last_Validations[],COLUMNS($B:H)+1,FALSE)</f>
        <v>Trinidad and Tobago</v>
      </c>
      <c r="AB1352" s="36" t="str">
        <f>VLOOKUP(First_Validations__2[[#This Row],[CountryReq]],Last_Validations[],COLUMNS($B:I)+1,FALSE)</f>
        <v>https://eiti.org/BD/2019-23</v>
      </c>
      <c r="AC1352" s="36" t="str">
        <f>VLOOKUP(First_Validations__2[[#This Row],[CountryReq]],Last_Validations[],COLUMNS($B:J)+1,FALSE)</f>
        <v>https://eiti.org/document/trinidad-tobago-validation-2018</v>
      </c>
      <c r="AD1352" s="36">
        <f>VLOOKUP(First_Validations__2[[#This Row],[CountryReq]],Last_Validations[],COLUMNS($B:K)+1,FALSE)</f>
        <v>2018</v>
      </c>
      <c r="AE1352" s="36">
        <f>VLOOKUP(First_Validations__2[[#This Row],[CountryReq]],Last_Validations[],COLUMNS($B:L)+1,FALSE)</f>
        <v>2018</v>
      </c>
      <c r="AF1352" s="36" t="str">
        <f>VLOOKUP(First_Validations__2[[#This Row],[CountryReq]],Last_Validations[],COLUMNS($B:M)+1,FALSE)</f>
        <v>Meaningful progress</v>
      </c>
      <c r="AG1352" s="36" t="str">
        <f>VLOOKUP(First_Validations__2[[#This Row],[CountryReq]],Last_Validations[],COLUMNS($B:N)+1,FALSE)</f>
        <v>License allocations (#2.2)</v>
      </c>
      <c r="AH1352" s="36">
        <f>VLOOKUP(First_Validations__2[[#This Row],[CountryReq]],Last_Validations[],COLUMNS($B:O)+1,FALSE)</f>
        <v>4</v>
      </c>
      <c r="AI1352" s="36" t="str">
        <f>VLOOKUP(First_Validations__2[[#This Row],[CountryReq]],Last_Validations[],COLUMNS($B:P)+1,FALSE)</f>
        <v>Meaningful progress</v>
      </c>
      <c r="AJ1352" s="36" t="str">
        <f>VLOOKUP(First_Validations__2[[#This Row],[CountryReq]],Last_Validations[],COLUMNS($B:Q)+1,FALSE)</f>
        <v xml:space="preserve">The information listed in Requirement 2.2 regarding the award and transfer of licenses in the oil and gas sector is disclosed through the EITI Report. The situation in the mining sector is problematic. The licensing allocation procedures and the cadastral information are unclear. The government acknowledges these deficiencies and is addressing its remediation. However, timescale for achieving that is uncertain. </v>
      </c>
      <c r="AK1352" s="36">
        <f>VLOOKUP(First_Validations__2[[#This Row],[CountryReq]],Last_Validations[],COLUMNS($B:R)+1,FALSE)</f>
        <v>0</v>
      </c>
      <c r="AL1352" s="36" t="str">
        <f>VLOOKUP(First_Validations__2[[#This Row],[CountryReq]],Last_Validations[],COLUMNS($B:S)+1,FALSE)</f>
        <v>http://www.tteiti.org.tt/</v>
      </c>
      <c r="AM1352" s="36" t="str">
        <f>VLOOKUP(First_Validations__2[[#This Row],[CountryReq]],Last_Validations[],COLUMNS($B:T)+1,FALSE)</f>
        <v>https://eiti.org/api/v1.0/score_data/49</v>
      </c>
      <c r="AN1352" s="36" t="str">
        <f>IF(First_Validations__2[[#This Row],[FirstValidation.Country: Year]]=First_Validations__2[[#This Row],[Country: Year]],"First","Second / Last")</f>
        <v>First</v>
      </c>
      <c r="AO1352" s="36">
        <f>IF(AND(First_Validations__2[[#This Row],[FirstValidation.Validation score]]&lt;5,First_Validations__2[[#This Row],[FirstValidation.Validation score]]&gt;1),1,0)</f>
        <v>1</v>
      </c>
      <c r="AP1352" s="36">
        <f>First_Validations__2[[#This Row],[Validation score]]-First_Validations__2[[#This Row],[FirstValidation.Validation score]]</f>
        <v>0</v>
      </c>
      <c r="AQ1352" s="36">
        <f>IF(AND(First_Validations__2[[#This Row],[Corrective action]]=1,First_Validations__2[[#This Row],[Validation score]]&lt;5,First_Validations__2[[#This Row],[Validation score]]&gt;1),1,0)</f>
        <v>1</v>
      </c>
      <c r="AR1352" s="36">
        <f>IF(AND(First_Validations__2[[#This Row],[Corrective action]]=1,OR(First_Validations__2[[#This Row],[Validation score]]&gt;4,First_Validations__2[[#This Row],[Validation score]]&lt;2)),1,0)</f>
        <v>0</v>
      </c>
      <c r="AS135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2" s="36" t="str">
        <f>VLOOKUP(First_Validations__2[[#This Row],[Requirement ('#)]],Requirements[[Requirements]:[Categories2]],2,FALSE)</f>
        <v>Licenses and contracts</v>
      </c>
    </row>
    <row r="1353" spans="2:46">
      <c r="B1353" s="34" t="s">
        <v>1651</v>
      </c>
      <c r="C1353" s="34">
        <v>1</v>
      </c>
      <c r="D1353" s="34">
        <v>49</v>
      </c>
      <c r="E1353" s="34" t="s">
        <v>1303</v>
      </c>
      <c r="F1353" s="34" t="s">
        <v>1652</v>
      </c>
      <c r="G1353" s="34" t="s">
        <v>1651</v>
      </c>
      <c r="H1353" s="34" t="s">
        <v>1304</v>
      </c>
      <c r="I1353" s="34" t="s">
        <v>1305</v>
      </c>
      <c r="J1353" s="34">
        <v>2018</v>
      </c>
      <c r="K1353" s="34">
        <v>2018</v>
      </c>
      <c r="L1353" s="34" t="s">
        <v>1767</v>
      </c>
      <c r="M1353" s="34" t="s">
        <v>1787</v>
      </c>
      <c r="N1353" s="34">
        <v>5</v>
      </c>
      <c r="O1353" s="34" t="s">
        <v>1768</v>
      </c>
      <c r="P1353" s="34" t="s">
        <v>1308</v>
      </c>
      <c r="R1353" s="34" t="s">
        <v>1653</v>
      </c>
      <c r="S1353" s="34" t="s">
        <v>1878</v>
      </c>
      <c r="T1353" s="34" t="s">
        <v>3297</v>
      </c>
      <c r="U1353" s="36" t="str">
        <f>VLOOKUP(First_Validations__2[[#This Row],[CountryReq]],Last_Validations[],COLUMNS($B:B)+1,FALSE)</f>
        <v>Trinidad and Tobago: 2018</v>
      </c>
      <c r="V1353" s="36" t="str">
        <f>VLOOKUP(First_Validations__2[[#This Row],[CountryReq]],Last_Validations[],COLUMNS($B:C)+1,FALSE)</f>
        <v>Trinidad and Tobago</v>
      </c>
      <c r="W1353" s="36">
        <f>VLOOKUP(First_Validations__2[[#This Row],[CountryReq]],Last_Validations[],COLUMNS($B:D)+1,FALSE)</f>
        <v>1</v>
      </c>
      <c r="X1353" s="36">
        <f>VLOOKUP(First_Validations__2[[#This Row],[CountryReq]],Last_Validations[],COLUMNS($B:E)+1,FALSE)</f>
        <v>49</v>
      </c>
      <c r="Y1353" s="36" t="str">
        <f>VLOOKUP(First_Validations__2[[#This Row],[CountryReq]],Last_Validations[],COLUMNS($B:F)+1,FALSE)</f>
        <v>Trinidad and Tobago: 2018</v>
      </c>
      <c r="Z1353" s="36" t="str">
        <f>VLOOKUP(First_Validations__2[[#This Row],[CountryReq]],Last_Validations[],COLUMNS($B:G)+1,FALSE)</f>
        <v>TTO</v>
      </c>
      <c r="AA1353" s="36" t="str">
        <f>VLOOKUP(First_Validations__2[[#This Row],[CountryReq]],Last_Validations[],COLUMNS($B:H)+1,FALSE)</f>
        <v>Trinidad and Tobago</v>
      </c>
      <c r="AB1353" s="36" t="str">
        <f>VLOOKUP(First_Validations__2[[#This Row],[CountryReq]],Last_Validations[],COLUMNS($B:I)+1,FALSE)</f>
        <v>https://eiti.org/BD/2019-23</v>
      </c>
      <c r="AC1353" s="36" t="str">
        <f>VLOOKUP(First_Validations__2[[#This Row],[CountryReq]],Last_Validations[],COLUMNS($B:J)+1,FALSE)</f>
        <v>https://eiti.org/document/trinidad-tobago-validation-2018</v>
      </c>
      <c r="AD1353" s="36">
        <f>VLOOKUP(First_Validations__2[[#This Row],[CountryReq]],Last_Validations[],COLUMNS($B:K)+1,FALSE)</f>
        <v>2018</v>
      </c>
      <c r="AE1353" s="36">
        <f>VLOOKUP(First_Validations__2[[#This Row],[CountryReq]],Last_Validations[],COLUMNS($B:L)+1,FALSE)</f>
        <v>2018</v>
      </c>
      <c r="AF1353" s="36" t="str">
        <f>VLOOKUP(First_Validations__2[[#This Row],[CountryReq]],Last_Validations[],COLUMNS($B:M)+1,FALSE)</f>
        <v>Meaningful progress</v>
      </c>
      <c r="AG1353" s="36" t="str">
        <f>VLOOKUP(First_Validations__2[[#This Row],[CountryReq]],Last_Validations[],COLUMNS($B:N)+1,FALSE)</f>
        <v>Industry engagement (#1.2)</v>
      </c>
      <c r="AH1353" s="36">
        <f>VLOOKUP(First_Validations__2[[#This Row],[CountryReq]],Last_Validations[],COLUMNS($B:O)+1,FALSE)</f>
        <v>5</v>
      </c>
      <c r="AI1353" s="36" t="str">
        <f>VLOOKUP(First_Validations__2[[#This Row],[CountryReq]],Last_Validations[],COLUMNS($B:P)+1,FALSE)</f>
        <v>Satisfactory progress</v>
      </c>
      <c r="AJ1353" s="36" t="str">
        <f>VLOOKUP(First_Validations__2[[#This Row],[CountryReq]],Last_Validations[],COLUMNS($B:Q)+1,FALSE)</f>
        <v>Oil and gas companies are actively and effectively engaged in the EITI process, both as providers of information and in the design, implementation, monitoring and evaluation. Industry representatives have taken part in outreach and efforts to promote public debate, both at a national level and in regional roadshows. The MOU signed between stakeholders have created an enabling legal environment.</v>
      </c>
      <c r="AK1353" s="36">
        <f>VLOOKUP(First_Validations__2[[#This Row],[CountryReq]],Last_Validations[],COLUMNS($B:R)+1,FALSE)</f>
        <v>0</v>
      </c>
      <c r="AL1353" s="36" t="str">
        <f>VLOOKUP(First_Validations__2[[#This Row],[CountryReq]],Last_Validations[],COLUMNS($B:S)+1,FALSE)</f>
        <v>http://www.tteiti.org.tt/</v>
      </c>
      <c r="AM1353" s="36" t="str">
        <f>VLOOKUP(First_Validations__2[[#This Row],[CountryReq]],Last_Validations[],COLUMNS($B:T)+1,FALSE)</f>
        <v>https://eiti.org/api/v1.0/score_data/49</v>
      </c>
      <c r="AN1353" s="36" t="str">
        <f>IF(First_Validations__2[[#This Row],[FirstValidation.Country: Year]]=First_Validations__2[[#This Row],[Country: Year]],"First","Second / Last")</f>
        <v>First</v>
      </c>
      <c r="AO1353" s="36">
        <f>IF(AND(First_Validations__2[[#This Row],[FirstValidation.Validation score]]&lt;5,First_Validations__2[[#This Row],[FirstValidation.Validation score]]&gt;1),1,0)</f>
        <v>0</v>
      </c>
      <c r="AP1353" s="36">
        <f>First_Validations__2[[#This Row],[Validation score]]-First_Validations__2[[#This Row],[FirstValidation.Validation score]]</f>
        <v>0</v>
      </c>
      <c r="AQ1353" s="36">
        <f>IF(AND(First_Validations__2[[#This Row],[Corrective action]]=1,First_Validations__2[[#This Row],[Validation score]]&lt;5,First_Validations__2[[#This Row],[Validation score]]&gt;1),1,0)</f>
        <v>0</v>
      </c>
      <c r="AR1353" s="36">
        <f>IF(AND(First_Validations__2[[#This Row],[Corrective action]]=1,OR(First_Validations__2[[#This Row],[Validation score]]&gt;4,First_Validations__2[[#This Row],[Validation score]]&lt;2)),1,0)</f>
        <v>0</v>
      </c>
      <c r="AS135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3" s="36" t="str">
        <f>VLOOKUP(First_Validations__2[[#This Row],[Requirement ('#)]],Requirements[[Requirements]:[Categories2]],2,FALSE)</f>
        <v>MSG Oversight</v>
      </c>
    </row>
    <row r="1354" spans="2:46">
      <c r="B1354" s="34" t="s">
        <v>1651</v>
      </c>
      <c r="C1354" s="34">
        <v>1</v>
      </c>
      <c r="D1354" s="34">
        <v>49</v>
      </c>
      <c r="E1354" s="34" t="s">
        <v>1303</v>
      </c>
      <c r="F1354" s="34" t="s">
        <v>1652</v>
      </c>
      <c r="G1354" s="34" t="s">
        <v>1651</v>
      </c>
      <c r="H1354" s="34" t="s">
        <v>1304</v>
      </c>
      <c r="I1354" s="34" t="s">
        <v>1305</v>
      </c>
      <c r="J1354" s="34">
        <v>2018</v>
      </c>
      <c r="K1354" s="34">
        <v>2018</v>
      </c>
      <c r="L1354" s="34" t="s">
        <v>1767</v>
      </c>
      <c r="M1354" s="34" t="s">
        <v>1784</v>
      </c>
      <c r="N1354" s="34">
        <v>5</v>
      </c>
      <c r="O1354" s="34" t="s">
        <v>1768</v>
      </c>
      <c r="P1354" s="34" t="s">
        <v>1307</v>
      </c>
      <c r="R1354" s="34" t="s">
        <v>1653</v>
      </c>
      <c r="S1354" s="34" t="s">
        <v>1878</v>
      </c>
      <c r="T1354" s="34" t="s">
        <v>3308</v>
      </c>
      <c r="U1354" s="36" t="str">
        <f>VLOOKUP(First_Validations__2[[#This Row],[CountryReq]],Last_Validations[],COLUMNS($B:B)+1,FALSE)</f>
        <v>Trinidad and Tobago: 2018</v>
      </c>
      <c r="V1354" s="36" t="str">
        <f>VLOOKUP(First_Validations__2[[#This Row],[CountryReq]],Last_Validations[],COLUMNS($B:C)+1,FALSE)</f>
        <v>Trinidad and Tobago</v>
      </c>
      <c r="W1354" s="36">
        <f>VLOOKUP(First_Validations__2[[#This Row],[CountryReq]],Last_Validations[],COLUMNS($B:D)+1,FALSE)</f>
        <v>1</v>
      </c>
      <c r="X1354" s="36">
        <f>VLOOKUP(First_Validations__2[[#This Row],[CountryReq]],Last_Validations[],COLUMNS($B:E)+1,FALSE)</f>
        <v>49</v>
      </c>
      <c r="Y1354" s="36" t="str">
        <f>VLOOKUP(First_Validations__2[[#This Row],[CountryReq]],Last_Validations[],COLUMNS($B:F)+1,FALSE)</f>
        <v>Trinidad and Tobago: 2018</v>
      </c>
      <c r="Z1354" s="36" t="str">
        <f>VLOOKUP(First_Validations__2[[#This Row],[CountryReq]],Last_Validations[],COLUMNS($B:G)+1,FALSE)</f>
        <v>TTO</v>
      </c>
      <c r="AA1354" s="36" t="str">
        <f>VLOOKUP(First_Validations__2[[#This Row],[CountryReq]],Last_Validations[],COLUMNS($B:H)+1,FALSE)</f>
        <v>Trinidad and Tobago</v>
      </c>
      <c r="AB1354" s="36" t="str">
        <f>VLOOKUP(First_Validations__2[[#This Row],[CountryReq]],Last_Validations[],COLUMNS($B:I)+1,FALSE)</f>
        <v>https://eiti.org/BD/2019-23</v>
      </c>
      <c r="AC1354" s="36" t="str">
        <f>VLOOKUP(First_Validations__2[[#This Row],[CountryReq]],Last_Validations[],COLUMNS($B:J)+1,FALSE)</f>
        <v>https://eiti.org/document/trinidad-tobago-validation-2018</v>
      </c>
      <c r="AD1354" s="36">
        <f>VLOOKUP(First_Validations__2[[#This Row],[CountryReq]],Last_Validations[],COLUMNS($B:K)+1,FALSE)</f>
        <v>2018</v>
      </c>
      <c r="AE1354" s="36">
        <f>VLOOKUP(First_Validations__2[[#This Row],[CountryReq]],Last_Validations[],COLUMNS($B:L)+1,FALSE)</f>
        <v>2018</v>
      </c>
      <c r="AF1354" s="36" t="str">
        <f>VLOOKUP(First_Validations__2[[#This Row],[CountryReq]],Last_Validations[],COLUMNS($B:M)+1,FALSE)</f>
        <v>Meaningful progress</v>
      </c>
      <c r="AG1354" s="36" t="str">
        <f>VLOOKUP(First_Validations__2[[#This Row],[CountryReq]],Last_Validations[],COLUMNS($B:N)+1,FALSE)</f>
        <v>Government engagement (#1.1)</v>
      </c>
      <c r="AH1354" s="36">
        <f>VLOOKUP(First_Validations__2[[#This Row],[CountryReq]],Last_Validations[],COLUMNS($B:O)+1,FALSE)</f>
        <v>5</v>
      </c>
      <c r="AI1354" s="36" t="str">
        <f>VLOOKUP(First_Validations__2[[#This Row],[CountryReq]],Last_Validations[],COLUMNS($B:P)+1,FALSE)</f>
        <v>Satisfactory progress</v>
      </c>
      <c r="AJ1354" s="36" t="str">
        <f>VLOOKUP(First_Validations__2[[#This Row],[CountryReq]],Last_Validations[],COLUMNS($B:Q)+1,FALSE)</f>
        <v>A senior individual has been appointed to lead on the implementation, and senior government officials are represented on the MSGSC. The current representation from the government shows that the government is engaged and active in in all aspects of implementation including lifting confidentiality restrictions, dissemination of reports, outreach to other stakeholders and expanding coverage to the mining sector.</v>
      </c>
      <c r="AK1354" s="36">
        <f>VLOOKUP(First_Validations__2[[#This Row],[CountryReq]],Last_Validations[],COLUMNS($B:R)+1,FALSE)</f>
        <v>0</v>
      </c>
      <c r="AL1354" s="36" t="str">
        <f>VLOOKUP(First_Validations__2[[#This Row],[CountryReq]],Last_Validations[],COLUMNS($B:S)+1,FALSE)</f>
        <v>http://www.tteiti.org.tt/</v>
      </c>
      <c r="AM1354" s="36" t="str">
        <f>VLOOKUP(First_Validations__2[[#This Row],[CountryReq]],Last_Validations[],COLUMNS($B:T)+1,FALSE)</f>
        <v>https://eiti.org/api/v1.0/score_data/49</v>
      </c>
      <c r="AN1354" s="36" t="str">
        <f>IF(First_Validations__2[[#This Row],[FirstValidation.Country: Year]]=First_Validations__2[[#This Row],[Country: Year]],"First","Second / Last")</f>
        <v>First</v>
      </c>
      <c r="AO1354" s="36">
        <f>IF(AND(First_Validations__2[[#This Row],[FirstValidation.Validation score]]&lt;5,First_Validations__2[[#This Row],[FirstValidation.Validation score]]&gt;1),1,0)</f>
        <v>0</v>
      </c>
      <c r="AP1354" s="36">
        <f>First_Validations__2[[#This Row],[Validation score]]-First_Validations__2[[#This Row],[FirstValidation.Validation score]]</f>
        <v>0</v>
      </c>
      <c r="AQ1354" s="36">
        <f>IF(AND(First_Validations__2[[#This Row],[Corrective action]]=1,First_Validations__2[[#This Row],[Validation score]]&lt;5,First_Validations__2[[#This Row],[Validation score]]&gt;1),1,0)</f>
        <v>0</v>
      </c>
      <c r="AR1354" s="36">
        <f>IF(AND(First_Validations__2[[#This Row],[Corrective action]]=1,OR(First_Validations__2[[#This Row],[Validation score]]&gt;4,First_Validations__2[[#This Row],[Validation score]]&lt;2)),1,0)</f>
        <v>0</v>
      </c>
      <c r="AS135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4" s="36" t="str">
        <f>VLOOKUP(First_Validations__2[[#This Row],[Requirement ('#)]],Requirements[[Requirements]:[Categories2]],2,FALSE)</f>
        <v>MSG Oversight</v>
      </c>
    </row>
    <row r="1355" spans="2:46">
      <c r="B1355" s="34" t="s">
        <v>1651</v>
      </c>
      <c r="C1355" s="34">
        <v>1</v>
      </c>
      <c r="D1355" s="34">
        <v>49</v>
      </c>
      <c r="E1355" s="34" t="s">
        <v>1303</v>
      </c>
      <c r="F1355" s="34" t="s">
        <v>1652</v>
      </c>
      <c r="G1355" s="34" t="s">
        <v>1651</v>
      </c>
      <c r="H1355" s="34" t="s">
        <v>1304</v>
      </c>
      <c r="I1355" s="34" t="s">
        <v>1305</v>
      </c>
      <c r="J1355" s="34">
        <v>2018</v>
      </c>
      <c r="K1355" s="34">
        <v>2018</v>
      </c>
      <c r="L1355" s="34" t="s">
        <v>1767</v>
      </c>
      <c r="M1355" s="34" t="s">
        <v>1789</v>
      </c>
      <c r="N1355" s="34">
        <v>4</v>
      </c>
      <c r="O1355" s="34" t="s">
        <v>1767</v>
      </c>
      <c r="P1355" s="34" t="s">
        <v>1310</v>
      </c>
      <c r="R1355" s="34" t="s">
        <v>1653</v>
      </c>
      <c r="S1355" s="34" t="s">
        <v>1878</v>
      </c>
      <c r="T1355" s="34" t="s">
        <v>3319</v>
      </c>
      <c r="U1355" s="36" t="str">
        <f>VLOOKUP(First_Validations__2[[#This Row],[CountryReq]],Last_Validations[],COLUMNS($B:B)+1,FALSE)</f>
        <v>Trinidad and Tobago: 2018</v>
      </c>
      <c r="V1355" s="36" t="str">
        <f>VLOOKUP(First_Validations__2[[#This Row],[CountryReq]],Last_Validations[],COLUMNS($B:C)+1,FALSE)</f>
        <v>Trinidad and Tobago</v>
      </c>
      <c r="W1355" s="36">
        <f>VLOOKUP(First_Validations__2[[#This Row],[CountryReq]],Last_Validations[],COLUMNS($B:D)+1,FALSE)</f>
        <v>1</v>
      </c>
      <c r="X1355" s="36">
        <f>VLOOKUP(First_Validations__2[[#This Row],[CountryReq]],Last_Validations[],COLUMNS($B:E)+1,FALSE)</f>
        <v>49</v>
      </c>
      <c r="Y1355" s="36" t="str">
        <f>VLOOKUP(First_Validations__2[[#This Row],[CountryReq]],Last_Validations[],COLUMNS($B:F)+1,FALSE)</f>
        <v>Trinidad and Tobago: 2018</v>
      </c>
      <c r="Z1355" s="36" t="str">
        <f>VLOOKUP(First_Validations__2[[#This Row],[CountryReq]],Last_Validations[],COLUMNS($B:G)+1,FALSE)</f>
        <v>TTO</v>
      </c>
      <c r="AA1355" s="36" t="str">
        <f>VLOOKUP(First_Validations__2[[#This Row],[CountryReq]],Last_Validations[],COLUMNS($B:H)+1,FALSE)</f>
        <v>Trinidad and Tobago</v>
      </c>
      <c r="AB1355" s="36" t="str">
        <f>VLOOKUP(First_Validations__2[[#This Row],[CountryReq]],Last_Validations[],COLUMNS($B:I)+1,FALSE)</f>
        <v>https://eiti.org/BD/2019-23</v>
      </c>
      <c r="AC1355" s="36" t="str">
        <f>VLOOKUP(First_Validations__2[[#This Row],[CountryReq]],Last_Validations[],COLUMNS($B:J)+1,FALSE)</f>
        <v>https://eiti.org/document/trinidad-tobago-validation-2018</v>
      </c>
      <c r="AD1355" s="36">
        <f>VLOOKUP(First_Validations__2[[#This Row],[CountryReq]],Last_Validations[],COLUMNS($B:K)+1,FALSE)</f>
        <v>2018</v>
      </c>
      <c r="AE1355" s="36">
        <f>VLOOKUP(First_Validations__2[[#This Row],[CountryReq]],Last_Validations[],COLUMNS($B:L)+1,FALSE)</f>
        <v>2018</v>
      </c>
      <c r="AF1355" s="36" t="str">
        <f>VLOOKUP(First_Validations__2[[#This Row],[CountryReq]],Last_Validations[],COLUMNS($B:M)+1,FALSE)</f>
        <v>Meaningful progress</v>
      </c>
      <c r="AG1355" s="36" t="str">
        <f>VLOOKUP(First_Validations__2[[#This Row],[CountryReq]],Last_Validations[],COLUMNS($B:N)+1,FALSE)</f>
        <v>MSG governance (#1.4)</v>
      </c>
      <c r="AH1355" s="36">
        <f>VLOOKUP(First_Validations__2[[#This Row],[CountryReq]],Last_Validations[],COLUMNS($B:O)+1,FALSE)</f>
        <v>4</v>
      </c>
      <c r="AI1355" s="36" t="str">
        <f>VLOOKUP(First_Validations__2[[#This Row],[CountryReq]],Last_Validations[],COLUMNS($B:P)+1,FALSE)</f>
        <v>Meaningful progress</v>
      </c>
      <c r="AJ1355" s="36" t="str">
        <f>VLOOKUP(First_Validations__2[[#This Row],[CountryReq]],Last_Validations[],COLUMNS($B:Q)+1,FALSE)</f>
        <v>The mechanism followed in 2011 for selecting civil society members was allowed by the 2009 EITI Rules. However, it is not in line with the 2016 Standard. On the other hand, the MSG is functioning well, and stakeholders are adequately represented. The ToRs for the MSG addresses almost all the requirements of the EITI Standard. Stakeholders have not highlighted any significant deviations from the ToRs in practice.</v>
      </c>
      <c r="AK1355" s="36">
        <f>VLOOKUP(First_Validations__2[[#This Row],[CountryReq]],Last_Validations[],COLUMNS($B:R)+1,FALSE)</f>
        <v>0</v>
      </c>
      <c r="AL1355" s="36" t="str">
        <f>VLOOKUP(First_Validations__2[[#This Row],[CountryReq]],Last_Validations[],COLUMNS($B:S)+1,FALSE)</f>
        <v>http://www.tteiti.org.tt/</v>
      </c>
      <c r="AM1355" s="36" t="str">
        <f>VLOOKUP(First_Validations__2[[#This Row],[CountryReq]],Last_Validations[],COLUMNS($B:T)+1,FALSE)</f>
        <v>https://eiti.org/api/v1.0/score_data/49</v>
      </c>
      <c r="AN1355" s="36" t="str">
        <f>IF(First_Validations__2[[#This Row],[FirstValidation.Country: Year]]=First_Validations__2[[#This Row],[Country: Year]],"First","Second / Last")</f>
        <v>First</v>
      </c>
      <c r="AO1355" s="36">
        <f>IF(AND(First_Validations__2[[#This Row],[FirstValidation.Validation score]]&lt;5,First_Validations__2[[#This Row],[FirstValidation.Validation score]]&gt;1),1,0)</f>
        <v>1</v>
      </c>
      <c r="AP1355" s="36">
        <f>First_Validations__2[[#This Row],[Validation score]]-First_Validations__2[[#This Row],[FirstValidation.Validation score]]</f>
        <v>0</v>
      </c>
      <c r="AQ1355" s="36">
        <f>IF(AND(First_Validations__2[[#This Row],[Corrective action]]=1,First_Validations__2[[#This Row],[Validation score]]&lt;5,First_Validations__2[[#This Row],[Validation score]]&gt;1),1,0)</f>
        <v>1</v>
      </c>
      <c r="AR1355" s="36">
        <f>IF(AND(First_Validations__2[[#This Row],[Corrective action]]=1,OR(First_Validations__2[[#This Row],[Validation score]]&gt;4,First_Validations__2[[#This Row],[Validation score]]&lt;2)),1,0)</f>
        <v>0</v>
      </c>
      <c r="AS135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5" s="36" t="str">
        <f>VLOOKUP(First_Validations__2[[#This Row],[Requirement ('#)]],Requirements[[Requirements]:[Categories2]],2,FALSE)</f>
        <v>MSG Oversight</v>
      </c>
    </row>
    <row r="1356" spans="2:46">
      <c r="B1356" s="34" t="s">
        <v>1651</v>
      </c>
      <c r="C1356" s="34">
        <v>1</v>
      </c>
      <c r="D1356" s="34">
        <v>49</v>
      </c>
      <c r="E1356" s="34" t="s">
        <v>1303</v>
      </c>
      <c r="F1356" s="34" t="s">
        <v>1652</v>
      </c>
      <c r="G1356" s="34" t="s">
        <v>1651</v>
      </c>
      <c r="H1356" s="34" t="s">
        <v>1304</v>
      </c>
      <c r="I1356" s="34" t="s">
        <v>1305</v>
      </c>
      <c r="J1356" s="34">
        <v>2018</v>
      </c>
      <c r="K1356" s="34">
        <v>2018</v>
      </c>
      <c r="L1356" s="34" t="s">
        <v>1767</v>
      </c>
      <c r="M1356" s="34" t="s">
        <v>1788</v>
      </c>
      <c r="N1356" s="34">
        <v>5</v>
      </c>
      <c r="O1356" s="34" t="s">
        <v>1768</v>
      </c>
      <c r="P1356" s="34" t="s">
        <v>1309</v>
      </c>
      <c r="R1356" s="34" t="s">
        <v>1653</v>
      </c>
      <c r="S1356" s="34" t="s">
        <v>1878</v>
      </c>
      <c r="T1356" s="34" t="s">
        <v>3320</v>
      </c>
      <c r="U1356" s="36" t="str">
        <f>VLOOKUP(First_Validations__2[[#This Row],[CountryReq]],Last_Validations[],COLUMNS($B:B)+1,FALSE)</f>
        <v>Trinidad and Tobago: 2018</v>
      </c>
      <c r="V1356" s="36" t="str">
        <f>VLOOKUP(First_Validations__2[[#This Row],[CountryReq]],Last_Validations[],COLUMNS($B:C)+1,FALSE)</f>
        <v>Trinidad and Tobago</v>
      </c>
      <c r="W1356" s="36">
        <f>VLOOKUP(First_Validations__2[[#This Row],[CountryReq]],Last_Validations[],COLUMNS($B:D)+1,FALSE)</f>
        <v>1</v>
      </c>
      <c r="X1356" s="36">
        <f>VLOOKUP(First_Validations__2[[#This Row],[CountryReq]],Last_Validations[],COLUMNS($B:E)+1,FALSE)</f>
        <v>49</v>
      </c>
      <c r="Y1356" s="36" t="str">
        <f>VLOOKUP(First_Validations__2[[#This Row],[CountryReq]],Last_Validations[],COLUMNS($B:F)+1,FALSE)</f>
        <v>Trinidad and Tobago: 2018</v>
      </c>
      <c r="Z1356" s="36" t="str">
        <f>VLOOKUP(First_Validations__2[[#This Row],[CountryReq]],Last_Validations[],COLUMNS($B:G)+1,FALSE)</f>
        <v>TTO</v>
      </c>
      <c r="AA1356" s="36" t="str">
        <f>VLOOKUP(First_Validations__2[[#This Row],[CountryReq]],Last_Validations[],COLUMNS($B:H)+1,FALSE)</f>
        <v>Trinidad and Tobago</v>
      </c>
      <c r="AB1356" s="36" t="str">
        <f>VLOOKUP(First_Validations__2[[#This Row],[CountryReq]],Last_Validations[],COLUMNS($B:I)+1,FALSE)</f>
        <v>https://eiti.org/BD/2019-23</v>
      </c>
      <c r="AC1356" s="36" t="str">
        <f>VLOOKUP(First_Validations__2[[#This Row],[CountryReq]],Last_Validations[],COLUMNS($B:J)+1,FALSE)</f>
        <v>https://eiti.org/document/trinidad-tobago-validation-2018</v>
      </c>
      <c r="AD1356" s="36">
        <f>VLOOKUP(First_Validations__2[[#This Row],[CountryReq]],Last_Validations[],COLUMNS($B:K)+1,FALSE)</f>
        <v>2018</v>
      </c>
      <c r="AE1356" s="36">
        <f>VLOOKUP(First_Validations__2[[#This Row],[CountryReq]],Last_Validations[],COLUMNS($B:L)+1,FALSE)</f>
        <v>2018</v>
      </c>
      <c r="AF1356" s="36" t="str">
        <f>VLOOKUP(First_Validations__2[[#This Row],[CountryReq]],Last_Validations[],COLUMNS($B:M)+1,FALSE)</f>
        <v>Meaningful progress</v>
      </c>
      <c r="AG1356" s="36" t="str">
        <f>VLOOKUP(First_Validations__2[[#This Row],[CountryReq]],Last_Validations[],COLUMNS($B:N)+1,FALSE)</f>
        <v>Civil society engagement (#1.3)</v>
      </c>
      <c r="AH1356" s="36">
        <f>VLOOKUP(First_Validations__2[[#This Row],[CountryReq]],Last_Validations[],COLUMNS($B:O)+1,FALSE)</f>
        <v>5</v>
      </c>
      <c r="AI1356" s="36" t="str">
        <f>VLOOKUP(First_Validations__2[[#This Row],[CountryReq]],Last_Validations[],COLUMNS($B:P)+1,FALSE)</f>
        <v>Satisfactory progress</v>
      </c>
      <c r="AJ1356" s="36" t="str">
        <f>VLOOKUP(First_Validations__2[[#This Row],[CountryReq]],Last_Validations[],COLUMNS($B:Q)+1,FALSE)</f>
        <v>There are no suggestions of any legal, regulatory or practical barriers to civil society’s ability to engage in EITI-related public debate, to operate freely, to communicate and cooperate with each other, to fully, actively and effectively engage on EITI-related matters or in relation to the EITI process. However, engaging with the CSOs wider constituency is less than optimal.</v>
      </c>
      <c r="AK1356" s="36">
        <f>VLOOKUP(First_Validations__2[[#This Row],[CountryReq]],Last_Validations[],COLUMNS($B:R)+1,FALSE)</f>
        <v>0</v>
      </c>
      <c r="AL1356" s="36" t="str">
        <f>VLOOKUP(First_Validations__2[[#This Row],[CountryReq]],Last_Validations[],COLUMNS($B:S)+1,FALSE)</f>
        <v>http://www.tteiti.org.tt/</v>
      </c>
      <c r="AM1356" s="36" t="str">
        <f>VLOOKUP(First_Validations__2[[#This Row],[CountryReq]],Last_Validations[],COLUMNS($B:T)+1,FALSE)</f>
        <v>https://eiti.org/api/v1.0/score_data/49</v>
      </c>
      <c r="AN1356" s="36" t="str">
        <f>IF(First_Validations__2[[#This Row],[FirstValidation.Country: Year]]=First_Validations__2[[#This Row],[Country: Year]],"First","Second / Last")</f>
        <v>First</v>
      </c>
      <c r="AO1356" s="36">
        <f>IF(AND(First_Validations__2[[#This Row],[FirstValidation.Validation score]]&lt;5,First_Validations__2[[#This Row],[FirstValidation.Validation score]]&gt;1),1,0)</f>
        <v>0</v>
      </c>
      <c r="AP1356" s="36">
        <f>First_Validations__2[[#This Row],[Validation score]]-First_Validations__2[[#This Row],[FirstValidation.Validation score]]</f>
        <v>0</v>
      </c>
      <c r="AQ1356" s="36">
        <f>IF(AND(First_Validations__2[[#This Row],[Corrective action]]=1,First_Validations__2[[#This Row],[Validation score]]&lt;5,First_Validations__2[[#This Row],[Validation score]]&gt;1),1,0)</f>
        <v>0</v>
      </c>
      <c r="AR1356" s="36">
        <f>IF(AND(First_Validations__2[[#This Row],[Corrective action]]=1,OR(First_Validations__2[[#This Row],[Validation score]]&gt;4,First_Validations__2[[#This Row],[Validation score]]&lt;2)),1,0)</f>
        <v>0</v>
      </c>
      <c r="AS135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6" s="36" t="str">
        <f>VLOOKUP(First_Validations__2[[#This Row],[Requirement ('#)]],Requirements[[Requirements]:[Categories2]],2,FALSE)</f>
        <v>MSG Oversight</v>
      </c>
    </row>
    <row r="1357" spans="2:46">
      <c r="B1357" s="34" t="s">
        <v>1651</v>
      </c>
      <c r="C1357" s="34">
        <v>1</v>
      </c>
      <c r="D1357" s="34">
        <v>49</v>
      </c>
      <c r="E1357" s="34" t="s">
        <v>1303</v>
      </c>
      <c r="F1357" s="34" t="s">
        <v>1652</v>
      </c>
      <c r="G1357" s="34" t="s">
        <v>1651</v>
      </c>
      <c r="H1357" s="34" t="s">
        <v>1304</v>
      </c>
      <c r="I1357" s="34" t="s">
        <v>1305</v>
      </c>
      <c r="J1357" s="34">
        <v>2018</v>
      </c>
      <c r="K1357" s="34">
        <v>2018</v>
      </c>
      <c r="L1357" s="34" t="s">
        <v>1767</v>
      </c>
      <c r="M1357" s="34" t="s">
        <v>1801</v>
      </c>
      <c r="N1357" s="34">
        <v>4</v>
      </c>
      <c r="O1357" s="34" t="s">
        <v>1767</v>
      </c>
      <c r="P1357" s="34" t="s">
        <v>1320</v>
      </c>
      <c r="R1357" s="34" t="s">
        <v>1653</v>
      </c>
      <c r="S1357" s="34" t="s">
        <v>1878</v>
      </c>
      <c r="T1357" s="34" t="s">
        <v>3329</v>
      </c>
      <c r="U1357" s="36" t="str">
        <f>VLOOKUP(First_Validations__2[[#This Row],[CountryReq]],Last_Validations[],COLUMNS($B:B)+1,FALSE)</f>
        <v>Trinidad and Tobago: 2018</v>
      </c>
      <c r="V1357" s="36" t="str">
        <f>VLOOKUP(First_Validations__2[[#This Row],[CountryReq]],Last_Validations[],COLUMNS($B:C)+1,FALSE)</f>
        <v>Trinidad and Tobago</v>
      </c>
      <c r="W1357" s="36">
        <f>VLOOKUP(First_Validations__2[[#This Row],[CountryReq]],Last_Validations[],COLUMNS($B:D)+1,FALSE)</f>
        <v>1</v>
      </c>
      <c r="X1357" s="36">
        <f>VLOOKUP(First_Validations__2[[#This Row],[CountryReq]],Last_Validations[],COLUMNS($B:E)+1,FALSE)</f>
        <v>49</v>
      </c>
      <c r="Y1357" s="36" t="str">
        <f>VLOOKUP(First_Validations__2[[#This Row],[CountryReq]],Last_Validations[],COLUMNS($B:F)+1,FALSE)</f>
        <v>Trinidad and Tobago: 2018</v>
      </c>
      <c r="Z1357" s="36" t="str">
        <f>VLOOKUP(First_Validations__2[[#This Row],[CountryReq]],Last_Validations[],COLUMNS($B:G)+1,FALSE)</f>
        <v>TTO</v>
      </c>
      <c r="AA1357" s="36" t="str">
        <f>VLOOKUP(First_Validations__2[[#This Row],[CountryReq]],Last_Validations[],COLUMNS($B:H)+1,FALSE)</f>
        <v>Trinidad and Tobago</v>
      </c>
      <c r="AB1357" s="36" t="str">
        <f>VLOOKUP(First_Validations__2[[#This Row],[CountryReq]],Last_Validations[],COLUMNS($B:I)+1,FALSE)</f>
        <v>https://eiti.org/BD/2019-23</v>
      </c>
      <c r="AC1357" s="36" t="str">
        <f>VLOOKUP(First_Validations__2[[#This Row],[CountryReq]],Last_Validations[],COLUMNS($B:J)+1,FALSE)</f>
        <v>https://eiti.org/document/trinidad-tobago-validation-2018</v>
      </c>
      <c r="AD1357" s="36">
        <f>VLOOKUP(First_Validations__2[[#This Row],[CountryReq]],Last_Validations[],COLUMNS($B:K)+1,FALSE)</f>
        <v>2018</v>
      </c>
      <c r="AE1357" s="36">
        <f>VLOOKUP(First_Validations__2[[#This Row],[CountryReq]],Last_Validations[],COLUMNS($B:L)+1,FALSE)</f>
        <v>2018</v>
      </c>
      <c r="AF1357" s="36" t="str">
        <f>VLOOKUP(First_Validations__2[[#This Row],[CountryReq]],Last_Validations[],COLUMNS($B:M)+1,FALSE)</f>
        <v>Meaningful progress</v>
      </c>
      <c r="AG1357" s="36" t="str">
        <f>VLOOKUP(First_Validations__2[[#This Row],[CountryReq]],Last_Validations[],COLUMNS($B:N)+1,FALSE)</f>
        <v>Export data (#3.3)</v>
      </c>
      <c r="AH1357" s="36">
        <f>VLOOKUP(First_Validations__2[[#This Row],[CountryReq]],Last_Validations[],COLUMNS($B:O)+1,FALSE)</f>
        <v>4</v>
      </c>
      <c r="AI1357" s="36" t="str">
        <f>VLOOKUP(First_Validations__2[[#This Row],[CountryReq]],Last_Validations[],COLUMNS($B:P)+1,FALSE)</f>
        <v>Meaningful progress</v>
      </c>
      <c r="AJ1357" s="36" t="str">
        <f>VLOOKUP(First_Validations__2[[#This Row],[CountryReq]],Last_Validations[],COLUMNS($B:Q)+1,FALSE)</f>
        <v>EITI Trinidad and Tobago has disclosed information on total export volumes for hydrocarbon and refined products that were exported in 2016, disaggregated by commodity. It is also disaggregated by export destination. However, in accordance with Requirement 3.3 the value of exports is not provided in the report.</v>
      </c>
      <c r="AK1357" s="36">
        <f>VLOOKUP(First_Validations__2[[#This Row],[CountryReq]],Last_Validations[],COLUMNS($B:R)+1,FALSE)</f>
        <v>0</v>
      </c>
      <c r="AL1357" s="36" t="str">
        <f>VLOOKUP(First_Validations__2[[#This Row],[CountryReq]],Last_Validations[],COLUMNS($B:S)+1,FALSE)</f>
        <v>http://www.tteiti.org.tt/</v>
      </c>
      <c r="AM1357" s="36" t="str">
        <f>VLOOKUP(First_Validations__2[[#This Row],[CountryReq]],Last_Validations[],COLUMNS($B:T)+1,FALSE)</f>
        <v>https://eiti.org/api/v1.0/score_data/49</v>
      </c>
      <c r="AN1357" s="36" t="str">
        <f>IF(First_Validations__2[[#This Row],[FirstValidation.Country: Year]]=First_Validations__2[[#This Row],[Country: Year]],"First","Second / Last")</f>
        <v>First</v>
      </c>
      <c r="AO1357" s="36">
        <f>IF(AND(First_Validations__2[[#This Row],[FirstValidation.Validation score]]&lt;5,First_Validations__2[[#This Row],[FirstValidation.Validation score]]&gt;1),1,0)</f>
        <v>1</v>
      </c>
      <c r="AP1357" s="36">
        <f>First_Validations__2[[#This Row],[Validation score]]-First_Validations__2[[#This Row],[FirstValidation.Validation score]]</f>
        <v>0</v>
      </c>
      <c r="AQ1357" s="36">
        <f>IF(AND(First_Validations__2[[#This Row],[Corrective action]]=1,First_Validations__2[[#This Row],[Validation score]]&lt;5,First_Validations__2[[#This Row],[Validation score]]&gt;1),1,0)</f>
        <v>1</v>
      </c>
      <c r="AR1357" s="36">
        <f>IF(AND(First_Validations__2[[#This Row],[Corrective action]]=1,OR(First_Validations__2[[#This Row],[Validation score]]&gt;4,First_Validations__2[[#This Row],[Validation score]]&lt;2)),1,0)</f>
        <v>0</v>
      </c>
      <c r="AS135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7" s="36" t="str">
        <f>VLOOKUP(First_Validations__2[[#This Row],[Requirement ('#)]],Requirements[[Requirements]:[Categories2]],2,FALSE)</f>
        <v>Monitoring production</v>
      </c>
    </row>
    <row r="1358" spans="2:46">
      <c r="B1358" s="34" t="s">
        <v>1651</v>
      </c>
      <c r="C1358" s="34">
        <v>1</v>
      </c>
      <c r="D1358" s="34">
        <v>49</v>
      </c>
      <c r="E1358" s="34" t="s">
        <v>1303</v>
      </c>
      <c r="F1358" s="34" t="s">
        <v>1652</v>
      </c>
      <c r="G1358" s="34" t="s">
        <v>1651</v>
      </c>
      <c r="H1358" s="34" t="s">
        <v>1304</v>
      </c>
      <c r="I1358" s="34" t="s">
        <v>1305</v>
      </c>
      <c r="J1358" s="34">
        <v>2018</v>
      </c>
      <c r="K1358" s="34">
        <v>2018</v>
      </c>
      <c r="L1358" s="34" t="s">
        <v>1767</v>
      </c>
      <c r="M1358" s="34" t="s">
        <v>1800</v>
      </c>
      <c r="N1358" s="34">
        <v>5</v>
      </c>
      <c r="O1358" s="34" t="s">
        <v>1768</v>
      </c>
      <c r="P1358" s="34" t="s">
        <v>1319</v>
      </c>
      <c r="R1358" s="34" t="s">
        <v>1653</v>
      </c>
      <c r="S1358" s="34" t="s">
        <v>1878</v>
      </c>
      <c r="T1358" s="34" t="s">
        <v>3330</v>
      </c>
      <c r="U1358" s="36" t="str">
        <f>VLOOKUP(First_Validations__2[[#This Row],[CountryReq]],Last_Validations[],COLUMNS($B:B)+1,FALSE)</f>
        <v>Trinidad and Tobago: 2018</v>
      </c>
      <c r="V1358" s="36" t="str">
        <f>VLOOKUP(First_Validations__2[[#This Row],[CountryReq]],Last_Validations[],COLUMNS($B:C)+1,FALSE)</f>
        <v>Trinidad and Tobago</v>
      </c>
      <c r="W1358" s="36">
        <f>VLOOKUP(First_Validations__2[[#This Row],[CountryReq]],Last_Validations[],COLUMNS($B:D)+1,FALSE)</f>
        <v>1</v>
      </c>
      <c r="X1358" s="36">
        <f>VLOOKUP(First_Validations__2[[#This Row],[CountryReq]],Last_Validations[],COLUMNS($B:E)+1,FALSE)</f>
        <v>49</v>
      </c>
      <c r="Y1358" s="36" t="str">
        <f>VLOOKUP(First_Validations__2[[#This Row],[CountryReq]],Last_Validations[],COLUMNS($B:F)+1,FALSE)</f>
        <v>Trinidad and Tobago: 2018</v>
      </c>
      <c r="Z1358" s="36" t="str">
        <f>VLOOKUP(First_Validations__2[[#This Row],[CountryReq]],Last_Validations[],COLUMNS($B:G)+1,FALSE)</f>
        <v>TTO</v>
      </c>
      <c r="AA1358" s="36" t="str">
        <f>VLOOKUP(First_Validations__2[[#This Row],[CountryReq]],Last_Validations[],COLUMNS($B:H)+1,FALSE)</f>
        <v>Trinidad and Tobago</v>
      </c>
      <c r="AB1358" s="36" t="str">
        <f>VLOOKUP(First_Validations__2[[#This Row],[CountryReq]],Last_Validations[],COLUMNS($B:I)+1,FALSE)</f>
        <v>https://eiti.org/BD/2019-23</v>
      </c>
      <c r="AC1358" s="36" t="str">
        <f>VLOOKUP(First_Validations__2[[#This Row],[CountryReq]],Last_Validations[],COLUMNS($B:J)+1,FALSE)</f>
        <v>https://eiti.org/document/trinidad-tobago-validation-2018</v>
      </c>
      <c r="AD1358" s="36">
        <f>VLOOKUP(First_Validations__2[[#This Row],[CountryReq]],Last_Validations[],COLUMNS($B:K)+1,FALSE)</f>
        <v>2018</v>
      </c>
      <c r="AE1358" s="36">
        <f>VLOOKUP(First_Validations__2[[#This Row],[CountryReq]],Last_Validations[],COLUMNS($B:L)+1,FALSE)</f>
        <v>2018</v>
      </c>
      <c r="AF1358" s="36" t="str">
        <f>VLOOKUP(First_Validations__2[[#This Row],[CountryReq]],Last_Validations[],COLUMNS($B:M)+1,FALSE)</f>
        <v>Meaningful progress</v>
      </c>
      <c r="AG1358" s="36" t="str">
        <f>VLOOKUP(First_Validations__2[[#This Row],[CountryReq]],Last_Validations[],COLUMNS($B:N)+1,FALSE)</f>
        <v>Production data (#3.2)</v>
      </c>
      <c r="AH1358" s="36">
        <f>VLOOKUP(First_Validations__2[[#This Row],[CountryReq]],Last_Validations[],COLUMNS($B:O)+1,FALSE)</f>
        <v>5</v>
      </c>
      <c r="AI1358" s="36" t="str">
        <f>VLOOKUP(First_Validations__2[[#This Row],[CountryReq]],Last_Validations[],COLUMNS($B:P)+1,FALSE)</f>
        <v>Satisfactory progress</v>
      </c>
      <c r="AJ1358" s="36" t="str">
        <f>VLOOKUP(First_Validations__2[[#This Row],[CountryReq]],Last_Validations[],COLUMNS($B:Q)+1,FALSE)</f>
        <v>The volume and value of oil and gas production is disclosed. However, for mining, production values are missing.</v>
      </c>
      <c r="AK1358" s="36">
        <f>VLOOKUP(First_Validations__2[[#This Row],[CountryReq]],Last_Validations[],COLUMNS($B:R)+1,FALSE)</f>
        <v>0</v>
      </c>
      <c r="AL1358" s="36" t="str">
        <f>VLOOKUP(First_Validations__2[[#This Row],[CountryReq]],Last_Validations[],COLUMNS($B:S)+1,FALSE)</f>
        <v>http://www.tteiti.org.tt/</v>
      </c>
      <c r="AM1358" s="36" t="str">
        <f>VLOOKUP(First_Validations__2[[#This Row],[CountryReq]],Last_Validations[],COLUMNS($B:T)+1,FALSE)</f>
        <v>https://eiti.org/api/v1.0/score_data/49</v>
      </c>
      <c r="AN1358" s="36" t="str">
        <f>IF(First_Validations__2[[#This Row],[FirstValidation.Country: Year]]=First_Validations__2[[#This Row],[Country: Year]],"First","Second / Last")</f>
        <v>First</v>
      </c>
      <c r="AO1358" s="36">
        <f>IF(AND(First_Validations__2[[#This Row],[FirstValidation.Validation score]]&lt;5,First_Validations__2[[#This Row],[FirstValidation.Validation score]]&gt;1),1,0)</f>
        <v>0</v>
      </c>
      <c r="AP1358" s="36">
        <f>First_Validations__2[[#This Row],[Validation score]]-First_Validations__2[[#This Row],[FirstValidation.Validation score]]</f>
        <v>0</v>
      </c>
      <c r="AQ1358" s="36">
        <f>IF(AND(First_Validations__2[[#This Row],[Corrective action]]=1,First_Validations__2[[#This Row],[Validation score]]&lt;5,First_Validations__2[[#This Row],[Validation score]]&gt;1),1,0)</f>
        <v>0</v>
      </c>
      <c r="AR1358" s="36">
        <f>IF(AND(First_Validations__2[[#This Row],[Corrective action]]=1,OR(First_Validations__2[[#This Row],[Validation score]]&gt;4,First_Validations__2[[#This Row],[Validation score]]&lt;2)),1,0)</f>
        <v>0</v>
      </c>
      <c r="AS135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8" s="36" t="str">
        <f>VLOOKUP(First_Validations__2[[#This Row],[Requirement ('#)]],Requirements[[Requirements]:[Categories2]],2,FALSE)</f>
        <v>Monitoring production</v>
      </c>
    </row>
    <row r="1359" spans="2:46">
      <c r="B1359" s="34" t="s">
        <v>1651</v>
      </c>
      <c r="C1359" s="34">
        <v>1</v>
      </c>
      <c r="D1359" s="34">
        <v>49</v>
      </c>
      <c r="E1359" s="34" t="s">
        <v>1303</v>
      </c>
      <c r="F1359" s="34" t="s">
        <v>1652</v>
      </c>
      <c r="G1359" s="34" t="s">
        <v>1651</v>
      </c>
      <c r="H1359" s="34" t="s">
        <v>1304</v>
      </c>
      <c r="I1359" s="34" t="s">
        <v>1305</v>
      </c>
      <c r="J1359" s="34">
        <v>2018</v>
      </c>
      <c r="K1359" s="34">
        <v>2018</v>
      </c>
      <c r="L1359" s="34" t="s">
        <v>1767</v>
      </c>
      <c r="M1359" s="34" t="s">
        <v>1803</v>
      </c>
      <c r="N1359" s="34">
        <v>4</v>
      </c>
      <c r="O1359" s="34" t="s">
        <v>1767</v>
      </c>
      <c r="P1359" s="34" t="s">
        <v>1322</v>
      </c>
      <c r="R1359" s="34" t="s">
        <v>1653</v>
      </c>
      <c r="S1359" s="34" t="s">
        <v>1878</v>
      </c>
      <c r="T1359" s="34" t="s">
        <v>3323</v>
      </c>
      <c r="U1359" s="36" t="str">
        <f>VLOOKUP(First_Validations__2[[#This Row],[CountryReq]],Last_Validations[],COLUMNS($B:B)+1,FALSE)</f>
        <v>Trinidad and Tobago: 2018</v>
      </c>
      <c r="V1359" s="36" t="str">
        <f>VLOOKUP(First_Validations__2[[#This Row],[CountryReq]],Last_Validations[],COLUMNS($B:C)+1,FALSE)</f>
        <v>Trinidad and Tobago</v>
      </c>
      <c r="W1359" s="36">
        <f>VLOOKUP(First_Validations__2[[#This Row],[CountryReq]],Last_Validations[],COLUMNS($B:D)+1,FALSE)</f>
        <v>1</v>
      </c>
      <c r="X1359" s="36">
        <f>VLOOKUP(First_Validations__2[[#This Row],[CountryReq]],Last_Validations[],COLUMNS($B:E)+1,FALSE)</f>
        <v>49</v>
      </c>
      <c r="Y1359" s="36" t="str">
        <f>VLOOKUP(First_Validations__2[[#This Row],[CountryReq]],Last_Validations[],COLUMNS($B:F)+1,FALSE)</f>
        <v>Trinidad and Tobago: 2018</v>
      </c>
      <c r="Z1359" s="36" t="str">
        <f>VLOOKUP(First_Validations__2[[#This Row],[CountryReq]],Last_Validations[],COLUMNS($B:G)+1,FALSE)</f>
        <v>TTO</v>
      </c>
      <c r="AA1359" s="36" t="str">
        <f>VLOOKUP(First_Validations__2[[#This Row],[CountryReq]],Last_Validations[],COLUMNS($B:H)+1,FALSE)</f>
        <v>Trinidad and Tobago</v>
      </c>
      <c r="AB1359" s="36" t="str">
        <f>VLOOKUP(First_Validations__2[[#This Row],[CountryReq]],Last_Validations[],COLUMNS($B:I)+1,FALSE)</f>
        <v>https://eiti.org/BD/2019-23</v>
      </c>
      <c r="AC1359" s="36" t="str">
        <f>VLOOKUP(First_Validations__2[[#This Row],[CountryReq]],Last_Validations[],COLUMNS($B:J)+1,FALSE)</f>
        <v>https://eiti.org/document/trinidad-tobago-validation-2018</v>
      </c>
      <c r="AD1359" s="36">
        <f>VLOOKUP(First_Validations__2[[#This Row],[CountryReq]],Last_Validations[],COLUMNS($B:K)+1,FALSE)</f>
        <v>2018</v>
      </c>
      <c r="AE1359" s="36">
        <f>VLOOKUP(First_Validations__2[[#This Row],[CountryReq]],Last_Validations[],COLUMNS($B:L)+1,FALSE)</f>
        <v>2018</v>
      </c>
      <c r="AF1359" s="36" t="str">
        <f>VLOOKUP(First_Validations__2[[#This Row],[CountryReq]],Last_Validations[],COLUMNS($B:M)+1,FALSE)</f>
        <v>Meaningful progress</v>
      </c>
      <c r="AG1359" s="36" t="str">
        <f>VLOOKUP(First_Validations__2[[#This Row],[CountryReq]],Last_Validations[],COLUMNS($B:N)+1,FALSE)</f>
        <v>In-kind revenues (#4.2)</v>
      </c>
      <c r="AH1359" s="36">
        <f>VLOOKUP(First_Validations__2[[#This Row],[CountryReq]],Last_Validations[],COLUMNS($B:O)+1,FALSE)</f>
        <v>4</v>
      </c>
      <c r="AI1359" s="36" t="str">
        <f>VLOOKUP(First_Validations__2[[#This Row],[CountryReq]],Last_Validations[],COLUMNS($B:P)+1,FALSE)</f>
        <v>Meaningful progress</v>
      </c>
      <c r="AJ1359" s="36" t="str">
        <f>VLOOKUP(First_Validations__2[[#This Row],[CountryReq]],Last_Validations[],COLUMNS($B:Q)+1,FALSE)</f>
        <v>The 2016 Report confirms that revenues collected in kind was material and disclosed the volumes sold and revenue received partially. However, the information is not disaggregated by individual buying company. There is not additional information on the type of product. There was no reconciliation with the buying companies. The report does not provide a clear picture on the share of production received by NGC from other operators.</v>
      </c>
      <c r="AK1359" s="36">
        <f>VLOOKUP(First_Validations__2[[#This Row],[CountryReq]],Last_Validations[],COLUMNS($B:R)+1,FALSE)</f>
        <v>0</v>
      </c>
      <c r="AL1359" s="36" t="str">
        <f>VLOOKUP(First_Validations__2[[#This Row],[CountryReq]],Last_Validations[],COLUMNS($B:S)+1,FALSE)</f>
        <v>http://www.tteiti.org.tt/</v>
      </c>
      <c r="AM1359" s="36" t="str">
        <f>VLOOKUP(First_Validations__2[[#This Row],[CountryReq]],Last_Validations[],COLUMNS($B:T)+1,FALSE)</f>
        <v>https://eiti.org/api/v1.0/score_data/49</v>
      </c>
      <c r="AN1359" s="36" t="str">
        <f>IF(First_Validations__2[[#This Row],[FirstValidation.Country: Year]]=First_Validations__2[[#This Row],[Country: Year]],"First","Second / Last")</f>
        <v>First</v>
      </c>
      <c r="AO1359" s="36">
        <f>IF(AND(First_Validations__2[[#This Row],[FirstValidation.Validation score]]&lt;5,First_Validations__2[[#This Row],[FirstValidation.Validation score]]&gt;1),1,0)</f>
        <v>1</v>
      </c>
      <c r="AP1359" s="36">
        <f>First_Validations__2[[#This Row],[Validation score]]-First_Validations__2[[#This Row],[FirstValidation.Validation score]]</f>
        <v>0</v>
      </c>
      <c r="AQ1359" s="36">
        <f>IF(AND(First_Validations__2[[#This Row],[Corrective action]]=1,First_Validations__2[[#This Row],[Validation score]]&lt;5,First_Validations__2[[#This Row],[Validation score]]&gt;1),1,0)</f>
        <v>1</v>
      </c>
      <c r="AR1359" s="36">
        <f>IF(AND(First_Validations__2[[#This Row],[Corrective action]]=1,OR(First_Validations__2[[#This Row],[Validation score]]&gt;4,First_Validations__2[[#This Row],[Validation score]]&lt;2)),1,0)</f>
        <v>0</v>
      </c>
      <c r="AS135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59" s="36" t="str">
        <f>VLOOKUP(First_Validations__2[[#This Row],[Requirement ('#)]],Requirements[[Requirements]:[Categories2]],2,FALSE)</f>
        <v>Revenue collection</v>
      </c>
    </row>
    <row r="1360" spans="2:46">
      <c r="B1360" s="34" t="s">
        <v>1651</v>
      </c>
      <c r="C1360" s="34">
        <v>1</v>
      </c>
      <c r="D1360" s="34">
        <v>49</v>
      </c>
      <c r="E1360" s="34" t="s">
        <v>1303</v>
      </c>
      <c r="F1360" s="34" t="s">
        <v>1652</v>
      </c>
      <c r="G1360" s="34" t="s">
        <v>1651</v>
      </c>
      <c r="H1360" s="34" t="s">
        <v>1304</v>
      </c>
      <c r="I1360" s="34" t="s">
        <v>1305</v>
      </c>
      <c r="J1360" s="34">
        <v>2018</v>
      </c>
      <c r="K1360" s="34">
        <v>2018</v>
      </c>
      <c r="L1360" s="34" t="s">
        <v>1767</v>
      </c>
      <c r="M1360" s="34" t="s">
        <v>1802</v>
      </c>
      <c r="N1360" s="34">
        <v>4</v>
      </c>
      <c r="O1360" s="34" t="s">
        <v>1767</v>
      </c>
      <c r="P1360" s="34" t="s">
        <v>1321</v>
      </c>
      <c r="R1360" s="34" t="s">
        <v>1653</v>
      </c>
      <c r="S1360" s="34" t="s">
        <v>1878</v>
      </c>
      <c r="T1360" s="34" t="s">
        <v>3324</v>
      </c>
      <c r="U1360" s="36" t="str">
        <f>VLOOKUP(First_Validations__2[[#This Row],[CountryReq]],Last_Validations[],COLUMNS($B:B)+1,FALSE)</f>
        <v>Trinidad and Tobago: 2018</v>
      </c>
      <c r="V1360" s="36" t="str">
        <f>VLOOKUP(First_Validations__2[[#This Row],[CountryReq]],Last_Validations[],COLUMNS($B:C)+1,FALSE)</f>
        <v>Trinidad and Tobago</v>
      </c>
      <c r="W1360" s="36">
        <f>VLOOKUP(First_Validations__2[[#This Row],[CountryReq]],Last_Validations[],COLUMNS($B:D)+1,FALSE)</f>
        <v>1</v>
      </c>
      <c r="X1360" s="36">
        <f>VLOOKUP(First_Validations__2[[#This Row],[CountryReq]],Last_Validations[],COLUMNS($B:E)+1,FALSE)</f>
        <v>49</v>
      </c>
      <c r="Y1360" s="36" t="str">
        <f>VLOOKUP(First_Validations__2[[#This Row],[CountryReq]],Last_Validations[],COLUMNS($B:F)+1,FALSE)</f>
        <v>Trinidad and Tobago: 2018</v>
      </c>
      <c r="Z1360" s="36" t="str">
        <f>VLOOKUP(First_Validations__2[[#This Row],[CountryReq]],Last_Validations[],COLUMNS($B:G)+1,FALSE)</f>
        <v>TTO</v>
      </c>
      <c r="AA1360" s="36" t="str">
        <f>VLOOKUP(First_Validations__2[[#This Row],[CountryReq]],Last_Validations[],COLUMNS($B:H)+1,FALSE)</f>
        <v>Trinidad and Tobago</v>
      </c>
      <c r="AB1360" s="36" t="str">
        <f>VLOOKUP(First_Validations__2[[#This Row],[CountryReq]],Last_Validations[],COLUMNS($B:I)+1,FALSE)</f>
        <v>https://eiti.org/BD/2019-23</v>
      </c>
      <c r="AC1360" s="36" t="str">
        <f>VLOOKUP(First_Validations__2[[#This Row],[CountryReq]],Last_Validations[],COLUMNS($B:J)+1,FALSE)</f>
        <v>https://eiti.org/document/trinidad-tobago-validation-2018</v>
      </c>
      <c r="AD1360" s="36">
        <f>VLOOKUP(First_Validations__2[[#This Row],[CountryReq]],Last_Validations[],COLUMNS($B:K)+1,FALSE)</f>
        <v>2018</v>
      </c>
      <c r="AE1360" s="36">
        <f>VLOOKUP(First_Validations__2[[#This Row],[CountryReq]],Last_Validations[],COLUMNS($B:L)+1,FALSE)</f>
        <v>2018</v>
      </c>
      <c r="AF1360" s="36" t="str">
        <f>VLOOKUP(First_Validations__2[[#This Row],[CountryReq]],Last_Validations[],COLUMNS($B:M)+1,FALSE)</f>
        <v>Meaningful progress</v>
      </c>
      <c r="AG1360" s="36" t="str">
        <f>VLOOKUP(First_Validations__2[[#This Row],[CountryReq]],Last_Validations[],COLUMNS($B:N)+1,FALSE)</f>
        <v>Comprehensiveness (#4.1)</v>
      </c>
      <c r="AH1360" s="36">
        <f>VLOOKUP(First_Validations__2[[#This Row],[CountryReq]],Last_Validations[],COLUMNS($B:O)+1,FALSE)</f>
        <v>4</v>
      </c>
      <c r="AI1360" s="36" t="str">
        <f>VLOOKUP(First_Validations__2[[#This Row],[CountryReq]],Last_Validations[],COLUMNS($B:P)+1,FALSE)</f>
        <v>Meaningful progress</v>
      </c>
      <c r="AJ1360" s="36" t="str">
        <f>VLOOKUP(First_Validations__2[[#This Row],[CountryReq]],Last_Validations[],COLUMNS($B:Q)+1,FALSE)</f>
        <v>The 2016 Report documents materiality including the options considered, the limitations due to confidentiality provisions, thresholds and the rationale for the agreed definitions. Material revenue streams are clearly identified, alongside the government entities collecting them, and include all revenues listed in Requirement 4.1.b.. However, the lack of disclosure of total government revenues received is problematic.</v>
      </c>
      <c r="AK1360" s="36">
        <f>VLOOKUP(First_Validations__2[[#This Row],[CountryReq]],Last_Validations[],COLUMNS($B:R)+1,FALSE)</f>
        <v>0</v>
      </c>
      <c r="AL1360" s="36" t="str">
        <f>VLOOKUP(First_Validations__2[[#This Row],[CountryReq]],Last_Validations[],COLUMNS($B:S)+1,FALSE)</f>
        <v>http://www.tteiti.org.tt/</v>
      </c>
      <c r="AM1360" s="36" t="str">
        <f>VLOOKUP(First_Validations__2[[#This Row],[CountryReq]],Last_Validations[],COLUMNS($B:T)+1,FALSE)</f>
        <v>https://eiti.org/api/v1.0/score_data/49</v>
      </c>
      <c r="AN1360" s="36" t="str">
        <f>IF(First_Validations__2[[#This Row],[FirstValidation.Country: Year]]=First_Validations__2[[#This Row],[Country: Year]],"First","Second / Last")</f>
        <v>First</v>
      </c>
      <c r="AO1360" s="36">
        <f>IF(AND(First_Validations__2[[#This Row],[FirstValidation.Validation score]]&lt;5,First_Validations__2[[#This Row],[FirstValidation.Validation score]]&gt;1),1,0)</f>
        <v>1</v>
      </c>
      <c r="AP1360" s="36">
        <f>First_Validations__2[[#This Row],[Validation score]]-First_Validations__2[[#This Row],[FirstValidation.Validation score]]</f>
        <v>0</v>
      </c>
      <c r="AQ1360" s="36">
        <f>IF(AND(First_Validations__2[[#This Row],[Corrective action]]=1,First_Validations__2[[#This Row],[Validation score]]&lt;5,First_Validations__2[[#This Row],[Validation score]]&gt;1),1,0)</f>
        <v>1</v>
      </c>
      <c r="AR1360" s="36">
        <f>IF(AND(First_Validations__2[[#This Row],[Corrective action]]=1,OR(First_Validations__2[[#This Row],[Validation score]]&gt;4,First_Validations__2[[#This Row],[Validation score]]&lt;2)),1,0)</f>
        <v>0</v>
      </c>
      <c r="AS136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0" s="36" t="str">
        <f>VLOOKUP(First_Validations__2[[#This Row],[Requirement ('#)]],Requirements[[Requirements]:[Categories2]],2,FALSE)</f>
        <v>Revenue collection</v>
      </c>
    </row>
    <row r="1361" spans="2:46">
      <c r="B1361" s="34" t="s">
        <v>1651</v>
      </c>
      <c r="C1361" s="34">
        <v>1</v>
      </c>
      <c r="D1361" s="34">
        <v>49</v>
      </c>
      <c r="E1361" s="34" t="s">
        <v>1303</v>
      </c>
      <c r="F1361" s="34" t="s">
        <v>1652</v>
      </c>
      <c r="G1361" s="34" t="s">
        <v>1651</v>
      </c>
      <c r="H1361" s="34" t="s">
        <v>1304</v>
      </c>
      <c r="I1361" s="34" t="s">
        <v>1305</v>
      </c>
      <c r="J1361" s="34">
        <v>2018</v>
      </c>
      <c r="K1361" s="34">
        <v>2018</v>
      </c>
      <c r="L1361" s="34" t="s">
        <v>1767</v>
      </c>
      <c r="M1361" s="34" t="s">
        <v>1795</v>
      </c>
      <c r="N1361" s="34">
        <v>1</v>
      </c>
      <c r="O1361" s="34" t="s">
        <v>1796</v>
      </c>
      <c r="P1361" s="34" t="s">
        <v>1316</v>
      </c>
      <c r="R1361" s="34" t="s">
        <v>1653</v>
      </c>
      <c r="S1361" s="34" t="s">
        <v>1878</v>
      </c>
      <c r="T1361" s="34" t="s">
        <v>3317</v>
      </c>
      <c r="U1361" s="36" t="str">
        <f>VLOOKUP(First_Validations__2[[#This Row],[CountryReq]],Last_Validations[],COLUMNS($B:B)+1,FALSE)</f>
        <v>Trinidad and Tobago: 2018</v>
      </c>
      <c r="V1361" s="36" t="str">
        <f>VLOOKUP(First_Validations__2[[#This Row],[CountryReq]],Last_Validations[],COLUMNS($B:C)+1,FALSE)</f>
        <v>Trinidad and Tobago</v>
      </c>
      <c r="W1361" s="36">
        <f>VLOOKUP(First_Validations__2[[#This Row],[CountryReq]],Last_Validations[],COLUMNS($B:D)+1,FALSE)</f>
        <v>1</v>
      </c>
      <c r="X1361" s="36">
        <f>VLOOKUP(First_Validations__2[[#This Row],[CountryReq]],Last_Validations[],COLUMNS($B:E)+1,FALSE)</f>
        <v>49</v>
      </c>
      <c r="Y1361" s="36" t="str">
        <f>VLOOKUP(First_Validations__2[[#This Row],[CountryReq]],Last_Validations[],COLUMNS($B:F)+1,FALSE)</f>
        <v>Trinidad and Tobago: 2018</v>
      </c>
      <c r="Z1361" s="36" t="str">
        <f>VLOOKUP(First_Validations__2[[#This Row],[CountryReq]],Last_Validations[],COLUMNS($B:G)+1,FALSE)</f>
        <v>TTO</v>
      </c>
      <c r="AA1361" s="36" t="str">
        <f>VLOOKUP(First_Validations__2[[#This Row],[CountryReq]],Last_Validations[],COLUMNS($B:H)+1,FALSE)</f>
        <v>Trinidad and Tobago</v>
      </c>
      <c r="AB1361" s="36" t="str">
        <f>VLOOKUP(First_Validations__2[[#This Row],[CountryReq]],Last_Validations[],COLUMNS($B:I)+1,FALSE)</f>
        <v>https://eiti.org/BD/2019-23</v>
      </c>
      <c r="AC1361" s="36" t="str">
        <f>VLOOKUP(First_Validations__2[[#This Row],[CountryReq]],Last_Validations[],COLUMNS($B:J)+1,FALSE)</f>
        <v>https://eiti.org/document/trinidad-tobago-validation-2018</v>
      </c>
      <c r="AD1361" s="36">
        <f>VLOOKUP(First_Validations__2[[#This Row],[CountryReq]],Last_Validations[],COLUMNS($B:K)+1,FALSE)</f>
        <v>2018</v>
      </c>
      <c r="AE1361" s="36">
        <f>VLOOKUP(First_Validations__2[[#This Row],[CountryReq]],Last_Validations[],COLUMNS($B:L)+1,FALSE)</f>
        <v>2018</v>
      </c>
      <c r="AF1361" s="36" t="str">
        <f>VLOOKUP(First_Validations__2[[#This Row],[CountryReq]],Last_Validations[],COLUMNS($B:M)+1,FALSE)</f>
        <v>Meaningful progress</v>
      </c>
      <c r="AG1361" s="36" t="str">
        <f>VLOOKUP(First_Validations__2[[#This Row],[CountryReq]],Last_Validations[],COLUMNS($B:N)+1,FALSE)</f>
        <v>Beneficial ownership (#2.5)</v>
      </c>
      <c r="AH1361" s="36">
        <f>VLOOKUP(First_Validations__2[[#This Row],[CountryReq]],Last_Validations[],COLUMNS($B:O)+1,FALSE)</f>
        <v>1</v>
      </c>
      <c r="AI1361" s="36" t="str">
        <f>VLOOKUP(First_Validations__2[[#This Row],[CountryReq]],Last_Validations[],COLUMNS($B:P)+1,FALSE)</f>
        <v>Not required (recommended)</v>
      </c>
      <c r="AJ1361" s="36" t="str">
        <f>VLOOKUP(First_Validations__2[[#This Row],[CountryReq]],Last_Validations[],COLUMNS($B:Q)+1,FALSE)</f>
        <v>Trinidad and Tobago published a roadmap for disclosing beneficial ownership information. There has been some progress in implementation to date. Beneficial ownership legislation will establish a registry expected to collect information to be shared among enforcement agencies. The MEEI has considered that future oil and gas licensing rounds might include knowing the beneficial owners of bidders.</v>
      </c>
      <c r="AK1361" s="36">
        <f>VLOOKUP(First_Validations__2[[#This Row],[CountryReq]],Last_Validations[],COLUMNS($B:R)+1,FALSE)</f>
        <v>0</v>
      </c>
      <c r="AL1361" s="36" t="str">
        <f>VLOOKUP(First_Validations__2[[#This Row],[CountryReq]],Last_Validations[],COLUMNS($B:S)+1,FALSE)</f>
        <v>http://www.tteiti.org.tt/</v>
      </c>
      <c r="AM1361" s="36" t="str">
        <f>VLOOKUP(First_Validations__2[[#This Row],[CountryReq]],Last_Validations[],COLUMNS($B:T)+1,FALSE)</f>
        <v>https://eiti.org/api/v1.0/score_data/49</v>
      </c>
      <c r="AN1361" s="36" t="str">
        <f>IF(First_Validations__2[[#This Row],[FirstValidation.Country: Year]]=First_Validations__2[[#This Row],[Country: Year]],"First","Second / Last")</f>
        <v>First</v>
      </c>
      <c r="AO1361" s="36">
        <f>IF(AND(First_Validations__2[[#This Row],[FirstValidation.Validation score]]&lt;5,First_Validations__2[[#This Row],[FirstValidation.Validation score]]&gt;1),1,0)</f>
        <v>0</v>
      </c>
      <c r="AP1361" s="36">
        <f>First_Validations__2[[#This Row],[Validation score]]-First_Validations__2[[#This Row],[FirstValidation.Validation score]]</f>
        <v>0</v>
      </c>
      <c r="AQ1361" s="36">
        <f>IF(AND(First_Validations__2[[#This Row],[Corrective action]]=1,First_Validations__2[[#This Row],[Validation score]]&lt;5,First_Validations__2[[#This Row],[Validation score]]&gt;1),1,0)</f>
        <v>0</v>
      </c>
      <c r="AR1361" s="36">
        <f>IF(AND(First_Validations__2[[#This Row],[Corrective action]]=1,OR(First_Validations__2[[#This Row],[Validation score]]&gt;4,First_Validations__2[[#This Row],[Validation score]]&lt;2)),1,0)</f>
        <v>0</v>
      </c>
      <c r="AS136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1" s="36" t="str">
        <f>VLOOKUP(First_Validations__2[[#This Row],[Requirement ('#)]],Requirements[[Requirements]:[Categories2]],2,FALSE)</f>
        <v>Licenses and contracts</v>
      </c>
    </row>
    <row r="1362" spans="2:46">
      <c r="B1362" s="34" t="s">
        <v>1651</v>
      </c>
      <c r="C1362" s="34">
        <v>1</v>
      </c>
      <c r="D1362" s="34">
        <v>49</v>
      </c>
      <c r="E1362" s="34" t="s">
        <v>1303</v>
      </c>
      <c r="F1362" s="34" t="s">
        <v>1652</v>
      </c>
      <c r="G1362" s="34" t="s">
        <v>1651</v>
      </c>
      <c r="H1362" s="34" t="s">
        <v>1304</v>
      </c>
      <c r="I1362" s="34" t="s">
        <v>1305</v>
      </c>
      <c r="J1362" s="34">
        <v>2018</v>
      </c>
      <c r="K1362" s="34">
        <v>2018</v>
      </c>
      <c r="L1362" s="34" t="s">
        <v>1767</v>
      </c>
      <c r="M1362" s="34" t="s">
        <v>1794</v>
      </c>
      <c r="N1362" s="34">
        <v>5</v>
      </c>
      <c r="O1362" s="34" t="s">
        <v>1768</v>
      </c>
      <c r="P1362" s="34" t="s">
        <v>1315</v>
      </c>
      <c r="R1362" s="34" t="s">
        <v>1653</v>
      </c>
      <c r="S1362" s="34" t="s">
        <v>1878</v>
      </c>
      <c r="T1362" s="34" t="s">
        <v>3318</v>
      </c>
      <c r="U1362" s="36" t="str">
        <f>VLOOKUP(First_Validations__2[[#This Row],[CountryReq]],Last_Validations[],COLUMNS($B:B)+1,FALSE)</f>
        <v>Trinidad and Tobago: 2018</v>
      </c>
      <c r="V1362" s="36" t="str">
        <f>VLOOKUP(First_Validations__2[[#This Row],[CountryReq]],Last_Validations[],COLUMNS($B:C)+1,FALSE)</f>
        <v>Trinidad and Tobago</v>
      </c>
      <c r="W1362" s="36">
        <f>VLOOKUP(First_Validations__2[[#This Row],[CountryReq]],Last_Validations[],COLUMNS($B:D)+1,FALSE)</f>
        <v>1</v>
      </c>
      <c r="X1362" s="36">
        <f>VLOOKUP(First_Validations__2[[#This Row],[CountryReq]],Last_Validations[],COLUMNS($B:E)+1,FALSE)</f>
        <v>49</v>
      </c>
      <c r="Y1362" s="36" t="str">
        <f>VLOOKUP(First_Validations__2[[#This Row],[CountryReq]],Last_Validations[],COLUMNS($B:F)+1,FALSE)</f>
        <v>Trinidad and Tobago: 2018</v>
      </c>
      <c r="Z1362" s="36" t="str">
        <f>VLOOKUP(First_Validations__2[[#This Row],[CountryReq]],Last_Validations[],COLUMNS($B:G)+1,FALSE)</f>
        <v>TTO</v>
      </c>
      <c r="AA1362" s="36" t="str">
        <f>VLOOKUP(First_Validations__2[[#This Row],[CountryReq]],Last_Validations[],COLUMNS($B:H)+1,FALSE)</f>
        <v>Trinidad and Tobago</v>
      </c>
      <c r="AB1362" s="36" t="str">
        <f>VLOOKUP(First_Validations__2[[#This Row],[CountryReq]],Last_Validations[],COLUMNS($B:I)+1,FALSE)</f>
        <v>https://eiti.org/BD/2019-23</v>
      </c>
      <c r="AC1362" s="36" t="str">
        <f>VLOOKUP(First_Validations__2[[#This Row],[CountryReq]],Last_Validations[],COLUMNS($B:J)+1,FALSE)</f>
        <v>https://eiti.org/document/trinidad-tobago-validation-2018</v>
      </c>
      <c r="AD1362" s="36">
        <f>VLOOKUP(First_Validations__2[[#This Row],[CountryReq]],Last_Validations[],COLUMNS($B:K)+1,FALSE)</f>
        <v>2018</v>
      </c>
      <c r="AE1362" s="36">
        <f>VLOOKUP(First_Validations__2[[#This Row],[CountryReq]],Last_Validations[],COLUMNS($B:L)+1,FALSE)</f>
        <v>2018</v>
      </c>
      <c r="AF1362" s="36" t="str">
        <f>VLOOKUP(First_Validations__2[[#This Row],[CountryReq]],Last_Validations[],COLUMNS($B:M)+1,FALSE)</f>
        <v>Meaningful progress</v>
      </c>
      <c r="AG1362" s="36" t="str">
        <f>VLOOKUP(First_Validations__2[[#This Row],[CountryReq]],Last_Validations[],COLUMNS($B:N)+1,FALSE)</f>
        <v>Policy on contract disclosure (#2.4)</v>
      </c>
      <c r="AH1362" s="36">
        <f>VLOOKUP(First_Validations__2[[#This Row],[CountryReq]],Last_Validations[],COLUMNS($B:O)+1,FALSE)</f>
        <v>5</v>
      </c>
      <c r="AI1362" s="36" t="str">
        <f>VLOOKUP(First_Validations__2[[#This Row],[CountryReq]],Last_Validations[],COLUMNS($B:P)+1,FALSE)</f>
        <v>Satisfactory progress</v>
      </c>
      <c r="AJ1362" s="36" t="str">
        <f>VLOOKUP(First_Validations__2[[#This Row],[CountryReq]],Last_Validations[],COLUMNS($B:Q)+1,FALSE)</f>
        <v>The government’s policy on contract transparency is described in the 2016 EITI Report, which also provides an overview of current disclosure practice.</v>
      </c>
      <c r="AK1362" s="36">
        <f>VLOOKUP(First_Validations__2[[#This Row],[CountryReq]],Last_Validations[],COLUMNS($B:R)+1,FALSE)</f>
        <v>0</v>
      </c>
      <c r="AL1362" s="36" t="str">
        <f>VLOOKUP(First_Validations__2[[#This Row],[CountryReq]],Last_Validations[],COLUMNS($B:S)+1,FALSE)</f>
        <v>http://www.tteiti.org.tt/</v>
      </c>
      <c r="AM1362" s="36" t="str">
        <f>VLOOKUP(First_Validations__2[[#This Row],[CountryReq]],Last_Validations[],COLUMNS($B:T)+1,FALSE)</f>
        <v>https://eiti.org/api/v1.0/score_data/49</v>
      </c>
      <c r="AN1362" s="36" t="str">
        <f>IF(First_Validations__2[[#This Row],[FirstValidation.Country: Year]]=First_Validations__2[[#This Row],[Country: Year]],"First","Second / Last")</f>
        <v>First</v>
      </c>
      <c r="AO1362" s="36">
        <f>IF(AND(First_Validations__2[[#This Row],[FirstValidation.Validation score]]&lt;5,First_Validations__2[[#This Row],[FirstValidation.Validation score]]&gt;1),1,0)</f>
        <v>0</v>
      </c>
      <c r="AP1362" s="36">
        <f>First_Validations__2[[#This Row],[Validation score]]-First_Validations__2[[#This Row],[FirstValidation.Validation score]]</f>
        <v>0</v>
      </c>
      <c r="AQ1362" s="36">
        <f>IF(AND(First_Validations__2[[#This Row],[Corrective action]]=1,First_Validations__2[[#This Row],[Validation score]]&lt;5,First_Validations__2[[#This Row],[Validation score]]&gt;1),1,0)</f>
        <v>0</v>
      </c>
      <c r="AR1362" s="36">
        <f>IF(AND(First_Validations__2[[#This Row],[Corrective action]]=1,OR(First_Validations__2[[#This Row],[Validation score]]&gt;4,First_Validations__2[[#This Row],[Validation score]]&lt;2)),1,0)</f>
        <v>0</v>
      </c>
      <c r="AS136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2" s="36" t="str">
        <f>VLOOKUP(First_Validations__2[[#This Row],[Requirement ('#)]],Requirements[[Requirements]:[Categories2]],2,FALSE)</f>
        <v>Licenses and contracts</v>
      </c>
    </row>
    <row r="1363" spans="2:46">
      <c r="B1363" s="34" t="s">
        <v>1651</v>
      </c>
      <c r="C1363" s="34">
        <v>1</v>
      </c>
      <c r="D1363" s="34">
        <v>49</v>
      </c>
      <c r="E1363" s="34" t="s">
        <v>1303</v>
      </c>
      <c r="F1363" s="34" t="s">
        <v>1652</v>
      </c>
      <c r="G1363" s="34" t="s">
        <v>1651</v>
      </c>
      <c r="H1363" s="34" t="s">
        <v>1304</v>
      </c>
      <c r="I1363" s="34" t="s">
        <v>1305</v>
      </c>
      <c r="J1363" s="34">
        <v>2018</v>
      </c>
      <c r="K1363" s="34">
        <v>2018</v>
      </c>
      <c r="L1363" s="34" t="s">
        <v>1767</v>
      </c>
      <c r="M1363" s="34" t="s">
        <v>1799</v>
      </c>
      <c r="N1363" s="34">
        <v>5</v>
      </c>
      <c r="O1363" s="34" t="s">
        <v>1768</v>
      </c>
      <c r="P1363" s="34" t="s">
        <v>1318</v>
      </c>
      <c r="R1363" s="34" t="s">
        <v>1653</v>
      </c>
      <c r="S1363" s="34" t="s">
        <v>1878</v>
      </c>
      <c r="T1363" s="34" t="s">
        <v>3327</v>
      </c>
      <c r="U1363" s="36" t="str">
        <f>VLOOKUP(First_Validations__2[[#This Row],[CountryReq]],Last_Validations[],COLUMNS($B:B)+1,FALSE)</f>
        <v>Trinidad and Tobago: 2018</v>
      </c>
      <c r="V1363" s="36" t="str">
        <f>VLOOKUP(First_Validations__2[[#This Row],[CountryReq]],Last_Validations[],COLUMNS($B:C)+1,FALSE)</f>
        <v>Trinidad and Tobago</v>
      </c>
      <c r="W1363" s="36">
        <f>VLOOKUP(First_Validations__2[[#This Row],[CountryReq]],Last_Validations[],COLUMNS($B:D)+1,FALSE)</f>
        <v>1</v>
      </c>
      <c r="X1363" s="36">
        <f>VLOOKUP(First_Validations__2[[#This Row],[CountryReq]],Last_Validations[],COLUMNS($B:E)+1,FALSE)</f>
        <v>49</v>
      </c>
      <c r="Y1363" s="36" t="str">
        <f>VLOOKUP(First_Validations__2[[#This Row],[CountryReq]],Last_Validations[],COLUMNS($B:F)+1,FALSE)</f>
        <v>Trinidad and Tobago: 2018</v>
      </c>
      <c r="Z1363" s="36" t="str">
        <f>VLOOKUP(First_Validations__2[[#This Row],[CountryReq]],Last_Validations[],COLUMNS($B:G)+1,FALSE)</f>
        <v>TTO</v>
      </c>
      <c r="AA1363" s="36" t="str">
        <f>VLOOKUP(First_Validations__2[[#This Row],[CountryReq]],Last_Validations[],COLUMNS($B:H)+1,FALSE)</f>
        <v>Trinidad and Tobago</v>
      </c>
      <c r="AB1363" s="36" t="str">
        <f>VLOOKUP(First_Validations__2[[#This Row],[CountryReq]],Last_Validations[],COLUMNS($B:I)+1,FALSE)</f>
        <v>https://eiti.org/BD/2019-23</v>
      </c>
      <c r="AC1363" s="36" t="str">
        <f>VLOOKUP(First_Validations__2[[#This Row],[CountryReq]],Last_Validations[],COLUMNS($B:J)+1,FALSE)</f>
        <v>https://eiti.org/document/trinidad-tobago-validation-2018</v>
      </c>
      <c r="AD1363" s="36">
        <f>VLOOKUP(First_Validations__2[[#This Row],[CountryReq]],Last_Validations[],COLUMNS($B:K)+1,FALSE)</f>
        <v>2018</v>
      </c>
      <c r="AE1363" s="36">
        <f>VLOOKUP(First_Validations__2[[#This Row],[CountryReq]],Last_Validations[],COLUMNS($B:L)+1,FALSE)</f>
        <v>2018</v>
      </c>
      <c r="AF1363" s="36" t="str">
        <f>VLOOKUP(First_Validations__2[[#This Row],[CountryReq]],Last_Validations[],COLUMNS($B:M)+1,FALSE)</f>
        <v>Meaningful progress</v>
      </c>
      <c r="AG1363" s="36" t="str">
        <f>VLOOKUP(First_Validations__2[[#This Row],[CountryReq]],Last_Validations[],COLUMNS($B:N)+1,FALSE)</f>
        <v>Exploration data (#3.1)</v>
      </c>
      <c r="AH1363" s="36">
        <f>VLOOKUP(First_Validations__2[[#This Row],[CountryReq]],Last_Validations[],COLUMNS($B:O)+1,FALSE)</f>
        <v>5</v>
      </c>
      <c r="AI1363" s="36" t="str">
        <f>VLOOKUP(First_Validations__2[[#This Row],[CountryReq]],Last_Validations[],COLUMNS($B:P)+1,FALSE)</f>
        <v>Satisfactory progress</v>
      </c>
      <c r="AJ1363" s="36" t="str">
        <f>VLOOKUP(First_Validations__2[[#This Row],[CountryReq]],Last_Validations[],COLUMNS($B:Q)+1,FALSE)</f>
        <v>The 2016 EITI Report provides an overview of the extractive industries including the invitation to companies to express interest in exploration activities.</v>
      </c>
      <c r="AK1363" s="36">
        <f>VLOOKUP(First_Validations__2[[#This Row],[CountryReq]],Last_Validations[],COLUMNS($B:R)+1,FALSE)</f>
        <v>0</v>
      </c>
      <c r="AL1363" s="36" t="str">
        <f>VLOOKUP(First_Validations__2[[#This Row],[CountryReq]],Last_Validations[],COLUMNS($B:S)+1,FALSE)</f>
        <v>http://www.tteiti.org.tt/</v>
      </c>
      <c r="AM1363" s="36" t="str">
        <f>VLOOKUP(First_Validations__2[[#This Row],[CountryReq]],Last_Validations[],COLUMNS($B:T)+1,FALSE)</f>
        <v>https://eiti.org/api/v1.0/score_data/49</v>
      </c>
      <c r="AN1363" s="36" t="str">
        <f>IF(First_Validations__2[[#This Row],[FirstValidation.Country: Year]]=First_Validations__2[[#This Row],[Country: Year]],"First","Second / Last")</f>
        <v>First</v>
      </c>
      <c r="AO1363" s="36">
        <f>IF(AND(First_Validations__2[[#This Row],[FirstValidation.Validation score]]&lt;5,First_Validations__2[[#This Row],[FirstValidation.Validation score]]&gt;1),1,0)</f>
        <v>0</v>
      </c>
      <c r="AP1363" s="36">
        <f>First_Validations__2[[#This Row],[Validation score]]-First_Validations__2[[#This Row],[FirstValidation.Validation score]]</f>
        <v>0</v>
      </c>
      <c r="AQ1363" s="36">
        <f>IF(AND(First_Validations__2[[#This Row],[Corrective action]]=1,First_Validations__2[[#This Row],[Validation score]]&lt;5,First_Validations__2[[#This Row],[Validation score]]&gt;1),1,0)</f>
        <v>0</v>
      </c>
      <c r="AR1363" s="36">
        <f>IF(AND(First_Validations__2[[#This Row],[Corrective action]]=1,OR(First_Validations__2[[#This Row],[Validation score]]&gt;4,First_Validations__2[[#This Row],[Validation score]]&lt;2)),1,0)</f>
        <v>0</v>
      </c>
      <c r="AS136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3" s="36" t="str">
        <f>VLOOKUP(First_Validations__2[[#This Row],[Requirement ('#)]],Requirements[[Requirements]:[Categories2]],2,FALSE)</f>
        <v>Monitoring production</v>
      </c>
    </row>
    <row r="1364" spans="2:46">
      <c r="B1364" s="34" t="s">
        <v>1651</v>
      </c>
      <c r="C1364" s="34">
        <v>1</v>
      </c>
      <c r="D1364" s="34">
        <v>49</v>
      </c>
      <c r="E1364" s="34" t="s">
        <v>1303</v>
      </c>
      <c r="F1364" s="34" t="s">
        <v>1652</v>
      </c>
      <c r="G1364" s="34" t="s">
        <v>1651</v>
      </c>
      <c r="H1364" s="34" t="s">
        <v>1304</v>
      </c>
      <c r="I1364" s="34" t="s">
        <v>1305</v>
      </c>
      <c r="J1364" s="34">
        <v>2018</v>
      </c>
      <c r="K1364" s="34">
        <v>2018</v>
      </c>
      <c r="L1364" s="34" t="s">
        <v>1767</v>
      </c>
      <c r="M1364" s="34" t="s">
        <v>1797</v>
      </c>
      <c r="N1364" s="34">
        <v>5</v>
      </c>
      <c r="O1364" s="34" t="s">
        <v>1768</v>
      </c>
      <c r="P1364" s="34" t="s">
        <v>1317</v>
      </c>
      <c r="R1364" s="34" t="s">
        <v>1653</v>
      </c>
      <c r="S1364" s="34" t="s">
        <v>1878</v>
      </c>
      <c r="T1364" s="34" t="s">
        <v>3328</v>
      </c>
      <c r="U1364" s="36" t="str">
        <f>VLOOKUP(First_Validations__2[[#This Row],[CountryReq]],Last_Validations[],COLUMNS($B:B)+1,FALSE)</f>
        <v>Trinidad and Tobago: 2018</v>
      </c>
      <c r="V1364" s="36" t="str">
        <f>VLOOKUP(First_Validations__2[[#This Row],[CountryReq]],Last_Validations[],COLUMNS($B:C)+1,FALSE)</f>
        <v>Trinidad and Tobago</v>
      </c>
      <c r="W1364" s="36">
        <f>VLOOKUP(First_Validations__2[[#This Row],[CountryReq]],Last_Validations[],COLUMNS($B:D)+1,FALSE)</f>
        <v>1</v>
      </c>
      <c r="X1364" s="36">
        <f>VLOOKUP(First_Validations__2[[#This Row],[CountryReq]],Last_Validations[],COLUMNS($B:E)+1,FALSE)</f>
        <v>49</v>
      </c>
      <c r="Y1364" s="36" t="str">
        <f>VLOOKUP(First_Validations__2[[#This Row],[CountryReq]],Last_Validations[],COLUMNS($B:F)+1,FALSE)</f>
        <v>Trinidad and Tobago: 2018</v>
      </c>
      <c r="Z1364" s="36" t="str">
        <f>VLOOKUP(First_Validations__2[[#This Row],[CountryReq]],Last_Validations[],COLUMNS($B:G)+1,FALSE)</f>
        <v>TTO</v>
      </c>
      <c r="AA1364" s="36" t="str">
        <f>VLOOKUP(First_Validations__2[[#This Row],[CountryReq]],Last_Validations[],COLUMNS($B:H)+1,FALSE)</f>
        <v>Trinidad and Tobago</v>
      </c>
      <c r="AB1364" s="36" t="str">
        <f>VLOOKUP(First_Validations__2[[#This Row],[CountryReq]],Last_Validations[],COLUMNS($B:I)+1,FALSE)</f>
        <v>https://eiti.org/BD/2019-23</v>
      </c>
      <c r="AC1364" s="36" t="str">
        <f>VLOOKUP(First_Validations__2[[#This Row],[CountryReq]],Last_Validations[],COLUMNS($B:J)+1,FALSE)</f>
        <v>https://eiti.org/document/trinidad-tobago-validation-2018</v>
      </c>
      <c r="AD1364" s="36">
        <f>VLOOKUP(First_Validations__2[[#This Row],[CountryReq]],Last_Validations[],COLUMNS($B:K)+1,FALSE)</f>
        <v>2018</v>
      </c>
      <c r="AE1364" s="36">
        <f>VLOOKUP(First_Validations__2[[#This Row],[CountryReq]],Last_Validations[],COLUMNS($B:L)+1,FALSE)</f>
        <v>2018</v>
      </c>
      <c r="AF1364" s="36" t="str">
        <f>VLOOKUP(First_Validations__2[[#This Row],[CountryReq]],Last_Validations[],COLUMNS($B:M)+1,FALSE)</f>
        <v>Meaningful progress</v>
      </c>
      <c r="AG1364" s="36" t="str">
        <f>VLOOKUP(First_Validations__2[[#This Row],[CountryReq]],Last_Validations[],COLUMNS($B:N)+1,FALSE)</f>
        <v>State participation (#2.6)</v>
      </c>
      <c r="AH1364" s="36">
        <f>VLOOKUP(First_Validations__2[[#This Row],[CountryReq]],Last_Validations[],COLUMNS($B:O)+1,FALSE)</f>
        <v>5</v>
      </c>
      <c r="AI1364" s="36" t="str">
        <f>VLOOKUP(First_Validations__2[[#This Row],[CountryReq]],Last_Validations[],COLUMNS($B:P)+1,FALSE)</f>
        <v>Satisfactory progress</v>
      </c>
      <c r="AJ1364" s="36" t="str">
        <f>VLOOKUP(First_Validations__2[[#This Row],[CountryReq]],Last_Validations[],COLUMNS($B:Q)+1,FALSE)</f>
        <v>The report included information regarding the financial relationship between SOEs and the government including transfers of funds between SOE and state, retained earnings, reinvestment and third-party financing, government ownership including changes in 2016 and loans and guarantees. This also includes the level of ownership in oil and gas companies and authorizations for financial operations.</v>
      </c>
      <c r="AK1364" s="36">
        <f>VLOOKUP(First_Validations__2[[#This Row],[CountryReq]],Last_Validations[],COLUMNS($B:R)+1,FALSE)</f>
        <v>0</v>
      </c>
      <c r="AL1364" s="36" t="str">
        <f>VLOOKUP(First_Validations__2[[#This Row],[CountryReq]],Last_Validations[],COLUMNS($B:S)+1,FALSE)</f>
        <v>http://www.tteiti.org.tt/</v>
      </c>
      <c r="AM1364" s="36" t="str">
        <f>VLOOKUP(First_Validations__2[[#This Row],[CountryReq]],Last_Validations[],COLUMNS($B:T)+1,FALSE)</f>
        <v>https://eiti.org/api/v1.0/score_data/49</v>
      </c>
      <c r="AN1364" s="36" t="str">
        <f>IF(First_Validations__2[[#This Row],[FirstValidation.Country: Year]]=First_Validations__2[[#This Row],[Country: Year]],"First","Second / Last")</f>
        <v>First</v>
      </c>
      <c r="AO1364" s="36">
        <f>IF(AND(First_Validations__2[[#This Row],[FirstValidation.Validation score]]&lt;5,First_Validations__2[[#This Row],[FirstValidation.Validation score]]&gt;1),1,0)</f>
        <v>0</v>
      </c>
      <c r="AP1364" s="36">
        <f>First_Validations__2[[#This Row],[Validation score]]-First_Validations__2[[#This Row],[FirstValidation.Validation score]]</f>
        <v>0</v>
      </c>
      <c r="AQ1364" s="36">
        <f>IF(AND(First_Validations__2[[#This Row],[Corrective action]]=1,First_Validations__2[[#This Row],[Validation score]]&lt;5,First_Validations__2[[#This Row],[Validation score]]&gt;1),1,0)</f>
        <v>0</v>
      </c>
      <c r="AR1364" s="36">
        <f>IF(AND(First_Validations__2[[#This Row],[Corrective action]]=1,OR(First_Validations__2[[#This Row],[Validation score]]&gt;4,First_Validations__2[[#This Row],[Validation score]]&lt;2)),1,0)</f>
        <v>0</v>
      </c>
      <c r="AS136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4" s="36" t="str">
        <f>VLOOKUP(First_Validations__2[[#This Row],[Requirement ('#)]],Requirements[[Requirements]:[Categories2]],2,FALSE)</f>
        <v>Licenses and contracts</v>
      </c>
    </row>
    <row r="1365" spans="2:46">
      <c r="B1365" s="34" t="s">
        <v>1660</v>
      </c>
      <c r="C1365" s="34">
        <v>1</v>
      </c>
      <c r="D1365" s="34">
        <v>35</v>
      </c>
      <c r="E1365" s="34" t="s">
        <v>993</v>
      </c>
      <c r="F1365" s="34" t="s">
        <v>1661</v>
      </c>
      <c r="G1365" s="34" t="s">
        <v>1660</v>
      </c>
      <c r="H1365" s="34" t="s">
        <v>994</v>
      </c>
      <c r="I1365" s="34" t="s">
        <v>995</v>
      </c>
      <c r="J1365" s="34">
        <v>2017</v>
      </c>
      <c r="K1365" s="34">
        <v>2017</v>
      </c>
      <c r="L1365" s="34" t="s">
        <v>1767</v>
      </c>
      <c r="M1365" s="34" t="s">
        <v>1811</v>
      </c>
      <c r="N1365" s="34">
        <v>6</v>
      </c>
      <c r="O1365" s="34" t="s">
        <v>1817</v>
      </c>
      <c r="P1365" s="34" t="s">
        <v>1018</v>
      </c>
      <c r="Q1365" s="34" t="s">
        <v>995</v>
      </c>
      <c r="R1365" s="34" t="s">
        <v>1662</v>
      </c>
      <c r="S1365" s="34" t="s">
        <v>1865</v>
      </c>
      <c r="T1365" s="34" t="s">
        <v>3364</v>
      </c>
      <c r="U1365" s="36" t="str">
        <f>VLOOKUP(First_Validations__2[[#This Row],[CountryReq]],Last_Validations[],COLUMNS($B:B)+1,FALSE)</f>
        <v>Ukraine: 2017</v>
      </c>
      <c r="V1365" s="36" t="str">
        <f>VLOOKUP(First_Validations__2[[#This Row],[CountryReq]],Last_Validations[],COLUMNS($B:C)+1,FALSE)</f>
        <v>Ukraine</v>
      </c>
      <c r="W1365" s="36">
        <f>VLOOKUP(First_Validations__2[[#This Row],[CountryReq]],Last_Validations[],COLUMNS($B:D)+1,FALSE)</f>
        <v>1</v>
      </c>
      <c r="X1365" s="36">
        <f>VLOOKUP(First_Validations__2[[#This Row],[CountryReq]],Last_Validations[],COLUMNS($B:E)+1,FALSE)</f>
        <v>35</v>
      </c>
      <c r="Y1365" s="36" t="str">
        <f>VLOOKUP(First_Validations__2[[#This Row],[CountryReq]],Last_Validations[],COLUMNS($B:F)+1,FALSE)</f>
        <v>Ukraine: 2017</v>
      </c>
      <c r="Z1365" s="36" t="str">
        <f>VLOOKUP(First_Validations__2[[#This Row],[CountryReq]],Last_Validations[],COLUMNS($B:G)+1,FALSE)</f>
        <v>UKR</v>
      </c>
      <c r="AA1365" s="36" t="str">
        <f>VLOOKUP(First_Validations__2[[#This Row],[CountryReq]],Last_Validations[],COLUMNS($B:H)+1,FALSE)</f>
        <v>Ukraine</v>
      </c>
      <c r="AB1365" s="36" t="str">
        <f>VLOOKUP(First_Validations__2[[#This Row],[CountryReq]],Last_Validations[],COLUMNS($B:I)+1,FALSE)</f>
        <v>https://eiti.org/BD/2018-37</v>
      </c>
      <c r="AC1365" s="36" t="str">
        <f>VLOOKUP(First_Validations__2[[#This Row],[CountryReq]],Last_Validations[],COLUMNS($B:J)+1,FALSE)</f>
        <v>https://eiti.org/document/ukraine-validation-2017</v>
      </c>
      <c r="AD1365" s="36">
        <f>VLOOKUP(First_Validations__2[[#This Row],[CountryReq]],Last_Validations[],COLUMNS($B:K)+1,FALSE)</f>
        <v>2017</v>
      </c>
      <c r="AE1365" s="36">
        <f>VLOOKUP(First_Validations__2[[#This Row],[CountryReq]],Last_Validations[],COLUMNS($B:L)+1,FALSE)</f>
        <v>2017</v>
      </c>
      <c r="AF1365" s="36" t="str">
        <f>VLOOKUP(First_Validations__2[[#This Row],[CountryReq]],Last_Validations[],COLUMNS($B:M)+1,FALSE)</f>
        <v>Meaningful progress</v>
      </c>
      <c r="AG1365" s="36" t="str">
        <f>VLOOKUP(First_Validations__2[[#This Row],[CountryReq]],Last_Validations[],COLUMNS($B:N)+1,FALSE)</f>
        <v>Distribution of revenues (#5.1)</v>
      </c>
      <c r="AH1365" s="36">
        <f>VLOOKUP(First_Validations__2[[#This Row],[CountryReq]],Last_Validations[],COLUMNS($B:O)+1,FALSE)</f>
        <v>6</v>
      </c>
      <c r="AI1365" s="36" t="str">
        <f>VLOOKUP(First_Validations__2[[#This Row],[CountryReq]],Last_Validations[],COLUMNS($B:P)+1,FALSE)</f>
        <v>Beyond</v>
      </c>
      <c r="AJ1365" s="36" t="str">
        <f>VLOOKUP(First_Validations__2[[#This Row],[CountryReq]],Last_Validations[],COLUMNS($B:Q)+1,FALSE)</f>
        <v xml:space="preserve">The 2014-15 EITI Report explains how revenues are recorded in the national budget. Ukraine has also gone beyond the minimum requirements by including references to the national budget classification systems as encouraged by the EITI Standard. </v>
      </c>
      <c r="AK1365" s="36" t="str">
        <f>VLOOKUP(First_Validations__2[[#This Row],[CountryReq]],Last_Validations[],COLUMNS($B:R)+1,FALSE)</f>
        <v>https://eiti.org/document/ukraine-validation-2017</v>
      </c>
      <c r="AL1365" s="36" t="str">
        <f>VLOOKUP(First_Validations__2[[#This Row],[CountryReq]],Last_Validations[],COLUMNS($B:S)+1,FALSE)</f>
        <v>http://eiti.org.ua/</v>
      </c>
      <c r="AM1365" s="36" t="str">
        <f>VLOOKUP(First_Validations__2[[#This Row],[CountryReq]],Last_Validations[],COLUMNS($B:T)+1,FALSE)</f>
        <v>https://eiti.org/api/v1.0/score_data/35</v>
      </c>
      <c r="AN1365" s="36" t="str">
        <f>IF(First_Validations__2[[#This Row],[FirstValidation.Country: Year]]=First_Validations__2[[#This Row],[Country: Year]],"First","Second / Last")</f>
        <v>First</v>
      </c>
      <c r="AO1365" s="36">
        <f>IF(AND(First_Validations__2[[#This Row],[FirstValidation.Validation score]]&lt;5,First_Validations__2[[#This Row],[FirstValidation.Validation score]]&gt;1),1,0)</f>
        <v>0</v>
      </c>
      <c r="AP1365" s="36">
        <f>First_Validations__2[[#This Row],[Validation score]]-First_Validations__2[[#This Row],[FirstValidation.Validation score]]</f>
        <v>0</v>
      </c>
      <c r="AQ1365" s="36">
        <f>IF(AND(First_Validations__2[[#This Row],[Corrective action]]=1,First_Validations__2[[#This Row],[Validation score]]&lt;5,First_Validations__2[[#This Row],[Validation score]]&gt;1),1,0)</f>
        <v>0</v>
      </c>
      <c r="AR1365" s="36">
        <f>IF(AND(First_Validations__2[[#This Row],[Corrective action]]=1,OR(First_Validations__2[[#This Row],[Validation score]]&gt;4,First_Validations__2[[#This Row],[Validation score]]&lt;2)),1,0)</f>
        <v>0</v>
      </c>
      <c r="AS136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5" s="36" t="str">
        <f>VLOOKUP(First_Validations__2[[#This Row],[Requirement ('#)]],Requirements[[Requirements]:[Categories2]],2,FALSE)</f>
        <v>Revenue allocation</v>
      </c>
    </row>
    <row r="1366" spans="2:46">
      <c r="B1366" s="34" t="s">
        <v>1660</v>
      </c>
      <c r="C1366" s="34">
        <v>1</v>
      </c>
      <c r="D1366" s="34">
        <v>35</v>
      </c>
      <c r="E1366" s="34" t="s">
        <v>993</v>
      </c>
      <c r="F1366" s="34" t="s">
        <v>1661</v>
      </c>
      <c r="G1366" s="34" t="s">
        <v>1660</v>
      </c>
      <c r="H1366" s="34" t="s">
        <v>994</v>
      </c>
      <c r="I1366" s="34" t="s">
        <v>995</v>
      </c>
      <c r="J1366" s="34">
        <v>2017</v>
      </c>
      <c r="K1366" s="34">
        <v>2017</v>
      </c>
      <c r="L1366" s="34" t="s">
        <v>1767</v>
      </c>
      <c r="M1366" s="34" t="s">
        <v>1810</v>
      </c>
      <c r="N1366" s="34">
        <v>4</v>
      </c>
      <c r="O1366" s="34" t="s">
        <v>1767</v>
      </c>
      <c r="P1366" s="34" t="s">
        <v>1017</v>
      </c>
      <c r="Q1366" s="34" t="s">
        <v>995</v>
      </c>
      <c r="R1366" s="34" t="s">
        <v>1662</v>
      </c>
      <c r="S1366" s="34" t="s">
        <v>1865</v>
      </c>
      <c r="T1366" s="34" t="s">
        <v>3363</v>
      </c>
      <c r="U1366" s="36" t="str">
        <f>VLOOKUP(First_Validations__2[[#This Row],[CountryReq]],Last_Validations[],COLUMNS($B:B)+1,FALSE)</f>
        <v>Ukraine: 2017</v>
      </c>
      <c r="V1366" s="36" t="str">
        <f>VLOOKUP(First_Validations__2[[#This Row],[CountryReq]],Last_Validations[],COLUMNS($B:C)+1,FALSE)</f>
        <v>Ukraine</v>
      </c>
      <c r="W1366" s="36">
        <f>VLOOKUP(First_Validations__2[[#This Row],[CountryReq]],Last_Validations[],COLUMNS($B:D)+1,FALSE)</f>
        <v>1</v>
      </c>
      <c r="X1366" s="36">
        <f>VLOOKUP(First_Validations__2[[#This Row],[CountryReq]],Last_Validations[],COLUMNS($B:E)+1,FALSE)</f>
        <v>35</v>
      </c>
      <c r="Y1366" s="36" t="str">
        <f>VLOOKUP(First_Validations__2[[#This Row],[CountryReq]],Last_Validations[],COLUMNS($B:F)+1,FALSE)</f>
        <v>Ukraine: 2017</v>
      </c>
      <c r="Z1366" s="36" t="str">
        <f>VLOOKUP(First_Validations__2[[#This Row],[CountryReq]],Last_Validations[],COLUMNS($B:G)+1,FALSE)</f>
        <v>UKR</v>
      </c>
      <c r="AA1366" s="36" t="str">
        <f>VLOOKUP(First_Validations__2[[#This Row],[CountryReq]],Last_Validations[],COLUMNS($B:H)+1,FALSE)</f>
        <v>Ukraine</v>
      </c>
      <c r="AB1366" s="36" t="str">
        <f>VLOOKUP(First_Validations__2[[#This Row],[CountryReq]],Last_Validations[],COLUMNS($B:I)+1,FALSE)</f>
        <v>https://eiti.org/BD/2018-37</v>
      </c>
      <c r="AC1366" s="36" t="str">
        <f>VLOOKUP(First_Validations__2[[#This Row],[CountryReq]],Last_Validations[],COLUMNS($B:J)+1,FALSE)</f>
        <v>https://eiti.org/document/ukraine-validation-2017</v>
      </c>
      <c r="AD1366" s="36">
        <f>VLOOKUP(First_Validations__2[[#This Row],[CountryReq]],Last_Validations[],COLUMNS($B:K)+1,FALSE)</f>
        <v>2017</v>
      </c>
      <c r="AE1366" s="36">
        <f>VLOOKUP(First_Validations__2[[#This Row],[CountryReq]],Last_Validations[],COLUMNS($B:L)+1,FALSE)</f>
        <v>2017</v>
      </c>
      <c r="AF1366" s="36" t="str">
        <f>VLOOKUP(First_Validations__2[[#This Row],[CountryReq]],Last_Validations[],COLUMNS($B:M)+1,FALSE)</f>
        <v>Meaningful progress</v>
      </c>
      <c r="AG1366" s="36" t="str">
        <f>VLOOKUP(First_Validations__2[[#This Row],[CountryReq]],Last_Validations[],COLUMNS($B:N)+1,FALSE)</f>
        <v>Data quality (#4.9)</v>
      </c>
      <c r="AH1366" s="36">
        <f>VLOOKUP(First_Validations__2[[#This Row],[CountryReq]],Last_Validations[],COLUMNS($B:O)+1,FALSE)</f>
        <v>4</v>
      </c>
      <c r="AI1366" s="36" t="str">
        <f>VLOOKUP(First_Validations__2[[#This Row],[CountryReq]],Last_Validations[],COLUMNS($B:P)+1,FALSE)</f>
        <v>Meaningful progress</v>
      </c>
      <c r="AJ1366" s="36" t="str">
        <f>VLOOKUP(First_Validations__2[[#This Row],[CountryReq]],Last_Validations[],COLUMNS($B:Q)+1,FALSE)</f>
        <v>The MSG appears to have approved the selection of the Independent Administrator for the 2014-15 EITI Report, including a ToRs consistent with the Board-approved template, as well as the reporting templates. While the Independent Administrator comments on the quality assurance procedures, it does not seem the comprehensiveness of the report has been assessed in accordance with the ToRs.</v>
      </c>
      <c r="AK1366" s="36" t="str">
        <f>VLOOKUP(First_Validations__2[[#This Row],[CountryReq]],Last_Validations[],COLUMNS($B:R)+1,FALSE)</f>
        <v>https://eiti.org/document/ukraine-validation-2017</v>
      </c>
      <c r="AL1366" s="36" t="str">
        <f>VLOOKUP(First_Validations__2[[#This Row],[CountryReq]],Last_Validations[],COLUMNS($B:S)+1,FALSE)</f>
        <v>http://eiti.org.ua/</v>
      </c>
      <c r="AM1366" s="36" t="str">
        <f>VLOOKUP(First_Validations__2[[#This Row],[CountryReq]],Last_Validations[],COLUMNS($B:T)+1,FALSE)</f>
        <v>https://eiti.org/api/v1.0/score_data/35</v>
      </c>
      <c r="AN1366" s="36" t="str">
        <f>IF(First_Validations__2[[#This Row],[FirstValidation.Country: Year]]=First_Validations__2[[#This Row],[Country: Year]],"First","Second / Last")</f>
        <v>First</v>
      </c>
      <c r="AO1366" s="36">
        <f>IF(AND(First_Validations__2[[#This Row],[FirstValidation.Validation score]]&lt;5,First_Validations__2[[#This Row],[FirstValidation.Validation score]]&gt;1),1,0)</f>
        <v>1</v>
      </c>
      <c r="AP1366" s="36">
        <f>First_Validations__2[[#This Row],[Validation score]]-First_Validations__2[[#This Row],[FirstValidation.Validation score]]</f>
        <v>0</v>
      </c>
      <c r="AQ1366" s="36">
        <f>IF(AND(First_Validations__2[[#This Row],[Corrective action]]=1,First_Validations__2[[#This Row],[Validation score]]&lt;5,First_Validations__2[[#This Row],[Validation score]]&gt;1),1,0)</f>
        <v>1</v>
      </c>
      <c r="AR1366" s="36">
        <f>IF(AND(First_Validations__2[[#This Row],[Corrective action]]=1,OR(First_Validations__2[[#This Row],[Validation score]]&gt;4,First_Validations__2[[#This Row],[Validation score]]&lt;2)),1,0)</f>
        <v>0</v>
      </c>
      <c r="AS136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6" s="36" t="str">
        <f>VLOOKUP(First_Validations__2[[#This Row],[Requirement ('#)]],Requirements[[Requirements]:[Categories2]],2,FALSE)</f>
        <v>Revenue collection</v>
      </c>
    </row>
    <row r="1367" spans="2:46">
      <c r="B1367" s="34" t="s">
        <v>1660</v>
      </c>
      <c r="C1367" s="34">
        <v>1</v>
      </c>
      <c r="D1367" s="34">
        <v>35</v>
      </c>
      <c r="E1367" s="34" t="s">
        <v>993</v>
      </c>
      <c r="F1367" s="34" t="s">
        <v>1661</v>
      </c>
      <c r="G1367" s="34" t="s">
        <v>1660</v>
      </c>
      <c r="H1367" s="34" t="s">
        <v>994</v>
      </c>
      <c r="I1367" s="34" t="s">
        <v>995</v>
      </c>
      <c r="J1367" s="34">
        <v>2017</v>
      </c>
      <c r="K1367" s="34">
        <v>2017</v>
      </c>
      <c r="L1367" s="34" t="s">
        <v>1767</v>
      </c>
      <c r="M1367" s="34" t="s">
        <v>1813</v>
      </c>
      <c r="N1367" s="34">
        <v>6</v>
      </c>
      <c r="O1367" s="34" t="s">
        <v>1817</v>
      </c>
      <c r="P1367" s="34" t="s">
        <v>1020</v>
      </c>
      <c r="Q1367" s="34" t="s">
        <v>995</v>
      </c>
      <c r="R1367" s="34" t="s">
        <v>1662</v>
      </c>
      <c r="S1367" s="34" t="s">
        <v>1865</v>
      </c>
      <c r="T1367" s="34" t="s">
        <v>3362</v>
      </c>
      <c r="U1367" s="36" t="str">
        <f>VLOOKUP(First_Validations__2[[#This Row],[CountryReq]],Last_Validations[],COLUMNS($B:B)+1,FALSE)</f>
        <v>Ukraine: 2017</v>
      </c>
      <c r="V1367" s="36" t="str">
        <f>VLOOKUP(First_Validations__2[[#This Row],[CountryReq]],Last_Validations[],COLUMNS($B:C)+1,FALSE)</f>
        <v>Ukraine</v>
      </c>
      <c r="W1367" s="36">
        <f>VLOOKUP(First_Validations__2[[#This Row],[CountryReq]],Last_Validations[],COLUMNS($B:D)+1,FALSE)</f>
        <v>1</v>
      </c>
      <c r="X1367" s="36">
        <f>VLOOKUP(First_Validations__2[[#This Row],[CountryReq]],Last_Validations[],COLUMNS($B:E)+1,FALSE)</f>
        <v>35</v>
      </c>
      <c r="Y1367" s="36" t="str">
        <f>VLOOKUP(First_Validations__2[[#This Row],[CountryReq]],Last_Validations[],COLUMNS($B:F)+1,FALSE)</f>
        <v>Ukraine: 2017</v>
      </c>
      <c r="Z1367" s="36" t="str">
        <f>VLOOKUP(First_Validations__2[[#This Row],[CountryReq]],Last_Validations[],COLUMNS($B:G)+1,FALSE)</f>
        <v>UKR</v>
      </c>
      <c r="AA1367" s="36" t="str">
        <f>VLOOKUP(First_Validations__2[[#This Row],[CountryReq]],Last_Validations[],COLUMNS($B:H)+1,FALSE)</f>
        <v>Ukraine</v>
      </c>
      <c r="AB1367" s="36" t="str">
        <f>VLOOKUP(First_Validations__2[[#This Row],[CountryReq]],Last_Validations[],COLUMNS($B:I)+1,FALSE)</f>
        <v>https://eiti.org/BD/2018-37</v>
      </c>
      <c r="AC1367" s="36" t="str">
        <f>VLOOKUP(First_Validations__2[[#This Row],[CountryReq]],Last_Validations[],COLUMNS($B:J)+1,FALSE)</f>
        <v>https://eiti.org/document/ukraine-validation-2017</v>
      </c>
      <c r="AD1367" s="36">
        <f>VLOOKUP(First_Validations__2[[#This Row],[CountryReq]],Last_Validations[],COLUMNS($B:K)+1,FALSE)</f>
        <v>2017</v>
      </c>
      <c r="AE1367" s="36">
        <f>VLOOKUP(First_Validations__2[[#This Row],[CountryReq]],Last_Validations[],COLUMNS($B:L)+1,FALSE)</f>
        <v>2017</v>
      </c>
      <c r="AF1367" s="36" t="str">
        <f>VLOOKUP(First_Validations__2[[#This Row],[CountryReq]],Last_Validations[],COLUMNS($B:M)+1,FALSE)</f>
        <v>Meaningful progress</v>
      </c>
      <c r="AG1367" s="36" t="str">
        <f>VLOOKUP(First_Validations__2[[#This Row],[CountryReq]],Last_Validations[],COLUMNS($B:N)+1,FALSE)</f>
        <v>Revenue management and expenditures (#5.3)</v>
      </c>
      <c r="AH1367" s="36">
        <f>VLOOKUP(First_Validations__2[[#This Row],[CountryReq]],Last_Validations[],COLUMNS($B:O)+1,FALSE)</f>
        <v>6</v>
      </c>
      <c r="AI1367" s="36" t="str">
        <f>VLOOKUP(First_Validations__2[[#This Row],[CountryReq]],Last_Validations[],COLUMNS($B:P)+1,FALSE)</f>
        <v>Beyond</v>
      </c>
      <c r="AJ1367" s="36" t="str">
        <f>VLOOKUP(First_Validations__2[[#This Row],[CountryReq]],Last_Validations[],COLUMNS($B:Q)+1,FALSE)</f>
        <v xml:space="preserve">Reporting on revenue management and expenditures in encouraged but not required by the EITI Standard and progress with this requirement will not have any implications for a country’s EITI status. Ukraine has gone beyond the minimum requirements by providing additional information on revenue management and expenditures as encouraged by the EITI Standard. </v>
      </c>
      <c r="AK1367" s="36" t="str">
        <f>VLOOKUP(First_Validations__2[[#This Row],[CountryReq]],Last_Validations[],COLUMNS($B:R)+1,FALSE)</f>
        <v>https://eiti.org/document/ukraine-validation-2017</v>
      </c>
      <c r="AL1367" s="36" t="str">
        <f>VLOOKUP(First_Validations__2[[#This Row],[CountryReq]],Last_Validations[],COLUMNS($B:S)+1,FALSE)</f>
        <v>http://eiti.org.ua/</v>
      </c>
      <c r="AM1367" s="36" t="str">
        <f>VLOOKUP(First_Validations__2[[#This Row],[CountryReq]],Last_Validations[],COLUMNS($B:T)+1,FALSE)</f>
        <v>https://eiti.org/api/v1.0/score_data/35</v>
      </c>
      <c r="AN1367" s="36" t="str">
        <f>IF(First_Validations__2[[#This Row],[FirstValidation.Country: Year]]=First_Validations__2[[#This Row],[Country: Year]],"First","Second / Last")</f>
        <v>First</v>
      </c>
      <c r="AO1367" s="36">
        <f>IF(AND(First_Validations__2[[#This Row],[FirstValidation.Validation score]]&lt;5,First_Validations__2[[#This Row],[FirstValidation.Validation score]]&gt;1),1,0)</f>
        <v>0</v>
      </c>
      <c r="AP1367" s="36">
        <f>First_Validations__2[[#This Row],[Validation score]]-First_Validations__2[[#This Row],[FirstValidation.Validation score]]</f>
        <v>0</v>
      </c>
      <c r="AQ1367" s="36">
        <f>IF(AND(First_Validations__2[[#This Row],[Corrective action]]=1,First_Validations__2[[#This Row],[Validation score]]&lt;5,First_Validations__2[[#This Row],[Validation score]]&gt;1),1,0)</f>
        <v>0</v>
      </c>
      <c r="AR1367" s="36">
        <f>IF(AND(First_Validations__2[[#This Row],[Corrective action]]=1,OR(First_Validations__2[[#This Row],[Validation score]]&gt;4,First_Validations__2[[#This Row],[Validation score]]&lt;2)),1,0)</f>
        <v>0</v>
      </c>
      <c r="AS136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7" s="36" t="str">
        <f>VLOOKUP(First_Validations__2[[#This Row],[Requirement ('#)]],Requirements[[Requirements]:[Categories2]],2,FALSE)</f>
        <v>Revenue allocation</v>
      </c>
    </row>
    <row r="1368" spans="2:46">
      <c r="B1368" s="34" t="s">
        <v>1660</v>
      </c>
      <c r="C1368" s="34">
        <v>1</v>
      </c>
      <c r="D1368" s="34">
        <v>35</v>
      </c>
      <c r="E1368" s="34" t="s">
        <v>993</v>
      </c>
      <c r="F1368" s="34" t="s">
        <v>1661</v>
      </c>
      <c r="G1368" s="34" t="s">
        <v>1660</v>
      </c>
      <c r="H1368" s="34" t="s">
        <v>994</v>
      </c>
      <c r="I1368" s="34" t="s">
        <v>995</v>
      </c>
      <c r="J1368" s="34">
        <v>2017</v>
      </c>
      <c r="K1368" s="34">
        <v>2017</v>
      </c>
      <c r="L1368" s="34" t="s">
        <v>1767</v>
      </c>
      <c r="M1368" s="34" t="s">
        <v>1812</v>
      </c>
      <c r="N1368" s="34">
        <v>5</v>
      </c>
      <c r="O1368" s="34" t="s">
        <v>1768</v>
      </c>
      <c r="P1368" s="34" t="s">
        <v>1019</v>
      </c>
      <c r="Q1368" s="34" t="s">
        <v>995</v>
      </c>
      <c r="R1368" s="34" t="s">
        <v>1662</v>
      </c>
      <c r="S1368" s="34" t="s">
        <v>1865</v>
      </c>
      <c r="T1368" s="34" t="s">
        <v>3361</v>
      </c>
      <c r="U1368" s="36" t="str">
        <f>VLOOKUP(First_Validations__2[[#This Row],[CountryReq]],Last_Validations[],COLUMNS($B:B)+1,FALSE)</f>
        <v>Ukraine: 2017</v>
      </c>
      <c r="V1368" s="36" t="str">
        <f>VLOOKUP(First_Validations__2[[#This Row],[CountryReq]],Last_Validations[],COLUMNS($B:C)+1,FALSE)</f>
        <v>Ukraine</v>
      </c>
      <c r="W1368" s="36">
        <f>VLOOKUP(First_Validations__2[[#This Row],[CountryReq]],Last_Validations[],COLUMNS($B:D)+1,FALSE)</f>
        <v>1</v>
      </c>
      <c r="X1368" s="36">
        <f>VLOOKUP(First_Validations__2[[#This Row],[CountryReq]],Last_Validations[],COLUMNS($B:E)+1,FALSE)</f>
        <v>35</v>
      </c>
      <c r="Y1368" s="36" t="str">
        <f>VLOOKUP(First_Validations__2[[#This Row],[CountryReq]],Last_Validations[],COLUMNS($B:F)+1,FALSE)</f>
        <v>Ukraine: 2017</v>
      </c>
      <c r="Z1368" s="36" t="str">
        <f>VLOOKUP(First_Validations__2[[#This Row],[CountryReq]],Last_Validations[],COLUMNS($B:G)+1,FALSE)</f>
        <v>UKR</v>
      </c>
      <c r="AA1368" s="36" t="str">
        <f>VLOOKUP(First_Validations__2[[#This Row],[CountryReq]],Last_Validations[],COLUMNS($B:H)+1,FALSE)</f>
        <v>Ukraine</v>
      </c>
      <c r="AB1368" s="36" t="str">
        <f>VLOOKUP(First_Validations__2[[#This Row],[CountryReq]],Last_Validations[],COLUMNS($B:I)+1,FALSE)</f>
        <v>https://eiti.org/BD/2018-37</v>
      </c>
      <c r="AC1368" s="36" t="str">
        <f>VLOOKUP(First_Validations__2[[#This Row],[CountryReq]],Last_Validations[],COLUMNS($B:J)+1,FALSE)</f>
        <v>https://eiti.org/document/ukraine-validation-2017</v>
      </c>
      <c r="AD1368" s="36">
        <f>VLOOKUP(First_Validations__2[[#This Row],[CountryReq]],Last_Validations[],COLUMNS($B:K)+1,FALSE)</f>
        <v>2017</v>
      </c>
      <c r="AE1368" s="36">
        <f>VLOOKUP(First_Validations__2[[#This Row],[CountryReq]],Last_Validations[],COLUMNS($B:L)+1,FALSE)</f>
        <v>2017</v>
      </c>
      <c r="AF1368" s="36" t="str">
        <f>VLOOKUP(First_Validations__2[[#This Row],[CountryReq]],Last_Validations[],COLUMNS($B:M)+1,FALSE)</f>
        <v>Meaningful progress</v>
      </c>
      <c r="AG1368" s="36" t="str">
        <f>VLOOKUP(First_Validations__2[[#This Row],[CountryReq]],Last_Validations[],COLUMNS($B:N)+1,FALSE)</f>
        <v>Subnational transfers (#5.2)</v>
      </c>
      <c r="AH1368" s="36">
        <f>VLOOKUP(First_Validations__2[[#This Row],[CountryReq]],Last_Validations[],COLUMNS($B:O)+1,FALSE)</f>
        <v>5</v>
      </c>
      <c r="AI1368" s="36" t="str">
        <f>VLOOKUP(First_Validations__2[[#This Row],[CountryReq]],Last_Validations[],COLUMNS($B:P)+1,FALSE)</f>
        <v>Satisfactory progress</v>
      </c>
      <c r="AJ1368" s="36" t="str">
        <f>VLOOKUP(First_Validations__2[[#This Row],[CountryReq]],Last_Validations[],COLUMNS($B:Q)+1,FALSE)</f>
        <v xml:space="preserve">The 2014-15 EITI Report describes the system for transferring subsidies (subventions) and compares the budgeted amounts with executed transfers. Although the report does not contain a clear formula, it provides a link to the formula in the government’s resolution. The broader objective of transparency in subnational transfers is met. </v>
      </c>
      <c r="AK1368" s="36" t="str">
        <f>VLOOKUP(First_Validations__2[[#This Row],[CountryReq]],Last_Validations[],COLUMNS($B:R)+1,FALSE)</f>
        <v>https://eiti.org/document/ukraine-validation-2017</v>
      </c>
      <c r="AL1368" s="36" t="str">
        <f>VLOOKUP(First_Validations__2[[#This Row],[CountryReq]],Last_Validations[],COLUMNS($B:S)+1,FALSE)</f>
        <v>http://eiti.org.ua/</v>
      </c>
      <c r="AM1368" s="36" t="str">
        <f>VLOOKUP(First_Validations__2[[#This Row],[CountryReq]],Last_Validations[],COLUMNS($B:T)+1,FALSE)</f>
        <v>https://eiti.org/api/v1.0/score_data/35</v>
      </c>
      <c r="AN1368" s="36" t="str">
        <f>IF(First_Validations__2[[#This Row],[FirstValidation.Country: Year]]=First_Validations__2[[#This Row],[Country: Year]],"First","Second / Last")</f>
        <v>First</v>
      </c>
      <c r="AO1368" s="36">
        <f>IF(AND(First_Validations__2[[#This Row],[FirstValidation.Validation score]]&lt;5,First_Validations__2[[#This Row],[FirstValidation.Validation score]]&gt;1),1,0)</f>
        <v>0</v>
      </c>
      <c r="AP1368" s="36">
        <f>First_Validations__2[[#This Row],[Validation score]]-First_Validations__2[[#This Row],[FirstValidation.Validation score]]</f>
        <v>0</v>
      </c>
      <c r="AQ1368" s="36">
        <f>IF(AND(First_Validations__2[[#This Row],[Corrective action]]=1,First_Validations__2[[#This Row],[Validation score]]&lt;5,First_Validations__2[[#This Row],[Validation score]]&gt;1),1,0)</f>
        <v>0</v>
      </c>
      <c r="AR1368" s="36">
        <f>IF(AND(First_Validations__2[[#This Row],[Corrective action]]=1,OR(First_Validations__2[[#This Row],[Validation score]]&gt;4,First_Validations__2[[#This Row],[Validation score]]&lt;2)),1,0)</f>
        <v>0</v>
      </c>
      <c r="AS136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8" s="36" t="str">
        <f>VLOOKUP(First_Validations__2[[#This Row],[Requirement ('#)]],Requirements[[Requirements]:[Categories2]],2,FALSE)</f>
        <v>Revenue allocation</v>
      </c>
    </row>
    <row r="1369" spans="2:46">
      <c r="B1369" s="34" t="s">
        <v>1660</v>
      </c>
      <c r="C1369" s="34">
        <v>1</v>
      </c>
      <c r="D1369" s="34">
        <v>35</v>
      </c>
      <c r="E1369" s="34" t="s">
        <v>993</v>
      </c>
      <c r="F1369" s="34" t="s">
        <v>1661</v>
      </c>
      <c r="G1369" s="34" t="s">
        <v>1660</v>
      </c>
      <c r="H1369" s="34" t="s">
        <v>994</v>
      </c>
      <c r="I1369" s="34" t="s">
        <v>995</v>
      </c>
      <c r="J1369" s="34">
        <v>2017</v>
      </c>
      <c r="K1369" s="34">
        <v>2017</v>
      </c>
      <c r="L1369" s="34" t="s">
        <v>1767</v>
      </c>
      <c r="M1369" s="34" t="s">
        <v>1807</v>
      </c>
      <c r="N1369" s="34">
        <v>0</v>
      </c>
      <c r="O1369" s="34" t="s">
        <v>4</v>
      </c>
      <c r="P1369" s="34" t="s">
        <v>1014</v>
      </c>
      <c r="Q1369" s="34" t="s">
        <v>995</v>
      </c>
      <c r="R1369" s="34" t="s">
        <v>1662</v>
      </c>
      <c r="S1369" s="34" t="s">
        <v>1865</v>
      </c>
      <c r="T1369" s="34" t="s">
        <v>3360</v>
      </c>
      <c r="U1369" s="36" t="str">
        <f>VLOOKUP(First_Validations__2[[#This Row],[CountryReq]],Last_Validations[],COLUMNS($B:B)+1,FALSE)</f>
        <v>Ukraine: 2017</v>
      </c>
      <c r="V1369" s="36" t="str">
        <f>VLOOKUP(First_Validations__2[[#This Row],[CountryReq]],Last_Validations[],COLUMNS($B:C)+1,FALSE)</f>
        <v>Ukraine</v>
      </c>
      <c r="W1369" s="36">
        <f>VLOOKUP(First_Validations__2[[#This Row],[CountryReq]],Last_Validations[],COLUMNS($B:D)+1,FALSE)</f>
        <v>1</v>
      </c>
      <c r="X1369" s="36">
        <f>VLOOKUP(First_Validations__2[[#This Row],[CountryReq]],Last_Validations[],COLUMNS($B:E)+1,FALSE)</f>
        <v>35</v>
      </c>
      <c r="Y1369" s="36" t="str">
        <f>VLOOKUP(First_Validations__2[[#This Row],[CountryReq]],Last_Validations[],COLUMNS($B:F)+1,FALSE)</f>
        <v>Ukraine: 2017</v>
      </c>
      <c r="Z1369" s="36" t="str">
        <f>VLOOKUP(First_Validations__2[[#This Row],[CountryReq]],Last_Validations[],COLUMNS($B:G)+1,FALSE)</f>
        <v>UKR</v>
      </c>
      <c r="AA1369" s="36" t="str">
        <f>VLOOKUP(First_Validations__2[[#This Row],[CountryReq]],Last_Validations[],COLUMNS($B:H)+1,FALSE)</f>
        <v>Ukraine</v>
      </c>
      <c r="AB1369" s="36" t="str">
        <f>VLOOKUP(First_Validations__2[[#This Row],[CountryReq]],Last_Validations[],COLUMNS($B:I)+1,FALSE)</f>
        <v>https://eiti.org/BD/2018-37</v>
      </c>
      <c r="AC1369" s="36" t="str">
        <f>VLOOKUP(First_Validations__2[[#This Row],[CountryReq]],Last_Validations[],COLUMNS($B:J)+1,FALSE)</f>
        <v>https://eiti.org/document/ukraine-validation-2017</v>
      </c>
      <c r="AD1369" s="36">
        <f>VLOOKUP(First_Validations__2[[#This Row],[CountryReq]],Last_Validations[],COLUMNS($B:K)+1,FALSE)</f>
        <v>2017</v>
      </c>
      <c r="AE1369" s="36">
        <f>VLOOKUP(First_Validations__2[[#This Row],[CountryReq]],Last_Validations[],COLUMNS($B:L)+1,FALSE)</f>
        <v>2017</v>
      </c>
      <c r="AF1369" s="36" t="str">
        <f>VLOOKUP(First_Validations__2[[#This Row],[CountryReq]],Last_Validations[],COLUMNS($B:M)+1,FALSE)</f>
        <v>Meaningful progress</v>
      </c>
      <c r="AG1369" s="36" t="str">
        <f>VLOOKUP(First_Validations__2[[#This Row],[CountryReq]],Last_Validations[],COLUMNS($B:N)+1,FALSE)</f>
        <v>Direct subnational payments (#4.6)</v>
      </c>
      <c r="AH1369" s="36">
        <f>VLOOKUP(First_Validations__2[[#This Row],[CountryReq]],Last_Validations[],COLUMNS($B:O)+1,FALSE)</f>
        <v>0</v>
      </c>
      <c r="AI1369" s="36" t="str">
        <f>VLOOKUP(First_Validations__2[[#This Row],[CountryReq]],Last_Validations[],COLUMNS($B:P)+1,FALSE)</f>
        <v>Not applicable</v>
      </c>
      <c r="AJ1369" s="36" t="str">
        <f>VLOOKUP(First_Validations__2[[#This Row],[CountryReq]],Last_Validations[],COLUMNS($B:Q)+1,FALSE)</f>
        <v xml:space="preserve">This requirement is not applicable in Ukraine. Although some taxes are channelled to the local level, there is a centralised taxes and payments collection system monitored by the SFS. Thus, the local governments do not directly receive and account for payments by extractive companies. </v>
      </c>
      <c r="AK1369" s="36" t="str">
        <f>VLOOKUP(First_Validations__2[[#This Row],[CountryReq]],Last_Validations[],COLUMNS($B:R)+1,FALSE)</f>
        <v>https://eiti.org/document/ukraine-validation-2017</v>
      </c>
      <c r="AL1369" s="36" t="str">
        <f>VLOOKUP(First_Validations__2[[#This Row],[CountryReq]],Last_Validations[],COLUMNS($B:S)+1,FALSE)</f>
        <v>http://eiti.org.ua/</v>
      </c>
      <c r="AM1369" s="36" t="str">
        <f>VLOOKUP(First_Validations__2[[#This Row],[CountryReq]],Last_Validations[],COLUMNS($B:T)+1,FALSE)</f>
        <v>https://eiti.org/api/v1.0/score_data/35</v>
      </c>
      <c r="AN1369" s="36" t="str">
        <f>IF(First_Validations__2[[#This Row],[FirstValidation.Country: Year]]=First_Validations__2[[#This Row],[Country: Year]],"First","Second / Last")</f>
        <v>First</v>
      </c>
      <c r="AO1369" s="36">
        <f>IF(AND(First_Validations__2[[#This Row],[FirstValidation.Validation score]]&lt;5,First_Validations__2[[#This Row],[FirstValidation.Validation score]]&gt;1),1,0)</f>
        <v>0</v>
      </c>
      <c r="AP1369" s="36">
        <f>First_Validations__2[[#This Row],[Validation score]]-First_Validations__2[[#This Row],[FirstValidation.Validation score]]</f>
        <v>0</v>
      </c>
      <c r="AQ1369" s="36">
        <f>IF(AND(First_Validations__2[[#This Row],[Corrective action]]=1,First_Validations__2[[#This Row],[Validation score]]&lt;5,First_Validations__2[[#This Row],[Validation score]]&gt;1),1,0)</f>
        <v>0</v>
      </c>
      <c r="AR1369" s="36">
        <f>IF(AND(First_Validations__2[[#This Row],[Corrective action]]=1,OR(First_Validations__2[[#This Row],[Validation score]]&gt;4,First_Validations__2[[#This Row],[Validation score]]&lt;2)),1,0)</f>
        <v>0</v>
      </c>
      <c r="AS136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69" s="36" t="str">
        <f>VLOOKUP(First_Validations__2[[#This Row],[Requirement ('#)]],Requirements[[Requirements]:[Categories2]],2,FALSE)</f>
        <v>Revenue collection</v>
      </c>
    </row>
    <row r="1370" spans="2:46">
      <c r="B1370" s="34" t="s">
        <v>1660</v>
      </c>
      <c r="C1370" s="34">
        <v>1</v>
      </c>
      <c r="D1370" s="34">
        <v>35</v>
      </c>
      <c r="E1370" s="34" t="s">
        <v>993</v>
      </c>
      <c r="F1370" s="34" t="s">
        <v>1661</v>
      </c>
      <c r="G1370" s="34" t="s">
        <v>1660</v>
      </c>
      <c r="H1370" s="34" t="s">
        <v>994</v>
      </c>
      <c r="I1370" s="34" t="s">
        <v>995</v>
      </c>
      <c r="J1370" s="34">
        <v>2017</v>
      </c>
      <c r="K1370" s="34">
        <v>2017</v>
      </c>
      <c r="L1370" s="34" t="s">
        <v>1767</v>
      </c>
      <c r="M1370" s="34" t="s">
        <v>1806</v>
      </c>
      <c r="N1370" s="34">
        <v>3</v>
      </c>
      <c r="O1370" s="34" t="s">
        <v>1798</v>
      </c>
      <c r="P1370" s="34" t="s">
        <v>1013</v>
      </c>
      <c r="Q1370" s="34" t="s">
        <v>995</v>
      </c>
      <c r="R1370" s="34" t="s">
        <v>1662</v>
      </c>
      <c r="S1370" s="34" t="s">
        <v>1865</v>
      </c>
      <c r="T1370" s="34" t="s">
        <v>3359</v>
      </c>
      <c r="U1370" s="36" t="str">
        <f>VLOOKUP(First_Validations__2[[#This Row],[CountryReq]],Last_Validations[],COLUMNS($B:B)+1,FALSE)</f>
        <v>Ukraine: 2017</v>
      </c>
      <c r="V1370" s="36" t="str">
        <f>VLOOKUP(First_Validations__2[[#This Row],[CountryReq]],Last_Validations[],COLUMNS($B:C)+1,FALSE)</f>
        <v>Ukraine</v>
      </c>
      <c r="W1370" s="36">
        <f>VLOOKUP(First_Validations__2[[#This Row],[CountryReq]],Last_Validations[],COLUMNS($B:D)+1,FALSE)</f>
        <v>1</v>
      </c>
      <c r="X1370" s="36">
        <f>VLOOKUP(First_Validations__2[[#This Row],[CountryReq]],Last_Validations[],COLUMNS($B:E)+1,FALSE)</f>
        <v>35</v>
      </c>
      <c r="Y1370" s="36" t="str">
        <f>VLOOKUP(First_Validations__2[[#This Row],[CountryReq]],Last_Validations[],COLUMNS($B:F)+1,FALSE)</f>
        <v>Ukraine: 2017</v>
      </c>
      <c r="Z1370" s="36" t="str">
        <f>VLOOKUP(First_Validations__2[[#This Row],[CountryReq]],Last_Validations[],COLUMNS($B:G)+1,FALSE)</f>
        <v>UKR</v>
      </c>
      <c r="AA1370" s="36" t="str">
        <f>VLOOKUP(First_Validations__2[[#This Row],[CountryReq]],Last_Validations[],COLUMNS($B:H)+1,FALSE)</f>
        <v>Ukraine</v>
      </c>
      <c r="AB1370" s="36" t="str">
        <f>VLOOKUP(First_Validations__2[[#This Row],[CountryReq]],Last_Validations[],COLUMNS($B:I)+1,FALSE)</f>
        <v>https://eiti.org/BD/2018-37</v>
      </c>
      <c r="AC1370" s="36" t="str">
        <f>VLOOKUP(First_Validations__2[[#This Row],[CountryReq]],Last_Validations[],COLUMNS($B:J)+1,FALSE)</f>
        <v>https://eiti.org/document/ukraine-validation-2017</v>
      </c>
      <c r="AD1370" s="36">
        <f>VLOOKUP(First_Validations__2[[#This Row],[CountryReq]],Last_Validations[],COLUMNS($B:K)+1,FALSE)</f>
        <v>2017</v>
      </c>
      <c r="AE1370" s="36">
        <f>VLOOKUP(First_Validations__2[[#This Row],[CountryReq]],Last_Validations[],COLUMNS($B:L)+1,FALSE)</f>
        <v>2017</v>
      </c>
      <c r="AF1370" s="36" t="str">
        <f>VLOOKUP(First_Validations__2[[#This Row],[CountryReq]],Last_Validations[],COLUMNS($B:M)+1,FALSE)</f>
        <v>Meaningful progress</v>
      </c>
      <c r="AG1370" s="36" t="str">
        <f>VLOOKUP(First_Validations__2[[#This Row],[CountryReq]],Last_Validations[],COLUMNS($B:N)+1,FALSE)</f>
        <v>SOE transactions (#4.5)</v>
      </c>
      <c r="AH1370" s="36">
        <f>VLOOKUP(First_Validations__2[[#This Row],[CountryReq]],Last_Validations[],COLUMNS($B:O)+1,FALSE)</f>
        <v>3</v>
      </c>
      <c r="AI1370" s="36" t="str">
        <f>VLOOKUP(First_Validations__2[[#This Row],[CountryReq]],Last_Validations[],COLUMNS($B:P)+1,FALSE)</f>
        <v>Inadequate progress</v>
      </c>
      <c r="AJ1370" s="36" t="str">
        <f>VLOOKUP(First_Validations__2[[#This Row],[CountryReq]],Last_Validations[],COLUMNS($B:Q)+1,FALSE)</f>
        <v xml:space="preserve">Due to the amount of SOEs in Ukraine, alongside limited information regarding transactions of SOEs, it was not possible to assess whether the EITI Report comprehensively addresses SOE transactions. Much of the abovementioned information was gathered or clarified by stakeholders during consultation, and are not sufficiently documented. </v>
      </c>
      <c r="AK1370" s="36" t="str">
        <f>VLOOKUP(First_Validations__2[[#This Row],[CountryReq]],Last_Validations[],COLUMNS($B:R)+1,FALSE)</f>
        <v>https://eiti.org/document/ukraine-validation-2017</v>
      </c>
      <c r="AL1370" s="36" t="str">
        <f>VLOOKUP(First_Validations__2[[#This Row],[CountryReq]],Last_Validations[],COLUMNS($B:S)+1,FALSE)</f>
        <v>http://eiti.org.ua/</v>
      </c>
      <c r="AM1370" s="36" t="str">
        <f>VLOOKUP(First_Validations__2[[#This Row],[CountryReq]],Last_Validations[],COLUMNS($B:T)+1,FALSE)</f>
        <v>https://eiti.org/api/v1.0/score_data/35</v>
      </c>
      <c r="AN1370" s="36" t="str">
        <f>IF(First_Validations__2[[#This Row],[FirstValidation.Country: Year]]=First_Validations__2[[#This Row],[Country: Year]],"First","Second / Last")</f>
        <v>First</v>
      </c>
      <c r="AO1370" s="36">
        <f>IF(AND(First_Validations__2[[#This Row],[FirstValidation.Validation score]]&lt;5,First_Validations__2[[#This Row],[FirstValidation.Validation score]]&gt;1),1,0)</f>
        <v>1</v>
      </c>
      <c r="AP1370" s="36">
        <f>First_Validations__2[[#This Row],[Validation score]]-First_Validations__2[[#This Row],[FirstValidation.Validation score]]</f>
        <v>0</v>
      </c>
      <c r="AQ1370" s="36">
        <f>IF(AND(First_Validations__2[[#This Row],[Corrective action]]=1,First_Validations__2[[#This Row],[Validation score]]&lt;5,First_Validations__2[[#This Row],[Validation score]]&gt;1),1,0)</f>
        <v>1</v>
      </c>
      <c r="AR1370" s="36">
        <f>IF(AND(First_Validations__2[[#This Row],[Corrective action]]=1,OR(First_Validations__2[[#This Row],[Validation score]]&gt;4,First_Validations__2[[#This Row],[Validation score]]&lt;2)),1,0)</f>
        <v>0</v>
      </c>
      <c r="AS137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0" s="36" t="str">
        <f>VLOOKUP(First_Validations__2[[#This Row],[Requirement ('#)]],Requirements[[Requirements]:[Categories2]],2,FALSE)</f>
        <v>Revenue collection</v>
      </c>
    </row>
    <row r="1371" spans="2:46">
      <c r="B1371" s="34" t="s">
        <v>1660</v>
      </c>
      <c r="C1371" s="34">
        <v>1</v>
      </c>
      <c r="D1371" s="34">
        <v>35</v>
      </c>
      <c r="E1371" s="34" t="s">
        <v>993</v>
      </c>
      <c r="F1371" s="34" t="s">
        <v>1661</v>
      </c>
      <c r="G1371" s="34" t="s">
        <v>1660</v>
      </c>
      <c r="H1371" s="34" t="s">
        <v>994</v>
      </c>
      <c r="I1371" s="34" t="s">
        <v>995</v>
      </c>
      <c r="J1371" s="34">
        <v>2017</v>
      </c>
      <c r="K1371" s="34">
        <v>2017</v>
      </c>
      <c r="L1371" s="34" t="s">
        <v>1767</v>
      </c>
      <c r="M1371" s="34" t="s">
        <v>1809</v>
      </c>
      <c r="N1371" s="34">
        <v>5</v>
      </c>
      <c r="O1371" s="34" t="s">
        <v>1768</v>
      </c>
      <c r="P1371" s="34" t="s">
        <v>1016</v>
      </c>
      <c r="Q1371" s="34" t="s">
        <v>995</v>
      </c>
      <c r="R1371" s="34" t="s">
        <v>1662</v>
      </c>
      <c r="S1371" s="34" t="s">
        <v>1865</v>
      </c>
      <c r="T1371" s="34" t="s">
        <v>3358</v>
      </c>
      <c r="U1371" s="36" t="str">
        <f>VLOOKUP(First_Validations__2[[#This Row],[CountryReq]],Last_Validations[],COLUMNS($B:B)+1,FALSE)</f>
        <v>Ukraine: 2017</v>
      </c>
      <c r="V1371" s="36" t="str">
        <f>VLOOKUP(First_Validations__2[[#This Row],[CountryReq]],Last_Validations[],COLUMNS($B:C)+1,FALSE)</f>
        <v>Ukraine</v>
      </c>
      <c r="W1371" s="36">
        <f>VLOOKUP(First_Validations__2[[#This Row],[CountryReq]],Last_Validations[],COLUMNS($B:D)+1,FALSE)</f>
        <v>1</v>
      </c>
      <c r="X1371" s="36">
        <f>VLOOKUP(First_Validations__2[[#This Row],[CountryReq]],Last_Validations[],COLUMNS($B:E)+1,FALSE)</f>
        <v>35</v>
      </c>
      <c r="Y1371" s="36" t="str">
        <f>VLOOKUP(First_Validations__2[[#This Row],[CountryReq]],Last_Validations[],COLUMNS($B:F)+1,FALSE)</f>
        <v>Ukraine: 2017</v>
      </c>
      <c r="Z1371" s="36" t="str">
        <f>VLOOKUP(First_Validations__2[[#This Row],[CountryReq]],Last_Validations[],COLUMNS($B:G)+1,FALSE)</f>
        <v>UKR</v>
      </c>
      <c r="AA1371" s="36" t="str">
        <f>VLOOKUP(First_Validations__2[[#This Row],[CountryReq]],Last_Validations[],COLUMNS($B:H)+1,FALSE)</f>
        <v>Ukraine</v>
      </c>
      <c r="AB1371" s="36" t="str">
        <f>VLOOKUP(First_Validations__2[[#This Row],[CountryReq]],Last_Validations[],COLUMNS($B:I)+1,FALSE)</f>
        <v>https://eiti.org/BD/2018-37</v>
      </c>
      <c r="AC1371" s="36" t="str">
        <f>VLOOKUP(First_Validations__2[[#This Row],[CountryReq]],Last_Validations[],COLUMNS($B:J)+1,FALSE)</f>
        <v>https://eiti.org/document/ukraine-validation-2017</v>
      </c>
      <c r="AD1371" s="36">
        <f>VLOOKUP(First_Validations__2[[#This Row],[CountryReq]],Last_Validations[],COLUMNS($B:K)+1,FALSE)</f>
        <v>2017</v>
      </c>
      <c r="AE1371" s="36">
        <f>VLOOKUP(First_Validations__2[[#This Row],[CountryReq]],Last_Validations[],COLUMNS($B:L)+1,FALSE)</f>
        <v>2017</v>
      </c>
      <c r="AF1371" s="36" t="str">
        <f>VLOOKUP(First_Validations__2[[#This Row],[CountryReq]],Last_Validations[],COLUMNS($B:M)+1,FALSE)</f>
        <v>Meaningful progress</v>
      </c>
      <c r="AG1371" s="36" t="str">
        <f>VLOOKUP(First_Validations__2[[#This Row],[CountryReq]],Last_Validations[],COLUMNS($B:N)+1,FALSE)</f>
        <v>Data timeliness (#4.8)</v>
      </c>
      <c r="AH1371" s="36">
        <f>VLOOKUP(First_Validations__2[[#This Row],[CountryReq]],Last_Validations[],COLUMNS($B:O)+1,FALSE)</f>
        <v>5</v>
      </c>
      <c r="AI1371" s="36" t="str">
        <f>VLOOKUP(First_Validations__2[[#This Row],[CountryReq]],Last_Validations[],COLUMNS($B:P)+1,FALSE)</f>
        <v>Satisfactory progress</v>
      </c>
      <c r="AJ1371" s="36" t="str">
        <f>VLOOKUP(First_Validations__2[[#This Row],[CountryReq]],Last_Validations[],COLUMNS($B:Q)+1,FALSE)</f>
        <v xml:space="preserve">The 2014-15 EITI Report was published within extended deadline agreed by the EITI Board. </v>
      </c>
      <c r="AK1371" s="36" t="str">
        <f>VLOOKUP(First_Validations__2[[#This Row],[CountryReq]],Last_Validations[],COLUMNS($B:R)+1,FALSE)</f>
        <v>https://eiti.org/document/ukraine-validation-2017</v>
      </c>
      <c r="AL1371" s="36" t="str">
        <f>VLOOKUP(First_Validations__2[[#This Row],[CountryReq]],Last_Validations[],COLUMNS($B:S)+1,FALSE)</f>
        <v>http://eiti.org.ua/</v>
      </c>
      <c r="AM1371" s="36" t="str">
        <f>VLOOKUP(First_Validations__2[[#This Row],[CountryReq]],Last_Validations[],COLUMNS($B:T)+1,FALSE)</f>
        <v>https://eiti.org/api/v1.0/score_data/35</v>
      </c>
      <c r="AN1371" s="36" t="str">
        <f>IF(First_Validations__2[[#This Row],[FirstValidation.Country: Year]]=First_Validations__2[[#This Row],[Country: Year]],"First","Second / Last")</f>
        <v>First</v>
      </c>
      <c r="AO1371" s="36">
        <f>IF(AND(First_Validations__2[[#This Row],[FirstValidation.Validation score]]&lt;5,First_Validations__2[[#This Row],[FirstValidation.Validation score]]&gt;1),1,0)</f>
        <v>0</v>
      </c>
      <c r="AP1371" s="36">
        <f>First_Validations__2[[#This Row],[Validation score]]-First_Validations__2[[#This Row],[FirstValidation.Validation score]]</f>
        <v>0</v>
      </c>
      <c r="AQ1371" s="36">
        <f>IF(AND(First_Validations__2[[#This Row],[Corrective action]]=1,First_Validations__2[[#This Row],[Validation score]]&lt;5,First_Validations__2[[#This Row],[Validation score]]&gt;1),1,0)</f>
        <v>0</v>
      </c>
      <c r="AR1371" s="36">
        <f>IF(AND(First_Validations__2[[#This Row],[Corrective action]]=1,OR(First_Validations__2[[#This Row],[Validation score]]&gt;4,First_Validations__2[[#This Row],[Validation score]]&lt;2)),1,0)</f>
        <v>0</v>
      </c>
      <c r="AS137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1" s="36" t="str">
        <f>VLOOKUP(First_Validations__2[[#This Row],[Requirement ('#)]],Requirements[[Requirements]:[Categories2]],2,FALSE)</f>
        <v>Revenue collection</v>
      </c>
    </row>
    <row r="1372" spans="2:46">
      <c r="B1372" s="34" t="s">
        <v>1660</v>
      </c>
      <c r="C1372" s="34">
        <v>1</v>
      </c>
      <c r="D1372" s="34">
        <v>35</v>
      </c>
      <c r="E1372" s="34" t="s">
        <v>993</v>
      </c>
      <c r="F1372" s="34" t="s">
        <v>1661</v>
      </c>
      <c r="G1372" s="34" t="s">
        <v>1660</v>
      </c>
      <c r="H1372" s="34" t="s">
        <v>994</v>
      </c>
      <c r="I1372" s="34" t="s">
        <v>995</v>
      </c>
      <c r="J1372" s="34">
        <v>2017</v>
      </c>
      <c r="K1372" s="34">
        <v>2017</v>
      </c>
      <c r="L1372" s="34" t="s">
        <v>1767</v>
      </c>
      <c r="M1372" s="34" t="s">
        <v>1808</v>
      </c>
      <c r="N1372" s="34">
        <v>5</v>
      </c>
      <c r="O1372" s="34" t="s">
        <v>1768</v>
      </c>
      <c r="P1372" s="34" t="s">
        <v>1015</v>
      </c>
      <c r="Q1372" s="34" t="s">
        <v>995</v>
      </c>
      <c r="R1372" s="34" t="s">
        <v>1662</v>
      </c>
      <c r="S1372" s="34" t="s">
        <v>1865</v>
      </c>
      <c r="T1372" s="34" t="s">
        <v>3357</v>
      </c>
      <c r="U1372" s="36" t="str">
        <f>VLOOKUP(First_Validations__2[[#This Row],[CountryReq]],Last_Validations[],COLUMNS($B:B)+1,FALSE)</f>
        <v>Ukraine: 2017</v>
      </c>
      <c r="V1372" s="36" t="str">
        <f>VLOOKUP(First_Validations__2[[#This Row],[CountryReq]],Last_Validations[],COLUMNS($B:C)+1,FALSE)</f>
        <v>Ukraine</v>
      </c>
      <c r="W1372" s="36">
        <f>VLOOKUP(First_Validations__2[[#This Row],[CountryReq]],Last_Validations[],COLUMNS($B:D)+1,FALSE)</f>
        <v>1</v>
      </c>
      <c r="X1372" s="36">
        <f>VLOOKUP(First_Validations__2[[#This Row],[CountryReq]],Last_Validations[],COLUMNS($B:E)+1,FALSE)</f>
        <v>35</v>
      </c>
      <c r="Y1372" s="36" t="str">
        <f>VLOOKUP(First_Validations__2[[#This Row],[CountryReq]],Last_Validations[],COLUMNS($B:F)+1,FALSE)</f>
        <v>Ukraine: 2017</v>
      </c>
      <c r="Z1372" s="36" t="str">
        <f>VLOOKUP(First_Validations__2[[#This Row],[CountryReq]],Last_Validations[],COLUMNS($B:G)+1,FALSE)</f>
        <v>UKR</v>
      </c>
      <c r="AA1372" s="36" t="str">
        <f>VLOOKUP(First_Validations__2[[#This Row],[CountryReq]],Last_Validations[],COLUMNS($B:H)+1,FALSE)</f>
        <v>Ukraine</v>
      </c>
      <c r="AB1372" s="36" t="str">
        <f>VLOOKUP(First_Validations__2[[#This Row],[CountryReq]],Last_Validations[],COLUMNS($B:I)+1,FALSE)</f>
        <v>https://eiti.org/BD/2018-37</v>
      </c>
      <c r="AC1372" s="36" t="str">
        <f>VLOOKUP(First_Validations__2[[#This Row],[CountryReq]],Last_Validations[],COLUMNS($B:J)+1,FALSE)</f>
        <v>https://eiti.org/document/ukraine-validation-2017</v>
      </c>
      <c r="AD1372" s="36">
        <f>VLOOKUP(First_Validations__2[[#This Row],[CountryReq]],Last_Validations[],COLUMNS($B:K)+1,FALSE)</f>
        <v>2017</v>
      </c>
      <c r="AE1372" s="36">
        <f>VLOOKUP(First_Validations__2[[#This Row],[CountryReq]],Last_Validations[],COLUMNS($B:L)+1,FALSE)</f>
        <v>2017</v>
      </c>
      <c r="AF1372" s="36" t="str">
        <f>VLOOKUP(First_Validations__2[[#This Row],[CountryReq]],Last_Validations[],COLUMNS($B:M)+1,FALSE)</f>
        <v>Meaningful progress</v>
      </c>
      <c r="AG1372" s="36" t="str">
        <f>VLOOKUP(First_Validations__2[[#This Row],[CountryReq]],Last_Validations[],COLUMNS($B:N)+1,FALSE)</f>
        <v>Disaggregation (#4.7)</v>
      </c>
      <c r="AH1372" s="36">
        <f>VLOOKUP(First_Validations__2[[#This Row],[CountryReq]],Last_Validations[],COLUMNS($B:O)+1,FALSE)</f>
        <v>5</v>
      </c>
      <c r="AI1372" s="36" t="str">
        <f>VLOOKUP(First_Validations__2[[#This Row],[CountryReq]],Last_Validations[],COLUMNS($B:P)+1,FALSE)</f>
        <v>Satisfactory progress</v>
      </c>
      <c r="AJ1372" s="36" t="str">
        <f>VLOOKUP(First_Validations__2[[#This Row],[CountryReq]],Last_Validations[],COLUMNS($B:Q)+1,FALSE)</f>
        <v xml:space="preserve">The 2015 EITI Report is disaggregated by individual revenue stream, company and government entity. </v>
      </c>
      <c r="AK1372" s="36" t="str">
        <f>VLOOKUP(First_Validations__2[[#This Row],[CountryReq]],Last_Validations[],COLUMNS($B:R)+1,FALSE)</f>
        <v>https://eiti.org/document/ukraine-validation-2017</v>
      </c>
      <c r="AL1372" s="36" t="str">
        <f>VLOOKUP(First_Validations__2[[#This Row],[CountryReq]],Last_Validations[],COLUMNS($B:S)+1,FALSE)</f>
        <v>http://eiti.org.ua/</v>
      </c>
      <c r="AM1372" s="36" t="str">
        <f>VLOOKUP(First_Validations__2[[#This Row],[CountryReq]],Last_Validations[],COLUMNS($B:T)+1,FALSE)</f>
        <v>https://eiti.org/api/v1.0/score_data/35</v>
      </c>
      <c r="AN1372" s="36" t="str">
        <f>IF(First_Validations__2[[#This Row],[FirstValidation.Country: Year]]=First_Validations__2[[#This Row],[Country: Year]],"First","Second / Last")</f>
        <v>First</v>
      </c>
      <c r="AO1372" s="36">
        <f>IF(AND(First_Validations__2[[#This Row],[FirstValidation.Validation score]]&lt;5,First_Validations__2[[#This Row],[FirstValidation.Validation score]]&gt;1),1,0)</f>
        <v>0</v>
      </c>
      <c r="AP1372" s="36">
        <f>First_Validations__2[[#This Row],[Validation score]]-First_Validations__2[[#This Row],[FirstValidation.Validation score]]</f>
        <v>0</v>
      </c>
      <c r="AQ1372" s="36">
        <f>IF(AND(First_Validations__2[[#This Row],[Corrective action]]=1,First_Validations__2[[#This Row],[Validation score]]&lt;5,First_Validations__2[[#This Row],[Validation score]]&gt;1),1,0)</f>
        <v>0</v>
      </c>
      <c r="AR1372" s="36">
        <f>IF(AND(First_Validations__2[[#This Row],[Corrective action]]=1,OR(First_Validations__2[[#This Row],[Validation score]]&gt;4,First_Validations__2[[#This Row],[Validation score]]&lt;2)),1,0)</f>
        <v>0</v>
      </c>
      <c r="AS137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2" s="36" t="str">
        <f>VLOOKUP(First_Validations__2[[#This Row],[Requirement ('#)]],Requirements[[Requirements]:[Categories2]],2,FALSE)</f>
        <v>Revenue collection</v>
      </c>
    </row>
    <row r="1373" spans="2:46">
      <c r="B1373" s="34" t="s">
        <v>1660</v>
      </c>
      <c r="C1373" s="34">
        <v>1</v>
      </c>
      <c r="D1373" s="34">
        <v>35</v>
      </c>
      <c r="E1373" s="34" t="s">
        <v>993</v>
      </c>
      <c r="F1373" s="34" t="s">
        <v>1661</v>
      </c>
      <c r="G1373" s="34" t="s">
        <v>1660</v>
      </c>
      <c r="H1373" s="34" t="s">
        <v>994</v>
      </c>
      <c r="I1373" s="34" t="s">
        <v>995</v>
      </c>
      <c r="J1373" s="34">
        <v>2017</v>
      </c>
      <c r="K1373" s="34">
        <v>2017</v>
      </c>
      <c r="L1373" s="34" t="s">
        <v>1767</v>
      </c>
      <c r="M1373" s="34" t="s">
        <v>1814</v>
      </c>
      <c r="N1373" s="34">
        <v>6</v>
      </c>
      <c r="O1373" s="34" t="s">
        <v>1817</v>
      </c>
      <c r="P1373" s="34" t="s">
        <v>1021</v>
      </c>
      <c r="Q1373" s="34" t="s">
        <v>995</v>
      </c>
      <c r="R1373" s="34" t="s">
        <v>1662</v>
      </c>
      <c r="S1373" s="34" t="s">
        <v>1865</v>
      </c>
      <c r="T1373" s="34" t="s">
        <v>3351</v>
      </c>
      <c r="U1373" s="36" t="str">
        <f>VLOOKUP(First_Validations__2[[#This Row],[CountryReq]],Last_Validations[],COLUMNS($B:B)+1,FALSE)</f>
        <v>Ukraine: 2017</v>
      </c>
      <c r="V1373" s="36" t="str">
        <f>VLOOKUP(First_Validations__2[[#This Row],[CountryReq]],Last_Validations[],COLUMNS($B:C)+1,FALSE)</f>
        <v>Ukraine</v>
      </c>
      <c r="W1373" s="36">
        <f>VLOOKUP(First_Validations__2[[#This Row],[CountryReq]],Last_Validations[],COLUMNS($B:D)+1,FALSE)</f>
        <v>1</v>
      </c>
      <c r="X1373" s="36">
        <f>VLOOKUP(First_Validations__2[[#This Row],[CountryReq]],Last_Validations[],COLUMNS($B:E)+1,FALSE)</f>
        <v>35</v>
      </c>
      <c r="Y1373" s="36" t="str">
        <f>VLOOKUP(First_Validations__2[[#This Row],[CountryReq]],Last_Validations[],COLUMNS($B:F)+1,FALSE)</f>
        <v>Ukraine: 2017</v>
      </c>
      <c r="Z1373" s="36" t="str">
        <f>VLOOKUP(First_Validations__2[[#This Row],[CountryReq]],Last_Validations[],COLUMNS($B:G)+1,FALSE)</f>
        <v>UKR</v>
      </c>
      <c r="AA1373" s="36" t="str">
        <f>VLOOKUP(First_Validations__2[[#This Row],[CountryReq]],Last_Validations[],COLUMNS($B:H)+1,FALSE)</f>
        <v>Ukraine</v>
      </c>
      <c r="AB1373" s="36" t="str">
        <f>VLOOKUP(First_Validations__2[[#This Row],[CountryReq]],Last_Validations[],COLUMNS($B:I)+1,FALSE)</f>
        <v>https://eiti.org/BD/2018-37</v>
      </c>
      <c r="AC1373" s="36" t="str">
        <f>VLOOKUP(First_Validations__2[[#This Row],[CountryReq]],Last_Validations[],COLUMNS($B:J)+1,FALSE)</f>
        <v>https://eiti.org/document/ukraine-validation-2017</v>
      </c>
      <c r="AD1373" s="36">
        <f>VLOOKUP(First_Validations__2[[#This Row],[CountryReq]],Last_Validations[],COLUMNS($B:K)+1,FALSE)</f>
        <v>2017</v>
      </c>
      <c r="AE1373" s="36">
        <f>VLOOKUP(First_Validations__2[[#This Row],[CountryReq]],Last_Validations[],COLUMNS($B:L)+1,FALSE)</f>
        <v>2017</v>
      </c>
      <c r="AF1373" s="36" t="str">
        <f>VLOOKUP(First_Validations__2[[#This Row],[CountryReq]],Last_Validations[],COLUMNS($B:M)+1,FALSE)</f>
        <v>Meaningful progress</v>
      </c>
      <c r="AG1373" s="36" t="str">
        <f>VLOOKUP(First_Validations__2[[#This Row],[CountryReq]],Last_Validations[],COLUMNS($B:N)+1,FALSE)</f>
        <v>Mandatory social expenditures (#6.1)</v>
      </c>
      <c r="AH1373" s="36">
        <f>VLOOKUP(First_Validations__2[[#This Row],[CountryReq]],Last_Validations[],COLUMNS($B:O)+1,FALSE)</f>
        <v>6</v>
      </c>
      <c r="AI1373" s="36" t="str">
        <f>VLOOKUP(First_Validations__2[[#This Row],[CountryReq]],Last_Validations[],COLUMNS($B:P)+1,FALSE)</f>
        <v>Beyond</v>
      </c>
      <c r="AJ1373" s="36" t="str">
        <f>VLOOKUP(First_Validations__2[[#This Row],[CountryReq]],Last_Validations[],COLUMNS($B:Q)+1,FALSE)</f>
        <v>Ukraine has gone beyond towards meeting this requirement by covering the encouraged aspect of the requirement. While the EITI Through consultations among stakeholders and through the third-party research it is confirmed that there are no mandatory social expenditures. The report provides unilateral aggregated disclosure of the discretionary social payments from the company side.</v>
      </c>
      <c r="AK1373" s="36" t="str">
        <f>VLOOKUP(First_Validations__2[[#This Row],[CountryReq]],Last_Validations[],COLUMNS($B:R)+1,FALSE)</f>
        <v>https://eiti.org/document/ukraine-validation-2017</v>
      </c>
      <c r="AL1373" s="36" t="str">
        <f>VLOOKUP(First_Validations__2[[#This Row],[CountryReq]],Last_Validations[],COLUMNS($B:S)+1,FALSE)</f>
        <v>http://eiti.org.ua/</v>
      </c>
      <c r="AM1373" s="36" t="str">
        <f>VLOOKUP(First_Validations__2[[#This Row],[CountryReq]],Last_Validations[],COLUMNS($B:T)+1,FALSE)</f>
        <v>https://eiti.org/api/v1.0/score_data/35</v>
      </c>
      <c r="AN1373" s="36" t="str">
        <f>IF(First_Validations__2[[#This Row],[FirstValidation.Country: Year]]=First_Validations__2[[#This Row],[Country: Year]],"First","Second / Last")</f>
        <v>First</v>
      </c>
      <c r="AO1373" s="36">
        <f>IF(AND(First_Validations__2[[#This Row],[FirstValidation.Validation score]]&lt;5,First_Validations__2[[#This Row],[FirstValidation.Validation score]]&gt;1),1,0)</f>
        <v>0</v>
      </c>
      <c r="AP1373" s="36">
        <f>First_Validations__2[[#This Row],[Validation score]]-First_Validations__2[[#This Row],[FirstValidation.Validation score]]</f>
        <v>0</v>
      </c>
      <c r="AQ1373" s="36">
        <f>IF(AND(First_Validations__2[[#This Row],[Corrective action]]=1,First_Validations__2[[#This Row],[Validation score]]&lt;5,First_Validations__2[[#This Row],[Validation score]]&gt;1),1,0)</f>
        <v>0</v>
      </c>
      <c r="AR1373" s="36">
        <f>IF(AND(First_Validations__2[[#This Row],[Corrective action]]=1,OR(First_Validations__2[[#This Row],[Validation score]]&gt;4,First_Validations__2[[#This Row],[Validation score]]&lt;2)),1,0)</f>
        <v>0</v>
      </c>
      <c r="AS137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3" s="36" t="str">
        <f>VLOOKUP(First_Validations__2[[#This Row],[Requirement ('#)]],Requirements[[Requirements]:[Categories2]],2,FALSE)</f>
        <v>Socio-economic contribution</v>
      </c>
    </row>
    <row r="1374" spans="2:46">
      <c r="B1374" s="34" t="s">
        <v>1660</v>
      </c>
      <c r="C1374" s="34">
        <v>1</v>
      </c>
      <c r="D1374" s="34">
        <v>35</v>
      </c>
      <c r="E1374" s="34" t="s">
        <v>993</v>
      </c>
      <c r="F1374" s="34" t="s">
        <v>1661</v>
      </c>
      <c r="G1374" s="34" t="s">
        <v>1660</v>
      </c>
      <c r="H1374" s="34" t="s">
        <v>994</v>
      </c>
      <c r="I1374" s="34" t="s">
        <v>995</v>
      </c>
      <c r="J1374" s="34">
        <v>2017</v>
      </c>
      <c r="K1374" s="34">
        <v>2017</v>
      </c>
      <c r="L1374" s="34" t="s">
        <v>1767</v>
      </c>
      <c r="M1374" s="34" t="s">
        <v>1821</v>
      </c>
      <c r="N1374" s="34">
        <v>5</v>
      </c>
      <c r="O1374" s="34" t="s">
        <v>1768</v>
      </c>
      <c r="P1374" s="34" t="s">
        <v>1027</v>
      </c>
      <c r="Q1374" s="34" t="s">
        <v>995</v>
      </c>
      <c r="R1374" s="34" t="s">
        <v>1662</v>
      </c>
      <c r="S1374" s="34" t="s">
        <v>1865</v>
      </c>
      <c r="T1374" s="34" t="s">
        <v>3353</v>
      </c>
      <c r="U1374" s="36" t="str">
        <f>VLOOKUP(First_Validations__2[[#This Row],[CountryReq]],Last_Validations[],COLUMNS($B:B)+1,FALSE)</f>
        <v>Ukraine: 2017</v>
      </c>
      <c r="V1374" s="36" t="str">
        <f>VLOOKUP(First_Validations__2[[#This Row],[CountryReq]],Last_Validations[],COLUMNS($B:C)+1,FALSE)</f>
        <v>Ukraine</v>
      </c>
      <c r="W1374" s="36">
        <f>VLOOKUP(First_Validations__2[[#This Row],[CountryReq]],Last_Validations[],COLUMNS($B:D)+1,FALSE)</f>
        <v>1</v>
      </c>
      <c r="X1374" s="36">
        <f>VLOOKUP(First_Validations__2[[#This Row],[CountryReq]],Last_Validations[],COLUMNS($B:E)+1,FALSE)</f>
        <v>35</v>
      </c>
      <c r="Y1374" s="36" t="str">
        <f>VLOOKUP(First_Validations__2[[#This Row],[CountryReq]],Last_Validations[],COLUMNS($B:F)+1,FALSE)</f>
        <v>Ukraine: 2017</v>
      </c>
      <c r="Z1374" s="36" t="str">
        <f>VLOOKUP(First_Validations__2[[#This Row],[CountryReq]],Last_Validations[],COLUMNS($B:G)+1,FALSE)</f>
        <v>UKR</v>
      </c>
      <c r="AA1374" s="36" t="str">
        <f>VLOOKUP(First_Validations__2[[#This Row],[CountryReq]],Last_Validations[],COLUMNS($B:H)+1,FALSE)</f>
        <v>Ukraine</v>
      </c>
      <c r="AB1374" s="36" t="str">
        <f>VLOOKUP(First_Validations__2[[#This Row],[CountryReq]],Last_Validations[],COLUMNS($B:I)+1,FALSE)</f>
        <v>https://eiti.org/BD/2018-37</v>
      </c>
      <c r="AC1374" s="36" t="str">
        <f>VLOOKUP(First_Validations__2[[#This Row],[CountryReq]],Last_Validations[],COLUMNS($B:J)+1,FALSE)</f>
        <v>https://eiti.org/document/ukraine-validation-2017</v>
      </c>
      <c r="AD1374" s="36">
        <f>VLOOKUP(First_Validations__2[[#This Row],[CountryReq]],Last_Validations[],COLUMNS($B:K)+1,FALSE)</f>
        <v>2017</v>
      </c>
      <c r="AE1374" s="36">
        <f>VLOOKUP(First_Validations__2[[#This Row],[CountryReq]],Last_Validations[],COLUMNS($B:L)+1,FALSE)</f>
        <v>2017</v>
      </c>
      <c r="AF1374" s="36" t="str">
        <f>VLOOKUP(First_Validations__2[[#This Row],[CountryReq]],Last_Validations[],COLUMNS($B:M)+1,FALSE)</f>
        <v>Meaningful progress</v>
      </c>
      <c r="AG1374" s="36" t="str">
        <f>VLOOKUP(First_Validations__2[[#This Row],[CountryReq]],Last_Validations[],COLUMNS($B:N)+1,FALSE)</f>
        <v>Outcomes and impact of implementation (#7.4)</v>
      </c>
      <c r="AH1374" s="36">
        <f>VLOOKUP(First_Validations__2[[#This Row],[CountryReq]],Last_Validations[],COLUMNS($B:O)+1,FALSE)</f>
        <v>5</v>
      </c>
      <c r="AI1374" s="36" t="str">
        <f>VLOOKUP(First_Validations__2[[#This Row],[CountryReq]],Last_Validations[],COLUMNS($B:P)+1,FALSE)</f>
        <v>Satisfactory progress</v>
      </c>
      <c r="AJ1374" s="36" t="str">
        <f>VLOOKUP(First_Validations__2[[#This Row],[CountryReq]],Last_Validations[],COLUMNS($B:Q)+1,FALSE)</f>
        <v xml:space="preserve">The MSG has reviewed progress and outcomes of implementation on a regular basis, including by publishing annual progress reports over the past four years. The APR notes the strengths and weaknesses of the EITI process in Ukraine. It highlights the main impact stories and addresses recommendations from the previous EITI Report. </v>
      </c>
      <c r="AK1374" s="36" t="str">
        <f>VLOOKUP(First_Validations__2[[#This Row],[CountryReq]],Last_Validations[],COLUMNS($B:R)+1,FALSE)</f>
        <v>https://eiti.org/document/ukraine-validation-2017</v>
      </c>
      <c r="AL1374" s="36" t="str">
        <f>VLOOKUP(First_Validations__2[[#This Row],[CountryReq]],Last_Validations[],COLUMNS($B:S)+1,FALSE)</f>
        <v>http://eiti.org.ua/</v>
      </c>
      <c r="AM1374" s="36" t="str">
        <f>VLOOKUP(First_Validations__2[[#This Row],[CountryReq]],Last_Validations[],COLUMNS($B:T)+1,FALSE)</f>
        <v>https://eiti.org/api/v1.0/score_data/35</v>
      </c>
      <c r="AN1374" s="36" t="str">
        <f>IF(First_Validations__2[[#This Row],[FirstValidation.Country: Year]]=First_Validations__2[[#This Row],[Country: Year]],"First","Second / Last")</f>
        <v>First</v>
      </c>
      <c r="AO1374" s="36">
        <f>IF(AND(First_Validations__2[[#This Row],[FirstValidation.Validation score]]&lt;5,First_Validations__2[[#This Row],[FirstValidation.Validation score]]&gt;1),1,0)</f>
        <v>0</v>
      </c>
      <c r="AP1374" s="36">
        <f>First_Validations__2[[#This Row],[Validation score]]-First_Validations__2[[#This Row],[FirstValidation.Validation score]]</f>
        <v>0</v>
      </c>
      <c r="AQ1374" s="36">
        <f>IF(AND(First_Validations__2[[#This Row],[Corrective action]]=1,First_Validations__2[[#This Row],[Validation score]]&lt;5,First_Validations__2[[#This Row],[Validation score]]&gt;1),1,0)</f>
        <v>0</v>
      </c>
      <c r="AR1374" s="36">
        <f>IF(AND(First_Validations__2[[#This Row],[Corrective action]]=1,OR(First_Validations__2[[#This Row],[Validation score]]&gt;4,First_Validations__2[[#This Row],[Validation score]]&lt;2)),1,0)</f>
        <v>0</v>
      </c>
      <c r="AS137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4" s="36" t="str">
        <f>VLOOKUP(First_Validations__2[[#This Row],[Requirement ('#)]],Requirements[[Requirements]:[Categories2]],2,FALSE)</f>
        <v>Outcomes and impact</v>
      </c>
    </row>
    <row r="1375" spans="2:46">
      <c r="B1375" s="34" t="s">
        <v>1660</v>
      </c>
      <c r="C1375" s="34">
        <v>1</v>
      </c>
      <c r="D1375" s="34">
        <v>35</v>
      </c>
      <c r="E1375" s="34" t="s">
        <v>993</v>
      </c>
      <c r="F1375" s="34" t="s">
        <v>1661</v>
      </c>
      <c r="G1375" s="34" t="s">
        <v>1660</v>
      </c>
      <c r="H1375" s="34" t="s">
        <v>994</v>
      </c>
      <c r="I1375" s="34" t="s">
        <v>995</v>
      </c>
      <c r="J1375" s="34">
        <v>2017</v>
      </c>
      <c r="K1375" s="34">
        <v>2017</v>
      </c>
      <c r="L1375" s="34" t="s">
        <v>1767</v>
      </c>
      <c r="M1375" s="34" t="s">
        <v>1820</v>
      </c>
      <c r="N1375" s="34">
        <v>5</v>
      </c>
      <c r="O1375" s="34" t="s">
        <v>1768</v>
      </c>
      <c r="P1375" s="34" t="s">
        <v>1026</v>
      </c>
      <c r="Q1375" s="34" t="s">
        <v>995</v>
      </c>
      <c r="R1375" s="34" t="s">
        <v>1662</v>
      </c>
      <c r="S1375" s="34" t="s">
        <v>1865</v>
      </c>
      <c r="T1375" s="34" t="s">
        <v>3356</v>
      </c>
      <c r="U1375" s="36" t="str">
        <f>VLOOKUP(First_Validations__2[[#This Row],[CountryReq]],Last_Validations[],COLUMNS($B:B)+1,FALSE)</f>
        <v>Ukraine: 2017</v>
      </c>
      <c r="V1375" s="36" t="str">
        <f>VLOOKUP(First_Validations__2[[#This Row],[CountryReq]],Last_Validations[],COLUMNS($B:C)+1,FALSE)</f>
        <v>Ukraine</v>
      </c>
      <c r="W1375" s="36">
        <f>VLOOKUP(First_Validations__2[[#This Row],[CountryReq]],Last_Validations[],COLUMNS($B:D)+1,FALSE)</f>
        <v>1</v>
      </c>
      <c r="X1375" s="36">
        <f>VLOOKUP(First_Validations__2[[#This Row],[CountryReq]],Last_Validations[],COLUMNS($B:E)+1,FALSE)</f>
        <v>35</v>
      </c>
      <c r="Y1375" s="36" t="str">
        <f>VLOOKUP(First_Validations__2[[#This Row],[CountryReq]],Last_Validations[],COLUMNS($B:F)+1,FALSE)</f>
        <v>Ukraine: 2017</v>
      </c>
      <c r="Z1375" s="36" t="str">
        <f>VLOOKUP(First_Validations__2[[#This Row],[CountryReq]],Last_Validations[],COLUMNS($B:G)+1,FALSE)</f>
        <v>UKR</v>
      </c>
      <c r="AA1375" s="36" t="str">
        <f>VLOOKUP(First_Validations__2[[#This Row],[CountryReq]],Last_Validations[],COLUMNS($B:H)+1,FALSE)</f>
        <v>Ukraine</v>
      </c>
      <c r="AB1375" s="36" t="str">
        <f>VLOOKUP(First_Validations__2[[#This Row],[CountryReq]],Last_Validations[],COLUMNS($B:I)+1,FALSE)</f>
        <v>https://eiti.org/BD/2018-37</v>
      </c>
      <c r="AC1375" s="36" t="str">
        <f>VLOOKUP(First_Validations__2[[#This Row],[CountryReq]],Last_Validations[],COLUMNS($B:J)+1,FALSE)</f>
        <v>https://eiti.org/document/ukraine-validation-2017</v>
      </c>
      <c r="AD1375" s="36">
        <f>VLOOKUP(First_Validations__2[[#This Row],[CountryReq]],Last_Validations[],COLUMNS($B:K)+1,FALSE)</f>
        <v>2017</v>
      </c>
      <c r="AE1375" s="36">
        <f>VLOOKUP(First_Validations__2[[#This Row],[CountryReq]],Last_Validations[],COLUMNS($B:L)+1,FALSE)</f>
        <v>2017</v>
      </c>
      <c r="AF1375" s="36" t="str">
        <f>VLOOKUP(First_Validations__2[[#This Row],[CountryReq]],Last_Validations[],COLUMNS($B:M)+1,FALSE)</f>
        <v>Meaningful progress</v>
      </c>
      <c r="AG1375" s="36" t="str">
        <f>VLOOKUP(First_Validations__2[[#This Row],[CountryReq]],Last_Validations[],COLUMNS($B:N)+1,FALSE)</f>
        <v>Follow up on recommendations (#7.3)</v>
      </c>
      <c r="AH1375" s="36">
        <f>VLOOKUP(First_Validations__2[[#This Row],[CountryReq]],Last_Validations[],COLUMNS($B:O)+1,FALSE)</f>
        <v>5</v>
      </c>
      <c r="AI1375" s="36" t="str">
        <f>VLOOKUP(First_Validations__2[[#This Row],[CountryReq]],Last_Validations[],COLUMNS($B:P)+1,FALSE)</f>
        <v>Satisfactory progress</v>
      </c>
      <c r="AJ1375" s="36" t="str">
        <f>VLOOKUP(First_Validations__2[[#This Row],[CountryReq]],Last_Validations[],COLUMNS($B:Q)+1,FALSE)</f>
        <v xml:space="preserve">The MSG has taken steps to act upon lessons learnt, to identify weaknesses of the EITI process and to consider the recommendations for improvements from the Independent Administrator. Although the MSG did not fully investigate and address the causes of discrepancies, the MSG was aware of the issue and added it into the work plan for 2017. </v>
      </c>
      <c r="AK1375" s="36" t="str">
        <f>VLOOKUP(First_Validations__2[[#This Row],[CountryReq]],Last_Validations[],COLUMNS($B:R)+1,FALSE)</f>
        <v>https://eiti.org/document/ukraine-validation-2017</v>
      </c>
      <c r="AL1375" s="36" t="str">
        <f>VLOOKUP(First_Validations__2[[#This Row],[CountryReq]],Last_Validations[],COLUMNS($B:S)+1,FALSE)</f>
        <v>http://eiti.org.ua/</v>
      </c>
      <c r="AM1375" s="36" t="str">
        <f>VLOOKUP(First_Validations__2[[#This Row],[CountryReq]],Last_Validations[],COLUMNS($B:T)+1,FALSE)</f>
        <v>https://eiti.org/api/v1.0/score_data/35</v>
      </c>
      <c r="AN1375" s="36" t="str">
        <f>IF(First_Validations__2[[#This Row],[FirstValidation.Country: Year]]=First_Validations__2[[#This Row],[Country: Year]],"First","Second / Last")</f>
        <v>First</v>
      </c>
      <c r="AO1375" s="36">
        <f>IF(AND(First_Validations__2[[#This Row],[FirstValidation.Validation score]]&lt;5,First_Validations__2[[#This Row],[FirstValidation.Validation score]]&gt;1),1,0)</f>
        <v>0</v>
      </c>
      <c r="AP1375" s="36">
        <f>First_Validations__2[[#This Row],[Validation score]]-First_Validations__2[[#This Row],[FirstValidation.Validation score]]</f>
        <v>0</v>
      </c>
      <c r="AQ1375" s="36">
        <f>IF(AND(First_Validations__2[[#This Row],[Corrective action]]=1,First_Validations__2[[#This Row],[Validation score]]&lt;5,First_Validations__2[[#This Row],[Validation score]]&gt;1),1,0)</f>
        <v>0</v>
      </c>
      <c r="AR1375" s="36">
        <f>IF(AND(First_Validations__2[[#This Row],[Corrective action]]=1,OR(First_Validations__2[[#This Row],[Validation score]]&gt;4,First_Validations__2[[#This Row],[Validation score]]&lt;2)),1,0)</f>
        <v>0</v>
      </c>
      <c r="AS137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5" s="36" t="str">
        <f>VLOOKUP(First_Validations__2[[#This Row],[Requirement ('#)]],Requirements[[Requirements]:[Categories2]],2,FALSE)</f>
        <v>Outcomes and impact</v>
      </c>
    </row>
    <row r="1376" spans="2:46">
      <c r="B1376" s="34" t="s">
        <v>1660</v>
      </c>
      <c r="C1376" s="34">
        <v>1</v>
      </c>
      <c r="D1376" s="34">
        <v>35</v>
      </c>
      <c r="E1376" s="34" t="s">
        <v>993</v>
      </c>
      <c r="F1376" s="34" t="s">
        <v>1661</v>
      </c>
      <c r="G1376" s="34" t="s">
        <v>1660</v>
      </c>
      <c r="H1376" s="34" t="s">
        <v>994</v>
      </c>
      <c r="I1376" s="34" t="s">
        <v>995</v>
      </c>
      <c r="J1376" s="34">
        <v>2017</v>
      </c>
      <c r="K1376" s="34">
        <v>2017</v>
      </c>
      <c r="L1376" s="34" t="s">
        <v>1767</v>
      </c>
      <c r="M1376" s="34" t="s">
        <v>1784</v>
      </c>
      <c r="N1376" s="34">
        <v>5</v>
      </c>
      <c r="O1376" s="34" t="s">
        <v>1768</v>
      </c>
      <c r="P1376" s="34" t="s">
        <v>996</v>
      </c>
      <c r="Q1376" s="34" t="s">
        <v>995</v>
      </c>
      <c r="R1376" s="34" t="s">
        <v>1662</v>
      </c>
      <c r="S1376" s="34" t="s">
        <v>1865</v>
      </c>
      <c r="T1376" s="34" t="s">
        <v>3354</v>
      </c>
      <c r="U1376" s="36" t="str">
        <f>VLOOKUP(First_Validations__2[[#This Row],[CountryReq]],Last_Validations[],COLUMNS($B:B)+1,FALSE)</f>
        <v>Ukraine: 2017</v>
      </c>
      <c r="V1376" s="36" t="str">
        <f>VLOOKUP(First_Validations__2[[#This Row],[CountryReq]],Last_Validations[],COLUMNS($B:C)+1,FALSE)</f>
        <v>Ukraine</v>
      </c>
      <c r="W1376" s="36">
        <f>VLOOKUP(First_Validations__2[[#This Row],[CountryReq]],Last_Validations[],COLUMNS($B:D)+1,FALSE)</f>
        <v>1</v>
      </c>
      <c r="X1376" s="36">
        <f>VLOOKUP(First_Validations__2[[#This Row],[CountryReq]],Last_Validations[],COLUMNS($B:E)+1,FALSE)</f>
        <v>35</v>
      </c>
      <c r="Y1376" s="36" t="str">
        <f>VLOOKUP(First_Validations__2[[#This Row],[CountryReq]],Last_Validations[],COLUMNS($B:F)+1,FALSE)</f>
        <v>Ukraine: 2017</v>
      </c>
      <c r="Z1376" s="36" t="str">
        <f>VLOOKUP(First_Validations__2[[#This Row],[CountryReq]],Last_Validations[],COLUMNS($B:G)+1,FALSE)</f>
        <v>UKR</v>
      </c>
      <c r="AA1376" s="36" t="str">
        <f>VLOOKUP(First_Validations__2[[#This Row],[CountryReq]],Last_Validations[],COLUMNS($B:H)+1,FALSE)</f>
        <v>Ukraine</v>
      </c>
      <c r="AB1376" s="36" t="str">
        <f>VLOOKUP(First_Validations__2[[#This Row],[CountryReq]],Last_Validations[],COLUMNS($B:I)+1,FALSE)</f>
        <v>https://eiti.org/BD/2018-37</v>
      </c>
      <c r="AC1376" s="36" t="str">
        <f>VLOOKUP(First_Validations__2[[#This Row],[CountryReq]],Last_Validations[],COLUMNS($B:J)+1,FALSE)</f>
        <v>https://eiti.org/document/ukraine-validation-2017</v>
      </c>
      <c r="AD1376" s="36">
        <f>VLOOKUP(First_Validations__2[[#This Row],[CountryReq]],Last_Validations[],COLUMNS($B:K)+1,FALSE)</f>
        <v>2017</v>
      </c>
      <c r="AE1376" s="36">
        <f>VLOOKUP(First_Validations__2[[#This Row],[CountryReq]],Last_Validations[],COLUMNS($B:L)+1,FALSE)</f>
        <v>2017</v>
      </c>
      <c r="AF1376" s="36" t="str">
        <f>VLOOKUP(First_Validations__2[[#This Row],[CountryReq]],Last_Validations[],COLUMNS($B:M)+1,FALSE)</f>
        <v>Meaningful progress</v>
      </c>
      <c r="AG1376" s="36" t="str">
        <f>VLOOKUP(First_Validations__2[[#This Row],[CountryReq]],Last_Validations[],COLUMNS($B:N)+1,FALSE)</f>
        <v>Government engagement (#1.1)</v>
      </c>
      <c r="AH1376" s="36">
        <f>VLOOKUP(First_Validations__2[[#This Row],[CountryReq]],Last_Validations[],COLUMNS($B:O)+1,FALSE)</f>
        <v>5</v>
      </c>
      <c r="AI1376" s="36" t="str">
        <f>VLOOKUP(First_Validations__2[[#This Row],[CountryReq]],Last_Validations[],COLUMNS($B:P)+1,FALSE)</f>
        <v>Satisfactory progress</v>
      </c>
      <c r="AJ1376" s="36" t="str">
        <f>VLOOKUP(First_Validations__2[[#This Row],[CountryReq]],Last_Validations[],COLUMNS($B:Q)+1,FALSE)</f>
        <v xml:space="preserve">There are regular, public statements of support from the government, a senior individual has been appointed to lead on the implementation of the EITI, and senior government officials are represented on the MSG. Despite political instability, the government is actively and effectively engaged in the design, implementation, monitoring and evaluation of the EITI. </v>
      </c>
      <c r="AK1376" s="36" t="str">
        <f>VLOOKUP(First_Validations__2[[#This Row],[CountryReq]],Last_Validations[],COLUMNS($B:R)+1,FALSE)</f>
        <v>https://eiti.org/document/ukraine-validation-2017</v>
      </c>
      <c r="AL1376" s="36" t="str">
        <f>VLOOKUP(First_Validations__2[[#This Row],[CountryReq]],Last_Validations[],COLUMNS($B:S)+1,FALSE)</f>
        <v>http://eiti.org.ua/</v>
      </c>
      <c r="AM1376" s="36" t="str">
        <f>VLOOKUP(First_Validations__2[[#This Row],[CountryReq]],Last_Validations[],COLUMNS($B:T)+1,FALSE)</f>
        <v>https://eiti.org/api/v1.0/score_data/35</v>
      </c>
      <c r="AN1376" s="36" t="str">
        <f>IF(First_Validations__2[[#This Row],[FirstValidation.Country: Year]]=First_Validations__2[[#This Row],[Country: Year]],"First","Second / Last")</f>
        <v>First</v>
      </c>
      <c r="AO1376" s="36">
        <f>IF(AND(First_Validations__2[[#This Row],[FirstValidation.Validation score]]&lt;5,First_Validations__2[[#This Row],[FirstValidation.Validation score]]&gt;1),1,0)</f>
        <v>0</v>
      </c>
      <c r="AP1376" s="36">
        <f>First_Validations__2[[#This Row],[Validation score]]-First_Validations__2[[#This Row],[FirstValidation.Validation score]]</f>
        <v>0</v>
      </c>
      <c r="AQ1376" s="36">
        <f>IF(AND(First_Validations__2[[#This Row],[Corrective action]]=1,First_Validations__2[[#This Row],[Validation score]]&lt;5,First_Validations__2[[#This Row],[Validation score]]&gt;1),1,0)</f>
        <v>0</v>
      </c>
      <c r="AR1376" s="36">
        <f>IF(AND(First_Validations__2[[#This Row],[Corrective action]]=1,OR(First_Validations__2[[#This Row],[Validation score]]&gt;4,First_Validations__2[[#This Row],[Validation score]]&lt;2)),1,0)</f>
        <v>0</v>
      </c>
      <c r="AS137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6" s="36" t="str">
        <f>VLOOKUP(First_Validations__2[[#This Row],[Requirement ('#)]],Requirements[[Requirements]:[Categories2]],2,FALSE)</f>
        <v>MSG Oversight</v>
      </c>
    </row>
    <row r="1377" spans="2:46">
      <c r="B1377" s="34" t="s">
        <v>1660</v>
      </c>
      <c r="C1377" s="34">
        <v>1</v>
      </c>
      <c r="D1377" s="34">
        <v>35</v>
      </c>
      <c r="E1377" s="34" t="s">
        <v>993</v>
      </c>
      <c r="F1377" s="34" t="s">
        <v>1661</v>
      </c>
      <c r="G1377" s="34" t="s">
        <v>1660</v>
      </c>
      <c r="H1377" s="34" t="s">
        <v>994</v>
      </c>
      <c r="I1377" s="34" t="s">
        <v>995</v>
      </c>
      <c r="J1377" s="34">
        <v>2017</v>
      </c>
      <c r="K1377" s="34">
        <v>2017</v>
      </c>
      <c r="L1377" s="34" t="s">
        <v>1767</v>
      </c>
      <c r="M1377" s="34" t="s">
        <v>1822</v>
      </c>
      <c r="N1377" s="34">
        <v>4</v>
      </c>
      <c r="O1377" s="34" t="s">
        <v>1767</v>
      </c>
      <c r="P1377" s="34" t="s">
        <v>1</v>
      </c>
      <c r="Q1377" s="34" t="s">
        <v>995</v>
      </c>
      <c r="R1377" s="34" t="s">
        <v>1662</v>
      </c>
      <c r="S1377" s="34" t="s">
        <v>1865</v>
      </c>
      <c r="T1377" s="34" t="s">
        <v>3331</v>
      </c>
      <c r="U1377" s="36" t="str">
        <f>VLOOKUP(First_Validations__2[[#This Row],[CountryReq]],Last_Validations[],COLUMNS($B:B)+1,FALSE)</f>
        <v>Ukraine: 2017</v>
      </c>
      <c r="V1377" s="36" t="str">
        <f>VLOOKUP(First_Validations__2[[#This Row],[CountryReq]],Last_Validations[],COLUMNS($B:C)+1,FALSE)</f>
        <v>Ukraine</v>
      </c>
      <c r="W1377" s="36">
        <f>VLOOKUP(First_Validations__2[[#This Row],[CountryReq]],Last_Validations[],COLUMNS($B:D)+1,FALSE)</f>
        <v>1</v>
      </c>
      <c r="X1377" s="36">
        <f>VLOOKUP(First_Validations__2[[#This Row],[CountryReq]],Last_Validations[],COLUMNS($B:E)+1,FALSE)</f>
        <v>35</v>
      </c>
      <c r="Y1377" s="36" t="str">
        <f>VLOOKUP(First_Validations__2[[#This Row],[CountryReq]],Last_Validations[],COLUMNS($B:F)+1,FALSE)</f>
        <v>Ukraine: 2017</v>
      </c>
      <c r="Z1377" s="36" t="str">
        <f>VLOOKUP(First_Validations__2[[#This Row],[CountryReq]],Last_Validations[],COLUMNS($B:G)+1,FALSE)</f>
        <v>UKR</v>
      </c>
      <c r="AA1377" s="36" t="str">
        <f>VLOOKUP(First_Validations__2[[#This Row],[CountryReq]],Last_Validations[],COLUMNS($B:H)+1,FALSE)</f>
        <v>Ukraine</v>
      </c>
      <c r="AB1377" s="36" t="str">
        <f>VLOOKUP(First_Validations__2[[#This Row],[CountryReq]],Last_Validations[],COLUMNS($B:I)+1,FALSE)</f>
        <v>https://eiti.org/BD/2018-37</v>
      </c>
      <c r="AC1377" s="36" t="str">
        <f>VLOOKUP(First_Validations__2[[#This Row],[CountryReq]],Last_Validations[],COLUMNS($B:J)+1,FALSE)</f>
        <v>https://eiti.org/document/ukraine-validation-2017</v>
      </c>
      <c r="AD1377" s="36">
        <f>VLOOKUP(First_Validations__2[[#This Row],[CountryReq]],Last_Validations[],COLUMNS($B:K)+1,FALSE)</f>
        <v>2017</v>
      </c>
      <c r="AE1377" s="36">
        <f>VLOOKUP(First_Validations__2[[#This Row],[CountryReq]],Last_Validations[],COLUMNS($B:L)+1,FALSE)</f>
        <v>2017</v>
      </c>
      <c r="AF1377" s="36" t="str">
        <f>VLOOKUP(First_Validations__2[[#This Row],[CountryReq]],Last_Validations[],COLUMNS($B:M)+1,FALSE)</f>
        <v>Meaningful progress</v>
      </c>
      <c r="AG1377" s="36" t="str">
        <f>VLOOKUP(First_Validations__2[[#This Row],[CountryReq]],Last_Validations[],COLUMNS($B:N)+1,FALSE)</f>
        <v>Overall Progress (#0.0)</v>
      </c>
      <c r="AH1377" s="36">
        <f>VLOOKUP(First_Validations__2[[#This Row],[CountryReq]],Last_Validations[],COLUMNS($B:O)+1,FALSE)</f>
        <v>4</v>
      </c>
      <c r="AI1377" s="36" t="str">
        <f>VLOOKUP(First_Validations__2[[#This Row],[CountryReq]],Last_Validations[],COLUMNS($B:P)+1,FALSE)</f>
        <v>Meaningful progress</v>
      </c>
      <c r="AJ1377" s="36" t="str">
        <f>VLOOKUP(First_Validations__2[[#This Row],[CountryReq]],Last_Validations[],COLUMNS($B:Q)+1,FALSE)</f>
        <v/>
      </c>
      <c r="AK1377" s="36" t="str">
        <f>VLOOKUP(First_Validations__2[[#This Row],[CountryReq]],Last_Validations[],COLUMNS($B:R)+1,FALSE)</f>
        <v>https://eiti.org/document/ukraine-validation-2017</v>
      </c>
      <c r="AL1377" s="36" t="str">
        <f>VLOOKUP(First_Validations__2[[#This Row],[CountryReq]],Last_Validations[],COLUMNS($B:S)+1,FALSE)</f>
        <v>http://eiti.org.ua/</v>
      </c>
      <c r="AM1377" s="36" t="str">
        <f>VLOOKUP(First_Validations__2[[#This Row],[CountryReq]],Last_Validations[],COLUMNS($B:T)+1,FALSE)</f>
        <v>https://eiti.org/api/v1.0/score_data/35</v>
      </c>
      <c r="AN1377" s="36" t="str">
        <f>IF(First_Validations__2[[#This Row],[FirstValidation.Country: Year]]=First_Validations__2[[#This Row],[Country: Year]],"First","Second / Last")</f>
        <v>First</v>
      </c>
      <c r="AO1377" s="36">
        <f>IF(AND(First_Validations__2[[#This Row],[FirstValidation.Validation score]]&lt;5,First_Validations__2[[#This Row],[FirstValidation.Validation score]]&gt;1),1,0)</f>
        <v>1</v>
      </c>
      <c r="AP1377" s="36">
        <f>First_Validations__2[[#This Row],[Validation score]]-First_Validations__2[[#This Row],[FirstValidation.Validation score]]</f>
        <v>0</v>
      </c>
      <c r="AQ1377" s="36">
        <f>IF(AND(First_Validations__2[[#This Row],[Corrective action]]=1,First_Validations__2[[#This Row],[Validation score]]&lt;5,First_Validations__2[[#This Row],[Validation score]]&gt;1),1,0)</f>
        <v>1</v>
      </c>
      <c r="AR1377" s="36">
        <f>IF(AND(First_Validations__2[[#This Row],[Corrective action]]=1,OR(First_Validations__2[[#This Row],[Validation score]]&gt;4,First_Validations__2[[#This Row],[Validation score]]&lt;2)),1,0)</f>
        <v>0</v>
      </c>
      <c r="AS137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7" s="36" t="str">
        <f>VLOOKUP(First_Validations__2[[#This Row],[Requirement ('#)]],Requirements[[Requirements]:[Categories2]],2,FALSE)</f>
        <v>Overall assessment</v>
      </c>
    </row>
    <row r="1378" spans="2:46">
      <c r="B1378" s="34" t="s">
        <v>1660</v>
      </c>
      <c r="C1378" s="34">
        <v>1</v>
      </c>
      <c r="D1378" s="34">
        <v>35</v>
      </c>
      <c r="E1378" s="34" t="s">
        <v>993</v>
      </c>
      <c r="F1378" s="34" t="s">
        <v>1661</v>
      </c>
      <c r="G1378" s="34" t="s">
        <v>1660</v>
      </c>
      <c r="H1378" s="34" t="s">
        <v>994</v>
      </c>
      <c r="I1378" s="34" t="s">
        <v>995</v>
      </c>
      <c r="J1378" s="34">
        <v>2017</v>
      </c>
      <c r="K1378" s="34">
        <v>2017</v>
      </c>
      <c r="L1378" s="34" t="s">
        <v>1767</v>
      </c>
      <c r="M1378" s="34" t="s">
        <v>1816</v>
      </c>
      <c r="N1378" s="34">
        <v>4</v>
      </c>
      <c r="O1378" s="34" t="s">
        <v>1767</v>
      </c>
      <c r="P1378" s="34" t="s">
        <v>1023</v>
      </c>
      <c r="Q1378" s="34" t="s">
        <v>995</v>
      </c>
      <c r="R1378" s="34" t="s">
        <v>1662</v>
      </c>
      <c r="S1378" s="34" t="s">
        <v>1865</v>
      </c>
      <c r="T1378" s="34" t="s">
        <v>3349</v>
      </c>
      <c r="U1378" s="36" t="str">
        <f>VLOOKUP(First_Validations__2[[#This Row],[CountryReq]],Last_Validations[],COLUMNS($B:B)+1,FALSE)</f>
        <v>Ukraine: 2017</v>
      </c>
      <c r="V1378" s="36" t="str">
        <f>VLOOKUP(First_Validations__2[[#This Row],[CountryReq]],Last_Validations[],COLUMNS($B:C)+1,FALSE)</f>
        <v>Ukraine</v>
      </c>
      <c r="W1378" s="36">
        <f>VLOOKUP(First_Validations__2[[#This Row],[CountryReq]],Last_Validations[],COLUMNS($B:D)+1,FALSE)</f>
        <v>1</v>
      </c>
      <c r="X1378" s="36">
        <f>VLOOKUP(First_Validations__2[[#This Row],[CountryReq]],Last_Validations[],COLUMNS($B:E)+1,FALSE)</f>
        <v>35</v>
      </c>
      <c r="Y1378" s="36" t="str">
        <f>VLOOKUP(First_Validations__2[[#This Row],[CountryReq]],Last_Validations[],COLUMNS($B:F)+1,FALSE)</f>
        <v>Ukraine: 2017</v>
      </c>
      <c r="Z1378" s="36" t="str">
        <f>VLOOKUP(First_Validations__2[[#This Row],[CountryReq]],Last_Validations[],COLUMNS($B:G)+1,FALSE)</f>
        <v>UKR</v>
      </c>
      <c r="AA1378" s="36" t="str">
        <f>VLOOKUP(First_Validations__2[[#This Row],[CountryReq]],Last_Validations[],COLUMNS($B:H)+1,FALSE)</f>
        <v>Ukraine</v>
      </c>
      <c r="AB1378" s="36" t="str">
        <f>VLOOKUP(First_Validations__2[[#This Row],[CountryReq]],Last_Validations[],COLUMNS($B:I)+1,FALSE)</f>
        <v>https://eiti.org/BD/2018-37</v>
      </c>
      <c r="AC1378" s="36" t="str">
        <f>VLOOKUP(First_Validations__2[[#This Row],[CountryReq]],Last_Validations[],COLUMNS($B:J)+1,FALSE)</f>
        <v>https://eiti.org/document/ukraine-validation-2017</v>
      </c>
      <c r="AD1378" s="36">
        <f>VLOOKUP(First_Validations__2[[#This Row],[CountryReq]],Last_Validations[],COLUMNS($B:K)+1,FALSE)</f>
        <v>2017</v>
      </c>
      <c r="AE1378" s="36">
        <f>VLOOKUP(First_Validations__2[[#This Row],[CountryReq]],Last_Validations[],COLUMNS($B:L)+1,FALSE)</f>
        <v>2017</v>
      </c>
      <c r="AF1378" s="36" t="str">
        <f>VLOOKUP(First_Validations__2[[#This Row],[CountryReq]],Last_Validations[],COLUMNS($B:M)+1,FALSE)</f>
        <v>Meaningful progress</v>
      </c>
      <c r="AG1378" s="36" t="str">
        <f>VLOOKUP(First_Validations__2[[#This Row],[CountryReq]],Last_Validations[],COLUMNS($B:N)+1,FALSE)</f>
        <v>Economic contribution (#6.3)</v>
      </c>
      <c r="AH1378" s="36">
        <f>VLOOKUP(First_Validations__2[[#This Row],[CountryReq]],Last_Validations[],COLUMNS($B:O)+1,FALSE)</f>
        <v>4</v>
      </c>
      <c r="AI1378" s="36" t="str">
        <f>VLOOKUP(First_Validations__2[[#This Row],[CountryReq]],Last_Validations[],COLUMNS($B:P)+1,FALSE)</f>
        <v>Meaningful progress</v>
      </c>
      <c r="AJ1378" s="36" t="str">
        <f>VLOOKUP(First_Validations__2[[#This Row],[CountryReq]],Last_Validations[],COLUMNS($B:Q)+1,FALSE)</f>
        <v>The EITI Report provides sufficient information on the contribution of the extractive sector to GDP, exports, government revenues and employment, as well as investments. It also provides an impressive analysis of wages in the sectors in relation to Ukraine as a whole. The key areas of production in Ukraine are also highlighted in the report. However, the EITI Report does not address the informal sector of Ukraine.</v>
      </c>
      <c r="AK1378" s="36" t="str">
        <f>VLOOKUP(First_Validations__2[[#This Row],[CountryReq]],Last_Validations[],COLUMNS($B:R)+1,FALSE)</f>
        <v>https://eiti.org/document/ukraine-validation-2017</v>
      </c>
      <c r="AL1378" s="36" t="str">
        <f>VLOOKUP(First_Validations__2[[#This Row],[CountryReq]],Last_Validations[],COLUMNS($B:S)+1,FALSE)</f>
        <v>http://eiti.org.ua/</v>
      </c>
      <c r="AM1378" s="36" t="str">
        <f>VLOOKUP(First_Validations__2[[#This Row],[CountryReq]],Last_Validations[],COLUMNS($B:T)+1,FALSE)</f>
        <v>https://eiti.org/api/v1.0/score_data/35</v>
      </c>
      <c r="AN1378" s="36" t="str">
        <f>IF(First_Validations__2[[#This Row],[FirstValidation.Country: Year]]=First_Validations__2[[#This Row],[Country: Year]],"First","Second / Last")</f>
        <v>First</v>
      </c>
      <c r="AO1378" s="36">
        <f>IF(AND(First_Validations__2[[#This Row],[FirstValidation.Validation score]]&lt;5,First_Validations__2[[#This Row],[FirstValidation.Validation score]]&gt;1),1,0)</f>
        <v>1</v>
      </c>
      <c r="AP1378" s="36">
        <f>First_Validations__2[[#This Row],[Validation score]]-First_Validations__2[[#This Row],[FirstValidation.Validation score]]</f>
        <v>0</v>
      </c>
      <c r="AQ1378" s="36">
        <f>IF(AND(First_Validations__2[[#This Row],[Corrective action]]=1,First_Validations__2[[#This Row],[Validation score]]&lt;5,First_Validations__2[[#This Row],[Validation score]]&gt;1),1,0)</f>
        <v>1</v>
      </c>
      <c r="AR1378" s="36">
        <f>IF(AND(First_Validations__2[[#This Row],[Corrective action]]=1,OR(First_Validations__2[[#This Row],[Validation score]]&gt;4,First_Validations__2[[#This Row],[Validation score]]&lt;2)),1,0)</f>
        <v>0</v>
      </c>
      <c r="AS137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8" s="36" t="str">
        <f>VLOOKUP(First_Validations__2[[#This Row],[Requirement ('#)]],Requirements[[Requirements]:[Categories2]],2,FALSE)</f>
        <v>Socio-economic contribution</v>
      </c>
    </row>
    <row r="1379" spans="2:46">
      <c r="B1379" s="34" t="s">
        <v>1660</v>
      </c>
      <c r="C1379" s="34">
        <v>1</v>
      </c>
      <c r="D1379" s="34">
        <v>35</v>
      </c>
      <c r="E1379" s="34" t="s">
        <v>993</v>
      </c>
      <c r="F1379" s="34" t="s">
        <v>1661</v>
      </c>
      <c r="G1379" s="34" t="s">
        <v>1660</v>
      </c>
      <c r="H1379" s="34" t="s">
        <v>994</v>
      </c>
      <c r="I1379" s="34" t="s">
        <v>995</v>
      </c>
      <c r="J1379" s="34">
        <v>2017</v>
      </c>
      <c r="K1379" s="34">
        <v>2017</v>
      </c>
      <c r="L1379" s="34" t="s">
        <v>1767</v>
      </c>
      <c r="M1379" s="34" t="s">
        <v>1815</v>
      </c>
      <c r="N1379" s="34">
        <v>3</v>
      </c>
      <c r="O1379" s="34" t="s">
        <v>1798</v>
      </c>
      <c r="P1379" s="34" t="s">
        <v>1022</v>
      </c>
      <c r="Q1379" s="34" t="s">
        <v>995</v>
      </c>
      <c r="R1379" s="34" t="s">
        <v>1662</v>
      </c>
      <c r="S1379" s="34" t="s">
        <v>1865</v>
      </c>
      <c r="T1379" s="34" t="s">
        <v>3352</v>
      </c>
      <c r="U1379" s="36" t="str">
        <f>VLOOKUP(First_Validations__2[[#This Row],[CountryReq]],Last_Validations[],COLUMNS($B:B)+1,FALSE)</f>
        <v>Ukraine: 2017</v>
      </c>
      <c r="V1379" s="36" t="str">
        <f>VLOOKUP(First_Validations__2[[#This Row],[CountryReq]],Last_Validations[],COLUMNS($B:C)+1,FALSE)</f>
        <v>Ukraine</v>
      </c>
      <c r="W1379" s="36">
        <f>VLOOKUP(First_Validations__2[[#This Row],[CountryReq]],Last_Validations[],COLUMNS($B:D)+1,FALSE)</f>
        <v>1</v>
      </c>
      <c r="X1379" s="36">
        <f>VLOOKUP(First_Validations__2[[#This Row],[CountryReq]],Last_Validations[],COLUMNS($B:E)+1,FALSE)</f>
        <v>35</v>
      </c>
      <c r="Y1379" s="36" t="str">
        <f>VLOOKUP(First_Validations__2[[#This Row],[CountryReq]],Last_Validations[],COLUMNS($B:F)+1,FALSE)</f>
        <v>Ukraine: 2017</v>
      </c>
      <c r="Z1379" s="36" t="str">
        <f>VLOOKUP(First_Validations__2[[#This Row],[CountryReq]],Last_Validations[],COLUMNS($B:G)+1,FALSE)</f>
        <v>UKR</v>
      </c>
      <c r="AA1379" s="36" t="str">
        <f>VLOOKUP(First_Validations__2[[#This Row],[CountryReq]],Last_Validations[],COLUMNS($B:H)+1,FALSE)</f>
        <v>Ukraine</v>
      </c>
      <c r="AB1379" s="36" t="str">
        <f>VLOOKUP(First_Validations__2[[#This Row],[CountryReq]],Last_Validations[],COLUMNS($B:I)+1,FALSE)</f>
        <v>https://eiti.org/BD/2018-37</v>
      </c>
      <c r="AC1379" s="36" t="str">
        <f>VLOOKUP(First_Validations__2[[#This Row],[CountryReq]],Last_Validations[],COLUMNS($B:J)+1,FALSE)</f>
        <v>https://eiti.org/document/ukraine-validation-2017</v>
      </c>
      <c r="AD1379" s="36">
        <f>VLOOKUP(First_Validations__2[[#This Row],[CountryReq]],Last_Validations[],COLUMNS($B:K)+1,FALSE)</f>
        <v>2017</v>
      </c>
      <c r="AE1379" s="36">
        <f>VLOOKUP(First_Validations__2[[#This Row],[CountryReq]],Last_Validations[],COLUMNS($B:L)+1,FALSE)</f>
        <v>2017</v>
      </c>
      <c r="AF1379" s="36" t="str">
        <f>VLOOKUP(First_Validations__2[[#This Row],[CountryReq]],Last_Validations[],COLUMNS($B:M)+1,FALSE)</f>
        <v>Meaningful progress</v>
      </c>
      <c r="AG1379" s="36" t="str">
        <f>VLOOKUP(First_Validations__2[[#This Row],[CountryReq]],Last_Validations[],COLUMNS($B:N)+1,FALSE)</f>
        <v>SOE quasi-fiscal expenditures (#6.2)</v>
      </c>
      <c r="AH1379" s="36">
        <f>VLOOKUP(First_Validations__2[[#This Row],[CountryReq]],Last_Validations[],COLUMNS($B:O)+1,FALSE)</f>
        <v>3</v>
      </c>
      <c r="AI1379" s="36" t="str">
        <f>VLOOKUP(First_Validations__2[[#This Row],[CountryReq]],Last_Validations[],COLUMNS($B:P)+1,FALSE)</f>
        <v>Inadequate progress</v>
      </c>
      <c r="AJ1379" s="36" t="str">
        <f>VLOOKUP(First_Validations__2[[#This Row],[CountryReq]],Last_Validations[],COLUMNS($B:Q)+1,FALSE)</f>
        <v xml:space="preserve">There is insufficient information in the EITI Report to assess whether quasi-fiscal expenditures are sufficiently and comprehensively included in the EITI Report. Although several mandatory and voluntary social expenditures certainly are of a quasi-fiscal nature, they are not explicitly identified as such nor whether they are included in local government budgets. </v>
      </c>
      <c r="AK1379" s="36" t="str">
        <f>VLOOKUP(First_Validations__2[[#This Row],[CountryReq]],Last_Validations[],COLUMNS($B:R)+1,FALSE)</f>
        <v>https://eiti.org/document/ukraine-validation-2017</v>
      </c>
      <c r="AL1379" s="36" t="str">
        <f>VLOOKUP(First_Validations__2[[#This Row],[CountryReq]],Last_Validations[],COLUMNS($B:S)+1,FALSE)</f>
        <v>http://eiti.org.ua/</v>
      </c>
      <c r="AM1379" s="36" t="str">
        <f>VLOOKUP(First_Validations__2[[#This Row],[CountryReq]],Last_Validations[],COLUMNS($B:T)+1,FALSE)</f>
        <v>https://eiti.org/api/v1.0/score_data/35</v>
      </c>
      <c r="AN1379" s="36" t="str">
        <f>IF(First_Validations__2[[#This Row],[FirstValidation.Country: Year]]=First_Validations__2[[#This Row],[Country: Year]],"First","Second / Last")</f>
        <v>First</v>
      </c>
      <c r="AO1379" s="36">
        <f>IF(AND(First_Validations__2[[#This Row],[FirstValidation.Validation score]]&lt;5,First_Validations__2[[#This Row],[FirstValidation.Validation score]]&gt;1),1,0)</f>
        <v>1</v>
      </c>
      <c r="AP1379" s="36">
        <f>First_Validations__2[[#This Row],[Validation score]]-First_Validations__2[[#This Row],[FirstValidation.Validation score]]</f>
        <v>0</v>
      </c>
      <c r="AQ1379" s="36">
        <f>IF(AND(First_Validations__2[[#This Row],[Corrective action]]=1,First_Validations__2[[#This Row],[Validation score]]&lt;5,First_Validations__2[[#This Row],[Validation score]]&gt;1),1,0)</f>
        <v>1</v>
      </c>
      <c r="AR1379" s="36">
        <f>IF(AND(First_Validations__2[[#This Row],[Corrective action]]=1,OR(First_Validations__2[[#This Row],[Validation score]]&gt;4,First_Validations__2[[#This Row],[Validation score]]&lt;2)),1,0)</f>
        <v>0</v>
      </c>
      <c r="AS137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79" s="36" t="str">
        <f>VLOOKUP(First_Validations__2[[#This Row],[Requirement ('#)]],Requirements[[Requirements]:[Categories2]],2,FALSE)</f>
        <v>Socio-economic contribution</v>
      </c>
    </row>
    <row r="1380" spans="2:46">
      <c r="B1380" s="34" t="s">
        <v>1660</v>
      </c>
      <c r="C1380" s="34">
        <v>1</v>
      </c>
      <c r="D1380" s="34">
        <v>35</v>
      </c>
      <c r="E1380" s="34" t="s">
        <v>993</v>
      </c>
      <c r="F1380" s="34" t="s">
        <v>1661</v>
      </c>
      <c r="G1380" s="34" t="s">
        <v>1660</v>
      </c>
      <c r="H1380" s="34" t="s">
        <v>994</v>
      </c>
      <c r="I1380" s="34" t="s">
        <v>995</v>
      </c>
      <c r="J1380" s="34">
        <v>2017</v>
      </c>
      <c r="K1380" s="34">
        <v>2017</v>
      </c>
      <c r="L1380" s="34" t="s">
        <v>1767</v>
      </c>
      <c r="M1380" s="34" t="s">
        <v>1819</v>
      </c>
      <c r="N1380" s="34">
        <v>1</v>
      </c>
      <c r="O1380" s="34" t="s">
        <v>1796</v>
      </c>
      <c r="P1380" s="34" t="s">
        <v>1025</v>
      </c>
      <c r="Q1380" s="34" t="s">
        <v>995</v>
      </c>
      <c r="R1380" s="34" t="s">
        <v>1662</v>
      </c>
      <c r="S1380" s="34" t="s">
        <v>1865</v>
      </c>
      <c r="T1380" s="34" t="s">
        <v>3355</v>
      </c>
      <c r="U1380" s="36" t="str">
        <f>VLOOKUP(First_Validations__2[[#This Row],[CountryReq]],Last_Validations[],COLUMNS($B:B)+1,FALSE)</f>
        <v>Ukraine: 2017</v>
      </c>
      <c r="V1380" s="36" t="str">
        <f>VLOOKUP(First_Validations__2[[#This Row],[CountryReq]],Last_Validations[],COLUMNS($B:C)+1,FALSE)</f>
        <v>Ukraine</v>
      </c>
      <c r="W1380" s="36">
        <f>VLOOKUP(First_Validations__2[[#This Row],[CountryReq]],Last_Validations[],COLUMNS($B:D)+1,FALSE)</f>
        <v>1</v>
      </c>
      <c r="X1380" s="36">
        <f>VLOOKUP(First_Validations__2[[#This Row],[CountryReq]],Last_Validations[],COLUMNS($B:E)+1,FALSE)</f>
        <v>35</v>
      </c>
      <c r="Y1380" s="36" t="str">
        <f>VLOOKUP(First_Validations__2[[#This Row],[CountryReq]],Last_Validations[],COLUMNS($B:F)+1,FALSE)</f>
        <v>Ukraine: 2017</v>
      </c>
      <c r="Z1380" s="36" t="str">
        <f>VLOOKUP(First_Validations__2[[#This Row],[CountryReq]],Last_Validations[],COLUMNS($B:G)+1,FALSE)</f>
        <v>UKR</v>
      </c>
      <c r="AA1380" s="36" t="str">
        <f>VLOOKUP(First_Validations__2[[#This Row],[CountryReq]],Last_Validations[],COLUMNS($B:H)+1,FALSE)</f>
        <v>Ukraine</v>
      </c>
      <c r="AB1380" s="36" t="str">
        <f>VLOOKUP(First_Validations__2[[#This Row],[CountryReq]],Last_Validations[],COLUMNS($B:I)+1,FALSE)</f>
        <v>https://eiti.org/BD/2018-37</v>
      </c>
      <c r="AC1380" s="36" t="str">
        <f>VLOOKUP(First_Validations__2[[#This Row],[CountryReq]],Last_Validations[],COLUMNS($B:J)+1,FALSE)</f>
        <v>https://eiti.org/document/ukraine-validation-2017</v>
      </c>
      <c r="AD1380" s="36">
        <f>VLOOKUP(First_Validations__2[[#This Row],[CountryReq]],Last_Validations[],COLUMNS($B:K)+1,FALSE)</f>
        <v>2017</v>
      </c>
      <c r="AE1380" s="36">
        <f>VLOOKUP(First_Validations__2[[#This Row],[CountryReq]],Last_Validations[],COLUMNS($B:L)+1,FALSE)</f>
        <v>2017</v>
      </c>
      <c r="AF1380" s="36" t="str">
        <f>VLOOKUP(First_Validations__2[[#This Row],[CountryReq]],Last_Validations[],COLUMNS($B:M)+1,FALSE)</f>
        <v>Meaningful progress</v>
      </c>
      <c r="AG1380" s="36" t="str">
        <f>VLOOKUP(First_Validations__2[[#This Row],[CountryReq]],Last_Validations[],COLUMNS($B:N)+1,FALSE)</f>
        <v>Data accessibility (#7.2)</v>
      </c>
      <c r="AH1380" s="36">
        <f>VLOOKUP(First_Validations__2[[#This Row],[CountryReq]],Last_Validations[],COLUMNS($B:O)+1,FALSE)</f>
        <v>1</v>
      </c>
      <c r="AI1380" s="36" t="str">
        <f>VLOOKUP(First_Validations__2[[#This Row],[CountryReq]],Last_Validations[],COLUMNS($B:P)+1,FALSE)</f>
        <v>Not required (recommended)</v>
      </c>
      <c r="AJ1380" s="36" t="str">
        <f>VLOOKUP(First_Validations__2[[#This Row],[CountryReq]],Last_Validations[],COLUMNS($B:Q)+1,FALSE)</f>
        <v xml:space="preserve">This requirement is only encouraged and should not be taken into account in assessing progress. Ukraine’s EITI data is available in machine-readable formats through UAEITI’s website and the EITI global website. The MSG has published summary reports in multiple languages and is currently exploring opportunities for automated or more timely disclosures. </v>
      </c>
      <c r="AK1380" s="36" t="str">
        <f>VLOOKUP(First_Validations__2[[#This Row],[CountryReq]],Last_Validations[],COLUMNS($B:R)+1,FALSE)</f>
        <v>https://eiti.org/document/ukraine-validation-2017</v>
      </c>
      <c r="AL1380" s="36" t="str">
        <f>VLOOKUP(First_Validations__2[[#This Row],[CountryReq]],Last_Validations[],COLUMNS($B:S)+1,FALSE)</f>
        <v>http://eiti.org.ua/</v>
      </c>
      <c r="AM1380" s="36" t="str">
        <f>VLOOKUP(First_Validations__2[[#This Row],[CountryReq]],Last_Validations[],COLUMNS($B:T)+1,FALSE)</f>
        <v>https://eiti.org/api/v1.0/score_data/35</v>
      </c>
      <c r="AN1380" s="36" t="str">
        <f>IF(First_Validations__2[[#This Row],[FirstValidation.Country: Year]]=First_Validations__2[[#This Row],[Country: Year]],"First","Second / Last")</f>
        <v>First</v>
      </c>
      <c r="AO1380" s="36">
        <f>IF(AND(First_Validations__2[[#This Row],[FirstValidation.Validation score]]&lt;5,First_Validations__2[[#This Row],[FirstValidation.Validation score]]&gt;1),1,0)</f>
        <v>0</v>
      </c>
      <c r="AP1380" s="36">
        <f>First_Validations__2[[#This Row],[Validation score]]-First_Validations__2[[#This Row],[FirstValidation.Validation score]]</f>
        <v>0</v>
      </c>
      <c r="AQ1380" s="36">
        <f>IF(AND(First_Validations__2[[#This Row],[Corrective action]]=1,First_Validations__2[[#This Row],[Validation score]]&lt;5,First_Validations__2[[#This Row],[Validation score]]&gt;1),1,0)</f>
        <v>0</v>
      </c>
      <c r="AR1380" s="36">
        <f>IF(AND(First_Validations__2[[#This Row],[Corrective action]]=1,OR(First_Validations__2[[#This Row],[Validation score]]&gt;4,First_Validations__2[[#This Row],[Validation score]]&lt;2)),1,0)</f>
        <v>0</v>
      </c>
      <c r="AS138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0" s="36" t="str">
        <f>VLOOKUP(First_Validations__2[[#This Row],[Requirement ('#)]],Requirements[[Requirements]:[Categories2]],2,FALSE)</f>
        <v>Outcomes and impact</v>
      </c>
    </row>
    <row r="1381" spans="2:46">
      <c r="B1381" s="34" t="s">
        <v>1660</v>
      </c>
      <c r="C1381" s="34">
        <v>1</v>
      </c>
      <c r="D1381" s="34">
        <v>35</v>
      </c>
      <c r="E1381" s="34" t="s">
        <v>993</v>
      </c>
      <c r="F1381" s="34" t="s">
        <v>1661</v>
      </c>
      <c r="G1381" s="34" t="s">
        <v>1660</v>
      </c>
      <c r="H1381" s="34" t="s">
        <v>994</v>
      </c>
      <c r="I1381" s="34" t="s">
        <v>995</v>
      </c>
      <c r="J1381" s="34">
        <v>2017</v>
      </c>
      <c r="K1381" s="34">
        <v>2017</v>
      </c>
      <c r="L1381" s="34" t="s">
        <v>1767</v>
      </c>
      <c r="M1381" s="34" t="s">
        <v>1818</v>
      </c>
      <c r="N1381" s="34">
        <v>6</v>
      </c>
      <c r="O1381" s="34" t="s">
        <v>1817</v>
      </c>
      <c r="P1381" s="34" t="s">
        <v>1024</v>
      </c>
      <c r="Q1381" s="34" t="s">
        <v>995</v>
      </c>
      <c r="R1381" s="34" t="s">
        <v>1662</v>
      </c>
      <c r="S1381" s="34" t="s">
        <v>1865</v>
      </c>
      <c r="T1381" s="34" t="s">
        <v>3350</v>
      </c>
      <c r="U1381" s="36" t="str">
        <f>VLOOKUP(First_Validations__2[[#This Row],[CountryReq]],Last_Validations[],COLUMNS($B:B)+1,FALSE)</f>
        <v>Ukraine: 2017</v>
      </c>
      <c r="V1381" s="36" t="str">
        <f>VLOOKUP(First_Validations__2[[#This Row],[CountryReq]],Last_Validations[],COLUMNS($B:C)+1,FALSE)</f>
        <v>Ukraine</v>
      </c>
      <c r="W1381" s="36">
        <f>VLOOKUP(First_Validations__2[[#This Row],[CountryReq]],Last_Validations[],COLUMNS($B:D)+1,FALSE)</f>
        <v>1</v>
      </c>
      <c r="X1381" s="36">
        <f>VLOOKUP(First_Validations__2[[#This Row],[CountryReq]],Last_Validations[],COLUMNS($B:E)+1,FALSE)</f>
        <v>35</v>
      </c>
      <c r="Y1381" s="36" t="str">
        <f>VLOOKUP(First_Validations__2[[#This Row],[CountryReq]],Last_Validations[],COLUMNS($B:F)+1,FALSE)</f>
        <v>Ukraine: 2017</v>
      </c>
      <c r="Z1381" s="36" t="str">
        <f>VLOOKUP(First_Validations__2[[#This Row],[CountryReq]],Last_Validations[],COLUMNS($B:G)+1,FALSE)</f>
        <v>UKR</v>
      </c>
      <c r="AA1381" s="36" t="str">
        <f>VLOOKUP(First_Validations__2[[#This Row],[CountryReq]],Last_Validations[],COLUMNS($B:H)+1,FALSE)</f>
        <v>Ukraine</v>
      </c>
      <c r="AB1381" s="36" t="str">
        <f>VLOOKUP(First_Validations__2[[#This Row],[CountryReq]],Last_Validations[],COLUMNS($B:I)+1,FALSE)</f>
        <v>https://eiti.org/BD/2018-37</v>
      </c>
      <c r="AC1381" s="36" t="str">
        <f>VLOOKUP(First_Validations__2[[#This Row],[CountryReq]],Last_Validations[],COLUMNS($B:J)+1,FALSE)</f>
        <v>https://eiti.org/document/ukraine-validation-2017</v>
      </c>
      <c r="AD1381" s="36">
        <f>VLOOKUP(First_Validations__2[[#This Row],[CountryReq]],Last_Validations[],COLUMNS($B:K)+1,FALSE)</f>
        <v>2017</v>
      </c>
      <c r="AE1381" s="36">
        <f>VLOOKUP(First_Validations__2[[#This Row],[CountryReq]],Last_Validations[],COLUMNS($B:L)+1,FALSE)</f>
        <v>2017</v>
      </c>
      <c r="AF1381" s="36" t="str">
        <f>VLOOKUP(First_Validations__2[[#This Row],[CountryReq]],Last_Validations[],COLUMNS($B:M)+1,FALSE)</f>
        <v>Meaningful progress</v>
      </c>
      <c r="AG1381" s="36" t="str">
        <f>VLOOKUP(First_Validations__2[[#This Row],[CountryReq]],Last_Validations[],COLUMNS($B:N)+1,FALSE)</f>
        <v>Public debate (#7.1)</v>
      </c>
      <c r="AH1381" s="36">
        <f>VLOOKUP(First_Validations__2[[#This Row],[CountryReq]],Last_Validations[],COLUMNS($B:O)+1,FALSE)</f>
        <v>6</v>
      </c>
      <c r="AI1381" s="36" t="str">
        <f>VLOOKUP(First_Validations__2[[#This Row],[CountryReq]],Last_Validations[],COLUMNS($B:P)+1,FALSE)</f>
        <v>Beyond</v>
      </c>
      <c r="AJ1381" s="36" t="str">
        <f>VLOOKUP(First_Validations__2[[#This Row],[CountryReq]],Last_Validations[],COLUMNS($B:Q)+1,FALSE)</f>
        <v xml:space="preserve">The UA-EITI Reports are comprehensible, actively promoted through varied channels (including print, online and through active outreach), publicly accessible and have tangibly contributed to public debate on the extractive industries in Ukraine. Ukraine has gone beyond the minimum requirements through active subnational outreach and dissemination. The three stakeholder groups have also actively contributed to dissemination of the EITI reports. </v>
      </c>
      <c r="AK1381" s="36" t="str">
        <f>VLOOKUP(First_Validations__2[[#This Row],[CountryReq]],Last_Validations[],COLUMNS($B:R)+1,FALSE)</f>
        <v>https://eiti.org/document/ukraine-validation-2017</v>
      </c>
      <c r="AL1381" s="36" t="str">
        <f>VLOOKUP(First_Validations__2[[#This Row],[CountryReq]],Last_Validations[],COLUMNS($B:S)+1,FALSE)</f>
        <v>http://eiti.org.ua/</v>
      </c>
      <c r="AM1381" s="36" t="str">
        <f>VLOOKUP(First_Validations__2[[#This Row],[CountryReq]],Last_Validations[],COLUMNS($B:T)+1,FALSE)</f>
        <v>https://eiti.org/api/v1.0/score_data/35</v>
      </c>
      <c r="AN1381" s="36" t="str">
        <f>IF(First_Validations__2[[#This Row],[FirstValidation.Country: Year]]=First_Validations__2[[#This Row],[Country: Year]],"First","Second / Last")</f>
        <v>First</v>
      </c>
      <c r="AO1381" s="36">
        <f>IF(AND(First_Validations__2[[#This Row],[FirstValidation.Validation score]]&lt;5,First_Validations__2[[#This Row],[FirstValidation.Validation score]]&gt;1),1,0)</f>
        <v>0</v>
      </c>
      <c r="AP1381" s="36">
        <f>First_Validations__2[[#This Row],[Validation score]]-First_Validations__2[[#This Row],[FirstValidation.Validation score]]</f>
        <v>0</v>
      </c>
      <c r="AQ1381" s="36">
        <f>IF(AND(First_Validations__2[[#This Row],[Corrective action]]=1,First_Validations__2[[#This Row],[Validation score]]&lt;5,First_Validations__2[[#This Row],[Validation score]]&gt;1),1,0)</f>
        <v>0</v>
      </c>
      <c r="AR1381" s="36">
        <f>IF(AND(First_Validations__2[[#This Row],[Corrective action]]=1,OR(First_Validations__2[[#This Row],[Validation score]]&gt;4,First_Validations__2[[#This Row],[Validation score]]&lt;2)),1,0)</f>
        <v>0</v>
      </c>
      <c r="AS138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1" s="36" t="str">
        <f>VLOOKUP(First_Validations__2[[#This Row],[Requirement ('#)]],Requirements[[Requirements]:[Categories2]],2,FALSE)</f>
        <v>Outcomes and impact</v>
      </c>
    </row>
    <row r="1382" spans="2:46">
      <c r="B1382" s="34" t="s">
        <v>1660</v>
      </c>
      <c r="C1382" s="34">
        <v>1</v>
      </c>
      <c r="D1382" s="34">
        <v>35</v>
      </c>
      <c r="E1382" s="34" t="s">
        <v>993</v>
      </c>
      <c r="F1382" s="34" t="s">
        <v>1661</v>
      </c>
      <c r="G1382" s="34" t="s">
        <v>1660</v>
      </c>
      <c r="H1382" s="34" t="s">
        <v>994</v>
      </c>
      <c r="I1382" s="34" t="s">
        <v>995</v>
      </c>
      <c r="J1382" s="34">
        <v>2017</v>
      </c>
      <c r="K1382" s="34">
        <v>2017</v>
      </c>
      <c r="L1382" s="34" t="s">
        <v>1767</v>
      </c>
      <c r="M1382" s="34" t="s">
        <v>1792</v>
      </c>
      <c r="N1382" s="34">
        <v>5</v>
      </c>
      <c r="O1382" s="34" t="s">
        <v>1768</v>
      </c>
      <c r="P1382" s="34" t="s">
        <v>1002</v>
      </c>
      <c r="Q1382" s="34" t="s">
        <v>995</v>
      </c>
      <c r="R1382" s="34" t="s">
        <v>1662</v>
      </c>
      <c r="S1382" s="34" t="s">
        <v>1865</v>
      </c>
      <c r="T1382" s="34" t="s">
        <v>3346</v>
      </c>
      <c r="U1382" s="36" t="str">
        <f>VLOOKUP(First_Validations__2[[#This Row],[CountryReq]],Last_Validations[],COLUMNS($B:B)+1,FALSE)</f>
        <v>Ukraine: 2017</v>
      </c>
      <c r="V1382" s="36" t="str">
        <f>VLOOKUP(First_Validations__2[[#This Row],[CountryReq]],Last_Validations[],COLUMNS($B:C)+1,FALSE)</f>
        <v>Ukraine</v>
      </c>
      <c r="W1382" s="36">
        <f>VLOOKUP(First_Validations__2[[#This Row],[CountryReq]],Last_Validations[],COLUMNS($B:D)+1,FALSE)</f>
        <v>1</v>
      </c>
      <c r="X1382" s="36">
        <f>VLOOKUP(First_Validations__2[[#This Row],[CountryReq]],Last_Validations[],COLUMNS($B:E)+1,FALSE)</f>
        <v>35</v>
      </c>
      <c r="Y1382" s="36" t="str">
        <f>VLOOKUP(First_Validations__2[[#This Row],[CountryReq]],Last_Validations[],COLUMNS($B:F)+1,FALSE)</f>
        <v>Ukraine: 2017</v>
      </c>
      <c r="Z1382" s="36" t="str">
        <f>VLOOKUP(First_Validations__2[[#This Row],[CountryReq]],Last_Validations[],COLUMNS($B:G)+1,FALSE)</f>
        <v>UKR</v>
      </c>
      <c r="AA1382" s="36" t="str">
        <f>VLOOKUP(First_Validations__2[[#This Row],[CountryReq]],Last_Validations[],COLUMNS($B:H)+1,FALSE)</f>
        <v>Ukraine</v>
      </c>
      <c r="AB1382" s="36" t="str">
        <f>VLOOKUP(First_Validations__2[[#This Row],[CountryReq]],Last_Validations[],COLUMNS($B:I)+1,FALSE)</f>
        <v>https://eiti.org/BD/2018-37</v>
      </c>
      <c r="AC1382" s="36" t="str">
        <f>VLOOKUP(First_Validations__2[[#This Row],[CountryReq]],Last_Validations[],COLUMNS($B:J)+1,FALSE)</f>
        <v>https://eiti.org/document/ukraine-validation-2017</v>
      </c>
      <c r="AD1382" s="36">
        <f>VLOOKUP(First_Validations__2[[#This Row],[CountryReq]],Last_Validations[],COLUMNS($B:K)+1,FALSE)</f>
        <v>2017</v>
      </c>
      <c r="AE1382" s="36">
        <f>VLOOKUP(First_Validations__2[[#This Row],[CountryReq]],Last_Validations[],COLUMNS($B:L)+1,FALSE)</f>
        <v>2017</v>
      </c>
      <c r="AF1382" s="36" t="str">
        <f>VLOOKUP(First_Validations__2[[#This Row],[CountryReq]],Last_Validations[],COLUMNS($B:M)+1,FALSE)</f>
        <v>Meaningful progress</v>
      </c>
      <c r="AG1382" s="36" t="str">
        <f>VLOOKUP(First_Validations__2[[#This Row],[CountryReq]],Last_Validations[],COLUMNS($B:N)+1,FALSE)</f>
        <v>License allocations (#2.2)</v>
      </c>
      <c r="AH1382" s="36">
        <f>VLOOKUP(First_Validations__2[[#This Row],[CountryReq]],Last_Validations[],COLUMNS($B:O)+1,FALSE)</f>
        <v>5</v>
      </c>
      <c r="AI1382" s="36" t="str">
        <f>VLOOKUP(First_Validations__2[[#This Row],[CountryReq]],Last_Validations[],COLUMNS($B:P)+1,FALSE)</f>
        <v>Satisfactory progress</v>
      </c>
      <c r="AJ1382" s="36" t="str">
        <f>VLOOKUP(First_Validations__2[[#This Row],[CountryReq]],Last_Validations[],COLUMNS($B:Q)+1,FALSE)</f>
        <v xml:space="preserve">The report covers all significant aspects of the requirement, disclosing the relevant procedures and practices for allocating licenses or extractive rights in Ukraine. The Independent Administrator clearly states that no significant deviations from existing procedures were identified. The 2014-2015 EITI Report itself covers most of the information and where information is missing in the report, references and links are provided. </v>
      </c>
      <c r="AK1382" s="36" t="str">
        <f>VLOOKUP(First_Validations__2[[#This Row],[CountryReq]],Last_Validations[],COLUMNS($B:R)+1,FALSE)</f>
        <v>https://eiti.org/document/ukraine-validation-2017</v>
      </c>
      <c r="AL1382" s="36" t="str">
        <f>VLOOKUP(First_Validations__2[[#This Row],[CountryReq]],Last_Validations[],COLUMNS($B:S)+1,FALSE)</f>
        <v>http://eiti.org.ua/</v>
      </c>
      <c r="AM1382" s="36" t="str">
        <f>VLOOKUP(First_Validations__2[[#This Row],[CountryReq]],Last_Validations[],COLUMNS($B:T)+1,FALSE)</f>
        <v>https://eiti.org/api/v1.0/score_data/35</v>
      </c>
      <c r="AN1382" s="36" t="str">
        <f>IF(First_Validations__2[[#This Row],[FirstValidation.Country: Year]]=First_Validations__2[[#This Row],[Country: Year]],"First","Second / Last")</f>
        <v>First</v>
      </c>
      <c r="AO1382" s="36">
        <f>IF(AND(First_Validations__2[[#This Row],[FirstValidation.Validation score]]&lt;5,First_Validations__2[[#This Row],[FirstValidation.Validation score]]&gt;1),1,0)</f>
        <v>0</v>
      </c>
      <c r="AP1382" s="36">
        <f>First_Validations__2[[#This Row],[Validation score]]-First_Validations__2[[#This Row],[FirstValidation.Validation score]]</f>
        <v>0</v>
      </c>
      <c r="AQ1382" s="36">
        <f>IF(AND(First_Validations__2[[#This Row],[Corrective action]]=1,First_Validations__2[[#This Row],[Validation score]]&lt;5,First_Validations__2[[#This Row],[Validation score]]&gt;1),1,0)</f>
        <v>0</v>
      </c>
      <c r="AR1382" s="36">
        <f>IF(AND(First_Validations__2[[#This Row],[Corrective action]]=1,OR(First_Validations__2[[#This Row],[Validation score]]&gt;4,First_Validations__2[[#This Row],[Validation score]]&lt;2)),1,0)</f>
        <v>0</v>
      </c>
      <c r="AS138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2" s="36" t="str">
        <f>VLOOKUP(First_Validations__2[[#This Row],[Requirement ('#)]],Requirements[[Requirements]:[Categories2]],2,FALSE)</f>
        <v>Licenses and contracts</v>
      </c>
    </row>
    <row r="1383" spans="2:46">
      <c r="B1383" s="34" t="s">
        <v>1660</v>
      </c>
      <c r="C1383" s="34">
        <v>1</v>
      </c>
      <c r="D1383" s="34">
        <v>35</v>
      </c>
      <c r="E1383" s="34" t="s">
        <v>993</v>
      </c>
      <c r="F1383" s="34" t="s">
        <v>1661</v>
      </c>
      <c r="G1383" s="34" t="s">
        <v>1660</v>
      </c>
      <c r="H1383" s="34" t="s">
        <v>994</v>
      </c>
      <c r="I1383" s="34" t="s">
        <v>995</v>
      </c>
      <c r="J1383" s="34">
        <v>2017</v>
      </c>
      <c r="K1383" s="34">
        <v>2017</v>
      </c>
      <c r="L1383" s="34" t="s">
        <v>1767</v>
      </c>
      <c r="M1383" s="34" t="s">
        <v>1791</v>
      </c>
      <c r="N1383" s="34">
        <v>5</v>
      </c>
      <c r="O1383" s="34" t="s">
        <v>1768</v>
      </c>
      <c r="P1383" s="34" t="s">
        <v>1001</v>
      </c>
      <c r="Q1383" s="34" t="s">
        <v>995</v>
      </c>
      <c r="R1383" s="34" t="s">
        <v>1662</v>
      </c>
      <c r="S1383" s="34" t="s">
        <v>1865</v>
      </c>
      <c r="T1383" s="34" t="s">
        <v>3341</v>
      </c>
      <c r="U1383" s="36" t="str">
        <f>VLOOKUP(First_Validations__2[[#This Row],[CountryReq]],Last_Validations[],COLUMNS($B:B)+1,FALSE)</f>
        <v>Ukraine: 2017</v>
      </c>
      <c r="V1383" s="36" t="str">
        <f>VLOOKUP(First_Validations__2[[#This Row],[CountryReq]],Last_Validations[],COLUMNS($B:C)+1,FALSE)</f>
        <v>Ukraine</v>
      </c>
      <c r="W1383" s="36">
        <f>VLOOKUP(First_Validations__2[[#This Row],[CountryReq]],Last_Validations[],COLUMNS($B:D)+1,FALSE)</f>
        <v>1</v>
      </c>
      <c r="X1383" s="36">
        <f>VLOOKUP(First_Validations__2[[#This Row],[CountryReq]],Last_Validations[],COLUMNS($B:E)+1,FALSE)</f>
        <v>35</v>
      </c>
      <c r="Y1383" s="36" t="str">
        <f>VLOOKUP(First_Validations__2[[#This Row],[CountryReq]],Last_Validations[],COLUMNS($B:F)+1,FALSE)</f>
        <v>Ukraine: 2017</v>
      </c>
      <c r="Z1383" s="36" t="str">
        <f>VLOOKUP(First_Validations__2[[#This Row],[CountryReq]],Last_Validations[],COLUMNS($B:G)+1,FALSE)</f>
        <v>UKR</v>
      </c>
      <c r="AA1383" s="36" t="str">
        <f>VLOOKUP(First_Validations__2[[#This Row],[CountryReq]],Last_Validations[],COLUMNS($B:H)+1,FALSE)</f>
        <v>Ukraine</v>
      </c>
      <c r="AB1383" s="36" t="str">
        <f>VLOOKUP(First_Validations__2[[#This Row],[CountryReq]],Last_Validations[],COLUMNS($B:I)+1,FALSE)</f>
        <v>https://eiti.org/BD/2018-37</v>
      </c>
      <c r="AC1383" s="36" t="str">
        <f>VLOOKUP(First_Validations__2[[#This Row],[CountryReq]],Last_Validations[],COLUMNS($B:J)+1,FALSE)</f>
        <v>https://eiti.org/document/ukraine-validation-2017</v>
      </c>
      <c r="AD1383" s="36">
        <f>VLOOKUP(First_Validations__2[[#This Row],[CountryReq]],Last_Validations[],COLUMNS($B:K)+1,FALSE)</f>
        <v>2017</v>
      </c>
      <c r="AE1383" s="36">
        <f>VLOOKUP(First_Validations__2[[#This Row],[CountryReq]],Last_Validations[],COLUMNS($B:L)+1,FALSE)</f>
        <v>2017</v>
      </c>
      <c r="AF1383" s="36" t="str">
        <f>VLOOKUP(First_Validations__2[[#This Row],[CountryReq]],Last_Validations[],COLUMNS($B:M)+1,FALSE)</f>
        <v>Meaningful progress</v>
      </c>
      <c r="AG1383" s="36" t="str">
        <f>VLOOKUP(First_Validations__2[[#This Row],[CountryReq]],Last_Validations[],COLUMNS($B:N)+1,FALSE)</f>
        <v>Legal framework (#2.1)</v>
      </c>
      <c r="AH1383" s="36">
        <f>VLOOKUP(First_Validations__2[[#This Row],[CountryReq]],Last_Validations[],COLUMNS($B:O)+1,FALSE)</f>
        <v>5</v>
      </c>
      <c r="AI1383" s="36" t="str">
        <f>VLOOKUP(First_Validations__2[[#This Row],[CountryReq]],Last_Validations[],COLUMNS($B:P)+1,FALSE)</f>
        <v>Satisfactory progress</v>
      </c>
      <c r="AJ1383" s="36" t="str">
        <f>VLOOKUP(First_Validations__2[[#This Row],[CountryReq]],Last_Validations[],COLUMNS($B:Q)+1,FALSE)</f>
        <v xml:space="preserve">The 2014-2015 Ukraine EITI Report provides all required information on the legal and fiscal framework in Ukraine in a clear and consistent manner. Stakeholders also confirm the comprehensiveness of this requirement, although noting that the information is not up-to-date due to the speed at which the Ukrainian government is passing reforms. </v>
      </c>
      <c r="AK1383" s="36" t="str">
        <f>VLOOKUP(First_Validations__2[[#This Row],[CountryReq]],Last_Validations[],COLUMNS($B:R)+1,FALSE)</f>
        <v>https://eiti.org/document/ukraine-validation-2017</v>
      </c>
      <c r="AL1383" s="36" t="str">
        <f>VLOOKUP(First_Validations__2[[#This Row],[CountryReq]],Last_Validations[],COLUMNS($B:S)+1,FALSE)</f>
        <v>http://eiti.org.ua/</v>
      </c>
      <c r="AM1383" s="36" t="str">
        <f>VLOOKUP(First_Validations__2[[#This Row],[CountryReq]],Last_Validations[],COLUMNS($B:T)+1,FALSE)</f>
        <v>https://eiti.org/api/v1.0/score_data/35</v>
      </c>
      <c r="AN1383" s="36" t="str">
        <f>IF(First_Validations__2[[#This Row],[FirstValidation.Country: Year]]=First_Validations__2[[#This Row],[Country: Year]],"First","Second / Last")</f>
        <v>First</v>
      </c>
      <c r="AO1383" s="36">
        <f>IF(AND(First_Validations__2[[#This Row],[FirstValidation.Validation score]]&lt;5,First_Validations__2[[#This Row],[FirstValidation.Validation score]]&gt;1),1,0)</f>
        <v>0</v>
      </c>
      <c r="AP1383" s="36">
        <f>First_Validations__2[[#This Row],[Validation score]]-First_Validations__2[[#This Row],[FirstValidation.Validation score]]</f>
        <v>0</v>
      </c>
      <c r="AQ1383" s="36">
        <f>IF(AND(First_Validations__2[[#This Row],[Corrective action]]=1,First_Validations__2[[#This Row],[Validation score]]&lt;5,First_Validations__2[[#This Row],[Validation score]]&gt;1),1,0)</f>
        <v>0</v>
      </c>
      <c r="AR1383" s="36">
        <f>IF(AND(First_Validations__2[[#This Row],[Corrective action]]=1,OR(First_Validations__2[[#This Row],[Validation score]]&gt;4,First_Validations__2[[#This Row],[Validation score]]&lt;2)),1,0)</f>
        <v>0</v>
      </c>
      <c r="AS138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3" s="36" t="str">
        <f>VLOOKUP(First_Validations__2[[#This Row],[Requirement ('#)]],Requirements[[Requirements]:[Categories2]],2,FALSE)</f>
        <v>Licenses and contracts</v>
      </c>
    </row>
    <row r="1384" spans="2:46">
      <c r="B1384" s="34" t="s">
        <v>1660</v>
      </c>
      <c r="C1384" s="34">
        <v>1</v>
      </c>
      <c r="D1384" s="34">
        <v>35</v>
      </c>
      <c r="E1384" s="34" t="s">
        <v>993</v>
      </c>
      <c r="F1384" s="34" t="s">
        <v>1661</v>
      </c>
      <c r="G1384" s="34" t="s">
        <v>1660</v>
      </c>
      <c r="H1384" s="34" t="s">
        <v>994</v>
      </c>
      <c r="I1384" s="34" t="s">
        <v>995</v>
      </c>
      <c r="J1384" s="34">
        <v>2017</v>
      </c>
      <c r="K1384" s="34">
        <v>2017</v>
      </c>
      <c r="L1384" s="34" t="s">
        <v>1767</v>
      </c>
      <c r="M1384" s="34" t="s">
        <v>1794</v>
      </c>
      <c r="N1384" s="34">
        <v>5</v>
      </c>
      <c r="O1384" s="34" t="s">
        <v>1768</v>
      </c>
      <c r="P1384" s="34" t="s">
        <v>1004</v>
      </c>
      <c r="Q1384" s="34" t="s">
        <v>995</v>
      </c>
      <c r="R1384" s="34" t="s">
        <v>1662</v>
      </c>
      <c r="S1384" s="34" t="s">
        <v>1865</v>
      </c>
      <c r="T1384" s="34" t="s">
        <v>3344</v>
      </c>
      <c r="U1384" s="36" t="str">
        <f>VLOOKUP(First_Validations__2[[#This Row],[CountryReq]],Last_Validations[],COLUMNS($B:B)+1,FALSE)</f>
        <v>Ukraine: 2017</v>
      </c>
      <c r="V1384" s="36" t="str">
        <f>VLOOKUP(First_Validations__2[[#This Row],[CountryReq]],Last_Validations[],COLUMNS($B:C)+1,FALSE)</f>
        <v>Ukraine</v>
      </c>
      <c r="W1384" s="36">
        <f>VLOOKUP(First_Validations__2[[#This Row],[CountryReq]],Last_Validations[],COLUMNS($B:D)+1,FALSE)</f>
        <v>1</v>
      </c>
      <c r="X1384" s="36">
        <f>VLOOKUP(First_Validations__2[[#This Row],[CountryReq]],Last_Validations[],COLUMNS($B:E)+1,FALSE)</f>
        <v>35</v>
      </c>
      <c r="Y1384" s="36" t="str">
        <f>VLOOKUP(First_Validations__2[[#This Row],[CountryReq]],Last_Validations[],COLUMNS($B:F)+1,FALSE)</f>
        <v>Ukraine: 2017</v>
      </c>
      <c r="Z1384" s="36" t="str">
        <f>VLOOKUP(First_Validations__2[[#This Row],[CountryReq]],Last_Validations[],COLUMNS($B:G)+1,FALSE)</f>
        <v>UKR</v>
      </c>
      <c r="AA1384" s="36" t="str">
        <f>VLOOKUP(First_Validations__2[[#This Row],[CountryReq]],Last_Validations[],COLUMNS($B:H)+1,FALSE)</f>
        <v>Ukraine</v>
      </c>
      <c r="AB1384" s="36" t="str">
        <f>VLOOKUP(First_Validations__2[[#This Row],[CountryReq]],Last_Validations[],COLUMNS($B:I)+1,FALSE)</f>
        <v>https://eiti.org/BD/2018-37</v>
      </c>
      <c r="AC1384" s="36" t="str">
        <f>VLOOKUP(First_Validations__2[[#This Row],[CountryReq]],Last_Validations[],COLUMNS($B:J)+1,FALSE)</f>
        <v>https://eiti.org/document/ukraine-validation-2017</v>
      </c>
      <c r="AD1384" s="36">
        <f>VLOOKUP(First_Validations__2[[#This Row],[CountryReq]],Last_Validations[],COLUMNS($B:K)+1,FALSE)</f>
        <v>2017</v>
      </c>
      <c r="AE1384" s="36">
        <f>VLOOKUP(First_Validations__2[[#This Row],[CountryReq]],Last_Validations[],COLUMNS($B:L)+1,FALSE)</f>
        <v>2017</v>
      </c>
      <c r="AF1384" s="36" t="str">
        <f>VLOOKUP(First_Validations__2[[#This Row],[CountryReq]],Last_Validations[],COLUMNS($B:M)+1,FALSE)</f>
        <v>Meaningful progress</v>
      </c>
      <c r="AG1384" s="36" t="str">
        <f>VLOOKUP(First_Validations__2[[#This Row],[CountryReq]],Last_Validations[],COLUMNS($B:N)+1,FALSE)</f>
        <v>Policy on contract disclosure (#2.4)</v>
      </c>
      <c r="AH1384" s="36">
        <f>VLOOKUP(First_Validations__2[[#This Row],[CountryReq]],Last_Validations[],COLUMNS($B:O)+1,FALSE)</f>
        <v>5</v>
      </c>
      <c r="AI1384" s="36" t="str">
        <f>VLOOKUP(First_Validations__2[[#This Row],[CountryReq]],Last_Validations[],COLUMNS($B:P)+1,FALSE)</f>
        <v>Satisfactory progress</v>
      </c>
      <c r="AJ1384" s="36" t="str">
        <f>VLOOKUP(First_Validations__2[[#This Row],[CountryReq]],Last_Validations[],COLUMNS($B:Q)+1,FALSE)</f>
        <v xml:space="preserve">The 2014-2015 EITI Report and supplementary comments to it clarify that there is no single government policy on contract disclosures, and no requirements to disclose contracts exist in laws governing the legal agreements used in Ukraine. The EITI Report outlines terms and conditions of contracts. The MSG and national secretariat have made significant efforts in promoting contract disclosure through the draft law. </v>
      </c>
      <c r="AK1384" s="36" t="str">
        <f>VLOOKUP(First_Validations__2[[#This Row],[CountryReq]],Last_Validations[],COLUMNS($B:R)+1,FALSE)</f>
        <v>https://eiti.org/document/ukraine-validation-2017</v>
      </c>
      <c r="AL1384" s="36" t="str">
        <f>VLOOKUP(First_Validations__2[[#This Row],[CountryReq]],Last_Validations[],COLUMNS($B:S)+1,FALSE)</f>
        <v>http://eiti.org.ua/</v>
      </c>
      <c r="AM1384" s="36" t="str">
        <f>VLOOKUP(First_Validations__2[[#This Row],[CountryReq]],Last_Validations[],COLUMNS($B:T)+1,FALSE)</f>
        <v>https://eiti.org/api/v1.0/score_data/35</v>
      </c>
      <c r="AN1384" s="36" t="str">
        <f>IF(First_Validations__2[[#This Row],[FirstValidation.Country: Year]]=First_Validations__2[[#This Row],[Country: Year]],"First","Second / Last")</f>
        <v>First</v>
      </c>
      <c r="AO1384" s="36">
        <f>IF(AND(First_Validations__2[[#This Row],[FirstValidation.Validation score]]&lt;5,First_Validations__2[[#This Row],[FirstValidation.Validation score]]&gt;1),1,0)</f>
        <v>0</v>
      </c>
      <c r="AP1384" s="36">
        <f>First_Validations__2[[#This Row],[Validation score]]-First_Validations__2[[#This Row],[FirstValidation.Validation score]]</f>
        <v>0</v>
      </c>
      <c r="AQ1384" s="36">
        <f>IF(AND(First_Validations__2[[#This Row],[Corrective action]]=1,First_Validations__2[[#This Row],[Validation score]]&lt;5,First_Validations__2[[#This Row],[Validation score]]&gt;1),1,0)</f>
        <v>0</v>
      </c>
      <c r="AR1384" s="36">
        <f>IF(AND(First_Validations__2[[#This Row],[Corrective action]]=1,OR(First_Validations__2[[#This Row],[Validation score]]&gt;4,First_Validations__2[[#This Row],[Validation score]]&lt;2)),1,0)</f>
        <v>0</v>
      </c>
      <c r="AS138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4" s="36" t="str">
        <f>VLOOKUP(First_Validations__2[[#This Row],[Requirement ('#)]],Requirements[[Requirements]:[Categories2]],2,FALSE)</f>
        <v>Licenses and contracts</v>
      </c>
    </row>
    <row r="1385" spans="2:46">
      <c r="B1385" s="34" t="s">
        <v>1660</v>
      </c>
      <c r="C1385" s="34">
        <v>1</v>
      </c>
      <c r="D1385" s="34">
        <v>35</v>
      </c>
      <c r="E1385" s="34" t="s">
        <v>993</v>
      </c>
      <c r="F1385" s="34" t="s">
        <v>1661</v>
      </c>
      <c r="G1385" s="34" t="s">
        <v>1660</v>
      </c>
      <c r="H1385" s="34" t="s">
        <v>994</v>
      </c>
      <c r="I1385" s="34" t="s">
        <v>995</v>
      </c>
      <c r="J1385" s="34">
        <v>2017</v>
      </c>
      <c r="K1385" s="34">
        <v>2017</v>
      </c>
      <c r="L1385" s="34" t="s">
        <v>1767</v>
      </c>
      <c r="M1385" s="34" t="s">
        <v>1793</v>
      </c>
      <c r="N1385" s="34">
        <v>5</v>
      </c>
      <c r="O1385" s="34" t="s">
        <v>1768</v>
      </c>
      <c r="P1385" s="34" t="s">
        <v>1003</v>
      </c>
      <c r="Q1385" s="34" t="s">
        <v>995</v>
      </c>
      <c r="R1385" s="34" t="s">
        <v>1662</v>
      </c>
      <c r="S1385" s="34" t="s">
        <v>1865</v>
      </c>
      <c r="T1385" s="34" t="s">
        <v>3347</v>
      </c>
      <c r="U1385" s="36" t="str">
        <f>VLOOKUP(First_Validations__2[[#This Row],[CountryReq]],Last_Validations[],COLUMNS($B:B)+1,FALSE)</f>
        <v>Ukraine: 2017</v>
      </c>
      <c r="V1385" s="36" t="str">
        <f>VLOOKUP(First_Validations__2[[#This Row],[CountryReq]],Last_Validations[],COLUMNS($B:C)+1,FALSE)</f>
        <v>Ukraine</v>
      </c>
      <c r="W1385" s="36">
        <f>VLOOKUP(First_Validations__2[[#This Row],[CountryReq]],Last_Validations[],COLUMNS($B:D)+1,FALSE)</f>
        <v>1</v>
      </c>
      <c r="X1385" s="36">
        <f>VLOOKUP(First_Validations__2[[#This Row],[CountryReq]],Last_Validations[],COLUMNS($B:E)+1,FALSE)</f>
        <v>35</v>
      </c>
      <c r="Y1385" s="36" t="str">
        <f>VLOOKUP(First_Validations__2[[#This Row],[CountryReq]],Last_Validations[],COLUMNS($B:F)+1,FALSE)</f>
        <v>Ukraine: 2017</v>
      </c>
      <c r="Z1385" s="36" t="str">
        <f>VLOOKUP(First_Validations__2[[#This Row],[CountryReq]],Last_Validations[],COLUMNS($B:G)+1,FALSE)</f>
        <v>UKR</v>
      </c>
      <c r="AA1385" s="36" t="str">
        <f>VLOOKUP(First_Validations__2[[#This Row],[CountryReq]],Last_Validations[],COLUMNS($B:H)+1,FALSE)</f>
        <v>Ukraine</v>
      </c>
      <c r="AB1385" s="36" t="str">
        <f>VLOOKUP(First_Validations__2[[#This Row],[CountryReq]],Last_Validations[],COLUMNS($B:I)+1,FALSE)</f>
        <v>https://eiti.org/BD/2018-37</v>
      </c>
      <c r="AC1385" s="36" t="str">
        <f>VLOOKUP(First_Validations__2[[#This Row],[CountryReq]],Last_Validations[],COLUMNS($B:J)+1,FALSE)</f>
        <v>https://eiti.org/document/ukraine-validation-2017</v>
      </c>
      <c r="AD1385" s="36">
        <f>VLOOKUP(First_Validations__2[[#This Row],[CountryReq]],Last_Validations[],COLUMNS($B:K)+1,FALSE)</f>
        <v>2017</v>
      </c>
      <c r="AE1385" s="36">
        <f>VLOOKUP(First_Validations__2[[#This Row],[CountryReq]],Last_Validations[],COLUMNS($B:L)+1,FALSE)</f>
        <v>2017</v>
      </c>
      <c r="AF1385" s="36" t="str">
        <f>VLOOKUP(First_Validations__2[[#This Row],[CountryReq]],Last_Validations[],COLUMNS($B:M)+1,FALSE)</f>
        <v>Meaningful progress</v>
      </c>
      <c r="AG1385" s="36" t="str">
        <f>VLOOKUP(First_Validations__2[[#This Row],[CountryReq]],Last_Validations[],COLUMNS($B:N)+1,FALSE)</f>
        <v>License register (#2.3)</v>
      </c>
      <c r="AH1385" s="36">
        <f>VLOOKUP(First_Validations__2[[#This Row],[CountryReq]],Last_Validations[],COLUMNS($B:O)+1,FALSE)</f>
        <v>5</v>
      </c>
      <c r="AI1385" s="36" t="str">
        <f>VLOOKUP(First_Validations__2[[#This Row],[CountryReq]],Last_Validations[],COLUMNS($B:P)+1,FALSE)</f>
        <v>Satisfactory progress</v>
      </c>
      <c r="AJ1385" s="36" t="str">
        <f>VLOOKUP(First_Validations__2[[#This Row],[CountryReq]],Last_Validations[],COLUMNS($B:Q)+1,FALSE)</f>
        <v>The Ukrainian online and publicly available license registry, Geoinform, is maintained and regularly updated. It contains all necessary information on license holders, coordinates, relevant dates of the licences, and information regarding which commodities the special permits pertain to.</v>
      </c>
      <c r="AK1385" s="36" t="str">
        <f>VLOOKUP(First_Validations__2[[#This Row],[CountryReq]],Last_Validations[],COLUMNS($B:R)+1,FALSE)</f>
        <v>https://eiti.org/document/ukraine-validation-2017</v>
      </c>
      <c r="AL1385" s="36" t="str">
        <f>VLOOKUP(First_Validations__2[[#This Row],[CountryReq]],Last_Validations[],COLUMNS($B:S)+1,FALSE)</f>
        <v>http://eiti.org.ua/</v>
      </c>
      <c r="AM1385" s="36" t="str">
        <f>VLOOKUP(First_Validations__2[[#This Row],[CountryReq]],Last_Validations[],COLUMNS($B:T)+1,FALSE)</f>
        <v>https://eiti.org/api/v1.0/score_data/35</v>
      </c>
      <c r="AN1385" s="36" t="str">
        <f>IF(First_Validations__2[[#This Row],[FirstValidation.Country: Year]]=First_Validations__2[[#This Row],[Country: Year]],"First","Second / Last")</f>
        <v>First</v>
      </c>
      <c r="AO1385" s="36">
        <f>IF(AND(First_Validations__2[[#This Row],[FirstValidation.Validation score]]&lt;5,First_Validations__2[[#This Row],[FirstValidation.Validation score]]&gt;1),1,0)</f>
        <v>0</v>
      </c>
      <c r="AP1385" s="36">
        <f>First_Validations__2[[#This Row],[Validation score]]-First_Validations__2[[#This Row],[FirstValidation.Validation score]]</f>
        <v>0</v>
      </c>
      <c r="AQ1385" s="36">
        <f>IF(AND(First_Validations__2[[#This Row],[Corrective action]]=1,First_Validations__2[[#This Row],[Validation score]]&lt;5,First_Validations__2[[#This Row],[Validation score]]&gt;1),1,0)</f>
        <v>0</v>
      </c>
      <c r="AR1385" s="36">
        <f>IF(AND(First_Validations__2[[#This Row],[Corrective action]]=1,OR(First_Validations__2[[#This Row],[Validation score]]&gt;4,First_Validations__2[[#This Row],[Validation score]]&lt;2)),1,0)</f>
        <v>0</v>
      </c>
      <c r="AS138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5" s="36" t="str">
        <f>VLOOKUP(First_Validations__2[[#This Row],[Requirement ('#)]],Requirements[[Requirements]:[Categories2]],2,FALSE)</f>
        <v>Licenses and contracts</v>
      </c>
    </row>
    <row r="1386" spans="2:46">
      <c r="B1386" s="34" t="s">
        <v>1660</v>
      </c>
      <c r="C1386" s="34">
        <v>1</v>
      </c>
      <c r="D1386" s="34">
        <v>35</v>
      </c>
      <c r="E1386" s="34" t="s">
        <v>993</v>
      </c>
      <c r="F1386" s="34" t="s">
        <v>1661</v>
      </c>
      <c r="G1386" s="34" t="s">
        <v>1660</v>
      </c>
      <c r="H1386" s="34" t="s">
        <v>994</v>
      </c>
      <c r="I1386" s="34" t="s">
        <v>995</v>
      </c>
      <c r="J1386" s="34">
        <v>2017</v>
      </c>
      <c r="K1386" s="34">
        <v>2017</v>
      </c>
      <c r="L1386" s="34" t="s">
        <v>1767</v>
      </c>
      <c r="M1386" s="34" t="s">
        <v>1788</v>
      </c>
      <c r="N1386" s="34">
        <v>6</v>
      </c>
      <c r="O1386" s="34" t="s">
        <v>1817</v>
      </c>
      <c r="P1386" s="34" t="s">
        <v>998</v>
      </c>
      <c r="Q1386" s="34" t="s">
        <v>995</v>
      </c>
      <c r="R1386" s="34" t="s">
        <v>1662</v>
      </c>
      <c r="S1386" s="34" t="s">
        <v>1865</v>
      </c>
      <c r="T1386" s="34" t="s">
        <v>3342</v>
      </c>
      <c r="U1386" s="36" t="str">
        <f>VLOOKUP(First_Validations__2[[#This Row],[CountryReq]],Last_Validations[],COLUMNS($B:B)+1,FALSE)</f>
        <v>Ukraine: 2017</v>
      </c>
      <c r="V1386" s="36" t="str">
        <f>VLOOKUP(First_Validations__2[[#This Row],[CountryReq]],Last_Validations[],COLUMNS($B:C)+1,FALSE)</f>
        <v>Ukraine</v>
      </c>
      <c r="W1386" s="36">
        <f>VLOOKUP(First_Validations__2[[#This Row],[CountryReq]],Last_Validations[],COLUMNS($B:D)+1,FALSE)</f>
        <v>1</v>
      </c>
      <c r="X1386" s="36">
        <f>VLOOKUP(First_Validations__2[[#This Row],[CountryReq]],Last_Validations[],COLUMNS($B:E)+1,FALSE)</f>
        <v>35</v>
      </c>
      <c r="Y1386" s="36" t="str">
        <f>VLOOKUP(First_Validations__2[[#This Row],[CountryReq]],Last_Validations[],COLUMNS($B:F)+1,FALSE)</f>
        <v>Ukraine: 2017</v>
      </c>
      <c r="Z1386" s="36" t="str">
        <f>VLOOKUP(First_Validations__2[[#This Row],[CountryReq]],Last_Validations[],COLUMNS($B:G)+1,FALSE)</f>
        <v>UKR</v>
      </c>
      <c r="AA1386" s="36" t="str">
        <f>VLOOKUP(First_Validations__2[[#This Row],[CountryReq]],Last_Validations[],COLUMNS($B:H)+1,FALSE)</f>
        <v>Ukraine</v>
      </c>
      <c r="AB1386" s="36" t="str">
        <f>VLOOKUP(First_Validations__2[[#This Row],[CountryReq]],Last_Validations[],COLUMNS($B:I)+1,FALSE)</f>
        <v>https://eiti.org/BD/2018-37</v>
      </c>
      <c r="AC1386" s="36" t="str">
        <f>VLOOKUP(First_Validations__2[[#This Row],[CountryReq]],Last_Validations[],COLUMNS($B:J)+1,FALSE)</f>
        <v>https://eiti.org/document/ukraine-validation-2017</v>
      </c>
      <c r="AD1386" s="36">
        <f>VLOOKUP(First_Validations__2[[#This Row],[CountryReq]],Last_Validations[],COLUMNS($B:K)+1,FALSE)</f>
        <v>2017</v>
      </c>
      <c r="AE1386" s="36">
        <f>VLOOKUP(First_Validations__2[[#This Row],[CountryReq]],Last_Validations[],COLUMNS($B:L)+1,FALSE)</f>
        <v>2017</v>
      </c>
      <c r="AF1386" s="36" t="str">
        <f>VLOOKUP(First_Validations__2[[#This Row],[CountryReq]],Last_Validations[],COLUMNS($B:M)+1,FALSE)</f>
        <v>Meaningful progress</v>
      </c>
      <c r="AG1386" s="36" t="str">
        <f>VLOOKUP(First_Validations__2[[#This Row],[CountryReq]],Last_Validations[],COLUMNS($B:N)+1,FALSE)</f>
        <v>Civil society engagement (#1.3)</v>
      </c>
      <c r="AH1386" s="36">
        <f>VLOOKUP(First_Validations__2[[#This Row],[CountryReq]],Last_Validations[],COLUMNS($B:O)+1,FALSE)</f>
        <v>6</v>
      </c>
      <c r="AI1386" s="36" t="str">
        <f>VLOOKUP(First_Validations__2[[#This Row],[CountryReq]],Last_Validations[],COLUMNS($B:P)+1,FALSE)</f>
        <v>Beyond</v>
      </c>
      <c r="AJ1386" s="36" t="str">
        <f>VLOOKUP(First_Validations__2[[#This Row],[CountryReq]],Last_Validations[],COLUMNS($B:Q)+1,FALSE)</f>
        <v>There is a strong and vibrant civil society, which is actively and effectively engaged in the EITI process and has contributed significantly to EITI implementation in Ukraine. Since 2009, civil society has fundamentally driven the EITI process, providing high-quality feedback; influencing policies and reform agenda for the government; and effectively utilising the results of the EITI disclosures.</v>
      </c>
      <c r="AK1386" s="36" t="str">
        <f>VLOOKUP(First_Validations__2[[#This Row],[CountryReq]],Last_Validations[],COLUMNS($B:R)+1,FALSE)</f>
        <v>https://eiti.org/document/ukraine-validation-2017</v>
      </c>
      <c r="AL1386" s="36" t="str">
        <f>VLOOKUP(First_Validations__2[[#This Row],[CountryReq]],Last_Validations[],COLUMNS($B:S)+1,FALSE)</f>
        <v>http://eiti.org.ua/</v>
      </c>
      <c r="AM1386" s="36" t="str">
        <f>VLOOKUP(First_Validations__2[[#This Row],[CountryReq]],Last_Validations[],COLUMNS($B:T)+1,FALSE)</f>
        <v>https://eiti.org/api/v1.0/score_data/35</v>
      </c>
      <c r="AN1386" s="36" t="str">
        <f>IF(First_Validations__2[[#This Row],[FirstValidation.Country: Year]]=First_Validations__2[[#This Row],[Country: Year]],"First","Second / Last")</f>
        <v>First</v>
      </c>
      <c r="AO1386" s="36">
        <f>IF(AND(First_Validations__2[[#This Row],[FirstValidation.Validation score]]&lt;5,First_Validations__2[[#This Row],[FirstValidation.Validation score]]&gt;1),1,0)</f>
        <v>0</v>
      </c>
      <c r="AP1386" s="36">
        <f>First_Validations__2[[#This Row],[Validation score]]-First_Validations__2[[#This Row],[FirstValidation.Validation score]]</f>
        <v>0</v>
      </c>
      <c r="AQ1386" s="36">
        <f>IF(AND(First_Validations__2[[#This Row],[Corrective action]]=1,First_Validations__2[[#This Row],[Validation score]]&lt;5,First_Validations__2[[#This Row],[Validation score]]&gt;1),1,0)</f>
        <v>0</v>
      </c>
      <c r="AR1386" s="36">
        <f>IF(AND(First_Validations__2[[#This Row],[Corrective action]]=1,OR(First_Validations__2[[#This Row],[Validation score]]&gt;4,First_Validations__2[[#This Row],[Validation score]]&lt;2)),1,0)</f>
        <v>0</v>
      </c>
      <c r="AS138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6" s="36" t="str">
        <f>VLOOKUP(First_Validations__2[[#This Row],[Requirement ('#)]],Requirements[[Requirements]:[Categories2]],2,FALSE)</f>
        <v>MSG Oversight</v>
      </c>
    </row>
    <row r="1387" spans="2:46">
      <c r="B1387" s="34" t="s">
        <v>1660</v>
      </c>
      <c r="C1387" s="34">
        <v>1</v>
      </c>
      <c r="D1387" s="34">
        <v>35</v>
      </c>
      <c r="E1387" s="34" t="s">
        <v>993</v>
      </c>
      <c r="F1387" s="34" t="s">
        <v>1661</v>
      </c>
      <c r="G1387" s="34" t="s">
        <v>1660</v>
      </c>
      <c r="H1387" s="34" t="s">
        <v>994</v>
      </c>
      <c r="I1387" s="34" t="s">
        <v>995</v>
      </c>
      <c r="J1387" s="34">
        <v>2017</v>
      </c>
      <c r="K1387" s="34">
        <v>2017</v>
      </c>
      <c r="L1387" s="34" t="s">
        <v>1767</v>
      </c>
      <c r="M1387" s="34" t="s">
        <v>1787</v>
      </c>
      <c r="N1387" s="34">
        <v>5</v>
      </c>
      <c r="O1387" s="34" t="s">
        <v>1768</v>
      </c>
      <c r="P1387" s="34" t="s">
        <v>997</v>
      </c>
      <c r="Q1387" s="34" t="s">
        <v>995</v>
      </c>
      <c r="R1387" s="34" t="s">
        <v>1662</v>
      </c>
      <c r="S1387" s="34" t="s">
        <v>1865</v>
      </c>
      <c r="T1387" s="34" t="s">
        <v>3348</v>
      </c>
      <c r="U1387" s="36" t="str">
        <f>VLOOKUP(First_Validations__2[[#This Row],[CountryReq]],Last_Validations[],COLUMNS($B:B)+1,FALSE)</f>
        <v>Ukraine: 2017</v>
      </c>
      <c r="V1387" s="36" t="str">
        <f>VLOOKUP(First_Validations__2[[#This Row],[CountryReq]],Last_Validations[],COLUMNS($B:C)+1,FALSE)</f>
        <v>Ukraine</v>
      </c>
      <c r="W1387" s="36">
        <f>VLOOKUP(First_Validations__2[[#This Row],[CountryReq]],Last_Validations[],COLUMNS($B:D)+1,FALSE)</f>
        <v>1</v>
      </c>
      <c r="X1387" s="36">
        <f>VLOOKUP(First_Validations__2[[#This Row],[CountryReq]],Last_Validations[],COLUMNS($B:E)+1,FALSE)</f>
        <v>35</v>
      </c>
      <c r="Y1387" s="36" t="str">
        <f>VLOOKUP(First_Validations__2[[#This Row],[CountryReq]],Last_Validations[],COLUMNS($B:F)+1,FALSE)</f>
        <v>Ukraine: 2017</v>
      </c>
      <c r="Z1387" s="36" t="str">
        <f>VLOOKUP(First_Validations__2[[#This Row],[CountryReq]],Last_Validations[],COLUMNS($B:G)+1,FALSE)</f>
        <v>UKR</v>
      </c>
      <c r="AA1387" s="36" t="str">
        <f>VLOOKUP(First_Validations__2[[#This Row],[CountryReq]],Last_Validations[],COLUMNS($B:H)+1,FALSE)</f>
        <v>Ukraine</v>
      </c>
      <c r="AB1387" s="36" t="str">
        <f>VLOOKUP(First_Validations__2[[#This Row],[CountryReq]],Last_Validations[],COLUMNS($B:I)+1,FALSE)</f>
        <v>https://eiti.org/BD/2018-37</v>
      </c>
      <c r="AC1387" s="36" t="str">
        <f>VLOOKUP(First_Validations__2[[#This Row],[CountryReq]],Last_Validations[],COLUMNS($B:J)+1,FALSE)</f>
        <v>https://eiti.org/document/ukraine-validation-2017</v>
      </c>
      <c r="AD1387" s="36">
        <f>VLOOKUP(First_Validations__2[[#This Row],[CountryReq]],Last_Validations[],COLUMNS($B:K)+1,FALSE)</f>
        <v>2017</v>
      </c>
      <c r="AE1387" s="36">
        <f>VLOOKUP(First_Validations__2[[#This Row],[CountryReq]],Last_Validations[],COLUMNS($B:L)+1,FALSE)</f>
        <v>2017</v>
      </c>
      <c r="AF1387" s="36" t="str">
        <f>VLOOKUP(First_Validations__2[[#This Row],[CountryReq]],Last_Validations[],COLUMNS($B:M)+1,FALSE)</f>
        <v>Meaningful progress</v>
      </c>
      <c r="AG1387" s="36" t="str">
        <f>VLOOKUP(First_Validations__2[[#This Row],[CountryReq]],Last_Validations[],COLUMNS($B:N)+1,FALSE)</f>
        <v>Industry engagement (#1.2)</v>
      </c>
      <c r="AH1387" s="36">
        <f>VLOOKUP(First_Validations__2[[#This Row],[CountryReq]],Last_Validations[],COLUMNS($B:O)+1,FALSE)</f>
        <v>5</v>
      </c>
      <c r="AI1387" s="36" t="str">
        <f>VLOOKUP(First_Validations__2[[#This Row],[CountryReq]],Last_Validations[],COLUMNS($B:P)+1,FALSE)</f>
        <v>Satisfactory progress</v>
      </c>
      <c r="AJ1387" s="36" t="str">
        <f>VLOOKUP(First_Validations__2[[#This Row],[CountryReq]],Last_Validations[],COLUMNS($B:Q)+1,FALSE)</f>
        <v xml:space="preserve">Mining, oil and gas companies are actively and effectively engaged in the EITI process, both as providers of information and in the design, implementation, monitoring and evaluation of the EITI process. There are clear legal provisions requiring EITI reporting for all oil and gas companies in Ukraine, that enable the largest extractive taxpayers to report. Reporting from the mining industry remains challenging. </v>
      </c>
      <c r="AK1387" s="36" t="str">
        <f>VLOOKUP(First_Validations__2[[#This Row],[CountryReq]],Last_Validations[],COLUMNS($B:R)+1,FALSE)</f>
        <v>https://eiti.org/document/ukraine-validation-2017</v>
      </c>
      <c r="AL1387" s="36" t="str">
        <f>VLOOKUP(First_Validations__2[[#This Row],[CountryReq]],Last_Validations[],COLUMNS($B:S)+1,FALSE)</f>
        <v>http://eiti.org.ua/</v>
      </c>
      <c r="AM1387" s="36" t="str">
        <f>VLOOKUP(First_Validations__2[[#This Row],[CountryReq]],Last_Validations[],COLUMNS($B:T)+1,FALSE)</f>
        <v>https://eiti.org/api/v1.0/score_data/35</v>
      </c>
      <c r="AN1387" s="36" t="str">
        <f>IF(First_Validations__2[[#This Row],[FirstValidation.Country: Year]]=First_Validations__2[[#This Row],[Country: Year]],"First","Second / Last")</f>
        <v>First</v>
      </c>
      <c r="AO1387" s="36">
        <f>IF(AND(First_Validations__2[[#This Row],[FirstValidation.Validation score]]&lt;5,First_Validations__2[[#This Row],[FirstValidation.Validation score]]&gt;1),1,0)</f>
        <v>0</v>
      </c>
      <c r="AP1387" s="36">
        <f>First_Validations__2[[#This Row],[Validation score]]-First_Validations__2[[#This Row],[FirstValidation.Validation score]]</f>
        <v>0</v>
      </c>
      <c r="AQ1387" s="36">
        <f>IF(AND(First_Validations__2[[#This Row],[Corrective action]]=1,First_Validations__2[[#This Row],[Validation score]]&lt;5,First_Validations__2[[#This Row],[Validation score]]&gt;1),1,0)</f>
        <v>0</v>
      </c>
      <c r="AR1387" s="36">
        <f>IF(AND(First_Validations__2[[#This Row],[Corrective action]]=1,OR(First_Validations__2[[#This Row],[Validation score]]&gt;4,First_Validations__2[[#This Row],[Validation score]]&lt;2)),1,0)</f>
        <v>0</v>
      </c>
      <c r="AS138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7" s="36" t="str">
        <f>VLOOKUP(First_Validations__2[[#This Row],[Requirement ('#)]],Requirements[[Requirements]:[Categories2]],2,FALSE)</f>
        <v>MSG Oversight</v>
      </c>
    </row>
    <row r="1388" spans="2:46">
      <c r="B1388" s="34" t="s">
        <v>1660</v>
      </c>
      <c r="C1388" s="34">
        <v>1</v>
      </c>
      <c r="D1388" s="34">
        <v>35</v>
      </c>
      <c r="E1388" s="34" t="s">
        <v>993</v>
      </c>
      <c r="F1388" s="34" t="s">
        <v>1661</v>
      </c>
      <c r="G1388" s="34" t="s">
        <v>1660</v>
      </c>
      <c r="H1388" s="34" t="s">
        <v>994</v>
      </c>
      <c r="I1388" s="34" t="s">
        <v>995</v>
      </c>
      <c r="J1388" s="34">
        <v>2017</v>
      </c>
      <c r="K1388" s="34">
        <v>2017</v>
      </c>
      <c r="L1388" s="34" t="s">
        <v>1767</v>
      </c>
      <c r="M1388" s="34" t="s">
        <v>1790</v>
      </c>
      <c r="N1388" s="34">
        <v>5</v>
      </c>
      <c r="O1388" s="34" t="s">
        <v>1768</v>
      </c>
      <c r="P1388" s="34" t="s">
        <v>1000</v>
      </c>
      <c r="Q1388" s="34" t="s">
        <v>995</v>
      </c>
      <c r="R1388" s="34" t="s">
        <v>1662</v>
      </c>
      <c r="S1388" s="34" t="s">
        <v>1865</v>
      </c>
      <c r="T1388" s="34" t="s">
        <v>3340</v>
      </c>
      <c r="U1388" s="36" t="str">
        <f>VLOOKUP(First_Validations__2[[#This Row],[CountryReq]],Last_Validations[],COLUMNS($B:B)+1,FALSE)</f>
        <v>Ukraine: 2017</v>
      </c>
      <c r="V1388" s="36" t="str">
        <f>VLOOKUP(First_Validations__2[[#This Row],[CountryReq]],Last_Validations[],COLUMNS($B:C)+1,FALSE)</f>
        <v>Ukraine</v>
      </c>
      <c r="W1388" s="36">
        <f>VLOOKUP(First_Validations__2[[#This Row],[CountryReq]],Last_Validations[],COLUMNS($B:D)+1,FALSE)</f>
        <v>1</v>
      </c>
      <c r="X1388" s="36">
        <f>VLOOKUP(First_Validations__2[[#This Row],[CountryReq]],Last_Validations[],COLUMNS($B:E)+1,FALSE)</f>
        <v>35</v>
      </c>
      <c r="Y1388" s="36" t="str">
        <f>VLOOKUP(First_Validations__2[[#This Row],[CountryReq]],Last_Validations[],COLUMNS($B:F)+1,FALSE)</f>
        <v>Ukraine: 2017</v>
      </c>
      <c r="Z1388" s="36" t="str">
        <f>VLOOKUP(First_Validations__2[[#This Row],[CountryReq]],Last_Validations[],COLUMNS($B:G)+1,FALSE)</f>
        <v>UKR</v>
      </c>
      <c r="AA1388" s="36" t="str">
        <f>VLOOKUP(First_Validations__2[[#This Row],[CountryReq]],Last_Validations[],COLUMNS($B:H)+1,FALSE)</f>
        <v>Ukraine</v>
      </c>
      <c r="AB1388" s="36" t="str">
        <f>VLOOKUP(First_Validations__2[[#This Row],[CountryReq]],Last_Validations[],COLUMNS($B:I)+1,FALSE)</f>
        <v>https://eiti.org/BD/2018-37</v>
      </c>
      <c r="AC1388" s="36" t="str">
        <f>VLOOKUP(First_Validations__2[[#This Row],[CountryReq]],Last_Validations[],COLUMNS($B:J)+1,FALSE)</f>
        <v>https://eiti.org/document/ukraine-validation-2017</v>
      </c>
      <c r="AD1388" s="36">
        <f>VLOOKUP(First_Validations__2[[#This Row],[CountryReq]],Last_Validations[],COLUMNS($B:K)+1,FALSE)</f>
        <v>2017</v>
      </c>
      <c r="AE1388" s="36">
        <f>VLOOKUP(First_Validations__2[[#This Row],[CountryReq]],Last_Validations[],COLUMNS($B:L)+1,FALSE)</f>
        <v>2017</v>
      </c>
      <c r="AF1388" s="36" t="str">
        <f>VLOOKUP(First_Validations__2[[#This Row],[CountryReq]],Last_Validations[],COLUMNS($B:M)+1,FALSE)</f>
        <v>Meaningful progress</v>
      </c>
      <c r="AG1388" s="36" t="str">
        <f>VLOOKUP(First_Validations__2[[#This Row],[CountryReq]],Last_Validations[],COLUMNS($B:N)+1,FALSE)</f>
        <v>Workplan (#1.5)</v>
      </c>
      <c r="AH1388" s="36">
        <f>VLOOKUP(First_Validations__2[[#This Row],[CountryReq]],Last_Validations[],COLUMNS($B:O)+1,FALSE)</f>
        <v>5</v>
      </c>
      <c r="AI1388" s="36" t="str">
        <f>VLOOKUP(First_Validations__2[[#This Row],[CountryReq]],Last_Validations[],COLUMNS($B:P)+1,FALSE)</f>
        <v>Satisfactory progress</v>
      </c>
      <c r="AJ1388" s="36" t="str">
        <f>VLOOKUP(First_Validations__2[[#This Row],[CountryReq]],Last_Validations[],COLUMNS($B:Q)+1,FALSE)</f>
        <v xml:space="preserve">Ukraine has an updated work plan for 2017, approved by the MSG in February 2017. The work plan contains clear objectives aligned with national priorities, as well as actions aimed at ensuring the objectives are met. The work plan includes a broad timeline for achieving the objectives, as well as costings and proposed funding sources. In practice, the work plan is well managed and followed by all stakeholders. </v>
      </c>
      <c r="AK1388" s="36" t="str">
        <f>VLOOKUP(First_Validations__2[[#This Row],[CountryReq]],Last_Validations[],COLUMNS($B:R)+1,FALSE)</f>
        <v>https://eiti.org/document/ukraine-validation-2017</v>
      </c>
      <c r="AL1388" s="36" t="str">
        <f>VLOOKUP(First_Validations__2[[#This Row],[CountryReq]],Last_Validations[],COLUMNS($B:S)+1,FALSE)</f>
        <v>http://eiti.org.ua/</v>
      </c>
      <c r="AM1388" s="36" t="str">
        <f>VLOOKUP(First_Validations__2[[#This Row],[CountryReq]],Last_Validations[],COLUMNS($B:T)+1,FALSE)</f>
        <v>https://eiti.org/api/v1.0/score_data/35</v>
      </c>
      <c r="AN1388" s="36" t="str">
        <f>IF(First_Validations__2[[#This Row],[FirstValidation.Country: Year]]=First_Validations__2[[#This Row],[Country: Year]],"First","Second / Last")</f>
        <v>First</v>
      </c>
      <c r="AO1388" s="36">
        <f>IF(AND(First_Validations__2[[#This Row],[FirstValidation.Validation score]]&lt;5,First_Validations__2[[#This Row],[FirstValidation.Validation score]]&gt;1),1,0)</f>
        <v>0</v>
      </c>
      <c r="AP1388" s="36">
        <f>First_Validations__2[[#This Row],[Validation score]]-First_Validations__2[[#This Row],[FirstValidation.Validation score]]</f>
        <v>0</v>
      </c>
      <c r="AQ1388" s="36">
        <f>IF(AND(First_Validations__2[[#This Row],[Corrective action]]=1,First_Validations__2[[#This Row],[Validation score]]&lt;5,First_Validations__2[[#This Row],[Validation score]]&gt;1),1,0)</f>
        <v>0</v>
      </c>
      <c r="AR1388" s="36">
        <f>IF(AND(First_Validations__2[[#This Row],[Corrective action]]=1,OR(First_Validations__2[[#This Row],[Validation score]]&gt;4,First_Validations__2[[#This Row],[Validation score]]&lt;2)),1,0)</f>
        <v>0</v>
      </c>
      <c r="AS138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8" s="36" t="str">
        <f>VLOOKUP(First_Validations__2[[#This Row],[Requirement ('#)]],Requirements[[Requirements]:[Categories2]],2,FALSE)</f>
        <v>MSG Oversight</v>
      </c>
    </row>
    <row r="1389" spans="2:46">
      <c r="B1389" s="34" t="s">
        <v>1660</v>
      </c>
      <c r="C1389" s="34">
        <v>1</v>
      </c>
      <c r="D1389" s="34">
        <v>35</v>
      </c>
      <c r="E1389" s="34" t="s">
        <v>993</v>
      </c>
      <c r="F1389" s="34" t="s">
        <v>1661</v>
      </c>
      <c r="G1389" s="34" t="s">
        <v>1660</v>
      </c>
      <c r="H1389" s="34" t="s">
        <v>994</v>
      </c>
      <c r="I1389" s="34" t="s">
        <v>995</v>
      </c>
      <c r="J1389" s="34">
        <v>2017</v>
      </c>
      <c r="K1389" s="34">
        <v>2017</v>
      </c>
      <c r="L1389" s="34" t="s">
        <v>1767</v>
      </c>
      <c r="M1389" s="34" t="s">
        <v>1789</v>
      </c>
      <c r="N1389" s="34">
        <v>5</v>
      </c>
      <c r="O1389" s="34" t="s">
        <v>1768</v>
      </c>
      <c r="P1389" s="34" t="s">
        <v>999</v>
      </c>
      <c r="Q1389" s="34" t="s">
        <v>995</v>
      </c>
      <c r="R1389" s="34" t="s">
        <v>1662</v>
      </c>
      <c r="S1389" s="34" t="s">
        <v>1865</v>
      </c>
      <c r="T1389" s="34" t="s">
        <v>3343</v>
      </c>
      <c r="U1389" s="36" t="str">
        <f>VLOOKUP(First_Validations__2[[#This Row],[CountryReq]],Last_Validations[],COLUMNS($B:B)+1,FALSE)</f>
        <v>Ukraine: 2017</v>
      </c>
      <c r="V1389" s="36" t="str">
        <f>VLOOKUP(First_Validations__2[[#This Row],[CountryReq]],Last_Validations[],COLUMNS($B:C)+1,FALSE)</f>
        <v>Ukraine</v>
      </c>
      <c r="W1389" s="36">
        <f>VLOOKUP(First_Validations__2[[#This Row],[CountryReq]],Last_Validations[],COLUMNS($B:D)+1,FALSE)</f>
        <v>1</v>
      </c>
      <c r="X1389" s="36">
        <f>VLOOKUP(First_Validations__2[[#This Row],[CountryReq]],Last_Validations[],COLUMNS($B:E)+1,FALSE)</f>
        <v>35</v>
      </c>
      <c r="Y1389" s="36" t="str">
        <f>VLOOKUP(First_Validations__2[[#This Row],[CountryReq]],Last_Validations[],COLUMNS($B:F)+1,FALSE)</f>
        <v>Ukraine: 2017</v>
      </c>
      <c r="Z1389" s="36" t="str">
        <f>VLOOKUP(First_Validations__2[[#This Row],[CountryReq]],Last_Validations[],COLUMNS($B:G)+1,FALSE)</f>
        <v>UKR</v>
      </c>
      <c r="AA1389" s="36" t="str">
        <f>VLOOKUP(First_Validations__2[[#This Row],[CountryReq]],Last_Validations[],COLUMNS($B:H)+1,FALSE)</f>
        <v>Ukraine</v>
      </c>
      <c r="AB1389" s="36" t="str">
        <f>VLOOKUP(First_Validations__2[[#This Row],[CountryReq]],Last_Validations[],COLUMNS($B:I)+1,FALSE)</f>
        <v>https://eiti.org/BD/2018-37</v>
      </c>
      <c r="AC1389" s="36" t="str">
        <f>VLOOKUP(First_Validations__2[[#This Row],[CountryReq]],Last_Validations[],COLUMNS($B:J)+1,FALSE)</f>
        <v>https://eiti.org/document/ukraine-validation-2017</v>
      </c>
      <c r="AD1389" s="36">
        <f>VLOOKUP(First_Validations__2[[#This Row],[CountryReq]],Last_Validations[],COLUMNS($B:K)+1,FALSE)</f>
        <v>2017</v>
      </c>
      <c r="AE1389" s="36">
        <f>VLOOKUP(First_Validations__2[[#This Row],[CountryReq]],Last_Validations[],COLUMNS($B:L)+1,FALSE)</f>
        <v>2017</v>
      </c>
      <c r="AF1389" s="36" t="str">
        <f>VLOOKUP(First_Validations__2[[#This Row],[CountryReq]],Last_Validations[],COLUMNS($B:M)+1,FALSE)</f>
        <v>Meaningful progress</v>
      </c>
      <c r="AG1389" s="36" t="str">
        <f>VLOOKUP(First_Validations__2[[#This Row],[CountryReq]],Last_Validations[],COLUMNS($B:N)+1,FALSE)</f>
        <v>MSG governance (#1.4)</v>
      </c>
      <c r="AH1389" s="36">
        <f>VLOOKUP(First_Validations__2[[#This Row],[CountryReq]],Last_Validations[],COLUMNS($B:O)+1,FALSE)</f>
        <v>5</v>
      </c>
      <c r="AI1389" s="36" t="str">
        <f>VLOOKUP(First_Validations__2[[#This Row],[CountryReq]],Last_Validations[],COLUMNS($B:P)+1,FALSE)</f>
        <v>Satisfactory progress</v>
      </c>
      <c r="AJ1389" s="36" t="str">
        <f>VLOOKUP(First_Validations__2[[#This Row],[CountryReq]],Last_Validations[],COLUMNS($B:Q)+1,FALSE)</f>
        <v xml:space="preserve">The MSG has been formed and includes self-appointed representatives from each stakeholder group with no suggestion of interference or coercion. The CSO members of the MSG are operationally and in policy terms independent from government and companies. The ToRs for the MSG addresses the requirements of the EITI Standard and stakeholders renewed it in accordance with the 2016 EITI Standard. </v>
      </c>
      <c r="AK1389" s="36" t="str">
        <f>VLOOKUP(First_Validations__2[[#This Row],[CountryReq]],Last_Validations[],COLUMNS($B:R)+1,FALSE)</f>
        <v>https://eiti.org/document/ukraine-validation-2017</v>
      </c>
      <c r="AL1389" s="36" t="str">
        <f>VLOOKUP(First_Validations__2[[#This Row],[CountryReq]],Last_Validations[],COLUMNS($B:S)+1,FALSE)</f>
        <v>http://eiti.org.ua/</v>
      </c>
      <c r="AM1389" s="36" t="str">
        <f>VLOOKUP(First_Validations__2[[#This Row],[CountryReq]],Last_Validations[],COLUMNS($B:T)+1,FALSE)</f>
        <v>https://eiti.org/api/v1.0/score_data/35</v>
      </c>
      <c r="AN1389" s="36" t="str">
        <f>IF(First_Validations__2[[#This Row],[FirstValidation.Country: Year]]=First_Validations__2[[#This Row],[Country: Year]],"First","Second / Last")</f>
        <v>First</v>
      </c>
      <c r="AO1389" s="36">
        <f>IF(AND(First_Validations__2[[#This Row],[FirstValidation.Validation score]]&lt;5,First_Validations__2[[#This Row],[FirstValidation.Validation score]]&gt;1),1,0)</f>
        <v>0</v>
      </c>
      <c r="AP1389" s="36">
        <f>First_Validations__2[[#This Row],[Validation score]]-First_Validations__2[[#This Row],[FirstValidation.Validation score]]</f>
        <v>0</v>
      </c>
      <c r="AQ1389" s="36">
        <f>IF(AND(First_Validations__2[[#This Row],[Corrective action]]=1,First_Validations__2[[#This Row],[Validation score]]&lt;5,First_Validations__2[[#This Row],[Validation score]]&gt;1),1,0)</f>
        <v>0</v>
      </c>
      <c r="AR1389" s="36">
        <f>IF(AND(First_Validations__2[[#This Row],[Corrective action]]=1,OR(First_Validations__2[[#This Row],[Validation score]]&gt;4,First_Validations__2[[#This Row],[Validation score]]&lt;2)),1,0)</f>
        <v>0</v>
      </c>
      <c r="AS138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89" s="36" t="str">
        <f>VLOOKUP(First_Validations__2[[#This Row],[Requirement ('#)]],Requirements[[Requirements]:[Categories2]],2,FALSE)</f>
        <v>MSG Oversight</v>
      </c>
    </row>
    <row r="1390" spans="2:46">
      <c r="B1390" s="34" t="s">
        <v>1660</v>
      </c>
      <c r="C1390" s="34">
        <v>1</v>
      </c>
      <c r="D1390" s="34">
        <v>35</v>
      </c>
      <c r="E1390" s="34" t="s">
        <v>993</v>
      </c>
      <c r="F1390" s="34" t="s">
        <v>1661</v>
      </c>
      <c r="G1390" s="34" t="s">
        <v>1660</v>
      </c>
      <c r="H1390" s="34" t="s">
        <v>994</v>
      </c>
      <c r="I1390" s="34" t="s">
        <v>995</v>
      </c>
      <c r="J1390" s="34">
        <v>2017</v>
      </c>
      <c r="K1390" s="34">
        <v>2017</v>
      </c>
      <c r="L1390" s="34" t="s">
        <v>1767</v>
      </c>
      <c r="M1390" s="34" t="s">
        <v>1795</v>
      </c>
      <c r="N1390" s="34">
        <v>6</v>
      </c>
      <c r="O1390" s="34" t="s">
        <v>1817</v>
      </c>
      <c r="P1390" s="34" t="s">
        <v>1005</v>
      </c>
      <c r="Q1390" s="34" t="s">
        <v>995</v>
      </c>
      <c r="R1390" s="34" t="s">
        <v>1662</v>
      </c>
      <c r="S1390" s="34" t="s">
        <v>1865</v>
      </c>
      <c r="T1390" s="34" t="s">
        <v>3345</v>
      </c>
      <c r="U1390" s="36" t="str">
        <f>VLOOKUP(First_Validations__2[[#This Row],[CountryReq]],Last_Validations[],COLUMNS($B:B)+1,FALSE)</f>
        <v>Ukraine: 2017</v>
      </c>
      <c r="V1390" s="36" t="str">
        <f>VLOOKUP(First_Validations__2[[#This Row],[CountryReq]],Last_Validations[],COLUMNS($B:C)+1,FALSE)</f>
        <v>Ukraine</v>
      </c>
      <c r="W1390" s="36">
        <f>VLOOKUP(First_Validations__2[[#This Row],[CountryReq]],Last_Validations[],COLUMNS($B:D)+1,FALSE)</f>
        <v>1</v>
      </c>
      <c r="X1390" s="36">
        <f>VLOOKUP(First_Validations__2[[#This Row],[CountryReq]],Last_Validations[],COLUMNS($B:E)+1,FALSE)</f>
        <v>35</v>
      </c>
      <c r="Y1390" s="36" t="str">
        <f>VLOOKUP(First_Validations__2[[#This Row],[CountryReq]],Last_Validations[],COLUMNS($B:F)+1,FALSE)</f>
        <v>Ukraine: 2017</v>
      </c>
      <c r="Z1390" s="36" t="str">
        <f>VLOOKUP(First_Validations__2[[#This Row],[CountryReq]],Last_Validations[],COLUMNS($B:G)+1,FALSE)</f>
        <v>UKR</v>
      </c>
      <c r="AA1390" s="36" t="str">
        <f>VLOOKUP(First_Validations__2[[#This Row],[CountryReq]],Last_Validations[],COLUMNS($B:H)+1,FALSE)</f>
        <v>Ukraine</v>
      </c>
      <c r="AB1390" s="36" t="str">
        <f>VLOOKUP(First_Validations__2[[#This Row],[CountryReq]],Last_Validations[],COLUMNS($B:I)+1,FALSE)</f>
        <v>https://eiti.org/BD/2018-37</v>
      </c>
      <c r="AC1390" s="36" t="str">
        <f>VLOOKUP(First_Validations__2[[#This Row],[CountryReq]],Last_Validations[],COLUMNS($B:J)+1,FALSE)</f>
        <v>https://eiti.org/document/ukraine-validation-2017</v>
      </c>
      <c r="AD1390" s="36">
        <f>VLOOKUP(First_Validations__2[[#This Row],[CountryReq]],Last_Validations[],COLUMNS($B:K)+1,FALSE)</f>
        <v>2017</v>
      </c>
      <c r="AE1390" s="36">
        <f>VLOOKUP(First_Validations__2[[#This Row],[CountryReq]],Last_Validations[],COLUMNS($B:L)+1,FALSE)</f>
        <v>2017</v>
      </c>
      <c r="AF1390" s="36" t="str">
        <f>VLOOKUP(First_Validations__2[[#This Row],[CountryReq]],Last_Validations[],COLUMNS($B:M)+1,FALSE)</f>
        <v>Meaningful progress</v>
      </c>
      <c r="AG1390" s="36" t="str">
        <f>VLOOKUP(First_Validations__2[[#This Row],[CountryReq]],Last_Validations[],COLUMNS($B:N)+1,FALSE)</f>
        <v>Beneficial ownership (#2.5)</v>
      </c>
      <c r="AH1390" s="36">
        <f>VLOOKUP(First_Validations__2[[#This Row],[CountryReq]],Last_Validations[],COLUMNS($B:O)+1,FALSE)</f>
        <v>6</v>
      </c>
      <c r="AI1390" s="36" t="str">
        <f>VLOOKUP(First_Validations__2[[#This Row],[CountryReq]],Last_Validations[],COLUMNS($B:P)+1,FALSE)</f>
        <v>Beyond</v>
      </c>
      <c r="AJ1390" s="36" t="str">
        <f>VLOOKUP(First_Validations__2[[#This Row],[CountryReq]],Last_Validations[],COLUMNS($B:Q)+1,FALSE)</f>
        <v xml:space="preserve">Implementing countries are not yet required to address beneficial ownership and progress with this requirement. However, Ukraine has gone beyond this requirement by creating a publicly accessible register of beneficial owners as encouraged by the EITI Standard. </v>
      </c>
      <c r="AK1390" s="36" t="str">
        <f>VLOOKUP(First_Validations__2[[#This Row],[CountryReq]],Last_Validations[],COLUMNS($B:R)+1,FALSE)</f>
        <v>https://eiti.org/document/ukraine-validation-2017</v>
      </c>
      <c r="AL1390" s="36" t="str">
        <f>VLOOKUP(First_Validations__2[[#This Row],[CountryReq]],Last_Validations[],COLUMNS($B:S)+1,FALSE)</f>
        <v>http://eiti.org.ua/</v>
      </c>
      <c r="AM1390" s="36" t="str">
        <f>VLOOKUP(First_Validations__2[[#This Row],[CountryReq]],Last_Validations[],COLUMNS($B:T)+1,FALSE)</f>
        <v>https://eiti.org/api/v1.0/score_data/35</v>
      </c>
      <c r="AN1390" s="36" t="str">
        <f>IF(First_Validations__2[[#This Row],[FirstValidation.Country: Year]]=First_Validations__2[[#This Row],[Country: Year]],"First","Second / Last")</f>
        <v>First</v>
      </c>
      <c r="AO1390" s="36">
        <f>IF(AND(First_Validations__2[[#This Row],[FirstValidation.Validation score]]&lt;5,First_Validations__2[[#This Row],[FirstValidation.Validation score]]&gt;1),1,0)</f>
        <v>0</v>
      </c>
      <c r="AP1390" s="36">
        <f>First_Validations__2[[#This Row],[Validation score]]-First_Validations__2[[#This Row],[FirstValidation.Validation score]]</f>
        <v>0</v>
      </c>
      <c r="AQ1390" s="36">
        <f>IF(AND(First_Validations__2[[#This Row],[Corrective action]]=1,First_Validations__2[[#This Row],[Validation score]]&lt;5,First_Validations__2[[#This Row],[Validation score]]&gt;1),1,0)</f>
        <v>0</v>
      </c>
      <c r="AR1390" s="36">
        <f>IF(AND(First_Validations__2[[#This Row],[Corrective action]]=1,OR(First_Validations__2[[#This Row],[Validation score]]&gt;4,First_Validations__2[[#This Row],[Validation score]]&lt;2)),1,0)</f>
        <v>0</v>
      </c>
      <c r="AS139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0" s="36" t="str">
        <f>VLOOKUP(First_Validations__2[[#This Row],[Requirement ('#)]],Requirements[[Requirements]:[Categories2]],2,FALSE)</f>
        <v>Licenses and contracts</v>
      </c>
    </row>
    <row r="1391" spans="2:46">
      <c r="B1391" s="34" t="s">
        <v>1660</v>
      </c>
      <c r="C1391" s="34">
        <v>1</v>
      </c>
      <c r="D1391" s="34">
        <v>35</v>
      </c>
      <c r="E1391" s="34" t="s">
        <v>993</v>
      </c>
      <c r="F1391" s="34" t="s">
        <v>1661</v>
      </c>
      <c r="G1391" s="34" t="s">
        <v>1660</v>
      </c>
      <c r="H1391" s="34" t="s">
        <v>994</v>
      </c>
      <c r="I1391" s="34" t="s">
        <v>995</v>
      </c>
      <c r="J1391" s="34">
        <v>2017</v>
      </c>
      <c r="K1391" s="34">
        <v>2017</v>
      </c>
      <c r="L1391" s="34" t="s">
        <v>1767</v>
      </c>
      <c r="M1391" s="34" t="s">
        <v>1803</v>
      </c>
      <c r="N1391" s="34">
        <v>0</v>
      </c>
      <c r="O1391" s="34" t="s">
        <v>4</v>
      </c>
      <c r="P1391" s="34" t="s">
        <v>1011</v>
      </c>
      <c r="Q1391" s="34" t="s">
        <v>995</v>
      </c>
      <c r="R1391" s="34" t="s">
        <v>1662</v>
      </c>
      <c r="S1391" s="34" t="s">
        <v>1865</v>
      </c>
      <c r="T1391" s="34" t="s">
        <v>3339</v>
      </c>
      <c r="U1391" s="36" t="str">
        <f>VLOOKUP(First_Validations__2[[#This Row],[CountryReq]],Last_Validations[],COLUMNS($B:B)+1,FALSE)</f>
        <v>Ukraine: 2017</v>
      </c>
      <c r="V1391" s="36" t="str">
        <f>VLOOKUP(First_Validations__2[[#This Row],[CountryReq]],Last_Validations[],COLUMNS($B:C)+1,FALSE)</f>
        <v>Ukraine</v>
      </c>
      <c r="W1391" s="36">
        <f>VLOOKUP(First_Validations__2[[#This Row],[CountryReq]],Last_Validations[],COLUMNS($B:D)+1,FALSE)</f>
        <v>1</v>
      </c>
      <c r="X1391" s="36">
        <f>VLOOKUP(First_Validations__2[[#This Row],[CountryReq]],Last_Validations[],COLUMNS($B:E)+1,FALSE)</f>
        <v>35</v>
      </c>
      <c r="Y1391" s="36" t="str">
        <f>VLOOKUP(First_Validations__2[[#This Row],[CountryReq]],Last_Validations[],COLUMNS($B:F)+1,FALSE)</f>
        <v>Ukraine: 2017</v>
      </c>
      <c r="Z1391" s="36" t="str">
        <f>VLOOKUP(First_Validations__2[[#This Row],[CountryReq]],Last_Validations[],COLUMNS($B:G)+1,FALSE)</f>
        <v>UKR</v>
      </c>
      <c r="AA1391" s="36" t="str">
        <f>VLOOKUP(First_Validations__2[[#This Row],[CountryReq]],Last_Validations[],COLUMNS($B:H)+1,FALSE)</f>
        <v>Ukraine</v>
      </c>
      <c r="AB1391" s="36" t="str">
        <f>VLOOKUP(First_Validations__2[[#This Row],[CountryReq]],Last_Validations[],COLUMNS($B:I)+1,FALSE)</f>
        <v>https://eiti.org/BD/2018-37</v>
      </c>
      <c r="AC1391" s="36" t="str">
        <f>VLOOKUP(First_Validations__2[[#This Row],[CountryReq]],Last_Validations[],COLUMNS($B:J)+1,FALSE)</f>
        <v>https://eiti.org/document/ukraine-validation-2017</v>
      </c>
      <c r="AD1391" s="36">
        <f>VLOOKUP(First_Validations__2[[#This Row],[CountryReq]],Last_Validations[],COLUMNS($B:K)+1,FALSE)</f>
        <v>2017</v>
      </c>
      <c r="AE1391" s="36">
        <f>VLOOKUP(First_Validations__2[[#This Row],[CountryReq]],Last_Validations[],COLUMNS($B:L)+1,FALSE)</f>
        <v>2017</v>
      </c>
      <c r="AF1391" s="36" t="str">
        <f>VLOOKUP(First_Validations__2[[#This Row],[CountryReq]],Last_Validations[],COLUMNS($B:M)+1,FALSE)</f>
        <v>Meaningful progress</v>
      </c>
      <c r="AG1391" s="36" t="str">
        <f>VLOOKUP(First_Validations__2[[#This Row],[CountryReq]],Last_Validations[],COLUMNS($B:N)+1,FALSE)</f>
        <v>In-kind revenues (#4.2)</v>
      </c>
      <c r="AH1391" s="36">
        <f>VLOOKUP(First_Validations__2[[#This Row],[CountryReq]],Last_Validations[],COLUMNS($B:O)+1,FALSE)</f>
        <v>0</v>
      </c>
      <c r="AI1391" s="36" t="str">
        <f>VLOOKUP(First_Validations__2[[#This Row],[CountryReq]],Last_Validations[],COLUMNS($B:P)+1,FALSE)</f>
        <v>Not applicable</v>
      </c>
      <c r="AJ1391" s="36" t="str">
        <f>VLOOKUP(First_Validations__2[[#This Row],[CountryReq]],Last_Validations[],COLUMNS($B:Q)+1,FALSE)</f>
        <v xml:space="preserve">This requirement is not applicable in Ukraine. </v>
      </c>
      <c r="AK1391" s="36" t="str">
        <f>VLOOKUP(First_Validations__2[[#This Row],[CountryReq]],Last_Validations[],COLUMNS($B:R)+1,FALSE)</f>
        <v>https://eiti.org/document/ukraine-validation-2017</v>
      </c>
      <c r="AL1391" s="36" t="str">
        <f>VLOOKUP(First_Validations__2[[#This Row],[CountryReq]],Last_Validations[],COLUMNS($B:S)+1,FALSE)</f>
        <v>http://eiti.org.ua/</v>
      </c>
      <c r="AM1391" s="36" t="str">
        <f>VLOOKUP(First_Validations__2[[#This Row],[CountryReq]],Last_Validations[],COLUMNS($B:T)+1,FALSE)</f>
        <v>https://eiti.org/api/v1.0/score_data/35</v>
      </c>
      <c r="AN1391" s="36" t="str">
        <f>IF(First_Validations__2[[#This Row],[FirstValidation.Country: Year]]=First_Validations__2[[#This Row],[Country: Year]],"First","Second / Last")</f>
        <v>First</v>
      </c>
      <c r="AO1391" s="36">
        <f>IF(AND(First_Validations__2[[#This Row],[FirstValidation.Validation score]]&lt;5,First_Validations__2[[#This Row],[FirstValidation.Validation score]]&gt;1),1,0)</f>
        <v>0</v>
      </c>
      <c r="AP1391" s="36">
        <f>First_Validations__2[[#This Row],[Validation score]]-First_Validations__2[[#This Row],[FirstValidation.Validation score]]</f>
        <v>0</v>
      </c>
      <c r="AQ1391" s="36">
        <f>IF(AND(First_Validations__2[[#This Row],[Corrective action]]=1,First_Validations__2[[#This Row],[Validation score]]&lt;5,First_Validations__2[[#This Row],[Validation score]]&gt;1),1,0)</f>
        <v>0</v>
      </c>
      <c r="AR1391" s="36">
        <f>IF(AND(First_Validations__2[[#This Row],[Corrective action]]=1,OR(First_Validations__2[[#This Row],[Validation score]]&gt;4,First_Validations__2[[#This Row],[Validation score]]&lt;2)),1,0)</f>
        <v>0</v>
      </c>
      <c r="AS139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1" s="36" t="str">
        <f>VLOOKUP(First_Validations__2[[#This Row],[Requirement ('#)]],Requirements[[Requirements]:[Categories2]],2,FALSE)</f>
        <v>Revenue collection</v>
      </c>
    </row>
    <row r="1392" spans="2:46">
      <c r="B1392" s="34" t="s">
        <v>1660</v>
      </c>
      <c r="C1392" s="34">
        <v>1</v>
      </c>
      <c r="D1392" s="34">
        <v>35</v>
      </c>
      <c r="E1392" s="34" t="s">
        <v>993</v>
      </c>
      <c r="F1392" s="34" t="s">
        <v>1661</v>
      </c>
      <c r="G1392" s="34" t="s">
        <v>1660</v>
      </c>
      <c r="H1392" s="34" t="s">
        <v>994</v>
      </c>
      <c r="I1392" s="34" t="s">
        <v>995</v>
      </c>
      <c r="J1392" s="34">
        <v>2017</v>
      </c>
      <c r="K1392" s="34">
        <v>2017</v>
      </c>
      <c r="L1392" s="34" t="s">
        <v>1767</v>
      </c>
      <c r="M1392" s="34" t="s">
        <v>1802</v>
      </c>
      <c r="N1392" s="34">
        <v>4</v>
      </c>
      <c r="O1392" s="34" t="s">
        <v>1767</v>
      </c>
      <c r="P1392" s="34" t="s">
        <v>1010</v>
      </c>
      <c r="Q1392" s="34" t="s">
        <v>995</v>
      </c>
      <c r="R1392" s="34" t="s">
        <v>1662</v>
      </c>
      <c r="S1392" s="34" t="s">
        <v>1865</v>
      </c>
      <c r="T1392" s="34" t="s">
        <v>3338</v>
      </c>
      <c r="U1392" s="36" t="str">
        <f>VLOOKUP(First_Validations__2[[#This Row],[CountryReq]],Last_Validations[],COLUMNS($B:B)+1,FALSE)</f>
        <v>Ukraine: 2017</v>
      </c>
      <c r="V1392" s="36" t="str">
        <f>VLOOKUP(First_Validations__2[[#This Row],[CountryReq]],Last_Validations[],COLUMNS($B:C)+1,FALSE)</f>
        <v>Ukraine</v>
      </c>
      <c r="W1392" s="36">
        <f>VLOOKUP(First_Validations__2[[#This Row],[CountryReq]],Last_Validations[],COLUMNS($B:D)+1,FALSE)</f>
        <v>1</v>
      </c>
      <c r="X1392" s="36">
        <f>VLOOKUP(First_Validations__2[[#This Row],[CountryReq]],Last_Validations[],COLUMNS($B:E)+1,FALSE)</f>
        <v>35</v>
      </c>
      <c r="Y1392" s="36" t="str">
        <f>VLOOKUP(First_Validations__2[[#This Row],[CountryReq]],Last_Validations[],COLUMNS($B:F)+1,FALSE)</f>
        <v>Ukraine: 2017</v>
      </c>
      <c r="Z1392" s="36" t="str">
        <f>VLOOKUP(First_Validations__2[[#This Row],[CountryReq]],Last_Validations[],COLUMNS($B:G)+1,FALSE)</f>
        <v>UKR</v>
      </c>
      <c r="AA1392" s="36" t="str">
        <f>VLOOKUP(First_Validations__2[[#This Row],[CountryReq]],Last_Validations[],COLUMNS($B:H)+1,FALSE)</f>
        <v>Ukraine</v>
      </c>
      <c r="AB1392" s="36" t="str">
        <f>VLOOKUP(First_Validations__2[[#This Row],[CountryReq]],Last_Validations[],COLUMNS($B:I)+1,FALSE)</f>
        <v>https://eiti.org/BD/2018-37</v>
      </c>
      <c r="AC1392" s="36" t="str">
        <f>VLOOKUP(First_Validations__2[[#This Row],[CountryReq]],Last_Validations[],COLUMNS($B:J)+1,FALSE)</f>
        <v>https://eiti.org/document/ukraine-validation-2017</v>
      </c>
      <c r="AD1392" s="36">
        <f>VLOOKUP(First_Validations__2[[#This Row],[CountryReq]],Last_Validations[],COLUMNS($B:K)+1,FALSE)</f>
        <v>2017</v>
      </c>
      <c r="AE1392" s="36">
        <f>VLOOKUP(First_Validations__2[[#This Row],[CountryReq]],Last_Validations[],COLUMNS($B:L)+1,FALSE)</f>
        <v>2017</v>
      </c>
      <c r="AF1392" s="36" t="str">
        <f>VLOOKUP(First_Validations__2[[#This Row],[CountryReq]],Last_Validations[],COLUMNS($B:M)+1,FALSE)</f>
        <v>Meaningful progress</v>
      </c>
      <c r="AG1392" s="36" t="str">
        <f>VLOOKUP(First_Validations__2[[#This Row],[CountryReq]],Last_Validations[],COLUMNS($B:N)+1,FALSE)</f>
        <v>Comprehensiveness (#4.1)</v>
      </c>
      <c r="AH1392" s="36">
        <f>VLOOKUP(First_Validations__2[[#This Row],[CountryReq]],Last_Validations[],COLUMNS($B:O)+1,FALSE)</f>
        <v>4</v>
      </c>
      <c r="AI1392" s="36" t="str">
        <f>VLOOKUP(First_Validations__2[[#This Row],[CountryReq]],Last_Validations[],COLUMNS($B:P)+1,FALSE)</f>
        <v>Meaningful progress</v>
      </c>
      <c r="AJ1392" s="36" t="str">
        <f>VLOOKUP(First_Validations__2[[#This Row],[CountryReq]],Last_Validations[],COLUMNS($B:Q)+1,FALSE)</f>
        <v xml:space="preserve">The report appears to provide a comprehensive reconciliation of government revenues and company payments in accordance with the agreed scope. The report is not explicit about the reporting of government entities, neither provides an assessment of the materiality of company omissions. The Independent Administrator’s conclusion on the comprehensiveness of the disclosure and explanation of the discrepancies are missing. </v>
      </c>
      <c r="AK1392" s="36" t="str">
        <f>VLOOKUP(First_Validations__2[[#This Row],[CountryReq]],Last_Validations[],COLUMNS($B:R)+1,FALSE)</f>
        <v>https://eiti.org/document/ukraine-validation-2017</v>
      </c>
      <c r="AL1392" s="36" t="str">
        <f>VLOOKUP(First_Validations__2[[#This Row],[CountryReq]],Last_Validations[],COLUMNS($B:S)+1,FALSE)</f>
        <v>http://eiti.org.ua/</v>
      </c>
      <c r="AM1392" s="36" t="str">
        <f>VLOOKUP(First_Validations__2[[#This Row],[CountryReq]],Last_Validations[],COLUMNS($B:T)+1,FALSE)</f>
        <v>https://eiti.org/api/v1.0/score_data/35</v>
      </c>
      <c r="AN1392" s="36" t="str">
        <f>IF(First_Validations__2[[#This Row],[FirstValidation.Country: Year]]=First_Validations__2[[#This Row],[Country: Year]],"First","Second / Last")</f>
        <v>First</v>
      </c>
      <c r="AO1392" s="36">
        <f>IF(AND(First_Validations__2[[#This Row],[FirstValidation.Validation score]]&lt;5,First_Validations__2[[#This Row],[FirstValidation.Validation score]]&gt;1),1,0)</f>
        <v>1</v>
      </c>
      <c r="AP1392" s="36">
        <f>First_Validations__2[[#This Row],[Validation score]]-First_Validations__2[[#This Row],[FirstValidation.Validation score]]</f>
        <v>0</v>
      </c>
      <c r="AQ1392" s="36">
        <f>IF(AND(First_Validations__2[[#This Row],[Corrective action]]=1,First_Validations__2[[#This Row],[Validation score]]&lt;5,First_Validations__2[[#This Row],[Validation score]]&gt;1),1,0)</f>
        <v>1</v>
      </c>
      <c r="AR1392" s="36">
        <f>IF(AND(First_Validations__2[[#This Row],[Corrective action]]=1,OR(First_Validations__2[[#This Row],[Validation score]]&gt;4,First_Validations__2[[#This Row],[Validation score]]&lt;2)),1,0)</f>
        <v>0</v>
      </c>
      <c r="AS139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2" s="36" t="str">
        <f>VLOOKUP(First_Validations__2[[#This Row],[Requirement ('#)]],Requirements[[Requirements]:[Categories2]],2,FALSE)</f>
        <v>Revenue collection</v>
      </c>
    </row>
    <row r="1393" spans="2:46">
      <c r="B1393" s="34" t="s">
        <v>1660</v>
      </c>
      <c r="C1393" s="34">
        <v>1</v>
      </c>
      <c r="D1393" s="34">
        <v>35</v>
      </c>
      <c r="E1393" s="34" t="s">
        <v>993</v>
      </c>
      <c r="F1393" s="34" t="s">
        <v>1661</v>
      </c>
      <c r="G1393" s="34" t="s">
        <v>1660</v>
      </c>
      <c r="H1393" s="34" t="s">
        <v>994</v>
      </c>
      <c r="I1393" s="34" t="s">
        <v>995</v>
      </c>
      <c r="J1393" s="34">
        <v>2017</v>
      </c>
      <c r="K1393" s="34">
        <v>2017</v>
      </c>
      <c r="L1393" s="34" t="s">
        <v>1767</v>
      </c>
      <c r="M1393" s="34" t="s">
        <v>1805</v>
      </c>
      <c r="N1393" s="34">
        <v>4</v>
      </c>
      <c r="O1393" s="34" t="s">
        <v>1767</v>
      </c>
      <c r="P1393" s="34" t="s">
        <v>1012</v>
      </c>
      <c r="Q1393" s="34" t="s">
        <v>995</v>
      </c>
      <c r="R1393" s="34" t="s">
        <v>1662</v>
      </c>
      <c r="S1393" s="34" t="s">
        <v>1865</v>
      </c>
      <c r="T1393" s="34" t="s">
        <v>3337</v>
      </c>
      <c r="U1393" s="36" t="str">
        <f>VLOOKUP(First_Validations__2[[#This Row],[CountryReq]],Last_Validations[],COLUMNS($B:B)+1,FALSE)</f>
        <v>Ukraine: 2017</v>
      </c>
      <c r="V1393" s="36" t="str">
        <f>VLOOKUP(First_Validations__2[[#This Row],[CountryReq]],Last_Validations[],COLUMNS($B:C)+1,FALSE)</f>
        <v>Ukraine</v>
      </c>
      <c r="W1393" s="36">
        <f>VLOOKUP(First_Validations__2[[#This Row],[CountryReq]],Last_Validations[],COLUMNS($B:D)+1,FALSE)</f>
        <v>1</v>
      </c>
      <c r="X1393" s="36">
        <f>VLOOKUP(First_Validations__2[[#This Row],[CountryReq]],Last_Validations[],COLUMNS($B:E)+1,FALSE)</f>
        <v>35</v>
      </c>
      <c r="Y1393" s="36" t="str">
        <f>VLOOKUP(First_Validations__2[[#This Row],[CountryReq]],Last_Validations[],COLUMNS($B:F)+1,FALSE)</f>
        <v>Ukraine: 2017</v>
      </c>
      <c r="Z1393" s="36" t="str">
        <f>VLOOKUP(First_Validations__2[[#This Row],[CountryReq]],Last_Validations[],COLUMNS($B:G)+1,FALSE)</f>
        <v>UKR</v>
      </c>
      <c r="AA1393" s="36" t="str">
        <f>VLOOKUP(First_Validations__2[[#This Row],[CountryReq]],Last_Validations[],COLUMNS($B:H)+1,FALSE)</f>
        <v>Ukraine</v>
      </c>
      <c r="AB1393" s="36" t="str">
        <f>VLOOKUP(First_Validations__2[[#This Row],[CountryReq]],Last_Validations[],COLUMNS($B:I)+1,FALSE)</f>
        <v>https://eiti.org/BD/2018-37</v>
      </c>
      <c r="AC1393" s="36" t="str">
        <f>VLOOKUP(First_Validations__2[[#This Row],[CountryReq]],Last_Validations[],COLUMNS($B:J)+1,FALSE)</f>
        <v>https://eiti.org/document/ukraine-validation-2017</v>
      </c>
      <c r="AD1393" s="36">
        <f>VLOOKUP(First_Validations__2[[#This Row],[CountryReq]],Last_Validations[],COLUMNS($B:K)+1,FALSE)</f>
        <v>2017</v>
      </c>
      <c r="AE1393" s="36">
        <f>VLOOKUP(First_Validations__2[[#This Row],[CountryReq]],Last_Validations[],COLUMNS($B:L)+1,FALSE)</f>
        <v>2017</v>
      </c>
      <c r="AF1393" s="36" t="str">
        <f>VLOOKUP(First_Validations__2[[#This Row],[CountryReq]],Last_Validations[],COLUMNS($B:M)+1,FALSE)</f>
        <v>Meaningful progress</v>
      </c>
      <c r="AG1393" s="36" t="str">
        <f>VLOOKUP(First_Validations__2[[#This Row],[CountryReq]],Last_Validations[],COLUMNS($B:N)+1,FALSE)</f>
        <v>Transportation revenues (#4.4)</v>
      </c>
      <c r="AH1393" s="36">
        <f>VLOOKUP(First_Validations__2[[#This Row],[CountryReq]],Last_Validations[],COLUMNS($B:O)+1,FALSE)</f>
        <v>4</v>
      </c>
      <c r="AI1393" s="36" t="str">
        <f>VLOOKUP(First_Validations__2[[#This Row],[CountryReq]],Last_Validations[],COLUMNS($B:P)+1,FALSE)</f>
        <v>Meaningful progress</v>
      </c>
      <c r="AJ1393" s="36" t="str">
        <f>VLOOKUP(First_Validations__2[[#This Row],[CountryReq]],Last_Validations[],COLUMNS($B:Q)+1,FALSE)</f>
        <v xml:space="preserve">Transport revenues are material in Ukraine. While the MSG has made efforts to increase transparency in transportation arrangements, the revenues received in tariffs and other payments are not disaggregated by paying company. </v>
      </c>
      <c r="AK1393" s="36" t="str">
        <f>VLOOKUP(First_Validations__2[[#This Row],[CountryReq]],Last_Validations[],COLUMNS($B:R)+1,FALSE)</f>
        <v>https://eiti.org/document/ukraine-validation-2017</v>
      </c>
      <c r="AL1393" s="36" t="str">
        <f>VLOOKUP(First_Validations__2[[#This Row],[CountryReq]],Last_Validations[],COLUMNS($B:S)+1,FALSE)</f>
        <v>http://eiti.org.ua/</v>
      </c>
      <c r="AM1393" s="36" t="str">
        <f>VLOOKUP(First_Validations__2[[#This Row],[CountryReq]],Last_Validations[],COLUMNS($B:T)+1,FALSE)</f>
        <v>https://eiti.org/api/v1.0/score_data/35</v>
      </c>
      <c r="AN1393" s="36" t="str">
        <f>IF(First_Validations__2[[#This Row],[FirstValidation.Country: Year]]=First_Validations__2[[#This Row],[Country: Year]],"First","Second / Last")</f>
        <v>First</v>
      </c>
      <c r="AO1393" s="36">
        <f>IF(AND(First_Validations__2[[#This Row],[FirstValidation.Validation score]]&lt;5,First_Validations__2[[#This Row],[FirstValidation.Validation score]]&gt;1),1,0)</f>
        <v>1</v>
      </c>
      <c r="AP1393" s="36">
        <f>First_Validations__2[[#This Row],[Validation score]]-First_Validations__2[[#This Row],[FirstValidation.Validation score]]</f>
        <v>0</v>
      </c>
      <c r="AQ1393" s="36">
        <f>IF(AND(First_Validations__2[[#This Row],[Corrective action]]=1,First_Validations__2[[#This Row],[Validation score]]&lt;5,First_Validations__2[[#This Row],[Validation score]]&gt;1),1,0)</f>
        <v>1</v>
      </c>
      <c r="AR1393" s="36">
        <f>IF(AND(First_Validations__2[[#This Row],[Corrective action]]=1,OR(First_Validations__2[[#This Row],[Validation score]]&gt;4,First_Validations__2[[#This Row],[Validation score]]&lt;2)),1,0)</f>
        <v>0</v>
      </c>
      <c r="AS139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3" s="36" t="str">
        <f>VLOOKUP(First_Validations__2[[#This Row],[Requirement ('#)]],Requirements[[Requirements]:[Categories2]],2,FALSE)</f>
        <v>Revenue collection</v>
      </c>
    </row>
    <row r="1394" spans="2:46">
      <c r="B1394" s="34" t="s">
        <v>1660</v>
      </c>
      <c r="C1394" s="34">
        <v>1</v>
      </c>
      <c r="D1394" s="34">
        <v>35</v>
      </c>
      <c r="E1394" s="34" t="s">
        <v>993</v>
      </c>
      <c r="F1394" s="34" t="s">
        <v>1661</v>
      </c>
      <c r="G1394" s="34" t="s">
        <v>1660</v>
      </c>
      <c r="H1394" s="34" t="s">
        <v>994</v>
      </c>
      <c r="I1394" s="34" t="s">
        <v>995</v>
      </c>
      <c r="J1394" s="34">
        <v>2017</v>
      </c>
      <c r="K1394" s="34">
        <v>2017</v>
      </c>
      <c r="L1394" s="34" t="s">
        <v>1767</v>
      </c>
      <c r="M1394" s="34" t="s">
        <v>1804</v>
      </c>
      <c r="N1394" s="34">
        <v>0</v>
      </c>
      <c r="O1394" s="34" t="s">
        <v>4</v>
      </c>
      <c r="P1394" s="34" t="s">
        <v>1011</v>
      </c>
      <c r="Q1394" s="34" t="s">
        <v>995</v>
      </c>
      <c r="R1394" s="34" t="s">
        <v>1662</v>
      </c>
      <c r="S1394" s="34" t="s">
        <v>1865</v>
      </c>
      <c r="T1394" s="34" t="s">
        <v>3336</v>
      </c>
      <c r="U1394" s="36" t="str">
        <f>VLOOKUP(First_Validations__2[[#This Row],[CountryReq]],Last_Validations[],COLUMNS($B:B)+1,FALSE)</f>
        <v>Ukraine: 2017</v>
      </c>
      <c r="V1394" s="36" t="str">
        <f>VLOOKUP(First_Validations__2[[#This Row],[CountryReq]],Last_Validations[],COLUMNS($B:C)+1,FALSE)</f>
        <v>Ukraine</v>
      </c>
      <c r="W1394" s="36">
        <f>VLOOKUP(First_Validations__2[[#This Row],[CountryReq]],Last_Validations[],COLUMNS($B:D)+1,FALSE)</f>
        <v>1</v>
      </c>
      <c r="X1394" s="36">
        <f>VLOOKUP(First_Validations__2[[#This Row],[CountryReq]],Last_Validations[],COLUMNS($B:E)+1,FALSE)</f>
        <v>35</v>
      </c>
      <c r="Y1394" s="36" t="str">
        <f>VLOOKUP(First_Validations__2[[#This Row],[CountryReq]],Last_Validations[],COLUMNS($B:F)+1,FALSE)</f>
        <v>Ukraine: 2017</v>
      </c>
      <c r="Z1394" s="36" t="str">
        <f>VLOOKUP(First_Validations__2[[#This Row],[CountryReq]],Last_Validations[],COLUMNS($B:G)+1,FALSE)</f>
        <v>UKR</v>
      </c>
      <c r="AA1394" s="36" t="str">
        <f>VLOOKUP(First_Validations__2[[#This Row],[CountryReq]],Last_Validations[],COLUMNS($B:H)+1,FALSE)</f>
        <v>Ukraine</v>
      </c>
      <c r="AB1394" s="36" t="str">
        <f>VLOOKUP(First_Validations__2[[#This Row],[CountryReq]],Last_Validations[],COLUMNS($B:I)+1,FALSE)</f>
        <v>https://eiti.org/BD/2018-37</v>
      </c>
      <c r="AC1394" s="36" t="str">
        <f>VLOOKUP(First_Validations__2[[#This Row],[CountryReq]],Last_Validations[],COLUMNS($B:J)+1,FALSE)</f>
        <v>https://eiti.org/document/ukraine-validation-2017</v>
      </c>
      <c r="AD1394" s="36">
        <f>VLOOKUP(First_Validations__2[[#This Row],[CountryReq]],Last_Validations[],COLUMNS($B:K)+1,FALSE)</f>
        <v>2017</v>
      </c>
      <c r="AE1394" s="36">
        <f>VLOOKUP(First_Validations__2[[#This Row],[CountryReq]],Last_Validations[],COLUMNS($B:L)+1,FALSE)</f>
        <v>2017</v>
      </c>
      <c r="AF1394" s="36" t="str">
        <f>VLOOKUP(First_Validations__2[[#This Row],[CountryReq]],Last_Validations[],COLUMNS($B:M)+1,FALSE)</f>
        <v>Meaningful progress</v>
      </c>
      <c r="AG1394" s="36" t="str">
        <f>VLOOKUP(First_Validations__2[[#This Row],[CountryReq]],Last_Validations[],COLUMNS($B:N)+1,FALSE)</f>
        <v>Barter agreements (#4.3)</v>
      </c>
      <c r="AH1394" s="36">
        <f>VLOOKUP(First_Validations__2[[#This Row],[CountryReq]],Last_Validations[],COLUMNS($B:O)+1,FALSE)</f>
        <v>0</v>
      </c>
      <c r="AI1394" s="36" t="str">
        <f>VLOOKUP(First_Validations__2[[#This Row],[CountryReq]],Last_Validations[],COLUMNS($B:P)+1,FALSE)</f>
        <v>Not applicable</v>
      </c>
      <c r="AJ1394" s="36" t="str">
        <f>VLOOKUP(First_Validations__2[[#This Row],[CountryReq]],Last_Validations[],COLUMNS($B:Q)+1,FALSE)</f>
        <v xml:space="preserve">This requirement is not applicable in Ukraine. </v>
      </c>
      <c r="AK1394" s="36" t="str">
        <f>VLOOKUP(First_Validations__2[[#This Row],[CountryReq]],Last_Validations[],COLUMNS($B:R)+1,FALSE)</f>
        <v>https://eiti.org/document/ukraine-validation-2017</v>
      </c>
      <c r="AL1394" s="36" t="str">
        <f>VLOOKUP(First_Validations__2[[#This Row],[CountryReq]],Last_Validations[],COLUMNS($B:S)+1,FALSE)</f>
        <v>http://eiti.org.ua/</v>
      </c>
      <c r="AM1394" s="36" t="str">
        <f>VLOOKUP(First_Validations__2[[#This Row],[CountryReq]],Last_Validations[],COLUMNS($B:T)+1,FALSE)</f>
        <v>https://eiti.org/api/v1.0/score_data/35</v>
      </c>
      <c r="AN1394" s="36" t="str">
        <f>IF(First_Validations__2[[#This Row],[FirstValidation.Country: Year]]=First_Validations__2[[#This Row],[Country: Year]],"First","Second / Last")</f>
        <v>First</v>
      </c>
      <c r="AO1394" s="36">
        <f>IF(AND(First_Validations__2[[#This Row],[FirstValidation.Validation score]]&lt;5,First_Validations__2[[#This Row],[FirstValidation.Validation score]]&gt;1),1,0)</f>
        <v>0</v>
      </c>
      <c r="AP1394" s="36">
        <f>First_Validations__2[[#This Row],[Validation score]]-First_Validations__2[[#This Row],[FirstValidation.Validation score]]</f>
        <v>0</v>
      </c>
      <c r="AQ1394" s="36">
        <f>IF(AND(First_Validations__2[[#This Row],[Corrective action]]=1,First_Validations__2[[#This Row],[Validation score]]&lt;5,First_Validations__2[[#This Row],[Validation score]]&gt;1),1,0)</f>
        <v>0</v>
      </c>
      <c r="AR1394" s="36">
        <f>IF(AND(First_Validations__2[[#This Row],[Corrective action]]=1,OR(First_Validations__2[[#This Row],[Validation score]]&gt;4,First_Validations__2[[#This Row],[Validation score]]&lt;2)),1,0)</f>
        <v>0</v>
      </c>
      <c r="AS139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4" s="36" t="str">
        <f>VLOOKUP(First_Validations__2[[#This Row],[Requirement ('#)]],Requirements[[Requirements]:[Categories2]],2,FALSE)</f>
        <v>Revenue collection</v>
      </c>
    </row>
    <row r="1395" spans="2:46">
      <c r="B1395" s="34" t="s">
        <v>1660</v>
      </c>
      <c r="C1395" s="34">
        <v>1</v>
      </c>
      <c r="D1395" s="34">
        <v>35</v>
      </c>
      <c r="E1395" s="34" t="s">
        <v>993</v>
      </c>
      <c r="F1395" s="34" t="s">
        <v>1661</v>
      </c>
      <c r="G1395" s="34" t="s">
        <v>1660</v>
      </c>
      <c r="H1395" s="34" t="s">
        <v>994</v>
      </c>
      <c r="I1395" s="34" t="s">
        <v>995</v>
      </c>
      <c r="J1395" s="34">
        <v>2017</v>
      </c>
      <c r="K1395" s="34">
        <v>2017</v>
      </c>
      <c r="L1395" s="34" t="s">
        <v>1767</v>
      </c>
      <c r="M1395" s="34" t="s">
        <v>1799</v>
      </c>
      <c r="N1395" s="34">
        <v>5</v>
      </c>
      <c r="O1395" s="34" t="s">
        <v>1768</v>
      </c>
      <c r="P1395" s="34" t="s">
        <v>1007</v>
      </c>
      <c r="Q1395" s="34" t="s">
        <v>995</v>
      </c>
      <c r="R1395" s="34" t="s">
        <v>1662</v>
      </c>
      <c r="S1395" s="34" t="s">
        <v>1865</v>
      </c>
      <c r="T1395" s="34" t="s">
        <v>3335</v>
      </c>
      <c r="U1395" s="36" t="str">
        <f>VLOOKUP(First_Validations__2[[#This Row],[CountryReq]],Last_Validations[],COLUMNS($B:B)+1,FALSE)</f>
        <v>Ukraine: 2017</v>
      </c>
      <c r="V1395" s="36" t="str">
        <f>VLOOKUP(First_Validations__2[[#This Row],[CountryReq]],Last_Validations[],COLUMNS($B:C)+1,FALSE)</f>
        <v>Ukraine</v>
      </c>
      <c r="W1395" s="36">
        <f>VLOOKUP(First_Validations__2[[#This Row],[CountryReq]],Last_Validations[],COLUMNS($B:D)+1,FALSE)</f>
        <v>1</v>
      </c>
      <c r="X1395" s="36">
        <f>VLOOKUP(First_Validations__2[[#This Row],[CountryReq]],Last_Validations[],COLUMNS($B:E)+1,FALSE)</f>
        <v>35</v>
      </c>
      <c r="Y1395" s="36" t="str">
        <f>VLOOKUP(First_Validations__2[[#This Row],[CountryReq]],Last_Validations[],COLUMNS($B:F)+1,FALSE)</f>
        <v>Ukraine: 2017</v>
      </c>
      <c r="Z1395" s="36" t="str">
        <f>VLOOKUP(First_Validations__2[[#This Row],[CountryReq]],Last_Validations[],COLUMNS($B:G)+1,FALSE)</f>
        <v>UKR</v>
      </c>
      <c r="AA1395" s="36" t="str">
        <f>VLOOKUP(First_Validations__2[[#This Row],[CountryReq]],Last_Validations[],COLUMNS($B:H)+1,FALSE)</f>
        <v>Ukraine</v>
      </c>
      <c r="AB1395" s="36" t="str">
        <f>VLOOKUP(First_Validations__2[[#This Row],[CountryReq]],Last_Validations[],COLUMNS($B:I)+1,FALSE)</f>
        <v>https://eiti.org/BD/2018-37</v>
      </c>
      <c r="AC1395" s="36" t="str">
        <f>VLOOKUP(First_Validations__2[[#This Row],[CountryReq]],Last_Validations[],COLUMNS($B:J)+1,FALSE)</f>
        <v>https://eiti.org/document/ukraine-validation-2017</v>
      </c>
      <c r="AD1395" s="36">
        <f>VLOOKUP(First_Validations__2[[#This Row],[CountryReq]],Last_Validations[],COLUMNS($B:K)+1,FALSE)</f>
        <v>2017</v>
      </c>
      <c r="AE1395" s="36">
        <f>VLOOKUP(First_Validations__2[[#This Row],[CountryReq]],Last_Validations[],COLUMNS($B:L)+1,FALSE)</f>
        <v>2017</v>
      </c>
      <c r="AF1395" s="36" t="str">
        <f>VLOOKUP(First_Validations__2[[#This Row],[CountryReq]],Last_Validations[],COLUMNS($B:M)+1,FALSE)</f>
        <v>Meaningful progress</v>
      </c>
      <c r="AG1395" s="36" t="str">
        <f>VLOOKUP(First_Validations__2[[#This Row],[CountryReq]],Last_Validations[],COLUMNS($B:N)+1,FALSE)</f>
        <v>Exploration data (#3.1)</v>
      </c>
      <c r="AH1395" s="36">
        <f>VLOOKUP(First_Validations__2[[#This Row],[CountryReq]],Last_Validations[],COLUMNS($B:O)+1,FALSE)</f>
        <v>5</v>
      </c>
      <c r="AI1395" s="36" t="str">
        <f>VLOOKUP(First_Validations__2[[#This Row],[CountryReq]],Last_Validations[],COLUMNS($B:P)+1,FALSE)</f>
        <v>Satisfactory progress</v>
      </c>
      <c r="AJ1395" s="36" t="str">
        <f>VLOOKUP(First_Validations__2[[#This Row],[CountryReq]],Last_Validations[],COLUMNS($B:Q)+1,FALSE)</f>
        <v xml:space="preserve">The 2014-2015 EITI Report provides an overview of the extractive industries, including significant exploration activities and developments in all sub-sectors. Where there are gaps in publicly-available information on the extractive industries such as reserves estimates, the MSG is exploring options for improving the process. </v>
      </c>
      <c r="AK1395" s="36" t="str">
        <f>VLOOKUP(First_Validations__2[[#This Row],[CountryReq]],Last_Validations[],COLUMNS($B:R)+1,FALSE)</f>
        <v>https://eiti.org/document/ukraine-validation-2017</v>
      </c>
      <c r="AL1395" s="36" t="str">
        <f>VLOOKUP(First_Validations__2[[#This Row],[CountryReq]],Last_Validations[],COLUMNS($B:S)+1,FALSE)</f>
        <v>http://eiti.org.ua/</v>
      </c>
      <c r="AM1395" s="36" t="str">
        <f>VLOOKUP(First_Validations__2[[#This Row],[CountryReq]],Last_Validations[],COLUMNS($B:T)+1,FALSE)</f>
        <v>https://eiti.org/api/v1.0/score_data/35</v>
      </c>
      <c r="AN1395" s="36" t="str">
        <f>IF(First_Validations__2[[#This Row],[FirstValidation.Country: Year]]=First_Validations__2[[#This Row],[Country: Year]],"First","Second / Last")</f>
        <v>First</v>
      </c>
      <c r="AO1395" s="36">
        <f>IF(AND(First_Validations__2[[#This Row],[FirstValidation.Validation score]]&lt;5,First_Validations__2[[#This Row],[FirstValidation.Validation score]]&gt;1),1,0)</f>
        <v>0</v>
      </c>
      <c r="AP1395" s="36">
        <f>First_Validations__2[[#This Row],[Validation score]]-First_Validations__2[[#This Row],[FirstValidation.Validation score]]</f>
        <v>0</v>
      </c>
      <c r="AQ1395" s="36">
        <f>IF(AND(First_Validations__2[[#This Row],[Corrective action]]=1,First_Validations__2[[#This Row],[Validation score]]&lt;5,First_Validations__2[[#This Row],[Validation score]]&gt;1),1,0)</f>
        <v>0</v>
      </c>
      <c r="AR1395" s="36">
        <f>IF(AND(First_Validations__2[[#This Row],[Corrective action]]=1,OR(First_Validations__2[[#This Row],[Validation score]]&gt;4,First_Validations__2[[#This Row],[Validation score]]&lt;2)),1,0)</f>
        <v>0</v>
      </c>
      <c r="AS139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5" s="36" t="str">
        <f>VLOOKUP(First_Validations__2[[#This Row],[Requirement ('#)]],Requirements[[Requirements]:[Categories2]],2,FALSE)</f>
        <v>Monitoring production</v>
      </c>
    </row>
    <row r="1396" spans="2:46">
      <c r="B1396" s="34" t="s">
        <v>1660</v>
      </c>
      <c r="C1396" s="34">
        <v>1</v>
      </c>
      <c r="D1396" s="34">
        <v>35</v>
      </c>
      <c r="E1396" s="34" t="s">
        <v>993</v>
      </c>
      <c r="F1396" s="34" t="s">
        <v>1661</v>
      </c>
      <c r="G1396" s="34" t="s">
        <v>1660</v>
      </c>
      <c r="H1396" s="34" t="s">
        <v>994</v>
      </c>
      <c r="I1396" s="34" t="s">
        <v>995</v>
      </c>
      <c r="J1396" s="34">
        <v>2017</v>
      </c>
      <c r="K1396" s="34">
        <v>2017</v>
      </c>
      <c r="L1396" s="34" t="s">
        <v>1767</v>
      </c>
      <c r="M1396" s="34" t="s">
        <v>1797</v>
      </c>
      <c r="N1396" s="34">
        <v>3</v>
      </c>
      <c r="O1396" s="34" t="s">
        <v>1798</v>
      </c>
      <c r="P1396" s="34" t="s">
        <v>1006</v>
      </c>
      <c r="Q1396" s="34" t="s">
        <v>995</v>
      </c>
      <c r="R1396" s="34" t="s">
        <v>1662</v>
      </c>
      <c r="S1396" s="34" t="s">
        <v>1865</v>
      </c>
      <c r="T1396" s="34" t="s">
        <v>3334</v>
      </c>
      <c r="U1396" s="36" t="str">
        <f>VLOOKUP(First_Validations__2[[#This Row],[CountryReq]],Last_Validations[],COLUMNS($B:B)+1,FALSE)</f>
        <v>Ukraine: 2017</v>
      </c>
      <c r="V1396" s="36" t="str">
        <f>VLOOKUP(First_Validations__2[[#This Row],[CountryReq]],Last_Validations[],COLUMNS($B:C)+1,FALSE)</f>
        <v>Ukraine</v>
      </c>
      <c r="W1396" s="36">
        <f>VLOOKUP(First_Validations__2[[#This Row],[CountryReq]],Last_Validations[],COLUMNS($B:D)+1,FALSE)</f>
        <v>1</v>
      </c>
      <c r="X1396" s="36">
        <f>VLOOKUP(First_Validations__2[[#This Row],[CountryReq]],Last_Validations[],COLUMNS($B:E)+1,FALSE)</f>
        <v>35</v>
      </c>
      <c r="Y1396" s="36" t="str">
        <f>VLOOKUP(First_Validations__2[[#This Row],[CountryReq]],Last_Validations[],COLUMNS($B:F)+1,FALSE)</f>
        <v>Ukraine: 2017</v>
      </c>
      <c r="Z1396" s="36" t="str">
        <f>VLOOKUP(First_Validations__2[[#This Row],[CountryReq]],Last_Validations[],COLUMNS($B:G)+1,FALSE)</f>
        <v>UKR</v>
      </c>
      <c r="AA1396" s="36" t="str">
        <f>VLOOKUP(First_Validations__2[[#This Row],[CountryReq]],Last_Validations[],COLUMNS($B:H)+1,FALSE)</f>
        <v>Ukraine</v>
      </c>
      <c r="AB1396" s="36" t="str">
        <f>VLOOKUP(First_Validations__2[[#This Row],[CountryReq]],Last_Validations[],COLUMNS($B:I)+1,FALSE)</f>
        <v>https://eiti.org/BD/2018-37</v>
      </c>
      <c r="AC1396" s="36" t="str">
        <f>VLOOKUP(First_Validations__2[[#This Row],[CountryReq]],Last_Validations[],COLUMNS($B:J)+1,FALSE)</f>
        <v>https://eiti.org/document/ukraine-validation-2017</v>
      </c>
      <c r="AD1396" s="36">
        <f>VLOOKUP(First_Validations__2[[#This Row],[CountryReq]],Last_Validations[],COLUMNS($B:K)+1,FALSE)</f>
        <v>2017</v>
      </c>
      <c r="AE1396" s="36">
        <f>VLOOKUP(First_Validations__2[[#This Row],[CountryReq]],Last_Validations[],COLUMNS($B:L)+1,FALSE)</f>
        <v>2017</v>
      </c>
      <c r="AF1396" s="36" t="str">
        <f>VLOOKUP(First_Validations__2[[#This Row],[CountryReq]],Last_Validations[],COLUMNS($B:M)+1,FALSE)</f>
        <v>Meaningful progress</v>
      </c>
      <c r="AG1396" s="36" t="str">
        <f>VLOOKUP(First_Validations__2[[#This Row],[CountryReq]],Last_Validations[],COLUMNS($B:N)+1,FALSE)</f>
        <v>State participation (#2.6)</v>
      </c>
      <c r="AH1396" s="36">
        <f>VLOOKUP(First_Validations__2[[#This Row],[CountryReq]],Last_Validations[],COLUMNS($B:O)+1,FALSE)</f>
        <v>3</v>
      </c>
      <c r="AI1396" s="36" t="str">
        <f>VLOOKUP(First_Validations__2[[#This Row],[CountryReq]],Last_Validations[],COLUMNS($B:P)+1,FALSE)</f>
        <v>Inadequate progress</v>
      </c>
      <c r="AJ1396" s="36" t="str">
        <f>VLOOKUP(First_Validations__2[[#This Row],[CountryReq]],Last_Validations[],COLUMNS($B:Q)+1,FALSE)</f>
        <v xml:space="preserve">The EITI Report includes which state-owned companies are part of the scope of the report, however, it was not possible to assess the comprehensiveness of the information. The report does not contain general information regarding rules between SOEs and central government and does not provide specific comments towards assessing the comprehensiveness of government ownership. </v>
      </c>
      <c r="AK1396" s="36" t="str">
        <f>VLOOKUP(First_Validations__2[[#This Row],[CountryReq]],Last_Validations[],COLUMNS($B:R)+1,FALSE)</f>
        <v>https://eiti.org/document/ukraine-validation-2017</v>
      </c>
      <c r="AL1396" s="36" t="str">
        <f>VLOOKUP(First_Validations__2[[#This Row],[CountryReq]],Last_Validations[],COLUMNS($B:S)+1,FALSE)</f>
        <v>http://eiti.org.ua/</v>
      </c>
      <c r="AM1396" s="36" t="str">
        <f>VLOOKUP(First_Validations__2[[#This Row],[CountryReq]],Last_Validations[],COLUMNS($B:T)+1,FALSE)</f>
        <v>https://eiti.org/api/v1.0/score_data/35</v>
      </c>
      <c r="AN1396" s="36" t="str">
        <f>IF(First_Validations__2[[#This Row],[FirstValidation.Country: Year]]=First_Validations__2[[#This Row],[Country: Year]],"First","Second / Last")</f>
        <v>First</v>
      </c>
      <c r="AO1396" s="36">
        <f>IF(AND(First_Validations__2[[#This Row],[FirstValidation.Validation score]]&lt;5,First_Validations__2[[#This Row],[FirstValidation.Validation score]]&gt;1),1,0)</f>
        <v>1</v>
      </c>
      <c r="AP1396" s="36">
        <f>First_Validations__2[[#This Row],[Validation score]]-First_Validations__2[[#This Row],[FirstValidation.Validation score]]</f>
        <v>0</v>
      </c>
      <c r="AQ1396" s="36">
        <f>IF(AND(First_Validations__2[[#This Row],[Corrective action]]=1,First_Validations__2[[#This Row],[Validation score]]&lt;5,First_Validations__2[[#This Row],[Validation score]]&gt;1),1,0)</f>
        <v>1</v>
      </c>
      <c r="AR1396" s="36">
        <f>IF(AND(First_Validations__2[[#This Row],[Corrective action]]=1,OR(First_Validations__2[[#This Row],[Validation score]]&gt;4,First_Validations__2[[#This Row],[Validation score]]&lt;2)),1,0)</f>
        <v>0</v>
      </c>
      <c r="AS139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6" s="36" t="str">
        <f>VLOOKUP(First_Validations__2[[#This Row],[Requirement ('#)]],Requirements[[Requirements]:[Categories2]],2,FALSE)</f>
        <v>Licenses and contracts</v>
      </c>
    </row>
    <row r="1397" spans="2:46">
      <c r="B1397" s="34" t="s">
        <v>1660</v>
      </c>
      <c r="C1397" s="34">
        <v>1</v>
      </c>
      <c r="D1397" s="34">
        <v>35</v>
      </c>
      <c r="E1397" s="34" t="s">
        <v>993</v>
      </c>
      <c r="F1397" s="34" t="s">
        <v>1661</v>
      </c>
      <c r="G1397" s="34" t="s">
        <v>1660</v>
      </c>
      <c r="H1397" s="34" t="s">
        <v>994</v>
      </c>
      <c r="I1397" s="34" t="s">
        <v>995</v>
      </c>
      <c r="J1397" s="34">
        <v>2017</v>
      </c>
      <c r="K1397" s="34">
        <v>2017</v>
      </c>
      <c r="L1397" s="34" t="s">
        <v>1767</v>
      </c>
      <c r="M1397" s="34" t="s">
        <v>1801</v>
      </c>
      <c r="N1397" s="34">
        <v>5</v>
      </c>
      <c r="O1397" s="34" t="s">
        <v>1768</v>
      </c>
      <c r="P1397" s="34" t="s">
        <v>1009</v>
      </c>
      <c r="Q1397" s="34" t="s">
        <v>995</v>
      </c>
      <c r="R1397" s="34" t="s">
        <v>1662</v>
      </c>
      <c r="S1397" s="34" t="s">
        <v>1865</v>
      </c>
      <c r="T1397" s="34" t="s">
        <v>3333</v>
      </c>
      <c r="U1397" s="36" t="str">
        <f>VLOOKUP(First_Validations__2[[#This Row],[CountryReq]],Last_Validations[],COLUMNS($B:B)+1,FALSE)</f>
        <v>Ukraine: 2017</v>
      </c>
      <c r="V1397" s="36" t="str">
        <f>VLOOKUP(First_Validations__2[[#This Row],[CountryReq]],Last_Validations[],COLUMNS($B:C)+1,FALSE)</f>
        <v>Ukraine</v>
      </c>
      <c r="W1397" s="36">
        <f>VLOOKUP(First_Validations__2[[#This Row],[CountryReq]],Last_Validations[],COLUMNS($B:D)+1,FALSE)</f>
        <v>1</v>
      </c>
      <c r="X1397" s="36">
        <f>VLOOKUP(First_Validations__2[[#This Row],[CountryReq]],Last_Validations[],COLUMNS($B:E)+1,FALSE)</f>
        <v>35</v>
      </c>
      <c r="Y1397" s="36" t="str">
        <f>VLOOKUP(First_Validations__2[[#This Row],[CountryReq]],Last_Validations[],COLUMNS($B:F)+1,FALSE)</f>
        <v>Ukraine: 2017</v>
      </c>
      <c r="Z1397" s="36" t="str">
        <f>VLOOKUP(First_Validations__2[[#This Row],[CountryReq]],Last_Validations[],COLUMNS($B:G)+1,FALSE)</f>
        <v>UKR</v>
      </c>
      <c r="AA1397" s="36" t="str">
        <f>VLOOKUP(First_Validations__2[[#This Row],[CountryReq]],Last_Validations[],COLUMNS($B:H)+1,FALSE)</f>
        <v>Ukraine</v>
      </c>
      <c r="AB1397" s="36" t="str">
        <f>VLOOKUP(First_Validations__2[[#This Row],[CountryReq]],Last_Validations[],COLUMNS($B:I)+1,FALSE)</f>
        <v>https://eiti.org/BD/2018-37</v>
      </c>
      <c r="AC1397" s="36" t="str">
        <f>VLOOKUP(First_Validations__2[[#This Row],[CountryReq]],Last_Validations[],COLUMNS($B:J)+1,FALSE)</f>
        <v>https://eiti.org/document/ukraine-validation-2017</v>
      </c>
      <c r="AD1397" s="36">
        <f>VLOOKUP(First_Validations__2[[#This Row],[CountryReq]],Last_Validations[],COLUMNS($B:K)+1,FALSE)</f>
        <v>2017</v>
      </c>
      <c r="AE1397" s="36">
        <f>VLOOKUP(First_Validations__2[[#This Row],[CountryReq]],Last_Validations[],COLUMNS($B:L)+1,FALSE)</f>
        <v>2017</v>
      </c>
      <c r="AF1397" s="36" t="str">
        <f>VLOOKUP(First_Validations__2[[#This Row],[CountryReq]],Last_Validations[],COLUMNS($B:M)+1,FALSE)</f>
        <v>Meaningful progress</v>
      </c>
      <c r="AG1397" s="36" t="str">
        <f>VLOOKUP(First_Validations__2[[#This Row],[CountryReq]],Last_Validations[],COLUMNS($B:N)+1,FALSE)</f>
        <v>Export data (#3.3)</v>
      </c>
      <c r="AH1397" s="36">
        <f>VLOOKUP(First_Validations__2[[#This Row],[CountryReq]],Last_Validations[],COLUMNS($B:O)+1,FALSE)</f>
        <v>5</v>
      </c>
      <c r="AI1397" s="36" t="str">
        <f>VLOOKUP(First_Validations__2[[#This Row],[CountryReq]],Last_Validations[],COLUMNS($B:P)+1,FALSE)</f>
        <v>Satisfactory progress</v>
      </c>
      <c r="AJ1397" s="36" t="str">
        <f>VLOOKUP(First_Validations__2[[#This Row],[CountryReq]],Last_Validations[],COLUMNS($B:Q)+1,FALSE)</f>
        <v xml:space="preserve">Export data is available both as volumes and values for all sectors. Volumes are available as both aggregate figures per commodity and some disaggregated by subtypes such as hard coal versus brown coal. Both volumes and values are disaggregated by country-destination, and the disclosures overall are in accordance with Requirement 3.3. </v>
      </c>
      <c r="AK1397" s="36" t="str">
        <f>VLOOKUP(First_Validations__2[[#This Row],[CountryReq]],Last_Validations[],COLUMNS($B:R)+1,FALSE)</f>
        <v>https://eiti.org/document/ukraine-validation-2017</v>
      </c>
      <c r="AL1397" s="36" t="str">
        <f>VLOOKUP(First_Validations__2[[#This Row],[CountryReq]],Last_Validations[],COLUMNS($B:S)+1,FALSE)</f>
        <v>http://eiti.org.ua/</v>
      </c>
      <c r="AM1397" s="36" t="str">
        <f>VLOOKUP(First_Validations__2[[#This Row],[CountryReq]],Last_Validations[],COLUMNS($B:T)+1,FALSE)</f>
        <v>https://eiti.org/api/v1.0/score_data/35</v>
      </c>
      <c r="AN1397" s="36" t="str">
        <f>IF(First_Validations__2[[#This Row],[FirstValidation.Country: Year]]=First_Validations__2[[#This Row],[Country: Year]],"First","Second / Last")</f>
        <v>First</v>
      </c>
      <c r="AO1397" s="36">
        <f>IF(AND(First_Validations__2[[#This Row],[FirstValidation.Validation score]]&lt;5,First_Validations__2[[#This Row],[FirstValidation.Validation score]]&gt;1),1,0)</f>
        <v>0</v>
      </c>
      <c r="AP1397" s="36">
        <f>First_Validations__2[[#This Row],[Validation score]]-First_Validations__2[[#This Row],[FirstValidation.Validation score]]</f>
        <v>0</v>
      </c>
      <c r="AQ1397" s="36">
        <f>IF(AND(First_Validations__2[[#This Row],[Corrective action]]=1,First_Validations__2[[#This Row],[Validation score]]&lt;5,First_Validations__2[[#This Row],[Validation score]]&gt;1),1,0)</f>
        <v>0</v>
      </c>
      <c r="AR1397" s="36">
        <f>IF(AND(First_Validations__2[[#This Row],[Corrective action]]=1,OR(First_Validations__2[[#This Row],[Validation score]]&gt;4,First_Validations__2[[#This Row],[Validation score]]&lt;2)),1,0)</f>
        <v>0</v>
      </c>
      <c r="AS139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7" s="36" t="str">
        <f>VLOOKUP(First_Validations__2[[#This Row],[Requirement ('#)]],Requirements[[Requirements]:[Categories2]],2,FALSE)</f>
        <v>Monitoring production</v>
      </c>
    </row>
    <row r="1398" spans="2:46">
      <c r="B1398" s="34" t="s">
        <v>1660</v>
      </c>
      <c r="C1398" s="34">
        <v>1</v>
      </c>
      <c r="D1398" s="34">
        <v>35</v>
      </c>
      <c r="E1398" s="34" t="s">
        <v>993</v>
      </c>
      <c r="F1398" s="34" t="s">
        <v>1661</v>
      </c>
      <c r="G1398" s="34" t="s">
        <v>1660</v>
      </c>
      <c r="H1398" s="34" t="s">
        <v>994</v>
      </c>
      <c r="I1398" s="34" t="s">
        <v>995</v>
      </c>
      <c r="J1398" s="34">
        <v>2017</v>
      </c>
      <c r="K1398" s="34">
        <v>2017</v>
      </c>
      <c r="L1398" s="34" t="s">
        <v>1767</v>
      </c>
      <c r="M1398" s="34" t="s">
        <v>1800</v>
      </c>
      <c r="N1398" s="34">
        <v>4</v>
      </c>
      <c r="O1398" s="34" t="s">
        <v>1767</v>
      </c>
      <c r="P1398" s="34" t="s">
        <v>1008</v>
      </c>
      <c r="Q1398" s="34" t="s">
        <v>995</v>
      </c>
      <c r="R1398" s="34" t="s">
        <v>1662</v>
      </c>
      <c r="S1398" s="34" t="s">
        <v>1865</v>
      </c>
      <c r="T1398" s="34" t="s">
        <v>3332</v>
      </c>
      <c r="U1398" s="36" t="str">
        <f>VLOOKUP(First_Validations__2[[#This Row],[CountryReq]],Last_Validations[],COLUMNS($B:B)+1,FALSE)</f>
        <v>Ukraine: 2017</v>
      </c>
      <c r="V1398" s="36" t="str">
        <f>VLOOKUP(First_Validations__2[[#This Row],[CountryReq]],Last_Validations[],COLUMNS($B:C)+1,FALSE)</f>
        <v>Ukraine</v>
      </c>
      <c r="W1398" s="36">
        <f>VLOOKUP(First_Validations__2[[#This Row],[CountryReq]],Last_Validations[],COLUMNS($B:D)+1,FALSE)</f>
        <v>1</v>
      </c>
      <c r="X1398" s="36">
        <f>VLOOKUP(First_Validations__2[[#This Row],[CountryReq]],Last_Validations[],COLUMNS($B:E)+1,FALSE)</f>
        <v>35</v>
      </c>
      <c r="Y1398" s="36" t="str">
        <f>VLOOKUP(First_Validations__2[[#This Row],[CountryReq]],Last_Validations[],COLUMNS($B:F)+1,FALSE)</f>
        <v>Ukraine: 2017</v>
      </c>
      <c r="Z1398" s="36" t="str">
        <f>VLOOKUP(First_Validations__2[[#This Row],[CountryReq]],Last_Validations[],COLUMNS($B:G)+1,FALSE)</f>
        <v>UKR</v>
      </c>
      <c r="AA1398" s="36" t="str">
        <f>VLOOKUP(First_Validations__2[[#This Row],[CountryReq]],Last_Validations[],COLUMNS($B:H)+1,FALSE)</f>
        <v>Ukraine</v>
      </c>
      <c r="AB1398" s="36" t="str">
        <f>VLOOKUP(First_Validations__2[[#This Row],[CountryReq]],Last_Validations[],COLUMNS($B:I)+1,FALSE)</f>
        <v>https://eiti.org/BD/2018-37</v>
      </c>
      <c r="AC1398" s="36" t="str">
        <f>VLOOKUP(First_Validations__2[[#This Row],[CountryReq]],Last_Validations[],COLUMNS($B:J)+1,FALSE)</f>
        <v>https://eiti.org/document/ukraine-validation-2017</v>
      </c>
      <c r="AD1398" s="36">
        <f>VLOOKUP(First_Validations__2[[#This Row],[CountryReq]],Last_Validations[],COLUMNS($B:K)+1,FALSE)</f>
        <v>2017</v>
      </c>
      <c r="AE1398" s="36">
        <f>VLOOKUP(First_Validations__2[[#This Row],[CountryReq]],Last_Validations[],COLUMNS($B:L)+1,FALSE)</f>
        <v>2017</v>
      </c>
      <c r="AF1398" s="36" t="str">
        <f>VLOOKUP(First_Validations__2[[#This Row],[CountryReq]],Last_Validations[],COLUMNS($B:M)+1,FALSE)</f>
        <v>Meaningful progress</v>
      </c>
      <c r="AG1398" s="36" t="str">
        <f>VLOOKUP(First_Validations__2[[#This Row],[CountryReq]],Last_Validations[],COLUMNS($B:N)+1,FALSE)</f>
        <v>Production data (#3.2)</v>
      </c>
      <c r="AH1398" s="36">
        <f>VLOOKUP(First_Validations__2[[#This Row],[CountryReq]],Last_Validations[],COLUMNS($B:O)+1,FALSE)</f>
        <v>4</v>
      </c>
      <c r="AI1398" s="36" t="str">
        <f>VLOOKUP(First_Validations__2[[#This Row],[CountryReq]],Last_Validations[],COLUMNS($B:P)+1,FALSE)</f>
        <v>Meaningful progress</v>
      </c>
      <c r="AJ1398" s="36" t="str">
        <f>VLOOKUP(First_Validations__2[[#This Row],[CountryReq]],Last_Validations[],COLUMNS($B:Q)+1,FALSE)</f>
        <v xml:space="preserve">UAEITI provides production volumes per commodity. Stakeholder consultation drew attention to a potential problem of reliability; production volumes are available through three different channels which present different figures. At the same time, production values are not calculated. This was confirmed through consultation with stakeholders. </v>
      </c>
      <c r="AK1398" s="36" t="str">
        <f>VLOOKUP(First_Validations__2[[#This Row],[CountryReq]],Last_Validations[],COLUMNS($B:R)+1,FALSE)</f>
        <v>https://eiti.org/document/ukraine-validation-2017</v>
      </c>
      <c r="AL1398" s="36" t="str">
        <f>VLOOKUP(First_Validations__2[[#This Row],[CountryReq]],Last_Validations[],COLUMNS($B:S)+1,FALSE)</f>
        <v>http://eiti.org.ua/</v>
      </c>
      <c r="AM1398" s="36" t="str">
        <f>VLOOKUP(First_Validations__2[[#This Row],[CountryReq]],Last_Validations[],COLUMNS($B:T)+1,FALSE)</f>
        <v>https://eiti.org/api/v1.0/score_data/35</v>
      </c>
      <c r="AN1398" s="36" t="str">
        <f>IF(First_Validations__2[[#This Row],[FirstValidation.Country: Year]]=First_Validations__2[[#This Row],[Country: Year]],"First","Second / Last")</f>
        <v>First</v>
      </c>
      <c r="AO1398" s="36">
        <f>IF(AND(First_Validations__2[[#This Row],[FirstValidation.Validation score]]&lt;5,First_Validations__2[[#This Row],[FirstValidation.Validation score]]&gt;1),1,0)</f>
        <v>1</v>
      </c>
      <c r="AP1398" s="36">
        <f>First_Validations__2[[#This Row],[Validation score]]-First_Validations__2[[#This Row],[FirstValidation.Validation score]]</f>
        <v>0</v>
      </c>
      <c r="AQ1398" s="36">
        <f>IF(AND(First_Validations__2[[#This Row],[Corrective action]]=1,First_Validations__2[[#This Row],[Validation score]]&lt;5,First_Validations__2[[#This Row],[Validation score]]&gt;1),1,0)</f>
        <v>1</v>
      </c>
      <c r="AR1398" s="36">
        <f>IF(AND(First_Validations__2[[#This Row],[Corrective action]]=1,OR(First_Validations__2[[#This Row],[Validation score]]&gt;4,First_Validations__2[[#This Row],[Validation score]]&lt;2)),1,0)</f>
        <v>0</v>
      </c>
      <c r="AS139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8" s="36" t="str">
        <f>VLOOKUP(First_Validations__2[[#This Row],[Requirement ('#)]],Requirements[[Requirements]:[Categories2]],2,FALSE)</f>
        <v>Monitoring production</v>
      </c>
    </row>
    <row r="1399" spans="2:46">
      <c r="B1399" s="34" t="s">
        <v>1673</v>
      </c>
      <c r="C1399" s="34">
        <v>1</v>
      </c>
      <c r="D1399" s="34">
        <v>16</v>
      </c>
      <c r="E1399" s="34" t="s">
        <v>493</v>
      </c>
      <c r="F1399" s="34" t="s">
        <v>1674</v>
      </c>
      <c r="G1399" s="34" t="s">
        <v>1673</v>
      </c>
      <c r="H1399" s="34" t="s">
        <v>3511</v>
      </c>
      <c r="I1399" s="34" t="s">
        <v>494</v>
      </c>
      <c r="J1399" s="34">
        <v>2017</v>
      </c>
      <c r="K1399" s="34">
        <v>2017</v>
      </c>
      <c r="L1399" s="34" t="s">
        <v>1767</v>
      </c>
      <c r="M1399" s="34" t="s">
        <v>1795</v>
      </c>
      <c r="N1399" s="34">
        <v>1</v>
      </c>
      <c r="O1399" s="34" t="s">
        <v>1796</v>
      </c>
      <c r="P1399" s="34" t="s">
        <v>505</v>
      </c>
      <c r="Q1399" s="34" t="s">
        <v>1840</v>
      </c>
      <c r="R1399" s="34" t="s">
        <v>1675</v>
      </c>
      <c r="S1399" s="34" t="s">
        <v>1841</v>
      </c>
      <c r="T1399" s="34" t="s">
        <v>3369</v>
      </c>
      <c r="U1399" s="36" t="str">
        <f>VLOOKUP(First_Validations__2[[#This Row],[CountryReq]],Last_Validations[],COLUMNS($B:B)+1,FALSE)</f>
        <v>Zambia: 2017</v>
      </c>
      <c r="V1399" s="36" t="str">
        <f>VLOOKUP(First_Validations__2[[#This Row],[CountryReq]],Last_Validations[],COLUMNS($B:C)+1,FALSE)</f>
        <v>Zambia</v>
      </c>
      <c r="W1399" s="36">
        <f>VLOOKUP(First_Validations__2[[#This Row],[CountryReq]],Last_Validations[],COLUMNS($B:D)+1,FALSE)</f>
        <v>1</v>
      </c>
      <c r="X1399" s="36">
        <f>VLOOKUP(First_Validations__2[[#This Row],[CountryReq]],Last_Validations[],COLUMNS($B:E)+1,FALSE)</f>
        <v>16</v>
      </c>
      <c r="Y1399" s="36" t="str">
        <f>VLOOKUP(First_Validations__2[[#This Row],[CountryReq]],Last_Validations[],COLUMNS($B:F)+1,FALSE)</f>
        <v>Zambia: 2017</v>
      </c>
      <c r="Z1399" s="36" t="str">
        <f>VLOOKUP(First_Validations__2[[#This Row],[CountryReq]],Last_Validations[],COLUMNS($B:G)+1,FALSE)</f>
        <v>ZMB</v>
      </c>
      <c r="AA1399" s="36" t="str">
        <f>VLOOKUP(First_Validations__2[[#This Row],[CountryReq]],Last_Validations[],COLUMNS($B:H)+1,FALSE)</f>
        <v>Zambia</v>
      </c>
      <c r="AB1399" s="36" t="str">
        <f>VLOOKUP(First_Validations__2[[#This Row],[CountryReq]],Last_Validations[],COLUMNS($B:I)+1,FALSE)</f>
        <v>https://eiti.org/board-decision/2017-54</v>
      </c>
      <c r="AC1399" s="36" t="str">
        <f>VLOOKUP(First_Validations__2[[#This Row],[CountryReq]],Last_Validations[],COLUMNS($B:J)+1,FALSE)</f>
        <v>https://eiti.org/document/validation-of-zambia-2017-documentation</v>
      </c>
      <c r="AD1399" s="36">
        <f>VLOOKUP(First_Validations__2[[#This Row],[CountryReq]],Last_Validations[],COLUMNS($B:K)+1,FALSE)</f>
        <v>2017</v>
      </c>
      <c r="AE1399" s="36">
        <f>VLOOKUP(First_Validations__2[[#This Row],[CountryReq]],Last_Validations[],COLUMNS($B:L)+1,FALSE)</f>
        <v>2017</v>
      </c>
      <c r="AF1399" s="36" t="str">
        <f>VLOOKUP(First_Validations__2[[#This Row],[CountryReq]],Last_Validations[],COLUMNS($B:M)+1,FALSE)</f>
        <v>Meaningful progress</v>
      </c>
      <c r="AG1399" s="36" t="str">
        <f>VLOOKUP(First_Validations__2[[#This Row],[CountryReq]],Last_Validations[],COLUMNS($B:N)+1,FALSE)</f>
        <v>Beneficial ownership (#2.5)</v>
      </c>
      <c r="AH1399" s="36">
        <f>VLOOKUP(First_Validations__2[[#This Row],[CountryReq]],Last_Validations[],COLUMNS($B:O)+1,FALSE)</f>
        <v>1</v>
      </c>
      <c r="AI1399" s="36" t="str">
        <f>VLOOKUP(First_Validations__2[[#This Row],[CountryReq]],Last_Validations[],COLUMNS($B:P)+1,FALSE)</f>
        <v>Not required (recommended)</v>
      </c>
      <c r="AJ1399" s="36" t="str">
        <f>VLOOKUP(First_Validations__2[[#This Row],[CountryReq]],Last_Validations[],COLUMNS($B:Q)+1,FALSE)</f>
        <v>Implementing countries are not yet required to address beneficial ownership and progress with this requirement does not yet have any implications for a country’s EITI status. The multi-stakeholder group published its roadmap by the deadline of 1 January 2017 as required.</v>
      </c>
      <c r="AK1399" s="36" t="str">
        <f>VLOOKUP(First_Validations__2[[#This Row],[CountryReq]],Last_Validations[],COLUMNS($B:R)+1,FALSE)</f>
        <v>https://eiti.org/zambia#zambia-progress-by-requirement</v>
      </c>
      <c r="AL1399" s="36" t="str">
        <f>VLOOKUP(First_Validations__2[[#This Row],[CountryReq]],Last_Validations[],COLUMNS($B:S)+1,FALSE)</f>
        <v>www.zambiaeiti.org</v>
      </c>
      <c r="AM1399" s="36" t="str">
        <f>VLOOKUP(First_Validations__2[[#This Row],[CountryReq]],Last_Validations[],COLUMNS($B:T)+1,FALSE)</f>
        <v>https://eiti.org/api/v1.0/score_data/16</v>
      </c>
      <c r="AN1399" s="36" t="str">
        <f>IF(First_Validations__2[[#This Row],[FirstValidation.Country: Year]]=First_Validations__2[[#This Row],[Country: Year]],"First","Second / Last")</f>
        <v>First</v>
      </c>
      <c r="AO1399" s="36">
        <f>IF(AND(First_Validations__2[[#This Row],[FirstValidation.Validation score]]&lt;5,First_Validations__2[[#This Row],[FirstValidation.Validation score]]&gt;1),1,0)</f>
        <v>0</v>
      </c>
      <c r="AP1399" s="36">
        <f>First_Validations__2[[#This Row],[Validation score]]-First_Validations__2[[#This Row],[FirstValidation.Validation score]]</f>
        <v>0</v>
      </c>
      <c r="AQ1399" s="36">
        <f>IF(AND(First_Validations__2[[#This Row],[Corrective action]]=1,First_Validations__2[[#This Row],[Validation score]]&lt;5,First_Validations__2[[#This Row],[Validation score]]&gt;1),1,0)</f>
        <v>0</v>
      </c>
      <c r="AR1399" s="36">
        <f>IF(AND(First_Validations__2[[#This Row],[Corrective action]]=1,OR(First_Validations__2[[#This Row],[Validation score]]&gt;4,First_Validations__2[[#This Row],[Validation score]]&lt;2)),1,0)</f>
        <v>0</v>
      </c>
      <c r="AS139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399" s="36" t="str">
        <f>VLOOKUP(First_Validations__2[[#This Row],[Requirement ('#)]],Requirements[[Requirements]:[Categories2]],2,FALSE)</f>
        <v>Licenses and contracts</v>
      </c>
    </row>
    <row r="1400" spans="2:46">
      <c r="B1400" s="34" t="s">
        <v>1673</v>
      </c>
      <c r="C1400" s="34">
        <v>1</v>
      </c>
      <c r="D1400" s="34">
        <v>16</v>
      </c>
      <c r="E1400" s="34" t="s">
        <v>493</v>
      </c>
      <c r="F1400" s="34" t="s">
        <v>1674</v>
      </c>
      <c r="G1400" s="34" t="s">
        <v>1673</v>
      </c>
      <c r="H1400" s="34" t="s">
        <v>3511</v>
      </c>
      <c r="I1400" s="34" t="s">
        <v>494</v>
      </c>
      <c r="J1400" s="34">
        <v>2017</v>
      </c>
      <c r="K1400" s="34">
        <v>2017</v>
      </c>
      <c r="L1400" s="34" t="s">
        <v>1767</v>
      </c>
      <c r="M1400" s="34" t="s">
        <v>1797</v>
      </c>
      <c r="N1400" s="34">
        <v>5</v>
      </c>
      <c r="O1400" s="34" t="s">
        <v>1768</v>
      </c>
      <c r="P1400" s="34" t="s">
        <v>506</v>
      </c>
      <c r="Q1400" s="34" t="s">
        <v>1840</v>
      </c>
      <c r="R1400" s="34" t="s">
        <v>1675</v>
      </c>
      <c r="S1400" s="34" t="s">
        <v>1841</v>
      </c>
      <c r="T1400" s="34" t="s">
        <v>3366</v>
      </c>
      <c r="U1400" s="36" t="str">
        <f>VLOOKUP(First_Validations__2[[#This Row],[CountryReq]],Last_Validations[],COLUMNS($B:B)+1,FALSE)</f>
        <v>Zambia: 2017</v>
      </c>
      <c r="V1400" s="36" t="str">
        <f>VLOOKUP(First_Validations__2[[#This Row],[CountryReq]],Last_Validations[],COLUMNS($B:C)+1,FALSE)</f>
        <v>Zambia</v>
      </c>
      <c r="W1400" s="36">
        <f>VLOOKUP(First_Validations__2[[#This Row],[CountryReq]],Last_Validations[],COLUMNS($B:D)+1,FALSE)</f>
        <v>1</v>
      </c>
      <c r="X1400" s="36">
        <f>VLOOKUP(First_Validations__2[[#This Row],[CountryReq]],Last_Validations[],COLUMNS($B:E)+1,FALSE)</f>
        <v>16</v>
      </c>
      <c r="Y1400" s="36" t="str">
        <f>VLOOKUP(First_Validations__2[[#This Row],[CountryReq]],Last_Validations[],COLUMNS($B:F)+1,FALSE)</f>
        <v>Zambia: 2017</v>
      </c>
      <c r="Z1400" s="36" t="str">
        <f>VLOOKUP(First_Validations__2[[#This Row],[CountryReq]],Last_Validations[],COLUMNS($B:G)+1,FALSE)</f>
        <v>ZMB</v>
      </c>
      <c r="AA1400" s="36" t="str">
        <f>VLOOKUP(First_Validations__2[[#This Row],[CountryReq]],Last_Validations[],COLUMNS($B:H)+1,FALSE)</f>
        <v>Zambia</v>
      </c>
      <c r="AB1400" s="36" t="str">
        <f>VLOOKUP(First_Validations__2[[#This Row],[CountryReq]],Last_Validations[],COLUMNS($B:I)+1,FALSE)</f>
        <v>https://eiti.org/board-decision/2017-54</v>
      </c>
      <c r="AC1400" s="36" t="str">
        <f>VLOOKUP(First_Validations__2[[#This Row],[CountryReq]],Last_Validations[],COLUMNS($B:J)+1,FALSE)</f>
        <v>https://eiti.org/document/validation-of-zambia-2017-documentation</v>
      </c>
      <c r="AD1400" s="36">
        <f>VLOOKUP(First_Validations__2[[#This Row],[CountryReq]],Last_Validations[],COLUMNS($B:K)+1,FALSE)</f>
        <v>2017</v>
      </c>
      <c r="AE1400" s="36">
        <f>VLOOKUP(First_Validations__2[[#This Row],[CountryReq]],Last_Validations[],COLUMNS($B:L)+1,FALSE)</f>
        <v>2017</v>
      </c>
      <c r="AF1400" s="36" t="str">
        <f>VLOOKUP(First_Validations__2[[#This Row],[CountryReq]],Last_Validations[],COLUMNS($B:M)+1,FALSE)</f>
        <v>Meaningful progress</v>
      </c>
      <c r="AG1400" s="36" t="str">
        <f>VLOOKUP(First_Validations__2[[#This Row],[CountryReq]],Last_Validations[],COLUMNS($B:N)+1,FALSE)</f>
        <v>State participation (#2.6)</v>
      </c>
      <c r="AH1400" s="36">
        <f>VLOOKUP(First_Validations__2[[#This Row],[CountryReq]],Last_Validations[],COLUMNS($B:O)+1,FALSE)</f>
        <v>5</v>
      </c>
      <c r="AI1400" s="36" t="str">
        <f>VLOOKUP(First_Validations__2[[#This Row],[CountryReq]],Last_Validations[],COLUMNS($B:P)+1,FALSE)</f>
        <v>Satisfactory progress</v>
      </c>
      <c r="AJ1400" s="36" t="str">
        <f>VLOOKUP(First_Validations__2[[#This Row],[CountryReq]],Last_Validations[],COLUMNS($B:Q)+1,FALSE)</f>
        <v>The EITI Report provides an overview of state participation in the sector including level of ownership held by Zambia Consolidated Copper Mines – Investment Holding (ZCCM-IH) in mining companies, changes in the level of ownership and funding arrangements provided to by the ZCCM-IH to mining companies. ZCCM-IH’s annual audited financial reports are publicly available and include information on the rules and practices regarding transfer of funds between the ZCCM-IH and the state, licenses held, reserves, licenses held, the names of operating companies, royalties and dividends. There is limited information on the recently established Industrial Development Corporation (IDC) and how dividends collected fromthe mining sector are managed, although state asset management companies do not fall under the scope of Requirement 2.6.</v>
      </c>
      <c r="AK1400" s="36" t="str">
        <f>VLOOKUP(First_Validations__2[[#This Row],[CountryReq]],Last_Validations[],COLUMNS($B:R)+1,FALSE)</f>
        <v>https://eiti.org/zambia#zambia-progress-by-requirement</v>
      </c>
      <c r="AL1400" s="36" t="str">
        <f>VLOOKUP(First_Validations__2[[#This Row],[CountryReq]],Last_Validations[],COLUMNS($B:S)+1,FALSE)</f>
        <v>www.zambiaeiti.org</v>
      </c>
      <c r="AM1400" s="36" t="str">
        <f>VLOOKUP(First_Validations__2[[#This Row],[CountryReq]],Last_Validations[],COLUMNS($B:T)+1,FALSE)</f>
        <v>https://eiti.org/api/v1.0/score_data/16</v>
      </c>
      <c r="AN1400" s="36" t="str">
        <f>IF(First_Validations__2[[#This Row],[FirstValidation.Country: Year]]=First_Validations__2[[#This Row],[Country: Year]],"First","Second / Last")</f>
        <v>First</v>
      </c>
      <c r="AO1400" s="36">
        <f>IF(AND(First_Validations__2[[#This Row],[FirstValidation.Validation score]]&lt;5,First_Validations__2[[#This Row],[FirstValidation.Validation score]]&gt;1),1,0)</f>
        <v>0</v>
      </c>
      <c r="AP1400" s="36">
        <f>First_Validations__2[[#This Row],[Validation score]]-First_Validations__2[[#This Row],[FirstValidation.Validation score]]</f>
        <v>0</v>
      </c>
      <c r="AQ1400" s="36">
        <f>IF(AND(First_Validations__2[[#This Row],[Corrective action]]=1,First_Validations__2[[#This Row],[Validation score]]&lt;5,First_Validations__2[[#This Row],[Validation score]]&gt;1),1,0)</f>
        <v>0</v>
      </c>
      <c r="AR1400" s="36">
        <f>IF(AND(First_Validations__2[[#This Row],[Corrective action]]=1,OR(First_Validations__2[[#This Row],[Validation score]]&gt;4,First_Validations__2[[#This Row],[Validation score]]&lt;2)),1,0)</f>
        <v>0</v>
      </c>
      <c r="AS140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0" s="36" t="str">
        <f>VLOOKUP(First_Validations__2[[#This Row],[Requirement ('#)]],Requirements[[Requirements]:[Categories2]],2,FALSE)</f>
        <v>Licenses and contracts</v>
      </c>
    </row>
    <row r="1401" spans="2:46">
      <c r="B1401" s="34" t="s">
        <v>1673</v>
      </c>
      <c r="C1401" s="34">
        <v>1</v>
      </c>
      <c r="D1401" s="34">
        <v>16</v>
      </c>
      <c r="E1401" s="34" t="s">
        <v>493</v>
      </c>
      <c r="F1401" s="34" t="s">
        <v>1674</v>
      </c>
      <c r="G1401" s="34" t="s">
        <v>1673</v>
      </c>
      <c r="H1401" s="34" t="s">
        <v>3511</v>
      </c>
      <c r="I1401" s="34" t="s">
        <v>494</v>
      </c>
      <c r="J1401" s="34">
        <v>2017</v>
      </c>
      <c r="K1401" s="34">
        <v>2017</v>
      </c>
      <c r="L1401" s="34" t="s">
        <v>1767</v>
      </c>
      <c r="M1401" s="34" t="s">
        <v>1803</v>
      </c>
      <c r="N1401" s="34">
        <v>0</v>
      </c>
      <c r="O1401" s="34" t="s">
        <v>4</v>
      </c>
      <c r="P1401" s="34" t="s">
        <v>511</v>
      </c>
      <c r="Q1401" s="34" t="s">
        <v>1840</v>
      </c>
      <c r="R1401" s="34" t="s">
        <v>1675</v>
      </c>
      <c r="S1401" s="34" t="s">
        <v>1841</v>
      </c>
      <c r="T1401" s="34" t="s">
        <v>3371</v>
      </c>
      <c r="U1401" s="36" t="str">
        <f>VLOOKUP(First_Validations__2[[#This Row],[CountryReq]],Last_Validations[],COLUMNS($B:B)+1,FALSE)</f>
        <v>Zambia: 2017</v>
      </c>
      <c r="V1401" s="36" t="str">
        <f>VLOOKUP(First_Validations__2[[#This Row],[CountryReq]],Last_Validations[],COLUMNS($B:C)+1,FALSE)</f>
        <v>Zambia</v>
      </c>
      <c r="W1401" s="36">
        <f>VLOOKUP(First_Validations__2[[#This Row],[CountryReq]],Last_Validations[],COLUMNS($B:D)+1,FALSE)</f>
        <v>1</v>
      </c>
      <c r="X1401" s="36">
        <f>VLOOKUP(First_Validations__2[[#This Row],[CountryReq]],Last_Validations[],COLUMNS($B:E)+1,FALSE)</f>
        <v>16</v>
      </c>
      <c r="Y1401" s="36" t="str">
        <f>VLOOKUP(First_Validations__2[[#This Row],[CountryReq]],Last_Validations[],COLUMNS($B:F)+1,FALSE)</f>
        <v>Zambia: 2017</v>
      </c>
      <c r="Z1401" s="36" t="str">
        <f>VLOOKUP(First_Validations__2[[#This Row],[CountryReq]],Last_Validations[],COLUMNS($B:G)+1,FALSE)</f>
        <v>ZMB</v>
      </c>
      <c r="AA1401" s="36" t="str">
        <f>VLOOKUP(First_Validations__2[[#This Row],[CountryReq]],Last_Validations[],COLUMNS($B:H)+1,FALSE)</f>
        <v>Zambia</v>
      </c>
      <c r="AB1401" s="36" t="str">
        <f>VLOOKUP(First_Validations__2[[#This Row],[CountryReq]],Last_Validations[],COLUMNS($B:I)+1,FALSE)</f>
        <v>https://eiti.org/board-decision/2017-54</v>
      </c>
      <c r="AC1401" s="36" t="str">
        <f>VLOOKUP(First_Validations__2[[#This Row],[CountryReq]],Last_Validations[],COLUMNS($B:J)+1,FALSE)</f>
        <v>https://eiti.org/document/validation-of-zambia-2017-documentation</v>
      </c>
      <c r="AD1401" s="36">
        <f>VLOOKUP(First_Validations__2[[#This Row],[CountryReq]],Last_Validations[],COLUMNS($B:K)+1,FALSE)</f>
        <v>2017</v>
      </c>
      <c r="AE1401" s="36">
        <f>VLOOKUP(First_Validations__2[[#This Row],[CountryReq]],Last_Validations[],COLUMNS($B:L)+1,FALSE)</f>
        <v>2017</v>
      </c>
      <c r="AF1401" s="36" t="str">
        <f>VLOOKUP(First_Validations__2[[#This Row],[CountryReq]],Last_Validations[],COLUMNS($B:M)+1,FALSE)</f>
        <v>Meaningful progress</v>
      </c>
      <c r="AG1401" s="36" t="str">
        <f>VLOOKUP(First_Validations__2[[#This Row],[CountryReq]],Last_Validations[],COLUMNS($B:N)+1,FALSE)</f>
        <v>In-kind revenues (#4.2)</v>
      </c>
      <c r="AH1401" s="36">
        <f>VLOOKUP(First_Validations__2[[#This Row],[CountryReq]],Last_Validations[],COLUMNS($B:O)+1,FALSE)</f>
        <v>0</v>
      </c>
      <c r="AI1401" s="36" t="str">
        <f>VLOOKUP(First_Validations__2[[#This Row],[CountryReq]],Last_Validations[],COLUMNS($B:P)+1,FALSE)</f>
        <v>Not applicable</v>
      </c>
      <c r="AJ1401" s="36" t="str">
        <f>VLOOKUP(First_Validations__2[[#This Row],[CountryReq]],Last_Validations[],COLUMNS($B:Q)+1,FALSE)</f>
        <v>EITI Requirement 4.2 on in-kind revenues is not applicable in Zambia.</v>
      </c>
      <c r="AK1401" s="36" t="str">
        <f>VLOOKUP(First_Validations__2[[#This Row],[CountryReq]],Last_Validations[],COLUMNS($B:R)+1,FALSE)</f>
        <v>https://eiti.org/zambia#zambia-progress-by-requirement</v>
      </c>
      <c r="AL1401" s="36" t="str">
        <f>VLOOKUP(First_Validations__2[[#This Row],[CountryReq]],Last_Validations[],COLUMNS($B:S)+1,FALSE)</f>
        <v>www.zambiaeiti.org</v>
      </c>
      <c r="AM1401" s="36" t="str">
        <f>VLOOKUP(First_Validations__2[[#This Row],[CountryReq]],Last_Validations[],COLUMNS($B:T)+1,FALSE)</f>
        <v>https://eiti.org/api/v1.0/score_data/16</v>
      </c>
      <c r="AN1401" s="36" t="str">
        <f>IF(First_Validations__2[[#This Row],[FirstValidation.Country: Year]]=First_Validations__2[[#This Row],[Country: Year]],"First","Second / Last")</f>
        <v>First</v>
      </c>
      <c r="AO1401" s="36">
        <f>IF(AND(First_Validations__2[[#This Row],[FirstValidation.Validation score]]&lt;5,First_Validations__2[[#This Row],[FirstValidation.Validation score]]&gt;1),1,0)</f>
        <v>0</v>
      </c>
      <c r="AP1401" s="36">
        <f>First_Validations__2[[#This Row],[Validation score]]-First_Validations__2[[#This Row],[FirstValidation.Validation score]]</f>
        <v>0</v>
      </c>
      <c r="AQ1401" s="36">
        <f>IF(AND(First_Validations__2[[#This Row],[Corrective action]]=1,First_Validations__2[[#This Row],[Validation score]]&lt;5,First_Validations__2[[#This Row],[Validation score]]&gt;1),1,0)</f>
        <v>0</v>
      </c>
      <c r="AR1401" s="36">
        <f>IF(AND(First_Validations__2[[#This Row],[Corrective action]]=1,OR(First_Validations__2[[#This Row],[Validation score]]&gt;4,First_Validations__2[[#This Row],[Validation score]]&lt;2)),1,0)</f>
        <v>0</v>
      </c>
      <c r="AS140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1" s="36" t="str">
        <f>VLOOKUP(First_Validations__2[[#This Row],[Requirement ('#)]],Requirements[[Requirements]:[Categories2]],2,FALSE)</f>
        <v>Revenue collection</v>
      </c>
    </row>
    <row r="1402" spans="2:46">
      <c r="B1402" s="34" t="s">
        <v>1673</v>
      </c>
      <c r="C1402" s="34">
        <v>1</v>
      </c>
      <c r="D1402" s="34">
        <v>16</v>
      </c>
      <c r="E1402" s="34" t="s">
        <v>493</v>
      </c>
      <c r="F1402" s="34" t="s">
        <v>1674</v>
      </c>
      <c r="G1402" s="34" t="s">
        <v>1673</v>
      </c>
      <c r="H1402" s="34" t="s">
        <v>3511</v>
      </c>
      <c r="I1402" s="34" t="s">
        <v>494</v>
      </c>
      <c r="J1402" s="34">
        <v>2017</v>
      </c>
      <c r="K1402" s="34">
        <v>2017</v>
      </c>
      <c r="L1402" s="34" t="s">
        <v>1767</v>
      </c>
      <c r="M1402" s="34" t="s">
        <v>1794</v>
      </c>
      <c r="N1402" s="34">
        <v>4</v>
      </c>
      <c r="O1402" s="34" t="s">
        <v>1767</v>
      </c>
      <c r="P1402" s="34" t="s">
        <v>504</v>
      </c>
      <c r="Q1402" s="34" t="s">
        <v>1840</v>
      </c>
      <c r="R1402" s="34" t="s">
        <v>1675</v>
      </c>
      <c r="S1402" s="34" t="s">
        <v>1841</v>
      </c>
      <c r="T1402" s="34" t="s">
        <v>3368</v>
      </c>
      <c r="U1402" s="36" t="str">
        <f>VLOOKUP(First_Validations__2[[#This Row],[CountryReq]],Last_Validations[],COLUMNS($B:B)+1,FALSE)</f>
        <v>Zambia: 2017</v>
      </c>
      <c r="V1402" s="36" t="str">
        <f>VLOOKUP(First_Validations__2[[#This Row],[CountryReq]],Last_Validations[],COLUMNS($B:C)+1,FALSE)</f>
        <v>Zambia</v>
      </c>
      <c r="W1402" s="36">
        <f>VLOOKUP(First_Validations__2[[#This Row],[CountryReq]],Last_Validations[],COLUMNS($B:D)+1,FALSE)</f>
        <v>1</v>
      </c>
      <c r="X1402" s="36">
        <f>VLOOKUP(First_Validations__2[[#This Row],[CountryReq]],Last_Validations[],COLUMNS($B:E)+1,FALSE)</f>
        <v>16</v>
      </c>
      <c r="Y1402" s="36" t="str">
        <f>VLOOKUP(First_Validations__2[[#This Row],[CountryReq]],Last_Validations[],COLUMNS($B:F)+1,FALSE)</f>
        <v>Zambia: 2017</v>
      </c>
      <c r="Z1402" s="36" t="str">
        <f>VLOOKUP(First_Validations__2[[#This Row],[CountryReq]],Last_Validations[],COLUMNS($B:G)+1,FALSE)</f>
        <v>ZMB</v>
      </c>
      <c r="AA1402" s="36" t="str">
        <f>VLOOKUP(First_Validations__2[[#This Row],[CountryReq]],Last_Validations[],COLUMNS($B:H)+1,FALSE)</f>
        <v>Zambia</v>
      </c>
      <c r="AB1402" s="36" t="str">
        <f>VLOOKUP(First_Validations__2[[#This Row],[CountryReq]],Last_Validations[],COLUMNS($B:I)+1,FALSE)</f>
        <v>https://eiti.org/board-decision/2017-54</v>
      </c>
      <c r="AC1402" s="36" t="str">
        <f>VLOOKUP(First_Validations__2[[#This Row],[CountryReq]],Last_Validations[],COLUMNS($B:J)+1,FALSE)</f>
        <v>https://eiti.org/document/validation-of-zambia-2017-documentation</v>
      </c>
      <c r="AD1402" s="36">
        <f>VLOOKUP(First_Validations__2[[#This Row],[CountryReq]],Last_Validations[],COLUMNS($B:K)+1,FALSE)</f>
        <v>2017</v>
      </c>
      <c r="AE1402" s="36">
        <f>VLOOKUP(First_Validations__2[[#This Row],[CountryReq]],Last_Validations[],COLUMNS($B:L)+1,FALSE)</f>
        <v>2017</v>
      </c>
      <c r="AF1402" s="36" t="str">
        <f>VLOOKUP(First_Validations__2[[#This Row],[CountryReq]],Last_Validations[],COLUMNS($B:M)+1,FALSE)</f>
        <v>Meaningful progress</v>
      </c>
      <c r="AG1402" s="36" t="str">
        <f>VLOOKUP(First_Validations__2[[#This Row],[CountryReq]],Last_Validations[],COLUMNS($B:N)+1,FALSE)</f>
        <v>Policy on contract disclosure (#2.4)</v>
      </c>
      <c r="AH1402" s="36">
        <f>VLOOKUP(First_Validations__2[[#This Row],[CountryReq]],Last_Validations[],COLUMNS($B:O)+1,FALSE)</f>
        <v>4</v>
      </c>
      <c r="AI1402" s="36" t="str">
        <f>VLOOKUP(First_Validations__2[[#This Row],[CountryReq]],Last_Validations[],COLUMNS($B:P)+1,FALSE)</f>
        <v>Meaningful progress</v>
      </c>
      <c r="AJ1402" s="36" t="str">
        <f>VLOOKUP(First_Validations__2[[#This Row],[CountryReq]],Last_Validations[],COLUMNS($B:Q)+1,FALSE)</f>
        <v>While the EITI Report explains that there are currently no active contracts in the mining sector, the references to the MMDA 2008 does not make it clear whether the information is up to date and whether there are any changes resulting from the passing of the MMDA 2015. It is also not clear from the report whether there are any possibilities for entering into contracts with the government with regards to the exploration or production of petroleum, if so, whether there are any laws or contractual provisions that would affect disclosure of contracts in the petroleum sector.</v>
      </c>
      <c r="AK1402" s="36" t="str">
        <f>VLOOKUP(First_Validations__2[[#This Row],[CountryReq]],Last_Validations[],COLUMNS($B:R)+1,FALSE)</f>
        <v>https://eiti.org/zambia#zambia-progress-by-requirement</v>
      </c>
      <c r="AL1402" s="36" t="str">
        <f>VLOOKUP(First_Validations__2[[#This Row],[CountryReq]],Last_Validations[],COLUMNS($B:S)+1,FALSE)</f>
        <v>www.zambiaeiti.org</v>
      </c>
      <c r="AM1402" s="36" t="str">
        <f>VLOOKUP(First_Validations__2[[#This Row],[CountryReq]],Last_Validations[],COLUMNS($B:T)+1,FALSE)</f>
        <v>https://eiti.org/api/v1.0/score_data/16</v>
      </c>
      <c r="AN1402" s="36" t="str">
        <f>IF(First_Validations__2[[#This Row],[FirstValidation.Country: Year]]=First_Validations__2[[#This Row],[Country: Year]],"First","Second / Last")</f>
        <v>First</v>
      </c>
      <c r="AO1402" s="36">
        <f>IF(AND(First_Validations__2[[#This Row],[FirstValidation.Validation score]]&lt;5,First_Validations__2[[#This Row],[FirstValidation.Validation score]]&gt;1),1,0)</f>
        <v>1</v>
      </c>
      <c r="AP1402" s="36">
        <f>First_Validations__2[[#This Row],[Validation score]]-First_Validations__2[[#This Row],[FirstValidation.Validation score]]</f>
        <v>0</v>
      </c>
      <c r="AQ1402" s="36">
        <f>IF(AND(First_Validations__2[[#This Row],[Corrective action]]=1,First_Validations__2[[#This Row],[Validation score]]&lt;5,First_Validations__2[[#This Row],[Validation score]]&gt;1),1,0)</f>
        <v>1</v>
      </c>
      <c r="AR1402" s="36">
        <f>IF(AND(First_Validations__2[[#This Row],[Corrective action]]=1,OR(First_Validations__2[[#This Row],[Validation score]]&gt;4,First_Validations__2[[#This Row],[Validation score]]&lt;2)),1,0)</f>
        <v>0</v>
      </c>
      <c r="AS140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2" s="36" t="str">
        <f>VLOOKUP(First_Validations__2[[#This Row],[Requirement ('#)]],Requirements[[Requirements]:[Categories2]],2,FALSE)</f>
        <v>Licenses and contracts</v>
      </c>
    </row>
    <row r="1403" spans="2:46">
      <c r="B1403" s="34" t="s">
        <v>1673</v>
      </c>
      <c r="C1403" s="34">
        <v>1</v>
      </c>
      <c r="D1403" s="34">
        <v>16</v>
      </c>
      <c r="E1403" s="34" t="s">
        <v>493</v>
      </c>
      <c r="F1403" s="34" t="s">
        <v>1674</v>
      </c>
      <c r="G1403" s="34" t="s">
        <v>1673</v>
      </c>
      <c r="H1403" s="34" t="s">
        <v>3511</v>
      </c>
      <c r="I1403" s="34" t="s">
        <v>494</v>
      </c>
      <c r="J1403" s="34">
        <v>2017</v>
      </c>
      <c r="K1403" s="34">
        <v>2017</v>
      </c>
      <c r="L1403" s="34" t="s">
        <v>1767</v>
      </c>
      <c r="M1403" s="34" t="s">
        <v>1801</v>
      </c>
      <c r="N1403" s="34">
        <v>5</v>
      </c>
      <c r="O1403" s="34" t="s">
        <v>1768</v>
      </c>
      <c r="P1403" s="34" t="s">
        <v>509</v>
      </c>
      <c r="Q1403" s="34" t="s">
        <v>1840</v>
      </c>
      <c r="R1403" s="34" t="s">
        <v>1675</v>
      </c>
      <c r="S1403" s="34" t="s">
        <v>1841</v>
      </c>
      <c r="T1403" s="34" t="s">
        <v>3373</v>
      </c>
      <c r="U1403" s="36" t="str">
        <f>VLOOKUP(First_Validations__2[[#This Row],[CountryReq]],Last_Validations[],COLUMNS($B:B)+1,FALSE)</f>
        <v>Zambia: 2017</v>
      </c>
      <c r="V1403" s="36" t="str">
        <f>VLOOKUP(First_Validations__2[[#This Row],[CountryReq]],Last_Validations[],COLUMNS($B:C)+1,FALSE)</f>
        <v>Zambia</v>
      </c>
      <c r="W1403" s="36">
        <f>VLOOKUP(First_Validations__2[[#This Row],[CountryReq]],Last_Validations[],COLUMNS($B:D)+1,FALSE)</f>
        <v>1</v>
      </c>
      <c r="X1403" s="36">
        <f>VLOOKUP(First_Validations__2[[#This Row],[CountryReq]],Last_Validations[],COLUMNS($B:E)+1,FALSE)</f>
        <v>16</v>
      </c>
      <c r="Y1403" s="36" t="str">
        <f>VLOOKUP(First_Validations__2[[#This Row],[CountryReq]],Last_Validations[],COLUMNS($B:F)+1,FALSE)</f>
        <v>Zambia: 2017</v>
      </c>
      <c r="Z1403" s="36" t="str">
        <f>VLOOKUP(First_Validations__2[[#This Row],[CountryReq]],Last_Validations[],COLUMNS($B:G)+1,FALSE)</f>
        <v>ZMB</v>
      </c>
      <c r="AA1403" s="36" t="str">
        <f>VLOOKUP(First_Validations__2[[#This Row],[CountryReq]],Last_Validations[],COLUMNS($B:H)+1,FALSE)</f>
        <v>Zambia</v>
      </c>
      <c r="AB1403" s="36" t="str">
        <f>VLOOKUP(First_Validations__2[[#This Row],[CountryReq]],Last_Validations[],COLUMNS($B:I)+1,FALSE)</f>
        <v>https://eiti.org/board-decision/2017-54</v>
      </c>
      <c r="AC1403" s="36" t="str">
        <f>VLOOKUP(First_Validations__2[[#This Row],[CountryReq]],Last_Validations[],COLUMNS($B:J)+1,FALSE)</f>
        <v>https://eiti.org/document/validation-of-zambia-2017-documentation</v>
      </c>
      <c r="AD1403" s="36">
        <f>VLOOKUP(First_Validations__2[[#This Row],[CountryReq]],Last_Validations[],COLUMNS($B:K)+1,FALSE)</f>
        <v>2017</v>
      </c>
      <c r="AE1403" s="36">
        <f>VLOOKUP(First_Validations__2[[#This Row],[CountryReq]],Last_Validations[],COLUMNS($B:L)+1,FALSE)</f>
        <v>2017</v>
      </c>
      <c r="AF1403" s="36" t="str">
        <f>VLOOKUP(First_Validations__2[[#This Row],[CountryReq]],Last_Validations[],COLUMNS($B:M)+1,FALSE)</f>
        <v>Meaningful progress</v>
      </c>
      <c r="AG1403" s="36" t="str">
        <f>VLOOKUP(First_Validations__2[[#This Row],[CountryReq]],Last_Validations[],COLUMNS($B:N)+1,FALSE)</f>
        <v>Export data (#3.3)</v>
      </c>
      <c r="AH1403" s="36">
        <f>VLOOKUP(First_Validations__2[[#This Row],[CountryReq]],Last_Validations[],COLUMNS($B:O)+1,FALSE)</f>
        <v>5</v>
      </c>
      <c r="AI1403" s="36" t="str">
        <f>VLOOKUP(First_Validations__2[[#This Row],[CountryReq]],Last_Validations[],COLUMNS($B:P)+1,FALSE)</f>
        <v>Satisfactory progress</v>
      </c>
      <c r="AJ1403" s="36" t="str">
        <f>VLOOKUP(First_Validations__2[[#This Row],[CountryReq]],Last_Validations[],COLUMNS($B:Q)+1,FALSE)</f>
        <v>The EITI Report discloses total export values by commodity, and export volumes are disclosed for each of the major commodities exported.</v>
      </c>
      <c r="AK1403" s="36" t="str">
        <f>VLOOKUP(First_Validations__2[[#This Row],[CountryReq]],Last_Validations[],COLUMNS($B:R)+1,FALSE)</f>
        <v>https://eiti.org/zambia#zambia-progress-by-requirement</v>
      </c>
      <c r="AL1403" s="36" t="str">
        <f>VLOOKUP(First_Validations__2[[#This Row],[CountryReq]],Last_Validations[],COLUMNS($B:S)+1,FALSE)</f>
        <v>www.zambiaeiti.org</v>
      </c>
      <c r="AM1403" s="36" t="str">
        <f>VLOOKUP(First_Validations__2[[#This Row],[CountryReq]],Last_Validations[],COLUMNS($B:T)+1,FALSE)</f>
        <v>https://eiti.org/api/v1.0/score_data/16</v>
      </c>
      <c r="AN1403" s="36" t="str">
        <f>IF(First_Validations__2[[#This Row],[FirstValidation.Country: Year]]=First_Validations__2[[#This Row],[Country: Year]],"First","Second / Last")</f>
        <v>First</v>
      </c>
      <c r="AO1403" s="36">
        <f>IF(AND(First_Validations__2[[#This Row],[FirstValidation.Validation score]]&lt;5,First_Validations__2[[#This Row],[FirstValidation.Validation score]]&gt;1),1,0)</f>
        <v>0</v>
      </c>
      <c r="AP1403" s="36">
        <f>First_Validations__2[[#This Row],[Validation score]]-First_Validations__2[[#This Row],[FirstValidation.Validation score]]</f>
        <v>0</v>
      </c>
      <c r="AQ1403" s="36">
        <f>IF(AND(First_Validations__2[[#This Row],[Corrective action]]=1,First_Validations__2[[#This Row],[Validation score]]&lt;5,First_Validations__2[[#This Row],[Validation score]]&gt;1),1,0)</f>
        <v>0</v>
      </c>
      <c r="AR1403" s="36">
        <f>IF(AND(First_Validations__2[[#This Row],[Corrective action]]=1,OR(First_Validations__2[[#This Row],[Validation score]]&gt;4,First_Validations__2[[#This Row],[Validation score]]&lt;2)),1,0)</f>
        <v>0</v>
      </c>
      <c r="AS140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3" s="36" t="str">
        <f>VLOOKUP(First_Validations__2[[#This Row],[Requirement ('#)]],Requirements[[Requirements]:[Categories2]],2,FALSE)</f>
        <v>Monitoring production</v>
      </c>
    </row>
    <row r="1404" spans="2:46">
      <c r="B1404" s="34" t="s">
        <v>1673</v>
      </c>
      <c r="C1404" s="34">
        <v>1</v>
      </c>
      <c r="D1404" s="34">
        <v>16</v>
      </c>
      <c r="E1404" s="34" t="s">
        <v>493</v>
      </c>
      <c r="F1404" s="34" t="s">
        <v>1674</v>
      </c>
      <c r="G1404" s="34" t="s">
        <v>1673</v>
      </c>
      <c r="H1404" s="34" t="s">
        <v>3511</v>
      </c>
      <c r="I1404" s="34" t="s">
        <v>494</v>
      </c>
      <c r="J1404" s="34">
        <v>2017</v>
      </c>
      <c r="K1404" s="34">
        <v>2017</v>
      </c>
      <c r="L1404" s="34" t="s">
        <v>1767</v>
      </c>
      <c r="M1404" s="34" t="s">
        <v>1802</v>
      </c>
      <c r="N1404" s="34">
        <v>5</v>
      </c>
      <c r="O1404" s="34" t="s">
        <v>1768</v>
      </c>
      <c r="P1404" s="34" t="s">
        <v>510</v>
      </c>
      <c r="Q1404" s="34" t="s">
        <v>1840</v>
      </c>
      <c r="R1404" s="34" t="s">
        <v>1675</v>
      </c>
      <c r="S1404" s="34" t="s">
        <v>1841</v>
      </c>
      <c r="T1404" s="34" t="s">
        <v>3370</v>
      </c>
      <c r="U1404" s="36" t="str">
        <f>VLOOKUP(First_Validations__2[[#This Row],[CountryReq]],Last_Validations[],COLUMNS($B:B)+1,FALSE)</f>
        <v>Zambia: 2017</v>
      </c>
      <c r="V1404" s="36" t="str">
        <f>VLOOKUP(First_Validations__2[[#This Row],[CountryReq]],Last_Validations[],COLUMNS($B:C)+1,FALSE)</f>
        <v>Zambia</v>
      </c>
      <c r="W1404" s="36">
        <f>VLOOKUP(First_Validations__2[[#This Row],[CountryReq]],Last_Validations[],COLUMNS($B:D)+1,FALSE)</f>
        <v>1</v>
      </c>
      <c r="X1404" s="36">
        <f>VLOOKUP(First_Validations__2[[#This Row],[CountryReq]],Last_Validations[],COLUMNS($B:E)+1,FALSE)</f>
        <v>16</v>
      </c>
      <c r="Y1404" s="36" t="str">
        <f>VLOOKUP(First_Validations__2[[#This Row],[CountryReq]],Last_Validations[],COLUMNS($B:F)+1,FALSE)</f>
        <v>Zambia: 2017</v>
      </c>
      <c r="Z1404" s="36" t="str">
        <f>VLOOKUP(First_Validations__2[[#This Row],[CountryReq]],Last_Validations[],COLUMNS($B:G)+1,FALSE)</f>
        <v>ZMB</v>
      </c>
      <c r="AA1404" s="36" t="str">
        <f>VLOOKUP(First_Validations__2[[#This Row],[CountryReq]],Last_Validations[],COLUMNS($B:H)+1,FALSE)</f>
        <v>Zambia</v>
      </c>
      <c r="AB1404" s="36" t="str">
        <f>VLOOKUP(First_Validations__2[[#This Row],[CountryReq]],Last_Validations[],COLUMNS($B:I)+1,FALSE)</f>
        <v>https://eiti.org/board-decision/2017-54</v>
      </c>
      <c r="AC1404" s="36" t="str">
        <f>VLOOKUP(First_Validations__2[[#This Row],[CountryReq]],Last_Validations[],COLUMNS($B:J)+1,FALSE)</f>
        <v>https://eiti.org/document/validation-of-zambia-2017-documentation</v>
      </c>
      <c r="AD1404" s="36">
        <f>VLOOKUP(First_Validations__2[[#This Row],[CountryReq]],Last_Validations[],COLUMNS($B:K)+1,FALSE)</f>
        <v>2017</v>
      </c>
      <c r="AE1404" s="36">
        <f>VLOOKUP(First_Validations__2[[#This Row],[CountryReq]],Last_Validations[],COLUMNS($B:L)+1,FALSE)</f>
        <v>2017</v>
      </c>
      <c r="AF1404" s="36" t="str">
        <f>VLOOKUP(First_Validations__2[[#This Row],[CountryReq]],Last_Validations[],COLUMNS($B:M)+1,FALSE)</f>
        <v>Meaningful progress</v>
      </c>
      <c r="AG1404" s="36" t="str">
        <f>VLOOKUP(First_Validations__2[[#This Row],[CountryReq]],Last_Validations[],COLUMNS($B:N)+1,FALSE)</f>
        <v>Comprehensiveness (#4.1)</v>
      </c>
      <c r="AH1404" s="36">
        <f>VLOOKUP(First_Validations__2[[#This Row],[CountryReq]],Last_Validations[],COLUMNS($B:O)+1,FALSE)</f>
        <v>5</v>
      </c>
      <c r="AI1404" s="36" t="str">
        <f>VLOOKUP(First_Validations__2[[#This Row],[CountryReq]],Last_Validations[],COLUMNS($B:P)+1,FALSE)</f>
        <v>Satisfactory progress</v>
      </c>
      <c r="AJ1404" s="36" t="str">
        <f>VLOOKUP(First_Validations__2[[#This Row],[CountryReq]],Last_Validations[],COLUMNS($B:Q)+1,FALSE)</f>
        <v>The multi-stakeholder group (MSG) has documented its discussions and rationale for selecting a materiality threshold which has resulted in comprehensive reconciliation of the payments and revenues in the extractive sector.</v>
      </c>
      <c r="AK1404" s="36" t="str">
        <f>VLOOKUP(First_Validations__2[[#This Row],[CountryReq]],Last_Validations[],COLUMNS($B:R)+1,FALSE)</f>
        <v>https://eiti.org/zambia#zambia-progress-by-requirement</v>
      </c>
      <c r="AL1404" s="36" t="str">
        <f>VLOOKUP(First_Validations__2[[#This Row],[CountryReq]],Last_Validations[],COLUMNS($B:S)+1,FALSE)</f>
        <v>www.zambiaeiti.org</v>
      </c>
      <c r="AM1404" s="36" t="str">
        <f>VLOOKUP(First_Validations__2[[#This Row],[CountryReq]],Last_Validations[],COLUMNS($B:T)+1,FALSE)</f>
        <v>https://eiti.org/api/v1.0/score_data/16</v>
      </c>
      <c r="AN1404" s="36" t="str">
        <f>IF(First_Validations__2[[#This Row],[FirstValidation.Country: Year]]=First_Validations__2[[#This Row],[Country: Year]],"First","Second / Last")</f>
        <v>First</v>
      </c>
      <c r="AO1404" s="36">
        <f>IF(AND(First_Validations__2[[#This Row],[FirstValidation.Validation score]]&lt;5,First_Validations__2[[#This Row],[FirstValidation.Validation score]]&gt;1),1,0)</f>
        <v>0</v>
      </c>
      <c r="AP1404" s="36">
        <f>First_Validations__2[[#This Row],[Validation score]]-First_Validations__2[[#This Row],[FirstValidation.Validation score]]</f>
        <v>0</v>
      </c>
      <c r="AQ1404" s="36">
        <f>IF(AND(First_Validations__2[[#This Row],[Corrective action]]=1,First_Validations__2[[#This Row],[Validation score]]&lt;5,First_Validations__2[[#This Row],[Validation score]]&gt;1),1,0)</f>
        <v>0</v>
      </c>
      <c r="AR1404" s="36">
        <f>IF(AND(First_Validations__2[[#This Row],[Corrective action]]=1,OR(First_Validations__2[[#This Row],[Validation score]]&gt;4,First_Validations__2[[#This Row],[Validation score]]&lt;2)),1,0)</f>
        <v>0</v>
      </c>
      <c r="AS140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4" s="36" t="str">
        <f>VLOOKUP(First_Validations__2[[#This Row],[Requirement ('#)]],Requirements[[Requirements]:[Categories2]],2,FALSE)</f>
        <v>Revenue collection</v>
      </c>
    </row>
    <row r="1405" spans="2:46">
      <c r="B1405" s="34" t="s">
        <v>1673</v>
      </c>
      <c r="C1405" s="34">
        <v>1</v>
      </c>
      <c r="D1405" s="34">
        <v>16</v>
      </c>
      <c r="E1405" s="34" t="s">
        <v>493</v>
      </c>
      <c r="F1405" s="34" t="s">
        <v>1674</v>
      </c>
      <c r="G1405" s="34" t="s">
        <v>1673</v>
      </c>
      <c r="H1405" s="34" t="s">
        <v>3511</v>
      </c>
      <c r="I1405" s="34" t="s">
        <v>494</v>
      </c>
      <c r="J1405" s="34">
        <v>2017</v>
      </c>
      <c r="K1405" s="34">
        <v>2017</v>
      </c>
      <c r="L1405" s="34" t="s">
        <v>1767</v>
      </c>
      <c r="M1405" s="34" t="s">
        <v>1799</v>
      </c>
      <c r="N1405" s="34">
        <v>5</v>
      </c>
      <c r="O1405" s="34" t="s">
        <v>1768</v>
      </c>
      <c r="P1405" s="34" t="s">
        <v>507</v>
      </c>
      <c r="Q1405" s="34" t="s">
        <v>1840</v>
      </c>
      <c r="R1405" s="34" t="s">
        <v>1675</v>
      </c>
      <c r="S1405" s="34" t="s">
        <v>1841</v>
      </c>
      <c r="T1405" s="34" t="s">
        <v>3367</v>
      </c>
      <c r="U1405" s="36" t="str">
        <f>VLOOKUP(First_Validations__2[[#This Row],[CountryReq]],Last_Validations[],COLUMNS($B:B)+1,FALSE)</f>
        <v>Zambia: 2017</v>
      </c>
      <c r="V1405" s="36" t="str">
        <f>VLOOKUP(First_Validations__2[[#This Row],[CountryReq]],Last_Validations[],COLUMNS($B:C)+1,FALSE)</f>
        <v>Zambia</v>
      </c>
      <c r="W1405" s="36">
        <f>VLOOKUP(First_Validations__2[[#This Row],[CountryReq]],Last_Validations[],COLUMNS($B:D)+1,FALSE)</f>
        <v>1</v>
      </c>
      <c r="X1405" s="36">
        <f>VLOOKUP(First_Validations__2[[#This Row],[CountryReq]],Last_Validations[],COLUMNS($B:E)+1,FALSE)</f>
        <v>16</v>
      </c>
      <c r="Y1405" s="36" t="str">
        <f>VLOOKUP(First_Validations__2[[#This Row],[CountryReq]],Last_Validations[],COLUMNS($B:F)+1,FALSE)</f>
        <v>Zambia: 2017</v>
      </c>
      <c r="Z1405" s="36" t="str">
        <f>VLOOKUP(First_Validations__2[[#This Row],[CountryReq]],Last_Validations[],COLUMNS($B:G)+1,FALSE)</f>
        <v>ZMB</v>
      </c>
      <c r="AA1405" s="36" t="str">
        <f>VLOOKUP(First_Validations__2[[#This Row],[CountryReq]],Last_Validations[],COLUMNS($B:H)+1,FALSE)</f>
        <v>Zambia</v>
      </c>
      <c r="AB1405" s="36" t="str">
        <f>VLOOKUP(First_Validations__2[[#This Row],[CountryReq]],Last_Validations[],COLUMNS($B:I)+1,FALSE)</f>
        <v>https://eiti.org/board-decision/2017-54</v>
      </c>
      <c r="AC1405" s="36" t="str">
        <f>VLOOKUP(First_Validations__2[[#This Row],[CountryReq]],Last_Validations[],COLUMNS($B:J)+1,FALSE)</f>
        <v>https://eiti.org/document/validation-of-zambia-2017-documentation</v>
      </c>
      <c r="AD1405" s="36">
        <f>VLOOKUP(First_Validations__2[[#This Row],[CountryReq]],Last_Validations[],COLUMNS($B:K)+1,FALSE)</f>
        <v>2017</v>
      </c>
      <c r="AE1405" s="36">
        <f>VLOOKUP(First_Validations__2[[#This Row],[CountryReq]],Last_Validations[],COLUMNS($B:L)+1,FALSE)</f>
        <v>2017</v>
      </c>
      <c r="AF1405" s="36" t="str">
        <f>VLOOKUP(First_Validations__2[[#This Row],[CountryReq]],Last_Validations[],COLUMNS($B:M)+1,FALSE)</f>
        <v>Meaningful progress</v>
      </c>
      <c r="AG1405" s="36" t="str">
        <f>VLOOKUP(First_Validations__2[[#This Row],[CountryReq]],Last_Validations[],COLUMNS($B:N)+1,FALSE)</f>
        <v>Exploration data (#3.1)</v>
      </c>
      <c r="AH1405" s="36">
        <f>VLOOKUP(First_Validations__2[[#This Row],[CountryReq]],Last_Validations[],COLUMNS($B:O)+1,FALSE)</f>
        <v>5</v>
      </c>
      <c r="AI1405" s="36" t="str">
        <f>VLOOKUP(First_Validations__2[[#This Row],[CountryReq]],Last_Validations[],COLUMNS($B:P)+1,FALSE)</f>
        <v>Satisfactory progress</v>
      </c>
      <c r="AJ1405" s="36" t="str">
        <f>VLOOKUP(First_Validations__2[[#This Row],[CountryReq]],Last_Validations[],COLUMNS($B:Q)+1,FALSE)</f>
        <v xml:space="preserve">The EITI Report provides an overview of the extractive sector, including exploration activities and estimates of mineral reserves. </v>
      </c>
      <c r="AK1405" s="36" t="str">
        <f>VLOOKUP(First_Validations__2[[#This Row],[CountryReq]],Last_Validations[],COLUMNS($B:R)+1,FALSE)</f>
        <v>https://eiti.org/zambia#zambia-progress-by-requirement</v>
      </c>
      <c r="AL1405" s="36" t="str">
        <f>VLOOKUP(First_Validations__2[[#This Row],[CountryReq]],Last_Validations[],COLUMNS($B:S)+1,FALSE)</f>
        <v>www.zambiaeiti.org</v>
      </c>
      <c r="AM1405" s="36" t="str">
        <f>VLOOKUP(First_Validations__2[[#This Row],[CountryReq]],Last_Validations[],COLUMNS($B:T)+1,FALSE)</f>
        <v>https://eiti.org/api/v1.0/score_data/16</v>
      </c>
      <c r="AN1405" s="36" t="str">
        <f>IF(First_Validations__2[[#This Row],[FirstValidation.Country: Year]]=First_Validations__2[[#This Row],[Country: Year]],"First","Second / Last")</f>
        <v>First</v>
      </c>
      <c r="AO1405" s="36">
        <f>IF(AND(First_Validations__2[[#This Row],[FirstValidation.Validation score]]&lt;5,First_Validations__2[[#This Row],[FirstValidation.Validation score]]&gt;1),1,0)</f>
        <v>0</v>
      </c>
      <c r="AP1405" s="36">
        <f>First_Validations__2[[#This Row],[Validation score]]-First_Validations__2[[#This Row],[FirstValidation.Validation score]]</f>
        <v>0</v>
      </c>
      <c r="AQ1405" s="36">
        <f>IF(AND(First_Validations__2[[#This Row],[Corrective action]]=1,First_Validations__2[[#This Row],[Validation score]]&lt;5,First_Validations__2[[#This Row],[Validation score]]&gt;1),1,0)</f>
        <v>0</v>
      </c>
      <c r="AR1405" s="36">
        <f>IF(AND(First_Validations__2[[#This Row],[Corrective action]]=1,OR(First_Validations__2[[#This Row],[Validation score]]&gt;4,First_Validations__2[[#This Row],[Validation score]]&lt;2)),1,0)</f>
        <v>0</v>
      </c>
      <c r="AS140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5" s="36" t="str">
        <f>VLOOKUP(First_Validations__2[[#This Row],[Requirement ('#)]],Requirements[[Requirements]:[Categories2]],2,FALSE)</f>
        <v>Monitoring production</v>
      </c>
    </row>
    <row r="1406" spans="2:46">
      <c r="B1406" s="34" t="s">
        <v>1673</v>
      </c>
      <c r="C1406" s="34">
        <v>1</v>
      </c>
      <c r="D1406" s="34">
        <v>16</v>
      </c>
      <c r="E1406" s="34" t="s">
        <v>493</v>
      </c>
      <c r="F1406" s="34" t="s">
        <v>1674</v>
      </c>
      <c r="G1406" s="34" t="s">
        <v>1673</v>
      </c>
      <c r="H1406" s="34" t="s">
        <v>3511</v>
      </c>
      <c r="I1406" s="34" t="s">
        <v>494</v>
      </c>
      <c r="J1406" s="34">
        <v>2017</v>
      </c>
      <c r="K1406" s="34">
        <v>2017</v>
      </c>
      <c r="L1406" s="34" t="s">
        <v>1767</v>
      </c>
      <c r="M1406" s="34" t="s">
        <v>1800</v>
      </c>
      <c r="N1406" s="34">
        <v>4</v>
      </c>
      <c r="O1406" s="34" t="s">
        <v>1767</v>
      </c>
      <c r="P1406" s="34" t="s">
        <v>508</v>
      </c>
      <c r="Q1406" s="34" t="s">
        <v>1840</v>
      </c>
      <c r="R1406" s="34" t="s">
        <v>1675</v>
      </c>
      <c r="S1406" s="34" t="s">
        <v>1841</v>
      </c>
      <c r="T1406" s="34" t="s">
        <v>3372</v>
      </c>
      <c r="U1406" s="36" t="str">
        <f>VLOOKUP(First_Validations__2[[#This Row],[CountryReq]],Last_Validations[],COLUMNS($B:B)+1,FALSE)</f>
        <v>Zambia: 2017</v>
      </c>
      <c r="V1406" s="36" t="str">
        <f>VLOOKUP(First_Validations__2[[#This Row],[CountryReq]],Last_Validations[],COLUMNS($B:C)+1,FALSE)</f>
        <v>Zambia</v>
      </c>
      <c r="W1406" s="36">
        <f>VLOOKUP(First_Validations__2[[#This Row],[CountryReq]],Last_Validations[],COLUMNS($B:D)+1,FALSE)</f>
        <v>1</v>
      </c>
      <c r="X1406" s="36">
        <f>VLOOKUP(First_Validations__2[[#This Row],[CountryReq]],Last_Validations[],COLUMNS($B:E)+1,FALSE)</f>
        <v>16</v>
      </c>
      <c r="Y1406" s="36" t="str">
        <f>VLOOKUP(First_Validations__2[[#This Row],[CountryReq]],Last_Validations[],COLUMNS($B:F)+1,FALSE)</f>
        <v>Zambia: 2017</v>
      </c>
      <c r="Z1406" s="36" t="str">
        <f>VLOOKUP(First_Validations__2[[#This Row],[CountryReq]],Last_Validations[],COLUMNS($B:G)+1,FALSE)</f>
        <v>ZMB</v>
      </c>
      <c r="AA1406" s="36" t="str">
        <f>VLOOKUP(First_Validations__2[[#This Row],[CountryReq]],Last_Validations[],COLUMNS($B:H)+1,FALSE)</f>
        <v>Zambia</v>
      </c>
      <c r="AB1406" s="36" t="str">
        <f>VLOOKUP(First_Validations__2[[#This Row],[CountryReq]],Last_Validations[],COLUMNS($B:I)+1,FALSE)</f>
        <v>https://eiti.org/board-decision/2017-54</v>
      </c>
      <c r="AC1406" s="36" t="str">
        <f>VLOOKUP(First_Validations__2[[#This Row],[CountryReq]],Last_Validations[],COLUMNS($B:J)+1,FALSE)</f>
        <v>https://eiti.org/document/validation-of-zambia-2017-documentation</v>
      </c>
      <c r="AD1406" s="36">
        <f>VLOOKUP(First_Validations__2[[#This Row],[CountryReq]],Last_Validations[],COLUMNS($B:K)+1,FALSE)</f>
        <v>2017</v>
      </c>
      <c r="AE1406" s="36">
        <f>VLOOKUP(First_Validations__2[[#This Row],[CountryReq]],Last_Validations[],COLUMNS($B:L)+1,FALSE)</f>
        <v>2017</v>
      </c>
      <c r="AF1406" s="36" t="str">
        <f>VLOOKUP(First_Validations__2[[#This Row],[CountryReq]],Last_Validations[],COLUMNS($B:M)+1,FALSE)</f>
        <v>Meaningful progress</v>
      </c>
      <c r="AG1406" s="36" t="str">
        <f>VLOOKUP(First_Validations__2[[#This Row],[CountryReq]],Last_Validations[],COLUMNS($B:N)+1,FALSE)</f>
        <v>Production data (#3.2)</v>
      </c>
      <c r="AH1406" s="36">
        <f>VLOOKUP(First_Validations__2[[#This Row],[CountryReq]],Last_Validations[],COLUMNS($B:O)+1,FALSE)</f>
        <v>4</v>
      </c>
      <c r="AI1406" s="36" t="str">
        <f>VLOOKUP(First_Validations__2[[#This Row],[CountryReq]],Last_Validations[],COLUMNS($B:P)+1,FALSE)</f>
        <v>Meaningful progress</v>
      </c>
      <c r="AJ1406" s="36" t="str">
        <f>VLOOKUP(First_Validations__2[[#This Row],[CountryReq]],Last_Validations[],COLUMNS($B:Q)+1,FALSE)</f>
        <v>The EITI Report provides information on production volumes by commodity, and documents the government’s effort to collect reliable information on production values.</v>
      </c>
      <c r="AK1406" s="36" t="str">
        <f>VLOOKUP(First_Validations__2[[#This Row],[CountryReq]],Last_Validations[],COLUMNS($B:R)+1,FALSE)</f>
        <v>https://eiti.org/zambia#zambia-progress-by-requirement</v>
      </c>
      <c r="AL1406" s="36" t="str">
        <f>VLOOKUP(First_Validations__2[[#This Row],[CountryReq]],Last_Validations[],COLUMNS($B:S)+1,FALSE)</f>
        <v>www.zambiaeiti.org</v>
      </c>
      <c r="AM1406" s="36" t="str">
        <f>VLOOKUP(First_Validations__2[[#This Row],[CountryReq]],Last_Validations[],COLUMNS($B:T)+1,FALSE)</f>
        <v>https://eiti.org/api/v1.0/score_data/16</v>
      </c>
      <c r="AN1406" s="36" t="str">
        <f>IF(First_Validations__2[[#This Row],[FirstValidation.Country: Year]]=First_Validations__2[[#This Row],[Country: Year]],"First","Second / Last")</f>
        <v>First</v>
      </c>
      <c r="AO1406" s="36">
        <f>IF(AND(First_Validations__2[[#This Row],[FirstValidation.Validation score]]&lt;5,First_Validations__2[[#This Row],[FirstValidation.Validation score]]&gt;1),1,0)</f>
        <v>1</v>
      </c>
      <c r="AP1406" s="36">
        <f>First_Validations__2[[#This Row],[Validation score]]-First_Validations__2[[#This Row],[FirstValidation.Validation score]]</f>
        <v>0</v>
      </c>
      <c r="AQ1406" s="36">
        <f>IF(AND(First_Validations__2[[#This Row],[Corrective action]]=1,First_Validations__2[[#This Row],[Validation score]]&lt;5,First_Validations__2[[#This Row],[Validation score]]&gt;1),1,0)</f>
        <v>1</v>
      </c>
      <c r="AR1406" s="36">
        <f>IF(AND(First_Validations__2[[#This Row],[Corrective action]]=1,OR(First_Validations__2[[#This Row],[Validation score]]&gt;4,First_Validations__2[[#This Row],[Validation score]]&lt;2)),1,0)</f>
        <v>0</v>
      </c>
      <c r="AS140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6" s="36" t="str">
        <f>VLOOKUP(First_Validations__2[[#This Row],[Requirement ('#)]],Requirements[[Requirements]:[Categories2]],2,FALSE)</f>
        <v>Monitoring production</v>
      </c>
    </row>
    <row r="1407" spans="2:46">
      <c r="B1407" s="34" t="s">
        <v>1673</v>
      </c>
      <c r="C1407" s="34">
        <v>1</v>
      </c>
      <c r="D1407" s="34">
        <v>16</v>
      </c>
      <c r="E1407" s="34" t="s">
        <v>493</v>
      </c>
      <c r="F1407" s="34" t="s">
        <v>1674</v>
      </c>
      <c r="G1407" s="34" t="s">
        <v>1673</v>
      </c>
      <c r="H1407" s="34" t="s">
        <v>3511</v>
      </c>
      <c r="I1407" s="34" t="s">
        <v>494</v>
      </c>
      <c r="J1407" s="34">
        <v>2017</v>
      </c>
      <c r="K1407" s="34">
        <v>2017</v>
      </c>
      <c r="L1407" s="34" t="s">
        <v>1767</v>
      </c>
      <c r="M1407" s="34" t="s">
        <v>1787</v>
      </c>
      <c r="N1407" s="34">
        <v>5</v>
      </c>
      <c r="O1407" s="34" t="s">
        <v>1768</v>
      </c>
      <c r="P1407" s="34" t="s">
        <v>497</v>
      </c>
      <c r="Q1407" s="34" t="s">
        <v>1840</v>
      </c>
      <c r="R1407" s="34" t="s">
        <v>1675</v>
      </c>
      <c r="S1407" s="34" t="s">
        <v>1841</v>
      </c>
      <c r="T1407" s="34" t="s">
        <v>3377</v>
      </c>
      <c r="U1407" s="36" t="str">
        <f>VLOOKUP(First_Validations__2[[#This Row],[CountryReq]],Last_Validations[],COLUMNS($B:B)+1,FALSE)</f>
        <v>Zambia: 2017</v>
      </c>
      <c r="V1407" s="36" t="str">
        <f>VLOOKUP(First_Validations__2[[#This Row],[CountryReq]],Last_Validations[],COLUMNS($B:C)+1,FALSE)</f>
        <v>Zambia</v>
      </c>
      <c r="W1407" s="36">
        <f>VLOOKUP(First_Validations__2[[#This Row],[CountryReq]],Last_Validations[],COLUMNS($B:D)+1,FALSE)</f>
        <v>1</v>
      </c>
      <c r="X1407" s="36">
        <f>VLOOKUP(First_Validations__2[[#This Row],[CountryReq]],Last_Validations[],COLUMNS($B:E)+1,FALSE)</f>
        <v>16</v>
      </c>
      <c r="Y1407" s="36" t="str">
        <f>VLOOKUP(First_Validations__2[[#This Row],[CountryReq]],Last_Validations[],COLUMNS($B:F)+1,FALSE)</f>
        <v>Zambia: 2017</v>
      </c>
      <c r="Z1407" s="36" t="str">
        <f>VLOOKUP(First_Validations__2[[#This Row],[CountryReq]],Last_Validations[],COLUMNS($B:G)+1,FALSE)</f>
        <v>ZMB</v>
      </c>
      <c r="AA1407" s="36" t="str">
        <f>VLOOKUP(First_Validations__2[[#This Row],[CountryReq]],Last_Validations[],COLUMNS($B:H)+1,FALSE)</f>
        <v>Zambia</v>
      </c>
      <c r="AB1407" s="36" t="str">
        <f>VLOOKUP(First_Validations__2[[#This Row],[CountryReq]],Last_Validations[],COLUMNS($B:I)+1,FALSE)</f>
        <v>https://eiti.org/board-decision/2017-54</v>
      </c>
      <c r="AC1407" s="36" t="str">
        <f>VLOOKUP(First_Validations__2[[#This Row],[CountryReq]],Last_Validations[],COLUMNS($B:J)+1,FALSE)</f>
        <v>https://eiti.org/document/validation-of-zambia-2017-documentation</v>
      </c>
      <c r="AD1407" s="36">
        <f>VLOOKUP(First_Validations__2[[#This Row],[CountryReq]],Last_Validations[],COLUMNS($B:K)+1,FALSE)</f>
        <v>2017</v>
      </c>
      <c r="AE1407" s="36">
        <f>VLOOKUP(First_Validations__2[[#This Row],[CountryReq]],Last_Validations[],COLUMNS($B:L)+1,FALSE)</f>
        <v>2017</v>
      </c>
      <c r="AF1407" s="36" t="str">
        <f>VLOOKUP(First_Validations__2[[#This Row],[CountryReq]],Last_Validations[],COLUMNS($B:M)+1,FALSE)</f>
        <v>Meaningful progress</v>
      </c>
      <c r="AG1407" s="36" t="str">
        <f>VLOOKUP(First_Validations__2[[#This Row],[CountryReq]],Last_Validations[],COLUMNS($B:N)+1,FALSE)</f>
        <v>Industry engagement (#1.2)</v>
      </c>
      <c r="AH1407" s="36">
        <f>VLOOKUP(First_Validations__2[[#This Row],[CountryReq]],Last_Validations[],COLUMNS($B:O)+1,FALSE)</f>
        <v>5</v>
      </c>
      <c r="AI1407" s="36" t="str">
        <f>VLOOKUP(First_Validations__2[[#This Row],[CountryReq]],Last_Validations[],COLUMNS($B:P)+1,FALSE)</f>
        <v>Satisfactory progress</v>
      </c>
      <c r="AJ1407" s="36" t="str">
        <f>VLOOKUP(First_Validations__2[[#This Row],[CountryReq]],Last_Validations[],COLUMNS($B:Q)+1,FALSE)</f>
        <v xml:space="preserve">Companies are fully and effectively engaged in the EITI process. The government has ensured an enabling environment for company participation. </v>
      </c>
      <c r="AK1407" s="36" t="str">
        <f>VLOOKUP(First_Validations__2[[#This Row],[CountryReq]],Last_Validations[],COLUMNS($B:R)+1,FALSE)</f>
        <v>https://eiti.org/zambia#zambia-progress-by-requirement</v>
      </c>
      <c r="AL1407" s="36" t="str">
        <f>VLOOKUP(First_Validations__2[[#This Row],[CountryReq]],Last_Validations[],COLUMNS($B:S)+1,FALSE)</f>
        <v>www.zambiaeiti.org</v>
      </c>
      <c r="AM1407" s="36" t="str">
        <f>VLOOKUP(First_Validations__2[[#This Row],[CountryReq]],Last_Validations[],COLUMNS($B:T)+1,FALSE)</f>
        <v>https://eiti.org/api/v1.0/score_data/16</v>
      </c>
      <c r="AN1407" s="36" t="str">
        <f>IF(First_Validations__2[[#This Row],[FirstValidation.Country: Year]]=First_Validations__2[[#This Row],[Country: Year]],"First","Second / Last")</f>
        <v>First</v>
      </c>
      <c r="AO1407" s="36">
        <f>IF(AND(First_Validations__2[[#This Row],[FirstValidation.Validation score]]&lt;5,First_Validations__2[[#This Row],[FirstValidation.Validation score]]&gt;1),1,0)</f>
        <v>0</v>
      </c>
      <c r="AP1407" s="36">
        <f>First_Validations__2[[#This Row],[Validation score]]-First_Validations__2[[#This Row],[FirstValidation.Validation score]]</f>
        <v>0</v>
      </c>
      <c r="AQ1407" s="36">
        <f>IF(AND(First_Validations__2[[#This Row],[Corrective action]]=1,First_Validations__2[[#This Row],[Validation score]]&lt;5,First_Validations__2[[#This Row],[Validation score]]&gt;1),1,0)</f>
        <v>0</v>
      </c>
      <c r="AR1407" s="36">
        <f>IF(AND(First_Validations__2[[#This Row],[Corrective action]]=1,OR(First_Validations__2[[#This Row],[Validation score]]&gt;4,First_Validations__2[[#This Row],[Validation score]]&lt;2)),1,0)</f>
        <v>0</v>
      </c>
      <c r="AS140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7" s="36" t="str">
        <f>VLOOKUP(First_Validations__2[[#This Row],[Requirement ('#)]],Requirements[[Requirements]:[Categories2]],2,FALSE)</f>
        <v>MSG Oversight</v>
      </c>
    </row>
    <row r="1408" spans="2:46">
      <c r="B1408" s="34" t="s">
        <v>1673</v>
      </c>
      <c r="C1408" s="34">
        <v>1</v>
      </c>
      <c r="D1408" s="34">
        <v>16</v>
      </c>
      <c r="E1408" s="34" t="s">
        <v>493</v>
      </c>
      <c r="F1408" s="34" t="s">
        <v>1674</v>
      </c>
      <c r="G1408" s="34" t="s">
        <v>1673</v>
      </c>
      <c r="H1408" s="34" t="s">
        <v>3511</v>
      </c>
      <c r="I1408" s="34" t="s">
        <v>494</v>
      </c>
      <c r="J1408" s="34">
        <v>2017</v>
      </c>
      <c r="K1408" s="34">
        <v>2017</v>
      </c>
      <c r="L1408" s="34" t="s">
        <v>1767</v>
      </c>
      <c r="M1408" s="34" t="s">
        <v>1788</v>
      </c>
      <c r="N1408" s="34">
        <v>5</v>
      </c>
      <c r="O1408" s="34" t="s">
        <v>1768</v>
      </c>
      <c r="P1408" s="34" t="s">
        <v>498</v>
      </c>
      <c r="Q1408" s="34" t="s">
        <v>1840</v>
      </c>
      <c r="R1408" s="34" t="s">
        <v>1675</v>
      </c>
      <c r="S1408" s="34" t="s">
        <v>1841</v>
      </c>
      <c r="T1408" s="34" t="s">
        <v>3374</v>
      </c>
      <c r="U1408" s="36" t="str">
        <f>VLOOKUP(First_Validations__2[[#This Row],[CountryReq]],Last_Validations[],COLUMNS($B:B)+1,FALSE)</f>
        <v>Zambia: 2017</v>
      </c>
      <c r="V1408" s="36" t="str">
        <f>VLOOKUP(First_Validations__2[[#This Row],[CountryReq]],Last_Validations[],COLUMNS($B:C)+1,FALSE)</f>
        <v>Zambia</v>
      </c>
      <c r="W1408" s="36">
        <f>VLOOKUP(First_Validations__2[[#This Row],[CountryReq]],Last_Validations[],COLUMNS($B:D)+1,FALSE)</f>
        <v>1</v>
      </c>
      <c r="X1408" s="36">
        <f>VLOOKUP(First_Validations__2[[#This Row],[CountryReq]],Last_Validations[],COLUMNS($B:E)+1,FALSE)</f>
        <v>16</v>
      </c>
      <c r="Y1408" s="36" t="str">
        <f>VLOOKUP(First_Validations__2[[#This Row],[CountryReq]],Last_Validations[],COLUMNS($B:F)+1,FALSE)</f>
        <v>Zambia: 2017</v>
      </c>
      <c r="Z1408" s="36" t="str">
        <f>VLOOKUP(First_Validations__2[[#This Row],[CountryReq]],Last_Validations[],COLUMNS($B:G)+1,FALSE)</f>
        <v>ZMB</v>
      </c>
      <c r="AA1408" s="36" t="str">
        <f>VLOOKUP(First_Validations__2[[#This Row],[CountryReq]],Last_Validations[],COLUMNS($B:H)+1,FALSE)</f>
        <v>Zambia</v>
      </c>
      <c r="AB1408" s="36" t="str">
        <f>VLOOKUP(First_Validations__2[[#This Row],[CountryReq]],Last_Validations[],COLUMNS($B:I)+1,FALSE)</f>
        <v>https://eiti.org/board-decision/2017-54</v>
      </c>
      <c r="AC1408" s="36" t="str">
        <f>VLOOKUP(First_Validations__2[[#This Row],[CountryReq]],Last_Validations[],COLUMNS($B:J)+1,FALSE)</f>
        <v>https://eiti.org/document/validation-of-zambia-2017-documentation</v>
      </c>
      <c r="AD1408" s="36">
        <f>VLOOKUP(First_Validations__2[[#This Row],[CountryReq]],Last_Validations[],COLUMNS($B:K)+1,FALSE)</f>
        <v>2017</v>
      </c>
      <c r="AE1408" s="36">
        <f>VLOOKUP(First_Validations__2[[#This Row],[CountryReq]],Last_Validations[],COLUMNS($B:L)+1,FALSE)</f>
        <v>2017</v>
      </c>
      <c r="AF1408" s="36" t="str">
        <f>VLOOKUP(First_Validations__2[[#This Row],[CountryReq]],Last_Validations[],COLUMNS($B:M)+1,FALSE)</f>
        <v>Meaningful progress</v>
      </c>
      <c r="AG1408" s="36" t="str">
        <f>VLOOKUP(First_Validations__2[[#This Row],[CountryReq]],Last_Validations[],COLUMNS($B:N)+1,FALSE)</f>
        <v>Civil society engagement (#1.3)</v>
      </c>
      <c r="AH1408" s="36">
        <f>VLOOKUP(First_Validations__2[[#This Row],[CountryReq]],Last_Validations[],COLUMNS($B:O)+1,FALSE)</f>
        <v>5</v>
      </c>
      <c r="AI1408" s="36" t="str">
        <f>VLOOKUP(First_Validations__2[[#This Row],[CountryReq]],Last_Validations[],COLUMNS($B:P)+1,FALSE)</f>
        <v>Satisfactory progress</v>
      </c>
      <c r="AJ1408" s="36" t="str">
        <f>VLOOKUP(First_Validations__2[[#This Row],[CountryReq]],Last_Validations[],COLUMNS($B:Q)+1,FALSE)</f>
        <v>Civil society is fully and actively engaged in Zambia EITI process and able to speak freely on transparency and natural resource governance issues. The government has ensured that there is an enabling environment for civil society participation and made several efforts to engage civil society beyond the multi-stakeholder group in the design and implementation of the EITI.</v>
      </c>
      <c r="AK1408" s="36" t="str">
        <f>VLOOKUP(First_Validations__2[[#This Row],[CountryReq]],Last_Validations[],COLUMNS($B:R)+1,FALSE)</f>
        <v>https://eiti.org/zambia#zambia-progress-by-requirement</v>
      </c>
      <c r="AL1408" s="36" t="str">
        <f>VLOOKUP(First_Validations__2[[#This Row],[CountryReq]],Last_Validations[],COLUMNS($B:S)+1,FALSE)</f>
        <v>www.zambiaeiti.org</v>
      </c>
      <c r="AM1408" s="36" t="str">
        <f>VLOOKUP(First_Validations__2[[#This Row],[CountryReq]],Last_Validations[],COLUMNS($B:T)+1,FALSE)</f>
        <v>https://eiti.org/api/v1.0/score_data/16</v>
      </c>
      <c r="AN1408" s="36" t="str">
        <f>IF(First_Validations__2[[#This Row],[FirstValidation.Country: Year]]=First_Validations__2[[#This Row],[Country: Year]],"First","Second / Last")</f>
        <v>First</v>
      </c>
      <c r="AO1408" s="36">
        <f>IF(AND(First_Validations__2[[#This Row],[FirstValidation.Validation score]]&lt;5,First_Validations__2[[#This Row],[FirstValidation.Validation score]]&gt;1),1,0)</f>
        <v>0</v>
      </c>
      <c r="AP1408" s="36">
        <f>First_Validations__2[[#This Row],[Validation score]]-First_Validations__2[[#This Row],[FirstValidation.Validation score]]</f>
        <v>0</v>
      </c>
      <c r="AQ1408" s="36">
        <f>IF(AND(First_Validations__2[[#This Row],[Corrective action]]=1,First_Validations__2[[#This Row],[Validation score]]&lt;5,First_Validations__2[[#This Row],[Validation score]]&gt;1),1,0)</f>
        <v>0</v>
      </c>
      <c r="AR1408" s="36">
        <f>IF(AND(First_Validations__2[[#This Row],[Corrective action]]=1,OR(First_Validations__2[[#This Row],[Validation score]]&gt;4,First_Validations__2[[#This Row],[Validation score]]&lt;2)),1,0)</f>
        <v>0</v>
      </c>
      <c r="AS140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8" s="36" t="str">
        <f>VLOOKUP(First_Validations__2[[#This Row],[Requirement ('#)]],Requirements[[Requirements]:[Categories2]],2,FALSE)</f>
        <v>MSG Oversight</v>
      </c>
    </row>
    <row r="1409" spans="2:46">
      <c r="B1409" s="34" t="s">
        <v>1673</v>
      </c>
      <c r="C1409" s="34">
        <v>1</v>
      </c>
      <c r="D1409" s="34">
        <v>16</v>
      </c>
      <c r="E1409" s="34" t="s">
        <v>493</v>
      </c>
      <c r="F1409" s="34" t="s">
        <v>1674</v>
      </c>
      <c r="G1409" s="34" t="s">
        <v>1673</v>
      </c>
      <c r="H1409" s="34" t="s">
        <v>3511</v>
      </c>
      <c r="I1409" s="34" t="s">
        <v>494</v>
      </c>
      <c r="J1409" s="34">
        <v>2017</v>
      </c>
      <c r="K1409" s="34">
        <v>2017</v>
      </c>
      <c r="L1409" s="34" t="s">
        <v>1767</v>
      </c>
      <c r="M1409" s="34" t="s">
        <v>1812</v>
      </c>
      <c r="N1409" s="34">
        <v>0</v>
      </c>
      <c r="O1409" s="34" t="s">
        <v>4</v>
      </c>
      <c r="P1409" s="34" t="s">
        <v>519</v>
      </c>
      <c r="Q1409" s="34" t="s">
        <v>1840</v>
      </c>
      <c r="R1409" s="34" t="s">
        <v>1675</v>
      </c>
      <c r="S1409" s="34" t="s">
        <v>1841</v>
      </c>
      <c r="T1409" s="34" t="s">
        <v>3395</v>
      </c>
      <c r="U1409" s="36" t="str">
        <f>VLOOKUP(First_Validations__2[[#This Row],[CountryReq]],Last_Validations[],COLUMNS($B:B)+1,FALSE)</f>
        <v>Zambia: 2017</v>
      </c>
      <c r="V1409" s="36" t="str">
        <f>VLOOKUP(First_Validations__2[[#This Row],[CountryReq]],Last_Validations[],COLUMNS($B:C)+1,FALSE)</f>
        <v>Zambia</v>
      </c>
      <c r="W1409" s="36">
        <f>VLOOKUP(First_Validations__2[[#This Row],[CountryReq]],Last_Validations[],COLUMNS($B:D)+1,FALSE)</f>
        <v>1</v>
      </c>
      <c r="X1409" s="36">
        <f>VLOOKUP(First_Validations__2[[#This Row],[CountryReq]],Last_Validations[],COLUMNS($B:E)+1,FALSE)</f>
        <v>16</v>
      </c>
      <c r="Y1409" s="36" t="str">
        <f>VLOOKUP(First_Validations__2[[#This Row],[CountryReq]],Last_Validations[],COLUMNS($B:F)+1,FALSE)</f>
        <v>Zambia: 2017</v>
      </c>
      <c r="Z1409" s="36" t="str">
        <f>VLOOKUP(First_Validations__2[[#This Row],[CountryReq]],Last_Validations[],COLUMNS($B:G)+1,FALSE)</f>
        <v>ZMB</v>
      </c>
      <c r="AA1409" s="36" t="str">
        <f>VLOOKUP(First_Validations__2[[#This Row],[CountryReq]],Last_Validations[],COLUMNS($B:H)+1,FALSE)</f>
        <v>Zambia</v>
      </c>
      <c r="AB1409" s="36" t="str">
        <f>VLOOKUP(First_Validations__2[[#This Row],[CountryReq]],Last_Validations[],COLUMNS($B:I)+1,FALSE)</f>
        <v>https://eiti.org/board-decision/2017-54</v>
      </c>
      <c r="AC1409" s="36" t="str">
        <f>VLOOKUP(First_Validations__2[[#This Row],[CountryReq]],Last_Validations[],COLUMNS($B:J)+1,FALSE)</f>
        <v>https://eiti.org/document/validation-of-zambia-2017-documentation</v>
      </c>
      <c r="AD1409" s="36">
        <f>VLOOKUP(First_Validations__2[[#This Row],[CountryReq]],Last_Validations[],COLUMNS($B:K)+1,FALSE)</f>
        <v>2017</v>
      </c>
      <c r="AE1409" s="36">
        <f>VLOOKUP(First_Validations__2[[#This Row],[CountryReq]],Last_Validations[],COLUMNS($B:L)+1,FALSE)</f>
        <v>2017</v>
      </c>
      <c r="AF1409" s="36" t="str">
        <f>VLOOKUP(First_Validations__2[[#This Row],[CountryReq]],Last_Validations[],COLUMNS($B:M)+1,FALSE)</f>
        <v>Meaningful progress</v>
      </c>
      <c r="AG1409" s="36" t="str">
        <f>VLOOKUP(First_Validations__2[[#This Row],[CountryReq]],Last_Validations[],COLUMNS($B:N)+1,FALSE)</f>
        <v>Subnational transfers (#5.2)</v>
      </c>
      <c r="AH1409" s="36">
        <f>VLOOKUP(First_Validations__2[[#This Row],[CountryReq]],Last_Validations[],COLUMNS($B:O)+1,FALSE)</f>
        <v>0</v>
      </c>
      <c r="AI1409" s="36" t="str">
        <f>VLOOKUP(First_Validations__2[[#This Row],[CountryReq]],Last_Validations[],COLUMNS($B:P)+1,FALSE)</f>
        <v>Not applicable</v>
      </c>
      <c r="AJ1409" s="36" t="str">
        <f>VLOOKUP(First_Validations__2[[#This Row],[CountryReq]],Last_Validations[],COLUMNS($B:Q)+1,FALSE)</f>
        <v>EITI Requirement 5.2 on sub-national transfers is not applicable in Zambia.</v>
      </c>
      <c r="AK1409" s="36" t="str">
        <f>VLOOKUP(First_Validations__2[[#This Row],[CountryReq]],Last_Validations[],COLUMNS($B:R)+1,FALSE)</f>
        <v>https://eiti.org/zambia#zambia-progress-by-requirement</v>
      </c>
      <c r="AL1409" s="36" t="str">
        <f>VLOOKUP(First_Validations__2[[#This Row],[CountryReq]],Last_Validations[],COLUMNS($B:S)+1,FALSE)</f>
        <v>www.zambiaeiti.org</v>
      </c>
      <c r="AM1409" s="36" t="str">
        <f>VLOOKUP(First_Validations__2[[#This Row],[CountryReq]],Last_Validations[],COLUMNS($B:T)+1,FALSE)</f>
        <v>https://eiti.org/api/v1.0/score_data/16</v>
      </c>
      <c r="AN1409" s="36" t="str">
        <f>IF(First_Validations__2[[#This Row],[FirstValidation.Country: Year]]=First_Validations__2[[#This Row],[Country: Year]],"First","Second / Last")</f>
        <v>First</v>
      </c>
      <c r="AO1409" s="36">
        <f>IF(AND(First_Validations__2[[#This Row],[FirstValidation.Validation score]]&lt;5,First_Validations__2[[#This Row],[FirstValidation.Validation score]]&gt;1),1,0)</f>
        <v>0</v>
      </c>
      <c r="AP1409" s="36">
        <f>First_Validations__2[[#This Row],[Validation score]]-First_Validations__2[[#This Row],[FirstValidation.Validation score]]</f>
        <v>0</v>
      </c>
      <c r="AQ1409" s="36">
        <f>IF(AND(First_Validations__2[[#This Row],[Corrective action]]=1,First_Validations__2[[#This Row],[Validation score]]&lt;5,First_Validations__2[[#This Row],[Validation score]]&gt;1),1,0)</f>
        <v>0</v>
      </c>
      <c r="AR1409" s="36">
        <f>IF(AND(First_Validations__2[[#This Row],[Corrective action]]=1,OR(First_Validations__2[[#This Row],[Validation score]]&gt;4,First_Validations__2[[#This Row],[Validation score]]&lt;2)),1,0)</f>
        <v>0</v>
      </c>
      <c r="AS140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09" s="36" t="str">
        <f>VLOOKUP(First_Validations__2[[#This Row],[Requirement ('#)]],Requirements[[Requirements]:[Categories2]],2,FALSE)</f>
        <v>Revenue allocation</v>
      </c>
    </row>
    <row r="1410" spans="2:46">
      <c r="B1410" s="34" t="s">
        <v>1673</v>
      </c>
      <c r="C1410" s="34">
        <v>1</v>
      </c>
      <c r="D1410" s="34">
        <v>16</v>
      </c>
      <c r="E1410" s="34" t="s">
        <v>493</v>
      </c>
      <c r="F1410" s="34" t="s">
        <v>1674</v>
      </c>
      <c r="G1410" s="34" t="s">
        <v>1673</v>
      </c>
      <c r="H1410" s="34" t="s">
        <v>3511</v>
      </c>
      <c r="I1410" s="34" t="s">
        <v>494</v>
      </c>
      <c r="J1410" s="34">
        <v>2017</v>
      </c>
      <c r="K1410" s="34">
        <v>2017</v>
      </c>
      <c r="L1410" s="34" t="s">
        <v>1767</v>
      </c>
      <c r="M1410" s="34" t="s">
        <v>1784</v>
      </c>
      <c r="N1410" s="34">
        <v>5</v>
      </c>
      <c r="O1410" s="34" t="s">
        <v>1768</v>
      </c>
      <c r="P1410" s="34" t="s">
        <v>496</v>
      </c>
      <c r="Q1410" s="34" t="s">
        <v>1840</v>
      </c>
      <c r="R1410" s="34" t="s">
        <v>1675</v>
      </c>
      <c r="S1410" s="34" t="s">
        <v>1841</v>
      </c>
      <c r="T1410" s="34" t="s">
        <v>3376</v>
      </c>
      <c r="U1410" s="36" t="str">
        <f>VLOOKUP(First_Validations__2[[#This Row],[CountryReq]],Last_Validations[],COLUMNS($B:B)+1,FALSE)</f>
        <v>Zambia: 2017</v>
      </c>
      <c r="V1410" s="36" t="str">
        <f>VLOOKUP(First_Validations__2[[#This Row],[CountryReq]],Last_Validations[],COLUMNS($B:C)+1,FALSE)</f>
        <v>Zambia</v>
      </c>
      <c r="W1410" s="36">
        <f>VLOOKUP(First_Validations__2[[#This Row],[CountryReq]],Last_Validations[],COLUMNS($B:D)+1,FALSE)</f>
        <v>1</v>
      </c>
      <c r="X1410" s="36">
        <f>VLOOKUP(First_Validations__2[[#This Row],[CountryReq]],Last_Validations[],COLUMNS($B:E)+1,FALSE)</f>
        <v>16</v>
      </c>
      <c r="Y1410" s="36" t="str">
        <f>VLOOKUP(First_Validations__2[[#This Row],[CountryReq]],Last_Validations[],COLUMNS($B:F)+1,FALSE)</f>
        <v>Zambia: 2017</v>
      </c>
      <c r="Z1410" s="36" t="str">
        <f>VLOOKUP(First_Validations__2[[#This Row],[CountryReq]],Last_Validations[],COLUMNS($B:G)+1,FALSE)</f>
        <v>ZMB</v>
      </c>
      <c r="AA1410" s="36" t="str">
        <f>VLOOKUP(First_Validations__2[[#This Row],[CountryReq]],Last_Validations[],COLUMNS($B:H)+1,FALSE)</f>
        <v>Zambia</v>
      </c>
      <c r="AB1410" s="36" t="str">
        <f>VLOOKUP(First_Validations__2[[#This Row],[CountryReq]],Last_Validations[],COLUMNS($B:I)+1,FALSE)</f>
        <v>https://eiti.org/board-decision/2017-54</v>
      </c>
      <c r="AC1410" s="36" t="str">
        <f>VLOOKUP(First_Validations__2[[#This Row],[CountryReq]],Last_Validations[],COLUMNS($B:J)+1,FALSE)</f>
        <v>https://eiti.org/document/validation-of-zambia-2017-documentation</v>
      </c>
      <c r="AD1410" s="36">
        <f>VLOOKUP(First_Validations__2[[#This Row],[CountryReq]],Last_Validations[],COLUMNS($B:K)+1,FALSE)</f>
        <v>2017</v>
      </c>
      <c r="AE1410" s="36">
        <f>VLOOKUP(First_Validations__2[[#This Row],[CountryReq]],Last_Validations[],COLUMNS($B:L)+1,FALSE)</f>
        <v>2017</v>
      </c>
      <c r="AF1410" s="36" t="str">
        <f>VLOOKUP(First_Validations__2[[#This Row],[CountryReq]],Last_Validations[],COLUMNS($B:M)+1,FALSE)</f>
        <v>Meaningful progress</v>
      </c>
      <c r="AG1410" s="36" t="str">
        <f>VLOOKUP(First_Validations__2[[#This Row],[CountryReq]],Last_Validations[],COLUMNS($B:N)+1,FALSE)</f>
        <v>Government engagement (#1.1)</v>
      </c>
      <c r="AH1410" s="36">
        <f>VLOOKUP(First_Validations__2[[#This Row],[CountryReq]],Last_Validations[],COLUMNS($B:O)+1,FALSE)</f>
        <v>5</v>
      </c>
      <c r="AI1410" s="36" t="str">
        <f>VLOOKUP(First_Validations__2[[#This Row],[CountryReq]],Last_Validations[],COLUMNS($B:P)+1,FALSE)</f>
        <v>Satisfactory progress</v>
      </c>
      <c r="AJ1410" s="36" t="str">
        <f>VLOOKUP(First_Validations__2[[#This Row],[CountryReq]],Last_Validations[],COLUMNS($B:Q)+1,FALSE)</f>
        <v>A broad range of government agencies are represented on the multi-stakeholder group (MSG), government representatives regularly attend meetings. The attendance of the MSG Chair has been less frequent, but this does not seem to reflect lacking government engagement on the whole. Zambia EITI has also engaged several key government agencies and high-level officials beyond the MSG in the EITI implementation and outreach activities. Government commitment at the higher political level will be important going forward.</v>
      </c>
      <c r="AK1410" s="36" t="str">
        <f>VLOOKUP(First_Validations__2[[#This Row],[CountryReq]],Last_Validations[],COLUMNS($B:R)+1,FALSE)</f>
        <v>https://eiti.org/zambia#zambia-progress-by-requirement</v>
      </c>
      <c r="AL1410" s="36" t="str">
        <f>VLOOKUP(First_Validations__2[[#This Row],[CountryReq]],Last_Validations[],COLUMNS($B:S)+1,FALSE)</f>
        <v>www.zambiaeiti.org</v>
      </c>
      <c r="AM1410" s="36" t="str">
        <f>VLOOKUP(First_Validations__2[[#This Row],[CountryReq]],Last_Validations[],COLUMNS($B:T)+1,FALSE)</f>
        <v>https://eiti.org/api/v1.0/score_data/16</v>
      </c>
      <c r="AN1410" s="36" t="str">
        <f>IF(First_Validations__2[[#This Row],[FirstValidation.Country: Year]]=First_Validations__2[[#This Row],[Country: Year]],"First","Second / Last")</f>
        <v>First</v>
      </c>
      <c r="AO1410" s="36">
        <f>IF(AND(First_Validations__2[[#This Row],[FirstValidation.Validation score]]&lt;5,First_Validations__2[[#This Row],[FirstValidation.Validation score]]&gt;1),1,0)</f>
        <v>0</v>
      </c>
      <c r="AP1410" s="36">
        <f>First_Validations__2[[#This Row],[Validation score]]-First_Validations__2[[#This Row],[FirstValidation.Validation score]]</f>
        <v>0</v>
      </c>
      <c r="AQ1410" s="36">
        <f>IF(AND(First_Validations__2[[#This Row],[Corrective action]]=1,First_Validations__2[[#This Row],[Validation score]]&lt;5,First_Validations__2[[#This Row],[Validation score]]&gt;1),1,0)</f>
        <v>0</v>
      </c>
      <c r="AR1410" s="36">
        <f>IF(AND(First_Validations__2[[#This Row],[Corrective action]]=1,OR(First_Validations__2[[#This Row],[Validation score]]&gt;4,First_Validations__2[[#This Row],[Validation score]]&lt;2)),1,0)</f>
        <v>0</v>
      </c>
      <c r="AS141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0" s="36" t="str">
        <f>VLOOKUP(First_Validations__2[[#This Row],[Requirement ('#)]],Requirements[[Requirements]:[Categories2]],2,FALSE)</f>
        <v>MSG Oversight</v>
      </c>
    </row>
    <row r="1411" spans="2:46">
      <c r="B1411" s="34" t="s">
        <v>1673</v>
      </c>
      <c r="C1411" s="34">
        <v>1</v>
      </c>
      <c r="D1411" s="34">
        <v>16</v>
      </c>
      <c r="E1411" s="34" t="s">
        <v>493</v>
      </c>
      <c r="F1411" s="34" t="s">
        <v>1674</v>
      </c>
      <c r="G1411" s="34" t="s">
        <v>1673</v>
      </c>
      <c r="H1411" s="34" t="s">
        <v>3511</v>
      </c>
      <c r="I1411" s="34" t="s">
        <v>494</v>
      </c>
      <c r="J1411" s="34">
        <v>2017</v>
      </c>
      <c r="K1411" s="34">
        <v>2017</v>
      </c>
      <c r="L1411" s="34" t="s">
        <v>1767</v>
      </c>
      <c r="M1411" s="34" t="s">
        <v>1789</v>
      </c>
      <c r="N1411" s="34">
        <v>5</v>
      </c>
      <c r="O1411" s="34" t="s">
        <v>1768</v>
      </c>
      <c r="P1411" s="34" t="s">
        <v>499</v>
      </c>
      <c r="Q1411" s="34" t="s">
        <v>1840</v>
      </c>
      <c r="R1411" s="34" t="s">
        <v>1675</v>
      </c>
      <c r="S1411" s="34" t="s">
        <v>1841</v>
      </c>
      <c r="T1411" s="34" t="s">
        <v>3375</v>
      </c>
      <c r="U1411" s="36" t="str">
        <f>VLOOKUP(First_Validations__2[[#This Row],[CountryReq]],Last_Validations[],COLUMNS($B:B)+1,FALSE)</f>
        <v>Zambia: 2017</v>
      </c>
      <c r="V1411" s="36" t="str">
        <f>VLOOKUP(First_Validations__2[[#This Row],[CountryReq]],Last_Validations[],COLUMNS($B:C)+1,FALSE)</f>
        <v>Zambia</v>
      </c>
      <c r="W1411" s="36">
        <f>VLOOKUP(First_Validations__2[[#This Row],[CountryReq]],Last_Validations[],COLUMNS($B:D)+1,FALSE)</f>
        <v>1</v>
      </c>
      <c r="X1411" s="36">
        <f>VLOOKUP(First_Validations__2[[#This Row],[CountryReq]],Last_Validations[],COLUMNS($B:E)+1,FALSE)</f>
        <v>16</v>
      </c>
      <c r="Y1411" s="36" t="str">
        <f>VLOOKUP(First_Validations__2[[#This Row],[CountryReq]],Last_Validations[],COLUMNS($B:F)+1,FALSE)</f>
        <v>Zambia: 2017</v>
      </c>
      <c r="Z1411" s="36" t="str">
        <f>VLOOKUP(First_Validations__2[[#This Row],[CountryReq]],Last_Validations[],COLUMNS($B:G)+1,FALSE)</f>
        <v>ZMB</v>
      </c>
      <c r="AA1411" s="36" t="str">
        <f>VLOOKUP(First_Validations__2[[#This Row],[CountryReq]],Last_Validations[],COLUMNS($B:H)+1,FALSE)</f>
        <v>Zambia</v>
      </c>
      <c r="AB1411" s="36" t="str">
        <f>VLOOKUP(First_Validations__2[[#This Row],[CountryReq]],Last_Validations[],COLUMNS($B:I)+1,FALSE)</f>
        <v>https://eiti.org/board-decision/2017-54</v>
      </c>
      <c r="AC1411" s="36" t="str">
        <f>VLOOKUP(First_Validations__2[[#This Row],[CountryReq]],Last_Validations[],COLUMNS($B:J)+1,FALSE)</f>
        <v>https://eiti.org/document/validation-of-zambia-2017-documentation</v>
      </c>
      <c r="AD1411" s="36">
        <f>VLOOKUP(First_Validations__2[[#This Row],[CountryReq]],Last_Validations[],COLUMNS($B:K)+1,FALSE)</f>
        <v>2017</v>
      </c>
      <c r="AE1411" s="36">
        <f>VLOOKUP(First_Validations__2[[#This Row],[CountryReq]],Last_Validations[],COLUMNS($B:L)+1,FALSE)</f>
        <v>2017</v>
      </c>
      <c r="AF1411" s="36" t="str">
        <f>VLOOKUP(First_Validations__2[[#This Row],[CountryReq]],Last_Validations[],COLUMNS($B:M)+1,FALSE)</f>
        <v>Meaningful progress</v>
      </c>
      <c r="AG1411" s="36" t="str">
        <f>VLOOKUP(First_Validations__2[[#This Row],[CountryReq]],Last_Validations[],COLUMNS($B:N)+1,FALSE)</f>
        <v>MSG governance (#1.4)</v>
      </c>
      <c r="AH1411" s="36">
        <f>VLOOKUP(First_Validations__2[[#This Row],[CountryReq]],Last_Validations[],COLUMNS($B:O)+1,FALSE)</f>
        <v>5</v>
      </c>
      <c r="AI1411" s="36" t="str">
        <f>VLOOKUP(First_Validations__2[[#This Row],[CountryReq]],Last_Validations[],COLUMNS($B:P)+1,FALSE)</f>
        <v>Satisfactory progress</v>
      </c>
      <c r="AJ1411" s="36" t="str">
        <f>VLOOKUP(First_Validations__2[[#This Row],[CountryReq]],Last_Validations[],COLUMNS($B:Q)+1,FALSE)</f>
        <v xml:space="preserve">It was evident during the stakeholder consultations that multi-stakeholder group (MSG) members have a clear understanding of the Terms of Reference for the MSG and appointment of representatives. Decision-making is conducted in an inclusive way which treats each constituency as a partner. The Terms of Reference for the MSG are followed and the invitation to participate in the group is open and transparent, with stakeholders being adequately represented. </v>
      </c>
      <c r="AK1411" s="36" t="str">
        <f>VLOOKUP(First_Validations__2[[#This Row],[CountryReq]],Last_Validations[],COLUMNS($B:R)+1,FALSE)</f>
        <v>https://eiti.org/zambia#zambia-progress-by-requirement</v>
      </c>
      <c r="AL1411" s="36" t="str">
        <f>VLOOKUP(First_Validations__2[[#This Row],[CountryReq]],Last_Validations[],COLUMNS($B:S)+1,FALSE)</f>
        <v>www.zambiaeiti.org</v>
      </c>
      <c r="AM1411" s="36" t="str">
        <f>VLOOKUP(First_Validations__2[[#This Row],[CountryReq]],Last_Validations[],COLUMNS($B:T)+1,FALSE)</f>
        <v>https://eiti.org/api/v1.0/score_data/16</v>
      </c>
      <c r="AN1411" s="36" t="str">
        <f>IF(First_Validations__2[[#This Row],[FirstValidation.Country: Year]]=First_Validations__2[[#This Row],[Country: Year]],"First","Second / Last")</f>
        <v>First</v>
      </c>
      <c r="AO1411" s="36">
        <f>IF(AND(First_Validations__2[[#This Row],[FirstValidation.Validation score]]&lt;5,First_Validations__2[[#This Row],[FirstValidation.Validation score]]&gt;1),1,0)</f>
        <v>0</v>
      </c>
      <c r="AP1411" s="36">
        <f>First_Validations__2[[#This Row],[Validation score]]-First_Validations__2[[#This Row],[FirstValidation.Validation score]]</f>
        <v>0</v>
      </c>
      <c r="AQ1411" s="36">
        <f>IF(AND(First_Validations__2[[#This Row],[Corrective action]]=1,First_Validations__2[[#This Row],[Validation score]]&lt;5,First_Validations__2[[#This Row],[Validation score]]&gt;1),1,0)</f>
        <v>0</v>
      </c>
      <c r="AR1411" s="36">
        <f>IF(AND(First_Validations__2[[#This Row],[Corrective action]]=1,OR(First_Validations__2[[#This Row],[Validation score]]&gt;4,First_Validations__2[[#This Row],[Validation score]]&lt;2)),1,0)</f>
        <v>0</v>
      </c>
      <c r="AS141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1" s="36" t="str">
        <f>VLOOKUP(First_Validations__2[[#This Row],[Requirement ('#)]],Requirements[[Requirements]:[Categories2]],2,FALSE)</f>
        <v>MSG Oversight</v>
      </c>
    </row>
    <row r="1412" spans="2:46">
      <c r="B1412" s="34" t="s">
        <v>1673</v>
      </c>
      <c r="C1412" s="34">
        <v>1</v>
      </c>
      <c r="D1412" s="34">
        <v>16</v>
      </c>
      <c r="E1412" s="34" t="s">
        <v>493</v>
      </c>
      <c r="F1412" s="34" t="s">
        <v>1674</v>
      </c>
      <c r="G1412" s="34" t="s">
        <v>1673</v>
      </c>
      <c r="H1412" s="34" t="s">
        <v>3511</v>
      </c>
      <c r="I1412" s="34" t="s">
        <v>494</v>
      </c>
      <c r="J1412" s="34">
        <v>2017</v>
      </c>
      <c r="K1412" s="34">
        <v>2017</v>
      </c>
      <c r="L1412" s="34" t="s">
        <v>1767</v>
      </c>
      <c r="M1412" s="34" t="s">
        <v>1792</v>
      </c>
      <c r="N1412" s="34">
        <v>3</v>
      </c>
      <c r="O1412" s="34" t="s">
        <v>1798</v>
      </c>
      <c r="P1412" s="34" t="s">
        <v>502</v>
      </c>
      <c r="Q1412" s="34" t="s">
        <v>1840</v>
      </c>
      <c r="R1412" s="34" t="s">
        <v>1675</v>
      </c>
      <c r="S1412" s="34" t="s">
        <v>1841</v>
      </c>
      <c r="T1412" s="34" t="s">
        <v>3378</v>
      </c>
      <c r="U1412" s="36" t="str">
        <f>VLOOKUP(First_Validations__2[[#This Row],[CountryReq]],Last_Validations[],COLUMNS($B:B)+1,FALSE)</f>
        <v>Zambia: 2017</v>
      </c>
      <c r="V1412" s="36" t="str">
        <f>VLOOKUP(First_Validations__2[[#This Row],[CountryReq]],Last_Validations[],COLUMNS($B:C)+1,FALSE)</f>
        <v>Zambia</v>
      </c>
      <c r="W1412" s="36">
        <f>VLOOKUP(First_Validations__2[[#This Row],[CountryReq]],Last_Validations[],COLUMNS($B:D)+1,FALSE)</f>
        <v>1</v>
      </c>
      <c r="X1412" s="36">
        <f>VLOOKUP(First_Validations__2[[#This Row],[CountryReq]],Last_Validations[],COLUMNS($B:E)+1,FALSE)</f>
        <v>16</v>
      </c>
      <c r="Y1412" s="36" t="str">
        <f>VLOOKUP(First_Validations__2[[#This Row],[CountryReq]],Last_Validations[],COLUMNS($B:F)+1,FALSE)</f>
        <v>Zambia: 2017</v>
      </c>
      <c r="Z1412" s="36" t="str">
        <f>VLOOKUP(First_Validations__2[[#This Row],[CountryReq]],Last_Validations[],COLUMNS($B:G)+1,FALSE)</f>
        <v>ZMB</v>
      </c>
      <c r="AA1412" s="36" t="str">
        <f>VLOOKUP(First_Validations__2[[#This Row],[CountryReq]],Last_Validations[],COLUMNS($B:H)+1,FALSE)</f>
        <v>Zambia</v>
      </c>
      <c r="AB1412" s="36" t="str">
        <f>VLOOKUP(First_Validations__2[[#This Row],[CountryReq]],Last_Validations[],COLUMNS($B:I)+1,FALSE)</f>
        <v>https://eiti.org/board-decision/2017-54</v>
      </c>
      <c r="AC1412" s="36" t="str">
        <f>VLOOKUP(First_Validations__2[[#This Row],[CountryReq]],Last_Validations[],COLUMNS($B:J)+1,FALSE)</f>
        <v>https://eiti.org/document/validation-of-zambia-2017-documentation</v>
      </c>
      <c r="AD1412" s="36">
        <f>VLOOKUP(First_Validations__2[[#This Row],[CountryReq]],Last_Validations[],COLUMNS($B:K)+1,FALSE)</f>
        <v>2017</v>
      </c>
      <c r="AE1412" s="36">
        <f>VLOOKUP(First_Validations__2[[#This Row],[CountryReq]],Last_Validations[],COLUMNS($B:L)+1,FALSE)</f>
        <v>2017</v>
      </c>
      <c r="AF1412" s="36" t="str">
        <f>VLOOKUP(First_Validations__2[[#This Row],[CountryReq]],Last_Validations[],COLUMNS($B:M)+1,FALSE)</f>
        <v>Meaningful progress</v>
      </c>
      <c r="AG1412" s="36" t="str">
        <f>VLOOKUP(First_Validations__2[[#This Row],[CountryReq]],Last_Validations[],COLUMNS($B:N)+1,FALSE)</f>
        <v>License allocations (#2.2)</v>
      </c>
      <c r="AH1412" s="36">
        <f>VLOOKUP(First_Validations__2[[#This Row],[CountryReq]],Last_Validations[],COLUMNS($B:O)+1,FALSE)</f>
        <v>3</v>
      </c>
      <c r="AI1412" s="36" t="str">
        <f>VLOOKUP(First_Validations__2[[#This Row],[CountryReq]],Last_Validations[],COLUMNS($B:P)+1,FALSE)</f>
        <v>Inadequate progress</v>
      </c>
      <c r="AJ1412" s="36" t="str">
        <f>VLOOKUP(First_Validations__2[[#This Row],[CountryReq]],Last_Validations[],COLUMNS($B:Q)+1,FALSE)</f>
        <v xml:space="preserve">While the report includes an overview of the licensing process, it is uncertain to what extent the information reflects any changes resulting from the MMDA 2015. There are gaps related to the process of license transfers, licenses transferred during the reporting year, and an explanation of the technical and financial criteria for awarding of licenses. </v>
      </c>
      <c r="AK1412" s="36" t="str">
        <f>VLOOKUP(First_Validations__2[[#This Row],[CountryReq]],Last_Validations[],COLUMNS($B:R)+1,FALSE)</f>
        <v>https://eiti.org/zambia#zambia-progress-by-requirement</v>
      </c>
      <c r="AL1412" s="36" t="str">
        <f>VLOOKUP(First_Validations__2[[#This Row],[CountryReq]],Last_Validations[],COLUMNS($B:S)+1,FALSE)</f>
        <v>www.zambiaeiti.org</v>
      </c>
      <c r="AM1412" s="36" t="str">
        <f>VLOOKUP(First_Validations__2[[#This Row],[CountryReq]],Last_Validations[],COLUMNS($B:T)+1,FALSE)</f>
        <v>https://eiti.org/api/v1.0/score_data/16</v>
      </c>
      <c r="AN1412" s="36" t="str">
        <f>IF(First_Validations__2[[#This Row],[FirstValidation.Country: Year]]=First_Validations__2[[#This Row],[Country: Year]],"First","Second / Last")</f>
        <v>First</v>
      </c>
      <c r="AO1412" s="36">
        <f>IF(AND(First_Validations__2[[#This Row],[FirstValidation.Validation score]]&lt;5,First_Validations__2[[#This Row],[FirstValidation.Validation score]]&gt;1),1,0)</f>
        <v>1</v>
      </c>
      <c r="AP1412" s="36">
        <f>First_Validations__2[[#This Row],[Validation score]]-First_Validations__2[[#This Row],[FirstValidation.Validation score]]</f>
        <v>0</v>
      </c>
      <c r="AQ1412" s="36">
        <f>IF(AND(First_Validations__2[[#This Row],[Corrective action]]=1,First_Validations__2[[#This Row],[Validation score]]&lt;5,First_Validations__2[[#This Row],[Validation score]]&gt;1),1,0)</f>
        <v>1</v>
      </c>
      <c r="AR1412" s="36">
        <f>IF(AND(First_Validations__2[[#This Row],[Corrective action]]=1,OR(First_Validations__2[[#This Row],[Validation score]]&gt;4,First_Validations__2[[#This Row],[Validation score]]&lt;2)),1,0)</f>
        <v>0</v>
      </c>
      <c r="AS141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2" s="36" t="str">
        <f>VLOOKUP(First_Validations__2[[#This Row],[Requirement ('#)]],Requirements[[Requirements]:[Categories2]],2,FALSE)</f>
        <v>Licenses and contracts</v>
      </c>
    </row>
    <row r="1413" spans="2:46">
      <c r="B1413" s="34" t="s">
        <v>1673</v>
      </c>
      <c r="C1413" s="34">
        <v>1</v>
      </c>
      <c r="D1413" s="34">
        <v>16</v>
      </c>
      <c r="E1413" s="34" t="s">
        <v>493</v>
      </c>
      <c r="F1413" s="34" t="s">
        <v>1674</v>
      </c>
      <c r="G1413" s="34" t="s">
        <v>1673</v>
      </c>
      <c r="H1413" s="34" t="s">
        <v>3511</v>
      </c>
      <c r="I1413" s="34" t="s">
        <v>494</v>
      </c>
      <c r="J1413" s="34">
        <v>2017</v>
      </c>
      <c r="K1413" s="34">
        <v>2017</v>
      </c>
      <c r="L1413" s="34" t="s">
        <v>1767</v>
      </c>
      <c r="M1413" s="34" t="s">
        <v>1793</v>
      </c>
      <c r="N1413" s="34">
        <v>5</v>
      </c>
      <c r="O1413" s="34" t="s">
        <v>1768</v>
      </c>
      <c r="P1413" s="34" t="s">
        <v>503</v>
      </c>
      <c r="Q1413" s="34" t="s">
        <v>1840</v>
      </c>
      <c r="R1413" s="34" t="s">
        <v>1675</v>
      </c>
      <c r="S1413" s="34" t="s">
        <v>1841</v>
      </c>
      <c r="T1413" s="34" t="s">
        <v>3379</v>
      </c>
      <c r="U1413" s="36" t="str">
        <f>VLOOKUP(First_Validations__2[[#This Row],[CountryReq]],Last_Validations[],COLUMNS($B:B)+1,FALSE)</f>
        <v>Zambia: 2017</v>
      </c>
      <c r="V1413" s="36" t="str">
        <f>VLOOKUP(First_Validations__2[[#This Row],[CountryReq]],Last_Validations[],COLUMNS($B:C)+1,FALSE)</f>
        <v>Zambia</v>
      </c>
      <c r="W1413" s="36">
        <f>VLOOKUP(First_Validations__2[[#This Row],[CountryReq]],Last_Validations[],COLUMNS($B:D)+1,FALSE)</f>
        <v>1</v>
      </c>
      <c r="X1413" s="36">
        <f>VLOOKUP(First_Validations__2[[#This Row],[CountryReq]],Last_Validations[],COLUMNS($B:E)+1,FALSE)</f>
        <v>16</v>
      </c>
      <c r="Y1413" s="36" t="str">
        <f>VLOOKUP(First_Validations__2[[#This Row],[CountryReq]],Last_Validations[],COLUMNS($B:F)+1,FALSE)</f>
        <v>Zambia: 2017</v>
      </c>
      <c r="Z1413" s="36" t="str">
        <f>VLOOKUP(First_Validations__2[[#This Row],[CountryReq]],Last_Validations[],COLUMNS($B:G)+1,FALSE)</f>
        <v>ZMB</v>
      </c>
      <c r="AA1413" s="36" t="str">
        <f>VLOOKUP(First_Validations__2[[#This Row],[CountryReq]],Last_Validations[],COLUMNS($B:H)+1,FALSE)</f>
        <v>Zambia</v>
      </c>
      <c r="AB1413" s="36" t="str">
        <f>VLOOKUP(First_Validations__2[[#This Row],[CountryReq]],Last_Validations[],COLUMNS($B:I)+1,FALSE)</f>
        <v>https://eiti.org/board-decision/2017-54</v>
      </c>
      <c r="AC1413" s="36" t="str">
        <f>VLOOKUP(First_Validations__2[[#This Row],[CountryReq]],Last_Validations[],COLUMNS($B:J)+1,FALSE)</f>
        <v>https://eiti.org/document/validation-of-zambia-2017-documentation</v>
      </c>
      <c r="AD1413" s="36">
        <f>VLOOKUP(First_Validations__2[[#This Row],[CountryReq]],Last_Validations[],COLUMNS($B:K)+1,FALSE)</f>
        <v>2017</v>
      </c>
      <c r="AE1413" s="36">
        <f>VLOOKUP(First_Validations__2[[#This Row],[CountryReq]],Last_Validations[],COLUMNS($B:L)+1,FALSE)</f>
        <v>2017</v>
      </c>
      <c r="AF1413" s="36" t="str">
        <f>VLOOKUP(First_Validations__2[[#This Row],[CountryReq]],Last_Validations[],COLUMNS($B:M)+1,FALSE)</f>
        <v>Meaningful progress</v>
      </c>
      <c r="AG1413" s="36" t="str">
        <f>VLOOKUP(First_Validations__2[[#This Row],[CountryReq]],Last_Validations[],COLUMNS($B:N)+1,FALSE)</f>
        <v>License register (#2.3)</v>
      </c>
      <c r="AH1413" s="36">
        <f>VLOOKUP(First_Validations__2[[#This Row],[CountryReq]],Last_Validations[],COLUMNS($B:O)+1,FALSE)</f>
        <v>5</v>
      </c>
      <c r="AI1413" s="36" t="str">
        <f>VLOOKUP(First_Validations__2[[#This Row],[CountryReq]],Last_Validations[],COLUMNS($B:P)+1,FALSE)</f>
        <v>Satisfactory progress</v>
      </c>
      <c r="AJ1413" s="36" t="str">
        <f>VLOOKUP(First_Validations__2[[#This Row],[CountryReq]],Last_Validations[],COLUMNS($B:Q)+1,FALSE)</f>
        <v>Comprehensive information on the licenses held by material and non-material companies is included in the mining cadastre. Data on the date of application / submission of bid is not available for petroleum licenses, althouh this is not sufficient for the requirement to be unmet.</v>
      </c>
      <c r="AK1413" s="36" t="str">
        <f>VLOOKUP(First_Validations__2[[#This Row],[CountryReq]],Last_Validations[],COLUMNS($B:R)+1,FALSE)</f>
        <v>https://eiti.org/zambia#zambia-progress-by-requirement</v>
      </c>
      <c r="AL1413" s="36" t="str">
        <f>VLOOKUP(First_Validations__2[[#This Row],[CountryReq]],Last_Validations[],COLUMNS($B:S)+1,FALSE)</f>
        <v>www.zambiaeiti.org</v>
      </c>
      <c r="AM1413" s="36" t="str">
        <f>VLOOKUP(First_Validations__2[[#This Row],[CountryReq]],Last_Validations[],COLUMNS($B:T)+1,FALSE)</f>
        <v>https://eiti.org/api/v1.0/score_data/16</v>
      </c>
      <c r="AN1413" s="36" t="str">
        <f>IF(First_Validations__2[[#This Row],[FirstValidation.Country: Year]]=First_Validations__2[[#This Row],[Country: Year]],"First","Second / Last")</f>
        <v>First</v>
      </c>
      <c r="AO1413" s="36">
        <f>IF(AND(First_Validations__2[[#This Row],[FirstValidation.Validation score]]&lt;5,First_Validations__2[[#This Row],[FirstValidation.Validation score]]&gt;1),1,0)</f>
        <v>0</v>
      </c>
      <c r="AP1413" s="36">
        <f>First_Validations__2[[#This Row],[Validation score]]-First_Validations__2[[#This Row],[FirstValidation.Validation score]]</f>
        <v>0</v>
      </c>
      <c r="AQ1413" s="36">
        <f>IF(AND(First_Validations__2[[#This Row],[Corrective action]]=1,First_Validations__2[[#This Row],[Validation score]]&lt;5,First_Validations__2[[#This Row],[Validation score]]&gt;1),1,0)</f>
        <v>0</v>
      </c>
      <c r="AR1413" s="36">
        <f>IF(AND(First_Validations__2[[#This Row],[Corrective action]]=1,OR(First_Validations__2[[#This Row],[Validation score]]&gt;4,First_Validations__2[[#This Row],[Validation score]]&lt;2)),1,0)</f>
        <v>0</v>
      </c>
      <c r="AS141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3" s="36" t="str">
        <f>VLOOKUP(First_Validations__2[[#This Row],[Requirement ('#)]],Requirements[[Requirements]:[Categories2]],2,FALSE)</f>
        <v>Licenses and contracts</v>
      </c>
    </row>
    <row r="1414" spans="2:46">
      <c r="B1414" s="34" t="s">
        <v>1673</v>
      </c>
      <c r="C1414" s="34">
        <v>1</v>
      </c>
      <c r="D1414" s="34">
        <v>16</v>
      </c>
      <c r="E1414" s="34" t="s">
        <v>493</v>
      </c>
      <c r="F1414" s="34" t="s">
        <v>1674</v>
      </c>
      <c r="G1414" s="34" t="s">
        <v>1673</v>
      </c>
      <c r="H1414" s="34" t="s">
        <v>3511</v>
      </c>
      <c r="I1414" s="34" t="s">
        <v>494</v>
      </c>
      <c r="J1414" s="34">
        <v>2017</v>
      </c>
      <c r="K1414" s="34">
        <v>2017</v>
      </c>
      <c r="L1414" s="34" t="s">
        <v>1767</v>
      </c>
      <c r="M1414" s="34" t="s">
        <v>1790</v>
      </c>
      <c r="N1414" s="34">
        <v>5</v>
      </c>
      <c r="O1414" s="34" t="s">
        <v>1768</v>
      </c>
      <c r="P1414" s="34" t="s">
        <v>500</v>
      </c>
      <c r="Q1414" s="34" t="s">
        <v>1840</v>
      </c>
      <c r="R1414" s="34" t="s">
        <v>1675</v>
      </c>
      <c r="S1414" s="34" t="s">
        <v>1841</v>
      </c>
      <c r="T1414" s="34" t="s">
        <v>3380</v>
      </c>
      <c r="U1414" s="36" t="str">
        <f>VLOOKUP(First_Validations__2[[#This Row],[CountryReq]],Last_Validations[],COLUMNS($B:B)+1,FALSE)</f>
        <v>Zambia: 2017</v>
      </c>
      <c r="V1414" s="36" t="str">
        <f>VLOOKUP(First_Validations__2[[#This Row],[CountryReq]],Last_Validations[],COLUMNS($B:C)+1,FALSE)</f>
        <v>Zambia</v>
      </c>
      <c r="W1414" s="36">
        <f>VLOOKUP(First_Validations__2[[#This Row],[CountryReq]],Last_Validations[],COLUMNS($B:D)+1,FALSE)</f>
        <v>1</v>
      </c>
      <c r="X1414" s="36">
        <f>VLOOKUP(First_Validations__2[[#This Row],[CountryReq]],Last_Validations[],COLUMNS($B:E)+1,FALSE)</f>
        <v>16</v>
      </c>
      <c r="Y1414" s="36" t="str">
        <f>VLOOKUP(First_Validations__2[[#This Row],[CountryReq]],Last_Validations[],COLUMNS($B:F)+1,FALSE)</f>
        <v>Zambia: 2017</v>
      </c>
      <c r="Z1414" s="36" t="str">
        <f>VLOOKUP(First_Validations__2[[#This Row],[CountryReq]],Last_Validations[],COLUMNS($B:G)+1,FALSE)</f>
        <v>ZMB</v>
      </c>
      <c r="AA1414" s="36" t="str">
        <f>VLOOKUP(First_Validations__2[[#This Row],[CountryReq]],Last_Validations[],COLUMNS($B:H)+1,FALSE)</f>
        <v>Zambia</v>
      </c>
      <c r="AB1414" s="36" t="str">
        <f>VLOOKUP(First_Validations__2[[#This Row],[CountryReq]],Last_Validations[],COLUMNS($B:I)+1,FALSE)</f>
        <v>https://eiti.org/board-decision/2017-54</v>
      </c>
      <c r="AC1414" s="36" t="str">
        <f>VLOOKUP(First_Validations__2[[#This Row],[CountryReq]],Last_Validations[],COLUMNS($B:J)+1,FALSE)</f>
        <v>https://eiti.org/document/validation-of-zambia-2017-documentation</v>
      </c>
      <c r="AD1414" s="36">
        <f>VLOOKUP(First_Validations__2[[#This Row],[CountryReq]],Last_Validations[],COLUMNS($B:K)+1,FALSE)</f>
        <v>2017</v>
      </c>
      <c r="AE1414" s="36">
        <f>VLOOKUP(First_Validations__2[[#This Row],[CountryReq]],Last_Validations[],COLUMNS($B:L)+1,FALSE)</f>
        <v>2017</v>
      </c>
      <c r="AF1414" s="36" t="str">
        <f>VLOOKUP(First_Validations__2[[#This Row],[CountryReq]],Last_Validations[],COLUMNS($B:M)+1,FALSE)</f>
        <v>Meaningful progress</v>
      </c>
      <c r="AG1414" s="36" t="str">
        <f>VLOOKUP(First_Validations__2[[#This Row],[CountryReq]],Last_Validations[],COLUMNS($B:N)+1,FALSE)</f>
        <v>Workplan (#1.5)</v>
      </c>
      <c r="AH1414" s="36">
        <f>VLOOKUP(First_Validations__2[[#This Row],[CountryReq]],Last_Validations[],COLUMNS($B:O)+1,FALSE)</f>
        <v>5</v>
      </c>
      <c r="AI1414" s="36" t="str">
        <f>VLOOKUP(First_Validations__2[[#This Row],[CountryReq]],Last_Validations[],COLUMNS($B:P)+1,FALSE)</f>
        <v>Satisfactory progress</v>
      </c>
      <c r="AJ1414" s="36" t="str">
        <f>VLOOKUP(First_Validations__2[[#This Row],[CountryReq]],Last_Validations[],COLUMNS($B:Q)+1,FALSE)</f>
        <v>Zambia EITI’s work plan is a result of consultations with key stakeholders and endorsed by the multi-stakeholder group (MSG), and is made publicly available.</v>
      </c>
      <c r="AK1414" s="36" t="str">
        <f>VLOOKUP(First_Validations__2[[#This Row],[CountryReq]],Last_Validations[],COLUMNS($B:R)+1,FALSE)</f>
        <v>https://eiti.org/zambia#zambia-progress-by-requirement</v>
      </c>
      <c r="AL1414" s="36" t="str">
        <f>VLOOKUP(First_Validations__2[[#This Row],[CountryReq]],Last_Validations[],COLUMNS($B:S)+1,FALSE)</f>
        <v>www.zambiaeiti.org</v>
      </c>
      <c r="AM1414" s="36" t="str">
        <f>VLOOKUP(First_Validations__2[[#This Row],[CountryReq]],Last_Validations[],COLUMNS($B:T)+1,FALSE)</f>
        <v>https://eiti.org/api/v1.0/score_data/16</v>
      </c>
      <c r="AN1414" s="36" t="str">
        <f>IF(First_Validations__2[[#This Row],[FirstValidation.Country: Year]]=First_Validations__2[[#This Row],[Country: Year]],"First","Second / Last")</f>
        <v>First</v>
      </c>
      <c r="AO1414" s="36">
        <f>IF(AND(First_Validations__2[[#This Row],[FirstValidation.Validation score]]&lt;5,First_Validations__2[[#This Row],[FirstValidation.Validation score]]&gt;1),1,0)</f>
        <v>0</v>
      </c>
      <c r="AP1414" s="36">
        <f>First_Validations__2[[#This Row],[Validation score]]-First_Validations__2[[#This Row],[FirstValidation.Validation score]]</f>
        <v>0</v>
      </c>
      <c r="AQ1414" s="36">
        <f>IF(AND(First_Validations__2[[#This Row],[Corrective action]]=1,First_Validations__2[[#This Row],[Validation score]]&lt;5,First_Validations__2[[#This Row],[Validation score]]&gt;1),1,0)</f>
        <v>0</v>
      </c>
      <c r="AR1414" s="36">
        <f>IF(AND(First_Validations__2[[#This Row],[Corrective action]]=1,OR(First_Validations__2[[#This Row],[Validation score]]&gt;4,First_Validations__2[[#This Row],[Validation score]]&lt;2)),1,0)</f>
        <v>0</v>
      </c>
      <c r="AS141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4" s="36" t="str">
        <f>VLOOKUP(First_Validations__2[[#This Row],[Requirement ('#)]],Requirements[[Requirements]:[Categories2]],2,FALSE)</f>
        <v>MSG Oversight</v>
      </c>
    </row>
    <row r="1415" spans="2:46">
      <c r="B1415" s="34" t="s">
        <v>1673</v>
      </c>
      <c r="C1415" s="34">
        <v>1</v>
      </c>
      <c r="D1415" s="34">
        <v>16</v>
      </c>
      <c r="E1415" s="34" t="s">
        <v>493</v>
      </c>
      <c r="F1415" s="34" t="s">
        <v>1674</v>
      </c>
      <c r="G1415" s="34" t="s">
        <v>1673</v>
      </c>
      <c r="H1415" s="34" t="s">
        <v>3511</v>
      </c>
      <c r="I1415" s="34" t="s">
        <v>494</v>
      </c>
      <c r="J1415" s="34">
        <v>2017</v>
      </c>
      <c r="K1415" s="34">
        <v>2017</v>
      </c>
      <c r="L1415" s="34" t="s">
        <v>1767</v>
      </c>
      <c r="M1415" s="34" t="s">
        <v>1791</v>
      </c>
      <c r="N1415" s="34">
        <v>5</v>
      </c>
      <c r="O1415" s="34" t="s">
        <v>1768</v>
      </c>
      <c r="P1415" s="34" t="s">
        <v>501</v>
      </c>
      <c r="Q1415" s="34" t="s">
        <v>1840</v>
      </c>
      <c r="R1415" s="34" t="s">
        <v>1675</v>
      </c>
      <c r="S1415" s="34" t="s">
        <v>1841</v>
      </c>
      <c r="T1415" s="34" t="s">
        <v>3381</v>
      </c>
      <c r="U1415" s="36" t="str">
        <f>VLOOKUP(First_Validations__2[[#This Row],[CountryReq]],Last_Validations[],COLUMNS($B:B)+1,FALSE)</f>
        <v>Zambia: 2017</v>
      </c>
      <c r="V1415" s="36" t="str">
        <f>VLOOKUP(First_Validations__2[[#This Row],[CountryReq]],Last_Validations[],COLUMNS($B:C)+1,FALSE)</f>
        <v>Zambia</v>
      </c>
      <c r="W1415" s="36">
        <f>VLOOKUP(First_Validations__2[[#This Row],[CountryReq]],Last_Validations[],COLUMNS($B:D)+1,FALSE)</f>
        <v>1</v>
      </c>
      <c r="X1415" s="36">
        <f>VLOOKUP(First_Validations__2[[#This Row],[CountryReq]],Last_Validations[],COLUMNS($B:E)+1,FALSE)</f>
        <v>16</v>
      </c>
      <c r="Y1415" s="36" t="str">
        <f>VLOOKUP(First_Validations__2[[#This Row],[CountryReq]],Last_Validations[],COLUMNS($B:F)+1,FALSE)</f>
        <v>Zambia: 2017</v>
      </c>
      <c r="Z1415" s="36" t="str">
        <f>VLOOKUP(First_Validations__2[[#This Row],[CountryReq]],Last_Validations[],COLUMNS($B:G)+1,FALSE)</f>
        <v>ZMB</v>
      </c>
      <c r="AA1415" s="36" t="str">
        <f>VLOOKUP(First_Validations__2[[#This Row],[CountryReq]],Last_Validations[],COLUMNS($B:H)+1,FALSE)</f>
        <v>Zambia</v>
      </c>
      <c r="AB1415" s="36" t="str">
        <f>VLOOKUP(First_Validations__2[[#This Row],[CountryReq]],Last_Validations[],COLUMNS($B:I)+1,FALSE)</f>
        <v>https://eiti.org/board-decision/2017-54</v>
      </c>
      <c r="AC1415" s="36" t="str">
        <f>VLOOKUP(First_Validations__2[[#This Row],[CountryReq]],Last_Validations[],COLUMNS($B:J)+1,FALSE)</f>
        <v>https://eiti.org/document/validation-of-zambia-2017-documentation</v>
      </c>
      <c r="AD1415" s="36">
        <f>VLOOKUP(First_Validations__2[[#This Row],[CountryReq]],Last_Validations[],COLUMNS($B:K)+1,FALSE)</f>
        <v>2017</v>
      </c>
      <c r="AE1415" s="36">
        <f>VLOOKUP(First_Validations__2[[#This Row],[CountryReq]],Last_Validations[],COLUMNS($B:L)+1,FALSE)</f>
        <v>2017</v>
      </c>
      <c r="AF1415" s="36" t="str">
        <f>VLOOKUP(First_Validations__2[[#This Row],[CountryReq]],Last_Validations[],COLUMNS($B:M)+1,FALSE)</f>
        <v>Meaningful progress</v>
      </c>
      <c r="AG1415" s="36" t="str">
        <f>VLOOKUP(First_Validations__2[[#This Row],[CountryReq]],Last_Validations[],COLUMNS($B:N)+1,FALSE)</f>
        <v>Legal framework (#2.1)</v>
      </c>
      <c r="AH1415" s="36">
        <f>VLOOKUP(First_Validations__2[[#This Row],[CountryReq]],Last_Validations[],COLUMNS($B:O)+1,FALSE)</f>
        <v>5</v>
      </c>
      <c r="AI1415" s="36" t="str">
        <f>VLOOKUP(First_Validations__2[[#This Row],[CountryReq]],Last_Validations[],COLUMNS($B:P)+1,FALSE)</f>
        <v>Satisfactory progress</v>
      </c>
      <c r="AJ1415" s="36" t="str">
        <f>VLOOKUP(First_Validations__2[[#This Row],[CountryReq]],Last_Validations[],COLUMNS($B:Q)+1,FALSE)</f>
        <v xml:space="preserve">The 2015 EITI Report describes the legal framework and fiscal regime governing the extractive industries including the level of fiscal devolution, an overview of the relevant laws and regulations, and information on the roles and responsibilities of the relevant government agencies. There are parts of the report that refer to laws that have been replaced, such as the MMDA 2008. </v>
      </c>
      <c r="AK1415" s="36" t="str">
        <f>VLOOKUP(First_Validations__2[[#This Row],[CountryReq]],Last_Validations[],COLUMNS($B:R)+1,FALSE)</f>
        <v>https://eiti.org/zambia#zambia-progress-by-requirement</v>
      </c>
      <c r="AL1415" s="36" t="str">
        <f>VLOOKUP(First_Validations__2[[#This Row],[CountryReq]],Last_Validations[],COLUMNS($B:S)+1,FALSE)</f>
        <v>www.zambiaeiti.org</v>
      </c>
      <c r="AM1415" s="36" t="str">
        <f>VLOOKUP(First_Validations__2[[#This Row],[CountryReq]],Last_Validations[],COLUMNS($B:T)+1,FALSE)</f>
        <v>https://eiti.org/api/v1.0/score_data/16</v>
      </c>
      <c r="AN1415" s="36" t="str">
        <f>IF(First_Validations__2[[#This Row],[FirstValidation.Country: Year]]=First_Validations__2[[#This Row],[Country: Year]],"First","Second / Last")</f>
        <v>First</v>
      </c>
      <c r="AO1415" s="36">
        <f>IF(AND(First_Validations__2[[#This Row],[FirstValidation.Validation score]]&lt;5,First_Validations__2[[#This Row],[FirstValidation.Validation score]]&gt;1),1,0)</f>
        <v>0</v>
      </c>
      <c r="AP1415" s="36">
        <f>First_Validations__2[[#This Row],[Validation score]]-First_Validations__2[[#This Row],[FirstValidation.Validation score]]</f>
        <v>0</v>
      </c>
      <c r="AQ1415" s="36">
        <f>IF(AND(First_Validations__2[[#This Row],[Corrective action]]=1,First_Validations__2[[#This Row],[Validation score]]&lt;5,First_Validations__2[[#This Row],[Validation score]]&gt;1),1,0)</f>
        <v>0</v>
      </c>
      <c r="AR1415" s="36">
        <f>IF(AND(First_Validations__2[[#This Row],[Corrective action]]=1,OR(First_Validations__2[[#This Row],[Validation score]]&gt;4,First_Validations__2[[#This Row],[Validation score]]&lt;2)),1,0)</f>
        <v>0</v>
      </c>
      <c r="AS141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5" s="36" t="str">
        <f>VLOOKUP(First_Validations__2[[#This Row],[Requirement ('#)]],Requirements[[Requirements]:[Categories2]],2,FALSE)</f>
        <v>Licenses and contracts</v>
      </c>
    </row>
    <row r="1416" spans="2:46">
      <c r="B1416" s="34" t="s">
        <v>1673</v>
      </c>
      <c r="C1416" s="34">
        <v>1</v>
      </c>
      <c r="D1416" s="34">
        <v>16</v>
      </c>
      <c r="E1416" s="34" t="s">
        <v>493</v>
      </c>
      <c r="F1416" s="34" t="s">
        <v>1674</v>
      </c>
      <c r="G1416" s="34" t="s">
        <v>1673</v>
      </c>
      <c r="H1416" s="34" t="s">
        <v>3511</v>
      </c>
      <c r="I1416" s="34" t="s">
        <v>494</v>
      </c>
      <c r="J1416" s="34">
        <v>2017</v>
      </c>
      <c r="K1416" s="34">
        <v>2017</v>
      </c>
      <c r="L1416" s="34" t="s">
        <v>1767</v>
      </c>
      <c r="M1416" s="34" t="s">
        <v>1816</v>
      </c>
      <c r="N1416" s="34">
        <v>5</v>
      </c>
      <c r="O1416" s="34" t="s">
        <v>1768</v>
      </c>
      <c r="P1416" s="34" t="s">
        <v>523</v>
      </c>
      <c r="Q1416" s="34" t="s">
        <v>1840</v>
      </c>
      <c r="R1416" s="34" t="s">
        <v>1675</v>
      </c>
      <c r="S1416" s="34" t="s">
        <v>1841</v>
      </c>
      <c r="T1416" s="34" t="s">
        <v>3383</v>
      </c>
      <c r="U1416" s="36" t="str">
        <f>VLOOKUP(First_Validations__2[[#This Row],[CountryReq]],Last_Validations[],COLUMNS($B:B)+1,FALSE)</f>
        <v>Zambia: 2017</v>
      </c>
      <c r="V1416" s="36" t="str">
        <f>VLOOKUP(First_Validations__2[[#This Row],[CountryReq]],Last_Validations[],COLUMNS($B:C)+1,FALSE)</f>
        <v>Zambia</v>
      </c>
      <c r="W1416" s="36">
        <f>VLOOKUP(First_Validations__2[[#This Row],[CountryReq]],Last_Validations[],COLUMNS($B:D)+1,FALSE)</f>
        <v>1</v>
      </c>
      <c r="X1416" s="36">
        <f>VLOOKUP(First_Validations__2[[#This Row],[CountryReq]],Last_Validations[],COLUMNS($B:E)+1,FALSE)</f>
        <v>16</v>
      </c>
      <c r="Y1416" s="36" t="str">
        <f>VLOOKUP(First_Validations__2[[#This Row],[CountryReq]],Last_Validations[],COLUMNS($B:F)+1,FALSE)</f>
        <v>Zambia: 2017</v>
      </c>
      <c r="Z1416" s="36" t="str">
        <f>VLOOKUP(First_Validations__2[[#This Row],[CountryReq]],Last_Validations[],COLUMNS($B:G)+1,FALSE)</f>
        <v>ZMB</v>
      </c>
      <c r="AA1416" s="36" t="str">
        <f>VLOOKUP(First_Validations__2[[#This Row],[CountryReq]],Last_Validations[],COLUMNS($B:H)+1,FALSE)</f>
        <v>Zambia</v>
      </c>
      <c r="AB1416" s="36" t="str">
        <f>VLOOKUP(First_Validations__2[[#This Row],[CountryReq]],Last_Validations[],COLUMNS($B:I)+1,FALSE)</f>
        <v>https://eiti.org/board-decision/2017-54</v>
      </c>
      <c r="AC1416" s="36" t="str">
        <f>VLOOKUP(First_Validations__2[[#This Row],[CountryReq]],Last_Validations[],COLUMNS($B:J)+1,FALSE)</f>
        <v>https://eiti.org/document/validation-of-zambia-2017-documentation</v>
      </c>
      <c r="AD1416" s="36">
        <f>VLOOKUP(First_Validations__2[[#This Row],[CountryReq]],Last_Validations[],COLUMNS($B:K)+1,FALSE)</f>
        <v>2017</v>
      </c>
      <c r="AE1416" s="36">
        <f>VLOOKUP(First_Validations__2[[#This Row],[CountryReq]],Last_Validations[],COLUMNS($B:L)+1,FALSE)</f>
        <v>2017</v>
      </c>
      <c r="AF1416" s="36" t="str">
        <f>VLOOKUP(First_Validations__2[[#This Row],[CountryReq]],Last_Validations[],COLUMNS($B:M)+1,FALSE)</f>
        <v>Meaningful progress</v>
      </c>
      <c r="AG1416" s="36" t="str">
        <f>VLOOKUP(First_Validations__2[[#This Row],[CountryReq]],Last_Validations[],COLUMNS($B:N)+1,FALSE)</f>
        <v>Economic contribution (#6.3)</v>
      </c>
      <c r="AH1416" s="36">
        <f>VLOOKUP(First_Validations__2[[#This Row],[CountryReq]],Last_Validations[],COLUMNS($B:O)+1,FALSE)</f>
        <v>5</v>
      </c>
      <c r="AI1416" s="36" t="str">
        <f>VLOOKUP(First_Validations__2[[#This Row],[CountryReq]],Last_Validations[],COLUMNS($B:P)+1,FALSE)</f>
        <v>Satisfactory progress</v>
      </c>
      <c r="AJ1416" s="36" t="str">
        <f>VLOOKUP(First_Validations__2[[#This Row],[CountryReq]],Last_Validations[],COLUMNS($B:Q)+1,FALSE)</f>
        <v>The 2015 EITI Report provides a brief overview of the contribution of the extractive industry to the economy and provides key figures on contribution to GDP, government revenues, exports and employment.</v>
      </c>
      <c r="AK1416" s="36" t="str">
        <f>VLOOKUP(First_Validations__2[[#This Row],[CountryReq]],Last_Validations[],COLUMNS($B:R)+1,FALSE)</f>
        <v>https://eiti.org/zambia#zambia-progress-by-requirement</v>
      </c>
      <c r="AL1416" s="36" t="str">
        <f>VLOOKUP(First_Validations__2[[#This Row],[CountryReq]],Last_Validations[],COLUMNS($B:S)+1,FALSE)</f>
        <v>www.zambiaeiti.org</v>
      </c>
      <c r="AM1416" s="36" t="str">
        <f>VLOOKUP(First_Validations__2[[#This Row],[CountryReq]],Last_Validations[],COLUMNS($B:T)+1,FALSE)</f>
        <v>https://eiti.org/api/v1.0/score_data/16</v>
      </c>
      <c r="AN1416" s="36" t="str">
        <f>IF(First_Validations__2[[#This Row],[FirstValidation.Country: Year]]=First_Validations__2[[#This Row],[Country: Year]],"First","Second / Last")</f>
        <v>First</v>
      </c>
      <c r="AO1416" s="36">
        <f>IF(AND(First_Validations__2[[#This Row],[FirstValidation.Validation score]]&lt;5,First_Validations__2[[#This Row],[FirstValidation.Validation score]]&gt;1),1,0)</f>
        <v>0</v>
      </c>
      <c r="AP1416" s="36">
        <f>First_Validations__2[[#This Row],[Validation score]]-First_Validations__2[[#This Row],[FirstValidation.Validation score]]</f>
        <v>0</v>
      </c>
      <c r="AQ1416" s="36">
        <f>IF(AND(First_Validations__2[[#This Row],[Corrective action]]=1,First_Validations__2[[#This Row],[Validation score]]&lt;5,First_Validations__2[[#This Row],[Validation score]]&gt;1),1,0)</f>
        <v>0</v>
      </c>
      <c r="AR1416" s="36">
        <f>IF(AND(First_Validations__2[[#This Row],[Corrective action]]=1,OR(First_Validations__2[[#This Row],[Validation score]]&gt;4,First_Validations__2[[#This Row],[Validation score]]&lt;2)),1,0)</f>
        <v>0</v>
      </c>
      <c r="AS141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6" s="36" t="str">
        <f>VLOOKUP(First_Validations__2[[#This Row],[Requirement ('#)]],Requirements[[Requirements]:[Categories2]],2,FALSE)</f>
        <v>Socio-economic contribution</v>
      </c>
    </row>
    <row r="1417" spans="2:46">
      <c r="B1417" s="34" t="s">
        <v>1673</v>
      </c>
      <c r="C1417" s="34">
        <v>1</v>
      </c>
      <c r="D1417" s="34">
        <v>16</v>
      </c>
      <c r="E1417" s="34" t="s">
        <v>493</v>
      </c>
      <c r="F1417" s="34" t="s">
        <v>1674</v>
      </c>
      <c r="G1417" s="34" t="s">
        <v>1673</v>
      </c>
      <c r="H1417" s="34" t="s">
        <v>3511</v>
      </c>
      <c r="I1417" s="34" t="s">
        <v>494</v>
      </c>
      <c r="J1417" s="34">
        <v>2017</v>
      </c>
      <c r="K1417" s="34">
        <v>2017</v>
      </c>
      <c r="L1417" s="34" t="s">
        <v>1767</v>
      </c>
      <c r="M1417" s="34" t="s">
        <v>1818</v>
      </c>
      <c r="N1417" s="34">
        <v>5</v>
      </c>
      <c r="O1417" s="34" t="s">
        <v>1768</v>
      </c>
      <c r="P1417" s="34" t="s">
        <v>524</v>
      </c>
      <c r="Q1417" s="34" t="s">
        <v>1840</v>
      </c>
      <c r="R1417" s="34" t="s">
        <v>1675</v>
      </c>
      <c r="S1417" s="34" t="s">
        <v>1841</v>
      </c>
      <c r="T1417" s="34" t="s">
        <v>3384</v>
      </c>
      <c r="U1417" s="36" t="str">
        <f>VLOOKUP(First_Validations__2[[#This Row],[CountryReq]],Last_Validations[],COLUMNS($B:B)+1,FALSE)</f>
        <v>Zambia: 2017</v>
      </c>
      <c r="V1417" s="36" t="str">
        <f>VLOOKUP(First_Validations__2[[#This Row],[CountryReq]],Last_Validations[],COLUMNS($B:C)+1,FALSE)</f>
        <v>Zambia</v>
      </c>
      <c r="W1417" s="36">
        <f>VLOOKUP(First_Validations__2[[#This Row],[CountryReq]],Last_Validations[],COLUMNS($B:D)+1,FALSE)</f>
        <v>1</v>
      </c>
      <c r="X1417" s="36">
        <f>VLOOKUP(First_Validations__2[[#This Row],[CountryReq]],Last_Validations[],COLUMNS($B:E)+1,FALSE)</f>
        <v>16</v>
      </c>
      <c r="Y1417" s="36" t="str">
        <f>VLOOKUP(First_Validations__2[[#This Row],[CountryReq]],Last_Validations[],COLUMNS($B:F)+1,FALSE)</f>
        <v>Zambia: 2017</v>
      </c>
      <c r="Z1417" s="36" t="str">
        <f>VLOOKUP(First_Validations__2[[#This Row],[CountryReq]],Last_Validations[],COLUMNS($B:G)+1,FALSE)</f>
        <v>ZMB</v>
      </c>
      <c r="AA1417" s="36" t="str">
        <f>VLOOKUP(First_Validations__2[[#This Row],[CountryReq]],Last_Validations[],COLUMNS($B:H)+1,FALSE)</f>
        <v>Zambia</v>
      </c>
      <c r="AB1417" s="36" t="str">
        <f>VLOOKUP(First_Validations__2[[#This Row],[CountryReq]],Last_Validations[],COLUMNS($B:I)+1,FALSE)</f>
        <v>https://eiti.org/board-decision/2017-54</v>
      </c>
      <c r="AC1417" s="36" t="str">
        <f>VLOOKUP(First_Validations__2[[#This Row],[CountryReq]],Last_Validations[],COLUMNS($B:J)+1,FALSE)</f>
        <v>https://eiti.org/document/validation-of-zambia-2017-documentation</v>
      </c>
      <c r="AD1417" s="36">
        <f>VLOOKUP(First_Validations__2[[#This Row],[CountryReq]],Last_Validations[],COLUMNS($B:K)+1,FALSE)</f>
        <v>2017</v>
      </c>
      <c r="AE1417" s="36">
        <f>VLOOKUP(First_Validations__2[[#This Row],[CountryReq]],Last_Validations[],COLUMNS($B:L)+1,FALSE)</f>
        <v>2017</v>
      </c>
      <c r="AF1417" s="36" t="str">
        <f>VLOOKUP(First_Validations__2[[#This Row],[CountryReq]],Last_Validations[],COLUMNS($B:M)+1,FALSE)</f>
        <v>Meaningful progress</v>
      </c>
      <c r="AG1417" s="36" t="str">
        <f>VLOOKUP(First_Validations__2[[#This Row],[CountryReq]],Last_Validations[],COLUMNS($B:N)+1,FALSE)</f>
        <v>Public debate (#7.1)</v>
      </c>
      <c r="AH1417" s="36">
        <f>VLOOKUP(First_Validations__2[[#This Row],[CountryReq]],Last_Validations[],COLUMNS($B:O)+1,FALSE)</f>
        <v>5</v>
      </c>
      <c r="AI1417" s="36" t="str">
        <f>VLOOKUP(First_Validations__2[[#This Row],[CountryReq]],Last_Validations[],COLUMNS($B:P)+1,FALSE)</f>
        <v>Satisfactory progress</v>
      </c>
      <c r="AJ1417" s="36" t="str">
        <f>VLOOKUP(First_Validations__2[[#This Row],[CountryReq]],Last_Validations[],COLUMNS($B:Q)+1,FALSE)</f>
        <v xml:space="preserve">There is ample evidence that a country-wide dissemination campaign has been made and that EITI Reports have been actively promoted. The multi-stakeholder group has agreed on a policy to the access, release and reuse of EITI data. </v>
      </c>
      <c r="AK1417" s="36" t="str">
        <f>VLOOKUP(First_Validations__2[[#This Row],[CountryReq]],Last_Validations[],COLUMNS($B:R)+1,FALSE)</f>
        <v>https://eiti.org/zambia#zambia-progress-by-requirement</v>
      </c>
      <c r="AL1417" s="36" t="str">
        <f>VLOOKUP(First_Validations__2[[#This Row],[CountryReq]],Last_Validations[],COLUMNS($B:S)+1,FALSE)</f>
        <v>www.zambiaeiti.org</v>
      </c>
      <c r="AM1417" s="36" t="str">
        <f>VLOOKUP(First_Validations__2[[#This Row],[CountryReq]],Last_Validations[],COLUMNS($B:T)+1,FALSE)</f>
        <v>https://eiti.org/api/v1.0/score_data/16</v>
      </c>
      <c r="AN1417" s="36" t="str">
        <f>IF(First_Validations__2[[#This Row],[FirstValidation.Country: Year]]=First_Validations__2[[#This Row],[Country: Year]],"First","Second / Last")</f>
        <v>First</v>
      </c>
      <c r="AO1417" s="36">
        <f>IF(AND(First_Validations__2[[#This Row],[FirstValidation.Validation score]]&lt;5,First_Validations__2[[#This Row],[FirstValidation.Validation score]]&gt;1),1,0)</f>
        <v>0</v>
      </c>
      <c r="AP1417" s="36">
        <f>First_Validations__2[[#This Row],[Validation score]]-First_Validations__2[[#This Row],[FirstValidation.Validation score]]</f>
        <v>0</v>
      </c>
      <c r="AQ1417" s="36">
        <f>IF(AND(First_Validations__2[[#This Row],[Corrective action]]=1,First_Validations__2[[#This Row],[Validation score]]&lt;5,First_Validations__2[[#This Row],[Validation score]]&gt;1),1,0)</f>
        <v>0</v>
      </c>
      <c r="AR1417" s="36">
        <f>IF(AND(First_Validations__2[[#This Row],[Corrective action]]=1,OR(First_Validations__2[[#This Row],[Validation score]]&gt;4,First_Validations__2[[#This Row],[Validation score]]&lt;2)),1,0)</f>
        <v>0</v>
      </c>
      <c r="AS141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7" s="36" t="str">
        <f>VLOOKUP(First_Validations__2[[#This Row],[Requirement ('#)]],Requirements[[Requirements]:[Categories2]],2,FALSE)</f>
        <v>Outcomes and impact</v>
      </c>
    </row>
    <row r="1418" spans="2:46">
      <c r="B1418" s="34" t="s">
        <v>1673</v>
      </c>
      <c r="C1418" s="34">
        <v>1</v>
      </c>
      <c r="D1418" s="34">
        <v>16</v>
      </c>
      <c r="E1418" s="34" t="s">
        <v>493</v>
      </c>
      <c r="F1418" s="34" t="s">
        <v>1674</v>
      </c>
      <c r="G1418" s="34" t="s">
        <v>1673</v>
      </c>
      <c r="H1418" s="34" t="s">
        <v>3511</v>
      </c>
      <c r="I1418" s="34" t="s">
        <v>494</v>
      </c>
      <c r="J1418" s="34">
        <v>2017</v>
      </c>
      <c r="K1418" s="34">
        <v>2017</v>
      </c>
      <c r="L1418" s="34" t="s">
        <v>1767</v>
      </c>
      <c r="M1418" s="34" t="s">
        <v>1814</v>
      </c>
      <c r="N1418" s="34">
        <v>0</v>
      </c>
      <c r="O1418" s="34" t="s">
        <v>4</v>
      </c>
      <c r="P1418" s="34" t="s">
        <v>521</v>
      </c>
      <c r="Q1418" s="34" t="s">
        <v>1840</v>
      </c>
      <c r="R1418" s="34" t="s">
        <v>1675</v>
      </c>
      <c r="S1418" s="34" t="s">
        <v>1841</v>
      </c>
      <c r="T1418" s="34" t="s">
        <v>3385</v>
      </c>
      <c r="U1418" s="36" t="str">
        <f>VLOOKUP(First_Validations__2[[#This Row],[CountryReq]],Last_Validations[],COLUMNS($B:B)+1,FALSE)</f>
        <v>Zambia: 2017</v>
      </c>
      <c r="V1418" s="36" t="str">
        <f>VLOOKUP(First_Validations__2[[#This Row],[CountryReq]],Last_Validations[],COLUMNS($B:C)+1,FALSE)</f>
        <v>Zambia</v>
      </c>
      <c r="W1418" s="36">
        <f>VLOOKUP(First_Validations__2[[#This Row],[CountryReq]],Last_Validations[],COLUMNS($B:D)+1,FALSE)</f>
        <v>1</v>
      </c>
      <c r="X1418" s="36">
        <f>VLOOKUP(First_Validations__2[[#This Row],[CountryReq]],Last_Validations[],COLUMNS($B:E)+1,FALSE)</f>
        <v>16</v>
      </c>
      <c r="Y1418" s="36" t="str">
        <f>VLOOKUP(First_Validations__2[[#This Row],[CountryReq]],Last_Validations[],COLUMNS($B:F)+1,FALSE)</f>
        <v>Zambia: 2017</v>
      </c>
      <c r="Z1418" s="36" t="str">
        <f>VLOOKUP(First_Validations__2[[#This Row],[CountryReq]],Last_Validations[],COLUMNS($B:G)+1,FALSE)</f>
        <v>ZMB</v>
      </c>
      <c r="AA1418" s="36" t="str">
        <f>VLOOKUP(First_Validations__2[[#This Row],[CountryReq]],Last_Validations[],COLUMNS($B:H)+1,FALSE)</f>
        <v>Zambia</v>
      </c>
      <c r="AB1418" s="36" t="str">
        <f>VLOOKUP(First_Validations__2[[#This Row],[CountryReq]],Last_Validations[],COLUMNS($B:I)+1,FALSE)</f>
        <v>https://eiti.org/board-decision/2017-54</v>
      </c>
      <c r="AC1418" s="36" t="str">
        <f>VLOOKUP(First_Validations__2[[#This Row],[CountryReq]],Last_Validations[],COLUMNS($B:J)+1,FALSE)</f>
        <v>https://eiti.org/document/validation-of-zambia-2017-documentation</v>
      </c>
      <c r="AD1418" s="36">
        <f>VLOOKUP(First_Validations__2[[#This Row],[CountryReq]],Last_Validations[],COLUMNS($B:K)+1,FALSE)</f>
        <v>2017</v>
      </c>
      <c r="AE1418" s="36">
        <f>VLOOKUP(First_Validations__2[[#This Row],[CountryReq]],Last_Validations[],COLUMNS($B:L)+1,FALSE)</f>
        <v>2017</v>
      </c>
      <c r="AF1418" s="36" t="str">
        <f>VLOOKUP(First_Validations__2[[#This Row],[CountryReq]],Last_Validations[],COLUMNS($B:M)+1,FALSE)</f>
        <v>Meaningful progress</v>
      </c>
      <c r="AG1418" s="36" t="str">
        <f>VLOOKUP(First_Validations__2[[#This Row],[CountryReq]],Last_Validations[],COLUMNS($B:N)+1,FALSE)</f>
        <v>Mandatory social expenditures (#6.1)</v>
      </c>
      <c r="AH1418" s="36">
        <f>VLOOKUP(First_Validations__2[[#This Row],[CountryReq]],Last_Validations[],COLUMNS($B:O)+1,FALSE)</f>
        <v>0</v>
      </c>
      <c r="AI1418" s="36" t="str">
        <f>VLOOKUP(First_Validations__2[[#This Row],[CountryReq]],Last_Validations[],COLUMNS($B:P)+1,FALSE)</f>
        <v>Not applicable</v>
      </c>
      <c r="AJ1418" s="36" t="str">
        <f>VLOOKUP(First_Validations__2[[#This Row],[CountryReq]],Last_Validations[],COLUMNS($B:Q)+1,FALSE)</f>
        <v xml:space="preserve">There are no mandatory social payments from the extractive sector in Zambia. Requirement 6.1.a is therefore not applicable. The EITI Report discloses voluntary Corporate Social Responsibility payments per company, both in cash and in-kind. </v>
      </c>
      <c r="AK1418" s="36" t="str">
        <f>VLOOKUP(First_Validations__2[[#This Row],[CountryReq]],Last_Validations[],COLUMNS($B:R)+1,FALSE)</f>
        <v>https://eiti.org/zambia#zambia-progress-by-requirement</v>
      </c>
      <c r="AL1418" s="36" t="str">
        <f>VLOOKUP(First_Validations__2[[#This Row],[CountryReq]],Last_Validations[],COLUMNS($B:S)+1,FALSE)</f>
        <v>www.zambiaeiti.org</v>
      </c>
      <c r="AM1418" s="36" t="str">
        <f>VLOOKUP(First_Validations__2[[#This Row],[CountryReq]],Last_Validations[],COLUMNS($B:T)+1,FALSE)</f>
        <v>https://eiti.org/api/v1.0/score_data/16</v>
      </c>
      <c r="AN1418" s="36" t="str">
        <f>IF(First_Validations__2[[#This Row],[FirstValidation.Country: Year]]=First_Validations__2[[#This Row],[Country: Year]],"First","Second / Last")</f>
        <v>First</v>
      </c>
      <c r="AO1418" s="36">
        <f>IF(AND(First_Validations__2[[#This Row],[FirstValidation.Validation score]]&lt;5,First_Validations__2[[#This Row],[FirstValidation.Validation score]]&gt;1),1,0)</f>
        <v>0</v>
      </c>
      <c r="AP1418" s="36">
        <f>First_Validations__2[[#This Row],[Validation score]]-First_Validations__2[[#This Row],[FirstValidation.Validation score]]</f>
        <v>0</v>
      </c>
      <c r="AQ1418" s="36">
        <f>IF(AND(First_Validations__2[[#This Row],[Corrective action]]=1,First_Validations__2[[#This Row],[Validation score]]&lt;5,First_Validations__2[[#This Row],[Validation score]]&gt;1),1,0)</f>
        <v>0</v>
      </c>
      <c r="AR1418" s="36">
        <f>IF(AND(First_Validations__2[[#This Row],[Corrective action]]=1,OR(First_Validations__2[[#This Row],[Validation score]]&gt;4,First_Validations__2[[#This Row],[Validation score]]&lt;2)),1,0)</f>
        <v>0</v>
      </c>
      <c r="AS141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8" s="36" t="str">
        <f>VLOOKUP(First_Validations__2[[#This Row],[Requirement ('#)]],Requirements[[Requirements]:[Categories2]],2,FALSE)</f>
        <v>Socio-economic contribution</v>
      </c>
    </row>
    <row r="1419" spans="2:46">
      <c r="B1419" s="34" t="s">
        <v>1673</v>
      </c>
      <c r="C1419" s="34">
        <v>1</v>
      </c>
      <c r="D1419" s="34">
        <v>16</v>
      </c>
      <c r="E1419" s="34" t="s">
        <v>493</v>
      </c>
      <c r="F1419" s="34" t="s">
        <v>1674</v>
      </c>
      <c r="G1419" s="34" t="s">
        <v>1673</v>
      </c>
      <c r="H1419" s="34" t="s">
        <v>3511</v>
      </c>
      <c r="I1419" s="34" t="s">
        <v>494</v>
      </c>
      <c r="J1419" s="34">
        <v>2017</v>
      </c>
      <c r="K1419" s="34">
        <v>2017</v>
      </c>
      <c r="L1419" s="34" t="s">
        <v>1767</v>
      </c>
      <c r="M1419" s="34" t="s">
        <v>1815</v>
      </c>
      <c r="N1419" s="34">
        <v>0</v>
      </c>
      <c r="O1419" s="34" t="s">
        <v>4</v>
      </c>
      <c r="P1419" s="34" t="s">
        <v>522</v>
      </c>
      <c r="Q1419" s="34" t="s">
        <v>1840</v>
      </c>
      <c r="R1419" s="34" t="s">
        <v>1675</v>
      </c>
      <c r="S1419" s="34" t="s">
        <v>1841</v>
      </c>
      <c r="T1419" s="34" t="s">
        <v>3386</v>
      </c>
      <c r="U1419" s="36" t="str">
        <f>VLOOKUP(First_Validations__2[[#This Row],[CountryReq]],Last_Validations[],COLUMNS($B:B)+1,FALSE)</f>
        <v>Zambia: 2017</v>
      </c>
      <c r="V1419" s="36" t="str">
        <f>VLOOKUP(First_Validations__2[[#This Row],[CountryReq]],Last_Validations[],COLUMNS($B:C)+1,FALSE)</f>
        <v>Zambia</v>
      </c>
      <c r="W1419" s="36">
        <f>VLOOKUP(First_Validations__2[[#This Row],[CountryReq]],Last_Validations[],COLUMNS($B:D)+1,FALSE)</f>
        <v>1</v>
      </c>
      <c r="X1419" s="36">
        <f>VLOOKUP(First_Validations__2[[#This Row],[CountryReq]],Last_Validations[],COLUMNS($B:E)+1,FALSE)</f>
        <v>16</v>
      </c>
      <c r="Y1419" s="36" t="str">
        <f>VLOOKUP(First_Validations__2[[#This Row],[CountryReq]],Last_Validations[],COLUMNS($B:F)+1,FALSE)</f>
        <v>Zambia: 2017</v>
      </c>
      <c r="Z1419" s="36" t="str">
        <f>VLOOKUP(First_Validations__2[[#This Row],[CountryReq]],Last_Validations[],COLUMNS($B:G)+1,FALSE)</f>
        <v>ZMB</v>
      </c>
      <c r="AA1419" s="36" t="str">
        <f>VLOOKUP(First_Validations__2[[#This Row],[CountryReq]],Last_Validations[],COLUMNS($B:H)+1,FALSE)</f>
        <v>Zambia</v>
      </c>
      <c r="AB1419" s="36" t="str">
        <f>VLOOKUP(First_Validations__2[[#This Row],[CountryReq]],Last_Validations[],COLUMNS($B:I)+1,FALSE)</f>
        <v>https://eiti.org/board-decision/2017-54</v>
      </c>
      <c r="AC1419" s="36" t="str">
        <f>VLOOKUP(First_Validations__2[[#This Row],[CountryReq]],Last_Validations[],COLUMNS($B:J)+1,FALSE)</f>
        <v>https://eiti.org/document/validation-of-zambia-2017-documentation</v>
      </c>
      <c r="AD1419" s="36">
        <f>VLOOKUP(First_Validations__2[[#This Row],[CountryReq]],Last_Validations[],COLUMNS($B:K)+1,FALSE)</f>
        <v>2017</v>
      </c>
      <c r="AE1419" s="36">
        <f>VLOOKUP(First_Validations__2[[#This Row],[CountryReq]],Last_Validations[],COLUMNS($B:L)+1,FALSE)</f>
        <v>2017</v>
      </c>
      <c r="AF1419" s="36" t="str">
        <f>VLOOKUP(First_Validations__2[[#This Row],[CountryReq]],Last_Validations[],COLUMNS($B:M)+1,FALSE)</f>
        <v>Meaningful progress</v>
      </c>
      <c r="AG1419" s="36" t="str">
        <f>VLOOKUP(First_Validations__2[[#This Row],[CountryReq]],Last_Validations[],COLUMNS($B:N)+1,FALSE)</f>
        <v>SOE quasi-fiscal expenditures (#6.2)</v>
      </c>
      <c r="AH1419" s="36">
        <f>VLOOKUP(First_Validations__2[[#This Row],[CountryReq]],Last_Validations[],COLUMNS($B:O)+1,FALSE)</f>
        <v>0</v>
      </c>
      <c r="AI1419" s="36" t="str">
        <f>VLOOKUP(First_Validations__2[[#This Row],[CountryReq]],Last_Validations[],COLUMNS($B:P)+1,FALSE)</f>
        <v>Not applicable</v>
      </c>
      <c r="AJ1419" s="36" t="str">
        <f>VLOOKUP(First_Validations__2[[#This Row],[CountryReq]],Last_Validations[],COLUMNS($B:Q)+1,FALSE)</f>
        <v>The SOE operating in the mining sector, Zambia Consolidated Copper Mines – Investment Holding (ZCCM-IH), does not appear to make material quasi-fiscal payments. There is only evidence of smaller social contributions being made, which are disclosed in the company’s annual financial report.</v>
      </c>
      <c r="AK1419" s="36" t="str">
        <f>VLOOKUP(First_Validations__2[[#This Row],[CountryReq]],Last_Validations[],COLUMNS($B:R)+1,FALSE)</f>
        <v>https://eiti.org/zambia#zambia-progress-by-requirement</v>
      </c>
      <c r="AL1419" s="36" t="str">
        <f>VLOOKUP(First_Validations__2[[#This Row],[CountryReq]],Last_Validations[],COLUMNS($B:S)+1,FALSE)</f>
        <v>www.zambiaeiti.org</v>
      </c>
      <c r="AM1419" s="36" t="str">
        <f>VLOOKUP(First_Validations__2[[#This Row],[CountryReq]],Last_Validations[],COLUMNS($B:T)+1,FALSE)</f>
        <v>https://eiti.org/api/v1.0/score_data/16</v>
      </c>
      <c r="AN1419" s="36" t="str">
        <f>IF(First_Validations__2[[#This Row],[FirstValidation.Country: Year]]=First_Validations__2[[#This Row],[Country: Year]],"First","Second / Last")</f>
        <v>First</v>
      </c>
      <c r="AO1419" s="36">
        <f>IF(AND(First_Validations__2[[#This Row],[FirstValidation.Validation score]]&lt;5,First_Validations__2[[#This Row],[FirstValidation.Validation score]]&gt;1),1,0)</f>
        <v>0</v>
      </c>
      <c r="AP1419" s="36">
        <f>First_Validations__2[[#This Row],[Validation score]]-First_Validations__2[[#This Row],[FirstValidation.Validation score]]</f>
        <v>0</v>
      </c>
      <c r="AQ1419" s="36">
        <f>IF(AND(First_Validations__2[[#This Row],[Corrective action]]=1,First_Validations__2[[#This Row],[Validation score]]&lt;5,First_Validations__2[[#This Row],[Validation score]]&gt;1),1,0)</f>
        <v>0</v>
      </c>
      <c r="AR1419" s="36">
        <f>IF(AND(First_Validations__2[[#This Row],[Corrective action]]=1,OR(First_Validations__2[[#This Row],[Validation score]]&gt;4,First_Validations__2[[#This Row],[Validation score]]&lt;2)),1,0)</f>
        <v>0</v>
      </c>
      <c r="AS141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19" s="36" t="str">
        <f>VLOOKUP(First_Validations__2[[#This Row],[Requirement ('#)]],Requirements[[Requirements]:[Categories2]],2,FALSE)</f>
        <v>Socio-economic contribution</v>
      </c>
    </row>
    <row r="1420" spans="2:46">
      <c r="B1420" s="34" t="s">
        <v>1673</v>
      </c>
      <c r="C1420" s="34">
        <v>1</v>
      </c>
      <c r="D1420" s="34">
        <v>16</v>
      </c>
      <c r="E1420" s="34" t="s">
        <v>493</v>
      </c>
      <c r="F1420" s="34" t="s">
        <v>1674</v>
      </c>
      <c r="G1420" s="34" t="s">
        <v>1673</v>
      </c>
      <c r="H1420" s="34" t="s">
        <v>3511</v>
      </c>
      <c r="I1420" s="34" t="s">
        <v>494</v>
      </c>
      <c r="J1420" s="34">
        <v>2017</v>
      </c>
      <c r="K1420" s="34">
        <v>2017</v>
      </c>
      <c r="L1420" s="34" t="s">
        <v>1767</v>
      </c>
      <c r="M1420" s="34" t="s">
        <v>1821</v>
      </c>
      <c r="N1420" s="34">
        <v>5</v>
      </c>
      <c r="O1420" s="34" t="s">
        <v>1768</v>
      </c>
      <c r="P1420" s="34" t="s">
        <v>527</v>
      </c>
      <c r="Q1420" s="34" t="s">
        <v>1840</v>
      </c>
      <c r="R1420" s="34" t="s">
        <v>1675</v>
      </c>
      <c r="S1420" s="34" t="s">
        <v>1841</v>
      </c>
      <c r="T1420" s="34" t="s">
        <v>3387</v>
      </c>
      <c r="U1420" s="36" t="str">
        <f>VLOOKUP(First_Validations__2[[#This Row],[CountryReq]],Last_Validations[],COLUMNS($B:B)+1,FALSE)</f>
        <v>Zambia: 2017</v>
      </c>
      <c r="V1420" s="36" t="str">
        <f>VLOOKUP(First_Validations__2[[#This Row],[CountryReq]],Last_Validations[],COLUMNS($B:C)+1,FALSE)</f>
        <v>Zambia</v>
      </c>
      <c r="W1420" s="36">
        <f>VLOOKUP(First_Validations__2[[#This Row],[CountryReq]],Last_Validations[],COLUMNS($B:D)+1,FALSE)</f>
        <v>1</v>
      </c>
      <c r="X1420" s="36">
        <f>VLOOKUP(First_Validations__2[[#This Row],[CountryReq]],Last_Validations[],COLUMNS($B:E)+1,FALSE)</f>
        <v>16</v>
      </c>
      <c r="Y1420" s="36" t="str">
        <f>VLOOKUP(First_Validations__2[[#This Row],[CountryReq]],Last_Validations[],COLUMNS($B:F)+1,FALSE)</f>
        <v>Zambia: 2017</v>
      </c>
      <c r="Z1420" s="36" t="str">
        <f>VLOOKUP(First_Validations__2[[#This Row],[CountryReq]],Last_Validations[],COLUMNS($B:G)+1,FALSE)</f>
        <v>ZMB</v>
      </c>
      <c r="AA1420" s="36" t="str">
        <f>VLOOKUP(First_Validations__2[[#This Row],[CountryReq]],Last_Validations[],COLUMNS($B:H)+1,FALSE)</f>
        <v>Zambia</v>
      </c>
      <c r="AB1420" s="36" t="str">
        <f>VLOOKUP(First_Validations__2[[#This Row],[CountryReq]],Last_Validations[],COLUMNS($B:I)+1,FALSE)</f>
        <v>https://eiti.org/board-decision/2017-54</v>
      </c>
      <c r="AC1420" s="36" t="str">
        <f>VLOOKUP(First_Validations__2[[#This Row],[CountryReq]],Last_Validations[],COLUMNS($B:J)+1,FALSE)</f>
        <v>https://eiti.org/document/validation-of-zambia-2017-documentation</v>
      </c>
      <c r="AD1420" s="36">
        <f>VLOOKUP(First_Validations__2[[#This Row],[CountryReq]],Last_Validations[],COLUMNS($B:K)+1,FALSE)</f>
        <v>2017</v>
      </c>
      <c r="AE1420" s="36">
        <f>VLOOKUP(First_Validations__2[[#This Row],[CountryReq]],Last_Validations[],COLUMNS($B:L)+1,FALSE)</f>
        <v>2017</v>
      </c>
      <c r="AF1420" s="36" t="str">
        <f>VLOOKUP(First_Validations__2[[#This Row],[CountryReq]],Last_Validations[],COLUMNS($B:M)+1,FALSE)</f>
        <v>Meaningful progress</v>
      </c>
      <c r="AG1420" s="36" t="str">
        <f>VLOOKUP(First_Validations__2[[#This Row],[CountryReq]],Last_Validations[],COLUMNS($B:N)+1,FALSE)</f>
        <v>Outcomes and impact of implementation (#7.4)</v>
      </c>
      <c r="AH1420" s="36">
        <f>VLOOKUP(First_Validations__2[[#This Row],[CountryReq]],Last_Validations[],COLUMNS($B:O)+1,FALSE)</f>
        <v>5</v>
      </c>
      <c r="AI1420" s="36" t="str">
        <f>VLOOKUP(First_Validations__2[[#This Row],[CountryReq]],Last_Validations[],COLUMNS($B:P)+1,FALSE)</f>
        <v>Satisfactory progress</v>
      </c>
      <c r="AJ1420" s="36" t="str">
        <f>VLOOKUP(First_Validations__2[[#This Row],[CountryReq]],Last_Validations[],COLUMNS($B:Q)+1,FALSE)</f>
        <v>The multi-stakeholder group (MSG) has reviewed the outcomes and impact of EITI implementation on natural resource governance through the production of annual progress reports, agreed by the MSG and made publicly available.</v>
      </c>
      <c r="AK1420" s="36" t="str">
        <f>VLOOKUP(First_Validations__2[[#This Row],[CountryReq]],Last_Validations[],COLUMNS($B:R)+1,FALSE)</f>
        <v>https://eiti.org/zambia#zambia-progress-by-requirement</v>
      </c>
      <c r="AL1420" s="36" t="str">
        <f>VLOOKUP(First_Validations__2[[#This Row],[CountryReq]],Last_Validations[],COLUMNS($B:S)+1,FALSE)</f>
        <v>www.zambiaeiti.org</v>
      </c>
      <c r="AM1420" s="36" t="str">
        <f>VLOOKUP(First_Validations__2[[#This Row],[CountryReq]],Last_Validations[],COLUMNS($B:T)+1,FALSE)</f>
        <v>https://eiti.org/api/v1.0/score_data/16</v>
      </c>
      <c r="AN1420" s="36" t="str">
        <f>IF(First_Validations__2[[#This Row],[FirstValidation.Country: Year]]=First_Validations__2[[#This Row],[Country: Year]],"First","Second / Last")</f>
        <v>First</v>
      </c>
      <c r="AO1420" s="36">
        <f>IF(AND(First_Validations__2[[#This Row],[FirstValidation.Validation score]]&lt;5,First_Validations__2[[#This Row],[FirstValidation.Validation score]]&gt;1),1,0)</f>
        <v>0</v>
      </c>
      <c r="AP1420" s="36">
        <f>First_Validations__2[[#This Row],[Validation score]]-First_Validations__2[[#This Row],[FirstValidation.Validation score]]</f>
        <v>0</v>
      </c>
      <c r="AQ1420" s="36">
        <f>IF(AND(First_Validations__2[[#This Row],[Corrective action]]=1,First_Validations__2[[#This Row],[Validation score]]&lt;5,First_Validations__2[[#This Row],[Validation score]]&gt;1),1,0)</f>
        <v>0</v>
      </c>
      <c r="AR1420" s="36">
        <f>IF(AND(First_Validations__2[[#This Row],[Corrective action]]=1,OR(First_Validations__2[[#This Row],[Validation score]]&gt;4,First_Validations__2[[#This Row],[Validation score]]&lt;2)),1,0)</f>
        <v>0</v>
      </c>
      <c r="AS142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0" s="36" t="str">
        <f>VLOOKUP(First_Validations__2[[#This Row],[Requirement ('#)]],Requirements[[Requirements]:[Categories2]],2,FALSE)</f>
        <v>Outcomes and impact</v>
      </c>
    </row>
    <row r="1421" spans="2:46">
      <c r="B1421" s="34" t="s">
        <v>1673</v>
      </c>
      <c r="C1421" s="34">
        <v>1</v>
      </c>
      <c r="D1421" s="34">
        <v>16</v>
      </c>
      <c r="E1421" s="34" t="s">
        <v>493</v>
      </c>
      <c r="F1421" s="34" t="s">
        <v>1674</v>
      </c>
      <c r="G1421" s="34" t="s">
        <v>1673</v>
      </c>
      <c r="H1421" s="34" t="s">
        <v>3511</v>
      </c>
      <c r="I1421" s="34" t="s">
        <v>494</v>
      </c>
      <c r="J1421" s="34">
        <v>2017</v>
      </c>
      <c r="K1421" s="34">
        <v>2017</v>
      </c>
      <c r="L1421" s="34" t="s">
        <v>1767</v>
      </c>
      <c r="M1421" s="34" t="s">
        <v>1822</v>
      </c>
      <c r="N1421" s="34">
        <v>4</v>
      </c>
      <c r="O1421" s="34" t="s">
        <v>1767</v>
      </c>
      <c r="P1421" s="34" t="s">
        <v>1</v>
      </c>
      <c r="Q1421" s="34" t="s">
        <v>1840</v>
      </c>
      <c r="R1421" s="34" t="s">
        <v>1675</v>
      </c>
      <c r="S1421" s="34" t="s">
        <v>1841</v>
      </c>
      <c r="T1421" s="34" t="s">
        <v>3388</v>
      </c>
      <c r="U1421" s="36" t="str">
        <f>VLOOKUP(First_Validations__2[[#This Row],[CountryReq]],Last_Validations[],COLUMNS($B:B)+1,FALSE)</f>
        <v>Zambia: 2017</v>
      </c>
      <c r="V1421" s="36" t="str">
        <f>VLOOKUP(First_Validations__2[[#This Row],[CountryReq]],Last_Validations[],COLUMNS($B:C)+1,FALSE)</f>
        <v>Zambia</v>
      </c>
      <c r="W1421" s="36">
        <f>VLOOKUP(First_Validations__2[[#This Row],[CountryReq]],Last_Validations[],COLUMNS($B:D)+1,FALSE)</f>
        <v>1</v>
      </c>
      <c r="X1421" s="36">
        <f>VLOOKUP(First_Validations__2[[#This Row],[CountryReq]],Last_Validations[],COLUMNS($B:E)+1,FALSE)</f>
        <v>16</v>
      </c>
      <c r="Y1421" s="36" t="str">
        <f>VLOOKUP(First_Validations__2[[#This Row],[CountryReq]],Last_Validations[],COLUMNS($B:F)+1,FALSE)</f>
        <v>Zambia: 2017</v>
      </c>
      <c r="Z1421" s="36" t="str">
        <f>VLOOKUP(First_Validations__2[[#This Row],[CountryReq]],Last_Validations[],COLUMNS($B:G)+1,FALSE)</f>
        <v>ZMB</v>
      </c>
      <c r="AA1421" s="36" t="str">
        <f>VLOOKUP(First_Validations__2[[#This Row],[CountryReq]],Last_Validations[],COLUMNS($B:H)+1,FALSE)</f>
        <v>Zambia</v>
      </c>
      <c r="AB1421" s="36" t="str">
        <f>VLOOKUP(First_Validations__2[[#This Row],[CountryReq]],Last_Validations[],COLUMNS($B:I)+1,FALSE)</f>
        <v>https://eiti.org/board-decision/2017-54</v>
      </c>
      <c r="AC1421" s="36" t="str">
        <f>VLOOKUP(First_Validations__2[[#This Row],[CountryReq]],Last_Validations[],COLUMNS($B:J)+1,FALSE)</f>
        <v>https://eiti.org/document/validation-of-zambia-2017-documentation</v>
      </c>
      <c r="AD1421" s="36">
        <f>VLOOKUP(First_Validations__2[[#This Row],[CountryReq]],Last_Validations[],COLUMNS($B:K)+1,FALSE)</f>
        <v>2017</v>
      </c>
      <c r="AE1421" s="36">
        <f>VLOOKUP(First_Validations__2[[#This Row],[CountryReq]],Last_Validations[],COLUMNS($B:L)+1,FALSE)</f>
        <v>2017</v>
      </c>
      <c r="AF1421" s="36" t="str">
        <f>VLOOKUP(First_Validations__2[[#This Row],[CountryReq]],Last_Validations[],COLUMNS($B:M)+1,FALSE)</f>
        <v>Meaningful progress</v>
      </c>
      <c r="AG1421" s="36" t="str">
        <f>VLOOKUP(First_Validations__2[[#This Row],[CountryReq]],Last_Validations[],COLUMNS($B:N)+1,FALSE)</f>
        <v>Overall Progress (#0.0)</v>
      </c>
      <c r="AH1421" s="36">
        <f>VLOOKUP(First_Validations__2[[#This Row],[CountryReq]],Last_Validations[],COLUMNS($B:O)+1,FALSE)</f>
        <v>4</v>
      </c>
      <c r="AI1421" s="36" t="str">
        <f>VLOOKUP(First_Validations__2[[#This Row],[CountryReq]],Last_Validations[],COLUMNS($B:P)+1,FALSE)</f>
        <v>Meaningful progress</v>
      </c>
      <c r="AJ1421" s="36" t="str">
        <f>VLOOKUP(First_Validations__2[[#This Row],[CountryReq]],Last_Validations[],COLUMNS($B:Q)+1,FALSE)</f>
        <v/>
      </c>
      <c r="AK1421" s="36" t="str">
        <f>VLOOKUP(First_Validations__2[[#This Row],[CountryReq]],Last_Validations[],COLUMNS($B:R)+1,FALSE)</f>
        <v>https://eiti.org/zambia#zambia-progress-by-requirement</v>
      </c>
      <c r="AL1421" s="36" t="str">
        <f>VLOOKUP(First_Validations__2[[#This Row],[CountryReq]],Last_Validations[],COLUMNS($B:S)+1,FALSE)</f>
        <v>www.zambiaeiti.org</v>
      </c>
      <c r="AM1421" s="36" t="str">
        <f>VLOOKUP(First_Validations__2[[#This Row],[CountryReq]],Last_Validations[],COLUMNS($B:T)+1,FALSE)</f>
        <v>https://eiti.org/api/v1.0/score_data/16</v>
      </c>
      <c r="AN1421" s="36" t="str">
        <f>IF(First_Validations__2[[#This Row],[FirstValidation.Country: Year]]=First_Validations__2[[#This Row],[Country: Year]],"First","Second / Last")</f>
        <v>First</v>
      </c>
      <c r="AO1421" s="36">
        <f>IF(AND(First_Validations__2[[#This Row],[FirstValidation.Validation score]]&lt;5,First_Validations__2[[#This Row],[FirstValidation.Validation score]]&gt;1),1,0)</f>
        <v>1</v>
      </c>
      <c r="AP1421" s="36">
        <f>First_Validations__2[[#This Row],[Validation score]]-First_Validations__2[[#This Row],[FirstValidation.Validation score]]</f>
        <v>0</v>
      </c>
      <c r="AQ1421" s="36">
        <f>IF(AND(First_Validations__2[[#This Row],[Corrective action]]=1,First_Validations__2[[#This Row],[Validation score]]&lt;5,First_Validations__2[[#This Row],[Validation score]]&gt;1),1,0)</f>
        <v>1</v>
      </c>
      <c r="AR1421" s="36">
        <f>IF(AND(First_Validations__2[[#This Row],[Corrective action]]=1,OR(First_Validations__2[[#This Row],[Validation score]]&gt;4,First_Validations__2[[#This Row],[Validation score]]&lt;2)),1,0)</f>
        <v>0</v>
      </c>
      <c r="AS142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1" s="36" t="str">
        <f>VLOOKUP(First_Validations__2[[#This Row],[Requirement ('#)]],Requirements[[Requirements]:[Categories2]],2,FALSE)</f>
        <v>Overall assessment</v>
      </c>
    </row>
    <row r="1422" spans="2:46">
      <c r="B1422" s="34" t="s">
        <v>1673</v>
      </c>
      <c r="C1422" s="34">
        <v>1</v>
      </c>
      <c r="D1422" s="34">
        <v>16</v>
      </c>
      <c r="E1422" s="34" t="s">
        <v>493</v>
      </c>
      <c r="F1422" s="34" t="s">
        <v>1674</v>
      </c>
      <c r="G1422" s="34" t="s">
        <v>1673</v>
      </c>
      <c r="H1422" s="34" t="s">
        <v>3511</v>
      </c>
      <c r="I1422" s="34" t="s">
        <v>494</v>
      </c>
      <c r="J1422" s="34">
        <v>2017</v>
      </c>
      <c r="K1422" s="34">
        <v>2017</v>
      </c>
      <c r="L1422" s="34" t="s">
        <v>1767</v>
      </c>
      <c r="M1422" s="34" t="s">
        <v>1819</v>
      </c>
      <c r="N1422" s="34">
        <v>1</v>
      </c>
      <c r="O1422" s="34" t="s">
        <v>1796</v>
      </c>
      <c r="P1422" s="34" t="s">
        <v>525</v>
      </c>
      <c r="Q1422" s="34" t="s">
        <v>1840</v>
      </c>
      <c r="R1422" s="34" t="s">
        <v>1675</v>
      </c>
      <c r="S1422" s="34" t="s">
        <v>1841</v>
      </c>
      <c r="T1422" s="34" t="s">
        <v>3389</v>
      </c>
      <c r="U1422" s="36" t="str">
        <f>VLOOKUP(First_Validations__2[[#This Row],[CountryReq]],Last_Validations[],COLUMNS($B:B)+1,FALSE)</f>
        <v>Zambia: 2017</v>
      </c>
      <c r="V1422" s="36" t="str">
        <f>VLOOKUP(First_Validations__2[[#This Row],[CountryReq]],Last_Validations[],COLUMNS($B:C)+1,FALSE)</f>
        <v>Zambia</v>
      </c>
      <c r="W1422" s="36">
        <f>VLOOKUP(First_Validations__2[[#This Row],[CountryReq]],Last_Validations[],COLUMNS($B:D)+1,FALSE)</f>
        <v>1</v>
      </c>
      <c r="X1422" s="36">
        <f>VLOOKUP(First_Validations__2[[#This Row],[CountryReq]],Last_Validations[],COLUMNS($B:E)+1,FALSE)</f>
        <v>16</v>
      </c>
      <c r="Y1422" s="36" t="str">
        <f>VLOOKUP(First_Validations__2[[#This Row],[CountryReq]],Last_Validations[],COLUMNS($B:F)+1,FALSE)</f>
        <v>Zambia: 2017</v>
      </c>
      <c r="Z1422" s="36" t="str">
        <f>VLOOKUP(First_Validations__2[[#This Row],[CountryReq]],Last_Validations[],COLUMNS($B:G)+1,FALSE)</f>
        <v>ZMB</v>
      </c>
      <c r="AA1422" s="36" t="str">
        <f>VLOOKUP(First_Validations__2[[#This Row],[CountryReq]],Last_Validations[],COLUMNS($B:H)+1,FALSE)</f>
        <v>Zambia</v>
      </c>
      <c r="AB1422" s="36" t="str">
        <f>VLOOKUP(First_Validations__2[[#This Row],[CountryReq]],Last_Validations[],COLUMNS($B:I)+1,FALSE)</f>
        <v>https://eiti.org/board-decision/2017-54</v>
      </c>
      <c r="AC1422" s="36" t="str">
        <f>VLOOKUP(First_Validations__2[[#This Row],[CountryReq]],Last_Validations[],COLUMNS($B:J)+1,FALSE)</f>
        <v>https://eiti.org/document/validation-of-zambia-2017-documentation</v>
      </c>
      <c r="AD1422" s="36">
        <f>VLOOKUP(First_Validations__2[[#This Row],[CountryReq]],Last_Validations[],COLUMNS($B:K)+1,FALSE)</f>
        <v>2017</v>
      </c>
      <c r="AE1422" s="36">
        <f>VLOOKUP(First_Validations__2[[#This Row],[CountryReq]],Last_Validations[],COLUMNS($B:L)+1,FALSE)</f>
        <v>2017</v>
      </c>
      <c r="AF1422" s="36" t="str">
        <f>VLOOKUP(First_Validations__2[[#This Row],[CountryReq]],Last_Validations[],COLUMNS($B:M)+1,FALSE)</f>
        <v>Meaningful progress</v>
      </c>
      <c r="AG1422" s="36" t="str">
        <f>VLOOKUP(First_Validations__2[[#This Row],[CountryReq]],Last_Validations[],COLUMNS($B:N)+1,FALSE)</f>
        <v>Data accessibility (#7.2)</v>
      </c>
      <c r="AH1422" s="36">
        <f>VLOOKUP(First_Validations__2[[#This Row],[CountryReq]],Last_Validations[],COLUMNS($B:O)+1,FALSE)</f>
        <v>1</v>
      </c>
      <c r="AI1422" s="36" t="str">
        <f>VLOOKUP(First_Validations__2[[#This Row],[CountryReq]],Last_Validations[],COLUMNS($B:P)+1,FALSE)</f>
        <v>Not required (recommended)</v>
      </c>
      <c r="AJ1422" s="36" t="str">
        <f>VLOOKUP(First_Validations__2[[#This Row],[CountryReq]],Last_Validations[],COLUMNS($B:Q)+1,FALSE)</f>
        <v>The multi-stakeholder group (MSG) has made attempts to make EITI data accessible to the public, produced brief summary reports and is now planning thematic reports to attract audiences. Some capacity building efforts and trainings have been undertaken to increase awareness of the EITI process, improve understanding of information and data from the reports, and encourage use of the information by citizens, the media and others.</v>
      </c>
      <c r="AK1422" s="36" t="str">
        <f>VLOOKUP(First_Validations__2[[#This Row],[CountryReq]],Last_Validations[],COLUMNS($B:R)+1,FALSE)</f>
        <v>https://eiti.org/zambia#zambia-progress-by-requirement</v>
      </c>
      <c r="AL1422" s="36" t="str">
        <f>VLOOKUP(First_Validations__2[[#This Row],[CountryReq]],Last_Validations[],COLUMNS($B:S)+1,FALSE)</f>
        <v>www.zambiaeiti.org</v>
      </c>
      <c r="AM1422" s="36" t="str">
        <f>VLOOKUP(First_Validations__2[[#This Row],[CountryReq]],Last_Validations[],COLUMNS($B:T)+1,FALSE)</f>
        <v>https://eiti.org/api/v1.0/score_data/16</v>
      </c>
      <c r="AN1422" s="36" t="str">
        <f>IF(First_Validations__2[[#This Row],[FirstValidation.Country: Year]]=First_Validations__2[[#This Row],[Country: Year]],"First","Second / Last")</f>
        <v>First</v>
      </c>
      <c r="AO1422" s="36">
        <f>IF(AND(First_Validations__2[[#This Row],[FirstValidation.Validation score]]&lt;5,First_Validations__2[[#This Row],[FirstValidation.Validation score]]&gt;1),1,0)</f>
        <v>0</v>
      </c>
      <c r="AP1422" s="36">
        <f>First_Validations__2[[#This Row],[Validation score]]-First_Validations__2[[#This Row],[FirstValidation.Validation score]]</f>
        <v>0</v>
      </c>
      <c r="AQ1422" s="36">
        <f>IF(AND(First_Validations__2[[#This Row],[Corrective action]]=1,First_Validations__2[[#This Row],[Validation score]]&lt;5,First_Validations__2[[#This Row],[Validation score]]&gt;1),1,0)</f>
        <v>0</v>
      </c>
      <c r="AR1422" s="36">
        <f>IF(AND(First_Validations__2[[#This Row],[Corrective action]]=1,OR(First_Validations__2[[#This Row],[Validation score]]&gt;4,First_Validations__2[[#This Row],[Validation score]]&lt;2)),1,0)</f>
        <v>0</v>
      </c>
      <c r="AS142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2" s="36" t="str">
        <f>VLOOKUP(First_Validations__2[[#This Row],[Requirement ('#)]],Requirements[[Requirements]:[Categories2]],2,FALSE)</f>
        <v>Outcomes and impact</v>
      </c>
    </row>
    <row r="1423" spans="2:46">
      <c r="B1423" s="34" t="s">
        <v>1673</v>
      </c>
      <c r="C1423" s="34">
        <v>1</v>
      </c>
      <c r="D1423" s="34">
        <v>16</v>
      </c>
      <c r="E1423" s="34" t="s">
        <v>493</v>
      </c>
      <c r="F1423" s="34" t="s">
        <v>1674</v>
      </c>
      <c r="G1423" s="34" t="s">
        <v>1673</v>
      </c>
      <c r="H1423" s="34" t="s">
        <v>3511</v>
      </c>
      <c r="I1423" s="34" t="s">
        <v>494</v>
      </c>
      <c r="J1423" s="34">
        <v>2017</v>
      </c>
      <c r="K1423" s="34">
        <v>2017</v>
      </c>
      <c r="L1423" s="34" t="s">
        <v>1767</v>
      </c>
      <c r="M1423" s="34" t="s">
        <v>1820</v>
      </c>
      <c r="N1423" s="34">
        <v>4</v>
      </c>
      <c r="O1423" s="34" t="s">
        <v>1767</v>
      </c>
      <c r="P1423" s="34" t="s">
        <v>526</v>
      </c>
      <c r="Q1423" s="34" t="s">
        <v>1840</v>
      </c>
      <c r="R1423" s="34" t="s">
        <v>1675</v>
      </c>
      <c r="S1423" s="34" t="s">
        <v>1841</v>
      </c>
      <c r="T1423" s="34" t="s">
        <v>3390</v>
      </c>
      <c r="U1423" s="36" t="str">
        <f>VLOOKUP(First_Validations__2[[#This Row],[CountryReq]],Last_Validations[],COLUMNS($B:B)+1,FALSE)</f>
        <v>Zambia: 2017</v>
      </c>
      <c r="V1423" s="36" t="str">
        <f>VLOOKUP(First_Validations__2[[#This Row],[CountryReq]],Last_Validations[],COLUMNS($B:C)+1,FALSE)</f>
        <v>Zambia</v>
      </c>
      <c r="W1423" s="36">
        <f>VLOOKUP(First_Validations__2[[#This Row],[CountryReq]],Last_Validations[],COLUMNS($B:D)+1,FALSE)</f>
        <v>1</v>
      </c>
      <c r="X1423" s="36">
        <f>VLOOKUP(First_Validations__2[[#This Row],[CountryReq]],Last_Validations[],COLUMNS($B:E)+1,FALSE)</f>
        <v>16</v>
      </c>
      <c r="Y1423" s="36" t="str">
        <f>VLOOKUP(First_Validations__2[[#This Row],[CountryReq]],Last_Validations[],COLUMNS($B:F)+1,FALSE)</f>
        <v>Zambia: 2017</v>
      </c>
      <c r="Z1423" s="36" t="str">
        <f>VLOOKUP(First_Validations__2[[#This Row],[CountryReq]],Last_Validations[],COLUMNS($B:G)+1,FALSE)</f>
        <v>ZMB</v>
      </c>
      <c r="AA1423" s="36" t="str">
        <f>VLOOKUP(First_Validations__2[[#This Row],[CountryReq]],Last_Validations[],COLUMNS($B:H)+1,FALSE)</f>
        <v>Zambia</v>
      </c>
      <c r="AB1423" s="36" t="str">
        <f>VLOOKUP(First_Validations__2[[#This Row],[CountryReq]],Last_Validations[],COLUMNS($B:I)+1,FALSE)</f>
        <v>https://eiti.org/board-decision/2017-54</v>
      </c>
      <c r="AC1423" s="36" t="str">
        <f>VLOOKUP(First_Validations__2[[#This Row],[CountryReq]],Last_Validations[],COLUMNS($B:J)+1,FALSE)</f>
        <v>https://eiti.org/document/validation-of-zambia-2017-documentation</v>
      </c>
      <c r="AD1423" s="36">
        <f>VLOOKUP(First_Validations__2[[#This Row],[CountryReq]],Last_Validations[],COLUMNS($B:K)+1,FALSE)</f>
        <v>2017</v>
      </c>
      <c r="AE1423" s="36">
        <f>VLOOKUP(First_Validations__2[[#This Row],[CountryReq]],Last_Validations[],COLUMNS($B:L)+1,FALSE)</f>
        <v>2017</v>
      </c>
      <c r="AF1423" s="36" t="str">
        <f>VLOOKUP(First_Validations__2[[#This Row],[CountryReq]],Last_Validations[],COLUMNS($B:M)+1,FALSE)</f>
        <v>Meaningful progress</v>
      </c>
      <c r="AG1423" s="36" t="str">
        <f>VLOOKUP(First_Validations__2[[#This Row],[CountryReq]],Last_Validations[],COLUMNS($B:N)+1,FALSE)</f>
        <v>Follow up on recommendations (#7.3)</v>
      </c>
      <c r="AH1423" s="36">
        <f>VLOOKUP(First_Validations__2[[#This Row],[CountryReq]],Last_Validations[],COLUMNS($B:O)+1,FALSE)</f>
        <v>4</v>
      </c>
      <c r="AI1423" s="36" t="str">
        <f>VLOOKUP(First_Validations__2[[#This Row],[CountryReq]],Last_Validations[],COLUMNS($B:P)+1,FALSE)</f>
        <v>Meaningful progress</v>
      </c>
      <c r="AJ1423" s="36" t="str">
        <f>VLOOKUP(First_Validations__2[[#This Row],[CountryReq]],Last_Validations[],COLUMNS($B:Q)+1,FALSE)</f>
        <v>The multi-stakeholder group has considered the recommendations from EITI reporting, but this approach has been ad hoc. A more systematic approach to developing and following up on report recommendations is needed to ensure that EITI reporting can help address gaps in the way the sector is managed.</v>
      </c>
      <c r="AK1423" s="36" t="str">
        <f>VLOOKUP(First_Validations__2[[#This Row],[CountryReq]],Last_Validations[],COLUMNS($B:R)+1,FALSE)</f>
        <v>https://eiti.org/zambia#zambia-progress-by-requirement</v>
      </c>
      <c r="AL1423" s="36" t="str">
        <f>VLOOKUP(First_Validations__2[[#This Row],[CountryReq]],Last_Validations[],COLUMNS($B:S)+1,FALSE)</f>
        <v>www.zambiaeiti.org</v>
      </c>
      <c r="AM1423" s="36" t="str">
        <f>VLOOKUP(First_Validations__2[[#This Row],[CountryReq]],Last_Validations[],COLUMNS($B:T)+1,FALSE)</f>
        <v>https://eiti.org/api/v1.0/score_data/16</v>
      </c>
      <c r="AN1423" s="36" t="str">
        <f>IF(First_Validations__2[[#This Row],[FirstValidation.Country: Year]]=First_Validations__2[[#This Row],[Country: Year]],"First","Second / Last")</f>
        <v>First</v>
      </c>
      <c r="AO1423" s="36">
        <f>IF(AND(First_Validations__2[[#This Row],[FirstValidation.Validation score]]&lt;5,First_Validations__2[[#This Row],[FirstValidation.Validation score]]&gt;1),1,0)</f>
        <v>1</v>
      </c>
      <c r="AP1423" s="36">
        <f>First_Validations__2[[#This Row],[Validation score]]-First_Validations__2[[#This Row],[FirstValidation.Validation score]]</f>
        <v>0</v>
      </c>
      <c r="AQ1423" s="36">
        <f>IF(AND(First_Validations__2[[#This Row],[Corrective action]]=1,First_Validations__2[[#This Row],[Validation score]]&lt;5,First_Validations__2[[#This Row],[Validation score]]&gt;1),1,0)</f>
        <v>1</v>
      </c>
      <c r="AR1423" s="36">
        <f>IF(AND(First_Validations__2[[#This Row],[Corrective action]]=1,OR(First_Validations__2[[#This Row],[Validation score]]&gt;4,First_Validations__2[[#This Row],[Validation score]]&lt;2)),1,0)</f>
        <v>0</v>
      </c>
      <c r="AS1423"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3" s="36" t="str">
        <f>VLOOKUP(First_Validations__2[[#This Row],[Requirement ('#)]],Requirements[[Requirements]:[Categories2]],2,FALSE)</f>
        <v>Outcomes and impact</v>
      </c>
    </row>
    <row r="1424" spans="2:46">
      <c r="B1424" s="34" t="s">
        <v>1673</v>
      </c>
      <c r="C1424" s="34">
        <v>1</v>
      </c>
      <c r="D1424" s="34">
        <v>16</v>
      </c>
      <c r="E1424" s="34" t="s">
        <v>493</v>
      </c>
      <c r="F1424" s="34" t="s">
        <v>1674</v>
      </c>
      <c r="G1424" s="34" t="s">
        <v>1673</v>
      </c>
      <c r="H1424" s="34" t="s">
        <v>3511</v>
      </c>
      <c r="I1424" s="34" t="s">
        <v>494</v>
      </c>
      <c r="J1424" s="34">
        <v>2017</v>
      </c>
      <c r="K1424" s="34">
        <v>2017</v>
      </c>
      <c r="L1424" s="34" t="s">
        <v>1767</v>
      </c>
      <c r="M1424" s="34" t="s">
        <v>1813</v>
      </c>
      <c r="N1424" s="34">
        <v>1</v>
      </c>
      <c r="O1424" s="34" t="s">
        <v>1796</v>
      </c>
      <c r="P1424" s="34" t="s">
        <v>520</v>
      </c>
      <c r="Q1424" s="34" t="s">
        <v>1840</v>
      </c>
      <c r="R1424" s="34" t="s">
        <v>1675</v>
      </c>
      <c r="S1424" s="34" t="s">
        <v>1841</v>
      </c>
      <c r="T1424" s="34" t="s">
        <v>3396</v>
      </c>
      <c r="U1424" s="36" t="str">
        <f>VLOOKUP(First_Validations__2[[#This Row],[CountryReq]],Last_Validations[],COLUMNS($B:B)+1,FALSE)</f>
        <v>Zambia: 2017</v>
      </c>
      <c r="V1424" s="36" t="str">
        <f>VLOOKUP(First_Validations__2[[#This Row],[CountryReq]],Last_Validations[],COLUMNS($B:C)+1,FALSE)</f>
        <v>Zambia</v>
      </c>
      <c r="W1424" s="36">
        <f>VLOOKUP(First_Validations__2[[#This Row],[CountryReq]],Last_Validations[],COLUMNS($B:D)+1,FALSE)</f>
        <v>1</v>
      </c>
      <c r="X1424" s="36">
        <f>VLOOKUP(First_Validations__2[[#This Row],[CountryReq]],Last_Validations[],COLUMNS($B:E)+1,FALSE)</f>
        <v>16</v>
      </c>
      <c r="Y1424" s="36" t="str">
        <f>VLOOKUP(First_Validations__2[[#This Row],[CountryReq]],Last_Validations[],COLUMNS($B:F)+1,FALSE)</f>
        <v>Zambia: 2017</v>
      </c>
      <c r="Z1424" s="36" t="str">
        <f>VLOOKUP(First_Validations__2[[#This Row],[CountryReq]],Last_Validations[],COLUMNS($B:G)+1,FALSE)</f>
        <v>ZMB</v>
      </c>
      <c r="AA1424" s="36" t="str">
        <f>VLOOKUP(First_Validations__2[[#This Row],[CountryReq]],Last_Validations[],COLUMNS($B:H)+1,FALSE)</f>
        <v>Zambia</v>
      </c>
      <c r="AB1424" s="36" t="str">
        <f>VLOOKUP(First_Validations__2[[#This Row],[CountryReq]],Last_Validations[],COLUMNS($B:I)+1,FALSE)</f>
        <v>https://eiti.org/board-decision/2017-54</v>
      </c>
      <c r="AC1424" s="36" t="str">
        <f>VLOOKUP(First_Validations__2[[#This Row],[CountryReq]],Last_Validations[],COLUMNS($B:J)+1,FALSE)</f>
        <v>https://eiti.org/document/validation-of-zambia-2017-documentation</v>
      </c>
      <c r="AD1424" s="36">
        <f>VLOOKUP(First_Validations__2[[#This Row],[CountryReq]],Last_Validations[],COLUMNS($B:K)+1,FALSE)</f>
        <v>2017</v>
      </c>
      <c r="AE1424" s="36">
        <f>VLOOKUP(First_Validations__2[[#This Row],[CountryReq]],Last_Validations[],COLUMNS($B:L)+1,FALSE)</f>
        <v>2017</v>
      </c>
      <c r="AF1424" s="36" t="str">
        <f>VLOOKUP(First_Validations__2[[#This Row],[CountryReq]],Last_Validations[],COLUMNS($B:M)+1,FALSE)</f>
        <v>Meaningful progress</v>
      </c>
      <c r="AG1424" s="36" t="str">
        <f>VLOOKUP(First_Validations__2[[#This Row],[CountryReq]],Last_Validations[],COLUMNS($B:N)+1,FALSE)</f>
        <v>Revenue management and expenditures (#5.3)</v>
      </c>
      <c r="AH1424" s="36">
        <f>VLOOKUP(First_Validations__2[[#This Row],[CountryReq]],Last_Validations[],COLUMNS($B:O)+1,FALSE)</f>
        <v>1</v>
      </c>
      <c r="AI1424" s="36" t="str">
        <f>VLOOKUP(First_Validations__2[[#This Row],[CountryReq]],Last_Validations[],COLUMNS($B:P)+1,FALSE)</f>
        <v>Not required (recommended)</v>
      </c>
      <c r="AJ1424" s="36" t="str">
        <f>VLOOKUP(First_Validations__2[[#This Row],[CountryReq]],Last_Validations[],COLUMNS($B:Q)+1,FALSE)</f>
        <v>The EITI Report includes some information on the budget-making process. Reporting on revenue management and expenditures is encouraged but not required by the EITI Standard and progress with this requirement will not have any implications for a country’s EITI status.</v>
      </c>
      <c r="AK1424" s="36" t="str">
        <f>VLOOKUP(First_Validations__2[[#This Row],[CountryReq]],Last_Validations[],COLUMNS($B:R)+1,FALSE)</f>
        <v>https://eiti.org/zambia#zambia-progress-by-requirement</v>
      </c>
      <c r="AL1424" s="36" t="str">
        <f>VLOOKUP(First_Validations__2[[#This Row],[CountryReq]],Last_Validations[],COLUMNS($B:S)+1,FALSE)</f>
        <v>www.zambiaeiti.org</v>
      </c>
      <c r="AM1424" s="36" t="str">
        <f>VLOOKUP(First_Validations__2[[#This Row],[CountryReq]],Last_Validations[],COLUMNS($B:T)+1,FALSE)</f>
        <v>https://eiti.org/api/v1.0/score_data/16</v>
      </c>
      <c r="AN1424" s="36" t="str">
        <f>IF(First_Validations__2[[#This Row],[FirstValidation.Country: Year]]=First_Validations__2[[#This Row],[Country: Year]],"First","Second / Last")</f>
        <v>First</v>
      </c>
      <c r="AO1424" s="36">
        <f>IF(AND(First_Validations__2[[#This Row],[FirstValidation.Validation score]]&lt;5,First_Validations__2[[#This Row],[FirstValidation.Validation score]]&gt;1),1,0)</f>
        <v>0</v>
      </c>
      <c r="AP1424" s="36">
        <f>First_Validations__2[[#This Row],[Validation score]]-First_Validations__2[[#This Row],[FirstValidation.Validation score]]</f>
        <v>0</v>
      </c>
      <c r="AQ1424" s="36">
        <f>IF(AND(First_Validations__2[[#This Row],[Corrective action]]=1,First_Validations__2[[#This Row],[Validation score]]&lt;5,First_Validations__2[[#This Row],[Validation score]]&gt;1),1,0)</f>
        <v>0</v>
      </c>
      <c r="AR1424" s="36">
        <f>IF(AND(First_Validations__2[[#This Row],[Corrective action]]=1,OR(First_Validations__2[[#This Row],[Validation score]]&gt;4,First_Validations__2[[#This Row],[Validation score]]&lt;2)),1,0)</f>
        <v>0</v>
      </c>
      <c r="AS1424"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4" s="36" t="str">
        <f>VLOOKUP(First_Validations__2[[#This Row],[Requirement ('#)]],Requirements[[Requirements]:[Categories2]],2,FALSE)</f>
        <v>Revenue allocation</v>
      </c>
    </row>
    <row r="1425" spans="2:46">
      <c r="B1425" s="34" t="s">
        <v>1673</v>
      </c>
      <c r="C1425" s="34">
        <v>1</v>
      </c>
      <c r="D1425" s="34">
        <v>16</v>
      </c>
      <c r="E1425" s="34" t="s">
        <v>493</v>
      </c>
      <c r="F1425" s="34" t="s">
        <v>1674</v>
      </c>
      <c r="G1425" s="34" t="s">
        <v>1673</v>
      </c>
      <c r="H1425" s="34" t="s">
        <v>3511</v>
      </c>
      <c r="I1425" s="34" t="s">
        <v>494</v>
      </c>
      <c r="J1425" s="34">
        <v>2017</v>
      </c>
      <c r="K1425" s="34">
        <v>2017</v>
      </c>
      <c r="L1425" s="34" t="s">
        <v>1767</v>
      </c>
      <c r="M1425" s="34" t="s">
        <v>1806</v>
      </c>
      <c r="N1425" s="34">
        <v>5</v>
      </c>
      <c r="O1425" s="34" t="s">
        <v>1768</v>
      </c>
      <c r="P1425" s="34" t="s">
        <v>514</v>
      </c>
      <c r="Q1425" s="34" t="s">
        <v>1840</v>
      </c>
      <c r="R1425" s="34" t="s">
        <v>1675</v>
      </c>
      <c r="S1425" s="34" t="s">
        <v>1841</v>
      </c>
      <c r="T1425" s="34" t="s">
        <v>3393</v>
      </c>
      <c r="U1425" s="36" t="str">
        <f>VLOOKUP(First_Validations__2[[#This Row],[CountryReq]],Last_Validations[],COLUMNS($B:B)+1,FALSE)</f>
        <v>Zambia: 2017</v>
      </c>
      <c r="V1425" s="36" t="str">
        <f>VLOOKUP(First_Validations__2[[#This Row],[CountryReq]],Last_Validations[],COLUMNS($B:C)+1,FALSE)</f>
        <v>Zambia</v>
      </c>
      <c r="W1425" s="36">
        <f>VLOOKUP(First_Validations__2[[#This Row],[CountryReq]],Last_Validations[],COLUMNS($B:D)+1,FALSE)</f>
        <v>1</v>
      </c>
      <c r="X1425" s="36">
        <f>VLOOKUP(First_Validations__2[[#This Row],[CountryReq]],Last_Validations[],COLUMNS($B:E)+1,FALSE)</f>
        <v>16</v>
      </c>
      <c r="Y1425" s="36" t="str">
        <f>VLOOKUP(First_Validations__2[[#This Row],[CountryReq]],Last_Validations[],COLUMNS($B:F)+1,FALSE)</f>
        <v>Zambia: 2017</v>
      </c>
      <c r="Z1425" s="36" t="str">
        <f>VLOOKUP(First_Validations__2[[#This Row],[CountryReq]],Last_Validations[],COLUMNS($B:G)+1,FALSE)</f>
        <v>ZMB</v>
      </c>
      <c r="AA1425" s="36" t="str">
        <f>VLOOKUP(First_Validations__2[[#This Row],[CountryReq]],Last_Validations[],COLUMNS($B:H)+1,FALSE)</f>
        <v>Zambia</v>
      </c>
      <c r="AB1425" s="36" t="str">
        <f>VLOOKUP(First_Validations__2[[#This Row],[CountryReq]],Last_Validations[],COLUMNS($B:I)+1,FALSE)</f>
        <v>https://eiti.org/board-decision/2017-54</v>
      </c>
      <c r="AC1425" s="36" t="str">
        <f>VLOOKUP(First_Validations__2[[#This Row],[CountryReq]],Last_Validations[],COLUMNS($B:J)+1,FALSE)</f>
        <v>https://eiti.org/document/validation-of-zambia-2017-documentation</v>
      </c>
      <c r="AD1425" s="36">
        <f>VLOOKUP(First_Validations__2[[#This Row],[CountryReq]],Last_Validations[],COLUMNS($B:K)+1,FALSE)</f>
        <v>2017</v>
      </c>
      <c r="AE1425" s="36">
        <f>VLOOKUP(First_Validations__2[[#This Row],[CountryReq]],Last_Validations[],COLUMNS($B:L)+1,FALSE)</f>
        <v>2017</v>
      </c>
      <c r="AF1425" s="36" t="str">
        <f>VLOOKUP(First_Validations__2[[#This Row],[CountryReq]],Last_Validations[],COLUMNS($B:M)+1,FALSE)</f>
        <v>Meaningful progress</v>
      </c>
      <c r="AG1425" s="36" t="str">
        <f>VLOOKUP(First_Validations__2[[#This Row],[CountryReq]],Last_Validations[],COLUMNS($B:N)+1,FALSE)</f>
        <v>SOE transactions (#4.5)</v>
      </c>
      <c r="AH1425" s="36">
        <f>VLOOKUP(First_Validations__2[[#This Row],[CountryReq]],Last_Validations[],COLUMNS($B:O)+1,FALSE)</f>
        <v>5</v>
      </c>
      <c r="AI1425" s="36" t="str">
        <f>VLOOKUP(First_Validations__2[[#This Row],[CountryReq]],Last_Validations[],COLUMNS($B:P)+1,FALSE)</f>
        <v>Satisfactory progress</v>
      </c>
      <c r="AJ1425" s="36" t="str">
        <f>VLOOKUP(First_Validations__2[[#This Row],[CountryReq]],Last_Validations[],COLUMNS($B:Q)+1,FALSE)</f>
        <v>The rules and practices regarding transfer of funds between the Zambia Consolidated Copper Mines – Investment Holding (ZCCM-IH) and the state are disclosed. There is limited information on the recently established Industrial Development Corporation (IDC) and how dividends are managed, although this does not fall under the scope of Requirement 4.5 as IDC is a state-owned asset management company.</v>
      </c>
      <c r="AK1425" s="36" t="str">
        <f>VLOOKUP(First_Validations__2[[#This Row],[CountryReq]],Last_Validations[],COLUMNS($B:R)+1,FALSE)</f>
        <v>https://eiti.org/zambia#zambia-progress-by-requirement</v>
      </c>
      <c r="AL1425" s="36" t="str">
        <f>VLOOKUP(First_Validations__2[[#This Row],[CountryReq]],Last_Validations[],COLUMNS($B:S)+1,FALSE)</f>
        <v>www.zambiaeiti.org</v>
      </c>
      <c r="AM1425" s="36" t="str">
        <f>VLOOKUP(First_Validations__2[[#This Row],[CountryReq]],Last_Validations[],COLUMNS($B:T)+1,FALSE)</f>
        <v>https://eiti.org/api/v1.0/score_data/16</v>
      </c>
      <c r="AN1425" s="36" t="str">
        <f>IF(First_Validations__2[[#This Row],[FirstValidation.Country: Year]]=First_Validations__2[[#This Row],[Country: Year]],"First","Second / Last")</f>
        <v>First</v>
      </c>
      <c r="AO1425" s="36">
        <f>IF(AND(First_Validations__2[[#This Row],[FirstValidation.Validation score]]&lt;5,First_Validations__2[[#This Row],[FirstValidation.Validation score]]&gt;1),1,0)</f>
        <v>0</v>
      </c>
      <c r="AP1425" s="36">
        <f>First_Validations__2[[#This Row],[Validation score]]-First_Validations__2[[#This Row],[FirstValidation.Validation score]]</f>
        <v>0</v>
      </c>
      <c r="AQ1425" s="36">
        <f>IF(AND(First_Validations__2[[#This Row],[Corrective action]]=1,First_Validations__2[[#This Row],[Validation score]]&lt;5,First_Validations__2[[#This Row],[Validation score]]&gt;1),1,0)</f>
        <v>0</v>
      </c>
      <c r="AR1425" s="36">
        <f>IF(AND(First_Validations__2[[#This Row],[Corrective action]]=1,OR(First_Validations__2[[#This Row],[Validation score]]&gt;4,First_Validations__2[[#This Row],[Validation score]]&lt;2)),1,0)</f>
        <v>0</v>
      </c>
      <c r="AS1425"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5" s="36" t="str">
        <f>VLOOKUP(First_Validations__2[[#This Row],[Requirement ('#)]],Requirements[[Requirements]:[Categories2]],2,FALSE)</f>
        <v>Revenue collection</v>
      </c>
    </row>
    <row r="1426" spans="2:46">
      <c r="B1426" s="34" t="s">
        <v>1673</v>
      </c>
      <c r="C1426" s="34">
        <v>1</v>
      </c>
      <c r="D1426" s="34">
        <v>16</v>
      </c>
      <c r="E1426" s="34" t="s">
        <v>493</v>
      </c>
      <c r="F1426" s="34" t="s">
        <v>1674</v>
      </c>
      <c r="G1426" s="34" t="s">
        <v>1673</v>
      </c>
      <c r="H1426" s="34" t="s">
        <v>3511</v>
      </c>
      <c r="I1426" s="34" t="s">
        <v>494</v>
      </c>
      <c r="J1426" s="34">
        <v>2017</v>
      </c>
      <c r="K1426" s="34">
        <v>2017</v>
      </c>
      <c r="L1426" s="34" t="s">
        <v>1767</v>
      </c>
      <c r="M1426" s="34" t="s">
        <v>1807</v>
      </c>
      <c r="N1426" s="34">
        <v>5</v>
      </c>
      <c r="O1426" s="34" t="s">
        <v>1768</v>
      </c>
      <c r="P1426" s="34" t="s">
        <v>515</v>
      </c>
      <c r="Q1426" s="34" t="s">
        <v>1840</v>
      </c>
      <c r="R1426" s="34" t="s">
        <v>1675</v>
      </c>
      <c r="S1426" s="34" t="s">
        <v>1841</v>
      </c>
      <c r="T1426" s="34" t="s">
        <v>3394</v>
      </c>
      <c r="U1426" s="36" t="str">
        <f>VLOOKUP(First_Validations__2[[#This Row],[CountryReq]],Last_Validations[],COLUMNS($B:B)+1,FALSE)</f>
        <v>Zambia: 2017</v>
      </c>
      <c r="V1426" s="36" t="str">
        <f>VLOOKUP(First_Validations__2[[#This Row],[CountryReq]],Last_Validations[],COLUMNS($B:C)+1,FALSE)</f>
        <v>Zambia</v>
      </c>
      <c r="W1426" s="36">
        <f>VLOOKUP(First_Validations__2[[#This Row],[CountryReq]],Last_Validations[],COLUMNS($B:D)+1,FALSE)</f>
        <v>1</v>
      </c>
      <c r="X1426" s="36">
        <f>VLOOKUP(First_Validations__2[[#This Row],[CountryReq]],Last_Validations[],COLUMNS($B:E)+1,FALSE)</f>
        <v>16</v>
      </c>
      <c r="Y1426" s="36" t="str">
        <f>VLOOKUP(First_Validations__2[[#This Row],[CountryReq]],Last_Validations[],COLUMNS($B:F)+1,FALSE)</f>
        <v>Zambia: 2017</v>
      </c>
      <c r="Z1426" s="36" t="str">
        <f>VLOOKUP(First_Validations__2[[#This Row],[CountryReq]],Last_Validations[],COLUMNS($B:G)+1,FALSE)</f>
        <v>ZMB</v>
      </c>
      <c r="AA1426" s="36" t="str">
        <f>VLOOKUP(First_Validations__2[[#This Row],[CountryReq]],Last_Validations[],COLUMNS($B:H)+1,FALSE)</f>
        <v>Zambia</v>
      </c>
      <c r="AB1426" s="36" t="str">
        <f>VLOOKUP(First_Validations__2[[#This Row],[CountryReq]],Last_Validations[],COLUMNS($B:I)+1,FALSE)</f>
        <v>https://eiti.org/board-decision/2017-54</v>
      </c>
      <c r="AC1426" s="36" t="str">
        <f>VLOOKUP(First_Validations__2[[#This Row],[CountryReq]],Last_Validations[],COLUMNS($B:J)+1,FALSE)</f>
        <v>https://eiti.org/document/validation-of-zambia-2017-documentation</v>
      </c>
      <c r="AD1426" s="36">
        <f>VLOOKUP(First_Validations__2[[#This Row],[CountryReq]],Last_Validations[],COLUMNS($B:K)+1,FALSE)</f>
        <v>2017</v>
      </c>
      <c r="AE1426" s="36">
        <f>VLOOKUP(First_Validations__2[[#This Row],[CountryReq]],Last_Validations[],COLUMNS($B:L)+1,FALSE)</f>
        <v>2017</v>
      </c>
      <c r="AF1426" s="36" t="str">
        <f>VLOOKUP(First_Validations__2[[#This Row],[CountryReq]],Last_Validations[],COLUMNS($B:M)+1,FALSE)</f>
        <v>Meaningful progress</v>
      </c>
      <c r="AG1426" s="36" t="str">
        <f>VLOOKUP(First_Validations__2[[#This Row],[CountryReq]],Last_Validations[],COLUMNS($B:N)+1,FALSE)</f>
        <v>Direct subnational payments (#4.6)</v>
      </c>
      <c r="AH1426" s="36">
        <f>VLOOKUP(First_Validations__2[[#This Row],[CountryReq]],Last_Validations[],COLUMNS($B:O)+1,FALSE)</f>
        <v>5</v>
      </c>
      <c r="AI1426" s="36" t="str">
        <f>VLOOKUP(First_Validations__2[[#This Row],[CountryReq]],Last_Validations[],COLUMNS($B:P)+1,FALSE)</f>
        <v>Satisfactory progress</v>
      </c>
      <c r="AJ1426" s="36" t="str">
        <f>VLOOKUP(First_Validations__2[[#This Row],[CountryReq]],Last_Validations[],COLUMNS($B:Q)+1,FALSE)</f>
        <v>Direct payments made by companies to subnational government entities are reconciled in the EITI Report. These payments consist of property rates and annual business fees paid by companies directly to local councils.</v>
      </c>
      <c r="AK1426" s="36" t="str">
        <f>VLOOKUP(First_Validations__2[[#This Row],[CountryReq]],Last_Validations[],COLUMNS($B:R)+1,FALSE)</f>
        <v>https://eiti.org/zambia#zambia-progress-by-requirement</v>
      </c>
      <c r="AL1426" s="36" t="str">
        <f>VLOOKUP(First_Validations__2[[#This Row],[CountryReq]],Last_Validations[],COLUMNS($B:S)+1,FALSE)</f>
        <v>www.zambiaeiti.org</v>
      </c>
      <c r="AM1426" s="36" t="str">
        <f>VLOOKUP(First_Validations__2[[#This Row],[CountryReq]],Last_Validations[],COLUMNS($B:T)+1,FALSE)</f>
        <v>https://eiti.org/api/v1.0/score_data/16</v>
      </c>
      <c r="AN1426" s="36" t="str">
        <f>IF(First_Validations__2[[#This Row],[FirstValidation.Country: Year]]=First_Validations__2[[#This Row],[Country: Year]],"First","Second / Last")</f>
        <v>First</v>
      </c>
      <c r="AO1426" s="36">
        <f>IF(AND(First_Validations__2[[#This Row],[FirstValidation.Validation score]]&lt;5,First_Validations__2[[#This Row],[FirstValidation.Validation score]]&gt;1),1,0)</f>
        <v>0</v>
      </c>
      <c r="AP1426" s="36">
        <f>First_Validations__2[[#This Row],[Validation score]]-First_Validations__2[[#This Row],[FirstValidation.Validation score]]</f>
        <v>0</v>
      </c>
      <c r="AQ1426" s="36">
        <f>IF(AND(First_Validations__2[[#This Row],[Corrective action]]=1,First_Validations__2[[#This Row],[Validation score]]&lt;5,First_Validations__2[[#This Row],[Validation score]]&gt;1),1,0)</f>
        <v>0</v>
      </c>
      <c r="AR1426" s="36">
        <f>IF(AND(First_Validations__2[[#This Row],[Corrective action]]=1,OR(First_Validations__2[[#This Row],[Validation score]]&gt;4,First_Validations__2[[#This Row],[Validation score]]&lt;2)),1,0)</f>
        <v>0</v>
      </c>
      <c r="AS1426"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6" s="36" t="str">
        <f>VLOOKUP(First_Validations__2[[#This Row],[Requirement ('#)]],Requirements[[Requirements]:[Categories2]],2,FALSE)</f>
        <v>Revenue collection</v>
      </c>
    </row>
    <row r="1427" spans="2:46">
      <c r="B1427" s="34" t="s">
        <v>1673</v>
      </c>
      <c r="C1427" s="34">
        <v>1</v>
      </c>
      <c r="D1427" s="34">
        <v>16</v>
      </c>
      <c r="E1427" s="34" t="s">
        <v>493</v>
      </c>
      <c r="F1427" s="34" t="s">
        <v>1674</v>
      </c>
      <c r="G1427" s="34" t="s">
        <v>1673</v>
      </c>
      <c r="H1427" s="34" t="s">
        <v>3511</v>
      </c>
      <c r="I1427" s="34" t="s">
        <v>494</v>
      </c>
      <c r="J1427" s="34">
        <v>2017</v>
      </c>
      <c r="K1427" s="34">
        <v>2017</v>
      </c>
      <c r="L1427" s="34" t="s">
        <v>1767</v>
      </c>
      <c r="M1427" s="34" t="s">
        <v>1804</v>
      </c>
      <c r="N1427" s="34">
        <v>0</v>
      </c>
      <c r="O1427" s="34" t="s">
        <v>4</v>
      </c>
      <c r="P1427" s="34" t="s">
        <v>512</v>
      </c>
      <c r="Q1427" s="34" t="s">
        <v>1840</v>
      </c>
      <c r="R1427" s="34" t="s">
        <v>1675</v>
      </c>
      <c r="S1427" s="34" t="s">
        <v>1841</v>
      </c>
      <c r="T1427" s="34" t="s">
        <v>3365</v>
      </c>
      <c r="U1427" s="36" t="str">
        <f>VLOOKUP(First_Validations__2[[#This Row],[CountryReq]],Last_Validations[],COLUMNS($B:B)+1,FALSE)</f>
        <v>Zambia: 2017</v>
      </c>
      <c r="V1427" s="36" t="str">
        <f>VLOOKUP(First_Validations__2[[#This Row],[CountryReq]],Last_Validations[],COLUMNS($B:C)+1,FALSE)</f>
        <v>Zambia</v>
      </c>
      <c r="W1427" s="36">
        <f>VLOOKUP(First_Validations__2[[#This Row],[CountryReq]],Last_Validations[],COLUMNS($B:D)+1,FALSE)</f>
        <v>1</v>
      </c>
      <c r="X1427" s="36">
        <f>VLOOKUP(First_Validations__2[[#This Row],[CountryReq]],Last_Validations[],COLUMNS($B:E)+1,FALSE)</f>
        <v>16</v>
      </c>
      <c r="Y1427" s="36" t="str">
        <f>VLOOKUP(First_Validations__2[[#This Row],[CountryReq]],Last_Validations[],COLUMNS($B:F)+1,FALSE)</f>
        <v>Zambia: 2017</v>
      </c>
      <c r="Z1427" s="36" t="str">
        <f>VLOOKUP(First_Validations__2[[#This Row],[CountryReq]],Last_Validations[],COLUMNS($B:G)+1,FALSE)</f>
        <v>ZMB</v>
      </c>
      <c r="AA1427" s="36" t="str">
        <f>VLOOKUP(First_Validations__2[[#This Row],[CountryReq]],Last_Validations[],COLUMNS($B:H)+1,FALSE)</f>
        <v>Zambia</v>
      </c>
      <c r="AB1427" s="36" t="str">
        <f>VLOOKUP(First_Validations__2[[#This Row],[CountryReq]],Last_Validations[],COLUMNS($B:I)+1,FALSE)</f>
        <v>https://eiti.org/board-decision/2017-54</v>
      </c>
      <c r="AC1427" s="36" t="str">
        <f>VLOOKUP(First_Validations__2[[#This Row],[CountryReq]],Last_Validations[],COLUMNS($B:J)+1,FALSE)</f>
        <v>https://eiti.org/document/validation-of-zambia-2017-documentation</v>
      </c>
      <c r="AD1427" s="36">
        <f>VLOOKUP(First_Validations__2[[#This Row],[CountryReq]],Last_Validations[],COLUMNS($B:K)+1,FALSE)</f>
        <v>2017</v>
      </c>
      <c r="AE1427" s="36">
        <f>VLOOKUP(First_Validations__2[[#This Row],[CountryReq]],Last_Validations[],COLUMNS($B:L)+1,FALSE)</f>
        <v>2017</v>
      </c>
      <c r="AF1427" s="36" t="str">
        <f>VLOOKUP(First_Validations__2[[#This Row],[CountryReq]],Last_Validations[],COLUMNS($B:M)+1,FALSE)</f>
        <v>Meaningful progress</v>
      </c>
      <c r="AG1427" s="36" t="str">
        <f>VLOOKUP(First_Validations__2[[#This Row],[CountryReq]],Last_Validations[],COLUMNS($B:N)+1,FALSE)</f>
        <v>Barter agreements (#4.3)</v>
      </c>
      <c r="AH1427" s="36">
        <f>VLOOKUP(First_Validations__2[[#This Row],[CountryReq]],Last_Validations[],COLUMNS($B:O)+1,FALSE)</f>
        <v>0</v>
      </c>
      <c r="AI1427" s="36" t="str">
        <f>VLOOKUP(First_Validations__2[[#This Row],[CountryReq]],Last_Validations[],COLUMNS($B:P)+1,FALSE)</f>
        <v>Not applicable</v>
      </c>
      <c r="AJ1427" s="36" t="str">
        <f>VLOOKUP(First_Validations__2[[#This Row],[CountryReq]],Last_Validations[],COLUMNS($B:Q)+1,FALSE)</f>
        <v>EITI Requirement 4.3 on barter and infrastructure transactions is not applicable to Zambia.</v>
      </c>
      <c r="AK1427" s="36" t="str">
        <f>VLOOKUP(First_Validations__2[[#This Row],[CountryReq]],Last_Validations[],COLUMNS($B:R)+1,FALSE)</f>
        <v>https://eiti.org/zambia#zambia-progress-by-requirement</v>
      </c>
      <c r="AL1427" s="36" t="str">
        <f>VLOOKUP(First_Validations__2[[#This Row],[CountryReq]],Last_Validations[],COLUMNS($B:S)+1,FALSE)</f>
        <v>www.zambiaeiti.org</v>
      </c>
      <c r="AM1427" s="36" t="str">
        <f>VLOOKUP(First_Validations__2[[#This Row],[CountryReq]],Last_Validations[],COLUMNS($B:T)+1,FALSE)</f>
        <v>https://eiti.org/api/v1.0/score_data/16</v>
      </c>
      <c r="AN1427" s="36" t="str">
        <f>IF(First_Validations__2[[#This Row],[FirstValidation.Country: Year]]=First_Validations__2[[#This Row],[Country: Year]],"First","Second / Last")</f>
        <v>First</v>
      </c>
      <c r="AO1427" s="36">
        <f>IF(AND(First_Validations__2[[#This Row],[FirstValidation.Validation score]]&lt;5,First_Validations__2[[#This Row],[FirstValidation.Validation score]]&gt;1),1,0)</f>
        <v>0</v>
      </c>
      <c r="AP1427" s="36">
        <f>First_Validations__2[[#This Row],[Validation score]]-First_Validations__2[[#This Row],[FirstValidation.Validation score]]</f>
        <v>0</v>
      </c>
      <c r="AQ1427" s="36">
        <f>IF(AND(First_Validations__2[[#This Row],[Corrective action]]=1,First_Validations__2[[#This Row],[Validation score]]&lt;5,First_Validations__2[[#This Row],[Validation score]]&gt;1),1,0)</f>
        <v>0</v>
      </c>
      <c r="AR1427" s="36">
        <f>IF(AND(First_Validations__2[[#This Row],[Corrective action]]=1,OR(First_Validations__2[[#This Row],[Validation score]]&gt;4,First_Validations__2[[#This Row],[Validation score]]&lt;2)),1,0)</f>
        <v>0</v>
      </c>
      <c r="AS1427"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7" s="36" t="str">
        <f>VLOOKUP(First_Validations__2[[#This Row],[Requirement ('#)]],Requirements[[Requirements]:[Categories2]],2,FALSE)</f>
        <v>Revenue collection</v>
      </c>
    </row>
    <row r="1428" spans="2:46">
      <c r="B1428" s="34" t="s">
        <v>1673</v>
      </c>
      <c r="C1428" s="34">
        <v>1</v>
      </c>
      <c r="D1428" s="34">
        <v>16</v>
      </c>
      <c r="E1428" s="34" t="s">
        <v>493</v>
      </c>
      <c r="F1428" s="34" t="s">
        <v>1674</v>
      </c>
      <c r="G1428" s="34" t="s">
        <v>1673</v>
      </c>
      <c r="H1428" s="34" t="s">
        <v>3511</v>
      </c>
      <c r="I1428" s="34" t="s">
        <v>494</v>
      </c>
      <c r="J1428" s="34">
        <v>2017</v>
      </c>
      <c r="K1428" s="34">
        <v>2017</v>
      </c>
      <c r="L1428" s="34" t="s">
        <v>1767</v>
      </c>
      <c r="M1428" s="34" t="s">
        <v>1805</v>
      </c>
      <c r="N1428" s="34">
        <v>0</v>
      </c>
      <c r="O1428" s="34" t="s">
        <v>4</v>
      </c>
      <c r="P1428" s="34" t="s">
        <v>513</v>
      </c>
      <c r="Q1428" s="34" t="s">
        <v>1840</v>
      </c>
      <c r="R1428" s="34" t="s">
        <v>1675</v>
      </c>
      <c r="S1428" s="34" t="s">
        <v>1841</v>
      </c>
      <c r="T1428" s="34" t="s">
        <v>3382</v>
      </c>
      <c r="U1428" s="36" t="str">
        <f>VLOOKUP(First_Validations__2[[#This Row],[CountryReq]],Last_Validations[],COLUMNS($B:B)+1,FALSE)</f>
        <v>Zambia: 2017</v>
      </c>
      <c r="V1428" s="36" t="str">
        <f>VLOOKUP(First_Validations__2[[#This Row],[CountryReq]],Last_Validations[],COLUMNS($B:C)+1,FALSE)</f>
        <v>Zambia</v>
      </c>
      <c r="W1428" s="36">
        <f>VLOOKUP(First_Validations__2[[#This Row],[CountryReq]],Last_Validations[],COLUMNS($B:D)+1,FALSE)</f>
        <v>1</v>
      </c>
      <c r="X1428" s="36">
        <f>VLOOKUP(First_Validations__2[[#This Row],[CountryReq]],Last_Validations[],COLUMNS($B:E)+1,FALSE)</f>
        <v>16</v>
      </c>
      <c r="Y1428" s="36" t="str">
        <f>VLOOKUP(First_Validations__2[[#This Row],[CountryReq]],Last_Validations[],COLUMNS($B:F)+1,FALSE)</f>
        <v>Zambia: 2017</v>
      </c>
      <c r="Z1428" s="36" t="str">
        <f>VLOOKUP(First_Validations__2[[#This Row],[CountryReq]],Last_Validations[],COLUMNS($B:G)+1,FALSE)</f>
        <v>ZMB</v>
      </c>
      <c r="AA1428" s="36" t="str">
        <f>VLOOKUP(First_Validations__2[[#This Row],[CountryReq]],Last_Validations[],COLUMNS($B:H)+1,FALSE)</f>
        <v>Zambia</v>
      </c>
      <c r="AB1428" s="36" t="str">
        <f>VLOOKUP(First_Validations__2[[#This Row],[CountryReq]],Last_Validations[],COLUMNS($B:I)+1,FALSE)</f>
        <v>https://eiti.org/board-decision/2017-54</v>
      </c>
      <c r="AC1428" s="36" t="str">
        <f>VLOOKUP(First_Validations__2[[#This Row],[CountryReq]],Last_Validations[],COLUMNS($B:J)+1,FALSE)</f>
        <v>https://eiti.org/document/validation-of-zambia-2017-documentation</v>
      </c>
      <c r="AD1428" s="36">
        <f>VLOOKUP(First_Validations__2[[#This Row],[CountryReq]],Last_Validations[],COLUMNS($B:K)+1,FALSE)</f>
        <v>2017</v>
      </c>
      <c r="AE1428" s="36">
        <f>VLOOKUP(First_Validations__2[[#This Row],[CountryReq]],Last_Validations[],COLUMNS($B:L)+1,FALSE)</f>
        <v>2017</v>
      </c>
      <c r="AF1428" s="36" t="str">
        <f>VLOOKUP(First_Validations__2[[#This Row],[CountryReq]],Last_Validations[],COLUMNS($B:M)+1,FALSE)</f>
        <v>Meaningful progress</v>
      </c>
      <c r="AG1428" s="36" t="str">
        <f>VLOOKUP(First_Validations__2[[#This Row],[CountryReq]],Last_Validations[],COLUMNS($B:N)+1,FALSE)</f>
        <v>Transportation revenues (#4.4)</v>
      </c>
      <c r="AH1428" s="36">
        <f>VLOOKUP(First_Validations__2[[#This Row],[CountryReq]],Last_Validations[],COLUMNS($B:O)+1,FALSE)</f>
        <v>0</v>
      </c>
      <c r="AI1428" s="36" t="str">
        <f>VLOOKUP(First_Validations__2[[#This Row],[CountryReq]],Last_Validations[],COLUMNS($B:P)+1,FALSE)</f>
        <v>Not applicable</v>
      </c>
      <c r="AJ1428" s="36" t="str">
        <f>VLOOKUP(First_Validations__2[[#This Row],[CountryReq]],Last_Validations[],COLUMNS($B:Q)+1,FALSE)</f>
        <v>EITI Requirement 4.4 on transport revenues is not applicable to Zambia.</v>
      </c>
      <c r="AK1428" s="36" t="str">
        <f>VLOOKUP(First_Validations__2[[#This Row],[CountryReq]],Last_Validations[],COLUMNS($B:R)+1,FALSE)</f>
        <v>https://eiti.org/zambia#zambia-progress-by-requirement</v>
      </c>
      <c r="AL1428" s="36" t="str">
        <f>VLOOKUP(First_Validations__2[[#This Row],[CountryReq]],Last_Validations[],COLUMNS($B:S)+1,FALSE)</f>
        <v>www.zambiaeiti.org</v>
      </c>
      <c r="AM1428" s="36" t="str">
        <f>VLOOKUP(First_Validations__2[[#This Row],[CountryReq]],Last_Validations[],COLUMNS($B:T)+1,FALSE)</f>
        <v>https://eiti.org/api/v1.0/score_data/16</v>
      </c>
      <c r="AN1428" s="36" t="str">
        <f>IF(First_Validations__2[[#This Row],[FirstValidation.Country: Year]]=First_Validations__2[[#This Row],[Country: Year]],"First","Second / Last")</f>
        <v>First</v>
      </c>
      <c r="AO1428" s="36">
        <f>IF(AND(First_Validations__2[[#This Row],[FirstValidation.Validation score]]&lt;5,First_Validations__2[[#This Row],[FirstValidation.Validation score]]&gt;1),1,0)</f>
        <v>0</v>
      </c>
      <c r="AP1428" s="36">
        <f>First_Validations__2[[#This Row],[Validation score]]-First_Validations__2[[#This Row],[FirstValidation.Validation score]]</f>
        <v>0</v>
      </c>
      <c r="AQ1428" s="36">
        <f>IF(AND(First_Validations__2[[#This Row],[Corrective action]]=1,First_Validations__2[[#This Row],[Validation score]]&lt;5,First_Validations__2[[#This Row],[Validation score]]&gt;1),1,0)</f>
        <v>0</v>
      </c>
      <c r="AR1428" s="36">
        <f>IF(AND(First_Validations__2[[#This Row],[Corrective action]]=1,OR(First_Validations__2[[#This Row],[Validation score]]&gt;4,First_Validations__2[[#This Row],[Validation score]]&lt;2)),1,0)</f>
        <v>0</v>
      </c>
      <c r="AS1428"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8" s="36" t="str">
        <f>VLOOKUP(First_Validations__2[[#This Row],[Requirement ('#)]],Requirements[[Requirements]:[Categories2]],2,FALSE)</f>
        <v>Revenue collection</v>
      </c>
    </row>
    <row r="1429" spans="2:46">
      <c r="B1429" s="34" t="s">
        <v>1673</v>
      </c>
      <c r="C1429" s="34">
        <v>1</v>
      </c>
      <c r="D1429" s="34">
        <v>16</v>
      </c>
      <c r="E1429" s="34" t="s">
        <v>493</v>
      </c>
      <c r="F1429" s="34" t="s">
        <v>1674</v>
      </c>
      <c r="G1429" s="34" t="s">
        <v>1673</v>
      </c>
      <c r="H1429" s="34" t="s">
        <v>3511</v>
      </c>
      <c r="I1429" s="34" t="s">
        <v>494</v>
      </c>
      <c r="J1429" s="34">
        <v>2017</v>
      </c>
      <c r="K1429" s="34">
        <v>2017</v>
      </c>
      <c r="L1429" s="34" t="s">
        <v>1767</v>
      </c>
      <c r="M1429" s="34" t="s">
        <v>1810</v>
      </c>
      <c r="N1429" s="34">
        <v>5</v>
      </c>
      <c r="O1429" s="34" t="s">
        <v>1768</v>
      </c>
      <c r="P1429" s="34" t="s">
        <v>517</v>
      </c>
      <c r="Q1429" s="34" t="s">
        <v>1840</v>
      </c>
      <c r="R1429" s="34" t="s">
        <v>1675</v>
      </c>
      <c r="S1429" s="34" t="s">
        <v>1841</v>
      </c>
      <c r="T1429" s="34" t="s">
        <v>3397</v>
      </c>
      <c r="U1429" s="36" t="str">
        <f>VLOOKUP(First_Validations__2[[#This Row],[CountryReq]],Last_Validations[],COLUMNS($B:B)+1,FALSE)</f>
        <v>Zambia: 2017</v>
      </c>
      <c r="V1429" s="36" t="str">
        <f>VLOOKUP(First_Validations__2[[#This Row],[CountryReq]],Last_Validations[],COLUMNS($B:C)+1,FALSE)</f>
        <v>Zambia</v>
      </c>
      <c r="W1429" s="36">
        <f>VLOOKUP(First_Validations__2[[#This Row],[CountryReq]],Last_Validations[],COLUMNS($B:D)+1,FALSE)</f>
        <v>1</v>
      </c>
      <c r="X1429" s="36">
        <f>VLOOKUP(First_Validations__2[[#This Row],[CountryReq]],Last_Validations[],COLUMNS($B:E)+1,FALSE)</f>
        <v>16</v>
      </c>
      <c r="Y1429" s="36" t="str">
        <f>VLOOKUP(First_Validations__2[[#This Row],[CountryReq]],Last_Validations[],COLUMNS($B:F)+1,FALSE)</f>
        <v>Zambia: 2017</v>
      </c>
      <c r="Z1429" s="36" t="str">
        <f>VLOOKUP(First_Validations__2[[#This Row],[CountryReq]],Last_Validations[],COLUMNS($B:G)+1,FALSE)</f>
        <v>ZMB</v>
      </c>
      <c r="AA1429" s="36" t="str">
        <f>VLOOKUP(First_Validations__2[[#This Row],[CountryReq]],Last_Validations[],COLUMNS($B:H)+1,FALSE)</f>
        <v>Zambia</v>
      </c>
      <c r="AB1429" s="36" t="str">
        <f>VLOOKUP(First_Validations__2[[#This Row],[CountryReq]],Last_Validations[],COLUMNS($B:I)+1,FALSE)</f>
        <v>https://eiti.org/board-decision/2017-54</v>
      </c>
      <c r="AC1429" s="36" t="str">
        <f>VLOOKUP(First_Validations__2[[#This Row],[CountryReq]],Last_Validations[],COLUMNS($B:J)+1,FALSE)</f>
        <v>https://eiti.org/document/validation-of-zambia-2017-documentation</v>
      </c>
      <c r="AD1429" s="36">
        <f>VLOOKUP(First_Validations__2[[#This Row],[CountryReq]],Last_Validations[],COLUMNS($B:K)+1,FALSE)</f>
        <v>2017</v>
      </c>
      <c r="AE1429" s="36">
        <f>VLOOKUP(First_Validations__2[[#This Row],[CountryReq]],Last_Validations[],COLUMNS($B:L)+1,FALSE)</f>
        <v>2017</v>
      </c>
      <c r="AF1429" s="36" t="str">
        <f>VLOOKUP(First_Validations__2[[#This Row],[CountryReq]],Last_Validations[],COLUMNS($B:M)+1,FALSE)</f>
        <v>Meaningful progress</v>
      </c>
      <c r="AG1429" s="36" t="str">
        <f>VLOOKUP(First_Validations__2[[#This Row],[CountryReq]],Last_Validations[],COLUMNS($B:N)+1,FALSE)</f>
        <v>Data quality (#4.9)</v>
      </c>
      <c r="AH1429" s="36">
        <f>VLOOKUP(First_Validations__2[[#This Row],[CountryReq]],Last_Validations[],COLUMNS($B:O)+1,FALSE)</f>
        <v>5</v>
      </c>
      <c r="AI1429" s="36" t="str">
        <f>VLOOKUP(First_Validations__2[[#This Row],[CountryReq]],Last_Validations[],COLUMNS($B:P)+1,FALSE)</f>
        <v>Satisfactory progress</v>
      </c>
      <c r="AJ1429" s="36" t="str">
        <f>VLOOKUP(First_Validations__2[[#This Row],[CountryReq]],Last_Validations[],COLUMNS($B:Q)+1,FALSE)</f>
        <v>The EITI Report provides a clear account of the reporting procedures and an assessment of the reliability of the data.</v>
      </c>
      <c r="AK1429" s="36" t="str">
        <f>VLOOKUP(First_Validations__2[[#This Row],[CountryReq]],Last_Validations[],COLUMNS($B:R)+1,FALSE)</f>
        <v>https://eiti.org/zambia#zambia-progress-by-requirement</v>
      </c>
      <c r="AL1429" s="36" t="str">
        <f>VLOOKUP(First_Validations__2[[#This Row],[CountryReq]],Last_Validations[],COLUMNS($B:S)+1,FALSE)</f>
        <v>www.zambiaeiti.org</v>
      </c>
      <c r="AM1429" s="36" t="str">
        <f>VLOOKUP(First_Validations__2[[#This Row],[CountryReq]],Last_Validations[],COLUMNS($B:T)+1,FALSE)</f>
        <v>https://eiti.org/api/v1.0/score_data/16</v>
      </c>
      <c r="AN1429" s="36" t="str">
        <f>IF(First_Validations__2[[#This Row],[FirstValidation.Country: Year]]=First_Validations__2[[#This Row],[Country: Year]],"First","Second / Last")</f>
        <v>First</v>
      </c>
      <c r="AO1429" s="36">
        <f>IF(AND(First_Validations__2[[#This Row],[FirstValidation.Validation score]]&lt;5,First_Validations__2[[#This Row],[FirstValidation.Validation score]]&gt;1),1,0)</f>
        <v>0</v>
      </c>
      <c r="AP1429" s="36">
        <f>First_Validations__2[[#This Row],[Validation score]]-First_Validations__2[[#This Row],[FirstValidation.Validation score]]</f>
        <v>0</v>
      </c>
      <c r="AQ1429" s="36">
        <f>IF(AND(First_Validations__2[[#This Row],[Corrective action]]=1,First_Validations__2[[#This Row],[Validation score]]&lt;5,First_Validations__2[[#This Row],[Validation score]]&gt;1),1,0)</f>
        <v>0</v>
      </c>
      <c r="AR1429" s="36">
        <f>IF(AND(First_Validations__2[[#This Row],[Corrective action]]=1,OR(First_Validations__2[[#This Row],[Validation score]]&gt;4,First_Validations__2[[#This Row],[Validation score]]&lt;2)),1,0)</f>
        <v>0</v>
      </c>
      <c r="AS1429"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29" s="36" t="str">
        <f>VLOOKUP(First_Validations__2[[#This Row],[Requirement ('#)]],Requirements[[Requirements]:[Categories2]],2,FALSE)</f>
        <v>Revenue collection</v>
      </c>
    </row>
    <row r="1430" spans="2:46">
      <c r="B1430" s="34" t="s">
        <v>1673</v>
      </c>
      <c r="C1430" s="34">
        <v>1</v>
      </c>
      <c r="D1430" s="34">
        <v>16</v>
      </c>
      <c r="E1430" s="34" t="s">
        <v>493</v>
      </c>
      <c r="F1430" s="34" t="s">
        <v>1674</v>
      </c>
      <c r="G1430" s="34" t="s">
        <v>1673</v>
      </c>
      <c r="H1430" s="34" t="s">
        <v>3511</v>
      </c>
      <c r="I1430" s="34" t="s">
        <v>494</v>
      </c>
      <c r="J1430" s="34">
        <v>2017</v>
      </c>
      <c r="K1430" s="34">
        <v>2017</v>
      </c>
      <c r="L1430" s="34" t="s">
        <v>1767</v>
      </c>
      <c r="M1430" s="34" t="s">
        <v>1811</v>
      </c>
      <c r="N1430" s="34">
        <v>5</v>
      </c>
      <c r="O1430" s="34" t="s">
        <v>1768</v>
      </c>
      <c r="P1430" s="34" t="s">
        <v>518</v>
      </c>
      <c r="Q1430" s="34" t="s">
        <v>1840</v>
      </c>
      <c r="R1430" s="34" t="s">
        <v>1675</v>
      </c>
      <c r="S1430" s="34" t="s">
        <v>1841</v>
      </c>
      <c r="T1430" s="34" t="s">
        <v>3398</v>
      </c>
      <c r="U1430" s="36" t="str">
        <f>VLOOKUP(First_Validations__2[[#This Row],[CountryReq]],Last_Validations[],COLUMNS($B:B)+1,FALSE)</f>
        <v>Zambia: 2017</v>
      </c>
      <c r="V1430" s="36" t="str">
        <f>VLOOKUP(First_Validations__2[[#This Row],[CountryReq]],Last_Validations[],COLUMNS($B:C)+1,FALSE)</f>
        <v>Zambia</v>
      </c>
      <c r="W1430" s="36">
        <f>VLOOKUP(First_Validations__2[[#This Row],[CountryReq]],Last_Validations[],COLUMNS($B:D)+1,FALSE)</f>
        <v>1</v>
      </c>
      <c r="X1430" s="36">
        <f>VLOOKUP(First_Validations__2[[#This Row],[CountryReq]],Last_Validations[],COLUMNS($B:E)+1,FALSE)</f>
        <v>16</v>
      </c>
      <c r="Y1430" s="36" t="str">
        <f>VLOOKUP(First_Validations__2[[#This Row],[CountryReq]],Last_Validations[],COLUMNS($B:F)+1,FALSE)</f>
        <v>Zambia: 2017</v>
      </c>
      <c r="Z1430" s="36" t="str">
        <f>VLOOKUP(First_Validations__2[[#This Row],[CountryReq]],Last_Validations[],COLUMNS($B:G)+1,FALSE)</f>
        <v>ZMB</v>
      </c>
      <c r="AA1430" s="36" t="str">
        <f>VLOOKUP(First_Validations__2[[#This Row],[CountryReq]],Last_Validations[],COLUMNS($B:H)+1,FALSE)</f>
        <v>Zambia</v>
      </c>
      <c r="AB1430" s="36" t="str">
        <f>VLOOKUP(First_Validations__2[[#This Row],[CountryReq]],Last_Validations[],COLUMNS($B:I)+1,FALSE)</f>
        <v>https://eiti.org/board-decision/2017-54</v>
      </c>
      <c r="AC1430" s="36" t="str">
        <f>VLOOKUP(First_Validations__2[[#This Row],[CountryReq]],Last_Validations[],COLUMNS($B:J)+1,FALSE)</f>
        <v>https://eiti.org/document/validation-of-zambia-2017-documentation</v>
      </c>
      <c r="AD1430" s="36">
        <f>VLOOKUP(First_Validations__2[[#This Row],[CountryReq]],Last_Validations[],COLUMNS($B:K)+1,FALSE)</f>
        <v>2017</v>
      </c>
      <c r="AE1430" s="36">
        <f>VLOOKUP(First_Validations__2[[#This Row],[CountryReq]],Last_Validations[],COLUMNS($B:L)+1,FALSE)</f>
        <v>2017</v>
      </c>
      <c r="AF1430" s="36" t="str">
        <f>VLOOKUP(First_Validations__2[[#This Row],[CountryReq]],Last_Validations[],COLUMNS($B:M)+1,FALSE)</f>
        <v>Meaningful progress</v>
      </c>
      <c r="AG1430" s="36" t="str">
        <f>VLOOKUP(First_Validations__2[[#This Row],[CountryReq]],Last_Validations[],COLUMNS($B:N)+1,FALSE)</f>
        <v>Distribution of revenues (#5.1)</v>
      </c>
      <c r="AH1430" s="36">
        <f>VLOOKUP(First_Validations__2[[#This Row],[CountryReq]],Last_Validations[],COLUMNS($B:O)+1,FALSE)</f>
        <v>5</v>
      </c>
      <c r="AI1430" s="36" t="str">
        <f>VLOOKUP(First_Validations__2[[#This Row],[CountryReq]],Last_Validations[],COLUMNS($B:P)+1,FALSE)</f>
        <v>Satisfactory progress</v>
      </c>
      <c r="AJ1430" s="36" t="str">
        <f>VLOOKUP(First_Validations__2[[#This Row],[CountryReq]],Last_Validations[],COLUMNS($B:Q)+1,FALSE)</f>
        <v>The EITI Report describes the distribution of revenues and explains that only revenues collected by local councils are not deposited into the consolidated account.</v>
      </c>
      <c r="AK1430" s="36" t="str">
        <f>VLOOKUP(First_Validations__2[[#This Row],[CountryReq]],Last_Validations[],COLUMNS($B:R)+1,FALSE)</f>
        <v>https://eiti.org/zambia#zambia-progress-by-requirement</v>
      </c>
      <c r="AL1430" s="36" t="str">
        <f>VLOOKUP(First_Validations__2[[#This Row],[CountryReq]],Last_Validations[],COLUMNS($B:S)+1,FALSE)</f>
        <v>www.zambiaeiti.org</v>
      </c>
      <c r="AM1430" s="36" t="str">
        <f>VLOOKUP(First_Validations__2[[#This Row],[CountryReq]],Last_Validations[],COLUMNS($B:T)+1,FALSE)</f>
        <v>https://eiti.org/api/v1.0/score_data/16</v>
      </c>
      <c r="AN1430" s="36" t="str">
        <f>IF(First_Validations__2[[#This Row],[FirstValidation.Country: Year]]=First_Validations__2[[#This Row],[Country: Year]],"First","Second / Last")</f>
        <v>First</v>
      </c>
      <c r="AO1430" s="36">
        <f>IF(AND(First_Validations__2[[#This Row],[FirstValidation.Validation score]]&lt;5,First_Validations__2[[#This Row],[FirstValidation.Validation score]]&gt;1),1,0)</f>
        <v>0</v>
      </c>
      <c r="AP1430" s="36">
        <f>First_Validations__2[[#This Row],[Validation score]]-First_Validations__2[[#This Row],[FirstValidation.Validation score]]</f>
        <v>0</v>
      </c>
      <c r="AQ1430" s="36">
        <f>IF(AND(First_Validations__2[[#This Row],[Corrective action]]=1,First_Validations__2[[#This Row],[Validation score]]&lt;5,First_Validations__2[[#This Row],[Validation score]]&gt;1),1,0)</f>
        <v>0</v>
      </c>
      <c r="AR1430" s="36">
        <f>IF(AND(First_Validations__2[[#This Row],[Corrective action]]=1,OR(First_Validations__2[[#This Row],[Validation score]]&gt;4,First_Validations__2[[#This Row],[Validation score]]&lt;2)),1,0)</f>
        <v>0</v>
      </c>
      <c r="AS1430"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30" s="36" t="str">
        <f>VLOOKUP(First_Validations__2[[#This Row],[Requirement ('#)]],Requirements[[Requirements]:[Categories2]],2,FALSE)</f>
        <v>Revenue allocation</v>
      </c>
    </row>
    <row r="1431" spans="2:46">
      <c r="B1431" s="34" t="s">
        <v>1673</v>
      </c>
      <c r="C1431" s="34">
        <v>1</v>
      </c>
      <c r="D1431" s="34">
        <v>16</v>
      </c>
      <c r="E1431" s="34" t="s">
        <v>493</v>
      </c>
      <c r="F1431" s="34" t="s">
        <v>1674</v>
      </c>
      <c r="G1431" s="34" t="s">
        <v>1673</v>
      </c>
      <c r="H1431" s="34" t="s">
        <v>3511</v>
      </c>
      <c r="I1431" s="34" t="s">
        <v>494</v>
      </c>
      <c r="J1431" s="34">
        <v>2017</v>
      </c>
      <c r="K1431" s="34">
        <v>2017</v>
      </c>
      <c r="L1431" s="34" t="s">
        <v>1767</v>
      </c>
      <c r="M1431" s="34" t="s">
        <v>1808</v>
      </c>
      <c r="N1431" s="34">
        <v>5</v>
      </c>
      <c r="O1431" s="34" t="s">
        <v>1768</v>
      </c>
      <c r="P1431" s="34" t="s">
        <v>515</v>
      </c>
      <c r="Q1431" s="34" t="s">
        <v>1840</v>
      </c>
      <c r="R1431" s="34" t="s">
        <v>1675</v>
      </c>
      <c r="S1431" s="34" t="s">
        <v>1841</v>
      </c>
      <c r="T1431" s="34" t="s">
        <v>3391</v>
      </c>
      <c r="U1431" s="36" t="str">
        <f>VLOOKUP(First_Validations__2[[#This Row],[CountryReq]],Last_Validations[],COLUMNS($B:B)+1,FALSE)</f>
        <v>Zambia: 2017</v>
      </c>
      <c r="V1431" s="36" t="str">
        <f>VLOOKUP(First_Validations__2[[#This Row],[CountryReq]],Last_Validations[],COLUMNS($B:C)+1,FALSE)</f>
        <v>Zambia</v>
      </c>
      <c r="W1431" s="36">
        <f>VLOOKUP(First_Validations__2[[#This Row],[CountryReq]],Last_Validations[],COLUMNS($B:D)+1,FALSE)</f>
        <v>1</v>
      </c>
      <c r="X1431" s="36">
        <f>VLOOKUP(First_Validations__2[[#This Row],[CountryReq]],Last_Validations[],COLUMNS($B:E)+1,FALSE)</f>
        <v>16</v>
      </c>
      <c r="Y1431" s="36" t="str">
        <f>VLOOKUP(First_Validations__2[[#This Row],[CountryReq]],Last_Validations[],COLUMNS($B:F)+1,FALSE)</f>
        <v>Zambia: 2017</v>
      </c>
      <c r="Z1431" s="36" t="str">
        <f>VLOOKUP(First_Validations__2[[#This Row],[CountryReq]],Last_Validations[],COLUMNS($B:G)+1,FALSE)</f>
        <v>ZMB</v>
      </c>
      <c r="AA1431" s="36" t="str">
        <f>VLOOKUP(First_Validations__2[[#This Row],[CountryReq]],Last_Validations[],COLUMNS($B:H)+1,FALSE)</f>
        <v>Zambia</v>
      </c>
      <c r="AB1431" s="36" t="str">
        <f>VLOOKUP(First_Validations__2[[#This Row],[CountryReq]],Last_Validations[],COLUMNS($B:I)+1,FALSE)</f>
        <v>https://eiti.org/board-decision/2017-54</v>
      </c>
      <c r="AC1431" s="36" t="str">
        <f>VLOOKUP(First_Validations__2[[#This Row],[CountryReq]],Last_Validations[],COLUMNS($B:J)+1,FALSE)</f>
        <v>https://eiti.org/document/validation-of-zambia-2017-documentation</v>
      </c>
      <c r="AD1431" s="36">
        <f>VLOOKUP(First_Validations__2[[#This Row],[CountryReq]],Last_Validations[],COLUMNS($B:K)+1,FALSE)</f>
        <v>2017</v>
      </c>
      <c r="AE1431" s="36">
        <f>VLOOKUP(First_Validations__2[[#This Row],[CountryReq]],Last_Validations[],COLUMNS($B:L)+1,FALSE)</f>
        <v>2017</v>
      </c>
      <c r="AF1431" s="36" t="str">
        <f>VLOOKUP(First_Validations__2[[#This Row],[CountryReq]],Last_Validations[],COLUMNS($B:M)+1,FALSE)</f>
        <v>Meaningful progress</v>
      </c>
      <c r="AG1431" s="36" t="str">
        <f>VLOOKUP(First_Validations__2[[#This Row],[CountryReq]],Last_Validations[],COLUMNS($B:N)+1,FALSE)</f>
        <v>Disaggregation (#4.7)</v>
      </c>
      <c r="AH1431" s="36">
        <f>VLOOKUP(First_Validations__2[[#This Row],[CountryReq]],Last_Validations[],COLUMNS($B:O)+1,FALSE)</f>
        <v>5</v>
      </c>
      <c r="AI1431" s="36" t="str">
        <f>VLOOKUP(First_Validations__2[[#This Row],[CountryReq]],Last_Validations[],COLUMNS($B:P)+1,FALSE)</f>
        <v>Satisfactory progress</v>
      </c>
      <c r="AJ1431" s="36" t="str">
        <f>VLOOKUP(First_Validations__2[[#This Row],[CountryReq]],Last_Validations[],COLUMNS($B:Q)+1,FALSE)</f>
        <v>Direct payments made by companies to subnational government entities are reconciled in the EITI Report. These payments consist of property rates and annual business fees paid by companies directly to local councils.</v>
      </c>
      <c r="AK1431" s="36" t="str">
        <f>VLOOKUP(First_Validations__2[[#This Row],[CountryReq]],Last_Validations[],COLUMNS($B:R)+1,FALSE)</f>
        <v>https://eiti.org/zambia#zambia-progress-by-requirement</v>
      </c>
      <c r="AL1431" s="36" t="str">
        <f>VLOOKUP(First_Validations__2[[#This Row],[CountryReq]],Last_Validations[],COLUMNS($B:S)+1,FALSE)</f>
        <v>www.zambiaeiti.org</v>
      </c>
      <c r="AM1431" s="36" t="str">
        <f>VLOOKUP(First_Validations__2[[#This Row],[CountryReq]],Last_Validations[],COLUMNS($B:T)+1,FALSE)</f>
        <v>https://eiti.org/api/v1.0/score_data/16</v>
      </c>
      <c r="AN1431" s="36" t="str">
        <f>IF(First_Validations__2[[#This Row],[FirstValidation.Country: Year]]=First_Validations__2[[#This Row],[Country: Year]],"First","Second / Last")</f>
        <v>First</v>
      </c>
      <c r="AO1431" s="36">
        <f>IF(AND(First_Validations__2[[#This Row],[FirstValidation.Validation score]]&lt;5,First_Validations__2[[#This Row],[FirstValidation.Validation score]]&gt;1),1,0)</f>
        <v>0</v>
      </c>
      <c r="AP1431" s="36">
        <f>First_Validations__2[[#This Row],[Validation score]]-First_Validations__2[[#This Row],[FirstValidation.Validation score]]</f>
        <v>0</v>
      </c>
      <c r="AQ1431" s="36">
        <f>IF(AND(First_Validations__2[[#This Row],[Corrective action]]=1,First_Validations__2[[#This Row],[Validation score]]&lt;5,First_Validations__2[[#This Row],[Validation score]]&gt;1),1,0)</f>
        <v>0</v>
      </c>
      <c r="AR1431" s="36">
        <f>IF(AND(First_Validations__2[[#This Row],[Corrective action]]=1,OR(First_Validations__2[[#This Row],[Validation score]]&gt;4,First_Validations__2[[#This Row],[Validation score]]&lt;2)),1,0)</f>
        <v>0</v>
      </c>
      <c r="AS1431"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31" s="36" t="str">
        <f>VLOOKUP(First_Validations__2[[#This Row],[Requirement ('#)]],Requirements[[Requirements]:[Categories2]],2,FALSE)</f>
        <v>Revenue collection</v>
      </c>
    </row>
    <row r="1432" spans="2:46">
      <c r="B1432" s="34" t="s">
        <v>1673</v>
      </c>
      <c r="C1432" s="34">
        <v>1</v>
      </c>
      <c r="D1432" s="34">
        <v>16</v>
      </c>
      <c r="E1432" s="34" t="s">
        <v>493</v>
      </c>
      <c r="F1432" s="34" t="s">
        <v>1674</v>
      </c>
      <c r="G1432" s="34" t="s">
        <v>1673</v>
      </c>
      <c r="H1432" s="34" t="s">
        <v>3511</v>
      </c>
      <c r="I1432" s="34" t="s">
        <v>494</v>
      </c>
      <c r="J1432" s="34">
        <v>2017</v>
      </c>
      <c r="K1432" s="34">
        <v>2017</v>
      </c>
      <c r="L1432" s="34" t="s">
        <v>1767</v>
      </c>
      <c r="M1432" s="34" t="s">
        <v>1809</v>
      </c>
      <c r="N1432" s="34">
        <v>5</v>
      </c>
      <c r="O1432" s="34" t="s">
        <v>1768</v>
      </c>
      <c r="P1432" s="34" t="s">
        <v>516</v>
      </c>
      <c r="Q1432" s="34" t="s">
        <v>1840</v>
      </c>
      <c r="R1432" s="34" t="s">
        <v>1675</v>
      </c>
      <c r="S1432" s="34" t="s">
        <v>1841</v>
      </c>
      <c r="T1432" s="34" t="s">
        <v>3392</v>
      </c>
      <c r="U1432" s="36" t="str">
        <f>VLOOKUP(First_Validations__2[[#This Row],[CountryReq]],Last_Validations[],COLUMNS($B:B)+1,FALSE)</f>
        <v>Zambia: 2017</v>
      </c>
      <c r="V1432" s="36" t="str">
        <f>VLOOKUP(First_Validations__2[[#This Row],[CountryReq]],Last_Validations[],COLUMNS($B:C)+1,FALSE)</f>
        <v>Zambia</v>
      </c>
      <c r="W1432" s="36">
        <f>VLOOKUP(First_Validations__2[[#This Row],[CountryReq]],Last_Validations[],COLUMNS($B:D)+1,FALSE)</f>
        <v>1</v>
      </c>
      <c r="X1432" s="36">
        <f>VLOOKUP(First_Validations__2[[#This Row],[CountryReq]],Last_Validations[],COLUMNS($B:E)+1,FALSE)</f>
        <v>16</v>
      </c>
      <c r="Y1432" s="36" t="str">
        <f>VLOOKUP(First_Validations__2[[#This Row],[CountryReq]],Last_Validations[],COLUMNS($B:F)+1,FALSE)</f>
        <v>Zambia: 2017</v>
      </c>
      <c r="Z1432" s="36" t="str">
        <f>VLOOKUP(First_Validations__2[[#This Row],[CountryReq]],Last_Validations[],COLUMNS($B:G)+1,FALSE)</f>
        <v>ZMB</v>
      </c>
      <c r="AA1432" s="36" t="str">
        <f>VLOOKUP(First_Validations__2[[#This Row],[CountryReq]],Last_Validations[],COLUMNS($B:H)+1,FALSE)</f>
        <v>Zambia</v>
      </c>
      <c r="AB1432" s="36" t="str">
        <f>VLOOKUP(First_Validations__2[[#This Row],[CountryReq]],Last_Validations[],COLUMNS($B:I)+1,FALSE)</f>
        <v>https://eiti.org/board-decision/2017-54</v>
      </c>
      <c r="AC1432" s="36" t="str">
        <f>VLOOKUP(First_Validations__2[[#This Row],[CountryReq]],Last_Validations[],COLUMNS($B:J)+1,FALSE)</f>
        <v>https://eiti.org/document/validation-of-zambia-2017-documentation</v>
      </c>
      <c r="AD1432" s="36">
        <f>VLOOKUP(First_Validations__2[[#This Row],[CountryReq]],Last_Validations[],COLUMNS($B:K)+1,FALSE)</f>
        <v>2017</v>
      </c>
      <c r="AE1432" s="36">
        <f>VLOOKUP(First_Validations__2[[#This Row],[CountryReq]],Last_Validations[],COLUMNS($B:L)+1,FALSE)</f>
        <v>2017</v>
      </c>
      <c r="AF1432" s="36" t="str">
        <f>VLOOKUP(First_Validations__2[[#This Row],[CountryReq]],Last_Validations[],COLUMNS($B:M)+1,FALSE)</f>
        <v>Meaningful progress</v>
      </c>
      <c r="AG1432" s="36" t="str">
        <f>VLOOKUP(First_Validations__2[[#This Row],[CountryReq]],Last_Validations[],COLUMNS($B:N)+1,FALSE)</f>
        <v>Data timeliness (#4.8)</v>
      </c>
      <c r="AH1432" s="36">
        <f>VLOOKUP(First_Validations__2[[#This Row],[CountryReq]],Last_Validations[],COLUMNS($B:O)+1,FALSE)</f>
        <v>5</v>
      </c>
      <c r="AI1432" s="36" t="str">
        <f>VLOOKUP(First_Validations__2[[#This Row],[CountryReq]],Last_Validations[],COLUMNS($B:P)+1,FALSE)</f>
        <v>Satisfactory progress</v>
      </c>
      <c r="AJ1432" s="36" t="str">
        <f>VLOOKUP(First_Validations__2[[#This Row],[CountryReq]],Last_Validations[],COLUMNS($B:Q)+1,FALSE)</f>
        <v>The 2015 EITI Report was published one year after the end of the financial year covered by the report, well ahead of the two-year deadline.</v>
      </c>
      <c r="AK1432" s="36" t="str">
        <f>VLOOKUP(First_Validations__2[[#This Row],[CountryReq]],Last_Validations[],COLUMNS($B:R)+1,FALSE)</f>
        <v>https://eiti.org/zambia#zambia-progress-by-requirement</v>
      </c>
      <c r="AL1432" s="36" t="str">
        <f>VLOOKUP(First_Validations__2[[#This Row],[CountryReq]],Last_Validations[],COLUMNS($B:S)+1,FALSE)</f>
        <v>www.zambiaeiti.org</v>
      </c>
      <c r="AM1432" s="36" t="str">
        <f>VLOOKUP(First_Validations__2[[#This Row],[CountryReq]],Last_Validations[],COLUMNS($B:T)+1,FALSE)</f>
        <v>https://eiti.org/api/v1.0/score_data/16</v>
      </c>
      <c r="AN1432" s="36" t="str">
        <f>IF(First_Validations__2[[#This Row],[FirstValidation.Country: Year]]=First_Validations__2[[#This Row],[Country: Year]],"First","Second / Last")</f>
        <v>First</v>
      </c>
      <c r="AO1432" s="36">
        <f>IF(AND(First_Validations__2[[#This Row],[FirstValidation.Validation score]]&lt;5,First_Validations__2[[#This Row],[FirstValidation.Validation score]]&gt;1),1,0)</f>
        <v>0</v>
      </c>
      <c r="AP1432" s="36">
        <f>First_Validations__2[[#This Row],[Validation score]]-First_Validations__2[[#This Row],[FirstValidation.Validation score]]</f>
        <v>0</v>
      </c>
      <c r="AQ1432" s="36">
        <f>IF(AND(First_Validations__2[[#This Row],[Corrective action]]=1,First_Validations__2[[#This Row],[Validation score]]&lt;5,First_Validations__2[[#This Row],[Validation score]]&gt;1),1,0)</f>
        <v>0</v>
      </c>
      <c r="AR1432" s="36">
        <f>IF(AND(First_Validations__2[[#This Row],[Corrective action]]=1,OR(First_Validations__2[[#This Row],[Validation score]]&gt;4,First_Validations__2[[#This Row],[Validation score]]&lt;2)),1,0)</f>
        <v>0</v>
      </c>
      <c r="AS1432" s="36">
        <f>IF(AND(First_Validations__2[[#This Row],[Validation '#]]="Second / Last",(First_Validations__2[[#This Row],[Validation score]]-First_Validations__2[[#This Row],[FirstValidation.Validation score]])&lt;0,First_Validations__2[[#This Row],[FirstValidation.Validation score]]&gt;4,First_Validations__2[[#This Row],[Validation score]]&gt;1),1,0)</f>
        <v>0</v>
      </c>
      <c r="AT1432" s="36" t="str">
        <f>VLOOKUP(First_Validations__2[[#This Row],[Requirement ('#)]],Requirements[[Requirements]:[Categories2]],2,FALSE)</f>
        <v>Revenue collection</v>
      </c>
    </row>
  </sheetData>
  <mergeCells count="1">
    <mergeCell ref="B2:AT2"/>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25D89-724B-4DB6-B219-13FAC3F4ED60}">
  <dimension ref="A2:C36"/>
  <sheetViews>
    <sheetView workbookViewId="0"/>
  </sheetViews>
  <sheetFormatPr defaultColWidth="8.85546875" defaultRowHeight="15.75"/>
  <cols>
    <col min="1" max="1" width="27" style="34" bestFit="1" customWidth="1"/>
    <col min="2" max="2" width="43.85546875" style="34" bestFit="1" customWidth="1"/>
    <col min="3" max="16384" width="8.85546875" style="34"/>
  </cols>
  <sheetData>
    <row r="2" spans="1:3">
      <c r="A2" s="68" t="s">
        <v>1891</v>
      </c>
      <c r="B2" s="68" t="s">
        <v>1892</v>
      </c>
      <c r="C2" s="68" t="s">
        <v>3409</v>
      </c>
    </row>
    <row r="3" spans="1:3">
      <c r="A3" s="34" t="s">
        <v>1893</v>
      </c>
      <c r="B3" s="34" t="s">
        <v>1784</v>
      </c>
      <c r="C3" s="34" t="s">
        <v>1893</v>
      </c>
    </row>
    <row r="4" spans="1:3">
      <c r="A4" s="34" t="s">
        <v>1893</v>
      </c>
      <c r="B4" s="34" t="s">
        <v>1787</v>
      </c>
      <c r="C4" s="34" t="s">
        <v>1893</v>
      </c>
    </row>
    <row r="5" spans="1:3">
      <c r="A5" s="34" t="s">
        <v>1893</v>
      </c>
      <c r="B5" s="34" t="s">
        <v>1788</v>
      </c>
      <c r="C5" s="34" t="s">
        <v>1893</v>
      </c>
    </row>
    <row r="6" spans="1:3">
      <c r="A6" s="34" t="s">
        <v>1893</v>
      </c>
      <c r="B6" s="34" t="s">
        <v>1789</v>
      </c>
      <c r="C6" s="34" t="s">
        <v>1893</v>
      </c>
    </row>
    <row r="7" spans="1:3">
      <c r="A7" s="34" t="s">
        <v>1893</v>
      </c>
      <c r="B7" s="34" t="s">
        <v>1790</v>
      </c>
      <c r="C7" s="34" t="s">
        <v>1893</v>
      </c>
    </row>
    <row r="8" spans="1:3">
      <c r="A8" s="34" t="s">
        <v>13</v>
      </c>
      <c r="B8" s="34" t="s">
        <v>1791</v>
      </c>
      <c r="C8" s="34" t="s">
        <v>13</v>
      </c>
    </row>
    <row r="9" spans="1:3">
      <c r="A9" s="34" t="s">
        <v>13</v>
      </c>
      <c r="B9" s="34" t="s">
        <v>1792</v>
      </c>
      <c r="C9" s="34" t="s">
        <v>13</v>
      </c>
    </row>
    <row r="10" spans="1:3">
      <c r="A10" s="34" t="s">
        <v>13</v>
      </c>
      <c r="B10" s="34" t="s">
        <v>1793</v>
      </c>
      <c r="C10" s="34" t="s">
        <v>13</v>
      </c>
    </row>
    <row r="11" spans="1:3">
      <c r="A11" s="34" t="s">
        <v>13</v>
      </c>
      <c r="B11" s="34" t="s">
        <v>1794</v>
      </c>
      <c r="C11" s="34" t="s">
        <v>13</v>
      </c>
    </row>
    <row r="12" spans="1:3">
      <c r="A12" s="34" t="s">
        <v>13</v>
      </c>
      <c r="B12" s="34" t="s">
        <v>1795</v>
      </c>
      <c r="C12" s="34" t="s">
        <v>13</v>
      </c>
    </row>
    <row r="13" spans="1:3">
      <c r="A13" s="34" t="s">
        <v>13</v>
      </c>
      <c r="B13" s="34" t="s">
        <v>1797</v>
      </c>
      <c r="C13" s="34" t="s">
        <v>13</v>
      </c>
    </row>
    <row r="14" spans="1:3">
      <c r="A14" s="34" t="s">
        <v>20</v>
      </c>
      <c r="B14" s="34" t="s">
        <v>1799</v>
      </c>
      <c r="C14" s="34" t="s">
        <v>20</v>
      </c>
    </row>
    <row r="15" spans="1:3">
      <c r="A15" s="34" t="s">
        <v>20</v>
      </c>
      <c r="B15" s="34" t="s">
        <v>1800</v>
      </c>
      <c r="C15" s="34" t="s">
        <v>20</v>
      </c>
    </row>
    <row r="16" spans="1:3">
      <c r="A16" s="34" t="s">
        <v>20</v>
      </c>
      <c r="B16" s="34" t="s">
        <v>1801</v>
      </c>
      <c r="C16" s="34" t="s">
        <v>20</v>
      </c>
    </row>
    <row r="17" spans="1:3">
      <c r="A17" s="34" t="s">
        <v>23</v>
      </c>
      <c r="B17" s="34" t="s">
        <v>1802</v>
      </c>
      <c r="C17" s="34" t="s">
        <v>23</v>
      </c>
    </row>
    <row r="18" spans="1:3">
      <c r="A18" s="34" t="s">
        <v>23</v>
      </c>
      <c r="B18" s="34" t="s">
        <v>1803</v>
      </c>
      <c r="C18" s="34" t="s">
        <v>23</v>
      </c>
    </row>
    <row r="19" spans="1:3">
      <c r="A19" s="34" t="s">
        <v>23</v>
      </c>
      <c r="B19" s="34" t="s">
        <v>1804</v>
      </c>
      <c r="C19" s="34" t="s">
        <v>23</v>
      </c>
    </row>
    <row r="20" spans="1:3">
      <c r="A20" s="34" t="s">
        <v>23</v>
      </c>
      <c r="B20" s="34" t="s">
        <v>1805</v>
      </c>
      <c r="C20" s="34" t="s">
        <v>23</v>
      </c>
    </row>
    <row r="21" spans="1:3">
      <c r="A21" s="34" t="s">
        <v>23</v>
      </c>
      <c r="B21" s="34" t="s">
        <v>1806</v>
      </c>
      <c r="C21" s="34" t="s">
        <v>23</v>
      </c>
    </row>
    <row r="22" spans="1:3">
      <c r="A22" s="34" t="s">
        <v>23</v>
      </c>
      <c r="B22" s="34" t="s">
        <v>1807</v>
      </c>
      <c r="C22" s="34" t="s">
        <v>23</v>
      </c>
    </row>
    <row r="23" spans="1:3">
      <c r="A23" s="34" t="s">
        <v>23</v>
      </c>
      <c r="B23" s="34" t="s">
        <v>1808</v>
      </c>
      <c r="C23" s="34" t="s">
        <v>23</v>
      </c>
    </row>
    <row r="24" spans="1:3">
      <c r="A24" s="34" t="s">
        <v>23</v>
      </c>
      <c r="B24" s="34" t="s">
        <v>1809</v>
      </c>
      <c r="C24" s="34" t="s">
        <v>23</v>
      </c>
    </row>
    <row r="25" spans="1:3">
      <c r="A25" s="34" t="s">
        <v>23</v>
      </c>
      <c r="B25" s="34" t="s">
        <v>1810</v>
      </c>
      <c r="C25" s="34" t="s">
        <v>23</v>
      </c>
    </row>
    <row r="26" spans="1:3">
      <c r="A26" s="34" t="s">
        <v>33</v>
      </c>
      <c r="B26" s="34" t="s">
        <v>1811</v>
      </c>
      <c r="C26" s="34" t="s">
        <v>33</v>
      </c>
    </row>
    <row r="27" spans="1:3">
      <c r="A27" s="34" t="s">
        <v>33</v>
      </c>
      <c r="B27" s="34" t="s">
        <v>1812</v>
      </c>
      <c r="C27" s="34" t="s">
        <v>33</v>
      </c>
    </row>
    <row r="28" spans="1:3">
      <c r="A28" s="34" t="s">
        <v>33</v>
      </c>
      <c r="B28" s="34" t="s">
        <v>1813</v>
      </c>
      <c r="C28" s="34" t="s">
        <v>33</v>
      </c>
    </row>
    <row r="29" spans="1:3">
      <c r="A29" s="34" t="s">
        <v>37</v>
      </c>
      <c r="B29" s="34" t="s">
        <v>1814</v>
      </c>
      <c r="C29" s="34" t="s">
        <v>37</v>
      </c>
    </row>
    <row r="30" spans="1:3">
      <c r="A30" s="34" t="s">
        <v>37</v>
      </c>
      <c r="B30" s="34" t="s">
        <v>1815</v>
      </c>
      <c r="C30" s="34" t="s">
        <v>37</v>
      </c>
    </row>
    <row r="31" spans="1:3">
      <c r="A31" s="34" t="s">
        <v>37</v>
      </c>
      <c r="B31" s="34" t="s">
        <v>1816</v>
      </c>
      <c r="C31" s="34" t="s">
        <v>37</v>
      </c>
    </row>
    <row r="32" spans="1:3">
      <c r="A32" s="34" t="s">
        <v>41</v>
      </c>
      <c r="B32" s="34" t="s">
        <v>1818</v>
      </c>
      <c r="C32" s="34" t="s">
        <v>41</v>
      </c>
    </row>
    <row r="33" spans="1:3">
      <c r="A33" s="34" t="s">
        <v>41</v>
      </c>
      <c r="B33" s="34" t="s">
        <v>1819</v>
      </c>
      <c r="C33" s="34" t="s">
        <v>41</v>
      </c>
    </row>
    <row r="34" spans="1:3">
      <c r="A34" s="34" t="s">
        <v>41</v>
      </c>
      <c r="B34" s="34" t="s">
        <v>1820</v>
      </c>
      <c r="C34" s="34" t="s">
        <v>41</v>
      </c>
    </row>
    <row r="35" spans="1:3">
      <c r="A35" s="34" t="s">
        <v>41</v>
      </c>
      <c r="B35" s="34" t="s">
        <v>1821</v>
      </c>
      <c r="C35" s="34" t="s">
        <v>41</v>
      </c>
    </row>
    <row r="36" spans="1:3">
      <c r="A36" s="34" t="s">
        <v>1894</v>
      </c>
      <c r="B36" s="34" t="s">
        <v>1822</v>
      </c>
      <c r="C36" s="34" t="s">
        <v>1894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A67A0-2966-4E41-877E-258726AC9FEE}">
  <dimension ref="B2:J66"/>
  <sheetViews>
    <sheetView showGridLines="0" workbookViewId="0"/>
  </sheetViews>
  <sheetFormatPr defaultColWidth="8.85546875" defaultRowHeight="15.75"/>
  <cols>
    <col min="1" max="1" width="3" style="34" customWidth="1"/>
    <col min="2" max="2" width="28" style="34" bestFit="1" customWidth="1"/>
    <col min="3" max="3" width="30.7109375" style="34" bestFit="1" customWidth="1"/>
    <col min="4" max="5" width="19.42578125" style="34" bestFit="1" customWidth="1"/>
    <col min="6" max="6" width="13.7109375" style="34" bestFit="1" customWidth="1"/>
    <col min="7" max="7" width="11.28515625" style="34" bestFit="1" customWidth="1"/>
    <col min="8" max="8" width="81.140625" style="34" bestFit="1" customWidth="1"/>
    <col min="9" max="9" width="18.28515625" style="34" bestFit="1" customWidth="1"/>
    <col min="10" max="10" width="17.85546875" style="34" customWidth="1"/>
    <col min="11" max="11" width="17.85546875" style="34" bestFit="1" customWidth="1"/>
    <col min="12" max="12" width="18.28515625" style="34" bestFit="1" customWidth="1"/>
    <col min="13" max="13" width="17.85546875" style="34" bestFit="1" customWidth="1"/>
    <col min="14" max="16384" width="8.85546875" style="34"/>
  </cols>
  <sheetData>
    <row r="2" spans="2:10" ht="27.75" thickBot="1">
      <c r="B2" s="109" t="s">
        <v>3529</v>
      </c>
      <c r="C2" s="109"/>
      <c r="D2" s="109"/>
      <c r="E2" s="109"/>
      <c r="F2" s="109"/>
      <c r="G2" s="109"/>
      <c r="H2" s="109"/>
      <c r="I2" s="109"/>
      <c r="J2" s="109"/>
    </row>
    <row r="3" spans="2:10">
      <c r="B3" s="110" t="s">
        <v>1927</v>
      </c>
      <c r="C3" s="110"/>
      <c r="D3" s="110"/>
      <c r="E3" s="110"/>
      <c r="F3" s="110"/>
      <c r="G3" s="110"/>
      <c r="H3" s="110"/>
      <c r="I3" s="110"/>
      <c r="J3" s="110"/>
    </row>
    <row r="4" spans="2:10">
      <c r="B4" s="35"/>
    </row>
    <row r="5" spans="2:10">
      <c r="B5" s="34" t="s">
        <v>1676</v>
      </c>
      <c r="C5" s="34" t="s">
        <v>1765</v>
      </c>
      <c r="D5" s="34" t="s">
        <v>1910</v>
      </c>
      <c r="E5" s="34" t="s">
        <v>1911</v>
      </c>
      <c r="F5" s="34" t="s">
        <v>1912</v>
      </c>
      <c r="G5" s="34" t="s">
        <v>1913</v>
      </c>
      <c r="H5" s="34" t="s">
        <v>1914</v>
      </c>
      <c r="I5" s="34" t="s">
        <v>1775</v>
      </c>
      <c r="J5" s="34" t="s">
        <v>1920</v>
      </c>
    </row>
    <row r="6" spans="2:10">
      <c r="B6" s="34" t="s">
        <v>1415</v>
      </c>
      <c r="C6" s="36" t="s">
        <v>1915</v>
      </c>
      <c r="D6" s="34" t="s">
        <v>1414</v>
      </c>
      <c r="E6" s="34" t="s">
        <v>1416</v>
      </c>
      <c r="F6" s="34" t="s">
        <v>1417</v>
      </c>
      <c r="H6" s="34" t="s">
        <v>1418</v>
      </c>
      <c r="I6" s="34" t="s">
        <v>1919</v>
      </c>
      <c r="J6" s="34" t="s">
        <v>1921</v>
      </c>
    </row>
    <row r="7" spans="2:10">
      <c r="B7" s="34" t="s">
        <v>1420</v>
      </c>
      <c r="C7" s="36" t="s">
        <v>1916</v>
      </c>
      <c r="D7" s="34" t="s">
        <v>1419</v>
      </c>
      <c r="E7" s="34" t="s">
        <v>1421</v>
      </c>
      <c r="F7" s="34" t="s">
        <v>3411</v>
      </c>
      <c r="H7" s="34" t="s">
        <v>1423</v>
      </c>
      <c r="I7" s="34" t="s">
        <v>1714</v>
      </c>
      <c r="J7" s="34" t="s">
        <v>1922</v>
      </c>
    </row>
    <row r="8" spans="2:10">
      <c r="B8" s="34" t="s">
        <v>1429</v>
      </c>
      <c r="C8" s="36" t="s">
        <v>1928</v>
      </c>
      <c r="D8" s="34" t="s">
        <v>1428</v>
      </c>
      <c r="E8" s="34" t="s">
        <v>1430</v>
      </c>
      <c r="F8" s="34" t="s">
        <v>1224</v>
      </c>
      <c r="H8" s="34" t="s">
        <v>1431</v>
      </c>
    </row>
    <row r="9" spans="2:10">
      <c r="B9" s="34" t="s">
        <v>1424</v>
      </c>
      <c r="C9" s="36" t="s">
        <v>1928</v>
      </c>
      <c r="D9" s="34" t="s">
        <v>5</v>
      </c>
      <c r="E9" s="34" t="s">
        <v>1425</v>
      </c>
      <c r="F9" s="34" t="s">
        <v>1426</v>
      </c>
      <c r="H9" s="34" t="s">
        <v>1427</v>
      </c>
    </row>
    <row r="10" spans="2:10">
      <c r="B10" s="34" t="s">
        <v>1433</v>
      </c>
      <c r="C10" s="36" t="s">
        <v>1928</v>
      </c>
      <c r="D10" s="34" t="s">
        <v>1432</v>
      </c>
      <c r="E10" s="34" t="s">
        <v>1434</v>
      </c>
      <c r="H10" s="34" t="s">
        <v>1435</v>
      </c>
    </row>
    <row r="11" spans="2:10">
      <c r="B11" s="34" t="s">
        <v>1437</v>
      </c>
      <c r="C11" s="36" t="s">
        <v>0</v>
      </c>
      <c r="D11" s="34" t="s">
        <v>1436</v>
      </c>
      <c r="E11" s="34" t="s">
        <v>1438</v>
      </c>
      <c r="F11" s="34" t="s">
        <v>1439</v>
      </c>
      <c r="G11" s="34" t="s">
        <v>1440</v>
      </c>
      <c r="H11" s="34" t="s">
        <v>1441</v>
      </c>
      <c r="I11" s="34" t="s">
        <v>3412</v>
      </c>
      <c r="J11" s="34" t="s">
        <v>1925</v>
      </c>
    </row>
    <row r="12" spans="2:10">
      <c r="B12" s="34" t="s">
        <v>1443</v>
      </c>
      <c r="C12" s="36" t="s">
        <v>1916</v>
      </c>
      <c r="D12" s="34" t="s">
        <v>1442</v>
      </c>
      <c r="E12" s="34" t="s">
        <v>1444</v>
      </c>
      <c r="F12" s="34" t="s">
        <v>1422</v>
      </c>
      <c r="H12" s="34" t="s">
        <v>1445</v>
      </c>
      <c r="I12" s="34" t="s">
        <v>667</v>
      </c>
      <c r="J12" s="34" t="s">
        <v>1921</v>
      </c>
    </row>
    <row r="13" spans="2:10">
      <c r="B13" s="34" t="s">
        <v>1465</v>
      </c>
      <c r="C13" s="36" t="s">
        <v>1916</v>
      </c>
      <c r="D13" s="34" t="s">
        <v>1464</v>
      </c>
      <c r="E13" s="34" t="s">
        <v>1466</v>
      </c>
      <c r="F13" s="34" t="s">
        <v>1439</v>
      </c>
      <c r="H13" s="34" t="s">
        <v>1467</v>
      </c>
      <c r="I13" s="34" t="s">
        <v>923</v>
      </c>
      <c r="J13" s="34" t="s">
        <v>1921</v>
      </c>
    </row>
    <row r="14" spans="2:10">
      <c r="B14" s="34" t="s">
        <v>1451</v>
      </c>
      <c r="C14" s="36" t="s">
        <v>1928</v>
      </c>
      <c r="D14" s="34" t="s">
        <v>1450</v>
      </c>
      <c r="E14" s="34" t="s">
        <v>1452</v>
      </c>
      <c r="F14" s="34" t="s">
        <v>1453</v>
      </c>
      <c r="H14" s="34" t="s">
        <v>1454</v>
      </c>
    </row>
    <row r="15" spans="2:10">
      <c r="B15" s="34" t="s">
        <v>1634</v>
      </c>
      <c r="C15" s="36" t="s">
        <v>1916</v>
      </c>
      <c r="D15" s="34" t="s">
        <v>1633</v>
      </c>
      <c r="E15" s="34" t="s">
        <v>1635</v>
      </c>
      <c r="F15" s="34" t="s">
        <v>1510</v>
      </c>
      <c r="H15" s="34" t="s">
        <v>1636</v>
      </c>
      <c r="I15" s="34" t="s">
        <v>1683</v>
      </c>
      <c r="J15" s="34" t="s">
        <v>1923</v>
      </c>
    </row>
    <row r="16" spans="2:10">
      <c r="B16" s="34" t="s">
        <v>1469</v>
      </c>
      <c r="C16" s="36" t="s">
        <v>1917</v>
      </c>
      <c r="D16" s="34" t="s">
        <v>1468</v>
      </c>
      <c r="E16" s="34" t="s">
        <v>1470</v>
      </c>
      <c r="F16" s="34" t="s">
        <v>1471</v>
      </c>
      <c r="H16" s="34" t="s">
        <v>1472</v>
      </c>
      <c r="I16" s="34" t="s">
        <v>923</v>
      </c>
      <c r="J16" s="34" t="s">
        <v>1923</v>
      </c>
    </row>
    <row r="17" spans="2:10">
      <c r="B17" s="34" t="s">
        <v>1460</v>
      </c>
      <c r="C17" s="36" t="s">
        <v>1916</v>
      </c>
      <c r="D17" s="34" t="s">
        <v>1459</v>
      </c>
      <c r="E17" s="34" t="s">
        <v>1461</v>
      </c>
      <c r="F17" s="34" t="s">
        <v>1462</v>
      </c>
      <c r="H17" s="34" t="s">
        <v>1463</v>
      </c>
      <c r="I17" s="34" t="s">
        <v>813</v>
      </c>
      <c r="J17" s="34" t="s">
        <v>1921</v>
      </c>
    </row>
    <row r="18" spans="2:10">
      <c r="B18" s="34" t="s">
        <v>1447</v>
      </c>
      <c r="C18" s="36" t="s">
        <v>1928</v>
      </c>
      <c r="D18" s="34" t="s">
        <v>1446</v>
      </c>
      <c r="E18" s="34" t="s">
        <v>1448</v>
      </c>
      <c r="F18" s="34" t="s">
        <v>1439</v>
      </c>
      <c r="H18" s="34" t="s">
        <v>1449</v>
      </c>
    </row>
    <row r="19" spans="2:10">
      <c r="B19" s="34" t="s">
        <v>1479</v>
      </c>
      <c r="C19" s="36" t="s">
        <v>1928</v>
      </c>
      <c r="D19" s="34" t="s">
        <v>1478</v>
      </c>
      <c r="E19" s="34" t="s">
        <v>1480</v>
      </c>
      <c r="F19" s="34" t="s">
        <v>1476</v>
      </c>
      <c r="H19" s="34" t="s">
        <v>1481</v>
      </c>
    </row>
    <row r="20" spans="2:10">
      <c r="B20" s="34" t="s">
        <v>1507</v>
      </c>
      <c r="C20" s="36" t="s">
        <v>1928</v>
      </c>
      <c r="D20" s="34" t="s">
        <v>1506</v>
      </c>
      <c r="E20" s="34" t="s">
        <v>1508</v>
      </c>
      <c r="F20" s="34" t="s">
        <v>1509</v>
      </c>
      <c r="G20" s="34" t="s">
        <v>1510</v>
      </c>
    </row>
    <row r="21" spans="2:10">
      <c r="B21" s="34" t="s">
        <v>1483</v>
      </c>
      <c r="C21" s="36" t="s">
        <v>1916</v>
      </c>
      <c r="D21" s="34" t="s">
        <v>1482</v>
      </c>
      <c r="E21" s="34" t="s">
        <v>1484</v>
      </c>
      <c r="F21" s="34" t="s">
        <v>1485</v>
      </c>
      <c r="H21" s="34" t="s">
        <v>1486</v>
      </c>
      <c r="I21" s="34" t="s">
        <v>1224</v>
      </c>
      <c r="J21" s="34" t="s">
        <v>1923</v>
      </c>
    </row>
    <row r="22" spans="2:10">
      <c r="B22" s="34" t="s">
        <v>1488</v>
      </c>
      <c r="C22" s="36" t="s">
        <v>1928</v>
      </c>
      <c r="D22" s="34" t="s">
        <v>1487</v>
      </c>
      <c r="E22" s="34" t="s">
        <v>1489</v>
      </c>
    </row>
    <row r="23" spans="2:10">
      <c r="B23" s="34" t="s">
        <v>1491</v>
      </c>
      <c r="C23" s="36" t="s">
        <v>1928</v>
      </c>
      <c r="D23" s="34" t="s">
        <v>1490</v>
      </c>
      <c r="E23" s="34" t="s">
        <v>1492</v>
      </c>
      <c r="F23" s="34" t="s">
        <v>1439</v>
      </c>
      <c r="G23" s="34" t="s">
        <v>1493</v>
      </c>
    </row>
    <row r="24" spans="2:10">
      <c r="B24" s="34" t="s">
        <v>1474</v>
      </c>
      <c r="C24" s="36" t="s">
        <v>1917</v>
      </c>
      <c r="D24" s="34" t="s">
        <v>1473</v>
      </c>
      <c r="E24" s="34" t="s">
        <v>1475</v>
      </c>
      <c r="F24" s="34" t="s">
        <v>1476</v>
      </c>
      <c r="H24" s="34" t="s">
        <v>1477</v>
      </c>
      <c r="I24" s="34" t="s">
        <v>1683</v>
      </c>
      <c r="J24" s="34" t="s">
        <v>1923</v>
      </c>
    </row>
    <row r="25" spans="2:10">
      <c r="B25" s="34" t="s">
        <v>1499</v>
      </c>
      <c r="C25" s="36" t="s">
        <v>1916</v>
      </c>
      <c r="D25" s="34" t="s">
        <v>1498</v>
      </c>
      <c r="E25" s="34" t="s">
        <v>1500</v>
      </c>
      <c r="F25" s="34" t="s">
        <v>1439</v>
      </c>
      <c r="H25" s="34" t="s">
        <v>1501</v>
      </c>
      <c r="I25" s="34" t="s">
        <v>1224</v>
      </c>
      <c r="J25" s="34" t="s">
        <v>1924</v>
      </c>
    </row>
    <row r="26" spans="2:10">
      <c r="B26" s="34" t="s">
        <v>1512</v>
      </c>
      <c r="C26" s="36" t="s">
        <v>1928</v>
      </c>
      <c r="D26" s="34" t="s">
        <v>1511</v>
      </c>
      <c r="E26" s="34" t="s">
        <v>1513</v>
      </c>
      <c r="F26" s="34" t="s">
        <v>1514</v>
      </c>
      <c r="H26" s="34" t="s">
        <v>1515</v>
      </c>
    </row>
    <row r="27" spans="2:10">
      <c r="B27" s="34" t="s">
        <v>1503</v>
      </c>
      <c r="C27" s="36" t="s">
        <v>1916</v>
      </c>
      <c r="D27" s="34" t="s">
        <v>1502</v>
      </c>
      <c r="E27" s="34" t="s">
        <v>1504</v>
      </c>
      <c r="F27" s="34" t="s">
        <v>1439</v>
      </c>
      <c r="H27" s="34" t="s">
        <v>1505</v>
      </c>
      <c r="I27" s="34" t="s">
        <v>1224</v>
      </c>
      <c r="J27" s="34" t="s">
        <v>1923</v>
      </c>
    </row>
    <row r="28" spans="2:10">
      <c r="B28" s="34" t="s">
        <v>1517</v>
      </c>
      <c r="C28" s="36" t="s">
        <v>1928</v>
      </c>
      <c r="D28" s="34" t="s">
        <v>1516</v>
      </c>
      <c r="E28" s="34" t="s">
        <v>1518</v>
      </c>
      <c r="F28" s="34" t="s">
        <v>495</v>
      </c>
      <c r="H28" s="34" t="s">
        <v>1519</v>
      </c>
    </row>
    <row r="29" spans="2:10">
      <c r="B29" s="34" t="s">
        <v>1521</v>
      </c>
      <c r="C29" s="36" t="s">
        <v>1916</v>
      </c>
      <c r="D29" s="34" t="s">
        <v>1520</v>
      </c>
      <c r="E29" s="34" t="s">
        <v>1522</v>
      </c>
      <c r="F29" s="34" t="s">
        <v>1523</v>
      </c>
      <c r="I29" s="34" t="s">
        <v>495</v>
      </c>
      <c r="J29" s="34" t="s">
        <v>1921</v>
      </c>
    </row>
    <row r="30" spans="2:10">
      <c r="B30" s="34" t="s">
        <v>1525</v>
      </c>
      <c r="C30" s="36" t="s">
        <v>1928</v>
      </c>
      <c r="D30" s="34" t="s">
        <v>1524</v>
      </c>
      <c r="E30" s="34" t="s">
        <v>1526</v>
      </c>
      <c r="F30" s="34" t="s">
        <v>1527</v>
      </c>
      <c r="H30" s="34" t="s">
        <v>1528</v>
      </c>
    </row>
    <row r="31" spans="2:10">
      <c r="B31" s="34" t="s">
        <v>1530</v>
      </c>
      <c r="C31" s="36" t="s">
        <v>1915</v>
      </c>
      <c r="D31" s="34" t="s">
        <v>1529</v>
      </c>
      <c r="E31" s="34" t="s">
        <v>1531</v>
      </c>
      <c r="F31" s="34" t="s">
        <v>1417</v>
      </c>
      <c r="H31" s="34" t="s">
        <v>1532</v>
      </c>
      <c r="I31" s="34" t="s">
        <v>459</v>
      </c>
      <c r="J31" s="34" t="s">
        <v>1921</v>
      </c>
    </row>
    <row r="32" spans="2:10">
      <c r="B32" s="34" t="s">
        <v>1538</v>
      </c>
      <c r="C32" s="36" t="s">
        <v>1916</v>
      </c>
      <c r="D32" s="34" t="s">
        <v>1537</v>
      </c>
      <c r="E32" s="34" t="s">
        <v>1539</v>
      </c>
      <c r="F32" s="34" t="s">
        <v>3413</v>
      </c>
      <c r="H32" s="34" t="s">
        <v>1540</v>
      </c>
      <c r="I32" s="34" t="s">
        <v>667</v>
      </c>
      <c r="J32" s="34" t="s">
        <v>1921</v>
      </c>
    </row>
    <row r="33" spans="2:10">
      <c r="B33" s="34" t="s">
        <v>1534</v>
      </c>
      <c r="C33" s="36" t="s">
        <v>1915</v>
      </c>
      <c r="D33" s="34" t="s">
        <v>1533</v>
      </c>
      <c r="E33" s="34" t="s">
        <v>1535</v>
      </c>
      <c r="F33" s="34" t="s">
        <v>1439</v>
      </c>
      <c r="H33" s="34" t="s">
        <v>1536</v>
      </c>
      <c r="I33" s="34" t="s">
        <v>117</v>
      </c>
      <c r="J33" s="34" t="s">
        <v>1925</v>
      </c>
    </row>
    <row r="34" spans="2:10">
      <c r="B34" s="34" t="s">
        <v>1542</v>
      </c>
      <c r="C34" s="36" t="s">
        <v>1918</v>
      </c>
      <c r="D34" s="34" t="s">
        <v>1541</v>
      </c>
      <c r="E34" s="34" t="s">
        <v>1543</v>
      </c>
      <c r="F34" s="34" t="s">
        <v>1544</v>
      </c>
      <c r="H34" s="34" t="s">
        <v>1545</v>
      </c>
      <c r="I34" s="34" t="s">
        <v>358</v>
      </c>
      <c r="J34" s="34" t="s">
        <v>1925</v>
      </c>
    </row>
    <row r="35" spans="2:10">
      <c r="B35" s="34" t="s">
        <v>1547</v>
      </c>
      <c r="C35" s="36" t="s">
        <v>1916</v>
      </c>
      <c r="D35" s="34" t="s">
        <v>1546</v>
      </c>
      <c r="E35" s="34" t="s">
        <v>1548</v>
      </c>
      <c r="F35" s="34" t="s">
        <v>1509</v>
      </c>
      <c r="H35" s="34" t="s">
        <v>1549</v>
      </c>
      <c r="I35" s="34" t="s">
        <v>923</v>
      </c>
      <c r="J35" s="34" t="s">
        <v>1921</v>
      </c>
    </row>
    <row r="36" spans="2:10">
      <c r="B36" s="34" t="s">
        <v>1566</v>
      </c>
      <c r="C36" s="36" t="s">
        <v>1916</v>
      </c>
      <c r="D36" s="34" t="s">
        <v>1565</v>
      </c>
      <c r="E36" s="34" t="s">
        <v>1567</v>
      </c>
      <c r="F36" s="34" t="s">
        <v>1568</v>
      </c>
      <c r="H36" s="34" t="s">
        <v>1569</v>
      </c>
      <c r="I36" s="34" t="s">
        <v>1224</v>
      </c>
      <c r="J36" s="34" t="s">
        <v>1923</v>
      </c>
    </row>
    <row r="37" spans="2:10">
      <c r="B37" s="34" t="s">
        <v>2</v>
      </c>
      <c r="C37" s="36" t="s">
        <v>1916</v>
      </c>
      <c r="D37" s="34" t="s">
        <v>1550</v>
      </c>
      <c r="E37" s="34" t="s">
        <v>1551</v>
      </c>
      <c r="F37" s="34" t="s">
        <v>3413</v>
      </c>
      <c r="H37" s="34" t="s">
        <v>1552</v>
      </c>
      <c r="I37" s="34" t="s">
        <v>3414</v>
      </c>
      <c r="J37" s="34" t="s">
        <v>3415</v>
      </c>
    </row>
    <row r="38" spans="2:10">
      <c r="B38" s="34" t="s">
        <v>1562</v>
      </c>
      <c r="C38" s="36" t="s">
        <v>1916</v>
      </c>
      <c r="D38" s="34" t="s">
        <v>1561</v>
      </c>
      <c r="E38" s="34" t="s">
        <v>1563</v>
      </c>
      <c r="F38" s="34" t="s">
        <v>1439</v>
      </c>
      <c r="H38" s="34" t="s">
        <v>1564</v>
      </c>
      <c r="I38" s="34" t="s">
        <v>1224</v>
      </c>
      <c r="J38" s="34" t="s">
        <v>1924</v>
      </c>
    </row>
    <row r="39" spans="2:10">
      <c r="B39" s="34" t="s">
        <v>1571</v>
      </c>
      <c r="C39" s="36" t="s">
        <v>1928</v>
      </c>
      <c r="D39" s="34" t="s">
        <v>1570</v>
      </c>
      <c r="E39" s="34" t="s">
        <v>1572</v>
      </c>
      <c r="F39" s="34" t="s">
        <v>495</v>
      </c>
      <c r="H39" s="34" t="s">
        <v>1573</v>
      </c>
    </row>
    <row r="40" spans="2:10">
      <c r="B40" s="34" t="s">
        <v>1558</v>
      </c>
      <c r="C40" s="36" t="s">
        <v>1917</v>
      </c>
      <c r="D40" s="34" t="s">
        <v>1557</v>
      </c>
      <c r="E40" s="34" t="s">
        <v>1559</v>
      </c>
      <c r="F40" s="34" t="s">
        <v>1439</v>
      </c>
      <c r="H40" s="34" t="s">
        <v>1560</v>
      </c>
      <c r="I40" s="34" t="s">
        <v>667</v>
      </c>
      <c r="J40" s="34" t="s">
        <v>1924</v>
      </c>
    </row>
    <row r="41" spans="2:10">
      <c r="B41" s="34" t="s">
        <v>1575</v>
      </c>
      <c r="C41" s="36" t="s">
        <v>1916</v>
      </c>
      <c r="D41" s="34" t="s">
        <v>1574</v>
      </c>
      <c r="E41" s="34" t="s">
        <v>1576</v>
      </c>
      <c r="F41" s="34" t="s">
        <v>1422</v>
      </c>
      <c r="H41" s="34" t="s">
        <v>1577</v>
      </c>
      <c r="I41" s="34" t="s">
        <v>495</v>
      </c>
      <c r="J41" s="34" t="s">
        <v>1921</v>
      </c>
    </row>
    <row r="42" spans="2:10">
      <c r="B42" s="34" t="s">
        <v>1554</v>
      </c>
      <c r="C42" s="36" t="s">
        <v>1928</v>
      </c>
      <c r="D42" s="34" t="s">
        <v>1553</v>
      </c>
      <c r="E42" s="34" t="s">
        <v>3</v>
      </c>
      <c r="F42" s="34" t="s">
        <v>1555</v>
      </c>
      <c r="H42" s="34" t="s">
        <v>1556</v>
      </c>
    </row>
    <row r="43" spans="2:10">
      <c r="B43" s="34" t="s">
        <v>1588</v>
      </c>
      <c r="C43" s="36" t="s">
        <v>1928</v>
      </c>
      <c r="D43" s="34" t="s">
        <v>1587</v>
      </c>
      <c r="E43" s="34" t="s">
        <v>1589</v>
      </c>
      <c r="F43" s="34" t="s">
        <v>1590</v>
      </c>
      <c r="H43" s="34" t="s">
        <v>1591</v>
      </c>
    </row>
    <row r="44" spans="2:10">
      <c r="B44" s="34" t="s">
        <v>1579</v>
      </c>
      <c r="C44" s="36" t="s">
        <v>0</v>
      </c>
      <c r="D44" s="34" t="s">
        <v>1578</v>
      </c>
      <c r="E44" s="34" t="s">
        <v>1580</v>
      </c>
      <c r="F44" s="34" t="s">
        <v>1581</v>
      </c>
      <c r="G44" s="34" t="s">
        <v>459</v>
      </c>
      <c r="H44" s="34" t="s">
        <v>1582</v>
      </c>
      <c r="I44" s="34" t="s">
        <v>459</v>
      </c>
      <c r="J44" s="34" t="s">
        <v>1925</v>
      </c>
    </row>
    <row r="45" spans="2:10">
      <c r="B45" s="34" t="s">
        <v>1584</v>
      </c>
      <c r="C45" s="36" t="s">
        <v>1917</v>
      </c>
      <c r="D45" s="34" t="s">
        <v>1583</v>
      </c>
      <c r="E45" s="34" t="s">
        <v>1585</v>
      </c>
      <c r="F45" s="34" t="s">
        <v>1439</v>
      </c>
      <c r="H45" s="34" t="s">
        <v>1586</v>
      </c>
      <c r="I45" s="34" t="s">
        <v>1224</v>
      </c>
      <c r="J45" s="34" t="s">
        <v>1924</v>
      </c>
    </row>
    <row r="46" spans="2:10">
      <c r="B46" s="34" t="s">
        <v>1593</v>
      </c>
      <c r="C46" s="36" t="s">
        <v>1917</v>
      </c>
      <c r="D46" s="34" t="s">
        <v>1592</v>
      </c>
      <c r="E46" s="34" t="s">
        <v>1594</v>
      </c>
      <c r="F46" s="34" t="s">
        <v>1595</v>
      </c>
      <c r="H46" s="34" t="s">
        <v>1596</v>
      </c>
      <c r="I46" s="34" t="s">
        <v>1224</v>
      </c>
      <c r="J46" s="34" t="s">
        <v>1924</v>
      </c>
    </row>
    <row r="47" spans="2:10">
      <c r="B47" s="34" t="s">
        <v>1602</v>
      </c>
      <c r="C47" s="36" t="s">
        <v>1916</v>
      </c>
      <c r="D47" s="34" t="s">
        <v>1601</v>
      </c>
      <c r="E47" s="34" t="s">
        <v>1603</v>
      </c>
      <c r="F47" s="34" t="s">
        <v>1485</v>
      </c>
      <c r="H47" s="34" t="s">
        <v>1604</v>
      </c>
      <c r="I47" s="34" t="s">
        <v>1187</v>
      </c>
      <c r="J47" s="34" t="s">
        <v>1923</v>
      </c>
    </row>
    <row r="48" spans="2:10">
      <c r="B48" s="34" t="s">
        <v>1598</v>
      </c>
      <c r="C48" s="36" t="s">
        <v>1916</v>
      </c>
      <c r="D48" s="34" t="s">
        <v>1597</v>
      </c>
      <c r="E48" s="34" t="s">
        <v>1599</v>
      </c>
      <c r="F48" s="34" t="s">
        <v>1439</v>
      </c>
      <c r="H48" s="34" t="s">
        <v>1600</v>
      </c>
      <c r="I48" s="34" t="s">
        <v>1714</v>
      </c>
      <c r="J48" s="34" t="s">
        <v>1924</v>
      </c>
    </row>
    <row r="49" spans="2:10">
      <c r="B49" s="34" t="s">
        <v>1606</v>
      </c>
      <c r="C49" s="36" t="s">
        <v>1917</v>
      </c>
      <c r="D49" s="34" t="s">
        <v>1605</v>
      </c>
      <c r="E49" s="34" t="s">
        <v>1607</v>
      </c>
      <c r="F49" s="34" t="s">
        <v>1523</v>
      </c>
      <c r="H49" s="34" t="s">
        <v>1608</v>
      </c>
      <c r="I49" s="34" t="s">
        <v>424</v>
      </c>
      <c r="J49" s="34" t="s">
        <v>1921</v>
      </c>
    </row>
    <row r="50" spans="2:10">
      <c r="B50" s="34" t="s">
        <v>1456</v>
      </c>
      <c r="C50" s="36" t="s">
        <v>1916</v>
      </c>
      <c r="D50" s="34" t="s">
        <v>1455</v>
      </c>
      <c r="E50" s="34" t="s">
        <v>1457</v>
      </c>
      <c r="F50" s="34" t="s">
        <v>1439</v>
      </c>
      <c r="H50" s="34" t="s">
        <v>1458</v>
      </c>
      <c r="I50" s="34" t="s">
        <v>923</v>
      </c>
      <c r="J50" s="34" t="s">
        <v>1921</v>
      </c>
    </row>
    <row r="51" spans="2:10">
      <c r="B51" s="34" t="s">
        <v>1623</v>
      </c>
      <c r="C51" s="36" t="s">
        <v>1917</v>
      </c>
      <c r="D51" s="34" t="s">
        <v>1622</v>
      </c>
      <c r="E51" s="34" t="s">
        <v>1624</v>
      </c>
      <c r="F51" s="34" t="s">
        <v>1625</v>
      </c>
      <c r="H51" s="34" t="s">
        <v>1626</v>
      </c>
      <c r="I51" s="34" t="s">
        <v>813</v>
      </c>
      <c r="J51" s="34" t="s">
        <v>1921</v>
      </c>
    </row>
    <row r="52" spans="2:10">
      <c r="B52" s="34" t="s">
        <v>1615</v>
      </c>
      <c r="C52" s="36" t="s">
        <v>1916</v>
      </c>
      <c r="D52" s="34" t="s">
        <v>1614</v>
      </c>
      <c r="E52" s="34" t="s">
        <v>1616</v>
      </c>
      <c r="F52" s="34" t="s">
        <v>3410</v>
      </c>
      <c r="H52" s="34" t="s">
        <v>1617</v>
      </c>
      <c r="I52" s="34" t="s">
        <v>1116</v>
      </c>
      <c r="J52" s="34" t="s">
        <v>1923</v>
      </c>
    </row>
    <row r="53" spans="2:10">
      <c r="B53" s="34" t="s">
        <v>1619</v>
      </c>
      <c r="C53" s="36" t="s">
        <v>1916</v>
      </c>
      <c r="D53" s="34" t="s">
        <v>1618</v>
      </c>
      <c r="E53" s="34" t="s">
        <v>1620</v>
      </c>
      <c r="F53" s="34" t="s">
        <v>1509</v>
      </c>
      <c r="H53" s="34" t="s">
        <v>1621</v>
      </c>
      <c r="I53" s="34" t="s">
        <v>1714</v>
      </c>
      <c r="J53" s="34" t="s">
        <v>1923</v>
      </c>
    </row>
    <row r="54" spans="2:10">
      <c r="B54" s="34" t="s">
        <v>1610</v>
      </c>
      <c r="C54" s="36" t="s">
        <v>0</v>
      </c>
      <c r="D54" s="34" t="s">
        <v>1609</v>
      </c>
      <c r="E54" s="34" t="s">
        <v>1611</v>
      </c>
      <c r="F54" s="34" t="s">
        <v>1612</v>
      </c>
      <c r="G54" s="34" t="s">
        <v>1590</v>
      </c>
      <c r="H54" s="34" t="s">
        <v>1613</v>
      </c>
      <c r="I54" s="34" t="s">
        <v>117</v>
      </c>
      <c r="J54" s="34" t="s">
        <v>1925</v>
      </c>
    </row>
    <row r="55" spans="2:10">
      <c r="B55" s="34" t="s">
        <v>1628</v>
      </c>
      <c r="C55" s="36" t="s">
        <v>1928</v>
      </c>
      <c r="D55" s="34" t="s">
        <v>1627</v>
      </c>
      <c r="E55" s="34" t="s">
        <v>1629</v>
      </c>
      <c r="F55" s="34" t="s">
        <v>358</v>
      </c>
      <c r="H55" s="34" t="s">
        <v>1764</v>
      </c>
    </row>
    <row r="56" spans="2:10">
      <c r="B56" s="34" t="s">
        <v>1678</v>
      </c>
      <c r="C56" s="36" t="s">
        <v>1916</v>
      </c>
      <c r="D56" s="34" t="s">
        <v>1630</v>
      </c>
      <c r="E56" s="34" t="s">
        <v>1631</v>
      </c>
      <c r="F56" s="34" t="s">
        <v>1509</v>
      </c>
      <c r="H56" s="34" t="s">
        <v>1632</v>
      </c>
      <c r="I56" s="34" t="s">
        <v>923</v>
      </c>
      <c r="J56" s="34" t="s">
        <v>1924</v>
      </c>
    </row>
    <row r="57" spans="2:10">
      <c r="B57" s="34" t="s">
        <v>1642</v>
      </c>
      <c r="C57" s="36" t="s">
        <v>1915</v>
      </c>
      <c r="D57" s="34" t="s">
        <v>1641</v>
      </c>
      <c r="E57" s="34" t="s">
        <v>1643</v>
      </c>
      <c r="F57" s="34" t="s">
        <v>1644</v>
      </c>
      <c r="H57" s="34" t="s">
        <v>1645</v>
      </c>
      <c r="I57" s="34" t="s">
        <v>117</v>
      </c>
      <c r="J57" s="34" t="s">
        <v>1925</v>
      </c>
    </row>
    <row r="58" spans="2:10">
      <c r="B58" s="34" t="s">
        <v>1655</v>
      </c>
      <c r="C58" s="36" t="s">
        <v>1916</v>
      </c>
      <c r="D58" s="34" t="s">
        <v>1654</v>
      </c>
      <c r="E58" s="34" t="s">
        <v>1656</v>
      </c>
      <c r="F58" s="34" t="s">
        <v>1657</v>
      </c>
      <c r="H58" s="34" t="s">
        <v>1658</v>
      </c>
      <c r="I58" s="34" t="s">
        <v>495</v>
      </c>
      <c r="J58" s="34" t="s">
        <v>1921</v>
      </c>
    </row>
    <row r="59" spans="2:10">
      <c r="B59" s="34" t="s">
        <v>1647</v>
      </c>
      <c r="C59" s="36" t="s">
        <v>1917</v>
      </c>
      <c r="D59" s="34" t="s">
        <v>1646</v>
      </c>
      <c r="E59" s="34" t="s">
        <v>1648</v>
      </c>
      <c r="F59" s="34" t="s">
        <v>1509</v>
      </c>
      <c r="H59" s="34" t="s">
        <v>1649</v>
      </c>
      <c r="I59" s="34" t="s">
        <v>667</v>
      </c>
      <c r="J59" s="34" t="s">
        <v>1924</v>
      </c>
    </row>
    <row r="60" spans="2:10">
      <c r="B60" s="34" t="s">
        <v>1638</v>
      </c>
      <c r="C60" s="36" t="s">
        <v>1916</v>
      </c>
      <c r="D60" s="34" t="s">
        <v>1637</v>
      </c>
      <c r="E60" s="34" t="s">
        <v>1639</v>
      </c>
      <c r="F60" s="34" t="s">
        <v>1527</v>
      </c>
      <c r="H60" s="34" t="s">
        <v>1640</v>
      </c>
      <c r="I60" s="34" t="s">
        <v>885</v>
      </c>
      <c r="J60" s="34" t="s">
        <v>1921</v>
      </c>
    </row>
    <row r="61" spans="2:10">
      <c r="B61" s="34" t="s">
        <v>1651</v>
      </c>
      <c r="C61" s="36" t="s">
        <v>1916</v>
      </c>
      <c r="D61" s="34" t="s">
        <v>1650</v>
      </c>
      <c r="E61" s="34" t="s">
        <v>1652</v>
      </c>
      <c r="F61" s="34" t="s">
        <v>1514</v>
      </c>
      <c r="H61" s="34" t="s">
        <v>1653</v>
      </c>
      <c r="I61" s="34" t="s">
        <v>1306</v>
      </c>
      <c r="J61" s="34" t="s">
        <v>1923</v>
      </c>
    </row>
    <row r="62" spans="2:10">
      <c r="B62" s="34" t="s">
        <v>1660</v>
      </c>
      <c r="C62" s="36" t="s">
        <v>1916</v>
      </c>
      <c r="D62" s="34" t="s">
        <v>1659</v>
      </c>
      <c r="E62" s="34" t="s">
        <v>1661</v>
      </c>
      <c r="F62" s="34" t="s">
        <v>1625</v>
      </c>
      <c r="H62" s="34" t="s">
        <v>1662</v>
      </c>
      <c r="I62" s="34" t="s">
        <v>923</v>
      </c>
      <c r="J62" s="34" t="s">
        <v>1921</v>
      </c>
    </row>
    <row r="63" spans="2:10">
      <c r="B63" s="34" t="s">
        <v>1495</v>
      </c>
      <c r="C63" s="36" t="s">
        <v>1928</v>
      </c>
      <c r="D63" s="34" t="s">
        <v>1494</v>
      </c>
      <c r="E63" s="34" t="s">
        <v>1496</v>
      </c>
      <c r="F63" s="34" t="s">
        <v>1471</v>
      </c>
      <c r="H63" s="34" t="s">
        <v>1497</v>
      </c>
    </row>
    <row r="64" spans="2:10">
      <c r="B64" s="34" t="s">
        <v>1664</v>
      </c>
      <c r="C64" s="36" t="s">
        <v>1928</v>
      </c>
      <c r="D64" s="34" t="s">
        <v>1663</v>
      </c>
      <c r="E64" s="34" t="s">
        <v>1665</v>
      </c>
      <c r="F64" s="34" t="s">
        <v>1485</v>
      </c>
      <c r="G64" s="34" t="s">
        <v>1666</v>
      </c>
      <c r="H64" s="34" t="s">
        <v>1667</v>
      </c>
    </row>
    <row r="65" spans="2:10">
      <c r="B65" s="34" t="s">
        <v>1669</v>
      </c>
      <c r="C65" s="36" t="s">
        <v>1928</v>
      </c>
      <c r="D65" s="34" t="s">
        <v>1668</v>
      </c>
      <c r="E65" s="34" t="s">
        <v>1670</v>
      </c>
      <c r="F65" s="34" t="s">
        <v>1439</v>
      </c>
      <c r="G65" s="34" t="s">
        <v>495</v>
      </c>
      <c r="H65" s="34" t="s">
        <v>1671</v>
      </c>
    </row>
    <row r="66" spans="2:10">
      <c r="B66" s="34" t="s">
        <v>1673</v>
      </c>
      <c r="C66" s="36" t="s">
        <v>1916</v>
      </c>
      <c r="D66" s="34" t="s">
        <v>1672</v>
      </c>
      <c r="E66" s="34" t="s">
        <v>1674</v>
      </c>
      <c r="F66" s="34" t="s">
        <v>1422</v>
      </c>
      <c r="H66" s="34" t="s">
        <v>1675</v>
      </c>
      <c r="I66" s="34" t="s">
        <v>495</v>
      </c>
      <c r="J66" s="34" t="s">
        <v>1921</v>
      </c>
    </row>
  </sheetData>
  <mergeCells count="2">
    <mergeCell ref="B2:J2"/>
    <mergeCell ref="B3:J3"/>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8321-C620-4021-ABB9-EA37E90EEB69}">
  <dimension ref="B2:BH40"/>
  <sheetViews>
    <sheetView showGridLines="0" zoomScale="70" zoomScaleNormal="70" workbookViewId="0"/>
  </sheetViews>
  <sheetFormatPr defaultColWidth="10.140625" defaultRowHeight="14.25"/>
  <cols>
    <col min="1" max="1" width="3.42578125" style="37" customWidth="1"/>
    <col min="2" max="2" width="32.140625" style="37" bestFit="1" customWidth="1"/>
    <col min="3" max="3" width="49.28515625" style="37" bestFit="1" customWidth="1"/>
    <col min="4" max="55" width="3.7109375" style="37" bestFit="1" customWidth="1"/>
    <col min="56" max="56" width="10.140625" style="37"/>
    <col min="57" max="57" width="12.140625" style="37" bestFit="1" customWidth="1"/>
    <col min="58" max="58" width="27.140625" style="37" customWidth="1"/>
    <col min="59" max="59" width="7.140625" style="37" bestFit="1" customWidth="1"/>
    <col min="60" max="60" width="14.140625" style="37" bestFit="1" customWidth="1"/>
    <col min="61" max="16384" width="10.140625" style="37"/>
  </cols>
  <sheetData>
    <row r="2" spans="2:60" ht="27.75" thickBot="1">
      <c r="B2" s="112" t="s">
        <v>1890</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row>
    <row r="3" spans="2:60" ht="16.5">
      <c r="B3" s="113" t="s">
        <v>3530</v>
      </c>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row>
    <row r="5" spans="2:60" ht="77.25">
      <c r="B5" s="73"/>
      <c r="C5" s="38" t="s">
        <v>1940</v>
      </c>
      <c r="D5" s="39" t="s">
        <v>1677</v>
      </c>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row>
    <row r="6" spans="2:60" ht="153.75" thickBot="1">
      <c r="B6" s="40" t="s">
        <v>1891</v>
      </c>
      <c r="C6" s="41" t="s">
        <v>1892</v>
      </c>
      <c r="D6" s="42" t="s">
        <v>1150</v>
      </c>
      <c r="E6" s="42" t="s">
        <v>701</v>
      </c>
      <c r="F6" s="42" t="s">
        <v>1748</v>
      </c>
      <c r="G6" s="42" t="s">
        <v>3442</v>
      </c>
      <c r="H6" s="42" t="s">
        <v>748</v>
      </c>
      <c r="I6" s="42" t="s">
        <v>1028</v>
      </c>
      <c r="J6" s="42" t="s">
        <v>1941</v>
      </c>
      <c r="K6" s="42" t="s">
        <v>920</v>
      </c>
      <c r="L6" s="42" t="s">
        <v>847</v>
      </c>
      <c r="M6" s="42" t="s">
        <v>1379</v>
      </c>
      <c r="N6" s="42" t="s">
        <v>1681</v>
      </c>
      <c r="O6" s="42" t="s">
        <v>151</v>
      </c>
      <c r="P6" s="42" t="s">
        <v>1256</v>
      </c>
      <c r="Q6" s="42" t="s">
        <v>1340</v>
      </c>
      <c r="R6" s="42" t="s">
        <v>630</v>
      </c>
      <c r="S6" s="42" t="s">
        <v>458</v>
      </c>
      <c r="T6" s="42" t="s">
        <v>664</v>
      </c>
      <c r="U6" s="42" t="s">
        <v>186</v>
      </c>
      <c r="V6" s="42" t="s">
        <v>357</v>
      </c>
      <c r="W6" s="42" t="s">
        <v>1064</v>
      </c>
      <c r="X6" s="42" t="s">
        <v>1267</v>
      </c>
      <c r="Y6" s="42" t="s">
        <v>389</v>
      </c>
      <c r="Z6" s="42" t="s">
        <v>3428</v>
      </c>
      <c r="AA6" s="42" t="s">
        <v>220</v>
      </c>
      <c r="AB6" s="42" t="s">
        <v>1244</v>
      </c>
      <c r="AC6" s="42" t="s">
        <v>7</v>
      </c>
      <c r="AD6" s="42" t="s">
        <v>784</v>
      </c>
      <c r="AE6" s="42" t="s">
        <v>562</v>
      </c>
      <c r="AF6" s="42" t="s">
        <v>595</v>
      </c>
      <c r="AG6" s="42" t="s">
        <v>46</v>
      </c>
      <c r="AH6" s="42" t="s">
        <v>1221</v>
      </c>
      <c r="AI6" s="42" t="s">
        <v>918</v>
      </c>
      <c r="AJ6" s="42" t="s">
        <v>1376</v>
      </c>
      <c r="AK6" s="42" t="s">
        <v>1184</v>
      </c>
      <c r="AL6" s="42" t="s">
        <v>81</v>
      </c>
      <c r="AM6" s="42" t="s">
        <v>3416</v>
      </c>
      <c r="AN6" s="42" t="s">
        <v>423</v>
      </c>
      <c r="AO6" s="42" t="s">
        <v>957</v>
      </c>
      <c r="AP6" s="42" t="s">
        <v>1679</v>
      </c>
      <c r="AQ6" s="42" t="s">
        <v>1680</v>
      </c>
      <c r="AR6" s="42" t="s">
        <v>810</v>
      </c>
      <c r="AS6" s="42" t="s">
        <v>1113</v>
      </c>
      <c r="AT6" s="42" t="s">
        <v>1711</v>
      </c>
      <c r="AU6" s="42" t="s">
        <v>289</v>
      </c>
      <c r="AV6" s="42" t="s">
        <v>255</v>
      </c>
      <c r="AW6" s="42" t="s">
        <v>528</v>
      </c>
      <c r="AX6" s="42" t="s">
        <v>323</v>
      </c>
      <c r="AY6" s="42" t="s">
        <v>737</v>
      </c>
      <c r="AZ6" s="42" t="s">
        <v>882</v>
      </c>
      <c r="BA6" s="42" t="s">
        <v>1303</v>
      </c>
      <c r="BB6" s="42" t="s">
        <v>993</v>
      </c>
      <c r="BC6" s="42" t="s">
        <v>493</v>
      </c>
      <c r="BE6" s="111" t="s">
        <v>3531</v>
      </c>
      <c r="BF6" s="111"/>
      <c r="BG6" s="111"/>
      <c r="BH6" s="111"/>
    </row>
    <row r="7" spans="2:60" ht="15.75">
      <c r="B7" s="114" t="s">
        <v>1893</v>
      </c>
      <c r="C7" s="43" t="s">
        <v>1784</v>
      </c>
      <c r="D7" s="44">
        <v>4</v>
      </c>
      <c r="E7" s="44">
        <v>5</v>
      </c>
      <c r="F7" s="44">
        <v>5</v>
      </c>
      <c r="G7" s="44">
        <v>5</v>
      </c>
      <c r="H7" s="44">
        <v>5</v>
      </c>
      <c r="I7" s="44">
        <v>5</v>
      </c>
      <c r="J7" s="44">
        <v>5</v>
      </c>
      <c r="K7" s="44">
        <v>5</v>
      </c>
      <c r="L7" s="44">
        <v>5</v>
      </c>
      <c r="M7" s="44">
        <v>5</v>
      </c>
      <c r="N7" s="44">
        <v>5</v>
      </c>
      <c r="O7" s="44">
        <v>5</v>
      </c>
      <c r="P7" s="44">
        <v>5</v>
      </c>
      <c r="Q7" s="44">
        <v>5</v>
      </c>
      <c r="R7" s="44">
        <v>4</v>
      </c>
      <c r="S7" s="44">
        <v>3</v>
      </c>
      <c r="T7" s="44">
        <v>5</v>
      </c>
      <c r="U7" s="44">
        <v>4</v>
      </c>
      <c r="V7" s="44">
        <v>5</v>
      </c>
      <c r="W7" s="44">
        <v>4</v>
      </c>
      <c r="X7" s="44">
        <v>5</v>
      </c>
      <c r="Y7" s="44">
        <v>5</v>
      </c>
      <c r="Z7" s="44">
        <v>5</v>
      </c>
      <c r="AA7" s="44">
        <v>5</v>
      </c>
      <c r="AB7" s="44">
        <v>5</v>
      </c>
      <c r="AC7" s="44">
        <v>5</v>
      </c>
      <c r="AD7" s="44">
        <v>5</v>
      </c>
      <c r="AE7" s="44">
        <v>4</v>
      </c>
      <c r="AF7" s="44">
        <v>5</v>
      </c>
      <c r="AG7" s="44">
        <v>5</v>
      </c>
      <c r="AH7" s="44">
        <v>5</v>
      </c>
      <c r="AI7" s="44">
        <v>5</v>
      </c>
      <c r="AJ7" s="44">
        <v>5</v>
      </c>
      <c r="AK7" s="44">
        <v>5</v>
      </c>
      <c r="AL7" s="44">
        <v>5</v>
      </c>
      <c r="AM7" s="44">
        <v>5</v>
      </c>
      <c r="AN7" s="44">
        <v>5</v>
      </c>
      <c r="AO7" s="44">
        <v>5</v>
      </c>
      <c r="AP7" s="44">
        <v>5</v>
      </c>
      <c r="AQ7" s="44">
        <v>5</v>
      </c>
      <c r="AR7" s="44">
        <v>5</v>
      </c>
      <c r="AS7" s="44">
        <v>5</v>
      </c>
      <c r="AT7" s="44">
        <v>5</v>
      </c>
      <c r="AU7" s="44">
        <v>3</v>
      </c>
      <c r="AV7" s="44">
        <v>5</v>
      </c>
      <c r="AW7" s="44">
        <v>4</v>
      </c>
      <c r="AX7" s="44">
        <v>5</v>
      </c>
      <c r="AY7" s="44">
        <v>5</v>
      </c>
      <c r="AZ7" s="44">
        <v>5</v>
      </c>
      <c r="BA7" s="44">
        <v>5</v>
      </c>
      <c r="BB7" s="44">
        <v>5</v>
      </c>
      <c r="BC7" s="44">
        <v>5</v>
      </c>
    </row>
    <row r="8" spans="2:60" ht="16.5">
      <c r="B8" s="114"/>
      <c r="C8" s="43" t="s">
        <v>1787</v>
      </c>
      <c r="D8" s="44">
        <v>5</v>
      </c>
      <c r="E8" s="44">
        <v>5</v>
      </c>
      <c r="F8" s="44">
        <v>5</v>
      </c>
      <c r="G8" s="44">
        <v>5</v>
      </c>
      <c r="H8" s="44">
        <v>5</v>
      </c>
      <c r="I8" s="44">
        <v>5</v>
      </c>
      <c r="J8" s="44">
        <v>5</v>
      </c>
      <c r="K8" s="44">
        <v>5</v>
      </c>
      <c r="L8" s="44">
        <v>5</v>
      </c>
      <c r="M8" s="44">
        <v>5</v>
      </c>
      <c r="N8" s="44">
        <v>5</v>
      </c>
      <c r="O8" s="44">
        <v>5</v>
      </c>
      <c r="P8" s="44">
        <v>5</v>
      </c>
      <c r="Q8" s="44">
        <v>4</v>
      </c>
      <c r="R8" s="44">
        <v>4</v>
      </c>
      <c r="S8" s="44">
        <v>3</v>
      </c>
      <c r="T8" s="44">
        <v>5</v>
      </c>
      <c r="U8" s="44">
        <v>5</v>
      </c>
      <c r="V8" s="44">
        <v>5</v>
      </c>
      <c r="W8" s="44">
        <v>6</v>
      </c>
      <c r="X8" s="44">
        <v>4</v>
      </c>
      <c r="Y8" s="44">
        <v>5</v>
      </c>
      <c r="Z8" s="44">
        <v>5</v>
      </c>
      <c r="AA8" s="44">
        <v>5</v>
      </c>
      <c r="AB8" s="44">
        <v>5</v>
      </c>
      <c r="AC8" s="44">
        <v>5</v>
      </c>
      <c r="AD8" s="44">
        <v>5</v>
      </c>
      <c r="AE8" s="44">
        <v>4</v>
      </c>
      <c r="AF8" s="44">
        <v>4</v>
      </c>
      <c r="AG8" s="44">
        <v>5</v>
      </c>
      <c r="AH8" s="44">
        <v>5</v>
      </c>
      <c r="AI8" s="44">
        <v>5</v>
      </c>
      <c r="AJ8" s="44">
        <v>5</v>
      </c>
      <c r="AK8" s="44">
        <v>5</v>
      </c>
      <c r="AL8" s="44">
        <v>5</v>
      </c>
      <c r="AM8" s="44">
        <v>5</v>
      </c>
      <c r="AN8" s="44">
        <v>5</v>
      </c>
      <c r="AO8" s="44">
        <v>5</v>
      </c>
      <c r="AP8" s="44">
        <v>5</v>
      </c>
      <c r="AQ8" s="44">
        <v>5</v>
      </c>
      <c r="AR8" s="44">
        <v>5</v>
      </c>
      <c r="AS8" s="44">
        <v>5</v>
      </c>
      <c r="AT8" s="44">
        <v>4</v>
      </c>
      <c r="AU8" s="44">
        <v>3</v>
      </c>
      <c r="AV8" s="44">
        <v>4</v>
      </c>
      <c r="AW8" s="44">
        <v>5</v>
      </c>
      <c r="AX8" s="44">
        <v>4</v>
      </c>
      <c r="AY8" s="44">
        <v>5</v>
      </c>
      <c r="AZ8" s="44">
        <v>5</v>
      </c>
      <c r="BA8" s="44">
        <v>5</v>
      </c>
      <c r="BB8" s="44">
        <v>5</v>
      </c>
      <c r="BC8" s="44">
        <v>5</v>
      </c>
      <c r="BE8" s="74" t="s">
        <v>3532</v>
      </c>
      <c r="BF8" s="74" t="s">
        <v>1902</v>
      </c>
      <c r="BG8" s="75" t="s">
        <v>3533</v>
      </c>
      <c r="BH8" s="76" t="s">
        <v>3534</v>
      </c>
    </row>
    <row r="9" spans="2:60" ht="15.75">
      <c r="B9" s="114"/>
      <c r="C9" s="43" t="s">
        <v>1788</v>
      </c>
      <c r="D9" s="44">
        <v>5</v>
      </c>
      <c r="E9" s="44">
        <v>4</v>
      </c>
      <c r="F9" s="44">
        <v>4</v>
      </c>
      <c r="G9" s="44">
        <v>4</v>
      </c>
      <c r="H9" s="44">
        <v>6</v>
      </c>
      <c r="I9" s="44">
        <v>4</v>
      </c>
      <c r="J9" s="44">
        <v>4</v>
      </c>
      <c r="K9" s="44">
        <v>5</v>
      </c>
      <c r="L9" s="44">
        <v>5</v>
      </c>
      <c r="M9" s="44">
        <v>4</v>
      </c>
      <c r="N9" s="44">
        <v>5</v>
      </c>
      <c r="O9" s="44">
        <v>5</v>
      </c>
      <c r="P9" s="44">
        <v>5</v>
      </c>
      <c r="Q9" s="44">
        <v>5</v>
      </c>
      <c r="R9" s="44">
        <v>4</v>
      </c>
      <c r="S9" s="44">
        <v>5</v>
      </c>
      <c r="T9" s="44">
        <v>5</v>
      </c>
      <c r="U9" s="44">
        <v>5</v>
      </c>
      <c r="V9" s="44">
        <v>5</v>
      </c>
      <c r="W9" s="44">
        <v>4</v>
      </c>
      <c r="X9" s="44">
        <v>5</v>
      </c>
      <c r="Y9" s="44">
        <v>5</v>
      </c>
      <c r="Z9" s="44">
        <v>5</v>
      </c>
      <c r="AA9" s="44">
        <v>5</v>
      </c>
      <c r="AB9" s="44">
        <v>5</v>
      </c>
      <c r="AC9" s="44">
        <v>5</v>
      </c>
      <c r="AD9" s="44">
        <v>5</v>
      </c>
      <c r="AE9" s="44">
        <v>5</v>
      </c>
      <c r="AF9" s="44">
        <v>3</v>
      </c>
      <c r="AG9" s="44">
        <v>4</v>
      </c>
      <c r="AH9" s="44">
        <v>5</v>
      </c>
      <c r="AI9" s="44">
        <v>4</v>
      </c>
      <c r="AJ9" s="44">
        <v>5</v>
      </c>
      <c r="AK9" s="44">
        <v>5</v>
      </c>
      <c r="AL9" s="44">
        <v>5</v>
      </c>
      <c r="AM9" s="44">
        <v>5</v>
      </c>
      <c r="AN9" s="44">
        <v>5</v>
      </c>
      <c r="AO9" s="44">
        <v>4</v>
      </c>
      <c r="AP9" s="44">
        <v>5</v>
      </c>
      <c r="AQ9" s="44">
        <v>5</v>
      </c>
      <c r="AR9" s="44">
        <v>5</v>
      </c>
      <c r="AS9" s="44">
        <v>5</v>
      </c>
      <c r="AT9" s="44">
        <v>4</v>
      </c>
      <c r="AU9" s="44">
        <v>4</v>
      </c>
      <c r="AV9" s="44">
        <v>4</v>
      </c>
      <c r="AW9" s="44">
        <v>5</v>
      </c>
      <c r="AX9" s="44">
        <v>4</v>
      </c>
      <c r="AY9" s="44">
        <v>5</v>
      </c>
      <c r="AZ9" s="44">
        <v>5</v>
      </c>
      <c r="BA9" s="44">
        <v>5</v>
      </c>
      <c r="BB9" s="44">
        <v>6</v>
      </c>
      <c r="BC9" s="44">
        <v>5</v>
      </c>
    </row>
    <row r="10" spans="2:60" ht="16.5">
      <c r="B10" s="114"/>
      <c r="C10" s="43" t="s">
        <v>1789</v>
      </c>
      <c r="D10" s="44">
        <v>3</v>
      </c>
      <c r="E10" s="44">
        <v>4</v>
      </c>
      <c r="F10" s="44">
        <v>5</v>
      </c>
      <c r="G10" s="44">
        <v>4</v>
      </c>
      <c r="H10" s="44">
        <v>3</v>
      </c>
      <c r="I10" s="44">
        <v>3</v>
      </c>
      <c r="J10" s="44">
        <v>4</v>
      </c>
      <c r="K10" s="44">
        <v>5</v>
      </c>
      <c r="L10" s="44">
        <v>3</v>
      </c>
      <c r="M10" s="44">
        <v>4</v>
      </c>
      <c r="N10" s="44">
        <v>5</v>
      </c>
      <c r="O10" s="44">
        <v>5</v>
      </c>
      <c r="P10" s="44">
        <v>5</v>
      </c>
      <c r="Q10" s="44">
        <v>3</v>
      </c>
      <c r="R10" s="44">
        <v>5</v>
      </c>
      <c r="S10" s="44">
        <v>3</v>
      </c>
      <c r="T10" s="44">
        <v>4</v>
      </c>
      <c r="U10" s="44">
        <v>4</v>
      </c>
      <c r="V10" s="44">
        <v>4</v>
      </c>
      <c r="W10" s="44">
        <v>4</v>
      </c>
      <c r="X10" s="44">
        <v>5</v>
      </c>
      <c r="Y10" s="44">
        <v>3</v>
      </c>
      <c r="Z10" s="44">
        <v>4</v>
      </c>
      <c r="AA10" s="44">
        <v>4</v>
      </c>
      <c r="AB10" s="44">
        <v>5</v>
      </c>
      <c r="AC10" s="44">
        <v>4</v>
      </c>
      <c r="AD10" s="44">
        <v>5</v>
      </c>
      <c r="AE10" s="44">
        <v>4</v>
      </c>
      <c r="AF10" s="44">
        <v>3</v>
      </c>
      <c r="AG10" s="44">
        <v>4</v>
      </c>
      <c r="AH10" s="44">
        <v>5</v>
      </c>
      <c r="AI10" s="44">
        <v>4</v>
      </c>
      <c r="AJ10" s="44">
        <v>0</v>
      </c>
      <c r="AK10" s="44">
        <v>5</v>
      </c>
      <c r="AL10" s="44">
        <v>5</v>
      </c>
      <c r="AM10" s="44">
        <v>5</v>
      </c>
      <c r="AN10" s="44">
        <v>6</v>
      </c>
      <c r="AO10" s="44">
        <v>3</v>
      </c>
      <c r="AP10" s="44">
        <v>4</v>
      </c>
      <c r="AQ10" s="44">
        <v>5</v>
      </c>
      <c r="AR10" s="44">
        <v>5</v>
      </c>
      <c r="AS10" s="44">
        <v>4</v>
      </c>
      <c r="AT10" s="44">
        <v>3</v>
      </c>
      <c r="AU10" s="44">
        <v>4</v>
      </c>
      <c r="AV10" s="44">
        <v>5</v>
      </c>
      <c r="AW10" s="44">
        <v>4</v>
      </c>
      <c r="AX10" s="44">
        <v>4</v>
      </c>
      <c r="AY10" s="44">
        <v>5</v>
      </c>
      <c r="AZ10" s="44">
        <v>3</v>
      </c>
      <c r="BA10" s="44">
        <v>4</v>
      </c>
      <c r="BB10" s="44">
        <v>5</v>
      </c>
      <c r="BC10" s="44">
        <v>5</v>
      </c>
      <c r="BE10" s="77" t="s">
        <v>1895</v>
      </c>
      <c r="BF10" s="78" t="s">
        <v>4</v>
      </c>
      <c r="BG10" s="79">
        <v>0</v>
      </c>
      <c r="BH10" s="80"/>
    </row>
    <row r="11" spans="2:60" ht="17.25" thickBot="1">
      <c r="B11" s="115"/>
      <c r="C11" s="45" t="s">
        <v>1790</v>
      </c>
      <c r="D11" s="46">
        <v>4</v>
      </c>
      <c r="E11" s="46">
        <v>5</v>
      </c>
      <c r="F11" s="46">
        <v>5</v>
      </c>
      <c r="G11" s="46">
        <v>5</v>
      </c>
      <c r="H11" s="46">
        <v>4</v>
      </c>
      <c r="I11" s="46">
        <v>4</v>
      </c>
      <c r="J11" s="46">
        <v>5</v>
      </c>
      <c r="K11" s="46">
        <v>5</v>
      </c>
      <c r="L11" s="46">
        <v>3</v>
      </c>
      <c r="M11" s="46">
        <v>5</v>
      </c>
      <c r="N11" s="46">
        <v>6</v>
      </c>
      <c r="O11" s="46">
        <v>5</v>
      </c>
      <c r="P11" s="46">
        <v>5</v>
      </c>
      <c r="Q11" s="46">
        <v>5</v>
      </c>
      <c r="R11" s="46">
        <v>3</v>
      </c>
      <c r="S11" s="46">
        <v>4</v>
      </c>
      <c r="T11" s="46">
        <v>5</v>
      </c>
      <c r="U11" s="46">
        <v>5</v>
      </c>
      <c r="V11" s="46">
        <v>4</v>
      </c>
      <c r="W11" s="46">
        <v>5</v>
      </c>
      <c r="X11" s="46">
        <v>4</v>
      </c>
      <c r="Y11" s="46">
        <v>4</v>
      </c>
      <c r="Z11" s="46">
        <v>5</v>
      </c>
      <c r="AA11" s="46">
        <v>4</v>
      </c>
      <c r="AB11" s="46">
        <v>5</v>
      </c>
      <c r="AC11" s="46">
        <v>5</v>
      </c>
      <c r="AD11" s="46">
        <v>5</v>
      </c>
      <c r="AE11" s="46">
        <v>5</v>
      </c>
      <c r="AF11" s="46">
        <v>4</v>
      </c>
      <c r="AG11" s="46">
        <v>4</v>
      </c>
      <c r="AH11" s="46">
        <v>5</v>
      </c>
      <c r="AI11" s="46">
        <v>3</v>
      </c>
      <c r="AJ11" s="46">
        <v>0</v>
      </c>
      <c r="AK11" s="46">
        <v>5</v>
      </c>
      <c r="AL11" s="46">
        <v>4</v>
      </c>
      <c r="AM11" s="46">
        <v>5</v>
      </c>
      <c r="AN11" s="46">
        <v>6</v>
      </c>
      <c r="AO11" s="46">
        <v>5</v>
      </c>
      <c r="AP11" s="46">
        <v>4</v>
      </c>
      <c r="AQ11" s="46">
        <v>5</v>
      </c>
      <c r="AR11" s="46">
        <v>5</v>
      </c>
      <c r="AS11" s="46">
        <v>4</v>
      </c>
      <c r="AT11" s="46">
        <v>4</v>
      </c>
      <c r="AU11" s="46">
        <v>3</v>
      </c>
      <c r="AV11" s="46">
        <v>5</v>
      </c>
      <c r="AW11" s="46">
        <v>4</v>
      </c>
      <c r="AX11" s="46">
        <v>5</v>
      </c>
      <c r="AY11" s="46">
        <v>5</v>
      </c>
      <c r="AZ11" s="46">
        <v>4</v>
      </c>
      <c r="BA11" s="46">
        <v>5</v>
      </c>
      <c r="BB11" s="46">
        <v>5</v>
      </c>
      <c r="BC11" s="46">
        <v>5</v>
      </c>
      <c r="BE11" s="81" t="s">
        <v>1896</v>
      </c>
      <c r="BF11" s="82" t="s">
        <v>1903</v>
      </c>
      <c r="BG11" s="79">
        <v>1</v>
      </c>
      <c r="BH11" s="80" t="s">
        <v>1904</v>
      </c>
    </row>
    <row r="12" spans="2:60" ht="16.5">
      <c r="B12" s="114" t="s">
        <v>13</v>
      </c>
      <c r="C12" s="43" t="s">
        <v>1791</v>
      </c>
      <c r="D12" s="44">
        <v>5</v>
      </c>
      <c r="E12" s="44">
        <v>5</v>
      </c>
      <c r="F12" s="44">
        <v>5</v>
      </c>
      <c r="G12" s="44">
        <v>5</v>
      </c>
      <c r="H12" s="44">
        <v>5</v>
      </c>
      <c r="I12" s="44">
        <v>5</v>
      </c>
      <c r="J12" s="44">
        <v>6</v>
      </c>
      <c r="K12" s="44">
        <v>5</v>
      </c>
      <c r="L12" s="44">
        <v>5</v>
      </c>
      <c r="M12" s="44">
        <v>5</v>
      </c>
      <c r="N12" s="44">
        <v>5</v>
      </c>
      <c r="O12" s="44">
        <v>5</v>
      </c>
      <c r="P12" s="44">
        <v>5</v>
      </c>
      <c r="Q12" s="44">
        <v>5</v>
      </c>
      <c r="R12" s="44">
        <v>5</v>
      </c>
      <c r="S12" s="44">
        <v>3</v>
      </c>
      <c r="T12" s="44">
        <v>6</v>
      </c>
      <c r="U12" s="44">
        <v>5</v>
      </c>
      <c r="V12" s="44">
        <v>5</v>
      </c>
      <c r="W12" s="44">
        <v>5</v>
      </c>
      <c r="X12" s="44">
        <v>5</v>
      </c>
      <c r="Y12" s="44">
        <v>5</v>
      </c>
      <c r="Z12" s="44">
        <v>5</v>
      </c>
      <c r="AA12" s="44">
        <v>5</v>
      </c>
      <c r="AB12" s="44">
        <v>5</v>
      </c>
      <c r="AC12" s="44">
        <v>5</v>
      </c>
      <c r="AD12" s="44">
        <v>5</v>
      </c>
      <c r="AE12" s="44">
        <v>5</v>
      </c>
      <c r="AF12" s="44">
        <v>3</v>
      </c>
      <c r="AG12" s="44">
        <v>5</v>
      </c>
      <c r="AH12" s="44">
        <v>5</v>
      </c>
      <c r="AI12" s="44">
        <v>5</v>
      </c>
      <c r="AJ12" s="44">
        <v>5</v>
      </c>
      <c r="AK12" s="44">
        <v>5</v>
      </c>
      <c r="AL12" s="44">
        <v>5</v>
      </c>
      <c r="AM12" s="44">
        <v>5</v>
      </c>
      <c r="AN12" s="44">
        <v>6</v>
      </c>
      <c r="AO12" s="44">
        <v>5</v>
      </c>
      <c r="AP12" s="44">
        <v>5</v>
      </c>
      <c r="AQ12" s="44">
        <v>5</v>
      </c>
      <c r="AR12" s="44">
        <v>5</v>
      </c>
      <c r="AS12" s="44">
        <v>5</v>
      </c>
      <c r="AT12" s="44">
        <v>5</v>
      </c>
      <c r="AU12" s="44">
        <v>3</v>
      </c>
      <c r="AV12" s="44">
        <v>5</v>
      </c>
      <c r="AW12" s="44">
        <v>5</v>
      </c>
      <c r="AX12" s="44">
        <v>5</v>
      </c>
      <c r="AY12" s="44">
        <v>5</v>
      </c>
      <c r="AZ12" s="44">
        <v>5</v>
      </c>
      <c r="BA12" s="44">
        <v>5</v>
      </c>
      <c r="BB12" s="44">
        <v>5</v>
      </c>
      <c r="BC12" s="44">
        <v>5</v>
      </c>
      <c r="BE12" s="83" t="s">
        <v>1897</v>
      </c>
      <c r="BF12" s="82" t="s">
        <v>1829</v>
      </c>
      <c r="BG12" s="79">
        <v>2</v>
      </c>
      <c r="BH12" s="80" t="s">
        <v>1905</v>
      </c>
    </row>
    <row r="13" spans="2:60" ht="16.5">
      <c r="B13" s="114"/>
      <c r="C13" s="43" t="s">
        <v>1792</v>
      </c>
      <c r="D13" s="44">
        <v>3</v>
      </c>
      <c r="E13" s="44">
        <v>4</v>
      </c>
      <c r="F13" s="44">
        <v>4</v>
      </c>
      <c r="G13" s="44">
        <v>0</v>
      </c>
      <c r="H13" s="44">
        <v>4</v>
      </c>
      <c r="I13" s="44">
        <v>5</v>
      </c>
      <c r="J13" s="44">
        <v>4</v>
      </c>
      <c r="K13" s="44">
        <v>5</v>
      </c>
      <c r="L13" s="44">
        <v>4</v>
      </c>
      <c r="M13" s="44">
        <v>4</v>
      </c>
      <c r="N13" s="44">
        <v>5</v>
      </c>
      <c r="O13" s="44">
        <v>5</v>
      </c>
      <c r="P13" s="44">
        <v>5</v>
      </c>
      <c r="Q13" s="44">
        <v>4</v>
      </c>
      <c r="R13" s="44">
        <v>5</v>
      </c>
      <c r="S13" s="44">
        <v>3</v>
      </c>
      <c r="T13" s="44">
        <v>5</v>
      </c>
      <c r="U13" s="44">
        <v>4</v>
      </c>
      <c r="V13" s="44">
        <v>4</v>
      </c>
      <c r="W13" s="44">
        <v>4</v>
      </c>
      <c r="X13" s="44">
        <v>5</v>
      </c>
      <c r="Y13" s="44">
        <v>3</v>
      </c>
      <c r="Z13" s="44">
        <v>4</v>
      </c>
      <c r="AA13" s="44">
        <v>4</v>
      </c>
      <c r="AB13" s="44">
        <v>4</v>
      </c>
      <c r="AC13" s="44">
        <v>4</v>
      </c>
      <c r="AD13" s="44">
        <v>5</v>
      </c>
      <c r="AE13" s="44">
        <v>4</v>
      </c>
      <c r="AF13" s="44">
        <v>3</v>
      </c>
      <c r="AG13" s="44">
        <v>4</v>
      </c>
      <c r="AH13" s="44">
        <v>5</v>
      </c>
      <c r="AI13" s="44">
        <v>6</v>
      </c>
      <c r="AJ13" s="44">
        <v>6</v>
      </c>
      <c r="AK13" s="44">
        <v>3</v>
      </c>
      <c r="AL13" s="44">
        <v>5</v>
      </c>
      <c r="AM13" s="44">
        <v>5</v>
      </c>
      <c r="AN13" s="44">
        <v>5</v>
      </c>
      <c r="AO13" s="44">
        <v>3</v>
      </c>
      <c r="AP13" s="44">
        <v>4</v>
      </c>
      <c r="AQ13" s="44">
        <v>4</v>
      </c>
      <c r="AR13" s="44">
        <v>5</v>
      </c>
      <c r="AS13" s="44">
        <v>4</v>
      </c>
      <c r="AT13" s="44">
        <v>4</v>
      </c>
      <c r="AU13" s="44">
        <v>2</v>
      </c>
      <c r="AV13" s="44">
        <v>3</v>
      </c>
      <c r="AW13" s="44">
        <v>3</v>
      </c>
      <c r="AX13" s="44">
        <v>5</v>
      </c>
      <c r="AY13" s="44">
        <v>5</v>
      </c>
      <c r="AZ13" s="44">
        <v>5</v>
      </c>
      <c r="BA13" s="44">
        <v>4</v>
      </c>
      <c r="BB13" s="44">
        <v>5</v>
      </c>
      <c r="BC13" s="44">
        <v>3</v>
      </c>
      <c r="BE13" s="84" t="s">
        <v>1898</v>
      </c>
      <c r="BF13" s="82" t="s">
        <v>1798</v>
      </c>
      <c r="BG13" s="79">
        <v>3</v>
      </c>
      <c r="BH13" s="80" t="s">
        <v>1906</v>
      </c>
    </row>
    <row r="14" spans="2:60" ht="16.5">
      <c r="B14" s="114"/>
      <c r="C14" s="43" t="s">
        <v>1793</v>
      </c>
      <c r="D14" s="44">
        <v>4</v>
      </c>
      <c r="E14" s="44">
        <v>4</v>
      </c>
      <c r="F14" s="44">
        <v>5</v>
      </c>
      <c r="G14" s="44">
        <v>5</v>
      </c>
      <c r="H14" s="44">
        <v>4</v>
      </c>
      <c r="I14" s="44">
        <v>4</v>
      </c>
      <c r="J14" s="44">
        <v>4</v>
      </c>
      <c r="K14" s="44">
        <v>5</v>
      </c>
      <c r="L14" s="44">
        <v>4</v>
      </c>
      <c r="M14" s="44">
        <v>4</v>
      </c>
      <c r="N14" s="44">
        <v>5</v>
      </c>
      <c r="O14" s="44">
        <v>4</v>
      </c>
      <c r="P14" s="44">
        <v>5</v>
      </c>
      <c r="Q14" s="44">
        <v>5</v>
      </c>
      <c r="R14" s="44">
        <v>5</v>
      </c>
      <c r="S14" s="44">
        <v>3</v>
      </c>
      <c r="T14" s="44">
        <v>4</v>
      </c>
      <c r="U14" s="44">
        <v>4</v>
      </c>
      <c r="V14" s="44">
        <v>4</v>
      </c>
      <c r="W14" s="44">
        <v>5</v>
      </c>
      <c r="X14" s="44">
        <v>4</v>
      </c>
      <c r="Y14" s="44">
        <v>4</v>
      </c>
      <c r="Z14" s="44">
        <v>5</v>
      </c>
      <c r="AA14" s="44">
        <v>4</v>
      </c>
      <c r="AB14" s="44">
        <v>4</v>
      </c>
      <c r="AC14" s="44">
        <v>4</v>
      </c>
      <c r="AD14" s="44">
        <v>5</v>
      </c>
      <c r="AE14" s="44">
        <v>4</v>
      </c>
      <c r="AF14" s="44">
        <v>3</v>
      </c>
      <c r="AG14" s="44">
        <v>4</v>
      </c>
      <c r="AH14" s="44">
        <v>5</v>
      </c>
      <c r="AI14" s="44">
        <v>6</v>
      </c>
      <c r="AJ14" s="44">
        <v>6</v>
      </c>
      <c r="AK14" s="44">
        <v>4</v>
      </c>
      <c r="AL14" s="44">
        <v>5</v>
      </c>
      <c r="AM14" s="44">
        <v>5</v>
      </c>
      <c r="AN14" s="44">
        <v>5</v>
      </c>
      <c r="AO14" s="44">
        <v>4</v>
      </c>
      <c r="AP14" s="44">
        <v>4</v>
      </c>
      <c r="AQ14" s="44">
        <v>4</v>
      </c>
      <c r="AR14" s="44">
        <v>5</v>
      </c>
      <c r="AS14" s="44">
        <v>4</v>
      </c>
      <c r="AT14" s="44">
        <v>5</v>
      </c>
      <c r="AU14" s="44">
        <v>3</v>
      </c>
      <c r="AV14" s="44">
        <v>4</v>
      </c>
      <c r="AW14" s="44">
        <v>3</v>
      </c>
      <c r="AX14" s="44">
        <v>5</v>
      </c>
      <c r="AY14" s="44">
        <v>5</v>
      </c>
      <c r="AZ14" s="44">
        <v>5</v>
      </c>
      <c r="BA14" s="44">
        <v>4</v>
      </c>
      <c r="BB14" s="44">
        <v>5</v>
      </c>
      <c r="BC14" s="44">
        <v>5</v>
      </c>
      <c r="BE14" s="85" t="s">
        <v>1899</v>
      </c>
      <c r="BF14" s="82" t="s">
        <v>1767</v>
      </c>
      <c r="BG14" s="79">
        <v>4</v>
      </c>
      <c r="BH14" s="80" t="s">
        <v>1907</v>
      </c>
    </row>
    <row r="15" spans="2:60" ht="16.5">
      <c r="B15" s="114"/>
      <c r="C15" s="43" t="s">
        <v>1794</v>
      </c>
      <c r="D15" s="44">
        <v>6</v>
      </c>
      <c r="E15" s="44">
        <v>4</v>
      </c>
      <c r="F15" s="44">
        <v>5</v>
      </c>
      <c r="G15" s="44">
        <v>5</v>
      </c>
      <c r="H15" s="44">
        <v>5</v>
      </c>
      <c r="I15" s="44">
        <v>4</v>
      </c>
      <c r="J15" s="44">
        <v>6</v>
      </c>
      <c r="K15" s="44">
        <v>6</v>
      </c>
      <c r="L15" s="44">
        <v>5</v>
      </c>
      <c r="M15" s="44">
        <v>4</v>
      </c>
      <c r="N15" s="44">
        <v>5</v>
      </c>
      <c r="O15" s="44">
        <v>5</v>
      </c>
      <c r="P15" s="44">
        <v>5</v>
      </c>
      <c r="Q15" s="44">
        <v>6</v>
      </c>
      <c r="R15" s="44">
        <v>5</v>
      </c>
      <c r="S15" s="44">
        <v>3</v>
      </c>
      <c r="T15" s="44">
        <v>5</v>
      </c>
      <c r="U15" s="44">
        <v>4</v>
      </c>
      <c r="V15" s="44">
        <v>5</v>
      </c>
      <c r="W15" s="44">
        <v>4</v>
      </c>
      <c r="X15" s="44">
        <v>5</v>
      </c>
      <c r="Y15" s="44">
        <v>5</v>
      </c>
      <c r="Z15" s="44">
        <v>5</v>
      </c>
      <c r="AA15" s="44">
        <v>3</v>
      </c>
      <c r="AB15" s="44">
        <v>5</v>
      </c>
      <c r="AC15" s="44">
        <v>5</v>
      </c>
      <c r="AD15" s="44">
        <v>5</v>
      </c>
      <c r="AE15" s="44">
        <v>5</v>
      </c>
      <c r="AF15" s="44">
        <v>3</v>
      </c>
      <c r="AG15" s="44">
        <v>3</v>
      </c>
      <c r="AH15" s="44">
        <v>5</v>
      </c>
      <c r="AI15" s="44">
        <v>5</v>
      </c>
      <c r="AJ15" s="44">
        <v>5</v>
      </c>
      <c r="AK15" s="44">
        <v>5</v>
      </c>
      <c r="AL15" s="44">
        <v>5</v>
      </c>
      <c r="AM15" s="44">
        <v>5</v>
      </c>
      <c r="AN15" s="44">
        <v>6</v>
      </c>
      <c r="AO15" s="44">
        <v>5</v>
      </c>
      <c r="AP15" s="44">
        <v>5</v>
      </c>
      <c r="AQ15" s="44">
        <v>6</v>
      </c>
      <c r="AR15" s="44">
        <v>6</v>
      </c>
      <c r="AS15" s="44">
        <v>5</v>
      </c>
      <c r="AT15" s="44">
        <v>5</v>
      </c>
      <c r="AU15" s="44">
        <v>2</v>
      </c>
      <c r="AV15" s="44">
        <v>4</v>
      </c>
      <c r="AW15" s="44">
        <v>4</v>
      </c>
      <c r="AX15" s="44">
        <v>5</v>
      </c>
      <c r="AY15" s="44">
        <v>5</v>
      </c>
      <c r="AZ15" s="44">
        <v>4</v>
      </c>
      <c r="BA15" s="44">
        <v>5</v>
      </c>
      <c r="BB15" s="44">
        <v>5</v>
      </c>
      <c r="BC15" s="44">
        <v>4</v>
      </c>
      <c r="BE15" s="86" t="s">
        <v>1900</v>
      </c>
      <c r="BF15" s="82" t="s">
        <v>1768</v>
      </c>
      <c r="BG15" s="79">
        <v>5</v>
      </c>
      <c r="BH15" s="80" t="s">
        <v>1908</v>
      </c>
    </row>
    <row r="16" spans="2:60" ht="16.5">
      <c r="B16" s="114"/>
      <c r="C16" s="43" t="s">
        <v>1795</v>
      </c>
      <c r="D16" s="44">
        <v>1</v>
      </c>
      <c r="E16" s="44">
        <v>1</v>
      </c>
      <c r="F16" s="44">
        <v>1</v>
      </c>
      <c r="G16" s="44">
        <v>1</v>
      </c>
      <c r="H16" s="44">
        <v>1</v>
      </c>
      <c r="I16" s="44">
        <v>1</v>
      </c>
      <c r="J16" s="44">
        <v>1</v>
      </c>
      <c r="K16" s="44">
        <v>1</v>
      </c>
      <c r="L16" s="44">
        <v>1</v>
      </c>
      <c r="M16" s="44">
        <v>1</v>
      </c>
      <c r="N16" s="44">
        <v>1</v>
      </c>
      <c r="O16" s="44">
        <v>1</v>
      </c>
      <c r="P16" s="44">
        <v>1</v>
      </c>
      <c r="Q16" s="44">
        <v>1</v>
      </c>
      <c r="R16" s="44">
        <v>1</v>
      </c>
      <c r="S16" s="44">
        <v>1</v>
      </c>
      <c r="T16" s="44">
        <v>1</v>
      </c>
      <c r="U16" s="44">
        <v>1</v>
      </c>
      <c r="V16" s="44">
        <v>1</v>
      </c>
      <c r="W16" s="44">
        <v>1</v>
      </c>
      <c r="X16" s="44">
        <v>1</v>
      </c>
      <c r="Y16" s="44">
        <v>1</v>
      </c>
      <c r="Z16" s="44">
        <v>1</v>
      </c>
      <c r="AA16" s="44">
        <v>1</v>
      </c>
      <c r="AB16" s="44">
        <v>1</v>
      </c>
      <c r="AC16" s="44">
        <v>1</v>
      </c>
      <c r="AD16" s="44">
        <v>1</v>
      </c>
      <c r="AE16" s="44">
        <v>1</v>
      </c>
      <c r="AF16" s="44">
        <v>1</v>
      </c>
      <c r="AG16" s="44">
        <v>1</v>
      </c>
      <c r="AH16" s="44">
        <v>1</v>
      </c>
      <c r="AI16" s="44">
        <v>1</v>
      </c>
      <c r="AJ16" s="44">
        <v>1</v>
      </c>
      <c r="AK16" s="44">
        <v>1</v>
      </c>
      <c r="AL16" s="44">
        <v>1</v>
      </c>
      <c r="AM16" s="44">
        <v>1</v>
      </c>
      <c r="AN16" s="44">
        <v>1</v>
      </c>
      <c r="AO16" s="44">
        <v>1</v>
      </c>
      <c r="AP16" s="44">
        <v>1</v>
      </c>
      <c r="AQ16" s="44">
        <v>1</v>
      </c>
      <c r="AR16" s="44">
        <v>1</v>
      </c>
      <c r="AS16" s="44">
        <v>1</v>
      </c>
      <c r="AT16" s="44">
        <v>1</v>
      </c>
      <c r="AU16" s="44">
        <v>1</v>
      </c>
      <c r="AV16" s="44">
        <v>1</v>
      </c>
      <c r="AW16" s="44">
        <v>1</v>
      </c>
      <c r="AX16" s="44">
        <v>1</v>
      </c>
      <c r="AY16" s="44">
        <v>1</v>
      </c>
      <c r="AZ16" s="44">
        <v>1</v>
      </c>
      <c r="BA16" s="44">
        <v>1</v>
      </c>
      <c r="BB16" s="44">
        <v>6</v>
      </c>
      <c r="BC16" s="44">
        <v>1</v>
      </c>
      <c r="BE16" s="87" t="s">
        <v>1901</v>
      </c>
      <c r="BF16" s="82" t="s">
        <v>1817</v>
      </c>
      <c r="BG16" s="79"/>
      <c r="BH16" s="80" t="s">
        <v>1909</v>
      </c>
    </row>
    <row r="17" spans="2:60" ht="17.25" thickBot="1">
      <c r="B17" s="115"/>
      <c r="C17" s="45" t="s">
        <v>1797</v>
      </c>
      <c r="D17" s="46">
        <v>3</v>
      </c>
      <c r="E17" s="46">
        <v>4</v>
      </c>
      <c r="F17" s="46">
        <v>4</v>
      </c>
      <c r="G17" s="46">
        <v>4</v>
      </c>
      <c r="H17" s="46">
        <v>3</v>
      </c>
      <c r="I17" s="46">
        <v>4</v>
      </c>
      <c r="J17" s="46">
        <v>5</v>
      </c>
      <c r="K17" s="46">
        <v>5</v>
      </c>
      <c r="L17" s="46">
        <v>4</v>
      </c>
      <c r="M17" s="46">
        <v>3</v>
      </c>
      <c r="N17" s="46">
        <v>0</v>
      </c>
      <c r="O17" s="46">
        <v>4</v>
      </c>
      <c r="P17" s="46">
        <v>5</v>
      </c>
      <c r="Q17" s="46">
        <v>5</v>
      </c>
      <c r="R17" s="46">
        <v>0</v>
      </c>
      <c r="S17" s="46">
        <v>3</v>
      </c>
      <c r="T17" s="46">
        <v>4</v>
      </c>
      <c r="U17" s="46">
        <v>3</v>
      </c>
      <c r="V17" s="46">
        <v>3</v>
      </c>
      <c r="W17" s="46">
        <v>3</v>
      </c>
      <c r="X17" s="46">
        <v>0</v>
      </c>
      <c r="Y17" s="46">
        <v>5</v>
      </c>
      <c r="Z17" s="46">
        <v>5</v>
      </c>
      <c r="AA17" s="46">
        <v>3</v>
      </c>
      <c r="AB17" s="46">
        <v>4</v>
      </c>
      <c r="AC17" s="46">
        <v>3</v>
      </c>
      <c r="AD17" s="46">
        <v>5</v>
      </c>
      <c r="AE17" s="46">
        <v>3</v>
      </c>
      <c r="AF17" s="46">
        <v>3</v>
      </c>
      <c r="AG17" s="46">
        <v>4</v>
      </c>
      <c r="AH17" s="46">
        <v>5</v>
      </c>
      <c r="AI17" s="46">
        <v>6</v>
      </c>
      <c r="AJ17" s="46">
        <v>6</v>
      </c>
      <c r="AK17" s="46">
        <v>4</v>
      </c>
      <c r="AL17" s="46">
        <v>4</v>
      </c>
      <c r="AM17" s="46">
        <v>5</v>
      </c>
      <c r="AN17" s="46">
        <v>5</v>
      </c>
      <c r="AO17" s="46">
        <v>3</v>
      </c>
      <c r="AP17" s="46">
        <v>5</v>
      </c>
      <c r="AQ17" s="46">
        <v>5</v>
      </c>
      <c r="AR17" s="46">
        <v>5</v>
      </c>
      <c r="AS17" s="46">
        <v>4</v>
      </c>
      <c r="AT17" s="46">
        <v>4</v>
      </c>
      <c r="AU17" s="46">
        <v>0</v>
      </c>
      <c r="AV17" s="46">
        <v>3</v>
      </c>
      <c r="AW17" s="46">
        <v>4</v>
      </c>
      <c r="AX17" s="46">
        <v>0</v>
      </c>
      <c r="AY17" s="46">
        <v>0</v>
      </c>
      <c r="AZ17" s="46">
        <v>4</v>
      </c>
      <c r="BA17" s="46">
        <v>5</v>
      </c>
      <c r="BB17" s="46">
        <v>3</v>
      </c>
      <c r="BC17" s="46">
        <v>5</v>
      </c>
      <c r="BE17" s="88"/>
      <c r="BF17" s="88"/>
      <c r="BG17" s="89"/>
      <c r="BH17" s="90"/>
    </row>
    <row r="18" spans="2:60" ht="16.5">
      <c r="B18" s="114" t="s">
        <v>20</v>
      </c>
      <c r="C18" s="43" t="s">
        <v>1799</v>
      </c>
      <c r="D18" s="44">
        <v>5</v>
      </c>
      <c r="E18" s="44">
        <v>5</v>
      </c>
      <c r="F18" s="44">
        <v>5</v>
      </c>
      <c r="G18" s="44">
        <v>5</v>
      </c>
      <c r="H18" s="44">
        <v>5</v>
      </c>
      <c r="I18" s="44">
        <v>5</v>
      </c>
      <c r="J18" s="44">
        <v>5</v>
      </c>
      <c r="K18" s="44">
        <v>5</v>
      </c>
      <c r="L18" s="44">
        <v>6</v>
      </c>
      <c r="M18" s="44">
        <v>5</v>
      </c>
      <c r="N18" s="44">
        <v>5</v>
      </c>
      <c r="O18" s="44">
        <v>5</v>
      </c>
      <c r="P18" s="44">
        <v>5</v>
      </c>
      <c r="Q18" s="44">
        <v>5</v>
      </c>
      <c r="R18" s="44">
        <v>5</v>
      </c>
      <c r="S18" s="44">
        <v>5</v>
      </c>
      <c r="T18" s="44">
        <v>6</v>
      </c>
      <c r="U18" s="44">
        <v>5</v>
      </c>
      <c r="V18" s="44">
        <v>5</v>
      </c>
      <c r="W18" s="44">
        <v>6</v>
      </c>
      <c r="X18" s="44">
        <v>5</v>
      </c>
      <c r="Y18" s="44">
        <v>5</v>
      </c>
      <c r="Z18" s="44">
        <v>5</v>
      </c>
      <c r="AA18" s="44">
        <v>5</v>
      </c>
      <c r="AB18" s="44">
        <v>5</v>
      </c>
      <c r="AC18" s="44">
        <v>5</v>
      </c>
      <c r="AD18" s="44">
        <v>5</v>
      </c>
      <c r="AE18" s="44">
        <v>5</v>
      </c>
      <c r="AF18" s="44">
        <v>5</v>
      </c>
      <c r="AG18" s="44">
        <v>5</v>
      </c>
      <c r="AH18" s="44">
        <v>5</v>
      </c>
      <c r="AI18" s="44">
        <v>6</v>
      </c>
      <c r="AJ18" s="44">
        <v>6</v>
      </c>
      <c r="AK18" s="44">
        <v>5</v>
      </c>
      <c r="AL18" s="44">
        <v>5</v>
      </c>
      <c r="AM18" s="44">
        <v>5</v>
      </c>
      <c r="AN18" s="44">
        <v>5</v>
      </c>
      <c r="AO18" s="44">
        <v>5</v>
      </c>
      <c r="AP18" s="44">
        <v>4</v>
      </c>
      <c r="AQ18" s="44">
        <v>5</v>
      </c>
      <c r="AR18" s="44">
        <v>5</v>
      </c>
      <c r="AS18" s="44">
        <v>5</v>
      </c>
      <c r="AT18" s="44">
        <v>5</v>
      </c>
      <c r="AU18" s="44">
        <v>5</v>
      </c>
      <c r="AV18" s="44">
        <v>5</v>
      </c>
      <c r="AW18" s="44">
        <v>5</v>
      </c>
      <c r="AX18" s="44">
        <v>5</v>
      </c>
      <c r="AY18" s="44">
        <v>5</v>
      </c>
      <c r="AZ18" s="44">
        <v>5</v>
      </c>
      <c r="BA18" s="44">
        <v>5</v>
      </c>
      <c r="BB18" s="44">
        <v>5</v>
      </c>
      <c r="BC18" s="44">
        <v>5</v>
      </c>
      <c r="BE18" s="91"/>
      <c r="BF18" s="91"/>
      <c r="BG18" s="79"/>
      <c r="BH18" s="80"/>
    </row>
    <row r="19" spans="2:60" ht="15.75">
      <c r="B19" s="114"/>
      <c r="C19" s="43" t="s">
        <v>1800</v>
      </c>
      <c r="D19" s="44">
        <v>3</v>
      </c>
      <c r="E19" s="44">
        <v>5</v>
      </c>
      <c r="F19" s="44">
        <v>5</v>
      </c>
      <c r="G19" s="44">
        <v>5</v>
      </c>
      <c r="H19" s="44">
        <v>5</v>
      </c>
      <c r="I19" s="44">
        <v>4</v>
      </c>
      <c r="J19" s="44">
        <v>4</v>
      </c>
      <c r="K19" s="44">
        <v>5</v>
      </c>
      <c r="L19" s="44">
        <v>5</v>
      </c>
      <c r="M19" s="44">
        <v>5</v>
      </c>
      <c r="N19" s="44">
        <v>5</v>
      </c>
      <c r="O19" s="44">
        <v>4</v>
      </c>
      <c r="P19" s="44">
        <v>5</v>
      </c>
      <c r="Q19" s="44">
        <v>5</v>
      </c>
      <c r="R19" s="44">
        <v>5</v>
      </c>
      <c r="S19" s="44">
        <v>4</v>
      </c>
      <c r="T19" s="44">
        <v>4</v>
      </c>
      <c r="U19" s="44">
        <v>4</v>
      </c>
      <c r="V19" s="44">
        <v>5</v>
      </c>
      <c r="W19" s="44">
        <v>5</v>
      </c>
      <c r="X19" s="44">
        <v>6</v>
      </c>
      <c r="Y19" s="44">
        <v>5</v>
      </c>
      <c r="Z19" s="44">
        <v>5</v>
      </c>
      <c r="AA19" s="44">
        <v>5</v>
      </c>
      <c r="AB19" s="44">
        <v>5</v>
      </c>
      <c r="AC19" s="44">
        <v>5</v>
      </c>
      <c r="AD19" s="44">
        <v>5</v>
      </c>
      <c r="AE19" s="44">
        <v>5</v>
      </c>
      <c r="AF19" s="44">
        <v>4</v>
      </c>
      <c r="AG19" s="44">
        <v>4</v>
      </c>
      <c r="AH19" s="44">
        <v>5</v>
      </c>
      <c r="AI19" s="44">
        <v>5</v>
      </c>
      <c r="AJ19" s="44">
        <v>5</v>
      </c>
      <c r="AK19" s="44">
        <v>3</v>
      </c>
      <c r="AL19" s="44">
        <v>6</v>
      </c>
      <c r="AM19" s="44">
        <v>6</v>
      </c>
      <c r="AN19" s="44">
        <v>5</v>
      </c>
      <c r="AO19" s="44">
        <v>4</v>
      </c>
      <c r="AP19" s="44">
        <v>0</v>
      </c>
      <c r="AQ19" s="44">
        <v>0</v>
      </c>
      <c r="AR19" s="44">
        <v>5</v>
      </c>
      <c r="AS19" s="44">
        <v>0</v>
      </c>
      <c r="AT19" s="44">
        <v>4</v>
      </c>
      <c r="AU19" s="44">
        <v>4</v>
      </c>
      <c r="AV19" s="44">
        <v>3</v>
      </c>
      <c r="AW19" s="44">
        <v>4</v>
      </c>
      <c r="AX19" s="44">
        <v>5</v>
      </c>
      <c r="AY19" s="44">
        <v>5</v>
      </c>
      <c r="AZ19" s="44">
        <v>5</v>
      </c>
      <c r="BA19" s="44">
        <v>5</v>
      </c>
      <c r="BB19" s="44">
        <v>4</v>
      </c>
      <c r="BC19" s="44">
        <v>4</v>
      </c>
    </row>
    <row r="20" spans="2:60" ht="16.5" thickBot="1">
      <c r="B20" s="115"/>
      <c r="C20" s="45" t="s">
        <v>1801</v>
      </c>
      <c r="D20" s="46">
        <v>2</v>
      </c>
      <c r="E20" s="46">
        <v>5</v>
      </c>
      <c r="F20" s="46">
        <v>5</v>
      </c>
      <c r="G20" s="46">
        <v>5</v>
      </c>
      <c r="H20" s="46">
        <v>5</v>
      </c>
      <c r="I20" s="46">
        <v>6</v>
      </c>
      <c r="J20" s="46">
        <v>5</v>
      </c>
      <c r="K20" s="46">
        <v>5</v>
      </c>
      <c r="L20" s="46">
        <v>5</v>
      </c>
      <c r="M20" s="46">
        <v>4</v>
      </c>
      <c r="N20" s="46">
        <v>5</v>
      </c>
      <c r="O20" s="46">
        <v>4</v>
      </c>
      <c r="P20" s="46">
        <v>5</v>
      </c>
      <c r="Q20" s="46">
        <v>5</v>
      </c>
      <c r="R20" s="46">
        <v>5</v>
      </c>
      <c r="S20" s="46">
        <v>5</v>
      </c>
      <c r="T20" s="46">
        <v>6</v>
      </c>
      <c r="U20" s="46">
        <v>3</v>
      </c>
      <c r="V20" s="46">
        <v>5</v>
      </c>
      <c r="W20" s="46">
        <v>5</v>
      </c>
      <c r="X20" s="46">
        <v>5</v>
      </c>
      <c r="Y20" s="46">
        <v>5</v>
      </c>
      <c r="Z20" s="46">
        <v>5</v>
      </c>
      <c r="AA20" s="46">
        <v>5</v>
      </c>
      <c r="AB20" s="46">
        <v>5</v>
      </c>
      <c r="AC20" s="46">
        <v>5</v>
      </c>
      <c r="AD20" s="46">
        <v>5</v>
      </c>
      <c r="AE20" s="46">
        <v>5</v>
      </c>
      <c r="AF20" s="46">
        <v>5</v>
      </c>
      <c r="AG20" s="46">
        <v>4</v>
      </c>
      <c r="AH20" s="46">
        <v>5</v>
      </c>
      <c r="AI20" s="46">
        <v>5</v>
      </c>
      <c r="AJ20" s="46">
        <v>5</v>
      </c>
      <c r="AK20" s="46">
        <v>4</v>
      </c>
      <c r="AL20" s="46">
        <v>5</v>
      </c>
      <c r="AM20" s="46">
        <v>5</v>
      </c>
      <c r="AN20" s="46">
        <v>5</v>
      </c>
      <c r="AO20" s="46">
        <v>5</v>
      </c>
      <c r="AP20" s="46">
        <v>0</v>
      </c>
      <c r="AQ20" s="46">
        <v>0</v>
      </c>
      <c r="AR20" s="46">
        <v>5</v>
      </c>
      <c r="AS20" s="46">
        <v>0</v>
      </c>
      <c r="AT20" s="46">
        <v>5</v>
      </c>
      <c r="AU20" s="46">
        <v>3</v>
      </c>
      <c r="AV20" s="46">
        <v>3</v>
      </c>
      <c r="AW20" s="46">
        <v>4</v>
      </c>
      <c r="AX20" s="46">
        <v>5</v>
      </c>
      <c r="AY20" s="46">
        <v>5</v>
      </c>
      <c r="AZ20" s="46">
        <v>5</v>
      </c>
      <c r="BA20" s="46">
        <v>4</v>
      </c>
      <c r="BB20" s="46">
        <v>5</v>
      </c>
      <c r="BC20" s="46">
        <v>5</v>
      </c>
    </row>
    <row r="21" spans="2:60" ht="15.75">
      <c r="B21" s="114" t="s">
        <v>23</v>
      </c>
      <c r="C21" s="43" t="s">
        <v>1802</v>
      </c>
      <c r="D21" s="44">
        <v>4</v>
      </c>
      <c r="E21" s="44">
        <v>5</v>
      </c>
      <c r="F21" s="44">
        <v>4</v>
      </c>
      <c r="G21" s="44">
        <v>5</v>
      </c>
      <c r="H21" s="44">
        <v>5</v>
      </c>
      <c r="I21" s="44">
        <v>5</v>
      </c>
      <c r="J21" s="44">
        <v>5</v>
      </c>
      <c r="K21" s="44">
        <v>5</v>
      </c>
      <c r="L21" s="44">
        <v>5</v>
      </c>
      <c r="M21" s="44">
        <v>4</v>
      </c>
      <c r="N21" s="44">
        <v>5</v>
      </c>
      <c r="O21" s="44">
        <v>4</v>
      </c>
      <c r="P21" s="44">
        <v>4</v>
      </c>
      <c r="Q21" s="44">
        <v>5</v>
      </c>
      <c r="R21" s="44">
        <v>4</v>
      </c>
      <c r="S21" s="44">
        <v>3</v>
      </c>
      <c r="T21" s="44">
        <v>5</v>
      </c>
      <c r="U21" s="44">
        <v>5</v>
      </c>
      <c r="V21" s="44">
        <v>4</v>
      </c>
      <c r="W21" s="44">
        <v>3</v>
      </c>
      <c r="X21" s="44">
        <v>4</v>
      </c>
      <c r="Y21" s="44">
        <v>4</v>
      </c>
      <c r="Z21" s="44">
        <v>5</v>
      </c>
      <c r="AA21" s="44">
        <v>4</v>
      </c>
      <c r="AB21" s="44">
        <v>5</v>
      </c>
      <c r="AC21" s="44">
        <v>5</v>
      </c>
      <c r="AD21" s="44">
        <v>5</v>
      </c>
      <c r="AE21" s="44">
        <v>5</v>
      </c>
      <c r="AF21" s="44">
        <v>3</v>
      </c>
      <c r="AG21" s="44">
        <v>4</v>
      </c>
      <c r="AH21" s="44">
        <v>5</v>
      </c>
      <c r="AI21" s="44">
        <v>5</v>
      </c>
      <c r="AJ21" s="44">
        <v>5</v>
      </c>
      <c r="AK21" s="44">
        <v>3</v>
      </c>
      <c r="AL21" s="44">
        <v>4</v>
      </c>
      <c r="AM21" s="44">
        <v>4</v>
      </c>
      <c r="AN21" s="44">
        <v>5</v>
      </c>
      <c r="AO21" s="44">
        <v>5</v>
      </c>
      <c r="AP21" s="44">
        <v>5</v>
      </c>
      <c r="AQ21" s="44">
        <v>5</v>
      </c>
      <c r="AR21" s="44">
        <v>5</v>
      </c>
      <c r="AS21" s="44">
        <v>5</v>
      </c>
      <c r="AT21" s="44">
        <v>4</v>
      </c>
      <c r="AU21" s="44">
        <v>3</v>
      </c>
      <c r="AV21" s="44">
        <v>4</v>
      </c>
      <c r="AW21" s="44">
        <v>4</v>
      </c>
      <c r="AX21" s="44">
        <v>5</v>
      </c>
      <c r="AY21" s="44">
        <v>5</v>
      </c>
      <c r="AZ21" s="44">
        <v>5</v>
      </c>
      <c r="BA21" s="44">
        <v>4</v>
      </c>
      <c r="BB21" s="44">
        <v>4</v>
      </c>
      <c r="BC21" s="44">
        <v>5</v>
      </c>
    </row>
    <row r="22" spans="2:60" ht="15.75">
      <c r="B22" s="114"/>
      <c r="C22" s="43" t="s">
        <v>1803</v>
      </c>
      <c r="D22" s="44">
        <v>0</v>
      </c>
      <c r="E22" s="44">
        <v>5</v>
      </c>
      <c r="F22" s="44">
        <v>5</v>
      </c>
      <c r="G22" s="44">
        <v>5</v>
      </c>
      <c r="H22" s="44">
        <v>0</v>
      </c>
      <c r="I22" s="44">
        <v>4</v>
      </c>
      <c r="J22" s="44">
        <v>6</v>
      </c>
      <c r="K22" s="44">
        <v>5</v>
      </c>
      <c r="L22" s="44">
        <v>4</v>
      </c>
      <c r="M22" s="44">
        <v>0</v>
      </c>
      <c r="N22" s="44">
        <v>0</v>
      </c>
      <c r="O22" s="44">
        <v>4</v>
      </c>
      <c r="P22" s="44">
        <v>5</v>
      </c>
      <c r="Q22" s="44">
        <v>0</v>
      </c>
      <c r="R22" s="44">
        <v>0</v>
      </c>
      <c r="S22" s="44">
        <v>6</v>
      </c>
      <c r="T22" s="44">
        <v>5</v>
      </c>
      <c r="U22" s="44">
        <v>0</v>
      </c>
      <c r="V22" s="44">
        <v>0</v>
      </c>
      <c r="W22" s="44">
        <v>0</v>
      </c>
      <c r="X22" s="44">
        <v>0</v>
      </c>
      <c r="Y22" s="44">
        <v>0</v>
      </c>
      <c r="Z22" s="44">
        <v>0</v>
      </c>
      <c r="AA22" s="44">
        <v>5</v>
      </c>
      <c r="AB22" s="44">
        <v>5</v>
      </c>
      <c r="AC22" s="44">
        <v>0</v>
      </c>
      <c r="AD22" s="44">
        <v>0</v>
      </c>
      <c r="AE22" s="44">
        <v>4</v>
      </c>
      <c r="AF22" s="44">
        <v>0</v>
      </c>
      <c r="AG22" s="44">
        <v>6</v>
      </c>
      <c r="AH22" s="44">
        <v>6</v>
      </c>
      <c r="AI22" s="44">
        <v>0</v>
      </c>
      <c r="AJ22" s="44">
        <v>0</v>
      </c>
      <c r="AK22" s="44">
        <v>0</v>
      </c>
      <c r="AL22" s="44">
        <v>0</v>
      </c>
      <c r="AM22" s="44">
        <v>0</v>
      </c>
      <c r="AN22" s="44">
        <v>0</v>
      </c>
      <c r="AO22" s="44">
        <v>4</v>
      </c>
      <c r="AP22" s="44">
        <v>0</v>
      </c>
      <c r="AQ22" s="44">
        <v>0</v>
      </c>
      <c r="AR22" s="44">
        <v>0</v>
      </c>
      <c r="AS22" s="44">
        <v>0</v>
      </c>
      <c r="AT22" s="44">
        <v>0</v>
      </c>
      <c r="AU22" s="44">
        <v>0</v>
      </c>
      <c r="AV22" s="44">
        <v>2</v>
      </c>
      <c r="AW22" s="44">
        <v>0</v>
      </c>
      <c r="AX22" s="44">
        <v>0</v>
      </c>
      <c r="AY22" s="44">
        <v>0</v>
      </c>
      <c r="AZ22" s="44">
        <v>0</v>
      </c>
      <c r="BA22" s="44">
        <v>4</v>
      </c>
      <c r="BB22" s="44">
        <v>0</v>
      </c>
      <c r="BC22" s="44">
        <v>0</v>
      </c>
    </row>
    <row r="23" spans="2:60" ht="15.75">
      <c r="B23" s="114"/>
      <c r="C23" s="43" t="s">
        <v>1804</v>
      </c>
      <c r="D23" s="44">
        <v>0</v>
      </c>
      <c r="E23" s="44">
        <v>0</v>
      </c>
      <c r="F23" s="44">
        <v>0</v>
      </c>
      <c r="G23" s="44">
        <v>0</v>
      </c>
      <c r="H23" s="44">
        <v>0</v>
      </c>
      <c r="I23" s="44">
        <v>0</v>
      </c>
      <c r="J23" s="44">
        <v>0</v>
      </c>
      <c r="K23" s="44">
        <v>0</v>
      </c>
      <c r="L23" s="44">
        <v>4</v>
      </c>
      <c r="M23" s="44">
        <v>0</v>
      </c>
      <c r="N23" s="44">
        <v>0</v>
      </c>
      <c r="O23" s="44">
        <v>0</v>
      </c>
      <c r="P23" s="44">
        <v>0</v>
      </c>
      <c r="Q23" s="44">
        <v>4</v>
      </c>
      <c r="R23" s="44">
        <v>0</v>
      </c>
      <c r="S23" s="44">
        <v>0</v>
      </c>
      <c r="T23" s="44">
        <v>4</v>
      </c>
      <c r="U23" s="44">
        <v>2</v>
      </c>
      <c r="V23" s="44">
        <v>2</v>
      </c>
      <c r="W23" s="44">
        <v>0</v>
      </c>
      <c r="X23" s="44">
        <v>0</v>
      </c>
      <c r="Y23" s="44">
        <v>0</v>
      </c>
      <c r="Z23" s="44">
        <v>0</v>
      </c>
      <c r="AA23" s="44">
        <v>0</v>
      </c>
      <c r="AB23" s="44">
        <v>0</v>
      </c>
      <c r="AC23" s="44">
        <v>0</v>
      </c>
      <c r="AD23" s="44">
        <v>0</v>
      </c>
      <c r="AE23" s="44">
        <v>4</v>
      </c>
      <c r="AF23" s="44">
        <v>2</v>
      </c>
      <c r="AG23" s="44">
        <v>4</v>
      </c>
      <c r="AH23" s="44">
        <v>5</v>
      </c>
      <c r="AI23" s="44">
        <v>0</v>
      </c>
      <c r="AJ23" s="44">
        <v>0</v>
      </c>
      <c r="AK23" s="44">
        <v>0</v>
      </c>
      <c r="AL23" s="44">
        <v>4</v>
      </c>
      <c r="AM23" s="44">
        <v>0</v>
      </c>
      <c r="AN23" s="44">
        <v>0</v>
      </c>
      <c r="AO23" s="44">
        <v>3</v>
      </c>
      <c r="AP23" s="44">
        <v>0</v>
      </c>
      <c r="AQ23" s="44">
        <v>0</v>
      </c>
      <c r="AR23" s="44">
        <v>5</v>
      </c>
      <c r="AS23" s="44">
        <v>0</v>
      </c>
      <c r="AT23" s="44">
        <v>3</v>
      </c>
      <c r="AU23" s="44">
        <v>0</v>
      </c>
      <c r="AV23" s="44">
        <v>3</v>
      </c>
      <c r="AW23" s="44">
        <v>0</v>
      </c>
      <c r="AX23" s="44">
        <v>0</v>
      </c>
      <c r="AY23" s="44">
        <v>0</v>
      </c>
      <c r="AZ23" s="44">
        <v>4</v>
      </c>
      <c r="BA23" s="44">
        <v>0</v>
      </c>
      <c r="BB23" s="44">
        <v>0</v>
      </c>
      <c r="BC23" s="44">
        <v>0</v>
      </c>
    </row>
    <row r="24" spans="2:60" ht="15.75">
      <c r="B24" s="114"/>
      <c r="C24" s="43" t="s">
        <v>1805</v>
      </c>
      <c r="D24" s="44">
        <v>3</v>
      </c>
      <c r="E24" s="44">
        <v>0</v>
      </c>
      <c r="F24" s="44">
        <v>0</v>
      </c>
      <c r="G24" s="44">
        <v>5</v>
      </c>
      <c r="H24" s="44">
        <v>0</v>
      </c>
      <c r="I24" s="44">
        <v>5</v>
      </c>
      <c r="J24" s="44">
        <v>5</v>
      </c>
      <c r="K24" s="44">
        <v>5</v>
      </c>
      <c r="L24" s="44">
        <v>0</v>
      </c>
      <c r="M24" s="44">
        <v>0</v>
      </c>
      <c r="N24" s="44">
        <v>0</v>
      </c>
      <c r="O24" s="44">
        <v>0</v>
      </c>
      <c r="P24" s="44">
        <v>0</v>
      </c>
      <c r="Q24" s="44">
        <v>5</v>
      </c>
      <c r="R24" s="44">
        <v>0</v>
      </c>
      <c r="S24" s="44">
        <v>0</v>
      </c>
      <c r="T24" s="44">
        <v>4</v>
      </c>
      <c r="U24" s="44">
        <v>2</v>
      </c>
      <c r="V24" s="44">
        <v>0</v>
      </c>
      <c r="W24" s="44">
        <v>3</v>
      </c>
      <c r="X24" s="44">
        <v>0</v>
      </c>
      <c r="Y24" s="44">
        <v>0</v>
      </c>
      <c r="Z24" s="44">
        <v>0</v>
      </c>
      <c r="AA24" s="44">
        <v>0</v>
      </c>
      <c r="AB24" s="44">
        <v>0</v>
      </c>
      <c r="AC24" s="44">
        <v>5</v>
      </c>
      <c r="AD24" s="44">
        <v>5</v>
      </c>
      <c r="AE24" s="44">
        <v>3</v>
      </c>
      <c r="AF24" s="44">
        <v>0</v>
      </c>
      <c r="AG24" s="44">
        <v>4</v>
      </c>
      <c r="AH24" s="44">
        <v>5</v>
      </c>
      <c r="AI24" s="44">
        <v>5</v>
      </c>
      <c r="AJ24" s="44">
        <v>5</v>
      </c>
      <c r="AK24" s="44">
        <v>0</v>
      </c>
      <c r="AL24" s="44">
        <v>0</v>
      </c>
      <c r="AM24" s="44">
        <v>0</v>
      </c>
      <c r="AN24" s="44">
        <v>0</v>
      </c>
      <c r="AO24" s="44">
        <v>0</v>
      </c>
      <c r="AP24" s="44">
        <v>0</v>
      </c>
      <c r="AQ24" s="44">
        <v>0</v>
      </c>
      <c r="AR24" s="44">
        <v>5</v>
      </c>
      <c r="AS24" s="44">
        <v>0</v>
      </c>
      <c r="AT24" s="44">
        <v>0</v>
      </c>
      <c r="AU24" s="44">
        <v>0</v>
      </c>
      <c r="AV24" s="44">
        <v>0</v>
      </c>
      <c r="AW24" s="44">
        <v>2</v>
      </c>
      <c r="AX24" s="44">
        <v>0</v>
      </c>
      <c r="AY24" s="44">
        <v>0</v>
      </c>
      <c r="AZ24" s="44">
        <v>0</v>
      </c>
      <c r="BA24" s="44">
        <v>4</v>
      </c>
      <c r="BB24" s="44">
        <v>4</v>
      </c>
      <c r="BC24" s="44">
        <v>0</v>
      </c>
    </row>
    <row r="25" spans="2:60" ht="15.75">
      <c r="B25" s="114"/>
      <c r="C25" s="43" t="s">
        <v>1806</v>
      </c>
      <c r="D25" s="44">
        <v>4</v>
      </c>
      <c r="E25" s="44">
        <v>5</v>
      </c>
      <c r="F25" s="44">
        <v>5</v>
      </c>
      <c r="G25" s="44">
        <v>5</v>
      </c>
      <c r="H25" s="44">
        <v>0</v>
      </c>
      <c r="I25" s="44">
        <v>4</v>
      </c>
      <c r="J25" s="44">
        <v>5</v>
      </c>
      <c r="K25" s="44">
        <v>5</v>
      </c>
      <c r="L25" s="44">
        <v>4</v>
      </c>
      <c r="M25" s="44">
        <v>4</v>
      </c>
      <c r="N25" s="44">
        <v>0</v>
      </c>
      <c r="O25" s="44">
        <v>4</v>
      </c>
      <c r="P25" s="44">
        <v>5</v>
      </c>
      <c r="Q25" s="44">
        <v>5</v>
      </c>
      <c r="R25" s="44">
        <v>0</v>
      </c>
      <c r="S25" s="44">
        <v>4</v>
      </c>
      <c r="T25" s="44">
        <v>5</v>
      </c>
      <c r="U25" s="44">
        <v>3</v>
      </c>
      <c r="V25" s="44">
        <v>5</v>
      </c>
      <c r="W25" s="44">
        <v>0</v>
      </c>
      <c r="X25" s="44">
        <v>0</v>
      </c>
      <c r="Y25" s="44">
        <v>0</v>
      </c>
      <c r="Z25" s="44">
        <v>0</v>
      </c>
      <c r="AA25" s="44">
        <v>5</v>
      </c>
      <c r="AB25" s="44">
        <v>5</v>
      </c>
      <c r="AC25" s="44">
        <v>4</v>
      </c>
      <c r="AD25" s="44">
        <v>5</v>
      </c>
      <c r="AE25" s="44">
        <v>3</v>
      </c>
      <c r="AF25" s="44">
        <v>3</v>
      </c>
      <c r="AG25" s="44">
        <v>5</v>
      </c>
      <c r="AH25" s="44">
        <v>5</v>
      </c>
      <c r="AI25" s="44">
        <v>5</v>
      </c>
      <c r="AJ25" s="44">
        <v>5</v>
      </c>
      <c r="AK25" s="44">
        <v>4</v>
      </c>
      <c r="AL25" s="44">
        <v>5</v>
      </c>
      <c r="AM25" s="44">
        <v>5</v>
      </c>
      <c r="AN25" s="44">
        <v>5</v>
      </c>
      <c r="AO25" s="44">
        <v>4</v>
      </c>
      <c r="AP25" s="44">
        <v>0</v>
      </c>
      <c r="AQ25" s="44">
        <v>0</v>
      </c>
      <c r="AR25" s="44">
        <v>5</v>
      </c>
      <c r="AS25" s="44">
        <v>5</v>
      </c>
      <c r="AT25" s="44">
        <v>0</v>
      </c>
      <c r="AU25" s="44">
        <v>0</v>
      </c>
      <c r="AV25" s="44">
        <v>3</v>
      </c>
      <c r="AW25" s="44">
        <v>3</v>
      </c>
      <c r="AX25" s="44">
        <v>5</v>
      </c>
      <c r="AY25" s="44">
        <v>5</v>
      </c>
      <c r="AZ25" s="44">
        <v>4</v>
      </c>
      <c r="BA25" s="44">
        <v>5</v>
      </c>
      <c r="BB25" s="44">
        <v>3</v>
      </c>
      <c r="BC25" s="44">
        <v>5</v>
      </c>
    </row>
    <row r="26" spans="2:60" ht="15.75">
      <c r="B26" s="114"/>
      <c r="C26" s="43" t="s">
        <v>1807</v>
      </c>
      <c r="D26" s="44">
        <v>0</v>
      </c>
      <c r="E26" s="44">
        <v>4</v>
      </c>
      <c r="F26" s="44">
        <v>4</v>
      </c>
      <c r="G26" s="44">
        <v>0</v>
      </c>
      <c r="H26" s="44">
        <v>0</v>
      </c>
      <c r="I26" s="44">
        <v>0</v>
      </c>
      <c r="J26" s="44">
        <v>3</v>
      </c>
      <c r="K26" s="44">
        <v>5</v>
      </c>
      <c r="L26" s="44">
        <v>0</v>
      </c>
      <c r="M26" s="44">
        <v>4</v>
      </c>
      <c r="N26" s="44">
        <v>5</v>
      </c>
      <c r="O26" s="44">
        <v>5</v>
      </c>
      <c r="P26" s="44">
        <v>5</v>
      </c>
      <c r="Q26" s="44">
        <v>4</v>
      </c>
      <c r="R26" s="44">
        <v>3</v>
      </c>
      <c r="S26" s="44">
        <v>2</v>
      </c>
      <c r="T26" s="44">
        <v>0</v>
      </c>
      <c r="U26" s="44">
        <v>3</v>
      </c>
      <c r="V26" s="44">
        <v>0</v>
      </c>
      <c r="W26" s="44">
        <v>3</v>
      </c>
      <c r="X26" s="44">
        <v>0</v>
      </c>
      <c r="Y26" s="44">
        <v>0</v>
      </c>
      <c r="Z26" s="44">
        <v>0</v>
      </c>
      <c r="AA26" s="44">
        <v>0</v>
      </c>
      <c r="AB26" s="44">
        <v>0</v>
      </c>
      <c r="AC26" s="44">
        <v>5</v>
      </c>
      <c r="AD26" s="44">
        <v>5</v>
      </c>
      <c r="AE26" s="44">
        <v>4</v>
      </c>
      <c r="AF26" s="44">
        <v>3</v>
      </c>
      <c r="AG26" s="44">
        <v>4</v>
      </c>
      <c r="AH26" s="44">
        <v>5</v>
      </c>
      <c r="AI26" s="44">
        <v>5</v>
      </c>
      <c r="AJ26" s="44">
        <v>5</v>
      </c>
      <c r="AK26" s="44">
        <v>3</v>
      </c>
      <c r="AL26" s="44">
        <v>0</v>
      </c>
      <c r="AM26" s="44">
        <v>0</v>
      </c>
      <c r="AN26" s="44">
        <v>5</v>
      </c>
      <c r="AO26" s="44">
        <v>0</v>
      </c>
      <c r="AP26" s="44">
        <v>4</v>
      </c>
      <c r="AQ26" s="44">
        <v>0</v>
      </c>
      <c r="AR26" s="44">
        <v>0</v>
      </c>
      <c r="AS26" s="44">
        <v>0</v>
      </c>
      <c r="AT26" s="44">
        <v>3</v>
      </c>
      <c r="AU26" s="44">
        <v>4</v>
      </c>
      <c r="AV26" s="44">
        <v>0</v>
      </c>
      <c r="AW26" s="44">
        <v>4</v>
      </c>
      <c r="AX26" s="44">
        <v>0</v>
      </c>
      <c r="AY26" s="44">
        <v>0</v>
      </c>
      <c r="AZ26" s="44">
        <v>5</v>
      </c>
      <c r="BA26" s="44">
        <v>0</v>
      </c>
      <c r="BB26" s="44">
        <v>0</v>
      </c>
      <c r="BC26" s="44">
        <v>5</v>
      </c>
    </row>
    <row r="27" spans="2:60" ht="15.75">
      <c r="B27" s="114"/>
      <c r="C27" s="43" t="s">
        <v>1808</v>
      </c>
      <c r="D27" s="44">
        <v>5</v>
      </c>
      <c r="E27" s="44">
        <v>5</v>
      </c>
      <c r="F27" s="44">
        <v>5</v>
      </c>
      <c r="G27" s="44">
        <v>5</v>
      </c>
      <c r="H27" s="44">
        <v>5</v>
      </c>
      <c r="I27" s="44">
        <v>5</v>
      </c>
      <c r="J27" s="44">
        <v>5</v>
      </c>
      <c r="K27" s="44">
        <v>5</v>
      </c>
      <c r="L27" s="44">
        <v>5</v>
      </c>
      <c r="M27" s="44">
        <v>5</v>
      </c>
      <c r="N27" s="44">
        <v>5</v>
      </c>
      <c r="O27" s="44">
        <v>5</v>
      </c>
      <c r="P27" s="44">
        <v>5</v>
      </c>
      <c r="Q27" s="44">
        <v>5</v>
      </c>
      <c r="R27" s="44">
        <v>5</v>
      </c>
      <c r="S27" s="44">
        <v>4</v>
      </c>
      <c r="T27" s="44">
        <v>5</v>
      </c>
      <c r="U27" s="44">
        <v>5</v>
      </c>
      <c r="V27" s="44">
        <v>4</v>
      </c>
      <c r="W27" s="44">
        <v>4</v>
      </c>
      <c r="X27" s="44">
        <v>5</v>
      </c>
      <c r="Y27" s="44">
        <v>5</v>
      </c>
      <c r="Z27" s="44">
        <v>5</v>
      </c>
      <c r="AA27" s="44">
        <v>5</v>
      </c>
      <c r="AB27" s="44">
        <v>5</v>
      </c>
      <c r="AC27" s="44">
        <v>5</v>
      </c>
      <c r="AD27" s="44">
        <v>5</v>
      </c>
      <c r="AE27" s="44">
        <v>5</v>
      </c>
      <c r="AF27" s="44">
        <v>5</v>
      </c>
      <c r="AG27" s="44">
        <v>5</v>
      </c>
      <c r="AH27" s="44">
        <v>5</v>
      </c>
      <c r="AI27" s="44">
        <v>5</v>
      </c>
      <c r="AJ27" s="44">
        <v>5</v>
      </c>
      <c r="AK27" s="44">
        <v>5</v>
      </c>
      <c r="AL27" s="44">
        <v>5</v>
      </c>
      <c r="AM27" s="44">
        <v>5</v>
      </c>
      <c r="AN27" s="44">
        <v>5</v>
      </c>
      <c r="AO27" s="44">
        <v>5</v>
      </c>
      <c r="AP27" s="44">
        <v>5</v>
      </c>
      <c r="AQ27" s="44">
        <v>5</v>
      </c>
      <c r="AR27" s="44">
        <v>5</v>
      </c>
      <c r="AS27" s="44">
        <v>5</v>
      </c>
      <c r="AT27" s="44">
        <v>5</v>
      </c>
      <c r="AU27" s="44">
        <v>3</v>
      </c>
      <c r="AV27" s="44">
        <v>5</v>
      </c>
      <c r="AW27" s="44">
        <v>5</v>
      </c>
      <c r="AX27" s="44">
        <v>4</v>
      </c>
      <c r="AY27" s="44">
        <v>5</v>
      </c>
      <c r="AZ27" s="44">
        <v>5</v>
      </c>
      <c r="BA27" s="44">
        <v>6</v>
      </c>
      <c r="BB27" s="44">
        <v>5</v>
      </c>
      <c r="BC27" s="44">
        <v>5</v>
      </c>
    </row>
    <row r="28" spans="2:60" ht="15.75">
      <c r="B28" s="114"/>
      <c r="C28" s="43" t="s">
        <v>1809</v>
      </c>
      <c r="D28" s="44">
        <v>5</v>
      </c>
      <c r="E28" s="44">
        <v>5</v>
      </c>
      <c r="F28" s="44">
        <v>5</v>
      </c>
      <c r="G28" s="44">
        <v>5</v>
      </c>
      <c r="H28" s="44">
        <v>5</v>
      </c>
      <c r="I28" s="44">
        <v>5</v>
      </c>
      <c r="J28" s="44">
        <v>5</v>
      </c>
      <c r="K28" s="44">
        <v>5</v>
      </c>
      <c r="L28" s="44">
        <v>5</v>
      </c>
      <c r="M28" s="44">
        <v>5</v>
      </c>
      <c r="N28" s="44">
        <v>5</v>
      </c>
      <c r="O28" s="44">
        <v>5</v>
      </c>
      <c r="P28" s="44">
        <v>5</v>
      </c>
      <c r="Q28" s="44">
        <v>5</v>
      </c>
      <c r="R28" s="44">
        <v>5</v>
      </c>
      <c r="S28" s="44">
        <v>5</v>
      </c>
      <c r="T28" s="44">
        <v>6</v>
      </c>
      <c r="U28" s="44">
        <v>5</v>
      </c>
      <c r="V28" s="44">
        <v>5</v>
      </c>
      <c r="W28" s="44">
        <v>5</v>
      </c>
      <c r="X28" s="44">
        <v>5</v>
      </c>
      <c r="Y28" s="44">
        <v>5</v>
      </c>
      <c r="Z28" s="44">
        <v>5</v>
      </c>
      <c r="AA28" s="44">
        <v>5</v>
      </c>
      <c r="AB28" s="44">
        <v>5</v>
      </c>
      <c r="AC28" s="44">
        <v>5</v>
      </c>
      <c r="AD28" s="44">
        <v>5</v>
      </c>
      <c r="AE28" s="44">
        <v>5</v>
      </c>
      <c r="AF28" s="44">
        <v>5</v>
      </c>
      <c r="AG28" s="44">
        <v>4</v>
      </c>
      <c r="AH28" s="44">
        <v>5</v>
      </c>
      <c r="AI28" s="44">
        <v>6</v>
      </c>
      <c r="AJ28" s="44">
        <v>6</v>
      </c>
      <c r="AK28" s="44">
        <v>5</v>
      </c>
      <c r="AL28" s="44">
        <v>5</v>
      </c>
      <c r="AM28" s="44">
        <v>5</v>
      </c>
      <c r="AN28" s="44">
        <v>5</v>
      </c>
      <c r="AO28" s="44">
        <v>5</v>
      </c>
      <c r="AP28" s="44">
        <v>5</v>
      </c>
      <c r="AQ28" s="44">
        <v>5</v>
      </c>
      <c r="AR28" s="44">
        <v>5</v>
      </c>
      <c r="AS28" s="44">
        <v>5</v>
      </c>
      <c r="AT28" s="44">
        <v>5</v>
      </c>
      <c r="AU28" s="44">
        <v>5</v>
      </c>
      <c r="AV28" s="44">
        <v>5</v>
      </c>
      <c r="AW28" s="44">
        <v>5</v>
      </c>
      <c r="AX28" s="44">
        <v>5</v>
      </c>
      <c r="AY28" s="44">
        <v>5</v>
      </c>
      <c r="AZ28" s="44">
        <v>5</v>
      </c>
      <c r="BA28" s="44">
        <v>5</v>
      </c>
      <c r="BB28" s="44">
        <v>5</v>
      </c>
      <c r="BC28" s="44">
        <v>5</v>
      </c>
    </row>
    <row r="29" spans="2:60" ht="16.5" thickBot="1">
      <c r="B29" s="115"/>
      <c r="C29" s="43" t="s">
        <v>1810</v>
      </c>
      <c r="D29" s="44">
        <v>4</v>
      </c>
      <c r="E29" s="44">
        <v>4</v>
      </c>
      <c r="F29" s="44">
        <v>4</v>
      </c>
      <c r="G29" s="44">
        <v>5</v>
      </c>
      <c r="H29" s="44">
        <v>5</v>
      </c>
      <c r="I29" s="44">
        <v>5</v>
      </c>
      <c r="J29" s="44">
        <v>5</v>
      </c>
      <c r="K29" s="44">
        <v>5</v>
      </c>
      <c r="L29" s="44">
        <v>5</v>
      </c>
      <c r="M29" s="44">
        <v>4</v>
      </c>
      <c r="N29" s="44">
        <v>5</v>
      </c>
      <c r="O29" s="44">
        <v>5</v>
      </c>
      <c r="P29" s="44">
        <v>5</v>
      </c>
      <c r="Q29" s="44">
        <v>5</v>
      </c>
      <c r="R29" s="44">
        <v>4</v>
      </c>
      <c r="S29" s="44">
        <v>3</v>
      </c>
      <c r="T29" s="44">
        <v>4</v>
      </c>
      <c r="U29" s="44">
        <v>3</v>
      </c>
      <c r="V29" s="44">
        <v>3</v>
      </c>
      <c r="W29" s="44">
        <v>4</v>
      </c>
      <c r="X29" s="44">
        <v>4</v>
      </c>
      <c r="Y29" s="44">
        <v>3</v>
      </c>
      <c r="Z29" s="44">
        <v>5</v>
      </c>
      <c r="AA29" s="44">
        <v>4</v>
      </c>
      <c r="AB29" s="44">
        <v>5</v>
      </c>
      <c r="AC29" s="44">
        <v>4</v>
      </c>
      <c r="AD29" s="44">
        <v>5</v>
      </c>
      <c r="AE29" s="44">
        <v>4</v>
      </c>
      <c r="AF29" s="44">
        <v>3</v>
      </c>
      <c r="AG29" s="44">
        <v>4</v>
      </c>
      <c r="AH29" s="44">
        <v>5</v>
      </c>
      <c r="AI29" s="44">
        <v>5</v>
      </c>
      <c r="AJ29" s="44">
        <v>5</v>
      </c>
      <c r="AK29" s="44">
        <v>3</v>
      </c>
      <c r="AL29" s="44">
        <v>4</v>
      </c>
      <c r="AM29" s="44">
        <v>5</v>
      </c>
      <c r="AN29" s="44">
        <v>5</v>
      </c>
      <c r="AO29" s="44">
        <v>4</v>
      </c>
      <c r="AP29" s="44">
        <v>4</v>
      </c>
      <c r="AQ29" s="44">
        <v>4</v>
      </c>
      <c r="AR29" s="44">
        <v>5</v>
      </c>
      <c r="AS29" s="44">
        <v>4</v>
      </c>
      <c r="AT29" s="44">
        <v>4</v>
      </c>
      <c r="AU29" s="44">
        <v>3</v>
      </c>
      <c r="AV29" s="44">
        <v>4</v>
      </c>
      <c r="AW29" s="44">
        <v>5</v>
      </c>
      <c r="AX29" s="44">
        <v>4</v>
      </c>
      <c r="AY29" s="44">
        <v>5</v>
      </c>
      <c r="AZ29" s="44">
        <v>5</v>
      </c>
      <c r="BA29" s="44">
        <v>4</v>
      </c>
      <c r="BB29" s="44">
        <v>4</v>
      </c>
      <c r="BC29" s="44">
        <v>5</v>
      </c>
    </row>
    <row r="30" spans="2:60" ht="15.75">
      <c r="B30" s="114" t="s">
        <v>33</v>
      </c>
      <c r="C30" s="47" t="s">
        <v>1811</v>
      </c>
      <c r="D30" s="44">
        <v>3</v>
      </c>
      <c r="E30" s="44">
        <v>4</v>
      </c>
      <c r="F30" s="44">
        <v>5</v>
      </c>
      <c r="G30" s="44">
        <v>5</v>
      </c>
      <c r="H30" s="44">
        <v>5</v>
      </c>
      <c r="I30" s="44">
        <v>4</v>
      </c>
      <c r="J30" s="44">
        <v>5</v>
      </c>
      <c r="K30" s="44">
        <v>5</v>
      </c>
      <c r="L30" s="44">
        <v>4</v>
      </c>
      <c r="M30" s="44">
        <v>5</v>
      </c>
      <c r="N30" s="44">
        <v>5</v>
      </c>
      <c r="O30" s="44">
        <v>5</v>
      </c>
      <c r="P30" s="44">
        <v>5</v>
      </c>
      <c r="Q30" s="44">
        <v>5</v>
      </c>
      <c r="R30" s="44">
        <v>5</v>
      </c>
      <c r="S30" s="44">
        <v>3</v>
      </c>
      <c r="T30" s="44">
        <v>6</v>
      </c>
      <c r="U30" s="44">
        <v>5</v>
      </c>
      <c r="V30" s="44">
        <v>3</v>
      </c>
      <c r="W30" s="44">
        <v>3</v>
      </c>
      <c r="X30" s="44">
        <v>3</v>
      </c>
      <c r="Y30" s="44">
        <v>5</v>
      </c>
      <c r="Z30" s="44">
        <v>5</v>
      </c>
      <c r="AA30" s="44">
        <v>4</v>
      </c>
      <c r="AB30" s="44">
        <v>5</v>
      </c>
      <c r="AC30" s="44">
        <v>5</v>
      </c>
      <c r="AD30" s="44">
        <v>5</v>
      </c>
      <c r="AE30" s="44">
        <v>4</v>
      </c>
      <c r="AF30" s="44">
        <v>4</v>
      </c>
      <c r="AG30" s="44">
        <v>5</v>
      </c>
      <c r="AH30" s="44">
        <v>5</v>
      </c>
      <c r="AI30" s="44">
        <v>6</v>
      </c>
      <c r="AJ30" s="44">
        <v>6</v>
      </c>
      <c r="AK30" s="44">
        <v>3</v>
      </c>
      <c r="AL30" s="44">
        <v>6</v>
      </c>
      <c r="AM30" s="44">
        <v>6</v>
      </c>
      <c r="AN30" s="44">
        <v>6</v>
      </c>
      <c r="AO30" s="44">
        <v>4</v>
      </c>
      <c r="AP30" s="44">
        <v>5</v>
      </c>
      <c r="AQ30" s="44">
        <v>6</v>
      </c>
      <c r="AR30" s="44">
        <v>5</v>
      </c>
      <c r="AS30" s="44">
        <v>5</v>
      </c>
      <c r="AT30" s="44">
        <v>5</v>
      </c>
      <c r="AU30" s="44">
        <v>4</v>
      </c>
      <c r="AV30" s="44">
        <v>5</v>
      </c>
      <c r="AW30" s="44">
        <v>3</v>
      </c>
      <c r="AX30" s="44">
        <v>5</v>
      </c>
      <c r="AY30" s="44">
        <v>5</v>
      </c>
      <c r="AZ30" s="44">
        <v>5</v>
      </c>
      <c r="BA30" s="44">
        <v>5</v>
      </c>
      <c r="BB30" s="44">
        <v>6</v>
      </c>
      <c r="BC30" s="44">
        <v>5</v>
      </c>
    </row>
    <row r="31" spans="2:60" ht="15.75">
      <c r="B31" s="114"/>
      <c r="C31" s="43" t="s">
        <v>1812</v>
      </c>
      <c r="D31" s="44">
        <v>0</v>
      </c>
      <c r="E31" s="44">
        <v>5</v>
      </c>
      <c r="F31" s="44">
        <v>5</v>
      </c>
      <c r="G31" s="44">
        <v>0</v>
      </c>
      <c r="H31" s="44">
        <v>5</v>
      </c>
      <c r="I31" s="44">
        <v>3</v>
      </c>
      <c r="J31" s="44">
        <v>3</v>
      </c>
      <c r="K31" s="44">
        <v>6</v>
      </c>
      <c r="L31" s="44">
        <v>3</v>
      </c>
      <c r="M31" s="44">
        <v>4</v>
      </c>
      <c r="N31" s="44">
        <v>5</v>
      </c>
      <c r="O31" s="44">
        <v>5</v>
      </c>
      <c r="P31" s="44">
        <v>5</v>
      </c>
      <c r="Q31" s="44">
        <v>0</v>
      </c>
      <c r="R31" s="44">
        <v>0</v>
      </c>
      <c r="S31" s="44">
        <v>3</v>
      </c>
      <c r="T31" s="44">
        <v>0</v>
      </c>
      <c r="U31" s="44">
        <v>3</v>
      </c>
      <c r="V31" s="44">
        <v>0</v>
      </c>
      <c r="W31" s="44">
        <v>4</v>
      </c>
      <c r="X31" s="44">
        <v>0</v>
      </c>
      <c r="Y31" s="44">
        <v>3</v>
      </c>
      <c r="Z31" s="44">
        <v>6</v>
      </c>
      <c r="AA31" s="44">
        <v>3</v>
      </c>
      <c r="AB31" s="44">
        <v>0</v>
      </c>
      <c r="AC31" s="44">
        <v>4</v>
      </c>
      <c r="AD31" s="44">
        <v>5</v>
      </c>
      <c r="AE31" s="44">
        <v>4</v>
      </c>
      <c r="AF31" s="44">
        <v>3</v>
      </c>
      <c r="AG31" s="44">
        <v>4</v>
      </c>
      <c r="AH31" s="44">
        <v>5</v>
      </c>
      <c r="AI31" s="44">
        <v>0</v>
      </c>
      <c r="AJ31" s="44">
        <v>0</v>
      </c>
      <c r="AK31" s="44">
        <v>3</v>
      </c>
      <c r="AL31" s="44">
        <v>6</v>
      </c>
      <c r="AM31" s="44">
        <v>6</v>
      </c>
      <c r="AN31" s="44">
        <v>5</v>
      </c>
      <c r="AO31" s="44">
        <v>0</v>
      </c>
      <c r="AP31" s="44">
        <v>0</v>
      </c>
      <c r="AQ31" s="44">
        <v>0</v>
      </c>
      <c r="AR31" s="44">
        <v>0</v>
      </c>
      <c r="AS31" s="44">
        <v>0</v>
      </c>
      <c r="AT31" s="44">
        <v>3</v>
      </c>
      <c r="AU31" s="44">
        <v>3</v>
      </c>
      <c r="AV31" s="44">
        <v>0</v>
      </c>
      <c r="AW31" s="44">
        <v>0</v>
      </c>
      <c r="AX31" s="44">
        <v>0</v>
      </c>
      <c r="AY31" s="44">
        <v>0</v>
      </c>
      <c r="AZ31" s="44">
        <v>4</v>
      </c>
      <c r="BA31" s="44">
        <v>0</v>
      </c>
      <c r="BB31" s="44">
        <v>5</v>
      </c>
      <c r="BC31" s="44">
        <v>0</v>
      </c>
    </row>
    <row r="32" spans="2:60" ht="16.5" thickBot="1">
      <c r="B32" s="115"/>
      <c r="C32" s="47" t="s">
        <v>1813</v>
      </c>
      <c r="D32" s="44">
        <v>1</v>
      </c>
      <c r="E32" s="44">
        <v>1</v>
      </c>
      <c r="F32" s="44">
        <v>1</v>
      </c>
      <c r="G32" s="44">
        <v>1</v>
      </c>
      <c r="H32" s="44">
        <v>1</v>
      </c>
      <c r="I32" s="44">
        <v>1</v>
      </c>
      <c r="J32" s="44">
        <v>1</v>
      </c>
      <c r="K32" s="44">
        <v>6</v>
      </c>
      <c r="L32" s="44">
        <v>1</v>
      </c>
      <c r="M32" s="44">
        <v>1</v>
      </c>
      <c r="N32" s="44">
        <v>1</v>
      </c>
      <c r="O32" s="44">
        <v>1</v>
      </c>
      <c r="P32" s="44">
        <v>1</v>
      </c>
      <c r="Q32" s="44">
        <v>1</v>
      </c>
      <c r="R32" s="44">
        <v>1</v>
      </c>
      <c r="S32" s="44">
        <v>1</v>
      </c>
      <c r="T32" s="44">
        <v>6</v>
      </c>
      <c r="U32" s="44">
        <v>1</v>
      </c>
      <c r="V32" s="44">
        <v>1</v>
      </c>
      <c r="W32" s="44">
        <v>1</v>
      </c>
      <c r="X32" s="44">
        <v>1</v>
      </c>
      <c r="Y32" s="44">
        <v>1</v>
      </c>
      <c r="Z32" s="44">
        <v>1</v>
      </c>
      <c r="AA32" s="44">
        <v>1</v>
      </c>
      <c r="AB32" s="44">
        <v>1</v>
      </c>
      <c r="AC32" s="44">
        <v>1</v>
      </c>
      <c r="AD32" s="44">
        <v>1</v>
      </c>
      <c r="AE32" s="44">
        <v>1</v>
      </c>
      <c r="AF32" s="44">
        <v>1</v>
      </c>
      <c r="AG32" s="44">
        <v>1</v>
      </c>
      <c r="AH32" s="44">
        <v>1</v>
      </c>
      <c r="AI32" s="44">
        <v>1</v>
      </c>
      <c r="AJ32" s="44">
        <v>1</v>
      </c>
      <c r="AK32" s="44">
        <v>1</v>
      </c>
      <c r="AL32" s="44">
        <v>1</v>
      </c>
      <c r="AM32" s="44">
        <v>1</v>
      </c>
      <c r="AN32" s="44">
        <v>6</v>
      </c>
      <c r="AO32" s="44">
        <v>1</v>
      </c>
      <c r="AP32" s="44">
        <v>1</v>
      </c>
      <c r="AQ32" s="44">
        <v>1</v>
      </c>
      <c r="AR32" s="44">
        <v>1</v>
      </c>
      <c r="AS32" s="44">
        <v>1</v>
      </c>
      <c r="AT32" s="44">
        <v>1</v>
      </c>
      <c r="AU32" s="44">
        <v>1</v>
      </c>
      <c r="AV32" s="44">
        <v>1</v>
      </c>
      <c r="AW32" s="44">
        <v>1</v>
      </c>
      <c r="AX32" s="44">
        <v>1</v>
      </c>
      <c r="AY32" s="44">
        <v>1</v>
      </c>
      <c r="AZ32" s="44">
        <v>1</v>
      </c>
      <c r="BA32" s="44">
        <v>1</v>
      </c>
      <c r="BB32" s="44">
        <v>6</v>
      </c>
      <c r="BC32" s="44">
        <v>1</v>
      </c>
    </row>
    <row r="33" spans="2:55" ht="15.75">
      <c r="B33" s="114" t="s">
        <v>37</v>
      </c>
      <c r="C33" s="43" t="s">
        <v>1814</v>
      </c>
      <c r="D33" s="44">
        <v>3</v>
      </c>
      <c r="E33" s="44">
        <v>3</v>
      </c>
      <c r="F33" s="44">
        <v>0</v>
      </c>
      <c r="G33" s="44">
        <v>0</v>
      </c>
      <c r="H33" s="44">
        <v>6</v>
      </c>
      <c r="I33" s="44">
        <v>6</v>
      </c>
      <c r="J33" s="44">
        <v>0</v>
      </c>
      <c r="K33" s="44">
        <v>5</v>
      </c>
      <c r="L33" s="44">
        <v>6</v>
      </c>
      <c r="M33" s="44">
        <v>4</v>
      </c>
      <c r="N33" s="44">
        <v>0</v>
      </c>
      <c r="O33" s="44">
        <v>0</v>
      </c>
      <c r="P33" s="44">
        <v>0</v>
      </c>
      <c r="Q33" s="44">
        <v>5</v>
      </c>
      <c r="R33" s="44">
        <v>4</v>
      </c>
      <c r="S33" s="44">
        <v>3</v>
      </c>
      <c r="T33" s="44">
        <v>4</v>
      </c>
      <c r="U33" s="44">
        <v>3</v>
      </c>
      <c r="V33" s="44">
        <v>4</v>
      </c>
      <c r="W33" s="44">
        <v>5</v>
      </c>
      <c r="X33" s="44">
        <v>3</v>
      </c>
      <c r="Y33" s="44">
        <v>5</v>
      </c>
      <c r="Z33" s="44">
        <v>5</v>
      </c>
      <c r="AA33" s="44">
        <v>0</v>
      </c>
      <c r="AB33" s="44">
        <v>0</v>
      </c>
      <c r="AC33" s="44">
        <v>4</v>
      </c>
      <c r="AD33" s="44">
        <v>5</v>
      </c>
      <c r="AE33" s="44">
        <v>4</v>
      </c>
      <c r="AF33" s="44">
        <v>3</v>
      </c>
      <c r="AG33" s="44">
        <v>4</v>
      </c>
      <c r="AH33" s="44">
        <v>5</v>
      </c>
      <c r="AI33" s="44">
        <v>0</v>
      </c>
      <c r="AJ33" s="44">
        <v>0</v>
      </c>
      <c r="AK33" s="44">
        <v>4</v>
      </c>
      <c r="AL33" s="44">
        <v>4</v>
      </c>
      <c r="AM33" s="44">
        <v>4</v>
      </c>
      <c r="AN33" s="44">
        <v>6</v>
      </c>
      <c r="AO33" s="44">
        <v>4</v>
      </c>
      <c r="AP33" s="44">
        <v>4</v>
      </c>
      <c r="AQ33" s="44">
        <v>5</v>
      </c>
      <c r="AR33" s="44">
        <v>6</v>
      </c>
      <c r="AS33" s="44">
        <v>0</v>
      </c>
      <c r="AT33" s="44">
        <v>3</v>
      </c>
      <c r="AU33" s="44">
        <v>3</v>
      </c>
      <c r="AV33" s="44">
        <v>3</v>
      </c>
      <c r="AW33" s="44">
        <v>0</v>
      </c>
      <c r="AX33" s="44">
        <v>4</v>
      </c>
      <c r="AY33" s="44">
        <v>5</v>
      </c>
      <c r="AZ33" s="44">
        <v>6</v>
      </c>
      <c r="BA33" s="44">
        <v>0</v>
      </c>
      <c r="BB33" s="44">
        <v>6</v>
      </c>
      <c r="BC33" s="44">
        <v>0</v>
      </c>
    </row>
    <row r="34" spans="2:55" ht="15.75">
      <c r="B34" s="114"/>
      <c r="C34" s="43" t="s">
        <v>1815</v>
      </c>
      <c r="D34" s="44">
        <v>2</v>
      </c>
      <c r="E34" s="44">
        <v>2</v>
      </c>
      <c r="F34" s="44">
        <v>0</v>
      </c>
      <c r="G34" s="44">
        <v>4</v>
      </c>
      <c r="H34" s="44">
        <v>0</v>
      </c>
      <c r="I34" s="44">
        <v>3</v>
      </c>
      <c r="J34" s="44">
        <v>3</v>
      </c>
      <c r="K34" s="44">
        <v>0</v>
      </c>
      <c r="L34" s="44">
        <v>3</v>
      </c>
      <c r="M34" s="44">
        <v>4</v>
      </c>
      <c r="N34" s="44">
        <v>0</v>
      </c>
      <c r="O34" s="44">
        <v>4</v>
      </c>
      <c r="P34" s="44">
        <v>4</v>
      </c>
      <c r="Q34" s="44">
        <v>4</v>
      </c>
      <c r="R34" s="44">
        <v>0</v>
      </c>
      <c r="S34" s="44">
        <v>0</v>
      </c>
      <c r="T34" s="44">
        <v>3</v>
      </c>
      <c r="U34" s="44">
        <v>2</v>
      </c>
      <c r="V34" s="44">
        <v>3</v>
      </c>
      <c r="W34" s="44">
        <v>2</v>
      </c>
      <c r="X34" s="44">
        <v>0</v>
      </c>
      <c r="Y34" s="44">
        <v>0</v>
      </c>
      <c r="Z34" s="44">
        <v>0</v>
      </c>
      <c r="AA34" s="44">
        <v>0</v>
      </c>
      <c r="AB34" s="44">
        <v>0</v>
      </c>
      <c r="AC34" s="44">
        <v>3</v>
      </c>
      <c r="AD34" s="44">
        <v>5</v>
      </c>
      <c r="AE34" s="44">
        <v>2</v>
      </c>
      <c r="AF34" s="44">
        <v>3</v>
      </c>
      <c r="AG34" s="44">
        <v>4</v>
      </c>
      <c r="AH34" s="44">
        <v>5</v>
      </c>
      <c r="AI34" s="44">
        <v>0</v>
      </c>
      <c r="AJ34" s="44">
        <v>0</v>
      </c>
      <c r="AK34" s="44">
        <v>3</v>
      </c>
      <c r="AL34" s="44">
        <v>0</v>
      </c>
      <c r="AM34" s="44">
        <v>0</v>
      </c>
      <c r="AN34" s="44">
        <v>0</v>
      </c>
      <c r="AO34" s="44">
        <v>2</v>
      </c>
      <c r="AP34" s="44">
        <v>0</v>
      </c>
      <c r="AQ34" s="44">
        <v>0</v>
      </c>
      <c r="AR34" s="44">
        <v>0</v>
      </c>
      <c r="AS34" s="44">
        <v>0</v>
      </c>
      <c r="AT34" s="44">
        <v>0</v>
      </c>
      <c r="AU34" s="44">
        <v>0</v>
      </c>
      <c r="AV34" s="44">
        <v>2</v>
      </c>
      <c r="AW34" s="44">
        <v>2</v>
      </c>
      <c r="AX34" s="44">
        <v>0</v>
      </c>
      <c r="AY34" s="44">
        <v>0</v>
      </c>
      <c r="AZ34" s="44">
        <v>0</v>
      </c>
      <c r="BA34" s="44">
        <v>0</v>
      </c>
      <c r="BB34" s="44">
        <v>3</v>
      </c>
      <c r="BC34" s="44">
        <v>0</v>
      </c>
    </row>
    <row r="35" spans="2:55" ht="16.5" thickBot="1">
      <c r="B35" s="115"/>
      <c r="C35" s="45" t="s">
        <v>1816</v>
      </c>
      <c r="D35" s="46">
        <v>3</v>
      </c>
      <c r="E35" s="46">
        <v>5</v>
      </c>
      <c r="F35" s="46">
        <v>5</v>
      </c>
      <c r="G35" s="46">
        <v>5</v>
      </c>
      <c r="H35" s="46">
        <v>4</v>
      </c>
      <c r="I35" s="46">
        <v>5</v>
      </c>
      <c r="J35" s="46">
        <v>5</v>
      </c>
      <c r="K35" s="46">
        <v>6</v>
      </c>
      <c r="L35" s="46">
        <v>5</v>
      </c>
      <c r="M35" s="46">
        <v>5</v>
      </c>
      <c r="N35" s="46">
        <v>5</v>
      </c>
      <c r="O35" s="46">
        <v>5</v>
      </c>
      <c r="P35" s="46">
        <v>5</v>
      </c>
      <c r="Q35" s="46">
        <v>5</v>
      </c>
      <c r="R35" s="46">
        <v>4</v>
      </c>
      <c r="S35" s="46">
        <v>4</v>
      </c>
      <c r="T35" s="46">
        <v>5</v>
      </c>
      <c r="U35" s="46">
        <v>4</v>
      </c>
      <c r="V35" s="46">
        <v>4</v>
      </c>
      <c r="W35" s="46">
        <v>5</v>
      </c>
      <c r="X35" s="46">
        <v>5</v>
      </c>
      <c r="Y35" s="46">
        <v>5</v>
      </c>
      <c r="Z35" s="46">
        <v>5</v>
      </c>
      <c r="AA35" s="46">
        <v>5</v>
      </c>
      <c r="AB35" s="46">
        <v>5</v>
      </c>
      <c r="AC35" s="46">
        <v>6</v>
      </c>
      <c r="AD35" s="46">
        <v>6</v>
      </c>
      <c r="AE35" s="46">
        <v>4</v>
      </c>
      <c r="AF35" s="46">
        <v>4</v>
      </c>
      <c r="AG35" s="46">
        <v>4</v>
      </c>
      <c r="AH35" s="46">
        <v>5</v>
      </c>
      <c r="AI35" s="46">
        <v>6</v>
      </c>
      <c r="AJ35" s="46">
        <v>6</v>
      </c>
      <c r="AK35" s="46">
        <v>5</v>
      </c>
      <c r="AL35" s="46">
        <v>5</v>
      </c>
      <c r="AM35" s="46">
        <v>5</v>
      </c>
      <c r="AN35" s="46">
        <v>5</v>
      </c>
      <c r="AO35" s="46">
        <v>4</v>
      </c>
      <c r="AP35" s="46">
        <v>5</v>
      </c>
      <c r="AQ35" s="46">
        <v>5</v>
      </c>
      <c r="AR35" s="46">
        <v>5</v>
      </c>
      <c r="AS35" s="46">
        <v>5</v>
      </c>
      <c r="AT35" s="46">
        <v>5</v>
      </c>
      <c r="AU35" s="46">
        <v>4</v>
      </c>
      <c r="AV35" s="46">
        <v>5</v>
      </c>
      <c r="AW35" s="46">
        <v>4</v>
      </c>
      <c r="AX35" s="46">
        <v>5</v>
      </c>
      <c r="AY35" s="46">
        <v>5</v>
      </c>
      <c r="AZ35" s="46">
        <v>5</v>
      </c>
      <c r="BA35" s="46">
        <v>5</v>
      </c>
      <c r="BB35" s="46">
        <v>4</v>
      </c>
      <c r="BC35" s="46">
        <v>5</v>
      </c>
    </row>
    <row r="36" spans="2:55" ht="15.75">
      <c r="B36" s="114" t="s">
        <v>41</v>
      </c>
      <c r="C36" s="43" t="s">
        <v>1818</v>
      </c>
      <c r="D36" s="44">
        <v>4</v>
      </c>
      <c r="E36" s="44">
        <v>5</v>
      </c>
      <c r="F36" s="44">
        <v>5</v>
      </c>
      <c r="G36" s="44">
        <v>4</v>
      </c>
      <c r="H36" s="44">
        <v>5</v>
      </c>
      <c r="I36" s="44">
        <v>4</v>
      </c>
      <c r="J36" s="44">
        <v>4</v>
      </c>
      <c r="K36" s="44">
        <v>5</v>
      </c>
      <c r="L36" s="44">
        <v>5</v>
      </c>
      <c r="M36" s="44">
        <v>5</v>
      </c>
      <c r="N36" s="44">
        <v>5</v>
      </c>
      <c r="O36" s="44">
        <v>5</v>
      </c>
      <c r="P36" s="44">
        <v>5</v>
      </c>
      <c r="Q36" s="44">
        <v>5</v>
      </c>
      <c r="R36" s="44">
        <v>3</v>
      </c>
      <c r="S36" s="44">
        <v>4</v>
      </c>
      <c r="T36" s="44">
        <v>5</v>
      </c>
      <c r="U36" s="44">
        <v>4</v>
      </c>
      <c r="V36" s="44">
        <v>5</v>
      </c>
      <c r="W36" s="44">
        <v>5</v>
      </c>
      <c r="X36" s="44">
        <v>5</v>
      </c>
      <c r="Y36" s="44">
        <v>4</v>
      </c>
      <c r="Z36" s="44">
        <v>5</v>
      </c>
      <c r="AA36" s="44">
        <v>5</v>
      </c>
      <c r="AB36" s="44">
        <v>5</v>
      </c>
      <c r="AC36" s="44">
        <v>5</v>
      </c>
      <c r="AD36" s="44">
        <v>5</v>
      </c>
      <c r="AE36" s="44">
        <v>4</v>
      </c>
      <c r="AF36" s="44">
        <v>4</v>
      </c>
      <c r="AG36" s="44">
        <v>6</v>
      </c>
      <c r="AH36" s="44">
        <v>6</v>
      </c>
      <c r="AI36" s="44">
        <v>3</v>
      </c>
      <c r="AJ36" s="44">
        <v>5</v>
      </c>
      <c r="AK36" s="44">
        <v>5</v>
      </c>
      <c r="AL36" s="44">
        <v>5</v>
      </c>
      <c r="AM36" s="44">
        <v>5</v>
      </c>
      <c r="AN36" s="44">
        <v>6</v>
      </c>
      <c r="AO36" s="44">
        <v>4</v>
      </c>
      <c r="AP36" s="44">
        <v>5</v>
      </c>
      <c r="AQ36" s="44">
        <v>5</v>
      </c>
      <c r="AR36" s="44">
        <v>6</v>
      </c>
      <c r="AS36" s="44">
        <v>5</v>
      </c>
      <c r="AT36" s="44">
        <v>4</v>
      </c>
      <c r="AU36" s="44">
        <v>5</v>
      </c>
      <c r="AV36" s="44">
        <v>4</v>
      </c>
      <c r="AW36" s="44">
        <v>4</v>
      </c>
      <c r="AX36" s="44">
        <v>5</v>
      </c>
      <c r="AY36" s="44">
        <v>5</v>
      </c>
      <c r="AZ36" s="44">
        <v>5</v>
      </c>
      <c r="BA36" s="44">
        <v>6</v>
      </c>
      <c r="BB36" s="44">
        <v>6</v>
      </c>
      <c r="BC36" s="44">
        <v>5</v>
      </c>
    </row>
    <row r="37" spans="2:55" ht="15.75">
      <c r="B37" s="114"/>
      <c r="C37" s="43" t="s">
        <v>1819</v>
      </c>
      <c r="D37" s="44">
        <v>1</v>
      </c>
      <c r="E37" s="44">
        <v>1</v>
      </c>
      <c r="F37" s="44">
        <v>1</v>
      </c>
      <c r="G37" s="44">
        <v>1</v>
      </c>
      <c r="H37" s="44">
        <v>1</v>
      </c>
      <c r="I37" s="44">
        <v>1</v>
      </c>
      <c r="J37" s="44">
        <v>1</v>
      </c>
      <c r="K37" s="44">
        <v>1</v>
      </c>
      <c r="L37" s="44">
        <v>1</v>
      </c>
      <c r="M37" s="44">
        <v>1</v>
      </c>
      <c r="N37" s="44">
        <v>1</v>
      </c>
      <c r="O37" s="44">
        <v>1</v>
      </c>
      <c r="P37" s="44">
        <v>1</v>
      </c>
      <c r="Q37" s="44">
        <v>1</v>
      </c>
      <c r="R37" s="44">
        <v>1</v>
      </c>
      <c r="S37" s="44">
        <v>1</v>
      </c>
      <c r="T37" s="44">
        <v>6</v>
      </c>
      <c r="U37" s="44">
        <v>1</v>
      </c>
      <c r="V37" s="44">
        <v>1</v>
      </c>
      <c r="W37" s="44">
        <v>1</v>
      </c>
      <c r="X37" s="44">
        <v>1</v>
      </c>
      <c r="Y37" s="44">
        <v>1</v>
      </c>
      <c r="Z37" s="44">
        <v>5</v>
      </c>
      <c r="AA37" s="44">
        <v>1</v>
      </c>
      <c r="AB37" s="44">
        <v>1</v>
      </c>
      <c r="AC37" s="44">
        <v>1</v>
      </c>
      <c r="AD37" s="44">
        <v>1</v>
      </c>
      <c r="AE37" s="44">
        <v>1</v>
      </c>
      <c r="AF37" s="44">
        <v>1</v>
      </c>
      <c r="AG37" s="44">
        <v>1</v>
      </c>
      <c r="AH37" s="44">
        <v>1</v>
      </c>
      <c r="AI37" s="44">
        <v>1</v>
      </c>
      <c r="AJ37" s="44">
        <v>1</v>
      </c>
      <c r="AK37" s="44">
        <v>1</v>
      </c>
      <c r="AL37" s="44">
        <v>1</v>
      </c>
      <c r="AM37" s="44">
        <v>1</v>
      </c>
      <c r="AN37" s="44">
        <v>1</v>
      </c>
      <c r="AO37" s="44">
        <v>1</v>
      </c>
      <c r="AP37" s="44">
        <v>1</v>
      </c>
      <c r="AQ37" s="44">
        <v>1</v>
      </c>
      <c r="AR37" s="44">
        <v>1</v>
      </c>
      <c r="AS37" s="44">
        <v>1</v>
      </c>
      <c r="AT37" s="44">
        <v>1</v>
      </c>
      <c r="AU37" s="44">
        <v>1</v>
      </c>
      <c r="AV37" s="44">
        <v>1</v>
      </c>
      <c r="AW37" s="44">
        <v>1</v>
      </c>
      <c r="AX37" s="44">
        <v>1</v>
      </c>
      <c r="AY37" s="44">
        <v>1</v>
      </c>
      <c r="AZ37" s="44">
        <v>1</v>
      </c>
      <c r="BA37" s="44">
        <v>1</v>
      </c>
      <c r="BB37" s="44">
        <v>1</v>
      </c>
      <c r="BC37" s="44">
        <v>1</v>
      </c>
    </row>
    <row r="38" spans="2:55" ht="15.75">
      <c r="B38" s="114"/>
      <c r="C38" s="43" t="s">
        <v>1820</v>
      </c>
      <c r="D38" s="44">
        <v>4</v>
      </c>
      <c r="E38" s="44">
        <v>4</v>
      </c>
      <c r="F38" s="44">
        <v>5</v>
      </c>
      <c r="G38" s="44">
        <v>5</v>
      </c>
      <c r="H38" s="44">
        <v>4</v>
      </c>
      <c r="I38" s="44">
        <v>5</v>
      </c>
      <c r="J38" s="44">
        <v>4</v>
      </c>
      <c r="K38" s="44">
        <v>5</v>
      </c>
      <c r="L38" s="44">
        <v>5</v>
      </c>
      <c r="M38" s="44">
        <v>5</v>
      </c>
      <c r="N38" s="44">
        <v>5</v>
      </c>
      <c r="O38" s="44">
        <v>5</v>
      </c>
      <c r="P38" s="44">
        <v>5</v>
      </c>
      <c r="Q38" s="44">
        <v>4</v>
      </c>
      <c r="R38" s="44">
        <v>4</v>
      </c>
      <c r="S38" s="44">
        <v>4</v>
      </c>
      <c r="T38" s="44">
        <v>5</v>
      </c>
      <c r="U38" s="44">
        <v>3</v>
      </c>
      <c r="V38" s="44">
        <v>5</v>
      </c>
      <c r="W38" s="44">
        <v>5</v>
      </c>
      <c r="X38" s="44">
        <v>5</v>
      </c>
      <c r="Y38" s="44">
        <v>4</v>
      </c>
      <c r="Z38" s="44">
        <v>4</v>
      </c>
      <c r="AA38" s="44">
        <v>5</v>
      </c>
      <c r="AB38" s="44">
        <v>5</v>
      </c>
      <c r="AC38" s="44">
        <v>5</v>
      </c>
      <c r="AD38" s="44">
        <v>5</v>
      </c>
      <c r="AE38" s="44">
        <v>4</v>
      </c>
      <c r="AF38" s="44">
        <v>5</v>
      </c>
      <c r="AG38" s="44">
        <v>5</v>
      </c>
      <c r="AH38" s="44">
        <v>5</v>
      </c>
      <c r="AI38" s="44">
        <v>5</v>
      </c>
      <c r="AJ38" s="44">
        <v>5</v>
      </c>
      <c r="AK38" s="44">
        <v>5</v>
      </c>
      <c r="AL38" s="44">
        <v>4</v>
      </c>
      <c r="AM38" s="44">
        <v>5</v>
      </c>
      <c r="AN38" s="44">
        <v>6</v>
      </c>
      <c r="AO38" s="44">
        <v>5</v>
      </c>
      <c r="AP38" s="44">
        <v>4</v>
      </c>
      <c r="AQ38" s="44">
        <v>5</v>
      </c>
      <c r="AR38" s="44">
        <v>6</v>
      </c>
      <c r="AS38" s="44">
        <v>5</v>
      </c>
      <c r="AT38" s="44">
        <v>5</v>
      </c>
      <c r="AU38" s="44">
        <v>4</v>
      </c>
      <c r="AV38" s="44">
        <v>5</v>
      </c>
      <c r="AW38" s="44">
        <v>4</v>
      </c>
      <c r="AX38" s="44">
        <v>5</v>
      </c>
      <c r="AY38" s="44">
        <v>5</v>
      </c>
      <c r="AZ38" s="44">
        <v>5</v>
      </c>
      <c r="BA38" s="44">
        <v>5</v>
      </c>
      <c r="BB38" s="44">
        <v>5</v>
      </c>
      <c r="BC38" s="44">
        <v>4</v>
      </c>
    </row>
    <row r="39" spans="2:55" ht="16.5" thickBot="1">
      <c r="B39" s="115"/>
      <c r="C39" s="45" t="s">
        <v>1821</v>
      </c>
      <c r="D39" s="46">
        <v>4</v>
      </c>
      <c r="E39" s="46">
        <v>5</v>
      </c>
      <c r="F39" s="46">
        <v>5</v>
      </c>
      <c r="G39" s="46">
        <v>4</v>
      </c>
      <c r="H39" s="46">
        <v>5</v>
      </c>
      <c r="I39" s="46">
        <v>4</v>
      </c>
      <c r="J39" s="46">
        <v>5</v>
      </c>
      <c r="K39" s="46">
        <v>5</v>
      </c>
      <c r="L39" s="46">
        <v>4</v>
      </c>
      <c r="M39" s="46">
        <v>4</v>
      </c>
      <c r="N39" s="46">
        <v>5</v>
      </c>
      <c r="O39" s="46">
        <v>5</v>
      </c>
      <c r="P39" s="46">
        <v>5</v>
      </c>
      <c r="Q39" s="46">
        <v>4</v>
      </c>
      <c r="R39" s="46">
        <v>4</v>
      </c>
      <c r="S39" s="46">
        <v>3</v>
      </c>
      <c r="T39" s="46">
        <v>4</v>
      </c>
      <c r="U39" s="46">
        <v>4</v>
      </c>
      <c r="V39" s="46">
        <v>4</v>
      </c>
      <c r="W39" s="46">
        <v>4</v>
      </c>
      <c r="X39" s="46">
        <v>4</v>
      </c>
      <c r="Y39" s="46">
        <v>4</v>
      </c>
      <c r="Z39" s="46">
        <v>4</v>
      </c>
      <c r="AA39" s="46">
        <v>4</v>
      </c>
      <c r="AB39" s="46">
        <v>4</v>
      </c>
      <c r="AC39" s="46">
        <v>4</v>
      </c>
      <c r="AD39" s="46">
        <v>5</v>
      </c>
      <c r="AE39" s="46">
        <v>5</v>
      </c>
      <c r="AF39" s="46">
        <v>4</v>
      </c>
      <c r="AG39" s="46">
        <v>5</v>
      </c>
      <c r="AH39" s="46">
        <v>5</v>
      </c>
      <c r="AI39" s="46">
        <v>4</v>
      </c>
      <c r="AJ39" s="46">
        <v>0</v>
      </c>
      <c r="AK39" s="46">
        <v>4</v>
      </c>
      <c r="AL39" s="46">
        <v>4</v>
      </c>
      <c r="AM39" s="46">
        <v>5</v>
      </c>
      <c r="AN39" s="46">
        <v>6</v>
      </c>
      <c r="AO39" s="46">
        <v>5</v>
      </c>
      <c r="AP39" s="46">
        <v>4</v>
      </c>
      <c r="AQ39" s="46">
        <v>5</v>
      </c>
      <c r="AR39" s="46">
        <v>5</v>
      </c>
      <c r="AS39" s="46">
        <v>4</v>
      </c>
      <c r="AT39" s="46">
        <v>5</v>
      </c>
      <c r="AU39" s="46">
        <v>4</v>
      </c>
      <c r="AV39" s="46">
        <v>4</v>
      </c>
      <c r="AW39" s="46">
        <v>5</v>
      </c>
      <c r="AX39" s="46">
        <v>4</v>
      </c>
      <c r="AY39" s="46">
        <v>5</v>
      </c>
      <c r="AZ39" s="46">
        <v>5</v>
      </c>
      <c r="BA39" s="46">
        <v>5</v>
      </c>
      <c r="BB39" s="46">
        <v>5</v>
      </c>
      <c r="BC39" s="46">
        <v>5</v>
      </c>
    </row>
    <row r="40" spans="2:55" ht="16.5" thickBot="1">
      <c r="B40" s="48" t="s">
        <v>1894</v>
      </c>
      <c r="C40" s="45" t="s">
        <v>1822</v>
      </c>
      <c r="D40" s="49">
        <v>3</v>
      </c>
      <c r="E40" s="49">
        <v>4</v>
      </c>
      <c r="F40" s="49">
        <v>4</v>
      </c>
      <c r="G40" s="49">
        <v>4</v>
      </c>
      <c r="H40" s="49">
        <v>4</v>
      </c>
      <c r="I40" s="49">
        <v>4</v>
      </c>
      <c r="J40" s="49">
        <v>4</v>
      </c>
      <c r="K40" s="49">
        <v>5</v>
      </c>
      <c r="L40" s="49">
        <v>4</v>
      </c>
      <c r="M40" s="49">
        <v>4</v>
      </c>
      <c r="N40" s="49">
        <v>5</v>
      </c>
      <c r="O40" s="49">
        <v>4</v>
      </c>
      <c r="P40" s="49">
        <v>4</v>
      </c>
      <c r="Q40" s="49">
        <v>4</v>
      </c>
      <c r="R40" s="49">
        <v>4</v>
      </c>
      <c r="S40" s="49">
        <v>3</v>
      </c>
      <c r="T40" s="49">
        <v>4</v>
      </c>
      <c r="U40" s="49">
        <v>3</v>
      </c>
      <c r="V40" s="49">
        <v>4</v>
      </c>
      <c r="W40" s="49">
        <v>4</v>
      </c>
      <c r="X40" s="49">
        <v>4</v>
      </c>
      <c r="Y40" s="49">
        <v>4</v>
      </c>
      <c r="Z40" s="49">
        <v>4</v>
      </c>
      <c r="AA40" s="49">
        <v>4</v>
      </c>
      <c r="AB40" s="49">
        <v>4</v>
      </c>
      <c r="AC40" s="49">
        <v>4</v>
      </c>
      <c r="AD40" s="49">
        <v>5</v>
      </c>
      <c r="AE40" s="49">
        <v>4</v>
      </c>
      <c r="AF40" s="49">
        <v>3</v>
      </c>
      <c r="AG40" s="49">
        <v>4</v>
      </c>
      <c r="AH40" s="49">
        <v>5</v>
      </c>
      <c r="AI40" s="49">
        <v>4</v>
      </c>
      <c r="AJ40" s="49">
        <v>5</v>
      </c>
      <c r="AK40" s="49">
        <v>4</v>
      </c>
      <c r="AL40" s="49">
        <v>4</v>
      </c>
      <c r="AM40" s="49">
        <v>4</v>
      </c>
      <c r="AN40" s="49">
        <v>5</v>
      </c>
      <c r="AO40" s="49">
        <v>4</v>
      </c>
      <c r="AP40" s="49">
        <v>4</v>
      </c>
      <c r="AQ40" s="49">
        <v>4</v>
      </c>
      <c r="AR40" s="49">
        <v>5</v>
      </c>
      <c r="AS40" s="49">
        <v>4</v>
      </c>
      <c r="AT40" s="49">
        <v>4</v>
      </c>
      <c r="AU40" s="49">
        <v>3</v>
      </c>
      <c r="AV40" s="49">
        <v>3</v>
      </c>
      <c r="AW40" s="49">
        <v>4</v>
      </c>
      <c r="AX40" s="49">
        <v>4</v>
      </c>
      <c r="AY40" s="49">
        <v>5</v>
      </c>
      <c r="AZ40" s="49">
        <v>4</v>
      </c>
      <c r="BA40" s="49">
        <v>4</v>
      </c>
      <c r="BB40" s="49">
        <v>4</v>
      </c>
      <c r="BC40" s="49">
        <v>4</v>
      </c>
    </row>
  </sheetData>
  <mergeCells count="10">
    <mergeCell ref="BE6:BH6"/>
    <mergeCell ref="B2:BH2"/>
    <mergeCell ref="B3:AY3"/>
    <mergeCell ref="B36:B39"/>
    <mergeCell ref="B7:B11"/>
    <mergeCell ref="B12:B17"/>
    <mergeCell ref="B18:B20"/>
    <mergeCell ref="B21:B29"/>
    <mergeCell ref="B30:B32"/>
    <mergeCell ref="B33:B35"/>
  </mergeCells>
  <conditionalFormatting pivot="1" sqref="D7:BC40">
    <cfRule type="cellIs" dxfId="268" priority="8" operator="equal">
      <formula>0</formula>
    </cfRule>
  </conditionalFormatting>
  <conditionalFormatting pivot="1" sqref="D7:BC40">
    <cfRule type="cellIs" dxfId="267" priority="6" operator="equal">
      <formula>1</formula>
    </cfRule>
  </conditionalFormatting>
  <conditionalFormatting pivot="1" sqref="D7:BC40">
    <cfRule type="cellIs" dxfId="266" priority="5" operator="equal">
      <formula>2</formula>
    </cfRule>
  </conditionalFormatting>
  <conditionalFormatting pivot="1" sqref="D7:BC40">
    <cfRule type="cellIs" dxfId="265" priority="4" operator="equal">
      <formula>3</formula>
    </cfRule>
  </conditionalFormatting>
  <conditionalFormatting pivot="1" sqref="D7:BC40">
    <cfRule type="cellIs" dxfId="264" priority="3" operator="equal">
      <formula>4</formula>
    </cfRule>
  </conditionalFormatting>
  <conditionalFormatting pivot="1" sqref="D7:BC40">
    <cfRule type="cellIs" dxfId="263" priority="2" operator="equal">
      <formula>5</formula>
    </cfRule>
  </conditionalFormatting>
  <conditionalFormatting pivot="1" sqref="D7:BC40">
    <cfRule type="cellIs" dxfId="262" priority="1" operator="equal">
      <formula>6</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pivot="1">
          <x14:cfRule type="iconSet" priority="7" id="{0FF995D9-1815-404E-B669-85B86542E2D2}">
            <x14:iconSet showValue="0" custom="1">
              <x14:cfvo type="percent">
                <xm:f>0</xm:f>
              </x14:cfvo>
              <x14:cfvo type="percent">
                <xm:f>33</xm:f>
              </x14:cfvo>
              <x14:cfvo type="percent">
                <xm:f>67</xm:f>
              </x14:cfvo>
              <x14:cfIcon iconSet="NoIcons" iconId="0"/>
              <x14:cfIcon iconSet="NoIcons" iconId="0"/>
              <x14:cfIcon iconSet="NoIcons" iconId="0"/>
            </x14:iconSet>
          </x14:cfRule>
          <xm:sqref>D7:BC40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A341-F7B4-4E6A-A9C5-DF268AC00602}">
  <dimension ref="B2:L89"/>
  <sheetViews>
    <sheetView showGridLines="0" zoomScale="85" zoomScaleNormal="85" workbookViewId="0"/>
  </sheetViews>
  <sheetFormatPr defaultColWidth="8.85546875" defaultRowHeight="15.75"/>
  <cols>
    <col min="1" max="1" width="3" style="34" customWidth="1"/>
    <col min="2" max="2" width="45.5703125" style="34" bestFit="1" customWidth="1"/>
    <col min="3" max="3" width="24.7109375" style="34" bestFit="1" customWidth="1"/>
    <col min="4" max="4" width="24" style="34" bestFit="1" customWidth="1"/>
    <col min="5" max="5" width="22.85546875" style="34" bestFit="1" customWidth="1"/>
    <col min="6" max="6" width="23.28515625" style="34" bestFit="1" customWidth="1"/>
    <col min="7" max="7" width="30.140625" style="34" bestFit="1" customWidth="1"/>
    <col min="8" max="8" width="34.85546875" style="34" bestFit="1" customWidth="1"/>
    <col min="9" max="9" width="16.42578125" style="34" bestFit="1" customWidth="1"/>
    <col min="10" max="10" width="11.28515625" style="34" bestFit="1" customWidth="1"/>
    <col min="11" max="11" width="19.85546875" style="34" bestFit="1" customWidth="1"/>
    <col min="12" max="12" width="28.42578125" style="34" bestFit="1" customWidth="1"/>
    <col min="13" max="13" width="26.85546875" style="34" bestFit="1" customWidth="1"/>
    <col min="14" max="14" width="21.140625" style="34" bestFit="1" customWidth="1"/>
    <col min="15" max="15" width="16.42578125" style="34" bestFit="1" customWidth="1"/>
    <col min="16" max="16" width="35.28515625" style="34" bestFit="1" customWidth="1"/>
    <col min="17" max="17" width="30" style="34" bestFit="1" customWidth="1"/>
    <col min="18" max="18" width="25.85546875" style="34" bestFit="1" customWidth="1"/>
    <col min="19" max="19" width="21.85546875" style="34" bestFit="1" customWidth="1"/>
    <col min="20" max="20" width="21.42578125" style="34" bestFit="1" customWidth="1"/>
    <col min="21" max="21" width="23.42578125" style="34" bestFit="1" customWidth="1"/>
    <col min="22" max="22" width="20.42578125" style="34" bestFit="1" customWidth="1"/>
    <col min="23" max="23" width="34.7109375" style="34" bestFit="1" customWidth="1"/>
    <col min="24" max="24" width="21.85546875" style="34" bestFit="1" customWidth="1"/>
    <col min="25" max="25" width="43.85546875" style="34" bestFit="1" customWidth="1"/>
    <col min="26" max="26" width="21.140625" style="34" bestFit="1" customWidth="1"/>
    <col min="27" max="27" width="32.140625" style="34" bestFit="1" customWidth="1"/>
    <col min="28" max="28" width="20.7109375" style="34" bestFit="1" customWidth="1"/>
    <col min="29" max="29" width="18.85546875" style="34" bestFit="1" customWidth="1"/>
    <col min="30" max="30" width="43.42578125" style="34" bestFit="1" customWidth="1"/>
    <col min="31" max="31" width="33.28515625" style="34" bestFit="1" customWidth="1"/>
    <col min="32" max="32" width="21.42578125" style="34" bestFit="1" customWidth="1"/>
    <col min="33" max="33" width="23.140625" style="34" bestFit="1" customWidth="1"/>
    <col min="34" max="34" width="25.85546875" style="34" bestFit="1" customWidth="1"/>
    <col min="35" max="35" width="28.7109375" style="34" bestFit="1" customWidth="1"/>
    <col min="36" max="36" width="15.28515625" style="34" bestFit="1" customWidth="1"/>
    <col min="37" max="37" width="11.28515625" style="34" bestFit="1" customWidth="1"/>
    <col min="38" max="16384" width="8.85546875" style="34"/>
  </cols>
  <sheetData>
    <row r="2" spans="2:12" ht="27.75" thickBot="1">
      <c r="B2" s="118" t="s">
        <v>3546</v>
      </c>
      <c r="C2" s="118"/>
      <c r="D2" s="118"/>
      <c r="E2" s="118"/>
      <c r="F2" s="118"/>
      <c r="G2" s="118"/>
      <c r="H2" s="118"/>
      <c r="I2" s="118"/>
      <c r="J2" s="118"/>
      <c r="K2" s="118"/>
      <c r="L2" s="118"/>
    </row>
    <row r="3" spans="2:12">
      <c r="B3" s="68"/>
    </row>
    <row r="4" spans="2:12" ht="20.25" thickBot="1">
      <c r="B4" s="116" t="s">
        <v>3535</v>
      </c>
      <c r="C4" s="116"/>
      <c r="D4" s="116"/>
      <c r="E4" s="116"/>
      <c r="H4" s="116" t="s">
        <v>3536</v>
      </c>
      <c r="I4" s="116"/>
      <c r="J4" s="116"/>
      <c r="K4" s="116"/>
      <c r="L4" s="116"/>
    </row>
    <row r="5" spans="2:12">
      <c r="B5"/>
      <c r="C5"/>
      <c r="H5"/>
      <c r="I5"/>
    </row>
    <row r="6" spans="2:12">
      <c r="B6" s="54" t="s">
        <v>1997</v>
      </c>
      <c r="C6" s="34" t="s">
        <v>1822</v>
      </c>
      <c r="H6" s="54" t="s">
        <v>1997</v>
      </c>
      <c r="I6" s="34" t="s">
        <v>1984</v>
      </c>
    </row>
    <row r="8" spans="2:12">
      <c r="B8" s="54" t="s">
        <v>1894</v>
      </c>
      <c r="C8" s="34" t="s">
        <v>1939</v>
      </c>
      <c r="H8" s="54" t="s">
        <v>1894</v>
      </c>
      <c r="I8" s="34" t="s">
        <v>1983</v>
      </c>
    </row>
    <row r="9" spans="2:12">
      <c r="B9" s="55" t="s">
        <v>1768</v>
      </c>
      <c r="C9" s="69">
        <v>4</v>
      </c>
      <c r="H9" s="55" t="s">
        <v>4</v>
      </c>
      <c r="I9" s="69">
        <v>164</v>
      </c>
      <c r="J9" s="54"/>
      <c r="K9" s="54"/>
      <c r="L9" s="54"/>
    </row>
    <row r="10" spans="2:12">
      <c r="B10" s="55" t="s">
        <v>1767</v>
      </c>
      <c r="C10" s="69">
        <v>32</v>
      </c>
      <c r="H10" s="55" t="s">
        <v>1796</v>
      </c>
      <c r="I10" s="69">
        <v>120</v>
      </c>
    </row>
    <row r="11" spans="2:12">
      <c r="B11" s="55" t="s">
        <v>1798</v>
      </c>
      <c r="C11" s="69">
        <v>6</v>
      </c>
      <c r="H11" s="55" t="s">
        <v>1829</v>
      </c>
      <c r="I11" s="69">
        <v>18</v>
      </c>
    </row>
    <row r="12" spans="2:12">
      <c r="B12" s="55" t="s">
        <v>1931</v>
      </c>
      <c r="C12" s="69">
        <v>42</v>
      </c>
      <c r="H12" s="55" t="s">
        <v>1798</v>
      </c>
      <c r="I12" s="69">
        <v>133</v>
      </c>
    </row>
    <row r="13" spans="2:12">
      <c r="B13"/>
      <c r="C13"/>
      <c r="H13" s="55" t="s">
        <v>1767</v>
      </c>
      <c r="I13" s="69">
        <v>315</v>
      </c>
    </row>
    <row r="14" spans="2:12">
      <c r="B14"/>
      <c r="C14"/>
      <c r="H14" s="55" t="s">
        <v>1768</v>
      </c>
      <c r="I14" s="69">
        <v>573</v>
      </c>
    </row>
    <row r="15" spans="2:12">
      <c r="B15"/>
      <c r="C15"/>
      <c r="H15" s="55" t="s">
        <v>1817</v>
      </c>
      <c r="I15" s="69">
        <v>63</v>
      </c>
    </row>
    <row r="16" spans="2:12">
      <c r="B16"/>
      <c r="C16"/>
      <c r="H16" s="55" t="s">
        <v>1931</v>
      </c>
      <c r="I16" s="69">
        <v>1386</v>
      </c>
    </row>
    <row r="17" spans="2:12" ht="31.5" customHeight="1">
      <c r="H17" s="117" t="str">
        <f>"Only "&amp;ROUND(100*SUM(I14,I15)/GETPIVOTDATA("Country: Year",$H$8),1)&amp;"% of requirements assessed as 'Satisfactory progress' or above"</f>
        <v>Only 45.9% of requirements assessed as 'Satisfactory progress' or above</v>
      </c>
      <c r="I17" s="117"/>
    </row>
    <row r="18" spans="2:12">
      <c r="H18" s="94"/>
    </row>
    <row r="20" spans="2:12" ht="20.25" thickBot="1">
      <c r="B20" s="116" t="s">
        <v>3537</v>
      </c>
      <c r="C20" s="116"/>
      <c r="D20" s="116"/>
      <c r="E20" s="116"/>
      <c r="F20" s="116"/>
      <c r="G20" s="116"/>
      <c r="H20" s="116"/>
      <c r="I20" s="116"/>
      <c r="J20" s="116"/>
      <c r="K20" s="116"/>
      <c r="L20" s="116"/>
    </row>
    <row r="21" spans="2:12" ht="19.5">
      <c r="B21" s="93"/>
      <c r="C21" s="93"/>
      <c r="D21" s="93"/>
      <c r="E21" s="93"/>
      <c r="F21" s="93"/>
      <c r="G21" s="93"/>
      <c r="H21" s="93"/>
      <c r="I21" s="93"/>
      <c r="J21" s="93"/>
      <c r="K21" s="93"/>
      <c r="L21" s="93"/>
    </row>
    <row r="22" spans="2:12">
      <c r="B22" s="54" t="s">
        <v>6</v>
      </c>
      <c r="C22" s="34" t="s">
        <v>1937</v>
      </c>
    </row>
    <row r="24" spans="2:12">
      <c r="B24" s="54" t="s">
        <v>1939</v>
      </c>
      <c r="C24" s="54" t="s">
        <v>1677</v>
      </c>
    </row>
    <row r="25" spans="2:12">
      <c r="B25" s="54" t="s">
        <v>1930</v>
      </c>
      <c r="C25" s="34" t="s">
        <v>1817</v>
      </c>
      <c r="D25" s="34" t="s">
        <v>1768</v>
      </c>
      <c r="E25" s="34" t="s">
        <v>1767</v>
      </c>
      <c r="F25" s="34" t="s">
        <v>1798</v>
      </c>
      <c r="G25" s="34" t="s">
        <v>1829</v>
      </c>
      <c r="H25" s="34" t="s">
        <v>1796</v>
      </c>
      <c r="I25" s="34" t="s">
        <v>4</v>
      </c>
    </row>
    <row r="26" spans="2:12">
      <c r="B26" s="55" t="s">
        <v>1821</v>
      </c>
      <c r="C26" s="70">
        <v>2.3809523809523808E-2</v>
      </c>
      <c r="D26" s="70">
        <v>0.38095238095238093</v>
      </c>
      <c r="E26" s="70">
        <v>0.5714285714285714</v>
      </c>
      <c r="F26" s="70">
        <v>2.3809523809523808E-2</v>
      </c>
      <c r="G26" s="70">
        <v>0</v>
      </c>
      <c r="H26" s="70">
        <v>0</v>
      </c>
      <c r="I26" s="70">
        <v>0</v>
      </c>
    </row>
    <row r="27" spans="2:12">
      <c r="B27" s="55" t="s">
        <v>1820</v>
      </c>
      <c r="C27" s="70">
        <v>4.7619047619047616E-2</v>
      </c>
      <c r="D27" s="70">
        <v>0.59523809523809523</v>
      </c>
      <c r="E27" s="70">
        <v>0.33333333333333331</v>
      </c>
      <c r="F27" s="70">
        <v>2.3809523809523808E-2</v>
      </c>
      <c r="G27" s="70">
        <v>0</v>
      </c>
      <c r="H27" s="70">
        <v>0</v>
      </c>
      <c r="I27" s="70">
        <v>0</v>
      </c>
    </row>
    <row r="28" spans="2:12">
      <c r="B28" s="55" t="s">
        <v>1819</v>
      </c>
      <c r="C28" s="70">
        <v>2.3809523809523808E-2</v>
      </c>
      <c r="D28" s="70">
        <v>0</v>
      </c>
      <c r="E28" s="70">
        <v>0</v>
      </c>
      <c r="F28" s="70">
        <v>0</v>
      </c>
      <c r="G28" s="70">
        <v>0</v>
      </c>
      <c r="H28" s="70">
        <v>0.97619047619047616</v>
      </c>
      <c r="I28" s="70">
        <v>0</v>
      </c>
    </row>
    <row r="29" spans="2:12">
      <c r="B29" s="55" t="s">
        <v>1818</v>
      </c>
      <c r="C29" s="70">
        <v>0.11904761904761904</v>
      </c>
      <c r="D29" s="70">
        <v>0.52380952380952384</v>
      </c>
      <c r="E29" s="70">
        <v>0.30952380952380953</v>
      </c>
      <c r="F29" s="70">
        <v>4.7619047619047616E-2</v>
      </c>
      <c r="G29" s="70">
        <v>0</v>
      </c>
      <c r="H29" s="70">
        <v>0</v>
      </c>
      <c r="I29" s="70">
        <v>0</v>
      </c>
    </row>
    <row r="30" spans="2:12">
      <c r="B30" s="55" t="s">
        <v>1816</v>
      </c>
      <c r="C30" s="70">
        <v>7.1428571428571425E-2</v>
      </c>
      <c r="D30" s="70">
        <v>0.61904761904761907</v>
      </c>
      <c r="E30" s="70">
        <v>0.2857142857142857</v>
      </c>
      <c r="F30" s="70">
        <v>2.3809523809523808E-2</v>
      </c>
      <c r="G30" s="70">
        <v>0</v>
      </c>
      <c r="H30" s="70">
        <v>0</v>
      </c>
      <c r="I30" s="70">
        <v>0</v>
      </c>
    </row>
    <row r="31" spans="2:12">
      <c r="B31" s="55" t="s">
        <v>1815</v>
      </c>
      <c r="C31" s="70">
        <v>0</v>
      </c>
      <c r="D31" s="70">
        <v>0</v>
      </c>
      <c r="E31" s="70">
        <v>0.11904761904761904</v>
      </c>
      <c r="F31" s="70">
        <v>0.21428571428571427</v>
      </c>
      <c r="G31" s="70">
        <v>0.19047619047619047</v>
      </c>
      <c r="H31" s="70">
        <v>0</v>
      </c>
      <c r="I31" s="70">
        <v>0.47619047619047616</v>
      </c>
    </row>
    <row r="32" spans="2:12">
      <c r="B32" s="55" t="s">
        <v>1814</v>
      </c>
      <c r="C32" s="70">
        <v>0.16666666666666666</v>
      </c>
      <c r="D32" s="70">
        <v>9.5238095238095233E-2</v>
      </c>
      <c r="E32" s="70">
        <v>0.2857142857142857</v>
      </c>
      <c r="F32" s="70">
        <v>0.21428571428571427</v>
      </c>
      <c r="G32" s="70">
        <v>0</v>
      </c>
      <c r="H32" s="70">
        <v>0</v>
      </c>
      <c r="I32" s="70">
        <v>0.23809523809523808</v>
      </c>
    </row>
    <row r="33" spans="2:9">
      <c r="B33" s="55" t="s">
        <v>1813</v>
      </c>
      <c r="C33" s="70">
        <v>9.5238095238095233E-2</v>
      </c>
      <c r="D33" s="70">
        <v>0</v>
      </c>
      <c r="E33" s="70">
        <v>0</v>
      </c>
      <c r="F33" s="70">
        <v>0</v>
      </c>
      <c r="G33" s="70">
        <v>0</v>
      </c>
      <c r="H33" s="70">
        <v>0.90476190476190477</v>
      </c>
      <c r="I33" s="70">
        <v>0</v>
      </c>
    </row>
    <row r="34" spans="2:9">
      <c r="B34" s="55" t="s">
        <v>1812</v>
      </c>
      <c r="C34" s="70">
        <v>4.7619047619047616E-2</v>
      </c>
      <c r="D34" s="70">
        <v>0.14285714285714285</v>
      </c>
      <c r="E34" s="70">
        <v>0.14285714285714285</v>
      </c>
      <c r="F34" s="70">
        <v>0.26190476190476192</v>
      </c>
      <c r="G34" s="70">
        <v>0</v>
      </c>
      <c r="H34" s="70">
        <v>0</v>
      </c>
      <c r="I34" s="70">
        <v>0.40476190476190477</v>
      </c>
    </row>
    <row r="35" spans="2:9">
      <c r="B35" s="55" t="s">
        <v>1811</v>
      </c>
      <c r="C35" s="70">
        <v>0.11904761904761904</v>
      </c>
      <c r="D35" s="70">
        <v>0.52380952380952384</v>
      </c>
      <c r="E35" s="70">
        <v>0.19047619047619047</v>
      </c>
      <c r="F35" s="70">
        <v>0.16666666666666666</v>
      </c>
      <c r="G35" s="70">
        <v>0</v>
      </c>
      <c r="H35" s="70">
        <v>0</v>
      </c>
      <c r="I35" s="70">
        <v>0</v>
      </c>
    </row>
    <row r="36" spans="2:9">
      <c r="B36" s="55" t="s">
        <v>1810</v>
      </c>
      <c r="C36" s="70">
        <v>0</v>
      </c>
      <c r="D36" s="70">
        <v>0.35714285714285715</v>
      </c>
      <c r="E36" s="70">
        <v>0.47619047619047616</v>
      </c>
      <c r="F36" s="70">
        <v>0.16666666666666666</v>
      </c>
      <c r="G36" s="70">
        <v>0</v>
      </c>
      <c r="H36" s="70">
        <v>0</v>
      </c>
      <c r="I36" s="70">
        <v>0</v>
      </c>
    </row>
    <row r="37" spans="2:9">
      <c r="B37" s="55" t="s">
        <v>1809</v>
      </c>
      <c r="C37" s="70">
        <v>4.7619047619047616E-2</v>
      </c>
      <c r="D37" s="70">
        <v>0.9285714285714286</v>
      </c>
      <c r="E37" s="70">
        <v>2.3809523809523808E-2</v>
      </c>
      <c r="F37" s="70">
        <v>0</v>
      </c>
      <c r="G37" s="70">
        <v>0</v>
      </c>
      <c r="H37" s="70">
        <v>0</v>
      </c>
      <c r="I37" s="70">
        <v>0</v>
      </c>
    </row>
    <row r="38" spans="2:9">
      <c r="B38" s="55" t="s">
        <v>1808</v>
      </c>
      <c r="C38" s="70">
        <v>2.3809523809523808E-2</v>
      </c>
      <c r="D38" s="70">
        <v>0.8571428571428571</v>
      </c>
      <c r="E38" s="70">
        <v>9.5238095238095233E-2</v>
      </c>
      <c r="F38" s="70">
        <v>2.3809523809523808E-2</v>
      </c>
      <c r="G38" s="70">
        <v>0</v>
      </c>
      <c r="H38" s="70">
        <v>0</v>
      </c>
      <c r="I38" s="70">
        <v>0</v>
      </c>
    </row>
    <row r="39" spans="2:9">
      <c r="B39" s="55" t="s">
        <v>1807</v>
      </c>
      <c r="C39" s="70">
        <v>0</v>
      </c>
      <c r="D39" s="70">
        <v>0.19047619047619047</v>
      </c>
      <c r="E39" s="70">
        <v>0.19047619047619047</v>
      </c>
      <c r="F39" s="70">
        <v>0.16666666666666666</v>
      </c>
      <c r="G39" s="70">
        <v>2.3809523809523808E-2</v>
      </c>
      <c r="H39" s="70">
        <v>0</v>
      </c>
      <c r="I39" s="70">
        <v>0.42857142857142855</v>
      </c>
    </row>
    <row r="40" spans="2:9">
      <c r="B40" s="55" t="s">
        <v>1806</v>
      </c>
      <c r="C40" s="70">
        <v>0</v>
      </c>
      <c r="D40" s="70">
        <v>0.40476190476190477</v>
      </c>
      <c r="E40" s="70">
        <v>0.23809523809523808</v>
      </c>
      <c r="F40" s="70">
        <v>0.14285714285714285</v>
      </c>
      <c r="G40" s="70">
        <v>0</v>
      </c>
      <c r="H40" s="70">
        <v>0</v>
      </c>
      <c r="I40" s="70">
        <v>0.21428571428571427</v>
      </c>
    </row>
    <row r="41" spans="2:9">
      <c r="B41" s="55" t="s">
        <v>1805</v>
      </c>
      <c r="C41" s="70">
        <v>0</v>
      </c>
      <c r="D41" s="70">
        <v>0.19047619047619047</v>
      </c>
      <c r="E41" s="70">
        <v>9.5238095238095233E-2</v>
      </c>
      <c r="F41" s="70">
        <v>7.1428571428571425E-2</v>
      </c>
      <c r="G41" s="70">
        <v>4.7619047619047616E-2</v>
      </c>
      <c r="H41" s="70">
        <v>0</v>
      </c>
      <c r="I41" s="70">
        <v>0.59523809523809523</v>
      </c>
    </row>
    <row r="42" spans="2:9">
      <c r="B42" s="55" t="s">
        <v>1804</v>
      </c>
      <c r="C42" s="70">
        <v>0</v>
      </c>
      <c r="D42" s="70">
        <v>2.3809523809523808E-2</v>
      </c>
      <c r="E42" s="70">
        <v>0.16666666666666666</v>
      </c>
      <c r="F42" s="70">
        <v>7.1428571428571425E-2</v>
      </c>
      <c r="G42" s="70">
        <v>7.1428571428571425E-2</v>
      </c>
      <c r="H42" s="70">
        <v>0</v>
      </c>
      <c r="I42" s="70">
        <v>0.66666666666666663</v>
      </c>
    </row>
    <row r="43" spans="2:9">
      <c r="B43" s="55" t="s">
        <v>1803</v>
      </c>
      <c r="C43" s="70">
        <v>7.1428571428571425E-2</v>
      </c>
      <c r="D43" s="70">
        <v>0.11904761904761904</v>
      </c>
      <c r="E43" s="70">
        <v>0.14285714285714285</v>
      </c>
      <c r="F43" s="70">
        <v>0</v>
      </c>
      <c r="G43" s="70">
        <v>2.3809523809523808E-2</v>
      </c>
      <c r="H43" s="70">
        <v>0</v>
      </c>
      <c r="I43" s="70">
        <v>0.6428571428571429</v>
      </c>
    </row>
    <row r="44" spans="2:9">
      <c r="B44" s="55" t="s">
        <v>1802</v>
      </c>
      <c r="C44" s="70">
        <v>0</v>
      </c>
      <c r="D44" s="70">
        <v>0.52380952380952384</v>
      </c>
      <c r="E44" s="70">
        <v>0.35714285714285715</v>
      </c>
      <c r="F44" s="70">
        <v>0.11904761904761904</v>
      </c>
      <c r="G44" s="70">
        <v>0</v>
      </c>
      <c r="H44" s="70">
        <v>0</v>
      </c>
      <c r="I44" s="70">
        <v>0</v>
      </c>
    </row>
    <row r="45" spans="2:9">
      <c r="B45" s="55" t="s">
        <v>1801</v>
      </c>
      <c r="C45" s="70">
        <v>4.7619047619047616E-2</v>
      </c>
      <c r="D45" s="70">
        <v>0.66666666666666663</v>
      </c>
      <c r="E45" s="70">
        <v>0.14285714285714285</v>
      </c>
      <c r="F45" s="70">
        <v>7.1428571428571425E-2</v>
      </c>
      <c r="G45" s="70">
        <v>2.3809523809523808E-2</v>
      </c>
      <c r="H45" s="70">
        <v>0</v>
      </c>
      <c r="I45" s="70">
        <v>4.7619047619047616E-2</v>
      </c>
    </row>
    <row r="46" spans="2:9">
      <c r="B46" s="55" t="s">
        <v>1800</v>
      </c>
      <c r="C46" s="70">
        <v>4.7619047619047616E-2</v>
      </c>
      <c r="D46" s="70">
        <v>0.5</v>
      </c>
      <c r="E46" s="70">
        <v>0.33333333333333331</v>
      </c>
      <c r="F46" s="70">
        <v>7.1428571428571425E-2</v>
      </c>
      <c r="G46" s="70">
        <v>0</v>
      </c>
      <c r="H46" s="70">
        <v>0</v>
      </c>
      <c r="I46" s="70">
        <v>4.7619047619047616E-2</v>
      </c>
    </row>
    <row r="47" spans="2:9">
      <c r="B47" s="55" t="s">
        <v>1799</v>
      </c>
      <c r="C47" s="70">
        <v>9.5238095238095233E-2</v>
      </c>
      <c r="D47" s="70">
        <v>0.88095238095238093</v>
      </c>
      <c r="E47" s="70">
        <v>2.3809523809523808E-2</v>
      </c>
      <c r="F47" s="70">
        <v>0</v>
      </c>
      <c r="G47" s="70">
        <v>0</v>
      </c>
      <c r="H47" s="70">
        <v>0</v>
      </c>
      <c r="I47" s="70">
        <v>0</v>
      </c>
    </row>
    <row r="48" spans="2:9">
      <c r="B48" s="55" t="s">
        <v>1797</v>
      </c>
      <c r="C48" s="70">
        <v>2.3809523809523808E-2</v>
      </c>
      <c r="D48" s="70">
        <v>0.21428571428571427</v>
      </c>
      <c r="E48" s="70">
        <v>0.30952380952380953</v>
      </c>
      <c r="F48" s="70">
        <v>0.33333333333333331</v>
      </c>
      <c r="G48" s="70">
        <v>0</v>
      </c>
      <c r="H48" s="70">
        <v>0</v>
      </c>
      <c r="I48" s="70">
        <v>0.11904761904761904</v>
      </c>
    </row>
    <row r="49" spans="2:9">
      <c r="B49" s="55" t="s">
        <v>1795</v>
      </c>
      <c r="C49" s="70">
        <v>2.3809523809523808E-2</v>
      </c>
      <c r="D49" s="70">
        <v>0</v>
      </c>
      <c r="E49" s="70">
        <v>0</v>
      </c>
      <c r="F49" s="70">
        <v>0</v>
      </c>
      <c r="G49" s="70">
        <v>0</v>
      </c>
      <c r="H49" s="70">
        <v>0.97619047619047616</v>
      </c>
      <c r="I49" s="70">
        <v>0</v>
      </c>
    </row>
    <row r="50" spans="2:9">
      <c r="B50" s="55" t="s">
        <v>1794</v>
      </c>
      <c r="C50" s="70">
        <v>0.14285714285714285</v>
      </c>
      <c r="D50" s="70">
        <v>0.52380952380952384</v>
      </c>
      <c r="E50" s="70">
        <v>0.21428571428571427</v>
      </c>
      <c r="F50" s="70">
        <v>9.5238095238095233E-2</v>
      </c>
      <c r="G50" s="70">
        <v>2.3809523809523808E-2</v>
      </c>
      <c r="H50" s="70">
        <v>0</v>
      </c>
      <c r="I50" s="70">
        <v>0</v>
      </c>
    </row>
    <row r="51" spans="2:9">
      <c r="B51" s="55" t="s">
        <v>1793</v>
      </c>
      <c r="C51" s="70">
        <v>2.3809523809523808E-2</v>
      </c>
      <c r="D51" s="70">
        <v>0.33333333333333331</v>
      </c>
      <c r="E51" s="70">
        <v>0.54761904761904767</v>
      </c>
      <c r="F51" s="70">
        <v>9.5238095238095233E-2</v>
      </c>
      <c r="G51" s="70">
        <v>0</v>
      </c>
      <c r="H51" s="70">
        <v>0</v>
      </c>
      <c r="I51" s="70">
        <v>0</v>
      </c>
    </row>
    <row r="52" spans="2:9">
      <c r="B52" s="55" t="s">
        <v>1792</v>
      </c>
      <c r="C52" s="70">
        <v>2.3809523809523808E-2</v>
      </c>
      <c r="D52" s="70">
        <v>0.30952380952380953</v>
      </c>
      <c r="E52" s="70">
        <v>0.40476190476190477</v>
      </c>
      <c r="F52" s="70">
        <v>0.21428571428571427</v>
      </c>
      <c r="G52" s="70">
        <v>2.3809523809523808E-2</v>
      </c>
      <c r="H52" s="70">
        <v>0</v>
      </c>
      <c r="I52" s="70">
        <v>2.3809523809523808E-2</v>
      </c>
    </row>
    <row r="53" spans="2:9">
      <c r="B53" s="55" t="s">
        <v>1791</v>
      </c>
      <c r="C53" s="70">
        <v>7.1428571428571425E-2</v>
      </c>
      <c r="D53" s="70">
        <v>0.8571428571428571</v>
      </c>
      <c r="E53" s="70">
        <v>0</v>
      </c>
      <c r="F53" s="70">
        <v>7.1428571428571425E-2</v>
      </c>
      <c r="G53" s="70">
        <v>0</v>
      </c>
      <c r="H53" s="70">
        <v>0</v>
      </c>
      <c r="I53" s="70">
        <v>0</v>
      </c>
    </row>
    <row r="54" spans="2:9">
      <c r="B54" s="55" t="s">
        <v>1790</v>
      </c>
      <c r="C54" s="70">
        <v>4.7619047619047616E-2</v>
      </c>
      <c r="D54" s="70">
        <v>0.47619047619047616</v>
      </c>
      <c r="E54" s="70">
        <v>0.38095238095238093</v>
      </c>
      <c r="F54" s="70">
        <v>9.5238095238095233E-2</v>
      </c>
      <c r="G54" s="70">
        <v>0</v>
      </c>
      <c r="H54" s="70">
        <v>0</v>
      </c>
      <c r="I54" s="70">
        <v>0</v>
      </c>
    </row>
    <row r="55" spans="2:9">
      <c r="B55" s="55" t="s">
        <v>1789</v>
      </c>
      <c r="C55" s="70">
        <v>2.3809523809523808E-2</v>
      </c>
      <c r="D55" s="70">
        <v>0.26190476190476192</v>
      </c>
      <c r="E55" s="70">
        <v>0.45238095238095238</v>
      </c>
      <c r="F55" s="70">
        <v>0.26190476190476192</v>
      </c>
      <c r="G55" s="70">
        <v>0</v>
      </c>
      <c r="H55" s="70">
        <v>0</v>
      </c>
      <c r="I55" s="70">
        <v>0</v>
      </c>
    </row>
    <row r="56" spans="2:9">
      <c r="B56" s="55" t="s">
        <v>1788</v>
      </c>
      <c r="C56" s="70">
        <v>4.7619047619047616E-2</v>
      </c>
      <c r="D56" s="70">
        <v>0.59523809523809523</v>
      </c>
      <c r="E56" s="70">
        <v>0.33333333333333331</v>
      </c>
      <c r="F56" s="70">
        <v>2.3809523809523808E-2</v>
      </c>
      <c r="G56" s="70">
        <v>0</v>
      </c>
      <c r="H56" s="70">
        <v>0</v>
      </c>
      <c r="I56" s="70">
        <v>0</v>
      </c>
    </row>
    <row r="57" spans="2:9">
      <c r="B57" s="55" t="s">
        <v>1787</v>
      </c>
      <c r="C57" s="70">
        <v>2.3809523809523808E-2</v>
      </c>
      <c r="D57" s="70">
        <v>0.73809523809523814</v>
      </c>
      <c r="E57" s="70">
        <v>0.19047619047619047</v>
      </c>
      <c r="F57" s="70">
        <v>4.7619047619047616E-2</v>
      </c>
      <c r="G57" s="70">
        <v>0</v>
      </c>
      <c r="H57" s="70">
        <v>0</v>
      </c>
      <c r="I57" s="70">
        <v>0</v>
      </c>
    </row>
    <row r="58" spans="2:9">
      <c r="B58" s="55" t="s">
        <v>1784</v>
      </c>
      <c r="C58" s="70">
        <v>0</v>
      </c>
      <c r="D58" s="70">
        <v>0.80952380952380953</v>
      </c>
      <c r="E58" s="70">
        <v>0.14285714285714285</v>
      </c>
      <c r="F58" s="70">
        <v>4.7619047619047616E-2</v>
      </c>
      <c r="G58" s="70">
        <v>0</v>
      </c>
      <c r="H58" s="70">
        <v>0</v>
      </c>
      <c r="I58" s="70">
        <v>0</v>
      </c>
    </row>
    <row r="59" spans="2:9">
      <c r="B59" s="55" t="s">
        <v>1822</v>
      </c>
      <c r="C59" s="70">
        <v>0</v>
      </c>
      <c r="D59" s="70">
        <v>9.5238095238095233E-2</v>
      </c>
      <c r="E59" s="70">
        <v>0.76190476190476186</v>
      </c>
      <c r="F59" s="70">
        <v>0.14285714285714285</v>
      </c>
      <c r="G59" s="70">
        <v>0</v>
      </c>
      <c r="H59" s="70">
        <v>0</v>
      </c>
      <c r="I59" s="70">
        <v>0</v>
      </c>
    </row>
    <row r="60" spans="2:9">
      <c r="B60" s="55" t="s">
        <v>1931</v>
      </c>
      <c r="C60" s="70">
        <v>4.4117647058823532E-2</v>
      </c>
      <c r="D60" s="70">
        <v>0.40406162464985995</v>
      </c>
      <c r="E60" s="70">
        <v>0.24299719887955182</v>
      </c>
      <c r="F60" s="70">
        <v>9.7338935574229693E-2</v>
      </c>
      <c r="G60" s="70">
        <v>1.2605042016806723E-2</v>
      </c>
      <c r="H60" s="70">
        <v>8.4033613445378158E-2</v>
      </c>
      <c r="I60" s="70">
        <v>0.11484593837535013</v>
      </c>
    </row>
    <row r="61" spans="2:9">
      <c r="B61"/>
      <c r="C61"/>
      <c r="D61"/>
      <c r="E61"/>
      <c r="F61"/>
      <c r="G61"/>
      <c r="H61"/>
      <c r="I61"/>
    </row>
    <row r="62" spans="2:9">
      <c r="B62"/>
      <c r="C62"/>
      <c r="D62"/>
      <c r="E62"/>
      <c r="F62"/>
      <c r="G62"/>
      <c r="H62"/>
      <c r="I62"/>
    </row>
    <row r="63" spans="2:9">
      <c r="B63"/>
      <c r="C63"/>
      <c r="D63"/>
      <c r="E63"/>
      <c r="F63"/>
      <c r="G63"/>
      <c r="H63"/>
      <c r="I63"/>
    </row>
    <row r="64" spans="2:9">
      <c r="B64"/>
      <c r="C64"/>
      <c r="D64"/>
      <c r="E64"/>
      <c r="F64"/>
      <c r="G64"/>
      <c r="H64"/>
      <c r="I64"/>
    </row>
    <row r="65" spans="2:9">
      <c r="B65"/>
      <c r="C65"/>
      <c r="D65"/>
      <c r="E65"/>
      <c r="F65"/>
      <c r="G65"/>
      <c r="H65"/>
      <c r="I65"/>
    </row>
    <row r="66" spans="2:9">
      <c r="B66"/>
      <c r="C66"/>
      <c r="D66"/>
      <c r="E66"/>
      <c r="F66"/>
      <c r="G66"/>
      <c r="H66"/>
      <c r="I66"/>
    </row>
    <row r="67" spans="2:9">
      <c r="B67"/>
      <c r="C67"/>
      <c r="D67"/>
      <c r="E67"/>
      <c r="F67"/>
      <c r="G67"/>
      <c r="H67"/>
      <c r="I67"/>
    </row>
    <row r="68" spans="2:9">
      <c r="B68"/>
      <c r="C68"/>
      <c r="D68"/>
      <c r="E68"/>
      <c r="F68"/>
      <c r="G68"/>
      <c r="H68"/>
      <c r="I68"/>
    </row>
    <row r="69" spans="2:9">
      <c r="B69"/>
      <c r="C69"/>
      <c r="D69"/>
      <c r="E69"/>
      <c r="F69"/>
      <c r="G69"/>
      <c r="H69"/>
      <c r="I69"/>
    </row>
    <row r="70" spans="2:9">
      <c r="B70"/>
      <c r="C70"/>
      <c r="D70"/>
      <c r="E70"/>
      <c r="F70"/>
      <c r="G70"/>
      <c r="H70"/>
      <c r="I70"/>
    </row>
    <row r="71" spans="2:9">
      <c r="B71"/>
      <c r="C71"/>
      <c r="D71"/>
      <c r="E71"/>
      <c r="F71"/>
      <c r="G71"/>
      <c r="H71"/>
      <c r="I71"/>
    </row>
    <row r="72" spans="2:9">
      <c r="B72"/>
      <c r="C72"/>
      <c r="D72"/>
      <c r="E72"/>
      <c r="F72"/>
      <c r="G72"/>
      <c r="H72"/>
      <c r="I72"/>
    </row>
    <row r="73" spans="2:9">
      <c r="B73"/>
      <c r="C73"/>
      <c r="D73"/>
      <c r="E73"/>
      <c r="F73"/>
      <c r="G73"/>
      <c r="H73"/>
      <c r="I73"/>
    </row>
    <row r="74" spans="2:9">
      <c r="B74"/>
      <c r="C74"/>
      <c r="D74"/>
      <c r="E74"/>
      <c r="F74"/>
      <c r="G74"/>
      <c r="H74"/>
      <c r="I74"/>
    </row>
    <row r="75" spans="2:9">
      <c r="B75"/>
      <c r="C75"/>
      <c r="D75"/>
      <c r="E75"/>
      <c r="F75"/>
      <c r="G75"/>
      <c r="H75"/>
      <c r="I75"/>
    </row>
    <row r="76" spans="2:9">
      <c r="B76"/>
      <c r="C76"/>
      <c r="D76"/>
      <c r="E76"/>
      <c r="F76"/>
      <c r="G76"/>
      <c r="H76"/>
      <c r="I76"/>
    </row>
    <row r="77" spans="2:9">
      <c r="B77"/>
      <c r="C77"/>
      <c r="D77"/>
      <c r="E77"/>
      <c r="F77"/>
      <c r="G77"/>
      <c r="H77"/>
      <c r="I77"/>
    </row>
    <row r="78" spans="2:9">
      <c r="B78"/>
      <c r="C78"/>
      <c r="D78"/>
      <c r="E78"/>
      <c r="F78"/>
      <c r="G78"/>
      <c r="H78"/>
      <c r="I78"/>
    </row>
    <row r="79" spans="2:9">
      <c r="B79"/>
      <c r="C79"/>
      <c r="D79"/>
      <c r="E79"/>
      <c r="F79"/>
      <c r="G79"/>
      <c r="H79"/>
      <c r="I79"/>
    </row>
    <row r="80" spans="2:9">
      <c r="B80"/>
      <c r="C80"/>
      <c r="D80"/>
      <c r="E80"/>
      <c r="F80"/>
      <c r="G80"/>
      <c r="H80"/>
      <c r="I80"/>
    </row>
    <row r="81" spans="2:9">
      <c r="B81"/>
      <c r="C81"/>
      <c r="D81"/>
      <c r="E81"/>
      <c r="F81"/>
      <c r="G81"/>
      <c r="H81"/>
      <c r="I81"/>
    </row>
    <row r="82" spans="2:9">
      <c r="B82"/>
      <c r="C82"/>
      <c r="D82"/>
      <c r="E82"/>
      <c r="F82"/>
      <c r="G82"/>
      <c r="H82"/>
      <c r="I82"/>
    </row>
    <row r="83" spans="2:9">
      <c r="B83"/>
      <c r="C83"/>
      <c r="D83"/>
      <c r="E83"/>
      <c r="F83"/>
      <c r="G83"/>
      <c r="H83"/>
      <c r="I83"/>
    </row>
    <row r="84" spans="2:9">
      <c r="B84"/>
      <c r="C84"/>
      <c r="D84"/>
      <c r="E84"/>
      <c r="F84"/>
      <c r="G84"/>
      <c r="H84"/>
      <c r="I84"/>
    </row>
    <row r="85" spans="2:9">
      <c r="B85"/>
      <c r="C85"/>
      <c r="D85"/>
      <c r="E85"/>
      <c r="F85"/>
      <c r="G85"/>
      <c r="H85"/>
      <c r="I85"/>
    </row>
    <row r="86" spans="2:9">
      <c r="B86"/>
      <c r="C86"/>
      <c r="D86"/>
      <c r="E86"/>
      <c r="F86"/>
      <c r="G86"/>
      <c r="H86"/>
      <c r="I86"/>
    </row>
    <row r="87" spans="2:9">
      <c r="B87"/>
      <c r="C87"/>
      <c r="D87"/>
      <c r="E87"/>
      <c r="F87"/>
      <c r="G87"/>
      <c r="H87"/>
      <c r="I87"/>
    </row>
    <row r="88" spans="2:9">
      <c r="B88"/>
      <c r="C88"/>
      <c r="D88"/>
      <c r="E88"/>
      <c r="F88"/>
      <c r="G88"/>
      <c r="H88"/>
      <c r="I88"/>
    </row>
    <row r="89" spans="2:9">
      <c r="B89"/>
      <c r="C89"/>
      <c r="D89"/>
      <c r="E89"/>
      <c r="F89"/>
      <c r="G89"/>
      <c r="H89"/>
      <c r="I89"/>
    </row>
  </sheetData>
  <mergeCells count="5">
    <mergeCell ref="H4:L4"/>
    <mergeCell ref="H17:I17"/>
    <mergeCell ref="B20:L20"/>
    <mergeCell ref="B4:E4"/>
    <mergeCell ref="B2:L2"/>
  </mergeCell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298F-5700-4CC4-9170-19CF9D279540}">
  <dimension ref="A1:S96"/>
  <sheetViews>
    <sheetView workbookViewId="0"/>
  </sheetViews>
  <sheetFormatPr defaultColWidth="8.85546875" defaultRowHeight="15"/>
  <cols>
    <col min="1" max="1" width="33.85546875" bestFit="1" customWidth="1"/>
    <col min="2" max="2" width="21.7109375" bestFit="1" customWidth="1"/>
    <col min="3" max="3" width="13.85546875" style="6" bestFit="1" customWidth="1"/>
    <col min="4" max="4" width="17.42578125" bestFit="1" customWidth="1"/>
    <col min="5" max="5" width="9.42578125" style="6" bestFit="1" customWidth="1"/>
    <col min="6" max="6" width="24" hidden="1" customWidth="1"/>
    <col min="7" max="7" width="10.140625" style="6" hidden="1" customWidth="1"/>
    <col min="8" max="8" width="24" customWidth="1"/>
    <col min="9" max="9" width="32.140625" style="6" bestFit="1" customWidth="1"/>
    <col min="10" max="10" width="46.85546875" bestFit="1" customWidth="1"/>
    <col min="11" max="11" width="21.7109375" bestFit="1" customWidth="1"/>
    <col min="12" max="12" width="13.85546875" bestFit="1" customWidth="1"/>
    <col min="13" max="13" width="28.140625" bestFit="1" customWidth="1"/>
    <col min="14" max="14" width="11.42578125" bestFit="1" customWidth="1"/>
    <col min="15" max="15" width="34.42578125" hidden="1" customWidth="1"/>
    <col min="16" max="16" width="10.140625" hidden="1" customWidth="1"/>
  </cols>
  <sheetData>
    <row r="1" spans="1:16" s="16" customFormat="1" ht="26.25">
      <c r="A1" s="3" t="s">
        <v>1929</v>
      </c>
      <c r="C1" s="17"/>
      <c r="E1" s="17"/>
      <c r="G1" s="17"/>
      <c r="I1" s="17"/>
    </row>
    <row r="3" spans="1:16" s="8" customFormat="1" ht="21">
      <c r="A3" s="9" t="s">
        <v>1936</v>
      </c>
      <c r="C3" s="18"/>
      <c r="E3" s="18"/>
      <c r="G3" s="18"/>
      <c r="I3" s="18"/>
      <c r="J3" s="9" t="s">
        <v>1938</v>
      </c>
      <c r="L3" s="18"/>
      <c r="N3" s="18"/>
      <c r="P3" s="18"/>
    </row>
    <row r="4" spans="1:16" s="8" customFormat="1" ht="21">
      <c r="A4" s="9"/>
      <c r="C4" s="18"/>
      <c r="E4" s="18"/>
      <c r="G4" s="18"/>
      <c r="I4" s="18"/>
      <c r="J4" s="9"/>
      <c r="L4" s="18"/>
      <c r="N4" s="18"/>
      <c r="P4" s="18"/>
    </row>
    <row r="5" spans="1:16">
      <c r="A5" s="4" t="s">
        <v>1892</v>
      </c>
      <c r="B5" s="4" t="s">
        <v>1677</v>
      </c>
      <c r="C5"/>
      <c r="E5"/>
      <c r="G5"/>
      <c r="I5"/>
      <c r="J5" s="4" t="s">
        <v>1939</v>
      </c>
      <c r="K5" s="4" t="s">
        <v>1677</v>
      </c>
    </row>
    <row r="6" spans="1:16" ht="15.75" thickBot="1">
      <c r="A6" s="4" t="s">
        <v>1930</v>
      </c>
      <c r="B6" t="s">
        <v>4</v>
      </c>
      <c r="C6" t="s">
        <v>1932</v>
      </c>
      <c r="E6"/>
      <c r="G6"/>
      <c r="I6" s="2" t="s">
        <v>1891</v>
      </c>
      <c r="J6" s="10" t="s">
        <v>1930</v>
      </c>
      <c r="K6" s="11" t="s">
        <v>4</v>
      </c>
      <c r="L6" s="11" t="s">
        <v>1932</v>
      </c>
    </row>
    <row r="7" spans="1:16">
      <c r="A7" s="1" t="s">
        <v>1113</v>
      </c>
      <c r="B7" s="5">
        <v>0.26470588235294118</v>
      </c>
      <c r="C7" s="5">
        <v>0.73529411764705888</v>
      </c>
      <c r="E7"/>
      <c r="G7"/>
      <c r="I7" s="121" t="s">
        <v>1893</v>
      </c>
      <c r="J7" s="12" t="s">
        <v>1804</v>
      </c>
      <c r="K7" s="7">
        <v>0.71153846153846156</v>
      </c>
      <c r="L7" s="7">
        <v>0.28846153846153844</v>
      </c>
    </row>
    <row r="8" spans="1:16">
      <c r="A8" s="1" t="s">
        <v>1680</v>
      </c>
      <c r="B8" s="5">
        <v>0.26470588235294118</v>
      </c>
      <c r="C8" s="5">
        <v>0.73529411764705888</v>
      </c>
      <c r="E8"/>
      <c r="G8"/>
      <c r="I8" s="119"/>
      <c r="J8" s="12" t="s">
        <v>1803</v>
      </c>
      <c r="K8" s="7">
        <v>0.63461538461538458</v>
      </c>
      <c r="L8" s="7">
        <v>0.36538461538461536</v>
      </c>
    </row>
    <row r="9" spans="1:16">
      <c r="A9" s="1" t="s">
        <v>1376</v>
      </c>
      <c r="B9" s="5">
        <v>0.23529411764705882</v>
      </c>
      <c r="C9" s="5">
        <v>0.76470588235294112</v>
      </c>
      <c r="E9"/>
      <c r="G9"/>
      <c r="I9" s="119"/>
      <c r="J9" s="12" t="s">
        <v>1805</v>
      </c>
      <c r="K9" s="7">
        <v>0.61538461538461542</v>
      </c>
      <c r="L9" s="7">
        <v>0.38461538461538464</v>
      </c>
    </row>
    <row r="10" spans="1:16">
      <c r="A10" s="1" t="s">
        <v>1679</v>
      </c>
      <c r="B10" s="5">
        <v>0.23529411764705882</v>
      </c>
      <c r="C10" s="5">
        <v>0.76470588235294112</v>
      </c>
      <c r="E10"/>
      <c r="G10"/>
      <c r="I10" s="119"/>
      <c r="J10" s="12" t="s">
        <v>1815</v>
      </c>
      <c r="K10" s="7">
        <v>0.51923076923076927</v>
      </c>
      <c r="L10" s="7">
        <v>0.48076923076923078</v>
      </c>
    </row>
    <row r="11" spans="1:16" ht="15.75" thickBot="1">
      <c r="A11" s="1" t="s">
        <v>1267</v>
      </c>
      <c r="B11" s="5">
        <v>0.23529411764705882</v>
      </c>
      <c r="C11" s="5">
        <v>0.76470588235294112</v>
      </c>
      <c r="E11"/>
      <c r="G11"/>
      <c r="I11" s="120"/>
      <c r="J11" s="12" t="s">
        <v>1807</v>
      </c>
      <c r="K11" s="7">
        <v>0.44230769230769229</v>
      </c>
      <c r="L11" s="7">
        <v>0.55769230769230771</v>
      </c>
    </row>
    <row r="12" spans="1:16">
      <c r="A12" s="1" t="s">
        <v>630</v>
      </c>
      <c r="B12" s="5">
        <v>0.20588235294117646</v>
      </c>
      <c r="C12" s="5">
        <v>0.79411764705882348</v>
      </c>
      <c r="E12"/>
      <c r="G12"/>
      <c r="I12" s="119" t="s">
        <v>13</v>
      </c>
      <c r="J12" s="12" t="s">
        <v>1812</v>
      </c>
      <c r="K12" s="7">
        <v>0.40384615384615385</v>
      </c>
      <c r="L12" s="7">
        <v>0.59615384615384615</v>
      </c>
    </row>
    <row r="13" spans="1:16">
      <c r="A13" s="1" t="s">
        <v>737</v>
      </c>
      <c r="B13" s="5">
        <v>0.20588235294117646</v>
      </c>
      <c r="C13" s="5">
        <v>0.79411764705882348</v>
      </c>
      <c r="E13"/>
      <c r="G13"/>
      <c r="I13" s="119"/>
      <c r="J13" s="12" t="s">
        <v>1814</v>
      </c>
      <c r="K13" s="7">
        <v>0.26923076923076922</v>
      </c>
      <c r="L13" s="7">
        <v>0.73076923076923073</v>
      </c>
    </row>
    <row r="14" spans="1:16">
      <c r="A14" s="1" t="s">
        <v>1681</v>
      </c>
      <c r="B14" s="5">
        <v>0.20588235294117646</v>
      </c>
      <c r="C14" s="5">
        <v>0.79411764705882348</v>
      </c>
      <c r="E14"/>
      <c r="G14"/>
      <c r="I14" s="119"/>
      <c r="J14" s="12" t="s">
        <v>1806</v>
      </c>
      <c r="K14" s="7">
        <v>0.21153846153846154</v>
      </c>
      <c r="L14" s="7">
        <v>0.78846153846153844</v>
      </c>
    </row>
    <row r="15" spans="1:16">
      <c r="A15" s="1" t="s">
        <v>323</v>
      </c>
      <c r="B15" s="5">
        <v>0.20588235294117646</v>
      </c>
      <c r="C15" s="5">
        <v>0.79411764705882348</v>
      </c>
      <c r="E15"/>
      <c r="G15"/>
      <c r="I15" s="119"/>
      <c r="J15" s="12" t="s">
        <v>1797</v>
      </c>
      <c r="K15" s="7">
        <v>0.11538461538461539</v>
      </c>
      <c r="L15" s="7">
        <v>0.88461538461538458</v>
      </c>
    </row>
    <row r="16" spans="1:16">
      <c r="A16" s="1" t="s">
        <v>1244</v>
      </c>
      <c r="B16" s="5">
        <v>0.17647058823529413</v>
      </c>
      <c r="C16" s="5">
        <v>0.82352941176470584</v>
      </c>
      <c r="E16"/>
      <c r="G16"/>
      <c r="I16" s="119"/>
      <c r="J16" s="12" t="s">
        <v>1801</v>
      </c>
      <c r="K16" s="7">
        <v>5.7692307692307696E-2</v>
      </c>
      <c r="L16" s="7">
        <v>0.94230769230769229</v>
      </c>
    </row>
    <row r="17" spans="1:12" ht="15.75" thickBot="1">
      <c r="A17" s="1" t="s">
        <v>289</v>
      </c>
      <c r="B17" s="5">
        <v>0.17647058823529413</v>
      </c>
      <c r="C17" s="5">
        <v>0.82352941176470584</v>
      </c>
      <c r="E17"/>
      <c r="G17"/>
      <c r="I17" s="120"/>
      <c r="J17" s="12" t="s">
        <v>1800</v>
      </c>
      <c r="K17" s="7">
        <v>5.7692307692307696E-2</v>
      </c>
      <c r="L17" s="7">
        <v>0.94230769230769229</v>
      </c>
    </row>
    <row r="18" spans="1:12">
      <c r="A18" s="1" t="s">
        <v>389</v>
      </c>
      <c r="B18" s="5">
        <v>0.17647058823529413</v>
      </c>
      <c r="C18" s="5">
        <v>0.82352941176470584</v>
      </c>
      <c r="E18"/>
      <c r="G18"/>
      <c r="I18" s="119" t="s">
        <v>20</v>
      </c>
      <c r="J18" s="12" t="s">
        <v>1789</v>
      </c>
      <c r="K18" s="7">
        <v>1.9230769230769232E-2</v>
      </c>
      <c r="L18" s="7">
        <v>0.98076923076923073</v>
      </c>
    </row>
    <row r="19" spans="1:12">
      <c r="A19" s="1" t="s">
        <v>493</v>
      </c>
      <c r="B19" s="5">
        <v>0.17647058823529413</v>
      </c>
      <c r="C19" s="5">
        <v>0.82352941176470584</v>
      </c>
      <c r="E19"/>
      <c r="G19"/>
      <c r="I19" s="119"/>
      <c r="J19" s="12" t="s">
        <v>1790</v>
      </c>
      <c r="K19" s="7">
        <v>1.9230769230769232E-2</v>
      </c>
      <c r="L19" s="7">
        <v>0.98076923076923073</v>
      </c>
    </row>
    <row r="20" spans="1:12" ht="15.75" thickBot="1">
      <c r="A20" s="1" t="s">
        <v>748</v>
      </c>
      <c r="B20" s="5">
        <v>0.17647058823529413</v>
      </c>
      <c r="C20" s="5">
        <v>0.82352941176470584</v>
      </c>
      <c r="E20"/>
      <c r="G20"/>
      <c r="I20" s="120"/>
      <c r="J20" s="12" t="s">
        <v>1821</v>
      </c>
      <c r="K20" s="7">
        <v>1.9230769230769232E-2</v>
      </c>
      <c r="L20" s="7">
        <v>0.98076923076923073</v>
      </c>
    </row>
    <row r="21" spans="1:12">
      <c r="A21" s="1" t="s">
        <v>3428</v>
      </c>
      <c r="B21" s="5">
        <v>0.17647058823529413</v>
      </c>
      <c r="C21" s="5">
        <v>0.82352941176470584</v>
      </c>
      <c r="E21"/>
      <c r="G21"/>
      <c r="I21" s="119" t="s">
        <v>23</v>
      </c>
      <c r="J21" s="12" t="s">
        <v>1792</v>
      </c>
      <c r="K21" s="7">
        <v>1.9230769230769232E-2</v>
      </c>
      <c r="L21" s="7">
        <v>0.98076923076923073</v>
      </c>
    </row>
    <row r="22" spans="1:12">
      <c r="A22" s="1" t="s">
        <v>918</v>
      </c>
      <c r="B22" s="5">
        <v>0.14705882352941177</v>
      </c>
      <c r="C22" s="5">
        <v>0.8529411764705882</v>
      </c>
      <c r="E22"/>
      <c r="G22"/>
      <c r="I22" s="119"/>
      <c r="J22" s="12" t="s">
        <v>1808</v>
      </c>
      <c r="K22" s="7">
        <v>0</v>
      </c>
      <c r="L22" s="7">
        <v>1</v>
      </c>
    </row>
    <row r="23" spans="1:12">
      <c r="A23" s="1" t="s">
        <v>3416</v>
      </c>
      <c r="B23" s="5">
        <v>0.14705882352941177</v>
      </c>
      <c r="C23" s="5">
        <v>0.8529411764705882</v>
      </c>
      <c r="E23"/>
      <c r="G23"/>
      <c r="I23" s="119"/>
      <c r="J23" s="12" t="s">
        <v>1791</v>
      </c>
      <c r="K23" s="7">
        <v>0</v>
      </c>
      <c r="L23" s="7">
        <v>1</v>
      </c>
    </row>
    <row r="24" spans="1:12">
      <c r="A24" s="1" t="s">
        <v>1303</v>
      </c>
      <c r="B24" s="5">
        <v>0.14705882352941177</v>
      </c>
      <c r="C24" s="5">
        <v>0.8529411764705882</v>
      </c>
      <c r="E24"/>
      <c r="G24"/>
      <c r="I24" s="119"/>
      <c r="J24" s="12" t="s">
        <v>1813</v>
      </c>
      <c r="K24" s="7">
        <v>0</v>
      </c>
      <c r="L24" s="7">
        <v>1</v>
      </c>
    </row>
    <row r="25" spans="1:12">
      <c r="A25" s="1" t="s">
        <v>3442</v>
      </c>
      <c r="B25" s="5">
        <v>0.14705882352941177</v>
      </c>
      <c r="C25" s="5">
        <v>0.8529411764705882</v>
      </c>
      <c r="E25"/>
      <c r="G25"/>
      <c r="I25" s="119"/>
      <c r="J25" s="12" t="s">
        <v>1787</v>
      </c>
      <c r="K25" s="7">
        <v>0</v>
      </c>
      <c r="L25" s="7">
        <v>1</v>
      </c>
    </row>
    <row r="26" spans="1:12">
      <c r="A26" s="1" t="s">
        <v>220</v>
      </c>
      <c r="B26" s="5">
        <v>0.14705882352941177</v>
      </c>
      <c r="C26" s="5">
        <v>0.8529411764705882</v>
      </c>
      <c r="E26"/>
      <c r="G26"/>
      <c r="I26" s="119"/>
      <c r="J26" s="12" t="s">
        <v>1802</v>
      </c>
      <c r="K26" s="7">
        <v>0</v>
      </c>
      <c r="L26" s="7">
        <v>1</v>
      </c>
    </row>
    <row r="27" spans="1:12">
      <c r="A27" s="1" t="s">
        <v>81</v>
      </c>
      <c r="B27" s="5">
        <v>0.11764705882352941</v>
      </c>
      <c r="C27" s="5">
        <v>0.88235294117647056</v>
      </c>
      <c r="E27"/>
      <c r="G27"/>
      <c r="I27" s="119"/>
      <c r="J27" s="12" t="s">
        <v>1799</v>
      </c>
      <c r="K27" s="7">
        <v>0</v>
      </c>
      <c r="L27" s="7">
        <v>1</v>
      </c>
    </row>
    <row r="28" spans="1:12">
      <c r="A28" s="1" t="s">
        <v>357</v>
      </c>
      <c r="B28" s="5">
        <v>0.11764705882352941</v>
      </c>
      <c r="C28" s="5">
        <v>0.88235294117647056</v>
      </c>
      <c r="E28"/>
      <c r="G28"/>
      <c r="I28" s="119"/>
      <c r="J28" s="12" t="s">
        <v>1793</v>
      </c>
      <c r="K28" s="7">
        <v>0</v>
      </c>
      <c r="L28" s="7">
        <v>1</v>
      </c>
    </row>
    <row r="29" spans="1:12" ht="15.75" thickBot="1">
      <c r="A29" s="1" t="s">
        <v>1150</v>
      </c>
      <c r="B29" s="5">
        <v>0.11764705882352941</v>
      </c>
      <c r="C29" s="5">
        <v>0.88235294117647056</v>
      </c>
      <c r="E29"/>
      <c r="G29"/>
      <c r="I29" s="120"/>
      <c r="J29" s="12" t="s">
        <v>1809</v>
      </c>
      <c r="K29" s="7">
        <v>0</v>
      </c>
      <c r="L29" s="7">
        <v>1</v>
      </c>
    </row>
    <row r="30" spans="1:12">
      <c r="A30" s="1" t="s">
        <v>1711</v>
      </c>
      <c r="B30" s="5">
        <v>0.11764705882352941</v>
      </c>
      <c r="C30" s="5">
        <v>0.88235294117647056</v>
      </c>
      <c r="E30"/>
      <c r="G30"/>
      <c r="I30" s="119" t="s">
        <v>33</v>
      </c>
      <c r="J30" s="12" t="s">
        <v>1816</v>
      </c>
      <c r="K30" s="7">
        <v>0</v>
      </c>
      <c r="L30" s="7">
        <v>1</v>
      </c>
    </row>
    <row r="31" spans="1:12">
      <c r="A31" s="1" t="s">
        <v>810</v>
      </c>
      <c r="B31" s="5">
        <v>0.11764705882352941</v>
      </c>
      <c r="C31" s="5">
        <v>0.88235294117647056</v>
      </c>
      <c r="E31"/>
      <c r="G31"/>
      <c r="I31" s="119"/>
      <c r="J31" s="12" t="s">
        <v>1811</v>
      </c>
      <c r="K31" s="7">
        <v>0</v>
      </c>
      <c r="L31" s="7">
        <v>1</v>
      </c>
    </row>
    <row r="32" spans="1:12" ht="15.75" thickBot="1">
      <c r="A32" s="1" t="s">
        <v>423</v>
      </c>
      <c r="B32" s="5">
        <v>0.11764705882352941</v>
      </c>
      <c r="C32" s="5">
        <v>0.88235294117647056</v>
      </c>
      <c r="E32"/>
      <c r="G32"/>
      <c r="I32" s="120"/>
      <c r="J32" s="12" t="s">
        <v>1818</v>
      </c>
      <c r="K32" s="7">
        <v>0</v>
      </c>
      <c r="L32" s="7">
        <v>1</v>
      </c>
    </row>
    <row r="33" spans="1:12">
      <c r="A33" s="1" t="s">
        <v>1748</v>
      </c>
      <c r="B33" s="5">
        <v>0.11764705882352941</v>
      </c>
      <c r="C33" s="5">
        <v>0.88235294117647056</v>
      </c>
      <c r="E33"/>
      <c r="G33"/>
      <c r="I33" s="119" t="s">
        <v>37</v>
      </c>
      <c r="J33" s="12" t="s">
        <v>1795</v>
      </c>
      <c r="K33" s="7">
        <v>0</v>
      </c>
      <c r="L33" s="7">
        <v>1</v>
      </c>
    </row>
    <row r="34" spans="1:12">
      <c r="A34" s="1" t="s">
        <v>528</v>
      </c>
      <c r="B34" s="5">
        <v>0.11764705882352941</v>
      </c>
      <c r="C34" s="5">
        <v>0.88235294117647056</v>
      </c>
      <c r="E34"/>
      <c r="G34"/>
      <c r="I34" s="119"/>
      <c r="J34" s="12" t="s">
        <v>1819</v>
      </c>
      <c r="K34" s="7">
        <v>0</v>
      </c>
      <c r="L34" s="7">
        <v>1</v>
      </c>
    </row>
    <row r="35" spans="1:12" ht="15.75" thickBot="1">
      <c r="A35" s="1" t="s">
        <v>255</v>
      </c>
      <c r="B35" s="5">
        <v>8.8235294117647065E-2</v>
      </c>
      <c r="C35" s="5">
        <v>0.91176470588235292</v>
      </c>
      <c r="E35"/>
      <c r="G35"/>
      <c r="I35" s="120"/>
      <c r="J35" s="12" t="s">
        <v>1810</v>
      </c>
      <c r="K35" s="7">
        <v>0</v>
      </c>
      <c r="L35" s="7">
        <v>1</v>
      </c>
    </row>
    <row r="36" spans="1:12">
      <c r="A36" s="1" t="s">
        <v>882</v>
      </c>
      <c r="B36" s="5">
        <v>8.8235294117647065E-2</v>
      </c>
      <c r="C36" s="5">
        <v>0.91176470588235292</v>
      </c>
      <c r="E36"/>
      <c r="G36"/>
      <c r="I36" s="119" t="s">
        <v>41</v>
      </c>
      <c r="J36" s="12" t="s">
        <v>1820</v>
      </c>
      <c r="K36" s="7">
        <v>0</v>
      </c>
      <c r="L36" s="7">
        <v>1</v>
      </c>
    </row>
    <row r="37" spans="1:12">
      <c r="A37" s="1" t="s">
        <v>957</v>
      </c>
      <c r="B37" s="5">
        <v>8.8235294117647065E-2</v>
      </c>
      <c r="C37" s="5">
        <v>0.91176470588235292</v>
      </c>
      <c r="E37"/>
      <c r="G37"/>
      <c r="I37" s="119"/>
      <c r="J37" s="12" t="s">
        <v>1794</v>
      </c>
      <c r="K37" s="7">
        <v>0</v>
      </c>
      <c r="L37" s="7">
        <v>1</v>
      </c>
    </row>
    <row r="38" spans="1:12">
      <c r="A38" s="1" t="s">
        <v>151</v>
      </c>
      <c r="B38" s="5">
        <v>8.8235294117647065E-2</v>
      </c>
      <c r="C38" s="5">
        <v>0.91176470588235292</v>
      </c>
      <c r="E38"/>
      <c r="G38"/>
      <c r="I38" s="119"/>
      <c r="J38" s="12" t="s">
        <v>1788</v>
      </c>
      <c r="K38" s="7">
        <v>0</v>
      </c>
      <c r="L38" s="7">
        <v>1</v>
      </c>
    </row>
    <row r="39" spans="1:12" ht="15.75" thickBot="1">
      <c r="A39" s="1" t="s">
        <v>1064</v>
      </c>
      <c r="B39" s="5">
        <v>8.8235294117647065E-2</v>
      </c>
      <c r="C39" s="5">
        <v>0.91176470588235292</v>
      </c>
      <c r="E39"/>
      <c r="G39"/>
      <c r="I39" s="120"/>
      <c r="J39" s="13" t="s">
        <v>1784</v>
      </c>
      <c r="K39" s="14">
        <v>0</v>
      </c>
      <c r="L39" s="14">
        <v>1</v>
      </c>
    </row>
    <row r="40" spans="1:12" ht="15.75" thickBot="1">
      <c r="A40" s="1" t="s">
        <v>993</v>
      </c>
      <c r="B40" s="5">
        <v>8.8235294117647065E-2</v>
      </c>
      <c r="C40" s="5">
        <v>0.91176470588235292</v>
      </c>
      <c r="E40"/>
      <c r="G40"/>
      <c r="I40" s="19" t="s">
        <v>1894</v>
      </c>
      <c r="J40" s="15" t="s">
        <v>1822</v>
      </c>
      <c r="K40" s="14">
        <v>0</v>
      </c>
      <c r="L40" s="14">
        <v>1</v>
      </c>
    </row>
    <row r="41" spans="1:12">
      <c r="A41" s="1" t="s">
        <v>458</v>
      </c>
      <c r="B41" s="5">
        <v>8.8235294117647065E-2</v>
      </c>
      <c r="C41" s="5">
        <v>0.91176470588235292</v>
      </c>
      <c r="E41"/>
      <c r="G41"/>
    </row>
    <row r="42" spans="1:12">
      <c r="A42" s="1" t="s">
        <v>1184</v>
      </c>
      <c r="B42" s="5">
        <v>8.8235294117647065E-2</v>
      </c>
      <c r="C42" s="5">
        <v>0.91176470588235292</v>
      </c>
      <c r="E42"/>
      <c r="G42"/>
    </row>
    <row r="43" spans="1:12">
      <c r="A43" s="1" t="s">
        <v>1256</v>
      </c>
      <c r="B43" s="5">
        <v>8.8235294117647065E-2</v>
      </c>
      <c r="C43" s="5">
        <v>0.91176470588235292</v>
      </c>
      <c r="E43"/>
      <c r="G43"/>
    </row>
    <row r="44" spans="1:12">
      <c r="A44" s="1" t="s">
        <v>1379</v>
      </c>
      <c r="B44" s="5">
        <v>8.8235294117647065E-2</v>
      </c>
      <c r="C44" s="5">
        <v>0.91176470588235292</v>
      </c>
      <c r="E44"/>
      <c r="G44"/>
    </row>
    <row r="45" spans="1:12">
      <c r="A45" s="1" t="s">
        <v>784</v>
      </c>
      <c r="B45" s="5">
        <v>5.8823529411764705E-2</v>
      </c>
      <c r="C45" s="5">
        <v>0.94117647058823528</v>
      </c>
      <c r="E45"/>
      <c r="G45"/>
    </row>
    <row r="46" spans="1:12">
      <c r="A46" s="1" t="s">
        <v>7</v>
      </c>
      <c r="B46" s="5">
        <v>5.8823529411764705E-2</v>
      </c>
      <c r="C46" s="5">
        <v>0.94117647058823528</v>
      </c>
      <c r="E46"/>
      <c r="G46"/>
      <c r="I46"/>
    </row>
    <row r="47" spans="1:12">
      <c r="A47" s="1" t="s">
        <v>664</v>
      </c>
      <c r="B47" s="5">
        <v>5.8823529411764705E-2</v>
      </c>
      <c r="C47" s="5">
        <v>0.94117647058823528</v>
      </c>
      <c r="E47"/>
      <c r="G47"/>
      <c r="I47"/>
    </row>
    <row r="48" spans="1:12">
      <c r="A48" s="1" t="s">
        <v>1340</v>
      </c>
      <c r="B48" s="5">
        <v>5.8823529411764705E-2</v>
      </c>
      <c r="C48" s="5">
        <v>0.94117647058823528</v>
      </c>
      <c r="E48"/>
      <c r="G48"/>
      <c r="I48"/>
    </row>
    <row r="49" spans="1:19">
      <c r="A49" s="1" t="s">
        <v>847</v>
      </c>
      <c r="B49" s="5">
        <v>5.8823529411764705E-2</v>
      </c>
      <c r="C49" s="5">
        <v>0.94117647058823528</v>
      </c>
      <c r="E49"/>
      <c r="G49"/>
      <c r="I49"/>
    </row>
    <row r="50" spans="1:19">
      <c r="A50" s="1" t="s">
        <v>701</v>
      </c>
      <c r="B50" s="5">
        <v>5.8823529411764705E-2</v>
      </c>
      <c r="C50" s="5">
        <v>0.94117647058823528</v>
      </c>
      <c r="E50"/>
      <c r="G50"/>
      <c r="I50"/>
    </row>
    <row r="51" spans="1:19">
      <c r="A51" s="1" t="s">
        <v>920</v>
      </c>
      <c r="B51" s="5">
        <v>5.8823529411764705E-2</v>
      </c>
      <c r="C51" s="5">
        <v>0.94117647058823528</v>
      </c>
      <c r="E51"/>
      <c r="G51"/>
      <c r="I51"/>
    </row>
    <row r="52" spans="1:19" ht="21">
      <c r="A52" s="1" t="s">
        <v>595</v>
      </c>
      <c r="B52" s="5">
        <v>5.8823529411764705E-2</v>
      </c>
      <c r="C52" s="5">
        <v>0.94117647058823528</v>
      </c>
      <c r="E52"/>
      <c r="G52"/>
      <c r="I52"/>
      <c r="R52" s="8"/>
      <c r="S52" s="8"/>
    </row>
    <row r="53" spans="1:19" ht="21">
      <c r="A53" s="1" t="s">
        <v>1941</v>
      </c>
      <c r="B53" s="5">
        <v>5.8823529411764705E-2</v>
      </c>
      <c r="C53" s="5">
        <v>0.94117647058823528</v>
      </c>
      <c r="E53"/>
      <c r="G53"/>
      <c r="I53"/>
      <c r="R53" s="8"/>
      <c r="S53" s="8"/>
    </row>
    <row r="54" spans="1:19">
      <c r="A54" s="1" t="s">
        <v>1028</v>
      </c>
      <c r="B54" s="5">
        <v>5.8823529411764705E-2</v>
      </c>
      <c r="C54" s="5">
        <v>0.94117647058823528</v>
      </c>
      <c r="E54"/>
      <c r="G54"/>
      <c r="I54"/>
    </row>
    <row r="55" spans="1:19">
      <c r="A55" s="1" t="s">
        <v>186</v>
      </c>
      <c r="B55" s="5">
        <v>2.9411764705882353E-2</v>
      </c>
      <c r="C55" s="5">
        <v>0.97058823529411764</v>
      </c>
      <c r="E55"/>
      <c r="G55"/>
      <c r="I55"/>
    </row>
    <row r="56" spans="1:19">
      <c r="A56" s="1" t="s">
        <v>562</v>
      </c>
      <c r="B56" s="5">
        <v>0</v>
      </c>
      <c r="C56" s="5">
        <v>1</v>
      </c>
      <c r="E56"/>
      <c r="G56"/>
      <c r="I56"/>
    </row>
    <row r="57" spans="1:19">
      <c r="A57" s="1" t="s">
        <v>1221</v>
      </c>
      <c r="B57" s="5">
        <v>0</v>
      </c>
      <c r="C57" s="5">
        <v>1</v>
      </c>
      <c r="E57"/>
      <c r="G57"/>
      <c r="I57"/>
    </row>
    <row r="58" spans="1:19">
      <c r="A58" s="1" t="s">
        <v>46</v>
      </c>
      <c r="B58" s="5">
        <v>0</v>
      </c>
      <c r="C58" s="5">
        <v>1</v>
      </c>
      <c r="E58"/>
      <c r="G58"/>
      <c r="I58"/>
    </row>
    <row r="59" spans="1:19">
      <c r="C59"/>
      <c r="E59"/>
      <c r="G59"/>
      <c r="I59"/>
    </row>
    <row r="60" spans="1:19">
      <c r="C60"/>
      <c r="E60"/>
      <c r="G60"/>
      <c r="I60"/>
    </row>
    <row r="61" spans="1:19">
      <c r="C61"/>
      <c r="E61"/>
      <c r="G61"/>
      <c r="I61"/>
    </row>
    <row r="62" spans="1:19">
      <c r="C62"/>
      <c r="E62"/>
      <c r="G62"/>
      <c r="I62"/>
    </row>
    <row r="63" spans="1:19">
      <c r="C63"/>
      <c r="E63"/>
      <c r="G63"/>
      <c r="I63"/>
    </row>
    <row r="64" spans="1:19">
      <c r="C64"/>
      <c r="E64"/>
      <c r="G64"/>
      <c r="I64"/>
    </row>
    <row r="65" spans="3:9">
      <c r="C65"/>
      <c r="E65"/>
      <c r="G65"/>
      <c r="I65"/>
    </row>
    <row r="66" spans="3:9">
      <c r="C66"/>
      <c r="E66"/>
      <c r="G66"/>
      <c r="I66"/>
    </row>
    <row r="67" spans="3:9">
      <c r="C67"/>
      <c r="E67"/>
      <c r="G67"/>
      <c r="I67"/>
    </row>
    <row r="68" spans="3:9">
      <c r="C68"/>
      <c r="E68"/>
      <c r="G68"/>
      <c r="I68"/>
    </row>
    <row r="69" spans="3:9">
      <c r="C69"/>
      <c r="E69"/>
      <c r="G69"/>
      <c r="I69"/>
    </row>
    <row r="70" spans="3:9">
      <c r="C70"/>
      <c r="E70"/>
      <c r="G70"/>
      <c r="I70"/>
    </row>
    <row r="71" spans="3:9">
      <c r="C71"/>
      <c r="E71"/>
      <c r="G71"/>
      <c r="I71"/>
    </row>
    <row r="72" spans="3:9">
      <c r="C72"/>
      <c r="E72"/>
      <c r="G72"/>
      <c r="I72"/>
    </row>
    <row r="73" spans="3:9">
      <c r="C73"/>
      <c r="E73"/>
      <c r="G73"/>
      <c r="I73"/>
    </row>
    <row r="74" spans="3:9">
      <c r="C74"/>
      <c r="E74"/>
      <c r="G74"/>
      <c r="I74"/>
    </row>
    <row r="75" spans="3:9">
      <c r="C75"/>
      <c r="E75"/>
      <c r="G75"/>
      <c r="I75"/>
    </row>
    <row r="76" spans="3:9">
      <c r="C76"/>
      <c r="E76"/>
      <c r="G76"/>
      <c r="I76"/>
    </row>
    <row r="77" spans="3:9">
      <c r="C77"/>
      <c r="E77"/>
      <c r="G77"/>
      <c r="I77"/>
    </row>
    <row r="78" spans="3:9">
      <c r="C78"/>
      <c r="E78"/>
      <c r="G78"/>
      <c r="I78"/>
    </row>
    <row r="79" spans="3:9">
      <c r="C79"/>
      <c r="E79"/>
      <c r="G79"/>
      <c r="I79"/>
    </row>
    <row r="80" spans="3:9">
      <c r="C80"/>
      <c r="E80"/>
      <c r="G80"/>
      <c r="I80"/>
    </row>
    <row r="81" spans="3:10">
      <c r="C81"/>
      <c r="E81"/>
      <c r="G81"/>
      <c r="I81"/>
    </row>
    <row r="82" spans="3:10">
      <c r="C82"/>
      <c r="E82"/>
      <c r="G82"/>
      <c r="I82"/>
    </row>
    <row r="83" spans="3:10">
      <c r="C83"/>
      <c r="E83"/>
      <c r="G83"/>
      <c r="I83"/>
    </row>
    <row r="84" spans="3:10">
      <c r="C84"/>
      <c r="E84"/>
      <c r="G84"/>
      <c r="I84"/>
    </row>
    <row r="85" spans="3:10">
      <c r="C85"/>
      <c r="E85"/>
      <c r="G85"/>
      <c r="I85"/>
    </row>
    <row r="86" spans="3:10">
      <c r="C86"/>
      <c r="E86"/>
      <c r="G86"/>
      <c r="I86"/>
    </row>
    <row r="87" spans="3:10">
      <c r="C87"/>
      <c r="E87"/>
      <c r="G87"/>
      <c r="I87"/>
    </row>
    <row r="88" spans="3:10">
      <c r="C88"/>
      <c r="E88"/>
      <c r="G88"/>
      <c r="I88"/>
    </row>
    <row r="89" spans="3:10">
      <c r="C89"/>
      <c r="E89"/>
      <c r="G89"/>
      <c r="I89"/>
    </row>
    <row r="90" spans="3:10">
      <c r="C90"/>
      <c r="E90"/>
      <c r="G90"/>
      <c r="I90"/>
    </row>
    <row r="91" spans="3:10">
      <c r="C91"/>
      <c r="E91"/>
      <c r="G91"/>
      <c r="I91"/>
      <c r="J91" s="6"/>
    </row>
    <row r="92" spans="3:10">
      <c r="C92"/>
      <c r="E92"/>
      <c r="G92"/>
      <c r="I92"/>
      <c r="J92" s="6"/>
    </row>
    <row r="93" spans="3:10">
      <c r="C93"/>
      <c r="E93"/>
      <c r="G93"/>
      <c r="I93"/>
      <c r="J93" s="6"/>
    </row>
    <row r="94" spans="3:10">
      <c r="C94"/>
      <c r="E94"/>
      <c r="G94"/>
      <c r="I94"/>
    </row>
    <row r="95" spans="3:10">
      <c r="C95"/>
      <c r="E95"/>
      <c r="G95"/>
      <c r="I95"/>
    </row>
    <row r="96" spans="3:10">
      <c r="C96"/>
      <c r="E96"/>
      <c r="G96"/>
      <c r="I96"/>
    </row>
  </sheetData>
  <mergeCells count="7">
    <mergeCell ref="I36:I39"/>
    <mergeCell ref="I7:I11"/>
    <mergeCell ref="I12:I17"/>
    <mergeCell ref="I18:I20"/>
    <mergeCell ref="I21:I29"/>
    <mergeCell ref="I30:I32"/>
    <mergeCell ref="I33:I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8C10-B54C-40E9-AB30-8D979CC63928}">
  <dimension ref="B2:AF96"/>
  <sheetViews>
    <sheetView showGridLines="0" zoomScale="85" zoomScaleNormal="85" workbookViewId="0"/>
  </sheetViews>
  <sheetFormatPr defaultColWidth="8.85546875" defaultRowHeight="15.75"/>
  <cols>
    <col min="1" max="1" width="2.5703125" style="34" customWidth="1"/>
    <col min="2" max="2" width="33.85546875" style="34" bestFit="1" customWidth="1"/>
    <col min="3" max="3" width="21.7109375" style="34" bestFit="1" customWidth="1"/>
    <col min="4" max="4" width="8.7109375" style="62" bestFit="1" customWidth="1"/>
    <col min="5" max="5" width="17.42578125" style="34" bestFit="1" customWidth="1"/>
    <col min="6" max="6" width="11.42578125" style="62" bestFit="1" customWidth="1"/>
    <col min="7" max="7" width="24" style="34" hidden="1" customWidth="1"/>
    <col min="8" max="8" width="10.140625" style="62" hidden="1" customWidth="1"/>
    <col min="9" max="9" width="35.7109375" style="34" customWidth="1"/>
    <col min="10" max="10" width="35.7109375" style="62" customWidth="1"/>
    <col min="11" max="14" width="35.7109375" style="34" customWidth="1"/>
    <col min="15" max="15" width="11.42578125" style="34" bestFit="1" customWidth="1"/>
    <col min="16" max="16" width="34.42578125" style="34" hidden="1" customWidth="1"/>
    <col min="17" max="17" width="10.140625" style="34" hidden="1" customWidth="1"/>
    <col min="18" max="16384" width="8.85546875" style="34"/>
  </cols>
  <sheetData>
    <row r="2" spans="2:32" s="50" customFormat="1" ht="27.75" thickBot="1">
      <c r="B2" s="118" t="s">
        <v>1929</v>
      </c>
      <c r="C2" s="118"/>
      <c r="D2" s="118"/>
      <c r="E2" s="118"/>
      <c r="F2" s="118"/>
      <c r="G2" s="118"/>
      <c r="H2" s="118"/>
      <c r="I2" s="118"/>
      <c r="J2" s="118"/>
      <c r="K2" s="118"/>
      <c r="L2" s="118"/>
      <c r="M2" s="118"/>
    </row>
    <row r="4" spans="2:32" s="52" customFormat="1" ht="21.75" thickBot="1">
      <c r="B4" s="116" t="s">
        <v>3539</v>
      </c>
      <c r="C4" s="116"/>
      <c r="D4" s="116"/>
      <c r="E4" s="116"/>
      <c r="F4" s="116"/>
      <c r="G4" s="116"/>
      <c r="H4" s="116"/>
      <c r="I4" s="116"/>
      <c r="J4" s="116"/>
      <c r="K4" s="116"/>
      <c r="L4" s="116"/>
      <c r="M4" s="116"/>
    </row>
    <row r="5" spans="2:32" s="52" customFormat="1" ht="21">
      <c r="B5" s="51"/>
      <c r="D5" s="53"/>
      <c r="F5" s="53"/>
      <c r="H5" s="53"/>
    </row>
    <row r="6" spans="2:32">
      <c r="C6" s="54" t="s">
        <v>1677</v>
      </c>
      <c r="D6" s="34"/>
      <c r="F6" s="34"/>
      <c r="H6" s="34"/>
      <c r="J6" s="34"/>
    </row>
    <row r="7" spans="2:32">
      <c r="C7" s="34" t="s">
        <v>4</v>
      </c>
      <c r="D7" s="34"/>
      <c r="E7" s="34" t="s">
        <v>1932</v>
      </c>
      <c r="F7" s="34"/>
      <c r="G7" s="34" t="s">
        <v>1933</v>
      </c>
      <c r="H7" s="34" t="s">
        <v>1934</v>
      </c>
      <c r="J7" s="34"/>
    </row>
    <row r="8" spans="2:32">
      <c r="B8" s="54" t="s">
        <v>1930</v>
      </c>
      <c r="C8" s="34" t="s">
        <v>1892</v>
      </c>
      <c r="D8" s="34" t="s">
        <v>1935</v>
      </c>
      <c r="E8" s="34" t="s">
        <v>1892</v>
      </c>
      <c r="F8" s="34" t="s">
        <v>1935</v>
      </c>
      <c r="H8" s="34"/>
      <c r="J8" s="34"/>
    </row>
    <row r="9" spans="2:32">
      <c r="B9" s="55" t="s">
        <v>1415</v>
      </c>
      <c r="C9" s="36">
        <v>4</v>
      </c>
      <c r="D9" s="56">
        <v>0.11764705882352941</v>
      </c>
      <c r="E9" s="36">
        <v>30</v>
      </c>
      <c r="F9" s="56">
        <v>0.88235294117647056</v>
      </c>
      <c r="G9" s="36">
        <v>34</v>
      </c>
      <c r="H9" s="56">
        <v>1</v>
      </c>
      <c r="J9" s="34"/>
      <c r="U9" s="54"/>
      <c r="V9" s="54"/>
      <c r="W9" s="54"/>
      <c r="X9" s="54"/>
      <c r="Y9" s="54"/>
      <c r="Z9" s="54"/>
      <c r="AA9" s="54"/>
      <c r="AB9" s="54"/>
      <c r="AC9" s="54"/>
      <c r="AD9" s="54"/>
      <c r="AE9" s="54"/>
      <c r="AF9" s="54"/>
    </row>
    <row r="10" spans="2:32">
      <c r="B10" s="55" t="s">
        <v>1420</v>
      </c>
      <c r="C10" s="36">
        <v>6</v>
      </c>
      <c r="D10" s="56">
        <v>8.8235294117647065E-2</v>
      </c>
      <c r="E10" s="36">
        <v>62</v>
      </c>
      <c r="F10" s="56">
        <v>0.91176470588235292</v>
      </c>
      <c r="G10" s="36">
        <v>68</v>
      </c>
      <c r="H10" s="56">
        <v>1</v>
      </c>
      <c r="J10" s="34"/>
    </row>
    <row r="11" spans="2:32">
      <c r="B11" s="55" t="s">
        <v>1443</v>
      </c>
      <c r="C11" s="36">
        <v>6</v>
      </c>
      <c r="D11" s="56">
        <v>0.17647058823529413</v>
      </c>
      <c r="E11" s="36">
        <v>28</v>
      </c>
      <c r="F11" s="56">
        <v>0.82352941176470584</v>
      </c>
      <c r="G11" s="36">
        <v>34</v>
      </c>
      <c r="H11" s="56">
        <v>1</v>
      </c>
      <c r="J11" s="34"/>
    </row>
    <row r="12" spans="2:32">
      <c r="B12" s="55" t="s">
        <v>1465</v>
      </c>
      <c r="C12" s="36">
        <v>2</v>
      </c>
      <c r="D12" s="56">
        <v>5.8823529411764705E-2</v>
      </c>
      <c r="E12" s="36">
        <v>32</v>
      </c>
      <c r="F12" s="56">
        <v>0.94117647058823528</v>
      </c>
      <c r="G12" s="36">
        <v>34</v>
      </c>
      <c r="H12" s="56">
        <v>1</v>
      </c>
      <c r="J12" s="34"/>
    </row>
    <row r="13" spans="2:32">
      <c r="B13" s="55" t="s">
        <v>1634</v>
      </c>
      <c r="C13" s="36">
        <v>2</v>
      </c>
      <c r="D13" s="56">
        <v>5.8823529411764705E-2</v>
      </c>
      <c r="E13" s="36">
        <v>32</v>
      </c>
      <c r="F13" s="56">
        <v>0.94117647058823528</v>
      </c>
      <c r="G13" s="36">
        <v>34</v>
      </c>
      <c r="H13" s="56">
        <v>1</v>
      </c>
      <c r="J13" s="34"/>
    </row>
    <row r="14" spans="2:32">
      <c r="B14" s="55" t="s">
        <v>1469</v>
      </c>
      <c r="C14" s="36">
        <v>2</v>
      </c>
      <c r="D14" s="56">
        <v>5.8823529411764705E-2</v>
      </c>
      <c r="E14" s="36">
        <v>32</v>
      </c>
      <c r="F14" s="56">
        <v>0.94117647058823528</v>
      </c>
      <c r="G14" s="36">
        <v>34</v>
      </c>
      <c r="H14" s="56">
        <v>1</v>
      </c>
      <c r="J14" s="34"/>
    </row>
    <row r="15" spans="2:32">
      <c r="B15" s="55" t="s">
        <v>1460</v>
      </c>
      <c r="C15" s="36">
        <v>2</v>
      </c>
      <c r="D15" s="56">
        <v>5.8823529411764705E-2</v>
      </c>
      <c r="E15" s="36">
        <v>32</v>
      </c>
      <c r="F15" s="56">
        <v>0.94117647058823528</v>
      </c>
      <c r="G15" s="36">
        <v>34</v>
      </c>
      <c r="H15" s="56">
        <v>1</v>
      </c>
      <c r="J15" s="34"/>
    </row>
    <row r="16" spans="2:32">
      <c r="B16" s="55" t="s">
        <v>1483</v>
      </c>
      <c r="C16" s="36">
        <v>3</v>
      </c>
      <c r="D16" s="56">
        <v>8.8235294117647065E-2</v>
      </c>
      <c r="E16" s="36">
        <v>31</v>
      </c>
      <c r="F16" s="56">
        <v>0.91176470588235292</v>
      </c>
      <c r="G16" s="36">
        <v>34</v>
      </c>
      <c r="H16" s="56">
        <v>1</v>
      </c>
      <c r="J16" s="34"/>
    </row>
    <row r="17" spans="2:10">
      <c r="B17" s="55" t="s">
        <v>1474</v>
      </c>
      <c r="C17" s="36">
        <v>7</v>
      </c>
      <c r="D17" s="56">
        <v>0.20588235294117646</v>
      </c>
      <c r="E17" s="36">
        <v>27</v>
      </c>
      <c r="F17" s="56">
        <v>0.79411764705882348</v>
      </c>
      <c r="G17" s="36">
        <v>34</v>
      </c>
      <c r="H17" s="56">
        <v>1</v>
      </c>
      <c r="J17" s="34"/>
    </row>
    <row r="18" spans="2:10">
      <c r="B18" s="55" t="s">
        <v>1499</v>
      </c>
      <c r="C18" s="36">
        <v>6</v>
      </c>
      <c r="D18" s="56">
        <v>8.8235294117647065E-2</v>
      </c>
      <c r="E18" s="36">
        <v>62</v>
      </c>
      <c r="F18" s="56">
        <v>0.91176470588235292</v>
      </c>
      <c r="G18" s="36">
        <v>68</v>
      </c>
      <c r="H18" s="56">
        <v>1</v>
      </c>
      <c r="J18" s="34"/>
    </row>
    <row r="19" spans="2:10">
      <c r="B19" s="55" t="s">
        <v>1503</v>
      </c>
      <c r="C19" s="36">
        <v>2</v>
      </c>
      <c r="D19" s="56">
        <v>5.8823529411764705E-2</v>
      </c>
      <c r="E19" s="36">
        <v>32</v>
      </c>
      <c r="F19" s="56">
        <v>0.94117647058823528</v>
      </c>
      <c r="G19" s="36">
        <v>34</v>
      </c>
      <c r="H19" s="56">
        <v>1</v>
      </c>
      <c r="J19" s="34"/>
    </row>
    <row r="20" spans="2:10">
      <c r="B20" s="55" t="s">
        <v>1521</v>
      </c>
      <c r="C20" s="36">
        <v>7</v>
      </c>
      <c r="D20" s="56">
        <v>0.20588235294117646</v>
      </c>
      <c r="E20" s="36">
        <v>27</v>
      </c>
      <c r="F20" s="56">
        <v>0.79411764705882348</v>
      </c>
      <c r="G20" s="36">
        <v>34</v>
      </c>
      <c r="H20" s="56">
        <v>1</v>
      </c>
      <c r="J20" s="34"/>
    </row>
    <row r="21" spans="2:10">
      <c r="B21" s="55" t="s">
        <v>1530</v>
      </c>
      <c r="C21" s="36">
        <v>3</v>
      </c>
      <c r="D21" s="56">
        <v>8.8235294117647065E-2</v>
      </c>
      <c r="E21" s="36">
        <v>31</v>
      </c>
      <c r="F21" s="56">
        <v>0.91176470588235292</v>
      </c>
      <c r="G21" s="36">
        <v>34</v>
      </c>
      <c r="H21" s="56">
        <v>1</v>
      </c>
      <c r="J21" s="34"/>
    </row>
    <row r="22" spans="2:10">
      <c r="B22" s="55" t="s">
        <v>1538</v>
      </c>
      <c r="C22" s="36">
        <v>2</v>
      </c>
      <c r="D22" s="56">
        <v>5.8823529411764705E-2</v>
      </c>
      <c r="E22" s="36">
        <v>32</v>
      </c>
      <c r="F22" s="56">
        <v>0.94117647058823528</v>
      </c>
      <c r="G22" s="36">
        <v>34</v>
      </c>
      <c r="H22" s="56">
        <v>1</v>
      </c>
      <c r="J22" s="34"/>
    </row>
    <row r="23" spans="2:10">
      <c r="B23" s="55" t="s">
        <v>1534</v>
      </c>
      <c r="C23" s="36">
        <v>1</v>
      </c>
      <c r="D23" s="56">
        <v>2.9411764705882353E-2</v>
      </c>
      <c r="E23" s="36">
        <v>33</v>
      </c>
      <c r="F23" s="56">
        <v>0.97058823529411764</v>
      </c>
      <c r="G23" s="36">
        <v>34</v>
      </c>
      <c r="H23" s="56">
        <v>1</v>
      </c>
      <c r="J23" s="34"/>
    </row>
    <row r="24" spans="2:10">
      <c r="B24" s="55" t="s">
        <v>1542</v>
      </c>
      <c r="C24" s="36">
        <v>4</v>
      </c>
      <c r="D24" s="56">
        <v>0.11764705882352941</v>
      </c>
      <c r="E24" s="36">
        <v>30</v>
      </c>
      <c r="F24" s="56">
        <v>0.88235294117647056</v>
      </c>
      <c r="G24" s="36">
        <v>34</v>
      </c>
      <c r="H24" s="56">
        <v>1</v>
      </c>
      <c r="J24" s="34"/>
    </row>
    <row r="25" spans="2:10">
      <c r="B25" s="55" t="s">
        <v>1547</v>
      </c>
      <c r="C25" s="36">
        <v>3</v>
      </c>
      <c r="D25" s="56">
        <v>8.8235294117647065E-2</v>
      </c>
      <c r="E25" s="36">
        <v>31</v>
      </c>
      <c r="F25" s="56">
        <v>0.91176470588235292</v>
      </c>
      <c r="G25" s="36">
        <v>34</v>
      </c>
      <c r="H25" s="56">
        <v>1</v>
      </c>
      <c r="J25" s="34"/>
    </row>
    <row r="26" spans="2:10">
      <c r="B26" s="55" t="s">
        <v>1566</v>
      </c>
      <c r="C26" s="36">
        <v>8</v>
      </c>
      <c r="D26" s="56">
        <v>0.23529411764705882</v>
      </c>
      <c r="E26" s="36">
        <v>26</v>
      </c>
      <c r="F26" s="56">
        <v>0.76470588235294112</v>
      </c>
      <c r="G26" s="36">
        <v>34</v>
      </c>
      <c r="H26" s="56">
        <v>1</v>
      </c>
      <c r="J26" s="34"/>
    </row>
    <row r="27" spans="2:10">
      <c r="B27" s="55" t="s">
        <v>2</v>
      </c>
      <c r="C27" s="36">
        <v>12</v>
      </c>
      <c r="D27" s="56">
        <v>0.17647058823529413</v>
      </c>
      <c r="E27" s="36">
        <v>56</v>
      </c>
      <c r="F27" s="56">
        <v>0.82352941176470584</v>
      </c>
      <c r="G27" s="36">
        <v>68</v>
      </c>
      <c r="H27" s="56">
        <v>1</v>
      </c>
      <c r="J27" s="34"/>
    </row>
    <row r="28" spans="2:10">
      <c r="B28" s="55" t="s">
        <v>1562</v>
      </c>
      <c r="C28" s="36">
        <v>11</v>
      </c>
      <c r="D28" s="56">
        <v>0.16176470588235295</v>
      </c>
      <c r="E28" s="36">
        <v>57</v>
      </c>
      <c r="F28" s="56">
        <v>0.83823529411764708</v>
      </c>
      <c r="G28" s="36">
        <v>68</v>
      </c>
      <c r="H28" s="56">
        <v>1</v>
      </c>
      <c r="J28" s="34"/>
    </row>
    <row r="29" spans="2:10">
      <c r="B29" s="55" t="s">
        <v>1558</v>
      </c>
      <c r="C29" s="36">
        <v>4</v>
      </c>
      <c r="D29" s="56">
        <v>5.8823529411764705E-2</v>
      </c>
      <c r="E29" s="36">
        <v>64</v>
      </c>
      <c r="F29" s="56">
        <v>0.94117647058823528</v>
      </c>
      <c r="G29" s="36">
        <v>68</v>
      </c>
      <c r="H29" s="56">
        <v>1</v>
      </c>
      <c r="J29" s="34"/>
    </row>
    <row r="30" spans="2:10">
      <c r="B30" s="55" t="s">
        <v>1575</v>
      </c>
      <c r="C30" s="36">
        <v>0</v>
      </c>
      <c r="D30" s="56">
        <v>0</v>
      </c>
      <c r="E30" s="36">
        <v>34</v>
      </c>
      <c r="F30" s="56">
        <v>1</v>
      </c>
      <c r="G30" s="36">
        <v>34</v>
      </c>
      <c r="H30" s="56">
        <v>1</v>
      </c>
      <c r="J30" s="34"/>
    </row>
    <row r="31" spans="2:10">
      <c r="B31" s="55" t="s">
        <v>1579</v>
      </c>
      <c r="C31" s="36">
        <v>2</v>
      </c>
      <c r="D31" s="56">
        <v>5.8823529411764705E-2</v>
      </c>
      <c r="E31" s="36">
        <v>32</v>
      </c>
      <c r="F31" s="56">
        <v>0.94117647058823528</v>
      </c>
      <c r="G31" s="36">
        <v>34</v>
      </c>
      <c r="H31" s="56">
        <v>1</v>
      </c>
      <c r="J31" s="34"/>
    </row>
    <row r="32" spans="2:10">
      <c r="B32" s="55" t="s">
        <v>1584</v>
      </c>
      <c r="C32" s="36">
        <v>0</v>
      </c>
      <c r="D32" s="56">
        <v>0</v>
      </c>
      <c r="E32" s="36">
        <v>68</v>
      </c>
      <c r="F32" s="56">
        <v>1</v>
      </c>
      <c r="G32" s="36">
        <v>68</v>
      </c>
      <c r="H32" s="56">
        <v>1</v>
      </c>
      <c r="J32" s="34"/>
    </row>
    <row r="33" spans="2:10">
      <c r="B33" s="55" t="s">
        <v>1593</v>
      </c>
      <c r="C33" s="36">
        <v>13</v>
      </c>
      <c r="D33" s="56">
        <v>0.19117647058823528</v>
      </c>
      <c r="E33" s="36">
        <v>55</v>
      </c>
      <c r="F33" s="56">
        <v>0.80882352941176472</v>
      </c>
      <c r="G33" s="36">
        <v>68</v>
      </c>
      <c r="H33" s="56">
        <v>1</v>
      </c>
      <c r="J33" s="34"/>
    </row>
    <row r="34" spans="2:10">
      <c r="B34" s="55" t="s">
        <v>1602</v>
      </c>
      <c r="C34" s="36">
        <v>3</v>
      </c>
      <c r="D34" s="56">
        <v>8.8235294117647065E-2</v>
      </c>
      <c r="E34" s="36">
        <v>31</v>
      </c>
      <c r="F34" s="56">
        <v>0.91176470588235292</v>
      </c>
      <c r="G34" s="36">
        <v>34</v>
      </c>
      <c r="H34" s="56">
        <v>1</v>
      </c>
      <c r="J34" s="34"/>
    </row>
    <row r="35" spans="2:10">
      <c r="B35" s="55" t="s">
        <v>1598</v>
      </c>
      <c r="C35" s="36">
        <v>9</v>
      </c>
      <c r="D35" s="56">
        <v>0.13235294117647059</v>
      </c>
      <c r="E35" s="36">
        <v>59</v>
      </c>
      <c r="F35" s="56">
        <v>0.86764705882352944</v>
      </c>
      <c r="G35" s="36">
        <v>68</v>
      </c>
      <c r="H35" s="56">
        <v>1</v>
      </c>
      <c r="J35" s="34"/>
    </row>
    <row r="36" spans="2:10">
      <c r="B36" s="55" t="s">
        <v>1606</v>
      </c>
      <c r="C36" s="36">
        <v>4</v>
      </c>
      <c r="D36" s="56">
        <v>0.11764705882352941</v>
      </c>
      <c r="E36" s="36">
        <v>30</v>
      </c>
      <c r="F36" s="56">
        <v>0.88235294117647056</v>
      </c>
      <c r="G36" s="36">
        <v>34</v>
      </c>
      <c r="H36" s="56">
        <v>1</v>
      </c>
      <c r="J36" s="34"/>
    </row>
    <row r="37" spans="2:10">
      <c r="B37" s="55" t="s">
        <v>1456</v>
      </c>
      <c r="C37" s="36">
        <v>3</v>
      </c>
      <c r="D37" s="56">
        <v>8.8235294117647065E-2</v>
      </c>
      <c r="E37" s="36">
        <v>31</v>
      </c>
      <c r="F37" s="56">
        <v>0.91176470588235292</v>
      </c>
      <c r="G37" s="36">
        <v>34</v>
      </c>
      <c r="H37" s="56">
        <v>1</v>
      </c>
      <c r="J37" s="34"/>
    </row>
    <row r="38" spans="2:10">
      <c r="B38" s="55" t="s">
        <v>1678</v>
      </c>
      <c r="C38" s="36">
        <v>17</v>
      </c>
      <c r="D38" s="56">
        <v>0.25</v>
      </c>
      <c r="E38" s="36">
        <v>51</v>
      </c>
      <c r="F38" s="56">
        <v>0.75</v>
      </c>
      <c r="G38" s="36">
        <v>68</v>
      </c>
      <c r="H38" s="56">
        <v>1</v>
      </c>
      <c r="J38" s="34"/>
    </row>
    <row r="39" spans="2:10">
      <c r="B39" s="55" t="s">
        <v>1623</v>
      </c>
      <c r="C39" s="36">
        <v>4</v>
      </c>
      <c r="D39" s="56">
        <v>0.11764705882352941</v>
      </c>
      <c r="E39" s="36">
        <v>30</v>
      </c>
      <c r="F39" s="56">
        <v>0.88235294117647056</v>
      </c>
      <c r="G39" s="36">
        <v>34</v>
      </c>
      <c r="H39" s="56">
        <v>1</v>
      </c>
      <c r="J39" s="34"/>
    </row>
    <row r="40" spans="2:10">
      <c r="B40" s="55" t="s">
        <v>1615</v>
      </c>
      <c r="C40" s="36">
        <v>9</v>
      </c>
      <c r="D40" s="56">
        <v>0.26470588235294118</v>
      </c>
      <c r="E40" s="36">
        <v>25</v>
      </c>
      <c r="F40" s="56">
        <v>0.73529411764705888</v>
      </c>
      <c r="G40" s="36">
        <v>34</v>
      </c>
      <c r="H40" s="56">
        <v>1</v>
      </c>
      <c r="J40" s="34"/>
    </row>
    <row r="41" spans="2:10">
      <c r="B41" s="55" t="s">
        <v>1619</v>
      </c>
      <c r="C41" s="36">
        <v>4</v>
      </c>
      <c r="D41" s="56">
        <v>0.11764705882352941</v>
      </c>
      <c r="E41" s="36">
        <v>30</v>
      </c>
      <c r="F41" s="56">
        <v>0.88235294117647056</v>
      </c>
      <c r="G41" s="36">
        <v>34</v>
      </c>
      <c r="H41" s="56">
        <v>1</v>
      </c>
      <c r="J41" s="34"/>
    </row>
    <row r="42" spans="2:10">
      <c r="B42" s="55" t="s">
        <v>1610</v>
      </c>
      <c r="C42" s="36">
        <v>6</v>
      </c>
      <c r="D42" s="56">
        <v>0.17647058823529413</v>
      </c>
      <c r="E42" s="36">
        <v>28</v>
      </c>
      <c r="F42" s="56">
        <v>0.82352941176470584</v>
      </c>
      <c r="G42" s="36">
        <v>34</v>
      </c>
      <c r="H42" s="56">
        <v>1</v>
      </c>
      <c r="J42" s="34"/>
    </row>
    <row r="43" spans="2:10">
      <c r="B43" s="55" t="s">
        <v>1642</v>
      </c>
      <c r="C43" s="36">
        <v>3</v>
      </c>
      <c r="D43" s="56">
        <v>8.8235294117647065E-2</v>
      </c>
      <c r="E43" s="36">
        <v>31</v>
      </c>
      <c r="F43" s="56">
        <v>0.91176470588235292</v>
      </c>
      <c r="G43" s="36">
        <v>34</v>
      </c>
      <c r="H43" s="56">
        <v>1</v>
      </c>
      <c r="J43" s="34"/>
    </row>
    <row r="44" spans="2:10">
      <c r="B44" s="55" t="s">
        <v>1655</v>
      </c>
      <c r="C44" s="36">
        <v>4</v>
      </c>
      <c r="D44" s="56">
        <v>0.11764705882352941</v>
      </c>
      <c r="E44" s="36">
        <v>30</v>
      </c>
      <c r="F44" s="56">
        <v>0.88235294117647056</v>
      </c>
      <c r="G44" s="36">
        <v>34</v>
      </c>
      <c r="H44" s="56">
        <v>1</v>
      </c>
      <c r="J44" s="34"/>
    </row>
    <row r="45" spans="2:10">
      <c r="B45" s="55" t="s">
        <v>1647</v>
      </c>
      <c r="C45" s="36">
        <v>14</v>
      </c>
      <c r="D45" s="56">
        <v>0.20588235294117646</v>
      </c>
      <c r="E45" s="36">
        <v>54</v>
      </c>
      <c r="F45" s="56">
        <v>0.79411764705882348</v>
      </c>
      <c r="G45" s="36">
        <v>68</v>
      </c>
      <c r="H45" s="56">
        <v>1</v>
      </c>
      <c r="J45" s="34"/>
    </row>
    <row r="46" spans="2:10">
      <c r="B46" s="55" t="s">
        <v>1638</v>
      </c>
      <c r="C46" s="36">
        <v>3</v>
      </c>
      <c r="D46" s="56">
        <v>8.8235294117647065E-2</v>
      </c>
      <c r="E46" s="36">
        <v>31</v>
      </c>
      <c r="F46" s="56">
        <v>0.91176470588235292</v>
      </c>
      <c r="G46" s="36">
        <v>34</v>
      </c>
      <c r="H46" s="56">
        <v>1</v>
      </c>
      <c r="J46" s="34"/>
    </row>
    <row r="47" spans="2:10">
      <c r="B47" s="55" t="s">
        <v>1651</v>
      </c>
      <c r="C47" s="36">
        <v>5</v>
      </c>
      <c r="D47" s="56">
        <v>0.14705882352941177</v>
      </c>
      <c r="E47" s="36">
        <v>29</v>
      </c>
      <c r="F47" s="56">
        <v>0.8529411764705882</v>
      </c>
      <c r="G47" s="36">
        <v>34</v>
      </c>
      <c r="H47" s="56">
        <v>1</v>
      </c>
      <c r="J47" s="34"/>
    </row>
    <row r="48" spans="2:10">
      <c r="B48" s="55" t="s">
        <v>1660</v>
      </c>
      <c r="C48" s="36">
        <v>3</v>
      </c>
      <c r="D48" s="56">
        <v>8.8235294117647065E-2</v>
      </c>
      <c r="E48" s="36">
        <v>31</v>
      </c>
      <c r="F48" s="56">
        <v>0.91176470588235292</v>
      </c>
      <c r="G48" s="36">
        <v>34</v>
      </c>
      <c r="H48" s="56">
        <v>1</v>
      </c>
      <c r="J48" s="34"/>
    </row>
    <row r="49" spans="2:13">
      <c r="B49" s="55" t="s">
        <v>1673</v>
      </c>
      <c r="C49" s="36">
        <v>6</v>
      </c>
      <c r="D49" s="56">
        <v>0.17647058823529413</v>
      </c>
      <c r="E49" s="36">
        <v>28</v>
      </c>
      <c r="F49" s="56">
        <v>0.82352941176470584</v>
      </c>
      <c r="G49" s="36">
        <v>34</v>
      </c>
      <c r="H49" s="56">
        <v>1</v>
      </c>
      <c r="J49" s="34"/>
    </row>
    <row r="50" spans="2:13">
      <c r="B50" s="55" t="s">
        <v>1437</v>
      </c>
      <c r="C50" s="36">
        <v>5</v>
      </c>
      <c r="D50" s="56">
        <v>0.14705882352941177</v>
      </c>
      <c r="E50" s="36">
        <v>29</v>
      </c>
      <c r="F50" s="56">
        <v>0.8529411764705882</v>
      </c>
      <c r="G50" s="36">
        <v>34</v>
      </c>
      <c r="H50" s="56">
        <v>1</v>
      </c>
      <c r="J50" s="34"/>
    </row>
    <row r="51" spans="2:13">
      <c r="D51" s="34"/>
      <c r="F51" s="34"/>
      <c r="H51" s="34"/>
      <c r="J51" s="34"/>
    </row>
    <row r="52" spans="2:13">
      <c r="D52" s="34"/>
      <c r="F52" s="34"/>
      <c r="H52" s="34"/>
      <c r="J52" s="34"/>
    </row>
    <row r="53" spans="2:13">
      <c r="D53" s="34"/>
      <c r="F53" s="34"/>
      <c r="H53" s="34"/>
      <c r="J53" s="34"/>
    </row>
    <row r="54" spans="2:13">
      <c r="D54" s="34"/>
      <c r="F54" s="34"/>
      <c r="H54" s="34"/>
      <c r="J54" s="34"/>
    </row>
    <row r="55" spans="2:13" ht="20.25" thickBot="1">
      <c r="B55" s="116" t="s">
        <v>3540</v>
      </c>
      <c r="C55" s="116"/>
      <c r="D55" s="116"/>
      <c r="E55" s="116"/>
      <c r="F55" s="116"/>
      <c r="G55" s="116"/>
      <c r="H55" s="116"/>
      <c r="I55" s="116"/>
      <c r="J55" s="116"/>
      <c r="K55" s="116"/>
      <c r="L55" s="116"/>
      <c r="M55" s="116"/>
    </row>
    <row r="56" spans="2:13">
      <c r="D56" s="34"/>
      <c r="F56" s="34"/>
      <c r="H56" s="34"/>
      <c r="J56" s="34"/>
    </row>
    <row r="57" spans="2:13">
      <c r="C57" s="54" t="s">
        <v>1677</v>
      </c>
      <c r="D57" s="34"/>
      <c r="F57" s="34"/>
      <c r="H57" s="34"/>
      <c r="J57" s="34"/>
    </row>
    <row r="58" spans="2:13">
      <c r="C58" s="34" t="s">
        <v>4</v>
      </c>
      <c r="D58" s="34"/>
      <c r="E58" s="34" t="s">
        <v>1932</v>
      </c>
      <c r="F58" s="34"/>
      <c r="G58" s="34" t="s">
        <v>1979</v>
      </c>
      <c r="H58" s="34" t="s">
        <v>1934</v>
      </c>
      <c r="J58" s="34"/>
    </row>
    <row r="59" spans="2:13" ht="16.5" thickBot="1">
      <c r="B59" s="57" t="s">
        <v>1930</v>
      </c>
      <c r="C59" s="58" t="s">
        <v>1980</v>
      </c>
      <c r="D59" s="58" t="s">
        <v>1935</v>
      </c>
      <c r="E59" s="58" t="s">
        <v>1980</v>
      </c>
      <c r="F59" s="58" t="s">
        <v>1935</v>
      </c>
      <c r="H59" s="34"/>
      <c r="J59" s="34"/>
    </row>
    <row r="60" spans="2:13">
      <c r="B60" s="59" t="s">
        <v>1784</v>
      </c>
      <c r="C60" s="60">
        <v>0</v>
      </c>
      <c r="D60" s="61">
        <v>0</v>
      </c>
      <c r="E60" s="60">
        <v>52</v>
      </c>
      <c r="F60" s="61">
        <v>1</v>
      </c>
      <c r="G60" s="36">
        <v>52</v>
      </c>
      <c r="H60" s="56">
        <v>1</v>
      </c>
      <c r="J60" s="34"/>
    </row>
    <row r="61" spans="2:13">
      <c r="B61" s="59" t="s">
        <v>1787</v>
      </c>
      <c r="C61" s="60">
        <v>0</v>
      </c>
      <c r="D61" s="61">
        <v>0</v>
      </c>
      <c r="E61" s="60">
        <v>52</v>
      </c>
      <c r="F61" s="61">
        <v>1</v>
      </c>
      <c r="G61" s="36">
        <v>52</v>
      </c>
      <c r="H61" s="56">
        <v>1</v>
      </c>
      <c r="J61" s="34"/>
    </row>
    <row r="62" spans="2:13">
      <c r="B62" s="59" t="s">
        <v>1788</v>
      </c>
      <c r="C62" s="60">
        <v>0</v>
      </c>
      <c r="D62" s="61">
        <v>0</v>
      </c>
      <c r="E62" s="60">
        <v>52</v>
      </c>
      <c r="F62" s="61">
        <v>1</v>
      </c>
      <c r="G62" s="36">
        <v>52</v>
      </c>
      <c r="H62" s="56">
        <v>1</v>
      </c>
      <c r="J62" s="34"/>
    </row>
    <row r="63" spans="2:13">
      <c r="B63" s="59" t="s">
        <v>1789</v>
      </c>
      <c r="C63" s="60">
        <v>1</v>
      </c>
      <c r="D63" s="61">
        <v>1.9230769230769232E-2</v>
      </c>
      <c r="E63" s="60">
        <v>51</v>
      </c>
      <c r="F63" s="61">
        <v>0.98076923076923073</v>
      </c>
      <c r="G63" s="36">
        <v>52</v>
      </c>
      <c r="H63" s="56">
        <v>1</v>
      </c>
      <c r="J63" s="34"/>
    </row>
    <row r="64" spans="2:13">
      <c r="B64" s="59" t="s">
        <v>1790</v>
      </c>
      <c r="C64" s="60">
        <v>1</v>
      </c>
      <c r="D64" s="61">
        <v>1.9230769230769232E-2</v>
      </c>
      <c r="E64" s="60">
        <v>51</v>
      </c>
      <c r="F64" s="61">
        <v>0.98076923076923073</v>
      </c>
      <c r="G64" s="36">
        <v>52</v>
      </c>
      <c r="H64" s="56">
        <v>1</v>
      </c>
      <c r="J64" s="34"/>
    </row>
    <row r="65" spans="2:10">
      <c r="B65" s="59" t="s">
        <v>1791</v>
      </c>
      <c r="C65" s="60">
        <v>0</v>
      </c>
      <c r="D65" s="61">
        <v>0</v>
      </c>
      <c r="E65" s="60">
        <v>52</v>
      </c>
      <c r="F65" s="61">
        <v>1</v>
      </c>
      <c r="G65" s="36">
        <v>52</v>
      </c>
      <c r="H65" s="56">
        <v>1</v>
      </c>
      <c r="J65" s="34"/>
    </row>
    <row r="66" spans="2:10">
      <c r="B66" s="59" t="s">
        <v>1792</v>
      </c>
      <c r="C66" s="60">
        <v>1</v>
      </c>
      <c r="D66" s="61">
        <v>1.9230769230769232E-2</v>
      </c>
      <c r="E66" s="60">
        <v>51</v>
      </c>
      <c r="F66" s="61">
        <v>0.98076923076923073</v>
      </c>
      <c r="G66" s="36">
        <v>52</v>
      </c>
      <c r="H66" s="56">
        <v>1</v>
      </c>
      <c r="J66" s="34"/>
    </row>
    <row r="67" spans="2:10">
      <c r="B67" s="59" t="s">
        <v>1793</v>
      </c>
      <c r="C67" s="60">
        <v>0</v>
      </c>
      <c r="D67" s="61">
        <v>0</v>
      </c>
      <c r="E67" s="60">
        <v>52</v>
      </c>
      <c r="F67" s="61">
        <v>1</v>
      </c>
      <c r="G67" s="36">
        <v>52</v>
      </c>
      <c r="H67" s="56">
        <v>1</v>
      </c>
      <c r="J67" s="34"/>
    </row>
    <row r="68" spans="2:10">
      <c r="B68" s="59" t="s">
        <v>1794</v>
      </c>
      <c r="C68" s="60">
        <v>0</v>
      </c>
      <c r="D68" s="61">
        <v>0</v>
      </c>
      <c r="E68" s="60">
        <v>52</v>
      </c>
      <c r="F68" s="61">
        <v>1</v>
      </c>
      <c r="G68" s="36">
        <v>52</v>
      </c>
      <c r="H68" s="56">
        <v>1</v>
      </c>
      <c r="J68" s="34"/>
    </row>
    <row r="69" spans="2:10">
      <c r="B69" s="59" t="s">
        <v>1795</v>
      </c>
      <c r="C69" s="60">
        <v>0</v>
      </c>
      <c r="D69" s="61">
        <v>0</v>
      </c>
      <c r="E69" s="60">
        <v>52</v>
      </c>
      <c r="F69" s="61">
        <v>1</v>
      </c>
      <c r="G69" s="36">
        <v>52</v>
      </c>
      <c r="H69" s="56">
        <v>1</v>
      </c>
      <c r="J69" s="34"/>
    </row>
    <row r="70" spans="2:10">
      <c r="B70" s="59" t="s">
        <v>1797</v>
      </c>
      <c r="C70" s="60">
        <v>6</v>
      </c>
      <c r="D70" s="61">
        <v>0.11538461538461539</v>
      </c>
      <c r="E70" s="60">
        <v>46</v>
      </c>
      <c r="F70" s="61">
        <v>0.88461538461538458</v>
      </c>
      <c r="G70" s="36">
        <v>52</v>
      </c>
      <c r="H70" s="56">
        <v>1</v>
      </c>
      <c r="J70" s="34"/>
    </row>
    <row r="71" spans="2:10">
      <c r="B71" s="59" t="s">
        <v>1799</v>
      </c>
      <c r="C71" s="60">
        <v>0</v>
      </c>
      <c r="D71" s="61">
        <v>0</v>
      </c>
      <c r="E71" s="60">
        <v>52</v>
      </c>
      <c r="F71" s="61">
        <v>1</v>
      </c>
      <c r="G71" s="36">
        <v>52</v>
      </c>
      <c r="H71" s="56">
        <v>1</v>
      </c>
      <c r="J71" s="34"/>
    </row>
    <row r="72" spans="2:10">
      <c r="B72" s="59" t="s">
        <v>1800</v>
      </c>
      <c r="C72" s="60">
        <v>3</v>
      </c>
      <c r="D72" s="61">
        <v>5.7692307692307696E-2</v>
      </c>
      <c r="E72" s="60">
        <v>49</v>
      </c>
      <c r="F72" s="61">
        <v>0.94230769230769229</v>
      </c>
      <c r="G72" s="36">
        <v>52</v>
      </c>
      <c r="H72" s="56">
        <v>1</v>
      </c>
      <c r="J72" s="34"/>
    </row>
    <row r="73" spans="2:10">
      <c r="B73" s="59" t="s">
        <v>1801</v>
      </c>
      <c r="C73" s="60">
        <v>3</v>
      </c>
      <c r="D73" s="61">
        <v>5.7692307692307696E-2</v>
      </c>
      <c r="E73" s="60">
        <v>49</v>
      </c>
      <c r="F73" s="61">
        <v>0.94230769230769229</v>
      </c>
      <c r="G73" s="36">
        <v>52</v>
      </c>
      <c r="H73" s="56">
        <v>1</v>
      </c>
      <c r="J73" s="34"/>
    </row>
    <row r="74" spans="2:10">
      <c r="B74" s="59" t="s">
        <v>1802</v>
      </c>
      <c r="C74" s="60">
        <v>0</v>
      </c>
      <c r="D74" s="61">
        <v>0</v>
      </c>
      <c r="E74" s="60">
        <v>52</v>
      </c>
      <c r="F74" s="61">
        <v>1</v>
      </c>
      <c r="G74" s="36">
        <v>52</v>
      </c>
      <c r="H74" s="56">
        <v>1</v>
      </c>
      <c r="J74" s="34"/>
    </row>
    <row r="75" spans="2:10">
      <c r="B75" s="59" t="s">
        <v>1803</v>
      </c>
      <c r="C75" s="60">
        <v>33</v>
      </c>
      <c r="D75" s="61">
        <v>0.63461538461538458</v>
      </c>
      <c r="E75" s="60">
        <v>19</v>
      </c>
      <c r="F75" s="61">
        <v>0.36538461538461536</v>
      </c>
      <c r="G75" s="36">
        <v>52</v>
      </c>
      <c r="H75" s="56">
        <v>1</v>
      </c>
      <c r="J75" s="34"/>
    </row>
    <row r="76" spans="2:10">
      <c r="B76" s="59" t="s">
        <v>1804</v>
      </c>
      <c r="C76" s="60">
        <v>37</v>
      </c>
      <c r="D76" s="61">
        <v>0.71153846153846156</v>
      </c>
      <c r="E76" s="60">
        <v>15</v>
      </c>
      <c r="F76" s="61">
        <v>0.28846153846153844</v>
      </c>
      <c r="G76" s="36">
        <v>52</v>
      </c>
      <c r="H76" s="56">
        <v>1</v>
      </c>
      <c r="J76" s="34"/>
    </row>
    <row r="77" spans="2:10">
      <c r="B77" s="59" t="s">
        <v>1805</v>
      </c>
      <c r="C77" s="60">
        <v>32</v>
      </c>
      <c r="D77" s="61">
        <v>0.61538461538461542</v>
      </c>
      <c r="E77" s="60">
        <v>20</v>
      </c>
      <c r="F77" s="61">
        <v>0.38461538461538464</v>
      </c>
      <c r="G77" s="36">
        <v>52</v>
      </c>
      <c r="H77" s="56">
        <v>1</v>
      </c>
      <c r="J77" s="34"/>
    </row>
    <row r="78" spans="2:10">
      <c r="B78" s="59" t="s">
        <v>1806</v>
      </c>
      <c r="C78" s="60">
        <v>11</v>
      </c>
      <c r="D78" s="61">
        <v>0.21153846153846154</v>
      </c>
      <c r="E78" s="60">
        <v>41</v>
      </c>
      <c r="F78" s="61">
        <v>0.78846153846153844</v>
      </c>
      <c r="G78" s="36">
        <v>52</v>
      </c>
      <c r="H78" s="56">
        <v>1</v>
      </c>
      <c r="J78" s="34"/>
    </row>
    <row r="79" spans="2:10">
      <c r="B79" s="59" t="s">
        <v>1807</v>
      </c>
      <c r="C79" s="60">
        <v>23</v>
      </c>
      <c r="D79" s="61">
        <v>0.44230769230769229</v>
      </c>
      <c r="E79" s="60">
        <v>29</v>
      </c>
      <c r="F79" s="61">
        <v>0.55769230769230771</v>
      </c>
      <c r="G79" s="36">
        <v>52</v>
      </c>
      <c r="H79" s="56">
        <v>1</v>
      </c>
      <c r="J79" s="34"/>
    </row>
    <row r="80" spans="2:10">
      <c r="B80" s="59" t="s">
        <v>1808</v>
      </c>
      <c r="C80" s="60">
        <v>0</v>
      </c>
      <c r="D80" s="61">
        <v>0</v>
      </c>
      <c r="E80" s="60">
        <v>52</v>
      </c>
      <c r="F80" s="61">
        <v>1</v>
      </c>
      <c r="G80" s="36">
        <v>52</v>
      </c>
      <c r="H80" s="56">
        <v>1</v>
      </c>
      <c r="J80" s="34"/>
    </row>
    <row r="81" spans="2:10">
      <c r="B81" s="59" t="s">
        <v>1809</v>
      </c>
      <c r="C81" s="60">
        <v>0</v>
      </c>
      <c r="D81" s="61">
        <v>0</v>
      </c>
      <c r="E81" s="60">
        <v>52</v>
      </c>
      <c r="F81" s="61">
        <v>1</v>
      </c>
      <c r="G81" s="36">
        <v>52</v>
      </c>
      <c r="H81" s="56">
        <v>1</v>
      </c>
      <c r="J81" s="34"/>
    </row>
    <row r="82" spans="2:10">
      <c r="B82" s="59" t="s">
        <v>1810</v>
      </c>
      <c r="C82" s="60">
        <v>0</v>
      </c>
      <c r="D82" s="61">
        <v>0</v>
      </c>
      <c r="E82" s="60">
        <v>52</v>
      </c>
      <c r="F82" s="61">
        <v>1</v>
      </c>
      <c r="G82" s="36">
        <v>52</v>
      </c>
      <c r="H82" s="56">
        <v>1</v>
      </c>
      <c r="J82" s="34"/>
    </row>
    <row r="83" spans="2:10">
      <c r="B83" s="59" t="s">
        <v>1811</v>
      </c>
      <c r="C83" s="60">
        <v>0</v>
      </c>
      <c r="D83" s="61">
        <v>0</v>
      </c>
      <c r="E83" s="60">
        <v>52</v>
      </c>
      <c r="F83" s="61">
        <v>1</v>
      </c>
      <c r="G83" s="36">
        <v>52</v>
      </c>
      <c r="H83" s="56">
        <v>1</v>
      </c>
    </row>
    <row r="84" spans="2:10">
      <c r="B84" s="59" t="s">
        <v>1812</v>
      </c>
      <c r="C84" s="60">
        <v>21</v>
      </c>
      <c r="D84" s="61">
        <v>0.40384615384615385</v>
      </c>
      <c r="E84" s="60">
        <v>31</v>
      </c>
      <c r="F84" s="61">
        <v>0.59615384615384615</v>
      </c>
      <c r="G84" s="36">
        <v>52</v>
      </c>
      <c r="H84" s="56">
        <v>1</v>
      </c>
    </row>
    <row r="85" spans="2:10">
      <c r="B85" s="59" t="s">
        <v>1813</v>
      </c>
      <c r="C85" s="60">
        <v>0</v>
      </c>
      <c r="D85" s="61">
        <v>0</v>
      </c>
      <c r="E85" s="60">
        <v>52</v>
      </c>
      <c r="F85" s="61">
        <v>1</v>
      </c>
      <c r="G85" s="36">
        <v>52</v>
      </c>
      <c r="H85" s="56">
        <v>1</v>
      </c>
    </row>
    <row r="86" spans="2:10">
      <c r="B86" s="59" t="s">
        <v>1814</v>
      </c>
      <c r="C86" s="60">
        <v>14</v>
      </c>
      <c r="D86" s="61">
        <v>0.26923076923076922</v>
      </c>
      <c r="E86" s="60">
        <v>38</v>
      </c>
      <c r="F86" s="61">
        <v>0.73076923076923073</v>
      </c>
      <c r="G86" s="36">
        <v>52</v>
      </c>
      <c r="H86" s="56">
        <v>1</v>
      </c>
    </row>
    <row r="87" spans="2:10">
      <c r="B87" s="59" t="s">
        <v>1815</v>
      </c>
      <c r="C87" s="60">
        <v>27</v>
      </c>
      <c r="D87" s="61">
        <v>0.51923076923076927</v>
      </c>
      <c r="E87" s="60">
        <v>25</v>
      </c>
      <c r="F87" s="61">
        <v>0.48076923076923078</v>
      </c>
      <c r="G87" s="36">
        <v>52</v>
      </c>
      <c r="H87" s="56">
        <v>1</v>
      </c>
    </row>
    <row r="88" spans="2:10">
      <c r="B88" s="59" t="s">
        <v>1816</v>
      </c>
      <c r="C88" s="60">
        <v>0</v>
      </c>
      <c r="D88" s="61">
        <v>0</v>
      </c>
      <c r="E88" s="60">
        <v>52</v>
      </c>
      <c r="F88" s="61">
        <v>1</v>
      </c>
      <c r="G88" s="36">
        <v>52</v>
      </c>
      <c r="H88" s="56">
        <v>1</v>
      </c>
    </row>
    <row r="89" spans="2:10">
      <c r="B89" s="59" t="s">
        <v>1818</v>
      </c>
      <c r="C89" s="60">
        <v>0</v>
      </c>
      <c r="D89" s="61">
        <v>0</v>
      </c>
      <c r="E89" s="60">
        <v>52</v>
      </c>
      <c r="F89" s="61">
        <v>1</v>
      </c>
      <c r="G89" s="36">
        <v>52</v>
      </c>
      <c r="H89" s="56">
        <v>1</v>
      </c>
    </row>
    <row r="90" spans="2:10">
      <c r="B90" s="59" t="s">
        <v>1819</v>
      </c>
      <c r="C90" s="60">
        <v>0</v>
      </c>
      <c r="D90" s="61">
        <v>0</v>
      </c>
      <c r="E90" s="60">
        <v>52</v>
      </c>
      <c r="F90" s="61">
        <v>1</v>
      </c>
      <c r="G90" s="36">
        <v>52</v>
      </c>
      <c r="H90" s="56">
        <v>1</v>
      </c>
    </row>
    <row r="91" spans="2:10">
      <c r="B91" s="59" t="s">
        <v>1820</v>
      </c>
      <c r="C91" s="60">
        <v>0</v>
      </c>
      <c r="D91" s="61">
        <v>0</v>
      </c>
      <c r="E91" s="60">
        <v>52</v>
      </c>
      <c r="F91" s="61">
        <v>1</v>
      </c>
      <c r="G91" s="36">
        <v>52</v>
      </c>
      <c r="H91" s="56">
        <v>1</v>
      </c>
    </row>
    <row r="92" spans="2:10" ht="16.5" thickBot="1">
      <c r="B92" s="92" t="s">
        <v>1821</v>
      </c>
      <c r="C92" s="63">
        <v>1</v>
      </c>
      <c r="D92" s="64">
        <v>1.9230769230769232E-2</v>
      </c>
      <c r="E92" s="63">
        <v>51</v>
      </c>
      <c r="F92" s="64">
        <v>0.98076923076923073</v>
      </c>
      <c r="G92" s="36">
        <v>52</v>
      </c>
      <c r="H92" s="56">
        <v>1</v>
      </c>
    </row>
    <row r="93" spans="2:10" ht="16.5" thickBot="1">
      <c r="B93" s="65" t="s">
        <v>1822</v>
      </c>
      <c r="C93" s="66">
        <v>0</v>
      </c>
      <c r="D93" s="67">
        <v>0</v>
      </c>
      <c r="E93" s="66">
        <v>52</v>
      </c>
      <c r="F93" s="67">
        <v>1</v>
      </c>
      <c r="G93" s="36">
        <v>52</v>
      </c>
      <c r="H93" s="56">
        <v>1</v>
      </c>
    </row>
    <row r="94" spans="2:10">
      <c r="D94" s="34"/>
      <c r="F94" s="34"/>
      <c r="H94" s="34"/>
    </row>
    <row r="95" spans="2:10">
      <c r="D95" s="34"/>
      <c r="F95" s="34"/>
      <c r="H95" s="34"/>
    </row>
    <row r="96" spans="2:10">
      <c r="D96" s="34"/>
      <c r="F96" s="34"/>
      <c r="H96" s="34"/>
    </row>
  </sheetData>
  <mergeCells count="3">
    <mergeCell ref="B4:M4"/>
    <mergeCell ref="B2:M2"/>
    <mergeCell ref="B55:M55"/>
  </mergeCell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8865C-5001-43A3-B306-A77FB1A5B0FB}">
  <dimension ref="A2:L46"/>
  <sheetViews>
    <sheetView showGridLines="0" zoomScale="70" zoomScaleNormal="70" workbookViewId="0"/>
  </sheetViews>
  <sheetFormatPr defaultColWidth="8.85546875" defaultRowHeight="15.75"/>
  <cols>
    <col min="1" max="1" width="3.140625" style="34" customWidth="1"/>
    <col min="2" max="2" width="32.28515625" style="34" bestFit="1" customWidth="1"/>
    <col min="3" max="3" width="45.28515625" style="34" bestFit="1" customWidth="1"/>
    <col min="4" max="4" width="49" style="34" bestFit="1" customWidth="1"/>
    <col min="5" max="5" width="16.7109375" style="34" bestFit="1" customWidth="1"/>
    <col min="6" max="6" width="29.42578125" style="34" bestFit="1" customWidth="1"/>
    <col min="7" max="7" width="41.7109375" style="34" bestFit="1" customWidth="1"/>
    <col min="8" max="8" width="10" style="34" bestFit="1" customWidth="1"/>
    <col min="9" max="9" width="16.28515625" style="34" bestFit="1" customWidth="1"/>
    <col min="10" max="10" width="24.42578125" style="34" bestFit="1" customWidth="1"/>
    <col min="11" max="11" width="18.85546875" style="34" bestFit="1" customWidth="1"/>
    <col min="12" max="12" width="8" style="34" bestFit="1" customWidth="1"/>
    <col min="13" max="13" width="17.7109375" style="34" bestFit="1" customWidth="1"/>
    <col min="14" max="14" width="11.28515625" style="34" bestFit="1" customWidth="1"/>
    <col min="15" max="15" width="12.42578125" style="34" bestFit="1" customWidth="1"/>
    <col min="16" max="18" width="11.28515625" style="34" bestFit="1" customWidth="1"/>
    <col min="19" max="16384" width="8.85546875" style="34"/>
  </cols>
  <sheetData>
    <row r="2" spans="1:12" ht="27.75" thickBot="1">
      <c r="B2" s="118" t="s">
        <v>3545</v>
      </c>
      <c r="C2" s="118"/>
      <c r="D2" s="118"/>
      <c r="E2" s="118"/>
      <c r="F2" s="118"/>
      <c r="G2" s="118"/>
      <c r="H2" s="118"/>
      <c r="I2" s="118"/>
      <c r="J2" s="118"/>
      <c r="K2" s="118"/>
      <c r="L2" s="118"/>
    </row>
    <row r="3" spans="1:12" ht="27">
      <c r="A3" s="71"/>
      <c r="B3" s="71"/>
      <c r="C3" s="71"/>
    </row>
    <row r="4" spans="1:12" ht="20.25" thickBot="1">
      <c r="B4" s="116" t="s">
        <v>3542</v>
      </c>
      <c r="C4" s="116"/>
      <c r="D4" s="116"/>
      <c r="F4" s="116" t="s">
        <v>3543</v>
      </c>
      <c r="G4" s="116"/>
      <c r="H4" s="116"/>
      <c r="I4" s="116"/>
      <c r="J4" s="116"/>
      <c r="K4" s="116"/>
      <c r="L4" s="116"/>
    </row>
    <row r="6" spans="1:12">
      <c r="B6" s="54" t="s">
        <v>1777</v>
      </c>
      <c r="C6" s="34" t="s">
        <v>1822</v>
      </c>
      <c r="F6" s="54" t="s">
        <v>1777</v>
      </c>
      <c r="G6" s="34" t="s">
        <v>1984</v>
      </c>
    </row>
    <row r="7" spans="1:12">
      <c r="B7" s="54" t="s">
        <v>1986</v>
      </c>
      <c r="C7" s="34" t="s">
        <v>3401</v>
      </c>
      <c r="F7" s="54" t="s">
        <v>1986</v>
      </c>
      <c r="G7" s="34" t="s">
        <v>3401</v>
      </c>
    </row>
    <row r="8" spans="1:12">
      <c r="F8" s="54"/>
      <c r="G8" s="54"/>
      <c r="H8" s="54"/>
      <c r="I8" s="54"/>
      <c r="J8" s="54"/>
      <c r="K8" s="54"/>
    </row>
    <row r="9" spans="1:12">
      <c r="B9" s="54" t="s">
        <v>1894</v>
      </c>
      <c r="C9" s="34" t="s">
        <v>1985</v>
      </c>
      <c r="D9" s="54"/>
      <c r="F9" s="54" t="s">
        <v>1894</v>
      </c>
      <c r="G9" s="34" t="s">
        <v>1985</v>
      </c>
    </row>
    <row r="10" spans="1:12">
      <c r="B10" s="55" t="s">
        <v>1768</v>
      </c>
      <c r="C10" s="36">
        <v>4</v>
      </c>
      <c r="F10" s="55" t="s">
        <v>4</v>
      </c>
      <c r="G10" s="36">
        <v>50</v>
      </c>
    </row>
    <row r="11" spans="1:12">
      <c r="B11" s="55" t="s">
        <v>1767</v>
      </c>
      <c r="C11" s="36">
        <v>6</v>
      </c>
      <c r="F11" s="55" t="s">
        <v>1796</v>
      </c>
      <c r="G11" s="36">
        <v>29</v>
      </c>
    </row>
    <row r="12" spans="1:12">
      <c r="B12" s="55" t="s">
        <v>1931</v>
      </c>
      <c r="C12" s="36">
        <v>10</v>
      </c>
      <c r="F12" s="55" t="s">
        <v>1767</v>
      </c>
      <c r="G12" s="36">
        <v>21</v>
      </c>
    </row>
    <row r="13" spans="1:12">
      <c r="F13" s="55" t="s">
        <v>1768</v>
      </c>
      <c r="G13" s="36">
        <v>214</v>
      </c>
    </row>
    <row r="14" spans="1:12">
      <c r="F14" s="55" t="s">
        <v>1817</v>
      </c>
      <c r="G14" s="36">
        <v>16</v>
      </c>
    </row>
    <row r="15" spans="1:12">
      <c r="F15" s="55" t="s">
        <v>1931</v>
      </c>
      <c r="G15" s="36">
        <v>330</v>
      </c>
    </row>
    <row r="16" spans="1:12">
      <c r="H16" s="54"/>
      <c r="I16" s="54"/>
      <c r="J16" s="54"/>
      <c r="K16" s="54"/>
    </row>
    <row r="17" spans="2:12">
      <c r="B17"/>
    </row>
    <row r="18" spans="2:12">
      <c r="B18"/>
    </row>
    <row r="32" spans="2:12" ht="20.25" thickBot="1">
      <c r="B32" s="116" t="s">
        <v>3544</v>
      </c>
      <c r="C32" s="116"/>
      <c r="D32" s="116"/>
      <c r="E32" s="116"/>
      <c r="F32" s="116"/>
      <c r="G32" s="116"/>
      <c r="H32" s="116"/>
      <c r="I32" s="116"/>
      <c r="J32" s="116"/>
      <c r="K32" s="116"/>
      <c r="L32" s="116"/>
    </row>
    <row r="35" spans="2:5">
      <c r="B35" s="54" t="s">
        <v>3400</v>
      </c>
      <c r="C35" s="34" t="s">
        <v>3401</v>
      </c>
    </row>
    <row r="36" spans="2:5">
      <c r="B36" s="54" t="s">
        <v>1997</v>
      </c>
      <c r="C36" s="34" t="s">
        <v>1984</v>
      </c>
    </row>
    <row r="38" spans="2:5">
      <c r="B38" s="54" t="s">
        <v>1930</v>
      </c>
      <c r="C38" s="34" t="s">
        <v>3406</v>
      </c>
      <c r="D38" s="34" t="s">
        <v>3513</v>
      </c>
      <c r="E38" s="34" t="s">
        <v>3407</v>
      </c>
    </row>
    <row r="39" spans="2:5">
      <c r="B39" s="55" t="s">
        <v>41</v>
      </c>
      <c r="C39" s="36">
        <v>10</v>
      </c>
      <c r="D39" s="36">
        <v>3</v>
      </c>
      <c r="E39" s="36">
        <v>0</v>
      </c>
    </row>
    <row r="40" spans="2:5">
      <c r="B40" s="55" t="s">
        <v>37</v>
      </c>
      <c r="C40" s="36">
        <v>9</v>
      </c>
      <c r="D40" s="36">
        <v>2</v>
      </c>
      <c r="E40" s="36">
        <v>0</v>
      </c>
    </row>
    <row r="41" spans="2:5">
      <c r="B41" s="55" t="s">
        <v>33</v>
      </c>
      <c r="C41" s="36">
        <v>6</v>
      </c>
      <c r="D41" s="36">
        <v>0</v>
      </c>
      <c r="E41" s="36">
        <v>0</v>
      </c>
    </row>
    <row r="42" spans="2:5">
      <c r="B42" s="55" t="s">
        <v>23</v>
      </c>
      <c r="C42" s="36">
        <v>19</v>
      </c>
      <c r="D42" s="36">
        <v>5</v>
      </c>
      <c r="E42" s="36">
        <v>1</v>
      </c>
    </row>
    <row r="43" spans="2:5">
      <c r="B43" s="55" t="s">
        <v>20</v>
      </c>
      <c r="C43" s="36">
        <v>5</v>
      </c>
      <c r="D43" s="36">
        <v>0</v>
      </c>
      <c r="E43" s="36">
        <v>0</v>
      </c>
    </row>
    <row r="44" spans="2:5">
      <c r="B44" s="55" t="s">
        <v>13</v>
      </c>
      <c r="C44" s="36">
        <v>14</v>
      </c>
      <c r="D44" s="36">
        <v>8</v>
      </c>
      <c r="E44" s="36">
        <v>0</v>
      </c>
    </row>
    <row r="45" spans="2:5">
      <c r="B45" s="55" t="s">
        <v>1893</v>
      </c>
      <c r="C45" s="36">
        <v>17</v>
      </c>
      <c r="D45" s="36">
        <v>2</v>
      </c>
      <c r="E45" s="36">
        <v>0</v>
      </c>
    </row>
    <row r="46" spans="2:5">
      <c r="B46" s="55" t="s">
        <v>1931</v>
      </c>
      <c r="C46" s="36">
        <v>80</v>
      </c>
      <c r="D46" s="36">
        <v>20</v>
      </c>
      <c r="E46" s="36">
        <v>1</v>
      </c>
    </row>
  </sheetData>
  <mergeCells count="4">
    <mergeCell ref="B2:L2"/>
    <mergeCell ref="B4:D4"/>
    <mergeCell ref="F4:L4"/>
    <mergeCell ref="B32:L32"/>
  </mergeCells>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A677-3F5D-437E-B755-73D003C3CB97}">
  <dimension ref="B2:R1772"/>
  <sheetViews>
    <sheetView showGridLines="0" workbookViewId="0"/>
  </sheetViews>
  <sheetFormatPr defaultColWidth="14.42578125" defaultRowHeight="15.75"/>
  <cols>
    <col min="1" max="1" width="2.7109375" style="34" customWidth="1"/>
    <col min="2" max="2" width="11.140625" style="34" bestFit="1" customWidth="1"/>
    <col min="3" max="3" width="14.7109375" style="34" bestFit="1" customWidth="1"/>
    <col min="4" max="4" width="26.42578125" style="34" bestFit="1" customWidth="1"/>
    <col min="5" max="5" width="20.140625" style="34" bestFit="1" customWidth="1"/>
    <col min="6" max="6" width="21.140625" style="34" bestFit="1" customWidth="1"/>
    <col min="7" max="7" width="81.140625" style="34" bestFit="1" customWidth="1"/>
    <col min="8" max="8" width="65.42578125" style="34" bestFit="1" customWidth="1"/>
    <col min="9" max="9" width="16.85546875" style="34" bestFit="1" customWidth="1"/>
    <col min="10" max="10" width="18.28515625" style="34" bestFit="1" customWidth="1"/>
    <col min="11" max="11" width="31.28515625" style="34" bestFit="1" customWidth="1"/>
    <col min="12" max="12" width="43.85546875" style="34" bestFit="1" customWidth="1"/>
    <col min="13" max="13" width="17.7109375" style="34" bestFit="1" customWidth="1"/>
    <col min="14" max="14" width="27.85546875" style="34" bestFit="1" customWidth="1"/>
    <col min="15" max="15" width="81.140625" style="34" bestFit="1" customWidth="1"/>
    <col min="16" max="16" width="64.28515625" style="34" bestFit="1" customWidth="1"/>
    <col min="17" max="17" width="46.42578125" style="34" bestFit="1" customWidth="1"/>
    <col min="18" max="18" width="36.42578125" style="34" bestFit="1" customWidth="1"/>
    <col min="19" max="19" width="19.42578125" style="34" bestFit="1" customWidth="1"/>
    <col min="20" max="16384" width="14.42578125" style="34"/>
  </cols>
  <sheetData>
    <row r="2" spans="2:18" ht="27.75" thickBot="1">
      <c r="B2" s="118" t="s">
        <v>3547</v>
      </c>
      <c r="C2" s="118"/>
      <c r="D2" s="118"/>
      <c r="E2" s="118"/>
      <c r="F2" s="118"/>
      <c r="G2" s="118"/>
      <c r="H2" s="118"/>
      <c r="I2" s="118"/>
      <c r="J2" s="118"/>
      <c r="K2" s="118"/>
      <c r="L2" s="118"/>
      <c r="M2" s="118"/>
      <c r="N2" s="118"/>
      <c r="O2" s="118"/>
      <c r="P2" s="118"/>
      <c r="Q2" s="118"/>
      <c r="R2" s="118"/>
    </row>
    <row r="4" spans="2:18">
      <c r="B4" s="34" t="s">
        <v>1413</v>
      </c>
      <c r="C4" s="34" t="s">
        <v>1770</v>
      </c>
      <c r="D4" s="34" t="s">
        <v>6</v>
      </c>
      <c r="E4" s="34" t="s">
        <v>1771</v>
      </c>
      <c r="F4" s="34" t="s">
        <v>1676</v>
      </c>
      <c r="G4" s="34" t="s">
        <v>1772</v>
      </c>
      <c r="H4" s="34" t="s">
        <v>1773</v>
      </c>
      <c r="I4" s="34" t="s">
        <v>1774</v>
      </c>
      <c r="J4" s="34" t="s">
        <v>1775</v>
      </c>
      <c r="K4" s="34" t="s">
        <v>1776</v>
      </c>
      <c r="L4" s="34" t="s">
        <v>1777</v>
      </c>
      <c r="M4" s="34" t="s">
        <v>1778</v>
      </c>
      <c r="N4" s="34" t="s">
        <v>1779</v>
      </c>
      <c r="O4" s="34" t="s">
        <v>1780</v>
      </c>
      <c r="P4" s="34" t="s">
        <v>1781</v>
      </c>
      <c r="Q4" s="34" t="s">
        <v>1782</v>
      </c>
      <c r="R4" s="34" t="s">
        <v>1783</v>
      </c>
    </row>
    <row r="5" spans="2:18">
      <c r="B5" s="34">
        <v>1</v>
      </c>
      <c r="C5" s="34">
        <v>1</v>
      </c>
      <c r="D5" s="34" t="s">
        <v>7</v>
      </c>
      <c r="E5" s="34" t="s">
        <v>1559</v>
      </c>
      <c r="F5" s="34" t="s">
        <v>1558</v>
      </c>
      <c r="G5" s="34" t="s">
        <v>3494</v>
      </c>
      <c r="H5" s="34" t="s">
        <v>8</v>
      </c>
      <c r="I5" s="34">
        <v>2016</v>
      </c>
      <c r="J5" s="34">
        <v>2018</v>
      </c>
      <c r="K5" s="34" t="s">
        <v>1768</v>
      </c>
      <c r="L5" s="34" t="s">
        <v>1784</v>
      </c>
      <c r="M5" s="34">
        <v>5</v>
      </c>
      <c r="N5" s="34" t="s">
        <v>1768</v>
      </c>
      <c r="O5" s="34" t="s">
        <v>9</v>
      </c>
      <c r="P5" s="34" t="s">
        <v>1785</v>
      </c>
      <c r="Q5" s="34" t="s">
        <v>1560</v>
      </c>
      <c r="R5" s="34" t="s">
        <v>1786</v>
      </c>
    </row>
    <row r="6" spans="2:18">
      <c r="B6" s="34">
        <v>1</v>
      </c>
      <c r="C6" s="34">
        <v>1</v>
      </c>
      <c r="D6" s="34" t="s">
        <v>7</v>
      </c>
      <c r="E6" s="34" t="s">
        <v>1559</v>
      </c>
      <c r="F6" s="34" t="s">
        <v>1558</v>
      </c>
      <c r="G6" s="34" t="s">
        <v>3494</v>
      </c>
      <c r="H6" s="34" t="s">
        <v>8</v>
      </c>
      <c r="I6" s="34">
        <v>2016</v>
      </c>
      <c r="J6" s="34">
        <v>2018</v>
      </c>
      <c r="K6" s="34" t="s">
        <v>1768</v>
      </c>
      <c r="L6" s="34" t="s">
        <v>1787</v>
      </c>
      <c r="M6" s="34">
        <v>5</v>
      </c>
      <c r="N6" s="34" t="s">
        <v>1768</v>
      </c>
      <c r="O6" s="34" t="s">
        <v>10</v>
      </c>
      <c r="P6" s="34" t="s">
        <v>1785</v>
      </c>
      <c r="Q6" s="34" t="s">
        <v>1560</v>
      </c>
      <c r="R6" s="34" t="s">
        <v>1786</v>
      </c>
    </row>
    <row r="7" spans="2:18">
      <c r="B7" s="34">
        <v>1</v>
      </c>
      <c r="C7" s="34">
        <v>1</v>
      </c>
      <c r="D7" s="34" t="s">
        <v>7</v>
      </c>
      <c r="E7" s="34" t="s">
        <v>1559</v>
      </c>
      <c r="F7" s="34" t="s">
        <v>1558</v>
      </c>
      <c r="G7" s="34" t="s">
        <v>3494</v>
      </c>
      <c r="H7" s="34" t="s">
        <v>8</v>
      </c>
      <c r="I7" s="34">
        <v>2016</v>
      </c>
      <c r="J7" s="34">
        <v>2018</v>
      </c>
      <c r="K7" s="34" t="s">
        <v>1768</v>
      </c>
      <c r="L7" s="34" t="s">
        <v>1788</v>
      </c>
      <c r="M7" s="34">
        <v>5</v>
      </c>
      <c r="N7" s="34" t="s">
        <v>1768</v>
      </c>
      <c r="O7" s="34" t="s">
        <v>11</v>
      </c>
      <c r="P7" s="34" t="s">
        <v>1785</v>
      </c>
      <c r="Q7" s="34" t="s">
        <v>1560</v>
      </c>
      <c r="R7" s="34" t="s">
        <v>1786</v>
      </c>
    </row>
    <row r="8" spans="2:18">
      <c r="B8" s="34">
        <v>1</v>
      </c>
      <c r="C8" s="34">
        <v>1</v>
      </c>
      <c r="D8" s="34" t="s">
        <v>7</v>
      </c>
      <c r="E8" s="34" t="s">
        <v>1559</v>
      </c>
      <c r="F8" s="34" t="s">
        <v>1558</v>
      </c>
      <c r="G8" s="34" t="s">
        <v>3494</v>
      </c>
      <c r="H8" s="34" t="s">
        <v>8</v>
      </c>
      <c r="I8" s="34">
        <v>2016</v>
      </c>
      <c r="J8" s="34">
        <v>2018</v>
      </c>
      <c r="K8" s="34" t="s">
        <v>1768</v>
      </c>
      <c r="L8" s="34" t="s">
        <v>1789</v>
      </c>
      <c r="M8" s="34">
        <v>4</v>
      </c>
      <c r="N8" s="34" t="s">
        <v>1767</v>
      </c>
      <c r="O8" s="34" t="s">
        <v>12</v>
      </c>
      <c r="P8" s="34" t="s">
        <v>1785</v>
      </c>
      <c r="Q8" s="34" t="s">
        <v>1560</v>
      </c>
      <c r="R8" s="34" t="s">
        <v>1786</v>
      </c>
    </row>
    <row r="9" spans="2:18">
      <c r="B9" s="34">
        <v>1</v>
      </c>
      <c r="C9" s="34">
        <v>1</v>
      </c>
      <c r="D9" s="34" t="s">
        <v>7</v>
      </c>
      <c r="E9" s="34" t="s">
        <v>1559</v>
      </c>
      <c r="F9" s="34" t="s">
        <v>1558</v>
      </c>
      <c r="G9" s="34" t="s">
        <v>3494</v>
      </c>
      <c r="H9" s="34" t="s">
        <v>8</v>
      </c>
      <c r="I9" s="34">
        <v>2016</v>
      </c>
      <c r="J9" s="34">
        <v>2018</v>
      </c>
      <c r="K9" s="34" t="s">
        <v>1768</v>
      </c>
      <c r="L9" s="34" t="s">
        <v>1790</v>
      </c>
      <c r="M9" s="34">
        <v>5</v>
      </c>
      <c r="N9" s="34" t="s">
        <v>1768</v>
      </c>
      <c r="O9" s="34" t="s">
        <v>12</v>
      </c>
      <c r="P9" s="34" t="s">
        <v>1785</v>
      </c>
      <c r="Q9" s="34" t="s">
        <v>1560</v>
      </c>
      <c r="R9" s="34" t="s">
        <v>1786</v>
      </c>
    </row>
    <row r="10" spans="2:18">
      <c r="B10" s="34">
        <v>1</v>
      </c>
      <c r="C10" s="34">
        <v>1</v>
      </c>
      <c r="D10" s="34" t="s">
        <v>7</v>
      </c>
      <c r="E10" s="34" t="s">
        <v>1559</v>
      </c>
      <c r="F10" s="34" t="s">
        <v>1558</v>
      </c>
      <c r="G10" s="34" t="s">
        <v>3494</v>
      </c>
      <c r="H10" s="34" t="s">
        <v>8</v>
      </c>
      <c r="I10" s="34">
        <v>2016</v>
      </c>
      <c r="J10" s="34">
        <v>2018</v>
      </c>
      <c r="K10" s="34" t="s">
        <v>1768</v>
      </c>
      <c r="L10" s="34" t="s">
        <v>1791</v>
      </c>
      <c r="M10" s="34">
        <v>5</v>
      </c>
      <c r="N10" s="34" t="s">
        <v>1768</v>
      </c>
      <c r="O10" s="34" t="s">
        <v>14</v>
      </c>
      <c r="P10" s="34" t="s">
        <v>1785</v>
      </c>
      <c r="Q10" s="34" t="s">
        <v>1560</v>
      </c>
      <c r="R10" s="34" t="s">
        <v>1786</v>
      </c>
    </row>
    <row r="11" spans="2:18">
      <c r="B11" s="34">
        <v>1</v>
      </c>
      <c r="C11" s="34">
        <v>1</v>
      </c>
      <c r="D11" s="34" t="s">
        <v>7</v>
      </c>
      <c r="E11" s="34" t="s">
        <v>1559</v>
      </c>
      <c r="F11" s="34" t="s">
        <v>1558</v>
      </c>
      <c r="G11" s="34" t="s">
        <v>3494</v>
      </c>
      <c r="H11" s="34" t="s">
        <v>8</v>
      </c>
      <c r="I11" s="34">
        <v>2016</v>
      </c>
      <c r="J11" s="34">
        <v>2018</v>
      </c>
      <c r="K11" s="34" t="s">
        <v>1768</v>
      </c>
      <c r="L11" s="34" t="s">
        <v>1792</v>
      </c>
      <c r="M11" s="34">
        <v>4</v>
      </c>
      <c r="N11" s="34" t="s">
        <v>1767</v>
      </c>
      <c r="O11" s="34" t="s">
        <v>15</v>
      </c>
      <c r="P11" s="34" t="s">
        <v>1785</v>
      </c>
      <c r="Q11" s="34" t="s">
        <v>1560</v>
      </c>
      <c r="R11" s="34" t="s">
        <v>1786</v>
      </c>
    </row>
    <row r="12" spans="2:18">
      <c r="B12" s="34">
        <v>1</v>
      </c>
      <c r="C12" s="34">
        <v>1</v>
      </c>
      <c r="D12" s="34" t="s">
        <v>7</v>
      </c>
      <c r="E12" s="34" t="s">
        <v>1559</v>
      </c>
      <c r="F12" s="34" t="s">
        <v>1558</v>
      </c>
      <c r="G12" s="34" t="s">
        <v>3494</v>
      </c>
      <c r="H12" s="34" t="s">
        <v>8</v>
      </c>
      <c r="I12" s="34">
        <v>2016</v>
      </c>
      <c r="J12" s="34">
        <v>2018</v>
      </c>
      <c r="K12" s="34" t="s">
        <v>1768</v>
      </c>
      <c r="L12" s="34" t="s">
        <v>1793</v>
      </c>
      <c r="M12" s="34">
        <v>4</v>
      </c>
      <c r="N12" s="34" t="s">
        <v>1767</v>
      </c>
      <c r="O12" s="34" t="s">
        <v>16</v>
      </c>
      <c r="P12" s="34" t="s">
        <v>1785</v>
      </c>
      <c r="Q12" s="34" t="s">
        <v>1560</v>
      </c>
      <c r="R12" s="34" t="s">
        <v>1786</v>
      </c>
    </row>
    <row r="13" spans="2:18">
      <c r="B13" s="34">
        <v>1</v>
      </c>
      <c r="C13" s="34">
        <v>1</v>
      </c>
      <c r="D13" s="34" t="s">
        <v>7</v>
      </c>
      <c r="E13" s="34" t="s">
        <v>1559</v>
      </c>
      <c r="F13" s="34" t="s">
        <v>1558</v>
      </c>
      <c r="G13" s="34" t="s">
        <v>3494</v>
      </c>
      <c r="H13" s="34" t="s">
        <v>8</v>
      </c>
      <c r="I13" s="34">
        <v>2016</v>
      </c>
      <c r="J13" s="34">
        <v>2018</v>
      </c>
      <c r="K13" s="34" t="s">
        <v>1768</v>
      </c>
      <c r="L13" s="34" t="s">
        <v>1794</v>
      </c>
      <c r="M13" s="34">
        <v>5</v>
      </c>
      <c r="N13" s="34" t="s">
        <v>1768</v>
      </c>
      <c r="O13" s="34" t="s">
        <v>17</v>
      </c>
      <c r="P13" s="34" t="s">
        <v>1785</v>
      </c>
      <c r="Q13" s="34" t="s">
        <v>1560</v>
      </c>
      <c r="R13" s="34" t="s">
        <v>1786</v>
      </c>
    </row>
    <row r="14" spans="2:18">
      <c r="B14" s="34">
        <v>1</v>
      </c>
      <c r="C14" s="34">
        <v>1</v>
      </c>
      <c r="D14" s="34" t="s">
        <v>7</v>
      </c>
      <c r="E14" s="34" t="s">
        <v>1559</v>
      </c>
      <c r="F14" s="34" t="s">
        <v>1558</v>
      </c>
      <c r="G14" s="34" t="s">
        <v>3494</v>
      </c>
      <c r="H14" s="34" t="s">
        <v>8</v>
      </c>
      <c r="I14" s="34">
        <v>2016</v>
      </c>
      <c r="J14" s="34">
        <v>2018</v>
      </c>
      <c r="K14" s="34" t="s">
        <v>1768</v>
      </c>
      <c r="L14" s="34" t="s">
        <v>1795</v>
      </c>
      <c r="M14" s="34">
        <v>1</v>
      </c>
      <c r="N14" s="34" t="s">
        <v>1796</v>
      </c>
      <c r="O14" s="34" t="s">
        <v>18</v>
      </c>
      <c r="P14" s="34" t="s">
        <v>1785</v>
      </c>
      <c r="Q14" s="34" t="s">
        <v>1560</v>
      </c>
      <c r="R14" s="34" t="s">
        <v>1786</v>
      </c>
    </row>
    <row r="15" spans="2:18">
      <c r="B15" s="34">
        <v>1</v>
      </c>
      <c r="C15" s="34">
        <v>1</v>
      </c>
      <c r="D15" s="34" t="s">
        <v>7</v>
      </c>
      <c r="E15" s="34" t="s">
        <v>1559</v>
      </c>
      <c r="F15" s="34" t="s">
        <v>1558</v>
      </c>
      <c r="G15" s="34" t="s">
        <v>3494</v>
      </c>
      <c r="H15" s="34" t="s">
        <v>8</v>
      </c>
      <c r="I15" s="34">
        <v>2016</v>
      </c>
      <c r="J15" s="34">
        <v>2018</v>
      </c>
      <c r="K15" s="34" t="s">
        <v>1768</v>
      </c>
      <c r="L15" s="34" t="s">
        <v>1797</v>
      </c>
      <c r="M15" s="34">
        <v>3</v>
      </c>
      <c r="N15" s="34" t="s">
        <v>1798</v>
      </c>
      <c r="O15" s="34" t="s">
        <v>19</v>
      </c>
      <c r="P15" s="34" t="s">
        <v>1785</v>
      </c>
      <c r="Q15" s="34" t="s">
        <v>1560</v>
      </c>
      <c r="R15" s="34" t="s">
        <v>1786</v>
      </c>
    </row>
    <row r="16" spans="2:18">
      <c r="B16" s="34">
        <v>1</v>
      </c>
      <c r="C16" s="34">
        <v>1</v>
      </c>
      <c r="D16" s="34" t="s">
        <v>7</v>
      </c>
      <c r="E16" s="34" t="s">
        <v>1559</v>
      </c>
      <c r="F16" s="34" t="s">
        <v>1558</v>
      </c>
      <c r="G16" s="34" t="s">
        <v>3494</v>
      </c>
      <c r="H16" s="34" t="s">
        <v>8</v>
      </c>
      <c r="I16" s="34">
        <v>2016</v>
      </c>
      <c r="J16" s="34">
        <v>2018</v>
      </c>
      <c r="K16" s="34" t="s">
        <v>1768</v>
      </c>
      <c r="L16" s="34" t="s">
        <v>1799</v>
      </c>
      <c r="M16" s="34">
        <v>5</v>
      </c>
      <c r="N16" s="34" t="s">
        <v>1768</v>
      </c>
      <c r="O16" s="34" t="s">
        <v>21</v>
      </c>
      <c r="P16" s="34" t="s">
        <v>1785</v>
      </c>
      <c r="Q16" s="34" t="s">
        <v>1560</v>
      </c>
      <c r="R16" s="34" t="s">
        <v>1786</v>
      </c>
    </row>
    <row r="17" spans="2:18">
      <c r="B17" s="34">
        <v>1</v>
      </c>
      <c r="C17" s="34">
        <v>1</v>
      </c>
      <c r="D17" s="34" t="s">
        <v>7</v>
      </c>
      <c r="E17" s="34" t="s">
        <v>1559</v>
      </c>
      <c r="F17" s="34" t="s">
        <v>1558</v>
      </c>
      <c r="G17" s="34" t="s">
        <v>3494</v>
      </c>
      <c r="H17" s="34" t="s">
        <v>8</v>
      </c>
      <c r="I17" s="34">
        <v>2016</v>
      </c>
      <c r="J17" s="34">
        <v>2018</v>
      </c>
      <c r="K17" s="34" t="s">
        <v>1768</v>
      </c>
      <c r="L17" s="34" t="s">
        <v>1800</v>
      </c>
      <c r="M17" s="34">
        <v>5</v>
      </c>
      <c r="N17" s="34" t="s">
        <v>1768</v>
      </c>
      <c r="O17" s="34" t="s">
        <v>22</v>
      </c>
      <c r="P17" s="34" t="s">
        <v>1785</v>
      </c>
      <c r="Q17" s="34" t="s">
        <v>1560</v>
      </c>
      <c r="R17" s="34" t="s">
        <v>1786</v>
      </c>
    </row>
    <row r="18" spans="2:18">
      <c r="B18" s="34">
        <v>1</v>
      </c>
      <c r="C18" s="34">
        <v>1</v>
      </c>
      <c r="D18" s="34" t="s">
        <v>7</v>
      </c>
      <c r="E18" s="34" t="s">
        <v>1559</v>
      </c>
      <c r="F18" s="34" t="s">
        <v>1558</v>
      </c>
      <c r="G18" s="34" t="s">
        <v>3494</v>
      </c>
      <c r="H18" s="34" t="s">
        <v>8</v>
      </c>
      <c r="I18" s="34">
        <v>2016</v>
      </c>
      <c r="J18" s="34">
        <v>2018</v>
      </c>
      <c r="K18" s="34" t="s">
        <v>1768</v>
      </c>
      <c r="L18" s="34" t="s">
        <v>1801</v>
      </c>
      <c r="M18" s="34">
        <v>5</v>
      </c>
      <c r="N18" s="34" t="s">
        <v>1768</v>
      </c>
      <c r="O18" s="34" t="s">
        <v>22</v>
      </c>
      <c r="P18" s="34" t="s">
        <v>1785</v>
      </c>
      <c r="Q18" s="34" t="s">
        <v>1560</v>
      </c>
      <c r="R18" s="34" t="s">
        <v>1786</v>
      </c>
    </row>
    <row r="19" spans="2:18">
      <c r="B19" s="34">
        <v>1</v>
      </c>
      <c r="C19" s="34">
        <v>1</v>
      </c>
      <c r="D19" s="34" t="s">
        <v>7</v>
      </c>
      <c r="E19" s="34" t="s">
        <v>1559</v>
      </c>
      <c r="F19" s="34" t="s">
        <v>1558</v>
      </c>
      <c r="G19" s="34" t="s">
        <v>3494</v>
      </c>
      <c r="H19" s="34" t="s">
        <v>8</v>
      </c>
      <c r="I19" s="34">
        <v>2016</v>
      </c>
      <c r="J19" s="34">
        <v>2018</v>
      </c>
      <c r="K19" s="34" t="s">
        <v>1768</v>
      </c>
      <c r="L19" s="34" t="s">
        <v>1802</v>
      </c>
      <c r="M19" s="34">
        <v>5</v>
      </c>
      <c r="N19" s="34" t="s">
        <v>1768</v>
      </c>
      <c r="O19" s="34" t="s">
        <v>24</v>
      </c>
      <c r="P19" s="34" t="s">
        <v>1785</v>
      </c>
      <c r="Q19" s="34" t="s">
        <v>1560</v>
      </c>
      <c r="R19" s="34" t="s">
        <v>1786</v>
      </c>
    </row>
    <row r="20" spans="2:18">
      <c r="B20" s="34">
        <v>1</v>
      </c>
      <c r="C20" s="34">
        <v>1</v>
      </c>
      <c r="D20" s="34" t="s">
        <v>7</v>
      </c>
      <c r="E20" s="34" t="s">
        <v>1559</v>
      </c>
      <c r="F20" s="34" t="s">
        <v>1558</v>
      </c>
      <c r="G20" s="34" t="s">
        <v>3494</v>
      </c>
      <c r="H20" s="34" t="s">
        <v>8</v>
      </c>
      <c r="I20" s="34">
        <v>2016</v>
      </c>
      <c r="J20" s="34">
        <v>2018</v>
      </c>
      <c r="K20" s="34" t="s">
        <v>1768</v>
      </c>
      <c r="L20" s="34" t="s">
        <v>1803</v>
      </c>
      <c r="M20" s="34">
        <v>0</v>
      </c>
      <c r="N20" s="34" t="s">
        <v>4</v>
      </c>
      <c r="O20" s="34" t="s">
        <v>25</v>
      </c>
      <c r="P20" s="34" t="s">
        <v>1785</v>
      </c>
      <c r="Q20" s="34" t="s">
        <v>1560</v>
      </c>
      <c r="R20" s="34" t="s">
        <v>1786</v>
      </c>
    </row>
    <row r="21" spans="2:18">
      <c r="B21" s="34">
        <v>1</v>
      </c>
      <c r="C21" s="34">
        <v>1</v>
      </c>
      <c r="D21" s="34" t="s">
        <v>7</v>
      </c>
      <c r="E21" s="34" t="s">
        <v>1559</v>
      </c>
      <c r="F21" s="34" t="s">
        <v>1558</v>
      </c>
      <c r="G21" s="34" t="s">
        <v>3494</v>
      </c>
      <c r="H21" s="34" t="s">
        <v>8</v>
      </c>
      <c r="I21" s="34">
        <v>2016</v>
      </c>
      <c r="J21" s="34">
        <v>2018</v>
      </c>
      <c r="K21" s="34" t="s">
        <v>1768</v>
      </c>
      <c r="L21" s="34" t="s">
        <v>1804</v>
      </c>
      <c r="M21" s="34">
        <v>0</v>
      </c>
      <c r="N21" s="34" t="s">
        <v>4</v>
      </c>
      <c r="O21" s="34" t="s">
        <v>26</v>
      </c>
      <c r="P21" s="34" t="s">
        <v>1785</v>
      </c>
      <c r="Q21" s="34" t="s">
        <v>1560</v>
      </c>
      <c r="R21" s="34" t="s">
        <v>1786</v>
      </c>
    </row>
    <row r="22" spans="2:18">
      <c r="B22" s="34">
        <v>1</v>
      </c>
      <c r="C22" s="34">
        <v>1</v>
      </c>
      <c r="D22" s="34" t="s">
        <v>7</v>
      </c>
      <c r="E22" s="34" t="s">
        <v>1559</v>
      </c>
      <c r="F22" s="34" t="s">
        <v>1558</v>
      </c>
      <c r="G22" s="34" t="s">
        <v>3494</v>
      </c>
      <c r="H22" s="34" t="s">
        <v>8</v>
      </c>
      <c r="I22" s="34">
        <v>2016</v>
      </c>
      <c r="J22" s="34">
        <v>2018</v>
      </c>
      <c r="K22" s="34" t="s">
        <v>1768</v>
      </c>
      <c r="L22" s="34" t="s">
        <v>1805</v>
      </c>
      <c r="M22" s="34">
        <v>5</v>
      </c>
      <c r="N22" s="34" t="s">
        <v>1768</v>
      </c>
      <c r="O22" s="34" t="s">
        <v>27</v>
      </c>
      <c r="P22" s="34" t="s">
        <v>1785</v>
      </c>
      <c r="Q22" s="34" t="s">
        <v>1560</v>
      </c>
      <c r="R22" s="34" t="s">
        <v>1786</v>
      </c>
    </row>
    <row r="23" spans="2:18">
      <c r="B23" s="34">
        <v>1</v>
      </c>
      <c r="C23" s="34">
        <v>1</v>
      </c>
      <c r="D23" s="34" t="s">
        <v>7</v>
      </c>
      <c r="E23" s="34" t="s">
        <v>1559</v>
      </c>
      <c r="F23" s="34" t="s">
        <v>1558</v>
      </c>
      <c r="G23" s="34" t="s">
        <v>3494</v>
      </c>
      <c r="H23" s="34" t="s">
        <v>8</v>
      </c>
      <c r="I23" s="34">
        <v>2016</v>
      </c>
      <c r="J23" s="34">
        <v>2018</v>
      </c>
      <c r="K23" s="34" t="s">
        <v>1768</v>
      </c>
      <c r="L23" s="34" t="s">
        <v>1806</v>
      </c>
      <c r="M23" s="34">
        <v>4</v>
      </c>
      <c r="N23" s="34" t="s">
        <v>1767</v>
      </c>
      <c r="O23" s="34" t="s">
        <v>28</v>
      </c>
      <c r="P23" s="34" t="s">
        <v>1785</v>
      </c>
      <c r="Q23" s="34" t="s">
        <v>1560</v>
      </c>
      <c r="R23" s="34" t="s">
        <v>1786</v>
      </c>
    </row>
    <row r="24" spans="2:18">
      <c r="B24" s="34">
        <v>1</v>
      </c>
      <c r="C24" s="34">
        <v>1</v>
      </c>
      <c r="D24" s="34" t="s">
        <v>7</v>
      </c>
      <c r="E24" s="34" t="s">
        <v>1559</v>
      </c>
      <c r="F24" s="34" t="s">
        <v>1558</v>
      </c>
      <c r="G24" s="34" t="s">
        <v>3494</v>
      </c>
      <c r="H24" s="34" t="s">
        <v>8</v>
      </c>
      <c r="I24" s="34">
        <v>2016</v>
      </c>
      <c r="J24" s="34">
        <v>2018</v>
      </c>
      <c r="K24" s="34" t="s">
        <v>1768</v>
      </c>
      <c r="L24" s="34" t="s">
        <v>1807</v>
      </c>
      <c r="M24" s="34">
        <v>5</v>
      </c>
      <c r="N24" s="34" t="s">
        <v>1768</v>
      </c>
      <c r="O24" s="34" t="s">
        <v>29</v>
      </c>
      <c r="P24" s="34" t="s">
        <v>1785</v>
      </c>
      <c r="Q24" s="34" t="s">
        <v>1560</v>
      </c>
      <c r="R24" s="34" t="s">
        <v>1786</v>
      </c>
    </row>
    <row r="25" spans="2:18">
      <c r="B25" s="34">
        <v>1</v>
      </c>
      <c r="C25" s="34">
        <v>1</v>
      </c>
      <c r="D25" s="34" t="s">
        <v>7</v>
      </c>
      <c r="E25" s="34" t="s">
        <v>1559</v>
      </c>
      <c r="F25" s="34" t="s">
        <v>1558</v>
      </c>
      <c r="G25" s="34" t="s">
        <v>3494</v>
      </c>
      <c r="H25" s="34" t="s">
        <v>8</v>
      </c>
      <c r="I25" s="34">
        <v>2016</v>
      </c>
      <c r="J25" s="34">
        <v>2018</v>
      </c>
      <c r="K25" s="34" t="s">
        <v>1768</v>
      </c>
      <c r="L25" s="34" t="s">
        <v>1808</v>
      </c>
      <c r="M25" s="34">
        <v>5</v>
      </c>
      <c r="N25" s="34" t="s">
        <v>1768</v>
      </c>
      <c r="O25" s="34" t="s">
        <v>30</v>
      </c>
      <c r="P25" s="34" t="s">
        <v>1785</v>
      </c>
      <c r="Q25" s="34" t="s">
        <v>1560</v>
      </c>
      <c r="R25" s="34" t="s">
        <v>1786</v>
      </c>
    </row>
    <row r="26" spans="2:18">
      <c r="B26" s="34">
        <v>1</v>
      </c>
      <c r="C26" s="34">
        <v>1</v>
      </c>
      <c r="D26" s="34" t="s">
        <v>7</v>
      </c>
      <c r="E26" s="34" t="s">
        <v>1559</v>
      </c>
      <c r="F26" s="34" t="s">
        <v>1558</v>
      </c>
      <c r="G26" s="34" t="s">
        <v>3494</v>
      </c>
      <c r="H26" s="34" t="s">
        <v>8</v>
      </c>
      <c r="I26" s="34">
        <v>2016</v>
      </c>
      <c r="J26" s="34">
        <v>2018</v>
      </c>
      <c r="K26" s="34" t="s">
        <v>1768</v>
      </c>
      <c r="L26" s="34" t="s">
        <v>1809</v>
      </c>
      <c r="M26" s="34">
        <v>5</v>
      </c>
      <c r="N26" s="34" t="s">
        <v>1768</v>
      </c>
      <c r="O26" s="34" t="s">
        <v>31</v>
      </c>
      <c r="P26" s="34" t="s">
        <v>1785</v>
      </c>
      <c r="Q26" s="34" t="s">
        <v>1560</v>
      </c>
      <c r="R26" s="34" t="s">
        <v>1786</v>
      </c>
    </row>
    <row r="27" spans="2:18">
      <c r="B27" s="34">
        <v>1</v>
      </c>
      <c r="C27" s="34">
        <v>1</v>
      </c>
      <c r="D27" s="34" t="s">
        <v>7</v>
      </c>
      <c r="E27" s="34" t="s">
        <v>1559</v>
      </c>
      <c r="F27" s="34" t="s">
        <v>1558</v>
      </c>
      <c r="G27" s="34" t="s">
        <v>3494</v>
      </c>
      <c r="H27" s="34" t="s">
        <v>8</v>
      </c>
      <c r="I27" s="34">
        <v>2016</v>
      </c>
      <c r="J27" s="34">
        <v>2018</v>
      </c>
      <c r="K27" s="34" t="s">
        <v>1768</v>
      </c>
      <c r="L27" s="34" t="s">
        <v>1810</v>
      </c>
      <c r="M27" s="34">
        <v>4</v>
      </c>
      <c r="N27" s="34" t="s">
        <v>1767</v>
      </c>
      <c r="O27" s="34" t="s">
        <v>32</v>
      </c>
      <c r="P27" s="34" t="s">
        <v>1785</v>
      </c>
      <c r="Q27" s="34" t="s">
        <v>1560</v>
      </c>
      <c r="R27" s="34" t="s">
        <v>1786</v>
      </c>
    </row>
    <row r="28" spans="2:18">
      <c r="B28" s="34">
        <v>1</v>
      </c>
      <c r="C28" s="34">
        <v>1</v>
      </c>
      <c r="D28" s="34" t="s">
        <v>7</v>
      </c>
      <c r="E28" s="34" t="s">
        <v>1559</v>
      </c>
      <c r="F28" s="34" t="s">
        <v>1558</v>
      </c>
      <c r="G28" s="34" t="s">
        <v>3494</v>
      </c>
      <c r="H28" s="34" t="s">
        <v>8</v>
      </c>
      <c r="I28" s="34">
        <v>2016</v>
      </c>
      <c r="J28" s="34">
        <v>2018</v>
      </c>
      <c r="K28" s="34" t="s">
        <v>1768</v>
      </c>
      <c r="L28" s="34" t="s">
        <v>1811</v>
      </c>
      <c r="M28" s="34">
        <v>5</v>
      </c>
      <c r="N28" s="34" t="s">
        <v>1768</v>
      </c>
      <c r="O28" s="34" t="s">
        <v>34</v>
      </c>
      <c r="P28" s="34" t="s">
        <v>1785</v>
      </c>
      <c r="Q28" s="34" t="s">
        <v>1560</v>
      </c>
      <c r="R28" s="34" t="s">
        <v>1786</v>
      </c>
    </row>
    <row r="29" spans="2:18">
      <c r="B29" s="34">
        <v>1</v>
      </c>
      <c r="C29" s="34">
        <v>1</v>
      </c>
      <c r="D29" s="34" t="s">
        <v>7</v>
      </c>
      <c r="E29" s="34" t="s">
        <v>1559</v>
      </c>
      <c r="F29" s="34" t="s">
        <v>1558</v>
      </c>
      <c r="G29" s="34" t="s">
        <v>3494</v>
      </c>
      <c r="H29" s="34" t="s">
        <v>8</v>
      </c>
      <c r="I29" s="34">
        <v>2016</v>
      </c>
      <c r="J29" s="34">
        <v>2018</v>
      </c>
      <c r="K29" s="34" t="s">
        <v>1768</v>
      </c>
      <c r="L29" s="34" t="s">
        <v>1812</v>
      </c>
      <c r="M29" s="34">
        <v>4</v>
      </c>
      <c r="N29" s="34" t="s">
        <v>1767</v>
      </c>
      <c r="O29" s="34" t="s">
        <v>35</v>
      </c>
      <c r="P29" s="34" t="s">
        <v>1785</v>
      </c>
      <c r="Q29" s="34" t="s">
        <v>1560</v>
      </c>
      <c r="R29" s="34" t="s">
        <v>1786</v>
      </c>
    </row>
    <row r="30" spans="2:18">
      <c r="B30" s="34">
        <v>1</v>
      </c>
      <c r="C30" s="34">
        <v>1</v>
      </c>
      <c r="D30" s="34" t="s">
        <v>7</v>
      </c>
      <c r="E30" s="34" t="s">
        <v>1559</v>
      </c>
      <c r="F30" s="34" t="s">
        <v>1558</v>
      </c>
      <c r="G30" s="34" t="s">
        <v>3494</v>
      </c>
      <c r="H30" s="34" t="s">
        <v>8</v>
      </c>
      <c r="I30" s="34">
        <v>2016</v>
      </c>
      <c r="J30" s="34">
        <v>2018</v>
      </c>
      <c r="K30" s="34" t="s">
        <v>1768</v>
      </c>
      <c r="L30" s="34" t="s">
        <v>1813</v>
      </c>
      <c r="M30" s="34">
        <v>1</v>
      </c>
      <c r="N30" s="34" t="s">
        <v>1796</v>
      </c>
      <c r="O30" s="34" t="s">
        <v>36</v>
      </c>
      <c r="P30" s="34" t="s">
        <v>1785</v>
      </c>
      <c r="Q30" s="34" t="s">
        <v>1560</v>
      </c>
      <c r="R30" s="34" t="s">
        <v>1786</v>
      </c>
    </row>
    <row r="31" spans="2:18">
      <c r="B31" s="34">
        <v>1</v>
      </c>
      <c r="C31" s="34">
        <v>1</v>
      </c>
      <c r="D31" s="34" t="s">
        <v>7</v>
      </c>
      <c r="E31" s="34" t="s">
        <v>1559</v>
      </c>
      <c r="F31" s="34" t="s">
        <v>1558</v>
      </c>
      <c r="G31" s="34" t="s">
        <v>3494</v>
      </c>
      <c r="H31" s="34" t="s">
        <v>8</v>
      </c>
      <c r="I31" s="34">
        <v>2016</v>
      </c>
      <c r="J31" s="34">
        <v>2018</v>
      </c>
      <c r="K31" s="34" t="s">
        <v>1768</v>
      </c>
      <c r="L31" s="34" t="s">
        <v>1814</v>
      </c>
      <c r="M31" s="34">
        <v>4</v>
      </c>
      <c r="N31" s="34" t="s">
        <v>1767</v>
      </c>
      <c r="O31" s="34" t="s">
        <v>38</v>
      </c>
      <c r="P31" s="34" t="s">
        <v>1785</v>
      </c>
      <c r="Q31" s="34" t="s">
        <v>1560</v>
      </c>
      <c r="R31" s="34" t="s">
        <v>1786</v>
      </c>
    </row>
    <row r="32" spans="2:18">
      <c r="B32" s="34">
        <v>1</v>
      </c>
      <c r="C32" s="34">
        <v>1</v>
      </c>
      <c r="D32" s="34" t="s">
        <v>7</v>
      </c>
      <c r="E32" s="34" t="s">
        <v>1559</v>
      </c>
      <c r="F32" s="34" t="s">
        <v>1558</v>
      </c>
      <c r="G32" s="34" t="s">
        <v>3494</v>
      </c>
      <c r="H32" s="34" t="s">
        <v>8</v>
      </c>
      <c r="I32" s="34">
        <v>2016</v>
      </c>
      <c r="J32" s="34">
        <v>2018</v>
      </c>
      <c r="K32" s="34" t="s">
        <v>1768</v>
      </c>
      <c r="L32" s="34" t="s">
        <v>1815</v>
      </c>
      <c r="M32" s="34">
        <v>3</v>
      </c>
      <c r="N32" s="34" t="s">
        <v>1798</v>
      </c>
      <c r="O32" s="34" t="s">
        <v>39</v>
      </c>
      <c r="P32" s="34" t="s">
        <v>1785</v>
      </c>
      <c r="Q32" s="34" t="s">
        <v>1560</v>
      </c>
      <c r="R32" s="34" t="s">
        <v>1786</v>
      </c>
    </row>
    <row r="33" spans="2:18">
      <c r="B33" s="34">
        <v>1</v>
      </c>
      <c r="C33" s="34">
        <v>1</v>
      </c>
      <c r="D33" s="34" t="s">
        <v>7</v>
      </c>
      <c r="E33" s="34" t="s">
        <v>1559</v>
      </c>
      <c r="F33" s="34" t="s">
        <v>1558</v>
      </c>
      <c r="G33" s="34" t="s">
        <v>3494</v>
      </c>
      <c r="H33" s="34" t="s">
        <v>8</v>
      </c>
      <c r="I33" s="34">
        <v>2016</v>
      </c>
      <c r="J33" s="34">
        <v>2018</v>
      </c>
      <c r="K33" s="34" t="s">
        <v>1768</v>
      </c>
      <c r="L33" s="34" t="s">
        <v>1816</v>
      </c>
      <c r="M33" s="34">
        <v>6</v>
      </c>
      <c r="N33" s="34" t="s">
        <v>1817</v>
      </c>
      <c r="O33" s="34" t="s">
        <v>40</v>
      </c>
      <c r="P33" s="34" t="s">
        <v>1785</v>
      </c>
      <c r="Q33" s="34" t="s">
        <v>1560</v>
      </c>
      <c r="R33" s="34" t="s">
        <v>1786</v>
      </c>
    </row>
    <row r="34" spans="2:18">
      <c r="B34" s="34">
        <v>1</v>
      </c>
      <c r="C34" s="34">
        <v>1</v>
      </c>
      <c r="D34" s="34" t="s">
        <v>7</v>
      </c>
      <c r="E34" s="34" t="s">
        <v>1559</v>
      </c>
      <c r="F34" s="34" t="s">
        <v>1558</v>
      </c>
      <c r="G34" s="34" t="s">
        <v>3494</v>
      </c>
      <c r="H34" s="34" t="s">
        <v>8</v>
      </c>
      <c r="I34" s="34">
        <v>2016</v>
      </c>
      <c r="J34" s="34">
        <v>2018</v>
      </c>
      <c r="K34" s="34" t="s">
        <v>1768</v>
      </c>
      <c r="L34" s="34" t="s">
        <v>1818</v>
      </c>
      <c r="M34" s="34">
        <v>5</v>
      </c>
      <c r="N34" s="34" t="s">
        <v>1768</v>
      </c>
      <c r="O34" s="34" t="s">
        <v>42</v>
      </c>
      <c r="P34" s="34" t="s">
        <v>1785</v>
      </c>
      <c r="Q34" s="34" t="s">
        <v>1560</v>
      </c>
      <c r="R34" s="34" t="s">
        <v>1786</v>
      </c>
    </row>
    <row r="35" spans="2:18">
      <c r="B35" s="34">
        <v>1</v>
      </c>
      <c r="C35" s="34">
        <v>1</v>
      </c>
      <c r="D35" s="34" t="s">
        <v>7</v>
      </c>
      <c r="E35" s="34" t="s">
        <v>1559</v>
      </c>
      <c r="F35" s="34" t="s">
        <v>1558</v>
      </c>
      <c r="G35" s="34" t="s">
        <v>3494</v>
      </c>
      <c r="H35" s="34" t="s">
        <v>8</v>
      </c>
      <c r="I35" s="34">
        <v>2016</v>
      </c>
      <c r="J35" s="34">
        <v>2018</v>
      </c>
      <c r="K35" s="34" t="s">
        <v>1768</v>
      </c>
      <c r="L35" s="34" t="s">
        <v>1819</v>
      </c>
      <c r="M35" s="34">
        <v>1</v>
      </c>
      <c r="N35" s="34" t="s">
        <v>1796</v>
      </c>
      <c r="O35" s="34" t="s">
        <v>43</v>
      </c>
      <c r="P35" s="34" t="s">
        <v>1785</v>
      </c>
      <c r="Q35" s="34" t="s">
        <v>1560</v>
      </c>
      <c r="R35" s="34" t="s">
        <v>1786</v>
      </c>
    </row>
    <row r="36" spans="2:18">
      <c r="B36" s="34">
        <v>1</v>
      </c>
      <c r="C36" s="34">
        <v>1</v>
      </c>
      <c r="D36" s="34" t="s">
        <v>7</v>
      </c>
      <c r="E36" s="34" t="s">
        <v>1559</v>
      </c>
      <c r="F36" s="34" t="s">
        <v>1558</v>
      </c>
      <c r="G36" s="34" t="s">
        <v>3494</v>
      </c>
      <c r="H36" s="34" t="s">
        <v>8</v>
      </c>
      <c r="I36" s="34">
        <v>2016</v>
      </c>
      <c r="J36" s="34">
        <v>2018</v>
      </c>
      <c r="K36" s="34" t="s">
        <v>1768</v>
      </c>
      <c r="L36" s="34" t="s">
        <v>1820</v>
      </c>
      <c r="M36" s="34">
        <v>5</v>
      </c>
      <c r="N36" s="34" t="s">
        <v>1768</v>
      </c>
      <c r="O36" s="34" t="s">
        <v>44</v>
      </c>
      <c r="P36" s="34" t="s">
        <v>1785</v>
      </c>
      <c r="Q36" s="34" t="s">
        <v>1560</v>
      </c>
      <c r="R36" s="34" t="s">
        <v>1786</v>
      </c>
    </row>
    <row r="37" spans="2:18">
      <c r="B37" s="34">
        <v>1</v>
      </c>
      <c r="C37" s="34">
        <v>1</v>
      </c>
      <c r="D37" s="34" t="s">
        <v>7</v>
      </c>
      <c r="E37" s="34" t="s">
        <v>1559</v>
      </c>
      <c r="F37" s="34" t="s">
        <v>1558</v>
      </c>
      <c r="G37" s="34" t="s">
        <v>3494</v>
      </c>
      <c r="H37" s="34" t="s">
        <v>8</v>
      </c>
      <c r="I37" s="34">
        <v>2016</v>
      </c>
      <c r="J37" s="34">
        <v>2018</v>
      </c>
      <c r="K37" s="34" t="s">
        <v>1768</v>
      </c>
      <c r="L37" s="34" t="s">
        <v>1821</v>
      </c>
      <c r="M37" s="34">
        <v>4</v>
      </c>
      <c r="N37" s="34" t="s">
        <v>1767</v>
      </c>
      <c r="O37" s="34" t="s">
        <v>45</v>
      </c>
      <c r="P37" s="34" t="s">
        <v>1785</v>
      </c>
      <c r="Q37" s="34" t="s">
        <v>1560</v>
      </c>
      <c r="R37" s="34" t="s">
        <v>1786</v>
      </c>
    </row>
    <row r="38" spans="2:18">
      <c r="B38" s="34">
        <v>1</v>
      </c>
      <c r="C38" s="34">
        <v>1</v>
      </c>
      <c r="D38" s="34" t="s">
        <v>7</v>
      </c>
      <c r="E38" s="34" t="s">
        <v>1559</v>
      </c>
      <c r="F38" s="34" t="s">
        <v>1558</v>
      </c>
      <c r="G38" s="34" t="s">
        <v>3494</v>
      </c>
      <c r="H38" s="34" t="s">
        <v>8</v>
      </c>
      <c r="I38" s="34">
        <v>2016</v>
      </c>
      <c r="J38" s="34">
        <v>2018</v>
      </c>
      <c r="K38" s="34" t="s">
        <v>1768</v>
      </c>
      <c r="L38" s="34" t="s">
        <v>1822</v>
      </c>
      <c r="M38" s="34">
        <v>4</v>
      </c>
      <c r="N38" s="34" t="s">
        <v>1767</v>
      </c>
      <c r="O38" s="34" t="s">
        <v>1</v>
      </c>
      <c r="P38" s="34" t="s">
        <v>1785</v>
      </c>
      <c r="Q38" s="34" t="s">
        <v>1560</v>
      </c>
      <c r="R38" s="34" t="s">
        <v>1786</v>
      </c>
    </row>
    <row r="39" spans="2:18">
      <c r="B39" s="34">
        <v>1</v>
      </c>
      <c r="C39" s="34">
        <v>3</v>
      </c>
      <c r="D39" s="34" t="s">
        <v>46</v>
      </c>
      <c r="E39" s="34" t="s">
        <v>1585</v>
      </c>
      <c r="F39" s="34" t="s">
        <v>1584</v>
      </c>
      <c r="G39" s="34" t="s">
        <v>3498</v>
      </c>
      <c r="H39" s="34" t="s">
        <v>47</v>
      </c>
      <c r="I39" s="34">
        <v>2016</v>
      </c>
      <c r="J39" s="34">
        <v>2018</v>
      </c>
      <c r="K39" s="34" t="s">
        <v>1768</v>
      </c>
      <c r="L39" s="34" t="s">
        <v>1784</v>
      </c>
      <c r="M39" s="34">
        <v>5</v>
      </c>
      <c r="N39" s="34" t="s">
        <v>1768</v>
      </c>
      <c r="O39" s="34" t="s">
        <v>48</v>
      </c>
      <c r="P39" s="34" t="s">
        <v>1823</v>
      </c>
      <c r="Q39" s="34" t="s">
        <v>1586</v>
      </c>
      <c r="R39" s="34" t="s">
        <v>1824</v>
      </c>
    </row>
    <row r="40" spans="2:18">
      <c r="B40" s="34">
        <v>1</v>
      </c>
      <c r="C40" s="34">
        <v>3</v>
      </c>
      <c r="D40" s="34" t="s">
        <v>46</v>
      </c>
      <c r="E40" s="34" t="s">
        <v>1585</v>
      </c>
      <c r="F40" s="34" t="s">
        <v>1584</v>
      </c>
      <c r="G40" s="34" t="s">
        <v>3498</v>
      </c>
      <c r="H40" s="34" t="s">
        <v>47</v>
      </c>
      <c r="I40" s="34">
        <v>2016</v>
      </c>
      <c r="J40" s="34">
        <v>2018</v>
      </c>
      <c r="K40" s="34" t="s">
        <v>1768</v>
      </c>
      <c r="L40" s="34" t="s">
        <v>1787</v>
      </c>
      <c r="M40" s="34">
        <v>5</v>
      </c>
      <c r="N40" s="34" t="s">
        <v>1768</v>
      </c>
      <c r="O40" s="34" t="s">
        <v>49</v>
      </c>
      <c r="P40" s="34" t="s">
        <v>1823</v>
      </c>
      <c r="Q40" s="34" t="s">
        <v>1586</v>
      </c>
      <c r="R40" s="34" t="s">
        <v>1824</v>
      </c>
    </row>
    <row r="41" spans="2:18">
      <c r="B41" s="34">
        <v>1</v>
      </c>
      <c r="C41" s="34">
        <v>3</v>
      </c>
      <c r="D41" s="34" t="s">
        <v>46</v>
      </c>
      <c r="E41" s="34" t="s">
        <v>1585</v>
      </c>
      <c r="F41" s="34" t="s">
        <v>1584</v>
      </c>
      <c r="G41" s="34" t="s">
        <v>3498</v>
      </c>
      <c r="H41" s="34" t="s">
        <v>47</v>
      </c>
      <c r="I41" s="34">
        <v>2016</v>
      </c>
      <c r="J41" s="34">
        <v>2018</v>
      </c>
      <c r="K41" s="34" t="s">
        <v>1768</v>
      </c>
      <c r="L41" s="34" t="s">
        <v>1788</v>
      </c>
      <c r="M41" s="34">
        <v>4</v>
      </c>
      <c r="N41" s="34" t="s">
        <v>1767</v>
      </c>
      <c r="O41" s="34" t="s">
        <v>50</v>
      </c>
      <c r="P41" s="34" t="s">
        <v>1823</v>
      </c>
      <c r="Q41" s="34" t="s">
        <v>1586</v>
      </c>
      <c r="R41" s="34" t="s">
        <v>1824</v>
      </c>
    </row>
    <row r="42" spans="2:18">
      <c r="B42" s="34">
        <v>1</v>
      </c>
      <c r="C42" s="34">
        <v>3</v>
      </c>
      <c r="D42" s="34" t="s">
        <v>46</v>
      </c>
      <c r="E42" s="34" t="s">
        <v>1585</v>
      </c>
      <c r="F42" s="34" t="s">
        <v>1584</v>
      </c>
      <c r="G42" s="34" t="s">
        <v>3498</v>
      </c>
      <c r="H42" s="34" t="s">
        <v>47</v>
      </c>
      <c r="I42" s="34">
        <v>2016</v>
      </c>
      <c r="J42" s="34">
        <v>2018</v>
      </c>
      <c r="K42" s="34" t="s">
        <v>1768</v>
      </c>
      <c r="L42" s="34" t="s">
        <v>1789</v>
      </c>
      <c r="M42" s="34">
        <v>4</v>
      </c>
      <c r="N42" s="34" t="s">
        <v>1767</v>
      </c>
      <c r="O42" s="34" t="s">
        <v>51</v>
      </c>
      <c r="P42" s="34" t="s">
        <v>1823</v>
      </c>
      <c r="Q42" s="34" t="s">
        <v>1586</v>
      </c>
      <c r="R42" s="34" t="s">
        <v>1824</v>
      </c>
    </row>
    <row r="43" spans="2:18">
      <c r="B43" s="34">
        <v>1</v>
      </c>
      <c r="C43" s="34">
        <v>3</v>
      </c>
      <c r="D43" s="34" t="s">
        <v>46</v>
      </c>
      <c r="E43" s="34" t="s">
        <v>1585</v>
      </c>
      <c r="F43" s="34" t="s">
        <v>1584</v>
      </c>
      <c r="G43" s="34" t="s">
        <v>3498</v>
      </c>
      <c r="H43" s="34" t="s">
        <v>47</v>
      </c>
      <c r="I43" s="34">
        <v>2016</v>
      </c>
      <c r="J43" s="34">
        <v>2018</v>
      </c>
      <c r="K43" s="34" t="s">
        <v>1768</v>
      </c>
      <c r="L43" s="34" t="s">
        <v>1790</v>
      </c>
      <c r="M43" s="34">
        <v>4</v>
      </c>
      <c r="N43" s="34" t="s">
        <v>1767</v>
      </c>
      <c r="O43" s="34" t="s">
        <v>52</v>
      </c>
      <c r="P43" s="34" t="s">
        <v>1823</v>
      </c>
      <c r="Q43" s="34" t="s">
        <v>1586</v>
      </c>
      <c r="R43" s="34" t="s">
        <v>1824</v>
      </c>
    </row>
    <row r="44" spans="2:18">
      <c r="B44" s="34">
        <v>1</v>
      </c>
      <c r="C44" s="34">
        <v>3</v>
      </c>
      <c r="D44" s="34" t="s">
        <v>46</v>
      </c>
      <c r="E44" s="34" t="s">
        <v>1585</v>
      </c>
      <c r="F44" s="34" t="s">
        <v>1584</v>
      </c>
      <c r="G44" s="34" t="s">
        <v>3498</v>
      </c>
      <c r="H44" s="34" t="s">
        <v>47</v>
      </c>
      <c r="I44" s="34">
        <v>2016</v>
      </c>
      <c r="J44" s="34">
        <v>2018</v>
      </c>
      <c r="K44" s="34" t="s">
        <v>1768</v>
      </c>
      <c r="L44" s="34" t="s">
        <v>1791</v>
      </c>
      <c r="M44" s="34">
        <v>5</v>
      </c>
      <c r="N44" s="34" t="s">
        <v>1768</v>
      </c>
      <c r="O44" s="34" t="s">
        <v>53</v>
      </c>
      <c r="P44" s="34" t="s">
        <v>1823</v>
      </c>
      <c r="Q44" s="34" t="s">
        <v>1586</v>
      </c>
      <c r="R44" s="34" t="s">
        <v>1824</v>
      </c>
    </row>
    <row r="45" spans="2:18">
      <c r="B45" s="34">
        <v>1</v>
      </c>
      <c r="C45" s="34">
        <v>3</v>
      </c>
      <c r="D45" s="34" t="s">
        <v>46</v>
      </c>
      <c r="E45" s="34" t="s">
        <v>1585</v>
      </c>
      <c r="F45" s="34" t="s">
        <v>1584</v>
      </c>
      <c r="G45" s="34" t="s">
        <v>3498</v>
      </c>
      <c r="H45" s="34" t="s">
        <v>47</v>
      </c>
      <c r="I45" s="34">
        <v>2016</v>
      </c>
      <c r="J45" s="34">
        <v>2018</v>
      </c>
      <c r="K45" s="34" t="s">
        <v>1768</v>
      </c>
      <c r="L45" s="34" t="s">
        <v>1792</v>
      </c>
      <c r="M45" s="34">
        <v>4</v>
      </c>
      <c r="N45" s="34" t="s">
        <v>1767</v>
      </c>
      <c r="O45" s="34" t="s">
        <v>54</v>
      </c>
      <c r="P45" s="34" t="s">
        <v>1823</v>
      </c>
      <c r="Q45" s="34" t="s">
        <v>1586</v>
      </c>
      <c r="R45" s="34" t="s">
        <v>1824</v>
      </c>
    </row>
    <row r="46" spans="2:18">
      <c r="B46" s="34">
        <v>1</v>
      </c>
      <c r="C46" s="34">
        <v>3</v>
      </c>
      <c r="D46" s="34" t="s">
        <v>46</v>
      </c>
      <c r="E46" s="34" t="s">
        <v>1585</v>
      </c>
      <c r="F46" s="34" t="s">
        <v>1584</v>
      </c>
      <c r="G46" s="34" t="s">
        <v>3498</v>
      </c>
      <c r="H46" s="34" t="s">
        <v>47</v>
      </c>
      <c r="I46" s="34">
        <v>2016</v>
      </c>
      <c r="J46" s="34">
        <v>2018</v>
      </c>
      <c r="K46" s="34" t="s">
        <v>1768</v>
      </c>
      <c r="L46" s="34" t="s">
        <v>1793</v>
      </c>
      <c r="M46" s="34">
        <v>4</v>
      </c>
      <c r="N46" s="34" t="s">
        <v>1767</v>
      </c>
      <c r="O46" s="34" t="s">
        <v>55</v>
      </c>
      <c r="P46" s="34" t="s">
        <v>1823</v>
      </c>
      <c r="Q46" s="34" t="s">
        <v>1586</v>
      </c>
      <c r="R46" s="34" t="s">
        <v>1824</v>
      </c>
    </row>
    <row r="47" spans="2:18">
      <c r="B47" s="34">
        <v>1</v>
      </c>
      <c r="C47" s="34">
        <v>3</v>
      </c>
      <c r="D47" s="34" t="s">
        <v>46</v>
      </c>
      <c r="E47" s="34" t="s">
        <v>1585</v>
      </c>
      <c r="F47" s="34" t="s">
        <v>1584</v>
      </c>
      <c r="G47" s="34" t="s">
        <v>3498</v>
      </c>
      <c r="H47" s="34" t="s">
        <v>47</v>
      </c>
      <c r="I47" s="34">
        <v>2016</v>
      </c>
      <c r="J47" s="34">
        <v>2018</v>
      </c>
      <c r="K47" s="34" t="s">
        <v>1768</v>
      </c>
      <c r="L47" s="34" t="s">
        <v>1794</v>
      </c>
      <c r="M47" s="34">
        <v>3</v>
      </c>
      <c r="N47" s="34" t="s">
        <v>1798</v>
      </c>
      <c r="O47" s="34" t="s">
        <v>56</v>
      </c>
      <c r="P47" s="34" t="s">
        <v>1823</v>
      </c>
      <c r="Q47" s="34" t="s">
        <v>1586</v>
      </c>
      <c r="R47" s="34" t="s">
        <v>1824</v>
      </c>
    </row>
    <row r="48" spans="2:18">
      <c r="B48" s="34">
        <v>1</v>
      </c>
      <c r="C48" s="34">
        <v>3</v>
      </c>
      <c r="D48" s="34" t="s">
        <v>46</v>
      </c>
      <c r="E48" s="34" t="s">
        <v>1585</v>
      </c>
      <c r="F48" s="34" t="s">
        <v>1584</v>
      </c>
      <c r="G48" s="34" t="s">
        <v>3498</v>
      </c>
      <c r="H48" s="34" t="s">
        <v>47</v>
      </c>
      <c r="I48" s="34">
        <v>2016</v>
      </c>
      <c r="J48" s="34">
        <v>2018</v>
      </c>
      <c r="K48" s="34" t="s">
        <v>1768</v>
      </c>
      <c r="L48" s="34" t="s">
        <v>1795</v>
      </c>
      <c r="M48" s="34">
        <v>1</v>
      </c>
      <c r="N48" s="34" t="s">
        <v>1796</v>
      </c>
      <c r="O48" s="34" t="s">
        <v>57</v>
      </c>
      <c r="P48" s="34" t="s">
        <v>1823</v>
      </c>
      <c r="Q48" s="34" t="s">
        <v>1586</v>
      </c>
      <c r="R48" s="34" t="s">
        <v>1824</v>
      </c>
    </row>
    <row r="49" spans="2:18">
      <c r="B49" s="34">
        <v>1</v>
      </c>
      <c r="C49" s="34">
        <v>3</v>
      </c>
      <c r="D49" s="34" t="s">
        <v>46</v>
      </c>
      <c r="E49" s="34" t="s">
        <v>1585</v>
      </c>
      <c r="F49" s="34" t="s">
        <v>1584</v>
      </c>
      <c r="G49" s="34" t="s">
        <v>3498</v>
      </c>
      <c r="H49" s="34" t="s">
        <v>47</v>
      </c>
      <c r="I49" s="34">
        <v>2016</v>
      </c>
      <c r="J49" s="34">
        <v>2018</v>
      </c>
      <c r="K49" s="34" t="s">
        <v>1768</v>
      </c>
      <c r="L49" s="34" t="s">
        <v>1797</v>
      </c>
      <c r="M49" s="34">
        <v>4</v>
      </c>
      <c r="N49" s="34" t="s">
        <v>1767</v>
      </c>
      <c r="O49" s="34" t="s">
        <v>58</v>
      </c>
      <c r="P49" s="34" t="s">
        <v>1823</v>
      </c>
      <c r="Q49" s="34" t="s">
        <v>1586</v>
      </c>
      <c r="R49" s="34" t="s">
        <v>1824</v>
      </c>
    </row>
    <row r="50" spans="2:18">
      <c r="B50" s="34">
        <v>1</v>
      </c>
      <c r="C50" s="34">
        <v>3</v>
      </c>
      <c r="D50" s="34" t="s">
        <v>46</v>
      </c>
      <c r="E50" s="34" t="s">
        <v>1585</v>
      </c>
      <c r="F50" s="34" t="s">
        <v>1584</v>
      </c>
      <c r="G50" s="34" t="s">
        <v>3498</v>
      </c>
      <c r="H50" s="34" t="s">
        <v>47</v>
      </c>
      <c r="I50" s="34">
        <v>2016</v>
      </c>
      <c r="J50" s="34">
        <v>2018</v>
      </c>
      <c r="K50" s="34" t="s">
        <v>1768</v>
      </c>
      <c r="L50" s="34" t="s">
        <v>1799</v>
      </c>
      <c r="M50" s="34">
        <v>5</v>
      </c>
      <c r="N50" s="34" t="s">
        <v>1768</v>
      </c>
      <c r="O50" s="34" t="s">
        <v>59</v>
      </c>
      <c r="P50" s="34" t="s">
        <v>1823</v>
      </c>
      <c r="Q50" s="34" t="s">
        <v>1586</v>
      </c>
      <c r="R50" s="34" t="s">
        <v>1824</v>
      </c>
    </row>
    <row r="51" spans="2:18">
      <c r="B51" s="34">
        <v>1</v>
      </c>
      <c r="C51" s="34">
        <v>3</v>
      </c>
      <c r="D51" s="34" t="s">
        <v>46</v>
      </c>
      <c r="E51" s="34" t="s">
        <v>1585</v>
      </c>
      <c r="F51" s="34" t="s">
        <v>1584</v>
      </c>
      <c r="G51" s="34" t="s">
        <v>3498</v>
      </c>
      <c r="H51" s="34" t="s">
        <v>47</v>
      </c>
      <c r="I51" s="34">
        <v>2016</v>
      </c>
      <c r="J51" s="34">
        <v>2018</v>
      </c>
      <c r="K51" s="34" t="s">
        <v>1768</v>
      </c>
      <c r="L51" s="34" t="s">
        <v>1800</v>
      </c>
      <c r="M51" s="34">
        <v>4</v>
      </c>
      <c r="N51" s="34" t="s">
        <v>1767</v>
      </c>
      <c r="O51" s="34" t="s">
        <v>60</v>
      </c>
      <c r="P51" s="34" t="s">
        <v>1823</v>
      </c>
      <c r="Q51" s="34" t="s">
        <v>1586</v>
      </c>
      <c r="R51" s="34" t="s">
        <v>1824</v>
      </c>
    </row>
    <row r="52" spans="2:18">
      <c r="B52" s="34">
        <v>1</v>
      </c>
      <c r="C52" s="34">
        <v>3</v>
      </c>
      <c r="D52" s="34" t="s">
        <v>46</v>
      </c>
      <c r="E52" s="34" t="s">
        <v>1585</v>
      </c>
      <c r="F52" s="34" t="s">
        <v>1584</v>
      </c>
      <c r="G52" s="34" t="s">
        <v>3498</v>
      </c>
      <c r="H52" s="34" t="s">
        <v>47</v>
      </c>
      <c r="I52" s="34">
        <v>2016</v>
      </c>
      <c r="J52" s="34">
        <v>2018</v>
      </c>
      <c r="K52" s="34" t="s">
        <v>1768</v>
      </c>
      <c r="L52" s="34" t="s">
        <v>1801</v>
      </c>
      <c r="M52" s="34">
        <v>4</v>
      </c>
      <c r="N52" s="34" t="s">
        <v>1767</v>
      </c>
      <c r="O52" s="34" t="s">
        <v>61</v>
      </c>
      <c r="P52" s="34" t="s">
        <v>1823</v>
      </c>
      <c r="Q52" s="34" t="s">
        <v>1586</v>
      </c>
      <c r="R52" s="34" t="s">
        <v>1824</v>
      </c>
    </row>
    <row r="53" spans="2:18">
      <c r="B53" s="34">
        <v>1</v>
      </c>
      <c r="C53" s="34">
        <v>3</v>
      </c>
      <c r="D53" s="34" t="s">
        <v>46</v>
      </c>
      <c r="E53" s="34" t="s">
        <v>1585</v>
      </c>
      <c r="F53" s="34" t="s">
        <v>1584</v>
      </c>
      <c r="G53" s="34" t="s">
        <v>3498</v>
      </c>
      <c r="H53" s="34" t="s">
        <v>47</v>
      </c>
      <c r="I53" s="34">
        <v>2016</v>
      </c>
      <c r="J53" s="34">
        <v>2018</v>
      </c>
      <c r="K53" s="34" t="s">
        <v>1768</v>
      </c>
      <c r="L53" s="34" t="s">
        <v>1802</v>
      </c>
      <c r="M53" s="34">
        <v>4</v>
      </c>
      <c r="N53" s="34" t="s">
        <v>1767</v>
      </c>
      <c r="O53" s="34" t="s">
        <v>62</v>
      </c>
      <c r="P53" s="34" t="s">
        <v>1823</v>
      </c>
      <c r="Q53" s="34" t="s">
        <v>1586</v>
      </c>
      <c r="R53" s="34" t="s">
        <v>1824</v>
      </c>
    </row>
    <row r="54" spans="2:18">
      <c r="B54" s="34">
        <v>1</v>
      </c>
      <c r="C54" s="34">
        <v>3</v>
      </c>
      <c r="D54" s="34" t="s">
        <v>46</v>
      </c>
      <c r="E54" s="34" t="s">
        <v>1585</v>
      </c>
      <c r="F54" s="34" t="s">
        <v>1584</v>
      </c>
      <c r="G54" s="34" t="s">
        <v>3498</v>
      </c>
      <c r="H54" s="34" t="s">
        <v>47</v>
      </c>
      <c r="I54" s="34">
        <v>2016</v>
      </c>
      <c r="J54" s="34">
        <v>2018</v>
      </c>
      <c r="K54" s="34" t="s">
        <v>1768</v>
      </c>
      <c r="L54" s="34" t="s">
        <v>1803</v>
      </c>
      <c r="M54" s="34">
        <v>6</v>
      </c>
      <c r="N54" s="34" t="s">
        <v>1817</v>
      </c>
      <c r="O54" s="34" t="s">
        <v>63</v>
      </c>
      <c r="P54" s="34" t="s">
        <v>1823</v>
      </c>
      <c r="Q54" s="34" t="s">
        <v>1586</v>
      </c>
      <c r="R54" s="34" t="s">
        <v>1824</v>
      </c>
    </row>
    <row r="55" spans="2:18">
      <c r="B55" s="34">
        <v>1</v>
      </c>
      <c r="C55" s="34">
        <v>3</v>
      </c>
      <c r="D55" s="34" t="s">
        <v>46</v>
      </c>
      <c r="E55" s="34" t="s">
        <v>1585</v>
      </c>
      <c r="F55" s="34" t="s">
        <v>1584</v>
      </c>
      <c r="G55" s="34" t="s">
        <v>3498</v>
      </c>
      <c r="H55" s="34" t="s">
        <v>47</v>
      </c>
      <c r="I55" s="34">
        <v>2016</v>
      </c>
      <c r="J55" s="34">
        <v>2018</v>
      </c>
      <c r="K55" s="34" t="s">
        <v>1768</v>
      </c>
      <c r="L55" s="34" t="s">
        <v>1804</v>
      </c>
      <c r="M55" s="34">
        <v>4</v>
      </c>
      <c r="N55" s="34" t="s">
        <v>1767</v>
      </c>
      <c r="O55" s="34" t="s">
        <v>64</v>
      </c>
      <c r="P55" s="34" t="s">
        <v>1823</v>
      </c>
      <c r="Q55" s="34" t="s">
        <v>1586</v>
      </c>
      <c r="R55" s="34" t="s">
        <v>1824</v>
      </c>
    </row>
    <row r="56" spans="2:18">
      <c r="B56" s="34">
        <v>1</v>
      </c>
      <c r="C56" s="34">
        <v>3</v>
      </c>
      <c r="D56" s="34" t="s">
        <v>46</v>
      </c>
      <c r="E56" s="34" t="s">
        <v>1585</v>
      </c>
      <c r="F56" s="34" t="s">
        <v>1584</v>
      </c>
      <c r="G56" s="34" t="s">
        <v>3498</v>
      </c>
      <c r="H56" s="34" t="s">
        <v>47</v>
      </c>
      <c r="I56" s="34">
        <v>2016</v>
      </c>
      <c r="J56" s="34">
        <v>2018</v>
      </c>
      <c r="K56" s="34" t="s">
        <v>1768</v>
      </c>
      <c r="L56" s="34" t="s">
        <v>1805</v>
      </c>
      <c r="M56" s="34">
        <v>4</v>
      </c>
      <c r="N56" s="34" t="s">
        <v>1767</v>
      </c>
      <c r="O56" s="34" t="s">
        <v>65</v>
      </c>
      <c r="P56" s="34" t="s">
        <v>1823</v>
      </c>
      <c r="Q56" s="34" t="s">
        <v>1586</v>
      </c>
      <c r="R56" s="34" t="s">
        <v>1824</v>
      </c>
    </row>
    <row r="57" spans="2:18">
      <c r="B57" s="34">
        <v>1</v>
      </c>
      <c r="C57" s="34">
        <v>3</v>
      </c>
      <c r="D57" s="34" t="s">
        <v>46</v>
      </c>
      <c r="E57" s="34" t="s">
        <v>1585</v>
      </c>
      <c r="F57" s="34" t="s">
        <v>1584</v>
      </c>
      <c r="G57" s="34" t="s">
        <v>3498</v>
      </c>
      <c r="H57" s="34" t="s">
        <v>47</v>
      </c>
      <c r="I57" s="34">
        <v>2016</v>
      </c>
      <c r="J57" s="34">
        <v>2018</v>
      </c>
      <c r="K57" s="34" t="s">
        <v>1768</v>
      </c>
      <c r="L57" s="34" t="s">
        <v>1806</v>
      </c>
      <c r="M57" s="34">
        <v>5</v>
      </c>
      <c r="N57" s="34" t="s">
        <v>1768</v>
      </c>
      <c r="O57" s="34" t="s">
        <v>66</v>
      </c>
      <c r="P57" s="34" t="s">
        <v>1823</v>
      </c>
      <c r="Q57" s="34" t="s">
        <v>1586</v>
      </c>
      <c r="R57" s="34" t="s">
        <v>1824</v>
      </c>
    </row>
    <row r="58" spans="2:18">
      <c r="B58" s="34">
        <v>1</v>
      </c>
      <c r="C58" s="34">
        <v>3</v>
      </c>
      <c r="D58" s="34" t="s">
        <v>46</v>
      </c>
      <c r="E58" s="34" t="s">
        <v>1585</v>
      </c>
      <c r="F58" s="34" t="s">
        <v>1584</v>
      </c>
      <c r="G58" s="34" t="s">
        <v>3498</v>
      </c>
      <c r="H58" s="34" t="s">
        <v>47</v>
      </c>
      <c r="I58" s="34">
        <v>2016</v>
      </c>
      <c r="J58" s="34">
        <v>2018</v>
      </c>
      <c r="K58" s="34" t="s">
        <v>1768</v>
      </c>
      <c r="L58" s="34" t="s">
        <v>1807</v>
      </c>
      <c r="M58" s="34">
        <v>4</v>
      </c>
      <c r="N58" s="34" t="s">
        <v>1767</v>
      </c>
      <c r="O58" s="34" t="s">
        <v>67</v>
      </c>
      <c r="P58" s="34" t="s">
        <v>1823</v>
      </c>
      <c r="Q58" s="34" t="s">
        <v>1586</v>
      </c>
      <c r="R58" s="34" t="s">
        <v>1824</v>
      </c>
    </row>
    <row r="59" spans="2:18">
      <c r="B59" s="34">
        <v>1</v>
      </c>
      <c r="C59" s="34">
        <v>3</v>
      </c>
      <c r="D59" s="34" t="s">
        <v>46</v>
      </c>
      <c r="E59" s="34" t="s">
        <v>1585</v>
      </c>
      <c r="F59" s="34" t="s">
        <v>1584</v>
      </c>
      <c r="G59" s="34" t="s">
        <v>3498</v>
      </c>
      <c r="H59" s="34" t="s">
        <v>47</v>
      </c>
      <c r="I59" s="34">
        <v>2016</v>
      </c>
      <c r="J59" s="34">
        <v>2018</v>
      </c>
      <c r="K59" s="34" t="s">
        <v>1768</v>
      </c>
      <c r="L59" s="34" t="s">
        <v>1808</v>
      </c>
      <c r="M59" s="34">
        <v>5</v>
      </c>
      <c r="N59" s="34" t="s">
        <v>1768</v>
      </c>
      <c r="O59" s="34" t="s">
        <v>68</v>
      </c>
      <c r="P59" s="34" t="s">
        <v>1823</v>
      </c>
      <c r="Q59" s="34" t="s">
        <v>1586</v>
      </c>
      <c r="R59" s="34" t="s">
        <v>1824</v>
      </c>
    </row>
    <row r="60" spans="2:18">
      <c r="B60" s="34">
        <v>1</v>
      </c>
      <c r="C60" s="34">
        <v>3</v>
      </c>
      <c r="D60" s="34" t="s">
        <v>46</v>
      </c>
      <c r="E60" s="34" t="s">
        <v>1585</v>
      </c>
      <c r="F60" s="34" t="s">
        <v>1584</v>
      </c>
      <c r="G60" s="34" t="s">
        <v>3498</v>
      </c>
      <c r="H60" s="34" t="s">
        <v>47</v>
      </c>
      <c r="I60" s="34">
        <v>2016</v>
      </c>
      <c r="J60" s="34">
        <v>2018</v>
      </c>
      <c r="K60" s="34" t="s">
        <v>1768</v>
      </c>
      <c r="L60" s="34" t="s">
        <v>1809</v>
      </c>
      <c r="M60" s="34">
        <v>4</v>
      </c>
      <c r="N60" s="34" t="s">
        <v>1767</v>
      </c>
      <c r="O60" s="34" t="s">
        <v>69</v>
      </c>
      <c r="P60" s="34" t="s">
        <v>1823</v>
      </c>
      <c r="Q60" s="34" t="s">
        <v>1586</v>
      </c>
      <c r="R60" s="34" t="s">
        <v>1824</v>
      </c>
    </row>
    <row r="61" spans="2:18">
      <c r="B61" s="34">
        <v>1</v>
      </c>
      <c r="C61" s="34">
        <v>3</v>
      </c>
      <c r="D61" s="34" t="s">
        <v>46</v>
      </c>
      <c r="E61" s="34" t="s">
        <v>1585</v>
      </c>
      <c r="F61" s="34" t="s">
        <v>1584</v>
      </c>
      <c r="G61" s="34" t="s">
        <v>3498</v>
      </c>
      <c r="H61" s="34" t="s">
        <v>47</v>
      </c>
      <c r="I61" s="34">
        <v>2016</v>
      </c>
      <c r="J61" s="34">
        <v>2018</v>
      </c>
      <c r="K61" s="34" t="s">
        <v>1768</v>
      </c>
      <c r="L61" s="34" t="s">
        <v>1810</v>
      </c>
      <c r="M61" s="34">
        <v>4</v>
      </c>
      <c r="N61" s="34" t="s">
        <v>1767</v>
      </c>
      <c r="O61" s="34" t="s">
        <v>70</v>
      </c>
      <c r="P61" s="34" t="s">
        <v>1823</v>
      </c>
      <c r="Q61" s="34" t="s">
        <v>1586</v>
      </c>
      <c r="R61" s="34" t="s">
        <v>1824</v>
      </c>
    </row>
    <row r="62" spans="2:18">
      <c r="B62" s="34">
        <v>1</v>
      </c>
      <c r="C62" s="34">
        <v>3</v>
      </c>
      <c r="D62" s="34" t="s">
        <v>46</v>
      </c>
      <c r="E62" s="34" t="s">
        <v>1585</v>
      </c>
      <c r="F62" s="34" t="s">
        <v>1584</v>
      </c>
      <c r="G62" s="34" t="s">
        <v>3498</v>
      </c>
      <c r="H62" s="34" t="s">
        <v>47</v>
      </c>
      <c r="I62" s="34">
        <v>2016</v>
      </c>
      <c r="J62" s="34">
        <v>2018</v>
      </c>
      <c r="K62" s="34" t="s">
        <v>1768</v>
      </c>
      <c r="L62" s="34" t="s">
        <v>1811</v>
      </c>
      <c r="M62" s="34">
        <v>5</v>
      </c>
      <c r="N62" s="34" t="s">
        <v>1768</v>
      </c>
      <c r="O62" s="34" t="s">
        <v>71</v>
      </c>
      <c r="P62" s="34" t="s">
        <v>1823</v>
      </c>
      <c r="Q62" s="34" t="s">
        <v>1586</v>
      </c>
      <c r="R62" s="34" t="s">
        <v>1824</v>
      </c>
    </row>
    <row r="63" spans="2:18">
      <c r="B63" s="34">
        <v>1</v>
      </c>
      <c r="C63" s="34">
        <v>3</v>
      </c>
      <c r="D63" s="34" t="s">
        <v>46</v>
      </c>
      <c r="E63" s="34" t="s">
        <v>1585</v>
      </c>
      <c r="F63" s="34" t="s">
        <v>1584</v>
      </c>
      <c r="G63" s="34" t="s">
        <v>3498</v>
      </c>
      <c r="H63" s="34" t="s">
        <v>47</v>
      </c>
      <c r="I63" s="34">
        <v>2016</v>
      </c>
      <c r="J63" s="34">
        <v>2018</v>
      </c>
      <c r="K63" s="34" t="s">
        <v>1768</v>
      </c>
      <c r="L63" s="34" t="s">
        <v>1812</v>
      </c>
      <c r="M63" s="34">
        <v>4</v>
      </c>
      <c r="N63" s="34" t="s">
        <v>1767</v>
      </c>
      <c r="O63" s="34" t="s">
        <v>72</v>
      </c>
      <c r="P63" s="34" t="s">
        <v>1823</v>
      </c>
      <c r="Q63" s="34" t="s">
        <v>1586</v>
      </c>
      <c r="R63" s="34" t="s">
        <v>1824</v>
      </c>
    </row>
    <row r="64" spans="2:18">
      <c r="B64" s="34">
        <v>1</v>
      </c>
      <c r="C64" s="34">
        <v>3</v>
      </c>
      <c r="D64" s="34" t="s">
        <v>46</v>
      </c>
      <c r="E64" s="34" t="s">
        <v>1585</v>
      </c>
      <c r="F64" s="34" t="s">
        <v>1584</v>
      </c>
      <c r="G64" s="34" t="s">
        <v>3498</v>
      </c>
      <c r="H64" s="34" t="s">
        <v>47</v>
      </c>
      <c r="I64" s="34">
        <v>2016</v>
      </c>
      <c r="J64" s="34">
        <v>2018</v>
      </c>
      <c r="K64" s="34" t="s">
        <v>1768</v>
      </c>
      <c r="L64" s="34" t="s">
        <v>1813</v>
      </c>
      <c r="M64" s="34">
        <v>1</v>
      </c>
      <c r="N64" s="34" t="s">
        <v>1796</v>
      </c>
      <c r="O64" s="34" t="s">
        <v>73</v>
      </c>
      <c r="P64" s="34" t="s">
        <v>1823</v>
      </c>
      <c r="Q64" s="34" t="s">
        <v>1586</v>
      </c>
      <c r="R64" s="34" t="s">
        <v>1824</v>
      </c>
    </row>
    <row r="65" spans="2:18">
      <c r="B65" s="34">
        <v>1</v>
      </c>
      <c r="C65" s="34">
        <v>3</v>
      </c>
      <c r="D65" s="34" t="s">
        <v>46</v>
      </c>
      <c r="E65" s="34" t="s">
        <v>1585</v>
      </c>
      <c r="F65" s="34" t="s">
        <v>1584</v>
      </c>
      <c r="G65" s="34" t="s">
        <v>3498</v>
      </c>
      <c r="H65" s="34" t="s">
        <v>47</v>
      </c>
      <c r="I65" s="34">
        <v>2016</v>
      </c>
      <c r="J65" s="34">
        <v>2018</v>
      </c>
      <c r="K65" s="34" t="s">
        <v>1768</v>
      </c>
      <c r="L65" s="34" t="s">
        <v>1814</v>
      </c>
      <c r="M65" s="34">
        <v>4</v>
      </c>
      <c r="N65" s="34" t="s">
        <v>1767</v>
      </c>
      <c r="O65" s="34" t="s">
        <v>74</v>
      </c>
      <c r="P65" s="34" t="s">
        <v>1823</v>
      </c>
      <c r="Q65" s="34" t="s">
        <v>1586</v>
      </c>
      <c r="R65" s="34" t="s">
        <v>1824</v>
      </c>
    </row>
    <row r="66" spans="2:18">
      <c r="B66" s="34">
        <v>1</v>
      </c>
      <c r="C66" s="34">
        <v>3</v>
      </c>
      <c r="D66" s="34" t="s">
        <v>46</v>
      </c>
      <c r="E66" s="34" t="s">
        <v>1585</v>
      </c>
      <c r="F66" s="34" t="s">
        <v>1584</v>
      </c>
      <c r="G66" s="34" t="s">
        <v>3498</v>
      </c>
      <c r="H66" s="34" t="s">
        <v>47</v>
      </c>
      <c r="I66" s="34">
        <v>2016</v>
      </c>
      <c r="J66" s="34">
        <v>2018</v>
      </c>
      <c r="K66" s="34" t="s">
        <v>1768</v>
      </c>
      <c r="L66" s="34" t="s">
        <v>1815</v>
      </c>
      <c r="M66" s="34">
        <v>4</v>
      </c>
      <c r="N66" s="34" t="s">
        <v>1767</v>
      </c>
      <c r="O66" s="34" t="s">
        <v>75</v>
      </c>
      <c r="P66" s="34" t="s">
        <v>1823</v>
      </c>
      <c r="Q66" s="34" t="s">
        <v>1586</v>
      </c>
      <c r="R66" s="34" t="s">
        <v>1824</v>
      </c>
    </row>
    <row r="67" spans="2:18">
      <c r="B67" s="34">
        <v>1</v>
      </c>
      <c r="C67" s="34">
        <v>3</v>
      </c>
      <c r="D67" s="34" t="s">
        <v>46</v>
      </c>
      <c r="E67" s="34" t="s">
        <v>1585</v>
      </c>
      <c r="F67" s="34" t="s">
        <v>1584</v>
      </c>
      <c r="G67" s="34" t="s">
        <v>3498</v>
      </c>
      <c r="H67" s="34" t="s">
        <v>47</v>
      </c>
      <c r="I67" s="34">
        <v>2016</v>
      </c>
      <c r="J67" s="34">
        <v>2018</v>
      </c>
      <c r="K67" s="34" t="s">
        <v>1768</v>
      </c>
      <c r="L67" s="34" t="s">
        <v>1816</v>
      </c>
      <c r="M67" s="34">
        <v>4</v>
      </c>
      <c r="N67" s="34" t="s">
        <v>1767</v>
      </c>
      <c r="O67" s="34" t="s">
        <v>76</v>
      </c>
      <c r="P67" s="34" t="s">
        <v>1823</v>
      </c>
      <c r="Q67" s="34" t="s">
        <v>1586</v>
      </c>
      <c r="R67" s="34" t="s">
        <v>1824</v>
      </c>
    </row>
    <row r="68" spans="2:18">
      <c r="B68" s="34">
        <v>1</v>
      </c>
      <c r="C68" s="34">
        <v>3</v>
      </c>
      <c r="D68" s="34" t="s">
        <v>46</v>
      </c>
      <c r="E68" s="34" t="s">
        <v>1585</v>
      </c>
      <c r="F68" s="34" t="s">
        <v>1584</v>
      </c>
      <c r="G68" s="34" t="s">
        <v>3498</v>
      </c>
      <c r="H68" s="34" t="s">
        <v>47</v>
      </c>
      <c r="I68" s="34">
        <v>2016</v>
      </c>
      <c r="J68" s="34">
        <v>2018</v>
      </c>
      <c r="K68" s="34" t="s">
        <v>1768</v>
      </c>
      <c r="L68" s="34" t="s">
        <v>1818</v>
      </c>
      <c r="M68" s="34">
        <v>6</v>
      </c>
      <c r="N68" s="34" t="s">
        <v>1817</v>
      </c>
      <c r="O68" s="34" t="s">
        <v>77</v>
      </c>
      <c r="P68" s="34" t="s">
        <v>1823</v>
      </c>
      <c r="Q68" s="34" t="s">
        <v>1586</v>
      </c>
      <c r="R68" s="34" t="s">
        <v>1824</v>
      </c>
    </row>
    <row r="69" spans="2:18">
      <c r="B69" s="34">
        <v>1</v>
      </c>
      <c r="C69" s="34">
        <v>3</v>
      </c>
      <c r="D69" s="34" t="s">
        <v>46</v>
      </c>
      <c r="E69" s="34" t="s">
        <v>1585</v>
      </c>
      <c r="F69" s="34" t="s">
        <v>1584</v>
      </c>
      <c r="G69" s="34" t="s">
        <v>3498</v>
      </c>
      <c r="H69" s="34" t="s">
        <v>47</v>
      </c>
      <c r="I69" s="34">
        <v>2016</v>
      </c>
      <c r="J69" s="34">
        <v>2018</v>
      </c>
      <c r="K69" s="34" t="s">
        <v>1768</v>
      </c>
      <c r="L69" s="34" t="s">
        <v>1819</v>
      </c>
      <c r="M69" s="34">
        <v>1</v>
      </c>
      <c r="N69" s="34" t="s">
        <v>1796</v>
      </c>
      <c r="O69" s="34" t="s">
        <v>78</v>
      </c>
      <c r="P69" s="34" t="s">
        <v>1823</v>
      </c>
      <c r="Q69" s="34" t="s">
        <v>1586</v>
      </c>
      <c r="R69" s="34" t="s">
        <v>1824</v>
      </c>
    </row>
    <row r="70" spans="2:18">
      <c r="B70" s="34">
        <v>1</v>
      </c>
      <c r="C70" s="34">
        <v>3</v>
      </c>
      <c r="D70" s="34" t="s">
        <v>46</v>
      </c>
      <c r="E70" s="34" t="s">
        <v>1585</v>
      </c>
      <c r="F70" s="34" t="s">
        <v>1584</v>
      </c>
      <c r="G70" s="34" t="s">
        <v>3498</v>
      </c>
      <c r="H70" s="34" t="s">
        <v>47</v>
      </c>
      <c r="I70" s="34">
        <v>2016</v>
      </c>
      <c r="J70" s="34">
        <v>2018</v>
      </c>
      <c r="K70" s="34" t="s">
        <v>1768</v>
      </c>
      <c r="L70" s="34" t="s">
        <v>1820</v>
      </c>
      <c r="M70" s="34">
        <v>5</v>
      </c>
      <c r="N70" s="34" t="s">
        <v>1768</v>
      </c>
      <c r="O70" s="34" t="s">
        <v>79</v>
      </c>
      <c r="P70" s="34" t="s">
        <v>1823</v>
      </c>
      <c r="Q70" s="34" t="s">
        <v>1586</v>
      </c>
      <c r="R70" s="34" t="s">
        <v>1824</v>
      </c>
    </row>
    <row r="71" spans="2:18">
      <c r="B71" s="34">
        <v>1</v>
      </c>
      <c r="C71" s="34">
        <v>3</v>
      </c>
      <c r="D71" s="34" t="s">
        <v>46</v>
      </c>
      <c r="E71" s="34" t="s">
        <v>1585</v>
      </c>
      <c r="F71" s="34" t="s">
        <v>1584</v>
      </c>
      <c r="G71" s="34" t="s">
        <v>3498</v>
      </c>
      <c r="H71" s="34" t="s">
        <v>47</v>
      </c>
      <c r="I71" s="34">
        <v>2016</v>
      </c>
      <c r="J71" s="34">
        <v>2018</v>
      </c>
      <c r="K71" s="34" t="s">
        <v>1768</v>
      </c>
      <c r="L71" s="34" t="s">
        <v>1821</v>
      </c>
      <c r="M71" s="34">
        <v>5</v>
      </c>
      <c r="N71" s="34" t="s">
        <v>1768</v>
      </c>
      <c r="O71" s="34" t="s">
        <v>80</v>
      </c>
      <c r="P71" s="34" t="s">
        <v>1823</v>
      </c>
      <c r="Q71" s="34" t="s">
        <v>1586</v>
      </c>
      <c r="R71" s="34" t="s">
        <v>1824</v>
      </c>
    </row>
    <row r="72" spans="2:18">
      <c r="B72" s="34">
        <v>1</v>
      </c>
      <c r="C72" s="34">
        <v>3</v>
      </c>
      <c r="D72" s="34" t="s">
        <v>46</v>
      </c>
      <c r="E72" s="34" t="s">
        <v>1585</v>
      </c>
      <c r="F72" s="34" t="s">
        <v>1584</v>
      </c>
      <c r="G72" s="34" t="s">
        <v>3498</v>
      </c>
      <c r="H72" s="34" t="s">
        <v>47</v>
      </c>
      <c r="I72" s="34">
        <v>2016</v>
      </c>
      <c r="J72" s="34">
        <v>2018</v>
      </c>
      <c r="K72" s="34" t="s">
        <v>1768</v>
      </c>
      <c r="L72" s="34" t="s">
        <v>1822</v>
      </c>
      <c r="M72" s="34">
        <v>4</v>
      </c>
      <c r="N72" s="34" t="s">
        <v>1767</v>
      </c>
      <c r="O72" s="34" t="s">
        <v>1</v>
      </c>
      <c r="P72" s="34" t="s">
        <v>1823</v>
      </c>
      <c r="Q72" s="34" t="s">
        <v>1586</v>
      </c>
      <c r="R72" s="34" t="s">
        <v>1824</v>
      </c>
    </row>
    <row r="73" spans="2:18">
      <c r="B73" s="34">
        <v>1</v>
      </c>
      <c r="C73" s="34">
        <v>4</v>
      </c>
      <c r="D73" s="34" t="s">
        <v>81</v>
      </c>
      <c r="E73" s="34" t="s">
        <v>1599</v>
      </c>
      <c r="F73" s="34" t="s">
        <v>1598</v>
      </c>
      <c r="G73" s="34" t="s">
        <v>3500</v>
      </c>
      <c r="H73" s="34" t="s">
        <v>82</v>
      </c>
      <c r="I73" s="34">
        <v>2016</v>
      </c>
      <c r="K73" s="34" t="s">
        <v>1767</v>
      </c>
      <c r="L73" s="34" t="s">
        <v>1784</v>
      </c>
      <c r="M73" s="34">
        <v>5</v>
      </c>
      <c r="N73" s="34" t="s">
        <v>1768</v>
      </c>
      <c r="O73" s="34" t="s">
        <v>83</v>
      </c>
      <c r="Q73" s="34" t="s">
        <v>1600</v>
      </c>
      <c r="R73" s="34" t="s">
        <v>1825</v>
      </c>
    </row>
    <row r="74" spans="2:18">
      <c r="B74" s="34">
        <v>1</v>
      </c>
      <c r="C74" s="34">
        <v>4</v>
      </c>
      <c r="D74" s="34" t="s">
        <v>81</v>
      </c>
      <c r="E74" s="34" t="s">
        <v>1599</v>
      </c>
      <c r="F74" s="34" t="s">
        <v>1598</v>
      </c>
      <c r="G74" s="34" t="s">
        <v>3500</v>
      </c>
      <c r="H74" s="34" t="s">
        <v>82</v>
      </c>
      <c r="I74" s="34">
        <v>2016</v>
      </c>
      <c r="K74" s="34" t="s">
        <v>1767</v>
      </c>
      <c r="L74" s="34" t="s">
        <v>1787</v>
      </c>
      <c r="M74" s="34">
        <v>5</v>
      </c>
      <c r="N74" s="34" t="s">
        <v>1768</v>
      </c>
      <c r="O74" s="34" t="s">
        <v>84</v>
      </c>
      <c r="Q74" s="34" t="s">
        <v>1600</v>
      </c>
      <c r="R74" s="34" t="s">
        <v>1825</v>
      </c>
    </row>
    <row r="75" spans="2:18">
      <c r="B75" s="34">
        <v>1</v>
      </c>
      <c r="C75" s="34">
        <v>4</v>
      </c>
      <c r="D75" s="34" t="s">
        <v>81</v>
      </c>
      <c r="E75" s="34" t="s">
        <v>1599</v>
      </c>
      <c r="F75" s="34" t="s">
        <v>1598</v>
      </c>
      <c r="G75" s="34" t="s">
        <v>3500</v>
      </c>
      <c r="H75" s="34" t="s">
        <v>82</v>
      </c>
      <c r="I75" s="34">
        <v>2016</v>
      </c>
      <c r="K75" s="34" t="s">
        <v>1767</v>
      </c>
      <c r="L75" s="34" t="s">
        <v>1788</v>
      </c>
      <c r="M75" s="34">
        <v>5</v>
      </c>
      <c r="N75" s="34" t="s">
        <v>1768</v>
      </c>
      <c r="O75" s="34" t="s">
        <v>85</v>
      </c>
      <c r="Q75" s="34" t="s">
        <v>1600</v>
      </c>
      <c r="R75" s="34" t="s">
        <v>1825</v>
      </c>
    </row>
    <row r="76" spans="2:18">
      <c r="B76" s="34">
        <v>1</v>
      </c>
      <c r="C76" s="34">
        <v>4</v>
      </c>
      <c r="D76" s="34" t="s">
        <v>81</v>
      </c>
      <c r="E76" s="34" t="s">
        <v>1599</v>
      </c>
      <c r="F76" s="34" t="s">
        <v>1598</v>
      </c>
      <c r="G76" s="34" t="s">
        <v>3500</v>
      </c>
      <c r="H76" s="34" t="s">
        <v>82</v>
      </c>
      <c r="I76" s="34">
        <v>2016</v>
      </c>
      <c r="K76" s="34" t="s">
        <v>1767</v>
      </c>
      <c r="L76" s="34" t="s">
        <v>1789</v>
      </c>
      <c r="M76" s="34">
        <v>5</v>
      </c>
      <c r="N76" s="34" t="s">
        <v>1768</v>
      </c>
      <c r="O76" s="34" t="s">
        <v>86</v>
      </c>
      <c r="Q76" s="34" t="s">
        <v>1600</v>
      </c>
      <c r="R76" s="34" t="s">
        <v>1825</v>
      </c>
    </row>
    <row r="77" spans="2:18">
      <c r="B77" s="34">
        <v>1</v>
      </c>
      <c r="C77" s="34">
        <v>4</v>
      </c>
      <c r="D77" s="34" t="s">
        <v>81</v>
      </c>
      <c r="E77" s="34" t="s">
        <v>1599</v>
      </c>
      <c r="F77" s="34" t="s">
        <v>1598</v>
      </c>
      <c r="G77" s="34" t="s">
        <v>3500</v>
      </c>
      <c r="H77" s="34" t="s">
        <v>82</v>
      </c>
      <c r="I77" s="34">
        <v>2016</v>
      </c>
      <c r="K77" s="34" t="s">
        <v>1767</v>
      </c>
      <c r="L77" s="34" t="s">
        <v>1790</v>
      </c>
      <c r="M77" s="34">
        <v>4</v>
      </c>
      <c r="N77" s="34" t="s">
        <v>1767</v>
      </c>
      <c r="O77" s="34" t="s">
        <v>87</v>
      </c>
      <c r="Q77" s="34" t="s">
        <v>1600</v>
      </c>
      <c r="R77" s="34" t="s">
        <v>1825</v>
      </c>
    </row>
    <row r="78" spans="2:18">
      <c r="B78" s="34">
        <v>1</v>
      </c>
      <c r="C78" s="34">
        <v>4</v>
      </c>
      <c r="D78" s="34" t="s">
        <v>81</v>
      </c>
      <c r="E78" s="34" t="s">
        <v>1599</v>
      </c>
      <c r="F78" s="34" t="s">
        <v>1598</v>
      </c>
      <c r="G78" s="34" t="s">
        <v>3500</v>
      </c>
      <c r="H78" s="34" t="s">
        <v>82</v>
      </c>
      <c r="I78" s="34">
        <v>2016</v>
      </c>
      <c r="K78" s="34" t="s">
        <v>1767</v>
      </c>
      <c r="L78" s="34" t="s">
        <v>1791</v>
      </c>
      <c r="M78" s="34">
        <v>5</v>
      </c>
      <c r="N78" s="34" t="s">
        <v>1768</v>
      </c>
      <c r="O78" s="34" t="s">
        <v>88</v>
      </c>
      <c r="Q78" s="34" t="s">
        <v>1600</v>
      </c>
      <c r="R78" s="34" t="s">
        <v>1825</v>
      </c>
    </row>
    <row r="79" spans="2:18">
      <c r="B79" s="34">
        <v>1</v>
      </c>
      <c r="C79" s="34">
        <v>4</v>
      </c>
      <c r="D79" s="34" t="s">
        <v>81</v>
      </c>
      <c r="E79" s="34" t="s">
        <v>1599</v>
      </c>
      <c r="F79" s="34" t="s">
        <v>1598</v>
      </c>
      <c r="G79" s="34" t="s">
        <v>3500</v>
      </c>
      <c r="H79" s="34" t="s">
        <v>82</v>
      </c>
      <c r="I79" s="34">
        <v>2016</v>
      </c>
      <c r="K79" s="34" t="s">
        <v>1767</v>
      </c>
      <c r="L79" s="34" t="s">
        <v>1792</v>
      </c>
      <c r="M79" s="34">
        <v>5</v>
      </c>
      <c r="N79" s="34" t="s">
        <v>1768</v>
      </c>
      <c r="O79" s="34" t="s">
        <v>89</v>
      </c>
      <c r="Q79" s="34" t="s">
        <v>1600</v>
      </c>
      <c r="R79" s="34" t="s">
        <v>1825</v>
      </c>
    </row>
    <row r="80" spans="2:18">
      <c r="B80" s="34">
        <v>1</v>
      </c>
      <c r="C80" s="34">
        <v>4</v>
      </c>
      <c r="D80" s="34" t="s">
        <v>81</v>
      </c>
      <c r="E80" s="34" t="s">
        <v>1599</v>
      </c>
      <c r="F80" s="34" t="s">
        <v>1598</v>
      </c>
      <c r="G80" s="34" t="s">
        <v>3500</v>
      </c>
      <c r="H80" s="34" t="s">
        <v>82</v>
      </c>
      <c r="I80" s="34">
        <v>2016</v>
      </c>
      <c r="K80" s="34" t="s">
        <v>1767</v>
      </c>
      <c r="L80" s="34" t="s">
        <v>1793</v>
      </c>
      <c r="M80" s="34">
        <v>5</v>
      </c>
      <c r="N80" s="34" t="s">
        <v>1768</v>
      </c>
      <c r="O80" s="34" t="s">
        <v>90</v>
      </c>
      <c r="Q80" s="34" t="s">
        <v>1600</v>
      </c>
      <c r="R80" s="34" t="s">
        <v>1825</v>
      </c>
    </row>
    <row r="81" spans="2:18">
      <c r="B81" s="34">
        <v>1</v>
      </c>
      <c r="C81" s="34">
        <v>4</v>
      </c>
      <c r="D81" s="34" t="s">
        <v>81</v>
      </c>
      <c r="E81" s="34" t="s">
        <v>1599</v>
      </c>
      <c r="F81" s="34" t="s">
        <v>1598</v>
      </c>
      <c r="G81" s="34" t="s">
        <v>3500</v>
      </c>
      <c r="H81" s="34" t="s">
        <v>82</v>
      </c>
      <c r="I81" s="34">
        <v>2016</v>
      </c>
      <c r="K81" s="34" t="s">
        <v>1767</v>
      </c>
      <c r="L81" s="34" t="s">
        <v>1794</v>
      </c>
      <c r="M81" s="34">
        <v>5</v>
      </c>
      <c r="N81" s="34" t="s">
        <v>1768</v>
      </c>
      <c r="O81" s="34" t="s">
        <v>91</v>
      </c>
      <c r="Q81" s="34" t="s">
        <v>1600</v>
      </c>
      <c r="R81" s="34" t="s">
        <v>1825</v>
      </c>
    </row>
    <row r="82" spans="2:18">
      <c r="B82" s="34">
        <v>1</v>
      </c>
      <c r="C82" s="34">
        <v>4</v>
      </c>
      <c r="D82" s="34" t="s">
        <v>81</v>
      </c>
      <c r="E82" s="34" t="s">
        <v>1599</v>
      </c>
      <c r="F82" s="34" t="s">
        <v>1598</v>
      </c>
      <c r="G82" s="34" t="s">
        <v>3500</v>
      </c>
      <c r="H82" s="34" t="s">
        <v>82</v>
      </c>
      <c r="I82" s="34">
        <v>2016</v>
      </c>
      <c r="K82" s="34" t="s">
        <v>1767</v>
      </c>
      <c r="L82" s="34" t="s">
        <v>1795</v>
      </c>
      <c r="M82" s="34">
        <v>1</v>
      </c>
      <c r="N82" s="34" t="s">
        <v>1796</v>
      </c>
      <c r="O82" s="34" t="s">
        <v>92</v>
      </c>
      <c r="Q82" s="34" t="s">
        <v>1600</v>
      </c>
      <c r="R82" s="34" t="s">
        <v>1825</v>
      </c>
    </row>
    <row r="83" spans="2:18">
      <c r="B83" s="34">
        <v>1</v>
      </c>
      <c r="C83" s="34">
        <v>4</v>
      </c>
      <c r="D83" s="34" t="s">
        <v>81</v>
      </c>
      <c r="E83" s="34" t="s">
        <v>1599</v>
      </c>
      <c r="F83" s="34" t="s">
        <v>1598</v>
      </c>
      <c r="G83" s="34" t="s">
        <v>3500</v>
      </c>
      <c r="H83" s="34" t="s">
        <v>82</v>
      </c>
      <c r="I83" s="34">
        <v>2016</v>
      </c>
      <c r="K83" s="34" t="s">
        <v>1767</v>
      </c>
      <c r="L83" s="34" t="s">
        <v>1797</v>
      </c>
      <c r="M83" s="34">
        <v>4</v>
      </c>
      <c r="N83" s="34" t="s">
        <v>1767</v>
      </c>
      <c r="O83" s="34" t="s">
        <v>93</v>
      </c>
      <c r="Q83" s="34" t="s">
        <v>1600</v>
      </c>
      <c r="R83" s="34" t="s">
        <v>1825</v>
      </c>
    </row>
    <row r="84" spans="2:18">
      <c r="B84" s="34">
        <v>1</v>
      </c>
      <c r="C84" s="34">
        <v>4</v>
      </c>
      <c r="D84" s="34" t="s">
        <v>81</v>
      </c>
      <c r="E84" s="34" t="s">
        <v>1599</v>
      </c>
      <c r="F84" s="34" t="s">
        <v>1598</v>
      </c>
      <c r="G84" s="34" t="s">
        <v>3500</v>
      </c>
      <c r="H84" s="34" t="s">
        <v>82</v>
      </c>
      <c r="I84" s="34">
        <v>2016</v>
      </c>
      <c r="K84" s="34" t="s">
        <v>1767</v>
      </c>
      <c r="L84" s="34" t="s">
        <v>1799</v>
      </c>
      <c r="M84" s="34">
        <v>5</v>
      </c>
      <c r="N84" s="34" t="s">
        <v>1768</v>
      </c>
      <c r="O84" s="34" t="s">
        <v>94</v>
      </c>
      <c r="Q84" s="34" t="s">
        <v>1600</v>
      </c>
      <c r="R84" s="34" t="s">
        <v>1825</v>
      </c>
    </row>
    <row r="85" spans="2:18">
      <c r="B85" s="34">
        <v>1</v>
      </c>
      <c r="C85" s="34">
        <v>4</v>
      </c>
      <c r="D85" s="34" t="s">
        <v>81</v>
      </c>
      <c r="E85" s="34" t="s">
        <v>1599</v>
      </c>
      <c r="F85" s="34" t="s">
        <v>1598</v>
      </c>
      <c r="G85" s="34" t="s">
        <v>3500</v>
      </c>
      <c r="H85" s="34" t="s">
        <v>82</v>
      </c>
      <c r="I85" s="34">
        <v>2016</v>
      </c>
      <c r="K85" s="34" t="s">
        <v>1767</v>
      </c>
      <c r="L85" s="34" t="s">
        <v>1800</v>
      </c>
      <c r="M85" s="34">
        <v>6</v>
      </c>
      <c r="N85" s="34" t="s">
        <v>1817</v>
      </c>
      <c r="O85" s="34" t="s">
        <v>95</v>
      </c>
      <c r="Q85" s="34" t="s">
        <v>1600</v>
      </c>
      <c r="R85" s="34" t="s">
        <v>1825</v>
      </c>
    </row>
    <row r="86" spans="2:18">
      <c r="B86" s="34">
        <v>1</v>
      </c>
      <c r="C86" s="34">
        <v>4</v>
      </c>
      <c r="D86" s="34" t="s">
        <v>81</v>
      </c>
      <c r="E86" s="34" t="s">
        <v>1599</v>
      </c>
      <c r="F86" s="34" t="s">
        <v>1598</v>
      </c>
      <c r="G86" s="34" t="s">
        <v>3500</v>
      </c>
      <c r="H86" s="34" t="s">
        <v>82</v>
      </c>
      <c r="I86" s="34">
        <v>2016</v>
      </c>
      <c r="K86" s="34" t="s">
        <v>1767</v>
      </c>
      <c r="L86" s="34" t="s">
        <v>1801</v>
      </c>
      <c r="M86" s="34">
        <v>5</v>
      </c>
      <c r="N86" s="34" t="s">
        <v>1768</v>
      </c>
      <c r="O86" s="34" t="s">
        <v>96</v>
      </c>
      <c r="Q86" s="34" t="s">
        <v>1600</v>
      </c>
      <c r="R86" s="34" t="s">
        <v>1825</v>
      </c>
    </row>
    <row r="87" spans="2:18">
      <c r="B87" s="34">
        <v>1</v>
      </c>
      <c r="C87" s="34">
        <v>4</v>
      </c>
      <c r="D87" s="34" t="s">
        <v>81</v>
      </c>
      <c r="E87" s="34" t="s">
        <v>1599</v>
      </c>
      <c r="F87" s="34" t="s">
        <v>1598</v>
      </c>
      <c r="G87" s="34" t="s">
        <v>3500</v>
      </c>
      <c r="H87" s="34" t="s">
        <v>82</v>
      </c>
      <c r="I87" s="34">
        <v>2016</v>
      </c>
      <c r="K87" s="34" t="s">
        <v>1767</v>
      </c>
      <c r="L87" s="34" t="s">
        <v>1802</v>
      </c>
      <c r="M87" s="34">
        <v>4</v>
      </c>
      <c r="N87" s="34" t="s">
        <v>1767</v>
      </c>
      <c r="O87" s="34" t="s">
        <v>97</v>
      </c>
      <c r="Q87" s="34" t="s">
        <v>1600</v>
      </c>
      <c r="R87" s="34" t="s">
        <v>1825</v>
      </c>
    </row>
    <row r="88" spans="2:18">
      <c r="B88" s="34">
        <v>1</v>
      </c>
      <c r="C88" s="34">
        <v>4</v>
      </c>
      <c r="D88" s="34" t="s">
        <v>81</v>
      </c>
      <c r="E88" s="34" t="s">
        <v>1599</v>
      </c>
      <c r="F88" s="34" t="s">
        <v>1598</v>
      </c>
      <c r="G88" s="34" t="s">
        <v>3500</v>
      </c>
      <c r="H88" s="34" t="s">
        <v>82</v>
      </c>
      <c r="I88" s="34">
        <v>2016</v>
      </c>
      <c r="K88" s="34" t="s">
        <v>1767</v>
      </c>
      <c r="L88" s="34" t="s">
        <v>1803</v>
      </c>
      <c r="M88" s="34">
        <v>0</v>
      </c>
      <c r="N88" s="34" t="s">
        <v>4</v>
      </c>
      <c r="O88" s="34" t="s">
        <v>98</v>
      </c>
      <c r="Q88" s="34" t="s">
        <v>1600</v>
      </c>
      <c r="R88" s="34" t="s">
        <v>1825</v>
      </c>
    </row>
    <row r="89" spans="2:18">
      <c r="B89" s="34">
        <v>1</v>
      </c>
      <c r="C89" s="34">
        <v>4</v>
      </c>
      <c r="D89" s="34" t="s">
        <v>81</v>
      </c>
      <c r="E89" s="34" t="s">
        <v>1599</v>
      </c>
      <c r="F89" s="34" t="s">
        <v>1598</v>
      </c>
      <c r="G89" s="34" t="s">
        <v>3500</v>
      </c>
      <c r="H89" s="34" t="s">
        <v>82</v>
      </c>
      <c r="I89" s="34">
        <v>2016</v>
      </c>
      <c r="K89" s="34" t="s">
        <v>1767</v>
      </c>
      <c r="L89" s="34" t="s">
        <v>1804</v>
      </c>
      <c r="M89" s="34">
        <v>4</v>
      </c>
      <c r="N89" s="34" t="s">
        <v>1767</v>
      </c>
      <c r="O89" s="34" t="s">
        <v>99</v>
      </c>
      <c r="Q89" s="34" t="s">
        <v>1600</v>
      </c>
      <c r="R89" s="34" t="s">
        <v>1825</v>
      </c>
    </row>
    <row r="90" spans="2:18">
      <c r="B90" s="34">
        <v>1</v>
      </c>
      <c r="C90" s="34">
        <v>4</v>
      </c>
      <c r="D90" s="34" t="s">
        <v>81</v>
      </c>
      <c r="E90" s="34" t="s">
        <v>1599</v>
      </c>
      <c r="F90" s="34" t="s">
        <v>1598</v>
      </c>
      <c r="G90" s="34" t="s">
        <v>3500</v>
      </c>
      <c r="H90" s="34" t="s">
        <v>82</v>
      </c>
      <c r="I90" s="34">
        <v>2016</v>
      </c>
      <c r="K90" s="34" t="s">
        <v>1767</v>
      </c>
      <c r="L90" s="34" t="s">
        <v>1805</v>
      </c>
      <c r="M90" s="34">
        <v>0</v>
      </c>
      <c r="N90" s="34" t="s">
        <v>4</v>
      </c>
      <c r="O90" s="34" t="s">
        <v>100</v>
      </c>
      <c r="Q90" s="34" t="s">
        <v>1600</v>
      </c>
      <c r="R90" s="34" t="s">
        <v>1825</v>
      </c>
    </row>
    <row r="91" spans="2:18">
      <c r="B91" s="34">
        <v>1</v>
      </c>
      <c r="C91" s="34">
        <v>4</v>
      </c>
      <c r="D91" s="34" t="s">
        <v>81</v>
      </c>
      <c r="E91" s="34" t="s">
        <v>1599</v>
      </c>
      <c r="F91" s="34" t="s">
        <v>1598</v>
      </c>
      <c r="G91" s="34" t="s">
        <v>3500</v>
      </c>
      <c r="H91" s="34" t="s">
        <v>82</v>
      </c>
      <c r="I91" s="34">
        <v>2016</v>
      </c>
      <c r="K91" s="34" t="s">
        <v>1767</v>
      </c>
      <c r="L91" s="34" t="s">
        <v>1806</v>
      </c>
      <c r="M91" s="34">
        <v>5</v>
      </c>
      <c r="N91" s="34" t="s">
        <v>1768</v>
      </c>
      <c r="O91" s="34" t="s">
        <v>101</v>
      </c>
      <c r="Q91" s="34" t="s">
        <v>1600</v>
      </c>
      <c r="R91" s="34" t="s">
        <v>1825</v>
      </c>
    </row>
    <row r="92" spans="2:18">
      <c r="B92" s="34">
        <v>1</v>
      </c>
      <c r="C92" s="34">
        <v>4</v>
      </c>
      <c r="D92" s="34" t="s">
        <v>81</v>
      </c>
      <c r="E92" s="34" t="s">
        <v>1599</v>
      </c>
      <c r="F92" s="34" t="s">
        <v>1598</v>
      </c>
      <c r="G92" s="34" t="s">
        <v>3500</v>
      </c>
      <c r="H92" s="34" t="s">
        <v>82</v>
      </c>
      <c r="I92" s="34">
        <v>2016</v>
      </c>
      <c r="K92" s="34" t="s">
        <v>1767</v>
      </c>
      <c r="L92" s="34" t="s">
        <v>1807</v>
      </c>
      <c r="M92" s="34">
        <v>0</v>
      </c>
      <c r="N92" s="34" t="s">
        <v>4</v>
      </c>
      <c r="O92" s="34" t="s">
        <v>102</v>
      </c>
      <c r="Q92" s="34" t="s">
        <v>1600</v>
      </c>
      <c r="R92" s="34" t="s">
        <v>1825</v>
      </c>
    </row>
    <row r="93" spans="2:18">
      <c r="B93" s="34">
        <v>1</v>
      </c>
      <c r="C93" s="34">
        <v>4</v>
      </c>
      <c r="D93" s="34" t="s">
        <v>81</v>
      </c>
      <c r="E93" s="34" t="s">
        <v>1599</v>
      </c>
      <c r="F93" s="34" t="s">
        <v>1598</v>
      </c>
      <c r="G93" s="34" t="s">
        <v>3500</v>
      </c>
      <c r="H93" s="34" t="s">
        <v>82</v>
      </c>
      <c r="I93" s="34">
        <v>2016</v>
      </c>
      <c r="K93" s="34" t="s">
        <v>1767</v>
      </c>
      <c r="L93" s="34" t="s">
        <v>1808</v>
      </c>
      <c r="M93" s="34">
        <v>5</v>
      </c>
      <c r="N93" s="34" t="s">
        <v>1768</v>
      </c>
      <c r="O93" s="34" t="s">
        <v>103</v>
      </c>
      <c r="Q93" s="34" t="s">
        <v>1600</v>
      </c>
      <c r="R93" s="34" t="s">
        <v>1825</v>
      </c>
    </row>
    <row r="94" spans="2:18">
      <c r="B94" s="34">
        <v>1</v>
      </c>
      <c r="C94" s="34">
        <v>4</v>
      </c>
      <c r="D94" s="34" t="s">
        <v>81</v>
      </c>
      <c r="E94" s="34" t="s">
        <v>1599</v>
      </c>
      <c r="F94" s="34" t="s">
        <v>1598</v>
      </c>
      <c r="G94" s="34" t="s">
        <v>3500</v>
      </c>
      <c r="H94" s="34" t="s">
        <v>82</v>
      </c>
      <c r="I94" s="34">
        <v>2016</v>
      </c>
      <c r="K94" s="34" t="s">
        <v>1767</v>
      </c>
      <c r="L94" s="34" t="s">
        <v>1809</v>
      </c>
      <c r="M94" s="34">
        <v>5</v>
      </c>
      <c r="N94" s="34" t="s">
        <v>1768</v>
      </c>
      <c r="O94" s="34" t="s">
        <v>104</v>
      </c>
      <c r="Q94" s="34" t="s">
        <v>1600</v>
      </c>
      <c r="R94" s="34" t="s">
        <v>1825</v>
      </c>
    </row>
    <row r="95" spans="2:18">
      <c r="B95" s="34">
        <v>1</v>
      </c>
      <c r="C95" s="34">
        <v>4</v>
      </c>
      <c r="D95" s="34" t="s">
        <v>81</v>
      </c>
      <c r="E95" s="34" t="s">
        <v>1599</v>
      </c>
      <c r="F95" s="34" t="s">
        <v>1598</v>
      </c>
      <c r="G95" s="34" t="s">
        <v>3500</v>
      </c>
      <c r="H95" s="34" t="s">
        <v>82</v>
      </c>
      <c r="I95" s="34">
        <v>2016</v>
      </c>
      <c r="K95" s="34" t="s">
        <v>1767</v>
      </c>
      <c r="L95" s="34" t="s">
        <v>1810</v>
      </c>
      <c r="M95" s="34">
        <v>4</v>
      </c>
      <c r="N95" s="34" t="s">
        <v>1767</v>
      </c>
      <c r="O95" s="34" t="s">
        <v>105</v>
      </c>
      <c r="Q95" s="34" t="s">
        <v>1600</v>
      </c>
      <c r="R95" s="34" t="s">
        <v>1825</v>
      </c>
    </row>
    <row r="96" spans="2:18">
      <c r="B96" s="34">
        <v>1</v>
      </c>
      <c r="C96" s="34">
        <v>4</v>
      </c>
      <c r="D96" s="34" t="s">
        <v>81</v>
      </c>
      <c r="E96" s="34" t="s">
        <v>1599</v>
      </c>
      <c r="F96" s="34" t="s">
        <v>1598</v>
      </c>
      <c r="G96" s="34" t="s">
        <v>3500</v>
      </c>
      <c r="H96" s="34" t="s">
        <v>82</v>
      </c>
      <c r="I96" s="34">
        <v>2016</v>
      </c>
      <c r="K96" s="34" t="s">
        <v>1767</v>
      </c>
      <c r="L96" s="34" t="s">
        <v>1811</v>
      </c>
      <c r="M96" s="34">
        <v>6</v>
      </c>
      <c r="N96" s="34" t="s">
        <v>1817</v>
      </c>
      <c r="O96" s="34" t="s">
        <v>106</v>
      </c>
      <c r="Q96" s="34" t="s">
        <v>1600</v>
      </c>
      <c r="R96" s="34" t="s">
        <v>1825</v>
      </c>
    </row>
    <row r="97" spans="2:18">
      <c r="B97" s="34">
        <v>1</v>
      </c>
      <c r="C97" s="34">
        <v>4</v>
      </c>
      <c r="D97" s="34" t="s">
        <v>81</v>
      </c>
      <c r="E97" s="34" t="s">
        <v>1599</v>
      </c>
      <c r="F97" s="34" t="s">
        <v>1598</v>
      </c>
      <c r="G97" s="34" t="s">
        <v>3500</v>
      </c>
      <c r="H97" s="34" t="s">
        <v>82</v>
      </c>
      <c r="I97" s="34">
        <v>2016</v>
      </c>
      <c r="K97" s="34" t="s">
        <v>1767</v>
      </c>
      <c r="L97" s="34" t="s">
        <v>1812</v>
      </c>
      <c r="M97" s="34">
        <v>6</v>
      </c>
      <c r="N97" s="34" t="s">
        <v>1817</v>
      </c>
      <c r="O97" s="34" t="s">
        <v>107</v>
      </c>
      <c r="Q97" s="34" t="s">
        <v>1600</v>
      </c>
      <c r="R97" s="34" t="s">
        <v>1825</v>
      </c>
    </row>
    <row r="98" spans="2:18">
      <c r="B98" s="34">
        <v>1</v>
      </c>
      <c r="C98" s="34">
        <v>4</v>
      </c>
      <c r="D98" s="34" t="s">
        <v>81</v>
      </c>
      <c r="E98" s="34" t="s">
        <v>1599</v>
      </c>
      <c r="F98" s="34" t="s">
        <v>1598</v>
      </c>
      <c r="G98" s="34" t="s">
        <v>3500</v>
      </c>
      <c r="H98" s="34" t="s">
        <v>82</v>
      </c>
      <c r="I98" s="34">
        <v>2016</v>
      </c>
      <c r="K98" s="34" t="s">
        <v>1767</v>
      </c>
      <c r="L98" s="34" t="s">
        <v>1813</v>
      </c>
      <c r="M98" s="34">
        <v>1</v>
      </c>
      <c r="N98" s="34" t="s">
        <v>1796</v>
      </c>
      <c r="O98" s="34" t="s">
        <v>108</v>
      </c>
      <c r="Q98" s="34" t="s">
        <v>1600</v>
      </c>
      <c r="R98" s="34" t="s">
        <v>1825</v>
      </c>
    </row>
    <row r="99" spans="2:18">
      <c r="B99" s="34">
        <v>1</v>
      </c>
      <c r="C99" s="34">
        <v>4</v>
      </c>
      <c r="D99" s="34" t="s">
        <v>81</v>
      </c>
      <c r="E99" s="34" t="s">
        <v>1599</v>
      </c>
      <c r="F99" s="34" t="s">
        <v>1598</v>
      </c>
      <c r="G99" s="34" t="s">
        <v>3500</v>
      </c>
      <c r="H99" s="34" t="s">
        <v>82</v>
      </c>
      <c r="I99" s="34">
        <v>2016</v>
      </c>
      <c r="K99" s="34" t="s">
        <v>1767</v>
      </c>
      <c r="L99" s="34" t="s">
        <v>1814</v>
      </c>
      <c r="M99" s="34">
        <v>4</v>
      </c>
      <c r="N99" s="34" t="s">
        <v>1767</v>
      </c>
      <c r="O99" s="34" t="s">
        <v>109</v>
      </c>
      <c r="Q99" s="34" t="s">
        <v>1600</v>
      </c>
      <c r="R99" s="34" t="s">
        <v>1825</v>
      </c>
    </row>
    <row r="100" spans="2:18">
      <c r="B100" s="34">
        <v>1</v>
      </c>
      <c r="C100" s="34">
        <v>4</v>
      </c>
      <c r="D100" s="34" t="s">
        <v>81</v>
      </c>
      <c r="E100" s="34" t="s">
        <v>1599</v>
      </c>
      <c r="F100" s="34" t="s">
        <v>1598</v>
      </c>
      <c r="G100" s="34" t="s">
        <v>3500</v>
      </c>
      <c r="H100" s="34" t="s">
        <v>82</v>
      </c>
      <c r="I100" s="34">
        <v>2016</v>
      </c>
      <c r="K100" s="34" t="s">
        <v>1767</v>
      </c>
      <c r="L100" s="34" t="s">
        <v>1815</v>
      </c>
      <c r="M100" s="34">
        <v>0</v>
      </c>
      <c r="N100" s="34" t="s">
        <v>4</v>
      </c>
      <c r="O100" s="34" t="s">
        <v>110</v>
      </c>
      <c r="Q100" s="34" t="s">
        <v>1600</v>
      </c>
      <c r="R100" s="34" t="s">
        <v>1825</v>
      </c>
    </row>
    <row r="101" spans="2:18">
      <c r="B101" s="34">
        <v>1</v>
      </c>
      <c r="C101" s="34">
        <v>4</v>
      </c>
      <c r="D101" s="34" t="s">
        <v>81</v>
      </c>
      <c r="E101" s="34" t="s">
        <v>1599</v>
      </c>
      <c r="F101" s="34" t="s">
        <v>1598</v>
      </c>
      <c r="G101" s="34" t="s">
        <v>3500</v>
      </c>
      <c r="H101" s="34" t="s">
        <v>82</v>
      </c>
      <c r="I101" s="34">
        <v>2016</v>
      </c>
      <c r="K101" s="34" t="s">
        <v>1767</v>
      </c>
      <c r="L101" s="34" t="s">
        <v>1816</v>
      </c>
      <c r="M101" s="34">
        <v>5</v>
      </c>
      <c r="N101" s="34" t="s">
        <v>1768</v>
      </c>
      <c r="O101" s="34" t="s">
        <v>111</v>
      </c>
      <c r="Q101" s="34" t="s">
        <v>1600</v>
      </c>
      <c r="R101" s="34" t="s">
        <v>1825</v>
      </c>
    </row>
    <row r="102" spans="2:18">
      <c r="B102" s="34">
        <v>1</v>
      </c>
      <c r="C102" s="34">
        <v>4</v>
      </c>
      <c r="D102" s="34" t="s">
        <v>81</v>
      </c>
      <c r="E102" s="34" t="s">
        <v>1599</v>
      </c>
      <c r="F102" s="34" t="s">
        <v>1598</v>
      </c>
      <c r="G102" s="34" t="s">
        <v>3500</v>
      </c>
      <c r="H102" s="34" t="s">
        <v>82</v>
      </c>
      <c r="I102" s="34">
        <v>2016</v>
      </c>
      <c r="K102" s="34" t="s">
        <v>1767</v>
      </c>
      <c r="L102" s="34" t="s">
        <v>1818</v>
      </c>
      <c r="M102" s="34">
        <v>5</v>
      </c>
      <c r="N102" s="34" t="s">
        <v>1768</v>
      </c>
      <c r="O102" s="34" t="s">
        <v>112</v>
      </c>
      <c r="Q102" s="34" t="s">
        <v>1600</v>
      </c>
      <c r="R102" s="34" t="s">
        <v>1825</v>
      </c>
    </row>
    <row r="103" spans="2:18">
      <c r="B103" s="34">
        <v>1</v>
      </c>
      <c r="C103" s="34">
        <v>4</v>
      </c>
      <c r="D103" s="34" t="s">
        <v>81</v>
      </c>
      <c r="E103" s="34" t="s">
        <v>1599</v>
      </c>
      <c r="F103" s="34" t="s">
        <v>1598</v>
      </c>
      <c r="G103" s="34" t="s">
        <v>3500</v>
      </c>
      <c r="H103" s="34" t="s">
        <v>82</v>
      </c>
      <c r="I103" s="34">
        <v>2016</v>
      </c>
      <c r="K103" s="34" t="s">
        <v>1767</v>
      </c>
      <c r="L103" s="34" t="s">
        <v>1819</v>
      </c>
      <c r="M103" s="34">
        <v>1</v>
      </c>
      <c r="N103" s="34" t="s">
        <v>1796</v>
      </c>
      <c r="O103" s="34" t="s">
        <v>113</v>
      </c>
      <c r="Q103" s="34" t="s">
        <v>1600</v>
      </c>
      <c r="R103" s="34" t="s">
        <v>1825</v>
      </c>
    </row>
    <row r="104" spans="2:18">
      <c r="B104" s="34">
        <v>1</v>
      </c>
      <c r="C104" s="34">
        <v>4</v>
      </c>
      <c r="D104" s="34" t="s">
        <v>81</v>
      </c>
      <c r="E104" s="34" t="s">
        <v>1599</v>
      </c>
      <c r="F104" s="34" t="s">
        <v>1598</v>
      </c>
      <c r="G104" s="34" t="s">
        <v>3500</v>
      </c>
      <c r="H104" s="34" t="s">
        <v>82</v>
      </c>
      <c r="I104" s="34">
        <v>2016</v>
      </c>
      <c r="K104" s="34" t="s">
        <v>1767</v>
      </c>
      <c r="L104" s="34" t="s">
        <v>1820</v>
      </c>
      <c r="M104" s="34">
        <v>4</v>
      </c>
      <c r="N104" s="34" t="s">
        <v>1767</v>
      </c>
      <c r="O104" s="34" t="s">
        <v>114</v>
      </c>
      <c r="Q104" s="34" t="s">
        <v>1600</v>
      </c>
      <c r="R104" s="34" t="s">
        <v>1825</v>
      </c>
    </row>
    <row r="105" spans="2:18">
      <c r="B105" s="34">
        <v>1</v>
      </c>
      <c r="C105" s="34">
        <v>4</v>
      </c>
      <c r="D105" s="34" t="s">
        <v>81</v>
      </c>
      <c r="E105" s="34" t="s">
        <v>1599</v>
      </c>
      <c r="F105" s="34" t="s">
        <v>1598</v>
      </c>
      <c r="G105" s="34" t="s">
        <v>3500</v>
      </c>
      <c r="H105" s="34" t="s">
        <v>82</v>
      </c>
      <c r="I105" s="34">
        <v>2016</v>
      </c>
      <c r="K105" s="34" t="s">
        <v>1767</v>
      </c>
      <c r="L105" s="34" t="s">
        <v>1821</v>
      </c>
      <c r="M105" s="34">
        <v>4</v>
      </c>
      <c r="N105" s="34" t="s">
        <v>1767</v>
      </c>
      <c r="O105" s="34" t="s">
        <v>115</v>
      </c>
      <c r="Q105" s="34" t="s">
        <v>1600</v>
      </c>
      <c r="R105" s="34" t="s">
        <v>1825</v>
      </c>
    </row>
    <row r="106" spans="2:18">
      <c r="B106" s="34">
        <v>1</v>
      </c>
      <c r="C106" s="34">
        <v>4</v>
      </c>
      <c r="D106" s="34" t="s">
        <v>81</v>
      </c>
      <c r="E106" s="34" t="s">
        <v>1599</v>
      </c>
      <c r="F106" s="34" t="s">
        <v>1598</v>
      </c>
      <c r="G106" s="34" t="s">
        <v>3500</v>
      </c>
      <c r="H106" s="34" t="s">
        <v>82</v>
      </c>
      <c r="I106" s="34">
        <v>2016</v>
      </c>
      <c r="K106" s="34" t="s">
        <v>1767</v>
      </c>
      <c r="L106" s="34" t="s">
        <v>1822</v>
      </c>
      <c r="M106" s="34">
        <v>4</v>
      </c>
      <c r="N106" s="34" t="s">
        <v>1767</v>
      </c>
      <c r="O106" s="34" t="s">
        <v>1</v>
      </c>
      <c r="Q106" s="34" t="s">
        <v>1600</v>
      </c>
      <c r="R106" s="34" t="s">
        <v>1825</v>
      </c>
    </row>
    <row r="107" spans="2:18">
      <c r="B107" s="34">
        <v>1</v>
      </c>
      <c r="C107" s="34">
        <v>5</v>
      </c>
      <c r="D107" s="34" t="s">
        <v>1679</v>
      </c>
      <c r="E107" s="34" t="s">
        <v>1631</v>
      </c>
      <c r="F107" s="34" t="s">
        <v>1678</v>
      </c>
      <c r="G107" s="34" t="s">
        <v>3505</v>
      </c>
      <c r="H107" s="34" t="s">
        <v>116</v>
      </c>
      <c r="I107" s="34">
        <v>2016</v>
      </c>
      <c r="J107" s="34">
        <v>2017</v>
      </c>
      <c r="K107" s="34" t="s">
        <v>1767</v>
      </c>
      <c r="L107" s="34" t="s">
        <v>1784</v>
      </c>
      <c r="M107" s="34">
        <v>5</v>
      </c>
      <c r="N107" s="34" t="s">
        <v>1768</v>
      </c>
      <c r="O107" s="34" t="s">
        <v>118</v>
      </c>
      <c r="P107" s="34" t="s">
        <v>1101</v>
      </c>
      <c r="Q107" s="34" t="s">
        <v>1632</v>
      </c>
      <c r="R107" s="34" t="s">
        <v>1826</v>
      </c>
    </row>
    <row r="108" spans="2:18">
      <c r="B108" s="34">
        <v>1</v>
      </c>
      <c r="C108" s="34">
        <v>5</v>
      </c>
      <c r="D108" s="34" t="s">
        <v>1679</v>
      </c>
      <c r="E108" s="34" t="s">
        <v>1631</v>
      </c>
      <c r="F108" s="34" t="s">
        <v>1678</v>
      </c>
      <c r="G108" s="34" t="s">
        <v>3505</v>
      </c>
      <c r="H108" s="34" t="s">
        <v>116</v>
      </c>
      <c r="I108" s="34">
        <v>2016</v>
      </c>
      <c r="J108" s="34">
        <v>2017</v>
      </c>
      <c r="K108" s="34" t="s">
        <v>1767</v>
      </c>
      <c r="L108" s="34" t="s">
        <v>1787</v>
      </c>
      <c r="M108" s="34">
        <v>5</v>
      </c>
      <c r="N108" s="34" t="s">
        <v>1768</v>
      </c>
      <c r="O108" s="34" t="s">
        <v>119</v>
      </c>
      <c r="P108" s="34" t="s">
        <v>1101</v>
      </c>
      <c r="Q108" s="34" t="s">
        <v>1632</v>
      </c>
      <c r="R108" s="34" t="s">
        <v>1826</v>
      </c>
    </row>
    <row r="109" spans="2:18">
      <c r="B109" s="34">
        <v>1</v>
      </c>
      <c r="C109" s="34">
        <v>5</v>
      </c>
      <c r="D109" s="34" t="s">
        <v>1679</v>
      </c>
      <c r="E109" s="34" t="s">
        <v>1631</v>
      </c>
      <c r="F109" s="34" t="s">
        <v>1678</v>
      </c>
      <c r="G109" s="34" t="s">
        <v>3505</v>
      </c>
      <c r="H109" s="34" t="s">
        <v>116</v>
      </c>
      <c r="I109" s="34">
        <v>2016</v>
      </c>
      <c r="J109" s="34">
        <v>2017</v>
      </c>
      <c r="K109" s="34" t="s">
        <v>1767</v>
      </c>
      <c r="L109" s="34" t="s">
        <v>1788</v>
      </c>
      <c r="M109" s="34">
        <v>5</v>
      </c>
      <c r="N109" s="34" t="s">
        <v>1768</v>
      </c>
      <c r="O109" s="34" t="s">
        <v>120</v>
      </c>
      <c r="P109" s="34" t="s">
        <v>1101</v>
      </c>
      <c r="Q109" s="34" t="s">
        <v>1632</v>
      </c>
      <c r="R109" s="34" t="s">
        <v>1826</v>
      </c>
    </row>
    <row r="110" spans="2:18">
      <c r="B110" s="34">
        <v>1</v>
      </c>
      <c r="C110" s="34">
        <v>5</v>
      </c>
      <c r="D110" s="34" t="s">
        <v>1679</v>
      </c>
      <c r="E110" s="34" t="s">
        <v>1631</v>
      </c>
      <c r="F110" s="34" t="s">
        <v>1678</v>
      </c>
      <c r="G110" s="34" t="s">
        <v>3505</v>
      </c>
      <c r="H110" s="34" t="s">
        <v>116</v>
      </c>
      <c r="I110" s="34">
        <v>2016</v>
      </c>
      <c r="J110" s="34">
        <v>2017</v>
      </c>
      <c r="K110" s="34" t="s">
        <v>1767</v>
      </c>
      <c r="L110" s="34" t="s">
        <v>1789</v>
      </c>
      <c r="M110" s="34">
        <v>4</v>
      </c>
      <c r="N110" s="34" t="s">
        <v>1767</v>
      </c>
      <c r="O110" s="34" t="s">
        <v>121</v>
      </c>
      <c r="P110" s="34" t="s">
        <v>1101</v>
      </c>
      <c r="Q110" s="34" t="s">
        <v>1632</v>
      </c>
      <c r="R110" s="34" t="s">
        <v>1826</v>
      </c>
    </row>
    <row r="111" spans="2:18">
      <c r="B111" s="34">
        <v>1</v>
      </c>
      <c r="C111" s="34">
        <v>5</v>
      </c>
      <c r="D111" s="34" t="s">
        <v>1679</v>
      </c>
      <c r="E111" s="34" t="s">
        <v>1631</v>
      </c>
      <c r="F111" s="34" t="s">
        <v>1678</v>
      </c>
      <c r="G111" s="34" t="s">
        <v>3505</v>
      </c>
      <c r="H111" s="34" t="s">
        <v>116</v>
      </c>
      <c r="I111" s="34">
        <v>2016</v>
      </c>
      <c r="J111" s="34">
        <v>2017</v>
      </c>
      <c r="K111" s="34" t="s">
        <v>1767</v>
      </c>
      <c r="L111" s="34" t="s">
        <v>1790</v>
      </c>
      <c r="M111" s="34">
        <v>4</v>
      </c>
      <c r="N111" s="34" t="s">
        <v>1767</v>
      </c>
      <c r="O111" s="34" t="s">
        <v>122</v>
      </c>
      <c r="P111" s="34" t="s">
        <v>1101</v>
      </c>
      <c r="Q111" s="34" t="s">
        <v>1632</v>
      </c>
      <c r="R111" s="34" t="s">
        <v>1826</v>
      </c>
    </row>
    <row r="112" spans="2:18">
      <c r="B112" s="34">
        <v>1</v>
      </c>
      <c r="C112" s="34">
        <v>5</v>
      </c>
      <c r="D112" s="34" t="s">
        <v>1679</v>
      </c>
      <c r="E112" s="34" t="s">
        <v>1631</v>
      </c>
      <c r="F112" s="34" t="s">
        <v>1678</v>
      </c>
      <c r="G112" s="34" t="s">
        <v>3505</v>
      </c>
      <c r="H112" s="34" t="s">
        <v>116</v>
      </c>
      <c r="I112" s="34">
        <v>2016</v>
      </c>
      <c r="J112" s="34">
        <v>2017</v>
      </c>
      <c r="K112" s="34" t="s">
        <v>1767</v>
      </c>
      <c r="L112" s="34" t="s">
        <v>1791</v>
      </c>
      <c r="M112" s="34">
        <v>5</v>
      </c>
      <c r="N112" s="34" t="s">
        <v>1768</v>
      </c>
      <c r="O112" s="34" t="s">
        <v>123</v>
      </c>
      <c r="P112" s="34" t="s">
        <v>1101</v>
      </c>
      <c r="Q112" s="34" t="s">
        <v>1632</v>
      </c>
      <c r="R112" s="34" t="s">
        <v>1826</v>
      </c>
    </row>
    <row r="113" spans="2:18">
      <c r="B113" s="34">
        <v>1</v>
      </c>
      <c r="C113" s="34">
        <v>5</v>
      </c>
      <c r="D113" s="34" t="s">
        <v>1679</v>
      </c>
      <c r="E113" s="34" t="s">
        <v>1631</v>
      </c>
      <c r="F113" s="34" t="s">
        <v>1678</v>
      </c>
      <c r="G113" s="34" t="s">
        <v>3505</v>
      </c>
      <c r="H113" s="34" t="s">
        <v>116</v>
      </c>
      <c r="I113" s="34">
        <v>2016</v>
      </c>
      <c r="J113" s="34">
        <v>2017</v>
      </c>
      <c r="K113" s="34" t="s">
        <v>1767</v>
      </c>
      <c r="L113" s="34" t="s">
        <v>1792</v>
      </c>
      <c r="M113" s="34">
        <v>4</v>
      </c>
      <c r="N113" s="34" t="s">
        <v>1767</v>
      </c>
      <c r="O113" s="34" t="s">
        <v>124</v>
      </c>
      <c r="P113" s="34" t="s">
        <v>1101</v>
      </c>
      <c r="Q113" s="34" t="s">
        <v>1632</v>
      </c>
      <c r="R113" s="34" t="s">
        <v>1826</v>
      </c>
    </row>
    <row r="114" spans="2:18">
      <c r="B114" s="34">
        <v>1</v>
      </c>
      <c r="C114" s="34">
        <v>5</v>
      </c>
      <c r="D114" s="34" t="s">
        <v>1679</v>
      </c>
      <c r="E114" s="34" t="s">
        <v>1631</v>
      </c>
      <c r="F114" s="34" t="s">
        <v>1678</v>
      </c>
      <c r="G114" s="34" t="s">
        <v>3505</v>
      </c>
      <c r="H114" s="34" t="s">
        <v>116</v>
      </c>
      <c r="I114" s="34">
        <v>2016</v>
      </c>
      <c r="J114" s="34">
        <v>2017</v>
      </c>
      <c r="K114" s="34" t="s">
        <v>1767</v>
      </c>
      <c r="L114" s="34" t="s">
        <v>1793</v>
      </c>
      <c r="M114" s="34">
        <v>4</v>
      </c>
      <c r="N114" s="34" t="s">
        <v>1767</v>
      </c>
      <c r="O114" s="34" t="s">
        <v>125</v>
      </c>
      <c r="P114" s="34" t="s">
        <v>1101</v>
      </c>
      <c r="Q114" s="34" t="s">
        <v>1632</v>
      </c>
      <c r="R114" s="34" t="s">
        <v>1826</v>
      </c>
    </row>
    <row r="115" spans="2:18">
      <c r="B115" s="34">
        <v>1</v>
      </c>
      <c r="C115" s="34">
        <v>5</v>
      </c>
      <c r="D115" s="34" t="s">
        <v>1679</v>
      </c>
      <c r="E115" s="34" t="s">
        <v>1631</v>
      </c>
      <c r="F115" s="34" t="s">
        <v>1678</v>
      </c>
      <c r="G115" s="34" t="s">
        <v>3505</v>
      </c>
      <c r="H115" s="34" t="s">
        <v>116</v>
      </c>
      <c r="I115" s="34">
        <v>2016</v>
      </c>
      <c r="J115" s="34">
        <v>2017</v>
      </c>
      <c r="K115" s="34" t="s">
        <v>1767</v>
      </c>
      <c r="L115" s="34" t="s">
        <v>1794</v>
      </c>
      <c r="M115" s="34">
        <v>5</v>
      </c>
      <c r="N115" s="34" t="s">
        <v>1768</v>
      </c>
      <c r="O115" s="34" t="s">
        <v>126</v>
      </c>
      <c r="P115" s="34" t="s">
        <v>1101</v>
      </c>
      <c r="Q115" s="34" t="s">
        <v>1632</v>
      </c>
      <c r="R115" s="34" t="s">
        <v>1826</v>
      </c>
    </row>
    <row r="116" spans="2:18">
      <c r="B116" s="34">
        <v>1</v>
      </c>
      <c r="C116" s="34">
        <v>5</v>
      </c>
      <c r="D116" s="34" t="s">
        <v>1679</v>
      </c>
      <c r="E116" s="34" t="s">
        <v>1631</v>
      </c>
      <c r="F116" s="34" t="s">
        <v>1678</v>
      </c>
      <c r="G116" s="34" t="s">
        <v>3505</v>
      </c>
      <c r="H116" s="34" t="s">
        <v>116</v>
      </c>
      <c r="I116" s="34">
        <v>2016</v>
      </c>
      <c r="J116" s="34">
        <v>2017</v>
      </c>
      <c r="K116" s="34" t="s">
        <v>1767</v>
      </c>
      <c r="L116" s="34" t="s">
        <v>1795</v>
      </c>
      <c r="M116" s="34">
        <v>1</v>
      </c>
      <c r="N116" s="34" t="s">
        <v>1796</v>
      </c>
      <c r="O116" s="34" t="s">
        <v>127</v>
      </c>
      <c r="P116" s="34" t="s">
        <v>1101</v>
      </c>
      <c r="Q116" s="34" t="s">
        <v>1632</v>
      </c>
      <c r="R116" s="34" t="s">
        <v>1826</v>
      </c>
    </row>
    <row r="117" spans="2:18">
      <c r="B117" s="34">
        <v>1</v>
      </c>
      <c r="C117" s="34">
        <v>5</v>
      </c>
      <c r="D117" s="34" t="s">
        <v>1679</v>
      </c>
      <c r="E117" s="34" t="s">
        <v>1631</v>
      </c>
      <c r="F117" s="34" t="s">
        <v>1678</v>
      </c>
      <c r="G117" s="34" t="s">
        <v>3505</v>
      </c>
      <c r="H117" s="34" t="s">
        <v>116</v>
      </c>
      <c r="I117" s="34">
        <v>2016</v>
      </c>
      <c r="J117" s="34">
        <v>2017</v>
      </c>
      <c r="K117" s="34" t="s">
        <v>1767</v>
      </c>
      <c r="L117" s="34" t="s">
        <v>1797</v>
      </c>
      <c r="M117" s="34">
        <v>5</v>
      </c>
      <c r="N117" s="34" t="s">
        <v>1768</v>
      </c>
      <c r="O117" s="34" t="s">
        <v>128</v>
      </c>
      <c r="P117" s="34" t="s">
        <v>1101</v>
      </c>
      <c r="Q117" s="34" t="s">
        <v>1632</v>
      </c>
      <c r="R117" s="34" t="s">
        <v>1826</v>
      </c>
    </row>
    <row r="118" spans="2:18">
      <c r="B118" s="34">
        <v>1</v>
      </c>
      <c r="C118" s="34">
        <v>5</v>
      </c>
      <c r="D118" s="34" t="s">
        <v>1679</v>
      </c>
      <c r="E118" s="34" t="s">
        <v>1631</v>
      </c>
      <c r="F118" s="34" t="s">
        <v>1678</v>
      </c>
      <c r="G118" s="34" t="s">
        <v>3505</v>
      </c>
      <c r="H118" s="34" t="s">
        <v>116</v>
      </c>
      <c r="I118" s="34">
        <v>2016</v>
      </c>
      <c r="J118" s="34">
        <v>2017</v>
      </c>
      <c r="K118" s="34" t="s">
        <v>1767</v>
      </c>
      <c r="L118" s="34" t="s">
        <v>1799</v>
      </c>
      <c r="M118" s="34">
        <v>4</v>
      </c>
      <c r="N118" s="34" t="s">
        <v>1767</v>
      </c>
      <c r="O118" s="34" t="s">
        <v>129</v>
      </c>
      <c r="P118" s="34" t="s">
        <v>1101</v>
      </c>
      <c r="Q118" s="34" t="s">
        <v>1632</v>
      </c>
      <c r="R118" s="34" t="s">
        <v>1826</v>
      </c>
    </row>
    <row r="119" spans="2:18">
      <c r="B119" s="34">
        <v>1</v>
      </c>
      <c r="C119" s="34">
        <v>5</v>
      </c>
      <c r="D119" s="34" t="s">
        <v>1679</v>
      </c>
      <c r="E119" s="34" t="s">
        <v>1631</v>
      </c>
      <c r="F119" s="34" t="s">
        <v>1678</v>
      </c>
      <c r="G119" s="34" t="s">
        <v>3505</v>
      </c>
      <c r="H119" s="34" t="s">
        <v>116</v>
      </c>
      <c r="I119" s="34">
        <v>2016</v>
      </c>
      <c r="J119" s="34">
        <v>2017</v>
      </c>
      <c r="K119" s="34" t="s">
        <v>1767</v>
      </c>
      <c r="L119" s="34" t="s">
        <v>1800</v>
      </c>
      <c r="M119" s="34">
        <v>0</v>
      </c>
      <c r="N119" s="34" t="s">
        <v>4</v>
      </c>
      <c r="O119" s="34" t="s">
        <v>130</v>
      </c>
      <c r="P119" s="34" t="s">
        <v>1101</v>
      </c>
      <c r="Q119" s="34" t="s">
        <v>1632</v>
      </c>
      <c r="R119" s="34" t="s">
        <v>1826</v>
      </c>
    </row>
    <row r="120" spans="2:18">
      <c r="B120" s="34">
        <v>1</v>
      </c>
      <c r="C120" s="34">
        <v>5</v>
      </c>
      <c r="D120" s="34" t="s">
        <v>1679</v>
      </c>
      <c r="E120" s="34" t="s">
        <v>1631</v>
      </c>
      <c r="F120" s="34" t="s">
        <v>1678</v>
      </c>
      <c r="G120" s="34" t="s">
        <v>3505</v>
      </c>
      <c r="H120" s="34" t="s">
        <v>116</v>
      </c>
      <c r="I120" s="34">
        <v>2016</v>
      </c>
      <c r="J120" s="34">
        <v>2017</v>
      </c>
      <c r="K120" s="34" t="s">
        <v>1767</v>
      </c>
      <c r="L120" s="34" t="s">
        <v>1801</v>
      </c>
      <c r="M120" s="34">
        <v>0</v>
      </c>
      <c r="N120" s="34" t="s">
        <v>4</v>
      </c>
      <c r="O120" s="34" t="s">
        <v>131</v>
      </c>
      <c r="P120" s="34" t="s">
        <v>1101</v>
      </c>
      <c r="Q120" s="34" t="s">
        <v>1632</v>
      </c>
      <c r="R120" s="34" t="s">
        <v>1826</v>
      </c>
    </row>
    <row r="121" spans="2:18">
      <c r="B121" s="34">
        <v>1</v>
      </c>
      <c r="C121" s="34">
        <v>5</v>
      </c>
      <c r="D121" s="34" t="s">
        <v>1679</v>
      </c>
      <c r="E121" s="34" t="s">
        <v>1631</v>
      </c>
      <c r="F121" s="34" t="s">
        <v>1678</v>
      </c>
      <c r="G121" s="34" t="s">
        <v>3505</v>
      </c>
      <c r="H121" s="34" t="s">
        <v>116</v>
      </c>
      <c r="I121" s="34">
        <v>2016</v>
      </c>
      <c r="J121" s="34">
        <v>2017</v>
      </c>
      <c r="K121" s="34" t="s">
        <v>1767</v>
      </c>
      <c r="L121" s="34" t="s">
        <v>1802</v>
      </c>
      <c r="M121" s="34">
        <v>5</v>
      </c>
      <c r="N121" s="34" t="s">
        <v>1768</v>
      </c>
      <c r="O121" s="34" t="s">
        <v>132</v>
      </c>
      <c r="P121" s="34" t="s">
        <v>1101</v>
      </c>
      <c r="Q121" s="34" t="s">
        <v>1632</v>
      </c>
      <c r="R121" s="34" t="s">
        <v>1826</v>
      </c>
    </row>
    <row r="122" spans="2:18">
      <c r="B122" s="34">
        <v>1</v>
      </c>
      <c r="C122" s="34">
        <v>5</v>
      </c>
      <c r="D122" s="34" t="s">
        <v>1679</v>
      </c>
      <c r="E122" s="34" t="s">
        <v>1631</v>
      </c>
      <c r="F122" s="34" t="s">
        <v>1678</v>
      </c>
      <c r="G122" s="34" t="s">
        <v>3505</v>
      </c>
      <c r="H122" s="34" t="s">
        <v>116</v>
      </c>
      <c r="I122" s="34">
        <v>2016</v>
      </c>
      <c r="J122" s="34">
        <v>2017</v>
      </c>
      <c r="K122" s="34" t="s">
        <v>1767</v>
      </c>
      <c r="L122" s="34" t="s">
        <v>1803</v>
      </c>
      <c r="M122" s="34">
        <v>0</v>
      </c>
      <c r="N122" s="34" t="s">
        <v>4</v>
      </c>
      <c r="O122" s="34" t="s">
        <v>133</v>
      </c>
      <c r="P122" s="34" t="s">
        <v>1101</v>
      </c>
      <c r="Q122" s="34" t="s">
        <v>1632</v>
      </c>
      <c r="R122" s="34" t="s">
        <v>1826</v>
      </c>
    </row>
    <row r="123" spans="2:18">
      <c r="B123" s="34">
        <v>1</v>
      </c>
      <c r="C123" s="34">
        <v>5</v>
      </c>
      <c r="D123" s="34" t="s">
        <v>1679</v>
      </c>
      <c r="E123" s="34" t="s">
        <v>1631</v>
      </c>
      <c r="F123" s="34" t="s">
        <v>1678</v>
      </c>
      <c r="G123" s="34" t="s">
        <v>3505</v>
      </c>
      <c r="H123" s="34" t="s">
        <v>116</v>
      </c>
      <c r="I123" s="34">
        <v>2016</v>
      </c>
      <c r="J123" s="34">
        <v>2017</v>
      </c>
      <c r="K123" s="34" t="s">
        <v>1767</v>
      </c>
      <c r="L123" s="34" t="s">
        <v>1804</v>
      </c>
      <c r="M123" s="34">
        <v>0</v>
      </c>
      <c r="N123" s="34" t="s">
        <v>4</v>
      </c>
      <c r="O123" s="34" t="s">
        <v>134</v>
      </c>
      <c r="P123" s="34" t="s">
        <v>1101</v>
      </c>
      <c r="Q123" s="34" t="s">
        <v>1632</v>
      </c>
      <c r="R123" s="34" t="s">
        <v>1826</v>
      </c>
    </row>
    <row r="124" spans="2:18">
      <c r="B124" s="34">
        <v>1</v>
      </c>
      <c r="C124" s="34">
        <v>5</v>
      </c>
      <c r="D124" s="34" t="s">
        <v>1679</v>
      </c>
      <c r="E124" s="34" t="s">
        <v>1631</v>
      </c>
      <c r="F124" s="34" t="s">
        <v>1678</v>
      </c>
      <c r="G124" s="34" t="s">
        <v>3505</v>
      </c>
      <c r="H124" s="34" t="s">
        <v>116</v>
      </c>
      <c r="I124" s="34">
        <v>2016</v>
      </c>
      <c r="J124" s="34">
        <v>2017</v>
      </c>
      <c r="K124" s="34" t="s">
        <v>1767</v>
      </c>
      <c r="L124" s="34" t="s">
        <v>1805</v>
      </c>
      <c r="M124" s="34">
        <v>0</v>
      </c>
      <c r="N124" s="34" t="s">
        <v>4</v>
      </c>
      <c r="O124" s="34" t="s">
        <v>135</v>
      </c>
      <c r="P124" s="34" t="s">
        <v>1101</v>
      </c>
      <c r="Q124" s="34" t="s">
        <v>1632</v>
      </c>
      <c r="R124" s="34" t="s">
        <v>1826</v>
      </c>
    </row>
    <row r="125" spans="2:18">
      <c r="B125" s="34">
        <v>1</v>
      </c>
      <c r="C125" s="34">
        <v>5</v>
      </c>
      <c r="D125" s="34" t="s">
        <v>1679</v>
      </c>
      <c r="E125" s="34" t="s">
        <v>1631</v>
      </c>
      <c r="F125" s="34" t="s">
        <v>1678</v>
      </c>
      <c r="G125" s="34" t="s">
        <v>3505</v>
      </c>
      <c r="H125" s="34" t="s">
        <v>116</v>
      </c>
      <c r="I125" s="34">
        <v>2016</v>
      </c>
      <c r="J125" s="34">
        <v>2017</v>
      </c>
      <c r="K125" s="34" t="s">
        <v>1767</v>
      </c>
      <c r="L125" s="34" t="s">
        <v>1806</v>
      </c>
      <c r="M125" s="34">
        <v>0</v>
      </c>
      <c r="N125" s="34" t="s">
        <v>4</v>
      </c>
      <c r="O125" s="34" t="s">
        <v>136</v>
      </c>
      <c r="P125" s="34" t="s">
        <v>1101</v>
      </c>
      <c r="Q125" s="34" t="s">
        <v>1632</v>
      </c>
      <c r="R125" s="34" t="s">
        <v>1826</v>
      </c>
    </row>
    <row r="126" spans="2:18">
      <c r="B126" s="34">
        <v>1</v>
      </c>
      <c r="C126" s="34">
        <v>5</v>
      </c>
      <c r="D126" s="34" t="s">
        <v>1679</v>
      </c>
      <c r="E126" s="34" t="s">
        <v>1631</v>
      </c>
      <c r="F126" s="34" t="s">
        <v>1678</v>
      </c>
      <c r="G126" s="34" t="s">
        <v>3505</v>
      </c>
      <c r="H126" s="34" t="s">
        <v>116</v>
      </c>
      <c r="I126" s="34">
        <v>2016</v>
      </c>
      <c r="J126" s="34">
        <v>2017</v>
      </c>
      <c r="K126" s="34" t="s">
        <v>1767</v>
      </c>
      <c r="L126" s="34" t="s">
        <v>1807</v>
      </c>
      <c r="M126" s="34">
        <v>4</v>
      </c>
      <c r="N126" s="34" t="s">
        <v>1767</v>
      </c>
      <c r="O126" s="34" t="s">
        <v>137</v>
      </c>
      <c r="P126" s="34" t="s">
        <v>1101</v>
      </c>
      <c r="Q126" s="34" t="s">
        <v>1632</v>
      </c>
      <c r="R126" s="34" t="s">
        <v>1826</v>
      </c>
    </row>
    <row r="127" spans="2:18">
      <c r="B127" s="34">
        <v>1</v>
      </c>
      <c r="C127" s="34">
        <v>5</v>
      </c>
      <c r="D127" s="34" t="s">
        <v>1679</v>
      </c>
      <c r="E127" s="34" t="s">
        <v>1631</v>
      </c>
      <c r="F127" s="34" t="s">
        <v>1678</v>
      </c>
      <c r="G127" s="34" t="s">
        <v>3505</v>
      </c>
      <c r="H127" s="34" t="s">
        <v>116</v>
      </c>
      <c r="I127" s="34">
        <v>2016</v>
      </c>
      <c r="J127" s="34">
        <v>2017</v>
      </c>
      <c r="K127" s="34" t="s">
        <v>1767</v>
      </c>
      <c r="L127" s="34" t="s">
        <v>1808</v>
      </c>
      <c r="M127" s="34">
        <v>5</v>
      </c>
      <c r="N127" s="34" t="s">
        <v>1768</v>
      </c>
      <c r="O127" s="34" t="s">
        <v>138</v>
      </c>
      <c r="P127" s="34" t="s">
        <v>1101</v>
      </c>
      <c r="Q127" s="34" t="s">
        <v>1632</v>
      </c>
      <c r="R127" s="34" t="s">
        <v>1826</v>
      </c>
    </row>
    <row r="128" spans="2:18">
      <c r="B128" s="34">
        <v>1</v>
      </c>
      <c r="C128" s="34">
        <v>5</v>
      </c>
      <c r="D128" s="34" t="s">
        <v>1679</v>
      </c>
      <c r="E128" s="34" t="s">
        <v>1631</v>
      </c>
      <c r="F128" s="34" t="s">
        <v>1678</v>
      </c>
      <c r="G128" s="34" t="s">
        <v>3505</v>
      </c>
      <c r="H128" s="34" t="s">
        <v>116</v>
      </c>
      <c r="I128" s="34">
        <v>2016</v>
      </c>
      <c r="J128" s="34">
        <v>2017</v>
      </c>
      <c r="K128" s="34" t="s">
        <v>1767</v>
      </c>
      <c r="L128" s="34" t="s">
        <v>1809</v>
      </c>
      <c r="M128" s="34">
        <v>5</v>
      </c>
      <c r="N128" s="34" t="s">
        <v>1768</v>
      </c>
      <c r="O128" s="34" t="s">
        <v>139</v>
      </c>
      <c r="P128" s="34" t="s">
        <v>1101</v>
      </c>
      <c r="Q128" s="34" t="s">
        <v>1632</v>
      </c>
      <c r="R128" s="34" t="s">
        <v>1826</v>
      </c>
    </row>
    <row r="129" spans="2:18">
      <c r="B129" s="34">
        <v>1</v>
      </c>
      <c r="C129" s="34">
        <v>5</v>
      </c>
      <c r="D129" s="34" t="s">
        <v>1679</v>
      </c>
      <c r="E129" s="34" t="s">
        <v>1631</v>
      </c>
      <c r="F129" s="34" t="s">
        <v>1678</v>
      </c>
      <c r="G129" s="34" t="s">
        <v>3505</v>
      </c>
      <c r="H129" s="34" t="s">
        <v>116</v>
      </c>
      <c r="I129" s="34">
        <v>2016</v>
      </c>
      <c r="J129" s="34">
        <v>2017</v>
      </c>
      <c r="K129" s="34" t="s">
        <v>1767</v>
      </c>
      <c r="L129" s="34" t="s">
        <v>1810</v>
      </c>
      <c r="M129" s="34">
        <v>4</v>
      </c>
      <c r="N129" s="34" t="s">
        <v>1767</v>
      </c>
      <c r="O129" s="34" t="s">
        <v>140</v>
      </c>
      <c r="P129" s="34" t="s">
        <v>1101</v>
      </c>
      <c r="Q129" s="34" t="s">
        <v>1632</v>
      </c>
      <c r="R129" s="34" t="s">
        <v>1826</v>
      </c>
    </row>
    <row r="130" spans="2:18">
      <c r="B130" s="34">
        <v>1</v>
      </c>
      <c r="C130" s="34">
        <v>5</v>
      </c>
      <c r="D130" s="34" t="s">
        <v>1679</v>
      </c>
      <c r="E130" s="34" t="s">
        <v>1631</v>
      </c>
      <c r="F130" s="34" t="s">
        <v>1678</v>
      </c>
      <c r="G130" s="34" t="s">
        <v>3505</v>
      </c>
      <c r="H130" s="34" t="s">
        <v>116</v>
      </c>
      <c r="I130" s="34">
        <v>2016</v>
      </c>
      <c r="J130" s="34">
        <v>2017</v>
      </c>
      <c r="K130" s="34" t="s">
        <v>1767</v>
      </c>
      <c r="L130" s="34" t="s">
        <v>1811</v>
      </c>
      <c r="M130" s="34">
        <v>5</v>
      </c>
      <c r="N130" s="34" t="s">
        <v>1768</v>
      </c>
      <c r="O130" s="34" t="s">
        <v>141</v>
      </c>
      <c r="P130" s="34" t="s">
        <v>1101</v>
      </c>
      <c r="Q130" s="34" t="s">
        <v>1632</v>
      </c>
      <c r="R130" s="34" t="s">
        <v>1826</v>
      </c>
    </row>
    <row r="131" spans="2:18">
      <c r="B131" s="34">
        <v>1</v>
      </c>
      <c r="C131" s="34">
        <v>5</v>
      </c>
      <c r="D131" s="34" t="s">
        <v>1679</v>
      </c>
      <c r="E131" s="34" t="s">
        <v>1631</v>
      </c>
      <c r="F131" s="34" t="s">
        <v>1678</v>
      </c>
      <c r="G131" s="34" t="s">
        <v>3505</v>
      </c>
      <c r="H131" s="34" t="s">
        <v>116</v>
      </c>
      <c r="I131" s="34">
        <v>2016</v>
      </c>
      <c r="J131" s="34">
        <v>2017</v>
      </c>
      <c r="K131" s="34" t="s">
        <v>1767</v>
      </c>
      <c r="L131" s="34" t="s">
        <v>1812</v>
      </c>
      <c r="M131" s="34">
        <v>0</v>
      </c>
      <c r="N131" s="34" t="s">
        <v>4</v>
      </c>
      <c r="O131" s="34" t="s">
        <v>142</v>
      </c>
      <c r="P131" s="34" t="s">
        <v>1101</v>
      </c>
      <c r="Q131" s="34" t="s">
        <v>1632</v>
      </c>
      <c r="R131" s="34" t="s">
        <v>1826</v>
      </c>
    </row>
    <row r="132" spans="2:18">
      <c r="B132" s="34">
        <v>1</v>
      </c>
      <c r="C132" s="34">
        <v>5</v>
      </c>
      <c r="D132" s="34" t="s">
        <v>1679</v>
      </c>
      <c r="E132" s="34" t="s">
        <v>1631</v>
      </c>
      <c r="F132" s="34" t="s">
        <v>1678</v>
      </c>
      <c r="G132" s="34" t="s">
        <v>3505</v>
      </c>
      <c r="H132" s="34" t="s">
        <v>116</v>
      </c>
      <c r="I132" s="34">
        <v>2016</v>
      </c>
      <c r="J132" s="34">
        <v>2017</v>
      </c>
      <c r="K132" s="34" t="s">
        <v>1767</v>
      </c>
      <c r="L132" s="34" t="s">
        <v>1813</v>
      </c>
      <c r="M132" s="34">
        <v>1</v>
      </c>
      <c r="N132" s="34" t="s">
        <v>1796</v>
      </c>
      <c r="O132" s="34" t="s">
        <v>143</v>
      </c>
      <c r="P132" s="34" t="s">
        <v>1101</v>
      </c>
      <c r="Q132" s="34" t="s">
        <v>1632</v>
      </c>
      <c r="R132" s="34" t="s">
        <v>1826</v>
      </c>
    </row>
    <row r="133" spans="2:18">
      <c r="B133" s="34">
        <v>1</v>
      </c>
      <c r="C133" s="34">
        <v>5</v>
      </c>
      <c r="D133" s="34" t="s">
        <v>1679</v>
      </c>
      <c r="E133" s="34" t="s">
        <v>1631</v>
      </c>
      <c r="F133" s="34" t="s">
        <v>1678</v>
      </c>
      <c r="G133" s="34" t="s">
        <v>3505</v>
      </c>
      <c r="H133" s="34" t="s">
        <v>116</v>
      </c>
      <c r="I133" s="34">
        <v>2016</v>
      </c>
      <c r="J133" s="34">
        <v>2017</v>
      </c>
      <c r="K133" s="34" t="s">
        <v>1767</v>
      </c>
      <c r="L133" s="34" t="s">
        <v>1814</v>
      </c>
      <c r="M133" s="34">
        <v>4</v>
      </c>
      <c r="N133" s="34" t="s">
        <v>1767</v>
      </c>
      <c r="O133" s="34" t="s">
        <v>144</v>
      </c>
      <c r="P133" s="34" t="s">
        <v>1101</v>
      </c>
      <c r="Q133" s="34" t="s">
        <v>1632</v>
      </c>
      <c r="R133" s="34" t="s">
        <v>1826</v>
      </c>
    </row>
    <row r="134" spans="2:18">
      <c r="B134" s="34">
        <v>1</v>
      </c>
      <c r="C134" s="34">
        <v>5</v>
      </c>
      <c r="D134" s="34" t="s">
        <v>1679</v>
      </c>
      <c r="E134" s="34" t="s">
        <v>1631</v>
      </c>
      <c r="F134" s="34" t="s">
        <v>1678</v>
      </c>
      <c r="G134" s="34" t="s">
        <v>3505</v>
      </c>
      <c r="H134" s="34" t="s">
        <v>116</v>
      </c>
      <c r="I134" s="34">
        <v>2016</v>
      </c>
      <c r="J134" s="34">
        <v>2017</v>
      </c>
      <c r="K134" s="34" t="s">
        <v>1767</v>
      </c>
      <c r="L134" s="34" t="s">
        <v>1815</v>
      </c>
      <c r="M134" s="34">
        <v>0</v>
      </c>
      <c r="N134" s="34" t="s">
        <v>4</v>
      </c>
      <c r="O134" s="34" t="s">
        <v>145</v>
      </c>
      <c r="P134" s="34" t="s">
        <v>1101</v>
      </c>
      <c r="Q134" s="34" t="s">
        <v>1632</v>
      </c>
      <c r="R134" s="34" t="s">
        <v>1826</v>
      </c>
    </row>
    <row r="135" spans="2:18">
      <c r="B135" s="34">
        <v>1</v>
      </c>
      <c r="C135" s="34">
        <v>5</v>
      </c>
      <c r="D135" s="34" t="s">
        <v>1679</v>
      </c>
      <c r="E135" s="34" t="s">
        <v>1631</v>
      </c>
      <c r="F135" s="34" t="s">
        <v>1678</v>
      </c>
      <c r="G135" s="34" t="s">
        <v>3505</v>
      </c>
      <c r="H135" s="34" t="s">
        <v>116</v>
      </c>
      <c r="I135" s="34">
        <v>2016</v>
      </c>
      <c r="J135" s="34">
        <v>2017</v>
      </c>
      <c r="K135" s="34" t="s">
        <v>1767</v>
      </c>
      <c r="L135" s="34" t="s">
        <v>1816</v>
      </c>
      <c r="M135" s="34">
        <v>5</v>
      </c>
      <c r="N135" s="34" t="s">
        <v>1768</v>
      </c>
      <c r="O135" s="34" t="s">
        <v>146</v>
      </c>
      <c r="P135" s="34" t="s">
        <v>1101</v>
      </c>
      <c r="Q135" s="34" t="s">
        <v>1632</v>
      </c>
      <c r="R135" s="34" t="s">
        <v>1826</v>
      </c>
    </row>
    <row r="136" spans="2:18">
      <c r="B136" s="34">
        <v>1</v>
      </c>
      <c r="C136" s="34">
        <v>5</v>
      </c>
      <c r="D136" s="34" t="s">
        <v>1679</v>
      </c>
      <c r="E136" s="34" t="s">
        <v>1631</v>
      </c>
      <c r="F136" s="34" t="s">
        <v>1678</v>
      </c>
      <c r="G136" s="34" t="s">
        <v>3505</v>
      </c>
      <c r="H136" s="34" t="s">
        <v>116</v>
      </c>
      <c r="I136" s="34">
        <v>2016</v>
      </c>
      <c r="J136" s="34">
        <v>2017</v>
      </c>
      <c r="K136" s="34" t="s">
        <v>1767</v>
      </c>
      <c r="L136" s="34" t="s">
        <v>1818</v>
      </c>
      <c r="M136" s="34">
        <v>5</v>
      </c>
      <c r="N136" s="34" t="s">
        <v>1768</v>
      </c>
      <c r="O136" s="34" t="s">
        <v>147</v>
      </c>
      <c r="P136" s="34" t="s">
        <v>1101</v>
      </c>
      <c r="Q136" s="34" t="s">
        <v>1632</v>
      </c>
      <c r="R136" s="34" t="s">
        <v>1826</v>
      </c>
    </row>
    <row r="137" spans="2:18">
      <c r="B137" s="34">
        <v>1</v>
      </c>
      <c r="C137" s="34">
        <v>5</v>
      </c>
      <c r="D137" s="34" t="s">
        <v>1679</v>
      </c>
      <c r="E137" s="34" t="s">
        <v>1631</v>
      </c>
      <c r="F137" s="34" t="s">
        <v>1678</v>
      </c>
      <c r="G137" s="34" t="s">
        <v>3505</v>
      </c>
      <c r="H137" s="34" t="s">
        <v>116</v>
      </c>
      <c r="I137" s="34">
        <v>2016</v>
      </c>
      <c r="J137" s="34">
        <v>2017</v>
      </c>
      <c r="K137" s="34" t="s">
        <v>1767</v>
      </c>
      <c r="L137" s="34" t="s">
        <v>1819</v>
      </c>
      <c r="M137" s="34">
        <v>1</v>
      </c>
      <c r="N137" s="34" t="s">
        <v>1796</v>
      </c>
      <c r="O137" s="34" t="s">
        <v>148</v>
      </c>
      <c r="P137" s="34" t="s">
        <v>1101</v>
      </c>
      <c r="Q137" s="34" t="s">
        <v>1632</v>
      </c>
      <c r="R137" s="34" t="s">
        <v>1826</v>
      </c>
    </row>
    <row r="138" spans="2:18">
      <c r="B138" s="34">
        <v>1</v>
      </c>
      <c r="C138" s="34">
        <v>5</v>
      </c>
      <c r="D138" s="34" t="s">
        <v>1679</v>
      </c>
      <c r="E138" s="34" t="s">
        <v>1631</v>
      </c>
      <c r="F138" s="34" t="s">
        <v>1678</v>
      </c>
      <c r="G138" s="34" t="s">
        <v>3505</v>
      </c>
      <c r="H138" s="34" t="s">
        <v>116</v>
      </c>
      <c r="I138" s="34">
        <v>2016</v>
      </c>
      <c r="J138" s="34">
        <v>2017</v>
      </c>
      <c r="K138" s="34" t="s">
        <v>1767</v>
      </c>
      <c r="L138" s="34" t="s">
        <v>1820</v>
      </c>
      <c r="M138" s="34">
        <v>4</v>
      </c>
      <c r="N138" s="34" t="s">
        <v>1767</v>
      </c>
      <c r="O138" s="34" t="s">
        <v>149</v>
      </c>
      <c r="P138" s="34" t="s">
        <v>1101</v>
      </c>
      <c r="Q138" s="34" t="s">
        <v>1632</v>
      </c>
      <c r="R138" s="34" t="s">
        <v>1826</v>
      </c>
    </row>
    <row r="139" spans="2:18">
      <c r="B139" s="34">
        <v>1</v>
      </c>
      <c r="C139" s="34">
        <v>5</v>
      </c>
      <c r="D139" s="34" t="s">
        <v>1679</v>
      </c>
      <c r="E139" s="34" t="s">
        <v>1631</v>
      </c>
      <c r="F139" s="34" t="s">
        <v>1678</v>
      </c>
      <c r="G139" s="34" t="s">
        <v>3505</v>
      </c>
      <c r="H139" s="34" t="s">
        <v>116</v>
      </c>
      <c r="I139" s="34">
        <v>2016</v>
      </c>
      <c r="J139" s="34">
        <v>2017</v>
      </c>
      <c r="K139" s="34" t="s">
        <v>1767</v>
      </c>
      <c r="L139" s="34" t="s">
        <v>1821</v>
      </c>
      <c r="M139" s="34">
        <v>4</v>
      </c>
      <c r="N139" s="34" t="s">
        <v>1767</v>
      </c>
      <c r="O139" s="34" t="s">
        <v>150</v>
      </c>
      <c r="P139" s="34" t="s">
        <v>1101</v>
      </c>
      <c r="Q139" s="34" t="s">
        <v>1632</v>
      </c>
      <c r="R139" s="34" t="s">
        <v>1826</v>
      </c>
    </row>
    <row r="140" spans="2:18">
      <c r="B140" s="34">
        <v>1</v>
      </c>
      <c r="C140" s="34">
        <v>5</v>
      </c>
      <c r="D140" s="34" t="s">
        <v>1679</v>
      </c>
      <c r="E140" s="34" t="s">
        <v>1631</v>
      </c>
      <c r="F140" s="34" t="s">
        <v>1678</v>
      </c>
      <c r="G140" s="34" t="s">
        <v>3505</v>
      </c>
      <c r="H140" s="34" t="s">
        <v>116</v>
      </c>
      <c r="I140" s="34">
        <v>2016</v>
      </c>
      <c r="J140" s="34">
        <v>2017</v>
      </c>
      <c r="K140" s="34" t="s">
        <v>1767</v>
      </c>
      <c r="L140" s="34" t="s">
        <v>1822</v>
      </c>
      <c r="M140" s="34">
        <v>4</v>
      </c>
      <c r="N140" s="34" t="s">
        <v>1767</v>
      </c>
      <c r="O140" s="34" t="s">
        <v>1</v>
      </c>
      <c r="P140" s="34" t="s">
        <v>1101</v>
      </c>
      <c r="Q140" s="34" t="s">
        <v>1632</v>
      </c>
      <c r="R140" s="34" t="s">
        <v>1826</v>
      </c>
    </row>
    <row r="141" spans="2:18">
      <c r="B141" s="34">
        <v>1</v>
      </c>
      <c r="C141" s="34">
        <v>6</v>
      </c>
      <c r="D141" s="34" t="s">
        <v>151</v>
      </c>
      <c r="E141" s="34" t="s">
        <v>1500</v>
      </c>
      <c r="F141" s="34" t="s">
        <v>1499</v>
      </c>
      <c r="G141" s="34" t="s">
        <v>3482</v>
      </c>
      <c r="H141" s="34" t="s">
        <v>152</v>
      </c>
      <c r="I141" s="34">
        <v>2016</v>
      </c>
      <c r="J141" s="34">
        <v>2018</v>
      </c>
      <c r="K141" s="34" t="s">
        <v>1767</v>
      </c>
      <c r="L141" s="34" t="s">
        <v>1784</v>
      </c>
      <c r="M141" s="34">
        <v>5</v>
      </c>
      <c r="N141" s="34" t="s">
        <v>1768</v>
      </c>
      <c r="O141" s="34" t="s">
        <v>153</v>
      </c>
      <c r="Q141" s="34" t="s">
        <v>1501</v>
      </c>
      <c r="R141" s="34" t="s">
        <v>1827</v>
      </c>
    </row>
    <row r="142" spans="2:18">
      <c r="B142" s="34">
        <v>1</v>
      </c>
      <c r="C142" s="34">
        <v>6</v>
      </c>
      <c r="D142" s="34" t="s">
        <v>151</v>
      </c>
      <c r="E142" s="34" t="s">
        <v>1500</v>
      </c>
      <c r="F142" s="34" t="s">
        <v>1499</v>
      </c>
      <c r="G142" s="34" t="s">
        <v>3482</v>
      </c>
      <c r="H142" s="34" t="s">
        <v>152</v>
      </c>
      <c r="I142" s="34">
        <v>2016</v>
      </c>
      <c r="J142" s="34">
        <v>2018</v>
      </c>
      <c r="K142" s="34" t="s">
        <v>1767</v>
      </c>
      <c r="L142" s="34" t="s">
        <v>1787</v>
      </c>
      <c r="M142" s="34">
        <v>5</v>
      </c>
      <c r="N142" s="34" t="s">
        <v>1768</v>
      </c>
      <c r="O142" s="34" t="s">
        <v>154</v>
      </c>
      <c r="Q142" s="34" t="s">
        <v>1501</v>
      </c>
      <c r="R142" s="34" t="s">
        <v>1827</v>
      </c>
    </row>
    <row r="143" spans="2:18">
      <c r="B143" s="34">
        <v>1</v>
      </c>
      <c r="C143" s="34">
        <v>6</v>
      </c>
      <c r="D143" s="34" t="s">
        <v>151</v>
      </c>
      <c r="E143" s="34" t="s">
        <v>1500</v>
      </c>
      <c r="F143" s="34" t="s">
        <v>1499</v>
      </c>
      <c r="G143" s="34" t="s">
        <v>3482</v>
      </c>
      <c r="H143" s="34" t="s">
        <v>152</v>
      </c>
      <c r="I143" s="34">
        <v>2016</v>
      </c>
      <c r="J143" s="34">
        <v>2018</v>
      </c>
      <c r="K143" s="34" t="s">
        <v>1767</v>
      </c>
      <c r="L143" s="34" t="s">
        <v>1788</v>
      </c>
      <c r="M143" s="34">
        <v>5</v>
      </c>
      <c r="N143" s="34" t="s">
        <v>1768</v>
      </c>
      <c r="O143" s="34" t="s">
        <v>155</v>
      </c>
      <c r="Q143" s="34" t="s">
        <v>1501</v>
      </c>
      <c r="R143" s="34" t="s">
        <v>1827</v>
      </c>
    </row>
    <row r="144" spans="2:18">
      <c r="B144" s="34">
        <v>1</v>
      </c>
      <c r="C144" s="34">
        <v>6</v>
      </c>
      <c r="D144" s="34" t="s">
        <v>151</v>
      </c>
      <c r="E144" s="34" t="s">
        <v>1500</v>
      </c>
      <c r="F144" s="34" t="s">
        <v>1499</v>
      </c>
      <c r="G144" s="34" t="s">
        <v>3482</v>
      </c>
      <c r="H144" s="34" t="s">
        <v>152</v>
      </c>
      <c r="I144" s="34">
        <v>2016</v>
      </c>
      <c r="J144" s="34">
        <v>2018</v>
      </c>
      <c r="K144" s="34" t="s">
        <v>1767</v>
      </c>
      <c r="L144" s="34" t="s">
        <v>1789</v>
      </c>
      <c r="M144" s="34">
        <v>5</v>
      </c>
      <c r="N144" s="34" t="s">
        <v>1768</v>
      </c>
      <c r="O144" s="34" t="s">
        <v>156</v>
      </c>
      <c r="Q144" s="34" t="s">
        <v>1501</v>
      </c>
      <c r="R144" s="34" t="s">
        <v>1827</v>
      </c>
    </row>
    <row r="145" spans="2:18">
      <c r="B145" s="34">
        <v>1</v>
      </c>
      <c r="C145" s="34">
        <v>6</v>
      </c>
      <c r="D145" s="34" t="s">
        <v>151</v>
      </c>
      <c r="E145" s="34" t="s">
        <v>1500</v>
      </c>
      <c r="F145" s="34" t="s">
        <v>1499</v>
      </c>
      <c r="G145" s="34" t="s">
        <v>3482</v>
      </c>
      <c r="H145" s="34" t="s">
        <v>152</v>
      </c>
      <c r="I145" s="34">
        <v>2016</v>
      </c>
      <c r="J145" s="34">
        <v>2018</v>
      </c>
      <c r="K145" s="34" t="s">
        <v>1767</v>
      </c>
      <c r="L145" s="34" t="s">
        <v>1790</v>
      </c>
      <c r="M145" s="34">
        <v>5</v>
      </c>
      <c r="N145" s="34" t="s">
        <v>1768</v>
      </c>
      <c r="O145" s="34" t="s">
        <v>157</v>
      </c>
      <c r="Q145" s="34" t="s">
        <v>1501</v>
      </c>
      <c r="R145" s="34" t="s">
        <v>1827</v>
      </c>
    </row>
    <row r="146" spans="2:18">
      <c r="B146" s="34">
        <v>1</v>
      </c>
      <c r="C146" s="34">
        <v>6</v>
      </c>
      <c r="D146" s="34" t="s">
        <v>151</v>
      </c>
      <c r="E146" s="34" t="s">
        <v>1500</v>
      </c>
      <c r="F146" s="34" t="s">
        <v>1499</v>
      </c>
      <c r="G146" s="34" t="s">
        <v>3482</v>
      </c>
      <c r="H146" s="34" t="s">
        <v>152</v>
      </c>
      <c r="I146" s="34">
        <v>2016</v>
      </c>
      <c r="J146" s="34">
        <v>2018</v>
      </c>
      <c r="K146" s="34" t="s">
        <v>1767</v>
      </c>
      <c r="L146" s="34" t="s">
        <v>1791</v>
      </c>
      <c r="M146" s="34">
        <v>5</v>
      </c>
      <c r="N146" s="34" t="s">
        <v>1768</v>
      </c>
      <c r="O146" s="34" t="s">
        <v>158</v>
      </c>
      <c r="Q146" s="34" t="s">
        <v>1501</v>
      </c>
      <c r="R146" s="34" t="s">
        <v>1827</v>
      </c>
    </row>
    <row r="147" spans="2:18">
      <c r="B147" s="34">
        <v>1</v>
      </c>
      <c r="C147" s="34">
        <v>6</v>
      </c>
      <c r="D147" s="34" t="s">
        <v>151</v>
      </c>
      <c r="E147" s="34" t="s">
        <v>1500</v>
      </c>
      <c r="F147" s="34" t="s">
        <v>1499</v>
      </c>
      <c r="G147" s="34" t="s">
        <v>3482</v>
      </c>
      <c r="H147" s="34" t="s">
        <v>152</v>
      </c>
      <c r="I147" s="34">
        <v>2016</v>
      </c>
      <c r="J147" s="34">
        <v>2018</v>
      </c>
      <c r="K147" s="34" t="s">
        <v>1767</v>
      </c>
      <c r="L147" s="34" t="s">
        <v>1792</v>
      </c>
      <c r="M147" s="34">
        <v>5</v>
      </c>
      <c r="N147" s="34" t="s">
        <v>1768</v>
      </c>
      <c r="O147" s="34" t="s">
        <v>159</v>
      </c>
      <c r="Q147" s="34" t="s">
        <v>1501</v>
      </c>
      <c r="R147" s="34" t="s">
        <v>1827</v>
      </c>
    </row>
    <row r="148" spans="2:18">
      <c r="B148" s="34">
        <v>1</v>
      </c>
      <c r="C148" s="34">
        <v>6</v>
      </c>
      <c r="D148" s="34" t="s">
        <v>151</v>
      </c>
      <c r="E148" s="34" t="s">
        <v>1500</v>
      </c>
      <c r="F148" s="34" t="s">
        <v>1499</v>
      </c>
      <c r="G148" s="34" t="s">
        <v>3482</v>
      </c>
      <c r="H148" s="34" t="s">
        <v>152</v>
      </c>
      <c r="I148" s="34">
        <v>2016</v>
      </c>
      <c r="J148" s="34">
        <v>2018</v>
      </c>
      <c r="K148" s="34" t="s">
        <v>1767</v>
      </c>
      <c r="L148" s="34" t="s">
        <v>1793</v>
      </c>
      <c r="M148" s="34">
        <v>4</v>
      </c>
      <c r="N148" s="34" t="s">
        <v>1767</v>
      </c>
      <c r="O148" s="34" t="s">
        <v>160</v>
      </c>
      <c r="Q148" s="34" t="s">
        <v>1501</v>
      </c>
      <c r="R148" s="34" t="s">
        <v>1827</v>
      </c>
    </row>
    <row r="149" spans="2:18">
      <c r="B149" s="34">
        <v>1</v>
      </c>
      <c r="C149" s="34">
        <v>6</v>
      </c>
      <c r="D149" s="34" t="s">
        <v>151</v>
      </c>
      <c r="E149" s="34" t="s">
        <v>1500</v>
      </c>
      <c r="F149" s="34" t="s">
        <v>1499</v>
      </c>
      <c r="G149" s="34" t="s">
        <v>3482</v>
      </c>
      <c r="H149" s="34" t="s">
        <v>152</v>
      </c>
      <c r="I149" s="34">
        <v>2016</v>
      </c>
      <c r="J149" s="34">
        <v>2018</v>
      </c>
      <c r="K149" s="34" t="s">
        <v>1767</v>
      </c>
      <c r="L149" s="34" t="s">
        <v>1794</v>
      </c>
      <c r="M149" s="34">
        <v>5</v>
      </c>
      <c r="N149" s="34" t="s">
        <v>1768</v>
      </c>
      <c r="O149" s="34" t="s">
        <v>161</v>
      </c>
      <c r="Q149" s="34" t="s">
        <v>1501</v>
      </c>
      <c r="R149" s="34" t="s">
        <v>1827</v>
      </c>
    </row>
    <row r="150" spans="2:18">
      <c r="B150" s="34">
        <v>1</v>
      </c>
      <c r="C150" s="34">
        <v>6</v>
      </c>
      <c r="D150" s="34" t="s">
        <v>151</v>
      </c>
      <c r="E150" s="34" t="s">
        <v>1500</v>
      </c>
      <c r="F150" s="34" t="s">
        <v>1499</v>
      </c>
      <c r="G150" s="34" t="s">
        <v>3482</v>
      </c>
      <c r="H150" s="34" t="s">
        <v>152</v>
      </c>
      <c r="I150" s="34">
        <v>2016</v>
      </c>
      <c r="J150" s="34">
        <v>2018</v>
      </c>
      <c r="K150" s="34" t="s">
        <v>1767</v>
      </c>
      <c r="L150" s="34" t="s">
        <v>1795</v>
      </c>
      <c r="M150" s="34">
        <v>1</v>
      </c>
      <c r="N150" s="34" t="s">
        <v>1796</v>
      </c>
      <c r="O150" s="34" t="s">
        <v>162</v>
      </c>
      <c r="Q150" s="34" t="s">
        <v>1501</v>
      </c>
      <c r="R150" s="34" t="s">
        <v>1827</v>
      </c>
    </row>
    <row r="151" spans="2:18">
      <c r="B151" s="34">
        <v>1</v>
      </c>
      <c r="C151" s="34">
        <v>6</v>
      </c>
      <c r="D151" s="34" t="s">
        <v>151</v>
      </c>
      <c r="E151" s="34" t="s">
        <v>1500</v>
      </c>
      <c r="F151" s="34" t="s">
        <v>1499</v>
      </c>
      <c r="G151" s="34" t="s">
        <v>3482</v>
      </c>
      <c r="H151" s="34" t="s">
        <v>152</v>
      </c>
      <c r="I151" s="34">
        <v>2016</v>
      </c>
      <c r="J151" s="34">
        <v>2018</v>
      </c>
      <c r="K151" s="34" t="s">
        <v>1767</v>
      </c>
      <c r="L151" s="34" t="s">
        <v>1797</v>
      </c>
      <c r="M151" s="34">
        <v>4</v>
      </c>
      <c r="N151" s="34" t="s">
        <v>1767</v>
      </c>
      <c r="O151" s="34" t="s">
        <v>163</v>
      </c>
      <c r="Q151" s="34" t="s">
        <v>1501</v>
      </c>
      <c r="R151" s="34" t="s">
        <v>1827</v>
      </c>
    </row>
    <row r="152" spans="2:18">
      <c r="B152" s="34">
        <v>1</v>
      </c>
      <c r="C152" s="34">
        <v>6</v>
      </c>
      <c r="D152" s="34" t="s">
        <v>151</v>
      </c>
      <c r="E152" s="34" t="s">
        <v>1500</v>
      </c>
      <c r="F152" s="34" t="s">
        <v>1499</v>
      </c>
      <c r="G152" s="34" t="s">
        <v>3482</v>
      </c>
      <c r="H152" s="34" t="s">
        <v>152</v>
      </c>
      <c r="I152" s="34">
        <v>2016</v>
      </c>
      <c r="J152" s="34">
        <v>2018</v>
      </c>
      <c r="K152" s="34" t="s">
        <v>1767</v>
      </c>
      <c r="L152" s="34" t="s">
        <v>1799</v>
      </c>
      <c r="M152" s="34">
        <v>5</v>
      </c>
      <c r="N152" s="34" t="s">
        <v>1768</v>
      </c>
      <c r="O152" s="34" t="s">
        <v>164</v>
      </c>
      <c r="Q152" s="34" t="s">
        <v>1501</v>
      </c>
      <c r="R152" s="34" t="s">
        <v>1827</v>
      </c>
    </row>
    <row r="153" spans="2:18">
      <c r="B153" s="34">
        <v>1</v>
      </c>
      <c r="C153" s="34">
        <v>6</v>
      </c>
      <c r="D153" s="34" t="s">
        <v>151</v>
      </c>
      <c r="E153" s="34" t="s">
        <v>1500</v>
      </c>
      <c r="F153" s="34" t="s">
        <v>1499</v>
      </c>
      <c r="G153" s="34" t="s">
        <v>3482</v>
      </c>
      <c r="H153" s="34" t="s">
        <v>152</v>
      </c>
      <c r="I153" s="34">
        <v>2016</v>
      </c>
      <c r="J153" s="34">
        <v>2018</v>
      </c>
      <c r="K153" s="34" t="s">
        <v>1767</v>
      </c>
      <c r="L153" s="34" t="s">
        <v>1800</v>
      </c>
      <c r="M153" s="34">
        <v>4</v>
      </c>
      <c r="N153" s="34" t="s">
        <v>1767</v>
      </c>
      <c r="O153" s="34" t="s">
        <v>165</v>
      </c>
      <c r="Q153" s="34" t="s">
        <v>1501</v>
      </c>
      <c r="R153" s="34" t="s">
        <v>1827</v>
      </c>
    </row>
    <row r="154" spans="2:18">
      <c r="B154" s="34">
        <v>1</v>
      </c>
      <c r="C154" s="34">
        <v>6</v>
      </c>
      <c r="D154" s="34" t="s">
        <v>151</v>
      </c>
      <c r="E154" s="34" t="s">
        <v>1500</v>
      </c>
      <c r="F154" s="34" t="s">
        <v>1499</v>
      </c>
      <c r="G154" s="34" t="s">
        <v>3482</v>
      </c>
      <c r="H154" s="34" t="s">
        <v>152</v>
      </c>
      <c r="I154" s="34">
        <v>2016</v>
      </c>
      <c r="J154" s="34">
        <v>2018</v>
      </c>
      <c r="K154" s="34" t="s">
        <v>1767</v>
      </c>
      <c r="L154" s="34" t="s">
        <v>1801</v>
      </c>
      <c r="M154" s="34">
        <v>4</v>
      </c>
      <c r="N154" s="34" t="s">
        <v>1767</v>
      </c>
      <c r="O154" s="34" t="s">
        <v>166</v>
      </c>
      <c r="Q154" s="34" t="s">
        <v>1501</v>
      </c>
      <c r="R154" s="34" t="s">
        <v>1827</v>
      </c>
    </row>
    <row r="155" spans="2:18">
      <c r="B155" s="34">
        <v>1</v>
      </c>
      <c r="C155" s="34">
        <v>6</v>
      </c>
      <c r="D155" s="34" t="s">
        <v>151</v>
      </c>
      <c r="E155" s="34" t="s">
        <v>1500</v>
      </c>
      <c r="F155" s="34" t="s">
        <v>1499</v>
      </c>
      <c r="G155" s="34" t="s">
        <v>3482</v>
      </c>
      <c r="H155" s="34" t="s">
        <v>152</v>
      </c>
      <c r="I155" s="34">
        <v>2016</v>
      </c>
      <c r="J155" s="34">
        <v>2018</v>
      </c>
      <c r="K155" s="34" t="s">
        <v>1767</v>
      </c>
      <c r="L155" s="34" t="s">
        <v>1802</v>
      </c>
      <c r="M155" s="34">
        <v>4</v>
      </c>
      <c r="N155" s="34" t="s">
        <v>1767</v>
      </c>
      <c r="O155" s="34" t="s">
        <v>167</v>
      </c>
      <c r="Q155" s="34" t="s">
        <v>1501</v>
      </c>
      <c r="R155" s="34" t="s">
        <v>1827</v>
      </c>
    </row>
    <row r="156" spans="2:18">
      <c r="B156" s="34">
        <v>1</v>
      </c>
      <c r="C156" s="34">
        <v>6</v>
      </c>
      <c r="D156" s="34" t="s">
        <v>151</v>
      </c>
      <c r="E156" s="34" t="s">
        <v>1500</v>
      </c>
      <c r="F156" s="34" t="s">
        <v>1499</v>
      </c>
      <c r="G156" s="34" t="s">
        <v>3482</v>
      </c>
      <c r="H156" s="34" t="s">
        <v>152</v>
      </c>
      <c r="I156" s="34">
        <v>2016</v>
      </c>
      <c r="J156" s="34">
        <v>2018</v>
      </c>
      <c r="K156" s="34" t="s">
        <v>1767</v>
      </c>
      <c r="L156" s="34" t="s">
        <v>1803</v>
      </c>
      <c r="M156" s="34">
        <v>4</v>
      </c>
      <c r="N156" s="34" t="s">
        <v>1767</v>
      </c>
      <c r="O156" s="34" t="s">
        <v>168</v>
      </c>
      <c r="Q156" s="34" t="s">
        <v>1501</v>
      </c>
      <c r="R156" s="34" t="s">
        <v>1827</v>
      </c>
    </row>
    <row r="157" spans="2:18">
      <c r="B157" s="34">
        <v>1</v>
      </c>
      <c r="C157" s="34">
        <v>6</v>
      </c>
      <c r="D157" s="34" t="s">
        <v>151</v>
      </c>
      <c r="E157" s="34" t="s">
        <v>1500</v>
      </c>
      <c r="F157" s="34" t="s">
        <v>1499</v>
      </c>
      <c r="G157" s="34" t="s">
        <v>3482</v>
      </c>
      <c r="H157" s="34" t="s">
        <v>152</v>
      </c>
      <c r="I157" s="34">
        <v>2016</v>
      </c>
      <c r="J157" s="34">
        <v>2018</v>
      </c>
      <c r="K157" s="34" t="s">
        <v>1767</v>
      </c>
      <c r="L157" s="34" t="s">
        <v>1804</v>
      </c>
      <c r="M157" s="34">
        <v>0</v>
      </c>
      <c r="N157" s="34" t="s">
        <v>4</v>
      </c>
      <c r="O157" s="34" t="s">
        <v>169</v>
      </c>
      <c r="Q157" s="34" t="s">
        <v>1501</v>
      </c>
      <c r="R157" s="34" t="s">
        <v>1827</v>
      </c>
    </row>
    <row r="158" spans="2:18">
      <c r="B158" s="34">
        <v>1</v>
      </c>
      <c r="C158" s="34">
        <v>6</v>
      </c>
      <c r="D158" s="34" t="s">
        <v>151</v>
      </c>
      <c r="E158" s="34" t="s">
        <v>1500</v>
      </c>
      <c r="F158" s="34" t="s">
        <v>1499</v>
      </c>
      <c r="G158" s="34" t="s">
        <v>3482</v>
      </c>
      <c r="H158" s="34" t="s">
        <v>152</v>
      </c>
      <c r="I158" s="34">
        <v>2016</v>
      </c>
      <c r="J158" s="34">
        <v>2018</v>
      </c>
      <c r="K158" s="34" t="s">
        <v>1767</v>
      </c>
      <c r="L158" s="34" t="s">
        <v>1805</v>
      </c>
      <c r="M158" s="34">
        <v>0</v>
      </c>
      <c r="N158" s="34" t="s">
        <v>4</v>
      </c>
      <c r="O158" s="34" t="s">
        <v>170</v>
      </c>
      <c r="Q158" s="34" t="s">
        <v>1501</v>
      </c>
      <c r="R158" s="34" t="s">
        <v>1827</v>
      </c>
    </row>
    <row r="159" spans="2:18">
      <c r="B159" s="34">
        <v>1</v>
      </c>
      <c r="C159" s="34">
        <v>6</v>
      </c>
      <c r="D159" s="34" t="s">
        <v>151</v>
      </c>
      <c r="E159" s="34" t="s">
        <v>1500</v>
      </c>
      <c r="F159" s="34" t="s">
        <v>1499</v>
      </c>
      <c r="G159" s="34" t="s">
        <v>3482</v>
      </c>
      <c r="H159" s="34" t="s">
        <v>152</v>
      </c>
      <c r="I159" s="34">
        <v>2016</v>
      </c>
      <c r="J159" s="34">
        <v>2018</v>
      </c>
      <c r="K159" s="34" t="s">
        <v>1767</v>
      </c>
      <c r="L159" s="34" t="s">
        <v>1806</v>
      </c>
      <c r="M159" s="34">
        <v>4</v>
      </c>
      <c r="N159" s="34" t="s">
        <v>1767</v>
      </c>
      <c r="O159" s="34" t="s">
        <v>171</v>
      </c>
      <c r="Q159" s="34" t="s">
        <v>1501</v>
      </c>
      <c r="R159" s="34" t="s">
        <v>1827</v>
      </c>
    </row>
    <row r="160" spans="2:18">
      <c r="B160" s="34">
        <v>1</v>
      </c>
      <c r="C160" s="34">
        <v>6</v>
      </c>
      <c r="D160" s="34" t="s">
        <v>151</v>
      </c>
      <c r="E160" s="34" t="s">
        <v>1500</v>
      </c>
      <c r="F160" s="34" t="s">
        <v>1499</v>
      </c>
      <c r="G160" s="34" t="s">
        <v>3482</v>
      </c>
      <c r="H160" s="34" t="s">
        <v>152</v>
      </c>
      <c r="I160" s="34">
        <v>2016</v>
      </c>
      <c r="J160" s="34">
        <v>2018</v>
      </c>
      <c r="K160" s="34" t="s">
        <v>1767</v>
      </c>
      <c r="L160" s="34" t="s">
        <v>1807</v>
      </c>
      <c r="M160" s="34">
        <v>5</v>
      </c>
      <c r="N160" s="34" t="s">
        <v>1768</v>
      </c>
      <c r="O160" s="34" t="s">
        <v>172</v>
      </c>
      <c r="Q160" s="34" t="s">
        <v>1501</v>
      </c>
      <c r="R160" s="34" t="s">
        <v>1827</v>
      </c>
    </row>
    <row r="161" spans="2:18">
      <c r="B161" s="34">
        <v>1</v>
      </c>
      <c r="C161" s="34">
        <v>6</v>
      </c>
      <c r="D161" s="34" t="s">
        <v>151</v>
      </c>
      <c r="E161" s="34" t="s">
        <v>1500</v>
      </c>
      <c r="F161" s="34" t="s">
        <v>1499</v>
      </c>
      <c r="G161" s="34" t="s">
        <v>3482</v>
      </c>
      <c r="H161" s="34" t="s">
        <v>152</v>
      </c>
      <c r="I161" s="34">
        <v>2016</v>
      </c>
      <c r="J161" s="34">
        <v>2018</v>
      </c>
      <c r="K161" s="34" t="s">
        <v>1767</v>
      </c>
      <c r="L161" s="34" t="s">
        <v>1808</v>
      </c>
      <c r="M161" s="34">
        <v>5</v>
      </c>
      <c r="N161" s="34" t="s">
        <v>1768</v>
      </c>
      <c r="O161" s="34" t="s">
        <v>173</v>
      </c>
      <c r="Q161" s="34" t="s">
        <v>1501</v>
      </c>
      <c r="R161" s="34" t="s">
        <v>1827</v>
      </c>
    </row>
    <row r="162" spans="2:18">
      <c r="B162" s="34">
        <v>1</v>
      </c>
      <c r="C162" s="34">
        <v>6</v>
      </c>
      <c r="D162" s="34" t="s">
        <v>151</v>
      </c>
      <c r="E162" s="34" t="s">
        <v>1500</v>
      </c>
      <c r="F162" s="34" t="s">
        <v>1499</v>
      </c>
      <c r="G162" s="34" t="s">
        <v>3482</v>
      </c>
      <c r="H162" s="34" t="s">
        <v>152</v>
      </c>
      <c r="I162" s="34">
        <v>2016</v>
      </c>
      <c r="J162" s="34">
        <v>2018</v>
      </c>
      <c r="K162" s="34" t="s">
        <v>1767</v>
      </c>
      <c r="L162" s="34" t="s">
        <v>1809</v>
      </c>
      <c r="M162" s="34">
        <v>5</v>
      </c>
      <c r="N162" s="34" t="s">
        <v>1768</v>
      </c>
      <c r="O162" s="34" t="s">
        <v>174</v>
      </c>
      <c r="Q162" s="34" t="s">
        <v>1501</v>
      </c>
      <c r="R162" s="34" t="s">
        <v>1827</v>
      </c>
    </row>
    <row r="163" spans="2:18">
      <c r="B163" s="34">
        <v>1</v>
      </c>
      <c r="C163" s="34">
        <v>6</v>
      </c>
      <c r="D163" s="34" t="s">
        <v>151</v>
      </c>
      <c r="E163" s="34" t="s">
        <v>1500</v>
      </c>
      <c r="F163" s="34" t="s">
        <v>1499</v>
      </c>
      <c r="G163" s="34" t="s">
        <v>3482</v>
      </c>
      <c r="H163" s="34" t="s">
        <v>152</v>
      </c>
      <c r="I163" s="34">
        <v>2016</v>
      </c>
      <c r="J163" s="34">
        <v>2018</v>
      </c>
      <c r="K163" s="34" t="s">
        <v>1767</v>
      </c>
      <c r="L163" s="34" t="s">
        <v>1810</v>
      </c>
      <c r="M163" s="34">
        <v>5</v>
      </c>
      <c r="N163" s="34" t="s">
        <v>1768</v>
      </c>
      <c r="O163" s="34" t="s">
        <v>175</v>
      </c>
      <c r="Q163" s="34" t="s">
        <v>1501</v>
      </c>
      <c r="R163" s="34" t="s">
        <v>1827</v>
      </c>
    </row>
    <row r="164" spans="2:18">
      <c r="B164" s="34">
        <v>1</v>
      </c>
      <c r="C164" s="34">
        <v>6</v>
      </c>
      <c r="D164" s="34" t="s">
        <v>151</v>
      </c>
      <c r="E164" s="34" t="s">
        <v>1500</v>
      </c>
      <c r="F164" s="34" t="s">
        <v>1499</v>
      </c>
      <c r="G164" s="34" t="s">
        <v>3482</v>
      </c>
      <c r="H164" s="34" t="s">
        <v>152</v>
      </c>
      <c r="I164" s="34">
        <v>2016</v>
      </c>
      <c r="J164" s="34">
        <v>2018</v>
      </c>
      <c r="K164" s="34" t="s">
        <v>1767</v>
      </c>
      <c r="L164" s="34" t="s">
        <v>1811</v>
      </c>
      <c r="M164" s="34">
        <v>5</v>
      </c>
      <c r="N164" s="34" t="s">
        <v>1768</v>
      </c>
      <c r="O164" s="34" t="s">
        <v>176</v>
      </c>
      <c r="Q164" s="34" t="s">
        <v>1501</v>
      </c>
      <c r="R164" s="34" t="s">
        <v>1827</v>
      </c>
    </row>
    <row r="165" spans="2:18">
      <c r="B165" s="34">
        <v>1</v>
      </c>
      <c r="C165" s="34">
        <v>6</v>
      </c>
      <c r="D165" s="34" t="s">
        <v>151</v>
      </c>
      <c r="E165" s="34" t="s">
        <v>1500</v>
      </c>
      <c r="F165" s="34" t="s">
        <v>1499</v>
      </c>
      <c r="G165" s="34" t="s">
        <v>3482</v>
      </c>
      <c r="H165" s="34" t="s">
        <v>152</v>
      </c>
      <c r="I165" s="34">
        <v>2016</v>
      </c>
      <c r="J165" s="34">
        <v>2018</v>
      </c>
      <c r="K165" s="34" t="s">
        <v>1767</v>
      </c>
      <c r="L165" s="34" t="s">
        <v>1812</v>
      </c>
      <c r="M165" s="34">
        <v>5</v>
      </c>
      <c r="N165" s="34" t="s">
        <v>1768</v>
      </c>
      <c r="O165" s="34" t="s">
        <v>177</v>
      </c>
      <c r="Q165" s="34" t="s">
        <v>1501</v>
      </c>
      <c r="R165" s="34" t="s">
        <v>1827</v>
      </c>
    </row>
    <row r="166" spans="2:18">
      <c r="B166" s="34">
        <v>1</v>
      </c>
      <c r="C166" s="34">
        <v>6</v>
      </c>
      <c r="D166" s="34" t="s">
        <v>151</v>
      </c>
      <c r="E166" s="34" t="s">
        <v>1500</v>
      </c>
      <c r="F166" s="34" t="s">
        <v>1499</v>
      </c>
      <c r="G166" s="34" t="s">
        <v>3482</v>
      </c>
      <c r="H166" s="34" t="s">
        <v>152</v>
      </c>
      <c r="I166" s="34">
        <v>2016</v>
      </c>
      <c r="J166" s="34">
        <v>2018</v>
      </c>
      <c r="K166" s="34" t="s">
        <v>1767</v>
      </c>
      <c r="L166" s="34" t="s">
        <v>1813</v>
      </c>
      <c r="M166" s="34">
        <v>1</v>
      </c>
      <c r="N166" s="34" t="s">
        <v>1796</v>
      </c>
      <c r="O166" s="34" t="s">
        <v>178</v>
      </c>
      <c r="Q166" s="34" t="s">
        <v>1501</v>
      </c>
      <c r="R166" s="34" t="s">
        <v>1827</v>
      </c>
    </row>
    <row r="167" spans="2:18">
      <c r="B167" s="34">
        <v>1</v>
      </c>
      <c r="C167" s="34">
        <v>6</v>
      </c>
      <c r="D167" s="34" t="s">
        <v>151</v>
      </c>
      <c r="E167" s="34" t="s">
        <v>1500</v>
      </c>
      <c r="F167" s="34" t="s">
        <v>1499</v>
      </c>
      <c r="G167" s="34" t="s">
        <v>3482</v>
      </c>
      <c r="H167" s="34" t="s">
        <v>152</v>
      </c>
      <c r="I167" s="34">
        <v>2016</v>
      </c>
      <c r="J167" s="34">
        <v>2018</v>
      </c>
      <c r="K167" s="34" t="s">
        <v>1767</v>
      </c>
      <c r="L167" s="34" t="s">
        <v>1814</v>
      </c>
      <c r="M167" s="34">
        <v>0</v>
      </c>
      <c r="N167" s="34" t="s">
        <v>4</v>
      </c>
      <c r="O167" s="34" t="s">
        <v>179</v>
      </c>
      <c r="Q167" s="34" t="s">
        <v>1501</v>
      </c>
      <c r="R167" s="34" t="s">
        <v>1827</v>
      </c>
    </row>
    <row r="168" spans="2:18">
      <c r="B168" s="34">
        <v>1</v>
      </c>
      <c r="C168" s="34">
        <v>6</v>
      </c>
      <c r="D168" s="34" t="s">
        <v>151</v>
      </c>
      <c r="E168" s="34" t="s">
        <v>1500</v>
      </c>
      <c r="F168" s="34" t="s">
        <v>1499</v>
      </c>
      <c r="G168" s="34" t="s">
        <v>3482</v>
      </c>
      <c r="H168" s="34" t="s">
        <v>152</v>
      </c>
      <c r="I168" s="34">
        <v>2016</v>
      </c>
      <c r="J168" s="34">
        <v>2018</v>
      </c>
      <c r="K168" s="34" t="s">
        <v>1767</v>
      </c>
      <c r="L168" s="34" t="s">
        <v>1815</v>
      </c>
      <c r="M168" s="34">
        <v>4</v>
      </c>
      <c r="N168" s="34" t="s">
        <v>1767</v>
      </c>
      <c r="O168" s="34" t="s">
        <v>180</v>
      </c>
      <c r="Q168" s="34" t="s">
        <v>1501</v>
      </c>
      <c r="R168" s="34" t="s">
        <v>1827</v>
      </c>
    </row>
    <row r="169" spans="2:18">
      <c r="B169" s="34">
        <v>1</v>
      </c>
      <c r="C169" s="34">
        <v>6</v>
      </c>
      <c r="D169" s="34" t="s">
        <v>151</v>
      </c>
      <c r="E169" s="34" t="s">
        <v>1500</v>
      </c>
      <c r="F169" s="34" t="s">
        <v>1499</v>
      </c>
      <c r="G169" s="34" t="s">
        <v>3482</v>
      </c>
      <c r="H169" s="34" t="s">
        <v>152</v>
      </c>
      <c r="I169" s="34">
        <v>2016</v>
      </c>
      <c r="J169" s="34">
        <v>2018</v>
      </c>
      <c r="K169" s="34" t="s">
        <v>1767</v>
      </c>
      <c r="L169" s="34" t="s">
        <v>1816</v>
      </c>
      <c r="M169" s="34">
        <v>5</v>
      </c>
      <c r="N169" s="34" t="s">
        <v>1768</v>
      </c>
      <c r="O169" s="34" t="s">
        <v>181</v>
      </c>
      <c r="Q169" s="34" t="s">
        <v>1501</v>
      </c>
      <c r="R169" s="34" t="s">
        <v>1827</v>
      </c>
    </row>
    <row r="170" spans="2:18">
      <c r="B170" s="34">
        <v>1</v>
      </c>
      <c r="C170" s="34">
        <v>6</v>
      </c>
      <c r="D170" s="34" t="s">
        <v>151</v>
      </c>
      <c r="E170" s="34" t="s">
        <v>1500</v>
      </c>
      <c r="F170" s="34" t="s">
        <v>1499</v>
      </c>
      <c r="G170" s="34" t="s">
        <v>3482</v>
      </c>
      <c r="H170" s="34" t="s">
        <v>152</v>
      </c>
      <c r="I170" s="34">
        <v>2016</v>
      </c>
      <c r="J170" s="34">
        <v>2018</v>
      </c>
      <c r="K170" s="34" t="s">
        <v>1767</v>
      </c>
      <c r="L170" s="34" t="s">
        <v>1818</v>
      </c>
      <c r="M170" s="34">
        <v>5</v>
      </c>
      <c r="N170" s="34" t="s">
        <v>1768</v>
      </c>
      <c r="O170" s="34" t="s">
        <v>182</v>
      </c>
      <c r="Q170" s="34" t="s">
        <v>1501</v>
      </c>
      <c r="R170" s="34" t="s">
        <v>1827</v>
      </c>
    </row>
    <row r="171" spans="2:18">
      <c r="B171" s="34">
        <v>1</v>
      </c>
      <c r="C171" s="34">
        <v>6</v>
      </c>
      <c r="D171" s="34" t="s">
        <v>151</v>
      </c>
      <c r="E171" s="34" t="s">
        <v>1500</v>
      </c>
      <c r="F171" s="34" t="s">
        <v>1499</v>
      </c>
      <c r="G171" s="34" t="s">
        <v>3482</v>
      </c>
      <c r="H171" s="34" t="s">
        <v>152</v>
      </c>
      <c r="I171" s="34">
        <v>2016</v>
      </c>
      <c r="J171" s="34">
        <v>2018</v>
      </c>
      <c r="K171" s="34" t="s">
        <v>1767</v>
      </c>
      <c r="L171" s="34" t="s">
        <v>1819</v>
      </c>
      <c r="M171" s="34">
        <v>1</v>
      </c>
      <c r="N171" s="34" t="s">
        <v>1796</v>
      </c>
      <c r="O171" s="34" t="s">
        <v>183</v>
      </c>
      <c r="Q171" s="34" t="s">
        <v>1501</v>
      </c>
      <c r="R171" s="34" t="s">
        <v>1827</v>
      </c>
    </row>
    <row r="172" spans="2:18">
      <c r="B172" s="34">
        <v>1</v>
      </c>
      <c r="C172" s="34">
        <v>6</v>
      </c>
      <c r="D172" s="34" t="s">
        <v>151</v>
      </c>
      <c r="E172" s="34" t="s">
        <v>1500</v>
      </c>
      <c r="F172" s="34" t="s">
        <v>1499</v>
      </c>
      <c r="G172" s="34" t="s">
        <v>3482</v>
      </c>
      <c r="H172" s="34" t="s">
        <v>152</v>
      </c>
      <c r="I172" s="34">
        <v>2016</v>
      </c>
      <c r="J172" s="34">
        <v>2018</v>
      </c>
      <c r="K172" s="34" t="s">
        <v>1767</v>
      </c>
      <c r="L172" s="34" t="s">
        <v>1820</v>
      </c>
      <c r="M172" s="34">
        <v>5</v>
      </c>
      <c r="N172" s="34" t="s">
        <v>1768</v>
      </c>
      <c r="O172" s="34" t="s">
        <v>184</v>
      </c>
      <c r="Q172" s="34" t="s">
        <v>1501</v>
      </c>
      <c r="R172" s="34" t="s">
        <v>1827</v>
      </c>
    </row>
    <row r="173" spans="2:18">
      <c r="B173" s="34">
        <v>1</v>
      </c>
      <c r="C173" s="34">
        <v>6</v>
      </c>
      <c r="D173" s="34" t="s">
        <v>151</v>
      </c>
      <c r="E173" s="34" t="s">
        <v>1500</v>
      </c>
      <c r="F173" s="34" t="s">
        <v>1499</v>
      </c>
      <c r="G173" s="34" t="s">
        <v>3482</v>
      </c>
      <c r="H173" s="34" t="s">
        <v>152</v>
      </c>
      <c r="I173" s="34">
        <v>2016</v>
      </c>
      <c r="J173" s="34">
        <v>2018</v>
      </c>
      <c r="K173" s="34" t="s">
        <v>1767</v>
      </c>
      <c r="L173" s="34" t="s">
        <v>1821</v>
      </c>
      <c r="M173" s="34">
        <v>5</v>
      </c>
      <c r="N173" s="34" t="s">
        <v>1768</v>
      </c>
      <c r="O173" s="34" t="s">
        <v>185</v>
      </c>
      <c r="Q173" s="34" t="s">
        <v>1501</v>
      </c>
      <c r="R173" s="34" t="s">
        <v>1827</v>
      </c>
    </row>
    <row r="174" spans="2:18">
      <c r="B174" s="34">
        <v>1</v>
      </c>
      <c r="C174" s="34">
        <v>6</v>
      </c>
      <c r="D174" s="34" t="s">
        <v>151</v>
      </c>
      <c r="E174" s="34" t="s">
        <v>1500</v>
      </c>
      <c r="F174" s="34" t="s">
        <v>1499</v>
      </c>
      <c r="G174" s="34" t="s">
        <v>3482</v>
      </c>
      <c r="H174" s="34" t="s">
        <v>152</v>
      </c>
      <c r="I174" s="34">
        <v>2016</v>
      </c>
      <c r="J174" s="34">
        <v>2018</v>
      </c>
      <c r="K174" s="34" t="s">
        <v>1767</v>
      </c>
      <c r="L174" s="34" t="s">
        <v>1822</v>
      </c>
      <c r="M174" s="34">
        <v>4</v>
      </c>
      <c r="N174" s="34" t="s">
        <v>1767</v>
      </c>
      <c r="O174" s="34" t="s">
        <v>1</v>
      </c>
      <c r="Q174" s="34" t="s">
        <v>1501</v>
      </c>
      <c r="R174" s="34" t="s">
        <v>1827</v>
      </c>
    </row>
    <row r="175" spans="2:18">
      <c r="B175" s="34">
        <v>1</v>
      </c>
      <c r="C175" s="34">
        <v>7</v>
      </c>
      <c r="D175" s="34" t="s">
        <v>186</v>
      </c>
      <c r="E175" s="34" t="s">
        <v>1535</v>
      </c>
      <c r="F175" s="34" t="s">
        <v>1534</v>
      </c>
      <c r="G175" s="34" t="s">
        <v>3487</v>
      </c>
      <c r="H175" s="34" t="s">
        <v>3488</v>
      </c>
      <c r="I175" s="34">
        <v>2016</v>
      </c>
      <c r="K175" s="34" t="s">
        <v>1766</v>
      </c>
      <c r="L175" s="34" t="s">
        <v>1784</v>
      </c>
      <c r="M175" s="34">
        <v>4</v>
      </c>
      <c r="N175" s="34" t="s">
        <v>1767</v>
      </c>
      <c r="O175" s="34" t="s">
        <v>187</v>
      </c>
      <c r="Q175" s="34" t="s">
        <v>1536</v>
      </c>
      <c r="R175" s="34" t="s">
        <v>1828</v>
      </c>
    </row>
    <row r="176" spans="2:18">
      <c r="B176" s="34">
        <v>1</v>
      </c>
      <c r="C176" s="34">
        <v>7</v>
      </c>
      <c r="D176" s="34" t="s">
        <v>186</v>
      </c>
      <c r="E176" s="34" t="s">
        <v>1535</v>
      </c>
      <c r="F176" s="34" t="s">
        <v>1534</v>
      </c>
      <c r="G176" s="34" t="s">
        <v>3487</v>
      </c>
      <c r="H176" s="34" t="s">
        <v>3488</v>
      </c>
      <c r="I176" s="34">
        <v>2016</v>
      </c>
      <c r="K176" s="34" t="s">
        <v>1766</v>
      </c>
      <c r="L176" s="34" t="s">
        <v>1787</v>
      </c>
      <c r="M176" s="34">
        <v>5</v>
      </c>
      <c r="N176" s="34" t="s">
        <v>1768</v>
      </c>
      <c r="O176" s="34" t="s">
        <v>188</v>
      </c>
      <c r="Q176" s="34" t="s">
        <v>1536</v>
      </c>
      <c r="R176" s="34" t="s">
        <v>1828</v>
      </c>
    </row>
    <row r="177" spans="2:18">
      <c r="B177" s="34">
        <v>1</v>
      </c>
      <c r="C177" s="34">
        <v>7</v>
      </c>
      <c r="D177" s="34" t="s">
        <v>186</v>
      </c>
      <c r="E177" s="34" t="s">
        <v>1535</v>
      </c>
      <c r="F177" s="34" t="s">
        <v>1534</v>
      </c>
      <c r="G177" s="34" t="s">
        <v>3487</v>
      </c>
      <c r="H177" s="34" t="s">
        <v>3488</v>
      </c>
      <c r="I177" s="34">
        <v>2016</v>
      </c>
      <c r="K177" s="34" t="s">
        <v>1766</v>
      </c>
      <c r="L177" s="34" t="s">
        <v>1788</v>
      </c>
      <c r="M177" s="34">
        <v>5</v>
      </c>
      <c r="N177" s="34" t="s">
        <v>1768</v>
      </c>
      <c r="O177" s="34" t="s">
        <v>189</v>
      </c>
      <c r="Q177" s="34" t="s">
        <v>1536</v>
      </c>
      <c r="R177" s="34" t="s">
        <v>1828</v>
      </c>
    </row>
    <row r="178" spans="2:18">
      <c r="B178" s="34">
        <v>1</v>
      </c>
      <c r="C178" s="34">
        <v>7</v>
      </c>
      <c r="D178" s="34" t="s">
        <v>186</v>
      </c>
      <c r="E178" s="34" t="s">
        <v>1535</v>
      </c>
      <c r="F178" s="34" t="s">
        <v>1534</v>
      </c>
      <c r="G178" s="34" t="s">
        <v>3487</v>
      </c>
      <c r="H178" s="34" t="s">
        <v>3488</v>
      </c>
      <c r="I178" s="34">
        <v>2016</v>
      </c>
      <c r="K178" s="34" t="s">
        <v>1766</v>
      </c>
      <c r="L178" s="34" t="s">
        <v>1789</v>
      </c>
      <c r="M178" s="34">
        <v>4</v>
      </c>
      <c r="N178" s="34" t="s">
        <v>1767</v>
      </c>
      <c r="O178" s="34" t="s">
        <v>190</v>
      </c>
      <c r="Q178" s="34" t="s">
        <v>1536</v>
      </c>
      <c r="R178" s="34" t="s">
        <v>1828</v>
      </c>
    </row>
    <row r="179" spans="2:18">
      <c r="B179" s="34">
        <v>1</v>
      </c>
      <c r="C179" s="34">
        <v>7</v>
      </c>
      <c r="D179" s="34" t="s">
        <v>186</v>
      </c>
      <c r="E179" s="34" t="s">
        <v>1535</v>
      </c>
      <c r="F179" s="34" t="s">
        <v>1534</v>
      </c>
      <c r="G179" s="34" t="s">
        <v>3487</v>
      </c>
      <c r="H179" s="34" t="s">
        <v>3488</v>
      </c>
      <c r="I179" s="34">
        <v>2016</v>
      </c>
      <c r="K179" s="34" t="s">
        <v>1766</v>
      </c>
      <c r="L179" s="34" t="s">
        <v>1790</v>
      </c>
      <c r="M179" s="34">
        <v>5</v>
      </c>
      <c r="N179" s="34" t="s">
        <v>1768</v>
      </c>
      <c r="O179" s="34" t="s">
        <v>191</v>
      </c>
      <c r="Q179" s="34" t="s">
        <v>1536</v>
      </c>
      <c r="R179" s="34" t="s">
        <v>1828</v>
      </c>
    </row>
    <row r="180" spans="2:18">
      <c r="B180" s="34">
        <v>1</v>
      </c>
      <c r="C180" s="34">
        <v>7</v>
      </c>
      <c r="D180" s="34" t="s">
        <v>186</v>
      </c>
      <c r="E180" s="34" t="s">
        <v>1535</v>
      </c>
      <c r="F180" s="34" t="s">
        <v>1534</v>
      </c>
      <c r="G180" s="34" t="s">
        <v>3487</v>
      </c>
      <c r="H180" s="34" t="s">
        <v>3488</v>
      </c>
      <c r="I180" s="34">
        <v>2016</v>
      </c>
      <c r="K180" s="34" t="s">
        <v>1766</v>
      </c>
      <c r="L180" s="34" t="s">
        <v>1791</v>
      </c>
      <c r="M180" s="34">
        <v>5</v>
      </c>
      <c r="N180" s="34" t="s">
        <v>1768</v>
      </c>
      <c r="O180" s="34" t="s">
        <v>192</v>
      </c>
      <c r="Q180" s="34" t="s">
        <v>1536</v>
      </c>
      <c r="R180" s="34" t="s">
        <v>1828</v>
      </c>
    </row>
    <row r="181" spans="2:18">
      <c r="B181" s="34">
        <v>1</v>
      </c>
      <c r="C181" s="34">
        <v>7</v>
      </c>
      <c r="D181" s="34" t="s">
        <v>186</v>
      </c>
      <c r="E181" s="34" t="s">
        <v>1535</v>
      </c>
      <c r="F181" s="34" t="s">
        <v>1534</v>
      </c>
      <c r="G181" s="34" t="s">
        <v>3487</v>
      </c>
      <c r="H181" s="34" t="s">
        <v>3488</v>
      </c>
      <c r="I181" s="34">
        <v>2016</v>
      </c>
      <c r="K181" s="34" t="s">
        <v>1766</v>
      </c>
      <c r="L181" s="34" t="s">
        <v>1792</v>
      </c>
      <c r="M181" s="34">
        <v>4</v>
      </c>
      <c r="N181" s="34" t="s">
        <v>1767</v>
      </c>
      <c r="O181" s="34" t="s">
        <v>193</v>
      </c>
      <c r="Q181" s="34" t="s">
        <v>1536</v>
      </c>
      <c r="R181" s="34" t="s">
        <v>1828</v>
      </c>
    </row>
    <row r="182" spans="2:18">
      <c r="B182" s="34">
        <v>1</v>
      </c>
      <c r="C182" s="34">
        <v>7</v>
      </c>
      <c r="D182" s="34" t="s">
        <v>186</v>
      </c>
      <c r="E182" s="34" t="s">
        <v>1535</v>
      </c>
      <c r="F182" s="34" t="s">
        <v>1534</v>
      </c>
      <c r="G182" s="34" t="s">
        <v>3487</v>
      </c>
      <c r="H182" s="34" t="s">
        <v>3488</v>
      </c>
      <c r="I182" s="34">
        <v>2016</v>
      </c>
      <c r="K182" s="34" t="s">
        <v>1766</v>
      </c>
      <c r="L182" s="34" t="s">
        <v>1793</v>
      </c>
      <c r="M182" s="34">
        <v>4</v>
      </c>
      <c r="N182" s="34" t="s">
        <v>1767</v>
      </c>
      <c r="O182" s="34" t="s">
        <v>194</v>
      </c>
      <c r="Q182" s="34" t="s">
        <v>1536</v>
      </c>
      <c r="R182" s="34" t="s">
        <v>1828</v>
      </c>
    </row>
    <row r="183" spans="2:18">
      <c r="B183" s="34">
        <v>1</v>
      </c>
      <c r="C183" s="34">
        <v>7</v>
      </c>
      <c r="D183" s="34" t="s">
        <v>186</v>
      </c>
      <c r="E183" s="34" t="s">
        <v>1535</v>
      </c>
      <c r="F183" s="34" t="s">
        <v>1534</v>
      </c>
      <c r="G183" s="34" t="s">
        <v>3487</v>
      </c>
      <c r="H183" s="34" t="s">
        <v>3488</v>
      </c>
      <c r="I183" s="34">
        <v>2016</v>
      </c>
      <c r="K183" s="34" t="s">
        <v>1766</v>
      </c>
      <c r="L183" s="34" t="s">
        <v>1794</v>
      </c>
      <c r="M183" s="34">
        <v>4</v>
      </c>
      <c r="N183" s="34" t="s">
        <v>1767</v>
      </c>
      <c r="O183" s="34" t="s">
        <v>195</v>
      </c>
      <c r="Q183" s="34" t="s">
        <v>1536</v>
      </c>
      <c r="R183" s="34" t="s">
        <v>1828</v>
      </c>
    </row>
    <row r="184" spans="2:18">
      <c r="B184" s="34">
        <v>1</v>
      </c>
      <c r="C184" s="34">
        <v>7</v>
      </c>
      <c r="D184" s="34" t="s">
        <v>186</v>
      </c>
      <c r="E184" s="34" t="s">
        <v>1535</v>
      </c>
      <c r="F184" s="34" t="s">
        <v>1534</v>
      </c>
      <c r="G184" s="34" t="s">
        <v>3487</v>
      </c>
      <c r="H184" s="34" t="s">
        <v>3488</v>
      </c>
      <c r="I184" s="34">
        <v>2016</v>
      </c>
      <c r="K184" s="34" t="s">
        <v>1766</v>
      </c>
      <c r="L184" s="34" t="s">
        <v>1795</v>
      </c>
      <c r="M184" s="34">
        <v>1</v>
      </c>
      <c r="N184" s="34" t="s">
        <v>1796</v>
      </c>
      <c r="O184" s="34" t="s">
        <v>196</v>
      </c>
      <c r="Q184" s="34" t="s">
        <v>1536</v>
      </c>
      <c r="R184" s="34" t="s">
        <v>1828</v>
      </c>
    </row>
    <row r="185" spans="2:18">
      <c r="B185" s="34">
        <v>1</v>
      </c>
      <c r="C185" s="34">
        <v>7</v>
      </c>
      <c r="D185" s="34" t="s">
        <v>186</v>
      </c>
      <c r="E185" s="34" t="s">
        <v>1535</v>
      </c>
      <c r="F185" s="34" t="s">
        <v>1534</v>
      </c>
      <c r="G185" s="34" t="s">
        <v>3487</v>
      </c>
      <c r="H185" s="34" t="s">
        <v>3488</v>
      </c>
      <c r="I185" s="34">
        <v>2016</v>
      </c>
      <c r="K185" s="34" t="s">
        <v>1766</v>
      </c>
      <c r="L185" s="34" t="s">
        <v>1797</v>
      </c>
      <c r="M185" s="34">
        <v>3</v>
      </c>
      <c r="N185" s="34" t="s">
        <v>1798</v>
      </c>
      <c r="O185" s="34" t="s">
        <v>197</v>
      </c>
      <c r="Q185" s="34" t="s">
        <v>1536</v>
      </c>
      <c r="R185" s="34" t="s">
        <v>1828</v>
      </c>
    </row>
    <row r="186" spans="2:18">
      <c r="B186" s="34">
        <v>1</v>
      </c>
      <c r="C186" s="34">
        <v>7</v>
      </c>
      <c r="D186" s="34" t="s">
        <v>186</v>
      </c>
      <c r="E186" s="34" t="s">
        <v>1535</v>
      </c>
      <c r="F186" s="34" t="s">
        <v>1534</v>
      </c>
      <c r="G186" s="34" t="s">
        <v>3487</v>
      </c>
      <c r="H186" s="34" t="s">
        <v>3488</v>
      </c>
      <c r="I186" s="34">
        <v>2016</v>
      </c>
      <c r="K186" s="34" t="s">
        <v>1766</v>
      </c>
      <c r="L186" s="34" t="s">
        <v>1799</v>
      </c>
      <c r="M186" s="34">
        <v>5</v>
      </c>
      <c r="N186" s="34" t="s">
        <v>1768</v>
      </c>
      <c r="O186" s="34" t="s">
        <v>198</v>
      </c>
      <c r="Q186" s="34" t="s">
        <v>1536</v>
      </c>
      <c r="R186" s="34" t="s">
        <v>1828</v>
      </c>
    </row>
    <row r="187" spans="2:18">
      <c r="B187" s="34">
        <v>1</v>
      </c>
      <c r="C187" s="34">
        <v>7</v>
      </c>
      <c r="D187" s="34" t="s">
        <v>186</v>
      </c>
      <c r="E187" s="34" t="s">
        <v>1535</v>
      </c>
      <c r="F187" s="34" t="s">
        <v>1534</v>
      </c>
      <c r="G187" s="34" t="s">
        <v>3487</v>
      </c>
      <c r="H187" s="34" t="s">
        <v>3488</v>
      </c>
      <c r="I187" s="34">
        <v>2016</v>
      </c>
      <c r="K187" s="34" t="s">
        <v>1766</v>
      </c>
      <c r="L187" s="34" t="s">
        <v>1800</v>
      </c>
      <c r="M187" s="34">
        <v>4</v>
      </c>
      <c r="N187" s="34" t="s">
        <v>1767</v>
      </c>
      <c r="O187" s="34" t="s">
        <v>199</v>
      </c>
      <c r="Q187" s="34" t="s">
        <v>1536</v>
      </c>
      <c r="R187" s="34" t="s">
        <v>1828</v>
      </c>
    </row>
    <row r="188" spans="2:18">
      <c r="B188" s="34">
        <v>1</v>
      </c>
      <c r="C188" s="34">
        <v>7</v>
      </c>
      <c r="D188" s="34" t="s">
        <v>186</v>
      </c>
      <c r="E188" s="34" t="s">
        <v>1535</v>
      </c>
      <c r="F188" s="34" t="s">
        <v>1534</v>
      </c>
      <c r="G188" s="34" t="s">
        <v>3487</v>
      </c>
      <c r="H188" s="34" t="s">
        <v>3488</v>
      </c>
      <c r="I188" s="34">
        <v>2016</v>
      </c>
      <c r="K188" s="34" t="s">
        <v>1766</v>
      </c>
      <c r="L188" s="34" t="s">
        <v>1801</v>
      </c>
      <c r="M188" s="34">
        <v>3</v>
      </c>
      <c r="N188" s="34" t="s">
        <v>1798</v>
      </c>
      <c r="O188" s="34" t="s">
        <v>200</v>
      </c>
      <c r="Q188" s="34" t="s">
        <v>1536</v>
      </c>
      <c r="R188" s="34" t="s">
        <v>1828</v>
      </c>
    </row>
    <row r="189" spans="2:18">
      <c r="B189" s="34">
        <v>1</v>
      </c>
      <c r="C189" s="34">
        <v>7</v>
      </c>
      <c r="D189" s="34" t="s">
        <v>186</v>
      </c>
      <c r="E189" s="34" t="s">
        <v>1535</v>
      </c>
      <c r="F189" s="34" t="s">
        <v>1534</v>
      </c>
      <c r="G189" s="34" t="s">
        <v>3487</v>
      </c>
      <c r="H189" s="34" t="s">
        <v>3488</v>
      </c>
      <c r="I189" s="34">
        <v>2016</v>
      </c>
      <c r="K189" s="34" t="s">
        <v>1766</v>
      </c>
      <c r="L189" s="34" t="s">
        <v>1802</v>
      </c>
      <c r="M189" s="34">
        <v>5</v>
      </c>
      <c r="N189" s="34" t="s">
        <v>1768</v>
      </c>
      <c r="O189" s="34" t="s">
        <v>201</v>
      </c>
      <c r="Q189" s="34" t="s">
        <v>1536</v>
      </c>
      <c r="R189" s="34" t="s">
        <v>1828</v>
      </c>
    </row>
    <row r="190" spans="2:18">
      <c r="B190" s="34">
        <v>1</v>
      </c>
      <c r="C190" s="34">
        <v>7</v>
      </c>
      <c r="D190" s="34" t="s">
        <v>186</v>
      </c>
      <c r="E190" s="34" t="s">
        <v>1535</v>
      </c>
      <c r="F190" s="34" t="s">
        <v>1534</v>
      </c>
      <c r="G190" s="34" t="s">
        <v>3487</v>
      </c>
      <c r="H190" s="34" t="s">
        <v>3488</v>
      </c>
      <c r="I190" s="34">
        <v>2016</v>
      </c>
      <c r="K190" s="34" t="s">
        <v>1766</v>
      </c>
      <c r="L190" s="34" t="s">
        <v>1803</v>
      </c>
      <c r="M190" s="34">
        <v>0</v>
      </c>
      <c r="N190" s="34" t="s">
        <v>4</v>
      </c>
      <c r="O190" s="34" t="s">
        <v>202</v>
      </c>
      <c r="Q190" s="34" t="s">
        <v>1536</v>
      </c>
      <c r="R190" s="34" t="s">
        <v>1828</v>
      </c>
    </row>
    <row r="191" spans="2:18">
      <c r="B191" s="34">
        <v>1</v>
      </c>
      <c r="C191" s="34">
        <v>7</v>
      </c>
      <c r="D191" s="34" t="s">
        <v>186</v>
      </c>
      <c r="E191" s="34" t="s">
        <v>1535</v>
      </c>
      <c r="F191" s="34" t="s">
        <v>1534</v>
      </c>
      <c r="G191" s="34" t="s">
        <v>3487</v>
      </c>
      <c r="H191" s="34" t="s">
        <v>3488</v>
      </c>
      <c r="I191" s="34">
        <v>2016</v>
      </c>
      <c r="K191" s="34" t="s">
        <v>1766</v>
      </c>
      <c r="L191" s="34" t="s">
        <v>1804</v>
      </c>
      <c r="M191" s="34">
        <v>2</v>
      </c>
      <c r="N191" s="34" t="s">
        <v>1829</v>
      </c>
      <c r="O191" s="34" t="s">
        <v>203</v>
      </c>
      <c r="Q191" s="34" t="s">
        <v>1536</v>
      </c>
      <c r="R191" s="34" t="s">
        <v>1828</v>
      </c>
    </row>
    <row r="192" spans="2:18">
      <c r="B192" s="34">
        <v>1</v>
      </c>
      <c r="C192" s="34">
        <v>7</v>
      </c>
      <c r="D192" s="34" t="s">
        <v>186</v>
      </c>
      <c r="E192" s="34" t="s">
        <v>1535</v>
      </c>
      <c r="F192" s="34" t="s">
        <v>1534</v>
      </c>
      <c r="G192" s="34" t="s">
        <v>3487</v>
      </c>
      <c r="H192" s="34" t="s">
        <v>3488</v>
      </c>
      <c r="I192" s="34">
        <v>2016</v>
      </c>
      <c r="K192" s="34" t="s">
        <v>1766</v>
      </c>
      <c r="L192" s="34" t="s">
        <v>1805</v>
      </c>
      <c r="M192" s="34">
        <v>2</v>
      </c>
      <c r="N192" s="34" t="s">
        <v>1829</v>
      </c>
      <c r="O192" s="34" t="s">
        <v>204</v>
      </c>
      <c r="Q192" s="34" t="s">
        <v>1536</v>
      </c>
      <c r="R192" s="34" t="s">
        <v>1828</v>
      </c>
    </row>
    <row r="193" spans="2:18">
      <c r="B193" s="34">
        <v>1</v>
      </c>
      <c r="C193" s="34">
        <v>7</v>
      </c>
      <c r="D193" s="34" t="s">
        <v>186</v>
      </c>
      <c r="E193" s="34" t="s">
        <v>1535</v>
      </c>
      <c r="F193" s="34" t="s">
        <v>1534</v>
      </c>
      <c r="G193" s="34" t="s">
        <v>3487</v>
      </c>
      <c r="H193" s="34" t="s">
        <v>3488</v>
      </c>
      <c r="I193" s="34">
        <v>2016</v>
      </c>
      <c r="K193" s="34" t="s">
        <v>1766</v>
      </c>
      <c r="L193" s="34" t="s">
        <v>1806</v>
      </c>
      <c r="M193" s="34">
        <v>3</v>
      </c>
      <c r="N193" s="34" t="s">
        <v>1798</v>
      </c>
      <c r="O193" s="34" t="s">
        <v>205</v>
      </c>
      <c r="Q193" s="34" t="s">
        <v>1536</v>
      </c>
      <c r="R193" s="34" t="s">
        <v>1828</v>
      </c>
    </row>
    <row r="194" spans="2:18">
      <c r="B194" s="34">
        <v>1</v>
      </c>
      <c r="C194" s="34">
        <v>7</v>
      </c>
      <c r="D194" s="34" t="s">
        <v>186</v>
      </c>
      <c r="E194" s="34" t="s">
        <v>1535</v>
      </c>
      <c r="F194" s="34" t="s">
        <v>1534</v>
      </c>
      <c r="G194" s="34" t="s">
        <v>3487</v>
      </c>
      <c r="H194" s="34" t="s">
        <v>3488</v>
      </c>
      <c r="I194" s="34">
        <v>2016</v>
      </c>
      <c r="K194" s="34" t="s">
        <v>1766</v>
      </c>
      <c r="L194" s="34" t="s">
        <v>1807</v>
      </c>
      <c r="M194" s="34">
        <v>3</v>
      </c>
      <c r="N194" s="34" t="s">
        <v>1798</v>
      </c>
      <c r="O194" s="34" t="s">
        <v>206</v>
      </c>
      <c r="Q194" s="34" t="s">
        <v>1536</v>
      </c>
      <c r="R194" s="34" t="s">
        <v>1828</v>
      </c>
    </row>
    <row r="195" spans="2:18">
      <c r="B195" s="34">
        <v>1</v>
      </c>
      <c r="C195" s="34">
        <v>7</v>
      </c>
      <c r="D195" s="34" t="s">
        <v>186</v>
      </c>
      <c r="E195" s="34" t="s">
        <v>1535</v>
      </c>
      <c r="F195" s="34" t="s">
        <v>1534</v>
      </c>
      <c r="G195" s="34" t="s">
        <v>3487</v>
      </c>
      <c r="H195" s="34" t="s">
        <v>3488</v>
      </c>
      <c r="I195" s="34">
        <v>2016</v>
      </c>
      <c r="K195" s="34" t="s">
        <v>1766</v>
      </c>
      <c r="L195" s="34" t="s">
        <v>1808</v>
      </c>
      <c r="M195" s="34">
        <v>5</v>
      </c>
      <c r="N195" s="34" t="s">
        <v>1768</v>
      </c>
      <c r="O195" s="34" t="s">
        <v>207</v>
      </c>
      <c r="Q195" s="34" t="s">
        <v>1536</v>
      </c>
      <c r="R195" s="34" t="s">
        <v>1828</v>
      </c>
    </row>
    <row r="196" spans="2:18">
      <c r="B196" s="34">
        <v>1</v>
      </c>
      <c r="C196" s="34">
        <v>7</v>
      </c>
      <c r="D196" s="34" t="s">
        <v>186</v>
      </c>
      <c r="E196" s="34" t="s">
        <v>1535</v>
      </c>
      <c r="F196" s="34" t="s">
        <v>1534</v>
      </c>
      <c r="G196" s="34" t="s">
        <v>3487</v>
      </c>
      <c r="H196" s="34" t="s">
        <v>3488</v>
      </c>
      <c r="I196" s="34">
        <v>2016</v>
      </c>
      <c r="K196" s="34" t="s">
        <v>1766</v>
      </c>
      <c r="L196" s="34" t="s">
        <v>1809</v>
      </c>
      <c r="M196" s="34">
        <v>5</v>
      </c>
      <c r="N196" s="34" t="s">
        <v>1768</v>
      </c>
      <c r="O196" s="34" t="s">
        <v>208</v>
      </c>
      <c r="Q196" s="34" t="s">
        <v>1536</v>
      </c>
      <c r="R196" s="34" t="s">
        <v>1828</v>
      </c>
    </row>
    <row r="197" spans="2:18">
      <c r="B197" s="34">
        <v>1</v>
      </c>
      <c r="C197" s="34">
        <v>7</v>
      </c>
      <c r="D197" s="34" t="s">
        <v>186</v>
      </c>
      <c r="E197" s="34" t="s">
        <v>1535</v>
      </c>
      <c r="F197" s="34" t="s">
        <v>1534</v>
      </c>
      <c r="G197" s="34" t="s">
        <v>3487</v>
      </c>
      <c r="H197" s="34" t="s">
        <v>3488</v>
      </c>
      <c r="I197" s="34">
        <v>2016</v>
      </c>
      <c r="K197" s="34" t="s">
        <v>1766</v>
      </c>
      <c r="L197" s="34" t="s">
        <v>1810</v>
      </c>
      <c r="M197" s="34">
        <v>3</v>
      </c>
      <c r="N197" s="34" t="s">
        <v>1798</v>
      </c>
      <c r="O197" s="34" t="s">
        <v>209</v>
      </c>
      <c r="Q197" s="34" t="s">
        <v>1536</v>
      </c>
      <c r="R197" s="34" t="s">
        <v>1828</v>
      </c>
    </row>
    <row r="198" spans="2:18">
      <c r="B198" s="34">
        <v>1</v>
      </c>
      <c r="C198" s="34">
        <v>7</v>
      </c>
      <c r="D198" s="34" t="s">
        <v>186</v>
      </c>
      <c r="E198" s="34" t="s">
        <v>1535</v>
      </c>
      <c r="F198" s="34" t="s">
        <v>1534</v>
      </c>
      <c r="G198" s="34" t="s">
        <v>3487</v>
      </c>
      <c r="H198" s="34" t="s">
        <v>3488</v>
      </c>
      <c r="I198" s="34">
        <v>2016</v>
      </c>
      <c r="K198" s="34" t="s">
        <v>1766</v>
      </c>
      <c r="L198" s="34" t="s">
        <v>1811</v>
      </c>
      <c r="M198" s="34">
        <v>5</v>
      </c>
      <c r="N198" s="34" t="s">
        <v>1768</v>
      </c>
      <c r="O198" s="34" t="s">
        <v>210</v>
      </c>
      <c r="Q198" s="34" t="s">
        <v>1536</v>
      </c>
      <c r="R198" s="34" t="s">
        <v>1828</v>
      </c>
    </row>
    <row r="199" spans="2:18">
      <c r="B199" s="34">
        <v>1</v>
      </c>
      <c r="C199" s="34">
        <v>7</v>
      </c>
      <c r="D199" s="34" t="s">
        <v>186</v>
      </c>
      <c r="E199" s="34" t="s">
        <v>1535</v>
      </c>
      <c r="F199" s="34" t="s">
        <v>1534</v>
      </c>
      <c r="G199" s="34" t="s">
        <v>3487</v>
      </c>
      <c r="H199" s="34" t="s">
        <v>3488</v>
      </c>
      <c r="I199" s="34">
        <v>2016</v>
      </c>
      <c r="K199" s="34" t="s">
        <v>1766</v>
      </c>
      <c r="L199" s="34" t="s">
        <v>1812</v>
      </c>
      <c r="M199" s="34">
        <v>3</v>
      </c>
      <c r="N199" s="34" t="s">
        <v>1798</v>
      </c>
      <c r="O199" s="34" t="s">
        <v>211</v>
      </c>
      <c r="Q199" s="34" t="s">
        <v>1536</v>
      </c>
      <c r="R199" s="34" t="s">
        <v>1828</v>
      </c>
    </row>
    <row r="200" spans="2:18">
      <c r="B200" s="34">
        <v>1</v>
      </c>
      <c r="C200" s="34">
        <v>7</v>
      </c>
      <c r="D200" s="34" t="s">
        <v>186</v>
      </c>
      <c r="E200" s="34" t="s">
        <v>1535</v>
      </c>
      <c r="F200" s="34" t="s">
        <v>1534</v>
      </c>
      <c r="G200" s="34" t="s">
        <v>3487</v>
      </c>
      <c r="H200" s="34" t="s">
        <v>3488</v>
      </c>
      <c r="I200" s="34">
        <v>2016</v>
      </c>
      <c r="K200" s="34" t="s">
        <v>1766</v>
      </c>
      <c r="L200" s="34" t="s">
        <v>1813</v>
      </c>
      <c r="M200" s="34">
        <v>1</v>
      </c>
      <c r="N200" s="34" t="s">
        <v>1796</v>
      </c>
      <c r="O200" s="34" t="s">
        <v>212</v>
      </c>
      <c r="Q200" s="34" t="s">
        <v>1536</v>
      </c>
      <c r="R200" s="34" t="s">
        <v>1828</v>
      </c>
    </row>
    <row r="201" spans="2:18">
      <c r="B201" s="34">
        <v>1</v>
      </c>
      <c r="C201" s="34">
        <v>7</v>
      </c>
      <c r="D201" s="34" t="s">
        <v>186</v>
      </c>
      <c r="E201" s="34" t="s">
        <v>1535</v>
      </c>
      <c r="F201" s="34" t="s">
        <v>1534</v>
      </c>
      <c r="G201" s="34" t="s">
        <v>3487</v>
      </c>
      <c r="H201" s="34" t="s">
        <v>3488</v>
      </c>
      <c r="I201" s="34">
        <v>2016</v>
      </c>
      <c r="K201" s="34" t="s">
        <v>1766</v>
      </c>
      <c r="L201" s="34" t="s">
        <v>1814</v>
      </c>
      <c r="M201" s="34">
        <v>3</v>
      </c>
      <c r="N201" s="34" t="s">
        <v>1798</v>
      </c>
      <c r="O201" s="34" t="s">
        <v>213</v>
      </c>
      <c r="Q201" s="34" t="s">
        <v>1536</v>
      </c>
      <c r="R201" s="34" t="s">
        <v>1828</v>
      </c>
    </row>
    <row r="202" spans="2:18">
      <c r="B202" s="34">
        <v>1</v>
      </c>
      <c r="C202" s="34">
        <v>7</v>
      </c>
      <c r="D202" s="34" t="s">
        <v>186</v>
      </c>
      <c r="E202" s="34" t="s">
        <v>1535</v>
      </c>
      <c r="F202" s="34" t="s">
        <v>1534</v>
      </c>
      <c r="G202" s="34" t="s">
        <v>3487</v>
      </c>
      <c r="H202" s="34" t="s">
        <v>3488</v>
      </c>
      <c r="I202" s="34">
        <v>2016</v>
      </c>
      <c r="K202" s="34" t="s">
        <v>1766</v>
      </c>
      <c r="L202" s="34" t="s">
        <v>1815</v>
      </c>
      <c r="M202" s="34">
        <v>2</v>
      </c>
      <c r="N202" s="34" t="s">
        <v>1829</v>
      </c>
      <c r="O202" s="34" t="s">
        <v>214</v>
      </c>
      <c r="Q202" s="34" t="s">
        <v>1536</v>
      </c>
      <c r="R202" s="34" t="s">
        <v>1828</v>
      </c>
    </row>
    <row r="203" spans="2:18">
      <c r="B203" s="34">
        <v>1</v>
      </c>
      <c r="C203" s="34">
        <v>7</v>
      </c>
      <c r="D203" s="34" t="s">
        <v>186</v>
      </c>
      <c r="E203" s="34" t="s">
        <v>1535</v>
      </c>
      <c r="F203" s="34" t="s">
        <v>1534</v>
      </c>
      <c r="G203" s="34" t="s">
        <v>3487</v>
      </c>
      <c r="H203" s="34" t="s">
        <v>3488</v>
      </c>
      <c r="I203" s="34">
        <v>2016</v>
      </c>
      <c r="K203" s="34" t="s">
        <v>1766</v>
      </c>
      <c r="L203" s="34" t="s">
        <v>1816</v>
      </c>
      <c r="M203" s="34">
        <v>4</v>
      </c>
      <c r="N203" s="34" t="s">
        <v>1767</v>
      </c>
      <c r="O203" s="34" t="s">
        <v>215</v>
      </c>
      <c r="Q203" s="34" t="s">
        <v>1536</v>
      </c>
      <c r="R203" s="34" t="s">
        <v>1828</v>
      </c>
    </row>
    <row r="204" spans="2:18">
      <c r="B204" s="34">
        <v>1</v>
      </c>
      <c r="C204" s="34">
        <v>7</v>
      </c>
      <c r="D204" s="34" t="s">
        <v>186</v>
      </c>
      <c r="E204" s="34" t="s">
        <v>1535</v>
      </c>
      <c r="F204" s="34" t="s">
        <v>1534</v>
      </c>
      <c r="G204" s="34" t="s">
        <v>3487</v>
      </c>
      <c r="H204" s="34" t="s">
        <v>3488</v>
      </c>
      <c r="I204" s="34">
        <v>2016</v>
      </c>
      <c r="K204" s="34" t="s">
        <v>1766</v>
      </c>
      <c r="L204" s="34" t="s">
        <v>1818</v>
      </c>
      <c r="M204" s="34">
        <v>4</v>
      </c>
      <c r="N204" s="34" t="s">
        <v>1767</v>
      </c>
      <c r="O204" s="34" t="s">
        <v>216</v>
      </c>
      <c r="Q204" s="34" t="s">
        <v>1536</v>
      </c>
      <c r="R204" s="34" t="s">
        <v>1828</v>
      </c>
    </row>
    <row r="205" spans="2:18">
      <c r="B205" s="34">
        <v>1</v>
      </c>
      <c r="C205" s="34">
        <v>7</v>
      </c>
      <c r="D205" s="34" t="s">
        <v>186</v>
      </c>
      <c r="E205" s="34" t="s">
        <v>1535</v>
      </c>
      <c r="F205" s="34" t="s">
        <v>1534</v>
      </c>
      <c r="G205" s="34" t="s">
        <v>3487</v>
      </c>
      <c r="H205" s="34" t="s">
        <v>3488</v>
      </c>
      <c r="I205" s="34">
        <v>2016</v>
      </c>
      <c r="K205" s="34" t="s">
        <v>1766</v>
      </c>
      <c r="L205" s="34" t="s">
        <v>1819</v>
      </c>
      <c r="M205" s="34">
        <v>1</v>
      </c>
      <c r="N205" s="34" t="s">
        <v>1796</v>
      </c>
      <c r="O205" s="34" t="s">
        <v>217</v>
      </c>
      <c r="Q205" s="34" t="s">
        <v>1536</v>
      </c>
      <c r="R205" s="34" t="s">
        <v>1828</v>
      </c>
    </row>
    <row r="206" spans="2:18">
      <c r="B206" s="34">
        <v>1</v>
      </c>
      <c r="C206" s="34">
        <v>7</v>
      </c>
      <c r="D206" s="34" t="s">
        <v>186</v>
      </c>
      <c r="E206" s="34" t="s">
        <v>1535</v>
      </c>
      <c r="F206" s="34" t="s">
        <v>1534</v>
      </c>
      <c r="G206" s="34" t="s">
        <v>3487</v>
      </c>
      <c r="H206" s="34" t="s">
        <v>3488</v>
      </c>
      <c r="I206" s="34">
        <v>2016</v>
      </c>
      <c r="K206" s="34" t="s">
        <v>1766</v>
      </c>
      <c r="L206" s="34" t="s">
        <v>1820</v>
      </c>
      <c r="M206" s="34">
        <v>3</v>
      </c>
      <c r="N206" s="34" t="s">
        <v>1798</v>
      </c>
      <c r="O206" s="34" t="s">
        <v>218</v>
      </c>
      <c r="Q206" s="34" t="s">
        <v>1536</v>
      </c>
      <c r="R206" s="34" t="s">
        <v>1828</v>
      </c>
    </row>
    <row r="207" spans="2:18">
      <c r="B207" s="34">
        <v>1</v>
      </c>
      <c r="C207" s="34">
        <v>7</v>
      </c>
      <c r="D207" s="34" t="s">
        <v>186</v>
      </c>
      <c r="E207" s="34" t="s">
        <v>1535</v>
      </c>
      <c r="F207" s="34" t="s">
        <v>1534</v>
      </c>
      <c r="G207" s="34" t="s">
        <v>3487</v>
      </c>
      <c r="H207" s="34" t="s">
        <v>3488</v>
      </c>
      <c r="I207" s="34">
        <v>2016</v>
      </c>
      <c r="K207" s="34" t="s">
        <v>1766</v>
      </c>
      <c r="L207" s="34" t="s">
        <v>1821</v>
      </c>
      <c r="M207" s="34">
        <v>4</v>
      </c>
      <c r="N207" s="34" t="s">
        <v>1767</v>
      </c>
      <c r="O207" s="34" t="s">
        <v>219</v>
      </c>
      <c r="Q207" s="34" t="s">
        <v>1536</v>
      </c>
      <c r="R207" s="34" t="s">
        <v>1828</v>
      </c>
    </row>
    <row r="208" spans="2:18">
      <c r="B208" s="34">
        <v>1</v>
      </c>
      <c r="C208" s="34">
        <v>7</v>
      </c>
      <c r="D208" s="34" t="s">
        <v>186</v>
      </c>
      <c r="E208" s="34" t="s">
        <v>1535</v>
      </c>
      <c r="F208" s="34" t="s">
        <v>1534</v>
      </c>
      <c r="G208" s="34" t="s">
        <v>3487</v>
      </c>
      <c r="H208" s="34" t="s">
        <v>3488</v>
      </c>
      <c r="I208" s="34">
        <v>2016</v>
      </c>
      <c r="K208" s="34" t="s">
        <v>1766</v>
      </c>
      <c r="L208" s="34" t="s">
        <v>1822</v>
      </c>
      <c r="M208" s="34">
        <v>3</v>
      </c>
      <c r="N208" s="34" t="s">
        <v>1798</v>
      </c>
      <c r="O208" s="34" t="s">
        <v>1</v>
      </c>
      <c r="Q208" s="34" t="s">
        <v>1536</v>
      </c>
      <c r="R208" s="34" t="s">
        <v>1828</v>
      </c>
    </row>
    <row r="209" spans="2:18">
      <c r="B209" s="34">
        <v>1</v>
      </c>
      <c r="C209" s="34">
        <v>8</v>
      </c>
      <c r="D209" s="34" t="s">
        <v>220</v>
      </c>
      <c r="E209" s="34" t="s">
        <v>1563</v>
      </c>
      <c r="F209" s="34" t="s">
        <v>1562</v>
      </c>
      <c r="G209" s="34" t="s">
        <v>3493</v>
      </c>
      <c r="H209" s="34" t="s">
        <v>221</v>
      </c>
      <c r="I209" s="34">
        <v>2016</v>
      </c>
      <c r="J209" s="34">
        <v>2018</v>
      </c>
      <c r="K209" s="34" t="s">
        <v>1767</v>
      </c>
      <c r="L209" s="34" t="s">
        <v>1784</v>
      </c>
      <c r="M209" s="34">
        <v>5</v>
      </c>
      <c r="N209" s="34" t="s">
        <v>1768</v>
      </c>
      <c r="O209" s="34" t="s">
        <v>222</v>
      </c>
      <c r="P209" s="34" t="s">
        <v>1830</v>
      </c>
      <c r="Q209" s="34" t="s">
        <v>1564</v>
      </c>
      <c r="R209" s="34" t="s">
        <v>1831</v>
      </c>
    </row>
    <row r="210" spans="2:18">
      <c r="B210" s="34">
        <v>1</v>
      </c>
      <c r="C210" s="34">
        <v>8</v>
      </c>
      <c r="D210" s="34" t="s">
        <v>220</v>
      </c>
      <c r="E210" s="34" t="s">
        <v>1563</v>
      </c>
      <c r="F210" s="34" t="s">
        <v>1562</v>
      </c>
      <c r="G210" s="34" t="s">
        <v>3493</v>
      </c>
      <c r="H210" s="34" t="s">
        <v>221</v>
      </c>
      <c r="I210" s="34">
        <v>2016</v>
      </c>
      <c r="J210" s="34">
        <v>2018</v>
      </c>
      <c r="K210" s="34" t="s">
        <v>1767</v>
      </c>
      <c r="L210" s="34" t="s">
        <v>1787</v>
      </c>
      <c r="M210" s="34">
        <v>5</v>
      </c>
      <c r="N210" s="34" t="s">
        <v>1768</v>
      </c>
      <c r="O210" s="34" t="s">
        <v>223</v>
      </c>
      <c r="P210" s="34" t="s">
        <v>1830</v>
      </c>
      <c r="Q210" s="34" t="s">
        <v>1564</v>
      </c>
      <c r="R210" s="34" t="s">
        <v>1831</v>
      </c>
    </row>
    <row r="211" spans="2:18">
      <c r="B211" s="34">
        <v>1</v>
      </c>
      <c r="C211" s="34">
        <v>8</v>
      </c>
      <c r="D211" s="34" t="s">
        <v>220</v>
      </c>
      <c r="E211" s="34" t="s">
        <v>1563</v>
      </c>
      <c r="F211" s="34" t="s">
        <v>1562</v>
      </c>
      <c r="G211" s="34" t="s">
        <v>3493</v>
      </c>
      <c r="H211" s="34" t="s">
        <v>221</v>
      </c>
      <c r="I211" s="34">
        <v>2016</v>
      </c>
      <c r="J211" s="34">
        <v>2018</v>
      </c>
      <c r="K211" s="34" t="s">
        <v>1767</v>
      </c>
      <c r="L211" s="34" t="s">
        <v>1788</v>
      </c>
      <c r="M211" s="34">
        <v>5</v>
      </c>
      <c r="N211" s="34" t="s">
        <v>1768</v>
      </c>
      <c r="O211" s="34" t="s">
        <v>224</v>
      </c>
      <c r="P211" s="34" t="s">
        <v>1830</v>
      </c>
      <c r="Q211" s="34" t="s">
        <v>1564</v>
      </c>
      <c r="R211" s="34" t="s">
        <v>1831</v>
      </c>
    </row>
    <row r="212" spans="2:18">
      <c r="B212" s="34">
        <v>1</v>
      </c>
      <c r="C212" s="34">
        <v>8</v>
      </c>
      <c r="D212" s="34" t="s">
        <v>220</v>
      </c>
      <c r="E212" s="34" t="s">
        <v>1563</v>
      </c>
      <c r="F212" s="34" t="s">
        <v>1562</v>
      </c>
      <c r="G212" s="34" t="s">
        <v>3493</v>
      </c>
      <c r="H212" s="34" t="s">
        <v>221</v>
      </c>
      <c r="I212" s="34">
        <v>2016</v>
      </c>
      <c r="J212" s="34">
        <v>2018</v>
      </c>
      <c r="K212" s="34" t="s">
        <v>1767</v>
      </c>
      <c r="L212" s="34" t="s">
        <v>1789</v>
      </c>
      <c r="M212" s="34">
        <v>4</v>
      </c>
      <c r="N212" s="34" t="s">
        <v>1767</v>
      </c>
      <c r="O212" s="34" t="s">
        <v>225</v>
      </c>
      <c r="P212" s="34" t="s">
        <v>1830</v>
      </c>
      <c r="Q212" s="34" t="s">
        <v>1564</v>
      </c>
      <c r="R212" s="34" t="s">
        <v>1831</v>
      </c>
    </row>
    <row r="213" spans="2:18">
      <c r="B213" s="34">
        <v>1</v>
      </c>
      <c r="C213" s="34">
        <v>8</v>
      </c>
      <c r="D213" s="34" t="s">
        <v>220</v>
      </c>
      <c r="E213" s="34" t="s">
        <v>1563</v>
      </c>
      <c r="F213" s="34" t="s">
        <v>1562</v>
      </c>
      <c r="G213" s="34" t="s">
        <v>3493</v>
      </c>
      <c r="H213" s="34" t="s">
        <v>221</v>
      </c>
      <c r="I213" s="34">
        <v>2016</v>
      </c>
      <c r="J213" s="34">
        <v>2018</v>
      </c>
      <c r="K213" s="34" t="s">
        <v>1767</v>
      </c>
      <c r="L213" s="34" t="s">
        <v>1790</v>
      </c>
      <c r="M213" s="34">
        <v>4</v>
      </c>
      <c r="N213" s="34" t="s">
        <v>1767</v>
      </c>
      <c r="O213" s="34" t="s">
        <v>226</v>
      </c>
      <c r="P213" s="34" t="s">
        <v>1830</v>
      </c>
      <c r="Q213" s="34" t="s">
        <v>1564</v>
      </c>
      <c r="R213" s="34" t="s">
        <v>1831</v>
      </c>
    </row>
    <row r="214" spans="2:18">
      <c r="B214" s="34">
        <v>1</v>
      </c>
      <c r="C214" s="34">
        <v>8</v>
      </c>
      <c r="D214" s="34" t="s">
        <v>220</v>
      </c>
      <c r="E214" s="34" t="s">
        <v>1563</v>
      </c>
      <c r="F214" s="34" t="s">
        <v>1562</v>
      </c>
      <c r="G214" s="34" t="s">
        <v>3493</v>
      </c>
      <c r="H214" s="34" t="s">
        <v>221</v>
      </c>
      <c r="I214" s="34">
        <v>2016</v>
      </c>
      <c r="J214" s="34">
        <v>2018</v>
      </c>
      <c r="K214" s="34" t="s">
        <v>1767</v>
      </c>
      <c r="L214" s="34" t="s">
        <v>1791</v>
      </c>
      <c r="M214" s="34">
        <v>5</v>
      </c>
      <c r="N214" s="34" t="s">
        <v>1768</v>
      </c>
      <c r="O214" s="34" t="s">
        <v>227</v>
      </c>
      <c r="P214" s="34" t="s">
        <v>1830</v>
      </c>
      <c r="Q214" s="34" t="s">
        <v>1564</v>
      </c>
      <c r="R214" s="34" t="s">
        <v>1831</v>
      </c>
    </row>
    <row r="215" spans="2:18">
      <c r="B215" s="34">
        <v>1</v>
      </c>
      <c r="C215" s="34">
        <v>8</v>
      </c>
      <c r="D215" s="34" t="s">
        <v>220</v>
      </c>
      <c r="E215" s="34" t="s">
        <v>1563</v>
      </c>
      <c r="F215" s="34" t="s">
        <v>1562</v>
      </c>
      <c r="G215" s="34" t="s">
        <v>3493</v>
      </c>
      <c r="H215" s="34" t="s">
        <v>221</v>
      </c>
      <c r="I215" s="34">
        <v>2016</v>
      </c>
      <c r="J215" s="34">
        <v>2018</v>
      </c>
      <c r="K215" s="34" t="s">
        <v>1767</v>
      </c>
      <c r="L215" s="34" t="s">
        <v>1792</v>
      </c>
      <c r="M215" s="34">
        <v>4</v>
      </c>
      <c r="N215" s="34" t="s">
        <v>1767</v>
      </c>
      <c r="O215" s="34" t="s">
        <v>228</v>
      </c>
      <c r="P215" s="34" t="s">
        <v>1830</v>
      </c>
      <c r="Q215" s="34" t="s">
        <v>1564</v>
      </c>
      <c r="R215" s="34" t="s">
        <v>1831</v>
      </c>
    </row>
    <row r="216" spans="2:18">
      <c r="B216" s="34">
        <v>1</v>
      </c>
      <c r="C216" s="34">
        <v>8</v>
      </c>
      <c r="D216" s="34" t="s">
        <v>220</v>
      </c>
      <c r="E216" s="34" t="s">
        <v>1563</v>
      </c>
      <c r="F216" s="34" t="s">
        <v>1562</v>
      </c>
      <c r="G216" s="34" t="s">
        <v>3493</v>
      </c>
      <c r="H216" s="34" t="s">
        <v>221</v>
      </c>
      <c r="I216" s="34">
        <v>2016</v>
      </c>
      <c r="J216" s="34">
        <v>2018</v>
      </c>
      <c r="K216" s="34" t="s">
        <v>1767</v>
      </c>
      <c r="L216" s="34" t="s">
        <v>1793</v>
      </c>
      <c r="M216" s="34">
        <v>4</v>
      </c>
      <c r="N216" s="34" t="s">
        <v>1767</v>
      </c>
      <c r="O216" s="34" t="s">
        <v>229</v>
      </c>
      <c r="P216" s="34" t="s">
        <v>1830</v>
      </c>
      <c r="Q216" s="34" t="s">
        <v>1564</v>
      </c>
      <c r="R216" s="34" t="s">
        <v>1831</v>
      </c>
    </row>
    <row r="217" spans="2:18">
      <c r="B217" s="34">
        <v>1</v>
      </c>
      <c r="C217" s="34">
        <v>8</v>
      </c>
      <c r="D217" s="34" t="s">
        <v>220</v>
      </c>
      <c r="E217" s="34" t="s">
        <v>1563</v>
      </c>
      <c r="F217" s="34" t="s">
        <v>1562</v>
      </c>
      <c r="G217" s="34" t="s">
        <v>3493</v>
      </c>
      <c r="H217" s="34" t="s">
        <v>221</v>
      </c>
      <c r="I217" s="34">
        <v>2016</v>
      </c>
      <c r="J217" s="34">
        <v>2018</v>
      </c>
      <c r="K217" s="34" t="s">
        <v>1767</v>
      </c>
      <c r="L217" s="34" t="s">
        <v>1794</v>
      </c>
      <c r="M217" s="34">
        <v>3</v>
      </c>
      <c r="N217" s="34" t="s">
        <v>1798</v>
      </c>
      <c r="O217" s="34" t="s">
        <v>230</v>
      </c>
      <c r="P217" s="34" t="s">
        <v>1830</v>
      </c>
      <c r="Q217" s="34" t="s">
        <v>1564</v>
      </c>
      <c r="R217" s="34" t="s">
        <v>1831</v>
      </c>
    </row>
    <row r="218" spans="2:18">
      <c r="B218" s="34">
        <v>1</v>
      </c>
      <c r="C218" s="34">
        <v>8</v>
      </c>
      <c r="D218" s="34" t="s">
        <v>220</v>
      </c>
      <c r="E218" s="34" t="s">
        <v>1563</v>
      </c>
      <c r="F218" s="34" t="s">
        <v>1562</v>
      </c>
      <c r="G218" s="34" t="s">
        <v>3493</v>
      </c>
      <c r="H218" s="34" t="s">
        <v>221</v>
      </c>
      <c r="I218" s="34">
        <v>2016</v>
      </c>
      <c r="J218" s="34">
        <v>2018</v>
      </c>
      <c r="K218" s="34" t="s">
        <v>1767</v>
      </c>
      <c r="L218" s="34" t="s">
        <v>1795</v>
      </c>
      <c r="M218" s="34">
        <v>1</v>
      </c>
      <c r="N218" s="34" t="s">
        <v>1796</v>
      </c>
      <c r="O218" s="34" t="s">
        <v>231</v>
      </c>
      <c r="P218" s="34" t="s">
        <v>1830</v>
      </c>
      <c r="Q218" s="34" t="s">
        <v>1564</v>
      </c>
      <c r="R218" s="34" t="s">
        <v>1831</v>
      </c>
    </row>
    <row r="219" spans="2:18">
      <c r="B219" s="34">
        <v>1</v>
      </c>
      <c r="C219" s="34">
        <v>8</v>
      </c>
      <c r="D219" s="34" t="s">
        <v>220</v>
      </c>
      <c r="E219" s="34" t="s">
        <v>1563</v>
      </c>
      <c r="F219" s="34" t="s">
        <v>1562</v>
      </c>
      <c r="G219" s="34" t="s">
        <v>3493</v>
      </c>
      <c r="H219" s="34" t="s">
        <v>221</v>
      </c>
      <c r="I219" s="34">
        <v>2016</v>
      </c>
      <c r="J219" s="34">
        <v>2018</v>
      </c>
      <c r="K219" s="34" t="s">
        <v>1767</v>
      </c>
      <c r="L219" s="34" t="s">
        <v>1797</v>
      </c>
      <c r="M219" s="34">
        <v>3</v>
      </c>
      <c r="N219" s="34" t="s">
        <v>1798</v>
      </c>
      <c r="O219" s="34" t="s">
        <v>232</v>
      </c>
      <c r="P219" s="34" t="s">
        <v>1830</v>
      </c>
      <c r="Q219" s="34" t="s">
        <v>1564</v>
      </c>
      <c r="R219" s="34" t="s">
        <v>1831</v>
      </c>
    </row>
    <row r="220" spans="2:18">
      <c r="B220" s="34">
        <v>1</v>
      </c>
      <c r="C220" s="34">
        <v>8</v>
      </c>
      <c r="D220" s="34" t="s">
        <v>220</v>
      </c>
      <c r="E220" s="34" t="s">
        <v>1563</v>
      </c>
      <c r="F220" s="34" t="s">
        <v>1562</v>
      </c>
      <c r="G220" s="34" t="s">
        <v>3493</v>
      </c>
      <c r="H220" s="34" t="s">
        <v>221</v>
      </c>
      <c r="I220" s="34">
        <v>2016</v>
      </c>
      <c r="J220" s="34">
        <v>2018</v>
      </c>
      <c r="K220" s="34" t="s">
        <v>1767</v>
      </c>
      <c r="L220" s="34" t="s">
        <v>1799</v>
      </c>
      <c r="M220" s="34">
        <v>5</v>
      </c>
      <c r="N220" s="34" t="s">
        <v>1768</v>
      </c>
      <c r="O220" s="34" t="s">
        <v>233</v>
      </c>
      <c r="P220" s="34" t="s">
        <v>1830</v>
      </c>
      <c r="Q220" s="34" t="s">
        <v>1564</v>
      </c>
      <c r="R220" s="34" t="s">
        <v>1831</v>
      </c>
    </row>
    <row r="221" spans="2:18">
      <c r="B221" s="34">
        <v>1</v>
      </c>
      <c r="C221" s="34">
        <v>8</v>
      </c>
      <c r="D221" s="34" t="s">
        <v>220</v>
      </c>
      <c r="E221" s="34" t="s">
        <v>1563</v>
      </c>
      <c r="F221" s="34" t="s">
        <v>1562</v>
      </c>
      <c r="G221" s="34" t="s">
        <v>3493</v>
      </c>
      <c r="H221" s="34" t="s">
        <v>221</v>
      </c>
      <c r="I221" s="34">
        <v>2016</v>
      </c>
      <c r="J221" s="34">
        <v>2018</v>
      </c>
      <c r="K221" s="34" t="s">
        <v>1767</v>
      </c>
      <c r="L221" s="34" t="s">
        <v>1800</v>
      </c>
      <c r="M221" s="34">
        <v>5</v>
      </c>
      <c r="N221" s="34" t="s">
        <v>1768</v>
      </c>
      <c r="O221" s="34" t="s">
        <v>234</v>
      </c>
      <c r="P221" s="34" t="s">
        <v>1830</v>
      </c>
      <c r="Q221" s="34" t="s">
        <v>1564</v>
      </c>
      <c r="R221" s="34" t="s">
        <v>1831</v>
      </c>
    </row>
    <row r="222" spans="2:18">
      <c r="B222" s="34">
        <v>1</v>
      </c>
      <c r="C222" s="34">
        <v>8</v>
      </c>
      <c r="D222" s="34" t="s">
        <v>220</v>
      </c>
      <c r="E222" s="34" t="s">
        <v>1563</v>
      </c>
      <c r="F222" s="34" t="s">
        <v>1562</v>
      </c>
      <c r="G222" s="34" t="s">
        <v>3493</v>
      </c>
      <c r="H222" s="34" t="s">
        <v>221</v>
      </c>
      <c r="I222" s="34">
        <v>2016</v>
      </c>
      <c r="J222" s="34">
        <v>2018</v>
      </c>
      <c r="K222" s="34" t="s">
        <v>1767</v>
      </c>
      <c r="L222" s="34" t="s">
        <v>1801</v>
      </c>
      <c r="M222" s="34">
        <v>5</v>
      </c>
      <c r="N222" s="34" t="s">
        <v>1768</v>
      </c>
      <c r="O222" s="34" t="s">
        <v>235</v>
      </c>
      <c r="P222" s="34" t="s">
        <v>1830</v>
      </c>
      <c r="Q222" s="34" t="s">
        <v>1564</v>
      </c>
      <c r="R222" s="34" t="s">
        <v>1831</v>
      </c>
    </row>
    <row r="223" spans="2:18">
      <c r="B223" s="34">
        <v>1</v>
      </c>
      <c r="C223" s="34">
        <v>8</v>
      </c>
      <c r="D223" s="34" t="s">
        <v>220</v>
      </c>
      <c r="E223" s="34" t="s">
        <v>1563</v>
      </c>
      <c r="F223" s="34" t="s">
        <v>1562</v>
      </c>
      <c r="G223" s="34" t="s">
        <v>3493</v>
      </c>
      <c r="H223" s="34" t="s">
        <v>221</v>
      </c>
      <c r="I223" s="34">
        <v>2016</v>
      </c>
      <c r="J223" s="34">
        <v>2018</v>
      </c>
      <c r="K223" s="34" t="s">
        <v>1767</v>
      </c>
      <c r="L223" s="34" t="s">
        <v>1802</v>
      </c>
      <c r="M223" s="34">
        <v>4</v>
      </c>
      <c r="N223" s="34" t="s">
        <v>1767</v>
      </c>
      <c r="O223" s="34" t="s">
        <v>236</v>
      </c>
      <c r="P223" s="34" t="s">
        <v>1830</v>
      </c>
      <c r="Q223" s="34" t="s">
        <v>1564</v>
      </c>
      <c r="R223" s="34" t="s">
        <v>1831</v>
      </c>
    </row>
    <row r="224" spans="2:18">
      <c r="B224" s="34">
        <v>1</v>
      </c>
      <c r="C224" s="34">
        <v>8</v>
      </c>
      <c r="D224" s="34" t="s">
        <v>220</v>
      </c>
      <c r="E224" s="34" t="s">
        <v>1563</v>
      </c>
      <c r="F224" s="34" t="s">
        <v>1562</v>
      </c>
      <c r="G224" s="34" t="s">
        <v>3493</v>
      </c>
      <c r="H224" s="34" t="s">
        <v>221</v>
      </c>
      <c r="I224" s="34">
        <v>2016</v>
      </c>
      <c r="J224" s="34">
        <v>2018</v>
      </c>
      <c r="K224" s="34" t="s">
        <v>1767</v>
      </c>
      <c r="L224" s="34" t="s">
        <v>1803</v>
      </c>
      <c r="M224" s="34">
        <v>5</v>
      </c>
      <c r="N224" s="34" t="s">
        <v>1768</v>
      </c>
      <c r="O224" s="34" t="s">
        <v>237</v>
      </c>
      <c r="P224" s="34" t="s">
        <v>1830</v>
      </c>
      <c r="Q224" s="34" t="s">
        <v>1564</v>
      </c>
      <c r="R224" s="34" t="s">
        <v>1831</v>
      </c>
    </row>
    <row r="225" spans="2:18">
      <c r="B225" s="34">
        <v>1</v>
      </c>
      <c r="C225" s="34">
        <v>8</v>
      </c>
      <c r="D225" s="34" t="s">
        <v>220</v>
      </c>
      <c r="E225" s="34" t="s">
        <v>1563</v>
      </c>
      <c r="F225" s="34" t="s">
        <v>1562</v>
      </c>
      <c r="G225" s="34" t="s">
        <v>3493</v>
      </c>
      <c r="H225" s="34" t="s">
        <v>221</v>
      </c>
      <c r="I225" s="34">
        <v>2016</v>
      </c>
      <c r="J225" s="34">
        <v>2018</v>
      </c>
      <c r="K225" s="34" t="s">
        <v>1767</v>
      </c>
      <c r="L225" s="34" t="s">
        <v>1804</v>
      </c>
      <c r="M225" s="34">
        <v>0</v>
      </c>
      <c r="N225" s="34" t="s">
        <v>4</v>
      </c>
      <c r="O225" s="34" t="s">
        <v>238</v>
      </c>
      <c r="P225" s="34" t="s">
        <v>1830</v>
      </c>
      <c r="Q225" s="34" t="s">
        <v>1564</v>
      </c>
      <c r="R225" s="34" t="s">
        <v>1831</v>
      </c>
    </row>
    <row r="226" spans="2:18">
      <c r="B226" s="34">
        <v>1</v>
      </c>
      <c r="C226" s="34">
        <v>8</v>
      </c>
      <c r="D226" s="34" t="s">
        <v>220</v>
      </c>
      <c r="E226" s="34" t="s">
        <v>1563</v>
      </c>
      <c r="F226" s="34" t="s">
        <v>1562</v>
      </c>
      <c r="G226" s="34" t="s">
        <v>3493</v>
      </c>
      <c r="H226" s="34" t="s">
        <v>221</v>
      </c>
      <c r="I226" s="34">
        <v>2016</v>
      </c>
      <c r="J226" s="34">
        <v>2018</v>
      </c>
      <c r="K226" s="34" t="s">
        <v>1767</v>
      </c>
      <c r="L226" s="34" t="s">
        <v>1805</v>
      </c>
      <c r="M226" s="34">
        <v>0</v>
      </c>
      <c r="N226" s="34" t="s">
        <v>4</v>
      </c>
      <c r="O226" s="34" t="s">
        <v>239</v>
      </c>
      <c r="P226" s="34" t="s">
        <v>1830</v>
      </c>
      <c r="Q226" s="34" t="s">
        <v>1564</v>
      </c>
      <c r="R226" s="34" t="s">
        <v>1831</v>
      </c>
    </row>
    <row r="227" spans="2:18">
      <c r="B227" s="34">
        <v>1</v>
      </c>
      <c r="C227" s="34">
        <v>8</v>
      </c>
      <c r="D227" s="34" t="s">
        <v>220</v>
      </c>
      <c r="E227" s="34" t="s">
        <v>1563</v>
      </c>
      <c r="F227" s="34" t="s">
        <v>1562</v>
      </c>
      <c r="G227" s="34" t="s">
        <v>3493</v>
      </c>
      <c r="H227" s="34" t="s">
        <v>221</v>
      </c>
      <c r="I227" s="34">
        <v>2016</v>
      </c>
      <c r="J227" s="34">
        <v>2018</v>
      </c>
      <c r="K227" s="34" t="s">
        <v>1767</v>
      </c>
      <c r="L227" s="34" t="s">
        <v>1806</v>
      </c>
      <c r="M227" s="34">
        <v>5</v>
      </c>
      <c r="N227" s="34" t="s">
        <v>1768</v>
      </c>
      <c r="O227" s="34" t="s">
        <v>240</v>
      </c>
      <c r="P227" s="34" t="s">
        <v>1830</v>
      </c>
      <c r="Q227" s="34" t="s">
        <v>1564</v>
      </c>
      <c r="R227" s="34" t="s">
        <v>1831</v>
      </c>
    </row>
    <row r="228" spans="2:18">
      <c r="B228" s="34">
        <v>1</v>
      </c>
      <c r="C228" s="34">
        <v>8</v>
      </c>
      <c r="D228" s="34" t="s">
        <v>220</v>
      </c>
      <c r="E228" s="34" t="s">
        <v>1563</v>
      </c>
      <c r="F228" s="34" t="s">
        <v>1562</v>
      </c>
      <c r="G228" s="34" t="s">
        <v>3493</v>
      </c>
      <c r="H228" s="34" t="s">
        <v>221</v>
      </c>
      <c r="I228" s="34">
        <v>2016</v>
      </c>
      <c r="J228" s="34">
        <v>2018</v>
      </c>
      <c r="K228" s="34" t="s">
        <v>1767</v>
      </c>
      <c r="L228" s="34" t="s">
        <v>1807</v>
      </c>
      <c r="M228" s="34">
        <v>0</v>
      </c>
      <c r="N228" s="34" t="s">
        <v>4</v>
      </c>
      <c r="O228" s="34" t="s">
        <v>241</v>
      </c>
      <c r="P228" s="34" t="s">
        <v>1830</v>
      </c>
      <c r="Q228" s="34" t="s">
        <v>1564</v>
      </c>
      <c r="R228" s="34" t="s">
        <v>1831</v>
      </c>
    </row>
    <row r="229" spans="2:18">
      <c r="B229" s="34">
        <v>1</v>
      </c>
      <c r="C229" s="34">
        <v>8</v>
      </c>
      <c r="D229" s="34" t="s">
        <v>220</v>
      </c>
      <c r="E229" s="34" t="s">
        <v>1563</v>
      </c>
      <c r="F229" s="34" t="s">
        <v>1562</v>
      </c>
      <c r="G229" s="34" t="s">
        <v>3493</v>
      </c>
      <c r="H229" s="34" t="s">
        <v>221</v>
      </c>
      <c r="I229" s="34">
        <v>2016</v>
      </c>
      <c r="J229" s="34">
        <v>2018</v>
      </c>
      <c r="K229" s="34" t="s">
        <v>1767</v>
      </c>
      <c r="L229" s="34" t="s">
        <v>1808</v>
      </c>
      <c r="M229" s="34">
        <v>5</v>
      </c>
      <c r="N229" s="34" t="s">
        <v>1768</v>
      </c>
      <c r="O229" s="34" t="s">
        <v>242</v>
      </c>
      <c r="P229" s="34" t="s">
        <v>1830</v>
      </c>
      <c r="Q229" s="34" t="s">
        <v>1564</v>
      </c>
      <c r="R229" s="34" t="s">
        <v>1831</v>
      </c>
    </row>
    <row r="230" spans="2:18">
      <c r="B230" s="34">
        <v>1</v>
      </c>
      <c r="C230" s="34">
        <v>8</v>
      </c>
      <c r="D230" s="34" t="s">
        <v>220</v>
      </c>
      <c r="E230" s="34" t="s">
        <v>1563</v>
      </c>
      <c r="F230" s="34" t="s">
        <v>1562</v>
      </c>
      <c r="G230" s="34" t="s">
        <v>3493</v>
      </c>
      <c r="H230" s="34" t="s">
        <v>221</v>
      </c>
      <c r="I230" s="34">
        <v>2016</v>
      </c>
      <c r="J230" s="34">
        <v>2018</v>
      </c>
      <c r="K230" s="34" t="s">
        <v>1767</v>
      </c>
      <c r="L230" s="34" t="s">
        <v>1809</v>
      </c>
      <c r="M230" s="34">
        <v>5</v>
      </c>
      <c r="N230" s="34" t="s">
        <v>1768</v>
      </c>
      <c r="O230" s="34" t="s">
        <v>243</v>
      </c>
      <c r="P230" s="34" t="s">
        <v>1830</v>
      </c>
      <c r="Q230" s="34" t="s">
        <v>1564</v>
      </c>
      <c r="R230" s="34" t="s">
        <v>1831</v>
      </c>
    </row>
    <row r="231" spans="2:18">
      <c r="B231" s="34">
        <v>1</v>
      </c>
      <c r="C231" s="34">
        <v>8</v>
      </c>
      <c r="D231" s="34" t="s">
        <v>220</v>
      </c>
      <c r="E231" s="34" t="s">
        <v>1563</v>
      </c>
      <c r="F231" s="34" t="s">
        <v>1562</v>
      </c>
      <c r="G231" s="34" t="s">
        <v>3493</v>
      </c>
      <c r="H231" s="34" t="s">
        <v>221</v>
      </c>
      <c r="I231" s="34">
        <v>2016</v>
      </c>
      <c r="J231" s="34">
        <v>2018</v>
      </c>
      <c r="K231" s="34" t="s">
        <v>1767</v>
      </c>
      <c r="L231" s="34" t="s">
        <v>1810</v>
      </c>
      <c r="M231" s="34">
        <v>4</v>
      </c>
      <c r="N231" s="34" t="s">
        <v>1767</v>
      </c>
      <c r="O231" s="34" t="s">
        <v>244</v>
      </c>
      <c r="P231" s="34" t="s">
        <v>1830</v>
      </c>
      <c r="Q231" s="34" t="s">
        <v>1564</v>
      </c>
      <c r="R231" s="34" t="s">
        <v>1831</v>
      </c>
    </row>
    <row r="232" spans="2:18">
      <c r="B232" s="34">
        <v>1</v>
      </c>
      <c r="C232" s="34">
        <v>8</v>
      </c>
      <c r="D232" s="34" t="s">
        <v>220</v>
      </c>
      <c r="E232" s="34" t="s">
        <v>1563</v>
      </c>
      <c r="F232" s="34" t="s">
        <v>1562</v>
      </c>
      <c r="G232" s="34" t="s">
        <v>3493</v>
      </c>
      <c r="H232" s="34" t="s">
        <v>221</v>
      </c>
      <c r="I232" s="34">
        <v>2016</v>
      </c>
      <c r="J232" s="34">
        <v>2018</v>
      </c>
      <c r="K232" s="34" t="s">
        <v>1767</v>
      </c>
      <c r="L232" s="34" t="s">
        <v>1811</v>
      </c>
      <c r="M232" s="34">
        <v>4</v>
      </c>
      <c r="N232" s="34" t="s">
        <v>1767</v>
      </c>
      <c r="O232" s="34" t="s">
        <v>245</v>
      </c>
      <c r="P232" s="34" t="s">
        <v>1830</v>
      </c>
      <c r="Q232" s="34" t="s">
        <v>1564</v>
      </c>
      <c r="R232" s="34" t="s">
        <v>1831</v>
      </c>
    </row>
    <row r="233" spans="2:18">
      <c r="B233" s="34">
        <v>1</v>
      </c>
      <c r="C233" s="34">
        <v>8</v>
      </c>
      <c r="D233" s="34" t="s">
        <v>220</v>
      </c>
      <c r="E233" s="34" t="s">
        <v>1563</v>
      </c>
      <c r="F233" s="34" t="s">
        <v>1562</v>
      </c>
      <c r="G233" s="34" t="s">
        <v>3493</v>
      </c>
      <c r="H233" s="34" t="s">
        <v>221</v>
      </c>
      <c r="I233" s="34">
        <v>2016</v>
      </c>
      <c r="J233" s="34">
        <v>2018</v>
      </c>
      <c r="K233" s="34" t="s">
        <v>1767</v>
      </c>
      <c r="L233" s="34" t="s">
        <v>1812</v>
      </c>
      <c r="M233" s="34">
        <v>3</v>
      </c>
      <c r="N233" s="34" t="s">
        <v>1798</v>
      </c>
      <c r="O233" s="34" t="s">
        <v>246</v>
      </c>
      <c r="P233" s="34" t="s">
        <v>1830</v>
      </c>
      <c r="Q233" s="34" t="s">
        <v>1564</v>
      </c>
      <c r="R233" s="34" t="s">
        <v>1831</v>
      </c>
    </row>
    <row r="234" spans="2:18">
      <c r="B234" s="34">
        <v>1</v>
      </c>
      <c r="C234" s="34">
        <v>8</v>
      </c>
      <c r="D234" s="34" t="s">
        <v>220</v>
      </c>
      <c r="E234" s="34" t="s">
        <v>1563</v>
      </c>
      <c r="F234" s="34" t="s">
        <v>1562</v>
      </c>
      <c r="G234" s="34" t="s">
        <v>3493</v>
      </c>
      <c r="H234" s="34" t="s">
        <v>221</v>
      </c>
      <c r="I234" s="34">
        <v>2016</v>
      </c>
      <c r="J234" s="34">
        <v>2018</v>
      </c>
      <c r="K234" s="34" t="s">
        <v>1767</v>
      </c>
      <c r="L234" s="34" t="s">
        <v>1813</v>
      </c>
      <c r="M234" s="34">
        <v>1</v>
      </c>
      <c r="N234" s="34" t="s">
        <v>1796</v>
      </c>
      <c r="O234" s="34" t="s">
        <v>247</v>
      </c>
      <c r="P234" s="34" t="s">
        <v>1830</v>
      </c>
      <c r="Q234" s="34" t="s">
        <v>1564</v>
      </c>
      <c r="R234" s="34" t="s">
        <v>1831</v>
      </c>
    </row>
    <row r="235" spans="2:18">
      <c r="B235" s="34">
        <v>1</v>
      </c>
      <c r="C235" s="34">
        <v>8</v>
      </c>
      <c r="D235" s="34" t="s">
        <v>220</v>
      </c>
      <c r="E235" s="34" t="s">
        <v>1563</v>
      </c>
      <c r="F235" s="34" t="s">
        <v>1562</v>
      </c>
      <c r="G235" s="34" t="s">
        <v>3493</v>
      </c>
      <c r="H235" s="34" t="s">
        <v>221</v>
      </c>
      <c r="I235" s="34">
        <v>2016</v>
      </c>
      <c r="J235" s="34">
        <v>2018</v>
      </c>
      <c r="K235" s="34" t="s">
        <v>1767</v>
      </c>
      <c r="L235" s="34" t="s">
        <v>1814</v>
      </c>
      <c r="M235" s="34">
        <v>0</v>
      </c>
      <c r="N235" s="34" t="s">
        <v>4</v>
      </c>
      <c r="O235" s="34" t="s">
        <v>248</v>
      </c>
      <c r="P235" s="34" t="s">
        <v>1830</v>
      </c>
      <c r="Q235" s="34" t="s">
        <v>1564</v>
      </c>
      <c r="R235" s="34" t="s">
        <v>1831</v>
      </c>
    </row>
    <row r="236" spans="2:18">
      <c r="B236" s="34">
        <v>1</v>
      </c>
      <c r="C236" s="34">
        <v>8</v>
      </c>
      <c r="D236" s="34" t="s">
        <v>220</v>
      </c>
      <c r="E236" s="34" t="s">
        <v>1563</v>
      </c>
      <c r="F236" s="34" t="s">
        <v>1562</v>
      </c>
      <c r="G236" s="34" t="s">
        <v>3493</v>
      </c>
      <c r="H236" s="34" t="s">
        <v>221</v>
      </c>
      <c r="I236" s="34">
        <v>2016</v>
      </c>
      <c r="J236" s="34">
        <v>2018</v>
      </c>
      <c r="K236" s="34" t="s">
        <v>1767</v>
      </c>
      <c r="L236" s="34" t="s">
        <v>1815</v>
      </c>
      <c r="M236" s="34">
        <v>0</v>
      </c>
      <c r="N236" s="34" t="s">
        <v>4</v>
      </c>
      <c r="O236" s="34" t="s">
        <v>249</v>
      </c>
      <c r="P236" s="34" t="s">
        <v>1830</v>
      </c>
      <c r="Q236" s="34" t="s">
        <v>1564</v>
      </c>
      <c r="R236" s="34" t="s">
        <v>1831</v>
      </c>
    </row>
    <row r="237" spans="2:18">
      <c r="B237" s="34">
        <v>1</v>
      </c>
      <c r="C237" s="34">
        <v>8</v>
      </c>
      <c r="D237" s="34" t="s">
        <v>220</v>
      </c>
      <c r="E237" s="34" t="s">
        <v>1563</v>
      </c>
      <c r="F237" s="34" t="s">
        <v>1562</v>
      </c>
      <c r="G237" s="34" t="s">
        <v>3493</v>
      </c>
      <c r="H237" s="34" t="s">
        <v>221</v>
      </c>
      <c r="I237" s="34">
        <v>2016</v>
      </c>
      <c r="J237" s="34">
        <v>2018</v>
      </c>
      <c r="K237" s="34" t="s">
        <v>1767</v>
      </c>
      <c r="L237" s="34" t="s">
        <v>1816</v>
      </c>
      <c r="M237" s="34">
        <v>5</v>
      </c>
      <c r="N237" s="34" t="s">
        <v>1768</v>
      </c>
      <c r="O237" s="34" t="s">
        <v>250</v>
      </c>
      <c r="P237" s="34" t="s">
        <v>1830</v>
      </c>
      <c r="Q237" s="34" t="s">
        <v>1564</v>
      </c>
      <c r="R237" s="34" t="s">
        <v>1831</v>
      </c>
    </row>
    <row r="238" spans="2:18">
      <c r="B238" s="34">
        <v>1</v>
      </c>
      <c r="C238" s="34">
        <v>8</v>
      </c>
      <c r="D238" s="34" t="s">
        <v>220</v>
      </c>
      <c r="E238" s="34" t="s">
        <v>1563</v>
      </c>
      <c r="F238" s="34" t="s">
        <v>1562</v>
      </c>
      <c r="G238" s="34" t="s">
        <v>3493</v>
      </c>
      <c r="H238" s="34" t="s">
        <v>221</v>
      </c>
      <c r="I238" s="34">
        <v>2016</v>
      </c>
      <c r="J238" s="34">
        <v>2018</v>
      </c>
      <c r="K238" s="34" t="s">
        <v>1767</v>
      </c>
      <c r="L238" s="34" t="s">
        <v>1818</v>
      </c>
      <c r="M238" s="34">
        <v>5</v>
      </c>
      <c r="N238" s="34" t="s">
        <v>1768</v>
      </c>
      <c r="O238" s="34" t="s">
        <v>251</v>
      </c>
      <c r="P238" s="34" t="s">
        <v>1830</v>
      </c>
      <c r="Q238" s="34" t="s">
        <v>1564</v>
      </c>
      <c r="R238" s="34" t="s">
        <v>1831</v>
      </c>
    </row>
    <row r="239" spans="2:18">
      <c r="B239" s="34">
        <v>1</v>
      </c>
      <c r="C239" s="34">
        <v>8</v>
      </c>
      <c r="D239" s="34" t="s">
        <v>220</v>
      </c>
      <c r="E239" s="34" t="s">
        <v>1563</v>
      </c>
      <c r="F239" s="34" t="s">
        <v>1562</v>
      </c>
      <c r="G239" s="34" t="s">
        <v>3493</v>
      </c>
      <c r="H239" s="34" t="s">
        <v>221</v>
      </c>
      <c r="I239" s="34">
        <v>2016</v>
      </c>
      <c r="J239" s="34">
        <v>2018</v>
      </c>
      <c r="K239" s="34" t="s">
        <v>1767</v>
      </c>
      <c r="L239" s="34" t="s">
        <v>1819</v>
      </c>
      <c r="M239" s="34">
        <v>1</v>
      </c>
      <c r="N239" s="34" t="s">
        <v>1796</v>
      </c>
      <c r="O239" s="34" t="s">
        <v>252</v>
      </c>
      <c r="P239" s="34" t="s">
        <v>1830</v>
      </c>
      <c r="Q239" s="34" t="s">
        <v>1564</v>
      </c>
      <c r="R239" s="34" t="s">
        <v>1831</v>
      </c>
    </row>
    <row r="240" spans="2:18">
      <c r="B240" s="34">
        <v>1</v>
      </c>
      <c r="C240" s="34">
        <v>8</v>
      </c>
      <c r="D240" s="34" t="s">
        <v>220</v>
      </c>
      <c r="E240" s="34" t="s">
        <v>1563</v>
      </c>
      <c r="F240" s="34" t="s">
        <v>1562</v>
      </c>
      <c r="G240" s="34" t="s">
        <v>3493</v>
      </c>
      <c r="H240" s="34" t="s">
        <v>221</v>
      </c>
      <c r="I240" s="34">
        <v>2016</v>
      </c>
      <c r="J240" s="34">
        <v>2018</v>
      </c>
      <c r="K240" s="34" t="s">
        <v>1767</v>
      </c>
      <c r="L240" s="34" t="s">
        <v>1820</v>
      </c>
      <c r="M240" s="34">
        <v>5</v>
      </c>
      <c r="N240" s="34" t="s">
        <v>1768</v>
      </c>
      <c r="O240" s="34" t="s">
        <v>253</v>
      </c>
      <c r="P240" s="34" t="s">
        <v>1830</v>
      </c>
      <c r="Q240" s="34" t="s">
        <v>1564</v>
      </c>
      <c r="R240" s="34" t="s">
        <v>1831</v>
      </c>
    </row>
    <row r="241" spans="2:18">
      <c r="B241" s="34">
        <v>1</v>
      </c>
      <c r="C241" s="34">
        <v>8</v>
      </c>
      <c r="D241" s="34" t="s">
        <v>220</v>
      </c>
      <c r="E241" s="34" t="s">
        <v>1563</v>
      </c>
      <c r="F241" s="34" t="s">
        <v>1562</v>
      </c>
      <c r="G241" s="34" t="s">
        <v>3493</v>
      </c>
      <c r="H241" s="34" t="s">
        <v>221</v>
      </c>
      <c r="I241" s="34">
        <v>2016</v>
      </c>
      <c r="J241" s="34">
        <v>2018</v>
      </c>
      <c r="K241" s="34" t="s">
        <v>1767</v>
      </c>
      <c r="L241" s="34" t="s">
        <v>1821</v>
      </c>
      <c r="M241" s="34">
        <v>4</v>
      </c>
      <c r="N241" s="34" t="s">
        <v>1767</v>
      </c>
      <c r="O241" s="34" t="s">
        <v>254</v>
      </c>
      <c r="P241" s="34" t="s">
        <v>1830</v>
      </c>
      <c r="Q241" s="34" t="s">
        <v>1564</v>
      </c>
      <c r="R241" s="34" t="s">
        <v>1831</v>
      </c>
    </row>
    <row r="242" spans="2:18">
      <c r="B242" s="34">
        <v>1</v>
      </c>
      <c r="C242" s="34">
        <v>8</v>
      </c>
      <c r="D242" s="34" t="s">
        <v>220</v>
      </c>
      <c r="E242" s="34" t="s">
        <v>1563</v>
      </c>
      <c r="F242" s="34" t="s">
        <v>1562</v>
      </c>
      <c r="G242" s="34" t="s">
        <v>3493</v>
      </c>
      <c r="H242" s="34" t="s">
        <v>221</v>
      </c>
      <c r="I242" s="34">
        <v>2016</v>
      </c>
      <c r="J242" s="34">
        <v>2018</v>
      </c>
      <c r="K242" s="34" t="s">
        <v>1767</v>
      </c>
      <c r="L242" s="34" t="s">
        <v>1822</v>
      </c>
      <c r="M242" s="34">
        <v>4</v>
      </c>
      <c r="N242" s="34" t="s">
        <v>1767</v>
      </c>
      <c r="O242" s="34" t="s">
        <v>1</v>
      </c>
      <c r="P242" s="34" t="s">
        <v>1830</v>
      </c>
      <c r="Q242" s="34" t="s">
        <v>1564</v>
      </c>
      <c r="R242" s="34" t="s">
        <v>1831</v>
      </c>
    </row>
    <row r="243" spans="2:18">
      <c r="B243" s="34">
        <v>1</v>
      </c>
      <c r="C243" s="34">
        <v>9</v>
      </c>
      <c r="D243" s="34" t="s">
        <v>255</v>
      </c>
      <c r="E243" s="34" t="s">
        <v>1643</v>
      </c>
      <c r="F243" s="34" t="s">
        <v>1642</v>
      </c>
      <c r="G243" s="34" t="s">
        <v>3506</v>
      </c>
      <c r="H243" s="34" t="s">
        <v>3507</v>
      </c>
      <c r="I243" s="34">
        <v>2016</v>
      </c>
      <c r="K243" s="34" t="s">
        <v>1766</v>
      </c>
      <c r="L243" s="34" t="s">
        <v>1784</v>
      </c>
      <c r="M243" s="34">
        <v>5</v>
      </c>
      <c r="N243" s="34" t="s">
        <v>1768</v>
      </c>
      <c r="O243" s="34" t="s">
        <v>256</v>
      </c>
      <c r="Q243" s="34" t="s">
        <v>1645</v>
      </c>
      <c r="R243" s="34" t="s">
        <v>1832</v>
      </c>
    </row>
    <row r="244" spans="2:18">
      <c r="B244" s="34">
        <v>1</v>
      </c>
      <c r="C244" s="34">
        <v>9</v>
      </c>
      <c r="D244" s="34" t="s">
        <v>255</v>
      </c>
      <c r="E244" s="34" t="s">
        <v>1643</v>
      </c>
      <c r="F244" s="34" t="s">
        <v>1642</v>
      </c>
      <c r="G244" s="34" t="s">
        <v>3506</v>
      </c>
      <c r="H244" s="34" t="s">
        <v>3507</v>
      </c>
      <c r="I244" s="34">
        <v>2016</v>
      </c>
      <c r="K244" s="34" t="s">
        <v>1766</v>
      </c>
      <c r="L244" s="34" t="s">
        <v>1787</v>
      </c>
      <c r="M244" s="34">
        <v>4</v>
      </c>
      <c r="N244" s="34" t="s">
        <v>1767</v>
      </c>
      <c r="O244" s="34" t="s">
        <v>257</v>
      </c>
      <c r="Q244" s="34" t="s">
        <v>1645</v>
      </c>
      <c r="R244" s="34" t="s">
        <v>1832</v>
      </c>
    </row>
    <row r="245" spans="2:18">
      <c r="B245" s="34">
        <v>1</v>
      </c>
      <c r="C245" s="34">
        <v>9</v>
      </c>
      <c r="D245" s="34" t="s">
        <v>255</v>
      </c>
      <c r="E245" s="34" t="s">
        <v>1643</v>
      </c>
      <c r="F245" s="34" t="s">
        <v>1642</v>
      </c>
      <c r="G245" s="34" t="s">
        <v>3506</v>
      </c>
      <c r="H245" s="34" t="s">
        <v>3507</v>
      </c>
      <c r="I245" s="34">
        <v>2016</v>
      </c>
      <c r="K245" s="34" t="s">
        <v>1766</v>
      </c>
      <c r="L245" s="34" t="s">
        <v>1788</v>
      </c>
      <c r="M245" s="34">
        <v>4</v>
      </c>
      <c r="N245" s="34" t="s">
        <v>1767</v>
      </c>
      <c r="O245" s="34" t="s">
        <v>258</v>
      </c>
      <c r="Q245" s="34" t="s">
        <v>1645</v>
      </c>
      <c r="R245" s="34" t="s">
        <v>1832</v>
      </c>
    </row>
    <row r="246" spans="2:18">
      <c r="B246" s="34">
        <v>1</v>
      </c>
      <c r="C246" s="34">
        <v>9</v>
      </c>
      <c r="D246" s="34" t="s">
        <v>255</v>
      </c>
      <c r="E246" s="34" t="s">
        <v>1643</v>
      </c>
      <c r="F246" s="34" t="s">
        <v>1642</v>
      </c>
      <c r="G246" s="34" t="s">
        <v>3506</v>
      </c>
      <c r="H246" s="34" t="s">
        <v>3507</v>
      </c>
      <c r="I246" s="34">
        <v>2016</v>
      </c>
      <c r="K246" s="34" t="s">
        <v>1766</v>
      </c>
      <c r="L246" s="34" t="s">
        <v>1789</v>
      </c>
      <c r="M246" s="34">
        <v>5</v>
      </c>
      <c r="N246" s="34" t="s">
        <v>1768</v>
      </c>
      <c r="O246" s="34" t="s">
        <v>259</v>
      </c>
      <c r="Q246" s="34" t="s">
        <v>1645</v>
      </c>
      <c r="R246" s="34" t="s">
        <v>1832</v>
      </c>
    </row>
    <row r="247" spans="2:18">
      <c r="B247" s="34">
        <v>1</v>
      </c>
      <c r="C247" s="34">
        <v>9</v>
      </c>
      <c r="D247" s="34" t="s">
        <v>255</v>
      </c>
      <c r="E247" s="34" t="s">
        <v>1643</v>
      </c>
      <c r="F247" s="34" t="s">
        <v>1642</v>
      </c>
      <c r="G247" s="34" t="s">
        <v>3506</v>
      </c>
      <c r="H247" s="34" t="s">
        <v>3507</v>
      </c>
      <c r="I247" s="34">
        <v>2016</v>
      </c>
      <c r="K247" s="34" t="s">
        <v>1766</v>
      </c>
      <c r="L247" s="34" t="s">
        <v>1790</v>
      </c>
      <c r="M247" s="34">
        <v>5</v>
      </c>
      <c r="N247" s="34" t="s">
        <v>1768</v>
      </c>
      <c r="O247" s="34" t="s">
        <v>260</v>
      </c>
      <c r="Q247" s="34" t="s">
        <v>1645</v>
      </c>
      <c r="R247" s="34" t="s">
        <v>1832</v>
      </c>
    </row>
    <row r="248" spans="2:18">
      <c r="B248" s="34">
        <v>1</v>
      </c>
      <c r="C248" s="34">
        <v>9</v>
      </c>
      <c r="D248" s="34" t="s">
        <v>255</v>
      </c>
      <c r="E248" s="34" t="s">
        <v>1643</v>
      </c>
      <c r="F248" s="34" t="s">
        <v>1642</v>
      </c>
      <c r="G248" s="34" t="s">
        <v>3506</v>
      </c>
      <c r="H248" s="34" t="s">
        <v>3507</v>
      </c>
      <c r="I248" s="34">
        <v>2016</v>
      </c>
      <c r="K248" s="34" t="s">
        <v>1766</v>
      </c>
      <c r="L248" s="34" t="s">
        <v>1791</v>
      </c>
      <c r="M248" s="34">
        <v>5</v>
      </c>
      <c r="N248" s="34" t="s">
        <v>1768</v>
      </c>
      <c r="O248" s="34" t="s">
        <v>261</v>
      </c>
      <c r="Q248" s="34" t="s">
        <v>1645</v>
      </c>
      <c r="R248" s="34" t="s">
        <v>1832</v>
      </c>
    </row>
    <row r="249" spans="2:18">
      <c r="B249" s="34">
        <v>1</v>
      </c>
      <c r="C249" s="34">
        <v>9</v>
      </c>
      <c r="D249" s="34" t="s">
        <v>255</v>
      </c>
      <c r="E249" s="34" t="s">
        <v>1643</v>
      </c>
      <c r="F249" s="34" t="s">
        <v>1642</v>
      </c>
      <c r="G249" s="34" t="s">
        <v>3506</v>
      </c>
      <c r="H249" s="34" t="s">
        <v>3507</v>
      </c>
      <c r="I249" s="34">
        <v>2016</v>
      </c>
      <c r="K249" s="34" t="s">
        <v>1766</v>
      </c>
      <c r="L249" s="34" t="s">
        <v>1792</v>
      </c>
      <c r="M249" s="34">
        <v>3</v>
      </c>
      <c r="N249" s="34" t="s">
        <v>1798</v>
      </c>
      <c r="O249" s="34" t="s">
        <v>262</v>
      </c>
      <c r="Q249" s="34" t="s">
        <v>1645</v>
      </c>
      <c r="R249" s="34" t="s">
        <v>1832</v>
      </c>
    </row>
    <row r="250" spans="2:18">
      <c r="B250" s="34">
        <v>1</v>
      </c>
      <c r="C250" s="34">
        <v>9</v>
      </c>
      <c r="D250" s="34" t="s">
        <v>255</v>
      </c>
      <c r="E250" s="34" t="s">
        <v>1643</v>
      </c>
      <c r="F250" s="34" t="s">
        <v>1642</v>
      </c>
      <c r="G250" s="34" t="s">
        <v>3506</v>
      </c>
      <c r="H250" s="34" t="s">
        <v>3507</v>
      </c>
      <c r="I250" s="34">
        <v>2016</v>
      </c>
      <c r="K250" s="34" t="s">
        <v>1766</v>
      </c>
      <c r="L250" s="34" t="s">
        <v>1793</v>
      </c>
      <c r="M250" s="34">
        <v>4</v>
      </c>
      <c r="N250" s="34" t="s">
        <v>1767</v>
      </c>
      <c r="O250" s="34" t="s">
        <v>263</v>
      </c>
      <c r="Q250" s="34" t="s">
        <v>1645</v>
      </c>
      <c r="R250" s="34" t="s">
        <v>1832</v>
      </c>
    </row>
    <row r="251" spans="2:18">
      <c r="B251" s="34">
        <v>1</v>
      </c>
      <c r="C251" s="34">
        <v>9</v>
      </c>
      <c r="D251" s="34" t="s">
        <v>255</v>
      </c>
      <c r="E251" s="34" t="s">
        <v>1643</v>
      </c>
      <c r="F251" s="34" t="s">
        <v>1642</v>
      </c>
      <c r="G251" s="34" t="s">
        <v>3506</v>
      </c>
      <c r="H251" s="34" t="s">
        <v>3507</v>
      </c>
      <c r="I251" s="34">
        <v>2016</v>
      </c>
      <c r="K251" s="34" t="s">
        <v>1766</v>
      </c>
      <c r="L251" s="34" t="s">
        <v>1794</v>
      </c>
      <c r="M251" s="34">
        <v>4</v>
      </c>
      <c r="N251" s="34" t="s">
        <v>1767</v>
      </c>
      <c r="O251" s="34" t="s">
        <v>264</v>
      </c>
      <c r="Q251" s="34" t="s">
        <v>1645</v>
      </c>
      <c r="R251" s="34" t="s">
        <v>1832</v>
      </c>
    </row>
    <row r="252" spans="2:18">
      <c r="B252" s="34">
        <v>1</v>
      </c>
      <c r="C252" s="34">
        <v>9</v>
      </c>
      <c r="D252" s="34" t="s">
        <v>255</v>
      </c>
      <c r="E252" s="34" t="s">
        <v>1643</v>
      </c>
      <c r="F252" s="34" t="s">
        <v>1642</v>
      </c>
      <c r="G252" s="34" t="s">
        <v>3506</v>
      </c>
      <c r="H252" s="34" t="s">
        <v>3507</v>
      </c>
      <c r="I252" s="34">
        <v>2016</v>
      </c>
      <c r="K252" s="34" t="s">
        <v>1766</v>
      </c>
      <c r="L252" s="34" t="s">
        <v>1795</v>
      </c>
      <c r="M252" s="34">
        <v>1</v>
      </c>
      <c r="N252" s="34" t="s">
        <v>1796</v>
      </c>
      <c r="O252" s="34" t="s">
        <v>265</v>
      </c>
      <c r="Q252" s="34" t="s">
        <v>1645</v>
      </c>
      <c r="R252" s="34" t="s">
        <v>1832</v>
      </c>
    </row>
    <row r="253" spans="2:18">
      <c r="B253" s="34">
        <v>1</v>
      </c>
      <c r="C253" s="34">
        <v>9</v>
      </c>
      <c r="D253" s="34" t="s">
        <v>255</v>
      </c>
      <c r="E253" s="34" t="s">
        <v>1643</v>
      </c>
      <c r="F253" s="34" t="s">
        <v>1642</v>
      </c>
      <c r="G253" s="34" t="s">
        <v>3506</v>
      </c>
      <c r="H253" s="34" t="s">
        <v>3507</v>
      </c>
      <c r="I253" s="34">
        <v>2016</v>
      </c>
      <c r="K253" s="34" t="s">
        <v>1766</v>
      </c>
      <c r="L253" s="34" t="s">
        <v>1797</v>
      </c>
      <c r="M253" s="34">
        <v>3</v>
      </c>
      <c r="N253" s="34" t="s">
        <v>1798</v>
      </c>
      <c r="O253" s="34" t="s">
        <v>266</v>
      </c>
      <c r="Q253" s="34" t="s">
        <v>1645</v>
      </c>
      <c r="R253" s="34" t="s">
        <v>1832</v>
      </c>
    </row>
    <row r="254" spans="2:18">
      <c r="B254" s="34">
        <v>1</v>
      </c>
      <c r="C254" s="34">
        <v>9</v>
      </c>
      <c r="D254" s="34" t="s">
        <v>255</v>
      </c>
      <c r="E254" s="34" t="s">
        <v>1643</v>
      </c>
      <c r="F254" s="34" t="s">
        <v>1642</v>
      </c>
      <c r="G254" s="34" t="s">
        <v>3506</v>
      </c>
      <c r="H254" s="34" t="s">
        <v>3507</v>
      </c>
      <c r="I254" s="34">
        <v>2016</v>
      </c>
      <c r="K254" s="34" t="s">
        <v>1766</v>
      </c>
      <c r="L254" s="34" t="s">
        <v>1799</v>
      </c>
      <c r="M254" s="34">
        <v>5</v>
      </c>
      <c r="N254" s="34" t="s">
        <v>1768</v>
      </c>
      <c r="O254" s="34" t="s">
        <v>267</v>
      </c>
      <c r="Q254" s="34" t="s">
        <v>1645</v>
      </c>
      <c r="R254" s="34" t="s">
        <v>1832</v>
      </c>
    </row>
    <row r="255" spans="2:18">
      <c r="B255" s="34">
        <v>1</v>
      </c>
      <c r="C255" s="34">
        <v>9</v>
      </c>
      <c r="D255" s="34" t="s">
        <v>255</v>
      </c>
      <c r="E255" s="34" t="s">
        <v>1643</v>
      </c>
      <c r="F255" s="34" t="s">
        <v>1642</v>
      </c>
      <c r="G255" s="34" t="s">
        <v>3506</v>
      </c>
      <c r="H255" s="34" t="s">
        <v>3507</v>
      </c>
      <c r="I255" s="34">
        <v>2016</v>
      </c>
      <c r="K255" s="34" t="s">
        <v>1766</v>
      </c>
      <c r="L255" s="34" t="s">
        <v>1800</v>
      </c>
      <c r="M255" s="34">
        <v>3</v>
      </c>
      <c r="N255" s="34" t="s">
        <v>1798</v>
      </c>
      <c r="O255" s="34" t="s">
        <v>268</v>
      </c>
      <c r="Q255" s="34" t="s">
        <v>1645</v>
      </c>
      <c r="R255" s="34" t="s">
        <v>1832</v>
      </c>
    </row>
    <row r="256" spans="2:18">
      <c r="B256" s="34">
        <v>1</v>
      </c>
      <c r="C256" s="34">
        <v>9</v>
      </c>
      <c r="D256" s="34" t="s">
        <v>255</v>
      </c>
      <c r="E256" s="34" t="s">
        <v>1643</v>
      </c>
      <c r="F256" s="34" t="s">
        <v>1642</v>
      </c>
      <c r="G256" s="34" t="s">
        <v>3506</v>
      </c>
      <c r="H256" s="34" t="s">
        <v>3507</v>
      </c>
      <c r="I256" s="34">
        <v>2016</v>
      </c>
      <c r="K256" s="34" t="s">
        <v>1766</v>
      </c>
      <c r="L256" s="34" t="s">
        <v>1801</v>
      </c>
      <c r="M256" s="34">
        <v>3</v>
      </c>
      <c r="N256" s="34" t="s">
        <v>1798</v>
      </c>
      <c r="O256" s="34" t="s">
        <v>269</v>
      </c>
      <c r="Q256" s="34" t="s">
        <v>1645</v>
      </c>
      <c r="R256" s="34" t="s">
        <v>1832</v>
      </c>
    </row>
    <row r="257" spans="2:18">
      <c r="B257" s="34">
        <v>1</v>
      </c>
      <c r="C257" s="34">
        <v>9</v>
      </c>
      <c r="D257" s="34" t="s">
        <v>255</v>
      </c>
      <c r="E257" s="34" t="s">
        <v>1643</v>
      </c>
      <c r="F257" s="34" t="s">
        <v>1642</v>
      </c>
      <c r="G257" s="34" t="s">
        <v>3506</v>
      </c>
      <c r="H257" s="34" t="s">
        <v>3507</v>
      </c>
      <c r="I257" s="34">
        <v>2016</v>
      </c>
      <c r="K257" s="34" t="s">
        <v>1766</v>
      </c>
      <c r="L257" s="34" t="s">
        <v>1802</v>
      </c>
      <c r="M257" s="34">
        <v>4</v>
      </c>
      <c r="N257" s="34" t="s">
        <v>1767</v>
      </c>
      <c r="O257" s="34" t="s">
        <v>270</v>
      </c>
      <c r="Q257" s="34" t="s">
        <v>1645</v>
      </c>
      <c r="R257" s="34" t="s">
        <v>1832</v>
      </c>
    </row>
    <row r="258" spans="2:18">
      <c r="B258" s="34">
        <v>1</v>
      </c>
      <c r="C258" s="34">
        <v>9</v>
      </c>
      <c r="D258" s="34" t="s">
        <v>255</v>
      </c>
      <c r="E258" s="34" t="s">
        <v>1643</v>
      </c>
      <c r="F258" s="34" t="s">
        <v>1642</v>
      </c>
      <c r="G258" s="34" t="s">
        <v>3506</v>
      </c>
      <c r="H258" s="34" t="s">
        <v>3507</v>
      </c>
      <c r="I258" s="34">
        <v>2016</v>
      </c>
      <c r="K258" s="34" t="s">
        <v>1766</v>
      </c>
      <c r="L258" s="34" t="s">
        <v>1803</v>
      </c>
      <c r="M258" s="34">
        <v>2</v>
      </c>
      <c r="N258" s="34" t="s">
        <v>1829</v>
      </c>
      <c r="O258" s="34" t="s">
        <v>271</v>
      </c>
      <c r="Q258" s="34" t="s">
        <v>1645</v>
      </c>
      <c r="R258" s="34" t="s">
        <v>1832</v>
      </c>
    </row>
    <row r="259" spans="2:18">
      <c r="B259" s="34">
        <v>1</v>
      </c>
      <c r="C259" s="34">
        <v>9</v>
      </c>
      <c r="D259" s="34" t="s">
        <v>255</v>
      </c>
      <c r="E259" s="34" t="s">
        <v>1643</v>
      </c>
      <c r="F259" s="34" t="s">
        <v>1642</v>
      </c>
      <c r="G259" s="34" t="s">
        <v>3506</v>
      </c>
      <c r="H259" s="34" t="s">
        <v>3507</v>
      </c>
      <c r="I259" s="34">
        <v>2016</v>
      </c>
      <c r="K259" s="34" t="s">
        <v>1766</v>
      </c>
      <c r="L259" s="34" t="s">
        <v>1804</v>
      </c>
      <c r="M259" s="34">
        <v>3</v>
      </c>
      <c r="N259" s="34" t="s">
        <v>1798</v>
      </c>
      <c r="O259" s="34" t="s">
        <v>272</v>
      </c>
      <c r="Q259" s="34" t="s">
        <v>1645</v>
      </c>
      <c r="R259" s="34" t="s">
        <v>1832</v>
      </c>
    </row>
    <row r="260" spans="2:18">
      <c r="B260" s="34">
        <v>1</v>
      </c>
      <c r="C260" s="34">
        <v>9</v>
      </c>
      <c r="D260" s="34" t="s">
        <v>255</v>
      </c>
      <c r="E260" s="34" t="s">
        <v>1643</v>
      </c>
      <c r="F260" s="34" t="s">
        <v>1642</v>
      </c>
      <c r="G260" s="34" t="s">
        <v>3506</v>
      </c>
      <c r="H260" s="34" t="s">
        <v>3507</v>
      </c>
      <c r="I260" s="34">
        <v>2016</v>
      </c>
      <c r="K260" s="34" t="s">
        <v>1766</v>
      </c>
      <c r="L260" s="34" t="s">
        <v>1805</v>
      </c>
      <c r="M260" s="34">
        <v>0</v>
      </c>
      <c r="N260" s="34" t="s">
        <v>4</v>
      </c>
      <c r="O260" s="34" t="s">
        <v>273</v>
      </c>
      <c r="Q260" s="34" t="s">
        <v>1645</v>
      </c>
      <c r="R260" s="34" t="s">
        <v>1832</v>
      </c>
    </row>
    <row r="261" spans="2:18">
      <c r="B261" s="34">
        <v>1</v>
      </c>
      <c r="C261" s="34">
        <v>9</v>
      </c>
      <c r="D261" s="34" t="s">
        <v>255</v>
      </c>
      <c r="E261" s="34" t="s">
        <v>1643</v>
      </c>
      <c r="F261" s="34" t="s">
        <v>1642</v>
      </c>
      <c r="G261" s="34" t="s">
        <v>3506</v>
      </c>
      <c r="H261" s="34" t="s">
        <v>3507</v>
      </c>
      <c r="I261" s="34">
        <v>2016</v>
      </c>
      <c r="K261" s="34" t="s">
        <v>1766</v>
      </c>
      <c r="L261" s="34" t="s">
        <v>1806</v>
      </c>
      <c r="M261" s="34">
        <v>3</v>
      </c>
      <c r="N261" s="34" t="s">
        <v>1798</v>
      </c>
      <c r="O261" s="34" t="s">
        <v>274</v>
      </c>
      <c r="Q261" s="34" t="s">
        <v>1645</v>
      </c>
      <c r="R261" s="34" t="s">
        <v>1832</v>
      </c>
    </row>
    <row r="262" spans="2:18">
      <c r="B262" s="34">
        <v>1</v>
      </c>
      <c r="C262" s="34">
        <v>9</v>
      </c>
      <c r="D262" s="34" t="s">
        <v>255</v>
      </c>
      <c r="E262" s="34" t="s">
        <v>1643</v>
      </c>
      <c r="F262" s="34" t="s">
        <v>1642</v>
      </c>
      <c r="G262" s="34" t="s">
        <v>3506</v>
      </c>
      <c r="H262" s="34" t="s">
        <v>3507</v>
      </c>
      <c r="I262" s="34">
        <v>2016</v>
      </c>
      <c r="K262" s="34" t="s">
        <v>1766</v>
      </c>
      <c r="L262" s="34" t="s">
        <v>1807</v>
      </c>
      <c r="M262" s="34">
        <v>0</v>
      </c>
      <c r="N262" s="34" t="s">
        <v>4</v>
      </c>
      <c r="O262" s="34" t="s">
        <v>275</v>
      </c>
      <c r="Q262" s="34" t="s">
        <v>1645</v>
      </c>
      <c r="R262" s="34" t="s">
        <v>1832</v>
      </c>
    </row>
    <row r="263" spans="2:18">
      <c r="B263" s="34">
        <v>1</v>
      </c>
      <c r="C263" s="34">
        <v>9</v>
      </c>
      <c r="D263" s="34" t="s">
        <v>255</v>
      </c>
      <c r="E263" s="34" t="s">
        <v>1643</v>
      </c>
      <c r="F263" s="34" t="s">
        <v>1642</v>
      </c>
      <c r="G263" s="34" t="s">
        <v>3506</v>
      </c>
      <c r="H263" s="34" t="s">
        <v>3507</v>
      </c>
      <c r="I263" s="34">
        <v>2016</v>
      </c>
      <c r="K263" s="34" t="s">
        <v>1766</v>
      </c>
      <c r="L263" s="34" t="s">
        <v>1808</v>
      </c>
      <c r="M263" s="34">
        <v>5</v>
      </c>
      <c r="N263" s="34" t="s">
        <v>1768</v>
      </c>
      <c r="O263" s="34" t="s">
        <v>276</v>
      </c>
      <c r="Q263" s="34" t="s">
        <v>1645</v>
      </c>
      <c r="R263" s="34" t="s">
        <v>1832</v>
      </c>
    </row>
    <row r="264" spans="2:18">
      <c r="B264" s="34">
        <v>1</v>
      </c>
      <c r="C264" s="34">
        <v>9</v>
      </c>
      <c r="D264" s="34" t="s">
        <v>255</v>
      </c>
      <c r="E264" s="34" t="s">
        <v>1643</v>
      </c>
      <c r="F264" s="34" t="s">
        <v>1642</v>
      </c>
      <c r="G264" s="34" t="s">
        <v>3506</v>
      </c>
      <c r="H264" s="34" t="s">
        <v>3507</v>
      </c>
      <c r="I264" s="34">
        <v>2016</v>
      </c>
      <c r="K264" s="34" t="s">
        <v>1766</v>
      </c>
      <c r="L264" s="34" t="s">
        <v>1809</v>
      </c>
      <c r="M264" s="34">
        <v>5</v>
      </c>
      <c r="N264" s="34" t="s">
        <v>1768</v>
      </c>
      <c r="O264" s="34" t="s">
        <v>277</v>
      </c>
      <c r="Q264" s="34" t="s">
        <v>1645</v>
      </c>
      <c r="R264" s="34" t="s">
        <v>1832</v>
      </c>
    </row>
    <row r="265" spans="2:18">
      <c r="B265" s="34">
        <v>1</v>
      </c>
      <c r="C265" s="34">
        <v>9</v>
      </c>
      <c r="D265" s="34" t="s">
        <v>255</v>
      </c>
      <c r="E265" s="34" t="s">
        <v>1643</v>
      </c>
      <c r="F265" s="34" t="s">
        <v>1642</v>
      </c>
      <c r="G265" s="34" t="s">
        <v>3506</v>
      </c>
      <c r="H265" s="34" t="s">
        <v>3507</v>
      </c>
      <c r="I265" s="34">
        <v>2016</v>
      </c>
      <c r="K265" s="34" t="s">
        <v>1766</v>
      </c>
      <c r="L265" s="34" t="s">
        <v>1810</v>
      </c>
      <c r="M265" s="34">
        <v>4</v>
      </c>
      <c r="N265" s="34" t="s">
        <v>1767</v>
      </c>
      <c r="O265" s="34" t="s">
        <v>278</v>
      </c>
      <c r="Q265" s="34" t="s">
        <v>1645</v>
      </c>
      <c r="R265" s="34" t="s">
        <v>1832</v>
      </c>
    </row>
    <row r="266" spans="2:18">
      <c r="B266" s="34">
        <v>1</v>
      </c>
      <c r="C266" s="34">
        <v>9</v>
      </c>
      <c r="D266" s="34" t="s">
        <v>255</v>
      </c>
      <c r="E266" s="34" t="s">
        <v>1643</v>
      </c>
      <c r="F266" s="34" t="s">
        <v>1642</v>
      </c>
      <c r="G266" s="34" t="s">
        <v>3506</v>
      </c>
      <c r="H266" s="34" t="s">
        <v>3507</v>
      </c>
      <c r="I266" s="34">
        <v>2016</v>
      </c>
      <c r="K266" s="34" t="s">
        <v>1766</v>
      </c>
      <c r="L266" s="34" t="s">
        <v>1811</v>
      </c>
      <c r="M266" s="34">
        <v>5</v>
      </c>
      <c r="N266" s="34" t="s">
        <v>1768</v>
      </c>
      <c r="O266" s="34" t="s">
        <v>279</v>
      </c>
      <c r="Q266" s="34" t="s">
        <v>1645</v>
      </c>
      <c r="R266" s="34" t="s">
        <v>1832</v>
      </c>
    </row>
    <row r="267" spans="2:18">
      <c r="B267" s="34">
        <v>1</v>
      </c>
      <c r="C267" s="34">
        <v>9</v>
      </c>
      <c r="D267" s="34" t="s">
        <v>255</v>
      </c>
      <c r="E267" s="34" t="s">
        <v>1643</v>
      </c>
      <c r="F267" s="34" t="s">
        <v>1642</v>
      </c>
      <c r="G267" s="34" t="s">
        <v>3506</v>
      </c>
      <c r="H267" s="34" t="s">
        <v>3507</v>
      </c>
      <c r="I267" s="34">
        <v>2016</v>
      </c>
      <c r="K267" s="34" t="s">
        <v>1766</v>
      </c>
      <c r="L267" s="34" t="s">
        <v>1812</v>
      </c>
      <c r="M267" s="34">
        <v>0</v>
      </c>
      <c r="N267" s="34" t="s">
        <v>4</v>
      </c>
      <c r="O267" s="34" t="s">
        <v>280</v>
      </c>
      <c r="Q267" s="34" t="s">
        <v>1645</v>
      </c>
      <c r="R267" s="34" t="s">
        <v>1832</v>
      </c>
    </row>
    <row r="268" spans="2:18">
      <c r="B268" s="34">
        <v>1</v>
      </c>
      <c r="C268" s="34">
        <v>9</v>
      </c>
      <c r="D268" s="34" t="s">
        <v>255</v>
      </c>
      <c r="E268" s="34" t="s">
        <v>1643</v>
      </c>
      <c r="F268" s="34" t="s">
        <v>1642</v>
      </c>
      <c r="G268" s="34" t="s">
        <v>3506</v>
      </c>
      <c r="H268" s="34" t="s">
        <v>3507</v>
      </c>
      <c r="I268" s="34">
        <v>2016</v>
      </c>
      <c r="K268" s="34" t="s">
        <v>1766</v>
      </c>
      <c r="L268" s="34" t="s">
        <v>1813</v>
      </c>
      <c r="M268" s="34">
        <v>1</v>
      </c>
      <c r="N268" s="34" t="s">
        <v>1796</v>
      </c>
      <c r="O268" s="34" t="s">
        <v>281</v>
      </c>
      <c r="Q268" s="34" t="s">
        <v>1645</v>
      </c>
      <c r="R268" s="34" t="s">
        <v>1832</v>
      </c>
    </row>
    <row r="269" spans="2:18">
      <c r="B269" s="34">
        <v>1</v>
      </c>
      <c r="C269" s="34">
        <v>9</v>
      </c>
      <c r="D269" s="34" t="s">
        <v>255</v>
      </c>
      <c r="E269" s="34" t="s">
        <v>1643</v>
      </c>
      <c r="F269" s="34" t="s">
        <v>1642</v>
      </c>
      <c r="G269" s="34" t="s">
        <v>3506</v>
      </c>
      <c r="H269" s="34" t="s">
        <v>3507</v>
      </c>
      <c r="I269" s="34">
        <v>2016</v>
      </c>
      <c r="K269" s="34" t="s">
        <v>1766</v>
      </c>
      <c r="L269" s="34" t="s">
        <v>1814</v>
      </c>
      <c r="M269" s="34">
        <v>3</v>
      </c>
      <c r="N269" s="34" t="s">
        <v>1798</v>
      </c>
      <c r="O269" s="34" t="s">
        <v>282</v>
      </c>
      <c r="Q269" s="34" t="s">
        <v>1645</v>
      </c>
      <c r="R269" s="34" t="s">
        <v>1832</v>
      </c>
    </row>
    <row r="270" spans="2:18">
      <c r="B270" s="34">
        <v>1</v>
      </c>
      <c r="C270" s="34">
        <v>9</v>
      </c>
      <c r="D270" s="34" t="s">
        <v>255</v>
      </c>
      <c r="E270" s="34" t="s">
        <v>1643</v>
      </c>
      <c r="F270" s="34" t="s">
        <v>1642</v>
      </c>
      <c r="G270" s="34" t="s">
        <v>3506</v>
      </c>
      <c r="H270" s="34" t="s">
        <v>3507</v>
      </c>
      <c r="I270" s="34">
        <v>2016</v>
      </c>
      <c r="K270" s="34" t="s">
        <v>1766</v>
      </c>
      <c r="L270" s="34" t="s">
        <v>1815</v>
      </c>
      <c r="M270" s="34">
        <v>2</v>
      </c>
      <c r="N270" s="34" t="s">
        <v>1829</v>
      </c>
      <c r="O270" s="34" t="s">
        <v>283</v>
      </c>
      <c r="Q270" s="34" t="s">
        <v>1645</v>
      </c>
      <c r="R270" s="34" t="s">
        <v>1832</v>
      </c>
    </row>
    <row r="271" spans="2:18">
      <c r="B271" s="34">
        <v>1</v>
      </c>
      <c r="C271" s="34">
        <v>9</v>
      </c>
      <c r="D271" s="34" t="s">
        <v>255</v>
      </c>
      <c r="E271" s="34" t="s">
        <v>1643</v>
      </c>
      <c r="F271" s="34" t="s">
        <v>1642</v>
      </c>
      <c r="G271" s="34" t="s">
        <v>3506</v>
      </c>
      <c r="H271" s="34" t="s">
        <v>3507</v>
      </c>
      <c r="I271" s="34">
        <v>2016</v>
      </c>
      <c r="K271" s="34" t="s">
        <v>1766</v>
      </c>
      <c r="L271" s="34" t="s">
        <v>1816</v>
      </c>
      <c r="M271" s="34">
        <v>5</v>
      </c>
      <c r="N271" s="34" t="s">
        <v>1768</v>
      </c>
      <c r="O271" s="34" t="s">
        <v>284</v>
      </c>
      <c r="Q271" s="34" t="s">
        <v>1645</v>
      </c>
      <c r="R271" s="34" t="s">
        <v>1832</v>
      </c>
    </row>
    <row r="272" spans="2:18">
      <c r="B272" s="34">
        <v>1</v>
      </c>
      <c r="C272" s="34">
        <v>9</v>
      </c>
      <c r="D272" s="34" t="s">
        <v>255</v>
      </c>
      <c r="E272" s="34" t="s">
        <v>1643</v>
      </c>
      <c r="F272" s="34" t="s">
        <v>1642</v>
      </c>
      <c r="G272" s="34" t="s">
        <v>3506</v>
      </c>
      <c r="H272" s="34" t="s">
        <v>3507</v>
      </c>
      <c r="I272" s="34">
        <v>2016</v>
      </c>
      <c r="K272" s="34" t="s">
        <v>1766</v>
      </c>
      <c r="L272" s="34" t="s">
        <v>1818</v>
      </c>
      <c r="M272" s="34">
        <v>4</v>
      </c>
      <c r="N272" s="34" t="s">
        <v>1767</v>
      </c>
      <c r="O272" s="34" t="s">
        <v>285</v>
      </c>
      <c r="Q272" s="34" t="s">
        <v>1645</v>
      </c>
      <c r="R272" s="34" t="s">
        <v>1832</v>
      </c>
    </row>
    <row r="273" spans="2:18">
      <c r="B273" s="34">
        <v>1</v>
      </c>
      <c r="C273" s="34">
        <v>9</v>
      </c>
      <c r="D273" s="34" t="s">
        <v>255</v>
      </c>
      <c r="E273" s="34" t="s">
        <v>1643</v>
      </c>
      <c r="F273" s="34" t="s">
        <v>1642</v>
      </c>
      <c r="G273" s="34" t="s">
        <v>3506</v>
      </c>
      <c r="H273" s="34" t="s">
        <v>3507</v>
      </c>
      <c r="I273" s="34">
        <v>2016</v>
      </c>
      <c r="K273" s="34" t="s">
        <v>1766</v>
      </c>
      <c r="L273" s="34" t="s">
        <v>1819</v>
      </c>
      <c r="M273" s="34">
        <v>1</v>
      </c>
      <c r="N273" s="34" t="s">
        <v>1796</v>
      </c>
      <c r="O273" s="34" t="s">
        <v>286</v>
      </c>
      <c r="Q273" s="34" t="s">
        <v>1645</v>
      </c>
      <c r="R273" s="34" t="s">
        <v>1832</v>
      </c>
    </row>
    <row r="274" spans="2:18">
      <c r="B274" s="34">
        <v>1</v>
      </c>
      <c r="C274" s="34">
        <v>9</v>
      </c>
      <c r="D274" s="34" t="s">
        <v>255</v>
      </c>
      <c r="E274" s="34" t="s">
        <v>1643</v>
      </c>
      <c r="F274" s="34" t="s">
        <v>1642</v>
      </c>
      <c r="G274" s="34" t="s">
        <v>3506</v>
      </c>
      <c r="H274" s="34" t="s">
        <v>3507</v>
      </c>
      <c r="I274" s="34">
        <v>2016</v>
      </c>
      <c r="K274" s="34" t="s">
        <v>1766</v>
      </c>
      <c r="L274" s="34" t="s">
        <v>1820</v>
      </c>
      <c r="M274" s="34">
        <v>5</v>
      </c>
      <c r="N274" s="34" t="s">
        <v>1768</v>
      </c>
      <c r="O274" s="34" t="s">
        <v>287</v>
      </c>
      <c r="Q274" s="34" t="s">
        <v>1645</v>
      </c>
      <c r="R274" s="34" t="s">
        <v>1832</v>
      </c>
    </row>
    <row r="275" spans="2:18">
      <c r="B275" s="34">
        <v>1</v>
      </c>
      <c r="C275" s="34">
        <v>9</v>
      </c>
      <c r="D275" s="34" t="s">
        <v>255</v>
      </c>
      <c r="E275" s="34" t="s">
        <v>1643</v>
      </c>
      <c r="F275" s="34" t="s">
        <v>1642</v>
      </c>
      <c r="G275" s="34" t="s">
        <v>3506</v>
      </c>
      <c r="H275" s="34" t="s">
        <v>3507</v>
      </c>
      <c r="I275" s="34">
        <v>2016</v>
      </c>
      <c r="K275" s="34" t="s">
        <v>1766</v>
      </c>
      <c r="L275" s="34" t="s">
        <v>1821</v>
      </c>
      <c r="M275" s="34">
        <v>4</v>
      </c>
      <c r="N275" s="34" t="s">
        <v>1767</v>
      </c>
      <c r="O275" s="34" t="s">
        <v>288</v>
      </c>
      <c r="Q275" s="34" t="s">
        <v>1645</v>
      </c>
      <c r="R275" s="34" t="s">
        <v>1832</v>
      </c>
    </row>
    <row r="276" spans="2:18">
      <c r="B276" s="34">
        <v>1</v>
      </c>
      <c r="C276" s="34">
        <v>9</v>
      </c>
      <c r="D276" s="34" t="s">
        <v>255</v>
      </c>
      <c r="E276" s="34" t="s">
        <v>1643</v>
      </c>
      <c r="F276" s="34" t="s">
        <v>1642</v>
      </c>
      <c r="G276" s="34" t="s">
        <v>3506</v>
      </c>
      <c r="H276" s="34" t="s">
        <v>3507</v>
      </c>
      <c r="I276" s="34">
        <v>2016</v>
      </c>
      <c r="K276" s="34" t="s">
        <v>1766</v>
      </c>
      <c r="L276" s="34" t="s">
        <v>1822</v>
      </c>
      <c r="M276" s="34">
        <v>3</v>
      </c>
      <c r="N276" s="34" t="s">
        <v>1798</v>
      </c>
      <c r="O276" s="34" t="s">
        <v>1</v>
      </c>
      <c r="Q276" s="34" t="s">
        <v>1645</v>
      </c>
      <c r="R276" s="34" t="s">
        <v>1832</v>
      </c>
    </row>
    <row r="277" spans="2:18">
      <c r="B277" s="34">
        <v>1</v>
      </c>
      <c r="C277" s="34">
        <v>10</v>
      </c>
      <c r="D277" s="34" t="s">
        <v>289</v>
      </c>
      <c r="E277" s="34" t="s">
        <v>1611</v>
      </c>
      <c r="F277" s="34" t="s">
        <v>1610</v>
      </c>
      <c r="G277" s="34" t="s">
        <v>3503</v>
      </c>
      <c r="H277" s="34" t="s">
        <v>3504</v>
      </c>
      <c r="I277" s="34">
        <v>2016</v>
      </c>
      <c r="K277" s="34" t="s">
        <v>0</v>
      </c>
      <c r="L277" s="34" t="s">
        <v>1784</v>
      </c>
      <c r="M277" s="34">
        <v>3</v>
      </c>
      <c r="N277" s="34" t="s">
        <v>1798</v>
      </c>
      <c r="O277" s="34" t="s">
        <v>290</v>
      </c>
      <c r="Q277" s="34" t="s">
        <v>1613</v>
      </c>
      <c r="R277" s="34" t="s">
        <v>1833</v>
      </c>
    </row>
    <row r="278" spans="2:18">
      <c r="B278" s="34">
        <v>1</v>
      </c>
      <c r="C278" s="34">
        <v>10</v>
      </c>
      <c r="D278" s="34" t="s">
        <v>289</v>
      </c>
      <c r="E278" s="34" t="s">
        <v>1611</v>
      </c>
      <c r="F278" s="34" t="s">
        <v>1610</v>
      </c>
      <c r="G278" s="34" t="s">
        <v>3503</v>
      </c>
      <c r="H278" s="34" t="s">
        <v>3504</v>
      </c>
      <c r="I278" s="34">
        <v>2016</v>
      </c>
      <c r="K278" s="34" t="s">
        <v>0</v>
      </c>
      <c r="L278" s="34" t="s">
        <v>1787</v>
      </c>
      <c r="M278" s="34">
        <v>3</v>
      </c>
      <c r="N278" s="34" t="s">
        <v>1798</v>
      </c>
      <c r="O278" s="34" t="s">
        <v>291</v>
      </c>
      <c r="Q278" s="34" t="s">
        <v>1613</v>
      </c>
      <c r="R278" s="34" t="s">
        <v>1833</v>
      </c>
    </row>
    <row r="279" spans="2:18">
      <c r="B279" s="34">
        <v>1</v>
      </c>
      <c r="C279" s="34">
        <v>10</v>
      </c>
      <c r="D279" s="34" t="s">
        <v>289</v>
      </c>
      <c r="E279" s="34" t="s">
        <v>1611</v>
      </c>
      <c r="F279" s="34" t="s">
        <v>1610</v>
      </c>
      <c r="G279" s="34" t="s">
        <v>3503</v>
      </c>
      <c r="H279" s="34" t="s">
        <v>3504</v>
      </c>
      <c r="I279" s="34">
        <v>2016</v>
      </c>
      <c r="K279" s="34" t="s">
        <v>0</v>
      </c>
      <c r="L279" s="34" t="s">
        <v>1788</v>
      </c>
      <c r="M279" s="34">
        <v>4</v>
      </c>
      <c r="N279" s="34" t="s">
        <v>1767</v>
      </c>
      <c r="O279" s="34" t="s">
        <v>292</v>
      </c>
      <c r="Q279" s="34" t="s">
        <v>1613</v>
      </c>
      <c r="R279" s="34" t="s">
        <v>1833</v>
      </c>
    </row>
    <row r="280" spans="2:18">
      <c r="B280" s="34">
        <v>1</v>
      </c>
      <c r="C280" s="34">
        <v>10</v>
      </c>
      <c r="D280" s="34" t="s">
        <v>289</v>
      </c>
      <c r="E280" s="34" t="s">
        <v>1611</v>
      </c>
      <c r="F280" s="34" t="s">
        <v>1610</v>
      </c>
      <c r="G280" s="34" t="s">
        <v>3503</v>
      </c>
      <c r="H280" s="34" t="s">
        <v>3504</v>
      </c>
      <c r="I280" s="34">
        <v>2016</v>
      </c>
      <c r="K280" s="34" t="s">
        <v>0</v>
      </c>
      <c r="L280" s="34" t="s">
        <v>1789</v>
      </c>
      <c r="M280" s="34">
        <v>4</v>
      </c>
      <c r="N280" s="34" t="s">
        <v>1767</v>
      </c>
      <c r="O280" s="34" t="s">
        <v>293</v>
      </c>
      <c r="Q280" s="34" t="s">
        <v>1613</v>
      </c>
      <c r="R280" s="34" t="s">
        <v>1833</v>
      </c>
    </row>
    <row r="281" spans="2:18">
      <c r="B281" s="34">
        <v>1</v>
      </c>
      <c r="C281" s="34">
        <v>10</v>
      </c>
      <c r="D281" s="34" t="s">
        <v>289</v>
      </c>
      <c r="E281" s="34" t="s">
        <v>1611</v>
      </c>
      <c r="F281" s="34" t="s">
        <v>1610</v>
      </c>
      <c r="G281" s="34" t="s">
        <v>3503</v>
      </c>
      <c r="H281" s="34" t="s">
        <v>3504</v>
      </c>
      <c r="I281" s="34">
        <v>2016</v>
      </c>
      <c r="K281" s="34" t="s">
        <v>0</v>
      </c>
      <c r="L281" s="34" t="s">
        <v>1790</v>
      </c>
      <c r="M281" s="34">
        <v>3</v>
      </c>
      <c r="N281" s="34" t="s">
        <v>1798</v>
      </c>
      <c r="O281" s="34" t="s">
        <v>294</v>
      </c>
      <c r="Q281" s="34" t="s">
        <v>1613</v>
      </c>
      <c r="R281" s="34" t="s">
        <v>1833</v>
      </c>
    </row>
    <row r="282" spans="2:18">
      <c r="B282" s="34">
        <v>1</v>
      </c>
      <c r="C282" s="34">
        <v>10</v>
      </c>
      <c r="D282" s="34" t="s">
        <v>289</v>
      </c>
      <c r="E282" s="34" t="s">
        <v>1611</v>
      </c>
      <c r="F282" s="34" t="s">
        <v>1610</v>
      </c>
      <c r="G282" s="34" t="s">
        <v>3503</v>
      </c>
      <c r="H282" s="34" t="s">
        <v>3504</v>
      </c>
      <c r="I282" s="34">
        <v>2016</v>
      </c>
      <c r="K282" s="34" t="s">
        <v>0</v>
      </c>
      <c r="L282" s="34" t="s">
        <v>1791</v>
      </c>
      <c r="M282" s="34">
        <v>3</v>
      </c>
      <c r="N282" s="34" t="s">
        <v>1798</v>
      </c>
      <c r="O282" s="34" t="s">
        <v>295</v>
      </c>
      <c r="Q282" s="34" t="s">
        <v>1613</v>
      </c>
      <c r="R282" s="34" t="s">
        <v>1833</v>
      </c>
    </row>
    <row r="283" spans="2:18">
      <c r="B283" s="34">
        <v>1</v>
      </c>
      <c r="C283" s="34">
        <v>10</v>
      </c>
      <c r="D283" s="34" t="s">
        <v>289</v>
      </c>
      <c r="E283" s="34" t="s">
        <v>1611</v>
      </c>
      <c r="F283" s="34" t="s">
        <v>1610</v>
      </c>
      <c r="G283" s="34" t="s">
        <v>3503</v>
      </c>
      <c r="H283" s="34" t="s">
        <v>3504</v>
      </c>
      <c r="I283" s="34">
        <v>2016</v>
      </c>
      <c r="K283" s="34" t="s">
        <v>0</v>
      </c>
      <c r="L283" s="34" t="s">
        <v>1792</v>
      </c>
      <c r="M283" s="34">
        <v>2</v>
      </c>
      <c r="N283" s="34" t="s">
        <v>1829</v>
      </c>
      <c r="O283" s="34" t="s">
        <v>296</v>
      </c>
      <c r="Q283" s="34" t="s">
        <v>1613</v>
      </c>
      <c r="R283" s="34" t="s">
        <v>1833</v>
      </c>
    </row>
    <row r="284" spans="2:18">
      <c r="B284" s="34">
        <v>1</v>
      </c>
      <c r="C284" s="34">
        <v>10</v>
      </c>
      <c r="D284" s="34" t="s">
        <v>289</v>
      </c>
      <c r="E284" s="34" t="s">
        <v>1611</v>
      </c>
      <c r="F284" s="34" t="s">
        <v>1610</v>
      </c>
      <c r="G284" s="34" t="s">
        <v>3503</v>
      </c>
      <c r="H284" s="34" t="s">
        <v>3504</v>
      </c>
      <c r="I284" s="34">
        <v>2016</v>
      </c>
      <c r="K284" s="34" t="s">
        <v>0</v>
      </c>
      <c r="L284" s="34" t="s">
        <v>1793</v>
      </c>
      <c r="M284" s="34">
        <v>3</v>
      </c>
      <c r="N284" s="34" t="s">
        <v>1798</v>
      </c>
      <c r="O284" s="34" t="s">
        <v>297</v>
      </c>
      <c r="Q284" s="34" t="s">
        <v>1613</v>
      </c>
      <c r="R284" s="34" t="s">
        <v>1833</v>
      </c>
    </row>
    <row r="285" spans="2:18">
      <c r="B285" s="34">
        <v>1</v>
      </c>
      <c r="C285" s="34">
        <v>10</v>
      </c>
      <c r="D285" s="34" t="s">
        <v>289</v>
      </c>
      <c r="E285" s="34" t="s">
        <v>1611</v>
      </c>
      <c r="F285" s="34" t="s">
        <v>1610</v>
      </c>
      <c r="G285" s="34" t="s">
        <v>3503</v>
      </c>
      <c r="H285" s="34" t="s">
        <v>3504</v>
      </c>
      <c r="I285" s="34">
        <v>2016</v>
      </c>
      <c r="K285" s="34" t="s">
        <v>0</v>
      </c>
      <c r="L285" s="34" t="s">
        <v>1794</v>
      </c>
      <c r="M285" s="34">
        <v>2</v>
      </c>
      <c r="N285" s="34" t="s">
        <v>1829</v>
      </c>
      <c r="O285" s="34" t="s">
        <v>298</v>
      </c>
      <c r="Q285" s="34" t="s">
        <v>1613</v>
      </c>
      <c r="R285" s="34" t="s">
        <v>1833</v>
      </c>
    </row>
    <row r="286" spans="2:18">
      <c r="B286" s="34">
        <v>1</v>
      </c>
      <c r="C286" s="34">
        <v>10</v>
      </c>
      <c r="D286" s="34" t="s">
        <v>289</v>
      </c>
      <c r="E286" s="34" t="s">
        <v>1611</v>
      </c>
      <c r="F286" s="34" t="s">
        <v>1610</v>
      </c>
      <c r="G286" s="34" t="s">
        <v>3503</v>
      </c>
      <c r="H286" s="34" t="s">
        <v>3504</v>
      </c>
      <c r="I286" s="34">
        <v>2016</v>
      </c>
      <c r="K286" s="34" t="s">
        <v>0</v>
      </c>
      <c r="L286" s="34" t="s">
        <v>1795</v>
      </c>
      <c r="M286" s="34">
        <v>1</v>
      </c>
      <c r="N286" s="34" t="s">
        <v>1796</v>
      </c>
      <c r="O286" s="34" t="s">
        <v>299</v>
      </c>
      <c r="Q286" s="34" t="s">
        <v>1613</v>
      </c>
      <c r="R286" s="34" t="s">
        <v>1833</v>
      </c>
    </row>
    <row r="287" spans="2:18">
      <c r="B287" s="34">
        <v>1</v>
      </c>
      <c r="C287" s="34">
        <v>10</v>
      </c>
      <c r="D287" s="34" t="s">
        <v>289</v>
      </c>
      <c r="E287" s="34" t="s">
        <v>1611</v>
      </c>
      <c r="F287" s="34" t="s">
        <v>1610</v>
      </c>
      <c r="G287" s="34" t="s">
        <v>3503</v>
      </c>
      <c r="H287" s="34" t="s">
        <v>3504</v>
      </c>
      <c r="I287" s="34">
        <v>2016</v>
      </c>
      <c r="K287" s="34" t="s">
        <v>0</v>
      </c>
      <c r="L287" s="34" t="s">
        <v>1797</v>
      </c>
      <c r="M287" s="34">
        <v>0</v>
      </c>
      <c r="N287" s="34" t="s">
        <v>4</v>
      </c>
      <c r="O287" s="34" t="s">
        <v>300</v>
      </c>
      <c r="Q287" s="34" t="s">
        <v>1613</v>
      </c>
      <c r="R287" s="34" t="s">
        <v>1833</v>
      </c>
    </row>
    <row r="288" spans="2:18">
      <c r="B288" s="34">
        <v>1</v>
      </c>
      <c r="C288" s="34">
        <v>10</v>
      </c>
      <c r="D288" s="34" t="s">
        <v>289</v>
      </c>
      <c r="E288" s="34" t="s">
        <v>1611</v>
      </c>
      <c r="F288" s="34" t="s">
        <v>1610</v>
      </c>
      <c r="G288" s="34" t="s">
        <v>3503</v>
      </c>
      <c r="H288" s="34" t="s">
        <v>3504</v>
      </c>
      <c r="I288" s="34">
        <v>2016</v>
      </c>
      <c r="K288" s="34" t="s">
        <v>0</v>
      </c>
      <c r="L288" s="34" t="s">
        <v>1799</v>
      </c>
      <c r="M288" s="34">
        <v>5</v>
      </c>
      <c r="N288" s="34" t="s">
        <v>1768</v>
      </c>
      <c r="O288" s="34" t="s">
        <v>301</v>
      </c>
      <c r="Q288" s="34" t="s">
        <v>1613</v>
      </c>
      <c r="R288" s="34" t="s">
        <v>1833</v>
      </c>
    </row>
    <row r="289" spans="2:18">
      <c r="B289" s="34">
        <v>1</v>
      </c>
      <c r="C289" s="34">
        <v>10</v>
      </c>
      <c r="D289" s="34" t="s">
        <v>289</v>
      </c>
      <c r="E289" s="34" t="s">
        <v>1611</v>
      </c>
      <c r="F289" s="34" t="s">
        <v>1610</v>
      </c>
      <c r="G289" s="34" t="s">
        <v>3503</v>
      </c>
      <c r="H289" s="34" t="s">
        <v>3504</v>
      </c>
      <c r="I289" s="34">
        <v>2016</v>
      </c>
      <c r="K289" s="34" t="s">
        <v>0</v>
      </c>
      <c r="L289" s="34" t="s">
        <v>1800</v>
      </c>
      <c r="M289" s="34">
        <v>4</v>
      </c>
      <c r="N289" s="34" t="s">
        <v>1767</v>
      </c>
      <c r="O289" s="34" t="s">
        <v>302</v>
      </c>
      <c r="Q289" s="34" t="s">
        <v>1613</v>
      </c>
      <c r="R289" s="34" t="s">
        <v>1833</v>
      </c>
    </row>
    <row r="290" spans="2:18">
      <c r="B290" s="34">
        <v>1</v>
      </c>
      <c r="C290" s="34">
        <v>10</v>
      </c>
      <c r="D290" s="34" t="s">
        <v>289</v>
      </c>
      <c r="E290" s="34" t="s">
        <v>1611</v>
      </c>
      <c r="F290" s="34" t="s">
        <v>1610</v>
      </c>
      <c r="G290" s="34" t="s">
        <v>3503</v>
      </c>
      <c r="H290" s="34" t="s">
        <v>3504</v>
      </c>
      <c r="I290" s="34">
        <v>2016</v>
      </c>
      <c r="K290" s="34" t="s">
        <v>0</v>
      </c>
      <c r="L290" s="34" t="s">
        <v>1801</v>
      </c>
      <c r="M290" s="34">
        <v>3</v>
      </c>
      <c r="N290" s="34" t="s">
        <v>1798</v>
      </c>
      <c r="O290" s="34" t="s">
        <v>303</v>
      </c>
      <c r="Q290" s="34" t="s">
        <v>1613</v>
      </c>
      <c r="R290" s="34" t="s">
        <v>1833</v>
      </c>
    </row>
    <row r="291" spans="2:18">
      <c r="B291" s="34">
        <v>1</v>
      </c>
      <c r="C291" s="34">
        <v>10</v>
      </c>
      <c r="D291" s="34" t="s">
        <v>289</v>
      </c>
      <c r="E291" s="34" t="s">
        <v>1611</v>
      </c>
      <c r="F291" s="34" t="s">
        <v>1610</v>
      </c>
      <c r="G291" s="34" t="s">
        <v>3503</v>
      </c>
      <c r="H291" s="34" t="s">
        <v>3504</v>
      </c>
      <c r="I291" s="34">
        <v>2016</v>
      </c>
      <c r="K291" s="34" t="s">
        <v>0</v>
      </c>
      <c r="L291" s="34" t="s">
        <v>1802</v>
      </c>
      <c r="M291" s="34">
        <v>3</v>
      </c>
      <c r="N291" s="34" t="s">
        <v>1798</v>
      </c>
      <c r="O291" s="34" t="s">
        <v>304</v>
      </c>
      <c r="Q291" s="34" t="s">
        <v>1613</v>
      </c>
      <c r="R291" s="34" t="s">
        <v>1833</v>
      </c>
    </row>
    <row r="292" spans="2:18">
      <c r="B292" s="34">
        <v>1</v>
      </c>
      <c r="C292" s="34">
        <v>10</v>
      </c>
      <c r="D292" s="34" t="s">
        <v>289</v>
      </c>
      <c r="E292" s="34" t="s">
        <v>1611</v>
      </c>
      <c r="F292" s="34" t="s">
        <v>1610</v>
      </c>
      <c r="G292" s="34" t="s">
        <v>3503</v>
      </c>
      <c r="H292" s="34" t="s">
        <v>3504</v>
      </c>
      <c r="I292" s="34">
        <v>2016</v>
      </c>
      <c r="K292" s="34" t="s">
        <v>0</v>
      </c>
      <c r="L292" s="34" t="s">
        <v>1803</v>
      </c>
      <c r="M292" s="34">
        <v>0</v>
      </c>
      <c r="N292" s="34" t="s">
        <v>4</v>
      </c>
      <c r="O292" s="34" t="s">
        <v>305</v>
      </c>
      <c r="Q292" s="34" t="s">
        <v>1613</v>
      </c>
      <c r="R292" s="34" t="s">
        <v>1833</v>
      </c>
    </row>
    <row r="293" spans="2:18">
      <c r="B293" s="34">
        <v>1</v>
      </c>
      <c r="C293" s="34">
        <v>10</v>
      </c>
      <c r="D293" s="34" t="s">
        <v>289</v>
      </c>
      <c r="E293" s="34" t="s">
        <v>1611</v>
      </c>
      <c r="F293" s="34" t="s">
        <v>1610</v>
      </c>
      <c r="G293" s="34" t="s">
        <v>3503</v>
      </c>
      <c r="H293" s="34" t="s">
        <v>3504</v>
      </c>
      <c r="I293" s="34">
        <v>2016</v>
      </c>
      <c r="K293" s="34" t="s">
        <v>0</v>
      </c>
      <c r="L293" s="34" t="s">
        <v>1804</v>
      </c>
      <c r="M293" s="34">
        <v>0</v>
      </c>
      <c r="N293" s="34" t="s">
        <v>4</v>
      </c>
      <c r="O293" s="34" t="s">
        <v>306</v>
      </c>
      <c r="Q293" s="34" t="s">
        <v>1613</v>
      </c>
      <c r="R293" s="34" t="s">
        <v>1833</v>
      </c>
    </row>
    <row r="294" spans="2:18">
      <c r="B294" s="34">
        <v>1</v>
      </c>
      <c r="C294" s="34">
        <v>10</v>
      </c>
      <c r="D294" s="34" t="s">
        <v>289</v>
      </c>
      <c r="E294" s="34" t="s">
        <v>1611</v>
      </c>
      <c r="F294" s="34" t="s">
        <v>1610</v>
      </c>
      <c r="G294" s="34" t="s">
        <v>3503</v>
      </c>
      <c r="H294" s="34" t="s">
        <v>3504</v>
      </c>
      <c r="I294" s="34">
        <v>2016</v>
      </c>
      <c r="K294" s="34" t="s">
        <v>0</v>
      </c>
      <c r="L294" s="34" t="s">
        <v>1805</v>
      </c>
      <c r="M294" s="34">
        <v>0</v>
      </c>
      <c r="N294" s="34" t="s">
        <v>4</v>
      </c>
      <c r="O294" s="34" t="s">
        <v>307</v>
      </c>
      <c r="Q294" s="34" t="s">
        <v>1613</v>
      </c>
      <c r="R294" s="34" t="s">
        <v>1833</v>
      </c>
    </row>
    <row r="295" spans="2:18">
      <c r="B295" s="34">
        <v>1</v>
      </c>
      <c r="C295" s="34">
        <v>10</v>
      </c>
      <c r="D295" s="34" t="s">
        <v>289</v>
      </c>
      <c r="E295" s="34" t="s">
        <v>1611</v>
      </c>
      <c r="F295" s="34" t="s">
        <v>1610</v>
      </c>
      <c r="G295" s="34" t="s">
        <v>3503</v>
      </c>
      <c r="H295" s="34" t="s">
        <v>3504</v>
      </c>
      <c r="I295" s="34">
        <v>2016</v>
      </c>
      <c r="K295" s="34" t="s">
        <v>0</v>
      </c>
      <c r="L295" s="34" t="s">
        <v>1806</v>
      </c>
      <c r="M295" s="34">
        <v>0</v>
      </c>
      <c r="N295" s="34" t="s">
        <v>4</v>
      </c>
      <c r="O295" s="34" t="s">
        <v>308</v>
      </c>
      <c r="Q295" s="34" t="s">
        <v>1613</v>
      </c>
      <c r="R295" s="34" t="s">
        <v>1833</v>
      </c>
    </row>
    <row r="296" spans="2:18">
      <c r="B296" s="34">
        <v>1</v>
      </c>
      <c r="C296" s="34">
        <v>10</v>
      </c>
      <c r="D296" s="34" t="s">
        <v>289</v>
      </c>
      <c r="E296" s="34" t="s">
        <v>1611</v>
      </c>
      <c r="F296" s="34" t="s">
        <v>1610</v>
      </c>
      <c r="G296" s="34" t="s">
        <v>3503</v>
      </c>
      <c r="H296" s="34" t="s">
        <v>3504</v>
      </c>
      <c r="I296" s="34">
        <v>2016</v>
      </c>
      <c r="K296" s="34" t="s">
        <v>0</v>
      </c>
      <c r="L296" s="34" t="s">
        <v>1807</v>
      </c>
      <c r="M296" s="34">
        <v>4</v>
      </c>
      <c r="N296" s="34" t="s">
        <v>1767</v>
      </c>
      <c r="O296" s="34" t="s">
        <v>309</v>
      </c>
      <c r="Q296" s="34" t="s">
        <v>1613</v>
      </c>
      <c r="R296" s="34" t="s">
        <v>1833</v>
      </c>
    </row>
    <row r="297" spans="2:18">
      <c r="B297" s="34">
        <v>1</v>
      </c>
      <c r="C297" s="34">
        <v>10</v>
      </c>
      <c r="D297" s="34" t="s">
        <v>289</v>
      </c>
      <c r="E297" s="34" t="s">
        <v>1611</v>
      </c>
      <c r="F297" s="34" t="s">
        <v>1610</v>
      </c>
      <c r="G297" s="34" t="s">
        <v>3503</v>
      </c>
      <c r="H297" s="34" t="s">
        <v>3504</v>
      </c>
      <c r="I297" s="34">
        <v>2016</v>
      </c>
      <c r="K297" s="34" t="s">
        <v>0</v>
      </c>
      <c r="L297" s="34" t="s">
        <v>1808</v>
      </c>
      <c r="M297" s="34">
        <v>3</v>
      </c>
      <c r="N297" s="34" t="s">
        <v>1798</v>
      </c>
      <c r="O297" s="34" t="s">
        <v>310</v>
      </c>
      <c r="Q297" s="34" t="s">
        <v>1613</v>
      </c>
      <c r="R297" s="34" t="s">
        <v>1833</v>
      </c>
    </row>
    <row r="298" spans="2:18">
      <c r="B298" s="34">
        <v>1</v>
      </c>
      <c r="C298" s="34">
        <v>10</v>
      </c>
      <c r="D298" s="34" t="s">
        <v>289</v>
      </c>
      <c r="E298" s="34" t="s">
        <v>1611</v>
      </c>
      <c r="F298" s="34" t="s">
        <v>1610</v>
      </c>
      <c r="G298" s="34" t="s">
        <v>3503</v>
      </c>
      <c r="H298" s="34" t="s">
        <v>3504</v>
      </c>
      <c r="I298" s="34">
        <v>2016</v>
      </c>
      <c r="K298" s="34" t="s">
        <v>0</v>
      </c>
      <c r="L298" s="34" t="s">
        <v>1809</v>
      </c>
      <c r="M298" s="34">
        <v>5</v>
      </c>
      <c r="N298" s="34" t="s">
        <v>1768</v>
      </c>
      <c r="O298" s="34" t="s">
        <v>311</v>
      </c>
      <c r="Q298" s="34" t="s">
        <v>1613</v>
      </c>
      <c r="R298" s="34" t="s">
        <v>1833</v>
      </c>
    </row>
    <row r="299" spans="2:18">
      <c r="B299" s="34">
        <v>1</v>
      </c>
      <c r="C299" s="34">
        <v>10</v>
      </c>
      <c r="D299" s="34" t="s">
        <v>289</v>
      </c>
      <c r="E299" s="34" t="s">
        <v>1611</v>
      </c>
      <c r="F299" s="34" t="s">
        <v>1610</v>
      </c>
      <c r="G299" s="34" t="s">
        <v>3503</v>
      </c>
      <c r="H299" s="34" t="s">
        <v>3504</v>
      </c>
      <c r="I299" s="34">
        <v>2016</v>
      </c>
      <c r="K299" s="34" t="s">
        <v>0</v>
      </c>
      <c r="L299" s="34" t="s">
        <v>1810</v>
      </c>
      <c r="M299" s="34">
        <v>3</v>
      </c>
      <c r="N299" s="34" t="s">
        <v>1798</v>
      </c>
      <c r="O299" s="34" t="s">
        <v>312</v>
      </c>
      <c r="Q299" s="34" t="s">
        <v>1613</v>
      </c>
      <c r="R299" s="34" t="s">
        <v>1833</v>
      </c>
    </row>
    <row r="300" spans="2:18">
      <c r="B300" s="34">
        <v>1</v>
      </c>
      <c r="C300" s="34">
        <v>10</v>
      </c>
      <c r="D300" s="34" t="s">
        <v>289</v>
      </c>
      <c r="E300" s="34" t="s">
        <v>1611</v>
      </c>
      <c r="F300" s="34" t="s">
        <v>1610</v>
      </c>
      <c r="G300" s="34" t="s">
        <v>3503</v>
      </c>
      <c r="H300" s="34" t="s">
        <v>3504</v>
      </c>
      <c r="I300" s="34">
        <v>2016</v>
      </c>
      <c r="K300" s="34" t="s">
        <v>0</v>
      </c>
      <c r="L300" s="34" t="s">
        <v>1811</v>
      </c>
      <c r="M300" s="34">
        <v>4</v>
      </c>
      <c r="N300" s="34" t="s">
        <v>1767</v>
      </c>
      <c r="O300" s="34" t="s">
        <v>313</v>
      </c>
      <c r="Q300" s="34" t="s">
        <v>1613</v>
      </c>
      <c r="R300" s="34" t="s">
        <v>1833</v>
      </c>
    </row>
    <row r="301" spans="2:18">
      <c r="B301" s="34">
        <v>1</v>
      </c>
      <c r="C301" s="34">
        <v>10</v>
      </c>
      <c r="D301" s="34" t="s">
        <v>289</v>
      </c>
      <c r="E301" s="34" t="s">
        <v>1611</v>
      </c>
      <c r="F301" s="34" t="s">
        <v>1610</v>
      </c>
      <c r="G301" s="34" t="s">
        <v>3503</v>
      </c>
      <c r="H301" s="34" t="s">
        <v>3504</v>
      </c>
      <c r="I301" s="34">
        <v>2016</v>
      </c>
      <c r="K301" s="34" t="s">
        <v>0</v>
      </c>
      <c r="L301" s="34" t="s">
        <v>1812</v>
      </c>
      <c r="M301" s="34">
        <v>3</v>
      </c>
      <c r="N301" s="34" t="s">
        <v>1798</v>
      </c>
      <c r="O301" s="34" t="s">
        <v>314</v>
      </c>
      <c r="Q301" s="34" t="s">
        <v>1613</v>
      </c>
      <c r="R301" s="34" t="s">
        <v>1833</v>
      </c>
    </row>
    <row r="302" spans="2:18">
      <c r="B302" s="34">
        <v>1</v>
      </c>
      <c r="C302" s="34">
        <v>10</v>
      </c>
      <c r="D302" s="34" t="s">
        <v>289</v>
      </c>
      <c r="E302" s="34" t="s">
        <v>1611</v>
      </c>
      <c r="F302" s="34" t="s">
        <v>1610</v>
      </c>
      <c r="G302" s="34" t="s">
        <v>3503</v>
      </c>
      <c r="H302" s="34" t="s">
        <v>3504</v>
      </c>
      <c r="I302" s="34">
        <v>2016</v>
      </c>
      <c r="K302" s="34" t="s">
        <v>0</v>
      </c>
      <c r="L302" s="34" t="s">
        <v>1813</v>
      </c>
      <c r="M302" s="34">
        <v>1</v>
      </c>
      <c r="N302" s="34" t="s">
        <v>1796</v>
      </c>
      <c r="O302" s="34" t="s">
        <v>315</v>
      </c>
      <c r="Q302" s="34" t="s">
        <v>1613</v>
      </c>
      <c r="R302" s="34" t="s">
        <v>1833</v>
      </c>
    </row>
    <row r="303" spans="2:18">
      <c r="B303" s="34">
        <v>1</v>
      </c>
      <c r="C303" s="34">
        <v>10</v>
      </c>
      <c r="D303" s="34" t="s">
        <v>289</v>
      </c>
      <c r="E303" s="34" t="s">
        <v>1611</v>
      </c>
      <c r="F303" s="34" t="s">
        <v>1610</v>
      </c>
      <c r="G303" s="34" t="s">
        <v>3503</v>
      </c>
      <c r="H303" s="34" t="s">
        <v>3504</v>
      </c>
      <c r="I303" s="34">
        <v>2016</v>
      </c>
      <c r="K303" s="34" t="s">
        <v>0</v>
      </c>
      <c r="L303" s="34" t="s">
        <v>1814</v>
      </c>
      <c r="M303" s="34">
        <v>3</v>
      </c>
      <c r="N303" s="34" t="s">
        <v>1798</v>
      </c>
      <c r="O303" s="34" t="s">
        <v>316</v>
      </c>
      <c r="Q303" s="34" t="s">
        <v>1613</v>
      </c>
      <c r="R303" s="34" t="s">
        <v>1833</v>
      </c>
    </row>
    <row r="304" spans="2:18">
      <c r="B304" s="34">
        <v>1</v>
      </c>
      <c r="C304" s="34">
        <v>10</v>
      </c>
      <c r="D304" s="34" t="s">
        <v>289</v>
      </c>
      <c r="E304" s="34" t="s">
        <v>1611</v>
      </c>
      <c r="F304" s="34" t="s">
        <v>1610</v>
      </c>
      <c r="G304" s="34" t="s">
        <v>3503</v>
      </c>
      <c r="H304" s="34" t="s">
        <v>3504</v>
      </c>
      <c r="I304" s="34">
        <v>2016</v>
      </c>
      <c r="K304" s="34" t="s">
        <v>0</v>
      </c>
      <c r="L304" s="34" t="s">
        <v>1815</v>
      </c>
      <c r="M304" s="34">
        <v>0</v>
      </c>
      <c r="N304" s="34" t="s">
        <v>4</v>
      </c>
      <c r="O304" s="34" t="s">
        <v>317</v>
      </c>
      <c r="Q304" s="34" t="s">
        <v>1613</v>
      </c>
      <c r="R304" s="34" t="s">
        <v>1833</v>
      </c>
    </row>
    <row r="305" spans="2:18">
      <c r="B305" s="34">
        <v>1</v>
      </c>
      <c r="C305" s="34">
        <v>10</v>
      </c>
      <c r="D305" s="34" t="s">
        <v>289</v>
      </c>
      <c r="E305" s="34" t="s">
        <v>1611</v>
      </c>
      <c r="F305" s="34" t="s">
        <v>1610</v>
      </c>
      <c r="G305" s="34" t="s">
        <v>3503</v>
      </c>
      <c r="H305" s="34" t="s">
        <v>3504</v>
      </c>
      <c r="I305" s="34">
        <v>2016</v>
      </c>
      <c r="K305" s="34" t="s">
        <v>0</v>
      </c>
      <c r="L305" s="34" t="s">
        <v>1816</v>
      </c>
      <c r="M305" s="34">
        <v>4</v>
      </c>
      <c r="N305" s="34" t="s">
        <v>1767</v>
      </c>
      <c r="O305" s="34" t="s">
        <v>318</v>
      </c>
      <c r="Q305" s="34" t="s">
        <v>1613</v>
      </c>
      <c r="R305" s="34" t="s">
        <v>1833</v>
      </c>
    </row>
    <row r="306" spans="2:18">
      <c r="B306" s="34">
        <v>1</v>
      </c>
      <c r="C306" s="34">
        <v>10</v>
      </c>
      <c r="D306" s="34" t="s">
        <v>289</v>
      </c>
      <c r="E306" s="34" t="s">
        <v>1611</v>
      </c>
      <c r="F306" s="34" t="s">
        <v>1610</v>
      </c>
      <c r="G306" s="34" t="s">
        <v>3503</v>
      </c>
      <c r="H306" s="34" t="s">
        <v>3504</v>
      </c>
      <c r="I306" s="34">
        <v>2016</v>
      </c>
      <c r="K306" s="34" t="s">
        <v>0</v>
      </c>
      <c r="L306" s="34" t="s">
        <v>1818</v>
      </c>
      <c r="M306" s="34">
        <v>5</v>
      </c>
      <c r="N306" s="34" t="s">
        <v>1768</v>
      </c>
      <c r="O306" s="34" t="s">
        <v>319</v>
      </c>
      <c r="Q306" s="34" t="s">
        <v>1613</v>
      </c>
      <c r="R306" s="34" t="s">
        <v>1833</v>
      </c>
    </row>
    <row r="307" spans="2:18">
      <c r="B307" s="34">
        <v>1</v>
      </c>
      <c r="C307" s="34">
        <v>10</v>
      </c>
      <c r="D307" s="34" t="s">
        <v>289</v>
      </c>
      <c r="E307" s="34" t="s">
        <v>1611</v>
      </c>
      <c r="F307" s="34" t="s">
        <v>1610</v>
      </c>
      <c r="G307" s="34" t="s">
        <v>3503</v>
      </c>
      <c r="H307" s="34" t="s">
        <v>3504</v>
      </c>
      <c r="I307" s="34">
        <v>2016</v>
      </c>
      <c r="K307" s="34" t="s">
        <v>0</v>
      </c>
      <c r="L307" s="34" t="s">
        <v>1819</v>
      </c>
      <c r="M307" s="34">
        <v>1</v>
      </c>
      <c r="N307" s="34" t="s">
        <v>1796</v>
      </c>
      <c r="O307" s="34" t="s">
        <v>320</v>
      </c>
      <c r="Q307" s="34" t="s">
        <v>1613</v>
      </c>
      <c r="R307" s="34" t="s">
        <v>1833</v>
      </c>
    </row>
    <row r="308" spans="2:18">
      <c r="B308" s="34">
        <v>1</v>
      </c>
      <c r="C308" s="34">
        <v>10</v>
      </c>
      <c r="D308" s="34" t="s">
        <v>289</v>
      </c>
      <c r="E308" s="34" t="s">
        <v>1611</v>
      </c>
      <c r="F308" s="34" t="s">
        <v>1610</v>
      </c>
      <c r="G308" s="34" t="s">
        <v>3503</v>
      </c>
      <c r="H308" s="34" t="s">
        <v>3504</v>
      </c>
      <c r="I308" s="34">
        <v>2016</v>
      </c>
      <c r="K308" s="34" t="s">
        <v>0</v>
      </c>
      <c r="L308" s="34" t="s">
        <v>1820</v>
      </c>
      <c r="M308" s="34">
        <v>4</v>
      </c>
      <c r="N308" s="34" t="s">
        <v>1767</v>
      </c>
      <c r="O308" s="34" t="s">
        <v>321</v>
      </c>
      <c r="Q308" s="34" t="s">
        <v>1613</v>
      </c>
      <c r="R308" s="34" t="s">
        <v>1833</v>
      </c>
    </row>
    <row r="309" spans="2:18">
      <c r="B309" s="34">
        <v>1</v>
      </c>
      <c r="C309" s="34">
        <v>10</v>
      </c>
      <c r="D309" s="34" t="s">
        <v>289</v>
      </c>
      <c r="E309" s="34" t="s">
        <v>1611</v>
      </c>
      <c r="F309" s="34" t="s">
        <v>1610</v>
      </c>
      <c r="G309" s="34" t="s">
        <v>3503</v>
      </c>
      <c r="H309" s="34" t="s">
        <v>3504</v>
      </c>
      <c r="I309" s="34">
        <v>2016</v>
      </c>
      <c r="K309" s="34" t="s">
        <v>0</v>
      </c>
      <c r="L309" s="34" t="s">
        <v>1821</v>
      </c>
      <c r="M309" s="34">
        <v>4</v>
      </c>
      <c r="N309" s="34" t="s">
        <v>1767</v>
      </c>
      <c r="O309" s="34" t="s">
        <v>322</v>
      </c>
      <c r="Q309" s="34" t="s">
        <v>1613</v>
      </c>
      <c r="R309" s="34" t="s">
        <v>1833</v>
      </c>
    </row>
    <row r="310" spans="2:18">
      <c r="B310" s="34">
        <v>1</v>
      </c>
      <c r="C310" s="34">
        <v>10</v>
      </c>
      <c r="D310" s="34" t="s">
        <v>289</v>
      </c>
      <c r="E310" s="34" t="s">
        <v>1611</v>
      </c>
      <c r="F310" s="34" t="s">
        <v>1610</v>
      </c>
      <c r="G310" s="34" t="s">
        <v>3503</v>
      </c>
      <c r="H310" s="34" t="s">
        <v>3504</v>
      </c>
      <c r="I310" s="34">
        <v>2016</v>
      </c>
      <c r="K310" s="34" t="s">
        <v>0</v>
      </c>
      <c r="L310" s="34" t="s">
        <v>1822</v>
      </c>
      <c r="M310" s="34">
        <v>3</v>
      </c>
      <c r="N310" s="34" t="s">
        <v>1798</v>
      </c>
      <c r="O310" s="34" t="s">
        <v>1</v>
      </c>
      <c r="Q310" s="34" t="s">
        <v>1613</v>
      </c>
      <c r="R310" s="34" t="s">
        <v>1833</v>
      </c>
    </row>
    <row r="311" spans="2:18">
      <c r="B311" s="34">
        <v>1</v>
      </c>
      <c r="C311" s="34">
        <v>11</v>
      </c>
      <c r="D311" s="34" t="s">
        <v>323</v>
      </c>
      <c r="E311" s="34" t="s">
        <v>1648</v>
      </c>
      <c r="F311" s="34" t="s">
        <v>1647</v>
      </c>
      <c r="G311" s="34" t="s">
        <v>3509</v>
      </c>
      <c r="H311" s="34" t="s">
        <v>3510</v>
      </c>
      <c r="I311" s="34">
        <v>2016</v>
      </c>
      <c r="J311" s="34">
        <v>2018</v>
      </c>
      <c r="K311" s="34" t="s">
        <v>1768</v>
      </c>
      <c r="L311" s="34" t="s">
        <v>1784</v>
      </c>
      <c r="M311" s="34">
        <v>5</v>
      </c>
      <c r="N311" s="34" t="s">
        <v>1768</v>
      </c>
      <c r="O311" s="34" t="s">
        <v>324</v>
      </c>
      <c r="P311" s="34" t="s">
        <v>1834</v>
      </c>
      <c r="Q311" s="34" t="s">
        <v>1649</v>
      </c>
      <c r="R311" s="34" t="s">
        <v>1835</v>
      </c>
    </row>
    <row r="312" spans="2:18">
      <c r="B312" s="34">
        <v>1</v>
      </c>
      <c r="C312" s="34">
        <v>11</v>
      </c>
      <c r="D312" s="34" t="s">
        <v>323</v>
      </c>
      <c r="E312" s="34" t="s">
        <v>1648</v>
      </c>
      <c r="F312" s="34" t="s">
        <v>1647</v>
      </c>
      <c r="G312" s="34" t="s">
        <v>3509</v>
      </c>
      <c r="H312" s="34" t="s">
        <v>3510</v>
      </c>
      <c r="I312" s="34">
        <v>2016</v>
      </c>
      <c r="J312" s="34">
        <v>2018</v>
      </c>
      <c r="K312" s="34" t="s">
        <v>1768</v>
      </c>
      <c r="L312" s="34" t="s">
        <v>1787</v>
      </c>
      <c r="M312" s="34">
        <v>4</v>
      </c>
      <c r="N312" s="34" t="s">
        <v>1767</v>
      </c>
      <c r="O312" s="34" t="s">
        <v>325</v>
      </c>
      <c r="P312" s="34" t="s">
        <v>1834</v>
      </c>
      <c r="Q312" s="34" t="s">
        <v>1649</v>
      </c>
      <c r="R312" s="34" t="s">
        <v>1835</v>
      </c>
    </row>
    <row r="313" spans="2:18">
      <c r="B313" s="34">
        <v>1</v>
      </c>
      <c r="C313" s="34">
        <v>11</v>
      </c>
      <c r="D313" s="34" t="s">
        <v>323</v>
      </c>
      <c r="E313" s="34" t="s">
        <v>1648</v>
      </c>
      <c r="F313" s="34" t="s">
        <v>1647</v>
      </c>
      <c r="G313" s="34" t="s">
        <v>3509</v>
      </c>
      <c r="H313" s="34" t="s">
        <v>3510</v>
      </c>
      <c r="I313" s="34">
        <v>2016</v>
      </c>
      <c r="J313" s="34">
        <v>2018</v>
      </c>
      <c r="K313" s="34" t="s">
        <v>1768</v>
      </c>
      <c r="L313" s="34" t="s">
        <v>1788</v>
      </c>
      <c r="M313" s="34">
        <v>4</v>
      </c>
      <c r="N313" s="34" t="s">
        <v>1767</v>
      </c>
      <c r="O313" s="34" t="s">
        <v>326</v>
      </c>
      <c r="P313" s="34" t="s">
        <v>1834</v>
      </c>
      <c r="Q313" s="34" t="s">
        <v>1649</v>
      </c>
      <c r="R313" s="34" t="s">
        <v>1835</v>
      </c>
    </row>
    <row r="314" spans="2:18">
      <c r="B314" s="34">
        <v>1</v>
      </c>
      <c r="C314" s="34">
        <v>11</v>
      </c>
      <c r="D314" s="34" t="s">
        <v>323</v>
      </c>
      <c r="E314" s="34" t="s">
        <v>1648</v>
      </c>
      <c r="F314" s="34" t="s">
        <v>1647</v>
      </c>
      <c r="G314" s="34" t="s">
        <v>3509</v>
      </c>
      <c r="H314" s="34" t="s">
        <v>3510</v>
      </c>
      <c r="I314" s="34">
        <v>2016</v>
      </c>
      <c r="J314" s="34">
        <v>2018</v>
      </c>
      <c r="K314" s="34" t="s">
        <v>1768</v>
      </c>
      <c r="L314" s="34" t="s">
        <v>1789</v>
      </c>
      <c r="M314" s="34">
        <v>4</v>
      </c>
      <c r="N314" s="34" t="s">
        <v>1767</v>
      </c>
      <c r="O314" s="34" t="s">
        <v>327</v>
      </c>
      <c r="P314" s="34" t="s">
        <v>1834</v>
      </c>
      <c r="Q314" s="34" t="s">
        <v>1649</v>
      </c>
      <c r="R314" s="34" t="s">
        <v>1835</v>
      </c>
    </row>
    <row r="315" spans="2:18">
      <c r="B315" s="34">
        <v>1</v>
      </c>
      <c r="C315" s="34">
        <v>11</v>
      </c>
      <c r="D315" s="34" t="s">
        <v>323</v>
      </c>
      <c r="E315" s="34" t="s">
        <v>1648</v>
      </c>
      <c r="F315" s="34" t="s">
        <v>1647</v>
      </c>
      <c r="G315" s="34" t="s">
        <v>3509</v>
      </c>
      <c r="H315" s="34" t="s">
        <v>3510</v>
      </c>
      <c r="I315" s="34">
        <v>2016</v>
      </c>
      <c r="J315" s="34">
        <v>2018</v>
      </c>
      <c r="K315" s="34" t="s">
        <v>1768</v>
      </c>
      <c r="L315" s="34" t="s">
        <v>1790</v>
      </c>
      <c r="M315" s="34">
        <v>5</v>
      </c>
      <c r="N315" s="34" t="s">
        <v>1768</v>
      </c>
      <c r="O315" s="34" t="s">
        <v>328</v>
      </c>
      <c r="P315" s="34" t="s">
        <v>1834</v>
      </c>
      <c r="Q315" s="34" t="s">
        <v>1649</v>
      </c>
      <c r="R315" s="34" t="s">
        <v>1835</v>
      </c>
    </row>
    <row r="316" spans="2:18">
      <c r="B316" s="34">
        <v>1</v>
      </c>
      <c r="C316" s="34">
        <v>11</v>
      </c>
      <c r="D316" s="34" t="s">
        <v>323</v>
      </c>
      <c r="E316" s="34" t="s">
        <v>1648</v>
      </c>
      <c r="F316" s="34" t="s">
        <v>1647</v>
      </c>
      <c r="G316" s="34" t="s">
        <v>3509</v>
      </c>
      <c r="H316" s="34" t="s">
        <v>3510</v>
      </c>
      <c r="I316" s="34">
        <v>2016</v>
      </c>
      <c r="J316" s="34">
        <v>2018</v>
      </c>
      <c r="K316" s="34" t="s">
        <v>1768</v>
      </c>
      <c r="L316" s="34" t="s">
        <v>1791</v>
      </c>
      <c r="M316" s="34">
        <v>5</v>
      </c>
      <c r="N316" s="34" t="s">
        <v>1768</v>
      </c>
      <c r="O316" s="34" t="s">
        <v>329</v>
      </c>
      <c r="P316" s="34" t="s">
        <v>1834</v>
      </c>
      <c r="Q316" s="34" t="s">
        <v>1649</v>
      </c>
      <c r="R316" s="34" t="s">
        <v>1835</v>
      </c>
    </row>
    <row r="317" spans="2:18">
      <c r="B317" s="34">
        <v>1</v>
      </c>
      <c r="C317" s="34">
        <v>11</v>
      </c>
      <c r="D317" s="34" t="s">
        <v>323</v>
      </c>
      <c r="E317" s="34" t="s">
        <v>1648</v>
      </c>
      <c r="F317" s="34" t="s">
        <v>1647</v>
      </c>
      <c r="G317" s="34" t="s">
        <v>3509</v>
      </c>
      <c r="H317" s="34" t="s">
        <v>3510</v>
      </c>
      <c r="I317" s="34">
        <v>2016</v>
      </c>
      <c r="J317" s="34">
        <v>2018</v>
      </c>
      <c r="K317" s="34" t="s">
        <v>1768</v>
      </c>
      <c r="L317" s="34" t="s">
        <v>1792</v>
      </c>
      <c r="M317" s="34">
        <v>5</v>
      </c>
      <c r="N317" s="34" t="s">
        <v>1768</v>
      </c>
      <c r="O317" s="34" t="s">
        <v>330</v>
      </c>
      <c r="P317" s="34" t="s">
        <v>1834</v>
      </c>
      <c r="Q317" s="34" t="s">
        <v>1649</v>
      </c>
      <c r="R317" s="34" t="s">
        <v>1835</v>
      </c>
    </row>
    <row r="318" spans="2:18">
      <c r="B318" s="34">
        <v>1</v>
      </c>
      <c r="C318" s="34">
        <v>11</v>
      </c>
      <c r="D318" s="34" t="s">
        <v>323</v>
      </c>
      <c r="E318" s="34" t="s">
        <v>1648</v>
      </c>
      <c r="F318" s="34" t="s">
        <v>1647</v>
      </c>
      <c r="G318" s="34" t="s">
        <v>3509</v>
      </c>
      <c r="H318" s="34" t="s">
        <v>3510</v>
      </c>
      <c r="I318" s="34">
        <v>2016</v>
      </c>
      <c r="J318" s="34">
        <v>2018</v>
      </c>
      <c r="K318" s="34" t="s">
        <v>1768</v>
      </c>
      <c r="L318" s="34" t="s">
        <v>1793</v>
      </c>
      <c r="M318" s="34">
        <v>5</v>
      </c>
      <c r="N318" s="34" t="s">
        <v>1768</v>
      </c>
      <c r="O318" s="34" t="s">
        <v>331</v>
      </c>
      <c r="P318" s="34" t="s">
        <v>1834</v>
      </c>
      <c r="Q318" s="34" t="s">
        <v>1649</v>
      </c>
      <c r="R318" s="34" t="s">
        <v>1835</v>
      </c>
    </row>
    <row r="319" spans="2:18">
      <c r="B319" s="34">
        <v>1</v>
      </c>
      <c r="C319" s="34">
        <v>11</v>
      </c>
      <c r="D319" s="34" t="s">
        <v>323</v>
      </c>
      <c r="E319" s="34" t="s">
        <v>1648</v>
      </c>
      <c r="F319" s="34" t="s">
        <v>1647</v>
      </c>
      <c r="G319" s="34" t="s">
        <v>3509</v>
      </c>
      <c r="H319" s="34" t="s">
        <v>3510</v>
      </c>
      <c r="I319" s="34">
        <v>2016</v>
      </c>
      <c r="J319" s="34">
        <v>2018</v>
      </c>
      <c r="K319" s="34" t="s">
        <v>1768</v>
      </c>
      <c r="L319" s="34" t="s">
        <v>1794</v>
      </c>
      <c r="M319" s="34">
        <v>5</v>
      </c>
      <c r="N319" s="34" t="s">
        <v>1768</v>
      </c>
      <c r="O319" s="34" t="s">
        <v>332</v>
      </c>
      <c r="P319" s="34" t="s">
        <v>1834</v>
      </c>
      <c r="Q319" s="34" t="s">
        <v>1649</v>
      </c>
      <c r="R319" s="34" t="s">
        <v>1835</v>
      </c>
    </row>
    <row r="320" spans="2:18">
      <c r="B320" s="34">
        <v>1</v>
      </c>
      <c r="C320" s="34">
        <v>11</v>
      </c>
      <c r="D320" s="34" t="s">
        <v>323</v>
      </c>
      <c r="E320" s="34" t="s">
        <v>1648</v>
      </c>
      <c r="F320" s="34" t="s">
        <v>1647</v>
      </c>
      <c r="G320" s="34" t="s">
        <v>3509</v>
      </c>
      <c r="H320" s="34" t="s">
        <v>3510</v>
      </c>
      <c r="I320" s="34">
        <v>2016</v>
      </c>
      <c r="J320" s="34">
        <v>2018</v>
      </c>
      <c r="K320" s="34" t="s">
        <v>1768</v>
      </c>
      <c r="L320" s="34" t="s">
        <v>1795</v>
      </c>
      <c r="M320" s="34">
        <v>1</v>
      </c>
      <c r="N320" s="34" t="s">
        <v>1796</v>
      </c>
      <c r="O320" s="34" t="s">
        <v>333</v>
      </c>
      <c r="P320" s="34" t="s">
        <v>1834</v>
      </c>
      <c r="Q320" s="34" t="s">
        <v>1649</v>
      </c>
      <c r="R320" s="34" t="s">
        <v>1835</v>
      </c>
    </row>
    <row r="321" spans="2:18">
      <c r="B321" s="34">
        <v>1</v>
      </c>
      <c r="C321" s="34">
        <v>11</v>
      </c>
      <c r="D321" s="34" t="s">
        <v>323</v>
      </c>
      <c r="E321" s="34" t="s">
        <v>1648</v>
      </c>
      <c r="F321" s="34" t="s">
        <v>1647</v>
      </c>
      <c r="G321" s="34" t="s">
        <v>3509</v>
      </c>
      <c r="H321" s="34" t="s">
        <v>3510</v>
      </c>
      <c r="I321" s="34">
        <v>2016</v>
      </c>
      <c r="J321" s="34">
        <v>2018</v>
      </c>
      <c r="K321" s="34" t="s">
        <v>1768</v>
      </c>
      <c r="L321" s="34" t="s">
        <v>1797</v>
      </c>
      <c r="M321" s="34">
        <v>0</v>
      </c>
      <c r="N321" s="34" t="s">
        <v>4</v>
      </c>
      <c r="O321" s="34" t="s">
        <v>334</v>
      </c>
      <c r="P321" s="34" t="s">
        <v>1834</v>
      </c>
      <c r="Q321" s="34" t="s">
        <v>1649</v>
      </c>
      <c r="R321" s="34" t="s">
        <v>1835</v>
      </c>
    </row>
    <row r="322" spans="2:18">
      <c r="B322" s="34">
        <v>1</v>
      </c>
      <c r="C322" s="34">
        <v>11</v>
      </c>
      <c r="D322" s="34" t="s">
        <v>323</v>
      </c>
      <c r="E322" s="34" t="s">
        <v>1648</v>
      </c>
      <c r="F322" s="34" t="s">
        <v>1647</v>
      </c>
      <c r="G322" s="34" t="s">
        <v>3509</v>
      </c>
      <c r="H322" s="34" t="s">
        <v>3510</v>
      </c>
      <c r="I322" s="34">
        <v>2016</v>
      </c>
      <c r="J322" s="34">
        <v>2018</v>
      </c>
      <c r="K322" s="34" t="s">
        <v>1768</v>
      </c>
      <c r="L322" s="34" t="s">
        <v>1799</v>
      </c>
      <c r="M322" s="34">
        <v>5</v>
      </c>
      <c r="N322" s="34" t="s">
        <v>1768</v>
      </c>
      <c r="O322" s="34" t="s">
        <v>335</v>
      </c>
      <c r="P322" s="34" t="s">
        <v>1834</v>
      </c>
      <c r="Q322" s="34" t="s">
        <v>1649</v>
      </c>
      <c r="R322" s="34" t="s">
        <v>1835</v>
      </c>
    </row>
    <row r="323" spans="2:18">
      <c r="B323" s="34">
        <v>1</v>
      </c>
      <c r="C323" s="34">
        <v>11</v>
      </c>
      <c r="D323" s="34" t="s">
        <v>323</v>
      </c>
      <c r="E323" s="34" t="s">
        <v>1648</v>
      </c>
      <c r="F323" s="34" t="s">
        <v>1647</v>
      </c>
      <c r="G323" s="34" t="s">
        <v>3509</v>
      </c>
      <c r="H323" s="34" t="s">
        <v>3510</v>
      </c>
      <c r="I323" s="34">
        <v>2016</v>
      </c>
      <c r="J323" s="34">
        <v>2018</v>
      </c>
      <c r="K323" s="34" t="s">
        <v>1768</v>
      </c>
      <c r="L323" s="34" t="s">
        <v>1800</v>
      </c>
      <c r="M323" s="34">
        <v>5</v>
      </c>
      <c r="N323" s="34" t="s">
        <v>1768</v>
      </c>
      <c r="O323" s="34" t="s">
        <v>336</v>
      </c>
      <c r="P323" s="34" t="s">
        <v>1834</v>
      </c>
      <c r="Q323" s="34" t="s">
        <v>1649</v>
      </c>
      <c r="R323" s="34" t="s">
        <v>1835</v>
      </c>
    </row>
    <row r="324" spans="2:18">
      <c r="B324" s="34">
        <v>1</v>
      </c>
      <c r="C324" s="34">
        <v>11</v>
      </c>
      <c r="D324" s="34" t="s">
        <v>323</v>
      </c>
      <c r="E324" s="34" t="s">
        <v>1648</v>
      </c>
      <c r="F324" s="34" t="s">
        <v>1647</v>
      </c>
      <c r="G324" s="34" t="s">
        <v>3509</v>
      </c>
      <c r="H324" s="34" t="s">
        <v>3510</v>
      </c>
      <c r="I324" s="34">
        <v>2016</v>
      </c>
      <c r="J324" s="34">
        <v>2018</v>
      </c>
      <c r="K324" s="34" t="s">
        <v>1768</v>
      </c>
      <c r="L324" s="34" t="s">
        <v>1801</v>
      </c>
      <c r="M324" s="34">
        <v>5</v>
      </c>
      <c r="N324" s="34" t="s">
        <v>1768</v>
      </c>
      <c r="O324" s="34" t="s">
        <v>337</v>
      </c>
      <c r="P324" s="34" t="s">
        <v>1834</v>
      </c>
      <c r="Q324" s="34" t="s">
        <v>1649</v>
      </c>
      <c r="R324" s="34" t="s">
        <v>1835</v>
      </c>
    </row>
    <row r="325" spans="2:18">
      <c r="B325" s="34">
        <v>1</v>
      </c>
      <c r="C325" s="34">
        <v>11</v>
      </c>
      <c r="D325" s="34" t="s">
        <v>323</v>
      </c>
      <c r="E325" s="34" t="s">
        <v>1648</v>
      </c>
      <c r="F325" s="34" t="s">
        <v>1647</v>
      </c>
      <c r="G325" s="34" t="s">
        <v>3509</v>
      </c>
      <c r="H325" s="34" t="s">
        <v>3510</v>
      </c>
      <c r="I325" s="34">
        <v>2016</v>
      </c>
      <c r="J325" s="34">
        <v>2018</v>
      </c>
      <c r="K325" s="34" t="s">
        <v>1768</v>
      </c>
      <c r="L325" s="34" t="s">
        <v>1802</v>
      </c>
      <c r="M325" s="34">
        <v>5</v>
      </c>
      <c r="N325" s="34" t="s">
        <v>1768</v>
      </c>
      <c r="O325" s="34" t="s">
        <v>338</v>
      </c>
      <c r="P325" s="34" t="s">
        <v>1834</v>
      </c>
      <c r="Q325" s="34" t="s">
        <v>1649</v>
      </c>
      <c r="R325" s="34" t="s">
        <v>1835</v>
      </c>
    </row>
    <row r="326" spans="2:18">
      <c r="B326" s="34">
        <v>1</v>
      </c>
      <c r="C326" s="34">
        <v>11</v>
      </c>
      <c r="D326" s="34" t="s">
        <v>323</v>
      </c>
      <c r="E326" s="34" t="s">
        <v>1648</v>
      </c>
      <c r="F326" s="34" t="s">
        <v>1647</v>
      </c>
      <c r="G326" s="34" t="s">
        <v>3509</v>
      </c>
      <c r="H326" s="34" t="s">
        <v>3510</v>
      </c>
      <c r="I326" s="34">
        <v>2016</v>
      </c>
      <c r="J326" s="34">
        <v>2018</v>
      </c>
      <c r="K326" s="34" t="s">
        <v>1768</v>
      </c>
      <c r="L326" s="34" t="s">
        <v>1803</v>
      </c>
      <c r="M326" s="34">
        <v>0</v>
      </c>
      <c r="N326" s="34" t="s">
        <v>4</v>
      </c>
      <c r="O326" s="34" t="s">
        <v>339</v>
      </c>
      <c r="P326" s="34" t="s">
        <v>1834</v>
      </c>
      <c r="Q326" s="34" t="s">
        <v>1649</v>
      </c>
      <c r="R326" s="34" t="s">
        <v>1835</v>
      </c>
    </row>
    <row r="327" spans="2:18">
      <c r="B327" s="34">
        <v>1</v>
      </c>
      <c r="C327" s="34">
        <v>11</v>
      </c>
      <c r="D327" s="34" t="s">
        <v>323</v>
      </c>
      <c r="E327" s="34" t="s">
        <v>1648</v>
      </c>
      <c r="F327" s="34" t="s">
        <v>1647</v>
      </c>
      <c r="G327" s="34" t="s">
        <v>3509</v>
      </c>
      <c r="H327" s="34" t="s">
        <v>3510</v>
      </c>
      <c r="I327" s="34">
        <v>2016</v>
      </c>
      <c r="J327" s="34">
        <v>2018</v>
      </c>
      <c r="K327" s="34" t="s">
        <v>1768</v>
      </c>
      <c r="L327" s="34" t="s">
        <v>1804</v>
      </c>
      <c r="M327" s="34">
        <v>0</v>
      </c>
      <c r="N327" s="34" t="s">
        <v>4</v>
      </c>
      <c r="O327" s="34" t="s">
        <v>340</v>
      </c>
      <c r="P327" s="34" t="s">
        <v>1834</v>
      </c>
      <c r="Q327" s="34" t="s">
        <v>1649</v>
      </c>
      <c r="R327" s="34" t="s">
        <v>1835</v>
      </c>
    </row>
    <row r="328" spans="2:18">
      <c r="B328" s="34">
        <v>1</v>
      </c>
      <c r="C328" s="34">
        <v>11</v>
      </c>
      <c r="D328" s="34" t="s">
        <v>323</v>
      </c>
      <c r="E328" s="34" t="s">
        <v>1648</v>
      </c>
      <c r="F328" s="34" t="s">
        <v>1647</v>
      </c>
      <c r="G328" s="34" t="s">
        <v>3509</v>
      </c>
      <c r="H328" s="34" t="s">
        <v>3510</v>
      </c>
      <c r="I328" s="34">
        <v>2016</v>
      </c>
      <c r="J328" s="34">
        <v>2018</v>
      </c>
      <c r="K328" s="34" t="s">
        <v>1768</v>
      </c>
      <c r="L328" s="34" t="s">
        <v>1805</v>
      </c>
      <c r="M328" s="34">
        <v>0</v>
      </c>
      <c r="N328" s="34" t="s">
        <v>4</v>
      </c>
      <c r="O328" s="34" t="s">
        <v>341</v>
      </c>
      <c r="P328" s="34" t="s">
        <v>1834</v>
      </c>
      <c r="Q328" s="34" t="s">
        <v>1649</v>
      </c>
      <c r="R328" s="34" t="s">
        <v>1835</v>
      </c>
    </row>
    <row r="329" spans="2:18">
      <c r="B329" s="34">
        <v>1</v>
      </c>
      <c r="C329" s="34">
        <v>11</v>
      </c>
      <c r="D329" s="34" t="s">
        <v>323</v>
      </c>
      <c r="E329" s="34" t="s">
        <v>1648</v>
      </c>
      <c r="F329" s="34" t="s">
        <v>1647</v>
      </c>
      <c r="G329" s="34" t="s">
        <v>3509</v>
      </c>
      <c r="H329" s="34" t="s">
        <v>3510</v>
      </c>
      <c r="I329" s="34">
        <v>2016</v>
      </c>
      <c r="J329" s="34">
        <v>2018</v>
      </c>
      <c r="K329" s="34" t="s">
        <v>1768</v>
      </c>
      <c r="L329" s="34" t="s">
        <v>1806</v>
      </c>
      <c r="M329" s="34">
        <v>5</v>
      </c>
      <c r="N329" s="34" t="s">
        <v>1768</v>
      </c>
      <c r="O329" s="34" t="s">
        <v>342</v>
      </c>
      <c r="P329" s="34" t="s">
        <v>1834</v>
      </c>
      <c r="Q329" s="34" t="s">
        <v>1649</v>
      </c>
      <c r="R329" s="34" t="s">
        <v>1835</v>
      </c>
    </row>
    <row r="330" spans="2:18">
      <c r="B330" s="34">
        <v>1</v>
      </c>
      <c r="C330" s="34">
        <v>11</v>
      </c>
      <c r="D330" s="34" t="s">
        <v>323</v>
      </c>
      <c r="E330" s="34" t="s">
        <v>1648</v>
      </c>
      <c r="F330" s="34" t="s">
        <v>1647</v>
      </c>
      <c r="G330" s="34" t="s">
        <v>3509</v>
      </c>
      <c r="H330" s="34" t="s">
        <v>3510</v>
      </c>
      <c r="I330" s="34">
        <v>2016</v>
      </c>
      <c r="J330" s="34">
        <v>2018</v>
      </c>
      <c r="K330" s="34" t="s">
        <v>1768</v>
      </c>
      <c r="L330" s="34" t="s">
        <v>1807</v>
      </c>
      <c r="M330" s="34">
        <v>0</v>
      </c>
      <c r="N330" s="34" t="s">
        <v>4</v>
      </c>
      <c r="O330" s="34" t="s">
        <v>343</v>
      </c>
      <c r="P330" s="34" t="s">
        <v>1834</v>
      </c>
      <c r="Q330" s="34" t="s">
        <v>1649</v>
      </c>
      <c r="R330" s="34" t="s">
        <v>1835</v>
      </c>
    </row>
    <row r="331" spans="2:18">
      <c r="B331" s="34">
        <v>1</v>
      </c>
      <c r="C331" s="34">
        <v>11</v>
      </c>
      <c r="D331" s="34" t="s">
        <v>323</v>
      </c>
      <c r="E331" s="34" t="s">
        <v>1648</v>
      </c>
      <c r="F331" s="34" t="s">
        <v>1647</v>
      </c>
      <c r="G331" s="34" t="s">
        <v>3509</v>
      </c>
      <c r="H331" s="34" t="s">
        <v>3510</v>
      </c>
      <c r="I331" s="34">
        <v>2016</v>
      </c>
      <c r="J331" s="34">
        <v>2018</v>
      </c>
      <c r="K331" s="34" t="s">
        <v>1768</v>
      </c>
      <c r="L331" s="34" t="s">
        <v>1808</v>
      </c>
      <c r="M331" s="34">
        <v>4</v>
      </c>
      <c r="N331" s="34" t="s">
        <v>1767</v>
      </c>
      <c r="O331" s="34" t="s">
        <v>344</v>
      </c>
      <c r="P331" s="34" t="s">
        <v>1834</v>
      </c>
      <c r="Q331" s="34" t="s">
        <v>1649</v>
      </c>
      <c r="R331" s="34" t="s">
        <v>1835</v>
      </c>
    </row>
    <row r="332" spans="2:18">
      <c r="B332" s="34">
        <v>1</v>
      </c>
      <c r="C332" s="34">
        <v>11</v>
      </c>
      <c r="D332" s="34" t="s">
        <v>323</v>
      </c>
      <c r="E332" s="34" t="s">
        <v>1648</v>
      </c>
      <c r="F332" s="34" t="s">
        <v>1647</v>
      </c>
      <c r="G332" s="34" t="s">
        <v>3509</v>
      </c>
      <c r="H332" s="34" t="s">
        <v>3510</v>
      </c>
      <c r="I332" s="34">
        <v>2016</v>
      </c>
      <c r="J332" s="34">
        <v>2018</v>
      </c>
      <c r="K332" s="34" t="s">
        <v>1768</v>
      </c>
      <c r="L332" s="34" t="s">
        <v>1809</v>
      </c>
      <c r="M332" s="34">
        <v>5</v>
      </c>
      <c r="N332" s="34" t="s">
        <v>1768</v>
      </c>
      <c r="O332" s="34" t="s">
        <v>345</v>
      </c>
      <c r="P332" s="34" t="s">
        <v>1834</v>
      </c>
      <c r="Q332" s="34" t="s">
        <v>1649</v>
      </c>
      <c r="R332" s="34" t="s">
        <v>1835</v>
      </c>
    </row>
    <row r="333" spans="2:18">
      <c r="B333" s="34">
        <v>1</v>
      </c>
      <c r="C333" s="34">
        <v>11</v>
      </c>
      <c r="D333" s="34" t="s">
        <v>323</v>
      </c>
      <c r="E333" s="34" t="s">
        <v>1648</v>
      </c>
      <c r="F333" s="34" t="s">
        <v>1647</v>
      </c>
      <c r="G333" s="34" t="s">
        <v>3509</v>
      </c>
      <c r="H333" s="34" t="s">
        <v>3510</v>
      </c>
      <c r="I333" s="34">
        <v>2016</v>
      </c>
      <c r="J333" s="34">
        <v>2018</v>
      </c>
      <c r="K333" s="34" t="s">
        <v>1768</v>
      </c>
      <c r="L333" s="34" t="s">
        <v>1810</v>
      </c>
      <c r="M333" s="34">
        <v>4</v>
      </c>
      <c r="N333" s="34" t="s">
        <v>1767</v>
      </c>
      <c r="O333" s="34" t="s">
        <v>346</v>
      </c>
      <c r="P333" s="34" t="s">
        <v>1834</v>
      </c>
      <c r="Q333" s="34" t="s">
        <v>1649</v>
      </c>
      <c r="R333" s="34" t="s">
        <v>1835</v>
      </c>
    </row>
    <row r="334" spans="2:18">
      <c r="B334" s="34">
        <v>1</v>
      </c>
      <c r="C334" s="34">
        <v>11</v>
      </c>
      <c r="D334" s="34" t="s">
        <v>323</v>
      </c>
      <c r="E334" s="34" t="s">
        <v>1648</v>
      </c>
      <c r="F334" s="34" t="s">
        <v>1647</v>
      </c>
      <c r="G334" s="34" t="s">
        <v>3509</v>
      </c>
      <c r="H334" s="34" t="s">
        <v>3510</v>
      </c>
      <c r="I334" s="34">
        <v>2016</v>
      </c>
      <c r="J334" s="34">
        <v>2018</v>
      </c>
      <c r="K334" s="34" t="s">
        <v>1768</v>
      </c>
      <c r="L334" s="34" t="s">
        <v>1811</v>
      </c>
      <c r="M334" s="34">
        <v>5</v>
      </c>
      <c r="N334" s="34" t="s">
        <v>1768</v>
      </c>
      <c r="O334" s="34" t="s">
        <v>347</v>
      </c>
      <c r="P334" s="34" t="s">
        <v>1834</v>
      </c>
      <c r="Q334" s="34" t="s">
        <v>1649</v>
      </c>
      <c r="R334" s="34" t="s">
        <v>1835</v>
      </c>
    </row>
    <row r="335" spans="2:18">
      <c r="B335" s="34">
        <v>1</v>
      </c>
      <c r="C335" s="34">
        <v>11</v>
      </c>
      <c r="D335" s="34" t="s">
        <v>323</v>
      </c>
      <c r="E335" s="34" t="s">
        <v>1648</v>
      </c>
      <c r="F335" s="34" t="s">
        <v>1647</v>
      </c>
      <c r="G335" s="34" t="s">
        <v>3509</v>
      </c>
      <c r="H335" s="34" t="s">
        <v>3510</v>
      </c>
      <c r="I335" s="34">
        <v>2016</v>
      </c>
      <c r="J335" s="34">
        <v>2018</v>
      </c>
      <c r="K335" s="34" t="s">
        <v>1768</v>
      </c>
      <c r="L335" s="34" t="s">
        <v>1812</v>
      </c>
      <c r="M335" s="34">
        <v>0</v>
      </c>
      <c r="N335" s="34" t="s">
        <v>4</v>
      </c>
      <c r="O335" s="34" t="s">
        <v>348</v>
      </c>
      <c r="P335" s="34" t="s">
        <v>1834</v>
      </c>
      <c r="Q335" s="34" t="s">
        <v>1649</v>
      </c>
      <c r="R335" s="34" t="s">
        <v>1835</v>
      </c>
    </row>
    <row r="336" spans="2:18">
      <c r="B336" s="34">
        <v>1</v>
      </c>
      <c r="C336" s="34">
        <v>11</v>
      </c>
      <c r="D336" s="34" t="s">
        <v>323</v>
      </c>
      <c r="E336" s="34" t="s">
        <v>1648</v>
      </c>
      <c r="F336" s="34" t="s">
        <v>1647</v>
      </c>
      <c r="G336" s="34" t="s">
        <v>3509</v>
      </c>
      <c r="H336" s="34" t="s">
        <v>3510</v>
      </c>
      <c r="I336" s="34">
        <v>2016</v>
      </c>
      <c r="J336" s="34">
        <v>2018</v>
      </c>
      <c r="K336" s="34" t="s">
        <v>1768</v>
      </c>
      <c r="L336" s="34" t="s">
        <v>1813</v>
      </c>
      <c r="M336" s="34">
        <v>1</v>
      </c>
      <c r="N336" s="34" t="s">
        <v>1796</v>
      </c>
      <c r="O336" s="34" t="s">
        <v>349</v>
      </c>
      <c r="P336" s="34" t="s">
        <v>1834</v>
      </c>
      <c r="Q336" s="34" t="s">
        <v>1649</v>
      </c>
      <c r="R336" s="34" t="s">
        <v>1835</v>
      </c>
    </row>
    <row r="337" spans="2:18">
      <c r="B337" s="34">
        <v>1</v>
      </c>
      <c r="C337" s="34">
        <v>11</v>
      </c>
      <c r="D337" s="34" t="s">
        <v>323</v>
      </c>
      <c r="E337" s="34" t="s">
        <v>1648</v>
      </c>
      <c r="F337" s="34" t="s">
        <v>1647</v>
      </c>
      <c r="G337" s="34" t="s">
        <v>3509</v>
      </c>
      <c r="H337" s="34" t="s">
        <v>3510</v>
      </c>
      <c r="I337" s="34">
        <v>2016</v>
      </c>
      <c r="J337" s="34">
        <v>2018</v>
      </c>
      <c r="K337" s="34" t="s">
        <v>1768</v>
      </c>
      <c r="L337" s="34" t="s">
        <v>1814</v>
      </c>
      <c r="M337" s="34">
        <v>4</v>
      </c>
      <c r="N337" s="34" t="s">
        <v>1767</v>
      </c>
      <c r="O337" s="34" t="s">
        <v>350</v>
      </c>
      <c r="P337" s="34" t="s">
        <v>1834</v>
      </c>
      <c r="Q337" s="34" t="s">
        <v>1649</v>
      </c>
      <c r="R337" s="34" t="s">
        <v>1835</v>
      </c>
    </row>
    <row r="338" spans="2:18">
      <c r="B338" s="34">
        <v>1</v>
      </c>
      <c r="C338" s="34">
        <v>11</v>
      </c>
      <c r="D338" s="34" t="s">
        <v>323</v>
      </c>
      <c r="E338" s="34" t="s">
        <v>1648</v>
      </c>
      <c r="F338" s="34" t="s">
        <v>1647</v>
      </c>
      <c r="G338" s="34" t="s">
        <v>3509</v>
      </c>
      <c r="H338" s="34" t="s">
        <v>3510</v>
      </c>
      <c r="I338" s="34">
        <v>2016</v>
      </c>
      <c r="J338" s="34">
        <v>2018</v>
      </c>
      <c r="K338" s="34" t="s">
        <v>1768</v>
      </c>
      <c r="L338" s="34" t="s">
        <v>1815</v>
      </c>
      <c r="M338" s="34">
        <v>0</v>
      </c>
      <c r="N338" s="34" t="s">
        <v>4</v>
      </c>
      <c r="O338" s="34" t="s">
        <v>351</v>
      </c>
      <c r="P338" s="34" t="s">
        <v>1834</v>
      </c>
      <c r="Q338" s="34" t="s">
        <v>1649</v>
      </c>
      <c r="R338" s="34" t="s">
        <v>1835</v>
      </c>
    </row>
    <row r="339" spans="2:18">
      <c r="B339" s="34">
        <v>1</v>
      </c>
      <c r="C339" s="34">
        <v>11</v>
      </c>
      <c r="D339" s="34" t="s">
        <v>323</v>
      </c>
      <c r="E339" s="34" t="s">
        <v>1648</v>
      </c>
      <c r="F339" s="34" t="s">
        <v>1647</v>
      </c>
      <c r="G339" s="34" t="s">
        <v>3509</v>
      </c>
      <c r="H339" s="34" t="s">
        <v>3510</v>
      </c>
      <c r="I339" s="34">
        <v>2016</v>
      </c>
      <c r="J339" s="34">
        <v>2018</v>
      </c>
      <c r="K339" s="34" t="s">
        <v>1768</v>
      </c>
      <c r="L339" s="34" t="s">
        <v>1816</v>
      </c>
      <c r="M339" s="34">
        <v>5</v>
      </c>
      <c r="N339" s="34" t="s">
        <v>1768</v>
      </c>
      <c r="O339" s="34" t="s">
        <v>352</v>
      </c>
      <c r="P339" s="34" t="s">
        <v>1834</v>
      </c>
      <c r="Q339" s="34" t="s">
        <v>1649</v>
      </c>
      <c r="R339" s="34" t="s">
        <v>1835</v>
      </c>
    </row>
    <row r="340" spans="2:18">
      <c r="B340" s="34">
        <v>1</v>
      </c>
      <c r="C340" s="34">
        <v>11</v>
      </c>
      <c r="D340" s="34" t="s">
        <v>323</v>
      </c>
      <c r="E340" s="34" t="s">
        <v>1648</v>
      </c>
      <c r="F340" s="34" t="s">
        <v>1647</v>
      </c>
      <c r="G340" s="34" t="s">
        <v>3509</v>
      </c>
      <c r="H340" s="34" t="s">
        <v>3510</v>
      </c>
      <c r="I340" s="34">
        <v>2016</v>
      </c>
      <c r="J340" s="34">
        <v>2018</v>
      </c>
      <c r="K340" s="34" t="s">
        <v>1768</v>
      </c>
      <c r="L340" s="34" t="s">
        <v>1818</v>
      </c>
      <c r="M340" s="34">
        <v>5</v>
      </c>
      <c r="N340" s="34" t="s">
        <v>1768</v>
      </c>
      <c r="O340" s="34" t="s">
        <v>353</v>
      </c>
      <c r="P340" s="34" t="s">
        <v>1834</v>
      </c>
      <c r="Q340" s="34" t="s">
        <v>1649</v>
      </c>
      <c r="R340" s="34" t="s">
        <v>1835</v>
      </c>
    </row>
    <row r="341" spans="2:18">
      <c r="B341" s="34">
        <v>1</v>
      </c>
      <c r="C341" s="34">
        <v>11</v>
      </c>
      <c r="D341" s="34" t="s">
        <v>323</v>
      </c>
      <c r="E341" s="34" t="s">
        <v>1648</v>
      </c>
      <c r="F341" s="34" t="s">
        <v>1647</v>
      </c>
      <c r="G341" s="34" t="s">
        <v>3509</v>
      </c>
      <c r="H341" s="34" t="s">
        <v>3510</v>
      </c>
      <c r="I341" s="34">
        <v>2016</v>
      </c>
      <c r="J341" s="34">
        <v>2018</v>
      </c>
      <c r="K341" s="34" t="s">
        <v>1768</v>
      </c>
      <c r="L341" s="34" t="s">
        <v>1819</v>
      </c>
      <c r="M341" s="34">
        <v>1</v>
      </c>
      <c r="N341" s="34" t="s">
        <v>1796</v>
      </c>
      <c r="O341" s="34" t="s">
        <v>354</v>
      </c>
      <c r="P341" s="34" t="s">
        <v>1834</v>
      </c>
      <c r="Q341" s="34" t="s">
        <v>1649</v>
      </c>
      <c r="R341" s="34" t="s">
        <v>1835</v>
      </c>
    </row>
    <row r="342" spans="2:18">
      <c r="B342" s="34">
        <v>1</v>
      </c>
      <c r="C342" s="34">
        <v>11</v>
      </c>
      <c r="D342" s="34" t="s">
        <v>323</v>
      </c>
      <c r="E342" s="34" t="s">
        <v>1648</v>
      </c>
      <c r="F342" s="34" t="s">
        <v>1647</v>
      </c>
      <c r="G342" s="34" t="s">
        <v>3509</v>
      </c>
      <c r="H342" s="34" t="s">
        <v>3510</v>
      </c>
      <c r="I342" s="34">
        <v>2016</v>
      </c>
      <c r="J342" s="34">
        <v>2018</v>
      </c>
      <c r="K342" s="34" t="s">
        <v>1768</v>
      </c>
      <c r="L342" s="34" t="s">
        <v>1820</v>
      </c>
      <c r="M342" s="34">
        <v>5</v>
      </c>
      <c r="N342" s="34" t="s">
        <v>1768</v>
      </c>
      <c r="O342" s="34" t="s">
        <v>355</v>
      </c>
      <c r="P342" s="34" t="s">
        <v>1834</v>
      </c>
      <c r="Q342" s="34" t="s">
        <v>1649</v>
      </c>
      <c r="R342" s="34" t="s">
        <v>1835</v>
      </c>
    </row>
    <row r="343" spans="2:18">
      <c r="B343" s="34">
        <v>1</v>
      </c>
      <c r="C343" s="34">
        <v>11</v>
      </c>
      <c r="D343" s="34" t="s">
        <v>323</v>
      </c>
      <c r="E343" s="34" t="s">
        <v>1648</v>
      </c>
      <c r="F343" s="34" t="s">
        <v>1647</v>
      </c>
      <c r="G343" s="34" t="s">
        <v>3509</v>
      </c>
      <c r="H343" s="34" t="s">
        <v>3510</v>
      </c>
      <c r="I343" s="34">
        <v>2016</v>
      </c>
      <c r="J343" s="34">
        <v>2018</v>
      </c>
      <c r="K343" s="34" t="s">
        <v>1768</v>
      </c>
      <c r="L343" s="34" t="s">
        <v>1821</v>
      </c>
      <c r="M343" s="34">
        <v>4</v>
      </c>
      <c r="N343" s="34" t="s">
        <v>1767</v>
      </c>
      <c r="O343" s="34" t="s">
        <v>356</v>
      </c>
      <c r="P343" s="34" t="s">
        <v>1834</v>
      </c>
      <c r="Q343" s="34" t="s">
        <v>1649</v>
      </c>
      <c r="R343" s="34" t="s">
        <v>1835</v>
      </c>
    </row>
    <row r="344" spans="2:18">
      <c r="B344" s="34">
        <v>1</v>
      </c>
      <c r="C344" s="34">
        <v>11</v>
      </c>
      <c r="D344" s="34" t="s">
        <v>323</v>
      </c>
      <c r="E344" s="34" t="s">
        <v>1648</v>
      </c>
      <c r="F344" s="34" t="s">
        <v>1647</v>
      </c>
      <c r="G344" s="34" t="s">
        <v>3509</v>
      </c>
      <c r="H344" s="34" t="s">
        <v>3510</v>
      </c>
      <c r="I344" s="34">
        <v>2016</v>
      </c>
      <c r="J344" s="34">
        <v>2018</v>
      </c>
      <c r="K344" s="34" t="s">
        <v>1768</v>
      </c>
      <c r="L344" s="34" t="s">
        <v>1822</v>
      </c>
      <c r="M344" s="34">
        <v>4</v>
      </c>
      <c r="N344" s="34" t="s">
        <v>1767</v>
      </c>
      <c r="O344" s="34" t="s">
        <v>1</v>
      </c>
      <c r="P344" s="34" t="s">
        <v>1834</v>
      </c>
      <c r="Q344" s="34" t="s">
        <v>1649</v>
      </c>
      <c r="R344" s="34" t="s">
        <v>1835</v>
      </c>
    </row>
    <row r="345" spans="2:18">
      <c r="B345" s="34">
        <v>1</v>
      </c>
      <c r="C345" s="34">
        <v>12</v>
      </c>
      <c r="D345" s="34" t="s">
        <v>357</v>
      </c>
      <c r="E345" s="34" t="s">
        <v>1543</v>
      </c>
      <c r="F345" s="34" t="s">
        <v>1542</v>
      </c>
      <c r="G345" s="34" t="s">
        <v>3489</v>
      </c>
      <c r="H345" s="34" t="s">
        <v>3490</v>
      </c>
      <c r="I345" s="34">
        <v>2016</v>
      </c>
      <c r="K345" s="34" t="s">
        <v>1769</v>
      </c>
      <c r="L345" s="34" t="s">
        <v>1784</v>
      </c>
      <c r="M345" s="34">
        <v>5</v>
      </c>
      <c r="N345" s="34" t="s">
        <v>1768</v>
      </c>
      <c r="O345" s="34" t="s">
        <v>359</v>
      </c>
      <c r="Q345" s="34" t="s">
        <v>1545</v>
      </c>
      <c r="R345" s="34" t="s">
        <v>1836</v>
      </c>
    </row>
    <row r="346" spans="2:18">
      <c r="B346" s="34">
        <v>1</v>
      </c>
      <c r="C346" s="34">
        <v>12</v>
      </c>
      <c r="D346" s="34" t="s">
        <v>357</v>
      </c>
      <c r="E346" s="34" t="s">
        <v>1543</v>
      </c>
      <c r="F346" s="34" t="s">
        <v>1542</v>
      </c>
      <c r="G346" s="34" t="s">
        <v>3489</v>
      </c>
      <c r="H346" s="34" t="s">
        <v>3490</v>
      </c>
      <c r="I346" s="34">
        <v>2016</v>
      </c>
      <c r="K346" s="34" t="s">
        <v>1769</v>
      </c>
      <c r="L346" s="34" t="s">
        <v>1787</v>
      </c>
      <c r="M346" s="34">
        <v>5</v>
      </c>
      <c r="N346" s="34" t="s">
        <v>1768</v>
      </c>
      <c r="O346" s="34" t="s">
        <v>360</v>
      </c>
      <c r="Q346" s="34" t="s">
        <v>1545</v>
      </c>
      <c r="R346" s="34" t="s">
        <v>1836</v>
      </c>
    </row>
    <row r="347" spans="2:18">
      <c r="B347" s="34">
        <v>1</v>
      </c>
      <c r="C347" s="34">
        <v>12</v>
      </c>
      <c r="D347" s="34" t="s">
        <v>357</v>
      </c>
      <c r="E347" s="34" t="s">
        <v>1543</v>
      </c>
      <c r="F347" s="34" t="s">
        <v>1542</v>
      </c>
      <c r="G347" s="34" t="s">
        <v>3489</v>
      </c>
      <c r="H347" s="34" t="s">
        <v>3490</v>
      </c>
      <c r="I347" s="34">
        <v>2016</v>
      </c>
      <c r="K347" s="34" t="s">
        <v>1769</v>
      </c>
      <c r="L347" s="34" t="s">
        <v>1788</v>
      </c>
      <c r="M347" s="34">
        <v>5</v>
      </c>
      <c r="N347" s="34" t="s">
        <v>1768</v>
      </c>
      <c r="O347" s="34" t="s">
        <v>361</v>
      </c>
      <c r="Q347" s="34" t="s">
        <v>1545</v>
      </c>
      <c r="R347" s="34" t="s">
        <v>1836</v>
      </c>
    </row>
    <row r="348" spans="2:18">
      <c r="B348" s="34">
        <v>1</v>
      </c>
      <c r="C348" s="34">
        <v>12</v>
      </c>
      <c r="D348" s="34" t="s">
        <v>357</v>
      </c>
      <c r="E348" s="34" t="s">
        <v>1543</v>
      </c>
      <c r="F348" s="34" t="s">
        <v>1542</v>
      </c>
      <c r="G348" s="34" t="s">
        <v>3489</v>
      </c>
      <c r="H348" s="34" t="s">
        <v>3490</v>
      </c>
      <c r="I348" s="34">
        <v>2016</v>
      </c>
      <c r="K348" s="34" t="s">
        <v>1769</v>
      </c>
      <c r="L348" s="34" t="s">
        <v>1789</v>
      </c>
      <c r="M348" s="34">
        <v>4</v>
      </c>
      <c r="N348" s="34" t="s">
        <v>1767</v>
      </c>
      <c r="O348" s="34" t="s">
        <v>362</v>
      </c>
      <c r="Q348" s="34" t="s">
        <v>1545</v>
      </c>
      <c r="R348" s="34" t="s">
        <v>1836</v>
      </c>
    </row>
    <row r="349" spans="2:18">
      <c r="B349" s="34">
        <v>1</v>
      </c>
      <c r="C349" s="34">
        <v>12</v>
      </c>
      <c r="D349" s="34" t="s">
        <v>357</v>
      </c>
      <c r="E349" s="34" t="s">
        <v>1543</v>
      </c>
      <c r="F349" s="34" t="s">
        <v>1542</v>
      </c>
      <c r="G349" s="34" t="s">
        <v>3489</v>
      </c>
      <c r="H349" s="34" t="s">
        <v>3490</v>
      </c>
      <c r="I349" s="34">
        <v>2016</v>
      </c>
      <c r="K349" s="34" t="s">
        <v>1769</v>
      </c>
      <c r="L349" s="34" t="s">
        <v>1790</v>
      </c>
      <c r="M349" s="34">
        <v>4</v>
      </c>
      <c r="N349" s="34" t="s">
        <v>1767</v>
      </c>
      <c r="O349" s="34" t="s">
        <v>363</v>
      </c>
      <c r="Q349" s="34" t="s">
        <v>1545</v>
      </c>
      <c r="R349" s="34" t="s">
        <v>1836</v>
      </c>
    </row>
    <row r="350" spans="2:18">
      <c r="B350" s="34">
        <v>1</v>
      </c>
      <c r="C350" s="34">
        <v>12</v>
      </c>
      <c r="D350" s="34" t="s">
        <v>357</v>
      </c>
      <c r="E350" s="34" t="s">
        <v>1543</v>
      </c>
      <c r="F350" s="34" t="s">
        <v>1542</v>
      </c>
      <c r="G350" s="34" t="s">
        <v>3489</v>
      </c>
      <c r="H350" s="34" t="s">
        <v>3490</v>
      </c>
      <c r="I350" s="34">
        <v>2016</v>
      </c>
      <c r="K350" s="34" t="s">
        <v>1769</v>
      </c>
      <c r="L350" s="34" t="s">
        <v>1791</v>
      </c>
      <c r="M350" s="34">
        <v>5</v>
      </c>
      <c r="N350" s="34" t="s">
        <v>1768</v>
      </c>
      <c r="O350" s="34" t="s">
        <v>364</v>
      </c>
      <c r="Q350" s="34" t="s">
        <v>1545</v>
      </c>
      <c r="R350" s="34" t="s">
        <v>1836</v>
      </c>
    </row>
    <row r="351" spans="2:18">
      <c r="B351" s="34">
        <v>1</v>
      </c>
      <c r="C351" s="34">
        <v>12</v>
      </c>
      <c r="D351" s="34" t="s">
        <v>357</v>
      </c>
      <c r="E351" s="34" t="s">
        <v>1543</v>
      </c>
      <c r="F351" s="34" t="s">
        <v>1542</v>
      </c>
      <c r="G351" s="34" t="s">
        <v>3489</v>
      </c>
      <c r="H351" s="34" t="s">
        <v>3490</v>
      </c>
      <c r="I351" s="34">
        <v>2016</v>
      </c>
      <c r="K351" s="34" t="s">
        <v>1769</v>
      </c>
      <c r="L351" s="34" t="s">
        <v>1792</v>
      </c>
      <c r="M351" s="34">
        <v>4</v>
      </c>
      <c r="N351" s="34" t="s">
        <v>1767</v>
      </c>
      <c r="O351" s="34" t="s">
        <v>365</v>
      </c>
      <c r="Q351" s="34" t="s">
        <v>1545</v>
      </c>
      <c r="R351" s="34" t="s">
        <v>1836</v>
      </c>
    </row>
    <row r="352" spans="2:18">
      <c r="B352" s="34">
        <v>1</v>
      </c>
      <c r="C352" s="34">
        <v>12</v>
      </c>
      <c r="D352" s="34" t="s">
        <v>357</v>
      </c>
      <c r="E352" s="34" t="s">
        <v>1543</v>
      </c>
      <c r="F352" s="34" t="s">
        <v>1542</v>
      </c>
      <c r="G352" s="34" t="s">
        <v>3489</v>
      </c>
      <c r="H352" s="34" t="s">
        <v>3490</v>
      </c>
      <c r="I352" s="34">
        <v>2016</v>
      </c>
      <c r="K352" s="34" t="s">
        <v>1769</v>
      </c>
      <c r="L352" s="34" t="s">
        <v>1793</v>
      </c>
      <c r="M352" s="34">
        <v>4</v>
      </c>
      <c r="N352" s="34" t="s">
        <v>1767</v>
      </c>
      <c r="O352" s="34" t="s">
        <v>366</v>
      </c>
      <c r="Q352" s="34" t="s">
        <v>1545</v>
      </c>
      <c r="R352" s="34" t="s">
        <v>1836</v>
      </c>
    </row>
    <row r="353" spans="2:18">
      <c r="B353" s="34">
        <v>1</v>
      </c>
      <c r="C353" s="34">
        <v>12</v>
      </c>
      <c r="D353" s="34" t="s">
        <v>357</v>
      </c>
      <c r="E353" s="34" t="s">
        <v>1543</v>
      </c>
      <c r="F353" s="34" t="s">
        <v>1542</v>
      </c>
      <c r="G353" s="34" t="s">
        <v>3489</v>
      </c>
      <c r="H353" s="34" t="s">
        <v>3490</v>
      </c>
      <c r="I353" s="34">
        <v>2016</v>
      </c>
      <c r="K353" s="34" t="s">
        <v>1769</v>
      </c>
      <c r="L353" s="34" t="s">
        <v>1794</v>
      </c>
      <c r="M353" s="34">
        <v>5</v>
      </c>
      <c r="N353" s="34" t="s">
        <v>1768</v>
      </c>
      <c r="O353" s="34" t="s">
        <v>367</v>
      </c>
      <c r="Q353" s="34" t="s">
        <v>1545</v>
      </c>
      <c r="R353" s="34" t="s">
        <v>1836</v>
      </c>
    </row>
    <row r="354" spans="2:18">
      <c r="B354" s="34">
        <v>1</v>
      </c>
      <c r="C354" s="34">
        <v>12</v>
      </c>
      <c r="D354" s="34" t="s">
        <v>357</v>
      </c>
      <c r="E354" s="34" t="s">
        <v>1543</v>
      </c>
      <c r="F354" s="34" t="s">
        <v>1542</v>
      </c>
      <c r="G354" s="34" t="s">
        <v>3489</v>
      </c>
      <c r="H354" s="34" t="s">
        <v>3490</v>
      </c>
      <c r="I354" s="34">
        <v>2016</v>
      </c>
      <c r="K354" s="34" t="s">
        <v>1769</v>
      </c>
      <c r="L354" s="34" t="s">
        <v>1795</v>
      </c>
      <c r="M354" s="34">
        <v>1</v>
      </c>
      <c r="N354" s="34" t="s">
        <v>1796</v>
      </c>
      <c r="O354" s="34" t="s">
        <v>368</v>
      </c>
      <c r="Q354" s="34" t="s">
        <v>1545</v>
      </c>
      <c r="R354" s="34" t="s">
        <v>1836</v>
      </c>
    </row>
    <row r="355" spans="2:18">
      <c r="B355" s="34">
        <v>1</v>
      </c>
      <c r="C355" s="34">
        <v>12</v>
      </c>
      <c r="D355" s="34" t="s">
        <v>357</v>
      </c>
      <c r="E355" s="34" t="s">
        <v>1543</v>
      </c>
      <c r="F355" s="34" t="s">
        <v>1542</v>
      </c>
      <c r="G355" s="34" t="s">
        <v>3489</v>
      </c>
      <c r="H355" s="34" t="s">
        <v>3490</v>
      </c>
      <c r="I355" s="34">
        <v>2016</v>
      </c>
      <c r="K355" s="34" t="s">
        <v>1769</v>
      </c>
      <c r="L355" s="34" t="s">
        <v>1797</v>
      </c>
      <c r="M355" s="34">
        <v>3</v>
      </c>
      <c r="N355" s="34" t="s">
        <v>1798</v>
      </c>
      <c r="O355" s="34" t="s">
        <v>369</v>
      </c>
      <c r="Q355" s="34" t="s">
        <v>1545</v>
      </c>
      <c r="R355" s="34" t="s">
        <v>1836</v>
      </c>
    </row>
    <row r="356" spans="2:18">
      <c r="B356" s="34">
        <v>1</v>
      </c>
      <c r="C356" s="34">
        <v>12</v>
      </c>
      <c r="D356" s="34" t="s">
        <v>357</v>
      </c>
      <c r="E356" s="34" t="s">
        <v>1543</v>
      </c>
      <c r="F356" s="34" t="s">
        <v>1542</v>
      </c>
      <c r="G356" s="34" t="s">
        <v>3489</v>
      </c>
      <c r="H356" s="34" t="s">
        <v>3490</v>
      </c>
      <c r="I356" s="34">
        <v>2016</v>
      </c>
      <c r="K356" s="34" t="s">
        <v>1769</v>
      </c>
      <c r="L356" s="34" t="s">
        <v>1799</v>
      </c>
      <c r="M356" s="34">
        <v>5</v>
      </c>
      <c r="N356" s="34" t="s">
        <v>1768</v>
      </c>
      <c r="O356" s="34" t="s">
        <v>370</v>
      </c>
      <c r="Q356" s="34" t="s">
        <v>1545</v>
      </c>
      <c r="R356" s="34" t="s">
        <v>1836</v>
      </c>
    </row>
    <row r="357" spans="2:18">
      <c r="B357" s="34">
        <v>1</v>
      </c>
      <c r="C357" s="34">
        <v>12</v>
      </c>
      <c r="D357" s="34" t="s">
        <v>357</v>
      </c>
      <c r="E357" s="34" t="s">
        <v>1543</v>
      </c>
      <c r="F357" s="34" t="s">
        <v>1542</v>
      </c>
      <c r="G357" s="34" t="s">
        <v>3489</v>
      </c>
      <c r="H357" s="34" t="s">
        <v>3490</v>
      </c>
      <c r="I357" s="34">
        <v>2016</v>
      </c>
      <c r="K357" s="34" t="s">
        <v>1769</v>
      </c>
      <c r="L357" s="34" t="s">
        <v>1800</v>
      </c>
      <c r="M357" s="34">
        <v>5</v>
      </c>
      <c r="N357" s="34" t="s">
        <v>1768</v>
      </c>
      <c r="O357" s="34" t="s">
        <v>371</v>
      </c>
      <c r="Q357" s="34" t="s">
        <v>1545</v>
      </c>
      <c r="R357" s="34" t="s">
        <v>1836</v>
      </c>
    </row>
    <row r="358" spans="2:18">
      <c r="B358" s="34">
        <v>1</v>
      </c>
      <c r="C358" s="34">
        <v>12</v>
      </c>
      <c r="D358" s="34" t="s">
        <v>357</v>
      </c>
      <c r="E358" s="34" t="s">
        <v>1543</v>
      </c>
      <c r="F358" s="34" t="s">
        <v>1542</v>
      </c>
      <c r="G358" s="34" t="s">
        <v>3489</v>
      </c>
      <c r="H358" s="34" t="s">
        <v>3490</v>
      </c>
      <c r="I358" s="34">
        <v>2016</v>
      </c>
      <c r="K358" s="34" t="s">
        <v>1769</v>
      </c>
      <c r="L358" s="34" t="s">
        <v>1801</v>
      </c>
      <c r="M358" s="34">
        <v>5</v>
      </c>
      <c r="N358" s="34" t="s">
        <v>1768</v>
      </c>
      <c r="O358" s="34" t="s">
        <v>372</v>
      </c>
      <c r="Q358" s="34" t="s">
        <v>1545</v>
      </c>
      <c r="R358" s="34" t="s">
        <v>1836</v>
      </c>
    </row>
    <row r="359" spans="2:18">
      <c r="B359" s="34">
        <v>1</v>
      </c>
      <c r="C359" s="34">
        <v>12</v>
      </c>
      <c r="D359" s="34" t="s">
        <v>357</v>
      </c>
      <c r="E359" s="34" t="s">
        <v>1543</v>
      </c>
      <c r="F359" s="34" t="s">
        <v>1542</v>
      </c>
      <c r="G359" s="34" t="s">
        <v>3489</v>
      </c>
      <c r="H359" s="34" t="s">
        <v>3490</v>
      </c>
      <c r="I359" s="34">
        <v>2016</v>
      </c>
      <c r="K359" s="34" t="s">
        <v>1769</v>
      </c>
      <c r="L359" s="34" t="s">
        <v>1802</v>
      </c>
      <c r="M359" s="34">
        <v>4</v>
      </c>
      <c r="N359" s="34" t="s">
        <v>1767</v>
      </c>
      <c r="O359" s="34" t="s">
        <v>373</v>
      </c>
      <c r="Q359" s="34" t="s">
        <v>1545</v>
      </c>
      <c r="R359" s="34" t="s">
        <v>1836</v>
      </c>
    </row>
    <row r="360" spans="2:18">
      <c r="B360" s="34">
        <v>1</v>
      </c>
      <c r="C360" s="34">
        <v>12</v>
      </c>
      <c r="D360" s="34" t="s">
        <v>357</v>
      </c>
      <c r="E360" s="34" t="s">
        <v>1543</v>
      </c>
      <c r="F360" s="34" t="s">
        <v>1542</v>
      </c>
      <c r="G360" s="34" t="s">
        <v>3489</v>
      </c>
      <c r="H360" s="34" t="s">
        <v>3490</v>
      </c>
      <c r="I360" s="34">
        <v>2016</v>
      </c>
      <c r="K360" s="34" t="s">
        <v>1769</v>
      </c>
      <c r="L360" s="34" t="s">
        <v>1803</v>
      </c>
      <c r="M360" s="34">
        <v>0</v>
      </c>
      <c r="N360" s="34" t="s">
        <v>4</v>
      </c>
      <c r="O360" s="34" t="s">
        <v>374</v>
      </c>
      <c r="Q360" s="34" t="s">
        <v>1545</v>
      </c>
      <c r="R360" s="34" t="s">
        <v>1836</v>
      </c>
    </row>
    <row r="361" spans="2:18">
      <c r="B361" s="34">
        <v>1</v>
      </c>
      <c r="C361" s="34">
        <v>12</v>
      </c>
      <c r="D361" s="34" t="s">
        <v>357</v>
      </c>
      <c r="E361" s="34" t="s">
        <v>1543</v>
      </c>
      <c r="F361" s="34" t="s">
        <v>1542</v>
      </c>
      <c r="G361" s="34" t="s">
        <v>3489</v>
      </c>
      <c r="H361" s="34" t="s">
        <v>3490</v>
      </c>
      <c r="I361" s="34">
        <v>2016</v>
      </c>
      <c r="K361" s="34" t="s">
        <v>1769</v>
      </c>
      <c r="L361" s="34" t="s">
        <v>1804</v>
      </c>
      <c r="M361" s="34">
        <v>2</v>
      </c>
      <c r="N361" s="34" t="s">
        <v>1829</v>
      </c>
      <c r="O361" s="34" t="s">
        <v>375</v>
      </c>
      <c r="Q361" s="34" t="s">
        <v>1545</v>
      </c>
      <c r="R361" s="34" t="s">
        <v>1836</v>
      </c>
    </row>
    <row r="362" spans="2:18">
      <c r="B362" s="34">
        <v>1</v>
      </c>
      <c r="C362" s="34">
        <v>12</v>
      </c>
      <c r="D362" s="34" t="s">
        <v>357</v>
      </c>
      <c r="E362" s="34" t="s">
        <v>1543</v>
      </c>
      <c r="F362" s="34" t="s">
        <v>1542</v>
      </c>
      <c r="G362" s="34" t="s">
        <v>3489</v>
      </c>
      <c r="H362" s="34" t="s">
        <v>3490</v>
      </c>
      <c r="I362" s="34">
        <v>2016</v>
      </c>
      <c r="K362" s="34" t="s">
        <v>1769</v>
      </c>
      <c r="L362" s="34" t="s">
        <v>1805</v>
      </c>
      <c r="M362" s="34">
        <v>0</v>
      </c>
      <c r="N362" s="34" t="s">
        <v>4</v>
      </c>
      <c r="O362" s="34" t="s">
        <v>374</v>
      </c>
      <c r="Q362" s="34" t="s">
        <v>1545</v>
      </c>
      <c r="R362" s="34" t="s">
        <v>1836</v>
      </c>
    </row>
    <row r="363" spans="2:18">
      <c r="B363" s="34">
        <v>1</v>
      </c>
      <c r="C363" s="34">
        <v>12</v>
      </c>
      <c r="D363" s="34" t="s">
        <v>357</v>
      </c>
      <c r="E363" s="34" t="s">
        <v>1543</v>
      </c>
      <c r="F363" s="34" t="s">
        <v>1542</v>
      </c>
      <c r="G363" s="34" t="s">
        <v>3489</v>
      </c>
      <c r="H363" s="34" t="s">
        <v>3490</v>
      </c>
      <c r="I363" s="34">
        <v>2016</v>
      </c>
      <c r="K363" s="34" t="s">
        <v>1769</v>
      </c>
      <c r="L363" s="34" t="s">
        <v>1806</v>
      </c>
      <c r="M363" s="34">
        <v>5</v>
      </c>
      <c r="N363" s="34" t="s">
        <v>1768</v>
      </c>
      <c r="O363" s="34" t="s">
        <v>376</v>
      </c>
      <c r="Q363" s="34" t="s">
        <v>1545</v>
      </c>
      <c r="R363" s="34" t="s">
        <v>1836</v>
      </c>
    </row>
    <row r="364" spans="2:18">
      <c r="B364" s="34">
        <v>1</v>
      </c>
      <c r="C364" s="34">
        <v>12</v>
      </c>
      <c r="D364" s="34" t="s">
        <v>357</v>
      </c>
      <c r="E364" s="34" t="s">
        <v>1543</v>
      </c>
      <c r="F364" s="34" t="s">
        <v>1542</v>
      </c>
      <c r="G364" s="34" t="s">
        <v>3489</v>
      </c>
      <c r="H364" s="34" t="s">
        <v>3490</v>
      </c>
      <c r="I364" s="34">
        <v>2016</v>
      </c>
      <c r="K364" s="34" t="s">
        <v>1769</v>
      </c>
      <c r="L364" s="34" t="s">
        <v>1807</v>
      </c>
      <c r="M364" s="34">
        <v>0</v>
      </c>
      <c r="N364" s="34" t="s">
        <v>4</v>
      </c>
      <c r="O364" s="34" t="s">
        <v>374</v>
      </c>
      <c r="Q364" s="34" t="s">
        <v>1545</v>
      </c>
      <c r="R364" s="34" t="s">
        <v>1836</v>
      </c>
    </row>
    <row r="365" spans="2:18">
      <c r="B365" s="34">
        <v>1</v>
      </c>
      <c r="C365" s="34">
        <v>12</v>
      </c>
      <c r="D365" s="34" t="s">
        <v>357</v>
      </c>
      <c r="E365" s="34" t="s">
        <v>1543</v>
      </c>
      <c r="F365" s="34" t="s">
        <v>1542</v>
      </c>
      <c r="G365" s="34" t="s">
        <v>3489</v>
      </c>
      <c r="H365" s="34" t="s">
        <v>3490</v>
      </c>
      <c r="I365" s="34">
        <v>2016</v>
      </c>
      <c r="K365" s="34" t="s">
        <v>1769</v>
      </c>
      <c r="L365" s="34" t="s">
        <v>1808</v>
      </c>
      <c r="M365" s="34">
        <v>4</v>
      </c>
      <c r="N365" s="34" t="s">
        <v>1767</v>
      </c>
      <c r="O365" s="34" t="s">
        <v>377</v>
      </c>
      <c r="Q365" s="34" t="s">
        <v>1545</v>
      </c>
      <c r="R365" s="34" t="s">
        <v>1836</v>
      </c>
    </row>
    <row r="366" spans="2:18">
      <c r="B366" s="34">
        <v>1</v>
      </c>
      <c r="C366" s="34">
        <v>12</v>
      </c>
      <c r="D366" s="34" t="s">
        <v>357</v>
      </c>
      <c r="E366" s="34" t="s">
        <v>1543</v>
      </c>
      <c r="F366" s="34" t="s">
        <v>1542</v>
      </c>
      <c r="G366" s="34" t="s">
        <v>3489</v>
      </c>
      <c r="H366" s="34" t="s">
        <v>3490</v>
      </c>
      <c r="I366" s="34">
        <v>2016</v>
      </c>
      <c r="K366" s="34" t="s">
        <v>1769</v>
      </c>
      <c r="L366" s="34" t="s">
        <v>1809</v>
      </c>
      <c r="M366" s="34">
        <v>5</v>
      </c>
      <c r="N366" s="34" t="s">
        <v>1768</v>
      </c>
      <c r="O366" s="34" t="s">
        <v>378</v>
      </c>
      <c r="Q366" s="34" t="s">
        <v>1545</v>
      </c>
      <c r="R366" s="34" t="s">
        <v>1836</v>
      </c>
    </row>
    <row r="367" spans="2:18">
      <c r="B367" s="34">
        <v>1</v>
      </c>
      <c r="C367" s="34">
        <v>12</v>
      </c>
      <c r="D367" s="34" t="s">
        <v>357</v>
      </c>
      <c r="E367" s="34" t="s">
        <v>1543</v>
      </c>
      <c r="F367" s="34" t="s">
        <v>1542</v>
      </c>
      <c r="G367" s="34" t="s">
        <v>3489</v>
      </c>
      <c r="H367" s="34" t="s">
        <v>3490</v>
      </c>
      <c r="I367" s="34">
        <v>2016</v>
      </c>
      <c r="K367" s="34" t="s">
        <v>1769</v>
      </c>
      <c r="L367" s="34" t="s">
        <v>1810</v>
      </c>
      <c r="M367" s="34">
        <v>3</v>
      </c>
      <c r="N367" s="34" t="s">
        <v>1798</v>
      </c>
      <c r="O367" s="34" t="s">
        <v>379</v>
      </c>
      <c r="Q367" s="34" t="s">
        <v>1545</v>
      </c>
      <c r="R367" s="34" t="s">
        <v>1836</v>
      </c>
    </row>
    <row r="368" spans="2:18">
      <c r="B368" s="34">
        <v>1</v>
      </c>
      <c r="C368" s="34">
        <v>12</v>
      </c>
      <c r="D368" s="34" t="s">
        <v>357</v>
      </c>
      <c r="E368" s="34" t="s">
        <v>1543</v>
      </c>
      <c r="F368" s="34" t="s">
        <v>1542</v>
      </c>
      <c r="G368" s="34" t="s">
        <v>3489</v>
      </c>
      <c r="H368" s="34" t="s">
        <v>3490</v>
      </c>
      <c r="I368" s="34">
        <v>2016</v>
      </c>
      <c r="K368" s="34" t="s">
        <v>1769</v>
      </c>
      <c r="L368" s="34" t="s">
        <v>1811</v>
      </c>
      <c r="M368" s="34">
        <v>3</v>
      </c>
      <c r="N368" s="34" t="s">
        <v>1798</v>
      </c>
      <c r="O368" s="34" t="s">
        <v>380</v>
      </c>
      <c r="Q368" s="34" t="s">
        <v>1545</v>
      </c>
      <c r="R368" s="34" t="s">
        <v>1836</v>
      </c>
    </row>
    <row r="369" spans="2:18">
      <c r="B369" s="34">
        <v>1</v>
      </c>
      <c r="C369" s="34">
        <v>12</v>
      </c>
      <c r="D369" s="34" t="s">
        <v>357</v>
      </c>
      <c r="E369" s="34" t="s">
        <v>1543</v>
      </c>
      <c r="F369" s="34" t="s">
        <v>1542</v>
      </c>
      <c r="G369" s="34" t="s">
        <v>3489</v>
      </c>
      <c r="H369" s="34" t="s">
        <v>3490</v>
      </c>
      <c r="I369" s="34">
        <v>2016</v>
      </c>
      <c r="K369" s="34" t="s">
        <v>1769</v>
      </c>
      <c r="L369" s="34" t="s">
        <v>1812</v>
      </c>
      <c r="M369" s="34">
        <v>0</v>
      </c>
      <c r="N369" s="34" t="s">
        <v>4</v>
      </c>
      <c r="O369" s="34" t="s">
        <v>374</v>
      </c>
      <c r="Q369" s="34" t="s">
        <v>1545</v>
      </c>
      <c r="R369" s="34" t="s">
        <v>1836</v>
      </c>
    </row>
    <row r="370" spans="2:18">
      <c r="B370" s="34">
        <v>1</v>
      </c>
      <c r="C370" s="34">
        <v>12</v>
      </c>
      <c r="D370" s="34" t="s">
        <v>357</v>
      </c>
      <c r="E370" s="34" t="s">
        <v>1543</v>
      </c>
      <c r="F370" s="34" t="s">
        <v>1542</v>
      </c>
      <c r="G370" s="34" t="s">
        <v>3489</v>
      </c>
      <c r="H370" s="34" t="s">
        <v>3490</v>
      </c>
      <c r="I370" s="34">
        <v>2016</v>
      </c>
      <c r="K370" s="34" t="s">
        <v>1769</v>
      </c>
      <c r="L370" s="34" t="s">
        <v>1813</v>
      </c>
      <c r="M370" s="34">
        <v>1</v>
      </c>
      <c r="N370" s="34" t="s">
        <v>1796</v>
      </c>
      <c r="O370" s="34" t="s">
        <v>381</v>
      </c>
      <c r="Q370" s="34" t="s">
        <v>1545</v>
      </c>
      <c r="R370" s="34" t="s">
        <v>1836</v>
      </c>
    </row>
    <row r="371" spans="2:18">
      <c r="B371" s="34">
        <v>1</v>
      </c>
      <c r="C371" s="34">
        <v>12</v>
      </c>
      <c r="D371" s="34" t="s">
        <v>357</v>
      </c>
      <c r="E371" s="34" t="s">
        <v>1543</v>
      </c>
      <c r="F371" s="34" t="s">
        <v>1542</v>
      </c>
      <c r="G371" s="34" t="s">
        <v>3489</v>
      </c>
      <c r="H371" s="34" t="s">
        <v>3490</v>
      </c>
      <c r="I371" s="34">
        <v>2016</v>
      </c>
      <c r="K371" s="34" t="s">
        <v>1769</v>
      </c>
      <c r="L371" s="34" t="s">
        <v>1814</v>
      </c>
      <c r="M371" s="34">
        <v>4</v>
      </c>
      <c r="N371" s="34" t="s">
        <v>1767</v>
      </c>
      <c r="O371" s="34" t="s">
        <v>382</v>
      </c>
      <c r="Q371" s="34" t="s">
        <v>1545</v>
      </c>
      <c r="R371" s="34" t="s">
        <v>1836</v>
      </c>
    </row>
    <row r="372" spans="2:18">
      <c r="B372" s="34">
        <v>1</v>
      </c>
      <c r="C372" s="34">
        <v>12</v>
      </c>
      <c r="D372" s="34" t="s">
        <v>357</v>
      </c>
      <c r="E372" s="34" t="s">
        <v>1543</v>
      </c>
      <c r="F372" s="34" t="s">
        <v>1542</v>
      </c>
      <c r="G372" s="34" t="s">
        <v>3489</v>
      </c>
      <c r="H372" s="34" t="s">
        <v>3490</v>
      </c>
      <c r="I372" s="34">
        <v>2016</v>
      </c>
      <c r="K372" s="34" t="s">
        <v>1769</v>
      </c>
      <c r="L372" s="34" t="s">
        <v>1815</v>
      </c>
      <c r="M372" s="34">
        <v>3</v>
      </c>
      <c r="N372" s="34" t="s">
        <v>1798</v>
      </c>
      <c r="O372" s="34" t="s">
        <v>383</v>
      </c>
      <c r="Q372" s="34" t="s">
        <v>1545</v>
      </c>
      <c r="R372" s="34" t="s">
        <v>1836</v>
      </c>
    </row>
    <row r="373" spans="2:18">
      <c r="B373" s="34">
        <v>1</v>
      </c>
      <c r="C373" s="34">
        <v>12</v>
      </c>
      <c r="D373" s="34" t="s">
        <v>357</v>
      </c>
      <c r="E373" s="34" t="s">
        <v>1543</v>
      </c>
      <c r="F373" s="34" t="s">
        <v>1542</v>
      </c>
      <c r="G373" s="34" t="s">
        <v>3489</v>
      </c>
      <c r="H373" s="34" t="s">
        <v>3490</v>
      </c>
      <c r="I373" s="34">
        <v>2016</v>
      </c>
      <c r="K373" s="34" t="s">
        <v>1769</v>
      </c>
      <c r="L373" s="34" t="s">
        <v>1816</v>
      </c>
      <c r="M373" s="34">
        <v>4</v>
      </c>
      <c r="N373" s="34" t="s">
        <v>1767</v>
      </c>
      <c r="O373" s="34" t="s">
        <v>384</v>
      </c>
      <c r="Q373" s="34" t="s">
        <v>1545</v>
      </c>
      <c r="R373" s="34" t="s">
        <v>1836</v>
      </c>
    </row>
    <row r="374" spans="2:18">
      <c r="B374" s="34">
        <v>1</v>
      </c>
      <c r="C374" s="34">
        <v>12</v>
      </c>
      <c r="D374" s="34" t="s">
        <v>357</v>
      </c>
      <c r="E374" s="34" t="s">
        <v>1543</v>
      </c>
      <c r="F374" s="34" t="s">
        <v>1542</v>
      </c>
      <c r="G374" s="34" t="s">
        <v>3489</v>
      </c>
      <c r="H374" s="34" t="s">
        <v>3490</v>
      </c>
      <c r="I374" s="34">
        <v>2016</v>
      </c>
      <c r="K374" s="34" t="s">
        <v>1769</v>
      </c>
      <c r="L374" s="34" t="s">
        <v>1818</v>
      </c>
      <c r="M374" s="34">
        <v>5</v>
      </c>
      <c r="N374" s="34" t="s">
        <v>1768</v>
      </c>
      <c r="O374" s="34" t="s">
        <v>385</v>
      </c>
      <c r="Q374" s="34" t="s">
        <v>1545</v>
      </c>
      <c r="R374" s="34" t="s">
        <v>1836</v>
      </c>
    </row>
    <row r="375" spans="2:18">
      <c r="B375" s="34">
        <v>1</v>
      </c>
      <c r="C375" s="34">
        <v>12</v>
      </c>
      <c r="D375" s="34" t="s">
        <v>357</v>
      </c>
      <c r="E375" s="34" t="s">
        <v>1543</v>
      </c>
      <c r="F375" s="34" t="s">
        <v>1542</v>
      </c>
      <c r="G375" s="34" t="s">
        <v>3489</v>
      </c>
      <c r="H375" s="34" t="s">
        <v>3490</v>
      </c>
      <c r="I375" s="34">
        <v>2016</v>
      </c>
      <c r="K375" s="34" t="s">
        <v>1769</v>
      </c>
      <c r="L375" s="34" t="s">
        <v>1819</v>
      </c>
      <c r="M375" s="34">
        <v>1</v>
      </c>
      <c r="N375" s="34" t="s">
        <v>1796</v>
      </c>
      <c r="O375" s="34" t="s">
        <v>386</v>
      </c>
      <c r="Q375" s="34" t="s">
        <v>1545</v>
      </c>
      <c r="R375" s="34" t="s">
        <v>1836</v>
      </c>
    </row>
    <row r="376" spans="2:18">
      <c r="B376" s="34">
        <v>1</v>
      </c>
      <c r="C376" s="34">
        <v>12</v>
      </c>
      <c r="D376" s="34" t="s">
        <v>357</v>
      </c>
      <c r="E376" s="34" t="s">
        <v>1543</v>
      </c>
      <c r="F376" s="34" t="s">
        <v>1542</v>
      </c>
      <c r="G376" s="34" t="s">
        <v>3489</v>
      </c>
      <c r="H376" s="34" t="s">
        <v>3490</v>
      </c>
      <c r="I376" s="34">
        <v>2016</v>
      </c>
      <c r="K376" s="34" t="s">
        <v>1769</v>
      </c>
      <c r="L376" s="34" t="s">
        <v>1820</v>
      </c>
      <c r="M376" s="34">
        <v>5</v>
      </c>
      <c r="N376" s="34" t="s">
        <v>1768</v>
      </c>
      <c r="O376" s="34" t="s">
        <v>387</v>
      </c>
      <c r="Q376" s="34" t="s">
        <v>1545</v>
      </c>
      <c r="R376" s="34" t="s">
        <v>1836</v>
      </c>
    </row>
    <row r="377" spans="2:18">
      <c r="B377" s="34">
        <v>1</v>
      </c>
      <c r="C377" s="34">
        <v>12</v>
      </c>
      <c r="D377" s="34" t="s">
        <v>357</v>
      </c>
      <c r="E377" s="34" t="s">
        <v>1543</v>
      </c>
      <c r="F377" s="34" t="s">
        <v>1542</v>
      </c>
      <c r="G377" s="34" t="s">
        <v>3489</v>
      </c>
      <c r="H377" s="34" t="s">
        <v>3490</v>
      </c>
      <c r="I377" s="34">
        <v>2016</v>
      </c>
      <c r="K377" s="34" t="s">
        <v>1769</v>
      </c>
      <c r="L377" s="34" t="s">
        <v>1821</v>
      </c>
      <c r="M377" s="34">
        <v>4</v>
      </c>
      <c r="N377" s="34" t="s">
        <v>1767</v>
      </c>
      <c r="O377" s="34" t="s">
        <v>388</v>
      </c>
      <c r="Q377" s="34" t="s">
        <v>1545</v>
      </c>
      <c r="R377" s="34" t="s">
        <v>1836</v>
      </c>
    </row>
    <row r="378" spans="2:18">
      <c r="B378" s="34">
        <v>1</v>
      </c>
      <c r="C378" s="34">
        <v>12</v>
      </c>
      <c r="D378" s="34" t="s">
        <v>357</v>
      </c>
      <c r="E378" s="34" t="s">
        <v>1543</v>
      </c>
      <c r="F378" s="34" t="s">
        <v>1542</v>
      </c>
      <c r="G378" s="34" t="s">
        <v>3489</v>
      </c>
      <c r="H378" s="34" t="s">
        <v>3490</v>
      </c>
      <c r="I378" s="34">
        <v>2016</v>
      </c>
      <c r="K378" s="34" t="s">
        <v>1769</v>
      </c>
      <c r="L378" s="34" t="s">
        <v>1822</v>
      </c>
      <c r="M378" s="34">
        <v>4</v>
      </c>
      <c r="N378" s="34" t="s">
        <v>1767</v>
      </c>
      <c r="O378" s="34" t="s">
        <v>1</v>
      </c>
      <c r="Q378" s="34" t="s">
        <v>1545</v>
      </c>
      <c r="R378" s="34" t="s">
        <v>1836</v>
      </c>
    </row>
    <row r="379" spans="2:18">
      <c r="B379" s="34">
        <v>1</v>
      </c>
      <c r="C379" s="34">
        <v>13</v>
      </c>
      <c r="D379" s="34" t="s">
        <v>389</v>
      </c>
      <c r="E379" s="34" t="s">
        <v>1551</v>
      </c>
      <c r="F379" s="34" t="s">
        <v>2</v>
      </c>
      <c r="G379" s="34" t="s">
        <v>3491</v>
      </c>
      <c r="H379" s="34" t="s">
        <v>3492</v>
      </c>
      <c r="I379" s="34">
        <v>2016</v>
      </c>
      <c r="K379" s="34" t="s">
        <v>1767</v>
      </c>
      <c r="L379" s="34" t="s">
        <v>1784</v>
      </c>
      <c r="M379" s="34">
        <v>5</v>
      </c>
      <c r="N379" s="34" t="s">
        <v>1768</v>
      </c>
      <c r="O379" s="34" t="s">
        <v>390</v>
      </c>
      <c r="Q379" s="34" t="s">
        <v>1552</v>
      </c>
      <c r="R379" s="34" t="s">
        <v>1837</v>
      </c>
    </row>
    <row r="380" spans="2:18">
      <c r="B380" s="34">
        <v>1</v>
      </c>
      <c r="C380" s="34">
        <v>13</v>
      </c>
      <c r="D380" s="34" t="s">
        <v>389</v>
      </c>
      <c r="E380" s="34" t="s">
        <v>1551</v>
      </c>
      <c r="F380" s="34" t="s">
        <v>2</v>
      </c>
      <c r="G380" s="34" t="s">
        <v>3491</v>
      </c>
      <c r="H380" s="34" t="s">
        <v>3492</v>
      </c>
      <c r="I380" s="34">
        <v>2016</v>
      </c>
      <c r="K380" s="34" t="s">
        <v>1767</v>
      </c>
      <c r="L380" s="34" t="s">
        <v>1787</v>
      </c>
      <c r="M380" s="34">
        <v>5</v>
      </c>
      <c r="N380" s="34" t="s">
        <v>1768</v>
      </c>
      <c r="O380" s="34" t="s">
        <v>391</v>
      </c>
      <c r="Q380" s="34" t="s">
        <v>1552</v>
      </c>
      <c r="R380" s="34" t="s">
        <v>1837</v>
      </c>
    </row>
    <row r="381" spans="2:18">
      <c r="B381" s="34">
        <v>1</v>
      </c>
      <c r="C381" s="34">
        <v>13</v>
      </c>
      <c r="D381" s="34" t="s">
        <v>389</v>
      </c>
      <c r="E381" s="34" t="s">
        <v>1551</v>
      </c>
      <c r="F381" s="34" t="s">
        <v>2</v>
      </c>
      <c r="G381" s="34" t="s">
        <v>3491</v>
      </c>
      <c r="H381" s="34" t="s">
        <v>3492</v>
      </c>
      <c r="I381" s="34">
        <v>2016</v>
      </c>
      <c r="K381" s="34" t="s">
        <v>1767</v>
      </c>
      <c r="L381" s="34" t="s">
        <v>1788</v>
      </c>
      <c r="M381" s="34">
        <v>5</v>
      </c>
      <c r="N381" s="34" t="s">
        <v>1768</v>
      </c>
      <c r="O381" s="34" t="s">
        <v>392</v>
      </c>
      <c r="Q381" s="34" t="s">
        <v>1552</v>
      </c>
      <c r="R381" s="34" t="s">
        <v>1837</v>
      </c>
    </row>
    <row r="382" spans="2:18">
      <c r="B382" s="34">
        <v>1</v>
      </c>
      <c r="C382" s="34">
        <v>13</v>
      </c>
      <c r="D382" s="34" t="s">
        <v>389</v>
      </c>
      <c r="E382" s="34" t="s">
        <v>1551</v>
      </c>
      <c r="F382" s="34" t="s">
        <v>2</v>
      </c>
      <c r="G382" s="34" t="s">
        <v>3491</v>
      </c>
      <c r="H382" s="34" t="s">
        <v>3492</v>
      </c>
      <c r="I382" s="34">
        <v>2016</v>
      </c>
      <c r="K382" s="34" t="s">
        <v>1767</v>
      </c>
      <c r="L382" s="34" t="s">
        <v>1789</v>
      </c>
      <c r="M382" s="34">
        <v>3</v>
      </c>
      <c r="N382" s="34" t="s">
        <v>1798</v>
      </c>
      <c r="O382" s="34" t="s">
        <v>393</v>
      </c>
      <c r="Q382" s="34" t="s">
        <v>1552</v>
      </c>
      <c r="R382" s="34" t="s">
        <v>1837</v>
      </c>
    </row>
    <row r="383" spans="2:18">
      <c r="B383" s="34">
        <v>1</v>
      </c>
      <c r="C383" s="34">
        <v>13</v>
      </c>
      <c r="D383" s="34" t="s">
        <v>389</v>
      </c>
      <c r="E383" s="34" t="s">
        <v>1551</v>
      </c>
      <c r="F383" s="34" t="s">
        <v>2</v>
      </c>
      <c r="G383" s="34" t="s">
        <v>3491</v>
      </c>
      <c r="H383" s="34" t="s">
        <v>3492</v>
      </c>
      <c r="I383" s="34">
        <v>2016</v>
      </c>
      <c r="K383" s="34" t="s">
        <v>1767</v>
      </c>
      <c r="L383" s="34" t="s">
        <v>1790</v>
      </c>
      <c r="M383" s="34">
        <v>4</v>
      </c>
      <c r="N383" s="34" t="s">
        <v>1767</v>
      </c>
      <c r="O383" s="34" t="s">
        <v>394</v>
      </c>
      <c r="Q383" s="34" t="s">
        <v>1552</v>
      </c>
      <c r="R383" s="34" t="s">
        <v>1837</v>
      </c>
    </row>
    <row r="384" spans="2:18">
      <c r="B384" s="34">
        <v>1</v>
      </c>
      <c r="C384" s="34">
        <v>13</v>
      </c>
      <c r="D384" s="34" t="s">
        <v>389</v>
      </c>
      <c r="E384" s="34" t="s">
        <v>1551</v>
      </c>
      <c r="F384" s="34" t="s">
        <v>2</v>
      </c>
      <c r="G384" s="34" t="s">
        <v>3491</v>
      </c>
      <c r="H384" s="34" t="s">
        <v>3492</v>
      </c>
      <c r="I384" s="34">
        <v>2016</v>
      </c>
      <c r="K384" s="34" t="s">
        <v>1767</v>
      </c>
      <c r="L384" s="34" t="s">
        <v>1791</v>
      </c>
      <c r="M384" s="34">
        <v>5</v>
      </c>
      <c r="N384" s="34" t="s">
        <v>1768</v>
      </c>
      <c r="O384" s="34" t="s">
        <v>395</v>
      </c>
      <c r="Q384" s="34" t="s">
        <v>1552</v>
      </c>
      <c r="R384" s="34" t="s">
        <v>1837</v>
      </c>
    </row>
    <row r="385" spans="2:18">
      <c r="B385" s="34">
        <v>1</v>
      </c>
      <c r="C385" s="34">
        <v>13</v>
      </c>
      <c r="D385" s="34" t="s">
        <v>389</v>
      </c>
      <c r="E385" s="34" t="s">
        <v>1551</v>
      </c>
      <c r="F385" s="34" t="s">
        <v>2</v>
      </c>
      <c r="G385" s="34" t="s">
        <v>3491</v>
      </c>
      <c r="H385" s="34" t="s">
        <v>3492</v>
      </c>
      <c r="I385" s="34">
        <v>2016</v>
      </c>
      <c r="K385" s="34" t="s">
        <v>1767</v>
      </c>
      <c r="L385" s="34" t="s">
        <v>1792</v>
      </c>
      <c r="M385" s="34">
        <v>3</v>
      </c>
      <c r="N385" s="34" t="s">
        <v>1798</v>
      </c>
      <c r="O385" s="34" t="s">
        <v>396</v>
      </c>
      <c r="Q385" s="34" t="s">
        <v>1552</v>
      </c>
      <c r="R385" s="34" t="s">
        <v>1837</v>
      </c>
    </row>
    <row r="386" spans="2:18">
      <c r="B386" s="34">
        <v>1</v>
      </c>
      <c r="C386" s="34">
        <v>13</v>
      </c>
      <c r="D386" s="34" t="s">
        <v>389</v>
      </c>
      <c r="E386" s="34" t="s">
        <v>1551</v>
      </c>
      <c r="F386" s="34" t="s">
        <v>2</v>
      </c>
      <c r="G386" s="34" t="s">
        <v>3491</v>
      </c>
      <c r="H386" s="34" t="s">
        <v>3492</v>
      </c>
      <c r="I386" s="34">
        <v>2016</v>
      </c>
      <c r="K386" s="34" t="s">
        <v>1767</v>
      </c>
      <c r="L386" s="34" t="s">
        <v>1793</v>
      </c>
      <c r="M386" s="34">
        <v>4</v>
      </c>
      <c r="N386" s="34" t="s">
        <v>1767</v>
      </c>
      <c r="O386" s="34" t="s">
        <v>397</v>
      </c>
      <c r="Q386" s="34" t="s">
        <v>1552</v>
      </c>
      <c r="R386" s="34" t="s">
        <v>1837</v>
      </c>
    </row>
    <row r="387" spans="2:18">
      <c r="B387" s="34">
        <v>1</v>
      </c>
      <c r="C387" s="34">
        <v>13</v>
      </c>
      <c r="D387" s="34" t="s">
        <v>389</v>
      </c>
      <c r="E387" s="34" t="s">
        <v>1551</v>
      </c>
      <c r="F387" s="34" t="s">
        <v>2</v>
      </c>
      <c r="G387" s="34" t="s">
        <v>3491</v>
      </c>
      <c r="H387" s="34" t="s">
        <v>3492</v>
      </c>
      <c r="I387" s="34">
        <v>2016</v>
      </c>
      <c r="K387" s="34" t="s">
        <v>1767</v>
      </c>
      <c r="L387" s="34" t="s">
        <v>1794</v>
      </c>
      <c r="M387" s="34">
        <v>5</v>
      </c>
      <c r="N387" s="34" t="s">
        <v>1768</v>
      </c>
      <c r="O387" s="34" t="s">
        <v>398</v>
      </c>
      <c r="Q387" s="34" t="s">
        <v>1552</v>
      </c>
      <c r="R387" s="34" t="s">
        <v>1837</v>
      </c>
    </row>
    <row r="388" spans="2:18">
      <c r="B388" s="34">
        <v>1</v>
      </c>
      <c r="C388" s="34">
        <v>13</v>
      </c>
      <c r="D388" s="34" t="s">
        <v>389</v>
      </c>
      <c r="E388" s="34" t="s">
        <v>1551</v>
      </c>
      <c r="F388" s="34" t="s">
        <v>2</v>
      </c>
      <c r="G388" s="34" t="s">
        <v>3491</v>
      </c>
      <c r="H388" s="34" t="s">
        <v>3492</v>
      </c>
      <c r="I388" s="34">
        <v>2016</v>
      </c>
      <c r="K388" s="34" t="s">
        <v>1767</v>
      </c>
      <c r="L388" s="34" t="s">
        <v>1795</v>
      </c>
      <c r="M388" s="34">
        <v>1</v>
      </c>
      <c r="N388" s="34" t="s">
        <v>1796</v>
      </c>
      <c r="O388" s="34" t="s">
        <v>399</v>
      </c>
      <c r="Q388" s="34" t="s">
        <v>1552</v>
      </c>
      <c r="R388" s="34" t="s">
        <v>1837</v>
      </c>
    </row>
    <row r="389" spans="2:18">
      <c r="B389" s="34">
        <v>1</v>
      </c>
      <c r="C389" s="34">
        <v>13</v>
      </c>
      <c r="D389" s="34" t="s">
        <v>389</v>
      </c>
      <c r="E389" s="34" t="s">
        <v>1551</v>
      </c>
      <c r="F389" s="34" t="s">
        <v>2</v>
      </c>
      <c r="G389" s="34" t="s">
        <v>3491</v>
      </c>
      <c r="H389" s="34" t="s">
        <v>3492</v>
      </c>
      <c r="I389" s="34">
        <v>2016</v>
      </c>
      <c r="K389" s="34" t="s">
        <v>1767</v>
      </c>
      <c r="L389" s="34" t="s">
        <v>1797</v>
      </c>
      <c r="M389" s="34">
        <v>5</v>
      </c>
      <c r="N389" s="34" t="s">
        <v>1768</v>
      </c>
      <c r="O389" s="34" t="s">
        <v>400</v>
      </c>
      <c r="Q389" s="34" t="s">
        <v>1552</v>
      </c>
      <c r="R389" s="34" t="s">
        <v>1837</v>
      </c>
    </row>
    <row r="390" spans="2:18">
      <c r="B390" s="34">
        <v>1</v>
      </c>
      <c r="C390" s="34">
        <v>13</v>
      </c>
      <c r="D390" s="34" t="s">
        <v>389</v>
      </c>
      <c r="E390" s="34" t="s">
        <v>1551</v>
      </c>
      <c r="F390" s="34" t="s">
        <v>2</v>
      </c>
      <c r="G390" s="34" t="s">
        <v>3491</v>
      </c>
      <c r="H390" s="34" t="s">
        <v>3492</v>
      </c>
      <c r="I390" s="34">
        <v>2016</v>
      </c>
      <c r="K390" s="34" t="s">
        <v>1767</v>
      </c>
      <c r="L390" s="34" t="s">
        <v>1799</v>
      </c>
      <c r="M390" s="34">
        <v>5</v>
      </c>
      <c r="N390" s="34" t="s">
        <v>1768</v>
      </c>
      <c r="O390" s="34" t="s">
        <v>401</v>
      </c>
      <c r="Q390" s="34" t="s">
        <v>1552</v>
      </c>
      <c r="R390" s="34" t="s">
        <v>1837</v>
      </c>
    </row>
    <row r="391" spans="2:18">
      <c r="B391" s="34">
        <v>1</v>
      </c>
      <c r="C391" s="34">
        <v>13</v>
      </c>
      <c r="D391" s="34" t="s">
        <v>389</v>
      </c>
      <c r="E391" s="34" t="s">
        <v>1551</v>
      </c>
      <c r="F391" s="34" t="s">
        <v>2</v>
      </c>
      <c r="G391" s="34" t="s">
        <v>3491</v>
      </c>
      <c r="H391" s="34" t="s">
        <v>3492</v>
      </c>
      <c r="I391" s="34">
        <v>2016</v>
      </c>
      <c r="K391" s="34" t="s">
        <v>1767</v>
      </c>
      <c r="L391" s="34" t="s">
        <v>1800</v>
      </c>
      <c r="M391" s="34">
        <v>5</v>
      </c>
      <c r="N391" s="34" t="s">
        <v>1768</v>
      </c>
      <c r="O391" s="34" t="s">
        <v>402</v>
      </c>
      <c r="Q391" s="34" t="s">
        <v>1552</v>
      </c>
      <c r="R391" s="34" t="s">
        <v>1837</v>
      </c>
    </row>
    <row r="392" spans="2:18">
      <c r="B392" s="34">
        <v>1</v>
      </c>
      <c r="C392" s="34">
        <v>13</v>
      </c>
      <c r="D392" s="34" t="s">
        <v>389</v>
      </c>
      <c r="E392" s="34" t="s">
        <v>1551</v>
      </c>
      <c r="F392" s="34" t="s">
        <v>2</v>
      </c>
      <c r="G392" s="34" t="s">
        <v>3491</v>
      </c>
      <c r="H392" s="34" t="s">
        <v>3492</v>
      </c>
      <c r="I392" s="34">
        <v>2016</v>
      </c>
      <c r="K392" s="34" t="s">
        <v>1767</v>
      </c>
      <c r="L392" s="34" t="s">
        <v>1801</v>
      </c>
      <c r="M392" s="34">
        <v>5</v>
      </c>
      <c r="N392" s="34" t="s">
        <v>1768</v>
      </c>
      <c r="O392" s="34" t="s">
        <v>403</v>
      </c>
      <c r="Q392" s="34" t="s">
        <v>1552</v>
      </c>
      <c r="R392" s="34" t="s">
        <v>1837</v>
      </c>
    </row>
    <row r="393" spans="2:18">
      <c r="B393" s="34">
        <v>1</v>
      </c>
      <c r="C393" s="34">
        <v>13</v>
      </c>
      <c r="D393" s="34" t="s">
        <v>389</v>
      </c>
      <c r="E393" s="34" t="s">
        <v>1551</v>
      </c>
      <c r="F393" s="34" t="s">
        <v>2</v>
      </c>
      <c r="G393" s="34" t="s">
        <v>3491</v>
      </c>
      <c r="H393" s="34" t="s">
        <v>3492</v>
      </c>
      <c r="I393" s="34">
        <v>2016</v>
      </c>
      <c r="K393" s="34" t="s">
        <v>1767</v>
      </c>
      <c r="L393" s="34" t="s">
        <v>1802</v>
      </c>
      <c r="M393" s="34">
        <v>4</v>
      </c>
      <c r="N393" s="34" t="s">
        <v>1767</v>
      </c>
      <c r="O393" s="34" t="s">
        <v>404</v>
      </c>
      <c r="Q393" s="34" t="s">
        <v>1552</v>
      </c>
      <c r="R393" s="34" t="s">
        <v>1837</v>
      </c>
    </row>
    <row r="394" spans="2:18">
      <c r="B394" s="34">
        <v>1</v>
      </c>
      <c r="C394" s="34">
        <v>13</v>
      </c>
      <c r="D394" s="34" t="s">
        <v>389</v>
      </c>
      <c r="E394" s="34" t="s">
        <v>1551</v>
      </c>
      <c r="F394" s="34" t="s">
        <v>2</v>
      </c>
      <c r="G394" s="34" t="s">
        <v>3491</v>
      </c>
      <c r="H394" s="34" t="s">
        <v>3492</v>
      </c>
      <c r="I394" s="34">
        <v>2016</v>
      </c>
      <c r="K394" s="34" t="s">
        <v>1767</v>
      </c>
      <c r="L394" s="34" t="s">
        <v>1803</v>
      </c>
      <c r="M394" s="34">
        <v>0</v>
      </c>
      <c r="N394" s="34" t="s">
        <v>4</v>
      </c>
      <c r="O394" s="34" t="s">
        <v>405</v>
      </c>
      <c r="Q394" s="34" t="s">
        <v>1552</v>
      </c>
      <c r="R394" s="34" t="s">
        <v>1837</v>
      </c>
    </row>
    <row r="395" spans="2:18">
      <c r="B395" s="34">
        <v>1</v>
      </c>
      <c r="C395" s="34">
        <v>13</v>
      </c>
      <c r="D395" s="34" t="s">
        <v>389</v>
      </c>
      <c r="E395" s="34" t="s">
        <v>1551</v>
      </c>
      <c r="F395" s="34" t="s">
        <v>2</v>
      </c>
      <c r="G395" s="34" t="s">
        <v>3491</v>
      </c>
      <c r="H395" s="34" t="s">
        <v>3492</v>
      </c>
      <c r="I395" s="34">
        <v>2016</v>
      </c>
      <c r="K395" s="34" t="s">
        <v>1767</v>
      </c>
      <c r="L395" s="34" t="s">
        <v>1804</v>
      </c>
      <c r="M395" s="34">
        <v>0</v>
      </c>
      <c r="N395" s="34" t="s">
        <v>4</v>
      </c>
      <c r="O395" s="34" t="s">
        <v>406</v>
      </c>
      <c r="Q395" s="34" t="s">
        <v>1552</v>
      </c>
      <c r="R395" s="34" t="s">
        <v>1837</v>
      </c>
    </row>
    <row r="396" spans="2:18">
      <c r="B396" s="34">
        <v>1</v>
      </c>
      <c r="C396" s="34">
        <v>13</v>
      </c>
      <c r="D396" s="34" t="s">
        <v>389</v>
      </c>
      <c r="E396" s="34" t="s">
        <v>1551</v>
      </c>
      <c r="F396" s="34" t="s">
        <v>2</v>
      </c>
      <c r="G396" s="34" t="s">
        <v>3491</v>
      </c>
      <c r="H396" s="34" t="s">
        <v>3492</v>
      </c>
      <c r="I396" s="34">
        <v>2016</v>
      </c>
      <c r="K396" s="34" t="s">
        <v>1767</v>
      </c>
      <c r="L396" s="34" t="s">
        <v>1805</v>
      </c>
      <c r="M396" s="34">
        <v>0</v>
      </c>
      <c r="N396" s="34" t="s">
        <v>4</v>
      </c>
      <c r="O396" s="34" t="s">
        <v>407</v>
      </c>
      <c r="Q396" s="34" t="s">
        <v>1552</v>
      </c>
      <c r="R396" s="34" t="s">
        <v>1837</v>
      </c>
    </row>
    <row r="397" spans="2:18">
      <c r="B397" s="34">
        <v>1</v>
      </c>
      <c r="C397" s="34">
        <v>13</v>
      </c>
      <c r="D397" s="34" t="s">
        <v>389</v>
      </c>
      <c r="E397" s="34" t="s">
        <v>1551</v>
      </c>
      <c r="F397" s="34" t="s">
        <v>2</v>
      </c>
      <c r="G397" s="34" t="s">
        <v>3491</v>
      </c>
      <c r="H397" s="34" t="s">
        <v>3492</v>
      </c>
      <c r="I397" s="34">
        <v>2016</v>
      </c>
      <c r="K397" s="34" t="s">
        <v>1767</v>
      </c>
      <c r="L397" s="34" t="s">
        <v>1806</v>
      </c>
      <c r="M397" s="34">
        <v>0</v>
      </c>
      <c r="N397" s="34" t="s">
        <v>4</v>
      </c>
      <c r="O397" s="34" t="s">
        <v>408</v>
      </c>
      <c r="Q397" s="34" t="s">
        <v>1552</v>
      </c>
      <c r="R397" s="34" t="s">
        <v>1837</v>
      </c>
    </row>
    <row r="398" spans="2:18">
      <c r="B398" s="34">
        <v>1</v>
      </c>
      <c r="C398" s="34">
        <v>13</v>
      </c>
      <c r="D398" s="34" t="s">
        <v>389</v>
      </c>
      <c r="E398" s="34" t="s">
        <v>1551</v>
      </c>
      <c r="F398" s="34" t="s">
        <v>2</v>
      </c>
      <c r="G398" s="34" t="s">
        <v>3491</v>
      </c>
      <c r="H398" s="34" t="s">
        <v>3492</v>
      </c>
      <c r="I398" s="34">
        <v>2016</v>
      </c>
      <c r="K398" s="34" t="s">
        <v>1767</v>
      </c>
      <c r="L398" s="34" t="s">
        <v>1807</v>
      </c>
      <c r="M398" s="34">
        <v>0</v>
      </c>
      <c r="N398" s="34" t="s">
        <v>4</v>
      </c>
      <c r="O398" s="34" t="s">
        <v>409</v>
      </c>
      <c r="Q398" s="34" t="s">
        <v>1552</v>
      </c>
      <c r="R398" s="34" t="s">
        <v>1837</v>
      </c>
    </row>
    <row r="399" spans="2:18">
      <c r="B399" s="34">
        <v>1</v>
      </c>
      <c r="C399" s="34">
        <v>13</v>
      </c>
      <c r="D399" s="34" t="s">
        <v>389</v>
      </c>
      <c r="E399" s="34" t="s">
        <v>1551</v>
      </c>
      <c r="F399" s="34" t="s">
        <v>2</v>
      </c>
      <c r="G399" s="34" t="s">
        <v>3491</v>
      </c>
      <c r="H399" s="34" t="s">
        <v>3492</v>
      </c>
      <c r="I399" s="34">
        <v>2016</v>
      </c>
      <c r="K399" s="34" t="s">
        <v>1767</v>
      </c>
      <c r="L399" s="34" t="s">
        <v>1808</v>
      </c>
      <c r="M399" s="34">
        <v>5</v>
      </c>
      <c r="N399" s="34" t="s">
        <v>1768</v>
      </c>
      <c r="O399" s="34" t="s">
        <v>410</v>
      </c>
      <c r="Q399" s="34" t="s">
        <v>1552</v>
      </c>
      <c r="R399" s="34" t="s">
        <v>1837</v>
      </c>
    </row>
    <row r="400" spans="2:18">
      <c r="B400" s="34">
        <v>1</v>
      </c>
      <c r="C400" s="34">
        <v>13</v>
      </c>
      <c r="D400" s="34" t="s">
        <v>389</v>
      </c>
      <c r="E400" s="34" t="s">
        <v>1551</v>
      </c>
      <c r="F400" s="34" t="s">
        <v>2</v>
      </c>
      <c r="G400" s="34" t="s">
        <v>3491</v>
      </c>
      <c r="H400" s="34" t="s">
        <v>3492</v>
      </c>
      <c r="I400" s="34">
        <v>2016</v>
      </c>
      <c r="K400" s="34" t="s">
        <v>1767</v>
      </c>
      <c r="L400" s="34" t="s">
        <v>1809</v>
      </c>
      <c r="M400" s="34">
        <v>5</v>
      </c>
      <c r="N400" s="34" t="s">
        <v>1768</v>
      </c>
      <c r="O400" s="34" t="s">
        <v>411</v>
      </c>
      <c r="Q400" s="34" t="s">
        <v>1552</v>
      </c>
      <c r="R400" s="34" t="s">
        <v>1837</v>
      </c>
    </row>
    <row r="401" spans="2:18">
      <c r="B401" s="34">
        <v>1</v>
      </c>
      <c r="C401" s="34">
        <v>13</v>
      </c>
      <c r="D401" s="34" t="s">
        <v>389</v>
      </c>
      <c r="E401" s="34" t="s">
        <v>1551</v>
      </c>
      <c r="F401" s="34" t="s">
        <v>2</v>
      </c>
      <c r="G401" s="34" t="s">
        <v>3491</v>
      </c>
      <c r="H401" s="34" t="s">
        <v>3492</v>
      </c>
      <c r="I401" s="34">
        <v>2016</v>
      </c>
      <c r="K401" s="34" t="s">
        <v>1767</v>
      </c>
      <c r="L401" s="34" t="s">
        <v>1810</v>
      </c>
      <c r="M401" s="34">
        <v>3</v>
      </c>
      <c r="N401" s="34" t="s">
        <v>1798</v>
      </c>
      <c r="O401" s="34" t="s">
        <v>412</v>
      </c>
      <c r="Q401" s="34" t="s">
        <v>1552</v>
      </c>
      <c r="R401" s="34" t="s">
        <v>1837</v>
      </c>
    </row>
    <row r="402" spans="2:18">
      <c r="B402" s="34">
        <v>1</v>
      </c>
      <c r="C402" s="34">
        <v>13</v>
      </c>
      <c r="D402" s="34" t="s">
        <v>389</v>
      </c>
      <c r="E402" s="34" t="s">
        <v>1551</v>
      </c>
      <c r="F402" s="34" t="s">
        <v>2</v>
      </c>
      <c r="G402" s="34" t="s">
        <v>3491</v>
      </c>
      <c r="H402" s="34" t="s">
        <v>3492</v>
      </c>
      <c r="I402" s="34">
        <v>2016</v>
      </c>
      <c r="K402" s="34" t="s">
        <v>1767</v>
      </c>
      <c r="L402" s="34" t="s">
        <v>1811</v>
      </c>
      <c r="M402" s="34">
        <v>5</v>
      </c>
      <c r="N402" s="34" t="s">
        <v>1768</v>
      </c>
      <c r="O402" s="34" t="s">
        <v>413</v>
      </c>
      <c r="Q402" s="34" t="s">
        <v>1552</v>
      </c>
      <c r="R402" s="34" t="s">
        <v>1837</v>
      </c>
    </row>
    <row r="403" spans="2:18">
      <c r="B403" s="34">
        <v>1</v>
      </c>
      <c r="C403" s="34">
        <v>13</v>
      </c>
      <c r="D403" s="34" t="s">
        <v>389</v>
      </c>
      <c r="E403" s="34" t="s">
        <v>1551</v>
      </c>
      <c r="F403" s="34" t="s">
        <v>2</v>
      </c>
      <c r="G403" s="34" t="s">
        <v>3491</v>
      </c>
      <c r="H403" s="34" t="s">
        <v>3492</v>
      </c>
      <c r="I403" s="34">
        <v>2016</v>
      </c>
      <c r="K403" s="34" t="s">
        <v>1767</v>
      </c>
      <c r="L403" s="34" t="s">
        <v>1812</v>
      </c>
      <c r="M403" s="34">
        <v>3</v>
      </c>
      <c r="N403" s="34" t="s">
        <v>1798</v>
      </c>
      <c r="O403" s="34" t="s">
        <v>414</v>
      </c>
      <c r="Q403" s="34" t="s">
        <v>1552</v>
      </c>
      <c r="R403" s="34" t="s">
        <v>1837</v>
      </c>
    </row>
    <row r="404" spans="2:18">
      <c r="B404" s="34">
        <v>1</v>
      </c>
      <c r="C404" s="34">
        <v>13</v>
      </c>
      <c r="D404" s="34" t="s">
        <v>389</v>
      </c>
      <c r="E404" s="34" t="s">
        <v>1551</v>
      </c>
      <c r="F404" s="34" t="s">
        <v>2</v>
      </c>
      <c r="G404" s="34" t="s">
        <v>3491</v>
      </c>
      <c r="H404" s="34" t="s">
        <v>3492</v>
      </c>
      <c r="I404" s="34">
        <v>2016</v>
      </c>
      <c r="K404" s="34" t="s">
        <v>1767</v>
      </c>
      <c r="L404" s="34" t="s">
        <v>1813</v>
      </c>
      <c r="M404" s="34">
        <v>1</v>
      </c>
      <c r="N404" s="34" t="s">
        <v>1796</v>
      </c>
      <c r="O404" s="34" t="s">
        <v>415</v>
      </c>
      <c r="Q404" s="34" t="s">
        <v>1552</v>
      </c>
      <c r="R404" s="34" t="s">
        <v>1837</v>
      </c>
    </row>
    <row r="405" spans="2:18">
      <c r="B405" s="34">
        <v>1</v>
      </c>
      <c r="C405" s="34">
        <v>13</v>
      </c>
      <c r="D405" s="34" t="s">
        <v>389</v>
      </c>
      <c r="E405" s="34" t="s">
        <v>1551</v>
      </c>
      <c r="F405" s="34" t="s">
        <v>2</v>
      </c>
      <c r="G405" s="34" t="s">
        <v>3491</v>
      </c>
      <c r="H405" s="34" t="s">
        <v>3492</v>
      </c>
      <c r="I405" s="34">
        <v>2016</v>
      </c>
      <c r="K405" s="34" t="s">
        <v>1767</v>
      </c>
      <c r="L405" s="34" t="s">
        <v>1814</v>
      </c>
      <c r="M405" s="34">
        <v>5</v>
      </c>
      <c r="N405" s="34" t="s">
        <v>1768</v>
      </c>
      <c r="O405" s="34" t="s">
        <v>416</v>
      </c>
      <c r="Q405" s="34" t="s">
        <v>1552</v>
      </c>
      <c r="R405" s="34" t="s">
        <v>1837</v>
      </c>
    </row>
    <row r="406" spans="2:18">
      <c r="B406" s="34">
        <v>1</v>
      </c>
      <c r="C406" s="34">
        <v>13</v>
      </c>
      <c r="D406" s="34" t="s">
        <v>389</v>
      </c>
      <c r="E406" s="34" t="s">
        <v>1551</v>
      </c>
      <c r="F406" s="34" t="s">
        <v>2</v>
      </c>
      <c r="G406" s="34" t="s">
        <v>3491</v>
      </c>
      <c r="H406" s="34" t="s">
        <v>3492</v>
      </c>
      <c r="I406" s="34">
        <v>2016</v>
      </c>
      <c r="K406" s="34" t="s">
        <v>1767</v>
      </c>
      <c r="L406" s="34" t="s">
        <v>1815</v>
      </c>
      <c r="M406" s="34">
        <v>0</v>
      </c>
      <c r="N406" s="34" t="s">
        <v>4</v>
      </c>
      <c r="O406" s="34" t="s">
        <v>417</v>
      </c>
      <c r="Q406" s="34" t="s">
        <v>1552</v>
      </c>
      <c r="R406" s="34" t="s">
        <v>1837</v>
      </c>
    </row>
    <row r="407" spans="2:18">
      <c r="B407" s="34">
        <v>1</v>
      </c>
      <c r="C407" s="34">
        <v>13</v>
      </c>
      <c r="D407" s="34" t="s">
        <v>389</v>
      </c>
      <c r="E407" s="34" t="s">
        <v>1551</v>
      </c>
      <c r="F407" s="34" t="s">
        <v>2</v>
      </c>
      <c r="G407" s="34" t="s">
        <v>3491</v>
      </c>
      <c r="H407" s="34" t="s">
        <v>3492</v>
      </c>
      <c r="I407" s="34">
        <v>2016</v>
      </c>
      <c r="K407" s="34" t="s">
        <v>1767</v>
      </c>
      <c r="L407" s="34" t="s">
        <v>1816</v>
      </c>
      <c r="M407" s="34">
        <v>5</v>
      </c>
      <c r="N407" s="34" t="s">
        <v>1768</v>
      </c>
      <c r="O407" s="34" t="s">
        <v>418</v>
      </c>
      <c r="Q407" s="34" t="s">
        <v>1552</v>
      </c>
      <c r="R407" s="34" t="s">
        <v>1837</v>
      </c>
    </row>
    <row r="408" spans="2:18">
      <c r="B408" s="34">
        <v>1</v>
      </c>
      <c r="C408" s="34">
        <v>13</v>
      </c>
      <c r="D408" s="34" t="s">
        <v>389</v>
      </c>
      <c r="E408" s="34" t="s">
        <v>1551</v>
      </c>
      <c r="F408" s="34" t="s">
        <v>2</v>
      </c>
      <c r="G408" s="34" t="s">
        <v>3491</v>
      </c>
      <c r="H408" s="34" t="s">
        <v>3492</v>
      </c>
      <c r="I408" s="34">
        <v>2016</v>
      </c>
      <c r="K408" s="34" t="s">
        <v>1767</v>
      </c>
      <c r="L408" s="34" t="s">
        <v>1818</v>
      </c>
      <c r="M408" s="34">
        <v>4</v>
      </c>
      <c r="N408" s="34" t="s">
        <v>1767</v>
      </c>
      <c r="O408" s="34" t="s">
        <v>419</v>
      </c>
      <c r="Q408" s="34" t="s">
        <v>1552</v>
      </c>
      <c r="R408" s="34" t="s">
        <v>1837</v>
      </c>
    </row>
    <row r="409" spans="2:18">
      <c r="B409" s="34">
        <v>1</v>
      </c>
      <c r="C409" s="34">
        <v>13</v>
      </c>
      <c r="D409" s="34" t="s">
        <v>389</v>
      </c>
      <c r="E409" s="34" t="s">
        <v>1551</v>
      </c>
      <c r="F409" s="34" t="s">
        <v>2</v>
      </c>
      <c r="G409" s="34" t="s">
        <v>3491</v>
      </c>
      <c r="H409" s="34" t="s">
        <v>3492</v>
      </c>
      <c r="I409" s="34">
        <v>2016</v>
      </c>
      <c r="K409" s="34" t="s">
        <v>1767</v>
      </c>
      <c r="L409" s="34" t="s">
        <v>1819</v>
      </c>
      <c r="M409" s="34">
        <v>1</v>
      </c>
      <c r="N409" s="34" t="s">
        <v>1796</v>
      </c>
      <c r="O409" s="34" t="s">
        <v>420</v>
      </c>
      <c r="Q409" s="34" t="s">
        <v>1552</v>
      </c>
      <c r="R409" s="34" t="s">
        <v>1837</v>
      </c>
    </row>
    <row r="410" spans="2:18">
      <c r="B410" s="34">
        <v>1</v>
      </c>
      <c r="C410" s="34">
        <v>13</v>
      </c>
      <c r="D410" s="34" t="s">
        <v>389</v>
      </c>
      <c r="E410" s="34" t="s">
        <v>1551</v>
      </c>
      <c r="F410" s="34" t="s">
        <v>2</v>
      </c>
      <c r="G410" s="34" t="s">
        <v>3491</v>
      </c>
      <c r="H410" s="34" t="s">
        <v>3492</v>
      </c>
      <c r="I410" s="34">
        <v>2016</v>
      </c>
      <c r="K410" s="34" t="s">
        <v>1767</v>
      </c>
      <c r="L410" s="34" t="s">
        <v>1820</v>
      </c>
      <c r="M410" s="34">
        <v>4</v>
      </c>
      <c r="N410" s="34" t="s">
        <v>1767</v>
      </c>
      <c r="O410" s="34" t="s">
        <v>421</v>
      </c>
      <c r="Q410" s="34" t="s">
        <v>1552</v>
      </c>
      <c r="R410" s="34" t="s">
        <v>1837</v>
      </c>
    </row>
    <row r="411" spans="2:18">
      <c r="B411" s="34">
        <v>1</v>
      </c>
      <c r="C411" s="34">
        <v>13</v>
      </c>
      <c r="D411" s="34" t="s">
        <v>389</v>
      </c>
      <c r="E411" s="34" t="s">
        <v>1551</v>
      </c>
      <c r="F411" s="34" t="s">
        <v>2</v>
      </c>
      <c r="G411" s="34" t="s">
        <v>3491</v>
      </c>
      <c r="H411" s="34" t="s">
        <v>3492</v>
      </c>
      <c r="I411" s="34">
        <v>2016</v>
      </c>
      <c r="K411" s="34" t="s">
        <v>1767</v>
      </c>
      <c r="L411" s="34" t="s">
        <v>1821</v>
      </c>
      <c r="M411" s="34">
        <v>4</v>
      </c>
      <c r="N411" s="34" t="s">
        <v>1767</v>
      </c>
      <c r="O411" s="34" t="s">
        <v>422</v>
      </c>
      <c r="Q411" s="34" t="s">
        <v>1552</v>
      </c>
      <c r="R411" s="34" t="s">
        <v>1837</v>
      </c>
    </row>
    <row r="412" spans="2:18">
      <c r="B412" s="34">
        <v>1</v>
      </c>
      <c r="C412" s="34">
        <v>13</v>
      </c>
      <c r="D412" s="34" t="s">
        <v>389</v>
      </c>
      <c r="E412" s="34" t="s">
        <v>1551</v>
      </c>
      <c r="F412" s="34" t="s">
        <v>2</v>
      </c>
      <c r="G412" s="34" t="s">
        <v>3491</v>
      </c>
      <c r="H412" s="34" t="s">
        <v>3492</v>
      </c>
      <c r="I412" s="34">
        <v>2016</v>
      </c>
      <c r="K412" s="34" t="s">
        <v>1767</v>
      </c>
      <c r="L412" s="34" t="s">
        <v>1822</v>
      </c>
      <c r="M412" s="34">
        <v>4</v>
      </c>
      <c r="N412" s="34" t="s">
        <v>1767</v>
      </c>
      <c r="O412" s="34" t="s">
        <v>1</v>
      </c>
      <c r="Q412" s="34" t="s">
        <v>1552</v>
      </c>
      <c r="R412" s="34" t="s">
        <v>1837</v>
      </c>
    </row>
    <row r="413" spans="2:18">
      <c r="B413" s="34">
        <v>1</v>
      </c>
      <c r="C413" s="34">
        <v>14</v>
      </c>
      <c r="D413" s="34" t="s">
        <v>423</v>
      </c>
      <c r="E413" s="34" t="s">
        <v>1607</v>
      </c>
      <c r="F413" s="34" t="s">
        <v>1606</v>
      </c>
      <c r="G413" s="34" t="s">
        <v>3501</v>
      </c>
      <c r="H413" s="34" t="s">
        <v>3502</v>
      </c>
      <c r="I413" s="34">
        <v>2017</v>
      </c>
      <c r="J413" s="34">
        <v>2017</v>
      </c>
      <c r="K413" s="34" t="s">
        <v>1768</v>
      </c>
      <c r="L413" s="34" t="s">
        <v>1784</v>
      </c>
      <c r="M413" s="34">
        <v>5</v>
      </c>
      <c r="N413" s="34" t="s">
        <v>1768</v>
      </c>
      <c r="O413" s="34" t="s">
        <v>425</v>
      </c>
      <c r="Q413" s="34" t="s">
        <v>1608</v>
      </c>
      <c r="R413" s="34" t="s">
        <v>1838</v>
      </c>
    </row>
    <row r="414" spans="2:18">
      <c r="B414" s="34">
        <v>1</v>
      </c>
      <c r="C414" s="34">
        <v>14</v>
      </c>
      <c r="D414" s="34" t="s">
        <v>423</v>
      </c>
      <c r="E414" s="34" t="s">
        <v>1607</v>
      </c>
      <c r="F414" s="34" t="s">
        <v>1606</v>
      </c>
      <c r="G414" s="34" t="s">
        <v>3501</v>
      </c>
      <c r="H414" s="34" t="s">
        <v>3502</v>
      </c>
      <c r="I414" s="34">
        <v>2017</v>
      </c>
      <c r="J414" s="34">
        <v>2017</v>
      </c>
      <c r="K414" s="34" t="s">
        <v>1768</v>
      </c>
      <c r="L414" s="34" t="s">
        <v>1787</v>
      </c>
      <c r="M414" s="34">
        <v>5</v>
      </c>
      <c r="N414" s="34" t="s">
        <v>1768</v>
      </c>
      <c r="O414" s="34" t="s">
        <v>426</v>
      </c>
      <c r="Q414" s="34" t="s">
        <v>1608</v>
      </c>
      <c r="R414" s="34" t="s">
        <v>1838</v>
      </c>
    </row>
    <row r="415" spans="2:18">
      <c r="B415" s="34">
        <v>1</v>
      </c>
      <c r="C415" s="34">
        <v>14</v>
      </c>
      <c r="D415" s="34" t="s">
        <v>423</v>
      </c>
      <c r="E415" s="34" t="s">
        <v>1607</v>
      </c>
      <c r="F415" s="34" t="s">
        <v>1606</v>
      </c>
      <c r="G415" s="34" t="s">
        <v>3501</v>
      </c>
      <c r="H415" s="34" t="s">
        <v>3502</v>
      </c>
      <c r="I415" s="34">
        <v>2017</v>
      </c>
      <c r="J415" s="34">
        <v>2017</v>
      </c>
      <c r="K415" s="34" t="s">
        <v>1768</v>
      </c>
      <c r="L415" s="34" t="s">
        <v>1788</v>
      </c>
      <c r="M415" s="34">
        <v>5</v>
      </c>
      <c r="N415" s="34" t="s">
        <v>1768</v>
      </c>
      <c r="O415" s="34" t="s">
        <v>427</v>
      </c>
      <c r="Q415" s="34" t="s">
        <v>1608</v>
      </c>
      <c r="R415" s="34" t="s">
        <v>1838</v>
      </c>
    </row>
    <row r="416" spans="2:18">
      <c r="B416" s="34">
        <v>1</v>
      </c>
      <c r="C416" s="34">
        <v>14</v>
      </c>
      <c r="D416" s="34" t="s">
        <v>423</v>
      </c>
      <c r="E416" s="34" t="s">
        <v>1607</v>
      </c>
      <c r="F416" s="34" t="s">
        <v>1606</v>
      </c>
      <c r="G416" s="34" t="s">
        <v>3501</v>
      </c>
      <c r="H416" s="34" t="s">
        <v>3502</v>
      </c>
      <c r="I416" s="34">
        <v>2017</v>
      </c>
      <c r="J416" s="34">
        <v>2017</v>
      </c>
      <c r="K416" s="34" t="s">
        <v>1768</v>
      </c>
      <c r="L416" s="34" t="s">
        <v>1789</v>
      </c>
      <c r="M416" s="34">
        <v>6</v>
      </c>
      <c r="N416" s="34" t="s">
        <v>1817</v>
      </c>
      <c r="O416" s="34" t="s">
        <v>428</v>
      </c>
      <c r="Q416" s="34" t="s">
        <v>1608</v>
      </c>
      <c r="R416" s="34" t="s">
        <v>1838</v>
      </c>
    </row>
    <row r="417" spans="2:18">
      <c r="B417" s="34">
        <v>1</v>
      </c>
      <c r="C417" s="34">
        <v>14</v>
      </c>
      <c r="D417" s="34" t="s">
        <v>423</v>
      </c>
      <c r="E417" s="34" t="s">
        <v>1607</v>
      </c>
      <c r="F417" s="34" t="s">
        <v>1606</v>
      </c>
      <c r="G417" s="34" t="s">
        <v>3501</v>
      </c>
      <c r="H417" s="34" t="s">
        <v>3502</v>
      </c>
      <c r="I417" s="34">
        <v>2017</v>
      </c>
      <c r="J417" s="34">
        <v>2017</v>
      </c>
      <c r="K417" s="34" t="s">
        <v>1768</v>
      </c>
      <c r="L417" s="34" t="s">
        <v>1790</v>
      </c>
      <c r="M417" s="34">
        <v>6</v>
      </c>
      <c r="N417" s="34" t="s">
        <v>1817</v>
      </c>
      <c r="O417" s="34" t="s">
        <v>429</v>
      </c>
      <c r="Q417" s="34" t="s">
        <v>1608</v>
      </c>
      <c r="R417" s="34" t="s">
        <v>1838</v>
      </c>
    </row>
    <row r="418" spans="2:18">
      <c r="B418" s="34">
        <v>1</v>
      </c>
      <c r="C418" s="34">
        <v>14</v>
      </c>
      <c r="D418" s="34" t="s">
        <v>423</v>
      </c>
      <c r="E418" s="34" t="s">
        <v>1607</v>
      </c>
      <c r="F418" s="34" t="s">
        <v>1606</v>
      </c>
      <c r="G418" s="34" t="s">
        <v>3501</v>
      </c>
      <c r="H418" s="34" t="s">
        <v>3502</v>
      </c>
      <c r="I418" s="34">
        <v>2017</v>
      </c>
      <c r="J418" s="34">
        <v>2017</v>
      </c>
      <c r="K418" s="34" t="s">
        <v>1768</v>
      </c>
      <c r="L418" s="34" t="s">
        <v>1791</v>
      </c>
      <c r="M418" s="34">
        <v>6</v>
      </c>
      <c r="N418" s="34" t="s">
        <v>1817</v>
      </c>
      <c r="O418" s="34" t="s">
        <v>430</v>
      </c>
      <c r="Q418" s="34" t="s">
        <v>1608</v>
      </c>
      <c r="R418" s="34" t="s">
        <v>1838</v>
      </c>
    </row>
    <row r="419" spans="2:18">
      <c r="B419" s="34">
        <v>1</v>
      </c>
      <c r="C419" s="34">
        <v>14</v>
      </c>
      <c r="D419" s="34" t="s">
        <v>423</v>
      </c>
      <c r="E419" s="34" t="s">
        <v>1607</v>
      </c>
      <c r="F419" s="34" t="s">
        <v>1606</v>
      </c>
      <c r="G419" s="34" t="s">
        <v>3501</v>
      </c>
      <c r="H419" s="34" t="s">
        <v>3502</v>
      </c>
      <c r="I419" s="34">
        <v>2017</v>
      </c>
      <c r="J419" s="34">
        <v>2017</v>
      </c>
      <c r="K419" s="34" t="s">
        <v>1768</v>
      </c>
      <c r="L419" s="34" t="s">
        <v>1792</v>
      </c>
      <c r="M419" s="34">
        <v>5</v>
      </c>
      <c r="N419" s="34" t="s">
        <v>1768</v>
      </c>
      <c r="O419" s="34" t="s">
        <v>431</v>
      </c>
      <c r="Q419" s="34" t="s">
        <v>1608</v>
      </c>
      <c r="R419" s="34" t="s">
        <v>1838</v>
      </c>
    </row>
    <row r="420" spans="2:18">
      <c r="B420" s="34">
        <v>1</v>
      </c>
      <c r="C420" s="34">
        <v>14</v>
      </c>
      <c r="D420" s="34" t="s">
        <v>423</v>
      </c>
      <c r="E420" s="34" t="s">
        <v>1607</v>
      </c>
      <c r="F420" s="34" t="s">
        <v>1606</v>
      </c>
      <c r="G420" s="34" t="s">
        <v>3501</v>
      </c>
      <c r="H420" s="34" t="s">
        <v>3502</v>
      </c>
      <c r="I420" s="34">
        <v>2017</v>
      </c>
      <c r="J420" s="34">
        <v>2017</v>
      </c>
      <c r="K420" s="34" t="s">
        <v>1768</v>
      </c>
      <c r="L420" s="34" t="s">
        <v>1793</v>
      </c>
      <c r="M420" s="34">
        <v>5</v>
      </c>
      <c r="N420" s="34" t="s">
        <v>1768</v>
      </c>
      <c r="O420" s="34" t="s">
        <v>432</v>
      </c>
      <c r="Q420" s="34" t="s">
        <v>1608</v>
      </c>
      <c r="R420" s="34" t="s">
        <v>1838</v>
      </c>
    </row>
    <row r="421" spans="2:18">
      <c r="B421" s="34">
        <v>1</v>
      </c>
      <c r="C421" s="34">
        <v>14</v>
      </c>
      <c r="D421" s="34" t="s">
        <v>423</v>
      </c>
      <c r="E421" s="34" t="s">
        <v>1607</v>
      </c>
      <c r="F421" s="34" t="s">
        <v>1606</v>
      </c>
      <c r="G421" s="34" t="s">
        <v>3501</v>
      </c>
      <c r="H421" s="34" t="s">
        <v>3502</v>
      </c>
      <c r="I421" s="34">
        <v>2017</v>
      </c>
      <c r="J421" s="34">
        <v>2017</v>
      </c>
      <c r="K421" s="34" t="s">
        <v>1768</v>
      </c>
      <c r="L421" s="34" t="s">
        <v>1794</v>
      </c>
      <c r="M421" s="34">
        <v>6</v>
      </c>
      <c r="N421" s="34" t="s">
        <v>1817</v>
      </c>
      <c r="O421" s="34" t="s">
        <v>433</v>
      </c>
      <c r="Q421" s="34" t="s">
        <v>1608</v>
      </c>
      <c r="R421" s="34" t="s">
        <v>1838</v>
      </c>
    </row>
    <row r="422" spans="2:18">
      <c r="B422" s="34">
        <v>1</v>
      </c>
      <c r="C422" s="34">
        <v>14</v>
      </c>
      <c r="D422" s="34" t="s">
        <v>423</v>
      </c>
      <c r="E422" s="34" t="s">
        <v>1607</v>
      </c>
      <c r="F422" s="34" t="s">
        <v>1606</v>
      </c>
      <c r="G422" s="34" t="s">
        <v>3501</v>
      </c>
      <c r="H422" s="34" t="s">
        <v>3502</v>
      </c>
      <c r="I422" s="34">
        <v>2017</v>
      </c>
      <c r="J422" s="34">
        <v>2017</v>
      </c>
      <c r="K422" s="34" t="s">
        <v>1768</v>
      </c>
      <c r="L422" s="34" t="s">
        <v>1795</v>
      </c>
      <c r="M422" s="34">
        <v>1</v>
      </c>
      <c r="N422" s="34" t="s">
        <v>1796</v>
      </c>
      <c r="O422" s="34" t="s">
        <v>434</v>
      </c>
      <c r="Q422" s="34" t="s">
        <v>1608</v>
      </c>
      <c r="R422" s="34" t="s">
        <v>1838</v>
      </c>
    </row>
    <row r="423" spans="2:18">
      <c r="B423" s="34">
        <v>1</v>
      </c>
      <c r="C423" s="34">
        <v>14</v>
      </c>
      <c r="D423" s="34" t="s">
        <v>423</v>
      </c>
      <c r="E423" s="34" t="s">
        <v>1607</v>
      </c>
      <c r="F423" s="34" t="s">
        <v>1606</v>
      </c>
      <c r="G423" s="34" t="s">
        <v>3501</v>
      </c>
      <c r="H423" s="34" t="s">
        <v>3502</v>
      </c>
      <c r="I423" s="34">
        <v>2017</v>
      </c>
      <c r="J423" s="34">
        <v>2017</v>
      </c>
      <c r="K423" s="34" t="s">
        <v>1768</v>
      </c>
      <c r="L423" s="34" t="s">
        <v>1797</v>
      </c>
      <c r="M423" s="34">
        <v>5</v>
      </c>
      <c r="N423" s="34" t="s">
        <v>1768</v>
      </c>
      <c r="O423" s="34" t="s">
        <v>435</v>
      </c>
      <c r="Q423" s="34" t="s">
        <v>1608</v>
      </c>
      <c r="R423" s="34" t="s">
        <v>1838</v>
      </c>
    </row>
    <row r="424" spans="2:18">
      <c r="B424" s="34">
        <v>1</v>
      </c>
      <c r="C424" s="34">
        <v>14</v>
      </c>
      <c r="D424" s="34" t="s">
        <v>423</v>
      </c>
      <c r="E424" s="34" t="s">
        <v>1607</v>
      </c>
      <c r="F424" s="34" t="s">
        <v>1606</v>
      </c>
      <c r="G424" s="34" t="s">
        <v>3501</v>
      </c>
      <c r="H424" s="34" t="s">
        <v>3502</v>
      </c>
      <c r="I424" s="34">
        <v>2017</v>
      </c>
      <c r="J424" s="34">
        <v>2017</v>
      </c>
      <c r="K424" s="34" t="s">
        <v>1768</v>
      </c>
      <c r="L424" s="34" t="s">
        <v>1799</v>
      </c>
      <c r="M424" s="34">
        <v>5</v>
      </c>
      <c r="N424" s="34" t="s">
        <v>1768</v>
      </c>
      <c r="O424" s="34" t="s">
        <v>436</v>
      </c>
      <c r="Q424" s="34" t="s">
        <v>1608</v>
      </c>
      <c r="R424" s="34" t="s">
        <v>1838</v>
      </c>
    </row>
    <row r="425" spans="2:18">
      <c r="B425" s="34">
        <v>1</v>
      </c>
      <c r="C425" s="34">
        <v>14</v>
      </c>
      <c r="D425" s="34" t="s">
        <v>423</v>
      </c>
      <c r="E425" s="34" t="s">
        <v>1607</v>
      </c>
      <c r="F425" s="34" t="s">
        <v>1606</v>
      </c>
      <c r="G425" s="34" t="s">
        <v>3501</v>
      </c>
      <c r="H425" s="34" t="s">
        <v>3502</v>
      </c>
      <c r="I425" s="34">
        <v>2017</v>
      </c>
      <c r="J425" s="34">
        <v>2017</v>
      </c>
      <c r="K425" s="34" t="s">
        <v>1768</v>
      </c>
      <c r="L425" s="34" t="s">
        <v>1800</v>
      </c>
      <c r="M425" s="34">
        <v>5</v>
      </c>
      <c r="N425" s="34" t="s">
        <v>1768</v>
      </c>
      <c r="O425" s="34" t="s">
        <v>437</v>
      </c>
      <c r="Q425" s="34" t="s">
        <v>1608</v>
      </c>
      <c r="R425" s="34" t="s">
        <v>1838</v>
      </c>
    </row>
    <row r="426" spans="2:18">
      <c r="B426" s="34">
        <v>1</v>
      </c>
      <c r="C426" s="34">
        <v>14</v>
      </c>
      <c r="D426" s="34" t="s">
        <v>423</v>
      </c>
      <c r="E426" s="34" t="s">
        <v>1607</v>
      </c>
      <c r="F426" s="34" t="s">
        <v>1606</v>
      </c>
      <c r="G426" s="34" t="s">
        <v>3501</v>
      </c>
      <c r="H426" s="34" t="s">
        <v>3502</v>
      </c>
      <c r="I426" s="34">
        <v>2017</v>
      </c>
      <c r="J426" s="34">
        <v>2017</v>
      </c>
      <c r="K426" s="34" t="s">
        <v>1768</v>
      </c>
      <c r="L426" s="34" t="s">
        <v>1801</v>
      </c>
      <c r="M426" s="34">
        <v>5</v>
      </c>
      <c r="N426" s="34" t="s">
        <v>1768</v>
      </c>
      <c r="O426" s="34" t="s">
        <v>438</v>
      </c>
      <c r="Q426" s="34" t="s">
        <v>1608</v>
      </c>
      <c r="R426" s="34" t="s">
        <v>1838</v>
      </c>
    </row>
    <row r="427" spans="2:18">
      <c r="B427" s="34">
        <v>1</v>
      </c>
      <c r="C427" s="34">
        <v>14</v>
      </c>
      <c r="D427" s="34" t="s">
        <v>423</v>
      </c>
      <c r="E427" s="34" t="s">
        <v>1607</v>
      </c>
      <c r="F427" s="34" t="s">
        <v>1606</v>
      </c>
      <c r="G427" s="34" t="s">
        <v>3501</v>
      </c>
      <c r="H427" s="34" t="s">
        <v>3502</v>
      </c>
      <c r="I427" s="34">
        <v>2017</v>
      </c>
      <c r="J427" s="34">
        <v>2017</v>
      </c>
      <c r="K427" s="34" t="s">
        <v>1768</v>
      </c>
      <c r="L427" s="34" t="s">
        <v>1802</v>
      </c>
      <c r="M427" s="34">
        <v>5</v>
      </c>
      <c r="N427" s="34" t="s">
        <v>1768</v>
      </c>
      <c r="O427" s="34" t="s">
        <v>439</v>
      </c>
      <c r="Q427" s="34" t="s">
        <v>1608</v>
      </c>
      <c r="R427" s="34" t="s">
        <v>1838</v>
      </c>
    </row>
    <row r="428" spans="2:18">
      <c r="B428" s="34">
        <v>1</v>
      </c>
      <c r="C428" s="34">
        <v>14</v>
      </c>
      <c r="D428" s="34" t="s">
        <v>423</v>
      </c>
      <c r="E428" s="34" t="s">
        <v>1607</v>
      </c>
      <c r="F428" s="34" t="s">
        <v>1606</v>
      </c>
      <c r="G428" s="34" t="s">
        <v>3501</v>
      </c>
      <c r="H428" s="34" t="s">
        <v>3502</v>
      </c>
      <c r="I428" s="34">
        <v>2017</v>
      </c>
      <c r="J428" s="34">
        <v>2017</v>
      </c>
      <c r="K428" s="34" t="s">
        <v>1768</v>
      </c>
      <c r="L428" s="34" t="s">
        <v>1803</v>
      </c>
      <c r="M428" s="34">
        <v>0</v>
      </c>
      <c r="N428" s="34" t="s">
        <v>4</v>
      </c>
      <c r="O428" s="34" t="s">
        <v>440</v>
      </c>
      <c r="Q428" s="34" t="s">
        <v>1608</v>
      </c>
      <c r="R428" s="34" t="s">
        <v>1838</v>
      </c>
    </row>
    <row r="429" spans="2:18">
      <c r="B429" s="34">
        <v>1</v>
      </c>
      <c r="C429" s="34">
        <v>14</v>
      </c>
      <c r="D429" s="34" t="s">
        <v>423</v>
      </c>
      <c r="E429" s="34" t="s">
        <v>1607</v>
      </c>
      <c r="F429" s="34" t="s">
        <v>1606</v>
      </c>
      <c r="G429" s="34" t="s">
        <v>3501</v>
      </c>
      <c r="H429" s="34" t="s">
        <v>3502</v>
      </c>
      <c r="I429" s="34">
        <v>2017</v>
      </c>
      <c r="J429" s="34">
        <v>2017</v>
      </c>
      <c r="K429" s="34" t="s">
        <v>1768</v>
      </c>
      <c r="L429" s="34" t="s">
        <v>1804</v>
      </c>
      <c r="M429" s="34">
        <v>0</v>
      </c>
      <c r="N429" s="34" t="s">
        <v>4</v>
      </c>
      <c r="O429" s="34" t="s">
        <v>441</v>
      </c>
      <c r="Q429" s="34" t="s">
        <v>1608</v>
      </c>
      <c r="R429" s="34" t="s">
        <v>1838</v>
      </c>
    </row>
    <row r="430" spans="2:18">
      <c r="B430" s="34">
        <v>1</v>
      </c>
      <c r="C430" s="34">
        <v>14</v>
      </c>
      <c r="D430" s="34" t="s">
        <v>423</v>
      </c>
      <c r="E430" s="34" t="s">
        <v>1607</v>
      </c>
      <c r="F430" s="34" t="s">
        <v>1606</v>
      </c>
      <c r="G430" s="34" t="s">
        <v>3501</v>
      </c>
      <c r="H430" s="34" t="s">
        <v>3502</v>
      </c>
      <c r="I430" s="34">
        <v>2017</v>
      </c>
      <c r="J430" s="34">
        <v>2017</v>
      </c>
      <c r="K430" s="34" t="s">
        <v>1768</v>
      </c>
      <c r="L430" s="34" t="s">
        <v>1805</v>
      </c>
      <c r="M430" s="34">
        <v>0</v>
      </c>
      <c r="N430" s="34" t="s">
        <v>4</v>
      </c>
      <c r="O430" s="34" t="s">
        <v>442</v>
      </c>
      <c r="Q430" s="34" t="s">
        <v>1608</v>
      </c>
      <c r="R430" s="34" t="s">
        <v>1838</v>
      </c>
    </row>
    <row r="431" spans="2:18">
      <c r="B431" s="34">
        <v>1</v>
      </c>
      <c r="C431" s="34">
        <v>14</v>
      </c>
      <c r="D431" s="34" t="s">
        <v>423</v>
      </c>
      <c r="E431" s="34" t="s">
        <v>1607</v>
      </c>
      <c r="F431" s="34" t="s">
        <v>1606</v>
      </c>
      <c r="G431" s="34" t="s">
        <v>3501</v>
      </c>
      <c r="H431" s="34" t="s">
        <v>3502</v>
      </c>
      <c r="I431" s="34">
        <v>2017</v>
      </c>
      <c r="J431" s="34">
        <v>2017</v>
      </c>
      <c r="K431" s="34" t="s">
        <v>1768</v>
      </c>
      <c r="L431" s="34" t="s">
        <v>1806</v>
      </c>
      <c r="M431" s="34">
        <v>5</v>
      </c>
      <c r="N431" s="34" t="s">
        <v>1768</v>
      </c>
      <c r="O431" s="34" t="s">
        <v>443</v>
      </c>
      <c r="Q431" s="34" t="s">
        <v>1608</v>
      </c>
      <c r="R431" s="34" t="s">
        <v>1838</v>
      </c>
    </row>
    <row r="432" spans="2:18">
      <c r="B432" s="34">
        <v>1</v>
      </c>
      <c r="C432" s="34">
        <v>14</v>
      </c>
      <c r="D432" s="34" t="s">
        <v>423</v>
      </c>
      <c r="E432" s="34" t="s">
        <v>1607</v>
      </c>
      <c r="F432" s="34" t="s">
        <v>1606</v>
      </c>
      <c r="G432" s="34" t="s">
        <v>3501</v>
      </c>
      <c r="H432" s="34" t="s">
        <v>3502</v>
      </c>
      <c r="I432" s="34">
        <v>2017</v>
      </c>
      <c r="J432" s="34">
        <v>2017</v>
      </c>
      <c r="K432" s="34" t="s">
        <v>1768</v>
      </c>
      <c r="L432" s="34" t="s">
        <v>1807</v>
      </c>
      <c r="M432" s="34">
        <v>5</v>
      </c>
      <c r="N432" s="34" t="s">
        <v>1768</v>
      </c>
      <c r="O432" s="34" t="s">
        <v>444</v>
      </c>
      <c r="Q432" s="34" t="s">
        <v>1608</v>
      </c>
      <c r="R432" s="34" t="s">
        <v>1838</v>
      </c>
    </row>
    <row r="433" spans="2:18">
      <c r="B433" s="34">
        <v>1</v>
      </c>
      <c r="C433" s="34">
        <v>14</v>
      </c>
      <c r="D433" s="34" t="s">
        <v>423</v>
      </c>
      <c r="E433" s="34" t="s">
        <v>1607</v>
      </c>
      <c r="F433" s="34" t="s">
        <v>1606</v>
      </c>
      <c r="G433" s="34" t="s">
        <v>3501</v>
      </c>
      <c r="H433" s="34" t="s">
        <v>3502</v>
      </c>
      <c r="I433" s="34">
        <v>2017</v>
      </c>
      <c r="J433" s="34">
        <v>2017</v>
      </c>
      <c r="K433" s="34" t="s">
        <v>1768</v>
      </c>
      <c r="L433" s="34" t="s">
        <v>1808</v>
      </c>
      <c r="M433" s="34">
        <v>5</v>
      </c>
      <c r="N433" s="34" t="s">
        <v>1768</v>
      </c>
      <c r="O433" s="34" t="s">
        <v>445</v>
      </c>
      <c r="Q433" s="34" t="s">
        <v>1608</v>
      </c>
      <c r="R433" s="34" t="s">
        <v>1838</v>
      </c>
    </row>
    <row r="434" spans="2:18">
      <c r="B434" s="34">
        <v>1</v>
      </c>
      <c r="C434" s="34">
        <v>14</v>
      </c>
      <c r="D434" s="34" t="s">
        <v>423</v>
      </c>
      <c r="E434" s="34" t="s">
        <v>1607</v>
      </c>
      <c r="F434" s="34" t="s">
        <v>1606</v>
      </c>
      <c r="G434" s="34" t="s">
        <v>3501</v>
      </c>
      <c r="H434" s="34" t="s">
        <v>3502</v>
      </c>
      <c r="I434" s="34">
        <v>2017</v>
      </c>
      <c r="J434" s="34">
        <v>2017</v>
      </c>
      <c r="K434" s="34" t="s">
        <v>1768</v>
      </c>
      <c r="L434" s="34" t="s">
        <v>1809</v>
      </c>
      <c r="M434" s="34">
        <v>5</v>
      </c>
      <c r="N434" s="34" t="s">
        <v>1768</v>
      </c>
      <c r="O434" s="34" t="s">
        <v>446</v>
      </c>
      <c r="Q434" s="34" t="s">
        <v>1608</v>
      </c>
      <c r="R434" s="34" t="s">
        <v>1838</v>
      </c>
    </row>
    <row r="435" spans="2:18">
      <c r="B435" s="34">
        <v>1</v>
      </c>
      <c r="C435" s="34">
        <v>14</v>
      </c>
      <c r="D435" s="34" t="s">
        <v>423</v>
      </c>
      <c r="E435" s="34" t="s">
        <v>1607</v>
      </c>
      <c r="F435" s="34" t="s">
        <v>1606</v>
      </c>
      <c r="G435" s="34" t="s">
        <v>3501</v>
      </c>
      <c r="H435" s="34" t="s">
        <v>3502</v>
      </c>
      <c r="I435" s="34">
        <v>2017</v>
      </c>
      <c r="J435" s="34">
        <v>2017</v>
      </c>
      <c r="K435" s="34" t="s">
        <v>1768</v>
      </c>
      <c r="L435" s="34" t="s">
        <v>1810</v>
      </c>
      <c r="M435" s="34">
        <v>5</v>
      </c>
      <c r="N435" s="34" t="s">
        <v>1768</v>
      </c>
      <c r="O435" s="34" t="s">
        <v>447</v>
      </c>
      <c r="Q435" s="34" t="s">
        <v>1608</v>
      </c>
      <c r="R435" s="34" t="s">
        <v>1838</v>
      </c>
    </row>
    <row r="436" spans="2:18">
      <c r="B436" s="34">
        <v>1</v>
      </c>
      <c r="C436" s="34">
        <v>14</v>
      </c>
      <c r="D436" s="34" t="s">
        <v>423</v>
      </c>
      <c r="E436" s="34" t="s">
        <v>1607</v>
      </c>
      <c r="F436" s="34" t="s">
        <v>1606</v>
      </c>
      <c r="G436" s="34" t="s">
        <v>3501</v>
      </c>
      <c r="H436" s="34" t="s">
        <v>3502</v>
      </c>
      <c r="I436" s="34">
        <v>2017</v>
      </c>
      <c r="J436" s="34">
        <v>2017</v>
      </c>
      <c r="K436" s="34" t="s">
        <v>1768</v>
      </c>
      <c r="L436" s="34" t="s">
        <v>1811</v>
      </c>
      <c r="M436" s="34">
        <v>6</v>
      </c>
      <c r="N436" s="34" t="s">
        <v>1817</v>
      </c>
      <c r="O436" s="34" t="s">
        <v>448</v>
      </c>
      <c r="Q436" s="34" t="s">
        <v>1608</v>
      </c>
      <c r="R436" s="34" t="s">
        <v>1838</v>
      </c>
    </row>
    <row r="437" spans="2:18">
      <c r="B437" s="34">
        <v>1</v>
      </c>
      <c r="C437" s="34">
        <v>14</v>
      </c>
      <c r="D437" s="34" t="s">
        <v>423</v>
      </c>
      <c r="E437" s="34" t="s">
        <v>1607</v>
      </c>
      <c r="F437" s="34" t="s">
        <v>1606</v>
      </c>
      <c r="G437" s="34" t="s">
        <v>3501</v>
      </c>
      <c r="H437" s="34" t="s">
        <v>3502</v>
      </c>
      <c r="I437" s="34">
        <v>2017</v>
      </c>
      <c r="J437" s="34">
        <v>2017</v>
      </c>
      <c r="K437" s="34" t="s">
        <v>1768</v>
      </c>
      <c r="L437" s="34" t="s">
        <v>1812</v>
      </c>
      <c r="M437" s="34">
        <v>5</v>
      </c>
      <c r="N437" s="34" t="s">
        <v>1768</v>
      </c>
      <c r="O437" s="34" t="s">
        <v>449</v>
      </c>
      <c r="Q437" s="34" t="s">
        <v>1608</v>
      </c>
      <c r="R437" s="34" t="s">
        <v>1838</v>
      </c>
    </row>
    <row r="438" spans="2:18">
      <c r="B438" s="34">
        <v>1</v>
      </c>
      <c r="C438" s="34">
        <v>14</v>
      </c>
      <c r="D438" s="34" t="s">
        <v>423</v>
      </c>
      <c r="E438" s="34" t="s">
        <v>1607</v>
      </c>
      <c r="F438" s="34" t="s">
        <v>1606</v>
      </c>
      <c r="G438" s="34" t="s">
        <v>3501</v>
      </c>
      <c r="H438" s="34" t="s">
        <v>3502</v>
      </c>
      <c r="I438" s="34">
        <v>2017</v>
      </c>
      <c r="J438" s="34">
        <v>2017</v>
      </c>
      <c r="K438" s="34" t="s">
        <v>1768</v>
      </c>
      <c r="L438" s="34" t="s">
        <v>1813</v>
      </c>
      <c r="M438" s="34">
        <v>6</v>
      </c>
      <c r="N438" s="34" t="s">
        <v>1817</v>
      </c>
      <c r="O438" s="34" t="s">
        <v>450</v>
      </c>
      <c r="Q438" s="34" t="s">
        <v>1608</v>
      </c>
      <c r="R438" s="34" t="s">
        <v>1838</v>
      </c>
    </row>
    <row r="439" spans="2:18">
      <c r="B439" s="34">
        <v>1</v>
      </c>
      <c r="C439" s="34">
        <v>14</v>
      </c>
      <c r="D439" s="34" t="s">
        <v>423</v>
      </c>
      <c r="E439" s="34" t="s">
        <v>1607</v>
      </c>
      <c r="F439" s="34" t="s">
        <v>1606</v>
      </c>
      <c r="G439" s="34" t="s">
        <v>3501</v>
      </c>
      <c r="H439" s="34" t="s">
        <v>3502</v>
      </c>
      <c r="I439" s="34">
        <v>2017</v>
      </c>
      <c r="J439" s="34">
        <v>2017</v>
      </c>
      <c r="K439" s="34" t="s">
        <v>1768</v>
      </c>
      <c r="L439" s="34" t="s">
        <v>1814</v>
      </c>
      <c r="M439" s="34">
        <v>6</v>
      </c>
      <c r="N439" s="34" t="s">
        <v>1817</v>
      </c>
      <c r="O439" s="34" t="s">
        <v>451</v>
      </c>
      <c r="Q439" s="34" t="s">
        <v>1608</v>
      </c>
      <c r="R439" s="34" t="s">
        <v>1838</v>
      </c>
    </row>
    <row r="440" spans="2:18">
      <c r="B440" s="34">
        <v>1</v>
      </c>
      <c r="C440" s="34">
        <v>14</v>
      </c>
      <c r="D440" s="34" t="s">
        <v>423</v>
      </c>
      <c r="E440" s="34" t="s">
        <v>1607</v>
      </c>
      <c r="F440" s="34" t="s">
        <v>1606</v>
      </c>
      <c r="G440" s="34" t="s">
        <v>3501</v>
      </c>
      <c r="H440" s="34" t="s">
        <v>3502</v>
      </c>
      <c r="I440" s="34">
        <v>2017</v>
      </c>
      <c r="J440" s="34">
        <v>2017</v>
      </c>
      <c r="K440" s="34" t="s">
        <v>1768</v>
      </c>
      <c r="L440" s="34" t="s">
        <v>1815</v>
      </c>
      <c r="M440" s="34">
        <v>0</v>
      </c>
      <c r="N440" s="34" t="s">
        <v>4</v>
      </c>
      <c r="O440" s="34" t="s">
        <v>452</v>
      </c>
      <c r="Q440" s="34" t="s">
        <v>1608</v>
      </c>
      <c r="R440" s="34" t="s">
        <v>1838</v>
      </c>
    </row>
    <row r="441" spans="2:18">
      <c r="B441" s="34">
        <v>1</v>
      </c>
      <c r="C441" s="34">
        <v>14</v>
      </c>
      <c r="D441" s="34" t="s">
        <v>423</v>
      </c>
      <c r="E441" s="34" t="s">
        <v>1607</v>
      </c>
      <c r="F441" s="34" t="s">
        <v>1606</v>
      </c>
      <c r="G441" s="34" t="s">
        <v>3501</v>
      </c>
      <c r="H441" s="34" t="s">
        <v>3502</v>
      </c>
      <c r="I441" s="34">
        <v>2017</v>
      </c>
      <c r="J441" s="34">
        <v>2017</v>
      </c>
      <c r="K441" s="34" t="s">
        <v>1768</v>
      </c>
      <c r="L441" s="34" t="s">
        <v>1816</v>
      </c>
      <c r="M441" s="34">
        <v>5</v>
      </c>
      <c r="N441" s="34" t="s">
        <v>1768</v>
      </c>
      <c r="O441" s="34" t="s">
        <v>453</v>
      </c>
      <c r="Q441" s="34" t="s">
        <v>1608</v>
      </c>
      <c r="R441" s="34" t="s">
        <v>1838</v>
      </c>
    </row>
    <row r="442" spans="2:18">
      <c r="B442" s="34">
        <v>1</v>
      </c>
      <c r="C442" s="34">
        <v>14</v>
      </c>
      <c r="D442" s="34" t="s">
        <v>423</v>
      </c>
      <c r="E442" s="34" t="s">
        <v>1607</v>
      </c>
      <c r="F442" s="34" t="s">
        <v>1606</v>
      </c>
      <c r="G442" s="34" t="s">
        <v>3501</v>
      </c>
      <c r="H442" s="34" t="s">
        <v>3502</v>
      </c>
      <c r="I442" s="34">
        <v>2017</v>
      </c>
      <c r="J442" s="34">
        <v>2017</v>
      </c>
      <c r="K442" s="34" t="s">
        <v>1768</v>
      </c>
      <c r="L442" s="34" t="s">
        <v>1818</v>
      </c>
      <c r="M442" s="34">
        <v>6</v>
      </c>
      <c r="N442" s="34" t="s">
        <v>1817</v>
      </c>
      <c r="O442" s="34" t="s">
        <v>454</v>
      </c>
      <c r="Q442" s="34" t="s">
        <v>1608</v>
      </c>
      <c r="R442" s="34" t="s">
        <v>1838</v>
      </c>
    </row>
    <row r="443" spans="2:18">
      <c r="B443" s="34">
        <v>1</v>
      </c>
      <c r="C443" s="34">
        <v>14</v>
      </c>
      <c r="D443" s="34" t="s">
        <v>423</v>
      </c>
      <c r="E443" s="34" t="s">
        <v>1607</v>
      </c>
      <c r="F443" s="34" t="s">
        <v>1606</v>
      </c>
      <c r="G443" s="34" t="s">
        <v>3501</v>
      </c>
      <c r="H443" s="34" t="s">
        <v>3502</v>
      </c>
      <c r="I443" s="34">
        <v>2017</v>
      </c>
      <c r="J443" s="34">
        <v>2017</v>
      </c>
      <c r="K443" s="34" t="s">
        <v>1768</v>
      </c>
      <c r="L443" s="34" t="s">
        <v>1819</v>
      </c>
      <c r="M443" s="34">
        <v>1</v>
      </c>
      <c r="N443" s="34" t="s">
        <v>1796</v>
      </c>
      <c r="O443" s="34" t="s">
        <v>455</v>
      </c>
      <c r="Q443" s="34" t="s">
        <v>1608</v>
      </c>
      <c r="R443" s="34" t="s">
        <v>1838</v>
      </c>
    </row>
    <row r="444" spans="2:18">
      <c r="B444" s="34">
        <v>1</v>
      </c>
      <c r="C444" s="34">
        <v>14</v>
      </c>
      <c r="D444" s="34" t="s">
        <v>423</v>
      </c>
      <c r="E444" s="34" t="s">
        <v>1607</v>
      </c>
      <c r="F444" s="34" t="s">
        <v>1606</v>
      </c>
      <c r="G444" s="34" t="s">
        <v>3501</v>
      </c>
      <c r="H444" s="34" t="s">
        <v>3502</v>
      </c>
      <c r="I444" s="34">
        <v>2017</v>
      </c>
      <c r="J444" s="34">
        <v>2017</v>
      </c>
      <c r="K444" s="34" t="s">
        <v>1768</v>
      </c>
      <c r="L444" s="34" t="s">
        <v>1820</v>
      </c>
      <c r="M444" s="34">
        <v>6</v>
      </c>
      <c r="N444" s="34" t="s">
        <v>1817</v>
      </c>
      <c r="O444" s="34" t="s">
        <v>456</v>
      </c>
      <c r="Q444" s="34" t="s">
        <v>1608</v>
      </c>
      <c r="R444" s="34" t="s">
        <v>1838</v>
      </c>
    </row>
    <row r="445" spans="2:18">
      <c r="B445" s="34">
        <v>1</v>
      </c>
      <c r="C445" s="34">
        <v>14</v>
      </c>
      <c r="D445" s="34" t="s">
        <v>423</v>
      </c>
      <c r="E445" s="34" t="s">
        <v>1607</v>
      </c>
      <c r="F445" s="34" t="s">
        <v>1606</v>
      </c>
      <c r="G445" s="34" t="s">
        <v>3501</v>
      </c>
      <c r="H445" s="34" t="s">
        <v>3502</v>
      </c>
      <c r="I445" s="34">
        <v>2017</v>
      </c>
      <c r="J445" s="34">
        <v>2017</v>
      </c>
      <c r="K445" s="34" t="s">
        <v>1768</v>
      </c>
      <c r="L445" s="34" t="s">
        <v>1821</v>
      </c>
      <c r="M445" s="34">
        <v>6</v>
      </c>
      <c r="N445" s="34" t="s">
        <v>1817</v>
      </c>
      <c r="O445" s="34" t="s">
        <v>457</v>
      </c>
      <c r="Q445" s="34" t="s">
        <v>1608</v>
      </c>
      <c r="R445" s="34" t="s">
        <v>1838</v>
      </c>
    </row>
    <row r="446" spans="2:18">
      <c r="B446" s="34">
        <v>1</v>
      </c>
      <c r="C446" s="34">
        <v>14</v>
      </c>
      <c r="D446" s="34" t="s">
        <v>423</v>
      </c>
      <c r="E446" s="34" t="s">
        <v>1607</v>
      </c>
      <c r="F446" s="34" t="s">
        <v>1606</v>
      </c>
      <c r="G446" s="34" t="s">
        <v>3501</v>
      </c>
      <c r="H446" s="34" t="s">
        <v>3502</v>
      </c>
      <c r="I446" s="34">
        <v>2017</v>
      </c>
      <c r="J446" s="34">
        <v>2017</v>
      </c>
      <c r="K446" s="34" t="s">
        <v>1768</v>
      </c>
      <c r="L446" s="34" t="s">
        <v>1822</v>
      </c>
      <c r="M446" s="34">
        <v>5</v>
      </c>
      <c r="N446" s="34" t="s">
        <v>1768</v>
      </c>
      <c r="O446" s="34" t="s">
        <v>1</v>
      </c>
      <c r="Q446" s="34" t="s">
        <v>1608</v>
      </c>
      <c r="R446" s="34" t="s">
        <v>1838</v>
      </c>
    </row>
    <row r="447" spans="2:18">
      <c r="B447" s="34">
        <v>1</v>
      </c>
      <c r="C447" s="34">
        <v>15</v>
      </c>
      <c r="D447" s="34" t="s">
        <v>458</v>
      </c>
      <c r="E447" s="34" t="s">
        <v>1531</v>
      </c>
      <c r="F447" s="34" t="s">
        <v>1530</v>
      </c>
      <c r="G447" s="34" t="s">
        <v>3485</v>
      </c>
      <c r="H447" s="34" t="s">
        <v>3486</v>
      </c>
      <c r="I447" s="34">
        <v>2017</v>
      </c>
      <c r="K447" s="34" t="s">
        <v>1766</v>
      </c>
      <c r="L447" s="34" t="s">
        <v>1784</v>
      </c>
      <c r="M447" s="34">
        <v>3</v>
      </c>
      <c r="N447" s="34" t="s">
        <v>1798</v>
      </c>
      <c r="O447" s="34" t="s">
        <v>460</v>
      </c>
      <c r="Q447" s="34" t="s">
        <v>1532</v>
      </c>
      <c r="R447" s="34" t="s">
        <v>1839</v>
      </c>
    </row>
    <row r="448" spans="2:18">
      <c r="B448" s="34">
        <v>1</v>
      </c>
      <c r="C448" s="34">
        <v>15</v>
      </c>
      <c r="D448" s="34" t="s">
        <v>458</v>
      </c>
      <c r="E448" s="34" t="s">
        <v>1531</v>
      </c>
      <c r="F448" s="34" t="s">
        <v>1530</v>
      </c>
      <c r="G448" s="34" t="s">
        <v>3485</v>
      </c>
      <c r="H448" s="34" t="s">
        <v>3486</v>
      </c>
      <c r="I448" s="34">
        <v>2017</v>
      </c>
      <c r="K448" s="34" t="s">
        <v>1766</v>
      </c>
      <c r="L448" s="34" t="s">
        <v>1787</v>
      </c>
      <c r="M448" s="34">
        <v>3</v>
      </c>
      <c r="N448" s="34" t="s">
        <v>1798</v>
      </c>
      <c r="O448" s="34" t="s">
        <v>461</v>
      </c>
      <c r="Q448" s="34" t="s">
        <v>1532</v>
      </c>
      <c r="R448" s="34" t="s">
        <v>1839</v>
      </c>
    </row>
    <row r="449" spans="2:18">
      <c r="B449" s="34">
        <v>1</v>
      </c>
      <c r="C449" s="34">
        <v>15</v>
      </c>
      <c r="D449" s="34" t="s">
        <v>458</v>
      </c>
      <c r="E449" s="34" t="s">
        <v>1531</v>
      </c>
      <c r="F449" s="34" t="s">
        <v>1530</v>
      </c>
      <c r="G449" s="34" t="s">
        <v>3485</v>
      </c>
      <c r="H449" s="34" t="s">
        <v>3486</v>
      </c>
      <c r="I449" s="34">
        <v>2017</v>
      </c>
      <c r="K449" s="34" t="s">
        <v>1766</v>
      </c>
      <c r="L449" s="34" t="s">
        <v>1788</v>
      </c>
      <c r="M449" s="34">
        <v>5</v>
      </c>
      <c r="N449" s="34" t="s">
        <v>1768</v>
      </c>
      <c r="O449" s="34" t="s">
        <v>462</v>
      </c>
      <c r="Q449" s="34" t="s">
        <v>1532</v>
      </c>
      <c r="R449" s="34" t="s">
        <v>1839</v>
      </c>
    </row>
    <row r="450" spans="2:18">
      <c r="B450" s="34">
        <v>1</v>
      </c>
      <c r="C450" s="34">
        <v>15</v>
      </c>
      <c r="D450" s="34" t="s">
        <v>458</v>
      </c>
      <c r="E450" s="34" t="s">
        <v>1531</v>
      </c>
      <c r="F450" s="34" t="s">
        <v>1530</v>
      </c>
      <c r="G450" s="34" t="s">
        <v>3485</v>
      </c>
      <c r="H450" s="34" t="s">
        <v>3486</v>
      </c>
      <c r="I450" s="34">
        <v>2017</v>
      </c>
      <c r="K450" s="34" t="s">
        <v>1766</v>
      </c>
      <c r="L450" s="34" t="s">
        <v>1789</v>
      </c>
      <c r="M450" s="34">
        <v>3</v>
      </c>
      <c r="N450" s="34" t="s">
        <v>1798</v>
      </c>
      <c r="O450" s="34" t="s">
        <v>463</v>
      </c>
      <c r="Q450" s="34" t="s">
        <v>1532</v>
      </c>
      <c r="R450" s="34" t="s">
        <v>1839</v>
      </c>
    </row>
    <row r="451" spans="2:18">
      <c r="B451" s="34">
        <v>1</v>
      </c>
      <c r="C451" s="34">
        <v>15</v>
      </c>
      <c r="D451" s="34" t="s">
        <v>458</v>
      </c>
      <c r="E451" s="34" t="s">
        <v>1531</v>
      </c>
      <c r="F451" s="34" t="s">
        <v>1530</v>
      </c>
      <c r="G451" s="34" t="s">
        <v>3485</v>
      </c>
      <c r="H451" s="34" t="s">
        <v>3486</v>
      </c>
      <c r="I451" s="34">
        <v>2017</v>
      </c>
      <c r="K451" s="34" t="s">
        <v>1766</v>
      </c>
      <c r="L451" s="34" t="s">
        <v>1790</v>
      </c>
      <c r="M451" s="34">
        <v>4</v>
      </c>
      <c r="N451" s="34" t="s">
        <v>1767</v>
      </c>
      <c r="O451" s="34" t="s">
        <v>464</v>
      </c>
      <c r="Q451" s="34" t="s">
        <v>1532</v>
      </c>
      <c r="R451" s="34" t="s">
        <v>1839</v>
      </c>
    </row>
    <row r="452" spans="2:18">
      <c r="B452" s="34">
        <v>1</v>
      </c>
      <c r="C452" s="34">
        <v>15</v>
      </c>
      <c r="D452" s="34" t="s">
        <v>458</v>
      </c>
      <c r="E452" s="34" t="s">
        <v>1531</v>
      </c>
      <c r="F452" s="34" t="s">
        <v>1530</v>
      </c>
      <c r="G452" s="34" t="s">
        <v>3485</v>
      </c>
      <c r="H452" s="34" t="s">
        <v>3486</v>
      </c>
      <c r="I452" s="34">
        <v>2017</v>
      </c>
      <c r="K452" s="34" t="s">
        <v>1766</v>
      </c>
      <c r="L452" s="34" t="s">
        <v>1791</v>
      </c>
      <c r="M452" s="34">
        <v>3</v>
      </c>
      <c r="N452" s="34" t="s">
        <v>1798</v>
      </c>
      <c r="O452" s="34" t="s">
        <v>465</v>
      </c>
      <c r="Q452" s="34" t="s">
        <v>1532</v>
      </c>
      <c r="R452" s="34" t="s">
        <v>1839</v>
      </c>
    </row>
    <row r="453" spans="2:18">
      <c r="B453" s="34">
        <v>1</v>
      </c>
      <c r="C453" s="34">
        <v>15</v>
      </c>
      <c r="D453" s="34" t="s">
        <v>458</v>
      </c>
      <c r="E453" s="34" t="s">
        <v>1531</v>
      </c>
      <c r="F453" s="34" t="s">
        <v>1530</v>
      </c>
      <c r="G453" s="34" t="s">
        <v>3485</v>
      </c>
      <c r="H453" s="34" t="s">
        <v>3486</v>
      </c>
      <c r="I453" s="34">
        <v>2017</v>
      </c>
      <c r="K453" s="34" t="s">
        <v>1766</v>
      </c>
      <c r="L453" s="34" t="s">
        <v>1792</v>
      </c>
      <c r="M453" s="34">
        <v>3</v>
      </c>
      <c r="N453" s="34" t="s">
        <v>1798</v>
      </c>
      <c r="O453" s="34" t="s">
        <v>466</v>
      </c>
      <c r="Q453" s="34" t="s">
        <v>1532</v>
      </c>
      <c r="R453" s="34" t="s">
        <v>1839</v>
      </c>
    </row>
    <row r="454" spans="2:18">
      <c r="B454" s="34">
        <v>1</v>
      </c>
      <c r="C454" s="34">
        <v>15</v>
      </c>
      <c r="D454" s="34" t="s">
        <v>458</v>
      </c>
      <c r="E454" s="34" t="s">
        <v>1531</v>
      </c>
      <c r="F454" s="34" t="s">
        <v>1530</v>
      </c>
      <c r="G454" s="34" t="s">
        <v>3485</v>
      </c>
      <c r="H454" s="34" t="s">
        <v>3486</v>
      </c>
      <c r="I454" s="34">
        <v>2017</v>
      </c>
      <c r="K454" s="34" t="s">
        <v>1766</v>
      </c>
      <c r="L454" s="34" t="s">
        <v>1793</v>
      </c>
      <c r="M454" s="34">
        <v>3</v>
      </c>
      <c r="N454" s="34" t="s">
        <v>1798</v>
      </c>
      <c r="O454" s="34" t="s">
        <v>467</v>
      </c>
      <c r="Q454" s="34" t="s">
        <v>1532</v>
      </c>
      <c r="R454" s="34" t="s">
        <v>1839</v>
      </c>
    </row>
    <row r="455" spans="2:18">
      <c r="B455" s="34">
        <v>1</v>
      </c>
      <c r="C455" s="34">
        <v>15</v>
      </c>
      <c r="D455" s="34" t="s">
        <v>458</v>
      </c>
      <c r="E455" s="34" t="s">
        <v>1531</v>
      </c>
      <c r="F455" s="34" t="s">
        <v>1530</v>
      </c>
      <c r="G455" s="34" t="s">
        <v>3485</v>
      </c>
      <c r="H455" s="34" t="s">
        <v>3486</v>
      </c>
      <c r="I455" s="34">
        <v>2017</v>
      </c>
      <c r="K455" s="34" t="s">
        <v>1766</v>
      </c>
      <c r="L455" s="34" t="s">
        <v>1794</v>
      </c>
      <c r="M455" s="34">
        <v>3</v>
      </c>
      <c r="N455" s="34" t="s">
        <v>1798</v>
      </c>
      <c r="O455" s="34" t="s">
        <v>468</v>
      </c>
      <c r="Q455" s="34" t="s">
        <v>1532</v>
      </c>
      <c r="R455" s="34" t="s">
        <v>1839</v>
      </c>
    </row>
    <row r="456" spans="2:18">
      <c r="B456" s="34">
        <v>1</v>
      </c>
      <c r="C456" s="34">
        <v>15</v>
      </c>
      <c r="D456" s="34" t="s">
        <v>458</v>
      </c>
      <c r="E456" s="34" t="s">
        <v>1531</v>
      </c>
      <c r="F456" s="34" t="s">
        <v>1530</v>
      </c>
      <c r="G456" s="34" t="s">
        <v>3485</v>
      </c>
      <c r="H456" s="34" t="s">
        <v>3486</v>
      </c>
      <c r="I456" s="34">
        <v>2017</v>
      </c>
      <c r="K456" s="34" t="s">
        <v>1766</v>
      </c>
      <c r="L456" s="34" t="s">
        <v>1795</v>
      </c>
      <c r="M456" s="34">
        <v>1</v>
      </c>
      <c r="N456" s="34" t="s">
        <v>1796</v>
      </c>
      <c r="O456" s="34" t="s">
        <v>469</v>
      </c>
      <c r="Q456" s="34" t="s">
        <v>1532</v>
      </c>
      <c r="R456" s="34" t="s">
        <v>1839</v>
      </c>
    </row>
    <row r="457" spans="2:18">
      <c r="B457" s="34">
        <v>1</v>
      </c>
      <c r="C457" s="34">
        <v>15</v>
      </c>
      <c r="D457" s="34" t="s">
        <v>458</v>
      </c>
      <c r="E457" s="34" t="s">
        <v>1531</v>
      </c>
      <c r="F457" s="34" t="s">
        <v>1530</v>
      </c>
      <c r="G457" s="34" t="s">
        <v>3485</v>
      </c>
      <c r="H457" s="34" t="s">
        <v>3486</v>
      </c>
      <c r="I457" s="34">
        <v>2017</v>
      </c>
      <c r="K457" s="34" t="s">
        <v>1766</v>
      </c>
      <c r="L457" s="34" t="s">
        <v>1797</v>
      </c>
      <c r="M457" s="34">
        <v>3</v>
      </c>
      <c r="N457" s="34" t="s">
        <v>1798</v>
      </c>
      <c r="O457" s="34" t="s">
        <v>470</v>
      </c>
      <c r="Q457" s="34" t="s">
        <v>1532</v>
      </c>
      <c r="R457" s="34" t="s">
        <v>1839</v>
      </c>
    </row>
    <row r="458" spans="2:18">
      <c r="B458" s="34">
        <v>1</v>
      </c>
      <c r="C458" s="34">
        <v>15</v>
      </c>
      <c r="D458" s="34" t="s">
        <v>458</v>
      </c>
      <c r="E458" s="34" t="s">
        <v>1531</v>
      </c>
      <c r="F458" s="34" t="s">
        <v>1530</v>
      </c>
      <c r="G458" s="34" t="s">
        <v>3485</v>
      </c>
      <c r="H458" s="34" t="s">
        <v>3486</v>
      </c>
      <c r="I458" s="34">
        <v>2017</v>
      </c>
      <c r="K458" s="34" t="s">
        <v>1766</v>
      </c>
      <c r="L458" s="34" t="s">
        <v>1799</v>
      </c>
      <c r="M458" s="34">
        <v>5</v>
      </c>
      <c r="N458" s="34" t="s">
        <v>1768</v>
      </c>
      <c r="O458" s="34" t="s">
        <v>471</v>
      </c>
      <c r="Q458" s="34" t="s">
        <v>1532</v>
      </c>
      <c r="R458" s="34" t="s">
        <v>1839</v>
      </c>
    </row>
    <row r="459" spans="2:18">
      <c r="B459" s="34">
        <v>1</v>
      </c>
      <c r="C459" s="34">
        <v>15</v>
      </c>
      <c r="D459" s="34" t="s">
        <v>458</v>
      </c>
      <c r="E459" s="34" t="s">
        <v>1531</v>
      </c>
      <c r="F459" s="34" t="s">
        <v>1530</v>
      </c>
      <c r="G459" s="34" t="s">
        <v>3485</v>
      </c>
      <c r="H459" s="34" t="s">
        <v>3486</v>
      </c>
      <c r="I459" s="34">
        <v>2017</v>
      </c>
      <c r="K459" s="34" t="s">
        <v>1766</v>
      </c>
      <c r="L459" s="34" t="s">
        <v>1800</v>
      </c>
      <c r="M459" s="34">
        <v>4</v>
      </c>
      <c r="N459" s="34" t="s">
        <v>1767</v>
      </c>
      <c r="O459" s="34" t="s">
        <v>472</v>
      </c>
      <c r="Q459" s="34" t="s">
        <v>1532</v>
      </c>
      <c r="R459" s="34" t="s">
        <v>1839</v>
      </c>
    </row>
    <row r="460" spans="2:18">
      <c r="B460" s="34">
        <v>1</v>
      </c>
      <c r="C460" s="34">
        <v>15</v>
      </c>
      <c r="D460" s="34" t="s">
        <v>458</v>
      </c>
      <c r="E460" s="34" t="s">
        <v>1531</v>
      </c>
      <c r="F460" s="34" t="s">
        <v>1530</v>
      </c>
      <c r="G460" s="34" t="s">
        <v>3485</v>
      </c>
      <c r="H460" s="34" t="s">
        <v>3486</v>
      </c>
      <c r="I460" s="34">
        <v>2017</v>
      </c>
      <c r="K460" s="34" t="s">
        <v>1766</v>
      </c>
      <c r="L460" s="34" t="s">
        <v>1801</v>
      </c>
      <c r="M460" s="34">
        <v>5</v>
      </c>
      <c r="N460" s="34" t="s">
        <v>1768</v>
      </c>
      <c r="O460" s="34" t="s">
        <v>473</v>
      </c>
      <c r="Q460" s="34" t="s">
        <v>1532</v>
      </c>
      <c r="R460" s="34" t="s">
        <v>1839</v>
      </c>
    </row>
    <row r="461" spans="2:18">
      <c r="B461" s="34">
        <v>1</v>
      </c>
      <c r="C461" s="34">
        <v>15</v>
      </c>
      <c r="D461" s="34" t="s">
        <v>458</v>
      </c>
      <c r="E461" s="34" t="s">
        <v>1531</v>
      </c>
      <c r="F461" s="34" t="s">
        <v>1530</v>
      </c>
      <c r="G461" s="34" t="s">
        <v>3485</v>
      </c>
      <c r="H461" s="34" t="s">
        <v>3486</v>
      </c>
      <c r="I461" s="34">
        <v>2017</v>
      </c>
      <c r="K461" s="34" t="s">
        <v>1766</v>
      </c>
      <c r="L461" s="34" t="s">
        <v>1802</v>
      </c>
      <c r="M461" s="34">
        <v>3</v>
      </c>
      <c r="N461" s="34" t="s">
        <v>1798</v>
      </c>
      <c r="O461" s="34" t="s">
        <v>474</v>
      </c>
      <c r="Q461" s="34" t="s">
        <v>1532</v>
      </c>
      <c r="R461" s="34" t="s">
        <v>1839</v>
      </c>
    </row>
    <row r="462" spans="2:18">
      <c r="B462" s="34">
        <v>1</v>
      </c>
      <c r="C462" s="34">
        <v>15</v>
      </c>
      <c r="D462" s="34" t="s">
        <v>458</v>
      </c>
      <c r="E462" s="34" t="s">
        <v>1531</v>
      </c>
      <c r="F462" s="34" t="s">
        <v>1530</v>
      </c>
      <c r="G462" s="34" t="s">
        <v>3485</v>
      </c>
      <c r="H462" s="34" t="s">
        <v>3486</v>
      </c>
      <c r="I462" s="34">
        <v>2017</v>
      </c>
      <c r="K462" s="34" t="s">
        <v>1766</v>
      </c>
      <c r="L462" s="34" t="s">
        <v>1803</v>
      </c>
      <c r="M462" s="34">
        <v>6</v>
      </c>
      <c r="N462" s="34" t="s">
        <v>1817</v>
      </c>
      <c r="O462" s="34" t="s">
        <v>475</v>
      </c>
      <c r="Q462" s="34" t="s">
        <v>1532</v>
      </c>
      <c r="R462" s="34" t="s">
        <v>1839</v>
      </c>
    </row>
    <row r="463" spans="2:18">
      <c r="B463" s="34">
        <v>1</v>
      </c>
      <c r="C463" s="34">
        <v>15</v>
      </c>
      <c r="D463" s="34" t="s">
        <v>458</v>
      </c>
      <c r="E463" s="34" t="s">
        <v>1531</v>
      </c>
      <c r="F463" s="34" t="s">
        <v>1530</v>
      </c>
      <c r="G463" s="34" t="s">
        <v>3485</v>
      </c>
      <c r="H463" s="34" t="s">
        <v>3486</v>
      </c>
      <c r="I463" s="34">
        <v>2017</v>
      </c>
      <c r="K463" s="34" t="s">
        <v>1766</v>
      </c>
      <c r="L463" s="34" t="s">
        <v>1804</v>
      </c>
      <c r="M463" s="34">
        <v>0</v>
      </c>
      <c r="N463" s="34" t="s">
        <v>4</v>
      </c>
      <c r="O463" s="34" t="s">
        <v>476</v>
      </c>
      <c r="Q463" s="34" t="s">
        <v>1532</v>
      </c>
      <c r="R463" s="34" t="s">
        <v>1839</v>
      </c>
    </row>
    <row r="464" spans="2:18">
      <c r="B464" s="34">
        <v>1</v>
      </c>
      <c r="C464" s="34">
        <v>15</v>
      </c>
      <c r="D464" s="34" t="s">
        <v>458</v>
      </c>
      <c r="E464" s="34" t="s">
        <v>1531</v>
      </c>
      <c r="F464" s="34" t="s">
        <v>1530</v>
      </c>
      <c r="G464" s="34" t="s">
        <v>3485</v>
      </c>
      <c r="H464" s="34" t="s">
        <v>3486</v>
      </c>
      <c r="I464" s="34">
        <v>2017</v>
      </c>
      <c r="K464" s="34" t="s">
        <v>1766</v>
      </c>
      <c r="L464" s="34" t="s">
        <v>1805</v>
      </c>
      <c r="M464" s="34">
        <v>0</v>
      </c>
      <c r="N464" s="34" t="s">
        <v>4</v>
      </c>
      <c r="O464" s="34" t="s">
        <v>477</v>
      </c>
      <c r="Q464" s="34" t="s">
        <v>1532</v>
      </c>
      <c r="R464" s="34" t="s">
        <v>1839</v>
      </c>
    </row>
    <row r="465" spans="2:18">
      <c r="B465" s="34">
        <v>1</v>
      </c>
      <c r="C465" s="34">
        <v>15</v>
      </c>
      <c r="D465" s="34" t="s">
        <v>458</v>
      </c>
      <c r="E465" s="34" t="s">
        <v>1531</v>
      </c>
      <c r="F465" s="34" t="s">
        <v>1530</v>
      </c>
      <c r="G465" s="34" t="s">
        <v>3485</v>
      </c>
      <c r="H465" s="34" t="s">
        <v>3486</v>
      </c>
      <c r="I465" s="34">
        <v>2017</v>
      </c>
      <c r="K465" s="34" t="s">
        <v>1766</v>
      </c>
      <c r="L465" s="34" t="s">
        <v>1806</v>
      </c>
      <c r="M465" s="34">
        <v>4</v>
      </c>
      <c r="N465" s="34" t="s">
        <v>1767</v>
      </c>
      <c r="O465" s="34" t="s">
        <v>478</v>
      </c>
      <c r="Q465" s="34" t="s">
        <v>1532</v>
      </c>
      <c r="R465" s="34" t="s">
        <v>1839</v>
      </c>
    </row>
    <row r="466" spans="2:18">
      <c r="B466" s="34">
        <v>1</v>
      </c>
      <c r="C466" s="34">
        <v>15</v>
      </c>
      <c r="D466" s="34" t="s">
        <v>458</v>
      </c>
      <c r="E466" s="34" t="s">
        <v>1531</v>
      </c>
      <c r="F466" s="34" t="s">
        <v>1530</v>
      </c>
      <c r="G466" s="34" t="s">
        <v>3485</v>
      </c>
      <c r="H466" s="34" t="s">
        <v>3486</v>
      </c>
      <c r="I466" s="34">
        <v>2017</v>
      </c>
      <c r="K466" s="34" t="s">
        <v>1766</v>
      </c>
      <c r="L466" s="34" t="s">
        <v>1807</v>
      </c>
      <c r="M466" s="34">
        <v>2</v>
      </c>
      <c r="N466" s="34" t="s">
        <v>1829</v>
      </c>
      <c r="O466" s="34" t="s">
        <v>479</v>
      </c>
      <c r="Q466" s="34" t="s">
        <v>1532</v>
      </c>
      <c r="R466" s="34" t="s">
        <v>1839</v>
      </c>
    </row>
    <row r="467" spans="2:18">
      <c r="B467" s="34">
        <v>1</v>
      </c>
      <c r="C467" s="34">
        <v>15</v>
      </c>
      <c r="D467" s="34" t="s">
        <v>458</v>
      </c>
      <c r="E467" s="34" t="s">
        <v>1531</v>
      </c>
      <c r="F467" s="34" t="s">
        <v>1530</v>
      </c>
      <c r="G467" s="34" t="s">
        <v>3485</v>
      </c>
      <c r="H467" s="34" t="s">
        <v>3486</v>
      </c>
      <c r="I467" s="34">
        <v>2017</v>
      </c>
      <c r="K467" s="34" t="s">
        <v>1766</v>
      </c>
      <c r="L467" s="34" t="s">
        <v>1808</v>
      </c>
      <c r="M467" s="34">
        <v>4</v>
      </c>
      <c r="N467" s="34" t="s">
        <v>1767</v>
      </c>
      <c r="O467" s="34" t="s">
        <v>480</v>
      </c>
      <c r="Q467" s="34" t="s">
        <v>1532</v>
      </c>
      <c r="R467" s="34" t="s">
        <v>1839</v>
      </c>
    </row>
    <row r="468" spans="2:18">
      <c r="B468" s="34">
        <v>1</v>
      </c>
      <c r="C468" s="34">
        <v>15</v>
      </c>
      <c r="D468" s="34" t="s">
        <v>458</v>
      </c>
      <c r="E468" s="34" t="s">
        <v>1531</v>
      </c>
      <c r="F468" s="34" t="s">
        <v>1530</v>
      </c>
      <c r="G468" s="34" t="s">
        <v>3485</v>
      </c>
      <c r="H468" s="34" t="s">
        <v>3486</v>
      </c>
      <c r="I468" s="34">
        <v>2017</v>
      </c>
      <c r="K468" s="34" t="s">
        <v>1766</v>
      </c>
      <c r="L468" s="34" t="s">
        <v>1809</v>
      </c>
      <c r="M468" s="34">
        <v>5</v>
      </c>
      <c r="N468" s="34" t="s">
        <v>1768</v>
      </c>
      <c r="O468" s="34" t="s">
        <v>481</v>
      </c>
      <c r="Q468" s="34" t="s">
        <v>1532</v>
      </c>
      <c r="R468" s="34" t="s">
        <v>1839</v>
      </c>
    </row>
    <row r="469" spans="2:18">
      <c r="B469" s="34">
        <v>1</v>
      </c>
      <c r="C469" s="34">
        <v>15</v>
      </c>
      <c r="D469" s="34" t="s">
        <v>458</v>
      </c>
      <c r="E469" s="34" t="s">
        <v>1531</v>
      </c>
      <c r="F469" s="34" t="s">
        <v>1530</v>
      </c>
      <c r="G469" s="34" t="s">
        <v>3485</v>
      </c>
      <c r="H469" s="34" t="s">
        <v>3486</v>
      </c>
      <c r="I469" s="34">
        <v>2017</v>
      </c>
      <c r="K469" s="34" t="s">
        <v>1766</v>
      </c>
      <c r="L469" s="34" t="s">
        <v>1810</v>
      </c>
      <c r="M469" s="34">
        <v>3</v>
      </c>
      <c r="N469" s="34" t="s">
        <v>1798</v>
      </c>
      <c r="O469" s="34" t="s">
        <v>482</v>
      </c>
      <c r="Q469" s="34" t="s">
        <v>1532</v>
      </c>
      <c r="R469" s="34" t="s">
        <v>1839</v>
      </c>
    </row>
    <row r="470" spans="2:18">
      <c r="B470" s="34">
        <v>1</v>
      </c>
      <c r="C470" s="34">
        <v>15</v>
      </c>
      <c r="D470" s="34" t="s">
        <v>458</v>
      </c>
      <c r="E470" s="34" t="s">
        <v>1531</v>
      </c>
      <c r="F470" s="34" t="s">
        <v>1530</v>
      </c>
      <c r="G470" s="34" t="s">
        <v>3485</v>
      </c>
      <c r="H470" s="34" t="s">
        <v>3486</v>
      </c>
      <c r="I470" s="34">
        <v>2017</v>
      </c>
      <c r="K470" s="34" t="s">
        <v>1766</v>
      </c>
      <c r="L470" s="34" t="s">
        <v>1811</v>
      </c>
      <c r="M470" s="34">
        <v>3</v>
      </c>
      <c r="N470" s="34" t="s">
        <v>1798</v>
      </c>
      <c r="O470" s="34" t="s">
        <v>483</v>
      </c>
      <c r="Q470" s="34" t="s">
        <v>1532</v>
      </c>
      <c r="R470" s="34" t="s">
        <v>1839</v>
      </c>
    </row>
    <row r="471" spans="2:18">
      <c r="B471" s="34">
        <v>1</v>
      </c>
      <c r="C471" s="34">
        <v>15</v>
      </c>
      <c r="D471" s="34" t="s">
        <v>458</v>
      </c>
      <c r="E471" s="34" t="s">
        <v>1531</v>
      </c>
      <c r="F471" s="34" t="s">
        <v>1530</v>
      </c>
      <c r="G471" s="34" t="s">
        <v>3485</v>
      </c>
      <c r="H471" s="34" t="s">
        <v>3486</v>
      </c>
      <c r="I471" s="34">
        <v>2017</v>
      </c>
      <c r="K471" s="34" t="s">
        <v>1766</v>
      </c>
      <c r="L471" s="34" t="s">
        <v>1812</v>
      </c>
      <c r="M471" s="34">
        <v>3</v>
      </c>
      <c r="N471" s="34" t="s">
        <v>1798</v>
      </c>
      <c r="O471" s="34" t="s">
        <v>484</v>
      </c>
      <c r="Q471" s="34" t="s">
        <v>1532</v>
      </c>
      <c r="R471" s="34" t="s">
        <v>1839</v>
      </c>
    </row>
    <row r="472" spans="2:18">
      <c r="B472" s="34">
        <v>1</v>
      </c>
      <c r="C472" s="34">
        <v>15</v>
      </c>
      <c r="D472" s="34" t="s">
        <v>458</v>
      </c>
      <c r="E472" s="34" t="s">
        <v>1531</v>
      </c>
      <c r="F472" s="34" t="s">
        <v>1530</v>
      </c>
      <c r="G472" s="34" t="s">
        <v>3485</v>
      </c>
      <c r="H472" s="34" t="s">
        <v>3486</v>
      </c>
      <c r="I472" s="34">
        <v>2017</v>
      </c>
      <c r="K472" s="34" t="s">
        <v>1766</v>
      </c>
      <c r="L472" s="34" t="s">
        <v>1813</v>
      </c>
      <c r="M472" s="34">
        <v>1</v>
      </c>
      <c r="N472" s="34" t="s">
        <v>1796</v>
      </c>
      <c r="O472" s="34" t="s">
        <v>485</v>
      </c>
      <c r="Q472" s="34" t="s">
        <v>1532</v>
      </c>
      <c r="R472" s="34" t="s">
        <v>1839</v>
      </c>
    </row>
    <row r="473" spans="2:18">
      <c r="B473" s="34">
        <v>1</v>
      </c>
      <c r="C473" s="34">
        <v>15</v>
      </c>
      <c r="D473" s="34" t="s">
        <v>458</v>
      </c>
      <c r="E473" s="34" t="s">
        <v>1531</v>
      </c>
      <c r="F473" s="34" t="s">
        <v>1530</v>
      </c>
      <c r="G473" s="34" t="s">
        <v>3485</v>
      </c>
      <c r="H473" s="34" t="s">
        <v>3486</v>
      </c>
      <c r="I473" s="34">
        <v>2017</v>
      </c>
      <c r="K473" s="34" t="s">
        <v>1766</v>
      </c>
      <c r="L473" s="34" t="s">
        <v>1814</v>
      </c>
      <c r="M473" s="34">
        <v>3</v>
      </c>
      <c r="N473" s="34" t="s">
        <v>1798</v>
      </c>
      <c r="O473" s="34" t="s">
        <v>486</v>
      </c>
      <c r="Q473" s="34" t="s">
        <v>1532</v>
      </c>
      <c r="R473" s="34" t="s">
        <v>1839</v>
      </c>
    </row>
    <row r="474" spans="2:18">
      <c r="B474" s="34">
        <v>1</v>
      </c>
      <c r="C474" s="34">
        <v>15</v>
      </c>
      <c r="D474" s="34" t="s">
        <v>458</v>
      </c>
      <c r="E474" s="34" t="s">
        <v>1531</v>
      </c>
      <c r="F474" s="34" t="s">
        <v>1530</v>
      </c>
      <c r="G474" s="34" t="s">
        <v>3485</v>
      </c>
      <c r="H474" s="34" t="s">
        <v>3486</v>
      </c>
      <c r="I474" s="34">
        <v>2017</v>
      </c>
      <c r="K474" s="34" t="s">
        <v>1766</v>
      </c>
      <c r="L474" s="34" t="s">
        <v>1815</v>
      </c>
      <c r="M474" s="34">
        <v>0</v>
      </c>
      <c r="N474" s="34" t="s">
        <v>4</v>
      </c>
      <c r="O474" s="34" t="s">
        <v>487</v>
      </c>
      <c r="Q474" s="34" t="s">
        <v>1532</v>
      </c>
      <c r="R474" s="34" t="s">
        <v>1839</v>
      </c>
    </row>
    <row r="475" spans="2:18">
      <c r="B475" s="34">
        <v>1</v>
      </c>
      <c r="C475" s="34">
        <v>15</v>
      </c>
      <c r="D475" s="34" t="s">
        <v>458</v>
      </c>
      <c r="E475" s="34" t="s">
        <v>1531</v>
      </c>
      <c r="F475" s="34" t="s">
        <v>1530</v>
      </c>
      <c r="G475" s="34" t="s">
        <v>3485</v>
      </c>
      <c r="H475" s="34" t="s">
        <v>3486</v>
      </c>
      <c r="I475" s="34">
        <v>2017</v>
      </c>
      <c r="K475" s="34" t="s">
        <v>1766</v>
      </c>
      <c r="L475" s="34" t="s">
        <v>1816</v>
      </c>
      <c r="M475" s="34">
        <v>4</v>
      </c>
      <c r="N475" s="34" t="s">
        <v>1767</v>
      </c>
      <c r="O475" s="34" t="s">
        <v>488</v>
      </c>
      <c r="Q475" s="34" t="s">
        <v>1532</v>
      </c>
      <c r="R475" s="34" t="s">
        <v>1839</v>
      </c>
    </row>
    <row r="476" spans="2:18">
      <c r="B476" s="34">
        <v>1</v>
      </c>
      <c r="C476" s="34">
        <v>15</v>
      </c>
      <c r="D476" s="34" t="s">
        <v>458</v>
      </c>
      <c r="E476" s="34" t="s">
        <v>1531</v>
      </c>
      <c r="F476" s="34" t="s">
        <v>1530</v>
      </c>
      <c r="G476" s="34" t="s">
        <v>3485</v>
      </c>
      <c r="H476" s="34" t="s">
        <v>3486</v>
      </c>
      <c r="I476" s="34">
        <v>2017</v>
      </c>
      <c r="K476" s="34" t="s">
        <v>1766</v>
      </c>
      <c r="L476" s="34" t="s">
        <v>1818</v>
      </c>
      <c r="M476" s="34">
        <v>4</v>
      </c>
      <c r="N476" s="34" t="s">
        <v>1767</v>
      </c>
      <c r="O476" s="34" t="s">
        <v>489</v>
      </c>
      <c r="Q476" s="34" t="s">
        <v>1532</v>
      </c>
      <c r="R476" s="34" t="s">
        <v>1839</v>
      </c>
    </row>
    <row r="477" spans="2:18">
      <c r="B477" s="34">
        <v>1</v>
      </c>
      <c r="C477" s="34">
        <v>15</v>
      </c>
      <c r="D477" s="34" t="s">
        <v>458</v>
      </c>
      <c r="E477" s="34" t="s">
        <v>1531</v>
      </c>
      <c r="F477" s="34" t="s">
        <v>1530</v>
      </c>
      <c r="G477" s="34" t="s">
        <v>3485</v>
      </c>
      <c r="H477" s="34" t="s">
        <v>3486</v>
      </c>
      <c r="I477" s="34">
        <v>2017</v>
      </c>
      <c r="K477" s="34" t="s">
        <v>1766</v>
      </c>
      <c r="L477" s="34" t="s">
        <v>1819</v>
      </c>
      <c r="M477" s="34">
        <v>1</v>
      </c>
      <c r="N477" s="34" t="s">
        <v>1796</v>
      </c>
      <c r="O477" s="34" t="s">
        <v>490</v>
      </c>
      <c r="Q477" s="34" t="s">
        <v>1532</v>
      </c>
      <c r="R477" s="34" t="s">
        <v>1839</v>
      </c>
    </row>
    <row r="478" spans="2:18">
      <c r="B478" s="34">
        <v>1</v>
      </c>
      <c r="C478" s="34">
        <v>15</v>
      </c>
      <c r="D478" s="34" t="s">
        <v>458</v>
      </c>
      <c r="E478" s="34" t="s">
        <v>1531</v>
      </c>
      <c r="F478" s="34" t="s">
        <v>1530</v>
      </c>
      <c r="G478" s="34" t="s">
        <v>3485</v>
      </c>
      <c r="H478" s="34" t="s">
        <v>3486</v>
      </c>
      <c r="I478" s="34">
        <v>2017</v>
      </c>
      <c r="K478" s="34" t="s">
        <v>1766</v>
      </c>
      <c r="L478" s="34" t="s">
        <v>1820</v>
      </c>
      <c r="M478" s="34">
        <v>4</v>
      </c>
      <c r="N478" s="34" t="s">
        <v>1767</v>
      </c>
      <c r="O478" s="34" t="s">
        <v>491</v>
      </c>
      <c r="Q478" s="34" t="s">
        <v>1532</v>
      </c>
      <c r="R478" s="34" t="s">
        <v>1839</v>
      </c>
    </row>
    <row r="479" spans="2:18">
      <c r="B479" s="34">
        <v>1</v>
      </c>
      <c r="C479" s="34">
        <v>15</v>
      </c>
      <c r="D479" s="34" t="s">
        <v>458</v>
      </c>
      <c r="E479" s="34" t="s">
        <v>1531</v>
      </c>
      <c r="F479" s="34" t="s">
        <v>1530</v>
      </c>
      <c r="G479" s="34" t="s">
        <v>3485</v>
      </c>
      <c r="H479" s="34" t="s">
        <v>3486</v>
      </c>
      <c r="I479" s="34">
        <v>2017</v>
      </c>
      <c r="K479" s="34" t="s">
        <v>1766</v>
      </c>
      <c r="L479" s="34" t="s">
        <v>1821</v>
      </c>
      <c r="M479" s="34">
        <v>3</v>
      </c>
      <c r="N479" s="34" t="s">
        <v>1798</v>
      </c>
      <c r="O479" s="34" t="s">
        <v>492</v>
      </c>
      <c r="Q479" s="34" t="s">
        <v>1532</v>
      </c>
      <c r="R479" s="34" t="s">
        <v>1839</v>
      </c>
    </row>
    <row r="480" spans="2:18">
      <c r="B480" s="34">
        <v>1</v>
      </c>
      <c r="C480" s="34">
        <v>15</v>
      </c>
      <c r="D480" s="34" t="s">
        <v>458</v>
      </c>
      <c r="E480" s="34" t="s">
        <v>1531</v>
      </c>
      <c r="F480" s="34" t="s">
        <v>1530</v>
      </c>
      <c r="G480" s="34" t="s">
        <v>3485</v>
      </c>
      <c r="H480" s="34" t="s">
        <v>3486</v>
      </c>
      <c r="I480" s="34">
        <v>2017</v>
      </c>
      <c r="K480" s="34" t="s">
        <v>1766</v>
      </c>
      <c r="L480" s="34" t="s">
        <v>1822</v>
      </c>
      <c r="M480" s="34">
        <v>3</v>
      </c>
      <c r="N480" s="34" t="s">
        <v>1798</v>
      </c>
      <c r="O480" s="34" t="s">
        <v>1</v>
      </c>
      <c r="Q480" s="34" t="s">
        <v>1532</v>
      </c>
      <c r="R480" s="34" t="s">
        <v>1839</v>
      </c>
    </row>
    <row r="481" spans="2:18">
      <c r="B481" s="34">
        <v>1</v>
      </c>
      <c r="C481" s="34">
        <v>16</v>
      </c>
      <c r="D481" s="34" t="s">
        <v>493</v>
      </c>
      <c r="E481" s="34" t="s">
        <v>1674</v>
      </c>
      <c r="F481" s="34" t="s">
        <v>1673</v>
      </c>
      <c r="G481" s="34" t="s">
        <v>3511</v>
      </c>
      <c r="H481" s="34" t="s">
        <v>494</v>
      </c>
      <c r="I481" s="34">
        <v>2017</v>
      </c>
      <c r="J481" s="34">
        <v>2017</v>
      </c>
      <c r="K481" s="34" t="s">
        <v>1767</v>
      </c>
      <c r="L481" s="34" t="s">
        <v>1784</v>
      </c>
      <c r="M481" s="34">
        <v>5</v>
      </c>
      <c r="N481" s="34" t="s">
        <v>1768</v>
      </c>
      <c r="O481" s="34" t="s">
        <v>496</v>
      </c>
      <c r="P481" s="34" t="s">
        <v>1840</v>
      </c>
      <c r="Q481" s="34" t="s">
        <v>1675</v>
      </c>
      <c r="R481" s="34" t="s">
        <v>1841</v>
      </c>
    </row>
    <row r="482" spans="2:18">
      <c r="B482" s="34">
        <v>1</v>
      </c>
      <c r="C482" s="34">
        <v>16</v>
      </c>
      <c r="D482" s="34" t="s">
        <v>493</v>
      </c>
      <c r="E482" s="34" t="s">
        <v>1674</v>
      </c>
      <c r="F482" s="34" t="s">
        <v>1673</v>
      </c>
      <c r="G482" s="34" t="s">
        <v>3511</v>
      </c>
      <c r="H482" s="34" t="s">
        <v>494</v>
      </c>
      <c r="I482" s="34">
        <v>2017</v>
      </c>
      <c r="J482" s="34">
        <v>2017</v>
      </c>
      <c r="K482" s="34" t="s">
        <v>1767</v>
      </c>
      <c r="L482" s="34" t="s">
        <v>1787</v>
      </c>
      <c r="M482" s="34">
        <v>5</v>
      </c>
      <c r="N482" s="34" t="s">
        <v>1768</v>
      </c>
      <c r="O482" s="34" t="s">
        <v>497</v>
      </c>
      <c r="P482" s="34" t="s">
        <v>1840</v>
      </c>
      <c r="Q482" s="34" t="s">
        <v>1675</v>
      </c>
      <c r="R482" s="34" t="s">
        <v>1841</v>
      </c>
    </row>
    <row r="483" spans="2:18">
      <c r="B483" s="34">
        <v>1</v>
      </c>
      <c r="C483" s="34">
        <v>16</v>
      </c>
      <c r="D483" s="34" t="s">
        <v>493</v>
      </c>
      <c r="E483" s="34" t="s">
        <v>1674</v>
      </c>
      <c r="F483" s="34" t="s">
        <v>1673</v>
      </c>
      <c r="G483" s="34" t="s">
        <v>3511</v>
      </c>
      <c r="H483" s="34" t="s">
        <v>494</v>
      </c>
      <c r="I483" s="34">
        <v>2017</v>
      </c>
      <c r="J483" s="34">
        <v>2017</v>
      </c>
      <c r="K483" s="34" t="s">
        <v>1767</v>
      </c>
      <c r="L483" s="34" t="s">
        <v>1788</v>
      </c>
      <c r="M483" s="34">
        <v>5</v>
      </c>
      <c r="N483" s="34" t="s">
        <v>1768</v>
      </c>
      <c r="O483" s="34" t="s">
        <v>498</v>
      </c>
      <c r="P483" s="34" t="s">
        <v>1840</v>
      </c>
      <c r="Q483" s="34" t="s">
        <v>1675</v>
      </c>
      <c r="R483" s="34" t="s">
        <v>1841</v>
      </c>
    </row>
    <row r="484" spans="2:18">
      <c r="B484" s="34">
        <v>1</v>
      </c>
      <c r="C484" s="34">
        <v>16</v>
      </c>
      <c r="D484" s="34" t="s">
        <v>493</v>
      </c>
      <c r="E484" s="34" t="s">
        <v>1674</v>
      </c>
      <c r="F484" s="34" t="s">
        <v>1673</v>
      </c>
      <c r="G484" s="34" t="s">
        <v>3511</v>
      </c>
      <c r="H484" s="34" t="s">
        <v>494</v>
      </c>
      <c r="I484" s="34">
        <v>2017</v>
      </c>
      <c r="J484" s="34">
        <v>2017</v>
      </c>
      <c r="K484" s="34" t="s">
        <v>1767</v>
      </c>
      <c r="L484" s="34" t="s">
        <v>1789</v>
      </c>
      <c r="M484" s="34">
        <v>5</v>
      </c>
      <c r="N484" s="34" t="s">
        <v>1768</v>
      </c>
      <c r="O484" s="34" t="s">
        <v>499</v>
      </c>
      <c r="P484" s="34" t="s">
        <v>1840</v>
      </c>
      <c r="Q484" s="34" t="s">
        <v>1675</v>
      </c>
      <c r="R484" s="34" t="s">
        <v>1841</v>
      </c>
    </row>
    <row r="485" spans="2:18">
      <c r="B485" s="34">
        <v>1</v>
      </c>
      <c r="C485" s="34">
        <v>16</v>
      </c>
      <c r="D485" s="34" t="s">
        <v>493</v>
      </c>
      <c r="E485" s="34" t="s">
        <v>1674</v>
      </c>
      <c r="F485" s="34" t="s">
        <v>1673</v>
      </c>
      <c r="G485" s="34" t="s">
        <v>3511</v>
      </c>
      <c r="H485" s="34" t="s">
        <v>494</v>
      </c>
      <c r="I485" s="34">
        <v>2017</v>
      </c>
      <c r="J485" s="34">
        <v>2017</v>
      </c>
      <c r="K485" s="34" t="s">
        <v>1767</v>
      </c>
      <c r="L485" s="34" t="s">
        <v>1790</v>
      </c>
      <c r="M485" s="34">
        <v>5</v>
      </c>
      <c r="N485" s="34" t="s">
        <v>1768</v>
      </c>
      <c r="O485" s="34" t="s">
        <v>500</v>
      </c>
      <c r="P485" s="34" t="s">
        <v>1840</v>
      </c>
      <c r="Q485" s="34" t="s">
        <v>1675</v>
      </c>
      <c r="R485" s="34" t="s">
        <v>1841</v>
      </c>
    </row>
    <row r="486" spans="2:18">
      <c r="B486" s="34">
        <v>1</v>
      </c>
      <c r="C486" s="34">
        <v>16</v>
      </c>
      <c r="D486" s="34" t="s">
        <v>493</v>
      </c>
      <c r="E486" s="34" t="s">
        <v>1674</v>
      </c>
      <c r="F486" s="34" t="s">
        <v>1673</v>
      </c>
      <c r="G486" s="34" t="s">
        <v>3511</v>
      </c>
      <c r="H486" s="34" t="s">
        <v>494</v>
      </c>
      <c r="I486" s="34">
        <v>2017</v>
      </c>
      <c r="J486" s="34">
        <v>2017</v>
      </c>
      <c r="K486" s="34" t="s">
        <v>1767</v>
      </c>
      <c r="L486" s="34" t="s">
        <v>1791</v>
      </c>
      <c r="M486" s="34">
        <v>5</v>
      </c>
      <c r="N486" s="34" t="s">
        <v>1768</v>
      </c>
      <c r="O486" s="34" t="s">
        <v>501</v>
      </c>
      <c r="P486" s="34" t="s">
        <v>1840</v>
      </c>
      <c r="Q486" s="34" t="s">
        <v>1675</v>
      </c>
      <c r="R486" s="34" t="s">
        <v>1841</v>
      </c>
    </row>
    <row r="487" spans="2:18">
      <c r="B487" s="34">
        <v>1</v>
      </c>
      <c r="C487" s="34">
        <v>16</v>
      </c>
      <c r="D487" s="34" t="s">
        <v>493</v>
      </c>
      <c r="E487" s="34" t="s">
        <v>1674</v>
      </c>
      <c r="F487" s="34" t="s">
        <v>1673</v>
      </c>
      <c r="G487" s="34" t="s">
        <v>3511</v>
      </c>
      <c r="H487" s="34" t="s">
        <v>494</v>
      </c>
      <c r="I487" s="34">
        <v>2017</v>
      </c>
      <c r="J487" s="34">
        <v>2017</v>
      </c>
      <c r="K487" s="34" t="s">
        <v>1767</v>
      </c>
      <c r="L487" s="34" t="s">
        <v>1792</v>
      </c>
      <c r="M487" s="34">
        <v>3</v>
      </c>
      <c r="N487" s="34" t="s">
        <v>1798</v>
      </c>
      <c r="O487" s="34" t="s">
        <v>502</v>
      </c>
      <c r="P487" s="34" t="s">
        <v>1840</v>
      </c>
      <c r="Q487" s="34" t="s">
        <v>1675</v>
      </c>
      <c r="R487" s="34" t="s">
        <v>1841</v>
      </c>
    </row>
    <row r="488" spans="2:18">
      <c r="B488" s="34">
        <v>1</v>
      </c>
      <c r="C488" s="34">
        <v>16</v>
      </c>
      <c r="D488" s="34" t="s">
        <v>493</v>
      </c>
      <c r="E488" s="34" t="s">
        <v>1674</v>
      </c>
      <c r="F488" s="34" t="s">
        <v>1673</v>
      </c>
      <c r="G488" s="34" t="s">
        <v>3511</v>
      </c>
      <c r="H488" s="34" t="s">
        <v>494</v>
      </c>
      <c r="I488" s="34">
        <v>2017</v>
      </c>
      <c r="J488" s="34">
        <v>2017</v>
      </c>
      <c r="K488" s="34" t="s">
        <v>1767</v>
      </c>
      <c r="L488" s="34" t="s">
        <v>1793</v>
      </c>
      <c r="M488" s="34">
        <v>5</v>
      </c>
      <c r="N488" s="34" t="s">
        <v>1768</v>
      </c>
      <c r="O488" s="34" t="s">
        <v>503</v>
      </c>
      <c r="P488" s="34" t="s">
        <v>1840</v>
      </c>
      <c r="Q488" s="34" t="s">
        <v>1675</v>
      </c>
      <c r="R488" s="34" t="s">
        <v>1841</v>
      </c>
    </row>
    <row r="489" spans="2:18">
      <c r="B489" s="34">
        <v>1</v>
      </c>
      <c r="C489" s="34">
        <v>16</v>
      </c>
      <c r="D489" s="34" t="s">
        <v>493</v>
      </c>
      <c r="E489" s="34" t="s">
        <v>1674</v>
      </c>
      <c r="F489" s="34" t="s">
        <v>1673</v>
      </c>
      <c r="G489" s="34" t="s">
        <v>3511</v>
      </c>
      <c r="H489" s="34" t="s">
        <v>494</v>
      </c>
      <c r="I489" s="34">
        <v>2017</v>
      </c>
      <c r="J489" s="34">
        <v>2017</v>
      </c>
      <c r="K489" s="34" t="s">
        <v>1767</v>
      </c>
      <c r="L489" s="34" t="s">
        <v>1794</v>
      </c>
      <c r="M489" s="34">
        <v>4</v>
      </c>
      <c r="N489" s="34" t="s">
        <v>1767</v>
      </c>
      <c r="O489" s="34" t="s">
        <v>504</v>
      </c>
      <c r="P489" s="34" t="s">
        <v>1840</v>
      </c>
      <c r="Q489" s="34" t="s">
        <v>1675</v>
      </c>
      <c r="R489" s="34" t="s">
        <v>1841</v>
      </c>
    </row>
    <row r="490" spans="2:18">
      <c r="B490" s="34">
        <v>1</v>
      </c>
      <c r="C490" s="34">
        <v>16</v>
      </c>
      <c r="D490" s="34" t="s">
        <v>493</v>
      </c>
      <c r="E490" s="34" t="s">
        <v>1674</v>
      </c>
      <c r="F490" s="34" t="s">
        <v>1673</v>
      </c>
      <c r="G490" s="34" t="s">
        <v>3511</v>
      </c>
      <c r="H490" s="34" t="s">
        <v>494</v>
      </c>
      <c r="I490" s="34">
        <v>2017</v>
      </c>
      <c r="J490" s="34">
        <v>2017</v>
      </c>
      <c r="K490" s="34" t="s">
        <v>1767</v>
      </c>
      <c r="L490" s="34" t="s">
        <v>1795</v>
      </c>
      <c r="M490" s="34">
        <v>1</v>
      </c>
      <c r="N490" s="34" t="s">
        <v>1796</v>
      </c>
      <c r="O490" s="34" t="s">
        <v>505</v>
      </c>
      <c r="P490" s="34" t="s">
        <v>1840</v>
      </c>
      <c r="Q490" s="34" t="s">
        <v>1675</v>
      </c>
      <c r="R490" s="34" t="s">
        <v>1841</v>
      </c>
    </row>
    <row r="491" spans="2:18">
      <c r="B491" s="34">
        <v>1</v>
      </c>
      <c r="C491" s="34">
        <v>16</v>
      </c>
      <c r="D491" s="34" t="s">
        <v>493</v>
      </c>
      <c r="E491" s="34" t="s">
        <v>1674</v>
      </c>
      <c r="F491" s="34" t="s">
        <v>1673</v>
      </c>
      <c r="G491" s="34" t="s">
        <v>3511</v>
      </c>
      <c r="H491" s="34" t="s">
        <v>494</v>
      </c>
      <c r="I491" s="34">
        <v>2017</v>
      </c>
      <c r="J491" s="34">
        <v>2017</v>
      </c>
      <c r="K491" s="34" t="s">
        <v>1767</v>
      </c>
      <c r="L491" s="34" t="s">
        <v>1797</v>
      </c>
      <c r="M491" s="34">
        <v>5</v>
      </c>
      <c r="N491" s="34" t="s">
        <v>1768</v>
      </c>
      <c r="O491" s="34" t="s">
        <v>506</v>
      </c>
      <c r="P491" s="34" t="s">
        <v>1840</v>
      </c>
      <c r="Q491" s="34" t="s">
        <v>1675</v>
      </c>
      <c r="R491" s="34" t="s">
        <v>1841</v>
      </c>
    </row>
    <row r="492" spans="2:18">
      <c r="B492" s="34">
        <v>1</v>
      </c>
      <c r="C492" s="34">
        <v>16</v>
      </c>
      <c r="D492" s="34" t="s">
        <v>493</v>
      </c>
      <c r="E492" s="34" t="s">
        <v>1674</v>
      </c>
      <c r="F492" s="34" t="s">
        <v>1673</v>
      </c>
      <c r="G492" s="34" t="s">
        <v>3511</v>
      </c>
      <c r="H492" s="34" t="s">
        <v>494</v>
      </c>
      <c r="I492" s="34">
        <v>2017</v>
      </c>
      <c r="J492" s="34">
        <v>2017</v>
      </c>
      <c r="K492" s="34" t="s">
        <v>1767</v>
      </c>
      <c r="L492" s="34" t="s">
        <v>1799</v>
      </c>
      <c r="M492" s="34">
        <v>5</v>
      </c>
      <c r="N492" s="34" t="s">
        <v>1768</v>
      </c>
      <c r="O492" s="34" t="s">
        <v>507</v>
      </c>
      <c r="P492" s="34" t="s">
        <v>1840</v>
      </c>
      <c r="Q492" s="34" t="s">
        <v>1675</v>
      </c>
      <c r="R492" s="34" t="s">
        <v>1841</v>
      </c>
    </row>
    <row r="493" spans="2:18">
      <c r="B493" s="34">
        <v>1</v>
      </c>
      <c r="C493" s="34">
        <v>16</v>
      </c>
      <c r="D493" s="34" t="s">
        <v>493</v>
      </c>
      <c r="E493" s="34" t="s">
        <v>1674</v>
      </c>
      <c r="F493" s="34" t="s">
        <v>1673</v>
      </c>
      <c r="G493" s="34" t="s">
        <v>3511</v>
      </c>
      <c r="H493" s="34" t="s">
        <v>494</v>
      </c>
      <c r="I493" s="34">
        <v>2017</v>
      </c>
      <c r="J493" s="34">
        <v>2017</v>
      </c>
      <c r="K493" s="34" t="s">
        <v>1767</v>
      </c>
      <c r="L493" s="34" t="s">
        <v>1800</v>
      </c>
      <c r="M493" s="34">
        <v>4</v>
      </c>
      <c r="N493" s="34" t="s">
        <v>1767</v>
      </c>
      <c r="O493" s="34" t="s">
        <v>508</v>
      </c>
      <c r="P493" s="34" t="s">
        <v>1840</v>
      </c>
      <c r="Q493" s="34" t="s">
        <v>1675</v>
      </c>
      <c r="R493" s="34" t="s">
        <v>1841</v>
      </c>
    </row>
    <row r="494" spans="2:18">
      <c r="B494" s="34">
        <v>1</v>
      </c>
      <c r="C494" s="34">
        <v>16</v>
      </c>
      <c r="D494" s="34" t="s">
        <v>493</v>
      </c>
      <c r="E494" s="34" t="s">
        <v>1674</v>
      </c>
      <c r="F494" s="34" t="s">
        <v>1673</v>
      </c>
      <c r="G494" s="34" t="s">
        <v>3511</v>
      </c>
      <c r="H494" s="34" t="s">
        <v>494</v>
      </c>
      <c r="I494" s="34">
        <v>2017</v>
      </c>
      <c r="J494" s="34">
        <v>2017</v>
      </c>
      <c r="K494" s="34" t="s">
        <v>1767</v>
      </c>
      <c r="L494" s="34" t="s">
        <v>1801</v>
      </c>
      <c r="M494" s="34">
        <v>5</v>
      </c>
      <c r="N494" s="34" t="s">
        <v>1768</v>
      </c>
      <c r="O494" s="34" t="s">
        <v>509</v>
      </c>
      <c r="P494" s="34" t="s">
        <v>1840</v>
      </c>
      <c r="Q494" s="34" t="s">
        <v>1675</v>
      </c>
      <c r="R494" s="34" t="s">
        <v>1841</v>
      </c>
    </row>
    <row r="495" spans="2:18">
      <c r="B495" s="34">
        <v>1</v>
      </c>
      <c r="C495" s="34">
        <v>16</v>
      </c>
      <c r="D495" s="34" t="s">
        <v>493</v>
      </c>
      <c r="E495" s="34" t="s">
        <v>1674</v>
      </c>
      <c r="F495" s="34" t="s">
        <v>1673</v>
      </c>
      <c r="G495" s="34" t="s">
        <v>3511</v>
      </c>
      <c r="H495" s="34" t="s">
        <v>494</v>
      </c>
      <c r="I495" s="34">
        <v>2017</v>
      </c>
      <c r="J495" s="34">
        <v>2017</v>
      </c>
      <c r="K495" s="34" t="s">
        <v>1767</v>
      </c>
      <c r="L495" s="34" t="s">
        <v>1802</v>
      </c>
      <c r="M495" s="34">
        <v>5</v>
      </c>
      <c r="N495" s="34" t="s">
        <v>1768</v>
      </c>
      <c r="O495" s="34" t="s">
        <v>510</v>
      </c>
      <c r="P495" s="34" t="s">
        <v>1840</v>
      </c>
      <c r="Q495" s="34" t="s">
        <v>1675</v>
      </c>
      <c r="R495" s="34" t="s">
        <v>1841</v>
      </c>
    </row>
    <row r="496" spans="2:18">
      <c r="B496" s="34">
        <v>1</v>
      </c>
      <c r="C496" s="34">
        <v>16</v>
      </c>
      <c r="D496" s="34" t="s">
        <v>493</v>
      </c>
      <c r="E496" s="34" t="s">
        <v>1674</v>
      </c>
      <c r="F496" s="34" t="s">
        <v>1673</v>
      </c>
      <c r="G496" s="34" t="s">
        <v>3511</v>
      </c>
      <c r="H496" s="34" t="s">
        <v>494</v>
      </c>
      <c r="I496" s="34">
        <v>2017</v>
      </c>
      <c r="J496" s="34">
        <v>2017</v>
      </c>
      <c r="K496" s="34" t="s">
        <v>1767</v>
      </c>
      <c r="L496" s="34" t="s">
        <v>1803</v>
      </c>
      <c r="M496" s="34">
        <v>0</v>
      </c>
      <c r="N496" s="34" t="s">
        <v>4</v>
      </c>
      <c r="O496" s="34" t="s">
        <v>511</v>
      </c>
      <c r="P496" s="34" t="s">
        <v>1840</v>
      </c>
      <c r="Q496" s="34" t="s">
        <v>1675</v>
      </c>
      <c r="R496" s="34" t="s">
        <v>1841</v>
      </c>
    </row>
    <row r="497" spans="2:18">
      <c r="B497" s="34">
        <v>1</v>
      </c>
      <c r="C497" s="34">
        <v>16</v>
      </c>
      <c r="D497" s="34" t="s">
        <v>493</v>
      </c>
      <c r="E497" s="34" t="s">
        <v>1674</v>
      </c>
      <c r="F497" s="34" t="s">
        <v>1673</v>
      </c>
      <c r="G497" s="34" t="s">
        <v>3511</v>
      </c>
      <c r="H497" s="34" t="s">
        <v>494</v>
      </c>
      <c r="I497" s="34">
        <v>2017</v>
      </c>
      <c r="J497" s="34">
        <v>2017</v>
      </c>
      <c r="K497" s="34" t="s">
        <v>1767</v>
      </c>
      <c r="L497" s="34" t="s">
        <v>1804</v>
      </c>
      <c r="M497" s="34">
        <v>0</v>
      </c>
      <c r="N497" s="34" t="s">
        <v>4</v>
      </c>
      <c r="O497" s="34" t="s">
        <v>512</v>
      </c>
      <c r="P497" s="34" t="s">
        <v>1840</v>
      </c>
      <c r="Q497" s="34" t="s">
        <v>1675</v>
      </c>
      <c r="R497" s="34" t="s">
        <v>1841</v>
      </c>
    </row>
    <row r="498" spans="2:18">
      <c r="B498" s="34">
        <v>1</v>
      </c>
      <c r="C498" s="34">
        <v>16</v>
      </c>
      <c r="D498" s="34" t="s">
        <v>493</v>
      </c>
      <c r="E498" s="34" t="s">
        <v>1674</v>
      </c>
      <c r="F498" s="34" t="s">
        <v>1673</v>
      </c>
      <c r="G498" s="34" t="s">
        <v>3511</v>
      </c>
      <c r="H498" s="34" t="s">
        <v>494</v>
      </c>
      <c r="I498" s="34">
        <v>2017</v>
      </c>
      <c r="J498" s="34">
        <v>2017</v>
      </c>
      <c r="K498" s="34" t="s">
        <v>1767</v>
      </c>
      <c r="L498" s="34" t="s">
        <v>1805</v>
      </c>
      <c r="M498" s="34">
        <v>0</v>
      </c>
      <c r="N498" s="34" t="s">
        <v>4</v>
      </c>
      <c r="O498" s="34" t="s">
        <v>513</v>
      </c>
      <c r="P498" s="34" t="s">
        <v>1840</v>
      </c>
      <c r="Q498" s="34" t="s">
        <v>1675</v>
      </c>
      <c r="R498" s="34" t="s">
        <v>1841</v>
      </c>
    </row>
    <row r="499" spans="2:18">
      <c r="B499" s="34">
        <v>1</v>
      </c>
      <c r="C499" s="34">
        <v>16</v>
      </c>
      <c r="D499" s="34" t="s">
        <v>493</v>
      </c>
      <c r="E499" s="34" t="s">
        <v>1674</v>
      </c>
      <c r="F499" s="34" t="s">
        <v>1673</v>
      </c>
      <c r="G499" s="34" t="s">
        <v>3511</v>
      </c>
      <c r="H499" s="34" t="s">
        <v>494</v>
      </c>
      <c r="I499" s="34">
        <v>2017</v>
      </c>
      <c r="J499" s="34">
        <v>2017</v>
      </c>
      <c r="K499" s="34" t="s">
        <v>1767</v>
      </c>
      <c r="L499" s="34" t="s">
        <v>1806</v>
      </c>
      <c r="M499" s="34">
        <v>5</v>
      </c>
      <c r="N499" s="34" t="s">
        <v>1768</v>
      </c>
      <c r="O499" s="34" t="s">
        <v>514</v>
      </c>
      <c r="P499" s="34" t="s">
        <v>1840</v>
      </c>
      <c r="Q499" s="34" t="s">
        <v>1675</v>
      </c>
      <c r="R499" s="34" t="s">
        <v>1841</v>
      </c>
    </row>
    <row r="500" spans="2:18">
      <c r="B500" s="34">
        <v>1</v>
      </c>
      <c r="C500" s="34">
        <v>16</v>
      </c>
      <c r="D500" s="34" t="s">
        <v>493</v>
      </c>
      <c r="E500" s="34" t="s">
        <v>1674</v>
      </c>
      <c r="F500" s="34" t="s">
        <v>1673</v>
      </c>
      <c r="G500" s="34" t="s">
        <v>3511</v>
      </c>
      <c r="H500" s="34" t="s">
        <v>494</v>
      </c>
      <c r="I500" s="34">
        <v>2017</v>
      </c>
      <c r="J500" s="34">
        <v>2017</v>
      </c>
      <c r="K500" s="34" t="s">
        <v>1767</v>
      </c>
      <c r="L500" s="34" t="s">
        <v>1807</v>
      </c>
      <c r="M500" s="34">
        <v>5</v>
      </c>
      <c r="N500" s="34" t="s">
        <v>1768</v>
      </c>
      <c r="O500" s="34" t="s">
        <v>515</v>
      </c>
      <c r="P500" s="34" t="s">
        <v>1840</v>
      </c>
      <c r="Q500" s="34" t="s">
        <v>1675</v>
      </c>
      <c r="R500" s="34" t="s">
        <v>1841</v>
      </c>
    </row>
    <row r="501" spans="2:18">
      <c r="B501" s="34">
        <v>1</v>
      </c>
      <c r="C501" s="34">
        <v>16</v>
      </c>
      <c r="D501" s="34" t="s">
        <v>493</v>
      </c>
      <c r="E501" s="34" t="s">
        <v>1674</v>
      </c>
      <c r="F501" s="34" t="s">
        <v>1673</v>
      </c>
      <c r="G501" s="34" t="s">
        <v>3511</v>
      </c>
      <c r="H501" s="34" t="s">
        <v>494</v>
      </c>
      <c r="I501" s="34">
        <v>2017</v>
      </c>
      <c r="J501" s="34">
        <v>2017</v>
      </c>
      <c r="K501" s="34" t="s">
        <v>1767</v>
      </c>
      <c r="L501" s="34" t="s">
        <v>1808</v>
      </c>
      <c r="M501" s="34">
        <v>5</v>
      </c>
      <c r="N501" s="34" t="s">
        <v>1768</v>
      </c>
      <c r="O501" s="34" t="s">
        <v>515</v>
      </c>
      <c r="P501" s="34" t="s">
        <v>1840</v>
      </c>
      <c r="Q501" s="34" t="s">
        <v>1675</v>
      </c>
      <c r="R501" s="34" t="s">
        <v>1841</v>
      </c>
    </row>
    <row r="502" spans="2:18">
      <c r="B502" s="34">
        <v>1</v>
      </c>
      <c r="C502" s="34">
        <v>16</v>
      </c>
      <c r="D502" s="34" t="s">
        <v>493</v>
      </c>
      <c r="E502" s="34" t="s">
        <v>1674</v>
      </c>
      <c r="F502" s="34" t="s">
        <v>1673</v>
      </c>
      <c r="G502" s="34" t="s">
        <v>3511</v>
      </c>
      <c r="H502" s="34" t="s">
        <v>494</v>
      </c>
      <c r="I502" s="34">
        <v>2017</v>
      </c>
      <c r="J502" s="34">
        <v>2017</v>
      </c>
      <c r="K502" s="34" t="s">
        <v>1767</v>
      </c>
      <c r="L502" s="34" t="s">
        <v>1809</v>
      </c>
      <c r="M502" s="34">
        <v>5</v>
      </c>
      <c r="N502" s="34" t="s">
        <v>1768</v>
      </c>
      <c r="O502" s="34" t="s">
        <v>516</v>
      </c>
      <c r="P502" s="34" t="s">
        <v>1840</v>
      </c>
      <c r="Q502" s="34" t="s">
        <v>1675</v>
      </c>
      <c r="R502" s="34" t="s">
        <v>1841</v>
      </c>
    </row>
    <row r="503" spans="2:18">
      <c r="B503" s="34">
        <v>1</v>
      </c>
      <c r="C503" s="34">
        <v>16</v>
      </c>
      <c r="D503" s="34" t="s">
        <v>493</v>
      </c>
      <c r="E503" s="34" t="s">
        <v>1674</v>
      </c>
      <c r="F503" s="34" t="s">
        <v>1673</v>
      </c>
      <c r="G503" s="34" t="s">
        <v>3511</v>
      </c>
      <c r="H503" s="34" t="s">
        <v>494</v>
      </c>
      <c r="I503" s="34">
        <v>2017</v>
      </c>
      <c r="J503" s="34">
        <v>2017</v>
      </c>
      <c r="K503" s="34" t="s">
        <v>1767</v>
      </c>
      <c r="L503" s="34" t="s">
        <v>1810</v>
      </c>
      <c r="M503" s="34">
        <v>5</v>
      </c>
      <c r="N503" s="34" t="s">
        <v>1768</v>
      </c>
      <c r="O503" s="34" t="s">
        <v>517</v>
      </c>
      <c r="P503" s="34" t="s">
        <v>1840</v>
      </c>
      <c r="Q503" s="34" t="s">
        <v>1675</v>
      </c>
      <c r="R503" s="34" t="s">
        <v>1841</v>
      </c>
    </row>
    <row r="504" spans="2:18">
      <c r="B504" s="34">
        <v>1</v>
      </c>
      <c r="C504" s="34">
        <v>16</v>
      </c>
      <c r="D504" s="34" t="s">
        <v>493</v>
      </c>
      <c r="E504" s="34" t="s">
        <v>1674</v>
      </c>
      <c r="F504" s="34" t="s">
        <v>1673</v>
      </c>
      <c r="G504" s="34" t="s">
        <v>3511</v>
      </c>
      <c r="H504" s="34" t="s">
        <v>494</v>
      </c>
      <c r="I504" s="34">
        <v>2017</v>
      </c>
      <c r="J504" s="34">
        <v>2017</v>
      </c>
      <c r="K504" s="34" t="s">
        <v>1767</v>
      </c>
      <c r="L504" s="34" t="s">
        <v>1811</v>
      </c>
      <c r="M504" s="34">
        <v>5</v>
      </c>
      <c r="N504" s="34" t="s">
        <v>1768</v>
      </c>
      <c r="O504" s="34" t="s">
        <v>518</v>
      </c>
      <c r="P504" s="34" t="s">
        <v>1840</v>
      </c>
      <c r="Q504" s="34" t="s">
        <v>1675</v>
      </c>
      <c r="R504" s="34" t="s">
        <v>1841</v>
      </c>
    </row>
    <row r="505" spans="2:18">
      <c r="B505" s="34">
        <v>1</v>
      </c>
      <c r="C505" s="34">
        <v>16</v>
      </c>
      <c r="D505" s="34" t="s">
        <v>493</v>
      </c>
      <c r="E505" s="34" t="s">
        <v>1674</v>
      </c>
      <c r="F505" s="34" t="s">
        <v>1673</v>
      </c>
      <c r="G505" s="34" t="s">
        <v>3511</v>
      </c>
      <c r="H505" s="34" t="s">
        <v>494</v>
      </c>
      <c r="I505" s="34">
        <v>2017</v>
      </c>
      <c r="J505" s="34">
        <v>2017</v>
      </c>
      <c r="K505" s="34" t="s">
        <v>1767</v>
      </c>
      <c r="L505" s="34" t="s">
        <v>1812</v>
      </c>
      <c r="M505" s="34">
        <v>0</v>
      </c>
      <c r="N505" s="34" t="s">
        <v>4</v>
      </c>
      <c r="O505" s="34" t="s">
        <v>519</v>
      </c>
      <c r="P505" s="34" t="s">
        <v>1840</v>
      </c>
      <c r="Q505" s="34" t="s">
        <v>1675</v>
      </c>
      <c r="R505" s="34" t="s">
        <v>1841</v>
      </c>
    </row>
    <row r="506" spans="2:18">
      <c r="B506" s="34">
        <v>1</v>
      </c>
      <c r="C506" s="34">
        <v>16</v>
      </c>
      <c r="D506" s="34" t="s">
        <v>493</v>
      </c>
      <c r="E506" s="34" t="s">
        <v>1674</v>
      </c>
      <c r="F506" s="34" t="s">
        <v>1673</v>
      </c>
      <c r="G506" s="34" t="s">
        <v>3511</v>
      </c>
      <c r="H506" s="34" t="s">
        <v>494</v>
      </c>
      <c r="I506" s="34">
        <v>2017</v>
      </c>
      <c r="J506" s="34">
        <v>2017</v>
      </c>
      <c r="K506" s="34" t="s">
        <v>1767</v>
      </c>
      <c r="L506" s="34" t="s">
        <v>1813</v>
      </c>
      <c r="M506" s="34">
        <v>1</v>
      </c>
      <c r="N506" s="34" t="s">
        <v>1796</v>
      </c>
      <c r="O506" s="34" t="s">
        <v>520</v>
      </c>
      <c r="P506" s="34" t="s">
        <v>1840</v>
      </c>
      <c r="Q506" s="34" t="s">
        <v>1675</v>
      </c>
      <c r="R506" s="34" t="s">
        <v>1841</v>
      </c>
    </row>
    <row r="507" spans="2:18">
      <c r="B507" s="34">
        <v>1</v>
      </c>
      <c r="C507" s="34">
        <v>16</v>
      </c>
      <c r="D507" s="34" t="s">
        <v>493</v>
      </c>
      <c r="E507" s="34" t="s">
        <v>1674</v>
      </c>
      <c r="F507" s="34" t="s">
        <v>1673</v>
      </c>
      <c r="G507" s="34" t="s">
        <v>3511</v>
      </c>
      <c r="H507" s="34" t="s">
        <v>494</v>
      </c>
      <c r="I507" s="34">
        <v>2017</v>
      </c>
      <c r="J507" s="34">
        <v>2017</v>
      </c>
      <c r="K507" s="34" t="s">
        <v>1767</v>
      </c>
      <c r="L507" s="34" t="s">
        <v>1814</v>
      </c>
      <c r="M507" s="34">
        <v>0</v>
      </c>
      <c r="N507" s="34" t="s">
        <v>4</v>
      </c>
      <c r="O507" s="34" t="s">
        <v>521</v>
      </c>
      <c r="P507" s="34" t="s">
        <v>1840</v>
      </c>
      <c r="Q507" s="34" t="s">
        <v>1675</v>
      </c>
      <c r="R507" s="34" t="s">
        <v>1841</v>
      </c>
    </row>
    <row r="508" spans="2:18">
      <c r="B508" s="34">
        <v>1</v>
      </c>
      <c r="C508" s="34">
        <v>16</v>
      </c>
      <c r="D508" s="34" t="s">
        <v>493</v>
      </c>
      <c r="E508" s="34" t="s">
        <v>1674</v>
      </c>
      <c r="F508" s="34" t="s">
        <v>1673</v>
      </c>
      <c r="G508" s="34" t="s">
        <v>3511</v>
      </c>
      <c r="H508" s="34" t="s">
        <v>494</v>
      </c>
      <c r="I508" s="34">
        <v>2017</v>
      </c>
      <c r="J508" s="34">
        <v>2017</v>
      </c>
      <c r="K508" s="34" t="s">
        <v>1767</v>
      </c>
      <c r="L508" s="34" t="s">
        <v>1815</v>
      </c>
      <c r="M508" s="34">
        <v>0</v>
      </c>
      <c r="N508" s="34" t="s">
        <v>4</v>
      </c>
      <c r="O508" s="34" t="s">
        <v>522</v>
      </c>
      <c r="P508" s="34" t="s">
        <v>1840</v>
      </c>
      <c r="Q508" s="34" t="s">
        <v>1675</v>
      </c>
      <c r="R508" s="34" t="s">
        <v>1841</v>
      </c>
    </row>
    <row r="509" spans="2:18">
      <c r="B509" s="34">
        <v>1</v>
      </c>
      <c r="C509" s="34">
        <v>16</v>
      </c>
      <c r="D509" s="34" t="s">
        <v>493</v>
      </c>
      <c r="E509" s="34" t="s">
        <v>1674</v>
      </c>
      <c r="F509" s="34" t="s">
        <v>1673</v>
      </c>
      <c r="G509" s="34" t="s">
        <v>3511</v>
      </c>
      <c r="H509" s="34" t="s">
        <v>494</v>
      </c>
      <c r="I509" s="34">
        <v>2017</v>
      </c>
      <c r="J509" s="34">
        <v>2017</v>
      </c>
      <c r="K509" s="34" t="s">
        <v>1767</v>
      </c>
      <c r="L509" s="34" t="s">
        <v>1816</v>
      </c>
      <c r="M509" s="34">
        <v>5</v>
      </c>
      <c r="N509" s="34" t="s">
        <v>1768</v>
      </c>
      <c r="O509" s="34" t="s">
        <v>523</v>
      </c>
      <c r="P509" s="34" t="s">
        <v>1840</v>
      </c>
      <c r="Q509" s="34" t="s">
        <v>1675</v>
      </c>
      <c r="R509" s="34" t="s">
        <v>1841</v>
      </c>
    </row>
    <row r="510" spans="2:18">
      <c r="B510" s="34">
        <v>1</v>
      </c>
      <c r="C510" s="34">
        <v>16</v>
      </c>
      <c r="D510" s="34" t="s">
        <v>493</v>
      </c>
      <c r="E510" s="34" t="s">
        <v>1674</v>
      </c>
      <c r="F510" s="34" t="s">
        <v>1673</v>
      </c>
      <c r="G510" s="34" t="s">
        <v>3511</v>
      </c>
      <c r="H510" s="34" t="s">
        <v>494</v>
      </c>
      <c r="I510" s="34">
        <v>2017</v>
      </c>
      <c r="J510" s="34">
        <v>2017</v>
      </c>
      <c r="K510" s="34" t="s">
        <v>1767</v>
      </c>
      <c r="L510" s="34" t="s">
        <v>1818</v>
      </c>
      <c r="M510" s="34">
        <v>5</v>
      </c>
      <c r="N510" s="34" t="s">
        <v>1768</v>
      </c>
      <c r="O510" s="34" t="s">
        <v>524</v>
      </c>
      <c r="P510" s="34" t="s">
        <v>1840</v>
      </c>
      <c r="Q510" s="34" t="s">
        <v>1675</v>
      </c>
      <c r="R510" s="34" t="s">
        <v>1841</v>
      </c>
    </row>
    <row r="511" spans="2:18">
      <c r="B511" s="34">
        <v>1</v>
      </c>
      <c r="C511" s="34">
        <v>16</v>
      </c>
      <c r="D511" s="34" t="s">
        <v>493</v>
      </c>
      <c r="E511" s="34" t="s">
        <v>1674</v>
      </c>
      <c r="F511" s="34" t="s">
        <v>1673</v>
      </c>
      <c r="G511" s="34" t="s">
        <v>3511</v>
      </c>
      <c r="H511" s="34" t="s">
        <v>494</v>
      </c>
      <c r="I511" s="34">
        <v>2017</v>
      </c>
      <c r="J511" s="34">
        <v>2017</v>
      </c>
      <c r="K511" s="34" t="s">
        <v>1767</v>
      </c>
      <c r="L511" s="34" t="s">
        <v>1819</v>
      </c>
      <c r="M511" s="34">
        <v>1</v>
      </c>
      <c r="N511" s="34" t="s">
        <v>1796</v>
      </c>
      <c r="O511" s="34" t="s">
        <v>525</v>
      </c>
      <c r="P511" s="34" t="s">
        <v>1840</v>
      </c>
      <c r="Q511" s="34" t="s">
        <v>1675</v>
      </c>
      <c r="R511" s="34" t="s">
        <v>1841</v>
      </c>
    </row>
    <row r="512" spans="2:18">
      <c r="B512" s="34">
        <v>1</v>
      </c>
      <c r="C512" s="34">
        <v>16</v>
      </c>
      <c r="D512" s="34" t="s">
        <v>493</v>
      </c>
      <c r="E512" s="34" t="s">
        <v>1674</v>
      </c>
      <c r="F512" s="34" t="s">
        <v>1673</v>
      </c>
      <c r="G512" s="34" t="s">
        <v>3511</v>
      </c>
      <c r="H512" s="34" t="s">
        <v>494</v>
      </c>
      <c r="I512" s="34">
        <v>2017</v>
      </c>
      <c r="J512" s="34">
        <v>2017</v>
      </c>
      <c r="K512" s="34" t="s">
        <v>1767</v>
      </c>
      <c r="L512" s="34" t="s">
        <v>1820</v>
      </c>
      <c r="M512" s="34">
        <v>4</v>
      </c>
      <c r="N512" s="34" t="s">
        <v>1767</v>
      </c>
      <c r="O512" s="34" t="s">
        <v>526</v>
      </c>
      <c r="P512" s="34" t="s">
        <v>1840</v>
      </c>
      <c r="Q512" s="34" t="s">
        <v>1675</v>
      </c>
      <c r="R512" s="34" t="s">
        <v>1841</v>
      </c>
    </row>
    <row r="513" spans="2:18">
      <c r="B513" s="34">
        <v>1</v>
      </c>
      <c r="C513" s="34">
        <v>16</v>
      </c>
      <c r="D513" s="34" t="s">
        <v>493</v>
      </c>
      <c r="E513" s="34" t="s">
        <v>1674</v>
      </c>
      <c r="F513" s="34" t="s">
        <v>1673</v>
      </c>
      <c r="G513" s="34" t="s">
        <v>3511</v>
      </c>
      <c r="H513" s="34" t="s">
        <v>494</v>
      </c>
      <c r="I513" s="34">
        <v>2017</v>
      </c>
      <c r="J513" s="34">
        <v>2017</v>
      </c>
      <c r="K513" s="34" t="s">
        <v>1767</v>
      </c>
      <c r="L513" s="34" t="s">
        <v>1821</v>
      </c>
      <c r="M513" s="34">
        <v>5</v>
      </c>
      <c r="N513" s="34" t="s">
        <v>1768</v>
      </c>
      <c r="O513" s="34" t="s">
        <v>527</v>
      </c>
      <c r="P513" s="34" t="s">
        <v>1840</v>
      </c>
      <c r="Q513" s="34" t="s">
        <v>1675</v>
      </c>
      <c r="R513" s="34" t="s">
        <v>1841</v>
      </c>
    </row>
    <row r="514" spans="2:18">
      <c r="B514" s="34">
        <v>1</v>
      </c>
      <c r="C514" s="34">
        <v>16</v>
      </c>
      <c r="D514" s="34" t="s">
        <v>493</v>
      </c>
      <c r="E514" s="34" t="s">
        <v>1674</v>
      </c>
      <c r="F514" s="34" t="s">
        <v>1673</v>
      </c>
      <c r="G514" s="34" t="s">
        <v>3511</v>
      </c>
      <c r="H514" s="34" t="s">
        <v>494</v>
      </c>
      <c r="I514" s="34">
        <v>2017</v>
      </c>
      <c r="J514" s="34">
        <v>2017</v>
      </c>
      <c r="K514" s="34" t="s">
        <v>1767</v>
      </c>
      <c r="L514" s="34" t="s">
        <v>1822</v>
      </c>
      <c r="M514" s="34">
        <v>4</v>
      </c>
      <c r="N514" s="34" t="s">
        <v>1767</v>
      </c>
      <c r="O514" s="34" t="s">
        <v>1</v>
      </c>
      <c r="P514" s="34" t="s">
        <v>1840</v>
      </c>
      <c r="Q514" s="34" t="s">
        <v>1675</v>
      </c>
      <c r="R514" s="34" t="s">
        <v>1841</v>
      </c>
    </row>
    <row r="515" spans="2:18">
      <c r="B515" s="34">
        <v>1</v>
      </c>
      <c r="C515" s="34">
        <v>17</v>
      </c>
      <c r="D515" s="34" t="s">
        <v>528</v>
      </c>
      <c r="E515" s="34" t="s">
        <v>1656</v>
      </c>
      <c r="F515" s="34" t="s">
        <v>1655</v>
      </c>
      <c r="G515" s="34" t="s">
        <v>3508</v>
      </c>
      <c r="H515" s="34" t="s">
        <v>529</v>
      </c>
      <c r="I515" s="34">
        <v>2017</v>
      </c>
      <c r="K515" s="34" t="s">
        <v>1767</v>
      </c>
      <c r="L515" s="34" t="s">
        <v>1784</v>
      </c>
      <c r="M515" s="34">
        <v>4</v>
      </c>
      <c r="N515" s="34" t="s">
        <v>1767</v>
      </c>
      <c r="O515" s="34" t="s">
        <v>530</v>
      </c>
      <c r="Q515" s="34" t="s">
        <v>1658</v>
      </c>
      <c r="R515" s="34" t="s">
        <v>1842</v>
      </c>
    </row>
    <row r="516" spans="2:18">
      <c r="B516" s="34">
        <v>1</v>
      </c>
      <c r="C516" s="34">
        <v>17</v>
      </c>
      <c r="D516" s="34" t="s">
        <v>528</v>
      </c>
      <c r="E516" s="34" t="s">
        <v>1656</v>
      </c>
      <c r="F516" s="34" t="s">
        <v>1655</v>
      </c>
      <c r="G516" s="34" t="s">
        <v>3508</v>
      </c>
      <c r="H516" s="34" t="s">
        <v>529</v>
      </c>
      <c r="I516" s="34">
        <v>2017</v>
      </c>
      <c r="K516" s="34" t="s">
        <v>1767</v>
      </c>
      <c r="L516" s="34" t="s">
        <v>1787</v>
      </c>
      <c r="M516" s="34">
        <v>5</v>
      </c>
      <c r="N516" s="34" t="s">
        <v>1768</v>
      </c>
      <c r="O516" s="34" t="s">
        <v>530</v>
      </c>
      <c r="Q516" s="34" t="s">
        <v>1658</v>
      </c>
      <c r="R516" s="34" t="s">
        <v>1842</v>
      </c>
    </row>
    <row r="517" spans="2:18">
      <c r="B517" s="34">
        <v>1</v>
      </c>
      <c r="C517" s="34">
        <v>17</v>
      </c>
      <c r="D517" s="34" t="s">
        <v>528</v>
      </c>
      <c r="E517" s="34" t="s">
        <v>1656</v>
      </c>
      <c r="F517" s="34" t="s">
        <v>1655</v>
      </c>
      <c r="G517" s="34" t="s">
        <v>3508</v>
      </c>
      <c r="H517" s="34" t="s">
        <v>529</v>
      </c>
      <c r="I517" s="34">
        <v>2017</v>
      </c>
      <c r="K517" s="34" t="s">
        <v>1767</v>
      </c>
      <c r="L517" s="34" t="s">
        <v>1788</v>
      </c>
      <c r="M517" s="34">
        <v>5</v>
      </c>
      <c r="N517" s="34" t="s">
        <v>1768</v>
      </c>
      <c r="O517" s="34" t="s">
        <v>531</v>
      </c>
      <c r="Q517" s="34" t="s">
        <v>1658</v>
      </c>
      <c r="R517" s="34" t="s">
        <v>1842</v>
      </c>
    </row>
    <row r="518" spans="2:18">
      <c r="B518" s="34">
        <v>1</v>
      </c>
      <c r="C518" s="34">
        <v>17</v>
      </c>
      <c r="D518" s="34" t="s">
        <v>528</v>
      </c>
      <c r="E518" s="34" t="s">
        <v>1656</v>
      </c>
      <c r="F518" s="34" t="s">
        <v>1655</v>
      </c>
      <c r="G518" s="34" t="s">
        <v>3508</v>
      </c>
      <c r="H518" s="34" t="s">
        <v>529</v>
      </c>
      <c r="I518" s="34">
        <v>2017</v>
      </c>
      <c r="K518" s="34" t="s">
        <v>1767</v>
      </c>
      <c r="L518" s="34" t="s">
        <v>1789</v>
      </c>
      <c r="M518" s="34">
        <v>4</v>
      </c>
      <c r="N518" s="34" t="s">
        <v>1767</v>
      </c>
      <c r="O518" s="34" t="s">
        <v>532</v>
      </c>
      <c r="Q518" s="34" t="s">
        <v>1658</v>
      </c>
      <c r="R518" s="34" t="s">
        <v>1842</v>
      </c>
    </row>
    <row r="519" spans="2:18">
      <c r="B519" s="34">
        <v>1</v>
      </c>
      <c r="C519" s="34">
        <v>17</v>
      </c>
      <c r="D519" s="34" t="s">
        <v>528</v>
      </c>
      <c r="E519" s="34" t="s">
        <v>1656</v>
      </c>
      <c r="F519" s="34" t="s">
        <v>1655</v>
      </c>
      <c r="G519" s="34" t="s">
        <v>3508</v>
      </c>
      <c r="H519" s="34" t="s">
        <v>529</v>
      </c>
      <c r="I519" s="34">
        <v>2017</v>
      </c>
      <c r="K519" s="34" t="s">
        <v>1767</v>
      </c>
      <c r="L519" s="34" t="s">
        <v>1790</v>
      </c>
      <c r="M519" s="34">
        <v>4</v>
      </c>
      <c r="N519" s="34" t="s">
        <v>1767</v>
      </c>
      <c r="O519" s="34" t="s">
        <v>533</v>
      </c>
      <c r="Q519" s="34" t="s">
        <v>1658</v>
      </c>
      <c r="R519" s="34" t="s">
        <v>1842</v>
      </c>
    </row>
    <row r="520" spans="2:18">
      <c r="B520" s="34">
        <v>1</v>
      </c>
      <c r="C520" s="34">
        <v>17</v>
      </c>
      <c r="D520" s="34" t="s">
        <v>528</v>
      </c>
      <c r="E520" s="34" t="s">
        <v>1656</v>
      </c>
      <c r="F520" s="34" t="s">
        <v>1655</v>
      </c>
      <c r="G520" s="34" t="s">
        <v>3508</v>
      </c>
      <c r="H520" s="34" t="s">
        <v>529</v>
      </c>
      <c r="I520" s="34">
        <v>2017</v>
      </c>
      <c r="K520" s="34" t="s">
        <v>1767</v>
      </c>
      <c r="L520" s="34" t="s">
        <v>1791</v>
      </c>
      <c r="M520" s="34">
        <v>5</v>
      </c>
      <c r="N520" s="34" t="s">
        <v>1768</v>
      </c>
      <c r="O520" s="34" t="s">
        <v>534</v>
      </c>
      <c r="Q520" s="34" t="s">
        <v>1658</v>
      </c>
      <c r="R520" s="34" t="s">
        <v>1842</v>
      </c>
    </row>
    <row r="521" spans="2:18">
      <c r="B521" s="34">
        <v>1</v>
      </c>
      <c r="C521" s="34">
        <v>17</v>
      </c>
      <c r="D521" s="34" t="s">
        <v>528</v>
      </c>
      <c r="E521" s="34" t="s">
        <v>1656</v>
      </c>
      <c r="F521" s="34" t="s">
        <v>1655</v>
      </c>
      <c r="G521" s="34" t="s">
        <v>3508</v>
      </c>
      <c r="H521" s="34" t="s">
        <v>529</v>
      </c>
      <c r="I521" s="34">
        <v>2017</v>
      </c>
      <c r="K521" s="34" t="s">
        <v>1767</v>
      </c>
      <c r="L521" s="34" t="s">
        <v>1792</v>
      </c>
      <c r="M521" s="34">
        <v>3</v>
      </c>
      <c r="N521" s="34" t="s">
        <v>1798</v>
      </c>
      <c r="O521" s="34" t="s">
        <v>535</v>
      </c>
      <c r="Q521" s="34" t="s">
        <v>1658</v>
      </c>
      <c r="R521" s="34" t="s">
        <v>1842</v>
      </c>
    </row>
    <row r="522" spans="2:18">
      <c r="B522" s="34">
        <v>1</v>
      </c>
      <c r="C522" s="34">
        <v>17</v>
      </c>
      <c r="D522" s="34" t="s">
        <v>528</v>
      </c>
      <c r="E522" s="34" t="s">
        <v>1656</v>
      </c>
      <c r="F522" s="34" t="s">
        <v>1655</v>
      </c>
      <c r="G522" s="34" t="s">
        <v>3508</v>
      </c>
      <c r="H522" s="34" t="s">
        <v>529</v>
      </c>
      <c r="I522" s="34">
        <v>2017</v>
      </c>
      <c r="K522" s="34" t="s">
        <v>1767</v>
      </c>
      <c r="L522" s="34" t="s">
        <v>1793</v>
      </c>
      <c r="M522" s="34">
        <v>3</v>
      </c>
      <c r="N522" s="34" t="s">
        <v>1798</v>
      </c>
      <c r="O522" s="34" t="s">
        <v>536</v>
      </c>
      <c r="Q522" s="34" t="s">
        <v>1658</v>
      </c>
      <c r="R522" s="34" t="s">
        <v>1842</v>
      </c>
    </row>
    <row r="523" spans="2:18">
      <c r="B523" s="34">
        <v>1</v>
      </c>
      <c r="C523" s="34">
        <v>17</v>
      </c>
      <c r="D523" s="34" t="s">
        <v>528</v>
      </c>
      <c r="E523" s="34" t="s">
        <v>1656</v>
      </c>
      <c r="F523" s="34" t="s">
        <v>1655</v>
      </c>
      <c r="G523" s="34" t="s">
        <v>3508</v>
      </c>
      <c r="H523" s="34" t="s">
        <v>529</v>
      </c>
      <c r="I523" s="34">
        <v>2017</v>
      </c>
      <c r="K523" s="34" t="s">
        <v>1767</v>
      </c>
      <c r="L523" s="34" t="s">
        <v>1794</v>
      </c>
      <c r="M523" s="34">
        <v>4</v>
      </c>
      <c r="N523" s="34" t="s">
        <v>1767</v>
      </c>
      <c r="O523" s="34" t="s">
        <v>537</v>
      </c>
      <c r="Q523" s="34" t="s">
        <v>1658</v>
      </c>
      <c r="R523" s="34" t="s">
        <v>1842</v>
      </c>
    </row>
    <row r="524" spans="2:18">
      <c r="B524" s="34">
        <v>1</v>
      </c>
      <c r="C524" s="34">
        <v>17</v>
      </c>
      <c r="D524" s="34" t="s">
        <v>528</v>
      </c>
      <c r="E524" s="34" t="s">
        <v>1656</v>
      </c>
      <c r="F524" s="34" t="s">
        <v>1655</v>
      </c>
      <c r="G524" s="34" t="s">
        <v>3508</v>
      </c>
      <c r="H524" s="34" t="s">
        <v>529</v>
      </c>
      <c r="I524" s="34">
        <v>2017</v>
      </c>
      <c r="K524" s="34" t="s">
        <v>1767</v>
      </c>
      <c r="L524" s="34" t="s">
        <v>1795</v>
      </c>
      <c r="M524" s="34">
        <v>1</v>
      </c>
      <c r="N524" s="34" t="s">
        <v>1796</v>
      </c>
      <c r="O524" s="34" t="s">
        <v>538</v>
      </c>
      <c r="Q524" s="34" t="s">
        <v>1658</v>
      </c>
      <c r="R524" s="34" t="s">
        <v>1842</v>
      </c>
    </row>
    <row r="525" spans="2:18">
      <c r="B525" s="34">
        <v>1</v>
      </c>
      <c r="C525" s="34">
        <v>17</v>
      </c>
      <c r="D525" s="34" t="s">
        <v>528</v>
      </c>
      <c r="E525" s="34" t="s">
        <v>1656</v>
      </c>
      <c r="F525" s="34" t="s">
        <v>1655</v>
      </c>
      <c r="G525" s="34" t="s">
        <v>3508</v>
      </c>
      <c r="H525" s="34" t="s">
        <v>529</v>
      </c>
      <c r="I525" s="34">
        <v>2017</v>
      </c>
      <c r="K525" s="34" t="s">
        <v>1767</v>
      </c>
      <c r="L525" s="34" t="s">
        <v>1797</v>
      </c>
      <c r="M525" s="34">
        <v>4</v>
      </c>
      <c r="N525" s="34" t="s">
        <v>1767</v>
      </c>
      <c r="O525" s="34" t="s">
        <v>539</v>
      </c>
      <c r="Q525" s="34" t="s">
        <v>1658</v>
      </c>
      <c r="R525" s="34" t="s">
        <v>1842</v>
      </c>
    </row>
    <row r="526" spans="2:18">
      <c r="B526" s="34">
        <v>1</v>
      </c>
      <c r="C526" s="34">
        <v>17</v>
      </c>
      <c r="D526" s="34" t="s">
        <v>528</v>
      </c>
      <c r="E526" s="34" t="s">
        <v>1656</v>
      </c>
      <c r="F526" s="34" t="s">
        <v>1655</v>
      </c>
      <c r="G526" s="34" t="s">
        <v>3508</v>
      </c>
      <c r="H526" s="34" t="s">
        <v>529</v>
      </c>
      <c r="I526" s="34">
        <v>2017</v>
      </c>
      <c r="K526" s="34" t="s">
        <v>1767</v>
      </c>
      <c r="L526" s="34" t="s">
        <v>1799</v>
      </c>
      <c r="M526" s="34">
        <v>5</v>
      </c>
      <c r="N526" s="34" t="s">
        <v>1768</v>
      </c>
      <c r="O526" s="34" t="s">
        <v>540</v>
      </c>
      <c r="Q526" s="34" t="s">
        <v>1658</v>
      </c>
      <c r="R526" s="34" t="s">
        <v>1842</v>
      </c>
    </row>
    <row r="527" spans="2:18">
      <c r="B527" s="34">
        <v>1</v>
      </c>
      <c r="C527" s="34">
        <v>17</v>
      </c>
      <c r="D527" s="34" t="s">
        <v>528</v>
      </c>
      <c r="E527" s="34" t="s">
        <v>1656</v>
      </c>
      <c r="F527" s="34" t="s">
        <v>1655</v>
      </c>
      <c r="G527" s="34" t="s">
        <v>3508</v>
      </c>
      <c r="H527" s="34" t="s">
        <v>529</v>
      </c>
      <c r="I527" s="34">
        <v>2017</v>
      </c>
      <c r="K527" s="34" t="s">
        <v>1767</v>
      </c>
      <c r="L527" s="34" t="s">
        <v>1800</v>
      </c>
      <c r="M527" s="34">
        <v>4</v>
      </c>
      <c r="N527" s="34" t="s">
        <v>1767</v>
      </c>
      <c r="O527" s="34" t="s">
        <v>541</v>
      </c>
      <c r="Q527" s="34" t="s">
        <v>1658</v>
      </c>
      <c r="R527" s="34" t="s">
        <v>1842</v>
      </c>
    </row>
    <row r="528" spans="2:18">
      <c r="B528" s="34">
        <v>1</v>
      </c>
      <c r="C528" s="34">
        <v>17</v>
      </c>
      <c r="D528" s="34" t="s">
        <v>528</v>
      </c>
      <c r="E528" s="34" t="s">
        <v>1656</v>
      </c>
      <c r="F528" s="34" t="s">
        <v>1655</v>
      </c>
      <c r="G528" s="34" t="s">
        <v>3508</v>
      </c>
      <c r="H528" s="34" t="s">
        <v>529</v>
      </c>
      <c r="I528" s="34">
        <v>2017</v>
      </c>
      <c r="K528" s="34" t="s">
        <v>1767</v>
      </c>
      <c r="L528" s="34" t="s">
        <v>1801</v>
      </c>
      <c r="M528" s="34">
        <v>4</v>
      </c>
      <c r="N528" s="34" t="s">
        <v>1767</v>
      </c>
      <c r="O528" s="34" t="s">
        <v>542</v>
      </c>
      <c r="Q528" s="34" t="s">
        <v>1658</v>
      </c>
      <c r="R528" s="34" t="s">
        <v>1842</v>
      </c>
    </row>
    <row r="529" spans="2:18">
      <c r="B529" s="34">
        <v>1</v>
      </c>
      <c r="C529" s="34">
        <v>17</v>
      </c>
      <c r="D529" s="34" t="s">
        <v>528</v>
      </c>
      <c r="E529" s="34" t="s">
        <v>1656</v>
      </c>
      <c r="F529" s="34" t="s">
        <v>1655</v>
      </c>
      <c r="G529" s="34" t="s">
        <v>3508</v>
      </c>
      <c r="H529" s="34" t="s">
        <v>529</v>
      </c>
      <c r="I529" s="34">
        <v>2017</v>
      </c>
      <c r="K529" s="34" t="s">
        <v>1767</v>
      </c>
      <c r="L529" s="34" t="s">
        <v>1802</v>
      </c>
      <c r="M529" s="34">
        <v>4</v>
      </c>
      <c r="N529" s="34" t="s">
        <v>1767</v>
      </c>
      <c r="O529" s="34" t="s">
        <v>543</v>
      </c>
      <c r="Q529" s="34" t="s">
        <v>1658</v>
      </c>
      <c r="R529" s="34" t="s">
        <v>1842</v>
      </c>
    </row>
    <row r="530" spans="2:18">
      <c r="B530" s="34">
        <v>1</v>
      </c>
      <c r="C530" s="34">
        <v>17</v>
      </c>
      <c r="D530" s="34" t="s">
        <v>528</v>
      </c>
      <c r="E530" s="34" t="s">
        <v>1656</v>
      </c>
      <c r="F530" s="34" t="s">
        <v>1655</v>
      </c>
      <c r="G530" s="34" t="s">
        <v>3508</v>
      </c>
      <c r="H530" s="34" t="s">
        <v>529</v>
      </c>
      <c r="I530" s="34">
        <v>2017</v>
      </c>
      <c r="K530" s="34" t="s">
        <v>1767</v>
      </c>
      <c r="L530" s="34" t="s">
        <v>1803</v>
      </c>
      <c r="M530" s="34">
        <v>0</v>
      </c>
      <c r="N530" s="34" t="s">
        <v>4</v>
      </c>
      <c r="O530" s="34" t="s">
        <v>544</v>
      </c>
      <c r="Q530" s="34" t="s">
        <v>1658</v>
      </c>
      <c r="R530" s="34" t="s">
        <v>1842</v>
      </c>
    </row>
    <row r="531" spans="2:18">
      <c r="B531" s="34">
        <v>1</v>
      </c>
      <c r="C531" s="34">
        <v>17</v>
      </c>
      <c r="D531" s="34" t="s">
        <v>528</v>
      </c>
      <c r="E531" s="34" t="s">
        <v>1656</v>
      </c>
      <c r="F531" s="34" t="s">
        <v>1655</v>
      </c>
      <c r="G531" s="34" t="s">
        <v>3508</v>
      </c>
      <c r="H531" s="34" t="s">
        <v>529</v>
      </c>
      <c r="I531" s="34">
        <v>2017</v>
      </c>
      <c r="K531" s="34" t="s">
        <v>1767</v>
      </c>
      <c r="L531" s="34" t="s">
        <v>1804</v>
      </c>
      <c r="M531" s="34">
        <v>0</v>
      </c>
      <c r="N531" s="34" t="s">
        <v>4</v>
      </c>
      <c r="O531" s="34" t="s">
        <v>545</v>
      </c>
      <c r="Q531" s="34" t="s">
        <v>1658</v>
      </c>
      <c r="R531" s="34" t="s">
        <v>1842</v>
      </c>
    </row>
    <row r="532" spans="2:18">
      <c r="B532" s="34">
        <v>1</v>
      </c>
      <c r="C532" s="34">
        <v>17</v>
      </c>
      <c r="D532" s="34" t="s">
        <v>528</v>
      </c>
      <c r="E532" s="34" t="s">
        <v>1656</v>
      </c>
      <c r="F532" s="34" t="s">
        <v>1655</v>
      </c>
      <c r="G532" s="34" t="s">
        <v>3508</v>
      </c>
      <c r="H532" s="34" t="s">
        <v>529</v>
      </c>
      <c r="I532" s="34">
        <v>2017</v>
      </c>
      <c r="K532" s="34" t="s">
        <v>1767</v>
      </c>
      <c r="L532" s="34" t="s">
        <v>1805</v>
      </c>
      <c r="M532" s="34">
        <v>2</v>
      </c>
      <c r="N532" s="34" t="s">
        <v>1829</v>
      </c>
      <c r="O532" s="34" t="s">
        <v>546</v>
      </c>
      <c r="Q532" s="34" t="s">
        <v>1658</v>
      </c>
      <c r="R532" s="34" t="s">
        <v>1842</v>
      </c>
    </row>
    <row r="533" spans="2:18">
      <c r="B533" s="34">
        <v>1</v>
      </c>
      <c r="C533" s="34">
        <v>17</v>
      </c>
      <c r="D533" s="34" t="s">
        <v>528</v>
      </c>
      <c r="E533" s="34" t="s">
        <v>1656</v>
      </c>
      <c r="F533" s="34" t="s">
        <v>1655</v>
      </c>
      <c r="G533" s="34" t="s">
        <v>3508</v>
      </c>
      <c r="H533" s="34" t="s">
        <v>529</v>
      </c>
      <c r="I533" s="34">
        <v>2017</v>
      </c>
      <c r="K533" s="34" t="s">
        <v>1767</v>
      </c>
      <c r="L533" s="34" t="s">
        <v>1806</v>
      </c>
      <c r="M533" s="34">
        <v>3</v>
      </c>
      <c r="N533" s="34" t="s">
        <v>1798</v>
      </c>
      <c r="O533" s="34" t="s">
        <v>547</v>
      </c>
      <c r="Q533" s="34" t="s">
        <v>1658</v>
      </c>
      <c r="R533" s="34" t="s">
        <v>1842</v>
      </c>
    </row>
    <row r="534" spans="2:18">
      <c r="B534" s="34">
        <v>1</v>
      </c>
      <c r="C534" s="34">
        <v>17</v>
      </c>
      <c r="D534" s="34" t="s">
        <v>528</v>
      </c>
      <c r="E534" s="34" t="s">
        <v>1656</v>
      </c>
      <c r="F534" s="34" t="s">
        <v>1655</v>
      </c>
      <c r="G534" s="34" t="s">
        <v>3508</v>
      </c>
      <c r="H534" s="34" t="s">
        <v>529</v>
      </c>
      <c r="I534" s="34">
        <v>2017</v>
      </c>
      <c r="K534" s="34" t="s">
        <v>1767</v>
      </c>
      <c r="L534" s="34" t="s">
        <v>1807</v>
      </c>
      <c r="M534" s="34">
        <v>4</v>
      </c>
      <c r="N534" s="34" t="s">
        <v>1767</v>
      </c>
      <c r="O534" s="34" t="s">
        <v>548</v>
      </c>
      <c r="Q534" s="34" t="s">
        <v>1658</v>
      </c>
      <c r="R534" s="34" t="s">
        <v>1842</v>
      </c>
    </row>
    <row r="535" spans="2:18">
      <c r="B535" s="34">
        <v>1</v>
      </c>
      <c r="C535" s="34">
        <v>17</v>
      </c>
      <c r="D535" s="34" t="s">
        <v>528</v>
      </c>
      <c r="E535" s="34" t="s">
        <v>1656</v>
      </c>
      <c r="F535" s="34" t="s">
        <v>1655</v>
      </c>
      <c r="G535" s="34" t="s">
        <v>3508</v>
      </c>
      <c r="H535" s="34" t="s">
        <v>529</v>
      </c>
      <c r="I535" s="34">
        <v>2017</v>
      </c>
      <c r="K535" s="34" t="s">
        <v>1767</v>
      </c>
      <c r="L535" s="34" t="s">
        <v>1808</v>
      </c>
      <c r="M535" s="34">
        <v>5</v>
      </c>
      <c r="N535" s="34" t="s">
        <v>1768</v>
      </c>
      <c r="O535" s="34" t="s">
        <v>549</v>
      </c>
      <c r="Q535" s="34" t="s">
        <v>1658</v>
      </c>
      <c r="R535" s="34" t="s">
        <v>1842</v>
      </c>
    </row>
    <row r="536" spans="2:18">
      <c r="B536" s="34">
        <v>1</v>
      </c>
      <c r="C536" s="34">
        <v>17</v>
      </c>
      <c r="D536" s="34" t="s">
        <v>528</v>
      </c>
      <c r="E536" s="34" t="s">
        <v>1656</v>
      </c>
      <c r="F536" s="34" t="s">
        <v>1655</v>
      </c>
      <c r="G536" s="34" t="s">
        <v>3508</v>
      </c>
      <c r="H536" s="34" t="s">
        <v>529</v>
      </c>
      <c r="I536" s="34">
        <v>2017</v>
      </c>
      <c r="K536" s="34" t="s">
        <v>1767</v>
      </c>
      <c r="L536" s="34" t="s">
        <v>1809</v>
      </c>
      <c r="M536" s="34">
        <v>5</v>
      </c>
      <c r="N536" s="34" t="s">
        <v>1768</v>
      </c>
      <c r="O536" s="34" t="s">
        <v>550</v>
      </c>
      <c r="Q536" s="34" t="s">
        <v>1658</v>
      </c>
      <c r="R536" s="34" t="s">
        <v>1842</v>
      </c>
    </row>
    <row r="537" spans="2:18">
      <c r="B537" s="34">
        <v>1</v>
      </c>
      <c r="C537" s="34">
        <v>17</v>
      </c>
      <c r="D537" s="34" t="s">
        <v>528</v>
      </c>
      <c r="E537" s="34" t="s">
        <v>1656</v>
      </c>
      <c r="F537" s="34" t="s">
        <v>1655</v>
      </c>
      <c r="G537" s="34" t="s">
        <v>3508</v>
      </c>
      <c r="H537" s="34" t="s">
        <v>529</v>
      </c>
      <c r="I537" s="34">
        <v>2017</v>
      </c>
      <c r="K537" s="34" t="s">
        <v>1767</v>
      </c>
      <c r="L537" s="34" t="s">
        <v>1810</v>
      </c>
      <c r="M537" s="34">
        <v>5</v>
      </c>
      <c r="N537" s="34" t="s">
        <v>1768</v>
      </c>
      <c r="O537" s="34" t="s">
        <v>551</v>
      </c>
      <c r="Q537" s="34" t="s">
        <v>1658</v>
      </c>
      <c r="R537" s="34" t="s">
        <v>1842</v>
      </c>
    </row>
    <row r="538" spans="2:18">
      <c r="B538" s="34">
        <v>1</v>
      </c>
      <c r="C538" s="34">
        <v>17</v>
      </c>
      <c r="D538" s="34" t="s">
        <v>528</v>
      </c>
      <c r="E538" s="34" t="s">
        <v>1656</v>
      </c>
      <c r="F538" s="34" t="s">
        <v>1655</v>
      </c>
      <c r="G538" s="34" t="s">
        <v>3508</v>
      </c>
      <c r="H538" s="34" t="s">
        <v>529</v>
      </c>
      <c r="I538" s="34">
        <v>2017</v>
      </c>
      <c r="K538" s="34" t="s">
        <v>1767</v>
      </c>
      <c r="L538" s="34" t="s">
        <v>1811</v>
      </c>
      <c r="M538" s="34">
        <v>3</v>
      </c>
      <c r="N538" s="34" t="s">
        <v>1798</v>
      </c>
      <c r="O538" s="34" t="s">
        <v>552</v>
      </c>
      <c r="Q538" s="34" t="s">
        <v>1658</v>
      </c>
      <c r="R538" s="34" t="s">
        <v>1842</v>
      </c>
    </row>
    <row r="539" spans="2:18">
      <c r="B539" s="34">
        <v>1</v>
      </c>
      <c r="C539" s="34">
        <v>17</v>
      </c>
      <c r="D539" s="34" t="s">
        <v>528</v>
      </c>
      <c r="E539" s="34" t="s">
        <v>1656</v>
      </c>
      <c r="F539" s="34" t="s">
        <v>1655</v>
      </c>
      <c r="G539" s="34" t="s">
        <v>3508</v>
      </c>
      <c r="H539" s="34" t="s">
        <v>529</v>
      </c>
      <c r="I539" s="34">
        <v>2017</v>
      </c>
      <c r="K539" s="34" t="s">
        <v>1767</v>
      </c>
      <c r="L539" s="34" t="s">
        <v>1812</v>
      </c>
      <c r="M539" s="34">
        <v>0</v>
      </c>
      <c r="N539" s="34" t="s">
        <v>4</v>
      </c>
      <c r="O539" s="34" t="s">
        <v>553</v>
      </c>
      <c r="Q539" s="34" t="s">
        <v>1658</v>
      </c>
      <c r="R539" s="34" t="s">
        <v>1842</v>
      </c>
    </row>
    <row r="540" spans="2:18">
      <c r="B540" s="34">
        <v>1</v>
      </c>
      <c r="C540" s="34">
        <v>17</v>
      </c>
      <c r="D540" s="34" t="s">
        <v>528</v>
      </c>
      <c r="E540" s="34" t="s">
        <v>1656</v>
      </c>
      <c r="F540" s="34" t="s">
        <v>1655</v>
      </c>
      <c r="G540" s="34" t="s">
        <v>3508</v>
      </c>
      <c r="H540" s="34" t="s">
        <v>529</v>
      </c>
      <c r="I540" s="34">
        <v>2017</v>
      </c>
      <c r="K540" s="34" t="s">
        <v>1767</v>
      </c>
      <c r="L540" s="34" t="s">
        <v>1813</v>
      </c>
      <c r="M540" s="34">
        <v>1</v>
      </c>
      <c r="N540" s="34" t="s">
        <v>1796</v>
      </c>
      <c r="O540" s="34" t="s">
        <v>554</v>
      </c>
      <c r="Q540" s="34" t="s">
        <v>1658</v>
      </c>
      <c r="R540" s="34" t="s">
        <v>1842</v>
      </c>
    </row>
    <row r="541" spans="2:18">
      <c r="B541" s="34">
        <v>1</v>
      </c>
      <c r="C541" s="34">
        <v>17</v>
      </c>
      <c r="D541" s="34" t="s">
        <v>528</v>
      </c>
      <c r="E541" s="34" t="s">
        <v>1656</v>
      </c>
      <c r="F541" s="34" t="s">
        <v>1655</v>
      </c>
      <c r="G541" s="34" t="s">
        <v>3508</v>
      </c>
      <c r="H541" s="34" t="s">
        <v>529</v>
      </c>
      <c r="I541" s="34">
        <v>2017</v>
      </c>
      <c r="K541" s="34" t="s">
        <v>1767</v>
      </c>
      <c r="L541" s="34" t="s">
        <v>1814</v>
      </c>
      <c r="M541" s="34">
        <v>0</v>
      </c>
      <c r="N541" s="34" t="s">
        <v>4</v>
      </c>
      <c r="O541" s="34" t="s">
        <v>555</v>
      </c>
      <c r="Q541" s="34" t="s">
        <v>1658</v>
      </c>
      <c r="R541" s="34" t="s">
        <v>1842</v>
      </c>
    </row>
    <row r="542" spans="2:18">
      <c r="B542" s="34">
        <v>1</v>
      </c>
      <c r="C542" s="34">
        <v>17</v>
      </c>
      <c r="D542" s="34" t="s">
        <v>528</v>
      </c>
      <c r="E542" s="34" t="s">
        <v>1656</v>
      </c>
      <c r="F542" s="34" t="s">
        <v>1655</v>
      </c>
      <c r="G542" s="34" t="s">
        <v>3508</v>
      </c>
      <c r="H542" s="34" t="s">
        <v>529</v>
      </c>
      <c r="I542" s="34">
        <v>2017</v>
      </c>
      <c r="K542" s="34" t="s">
        <v>1767</v>
      </c>
      <c r="L542" s="34" t="s">
        <v>1815</v>
      </c>
      <c r="M542" s="34">
        <v>2</v>
      </c>
      <c r="N542" s="34" t="s">
        <v>1829</v>
      </c>
      <c r="O542" s="34" t="s">
        <v>556</v>
      </c>
      <c r="Q542" s="34" t="s">
        <v>1658</v>
      </c>
      <c r="R542" s="34" t="s">
        <v>1842</v>
      </c>
    </row>
    <row r="543" spans="2:18">
      <c r="B543" s="34">
        <v>1</v>
      </c>
      <c r="C543" s="34">
        <v>17</v>
      </c>
      <c r="D543" s="34" t="s">
        <v>528</v>
      </c>
      <c r="E543" s="34" t="s">
        <v>1656</v>
      </c>
      <c r="F543" s="34" t="s">
        <v>1655</v>
      </c>
      <c r="G543" s="34" t="s">
        <v>3508</v>
      </c>
      <c r="H543" s="34" t="s">
        <v>529</v>
      </c>
      <c r="I543" s="34">
        <v>2017</v>
      </c>
      <c r="K543" s="34" t="s">
        <v>1767</v>
      </c>
      <c r="L543" s="34" t="s">
        <v>1816</v>
      </c>
      <c r="M543" s="34">
        <v>4</v>
      </c>
      <c r="N543" s="34" t="s">
        <v>1767</v>
      </c>
      <c r="O543" s="34" t="s">
        <v>557</v>
      </c>
      <c r="Q543" s="34" t="s">
        <v>1658</v>
      </c>
      <c r="R543" s="34" t="s">
        <v>1842</v>
      </c>
    </row>
    <row r="544" spans="2:18">
      <c r="B544" s="34">
        <v>1</v>
      </c>
      <c r="C544" s="34">
        <v>17</v>
      </c>
      <c r="D544" s="34" t="s">
        <v>528</v>
      </c>
      <c r="E544" s="34" t="s">
        <v>1656</v>
      </c>
      <c r="F544" s="34" t="s">
        <v>1655</v>
      </c>
      <c r="G544" s="34" t="s">
        <v>3508</v>
      </c>
      <c r="H544" s="34" t="s">
        <v>529</v>
      </c>
      <c r="I544" s="34">
        <v>2017</v>
      </c>
      <c r="K544" s="34" t="s">
        <v>1767</v>
      </c>
      <c r="L544" s="34" t="s">
        <v>1818</v>
      </c>
      <c r="M544" s="34">
        <v>4</v>
      </c>
      <c r="N544" s="34" t="s">
        <v>1767</v>
      </c>
      <c r="O544" s="34" t="s">
        <v>558</v>
      </c>
      <c r="Q544" s="34" t="s">
        <v>1658</v>
      </c>
      <c r="R544" s="34" t="s">
        <v>1842</v>
      </c>
    </row>
    <row r="545" spans="2:18">
      <c r="B545" s="34">
        <v>1</v>
      </c>
      <c r="C545" s="34">
        <v>17</v>
      </c>
      <c r="D545" s="34" t="s">
        <v>528</v>
      </c>
      <c r="E545" s="34" t="s">
        <v>1656</v>
      </c>
      <c r="F545" s="34" t="s">
        <v>1655</v>
      </c>
      <c r="G545" s="34" t="s">
        <v>3508</v>
      </c>
      <c r="H545" s="34" t="s">
        <v>529</v>
      </c>
      <c r="I545" s="34">
        <v>2017</v>
      </c>
      <c r="K545" s="34" t="s">
        <v>1767</v>
      </c>
      <c r="L545" s="34" t="s">
        <v>1819</v>
      </c>
      <c r="M545" s="34">
        <v>1</v>
      </c>
      <c r="N545" s="34" t="s">
        <v>1796</v>
      </c>
      <c r="O545" s="34" t="s">
        <v>559</v>
      </c>
      <c r="Q545" s="34" t="s">
        <v>1658</v>
      </c>
      <c r="R545" s="34" t="s">
        <v>1842</v>
      </c>
    </row>
    <row r="546" spans="2:18">
      <c r="B546" s="34">
        <v>1</v>
      </c>
      <c r="C546" s="34">
        <v>17</v>
      </c>
      <c r="D546" s="34" t="s">
        <v>528</v>
      </c>
      <c r="E546" s="34" t="s">
        <v>1656</v>
      </c>
      <c r="F546" s="34" t="s">
        <v>1655</v>
      </c>
      <c r="G546" s="34" t="s">
        <v>3508</v>
      </c>
      <c r="H546" s="34" t="s">
        <v>529</v>
      </c>
      <c r="I546" s="34">
        <v>2017</v>
      </c>
      <c r="K546" s="34" t="s">
        <v>1767</v>
      </c>
      <c r="L546" s="34" t="s">
        <v>1820</v>
      </c>
      <c r="M546" s="34">
        <v>4</v>
      </c>
      <c r="N546" s="34" t="s">
        <v>1767</v>
      </c>
      <c r="O546" s="34" t="s">
        <v>560</v>
      </c>
      <c r="Q546" s="34" t="s">
        <v>1658</v>
      </c>
      <c r="R546" s="34" t="s">
        <v>1842</v>
      </c>
    </row>
    <row r="547" spans="2:18">
      <c r="B547" s="34">
        <v>1</v>
      </c>
      <c r="C547" s="34">
        <v>17</v>
      </c>
      <c r="D547" s="34" t="s">
        <v>528</v>
      </c>
      <c r="E547" s="34" t="s">
        <v>1656</v>
      </c>
      <c r="F547" s="34" t="s">
        <v>1655</v>
      </c>
      <c r="G547" s="34" t="s">
        <v>3508</v>
      </c>
      <c r="H547" s="34" t="s">
        <v>529</v>
      </c>
      <c r="I547" s="34">
        <v>2017</v>
      </c>
      <c r="K547" s="34" t="s">
        <v>1767</v>
      </c>
      <c r="L547" s="34" t="s">
        <v>1821</v>
      </c>
      <c r="M547" s="34">
        <v>5</v>
      </c>
      <c r="N547" s="34" t="s">
        <v>1768</v>
      </c>
      <c r="O547" s="34" t="s">
        <v>561</v>
      </c>
      <c r="Q547" s="34" t="s">
        <v>1658</v>
      </c>
      <c r="R547" s="34" t="s">
        <v>1842</v>
      </c>
    </row>
    <row r="548" spans="2:18">
      <c r="B548" s="34">
        <v>1</v>
      </c>
      <c r="C548" s="34">
        <v>17</v>
      </c>
      <c r="D548" s="34" t="s">
        <v>528</v>
      </c>
      <c r="E548" s="34" t="s">
        <v>1656</v>
      </c>
      <c r="F548" s="34" t="s">
        <v>1655</v>
      </c>
      <c r="G548" s="34" t="s">
        <v>3508</v>
      </c>
      <c r="H548" s="34" t="s">
        <v>529</v>
      </c>
      <c r="I548" s="34">
        <v>2017</v>
      </c>
      <c r="K548" s="34" t="s">
        <v>1767</v>
      </c>
      <c r="L548" s="34" t="s">
        <v>1822</v>
      </c>
      <c r="M548" s="34">
        <v>4</v>
      </c>
      <c r="N548" s="34" t="s">
        <v>1767</v>
      </c>
      <c r="O548" s="34" t="s">
        <v>1</v>
      </c>
      <c r="Q548" s="34" t="s">
        <v>1658</v>
      </c>
      <c r="R548" s="34" t="s">
        <v>1842</v>
      </c>
    </row>
    <row r="549" spans="2:18">
      <c r="B549" s="34">
        <v>1</v>
      </c>
      <c r="C549" s="34">
        <v>18</v>
      </c>
      <c r="D549" s="34" t="s">
        <v>562</v>
      </c>
      <c r="E549" s="34" t="s">
        <v>1576</v>
      </c>
      <c r="F549" s="34" t="s">
        <v>1575</v>
      </c>
      <c r="G549" s="34" t="s">
        <v>3495</v>
      </c>
      <c r="H549" s="34" t="s">
        <v>3496</v>
      </c>
      <c r="I549" s="34">
        <v>2017</v>
      </c>
      <c r="K549" s="34" t="s">
        <v>1767</v>
      </c>
      <c r="L549" s="34" t="s">
        <v>1784</v>
      </c>
      <c r="M549" s="34">
        <v>4</v>
      </c>
      <c r="N549" s="34" t="s">
        <v>1767</v>
      </c>
      <c r="O549" s="34" t="s">
        <v>563</v>
      </c>
      <c r="Q549" s="34" t="s">
        <v>1577</v>
      </c>
      <c r="R549" s="34" t="s">
        <v>1843</v>
      </c>
    </row>
    <row r="550" spans="2:18">
      <c r="B550" s="34">
        <v>1</v>
      </c>
      <c r="C550" s="34">
        <v>18</v>
      </c>
      <c r="D550" s="34" t="s">
        <v>562</v>
      </c>
      <c r="E550" s="34" t="s">
        <v>1576</v>
      </c>
      <c r="F550" s="34" t="s">
        <v>1575</v>
      </c>
      <c r="G550" s="34" t="s">
        <v>3495</v>
      </c>
      <c r="H550" s="34" t="s">
        <v>3496</v>
      </c>
      <c r="I550" s="34">
        <v>2017</v>
      </c>
      <c r="K550" s="34" t="s">
        <v>1767</v>
      </c>
      <c r="L550" s="34" t="s">
        <v>1787</v>
      </c>
      <c r="M550" s="34">
        <v>4</v>
      </c>
      <c r="N550" s="34" t="s">
        <v>1767</v>
      </c>
      <c r="O550" s="34" t="s">
        <v>564</v>
      </c>
      <c r="Q550" s="34" t="s">
        <v>1577</v>
      </c>
      <c r="R550" s="34" t="s">
        <v>1843</v>
      </c>
    </row>
    <row r="551" spans="2:18">
      <c r="B551" s="34">
        <v>1</v>
      </c>
      <c r="C551" s="34">
        <v>18</v>
      </c>
      <c r="D551" s="34" t="s">
        <v>562</v>
      </c>
      <c r="E551" s="34" t="s">
        <v>1576</v>
      </c>
      <c r="F551" s="34" t="s">
        <v>1575</v>
      </c>
      <c r="G551" s="34" t="s">
        <v>3495</v>
      </c>
      <c r="H551" s="34" t="s">
        <v>3496</v>
      </c>
      <c r="I551" s="34">
        <v>2017</v>
      </c>
      <c r="K551" s="34" t="s">
        <v>1767</v>
      </c>
      <c r="L551" s="34" t="s">
        <v>1788</v>
      </c>
      <c r="M551" s="34">
        <v>5</v>
      </c>
      <c r="N551" s="34" t="s">
        <v>1768</v>
      </c>
      <c r="O551" s="34" t="s">
        <v>565</v>
      </c>
      <c r="Q551" s="34" t="s">
        <v>1577</v>
      </c>
      <c r="R551" s="34" t="s">
        <v>1843</v>
      </c>
    </row>
    <row r="552" spans="2:18">
      <c r="B552" s="34">
        <v>1</v>
      </c>
      <c r="C552" s="34">
        <v>18</v>
      </c>
      <c r="D552" s="34" t="s">
        <v>562</v>
      </c>
      <c r="E552" s="34" t="s">
        <v>1576</v>
      </c>
      <c r="F552" s="34" t="s">
        <v>1575</v>
      </c>
      <c r="G552" s="34" t="s">
        <v>3495</v>
      </c>
      <c r="H552" s="34" t="s">
        <v>3496</v>
      </c>
      <c r="I552" s="34">
        <v>2017</v>
      </c>
      <c r="K552" s="34" t="s">
        <v>1767</v>
      </c>
      <c r="L552" s="34" t="s">
        <v>1789</v>
      </c>
      <c r="M552" s="34">
        <v>4</v>
      </c>
      <c r="N552" s="34" t="s">
        <v>1767</v>
      </c>
      <c r="O552" s="34" t="s">
        <v>566</v>
      </c>
      <c r="Q552" s="34" t="s">
        <v>1577</v>
      </c>
      <c r="R552" s="34" t="s">
        <v>1843</v>
      </c>
    </row>
    <row r="553" spans="2:18">
      <c r="B553" s="34">
        <v>1</v>
      </c>
      <c r="C553" s="34">
        <v>18</v>
      </c>
      <c r="D553" s="34" t="s">
        <v>562</v>
      </c>
      <c r="E553" s="34" t="s">
        <v>1576</v>
      </c>
      <c r="F553" s="34" t="s">
        <v>1575</v>
      </c>
      <c r="G553" s="34" t="s">
        <v>3495</v>
      </c>
      <c r="H553" s="34" t="s">
        <v>3496</v>
      </c>
      <c r="I553" s="34">
        <v>2017</v>
      </c>
      <c r="K553" s="34" t="s">
        <v>1767</v>
      </c>
      <c r="L553" s="34" t="s">
        <v>1790</v>
      </c>
      <c r="M553" s="34">
        <v>5</v>
      </c>
      <c r="N553" s="34" t="s">
        <v>1768</v>
      </c>
      <c r="O553" s="34" t="s">
        <v>567</v>
      </c>
      <c r="Q553" s="34" t="s">
        <v>1577</v>
      </c>
      <c r="R553" s="34" t="s">
        <v>1843</v>
      </c>
    </row>
    <row r="554" spans="2:18">
      <c r="B554" s="34">
        <v>1</v>
      </c>
      <c r="C554" s="34">
        <v>18</v>
      </c>
      <c r="D554" s="34" t="s">
        <v>562</v>
      </c>
      <c r="E554" s="34" t="s">
        <v>1576</v>
      </c>
      <c r="F554" s="34" t="s">
        <v>1575</v>
      </c>
      <c r="G554" s="34" t="s">
        <v>3495</v>
      </c>
      <c r="H554" s="34" t="s">
        <v>3496</v>
      </c>
      <c r="I554" s="34">
        <v>2017</v>
      </c>
      <c r="K554" s="34" t="s">
        <v>1767</v>
      </c>
      <c r="L554" s="34" t="s">
        <v>1791</v>
      </c>
      <c r="M554" s="34">
        <v>5</v>
      </c>
      <c r="N554" s="34" t="s">
        <v>1768</v>
      </c>
      <c r="O554" s="34" t="s">
        <v>568</v>
      </c>
      <c r="Q554" s="34" t="s">
        <v>1577</v>
      </c>
      <c r="R554" s="34" t="s">
        <v>1843</v>
      </c>
    </row>
    <row r="555" spans="2:18">
      <c r="B555" s="34">
        <v>1</v>
      </c>
      <c r="C555" s="34">
        <v>18</v>
      </c>
      <c r="D555" s="34" t="s">
        <v>562</v>
      </c>
      <c r="E555" s="34" t="s">
        <v>1576</v>
      </c>
      <c r="F555" s="34" t="s">
        <v>1575</v>
      </c>
      <c r="G555" s="34" t="s">
        <v>3495</v>
      </c>
      <c r="H555" s="34" t="s">
        <v>3496</v>
      </c>
      <c r="I555" s="34">
        <v>2017</v>
      </c>
      <c r="K555" s="34" t="s">
        <v>1767</v>
      </c>
      <c r="L555" s="34" t="s">
        <v>1792</v>
      </c>
      <c r="M555" s="34">
        <v>4</v>
      </c>
      <c r="N555" s="34" t="s">
        <v>1767</v>
      </c>
      <c r="O555" s="34" t="s">
        <v>569</v>
      </c>
      <c r="Q555" s="34" t="s">
        <v>1577</v>
      </c>
      <c r="R555" s="34" t="s">
        <v>1843</v>
      </c>
    </row>
    <row r="556" spans="2:18">
      <c r="B556" s="34">
        <v>1</v>
      </c>
      <c r="C556" s="34">
        <v>18</v>
      </c>
      <c r="D556" s="34" t="s">
        <v>562</v>
      </c>
      <c r="E556" s="34" t="s">
        <v>1576</v>
      </c>
      <c r="F556" s="34" t="s">
        <v>1575</v>
      </c>
      <c r="G556" s="34" t="s">
        <v>3495</v>
      </c>
      <c r="H556" s="34" t="s">
        <v>3496</v>
      </c>
      <c r="I556" s="34">
        <v>2017</v>
      </c>
      <c r="K556" s="34" t="s">
        <v>1767</v>
      </c>
      <c r="L556" s="34" t="s">
        <v>1793</v>
      </c>
      <c r="M556" s="34">
        <v>4</v>
      </c>
      <c r="N556" s="34" t="s">
        <v>1767</v>
      </c>
      <c r="O556" s="34" t="s">
        <v>570</v>
      </c>
      <c r="Q556" s="34" t="s">
        <v>1577</v>
      </c>
      <c r="R556" s="34" t="s">
        <v>1843</v>
      </c>
    </row>
    <row r="557" spans="2:18">
      <c r="B557" s="34">
        <v>1</v>
      </c>
      <c r="C557" s="34">
        <v>18</v>
      </c>
      <c r="D557" s="34" t="s">
        <v>562</v>
      </c>
      <c r="E557" s="34" t="s">
        <v>1576</v>
      </c>
      <c r="F557" s="34" t="s">
        <v>1575</v>
      </c>
      <c r="G557" s="34" t="s">
        <v>3495</v>
      </c>
      <c r="H557" s="34" t="s">
        <v>3496</v>
      </c>
      <c r="I557" s="34">
        <v>2017</v>
      </c>
      <c r="K557" s="34" t="s">
        <v>1767</v>
      </c>
      <c r="L557" s="34" t="s">
        <v>1794</v>
      </c>
      <c r="M557" s="34">
        <v>5</v>
      </c>
      <c r="N557" s="34" t="s">
        <v>1768</v>
      </c>
      <c r="O557" s="34" t="s">
        <v>571</v>
      </c>
      <c r="Q557" s="34" t="s">
        <v>1577</v>
      </c>
      <c r="R557" s="34" t="s">
        <v>1843</v>
      </c>
    </row>
    <row r="558" spans="2:18">
      <c r="B558" s="34">
        <v>1</v>
      </c>
      <c r="C558" s="34">
        <v>18</v>
      </c>
      <c r="D558" s="34" t="s">
        <v>562</v>
      </c>
      <c r="E558" s="34" t="s">
        <v>1576</v>
      </c>
      <c r="F558" s="34" t="s">
        <v>1575</v>
      </c>
      <c r="G558" s="34" t="s">
        <v>3495</v>
      </c>
      <c r="H558" s="34" t="s">
        <v>3496</v>
      </c>
      <c r="I558" s="34">
        <v>2017</v>
      </c>
      <c r="K558" s="34" t="s">
        <v>1767</v>
      </c>
      <c r="L558" s="34" t="s">
        <v>1795</v>
      </c>
      <c r="M558" s="34">
        <v>1</v>
      </c>
      <c r="N558" s="34" t="s">
        <v>1796</v>
      </c>
      <c r="O558" s="34" t="s">
        <v>572</v>
      </c>
      <c r="Q558" s="34" t="s">
        <v>1577</v>
      </c>
      <c r="R558" s="34" t="s">
        <v>1843</v>
      </c>
    </row>
    <row r="559" spans="2:18">
      <c r="B559" s="34">
        <v>1</v>
      </c>
      <c r="C559" s="34">
        <v>18</v>
      </c>
      <c r="D559" s="34" t="s">
        <v>562</v>
      </c>
      <c r="E559" s="34" t="s">
        <v>1576</v>
      </c>
      <c r="F559" s="34" t="s">
        <v>1575</v>
      </c>
      <c r="G559" s="34" t="s">
        <v>3495</v>
      </c>
      <c r="H559" s="34" t="s">
        <v>3496</v>
      </c>
      <c r="I559" s="34">
        <v>2017</v>
      </c>
      <c r="K559" s="34" t="s">
        <v>1767</v>
      </c>
      <c r="L559" s="34" t="s">
        <v>1797</v>
      </c>
      <c r="M559" s="34">
        <v>3</v>
      </c>
      <c r="N559" s="34" t="s">
        <v>1798</v>
      </c>
      <c r="O559" s="34" t="s">
        <v>573</v>
      </c>
      <c r="Q559" s="34" t="s">
        <v>1577</v>
      </c>
      <c r="R559" s="34" t="s">
        <v>1843</v>
      </c>
    </row>
    <row r="560" spans="2:18">
      <c r="B560" s="34">
        <v>1</v>
      </c>
      <c r="C560" s="34">
        <v>18</v>
      </c>
      <c r="D560" s="34" t="s">
        <v>562</v>
      </c>
      <c r="E560" s="34" t="s">
        <v>1576</v>
      </c>
      <c r="F560" s="34" t="s">
        <v>1575</v>
      </c>
      <c r="G560" s="34" t="s">
        <v>3495</v>
      </c>
      <c r="H560" s="34" t="s">
        <v>3496</v>
      </c>
      <c r="I560" s="34">
        <v>2017</v>
      </c>
      <c r="K560" s="34" t="s">
        <v>1767</v>
      </c>
      <c r="L560" s="34" t="s">
        <v>1799</v>
      </c>
      <c r="M560" s="34">
        <v>5</v>
      </c>
      <c r="N560" s="34" t="s">
        <v>1768</v>
      </c>
      <c r="O560" s="34" t="s">
        <v>574</v>
      </c>
      <c r="Q560" s="34" t="s">
        <v>1577</v>
      </c>
      <c r="R560" s="34" t="s">
        <v>1843</v>
      </c>
    </row>
    <row r="561" spans="2:18">
      <c r="B561" s="34">
        <v>1</v>
      </c>
      <c r="C561" s="34">
        <v>18</v>
      </c>
      <c r="D561" s="34" t="s">
        <v>562</v>
      </c>
      <c r="E561" s="34" t="s">
        <v>1576</v>
      </c>
      <c r="F561" s="34" t="s">
        <v>1575</v>
      </c>
      <c r="G561" s="34" t="s">
        <v>3495</v>
      </c>
      <c r="H561" s="34" t="s">
        <v>3496</v>
      </c>
      <c r="I561" s="34">
        <v>2017</v>
      </c>
      <c r="K561" s="34" t="s">
        <v>1767</v>
      </c>
      <c r="L561" s="34" t="s">
        <v>1800</v>
      </c>
      <c r="M561" s="34">
        <v>5</v>
      </c>
      <c r="N561" s="34" t="s">
        <v>1768</v>
      </c>
      <c r="O561" s="34" t="s">
        <v>575</v>
      </c>
      <c r="Q561" s="34" t="s">
        <v>1577</v>
      </c>
      <c r="R561" s="34" t="s">
        <v>1843</v>
      </c>
    </row>
    <row r="562" spans="2:18">
      <c r="B562" s="34">
        <v>1</v>
      </c>
      <c r="C562" s="34">
        <v>18</v>
      </c>
      <c r="D562" s="34" t="s">
        <v>562</v>
      </c>
      <c r="E562" s="34" t="s">
        <v>1576</v>
      </c>
      <c r="F562" s="34" t="s">
        <v>1575</v>
      </c>
      <c r="G562" s="34" t="s">
        <v>3495</v>
      </c>
      <c r="H562" s="34" t="s">
        <v>3496</v>
      </c>
      <c r="I562" s="34">
        <v>2017</v>
      </c>
      <c r="K562" s="34" t="s">
        <v>1767</v>
      </c>
      <c r="L562" s="34" t="s">
        <v>1801</v>
      </c>
      <c r="M562" s="34">
        <v>5</v>
      </c>
      <c r="N562" s="34" t="s">
        <v>1768</v>
      </c>
      <c r="O562" s="34" t="s">
        <v>575</v>
      </c>
      <c r="Q562" s="34" t="s">
        <v>1577</v>
      </c>
      <c r="R562" s="34" t="s">
        <v>1843</v>
      </c>
    </row>
    <row r="563" spans="2:18">
      <c r="B563" s="34">
        <v>1</v>
      </c>
      <c r="C563" s="34">
        <v>18</v>
      </c>
      <c r="D563" s="34" t="s">
        <v>562</v>
      </c>
      <c r="E563" s="34" t="s">
        <v>1576</v>
      </c>
      <c r="F563" s="34" t="s">
        <v>1575</v>
      </c>
      <c r="G563" s="34" t="s">
        <v>3495</v>
      </c>
      <c r="H563" s="34" t="s">
        <v>3496</v>
      </c>
      <c r="I563" s="34">
        <v>2017</v>
      </c>
      <c r="K563" s="34" t="s">
        <v>1767</v>
      </c>
      <c r="L563" s="34" t="s">
        <v>1802</v>
      </c>
      <c r="M563" s="34">
        <v>5</v>
      </c>
      <c r="N563" s="34" t="s">
        <v>1768</v>
      </c>
      <c r="O563" s="34" t="s">
        <v>576</v>
      </c>
      <c r="Q563" s="34" t="s">
        <v>1577</v>
      </c>
      <c r="R563" s="34" t="s">
        <v>1843</v>
      </c>
    </row>
    <row r="564" spans="2:18">
      <c r="B564" s="34">
        <v>1</v>
      </c>
      <c r="C564" s="34">
        <v>18</v>
      </c>
      <c r="D564" s="34" t="s">
        <v>562</v>
      </c>
      <c r="E564" s="34" t="s">
        <v>1576</v>
      </c>
      <c r="F564" s="34" t="s">
        <v>1575</v>
      </c>
      <c r="G564" s="34" t="s">
        <v>3495</v>
      </c>
      <c r="H564" s="34" t="s">
        <v>3496</v>
      </c>
      <c r="I564" s="34">
        <v>2017</v>
      </c>
      <c r="K564" s="34" t="s">
        <v>1767</v>
      </c>
      <c r="L564" s="34" t="s">
        <v>1803</v>
      </c>
      <c r="M564" s="34">
        <v>4</v>
      </c>
      <c r="N564" s="34" t="s">
        <v>1767</v>
      </c>
      <c r="O564" s="34" t="s">
        <v>577</v>
      </c>
      <c r="Q564" s="34" t="s">
        <v>1577</v>
      </c>
      <c r="R564" s="34" t="s">
        <v>1843</v>
      </c>
    </row>
    <row r="565" spans="2:18">
      <c r="B565" s="34">
        <v>1</v>
      </c>
      <c r="C565" s="34">
        <v>18</v>
      </c>
      <c r="D565" s="34" t="s">
        <v>562</v>
      </c>
      <c r="E565" s="34" t="s">
        <v>1576</v>
      </c>
      <c r="F565" s="34" t="s">
        <v>1575</v>
      </c>
      <c r="G565" s="34" t="s">
        <v>3495</v>
      </c>
      <c r="H565" s="34" t="s">
        <v>3496</v>
      </c>
      <c r="I565" s="34">
        <v>2017</v>
      </c>
      <c r="K565" s="34" t="s">
        <v>1767</v>
      </c>
      <c r="L565" s="34" t="s">
        <v>1804</v>
      </c>
      <c r="M565" s="34">
        <v>4</v>
      </c>
      <c r="N565" s="34" t="s">
        <v>1767</v>
      </c>
      <c r="O565" s="34" t="s">
        <v>578</v>
      </c>
      <c r="Q565" s="34" t="s">
        <v>1577</v>
      </c>
      <c r="R565" s="34" t="s">
        <v>1843</v>
      </c>
    </row>
    <row r="566" spans="2:18">
      <c r="B566" s="34">
        <v>1</v>
      </c>
      <c r="C566" s="34">
        <v>18</v>
      </c>
      <c r="D566" s="34" t="s">
        <v>562</v>
      </c>
      <c r="E566" s="34" t="s">
        <v>1576</v>
      </c>
      <c r="F566" s="34" t="s">
        <v>1575</v>
      </c>
      <c r="G566" s="34" t="s">
        <v>3495</v>
      </c>
      <c r="H566" s="34" t="s">
        <v>3496</v>
      </c>
      <c r="I566" s="34">
        <v>2017</v>
      </c>
      <c r="K566" s="34" t="s">
        <v>1767</v>
      </c>
      <c r="L566" s="34" t="s">
        <v>1805</v>
      </c>
      <c r="M566" s="34">
        <v>3</v>
      </c>
      <c r="N566" s="34" t="s">
        <v>1798</v>
      </c>
      <c r="O566" s="34" t="s">
        <v>579</v>
      </c>
      <c r="Q566" s="34" t="s">
        <v>1577</v>
      </c>
      <c r="R566" s="34" t="s">
        <v>1843</v>
      </c>
    </row>
    <row r="567" spans="2:18">
      <c r="B567" s="34">
        <v>1</v>
      </c>
      <c r="C567" s="34">
        <v>18</v>
      </c>
      <c r="D567" s="34" t="s">
        <v>562</v>
      </c>
      <c r="E567" s="34" t="s">
        <v>1576</v>
      </c>
      <c r="F567" s="34" t="s">
        <v>1575</v>
      </c>
      <c r="G567" s="34" t="s">
        <v>3495</v>
      </c>
      <c r="H567" s="34" t="s">
        <v>3496</v>
      </c>
      <c r="I567" s="34">
        <v>2017</v>
      </c>
      <c r="K567" s="34" t="s">
        <v>1767</v>
      </c>
      <c r="L567" s="34" t="s">
        <v>1806</v>
      </c>
      <c r="M567" s="34">
        <v>3</v>
      </c>
      <c r="N567" s="34" t="s">
        <v>1798</v>
      </c>
      <c r="O567" s="34" t="s">
        <v>580</v>
      </c>
      <c r="Q567" s="34" t="s">
        <v>1577</v>
      </c>
      <c r="R567" s="34" t="s">
        <v>1843</v>
      </c>
    </row>
    <row r="568" spans="2:18">
      <c r="B568" s="34">
        <v>1</v>
      </c>
      <c r="C568" s="34">
        <v>18</v>
      </c>
      <c r="D568" s="34" t="s">
        <v>562</v>
      </c>
      <c r="E568" s="34" t="s">
        <v>1576</v>
      </c>
      <c r="F568" s="34" t="s">
        <v>1575</v>
      </c>
      <c r="G568" s="34" t="s">
        <v>3495</v>
      </c>
      <c r="H568" s="34" t="s">
        <v>3496</v>
      </c>
      <c r="I568" s="34">
        <v>2017</v>
      </c>
      <c r="K568" s="34" t="s">
        <v>1767</v>
      </c>
      <c r="L568" s="34" t="s">
        <v>1807</v>
      </c>
      <c r="M568" s="34">
        <v>4</v>
      </c>
      <c r="N568" s="34" t="s">
        <v>1767</v>
      </c>
      <c r="O568" s="34" t="s">
        <v>581</v>
      </c>
      <c r="Q568" s="34" t="s">
        <v>1577</v>
      </c>
      <c r="R568" s="34" t="s">
        <v>1843</v>
      </c>
    </row>
    <row r="569" spans="2:18">
      <c r="B569" s="34">
        <v>1</v>
      </c>
      <c r="C569" s="34">
        <v>18</v>
      </c>
      <c r="D569" s="34" t="s">
        <v>562</v>
      </c>
      <c r="E569" s="34" t="s">
        <v>1576</v>
      </c>
      <c r="F569" s="34" t="s">
        <v>1575</v>
      </c>
      <c r="G569" s="34" t="s">
        <v>3495</v>
      </c>
      <c r="H569" s="34" t="s">
        <v>3496</v>
      </c>
      <c r="I569" s="34">
        <v>2017</v>
      </c>
      <c r="K569" s="34" t="s">
        <v>1767</v>
      </c>
      <c r="L569" s="34" t="s">
        <v>1808</v>
      </c>
      <c r="M569" s="34">
        <v>5</v>
      </c>
      <c r="N569" s="34" t="s">
        <v>1768</v>
      </c>
      <c r="O569" s="34" t="s">
        <v>582</v>
      </c>
      <c r="Q569" s="34" t="s">
        <v>1577</v>
      </c>
      <c r="R569" s="34" t="s">
        <v>1843</v>
      </c>
    </row>
    <row r="570" spans="2:18">
      <c r="B570" s="34">
        <v>1</v>
      </c>
      <c r="C570" s="34">
        <v>18</v>
      </c>
      <c r="D570" s="34" t="s">
        <v>562</v>
      </c>
      <c r="E570" s="34" t="s">
        <v>1576</v>
      </c>
      <c r="F570" s="34" t="s">
        <v>1575</v>
      </c>
      <c r="G570" s="34" t="s">
        <v>3495</v>
      </c>
      <c r="H570" s="34" t="s">
        <v>3496</v>
      </c>
      <c r="I570" s="34">
        <v>2017</v>
      </c>
      <c r="K570" s="34" t="s">
        <v>1767</v>
      </c>
      <c r="L570" s="34" t="s">
        <v>1809</v>
      </c>
      <c r="M570" s="34">
        <v>5</v>
      </c>
      <c r="N570" s="34" t="s">
        <v>1768</v>
      </c>
      <c r="O570" s="34" t="s">
        <v>583</v>
      </c>
      <c r="Q570" s="34" t="s">
        <v>1577</v>
      </c>
      <c r="R570" s="34" t="s">
        <v>1843</v>
      </c>
    </row>
    <row r="571" spans="2:18">
      <c r="B571" s="34">
        <v>1</v>
      </c>
      <c r="C571" s="34">
        <v>18</v>
      </c>
      <c r="D571" s="34" t="s">
        <v>562</v>
      </c>
      <c r="E571" s="34" t="s">
        <v>1576</v>
      </c>
      <c r="F571" s="34" t="s">
        <v>1575</v>
      </c>
      <c r="G571" s="34" t="s">
        <v>3495</v>
      </c>
      <c r="H571" s="34" t="s">
        <v>3496</v>
      </c>
      <c r="I571" s="34">
        <v>2017</v>
      </c>
      <c r="K571" s="34" t="s">
        <v>1767</v>
      </c>
      <c r="L571" s="34" t="s">
        <v>1810</v>
      </c>
      <c r="M571" s="34">
        <v>4</v>
      </c>
      <c r="N571" s="34" t="s">
        <v>1767</v>
      </c>
      <c r="O571" s="34" t="s">
        <v>584</v>
      </c>
      <c r="Q571" s="34" t="s">
        <v>1577</v>
      </c>
      <c r="R571" s="34" t="s">
        <v>1843</v>
      </c>
    </row>
    <row r="572" spans="2:18">
      <c r="B572" s="34">
        <v>1</v>
      </c>
      <c r="C572" s="34">
        <v>18</v>
      </c>
      <c r="D572" s="34" t="s">
        <v>562</v>
      </c>
      <c r="E572" s="34" t="s">
        <v>1576</v>
      </c>
      <c r="F572" s="34" t="s">
        <v>1575</v>
      </c>
      <c r="G572" s="34" t="s">
        <v>3495</v>
      </c>
      <c r="H572" s="34" t="s">
        <v>3496</v>
      </c>
      <c r="I572" s="34">
        <v>2017</v>
      </c>
      <c r="K572" s="34" t="s">
        <v>1767</v>
      </c>
      <c r="L572" s="34" t="s">
        <v>1811</v>
      </c>
      <c r="M572" s="34">
        <v>4</v>
      </c>
      <c r="N572" s="34" t="s">
        <v>1767</v>
      </c>
      <c r="O572" s="34" t="s">
        <v>585</v>
      </c>
      <c r="Q572" s="34" t="s">
        <v>1577</v>
      </c>
      <c r="R572" s="34" t="s">
        <v>1843</v>
      </c>
    </row>
    <row r="573" spans="2:18">
      <c r="B573" s="34">
        <v>1</v>
      </c>
      <c r="C573" s="34">
        <v>18</v>
      </c>
      <c r="D573" s="34" t="s">
        <v>562</v>
      </c>
      <c r="E573" s="34" t="s">
        <v>1576</v>
      </c>
      <c r="F573" s="34" t="s">
        <v>1575</v>
      </c>
      <c r="G573" s="34" t="s">
        <v>3495</v>
      </c>
      <c r="H573" s="34" t="s">
        <v>3496</v>
      </c>
      <c r="I573" s="34">
        <v>2017</v>
      </c>
      <c r="K573" s="34" t="s">
        <v>1767</v>
      </c>
      <c r="L573" s="34" t="s">
        <v>1812</v>
      </c>
      <c r="M573" s="34">
        <v>4</v>
      </c>
      <c r="N573" s="34" t="s">
        <v>1767</v>
      </c>
      <c r="O573" s="34" t="s">
        <v>586</v>
      </c>
      <c r="Q573" s="34" t="s">
        <v>1577</v>
      </c>
      <c r="R573" s="34" t="s">
        <v>1843</v>
      </c>
    </row>
    <row r="574" spans="2:18">
      <c r="B574" s="34">
        <v>1</v>
      </c>
      <c r="C574" s="34">
        <v>18</v>
      </c>
      <c r="D574" s="34" t="s">
        <v>562</v>
      </c>
      <c r="E574" s="34" t="s">
        <v>1576</v>
      </c>
      <c r="F574" s="34" t="s">
        <v>1575</v>
      </c>
      <c r="G574" s="34" t="s">
        <v>3495</v>
      </c>
      <c r="H574" s="34" t="s">
        <v>3496</v>
      </c>
      <c r="I574" s="34">
        <v>2017</v>
      </c>
      <c r="K574" s="34" t="s">
        <v>1767</v>
      </c>
      <c r="L574" s="34" t="s">
        <v>1813</v>
      </c>
      <c r="M574" s="34">
        <v>1</v>
      </c>
      <c r="N574" s="34" t="s">
        <v>1796</v>
      </c>
      <c r="O574" s="34" t="s">
        <v>587</v>
      </c>
      <c r="Q574" s="34" t="s">
        <v>1577</v>
      </c>
      <c r="R574" s="34" t="s">
        <v>1843</v>
      </c>
    </row>
    <row r="575" spans="2:18">
      <c r="B575" s="34">
        <v>1</v>
      </c>
      <c r="C575" s="34">
        <v>18</v>
      </c>
      <c r="D575" s="34" t="s">
        <v>562</v>
      </c>
      <c r="E575" s="34" t="s">
        <v>1576</v>
      </c>
      <c r="F575" s="34" t="s">
        <v>1575</v>
      </c>
      <c r="G575" s="34" t="s">
        <v>3495</v>
      </c>
      <c r="H575" s="34" t="s">
        <v>3496</v>
      </c>
      <c r="I575" s="34">
        <v>2017</v>
      </c>
      <c r="K575" s="34" t="s">
        <v>1767</v>
      </c>
      <c r="L575" s="34" t="s">
        <v>1814</v>
      </c>
      <c r="M575" s="34">
        <v>4</v>
      </c>
      <c r="N575" s="34" t="s">
        <v>1767</v>
      </c>
      <c r="O575" s="34" t="s">
        <v>588</v>
      </c>
      <c r="Q575" s="34" t="s">
        <v>1577</v>
      </c>
      <c r="R575" s="34" t="s">
        <v>1843</v>
      </c>
    </row>
    <row r="576" spans="2:18">
      <c r="B576" s="34">
        <v>1</v>
      </c>
      <c r="C576" s="34">
        <v>18</v>
      </c>
      <c r="D576" s="34" t="s">
        <v>562</v>
      </c>
      <c r="E576" s="34" t="s">
        <v>1576</v>
      </c>
      <c r="F576" s="34" t="s">
        <v>1575</v>
      </c>
      <c r="G576" s="34" t="s">
        <v>3495</v>
      </c>
      <c r="H576" s="34" t="s">
        <v>3496</v>
      </c>
      <c r="I576" s="34">
        <v>2017</v>
      </c>
      <c r="K576" s="34" t="s">
        <v>1767</v>
      </c>
      <c r="L576" s="34" t="s">
        <v>1815</v>
      </c>
      <c r="M576" s="34">
        <v>2</v>
      </c>
      <c r="N576" s="34" t="s">
        <v>1829</v>
      </c>
      <c r="O576" s="34" t="s">
        <v>589</v>
      </c>
      <c r="Q576" s="34" t="s">
        <v>1577</v>
      </c>
      <c r="R576" s="34" t="s">
        <v>1843</v>
      </c>
    </row>
    <row r="577" spans="2:18">
      <c r="B577" s="34">
        <v>1</v>
      </c>
      <c r="C577" s="34">
        <v>18</v>
      </c>
      <c r="D577" s="34" t="s">
        <v>562</v>
      </c>
      <c r="E577" s="34" t="s">
        <v>1576</v>
      </c>
      <c r="F577" s="34" t="s">
        <v>1575</v>
      </c>
      <c r="G577" s="34" t="s">
        <v>3495</v>
      </c>
      <c r="H577" s="34" t="s">
        <v>3496</v>
      </c>
      <c r="I577" s="34">
        <v>2017</v>
      </c>
      <c r="K577" s="34" t="s">
        <v>1767</v>
      </c>
      <c r="L577" s="34" t="s">
        <v>1816</v>
      </c>
      <c r="M577" s="34">
        <v>4</v>
      </c>
      <c r="N577" s="34" t="s">
        <v>1767</v>
      </c>
      <c r="O577" s="34" t="s">
        <v>590</v>
      </c>
      <c r="Q577" s="34" t="s">
        <v>1577</v>
      </c>
      <c r="R577" s="34" t="s">
        <v>1843</v>
      </c>
    </row>
    <row r="578" spans="2:18">
      <c r="B578" s="34">
        <v>1</v>
      </c>
      <c r="C578" s="34">
        <v>18</v>
      </c>
      <c r="D578" s="34" t="s">
        <v>562</v>
      </c>
      <c r="E578" s="34" t="s">
        <v>1576</v>
      </c>
      <c r="F578" s="34" t="s">
        <v>1575</v>
      </c>
      <c r="G578" s="34" t="s">
        <v>3495</v>
      </c>
      <c r="H578" s="34" t="s">
        <v>3496</v>
      </c>
      <c r="I578" s="34">
        <v>2017</v>
      </c>
      <c r="K578" s="34" t="s">
        <v>1767</v>
      </c>
      <c r="L578" s="34" t="s">
        <v>1818</v>
      </c>
      <c r="M578" s="34">
        <v>4</v>
      </c>
      <c r="N578" s="34" t="s">
        <v>1767</v>
      </c>
      <c r="O578" s="34" t="s">
        <v>591</v>
      </c>
      <c r="Q578" s="34" t="s">
        <v>1577</v>
      </c>
      <c r="R578" s="34" t="s">
        <v>1843</v>
      </c>
    </row>
    <row r="579" spans="2:18">
      <c r="B579" s="34">
        <v>1</v>
      </c>
      <c r="C579" s="34">
        <v>18</v>
      </c>
      <c r="D579" s="34" t="s">
        <v>562</v>
      </c>
      <c r="E579" s="34" t="s">
        <v>1576</v>
      </c>
      <c r="F579" s="34" t="s">
        <v>1575</v>
      </c>
      <c r="G579" s="34" t="s">
        <v>3495</v>
      </c>
      <c r="H579" s="34" t="s">
        <v>3496</v>
      </c>
      <c r="I579" s="34">
        <v>2017</v>
      </c>
      <c r="K579" s="34" t="s">
        <v>1767</v>
      </c>
      <c r="L579" s="34" t="s">
        <v>1819</v>
      </c>
      <c r="M579" s="34">
        <v>1</v>
      </c>
      <c r="N579" s="34" t="s">
        <v>1796</v>
      </c>
      <c r="O579" s="34" t="s">
        <v>592</v>
      </c>
      <c r="Q579" s="34" t="s">
        <v>1577</v>
      </c>
      <c r="R579" s="34" t="s">
        <v>1843</v>
      </c>
    </row>
    <row r="580" spans="2:18">
      <c r="B580" s="34">
        <v>1</v>
      </c>
      <c r="C580" s="34">
        <v>18</v>
      </c>
      <c r="D580" s="34" t="s">
        <v>562</v>
      </c>
      <c r="E580" s="34" t="s">
        <v>1576</v>
      </c>
      <c r="F580" s="34" t="s">
        <v>1575</v>
      </c>
      <c r="G580" s="34" t="s">
        <v>3495</v>
      </c>
      <c r="H580" s="34" t="s">
        <v>3496</v>
      </c>
      <c r="I580" s="34">
        <v>2017</v>
      </c>
      <c r="K580" s="34" t="s">
        <v>1767</v>
      </c>
      <c r="L580" s="34" t="s">
        <v>1820</v>
      </c>
      <c r="M580" s="34">
        <v>4</v>
      </c>
      <c r="N580" s="34" t="s">
        <v>1767</v>
      </c>
      <c r="O580" s="34" t="s">
        <v>593</v>
      </c>
      <c r="Q580" s="34" t="s">
        <v>1577</v>
      </c>
      <c r="R580" s="34" t="s">
        <v>1843</v>
      </c>
    </row>
    <row r="581" spans="2:18">
      <c r="B581" s="34">
        <v>1</v>
      </c>
      <c r="C581" s="34">
        <v>18</v>
      </c>
      <c r="D581" s="34" t="s">
        <v>562</v>
      </c>
      <c r="E581" s="34" t="s">
        <v>1576</v>
      </c>
      <c r="F581" s="34" t="s">
        <v>1575</v>
      </c>
      <c r="G581" s="34" t="s">
        <v>3495</v>
      </c>
      <c r="H581" s="34" t="s">
        <v>3496</v>
      </c>
      <c r="I581" s="34">
        <v>2017</v>
      </c>
      <c r="K581" s="34" t="s">
        <v>1767</v>
      </c>
      <c r="L581" s="34" t="s">
        <v>1821</v>
      </c>
      <c r="M581" s="34">
        <v>5</v>
      </c>
      <c r="N581" s="34" t="s">
        <v>1768</v>
      </c>
      <c r="O581" s="34" t="s">
        <v>594</v>
      </c>
      <c r="Q581" s="34" t="s">
        <v>1577</v>
      </c>
      <c r="R581" s="34" t="s">
        <v>1843</v>
      </c>
    </row>
    <row r="582" spans="2:18">
      <c r="B582" s="34">
        <v>1</v>
      </c>
      <c r="C582" s="34">
        <v>18</v>
      </c>
      <c r="D582" s="34" t="s">
        <v>562</v>
      </c>
      <c r="E582" s="34" t="s">
        <v>1576</v>
      </c>
      <c r="F582" s="34" t="s">
        <v>1575</v>
      </c>
      <c r="G582" s="34" t="s">
        <v>3495</v>
      </c>
      <c r="H582" s="34" t="s">
        <v>3496</v>
      </c>
      <c r="I582" s="34">
        <v>2017</v>
      </c>
      <c r="K582" s="34" t="s">
        <v>1767</v>
      </c>
      <c r="L582" s="34" t="s">
        <v>1822</v>
      </c>
      <c r="M582" s="34">
        <v>4</v>
      </c>
      <c r="N582" s="34" t="s">
        <v>1767</v>
      </c>
      <c r="O582" s="34" t="s">
        <v>1</v>
      </c>
      <c r="Q582" s="34" t="s">
        <v>1577</v>
      </c>
      <c r="R582" s="34" t="s">
        <v>1843</v>
      </c>
    </row>
    <row r="583" spans="2:18">
      <c r="B583" s="34">
        <v>1</v>
      </c>
      <c r="C583" s="34">
        <v>19</v>
      </c>
      <c r="D583" s="34" t="s">
        <v>595</v>
      </c>
      <c r="E583" s="34" t="s">
        <v>1580</v>
      </c>
      <c r="F583" s="34" t="s">
        <v>1579</v>
      </c>
      <c r="G583" s="34" t="s">
        <v>3497</v>
      </c>
      <c r="H583" s="34" t="s">
        <v>596</v>
      </c>
      <c r="I583" s="34">
        <v>2016</v>
      </c>
      <c r="K583" s="34" t="s">
        <v>0</v>
      </c>
      <c r="L583" s="34" t="s">
        <v>1784</v>
      </c>
      <c r="M583" s="34">
        <v>5</v>
      </c>
      <c r="N583" s="34" t="s">
        <v>1768</v>
      </c>
      <c r="O583" s="34" t="s">
        <v>597</v>
      </c>
      <c r="Q583" s="34" t="s">
        <v>1582</v>
      </c>
      <c r="R583" s="34" t="s">
        <v>1844</v>
      </c>
    </row>
    <row r="584" spans="2:18">
      <c r="B584" s="34">
        <v>1</v>
      </c>
      <c r="C584" s="34">
        <v>19</v>
      </c>
      <c r="D584" s="34" t="s">
        <v>595</v>
      </c>
      <c r="E584" s="34" t="s">
        <v>1580</v>
      </c>
      <c r="F584" s="34" t="s">
        <v>1579</v>
      </c>
      <c r="G584" s="34" t="s">
        <v>3497</v>
      </c>
      <c r="H584" s="34" t="s">
        <v>596</v>
      </c>
      <c r="I584" s="34">
        <v>2016</v>
      </c>
      <c r="K584" s="34" t="s">
        <v>0</v>
      </c>
      <c r="L584" s="34" t="s">
        <v>1787</v>
      </c>
      <c r="M584" s="34">
        <v>4</v>
      </c>
      <c r="N584" s="34" t="s">
        <v>1767</v>
      </c>
      <c r="O584" s="34" t="s">
        <v>598</v>
      </c>
      <c r="Q584" s="34" t="s">
        <v>1582</v>
      </c>
      <c r="R584" s="34" t="s">
        <v>1844</v>
      </c>
    </row>
    <row r="585" spans="2:18">
      <c r="B585" s="34">
        <v>1</v>
      </c>
      <c r="C585" s="34">
        <v>19</v>
      </c>
      <c r="D585" s="34" t="s">
        <v>595</v>
      </c>
      <c r="E585" s="34" t="s">
        <v>1580</v>
      </c>
      <c r="F585" s="34" t="s">
        <v>1579</v>
      </c>
      <c r="G585" s="34" t="s">
        <v>3497</v>
      </c>
      <c r="H585" s="34" t="s">
        <v>596</v>
      </c>
      <c r="I585" s="34">
        <v>2016</v>
      </c>
      <c r="K585" s="34" t="s">
        <v>0</v>
      </c>
      <c r="L585" s="34" t="s">
        <v>1788</v>
      </c>
      <c r="M585" s="34">
        <v>3</v>
      </c>
      <c r="N585" s="34" t="s">
        <v>1798</v>
      </c>
      <c r="O585" s="34" t="s">
        <v>599</v>
      </c>
      <c r="Q585" s="34" t="s">
        <v>1582</v>
      </c>
      <c r="R585" s="34" t="s">
        <v>1844</v>
      </c>
    </row>
    <row r="586" spans="2:18">
      <c r="B586" s="34">
        <v>1</v>
      </c>
      <c r="C586" s="34">
        <v>19</v>
      </c>
      <c r="D586" s="34" t="s">
        <v>595</v>
      </c>
      <c r="E586" s="34" t="s">
        <v>1580</v>
      </c>
      <c r="F586" s="34" t="s">
        <v>1579</v>
      </c>
      <c r="G586" s="34" t="s">
        <v>3497</v>
      </c>
      <c r="H586" s="34" t="s">
        <v>596</v>
      </c>
      <c r="I586" s="34">
        <v>2016</v>
      </c>
      <c r="K586" s="34" t="s">
        <v>0</v>
      </c>
      <c r="L586" s="34" t="s">
        <v>1789</v>
      </c>
      <c r="M586" s="34">
        <v>3</v>
      </c>
      <c r="N586" s="34" t="s">
        <v>1798</v>
      </c>
      <c r="O586" s="34" t="s">
        <v>600</v>
      </c>
      <c r="Q586" s="34" t="s">
        <v>1582</v>
      </c>
      <c r="R586" s="34" t="s">
        <v>1844</v>
      </c>
    </row>
    <row r="587" spans="2:18">
      <c r="B587" s="34">
        <v>1</v>
      </c>
      <c r="C587" s="34">
        <v>19</v>
      </c>
      <c r="D587" s="34" t="s">
        <v>595</v>
      </c>
      <c r="E587" s="34" t="s">
        <v>1580</v>
      </c>
      <c r="F587" s="34" t="s">
        <v>1579</v>
      </c>
      <c r="G587" s="34" t="s">
        <v>3497</v>
      </c>
      <c r="H587" s="34" t="s">
        <v>596</v>
      </c>
      <c r="I587" s="34">
        <v>2016</v>
      </c>
      <c r="K587" s="34" t="s">
        <v>0</v>
      </c>
      <c r="L587" s="34" t="s">
        <v>1790</v>
      </c>
      <c r="M587" s="34">
        <v>4</v>
      </c>
      <c r="N587" s="34" t="s">
        <v>1767</v>
      </c>
      <c r="O587" s="34" t="s">
        <v>601</v>
      </c>
      <c r="Q587" s="34" t="s">
        <v>1582</v>
      </c>
      <c r="R587" s="34" t="s">
        <v>1844</v>
      </c>
    </row>
    <row r="588" spans="2:18">
      <c r="B588" s="34">
        <v>1</v>
      </c>
      <c r="C588" s="34">
        <v>19</v>
      </c>
      <c r="D588" s="34" t="s">
        <v>595</v>
      </c>
      <c r="E588" s="34" t="s">
        <v>1580</v>
      </c>
      <c r="F588" s="34" t="s">
        <v>1579</v>
      </c>
      <c r="G588" s="34" t="s">
        <v>3497</v>
      </c>
      <c r="H588" s="34" t="s">
        <v>596</v>
      </c>
      <c r="I588" s="34">
        <v>2016</v>
      </c>
      <c r="K588" s="34" t="s">
        <v>0</v>
      </c>
      <c r="L588" s="34" t="s">
        <v>1791</v>
      </c>
      <c r="M588" s="34">
        <v>3</v>
      </c>
      <c r="N588" s="34" t="s">
        <v>1798</v>
      </c>
      <c r="O588" s="34" t="s">
        <v>602</v>
      </c>
      <c r="Q588" s="34" t="s">
        <v>1582</v>
      </c>
      <c r="R588" s="34" t="s">
        <v>1844</v>
      </c>
    </row>
    <row r="589" spans="2:18">
      <c r="B589" s="34">
        <v>1</v>
      </c>
      <c r="C589" s="34">
        <v>19</v>
      </c>
      <c r="D589" s="34" t="s">
        <v>595</v>
      </c>
      <c r="E589" s="34" t="s">
        <v>1580</v>
      </c>
      <c r="F589" s="34" t="s">
        <v>1579</v>
      </c>
      <c r="G589" s="34" t="s">
        <v>3497</v>
      </c>
      <c r="H589" s="34" t="s">
        <v>596</v>
      </c>
      <c r="I589" s="34">
        <v>2016</v>
      </c>
      <c r="K589" s="34" t="s">
        <v>0</v>
      </c>
      <c r="L589" s="34" t="s">
        <v>1792</v>
      </c>
      <c r="M589" s="34">
        <v>3</v>
      </c>
      <c r="N589" s="34" t="s">
        <v>1798</v>
      </c>
      <c r="O589" s="34" t="s">
        <v>603</v>
      </c>
      <c r="Q589" s="34" t="s">
        <v>1582</v>
      </c>
      <c r="R589" s="34" t="s">
        <v>1844</v>
      </c>
    </row>
    <row r="590" spans="2:18">
      <c r="B590" s="34">
        <v>1</v>
      </c>
      <c r="C590" s="34">
        <v>19</v>
      </c>
      <c r="D590" s="34" t="s">
        <v>595</v>
      </c>
      <c r="E590" s="34" t="s">
        <v>1580</v>
      </c>
      <c r="F590" s="34" t="s">
        <v>1579</v>
      </c>
      <c r="G590" s="34" t="s">
        <v>3497</v>
      </c>
      <c r="H590" s="34" t="s">
        <v>596</v>
      </c>
      <c r="I590" s="34">
        <v>2016</v>
      </c>
      <c r="K590" s="34" t="s">
        <v>0</v>
      </c>
      <c r="L590" s="34" t="s">
        <v>1793</v>
      </c>
      <c r="M590" s="34">
        <v>3</v>
      </c>
      <c r="N590" s="34" t="s">
        <v>1798</v>
      </c>
      <c r="O590" s="34" t="s">
        <v>604</v>
      </c>
      <c r="Q590" s="34" t="s">
        <v>1582</v>
      </c>
      <c r="R590" s="34" t="s">
        <v>1844</v>
      </c>
    </row>
    <row r="591" spans="2:18">
      <c r="B591" s="34">
        <v>1</v>
      </c>
      <c r="C591" s="34">
        <v>19</v>
      </c>
      <c r="D591" s="34" t="s">
        <v>595</v>
      </c>
      <c r="E591" s="34" t="s">
        <v>1580</v>
      </c>
      <c r="F591" s="34" t="s">
        <v>1579</v>
      </c>
      <c r="G591" s="34" t="s">
        <v>3497</v>
      </c>
      <c r="H591" s="34" t="s">
        <v>596</v>
      </c>
      <c r="I591" s="34">
        <v>2016</v>
      </c>
      <c r="K591" s="34" t="s">
        <v>0</v>
      </c>
      <c r="L591" s="34" t="s">
        <v>1794</v>
      </c>
      <c r="M591" s="34">
        <v>3</v>
      </c>
      <c r="N591" s="34" t="s">
        <v>1798</v>
      </c>
      <c r="O591" s="34" t="s">
        <v>605</v>
      </c>
      <c r="Q591" s="34" t="s">
        <v>1582</v>
      </c>
      <c r="R591" s="34" t="s">
        <v>1844</v>
      </c>
    </row>
    <row r="592" spans="2:18">
      <c r="B592" s="34">
        <v>1</v>
      </c>
      <c r="C592" s="34">
        <v>19</v>
      </c>
      <c r="D592" s="34" t="s">
        <v>595</v>
      </c>
      <c r="E592" s="34" t="s">
        <v>1580</v>
      </c>
      <c r="F592" s="34" t="s">
        <v>1579</v>
      </c>
      <c r="G592" s="34" t="s">
        <v>3497</v>
      </c>
      <c r="H592" s="34" t="s">
        <v>596</v>
      </c>
      <c r="I592" s="34">
        <v>2016</v>
      </c>
      <c r="K592" s="34" t="s">
        <v>0</v>
      </c>
      <c r="L592" s="34" t="s">
        <v>1795</v>
      </c>
      <c r="M592" s="34">
        <v>1</v>
      </c>
      <c r="N592" s="34" t="s">
        <v>1796</v>
      </c>
      <c r="O592" s="34" t="s">
        <v>606</v>
      </c>
      <c r="Q592" s="34" t="s">
        <v>1582</v>
      </c>
      <c r="R592" s="34" t="s">
        <v>1844</v>
      </c>
    </row>
    <row r="593" spans="2:18">
      <c r="B593" s="34">
        <v>1</v>
      </c>
      <c r="C593" s="34">
        <v>19</v>
      </c>
      <c r="D593" s="34" t="s">
        <v>595</v>
      </c>
      <c r="E593" s="34" t="s">
        <v>1580</v>
      </c>
      <c r="F593" s="34" t="s">
        <v>1579</v>
      </c>
      <c r="G593" s="34" t="s">
        <v>3497</v>
      </c>
      <c r="H593" s="34" t="s">
        <v>596</v>
      </c>
      <c r="I593" s="34">
        <v>2016</v>
      </c>
      <c r="K593" s="34" t="s">
        <v>0</v>
      </c>
      <c r="L593" s="34" t="s">
        <v>1797</v>
      </c>
      <c r="M593" s="34">
        <v>3</v>
      </c>
      <c r="N593" s="34" t="s">
        <v>1798</v>
      </c>
      <c r="O593" s="34" t="s">
        <v>607</v>
      </c>
      <c r="Q593" s="34" t="s">
        <v>1582</v>
      </c>
      <c r="R593" s="34" t="s">
        <v>1844</v>
      </c>
    </row>
    <row r="594" spans="2:18">
      <c r="B594" s="34">
        <v>1</v>
      </c>
      <c r="C594" s="34">
        <v>19</v>
      </c>
      <c r="D594" s="34" t="s">
        <v>595</v>
      </c>
      <c r="E594" s="34" t="s">
        <v>1580</v>
      </c>
      <c r="F594" s="34" t="s">
        <v>1579</v>
      </c>
      <c r="G594" s="34" t="s">
        <v>3497</v>
      </c>
      <c r="H594" s="34" t="s">
        <v>596</v>
      </c>
      <c r="I594" s="34">
        <v>2016</v>
      </c>
      <c r="K594" s="34" t="s">
        <v>0</v>
      </c>
      <c r="L594" s="34" t="s">
        <v>1799</v>
      </c>
      <c r="M594" s="34">
        <v>5</v>
      </c>
      <c r="N594" s="34" t="s">
        <v>1768</v>
      </c>
      <c r="O594" s="34" t="s">
        <v>608</v>
      </c>
      <c r="Q594" s="34" t="s">
        <v>1582</v>
      </c>
      <c r="R594" s="34" t="s">
        <v>1844</v>
      </c>
    </row>
    <row r="595" spans="2:18">
      <c r="B595" s="34">
        <v>1</v>
      </c>
      <c r="C595" s="34">
        <v>19</v>
      </c>
      <c r="D595" s="34" t="s">
        <v>595</v>
      </c>
      <c r="E595" s="34" t="s">
        <v>1580</v>
      </c>
      <c r="F595" s="34" t="s">
        <v>1579</v>
      </c>
      <c r="G595" s="34" t="s">
        <v>3497</v>
      </c>
      <c r="H595" s="34" t="s">
        <v>596</v>
      </c>
      <c r="I595" s="34">
        <v>2016</v>
      </c>
      <c r="K595" s="34" t="s">
        <v>0</v>
      </c>
      <c r="L595" s="34" t="s">
        <v>1800</v>
      </c>
      <c r="M595" s="34">
        <v>4</v>
      </c>
      <c r="N595" s="34" t="s">
        <v>1767</v>
      </c>
      <c r="O595" s="34" t="s">
        <v>609</v>
      </c>
      <c r="Q595" s="34" t="s">
        <v>1582</v>
      </c>
      <c r="R595" s="34" t="s">
        <v>1844</v>
      </c>
    </row>
    <row r="596" spans="2:18">
      <c r="B596" s="34">
        <v>1</v>
      </c>
      <c r="C596" s="34">
        <v>19</v>
      </c>
      <c r="D596" s="34" t="s">
        <v>595</v>
      </c>
      <c r="E596" s="34" t="s">
        <v>1580</v>
      </c>
      <c r="F596" s="34" t="s">
        <v>1579</v>
      </c>
      <c r="G596" s="34" t="s">
        <v>3497</v>
      </c>
      <c r="H596" s="34" t="s">
        <v>596</v>
      </c>
      <c r="I596" s="34">
        <v>2016</v>
      </c>
      <c r="K596" s="34" t="s">
        <v>0</v>
      </c>
      <c r="L596" s="34" t="s">
        <v>1801</v>
      </c>
      <c r="M596" s="34">
        <v>5</v>
      </c>
      <c r="N596" s="34" t="s">
        <v>1768</v>
      </c>
      <c r="O596" s="34" t="s">
        <v>610</v>
      </c>
      <c r="Q596" s="34" t="s">
        <v>1582</v>
      </c>
      <c r="R596" s="34" t="s">
        <v>1844</v>
      </c>
    </row>
    <row r="597" spans="2:18">
      <c r="B597" s="34">
        <v>1</v>
      </c>
      <c r="C597" s="34">
        <v>19</v>
      </c>
      <c r="D597" s="34" t="s">
        <v>595</v>
      </c>
      <c r="E597" s="34" t="s">
        <v>1580</v>
      </c>
      <c r="F597" s="34" t="s">
        <v>1579</v>
      </c>
      <c r="G597" s="34" t="s">
        <v>3497</v>
      </c>
      <c r="H597" s="34" t="s">
        <v>596</v>
      </c>
      <c r="I597" s="34">
        <v>2016</v>
      </c>
      <c r="K597" s="34" t="s">
        <v>0</v>
      </c>
      <c r="L597" s="34" t="s">
        <v>1802</v>
      </c>
      <c r="M597" s="34">
        <v>3</v>
      </c>
      <c r="N597" s="34" t="s">
        <v>1798</v>
      </c>
      <c r="O597" s="34" t="s">
        <v>611</v>
      </c>
      <c r="Q597" s="34" t="s">
        <v>1582</v>
      </c>
      <c r="R597" s="34" t="s">
        <v>1844</v>
      </c>
    </row>
    <row r="598" spans="2:18">
      <c r="B598" s="34">
        <v>1</v>
      </c>
      <c r="C598" s="34">
        <v>19</v>
      </c>
      <c r="D598" s="34" t="s">
        <v>595</v>
      </c>
      <c r="E598" s="34" t="s">
        <v>1580</v>
      </c>
      <c r="F598" s="34" t="s">
        <v>1579</v>
      </c>
      <c r="G598" s="34" t="s">
        <v>3497</v>
      </c>
      <c r="H598" s="34" t="s">
        <v>596</v>
      </c>
      <c r="I598" s="34">
        <v>2016</v>
      </c>
      <c r="K598" s="34" t="s">
        <v>0</v>
      </c>
      <c r="L598" s="34" t="s">
        <v>1803</v>
      </c>
      <c r="M598" s="34">
        <v>0</v>
      </c>
      <c r="N598" s="34" t="s">
        <v>4</v>
      </c>
      <c r="O598" s="34" t="s">
        <v>612</v>
      </c>
      <c r="Q598" s="34" t="s">
        <v>1582</v>
      </c>
      <c r="R598" s="34" t="s">
        <v>1844</v>
      </c>
    </row>
    <row r="599" spans="2:18">
      <c r="B599" s="34">
        <v>1</v>
      </c>
      <c r="C599" s="34">
        <v>19</v>
      </c>
      <c r="D599" s="34" t="s">
        <v>595</v>
      </c>
      <c r="E599" s="34" t="s">
        <v>1580</v>
      </c>
      <c r="F599" s="34" t="s">
        <v>1579</v>
      </c>
      <c r="G599" s="34" t="s">
        <v>3497</v>
      </c>
      <c r="H599" s="34" t="s">
        <v>596</v>
      </c>
      <c r="I599" s="34">
        <v>2016</v>
      </c>
      <c r="K599" s="34" t="s">
        <v>0</v>
      </c>
      <c r="L599" s="34" t="s">
        <v>1804</v>
      </c>
      <c r="M599" s="34">
        <v>2</v>
      </c>
      <c r="N599" s="34" t="s">
        <v>1829</v>
      </c>
      <c r="O599" s="34" t="s">
        <v>613</v>
      </c>
      <c r="Q599" s="34" t="s">
        <v>1582</v>
      </c>
      <c r="R599" s="34" t="s">
        <v>1844</v>
      </c>
    </row>
    <row r="600" spans="2:18">
      <c r="B600" s="34">
        <v>1</v>
      </c>
      <c r="C600" s="34">
        <v>19</v>
      </c>
      <c r="D600" s="34" t="s">
        <v>595</v>
      </c>
      <c r="E600" s="34" t="s">
        <v>1580</v>
      </c>
      <c r="F600" s="34" t="s">
        <v>1579</v>
      </c>
      <c r="G600" s="34" t="s">
        <v>3497</v>
      </c>
      <c r="H600" s="34" t="s">
        <v>596</v>
      </c>
      <c r="I600" s="34">
        <v>2016</v>
      </c>
      <c r="K600" s="34" t="s">
        <v>0</v>
      </c>
      <c r="L600" s="34" t="s">
        <v>1805</v>
      </c>
      <c r="M600" s="34">
        <v>0</v>
      </c>
      <c r="N600" s="34" t="s">
        <v>4</v>
      </c>
      <c r="O600" s="34" t="s">
        <v>614</v>
      </c>
      <c r="Q600" s="34" t="s">
        <v>1582</v>
      </c>
      <c r="R600" s="34" t="s">
        <v>1844</v>
      </c>
    </row>
    <row r="601" spans="2:18">
      <c r="B601" s="34">
        <v>1</v>
      </c>
      <c r="C601" s="34">
        <v>19</v>
      </c>
      <c r="D601" s="34" t="s">
        <v>595</v>
      </c>
      <c r="E601" s="34" t="s">
        <v>1580</v>
      </c>
      <c r="F601" s="34" t="s">
        <v>1579</v>
      </c>
      <c r="G601" s="34" t="s">
        <v>3497</v>
      </c>
      <c r="H601" s="34" t="s">
        <v>596</v>
      </c>
      <c r="I601" s="34">
        <v>2016</v>
      </c>
      <c r="K601" s="34" t="s">
        <v>0</v>
      </c>
      <c r="L601" s="34" t="s">
        <v>1806</v>
      </c>
      <c r="M601" s="34">
        <v>3</v>
      </c>
      <c r="N601" s="34" t="s">
        <v>1798</v>
      </c>
      <c r="O601" s="34" t="s">
        <v>615</v>
      </c>
      <c r="Q601" s="34" t="s">
        <v>1582</v>
      </c>
      <c r="R601" s="34" t="s">
        <v>1844</v>
      </c>
    </row>
    <row r="602" spans="2:18">
      <c r="B602" s="34">
        <v>1</v>
      </c>
      <c r="C602" s="34">
        <v>19</v>
      </c>
      <c r="D602" s="34" t="s">
        <v>595</v>
      </c>
      <c r="E602" s="34" t="s">
        <v>1580</v>
      </c>
      <c r="F602" s="34" t="s">
        <v>1579</v>
      </c>
      <c r="G602" s="34" t="s">
        <v>3497</v>
      </c>
      <c r="H602" s="34" t="s">
        <v>596</v>
      </c>
      <c r="I602" s="34">
        <v>2016</v>
      </c>
      <c r="K602" s="34" t="s">
        <v>0</v>
      </c>
      <c r="L602" s="34" t="s">
        <v>1807</v>
      </c>
      <c r="M602" s="34">
        <v>3</v>
      </c>
      <c r="N602" s="34" t="s">
        <v>1798</v>
      </c>
      <c r="O602" s="34" t="s">
        <v>616</v>
      </c>
      <c r="Q602" s="34" t="s">
        <v>1582</v>
      </c>
      <c r="R602" s="34" t="s">
        <v>1844</v>
      </c>
    </row>
    <row r="603" spans="2:18">
      <c r="B603" s="34">
        <v>1</v>
      </c>
      <c r="C603" s="34">
        <v>19</v>
      </c>
      <c r="D603" s="34" t="s">
        <v>595</v>
      </c>
      <c r="E603" s="34" t="s">
        <v>1580</v>
      </c>
      <c r="F603" s="34" t="s">
        <v>1579</v>
      </c>
      <c r="G603" s="34" t="s">
        <v>3497</v>
      </c>
      <c r="H603" s="34" t="s">
        <v>596</v>
      </c>
      <c r="I603" s="34">
        <v>2016</v>
      </c>
      <c r="K603" s="34" t="s">
        <v>0</v>
      </c>
      <c r="L603" s="34" t="s">
        <v>1808</v>
      </c>
      <c r="M603" s="34">
        <v>5</v>
      </c>
      <c r="N603" s="34" t="s">
        <v>1768</v>
      </c>
      <c r="O603" s="34" t="s">
        <v>617</v>
      </c>
      <c r="Q603" s="34" t="s">
        <v>1582</v>
      </c>
      <c r="R603" s="34" t="s">
        <v>1844</v>
      </c>
    </row>
    <row r="604" spans="2:18">
      <c r="B604" s="34">
        <v>1</v>
      </c>
      <c r="C604" s="34">
        <v>19</v>
      </c>
      <c r="D604" s="34" t="s">
        <v>595</v>
      </c>
      <c r="E604" s="34" t="s">
        <v>1580</v>
      </c>
      <c r="F604" s="34" t="s">
        <v>1579</v>
      </c>
      <c r="G604" s="34" t="s">
        <v>3497</v>
      </c>
      <c r="H604" s="34" t="s">
        <v>596</v>
      </c>
      <c r="I604" s="34">
        <v>2016</v>
      </c>
      <c r="K604" s="34" t="s">
        <v>0</v>
      </c>
      <c r="L604" s="34" t="s">
        <v>1809</v>
      </c>
      <c r="M604" s="34">
        <v>5</v>
      </c>
      <c r="N604" s="34" t="s">
        <v>1768</v>
      </c>
      <c r="O604" s="34" t="s">
        <v>618</v>
      </c>
      <c r="Q604" s="34" t="s">
        <v>1582</v>
      </c>
      <c r="R604" s="34" t="s">
        <v>1844</v>
      </c>
    </row>
    <row r="605" spans="2:18">
      <c r="B605" s="34">
        <v>1</v>
      </c>
      <c r="C605" s="34">
        <v>19</v>
      </c>
      <c r="D605" s="34" t="s">
        <v>595</v>
      </c>
      <c r="E605" s="34" t="s">
        <v>1580</v>
      </c>
      <c r="F605" s="34" t="s">
        <v>1579</v>
      </c>
      <c r="G605" s="34" t="s">
        <v>3497</v>
      </c>
      <c r="H605" s="34" t="s">
        <v>596</v>
      </c>
      <c r="I605" s="34">
        <v>2016</v>
      </c>
      <c r="K605" s="34" t="s">
        <v>0</v>
      </c>
      <c r="L605" s="34" t="s">
        <v>1810</v>
      </c>
      <c r="M605" s="34">
        <v>3</v>
      </c>
      <c r="N605" s="34" t="s">
        <v>1798</v>
      </c>
      <c r="O605" s="34" t="s">
        <v>619</v>
      </c>
      <c r="Q605" s="34" t="s">
        <v>1582</v>
      </c>
      <c r="R605" s="34" t="s">
        <v>1844</v>
      </c>
    </row>
    <row r="606" spans="2:18">
      <c r="B606" s="34">
        <v>1</v>
      </c>
      <c r="C606" s="34">
        <v>19</v>
      </c>
      <c r="D606" s="34" t="s">
        <v>595</v>
      </c>
      <c r="E606" s="34" t="s">
        <v>1580</v>
      </c>
      <c r="F606" s="34" t="s">
        <v>1579</v>
      </c>
      <c r="G606" s="34" t="s">
        <v>3497</v>
      </c>
      <c r="H606" s="34" t="s">
        <v>596</v>
      </c>
      <c r="I606" s="34">
        <v>2016</v>
      </c>
      <c r="K606" s="34" t="s">
        <v>0</v>
      </c>
      <c r="L606" s="34" t="s">
        <v>1811</v>
      </c>
      <c r="M606" s="34">
        <v>4</v>
      </c>
      <c r="N606" s="34" t="s">
        <v>1767</v>
      </c>
      <c r="O606" s="34" t="s">
        <v>620</v>
      </c>
      <c r="Q606" s="34" t="s">
        <v>1582</v>
      </c>
      <c r="R606" s="34" t="s">
        <v>1844</v>
      </c>
    </row>
    <row r="607" spans="2:18">
      <c r="B607" s="34">
        <v>1</v>
      </c>
      <c r="C607" s="34">
        <v>19</v>
      </c>
      <c r="D607" s="34" t="s">
        <v>595</v>
      </c>
      <c r="E607" s="34" t="s">
        <v>1580</v>
      </c>
      <c r="F607" s="34" t="s">
        <v>1579</v>
      </c>
      <c r="G607" s="34" t="s">
        <v>3497</v>
      </c>
      <c r="H607" s="34" t="s">
        <v>596</v>
      </c>
      <c r="I607" s="34">
        <v>2016</v>
      </c>
      <c r="K607" s="34" t="s">
        <v>0</v>
      </c>
      <c r="L607" s="34" t="s">
        <v>1812</v>
      </c>
      <c r="M607" s="34">
        <v>3</v>
      </c>
      <c r="N607" s="34" t="s">
        <v>1798</v>
      </c>
      <c r="O607" s="34" t="s">
        <v>621</v>
      </c>
      <c r="Q607" s="34" t="s">
        <v>1582</v>
      </c>
      <c r="R607" s="34" t="s">
        <v>1844</v>
      </c>
    </row>
    <row r="608" spans="2:18">
      <c r="B608" s="34">
        <v>1</v>
      </c>
      <c r="C608" s="34">
        <v>19</v>
      </c>
      <c r="D608" s="34" t="s">
        <v>595</v>
      </c>
      <c r="E608" s="34" t="s">
        <v>1580</v>
      </c>
      <c r="F608" s="34" t="s">
        <v>1579</v>
      </c>
      <c r="G608" s="34" t="s">
        <v>3497</v>
      </c>
      <c r="H608" s="34" t="s">
        <v>596</v>
      </c>
      <c r="I608" s="34">
        <v>2016</v>
      </c>
      <c r="K608" s="34" t="s">
        <v>0</v>
      </c>
      <c r="L608" s="34" t="s">
        <v>1813</v>
      </c>
      <c r="M608" s="34">
        <v>1</v>
      </c>
      <c r="N608" s="34" t="s">
        <v>1796</v>
      </c>
      <c r="O608" s="34" t="s">
        <v>622</v>
      </c>
      <c r="Q608" s="34" t="s">
        <v>1582</v>
      </c>
      <c r="R608" s="34" t="s">
        <v>1844</v>
      </c>
    </row>
    <row r="609" spans="2:18">
      <c r="B609" s="34">
        <v>1</v>
      </c>
      <c r="C609" s="34">
        <v>19</v>
      </c>
      <c r="D609" s="34" t="s">
        <v>595</v>
      </c>
      <c r="E609" s="34" t="s">
        <v>1580</v>
      </c>
      <c r="F609" s="34" t="s">
        <v>1579</v>
      </c>
      <c r="G609" s="34" t="s">
        <v>3497</v>
      </c>
      <c r="H609" s="34" t="s">
        <v>596</v>
      </c>
      <c r="I609" s="34">
        <v>2016</v>
      </c>
      <c r="K609" s="34" t="s">
        <v>0</v>
      </c>
      <c r="L609" s="34" t="s">
        <v>1814</v>
      </c>
      <c r="M609" s="34">
        <v>3</v>
      </c>
      <c r="N609" s="34" t="s">
        <v>1798</v>
      </c>
      <c r="O609" s="34" t="s">
        <v>623</v>
      </c>
      <c r="Q609" s="34" t="s">
        <v>1582</v>
      </c>
      <c r="R609" s="34" t="s">
        <v>1844</v>
      </c>
    </row>
    <row r="610" spans="2:18">
      <c r="B610" s="34">
        <v>1</v>
      </c>
      <c r="C610" s="34">
        <v>19</v>
      </c>
      <c r="D610" s="34" t="s">
        <v>595</v>
      </c>
      <c r="E610" s="34" t="s">
        <v>1580</v>
      </c>
      <c r="F610" s="34" t="s">
        <v>1579</v>
      </c>
      <c r="G610" s="34" t="s">
        <v>3497</v>
      </c>
      <c r="H610" s="34" t="s">
        <v>596</v>
      </c>
      <c r="I610" s="34">
        <v>2016</v>
      </c>
      <c r="K610" s="34" t="s">
        <v>0</v>
      </c>
      <c r="L610" s="34" t="s">
        <v>1815</v>
      </c>
      <c r="M610" s="34">
        <v>3</v>
      </c>
      <c r="N610" s="34" t="s">
        <v>1798</v>
      </c>
      <c r="O610" s="34" t="s">
        <v>624</v>
      </c>
      <c r="Q610" s="34" t="s">
        <v>1582</v>
      </c>
      <c r="R610" s="34" t="s">
        <v>1844</v>
      </c>
    </row>
    <row r="611" spans="2:18">
      <c r="B611" s="34">
        <v>1</v>
      </c>
      <c r="C611" s="34">
        <v>19</v>
      </c>
      <c r="D611" s="34" t="s">
        <v>595</v>
      </c>
      <c r="E611" s="34" t="s">
        <v>1580</v>
      </c>
      <c r="F611" s="34" t="s">
        <v>1579</v>
      </c>
      <c r="G611" s="34" t="s">
        <v>3497</v>
      </c>
      <c r="H611" s="34" t="s">
        <v>596</v>
      </c>
      <c r="I611" s="34">
        <v>2016</v>
      </c>
      <c r="K611" s="34" t="s">
        <v>0</v>
      </c>
      <c r="L611" s="34" t="s">
        <v>1816</v>
      </c>
      <c r="M611" s="34">
        <v>4</v>
      </c>
      <c r="N611" s="34" t="s">
        <v>1767</v>
      </c>
      <c r="O611" s="34" t="s">
        <v>625</v>
      </c>
      <c r="Q611" s="34" t="s">
        <v>1582</v>
      </c>
      <c r="R611" s="34" t="s">
        <v>1844</v>
      </c>
    </row>
    <row r="612" spans="2:18">
      <c r="B612" s="34">
        <v>1</v>
      </c>
      <c r="C612" s="34">
        <v>19</v>
      </c>
      <c r="D612" s="34" t="s">
        <v>595</v>
      </c>
      <c r="E612" s="34" t="s">
        <v>1580</v>
      </c>
      <c r="F612" s="34" t="s">
        <v>1579</v>
      </c>
      <c r="G612" s="34" t="s">
        <v>3497</v>
      </c>
      <c r="H612" s="34" t="s">
        <v>596</v>
      </c>
      <c r="I612" s="34">
        <v>2016</v>
      </c>
      <c r="K612" s="34" t="s">
        <v>0</v>
      </c>
      <c r="L612" s="34" t="s">
        <v>1818</v>
      </c>
      <c r="M612" s="34">
        <v>4</v>
      </c>
      <c r="N612" s="34" t="s">
        <v>1767</v>
      </c>
      <c r="O612" s="34" t="s">
        <v>626</v>
      </c>
      <c r="Q612" s="34" t="s">
        <v>1582</v>
      </c>
      <c r="R612" s="34" t="s">
        <v>1844</v>
      </c>
    </row>
    <row r="613" spans="2:18">
      <c r="B613" s="34">
        <v>1</v>
      </c>
      <c r="C613" s="34">
        <v>19</v>
      </c>
      <c r="D613" s="34" t="s">
        <v>595</v>
      </c>
      <c r="E613" s="34" t="s">
        <v>1580</v>
      </c>
      <c r="F613" s="34" t="s">
        <v>1579</v>
      </c>
      <c r="G613" s="34" t="s">
        <v>3497</v>
      </c>
      <c r="H613" s="34" t="s">
        <v>596</v>
      </c>
      <c r="I613" s="34">
        <v>2016</v>
      </c>
      <c r="K613" s="34" t="s">
        <v>0</v>
      </c>
      <c r="L613" s="34" t="s">
        <v>1819</v>
      </c>
      <c r="M613" s="34">
        <v>1</v>
      </c>
      <c r="N613" s="34" t="s">
        <v>1796</v>
      </c>
      <c r="O613" s="34" t="s">
        <v>627</v>
      </c>
      <c r="Q613" s="34" t="s">
        <v>1582</v>
      </c>
      <c r="R613" s="34" t="s">
        <v>1844</v>
      </c>
    </row>
    <row r="614" spans="2:18">
      <c r="B614" s="34">
        <v>1</v>
      </c>
      <c r="C614" s="34">
        <v>19</v>
      </c>
      <c r="D614" s="34" t="s">
        <v>595</v>
      </c>
      <c r="E614" s="34" t="s">
        <v>1580</v>
      </c>
      <c r="F614" s="34" t="s">
        <v>1579</v>
      </c>
      <c r="G614" s="34" t="s">
        <v>3497</v>
      </c>
      <c r="H614" s="34" t="s">
        <v>596</v>
      </c>
      <c r="I614" s="34">
        <v>2016</v>
      </c>
      <c r="K614" s="34" t="s">
        <v>0</v>
      </c>
      <c r="L614" s="34" t="s">
        <v>1820</v>
      </c>
      <c r="M614" s="34">
        <v>5</v>
      </c>
      <c r="N614" s="34" t="s">
        <v>1768</v>
      </c>
      <c r="O614" s="34" t="s">
        <v>628</v>
      </c>
      <c r="Q614" s="34" t="s">
        <v>1582</v>
      </c>
      <c r="R614" s="34" t="s">
        <v>1844</v>
      </c>
    </row>
    <row r="615" spans="2:18">
      <c r="B615" s="34">
        <v>1</v>
      </c>
      <c r="C615" s="34">
        <v>19</v>
      </c>
      <c r="D615" s="34" t="s">
        <v>595</v>
      </c>
      <c r="E615" s="34" t="s">
        <v>1580</v>
      </c>
      <c r="F615" s="34" t="s">
        <v>1579</v>
      </c>
      <c r="G615" s="34" t="s">
        <v>3497</v>
      </c>
      <c r="H615" s="34" t="s">
        <v>596</v>
      </c>
      <c r="I615" s="34">
        <v>2016</v>
      </c>
      <c r="K615" s="34" t="s">
        <v>0</v>
      </c>
      <c r="L615" s="34" t="s">
        <v>1821</v>
      </c>
      <c r="M615" s="34">
        <v>4</v>
      </c>
      <c r="N615" s="34" t="s">
        <v>1767</v>
      </c>
      <c r="O615" s="34" t="s">
        <v>629</v>
      </c>
      <c r="Q615" s="34" t="s">
        <v>1582</v>
      </c>
      <c r="R615" s="34" t="s">
        <v>1844</v>
      </c>
    </row>
    <row r="616" spans="2:18">
      <c r="B616" s="34">
        <v>1</v>
      </c>
      <c r="C616" s="34">
        <v>19</v>
      </c>
      <c r="D616" s="34" t="s">
        <v>595</v>
      </c>
      <c r="E616" s="34" t="s">
        <v>1580</v>
      </c>
      <c r="F616" s="34" t="s">
        <v>1579</v>
      </c>
      <c r="G616" s="34" t="s">
        <v>3497</v>
      </c>
      <c r="H616" s="34" t="s">
        <v>596</v>
      </c>
      <c r="I616" s="34">
        <v>2016</v>
      </c>
      <c r="K616" s="34" t="s">
        <v>0</v>
      </c>
      <c r="L616" s="34" t="s">
        <v>1822</v>
      </c>
      <c r="M616" s="34">
        <v>3</v>
      </c>
      <c r="N616" s="34" t="s">
        <v>1798</v>
      </c>
      <c r="O616" s="34" t="s">
        <v>1</v>
      </c>
      <c r="Q616" s="34" t="s">
        <v>1582</v>
      </c>
      <c r="R616" s="34" t="s">
        <v>1844</v>
      </c>
    </row>
    <row r="617" spans="2:18">
      <c r="B617" s="34">
        <v>1</v>
      </c>
      <c r="C617" s="34">
        <v>20</v>
      </c>
      <c r="D617" s="34" t="s">
        <v>630</v>
      </c>
      <c r="E617" s="34" t="s">
        <v>1522</v>
      </c>
      <c r="F617" s="34" t="s">
        <v>1521</v>
      </c>
      <c r="G617" s="34" t="s">
        <v>3483</v>
      </c>
      <c r="H617" s="34" t="s">
        <v>3484</v>
      </c>
      <c r="I617" s="34">
        <v>2017</v>
      </c>
      <c r="K617" s="34" t="s">
        <v>1767</v>
      </c>
      <c r="L617" s="34" t="s">
        <v>1784</v>
      </c>
      <c r="M617" s="34">
        <v>4</v>
      </c>
      <c r="N617" s="34" t="s">
        <v>1767</v>
      </c>
      <c r="O617" s="34" t="s">
        <v>631</v>
      </c>
      <c r="R617" s="34" t="s">
        <v>1845</v>
      </c>
    </row>
    <row r="618" spans="2:18">
      <c r="B618" s="34">
        <v>1</v>
      </c>
      <c r="C618" s="34">
        <v>20</v>
      </c>
      <c r="D618" s="34" t="s">
        <v>630</v>
      </c>
      <c r="E618" s="34" t="s">
        <v>1522</v>
      </c>
      <c r="F618" s="34" t="s">
        <v>1521</v>
      </c>
      <c r="G618" s="34" t="s">
        <v>3483</v>
      </c>
      <c r="H618" s="34" t="s">
        <v>3484</v>
      </c>
      <c r="I618" s="34">
        <v>2017</v>
      </c>
      <c r="K618" s="34" t="s">
        <v>1767</v>
      </c>
      <c r="L618" s="34" t="s">
        <v>1787</v>
      </c>
      <c r="M618" s="34">
        <v>4</v>
      </c>
      <c r="N618" s="34" t="s">
        <v>1767</v>
      </c>
      <c r="O618" s="34" t="s">
        <v>632</v>
      </c>
      <c r="R618" s="34" t="s">
        <v>1845</v>
      </c>
    </row>
    <row r="619" spans="2:18">
      <c r="B619" s="34">
        <v>1</v>
      </c>
      <c r="C619" s="34">
        <v>20</v>
      </c>
      <c r="D619" s="34" t="s">
        <v>630</v>
      </c>
      <c r="E619" s="34" t="s">
        <v>1522</v>
      </c>
      <c r="F619" s="34" t="s">
        <v>1521</v>
      </c>
      <c r="G619" s="34" t="s">
        <v>3483</v>
      </c>
      <c r="H619" s="34" t="s">
        <v>3484</v>
      </c>
      <c r="I619" s="34">
        <v>2017</v>
      </c>
      <c r="K619" s="34" t="s">
        <v>1767</v>
      </c>
      <c r="L619" s="34" t="s">
        <v>1788</v>
      </c>
      <c r="M619" s="34">
        <v>4</v>
      </c>
      <c r="N619" s="34" t="s">
        <v>1767</v>
      </c>
      <c r="O619" s="34" t="s">
        <v>633</v>
      </c>
      <c r="R619" s="34" t="s">
        <v>1845</v>
      </c>
    </row>
    <row r="620" spans="2:18">
      <c r="B620" s="34">
        <v>1</v>
      </c>
      <c r="C620" s="34">
        <v>20</v>
      </c>
      <c r="D620" s="34" t="s">
        <v>630</v>
      </c>
      <c r="E620" s="34" t="s">
        <v>1522</v>
      </c>
      <c r="F620" s="34" t="s">
        <v>1521</v>
      </c>
      <c r="G620" s="34" t="s">
        <v>3483</v>
      </c>
      <c r="H620" s="34" t="s">
        <v>3484</v>
      </c>
      <c r="I620" s="34">
        <v>2017</v>
      </c>
      <c r="K620" s="34" t="s">
        <v>1767</v>
      </c>
      <c r="L620" s="34" t="s">
        <v>1789</v>
      </c>
      <c r="M620" s="34">
        <v>5</v>
      </c>
      <c r="N620" s="34" t="s">
        <v>1768</v>
      </c>
      <c r="O620" s="34" t="s">
        <v>634</v>
      </c>
      <c r="R620" s="34" t="s">
        <v>1845</v>
      </c>
    </row>
    <row r="621" spans="2:18">
      <c r="B621" s="34">
        <v>1</v>
      </c>
      <c r="C621" s="34">
        <v>20</v>
      </c>
      <c r="D621" s="34" t="s">
        <v>630</v>
      </c>
      <c r="E621" s="34" t="s">
        <v>1522</v>
      </c>
      <c r="F621" s="34" t="s">
        <v>1521</v>
      </c>
      <c r="G621" s="34" t="s">
        <v>3483</v>
      </c>
      <c r="H621" s="34" t="s">
        <v>3484</v>
      </c>
      <c r="I621" s="34">
        <v>2017</v>
      </c>
      <c r="K621" s="34" t="s">
        <v>1767</v>
      </c>
      <c r="L621" s="34" t="s">
        <v>1790</v>
      </c>
      <c r="M621" s="34">
        <v>3</v>
      </c>
      <c r="N621" s="34" t="s">
        <v>1798</v>
      </c>
      <c r="O621" s="34" t="s">
        <v>635</v>
      </c>
      <c r="R621" s="34" t="s">
        <v>1845</v>
      </c>
    </row>
    <row r="622" spans="2:18">
      <c r="B622" s="34">
        <v>1</v>
      </c>
      <c r="C622" s="34">
        <v>20</v>
      </c>
      <c r="D622" s="34" t="s">
        <v>630</v>
      </c>
      <c r="E622" s="34" t="s">
        <v>1522</v>
      </c>
      <c r="F622" s="34" t="s">
        <v>1521</v>
      </c>
      <c r="G622" s="34" t="s">
        <v>3483</v>
      </c>
      <c r="H622" s="34" t="s">
        <v>3484</v>
      </c>
      <c r="I622" s="34">
        <v>2017</v>
      </c>
      <c r="K622" s="34" t="s">
        <v>1767</v>
      </c>
      <c r="L622" s="34" t="s">
        <v>1791</v>
      </c>
      <c r="M622" s="34">
        <v>5</v>
      </c>
      <c r="N622" s="34" t="s">
        <v>1768</v>
      </c>
      <c r="O622" s="34" t="s">
        <v>636</v>
      </c>
      <c r="R622" s="34" t="s">
        <v>1845</v>
      </c>
    </row>
    <row r="623" spans="2:18">
      <c r="B623" s="34">
        <v>1</v>
      </c>
      <c r="C623" s="34">
        <v>20</v>
      </c>
      <c r="D623" s="34" t="s">
        <v>630</v>
      </c>
      <c r="E623" s="34" t="s">
        <v>1522</v>
      </c>
      <c r="F623" s="34" t="s">
        <v>1521</v>
      </c>
      <c r="G623" s="34" t="s">
        <v>3483</v>
      </c>
      <c r="H623" s="34" t="s">
        <v>3484</v>
      </c>
      <c r="I623" s="34">
        <v>2017</v>
      </c>
      <c r="K623" s="34" t="s">
        <v>1767</v>
      </c>
      <c r="L623" s="34" t="s">
        <v>1792</v>
      </c>
      <c r="M623" s="34">
        <v>5</v>
      </c>
      <c r="N623" s="34" t="s">
        <v>1768</v>
      </c>
      <c r="O623" s="34" t="s">
        <v>637</v>
      </c>
      <c r="R623" s="34" t="s">
        <v>1845</v>
      </c>
    </row>
    <row r="624" spans="2:18">
      <c r="B624" s="34">
        <v>1</v>
      </c>
      <c r="C624" s="34">
        <v>20</v>
      </c>
      <c r="D624" s="34" t="s">
        <v>630</v>
      </c>
      <c r="E624" s="34" t="s">
        <v>1522</v>
      </c>
      <c r="F624" s="34" t="s">
        <v>1521</v>
      </c>
      <c r="G624" s="34" t="s">
        <v>3483</v>
      </c>
      <c r="H624" s="34" t="s">
        <v>3484</v>
      </c>
      <c r="I624" s="34">
        <v>2017</v>
      </c>
      <c r="K624" s="34" t="s">
        <v>1767</v>
      </c>
      <c r="L624" s="34" t="s">
        <v>1793</v>
      </c>
      <c r="M624" s="34">
        <v>5</v>
      </c>
      <c r="N624" s="34" t="s">
        <v>1768</v>
      </c>
      <c r="O624" s="34" t="s">
        <v>638</v>
      </c>
      <c r="R624" s="34" t="s">
        <v>1845</v>
      </c>
    </row>
    <row r="625" spans="2:18">
      <c r="B625" s="34">
        <v>1</v>
      </c>
      <c r="C625" s="34">
        <v>20</v>
      </c>
      <c r="D625" s="34" t="s">
        <v>630</v>
      </c>
      <c r="E625" s="34" t="s">
        <v>1522</v>
      </c>
      <c r="F625" s="34" t="s">
        <v>1521</v>
      </c>
      <c r="G625" s="34" t="s">
        <v>3483</v>
      </c>
      <c r="H625" s="34" t="s">
        <v>3484</v>
      </c>
      <c r="I625" s="34">
        <v>2017</v>
      </c>
      <c r="K625" s="34" t="s">
        <v>1767</v>
      </c>
      <c r="L625" s="34" t="s">
        <v>1794</v>
      </c>
      <c r="M625" s="34">
        <v>5</v>
      </c>
      <c r="N625" s="34" t="s">
        <v>1768</v>
      </c>
      <c r="O625" s="34" t="s">
        <v>639</v>
      </c>
      <c r="R625" s="34" t="s">
        <v>1845</v>
      </c>
    </row>
    <row r="626" spans="2:18">
      <c r="B626" s="34">
        <v>1</v>
      </c>
      <c r="C626" s="34">
        <v>20</v>
      </c>
      <c r="D626" s="34" t="s">
        <v>630</v>
      </c>
      <c r="E626" s="34" t="s">
        <v>1522</v>
      </c>
      <c r="F626" s="34" t="s">
        <v>1521</v>
      </c>
      <c r="G626" s="34" t="s">
        <v>3483</v>
      </c>
      <c r="H626" s="34" t="s">
        <v>3484</v>
      </c>
      <c r="I626" s="34">
        <v>2017</v>
      </c>
      <c r="K626" s="34" t="s">
        <v>1767</v>
      </c>
      <c r="L626" s="34" t="s">
        <v>1795</v>
      </c>
      <c r="M626" s="34">
        <v>1</v>
      </c>
      <c r="N626" s="34" t="s">
        <v>1796</v>
      </c>
      <c r="O626" s="34" t="s">
        <v>640</v>
      </c>
      <c r="R626" s="34" t="s">
        <v>1845</v>
      </c>
    </row>
    <row r="627" spans="2:18">
      <c r="B627" s="34">
        <v>1</v>
      </c>
      <c r="C627" s="34">
        <v>20</v>
      </c>
      <c r="D627" s="34" t="s">
        <v>630</v>
      </c>
      <c r="E627" s="34" t="s">
        <v>1522</v>
      </c>
      <c r="F627" s="34" t="s">
        <v>1521</v>
      </c>
      <c r="G627" s="34" t="s">
        <v>3483</v>
      </c>
      <c r="H627" s="34" t="s">
        <v>3484</v>
      </c>
      <c r="I627" s="34">
        <v>2017</v>
      </c>
      <c r="K627" s="34" t="s">
        <v>1767</v>
      </c>
      <c r="L627" s="34" t="s">
        <v>1797</v>
      </c>
      <c r="M627" s="34">
        <v>0</v>
      </c>
      <c r="N627" s="34" t="s">
        <v>4</v>
      </c>
      <c r="O627" s="34" t="s">
        <v>641</v>
      </c>
      <c r="R627" s="34" t="s">
        <v>1845</v>
      </c>
    </row>
    <row r="628" spans="2:18">
      <c r="B628" s="34">
        <v>1</v>
      </c>
      <c r="C628" s="34">
        <v>20</v>
      </c>
      <c r="D628" s="34" t="s">
        <v>630</v>
      </c>
      <c r="E628" s="34" t="s">
        <v>1522</v>
      </c>
      <c r="F628" s="34" t="s">
        <v>1521</v>
      </c>
      <c r="G628" s="34" t="s">
        <v>3483</v>
      </c>
      <c r="H628" s="34" t="s">
        <v>3484</v>
      </c>
      <c r="I628" s="34">
        <v>2017</v>
      </c>
      <c r="K628" s="34" t="s">
        <v>1767</v>
      </c>
      <c r="L628" s="34" t="s">
        <v>1799</v>
      </c>
      <c r="M628" s="34">
        <v>5</v>
      </c>
      <c r="N628" s="34" t="s">
        <v>1768</v>
      </c>
      <c r="O628" s="34" t="s">
        <v>642</v>
      </c>
      <c r="R628" s="34" t="s">
        <v>1845</v>
      </c>
    </row>
    <row r="629" spans="2:18">
      <c r="B629" s="34">
        <v>1</v>
      </c>
      <c r="C629" s="34">
        <v>20</v>
      </c>
      <c r="D629" s="34" t="s">
        <v>630</v>
      </c>
      <c r="E629" s="34" t="s">
        <v>1522</v>
      </c>
      <c r="F629" s="34" t="s">
        <v>1521</v>
      </c>
      <c r="G629" s="34" t="s">
        <v>3483</v>
      </c>
      <c r="H629" s="34" t="s">
        <v>3484</v>
      </c>
      <c r="I629" s="34">
        <v>2017</v>
      </c>
      <c r="K629" s="34" t="s">
        <v>1767</v>
      </c>
      <c r="L629" s="34" t="s">
        <v>1800</v>
      </c>
      <c r="M629" s="34">
        <v>5</v>
      </c>
      <c r="N629" s="34" t="s">
        <v>1768</v>
      </c>
      <c r="O629" s="34" t="s">
        <v>643</v>
      </c>
      <c r="R629" s="34" t="s">
        <v>1845</v>
      </c>
    </row>
    <row r="630" spans="2:18">
      <c r="B630" s="34">
        <v>1</v>
      </c>
      <c r="C630" s="34">
        <v>20</v>
      </c>
      <c r="D630" s="34" t="s">
        <v>630</v>
      </c>
      <c r="E630" s="34" t="s">
        <v>1522</v>
      </c>
      <c r="F630" s="34" t="s">
        <v>1521</v>
      </c>
      <c r="G630" s="34" t="s">
        <v>3483</v>
      </c>
      <c r="H630" s="34" t="s">
        <v>3484</v>
      </c>
      <c r="I630" s="34">
        <v>2017</v>
      </c>
      <c r="K630" s="34" t="s">
        <v>1767</v>
      </c>
      <c r="L630" s="34" t="s">
        <v>1801</v>
      </c>
      <c r="M630" s="34">
        <v>5</v>
      </c>
      <c r="N630" s="34" t="s">
        <v>1768</v>
      </c>
      <c r="O630" s="34" t="s">
        <v>644</v>
      </c>
      <c r="R630" s="34" t="s">
        <v>1845</v>
      </c>
    </row>
    <row r="631" spans="2:18">
      <c r="B631" s="34">
        <v>1</v>
      </c>
      <c r="C631" s="34">
        <v>20</v>
      </c>
      <c r="D631" s="34" t="s">
        <v>630</v>
      </c>
      <c r="E631" s="34" t="s">
        <v>1522</v>
      </c>
      <c r="F631" s="34" t="s">
        <v>1521</v>
      </c>
      <c r="G631" s="34" t="s">
        <v>3483</v>
      </c>
      <c r="H631" s="34" t="s">
        <v>3484</v>
      </c>
      <c r="I631" s="34">
        <v>2017</v>
      </c>
      <c r="K631" s="34" t="s">
        <v>1767</v>
      </c>
      <c r="L631" s="34" t="s">
        <v>1802</v>
      </c>
      <c r="M631" s="34">
        <v>4</v>
      </c>
      <c r="N631" s="34" t="s">
        <v>1767</v>
      </c>
      <c r="O631" s="34" t="s">
        <v>645</v>
      </c>
      <c r="R631" s="34" t="s">
        <v>1845</v>
      </c>
    </row>
    <row r="632" spans="2:18">
      <c r="B632" s="34">
        <v>1</v>
      </c>
      <c r="C632" s="34">
        <v>20</v>
      </c>
      <c r="D632" s="34" t="s">
        <v>630</v>
      </c>
      <c r="E632" s="34" t="s">
        <v>1522</v>
      </c>
      <c r="F632" s="34" t="s">
        <v>1521</v>
      </c>
      <c r="G632" s="34" t="s">
        <v>3483</v>
      </c>
      <c r="H632" s="34" t="s">
        <v>3484</v>
      </c>
      <c r="I632" s="34">
        <v>2017</v>
      </c>
      <c r="K632" s="34" t="s">
        <v>1767</v>
      </c>
      <c r="L632" s="34" t="s">
        <v>1803</v>
      </c>
      <c r="M632" s="34">
        <v>0</v>
      </c>
      <c r="N632" s="34" t="s">
        <v>4</v>
      </c>
      <c r="O632" s="34" t="s">
        <v>646</v>
      </c>
      <c r="R632" s="34" t="s">
        <v>1845</v>
      </c>
    </row>
    <row r="633" spans="2:18">
      <c r="B633" s="34">
        <v>1</v>
      </c>
      <c r="C633" s="34">
        <v>20</v>
      </c>
      <c r="D633" s="34" t="s">
        <v>630</v>
      </c>
      <c r="E633" s="34" t="s">
        <v>1522</v>
      </c>
      <c r="F633" s="34" t="s">
        <v>1521</v>
      </c>
      <c r="G633" s="34" t="s">
        <v>3483</v>
      </c>
      <c r="H633" s="34" t="s">
        <v>3484</v>
      </c>
      <c r="I633" s="34">
        <v>2017</v>
      </c>
      <c r="K633" s="34" t="s">
        <v>1767</v>
      </c>
      <c r="L633" s="34" t="s">
        <v>1804</v>
      </c>
      <c r="M633" s="34">
        <v>0</v>
      </c>
      <c r="N633" s="34" t="s">
        <v>4</v>
      </c>
      <c r="O633" s="34" t="s">
        <v>647</v>
      </c>
      <c r="R633" s="34" t="s">
        <v>1845</v>
      </c>
    </row>
    <row r="634" spans="2:18">
      <c r="B634" s="34">
        <v>1</v>
      </c>
      <c r="C634" s="34">
        <v>20</v>
      </c>
      <c r="D634" s="34" t="s">
        <v>630</v>
      </c>
      <c r="E634" s="34" t="s">
        <v>1522</v>
      </c>
      <c r="F634" s="34" t="s">
        <v>1521</v>
      </c>
      <c r="G634" s="34" t="s">
        <v>3483</v>
      </c>
      <c r="H634" s="34" t="s">
        <v>3484</v>
      </c>
      <c r="I634" s="34">
        <v>2017</v>
      </c>
      <c r="K634" s="34" t="s">
        <v>1767</v>
      </c>
      <c r="L634" s="34" t="s">
        <v>1805</v>
      </c>
      <c r="M634" s="34">
        <v>0</v>
      </c>
      <c r="N634" s="34" t="s">
        <v>4</v>
      </c>
      <c r="O634" s="34" t="s">
        <v>648</v>
      </c>
      <c r="R634" s="34" t="s">
        <v>1845</v>
      </c>
    </row>
    <row r="635" spans="2:18">
      <c r="B635" s="34">
        <v>1</v>
      </c>
      <c r="C635" s="34">
        <v>20</v>
      </c>
      <c r="D635" s="34" t="s">
        <v>630</v>
      </c>
      <c r="E635" s="34" t="s">
        <v>1522</v>
      </c>
      <c r="F635" s="34" t="s">
        <v>1521</v>
      </c>
      <c r="G635" s="34" t="s">
        <v>3483</v>
      </c>
      <c r="H635" s="34" t="s">
        <v>3484</v>
      </c>
      <c r="I635" s="34">
        <v>2017</v>
      </c>
      <c r="K635" s="34" t="s">
        <v>1767</v>
      </c>
      <c r="L635" s="34" t="s">
        <v>1806</v>
      </c>
      <c r="M635" s="34">
        <v>0</v>
      </c>
      <c r="N635" s="34" t="s">
        <v>4</v>
      </c>
      <c r="O635" s="34" t="s">
        <v>649</v>
      </c>
      <c r="R635" s="34" t="s">
        <v>1845</v>
      </c>
    </row>
    <row r="636" spans="2:18">
      <c r="B636" s="34">
        <v>1</v>
      </c>
      <c r="C636" s="34">
        <v>20</v>
      </c>
      <c r="D636" s="34" t="s">
        <v>630</v>
      </c>
      <c r="E636" s="34" t="s">
        <v>1522</v>
      </c>
      <c r="F636" s="34" t="s">
        <v>1521</v>
      </c>
      <c r="G636" s="34" t="s">
        <v>3483</v>
      </c>
      <c r="H636" s="34" t="s">
        <v>3484</v>
      </c>
      <c r="I636" s="34">
        <v>2017</v>
      </c>
      <c r="K636" s="34" t="s">
        <v>1767</v>
      </c>
      <c r="L636" s="34" t="s">
        <v>1807</v>
      </c>
      <c r="M636" s="34">
        <v>3</v>
      </c>
      <c r="N636" s="34" t="s">
        <v>1798</v>
      </c>
      <c r="O636" s="34" t="s">
        <v>650</v>
      </c>
      <c r="R636" s="34" t="s">
        <v>1845</v>
      </c>
    </row>
    <row r="637" spans="2:18">
      <c r="B637" s="34">
        <v>1</v>
      </c>
      <c r="C637" s="34">
        <v>20</v>
      </c>
      <c r="D637" s="34" t="s">
        <v>630</v>
      </c>
      <c r="E637" s="34" t="s">
        <v>1522</v>
      </c>
      <c r="F637" s="34" t="s">
        <v>1521</v>
      </c>
      <c r="G637" s="34" t="s">
        <v>3483</v>
      </c>
      <c r="H637" s="34" t="s">
        <v>3484</v>
      </c>
      <c r="I637" s="34">
        <v>2017</v>
      </c>
      <c r="K637" s="34" t="s">
        <v>1767</v>
      </c>
      <c r="L637" s="34" t="s">
        <v>1808</v>
      </c>
      <c r="M637" s="34">
        <v>5</v>
      </c>
      <c r="N637" s="34" t="s">
        <v>1768</v>
      </c>
      <c r="O637" s="34" t="s">
        <v>651</v>
      </c>
      <c r="R637" s="34" t="s">
        <v>1845</v>
      </c>
    </row>
    <row r="638" spans="2:18">
      <c r="B638" s="34">
        <v>1</v>
      </c>
      <c r="C638" s="34">
        <v>20</v>
      </c>
      <c r="D638" s="34" t="s">
        <v>630</v>
      </c>
      <c r="E638" s="34" t="s">
        <v>1522</v>
      </c>
      <c r="F638" s="34" t="s">
        <v>1521</v>
      </c>
      <c r="G638" s="34" t="s">
        <v>3483</v>
      </c>
      <c r="H638" s="34" t="s">
        <v>3484</v>
      </c>
      <c r="I638" s="34">
        <v>2017</v>
      </c>
      <c r="K638" s="34" t="s">
        <v>1767</v>
      </c>
      <c r="L638" s="34" t="s">
        <v>1809</v>
      </c>
      <c r="M638" s="34">
        <v>5</v>
      </c>
      <c r="N638" s="34" t="s">
        <v>1768</v>
      </c>
      <c r="O638" s="34" t="s">
        <v>652</v>
      </c>
      <c r="R638" s="34" t="s">
        <v>1845</v>
      </c>
    </row>
    <row r="639" spans="2:18">
      <c r="B639" s="34">
        <v>1</v>
      </c>
      <c r="C639" s="34">
        <v>20</v>
      </c>
      <c r="D639" s="34" t="s">
        <v>630</v>
      </c>
      <c r="E639" s="34" t="s">
        <v>1522</v>
      </c>
      <c r="F639" s="34" t="s">
        <v>1521</v>
      </c>
      <c r="G639" s="34" t="s">
        <v>3483</v>
      </c>
      <c r="H639" s="34" t="s">
        <v>3484</v>
      </c>
      <c r="I639" s="34">
        <v>2017</v>
      </c>
      <c r="K639" s="34" t="s">
        <v>1767</v>
      </c>
      <c r="L639" s="34" t="s">
        <v>1810</v>
      </c>
      <c r="M639" s="34">
        <v>4</v>
      </c>
      <c r="N639" s="34" t="s">
        <v>1767</v>
      </c>
      <c r="O639" s="34" t="s">
        <v>653</v>
      </c>
      <c r="R639" s="34" t="s">
        <v>1845</v>
      </c>
    </row>
    <row r="640" spans="2:18">
      <c r="B640" s="34">
        <v>1</v>
      </c>
      <c r="C640" s="34">
        <v>20</v>
      </c>
      <c r="D640" s="34" t="s">
        <v>630</v>
      </c>
      <c r="E640" s="34" t="s">
        <v>1522</v>
      </c>
      <c r="F640" s="34" t="s">
        <v>1521</v>
      </c>
      <c r="G640" s="34" t="s">
        <v>3483</v>
      </c>
      <c r="H640" s="34" t="s">
        <v>3484</v>
      </c>
      <c r="I640" s="34">
        <v>2017</v>
      </c>
      <c r="K640" s="34" t="s">
        <v>1767</v>
      </c>
      <c r="L640" s="34" t="s">
        <v>1811</v>
      </c>
      <c r="M640" s="34">
        <v>5</v>
      </c>
      <c r="N640" s="34" t="s">
        <v>1768</v>
      </c>
      <c r="O640" s="34" t="s">
        <v>654</v>
      </c>
      <c r="R640" s="34" t="s">
        <v>1845</v>
      </c>
    </row>
    <row r="641" spans="2:18">
      <c r="B641" s="34">
        <v>1</v>
      </c>
      <c r="C641" s="34">
        <v>20</v>
      </c>
      <c r="D641" s="34" t="s">
        <v>630</v>
      </c>
      <c r="E641" s="34" t="s">
        <v>1522</v>
      </c>
      <c r="F641" s="34" t="s">
        <v>1521</v>
      </c>
      <c r="G641" s="34" t="s">
        <v>3483</v>
      </c>
      <c r="H641" s="34" t="s">
        <v>3484</v>
      </c>
      <c r="I641" s="34">
        <v>2017</v>
      </c>
      <c r="K641" s="34" t="s">
        <v>1767</v>
      </c>
      <c r="L641" s="34" t="s">
        <v>1812</v>
      </c>
      <c r="M641" s="34">
        <v>0</v>
      </c>
      <c r="N641" s="34" t="s">
        <v>4</v>
      </c>
      <c r="O641" s="34" t="s">
        <v>655</v>
      </c>
      <c r="R641" s="34" t="s">
        <v>1845</v>
      </c>
    </row>
    <row r="642" spans="2:18">
      <c r="B642" s="34">
        <v>1</v>
      </c>
      <c r="C642" s="34">
        <v>20</v>
      </c>
      <c r="D642" s="34" t="s">
        <v>630</v>
      </c>
      <c r="E642" s="34" t="s">
        <v>1522</v>
      </c>
      <c r="F642" s="34" t="s">
        <v>1521</v>
      </c>
      <c r="G642" s="34" t="s">
        <v>3483</v>
      </c>
      <c r="H642" s="34" t="s">
        <v>3484</v>
      </c>
      <c r="I642" s="34">
        <v>2017</v>
      </c>
      <c r="K642" s="34" t="s">
        <v>1767</v>
      </c>
      <c r="L642" s="34" t="s">
        <v>1813</v>
      </c>
      <c r="M642" s="34">
        <v>1</v>
      </c>
      <c r="N642" s="34" t="s">
        <v>1796</v>
      </c>
      <c r="O642" s="34" t="s">
        <v>656</v>
      </c>
      <c r="R642" s="34" t="s">
        <v>1845</v>
      </c>
    </row>
    <row r="643" spans="2:18">
      <c r="B643" s="34">
        <v>1</v>
      </c>
      <c r="C643" s="34">
        <v>20</v>
      </c>
      <c r="D643" s="34" t="s">
        <v>630</v>
      </c>
      <c r="E643" s="34" t="s">
        <v>1522</v>
      </c>
      <c r="F643" s="34" t="s">
        <v>1521</v>
      </c>
      <c r="G643" s="34" t="s">
        <v>3483</v>
      </c>
      <c r="H643" s="34" t="s">
        <v>3484</v>
      </c>
      <c r="I643" s="34">
        <v>2017</v>
      </c>
      <c r="K643" s="34" t="s">
        <v>1767</v>
      </c>
      <c r="L643" s="34" t="s">
        <v>1814</v>
      </c>
      <c r="M643" s="34">
        <v>4</v>
      </c>
      <c r="N643" s="34" t="s">
        <v>1767</v>
      </c>
      <c r="O643" s="34" t="s">
        <v>657</v>
      </c>
      <c r="R643" s="34" t="s">
        <v>1845</v>
      </c>
    </row>
    <row r="644" spans="2:18">
      <c r="B644" s="34">
        <v>1</v>
      </c>
      <c r="C644" s="34">
        <v>20</v>
      </c>
      <c r="D644" s="34" t="s">
        <v>630</v>
      </c>
      <c r="E644" s="34" t="s">
        <v>1522</v>
      </c>
      <c r="F644" s="34" t="s">
        <v>1521</v>
      </c>
      <c r="G644" s="34" t="s">
        <v>3483</v>
      </c>
      <c r="H644" s="34" t="s">
        <v>3484</v>
      </c>
      <c r="I644" s="34">
        <v>2017</v>
      </c>
      <c r="K644" s="34" t="s">
        <v>1767</v>
      </c>
      <c r="L644" s="34" t="s">
        <v>1815</v>
      </c>
      <c r="M644" s="34">
        <v>0</v>
      </c>
      <c r="N644" s="34" t="s">
        <v>4</v>
      </c>
      <c r="O644" s="34" t="s">
        <v>658</v>
      </c>
      <c r="R644" s="34" t="s">
        <v>1845</v>
      </c>
    </row>
    <row r="645" spans="2:18">
      <c r="B645" s="34">
        <v>1</v>
      </c>
      <c r="C645" s="34">
        <v>20</v>
      </c>
      <c r="D645" s="34" t="s">
        <v>630</v>
      </c>
      <c r="E645" s="34" t="s">
        <v>1522</v>
      </c>
      <c r="F645" s="34" t="s">
        <v>1521</v>
      </c>
      <c r="G645" s="34" t="s">
        <v>3483</v>
      </c>
      <c r="H645" s="34" t="s">
        <v>3484</v>
      </c>
      <c r="I645" s="34">
        <v>2017</v>
      </c>
      <c r="K645" s="34" t="s">
        <v>1767</v>
      </c>
      <c r="L645" s="34" t="s">
        <v>1816</v>
      </c>
      <c r="M645" s="34">
        <v>4</v>
      </c>
      <c r="N645" s="34" t="s">
        <v>1767</v>
      </c>
      <c r="O645" s="34" t="s">
        <v>659</v>
      </c>
      <c r="R645" s="34" t="s">
        <v>1845</v>
      </c>
    </row>
    <row r="646" spans="2:18">
      <c r="B646" s="34">
        <v>1</v>
      </c>
      <c r="C646" s="34">
        <v>20</v>
      </c>
      <c r="D646" s="34" t="s">
        <v>630</v>
      </c>
      <c r="E646" s="34" t="s">
        <v>1522</v>
      </c>
      <c r="F646" s="34" t="s">
        <v>1521</v>
      </c>
      <c r="G646" s="34" t="s">
        <v>3483</v>
      </c>
      <c r="H646" s="34" t="s">
        <v>3484</v>
      </c>
      <c r="I646" s="34">
        <v>2017</v>
      </c>
      <c r="K646" s="34" t="s">
        <v>1767</v>
      </c>
      <c r="L646" s="34" t="s">
        <v>1818</v>
      </c>
      <c r="M646" s="34">
        <v>3</v>
      </c>
      <c r="N646" s="34" t="s">
        <v>1798</v>
      </c>
      <c r="O646" s="34" t="s">
        <v>660</v>
      </c>
      <c r="R646" s="34" t="s">
        <v>1845</v>
      </c>
    </row>
    <row r="647" spans="2:18">
      <c r="B647" s="34">
        <v>1</v>
      </c>
      <c r="C647" s="34">
        <v>20</v>
      </c>
      <c r="D647" s="34" t="s">
        <v>630</v>
      </c>
      <c r="E647" s="34" t="s">
        <v>1522</v>
      </c>
      <c r="F647" s="34" t="s">
        <v>1521</v>
      </c>
      <c r="G647" s="34" t="s">
        <v>3483</v>
      </c>
      <c r="H647" s="34" t="s">
        <v>3484</v>
      </c>
      <c r="I647" s="34">
        <v>2017</v>
      </c>
      <c r="K647" s="34" t="s">
        <v>1767</v>
      </c>
      <c r="L647" s="34" t="s">
        <v>1819</v>
      </c>
      <c r="M647" s="34">
        <v>1</v>
      </c>
      <c r="N647" s="34" t="s">
        <v>1796</v>
      </c>
      <c r="O647" s="34" t="s">
        <v>661</v>
      </c>
      <c r="R647" s="34" t="s">
        <v>1845</v>
      </c>
    </row>
    <row r="648" spans="2:18">
      <c r="B648" s="34">
        <v>1</v>
      </c>
      <c r="C648" s="34">
        <v>20</v>
      </c>
      <c r="D648" s="34" t="s">
        <v>630</v>
      </c>
      <c r="E648" s="34" t="s">
        <v>1522</v>
      </c>
      <c r="F648" s="34" t="s">
        <v>1521</v>
      </c>
      <c r="G648" s="34" t="s">
        <v>3483</v>
      </c>
      <c r="H648" s="34" t="s">
        <v>3484</v>
      </c>
      <c r="I648" s="34">
        <v>2017</v>
      </c>
      <c r="K648" s="34" t="s">
        <v>1767</v>
      </c>
      <c r="L648" s="34" t="s">
        <v>1820</v>
      </c>
      <c r="M648" s="34">
        <v>4</v>
      </c>
      <c r="N648" s="34" t="s">
        <v>1767</v>
      </c>
      <c r="O648" s="34" t="s">
        <v>662</v>
      </c>
      <c r="R648" s="34" t="s">
        <v>1845</v>
      </c>
    </row>
    <row r="649" spans="2:18">
      <c r="B649" s="34">
        <v>1</v>
      </c>
      <c r="C649" s="34">
        <v>20</v>
      </c>
      <c r="D649" s="34" t="s">
        <v>630</v>
      </c>
      <c r="E649" s="34" t="s">
        <v>1522</v>
      </c>
      <c r="F649" s="34" t="s">
        <v>1521</v>
      </c>
      <c r="G649" s="34" t="s">
        <v>3483</v>
      </c>
      <c r="H649" s="34" t="s">
        <v>3484</v>
      </c>
      <c r="I649" s="34">
        <v>2017</v>
      </c>
      <c r="K649" s="34" t="s">
        <v>1767</v>
      </c>
      <c r="L649" s="34" t="s">
        <v>1821</v>
      </c>
      <c r="M649" s="34">
        <v>4</v>
      </c>
      <c r="N649" s="34" t="s">
        <v>1767</v>
      </c>
      <c r="O649" s="34" t="s">
        <v>663</v>
      </c>
      <c r="R649" s="34" t="s">
        <v>1845</v>
      </c>
    </row>
    <row r="650" spans="2:18">
      <c r="B650" s="34">
        <v>1</v>
      </c>
      <c r="C650" s="34">
        <v>20</v>
      </c>
      <c r="D650" s="34" t="s">
        <v>630</v>
      </c>
      <c r="E650" s="34" t="s">
        <v>1522</v>
      </c>
      <c r="F650" s="34" t="s">
        <v>1521</v>
      </c>
      <c r="G650" s="34" t="s">
        <v>3483</v>
      </c>
      <c r="H650" s="34" t="s">
        <v>3484</v>
      </c>
      <c r="I650" s="34">
        <v>2017</v>
      </c>
      <c r="K650" s="34" t="s">
        <v>1767</v>
      </c>
      <c r="L650" s="34" t="s">
        <v>1822</v>
      </c>
      <c r="M650" s="34">
        <v>4</v>
      </c>
      <c r="N650" s="34" t="s">
        <v>1767</v>
      </c>
      <c r="O650" s="34" t="s">
        <v>1</v>
      </c>
      <c r="R650" s="34" t="s">
        <v>1845</v>
      </c>
    </row>
    <row r="651" spans="2:18">
      <c r="B651" s="34">
        <v>1</v>
      </c>
      <c r="C651" s="34">
        <v>21</v>
      </c>
      <c r="D651" s="34" t="s">
        <v>664</v>
      </c>
      <c r="E651" s="34" t="s">
        <v>1539</v>
      </c>
      <c r="F651" s="34" t="s">
        <v>1538</v>
      </c>
      <c r="G651" s="34" t="s">
        <v>665</v>
      </c>
      <c r="H651" s="34" t="s">
        <v>666</v>
      </c>
      <c r="I651" s="34">
        <v>2017</v>
      </c>
      <c r="J651" s="34">
        <v>2017</v>
      </c>
      <c r="K651" s="34" t="s">
        <v>1767</v>
      </c>
      <c r="L651" s="34" t="s">
        <v>1784</v>
      </c>
      <c r="M651" s="34">
        <v>5</v>
      </c>
      <c r="N651" s="34" t="s">
        <v>1768</v>
      </c>
      <c r="O651" s="34" t="s">
        <v>668</v>
      </c>
      <c r="P651" s="34" t="s">
        <v>1846</v>
      </c>
      <c r="Q651" s="34" t="s">
        <v>1540</v>
      </c>
      <c r="R651" s="34" t="s">
        <v>1847</v>
      </c>
    </row>
    <row r="652" spans="2:18">
      <c r="B652" s="34">
        <v>1</v>
      </c>
      <c r="C652" s="34">
        <v>21</v>
      </c>
      <c r="D652" s="34" t="s">
        <v>664</v>
      </c>
      <c r="E652" s="34" t="s">
        <v>1539</v>
      </c>
      <c r="F652" s="34" t="s">
        <v>1538</v>
      </c>
      <c r="G652" s="34" t="s">
        <v>665</v>
      </c>
      <c r="H652" s="34" t="s">
        <v>666</v>
      </c>
      <c r="I652" s="34">
        <v>2017</v>
      </c>
      <c r="J652" s="34">
        <v>2017</v>
      </c>
      <c r="K652" s="34" t="s">
        <v>1767</v>
      </c>
      <c r="L652" s="34" t="s">
        <v>1787</v>
      </c>
      <c r="M652" s="34">
        <v>5</v>
      </c>
      <c r="N652" s="34" t="s">
        <v>1768</v>
      </c>
      <c r="O652" s="34" t="s">
        <v>669</v>
      </c>
      <c r="P652" s="34" t="s">
        <v>1846</v>
      </c>
      <c r="Q652" s="34" t="s">
        <v>1540</v>
      </c>
      <c r="R652" s="34" t="s">
        <v>1847</v>
      </c>
    </row>
    <row r="653" spans="2:18">
      <c r="B653" s="34">
        <v>1</v>
      </c>
      <c r="C653" s="34">
        <v>21</v>
      </c>
      <c r="D653" s="34" t="s">
        <v>664</v>
      </c>
      <c r="E653" s="34" t="s">
        <v>1539</v>
      </c>
      <c r="F653" s="34" t="s">
        <v>1538</v>
      </c>
      <c r="G653" s="34" t="s">
        <v>665</v>
      </c>
      <c r="H653" s="34" t="s">
        <v>666</v>
      </c>
      <c r="I653" s="34">
        <v>2017</v>
      </c>
      <c r="J653" s="34">
        <v>2017</v>
      </c>
      <c r="K653" s="34" t="s">
        <v>1767</v>
      </c>
      <c r="L653" s="34" t="s">
        <v>1788</v>
      </c>
      <c r="M653" s="34">
        <v>5</v>
      </c>
      <c r="N653" s="34" t="s">
        <v>1768</v>
      </c>
      <c r="O653" s="34" t="s">
        <v>670</v>
      </c>
      <c r="P653" s="34" t="s">
        <v>1846</v>
      </c>
      <c r="Q653" s="34" t="s">
        <v>1540</v>
      </c>
      <c r="R653" s="34" t="s">
        <v>1847</v>
      </c>
    </row>
    <row r="654" spans="2:18">
      <c r="B654" s="34">
        <v>1</v>
      </c>
      <c r="C654" s="34">
        <v>21</v>
      </c>
      <c r="D654" s="34" t="s">
        <v>664</v>
      </c>
      <c r="E654" s="34" t="s">
        <v>1539</v>
      </c>
      <c r="F654" s="34" t="s">
        <v>1538</v>
      </c>
      <c r="G654" s="34" t="s">
        <v>665</v>
      </c>
      <c r="H654" s="34" t="s">
        <v>666</v>
      </c>
      <c r="I654" s="34">
        <v>2017</v>
      </c>
      <c r="J654" s="34">
        <v>2017</v>
      </c>
      <c r="K654" s="34" t="s">
        <v>1767</v>
      </c>
      <c r="L654" s="34" t="s">
        <v>1789</v>
      </c>
      <c r="M654" s="34">
        <v>4</v>
      </c>
      <c r="N654" s="34" t="s">
        <v>1767</v>
      </c>
      <c r="O654" s="34" t="s">
        <v>671</v>
      </c>
      <c r="P654" s="34" t="s">
        <v>1846</v>
      </c>
      <c r="Q654" s="34" t="s">
        <v>1540</v>
      </c>
      <c r="R654" s="34" t="s">
        <v>1847</v>
      </c>
    </row>
    <row r="655" spans="2:18">
      <c r="B655" s="34">
        <v>1</v>
      </c>
      <c r="C655" s="34">
        <v>21</v>
      </c>
      <c r="D655" s="34" t="s">
        <v>664</v>
      </c>
      <c r="E655" s="34" t="s">
        <v>1539</v>
      </c>
      <c r="F655" s="34" t="s">
        <v>1538</v>
      </c>
      <c r="G655" s="34" t="s">
        <v>665</v>
      </c>
      <c r="H655" s="34" t="s">
        <v>666</v>
      </c>
      <c r="I655" s="34">
        <v>2017</v>
      </c>
      <c r="J655" s="34">
        <v>2017</v>
      </c>
      <c r="K655" s="34" t="s">
        <v>1767</v>
      </c>
      <c r="L655" s="34" t="s">
        <v>1790</v>
      </c>
      <c r="M655" s="34">
        <v>5</v>
      </c>
      <c r="N655" s="34" t="s">
        <v>1768</v>
      </c>
      <c r="O655" s="34" t="s">
        <v>672</v>
      </c>
      <c r="P655" s="34" t="s">
        <v>1846</v>
      </c>
      <c r="Q655" s="34" t="s">
        <v>1540</v>
      </c>
      <c r="R655" s="34" t="s">
        <v>1847</v>
      </c>
    </row>
    <row r="656" spans="2:18">
      <c r="B656" s="34">
        <v>1</v>
      </c>
      <c r="C656" s="34">
        <v>21</v>
      </c>
      <c r="D656" s="34" t="s">
        <v>664</v>
      </c>
      <c r="E656" s="34" t="s">
        <v>1539</v>
      </c>
      <c r="F656" s="34" t="s">
        <v>1538</v>
      </c>
      <c r="G656" s="34" t="s">
        <v>665</v>
      </c>
      <c r="H656" s="34" t="s">
        <v>666</v>
      </c>
      <c r="I656" s="34">
        <v>2017</v>
      </c>
      <c r="J656" s="34">
        <v>2017</v>
      </c>
      <c r="K656" s="34" t="s">
        <v>1767</v>
      </c>
      <c r="L656" s="34" t="s">
        <v>1791</v>
      </c>
      <c r="M656" s="34">
        <v>6</v>
      </c>
      <c r="N656" s="34" t="s">
        <v>1817</v>
      </c>
      <c r="O656" s="34" t="s">
        <v>673</v>
      </c>
      <c r="P656" s="34" t="s">
        <v>1846</v>
      </c>
      <c r="Q656" s="34" t="s">
        <v>1540</v>
      </c>
      <c r="R656" s="34" t="s">
        <v>1847</v>
      </c>
    </row>
    <row r="657" spans="2:18">
      <c r="B657" s="34">
        <v>1</v>
      </c>
      <c r="C657" s="34">
        <v>21</v>
      </c>
      <c r="D657" s="34" t="s">
        <v>664</v>
      </c>
      <c r="E657" s="34" t="s">
        <v>1539</v>
      </c>
      <c r="F657" s="34" t="s">
        <v>1538</v>
      </c>
      <c r="G657" s="34" t="s">
        <v>665</v>
      </c>
      <c r="H657" s="34" t="s">
        <v>666</v>
      </c>
      <c r="I657" s="34">
        <v>2017</v>
      </c>
      <c r="J657" s="34">
        <v>2017</v>
      </c>
      <c r="K657" s="34" t="s">
        <v>1767</v>
      </c>
      <c r="L657" s="34" t="s">
        <v>1792</v>
      </c>
      <c r="M657" s="34">
        <v>5</v>
      </c>
      <c r="N657" s="34" t="s">
        <v>1768</v>
      </c>
      <c r="O657" s="34" t="s">
        <v>674</v>
      </c>
      <c r="P657" s="34" t="s">
        <v>1846</v>
      </c>
      <c r="Q657" s="34" t="s">
        <v>1540</v>
      </c>
      <c r="R657" s="34" t="s">
        <v>1847</v>
      </c>
    </row>
    <row r="658" spans="2:18">
      <c r="B658" s="34">
        <v>1</v>
      </c>
      <c r="C658" s="34">
        <v>21</v>
      </c>
      <c r="D658" s="34" t="s">
        <v>664</v>
      </c>
      <c r="E658" s="34" t="s">
        <v>1539</v>
      </c>
      <c r="F658" s="34" t="s">
        <v>1538</v>
      </c>
      <c r="G658" s="34" t="s">
        <v>665</v>
      </c>
      <c r="H658" s="34" t="s">
        <v>666</v>
      </c>
      <c r="I658" s="34">
        <v>2017</v>
      </c>
      <c r="J658" s="34">
        <v>2017</v>
      </c>
      <c r="K658" s="34" t="s">
        <v>1767</v>
      </c>
      <c r="L658" s="34" t="s">
        <v>1793</v>
      </c>
      <c r="M658" s="34">
        <v>4</v>
      </c>
      <c r="N658" s="34" t="s">
        <v>1767</v>
      </c>
      <c r="O658" s="34" t="s">
        <v>675</v>
      </c>
      <c r="P658" s="34" t="s">
        <v>1846</v>
      </c>
      <c r="Q658" s="34" t="s">
        <v>1540</v>
      </c>
      <c r="R658" s="34" t="s">
        <v>1847</v>
      </c>
    </row>
    <row r="659" spans="2:18">
      <c r="B659" s="34">
        <v>1</v>
      </c>
      <c r="C659" s="34">
        <v>21</v>
      </c>
      <c r="D659" s="34" t="s">
        <v>664</v>
      </c>
      <c r="E659" s="34" t="s">
        <v>1539</v>
      </c>
      <c r="F659" s="34" t="s">
        <v>1538</v>
      </c>
      <c r="G659" s="34" t="s">
        <v>665</v>
      </c>
      <c r="H659" s="34" t="s">
        <v>666</v>
      </c>
      <c r="I659" s="34">
        <v>2017</v>
      </c>
      <c r="J659" s="34">
        <v>2017</v>
      </c>
      <c r="K659" s="34" t="s">
        <v>1767</v>
      </c>
      <c r="L659" s="34" t="s">
        <v>1794</v>
      </c>
      <c r="M659" s="34">
        <v>5</v>
      </c>
      <c r="N659" s="34" t="s">
        <v>1768</v>
      </c>
      <c r="O659" s="34" t="s">
        <v>676</v>
      </c>
      <c r="P659" s="34" t="s">
        <v>1846</v>
      </c>
      <c r="Q659" s="34" t="s">
        <v>1540</v>
      </c>
      <c r="R659" s="34" t="s">
        <v>1847</v>
      </c>
    </row>
    <row r="660" spans="2:18">
      <c r="B660" s="34">
        <v>1</v>
      </c>
      <c r="C660" s="34">
        <v>21</v>
      </c>
      <c r="D660" s="34" t="s">
        <v>664</v>
      </c>
      <c r="E660" s="34" t="s">
        <v>1539</v>
      </c>
      <c r="F660" s="34" t="s">
        <v>1538</v>
      </c>
      <c r="G660" s="34" t="s">
        <v>665</v>
      </c>
      <c r="H660" s="34" t="s">
        <v>666</v>
      </c>
      <c r="I660" s="34">
        <v>2017</v>
      </c>
      <c r="J660" s="34">
        <v>2017</v>
      </c>
      <c r="K660" s="34" t="s">
        <v>1767</v>
      </c>
      <c r="L660" s="34" t="s">
        <v>1795</v>
      </c>
      <c r="M660" s="34">
        <v>1</v>
      </c>
      <c r="N660" s="34" t="s">
        <v>1796</v>
      </c>
      <c r="O660" s="34" t="s">
        <v>677</v>
      </c>
      <c r="P660" s="34" t="s">
        <v>1846</v>
      </c>
      <c r="Q660" s="34" t="s">
        <v>1540</v>
      </c>
      <c r="R660" s="34" t="s">
        <v>1847</v>
      </c>
    </row>
    <row r="661" spans="2:18">
      <c r="B661" s="34">
        <v>1</v>
      </c>
      <c r="C661" s="34">
        <v>21</v>
      </c>
      <c r="D661" s="34" t="s">
        <v>664</v>
      </c>
      <c r="E661" s="34" t="s">
        <v>1539</v>
      </c>
      <c r="F661" s="34" t="s">
        <v>1538</v>
      </c>
      <c r="G661" s="34" t="s">
        <v>665</v>
      </c>
      <c r="H661" s="34" t="s">
        <v>666</v>
      </c>
      <c r="I661" s="34">
        <v>2017</v>
      </c>
      <c r="J661" s="34">
        <v>2017</v>
      </c>
      <c r="K661" s="34" t="s">
        <v>1767</v>
      </c>
      <c r="L661" s="34" t="s">
        <v>1797</v>
      </c>
      <c r="M661" s="34">
        <v>4</v>
      </c>
      <c r="N661" s="34" t="s">
        <v>1767</v>
      </c>
      <c r="O661" s="34" t="s">
        <v>678</v>
      </c>
      <c r="P661" s="34" t="s">
        <v>1846</v>
      </c>
      <c r="Q661" s="34" t="s">
        <v>1540</v>
      </c>
      <c r="R661" s="34" t="s">
        <v>1847</v>
      </c>
    </row>
    <row r="662" spans="2:18">
      <c r="B662" s="34">
        <v>1</v>
      </c>
      <c r="C662" s="34">
        <v>21</v>
      </c>
      <c r="D662" s="34" t="s">
        <v>664</v>
      </c>
      <c r="E662" s="34" t="s">
        <v>1539</v>
      </c>
      <c r="F662" s="34" t="s">
        <v>1538</v>
      </c>
      <c r="G662" s="34" t="s">
        <v>665</v>
      </c>
      <c r="H662" s="34" t="s">
        <v>666</v>
      </c>
      <c r="I662" s="34">
        <v>2017</v>
      </c>
      <c r="J662" s="34">
        <v>2017</v>
      </c>
      <c r="K662" s="34" t="s">
        <v>1767</v>
      </c>
      <c r="L662" s="34" t="s">
        <v>1799</v>
      </c>
      <c r="M662" s="34">
        <v>6</v>
      </c>
      <c r="N662" s="34" t="s">
        <v>1817</v>
      </c>
      <c r="O662" s="34" t="s">
        <v>679</v>
      </c>
      <c r="P662" s="34" t="s">
        <v>1846</v>
      </c>
      <c r="Q662" s="34" t="s">
        <v>1540</v>
      </c>
      <c r="R662" s="34" t="s">
        <v>1847</v>
      </c>
    </row>
    <row r="663" spans="2:18">
      <c r="B663" s="34">
        <v>1</v>
      </c>
      <c r="C663" s="34">
        <v>21</v>
      </c>
      <c r="D663" s="34" t="s">
        <v>664</v>
      </c>
      <c r="E663" s="34" t="s">
        <v>1539</v>
      </c>
      <c r="F663" s="34" t="s">
        <v>1538</v>
      </c>
      <c r="G663" s="34" t="s">
        <v>665</v>
      </c>
      <c r="H663" s="34" t="s">
        <v>666</v>
      </c>
      <c r="I663" s="34">
        <v>2017</v>
      </c>
      <c r="J663" s="34">
        <v>2017</v>
      </c>
      <c r="K663" s="34" t="s">
        <v>1767</v>
      </c>
      <c r="L663" s="34" t="s">
        <v>1800</v>
      </c>
      <c r="M663" s="34">
        <v>4</v>
      </c>
      <c r="N663" s="34" t="s">
        <v>1767</v>
      </c>
      <c r="O663" s="34" t="s">
        <v>680</v>
      </c>
      <c r="P663" s="34" t="s">
        <v>1846</v>
      </c>
      <c r="Q663" s="34" t="s">
        <v>1540</v>
      </c>
      <c r="R663" s="34" t="s">
        <v>1847</v>
      </c>
    </row>
    <row r="664" spans="2:18">
      <c r="B664" s="34">
        <v>1</v>
      </c>
      <c r="C664" s="34">
        <v>21</v>
      </c>
      <c r="D664" s="34" t="s">
        <v>664</v>
      </c>
      <c r="E664" s="34" t="s">
        <v>1539</v>
      </c>
      <c r="F664" s="34" t="s">
        <v>1538</v>
      </c>
      <c r="G664" s="34" t="s">
        <v>665</v>
      </c>
      <c r="H664" s="34" t="s">
        <v>666</v>
      </c>
      <c r="I664" s="34">
        <v>2017</v>
      </c>
      <c r="J664" s="34">
        <v>2017</v>
      </c>
      <c r="K664" s="34" t="s">
        <v>1767</v>
      </c>
      <c r="L664" s="34" t="s">
        <v>1801</v>
      </c>
      <c r="M664" s="34">
        <v>6</v>
      </c>
      <c r="N664" s="34" t="s">
        <v>1817</v>
      </c>
      <c r="O664" s="34" t="s">
        <v>681</v>
      </c>
      <c r="P664" s="34" t="s">
        <v>1846</v>
      </c>
      <c r="Q664" s="34" t="s">
        <v>1540</v>
      </c>
      <c r="R664" s="34" t="s">
        <v>1847</v>
      </c>
    </row>
    <row r="665" spans="2:18">
      <c r="B665" s="34">
        <v>1</v>
      </c>
      <c r="C665" s="34">
        <v>21</v>
      </c>
      <c r="D665" s="34" t="s">
        <v>664</v>
      </c>
      <c r="E665" s="34" t="s">
        <v>1539</v>
      </c>
      <c r="F665" s="34" t="s">
        <v>1538</v>
      </c>
      <c r="G665" s="34" t="s">
        <v>665</v>
      </c>
      <c r="H665" s="34" t="s">
        <v>666</v>
      </c>
      <c r="I665" s="34">
        <v>2017</v>
      </c>
      <c r="J665" s="34">
        <v>2017</v>
      </c>
      <c r="K665" s="34" t="s">
        <v>1767</v>
      </c>
      <c r="L665" s="34" t="s">
        <v>1802</v>
      </c>
      <c r="M665" s="34">
        <v>5</v>
      </c>
      <c r="N665" s="34" t="s">
        <v>1768</v>
      </c>
      <c r="O665" s="34" t="s">
        <v>682</v>
      </c>
      <c r="P665" s="34" t="s">
        <v>1846</v>
      </c>
      <c r="Q665" s="34" t="s">
        <v>1540</v>
      </c>
      <c r="R665" s="34" t="s">
        <v>1847</v>
      </c>
    </row>
    <row r="666" spans="2:18">
      <c r="B666" s="34">
        <v>1</v>
      </c>
      <c r="C666" s="34">
        <v>21</v>
      </c>
      <c r="D666" s="34" t="s">
        <v>664</v>
      </c>
      <c r="E666" s="34" t="s">
        <v>1539</v>
      </c>
      <c r="F666" s="34" t="s">
        <v>1538</v>
      </c>
      <c r="G666" s="34" t="s">
        <v>665</v>
      </c>
      <c r="H666" s="34" t="s">
        <v>666</v>
      </c>
      <c r="I666" s="34">
        <v>2017</v>
      </c>
      <c r="J666" s="34">
        <v>2017</v>
      </c>
      <c r="K666" s="34" t="s">
        <v>1767</v>
      </c>
      <c r="L666" s="34" t="s">
        <v>1803</v>
      </c>
      <c r="M666" s="34">
        <v>5</v>
      </c>
      <c r="N666" s="34" t="s">
        <v>1768</v>
      </c>
      <c r="O666" s="34" t="s">
        <v>683</v>
      </c>
      <c r="P666" s="34" t="s">
        <v>1846</v>
      </c>
      <c r="Q666" s="34" t="s">
        <v>1540</v>
      </c>
      <c r="R666" s="34" t="s">
        <v>1847</v>
      </c>
    </row>
    <row r="667" spans="2:18">
      <c r="B667" s="34">
        <v>1</v>
      </c>
      <c r="C667" s="34">
        <v>21</v>
      </c>
      <c r="D667" s="34" t="s">
        <v>664</v>
      </c>
      <c r="E667" s="34" t="s">
        <v>1539</v>
      </c>
      <c r="F667" s="34" t="s">
        <v>1538</v>
      </c>
      <c r="G667" s="34" t="s">
        <v>665</v>
      </c>
      <c r="H667" s="34" t="s">
        <v>666</v>
      </c>
      <c r="I667" s="34">
        <v>2017</v>
      </c>
      <c r="J667" s="34">
        <v>2017</v>
      </c>
      <c r="K667" s="34" t="s">
        <v>1767</v>
      </c>
      <c r="L667" s="34" t="s">
        <v>1804</v>
      </c>
      <c r="M667" s="34">
        <v>4</v>
      </c>
      <c r="N667" s="34" t="s">
        <v>1767</v>
      </c>
      <c r="O667" s="34" t="s">
        <v>684</v>
      </c>
      <c r="P667" s="34" t="s">
        <v>1846</v>
      </c>
      <c r="Q667" s="34" t="s">
        <v>1540</v>
      </c>
      <c r="R667" s="34" t="s">
        <v>1847</v>
      </c>
    </row>
    <row r="668" spans="2:18">
      <c r="B668" s="34">
        <v>1</v>
      </c>
      <c r="C668" s="34">
        <v>21</v>
      </c>
      <c r="D668" s="34" t="s">
        <v>664</v>
      </c>
      <c r="E668" s="34" t="s">
        <v>1539</v>
      </c>
      <c r="F668" s="34" t="s">
        <v>1538</v>
      </c>
      <c r="G668" s="34" t="s">
        <v>665</v>
      </c>
      <c r="H668" s="34" t="s">
        <v>666</v>
      </c>
      <c r="I668" s="34">
        <v>2017</v>
      </c>
      <c r="J668" s="34">
        <v>2017</v>
      </c>
      <c r="K668" s="34" t="s">
        <v>1767</v>
      </c>
      <c r="L668" s="34" t="s">
        <v>1805</v>
      </c>
      <c r="M668" s="34">
        <v>4</v>
      </c>
      <c r="N668" s="34" t="s">
        <v>1767</v>
      </c>
      <c r="O668" s="34" t="s">
        <v>685</v>
      </c>
      <c r="P668" s="34" t="s">
        <v>1846</v>
      </c>
      <c r="Q668" s="34" t="s">
        <v>1540</v>
      </c>
      <c r="R668" s="34" t="s">
        <v>1847</v>
      </c>
    </row>
    <row r="669" spans="2:18">
      <c r="B669" s="34">
        <v>1</v>
      </c>
      <c r="C669" s="34">
        <v>21</v>
      </c>
      <c r="D669" s="34" t="s">
        <v>664</v>
      </c>
      <c r="E669" s="34" t="s">
        <v>1539</v>
      </c>
      <c r="F669" s="34" t="s">
        <v>1538</v>
      </c>
      <c r="G669" s="34" t="s">
        <v>665</v>
      </c>
      <c r="H669" s="34" t="s">
        <v>666</v>
      </c>
      <c r="I669" s="34">
        <v>2017</v>
      </c>
      <c r="J669" s="34">
        <v>2017</v>
      </c>
      <c r="K669" s="34" t="s">
        <v>1767</v>
      </c>
      <c r="L669" s="34" t="s">
        <v>1806</v>
      </c>
      <c r="M669" s="34">
        <v>5</v>
      </c>
      <c r="N669" s="34" t="s">
        <v>1768</v>
      </c>
      <c r="O669" s="34" t="s">
        <v>686</v>
      </c>
      <c r="P669" s="34" t="s">
        <v>1846</v>
      </c>
      <c r="Q669" s="34" t="s">
        <v>1540</v>
      </c>
      <c r="R669" s="34" t="s">
        <v>1847</v>
      </c>
    </row>
    <row r="670" spans="2:18">
      <c r="B670" s="34">
        <v>1</v>
      </c>
      <c r="C670" s="34">
        <v>21</v>
      </c>
      <c r="D670" s="34" t="s">
        <v>664</v>
      </c>
      <c r="E670" s="34" t="s">
        <v>1539</v>
      </c>
      <c r="F670" s="34" t="s">
        <v>1538</v>
      </c>
      <c r="G670" s="34" t="s">
        <v>665</v>
      </c>
      <c r="H670" s="34" t="s">
        <v>666</v>
      </c>
      <c r="I670" s="34">
        <v>2017</v>
      </c>
      <c r="J670" s="34">
        <v>2017</v>
      </c>
      <c r="K670" s="34" t="s">
        <v>1767</v>
      </c>
      <c r="L670" s="34" t="s">
        <v>1807</v>
      </c>
      <c r="M670" s="34">
        <v>0</v>
      </c>
      <c r="N670" s="34" t="s">
        <v>4</v>
      </c>
      <c r="O670" s="34" t="s">
        <v>687</v>
      </c>
      <c r="P670" s="34" t="s">
        <v>1846</v>
      </c>
      <c r="Q670" s="34" t="s">
        <v>1540</v>
      </c>
      <c r="R670" s="34" t="s">
        <v>1847</v>
      </c>
    </row>
    <row r="671" spans="2:18">
      <c r="B671" s="34">
        <v>1</v>
      </c>
      <c r="C671" s="34">
        <v>21</v>
      </c>
      <c r="D671" s="34" t="s">
        <v>664</v>
      </c>
      <c r="E671" s="34" t="s">
        <v>1539</v>
      </c>
      <c r="F671" s="34" t="s">
        <v>1538</v>
      </c>
      <c r="G671" s="34" t="s">
        <v>665</v>
      </c>
      <c r="H671" s="34" t="s">
        <v>666</v>
      </c>
      <c r="I671" s="34">
        <v>2017</v>
      </c>
      <c r="J671" s="34">
        <v>2017</v>
      </c>
      <c r="K671" s="34" t="s">
        <v>1767</v>
      </c>
      <c r="L671" s="34" t="s">
        <v>1808</v>
      </c>
      <c r="M671" s="34">
        <v>5</v>
      </c>
      <c r="N671" s="34" t="s">
        <v>1768</v>
      </c>
      <c r="O671" s="34" t="s">
        <v>688</v>
      </c>
      <c r="P671" s="34" t="s">
        <v>1846</v>
      </c>
      <c r="Q671" s="34" t="s">
        <v>1540</v>
      </c>
      <c r="R671" s="34" t="s">
        <v>1847</v>
      </c>
    </row>
    <row r="672" spans="2:18">
      <c r="B672" s="34">
        <v>1</v>
      </c>
      <c r="C672" s="34">
        <v>21</v>
      </c>
      <c r="D672" s="34" t="s">
        <v>664</v>
      </c>
      <c r="E672" s="34" t="s">
        <v>1539</v>
      </c>
      <c r="F672" s="34" t="s">
        <v>1538</v>
      </c>
      <c r="G672" s="34" t="s">
        <v>665</v>
      </c>
      <c r="H672" s="34" t="s">
        <v>666</v>
      </c>
      <c r="I672" s="34">
        <v>2017</v>
      </c>
      <c r="J672" s="34">
        <v>2017</v>
      </c>
      <c r="K672" s="34" t="s">
        <v>1767</v>
      </c>
      <c r="L672" s="34" t="s">
        <v>1809</v>
      </c>
      <c r="M672" s="34">
        <v>6</v>
      </c>
      <c r="N672" s="34" t="s">
        <v>1817</v>
      </c>
      <c r="O672" s="34" t="s">
        <v>689</v>
      </c>
      <c r="P672" s="34" t="s">
        <v>1846</v>
      </c>
      <c r="Q672" s="34" t="s">
        <v>1540</v>
      </c>
      <c r="R672" s="34" t="s">
        <v>1847</v>
      </c>
    </row>
    <row r="673" spans="2:18">
      <c r="B673" s="34">
        <v>1</v>
      </c>
      <c r="C673" s="34">
        <v>21</v>
      </c>
      <c r="D673" s="34" t="s">
        <v>664</v>
      </c>
      <c r="E673" s="34" t="s">
        <v>1539</v>
      </c>
      <c r="F673" s="34" t="s">
        <v>1538</v>
      </c>
      <c r="G673" s="34" t="s">
        <v>665</v>
      </c>
      <c r="H673" s="34" t="s">
        <v>666</v>
      </c>
      <c r="I673" s="34">
        <v>2017</v>
      </c>
      <c r="J673" s="34">
        <v>2017</v>
      </c>
      <c r="K673" s="34" t="s">
        <v>1767</v>
      </c>
      <c r="L673" s="34" t="s">
        <v>1810</v>
      </c>
      <c r="M673" s="34">
        <v>4</v>
      </c>
      <c r="N673" s="34" t="s">
        <v>1767</v>
      </c>
      <c r="O673" s="34" t="s">
        <v>690</v>
      </c>
      <c r="P673" s="34" t="s">
        <v>1846</v>
      </c>
      <c r="Q673" s="34" t="s">
        <v>1540</v>
      </c>
      <c r="R673" s="34" t="s">
        <v>1847</v>
      </c>
    </row>
    <row r="674" spans="2:18">
      <c r="B674" s="34">
        <v>1</v>
      </c>
      <c r="C674" s="34">
        <v>21</v>
      </c>
      <c r="D674" s="34" t="s">
        <v>664</v>
      </c>
      <c r="E674" s="34" t="s">
        <v>1539</v>
      </c>
      <c r="F674" s="34" t="s">
        <v>1538</v>
      </c>
      <c r="G674" s="34" t="s">
        <v>665</v>
      </c>
      <c r="H674" s="34" t="s">
        <v>666</v>
      </c>
      <c r="I674" s="34">
        <v>2017</v>
      </c>
      <c r="J674" s="34">
        <v>2017</v>
      </c>
      <c r="K674" s="34" t="s">
        <v>1767</v>
      </c>
      <c r="L674" s="34" t="s">
        <v>1811</v>
      </c>
      <c r="M674" s="34">
        <v>6</v>
      </c>
      <c r="N674" s="34" t="s">
        <v>1817</v>
      </c>
      <c r="O674" s="34" t="s">
        <v>691</v>
      </c>
      <c r="P674" s="34" t="s">
        <v>1846</v>
      </c>
      <c r="Q674" s="34" t="s">
        <v>1540</v>
      </c>
      <c r="R674" s="34" t="s">
        <v>1847</v>
      </c>
    </row>
    <row r="675" spans="2:18">
      <c r="B675" s="34">
        <v>1</v>
      </c>
      <c r="C675" s="34">
        <v>21</v>
      </c>
      <c r="D675" s="34" t="s">
        <v>664</v>
      </c>
      <c r="E675" s="34" t="s">
        <v>1539</v>
      </c>
      <c r="F675" s="34" t="s">
        <v>1538</v>
      </c>
      <c r="G675" s="34" t="s">
        <v>665</v>
      </c>
      <c r="H675" s="34" t="s">
        <v>666</v>
      </c>
      <c r="I675" s="34">
        <v>2017</v>
      </c>
      <c r="J675" s="34">
        <v>2017</v>
      </c>
      <c r="K675" s="34" t="s">
        <v>1767</v>
      </c>
      <c r="L675" s="34" t="s">
        <v>1812</v>
      </c>
      <c r="M675" s="34">
        <v>0</v>
      </c>
      <c r="N675" s="34" t="s">
        <v>4</v>
      </c>
      <c r="O675" s="34" t="s">
        <v>692</v>
      </c>
      <c r="P675" s="34" t="s">
        <v>1846</v>
      </c>
      <c r="Q675" s="34" t="s">
        <v>1540</v>
      </c>
      <c r="R675" s="34" t="s">
        <v>1847</v>
      </c>
    </row>
    <row r="676" spans="2:18">
      <c r="B676" s="34">
        <v>1</v>
      </c>
      <c r="C676" s="34">
        <v>21</v>
      </c>
      <c r="D676" s="34" t="s">
        <v>664</v>
      </c>
      <c r="E676" s="34" t="s">
        <v>1539</v>
      </c>
      <c r="F676" s="34" t="s">
        <v>1538</v>
      </c>
      <c r="G676" s="34" t="s">
        <v>665</v>
      </c>
      <c r="H676" s="34" t="s">
        <v>666</v>
      </c>
      <c r="I676" s="34">
        <v>2017</v>
      </c>
      <c r="J676" s="34">
        <v>2017</v>
      </c>
      <c r="K676" s="34" t="s">
        <v>1767</v>
      </c>
      <c r="L676" s="34" t="s">
        <v>1813</v>
      </c>
      <c r="M676" s="34">
        <v>6</v>
      </c>
      <c r="N676" s="34" t="s">
        <v>1817</v>
      </c>
      <c r="O676" s="34" t="s">
        <v>693</v>
      </c>
      <c r="P676" s="34" t="s">
        <v>1846</v>
      </c>
      <c r="Q676" s="34" t="s">
        <v>1540</v>
      </c>
      <c r="R676" s="34" t="s">
        <v>1847</v>
      </c>
    </row>
    <row r="677" spans="2:18">
      <c r="B677" s="34">
        <v>1</v>
      </c>
      <c r="C677" s="34">
        <v>21</v>
      </c>
      <c r="D677" s="34" t="s">
        <v>664</v>
      </c>
      <c r="E677" s="34" t="s">
        <v>1539</v>
      </c>
      <c r="F677" s="34" t="s">
        <v>1538</v>
      </c>
      <c r="G677" s="34" t="s">
        <v>665</v>
      </c>
      <c r="H677" s="34" t="s">
        <v>666</v>
      </c>
      <c r="I677" s="34">
        <v>2017</v>
      </c>
      <c r="J677" s="34">
        <v>2017</v>
      </c>
      <c r="K677" s="34" t="s">
        <v>1767</v>
      </c>
      <c r="L677" s="34" t="s">
        <v>1814</v>
      </c>
      <c r="M677" s="34">
        <v>4</v>
      </c>
      <c r="N677" s="34" t="s">
        <v>1767</v>
      </c>
      <c r="O677" s="34" t="s">
        <v>694</v>
      </c>
      <c r="P677" s="34" t="s">
        <v>1846</v>
      </c>
      <c r="Q677" s="34" t="s">
        <v>1540</v>
      </c>
      <c r="R677" s="34" t="s">
        <v>1847</v>
      </c>
    </row>
    <row r="678" spans="2:18">
      <c r="B678" s="34">
        <v>1</v>
      </c>
      <c r="C678" s="34">
        <v>21</v>
      </c>
      <c r="D678" s="34" t="s">
        <v>664</v>
      </c>
      <c r="E678" s="34" t="s">
        <v>1539</v>
      </c>
      <c r="F678" s="34" t="s">
        <v>1538</v>
      </c>
      <c r="G678" s="34" t="s">
        <v>665</v>
      </c>
      <c r="H678" s="34" t="s">
        <v>666</v>
      </c>
      <c r="I678" s="34">
        <v>2017</v>
      </c>
      <c r="J678" s="34">
        <v>2017</v>
      </c>
      <c r="K678" s="34" t="s">
        <v>1767</v>
      </c>
      <c r="L678" s="34" t="s">
        <v>1815</v>
      </c>
      <c r="M678" s="34">
        <v>3</v>
      </c>
      <c r="N678" s="34" t="s">
        <v>1798</v>
      </c>
      <c r="O678" s="34" t="s">
        <v>695</v>
      </c>
      <c r="P678" s="34" t="s">
        <v>1846</v>
      </c>
      <c r="Q678" s="34" t="s">
        <v>1540</v>
      </c>
      <c r="R678" s="34" t="s">
        <v>1847</v>
      </c>
    </row>
    <row r="679" spans="2:18">
      <c r="B679" s="34">
        <v>1</v>
      </c>
      <c r="C679" s="34">
        <v>21</v>
      </c>
      <c r="D679" s="34" t="s">
        <v>664</v>
      </c>
      <c r="E679" s="34" t="s">
        <v>1539</v>
      </c>
      <c r="F679" s="34" t="s">
        <v>1538</v>
      </c>
      <c r="G679" s="34" t="s">
        <v>665</v>
      </c>
      <c r="H679" s="34" t="s">
        <v>666</v>
      </c>
      <c r="I679" s="34">
        <v>2017</v>
      </c>
      <c r="J679" s="34">
        <v>2017</v>
      </c>
      <c r="K679" s="34" t="s">
        <v>1767</v>
      </c>
      <c r="L679" s="34" t="s">
        <v>1816</v>
      </c>
      <c r="M679" s="34">
        <v>5</v>
      </c>
      <c r="N679" s="34" t="s">
        <v>1768</v>
      </c>
      <c r="O679" s="34" t="s">
        <v>696</v>
      </c>
      <c r="P679" s="34" t="s">
        <v>1846</v>
      </c>
      <c r="Q679" s="34" t="s">
        <v>1540</v>
      </c>
      <c r="R679" s="34" t="s">
        <v>1847</v>
      </c>
    </row>
    <row r="680" spans="2:18">
      <c r="B680" s="34">
        <v>1</v>
      </c>
      <c r="C680" s="34">
        <v>21</v>
      </c>
      <c r="D680" s="34" t="s">
        <v>664</v>
      </c>
      <c r="E680" s="34" t="s">
        <v>1539</v>
      </c>
      <c r="F680" s="34" t="s">
        <v>1538</v>
      </c>
      <c r="G680" s="34" t="s">
        <v>665</v>
      </c>
      <c r="H680" s="34" t="s">
        <v>666</v>
      </c>
      <c r="I680" s="34">
        <v>2017</v>
      </c>
      <c r="J680" s="34">
        <v>2017</v>
      </c>
      <c r="K680" s="34" t="s">
        <v>1767</v>
      </c>
      <c r="L680" s="34" t="s">
        <v>1818</v>
      </c>
      <c r="M680" s="34">
        <v>5</v>
      </c>
      <c r="N680" s="34" t="s">
        <v>1768</v>
      </c>
      <c r="O680" s="34" t="s">
        <v>697</v>
      </c>
      <c r="P680" s="34" t="s">
        <v>1846</v>
      </c>
      <c r="Q680" s="34" t="s">
        <v>1540</v>
      </c>
      <c r="R680" s="34" t="s">
        <v>1847</v>
      </c>
    </row>
    <row r="681" spans="2:18">
      <c r="B681" s="34">
        <v>1</v>
      </c>
      <c r="C681" s="34">
        <v>21</v>
      </c>
      <c r="D681" s="34" t="s">
        <v>664</v>
      </c>
      <c r="E681" s="34" t="s">
        <v>1539</v>
      </c>
      <c r="F681" s="34" t="s">
        <v>1538</v>
      </c>
      <c r="G681" s="34" t="s">
        <v>665</v>
      </c>
      <c r="H681" s="34" t="s">
        <v>666</v>
      </c>
      <c r="I681" s="34">
        <v>2017</v>
      </c>
      <c r="J681" s="34">
        <v>2017</v>
      </c>
      <c r="K681" s="34" t="s">
        <v>1767</v>
      </c>
      <c r="L681" s="34" t="s">
        <v>1819</v>
      </c>
      <c r="M681" s="34">
        <v>6</v>
      </c>
      <c r="N681" s="34" t="s">
        <v>1817</v>
      </c>
      <c r="O681" s="34" t="s">
        <v>698</v>
      </c>
      <c r="P681" s="34" t="s">
        <v>1846</v>
      </c>
      <c r="Q681" s="34" t="s">
        <v>1540</v>
      </c>
      <c r="R681" s="34" t="s">
        <v>1847</v>
      </c>
    </row>
    <row r="682" spans="2:18">
      <c r="B682" s="34">
        <v>1</v>
      </c>
      <c r="C682" s="34">
        <v>21</v>
      </c>
      <c r="D682" s="34" t="s">
        <v>664</v>
      </c>
      <c r="E682" s="34" t="s">
        <v>1539</v>
      </c>
      <c r="F682" s="34" t="s">
        <v>1538</v>
      </c>
      <c r="G682" s="34" t="s">
        <v>665</v>
      </c>
      <c r="H682" s="34" t="s">
        <v>666</v>
      </c>
      <c r="I682" s="34">
        <v>2017</v>
      </c>
      <c r="J682" s="34">
        <v>2017</v>
      </c>
      <c r="K682" s="34" t="s">
        <v>1767</v>
      </c>
      <c r="L682" s="34" t="s">
        <v>1820</v>
      </c>
      <c r="M682" s="34">
        <v>5</v>
      </c>
      <c r="N682" s="34" t="s">
        <v>1768</v>
      </c>
      <c r="O682" s="34" t="s">
        <v>699</v>
      </c>
      <c r="P682" s="34" t="s">
        <v>1846</v>
      </c>
      <c r="Q682" s="34" t="s">
        <v>1540</v>
      </c>
      <c r="R682" s="34" t="s">
        <v>1847</v>
      </c>
    </row>
    <row r="683" spans="2:18">
      <c r="B683" s="34">
        <v>1</v>
      </c>
      <c r="C683" s="34">
        <v>21</v>
      </c>
      <c r="D683" s="34" t="s">
        <v>664</v>
      </c>
      <c r="E683" s="34" t="s">
        <v>1539</v>
      </c>
      <c r="F683" s="34" t="s">
        <v>1538</v>
      </c>
      <c r="G683" s="34" t="s">
        <v>665</v>
      </c>
      <c r="H683" s="34" t="s">
        <v>666</v>
      </c>
      <c r="I683" s="34">
        <v>2017</v>
      </c>
      <c r="J683" s="34">
        <v>2017</v>
      </c>
      <c r="K683" s="34" t="s">
        <v>1767</v>
      </c>
      <c r="L683" s="34" t="s">
        <v>1821</v>
      </c>
      <c r="M683" s="34">
        <v>4</v>
      </c>
      <c r="N683" s="34" t="s">
        <v>1767</v>
      </c>
      <c r="O683" s="34" t="s">
        <v>700</v>
      </c>
      <c r="P683" s="34" t="s">
        <v>1846</v>
      </c>
      <c r="Q683" s="34" t="s">
        <v>1540</v>
      </c>
      <c r="R683" s="34" t="s">
        <v>1847</v>
      </c>
    </row>
    <row r="684" spans="2:18">
      <c r="B684" s="34">
        <v>1</v>
      </c>
      <c r="C684" s="34">
        <v>21</v>
      </c>
      <c r="D684" s="34" t="s">
        <v>664</v>
      </c>
      <c r="E684" s="34" t="s">
        <v>1539</v>
      </c>
      <c r="F684" s="34" t="s">
        <v>1538</v>
      </c>
      <c r="G684" s="34" t="s">
        <v>665</v>
      </c>
      <c r="H684" s="34" t="s">
        <v>666</v>
      </c>
      <c r="I684" s="34">
        <v>2017</v>
      </c>
      <c r="J684" s="34">
        <v>2017</v>
      </c>
      <c r="K684" s="34" t="s">
        <v>1767</v>
      </c>
      <c r="L684" s="34" t="s">
        <v>1822</v>
      </c>
      <c r="M684" s="34">
        <v>4</v>
      </c>
      <c r="N684" s="34" t="s">
        <v>1767</v>
      </c>
      <c r="O684" s="34" t="s">
        <v>1</v>
      </c>
      <c r="P684" s="34" t="s">
        <v>1846</v>
      </c>
      <c r="Q684" s="34" t="s">
        <v>1540</v>
      </c>
      <c r="R684" s="34" t="s">
        <v>1847</v>
      </c>
    </row>
    <row r="685" spans="2:18">
      <c r="B685" s="34">
        <v>1</v>
      </c>
      <c r="C685" s="34">
        <v>22</v>
      </c>
      <c r="D685" s="34" t="s">
        <v>701</v>
      </c>
      <c r="E685" s="34" t="s">
        <v>1421</v>
      </c>
      <c r="F685" s="34" t="s">
        <v>1420</v>
      </c>
      <c r="G685" s="34" t="s">
        <v>702</v>
      </c>
      <c r="H685" s="34" t="s">
        <v>703</v>
      </c>
      <c r="I685" s="34">
        <v>2017</v>
      </c>
      <c r="J685" s="34">
        <v>2018</v>
      </c>
      <c r="K685" s="34" t="s">
        <v>1767</v>
      </c>
      <c r="L685" s="34" t="s">
        <v>1784</v>
      </c>
      <c r="M685" s="34">
        <v>5</v>
      </c>
      <c r="N685" s="34" t="s">
        <v>1768</v>
      </c>
      <c r="O685" s="34" t="s">
        <v>704</v>
      </c>
      <c r="P685" s="34" t="s">
        <v>1848</v>
      </c>
      <c r="Q685" s="34" t="s">
        <v>1423</v>
      </c>
      <c r="R685" s="34" t="s">
        <v>1849</v>
      </c>
    </row>
    <row r="686" spans="2:18">
      <c r="B686" s="34">
        <v>1</v>
      </c>
      <c r="C686" s="34">
        <v>22</v>
      </c>
      <c r="D686" s="34" t="s">
        <v>701</v>
      </c>
      <c r="E686" s="34" t="s">
        <v>1421</v>
      </c>
      <c r="F686" s="34" t="s">
        <v>1420</v>
      </c>
      <c r="G686" s="34" t="s">
        <v>702</v>
      </c>
      <c r="H686" s="34" t="s">
        <v>703</v>
      </c>
      <c r="I686" s="34">
        <v>2017</v>
      </c>
      <c r="J686" s="34">
        <v>2018</v>
      </c>
      <c r="K686" s="34" t="s">
        <v>1767</v>
      </c>
      <c r="L686" s="34" t="s">
        <v>1787</v>
      </c>
      <c r="M686" s="34">
        <v>5</v>
      </c>
      <c r="N686" s="34" t="s">
        <v>1768</v>
      </c>
      <c r="O686" s="34" t="s">
        <v>705</v>
      </c>
      <c r="P686" s="34" t="s">
        <v>1848</v>
      </c>
      <c r="Q686" s="34" t="s">
        <v>1423</v>
      </c>
      <c r="R686" s="34" t="s">
        <v>1849</v>
      </c>
    </row>
    <row r="687" spans="2:18">
      <c r="B687" s="34">
        <v>1</v>
      </c>
      <c r="C687" s="34">
        <v>22</v>
      </c>
      <c r="D687" s="34" t="s">
        <v>701</v>
      </c>
      <c r="E687" s="34" t="s">
        <v>1421</v>
      </c>
      <c r="F687" s="34" t="s">
        <v>1420</v>
      </c>
      <c r="G687" s="34" t="s">
        <v>702</v>
      </c>
      <c r="H687" s="34" t="s">
        <v>703</v>
      </c>
      <c r="I687" s="34">
        <v>2017</v>
      </c>
      <c r="J687" s="34">
        <v>2018</v>
      </c>
      <c r="K687" s="34" t="s">
        <v>1767</v>
      </c>
      <c r="L687" s="34" t="s">
        <v>1788</v>
      </c>
      <c r="M687" s="34">
        <v>4</v>
      </c>
      <c r="N687" s="34" t="s">
        <v>1767</v>
      </c>
      <c r="O687" s="34" t="s">
        <v>706</v>
      </c>
      <c r="P687" s="34" t="s">
        <v>1848</v>
      </c>
      <c r="Q687" s="34" t="s">
        <v>1423</v>
      </c>
      <c r="R687" s="34" t="s">
        <v>1849</v>
      </c>
    </row>
    <row r="688" spans="2:18">
      <c r="B688" s="34">
        <v>1</v>
      </c>
      <c r="C688" s="34">
        <v>22</v>
      </c>
      <c r="D688" s="34" t="s">
        <v>701</v>
      </c>
      <c r="E688" s="34" t="s">
        <v>1421</v>
      </c>
      <c r="F688" s="34" t="s">
        <v>1420</v>
      </c>
      <c r="G688" s="34" t="s">
        <v>702</v>
      </c>
      <c r="H688" s="34" t="s">
        <v>703</v>
      </c>
      <c r="I688" s="34">
        <v>2017</v>
      </c>
      <c r="J688" s="34">
        <v>2018</v>
      </c>
      <c r="K688" s="34" t="s">
        <v>1767</v>
      </c>
      <c r="L688" s="34" t="s">
        <v>1789</v>
      </c>
      <c r="M688" s="34">
        <v>4</v>
      </c>
      <c r="N688" s="34" t="s">
        <v>1767</v>
      </c>
      <c r="O688" s="34" t="s">
        <v>707</v>
      </c>
      <c r="P688" s="34" t="s">
        <v>1848</v>
      </c>
      <c r="Q688" s="34" t="s">
        <v>1423</v>
      </c>
      <c r="R688" s="34" t="s">
        <v>1849</v>
      </c>
    </row>
    <row r="689" spans="2:18">
      <c r="B689" s="34">
        <v>1</v>
      </c>
      <c r="C689" s="34">
        <v>22</v>
      </c>
      <c r="D689" s="34" t="s">
        <v>701</v>
      </c>
      <c r="E689" s="34" t="s">
        <v>1421</v>
      </c>
      <c r="F689" s="34" t="s">
        <v>1420</v>
      </c>
      <c r="G689" s="34" t="s">
        <v>702</v>
      </c>
      <c r="H689" s="34" t="s">
        <v>703</v>
      </c>
      <c r="I689" s="34">
        <v>2017</v>
      </c>
      <c r="J689" s="34">
        <v>2018</v>
      </c>
      <c r="K689" s="34" t="s">
        <v>1767</v>
      </c>
      <c r="L689" s="34" t="s">
        <v>1790</v>
      </c>
      <c r="M689" s="34">
        <v>5</v>
      </c>
      <c r="N689" s="34" t="s">
        <v>1768</v>
      </c>
      <c r="O689" s="34" t="s">
        <v>708</v>
      </c>
      <c r="P689" s="34" t="s">
        <v>1848</v>
      </c>
      <c r="Q689" s="34" t="s">
        <v>1423</v>
      </c>
      <c r="R689" s="34" t="s">
        <v>1849</v>
      </c>
    </row>
    <row r="690" spans="2:18">
      <c r="B690" s="34">
        <v>1</v>
      </c>
      <c r="C690" s="34">
        <v>22</v>
      </c>
      <c r="D690" s="34" t="s">
        <v>701</v>
      </c>
      <c r="E690" s="34" t="s">
        <v>1421</v>
      </c>
      <c r="F690" s="34" t="s">
        <v>1420</v>
      </c>
      <c r="G690" s="34" t="s">
        <v>702</v>
      </c>
      <c r="H690" s="34" t="s">
        <v>703</v>
      </c>
      <c r="I690" s="34">
        <v>2017</v>
      </c>
      <c r="J690" s="34">
        <v>2018</v>
      </c>
      <c r="K690" s="34" t="s">
        <v>1767</v>
      </c>
      <c r="L690" s="34" t="s">
        <v>1791</v>
      </c>
      <c r="M690" s="34">
        <v>5</v>
      </c>
      <c r="N690" s="34" t="s">
        <v>1768</v>
      </c>
      <c r="O690" s="34" t="s">
        <v>709</v>
      </c>
      <c r="P690" s="34" t="s">
        <v>1848</v>
      </c>
      <c r="Q690" s="34" t="s">
        <v>1423</v>
      </c>
      <c r="R690" s="34" t="s">
        <v>1849</v>
      </c>
    </row>
    <row r="691" spans="2:18">
      <c r="B691" s="34">
        <v>1</v>
      </c>
      <c r="C691" s="34">
        <v>22</v>
      </c>
      <c r="D691" s="34" t="s">
        <v>701</v>
      </c>
      <c r="E691" s="34" t="s">
        <v>1421</v>
      </c>
      <c r="F691" s="34" t="s">
        <v>1420</v>
      </c>
      <c r="G691" s="34" t="s">
        <v>702</v>
      </c>
      <c r="H691" s="34" t="s">
        <v>703</v>
      </c>
      <c r="I691" s="34">
        <v>2017</v>
      </c>
      <c r="J691" s="34">
        <v>2018</v>
      </c>
      <c r="K691" s="34" t="s">
        <v>1767</v>
      </c>
      <c r="L691" s="34" t="s">
        <v>1792</v>
      </c>
      <c r="M691" s="34">
        <v>4</v>
      </c>
      <c r="N691" s="34" t="s">
        <v>1767</v>
      </c>
      <c r="O691" s="34" t="s">
        <v>710</v>
      </c>
      <c r="P691" s="34" t="s">
        <v>1848</v>
      </c>
      <c r="Q691" s="34" t="s">
        <v>1423</v>
      </c>
      <c r="R691" s="34" t="s">
        <v>1849</v>
      </c>
    </row>
    <row r="692" spans="2:18">
      <c r="B692" s="34">
        <v>1</v>
      </c>
      <c r="C692" s="34">
        <v>22</v>
      </c>
      <c r="D692" s="34" t="s">
        <v>701</v>
      </c>
      <c r="E692" s="34" t="s">
        <v>1421</v>
      </c>
      <c r="F692" s="34" t="s">
        <v>1420</v>
      </c>
      <c r="G692" s="34" t="s">
        <v>702</v>
      </c>
      <c r="H692" s="34" t="s">
        <v>703</v>
      </c>
      <c r="I692" s="34">
        <v>2017</v>
      </c>
      <c r="J692" s="34">
        <v>2018</v>
      </c>
      <c r="K692" s="34" t="s">
        <v>1767</v>
      </c>
      <c r="L692" s="34" t="s">
        <v>1793</v>
      </c>
      <c r="M692" s="34">
        <v>4</v>
      </c>
      <c r="N692" s="34" t="s">
        <v>1767</v>
      </c>
      <c r="O692" s="34" t="s">
        <v>711</v>
      </c>
      <c r="P692" s="34" t="s">
        <v>1848</v>
      </c>
      <c r="Q692" s="34" t="s">
        <v>1423</v>
      </c>
      <c r="R692" s="34" t="s">
        <v>1849</v>
      </c>
    </row>
    <row r="693" spans="2:18">
      <c r="B693" s="34">
        <v>1</v>
      </c>
      <c r="C693" s="34">
        <v>22</v>
      </c>
      <c r="D693" s="34" t="s">
        <v>701</v>
      </c>
      <c r="E693" s="34" t="s">
        <v>1421</v>
      </c>
      <c r="F693" s="34" t="s">
        <v>1420</v>
      </c>
      <c r="G693" s="34" t="s">
        <v>702</v>
      </c>
      <c r="H693" s="34" t="s">
        <v>703</v>
      </c>
      <c r="I693" s="34">
        <v>2017</v>
      </c>
      <c r="J693" s="34">
        <v>2018</v>
      </c>
      <c r="K693" s="34" t="s">
        <v>1767</v>
      </c>
      <c r="L693" s="34" t="s">
        <v>1794</v>
      </c>
      <c r="M693" s="34">
        <v>4</v>
      </c>
      <c r="N693" s="34" t="s">
        <v>1767</v>
      </c>
      <c r="O693" s="34" t="s">
        <v>712</v>
      </c>
      <c r="P693" s="34" t="s">
        <v>1848</v>
      </c>
      <c r="Q693" s="34" t="s">
        <v>1423</v>
      </c>
      <c r="R693" s="34" t="s">
        <v>1849</v>
      </c>
    </row>
    <row r="694" spans="2:18">
      <c r="B694" s="34">
        <v>1</v>
      </c>
      <c r="C694" s="34">
        <v>22</v>
      </c>
      <c r="D694" s="34" t="s">
        <v>701</v>
      </c>
      <c r="E694" s="34" t="s">
        <v>1421</v>
      </c>
      <c r="F694" s="34" t="s">
        <v>1420</v>
      </c>
      <c r="G694" s="34" t="s">
        <v>702</v>
      </c>
      <c r="H694" s="34" t="s">
        <v>703</v>
      </c>
      <c r="I694" s="34">
        <v>2017</v>
      </c>
      <c r="J694" s="34">
        <v>2018</v>
      </c>
      <c r="K694" s="34" t="s">
        <v>1767</v>
      </c>
      <c r="L694" s="34" t="s">
        <v>1795</v>
      </c>
      <c r="M694" s="34">
        <v>1</v>
      </c>
      <c r="N694" s="34" t="s">
        <v>1796</v>
      </c>
      <c r="O694" s="34" t="s">
        <v>713</v>
      </c>
      <c r="P694" s="34" t="s">
        <v>1848</v>
      </c>
      <c r="Q694" s="34" t="s">
        <v>1423</v>
      </c>
      <c r="R694" s="34" t="s">
        <v>1849</v>
      </c>
    </row>
    <row r="695" spans="2:18">
      <c r="B695" s="34">
        <v>1</v>
      </c>
      <c r="C695" s="34">
        <v>22</v>
      </c>
      <c r="D695" s="34" t="s">
        <v>701</v>
      </c>
      <c r="E695" s="34" t="s">
        <v>1421</v>
      </c>
      <c r="F695" s="34" t="s">
        <v>1420</v>
      </c>
      <c r="G695" s="34" t="s">
        <v>702</v>
      </c>
      <c r="H695" s="34" t="s">
        <v>703</v>
      </c>
      <c r="I695" s="34">
        <v>2017</v>
      </c>
      <c r="J695" s="34">
        <v>2018</v>
      </c>
      <c r="K695" s="34" t="s">
        <v>1767</v>
      </c>
      <c r="L695" s="34" t="s">
        <v>1797</v>
      </c>
      <c r="M695" s="34">
        <v>4</v>
      </c>
      <c r="N695" s="34" t="s">
        <v>1767</v>
      </c>
      <c r="O695" s="34" t="s">
        <v>714</v>
      </c>
      <c r="P695" s="34" t="s">
        <v>1848</v>
      </c>
      <c r="Q695" s="34" t="s">
        <v>1423</v>
      </c>
      <c r="R695" s="34" t="s">
        <v>1849</v>
      </c>
    </row>
    <row r="696" spans="2:18">
      <c r="B696" s="34">
        <v>1</v>
      </c>
      <c r="C696" s="34">
        <v>22</v>
      </c>
      <c r="D696" s="34" t="s">
        <v>701</v>
      </c>
      <c r="E696" s="34" t="s">
        <v>1421</v>
      </c>
      <c r="F696" s="34" t="s">
        <v>1420</v>
      </c>
      <c r="G696" s="34" t="s">
        <v>702</v>
      </c>
      <c r="H696" s="34" t="s">
        <v>703</v>
      </c>
      <c r="I696" s="34">
        <v>2017</v>
      </c>
      <c r="J696" s="34">
        <v>2018</v>
      </c>
      <c r="K696" s="34" t="s">
        <v>1767</v>
      </c>
      <c r="L696" s="34" t="s">
        <v>1799</v>
      </c>
      <c r="M696" s="34">
        <v>5</v>
      </c>
      <c r="N696" s="34" t="s">
        <v>1768</v>
      </c>
      <c r="O696" s="34" t="s">
        <v>715</v>
      </c>
      <c r="P696" s="34" t="s">
        <v>1848</v>
      </c>
      <c r="Q696" s="34" t="s">
        <v>1423</v>
      </c>
      <c r="R696" s="34" t="s">
        <v>1849</v>
      </c>
    </row>
    <row r="697" spans="2:18">
      <c r="B697" s="34">
        <v>1</v>
      </c>
      <c r="C697" s="34">
        <v>22</v>
      </c>
      <c r="D697" s="34" t="s">
        <v>701</v>
      </c>
      <c r="E697" s="34" t="s">
        <v>1421</v>
      </c>
      <c r="F697" s="34" t="s">
        <v>1420</v>
      </c>
      <c r="G697" s="34" t="s">
        <v>702</v>
      </c>
      <c r="H697" s="34" t="s">
        <v>703</v>
      </c>
      <c r="I697" s="34">
        <v>2017</v>
      </c>
      <c r="J697" s="34">
        <v>2018</v>
      </c>
      <c r="K697" s="34" t="s">
        <v>1767</v>
      </c>
      <c r="L697" s="34" t="s">
        <v>1800</v>
      </c>
      <c r="M697" s="34">
        <v>5</v>
      </c>
      <c r="N697" s="34" t="s">
        <v>1768</v>
      </c>
      <c r="O697" s="34" t="s">
        <v>716</v>
      </c>
      <c r="P697" s="34" t="s">
        <v>1848</v>
      </c>
      <c r="Q697" s="34" t="s">
        <v>1423</v>
      </c>
      <c r="R697" s="34" t="s">
        <v>1849</v>
      </c>
    </row>
    <row r="698" spans="2:18">
      <c r="B698" s="34">
        <v>1</v>
      </c>
      <c r="C698" s="34">
        <v>22</v>
      </c>
      <c r="D698" s="34" t="s">
        <v>701</v>
      </c>
      <c r="E698" s="34" t="s">
        <v>1421</v>
      </c>
      <c r="F698" s="34" t="s">
        <v>1420</v>
      </c>
      <c r="G698" s="34" t="s">
        <v>702</v>
      </c>
      <c r="H698" s="34" t="s">
        <v>703</v>
      </c>
      <c r="I698" s="34">
        <v>2017</v>
      </c>
      <c r="J698" s="34">
        <v>2018</v>
      </c>
      <c r="K698" s="34" t="s">
        <v>1767</v>
      </c>
      <c r="L698" s="34" t="s">
        <v>1801</v>
      </c>
      <c r="M698" s="34">
        <v>5</v>
      </c>
      <c r="N698" s="34" t="s">
        <v>1768</v>
      </c>
      <c r="O698" s="34" t="s">
        <v>717</v>
      </c>
      <c r="P698" s="34" t="s">
        <v>1848</v>
      </c>
      <c r="Q698" s="34" t="s">
        <v>1423</v>
      </c>
      <c r="R698" s="34" t="s">
        <v>1849</v>
      </c>
    </row>
    <row r="699" spans="2:18">
      <c r="B699" s="34">
        <v>1</v>
      </c>
      <c r="C699" s="34">
        <v>22</v>
      </c>
      <c r="D699" s="34" t="s">
        <v>701</v>
      </c>
      <c r="E699" s="34" t="s">
        <v>1421</v>
      </c>
      <c r="F699" s="34" t="s">
        <v>1420</v>
      </c>
      <c r="G699" s="34" t="s">
        <v>702</v>
      </c>
      <c r="H699" s="34" t="s">
        <v>703</v>
      </c>
      <c r="I699" s="34">
        <v>2017</v>
      </c>
      <c r="J699" s="34">
        <v>2018</v>
      </c>
      <c r="K699" s="34" t="s">
        <v>1767</v>
      </c>
      <c r="L699" s="34" t="s">
        <v>1802</v>
      </c>
      <c r="M699" s="34">
        <v>5</v>
      </c>
      <c r="N699" s="34" t="s">
        <v>1768</v>
      </c>
      <c r="O699" s="34" t="s">
        <v>718</v>
      </c>
      <c r="P699" s="34" t="s">
        <v>1848</v>
      </c>
      <c r="Q699" s="34" t="s">
        <v>1423</v>
      </c>
      <c r="R699" s="34" t="s">
        <v>1849</v>
      </c>
    </row>
    <row r="700" spans="2:18">
      <c r="B700" s="34">
        <v>1</v>
      </c>
      <c r="C700" s="34">
        <v>22</v>
      </c>
      <c r="D700" s="34" t="s">
        <v>701</v>
      </c>
      <c r="E700" s="34" t="s">
        <v>1421</v>
      </c>
      <c r="F700" s="34" t="s">
        <v>1420</v>
      </c>
      <c r="G700" s="34" t="s">
        <v>702</v>
      </c>
      <c r="H700" s="34" t="s">
        <v>703</v>
      </c>
      <c r="I700" s="34">
        <v>2017</v>
      </c>
      <c r="J700" s="34">
        <v>2018</v>
      </c>
      <c r="K700" s="34" t="s">
        <v>1767</v>
      </c>
      <c r="L700" s="34" t="s">
        <v>1803</v>
      </c>
      <c r="M700" s="34">
        <v>5</v>
      </c>
      <c r="N700" s="34" t="s">
        <v>1768</v>
      </c>
      <c r="O700" s="34" t="s">
        <v>719</v>
      </c>
      <c r="P700" s="34" t="s">
        <v>1848</v>
      </c>
      <c r="Q700" s="34" t="s">
        <v>1423</v>
      </c>
      <c r="R700" s="34" t="s">
        <v>1849</v>
      </c>
    </row>
    <row r="701" spans="2:18">
      <c r="B701" s="34">
        <v>1</v>
      </c>
      <c r="C701" s="34">
        <v>22</v>
      </c>
      <c r="D701" s="34" t="s">
        <v>701</v>
      </c>
      <c r="E701" s="34" t="s">
        <v>1421</v>
      </c>
      <c r="F701" s="34" t="s">
        <v>1420</v>
      </c>
      <c r="G701" s="34" t="s">
        <v>702</v>
      </c>
      <c r="H701" s="34" t="s">
        <v>703</v>
      </c>
      <c r="I701" s="34">
        <v>2017</v>
      </c>
      <c r="J701" s="34">
        <v>2018</v>
      </c>
      <c r="K701" s="34" t="s">
        <v>1767</v>
      </c>
      <c r="L701" s="34" t="s">
        <v>1804</v>
      </c>
      <c r="M701" s="34">
        <v>0</v>
      </c>
      <c r="N701" s="34" t="s">
        <v>4</v>
      </c>
      <c r="O701" s="34" t="s">
        <v>720</v>
      </c>
      <c r="P701" s="34" t="s">
        <v>1848</v>
      </c>
      <c r="Q701" s="34" t="s">
        <v>1423</v>
      </c>
      <c r="R701" s="34" t="s">
        <v>1849</v>
      </c>
    </row>
    <row r="702" spans="2:18">
      <c r="B702" s="34">
        <v>1</v>
      </c>
      <c r="C702" s="34">
        <v>22</v>
      </c>
      <c r="D702" s="34" t="s">
        <v>701</v>
      </c>
      <c r="E702" s="34" t="s">
        <v>1421</v>
      </c>
      <c r="F702" s="34" t="s">
        <v>1420</v>
      </c>
      <c r="G702" s="34" t="s">
        <v>702</v>
      </c>
      <c r="H702" s="34" t="s">
        <v>703</v>
      </c>
      <c r="I702" s="34">
        <v>2017</v>
      </c>
      <c r="J702" s="34">
        <v>2018</v>
      </c>
      <c r="K702" s="34" t="s">
        <v>1767</v>
      </c>
      <c r="L702" s="34" t="s">
        <v>1805</v>
      </c>
      <c r="M702" s="34">
        <v>0</v>
      </c>
      <c r="N702" s="34" t="s">
        <v>4</v>
      </c>
      <c r="O702" s="34" t="s">
        <v>721</v>
      </c>
      <c r="P702" s="34" t="s">
        <v>1848</v>
      </c>
      <c r="Q702" s="34" t="s">
        <v>1423</v>
      </c>
      <c r="R702" s="34" t="s">
        <v>1849</v>
      </c>
    </row>
    <row r="703" spans="2:18">
      <c r="B703" s="34">
        <v>1</v>
      </c>
      <c r="C703" s="34">
        <v>22</v>
      </c>
      <c r="D703" s="34" t="s">
        <v>701</v>
      </c>
      <c r="E703" s="34" t="s">
        <v>1421</v>
      </c>
      <c r="F703" s="34" t="s">
        <v>1420</v>
      </c>
      <c r="G703" s="34" t="s">
        <v>702</v>
      </c>
      <c r="H703" s="34" t="s">
        <v>703</v>
      </c>
      <c r="I703" s="34">
        <v>2017</v>
      </c>
      <c r="J703" s="34">
        <v>2018</v>
      </c>
      <c r="K703" s="34" t="s">
        <v>1767</v>
      </c>
      <c r="L703" s="34" t="s">
        <v>1806</v>
      </c>
      <c r="M703" s="34">
        <v>5</v>
      </c>
      <c r="N703" s="34" t="s">
        <v>1768</v>
      </c>
      <c r="O703" s="34" t="s">
        <v>722</v>
      </c>
      <c r="P703" s="34" t="s">
        <v>1848</v>
      </c>
      <c r="Q703" s="34" t="s">
        <v>1423</v>
      </c>
      <c r="R703" s="34" t="s">
        <v>1849</v>
      </c>
    </row>
    <row r="704" spans="2:18">
      <c r="B704" s="34">
        <v>1</v>
      </c>
      <c r="C704" s="34">
        <v>22</v>
      </c>
      <c r="D704" s="34" t="s">
        <v>701</v>
      </c>
      <c r="E704" s="34" t="s">
        <v>1421</v>
      </c>
      <c r="F704" s="34" t="s">
        <v>1420</v>
      </c>
      <c r="G704" s="34" t="s">
        <v>702</v>
      </c>
      <c r="H704" s="34" t="s">
        <v>703</v>
      </c>
      <c r="I704" s="34">
        <v>2017</v>
      </c>
      <c r="J704" s="34">
        <v>2018</v>
      </c>
      <c r="K704" s="34" t="s">
        <v>1767</v>
      </c>
      <c r="L704" s="34" t="s">
        <v>1807</v>
      </c>
      <c r="M704" s="34">
        <v>4</v>
      </c>
      <c r="N704" s="34" t="s">
        <v>1767</v>
      </c>
      <c r="O704" s="34" t="s">
        <v>723</v>
      </c>
      <c r="P704" s="34" t="s">
        <v>1848</v>
      </c>
      <c r="Q704" s="34" t="s">
        <v>1423</v>
      </c>
      <c r="R704" s="34" t="s">
        <v>1849</v>
      </c>
    </row>
    <row r="705" spans="2:18">
      <c r="B705" s="34">
        <v>1</v>
      </c>
      <c r="C705" s="34">
        <v>22</v>
      </c>
      <c r="D705" s="34" t="s">
        <v>701</v>
      </c>
      <c r="E705" s="34" t="s">
        <v>1421</v>
      </c>
      <c r="F705" s="34" t="s">
        <v>1420</v>
      </c>
      <c r="G705" s="34" t="s">
        <v>702</v>
      </c>
      <c r="H705" s="34" t="s">
        <v>703</v>
      </c>
      <c r="I705" s="34">
        <v>2017</v>
      </c>
      <c r="J705" s="34">
        <v>2018</v>
      </c>
      <c r="K705" s="34" t="s">
        <v>1767</v>
      </c>
      <c r="L705" s="34" t="s">
        <v>1808</v>
      </c>
      <c r="M705" s="34">
        <v>5</v>
      </c>
      <c r="N705" s="34" t="s">
        <v>1768</v>
      </c>
      <c r="O705" s="34" t="s">
        <v>724</v>
      </c>
      <c r="P705" s="34" t="s">
        <v>1848</v>
      </c>
      <c r="Q705" s="34" t="s">
        <v>1423</v>
      </c>
      <c r="R705" s="34" t="s">
        <v>1849</v>
      </c>
    </row>
    <row r="706" spans="2:18">
      <c r="B706" s="34">
        <v>1</v>
      </c>
      <c r="C706" s="34">
        <v>22</v>
      </c>
      <c r="D706" s="34" t="s">
        <v>701</v>
      </c>
      <c r="E706" s="34" t="s">
        <v>1421</v>
      </c>
      <c r="F706" s="34" t="s">
        <v>1420</v>
      </c>
      <c r="G706" s="34" t="s">
        <v>702</v>
      </c>
      <c r="H706" s="34" t="s">
        <v>703</v>
      </c>
      <c r="I706" s="34">
        <v>2017</v>
      </c>
      <c r="J706" s="34">
        <v>2018</v>
      </c>
      <c r="K706" s="34" t="s">
        <v>1767</v>
      </c>
      <c r="L706" s="34" t="s">
        <v>1809</v>
      </c>
      <c r="M706" s="34">
        <v>5</v>
      </c>
      <c r="N706" s="34" t="s">
        <v>1768</v>
      </c>
      <c r="O706" s="34" t="s">
        <v>725</v>
      </c>
      <c r="P706" s="34" t="s">
        <v>1848</v>
      </c>
      <c r="Q706" s="34" t="s">
        <v>1423</v>
      </c>
      <c r="R706" s="34" t="s">
        <v>1849</v>
      </c>
    </row>
    <row r="707" spans="2:18">
      <c r="B707" s="34">
        <v>1</v>
      </c>
      <c r="C707" s="34">
        <v>22</v>
      </c>
      <c r="D707" s="34" t="s">
        <v>701</v>
      </c>
      <c r="E707" s="34" t="s">
        <v>1421</v>
      </c>
      <c r="F707" s="34" t="s">
        <v>1420</v>
      </c>
      <c r="G707" s="34" t="s">
        <v>702</v>
      </c>
      <c r="H707" s="34" t="s">
        <v>703</v>
      </c>
      <c r="I707" s="34">
        <v>2017</v>
      </c>
      <c r="J707" s="34">
        <v>2018</v>
      </c>
      <c r="K707" s="34" t="s">
        <v>1767</v>
      </c>
      <c r="L707" s="34" t="s">
        <v>1810</v>
      </c>
      <c r="M707" s="34">
        <v>4</v>
      </c>
      <c r="N707" s="34" t="s">
        <v>1767</v>
      </c>
      <c r="O707" s="34" t="s">
        <v>726</v>
      </c>
      <c r="P707" s="34" t="s">
        <v>1848</v>
      </c>
      <c r="Q707" s="34" t="s">
        <v>1423</v>
      </c>
      <c r="R707" s="34" t="s">
        <v>1849</v>
      </c>
    </row>
    <row r="708" spans="2:18">
      <c r="B708" s="34">
        <v>1</v>
      </c>
      <c r="C708" s="34">
        <v>22</v>
      </c>
      <c r="D708" s="34" t="s">
        <v>701</v>
      </c>
      <c r="E708" s="34" t="s">
        <v>1421</v>
      </c>
      <c r="F708" s="34" t="s">
        <v>1420</v>
      </c>
      <c r="G708" s="34" t="s">
        <v>702</v>
      </c>
      <c r="H708" s="34" t="s">
        <v>703</v>
      </c>
      <c r="I708" s="34">
        <v>2017</v>
      </c>
      <c r="J708" s="34">
        <v>2018</v>
      </c>
      <c r="K708" s="34" t="s">
        <v>1767</v>
      </c>
      <c r="L708" s="34" t="s">
        <v>1811</v>
      </c>
      <c r="M708" s="34">
        <v>4</v>
      </c>
      <c r="N708" s="34" t="s">
        <v>1767</v>
      </c>
      <c r="O708" s="34" t="s">
        <v>727</v>
      </c>
      <c r="P708" s="34" t="s">
        <v>1848</v>
      </c>
      <c r="Q708" s="34" t="s">
        <v>1423</v>
      </c>
      <c r="R708" s="34" t="s">
        <v>1849</v>
      </c>
    </row>
    <row r="709" spans="2:18">
      <c r="B709" s="34">
        <v>1</v>
      </c>
      <c r="C709" s="34">
        <v>22</v>
      </c>
      <c r="D709" s="34" t="s">
        <v>701</v>
      </c>
      <c r="E709" s="34" t="s">
        <v>1421</v>
      </c>
      <c r="F709" s="34" t="s">
        <v>1420</v>
      </c>
      <c r="G709" s="34" t="s">
        <v>702</v>
      </c>
      <c r="H709" s="34" t="s">
        <v>703</v>
      </c>
      <c r="I709" s="34">
        <v>2017</v>
      </c>
      <c r="J709" s="34">
        <v>2018</v>
      </c>
      <c r="K709" s="34" t="s">
        <v>1767</v>
      </c>
      <c r="L709" s="34" t="s">
        <v>1812</v>
      </c>
      <c r="M709" s="34">
        <v>5</v>
      </c>
      <c r="N709" s="34" t="s">
        <v>1768</v>
      </c>
      <c r="O709" s="34" t="s">
        <v>728</v>
      </c>
      <c r="P709" s="34" t="s">
        <v>1848</v>
      </c>
      <c r="Q709" s="34" t="s">
        <v>1423</v>
      </c>
      <c r="R709" s="34" t="s">
        <v>1849</v>
      </c>
    </row>
    <row r="710" spans="2:18">
      <c r="B710" s="34">
        <v>1</v>
      </c>
      <c r="C710" s="34">
        <v>22</v>
      </c>
      <c r="D710" s="34" t="s">
        <v>701</v>
      </c>
      <c r="E710" s="34" t="s">
        <v>1421</v>
      </c>
      <c r="F710" s="34" t="s">
        <v>1420</v>
      </c>
      <c r="G710" s="34" t="s">
        <v>702</v>
      </c>
      <c r="H710" s="34" t="s">
        <v>703</v>
      </c>
      <c r="I710" s="34">
        <v>2017</v>
      </c>
      <c r="J710" s="34">
        <v>2018</v>
      </c>
      <c r="K710" s="34" t="s">
        <v>1767</v>
      </c>
      <c r="L710" s="34" t="s">
        <v>1813</v>
      </c>
      <c r="M710" s="34">
        <v>1</v>
      </c>
      <c r="N710" s="34" t="s">
        <v>1796</v>
      </c>
      <c r="O710" s="34" t="s">
        <v>729</v>
      </c>
      <c r="P710" s="34" t="s">
        <v>1848</v>
      </c>
      <c r="Q710" s="34" t="s">
        <v>1423</v>
      </c>
      <c r="R710" s="34" t="s">
        <v>1849</v>
      </c>
    </row>
    <row r="711" spans="2:18">
      <c r="B711" s="34">
        <v>1</v>
      </c>
      <c r="C711" s="34">
        <v>22</v>
      </c>
      <c r="D711" s="34" t="s">
        <v>701</v>
      </c>
      <c r="E711" s="34" t="s">
        <v>1421</v>
      </c>
      <c r="F711" s="34" t="s">
        <v>1420</v>
      </c>
      <c r="G711" s="34" t="s">
        <v>702</v>
      </c>
      <c r="H711" s="34" t="s">
        <v>703</v>
      </c>
      <c r="I711" s="34">
        <v>2017</v>
      </c>
      <c r="J711" s="34">
        <v>2018</v>
      </c>
      <c r="K711" s="34" t="s">
        <v>1767</v>
      </c>
      <c r="L711" s="34" t="s">
        <v>1814</v>
      </c>
      <c r="M711" s="34">
        <v>3</v>
      </c>
      <c r="N711" s="34" t="s">
        <v>1798</v>
      </c>
      <c r="O711" s="34" t="s">
        <v>730</v>
      </c>
      <c r="P711" s="34" t="s">
        <v>1848</v>
      </c>
      <c r="Q711" s="34" t="s">
        <v>1423</v>
      </c>
      <c r="R711" s="34" t="s">
        <v>1849</v>
      </c>
    </row>
    <row r="712" spans="2:18">
      <c r="B712" s="34">
        <v>1</v>
      </c>
      <c r="C712" s="34">
        <v>22</v>
      </c>
      <c r="D712" s="34" t="s">
        <v>701</v>
      </c>
      <c r="E712" s="34" t="s">
        <v>1421</v>
      </c>
      <c r="F712" s="34" t="s">
        <v>1420</v>
      </c>
      <c r="G712" s="34" t="s">
        <v>702</v>
      </c>
      <c r="H712" s="34" t="s">
        <v>703</v>
      </c>
      <c r="I712" s="34">
        <v>2017</v>
      </c>
      <c r="J712" s="34">
        <v>2018</v>
      </c>
      <c r="K712" s="34" t="s">
        <v>1767</v>
      </c>
      <c r="L712" s="34" t="s">
        <v>1815</v>
      </c>
      <c r="M712" s="34">
        <v>2</v>
      </c>
      <c r="N712" s="34" t="s">
        <v>1829</v>
      </c>
      <c r="O712" s="34" t="s">
        <v>731</v>
      </c>
      <c r="P712" s="34" t="s">
        <v>1848</v>
      </c>
      <c r="Q712" s="34" t="s">
        <v>1423</v>
      </c>
      <c r="R712" s="34" t="s">
        <v>1849</v>
      </c>
    </row>
    <row r="713" spans="2:18">
      <c r="B713" s="34">
        <v>1</v>
      </c>
      <c r="C713" s="34">
        <v>22</v>
      </c>
      <c r="D713" s="34" t="s">
        <v>701</v>
      </c>
      <c r="E713" s="34" t="s">
        <v>1421</v>
      </c>
      <c r="F713" s="34" t="s">
        <v>1420</v>
      </c>
      <c r="G713" s="34" t="s">
        <v>702</v>
      </c>
      <c r="H713" s="34" t="s">
        <v>703</v>
      </c>
      <c r="I713" s="34">
        <v>2017</v>
      </c>
      <c r="J713" s="34">
        <v>2018</v>
      </c>
      <c r="K713" s="34" t="s">
        <v>1767</v>
      </c>
      <c r="L713" s="34" t="s">
        <v>1816</v>
      </c>
      <c r="M713" s="34">
        <v>5</v>
      </c>
      <c r="N713" s="34" t="s">
        <v>1768</v>
      </c>
      <c r="O713" s="34" t="s">
        <v>732</v>
      </c>
      <c r="P713" s="34" t="s">
        <v>1848</v>
      </c>
      <c r="Q713" s="34" t="s">
        <v>1423</v>
      </c>
      <c r="R713" s="34" t="s">
        <v>1849</v>
      </c>
    </row>
    <row r="714" spans="2:18">
      <c r="B714" s="34">
        <v>1</v>
      </c>
      <c r="C714" s="34">
        <v>22</v>
      </c>
      <c r="D714" s="34" t="s">
        <v>701</v>
      </c>
      <c r="E714" s="34" t="s">
        <v>1421</v>
      </c>
      <c r="F714" s="34" t="s">
        <v>1420</v>
      </c>
      <c r="G714" s="34" t="s">
        <v>702</v>
      </c>
      <c r="H714" s="34" t="s">
        <v>703</v>
      </c>
      <c r="I714" s="34">
        <v>2017</v>
      </c>
      <c r="J714" s="34">
        <v>2018</v>
      </c>
      <c r="K714" s="34" t="s">
        <v>1767</v>
      </c>
      <c r="L714" s="34" t="s">
        <v>1818</v>
      </c>
      <c r="M714" s="34">
        <v>5</v>
      </c>
      <c r="N714" s="34" t="s">
        <v>1768</v>
      </c>
      <c r="O714" s="34" t="s">
        <v>733</v>
      </c>
      <c r="P714" s="34" t="s">
        <v>1848</v>
      </c>
      <c r="Q714" s="34" t="s">
        <v>1423</v>
      </c>
      <c r="R714" s="34" t="s">
        <v>1849</v>
      </c>
    </row>
    <row r="715" spans="2:18">
      <c r="B715" s="34">
        <v>1</v>
      </c>
      <c r="C715" s="34">
        <v>22</v>
      </c>
      <c r="D715" s="34" t="s">
        <v>701</v>
      </c>
      <c r="E715" s="34" t="s">
        <v>1421</v>
      </c>
      <c r="F715" s="34" t="s">
        <v>1420</v>
      </c>
      <c r="G715" s="34" t="s">
        <v>702</v>
      </c>
      <c r="H715" s="34" t="s">
        <v>703</v>
      </c>
      <c r="I715" s="34">
        <v>2017</v>
      </c>
      <c r="J715" s="34">
        <v>2018</v>
      </c>
      <c r="K715" s="34" t="s">
        <v>1767</v>
      </c>
      <c r="L715" s="34" t="s">
        <v>1819</v>
      </c>
      <c r="M715" s="34">
        <v>1</v>
      </c>
      <c r="N715" s="34" t="s">
        <v>1796</v>
      </c>
      <c r="O715" s="34" t="s">
        <v>734</v>
      </c>
      <c r="P715" s="34" t="s">
        <v>1848</v>
      </c>
      <c r="Q715" s="34" t="s">
        <v>1423</v>
      </c>
      <c r="R715" s="34" t="s">
        <v>1849</v>
      </c>
    </row>
    <row r="716" spans="2:18">
      <c r="B716" s="34">
        <v>1</v>
      </c>
      <c r="C716" s="34">
        <v>22</v>
      </c>
      <c r="D716" s="34" t="s">
        <v>701</v>
      </c>
      <c r="E716" s="34" t="s">
        <v>1421</v>
      </c>
      <c r="F716" s="34" t="s">
        <v>1420</v>
      </c>
      <c r="G716" s="34" t="s">
        <v>702</v>
      </c>
      <c r="H716" s="34" t="s">
        <v>703</v>
      </c>
      <c r="I716" s="34">
        <v>2017</v>
      </c>
      <c r="J716" s="34">
        <v>2018</v>
      </c>
      <c r="K716" s="34" t="s">
        <v>1767</v>
      </c>
      <c r="L716" s="34" t="s">
        <v>1820</v>
      </c>
      <c r="M716" s="34">
        <v>4</v>
      </c>
      <c r="N716" s="34" t="s">
        <v>1767</v>
      </c>
      <c r="O716" s="34" t="s">
        <v>735</v>
      </c>
      <c r="P716" s="34" t="s">
        <v>1848</v>
      </c>
      <c r="Q716" s="34" t="s">
        <v>1423</v>
      </c>
      <c r="R716" s="34" t="s">
        <v>1849</v>
      </c>
    </row>
    <row r="717" spans="2:18">
      <c r="B717" s="34">
        <v>1</v>
      </c>
      <c r="C717" s="34">
        <v>22</v>
      </c>
      <c r="D717" s="34" t="s">
        <v>701</v>
      </c>
      <c r="E717" s="34" t="s">
        <v>1421</v>
      </c>
      <c r="F717" s="34" t="s">
        <v>1420</v>
      </c>
      <c r="G717" s="34" t="s">
        <v>702</v>
      </c>
      <c r="H717" s="34" t="s">
        <v>703</v>
      </c>
      <c r="I717" s="34">
        <v>2017</v>
      </c>
      <c r="J717" s="34">
        <v>2018</v>
      </c>
      <c r="K717" s="34" t="s">
        <v>1767</v>
      </c>
      <c r="L717" s="34" t="s">
        <v>1821</v>
      </c>
      <c r="M717" s="34">
        <v>5</v>
      </c>
      <c r="N717" s="34" t="s">
        <v>1768</v>
      </c>
      <c r="O717" s="34" t="s">
        <v>736</v>
      </c>
      <c r="P717" s="34" t="s">
        <v>1848</v>
      </c>
      <c r="Q717" s="34" t="s">
        <v>1423</v>
      </c>
      <c r="R717" s="34" t="s">
        <v>1849</v>
      </c>
    </row>
    <row r="718" spans="2:18">
      <c r="B718" s="34">
        <v>1</v>
      </c>
      <c r="C718" s="34">
        <v>22</v>
      </c>
      <c r="D718" s="34" t="s">
        <v>701</v>
      </c>
      <c r="E718" s="34" t="s">
        <v>1421</v>
      </c>
      <c r="F718" s="34" t="s">
        <v>1420</v>
      </c>
      <c r="G718" s="34" t="s">
        <v>702</v>
      </c>
      <c r="H718" s="34" t="s">
        <v>703</v>
      </c>
      <c r="I718" s="34">
        <v>2017</v>
      </c>
      <c r="J718" s="34">
        <v>2018</v>
      </c>
      <c r="K718" s="34" t="s">
        <v>1767</v>
      </c>
      <c r="L718" s="34" t="s">
        <v>1822</v>
      </c>
      <c r="M718" s="34">
        <v>4</v>
      </c>
      <c r="N718" s="34" t="s">
        <v>1767</v>
      </c>
      <c r="O718" s="34" t="s">
        <v>1</v>
      </c>
      <c r="P718" s="34" t="s">
        <v>1848</v>
      </c>
      <c r="Q718" s="34" t="s">
        <v>1423</v>
      </c>
      <c r="R718" s="34" t="s">
        <v>1849</v>
      </c>
    </row>
    <row r="719" spans="2:18">
      <c r="B719" s="34">
        <v>1</v>
      </c>
      <c r="C719" s="34">
        <v>24</v>
      </c>
      <c r="D719" s="34" t="s">
        <v>737</v>
      </c>
      <c r="E719" s="34" t="s">
        <v>1648</v>
      </c>
      <c r="F719" s="34" t="s">
        <v>1647</v>
      </c>
      <c r="G719" s="34" t="s">
        <v>738</v>
      </c>
      <c r="H719" s="34" t="s">
        <v>739</v>
      </c>
      <c r="I719" s="34">
        <v>2018</v>
      </c>
      <c r="J719" s="34">
        <v>2018</v>
      </c>
      <c r="K719" s="34" t="s">
        <v>1768</v>
      </c>
      <c r="L719" s="34" t="s">
        <v>1784</v>
      </c>
      <c r="M719" s="34">
        <v>5</v>
      </c>
      <c r="N719" s="34" t="s">
        <v>1768</v>
      </c>
      <c r="O719" s="34" t="s">
        <v>256</v>
      </c>
      <c r="P719" s="34" t="s">
        <v>1834</v>
      </c>
      <c r="Q719" s="34" t="s">
        <v>1649</v>
      </c>
      <c r="R719" s="34" t="s">
        <v>1850</v>
      </c>
    </row>
    <row r="720" spans="2:18">
      <c r="B720" s="34">
        <v>1</v>
      </c>
      <c r="C720" s="34">
        <v>24</v>
      </c>
      <c r="D720" s="34" t="s">
        <v>737</v>
      </c>
      <c r="E720" s="34" t="s">
        <v>1648</v>
      </c>
      <c r="F720" s="34" t="s">
        <v>1647</v>
      </c>
      <c r="G720" s="34" t="s">
        <v>738</v>
      </c>
      <c r="H720" s="34" t="s">
        <v>739</v>
      </c>
      <c r="I720" s="34">
        <v>2018</v>
      </c>
      <c r="J720" s="34">
        <v>2018</v>
      </c>
      <c r="K720" s="34" t="s">
        <v>1768</v>
      </c>
      <c r="L720" s="34" t="s">
        <v>1787</v>
      </c>
      <c r="M720" s="34">
        <v>5</v>
      </c>
      <c r="N720" s="34" t="s">
        <v>1768</v>
      </c>
      <c r="O720" s="34" t="s">
        <v>740</v>
      </c>
      <c r="P720" s="34" t="s">
        <v>1834</v>
      </c>
      <c r="Q720" s="34" t="s">
        <v>1649</v>
      </c>
      <c r="R720" s="34" t="s">
        <v>1850</v>
      </c>
    </row>
    <row r="721" spans="2:18">
      <c r="B721" s="34">
        <v>1</v>
      </c>
      <c r="C721" s="34">
        <v>24</v>
      </c>
      <c r="D721" s="34" t="s">
        <v>737</v>
      </c>
      <c r="E721" s="34" t="s">
        <v>1648</v>
      </c>
      <c r="F721" s="34" t="s">
        <v>1647</v>
      </c>
      <c r="G721" s="34" t="s">
        <v>738</v>
      </c>
      <c r="H721" s="34" t="s">
        <v>739</v>
      </c>
      <c r="I721" s="34">
        <v>2018</v>
      </c>
      <c r="J721" s="34">
        <v>2018</v>
      </c>
      <c r="K721" s="34" t="s">
        <v>1768</v>
      </c>
      <c r="L721" s="34" t="s">
        <v>1788</v>
      </c>
      <c r="M721" s="34">
        <v>5</v>
      </c>
      <c r="N721" s="34" t="s">
        <v>1768</v>
      </c>
      <c r="O721" s="34" t="s">
        <v>741</v>
      </c>
      <c r="P721" s="34" t="s">
        <v>1834</v>
      </c>
      <c r="Q721" s="34" t="s">
        <v>1649</v>
      </c>
      <c r="R721" s="34" t="s">
        <v>1850</v>
      </c>
    </row>
    <row r="722" spans="2:18">
      <c r="B722" s="34">
        <v>1</v>
      </c>
      <c r="C722" s="34">
        <v>24</v>
      </c>
      <c r="D722" s="34" t="s">
        <v>737</v>
      </c>
      <c r="E722" s="34" t="s">
        <v>1648</v>
      </c>
      <c r="F722" s="34" t="s">
        <v>1647</v>
      </c>
      <c r="G722" s="34" t="s">
        <v>738</v>
      </c>
      <c r="H722" s="34" t="s">
        <v>739</v>
      </c>
      <c r="I722" s="34">
        <v>2018</v>
      </c>
      <c r="J722" s="34">
        <v>2018</v>
      </c>
      <c r="K722" s="34" t="s">
        <v>1768</v>
      </c>
      <c r="L722" s="34" t="s">
        <v>1789</v>
      </c>
      <c r="M722" s="34">
        <v>5</v>
      </c>
      <c r="N722" s="34" t="s">
        <v>1768</v>
      </c>
      <c r="O722" s="34" t="s">
        <v>742</v>
      </c>
      <c r="P722" s="34" t="s">
        <v>1834</v>
      </c>
      <c r="Q722" s="34" t="s">
        <v>1649</v>
      </c>
      <c r="R722" s="34" t="s">
        <v>1850</v>
      </c>
    </row>
    <row r="723" spans="2:18">
      <c r="B723" s="34">
        <v>1</v>
      </c>
      <c r="C723" s="34">
        <v>24</v>
      </c>
      <c r="D723" s="34" t="s">
        <v>737</v>
      </c>
      <c r="E723" s="34" t="s">
        <v>1648</v>
      </c>
      <c r="F723" s="34" t="s">
        <v>1647</v>
      </c>
      <c r="G723" s="34" t="s">
        <v>738</v>
      </c>
      <c r="H723" s="34" t="s">
        <v>739</v>
      </c>
      <c r="I723" s="34">
        <v>2018</v>
      </c>
      <c r="J723" s="34">
        <v>2018</v>
      </c>
      <c r="K723" s="34" t="s">
        <v>1768</v>
      </c>
      <c r="L723" s="34" t="s">
        <v>1790</v>
      </c>
      <c r="M723" s="34">
        <v>5</v>
      </c>
      <c r="N723" s="34" t="s">
        <v>1768</v>
      </c>
      <c r="O723" s="34" t="s">
        <v>328</v>
      </c>
      <c r="P723" s="34" t="s">
        <v>1834</v>
      </c>
      <c r="Q723" s="34" t="s">
        <v>1649</v>
      </c>
      <c r="R723" s="34" t="s">
        <v>1850</v>
      </c>
    </row>
    <row r="724" spans="2:18">
      <c r="B724" s="34">
        <v>1</v>
      </c>
      <c r="C724" s="34">
        <v>24</v>
      </c>
      <c r="D724" s="34" t="s">
        <v>737</v>
      </c>
      <c r="E724" s="34" t="s">
        <v>1648</v>
      </c>
      <c r="F724" s="34" t="s">
        <v>1647</v>
      </c>
      <c r="G724" s="34" t="s">
        <v>738</v>
      </c>
      <c r="H724" s="34" t="s">
        <v>739</v>
      </c>
      <c r="I724" s="34">
        <v>2018</v>
      </c>
      <c r="J724" s="34">
        <v>2018</v>
      </c>
      <c r="K724" s="34" t="s">
        <v>1768</v>
      </c>
      <c r="L724" s="34" t="s">
        <v>1791</v>
      </c>
      <c r="M724" s="34">
        <v>5</v>
      </c>
      <c r="N724" s="34" t="s">
        <v>1768</v>
      </c>
      <c r="O724" s="34" t="s">
        <v>329</v>
      </c>
      <c r="P724" s="34" t="s">
        <v>1834</v>
      </c>
      <c r="Q724" s="34" t="s">
        <v>1649</v>
      </c>
      <c r="R724" s="34" t="s">
        <v>1850</v>
      </c>
    </row>
    <row r="725" spans="2:18">
      <c r="B725" s="34">
        <v>1</v>
      </c>
      <c r="C725" s="34">
        <v>24</v>
      </c>
      <c r="D725" s="34" t="s">
        <v>737</v>
      </c>
      <c r="E725" s="34" t="s">
        <v>1648</v>
      </c>
      <c r="F725" s="34" t="s">
        <v>1647</v>
      </c>
      <c r="G725" s="34" t="s">
        <v>738</v>
      </c>
      <c r="H725" s="34" t="s">
        <v>739</v>
      </c>
      <c r="I725" s="34">
        <v>2018</v>
      </c>
      <c r="J725" s="34">
        <v>2018</v>
      </c>
      <c r="K725" s="34" t="s">
        <v>1768</v>
      </c>
      <c r="L725" s="34" t="s">
        <v>1792</v>
      </c>
      <c r="M725" s="34">
        <v>5</v>
      </c>
      <c r="N725" s="34" t="s">
        <v>1768</v>
      </c>
      <c r="O725" s="34" t="s">
        <v>330</v>
      </c>
      <c r="P725" s="34" t="s">
        <v>1834</v>
      </c>
      <c r="Q725" s="34" t="s">
        <v>1649</v>
      </c>
      <c r="R725" s="34" t="s">
        <v>1850</v>
      </c>
    </row>
    <row r="726" spans="2:18">
      <c r="B726" s="34">
        <v>1</v>
      </c>
      <c r="C726" s="34">
        <v>24</v>
      </c>
      <c r="D726" s="34" t="s">
        <v>737</v>
      </c>
      <c r="E726" s="34" t="s">
        <v>1648</v>
      </c>
      <c r="F726" s="34" t="s">
        <v>1647</v>
      </c>
      <c r="G726" s="34" t="s">
        <v>738</v>
      </c>
      <c r="H726" s="34" t="s">
        <v>739</v>
      </c>
      <c r="I726" s="34">
        <v>2018</v>
      </c>
      <c r="J726" s="34">
        <v>2018</v>
      </c>
      <c r="K726" s="34" t="s">
        <v>1768</v>
      </c>
      <c r="L726" s="34" t="s">
        <v>1793</v>
      </c>
      <c r="M726" s="34">
        <v>5</v>
      </c>
      <c r="N726" s="34" t="s">
        <v>1768</v>
      </c>
      <c r="O726" s="34" t="s">
        <v>331</v>
      </c>
      <c r="P726" s="34" t="s">
        <v>1834</v>
      </c>
      <c r="Q726" s="34" t="s">
        <v>1649</v>
      </c>
      <c r="R726" s="34" t="s">
        <v>1850</v>
      </c>
    </row>
    <row r="727" spans="2:18">
      <c r="B727" s="34">
        <v>1</v>
      </c>
      <c r="C727" s="34">
        <v>24</v>
      </c>
      <c r="D727" s="34" t="s">
        <v>737</v>
      </c>
      <c r="E727" s="34" t="s">
        <v>1648</v>
      </c>
      <c r="F727" s="34" t="s">
        <v>1647</v>
      </c>
      <c r="G727" s="34" t="s">
        <v>738</v>
      </c>
      <c r="H727" s="34" t="s">
        <v>739</v>
      </c>
      <c r="I727" s="34">
        <v>2018</v>
      </c>
      <c r="J727" s="34">
        <v>2018</v>
      </c>
      <c r="K727" s="34" t="s">
        <v>1768</v>
      </c>
      <c r="L727" s="34" t="s">
        <v>1794</v>
      </c>
      <c r="M727" s="34">
        <v>5</v>
      </c>
      <c r="N727" s="34" t="s">
        <v>1768</v>
      </c>
      <c r="O727" s="34" t="s">
        <v>332</v>
      </c>
      <c r="P727" s="34" t="s">
        <v>1834</v>
      </c>
      <c r="Q727" s="34" t="s">
        <v>1649</v>
      </c>
      <c r="R727" s="34" t="s">
        <v>1850</v>
      </c>
    </row>
    <row r="728" spans="2:18">
      <c r="B728" s="34">
        <v>1</v>
      </c>
      <c r="C728" s="34">
        <v>24</v>
      </c>
      <c r="D728" s="34" t="s">
        <v>737</v>
      </c>
      <c r="E728" s="34" t="s">
        <v>1648</v>
      </c>
      <c r="F728" s="34" t="s">
        <v>1647</v>
      </c>
      <c r="G728" s="34" t="s">
        <v>738</v>
      </c>
      <c r="H728" s="34" t="s">
        <v>739</v>
      </c>
      <c r="I728" s="34">
        <v>2018</v>
      </c>
      <c r="J728" s="34">
        <v>2018</v>
      </c>
      <c r="K728" s="34" t="s">
        <v>1768</v>
      </c>
      <c r="L728" s="34" t="s">
        <v>1795</v>
      </c>
      <c r="M728" s="34">
        <v>1</v>
      </c>
      <c r="N728" s="34" t="s">
        <v>1796</v>
      </c>
      <c r="O728" s="34" t="s">
        <v>333</v>
      </c>
      <c r="P728" s="34" t="s">
        <v>1834</v>
      </c>
      <c r="Q728" s="34" t="s">
        <v>1649</v>
      </c>
      <c r="R728" s="34" t="s">
        <v>1850</v>
      </c>
    </row>
    <row r="729" spans="2:18">
      <c r="B729" s="34">
        <v>1</v>
      </c>
      <c r="C729" s="34">
        <v>24</v>
      </c>
      <c r="D729" s="34" t="s">
        <v>737</v>
      </c>
      <c r="E729" s="34" t="s">
        <v>1648</v>
      </c>
      <c r="F729" s="34" t="s">
        <v>1647</v>
      </c>
      <c r="G729" s="34" t="s">
        <v>738</v>
      </c>
      <c r="H729" s="34" t="s">
        <v>739</v>
      </c>
      <c r="I729" s="34">
        <v>2018</v>
      </c>
      <c r="J729" s="34">
        <v>2018</v>
      </c>
      <c r="K729" s="34" t="s">
        <v>1768</v>
      </c>
      <c r="L729" s="34" t="s">
        <v>1797</v>
      </c>
      <c r="M729" s="34">
        <v>0</v>
      </c>
      <c r="N729" s="34" t="s">
        <v>4</v>
      </c>
      <c r="O729" s="34" t="s">
        <v>334</v>
      </c>
      <c r="P729" s="34" t="s">
        <v>1834</v>
      </c>
      <c r="Q729" s="34" t="s">
        <v>1649</v>
      </c>
      <c r="R729" s="34" t="s">
        <v>1850</v>
      </c>
    </row>
    <row r="730" spans="2:18">
      <c r="B730" s="34">
        <v>1</v>
      </c>
      <c r="C730" s="34">
        <v>24</v>
      </c>
      <c r="D730" s="34" t="s">
        <v>737</v>
      </c>
      <c r="E730" s="34" t="s">
        <v>1648</v>
      </c>
      <c r="F730" s="34" t="s">
        <v>1647</v>
      </c>
      <c r="G730" s="34" t="s">
        <v>738</v>
      </c>
      <c r="H730" s="34" t="s">
        <v>739</v>
      </c>
      <c r="I730" s="34">
        <v>2018</v>
      </c>
      <c r="J730" s="34">
        <v>2018</v>
      </c>
      <c r="K730" s="34" t="s">
        <v>1768</v>
      </c>
      <c r="L730" s="34" t="s">
        <v>1799</v>
      </c>
      <c r="M730" s="34">
        <v>5</v>
      </c>
      <c r="N730" s="34" t="s">
        <v>1768</v>
      </c>
      <c r="O730" s="34" t="s">
        <v>335</v>
      </c>
      <c r="P730" s="34" t="s">
        <v>1834</v>
      </c>
      <c r="Q730" s="34" t="s">
        <v>1649</v>
      </c>
      <c r="R730" s="34" t="s">
        <v>1850</v>
      </c>
    </row>
    <row r="731" spans="2:18">
      <c r="B731" s="34">
        <v>1</v>
      </c>
      <c r="C731" s="34">
        <v>24</v>
      </c>
      <c r="D731" s="34" t="s">
        <v>737</v>
      </c>
      <c r="E731" s="34" t="s">
        <v>1648</v>
      </c>
      <c r="F731" s="34" t="s">
        <v>1647</v>
      </c>
      <c r="G731" s="34" t="s">
        <v>738</v>
      </c>
      <c r="H731" s="34" t="s">
        <v>739</v>
      </c>
      <c r="I731" s="34">
        <v>2018</v>
      </c>
      <c r="J731" s="34">
        <v>2018</v>
      </c>
      <c r="K731" s="34" t="s">
        <v>1768</v>
      </c>
      <c r="L731" s="34" t="s">
        <v>1800</v>
      </c>
      <c r="M731" s="34">
        <v>5</v>
      </c>
      <c r="N731" s="34" t="s">
        <v>1768</v>
      </c>
      <c r="O731" s="34" t="s">
        <v>336</v>
      </c>
      <c r="P731" s="34" t="s">
        <v>1834</v>
      </c>
      <c r="Q731" s="34" t="s">
        <v>1649</v>
      </c>
      <c r="R731" s="34" t="s">
        <v>1850</v>
      </c>
    </row>
    <row r="732" spans="2:18">
      <c r="B732" s="34">
        <v>1</v>
      </c>
      <c r="C732" s="34">
        <v>24</v>
      </c>
      <c r="D732" s="34" t="s">
        <v>737</v>
      </c>
      <c r="E732" s="34" t="s">
        <v>1648</v>
      </c>
      <c r="F732" s="34" t="s">
        <v>1647</v>
      </c>
      <c r="G732" s="34" t="s">
        <v>738</v>
      </c>
      <c r="H732" s="34" t="s">
        <v>739</v>
      </c>
      <c r="I732" s="34">
        <v>2018</v>
      </c>
      <c r="J732" s="34">
        <v>2018</v>
      </c>
      <c r="K732" s="34" t="s">
        <v>1768</v>
      </c>
      <c r="L732" s="34" t="s">
        <v>1801</v>
      </c>
      <c r="M732" s="34">
        <v>5</v>
      </c>
      <c r="N732" s="34" t="s">
        <v>1768</v>
      </c>
      <c r="O732" s="34" t="s">
        <v>337</v>
      </c>
      <c r="P732" s="34" t="s">
        <v>1834</v>
      </c>
      <c r="Q732" s="34" t="s">
        <v>1649</v>
      </c>
      <c r="R732" s="34" t="s">
        <v>1850</v>
      </c>
    </row>
    <row r="733" spans="2:18">
      <c r="B733" s="34">
        <v>1</v>
      </c>
      <c r="C733" s="34">
        <v>24</v>
      </c>
      <c r="D733" s="34" t="s">
        <v>737</v>
      </c>
      <c r="E733" s="34" t="s">
        <v>1648</v>
      </c>
      <c r="F733" s="34" t="s">
        <v>1647</v>
      </c>
      <c r="G733" s="34" t="s">
        <v>738</v>
      </c>
      <c r="H733" s="34" t="s">
        <v>739</v>
      </c>
      <c r="I733" s="34">
        <v>2018</v>
      </c>
      <c r="J733" s="34">
        <v>2018</v>
      </c>
      <c r="K733" s="34" t="s">
        <v>1768</v>
      </c>
      <c r="L733" s="34" t="s">
        <v>1802</v>
      </c>
      <c r="M733" s="34">
        <v>5</v>
      </c>
      <c r="N733" s="34" t="s">
        <v>1768</v>
      </c>
      <c r="O733" s="34" t="s">
        <v>338</v>
      </c>
      <c r="P733" s="34" t="s">
        <v>1834</v>
      </c>
      <c r="Q733" s="34" t="s">
        <v>1649</v>
      </c>
      <c r="R733" s="34" t="s">
        <v>1850</v>
      </c>
    </row>
    <row r="734" spans="2:18">
      <c r="B734" s="34">
        <v>1</v>
      </c>
      <c r="C734" s="34">
        <v>24</v>
      </c>
      <c r="D734" s="34" t="s">
        <v>737</v>
      </c>
      <c r="E734" s="34" t="s">
        <v>1648</v>
      </c>
      <c r="F734" s="34" t="s">
        <v>1647</v>
      </c>
      <c r="G734" s="34" t="s">
        <v>738</v>
      </c>
      <c r="H734" s="34" t="s">
        <v>739</v>
      </c>
      <c r="I734" s="34">
        <v>2018</v>
      </c>
      <c r="J734" s="34">
        <v>2018</v>
      </c>
      <c r="K734" s="34" t="s">
        <v>1768</v>
      </c>
      <c r="L734" s="34" t="s">
        <v>1803</v>
      </c>
      <c r="M734" s="34">
        <v>0</v>
      </c>
      <c r="N734" s="34" t="s">
        <v>4</v>
      </c>
      <c r="O734" s="34" t="s">
        <v>339</v>
      </c>
      <c r="P734" s="34" t="s">
        <v>1834</v>
      </c>
      <c r="Q734" s="34" t="s">
        <v>1649</v>
      </c>
      <c r="R734" s="34" t="s">
        <v>1850</v>
      </c>
    </row>
    <row r="735" spans="2:18">
      <c r="B735" s="34">
        <v>1</v>
      </c>
      <c r="C735" s="34">
        <v>24</v>
      </c>
      <c r="D735" s="34" t="s">
        <v>737</v>
      </c>
      <c r="E735" s="34" t="s">
        <v>1648</v>
      </c>
      <c r="F735" s="34" t="s">
        <v>1647</v>
      </c>
      <c r="G735" s="34" t="s">
        <v>738</v>
      </c>
      <c r="H735" s="34" t="s">
        <v>739</v>
      </c>
      <c r="I735" s="34">
        <v>2018</v>
      </c>
      <c r="J735" s="34">
        <v>2018</v>
      </c>
      <c r="K735" s="34" t="s">
        <v>1768</v>
      </c>
      <c r="L735" s="34" t="s">
        <v>1804</v>
      </c>
      <c r="M735" s="34">
        <v>0</v>
      </c>
      <c r="N735" s="34" t="s">
        <v>4</v>
      </c>
      <c r="O735" s="34" t="s">
        <v>340</v>
      </c>
      <c r="P735" s="34" t="s">
        <v>1834</v>
      </c>
      <c r="Q735" s="34" t="s">
        <v>1649</v>
      </c>
      <c r="R735" s="34" t="s">
        <v>1850</v>
      </c>
    </row>
    <row r="736" spans="2:18">
      <c r="B736" s="34">
        <v>1</v>
      </c>
      <c r="C736" s="34">
        <v>24</v>
      </c>
      <c r="D736" s="34" t="s">
        <v>737</v>
      </c>
      <c r="E736" s="34" t="s">
        <v>1648</v>
      </c>
      <c r="F736" s="34" t="s">
        <v>1647</v>
      </c>
      <c r="G736" s="34" t="s">
        <v>738</v>
      </c>
      <c r="H736" s="34" t="s">
        <v>739</v>
      </c>
      <c r="I736" s="34">
        <v>2018</v>
      </c>
      <c r="J736" s="34">
        <v>2018</v>
      </c>
      <c r="K736" s="34" t="s">
        <v>1768</v>
      </c>
      <c r="L736" s="34" t="s">
        <v>1805</v>
      </c>
      <c r="M736" s="34">
        <v>0</v>
      </c>
      <c r="N736" s="34" t="s">
        <v>4</v>
      </c>
      <c r="O736" s="34" t="s">
        <v>341</v>
      </c>
      <c r="P736" s="34" t="s">
        <v>1834</v>
      </c>
      <c r="Q736" s="34" t="s">
        <v>1649</v>
      </c>
      <c r="R736" s="34" t="s">
        <v>1850</v>
      </c>
    </row>
    <row r="737" spans="2:18">
      <c r="B737" s="34">
        <v>1</v>
      </c>
      <c r="C737" s="34">
        <v>24</v>
      </c>
      <c r="D737" s="34" t="s">
        <v>737</v>
      </c>
      <c r="E737" s="34" t="s">
        <v>1648</v>
      </c>
      <c r="F737" s="34" t="s">
        <v>1647</v>
      </c>
      <c r="G737" s="34" t="s">
        <v>738</v>
      </c>
      <c r="H737" s="34" t="s">
        <v>739</v>
      </c>
      <c r="I737" s="34">
        <v>2018</v>
      </c>
      <c r="J737" s="34">
        <v>2018</v>
      </c>
      <c r="K737" s="34" t="s">
        <v>1768</v>
      </c>
      <c r="L737" s="34" t="s">
        <v>1806</v>
      </c>
      <c r="M737" s="34">
        <v>5</v>
      </c>
      <c r="N737" s="34" t="s">
        <v>1768</v>
      </c>
      <c r="O737" s="34" t="s">
        <v>342</v>
      </c>
      <c r="P737" s="34" t="s">
        <v>1834</v>
      </c>
      <c r="Q737" s="34" t="s">
        <v>1649</v>
      </c>
      <c r="R737" s="34" t="s">
        <v>1850</v>
      </c>
    </row>
    <row r="738" spans="2:18">
      <c r="B738" s="34">
        <v>1</v>
      </c>
      <c r="C738" s="34">
        <v>24</v>
      </c>
      <c r="D738" s="34" t="s">
        <v>737</v>
      </c>
      <c r="E738" s="34" t="s">
        <v>1648</v>
      </c>
      <c r="F738" s="34" t="s">
        <v>1647</v>
      </c>
      <c r="G738" s="34" t="s">
        <v>738</v>
      </c>
      <c r="H738" s="34" t="s">
        <v>739</v>
      </c>
      <c r="I738" s="34">
        <v>2018</v>
      </c>
      <c r="J738" s="34">
        <v>2018</v>
      </c>
      <c r="K738" s="34" t="s">
        <v>1768</v>
      </c>
      <c r="L738" s="34" t="s">
        <v>1807</v>
      </c>
      <c r="M738" s="34">
        <v>0</v>
      </c>
      <c r="N738" s="34" t="s">
        <v>4</v>
      </c>
      <c r="O738" s="34" t="s">
        <v>343</v>
      </c>
      <c r="P738" s="34" t="s">
        <v>1834</v>
      </c>
      <c r="Q738" s="34" t="s">
        <v>1649</v>
      </c>
      <c r="R738" s="34" t="s">
        <v>1850</v>
      </c>
    </row>
    <row r="739" spans="2:18">
      <c r="B739" s="34">
        <v>1</v>
      </c>
      <c r="C739" s="34">
        <v>24</v>
      </c>
      <c r="D739" s="34" t="s">
        <v>737</v>
      </c>
      <c r="E739" s="34" t="s">
        <v>1648</v>
      </c>
      <c r="F739" s="34" t="s">
        <v>1647</v>
      </c>
      <c r="G739" s="34" t="s">
        <v>738</v>
      </c>
      <c r="H739" s="34" t="s">
        <v>739</v>
      </c>
      <c r="I739" s="34">
        <v>2018</v>
      </c>
      <c r="J739" s="34">
        <v>2018</v>
      </c>
      <c r="K739" s="34" t="s">
        <v>1768</v>
      </c>
      <c r="L739" s="34" t="s">
        <v>1808</v>
      </c>
      <c r="M739" s="34">
        <v>5</v>
      </c>
      <c r="N739" s="34" t="s">
        <v>1768</v>
      </c>
      <c r="O739" s="34" t="s">
        <v>743</v>
      </c>
      <c r="P739" s="34" t="s">
        <v>1834</v>
      </c>
      <c r="Q739" s="34" t="s">
        <v>1649</v>
      </c>
      <c r="R739" s="34" t="s">
        <v>1850</v>
      </c>
    </row>
    <row r="740" spans="2:18">
      <c r="B740" s="34">
        <v>1</v>
      </c>
      <c r="C740" s="34">
        <v>24</v>
      </c>
      <c r="D740" s="34" t="s">
        <v>737</v>
      </c>
      <c r="E740" s="34" t="s">
        <v>1648</v>
      </c>
      <c r="F740" s="34" t="s">
        <v>1647</v>
      </c>
      <c r="G740" s="34" t="s">
        <v>738</v>
      </c>
      <c r="H740" s="34" t="s">
        <v>739</v>
      </c>
      <c r="I740" s="34">
        <v>2018</v>
      </c>
      <c r="J740" s="34">
        <v>2018</v>
      </c>
      <c r="K740" s="34" t="s">
        <v>1768</v>
      </c>
      <c r="L740" s="34" t="s">
        <v>1809</v>
      </c>
      <c r="M740" s="34">
        <v>5</v>
      </c>
      <c r="N740" s="34" t="s">
        <v>1768</v>
      </c>
      <c r="O740" s="34" t="s">
        <v>345</v>
      </c>
      <c r="P740" s="34" t="s">
        <v>1834</v>
      </c>
      <c r="Q740" s="34" t="s">
        <v>1649</v>
      </c>
      <c r="R740" s="34" t="s">
        <v>1850</v>
      </c>
    </row>
    <row r="741" spans="2:18">
      <c r="B741" s="34">
        <v>1</v>
      </c>
      <c r="C741" s="34">
        <v>24</v>
      </c>
      <c r="D741" s="34" t="s">
        <v>737</v>
      </c>
      <c r="E741" s="34" t="s">
        <v>1648</v>
      </c>
      <c r="F741" s="34" t="s">
        <v>1647</v>
      </c>
      <c r="G741" s="34" t="s">
        <v>738</v>
      </c>
      <c r="H741" s="34" t="s">
        <v>739</v>
      </c>
      <c r="I741" s="34">
        <v>2018</v>
      </c>
      <c r="J741" s="34">
        <v>2018</v>
      </c>
      <c r="K741" s="34" t="s">
        <v>1768</v>
      </c>
      <c r="L741" s="34" t="s">
        <v>1810</v>
      </c>
      <c r="M741" s="34">
        <v>5</v>
      </c>
      <c r="N741" s="34" t="s">
        <v>1768</v>
      </c>
      <c r="O741" s="34" t="s">
        <v>744</v>
      </c>
      <c r="P741" s="34" t="s">
        <v>1834</v>
      </c>
      <c r="Q741" s="34" t="s">
        <v>1649</v>
      </c>
      <c r="R741" s="34" t="s">
        <v>1850</v>
      </c>
    </row>
    <row r="742" spans="2:18">
      <c r="B742" s="34">
        <v>1</v>
      </c>
      <c r="C742" s="34">
        <v>24</v>
      </c>
      <c r="D742" s="34" t="s">
        <v>737</v>
      </c>
      <c r="E742" s="34" t="s">
        <v>1648</v>
      </c>
      <c r="F742" s="34" t="s">
        <v>1647</v>
      </c>
      <c r="G742" s="34" t="s">
        <v>738</v>
      </c>
      <c r="H742" s="34" t="s">
        <v>739</v>
      </c>
      <c r="I742" s="34">
        <v>2018</v>
      </c>
      <c r="J742" s="34">
        <v>2018</v>
      </c>
      <c r="K742" s="34" t="s">
        <v>1768</v>
      </c>
      <c r="L742" s="34" t="s">
        <v>1811</v>
      </c>
      <c r="M742" s="34">
        <v>5</v>
      </c>
      <c r="N742" s="34" t="s">
        <v>1768</v>
      </c>
      <c r="O742" s="34" t="s">
        <v>347</v>
      </c>
      <c r="P742" s="34" t="s">
        <v>1834</v>
      </c>
      <c r="Q742" s="34" t="s">
        <v>1649</v>
      </c>
      <c r="R742" s="34" t="s">
        <v>1850</v>
      </c>
    </row>
    <row r="743" spans="2:18">
      <c r="B743" s="34">
        <v>1</v>
      </c>
      <c r="C743" s="34">
        <v>24</v>
      </c>
      <c r="D743" s="34" t="s">
        <v>737</v>
      </c>
      <c r="E743" s="34" t="s">
        <v>1648</v>
      </c>
      <c r="F743" s="34" t="s">
        <v>1647</v>
      </c>
      <c r="G743" s="34" t="s">
        <v>738</v>
      </c>
      <c r="H743" s="34" t="s">
        <v>739</v>
      </c>
      <c r="I743" s="34">
        <v>2018</v>
      </c>
      <c r="J743" s="34">
        <v>2018</v>
      </c>
      <c r="K743" s="34" t="s">
        <v>1768</v>
      </c>
      <c r="L743" s="34" t="s">
        <v>1812</v>
      </c>
      <c r="M743" s="34">
        <v>0</v>
      </c>
      <c r="N743" s="34" t="s">
        <v>4</v>
      </c>
      <c r="O743" s="34" t="s">
        <v>348</v>
      </c>
      <c r="P743" s="34" t="s">
        <v>1834</v>
      </c>
      <c r="Q743" s="34" t="s">
        <v>1649</v>
      </c>
      <c r="R743" s="34" t="s">
        <v>1850</v>
      </c>
    </row>
    <row r="744" spans="2:18">
      <c r="B744" s="34">
        <v>1</v>
      </c>
      <c r="C744" s="34">
        <v>24</v>
      </c>
      <c r="D744" s="34" t="s">
        <v>737</v>
      </c>
      <c r="E744" s="34" t="s">
        <v>1648</v>
      </c>
      <c r="F744" s="34" t="s">
        <v>1647</v>
      </c>
      <c r="G744" s="34" t="s">
        <v>738</v>
      </c>
      <c r="H744" s="34" t="s">
        <v>739</v>
      </c>
      <c r="I744" s="34">
        <v>2018</v>
      </c>
      <c r="J744" s="34">
        <v>2018</v>
      </c>
      <c r="K744" s="34" t="s">
        <v>1768</v>
      </c>
      <c r="L744" s="34" t="s">
        <v>1813</v>
      </c>
      <c r="M744" s="34">
        <v>1</v>
      </c>
      <c r="N744" s="34" t="s">
        <v>1796</v>
      </c>
      <c r="O744" s="34" t="s">
        <v>349</v>
      </c>
      <c r="P744" s="34" t="s">
        <v>1834</v>
      </c>
      <c r="Q744" s="34" t="s">
        <v>1649</v>
      </c>
      <c r="R744" s="34" t="s">
        <v>1850</v>
      </c>
    </row>
    <row r="745" spans="2:18">
      <c r="B745" s="34">
        <v>1</v>
      </c>
      <c r="C745" s="34">
        <v>24</v>
      </c>
      <c r="D745" s="34" t="s">
        <v>737</v>
      </c>
      <c r="E745" s="34" t="s">
        <v>1648</v>
      </c>
      <c r="F745" s="34" t="s">
        <v>1647</v>
      </c>
      <c r="G745" s="34" t="s">
        <v>738</v>
      </c>
      <c r="H745" s="34" t="s">
        <v>739</v>
      </c>
      <c r="I745" s="34">
        <v>2018</v>
      </c>
      <c r="J745" s="34">
        <v>2018</v>
      </c>
      <c r="K745" s="34" t="s">
        <v>1768</v>
      </c>
      <c r="L745" s="34" t="s">
        <v>1814</v>
      </c>
      <c r="M745" s="34">
        <v>5</v>
      </c>
      <c r="N745" s="34" t="s">
        <v>1768</v>
      </c>
      <c r="O745" s="34" t="s">
        <v>745</v>
      </c>
      <c r="P745" s="34" t="s">
        <v>1834</v>
      </c>
      <c r="Q745" s="34" t="s">
        <v>1649</v>
      </c>
      <c r="R745" s="34" t="s">
        <v>1850</v>
      </c>
    </row>
    <row r="746" spans="2:18">
      <c r="B746" s="34">
        <v>1</v>
      </c>
      <c r="C746" s="34">
        <v>24</v>
      </c>
      <c r="D746" s="34" t="s">
        <v>737</v>
      </c>
      <c r="E746" s="34" t="s">
        <v>1648</v>
      </c>
      <c r="F746" s="34" t="s">
        <v>1647</v>
      </c>
      <c r="G746" s="34" t="s">
        <v>738</v>
      </c>
      <c r="H746" s="34" t="s">
        <v>739</v>
      </c>
      <c r="I746" s="34">
        <v>2018</v>
      </c>
      <c r="J746" s="34">
        <v>2018</v>
      </c>
      <c r="K746" s="34" t="s">
        <v>1768</v>
      </c>
      <c r="L746" s="34" t="s">
        <v>1815</v>
      </c>
      <c r="M746" s="34">
        <v>0</v>
      </c>
      <c r="N746" s="34" t="s">
        <v>4</v>
      </c>
      <c r="O746" s="34" t="s">
        <v>351</v>
      </c>
      <c r="P746" s="34" t="s">
        <v>1834</v>
      </c>
      <c r="Q746" s="34" t="s">
        <v>1649</v>
      </c>
      <c r="R746" s="34" t="s">
        <v>1850</v>
      </c>
    </row>
    <row r="747" spans="2:18">
      <c r="B747" s="34">
        <v>1</v>
      </c>
      <c r="C747" s="34">
        <v>24</v>
      </c>
      <c r="D747" s="34" t="s">
        <v>737</v>
      </c>
      <c r="E747" s="34" t="s">
        <v>1648</v>
      </c>
      <c r="F747" s="34" t="s">
        <v>1647</v>
      </c>
      <c r="G747" s="34" t="s">
        <v>738</v>
      </c>
      <c r="H747" s="34" t="s">
        <v>739</v>
      </c>
      <c r="I747" s="34">
        <v>2018</v>
      </c>
      <c r="J747" s="34">
        <v>2018</v>
      </c>
      <c r="K747" s="34" t="s">
        <v>1768</v>
      </c>
      <c r="L747" s="34" t="s">
        <v>1816</v>
      </c>
      <c r="M747" s="34">
        <v>5</v>
      </c>
      <c r="N747" s="34" t="s">
        <v>1768</v>
      </c>
      <c r="O747" s="34" t="s">
        <v>352</v>
      </c>
      <c r="P747" s="34" t="s">
        <v>1834</v>
      </c>
      <c r="Q747" s="34" t="s">
        <v>1649</v>
      </c>
      <c r="R747" s="34" t="s">
        <v>1850</v>
      </c>
    </row>
    <row r="748" spans="2:18">
      <c r="B748" s="34">
        <v>1</v>
      </c>
      <c r="C748" s="34">
        <v>24</v>
      </c>
      <c r="D748" s="34" t="s">
        <v>737</v>
      </c>
      <c r="E748" s="34" t="s">
        <v>1648</v>
      </c>
      <c r="F748" s="34" t="s">
        <v>1647</v>
      </c>
      <c r="G748" s="34" t="s">
        <v>738</v>
      </c>
      <c r="H748" s="34" t="s">
        <v>739</v>
      </c>
      <c r="I748" s="34">
        <v>2018</v>
      </c>
      <c r="J748" s="34">
        <v>2018</v>
      </c>
      <c r="K748" s="34" t="s">
        <v>1768</v>
      </c>
      <c r="L748" s="34" t="s">
        <v>1818</v>
      </c>
      <c r="M748" s="34">
        <v>5</v>
      </c>
      <c r="N748" s="34" t="s">
        <v>1768</v>
      </c>
      <c r="O748" s="34" t="s">
        <v>353</v>
      </c>
      <c r="P748" s="34" t="s">
        <v>1834</v>
      </c>
      <c r="Q748" s="34" t="s">
        <v>1649</v>
      </c>
      <c r="R748" s="34" t="s">
        <v>1850</v>
      </c>
    </row>
    <row r="749" spans="2:18">
      <c r="B749" s="34">
        <v>1</v>
      </c>
      <c r="C749" s="34">
        <v>24</v>
      </c>
      <c r="D749" s="34" t="s">
        <v>737</v>
      </c>
      <c r="E749" s="34" t="s">
        <v>1648</v>
      </c>
      <c r="F749" s="34" t="s">
        <v>1647</v>
      </c>
      <c r="G749" s="34" t="s">
        <v>738</v>
      </c>
      <c r="H749" s="34" t="s">
        <v>739</v>
      </c>
      <c r="I749" s="34">
        <v>2018</v>
      </c>
      <c r="J749" s="34">
        <v>2018</v>
      </c>
      <c r="K749" s="34" t="s">
        <v>1768</v>
      </c>
      <c r="L749" s="34" t="s">
        <v>1819</v>
      </c>
      <c r="M749" s="34">
        <v>1</v>
      </c>
      <c r="N749" s="34" t="s">
        <v>1796</v>
      </c>
      <c r="O749" s="34" t="s">
        <v>354</v>
      </c>
      <c r="P749" s="34" t="s">
        <v>1834</v>
      </c>
      <c r="Q749" s="34" t="s">
        <v>1649</v>
      </c>
      <c r="R749" s="34" t="s">
        <v>1850</v>
      </c>
    </row>
    <row r="750" spans="2:18">
      <c r="B750" s="34">
        <v>1</v>
      </c>
      <c r="C750" s="34">
        <v>24</v>
      </c>
      <c r="D750" s="34" t="s">
        <v>737</v>
      </c>
      <c r="E750" s="34" t="s">
        <v>1648</v>
      </c>
      <c r="F750" s="34" t="s">
        <v>1647</v>
      </c>
      <c r="G750" s="34" t="s">
        <v>738</v>
      </c>
      <c r="H750" s="34" t="s">
        <v>739</v>
      </c>
      <c r="I750" s="34">
        <v>2018</v>
      </c>
      <c r="J750" s="34">
        <v>2018</v>
      </c>
      <c r="K750" s="34" t="s">
        <v>1768</v>
      </c>
      <c r="L750" s="34" t="s">
        <v>1820</v>
      </c>
      <c r="M750" s="34">
        <v>5</v>
      </c>
      <c r="N750" s="34" t="s">
        <v>1768</v>
      </c>
      <c r="O750" s="34" t="s">
        <v>746</v>
      </c>
      <c r="P750" s="34" t="s">
        <v>1834</v>
      </c>
      <c r="Q750" s="34" t="s">
        <v>1649</v>
      </c>
      <c r="R750" s="34" t="s">
        <v>1850</v>
      </c>
    </row>
    <row r="751" spans="2:18">
      <c r="B751" s="34">
        <v>1</v>
      </c>
      <c r="C751" s="34">
        <v>24</v>
      </c>
      <c r="D751" s="34" t="s">
        <v>737</v>
      </c>
      <c r="E751" s="34" t="s">
        <v>1648</v>
      </c>
      <c r="F751" s="34" t="s">
        <v>1647</v>
      </c>
      <c r="G751" s="34" t="s">
        <v>738</v>
      </c>
      <c r="H751" s="34" t="s">
        <v>739</v>
      </c>
      <c r="I751" s="34">
        <v>2018</v>
      </c>
      <c r="J751" s="34">
        <v>2018</v>
      </c>
      <c r="K751" s="34" t="s">
        <v>1768</v>
      </c>
      <c r="L751" s="34" t="s">
        <v>1821</v>
      </c>
      <c r="M751" s="34">
        <v>5</v>
      </c>
      <c r="N751" s="34" t="s">
        <v>1768</v>
      </c>
      <c r="O751" s="34" t="s">
        <v>747</v>
      </c>
      <c r="P751" s="34" t="s">
        <v>1834</v>
      </c>
      <c r="Q751" s="34" t="s">
        <v>1649</v>
      </c>
      <c r="R751" s="34" t="s">
        <v>1850</v>
      </c>
    </row>
    <row r="752" spans="2:18">
      <c r="B752" s="34">
        <v>1</v>
      </c>
      <c r="C752" s="34">
        <v>24</v>
      </c>
      <c r="D752" s="34" t="s">
        <v>737</v>
      </c>
      <c r="E752" s="34" t="s">
        <v>1648</v>
      </c>
      <c r="F752" s="34" t="s">
        <v>1647</v>
      </c>
      <c r="G752" s="34" t="s">
        <v>738</v>
      </c>
      <c r="H752" s="34" t="s">
        <v>739</v>
      </c>
      <c r="I752" s="34">
        <v>2018</v>
      </c>
      <c r="J752" s="34">
        <v>2018</v>
      </c>
      <c r="K752" s="34" t="s">
        <v>1768</v>
      </c>
      <c r="L752" s="34" t="s">
        <v>1822</v>
      </c>
      <c r="M752" s="34">
        <v>5</v>
      </c>
      <c r="N752" s="34" t="s">
        <v>1768</v>
      </c>
      <c r="O752" s="34" t="s">
        <v>1</v>
      </c>
      <c r="P752" s="34" t="s">
        <v>1834</v>
      </c>
      <c r="Q752" s="34" t="s">
        <v>1649</v>
      </c>
      <c r="R752" s="34" t="s">
        <v>1850</v>
      </c>
    </row>
    <row r="753" spans="2:18">
      <c r="B753" s="34">
        <v>1</v>
      </c>
      <c r="C753" s="34">
        <v>26</v>
      </c>
      <c r="D753" s="34" t="s">
        <v>748</v>
      </c>
      <c r="E753" s="34" t="s">
        <v>1444</v>
      </c>
      <c r="F753" s="34" t="s">
        <v>1443</v>
      </c>
      <c r="G753" s="34" t="s">
        <v>749</v>
      </c>
      <c r="H753" s="34" t="s">
        <v>750</v>
      </c>
      <c r="I753" s="34">
        <v>2017</v>
      </c>
      <c r="J753" s="34">
        <v>2018</v>
      </c>
      <c r="K753" s="34" t="s">
        <v>1767</v>
      </c>
      <c r="L753" s="34" t="s">
        <v>1784</v>
      </c>
      <c r="M753" s="34">
        <v>5</v>
      </c>
      <c r="N753" s="34" t="s">
        <v>1768</v>
      </c>
      <c r="O753" s="34" t="s">
        <v>751</v>
      </c>
      <c r="P753" s="34" t="s">
        <v>1851</v>
      </c>
      <c r="Q753" s="34" t="s">
        <v>1445</v>
      </c>
      <c r="R753" s="34" t="s">
        <v>1852</v>
      </c>
    </row>
    <row r="754" spans="2:18">
      <c r="B754" s="34">
        <v>1</v>
      </c>
      <c r="C754" s="34">
        <v>26</v>
      </c>
      <c r="D754" s="34" t="s">
        <v>748</v>
      </c>
      <c r="E754" s="34" t="s">
        <v>1444</v>
      </c>
      <c r="F754" s="34" t="s">
        <v>1443</v>
      </c>
      <c r="G754" s="34" t="s">
        <v>749</v>
      </c>
      <c r="H754" s="34" t="s">
        <v>750</v>
      </c>
      <c r="I754" s="34">
        <v>2017</v>
      </c>
      <c r="J754" s="34">
        <v>2018</v>
      </c>
      <c r="K754" s="34" t="s">
        <v>1767</v>
      </c>
      <c r="L754" s="34" t="s">
        <v>1787</v>
      </c>
      <c r="M754" s="34">
        <v>5</v>
      </c>
      <c r="N754" s="34" t="s">
        <v>1768</v>
      </c>
      <c r="O754" s="34" t="s">
        <v>752</v>
      </c>
      <c r="P754" s="34" t="s">
        <v>1851</v>
      </c>
      <c r="Q754" s="34" t="s">
        <v>1445</v>
      </c>
      <c r="R754" s="34" t="s">
        <v>1852</v>
      </c>
    </row>
    <row r="755" spans="2:18">
      <c r="B755" s="34">
        <v>1</v>
      </c>
      <c r="C755" s="34">
        <v>26</v>
      </c>
      <c r="D755" s="34" t="s">
        <v>748</v>
      </c>
      <c r="E755" s="34" t="s">
        <v>1444</v>
      </c>
      <c r="F755" s="34" t="s">
        <v>1443</v>
      </c>
      <c r="G755" s="34" t="s">
        <v>749</v>
      </c>
      <c r="H755" s="34" t="s">
        <v>750</v>
      </c>
      <c r="I755" s="34">
        <v>2017</v>
      </c>
      <c r="J755" s="34">
        <v>2018</v>
      </c>
      <c r="K755" s="34" t="s">
        <v>1767</v>
      </c>
      <c r="L755" s="34" t="s">
        <v>1788</v>
      </c>
      <c r="M755" s="34">
        <v>6</v>
      </c>
      <c r="N755" s="34" t="s">
        <v>1817</v>
      </c>
      <c r="O755" s="34" t="s">
        <v>753</v>
      </c>
      <c r="P755" s="34" t="s">
        <v>1851</v>
      </c>
      <c r="Q755" s="34" t="s">
        <v>1445</v>
      </c>
      <c r="R755" s="34" t="s">
        <v>1852</v>
      </c>
    </row>
    <row r="756" spans="2:18">
      <c r="B756" s="34">
        <v>1</v>
      </c>
      <c r="C756" s="34">
        <v>26</v>
      </c>
      <c r="D756" s="34" t="s">
        <v>748</v>
      </c>
      <c r="E756" s="34" t="s">
        <v>1444</v>
      </c>
      <c r="F756" s="34" t="s">
        <v>1443</v>
      </c>
      <c r="G756" s="34" t="s">
        <v>749</v>
      </c>
      <c r="H756" s="34" t="s">
        <v>750</v>
      </c>
      <c r="I756" s="34">
        <v>2017</v>
      </c>
      <c r="J756" s="34">
        <v>2018</v>
      </c>
      <c r="K756" s="34" t="s">
        <v>1767</v>
      </c>
      <c r="L756" s="34" t="s">
        <v>1789</v>
      </c>
      <c r="M756" s="34">
        <v>3</v>
      </c>
      <c r="N756" s="34" t="s">
        <v>1798</v>
      </c>
      <c r="O756" s="34" t="s">
        <v>754</v>
      </c>
      <c r="P756" s="34" t="s">
        <v>1851</v>
      </c>
      <c r="Q756" s="34" t="s">
        <v>1445</v>
      </c>
      <c r="R756" s="34" t="s">
        <v>1852</v>
      </c>
    </row>
    <row r="757" spans="2:18">
      <c r="B757" s="34">
        <v>1</v>
      </c>
      <c r="C757" s="34">
        <v>26</v>
      </c>
      <c r="D757" s="34" t="s">
        <v>748</v>
      </c>
      <c r="E757" s="34" t="s">
        <v>1444</v>
      </c>
      <c r="F757" s="34" t="s">
        <v>1443</v>
      </c>
      <c r="G757" s="34" t="s">
        <v>749</v>
      </c>
      <c r="H757" s="34" t="s">
        <v>750</v>
      </c>
      <c r="I757" s="34">
        <v>2017</v>
      </c>
      <c r="J757" s="34">
        <v>2018</v>
      </c>
      <c r="K757" s="34" t="s">
        <v>1767</v>
      </c>
      <c r="L757" s="34" t="s">
        <v>1790</v>
      </c>
      <c r="M757" s="34">
        <v>4</v>
      </c>
      <c r="N757" s="34" t="s">
        <v>1767</v>
      </c>
      <c r="O757" s="34" t="s">
        <v>755</v>
      </c>
      <c r="P757" s="34" t="s">
        <v>1851</v>
      </c>
      <c r="Q757" s="34" t="s">
        <v>1445</v>
      </c>
      <c r="R757" s="34" t="s">
        <v>1852</v>
      </c>
    </row>
    <row r="758" spans="2:18">
      <c r="B758" s="34">
        <v>1</v>
      </c>
      <c r="C758" s="34">
        <v>26</v>
      </c>
      <c r="D758" s="34" t="s">
        <v>748</v>
      </c>
      <c r="E758" s="34" t="s">
        <v>1444</v>
      </c>
      <c r="F758" s="34" t="s">
        <v>1443</v>
      </c>
      <c r="G758" s="34" t="s">
        <v>749</v>
      </c>
      <c r="H758" s="34" t="s">
        <v>750</v>
      </c>
      <c r="I758" s="34">
        <v>2017</v>
      </c>
      <c r="J758" s="34">
        <v>2018</v>
      </c>
      <c r="K758" s="34" t="s">
        <v>1767</v>
      </c>
      <c r="L758" s="34" t="s">
        <v>1791</v>
      </c>
      <c r="M758" s="34">
        <v>5</v>
      </c>
      <c r="N758" s="34" t="s">
        <v>1768</v>
      </c>
      <c r="O758" s="34" t="s">
        <v>756</v>
      </c>
      <c r="P758" s="34" t="s">
        <v>1851</v>
      </c>
      <c r="Q758" s="34" t="s">
        <v>1445</v>
      </c>
      <c r="R758" s="34" t="s">
        <v>1852</v>
      </c>
    </row>
    <row r="759" spans="2:18">
      <c r="B759" s="34">
        <v>1</v>
      </c>
      <c r="C759" s="34">
        <v>26</v>
      </c>
      <c r="D759" s="34" t="s">
        <v>748</v>
      </c>
      <c r="E759" s="34" t="s">
        <v>1444</v>
      </c>
      <c r="F759" s="34" t="s">
        <v>1443</v>
      </c>
      <c r="G759" s="34" t="s">
        <v>749</v>
      </c>
      <c r="H759" s="34" t="s">
        <v>750</v>
      </c>
      <c r="I759" s="34">
        <v>2017</v>
      </c>
      <c r="J759" s="34">
        <v>2018</v>
      </c>
      <c r="K759" s="34" t="s">
        <v>1767</v>
      </c>
      <c r="L759" s="34" t="s">
        <v>1792</v>
      </c>
      <c r="M759" s="34">
        <v>4</v>
      </c>
      <c r="N759" s="34" t="s">
        <v>1767</v>
      </c>
      <c r="O759" s="34" t="s">
        <v>757</v>
      </c>
      <c r="P759" s="34" t="s">
        <v>1851</v>
      </c>
      <c r="Q759" s="34" t="s">
        <v>1445</v>
      </c>
      <c r="R759" s="34" t="s">
        <v>1852</v>
      </c>
    </row>
    <row r="760" spans="2:18">
      <c r="B760" s="34">
        <v>1</v>
      </c>
      <c r="C760" s="34">
        <v>26</v>
      </c>
      <c r="D760" s="34" t="s">
        <v>748</v>
      </c>
      <c r="E760" s="34" t="s">
        <v>1444</v>
      </c>
      <c r="F760" s="34" t="s">
        <v>1443</v>
      </c>
      <c r="G760" s="34" t="s">
        <v>749</v>
      </c>
      <c r="H760" s="34" t="s">
        <v>750</v>
      </c>
      <c r="I760" s="34">
        <v>2017</v>
      </c>
      <c r="J760" s="34">
        <v>2018</v>
      </c>
      <c r="K760" s="34" t="s">
        <v>1767</v>
      </c>
      <c r="L760" s="34" t="s">
        <v>1793</v>
      </c>
      <c r="M760" s="34">
        <v>4</v>
      </c>
      <c r="N760" s="34" t="s">
        <v>1767</v>
      </c>
      <c r="O760" s="34" t="s">
        <v>758</v>
      </c>
      <c r="P760" s="34" t="s">
        <v>1851</v>
      </c>
      <c r="Q760" s="34" t="s">
        <v>1445</v>
      </c>
      <c r="R760" s="34" t="s">
        <v>1852</v>
      </c>
    </row>
    <row r="761" spans="2:18">
      <c r="B761" s="34">
        <v>1</v>
      </c>
      <c r="C761" s="34">
        <v>26</v>
      </c>
      <c r="D761" s="34" t="s">
        <v>748</v>
      </c>
      <c r="E761" s="34" t="s">
        <v>1444</v>
      </c>
      <c r="F761" s="34" t="s">
        <v>1443</v>
      </c>
      <c r="G761" s="34" t="s">
        <v>749</v>
      </c>
      <c r="H761" s="34" t="s">
        <v>750</v>
      </c>
      <c r="I761" s="34">
        <v>2017</v>
      </c>
      <c r="J761" s="34">
        <v>2018</v>
      </c>
      <c r="K761" s="34" t="s">
        <v>1767</v>
      </c>
      <c r="L761" s="34" t="s">
        <v>1794</v>
      </c>
      <c r="M761" s="34">
        <v>5</v>
      </c>
      <c r="N761" s="34" t="s">
        <v>1768</v>
      </c>
      <c r="O761" s="34" t="s">
        <v>759</v>
      </c>
      <c r="P761" s="34" t="s">
        <v>1851</v>
      </c>
      <c r="Q761" s="34" t="s">
        <v>1445</v>
      </c>
      <c r="R761" s="34" t="s">
        <v>1852</v>
      </c>
    </row>
    <row r="762" spans="2:18">
      <c r="B762" s="34">
        <v>1</v>
      </c>
      <c r="C762" s="34">
        <v>26</v>
      </c>
      <c r="D762" s="34" t="s">
        <v>748</v>
      </c>
      <c r="E762" s="34" t="s">
        <v>1444</v>
      </c>
      <c r="F762" s="34" t="s">
        <v>1443</v>
      </c>
      <c r="G762" s="34" t="s">
        <v>749</v>
      </c>
      <c r="H762" s="34" t="s">
        <v>750</v>
      </c>
      <c r="I762" s="34">
        <v>2017</v>
      </c>
      <c r="J762" s="34">
        <v>2018</v>
      </c>
      <c r="K762" s="34" t="s">
        <v>1767</v>
      </c>
      <c r="L762" s="34" t="s">
        <v>1795</v>
      </c>
      <c r="M762" s="34">
        <v>1</v>
      </c>
      <c r="N762" s="34" t="s">
        <v>1796</v>
      </c>
      <c r="O762" s="34" t="s">
        <v>760</v>
      </c>
      <c r="P762" s="34" t="s">
        <v>1851</v>
      </c>
      <c r="Q762" s="34" t="s">
        <v>1445</v>
      </c>
      <c r="R762" s="34" t="s">
        <v>1852</v>
      </c>
    </row>
    <row r="763" spans="2:18">
      <c r="B763" s="34">
        <v>1</v>
      </c>
      <c r="C763" s="34">
        <v>26</v>
      </c>
      <c r="D763" s="34" t="s">
        <v>748</v>
      </c>
      <c r="E763" s="34" t="s">
        <v>1444</v>
      </c>
      <c r="F763" s="34" t="s">
        <v>1443</v>
      </c>
      <c r="G763" s="34" t="s">
        <v>749</v>
      </c>
      <c r="H763" s="34" t="s">
        <v>750</v>
      </c>
      <c r="I763" s="34">
        <v>2017</v>
      </c>
      <c r="J763" s="34">
        <v>2018</v>
      </c>
      <c r="K763" s="34" t="s">
        <v>1767</v>
      </c>
      <c r="L763" s="34" t="s">
        <v>1797</v>
      </c>
      <c r="M763" s="34">
        <v>3</v>
      </c>
      <c r="N763" s="34" t="s">
        <v>1798</v>
      </c>
      <c r="O763" s="34" t="s">
        <v>761</v>
      </c>
      <c r="P763" s="34" t="s">
        <v>1851</v>
      </c>
      <c r="Q763" s="34" t="s">
        <v>1445</v>
      </c>
      <c r="R763" s="34" t="s">
        <v>1852</v>
      </c>
    </row>
    <row r="764" spans="2:18">
      <c r="B764" s="34">
        <v>1</v>
      </c>
      <c r="C764" s="34">
        <v>26</v>
      </c>
      <c r="D764" s="34" t="s">
        <v>748</v>
      </c>
      <c r="E764" s="34" t="s">
        <v>1444</v>
      </c>
      <c r="F764" s="34" t="s">
        <v>1443</v>
      </c>
      <c r="G764" s="34" t="s">
        <v>749</v>
      </c>
      <c r="H764" s="34" t="s">
        <v>750</v>
      </c>
      <c r="I764" s="34">
        <v>2017</v>
      </c>
      <c r="J764" s="34">
        <v>2018</v>
      </c>
      <c r="K764" s="34" t="s">
        <v>1767</v>
      </c>
      <c r="L764" s="34" t="s">
        <v>1799</v>
      </c>
      <c r="M764" s="34">
        <v>5</v>
      </c>
      <c r="N764" s="34" t="s">
        <v>1768</v>
      </c>
      <c r="O764" s="34" t="s">
        <v>762</v>
      </c>
      <c r="P764" s="34" t="s">
        <v>1851</v>
      </c>
      <c r="Q764" s="34" t="s">
        <v>1445</v>
      </c>
      <c r="R764" s="34" t="s">
        <v>1852</v>
      </c>
    </row>
    <row r="765" spans="2:18">
      <c r="B765" s="34">
        <v>1</v>
      </c>
      <c r="C765" s="34">
        <v>26</v>
      </c>
      <c r="D765" s="34" t="s">
        <v>748</v>
      </c>
      <c r="E765" s="34" t="s">
        <v>1444</v>
      </c>
      <c r="F765" s="34" t="s">
        <v>1443</v>
      </c>
      <c r="G765" s="34" t="s">
        <v>749</v>
      </c>
      <c r="H765" s="34" t="s">
        <v>750</v>
      </c>
      <c r="I765" s="34">
        <v>2017</v>
      </c>
      <c r="J765" s="34">
        <v>2018</v>
      </c>
      <c r="K765" s="34" t="s">
        <v>1767</v>
      </c>
      <c r="L765" s="34" t="s">
        <v>1800</v>
      </c>
      <c r="M765" s="34">
        <v>5</v>
      </c>
      <c r="N765" s="34" t="s">
        <v>1768</v>
      </c>
      <c r="O765" s="34" t="s">
        <v>763</v>
      </c>
      <c r="P765" s="34" t="s">
        <v>1851</v>
      </c>
      <c r="Q765" s="34" t="s">
        <v>1445</v>
      </c>
      <c r="R765" s="34" t="s">
        <v>1852</v>
      </c>
    </row>
    <row r="766" spans="2:18">
      <c r="B766" s="34">
        <v>1</v>
      </c>
      <c r="C766" s="34">
        <v>26</v>
      </c>
      <c r="D766" s="34" t="s">
        <v>748</v>
      </c>
      <c r="E766" s="34" t="s">
        <v>1444</v>
      </c>
      <c r="F766" s="34" t="s">
        <v>1443</v>
      </c>
      <c r="G766" s="34" t="s">
        <v>749</v>
      </c>
      <c r="H766" s="34" t="s">
        <v>750</v>
      </c>
      <c r="I766" s="34">
        <v>2017</v>
      </c>
      <c r="J766" s="34">
        <v>2018</v>
      </c>
      <c r="K766" s="34" t="s">
        <v>1767</v>
      </c>
      <c r="L766" s="34" t="s">
        <v>1801</v>
      </c>
      <c r="M766" s="34">
        <v>5</v>
      </c>
      <c r="N766" s="34" t="s">
        <v>1768</v>
      </c>
      <c r="O766" s="34" t="s">
        <v>764</v>
      </c>
      <c r="P766" s="34" t="s">
        <v>1851</v>
      </c>
      <c r="Q766" s="34" t="s">
        <v>1445</v>
      </c>
      <c r="R766" s="34" t="s">
        <v>1852</v>
      </c>
    </row>
    <row r="767" spans="2:18">
      <c r="B767" s="34">
        <v>1</v>
      </c>
      <c r="C767" s="34">
        <v>26</v>
      </c>
      <c r="D767" s="34" t="s">
        <v>748</v>
      </c>
      <c r="E767" s="34" t="s">
        <v>1444</v>
      </c>
      <c r="F767" s="34" t="s">
        <v>1443</v>
      </c>
      <c r="G767" s="34" t="s">
        <v>749</v>
      </c>
      <c r="H767" s="34" t="s">
        <v>750</v>
      </c>
      <c r="I767" s="34">
        <v>2017</v>
      </c>
      <c r="J767" s="34">
        <v>2018</v>
      </c>
      <c r="K767" s="34" t="s">
        <v>1767</v>
      </c>
      <c r="L767" s="34" t="s">
        <v>1802</v>
      </c>
      <c r="M767" s="34">
        <v>5</v>
      </c>
      <c r="N767" s="34" t="s">
        <v>1768</v>
      </c>
      <c r="O767" s="34" t="s">
        <v>765</v>
      </c>
      <c r="P767" s="34" t="s">
        <v>1851</v>
      </c>
      <c r="Q767" s="34" t="s">
        <v>1445</v>
      </c>
      <c r="R767" s="34" t="s">
        <v>1852</v>
      </c>
    </row>
    <row r="768" spans="2:18">
      <c r="B768" s="34">
        <v>1</v>
      </c>
      <c r="C768" s="34">
        <v>26</v>
      </c>
      <c r="D768" s="34" t="s">
        <v>748</v>
      </c>
      <c r="E768" s="34" t="s">
        <v>1444</v>
      </c>
      <c r="F768" s="34" t="s">
        <v>1443</v>
      </c>
      <c r="G768" s="34" t="s">
        <v>749</v>
      </c>
      <c r="H768" s="34" t="s">
        <v>750</v>
      </c>
      <c r="I768" s="34">
        <v>2017</v>
      </c>
      <c r="J768" s="34">
        <v>2018</v>
      </c>
      <c r="K768" s="34" t="s">
        <v>1767</v>
      </c>
      <c r="L768" s="34" t="s">
        <v>1803</v>
      </c>
      <c r="M768" s="34">
        <v>0</v>
      </c>
      <c r="N768" s="34" t="s">
        <v>4</v>
      </c>
      <c r="O768" s="34" t="s">
        <v>766</v>
      </c>
      <c r="P768" s="34" t="s">
        <v>1851</v>
      </c>
      <c r="Q768" s="34" t="s">
        <v>1445</v>
      </c>
      <c r="R768" s="34" t="s">
        <v>1852</v>
      </c>
    </row>
    <row r="769" spans="2:18">
      <c r="B769" s="34">
        <v>1</v>
      </c>
      <c r="C769" s="34">
        <v>26</v>
      </c>
      <c r="D769" s="34" t="s">
        <v>748</v>
      </c>
      <c r="E769" s="34" t="s">
        <v>1444</v>
      </c>
      <c r="F769" s="34" t="s">
        <v>1443</v>
      </c>
      <c r="G769" s="34" t="s">
        <v>749</v>
      </c>
      <c r="H769" s="34" t="s">
        <v>750</v>
      </c>
      <c r="I769" s="34">
        <v>2017</v>
      </c>
      <c r="J769" s="34">
        <v>2018</v>
      </c>
      <c r="K769" s="34" t="s">
        <v>1767</v>
      </c>
      <c r="L769" s="34" t="s">
        <v>1804</v>
      </c>
      <c r="M769" s="34">
        <v>0</v>
      </c>
      <c r="N769" s="34" t="s">
        <v>4</v>
      </c>
      <c r="O769" s="34" t="s">
        <v>767</v>
      </c>
      <c r="P769" s="34" t="s">
        <v>1851</v>
      </c>
      <c r="Q769" s="34" t="s">
        <v>1445</v>
      </c>
      <c r="R769" s="34" t="s">
        <v>1852</v>
      </c>
    </row>
    <row r="770" spans="2:18">
      <c r="B770" s="34">
        <v>1</v>
      </c>
      <c r="C770" s="34">
        <v>26</v>
      </c>
      <c r="D770" s="34" t="s">
        <v>748</v>
      </c>
      <c r="E770" s="34" t="s">
        <v>1444</v>
      </c>
      <c r="F770" s="34" t="s">
        <v>1443</v>
      </c>
      <c r="G770" s="34" t="s">
        <v>749</v>
      </c>
      <c r="H770" s="34" t="s">
        <v>750</v>
      </c>
      <c r="I770" s="34">
        <v>2017</v>
      </c>
      <c r="J770" s="34">
        <v>2018</v>
      </c>
      <c r="K770" s="34" t="s">
        <v>1767</v>
      </c>
      <c r="L770" s="34" t="s">
        <v>1805</v>
      </c>
      <c r="M770" s="34">
        <v>0</v>
      </c>
      <c r="N770" s="34" t="s">
        <v>4</v>
      </c>
      <c r="O770" s="34" t="s">
        <v>768</v>
      </c>
      <c r="P770" s="34" t="s">
        <v>1851</v>
      </c>
      <c r="Q770" s="34" t="s">
        <v>1445</v>
      </c>
      <c r="R770" s="34" t="s">
        <v>1852</v>
      </c>
    </row>
    <row r="771" spans="2:18">
      <c r="B771" s="34">
        <v>1</v>
      </c>
      <c r="C771" s="34">
        <v>26</v>
      </c>
      <c r="D771" s="34" t="s">
        <v>748</v>
      </c>
      <c r="E771" s="34" t="s">
        <v>1444</v>
      </c>
      <c r="F771" s="34" t="s">
        <v>1443</v>
      </c>
      <c r="G771" s="34" t="s">
        <v>749</v>
      </c>
      <c r="H771" s="34" t="s">
        <v>750</v>
      </c>
      <c r="I771" s="34">
        <v>2017</v>
      </c>
      <c r="J771" s="34">
        <v>2018</v>
      </c>
      <c r="K771" s="34" t="s">
        <v>1767</v>
      </c>
      <c r="L771" s="34" t="s">
        <v>1806</v>
      </c>
      <c r="M771" s="34">
        <v>0</v>
      </c>
      <c r="N771" s="34" t="s">
        <v>4</v>
      </c>
      <c r="O771" s="34" t="s">
        <v>769</v>
      </c>
      <c r="P771" s="34" t="s">
        <v>1851</v>
      </c>
      <c r="Q771" s="34" t="s">
        <v>1445</v>
      </c>
      <c r="R771" s="34" t="s">
        <v>1852</v>
      </c>
    </row>
    <row r="772" spans="2:18">
      <c r="B772" s="34">
        <v>1</v>
      </c>
      <c r="C772" s="34">
        <v>26</v>
      </c>
      <c r="D772" s="34" t="s">
        <v>748</v>
      </c>
      <c r="E772" s="34" t="s">
        <v>1444</v>
      </c>
      <c r="F772" s="34" t="s">
        <v>1443</v>
      </c>
      <c r="G772" s="34" t="s">
        <v>749</v>
      </c>
      <c r="H772" s="34" t="s">
        <v>750</v>
      </c>
      <c r="I772" s="34">
        <v>2017</v>
      </c>
      <c r="J772" s="34">
        <v>2018</v>
      </c>
      <c r="K772" s="34" t="s">
        <v>1767</v>
      </c>
      <c r="L772" s="34" t="s">
        <v>1807</v>
      </c>
      <c r="M772" s="34">
        <v>0</v>
      </c>
      <c r="N772" s="34" t="s">
        <v>4</v>
      </c>
      <c r="O772" s="34" t="s">
        <v>770</v>
      </c>
      <c r="P772" s="34" t="s">
        <v>1851</v>
      </c>
      <c r="Q772" s="34" t="s">
        <v>1445</v>
      </c>
      <c r="R772" s="34" t="s">
        <v>1852</v>
      </c>
    </row>
    <row r="773" spans="2:18">
      <c r="B773" s="34">
        <v>1</v>
      </c>
      <c r="C773" s="34">
        <v>26</v>
      </c>
      <c r="D773" s="34" t="s">
        <v>748</v>
      </c>
      <c r="E773" s="34" t="s">
        <v>1444</v>
      </c>
      <c r="F773" s="34" t="s">
        <v>1443</v>
      </c>
      <c r="G773" s="34" t="s">
        <v>749</v>
      </c>
      <c r="H773" s="34" t="s">
        <v>750</v>
      </c>
      <c r="I773" s="34">
        <v>2017</v>
      </c>
      <c r="J773" s="34">
        <v>2018</v>
      </c>
      <c r="K773" s="34" t="s">
        <v>1767</v>
      </c>
      <c r="L773" s="34" t="s">
        <v>1808</v>
      </c>
      <c r="M773" s="34">
        <v>5</v>
      </c>
      <c r="N773" s="34" t="s">
        <v>1768</v>
      </c>
      <c r="O773" s="34" t="s">
        <v>771</v>
      </c>
      <c r="P773" s="34" t="s">
        <v>1851</v>
      </c>
      <c r="Q773" s="34" t="s">
        <v>1445</v>
      </c>
      <c r="R773" s="34" t="s">
        <v>1852</v>
      </c>
    </row>
    <row r="774" spans="2:18">
      <c r="B774" s="34">
        <v>1</v>
      </c>
      <c r="C774" s="34">
        <v>26</v>
      </c>
      <c r="D774" s="34" t="s">
        <v>748</v>
      </c>
      <c r="E774" s="34" t="s">
        <v>1444</v>
      </c>
      <c r="F774" s="34" t="s">
        <v>1443</v>
      </c>
      <c r="G774" s="34" t="s">
        <v>749</v>
      </c>
      <c r="H774" s="34" t="s">
        <v>750</v>
      </c>
      <c r="I774" s="34">
        <v>2017</v>
      </c>
      <c r="J774" s="34">
        <v>2018</v>
      </c>
      <c r="K774" s="34" t="s">
        <v>1767</v>
      </c>
      <c r="L774" s="34" t="s">
        <v>1809</v>
      </c>
      <c r="M774" s="34">
        <v>5</v>
      </c>
      <c r="N774" s="34" t="s">
        <v>1768</v>
      </c>
      <c r="O774" s="34" t="s">
        <v>772</v>
      </c>
      <c r="P774" s="34" t="s">
        <v>1851</v>
      </c>
      <c r="Q774" s="34" t="s">
        <v>1445</v>
      </c>
      <c r="R774" s="34" t="s">
        <v>1852</v>
      </c>
    </row>
    <row r="775" spans="2:18">
      <c r="B775" s="34">
        <v>1</v>
      </c>
      <c r="C775" s="34">
        <v>26</v>
      </c>
      <c r="D775" s="34" t="s">
        <v>748</v>
      </c>
      <c r="E775" s="34" t="s">
        <v>1444</v>
      </c>
      <c r="F775" s="34" t="s">
        <v>1443</v>
      </c>
      <c r="G775" s="34" t="s">
        <v>749</v>
      </c>
      <c r="H775" s="34" t="s">
        <v>750</v>
      </c>
      <c r="I775" s="34">
        <v>2017</v>
      </c>
      <c r="J775" s="34">
        <v>2018</v>
      </c>
      <c r="K775" s="34" t="s">
        <v>1767</v>
      </c>
      <c r="L775" s="34" t="s">
        <v>1810</v>
      </c>
      <c r="M775" s="34">
        <v>5</v>
      </c>
      <c r="N775" s="34" t="s">
        <v>1768</v>
      </c>
      <c r="O775" s="34" t="s">
        <v>773</v>
      </c>
      <c r="P775" s="34" t="s">
        <v>1851</v>
      </c>
      <c r="Q775" s="34" t="s">
        <v>1445</v>
      </c>
      <c r="R775" s="34" t="s">
        <v>1852</v>
      </c>
    </row>
    <row r="776" spans="2:18">
      <c r="B776" s="34">
        <v>1</v>
      </c>
      <c r="C776" s="34">
        <v>26</v>
      </c>
      <c r="D776" s="34" t="s">
        <v>748</v>
      </c>
      <c r="E776" s="34" t="s">
        <v>1444</v>
      </c>
      <c r="F776" s="34" t="s">
        <v>1443</v>
      </c>
      <c r="G776" s="34" t="s">
        <v>749</v>
      </c>
      <c r="H776" s="34" t="s">
        <v>750</v>
      </c>
      <c r="I776" s="34">
        <v>2017</v>
      </c>
      <c r="J776" s="34">
        <v>2018</v>
      </c>
      <c r="K776" s="34" t="s">
        <v>1767</v>
      </c>
      <c r="L776" s="34" t="s">
        <v>1811</v>
      </c>
      <c r="M776" s="34">
        <v>5</v>
      </c>
      <c r="N776" s="34" t="s">
        <v>1768</v>
      </c>
      <c r="O776" s="34" t="s">
        <v>774</v>
      </c>
      <c r="P776" s="34" t="s">
        <v>1851</v>
      </c>
      <c r="Q776" s="34" t="s">
        <v>1445</v>
      </c>
      <c r="R776" s="34" t="s">
        <v>1852</v>
      </c>
    </row>
    <row r="777" spans="2:18">
      <c r="B777" s="34">
        <v>1</v>
      </c>
      <c r="C777" s="34">
        <v>26</v>
      </c>
      <c r="D777" s="34" t="s">
        <v>748</v>
      </c>
      <c r="E777" s="34" t="s">
        <v>1444</v>
      </c>
      <c r="F777" s="34" t="s">
        <v>1443</v>
      </c>
      <c r="G777" s="34" t="s">
        <v>749</v>
      </c>
      <c r="H777" s="34" t="s">
        <v>750</v>
      </c>
      <c r="I777" s="34">
        <v>2017</v>
      </c>
      <c r="J777" s="34">
        <v>2018</v>
      </c>
      <c r="K777" s="34" t="s">
        <v>1767</v>
      </c>
      <c r="L777" s="34" t="s">
        <v>1812</v>
      </c>
      <c r="M777" s="34">
        <v>5</v>
      </c>
      <c r="N777" s="34" t="s">
        <v>1768</v>
      </c>
      <c r="O777" s="34" t="s">
        <v>775</v>
      </c>
      <c r="P777" s="34" t="s">
        <v>1851</v>
      </c>
      <c r="Q777" s="34" t="s">
        <v>1445</v>
      </c>
      <c r="R777" s="34" t="s">
        <v>1852</v>
      </c>
    </row>
    <row r="778" spans="2:18">
      <c r="B778" s="34">
        <v>1</v>
      </c>
      <c r="C778" s="34">
        <v>26</v>
      </c>
      <c r="D778" s="34" t="s">
        <v>748</v>
      </c>
      <c r="E778" s="34" t="s">
        <v>1444</v>
      </c>
      <c r="F778" s="34" t="s">
        <v>1443</v>
      </c>
      <c r="G778" s="34" t="s">
        <v>749</v>
      </c>
      <c r="H778" s="34" t="s">
        <v>750</v>
      </c>
      <c r="I778" s="34">
        <v>2017</v>
      </c>
      <c r="J778" s="34">
        <v>2018</v>
      </c>
      <c r="K778" s="34" t="s">
        <v>1767</v>
      </c>
      <c r="L778" s="34" t="s">
        <v>1813</v>
      </c>
      <c r="M778" s="34">
        <v>1</v>
      </c>
      <c r="N778" s="34" t="s">
        <v>1796</v>
      </c>
      <c r="O778" s="34" t="s">
        <v>776</v>
      </c>
      <c r="P778" s="34" t="s">
        <v>1851</v>
      </c>
      <c r="Q778" s="34" t="s">
        <v>1445</v>
      </c>
      <c r="R778" s="34" t="s">
        <v>1852</v>
      </c>
    </row>
    <row r="779" spans="2:18">
      <c r="B779" s="34">
        <v>1</v>
      </c>
      <c r="C779" s="34">
        <v>26</v>
      </c>
      <c r="D779" s="34" t="s">
        <v>748</v>
      </c>
      <c r="E779" s="34" t="s">
        <v>1444</v>
      </c>
      <c r="F779" s="34" t="s">
        <v>1443</v>
      </c>
      <c r="G779" s="34" t="s">
        <v>749</v>
      </c>
      <c r="H779" s="34" t="s">
        <v>750</v>
      </c>
      <c r="I779" s="34">
        <v>2017</v>
      </c>
      <c r="J779" s="34">
        <v>2018</v>
      </c>
      <c r="K779" s="34" t="s">
        <v>1767</v>
      </c>
      <c r="L779" s="34" t="s">
        <v>1814</v>
      </c>
      <c r="M779" s="34">
        <v>6</v>
      </c>
      <c r="N779" s="34" t="s">
        <v>1817</v>
      </c>
      <c r="O779" s="34" t="s">
        <v>777</v>
      </c>
      <c r="P779" s="34" t="s">
        <v>1851</v>
      </c>
      <c r="Q779" s="34" t="s">
        <v>1445</v>
      </c>
      <c r="R779" s="34" t="s">
        <v>1852</v>
      </c>
    </row>
    <row r="780" spans="2:18">
      <c r="B780" s="34">
        <v>1</v>
      </c>
      <c r="C780" s="34">
        <v>26</v>
      </c>
      <c r="D780" s="34" t="s">
        <v>748</v>
      </c>
      <c r="E780" s="34" t="s">
        <v>1444</v>
      </c>
      <c r="F780" s="34" t="s">
        <v>1443</v>
      </c>
      <c r="G780" s="34" t="s">
        <v>749</v>
      </c>
      <c r="H780" s="34" t="s">
        <v>750</v>
      </c>
      <c r="I780" s="34">
        <v>2017</v>
      </c>
      <c r="J780" s="34">
        <v>2018</v>
      </c>
      <c r="K780" s="34" t="s">
        <v>1767</v>
      </c>
      <c r="L780" s="34" t="s">
        <v>1815</v>
      </c>
      <c r="M780" s="34">
        <v>0</v>
      </c>
      <c r="N780" s="34" t="s">
        <v>4</v>
      </c>
      <c r="O780" s="34" t="s">
        <v>778</v>
      </c>
      <c r="P780" s="34" t="s">
        <v>1851</v>
      </c>
      <c r="Q780" s="34" t="s">
        <v>1445</v>
      </c>
      <c r="R780" s="34" t="s">
        <v>1852</v>
      </c>
    </row>
    <row r="781" spans="2:18">
      <c r="B781" s="34">
        <v>1</v>
      </c>
      <c r="C781" s="34">
        <v>26</v>
      </c>
      <c r="D781" s="34" t="s">
        <v>748</v>
      </c>
      <c r="E781" s="34" t="s">
        <v>1444</v>
      </c>
      <c r="F781" s="34" t="s">
        <v>1443</v>
      </c>
      <c r="G781" s="34" t="s">
        <v>749</v>
      </c>
      <c r="H781" s="34" t="s">
        <v>750</v>
      </c>
      <c r="I781" s="34">
        <v>2017</v>
      </c>
      <c r="J781" s="34">
        <v>2018</v>
      </c>
      <c r="K781" s="34" t="s">
        <v>1767</v>
      </c>
      <c r="L781" s="34" t="s">
        <v>1818</v>
      </c>
      <c r="M781" s="34">
        <v>5</v>
      </c>
      <c r="N781" s="34" t="s">
        <v>1768</v>
      </c>
      <c r="O781" s="34" t="s">
        <v>779</v>
      </c>
      <c r="P781" s="34" t="s">
        <v>1851</v>
      </c>
      <c r="Q781" s="34" t="s">
        <v>1445</v>
      </c>
      <c r="R781" s="34" t="s">
        <v>1852</v>
      </c>
    </row>
    <row r="782" spans="2:18">
      <c r="B782" s="34">
        <v>1</v>
      </c>
      <c r="C782" s="34">
        <v>26</v>
      </c>
      <c r="D782" s="34" t="s">
        <v>748</v>
      </c>
      <c r="E782" s="34" t="s">
        <v>1444</v>
      </c>
      <c r="F782" s="34" t="s">
        <v>1443</v>
      </c>
      <c r="G782" s="34" t="s">
        <v>749</v>
      </c>
      <c r="H782" s="34" t="s">
        <v>750</v>
      </c>
      <c r="I782" s="34">
        <v>2017</v>
      </c>
      <c r="J782" s="34">
        <v>2018</v>
      </c>
      <c r="K782" s="34" t="s">
        <v>1767</v>
      </c>
      <c r="L782" s="34" t="s">
        <v>1819</v>
      </c>
      <c r="M782" s="34">
        <v>1</v>
      </c>
      <c r="N782" s="34" t="s">
        <v>1796</v>
      </c>
      <c r="O782" s="34" t="s">
        <v>780</v>
      </c>
      <c r="P782" s="34" t="s">
        <v>1851</v>
      </c>
      <c r="Q782" s="34" t="s">
        <v>1445</v>
      </c>
      <c r="R782" s="34" t="s">
        <v>1852</v>
      </c>
    </row>
    <row r="783" spans="2:18">
      <c r="B783" s="34">
        <v>1</v>
      </c>
      <c r="C783" s="34">
        <v>26</v>
      </c>
      <c r="D783" s="34" t="s">
        <v>748</v>
      </c>
      <c r="E783" s="34" t="s">
        <v>1444</v>
      </c>
      <c r="F783" s="34" t="s">
        <v>1443</v>
      </c>
      <c r="G783" s="34" t="s">
        <v>749</v>
      </c>
      <c r="H783" s="34" t="s">
        <v>750</v>
      </c>
      <c r="I783" s="34">
        <v>2017</v>
      </c>
      <c r="J783" s="34">
        <v>2018</v>
      </c>
      <c r="K783" s="34" t="s">
        <v>1767</v>
      </c>
      <c r="L783" s="34" t="s">
        <v>1820</v>
      </c>
      <c r="M783" s="34">
        <v>4</v>
      </c>
      <c r="N783" s="34" t="s">
        <v>1767</v>
      </c>
      <c r="O783" s="34" t="s">
        <v>781</v>
      </c>
      <c r="P783" s="34" t="s">
        <v>1851</v>
      </c>
      <c r="Q783" s="34" t="s">
        <v>1445</v>
      </c>
      <c r="R783" s="34" t="s">
        <v>1852</v>
      </c>
    </row>
    <row r="784" spans="2:18">
      <c r="B784" s="34">
        <v>1</v>
      </c>
      <c r="C784" s="34">
        <v>26</v>
      </c>
      <c r="D784" s="34" t="s">
        <v>748</v>
      </c>
      <c r="E784" s="34" t="s">
        <v>1444</v>
      </c>
      <c r="F784" s="34" t="s">
        <v>1443</v>
      </c>
      <c r="G784" s="34" t="s">
        <v>749</v>
      </c>
      <c r="H784" s="34" t="s">
        <v>750</v>
      </c>
      <c r="I784" s="34">
        <v>2017</v>
      </c>
      <c r="J784" s="34">
        <v>2018</v>
      </c>
      <c r="K784" s="34" t="s">
        <v>1767</v>
      </c>
      <c r="L784" s="34" t="s">
        <v>1821</v>
      </c>
      <c r="M784" s="34">
        <v>5</v>
      </c>
      <c r="N784" s="34" t="s">
        <v>1768</v>
      </c>
      <c r="O784" s="34" t="s">
        <v>782</v>
      </c>
      <c r="P784" s="34" t="s">
        <v>1851</v>
      </c>
      <c r="Q784" s="34" t="s">
        <v>1445</v>
      </c>
      <c r="R784" s="34" t="s">
        <v>1852</v>
      </c>
    </row>
    <row r="785" spans="2:18">
      <c r="B785" s="34">
        <v>1</v>
      </c>
      <c r="C785" s="34">
        <v>26</v>
      </c>
      <c r="D785" s="34" t="s">
        <v>748</v>
      </c>
      <c r="E785" s="34" t="s">
        <v>1444</v>
      </c>
      <c r="F785" s="34" t="s">
        <v>1443</v>
      </c>
      <c r="G785" s="34" t="s">
        <v>749</v>
      </c>
      <c r="H785" s="34" t="s">
        <v>750</v>
      </c>
      <c r="I785" s="34">
        <v>2017</v>
      </c>
      <c r="J785" s="34">
        <v>2018</v>
      </c>
      <c r="K785" s="34" t="s">
        <v>1767</v>
      </c>
      <c r="L785" s="34" t="s">
        <v>1822</v>
      </c>
      <c r="M785" s="34">
        <v>4</v>
      </c>
      <c r="N785" s="34" t="s">
        <v>1767</v>
      </c>
      <c r="O785" s="34" t="s">
        <v>1</v>
      </c>
      <c r="P785" s="34" t="s">
        <v>1851</v>
      </c>
      <c r="Q785" s="34" t="s">
        <v>1445</v>
      </c>
      <c r="R785" s="34" t="s">
        <v>1852</v>
      </c>
    </row>
    <row r="786" spans="2:18">
      <c r="B786" s="34">
        <v>1</v>
      </c>
      <c r="C786" s="34">
        <v>26</v>
      </c>
      <c r="D786" s="34" t="s">
        <v>748</v>
      </c>
      <c r="E786" s="34" t="s">
        <v>1444</v>
      </c>
      <c r="F786" s="34" t="s">
        <v>1443</v>
      </c>
      <c r="G786" s="34" t="s">
        <v>749</v>
      </c>
      <c r="H786" s="34" t="s">
        <v>750</v>
      </c>
      <c r="I786" s="34">
        <v>2017</v>
      </c>
      <c r="J786" s="34">
        <v>2018</v>
      </c>
      <c r="K786" s="34" t="s">
        <v>1767</v>
      </c>
      <c r="L786" s="34" t="s">
        <v>1816</v>
      </c>
      <c r="M786" s="34">
        <v>4</v>
      </c>
      <c r="N786" s="34" t="s">
        <v>1767</v>
      </c>
      <c r="O786" s="34" t="s">
        <v>783</v>
      </c>
      <c r="P786" s="34" t="s">
        <v>1851</v>
      </c>
      <c r="Q786" s="34" t="s">
        <v>1445</v>
      </c>
      <c r="R786" s="34" t="s">
        <v>1852</v>
      </c>
    </row>
    <row r="787" spans="2:18">
      <c r="B787" s="34">
        <v>1</v>
      </c>
      <c r="C787" s="34">
        <v>28</v>
      </c>
      <c r="D787" s="34" t="s">
        <v>784</v>
      </c>
      <c r="E787" s="34" t="s">
        <v>1559</v>
      </c>
      <c r="F787" s="34" t="s">
        <v>1558</v>
      </c>
      <c r="G787" s="34" t="s">
        <v>785</v>
      </c>
      <c r="H787" s="34" t="s">
        <v>786</v>
      </c>
      <c r="I787" s="34">
        <v>2018</v>
      </c>
      <c r="J787" s="34">
        <v>2018</v>
      </c>
      <c r="K787" s="34" t="s">
        <v>1768</v>
      </c>
      <c r="L787" s="34" t="s">
        <v>1784</v>
      </c>
      <c r="M787" s="34">
        <v>5</v>
      </c>
      <c r="N787" s="34" t="s">
        <v>1768</v>
      </c>
      <c r="O787" s="34" t="s">
        <v>9</v>
      </c>
      <c r="P787" s="34" t="s">
        <v>1785</v>
      </c>
      <c r="Q787" s="34" t="s">
        <v>1560</v>
      </c>
      <c r="R787" s="34" t="s">
        <v>1853</v>
      </c>
    </row>
    <row r="788" spans="2:18">
      <c r="B788" s="34">
        <v>1</v>
      </c>
      <c r="C788" s="34">
        <v>28</v>
      </c>
      <c r="D788" s="34" t="s">
        <v>784</v>
      </c>
      <c r="E788" s="34" t="s">
        <v>1559</v>
      </c>
      <c r="F788" s="34" t="s">
        <v>1558</v>
      </c>
      <c r="G788" s="34" t="s">
        <v>785</v>
      </c>
      <c r="H788" s="34" t="s">
        <v>786</v>
      </c>
      <c r="I788" s="34">
        <v>2018</v>
      </c>
      <c r="J788" s="34">
        <v>2018</v>
      </c>
      <c r="K788" s="34" t="s">
        <v>1768</v>
      </c>
      <c r="L788" s="34" t="s">
        <v>1787</v>
      </c>
      <c r="M788" s="34">
        <v>5</v>
      </c>
      <c r="N788" s="34" t="s">
        <v>1768</v>
      </c>
      <c r="O788" s="34" t="s">
        <v>787</v>
      </c>
      <c r="P788" s="34" t="s">
        <v>1785</v>
      </c>
      <c r="Q788" s="34" t="s">
        <v>1560</v>
      </c>
      <c r="R788" s="34" t="s">
        <v>1853</v>
      </c>
    </row>
    <row r="789" spans="2:18">
      <c r="B789" s="34">
        <v>1</v>
      </c>
      <c r="C789" s="34">
        <v>28</v>
      </c>
      <c r="D789" s="34" t="s">
        <v>784</v>
      </c>
      <c r="E789" s="34" t="s">
        <v>1559</v>
      </c>
      <c r="F789" s="34" t="s">
        <v>1558</v>
      </c>
      <c r="G789" s="34" t="s">
        <v>785</v>
      </c>
      <c r="H789" s="34" t="s">
        <v>786</v>
      </c>
      <c r="I789" s="34">
        <v>2018</v>
      </c>
      <c r="J789" s="34">
        <v>2018</v>
      </c>
      <c r="K789" s="34" t="s">
        <v>1768</v>
      </c>
      <c r="L789" s="34" t="s">
        <v>1788</v>
      </c>
      <c r="M789" s="34">
        <v>5</v>
      </c>
      <c r="N789" s="34" t="s">
        <v>1768</v>
      </c>
      <c r="O789" s="34" t="s">
        <v>788</v>
      </c>
      <c r="P789" s="34" t="s">
        <v>1785</v>
      </c>
      <c r="Q789" s="34" t="s">
        <v>1560</v>
      </c>
      <c r="R789" s="34" t="s">
        <v>1853</v>
      </c>
    </row>
    <row r="790" spans="2:18">
      <c r="B790" s="34">
        <v>1</v>
      </c>
      <c r="C790" s="34">
        <v>28</v>
      </c>
      <c r="D790" s="34" t="s">
        <v>784</v>
      </c>
      <c r="E790" s="34" t="s">
        <v>1559</v>
      </c>
      <c r="F790" s="34" t="s">
        <v>1558</v>
      </c>
      <c r="G790" s="34" t="s">
        <v>785</v>
      </c>
      <c r="H790" s="34" t="s">
        <v>786</v>
      </c>
      <c r="I790" s="34">
        <v>2018</v>
      </c>
      <c r="J790" s="34">
        <v>2018</v>
      </c>
      <c r="K790" s="34" t="s">
        <v>1768</v>
      </c>
      <c r="L790" s="34" t="s">
        <v>1789</v>
      </c>
      <c r="M790" s="34">
        <v>5</v>
      </c>
      <c r="N790" s="34" t="s">
        <v>1768</v>
      </c>
      <c r="O790" s="34" t="s">
        <v>789</v>
      </c>
      <c r="P790" s="34" t="s">
        <v>1785</v>
      </c>
      <c r="Q790" s="34" t="s">
        <v>1560</v>
      </c>
      <c r="R790" s="34" t="s">
        <v>1853</v>
      </c>
    </row>
    <row r="791" spans="2:18">
      <c r="B791" s="34">
        <v>1</v>
      </c>
      <c r="C791" s="34">
        <v>28</v>
      </c>
      <c r="D791" s="34" t="s">
        <v>784</v>
      </c>
      <c r="E791" s="34" t="s">
        <v>1559</v>
      </c>
      <c r="F791" s="34" t="s">
        <v>1558</v>
      </c>
      <c r="G791" s="34" t="s">
        <v>785</v>
      </c>
      <c r="H791" s="34" t="s">
        <v>786</v>
      </c>
      <c r="I791" s="34">
        <v>2018</v>
      </c>
      <c r="J791" s="34">
        <v>2018</v>
      </c>
      <c r="K791" s="34" t="s">
        <v>1768</v>
      </c>
      <c r="L791" s="34" t="s">
        <v>1790</v>
      </c>
      <c r="M791" s="34">
        <v>5</v>
      </c>
      <c r="N791" s="34" t="s">
        <v>1768</v>
      </c>
      <c r="O791" s="34" t="s">
        <v>790</v>
      </c>
      <c r="P791" s="34" t="s">
        <v>1785</v>
      </c>
      <c r="Q791" s="34" t="s">
        <v>1560</v>
      </c>
      <c r="R791" s="34" t="s">
        <v>1853</v>
      </c>
    </row>
    <row r="792" spans="2:18">
      <c r="B792" s="34">
        <v>1</v>
      </c>
      <c r="C792" s="34">
        <v>28</v>
      </c>
      <c r="D792" s="34" t="s">
        <v>784</v>
      </c>
      <c r="E792" s="34" t="s">
        <v>1559</v>
      </c>
      <c r="F792" s="34" t="s">
        <v>1558</v>
      </c>
      <c r="G792" s="34" t="s">
        <v>785</v>
      </c>
      <c r="H792" s="34" t="s">
        <v>786</v>
      </c>
      <c r="I792" s="34">
        <v>2018</v>
      </c>
      <c r="J792" s="34">
        <v>2018</v>
      </c>
      <c r="K792" s="34" t="s">
        <v>1768</v>
      </c>
      <c r="L792" s="34" t="s">
        <v>1791</v>
      </c>
      <c r="M792" s="34">
        <v>5</v>
      </c>
      <c r="N792" s="34" t="s">
        <v>1768</v>
      </c>
      <c r="O792" s="34" t="s">
        <v>14</v>
      </c>
      <c r="P792" s="34" t="s">
        <v>1785</v>
      </c>
      <c r="Q792" s="34" t="s">
        <v>1560</v>
      </c>
      <c r="R792" s="34" t="s">
        <v>1853</v>
      </c>
    </row>
    <row r="793" spans="2:18">
      <c r="B793" s="34">
        <v>1</v>
      </c>
      <c r="C793" s="34">
        <v>28</v>
      </c>
      <c r="D793" s="34" t="s">
        <v>784</v>
      </c>
      <c r="E793" s="34" t="s">
        <v>1559</v>
      </c>
      <c r="F793" s="34" t="s">
        <v>1558</v>
      </c>
      <c r="G793" s="34" t="s">
        <v>785</v>
      </c>
      <c r="H793" s="34" t="s">
        <v>786</v>
      </c>
      <c r="I793" s="34">
        <v>2018</v>
      </c>
      <c r="J793" s="34">
        <v>2018</v>
      </c>
      <c r="K793" s="34" t="s">
        <v>1768</v>
      </c>
      <c r="L793" s="34" t="s">
        <v>1792</v>
      </c>
      <c r="M793" s="34">
        <v>5</v>
      </c>
      <c r="N793" s="34" t="s">
        <v>1768</v>
      </c>
      <c r="O793" s="34" t="s">
        <v>791</v>
      </c>
      <c r="P793" s="34" t="s">
        <v>1785</v>
      </c>
      <c r="Q793" s="34" t="s">
        <v>1560</v>
      </c>
      <c r="R793" s="34" t="s">
        <v>1853</v>
      </c>
    </row>
    <row r="794" spans="2:18">
      <c r="B794" s="34">
        <v>1</v>
      </c>
      <c r="C794" s="34">
        <v>28</v>
      </c>
      <c r="D794" s="34" t="s">
        <v>784</v>
      </c>
      <c r="E794" s="34" t="s">
        <v>1559</v>
      </c>
      <c r="F794" s="34" t="s">
        <v>1558</v>
      </c>
      <c r="G794" s="34" t="s">
        <v>785</v>
      </c>
      <c r="H794" s="34" t="s">
        <v>786</v>
      </c>
      <c r="I794" s="34">
        <v>2018</v>
      </c>
      <c r="J794" s="34">
        <v>2018</v>
      </c>
      <c r="K794" s="34" t="s">
        <v>1768</v>
      </c>
      <c r="L794" s="34" t="s">
        <v>1793</v>
      </c>
      <c r="M794" s="34">
        <v>5</v>
      </c>
      <c r="N794" s="34" t="s">
        <v>1768</v>
      </c>
      <c r="O794" s="34" t="s">
        <v>792</v>
      </c>
      <c r="P794" s="34" t="s">
        <v>1785</v>
      </c>
      <c r="Q794" s="34" t="s">
        <v>1560</v>
      </c>
      <c r="R794" s="34" t="s">
        <v>1853</v>
      </c>
    </row>
    <row r="795" spans="2:18">
      <c r="B795" s="34">
        <v>1</v>
      </c>
      <c r="C795" s="34">
        <v>28</v>
      </c>
      <c r="D795" s="34" t="s">
        <v>784</v>
      </c>
      <c r="E795" s="34" t="s">
        <v>1559</v>
      </c>
      <c r="F795" s="34" t="s">
        <v>1558</v>
      </c>
      <c r="G795" s="34" t="s">
        <v>785</v>
      </c>
      <c r="H795" s="34" t="s">
        <v>786</v>
      </c>
      <c r="I795" s="34">
        <v>2018</v>
      </c>
      <c r="J795" s="34">
        <v>2018</v>
      </c>
      <c r="K795" s="34" t="s">
        <v>1768</v>
      </c>
      <c r="L795" s="34" t="s">
        <v>1794</v>
      </c>
      <c r="M795" s="34">
        <v>5</v>
      </c>
      <c r="N795" s="34" t="s">
        <v>1768</v>
      </c>
      <c r="O795" s="34" t="s">
        <v>793</v>
      </c>
      <c r="P795" s="34" t="s">
        <v>1785</v>
      </c>
      <c r="Q795" s="34" t="s">
        <v>1560</v>
      </c>
      <c r="R795" s="34" t="s">
        <v>1853</v>
      </c>
    </row>
    <row r="796" spans="2:18">
      <c r="B796" s="34">
        <v>1</v>
      </c>
      <c r="C796" s="34">
        <v>28</v>
      </c>
      <c r="D796" s="34" t="s">
        <v>784</v>
      </c>
      <c r="E796" s="34" t="s">
        <v>1559</v>
      </c>
      <c r="F796" s="34" t="s">
        <v>1558</v>
      </c>
      <c r="G796" s="34" t="s">
        <v>785</v>
      </c>
      <c r="H796" s="34" t="s">
        <v>786</v>
      </c>
      <c r="I796" s="34">
        <v>2018</v>
      </c>
      <c r="J796" s="34">
        <v>2018</v>
      </c>
      <c r="K796" s="34" t="s">
        <v>1768</v>
      </c>
      <c r="L796" s="34" t="s">
        <v>1795</v>
      </c>
      <c r="M796" s="34">
        <v>1</v>
      </c>
      <c r="N796" s="34" t="s">
        <v>1796</v>
      </c>
      <c r="O796" s="34" t="s">
        <v>18</v>
      </c>
      <c r="P796" s="34" t="s">
        <v>1785</v>
      </c>
      <c r="Q796" s="34" t="s">
        <v>1560</v>
      </c>
      <c r="R796" s="34" t="s">
        <v>1853</v>
      </c>
    </row>
    <row r="797" spans="2:18">
      <c r="B797" s="34">
        <v>1</v>
      </c>
      <c r="C797" s="34">
        <v>28</v>
      </c>
      <c r="D797" s="34" t="s">
        <v>784</v>
      </c>
      <c r="E797" s="34" t="s">
        <v>1559</v>
      </c>
      <c r="F797" s="34" t="s">
        <v>1558</v>
      </c>
      <c r="G797" s="34" t="s">
        <v>785</v>
      </c>
      <c r="H797" s="34" t="s">
        <v>786</v>
      </c>
      <c r="I797" s="34">
        <v>2018</v>
      </c>
      <c r="J797" s="34">
        <v>2018</v>
      </c>
      <c r="K797" s="34" t="s">
        <v>1768</v>
      </c>
      <c r="L797" s="34" t="s">
        <v>1797</v>
      </c>
      <c r="M797" s="34">
        <v>5</v>
      </c>
      <c r="N797" s="34" t="s">
        <v>1768</v>
      </c>
      <c r="O797" s="34" t="s">
        <v>794</v>
      </c>
      <c r="P797" s="34" t="s">
        <v>1785</v>
      </c>
      <c r="Q797" s="34" t="s">
        <v>1560</v>
      </c>
      <c r="R797" s="34" t="s">
        <v>1853</v>
      </c>
    </row>
    <row r="798" spans="2:18">
      <c r="B798" s="34">
        <v>1</v>
      </c>
      <c r="C798" s="34">
        <v>28</v>
      </c>
      <c r="D798" s="34" t="s">
        <v>784</v>
      </c>
      <c r="E798" s="34" t="s">
        <v>1559</v>
      </c>
      <c r="F798" s="34" t="s">
        <v>1558</v>
      </c>
      <c r="G798" s="34" t="s">
        <v>785</v>
      </c>
      <c r="H798" s="34" t="s">
        <v>786</v>
      </c>
      <c r="I798" s="34">
        <v>2018</v>
      </c>
      <c r="J798" s="34">
        <v>2018</v>
      </c>
      <c r="K798" s="34" t="s">
        <v>1768</v>
      </c>
      <c r="L798" s="34" t="s">
        <v>1799</v>
      </c>
      <c r="M798" s="34">
        <v>5</v>
      </c>
      <c r="N798" s="34" t="s">
        <v>1768</v>
      </c>
      <c r="O798" s="34" t="s">
        <v>21</v>
      </c>
      <c r="P798" s="34" t="s">
        <v>1785</v>
      </c>
      <c r="Q798" s="34" t="s">
        <v>1560</v>
      </c>
      <c r="R798" s="34" t="s">
        <v>1853</v>
      </c>
    </row>
    <row r="799" spans="2:18">
      <c r="B799" s="34">
        <v>1</v>
      </c>
      <c r="C799" s="34">
        <v>28</v>
      </c>
      <c r="D799" s="34" t="s">
        <v>784</v>
      </c>
      <c r="E799" s="34" t="s">
        <v>1559</v>
      </c>
      <c r="F799" s="34" t="s">
        <v>1558</v>
      </c>
      <c r="G799" s="34" t="s">
        <v>785</v>
      </c>
      <c r="H799" s="34" t="s">
        <v>786</v>
      </c>
      <c r="I799" s="34">
        <v>2018</v>
      </c>
      <c r="J799" s="34">
        <v>2018</v>
      </c>
      <c r="K799" s="34" t="s">
        <v>1768</v>
      </c>
      <c r="L799" s="34" t="s">
        <v>1800</v>
      </c>
      <c r="M799" s="34">
        <v>5</v>
      </c>
      <c r="N799" s="34" t="s">
        <v>1768</v>
      </c>
      <c r="O799" s="34" t="s">
        <v>22</v>
      </c>
      <c r="P799" s="34" t="s">
        <v>1785</v>
      </c>
      <c r="Q799" s="34" t="s">
        <v>1560</v>
      </c>
      <c r="R799" s="34" t="s">
        <v>1853</v>
      </c>
    </row>
    <row r="800" spans="2:18">
      <c r="B800" s="34">
        <v>1</v>
      </c>
      <c r="C800" s="34">
        <v>28</v>
      </c>
      <c r="D800" s="34" t="s">
        <v>784</v>
      </c>
      <c r="E800" s="34" t="s">
        <v>1559</v>
      </c>
      <c r="F800" s="34" t="s">
        <v>1558</v>
      </c>
      <c r="G800" s="34" t="s">
        <v>785</v>
      </c>
      <c r="H800" s="34" t="s">
        <v>786</v>
      </c>
      <c r="I800" s="34">
        <v>2018</v>
      </c>
      <c r="J800" s="34">
        <v>2018</v>
      </c>
      <c r="K800" s="34" t="s">
        <v>1768</v>
      </c>
      <c r="L800" s="34" t="s">
        <v>1801</v>
      </c>
      <c r="M800" s="34">
        <v>5</v>
      </c>
      <c r="N800" s="34" t="s">
        <v>1768</v>
      </c>
      <c r="O800" s="34" t="s">
        <v>795</v>
      </c>
      <c r="P800" s="34" t="s">
        <v>1785</v>
      </c>
      <c r="Q800" s="34" t="s">
        <v>1560</v>
      </c>
      <c r="R800" s="34" t="s">
        <v>1853</v>
      </c>
    </row>
    <row r="801" spans="2:18">
      <c r="B801" s="34">
        <v>1</v>
      </c>
      <c r="C801" s="34">
        <v>28</v>
      </c>
      <c r="D801" s="34" t="s">
        <v>784</v>
      </c>
      <c r="E801" s="34" t="s">
        <v>1559</v>
      </c>
      <c r="F801" s="34" t="s">
        <v>1558</v>
      </c>
      <c r="G801" s="34" t="s">
        <v>785</v>
      </c>
      <c r="H801" s="34" t="s">
        <v>786</v>
      </c>
      <c r="I801" s="34">
        <v>2018</v>
      </c>
      <c r="J801" s="34">
        <v>2018</v>
      </c>
      <c r="K801" s="34" t="s">
        <v>1768</v>
      </c>
      <c r="L801" s="34" t="s">
        <v>1802</v>
      </c>
      <c r="M801" s="34">
        <v>5</v>
      </c>
      <c r="N801" s="34" t="s">
        <v>1768</v>
      </c>
      <c r="O801" s="34" t="s">
        <v>24</v>
      </c>
      <c r="P801" s="34" t="s">
        <v>1785</v>
      </c>
      <c r="Q801" s="34" t="s">
        <v>1560</v>
      </c>
      <c r="R801" s="34" t="s">
        <v>1853</v>
      </c>
    </row>
    <row r="802" spans="2:18">
      <c r="B802" s="34">
        <v>1</v>
      </c>
      <c r="C802" s="34">
        <v>28</v>
      </c>
      <c r="D802" s="34" t="s">
        <v>784</v>
      </c>
      <c r="E802" s="34" t="s">
        <v>1559</v>
      </c>
      <c r="F802" s="34" t="s">
        <v>1558</v>
      </c>
      <c r="G802" s="34" t="s">
        <v>785</v>
      </c>
      <c r="H802" s="34" t="s">
        <v>786</v>
      </c>
      <c r="I802" s="34">
        <v>2018</v>
      </c>
      <c r="J802" s="34">
        <v>2018</v>
      </c>
      <c r="K802" s="34" t="s">
        <v>1768</v>
      </c>
      <c r="L802" s="34" t="s">
        <v>1803</v>
      </c>
      <c r="M802" s="34">
        <v>0</v>
      </c>
      <c r="N802" s="34" t="s">
        <v>4</v>
      </c>
      <c r="O802" s="34" t="s">
        <v>796</v>
      </c>
      <c r="P802" s="34" t="s">
        <v>1785</v>
      </c>
      <c r="Q802" s="34" t="s">
        <v>1560</v>
      </c>
      <c r="R802" s="34" t="s">
        <v>1853</v>
      </c>
    </row>
    <row r="803" spans="2:18">
      <c r="B803" s="34">
        <v>1</v>
      </c>
      <c r="C803" s="34">
        <v>28</v>
      </c>
      <c r="D803" s="34" t="s">
        <v>784</v>
      </c>
      <c r="E803" s="34" t="s">
        <v>1559</v>
      </c>
      <c r="F803" s="34" t="s">
        <v>1558</v>
      </c>
      <c r="G803" s="34" t="s">
        <v>785</v>
      </c>
      <c r="H803" s="34" t="s">
        <v>786</v>
      </c>
      <c r="I803" s="34">
        <v>2018</v>
      </c>
      <c r="J803" s="34">
        <v>2018</v>
      </c>
      <c r="K803" s="34" t="s">
        <v>1768</v>
      </c>
      <c r="L803" s="34" t="s">
        <v>1804</v>
      </c>
      <c r="M803" s="34">
        <v>0</v>
      </c>
      <c r="N803" s="34" t="s">
        <v>4</v>
      </c>
      <c r="O803" s="34" t="s">
        <v>26</v>
      </c>
      <c r="P803" s="34" t="s">
        <v>1785</v>
      </c>
      <c r="Q803" s="34" t="s">
        <v>1560</v>
      </c>
      <c r="R803" s="34" t="s">
        <v>1853</v>
      </c>
    </row>
    <row r="804" spans="2:18">
      <c r="B804" s="34">
        <v>1</v>
      </c>
      <c r="C804" s="34">
        <v>28</v>
      </c>
      <c r="D804" s="34" t="s">
        <v>784</v>
      </c>
      <c r="E804" s="34" t="s">
        <v>1559</v>
      </c>
      <c r="F804" s="34" t="s">
        <v>1558</v>
      </c>
      <c r="G804" s="34" t="s">
        <v>785</v>
      </c>
      <c r="H804" s="34" t="s">
        <v>786</v>
      </c>
      <c r="I804" s="34">
        <v>2018</v>
      </c>
      <c r="J804" s="34">
        <v>2018</v>
      </c>
      <c r="K804" s="34" t="s">
        <v>1768</v>
      </c>
      <c r="L804" s="34" t="s">
        <v>1805</v>
      </c>
      <c r="M804" s="34">
        <v>5</v>
      </c>
      <c r="N804" s="34" t="s">
        <v>1768</v>
      </c>
      <c r="O804" s="34" t="s">
        <v>27</v>
      </c>
      <c r="P804" s="34" t="s">
        <v>1785</v>
      </c>
      <c r="Q804" s="34" t="s">
        <v>1560</v>
      </c>
      <c r="R804" s="34" t="s">
        <v>1853</v>
      </c>
    </row>
    <row r="805" spans="2:18">
      <c r="B805" s="34">
        <v>1</v>
      </c>
      <c r="C805" s="34">
        <v>28</v>
      </c>
      <c r="D805" s="34" t="s">
        <v>784</v>
      </c>
      <c r="E805" s="34" t="s">
        <v>1559</v>
      </c>
      <c r="F805" s="34" t="s">
        <v>1558</v>
      </c>
      <c r="G805" s="34" t="s">
        <v>785</v>
      </c>
      <c r="H805" s="34" t="s">
        <v>786</v>
      </c>
      <c r="I805" s="34">
        <v>2018</v>
      </c>
      <c r="J805" s="34">
        <v>2018</v>
      </c>
      <c r="K805" s="34" t="s">
        <v>1768</v>
      </c>
      <c r="L805" s="34" t="s">
        <v>1806</v>
      </c>
      <c r="M805" s="34">
        <v>5</v>
      </c>
      <c r="N805" s="34" t="s">
        <v>1768</v>
      </c>
      <c r="O805" s="34" t="s">
        <v>797</v>
      </c>
      <c r="P805" s="34" t="s">
        <v>1785</v>
      </c>
      <c r="Q805" s="34" t="s">
        <v>1560</v>
      </c>
      <c r="R805" s="34" t="s">
        <v>1853</v>
      </c>
    </row>
    <row r="806" spans="2:18">
      <c r="B806" s="34">
        <v>1</v>
      </c>
      <c r="C806" s="34">
        <v>28</v>
      </c>
      <c r="D806" s="34" t="s">
        <v>784</v>
      </c>
      <c r="E806" s="34" t="s">
        <v>1559</v>
      </c>
      <c r="F806" s="34" t="s">
        <v>1558</v>
      </c>
      <c r="G806" s="34" t="s">
        <v>785</v>
      </c>
      <c r="H806" s="34" t="s">
        <v>786</v>
      </c>
      <c r="I806" s="34">
        <v>2018</v>
      </c>
      <c r="J806" s="34">
        <v>2018</v>
      </c>
      <c r="K806" s="34" t="s">
        <v>1768</v>
      </c>
      <c r="L806" s="34" t="s">
        <v>1809</v>
      </c>
      <c r="M806" s="34">
        <v>5</v>
      </c>
      <c r="N806" s="34" t="s">
        <v>1768</v>
      </c>
      <c r="O806" s="34" t="s">
        <v>31</v>
      </c>
      <c r="P806" s="34" t="s">
        <v>1785</v>
      </c>
      <c r="Q806" s="34" t="s">
        <v>1560</v>
      </c>
      <c r="R806" s="34" t="s">
        <v>1853</v>
      </c>
    </row>
    <row r="807" spans="2:18">
      <c r="B807" s="34">
        <v>1</v>
      </c>
      <c r="C807" s="34">
        <v>28</v>
      </c>
      <c r="D807" s="34" t="s">
        <v>784</v>
      </c>
      <c r="E807" s="34" t="s">
        <v>1559</v>
      </c>
      <c r="F807" s="34" t="s">
        <v>1558</v>
      </c>
      <c r="G807" s="34" t="s">
        <v>785</v>
      </c>
      <c r="H807" s="34" t="s">
        <v>786</v>
      </c>
      <c r="I807" s="34">
        <v>2018</v>
      </c>
      <c r="J807" s="34">
        <v>2018</v>
      </c>
      <c r="K807" s="34" t="s">
        <v>1768</v>
      </c>
      <c r="L807" s="34" t="s">
        <v>1808</v>
      </c>
      <c r="M807" s="34">
        <v>5</v>
      </c>
      <c r="N807" s="34" t="s">
        <v>1768</v>
      </c>
      <c r="O807" s="34" t="s">
        <v>30</v>
      </c>
      <c r="P807" s="34" t="s">
        <v>1785</v>
      </c>
      <c r="Q807" s="34" t="s">
        <v>1560</v>
      </c>
      <c r="R807" s="34" t="s">
        <v>1853</v>
      </c>
    </row>
    <row r="808" spans="2:18">
      <c r="B808" s="34">
        <v>1</v>
      </c>
      <c r="C808" s="34">
        <v>28</v>
      </c>
      <c r="D808" s="34" t="s">
        <v>784</v>
      </c>
      <c r="E808" s="34" t="s">
        <v>1559</v>
      </c>
      <c r="F808" s="34" t="s">
        <v>1558</v>
      </c>
      <c r="G808" s="34" t="s">
        <v>785</v>
      </c>
      <c r="H808" s="34" t="s">
        <v>786</v>
      </c>
      <c r="I808" s="34">
        <v>2018</v>
      </c>
      <c r="J808" s="34">
        <v>2018</v>
      </c>
      <c r="K808" s="34" t="s">
        <v>1768</v>
      </c>
      <c r="L808" s="34" t="s">
        <v>1810</v>
      </c>
      <c r="M808" s="34">
        <v>5</v>
      </c>
      <c r="N808" s="34" t="s">
        <v>1768</v>
      </c>
      <c r="O808" s="34" t="s">
        <v>798</v>
      </c>
      <c r="P808" s="34" t="s">
        <v>1785</v>
      </c>
      <c r="Q808" s="34" t="s">
        <v>1560</v>
      </c>
      <c r="R808" s="34" t="s">
        <v>1853</v>
      </c>
    </row>
    <row r="809" spans="2:18">
      <c r="B809" s="34">
        <v>1</v>
      </c>
      <c r="C809" s="34">
        <v>28</v>
      </c>
      <c r="D809" s="34" t="s">
        <v>784</v>
      </c>
      <c r="E809" s="34" t="s">
        <v>1559</v>
      </c>
      <c r="F809" s="34" t="s">
        <v>1558</v>
      </c>
      <c r="G809" s="34" t="s">
        <v>785</v>
      </c>
      <c r="H809" s="34" t="s">
        <v>786</v>
      </c>
      <c r="I809" s="34">
        <v>2018</v>
      </c>
      <c r="J809" s="34">
        <v>2018</v>
      </c>
      <c r="K809" s="34" t="s">
        <v>1768</v>
      </c>
      <c r="L809" s="34" t="s">
        <v>1812</v>
      </c>
      <c r="M809" s="34">
        <v>5</v>
      </c>
      <c r="N809" s="34" t="s">
        <v>1768</v>
      </c>
      <c r="O809" s="34" t="s">
        <v>799</v>
      </c>
      <c r="P809" s="34" t="s">
        <v>1785</v>
      </c>
      <c r="Q809" s="34" t="s">
        <v>1560</v>
      </c>
      <c r="R809" s="34" t="s">
        <v>1853</v>
      </c>
    </row>
    <row r="810" spans="2:18">
      <c r="B810" s="34">
        <v>1</v>
      </c>
      <c r="C810" s="34">
        <v>28</v>
      </c>
      <c r="D810" s="34" t="s">
        <v>784</v>
      </c>
      <c r="E810" s="34" t="s">
        <v>1559</v>
      </c>
      <c r="F810" s="34" t="s">
        <v>1558</v>
      </c>
      <c r="G810" s="34" t="s">
        <v>785</v>
      </c>
      <c r="H810" s="34" t="s">
        <v>786</v>
      </c>
      <c r="I810" s="34">
        <v>2018</v>
      </c>
      <c r="J810" s="34">
        <v>2018</v>
      </c>
      <c r="K810" s="34" t="s">
        <v>1768</v>
      </c>
      <c r="L810" s="34" t="s">
        <v>1814</v>
      </c>
      <c r="M810" s="34">
        <v>5</v>
      </c>
      <c r="N810" s="34" t="s">
        <v>1768</v>
      </c>
      <c r="O810" s="34" t="s">
        <v>800</v>
      </c>
      <c r="P810" s="34" t="s">
        <v>1785</v>
      </c>
      <c r="Q810" s="34" t="s">
        <v>1560</v>
      </c>
      <c r="R810" s="34" t="s">
        <v>1853</v>
      </c>
    </row>
    <row r="811" spans="2:18">
      <c r="B811" s="34">
        <v>1</v>
      </c>
      <c r="C811" s="34">
        <v>28</v>
      </c>
      <c r="D811" s="34" t="s">
        <v>784</v>
      </c>
      <c r="E811" s="34" t="s">
        <v>1559</v>
      </c>
      <c r="F811" s="34" t="s">
        <v>1558</v>
      </c>
      <c r="G811" s="34" t="s">
        <v>785</v>
      </c>
      <c r="H811" s="34" t="s">
        <v>786</v>
      </c>
      <c r="I811" s="34">
        <v>2018</v>
      </c>
      <c r="J811" s="34">
        <v>2018</v>
      </c>
      <c r="K811" s="34" t="s">
        <v>1768</v>
      </c>
      <c r="L811" s="34" t="s">
        <v>1815</v>
      </c>
      <c r="M811" s="34">
        <v>5</v>
      </c>
      <c r="N811" s="34" t="s">
        <v>1768</v>
      </c>
      <c r="O811" s="34" t="s">
        <v>801</v>
      </c>
      <c r="P811" s="34" t="s">
        <v>1785</v>
      </c>
      <c r="Q811" s="34" t="s">
        <v>1560</v>
      </c>
      <c r="R811" s="34" t="s">
        <v>1853</v>
      </c>
    </row>
    <row r="812" spans="2:18">
      <c r="B812" s="34">
        <v>1</v>
      </c>
      <c r="C812" s="34">
        <v>28</v>
      </c>
      <c r="D812" s="34" t="s">
        <v>784</v>
      </c>
      <c r="E812" s="34" t="s">
        <v>1559</v>
      </c>
      <c r="F812" s="34" t="s">
        <v>1558</v>
      </c>
      <c r="G812" s="34" t="s">
        <v>785</v>
      </c>
      <c r="H812" s="34" t="s">
        <v>786</v>
      </c>
      <c r="I812" s="34">
        <v>2018</v>
      </c>
      <c r="J812" s="34">
        <v>2018</v>
      </c>
      <c r="K812" s="34" t="s">
        <v>1768</v>
      </c>
      <c r="L812" s="34" t="s">
        <v>1821</v>
      </c>
      <c r="M812" s="34">
        <v>5</v>
      </c>
      <c r="N812" s="34" t="s">
        <v>1768</v>
      </c>
      <c r="O812" s="34" t="s">
        <v>802</v>
      </c>
      <c r="P812" s="34" t="s">
        <v>1785</v>
      </c>
      <c r="Q812" s="34" t="s">
        <v>1560</v>
      </c>
      <c r="R812" s="34" t="s">
        <v>1853</v>
      </c>
    </row>
    <row r="813" spans="2:18">
      <c r="B813" s="34">
        <v>1</v>
      </c>
      <c r="C813" s="34">
        <v>28</v>
      </c>
      <c r="D813" s="34" t="s">
        <v>784</v>
      </c>
      <c r="E813" s="34" t="s">
        <v>1559</v>
      </c>
      <c r="F813" s="34" t="s">
        <v>1558</v>
      </c>
      <c r="G813" s="34" t="s">
        <v>785</v>
      </c>
      <c r="H813" s="34" t="s">
        <v>786</v>
      </c>
      <c r="I813" s="34">
        <v>2018</v>
      </c>
      <c r="J813" s="34">
        <v>2018</v>
      </c>
      <c r="K813" s="34" t="s">
        <v>1768</v>
      </c>
      <c r="L813" s="34" t="s">
        <v>1807</v>
      </c>
      <c r="M813" s="34">
        <v>5</v>
      </c>
      <c r="N813" s="34" t="s">
        <v>1768</v>
      </c>
      <c r="O813" s="34" t="s">
        <v>803</v>
      </c>
      <c r="P813" s="34" t="s">
        <v>1785</v>
      </c>
      <c r="Q813" s="34" t="s">
        <v>1560</v>
      </c>
      <c r="R813" s="34" t="s">
        <v>1853</v>
      </c>
    </row>
    <row r="814" spans="2:18">
      <c r="B814" s="34">
        <v>1</v>
      </c>
      <c r="C814" s="34">
        <v>28</v>
      </c>
      <c r="D814" s="34" t="s">
        <v>784</v>
      </c>
      <c r="E814" s="34" t="s">
        <v>1559</v>
      </c>
      <c r="F814" s="34" t="s">
        <v>1558</v>
      </c>
      <c r="G814" s="34" t="s">
        <v>785</v>
      </c>
      <c r="H814" s="34" t="s">
        <v>786</v>
      </c>
      <c r="I814" s="34">
        <v>2018</v>
      </c>
      <c r="J814" s="34">
        <v>2018</v>
      </c>
      <c r="K814" s="34" t="s">
        <v>1768</v>
      </c>
      <c r="L814" s="34" t="s">
        <v>1811</v>
      </c>
      <c r="M814" s="34">
        <v>5</v>
      </c>
      <c r="N814" s="34" t="s">
        <v>1768</v>
      </c>
      <c r="O814" s="34" t="s">
        <v>804</v>
      </c>
      <c r="P814" s="34" t="s">
        <v>1785</v>
      </c>
      <c r="Q814" s="34" t="s">
        <v>1560</v>
      </c>
      <c r="R814" s="34" t="s">
        <v>1853</v>
      </c>
    </row>
    <row r="815" spans="2:18">
      <c r="B815" s="34">
        <v>1</v>
      </c>
      <c r="C815" s="34">
        <v>28</v>
      </c>
      <c r="D815" s="34" t="s">
        <v>784</v>
      </c>
      <c r="E815" s="34" t="s">
        <v>1559</v>
      </c>
      <c r="F815" s="34" t="s">
        <v>1558</v>
      </c>
      <c r="G815" s="34" t="s">
        <v>785</v>
      </c>
      <c r="H815" s="34" t="s">
        <v>786</v>
      </c>
      <c r="I815" s="34">
        <v>2018</v>
      </c>
      <c r="J815" s="34">
        <v>2018</v>
      </c>
      <c r="K815" s="34" t="s">
        <v>1768</v>
      </c>
      <c r="L815" s="34" t="s">
        <v>1813</v>
      </c>
      <c r="M815" s="34">
        <v>1</v>
      </c>
      <c r="N815" s="34" t="s">
        <v>1796</v>
      </c>
      <c r="O815" s="34" t="s">
        <v>805</v>
      </c>
      <c r="P815" s="34" t="s">
        <v>1785</v>
      </c>
      <c r="Q815" s="34" t="s">
        <v>1560</v>
      </c>
      <c r="R815" s="34" t="s">
        <v>1853</v>
      </c>
    </row>
    <row r="816" spans="2:18">
      <c r="B816" s="34">
        <v>1</v>
      </c>
      <c r="C816" s="34">
        <v>28</v>
      </c>
      <c r="D816" s="34" t="s">
        <v>784</v>
      </c>
      <c r="E816" s="34" t="s">
        <v>1559</v>
      </c>
      <c r="F816" s="34" t="s">
        <v>1558</v>
      </c>
      <c r="G816" s="34" t="s">
        <v>785</v>
      </c>
      <c r="H816" s="34" t="s">
        <v>786</v>
      </c>
      <c r="I816" s="34">
        <v>2018</v>
      </c>
      <c r="J816" s="34">
        <v>2018</v>
      </c>
      <c r="K816" s="34" t="s">
        <v>1768</v>
      </c>
      <c r="L816" s="34" t="s">
        <v>1816</v>
      </c>
      <c r="M816" s="34">
        <v>6</v>
      </c>
      <c r="N816" s="34" t="s">
        <v>1817</v>
      </c>
      <c r="O816" s="34" t="s">
        <v>806</v>
      </c>
      <c r="P816" s="34" t="s">
        <v>1785</v>
      </c>
      <c r="Q816" s="34" t="s">
        <v>1560</v>
      </c>
      <c r="R816" s="34" t="s">
        <v>1853</v>
      </c>
    </row>
    <row r="817" spans="2:18">
      <c r="B817" s="34">
        <v>1</v>
      </c>
      <c r="C817" s="34">
        <v>28</v>
      </c>
      <c r="D817" s="34" t="s">
        <v>784</v>
      </c>
      <c r="E817" s="34" t="s">
        <v>1559</v>
      </c>
      <c r="F817" s="34" t="s">
        <v>1558</v>
      </c>
      <c r="G817" s="34" t="s">
        <v>785</v>
      </c>
      <c r="H817" s="34" t="s">
        <v>786</v>
      </c>
      <c r="I817" s="34">
        <v>2018</v>
      </c>
      <c r="J817" s="34">
        <v>2018</v>
      </c>
      <c r="K817" s="34" t="s">
        <v>1768</v>
      </c>
      <c r="L817" s="34" t="s">
        <v>1818</v>
      </c>
      <c r="M817" s="34">
        <v>5</v>
      </c>
      <c r="N817" s="34" t="s">
        <v>1768</v>
      </c>
      <c r="O817" s="34" t="s">
        <v>807</v>
      </c>
      <c r="P817" s="34" t="s">
        <v>1785</v>
      </c>
      <c r="Q817" s="34" t="s">
        <v>1560</v>
      </c>
      <c r="R817" s="34" t="s">
        <v>1853</v>
      </c>
    </row>
    <row r="818" spans="2:18">
      <c r="B818" s="34">
        <v>1</v>
      </c>
      <c r="C818" s="34">
        <v>28</v>
      </c>
      <c r="D818" s="34" t="s">
        <v>784</v>
      </c>
      <c r="E818" s="34" t="s">
        <v>1559</v>
      </c>
      <c r="F818" s="34" t="s">
        <v>1558</v>
      </c>
      <c r="G818" s="34" t="s">
        <v>785</v>
      </c>
      <c r="H818" s="34" t="s">
        <v>786</v>
      </c>
      <c r="I818" s="34">
        <v>2018</v>
      </c>
      <c r="J818" s="34">
        <v>2018</v>
      </c>
      <c r="K818" s="34" t="s">
        <v>1768</v>
      </c>
      <c r="L818" s="34" t="s">
        <v>1819</v>
      </c>
      <c r="M818" s="34">
        <v>1</v>
      </c>
      <c r="N818" s="34" t="s">
        <v>1796</v>
      </c>
      <c r="O818" s="34" t="s">
        <v>808</v>
      </c>
      <c r="P818" s="34" t="s">
        <v>1785</v>
      </c>
      <c r="Q818" s="34" t="s">
        <v>1560</v>
      </c>
      <c r="R818" s="34" t="s">
        <v>1853</v>
      </c>
    </row>
    <row r="819" spans="2:18">
      <c r="B819" s="34">
        <v>1</v>
      </c>
      <c r="C819" s="34">
        <v>28</v>
      </c>
      <c r="D819" s="34" t="s">
        <v>784</v>
      </c>
      <c r="E819" s="34" t="s">
        <v>1559</v>
      </c>
      <c r="F819" s="34" t="s">
        <v>1558</v>
      </c>
      <c r="G819" s="34" t="s">
        <v>785</v>
      </c>
      <c r="H819" s="34" t="s">
        <v>786</v>
      </c>
      <c r="I819" s="34">
        <v>2018</v>
      </c>
      <c r="J819" s="34">
        <v>2018</v>
      </c>
      <c r="K819" s="34" t="s">
        <v>1768</v>
      </c>
      <c r="L819" s="34" t="s">
        <v>1820</v>
      </c>
      <c r="M819" s="34">
        <v>5</v>
      </c>
      <c r="N819" s="34" t="s">
        <v>1768</v>
      </c>
      <c r="O819" s="34" t="s">
        <v>809</v>
      </c>
      <c r="P819" s="34" t="s">
        <v>1785</v>
      </c>
      <c r="Q819" s="34" t="s">
        <v>1560</v>
      </c>
      <c r="R819" s="34" t="s">
        <v>1853</v>
      </c>
    </row>
    <row r="820" spans="2:18">
      <c r="B820" s="34">
        <v>1</v>
      </c>
      <c r="C820" s="34">
        <v>28</v>
      </c>
      <c r="D820" s="34" t="s">
        <v>784</v>
      </c>
      <c r="E820" s="34" t="s">
        <v>1559</v>
      </c>
      <c r="F820" s="34" t="s">
        <v>1558</v>
      </c>
      <c r="G820" s="34" t="s">
        <v>785</v>
      </c>
      <c r="H820" s="34" t="s">
        <v>786</v>
      </c>
      <c r="I820" s="34">
        <v>2018</v>
      </c>
      <c r="J820" s="34">
        <v>2018</v>
      </c>
      <c r="K820" s="34" t="s">
        <v>1768</v>
      </c>
      <c r="L820" s="34" t="s">
        <v>1822</v>
      </c>
      <c r="M820" s="34">
        <v>5</v>
      </c>
      <c r="N820" s="34" t="s">
        <v>1768</v>
      </c>
      <c r="O820" s="34" t="s">
        <v>1</v>
      </c>
      <c r="P820" s="34" t="s">
        <v>1785</v>
      </c>
      <c r="Q820" s="34" t="s">
        <v>1560</v>
      </c>
      <c r="R820" s="34" t="s">
        <v>1853</v>
      </c>
    </row>
    <row r="821" spans="2:18">
      <c r="B821" s="34">
        <v>1</v>
      </c>
      <c r="C821" s="34">
        <v>29</v>
      </c>
      <c r="D821" s="34" t="s">
        <v>810</v>
      </c>
      <c r="E821" s="34" t="s">
        <v>1624</v>
      </c>
      <c r="F821" s="34" t="s">
        <v>1623</v>
      </c>
      <c r="G821" s="34" t="s">
        <v>811</v>
      </c>
      <c r="H821" s="34" t="s">
        <v>812</v>
      </c>
      <c r="I821" s="34">
        <v>2017</v>
      </c>
      <c r="J821" s="34">
        <v>2018</v>
      </c>
      <c r="K821" s="34" t="s">
        <v>1768</v>
      </c>
      <c r="L821" s="34" t="s">
        <v>1784</v>
      </c>
      <c r="M821" s="34">
        <v>5</v>
      </c>
      <c r="N821" s="34" t="s">
        <v>1768</v>
      </c>
      <c r="O821" s="34" t="s">
        <v>814</v>
      </c>
      <c r="P821" s="34" t="s">
        <v>1854</v>
      </c>
      <c r="Q821" s="34" t="s">
        <v>1626</v>
      </c>
      <c r="R821" s="34" t="s">
        <v>1855</v>
      </c>
    </row>
    <row r="822" spans="2:18">
      <c r="B822" s="34">
        <v>1</v>
      </c>
      <c r="C822" s="34">
        <v>29</v>
      </c>
      <c r="D822" s="34" t="s">
        <v>810</v>
      </c>
      <c r="E822" s="34" t="s">
        <v>1624</v>
      </c>
      <c r="F822" s="34" t="s">
        <v>1623</v>
      </c>
      <c r="G822" s="34" t="s">
        <v>811</v>
      </c>
      <c r="H822" s="34" t="s">
        <v>812</v>
      </c>
      <c r="I822" s="34">
        <v>2017</v>
      </c>
      <c r="J822" s="34">
        <v>2018</v>
      </c>
      <c r="K822" s="34" t="s">
        <v>1768</v>
      </c>
      <c r="L822" s="34" t="s">
        <v>1787</v>
      </c>
      <c r="M822" s="34">
        <v>5</v>
      </c>
      <c r="N822" s="34" t="s">
        <v>1768</v>
      </c>
      <c r="O822" s="34" t="s">
        <v>815</v>
      </c>
      <c r="P822" s="34" t="s">
        <v>1854</v>
      </c>
      <c r="Q822" s="34" t="s">
        <v>1626</v>
      </c>
      <c r="R822" s="34" t="s">
        <v>1855</v>
      </c>
    </row>
    <row r="823" spans="2:18">
      <c r="B823" s="34">
        <v>1</v>
      </c>
      <c r="C823" s="34">
        <v>29</v>
      </c>
      <c r="D823" s="34" t="s">
        <v>810</v>
      </c>
      <c r="E823" s="34" t="s">
        <v>1624</v>
      </c>
      <c r="F823" s="34" t="s">
        <v>1623</v>
      </c>
      <c r="G823" s="34" t="s">
        <v>811</v>
      </c>
      <c r="H823" s="34" t="s">
        <v>812</v>
      </c>
      <c r="I823" s="34">
        <v>2017</v>
      </c>
      <c r="J823" s="34">
        <v>2018</v>
      </c>
      <c r="K823" s="34" t="s">
        <v>1768</v>
      </c>
      <c r="L823" s="34" t="s">
        <v>1788</v>
      </c>
      <c r="M823" s="34">
        <v>5</v>
      </c>
      <c r="N823" s="34" t="s">
        <v>1768</v>
      </c>
      <c r="O823" s="34" t="s">
        <v>816</v>
      </c>
      <c r="P823" s="34" t="s">
        <v>1854</v>
      </c>
      <c r="Q823" s="34" t="s">
        <v>1626</v>
      </c>
      <c r="R823" s="34" t="s">
        <v>1855</v>
      </c>
    </row>
    <row r="824" spans="2:18">
      <c r="B824" s="34">
        <v>1</v>
      </c>
      <c r="C824" s="34">
        <v>29</v>
      </c>
      <c r="D824" s="34" t="s">
        <v>810</v>
      </c>
      <c r="E824" s="34" t="s">
        <v>1624</v>
      </c>
      <c r="F824" s="34" t="s">
        <v>1623</v>
      </c>
      <c r="G824" s="34" t="s">
        <v>811</v>
      </c>
      <c r="H824" s="34" t="s">
        <v>812</v>
      </c>
      <c r="I824" s="34">
        <v>2017</v>
      </c>
      <c r="J824" s="34">
        <v>2018</v>
      </c>
      <c r="K824" s="34" t="s">
        <v>1768</v>
      </c>
      <c r="L824" s="34" t="s">
        <v>1789</v>
      </c>
      <c r="M824" s="34">
        <v>5</v>
      </c>
      <c r="N824" s="34" t="s">
        <v>1768</v>
      </c>
      <c r="O824" s="34" t="s">
        <v>817</v>
      </c>
      <c r="P824" s="34" t="s">
        <v>1854</v>
      </c>
      <c r="Q824" s="34" t="s">
        <v>1626</v>
      </c>
      <c r="R824" s="34" t="s">
        <v>1855</v>
      </c>
    </row>
    <row r="825" spans="2:18">
      <c r="B825" s="34">
        <v>1</v>
      </c>
      <c r="C825" s="34">
        <v>29</v>
      </c>
      <c r="D825" s="34" t="s">
        <v>810</v>
      </c>
      <c r="E825" s="34" t="s">
        <v>1624</v>
      </c>
      <c r="F825" s="34" t="s">
        <v>1623</v>
      </c>
      <c r="G825" s="34" t="s">
        <v>811</v>
      </c>
      <c r="H825" s="34" t="s">
        <v>812</v>
      </c>
      <c r="I825" s="34">
        <v>2017</v>
      </c>
      <c r="J825" s="34">
        <v>2018</v>
      </c>
      <c r="K825" s="34" t="s">
        <v>1768</v>
      </c>
      <c r="L825" s="34" t="s">
        <v>1790</v>
      </c>
      <c r="M825" s="34">
        <v>5</v>
      </c>
      <c r="N825" s="34" t="s">
        <v>1768</v>
      </c>
      <c r="O825" s="34" t="s">
        <v>818</v>
      </c>
      <c r="P825" s="34" t="s">
        <v>1854</v>
      </c>
      <c r="Q825" s="34" t="s">
        <v>1626</v>
      </c>
      <c r="R825" s="34" t="s">
        <v>1855</v>
      </c>
    </row>
    <row r="826" spans="2:18">
      <c r="B826" s="34">
        <v>1</v>
      </c>
      <c r="C826" s="34">
        <v>29</v>
      </c>
      <c r="D826" s="34" t="s">
        <v>810</v>
      </c>
      <c r="E826" s="34" t="s">
        <v>1624</v>
      </c>
      <c r="F826" s="34" t="s">
        <v>1623</v>
      </c>
      <c r="G826" s="34" t="s">
        <v>811</v>
      </c>
      <c r="H826" s="34" t="s">
        <v>812</v>
      </c>
      <c r="I826" s="34">
        <v>2017</v>
      </c>
      <c r="J826" s="34">
        <v>2018</v>
      </c>
      <c r="K826" s="34" t="s">
        <v>1768</v>
      </c>
      <c r="L826" s="34" t="s">
        <v>1791</v>
      </c>
      <c r="M826" s="34">
        <v>5</v>
      </c>
      <c r="N826" s="34" t="s">
        <v>1768</v>
      </c>
      <c r="O826" s="34" t="s">
        <v>819</v>
      </c>
      <c r="P826" s="34" t="s">
        <v>1854</v>
      </c>
      <c r="Q826" s="34" t="s">
        <v>1626</v>
      </c>
      <c r="R826" s="34" t="s">
        <v>1855</v>
      </c>
    </row>
    <row r="827" spans="2:18">
      <c r="B827" s="34">
        <v>1</v>
      </c>
      <c r="C827" s="34">
        <v>29</v>
      </c>
      <c r="D827" s="34" t="s">
        <v>810</v>
      </c>
      <c r="E827" s="34" t="s">
        <v>1624</v>
      </c>
      <c r="F827" s="34" t="s">
        <v>1623</v>
      </c>
      <c r="G827" s="34" t="s">
        <v>811</v>
      </c>
      <c r="H827" s="34" t="s">
        <v>812</v>
      </c>
      <c r="I827" s="34">
        <v>2017</v>
      </c>
      <c r="J827" s="34">
        <v>2018</v>
      </c>
      <c r="K827" s="34" t="s">
        <v>1768</v>
      </c>
      <c r="L827" s="34" t="s">
        <v>1792</v>
      </c>
      <c r="M827" s="34">
        <v>5</v>
      </c>
      <c r="N827" s="34" t="s">
        <v>1768</v>
      </c>
      <c r="O827" s="34" t="s">
        <v>820</v>
      </c>
      <c r="P827" s="34" t="s">
        <v>1854</v>
      </c>
      <c r="Q827" s="34" t="s">
        <v>1626</v>
      </c>
      <c r="R827" s="34" t="s">
        <v>1855</v>
      </c>
    </row>
    <row r="828" spans="2:18">
      <c r="B828" s="34">
        <v>1</v>
      </c>
      <c r="C828" s="34">
        <v>29</v>
      </c>
      <c r="D828" s="34" t="s">
        <v>810</v>
      </c>
      <c r="E828" s="34" t="s">
        <v>1624</v>
      </c>
      <c r="F828" s="34" t="s">
        <v>1623</v>
      </c>
      <c r="G828" s="34" t="s">
        <v>811</v>
      </c>
      <c r="H828" s="34" t="s">
        <v>812</v>
      </c>
      <c r="I828" s="34">
        <v>2017</v>
      </c>
      <c r="J828" s="34">
        <v>2018</v>
      </c>
      <c r="K828" s="34" t="s">
        <v>1768</v>
      </c>
      <c r="L828" s="34" t="s">
        <v>1793</v>
      </c>
      <c r="M828" s="34">
        <v>5</v>
      </c>
      <c r="N828" s="34" t="s">
        <v>1768</v>
      </c>
      <c r="O828" s="34" t="s">
        <v>821</v>
      </c>
      <c r="P828" s="34" t="s">
        <v>1854</v>
      </c>
      <c r="Q828" s="34" t="s">
        <v>1626</v>
      </c>
      <c r="R828" s="34" t="s">
        <v>1855</v>
      </c>
    </row>
    <row r="829" spans="2:18">
      <c r="B829" s="34">
        <v>1</v>
      </c>
      <c r="C829" s="34">
        <v>29</v>
      </c>
      <c r="D829" s="34" t="s">
        <v>810</v>
      </c>
      <c r="E829" s="34" t="s">
        <v>1624</v>
      </c>
      <c r="F829" s="34" t="s">
        <v>1623</v>
      </c>
      <c r="G829" s="34" t="s">
        <v>811</v>
      </c>
      <c r="H829" s="34" t="s">
        <v>812</v>
      </c>
      <c r="I829" s="34">
        <v>2017</v>
      </c>
      <c r="J829" s="34">
        <v>2018</v>
      </c>
      <c r="K829" s="34" t="s">
        <v>1768</v>
      </c>
      <c r="L829" s="34" t="s">
        <v>1794</v>
      </c>
      <c r="M829" s="34">
        <v>6</v>
      </c>
      <c r="N829" s="34" t="s">
        <v>1817</v>
      </c>
      <c r="O829" s="34" t="s">
        <v>822</v>
      </c>
      <c r="P829" s="34" t="s">
        <v>1854</v>
      </c>
      <c r="Q829" s="34" t="s">
        <v>1626</v>
      </c>
      <c r="R829" s="34" t="s">
        <v>1855</v>
      </c>
    </row>
    <row r="830" spans="2:18">
      <c r="B830" s="34">
        <v>1</v>
      </c>
      <c r="C830" s="34">
        <v>29</v>
      </c>
      <c r="D830" s="34" t="s">
        <v>810</v>
      </c>
      <c r="E830" s="34" t="s">
        <v>1624</v>
      </c>
      <c r="F830" s="34" t="s">
        <v>1623</v>
      </c>
      <c r="G830" s="34" t="s">
        <v>811</v>
      </c>
      <c r="H830" s="34" t="s">
        <v>812</v>
      </c>
      <c r="I830" s="34">
        <v>2017</v>
      </c>
      <c r="J830" s="34">
        <v>2018</v>
      </c>
      <c r="K830" s="34" t="s">
        <v>1768</v>
      </c>
      <c r="L830" s="34" t="s">
        <v>1795</v>
      </c>
      <c r="M830" s="34">
        <v>1</v>
      </c>
      <c r="N830" s="34" t="s">
        <v>1796</v>
      </c>
      <c r="O830" s="34" t="s">
        <v>823</v>
      </c>
      <c r="P830" s="34" t="s">
        <v>1854</v>
      </c>
      <c r="Q830" s="34" t="s">
        <v>1626</v>
      </c>
      <c r="R830" s="34" t="s">
        <v>1855</v>
      </c>
    </row>
    <row r="831" spans="2:18">
      <c r="B831" s="34">
        <v>1</v>
      </c>
      <c r="C831" s="34">
        <v>29</v>
      </c>
      <c r="D831" s="34" t="s">
        <v>810</v>
      </c>
      <c r="E831" s="34" t="s">
        <v>1624</v>
      </c>
      <c r="F831" s="34" t="s">
        <v>1623</v>
      </c>
      <c r="G831" s="34" t="s">
        <v>811</v>
      </c>
      <c r="H831" s="34" t="s">
        <v>812</v>
      </c>
      <c r="I831" s="34">
        <v>2017</v>
      </c>
      <c r="J831" s="34">
        <v>2018</v>
      </c>
      <c r="K831" s="34" t="s">
        <v>1768</v>
      </c>
      <c r="L831" s="34" t="s">
        <v>1797</v>
      </c>
      <c r="M831" s="34">
        <v>5</v>
      </c>
      <c r="N831" s="34" t="s">
        <v>1768</v>
      </c>
      <c r="O831" s="34" t="s">
        <v>824</v>
      </c>
      <c r="P831" s="34" t="s">
        <v>1854</v>
      </c>
      <c r="Q831" s="34" t="s">
        <v>1626</v>
      </c>
      <c r="R831" s="34" t="s">
        <v>1855</v>
      </c>
    </row>
    <row r="832" spans="2:18">
      <c r="B832" s="34">
        <v>1</v>
      </c>
      <c r="C832" s="34">
        <v>29</v>
      </c>
      <c r="D832" s="34" t="s">
        <v>810</v>
      </c>
      <c r="E832" s="34" t="s">
        <v>1624</v>
      </c>
      <c r="F832" s="34" t="s">
        <v>1623</v>
      </c>
      <c r="G832" s="34" t="s">
        <v>811</v>
      </c>
      <c r="H832" s="34" t="s">
        <v>812</v>
      </c>
      <c r="I832" s="34">
        <v>2017</v>
      </c>
      <c r="J832" s="34">
        <v>2018</v>
      </c>
      <c r="K832" s="34" t="s">
        <v>1768</v>
      </c>
      <c r="L832" s="34" t="s">
        <v>1799</v>
      </c>
      <c r="M832" s="34">
        <v>5</v>
      </c>
      <c r="N832" s="34" t="s">
        <v>1768</v>
      </c>
      <c r="O832" s="34" t="s">
        <v>825</v>
      </c>
      <c r="P832" s="34" t="s">
        <v>1854</v>
      </c>
      <c r="Q832" s="34" t="s">
        <v>1626</v>
      </c>
      <c r="R832" s="34" t="s">
        <v>1855</v>
      </c>
    </row>
    <row r="833" spans="2:18">
      <c r="B833" s="34">
        <v>1</v>
      </c>
      <c r="C833" s="34">
        <v>29</v>
      </c>
      <c r="D833" s="34" t="s">
        <v>810</v>
      </c>
      <c r="E833" s="34" t="s">
        <v>1624</v>
      </c>
      <c r="F833" s="34" t="s">
        <v>1623</v>
      </c>
      <c r="G833" s="34" t="s">
        <v>811</v>
      </c>
      <c r="H833" s="34" t="s">
        <v>812</v>
      </c>
      <c r="I833" s="34">
        <v>2017</v>
      </c>
      <c r="J833" s="34">
        <v>2018</v>
      </c>
      <c r="K833" s="34" t="s">
        <v>1768</v>
      </c>
      <c r="L833" s="34" t="s">
        <v>1800</v>
      </c>
      <c r="M833" s="34">
        <v>5</v>
      </c>
      <c r="N833" s="34" t="s">
        <v>1768</v>
      </c>
      <c r="O833" s="34" t="s">
        <v>826</v>
      </c>
      <c r="P833" s="34" t="s">
        <v>1854</v>
      </c>
      <c r="Q833" s="34" t="s">
        <v>1626</v>
      </c>
      <c r="R833" s="34" t="s">
        <v>1855</v>
      </c>
    </row>
    <row r="834" spans="2:18">
      <c r="B834" s="34">
        <v>1</v>
      </c>
      <c r="C834" s="34">
        <v>29</v>
      </c>
      <c r="D834" s="34" t="s">
        <v>810</v>
      </c>
      <c r="E834" s="34" t="s">
        <v>1624</v>
      </c>
      <c r="F834" s="34" t="s">
        <v>1623</v>
      </c>
      <c r="G834" s="34" t="s">
        <v>811</v>
      </c>
      <c r="H834" s="34" t="s">
        <v>812</v>
      </c>
      <c r="I834" s="34">
        <v>2017</v>
      </c>
      <c r="J834" s="34">
        <v>2018</v>
      </c>
      <c r="K834" s="34" t="s">
        <v>1768</v>
      </c>
      <c r="L834" s="34" t="s">
        <v>1801</v>
      </c>
      <c r="M834" s="34">
        <v>5</v>
      </c>
      <c r="N834" s="34" t="s">
        <v>1768</v>
      </c>
      <c r="O834" s="34" t="s">
        <v>827</v>
      </c>
      <c r="P834" s="34" t="s">
        <v>1854</v>
      </c>
      <c r="Q834" s="34" t="s">
        <v>1626</v>
      </c>
      <c r="R834" s="34" t="s">
        <v>1855</v>
      </c>
    </row>
    <row r="835" spans="2:18">
      <c r="B835" s="34">
        <v>1</v>
      </c>
      <c r="C835" s="34">
        <v>29</v>
      </c>
      <c r="D835" s="34" t="s">
        <v>810</v>
      </c>
      <c r="E835" s="34" t="s">
        <v>1624</v>
      </c>
      <c r="F835" s="34" t="s">
        <v>1623</v>
      </c>
      <c r="G835" s="34" t="s">
        <v>811</v>
      </c>
      <c r="H835" s="34" t="s">
        <v>812</v>
      </c>
      <c r="I835" s="34">
        <v>2017</v>
      </c>
      <c r="J835" s="34">
        <v>2018</v>
      </c>
      <c r="K835" s="34" t="s">
        <v>1768</v>
      </c>
      <c r="L835" s="34" t="s">
        <v>1802</v>
      </c>
      <c r="M835" s="34">
        <v>5</v>
      </c>
      <c r="N835" s="34" t="s">
        <v>1768</v>
      </c>
      <c r="O835" s="34" t="s">
        <v>828</v>
      </c>
      <c r="P835" s="34" t="s">
        <v>1854</v>
      </c>
      <c r="Q835" s="34" t="s">
        <v>1626</v>
      </c>
      <c r="R835" s="34" t="s">
        <v>1855</v>
      </c>
    </row>
    <row r="836" spans="2:18">
      <c r="B836" s="34">
        <v>1</v>
      </c>
      <c r="C836" s="34">
        <v>29</v>
      </c>
      <c r="D836" s="34" t="s">
        <v>810</v>
      </c>
      <c r="E836" s="34" t="s">
        <v>1624</v>
      </c>
      <c r="F836" s="34" t="s">
        <v>1623</v>
      </c>
      <c r="G836" s="34" t="s">
        <v>811</v>
      </c>
      <c r="H836" s="34" t="s">
        <v>812</v>
      </c>
      <c r="I836" s="34">
        <v>2017</v>
      </c>
      <c r="J836" s="34">
        <v>2018</v>
      </c>
      <c r="K836" s="34" t="s">
        <v>1768</v>
      </c>
      <c r="L836" s="34" t="s">
        <v>1803</v>
      </c>
      <c r="M836" s="34">
        <v>0</v>
      </c>
      <c r="N836" s="34" t="s">
        <v>4</v>
      </c>
      <c r="O836" s="34" t="s">
        <v>829</v>
      </c>
      <c r="P836" s="34" t="s">
        <v>1854</v>
      </c>
      <c r="Q836" s="34" t="s">
        <v>1626</v>
      </c>
      <c r="R836" s="34" t="s">
        <v>1855</v>
      </c>
    </row>
    <row r="837" spans="2:18">
      <c r="B837" s="34">
        <v>1</v>
      </c>
      <c r="C837" s="34">
        <v>29</v>
      </c>
      <c r="D837" s="34" t="s">
        <v>810</v>
      </c>
      <c r="E837" s="34" t="s">
        <v>1624</v>
      </c>
      <c r="F837" s="34" t="s">
        <v>1623</v>
      </c>
      <c r="G837" s="34" t="s">
        <v>811</v>
      </c>
      <c r="H837" s="34" t="s">
        <v>812</v>
      </c>
      <c r="I837" s="34">
        <v>2017</v>
      </c>
      <c r="J837" s="34">
        <v>2018</v>
      </c>
      <c r="K837" s="34" t="s">
        <v>1768</v>
      </c>
      <c r="L837" s="34" t="s">
        <v>1804</v>
      </c>
      <c r="M837" s="34">
        <v>5</v>
      </c>
      <c r="N837" s="34" t="s">
        <v>1768</v>
      </c>
      <c r="O837" s="34" t="s">
        <v>830</v>
      </c>
      <c r="P837" s="34" t="s">
        <v>1854</v>
      </c>
      <c r="Q837" s="34" t="s">
        <v>1626</v>
      </c>
      <c r="R837" s="34" t="s">
        <v>1855</v>
      </c>
    </row>
    <row r="838" spans="2:18">
      <c r="B838" s="34">
        <v>1</v>
      </c>
      <c r="C838" s="34">
        <v>29</v>
      </c>
      <c r="D838" s="34" t="s">
        <v>810</v>
      </c>
      <c r="E838" s="34" t="s">
        <v>1624</v>
      </c>
      <c r="F838" s="34" t="s">
        <v>1623</v>
      </c>
      <c r="G838" s="34" t="s">
        <v>811</v>
      </c>
      <c r="H838" s="34" t="s">
        <v>812</v>
      </c>
      <c r="I838" s="34">
        <v>2017</v>
      </c>
      <c r="J838" s="34">
        <v>2018</v>
      </c>
      <c r="K838" s="34" t="s">
        <v>1768</v>
      </c>
      <c r="L838" s="34" t="s">
        <v>1805</v>
      </c>
      <c r="M838" s="34">
        <v>5</v>
      </c>
      <c r="N838" s="34" t="s">
        <v>1768</v>
      </c>
      <c r="O838" s="34" t="s">
        <v>831</v>
      </c>
      <c r="P838" s="34" t="s">
        <v>1854</v>
      </c>
      <c r="Q838" s="34" t="s">
        <v>1626</v>
      </c>
      <c r="R838" s="34" t="s">
        <v>1855</v>
      </c>
    </row>
    <row r="839" spans="2:18">
      <c r="B839" s="34">
        <v>1</v>
      </c>
      <c r="C839" s="34">
        <v>29</v>
      </c>
      <c r="D839" s="34" t="s">
        <v>810</v>
      </c>
      <c r="E839" s="34" t="s">
        <v>1624</v>
      </c>
      <c r="F839" s="34" t="s">
        <v>1623</v>
      </c>
      <c r="G839" s="34" t="s">
        <v>811</v>
      </c>
      <c r="H839" s="34" t="s">
        <v>812</v>
      </c>
      <c r="I839" s="34">
        <v>2017</v>
      </c>
      <c r="J839" s="34">
        <v>2018</v>
      </c>
      <c r="K839" s="34" t="s">
        <v>1768</v>
      </c>
      <c r="L839" s="34" t="s">
        <v>1806</v>
      </c>
      <c r="M839" s="34">
        <v>5</v>
      </c>
      <c r="N839" s="34" t="s">
        <v>1768</v>
      </c>
      <c r="O839" s="34" t="s">
        <v>832</v>
      </c>
      <c r="P839" s="34" t="s">
        <v>1854</v>
      </c>
      <c r="Q839" s="34" t="s">
        <v>1626</v>
      </c>
      <c r="R839" s="34" t="s">
        <v>1855</v>
      </c>
    </row>
    <row r="840" spans="2:18">
      <c r="B840" s="34">
        <v>1</v>
      </c>
      <c r="C840" s="34">
        <v>29</v>
      </c>
      <c r="D840" s="34" t="s">
        <v>810</v>
      </c>
      <c r="E840" s="34" t="s">
        <v>1624</v>
      </c>
      <c r="F840" s="34" t="s">
        <v>1623</v>
      </c>
      <c r="G840" s="34" t="s">
        <v>811</v>
      </c>
      <c r="H840" s="34" t="s">
        <v>812</v>
      </c>
      <c r="I840" s="34">
        <v>2017</v>
      </c>
      <c r="J840" s="34">
        <v>2018</v>
      </c>
      <c r="K840" s="34" t="s">
        <v>1768</v>
      </c>
      <c r="L840" s="34" t="s">
        <v>1807</v>
      </c>
      <c r="M840" s="34">
        <v>0</v>
      </c>
      <c r="N840" s="34" t="s">
        <v>4</v>
      </c>
      <c r="O840" s="34" t="s">
        <v>833</v>
      </c>
      <c r="P840" s="34" t="s">
        <v>1854</v>
      </c>
      <c r="Q840" s="34" t="s">
        <v>1626</v>
      </c>
      <c r="R840" s="34" t="s">
        <v>1855</v>
      </c>
    </row>
    <row r="841" spans="2:18">
      <c r="B841" s="34">
        <v>1</v>
      </c>
      <c r="C841" s="34">
        <v>29</v>
      </c>
      <c r="D841" s="34" t="s">
        <v>810</v>
      </c>
      <c r="E841" s="34" t="s">
        <v>1624</v>
      </c>
      <c r="F841" s="34" t="s">
        <v>1623</v>
      </c>
      <c r="G841" s="34" t="s">
        <v>811</v>
      </c>
      <c r="H841" s="34" t="s">
        <v>812</v>
      </c>
      <c r="I841" s="34">
        <v>2017</v>
      </c>
      <c r="J841" s="34">
        <v>2018</v>
      </c>
      <c r="K841" s="34" t="s">
        <v>1768</v>
      </c>
      <c r="L841" s="34" t="s">
        <v>1808</v>
      </c>
      <c r="M841" s="34">
        <v>5</v>
      </c>
      <c r="N841" s="34" t="s">
        <v>1768</v>
      </c>
      <c r="O841" s="34" t="s">
        <v>834</v>
      </c>
      <c r="P841" s="34" t="s">
        <v>1854</v>
      </c>
      <c r="Q841" s="34" t="s">
        <v>1626</v>
      </c>
      <c r="R841" s="34" t="s">
        <v>1855</v>
      </c>
    </row>
    <row r="842" spans="2:18">
      <c r="B842" s="34">
        <v>1</v>
      </c>
      <c r="C842" s="34">
        <v>29</v>
      </c>
      <c r="D842" s="34" t="s">
        <v>810</v>
      </c>
      <c r="E842" s="34" t="s">
        <v>1624</v>
      </c>
      <c r="F842" s="34" t="s">
        <v>1623</v>
      </c>
      <c r="G842" s="34" t="s">
        <v>811</v>
      </c>
      <c r="H842" s="34" t="s">
        <v>812</v>
      </c>
      <c r="I842" s="34">
        <v>2017</v>
      </c>
      <c r="J842" s="34">
        <v>2018</v>
      </c>
      <c r="K842" s="34" t="s">
        <v>1768</v>
      </c>
      <c r="L842" s="34" t="s">
        <v>1809</v>
      </c>
      <c r="M842" s="34">
        <v>5</v>
      </c>
      <c r="N842" s="34" t="s">
        <v>1768</v>
      </c>
      <c r="O842" s="34" t="s">
        <v>835</v>
      </c>
      <c r="P842" s="34" t="s">
        <v>1854</v>
      </c>
      <c r="Q842" s="34" t="s">
        <v>1626</v>
      </c>
      <c r="R842" s="34" t="s">
        <v>1855</v>
      </c>
    </row>
    <row r="843" spans="2:18">
      <c r="B843" s="34">
        <v>1</v>
      </c>
      <c r="C843" s="34">
        <v>29</v>
      </c>
      <c r="D843" s="34" t="s">
        <v>810</v>
      </c>
      <c r="E843" s="34" t="s">
        <v>1624</v>
      </c>
      <c r="F843" s="34" t="s">
        <v>1623</v>
      </c>
      <c r="G843" s="34" t="s">
        <v>811</v>
      </c>
      <c r="H843" s="34" t="s">
        <v>812</v>
      </c>
      <c r="I843" s="34">
        <v>2017</v>
      </c>
      <c r="J843" s="34">
        <v>2018</v>
      </c>
      <c r="K843" s="34" t="s">
        <v>1768</v>
      </c>
      <c r="L843" s="34" t="s">
        <v>1810</v>
      </c>
      <c r="M843" s="34">
        <v>5</v>
      </c>
      <c r="N843" s="34" t="s">
        <v>1768</v>
      </c>
      <c r="O843" s="34" t="s">
        <v>836</v>
      </c>
      <c r="P843" s="34" t="s">
        <v>1854</v>
      </c>
      <c r="Q843" s="34" t="s">
        <v>1626</v>
      </c>
      <c r="R843" s="34" t="s">
        <v>1855</v>
      </c>
    </row>
    <row r="844" spans="2:18">
      <c r="B844" s="34">
        <v>1</v>
      </c>
      <c r="C844" s="34">
        <v>29</v>
      </c>
      <c r="D844" s="34" t="s">
        <v>810</v>
      </c>
      <c r="E844" s="34" t="s">
        <v>1624</v>
      </c>
      <c r="F844" s="34" t="s">
        <v>1623</v>
      </c>
      <c r="G844" s="34" t="s">
        <v>811</v>
      </c>
      <c r="H844" s="34" t="s">
        <v>812</v>
      </c>
      <c r="I844" s="34">
        <v>2017</v>
      </c>
      <c r="J844" s="34">
        <v>2018</v>
      </c>
      <c r="K844" s="34" t="s">
        <v>1768</v>
      </c>
      <c r="L844" s="34" t="s">
        <v>1811</v>
      </c>
      <c r="M844" s="34">
        <v>5</v>
      </c>
      <c r="N844" s="34" t="s">
        <v>1768</v>
      </c>
      <c r="O844" s="34" t="s">
        <v>837</v>
      </c>
      <c r="P844" s="34" t="s">
        <v>1854</v>
      </c>
      <c r="Q844" s="34" t="s">
        <v>1626</v>
      </c>
      <c r="R844" s="34" t="s">
        <v>1855</v>
      </c>
    </row>
    <row r="845" spans="2:18">
      <c r="B845" s="34">
        <v>1</v>
      </c>
      <c r="C845" s="34">
        <v>29</v>
      </c>
      <c r="D845" s="34" t="s">
        <v>810</v>
      </c>
      <c r="E845" s="34" t="s">
        <v>1624</v>
      </c>
      <c r="F845" s="34" t="s">
        <v>1623</v>
      </c>
      <c r="G845" s="34" t="s">
        <v>811</v>
      </c>
      <c r="H845" s="34" t="s">
        <v>812</v>
      </c>
      <c r="I845" s="34">
        <v>2017</v>
      </c>
      <c r="J845" s="34">
        <v>2018</v>
      </c>
      <c r="K845" s="34" t="s">
        <v>1768</v>
      </c>
      <c r="L845" s="34" t="s">
        <v>1812</v>
      </c>
      <c r="M845" s="34">
        <v>0</v>
      </c>
      <c r="N845" s="34" t="s">
        <v>4</v>
      </c>
      <c r="O845" s="34" t="s">
        <v>838</v>
      </c>
      <c r="P845" s="34" t="s">
        <v>1854</v>
      </c>
      <c r="Q845" s="34" t="s">
        <v>1626</v>
      </c>
      <c r="R845" s="34" t="s">
        <v>1855</v>
      </c>
    </row>
    <row r="846" spans="2:18">
      <c r="B846" s="34">
        <v>1</v>
      </c>
      <c r="C846" s="34">
        <v>29</v>
      </c>
      <c r="D846" s="34" t="s">
        <v>810</v>
      </c>
      <c r="E846" s="34" t="s">
        <v>1624</v>
      </c>
      <c r="F846" s="34" t="s">
        <v>1623</v>
      </c>
      <c r="G846" s="34" t="s">
        <v>811</v>
      </c>
      <c r="H846" s="34" t="s">
        <v>812</v>
      </c>
      <c r="I846" s="34">
        <v>2017</v>
      </c>
      <c r="J846" s="34">
        <v>2018</v>
      </c>
      <c r="K846" s="34" t="s">
        <v>1768</v>
      </c>
      <c r="L846" s="34" t="s">
        <v>1813</v>
      </c>
      <c r="M846" s="34">
        <v>1</v>
      </c>
      <c r="N846" s="34" t="s">
        <v>1796</v>
      </c>
      <c r="O846" s="34" t="s">
        <v>839</v>
      </c>
      <c r="P846" s="34" t="s">
        <v>1854</v>
      </c>
      <c r="Q846" s="34" t="s">
        <v>1626</v>
      </c>
      <c r="R846" s="34" t="s">
        <v>1855</v>
      </c>
    </row>
    <row r="847" spans="2:18">
      <c r="B847" s="34">
        <v>1</v>
      </c>
      <c r="C847" s="34">
        <v>29</v>
      </c>
      <c r="D847" s="34" t="s">
        <v>810</v>
      </c>
      <c r="E847" s="34" t="s">
        <v>1624</v>
      </c>
      <c r="F847" s="34" t="s">
        <v>1623</v>
      </c>
      <c r="G847" s="34" t="s">
        <v>811</v>
      </c>
      <c r="H847" s="34" t="s">
        <v>812</v>
      </c>
      <c r="I847" s="34">
        <v>2017</v>
      </c>
      <c r="J847" s="34">
        <v>2018</v>
      </c>
      <c r="K847" s="34" t="s">
        <v>1768</v>
      </c>
      <c r="L847" s="34" t="s">
        <v>1814</v>
      </c>
      <c r="M847" s="34">
        <v>6</v>
      </c>
      <c r="N847" s="34" t="s">
        <v>1817</v>
      </c>
      <c r="O847" s="34" t="s">
        <v>840</v>
      </c>
      <c r="P847" s="34" t="s">
        <v>1854</v>
      </c>
      <c r="Q847" s="34" t="s">
        <v>1626</v>
      </c>
      <c r="R847" s="34" t="s">
        <v>1855</v>
      </c>
    </row>
    <row r="848" spans="2:18">
      <c r="B848" s="34">
        <v>1</v>
      </c>
      <c r="C848" s="34">
        <v>29</v>
      </c>
      <c r="D848" s="34" t="s">
        <v>810</v>
      </c>
      <c r="E848" s="34" t="s">
        <v>1624</v>
      </c>
      <c r="F848" s="34" t="s">
        <v>1623</v>
      </c>
      <c r="G848" s="34" t="s">
        <v>811</v>
      </c>
      <c r="H848" s="34" t="s">
        <v>812</v>
      </c>
      <c r="I848" s="34">
        <v>2017</v>
      </c>
      <c r="J848" s="34">
        <v>2018</v>
      </c>
      <c r="K848" s="34" t="s">
        <v>1768</v>
      </c>
      <c r="L848" s="34" t="s">
        <v>1815</v>
      </c>
      <c r="M848" s="34">
        <v>0</v>
      </c>
      <c r="N848" s="34" t="s">
        <v>4</v>
      </c>
      <c r="O848" s="34" t="s">
        <v>841</v>
      </c>
      <c r="P848" s="34" t="s">
        <v>1854</v>
      </c>
      <c r="Q848" s="34" t="s">
        <v>1626</v>
      </c>
      <c r="R848" s="34" t="s">
        <v>1855</v>
      </c>
    </row>
    <row r="849" spans="2:18">
      <c r="B849" s="34">
        <v>1</v>
      </c>
      <c r="C849" s="34">
        <v>29</v>
      </c>
      <c r="D849" s="34" t="s">
        <v>810</v>
      </c>
      <c r="E849" s="34" t="s">
        <v>1624</v>
      </c>
      <c r="F849" s="34" t="s">
        <v>1623</v>
      </c>
      <c r="G849" s="34" t="s">
        <v>811</v>
      </c>
      <c r="H849" s="34" t="s">
        <v>812</v>
      </c>
      <c r="I849" s="34">
        <v>2017</v>
      </c>
      <c r="J849" s="34">
        <v>2018</v>
      </c>
      <c r="K849" s="34" t="s">
        <v>1768</v>
      </c>
      <c r="L849" s="34" t="s">
        <v>1816</v>
      </c>
      <c r="M849" s="34">
        <v>5</v>
      </c>
      <c r="N849" s="34" t="s">
        <v>1768</v>
      </c>
      <c r="O849" s="34" t="s">
        <v>842</v>
      </c>
      <c r="P849" s="34" t="s">
        <v>1854</v>
      </c>
      <c r="Q849" s="34" t="s">
        <v>1626</v>
      </c>
      <c r="R849" s="34" t="s">
        <v>1855</v>
      </c>
    </row>
    <row r="850" spans="2:18">
      <c r="B850" s="34">
        <v>1</v>
      </c>
      <c r="C850" s="34">
        <v>29</v>
      </c>
      <c r="D850" s="34" t="s">
        <v>810</v>
      </c>
      <c r="E850" s="34" t="s">
        <v>1624</v>
      </c>
      <c r="F850" s="34" t="s">
        <v>1623</v>
      </c>
      <c r="G850" s="34" t="s">
        <v>811</v>
      </c>
      <c r="H850" s="34" t="s">
        <v>812</v>
      </c>
      <c r="I850" s="34">
        <v>2017</v>
      </c>
      <c r="J850" s="34">
        <v>2018</v>
      </c>
      <c r="K850" s="34" t="s">
        <v>1768</v>
      </c>
      <c r="L850" s="34" t="s">
        <v>1818</v>
      </c>
      <c r="M850" s="34">
        <v>6</v>
      </c>
      <c r="N850" s="34" t="s">
        <v>1817</v>
      </c>
      <c r="O850" s="34" t="s">
        <v>843</v>
      </c>
      <c r="P850" s="34" t="s">
        <v>1854</v>
      </c>
      <c r="Q850" s="34" t="s">
        <v>1626</v>
      </c>
      <c r="R850" s="34" t="s">
        <v>1855</v>
      </c>
    </row>
    <row r="851" spans="2:18">
      <c r="B851" s="34">
        <v>1</v>
      </c>
      <c r="C851" s="34">
        <v>29</v>
      </c>
      <c r="D851" s="34" t="s">
        <v>810</v>
      </c>
      <c r="E851" s="34" t="s">
        <v>1624</v>
      </c>
      <c r="F851" s="34" t="s">
        <v>1623</v>
      </c>
      <c r="G851" s="34" t="s">
        <v>811</v>
      </c>
      <c r="H851" s="34" t="s">
        <v>812</v>
      </c>
      <c r="I851" s="34">
        <v>2017</v>
      </c>
      <c r="J851" s="34">
        <v>2018</v>
      </c>
      <c r="K851" s="34" t="s">
        <v>1768</v>
      </c>
      <c r="L851" s="34" t="s">
        <v>1819</v>
      </c>
      <c r="M851" s="34">
        <v>1</v>
      </c>
      <c r="N851" s="34" t="s">
        <v>1796</v>
      </c>
      <c r="O851" s="34" t="s">
        <v>844</v>
      </c>
      <c r="P851" s="34" t="s">
        <v>1854</v>
      </c>
      <c r="Q851" s="34" t="s">
        <v>1626</v>
      </c>
      <c r="R851" s="34" t="s">
        <v>1855</v>
      </c>
    </row>
    <row r="852" spans="2:18">
      <c r="B852" s="34">
        <v>1</v>
      </c>
      <c r="C852" s="34">
        <v>29</v>
      </c>
      <c r="D852" s="34" t="s">
        <v>810</v>
      </c>
      <c r="E852" s="34" t="s">
        <v>1624</v>
      </c>
      <c r="F852" s="34" t="s">
        <v>1623</v>
      </c>
      <c r="G852" s="34" t="s">
        <v>811</v>
      </c>
      <c r="H852" s="34" t="s">
        <v>812</v>
      </c>
      <c r="I852" s="34">
        <v>2017</v>
      </c>
      <c r="J852" s="34">
        <v>2018</v>
      </c>
      <c r="K852" s="34" t="s">
        <v>1768</v>
      </c>
      <c r="L852" s="34" t="s">
        <v>1820</v>
      </c>
      <c r="M852" s="34">
        <v>6</v>
      </c>
      <c r="N852" s="34" t="s">
        <v>1817</v>
      </c>
      <c r="O852" s="34" t="s">
        <v>845</v>
      </c>
      <c r="P852" s="34" t="s">
        <v>1854</v>
      </c>
      <c r="Q852" s="34" t="s">
        <v>1626</v>
      </c>
      <c r="R852" s="34" t="s">
        <v>1855</v>
      </c>
    </row>
    <row r="853" spans="2:18">
      <c r="B853" s="34">
        <v>1</v>
      </c>
      <c r="C853" s="34">
        <v>29</v>
      </c>
      <c r="D853" s="34" t="s">
        <v>810</v>
      </c>
      <c r="E853" s="34" t="s">
        <v>1624</v>
      </c>
      <c r="F853" s="34" t="s">
        <v>1623</v>
      </c>
      <c r="G853" s="34" t="s">
        <v>811</v>
      </c>
      <c r="H853" s="34" t="s">
        <v>812</v>
      </c>
      <c r="I853" s="34">
        <v>2017</v>
      </c>
      <c r="J853" s="34">
        <v>2018</v>
      </c>
      <c r="K853" s="34" t="s">
        <v>1768</v>
      </c>
      <c r="L853" s="34" t="s">
        <v>1821</v>
      </c>
      <c r="M853" s="34">
        <v>5</v>
      </c>
      <c r="N853" s="34" t="s">
        <v>1768</v>
      </c>
      <c r="O853" s="34" t="s">
        <v>846</v>
      </c>
      <c r="P853" s="34" t="s">
        <v>1854</v>
      </c>
      <c r="Q853" s="34" t="s">
        <v>1626</v>
      </c>
      <c r="R853" s="34" t="s">
        <v>1855</v>
      </c>
    </row>
    <row r="854" spans="2:18">
      <c r="B854" s="34">
        <v>1</v>
      </c>
      <c r="C854" s="34">
        <v>29</v>
      </c>
      <c r="D854" s="34" t="s">
        <v>810</v>
      </c>
      <c r="E854" s="34" t="s">
        <v>1624</v>
      </c>
      <c r="F854" s="34" t="s">
        <v>1623</v>
      </c>
      <c r="G854" s="34" t="s">
        <v>811</v>
      </c>
      <c r="H854" s="34" t="s">
        <v>812</v>
      </c>
      <c r="I854" s="34">
        <v>2017</v>
      </c>
      <c r="J854" s="34">
        <v>2018</v>
      </c>
      <c r="K854" s="34" t="s">
        <v>1768</v>
      </c>
      <c r="L854" s="34" t="s">
        <v>1822</v>
      </c>
      <c r="M854" s="34">
        <v>5</v>
      </c>
      <c r="N854" s="34" t="s">
        <v>1768</v>
      </c>
      <c r="O854" s="34" t="s">
        <v>1</v>
      </c>
      <c r="P854" s="34" t="s">
        <v>1854</v>
      </c>
      <c r="Q854" s="34" t="s">
        <v>1626</v>
      </c>
      <c r="R854" s="34" t="s">
        <v>1855</v>
      </c>
    </row>
    <row r="855" spans="2:18">
      <c r="B855" s="34">
        <v>1</v>
      </c>
      <c r="C855" s="34">
        <v>30</v>
      </c>
      <c r="D855" s="34" t="s">
        <v>847</v>
      </c>
      <c r="E855" s="34" t="s">
        <v>1461</v>
      </c>
      <c r="F855" s="34" t="s">
        <v>1460</v>
      </c>
      <c r="G855" s="34" t="s">
        <v>848</v>
      </c>
      <c r="H855" s="34" t="s">
        <v>849</v>
      </c>
      <c r="I855" s="34">
        <v>2017</v>
      </c>
      <c r="J855" s="34">
        <v>2018</v>
      </c>
      <c r="K855" s="34" t="s">
        <v>1767</v>
      </c>
      <c r="L855" s="34" t="s">
        <v>1784</v>
      </c>
      <c r="M855" s="34">
        <v>5</v>
      </c>
      <c r="N855" s="34" t="s">
        <v>1768</v>
      </c>
      <c r="O855" s="34" t="s">
        <v>850</v>
      </c>
      <c r="P855" s="34" t="s">
        <v>1856</v>
      </c>
      <c r="Q855" s="34" t="s">
        <v>1463</v>
      </c>
      <c r="R855" s="34" t="s">
        <v>1857</v>
      </c>
    </row>
    <row r="856" spans="2:18">
      <c r="B856" s="34">
        <v>1</v>
      </c>
      <c r="C856" s="34">
        <v>30</v>
      </c>
      <c r="D856" s="34" t="s">
        <v>847</v>
      </c>
      <c r="E856" s="34" t="s">
        <v>1461</v>
      </c>
      <c r="F856" s="34" t="s">
        <v>1460</v>
      </c>
      <c r="G856" s="34" t="s">
        <v>848</v>
      </c>
      <c r="H856" s="34" t="s">
        <v>849</v>
      </c>
      <c r="I856" s="34">
        <v>2017</v>
      </c>
      <c r="J856" s="34">
        <v>2018</v>
      </c>
      <c r="K856" s="34" t="s">
        <v>1767</v>
      </c>
      <c r="L856" s="34" t="s">
        <v>1787</v>
      </c>
      <c r="M856" s="34">
        <v>5</v>
      </c>
      <c r="N856" s="34" t="s">
        <v>1768</v>
      </c>
      <c r="O856" s="34" t="s">
        <v>851</v>
      </c>
      <c r="P856" s="34" t="s">
        <v>1856</v>
      </c>
      <c r="Q856" s="34" t="s">
        <v>1463</v>
      </c>
      <c r="R856" s="34" t="s">
        <v>1857</v>
      </c>
    </row>
    <row r="857" spans="2:18">
      <c r="B857" s="34">
        <v>1</v>
      </c>
      <c r="C857" s="34">
        <v>30</v>
      </c>
      <c r="D857" s="34" t="s">
        <v>847</v>
      </c>
      <c r="E857" s="34" t="s">
        <v>1461</v>
      </c>
      <c r="F857" s="34" t="s">
        <v>1460</v>
      </c>
      <c r="G857" s="34" t="s">
        <v>848</v>
      </c>
      <c r="H857" s="34" t="s">
        <v>849</v>
      </c>
      <c r="I857" s="34">
        <v>2017</v>
      </c>
      <c r="J857" s="34">
        <v>2018</v>
      </c>
      <c r="K857" s="34" t="s">
        <v>1767</v>
      </c>
      <c r="L857" s="34" t="s">
        <v>1788</v>
      </c>
      <c r="M857" s="34">
        <v>5</v>
      </c>
      <c r="N857" s="34" t="s">
        <v>1768</v>
      </c>
      <c r="O857" s="34" t="s">
        <v>852</v>
      </c>
      <c r="P857" s="34" t="s">
        <v>1856</v>
      </c>
      <c r="Q857" s="34" t="s">
        <v>1463</v>
      </c>
      <c r="R857" s="34" t="s">
        <v>1857</v>
      </c>
    </row>
    <row r="858" spans="2:18">
      <c r="B858" s="34">
        <v>1</v>
      </c>
      <c r="C858" s="34">
        <v>30</v>
      </c>
      <c r="D858" s="34" t="s">
        <v>847</v>
      </c>
      <c r="E858" s="34" t="s">
        <v>1461</v>
      </c>
      <c r="F858" s="34" t="s">
        <v>1460</v>
      </c>
      <c r="G858" s="34" t="s">
        <v>848</v>
      </c>
      <c r="H858" s="34" t="s">
        <v>849</v>
      </c>
      <c r="I858" s="34">
        <v>2017</v>
      </c>
      <c r="J858" s="34">
        <v>2018</v>
      </c>
      <c r="K858" s="34" t="s">
        <v>1767</v>
      </c>
      <c r="L858" s="34" t="s">
        <v>1789</v>
      </c>
      <c r="M858" s="34">
        <v>3</v>
      </c>
      <c r="N858" s="34" t="s">
        <v>1798</v>
      </c>
      <c r="O858" s="34" t="s">
        <v>853</v>
      </c>
      <c r="P858" s="34" t="s">
        <v>1856</v>
      </c>
      <c r="Q858" s="34" t="s">
        <v>1463</v>
      </c>
      <c r="R858" s="34" t="s">
        <v>1857</v>
      </c>
    </row>
    <row r="859" spans="2:18">
      <c r="B859" s="34">
        <v>1</v>
      </c>
      <c r="C859" s="34">
        <v>30</v>
      </c>
      <c r="D859" s="34" t="s">
        <v>847</v>
      </c>
      <c r="E859" s="34" t="s">
        <v>1461</v>
      </c>
      <c r="F859" s="34" t="s">
        <v>1460</v>
      </c>
      <c r="G859" s="34" t="s">
        <v>848</v>
      </c>
      <c r="H859" s="34" t="s">
        <v>849</v>
      </c>
      <c r="I859" s="34">
        <v>2017</v>
      </c>
      <c r="J859" s="34">
        <v>2018</v>
      </c>
      <c r="K859" s="34" t="s">
        <v>1767</v>
      </c>
      <c r="L859" s="34" t="s">
        <v>1790</v>
      </c>
      <c r="M859" s="34">
        <v>3</v>
      </c>
      <c r="N859" s="34" t="s">
        <v>1798</v>
      </c>
      <c r="O859" s="34" t="s">
        <v>854</v>
      </c>
      <c r="P859" s="34" t="s">
        <v>1856</v>
      </c>
      <c r="Q859" s="34" t="s">
        <v>1463</v>
      </c>
      <c r="R859" s="34" t="s">
        <v>1857</v>
      </c>
    </row>
    <row r="860" spans="2:18">
      <c r="B860" s="34">
        <v>1</v>
      </c>
      <c r="C860" s="34">
        <v>30</v>
      </c>
      <c r="D860" s="34" t="s">
        <v>847</v>
      </c>
      <c r="E860" s="34" t="s">
        <v>1461</v>
      </c>
      <c r="F860" s="34" t="s">
        <v>1460</v>
      </c>
      <c r="G860" s="34" t="s">
        <v>848</v>
      </c>
      <c r="H860" s="34" t="s">
        <v>849</v>
      </c>
      <c r="I860" s="34">
        <v>2017</v>
      </c>
      <c r="J860" s="34">
        <v>2018</v>
      </c>
      <c r="K860" s="34" t="s">
        <v>1767</v>
      </c>
      <c r="L860" s="34" t="s">
        <v>1791</v>
      </c>
      <c r="M860" s="34">
        <v>5</v>
      </c>
      <c r="N860" s="34" t="s">
        <v>1768</v>
      </c>
      <c r="O860" s="34" t="s">
        <v>854</v>
      </c>
      <c r="P860" s="34" t="s">
        <v>1856</v>
      </c>
      <c r="Q860" s="34" t="s">
        <v>1463</v>
      </c>
      <c r="R860" s="34" t="s">
        <v>1857</v>
      </c>
    </row>
    <row r="861" spans="2:18">
      <c r="B861" s="34">
        <v>1</v>
      </c>
      <c r="C861" s="34">
        <v>30</v>
      </c>
      <c r="D861" s="34" t="s">
        <v>847</v>
      </c>
      <c r="E861" s="34" t="s">
        <v>1461</v>
      </c>
      <c r="F861" s="34" t="s">
        <v>1460</v>
      </c>
      <c r="G861" s="34" t="s">
        <v>848</v>
      </c>
      <c r="H861" s="34" t="s">
        <v>849</v>
      </c>
      <c r="I861" s="34">
        <v>2017</v>
      </c>
      <c r="J861" s="34">
        <v>2018</v>
      </c>
      <c r="K861" s="34" t="s">
        <v>1767</v>
      </c>
      <c r="L861" s="34" t="s">
        <v>1792</v>
      </c>
      <c r="M861" s="34">
        <v>4</v>
      </c>
      <c r="N861" s="34" t="s">
        <v>1767</v>
      </c>
      <c r="O861" s="34" t="s">
        <v>855</v>
      </c>
      <c r="P861" s="34" t="s">
        <v>1856</v>
      </c>
      <c r="Q861" s="34" t="s">
        <v>1463</v>
      </c>
      <c r="R861" s="34" t="s">
        <v>1857</v>
      </c>
    </row>
    <row r="862" spans="2:18">
      <c r="B862" s="34">
        <v>1</v>
      </c>
      <c r="C862" s="34">
        <v>30</v>
      </c>
      <c r="D862" s="34" t="s">
        <v>847</v>
      </c>
      <c r="E862" s="34" t="s">
        <v>1461</v>
      </c>
      <c r="F862" s="34" t="s">
        <v>1460</v>
      </c>
      <c r="G862" s="34" t="s">
        <v>848</v>
      </c>
      <c r="H862" s="34" t="s">
        <v>849</v>
      </c>
      <c r="I862" s="34">
        <v>2017</v>
      </c>
      <c r="J862" s="34">
        <v>2018</v>
      </c>
      <c r="K862" s="34" t="s">
        <v>1767</v>
      </c>
      <c r="L862" s="34" t="s">
        <v>1793</v>
      </c>
      <c r="M862" s="34">
        <v>4</v>
      </c>
      <c r="N862" s="34" t="s">
        <v>1767</v>
      </c>
      <c r="O862" s="34" t="s">
        <v>856</v>
      </c>
      <c r="P862" s="34" t="s">
        <v>1856</v>
      </c>
      <c r="Q862" s="34" t="s">
        <v>1463</v>
      </c>
      <c r="R862" s="34" t="s">
        <v>1857</v>
      </c>
    </row>
    <row r="863" spans="2:18">
      <c r="B863" s="34">
        <v>1</v>
      </c>
      <c r="C863" s="34">
        <v>30</v>
      </c>
      <c r="D863" s="34" t="s">
        <v>847</v>
      </c>
      <c r="E863" s="34" t="s">
        <v>1461</v>
      </c>
      <c r="F863" s="34" t="s">
        <v>1460</v>
      </c>
      <c r="G863" s="34" t="s">
        <v>848</v>
      </c>
      <c r="H863" s="34" t="s">
        <v>849</v>
      </c>
      <c r="I863" s="34">
        <v>2017</v>
      </c>
      <c r="J863" s="34">
        <v>2018</v>
      </c>
      <c r="K863" s="34" t="s">
        <v>1767</v>
      </c>
      <c r="L863" s="34" t="s">
        <v>1794</v>
      </c>
      <c r="M863" s="34">
        <v>5</v>
      </c>
      <c r="N863" s="34" t="s">
        <v>1768</v>
      </c>
      <c r="O863" s="34" t="s">
        <v>857</v>
      </c>
      <c r="P863" s="34" t="s">
        <v>1856</v>
      </c>
      <c r="Q863" s="34" t="s">
        <v>1463</v>
      </c>
      <c r="R863" s="34" t="s">
        <v>1857</v>
      </c>
    </row>
    <row r="864" spans="2:18">
      <c r="B864" s="34">
        <v>1</v>
      </c>
      <c r="C864" s="34">
        <v>30</v>
      </c>
      <c r="D864" s="34" t="s">
        <v>847</v>
      </c>
      <c r="E864" s="34" t="s">
        <v>1461</v>
      </c>
      <c r="F864" s="34" t="s">
        <v>1460</v>
      </c>
      <c r="G864" s="34" t="s">
        <v>848</v>
      </c>
      <c r="H864" s="34" t="s">
        <v>849</v>
      </c>
      <c r="I864" s="34">
        <v>2017</v>
      </c>
      <c r="J864" s="34">
        <v>2018</v>
      </c>
      <c r="K864" s="34" t="s">
        <v>1767</v>
      </c>
      <c r="L864" s="34" t="s">
        <v>1795</v>
      </c>
      <c r="M864" s="34">
        <v>1</v>
      </c>
      <c r="N864" s="34" t="s">
        <v>1796</v>
      </c>
      <c r="O864" s="34" t="s">
        <v>858</v>
      </c>
      <c r="P864" s="34" t="s">
        <v>1856</v>
      </c>
      <c r="Q864" s="34" t="s">
        <v>1463</v>
      </c>
      <c r="R864" s="34" t="s">
        <v>1857</v>
      </c>
    </row>
    <row r="865" spans="2:18">
      <c r="B865" s="34">
        <v>1</v>
      </c>
      <c r="C865" s="34">
        <v>30</v>
      </c>
      <c r="D865" s="34" t="s">
        <v>847</v>
      </c>
      <c r="E865" s="34" t="s">
        <v>1461</v>
      </c>
      <c r="F865" s="34" t="s">
        <v>1460</v>
      </c>
      <c r="G865" s="34" t="s">
        <v>848</v>
      </c>
      <c r="H865" s="34" t="s">
        <v>849</v>
      </c>
      <c r="I865" s="34">
        <v>2017</v>
      </c>
      <c r="J865" s="34">
        <v>2018</v>
      </c>
      <c r="K865" s="34" t="s">
        <v>1767</v>
      </c>
      <c r="L865" s="34" t="s">
        <v>1797</v>
      </c>
      <c r="M865" s="34">
        <v>4</v>
      </c>
      <c r="N865" s="34" t="s">
        <v>1767</v>
      </c>
      <c r="O865" s="34" t="s">
        <v>859</v>
      </c>
      <c r="P865" s="34" t="s">
        <v>1856</v>
      </c>
      <c r="Q865" s="34" t="s">
        <v>1463</v>
      </c>
      <c r="R865" s="34" t="s">
        <v>1857</v>
      </c>
    </row>
    <row r="866" spans="2:18">
      <c r="B866" s="34">
        <v>1</v>
      </c>
      <c r="C866" s="34">
        <v>30</v>
      </c>
      <c r="D866" s="34" t="s">
        <v>847</v>
      </c>
      <c r="E866" s="34" t="s">
        <v>1461</v>
      </c>
      <c r="F866" s="34" t="s">
        <v>1460</v>
      </c>
      <c r="G866" s="34" t="s">
        <v>848</v>
      </c>
      <c r="H866" s="34" t="s">
        <v>849</v>
      </c>
      <c r="I866" s="34">
        <v>2017</v>
      </c>
      <c r="J866" s="34">
        <v>2018</v>
      </c>
      <c r="K866" s="34" t="s">
        <v>1767</v>
      </c>
      <c r="L866" s="34" t="s">
        <v>1799</v>
      </c>
      <c r="M866" s="34">
        <v>6</v>
      </c>
      <c r="N866" s="34" t="s">
        <v>1817</v>
      </c>
      <c r="O866" s="34" t="s">
        <v>860</v>
      </c>
      <c r="P866" s="34" t="s">
        <v>1856</v>
      </c>
      <c r="Q866" s="34" t="s">
        <v>1463</v>
      </c>
      <c r="R866" s="34" t="s">
        <v>1857</v>
      </c>
    </row>
    <row r="867" spans="2:18">
      <c r="B867" s="34">
        <v>1</v>
      </c>
      <c r="C867" s="34">
        <v>30</v>
      </c>
      <c r="D867" s="34" t="s">
        <v>847</v>
      </c>
      <c r="E867" s="34" t="s">
        <v>1461</v>
      </c>
      <c r="F867" s="34" t="s">
        <v>1460</v>
      </c>
      <c r="G867" s="34" t="s">
        <v>848</v>
      </c>
      <c r="H867" s="34" t="s">
        <v>849</v>
      </c>
      <c r="I867" s="34">
        <v>2017</v>
      </c>
      <c r="J867" s="34">
        <v>2018</v>
      </c>
      <c r="K867" s="34" t="s">
        <v>1767</v>
      </c>
      <c r="L867" s="34" t="s">
        <v>1800</v>
      </c>
      <c r="M867" s="34">
        <v>5</v>
      </c>
      <c r="N867" s="34" t="s">
        <v>1768</v>
      </c>
      <c r="O867" s="34" t="s">
        <v>861</v>
      </c>
      <c r="P867" s="34" t="s">
        <v>1856</v>
      </c>
      <c r="Q867" s="34" t="s">
        <v>1463</v>
      </c>
      <c r="R867" s="34" t="s">
        <v>1857</v>
      </c>
    </row>
    <row r="868" spans="2:18">
      <c r="B868" s="34">
        <v>1</v>
      </c>
      <c r="C868" s="34">
        <v>30</v>
      </c>
      <c r="D868" s="34" t="s">
        <v>847</v>
      </c>
      <c r="E868" s="34" t="s">
        <v>1461</v>
      </c>
      <c r="F868" s="34" t="s">
        <v>1460</v>
      </c>
      <c r="G868" s="34" t="s">
        <v>848</v>
      </c>
      <c r="H868" s="34" t="s">
        <v>849</v>
      </c>
      <c r="I868" s="34">
        <v>2017</v>
      </c>
      <c r="J868" s="34">
        <v>2018</v>
      </c>
      <c r="K868" s="34" t="s">
        <v>1767</v>
      </c>
      <c r="L868" s="34" t="s">
        <v>1801</v>
      </c>
      <c r="M868" s="34">
        <v>5</v>
      </c>
      <c r="N868" s="34" t="s">
        <v>1768</v>
      </c>
      <c r="O868" s="34" t="s">
        <v>862</v>
      </c>
      <c r="P868" s="34" t="s">
        <v>1856</v>
      </c>
      <c r="Q868" s="34" t="s">
        <v>1463</v>
      </c>
      <c r="R868" s="34" t="s">
        <v>1857</v>
      </c>
    </row>
    <row r="869" spans="2:18">
      <c r="B869" s="34">
        <v>1</v>
      </c>
      <c r="C869" s="34">
        <v>30</v>
      </c>
      <c r="D869" s="34" t="s">
        <v>847</v>
      </c>
      <c r="E869" s="34" t="s">
        <v>1461</v>
      </c>
      <c r="F869" s="34" t="s">
        <v>1460</v>
      </c>
      <c r="G869" s="34" t="s">
        <v>848</v>
      </c>
      <c r="H869" s="34" t="s">
        <v>849</v>
      </c>
      <c r="I869" s="34">
        <v>2017</v>
      </c>
      <c r="J869" s="34">
        <v>2018</v>
      </c>
      <c r="K869" s="34" t="s">
        <v>1767</v>
      </c>
      <c r="L869" s="34" t="s">
        <v>1802</v>
      </c>
      <c r="M869" s="34">
        <v>5</v>
      </c>
      <c r="N869" s="34" t="s">
        <v>1768</v>
      </c>
      <c r="O869" s="34" t="s">
        <v>863</v>
      </c>
      <c r="P869" s="34" t="s">
        <v>1856</v>
      </c>
      <c r="Q869" s="34" t="s">
        <v>1463</v>
      </c>
      <c r="R869" s="34" t="s">
        <v>1857</v>
      </c>
    </row>
    <row r="870" spans="2:18">
      <c r="B870" s="34">
        <v>1</v>
      </c>
      <c r="C870" s="34">
        <v>30</v>
      </c>
      <c r="D870" s="34" t="s">
        <v>847</v>
      </c>
      <c r="E870" s="34" t="s">
        <v>1461</v>
      </c>
      <c r="F870" s="34" t="s">
        <v>1460</v>
      </c>
      <c r="G870" s="34" t="s">
        <v>848</v>
      </c>
      <c r="H870" s="34" t="s">
        <v>849</v>
      </c>
      <c r="I870" s="34">
        <v>2017</v>
      </c>
      <c r="J870" s="34">
        <v>2018</v>
      </c>
      <c r="K870" s="34" t="s">
        <v>1767</v>
      </c>
      <c r="L870" s="34" t="s">
        <v>1803</v>
      </c>
      <c r="M870" s="34">
        <v>4</v>
      </c>
      <c r="N870" s="34" t="s">
        <v>1767</v>
      </c>
      <c r="O870" s="34" t="s">
        <v>864</v>
      </c>
      <c r="P870" s="34" t="s">
        <v>1856</v>
      </c>
      <c r="Q870" s="34" t="s">
        <v>1463</v>
      </c>
      <c r="R870" s="34" t="s">
        <v>1857</v>
      </c>
    </row>
    <row r="871" spans="2:18">
      <c r="B871" s="34">
        <v>1</v>
      </c>
      <c r="C871" s="34">
        <v>30</v>
      </c>
      <c r="D871" s="34" t="s">
        <v>847</v>
      </c>
      <c r="E871" s="34" t="s">
        <v>1461</v>
      </c>
      <c r="F871" s="34" t="s">
        <v>1460</v>
      </c>
      <c r="G871" s="34" t="s">
        <v>848</v>
      </c>
      <c r="H871" s="34" t="s">
        <v>849</v>
      </c>
      <c r="I871" s="34">
        <v>2017</v>
      </c>
      <c r="J871" s="34">
        <v>2018</v>
      </c>
      <c r="K871" s="34" t="s">
        <v>1767</v>
      </c>
      <c r="L871" s="34" t="s">
        <v>1804</v>
      </c>
      <c r="M871" s="34">
        <v>4</v>
      </c>
      <c r="N871" s="34" t="s">
        <v>1767</v>
      </c>
      <c r="O871" s="34" t="s">
        <v>865</v>
      </c>
      <c r="P871" s="34" t="s">
        <v>1856</v>
      </c>
      <c r="Q871" s="34" t="s">
        <v>1463</v>
      </c>
      <c r="R871" s="34" t="s">
        <v>1857</v>
      </c>
    </row>
    <row r="872" spans="2:18">
      <c r="B872" s="34">
        <v>1</v>
      </c>
      <c r="C872" s="34">
        <v>30</v>
      </c>
      <c r="D872" s="34" t="s">
        <v>847</v>
      </c>
      <c r="E872" s="34" t="s">
        <v>1461</v>
      </c>
      <c r="F872" s="34" t="s">
        <v>1460</v>
      </c>
      <c r="G872" s="34" t="s">
        <v>848</v>
      </c>
      <c r="H872" s="34" t="s">
        <v>849</v>
      </c>
      <c r="I872" s="34">
        <v>2017</v>
      </c>
      <c r="J872" s="34">
        <v>2018</v>
      </c>
      <c r="K872" s="34" t="s">
        <v>1767</v>
      </c>
      <c r="L872" s="34" t="s">
        <v>1805</v>
      </c>
      <c r="M872" s="34">
        <v>0</v>
      </c>
      <c r="N872" s="34" t="s">
        <v>4</v>
      </c>
      <c r="O872" s="34" t="s">
        <v>866</v>
      </c>
      <c r="P872" s="34" t="s">
        <v>1856</v>
      </c>
      <c r="Q872" s="34" t="s">
        <v>1463</v>
      </c>
      <c r="R872" s="34" t="s">
        <v>1857</v>
      </c>
    </row>
    <row r="873" spans="2:18">
      <c r="B873" s="34">
        <v>1</v>
      </c>
      <c r="C873" s="34">
        <v>30</v>
      </c>
      <c r="D873" s="34" t="s">
        <v>847</v>
      </c>
      <c r="E873" s="34" t="s">
        <v>1461</v>
      </c>
      <c r="F873" s="34" t="s">
        <v>1460</v>
      </c>
      <c r="G873" s="34" t="s">
        <v>848</v>
      </c>
      <c r="H873" s="34" t="s">
        <v>849</v>
      </c>
      <c r="I873" s="34">
        <v>2017</v>
      </c>
      <c r="J873" s="34">
        <v>2018</v>
      </c>
      <c r="K873" s="34" t="s">
        <v>1767</v>
      </c>
      <c r="L873" s="34" t="s">
        <v>1806</v>
      </c>
      <c r="M873" s="34">
        <v>4</v>
      </c>
      <c r="N873" s="34" t="s">
        <v>1767</v>
      </c>
      <c r="O873" s="34" t="s">
        <v>867</v>
      </c>
      <c r="P873" s="34" t="s">
        <v>1856</v>
      </c>
      <c r="Q873" s="34" t="s">
        <v>1463</v>
      </c>
      <c r="R873" s="34" t="s">
        <v>1857</v>
      </c>
    </row>
    <row r="874" spans="2:18">
      <c r="B874" s="34">
        <v>1</v>
      </c>
      <c r="C874" s="34">
        <v>30</v>
      </c>
      <c r="D874" s="34" t="s">
        <v>847</v>
      </c>
      <c r="E874" s="34" t="s">
        <v>1461</v>
      </c>
      <c r="F874" s="34" t="s">
        <v>1460</v>
      </c>
      <c r="G874" s="34" t="s">
        <v>848</v>
      </c>
      <c r="H874" s="34" t="s">
        <v>849</v>
      </c>
      <c r="I874" s="34">
        <v>2017</v>
      </c>
      <c r="J874" s="34">
        <v>2018</v>
      </c>
      <c r="K874" s="34" t="s">
        <v>1767</v>
      </c>
      <c r="L874" s="34" t="s">
        <v>1807</v>
      </c>
      <c r="M874" s="34">
        <v>0</v>
      </c>
      <c r="N874" s="34" t="s">
        <v>4</v>
      </c>
      <c r="O874" s="34" t="s">
        <v>868</v>
      </c>
      <c r="P874" s="34" t="s">
        <v>1856</v>
      </c>
      <c r="Q874" s="34" t="s">
        <v>1463</v>
      </c>
      <c r="R874" s="34" t="s">
        <v>1857</v>
      </c>
    </row>
    <row r="875" spans="2:18">
      <c r="B875" s="34">
        <v>1</v>
      </c>
      <c r="C875" s="34">
        <v>30</v>
      </c>
      <c r="D875" s="34" t="s">
        <v>847</v>
      </c>
      <c r="E875" s="34" t="s">
        <v>1461</v>
      </c>
      <c r="F875" s="34" t="s">
        <v>1460</v>
      </c>
      <c r="G875" s="34" t="s">
        <v>848</v>
      </c>
      <c r="H875" s="34" t="s">
        <v>849</v>
      </c>
      <c r="I875" s="34">
        <v>2017</v>
      </c>
      <c r="J875" s="34">
        <v>2018</v>
      </c>
      <c r="K875" s="34" t="s">
        <v>1767</v>
      </c>
      <c r="L875" s="34" t="s">
        <v>1808</v>
      </c>
      <c r="M875" s="34">
        <v>5</v>
      </c>
      <c r="N875" s="34" t="s">
        <v>1768</v>
      </c>
      <c r="O875" s="34" t="s">
        <v>869</v>
      </c>
      <c r="P875" s="34" t="s">
        <v>1856</v>
      </c>
      <c r="Q875" s="34" t="s">
        <v>1463</v>
      </c>
      <c r="R875" s="34" t="s">
        <v>1857</v>
      </c>
    </row>
    <row r="876" spans="2:18">
      <c r="B876" s="34">
        <v>1</v>
      </c>
      <c r="C876" s="34">
        <v>30</v>
      </c>
      <c r="D876" s="34" t="s">
        <v>847</v>
      </c>
      <c r="E876" s="34" t="s">
        <v>1461</v>
      </c>
      <c r="F876" s="34" t="s">
        <v>1460</v>
      </c>
      <c r="G876" s="34" t="s">
        <v>848</v>
      </c>
      <c r="H876" s="34" t="s">
        <v>849</v>
      </c>
      <c r="I876" s="34">
        <v>2017</v>
      </c>
      <c r="J876" s="34">
        <v>2018</v>
      </c>
      <c r="K876" s="34" t="s">
        <v>1767</v>
      </c>
      <c r="L876" s="34" t="s">
        <v>1809</v>
      </c>
      <c r="M876" s="34">
        <v>5</v>
      </c>
      <c r="N876" s="34" t="s">
        <v>1768</v>
      </c>
      <c r="O876" s="34" t="s">
        <v>870</v>
      </c>
      <c r="P876" s="34" t="s">
        <v>1856</v>
      </c>
      <c r="Q876" s="34" t="s">
        <v>1463</v>
      </c>
      <c r="R876" s="34" t="s">
        <v>1857</v>
      </c>
    </row>
    <row r="877" spans="2:18">
      <c r="B877" s="34">
        <v>1</v>
      </c>
      <c r="C877" s="34">
        <v>30</v>
      </c>
      <c r="D877" s="34" t="s">
        <v>847</v>
      </c>
      <c r="E877" s="34" t="s">
        <v>1461</v>
      </c>
      <c r="F877" s="34" t="s">
        <v>1460</v>
      </c>
      <c r="G877" s="34" t="s">
        <v>848</v>
      </c>
      <c r="H877" s="34" t="s">
        <v>849</v>
      </c>
      <c r="I877" s="34">
        <v>2017</v>
      </c>
      <c r="J877" s="34">
        <v>2018</v>
      </c>
      <c r="K877" s="34" t="s">
        <v>1767</v>
      </c>
      <c r="L877" s="34" t="s">
        <v>1810</v>
      </c>
      <c r="M877" s="34">
        <v>5</v>
      </c>
      <c r="N877" s="34" t="s">
        <v>1768</v>
      </c>
      <c r="O877" s="34" t="s">
        <v>871</v>
      </c>
      <c r="P877" s="34" t="s">
        <v>1856</v>
      </c>
      <c r="Q877" s="34" t="s">
        <v>1463</v>
      </c>
      <c r="R877" s="34" t="s">
        <v>1857</v>
      </c>
    </row>
    <row r="878" spans="2:18">
      <c r="B878" s="34">
        <v>1</v>
      </c>
      <c r="C878" s="34">
        <v>30</v>
      </c>
      <c r="D878" s="34" t="s">
        <v>847</v>
      </c>
      <c r="E878" s="34" t="s">
        <v>1461</v>
      </c>
      <c r="F878" s="34" t="s">
        <v>1460</v>
      </c>
      <c r="G878" s="34" t="s">
        <v>848</v>
      </c>
      <c r="H878" s="34" t="s">
        <v>849</v>
      </c>
      <c r="I878" s="34">
        <v>2017</v>
      </c>
      <c r="J878" s="34">
        <v>2018</v>
      </c>
      <c r="K878" s="34" t="s">
        <v>1767</v>
      </c>
      <c r="L878" s="34" t="s">
        <v>1811</v>
      </c>
      <c r="M878" s="34">
        <v>4</v>
      </c>
      <c r="N878" s="34" t="s">
        <v>1767</v>
      </c>
      <c r="O878" s="34" t="s">
        <v>872</v>
      </c>
      <c r="P878" s="34" t="s">
        <v>1856</v>
      </c>
      <c r="Q878" s="34" t="s">
        <v>1463</v>
      </c>
      <c r="R878" s="34" t="s">
        <v>1857</v>
      </c>
    </row>
    <row r="879" spans="2:18">
      <c r="B879" s="34">
        <v>1</v>
      </c>
      <c r="C879" s="34">
        <v>30</v>
      </c>
      <c r="D879" s="34" t="s">
        <v>847</v>
      </c>
      <c r="E879" s="34" t="s">
        <v>1461</v>
      </c>
      <c r="F879" s="34" t="s">
        <v>1460</v>
      </c>
      <c r="G879" s="34" t="s">
        <v>848</v>
      </c>
      <c r="H879" s="34" t="s">
        <v>849</v>
      </c>
      <c r="I879" s="34">
        <v>2017</v>
      </c>
      <c r="J879" s="34">
        <v>2018</v>
      </c>
      <c r="K879" s="34" t="s">
        <v>1767</v>
      </c>
      <c r="L879" s="34" t="s">
        <v>1812</v>
      </c>
      <c r="M879" s="34">
        <v>3</v>
      </c>
      <c r="N879" s="34" t="s">
        <v>1798</v>
      </c>
      <c r="O879" s="34" t="s">
        <v>873</v>
      </c>
      <c r="P879" s="34" t="s">
        <v>1856</v>
      </c>
      <c r="Q879" s="34" t="s">
        <v>1463</v>
      </c>
      <c r="R879" s="34" t="s">
        <v>1857</v>
      </c>
    </row>
    <row r="880" spans="2:18">
      <c r="B880" s="34">
        <v>1</v>
      </c>
      <c r="C880" s="34">
        <v>30</v>
      </c>
      <c r="D880" s="34" t="s">
        <v>847</v>
      </c>
      <c r="E880" s="34" t="s">
        <v>1461</v>
      </c>
      <c r="F880" s="34" t="s">
        <v>1460</v>
      </c>
      <c r="G880" s="34" t="s">
        <v>848</v>
      </c>
      <c r="H880" s="34" t="s">
        <v>849</v>
      </c>
      <c r="I880" s="34">
        <v>2017</v>
      </c>
      <c r="J880" s="34">
        <v>2018</v>
      </c>
      <c r="K880" s="34" t="s">
        <v>1767</v>
      </c>
      <c r="L880" s="34" t="s">
        <v>1813</v>
      </c>
      <c r="M880" s="34">
        <v>1</v>
      </c>
      <c r="N880" s="34" t="s">
        <v>1796</v>
      </c>
      <c r="O880" s="34" t="s">
        <v>874</v>
      </c>
      <c r="P880" s="34" t="s">
        <v>1856</v>
      </c>
      <c r="Q880" s="34" t="s">
        <v>1463</v>
      </c>
      <c r="R880" s="34" t="s">
        <v>1857</v>
      </c>
    </row>
    <row r="881" spans="2:18">
      <c r="B881" s="34">
        <v>1</v>
      </c>
      <c r="C881" s="34">
        <v>30</v>
      </c>
      <c r="D881" s="34" t="s">
        <v>847</v>
      </c>
      <c r="E881" s="34" t="s">
        <v>1461</v>
      </c>
      <c r="F881" s="34" t="s">
        <v>1460</v>
      </c>
      <c r="G881" s="34" t="s">
        <v>848</v>
      </c>
      <c r="H881" s="34" t="s">
        <v>849</v>
      </c>
      <c r="I881" s="34">
        <v>2017</v>
      </c>
      <c r="J881" s="34">
        <v>2018</v>
      </c>
      <c r="K881" s="34" t="s">
        <v>1767</v>
      </c>
      <c r="L881" s="34" t="s">
        <v>1814</v>
      </c>
      <c r="M881" s="34">
        <v>6</v>
      </c>
      <c r="N881" s="34" t="s">
        <v>1817</v>
      </c>
      <c r="O881" s="34" t="s">
        <v>875</v>
      </c>
      <c r="P881" s="34" t="s">
        <v>1856</v>
      </c>
      <c r="Q881" s="34" t="s">
        <v>1463</v>
      </c>
      <c r="R881" s="34" t="s">
        <v>1857</v>
      </c>
    </row>
    <row r="882" spans="2:18">
      <c r="B882" s="34">
        <v>1</v>
      </c>
      <c r="C882" s="34">
        <v>30</v>
      </c>
      <c r="D882" s="34" t="s">
        <v>847</v>
      </c>
      <c r="E882" s="34" t="s">
        <v>1461</v>
      </c>
      <c r="F882" s="34" t="s">
        <v>1460</v>
      </c>
      <c r="G882" s="34" t="s">
        <v>848</v>
      </c>
      <c r="H882" s="34" t="s">
        <v>849</v>
      </c>
      <c r="I882" s="34">
        <v>2017</v>
      </c>
      <c r="J882" s="34">
        <v>2018</v>
      </c>
      <c r="K882" s="34" t="s">
        <v>1767</v>
      </c>
      <c r="L882" s="34" t="s">
        <v>1815</v>
      </c>
      <c r="M882" s="34">
        <v>3</v>
      </c>
      <c r="N882" s="34" t="s">
        <v>1798</v>
      </c>
      <c r="O882" s="34" t="s">
        <v>876</v>
      </c>
      <c r="P882" s="34" t="s">
        <v>1856</v>
      </c>
      <c r="Q882" s="34" t="s">
        <v>1463</v>
      </c>
      <c r="R882" s="34" t="s">
        <v>1857</v>
      </c>
    </row>
    <row r="883" spans="2:18">
      <c r="B883" s="34">
        <v>1</v>
      </c>
      <c r="C883" s="34">
        <v>30</v>
      </c>
      <c r="D883" s="34" t="s">
        <v>847</v>
      </c>
      <c r="E883" s="34" t="s">
        <v>1461</v>
      </c>
      <c r="F883" s="34" t="s">
        <v>1460</v>
      </c>
      <c r="G883" s="34" t="s">
        <v>848</v>
      </c>
      <c r="H883" s="34" t="s">
        <v>849</v>
      </c>
      <c r="I883" s="34">
        <v>2017</v>
      </c>
      <c r="J883" s="34">
        <v>2018</v>
      </c>
      <c r="K883" s="34" t="s">
        <v>1767</v>
      </c>
      <c r="L883" s="34" t="s">
        <v>1816</v>
      </c>
      <c r="M883" s="34">
        <v>5</v>
      </c>
      <c r="N883" s="34" t="s">
        <v>1768</v>
      </c>
      <c r="O883" s="34" t="s">
        <v>877</v>
      </c>
      <c r="P883" s="34" t="s">
        <v>1856</v>
      </c>
      <c r="Q883" s="34" t="s">
        <v>1463</v>
      </c>
      <c r="R883" s="34" t="s">
        <v>1857</v>
      </c>
    </row>
    <row r="884" spans="2:18">
      <c r="B884" s="34">
        <v>1</v>
      </c>
      <c r="C884" s="34">
        <v>30</v>
      </c>
      <c r="D884" s="34" t="s">
        <v>847</v>
      </c>
      <c r="E884" s="34" t="s">
        <v>1461</v>
      </c>
      <c r="F884" s="34" t="s">
        <v>1460</v>
      </c>
      <c r="G884" s="34" t="s">
        <v>848</v>
      </c>
      <c r="H884" s="34" t="s">
        <v>849</v>
      </c>
      <c r="I884" s="34">
        <v>2017</v>
      </c>
      <c r="J884" s="34">
        <v>2018</v>
      </c>
      <c r="K884" s="34" t="s">
        <v>1767</v>
      </c>
      <c r="L884" s="34" t="s">
        <v>1818</v>
      </c>
      <c r="M884" s="34">
        <v>5</v>
      </c>
      <c r="N884" s="34" t="s">
        <v>1768</v>
      </c>
      <c r="O884" s="34" t="s">
        <v>878</v>
      </c>
      <c r="P884" s="34" t="s">
        <v>1856</v>
      </c>
      <c r="Q884" s="34" t="s">
        <v>1463</v>
      </c>
      <c r="R884" s="34" t="s">
        <v>1857</v>
      </c>
    </row>
    <row r="885" spans="2:18">
      <c r="B885" s="34">
        <v>1</v>
      </c>
      <c r="C885" s="34">
        <v>30</v>
      </c>
      <c r="D885" s="34" t="s">
        <v>847</v>
      </c>
      <c r="E885" s="34" t="s">
        <v>1461</v>
      </c>
      <c r="F885" s="34" t="s">
        <v>1460</v>
      </c>
      <c r="G885" s="34" t="s">
        <v>848</v>
      </c>
      <c r="H885" s="34" t="s">
        <v>849</v>
      </c>
      <c r="I885" s="34">
        <v>2017</v>
      </c>
      <c r="J885" s="34">
        <v>2018</v>
      </c>
      <c r="K885" s="34" t="s">
        <v>1767</v>
      </c>
      <c r="L885" s="34" t="s">
        <v>1819</v>
      </c>
      <c r="M885" s="34">
        <v>1</v>
      </c>
      <c r="N885" s="34" t="s">
        <v>1796</v>
      </c>
      <c r="O885" s="34" t="s">
        <v>879</v>
      </c>
      <c r="P885" s="34" t="s">
        <v>1856</v>
      </c>
      <c r="Q885" s="34" t="s">
        <v>1463</v>
      </c>
      <c r="R885" s="34" t="s">
        <v>1857</v>
      </c>
    </row>
    <row r="886" spans="2:18">
      <c r="B886" s="34">
        <v>1</v>
      </c>
      <c r="C886" s="34">
        <v>30</v>
      </c>
      <c r="D886" s="34" t="s">
        <v>847</v>
      </c>
      <c r="E886" s="34" t="s">
        <v>1461</v>
      </c>
      <c r="F886" s="34" t="s">
        <v>1460</v>
      </c>
      <c r="G886" s="34" t="s">
        <v>848</v>
      </c>
      <c r="H886" s="34" t="s">
        <v>849</v>
      </c>
      <c r="I886" s="34">
        <v>2017</v>
      </c>
      <c r="J886" s="34">
        <v>2018</v>
      </c>
      <c r="K886" s="34" t="s">
        <v>1767</v>
      </c>
      <c r="L886" s="34" t="s">
        <v>1820</v>
      </c>
      <c r="M886" s="34">
        <v>5</v>
      </c>
      <c r="N886" s="34" t="s">
        <v>1768</v>
      </c>
      <c r="O886" s="34" t="s">
        <v>880</v>
      </c>
      <c r="P886" s="34" t="s">
        <v>1856</v>
      </c>
      <c r="Q886" s="34" t="s">
        <v>1463</v>
      </c>
      <c r="R886" s="34" t="s">
        <v>1857</v>
      </c>
    </row>
    <row r="887" spans="2:18">
      <c r="B887" s="34">
        <v>1</v>
      </c>
      <c r="C887" s="34">
        <v>30</v>
      </c>
      <c r="D887" s="34" t="s">
        <v>847</v>
      </c>
      <c r="E887" s="34" t="s">
        <v>1461</v>
      </c>
      <c r="F887" s="34" t="s">
        <v>1460</v>
      </c>
      <c r="G887" s="34" t="s">
        <v>848</v>
      </c>
      <c r="H887" s="34" t="s">
        <v>849</v>
      </c>
      <c r="I887" s="34">
        <v>2017</v>
      </c>
      <c r="J887" s="34">
        <v>2018</v>
      </c>
      <c r="K887" s="34" t="s">
        <v>1767</v>
      </c>
      <c r="L887" s="34" t="s">
        <v>1821</v>
      </c>
      <c r="M887" s="34">
        <v>4</v>
      </c>
      <c r="N887" s="34" t="s">
        <v>1767</v>
      </c>
      <c r="O887" s="34" t="s">
        <v>881</v>
      </c>
      <c r="P887" s="34" t="s">
        <v>1856</v>
      </c>
      <c r="Q887" s="34" t="s">
        <v>1463</v>
      </c>
      <c r="R887" s="34" t="s">
        <v>1857</v>
      </c>
    </row>
    <row r="888" spans="2:18">
      <c r="B888" s="34">
        <v>1</v>
      </c>
      <c r="C888" s="34">
        <v>30</v>
      </c>
      <c r="D888" s="34" t="s">
        <v>847</v>
      </c>
      <c r="E888" s="34" t="s">
        <v>1461</v>
      </c>
      <c r="F888" s="34" t="s">
        <v>1460</v>
      </c>
      <c r="G888" s="34" t="s">
        <v>848</v>
      </c>
      <c r="H888" s="34" t="s">
        <v>849</v>
      </c>
      <c r="I888" s="34">
        <v>2017</v>
      </c>
      <c r="J888" s="34">
        <v>2018</v>
      </c>
      <c r="K888" s="34" t="s">
        <v>1767</v>
      </c>
      <c r="L888" s="34" t="s">
        <v>1822</v>
      </c>
      <c r="M888" s="34">
        <v>4</v>
      </c>
      <c r="N888" s="34" t="s">
        <v>1767</v>
      </c>
      <c r="O888" s="34" t="s">
        <v>850</v>
      </c>
      <c r="P888" s="34" t="s">
        <v>1856</v>
      </c>
      <c r="Q888" s="34" t="s">
        <v>1463</v>
      </c>
      <c r="R888" s="34" t="s">
        <v>1857</v>
      </c>
    </row>
    <row r="889" spans="2:18">
      <c r="B889" s="34">
        <v>1</v>
      </c>
      <c r="C889" s="34">
        <v>31</v>
      </c>
      <c r="D889" s="34" t="s">
        <v>882</v>
      </c>
      <c r="E889" s="34" t="s">
        <v>1639</v>
      </c>
      <c r="F889" s="34" t="s">
        <v>1638</v>
      </c>
      <c r="G889" s="34" t="s">
        <v>883</v>
      </c>
      <c r="H889" s="34" t="s">
        <v>884</v>
      </c>
      <c r="I889" s="34">
        <v>2017</v>
      </c>
      <c r="J889" s="34">
        <v>2017</v>
      </c>
      <c r="K889" s="34" t="s">
        <v>1767</v>
      </c>
      <c r="L889" s="34" t="s">
        <v>1784</v>
      </c>
      <c r="M889" s="34">
        <v>5</v>
      </c>
      <c r="N889" s="34" t="s">
        <v>1768</v>
      </c>
      <c r="O889" s="34" t="s">
        <v>886</v>
      </c>
      <c r="P889" s="34" t="s">
        <v>1858</v>
      </c>
      <c r="Q889" s="34" t="s">
        <v>1640</v>
      </c>
      <c r="R889" s="34" t="s">
        <v>1859</v>
      </c>
    </row>
    <row r="890" spans="2:18">
      <c r="B890" s="34">
        <v>1</v>
      </c>
      <c r="C890" s="34">
        <v>31</v>
      </c>
      <c r="D890" s="34" t="s">
        <v>882</v>
      </c>
      <c r="E890" s="34" t="s">
        <v>1639</v>
      </c>
      <c r="F890" s="34" t="s">
        <v>1638</v>
      </c>
      <c r="G890" s="34" t="s">
        <v>883</v>
      </c>
      <c r="H890" s="34" t="s">
        <v>884</v>
      </c>
      <c r="I890" s="34">
        <v>2017</v>
      </c>
      <c r="J890" s="34">
        <v>2017</v>
      </c>
      <c r="K890" s="34" t="s">
        <v>1767</v>
      </c>
      <c r="L890" s="34" t="s">
        <v>1787</v>
      </c>
      <c r="M890" s="34">
        <v>5</v>
      </c>
      <c r="N890" s="34" t="s">
        <v>1768</v>
      </c>
      <c r="O890" s="34" t="s">
        <v>887</v>
      </c>
      <c r="P890" s="34" t="s">
        <v>1858</v>
      </c>
      <c r="Q890" s="34" t="s">
        <v>1640</v>
      </c>
      <c r="R890" s="34" t="s">
        <v>1859</v>
      </c>
    </row>
    <row r="891" spans="2:18">
      <c r="B891" s="34">
        <v>1</v>
      </c>
      <c r="C891" s="34">
        <v>31</v>
      </c>
      <c r="D891" s="34" t="s">
        <v>882</v>
      </c>
      <c r="E891" s="34" t="s">
        <v>1639</v>
      </c>
      <c r="F891" s="34" t="s">
        <v>1638</v>
      </c>
      <c r="G891" s="34" t="s">
        <v>883</v>
      </c>
      <c r="H891" s="34" t="s">
        <v>884</v>
      </c>
      <c r="I891" s="34">
        <v>2017</v>
      </c>
      <c r="J891" s="34">
        <v>2017</v>
      </c>
      <c r="K891" s="34" t="s">
        <v>1767</v>
      </c>
      <c r="L891" s="34" t="s">
        <v>1788</v>
      </c>
      <c r="M891" s="34">
        <v>5</v>
      </c>
      <c r="N891" s="34" t="s">
        <v>1768</v>
      </c>
      <c r="O891" s="34" t="s">
        <v>888</v>
      </c>
      <c r="P891" s="34" t="s">
        <v>1858</v>
      </c>
      <c r="Q891" s="34" t="s">
        <v>1640</v>
      </c>
      <c r="R891" s="34" t="s">
        <v>1859</v>
      </c>
    </row>
    <row r="892" spans="2:18">
      <c r="B892" s="34">
        <v>1</v>
      </c>
      <c r="C892" s="34">
        <v>31</v>
      </c>
      <c r="D892" s="34" t="s">
        <v>882</v>
      </c>
      <c r="E892" s="34" t="s">
        <v>1639</v>
      </c>
      <c r="F892" s="34" t="s">
        <v>1638</v>
      </c>
      <c r="G892" s="34" t="s">
        <v>883</v>
      </c>
      <c r="H892" s="34" t="s">
        <v>884</v>
      </c>
      <c r="I892" s="34">
        <v>2017</v>
      </c>
      <c r="J892" s="34">
        <v>2017</v>
      </c>
      <c r="K892" s="34" t="s">
        <v>1767</v>
      </c>
      <c r="L892" s="34" t="s">
        <v>1789</v>
      </c>
      <c r="M892" s="34">
        <v>3</v>
      </c>
      <c r="N892" s="34" t="s">
        <v>1798</v>
      </c>
      <c r="O892" s="34" t="s">
        <v>889</v>
      </c>
      <c r="P892" s="34" t="s">
        <v>1858</v>
      </c>
      <c r="Q892" s="34" t="s">
        <v>1640</v>
      </c>
      <c r="R892" s="34" t="s">
        <v>1859</v>
      </c>
    </row>
    <row r="893" spans="2:18">
      <c r="B893" s="34">
        <v>1</v>
      </c>
      <c r="C893" s="34">
        <v>31</v>
      </c>
      <c r="D893" s="34" t="s">
        <v>882</v>
      </c>
      <c r="E893" s="34" t="s">
        <v>1639</v>
      </c>
      <c r="F893" s="34" t="s">
        <v>1638</v>
      </c>
      <c r="G893" s="34" t="s">
        <v>883</v>
      </c>
      <c r="H893" s="34" t="s">
        <v>884</v>
      </c>
      <c r="I893" s="34">
        <v>2017</v>
      </c>
      <c r="J893" s="34">
        <v>2017</v>
      </c>
      <c r="K893" s="34" t="s">
        <v>1767</v>
      </c>
      <c r="L893" s="34" t="s">
        <v>1790</v>
      </c>
      <c r="M893" s="34">
        <v>4</v>
      </c>
      <c r="N893" s="34" t="s">
        <v>1767</v>
      </c>
      <c r="O893" s="34" t="s">
        <v>890</v>
      </c>
      <c r="P893" s="34" t="s">
        <v>1858</v>
      </c>
      <c r="Q893" s="34" t="s">
        <v>1640</v>
      </c>
      <c r="R893" s="34" t="s">
        <v>1859</v>
      </c>
    </row>
    <row r="894" spans="2:18">
      <c r="B894" s="34">
        <v>1</v>
      </c>
      <c r="C894" s="34">
        <v>31</v>
      </c>
      <c r="D894" s="34" t="s">
        <v>882</v>
      </c>
      <c r="E894" s="34" t="s">
        <v>1639</v>
      </c>
      <c r="F894" s="34" t="s">
        <v>1638</v>
      </c>
      <c r="G894" s="34" t="s">
        <v>883</v>
      </c>
      <c r="H894" s="34" t="s">
        <v>884</v>
      </c>
      <c r="I894" s="34">
        <v>2017</v>
      </c>
      <c r="J894" s="34">
        <v>2017</v>
      </c>
      <c r="K894" s="34" t="s">
        <v>1767</v>
      </c>
      <c r="L894" s="34" t="s">
        <v>1791</v>
      </c>
      <c r="M894" s="34">
        <v>5</v>
      </c>
      <c r="N894" s="34" t="s">
        <v>1768</v>
      </c>
      <c r="O894" s="34" t="s">
        <v>891</v>
      </c>
      <c r="P894" s="34" t="s">
        <v>1858</v>
      </c>
      <c r="Q894" s="34" t="s">
        <v>1640</v>
      </c>
      <c r="R894" s="34" t="s">
        <v>1859</v>
      </c>
    </row>
    <row r="895" spans="2:18">
      <c r="B895" s="34">
        <v>1</v>
      </c>
      <c r="C895" s="34">
        <v>31</v>
      </c>
      <c r="D895" s="34" t="s">
        <v>882</v>
      </c>
      <c r="E895" s="34" t="s">
        <v>1639</v>
      </c>
      <c r="F895" s="34" t="s">
        <v>1638</v>
      </c>
      <c r="G895" s="34" t="s">
        <v>883</v>
      </c>
      <c r="H895" s="34" t="s">
        <v>884</v>
      </c>
      <c r="I895" s="34">
        <v>2017</v>
      </c>
      <c r="J895" s="34">
        <v>2017</v>
      </c>
      <c r="K895" s="34" t="s">
        <v>1767</v>
      </c>
      <c r="L895" s="34" t="s">
        <v>1792</v>
      </c>
      <c r="M895" s="34">
        <v>5</v>
      </c>
      <c r="N895" s="34" t="s">
        <v>1768</v>
      </c>
      <c r="O895" s="34" t="s">
        <v>892</v>
      </c>
      <c r="P895" s="34" t="s">
        <v>1858</v>
      </c>
      <c r="Q895" s="34" t="s">
        <v>1640</v>
      </c>
      <c r="R895" s="34" t="s">
        <v>1859</v>
      </c>
    </row>
    <row r="896" spans="2:18">
      <c r="B896" s="34">
        <v>1</v>
      </c>
      <c r="C896" s="34">
        <v>31</v>
      </c>
      <c r="D896" s="34" t="s">
        <v>882</v>
      </c>
      <c r="E896" s="34" t="s">
        <v>1639</v>
      </c>
      <c r="F896" s="34" t="s">
        <v>1638</v>
      </c>
      <c r="G896" s="34" t="s">
        <v>883</v>
      </c>
      <c r="H896" s="34" t="s">
        <v>884</v>
      </c>
      <c r="I896" s="34">
        <v>2017</v>
      </c>
      <c r="J896" s="34">
        <v>2017</v>
      </c>
      <c r="K896" s="34" t="s">
        <v>1767</v>
      </c>
      <c r="L896" s="34" t="s">
        <v>1793</v>
      </c>
      <c r="M896" s="34">
        <v>5</v>
      </c>
      <c r="N896" s="34" t="s">
        <v>1768</v>
      </c>
      <c r="O896" s="34" t="s">
        <v>893</v>
      </c>
      <c r="P896" s="34" t="s">
        <v>1858</v>
      </c>
      <c r="Q896" s="34" t="s">
        <v>1640</v>
      </c>
      <c r="R896" s="34" t="s">
        <v>1859</v>
      </c>
    </row>
    <row r="897" spans="2:18">
      <c r="B897" s="34">
        <v>1</v>
      </c>
      <c r="C897" s="34">
        <v>31</v>
      </c>
      <c r="D897" s="34" t="s">
        <v>882</v>
      </c>
      <c r="E897" s="34" t="s">
        <v>1639</v>
      </c>
      <c r="F897" s="34" t="s">
        <v>1638</v>
      </c>
      <c r="G897" s="34" t="s">
        <v>883</v>
      </c>
      <c r="H897" s="34" t="s">
        <v>884</v>
      </c>
      <c r="I897" s="34">
        <v>2017</v>
      </c>
      <c r="J897" s="34">
        <v>2017</v>
      </c>
      <c r="K897" s="34" t="s">
        <v>1767</v>
      </c>
      <c r="L897" s="34" t="s">
        <v>1794</v>
      </c>
      <c r="M897" s="34">
        <v>4</v>
      </c>
      <c r="N897" s="34" t="s">
        <v>1767</v>
      </c>
      <c r="O897" s="34" t="s">
        <v>894</v>
      </c>
      <c r="P897" s="34" t="s">
        <v>1858</v>
      </c>
      <c r="Q897" s="34" t="s">
        <v>1640</v>
      </c>
      <c r="R897" s="34" t="s">
        <v>1859</v>
      </c>
    </row>
    <row r="898" spans="2:18">
      <c r="B898" s="34">
        <v>1</v>
      </c>
      <c r="C898" s="34">
        <v>31</v>
      </c>
      <c r="D898" s="34" t="s">
        <v>882</v>
      </c>
      <c r="E898" s="34" t="s">
        <v>1639</v>
      </c>
      <c r="F898" s="34" t="s">
        <v>1638</v>
      </c>
      <c r="G898" s="34" t="s">
        <v>883</v>
      </c>
      <c r="H898" s="34" t="s">
        <v>884</v>
      </c>
      <c r="I898" s="34">
        <v>2017</v>
      </c>
      <c r="J898" s="34">
        <v>2017</v>
      </c>
      <c r="K898" s="34" t="s">
        <v>1767</v>
      </c>
      <c r="L898" s="34" t="s">
        <v>1795</v>
      </c>
      <c r="M898" s="34">
        <v>1</v>
      </c>
      <c r="N898" s="34" t="s">
        <v>1796</v>
      </c>
      <c r="O898" s="34" t="s">
        <v>895</v>
      </c>
      <c r="P898" s="34" t="s">
        <v>1858</v>
      </c>
      <c r="Q898" s="34" t="s">
        <v>1640</v>
      </c>
      <c r="R898" s="34" t="s">
        <v>1859</v>
      </c>
    </row>
    <row r="899" spans="2:18">
      <c r="B899" s="34">
        <v>1</v>
      </c>
      <c r="C899" s="34">
        <v>31</v>
      </c>
      <c r="D899" s="34" t="s">
        <v>882</v>
      </c>
      <c r="E899" s="34" t="s">
        <v>1639</v>
      </c>
      <c r="F899" s="34" t="s">
        <v>1638</v>
      </c>
      <c r="G899" s="34" t="s">
        <v>883</v>
      </c>
      <c r="H899" s="34" t="s">
        <v>884</v>
      </c>
      <c r="I899" s="34">
        <v>2017</v>
      </c>
      <c r="J899" s="34">
        <v>2017</v>
      </c>
      <c r="K899" s="34" t="s">
        <v>1767</v>
      </c>
      <c r="L899" s="34" t="s">
        <v>1797</v>
      </c>
      <c r="M899" s="34">
        <v>4</v>
      </c>
      <c r="N899" s="34" t="s">
        <v>1767</v>
      </c>
      <c r="O899" s="34" t="s">
        <v>896</v>
      </c>
      <c r="P899" s="34" t="s">
        <v>1858</v>
      </c>
      <c r="Q899" s="34" t="s">
        <v>1640</v>
      </c>
      <c r="R899" s="34" t="s">
        <v>1859</v>
      </c>
    </row>
    <row r="900" spans="2:18">
      <c r="B900" s="34">
        <v>1</v>
      </c>
      <c r="C900" s="34">
        <v>31</v>
      </c>
      <c r="D900" s="34" t="s">
        <v>882</v>
      </c>
      <c r="E900" s="34" t="s">
        <v>1639</v>
      </c>
      <c r="F900" s="34" t="s">
        <v>1638</v>
      </c>
      <c r="G900" s="34" t="s">
        <v>883</v>
      </c>
      <c r="H900" s="34" t="s">
        <v>884</v>
      </c>
      <c r="I900" s="34">
        <v>2017</v>
      </c>
      <c r="J900" s="34">
        <v>2017</v>
      </c>
      <c r="K900" s="34" t="s">
        <v>1767</v>
      </c>
      <c r="L900" s="34" t="s">
        <v>1799</v>
      </c>
      <c r="M900" s="34">
        <v>5</v>
      </c>
      <c r="N900" s="34" t="s">
        <v>1768</v>
      </c>
      <c r="O900" s="34" t="s">
        <v>897</v>
      </c>
      <c r="P900" s="34" t="s">
        <v>1858</v>
      </c>
      <c r="Q900" s="34" t="s">
        <v>1640</v>
      </c>
      <c r="R900" s="34" t="s">
        <v>1859</v>
      </c>
    </row>
    <row r="901" spans="2:18">
      <c r="B901" s="34">
        <v>1</v>
      </c>
      <c r="C901" s="34">
        <v>31</v>
      </c>
      <c r="D901" s="34" t="s">
        <v>882</v>
      </c>
      <c r="E901" s="34" t="s">
        <v>1639</v>
      </c>
      <c r="F901" s="34" t="s">
        <v>1638</v>
      </c>
      <c r="G901" s="34" t="s">
        <v>883</v>
      </c>
      <c r="H901" s="34" t="s">
        <v>884</v>
      </c>
      <c r="I901" s="34">
        <v>2017</v>
      </c>
      <c r="J901" s="34">
        <v>2017</v>
      </c>
      <c r="K901" s="34" t="s">
        <v>1767</v>
      </c>
      <c r="L901" s="34" t="s">
        <v>1800</v>
      </c>
      <c r="M901" s="34">
        <v>5</v>
      </c>
      <c r="N901" s="34" t="s">
        <v>1768</v>
      </c>
      <c r="O901" s="34" t="s">
        <v>898</v>
      </c>
      <c r="P901" s="34" t="s">
        <v>1858</v>
      </c>
      <c r="Q901" s="34" t="s">
        <v>1640</v>
      </c>
      <c r="R901" s="34" t="s">
        <v>1859</v>
      </c>
    </row>
    <row r="902" spans="2:18">
      <c r="B902" s="34">
        <v>1</v>
      </c>
      <c r="C902" s="34">
        <v>31</v>
      </c>
      <c r="D902" s="34" t="s">
        <v>882</v>
      </c>
      <c r="E902" s="34" t="s">
        <v>1639</v>
      </c>
      <c r="F902" s="34" t="s">
        <v>1638</v>
      </c>
      <c r="G902" s="34" t="s">
        <v>883</v>
      </c>
      <c r="H902" s="34" t="s">
        <v>884</v>
      </c>
      <c r="I902" s="34">
        <v>2017</v>
      </c>
      <c r="J902" s="34">
        <v>2017</v>
      </c>
      <c r="K902" s="34" t="s">
        <v>1767</v>
      </c>
      <c r="L902" s="34" t="s">
        <v>1801</v>
      </c>
      <c r="M902" s="34">
        <v>5</v>
      </c>
      <c r="N902" s="34" t="s">
        <v>1768</v>
      </c>
      <c r="O902" s="34" t="s">
        <v>899</v>
      </c>
      <c r="P902" s="34" t="s">
        <v>1858</v>
      </c>
      <c r="Q902" s="34" t="s">
        <v>1640</v>
      </c>
      <c r="R902" s="34" t="s">
        <v>1859</v>
      </c>
    </row>
    <row r="903" spans="2:18">
      <c r="B903" s="34">
        <v>1</v>
      </c>
      <c r="C903" s="34">
        <v>31</v>
      </c>
      <c r="D903" s="34" t="s">
        <v>882</v>
      </c>
      <c r="E903" s="34" t="s">
        <v>1639</v>
      </c>
      <c r="F903" s="34" t="s">
        <v>1638</v>
      </c>
      <c r="G903" s="34" t="s">
        <v>883</v>
      </c>
      <c r="H903" s="34" t="s">
        <v>884</v>
      </c>
      <c r="I903" s="34">
        <v>2017</v>
      </c>
      <c r="J903" s="34">
        <v>2017</v>
      </c>
      <c r="K903" s="34" t="s">
        <v>1767</v>
      </c>
      <c r="L903" s="34" t="s">
        <v>1802</v>
      </c>
      <c r="M903" s="34">
        <v>5</v>
      </c>
      <c r="N903" s="34" t="s">
        <v>1768</v>
      </c>
      <c r="O903" s="34" t="s">
        <v>900</v>
      </c>
      <c r="P903" s="34" t="s">
        <v>1858</v>
      </c>
      <c r="Q903" s="34" t="s">
        <v>1640</v>
      </c>
      <c r="R903" s="34" t="s">
        <v>1859</v>
      </c>
    </row>
    <row r="904" spans="2:18">
      <c r="B904" s="34">
        <v>1</v>
      </c>
      <c r="C904" s="34">
        <v>31</v>
      </c>
      <c r="D904" s="34" t="s">
        <v>882</v>
      </c>
      <c r="E904" s="34" t="s">
        <v>1639</v>
      </c>
      <c r="F904" s="34" t="s">
        <v>1638</v>
      </c>
      <c r="G904" s="34" t="s">
        <v>883</v>
      </c>
      <c r="H904" s="34" t="s">
        <v>884</v>
      </c>
      <c r="I904" s="34">
        <v>2017</v>
      </c>
      <c r="J904" s="34">
        <v>2017</v>
      </c>
      <c r="K904" s="34" t="s">
        <v>1767</v>
      </c>
      <c r="L904" s="34" t="s">
        <v>1803</v>
      </c>
      <c r="M904" s="34">
        <v>0</v>
      </c>
      <c r="N904" s="34" t="s">
        <v>4</v>
      </c>
      <c r="O904" s="34" t="s">
        <v>901</v>
      </c>
      <c r="P904" s="34" t="s">
        <v>1858</v>
      </c>
      <c r="Q904" s="34" t="s">
        <v>1640</v>
      </c>
      <c r="R904" s="34" t="s">
        <v>1859</v>
      </c>
    </row>
    <row r="905" spans="2:18">
      <c r="B905" s="34">
        <v>1</v>
      </c>
      <c r="C905" s="34">
        <v>31</v>
      </c>
      <c r="D905" s="34" t="s">
        <v>882</v>
      </c>
      <c r="E905" s="34" t="s">
        <v>1639</v>
      </c>
      <c r="F905" s="34" t="s">
        <v>1638</v>
      </c>
      <c r="G905" s="34" t="s">
        <v>883</v>
      </c>
      <c r="H905" s="34" t="s">
        <v>884</v>
      </c>
      <c r="I905" s="34">
        <v>2017</v>
      </c>
      <c r="J905" s="34">
        <v>2017</v>
      </c>
      <c r="K905" s="34" t="s">
        <v>1767</v>
      </c>
      <c r="L905" s="34" t="s">
        <v>1804</v>
      </c>
      <c r="M905" s="34">
        <v>4</v>
      </c>
      <c r="N905" s="34" t="s">
        <v>1767</v>
      </c>
      <c r="O905" s="34" t="s">
        <v>902</v>
      </c>
      <c r="P905" s="34" t="s">
        <v>1858</v>
      </c>
      <c r="Q905" s="34" t="s">
        <v>1640</v>
      </c>
      <c r="R905" s="34" t="s">
        <v>1859</v>
      </c>
    </row>
    <row r="906" spans="2:18">
      <c r="B906" s="34">
        <v>1</v>
      </c>
      <c r="C906" s="34">
        <v>31</v>
      </c>
      <c r="D906" s="34" t="s">
        <v>882</v>
      </c>
      <c r="E906" s="34" t="s">
        <v>1639</v>
      </c>
      <c r="F906" s="34" t="s">
        <v>1638</v>
      </c>
      <c r="G906" s="34" t="s">
        <v>883</v>
      </c>
      <c r="H906" s="34" t="s">
        <v>884</v>
      </c>
      <c r="I906" s="34">
        <v>2017</v>
      </c>
      <c r="J906" s="34">
        <v>2017</v>
      </c>
      <c r="K906" s="34" t="s">
        <v>1767</v>
      </c>
      <c r="L906" s="34" t="s">
        <v>1805</v>
      </c>
      <c r="M906" s="34">
        <v>0</v>
      </c>
      <c r="N906" s="34" t="s">
        <v>4</v>
      </c>
      <c r="O906" s="34" t="s">
        <v>903</v>
      </c>
      <c r="P906" s="34" t="s">
        <v>1858</v>
      </c>
      <c r="Q906" s="34" t="s">
        <v>1640</v>
      </c>
      <c r="R906" s="34" t="s">
        <v>1859</v>
      </c>
    </row>
    <row r="907" spans="2:18">
      <c r="B907" s="34">
        <v>1</v>
      </c>
      <c r="C907" s="34">
        <v>31</v>
      </c>
      <c r="D907" s="34" t="s">
        <v>882</v>
      </c>
      <c r="E907" s="34" t="s">
        <v>1639</v>
      </c>
      <c r="F907" s="34" t="s">
        <v>1638</v>
      </c>
      <c r="G907" s="34" t="s">
        <v>883</v>
      </c>
      <c r="H907" s="34" t="s">
        <v>884</v>
      </c>
      <c r="I907" s="34">
        <v>2017</v>
      </c>
      <c r="J907" s="34">
        <v>2017</v>
      </c>
      <c r="K907" s="34" t="s">
        <v>1767</v>
      </c>
      <c r="L907" s="34" t="s">
        <v>1806</v>
      </c>
      <c r="M907" s="34">
        <v>4</v>
      </c>
      <c r="N907" s="34" t="s">
        <v>1767</v>
      </c>
      <c r="O907" s="34" t="s">
        <v>904</v>
      </c>
      <c r="P907" s="34" t="s">
        <v>1858</v>
      </c>
      <c r="Q907" s="34" t="s">
        <v>1640</v>
      </c>
      <c r="R907" s="34" t="s">
        <v>1859</v>
      </c>
    </row>
    <row r="908" spans="2:18">
      <c r="B908" s="34">
        <v>1</v>
      </c>
      <c r="C908" s="34">
        <v>31</v>
      </c>
      <c r="D908" s="34" t="s">
        <v>882</v>
      </c>
      <c r="E908" s="34" t="s">
        <v>1639</v>
      </c>
      <c r="F908" s="34" t="s">
        <v>1638</v>
      </c>
      <c r="G908" s="34" t="s">
        <v>883</v>
      </c>
      <c r="H908" s="34" t="s">
        <v>884</v>
      </c>
      <c r="I908" s="34">
        <v>2017</v>
      </c>
      <c r="J908" s="34">
        <v>2017</v>
      </c>
      <c r="K908" s="34" t="s">
        <v>1767</v>
      </c>
      <c r="L908" s="34" t="s">
        <v>1807</v>
      </c>
      <c r="M908" s="34">
        <v>5</v>
      </c>
      <c r="N908" s="34" t="s">
        <v>1768</v>
      </c>
      <c r="O908" s="34" t="s">
        <v>905</v>
      </c>
      <c r="P908" s="34" t="s">
        <v>1858</v>
      </c>
      <c r="Q908" s="34" t="s">
        <v>1640</v>
      </c>
      <c r="R908" s="34" t="s">
        <v>1859</v>
      </c>
    </row>
    <row r="909" spans="2:18">
      <c r="B909" s="34">
        <v>1</v>
      </c>
      <c r="C909" s="34">
        <v>31</v>
      </c>
      <c r="D909" s="34" t="s">
        <v>882</v>
      </c>
      <c r="E909" s="34" t="s">
        <v>1639</v>
      </c>
      <c r="F909" s="34" t="s">
        <v>1638</v>
      </c>
      <c r="G909" s="34" t="s">
        <v>883</v>
      </c>
      <c r="H909" s="34" t="s">
        <v>884</v>
      </c>
      <c r="I909" s="34">
        <v>2017</v>
      </c>
      <c r="J909" s="34">
        <v>2017</v>
      </c>
      <c r="K909" s="34" t="s">
        <v>1767</v>
      </c>
      <c r="L909" s="34" t="s">
        <v>1808</v>
      </c>
      <c r="M909" s="34">
        <v>5</v>
      </c>
      <c r="N909" s="34" t="s">
        <v>1768</v>
      </c>
      <c r="O909" s="34" t="s">
        <v>906</v>
      </c>
      <c r="P909" s="34" t="s">
        <v>1858</v>
      </c>
      <c r="Q909" s="34" t="s">
        <v>1640</v>
      </c>
      <c r="R909" s="34" t="s">
        <v>1859</v>
      </c>
    </row>
    <row r="910" spans="2:18">
      <c r="B910" s="34">
        <v>1</v>
      </c>
      <c r="C910" s="34">
        <v>31</v>
      </c>
      <c r="D910" s="34" t="s">
        <v>882</v>
      </c>
      <c r="E910" s="34" t="s">
        <v>1639</v>
      </c>
      <c r="F910" s="34" t="s">
        <v>1638</v>
      </c>
      <c r="G910" s="34" t="s">
        <v>883</v>
      </c>
      <c r="H910" s="34" t="s">
        <v>884</v>
      </c>
      <c r="I910" s="34">
        <v>2017</v>
      </c>
      <c r="J910" s="34">
        <v>2017</v>
      </c>
      <c r="K910" s="34" t="s">
        <v>1767</v>
      </c>
      <c r="L910" s="34" t="s">
        <v>1809</v>
      </c>
      <c r="M910" s="34">
        <v>5</v>
      </c>
      <c r="N910" s="34" t="s">
        <v>1768</v>
      </c>
      <c r="O910" s="34" t="s">
        <v>446</v>
      </c>
      <c r="P910" s="34" t="s">
        <v>1858</v>
      </c>
      <c r="Q910" s="34" t="s">
        <v>1640</v>
      </c>
      <c r="R910" s="34" t="s">
        <v>1859</v>
      </c>
    </row>
    <row r="911" spans="2:18">
      <c r="B911" s="34">
        <v>1</v>
      </c>
      <c r="C911" s="34">
        <v>31</v>
      </c>
      <c r="D911" s="34" t="s">
        <v>882</v>
      </c>
      <c r="E911" s="34" t="s">
        <v>1639</v>
      </c>
      <c r="F911" s="34" t="s">
        <v>1638</v>
      </c>
      <c r="G911" s="34" t="s">
        <v>883</v>
      </c>
      <c r="H911" s="34" t="s">
        <v>884</v>
      </c>
      <c r="I911" s="34">
        <v>2017</v>
      </c>
      <c r="J911" s="34">
        <v>2017</v>
      </c>
      <c r="K911" s="34" t="s">
        <v>1767</v>
      </c>
      <c r="L911" s="34" t="s">
        <v>1810</v>
      </c>
      <c r="M911" s="34">
        <v>5</v>
      </c>
      <c r="N911" s="34" t="s">
        <v>1768</v>
      </c>
      <c r="O911" s="34" t="s">
        <v>907</v>
      </c>
      <c r="P911" s="34" t="s">
        <v>1858</v>
      </c>
      <c r="Q911" s="34" t="s">
        <v>1640</v>
      </c>
      <c r="R911" s="34" t="s">
        <v>1859</v>
      </c>
    </row>
    <row r="912" spans="2:18">
      <c r="B912" s="34">
        <v>1</v>
      </c>
      <c r="C912" s="34">
        <v>31</v>
      </c>
      <c r="D912" s="34" t="s">
        <v>882</v>
      </c>
      <c r="E912" s="34" t="s">
        <v>1639</v>
      </c>
      <c r="F912" s="34" t="s">
        <v>1638</v>
      </c>
      <c r="G912" s="34" t="s">
        <v>883</v>
      </c>
      <c r="H912" s="34" t="s">
        <v>884</v>
      </c>
      <c r="I912" s="34">
        <v>2017</v>
      </c>
      <c r="J912" s="34">
        <v>2017</v>
      </c>
      <c r="K912" s="34" t="s">
        <v>1767</v>
      </c>
      <c r="L912" s="34" t="s">
        <v>1811</v>
      </c>
      <c r="M912" s="34">
        <v>5</v>
      </c>
      <c r="N912" s="34" t="s">
        <v>1768</v>
      </c>
      <c r="O912" s="34" t="s">
        <v>908</v>
      </c>
      <c r="P912" s="34" t="s">
        <v>1858</v>
      </c>
      <c r="Q912" s="34" t="s">
        <v>1640</v>
      </c>
      <c r="R912" s="34" t="s">
        <v>1859</v>
      </c>
    </row>
    <row r="913" spans="2:18">
      <c r="B913" s="34">
        <v>1</v>
      </c>
      <c r="C913" s="34">
        <v>31</v>
      </c>
      <c r="D913" s="34" t="s">
        <v>882</v>
      </c>
      <c r="E913" s="34" t="s">
        <v>1639</v>
      </c>
      <c r="F913" s="34" t="s">
        <v>1638</v>
      </c>
      <c r="G913" s="34" t="s">
        <v>883</v>
      </c>
      <c r="H913" s="34" t="s">
        <v>884</v>
      </c>
      <c r="I913" s="34">
        <v>2017</v>
      </c>
      <c r="J913" s="34">
        <v>2017</v>
      </c>
      <c r="K913" s="34" t="s">
        <v>1767</v>
      </c>
      <c r="L913" s="34" t="s">
        <v>1812</v>
      </c>
      <c r="M913" s="34">
        <v>4</v>
      </c>
      <c r="N913" s="34" t="s">
        <v>1767</v>
      </c>
      <c r="O913" s="34" t="s">
        <v>909</v>
      </c>
      <c r="P913" s="34" t="s">
        <v>1858</v>
      </c>
      <c r="Q913" s="34" t="s">
        <v>1640</v>
      </c>
      <c r="R913" s="34" t="s">
        <v>1859</v>
      </c>
    </row>
    <row r="914" spans="2:18">
      <c r="B914" s="34">
        <v>1</v>
      </c>
      <c r="C914" s="34">
        <v>31</v>
      </c>
      <c r="D914" s="34" t="s">
        <v>882</v>
      </c>
      <c r="E914" s="34" t="s">
        <v>1639</v>
      </c>
      <c r="F914" s="34" t="s">
        <v>1638</v>
      </c>
      <c r="G914" s="34" t="s">
        <v>883</v>
      </c>
      <c r="H914" s="34" t="s">
        <v>884</v>
      </c>
      <c r="I914" s="34">
        <v>2017</v>
      </c>
      <c r="J914" s="34">
        <v>2017</v>
      </c>
      <c r="K914" s="34" t="s">
        <v>1767</v>
      </c>
      <c r="L914" s="34" t="s">
        <v>1813</v>
      </c>
      <c r="M914" s="34">
        <v>1</v>
      </c>
      <c r="N914" s="34" t="s">
        <v>1796</v>
      </c>
      <c r="O914" s="34" t="s">
        <v>910</v>
      </c>
      <c r="P914" s="34" t="s">
        <v>1858</v>
      </c>
      <c r="Q914" s="34" t="s">
        <v>1640</v>
      </c>
      <c r="R914" s="34" t="s">
        <v>1859</v>
      </c>
    </row>
    <row r="915" spans="2:18">
      <c r="B915" s="34">
        <v>1</v>
      </c>
      <c r="C915" s="34">
        <v>31</v>
      </c>
      <c r="D915" s="34" t="s">
        <v>882</v>
      </c>
      <c r="E915" s="34" t="s">
        <v>1639</v>
      </c>
      <c r="F915" s="34" t="s">
        <v>1638</v>
      </c>
      <c r="G915" s="34" t="s">
        <v>883</v>
      </c>
      <c r="H915" s="34" t="s">
        <v>884</v>
      </c>
      <c r="I915" s="34">
        <v>2017</v>
      </c>
      <c r="J915" s="34">
        <v>2017</v>
      </c>
      <c r="K915" s="34" t="s">
        <v>1767</v>
      </c>
      <c r="L915" s="34" t="s">
        <v>1814</v>
      </c>
      <c r="M915" s="34">
        <v>6</v>
      </c>
      <c r="N915" s="34" t="s">
        <v>1817</v>
      </c>
      <c r="O915" s="34" t="s">
        <v>911</v>
      </c>
      <c r="P915" s="34" t="s">
        <v>1858</v>
      </c>
      <c r="Q915" s="34" t="s">
        <v>1640</v>
      </c>
      <c r="R915" s="34" t="s">
        <v>1859</v>
      </c>
    </row>
    <row r="916" spans="2:18">
      <c r="B916" s="34">
        <v>1</v>
      </c>
      <c r="C916" s="34">
        <v>31</v>
      </c>
      <c r="D916" s="34" t="s">
        <v>882</v>
      </c>
      <c r="E916" s="34" t="s">
        <v>1639</v>
      </c>
      <c r="F916" s="34" t="s">
        <v>1638</v>
      </c>
      <c r="G916" s="34" t="s">
        <v>883</v>
      </c>
      <c r="H916" s="34" t="s">
        <v>884</v>
      </c>
      <c r="I916" s="34">
        <v>2017</v>
      </c>
      <c r="J916" s="34">
        <v>2017</v>
      </c>
      <c r="K916" s="34" t="s">
        <v>1767</v>
      </c>
      <c r="L916" s="34" t="s">
        <v>1815</v>
      </c>
      <c r="M916" s="34">
        <v>0</v>
      </c>
      <c r="N916" s="34" t="s">
        <v>4</v>
      </c>
      <c r="O916" s="34" t="s">
        <v>912</v>
      </c>
      <c r="P916" s="34" t="s">
        <v>1858</v>
      </c>
      <c r="Q916" s="34" t="s">
        <v>1640</v>
      </c>
      <c r="R916" s="34" t="s">
        <v>1859</v>
      </c>
    </row>
    <row r="917" spans="2:18">
      <c r="B917" s="34">
        <v>1</v>
      </c>
      <c r="C917" s="34">
        <v>31</v>
      </c>
      <c r="D917" s="34" t="s">
        <v>882</v>
      </c>
      <c r="E917" s="34" t="s">
        <v>1639</v>
      </c>
      <c r="F917" s="34" t="s">
        <v>1638</v>
      </c>
      <c r="G917" s="34" t="s">
        <v>883</v>
      </c>
      <c r="H917" s="34" t="s">
        <v>884</v>
      </c>
      <c r="I917" s="34">
        <v>2017</v>
      </c>
      <c r="J917" s="34">
        <v>2017</v>
      </c>
      <c r="K917" s="34" t="s">
        <v>1767</v>
      </c>
      <c r="L917" s="34" t="s">
        <v>1816</v>
      </c>
      <c r="M917" s="34">
        <v>5</v>
      </c>
      <c r="N917" s="34" t="s">
        <v>1768</v>
      </c>
      <c r="O917" s="34" t="s">
        <v>913</v>
      </c>
      <c r="P917" s="34" t="s">
        <v>1858</v>
      </c>
      <c r="Q917" s="34" t="s">
        <v>1640</v>
      </c>
      <c r="R917" s="34" t="s">
        <v>1859</v>
      </c>
    </row>
    <row r="918" spans="2:18">
      <c r="B918" s="34">
        <v>1</v>
      </c>
      <c r="C918" s="34">
        <v>31</v>
      </c>
      <c r="D918" s="34" t="s">
        <v>882</v>
      </c>
      <c r="E918" s="34" t="s">
        <v>1639</v>
      </c>
      <c r="F918" s="34" t="s">
        <v>1638</v>
      </c>
      <c r="G918" s="34" t="s">
        <v>883</v>
      </c>
      <c r="H918" s="34" t="s">
        <v>884</v>
      </c>
      <c r="I918" s="34">
        <v>2017</v>
      </c>
      <c r="J918" s="34">
        <v>2017</v>
      </c>
      <c r="K918" s="34" t="s">
        <v>1767</v>
      </c>
      <c r="L918" s="34" t="s">
        <v>1818</v>
      </c>
      <c r="M918" s="34">
        <v>5</v>
      </c>
      <c r="N918" s="34" t="s">
        <v>1768</v>
      </c>
      <c r="O918" s="34" t="s">
        <v>914</v>
      </c>
      <c r="P918" s="34" t="s">
        <v>1858</v>
      </c>
      <c r="Q918" s="34" t="s">
        <v>1640</v>
      </c>
      <c r="R918" s="34" t="s">
        <v>1859</v>
      </c>
    </row>
    <row r="919" spans="2:18">
      <c r="B919" s="34">
        <v>1</v>
      </c>
      <c r="C919" s="34">
        <v>31</v>
      </c>
      <c r="D919" s="34" t="s">
        <v>882</v>
      </c>
      <c r="E919" s="34" t="s">
        <v>1639</v>
      </c>
      <c r="F919" s="34" t="s">
        <v>1638</v>
      </c>
      <c r="G919" s="34" t="s">
        <v>883</v>
      </c>
      <c r="H919" s="34" t="s">
        <v>884</v>
      </c>
      <c r="I919" s="34">
        <v>2017</v>
      </c>
      <c r="J919" s="34">
        <v>2017</v>
      </c>
      <c r="K919" s="34" t="s">
        <v>1767</v>
      </c>
      <c r="L919" s="34" t="s">
        <v>1819</v>
      </c>
      <c r="M919" s="34">
        <v>1</v>
      </c>
      <c r="N919" s="34" t="s">
        <v>1796</v>
      </c>
      <c r="O919" s="34" t="s">
        <v>915</v>
      </c>
      <c r="P919" s="34" t="s">
        <v>1858</v>
      </c>
      <c r="Q919" s="34" t="s">
        <v>1640</v>
      </c>
      <c r="R919" s="34" t="s">
        <v>1859</v>
      </c>
    </row>
    <row r="920" spans="2:18">
      <c r="B920" s="34">
        <v>1</v>
      </c>
      <c r="C920" s="34">
        <v>31</v>
      </c>
      <c r="D920" s="34" t="s">
        <v>882</v>
      </c>
      <c r="E920" s="34" t="s">
        <v>1639</v>
      </c>
      <c r="F920" s="34" t="s">
        <v>1638</v>
      </c>
      <c r="G920" s="34" t="s">
        <v>883</v>
      </c>
      <c r="H920" s="34" t="s">
        <v>884</v>
      </c>
      <c r="I920" s="34">
        <v>2017</v>
      </c>
      <c r="J920" s="34">
        <v>2017</v>
      </c>
      <c r="K920" s="34" t="s">
        <v>1767</v>
      </c>
      <c r="L920" s="34" t="s">
        <v>1820</v>
      </c>
      <c r="M920" s="34">
        <v>5</v>
      </c>
      <c r="N920" s="34" t="s">
        <v>1768</v>
      </c>
      <c r="O920" s="34" t="s">
        <v>916</v>
      </c>
      <c r="P920" s="34" t="s">
        <v>1858</v>
      </c>
      <c r="Q920" s="34" t="s">
        <v>1640</v>
      </c>
      <c r="R920" s="34" t="s">
        <v>1859</v>
      </c>
    </row>
    <row r="921" spans="2:18">
      <c r="B921" s="34">
        <v>1</v>
      </c>
      <c r="C921" s="34">
        <v>31</v>
      </c>
      <c r="D921" s="34" t="s">
        <v>882</v>
      </c>
      <c r="E921" s="34" t="s">
        <v>1639</v>
      </c>
      <c r="F921" s="34" t="s">
        <v>1638</v>
      </c>
      <c r="G921" s="34" t="s">
        <v>883</v>
      </c>
      <c r="H921" s="34" t="s">
        <v>884</v>
      </c>
      <c r="I921" s="34">
        <v>2017</v>
      </c>
      <c r="J921" s="34">
        <v>2017</v>
      </c>
      <c r="K921" s="34" t="s">
        <v>1767</v>
      </c>
      <c r="L921" s="34" t="s">
        <v>1821</v>
      </c>
      <c r="M921" s="34">
        <v>5</v>
      </c>
      <c r="N921" s="34" t="s">
        <v>1768</v>
      </c>
      <c r="O921" s="34" t="s">
        <v>917</v>
      </c>
      <c r="P921" s="34" t="s">
        <v>1858</v>
      </c>
      <c r="Q921" s="34" t="s">
        <v>1640</v>
      </c>
      <c r="R921" s="34" t="s">
        <v>1859</v>
      </c>
    </row>
    <row r="922" spans="2:18">
      <c r="B922" s="34">
        <v>1</v>
      </c>
      <c r="C922" s="34">
        <v>31</v>
      </c>
      <c r="D922" s="34" t="s">
        <v>882</v>
      </c>
      <c r="E922" s="34" t="s">
        <v>1639</v>
      </c>
      <c r="F922" s="34" t="s">
        <v>1638</v>
      </c>
      <c r="G922" s="34" t="s">
        <v>883</v>
      </c>
      <c r="H922" s="34" t="s">
        <v>884</v>
      </c>
      <c r="I922" s="34">
        <v>2017</v>
      </c>
      <c r="J922" s="34">
        <v>2017</v>
      </c>
      <c r="K922" s="34" t="s">
        <v>1767</v>
      </c>
      <c r="L922" s="34" t="s">
        <v>1822</v>
      </c>
      <c r="M922" s="34">
        <v>4</v>
      </c>
      <c r="N922" s="34" t="s">
        <v>1767</v>
      </c>
      <c r="O922" s="34" t="s">
        <v>1</v>
      </c>
      <c r="P922" s="34" t="s">
        <v>1858</v>
      </c>
      <c r="Q922" s="34" t="s">
        <v>1640</v>
      </c>
      <c r="R922" s="34" t="s">
        <v>1859</v>
      </c>
    </row>
    <row r="923" spans="2:18">
      <c r="B923" s="34">
        <v>1</v>
      </c>
      <c r="C923" s="34">
        <v>32</v>
      </c>
      <c r="D923" s="34" t="s">
        <v>918</v>
      </c>
      <c r="E923" s="34" t="s">
        <v>1594</v>
      </c>
      <c r="F923" s="34" t="s">
        <v>1593</v>
      </c>
      <c r="G923" s="34" t="s">
        <v>3499</v>
      </c>
      <c r="H923" s="34" t="s">
        <v>919</v>
      </c>
      <c r="I923" s="34">
        <v>2016</v>
      </c>
      <c r="J923" s="34">
        <v>2018</v>
      </c>
      <c r="K923" s="34" t="s">
        <v>1768</v>
      </c>
      <c r="L923" s="34" t="s">
        <v>1784</v>
      </c>
      <c r="M923" s="34">
        <v>5</v>
      </c>
      <c r="N923" s="34" t="s">
        <v>1768</v>
      </c>
      <c r="O923" s="34" t="s">
        <v>1</v>
      </c>
      <c r="P923" s="34" t="s">
        <v>1860</v>
      </c>
      <c r="Q923" s="34" t="s">
        <v>1596</v>
      </c>
      <c r="R923" s="34" t="s">
        <v>1861</v>
      </c>
    </row>
    <row r="924" spans="2:18">
      <c r="B924" s="34">
        <v>1</v>
      </c>
      <c r="C924" s="34">
        <v>32</v>
      </c>
      <c r="D924" s="34" t="s">
        <v>918</v>
      </c>
      <c r="E924" s="34" t="s">
        <v>1594</v>
      </c>
      <c r="F924" s="34" t="s">
        <v>1593</v>
      </c>
      <c r="G924" s="34" t="s">
        <v>3499</v>
      </c>
      <c r="H924" s="34" t="s">
        <v>919</v>
      </c>
      <c r="I924" s="34">
        <v>2016</v>
      </c>
      <c r="J924" s="34">
        <v>2018</v>
      </c>
      <c r="K924" s="34" t="s">
        <v>1768</v>
      </c>
      <c r="L924" s="34" t="s">
        <v>1787</v>
      </c>
      <c r="M924" s="34">
        <v>5</v>
      </c>
      <c r="N924" s="34" t="s">
        <v>1768</v>
      </c>
      <c r="O924" s="34" t="s">
        <v>1</v>
      </c>
      <c r="P924" s="34" t="s">
        <v>1860</v>
      </c>
      <c r="Q924" s="34" t="s">
        <v>1596</v>
      </c>
      <c r="R924" s="34" t="s">
        <v>1861</v>
      </c>
    </row>
    <row r="925" spans="2:18">
      <c r="B925" s="34">
        <v>1</v>
      </c>
      <c r="C925" s="34">
        <v>32</v>
      </c>
      <c r="D925" s="34" t="s">
        <v>918</v>
      </c>
      <c r="E925" s="34" t="s">
        <v>1594</v>
      </c>
      <c r="F925" s="34" t="s">
        <v>1593</v>
      </c>
      <c r="G925" s="34" t="s">
        <v>3499</v>
      </c>
      <c r="H925" s="34" t="s">
        <v>919</v>
      </c>
      <c r="I925" s="34">
        <v>2016</v>
      </c>
      <c r="J925" s="34">
        <v>2018</v>
      </c>
      <c r="K925" s="34" t="s">
        <v>1768</v>
      </c>
      <c r="L925" s="34" t="s">
        <v>1788</v>
      </c>
      <c r="M925" s="34">
        <v>4</v>
      </c>
      <c r="N925" s="34" t="s">
        <v>1767</v>
      </c>
      <c r="O925" s="34" t="s">
        <v>1</v>
      </c>
      <c r="P925" s="34" t="s">
        <v>1860</v>
      </c>
      <c r="Q925" s="34" t="s">
        <v>1596</v>
      </c>
      <c r="R925" s="34" t="s">
        <v>1861</v>
      </c>
    </row>
    <row r="926" spans="2:18">
      <c r="B926" s="34">
        <v>1</v>
      </c>
      <c r="C926" s="34">
        <v>32</v>
      </c>
      <c r="D926" s="34" t="s">
        <v>918</v>
      </c>
      <c r="E926" s="34" t="s">
        <v>1594</v>
      </c>
      <c r="F926" s="34" t="s">
        <v>1593</v>
      </c>
      <c r="G926" s="34" t="s">
        <v>3499</v>
      </c>
      <c r="H926" s="34" t="s">
        <v>919</v>
      </c>
      <c r="I926" s="34">
        <v>2016</v>
      </c>
      <c r="J926" s="34">
        <v>2018</v>
      </c>
      <c r="K926" s="34" t="s">
        <v>1768</v>
      </c>
      <c r="L926" s="34" t="s">
        <v>1789</v>
      </c>
      <c r="M926" s="34">
        <v>4</v>
      </c>
      <c r="N926" s="34" t="s">
        <v>1767</v>
      </c>
      <c r="O926" s="34" t="s">
        <v>1</v>
      </c>
      <c r="P926" s="34" t="s">
        <v>1860</v>
      </c>
      <c r="Q926" s="34" t="s">
        <v>1596</v>
      </c>
      <c r="R926" s="34" t="s">
        <v>1861</v>
      </c>
    </row>
    <row r="927" spans="2:18">
      <c r="B927" s="34">
        <v>1</v>
      </c>
      <c r="C927" s="34">
        <v>32</v>
      </c>
      <c r="D927" s="34" t="s">
        <v>918</v>
      </c>
      <c r="E927" s="34" t="s">
        <v>1594</v>
      </c>
      <c r="F927" s="34" t="s">
        <v>1593</v>
      </c>
      <c r="G927" s="34" t="s">
        <v>3499</v>
      </c>
      <c r="H927" s="34" t="s">
        <v>919</v>
      </c>
      <c r="I927" s="34">
        <v>2016</v>
      </c>
      <c r="J927" s="34">
        <v>2018</v>
      </c>
      <c r="K927" s="34" t="s">
        <v>1768</v>
      </c>
      <c r="L927" s="34" t="s">
        <v>1790</v>
      </c>
      <c r="M927" s="34">
        <v>3</v>
      </c>
      <c r="N927" s="34" t="s">
        <v>1798</v>
      </c>
      <c r="O927" s="34" t="s">
        <v>1</v>
      </c>
      <c r="P927" s="34" t="s">
        <v>1860</v>
      </c>
      <c r="Q927" s="34" t="s">
        <v>1596</v>
      </c>
      <c r="R927" s="34" t="s">
        <v>1861</v>
      </c>
    </row>
    <row r="928" spans="2:18">
      <c r="B928" s="34">
        <v>1</v>
      </c>
      <c r="C928" s="34">
        <v>32</v>
      </c>
      <c r="D928" s="34" t="s">
        <v>918</v>
      </c>
      <c r="E928" s="34" t="s">
        <v>1594</v>
      </c>
      <c r="F928" s="34" t="s">
        <v>1593</v>
      </c>
      <c r="G928" s="34" t="s">
        <v>3499</v>
      </c>
      <c r="H928" s="34" t="s">
        <v>919</v>
      </c>
      <c r="I928" s="34">
        <v>2016</v>
      </c>
      <c r="J928" s="34">
        <v>2018</v>
      </c>
      <c r="K928" s="34" t="s">
        <v>1768</v>
      </c>
      <c r="L928" s="34" t="s">
        <v>1791</v>
      </c>
      <c r="M928" s="34">
        <v>5</v>
      </c>
      <c r="N928" s="34" t="s">
        <v>1768</v>
      </c>
      <c r="O928" s="34" t="s">
        <v>1</v>
      </c>
      <c r="P928" s="34" t="s">
        <v>1860</v>
      </c>
      <c r="Q928" s="34" t="s">
        <v>1596</v>
      </c>
      <c r="R928" s="34" t="s">
        <v>1861</v>
      </c>
    </row>
    <row r="929" spans="2:18">
      <c r="B929" s="34">
        <v>1</v>
      </c>
      <c r="C929" s="34">
        <v>32</v>
      </c>
      <c r="D929" s="34" t="s">
        <v>918</v>
      </c>
      <c r="E929" s="34" t="s">
        <v>1594</v>
      </c>
      <c r="F929" s="34" t="s">
        <v>1593</v>
      </c>
      <c r="G929" s="34" t="s">
        <v>3499</v>
      </c>
      <c r="H929" s="34" t="s">
        <v>919</v>
      </c>
      <c r="I929" s="34">
        <v>2016</v>
      </c>
      <c r="J929" s="34">
        <v>2018</v>
      </c>
      <c r="K929" s="34" t="s">
        <v>1768</v>
      </c>
      <c r="L929" s="34" t="s">
        <v>1792</v>
      </c>
      <c r="M929" s="34">
        <v>6</v>
      </c>
      <c r="N929" s="34" t="s">
        <v>1817</v>
      </c>
      <c r="O929" s="34" t="s">
        <v>1</v>
      </c>
      <c r="P929" s="34" t="s">
        <v>1860</v>
      </c>
      <c r="Q929" s="34" t="s">
        <v>1596</v>
      </c>
      <c r="R929" s="34" t="s">
        <v>1861</v>
      </c>
    </row>
    <row r="930" spans="2:18">
      <c r="B930" s="34">
        <v>1</v>
      </c>
      <c r="C930" s="34">
        <v>32</v>
      </c>
      <c r="D930" s="34" t="s">
        <v>918</v>
      </c>
      <c r="E930" s="34" t="s">
        <v>1594</v>
      </c>
      <c r="F930" s="34" t="s">
        <v>1593</v>
      </c>
      <c r="G930" s="34" t="s">
        <v>3499</v>
      </c>
      <c r="H930" s="34" t="s">
        <v>919</v>
      </c>
      <c r="I930" s="34">
        <v>2016</v>
      </c>
      <c r="J930" s="34">
        <v>2018</v>
      </c>
      <c r="K930" s="34" t="s">
        <v>1768</v>
      </c>
      <c r="L930" s="34" t="s">
        <v>1793</v>
      </c>
      <c r="M930" s="34">
        <v>6</v>
      </c>
      <c r="N930" s="34" t="s">
        <v>1817</v>
      </c>
      <c r="O930" s="34" t="s">
        <v>1</v>
      </c>
      <c r="P930" s="34" t="s">
        <v>1860</v>
      </c>
      <c r="Q930" s="34" t="s">
        <v>1596</v>
      </c>
      <c r="R930" s="34" t="s">
        <v>1861</v>
      </c>
    </row>
    <row r="931" spans="2:18">
      <c r="B931" s="34">
        <v>1</v>
      </c>
      <c r="C931" s="34">
        <v>32</v>
      </c>
      <c r="D931" s="34" t="s">
        <v>918</v>
      </c>
      <c r="E931" s="34" t="s">
        <v>1594</v>
      </c>
      <c r="F931" s="34" t="s">
        <v>1593</v>
      </c>
      <c r="G931" s="34" t="s">
        <v>3499</v>
      </c>
      <c r="H931" s="34" t="s">
        <v>919</v>
      </c>
      <c r="I931" s="34">
        <v>2016</v>
      </c>
      <c r="J931" s="34">
        <v>2018</v>
      </c>
      <c r="K931" s="34" t="s">
        <v>1768</v>
      </c>
      <c r="L931" s="34" t="s">
        <v>1794</v>
      </c>
      <c r="M931" s="34">
        <v>5</v>
      </c>
      <c r="N931" s="34" t="s">
        <v>1768</v>
      </c>
      <c r="O931" s="34" t="s">
        <v>1</v>
      </c>
      <c r="P931" s="34" t="s">
        <v>1860</v>
      </c>
      <c r="Q931" s="34" t="s">
        <v>1596</v>
      </c>
      <c r="R931" s="34" t="s">
        <v>1861</v>
      </c>
    </row>
    <row r="932" spans="2:18">
      <c r="B932" s="34">
        <v>1</v>
      </c>
      <c r="C932" s="34">
        <v>32</v>
      </c>
      <c r="D932" s="34" t="s">
        <v>918</v>
      </c>
      <c r="E932" s="34" t="s">
        <v>1594</v>
      </c>
      <c r="F932" s="34" t="s">
        <v>1593</v>
      </c>
      <c r="G932" s="34" t="s">
        <v>3499</v>
      </c>
      <c r="H932" s="34" t="s">
        <v>919</v>
      </c>
      <c r="I932" s="34">
        <v>2016</v>
      </c>
      <c r="J932" s="34">
        <v>2018</v>
      </c>
      <c r="K932" s="34" t="s">
        <v>1768</v>
      </c>
      <c r="L932" s="34" t="s">
        <v>1795</v>
      </c>
      <c r="M932" s="34">
        <v>1</v>
      </c>
      <c r="N932" s="34" t="s">
        <v>1796</v>
      </c>
      <c r="O932" s="34" t="s">
        <v>1</v>
      </c>
      <c r="P932" s="34" t="s">
        <v>1860</v>
      </c>
      <c r="Q932" s="34" t="s">
        <v>1596</v>
      </c>
      <c r="R932" s="34" t="s">
        <v>1861</v>
      </c>
    </row>
    <row r="933" spans="2:18">
      <c r="B933" s="34">
        <v>1</v>
      </c>
      <c r="C933" s="34">
        <v>32</v>
      </c>
      <c r="D933" s="34" t="s">
        <v>918</v>
      </c>
      <c r="E933" s="34" t="s">
        <v>1594</v>
      </c>
      <c r="F933" s="34" t="s">
        <v>1593</v>
      </c>
      <c r="G933" s="34" t="s">
        <v>3499</v>
      </c>
      <c r="H933" s="34" t="s">
        <v>919</v>
      </c>
      <c r="I933" s="34">
        <v>2016</v>
      </c>
      <c r="J933" s="34">
        <v>2018</v>
      </c>
      <c r="K933" s="34" t="s">
        <v>1768</v>
      </c>
      <c r="L933" s="34" t="s">
        <v>1797</v>
      </c>
      <c r="M933" s="34">
        <v>6</v>
      </c>
      <c r="N933" s="34" t="s">
        <v>1817</v>
      </c>
      <c r="O933" s="34" t="s">
        <v>1</v>
      </c>
      <c r="P933" s="34" t="s">
        <v>1860</v>
      </c>
      <c r="Q933" s="34" t="s">
        <v>1596</v>
      </c>
      <c r="R933" s="34" t="s">
        <v>1861</v>
      </c>
    </row>
    <row r="934" spans="2:18">
      <c r="B934" s="34">
        <v>1</v>
      </c>
      <c r="C934" s="34">
        <v>32</v>
      </c>
      <c r="D934" s="34" t="s">
        <v>918</v>
      </c>
      <c r="E934" s="34" t="s">
        <v>1594</v>
      </c>
      <c r="F934" s="34" t="s">
        <v>1593</v>
      </c>
      <c r="G934" s="34" t="s">
        <v>3499</v>
      </c>
      <c r="H934" s="34" t="s">
        <v>919</v>
      </c>
      <c r="I934" s="34">
        <v>2016</v>
      </c>
      <c r="J934" s="34">
        <v>2018</v>
      </c>
      <c r="K934" s="34" t="s">
        <v>1768</v>
      </c>
      <c r="L934" s="34" t="s">
        <v>1799</v>
      </c>
      <c r="M934" s="34">
        <v>6</v>
      </c>
      <c r="N934" s="34" t="s">
        <v>1817</v>
      </c>
      <c r="O934" s="34" t="s">
        <v>1</v>
      </c>
      <c r="P934" s="34" t="s">
        <v>1860</v>
      </c>
      <c r="Q934" s="34" t="s">
        <v>1596</v>
      </c>
      <c r="R934" s="34" t="s">
        <v>1861</v>
      </c>
    </row>
    <row r="935" spans="2:18">
      <c r="B935" s="34">
        <v>1</v>
      </c>
      <c r="C935" s="34">
        <v>32</v>
      </c>
      <c r="D935" s="34" t="s">
        <v>918</v>
      </c>
      <c r="E935" s="34" t="s">
        <v>1594</v>
      </c>
      <c r="F935" s="34" t="s">
        <v>1593</v>
      </c>
      <c r="G935" s="34" t="s">
        <v>3499</v>
      </c>
      <c r="H935" s="34" t="s">
        <v>919</v>
      </c>
      <c r="I935" s="34">
        <v>2016</v>
      </c>
      <c r="J935" s="34">
        <v>2018</v>
      </c>
      <c r="K935" s="34" t="s">
        <v>1768</v>
      </c>
      <c r="L935" s="34" t="s">
        <v>1800</v>
      </c>
      <c r="M935" s="34">
        <v>5</v>
      </c>
      <c r="N935" s="34" t="s">
        <v>1768</v>
      </c>
      <c r="O935" s="34" t="s">
        <v>1</v>
      </c>
      <c r="P935" s="34" t="s">
        <v>1860</v>
      </c>
      <c r="Q935" s="34" t="s">
        <v>1596</v>
      </c>
      <c r="R935" s="34" t="s">
        <v>1861</v>
      </c>
    </row>
    <row r="936" spans="2:18">
      <c r="B936" s="34">
        <v>1</v>
      </c>
      <c r="C936" s="34">
        <v>32</v>
      </c>
      <c r="D936" s="34" t="s">
        <v>918</v>
      </c>
      <c r="E936" s="34" t="s">
        <v>1594</v>
      </c>
      <c r="F936" s="34" t="s">
        <v>1593</v>
      </c>
      <c r="G936" s="34" t="s">
        <v>3499</v>
      </c>
      <c r="H936" s="34" t="s">
        <v>919</v>
      </c>
      <c r="I936" s="34">
        <v>2016</v>
      </c>
      <c r="J936" s="34">
        <v>2018</v>
      </c>
      <c r="K936" s="34" t="s">
        <v>1768</v>
      </c>
      <c r="L936" s="34" t="s">
        <v>1801</v>
      </c>
      <c r="M936" s="34">
        <v>5</v>
      </c>
      <c r="N936" s="34" t="s">
        <v>1768</v>
      </c>
      <c r="O936" s="34" t="s">
        <v>1</v>
      </c>
      <c r="P936" s="34" t="s">
        <v>1860</v>
      </c>
      <c r="Q936" s="34" t="s">
        <v>1596</v>
      </c>
      <c r="R936" s="34" t="s">
        <v>1861</v>
      </c>
    </row>
    <row r="937" spans="2:18">
      <c r="B937" s="34">
        <v>1</v>
      </c>
      <c r="C937" s="34">
        <v>32</v>
      </c>
      <c r="D937" s="34" t="s">
        <v>918</v>
      </c>
      <c r="E937" s="34" t="s">
        <v>1594</v>
      </c>
      <c r="F937" s="34" t="s">
        <v>1593</v>
      </c>
      <c r="G937" s="34" t="s">
        <v>3499</v>
      </c>
      <c r="H937" s="34" t="s">
        <v>919</v>
      </c>
      <c r="I937" s="34">
        <v>2016</v>
      </c>
      <c r="J937" s="34">
        <v>2018</v>
      </c>
      <c r="K937" s="34" t="s">
        <v>1768</v>
      </c>
      <c r="L937" s="34" t="s">
        <v>1802</v>
      </c>
      <c r="M937" s="34">
        <v>5</v>
      </c>
      <c r="N937" s="34" t="s">
        <v>1768</v>
      </c>
      <c r="O937" s="34" t="s">
        <v>1</v>
      </c>
      <c r="P937" s="34" t="s">
        <v>1860</v>
      </c>
      <c r="Q937" s="34" t="s">
        <v>1596</v>
      </c>
      <c r="R937" s="34" t="s">
        <v>1861</v>
      </c>
    </row>
    <row r="938" spans="2:18">
      <c r="B938" s="34">
        <v>1</v>
      </c>
      <c r="C938" s="34">
        <v>32</v>
      </c>
      <c r="D938" s="34" t="s">
        <v>918</v>
      </c>
      <c r="E938" s="34" t="s">
        <v>1594</v>
      </c>
      <c r="F938" s="34" t="s">
        <v>1593</v>
      </c>
      <c r="G938" s="34" t="s">
        <v>3499</v>
      </c>
      <c r="H938" s="34" t="s">
        <v>919</v>
      </c>
      <c r="I938" s="34">
        <v>2016</v>
      </c>
      <c r="J938" s="34">
        <v>2018</v>
      </c>
      <c r="K938" s="34" t="s">
        <v>1768</v>
      </c>
      <c r="L938" s="34" t="s">
        <v>1803</v>
      </c>
      <c r="M938" s="34">
        <v>0</v>
      </c>
      <c r="N938" s="34" t="s">
        <v>4</v>
      </c>
      <c r="O938" s="34" t="s">
        <v>1</v>
      </c>
      <c r="P938" s="34" t="s">
        <v>1860</v>
      </c>
      <c r="Q938" s="34" t="s">
        <v>1596</v>
      </c>
      <c r="R938" s="34" t="s">
        <v>1861</v>
      </c>
    </row>
    <row r="939" spans="2:18">
      <c r="B939" s="34">
        <v>1</v>
      </c>
      <c r="C939" s="34">
        <v>32</v>
      </c>
      <c r="D939" s="34" t="s">
        <v>918</v>
      </c>
      <c r="E939" s="34" t="s">
        <v>1594</v>
      </c>
      <c r="F939" s="34" t="s">
        <v>1593</v>
      </c>
      <c r="G939" s="34" t="s">
        <v>3499</v>
      </c>
      <c r="H939" s="34" t="s">
        <v>919</v>
      </c>
      <c r="I939" s="34">
        <v>2016</v>
      </c>
      <c r="J939" s="34">
        <v>2018</v>
      </c>
      <c r="K939" s="34" t="s">
        <v>1768</v>
      </c>
      <c r="L939" s="34" t="s">
        <v>1804</v>
      </c>
      <c r="M939" s="34">
        <v>0</v>
      </c>
      <c r="N939" s="34" t="s">
        <v>4</v>
      </c>
      <c r="O939" s="34" t="s">
        <v>1</v>
      </c>
      <c r="P939" s="34" t="s">
        <v>1860</v>
      </c>
      <c r="Q939" s="34" t="s">
        <v>1596</v>
      </c>
      <c r="R939" s="34" t="s">
        <v>1861</v>
      </c>
    </row>
    <row r="940" spans="2:18">
      <c r="B940" s="34">
        <v>1</v>
      </c>
      <c r="C940" s="34">
        <v>32</v>
      </c>
      <c r="D940" s="34" t="s">
        <v>918</v>
      </c>
      <c r="E940" s="34" t="s">
        <v>1594</v>
      </c>
      <c r="F940" s="34" t="s">
        <v>1593</v>
      </c>
      <c r="G940" s="34" t="s">
        <v>3499</v>
      </c>
      <c r="H940" s="34" t="s">
        <v>919</v>
      </c>
      <c r="I940" s="34">
        <v>2016</v>
      </c>
      <c r="J940" s="34">
        <v>2018</v>
      </c>
      <c r="K940" s="34" t="s">
        <v>1768</v>
      </c>
      <c r="L940" s="34" t="s">
        <v>1805</v>
      </c>
      <c r="M940" s="34">
        <v>5</v>
      </c>
      <c r="N940" s="34" t="s">
        <v>1768</v>
      </c>
      <c r="O940" s="34" t="s">
        <v>1</v>
      </c>
      <c r="P940" s="34" t="s">
        <v>1860</v>
      </c>
      <c r="Q940" s="34" t="s">
        <v>1596</v>
      </c>
      <c r="R940" s="34" t="s">
        <v>1861</v>
      </c>
    </row>
    <row r="941" spans="2:18">
      <c r="B941" s="34">
        <v>1</v>
      </c>
      <c r="C941" s="34">
        <v>32</v>
      </c>
      <c r="D941" s="34" t="s">
        <v>918</v>
      </c>
      <c r="E941" s="34" t="s">
        <v>1594</v>
      </c>
      <c r="F941" s="34" t="s">
        <v>1593</v>
      </c>
      <c r="G941" s="34" t="s">
        <v>3499</v>
      </c>
      <c r="H941" s="34" t="s">
        <v>919</v>
      </c>
      <c r="I941" s="34">
        <v>2016</v>
      </c>
      <c r="J941" s="34">
        <v>2018</v>
      </c>
      <c r="K941" s="34" t="s">
        <v>1768</v>
      </c>
      <c r="L941" s="34" t="s">
        <v>1806</v>
      </c>
      <c r="M941" s="34">
        <v>5</v>
      </c>
      <c r="N941" s="34" t="s">
        <v>1768</v>
      </c>
      <c r="O941" s="34" t="s">
        <v>1</v>
      </c>
      <c r="P941" s="34" t="s">
        <v>1860</v>
      </c>
      <c r="Q941" s="34" t="s">
        <v>1596</v>
      </c>
      <c r="R941" s="34" t="s">
        <v>1861</v>
      </c>
    </row>
    <row r="942" spans="2:18">
      <c r="B942" s="34">
        <v>1</v>
      </c>
      <c r="C942" s="34">
        <v>32</v>
      </c>
      <c r="D942" s="34" t="s">
        <v>918</v>
      </c>
      <c r="E942" s="34" t="s">
        <v>1594</v>
      </c>
      <c r="F942" s="34" t="s">
        <v>1593</v>
      </c>
      <c r="G942" s="34" t="s">
        <v>3499</v>
      </c>
      <c r="H942" s="34" t="s">
        <v>919</v>
      </c>
      <c r="I942" s="34">
        <v>2016</v>
      </c>
      <c r="J942" s="34">
        <v>2018</v>
      </c>
      <c r="K942" s="34" t="s">
        <v>1768</v>
      </c>
      <c r="L942" s="34" t="s">
        <v>1807</v>
      </c>
      <c r="M942" s="34">
        <v>5</v>
      </c>
      <c r="N942" s="34" t="s">
        <v>1768</v>
      </c>
      <c r="O942" s="34" t="s">
        <v>1</v>
      </c>
      <c r="P942" s="34" t="s">
        <v>1860</v>
      </c>
      <c r="Q942" s="34" t="s">
        <v>1596</v>
      </c>
      <c r="R942" s="34" t="s">
        <v>1861</v>
      </c>
    </row>
    <row r="943" spans="2:18">
      <c r="B943" s="34">
        <v>1</v>
      </c>
      <c r="C943" s="34">
        <v>32</v>
      </c>
      <c r="D943" s="34" t="s">
        <v>918</v>
      </c>
      <c r="E943" s="34" t="s">
        <v>1594</v>
      </c>
      <c r="F943" s="34" t="s">
        <v>1593</v>
      </c>
      <c r="G943" s="34" t="s">
        <v>3499</v>
      </c>
      <c r="H943" s="34" t="s">
        <v>919</v>
      </c>
      <c r="I943" s="34">
        <v>2016</v>
      </c>
      <c r="J943" s="34">
        <v>2018</v>
      </c>
      <c r="K943" s="34" t="s">
        <v>1768</v>
      </c>
      <c r="L943" s="34" t="s">
        <v>1808</v>
      </c>
      <c r="M943" s="34">
        <v>5</v>
      </c>
      <c r="N943" s="34" t="s">
        <v>1768</v>
      </c>
      <c r="O943" s="34" t="s">
        <v>1</v>
      </c>
      <c r="P943" s="34" t="s">
        <v>1860</v>
      </c>
      <c r="Q943" s="34" t="s">
        <v>1596</v>
      </c>
      <c r="R943" s="34" t="s">
        <v>1861</v>
      </c>
    </row>
    <row r="944" spans="2:18">
      <c r="B944" s="34">
        <v>1</v>
      </c>
      <c r="C944" s="34">
        <v>32</v>
      </c>
      <c r="D944" s="34" t="s">
        <v>918</v>
      </c>
      <c r="E944" s="34" t="s">
        <v>1594</v>
      </c>
      <c r="F944" s="34" t="s">
        <v>1593</v>
      </c>
      <c r="G944" s="34" t="s">
        <v>3499</v>
      </c>
      <c r="H944" s="34" t="s">
        <v>919</v>
      </c>
      <c r="I944" s="34">
        <v>2016</v>
      </c>
      <c r="J944" s="34">
        <v>2018</v>
      </c>
      <c r="K944" s="34" t="s">
        <v>1768</v>
      </c>
      <c r="L944" s="34" t="s">
        <v>1809</v>
      </c>
      <c r="M944" s="34">
        <v>6</v>
      </c>
      <c r="N944" s="34" t="s">
        <v>1817</v>
      </c>
      <c r="O944" s="34" t="s">
        <v>1</v>
      </c>
      <c r="P944" s="34" t="s">
        <v>1860</v>
      </c>
      <c r="Q944" s="34" t="s">
        <v>1596</v>
      </c>
      <c r="R944" s="34" t="s">
        <v>1861</v>
      </c>
    </row>
    <row r="945" spans="2:18">
      <c r="B945" s="34">
        <v>1</v>
      </c>
      <c r="C945" s="34">
        <v>32</v>
      </c>
      <c r="D945" s="34" t="s">
        <v>918</v>
      </c>
      <c r="E945" s="34" t="s">
        <v>1594</v>
      </c>
      <c r="F945" s="34" t="s">
        <v>1593</v>
      </c>
      <c r="G945" s="34" t="s">
        <v>3499</v>
      </c>
      <c r="H945" s="34" t="s">
        <v>919</v>
      </c>
      <c r="I945" s="34">
        <v>2016</v>
      </c>
      <c r="J945" s="34">
        <v>2018</v>
      </c>
      <c r="K945" s="34" t="s">
        <v>1768</v>
      </c>
      <c r="L945" s="34" t="s">
        <v>1810</v>
      </c>
      <c r="M945" s="34">
        <v>5</v>
      </c>
      <c r="N945" s="34" t="s">
        <v>1768</v>
      </c>
      <c r="O945" s="34" t="s">
        <v>1</v>
      </c>
      <c r="P945" s="34" t="s">
        <v>1860</v>
      </c>
      <c r="Q945" s="34" t="s">
        <v>1596</v>
      </c>
      <c r="R945" s="34" t="s">
        <v>1861</v>
      </c>
    </row>
    <row r="946" spans="2:18">
      <c r="B946" s="34">
        <v>1</v>
      </c>
      <c r="C946" s="34">
        <v>32</v>
      </c>
      <c r="D946" s="34" t="s">
        <v>918</v>
      </c>
      <c r="E946" s="34" t="s">
        <v>1594</v>
      </c>
      <c r="F946" s="34" t="s">
        <v>1593</v>
      </c>
      <c r="G946" s="34" t="s">
        <v>3499</v>
      </c>
      <c r="H946" s="34" t="s">
        <v>919</v>
      </c>
      <c r="I946" s="34">
        <v>2016</v>
      </c>
      <c r="J946" s="34">
        <v>2018</v>
      </c>
      <c r="K946" s="34" t="s">
        <v>1768</v>
      </c>
      <c r="L946" s="34" t="s">
        <v>1811</v>
      </c>
      <c r="M946" s="34">
        <v>6</v>
      </c>
      <c r="N946" s="34" t="s">
        <v>1817</v>
      </c>
      <c r="O946" s="34" t="s">
        <v>1</v>
      </c>
      <c r="P946" s="34" t="s">
        <v>1860</v>
      </c>
      <c r="Q946" s="34" t="s">
        <v>1596</v>
      </c>
      <c r="R946" s="34" t="s">
        <v>1861</v>
      </c>
    </row>
    <row r="947" spans="2:18">
      <c r="B947" s="34">
        <v>1</v>
      </c>
      <c r="C947" s="34">
        <v>32</v>
      </c>
      <c r="D947" s="34" t="s">
        <v>918</v>
      </c>
      <c r="E947" s="34" t="s">
        <v>1594</v>
      </c>
      <c r="F947" s="34" t="s">
        <v>1593</v>
      </c>
      <c r="G947" s="34" t="s">
        <v>3499</v>
      </c>
      <c r="H947" s="34" t="s">
        <v>919</v>
      </c>
      <c r="I947" s="34">
        <v>2016</v>
      </c>
      <c r="J947" s="34">
        <v>2018</v>
      </c>
      <c r="K947" s="34" t="s">
        <v>1768</v>
      </c>
      <c r="L947" s="34" t="s">
        <v>1812</v>
      </c>
      <c r="M947" s="34">
        <v>0</v>
      </c>
      <c r="N947" s="34" t="s">
        <v>4</v>
      </c>
      <c r="O947" s="34" t="s">
        <v>1</v>
      </c>
      <c r="P947" s="34" t="s">
        <v>1860</v>
      </c>
      <c r="Q947" s="34" t="s">
        <v>1596</v>
      </c>
      <c r="R947" s="34" t="s">
        <v>1861</v>
      </c>
    </row>
    <row r="948" spans="2:18">
      <c r="B948" s="34">
        <v>1</v>
      </c>
      <c r="C948" s="34">
        <v>32</v>
      </c>
      <c r="D948" s="34" t="s">
        <v>918</v>
      </c>
      <c r="E948" s="34" t="s">
        <v>1594</v>
      </c>
      <c r="F948" s="34" t="s">
        <v>1593</v>
      </c>
      <c r="G948" s="34" t="s">
        <v>3499</v>
      </c>
      <c r="H948" s="34" t="s">
        <v>919</v>
      </c>
      <c r="I948" s="34">
        <v>2016</v>
      </c>
      <c r="J948" s="34">
        <v>2018</v>
      </c>
      <c r="K948" s="34" t="s">
        <v>1768</v>
      </c>
      <c r="L948" s="34" t="s">
        <v>1813</v>
      </c>
      <c r="M948" s="34">
        <v>1</v>
      </c>
      <c r="N948" s="34" t="s">
        <v>1796</v>
      </c>
      <c r="O948" s="34" t="s">
        <v>1</v>
      </c>
      <c r="P948" s="34" t="s">
        <v>1860</v>
      </c>
      <c r="Q948" s="34" t="s">
        <v>1596</v>
      </c>
      <c r="R948" s="34" t="s">
        <v>1861</v>
      </c>
    </row>
    <row r="949" spans="2:18">
      <c r="B949" s="34">
        <v>1</v>
      </c>
      <c r="C949" s="34">
        <v>32</v>
      </c>
      <c r="D949" s="34" t="s">
        <v>918</v>
      </c>
      <c r="E949" s="34" t="s">
        <v>1594</v>
      </c>
      <c r="F949" s="34" t="s">
        <v>1593</v>
      </c>
      <c r="G949" s="34" t="s">
        <v>3499</v>
      </c>
      <c r="H949" s="34" t="s">
        <v>919</v>
      </c>
      <c r="I949" s="34">
        <v>2016</v>
      </c>
      <c r="J949" s="34">
        <v>2018</v>
      </c>
      <c r="K949" s="34" t="s">
        <v>1768</v>
      </c>
      <c r="L949" s="34" t="s">
        <v>1814</v>
      </c>
      <c r="M949" s="34">
        <v>0</v>
      </c>
      <c r="N949" s="34" t="s">
        <v>4</v>
      </c>
      <c r="O949" s="34" t="s">
        <v>1</v>
      </c>
      <c r="P949" s="34" t="s">
        <v>1860</v>
      </c>
      <c r="Q949" s="34" t="s">
        <v>1596</v>
      </c>
      <c r="R949" s="34" t="s">
        <v>1861</v>
      </c>
    </row>
    <row r="950" spans="2:18">
      <c r="B950" s="34">
        <v>1</v>
      </c>
      <c r="C950" s="34">
        <v>32</v>
      </c>
      <c r="D950" s="34" t="s">
        <v>918</v>
      </c>
      <c r="E950" s="34" t="s">
        <v>1594</v>
      </c>
      <c r="F950" s="34" t="s">
        <v>1593</v>
      </c>
      <c r="G950" s="34" t="s">
        <v>3499</v>
      </c>
      <c r="H950" s="34" t="s">
        <v>919</v>
      </c>
      <c r="I950" s="34">
        <v>2016</v>
      </c>
      <c r="J950" s="34">
        <v>2018</v>
      </c>
      <c r="K950" s="34" t="s">
        <v>1768</v>
      </c>
      <c r="L950" s="34" t="s">
        <v>1815</v>
      </c>
      <c r="M950" s="34">
        <v>0</v>
      </c>
      <c r="N950" s="34" t="s">
        <v>4</v>
      </c>
      <c r="O950" s="34" t="s">
        <v>1</v>
      </c>
      <c r="P950" s="34" t="s">
        <v>1860</v>
      </c>
      <c r="Q950" s="34" t="s">
        <v>1596</v>
      </c>
      <c r="R950" s="34" t="s">
        <v>1861</v>
      </c>
    </row>
    <row r="951" spans="2:18">
      <c r="B951" s="34">
        <v>1</v>
      </c>
      <c r="C951" s="34">
        <v>32</v>
      </c>
      <c r="D951" s="34" t="s">
        <v>918</v>
      </c>
      <c r="E951" s="34" t="s">
        <v>1594</v>
      </c>
      <c r="F951" s="34" t="s">
        <v>1593</v>
      </c>
      <c r="G951" s="34" t="s">
        <v>3499</v>
      </c>
      <c r="H951" s="34" t="s">
        <v>919</v>
      </c>
      <c r="I951" s="34">
        <v>2016</v>
      </c>
      <c r="J951" s="34">
        <v>2018</v>
      </c>
      <c r="K951" s="34" t="s">
        <v>1768</v>
      </c>
      <c r="L951" s="34" t="s">
        <v>1816</v>
      </c>
      <c r="M951" s="34">
        <v>6</v>
      </c>
      <c r="N951" s="34" t="s">
        <v>1817</v>
      </c>
      <c r="O951" s="34" t="s">
        <v>1</v>
      </c>
      <c r="P951" s="34" t="s">
        <v>1860</v>
      </c>
      <c r="Q951" s="34" t="s">
        <v>1596</v>
      </c>
      <c r="R951" s="34" t="s">
        <v>1861</v>
      </c>
    </row>
    <row r="952" spans="2:18">
      <c r="B952" s="34">
        <v>1</v>
      </c>
      <c r="C952" s="34">
        <v>32</v>
      </c>
      <c r="D952" s="34" t="s">
        <v>918</v>
      </c>
      <c r="E952" s="34" t="s">
        <v>1594</v>
      </c>
      <c r="F952" s="34" t="s">
        <v>1593</v>
      </c>
      <c r="G952" s="34" t="s">
        <v>3499</v>
      </c>
      <c r="H952" s="34" t="s">
        <v>919</v>
      </c>
      <c r="I952" s="34">
        <v>2016</v>
      </c>
      <c r="J952" s="34">
        <v>2018</v>
      </c>
      <c r="K952" s="34" t="s">
        <v>1768</v>
      </c>
      <c r="L952" s="34" t="s">
        <v>1818</v>
      </c>
      <c r="M952" s="34">
        <v>3</v>
      </c>
      <c r="N952" s="34" t="s">
        <v>1798</v>
      </c>
      <c r="O952" s="34" t="s">
        <v>1</v>
      </c>
      <c r="P952" s="34" t="s">
        <v>1860</v>
      </c>
      <c r="Q952" s="34" t="s">
        <v>1596</v>
      </c>
      <c r="R952" s="34" t="s">
        <v>1861</v>
      </c>
    </row>
    <row r="953" spans="2:18">
      <c r="B953" s="34">
        <v>1</v>
      </c>
      <c r="C953" s="34">
        <v>32</v>
      </c>
      <c r="D953" s="34" t="s">
        <v>918</v>
      </c>
      <c r="E953" s="34" t="s">
        <v>1594</v>
      </c>
      <c r="F953" s="34" t="s">
        <v>1593</v>
      </c>
      <c r="G953" s="34" t="s">
        <v>3499</v>
      </c>
      <c r="H953" s="34" t="s">
        <v>919</v>
      </c>
      <c r="I953" s="34">
        <v>2016</v>
      </c>
      <c r="J953" s="34">
        <v>2018</v>
      </c>
      <c r="K953" s="34" t="s">
        <v>1768</v>
      </c>
      <c r="L953" s="34" t="s">
        <v>1819</v>
      </c>
      <c r="M953" s="34">
        <v>1</v>
      </c>
      <c r="N953" s="34" t="s">
        <v>1796</v>
      </c>
      <c r="O953" s="34" t="s">
        <v>1</v>
      </c>
      <c r="P953" s="34" t="s">
        <v>1860</v>
      </c>
      <c r="Q953" s="34" t="s">
        <v>1596</v>
      </c>
      <c r="R953" s="34" t="s">
        <v>1861</v>
      </c>
    </row>
    <row r="954" spans="2:18">
      <c r="B954" s="34">
        <v>1</v>
      </c>
      <c r="C954" s="34">
        <v>32</v>
      </c>
      <c r="D954" s="34" t="s">
        <v>918</v>
      </c>
      <c r="E954" s="34" t="s">
        <v>1594</v>
      </c>
      <c r="F954" s="34" t="s">
        <v>1593</v>
      </c>
      <c r="G954" s="34" t="s">
        <v>3499</v>
      </c>
      <c r="H954" s="34" t="s">
        <v>919</v>
      </c>
      <c r="I954" s="34">
        <v>2016</v>
      </c>
      <c r="J954" s="34">
        <v>2018</v>
      </c>
      <c r="K954" s="34" t="s">
        <v>1768</v>
      </c>
      <c r="L954" s="34" t="s">
        <v>1820</v>
      </c>
      <c r="M954" s="34">
        <v>5</v>
      </c>
      <c r="N954" s="34" t="s">
        <v>1768</v>
      </c>
      <c r="O954" s="34" t="s">
        <v>1</v>
      </c>
      <c r="P954" s="34" t="s">
        <v>1860</v>
      </c>
      <c r="Q954" s="34" t="s">
        <v>1596</v>
      </c>
      <c r="R954" s="34" t="s">
        <v>1861</v>
      </c>
    </row>
    <row r="955" spans="2:18">
      <c r="B955" s="34">
        <v>1</v>
      </c>
      <c r="C955" s="34">
        <v>32</v>
      </c>
      <c r="D955" s="34" t="s">
        <v>918</v>
      </c>
      <c r="E955" s="34" t="s">
        <v>1594</v>
      </c>
      <c r="F955" s="34" t="s">
        <v>1593</v>
      </c>
      <c r="G955" s="34" t="s">
        <v>3499</v>
      </c>
      <c r="H955" s="34" t="s">
        <v>919</v>
      </c>
      <c r="I955" s="34">
        <v>2016</v>
      </c>
      <c r="J955" s="34">
        <v>2018</v>
      </c>
      <c r="K955" s="34" t="s">
        <v>1768</v>
      </c>
      <c r="L955" s="34" t="s">
        <v>1821</v>
      </c>
      <c r="M955" s="34">
        <v>4</v>
      </c>
      <c r="N955" s="34" t="s">
        <v>1767</v>
      </c>
      <c r="O955" s="34" t="s">
        <v>1</v>
      </c>
      <c r="P955" s="34" t="s">
        <v>1860</v>
      </c>
      <c r="Q955" s="34" t="s">
        <v>1596</v>
      </c>
      <c r="R955" s="34" t="s">
        <v>1861</v>
      </c>
    </row>
    <row r="956" spans="2:18">
      <c r="B956" s="34">
        <v>1</v>
      </c>
      <c r="C956" s="34">
        <v>32</v>
      </c>
      <c r="D956" s="34" t="s">
        <v>918</v>
      </c>
      <c r="E956" s="34" t="s">
        <v>1594</v>
      </c>
      <c r="F956" s="34" t="s">
        <v>1593</v>
      </c>
      <c r="G956" s="34" t="s">
        <v>3499</v>
      </c>
      <c r="H956" s="34" t="s">
        <v>919</v>
      </c>
      <c r="I956" s="34">
        <v>2016</v>
      </c>
      <c r="J956" s="34">
        <v>2018</v>
      </c>
      <c r="K956" s="34" t="s">
        <v>1768</v>
      </c>
      <c r="L956" s="34" t="s">
        <v>1822</v>
      </c>
      <c r="M956" s="34">
        <v>4</v>
      </c>
      <c r="N956" s="34" t="s">
        <v>1767</v>
      </c>
      <c r="O956" s="34" t="s">
        <v>1</v>
      </c>
      <c r="P956" s="34" t="s">
        <v>1860</v>
      </c>
      <c r="Q956" s="34" t="s">
        <v>1596</v>
      </c>
      <c r="R956" s="34" t="s">
        <v>1861</v>
      </c>
    </row>
    <row r="957" spans="2:18">
      <c r="B957" s="34">
        <v>1</v>
      </c>
      <c r="C957" s="34">
        <v>33</v>
      </c>
      <c r="D957" s="34" t="s">
        <v>920</v>
      </c>
      <c r="E957" s="34" t="s">
        <v>1470</v>
      </c>
      <c r="F957" s="34" t="s">
        <v>1469</v>
      </c>
      <c r="G957" s="34" t="s">
        <v>921</v>
      </c>
      <c r="H957" s="34" t="s">
        <v>922</v>
      </c>
      <c r="I957" s="34">
        <v>2018</v>
      </c>
      <c r="J957" s="34">
        <v>2018</v>
      </c>
      <c r="K957" s="34" t="s">
        <v>1768</v>
      </c>
      <c r="L957" s="34" t="s">
        <v>1784</v>
      </c>
      <c r="M957" s="34">
        <v>5</v>
      </c>
      <c r="N957" s="34" t="s">
        <v>1768</v>
      </c>
      <c r="O957" s="34" t="s">
        <v>924</v>
      </c>
      <c r="P957" s="34" t="s">
        <v>1862</v>
      </c>
      <c r="Q957" s="34" t="s">
        <v>1472</v>
      </c>
      <c r="R957" s="34" t="s">
        <v>1863</v>
      </c>
    </row>
    <row r="958" spans="2:18">
      <c r="B958" s="34">
        <v>1</v>
      </c>
      <c r="C958" s="34">
        <v>33</v>
      </c>
      <c r="D958" s="34" t="s">
        <v>920</v>
      </c>
      <c r="E958" s="34" t="s">
        <v>1470</v>
      </c>
      <c r="F958" s="34" t="s">
        <v>1469</v>
      </c>
      <c r="G958" s="34" t="s">
        <v>921</v>
      </c>
      <c r="H958" s="34" t="s">
        <v>922</v>
      </c>
      <c r="I958" s="34">
        <v>2018</v>
      </c>
      <c r="J958" s="34">
        <v>2018</v>
      </c>
      <c r="K958" s="34" t="s">
        <v>1768</v>
      </c>
      <c r="L958" s="34" t="s">
        <v>1787</v>
      </c>
      <c r="M958" s="34">
        <v>5</v>
      </c>
      <c r="N958" s="34" t="s">
        <v>1768</v>
      </c>
      <c r="O958" s="34" t="s">
        <v>925</v>
      </c>
      <c r="P958" s="34" t="s">
        <v>1862</v>
      </c>
      <c r="Q958" s="34" t="s">
        <v>1472</v>
      </c>
      <c r="R958" s="34" t="s">
        <v>1863</v>
      </c>
    </row>
    <row r="959" spans="2:18">
      <c r="B959" s="34">
        <v>1</v>
      </c>
      <c r="C959" s="34">
        <v>33</v>
      </c>
      <c r="D959" s="34" t="s">
        <v>920</v>
      </c>
      <c r="E959" s="34" t="s">
        <v>1470</v>
      </c>
      <c r="F959" s="34" t="s">
        <v>1469</v>
      </c>
      <c r="G959" s="34" t="s">
        <v>921</v>
      </c>
      <c r="H959" s="34" t="s">
        <v>922</v>
      </c>
      <c r="I959" s="34">
        <v>2018</v>
      </c>
      <c r="J959" s="34">
        <v>2018</v>
      </c>
      <c r="K959" s="34" t="s">
        <v>1768</v>
      </c>
      <c r="L959" s="34" t="s">
        <v>1788</v>
      </c>
      <c r="M959" s="34">
        <v>5</v>
      </c>
      <c r="N959" s="34" t="s">
        <v>1768</v>
      </c>
      <c r="O959" s="34" t="s">
        <v>926</v>
      </c>
      <c r="P959" s="34" t="s">
        <v>1862</v>
      </c>
      <c r="Q959" s="34" t="s">
        <v>1472</v>
      </c>
      <c r="R959" s="34" t="s">
        <v>1863</v>
      </c>
    </row>
    <row r="960" spans="2:18">
      <c r="B960" s="34">
        <v>1</v>
      </c>
      <c r="C960" s="34">
        <v>33</v>
      </c>
      <c r="D960" s="34" t="s">
        <v>920</v>
      </c>
      <c r="E960" s="34" t="s">
        <v>1470</v>
      </c>
      <c r="F960" s="34" t="s">
        <v>1469</v>
      </c>
      <c r="G960" s="34" t="s">
        <v>921</v>
      </c>
      <c r="H960" s="34" t="s">
        <v>922</v>
      </c>
      <c r="I960" s="34">
        <v>2018</v>
      </c>
      <c r="J960" s="34">
        <v>2018</v>
      </c>
      <c r="K960" s="34" t="s">
        <v>1768</v>
      </c>
      <c r="L960" s="34" t="s">
        <v>1789</v>
      </c>
      <c r="M960" s="34">
        <v>5</v>
      </c>
      <c r="N960" s="34" t="s">
        <v>1768</v>
      </c>
      <c r="O960" s="34" t="s">
        <v>927</v>
      </c>
      <c r="P960" s="34" t="s">
        <v>1862</v>
      </c>
      <c r="Q960" s="34" t="s">
        <v>1472</v>
      </c>
      <c r="R960" s="34" t="s">
        <v>1863</v>
      </c>
    </row>
    <row r="961" spans="2:18">
      <c r="B961" s="34">
        <v>1</v>
      </c>
      <c r="C961" s="34">
        <v>33</v>
      </c>
      <c r="D961" s="34" t="s">
        <v>920</v>
      </c>
      <c r="E961" s="34" t="s">
        <v>1470</v>
      </c>
      <c r="F961" s="34" t="s">
        <v>1469</v>
      </c>
      <c r="G961" s="34" t="s">
        <v>921</v>
      </c>
      <c r="H961" s="34" t="s">
        <v>922</v>
      </c>
      <c r="I961" s="34">
        <v>2018</v>
      </c>
      <c r="J961" s="34">
        <v>2018</v>
      </c>
      <c r="K961" s="34" t="s">
        <v>1768</v>
      </c>
      <c r="L961" s="34" t="s">
        <v>1790</v>
      </c>
      <c r="M961" s="34">
        <v>5</v>
      </c>
      <c r="N961" s="34" t="s">
        <v>1768</v>
      </c>
      <c r="O961" s="34" t="s">
        <v>928</v>
      </c>
      <c r="P961" s="34" t="s">
        <v>1862</v>
      </c>
      <c r="Q961" s="34" t="s">
        <v>1472</v>
      </c>
      <c r="R961" s="34" t="s">
        <v>1863</v>
      </c>
    </row>
    <row r="962" spans="2:18">
      <c r="B962" s="34">
        <v>1</v>
      </c>
      <c r="C962" s="34">
        <v>33</v>
      </c>
      <c r="D962" s="34" t="s">
        <v>920</v>
      </c>
      <c r="E962" s="34" t="s">
        <v>1470</v>
      </c>
      <c r="F962" s="34" t="s">
        <v>1469</v>
      </c>
      <c r="G962" s="34" t="s">
        <v>921</v>
      </c>
      <c r="H962" s="34" t="s">
        <v>922</v>
      </c>
      <c r="I962" s="34">
        <v>2018</v>
      </c>
      <c r="J962" s="34">
        <v>2018</v>
      </c>
      <c r="K962" s="34" t="s">
        <v>1768</v>
      </c>
      <c r="L962" s="34" t="s">
        <v>1791</v>
      </c>
      <c r="M962" s="34">
        <v>5</v>
      </c>
      <c r="N962" s="34" t="s">
        <v>1768</v>
      </c>
      <c r="O962" s="34" t="s">
        <v>929</v>
      </c>
      <c r="P962" s="34" t="s">
        <v>1862</v>
      </c>
      <c r="Q962" s="34" t="s">
        <v>1472</v>
      </c>
      <c r="R962" s="34" t="s">
        <v>1863</v>
      </c>
    </row>
    <row r="963" spans="2:18">
      <c r="B963" s="34">
        <v>1</v>
      </c>
      <c r="C963" s="34">
        <v>33</v>
      </c>
      <c r="D963" s="34" t="s">
        <v>920</v>
      </c>
      <c r="E963" s="34" t="s">
        <v>1470</v>
      </c>
      <c r="F963" s="34" t="s">
        <v>1469</v>
      </c>
      <c r="G963" s="34" t="s">
        <v>921</v>
      </c>
      <c r="H963" s="34" t="s">
        <v>922</v>
      </c>
      <c r="I963" s="34">
        <v>2018</v>
      </c>
      <c r="J963" s="34">
        <v>2018</v>
      </c>
      <c r="K963" s="34" t="s">
        <v>1768</v>
      </c>
      <c r="L963" s="34" t="s">
        <v>1792</v>
      </c>
      <c r="M963" s="34">
        <v>5</v>
      </c>
      <c r="N963" s="34" t="s">
        <v>1768</v>
      </c>
      <c r="O963" s="34" t="s">
        <v>930</v>
      </c>
      <c r="P963" s="34" t="s">
        <v>1862</v>
      </c>
      <c r="Q963" s="34" t="s">
        <v>1472</v>
      </c>
      <c r="R963" s="34" t="s">
        <v>1863</v>
      </c>
    </row>
    <row r="964" spans="2:18">
      <c r="B964" s="34">
        <v>1</v>
      </c>
      <c r="C964" s="34">
        <v>33</v>
      </c>
      <c r="D964" s="34" t="s">
        <v>920</v>
      </c>
      <c r="E964" s="34" t="s">
        <v>1470</v>
      </c>
      <c r="F964" s="34" t="s">
        <v>1469</v>
      </c>
      <c r="G964" s="34" t="s">
        <v>921</v>
      </c>
      <c r="H964" s="34" t="s">
        <v>922</v>
      </c>
      <c r="I964" s="34">
        <v>2018</v>
      </c>
      <c r="J964" s="34">
        <v>2018</v>
      </c>
      <c r="K964" s="34" t="s">
        <v>1768</v>
      </c>
      <c r="L964" s="34" t="s">
        <v>1793</v>
      </c>
      <c r="M964" s="34">
        <v>5</v>
      </c>
      <c r="N964" s="34" t="s">
        <v>1768</v>
      </c>
      <c r="O964" s="34" t="s">
        <v>931</v>
      </c>
      <c r="P964" s="34" t="s">
        <v>1862</v>
      </c>
      <c r="Q964" s="34" t="s">
        <v>1472</v>
      </c>
      <c r="R964" s="34" t="s">
        <v>1863</v>
      </c>
    </row>
    <row r="965" spans="2:18">
      <c r="B965" s="34">
        <v>1</v>
      </c>
      <c r="C965" s="34">
        <v>33</v>
      </c>
      <c r="D965" s="34" t="s">
        <v>920</v>
      </c>
      <c r="E965" s="34" t="s">
        <v>1470</v>
      </c>
      <c r="F965" s="34" t="s">
        <v>1469</v>
      </c>
      <c r="G965" s="34" t="s">
        <v>921</v>
      </c>
      <c r="H965" s="34" t="s">
        <v>922</v>
      </c>
      <c r="I965" s="34">
        <v>2018</v>
      </c>
      <c r="J965" s="34">
        <v>2018</v>
      </c>
      <c r="K965" s="34" t="s">
        <v>1768</v>
      </c>
      <c r="L965" s="34" t="s">
        <v>1794</v>
      </c>
      <c r="M965" s="34">
        <v>6</v>
      </c>
      <c r="N965" s="34" t="s">
        <v>1817</v>
      </c>
      <c r="O965" s="34" t="s">
        <v>932</v>
      </c>
      <c r="P965" s="34" t="s">
        <v>1862</v>
      </c>
      <c r="Q965" s="34" t="s">
        <v>1472</v>
      </c>
      <c r="R965" s="34" t="s">
        <v>1863</v>
      </c>
    </row>
    <row r="966" spans="2:18">
      <c r="B966" s="34">
        <v>1</v>
      </c>
      <c r="C966" s="34">
        <v>33</v>
      </c>
      <c r="D966" s="34" t="s">
        <v>920</v>
      </c>
      <c r="E966" s="34" t="s">
        <v>1470</v>
      </c>
      <c r="F966" s="34" t="s">
        <v>1469</v>
      </c>
      <c r="G966" s="34" t="s">
        <v>921</v>
      </c>
      <c r="H966" s="34" t="s">
        <v>922</v>
      </c>
      <c r="I966" s="34">
        <v>2018</v>
      </c>
      <c r="J966" s="34">
        <v>2018</v>
      </c>
      <c r="K966" s="34" t="s">
        <v>1768</v>
      </c>
      <c r="L966" s="34" t="s">
        <v>1795</v>
      </c>
      <c r="M966" s="34">
        <v>1</v>
      </c>
      <c r="N966" s="34" t="s">
        <v>1796</v>
      </c>
      <c r="O966" s="34" t="s">
        <v>933</v>
      </c>
      <c r="P966" s="34" t="s">
        <v>1862</v>
      </c>
      <c r="Q966" s="34" t="s">
        <v>1472</v>
      </c>
      <c r="R966" s="34" t="s">
        <v>1863</v>
      </c>
    </row>
    <row r="967" spans="2:18">
      <c r="B967" s="34">
        <v>1</v>
      </c>
      <c r="C967" s="34">
        <v>33</v>
      </c>
      <c r="D967" s="34" t="s">
        <v>920</v>
      </c>
      <c r="E967" s="34" t="s">
        <v>1470</v>
      </c>
      <c r="F967" s="34" t="s">
        <v>1469</v>
      </c>
      <c r="G967" s="34" t="s">
        <v>921</v>
      </c>
      <c r="H967" s="34" t="s">
        <v>922</v>
      </c>
      <c r="I967" s="34">
        <v>2018</v>
      </c>
      <c r="J967" s="34">
        <v>2018</v>
      </c>
      <c r="K967" s="34" t="s">
        <v>1768</v>
      </c>
      <c r="L967" s="34" t="s">
        <v>1797</v>
      </c>
      <c r="M967" s="34">
        <v>5</v>
      </c>
      <c r="N967" s="34" t="s">
        <v>1768</v>
      </c>
      <c r="O967" s="34" t="s">
        <v>934</v>
      </c>
      <c r="P967" s="34" t="s">
        <v>1862</v>
      </c>
      <c r="Q967" s="34" t="s">
        <v>1472</v>
      </c>
      <c r="R967" s="34" t="s">
        <v>1863</v>
      </c>
    </row>
    <row r="968" spans="2:18">
      <c r="B968" s="34">
        <v>1</v>
      </c>
      <c r="C968" s="34">
        <v>33</v>
      </c>
      <c r="D968" s="34" t="s">
        <v>920</v>
      </c>
      <c r="E968" s="34" t="s">
        <v>1470</v>
      </c>
      <c r="F968" s="34" t="s">
        <v>1469</v>
      </c>
      <c r="G968" s="34" t="s">
        <v>921</v>
      </c>
      <c r="H968" s="34" t="s">
        <v>922</v>
      </c>
      <c r="I968" s="34">
        <v>2018</v>
      </c>
      <c r="J968" s="34">
        <v>2018</v>
      </c>
      <c r="K968" s="34" t="s">
        <v>1768</v>
      </c>
      <c r="L968" s="34" t="s">
        <v>1799</v>
      </c>
      <c r="M968" s="34">
        <v>5</v>
      </c>
      <c r="N968" s="34" t="s">
        <v>1768</v>
      </c>
      <c r="O968" s="34" t="s">
        <v>935</v>
      </c>
      <c r="P968" s="34" t="s">
        <v>1862</v>
      </c>
      <c r="Q968" s="34" t="s">
        <v>1472</v>
      </c>
      <c r="R968" s="34" t="s">
        <v>1863</v>
      </c>
    </row>
    <row r="969" spans="2:18">
      <c r="B969" s="34">
        <v>1</v>
      </c>
      <c r="C969" s="34">
        <v>33</v>
      </c>
      <c r="D969" s="34" t="s">
        <v>920</v>
      </c>
      <c r="E969" s="34" t="s">
        <v>1470</v>
      </c>
      <c r="F969" s="34" t="s">
        <v>1469</v>
      </c>
      <c r="G969" s="34" t="s">
        <v>921</v>
      </c>
      <c r="H969" s="34" t="s">
        <v>922</v>
      </c>
      <c r="I969" s="34">
        <v>2018</v>
      </c>
      <c r="J969" s="34">
        <v>2018</v>
      </c>
      <c r="K969" s="34" t="s">
        <v>1768</v>
      </c>
      <c r="L969" s="34" t="s">
        <v>1800</v>
      </c>
      <c r="M969" s="34">
        <v>5</v>
      </c>
      <c r="N969" s="34" t="s">
        <v>1768</v>
      </c>
      <c r="O969" s="34" t="s">
        <v>936</v>
      </c>
      <c r="P969" s="34" t="s">
        <v>1862</v>
      </c>
      <c r="Q969" s="34" t="s">
        <v>1472</v>
      </c>
      <c r="R969" s="34" t="s">
        <v>1863</v>
      </c>
    </row>
    <row r="970" spans="2:18">
      <c r="B970" s="34">
        <v>1</v>
      </c>
      <c r="C970" s="34">
        <v>33</v>
      </c>
      <c r="D970" s="34" t="s">
        <v>920</v>
      </c>
      <c r="E970" s="34" t="s">
        <v>1470</v>
      </c>
      <c r="F970" s="34" t="s">
        <v>1469</v>
      </c>
      <c r="G970" s="34" t="s">
        <v>921</v>
      </c>
      <c r="H970" s="34" t="s">
        <v>922</v>
      </c>
      <c r="I970" s="34">
        <v>2018</v>
      </c>
      <c r="J970" s="34">
        <v>2018</v>
      </c>
      <c r="K970" s="34" t="s">
        <v>1768</v>
      </c>
      <c r="L970" s="34" t="s">
        <v>1801</v>
      </c>
      <c r="M970" s="34">
        <v>5</v>
      </c>
      <c r="N970" s="34" t="s">
        <v>1768</v>
      </c>
      <c r="O970" s="34" t="s">
        <v>937</v>
      </c>
      <c r="P970" s="34" t="s">
        <v>1862</v>
      </c>
      <c r="Q970" s="34" t="s">
        <v>1472</v>
      </c>
      <c r="R970" s="34" t="s">
        <v>1863</v>
      </c>
    </row>
    <row r="971" spans="2:18">
      <c r="B971" s="34">
        <v>1</v>
      </c>
      <c r="C971" s="34">
        <v>33</v>
      </c>
      <c r="D971" s="34" t="s">
        <v>920</v>
      </c>
      <c r="E971" s="34" t="s">
        <v>1470</v>
      </c>
      <c r="F971" s="34" t="s">
        <v>1469</v>
      </c>
      <c r="G971" s="34" t="s">
        <v>921</v>
      </c>
      <c r="H971" s="34" t="s">
        <v>922</v>
      </c>
      <c r="I971" s="34">
        <v>2018</v>
      </c>
      <c r="J971" s="34">
        <v>2018</v>
      </c>
      <c r="K971" s="34" t="s">
        <v>1768</v>
      </c>
      <c r="L971" s="34" t="s">
        <v>1802</v>
      </c>
      <c r="M971" s="34">
        <v>5</v>
      </c>
      <c r="N971" s="34" t="s">
        <v>1768</v>
      </c>
      <c r="O971" s="34" t="s">
        <v>938</v>
      </c>
      <c r="P971" s="34" t="s">
        <v>1862</v>
      </c>
      <c r="Q971" s="34" t="s">
        <v>1472</v>
      </c>
      <c r="R971" s="34" t="s">
        <v>1863</v>
      </c>
    </row>
    <row r="972" spans="2:18">
      <c r="B972" s="34">
        <v>1</v>
      </c>
      <c r="C972" s="34">
        <v>33</v>
      </c>
      <c r="D972" s="34" t="s">
        <v>920</v>
      </c>
      <c r="E972" s="34" t="s">
        <v>1470</v>
      </c>
      <c r="F972" s="34" t="s">
        <v>1469</v>
      </c>
      <c r="G972" s="34" t="s">
        <v>921</v>
      </c>
      <c r="H972" s="34" t="s">
        <v>922</v>
      </c>
      <c r="I972" s="34">
        <v>2018</v>
      </c>
      <c r="J972" s="34">
        <v>2018</v>
      </c>
      <c r="K972" s="34" t="s">
        <v>1768</v>
      </c>
      <c r="L972" s="34" t="s">
        <v>1803</v>
      </c>
      <c r="M972" s="34">
        <v>5</v>
      </c>
      <c r="N972" s="34" t="s">
        <v>1768</v>
      </c>
      <c r="O972" s="34" t="s">
        <v>939</v>
      </c>
      <c r="P972" s="34" t="s">
        <v>1862</v>
      </c>
      <c r="Q972" s="34" t="s">
        <v>1472</v>
      </c>
      <c r="R972" s="34" t="s">
        <v>1863</v>
      </c>
    </row>
    <row r="973" spans="2:18">
      <c r="B973" s="34">
        <v>1</v>
      </c>
      <c r="C973" s="34">
        <v>33</v>
      </c>
      <c r="D973" s="34" t="s">
        <v>920</v>
      </c>
      <c r="E973" s="34" t="s">
        <v>1470</v>
      </c>
      <c r="F973" s="34" t="s">
        <v>1469</v>
      </c>
      <c r="G973" s="34" t="s">
        <v>921</v>
      </c>
      <c r="H973" s="34" t="s">
        <v>922</v>
      </c>
      <c r="I973" s="34">
        <v>2018</v>
      </c>
      <c r="J973" s="34">
        <v>2018</v>
      </c>
      <c r="K973" s="34" t="s">
        <v>1768</v>
      </c>
      <c r="L973" s="34" t="s">
        <v>1804</v>
      </c>
      <c r="M973" s="34">
        <v>0</v>
      </c>
      <c r="N973" s="34" t="s">
        <v>4</v>
      </c>
      <c r="O973" s="34" t="s">
        <v>940</v>
      </c>
      <c r="P973" s="34" t="s">
        <v>1862</v>
      </c>
      <c r="Q973" s="34" t="s">
        <v>1472</v>
      </c>
      <c r="R973" s="34" t="s">
        <v>1863</v>
      </c>
    </row>
    <row r="974" spans="2:18">
      <c r="B974" s="34">
        <v>1</v>
      </c>
      <c r="C974" s="34">
        <v>33</v>
      </c>
      <c r="D974" s="34" t="s">
        <v>920</v>
      </c>
      <c r="E974" s="34" t="s">
        <v>1470</v>
      </c>
      <c r="F974" s="34" t="s">
        <v>1469</v>
      </c>
      <c r="G974" s="34" t="s">
        <v>921</v>
      </c>
      <c r="H974" s="34" t="s">
        <v>922</v>
      </c>
      <c r="I974" s="34">
        <v>2018</v>
      </c>
      <c r="J974" s="34">
        <v>2018</v>
      </c>
      <c r="K974" s="34" t="s">
        <v>1768</v>
      </c>
      <c r="L974" s="34" t="s">
        <v>1805</v>
      </c>
      <c r="M974" s="34">
        <v>5</v>
      </c>
      <c r="N974" s="34" t="s">
        <v>1768</v>
      </c>
      <c r="O974" s="34" t="s">
        <v>941</v>
      </c>
      <c r="P974" s="34" t="s">
        <v>1862</v>
      </c>
      <c r="Q974" s="34" t="s">
        <v>1472</v>
      </c>
      <c r="R974" s="34" t="s">
        <v>1863</v>
      </c>
    </row>
    <row r="975" spans="2:18">
      <c r="B975" s="34">
        <v>1</v>
      </c>
      <c r="C975" s="34">
        <v>33</v>
      </c>
      <c r="D975" s="34" t="s">
        <v>920</v>
      </c>
      <c r="E975" s="34" t="s">
        <v>1470</v>
      </c>
      <c r="F975" s="34" t="s">
        <v>1469</v>
      </c>
      <c r="G975" s="34" t="s">
        <v>921</v>
      </c>
      <c r="H975" s="34" t="s">
        <v>922</v>
      </c>
      <c r="I975" s="34">
        <v>2018</v>
      </c>
      <c r="J975" s="34">
        <v>2018</v>
      </c>
      <c r="K975" s="34" t="s">
        <v>1768</v>
      </c>
      <c r="L975" s="34" t="s">
        <v>1806</v>
      </c>
      <c r="M975" s="34">
        <v>5</v>
      </c>
      <c r="N975" s="34" t="s">
        <v>1768</v>
      </c>
      <c r="O975" s="34" t="s">
        <v>942</v>
      </c>
      <c r="P975" s="34" t="s">
        <v>1862</v>
      </c>
      <c r="Q975" s="34" t="s">
        <v>1472</v>
      </c>
      <c r="R975" s="34" t="s">
        <v>1863</v>
      </c>
    </row>
    <row r="976" spans="2:18">
      <c r="B976" s="34">
        <v>1</v>
      </c>
      <c r="C976" s="34">
        <v>33</v>
      </c>
      <c r="D976" s="34" t="s">
        <v>920</v>
      </c>
      <c r="E976" s="34" t="s">
        <v>1470</v>
      </c>
      <c r="F976" s="34" t="s">
        <v>1469</v>
      </c>
      <c r="G976" s="34" t="s">
        <v>921</v>
      </c>
      <c r="H976" s="34" t="s">
        <v>922</v>
      </c>
      <c r="I976" s="34">
        <v>2018</v>
      </c>
      <c r="J976" s="34">
        <v>2018</v>
      </c>
      <c r="K976" s="34" t="s">
        <v>1768</v>
      </c>
      <c r="L976" s="34" t="s">
        <v>1807</v>
      </c>
      <c r="M976" s="34">
        <v>5</v>
      </c>
      <c r="N976" s="34" t="s">
        <v>1768</v>
      </c>
      <c r="O976" s="34" t="s">
        <v>943</v>
      </c>
      <c r="P976" s="34" t="s">
        <v>1862</v>
      </c>
      <c r="Q976" s="34" t="s">
        <v>1472</v>
      </c>
      <c r="R976" s="34" t="s">
        <v>1863</v>
      </c>
    </row>
    <row r="977" spans="2:18">
      <c r="B977" s="34">
        <v>1</v>
      </c>
      <c r="C977" s="34">
        <v>33</v>
      </c>
      <c r="D977" s="34" t="s">
        <v>920</v>
      </c>
      <c r="E977" s="34" t="s">
        <v>1470</v>
      </c>
      <c r="F977" s="34" t="s">
        <v>1469</v>
      </c>
      <c r="G977" s="34" t="s">
        <v>921</v>
      </c>
      <c r="H977" s="34" t="s">
        <v>922</v>
      </c>
      <c r="I977" s="34">
        <v>2018</v>
      </c>
      <c r="J977" s="34">
        <v>2018</v>
      </c>
      <c r="K977" s="34" t="s">
        <v>1768</v>
      </c>
      <c r="L977" s="34" t="s">
        <v>1808</v>
      </c>
      <c r="M977" s="34">
        <v>5</v>
      </c>
      <c r="N977" s="34" t="s">
        <v>1768</v>
      </c>
      <c r="O977" s="34" t="s">
        <v>944</v>
      </c>
      <c r="P977" s="34" t="s">
        <v>1862</v>
      </c>
      <c r="Q977" s="34" t="s">
        <v>1472</v>
      </c>
      <c r="R977" s="34" t="s">
        <v>1863</v>
      </c>
    </row>
    <row r="978" spans="2:18">
      <c r="B978" s="34">
        <v>1</v>
      </c>
      <c r="C978" s="34">
        <v>33</v>
      </c>
      <c r="D978" s="34" t="s">
        <v>920</v>
      </c>
      <c r="E978" s="34" t="s">
        <v>1470</v>
      </c>
      <c r="F978" s="34" t="s">
        <v>1469</v>
      </c>
      <c r="G978" s="34" t="s">
        <v>921</v>
      </c>
      <c r="H978" s="34" t="s">
        <v>922</v>
      </c>
      <c r="I978" s="34">
        <v>2018</v>
      </c>
      <c r="J978" s="34">
        <v>2018</v>
      </c>
      <c r="K978" s="34" t="s">
        <v>1768</v>
      </c>
      <c r="L978" s="34" t="s">
        <v>1809</v>
      </c>
      <c r="M978" s="34">
        <v>5</v>
      </c>
      <c r="N978" s="34" t="s">
        <v>1768</v>
      </c>
      <c r="O978" s="34" t="s">
        <v>945</v>
      </c>
      <c r="P978" s="34" t="s">
        <v>1862</v>
      </c>
      <c r="Q978" s="34" t="s">
        <v>1472</v>
      </c>
      <c r="R978" s="34" t="s">
        <v>1863</v>
      </c>
    </row>
    <row r="979" spans="2:18">
      <c r="B979" s="34">
        <v>1</v>
      </c>
      <c r="C979" s="34">
        <v>33</v>
      </c>
      <c r="D979" s="34" t="s">
        <v>920</v>
      </c>
      <c r="E979" s="34" t="s">
        <v>1470</v>
      </c>
      <c r="F979" s="34" t="s">
        <v>1469</v>
      </c>
      <c r="G979" s="34" t="s">
        <v>921</v>
      </c>
      <c r="H979" s="34" t="s">
        <v>922</v>
      </c>
      <c r="I979" s="34">
        <v>2018</v>
      </c>
      <c r="J979" s="34">
        <v>2018</v>
      </c>
      <c r="K979" s="34" t="s">
        <v>1768</v>
      </c>
      <c r="L979" s="34" t="s">
        <v>1810</v>
      </c>
      <c r="M979" s="34">
        <v>5</v>
      </c>
      <c r="N979" s="34" t="s">
        <v>1768</v>
      </c>
      <c r="O979" s="34" t="s">
        <v>946</v>
      </c>
      <c r="P979" s="34" t="s">
        <v>1862</v>
      </c>
      <c r="Q979" s="34" t="s">
        <v>1472</v>
      </c>
      <c r="R979" s="34" t="s">
        <v>1863</v>
      </c>
    </row>
    <row r="980" spans="2:18">
      <c r="B980" s="34">
        <v>1</v>
      </c>
      <c r="C980" s="34">
        <v>33</v>
      </c>
      <c r="D980" s="34" t="s">
        <v>920</v>
      </c>
      <c r="E980" s="34" t="s">
        <v>1470</v>
      </c>
      <c r="F980" s="34" t="s">
        <v>1469</v>
      </c>
      <c r="G980" s="34" t="s">
        <v>921</v>
      </c>
      <c r="H980" s="34" t="s">
        <v>922</v>
      </c>
      <c r="I980" s="34">
        <v>2018</v>
      </c>
      <c r="J980" s="34">
        <v>2018</v>
      </c>
      <c r="K980" s="34" t="s">
        <v>1768</v>
      </c>
      <c r="L980" s="34" t="s">
        <v>1811</v>
      </c>
      <c r="M980" s="34">
        <v>5</v>
      </c>
      <c r="N980" s="34" t="s">
        <v>1768</v>
      </c>
      <c r="O980" s="34" t="s">
        <v>947</v>
      </c>
      <c r="P980" s="34" t="s">
        <v>1862</v>
      </c>
      <c r="Q980" s="34" t="s">
        <v>1472</v>
      </c>
      <c r="R980" s="34" t="s">
        <v>1863</v>
      </c>
    </row>
    <row r="981" spans="2:18">
      <c r="B981" s="34">
        <v>1</v>
      </c>
      <c r="C981" s="34">
        <v>33</v>
      </c>
      <c r="D981" s="34" t="s">
        <v>920</v>
      </c>
      <c r="E981" s="34" t="s">
        <v>1470</v>
      </c>
      <c r="F981" s="34" t="s">
        <v>1469</v>
      </c>
      <c r="G981" s="34" t="s">
        <v>921</v>
      </c>
      <c r="H981" s="34" t="s">
        <v>922</v>
      </c>
      <c r="I981" s="34">
        <v>2018</v>
      </c>
      <c r="J981" s="34">
        <v>2018</v>
      </c>
      <c r="K981" s="34" t="s">
        <v>1768</v>
      </c>
      <c r="L981" s="34" t="s">
        <v>1812</v>
      </c>
      <c r="M981" s="34">
        <v>6</v>
      </c>
      <c r="N981" s="34" t="s">
        <v>1817</v>
      </c>
      <c r="O981" s="34" t="s">
        <v>948</v>
      </c>
      <c r="P981" s="34" t="s">
        <v>1862</v>
      </c>
      <c r="Q981" s="34" t="s">
        <v>1472</v>
      </c>
      <c r="R981" s="34" t="s">
        <v>1863</v>
      </c>
    </row>
    <row r="982" spans="2:18">
      <c r="B982" s="34">
        <v>1</v>
      </c>
      <c r="C982" s="34">
        <v>33</v>
      </c>
      <c r="D982" s="34" t="s">
        <v>920</v>
      </c>
      <c r="E982" s="34" t="s">
        <v>1470</v>
      </c>
      <c r="F982" s="34" t="s">
        <v>1469</v>
      </c>
      <c r="G982" s="34" t="s">
        <v>921</v>
      </c>
      <c r="H982" s="34" t="s">
        <v>922</v>
      </c>
      <c r="I982" s="34">
        <v>2018</v>
      </c>
      <c r="J982" s="34">
        <v>2018</v>
      </c>
      <c r="K982" s="34" t="s">
        <v>1768</v>
      </c>
      <c r="L982" s="34" t="s">
        <v>1813</v>
      </c>
      <c r="M982" s="34">
        <v>6</v>
      </c>
      <c r="N982" s="34" t="s">
        <v>1817</v>
      </c>
      <c r="O982" s="34" t="s">
        <v>949</v>
      </c>
      <c r="P982" s="34" t="s">
        <v>1862</v>
      </c>
      <c r="Q982" s="34" t="s">
        <v>1472</v>
      </c>
      <c r="R982" s="34" t="s">
        <v>1863</v>
      </c>
    </row>
    <row r="983" spans="2:18">
      <c r="B983" s="34">
        <v>1</v>
      </c>
      <c r="C983" s="34">
        <v>33</v>
      </c>
      <c r="D983" s="34" t="s">
        <v>920</v>
      </c>
      <c r="E983" s="34" t="s">
        <v>1470</v>
      </c>
      <c r="F983" s="34" t="s">
        <v>1469</v>
      </c>
      <c r="G983" s="34" t="s">
        <v>921</v>
      </c>
      <c r="H983" s="34" t="s">
        <v>922</v>
      </c>
      <c r="I983" s="34">
        <v>2018</v>
      </c>
      <c r="J983" s="34">
        <v>2018</v>
      </c>
      <c r="K983" s="34" t="s">
        <v>1768</v>
      </c>
      <c r="L983" s="34" t="s">
        <v>1814</v>
      </c>
      <c r="M983" s="34">
        <v>5</v>
      </c>
      <c r="N983" s="34" t="s">
        <v>1768</v>
      </c>
      <c r="O983" s="34" t="s">
        <v>950</v>
      </c>
      <c r="P983" s="34" t="s">
        <v>1862</v>
      </c>
      <c r="Q983" s="34" t="s">
        <v>1472</v>
      </c>
      <c r="R983" s="34" t="s">
        <v>1863</v>
      </c>
    </row>
    <row r="984" spans="2:18">
      <c r="B984" s="34">
        <v>1</v>
      </c>
      <c r="C984" s="34">
        <v>33</v>
      </c>
      <c r="D984" s="34" t="s">
        <v>920</v>
      </c>
      <c r="E984" s="34" t="s">
        <v>1470</v>
      </c>
      <c r="F984" s="34" t="s">
        <v>1469</v>
      </c>
      <c r="G984" s="34" t="s">
        <v>921</v>
      </c>
      <c r="H984" s="34" t="s">
        <v>922</v>
      </c>
      <c r="I984" s="34">
        <v>2018</v>
      </c>
      <c r="J984" s="34">
        <v>2018</v>
      </c>
      <c r="K984" s="34" t="s">
        <v>1768</v>
      </c>
      <c r="L984" s="34" t="s">
        <v>1815</v>
      </c>
      <c r="M984" s="34">
        <v>0</v>
      </c>
      <c r="N984" s="34" t="s">
        <v>4</v>
      </c>
      <c r="O984" s="34" t="s">
        <v>951</v>
      </c>
      <c r="P984" s="34" t="s">
        <v>1862</v>
      </c>
      <c r="Q984" s="34" t="s">
        <v>1472</v>
      </c>
      <c r="R984" s="34" t="s">
        <v>1863</v>
      </c>
    </row>
    <row r="985" spans="2:18">
      <c r="B985" s="34">
        <v>1</v>
      </c>
      <c r="C985" s="34">
        <v>33</v>
      </c>
      <c r="D985" s="34" t="s">
        <v>920</v>
      </c>
      <c r="E985" s="34" t="s">
        <v>1470</v>
      </c>
      <c r="F985" s="34" t="s">
        <v>1469</v>
      </c>
      <c r="G985" s="34" t="s">
        <v>921</v>
      </c>
      <c r="H985" s="34" t="s">
        <v>922</v>
      </c>
      <c r="I985" s="34">
        <v>2018</v>
      </c>
      <c r="J985" s="34">
        <v>2018</v>
      </c>
      <c r="K985" s="34" t="s">
        <v>1768</v>
      </c>
      <c r="L985" s="34" t="s">
        <v>1816</v>
      </c>
      <c r="M985" s="34">
        <v>6</v>
      </c>
      <c r="N985" s="34" t="s">
        <v>1817</v>
      </c>
      <c r="O985" s="34" t="s">
        <v>952</v>
      </c>
      <c r="P985" s="34" t="s">
        <v>1862</v>
      </c>
      <c r="Q985" s="34" t="s">
        <v>1472</v>
      </c>
      <c r="R985" s="34" t="s">
        <v>1863</v>
      </c>
    </row>
    <row r="986" spans="2:18">
      <c r="B986" s="34">
        <v>1</v>
      </c>
      <c r="C986" s="34">
        <v>33</v>
      </c>
      <c r="D986" s="34" t="s">
        <v>920</v>
      </c>
      <c r="E986" s="34" t="s">
        <v>1470</v>
      </c>
      <c r="F986" s="34" t="s">
        <v>1469</v>
      </c>
      <c r="G986" s="34" t="s">
        <v>921</v>
      </c>
      <c r="H986" s="34" t="s">
        <v>922</v>
      </c>
      <c r="I986" s="34">
        <v>2018</v>
      </c>
      <c r="J986" s="34">
        <v>2018</v>
      </c>
      <c r="K986" s="34" t="s">
        <v>1768</v>
      </c>
      <c r="L986" s="34" t="s">
        <v>1818</v>
      </c>
      <c r="M986" s="34">
        <v>5</v>
      </c>
      <c r="N986" s="34" t="s">
        <v>1768</v>
      </c>
      <c r="O986" s="34" t="s">
        <v>953</v>
      </c>
      <c r="P986" s="34" t="s">
        <v>1862</v>
      </c>
      <c r="Q986" s="34" t="s">
        <v>1472</v>
      </c>
      <c r="R986" s="34" t="s">
        <v>1863</v>
      </c>
    </row>
    <row r="987" spans="2:18">
      <c r="B987" s="34">
        <v>1</v>
      </c>
      <c r="C987" s="34">
        <v>33</v>
      </c>
      <c r="D987" s="34" t="s">
        <v>920</v>
      </c>
      <c r="E987" s="34" t="s">
        <v>1470</v>
      </c>
      <c r="F987" s="34" t="s">
        <v>1469</v>
      </c>
      <c r="G987" s="34" t="s">
        <v>921</v>
      </c>
      <c r="H987" s="34" t="s">
        <v>922</v>
      </c>
      <c r="I987" s="34">
        <v>2018</v>
      </c>
      <c r="J987" s="34">
        <v>2018</v>
      </c>
      <c r="K987" s="34" t="s">
        <v>1768</v>
      </c>
      <c r="L987" s="34" t="s">
        <v>1819</v>
      </c>
      <c r="M987" s="34">
        <v>1</v>
      </c>
      <c r="N987" s="34" t="s">
        <v>1796</v>
      </c>
      <c r="O987" s="34" t="s">
        <v>954</v>
      </c>
      <c r="P987" s="34" t="s">
        <v>1862</v>
      </c>
      <c r="Q987" s="34" t="s">
        <v>1472</v>
      </c>
      <c r="R987" s="34" t="s">
        <v>1863</v>
      </c>
    </row>
    <row r="988" spans="2:18">
      <c r="B988" s="34">
        <v>1</v>
      </c>
      <c r="C988" s="34">
        <v>33</v>
      </c>
      <c r="D988" s="34" t="s">
        <v>920</v>
      </c>
      <c r="E988" s="34" t="s">
        <v>1470</v>
      </c>
      <c r="F988" s="34" t="s">
        <v>1469</v>
      </c>
      <c r="G988" s="34" t="s">
        <v>921</v>
      </c>
      <c r="H988" s="34" t="s">
        <v>922</v>
      </c>
      <c r="I988" s="34">
        <v>2018</v>
      </c>
      <c r="J988" s="34">
        <v>2018</v>
      </c>
      <c r="K988" s="34" t="s">
        <v>1768</v>
      </c>
      <c r="L988" s="34" t="s">
        <v>1820</v>
      </c>
      <c r="M988" s="34">
        <v>5</v>
      </c>
      <c r="N988" s="34" t="s">
        <v>1768</v>
      </c>
      <c r="O988" s="34" t="s">
        <v>955</v>
      </c>
      <c r="P988" s="34" t="s">
        <v>1862</v>
      </c>
      <c r="Q988" s="34" t="s">
        <v>1472</v>
      </c>
      <c r="R988" s="34" t="s">
        <v>1863</v>
      </c>
    </row>
    <row r="989" spans="2:18">
      <c r="B989" s="34">
        <v>1</v>
      </c>
      <c r="C989" s="34">
        <v>33</v>
      </c>
      <c r="D989" s="34" t="s">
        <v>920</v>
      </c>
      <c r="E989" s="34" t="s">
        <v>1470</v>
      </c>
      <c r="F989" s="34" t="s">
        <v>1469</v>
      </c>
      <c r="G989" s="34" t="s">
        <v>921</v>
      </c>
      <c r="H989" s="34" t="s">
        <v>922</v>
      </c>
      <c r="I989" s="34">
        <v>2018</v>
      </c>
      <c r="J989" s="34">
        <v>2018</v>
      </c>
      <c r="K989" s="34" t="s">
        <v>1768</v>
      </c>
      <c r="L989" s="34" t="s">
        <v>1821</v>
      </c>
      <c r="M989" s="34">
        <v>5</v>
      </c>
      <c r="N989" s="34" t="s">
        <v>1768</v>
      </c>
      <c r="O989" s="34" t="s">
        <v>956</v>
      </c>
      <c r="P989" s="34" t="s">
        <v>1862</v>
      </c>
      <c r="Q989" s="34" t="s">
        <v>1472</v>
      </c>
      <c r="R989" s="34" t="s">
        <v>1863</v>
      </c>
    </row>
    <row r="990" spans="2:18">
      <c r="B990" s="34">
        <v>1</v>
      </c>
      <c r="C990" s="34">
        <v>33</v>
      </c>
      <c r="D990" s="34" t="s">
        <v>920</v>
      </c>
      <c r="E990" s="34" t="s">
        <v>1470</v>
      </c>
      <c r="F990" s="34" t="s">
        <v>1469</v>
      </c>
      <c r="G990" s="34" t="s">
        <v>921</v>
      </c>
      <c r="H990" s="34" t="s">
        <v>922</v>
      </c>
      <c r="I990" s="34">
        <v>2018</v>
      </c>
      <c r="J990" s="34">
        <v>2018</v>
      </c>
      <c r="K990" s="34" t="s">
        <v>1768</v>
      </c>
      <c r="L990" s="34" t="s">
        <v>1822</v>
      </c>
      <c r="M990" s="34">
        <v>5</v>
      </c>
      <c r="N990" s="34" t="s">
        <v>1768</v>
      </c>
      <c r="O990" s="34" t="s">
        <v>1</v>
      </c>
      <c r="P990" s="34" t="s">
        <v>1862</v>
      </c>
      <c r="Q990" s="34" t="s">
        <v>1472</v>
      </c>
      <c r="R990" s="34" t="s">
        <v>1863</v>
      </c>
    </row>
    <row r="991" spans="2:18">
      <c r="B991" s="34">
        <v>1</v>
      </c>
      <c r="C991" s="34">
        <v>34</v>
      </c>
      <c r="D991" s="34" t="s">
        <v>957</v>
      </c>
      <c r="E991" s="34" t="s">
        <v>1457</v>
      </c>
      <c r="F991" s="34" t="s">
        <v>1456</v>
      </c>
      <c r="G991" s="34" t="s">
        <v>958</v>
      </c>
      <c r="H991" s="34" t="s">
        <v>959</v>
      </c>
      <c r="I991" s="34">
        <v>2017</v>
      </c>
      <c r="J991" s="34">
        <v>2017</v>
      </c>
      <c r="K991" s="34" t="s">
        <v>1767</v>
      </c>
      <c r="L991" s="34" t="s">
        <v>1784</v>
      </c>
      <c r="M991" s="34">
        <v>5</v>
      </c>
      <c r="N991" s="34" t="s">
        <v>1768</v>
      </c>
      <c r="O991" s="34" t="s">
        <v>960</v>
      </c>
      <c r="P991" s="34" t="s">
        <v>959</v>
      </c>
      <c r="Q991" s="34" t="s">
        <v>1458</v>
      </c>
      <c r="R991" s="34" t="s">
        <v>1864</v>
      </c>
    </row>
    <row r="992" spans="2:18">
      <c r="B992" s="34">
        <v>1</v>
      </c>
      <c r="C992" s="34">
        <v>34</v>
      </c>
      <c r="D992" s="34" t="s">
        <v>957</v>
      </c>
      <c r="E992" s="34" t="s">
        <v>1457</v>
      </c>
      <c r="F992" s="34" t="s">
        <v>1456</v>
      </c>
      <c r="G992" s="34" t="s">
        <v>958</v>
      </c>
      <c r="H992" s="34" t="s">
        <v>959</v>
      </c>
      <c r="I992" s="34">
        <v>2017</v>
      </c>
      <c r="J992" s="34">
        <v>2017</v>
      </c>
      <c r="K992" s="34" t="s">
        <v>1767</v>
      </c>
      <c r="L992" s="34" t="s">
        <v>1787</v>
      </c>
      <c r="M992" s="34">
        <v>5</v>
      </c>
      <c r="N992" s="34" t="s">
        <v>1768</v>
      </c>
      <c r="O992" s="34" t="s">
        <v>961</v>
      </c>
      <c r="P992" s="34" t="s">
        <v>959</v>
      </c>
      <c r="Q992" s="34" t="s">
        <v>1458</v>
      </c>
      <c r="R992" s="34" t="s">
        <v>1864</v>
      </c>
    </row>
    <row r="993" spans="2:18">
      <c r="B993" s="34">
        <v>1</v>
      </c>
      <c r="C993" s="34">
        <v>34</v>
      </c>
      <c r="D993" s="34" t="s">
        <v>957</v>
      </c>
      <c r="E993" s="34" t="s">
        <v>1457</v>
      </c>
      <c r="F993" s="34" t="s">
        <v>1456</v>
      </c>
      <c r="G993" s="34" t="s">
        <v>958</v>
      </c>
      <c r="H993" s="34" t="s">
        <v>959</v>
      </c>
      <c r="I993" s="34">
        <v>2017</v>
      </c>
      <c r="J993" s="34">
        <v>2017</v>
      </c>
      <c r="K993" s="34" t="s">
        <v>1767</v>
      </c>
      <c r="L993" s="34" t="s">
        <v>1788</v>
      </c>
      <c r="M993" s="34">
        <v>4</v>
      </c>
      <c r="N993" s="34" t="s">
        <v>1767</v>
      </c>
      <c r="O993" s="34" t="s">
        <v>962</v>
      </c>
      <c r="P993" s="34" t="s">
        <v>959</v>
      </c>
      <c r="Q993" s="34" t="s">
        <v>1458</v>
      </c>
      <c r="R993" s="34" t="s">
        <v>1864</v>
      </c>
    </row>
    <row r="994" spans="2:18">
      <c r="B994" s="34">
        <v>1</v>
      </c>
      <c r="C994" s="34">
        <v>34</v>
      </c>
      <c r="D994" s="34" t="s">
        <v>957</v>
      </c>
      <c r="E994" s="34" t="s">
        <v>1457</v>
      </c>
      <c r="F994" s="34" t="s">
        <v>1456</v>
      </c>
      <c r="G994" s="34" t="s">
        <v>958</v>
      </c>
      <c r="H994" s="34" t="s">
        <v>959</v>
      </c>
      <c r="I994" s="34">
        <v>2017</v>
      </c>
      <c r="J994" s="34">
        <v>2017</v>
      </c>
      <c r="K994" s="34" t="s">
        <v>1767</v>
      </c>
      <c r="L994" s="34" t="s">
        <v>1789</v>
      </c>
      <c r="M994" s="34">
        <v>3</v>
      </c>
      <c r="N994" s="34" t="s">
        <v>1798</v>
      </c>
      <c r="O994" s="34" t="s">
        <v>963</v>
      </c>
      <c r="P994" s="34" t="s">
        <v>959</v>
      </c>
      <c r="Q994" s="34" t="s">
        <v>1458</v>
      </c>
      <c r="R994" s="34" t="s">
        <v>1864</v>
      </c>
    </row>
    <row r="995" spans="2:18">
      <c r="B995" s="34">
        <v>1</v>
      </c>
      <c r="C995" s="34">
        <v>34</v>
      </c>
      <c r="D995" s="34" t="s">
        <v>957</v>
      </c>
      <c r="E995" s="34" t="s">
        <v>1457</v>
      </c>
      <c r="F995" s="34" t="s">
        <v>1456</v>
      </c>
      <c r="G995" s="34" t="s">
        <v>958</v>
      </c>
      <c r="H995" s="34" t="s">
        <v>959</v>
      </c>
      <c r="I995" s="34">
        <v>2017</v>
      </c>
      <c r="J995" s="34">
        <v>2017</v>
      </c>
      <c r="K995" s="34" t="s">
        <v>1767</v>
      </c>
      <c r="L995" s="34" t="s">
        <v>1790</v>
      </c>
      <c r="M995" s="34">
        <v>5</v>
      </c>
      <c r="N995" s="34" t="s">
        <v>1768</v>
      </c>
      <c r="O995" s="34" t="s">
        <v>964</v>
      </c>
      <c r="P995" s="34" t="s">
        <v>959</v>
      </c>
      <c r="Q995" s="34" t="s">
        <v>1458</v>
      </c>
      <c r="R995" s="34" t="s">
        <v>1864</v>
      </c>
    </row>
    <row r="996" spans="2:18">
      <c r="B996" s="34">
        <v>1</v>
      </c>
      <c r="C996" s="34">
        <v>34</v>
      </c>
      <c r="D996" s="34" t="s">
        <v>957</v>
      </c>
      <c r="E996" s="34" t="s">
        <v>1457</v>
      </c>
      <c r="F996" s="34" t="s">
        <v>1456</v>
      </c>
      <c r="G996" s="34" t="s">
        <v>958</v>
      </c>
      <c r="H996" s="34" t="s">
        <v>959</v>
      </c>
      <c r="I996" s="34">
        <v>2017</v>
      </c>
      <c r="J996" s="34">
        <v>2017</v>
      </c>
      <c r="K996" s="34" t="s">
        <v>1767</v>
      </c>
      <c r="L996" s="34" t="s">
        <v>1791</v>
      </c>
      <c r="M996" s="34">
        <v>5</v>
      </c>
      <c r="N996" s="34" t="s">
        <v>1768</v>
      </c>
      <c r="O996" s="34" t="s">
        <v>965</v>
      </c>
      <c r="P996" s="34" t="s">
        <v>959</v>
      </c>
      <c r="Q996" s="34" t="s">
        <v>1458</v>
      </c>
      <c r="R996" s="34" t="s">
        <v>1864</v>
      </c>
    </row>
    <row r="997" spans="2:18">
      <c r="B997" s="34">
        <v>1</v>
      </c>
      <c r="C997" s="34">
        <v>34</v>
      </c>
      <c r="D997" s="34" t="s">
        <v>957</v>
      </c>
      <c r="E997" s="34" t="s">
        <v>1457</v>
      </c>
      <c r="F997" s="34" t="s">
        <v>1456</v>
      </c>
      <c r="G997" s="34" t="s">
        <v>958</v>
      </c>
      <c r="H997" s="34" t="s">
        <v>959</v>
      </c>
      <c r="I997" s="34">
        <v>2017</v>
      </c>
      <c r="J997" s="34">
        <v>2017</v>
      </c>
      <c r="K997" s="34" t="s">
        <v>1767</v>
      </c>
      <c r="L997" s="34" t="s">
        <v>1792</v>
      </c>
      <c r="M997" s="34">
        <v>3</v>
      </c>
      <c r="N997" s="34" t="s">
        <v>1798</v>
      </c>
      <c r="O997" s="34" t="s">
        <v>966</v>
      </c>
      <c r="P997" s="34" t="s">
        <v>959</v>
      </c>
      <c r="Q997" s="34" t="s">
        <v>1458</v>
      </c>
      <c r="R997" s="34" t="s">
        <v>1864</v>
      </c>
    </row>
    <row r="998" spans="2:18">
      <c r="B998" s="34">
        <v>1</v>
      </c>
      <c r="C998" s="34">
        <v>34</v>
      </c>
      <c r="D998" s="34" t="s">
        <v>957</v>
      </c>
      <c r="E998" s="34" t="s">
        <v>1457</v>
      </c>
      <c r="F998" s="34" t="s">
        <v>1456</v>
      </c>
      <c r="G998" s="34" t="s">
        <v>958</v>
      </c>
      <c r="H998" s="34" t="s">
        <v>959</v>
      </c>
      <c r="I998" s="34">
        <v>2017</v>
      </c>
      <c r="J998" s="34">
        <v>2017</v>
      </c>
      <c r="K998" s="34" t="s">
        <v>1767</v>
      </c>
      <c r="L998" s="34" t="s">
        <v>1793</v>
      </c>
      <c r="M998" s="34">
        <v>4</v>
      </c>
      <c r="N998" s="34" t="s">
        <v>1767</v>
      </c>
      <c r="O998" s="34" t="s">
        <v>967</v>
      </c>
      <c r="P998" s="34" t="s">
        <v>959</v>
      </c>
      <c r="Q998" s="34" t="s">
        <v>1458</v>
      </c>
      <c r="R998" s="34" t="s">
        <v>1864</v>
      </c>
    </row>
    <row r="999" spans="2:18">
      <c r="B999" s="34">
        <v>1</v>
      </c>
      <c r="C999" s="34">
        <v>34</v>
      </c>
      <c r="D999" s="34" t="s">
        <v>957</v>
      </c>
      <c r="E999" s="34" t="s">
        <v>1457</v>
      </c>
      <c r="F999" s="34" t="s">
        <v>1456</v>
      </c>
      <c r="G999" s="34" t="s">
        <v>958</v>
      </c>
      <c r="H999" s="34" t="s">
        <v>959</v>
      </c>
      <c r="I999" s="34">
        <v>2017</v>
      </c>
      <c r="J999" s="34">
        <v>2017</v>
      </c>
      <c r="K999" s="34" t="s">
        <v>1767</v>
      </c>
      <c r="L999" s="34" t="s">
        <v>1794</v>
      </c>
      <c r="M999" s="34">
        <v>5</v>
      </c>
      <c r="N999" s="34" t="s">
        <v>1768</v>
      </c>
      <c r="O999" s="34" t="s">
        <v>968</v>
      </c>
      <c r="P999" s="34" t="s">
        <v>959</v>
      </c>
      <c r="Q999" s="34" t="s">
        <v>1458</v>
      </c>
      <c r="R999" s="34" t="s">
        <v>1864</v>
      </c>
    </row>
    <row r="1000" spans="2:18">
      <c r="B1000" s="34">
        <v>1</v>
      </c>
      <c r="C1000" s="34">
        <v>34</v>
      </c>
      <c r="D1000" s="34" t="s">
        <v>957</v>
      </c>
      <c r="E1000" s="34" t="s">
        <v>1457</v>
      </c>
      <c r="F1000" s="34" t="s">
        <v>1456</v>
      </c>
      <c r="G1000" s="34" t="s">
        <v>958</v>
      </c>
      <c r="H1000" s="34" t="s">
        <v>959</v>
      </c>
      <c r="I1000" s="34">
        <v>2017</v>
      </c>
      <c r="J1000" s="34">
        <v>2017</v>
      </c>
      <c r="K1000" s="34" t="s">
        <v>1767</v>
      </c>
      <c r="L1000" s="34" t="s">
        <v>1795</v>
      </c>
      <c r="M1000" s="34">
        <v>1</v>
      </c>
      <c r="N1000" s="34" t="s">
        <v>1796</v>
      </c>
      <c r="O1000" s="34" t="s">
        <v>969</v>
      </c>
      <c r="P1000" s="34" t="s">
        <v>959</v>
      </c>
      <c r="Q1000" s="34" t="s">
        <v>1458</v>
      </c>
      <c r="R1000" s="34" t="s">
        <v>1864</v>
      </c>
    </row>
    <row r="1001" spans="2:18">
      <c r="B1001" s="34">
        <v>1</v>
      </c>
      <c r="C1001" s="34">
        <v>34</v>
      </c>
      <c r="D1001" s="34" t="s">
        <v>957</v>
      </c>
      <c r="E1001" s="34" t="s">
        <v>1457</v>
      </c>
      <c r="F1001" s="34" t="s">
        <v>1456</v>
      </c>
      <c r="G1001" s="34" t="s">
        <v>958</v>
      </c>
      <c r="H1001" s="34" t="s">
        <v>959</v>
      </c>
      <c r="I1001" s="34">
        <v>2017</v>
      </c>
      <c r="J1001" s="34">
        <v>2017</v>
      </c>
      <c r="K1001" s="34" t="s">
        <v>1767</v>
      </c>
      <c r="L1001" s="34" t="s">
        <v>1797</v>
      </c>
      <c r="M1001" s="34">
        <v>3</v>
      </c>
      <c r="N1001" s="34" t="s">
        <v>1798</v>
      </c>
      <c r="O1001" s="34" t="s">
        <v>970</v>
      </c>
      <c r="P1001" s="34" t="s">
        <v>959</v>
      </c>
      <c r="Q1001" s="34" t="s">
        <v>1458</v>
      </c>
      <c r="R1001" s="34" t="s">
        <v>1864</v>
      </c>
    </row>
    <row r="1002" spans="2:18">
      <c r="B1002" s="34">
        <v>1</v>
      </c>
      <c r="C1002" s="34">
        <v>34</v>
      </c>
      <c r="D1002" s="34" t="s">
        <v>957</v>
      </c>
      <c r="E1002" s="34" t="s">
        <v>1457</v>
      </c>
      <c r="F1002" s="34" t="s">
        <v>1456</v>
      </c>
      <c r="G1002" s="34" t="s">
        <v>958</v>
      </c>
      <c r="H1002" s="34" t="s">
        <v>959</v>
      </c>
      <c r="I1002" s="34">
        <v>2017</v>
      </c>
      <c r="J1002" s="34">
        <v>2017</v>
      </c>
      <c r="K1002" s="34" t="s">
        <v>1767</v>
      </c>
      <c r="L1002" s="34" t="s">
        <v>1799</v>
      </c>
      <c r="M1002" s="34">
        <v>5</v>
      </c>
      <c r="N1002" s="34" t="s">
        <v>1768</v>
      </c>
      <c r="O1002" s="34" t="s">
        <v>971</v>
      </c>
      <c r="P1002" s="34" t="s">
        <v>959</v>
      </c>
      <c r="Q1002" s="34" t="s">
        <v>1458</v>
      </c>
      <c r="R1002" s="34" t="s">
        <v>1864</v>
      </c>
    </row>
    <row r="1003" spans="2:18">
      <c r="B1003" s="34">
        <v>1</v>
      </c>
      <c r="C1003" s="34">
        <v>34</v>
      </c>
      <c r="D1003" s="34" t="s">
        <v>957</v>
      </c>
      <c r="E1003" s="34" t="s">
        <v>1457</v>
      </c>
      <c r="F1003" s="34" t="s">
        <v>1456</v>
      </c>
      <c r="G1003" s="34" t="s">
        <v>958</v>
      </c>
      <c r="H1003" s="34" t="s">
        <v>959</v>
      </c>
      <c r="I1003" s="34">
        <v>2017</v>
      </c>
      <c r="J1003" s="34">
        <v>2017</v>
      </c>
      <c r="K1003" s="34" t="s">
        <v>1767</v>
      </c>
      <c r="L1003" s="34" t="s">
        <v>1800</v>
      </c>
      <c r="M1003" s="34">
        <v>4</v>
      </c>
      <c r="N1003" s="34" t="s">
        <v>1767</v>
      </c>
      <c r="O1003" s="34" t="s">
        <v>972</v>
      </c>
      <c r="P1003" s="34" t="s">
        <v>959</v>
      </c>
      <c r="Q1003" s="34" t="s">
        <v>1458</v>
      </c>
      <c r="R1003" s="34" t="s">
        <v>1864</v>
      </c>
    </row>
    <row r="1004" spans="2:18">
      <c r="B1004" s="34">
        <v>1</v>
      </c>
      <c r="C1004" s="34">
        <v>34</v>
      </c>
      <c r="D1004" s="34" t="s">
        <v>957</v>
      </c>
      <c r="E1004" s="34" t="s">
        <v>1457</v>
      </c>
      <c r="F1004" s="34" t="s">
        <v>1456</v>
      </c>
      <c r="G1004" s="34" t="s">
        <v>958</v>
      </c>
      <c r="H1004" s="34" t="s">
        <v>959</v>
      </c>
      <c r="I1004" s="34">
        <v>2017</v>
      </c>
      <c r="J1004" s="34">
        <v>2017</v>
      </c>
      <c r="K1004" s="34" t="s">
        <v>1767</v>
      </c>
      <c r="L1004" s="34" t="s">
        <v>1801</v>
      </c>
      <c r="M1004" s="34">
        <v>5</v>
      </c>
      <c r="N1004" s="34" t="s">
        <v>1768</v>
      </c>
      <c r="O1004" s="34" t="s">
        <v>973</v>
      </c>
      <c r="P1004" s="34" t="s">
        <v>959</v>
      </c>
      <c r="Q1004" s="34" t="s">
        <v>1458</v>
      </c>
      <c r="R1004" s="34" t="s">
        <v>1864</v>
      </c>
    </row>
    <row r="1005" spans="2:18">
      <c r="B1005" s="34">
        <v>1</v>
      </c>
      <c r="C1005" s="34">
        <v>34</v>
      </c>
      <c r="D1005" s="34" t="s">
        <v>957</v>
      </c>
      <c r="E1005" s="34" t="s">
        <v>1457</v>
      </c>
      <c r="F1005" s="34" t="s">
        <v>1456</v>
      </c>
      <c r="G1005" s="34" t="s">
        <v>958</v>
      </c>
      <c r="H1005" s="34" t="s">
        <v>959</v>
      </c>
      <c r="I1005" s="34">
        <v>2017</v>
      </c>
      <c r="J1005" s="34">
        <v>2017</v>
      </c>
      <c r="K1005" s="34" t="s">
        <v>1767</v>
      </c>
      <c r="L1005" s="34" t="s">
        <v>1802</v>
      </c>
      <c r="M1005" s="34">
        <v>5</v>
      </c>
      <c r="N1005" s="34" t="s">
        <v>1768</v>
      </c>
      <c r="O1005" s="34" t="s">
        <v>974</v>
      </c>
      <c r="P1005" s="34" t="s">
        <v>959</v>
      </c>
      <c r="Q1005" s="34" t="s">
        <v>1458</v>
      </c>
      <c r="R1005" s="34" t="s">
        <v>1864</v>
      </c>
    </row>
    <row r="1006" spans="2:18">
      <c r="B1006" s="34">
        <v>1</v>
      </c>
      <c r="C1006" s="34">
        <v>34</v>
      </c>
      <c r="D1006" s="34" t="s">
        <v>957</v>
      </c>
      <c r="E1006" s="34" t="s">
        <v>1457</v>
      </c>
      <c r="F1006" s="34" t="s">
        <v>1456</v>
      </c>
      <c r="G1006" s="34" t="s">
        <v>958</v>
      </c>
      <c r="H1006" s="34" t="s">
        <v>959</v>
      </c>
      <c r="I1006" s="34">
        <v>2017</v>
      </c>
      <c r="J1006" s="34">
        <v>2017</v>
      </c>
      <c r="K1006" s="34" t="s">
        <v>1767</v>
      </c>
      <c r="L1006" s="34" t="s">
        <v>1803</v>
      </c>
      <c r="M1006" s="34">
        <v>4</v>
      </c>
      <c r="N1006" s="34" t="s">
        <v>1767</v>
      </c>
      <c r="O1006" s="34" t="s">
        <v>975</v>
      </c>
      <c r="P1006" s="34" t="s">
        <v>959</v>
      </c>
      <c r="Q1006" s="34" t="s">
        <v>1458</v>
      </c>
      <c r="R1006" s="34" t="s">
        <v>1864</v>
      </c>
    </row>
    <row r="1007" spans="2:18">
      <c r="B1007" s="34">
        <v>1</v>
      </c>
      <c r="C1007" s="34">
        <v>34</v>
      </c>
      <c r="D1007" s="34" t="s">
        <v>957</v>
      </c>
      <c r="E1007" s="34" t="s">
        <v>1457</v>
      </c>
      <c r="F1007" s="34" t="s">
        <v>1456</v>
      </c>
      <c r="G1007" s="34" t="s">
        <v>958</v>
      </c>
      <c r="H1007" s="34" t="s">
        <v>959</v>
      </c>
      <c r="I1007" s="34">
        <v>2017</v>
      </c>
      <c r="J1007" s="34">
        <v>2017</v>
      </c>
      <c r="K1007" s="34" t="s">
        <v>1767</v>
      </c>
      <c r="L1007" s="34" t="s">
        <v>1804</v>
      </c>
      <c r="M1007" s="34">
        <v>3</v>
      </c>
      <c r="N1007" s="34" t="s">
        <v>1798</v>
      </c>
      <c r="O1007" s="34" t="s">
        <v>976</v>
      </c>
      <c r="P1007" s="34" t="s">
        <v>959</v>
      </c>
      <c r="Q1007" s="34" t="s">
        <v>1458</v>
      </c>
      <c r="R1007" s="34" t="s">
        <v>1864</v>
      </c>
    </row>
    <row r="1008" spans="2:18">
      <c r="B1008" s="34">
        <v>1</v>
      </c>
      <c r="C1008" s="34">
        <v>34</v>
      </c>
      <c r="D1008" s="34" t="s">
        <v>957</v>
      </c>
      <c r="E1008" s="34" t="s">
        <v>1457</v>
      </c>
      <c r="F1008" s="34" t="s">
        <v>1456</v>
      </c>
      <c r="G1008" s="34" t="s">
        <v>958</v>
      </c>
      <c r="H1008" s="34" t="s">
        <v>959</v>
      </c>
      <c r="I1008" s="34">
        <v>2017</v>
      </c>
      <c r="J1008" s="34">
        <v>2017</v>
      </c>
      <c r="K1008" s="34" t="s">
        <v>1767</v>
      </c>
      <c r="L1008" s="34" t="s">
        <v>1805</v>
      </c>
      <c r="M1008" s="34">
        <v>0</v>
      </c>
      <c r="N1008" s="34" t="s">
        <v>4</v>
      </c>
      <c r="O1008" s="34" t="s">
        <v>977</v>
      </c>
      <c r="P1008" s="34" t="s">
        <v>959</v>
      </c>
      <c r="Q1008" s="34" t="s">
        <v>1458</v>
      </c>
      <c r="R1008" s="34" t="s">
        <v>1864</v>
      </c>
    </row>
    <row r="1009" spans="2:18">
      <c r="B1009" s="34">
        <v>1</v>
      </c>
      <c r="C1009" s="34">
        <v>34</v>
      </c>
      <c r="D1009" s="34" t="s">
        <v>957</v>
      </c>
      <c r="E1009" s="34" t="s">
        <v>1457</v>
      </c>
      <c r="F1009" s="34" t="s">
        <v>1456</v>
      </c>
      <c r="G1009" s="34" t="s">
        <v>958</v>
      </c>
      <c r="H1009" s="34" t="s">
        <v>959</v>
      </c>
      <c r="I1009" s="34">
        <v>2017</v>
      </c>
      <c r="J1009" s="34">
        <v>2017</v>
      </c>
      <c r="K1009" s="34" t="s">
        <v>1767</v>
      </c>
      <c r="L1009" s="34" t="s">
        <v>1806</v>
      </c>
      <c r="M1009" s="34">
        <v>4</v>
      </c>
      <c r="N1009" s="34" t="s">
        <v>1767</v>
      </c>
      <c r="O1009" s="34" t="s">
        <v>978</v>
      </c>
      <c r="P1009" s="34" t="s">
        <v>959</v>
      </c>
      <c r="Q1009" s="34" t="s">
        <v>1458</v>
      </c>
      <c r="R1009" s="34" t="s">
        <v>1864</v>
      </c>
    </row>
    <row r="1010" spans="2:18">
      <c r="B1010" s="34">
        <v>1</v>
      </c>
      <c r="C1010" s="34">
        <v>34</v>
      </c>
      <c r="D1010" s="34" t="s">
        <v>957</v>
      </c>
      <c r="E1010" s="34" t="s">
        <v>1457</v>
      </c>
      <c r="F1010" s="34" t="s">
        <v>1456</v>
      </c>
      <c r="G1010" s="34" t="s">
        <v>958</v>
      </c>
      <c r="H1010" s="34" t="s">
        <v>959</v>
      </c>
      <c r="I1010" s="34">
        <v>2017</v>
      </c>
      <c r="J1010" s="34">
        <v>2017</v>
      </c>
      <c r="K1010" s="34" t="s">
        <v>1767</v>
      </c>
      <c r="L1010" s="34" t="s">
        <v>1807</v>
      </c>
      <c r="M1010" s="34">
        <v>0</v>
      </c>
      <c r="N1010" s="34" t="s">
        <v>4</v>
      </c>
      <c r="O1010" s="34" t="s">
        <v>979</v>
      </c>
      <c r="P1010" s="34" t="s">
        <v>959</v>
      </c>
      <c r="Q1010" s="34" t="s">
        <v>1458</v>
      </c>
      <c r="R1010" s="34" t="s">
        <v>1864</v>
      </c>
    </row>
    <row r="1011" spans="2:18">
      <c r="B1011" s="34">
        <v>1</v>
      </c>
      <c r="C1011" s="34">
        <v>34</v>
      </c>
      <c r="D1011" s="34" t="s">
        <v>957</v>
      </c>
      <c r="E1011" s="34" t="s">
        <v>1457</v>
      </c>
      <c r="F1011" s="34" t="s">
        <v>1456</v>
      </c>
      <c r="G1011" s="34" t="s">
        <v>958</v>
      </c>
      <c r="H1011" s="34" t="s">
        <v>959</v>
      </c>
      <c r="I1011" s="34">
        <v>2017</v>
      </c>
      <c r="J1011" s="34">
        <v>2017</v>
      </c>
      <c r="K1011" s="34" t="s">
        <v>1767</v>
      </c>
      <c r="L1011" s="34" t="s">
        <v>1808</v>
      </c>
      <c r="M1011" s="34">
        <v>5</v>
      </c>
      <c r="N1011" s="34" t="s">
        <v>1768</v>
      </c>
      <c r="O1011" s="34" t="s">
        <v>980</v>
      </c>
      <c r="P1011" s="34" t="s">
        <v>959</v>
      </c>
      <c r="Q1011" s="34" t="s">
        <v>1458</v>
      </c>
      <c r="R1011" s="34" t="s">
        <v>1864</v>
      </c>
    </row>
    <row r="1012" spans="2:18">
      <c r="B1012" s="34">
        <v>1</v>
      </c>
      <c r="C1012" s="34">
        <v>34</v>
      </c>
      <c r="D1012" s="34" t="s">
        <v>957</v>
      </c>
      <c r="E1012" s="34" t="s">
        <v>1457</v>
      </c>
      <c r="F1012" s="34" t="s">
        <v>1456</v>
      </c>
      <c r="G1012" s="34" t="s">
        <v>958</v>
      </c>
      <c r="H1012" s="34" t="s">
        <v>959</v>
      </c>
      <c r="I1012" s="34">
        <v>2017</v>
      </c>
      <c r="J1012" s="34">
        <v>2017</v>
      </c>
      <c r="K1012" s="34" t="s">
        <v>1767</v>
      </c>
      <c r="L1012" s="34" t="s">
        <v>1809</v>
      </c>
      <c r="M1012" s="34">
        <v>5</v>
      </c>
      <c r="N1012" s="34" t="s">
        <v>1768</v>
      </c>
      <c r="O1012" s="34" t="s">
        <v>981</v>
      </c>
      <c r="P1012" s="34" t="s">
        <v>959</v>
      </c>
      <c r="Q1012" s="34" t="s">
        <v>1458</v>
      </c>
      <c r="R1012" s="34" t="s">
        <v>1864</v>
      </c>
    </row>
    <row r="1013" spans="2:18">
      <c r="B1013" s="34">
        <v>1</v>
      </c>
      <c r="C1013" s="34">
        <v>34</v>
      </c>
      <c r="D1013" s="34" t="s">
        <v>957</v>
      </c>
      <c r="E1013" s="34" t="s">
        <v>1457</v>
      </c>
      <c r="F1013" s="34" t="s">
        <v>1456</v>
      </c>
      <c r="G1013" s="34" t="s">
        <v>958</v>
      </c>
      <c r="H1013" s="34" t="s">
        <v>959</v>
      </c>
      <c r="I1013" s="34">
        <v>2017</v>
      </c>
      <c r="J1013" s="34">
        <v>2017</v>
      </c>
      <c r="K1013" s="34" t="s">
        <v>1767</v>
      </c>
      <c r="L1013" s="34" t="s">
        <v>1810</v>
      </c>
      <c r="M1013" s="34">
        <v>4</v>
      </c>
      <c r="N1013" s="34" t="s">
        <v>1767</v>
      </c>
      <c r="O1013" s="34" t="s">
        <v>982</v>
      </c>
      <c r="P1013" s="34" t="s">
        <v>959</v>
      </c>
      <c r="Q1013" s="34" t="s">
        <v>1458</v>
      </c>
      <c r="R1013" s="34" t="s">
        <v>1864</v>
      </c>
    </row>
    <row r="1014" spans="2:18">
      <c r="B1014" s="34">
        <v>1</v>
      </c>
      <c r="C1014" s="34">
        <v>34</v>
      </c>
      <c r="D1014" s="34" t="s">
        <v>957</v>
      </c>
      <c r="E1014" s="34" t="s">
        <v>1457</v>
      </c>
      <c r="F1014" s="34" t="s">
        <v>1456</v>
      </c>
      <c r="G1014" s="34" t="s">
        <v>958</v>
      </c>
      <c r="H1014" s="34" t="s">
        <v>959</v>
      </c>
      <c r="I1014" s="34">
        <v>2017</v>
      </c>
      <c r="J1014" s="34">
        <v>2017</v>
      </c>
      <c r="K1014" s="34" t="s">
        <v>1767</v>
      </c>
      <c r="L1014" s="34" t="s">
        <v>1811</v>
      </c>
      <c r="M1014" s="34">
        <v>4</v>
      </c>
      <c r="N1014" s="34" t="s">
        <v>1767</v>
      </c>
      <c r="O1014" s="34" t="s">
        <v>983</v>
      </c>
      <c r="P1014" s="34" t="s">
        <v>959</v>
      </c>
      <c r="Q1014" s="34" t="s">
        <v>1458</v>
      </c>
      <c r="R1014" s="34" t="s">
        <v>1864</v>
      </c>
    </row>
    <row r="1015" spans="2:18">
      <c r="B1015" s="34">
        <v>1</v>
      </c>
      <c r="C1015" s="34">
        <v>34</v>
      </c>
      <c r="D1015" s="34" t="s">
        <v>957</v>
      </c>
      <c r="E1015" s="34" t="s">
        <v>1457</v>
      </c>
      <c r="F1015" s="34" t="s">
        <v>1456</v>
      </c>
      <c r="G1015" s="34" t="s">
        <v>958</v>
      </c>
      <c r="H1015" s="34" t="s">
        <v>959</v>
      </c>
      <c r="I1015" s="34">
        <v>2017</v>
      </c>
      <c r="J1015" s="34">
        <v>2017</v>
      </c>
      <c r="K1015" s="34" t="s">
        <v>1767</v>
      </c>
      <c r="L1015" s="34" t="s">
        <v>1812</v>
      </c>
      <c r="M1015" s="34">
        <v>0</v>
      </c>
      <c r="N1015" s="34" t="s">
        <v>4</v>
      </c>
      <c r="O1015" s="34" t="s">
        <v>984</v>
      </c>
      <c r="P1015" s="34" t="s">
        <v>959</v>
      </c>
      <c r="Q1015" s="34" t="s">
        <v>1458</v>
      </c>
      <c r="R1015" s="34" t="s">
        <v>1864</v>
      </c>
    </row>
    <row r="1016" spans="2:18">
      <c r="B1016" s="34">
        <v>1</v>
      </c>
      <c r="C1016" s="34">
        <v>34</v>
      </c>
      <c r="D1016" s="34" t="s">
        <v>957</v>
      </c>
      <c r="E1016" s="34" t="s">
        <v>1457</v>
      </c>
      <c r="F1016" s="34" t="s">
        <v>1456</v>
      </c>
      <c r="G1016" s="34" t="s">
        <v>958</v>
      </c>
      <c r="H1016" s="34" t="s">
        <v>959</v>
      </c>
      <c r="I1016" s="34">
        <v>2017</v>
      </c>
      <c r="J1016" s="34">
        <v>2017</v>
      </c>
      <c r="K1016" s="34" t="s">
        <v>1767</v>
      </c>
      <c r="L1016" s="34" t="s">
        <v>1813</v>
      </c>
      <c r="M1016" s="34">
        <v>1</v>
      </c>
      <c r="N1016" s="34" t="s">
        <v>1796</v>
      </c>
      <c r="O1016" s="34" t="s">
        <v>985</v>
      </c>
      <c r="P1016" s="34" t="s">
        <v>959</v>
      </c>
      <c r="Q1016" s="34" t="s">
        <v>1458</v>
      </c>
      <c r="R1016" s="34" t="s">
        <v>1864</v>
      </c>
    </row>
    <row r="1017" spans="2:18">
      <c r="B1017" s="34">
        <v>1</v>
      </c>
      <c r="C1017" s="34">
        <v>34</v>
      </c>
      <c r="D1017" s="34" t="s">
        <v>957</v>
      </c>
      <c r="E1017" s="34" t="s">
        <v>1457</v>
      </c>
      <c r="F1017" s="34" t="s">
        <v>1456</v>
      </c>
      <c r="G1017" s="34" t="s">
        <v>958</v>
      </c>
      <c r="H1017" s="34" t="s">
        <v>959</v>
      </c>
      <c r="I1017" s="34">
        <v>2017</v>
      </c>
      <c r="J1017" s="34">
        <v>2017</v>
      </c>
      <c r="K1017" s="34" t="s">
        <v>1767</v>
      </c>
      <c r="L1017" s="34" t="s">
        <v>1814</v>
      </c>
      <c r="M1017" s="34">
        <v>4</v>
      </c>
      <c r="N1017" s="34" t="s">
        <v>1767</v>
      </c>
      <c r="O1017" s="34" t="s">
        <v>986</v>
      </c>
      <c r="P1017" s="34" t="s">
        <v>959</v>
      </c>
      <c r="Q1017" s="34" t="s">
        <v>1458</v>
      </c>
      <c r="R1017" s="34" t="s">
        <v>1864</v>
      </c>
    </row>
    <row r="1018" spans="2:18">
      <c r="B1018" s="34">
        <v>1</v>
      </c>
      <c r="C1018" s="34">
        <v>34</v>
      </c>
      <c r="D1018" s="34" t="s">
        <v>957</v>
      </c>
      <c r="E1018" s="34" t="s">
        <v>1457</v>
      </c>
      <c r="F1018" s="34" t="s">
        <v>1456</v>
      </c>
      <c r="G1018" s="34" t="s">
        <v>958</v>
      </c>
      <c r="H1018" s="34" t="s">
        <v>959</v>
      </c>
      <c r="I1018" s="34">
        <v>2017</v>
      </c>
      <c r="J1018" s="34">
        <v>2017</v>
      </c>
      <c r="K1018" s="34" t="s">
        <v>1767</v>
      </c>
      <c r="L1018" s="34" t="s">
        <v>1815</v>
      </c>
      <c r="M1018" s="34">
        <v>2</v>
      </c>
      <c r="N1018" s="34" t="s">
        <v>1829</v>
      </c>
      <c r="O1018" s="34" t="s">
        <v>987</v>
      </c>
      <c r="P1018" s="34" t="s">
        <v>959</v>
      </c>
      <c r="Q1018" s="34" t="s">
        <v>1458</v>
      </c>
      <c r="R1018" s="34" t="s">
        <v>1864</v>
      </c>
    </row>
    <row r="1019" spans="2:18">
      <c r="B1019" s="34">
        <v>1</v>
      </c>
      <c r="C1019" s="34">
        <v>34</v>
      </c>
      <c r="D1019" s="34" t="s">
        <v>957</v>
      </c>
      <c r="E1019" s="34" t="s">
        <v>1457</v>
      </c>
      <c r="F1019" s="34" t="s">
        <v>1456</v>
      </c>
      <c r="G1019" s="34" t="s">
        <v>958</v>
      </c>
      <c r="H1019" s="34" t="s">
        <v>959</v>
      </c>
      <c r="I1019" s="34">
        <v>2017</v>
      </c>
      <c r="J1019" s="34">
        <v>2017</v>
      </c>
      <c r="K1019" s="34" t="s">
        <v>1767</v>
      </c>
      <c r="L1019" s="34" t="s">
        <v>1816</v>
      </c>
      <c r="M1019" s="34">
        <v>4</v>
      </c>
      <c r="N1019" s="34" t="s">
        <v>1767</v>
      </c>
      <c r="O1019" s="34" t="s">
        <v>988</v>
      </c>
      <c r="P1019" s="34" t="s">
        <v>959</v>
      </c>
      <c r="Q1019" s="34" t="s">
        <v>1458</v>
      </c>
      <c r="R1019" s="34" t="s">
        <v>1864</v>
      </c>
    </row>
    <row r="1020" spans="2:18">
      <c r="B1020" s="34">
        <v>1</v>
      </c>
      <c r="C1020" s="34">
        <v>34</v>
      </c>
      <c r="D1020" s="34" t="s">
        <v>957</v>
      </c>
      <c r="E1020" s="34" t="s">
        <v>1457</v>
      </c>
      <c r="F1020" s="34" t="s">
        <v>1456</v>
      </c>
      <c r="G1020" s="34" t="s">
        <v>958</v>
      </c>
      <c r="H1020" s="34" t="s">
        <v>959</v>
      </c>
      <c r="I1020" s="34">
        <v>2017</v>
      </c>
      <c r="J1020" s="34">
        <v>2017</v>
      </c>
      <c r="K1020" s="34" t="s">
        <v>1767</v>
      </c>
      <c r="L1020" s="34" t="s">
        <v>1818</v>
      </c>
      <c r="M1020" s="34">
        <v>4</v>
      </c>
      <c r="N1020" s="34" t="s">
        <v>1767</v>
      </c>
      <c r="O1020" s="34" t="s">
        <v>989</v>
      </c>
      <c r="P1020" s="34" t="s">
        <v>959</v>
      </c>
      <c r="Q1020" s="34" t="s">
        <v>1458</v>
      </c>
      <c r="R1020" s="34" t="s">
        <v>1864</v>
      </c>
    </row>
    <row r="1021" spans="2:18">
      <c r="B1021" s="34">
        <v>1</v>
      </c>
      <c r="C1021" s="34">
        <v>34</v>
      </c>
      <c r="D1021" s="34" t="s">
        <v>957</v>
      </c>
      <c r="E1021" s="34" t="s">
        <v>1457</v>
      </c>
      <c r="F1021" s="34" t="s">
        <v>1456</v>
      </c>
      <c r="G1021" s="34" t="s">
        <v>958</v>
      </c>
      <c r="H1021" s="34" t="s">
        <v>959</v>
      </c>
      <c r="I1021" s="34">
        <v>2017</v>
      </c>
      <c r="J1021" s="34">
        <v>2017</v>
      </c>
      <c r="K1021" s="34" t="s">
        <v>1767</v>
      </c>
      <c r="L1021" s="34" t="s">
        <v>1819</v>
      </c>
      <c r="M1021" s="34">
        <v>1</v>
      </c>
      <c r="N1021" s="34" t="s">
        <v>1796</v>
      </c>
      <c r="O1021" s="34" t="s">
        <v>990</v>
      </c>
      <c r="P1021" s="34" t="s">
        <v>959</v>
      </c>
      <c r="Q1021" s="34" t="s">
        <v>1458</v>
      </c>
      <c r="R1021" s="34" t="s">
        <v>1864</v>
      </c>
    </row>
    <row r="1022" spans="2:18">
      <c r="B1022" s="34">
        <v>1</v>
      </c>
      <c r="C1022" s="34">
        <v>34</v>
      </c>
      <c r="D1022" s="34" t="s">
        <v>957</v>
      </c>
      <c r="E1022" s="34" t="s">
        <v>1457</v>
      </c>
      <c r="F1022" s="34" t="s">
        <v>1456</v>
      </c>
      <c r="G1022" s="34" t="s">
        <v>958</v>
      </c>
      <c r="H1022" s="34" t="s">
        <v>959</v>
      </c>
      <c r="I1022" s="34">
        <v>2017</v>
      </c>
      <c r="J1022" s="34">
        <v>2017</v>
      </c>
      <c r="K1022" s="34" t="s">
        <v>1767</v>
      </c>
      <c r="L1022" s="34" t="s">
        <v>1820</v>
      </c>
      <c r="M1022" s="34">
        <v>5</v>
      </c>
      <c r="N1022" s="34" t="s">
        <v>1768</v>
      </c>
      <c r="O1022" s="34" t="s">
        <v>991</v>
      </c>
      <c r="P1022" s="34" t="s">
        <v>959</v>
      </c>
      <c r="Q1022" s="34" t="s">
        <v>1458</v>
      </c>
      <c r="R1022" s="34" t="s">
        <v>1864</v>
      </c>
    </row>
    <row r="1023" spans="2:18">
      <c r="B1023" s="34">
        <v>1</v>
      </c>
      <c r="C1023" s="34">
        <v>34</v>
      </c>
      <c r="D1023" s="34" t="s">
        <v>957</v>
      </c>
      <c r="E1023" s="34" t="s">
        <v>1457</v>
      </c>
      <c r="F1023" s="34" t="s">
        <v>1456</v>
      </c>
      <c r="G1023" s="34" t="s">
        <v>958</v>
      </c>
      <c r="H1023" s="34" t="s">
        <v>959</v>
      </c>
      <c r="I1023" s="34">
        <v>2017</v>
      </c>
      <c r="J1023" s="34">
        <v>2017</v>
      </c>
      <c r="K1023" s="34" t="s">
        <v>1767</v>
      </c>
      <c r="L1023" s="34" t="s">
        <v>1821</v>
      </c>
      <c r="M1023" s="34">
        <v>5</v>
      </c>
      <c r="N1023" s="34" t="s">
        <v>1768</v>
      </c>
      <c r="O1023" s="34" t="s">
        <v>992</v>
      </c>
      <c r="P1023" s="34" t="s">
        <v>959</v>
      </c>
      <c r="Q1023" s="34" t="s">
        <v>1458</v>
      </c>
      <c r="R1023" s="34" t="s">
        <v>1864</v>
      </c>
    </row>
    <row r="1024" spans="2:18">
      <c r="B1024" s="34">
        <v>1</v>
      </c>
      <c r="C1024" s="34">
        <v>34</v>
      </c>
      <c r="D1024" s="34" t="s">
        <v>957</v>
      </c>
      <c r="E1024" s="34" t="s">
        <v>1457</v>
      </c>
      <c r="F1024" s="34" t="s">
        <v>1456</v>
      </c>
      <c r="G1024" s="34" t="s">
        <v>958</v>
      </c>
      <c r="H1024" s="34" t="s">
        <v>959</v>
      </c>
      <c r="I1024" s="34">
        <v>2017</v>
      </c>
      <c r="J1024" s="34">
        <v>2017</v>
      </c>
      <c r="K1024" s="34" t="s">
        <v>1767</v>
      </c>
      <c r="L1024" s="34" t="s">
        <v>1822</v>
      </c>
      <c r="M1024" s="34">
        <v>4</v>
      </c>
      <c r="N1024" s="34" t="s">
        <v>1767</v>
      </c>
      <c r="O1024" s="34" t="s">
        <v>1</v>
      </c>
      <c r="P1024" s="34" t="s">
        <v>959</v>
      </c>
      <c r="Q1024" s="34" t="s">
        <v>1458</v>
      </c>
      <c r="R1024" s="34" t="s">
        <v>1864</v>
      </c>
    </row>
    <row r="1025" spans="2:18">
      <c r="B1025" s="34">
        <v>1</v>
      </c>
      <c r="C1025" s="34">
        <v>35</v>
      </c>
      <c r="D1025" s="34" t="s">
        <v>993</v>
      </c>
      <c r="E1025" s="34" t="s">
        <v>1661</v>
      </c>
      <c r="F1025" s="34" t="s">
        <v>1660</v>
      </c>
      <c r="G1025" s="34" t="s">
        <v>994</v>
      </c>
      <c r="H1025" s="34" t="s">
        <v>995</v>
      </c>
      <c r="I1025" s="34">
        <v>2017</v>
      </c>
      <c r="J1025" s="34">
        <v>2017</v>
      </c>
      <c r="K1025" s="34" t="s">
        <v>1767</v>
      </c>
      <c r="L1025" s="34" t="s">
        <v>1784</v>
      </c>
      <c r="M1025" s="34">
        <v>5</v>
      </c>
      <c r="N1025" s="34" t="s">
        <v>1768</v>
      </c>
      <c r="O1025" s="34" t="s">
        <v>996</v>
      </c>
      <c r="P1025" s="34" t="s">
        <v>995</v>
      </c>
      <c r="Q1025" s="34" t="s">
        <v>1662</v>
      </c>
      <c r="R1025" s="34" t="s">
        <v>1865</v>
      </c>
    </row>
    <row r="1026" spans="2:18">
      <c r="B1026" s="34">
        <v>1</v>
      </c>
      <c r="C1026" s="34">
        <v>35</v>
      </c>
      <c r="D1026" s="34" t="s">
        <v>993</v>
      </c>
      <c r="E1026" s="34" t="s">
        <v>1661</v>
      </c>
      <c r="F1026" s="34" t="s">
        <v>1660</v>
      </c>
      <c r="G1026" s="34" t="s">
        <v>994</v>
      </c>
      <c r="H1026" s="34" t="s">
        <v>995</v>
      </c>
      <c r="I1026" s="34">
        <v>2017</v>
      </c>
      <c r="J1026" s="34">
        <v>2017</v>
      </c>
      <c r="K1026" s="34" t="s">
        <v>1767</v>
      </c>
      <c r="L1026" s="34" t="s">
        <v>1787</v>
      </c>
      <c r="M1026" s="34">
        <v>5</v>
      </c>
      <c r="N1026" s="34" t="s">
        <v>1768</v>
      </c>
      <c r="O1026" s="34" t="s">
        <v>997</v>
      </c>
      <c r="P1026" s="34" t="s">
        <v>995</v>
      </c>
      <c r="Q1026" s="34" t="s">
        <v>1662</v>
      </c>
      <c r="R1026" s="34" t="s">
        <v>1865</v>
      </c>
    </row>
    <row r="1027" spans="2:18">
      <c r="B1027" s="34">
        <v>1</v>
      </c>
      <c r="C1027" s="34">
        <v>35</v>
      </c>
      <c r="D1027" s="34" t="s">
        <v>993</v>
      </c>
      <c r="E1027" s="34" t="s">
        <v>1661</v>
      </c>
      <c r="F1027" s="34" t="s">
        <v>1660</v>
      </c>
      <c r="G1027" s="34" t="s">
        <v>994</v>
      </c>
      <c r="H1027" s="34" t="s">
        <v>995</v>
      </c>
      <c r="I1027" s="34">
        <v>2017</v>
      </c>
      <c r="J1027" s="34">
        <v>2017</v>
      </c>
      <c r="K1027" s="34" t="s">
        <v>1767</v>
      </c>
      <c r="L1027" s="34" t="s">
        <v>1788</v>
      </c>
      <c r="M1027" s="34">
        <v>6</v>
      </c>
      <c r="N1027" s="34" t="s">
        <v>1817</v>
      </c>
      <c r="O1027" s="34" t="s">
        <v>998</v>
      </c>
      <c r="P1027" s="34" t="s">
        <v>995</v>
      </c>
      <c r="Q1027" s="34" t="s">
        <v>1662</v>
      </c>
      <c r="R1027" s="34" t="s">
        <v>1865</v>
      </c>
    </row>
    <row r="1028" spans="2:18">
      <c r="B1028" s="34">
        <v>1</v>
      </c>
      <c r="C1028" s="34">
        <v>35</v>
      </c>
      <c r="D1028" s="34" t="s">
        <v>993</v>
      </c>
      <c r="E1028" s="34" t="s">
        <v>1661</v>
      </c>
      <c r="F1028" s="34" t="s">
        <v>1660</v>
      </c>
      <c r="G1028" s="34" t="s">
        <v>994</v>
      </c>
      <c r="H1028" s="34" t="s">
        <v>995</v>
      </c>
      <c r="I1028" s="34">
        <v>2017</v>
      </c>
      <c r="J1028" s="34">
        <v>2017</v>
      </c>
      <c r="K1028" s="34" t="s">
        <v>1767</v>
      </c>
      <c r="L1028" s="34" t="s">
        <v>1789</v>
      </c>
      <c r="M1028" s="34">
        <v>5</v>
      </c>
      <c r="N1028" s="34" t="s">
        <v>1768</v>
      </c>
      <c r="O1028" s="34" t="s">
        <v>999</v>
      </c>
      <c r="P1028" s="34" t="s">
        <v>995</v>
      </c>
      <c r="Q1028" s="34" t="s">
        <v>1662</v>
      </c>
      <c r="R1028" s="34" t="s">
        <v>1865</v>
      </c>
    </row>
    <row r="1029" spans="2:18">
      <c r="B1029" s="34">
        <v>1</v>
      </c>
      <c r="C1029" s="34">
        <v>35</v>
      </c>
      <c r="D1029" s="34" t="s">
        <v>993</v>
      </c>
      <c r="E1029" s="34" t="s">
        <v>1661</v>
      </c>
      <c r="F1029" s="34" t="s">
        <v>1660</v>
      </c>
      <c r="G1029" s="34" t="s">
        <v>994</v>
      </c>
      <c r="H1029" s="34" t="s">
        <v>995</v>
      </c>
      <c r="I1029" s="34">
        <v>2017</v>
      </c>
      <c r="J1029" s="34">
        <v>2017</v>
      </c>
      <c r="K1029" s="34" t="s">
        <v>1767</v>
      </c>
      <c r="L1029" s="34" t="s">
        <v>1790</v>
      </c>
      <c r="M1029" s="34">
        <v>5</v>
      </c>
      <c r="N1029" s="34" t="s">
        <v>1768</v>
      </c>
      <c r="O1029" s="34" t="s">
        <v>1000</v>
      </c>
      <c r="P1029" s="34" t="s">
        <v>995</v>
      </c>
      <c r="Q1029" s="34" t="s">
        <v>1662</v>
      </c>
      <c r="R1029" s="34" t="s">
        <v>1865</v>
      </c>
    </row>
    <row r="1030" spans="2:18">
      <c r="B1030" s="34">
        <v>1</v>
      </c>
      <c r="C1030" s="34">
        <v>35</v>
      </c>
      <c r="D1030" s="34" t="s">
        <v>993</v>
      </c>
      <c r="E1030" s="34" t="s">
        <v>1661</v>
      </c>
      <c r="F1030" s="34" t="s">
        <v>1660</v>
      </c>
      <c r="G1030" s="34" t="s">
        <v>994</v>
      </c>
      <c r="H1030" s="34" t="s">
        <v>995</v>
      </c>
      <c r="I1030" s="34">
        <v>2017</v>
      </c>
      <c r="J1030" s="34">
        <v>2017</v>
      </c>
      <c r="K1030" s="34" t="s">
        <v>1767</v>
      </c>
      <c r="L1030" s="34" t="s">
        <v>1791</v>
      </c>
      <c r="M1030" s="34">
        <v>5</v>
      </c>
      <c r="N1030" s="34" t="s">
        <v>1768</v>
      </c>
      <c r="O1030" s="34" t="s">
        <v>1001</v>
      </c>
      <c r="P1030" s="34" t="s">
        <v>995</v>
      </c>
      <c r="Q1030" s="34" t="s">
        <v>1662</v>
      </c>
      <c r="R1030" s="34" t="s">
        <v>1865</v>
      </c>
    </row>
    <row r="1031" spans="2:18">
      <c r="B1031" s="34">
        <v>1</v>
      </c>
      <c r="C1031" s="34">
        <v>35</v>
      </c>
      <c r="D1031" s="34" t="s">
        <v>993</v>
      </c>
      <c r="E1031" s="34" t="s">
        <v>1661</v>
      </c>
      <c r="F1031" s="34" t="s">
        <v>1660</v>
      </c>
      <c r="G1031" s="34" t="s">
        <v>994</v>
      </c>
      <c r="H1031" s="34" t="s">
        <v>995</v>
      </c>
      <c r="I1031" s="34">
        <v>2017</v>
      </c>
      <c r="J1031" s="34">
        <v>2017</v>
      </c>
      <c r="K1031" s="34" t="s">
        <v>1767</v>
      </c>
      <c r="L1031" s="34" t="s">
        <v>1792</v>
      </c>
      <c r="M1031" s="34">
        <v>5</v>
      </c>
      <c r="N1031" s="34" t="s">
        <v>1768</v>
      </c>
      <c r="O1031" s="34" t="s">
        <v>1002</v>
      </c>
      <c r="P1031" s="34" t="s">
        <v>995</v>
      </c>
      <c r="Q1031" s="34" t="s">
        <v>1662</v>
      </c>
      <c r="R1031" s="34" t="s">
        <v>1865</v>
      </c>
    </row>
    <row r="1032" spans="2:18">
      <c r="B1032" s="34">
        <v>1</v>
      </c>
      <c r="C1032" s="34">
        <v>35</v>
      </c>
      <c r="D1032" s="34" t="s">
        <v>993</v>
      </c>
      <c r="E1032" s="34" t="s">
        <v>1661</v>
      </c>
      <c r="F1032" s="34" t="s">
        <v>1660</v>
      </c>
      <c r="G1032" s="34" t="s">
        <v>994</v>
      </c>
      <c r="H1032" s="34" t="s">
        <v>995</v>
      </c>
      <c r="I1032" s="34">
        <v>2017</v>
      </c>
      <c r="J1032" s="34">
        <v>2017</v>
      </c>
      <c r="K1032" s="34" t="s">
        <v>1767</v>
      </c>
      <c r="L1032" s="34" t="s">
        <v>1793</v>
      </c>
      <c r="M1032" s="34">
        <v>5</v>
      </c>
      <c r="N1032" s="34" t="s">
        <v>1768</v>
      </c>
      <c r="O1032" s="34" t="s">
        <v>1003</v>
      </c>
      <c r="P1032" s="34" t="s">
        <v>995</v>
      </c>
      <c r="Q1032" s="34" t="s">
        <v>1662</v>
      </c>
      <c r="R1032" s="34" t="s">
        <v>1865</v>
      </c>
    </row>
    <row r="1033" spans="2:18">
      <c r="B1033" s="34">
        <v>1</v>
      </c>
      <c r="C1033" s="34">
        <v>35</v>
      </c>
      <c r="D1033" s="34" t="s">
        <v>993</v>
      </c>
      <c r="E1033" s="34" t="s">
        <v>1661</v>
      </c>
      <c r="F1033" s="34" t="s">
        <v>1660</v>
      </c>
      <c r="G1033" s="34" t="s">
        <v>994</v>
      </c>
      <c r="H1033" s="34" t="s">
        <v>995</v>
      </c>
      <c r="I1033" s="34">
        <v>2017</v>
      </c>
      <c r="J1033" s="34">
        <v>2017</v>
      </c>
      <c r="K1033" s="34" t="s">
        <v>1767</v>
      </c>
      <c r="L1033" s="34" t="s">
        <v>1794</v>
      </c>
      <c r="M1033" s="34">
        <v>5</v>
      </c>
      <c r="N1033" s="34" t="s">
        <v>1768</v>
      </c>
      <c r="O1033" s="34" t="s">
        <v>1004</v>
      </c>
      <c r="P1033" s="34" t="s">
        <v>995</v>
      </c>
      <c r="Q1033" s="34" t="s">
        <v>1662</v>
      </c>
      <c r="R1033" s="34" t="s">
        <v>1865</v>
      </c>
    </row>
    <row r="1034" spans="2:18">
      <c r="B1034" s="34">
        <v>1</v>
      </c>
      <c r="C1034" s="34">
        <v>35</v>
      </c>
      <c r="D1034" s="34" t="s">
        <v>993</v>
      </c>
      <c r="E1034" s="34" t="s">
        <v>1661</v>
      </c>
      <c r="F1034" s="34" t="s">
        <v>1660</v>
      </c>
      <c r="G1034" s="34" t="s">
        <v>994</v>
      </c>
      <c r="H1034" s="34" t="s">
        <v>995</v>
      </c>
      <c r="I1034" s="34">
        <v>2017</v>
      </c>
      <c r="J1034" s="34">
        <v>2017</v>
      </c>
      <c r="K1034" s="34" t="s">
        <v>1767</v>
      </c>
      <c r="L1034" s="34" t="s">
        <v>1795</v>
      </c>
      <c r="M1034" s="34">
        <v>6</v>
      </c>
      <c r="N1034" s="34" t="s">
        <v>1817</v>
      </c>
      <c r="O1034" s="34" t="s">
        <v>1005</v>
      </c>
      <c r="P1034" s="34" t="s">
        <v>995</v>
      </c>
      <c r="Q1034" s="34" t="s">
        <v>1662</v>
      </c>
      <c r="R1034" s="34" t="s">
        <v>1865</v>
      </c>
    </row>
    <row r="1035" spans="2:18">
      <c r="B1035" s="34">
        <v>1</v>
      </c>
      <c r="C1035" s="34">
        <v>35</v>
      </c>
      <c r="D1035" s="34" t="s">
        <v>993</v>
      </c>
      <c r="E1035" s="34" t="s">
        <v>1661</v>
      </c>
      <c r="F1035" s="34" t="s">
        <v>1660</v>
      </c>
      <c r="G1035" s="34" t="s">
        <v>994</v>
      </c>
      <c r="H1035" s="34" t="s">
        <v>995</v>
      </c>
      <c r="I1035" s="34">
        <v>2017</v>
      </c>
      <c r="J1035" s="34">
        <v>2017</v>
      </c>
      <c r="K1035" s="34" t="s">
        <v>1767</v>
      </c>
      <c r="L1035" s="34" t="s">
        <v>1797</v>
      </c>
      <c r="M1035" s="34">
        <v>3</v>
      </c>
      <c r="N1035" s="34" t="s">
        <v>1798</v>
      </c>
      <c r="O1035" s="34" t="s">
        <v>1006</v>
      </c>
      <c r="P1035" s="34" t="s">
        <v>995</v>
      </c>
      <c r="Q1035" s="34" t="s">
        <v>1662</v>
      </c>
      <c r="R1035" s="34" t="s">
        <v>1865</v>
      </c>
    </row>
    <row r="1036" spans="2:18">
      <c r="B1036" s="34">
        <v>1</v>
      </c>
      <c r="C1036" s="34">
        <v>35</v>
      </c>
      <c r="D1036" s="34" t="s">
        <v>993</v>
      </c>
      <c r="E1036" s="34" t="s">
        <v>1661</v>
      </c>
      <c r="F1036" s="34" t="s">
        <v>1660</v>
      </c>
      <c r="G1036" s="34" t="s">
        <v>994</v>
      </c>
      <c r="H1036" s="34" t="s">
        <v>995</v>
      </c>
      <c r="I1036" s="34">
        <v>2017</v>
      </c>
      <c r="J1036" s="34">
        <v>2017</v>
      </c>
      <c r="K1036" s="34" t="s">
        <v>1767</v>
      </c>
      <c r="L1036" s="34" t="s">
        <v>1799</v>
      </c>
      <c r="M1036" s="34">
        <v>5</v>
      </c>
      <c r="N1036" s="34" t="s">
        <v>1768</v>
      </c>
      <c r="O1036" s="34" t="s">
        <v>1007</v>
      </c>
      <c r="P1036" s="34" t="s">
        <v>995</v>
      </c>
      <c r="Q1036" s="34" t="s">
        <v>1662</v>
      </c>
      <c r="R1036" s="34" t="s">
        <v>1865</v>
      </c>
    </row>
    <row r="1037" spans="2:18">
      <c r="B1037" s="34">
        <v>1</v>
      </c>
      <c r="C1037" s="34">
        <v>35</v>
      </c>
      <c r="D1037" s="34" t="s">
        <v>993</v>
      </c>
      <c r="E1037" s="34" t="s">
        <v>1661</v>
      </c>
      <c r="F1037" s="34" t="s">
        <v>1660</v>
      </c>
      <c r="G1037" s="34" t="s">
        <v>994</v>
      </c>
      <c r="H1037" s="34" t="s">
        <v>995</v>
      </c>
      <c r="I1037" s="34">
        <v>2017</v>
      </c>
      <c r="J1037" s="34">
        <v>2017</v>
      </c>
      <c r="K1037" s="34" t="s">
        <v>1767</v>
      </c>
      <c r="L1037" s="34" t="s">
        <v>1800</v>
      </c>
      <c r="M1037" s="34">
        <v>4</v>
      </c>
      <c r="N1037" s="34" t="s">
        <v>1767</v>
      </c>
      <c r="O1037" s="34" t="s">
        <v>1008</v>
      </c>
      <c r="P1037" s="34" t="s">
        <v>995</v>
      </c>
      <c r="Q1037" s="34" t="s">
        <v>1662</v>
      </c>
      <c r="R1037" s="34" t="s">
        <v>1865</v>
      </c>
    </row>
    <row r="1038" spans="2:18">
      <c r="B1038" s="34">
        <v>1</v>
      </c>
      <c r="C1038" s="34">
        <v>35</v>
      </c>
      <c r="D1038" s="34" t="s">
        <v>993</v>
      </c>
      <c r="E1038" s="34" t="s">
        <v>1661</v>
      </c>
      <c r="F1038" s="34" t="s">
        <v>1660</v>
      </c>
      <c r="G1038" s="34" t="s">
        <v>994</v>
      </c>
      <c r="H1038" s="34" t="s">
        <v>995</v>
      </c>
      <c r="I1038" s="34">
        <v>2017</v>
      </c>
      <c r="J1038" s="34">
        <v>2017</v>
      </c>
      <c r="K1038" s="34" t="s">
        <v>1767</v>
      </c>
      <c r="L1038" s="34" t="s">
        <v>1801</v>
      </c>
      <c r="M1038" s="34">
        <v>5</v>
      </c>
      <c r="N1038" s="34" t="s">
        <v>1768</v>
      </c>
      <c r="O1038" s="34" t="s">
        <v>1009</v>
      </c>
      <c r="P1038" s="34" t="s">
        <v>995</v>
      </c>
      <c r="Q1038" s="34" t="s">
        <v>1662</v>
      </c>
      <c r="R1038" s="34" t="s">
        <v>1865</v>
      </c>
    </row>
    <row r="1039" spans="2:18">
      <c r="B1039" s="34">
        <v>1</v>
      </c>
      <c r="C1039" s="34">
        <v>35</v>
      </c>
      <c r="D1039" s="34" t="s">
        <v>993</v>
      </c>
      <c r="E1039" s="34" t="s">
        <v>1661</v>
      </c>
      <c r="F1039" s="34" t="s">
        <v>1660</v>
      </c>
      <c r="G1039" s="34" t="s">
        <v>994</v>
      </c>
      <c r="H1039" s="34" t="s">
        <v>995</v>
      </c>
      <c r="I1039" s="34">
        <v>2017</v>
      </c>
      <c r="J1039" s="34">
        <v>2017</v>
      </c>
      <c r="K1039" s="34" t="s">
        <v>1767</v>
      </c>
      <c r="L1039" s="34" t="s">
        <v>1802</v>
      </c>
      <c r="M1039" s="34">
        <v>4</v>
      </c>
      <c r="N1039" s="34" t="s">
        <v>1767</v>
      </c>
      <c r="O1039" s="34" t="s">
        <v>1010</v>
      </c>
      <c r="P1039" s="34" t="s">
        <v>995</v>
      </c>
      <c r="Q1039" s="34" t="s">
        <v>1662</v>
      </c>
      <c r="R1039" s="34" t="s">
        <v>1865</v>
      </c>
    </row>
    <row r="1040" spans="2:18">
      <c r="B1040" s="34">
        <v>1</v>
      </c>
      <c r="C1040" s="34">
        <v>35</v>
      </c>
      <c r="D1040" s="34" t="s">
        <v>993</v>
      </c>
      <c r="E1040" s="34" t="s">
        <v>1661</v>
      </c>
      <c r="F1040" s="34" t="s">
        <v>1660</v>
      </c>
      <c r="G1040" s="34" t="s">
        <v>994</v>
      </c>
      <c r="H1040" s="34" t="s">
        <v>995</v>
      </c>
      <c r="I1040" s="34">
        <v>2017</v>
      </c>
      <c r="J1040" s="34">
        <v>2017</v>
      </c>
      <c r="K1040" s="34" t="s">
        <v>1767</v>
      </c>
      <c r="L1040" s="34" t="s">
        <v>1803</v>
      </c>
      <c r="M1040" s="34">
        <v>0</v>
      </c>
      <c r="N1040" s="34" t="s">
        <v>4</v>
      </c>
      <c r="O1040" s="34" t="s">
        <v>1011</v>
      </c>
      <c r="P1040" s="34" t="s">
        <v>995</v>
      </c>
      <c r="Q1040" s="34" t="s">
        <v>1662</v>
      </c>
      <c r="R1040" s="34" t="s">
        <v>1865</v>
      </c>
    </row>
    <row r="1041" spans="2:18">
      <c r="B1041" s="34">
        <v>1</v>
      </c>
      <c r="C1041" s="34">
        <v>35</v>
      </c>
      <c r="D1041" s="34" t="s">
        <v>993</v>
      </c>
      <c r="E1041" s="34" t="s">
        <v>1661</v>
      </c>
      <c r="F1041" s="34" t="s">
        <v>1660</v>
      </c>
      <c r="G1041" s="34" t="s">
        <v>994</v>
      </c>
      <c r="H1041" s="34" t="s">
        <v>995</v>
      </c>
      <c r="I1041" s="34">
        <v>2017</v>
      </c>
      <c r="J1041" s="34">
        <v>2017</v>
      </c>
      <c r="K1041" s="34" t="s">
        <v>1767</v>
      </c>
      <c r="L1041" s="34" t="s">
        <v>1804</v>
      </c>
      <c r="M1041" s="34">
        <v>0</v>
      </c>
      <c r="N1041" s="34" t="s">
        <v>4</v>
      </c>
      <c r="O1041" s="34" t="s">
        <v>1011</v>
      </c>
      <c r="P1041" s="34" t="s">
        <v>995</v>
      </c>
      <c r="Q1041" s="34" t="s">
        <v>1662</v>
      </c>
      <c r="R1041" s="34" t="s">
        <v>1865</v>
      </c>
    </row>
    <row r="1042" spans="2:18">
      <c r="B1042" s="34">
        <v>1</v>
      </c>
      <c r="C1042" s="34">
        <v>35</v>
      </c>
      <c r="D1042" s="34" t="s">
        <v>993</v>
      </c>
      <c r="E1042" s="34" t="s">
        <v>1661</v>
      </c>
      <c r="F1042" s="34" t="s">
        <v>1660</v>
      </c>
      <c r="G1042" s="34" t="s">
        <v>994</v>
      </c>
      <c r="H1042" s="34" t="s">
        <v>995</v>
      </c>
      <c r="I1042" s="34">
        <v>2017</v>
      </c>
      <c r="J1042" s="34">
        <v>2017</v>
      </c>
      <c r="K1042" s="34" t="s">
        <v>1767</v>
      </c>
      <c r="L1042" s="34" t="s">
        <v>1805</v>
      </c>
      <c r="M1042" s="34">
        <v>4</v>
      </c>
      <c r="N1042" s="34" t="s">
        <v>1767</v>
      </c>
      <c r="O1042" s="34" t="s">
        <v>1012</v>
      </c>
      <c r="P1042" s="34" t="s">
        <v>995</v>
      </c>
      <c r="Q1042" s="34" t="s">
        <v>1662</v>
      </c>
      <c r="R1042" s="34" t="s">
        <v>1865</v>
      </c>
    </row>
    <row r="1043" spans="2:18">
      <c r="B1043" s="34">
        <v>1</v>
      </c>
      <c r="C1043" s="34">
        <v>35</v>
      </c>
      <c r="D1043" s="34" t="s">
        <v>993</v>
      </c>
      <c r="E1043" s="34" t="s">
        <v>1661</v>
      </c>
      <c r="F1043" s="34" t="s">
        <v>1660</v>
      </c>
      <c r="G1043" s="34" t="s">
        <v>994</v>
      </c>
      <c r="H1043" s="34" t="s">
        <v>995</v>
      </c>
      <c r="I1043" s="34">
        <v>2017</v>
      </c>
      <c r="J1043" s="34">
        <v>2017</v>
      </c>
      <c r="K1043" s="34" t="s">
        <v>1767</v>
      </c>
      <c r="L1043" s="34" t="s">
        <v>1806</v>
      </c>
      <c r="M1043" s="34">
        <v>3</v>
      </c>
      <c r="N1043" s="34" t="s">
        <v>1798</v>
      </c>
      <c r="O1043" s="34" t="s">
        <v>1013</v>
      </c>
      <c r="P1043" s="34" t="s">
        <v>995</v>
      </c>
      <c r="Q1043" s="34" t="s">
        <v>1662</v>
      </c>
      <c r="R1043" s="34" t="s">
        <v>1865</v>
      </c>
    </row>
    <row r="1044" spans="2:18">
      <c r="B1044" s="34">
        <v>1</v>
      </c>
      <c r="C1044" s="34">
        <v>35</v>
      </c>
      <c r="D1044" s="34" t="s">
        <v>993</v>
      </c>
      <c r="E1044" s="34" t="s">
        <v>1661</v>
      </c>
      <c r="F1044" s="34" t="s">
        <v>1660</v>
      </c>
      <c r="G1044" s="34" t="s">
        <v>994</v>
      </c>
      <c r="H1044" s="34" t="s">
        <v>995</v>
      </c>
      <c r="I1044" s="34">
        <v>2017</v>
      </c>
      <c r="J1044" s="34">
        <v>2017</v>
      </c>
      <c r="K1044" s="34" t="s">
        <v>1767</v>
      </c>
      <c r="L1044" s="34" t="s">
        <v>1807</v>
      </c>
      <c r="M1044" s="34">
        <v>0</v>
      </c>
      <c r="N1044" s="34" t="s">
        <v>4</v>
      </c>
      <c r="O1044" s="34" t="s">
        <v>1014</v>
      </c>
      <c r="P1044" s="34" t="s">
        <v>995</v>
      </c>
      <c r="Q1044" s="34" t="s">
        <v>1662</v>
      </c>
      <c r="R1044" s="34" t="s">
        <v>1865</v>
      </c>
    </row>
    <row r="1045" spans="2:18">
      <c r="B1045" s="34">
        <v>1</v>
      </c>
      <c r="C1045" s="34">
        <v>35</v>
      </c>
      <c r="D1045" s="34" t="s">
        <v>993</v>
      </c>
      <c r="E1045" s="34" t="s">
        <v>1661</v>
      </c>
      <c r="F1045" s="34" t="s">
        <v>1660</v>
      </c>
      <c r="G1045" s="34" t="s">
        <v>994</v>
      </c>
      <c r="H1045" s="34" t="s">
        <v>995</v>
      </c>
      <c r="I1045" s="34">
        <v>2017</v>
      </c>
      <c r="J1045" s="34">
        <v>2017</v>
      </c>
      <c r="K1045" s="34" t="s">
        <v>1767</v>
      </c>
      <c r="L1045" s="34" t="s">
        <v>1808</v>
      </c>
      <c r="M1045" s="34">
        <v>5</v>
      </c>
      <c r="N1045" s="34" t="s">
        <v>1768</v>
      </c>
      <c r="O1045" s="34" t="s">
        <v>1015</v>
      </c>
      <c r="P1045" s="34" t="s">
        <v>995</v>
      </c>
      <c r="Q1045" s="34" t="s">
        <v>1662</v>
      </c>
      <c r="R1045" s="34" t="s">
        <v>1865</v>
      </c>
    </row>
    <row r="1046" spans="2:18">
      <c r="B1046" s="34">
        <v>1</v>
      </c>
      <c r="C1046" s="34">
        <v>35</v>
      </c>
      <c r="D1046" s="34" t="s">
        <v>993</v>
      </c>
      <c r="E1046" s="34" t="s">
        <v>1661</v>
      </c>
      <c r="F1046" s="34" t="s">
        <v>1660</v>
      </c>
      <c r="G1046" s="34" t="s">
        <v>994</v>
      </c>
      <c r="H1046" s="34" t="s">
        <v>995</v>
      </c>
      <c r="I1046" s="34">
        <v>2017</v>
      </c>
      <c r="J1046" s="34">
        <v>2017</v>
      </c>
      <c r="K1046" s="34" t="s">
        <v>1767</v>
      </c>
      <c r="L1046" s="34" t="s">
        <v>1809</v>
      </c>
      <c r="M1046" s="34">
        <v>5</v>
      </c>
      <c r="N1046" s="34" t="s">
        <v>1768</v>
      </c>
      <c r="O1046" s="34" t="s">
        <v>1016</v>
      </c>
      <c r="P1046" s="34" t="s">
        <v>995</v>
      </c>
      <c r="Q1046" s="34" t="s">
        <v>1662</v>
      </c>
      <c r="R1046" s="34" t="s">
        <v>1865</v>
      </c>
    </row>
    <row r="1047" spans="2:18">
      <c r="B1047" s="34">
        <v>1</v>
      </c>
      <c r="C1047" s="34">
        <v>35</v>
      </c>
      <c r="D1047" s="34" t="s">
        <v>993</v>
      </c>
      <c r="E1047" s="34" t="s">
        <v>1661</v>
      </c>
      <c r="F1047" s="34" t="s">
        <v>1660</v>
      </c>
      <c r="G1047" s="34" t="s">
        <v>994</v>
      </c>
      <c r="H1047" s="34" t="s">
        <v>995</v>
      </c>
      <c r="I1047" s="34">
        <v>2017</v>
      </c>
      <c r="J1047" s="34">
        <v>2017</v>
      </c>
      <c r="K1047" s="34" t="s">
        <v>1767</v>
      </c>
      <c r="L1047" s="34" t="s">
        <v>1810</v>
      </c>
      <c r="M1047" s="34">
        <v>4</v>
      </c>
      <c r="N1047" s="34" t="s">
        <v>1767</v>
      </c>
      <c r="O1047" s="34" t="s">
        <v>1017</v>
      </c>
      <c r="P1047" s="34" t="s">
        <v>995</v>
      </c>
      <c r="Q1047" s="34" t="s">
        <v>1662</v>
      </c>
      <c r="R1047" s="34" t="s">
        <v>1865</v>
      </c>
    </row>
    <row r="1048" spans="2:18">
      <c r="B1048" s="34">
        <v>1</v>
      </c>
      <c r="C1048" s="34">
        <v>35</v>
      </c>
      <c r="D1048" s="34" t="s">
        <v>993</v>
      </c>
      <c r="E1048" s="34" t="s">
        <v>1661</v>
      </c>
      <c r="F1048" s="34" t="s">
        <v>1660</v>
      </c>
      <c r="G1048" s="34" t="s">
        <v>994</v>
      </c>
      <c r="H1048" s="34" t="s">
        <v>995</v>
      </c>
      <c r="I1048" s="34">
        <v>2017</v>
      </c>
      <c r="J1048" s="34">
        <v>2017</v>
      </c>
      <c r="K1048" s="34" t="s">
        <v>1767</v>
      </c>
      <c r="L1048" s="34" t="s">
        <v>1811</v>
      </c>
      <c r="M1048" s="34">
        <v>6</v>
      </c>
      <c r="N1048" s="34" t="s">
        <v>1817</v>
      </c>
      <c r="O1048" s="34" t="s">
        <v>1018</v>
      </c>
      <c r="P1048" s="34" t="s">
        <v>995</v>
      </c>
      <c r="Q1048" s="34" t="s">
        <v>1662</v>
      </c>
      <c r="R1048" s="34" t="s">
        <v>1865</v>
      </c>
    </row>
    <row r="1049" spans="2:18">
      <c r="B1049" s="34">
        <v>1</v>
      </c>
      <c r="C1049" s="34">
        <v>35</v>
      </c>
      <c r="D1049" s="34" t="s">
        <v>993</v>
      </c>
      <c r="E1049" s="34" t="s">
        <v>1661</v>
      </c>
      <c r="F1049" s="34" t="s">
        <v>1660</v>
      </c>
      <c r="G1049" s="34" t="s">
        <v>994</v>
      </c>
      <c r="H1049" s="34" t="s">
        <v>995</v>
      </c>
      <c r="I1049" s="34">
        <v>2017</v>
      </c>
      <c r="J1049" s="34">
        <v>2017</v>
      </c>
      <c r="K1049" s="34" t="s">
        <v>1767</v>
      </c>
      <c r="L1049" s="34" t="s">
        <v>1812</v>
      </c>
      <c r="M1049" s="34">
        <v>5</v>
      </c>
      <c r="N1049" s="34" t="s">
        <v>1768</v>
      </c>
      <c r="O1049" s="34" t="s">
        <v>1019</v>
      </c>
      <c r="P1049" s="34" t="s">
        <v>995</v>
      </c>
      <c r="Q1049" s="34" t="s">
        <v>1662</v>
      </c>
      <c r="R1049" s="34" t="s">
        <v>1865</v>
      </c>
    </row>
    <row r="1050" spans="2:18">
      <c r="B1050" s="34">
        <v>1</v>
      </c>
      <c r="C1050" s="34">
        <v>35</v>
      </c>
      <c r="D1050" s="34" t="s">
        <v>993</v>
      </c>
      <c r="E1050" s="34" t="s">
        <v>1661</v>
      </c>
      <c r="F1050" s="34" t="s">
        <v>1660</v>
      </c>
      <c r="G1050" s="34" t="s">
        <v>994</v>
      </c>
      <c r="H1050" s="34" t="s">
        <v>995</v>
      </c>
      <c r="I1050" s="34">
        <v>2017</v>
      </c>
      <c r="J1050" s="34">
        <v>2017</v>
      </c>
      <c r="K1050" s="34" t="s">
        <v>1767</v>
      </c>
      <c r="L1050" s="34" t="s">
        <v>1813</v>
      </c>
      <c r="M1050" s="34">
        <v>6</v>
      </c>
      <c r="N1050" s="34" t="s">
        <v>1817</v>
      </c>
      <c r="O1050" s="34" t="s">
        <v>1020</v>
      </c>
      <c r="P1050" s="34" t="s">
        <v>995</v>
      </c>
      <c r="Q1050" s="34" t="s">
        <v>1662</v>
      </c>
      <c r="R1050" s="34" t="s">
        <v>1865</v>
      </c>
    </row>
    <row r="1051" spans="2:18">
      <c r="B1051" s="34">
        <v>1</v>
      </c>
      <c r="C1051" s="34">
        <v>35</v>
      </c>
      <c r="D1051" s="34" t="s">
        <v>993</v>
      </c>
      <c r="E1051" s="34" t="s">
        <v>1661</v>
      </c>
      <c r="F1051" s="34" t="s">
        <v>1660</v>
      </c>
      <c r="G1051" s="34" t="s">
        <v>994</v>
      </c>
      <c r="H1051" s="34" t="s">
        <v>995</v>
      </c>
      <c r="I1051" s="34">
        <v>2017</v>
      </c>
      <c r="J1051" s="34">
        <v>2017</v>
      </c>
      <c r="K1051" s="34" t="s">
        <v>1767</v>
      </c>
      <c r="L1051" s="34" t="s">
        <v>1814</v>
      </c>
      <c r="M1051" s="34">
        <v>6</v>
      </c>
      <c r="N1051" s="34" t="s">
        <v>1817</v>
      </c>
      <c r="O1051" s="34" t="s">
        <v>1021</v>
      </c>
      <c r="P1051" s="34" t="s">
        <v>995</v>
      </c>
      <c r="Q1051" s="34" t="s">
        <v>1662</v>
      </c>
      <c r="R1051" s="34" t="s">
        <v>1865</v>
      </c>
    </row>
    <row r="1052" spans="2:18">
      <c r="B1052" s="34">
        <v>1</v>
      </c>
      <c r="C1052" s="34">
        <v>35</v>
      </c>
      <c r="D1052" s="34" t="s">
        <v>993</v>
      </c>
      <c r="E1052" s="34" t="s">
        <v>1661</v>
      </c>
      <c r="F1052" s="34" t="s">
        <v>1660</v>
      </c>
      <c r="G1052" s="34" t="s">
        <v>994</v>
      </c>
      <c r="H1052" s="34" t="s">
        <v>995</v>
      </c>
      <c r="I1052" s="34">
        <v>2017</v>
      </c>
      <c r="J1052" s="34">
        <v>2017</v>
      </c>
      <c r="K1052" s="34" t="s">
        <v>1767</v>
      </c>
      <c r="L1052" s="34" t="s">
        <v>1815</v>
      </c>
      <c r="M1052" s="34">
        <v>3</v>
      </c>
      <c r="N1052" s="34" t="s">
        <v>1798</v>
      </c>
      <c r="O1052" s="34" t="s">
        <v>1022</v>
      </c>
      <c r="P1052" s="34" t="s">
        <v>995</v>
      </c>
      <c r="Q1052" s="34" t="s">
        <v>1662</v>
      </c>
      <c r="R1052" s="34" t="s">
        <v>1865</v>
      </c>
    </row>
    <row r="1053" spans="2:18">
      <c r="B1053" s="34">
        <v>1</v>
      </c>
      <c r="C1053" s="34">
        <v>35</v>
      </c>
      <c r="D1053" s="34" t="s">
        <v>993</v>
      </c>
      <c r="E1053" s="34" t="s">
        <v>1661</v>
      </c>
      <c r="F1053" s="34" t="s">
        <v>1660</v>
      </c>
      <c r="G1053" s="34" t="s">
        <v>994</v>
      </c>
      <c r="H1053" s="34" t="s">
        <v>995</v>
      </c>
      <c r="I1053" s="34">
        <v>2017</v>
      </c>
      <c r="J1053" s="34">
        <v>2017</v>
      </c>
      <c r="K1053" s="34" t="s">
        <v>1767</v>
      </c>
      <c r="L1053" s="34" t="s">
        <v>1816</v>
      </c>
      <c r="M1053" s="34">
        <v>4</v>
      </c>
      <c r="N1053" s="34" t="s">
        <v>1767</v>
      </c>
      <c r="O1053" s="34" t="s">
        <v>1023</v>
      </c>
      <c r="P1053" s="34" t="s">
        <v>995</v>
      </c>
      <c r="Q1053" s="34" t="s">
        <v>1662</v>
      </c>
      <c r="R1053" s="34" t="s">
        <v>1865</v>
      </c>
    </row>
    <row r="1054" spans="2:18">
      <c r="B1054" s="34">
        <v>1</v>
      </c>
      <c r="C1054" s="34">
        <v>35</v>
      </c>
      <c r="D1054" s="34" t="s">
        <v>993</v>
      </c>
      <c r="E1054" s="34" t="s">
        <v>1661</v>
      </c>
      <c r="F1054" s="34" t="s">
        <v>1660</v>
      </c>
      <c r="G1054" s="34" t="s">
        <v>994</v>
      </c>
      <c r="H1054" s="34" t="s">
        <v>995</v>
      </c>
      <c r="I1054" s="34">
        <v>2017</v>
      </c>
      <c r="J1054" s="34">
        <v>2017</v>
      </c>
      <c r="K1054" s="34" t="s">
        <v>1767</v>
      </c>
      <c r="L1054" s="34" t="s">
        <v>1818</v>
      </c>
      <c r="M1054" s="34">
        <v>6</v>
      </c>
      <c r="N1054" s="34" t="s">
        <v>1817</v>
      </c>
      <c r="O1054" s="34" t="s">
        <v>1024</v>
      </c>
      <c r="P1054" s="34" t="s">
        <v>995</v>
      </c>
      <c r="Q1054" s="34" t="s">
        <v>1662</v>
      </c>
      <c r="R1054" s="34" t="s">
        <v>1865</v>
      </c>
    </row>
    <row r="1055" spans="2:18">
      <c r="B1055" s="34">
        <v>1</v>
      </c>
      <c r="C1055" s="34">
        <v>35</v>
      </c>
      <c r="D1055" s="34" t="s">
        <v>993</v>
      </c>
      <c r="E1055" s="34" t="s">
        <v>1661</v>
      </c>
      <c r="F1055" s="34" t="s">
        <v>1660</v>
      </c>
      <c r="G1055" s="34" t="s">
        <v>994</v>
      </c>
      <c r="H1055" s="34" t="s">
        <v>995</v>
      </c>
      <c r="I1055" s="34">
        <v>2017</v>
      </c>
      <c r="J1055" s="34">
        <v>2017</v>
      </c>
      <c r="K1055" s="34" t="s">
        <v>1767</v>
      </c>
      <c r="L1055" s="34" t="s">
        <v>1819</v>
      </c>
      <c r="M1055" s="34">
        <v>1</v>
      </c>
      <c r="N1055" s="34" t="s">
        <v>1796</v>
      </c>
      <c r="O1055" s="34" t="s">
        <v>1025</v>
      </c>
      <c r="P1055" s="34" t="s">
        <v>995</v>
      </c>
      <c r="Q1055" s="34" t="s">
        <v>1662</v>
      </c>
      <c r="R1055" s="34" t="s">
        <v>1865</v>
      </c>
    </row>
    <row r="1056" spans="2:18">
      <c r="B1056" s="34">
        <v>1</v>
      </c>
      <c r="C1056" s="34">
        <v>35</v>
      </c>
      <c r="D1056" s="34" t="s">
        <v>993</v>
      </c>
      <c r="E1056" s="34" t="s">
        <v>1661</v>
      </c>
      <c r="F1056" s="34" t="s">
        <v>1660</v>
      </c>
      <c r="G1056" s="34" t="s">
        <v>994</v>
      </c>
      <c r="H1056" s="34" t="s">
        <v>995</v>
      </c>
      <c r="I1056" s="34">
        <v>2017</v>
      </c>
      <c r="J1056" s="34">
        <v>2017</v>
      </c>
      <c r="K1056" s="34" t="s">
        <v>1767</v>
      </c>
      <c r="L1056" s="34" t="s">
        <v>1820</v>
      </c>
      <c r="M1056" s="34">
        <v>5</v>
      </c>
      <c r="N1056" s="34" t="s">
        <v>1768</v>
      </c>
      <c r="O1056" s="34" t="s">
        <v>1026</v>
      </c>
      <c r="P1056" s="34" t="s">
        <v>995</v>
      </c>
      <c r="Q1056" s="34" t="s">
        <v>1662</v>
      </c>
      <c r="R1056" s="34" t="s">
        <v>1865</v>
      </c>
    </row>
    <row r="1057" spans="2:18">
      <c r="B1057" s="34">
        <v>1</v>
      </c>
      <c r="C1057" s="34">
        <v>35</v>
      </c>
      <c r="D1057" s="34" t="s">
        <v>993</v>
      </c>
      <c r="E1057" s="34" t="s">
        <v>1661</v>
      </c>
      <c r="F1057" s="34" t="s">
        <v>1660</v>
      </c>
      <c r="G1057" s="34" t="s">
        <v>994</v>
      </c>
      <c r="H1057" s="34" t="s">
        <v>995</v>
      </c>
      <c r="I1057" s="34">
        <v>2017</v>
      </c>
      <c r="J1057" s="34">
        <v>2017</v>
      </c>
      <c r="K1057" s="34" t="s">
        <v>1767</v>
      </c>
      <c r="L1057" s="34" t="s">
        <v>1821</v>
      </c>
      <c r="M1057" s="34">
        <v>5</v>
      </c>
      <c r="N1057" s="34" t="s">
        <v>1768</v>
      </c>
      <c r="O1057" s="34" t="s">
        <v>1027</v>
      </c>
      <c r="P1057" s="34" t="s">
        <v>995</v>
      </c>
      <c r="Q1057" s="34" t="s">
        <v>1662</v>
      </c>
      <c r="R1057" s="34" t="s">
        <v>1865</v>
      </c>
    </row>
    <row r="1058" spans="2:18">
      <c r="B1058" s="34">
        <v>1</v>
      </c>
      <c r="C1058" s="34">
        <v>35</v>
      </c>
      <c r="D1058" s="34" t="s">
        <v>993</v>
      </c>
      <c r="E1058" s="34" t="s">
        <v>1661</v>
      </c>
      <c r="F1058" s="34" t="s">
        <v>1660</v>
      </c>
      <c r="G1058" s="34" t="s">
        <v>994</v>
      </c>
      <c r="H1058" s="34" t="s">
        <v>995</v>
      </c>
      <c r="I1058" s="34">
        <v>2017</v>
      </c>
      <c r="J1058" s="34">
        <v>2017</v>
      </c>
      <c r="K1058" s="34" t="s">
        <v>1767</v>
      </c>
      <c r="L1058" s="34" t="s">
        <v>1822</v>
      </c>
      <c r="M1058" s="34">
        <v>4</v>
      </c>
      <c r="N1058" s="34" t="s">
        <v>1767</v>
      </c>
      <c r="O1058" s="34" t="s">
        <v>1</v>
      </c>
      <c r="P1058" s="34" t="s">
        <v>995</v>
      </c>
      <c r="Q1058" s="34" t="s">
        <v>1662</v>
      </c>
      <c r="R1058" s="34" t="s">
        <v>1865</v>
      </c>
    </row>
    <row r="1059" spans="2:18">
      <c r="B1059" s="34">
        <v>1</v>
      </c>
      <c r="C1059" s="34">
        <v>36</v>
      </c>
      <c r="D1059" s="34" t="s">
        <v>1028</v>
      </c>
      <c r="E1059" s="34" t="s">
        <v>1466</v>
      </c>
      <c r="F1059" s="34" t="s">
        <v>1465</v>
      </c>
      <c r="G1059" s="34" t="s">
        <v>1029</v>
      </c>
      <c r="H1059" s="34" t="s">
        <v>1030</v>
      </c>
      <c r="I1059" s="34">
        <v>2017</v>
      </c>
      <c r="J1059" s="34">
        <v>2017</v>
      </c>
      <c r="K1059" s="34" t="s">
        <v>1767</v>
      </c>
      <c r="L1059" s="34" t="s">
        <v>1822</v>
      </c>
      <c r="M1059" s="34">
        <v>4</v>
      </c>
      <c r="N1059" s="34" t="s">
        <v>1767</v>
      </c>
      <c r="O1059" s="34" t="s">
        <v>1</v>
      </c>
      <c r="P1059" s="34" t="s">
        <v>1030</v>
      </c>
      <c r="Q1059" s="34" t="s">
        <v>1467</v>
      </c>
      <c r="R1059" s="34" t="s">
        <v>1866</v>
      </c>
    </row>
    <row r="1060" spans="2:18">
      <c r="B1060" s="34">
        <v>1</v>
      </c>
      <c r="C1060" s="34">
        <v>36</v>
      </c>
      <c r="D1060" s="34" t="s">
        <v>1028</v>
      </c>
      <c r="E1060" s="34" t="s">
        <v>1466</v>
      </c>
      <c r="F1060" s="34" t="s">
        <v>1465</v>
      </c>
      <c r="G1060" s="34" t="s">
        <v>1029</v>
      </c>
      <c r="H1060" s="34" t="s">
        <v>1030</v>
      </c>
      <c r="I1060" s="34">
        <v>2017</v>
      </c>
      <c r="J1060" s="34">
        <v>2017</v>
      </c>
      <c r="K1060" s="34" t="s">
        <v>1767</v>
      </c>
      <c r="L1060" s="34" t="s">
        <v>1784</v>
      </c>
      <c r="M1060" s="34">
        <v>5</v>
      </c>
      <c r="N1060" s="34" t="s">
        <v>1768</v>
      </c>
      <c r="O1060" s="34" t="s">
        <v>1031</v>
      </c>
      <c r="P1060" s="34" t="s">
        <v>1030</v>
      </c>
      <c r="Q1060" s="34" t="s">
        <v>1467</v>
      </c>
      <c r="R1060" s="34" t="s">
        <v>1866</v>
      </c>
    </row>
    <row r="1061" spans="2:18">
      <c r="B1061" s="34">
        <v>1</v>
      </c>
      <c r="C1061" s="34">
        <v>36</v>
      </c>
      <c r="D1061" s="34" t="s">
        <v>1028</v>
      </c>
      <c r="E1061" s="34" t="s">
        <v>1466</v>
      </c>
      <c r="F1061" s="34" t="s">
        <v>1465</v>
      </c>
      <c r="G1061" s="34" t="s">
        <v>1029</v>
      </c>
      <c r="H1061" s="34" t="s">
        <v>1030</v>
      </c>
      <c r="I1061" s="34">
        <v>2017</v>
      </c>
      <c r="J1061" s="34">
        <v>2017</v>
      </c>
      <c r="K1061" s="34" t="s">
        <v>1767</v>
      </c>
      <c r="L1061" s="34" t="s">
        <v>1787</v>
      </c>
      <c r="M1061" s="34">
        <v>5</v>
      </c>
      <c r="N1061" s="34" t="s">
        <v>1768</v>
      </c>
      <c r="O1061" s="34" t="s">
        <v>1032</v>
      </c>
      <c r="P1061" s="34" t="s">
        <v>1030</v>
      </c>
      <c r="Q1061" s="34" t="s">
        <v>1467</v>
      </c>
      <c r="R1061" s="34" t="s">
        <v>1866</v>
      </c>
    </row>
    <row r="1062" spans="2:18">
      <c r="B1062" s="34">
        <v>1</v>
      </c>
      <c r="C1062" s="34">
        <v>36</v>
      </c>
      <c r="D1062" s="34" t="s">
        <v>1028</v>
      </c>
      <c r="E1062" s="34" t="s">
        <v>1466</v>
      </c>
      <c r="F1062" s="34" t="s">
        <v>1465</v>
      </c>
      <c r="G1062" s="34" t="s">
        <v>1029</v>
      </c>
      <c r="H1062" s="34" t="s">
        <v>1030</v>
      </c>
      <c r="I1062" s="34">
        <v>2017</v>
      </c>
      <c r="J1062" s="34">
        <v>2017</v>
      </c>
      <c r="K1062" s="34" t="s">
        <v>1767</v>
      </c>
      <c r="L1062" s="34" t="s">
        <v>1788</v>
      </c>
      <c r="M1062" s="34">
        <v>4</v>
      </c>
      <c r="N1062" s="34" t="s">
        <v>1767</v>
      </c>
      <c r="O1062" s="34" t="s">
        <v>1033</v>
      </c>
      <c r="P1062" s="34" t="s">
        <v>1030</v>
      </c>
      <c r="Q1062" s="34" t="s">
        <v>1467</v>
      </c>
      <c r="R1062" s="34" t="s">
        <v>1866</v>
      </c>
    </row>
    <row r="1063" spans="2:18">
      <c r="B1063" s="34">
        <v>1</v>
      </c>
      <c r="C1063" s="34">
        <v>36</v>
      </c>
      <c r="D1063" s="34" t="s">
        <v>1028</v>
      </c>
      <c r="E1063" s="34" t="s">
        <v>1466</v>
      </c>
      <c r="F1063" s="34" t="s">
        <v>1465</v>
      </c>
      <c r="G1063" s="34" t="s">
        <v>1029</v>
      </c>
      <c r="H1063" s="34" t="s">
        <v>1030</v>
      </c>
      <c r="I1063" s="34">
        <v>2017</v>
      </c>
      <c r="J1063" s="34">
        <v>2017</v>
      </c>
      <c r="K1063" s="34" t="s">
        <v>1767</v>
      </c>
      <c r="L1063" s="34" t="s">
        <v>1789</v>
      </c>
      <c r="M1063" s="34">
        <v>3</v>
      </c>
      <c r="N1063" s="34" t="s">
        <v>1798</v>
      </c>
      <c r="O1063" s="34" t="s">
        <v>1034</v>
      </c>
      <c r="P1063" s="34" t="s">
        <v>1030</v>
      </c>
      <c r="Q1063" s="34" t="s">
        <v>1467</v>
      </c>
      <c r="R1063" s="34" t="s">
        <v>1866</v>
      </c>
    </row>
    <row r="1064" spans="2:18">
      <c r="B1064" s="34">
        <v>1</v>
      </c>
      <c r="C1064" s="34">
        <v>36</v>
      </c>
      <c r="D1064" s="34" t="s">
        <v>1028</v>
      </c>
      <c r="E1064" s="34" t="s">
        <v>1466</v>
      </c>
      <c r="F1064" s="34" t="s">
        <v>1465</v>
      </c>
      <c r="G1064" s="34" t="s">
        <v>1029</v>
      </c>
      <c r="H1064" s="34" t="s">
        <v>1030</v>
      </c>
      <c r="I1064" s="34">
        <v>2017</v>
      </c>
      <c r="J1064" s="34">
        <v>2017</v>
      </c>
      <c r="K1064" s="34" t="s">
        <v>1767</v>
      </c>
      <c r="L1064" s="34" t="s">
        <v>1790</v>
      </c>
      <c r="M1064" s="34">
        <v>4</v>
      </c>
      <c r="N1064" s="34" t="s">
        <v>1767</v>
      </c>
      <c r="O1064" s="34" t="s">
        <v>1035</v>
      </c>
      <c r="P1064" s="34" t="s">
        <v>1030</v>
      </c>
      <c r="Q1064" s="34" t="s">
        <v>1467</v>
      </c>
      <c r="R1064" s="34" t="s">
        <v>1866</v>
      </c>
    </row>
    <row r="1065" spans="2:18">
      <c r="B1065" s="34">
        <v>1</v>
      </c>
      <c r="C1065" s="34">
        <v>36</v>
      </c>
      <c r="D1065" s="34" t="s">
        <v>1028</v>
      </c>
      <c r="E1065" s="34" t="s">
        <v>1466</v>
      </c>
      <c r="F1065" s="34" t="s">
        <v>1465</v>
      </c>
      <c r="G1065" s="34" t="s">
        <v>1029</v>
      </c>
      <c r="H1065" s="34" t="s">
        <v>1030</v>
      </c>
      <c r="I1065" s="34">
        <v>2017</v>
      </c>
      <c r="J1065" s="34">
        <v>2017</v>
      </c>
      <c r="K1065" s="34" t="s">
        <v>1767</v>
      </c>
      <c r="L1065" s="34" t="s">
        <v>1791</v>
      </c>
      <c r="M1065" s="34">
        <v>5</v>
      </c>
      <c r="N1065" s="34" t="s">
        <v>1768</v>
      </c>
      <c r="O1065" s="34" t="s">
        <v>1036</v>
      </c>
      <c r="P1065" s="34" t="s">
        <v>1030</v>
      </c>
      <c r="Q1065" s="34" t="s">
        <v>1467</v>
      </c>
      <c r="R1065" s="34" t="s">
        <v>1866</v>
      </c>
    </row>
    <row r="1066" spans="2:18">
      <c r="B1066" s="34">
        <v>1</v>
      </c>
      <c r="C1066" s="34">
        <v>36</v>
      </c>
      <c r="D1066" s="34" t="s">
        <v>1028</v>
      </c>
      <c r="E1066" s="34" t="s">
        <v>1466</v>
      </c>
      <c r="F1066" s="34" t="s">
        <v>1465</v>
      </c>
      <c r="G1066" s="34" t="s">
        <v>1029</v>
      </c>
      <c r="H1066" s="34" t="s">
        <v>1030</v>
      </c>
      <c r="I1066" s="34">
        <v>2017</v>
      </c>
      <c r="J1066" s="34">
        <v>2017</v>
      </c>
      <c r="K1066" s="34" t="s">
        <v>1767</v>
      </c>
      <c r="L1066" s="34" t="s">
        <v>1792</v>
      </c>
      <c r="M1066" s="34">
        <v>5</v>
      </c>
      <c r="N1066" s="34" t="s">
        <v>1768</v>
      </c>
      <c r="O1066" s="34" t="s">
        <v>1037</v>
      </c>
      <c r="P1066" s="34" t="s">
        <v>1030</v>
      </c>
      <c r="Q1066" s="34" t="s">
        <v>1467</v>
      </c>
      <c r="R1066" s="34" t="s">
        <v>1866</v>
      </c>
    </row>
    <row r="1067" spans="2:18">
      <c r="B1067" s="34">
        <v>1</v>
      </c>
      <c r="C1067" s="34">
        <v>36</v>
      </c>
      <c r="D1067" s="34" t="s">
        <v>1028</v>
      </c>
      <c r="E1067" s="34" t="s">
        <v>1466</v>
      </c>
      <c r="F1067" s="34" t="s">
        <v>1465</v>
      </c>
      <c r="G1067" s="34" t="s">
        <v>1029</v>
      </c>
      <c r="H1067" s="34" t="s">
        <v>1030</v>
      </c>
      <c r="I1067" s="34">
        <v>2017</v>
      </c>
      <c r="J1067" s="34">
        <v>2017</v>
      </c>
      <c r="K1067" s="34" t="s">
        <v>1767</v>
      </c>
      <c r="L1067" s="34" t="s">
        <v>1793</v>
      </c>
      <c r="M1067" s="34">
        <v>4</v>
      </c>
      <c r="N1067" s="34" t="s">
        <v>1767</v>
      </c>
      <c r="O1067" s="34" t="s">
        <v>1038</v>
      </c>
      <c r="P1067" s="34" t="s">
        <v>1030</v>
      </c>
      <c r="Q1067" s="34" t="s">
        <v>1467</v>
      </c>
      <c r="R1067" s="34" t="s">
        <v>1866</v>
      </c>
    </row>
    <row r="1068" spans="2:18">
      <c r="B1068" s="34">
        <v>1</v>
      </c>
      <c r="C1068" s="34">
        <v>36</v>
      </c>
      <c r="D1068" s="34" t="s">
        <v>1028</v>
      </c>
      <c r="E1068" s="34" t="s">
        <v>1466</v>
      </c>
      <c r="F1068" s="34" t="s">
        <v>1465</v>
      </c>
      <c r="G1068" s="34" t="s">
        <v>1029</v>
      </c>
      <c r="H1068" s="34" t="s">
        <v>1030</v>
      </c>
      <c r="I1068" s="34">
        <v>2017</v>
      </c>
      <c r="J1068" s="34">
        <v>2017</v>
      </c>
      <c r="K1068" s="34" t="s">
        <v>1767</v>
      </c>
      <c r="L1068" s="34" t="s">
        <v>1794</v>
      </c>
      <c r="M1068" s="34">
        <v>4</v>
      </c>
      <c r="N1068" s="34" t="s">
        <v>1767</v>
      </c>
      <c r="O1068" s="34" t="s">
        <v>1039</v>
      </c>
      <c r="P1068" s="34" t="s">
        <v>1030</v>
      </c>
      <c r="Q1068" s="34" t="s">
        <v>1467</v>
      </c>
      <c r="R1068" s="34" t="s">
        <v>1866</v>
      </c>
    </row>
    <row r="1069" spans="2:18">
      <c r="B1069" s="34">
        <v>1</v>
      </c>
      <c r="C1069" s="34">
        <v>36</v>
      </c>
      <c r="D1069" s="34" t="s">
        <v>1028</v>
      </c>
      <c r="E1069" s="34" t="s">
        <v>1466</v>
      </c>
      <c r="F1069" s="34" t="s">
        <v>1465</v>
      </c>
      <c r="G1069" s="34" t="s">
        <v>1029</v>
      </c>
      <c r="H1069" s="34" t="s">
        <v>1030</v>
      </c>
      <c r="I1069" s="34">
        <v>2017</v>
      </c>
      <c r="J1069" s="34">
        <v>2017</v>
      </c>
      <c r="K1069" s="34" t="s">
        <v>1767</v>
      </c>
      <c r="L1069" s="34" t="s">
        <v>1795</v>
      </c>
      <c r="M1069" s="34">
        <v>1</v>
      </c>
      <c r="N1069" s="34" t="s">
        <v>1796</v>
      </c>
      <c r="O1069" s="34" t="s">
        <v>1040</v>
      </c>
      <c r="P1069" s="34" t="s">
        <v>1030</v>
      </c>
      <c r="Q1069" s="34" t="s">
        <v>1467</v>
      </c>
      <c r="R1069" s="34" t="s">
        <v>1866</v>
      </c>
    </row>
    <row r="1070" spans="2:18">
      <c r="B1070" s="34">
        <v>1</v>
      </c>
      <c r="C1070" s="34">
        <v>36</v>
      </c>
      <c r="D1070" s="34" t="s">
        <v>1028</v>
      </c>
      <c r="E1070" s="34" t="s">
        <v>1466</v>
      </c>
      <c r="F1070" s="34" t="s">
        <v>1465</v>
      </c>
      <c r="G1070" s="34" t="s">
        <v>1029</v>
      </c>
      <c r="H1070" s="34" t="s">
        <v>1030</v>
      </c>
      <c r="I1070" s="34">
        <v>2017</v>
      </c>
      <c r="J1070" s="34">
        <v>2017</v>
      </c>
      <c r="K1070" s="34" t="s">
        <v>1767</v>
      </c>
      <c r="L1070" s="34" t="s">
        <v>1797</v>
      </c>
      <c r="M1070" s="34">
        <v>4</v>
      </c>
      <c r="N1070" s="34" t="s">
        <v>1767</v>
      </c>
      <c r="O1070" s="34" t="s">
        <v>1041</v>
      </c>
      <c r="P1070" s="34" t="s">
        <v>1030</v>
      </c>
      <c r="Q1070" s="34" t="s">
        <v>1467</v>
      </c>
      <c r="R1070" s="34" t="s">
        <v>1866</v>
      </c>
    </row>
    <row r="1071" spans="2:18">
      <c r="B1071" s="34">
        <v>1</v>
      </c>
      <c r="C1071" s="34">
        <v>36</v>
      </c>
      <c r="D1071" s="34" t="s">
        <v>1028</v>
      </c>
      <c r="E1071" s="34" t="s">
        <v>1466</v>
      </c>
      <c r="F1071" s="34" t="s">
        <v>1465</v>
      </c>
      <c r="G1071" s="34" t="s">
        <v>1029</v>
      </c>
      <c r="H1071" s="34" t="s">
        <v>1030</v>
      </c>
      <c r="I1071" s="34">
        <v>2017</v>
      </c>
      <c r="J1071" s="34">
        <v>2017</v>
      </c>
      <c r="K1071" s="34" t="s">
        <v>1767</v>
      </c>
      <c r="L1071" s="34" t="s">
        <v>1799</v>
      </c>
      <c r="M1071" s="34">
        <v>5</v>
      </c>
      <c r="N1071" s="34" t="s">
        <v>1768</v>
      </c>
      <c r="O1071" s="34" t="s">
        <v>1042</v>
      </c>
      <c r="P1071" s="34" t="s">
        <v>1030</v>
      </c>
      <c r="Q1071" s="34" t="s">
        <v>1467</v>
      </c>
      <c r="R1071" s="34" t="s">
        <v>1866</v>
      </c>
    </row>
    <row r="1072" spans="2:18">
      <c r="B1072" s="34">
        <v>1</v>
      </c>
      <c r="C1072" s="34">
        <v>36</v>
      </c>
      <c r="D1072" s="34" t="s">
        <v>1028</v>
      </c>
      <c r="E1072" s="34" t="s">
        <v>1466</v>
      </c>
      <c r="F1072" s="34" t="s">
        <v>1465</v>
      </c>
      <c r="G1072" s="34" t="s">
        <v>1029</v>
      </c>
      <c r="H1072" s="34" t="s">
        <v>1030</v>
      </c>
      <c r="I1072" s="34">
        <v>2017</v>
      </c>
      <c r="J1072" s="34">
        <v>2017</v>
      </c>
      <c r="K1072" s="34" t="s">
        <v>1767</v>
      </c>
      <c r="L1072" s="34" t="s">
        <v>1800</v>
      </c>
      <c r="M1072" s="34">
        <v>4</v>
      </c>
      <c r="N1072" s="34" t="s">
        <v>1767</v>
      </c>
      <c r="O1072" s="34" t="s">
        <v>1043</v>
      </c>
      <c r="P1072" s="34" t="s">
        <v>1030</v>
      </c>
      <c r="Q1072" s="34" t="s">
        <v>1467</v>
      </c>
      <c r="R1072" s="34" t="s">
        <v>1866</v>
      </c>
    </row>
    <row r="1073" spans="2:18">
      <c r="B1073" s="34">
        <v>1</v>
      </c>
      <c r="C1073" s="34">
        <v>36</v>
      </c>
      <c r="D1073" s="34" t="s">
        <v>1028</v>
      </c>
      <c r="E1073" s="34" t="s">
        <v>1466</v>
      </c>
      <c r="F1073" s="34" t="s">
        <v>1465</v>
      </c>
      <c r="G1073" s="34" t="s">
        <v>1029</v>
      </c>
      <c r="H1073" s="34" t="s">
        <v>1030</v>
      </c>
      <c r="I1073" s="34">
        <v>2017</v>
      </c>
      <c r="J1073" s="34">
        <v>2017</v>
      </c>
      <c r="K1073" s="34" t="s">
        <v>1767</v>
      </c>
      <c r="L1073" s="34" t="s">
        <v>1801</v>
      </c>
      <c r="M1073" s="34">
        <v>6</v>
      </c>
      <c r="N1073" s="34" t="s">
        <v>1817</v>
      </c>
      <c r="O1073" s="34" t="s">
        <v>1044</v>
      </c>
      <c r="P1073" s="34" t="s">
        <v>1030</v>
      </c>
      <c r="Q1073" s="34" t="s">
        <v>1467</v>
      </c>
      <c r="R1073" s="34" t="s">
        <v>1866</v>
      </c>
    </row>
    <row r="1074" spans="2:18">
      <c r="B1074" s="34">
        <v>1</v>
      </c>
      <c r="C1074" s="34">
        <v>36</v>
      </c>
      <c r="D1074" s="34" t="s">
        <v>1028</v>
      </c>
      <c r="E1074" s="34" t="s">
        <v>1466</v>
      </c>
      <c r="F1074" s="34" t="s">
        <v>1465</v>
      </c>
      <c r="G1074" s="34" t="s">
        <v>1029</v>
      </c>
      <c r="H1074" s="34" t="s">
        <v>1030</v>
      </c>
      <c r="I1074" s="34">
        <v>2017</v>
      </c>
      <c r="J1074" s="34">
        <v>2017</v>
      </c>
      <c r="K1074" s="34" t="s">
        <v>1767</v>
      </c>
      <c r="L1074" s="34" t="s">
        <v>1802</v>
      </c>
      <c r="M1074" s="34">
        <v>5</v>
      </c>
      <c r="N1074" s="34" t="s">
        <v>1768</v>
      </c>
      <c r="O1074" s="34" t="s">
        <v>1045</v>
      </c>
      <c r="P1074" s="34" t="s">
        <v>1030</v>
      </c>
      <c r="Q1074" s="34" t="s">
        <v>1467</v>
      </c>
      <c r="R1074" s="34" t="s">
        <v>1866</v>
      </c>
    </row>
    <row r="1075" spans="2:18">
      <c r="B1075" s="34">
        <v>1</v>
      </c>
      <c r="C1075" s="34">
        <v>36</v>
      </c>
      <c r="D1075" s="34" t="s">
        <v>1028</v>
      </c>
      <c r="E1075" s="34" t="s">
        <v>1466</v>
      </c>
      <c r="F1075" s="34" t="s">
        <v>1465</v>
      </c>
      <c r="G1075" s="34" t="s">
        <v>1029</v>
      </c>
      <c r="H1075" s="34" t="s">
        <v>1030</v>
      </c>
      <c r="I1075" s="34">
        <v>2017</v>
      </c>
      <c r="J1075" s="34">
        <v>2017</v>
      </c>
      <c r="K1075" s="34" t="s">
        <v>1767</v>
      </c>
      <c r="L1075" s="34" t="s">
        <v>1803</v>
      </c>
      <c r="M1075" s="34">
        <v>4</v>
      </c>
      <c r="N1075" s="34" t="s">
        <v>1767</v>
      </c>
      <c r="O1075" s="34" t="s">
        <v>1046</v>
      </c>
      <c r="P1075" s="34" t="s">
        <v>1030</v>
      </c>
      <c r="Q1075" s="34" t="s">
        <v>1467</v>
      </c>
      <c r="R1075" s="34" t="s">
        <v>1866</v>
      </c>
    </row>
    <row r="1076" spans="2:18">
      <c r="B1076" s="34">
        <v>1</v>
      </c>
      <c r="C1076" s="34">
        <v>36</v>
      </c>
      <c r="D1076" s="34" t="s">
        <v>1028</v>
      </c>
      <c r="E1076" s="34" t="s">
        <v>1466</v>
      </c>
      <c r="F1076" s="34" t="s">
        <v>1465</v>
      </c>
      <c r="G1076" s="34" t="s">
        <v>1029</v>
      </c>
      <c r="H1076" s="34" t="s">
        <v>1030</v>
      </c>
      <c r="I1076" s="34">
        <v>2017</v>
      </c>
      <c r="J1076" s="34">
        <v>2017</v>
      </c>
      <c r="K1076" s="34" t="s">
        <v>1767</v>
      </c>
      <c r="L1076" s="34" t="s">
        <v>1804</v>
      </c>
      <c r="M1076" s="34">
        <v>0</v>
      </c>
      <c r="N1076" s="34" t="s">
        <v>4</v>
      </c>
      <c r="O1076" s="34" t="s">
        <v>1047</v>
      </c>
      <c r="P1076" s="34" t="s">
        <v>1030</v>
      </c>
      <c r="Q1076" s="34" t="s">
        <v>1467</v>
      </c>
      <c r="R1076" s="34" t="s">
        <v>1866</v>
      </c>
    </row>
    <row r="1077" spans="2:18">
      <c r="B1077" s="34">
        <v>1</v>
      </c>
      <c r="C1077" s="34">
        <v>36</v>
      </c>
      <c r="D1077" s="34" t="s">
        <v>1028</v>
      </c>
      <c r="E1077" s="34" t="s">
        <v>1466</v>
      </c>
      <c r="F1077" s="34" t="s">
        <v>1465</v>
      </c>
      <c r="G1077" s="34" t="s">
        <v>1029</v>
      </c>
      <c r="H1077" s="34" t="s">
        <v>1030</v>
      </c>
      <c r="I1077" s="34">
        <v>2017</v>
      </c>
      <c r="J1077" s="34">
        <v>2017</v>
      </c>
      <c r="K1077" s="34" t="s">
        <v>1767</v>
      </c>
      <c r="L1077" s="34" t="s">
        <v>1805</v>
      </c>
      <c r="M1077" s="34">
        <v>5</v>
      </c>
      <c r="N1077" s="34" t="s">
        <v>1768</v>
      </c>
      <c r="O1077" s="34" t="s">
        <v>1048</v>
      </c>
      <c r="P1077" s="34" t="s">
        <v>1030</v>
      </c>
      <c r="Q1077" s="34" t="s">
        <v>1467</v>
      </c>
      <c r="R1077" s="34" t="s">
        <v>1866</v>
      </c>
    </row>
    <row r="1078" spans="2:18">
      <c r="B1078" s="34">
        <v>1</v>
      </c>
      <c r="C1078" s="34">
        <v>36</v>
      </c>
      <c r="D1078" s="34" t="s">
        <v>1028</v>
      </c>
      <c r="E1078" s="34" t="s">
        <v>1466</v>
      </c>
      <c r="F1078" s="34" t="s">
        <v>1465</v>
      </c>
      <c r="G1078" s="34" t="s">
        <v>1029</v>
      </c>
      <c r="H1078" s="34" t="s">
        <v>1030</v>
      </c>
      <c r="I1078" s="34">
        <v>2017</v>
      </c>
      <c r="J1078" s="34">
        <v>2017</v>
      </c>
      <c r="K1078" s="34" t="s">
        <v>1767</v>
      </c>
      <c r="L1078" s="34" t="s">
        <v>1806</v>
      </c>
      <c r="M1078" s="34">
        <v>4</v>
      </c>
      <c r="N1078" s="34" t="s">
        <v>1767</v>
      </c>
      <c r="O1078" s="34" t="s">
        <v>1049</v>
      </c>
      <c r="P1078" s="34" t="s">
        <v>1030</v>
      </c>
      <c r="Q1078" s="34" t="s">
        <v>1467</v>
      </c>
      <c r="R1078" s="34" t="s">
        <v>1866</v>
      </c>
    </row>
    <row r="1079" spans="2:18">
      <c r="B1079" s="34">
        <v>1</v>
      </c>
      <c r="C1079" s="34">
        <v>36</v>
      </c>
      <c r="D1079" s="34" t="s">
        <v>1028</v>
      </c>
      <c r="E1079" s="34" t="s">
        <v>1466</v>
      </c>
      <c r="F1079" s="34" t="s">
        <v>1465</v>
      </c>
      <c r="G1079" s="34" t="s">
        <v>1029</v>
      </c>
      <c r="H1079" s="34" t="s">
        <v>1030</v>
      </c>
      <c r="I1079" s="34">
        <v>2017</v>
      </c>
      <c r="J1079" s="34">
        <v>2017</v>
      </c>
      <c r="K1079" s="34" t="s">
        <v>1767</v>
      </c>
      <c r="L1079" s="34" t="s">
        <v>1807</v>
      </c>
      <c r="M1079" s="34">
        <v>0</v>
      </c>
      <c r="N1079" s="34" t="s">
        <v>4</v>
      </c>
      <c r="O1079" s="34" t="s">
        <v>1050</v>
      </c>
      <c r="P1079" s="34" t="s">
        <v>1030</v>
      </c>
      <c r="Q1079" s="34" t="s">
        <v>1467</v>
      </c>
      <c r="R1079" s="34" t="s">
        <v>1866</v>
      </c>
    </row>
    <row r="1080" spans="2:18">
      <c r="B1080" s="34">
        <v>1</v>
      </c>
      <c r="C1080" s="34">
        <v>36</v>
      </c>
      <c r="D1080" s="34" t="s">
        <v>1028</v>
      </c>
      <c r="E1080" s="34" t="s">
        <v>1466</v>
      </c>
      <c r="F1080" s="34" t="s">
        <v>1465</v>
      </c>
      <c r="G1080" s="34" t="s">
        <v>1029</v>
      </c>
      <c r="H1080" s="34" t="s">
        <v>1030</v>
      </c>
      <c r="I1080" s="34">
        <v>2017</v>
      </c>
      <c r="J1080" s="34">
        <v>2017</v>
      </c>
      <c r="K1080" s="34" t="s">
        <v>1767</v>
      </c>
      <c r="L1080" s="34" t="s">
        <v>1808</v>
      </c>
      <c r="M1080" s="34">
        <v>5</v>
      </c>
      <c r="N1080" s="34" t="s">
        <v>1768</v>
      </c>
      <c r="O1080" s="34" t="s">
        <v>1051</v>
      </c>
      <c r="P1080" s="34" t="s">
        <v>1030</v>
      </c>
      <c r="Q1080" s="34" t="s">
        <v>1467</v>
      </c>
      <c r="R1080" s="34" t="s">
        <v>1866</v>
      </c>
    </row>
    <row r="1081" spans="2:18">
      <c r="B1081" s="34">
        <v>1</v>
      </c>
      <c r="C1081" s="34">
        <v>36</v>
      </c>
      <c r="D1081" s="34" t="s">
        <v>1028</v>
      </c>
      <c r="E1081" s="34" t="s">
        <v>1466</v>
      </c>
      <c r="F1081" s="34" t="s">
        <v>1465</v>
      </c>
      <c r="G1081" s="34" t="s">
        <v>1029</v>
      </c>
      <c r="H1081" s="34" t="s">
        <v>1030</v>
      </c>
      <c r="I1081" s="34">
        <v>2017</v>
      </c>
      <c r="J1081" s="34">
        <v>2017</v>
      </c>
      <c r="K1081" s="34" t="s">
        <v>1767</v>
      </c>
      <c r="L1081" s="34" t="s">
        <v>1809</v>
      </c>
      <c r="M1081" s="34">
        <v>5</v>
      </c>
      <c r="N1081" s="34" t="s">
        <v>1768</v>
      </c>
      <c r="O1081" s="34" t="s">
        <v>1052</v>
      </c>
      <c r="P1081" s="34" t="s">
        <v>1030</v>
      </c>
      <c r="Q1081" s="34" t="s">
        <v>1467</v>
      </c>
      <c r="R1081" s="34" t="s">
        <v>1866</v>
      </c>
    </row>
    <row r="1082" spans="2:18">
      <c r="B1082" s="34">
        <v>1</v>
      </c>
      <c r="C1082" s="34">
        <v>36</v>
      </c>
      <c r="D1082" s="34" t="s">
        <v>1028</v>
      </c>
      <c r="E1082" s="34" t="s">
        <v>1466</v>
      </c>
      <c r="F1082" s="34" t="s">
        <v>1465</v>
      </c>
      <c r="G1082" s="34" t="s">
        <v>1029</v>
      </c>
      <c r="H1082" s="34" t="s">
        <v>1030</v>
      </c>
      <c r="I1082" s="34">
        <v>2017</v>
      </c>
      <c r="J1082" s="34">
        <v>2017</v>
      </c>
      <c r="K1082" s="34" t="s">
        <v>1767</v>
      </c>
      <c r="L1082" s="34" t="s">
        <v>1810</v>
      </c>
      <c r="M1082" s="34">
        <v>5</v>
      </c>
      <c r="N1082" s="34" t="s">
        <v>1768</v>
      </c>
      <c r="O1082" s="34" t="s">
        <v>1053</v>
      </c>
      <c r="P1082" s="34" t="s">
        <v>1030</v>
      </c>
      <c r="Q1082" s="34" t="s">
        <v>1467</v>
      </c>
      <c r="R1082" s="34" t="s">
        <v>1866</v>
      </c>
    </row>
    <row r="1083" spans="2:18">
      <c r="B1083" s="34">
        <v>1</v>
      </c>
      <c r="C1083" s="34">
        <v>36</v>
      </c>
      <c r="D1083" s="34" t="s">
        <v>1028</v>
      </c>
      <c r="E1083" s="34" t="s">
        <v>1466</v>
      </c>
      <c r="F1083" s="34" t="s">
        <v>1465</v>
      </c>
      <c r="G1083" s="34" t="s">
        <v>1029</v>
      </c>
      <c r="H1083" s="34" t="s">
        <v>1030</v>
      </c>
      <c r="I1083" s="34">
        <v>2017</v>
      </c>
      <c r="J1083" s="34">
        <v>2017</v>
      </c>
      <c r="K1083" s="34" t="s">
        <v>1767</v>
      </c>
      <c r="L1083" s="34" t="s">
        <v>1811</v>
      </c>
      <c r="M1083" s="34">
        <v>4</v>
      </c>
      <c r="N1083" s="34" t="s">
        <v>1767</v>
      </c>
      <c r="O1083" s="34" t="s">
        <v>1054</v>
      </c>
      <c r="P1083" s="34" t="s">
        <v>1030</v>
      </c>
      <c r="Q1083" s="34" t="s">
        <v>1467</v>
      </c>
      <c r="R1083" s="34" t="s">
        <v>1866</v>
      </c>
    </row>
    <row r="1084" spans="2:18">
      <c r="B1084" s="34">
        <v>1</v>
      </c>
      <c r="C1084" s="34">
        <v>36</v>
      </c>
      <c r="D1084" s="34" t="s">
        <v>1028</v>
      </c>
      <c r="E1084" s="34" t="s">
        <v>1466</v>
      </c>
      <c r="F1084" s="34" t="s">
        <v>1465</v>
      </c>
      <c r="G1084" s="34" t="s">
        <v>1029</v>
      </c>
      <c r="H1084" s="34" t="s">
        <v>1030</v>
      </c>
      <c r="I1084" s="34">
        <v>2017</v>
      </c>
      <c r="J1084" s="34">
        <v>2017</v>
      </c>
      <c r="K1084" s="34" t="s">
        <v>1767</v>
      </c>
      <c r="L1084" s="34" t="s">
        <v>1812</v>
      </c>
      <c r="M1084" s="34">
        <v>3</v>
      </c>
      <c r="N1084" s="34" t="s">
        <v>1798</v>
      </c>
      <c r="O1084" s="34" t="s">
        <v>1055</v>
      </c>
      <c r="P1084" s="34" t="s">
        <v>1030</v>
      </c>
      <c r="Q1084" s="34" t="s">
        <v>1467</v>
      </c>
      <c r="R1084" s="34" t="s">
        <v>1866</v>
      </c>
    </row>
    <row r="1085" spans="2:18">
      <c r="B1085" s="34">
        <v>1</v>
      </c>
      <c r="C1085" s="34">
        <v>36</v>
      </c>
      <c r="D1085" s="34" t="s">
        <v>1028</v>
      </c>
      <c r="E1085" s="34" t="s">
        <v>1466</v>
      </c>
      <c r="F1085" s="34" t="s">
        <v>1465</v>
      </c>
      <c r="G1085" s="34" t="s">
        <v>1029</v>
      </c>
      <c r="H1085" s="34" t="s">
        <v>1030</v>
      </c>
      <c r="I1085" s="34">
        <v>2017</v>
      </c>
      <c r="J1085" s="34">
        <v>2017</v>
      </c>
      <c r="K1085" s="34" t="s">
        <v>1767</v>
      </c>
      <c r="L1085" s="34" t="s">
        <v>1813</v>
      </c>
      <c r="M1085" s="34">
        <v>1</v>
      </c>
      <c r="N1085" s="34" t="s">
        <v>1796</v>
      </c>
      <c r="O1085" s="34" t="s">
        <v>1056</v>
      </c>
      <c r="P1085" s="34" t="s">
        <v>1030</v>
      </c>
      <c r="Q1085" s="34" t="s">
        <v>1467</v>
      </c>
      <c r="R1085" s="34" t="s">
        <v>1866</v>
      </c>
    </row>
    <row r="1086" spans="2:18">
      <c r="B1086" s="34">
        <v>1</v>
      </c>
      <c r="C1086" s="34">
        <v>36</v>
      </c>
      <c r="D1086" s="34" t="s">
        <v>1028</v>
      </c>
      <c r="E1086" s="34" t="s">
        <v>1466</v>
      </c>
      <c r="F1086" s="34" t="s">
        <v>1465</v>
      </c>
      <c r="G1086" s="34" t="s">
        <v>1029</v>
      </c>
      <c r="H1086" s="34" t="s">
        <v>1030</v>
      </c>
      <c r="I1086" s="34">
        <v>2017</v>
      </c>
      <c r="J1086" s="34">
        <v>2017</v>
      </c>
      <c r="K1086" s="34" t="s">
        <v>1767</v>
      </c>
      <c r="L1086" s="34" t="s">
        <v>1814</v>
      </c>
      <c r="M1086" s="34">
        <v>6</v>
      </c>
      <c r="N1086" s="34" t="s">
        <v>1817</v>
      </c>
      <c r="O1086" s="34" t="s">
        <v>1057</v>
      </c>
      <c r="P1086" s="34" t="s">
        <v>1030</v>
      </c>
      <c r="Q1086" s="34" t="s">
        <v>1467</v>
      </c>
      <c r="R1086" s="34" t="s">
        <v>1866</v>
      </c>
    </row>
    <row r="1087" spans="2:18">
      <c r="B1087" s="34">
        <v>1</v>
      </c>
      <c r="C1087" s="34">
        <v>36</v>
      </c>
      <c r="D1087" s="34" t="s">
        <v>1028</v>
      </c>
      <c r="E1087" s="34" t="s">
        <v>1466</v>
      </c>
      <c r="F1087" s="34" t="s">
        <v>1465</v>
      </c>
      <c r="G1087" s="34" t="s">
        <v>1029</v>
      </c>
      <c r="H1087" s="34" t="s">
        <v>1030</v>
      </c>
      <c r="I1087" s="34">
        <v>2017</v>
      </c>
      <c r="J1087" s="34">
        <v>2017</v>
      </c>
      <c r="K1087" s="34" t="s">
        <v>1767</v>
      </c>
      <c r="L1087" s="34" t="s">
        <v>1815</v>
      </c>
      <c r="M1087" s="34">
        <v>3</v>
      </c>
      <c r="N1087" s="34" t="s">
        <v>1798</v>
      </c>
      <c r="O1087" s="34" t="s">
        <v>1058</v>
      </c>
      <c r="P1087" s="34" t="s">
        <v>1030</v>
      </c>
      <c r="Q1087" s="34" t="s">
        <v>1467</v>
      </c>
      <c r="R1087" s="34" t="s">
        <v>1866</v>
      </c>
    </row>
    <row r="1088" spans="2:18">
      <c r="B1088" s="34">
        <v>1</v>
      </c>
      <c r="C1088" s="34">
        <v>36</v>
      </c>
      <c r="D1088" s="34" t="s">
        <v>1028</v>
      </c>
      <c r="E1088" s="34" t="s">
        <v>1466</v>
      </c>
      <c r="F1088" s="34" t="s">
        <v>1465</v>
      </c>
      <c r="G1088" s="34" t="s">
        <v>1029</v>
      </c>
      <c r="H1088" s="34" t="s">
        <v>1030</v>
      </c>
      <c r="I1088" s="34">
        <v>2017</v>
      </c>
      <c r="J1088" s="34">
        <v>2017</v>
      </c>
      <c r="K1088" s="34" t="s">
        <v>1767</v>
      </c>
      <c r="L1088" s="34" t="s">
        <v>1816</v>
      </c>
      <c r="M1088" s="34">
        <v>5</v>
      </c>
      <c r="N1088" s="34" t="s">
        <v>1768</v>
      </c>
      <c r="O1088" s="34" t="s">
        <v>1059</v>
      </c>
      <c r="P1088" s="34" t="s">
        <v>1030</v>
      </c>
      <c r="Q1088" s="34" t="s">
        <v>1467</v>
      </c>
      <c r="R1088" s="34" t="s">
        <v>1866</v>
      </c>
    </row>
    <row r="1089" spans="2:18">
      <c r="B1089" s="34">
        <v>1</v>
      </c>
      <c r="C1089" s="34">
        <v>36</v>
      </c>
      <c r="D1089" s="34" t="s">
        <v>1028</v>
      </c>
      <c r="E1089" s="34" t="s">
        <v>1466</v>
      </c>
      <c r="F1089" s="34" t="s">
        <v>1465</v>
      </c>
      <c r="G1089" s="34" t="s">
        <v>1029</v>
      </c>
      <c r="H1089" s="34" t="s">
        <v>1030</v>
      </c>
      <c r="I1089" s="34">
        <v>2017</v>
      </c>
      <c r="J1089" s="34">
        <v>2017</v>
      </c>
      <c r="K1089" s="34" t="s">
        <v>1767</v>
      </c>
      <c r="L1089" s="34" t="s">
        <v>1818</v>
      </c>
      <c r="M1089" s="34">
        <v>4</v>
      </c>
      <c r="N1089" s="34" t="s">
        <v>1767</v>
      </c>
      <c r="O1089" s="34" t="s">
        <v>1060</v>
      </c>
      <c r="P1089" s="34" t="s">
        <v>1030</v>
      </c>
      <c r="Q1089" s="34" t="s">
        <v>1467</v>
      </c>
      <c r="R1089" s="34" t="s">
        <v>1866</v>
      </c>
    </row>
    <row r="1090" spans="2:18">
      <c r="B1090" s="34">
        <v>1</v>
      </c>
      <c r="C1090" s="34">
        <v>36</v>
      </c>
      <c r="D1090" s="34" t="s">
        <v>1028</v>
      </c>
      <c r="E1090" s="34" t="s">
        <v>1466</v>
      </c>
      <c r="F1090" s="34" t="s">
        <v>1465</v>
      </c>
      <c r="G1090" s="34" t="s">
        <v>1029</v>
      </c>
      <c r="H1090" s="34" t="s">
        <v>1030</v>
      </c>
      <c r="I1090" s="34">
        <v>2017</v>
      </c>
      <c r="J1090" s="34">
        <v>2017</v>
      </c>
      <c r="K1090" s="34" t="s">
        <v>1767</v>
      </c>
      <c r="L1090" s="34" t="s">
        <v>1819</v>
      </c>
      <c r="M1090" s="34">
        <v>1</v>
      </c>
      <c r="N1090" s="34" t="s">
        <v>1796</v>
      </c>
      <c r="O1090" s="34" t="s">
        <v>1061</v>
      </c>
      <c r="P1090" s="34" t="s">
        <v>1030</v>
      </c>
      <c r="Q1090" s="34" t="s">
        <v>1467</v>
      </c>
      <c r="R1090" s="34" t="s">
        <v>1866</v>
      </c>
    </row>
    <row r="1091" spans="2:18">
      <c r="B1091" s="34">
        <v>1</v>
      </c>
      <c r="C1091" s="34">
        <v>36</v>
      </c>
      <c r="D1091" s="34" t="s">
        <v>1028</v>
      </c>
      <c r="E1091" s="34" t="s">
        <v>1466</v>
      </c>
      <c r="F1091" s="34" t="s">
        <v>1465</v>
      </c>
      <c r="G1091" s="34" t="s">
        <v>1029</v>
      </c>
      <c r="H1091" s="34" t="s">
        <v>1030</v>
      </c>
      <c r="I1091" s="34">
        <v>2017</v>
      </c>
      <c r="J1091" s="34">
        <v>2017</v>
      </c>
      <c r="K1091" s="34" t="s">
        <v>1767</v>
      </c>
      <c r="L1091" s="34" t="s">
        <v>1820</v>
      </c>
      <c r="M1091" s="34">
        <v>5</v>
      </c>
      <c r="N1091" s="34" t="s">
        <v>1768</v>
      </c>
      <c r="O1091" s="34" t="s">
        <v>1062</v>
      </c>
      <c r="P1091" s="34" t="s">
        <v>1030</v>
      </c>
      <c r="Q1091" s="34" t="s">
        <v>1467</v>
      </c>
      <c r="R1091" s="34" t="s">
        <v>1866</v>
      </c>
    </row>
    <row r="1092" spans="2:18">
      <c r="B1092" s="34">
        <v>1</v>
      </c>
      <c r="C1092" s="34">
        <v>36</v>
      </c>
      <c r="D1092" s="34" t="s">
        <v>1028</v>
      </c>
      <c r="E1092" s="34" t="s">
        <v>1466</v>
      </c>
      <c r="F1092" s="34" t="s">
        <v>1465</v>
      </c>
      <c r="G1092" s="34" t="s">
        <v>1029</v>
      </c>
      <c r="H1092" s="34" t="s">
        <v>1030</v>
      </c>
      <c r="I1092" s="34">
        <v>2017</v>
      </c>
      <c r="J1092" s="34">
        <v>2017</v>
      </c>
      <c r="K1092" s="34" t="s">
        <v>1767</v>
      </c>
      <c r="L1092" s="34" t="s">
        <v>1821</v>
      </c>
      <c r="M1092" s="34">
        <v>4</v>
      </c>
      <c r="N1092" s="34" t="s">
        <v>1767</v>
      </c>
      <c r="O1092" s="34" t="s">
        <v>1063</v>
      </c>
      <c r="P1092" s="34" t="s">
        <v>1030</v>
      </c>
      <c r="Q1092" s="34" t="s">
        <v>1467</v>
      </c>
      <c r="R1092" s="34" t="s">
        <v>1866</v>
      </c>
    </row>
    <row r="1093" spans="2:18">
      <c r="B1093" s="34">
        <v>1</v>
      </c>
      <c r="C1093" s="34">
        <v>37</v>
      </c>
      <c r="D1093" s="34" t="s">
        <v>1064</v>
      </c>
      <c r="E1093" s="34" t="s">
        <v>1548</v>
      </c>
      <c r="F1093" s="34" t="s">
        <v>1547</v>
      </c>
      <c r="G1093" s="34" t="s">
        <v>1065</v>
      </c>
      <c r="H1093" s="34" t="s">
        <v>1066</v>
      </c>
      <c r="I1093" s="34">
        <v>2017</v>
      </c>
      <c r="J1093" s="34">
        <v>2018</v>
      </c>
      <c r="K1093" s="34" t="s">
        <v>1767</v>
      </c>
      <c r="L1093" s="34" t="s">
        <v>1784</v>
      </c>
      <c r="M1093" s="34">
        <v>4</v>
      </c>
      <c r="N1093" s="34" t="s">
        <v>1767</v>
      </c>
      <c r="O1093" s="34" t="s">
        <v>1067</v>
      </c>
      <c r="P1093" s="34" t="s">
        <v>1066</v>
      </c>
      <c r="Q1093" s="34" t="s">
        <v>1549</v>
      </c>
      <c r="R1093" s="34" t="s">
        <v>1867</v>
      </c>
    </row>
    <row r="1094" spans="2:18">
      <c r="B1094" s="34">
        <v>1</v>
      </c>
      <c r="C1094" s="34">
        <v>37</v>
      </c>
      <c r="D1094" s="34" t="s">
        <v>1064</v>
      </c>
      <c r="E1094" s="34" t="s">
        <v>1548</v>
      </c>
      <c r="F1094" s="34" t="s">
        <v>1547</v>
      </c>
      <c r="G1094" s="34" t="s">
        <v>1065</v>
      </c>
      <c r="H1094" s="34" t="s">
        <v>1066</v>
      </c>
      <c r="I1094" s="34">
        <v>2017</v>
      </c>
      <c r="J1094" s="34">
        <v>2018</v>
      </c>
      <c r="K1094" s="34" t="s">
        <v>1767</v>
      </c>
      <c r="L1094" s="34" t="s">
        <v>1787</v>
      </c>
      <c r="M1094" s="34">
        <v>6</v>
      </c>
      <c r="N1094" s="34" t="s">
        <v>1817</v>
      </c>
      <c r="O1094" s="34" t="s">
        <v>1068</v>
      </c>
      <c r="P1094" s="34" t="s">
        <v>1066</v>
      </c>
      <c r="Q1094" s="34" t="s">
        <v>1549</v>
      </c>
      <c r="R1094" s="34" t="s">
        <v>1867</v>
      </c>
    </row>
    <row r="1095" spans="2:18">
      <c r="B1095" s="34">
        <v>1</v>
      </c>
      <c r="C1095" s="34">
        <v>37</v>
      </c>
      <c r="D1095" s="34" t="s">
        <v>1064</v>
      </c>
      <c r="E1095" s="34" t="s">
        <v>1548</v>
      </c>
      <c r="F1095" s="34" t="s">
        <v>1547</v>
      </c>
      <c r="G1095" s="34" t="s">
        <v>1065</v>
      </c>
      <c r="H1095" s="34" t="s">
        <v>1066</v>
      </c>
      <c r="I1095" s="34">
        <v>2017</v>
      </c>
      <c r="J1095" s="34">
        <v>2018</v>
      </c>
      <c r="K1095" s="34" t="s">
        <v>1767</v>
      </c>
      <c r="L1095" s="34" t="s">
        <v>1788</v>
      </c>
      <c r="M1095" s="34">
        <v>4</v>
      </c>
      <c r="N1095" s="34" t="s">
        <v>1767</v>
      </c>
      <c r="O1095" s="34" t="s">
        <v>1069</v>
      </c>
      <c r="P1095" s="34" t="s">
        <v>1066</v>
      </c>
      <c r="Q1095" s="34" t="s">
        <v>1549</v>
      </c>
      <c r="R1095" s="34" t="s">
        <v>1867</v>
      </c>
    </row>
    <row r="1096" spans="2:18">
      <c r="B1096" s="34">
        <v>1</v>
      </c>
      <c r="C1096" s="34">
        <v>37</v>
      </c>
      <c r="D1096" s="34" t="s">
        <v>1064</v>
      </c>
      <c r="E1096" s="34" t="s">
        <v>1548</v>
      </c>
      <c r="F1096" s="34" t="s">
        <v>1547</v>
      </c>
      <c r="G1096" s="34" t="s">
        <v>1065</v>
      </c>
      <c r="H1096" s="34" t="s">
        <v>1066</v>
      </c>
      <c r="I1096" s="34">
        <v>2017</v>
      </c>
      <c r="J1096" s="34">
        <v>2018</v>
      </c>
      <c r="K1096" s="34" t="s">
        <v>1767</v>
      </c>
      <c r="L1096" s="34" t="s">
        <v>1789</v>
      </c>
      <c r="M1096" s="34">
        <v>4</v>
      </c>
      <c r="N1096" s="34" t="s">
        <v>1767</v>
      </c>
      <c r="O1096" s="34" t="s">
        <v>1070</v>
      </c>
      <c r="P1096" s="34" t="s">
        <v>1066</v>
      </c>
      <c r="Q1096" s="34" t="s">
        <v>1549</v>
      </c>
      <c r="R1096" s="34" t="s">
        <v>1867</v>
      </c>
    </row>
    <row r="1097" spans="2:18">
      <c r="B1097" s="34">
        <v>1</v>
      </c>
      <c r="C1097" s="34">
        <v>37</v>
      </c>
      <c r="D1097" s="34" t="s">
        <v>1064</v>
      </c>
      <c r="E1097" s="34" t="s">
        <v>1548</v>
      </c>
      <c r="F1097" s="34" t="s">
        <v>1547</v>
      </c>
      <c r="G1097" s="34" t="s">
        <v>1065</v>
      </c>
      <c r="H1097" s="34" t="s">
        <v>1066</v>
      </c>
      <c r="I1097" s="34">
        <v>2017</v>
      </c>
      <c r="J1097" s="34">
        <v>2018</v>
      </c>
      <c r="K1097" s="34" t="s">
        <v>1767</v>
      </c>
      <c r="L1097" s="34" t="s">
        <v>1790</v>
      </c>
      <c r="M1097" s="34">
        <v>5</v>
      </c>
      <c r="N1097" s="34" t="s">
        <v>1768</v>
      </c>
      <c r="O1097" s="34" t="s">
        <v>1071</v>
      </c>
      <c r="P1097" s="34" t="s">
        <v>1066</v>
      </c>
      <c r="Q1097" s="34" t="s">
        <v>1549</v>
      </c>
      <c r="R1097" s="34" t="s">
        <v>1867</v>
      </c>
    </row>
    <row r="1098" spans="2:18">
      <c r="B1098" s="34">
        <v>1</v>
      </c>
      <c r="C1098" s="34">
        <v>37</v>
      </c>
      <c r="D1098" s="34" t="s">
        <v>1064</v>
      </c>
      <c r="E1098" s="34" t="s">
        <v>1548</v>
      </c>
      <c r="F1098" s="34" t="s">
        <v>1547</v>
      </c>
      <c r="G1098" s="34" t="s">
        <v>1065</v>
      </c>
      <c r="H1098" s="34" t="s">
        <v>1066</v>
      </c>
      <c r="I1098" s="34">
        <v>2017</v>
      </c>
      <c r="J1098" s="34">
        <v>2018</v>
      </c>
      <c r="K1098" s="34" t="s">
        <v>1767</v>
      </c>
      <c r="L1098" s="34" t="s">
        <v>1791</v>
      </c>
      <c r="M1098" s="34">
        <v>5</v>
      </c>
      <c r="N1098" s="34" t="s">
        <v>1768</v>
      </c>
      <c r="O1098" s="34" t="s">
        <v>1072</v>
      </c>
      <c r="P1098" s="34" t="s">
        <v>1066</v>
      </c>
      <c r="Q1098" s="34" t="s">
        <v>1549</v>
      </c>
      <c r="R1098" s="34" t="s">
        <v>1867</v>
      </c>
    </row>
    <row r="1099" spans="2:18">
      <c r="B1099" s="34">
        <v>1</v>
      </c>
      <c r="C1099" s="34">
        <v>37</v>
      </c>
      <c r="D1099" s="34" t="s">
        <v>1064</v>
      </c>
      <c r="E1099" s="34" t="s">
        <v>1548</v>
      </c>
      <c r="F1099" s="34" t="s">
        <v>1547</v>
      </c>
      <c r="G1099" s="34" t="s">
        <v>1065</v>
      </c>
      <c r="H1099" s="34" t="s">
        <v>1066</v>
      </c>
      <c r="I1099" s="34">
        <v>2017</v>
      </c>
      <c r="J1099" s="34">
        <v>2018</v>
      </c>
      <c r="K1099" s="34" t="s">
        <v>1767</v>
      </c>
      <c r="L1099" s="34" t="s">
        <v>1792</v>
      </c>
      <c r="M1099" s="34">
        <v>4</v>
      </c>
      <c r="N1099" s="34" t="s">
        <v>1767</v>
      </c>
      <c r="O1099" s="34" t="s">
        <v>1073</v>
      </c>
      <c r="P1099" s="34" t="s">
        <v>1066</v>
      </c>
      <c r="Q1099" s="34" t="s">
        <v>1549</v>
      </c>
      <c r="R1099" s="34" t="s">
        <v>1867</v>
      </c>
    </row>
    <row r="1100" spans="2:18">
      <c r="B1100" s="34">
        <v>1</v>
      </c>
      <c r="C1100" s="34">
        <v>37</v>
      </c>
      <c r="D1100" s="34" t="s">
        <v>1064</v>
      </c>
      <c r="E1100" s="34" t="s">
        <v>1548</v>
      </c>
      <c r="F1100" s="34" t="s">
        <v>1547</v>
      </c>
      <c r="G1100" s="34" t="s">
        <v>1065</v>
      </c>
      <c r="H1100" s="34" t="s">
        <v>1066</v>
      </c>
      <c r="I1100" s="34">
        <v>2017</v>
      </c>
      <c r="J1100" s="34">
        <v>2018</v>
      </c>
      <c r="K1100" s="34" t="s">
        <v>1767</v>
      </c>
      <c r="L1100" s="34" t="s">
        <v>1793</v>
      </c>
      <c r="M1100" s="34">
        <v>5</v>
      </c>
      <c r="N1100" s="34" t="s">
        <v>1768</v>
      </c>
      <c r="O1100" s="34" t="s">
        <v>1074</v>
      </c>
      <c r="P1100" s="34" t="s">
        <v>1066</v>
      </c>
      <c r="Q1100" s="34" t="s">
        <v>1549</v>
      </c>
      <c r="R1100" s="34" t="s">
        <v>1867</v>
      </c>
    </row>
    <row r="1101" spans="2:18">
      <c r="B1101" s="34">
        <v>1</v>
      </c>
      <c r="C1101" s="34">
        <v>37</v>
      </c>
      <c r="D1101" s="34" t="s">
        <v>1064</v>
      </c>
      <c r="E1101" s="34" t="s">
        <v>1548</v>
      </c>
      <c r="F1101" s="34" t="s">
        <v>1547</v>
      </c>
      <c r="G1101" s="34" t="s">
        <v>1065</v>
      </c>
      <c r="H1101" s="34" t="s">
        <v>1066</v>
      </c>
      <c r="I1101" s="34">
        <v>2017</v>
      </c>
      <c r="J1101" s="34">
        <v>2018</v>
      </c>
      <c r="K1101" s="34" t="s">
        <v>1767</v>
      </c>
      <c r="L1101" s="34" t="s">
        <v>1794</v>
      </c>
      <c r="M1101" s="34">
        <v>4</v>
      </c>
      <c r="N1101" s="34" t="s">
        <v>1767</v>
      </c>
      <c r="O1101" s="34" t="s">
        <v>1075</v>
      </c>
      <c r="P1101" s="34" t="s">
        <v>1066</v>
      </c>
      <c r="Q1101" s="34" t="s">
        <v>1549</v>
      </c>
      <c r="R1101" s="34" t="s">
        <v>1867</v>
      </c>
    </row>
    <row r="1102" spans="2:18">
      <c r="B1102" s="34">
        <v>1</v>
      </c>
      <c r="C1102" s="34">
        <v>37</v>
      </c>
      <c r="D1102" s="34" t="s">
        <v>1064</v>
      </c>
      <c r="E1102" s="34" t="s">
        <v>1548</v>
      </c>
      <c r="F1102" s="34" t="s">
        <v>1547</v>
      </c>
      <c r="G1102" s="34" t="s">
        <v>1065</v>
      </c>
      <c r="H1102" s="34" t="s">
        <v>1066</v>
      </c>
      <c r="I1102" s="34">
        <v>2017</v>
      </c>
      <c r="J1102" s="34">
        <v>2018</v>
      </c>
      <c r="K1102" s="34" t="s">
        <v>1767</v>
      </c>
      <c r="L1102" s="34" t="s">
        <v>1795</v>
      </c>
      <c r="M1102" s="34">
        <v>1</v>
      </c>
      <c r="N1102" s="34" t="s">
        <v>1796</v>
      </c>
      <c r="O1102" s="34" t="s">
        <v>1076</v>
      </c>
      <c r="P1102" s="34" t="s">
        <v>1066</v>
      </c>
      <c r="Q1102" s="34" t="s">
        <v>1549</v>
      </c>
      <c r="R1102" s="34" t="s">
        <v>1867</v>
      </c>
    </row>
    <row r="1103" spans="2:18">
      <c r="B1103" s="34">
        <v>1</v>
      </c>
      <c r="C1103" s="34">
        <v>37</v>
      </c>
      <c r="D1103" s="34" t="s">
        <v>1064</v>
      </c>
      <c r="E1103" s="34" t="s">
        <v>1548</v>
      </c>
      <c r="F1103" s="34" t="s">
        <v>1547</v>
      </c>
      <c r="G1103" s="34" t="s">
        <v>1065</v>
      </c>
      <c r="H1103" s="34" t="s">
        <v>1066</v>
      </c>
      <c r="I1103" s="34">
        <v>2017</v>
      </c>
      <c r="J1103" s="34">
        <v>2018</v>
      </c>
      <c r="K1103" s="34" t="s">
        <v>1767</v>
      </c>
      <c r="L1103" s="34" t="s">
        <v>1797</v>
      </c>
      <c r="M1103" s="34">
        <v>3</v>
      </c>
      <c r="N1103" s="34" t="s">
        <v>1798</v>
      </c>
      <c r="O1103" s="34" t="s">
        <v>1077</v>
      </c>
      <c r="P1103" s="34" t="s">
        <v>1066</v>
      </c>
      <c r="Q1103" s="34" t="s">
        <v>1549</v>
      </c>
      <c r="R1103" s="34" t="s">
        <v>1867</v>
      </c>
    </row>
    <row r="1104" spans="2:18">
      <c r="B1104" s="34">
        <v>1</v>
      </c>
      <c r="C1104" s="34">
        <v>37</v>
      </c>
      <c r="D1104" s="34" t="s">
        <v>1064</v>
      </c>
      <c r="E1104" s="34" t="s">
        <v>1548</v>
      </c>
      <c r="F1104" s="34" t="s">
        <v>1547</v>
      </c>
      <c r="G1104" s="34" t="s">
        <v>1065</v>
      </c>
      <c r="H1104" s="34" t="s">
        <v>1066</v>
      </c>
      <c r="I1104" s="34">
        <v>2017</v>
      </c>
      <c r="J1104" s="34">
        <v>2018</v>
      </c>
      <c r="K1104" s="34" t="s">
        <v>1767</v>
      </c>
      <c r="L1104" s="34" t="s">
        <v>1799</v>
      </c>
      <c r="M1104" s="34">
        <v>6</v>
      </c>
      <c r="N1104" s="34" t="s">
        <v>1817</v>
      </c>
      <c r="O1104" s="34" t="s">
        <v>1078</v>
      </c>
      <c r="P1104" s="34" t="s">
        <v>1066</v>
      </c>
      <c r="Q1104" s="34" t="s">
        <v>1549</v>
      </c>
      <c r="R1104" s="34" t="s">
        <v>1867</v>
      </c>
    </row>
    <row r="1105" spans="2:18">
      <c r="B1105" s="34">
        <v>1</v>
      </c>
      <c r="C1105" s="34">
        <v>37</v>
      </c>
      <c r="D1105" s="34" t="s">
        <v>1064</v>
      </c>
      <c r="E1105" s="34" t="s">
        <v>1548</v>
      </c>
      <c r="F1105" s="34" t="s">
        <v>1547</v>
      </c>
      <c r="G1105" s="34" t="s">
        <v>1065</v>
      </c>
      <c r="H1105" s="34" t="s">
        <v>1066</v>
      </c>
      <c r="I1105" s="34">
        <v>2017</v>
      </c>
      <c r="J1105" s="34">
        <v>2018</v>
      </c>
      <c r="K1105" s="34" t="s">
        <v>1767</v>
      </c>
      <c r="L1105" s="34" t="s">
        <v>1800</v>
      </c>
      <c r="M1105" s="34">
        <v>5</v>
      </c>
      <c r="N1105" s="34" t="s">
        <v>1768</v>
      </c>
      <c r="O1105" s="34" t="s">
        <v>1079</v>
      </c>
      <c r="P1105" s="34" t="s">
        <v>1066</v>
      </c>
      <c r="Q1105" s="34" t="s">
        <v>1549</v>
      </c>
      <c r="R1105" s="34" t="s">
        <v>1867</v>
      </c>
    </row>
    <row r="1106" spans="2:18">
      <c r="B1106" s="34">
        <v>1</v>
      </c>
      <c r="C1106" s="34">
        <v>37</v>
      </c>
      <c r="D1106" s="34" t="s">
        <v>1064</v>
      </c>
      <c r="E1106" s="34" t="s">
        <v>1548</v>
      </c>
      <c r="F1106" s="34" t="s">
        <v>1547</v>
      </c>
      <c r="G1106" s="34" t="s">
        <v>1065</v>
      </c>
      <c r="H1106" s="34" t="s">
        <v>1066</v>
      </c>
      <c r="I1106" s="34">
        <v>2017</v>
      </c>
      <c r="J1106" s="34">
        <v>2018</v>
      </c>
      <c r="K1106" s="34" t="s">
        <v>1767</v>
      </c>
      <c r="L1106" s="34" t="s">
        <v>1801</v>
      </c>
      <c r="M1106" s="34">
        <v>5</v>
      </c>
      <c r="N1106" s="34" t="s">
        <v>1768</v>
      </c>
      <c r="O1106" s="34" t="s">
        <v>1080</v>
      </c>
      <c r="P1106" s="34" t="s">
        <v>1066</v>
      </c>
      <c r="Q1106" s="34" t="s">
        <v>1549</v>
      </c>
      <c r="R1106" s="34" t="s">
        <v>1867</v>
      </c>
    </row>
    <row r="1107" spans="2:18">
      <c r="B1107" s="34">
        <v>1</v>
      </c>
      <c r="C1107" s="34">
        <v>37</v>
      </c>
      <c r="D1107" s="34" t="s">
        <v>1064</v>
      </c>
      <c r="E1107" s="34" t="s">
        <v>1548</v>
      </c>
      <c r="F1107" s="34" t="s">
        <v>1547</v>
      </c>
      <c r="G1107" s="34" t="s">
        <v>1065</v>
      </c>
      <c r="H1107" s="34" t="s">
        <v>1066</v>
      </c>
      <c r="I1107" s="34">
        <v>2017</v>
      </c>
      <c r="J1107" s="34">
        <v>2018</v>
      </c>
      <c r="K1107" s="34" t="s">
        <v>1767</v>
      </c>
      <c r="L1107" s="34" t="s">
        <v>1802</v>
      </c>
      <c r="M1107" s="34">
        <v>3</v>
      </c>
      <c r="N1107" s="34" t="s">
        <v>1798</v>
      </c>
      <c r="O1107" s="34" t="s">
        <v>1081</v>
      </c>
      <c r="P1107" s="34" t="s">
        <v>1066</v>
      </c>
      <c r="Q1107" s="34" t="s">
        <v>1549</v>
      </c>
      <c r="R1107" s="34" t="s">
        <v>1867</v>
      </c>
    </row>
    <row r="1108" spans="2:18">
      <c r="B1108" s="34">
        <v>1</v>
      </c>
      <c r="C1108" s="34">
        <v>37</v>
      </c>
      <c r="D1108" s="34" t="s">
        <v>1064</v>
      </c>
      <c r="E1108" s="34" t="s">
        <v>1548</v>
      </c>
      <c r="F1108" s="34" t="s">
        <v>1547</v>
      </c>
      <c r="G1108" s="34" t="s">
        <v>1065</v>
      </c>
      <c r="H1108" s="34" t="s">
        <v>1066</v>
      </c>
      <c r="I1108" s="34">
        <v>2017</v>
      </c>
      <c r="J1108" s="34">
        <v>2018</v>
      </c>
      <c r="K1108" s="34" t="s">
        <v>1767</v>
      </c>
      <c r="L1108" s="34" t="s">
        <v>1803</v>
      </c>
      <c r="M1108" s="34">
        <v>0</v>
      </c>
      <c r="N1108" s="34" t="s">
        <v>4</v>
      </c>
      <c r="O1108" s="34" t="s">
        <v>1082</v>
      </c>
      <c r="P1108" s="34" t="s">
        <v>1066</v>
      </c>
      <c r="Q1108" s="34" t="s">
        <v>1549</v>
      </c>
      <c r="R1108" s="34" t="s">
        <v>1867</v>
      </c>
    </row>
    <row r="1109" spans="2:18">
      <c r="B1109" s="34">
        <v>1</v>
      </c>
      <c r="C1109" s="34">
        <v>37</v>
      </c>
      <c r="D1109" s="34" t="s">
        <v>1064</v>
      </c>
      <c r="E1109" s="34" t="s">
        <v>1548</v>
      </c>
      <c r="F1109" s="34" t="s">
        <v>1547</v>
      </c>
      <c r="G1109" s="34" t="s">
        <v>1065</v>
      </c>
      <c r="H1109" s="34" t="s">
        <v>1066</v>
      </c>
      <c r="I1109" s="34">
        <v>2017</v>
      </c>
      <c r="J1109" s="34">
        <v>2018</v>
      </c>
      <c r="K1109" s="34" t="s">
        <v>1767</v>
      </c>
      <c r="L1109" s="34" t="s">
        <v>1804</v>
      </c>
      <c r="M1109" s="34">
        <v>0</v>
      </c>
      <c r="N1109" s="34" t="s">
        <v>4</v>
      </c>
      <c r="O1109" s="34" t="s">
        <v>1083</v>
      </c>
      <c r="P1109" s="34" t="s">
        <v>1066</v>
      </c>
      <c r="Q1109" s="34" t="s">
        <v>1549</v>
      </c>
      <c r="R1109" s="34" t="s">
        <v>1867</v>
      </c>
    </row>
    <row r="1110" spans="2:18">
      <c r="B1110" s="34">
        <v>1</v>
      </c>
      <c r="C1110" s="34">
        <v>37</v>
      </c>
      <c r="D1110" s="34" t="s">
        <v>1064</v>
      </c>
      <c r="E1110" s="34" t="s">
        <v>1548</v>
      </c>
      <c r="F1110" s="34" t="s">
        <v>1547</v>
      </c>
      <c r="G1110" s="34" t="s">
        <v>1065</v>
      </c>
      <c r="H1110" s="34" t="s">
        <v>1066</v>
      </c>
      <c r="I1110" s="34">
        <v>2017</v>
      </c>
      <c r="J1110" s="34">
        <v>2018</v>
      </c>
      <c r="K1110" s="34" t="s">
        <v>1767</v>
      </c>
      <c r="L1110" s="34" t="s">
        <v>1805</v>
      </c>
      <c r="M1110" s="34">
        <v>3</v>
      </c>
      <c r="N1110" s="34" t="s">
        <v>1798</v>
      </c>
      <c r="O1110" s="34" t="s">
        <v>1084</v>
      </c>
      <c r="P1110" s="34" t="s">
        <v>1066</v>
      </c>
      <c r="Q1110" s="34" t="s">
        <v>1549</v>
      </c>
      <c r="R1110" s="34" t="s">
        <v>1867</v>
      </c>
    </row>
    <row r="1111" spans="2:18">
      <c r="B1111" s="34">
        <v>1</v>
      </c>
      <c r="C1111" s="34">
        <v>37</v>
      </c>
      <c r="D1111" s="34" t="s">
        <v>1064</v>
      </c>
      <c r="E1111" s="34" t="s">
        <v>1548</v>
      </c>
      <c r="F1111" s="34" t="s">
        <v>1547</v>
      </c>
      <c r="G1111" s="34" t="s">
        <v>1065</v>
      </c>
      <c r="H1111" s="34" t="s">
        <v>1066</v>
      </c>
      <c r="I1111" s="34">
        <v>2017</v>
      </c>
      <c r="J1111" s="34">
        <v>2018</v>
      </c>
      <c r="K1111" s="34" t="s">
        <v>1767</v>
      </c>
      <c r="L1111" s="34" t="s">
        <v>1806</v>
      </c>
      <c r="M1111" s="34">
        <v>0</v>
      </c>
      <c r="N1111" s="34" t="s">
        <v>4</v>
      </c>
      <c r="O1111" s="34" t="s">
        <v>1085</v>
      </c>
      <c r="P1111" s="34" t="s">
        <v>1066</v>
      </c>
      <c r="Q1111" s="34" t="s">
        <v>1549</v>
      </c>
      <c r="R1111" s="34" t="s">
        <v>1867</v>
      </c>
    </row>
    <row r="1112" spans="2:18">
      <c r="B1112" s="34">
        <v>1</v>
      </c>
      <c r="C1112" s="34">
        <v>37</v>
      </c>
      <c r="D1112" s="34" t="s">
        <v>1064</v>
      </c>
      <c r="E1112" s="34" t="s">
        <v>1548</v>
      </c>
      <c r="F1112" s="34" t="s">
        <v>1547</v>
      </c>
      <c r="G1112" s="34" t="s">
        <v>1065</v>
      </c>
      <c r="H1112" s="34" t="s">
        <v>1066</v>
      </c>
      <c r="I1112" s="34">
        <v>2017</v>
      </c>
      <c r="J1112" s="34">
        <v>2018</v>
      </c>
      <c r="K1112" s="34" t="s">
        <v>1767</v>
      </c>
      <c r="L1112" s="34" t="s">
        <v>1807</v>
      </c>
      <c r="M1112" s="34">
        <v>3</v>
      </c>
      <c r="N1112" s="34" t="s">
        <v>1798</v>
      </c>
      <c r="O1112" s="34" t="s">
        <v>1086</v>
      </c>
      <c r="P1112" s="34" t="s">
        <v>1066</v>
      </c>
      <c r="Q1112" s="34" t="s">
        <v>1549</v>
      </c>
      <c r="R1112" s="34" t="s">
        <v>1867</v>
      </c>
    </row>
    <row r="1113" spans="2:18">
      <c r="B1113" s="34">
        <v>1</v>
      </c>
      <c r="C1113" s="34">
        <v>37</v>
      </c>
      <c r="D1113" s="34" t="s">
        <v>1064</v>
      </c>
      <c r="E1113" s="34" t="s">
        <v>1548</v>
      </c>
      <c r="F1113" s="34" t="s">
        <v>1547</v>
      </c>
      <c r="G1113" s="34" t="s">
        <v>1065</v>
      </c>
      <c r="H1113" s="34" t="s">
        <v>1066</v>
      </c>
      <c r="I1113" s="34">
        <v>2017</v>
      </c>
      <c r="J1113" s="34">
        <v>2018</v>
      </c>
      <c r="K1113" s="34" t="s">
        <v>1767</v>
      </c>
      <c r="L1113" s="34" t="s">
        <v>1808</v>
      </c>
      <c r="M1113" s="34">
        <v>4</v>
      </c>
      <c r="N1113" s="34" t="s">
        <v>1767</v>
      </c>
      <c r="O1113" s="34" t="s">
        <v>1087</v>
      </c>
      <c r="P1113" s="34" t="s">
        <v>1066</v>
      </c>
      <c r="Q1113" s="34" t="s">
        <v>1549</v>
      </c>
      <c r="R1113" s="34" t="s">
        <v>1867</v>
      </c>
    </row>
    <row r="1114" spans="2:18">
      <c r="B1114" s="34">
        <v>1</v>
      </c>
      <c r="C1114" s="34">
        <v>37</v>
      </c>
      <c r="D1114" s="34" t="s">
        <v>1064</v>
      </c>
      <c r="E1114" s="34" t="s">
        <v>1548</v>
      </c>
      <c r="F1114" s="34" t="s">
        <v>1547</v>
      </c>
      <c r="G1114" s="34" t="s">
        <v>1065</v>
      </c>
      <c r="H1114" s="34" t="s">
        <v>1066</v>
      </c>
      <c r="I1114" s="34">
        <v>2017</v>
      </c>
      <c r="J1114" s="34">
        <v>2018</v>
      </c>
      <c r="K1114" s="34" t="s">
        <v>1767</v>
      </c>
      <c r="L1114" s="34" t="s">
        <v>1809</v>
      </c>
      <c r="M1114" s="34">
        <v>5</v>
      </c>
      <c r="N1114" s="34" t="s">
        <v>1768</v>
      </c>
      <c r="O1114" s="34" t="s">
        <v>1088</v>
      </c>
      <c r="P1114" s="34" t="s">
        <v>1066</v>
      </c>
      <c r="Q1114" s="34" t="s">
        <v>1549</v>
      </c>
      <c r="R1114" s="34" t="s">
        <v>1867</v>
      </c>
    </row>
    <row r="1115" spans="2:18">
      <c r="B1115" s="34">
        <v>1</v>
      </c>
      <c r="C1115" s="34">
        <v>37</v>
      </c>
      <c r="D1115" s="34" t="s">
        <v>1064</v>
      </c>
      <c r="E1115" s="34" t="s">
        <v>1548</v>
      </c>
      <c r="F1115" s="34" t="s">
        <v>1547</v>
      </c>
      <c r="G1115" s="34" t="s">
        <v>1065</v>
      </c>
      <c r="H1115" s="34" t="s">
        <v>1066</v>
      </c>
      <c r="I1115" s="34">
        <v>2017</v>
      </c>
      <c r="J1115" s="34">
        <v>2018</v>
      </c>
      <c r="K1115" s="34" t="s">
        <v>1767</v>
      </c>
      <c r="L1115" s="34" t="s">
        <v>1810</v>
      </c>
      <c r="M1115" s="34">
        <v>4</v>
      </c>
      <c r="N1115" s="34" t="s">
        <v>1767</v>
      </c>
      <c r="O1115" s="34" t="s">
        <v>1089</v>
      </c>
      <c r="P1115" s="34" t="s">
        <v>1066</v>
      </c>
      <c r="Q1115" s="34" t="s">
        <v>1549</v>
      </c>
      <c r="R1115" s="34" t="s">
        <v>1867</v>
      </c>
    </row>
    <row r="1116" spans="2:18">
      <c r="B1116" s="34">
        <v>1</v>
      </c>
      <c r="C1116" s="34">
        <v>37</v>
      </c>
      <c r="D1116" s="34" t="s">
        <v>1064</v>
      </c>
      <c r="E1116" s="34" t="s">
        <v>1548</v>
      </c>
      <c r="F1116" s="34" t="s">
        <v>1547</v>
      </c>
      <c r="G1116" s="34" t="s">
        <v>1065</v>
      </c>
      <c r="H1116" s="34" t="s">
        <v>1066</v>
      </c>
      <c r="I1116" s="34">
        <v>2017</v>
      </c>
      <c r="J1116" s="34">
        <v>2018</v>
      </c>
      <c r="K1116" s="34" t="s">
        <v>1767</v>
      </c>
      <c r="L1116" s="34" t="s">
        <v>1811</v>
      </c>
      <c r="M1116" s="34">
        <v>3</v>
      </c>
      <c r="N1116" s="34" t="s">
        <v>1798</v>
      </c>
      <c r="O1116" s="34" t="s">
        <v>1090</v>
      </c>
      <c r="P1116" s="34" t="s">
        <v>1066</v>
      </c>
      <c r="Q1116" s="34" t="s">
        <v>1549</v>
      </c>
      <c r="R1116" s="34" t="s">
        <v>1867</v>
      </c>
    </row>
    <row r="1117" spans="2:18">
      <c r="B1117" s="34">
        <v>1</v>
      </c>
      <c r="C1117" s="34">
        <v>37</v>
      </c>
      <c r="D1117" s="34" t="s">
        <v>1064</v>
      </c>
      <c r="E1117" s="34" t="s">
        <v>1548</v>
      </c>
      <c r="F1117" s="34" t="s">
        <v>1547</v>
      </c>
      <c r="G1117" s="34" t="s">
        <v>1065</v>
      </c>
      <c r="H1117" s="34" t="s">
        <v>1066</v>
      </c>
      <c r="I1117" s="34">
        <v>2017</v>
      </c>
      <c r="J1117" s="34">
        <v>2018</v>
      </c>
      <c r="K1117" s="34" t="s">
        <v>1767</v>
      </c>
      <c r="L1117" s="34" t="s">
        <v>1812</v>
      </c>
      <c r="M1117" s="34">
        <v>4</v>
      </c>
      <c r="N1117" s="34" t="s">
        <v>1767</v>
      </c>
      <c r="O1117" s="34" t="s">
        <v>1091</v>
      </c>
      <c r="P1117" s="34" t="s">
        <v>1066</v>
      </c>
      <c r="Q1117" s="34" t="s">
        <v>1549</v>
      </c>
      <c r="R1117" s="34" t="s">
        <v>1867</v>
      </c>
    </row>
    <row r="1118" spans="2:18">
      <c r="B1118" s="34">
        <v>1</v>
      </c>
      <c r="C1118" s="34">
        <v>37</v>
      </c>
      <c r="D1118" s="34" t="s">
        <v>1064</v>
      </c>
      <c r="E1118" s="34" t="s">
        <v>1548</v>
      </c>
      <c r="F1118" s="34" t="s">
        <v>1547</v>
      </c>
      <c r="G1118" s="34" t="s">
        <v>1065</v>
      </c>
      <c r="H1118" s="34" t="s">
        <v>1066</v>
      </c>
      <c r="I1118" s="34">
        <v>2017</v>
      </c>
      <c r="J1118" s="34">
        <v>2018</v>
      </c>
      <c r="K1118" s="34" t="s">
        <v>1767</v>
      </c>
      <c r="L1118" s="34" t="s">
        <v>1813</v>
      </c>
      <c r="M1118" s="34">
        <v>1</v>
      </c>
      <c r="N1118" s="34" t="s">
        <v>1796</v>
      </c>
      <c r="O1118" s="34" t="s">
        <v>1092</v>
      </c>
      <c r="P1118" s="34" t="s">
        <v>1066</v>
      </c>
      <c r="Q1118" s="34" t="s">
        <v>1549</v>
      </c>
      <c r="R1118" s="34" t="s">
        <v>1867</v>
      </c>
    </row>
    <row r="1119" spans="2:18">
      <c r="B1119" s="34">
        <v>1</v>
      </c>
      <c r="C1119" s="34">
        <v>37</v>
      </c>
      <c r="D1119" s="34" t="s">
        <v>1064</v>
      </c>
      <c r="E1119" s="34" t="s">
        <v>1548</v>
      </c>
      <c r="F1119" s="34" t="s">
        <v>1547</v>
      </c>
      <c r="G1119" s="34" t="s">
        <v>1065</v>
      </c>
      <c r="H1119" s="34" t="s">
        <v>1066</v>
      </c>
      <c r="I1119" s="34">
        <v>2017</v>
      </c>
      <c r="J1119" s="34">
        <v>2018</v>
      </c>
      <c r="K1119" s="34" t="s">
        <v>1767</v>
      </c>
      <c r="L1119" s="34" t="s">
        <v>1814</v>
      </c>
      <c r="M1119" s="34">
        <v>5</v>
      </c>
      <c r="N1119" s="34" t="s">
        <v>1768</v>
      </c>
      <c r="O1119" s="34" t="s">
        <v>1093</v>
      </c>
      <c r="P1119" s="34" t="s">
        <v>1066</v>
      </c>
      <c r="Q1119" s="34" t="s">
        <v>1549</v>
      </c>
      <c r="R1119" s="34" t="s">
        <v>1867</v>
      </c>
    </row>
    <row r="1120" spans="2:18">
      <c r="B1120" s="34">
        <v>1</v>
      </c>
      <c r="C1120" s="34">
        <v>37</v>
      </c>
      <c r="D1120" s="34" t="s">
        <v>1064</v>
      </c>
      <c r="E1120" s="34" t="s">
        <v>1548</v>
      </c>
      <c r="F1120" s="34" t="s">
        <v>1547</v>
      </c>
      <c r="G1120" s="34" t="s">
        <v>1065</v>
      </c>
      <c r="H1120" s="34" t="s">
        <v>1066</v>
      </c>
      <c r="I1120" s="34">
        <v>2017</v>
      </c>
      <c r="J1120" s="34">
        <v>2018</v>
      </c>
      <c r="K1120" s="34" t="s">
        <v>1767</v>
      </c>
      <c r="L1120" s="34" t="s">
        <v>1815</v>
      </c>
      <c r="M1120" s="34">
        <v>2</v>
      </c>
      <c r="N1120" s="34" t="s">
        <v>1829</v>
      </c>
      <c r="O1120" s="34" t="s">
        <v>1094</v>
      </c>
      <c r="P1120" s="34" t="s">
        <v>1066</v>
      </c>
      <c r="Q1120" s="34" t="s">
        <v>1549</v>
      </c>
      <c r="R1120" s="34" t="s">
        <v>1867</v>
      </c>
    </row>
    <row r="1121" spans="2:18">
      <c r="B1121" s="34">
        <v>1</v>
      </c>
      <c r="C1121" s="34">
        <v>37</v>
      </c>
      <c r="D1121" s="34" t="s">
        <v>1064</v>
      </c>
      <c r="E1121" s="34" t="s">
        <v>1548</v>
      </c>
      <c r="F1121" s="34" t="s">
        <v>1547</v>
      </c>
      <c r="G1121" s="34" t="s">
        <v>1065</v>
      </c>
      <c r="H1121" s="34" t="s">
        <v>1066</v>
      </c>
      <c r="I1121" s="34">
        <v>2017</v>
      </c>
      <c r="J1121" s="34">
        <v>2018</v>
      </c>
      <c r="K1121" s="34" t="s">
        <v>1767</v>
      </c>
      <c r="L1121" s="34" t="s">
        <v>1816</v>
      </c>
      <c r="M1121" s="34">
        <v>5</v>
      </c>
      <c r="N1121" s="34" t="s">
        <v>1768</v>
      </c>
      <c r="O1121" s="34" t="s">
        <v>1095</v>
      </c>
      <c r="P1121" s="34" t="s">
        <v>1066</v>
      </c>
      <c r="Q1121" s="34" t="s">
        <v>1549</v>
      </c>
      <c r="R1121" s="34" t="s">
        <v>1867</v>
      </c>
    </row>
    <row r="1122" spans="2:18">
      <c r="B1122" s="34">
        <v>1</v>
      </c>
      <c r="C1122" s="34">
        <v>37</v>
      </c>
      <c r="D1122" s="34" t="s">
        <v>1064</v>
      </c>
      <c r="E1122" s="34" t="s">
        <v>1548</v>
      </c>
      <c r="F1122" s="34" t="s">
        <v>1547</v>
      </c>
      <c r="G1122" s="34" t="s">
        <v>1065</v>
      </c>
      <c r="H1122" s="34" t="s">
        <v>1066</v>
      </c>
      <c r="I1122" s="34">
        <v>2017</v>
      </c>
      <c r="J1122" s="34">
        <v>2018</v>
      </c>
      <c r="K1122" s="34" t="s">
        <v>1767</v>
      </c>
      <c r="L1122" s="34" t="s">
        <v>1818</v>
      </c>
      <c r="M1122" s="34">
        <v>5</v>
      </c>
      <c r="N1122" s="34" t="s">
        <v>1768</v>
      </c>
      <c r="O1122" s="34" t="s">
        <v>1096</v>
      </c>
      <c r="P1122" s="34" t="s">
        <v>1066</v>
      </c>
      <c r="Q1122" s="34" t="s">
        <v>1549</v>
      </c>
      <c r="R1122" s="34" t="s">
        <v>1867</v>
      </c>
    </row>
    <row r="1123" spans="2:18">
      <c r="B1123" s="34">
        <v>1</v>
      </c>
      <c r="C1123" s="34">
        <v>37</v>
      </c>
      <c r="D1123" s="34" t="s">
        <v>1064</v>
      </c>
      <c r="E1123" s="34" t="s">
        <v>1548</v>
      </c>
      <c r="F1123" s="34" t="s">
        <v>1547</v>
      </c>
      <c r="G1123" s="34" t="s">
        <v>1065</v>
      </c>
      <c r="H1123" s="34" t="s">
        <v>1066</v>
      </c>
      <c r="I1123" s="34">
        <v>2017</v>
      </c>
      <c r="J1123" s="34">
        <v>2018</v>
      </c>
      <c r="K1123" s="34" t="s">
        <v>1767</v>
      </c>
      <c r="L1123" s="34" t="s">
        <v>1819</v>
      </c>
      <c r="M1123" s="34">
        <v>1</v>
      </c>
      <c r="N1123" s="34" t="s">
        <v>1796</v>
      </c>
      <c r="O1123" s="34" t="s">
        <v>1097</v>
      </c>
      <c r="P1123" s="34" t="s">
        <v>1066</v>
      </c>
      <c r="Q1123" s="34" t="s">
        <v>1549</v>
      </c>
      <c r="R1123" s="34" t="s">
        <v>1867</v>
      </c>
    </row>
    <row r="1124" spans="2:18">
      <c r="B1124" s="34">
        <v>1</v>
      </c>
      <c r="C1124" s="34">
        <v>37</v>
      </c>
      <c r="D1124" s="34" t="s">
        <v>1064</v>
      </c>
      <c r="E1124" s="34" t="s">
        <v>1548</v>
      </c>
      <c r="F1124" s="34" t="s">
        <v>1547</v>
      </c>
      <c r="G1124" s="34" t="s">
        <v>1065</v>
      </c>
      <c r="H1124" s="34" t="s">
        <v>1066</v>
      </c>
      <c r="I1124" s="34">
        <v>2017</v>
      </c>
      <c r="J1124" s="34">
        <v>2018</v>
      </c>
      <c r="K1124" s="34" t="s">
        <v>1767</v>
      </c>
      <c r="L1124" s="34" t="s">
        <v>1820</v>
      </c>
      <c r="M1124" s="34">
        <v>5</v>
      </c>
      <c r="N1124" s="34" t="s">
        <v>1768</v>
      </c>
      <c r="O1124" s="34" t="s">
        <v>1098</v>
      </c>
      <c r="P1124" s="34" t="s">
        <v>1066</v>
      </c>
      <c r="Q1124" s="34" t="s">
        <v>1549</v>
      </c>
      <c r="R1124" s="34" t="s">
        <v>1867</v>
      </c>
    </row>
    <row r="1125" spans="2:18">
      <c r="B1125" s="34">
        <v>1</v>
      </c>
      <c r="C1125" s="34">
        <v>37</v>
      </c>
      <c r="D1125" s="34" t="s">
        <v>1064</v>
      </c>
      <c r="E1125" s="34" t="s">
        <v>1548</v>
      </c>
      <c r="F1125" s="34" t="s">
        <v>1547</v>
      </c>
      <c r="G1125" s="34" t="s">
        <v>1065</v>
      </c>
      <c r="H1125" s="34" t="s">
        <v>1066</v>
      </c>
      <c r="I1125" s="34">
        <v>2017</v>
      </c>
      <c r="J1125" s="34">
        <v>2018</v>
      </c>
      <c r="K1125" s="34" t="s">
        <v>1767</v>
      </c>
      <c r="L1125" s="34" t="s">
        <v>1821</v>
      </c>
      <c r="M1125" s="34">
        <v>4</v>
      </c>
      <c r="N1125" s="34" t="s">
        <v>1767</v>
      </c>
      <c r="O1125" s="34" t="s">
        <v>1099</v>
      </c>
      <c r="P1125" s="34" t="s">
        <v>1066</v>
      </c>
      <c r="Q1125" s="34" t="s">
        <v>1549</v>
      </c>
      <c r="R1125" s="34" t="s">
        <v>1867</v>
      </c>
    </row>
    <row r="1126" spans="2:18">
      <c r="B1126" s="34">
        <v>1</v>
      </c>
      <c r="C1126" s="34">
        <v>37</v>
      </c>
      <c r="D1126" s="34" t="s">
        <v>1064</v>
      </c>
      <c r="E1126" s="34" t="s">
        <v>1548</v>
      </c>
      <c r="F1126" s="34" t="s">
        <v>1547</v>
      </c>
      <c r="G1126" s="34" t="s">
        <v>1065</v>
      </c>
      <c r="H1126" s="34" t="s">
        <v>1066</v>
      </c>
      <c r="I1126" s="34">
        <v>2017</v>
      </c>
      <c r="J1126" s="34">
        <v>2018</v>
      </c>
      <c r="K1126" s="34" t="s">
        <v>1767</v>
      </c>
      <c r="L1126" s="34" t="s">
        <v>1822</v>
      </c>
      <c r="M1126" s="34">
        <v>4</v>
      </c>
      <c r="N1126" s="34" t="s">
        <v>1767</v>
      </c>
      <c r="O1126" s="34" t="s">
        <v>1</v>
      </c>
      <c r="P1126" s="34" t="s">
        <v>1066</v>
      </c>
      <c r="Q1126" s="34" t="s">
        <v>1549</v>
      </c>
      <c r="R1126" s="34" t="s">
        <v>1867</v>
      </c>
    </row>
    <row r="1127" spans="2:18">
      <c r="B1127" s="34">
        <v>1</v>
      </c>
      <c r="C1127" s="34">
        <v>38</v>
      </c>
      <c r="D1127" s="34" t="s">
        <v>1680</v>
      </c>
      <c r="E1127" s="34" t="s">
        <v>1631</v>
      </c>
      <c r="F1127" s="34" t="s">
        <v>1678</v>
      </c>
      <c r="G1127" s="34" t="s">
        <v>1100</v>
      </c>
      <c r="H1127" s="34" t="s">
        <v>1101</v>
      </c>
      <c r="I1127" s="34">
        <v>2018</v>
      </c>
      <c r="J1127" s="34">
        <v>2017</v>
      </c>
      <c r="K1127" s="34" t="s">
        <v>1767</v>
      </c>
      <c r="L1127" s="34" t="s">
        <v>1784</v>
      </c>
      <c r="M1127" s="34">
        <v>5</v>
      </c>
      <c r="N1127" s="34" t="s">
        <v>1768</v>
      </c>
      <c r="O1127" s="34" t="s">
        <v>118</v>
      </c>
      <c r="P1127" s="34" t="s">
        <v>1101</v>
      </c>
      <c r="Q1127" s="34" t="s">
        <v>1632</v>
      </c>
      <c r="R1127" s="34" t="s">
        <v>1868</v>
      </c>
    </row>
    <row r="1128" spans="2:18">
      <c r="B1128" s="34">
        <v>1</v>
      </c>
      <c r="C1128" s="34">
        <v>38</v>
      </c>
      <c r="D1128" s="34" t="s">
        <v>1680</v>
      </c>
      <c r="E1128" s="34" t="s">
        <v>1631</v>
      </c>
      <c r="F1128" s="34" t="s">
        <v>1678</v>
      </c>
      <c r="G1128" s="34" t="s">
        <v>1100</v>
      </c>
      <c r="H1128" s="34" t="s">
        <v>1101</v>
      </c>
      <c r="I1128" s="34">
        <v>2018</v>
      </c>
      <c r="J1128" s="34">
        <v>2017</v>
      </c>
      <c r="K1128" s="34" t="s">
        <v>1767</v>
      </c>
      <c r="L1128" s="34" t="s">
        <v>1787</v>
      </c>
      <c r="M1128" s="34">
        <v>5</v>
      </c>
      <c r="N1128" s="34" t="s">
        <v>1768</v>
      </c>
      <c r="O1128" s="34" t="s">
        <v>119</v>
      </c>
      <c r="P1128" s="34" t="s">
        <v>1101</v>
      </c>
      <c r="Q1128" s="34" t="s">
        <v>1632</v>
      </c>
      <c r="R1128" s="34" t="s">
        <v>1868</v>
      </c>
    </row>
    <row r="1129" spans="2:18">
      <c r="B1129" s="34">
        <v>1</v>
      </c>
      <c r="C1129" s="34">
        <v>38</v>
      </c>
      <c r="D1129" s="34" t="s">
        <v>1680</v>
      </c>
      <c r="E1129" s="34" t="s">
        <v>1631</v>
      </c>
      <c r="F1129" s="34" t="s">
        <v>1678</v>
      </c>
      <c r="G1129" s="34" t="s">
        <v>1100</v>
      </c>
      <c r="H1129" s="34" t="s">
        <v>1101</v>
      </c>
      <c r="I1129" s="34">
        <v>2018</v>
      </c>
      <c r="J1129" s="34">
        <v>2017</v>
      </c>
      <c r="K1129" s="34" t="s">
        <v>1767</v>
      </c>
      <c r="L1129" s="34" t="s">
        <v>1788</v>
      </c>
      <c r="M1129" s="34">
        <v>5</v>
      </c>
      <c r="N1129" s="34" t="s">
        <v>1768</v>
      </c>
      <c r="O1129" s="34" t="s">
        <v>120</v>
      </c>
      <c r="P1129" s="34" t="s">
        <v>1101</v>
      </c>
      <c r="Q1129" s="34" t="s">
        <v>1632</v>
      </c>
      <c r="R1129" s="34" t="s">
        <v>1868</v>
      </c>
    </row>
    <row r="1130" spans="2:18">
      <c r="B1130" s="34">
        <v>1</v>
      </c>
      <c r="C1130" s="34">
        <v>38</v>
      </c>
      <c r="D1130" s="34" t="s">
        <v>1680</v>
      </c>
      <c r="E1130" s="34" t="s">
        <v>1631</v>
      </c>
      <c r="F1130" s="34" t="s">
        <v>1678</v>
      </c>
      <c r="G1130" s="34" t="s">
        <v>1100</v>
      </c>
      <c r="H1130" s="34" t="s">
        <v>1101</v>
      </c>
      <c r="I1130" s="34">
        <v>2018</v>
      </c>
      <c r="J1130" s="34">
        <v>2017</v>
      </c>
      <c r="K1130" s="34" t="s">
        <v>1767</v>
      </c>
      <c r="L1130" s="34" t="s">
        <v>1789</v>
      </c>
      <c r="M1130" s="34">
        <v>5</v>
      </c>
      <c r="N1130" s="34" t="s">
        <v>1768</v>
      </c>
      <c r="O1130" s="34" t="s">
        <v>1102</v>
      </c>
      <c r="P1130" s="34" t="s">
        <v>1101</v>
      </c>
      <c r="Q1130" s="34" t="s">
        <v>1632</v>
      </c>
      <c r="R1130" s="34" t="s">
        <v>1868</v>
      </c>
    </row>
    <row r="1131" spans="2:18">
      <c r="B1131" s="34">
        <v>1</v>
      </c>
      <c r="C1131" s="34">
        <v>38</v>
      </c>
      <c r="D1131" s="34" t="s">
        <v>1680</v>
      </c>
      <c r="E1131" s="34" t="s">
        <v>1631</v>
      </c>
      <c r="F1131" s="34" t="s">
        <v>1678</v>
      </c>
      <c r="G1131" s="34" t="s">
        <v>1100</v>
      </c>
      <c r="H1131" s="34" t="s">
        <v>1101</v>
      </c>
      <c r="I1131" s="34">
        <v>2018</v>
      </c>
      <c r="J1131" s="34">
        <v>2017</v>
      </c>
      <c r="K1131" s="34" t="s">
        <v>1767</v>
      </c>
      <c r="L1131" s="34" t="s">
        <v>1790</v>
      </c>
      <c r="M1131" s="34">
        <v>5</v>
      </c>
      <c r="N1131" s="34" t="s">
        <v>1768</v>
      </c>
      <c r="O1131" s="34" t="s">
        <v>1103</v>
      </c>
      <c r="P1131" s="34" t="s">
        <v>1101</v>
      </c>
      <c r="Q1131" s="34" t="s">
        <v>1632</v>
      </c>
      <c r="R1131" s="34" t="s">
        <v>1868</v>
      </c>
    </row>
    <row r="1132" spans="2:18">
      <c r="B1132" s="34">
        <v>1</v>
      </c>
      <c r="C1132" s="34">
        <v>38</v>
      </c>
      <c r="D1132" s="34" t="s">
        <v>1680</v>
      </c>
      <c r="E1132" s="34" t="s">
        <v>1631</v>
      </c>
      <c r="F1132" s="34" t="s">
        <v>1678</v>
      </c>
      <c r="G1132" s="34" t="s">
        <v>1100</v>
      </c>
      <c r="H1132" s="34" t="s">
        <v>1101</v>
      </c>
      <c r="I1132" s="34">
        <v>2018</v>
      </c>
      <c r="J1132" s="34">
        <v>2017</v>
      </c>
      <c r="K1132" s="34" t="s">
        <v>1767</v>
      </c>
      <c r="L1132" s="34" t="s">
        <v>1791</v>
      </c>
      <c r="M1132" s="34">
        <v>5</v>
      </c>
      <c r="N1132" s="34" t="s">
        <v>1768</v>
      </c>
      <c r="O1132" s="34" t="s">
        <v>123</v>
      </c>
      <c r="P1132" s="34" t="s">
        <v>1101</v>
      </c>
      <c r="Q1132" s="34" t="s">
        <v>1632</v>
      </c>
      <c r="R1132" s="34" t="s">
        <v>1868</v>
      </c>
    </row>
    <row r="1133" spans="2:18">
      <c r="B1133" s="34">
        <v>1</v>
      </c>
      <c r="C1133" s="34">
        <v>38</v>
      </c>
      <c r="D1133" s="34" t="s">
        <v>1680</v>
      </c>
      <c r="E1133" s="34" t="s">
        <v>1631</v>
      </c>
      <c r="F1133" s="34" t="s">
        <v>1678</v>
      </c>
      <c r="G1133" s="34" t="s">
        <v>1100</v>
      </c>
      <c r="H1133" s="34" t="s">
        <v>1101</v>
      </c>
      <c r="I1133" s="34">
        <v>2018</v>
      </c>
      <c r="J1133" s="34">
        <v>2017</v>
      </c>
      <c r="K1133" s="34" t="s">
        <v>1767</v>
      </c>
      <c r="L1133" s="34" t="s">
        <v>1792</v>
      </c>
      <c r="M1133" s="34">
        <v>4</v>
      </c>
      <c r="N1133" s="34" t="s">
        <v>1767</v>
      </c>
      <c r="O1133" s="34" t="s">
        <v>1104</v>
      </c>
      <c r="P1133" s="34" t="s">
        <v>1101</v>
      </c>
      <c r="Q1133" s="34" t="s">
        <v>1632</v>
      </c>
      <c r="R1133" s="34" t="s">
        <v>1868</v>
      </c>
    </row>
    <row r="1134" spans="2:18">
      <c r="B1134" s="34">
        <v>1</v>
      </c>
      <c r="C1134" s="34">
        <v>38</v>
      </c>
      <c r="D1134" s="34" t="s">
        <v>1680</v>
      </c>
      <c r="E1134" s="34" t="s">
        <v>1631</v>
      </c>
      <c r="F1134" s="34" t="s">
        <v>1678</v>
      </c>
      <c r="G1134" s="34" t="s">
        <v>1100</v>
      </c>
      <c r="H1134" s="34" t="s">
        <v>1101</v>
      </c>
      <c r="I1134" s="34">
        <v>2018</v>
      </c>
      <c r="J1134" s="34">
        <v>2017</v>
      </c>
      <c r="K1134" s="34" t="s">
        <v>1767</v>
      </c>
      <c r="L1134" s="34" t="s">
        <v>1793</v>
      </c>
      <c r="M1134" s="34">
        <v>4</v>
      </c>
      <c r="N1134" s="34" t="s">
        <v>1767</v>
      </c>
      <c r="O1134" s="34" t="s">
        <v>1105</v>
      </c>
      <c r="P1134" s="34" t="s">
        <v>1101</v>
      </c>
      <c r="Q1134" s="34" t="s">
        <v>1632</v>
      </c>
      <c r="R1134" s="34" t="s">
        <v>1868</v>
      </c>
    </row>
    <row r="1135" spans="2:18">
      <c r="B1135" s="34">
        <v>1</v>
      </c>
      <c r="C1135" s="34">
        <v>38</v>
      </c>
      <c r="D1135" s="34" t="s">
        <v>1680</v>
      </c>
      <c r="E1135" s="34" t="s">
        <v>1631</v>
      </c>
      <c r="F1135" s="34" t="s">
        <v>1678</v>
      </c>
      <c r="G1135" s="34" t="s">
        <v>1100</v>
      </c>
      <c r="H1135" s="34" t="s">
        <v>1101</v>
      </c>
      <c r="I1135" s="34">
        <v>2018</v>
      </c>
      <c r="J1135" s="34">
        <v>2017</v>
      </c>
      <c r="K1135" s="34" t="s">
        <v>1767</v>
      </c>
      <c r="L1135" s="34" t="s">
        <v>1794</v>
      </c>
      <c r="M1135" s="34">
        <v>6</v>
      </c>
      <c r="N1135" s="34" t="s">
        <v>1817</v>
      </c>
      <c r="O1135" s="34" t="s">
        <v>1106</v>
      </c>
      <c r="P1135" s="34" t="s">
        <v>1101</v>
      </c>
      <c r="Q1135" s="34" t="s">
        <v>1632</v>
      </c>
      <c r="R1135" s="34" t="s">
        <v>1868</v>
      </c>
    </row>
    <row r="1136" spans="2:18">
      <c r="B1136" s="34">
        <v>1</v>
      </c>
      <c r="C1136" s="34">
        <v>38</v>
      </c>
      <c r="D1136" s="34" t="s">
        <v>1680</v>
      </c>
      <c r="E1136" s="34" t="s">
        <v>1631</v>
      </c>
      <c r="F1136" s="34" t="s">
        <v>1678</v>
      </c>
      <c r="G1136" s="34" t="s">
        <v>1100</v>
      </c>
      <c r="H1136" s="34" t="s">
        <v>1101</v>
      </c>
      <c r="I1136" s="34">
        <v>2018</v>
      </c>
      <c r="J1136" s="34">
        <v>2017</v>
      </c>
      <c r="K1136" s="34" t="s">
        <v>1767</v>
      </c>
      <c r="L1136" s="34" t="s">
        <v>1795</v>
      </c>
      <c r="M1136" s="34">
        <v>1</v>
      </c>
      <c r="N1136" s="34" t="s">
        <v>1796</v>
      </c>
      <c r="O1136" s="34" t="s">
        <v>127</v>
      </c>
      <c r="P1136" s="34" t="s">
        <v>1101</v>
      </c>
      <c r="Q1136" s="34" t="s">
        <v>1632</v>
      </c>
      <c r="R1136" s="34" t="s">
        <v>1868</v>
      </c>
    </row>
    <row r="1137" spans="2:18">
      <c r="B1137" s="34">
        <v>1</v>
      </c>
      <c r="C1137" s="34">
        <v>38</v>
      </c>
      <c r="D1137" s="34" t="s">
        <v>1680</v>
      </c>
      <c r="E1137" s="34" t="s">
        <v>1631</v>
      </c>
      <c r="F1137" s="34" t="s">
        <v>1678</v>
      </c>
      <c r="G1137" s="34" t="s">
        <v>1100</v>
      </c>
      <c r="H1137" s="34" t="s">
        <v>1101</v>
      </c>
      <c r="I1137" s="34">
        <v>2018</v>
      </c>
      <c r="J1137" s="34">
        <v>2017</v>
      </c>
      <c r="K1137" s="34" t="s">
        <v>1767</v>
      </c>
      <c r="L1137" s="34" t="s">
        <v>1797</v>
      </c>
      <c r="M1137" s="34">
        <v>5</v>
      </c>
      <c r="N1137" s="34" t="s">
        <v>1768</v>
      </c>
      <c r="O1137" s="34" t="s">
        <v>128</v>
      </c>
      <c r="P1137" s="34" t="s">
        <v>1101</v>
      </c>
      <c r="Q1137" s="34" t="s">
        <v>1632</v>
      </c>
      <c r="R1137" s="34" t="s">
        <v>1868</v>
      </c>
    </row>
    <row r="1138" spans="2:18">
      <c r="B1138" s="34">
        <v>1</v>
      </c>
      <c r="C1138" s="34">
        <v>38</v>
      </c>
      <c r="D1138" s="34" t="s">
        <v>1680</v>
      </c>
      <c r="E1138" s="34" t="s">
        <v>1631</v>
      </c>
      <c r="F1138" s="34" t="s">
        <v>1678</v>
      </c>
      <c r="G1138" s="34" t="s">
        <v>1100</v>
      </c>
      <c r="H1138" s="34" t="s">
        <v>1101</v>
      </c>
      <c r="I1138" s="34">
        <v>2018</v>
      </c>
      <c r="J1138" s="34">
        <v>2017</v>
      </c>
      <c r="K1138" s="34" t="s">
        <v>1767</v>
      </c>
      <c r="L1138" s="34" t="s">
        <v>1799</v>
      </c>
      <c r="M1138" s="34">
        <v>5</v>
      </c>
      <c r="N1138" s="34" t="s">
        <v>1768</v>
      </c>
      <c r="O1138" s="34" t="s">
        <v>1107</v>
      </c>
      <c r="P1138" s="34" t="s">
        <v>1101</v>
      </c>
      <c r="Q1138" s="34" t="s">
        <v>1632</v>
      </c>
      <c r="R1138" s="34" t="s">
        <v>1868</v>
      </c>
    </row>
    <row r="1139" spans="2:18">
      <c r="B1139" s="34">
        <v>1</v>
      </c>
      <c r="C1139" s="34">
        <v>38</v>
      </c>
      <c r="D1139" s="34" t="s">
        <v>1680</v>
      </c>
      <c r="E1139" s="34" t="s">
        <v>1631</v>
      </c>
      <c r="F1139" s="34" t="s">
        <v>1678</v>
      </c>
      <c r="G1139" s="34" t="s">
        <v>1100</v>
      </c>
      <c r="H1139" s="34" t="s">
        <v>1101</v>
      </c>
      <c r="I1139" s="34">
        <v>2018</v>
      </c>
      <c r="J1139" s="34">
        <v>2017</v>
      </c>
      <c r="K1139" s="34" t="s">
        <v>1767</v>
      </c>
      <c r="L1139" s="34" t="s">
        <v>1800</v>
      </c>
      <c r="M1139" s="34">
        <v>0</v>
      </c>
      <c r="N1139" s="34" t="s">
        <v>4</v>
      </c>
      <c r="O1139" s="34" t="s">
        <v>130</v>
      </c>
      <c r="P1139" s="34" t="s">
        <v>1101</v>
      </c>
      <c r="Q1139" s="34" t="s">
        <v>1632</v>
      </c>
      <c r="R1139" s="34" t="s">
        <v>1868</v>
      </c>
    </row>
    <row r="1140" spans="2:18">
      <c r="B1140" s="34">
        <v>1</v>
      </c>
      <c r="C1140" s="34">
        <v>38</v>
      </c>
      <c r="D1140" s="34" t="s">
        <v>1680</v>
      </c>
      <c r="E1140" s="34" t="s">
        <v>1631</v>
      </c>
      <c r="F1140" s="34" t="s">
        <v>1678</v>
      </c>
      <c r="G1140" s="34" t="s">
        <v>1100</v>
      </c>
      <c r="H1140" s="34" t="s">
        <v>1101</v>
      </c>
      <c r="I1140" s="34">
        <v>2018</v>
      </c>
      <c r="J1140" s="34">
        <v>2017</v>
      </c>
      <c r="K1140" s="34" t="s">
        <v>1767</v>
      </c>
      <c r="L1140" s="34" t="s">
        <v>1801</v>
      </c>
      <c r="M1140" s="34">
        <v>0</v>
      </c>
      <c r="N1140" s="34" t="s">
        <v>4</v>
      </c>
      <c r="O1140" s="34" t="s">
        <v>131</v>
      </c>
      <c r="P1140" s="34" t="s">
        <v>1101</v>
      </c>
      <c r="Q1140" s="34" t="s">
        <v>1632</v>
      </c>
      <c r="R1140" s="34" t="s">
        <v>1868</v>
      </c>
    </row>
    <row r="1141" spans="2:18">
      <c r="B1141" s="34">
        <v>1</v>
      </c>
      <c r="C1141" s="34">
        <v>38</v>
      </c>
      <c r="D1141" s="34" t="s">
        <v>1680</v>
      </c>
      <c r="E1141" s="34" t="s">
        <v>1631</v>
      </c>
      <c r="F1141" s="34" t="s">
        <v>1678</v>
      </c>
      <c r="G1141" s="34" t="s">
        <v>1100</v>
      </c>
      <c r="H1141" s="34" t="s">
        <v>1101</v>
      </c>
      <c r="I1141" s="34">
        <v>2018</v>
      </c>
      <c r="J1141" s="34">
        <v>2017</v>
      </c>
      <c r="K1141" s="34" t="s">
        <v>1767</v>
      </c>
      <c r="L1141" s="34" t="s">
        <v>1802</v>
      </c>
      <c r="M1141" s="34">
        <v>5</v>
      </c>
      <c r="N1141" s="34" t="s">
        <v>1768</v>
      </c>
      <c r="O1141" s="34" t="s">
        <v>132</v>
      </c>
      <c r="P1141" s="34" t="s">
        <v>1101</v>
      </c>
      <c r="Q1141" s="34" t="s">
        <v>1632</v>
      </c>
      <c r="R1141" s="34" t="s">
        <v>1868</v>
      </c>
    </row>
    <row r="1142" spans="2:18">
      <c r="B1142" s="34">
        <v>1</v>
      </c>
      <c r="C1142" s="34">
        <v>38</v>
      </c>
      <c r="D1142" s="34" t="s">
        <v>1680</v>
      </c>
      <c r="E1142" s="34" t="s">
        <v>1631</v>
      </c>
      <c r="F1142" s="34" t="s">
        <v>1678</v>
      </c>
      <c r="G1142" s="34" t="s">
        <v>1100</v>
      </c>
      <c r="H1142" s="34" t="s">
        <v>1101</v>
      </c>
      <c r="I1142" s="34">
        <v>2018</v>
      </c>
      <c r="J1142" s="34">
        <v>2017</v>
      </c>
      <c r="K1142" s="34" t="s">
        <v>1767</v>
      </c>
      <c r="L1142" s="34" t="s">
        <v>1803</v>
      </c>
      <c r="M1142" s="34">
        <v>0</v>
      </c>
      <c r="N1142" s="34" t="s">
        <v>4</v>
      </c>
      <c r="O1142" s="34" t="s">
        <v>133</v>
      </c>
      <c r="P1142" s="34" t="s">
        <v>1101</v>
      </c>
      <c r="Q1142" s="34" t="s">
        <v>1632</v>
      </c>
      <c r="R1142" s="34" t="s">
        <v>1868</v>
      </c>
    </row>
    <row r="1143" spans="2:18">
      <c r="B1143" s="34">
        <v>1</v>
      </c>
      <c r="C1143" s="34">
        <v>38</v>
      </c>
      <c r="D1143" s="34" t="s">
        <v>1680</v>
      </c>
      <c r="E1143" s="34" t="s">
        <v>1631</v>
      </c>
      <c r="F1143" s="34" t="s">
        <v>1678</v>
      </c>
      <c r="G1143" s="34" t="s">
        <v>1100</v>
      </c>
      <c r="H1143" s="34" t="s">
        <v>1101</v>
      </c>
      <c r="I1143" s="34">
        <v>2018</v>
      </c>
      <c r="J1143" s="34">
        <v>2017</v>
      </c>
      <c r="K1143" s="34" t="s">
        <v>1767</v>
      </c>
      <c r="L1143" s="34" t="s">
        <v>1804</v>
      </c>
      <c r="M1143" s="34">
        <v>0</v>
      </c>
      <c r="N1143" s="34" t="s">
        <v>4</v>
      </c>
      <c r="O1143" s="34" t="s">
        <v>134</v>
      </c>
      <c r="P1143" s="34" t="s">
        <v>1101</v>
      </c>
      <c r="Q1143" s="34" t="s">
        <v>1632</v>
      </c>
      <c r="R1143" s="34" t="s">
        <v>1868</v>
      </c>
    </row>
    <row r="1144" spans="2:18">
      <c r="B1144" s="34">
        <v>1</v>
      </c>
      <c r="C1144" s="34">
        <v>38</v>
      </c>
      <c r="D1144" s="34" t="s">
        <v>1680</v>
      </c>
      <c r="E1144" s="34" t="s">
        <v>1631</v>
      </c>
      <c r="F1144" s="34" t="s">
        <v>1678</v>
      </c>
      <c r="G1144" s="34" t="s">
        <v>1100</v>
      </c>
      <c r="H1144" s="34" t="s">
        <v>1101</v>
      </c>
      <c r="I1144" s="34">
        <v>2018</v>
      </c>
      <c r="J1144" s="34">
        <v>2017</v>
      </c>
      <c r="K1144" s="34" t="s">
        <v>1767</v>
      </c>
      <c r="L1144" s="34" t="s">
        <v>1805</v>
      </c>
      <c r="M1144" s="34">
        <v>0</v>
      </c>
      <c r="N1144" s="34" t="s">
        <v>4</v>
      </c>
      <c r="O1144" s="34" t="s">
        <v>135</v>
      </c>
      <c r="P1144" s="34" t="s">
        <v>1101</v>
      </c>
      <c r="Q1144" s="34" t="s">
        <v>1632</v>
      </c>
      <c r="R1144" s="34" t="s">
        <v>1868</v>
      </c>
    </row>
    <row r="1145" spans="2:18">
      <c r="B1145" s="34">
        <v>1</v>
      </c>
      <c r="C1145" s="34">
        <v>38</v>
      </c>
      <c r="D1145" s="34" t="s">
        <v>1680</v>
      </c>
      <c r="E1145" s="34" t="s">
        <v>1631</v>
      </c>
      <c r="F1145" s="34" t="s">
        <v>1678</v>
      </c>
      <c r="G1145" s="34" t="s">
        <v>1100</v>
      </c>
      <c r="H1145" s="34" t="s">
        <v>1101</v>
      </c>
      <c r="I1145" s="34">
        <v>2018</v>
      </c>
      <c r="J1145" s="34">
        <v>2017</v>
      </c>
      <c r="K1145" s="34" t="s">
        <v>1767</v>
      </c>
      <c r="L1145" s="34" t="s">
        <v>1806</v>
      </c>
      <c r="M1145" s="34">
        <v>0</v>
      </c>
      <c r="N1145" s="34" t="s">
        <v>4</v>
      </c>
      <c r="O1145" s="34" t="s">
        <v>136</v>
      </c>
      <c r="P1145" s="34" t="s">
        <v>1101</v>
      </c>
      <c r="Q1145" s="34" t="s">
        <v>1632</v>
      </c>
      <c r="R1145" s="34" t="s">
        <v>1868</v>
      </c>
    </row>
    <row r="1146" spans="2:18">
      <c r="B1146" s="34">
        <v>1</v>
      </c>
      <c r="C1146" s="34">
        <v>38</v>
      </c>
      <c r="D1146" s="34" t="s">
        <v>1680</v>
      </c>
      <c r="E1146" s="34" t="s">
        <v>1631</v>
      </c>
      <c r="F1146" s="34" t="s">
        <v>1678</v>
      </c>
      <c r="G1146" s="34" t="s">
        <v>1100</v>
      </c>
      <c r="H1146" s="34" t="s">
        <v>1101</v>
      </c>
      <c r="I1146" s="34">
        <v>2018</v>
      </c>
      <c r="J1146" s="34">
        <v>2017</v>
      </c>
      <c r="K1146" s="34" t="s">
        <v>1767</v>
      </c>
      <c r="L1146" s="34" t="s">
        <v>1807</v>
      </c>
      <c r="M1146" s="34">
        <v>0</v>
      </c>
      <c r="N1146" s="34" t="s">
        <v>4</v>
      </c>
      <c r="O1146" s="34" t="s">
        <v>137</v>
      </c>
      <c r="P1146" s="34" t="s">
        <v>1101</v>
      </c>
      <c r="Q1146" s="34" t="s">
        <v>1632</v>
      </c>
      <c r="R1146" s="34" t="s">
        <v>1868</v>
      </c>
    </row>
    <row r="1147" spans="2:18">
      <c r="B1147" s="34">
        <v>1</v>
      </c>
      <c r="C1147" s="34">
        <v>38</v>
      </c>
      <c r="D1147" s="34" t="s">
        <v>1680</v>
      </c>
      <c r="E1147" s="34" t="s">
        <v>1631</v>
      </c>
      <c r="F1147" s="34" t="s">
        <v>1678</v>
      </c>
      <c r="G1147" s="34" t="s">
        <v>1100</v>
      </c>
      <c r="H1147" s="34" t="s">
        <v>1101</v>
      </c>
      <c r="I1147" s="34">
        <v>2018</v>
      </c>
      <c r="J1147" s="34">
        <v>2017</v>
      </c>
      <c r="K1147" s="34" t="s">
        <v>1767</v>
      </c>
      <c r="L1147" s="34" t="s">
        <v>1808</v>
      </c>
      <c r="M1147" s="34">
        <v>5</v>
      </c>
      <c r="N1147" s="34" t="s">
        <v>1768</v>
      </c>
      <c r="O1147" s="34" t="s">
        <v>138</v>
      </c>
      <c r="P1147" s="34" t="s">
        <v>1101</v>
      </c>
      <c r="Q1147" s="34" t="s">
        <v>1632</v>
      </c>
      <c r="R1147" s="34" t="s">
        <v>1868</v>
      </c>
    </row>
    <row r="1148" spans="2:18">
      <c r="B1148" s="34">
        <v>1</v>
      </c>
      <c r="C1148" s="34">
        <v>38</v>
      </c>
      <c r="D1148" s="34" t="s">
        <v>1680</v>
      </c>
      <c r="E1148" s="34" t="s">
        <v>1631</v>
      </c>
      <c r="F1148" s="34" t="s">
        <v>1678</v>
      </c>
      <c r="G1148" s="34" t="s">
        <v>1100</v>
      </c>
      <c r="H1148" s="34" t="s">
        <v>1101</v>
      </c>
      <c r="I1148" s="34">
        <v>2018</v>
      </c>
      <c r="J1148" s="34">
        <v>2017</v>
      </c>
      <c r="K1148" s="34" t="s">
        <v>1767</v>
      </c>
      <c r="L1148" s="34" t="s">
        <v>1809</v>
      </c>
      <c r="M1148" s="34">
        <v>5</v>
      </c>
      <c r="N1148" s="34" t="s">
        <v>1768</v>
      </c>
      <c r="O1148" s="34" t="s">
        <v>139</v>
      </c>
      <c r="P1148" s="34" t="s">
        <v>1101</v>
      </c>
      <c r="Q1148" s="34" t="s">
        <v>1632</v>
      </c>
      <c r="R1148" s="34" t="s">
        <v>1868</v>
      </c>
    </row>
    <row r="1149" spans="2:18">
      <c r="B1149" s="34">
        <v>1</v>
      </c>
      <c r="C1149" s="34">
        <v>38</v>
      </c>
      <c r="D1149" s="34" t="s">
        <v>1680</v>
      </c>
      <c r="E1149" s="34" t="s">
        <v>1631</v>
      </c>
      <c r="F1149" s="34" t="s">
        <v>1678</v>
      </c>
      <c r="G1149" s="34" t="s">
        <v>1100</v>
      </c>
      <c r="H1149" s="34" t="s">
        <v>1101</v>
      </c>
      <c r="I1149" s="34">
        <v>2018</v>
      </c>
      <c r="J1149" s="34">
        <v>2017</v>
      </c>
      <c r="K1149" s="34" t="s">
        <v>1767</v>
      </c>
      <c r="L1149" s="34" t="s">
        <v>1810</v>
      </c>
      <c r="M1149" s="34">
        <v>4</v>
      </c>
      <c r="N1149" s="34" t="s">
        <v>1767</v>
      </c>
      <c r="O1149" s="34" t="s">
        <v>1108</v>
      </c>
      <c r="P1149" s="34" t="s">
        <v>1101</v>
      </c>
      <c r="Q1149" s="34" t="s">
        <v>1632</v>
      </c>
      <c r="R1149" s="34" t="s">
        <v>1868</v>
      </c>
    </row>
    <row r="1150" spans="2:18">
      <c r="B1150" s="34">
        <v>1</v>
      </c>
      <c r="C1150" s="34">
        <v>38</v>
      </c>
      <c r="D1150" s="34" t="s">
        <v>1680</v>
      </c>
      <c r="E1150" s="34" t="s">
        <v>1631</v>
      </c>
      <c r="F1150" s="34" t="s">
        <v>1678</v>
      </c>
      <c r="G1150" s="34" t="s">
        <v>1100</v>
      </c>
      <c r="H1150" s="34" t="s">
        <v>1101</v>
      </c>
      <c r="I1150" s="34">
        <v>2018</v>
      </c>
      <c r="J1150" s="34">
        <v>2017</v>
      </c>
      <c r="K1150" s="34" t="s">
        <v>1767</v>
      </c>
      <c r="L1150" s="34" t="s">
        <v>1811</v>
      </c>
      <c r="M1150" s="34">
        <v>6</v>
      </c>
      <c r="N1150" s="34" t="s">
        <v>1817</v>
      </c>
      <c r="O1150" s="34" t="s">
        <v>1109</v>
      </c>
      <c r="P1150" s="34" t="s">
        <v>1101</v>
      </c>
      <c r="Q1150" s="34" t="s">
        <v>1632</v>
      </c>
      <c r="R1150" s="34" t="s">
        <v>1868</v>
      </c>
    </row>
    <row r="1151" spans="2:18">
      <c r="B1151" s="34">
        <v>1</v>
      </c>
      <c r="C1151" s="34">
        <v>38</v>
      </c>
      <c r="D1151" s="34" t="s">
        <v>1680</v>
      </c>
      <c r="E1151" s="34" t="s">
        <v>1631</v>
      </c>
      <c r="F1151" s="34" t="s">
        <v>1678</v>
      </c>
      <c r="G1151" s="34" t="s">
        <v>1100</v>
      </c>
      <c r="H1151" s="34" t="s">
        <v>1101</v>
      </c>
      <c r="I1151" s="34">
        <v>2018</v>
      </c>
      <c r="J1151" s="34">
        <v>2017</v>
      </c>
      <c r="K1151" s="34" t="s">
        <v>1767</v>
      </c>
      <c r="L1151" s="34" t="s">
        <v>1812</v>
      </c>
      <c r="M1151" s="34">
        <v>0</v>
      </c>
      <c r="N1151" s="34" t="s">
        <v>4</v>
      </c>
      <c r="O1151" s="34" t="s">
        <v>142</v>
      </c>
      <c r="P1151" s="34" t="s">
        <v>1101</v>
      </c>
      <c r="Q1151" s="34" t="s">
        <v>1632</v>
      </c>
      <c r="R1151" s="34" t="s">
        <v>1868</v>
      </c>
    </row>
    <row r="1152" spans="2:18">
      <c r="B1152" s="34">
        <v>1</v>
      </c>
      <c r="C1152" s="34">
        <v>38</v>
      </c>
      <c r="D1152" s="34" t="s">
        <v>1680</v>
      </c>
      <c r="E1152" s="34" t="s">
        <v>1631</v>
      </c>
      <c r="F1152" s="34" t="s">
        <v>1678</v>
      </c>
      <c r="G1152" s="34" t="s">
        <v>1100</v>
      </c>
      <c r="H1152" s="34" t="s">
        <v>1101</v>
      </c>
      <c r="I1152" s="34">
        <v>2018</v>
      </c>
      <c r="J1152" s="34">
        <v>2017</v>
      </c>
      <c r="K1152" s="34" t="s">
        <v>1767</v>
      </c>
      <c r="L1152" s="34" t="s">
        <v>1813</v>
      </c>
      <c r="M1152" s="34">
        <v>1</v>
      </c>
      <c r="N1152" s="34" t="s">
        <v>1796</v>
      </c>
      <c r="O1152" s="34" t="s">
        <v>143</v>
      </c>
      <c r="P1152" s="34" t="s">
        <v>1101</v>
      </c>
      <c r="Q1152" s="34" t="s">
        <v>1632</v>
      </c>
      <c r="R1152" s="34" t="s">
        <v>1868</v>
      </c>
    </row>
    <row r="1153" spans="2:18">
      <c r="B1153" s="34">
        <v>1</v>
      </c>
      <c r="C1153" s="34">
        <v>38</v>
      </c>
      <c r="D1153" s="34" t="s">
        <v>1680</v>
      </c>
      <c r="E1153" s="34" t="s">
        <v>1631</v>
      </c>
      <c r="F1153" s="34" t="s">
        <v>1678</v>
      </c>
      <c r="G1153" s="34" t="s">
        <v>1100</v>
      </c>
      <c r="H1153" s="34" t="s">
        <v>1101</v>
      </c>
      <c r="I1153" s="34">
        <v>2018</v>
      </c>
      <c r="J1153" s="34">
        <v>2017</v>
      </c>
      <c r="K1153" s="34" t="s">
        <v>1767</v>
      </c>
      <c r="L1153" s="34" t="s">
        <v>1814</v>
      </c>
      <c r="M1153" s="34">
        <v>5</v>
      </c>
      <c r="N1153" s="34" t="s">
        <v>1768</v>
      </c>
      <c r="O1153" s="34" t="s">
        <v>1110</v>
      </c>
      <c r="P1153" s="34" t="s">
        <v>1101</v>
      </c>
      <c r="Q1153" s="34" t="s">
        <v>1632</v>
      </c>
      <c r="R1153" s="34" t="s">
        <v>1868</v>
      </c>
    </row>
    <row r="1154" spans="2:18">
      <c r="B1154" s="34">
        <v>1</v>
      </c>
      <c r="C1154" s="34">
        <v>38</v>
      </c>
      <c r="D1154" s="34" t="s">
        <v>1680</v>
      </c>
      <c r="E1154" s="34" t="s">
        <v>1631</v>
      </c>
      <c r="F1154" s="34" t="s">
        <v>1678</v>
      </c>
      <c r="G1154" s="34" t="s">
        <v>1100</v>
      </c>
      <c r="H1154" s="34" t="s">
        <v>1101</v>
      </c>
      <c r="I1154" s="34">
        <v>2018</v>
      </c>
      <c r="J1154" s="34">
        <v>2017</v>
      </c>
      <c r="K1154" s="34" t="s">
        <v>1767</v>
      </c>
      <c r="L1154" s="34" t="s">
        <v>1815</v>
      </c>
      <c r="M1154" s="34">
        <v>0</v>
      </c>
      <c r="N1154" s="34" t="s">
        <v>4</v>
      </c>
      <c r="O1154" s="34" t="s">
        <v>145</v>
      </c>
      <c r="P1154" s="34" t="s">
        <v>1101</v>
      </c>
      <c r="Q1154" s="34" t="s">
        <v>1632</v>
      </c>
      <c r="R1154" s="34" t="s">
        <v>1868</v>
      </c>
    </row>
    <row r="1155" spans="2:18">
      <c r="B1155" s="34">
        <v>1</v>
      </c>
      <c r="C1155" s="34">
        <v>38</v>
      </c>
      <c r="D1155" s="34" t="s">
        <v>1680</v>
      </c>
      <c r="E1155" s="34" t="s">
        <v>1631</v>
      </c>
      <c r="F1155" s="34" t="s">
        <v>1678</v>
      </c>
      <c r="G1155" s="34" t="s">
        <v>1100</v>
      </c>
      <c r="H1155" s="34" t="s">
        <v>1101</v>
      </c>
      <c r="I1155" s="34">
        <v>2018</v>
      </c>
      <c r="J1155" s="34">
        <v>2017</v>
      </c>
      <c r="K1155" s="34" t="s">
        <v>1767</v>
      </c>
      <c r="L1155" s="34" t="s">
        <v>1816</v>
      </c>
      <c r="M1155" s="34">
        <v>5</v>
      </c>
      <c r="N1155" s="34" t="s">
        <v>1768</v>
      </c>
      <c r="O1155" s="34" t="s">
        <v>146</v>
      </c>
      <c r="P1155" s="34" t="s">
        <v>1101</v>
      </c>
      <c r="Q1155" s="34" t="s">
        <v>1632</v>
      </c>
      <c r="R1155" s="34" t="s">
        <v>1868</v>
      </c>
    </row>
    <row r="1156" spans="2:18">
      <c r="B1156" s="34">
        <v>1</v>
      </c>
      <c r="C1156" s="34">
        <v>38</v>
      </c>
      <c r="D1156" s="34" t="s">
        <v>1680</v>
      </c>
      <c r="E1156" s="34" t="s">
        <v>1631</v>
      </c>
      <c r="F1156" s="34" t="s">
        <v>1678</v>
      </c>
      <c r="G1156" s="34" t="s">
        <v>1100</v>
      </c>
      <c r="H1156" s="34" t="s">
        <v>1101</v>
      </c>
      <c r="I1156" s="34">
        <v>2018</v>
      </c>
      <c r="J1156" s="34">
        <v>2017</v>
      </c>
      <c r="K1156" s="34" t="s">
        <v>1767</v>
      </c>
      <c r="L1156" s="34" t="s">
        <v>1818</v>
      </c>
      <c r="M1156" s="34">
        <v>5</v>
      </c>
      <c r="N1156" s="34" t="s">
        <v>1768</v>
      </c>
      <c r="O1156" s="34" t="s">
        <v>147</v>
      </c>
      <c r="P1156" s="34" t="s">
        <v>1101</v>
      </c>
      <c r="Q1156" s="34" t="s">
        <v>1632</v>
      </c>
      <c r="R1156" s="34" t="s">
        <v>1868</v>
      </c>
    </row>
    <row r="1157" spans="2:18">
      <c r="B1157" s="34">
        <v>1</v>
      </c>
      <c r="C1157" s="34">
        <v>38</v>
      </c>
      <c r="D1157" s="34" t="s">
        <v>1680</v>
      </c>
      <c r="E1157" s="34" t="s">
        <v>1631</v>
      </c>
      <c r="F1157" s="34" t="s">
        <v>1678</v>
      </c>
      <c r="G1157" s="34" t="s">
        <v>1100</v>
      </c>
      <c r="H1157" s="34" t="s">
        <v>1101</v>
      </c>
      <c r="I1157" s="34">
        <v>2018</v>
      </c>
      <c r="J1157" s="34">
        <v>2017</v>
      </c>
      <c r="K1157" s="34" t="s">
        <v>1767</v>
      </c>
      <c r="L1157" s="34" t="s">
        <v>1819</v>
      </c>
      <c r="M1157" s="34">
        <v>1</v>
      </c>
      <c r="N1157" s="34" t="s">
        <v>1796</v>
      </c>
      <c r="O1157" s="34" t="s">
        <v>148</v>
      </c>
      <c r="P1157" s="34" t="s">
        <v>1101</v>
      </c>
      <c r="Q1157" s="34" t="s">
        <v>1632</v>
      </c>
      <c r="R1157" s="34" t="s">
        <v>1868</v>
      </c>
    </row>
    <row r="1158" spans="2:18">
      <c r="B1158" s="34">
        <v>1</v>
      </c>
      <c r="C1158" s="34">
        <v>38</v>
      </c>
      <c r="D1158" s="34" t="s">
        <v>1680</v>
      </c>
      <c r="E1158" s="34" t="s">
        <v>1631</v>
      </c>
      <c r="F1158" s="34" t="s">
        <v>1678</v>
      </c>
      <c r="G1158" s="34" t="s">
        <v>1100</v>
      </c>
      <c r="H1158" s="34" t="s">
        <v>1101</v>
      </c>
      <c r="I1158" s="34">
        <v>2018</v>
      </c>
      <c r="J1158" s="34">
        <v>2017</v>
      </c>
      <c r="K1158" s="34" t="s">
        <v>1767</v>
      </c>
      <c r="L1158" s="34" t="s">
        <v>1820</v>
      </c>
      <c r="M1158" s="34">
        <v>5</v>
      </c>
      <c r="N1158" s="34" t="s">
        <v>1768</v>
      </c>
      <c r="O1158" s="34" t="s">
        <v>1111</v>
      </c>
      <c r="P1158" s="34" t="s">
        <v>1101</v>
      </c>
      <c r="Q1158" s="34" t="s">
        <v>1632</v>
      </c>
      <c r="R1158" s="34" t="s">
        <v>1868</v>
      </c>
    </row>
    <row r="1159" spans="2:18">
      <c r="B1159" s="34">
        <v>1</v>
      </c>
      <c r="C1159" s="34">
        <v>38</v>
      </c>
      <c r="D1159" s="34" t="s">
        <v>1680</v>
      </c>
      <c r="E1159" s="34" t="s">
        <v>1631</v>
      </c>
      <c r="F1159" s="34" t="s">
        <v>1678</v>
      </c>
      <c r="G1159" s="34" t="s">
        <v>1100</v>
      </c>
      <c r="H1159" s="34" t="s">
        <v>1101</v>
      </c>
      <c r="I1159" s="34">
        <v>2018</v>
      </c>
      <c r="J1159" s="34">
        <v>2017</v>
      </c>
      <c r="K1159" s="34" t="s">
        <v>1767</v>
      </c>
      <c r="L1159" s="34" t="s">
        <v>1821</v>
      </c>
      <c r="M1159" s="34">
        <v>5</v>
      </c>
      <c r="N1159" s="34" t="s">
        <v>1768</v>
      </c>
      <c r="O1159" s="34" t="s">
        <v>1112</v>
      </c>
      <c r="P1159" s="34" t="s">
        <v>1101</v>
      </c>
      <c r="Q1159" s="34" t="s">
        <v>1632</v>
      </c>
      <c r="R1159" s="34" t="s">
        <v>1868</v>
      </c>
    </row>
    <row r="1160" spans="2:18">
      <c r="B1160" s="34">
        <v>1</v>
      </c>
      <c r="C1160" s="34">
        <v>38</v>
      </c>
      <c r="D1160" s="34" t="s">
        <v>1680</v>
      </c>
      <c r="E1160" s="34" t="s">
        <v>1631</v>
      </c>
      <c r="F1160" s="34" t="s">
        <v>1678</v>
      </c>
      <c r="G1160" s="34" t="s">
        <v>1100</v>
      </c>
      <c r="H1160" s="34" t="s">
        <v>1101</v>
      </c>
      <c r="I1160" s="34">
        <v>2018</v>
      </c>
      <c r="J1160" s="34">
        <v>2017</v>
      </c>
      <c r="K1160" s="34" t="s">
        <v>1767</v>
      </c>
      <c r="L1160" s="34" t="s">
        <v>1822</v>
      </c>
      <c r="M1160" s="34">
        <v>4</v>
      </c>
      <c r="N1160" s="34" t="s">
        <v>1767</v>
      </c>
      <c r="O1160" s="34" t="s">
        <v>1</v>
      </c>
      <c r="P1160" s="34" t="s">
        <v>1101</v>
      </c>
      <c r="Q1160" s="34" t="s">
        <v>1632</v>
      </c>
      <c r="R1160" s="34" t="s">
        <v>1868</v>
      </c>
    </row>
    <row r="1161" spans="2:18">
      <c r="B1161" s="34">
        <v>1</v>
      </c>
      <c r="C1161" s="34">
        <v>39</v>
      </c>
      <c r="D1161" s="34" t="s">
        <v>1113</v>
      </c>
      <c r="E1161" s="34" t="s">
        <v>1616</v>
      </c>
      <c r="F1161" s="34" t="s">
        <v>1615</v>
      </c>
      <c r="G1161" s="34" t="s">
        <v>1114</v>
      </c>
      <c r="H1161" s="34" t="s">
        <v>1115</v>
      </c>
      <c r="I1161" s="34">
        <v>2018</v>
      </c>
      <c r="J1161" s="34">
        <v>2017</v>
      </c>
      <c r="K1161" s="34" t="s">
        <v>1767</v>
      </c>
      <c r="L1161" s="34" t="s">
        <v>1822</v>
      </c>
      <c r="M1161" s="34">
        <v>4</v>
      </c>
      <c r="N1161" s="34" t="s">
        <v>1767</v>
      </c>
      <c r="O1161" s="34" t="s">
        <v>1</v>
      </c>
      <c r="P1161" s="34" t="s">
        <v>1115</v>
      </c>
      <c r="Q1161" s="34" t="s">
        <v>1617</v>
      </c>
      <c r="R1161" s="34" t="s">
        <v>1869</v>
      </c>
    </row>
    <row r="1162" spans="2:18">
      <c r="B1162" s="34">
        <v>1</v>
      </c>
      <c r="C1162" s="34">
        <v>39</v>
      </c>
      <c r="D1162" s="34" t="s">
        <v>1113</v>
      </c>
      <c r="E1162" s="34" t="s">
        <v>1616</v>
      </c>
      <c r="F1162" s="34" t="s">
        <v>1615</v>
      </c>
      <c r="G1162" s="34" t="s">
        <v>1114</v>
      </c>
      <c r="H1162" s="34" t="s">
        <v>1115</v>
      </c>
      <c r="I1162" s="34">
        <v>2018</v>
      </c>
      <c r="J1162" s="34">
        <v>2017</v>
      </c>
      <c r="K1162" s="34" t="s">
        <v>1767</v>
      </c>
      <c r="L1162" s="34" t="s">
        <v>1784</v>
      </c>
      <c r="M1162" s="34">
        <v>5</v>
      </c>
      <c r="N1162" s="34" t="s">
        <v>1768</v>
      </c>
      <c r="O1162" s="34" t="s">
        <v>1117</v>
      </c>
      <c r="P1162" s="34" t="s">
        <v>1115</v>
      </c>
      <c r="Q1162" s="34" t="s">
        <v>1617</v>
      </c>
      <c r="R1162" s="34" t="s">
        <v>1869</v>
      </c>
    </row>
    <row r="1163" spans="2:18">
      <c r="B1163" s="34">
        <v>1</v>
      </c>
      <c r="C1163" s="34">
        <v>39</v>
      </c>
      <c r="D1163" s="34" t="s">
        <v>1113</v>
      </c>
      <c r="E1163" s="34" t="s">
        <v>1616</v>
      </c>
      <c r="F1163" s="34" t="s">
        <v>1615</v>
      </c>
      <c r="G1163" s="34" t="s">
        <v>1114</v>
      </c>
      <c r="H1163" s="34" t="s">
        <v>1115</v>
      </c>
      <c r="I1163" s="34">
        <v>2018</v>
      </c>
      <c r="J1163" s="34">
        <v>2017</v>
      </c>
      <c r="K1163" s="34" t="s">
        <v>1767</v>
      </c>
      <c r="L1163" s="34" t="s">
        <v>1787</v>
      </c>
      <c r="M1163" s="34">
        <v>5</v>
      </c>
      <c r="N1163" s="34" t="s">
        <v>1768</v>
      </c>
      <c r="O1163" s="34" t="s">
        <v>1118</v>
      </c>
      <c r="P1163" s="34" t="s">
        <v>1115</v>
      </c>
      <c r="Q1163" s="34" t="s">
        <v>1617</v>
      </c>
      <c r="R1163" s="34" t="s">
        <v>1869</v>
      </c>
    </row>
    <row r="1164" spans="2:18">
      <c r="B1164" s="34">
        <v>1</v>
      </c>
      <c r="C1164" s="34">
        <v>39</v>
      </c>
      <c r="D1164" s="34" t="s">
        <v>1113</v>
      </c>
      <c r="E1164" s="34" t="s">
        <v>1616</v>
      </c>
      <c r="F1164" s="34" t="s">
        <v>1615</v>
      </c>
      <c r="G1164" s="34" t="s">
        <v>1114</v>
      </c>
      <c r="H1164" s="34" t="s">
        <v>1115</v>
      </c>
      <c r="I1164" s="34">
        <v>2018</v>
      </c>
      <c r="J1164" s="34">
        <v>2017</v>
      </c>
      <c r="K1164" s="34" t="s">
        <v>1767</v>
      </c>
      <c r="L1164" s="34" t="s">
        <v>1788</v>
      </c>
      <c r="M1164" s="34">
        <v>5</v>
      </c>
      <c r="N1164" s="34" t="s">
        <v>1768</v>
      </c>
      <c r="O1164" s="34" t="s">
        <v>1119</v>
      </c>
      <c r="P1164" s="34" t="s">
        <v>1115</v>
      </c>
      <c r="Q1164" s="34" t="s">
        <v>1617</v>
      </c>
      <c r="R1164" s="34" t="s">
        <v>1869</v>
      </c>
    </row>
    <row r="1165" spans="2:18">
      <c r="B1165" s="34">
        <v>1</v>
      </c>
      <c r="C1165" s="34">
        <v>39</v>
      </c>
      <c r="D1165" s="34" t="s">
        <v>1113</v>
      </c>
      <c r="E1165" s="34" t="s">
        <v>1616</v>
      </c>
      <c r="F1165" s="34" t="s">
        <v>1615</v>
      </c>
      <c r="G1165" s="34" t="s">
        <v>1114</v>
      </c>
      <c r="H1165" s="34" t="s">
        <v>1115</v>
      </c>
      <c r="I1165" s="34">
        <v>2018</v>
      </c>
      <c r="J1165" s="34">
        <v>2017</v>
      </c>
      <c r="K1165" s="34" t="s">
        <v>1767</v>
      </c>
      <c r="L1165" s="34" t="s">
        <v>1789</v>
      </c>
      <c r="M1165" s="34">
        <v>4</v>
      </c>
      <c r="N1165" s="34" t="s">
        <v>1767</v>
      </c>
      <c r="O1165" s="34" t="s">
        <v>1120</v>
      </c>
      <c r="P1165" s="34" t="s">
        <v>1115</v>
      </c>
      <c r="Q1165" s="34" t="s">
        <v>1617</v>
      </c>
      <c r="R1165" s="34" t="s">
        <v>1869</v>
      </c>
    </row>
    <row r="1166" spans="2:18">
      <c r="B1166" s="34">
        <v>1</v>
      </c>
      <c r="C1166" s="34">
        <v>39</v>
      </c>
      <c r="D1166" s="34" t="s">
        <v>1113</v>
      </c>
      <c r="E1166" s="34" t="s">
        <v>1616</v>
      </c>
      <c r="F1166" s="34" t="s">
        <v>1615</v>
      </c>
      <c r="G1166" s="34" t="s">
        <v>1114</v>
      </c>
      <c r="H1166" s="34" t="s">
        <v>1115</v>
      </c>
      <c r="I1166" s="34">
        <v>2018</v>
      </c>
      <c r="J1166" s="34">
        <v>2017</v>
      </c>
      <c r="K1166" s="34" t="s">
        <v>1767</v>
      </c>
      <c r="L1166" s="34" t="s">
        <v>1790</v>
      </c>
      <c r="M1166" s="34">
        <v>4</v>
      </c>
      <c r="N1166" s="34" t="s">
        <v>1767</v>
      </c>
      <c r="O1166" s="34" t="s">
        <v>1121</v>
      </c>
      <c r="P1166" s="34" t="s">
        <v>1115</v>
      </c>
      <c r="Q1166" s="34" t="s">
        <v>1617</v>
      </c>
      <c r="R1166" s="34" t="s">
        <v>1869</v>
      </c>
    </row>
    <row r="1167" spans="2:18">
      <c r="B1167" s="34">
        <v>1</v>
      </c>
      <c r="C1167" s="34">
        <v>39</v>
      </c>
      <c r="D1167" s="34" t="s">
        <v>1113</v>
      </c>
      <c r="E1167" s="34" t="s">
        <v>1616</v>
      </c>
      <c r="F1167" s="34" t="s">
        <v>1615</v>
      </c>
      <c r="G1167" s="34" t="s">
        <v>1114</v>
      </c>
      <c r="H1167" s="34" t="s">
        <v>1115</v>
      </c>
      <c r="I1167" s="34">
        <v>2018</v>
      </c>
      <c r="J1167" s="34">
        <v>2017</v>
      </c>
      <c r="K1167" s="34" t="s">
        <v>1767</v>
      </c>
      <c r="L1167" s="34" t="s">
        <v>1791</v>
      </c>
      <c r="M1167" s="34">
        <v>5</v>
      </c>
      <c r="N1167" s="34" t="s">
        <v>1768</v>
      </c>
      <c r="O1167" s="34" t="s">
        <v>1122</v>
      </c>
      <c r="P1167" s="34" t="s">
        <v>1115</v>
      </c>
      <c r="Q1167" s="34" t="s">
        <v>1617</v>
      </c>
      <c r="R1167" s="34" t="s">
        <v>1869</v>
      </c>
    </row>
    <row r="1168" spans="2:18">
      <c r="B1168" s="34">
        <v>1</v>
      </c>
      <c r="C1168" s="34">
        <v>39</v>
      </c>
      <c r="D1168" s="34" t="s">
        <v>1113</v>
      </c>
      <c r="E1168" s="34" t="s">
        <v>1616</v>
      </c>
      <c r="F1168" s="34" t="s">
        <v>1615</v>
      </c>
      <c r="G1168" s="34" t="s">
        <v>1114</v>
      </c>
      <c r="H1168" s="34" t="s">
        <v>1115</v>
      </c>
      <c r="I1168" s="34">
        <v>2018</v>
      </c>
      <c r="J1168" s="34">
        <v>2017</v>
      </c>
      <c r="K1168" s="34" t="s">
        <v>1767</v>
      </c>
      <c r="L1168" s="34" t="s">
        <v>1792</v>
      </c>
      <c r="M1168" s="34">
        <v>4</v>
      </c>
      <c r="N1168" s="34" t="s">
        <v>1767</v>
      </c>
      <c r="O1168" s="34" t="s">
        <v>1123</v>
      </c>
      <c r="P1168" s="34" t="s">
        <v>1115</v>
      </c>
      <c r="Q1168" s="34" t="s">
        <v>1617</v>
      </c>
      <c r="R1168" s="34" t="s">
        <v>1869</v>
      </c>
    </row>
    <row r="1169" spans="2:18">
      <c r="B1169" s="34">
        <v>1</v>
      </c>
      <c r="C1169" s="34">
        <v>39</v>
      </c>
      <c r="D1169" s="34" t="s">
        <v>1113</v>
      </c>
      <c r="E1169" s="34" t="s">
        <v>1616</v>
      </c>
      <c r="F1169" s="34" t="s">
        <v>1615</v>
      </c>
      <c r="G1169" s="34" t="s">
        <v>1114</v>
      </c>
      <c r="H1169" s="34" t="s">
        <v>1115</v>
      </c>
      <c r="I1169" s="34">
        <v>2018</v>
      </c>
      <c r="J1169" s="34">
        <v>2017</v>
      </c>
      <c r="K1169" s="34" t="s">
        <v>1767</v>
      </c>
      <c r="L1169" s="34" t="s">
        <v>1793</v>
      </c>
      <c r="M1169" s="34">
        <v>4</v>
      </c>
      <c r="N1169" s="34" t="s">
        <v>1767</v>
      </c>
      <c r="O1169" s="34" t="s">
        <v>1124</v>
      </c>
      <c r="P1169" s="34" t="s">
        <v>1115</v>
      </c>
      <c r="Q1169" s="34" t="s">
        <v>1617</v>
      </c>
      <c r="R1169" s="34" t="s">
        <v>1869</v>
      </c>
    </row>
    <row r="1170" spans="2:18">
      <c r="B1170" s="34">
        <v>1</v>
      </c>
      <c r="C1170" s="34">
        <v>39</v>
      </c>
      <c r="D1170" s="34" t="s">
        <v>1113</v>
      </c>
      <c r="E1170" s="34" t="s">
        <v>1616</v>
      </c>
      <c r="F1170" s="34" t="s">
        <v>1615</v>
      </c>
      <c r="G1170" s="34" t="s">
        <v>1114</v>
      </c>
      <c r="H1170" s="34" t="s">
        <v>1115</v>
      </c>
      <c r="I1170" s="34">
        <v>2018</v>
      </c>
      <c r="J1170" s="34">
        <v>2017</v>
      </c>
      <c r="K1170" s="34" t="s">
        <v>1767</v>
      </c>
      <c r="L1170" s="34" t="s">
        <v>1794</v>
      </c>
      <c r="M1170" s="34">
        <v>5</v>
      </c>
      <c r="N1170" s="34" t="s">
        <v>1768</v>
      </c>
      <c r="O1170" s="34" t="s">
        <v>1125</v>
      </c>
      <c r="P1170" s="34" t="s">
        <v>1115</v>
      </c>
      <c r="Q1170" s="34" t="s">
        <v>1617</v>
      </c>
      <c r="R1170" s="34" t="s">
        <v>1869</v>
      </c>
    </row>
    <row r="1171" spans="2:18">
      <c r="B1171" s="34">
        <v>1</v>
      </c>
      <c r="C1171" s="34">
        <v>39</v>
      </c>
      <c r="D1171" s="34" t="s">
        <v>1113</v>
      </c>
      <c r="E1171" s="34" t="s">
        <v>1616</v>
      </c>
      <c r="F1171" s="34" t="s">
        <v>1615</v>
      </c>
      <c r="G1171" s="34" t="s">
        <v>1114</v>
      </c>
      <c r="H1171" s="34" t="s">
        <v>1115</v>
      </c>
      <c r="I1171" s="34">
        <v>2018</v>
      </c>
      <c r="J1171" s="34">
        <v>2017</v>
      </c>
      <c r="K1171" s="34" t="s">
        <v>1767</v>
      </c>
      <c r="L1171" s="34" t="s">
        <v>1795</v>
      </c>
      <c r="M1171" s="34">
        <v>1</v>
      </c>
      <c r="N1171" s="34" t="s">
        <v>1796</v>
      </c>
      <c r="O1171" s="34" t="s">
        <v>1126</v>
      </c>
      <c r="P1171" s="34" t="s">
        <v>1115</v>
      </c>
      <c r="Q1171" s="34" t="s">
        <v>1617</v>
      </c>
      <c r="R1171" s="34" t="s">
        <v>1869</v>
      </c>
    </row>
    <row r="1172" spans="2:18">
      <c r="B1172" s="34">
        <v>1</v>
      </c>
      <c r="C1172" s="34">
        <v>39</v>
      </c>
      <c r="D1172" s="34" t="s">
        <v>1113</v>
      </c>
      <c r="E1172" s="34" t="s">
        <v>1616</v>
      </c>
      <c r="F1172" s="34" t="s">
        <v>1615</v>
      </c>
      <c r="G1172" s="34" t="s">
        <v>1114</v>
      </c>
      <c r="H1172" s="34" t="s">
        <v>1115</v>
      </c>
      <c r="I1172" s="34">
        <v>2018</v>
      </c>
      <c r="J1172" s="34">
        <v>2017</v>
      </c>
      <c r="K1172" s="34" t="s">
        <v>1767</v>
      </c>
      <c r="L1172" s="34" t="s">
        <v>1797</v>
      </c>
      <c r="M1172" s="34">
        <v>4</v>
      </c>
      <c r="N1172" s="34" t="s">
        <v>1767</v>
      </c>
      <c r="O1172" s="34" t="s">
        <v>1127</v>
      </c>
      <c r="P1172" s="34" t="s">
        <v>1115</v>
      </c>
      <c r="Q1172" s="34" t="s">
        <v>1617</v>
      </c>
      <c r="R1172" s="34" t="s">
        <v>1869</v>
      </c>
    </row>
    <row r="1173" spans="2:18">
      <c r="B1173" s="34">
        <v>1</v>
      </c>
      <c r="C1173" s="34">
        <v>39</v>
      </c>
      <c r="D1173" s="34" t="s">
        <v>1113</v>
      </c>
      <c r="E1173" s="34" t="s">
        <v>1616</v>
      </c>
      <c r="F1173" s="34" t="s">
        <v>1615</v>
      </c>
      <c r="G1173" s="34" t="s">
        <v>1114</v>
      </c>
      <c r="H1173" s="34" t="s">
        <v>1115</v>
      </c>
      <c r="I1173" s="34">
        <v>2018</v>
      </c>
      <c r="J1173" s="34">
        <v>2017</v>
      </c>
      <c r="K1173" s="34" t="s">
        <v>1767</v>
      </c>
      <c r="L1173" s="34" t="s">
        <v>1799</v>
      </c>
      <c r="M1173" s="34">
        <v>5</v>
      </c>
      <c r="N1173" s="34" t="s">
        <v>1768</v>
      </c>
      <c r="O1173" s="34" t="s">
        <v>1128</v>
      </c>
      <c r="P1173" s="34" t="s">
        <v>1115</v>
      </c>
      <c r="Q1173" s="34" t="s">
        <v>1617</v>
      </c>
      <c r="R1173" s="34" t="s">
        <v>1869</v>
      </c>
    </row>
    <row r="1174" spans="2:18">
      <c r="B1174" s="34">
        <v>1</v>
      </c>
      <c r="C1174" s="34">
        <v>39</v>
      </c>
      <c r="D1174" s="34" t="s">
        <v>1113</v>
      </c>
      <c r="E1174" s="34" t="s">
        <v>1616</v>
      </c>
      <c r="F1174" s="34" t="s">
        <v>1615</v>
      </c>
      <c r="G1174" s="34" t="s">
        <v>1114</v>
      </c>
      <c r="H1174" s="34" t="s">
        <v>1115</v>
      </c>
      <c r="I1174" s="34">
        <v>2018</v>
      </c>
      <c r="J1174" s="34">
        <v>2017</v>
      </c>
      <c r="K1174" s="34" t="s">
        <v>1767</v>
      </c>
      <c r="L1174" s="34" t="s">
        <v>1800</v>
      </c>
      <c r="M1174" s="34">
        <v>0</v>
      </c>
      <c r="N1174" s="34" t="s">
        <v>4</v>
      </c>
      <c r="O1174" s="34" t="s">
        <v>1129</v>
      </c>
      <c r="P1174" s="34" t="s">
        <v>1115</v>
      </c>
      <c r="Q1174" s="34" t="s">
        <v>1617</v>
      </c>
      <c r="R1174" s="34" t="s">
        <v>1869</v>
      </c>
    </row>
    <row r="1175" spans="2:18">
      <c r="B1175" s="34">
        <v>1</v>
      </c>
      <c r="C1175" s="34">
        <v>39</v>
      </c>
      <c r="D1175" s="34" t="s">
        <v>1113</v>
      </c>
      <c r="E1175" s="34" t="s">
        <v>1616</v>
      </c>
      <c r="F1175" s="34" t="s">
        <v>1615</v>
      </c>
      <c r="G1175" s="34" t="s">
        <v>1114</v>
      </c>
      <c r="H1175" s="34" t="s">
        <v>1115</v>
      </c>
      <c r="I1175" s="34">
        <v>2018</v>
      </c>
      <c r="J1175" s="34">
        <v>2017</v>
      </c>
      <c r="K1175" s="34" t="s">
        <v>1767</v>
      </c>
      <c r="L1175" s="34" t="s">
        <v>1801</v>
      </c>
      <c r="M1175" s="34">
        <v>0</v>
      </c>
      <c r="N1175" s="34" t="s">
        <v>4</v>
      </c>
      <c r="O1175" s="34" t="s">
        <v>1130</v>
      </c>
      <c r="P1175" s="34" t="s">
        <v>1115</v>
      </c>
      <c r="Q1175" s="34" t="s">
        <v>1617</v>
      </c>
      <c r="R1175" s="34" t="s">
        <v>1869</v>
      </c>
    </row>
    <row r="1176" spans="2:18">
      <c r="B1176" s="34">
        <v>1</v>
      </c>
      <c r="C1176" s="34">
        <v>39</v>
      </c>
      <c r="D1176" s="34" t="s">
        <v>1113</v>
      </c>
      <c r="E1176" s="34" t="s">
        <v>1616</v>
      </c>
      <c r="F1176" s="34" t="s">
        <v>1615</v>
      </c>
      <c r="G1176" s="34" t="s">
        <v>1114</v>
      </c>
      <c r="H1176" s="34" t="s">
        <v>1115</v>
      </c>
      <c r="I1176" s="34">
        <v>2018</v>
      </c>
      <c r="J1176" s="34">
        <v>2017</v>
      </c>
      <c r="K1176" s="34" t="s">
        <v>1767</v>
      </c>
      <c r="L1176" s="34" t="s">
        <v>1802</v>
      </c>
      <c r="M1176" s="34">
        <v>5</v>
      </c>
      <c r="N1176" s="34" t="s">
        <v>1768</v>
      </c>
      <c r="O1176" s="34" t="s">
        <v>1131</v>
      </c>
      <c r="P1176" s="34" t="s">
        <v>1115</v>
      </c>
      <c r="Q1176" s="34" t="s">
        <v>1617</v>
      </c>
      <c r="R1176" s="34" t="s">
        <v>1869</v>
      </c>
    </row>
    <row r="1177" spans="2:18">
      <c r="B1177" s="34">
        <v>1</v>
      </c>
      <c r="C1177" s="34">
        <v>39</v>
      </c>
      <c r="D1177" s="34" t="s">
        <v>1113</v>
      </c>
      <c r="E1177" s="34" t="s">
        <v>1616</v>
      </c>
      <c r="F1177" s="34" t="s">
        <v>1615</v>
      </c>
      <c r="G1177" s="34" t="s">
        <v>1114</v>
      </c>
      <c r="H1177" s="34" t="s">
        <v>1115</v>
      </c>
      <c r="I1177" s="34">
        <v>2018</v>
      </c>
      <c r="J1177" s="34">
        <v>2017</v>
      </c>
      <c r="K1177" s="34" t="s">
        <v>1767</v>
      </c>
      <c r="L1177" s="34" t="s">
        <v>1803</v>
      </c>
      <c r="M1177" s="34">
        <v>0</v>
      </c>
      <c r="N1177" s="34" t="s">
        <v>4</v>
      </c>
      <c r="O1177" s="34" t="s">
        <v>1132</v>
      </c>
      <c r="P1177" s="34" t="s">
        <v>1115</v>
      </c>
      <c r="Q1177" s="34" t="s">
        <v>1617</v>
      </c>
      <c r="R1177" s="34" t="s">
        <v>1869</v>
      </c>
    </row>
    <row r="1178" spans="2:18">
      <c r="B1178" s="34">
        <v>1</v>
      </c>
      <c r="C1178" s="34">
        <v>39</v>
      </c>
      <c r="D1178" s="34" t="s">
        <v>1113</v>
      </c>
      <c r="E1178" s="34" t="s">
        <v>1616</v>
      </c>
      <c r="F1178" s="34" t="s">
        <v>1615</v>
      </c>
      <c r="G1178" s="34" t="s">
        <v>1114</v>
      </c>
      <c r="H1178" s="34" t="s">
        <v>1115</v>
      </c>
      <c r="I1178" s="34">
        <v>2018</v>
      </c>
      <c r="J1178" s="34">
        <v>2017</v>
      </c>
      <c r="K1178" s="34" t="s">
        <v>1767</v>
      </c>
      <c r="L1178" s="34" t="s">
        <v>1804</v>
      </c>
      <c r="M1178" s="34">
        <v>0</v>
      </c>
      <c r="N1178" s="34" t="s">
        <v>4</v>
      </c>
      <c r="O1178" s="34" t="s">
        <v>1133</v>
      </c>
      <c r="P1178" s="34" t="s">
        <v>1115</v>
      </c>
      <c r="Q1178" s="34" t="s">
        <v>1617</v>
      </c>
      <c r="R1178" s="34" t="s">
        <v>1869</v>
      </c>
    </row>
    <row r="1179" spans="2:18">
      <c r="B1179" s="34">
        <v>1</v>
      </c>
      <c r="C1179" s="34">
        <v>39</v>
      </c>
      <c r="D1179" s="34" t="s">
        <v>1113</v>
      </c>
      <c r="E1179" s="34" t="s">
        <v>1616</v>
      </c>
      <c r="F1179" s="34" t="s">
        <v>1615</v>
      </c>
      <c r="G1179" s="34" t="s">
        <v>1114</v>
      </c>
      <c r="H1179" s="34" t="s">
        <v>1115</v>
      </c>
      <c r="I1179" s="34">
        <v>2018</v>
      </c>
      <c r="J1179" s="34">
        <v>2017</v>
      </c>
      <c r="K1179" s="34" t="s">
        <v>1767</v>
      </c>
      <c r="L1179" s="34" t="s">
        <v>1805</v>
      </c>
      <c r="M1179" s="34">
        <v>0</v>
      </c>
      <c r="N1179" s="34" t="s">
        <v>4</v>
      </c>
      <c r="O1179" s="34" t="s">
        <v>1134</v>
      </c>
      <c r="P1179" s="34" t="s">
        <v>1115</v>
      </c>
      <c r="Q1179" s="34" t="s">
        <v>1617</v>
      </c>
      <c r="R1179" s="34" t="s">
        <v>1869</v>
      </c>
    </row>
    <row r="1180" spans="2:18">
      <c r="B1180" s="34">
        <v>1</v>
      </c>
      <c r="C1180" s="34">
        <v>39</v>
      </c>
      <c r="D1180" s="34" t="s">
        <v>1113</v>
      </c>
      <c r="E1180" s="34" t="s">
        <v>1616</v>
      </c>
      <c r="F1180" s="34" t="s">
        <v>1615</v>
      </c>
      <c r="G1180" s="34" t="s">
        <v>1114</v>
      </c>
      <c r="H1180" s="34" t="s">
        <v>1115</v>
      </c>
      <c r="I1180" s="34">
        <v>2018</v>
      </c>
      <c r="J1180" s="34">
        <v>2017</v>
      </c>
      <c r="K1180" s="34" t="s">
        <v>1767</v>
      </c>
      <c r="L1180" s="34" t="s">
        <v>1806</v>
      </c>
      <c r="M1180" s="34">
        <v>5</v>
      </c>
      <c r="N1180" s="34" t="s">
        <v>1768</v>
      </c>
      <c r="O1180" s="34" t="s">
        <v>1135</v>
      </c>
      <c r="P1180" s="34" t="s">
        <v>1115</v>
      </c>
      <c r="Q1180" s="34" t="s">
        <v>1617</v>
      </c>
      <c r="R1180" s="34" t="s">
        <v>1869</v>
      </c>
    </row>
    <row r="1181" spans="2:18">
      <c r="B1181" s="34">
        <v>1</v>
      </c>
      <c r="C1181" s="34">
        <v>39</v>
      </c>
      <c r="D1181" s="34" t="s">
        <v>1113</v>
      </c>
      <c r="E1181" s="34" t="s">
        <v>1616</v>
      </c>
      <c r="F1181" s="34" t="s">
        <v>1615</v>
      </c>
      <c r="G1181" s="34" t="s">
        <v>1114</v>
      </c>
      <c r="H1181" s="34" t="s">
        <v>1115</v>
      </c>
      <c r="I1181" s="34">
        <v>2018</v>
      </c>
      <c r="J1181" s="34">
        <v>2017</v>
      </c>
      <c r="K1181" s="34" t="s">
        <v>1767</v>
      </c>
      <c r="L1181" s="34" t="s">
        <v>1807</v>
      </c>
      <c r="M1181" s="34">
        <v>0</v>
      </c>
      <c r="N1181" s="34" t="s">
        <v>4</v>
      </c>
      <c r="O1181" s="34" t="s">
        <v>1136</v>
      </c>
      <c r="P1181" s="34" t="s">
        <v>1115</v>
      </c>
      <c r="Q1181" s="34" t="s">
        <v>1617</v>
      </c>
      <c r="R1181" s="34" t="s">
        <v>1869</v>
      </c>
    </row>
    <row r="1182" spans="2:18">
      <c r="B1182" s="34">
        <v>1</v>
      </c>
      <c r="C1182" s="34">
        <v>39</v>
      </c>
      <c r="D1182" s="34" t="s">
        <v>1113</v>
      </c>
      <c r="E1182" s="34" t="s">
        <v>1616</v>
      </c>
      <c r="F1182" s="34" t="s">
        <v>1615</v>
      </c>
      <c r="G1182" s="34" t="s">
        <v>1114</v>
      </c>
      <c r="H1182" s="34" t="s">
        <v>1115</v>
      </c>
      <c r="I1182" s="34">
        <v>2018</v>
      </c>
      <c r="J1182" s="34">
        <v>2017</v>
      </c>
      <c r="K1182" s="34" t="s">
        <v>1767</v>
      </c>
      <c r="L1182" s="34" t="s">
        <v>1808</v>
      </c>
      <c r="M1182" s="34">
        <v>5</v>
      </c>
      <c r="N1182" s="34" t="s">
        <v>1768</v>
      </c>
      <c r="O1182" s="34" t="s">
        <v>1137</v>
      </c>
      <c r="P1182" s="34" t="s">
        <v>1115</v>
      </c>
      <c r="Q1182" s="34" t="s">
        <v>1617</v>
      </c>
      <c r="R1182" s="34" t="s">
        <v>1869</v>
      </c>
    </row>
    <row r="1183" spans="2:18">
      <c r="B1183" s="34">
        <v>1</v>
      </c>
      <c r="C1183" s="34">
        <v>39</v>
      </c>
      <c r="D1183" s="34" t="s">
        <v>1113</v>
      </c>
      <c r="E1183" s="34" t="s">
        <v>1616</v>
      </c>
      <c r="F1183" s="34" t="s">
        <v>1615</v>
      </c>
      <c r="G1183" s="34" t="s">
        <v>1114</v>
      </c>
      <c r="H1183" s="34" t="s">
        <v>1115</v>
      </c>
      <c r="I1183" s="34">
        <v>2018</v>
      </c>
      <c r="J1183" s="34">
        <v>2017</v>
      </c>
      <c r="K1183" s="34" t="s">
        <v>1767</v>
      </c>
      <c r="L1183" s="34" t="s">
        <v>1809</v>
      </c>
      <c r="M1183" s="34">
        <v>5</v>
      </c>
      <c r="N1183" s="34" t="s">
        <v>1768</v>
      </c>
      <c r="O1183" s="34" t="s">
        <v>1138</v>
      </c>
      <c r="P1183" s="34" t="s">
        <v>1115</v>
      </c>
      <c r="Q1183" s="34" t="s">
        <v>1617</v>
      </c>
      <c r="R1183" s="34" t="s">
        <v>1869</v>
      </c>
    </row>
    <row r="1184" spans="2:18">
      <c r="B1184" s="34">
        <v>1</v>
      </c>
      <c r="C1184" s="34">
        <v>39</v>
      </c>
      <c r="D1184" s="34" t="s">
        <v>1113</v>
      </c>
      <c r="E1184" s="34" t="s">
        <v>1616</v>
      </c>
      <c r="F1184" s="34" t="s">
        <v>1615</v>
      </c>
      <c r="G1184" s="34" t="s">
        <v>1114</v>
      </c>
      <c r="H1184" s="34" t="s">
        <v>1115</v>
      </c>
      <c r="I1184" s="34">
        <v>2018</v>
      </c>
      <c r="J1184" s="34">
        <v>2017</v>
      </c>
      <c r="K1184" s="34" t="s">
        <v>1767</v>
      </c>
      <c r="L1184" s="34" t="s">
        <v>1810</v>
      </c>
      <c r="M1184" s="34">
        <v>4</v>
      </c>
      <c r="N1184" s="34" t="s">
        <v>1767</v>
      </c>
      <c r="O1184" s="34" t="s">
        <v>1139</v>
      </c>
      <c r="P1184" s="34" t="s">
        <v>1115</v>
      </c>
      <c r="Q1184" s="34" t="s">
        <v>1617</v>
      </c>
      <c r="R1184" s="34" t="s">
        <v>1869</v>
      </c>
    </row>
    <row r="1185" spans="2:18">
      <c r="B1185" s="34">
        <v>1</v>
      </c>
      <c r="C1185" s="34">
        <v>39</v>
      </c>
      <c r="D1185" s="34" t="s">
        <v>1113</v>
      </c>
      <c r="E1185" s="34" t="s">
        <v>1616</v>
      </c>
      <c r="F1185" s="34" t="s">
        <v>1615</v>
      </c>
      <c r="G1185" s="34" t="s">
        <v>1114</v>
      </c>
      <c r="H1185" s="34" t="s">
        <v>1115</v>
      </c>
      <c r="I1185" s="34">
        <v>2018</v>
      </c>
      <c r="J1185" s="34">
        <v>2017</v>
      </c>
      <c r="K1185" s="34" t="s">
        <v>1767</v>
      </c>
      <c r="L1185" s="34" t="s">
        <v>1811</v>
      </c>
      <c r="M1185" s="34">
        <v>5</v>
      </c>
      <c r="N1185" s="34" t="s">
        <v>1768</v>
      </c>
      <c r="O1185" s="34" t="s">
        <v>1140</v>
      </c>
      <c r="P1185" s="34" t="s">
        <v>1115</v>
      </c>
      <c r="Q1185" s="34" t="s">
        <v>1617</v>
      </c>
      <c r="R1185" s="34" t="s">
        <v>1869</v>
      </c>
    </row>
    <row r="1186" spans="2:18">
      <c r="B1186" s="34">
        <v>1</v>
      </c>
      <c r="C1186" s="34">
        <v>39</v>
      </c>
      <c r="D1186" s="34" t="s">
        <v>1113</v>
      </c>
      <c r="E1186" s="34" t="s">
        <v>1616</v>
      </c>
      <c r="F1186" s="34" t="s">
        <v>1615</v>
      </c>
      <c r="G1186" s="34" t="s">
        <v>1114</v>
      </c>
      <c r="H1186" s="34" t="s">
        <v>1115</v>
      </c>
      <c r="I1186" s="34">
        <v>2018</v>
      </c>
      <c r="J1186" s="34">
        <v>2017</v>
      </c>
      <c r="K1186" s="34" t="s">
        <v>1767</v>
      </c>
      <c r="L1186" s="34" t="s">
        <v>1812</v>
      </c>
      <c r="M1186" s="34">
        <v>0</v>
      </c>
      <c r="N1186" s="34" t="s">
        <v>4</v>
      </c>
      <c r="O1186" s="34" t="s">
        <v>1141</v>
      </c>
      <c r="P1186" s="34" t="s">
        <v>1115</v>
      </c>
      <c r="Q1186" s="34" t="s">
        <v>1617</v>
      </c>
      <c r="R1186" s="34" t="s">
        <v>1869</v>
      </c>
    </row>
    <row r="1187" spans="2:18">
      <c r="B1187" s="34">
        <v>1</v>
      </c>
      <c r="C1187" s="34">
        <v>39</v>
      </c>
      <c r="D1187" s="34" t="s">
        <v>1113</v>
      </c>
      <c r="E1187" s="34" t="s">
        <v>1616</v>
      </c>
      <c r="F1187" s="34" t="s">
        <v>1615</v>
      </c>
      <c r="G1187" s="34" t="s">
        <v>1114</v>
      </c>
      <c r="H1187" s="34" t="s">
        <v>1115</v>
      </c>
      <c r="I1187" s="34">
        <v>2018</v>
      </c>
      <c r="J1187" s="34">
        <v>2017</v>
      </c>
      <c r="K1187" s="34" t="s">
        <v>1767</v>
      </c>
      <c r="L1187" s="34" t="s">
        <v>1813</v>
      </c>
      <c r="M1187" s="34">
        <v>1</v>
      </c>
      <c r="N1187" s="34" t="s">
        <v>1796</v>
      </c>
      <c r="O1187" s="34" t="s">
        <v>1142</v>
      </c>
      <c r="P1187" s="34" t="s">
        <v>1115</v>
      </c>
      <c r="Q1187" s="34" t="s">
        <v>1617</v>
      </c>
      <c r="R1187" s="34" t="s">
        <v>1869</v>
      </c>
    </row>
    <row r="1188" spans="2:18">
      <c r="B1188" s="34">
        <v>1</v>
      </c>
      <c r="C1188" s="34">
        <v>39</v>
      </c>
      <c r="D1188" s="34" t="s">
        <v>1113</v>
      </c>
      <c r="E1188" s="34" t="s">
        <v>1616</v>
      </c>
      <c r="F1188" s="34" t="s">
        <v>1615</v>
      </c>
      <c r="G1188" s="34" t="s">
        <v>1114</v>
      </c>
      <c r="H1188" s="34" t="s">
        <v>1115</v>
      </c>
      <c r="I1188" s="34">
        <v>2018</v>
      </c>
      <c r="J1188" s="34">
        <v>2017</v>
      </c>
      <c r="K1188" s="34" t="s">
        <v>1767</v>
      </c>
      <c r="L1188" s="34" t="s">
        <v>1814</v>
      </c>
      <c r="M1188" s="34">
        <v>0</v>
      </c>
      <c r="N1188" s="34" t="s">
        <v>4</v>
      </c>
      <c r="O1188" s="34" t="s">
        <v>1143</v>
      </c>
      <c r="P1188" s="34" t="s">
        <v>1115</v>
      </c>
      <c r="Q1188" s="34" t="s">
        <v>1617</v>
      </c>
      <c r="R1188" s="34" t="s">
        <v>1869</v>
      </c>
    </row>
    <row r="1189" spans="2:18">
      <c r="B1189" s="34">
        <v>1</v>
      </c>
      <c r="C1189" s="34">
        <v>39</v>
      </c>
      <c r="D1189" s="34" t="s">
        <v>1113</v>
      </c>
      <c r="E1189" s="34" t="s">
        <v>1616</v>
      </c>
      <c r="F1189" s="34" t="s">
        <v>1615</v>
      </c>
      <c r="G1189" s="34" t="s">
        <v>1114</v>
      </c>
      <c r="H1189" s="34" t="s">
        <v>1115</v>
      </c>
      <c r="I1189" s="34">
        <v>2018</v>
      </c>
      <c r="J1189" s="34">
        <v>2017</v>
      </c>
      <c r="K1189" s="34" t="s">
        <v>1767</v>
      </c>
      <c r="L1189" s="34" t="s">
        <v>1815</v>
      </c>
      <c r="M1189" s="34">
        <v>0</v>
      </c>
      <c r="N1189" s="34" t="s">
        <v>4</v>
      </c>
      <c r="O1189" s="34" t="s">
        <v>1144</v>
      </c>
      <c r="P1189" s="34" t="s">
        <v>1115</v>
      </c>
      <c r="Q1189" s="34" t="s">
        <v>1617</v>
      </c>
      <c r="R1189" s="34" t="s">
        <v>1869</v>
      </c>
    </row>
    <row r="1190" spans="2:18">
      <c r="B1190" s="34">
        <v>1</v>
      </c>
      <c r="C1190" s="34">
        <v>39</v>
      </c>
      <c r="D1190" s="34" t="s">
        <v>1113</v>
      </c>
      <c r="E1190" s="34" t="s">
        <v>1616</v>
      </c>
      <c r="F1190" s="34" t="s">
        <v>1615</v>
      </c>
      <c r="G1190" s="34" t="s">
        <v>1114</v>
      </c>
      <c r="H1190" s="34" t="s">
        <v>1115</v>
      </c>
      <c r="I1190" s="34">
        <v>2018</v>
      </c>
      <c r="J1190" s="34">
        <v>2017</v>
      </c>
      <c r="K1190" s="34" t="s">
        <v>1767</v>
      </c>
      <c r="L1190" s="34" t="s">
        <v>1816</v>
      </c>
      <c r="M1190" s="34">
        <v>5</v>
      </c>
      <c r="N1190" s="34" t="s">
        <v>1768</v>
      </c>
      <c r="O1190" s="34" t="s">
        <v>1145</v>
      </c>
      <c r="P1190" s="34" t="s">
        <v>1115</v>
      </c>
      <c r="Q1190" s="34" t="s">
        <v>1617</v>
      </c>
      <c r="R1190" s="34" t="s">
        <v>1869</v>
      </c>
    </row>
    <row r="1191" spans="2:18">
      <c r="B1191" s="34">
        <v>1</v>
      </c>
      <c r="C1191" s="34">
        <v>39</v>
      </c>
      <c r="D1191" s="34" t="s">
        <v>1113</v>
      </c>
      <c r="E1191" s="34" t="s">
        <v>1616</v>
      </c>
      <c r="F1191" s="34" t="s">
        <v>1615</v>
      </c>
      <c r="G1191" s="34" t="s">
        <v>1114</v>
      </c>
      <c r="H1191" s="34" t="s">
        <v>1115</v>
      </c>
      <c r="I1191" s="34">
        <v>2018</v>
      </c>
      <c r="J1191" s="34">
        <v>2017</v>
      </c>
      <c r="K1191" s="34" t="s">
        <v>1767</v>
      </c>
      <c r="L1191" s="34" t="s">
        <v>1818</v>
      </c>
      <c r="M1191" s="34">
        <v>5</v>
      </c>
      <c r="N1191" s="34" t="s">
        <v>1768</v>
      </c>
      <c r="O1191" s="34" t="s">
        <v>1146</v>
      </c>
      <c r="P1191" s="34" t="s">
        <v>1115</v>
      </c>
      <c r="Q1191" s="34" t="s">
        <v>1617</v>
      </c>
      <c r="R1191" s="34" t="s">
        <v>1869</v>
      </c>
    </row>
    <row r="1192" spans="2:18">
      <c r="B1192" s="34">
        <v>1</v>
      </c>
      <c r="C1192" s="34">
        <v>39</v>
      </c>
      <c r="D1192" s="34" t="s">
        <v>1113</v>
      </c>
      <c r="E1192" s="34" t="s">
        <v>1616</v>
      </c>
      <c r="F1192" s="34" t="s">
        <v>1615</v>
      </c>
      <c r="G1192" s="34" t="s">
        <v>1114</v>
      </c>
      <c r="H1192" s="34" t="s">
        <v>1115</v>
      </c>
      <c r="I1192" s="34">
        <v>2018</v>
      </c>
      <c r="J1192" s="34">
        <v>2017</v>
      </c>
      <c r="K1192" s="34" t="s">
        <v>1767</v>
      </c>
      <c r="L1192" s="34" t="s">
        <v>1819</v>
      </c>
      <c r="M1192" s="34">
        <v>1</v>
      </c>
      <c r="N1192" s="34" t="s">
        <v>1796</v>
      </c>
      <c r="O1192" s="34" t="s">
        <v>1147</v>
      </c>
      <c r="P1192" s="34" t="s">
        <v>1115</v>
      </c>
      <c r="Q1192" s="34" t="s">
        <v>1617</v>
      </c>
      <c r="R1192" s="34" t="s">
        <v>1869</v>
      </c>
    </row>
    <row r="1193" spans="2:18">
      <c r="B1193" s="34">
        <v>1</v>
      </c>
      <c r="C1193" s="34">
        <v>39</v>
      </c>
      <c r="D1193" s="34" t="s">
        <v>1113</v>
      </c>
      <c r="E1193" s="34" t="s">
        <v>1616</v>
      </c>
      <c r="F1193" s="34" t="s">
        <v>1615</v>
      </c>
      <c r="G1193" s="34" t="s">
        <v>1114</v>
      </c>
      <c r="H1193" s="34" t="s">
        <v>1115</v>
      </c>
      <c r="I1193" s="34">
        <v>2018</v>
      </c>
      <c r="J1193" s="34">
        <v>2017</v>
      </c>
      <c r="K1193" s="34" t="s">
        <v>1767</v>
      </c>
      <c r="L1193" s="34" t="s">
        <v>1820</v>
      </c>
      <c r="M1193" s="34">
        <v>5</v>
      </c>
      <c r="N1193" s="34" t="s">
        <v>1768</v>
      </c>
      <c r="O1193" s="34" t="s">
        <v>1148</v>
      </c>
      <c r="P1193" s="34" t="s">
        <v>1115</v>
      </c>
      <c r="Q1193" s="34" t="s">
        <v>1617</v>
      </c>
      <c r="R1193" s="34" t="s">
        <v>1869</v>
      </c>
    </row>
    <row r="1194" spans="2:18">
      <c r="B1194" s="34">
        <v>1</v>
      </c>
      <c r="C1194" s="34">
        <v>39</v>
      </c>
      <c r="D1194" s="34" t="s">
        <v>1113</v>
      </c>
      <c r="E1194" s="34" t="s">
        <v>1616</v>
      </c>
      <c r="F1194" s="34" t="s">
        <v>1615</v>
      </c>
      <c r="G1194" s="34" t="s">
        <v>1114</v>
      </c>
      <c r="H1194" s="34" t="s">
        <v>1115</v>
      </c>
      <c r="I1194" s="34">
        <v>2018</v>
      </c>
      <c r="J1194" s="34">
        <v>2017</v>
      </c>
      <c r="K1194" s="34" t="s">
        <v>1767</v>
      </c>
      <c r="L1194" s="34" t="s">
        <v>1821</v>
      </c>
      <c r="M1194" s="34">
        <v>4</v>
      </c>
      <c r="N1194" s="34" t="s">
        <v>1767</v>
      </c>
      <c r="O1194" s="34" t="s">
        <v>1149</v>
      </c>
      <c r="P1194" s="34" t="s">
        <v>1115</v>
      </c>
      <c r="Q1194" s="34" t="s">
        <v>1617</v>
      </c>
      <c r="R1194" s="34" t="s">
        <v>1869</v>
      </c>
    </row>
    <row r="1195" spans="2:18">
      <c r="B1195" s="34">
        <v>1</v>
      </c>
      <c r="C1195" s="34">
        <v>41</v>
      </c>
      <c r="D1195" s="34" t="s">
        <v>1150</v>
      </c>
      <c r="E1195" s="34" t="s">
        <v>1416</v>
      </c>
      <c r="F1195" s="34" t="s">
        <v>1415</v>
      </c>
      <c r="G1195" s="34" t="s">
        <v>1151</v>
      </c>
      <c r="H1195" s="34" t="s">
        <v>1152</v>
      </c>
      <c r="I1195" s="34">
        <v>2017</v>
      </c>
      <c r="J1195" s="34">
        <v>2019</v>
      </c>
      <c r="K1195" s="34" t="s">
        <v>1766</v>
      </c>
      <c r="L1195" s="34" t="s">
        <v>1784</v>
      </c>
      <c r="M1195" s="34">
        <v>4</v>
      </c>
      <c r="N1195" s="34" t="s">
        <v>1767</v>
      </c>
      <c r="O1195" s="34" t="s">
        <v>1153</v>
      </c>
      <c r="P1195" s="34" t="s">
        <v>1152</v>
      </c>
      <c r="Q1195" s="34" t="s">
        <v>1418</v>
      </c>
      <c r="R1195" s="34" t="s">
        <v>1870</v>
      </c>
    </row>
    <row r="1196" spans="2:18">
      <c r="B1196" s="34">
        <v>1</v>
      </c>
      <c r="C1196" s="34">
        <v>41</v>
      </c>
      <c r="D1196" s="34" t="s">
        <v>1150</v>
      </c>
      <c r="E1196" s="34" t="s">
        <v>1416</v>
      </c>
      <c r="F1196" s="34" t="s">
        <v>1415</v>
      </c>
      <c r="G1196" s="34" t="s">
        <v>1151</v>
      </c>
      <c r="H1196" s="34" t="s">
        <v>1152</v>
      </c>
      <c r="I1196" s="34">
        <v>2017</v>
      </c>
      <c r="J1196" s="34">
        <v>2019</v>
      </c>
      <c r="K1196" s="34" t="s">
        <v>1766</v>
      </c>
      <c r="L1196" s="34" t="s">
        <v>1787</v>
      </c>
      <c r="M1196" s="34">
        <v>5</v>
      </c>
      <c r="N1196" s="34" t="s">
        <v>1768</v>
      </c>
      <c r="O1196" s="34" t="s">
        <v>1154</v>
      </c>
      <c r="P1196" s="34" t="s">
        <v>1152</v>
      </c>
      <c r="Q1196" s="34" t="s">
        <v>1418</v>
      </c>
      <c r="R1196" s="34" t="s">
        <v>1870</v>
      </c>
    </row>
    <row r="1197" spans="2:18">
      <c r="B1197" s="34">
        <v>1</v>
      </c>
      <c r="C1197" s="34">
        <v>41</v>
      </c>
      <c r="D1197" s="34" t="s">
        <v>1150</v>
      </c>
      <c r="E1197" s="34" t="s">
        <v>1416</v>
      </c>
      <c r="F1197" s="34" t="s">
        <v>1415</v>
      </c>
      <c r="G1197" s="34" t="s">
        <v>1151</v>
      </c>
      <c r="H1197" s="34" t="s">
        <v>1152</v>
      </c>
      <c r="I1197" s="34">
        <v>2017</v>
      </c>
      <c r="J1197" s="34">
        <v>2019</v>
      </c>
      <c r="K1197" s="34" t="s">
        <v>1766</v>
      </c>
      <c r="L1197" s="34" t="s">
        <v>1788</v>
      </c>
      <c r="M1197" s="34">
        <v>5</v>
      </c>
      <c r="N1197" s="34" t="s">
        <v>1768</v>
      </c>
      <c r="O1197" s="34" t="s">
        <v>1155</v>
      </c>
      <c r="P1197" s="34" t="s">
        <v>1152</v>
      </c>
      <c r="Q1197" s="34" t="s">
        <v>1418</v>
      </c>
      <c r="R1197" s="34" t="s">
        <v>1870</v>
      </c>
    </row>
    <row r="1198" spans="2:18">
      <c r="B1198" s="34">
        <v>1</v>
      </c>
      <c r="C1198" s="34">
        <v>41</v>
      </c>
      <c r="D1198" s="34" t="s">
        <v>1150</v>
      </c>
      <c r="E1198" s="34" t="s">
        <v>1416</v>
      </c>
      <c r="F1198" s="34" t="s">
        <v>1415</v>
      </c>
      <c r="G1198" s="34" t="s">
        <v>1151</v>
      </c>
      <c r="H1198" s="34" t="s">
        <v>1152</v>
      </c>
      <c r="I1198" s="34">
        <v>2017</v>
      </c>
      <c r="J1198" s="34">
        <v>2019</v>
      </c>
      <c r="K1198" s="34" t="s">
        <v>1766</v>
      </c>
      <c r="L1198" s="34" t="s">
        <v>1789</v>
      </c>
      <c r="M1198" s="34">
        <v>3</v>
      </c>
      <c r="N1198" s="34" t="s">
        <v>1798</v>
      </c>
      <c r="O1198" s="34" t="s">
        <v>1156</v>
      </c>
      <c r="P1198" s="34" t="s">
        <v>1152</v>
      </c>
      <c r="Q1198" s="34" t="s">
        <v>1418</v>
      </c>
      <c r="R1198" s="34" t="s">
        <v>1870</v>
      </c>
    </row>
    <row r="1199" spans="2:18">
      <c r="B1199" s="34">
        <v>1</v>
      </c>
      <c r="C1199" s="34">
        <v>41</v>
      </c>
      <c r="D1199" s="34" t="s">
        <v>1150</v>
      </c>
      <c r="E1199" s="34" t="s">
        <v>1416</v>
      </c>
      <c r="F1199" s="34" t="s">
        <v>1415</v>
      </c>
      <c r="G1199" s="34" t="s">
        <v>1151</v>
      </c>
      <c r="H1199" s="34" t="s">
        <v>1152</v>
      </c>
      <c r="I1199" s="34">
        <v>2017</v>
      </c>
      <c r="J1199" s="34">
        <v>2019</v>
      </c>
      <c r="K1199" s="34" t="s">
        <v>1766</v>
      </c>
      <c r="L1199" s="34" t="s">
        <v>1790</v>
      </c>
      <c r="M1199" s="34">
        <v>4</v>
      </c>
      <c r="N1199" s="34" t="s">
        <v>1767</v>
      </c>
      <c r="O1199" s="34" t="s">
        <v>1157</v>
      </c>
      <c r="P1199" s="34" t="s">
        <v>1152</v>
      </c>
      <c r="Q1199" s="34" t="s">
        <v>1418</v>
      </c>
      <c r="R1199" s="34" t="s">
        <v>1870</v>
      </c>
    </row>
    <row r="1200" spans="2:18">
      <c r="B1200" s="34">
        <v>1</v>
      </c>
      <c r="C1200" s="34">
        <v>41</v>
      </c>
      <c r="D1200" s="34" t="s">
        <v>1150</v>
      </c>
      <c r="E1200" s="34" t="s">
        <v>1416</v>
      </c>
      <c r="F1200" s="34" t="s">
        <v>1415</v>
      </c>
      <c r="G1200" s="34" t="s">
        <v>1151</v>
      </c>
      <c r="H1200" s="34" t="s">
        <v>1152</v>
      </c>
      <c r="I1200" s="34">
        <v>2017</v>
      </c>
      <c r="J1200" s="34">
        <v>2019</v>
      </c>
      <c r="K1200" s="34" t="s">
        <v>1766</v>
      </c>
      <c r="L1200" s="34" t="s">
        <v>1791</v>
      </c>
      <c r="M1200" s="34">
        <v>5</v>
      </c>
      <c r="N1200" s="34" t="s">
        <v>1768</v>
      </c>
      <c r="O1200" s="34" t="s">
        <v>1158</v>
      </c>
      <c r="P1200" s="34" t="s">
        <v>1152</v>
      </c>
      <c r="Q1200" s="34" t="s">
        <v>1418</v>
      </c>
      <c r="R1200" s="34" t="s">
        <v>1870</v>
      </c>
    </row>
    <row r="1201" spans="2:18">
      <c r="B1201" s="34">
        <v>1</v>
      </c>
      <c r="C1201" s="34">
        <v>41</v>
      </c>
      <c r="D1201" s="34" t="s">
        <v>1150</v>
      </c>
      <c r="E1201" s="34" t="s">
        <v>1416</v>
      </c>
      <c r="F1201" s="34" t="s">
        <v>1415</v>
      </c>
      <c r="G1201" s="34" t="s">
        <v>1151</v>
      </c>
      <c r="H1201" s="34" t="s">
        <v>1152</v>
      </c>
      <c r="I1201" s="34">
        <v>2017</v>
      </c>
      <c r="J1201" s="34">
        <v>2019</v>
      </c>
      <c r="K1201" s="34" t="s">
        <v>1766</v>
      </c>
      <c r="L1201" s="34" t="s">
        <v>1792</v>
      </c>
      <c r="M1201" s="34">
        <v>3</v>
      </c>
      <c r="N1201" s="34" t="s">
        <v>1798</v>
      </c>
      <c r="O1201" s="34" t="s">
        <v>1159</v>
      </c>
      <c r="P1201" s="34" t="s">
        <v>1152</v>
      </c>
      <c r="Q1201" s="34" t="s">
        <v>1418</v>
      </c>
      <c r="R1201" s="34" t="s">
        <v>1870</v>
      </c>
    </row>
    <row r="1202" spans="2:18">
      <c r="B1202" s="34">
        <v>1</v>
      </c>
      <c r="C1202" s="34">
        <v>41</v>
      </c>
      <c r="D1202" s="34" t="s">
        <v>1150</v>
      </c>
      <c r="E1202" s="34" t="s">
        <v>1416</v>
      </c>
      <c r="F1202" s="34" t="s">
        <v>1415</v>
      </c>
      <c r="G1202" s="34" t="s">
        <v>1151</v>
      </c>
      <c r="H1202" s="34" t="s">
        <v>1152</v>
      </c>
      <c r="I1202" s="34">
        <v>2017</v>
      </c>
      <c r="J1202" s="34">
        <v>2019</v>
      </c>
      <c r="K1202" s="34" t="s">
        <v>1766</v>
      </c>
      <c r="L1202" s="34" t="s">
        <v>1793</v>
      </c>
      <c r="M1202" s="34">
        <v>4</v>
      </c>
      <c r="N1202" s="34" t="s">
        <v>1767</v>
      </c>
      <c r="O1202" s="34" t="s">
        <v>1160</v>
      </c>
      <c r="P1202" s="34" t="s">
        <v>1152</v>
      </c>
      <c r="Q1202" s="34" t="s">
        <v>1418</v>
      </c>
      <c r="R1202" s="34" t="s">
        <v>1870</v>
      </c>
    </row>
    <row r="1203" spans="2:18">
      <c r="B1203" s="34">
        <v>1</v>
      </c>
      <c r="C1203" s="34">
        <v>41</v>
      </c>
      <c r="D1203" s="34" t="s">
        <v>1150</v>
      </c>
      <c r="E1203" s="34" t="s">
        <v>1416</v>
      </c>
      <c r="F1203" s="34" t="s">
        <v>1415</v>
      </c>
      <c r="G1203" s="34" t="s">
        <v>1151</v>
      </c>
      <c r="H1203" s="34" t="s">
        <v>1152</v>
      </c>
      <c r="I1203" s="34">
        <v>2017</v>
      </c>
      <c r="J1203" s="34">
        <v>2019</v>
      </c>
      <c r="K1203" s="34" t="s">
        <v>1766</v>
      </c>
      <c r="L1203" s="34" t="s">
        <v>1794</v>
      </c>
      <c r="M1203" s="34">
        <v>6</v>
      </c>
      <c r="N1203" s="34" t="s">
        <v>1817</v>
      </c>
      <c r="O1203" s="34" t="s">
        <v>1161</v>
      </c>
      <c r="P1203" s="34" t="s">
        <v>1152</v>
      </c>
      <c r="Q1203" s="34" t="s">
        <v>1418</v>
      </c>
      <c r="R1203" s="34" t="s">
        <v>1870</v>
      </c>
    </row>
    <row r="1204" spans="2:18">
      <c r="B1204" s="34">
        <v>1</v>
      </c>
      <c r="C1204" s="34">
        <v>41</v>
      </c>
      <c r="D1204" s="34" t="s">
        <v>1150</v>
      </c>
      <c r="E1204" s="34" t="s">
        <v>1416</v>
      </c>
      <c r="F1204" s="34" t="s">
        <v>1415</v>
      </c>
      <c r="G1204" s="34" t="s">
        <v>1151</v>
      </c>
      <c r="H1204" s="34" t="s">
        <v>1152</v>
      </c>
      <c r="I1204" s="34">
        <v>2017</v>
      </c>
      <c r="J1204" s="34">
        <v>2019</v>
      </c>
      <c r="K1204" s="34" t="s">
        <v>1766</v>
      </c>
      <c r="L1204" s="34" t="s">
        <v>1795</v>
      </c>
      <c r="M1204" s="34">
        <v>1</v>
      </c>
      <c r="N1204" s="34" t="s">
        <v>1796</v>
      </c>
      <c r="O1204" s="34" t="s">
        <v>1162</v>
      </c>
      <c r="P1204" s="34" t="s">
        <v>1152</v>
      </c>
      <c r="Q1204" s="34" t="s">
        <v>1418</v>
      </c>
      <c r="R1204" s="34" t="s">
        <v>1870</v>
      </c>
    </row>
    <row r="1205" spans="2:18">
      <c r="B1205" s="34">
        <v>1</v>
      </c>
      <c r="C1205" s="34">
        <v>41</v>
      </c>
      <c r="D1205" s="34" t="s">
        <v>1150</v>
      </c>
      <c r="E1205" s="34" t="s">
        <v>1416</v>
      </c>
      <c r="F1205" s="34" t="s">
        <v>1415</v>
      </c>
      <c r="G1205" s="34" t="s">
        <v>1151</v>
      </c>
      <c r="H1205" s="34" t="s">
        <v>1152</v>
      </c>
      <c r="I1205" s="34">
        <v>2017</v>
      </c>
      <c r="J1205" s="34">
        <v>2019</v>
      </c>
      <c r="K1205" s="34" t="s">
        <v>1766</v>
      </c>
      <c r="L1205" s="34" t="s">
        <v>1797</v>
      </c>
      <c r="M1205" s="34">
        <v>3</v>
      </c>
      <c r="N1205" s="34" t="s">
        <v>1798</v>
      </c>
      <c r="O1205" s="34" t="s">
        <v>1163</v>
      </c>
      <c r="P1205" s="34" t="s">
        <v>1152</v>
      </c>
      <c r="Q1205" s="34" t="s">
        <v>1418</v>
      </c>
      <c r="R1205" s="34" t="s">
        <v>1870</v>
      </c>
    </row>
    <row r="1206" spans="2:18">
      <c r="B1206" s="34">
        <v>1</v>
      </c>
      <c r="C1206" s="34">
        <v>41</v>
      </c>
      <c r="D1206" s="34" t="s">
        <v>1150</v>
      </c>
      <c r="E1206" s="34" t="s">
        <v>1416</v>
      </c>
      <c r="F1206" s="34" t="s">
        <v>1415</v>
      </c>
      <c r="G1206" s="34" t="s">
        <v>1151</v>
      </c>
      <c r="H1206" s="34" t="s">
        <v>1152</v>
      </c>
      <c r="I1206" s="34">
        <v>2017</v>
      </c>
      <c r="J1206" s="34">
        <v>2019</v>
      </c>
      <c r="K1206" s="34" t="s">
        <v>1766</v>
      </c>
      <c r="L1206" s="34" t="s">
        <v>1799</v>
      </c>
      <c r="M1206" s="34">
        <v>5</v>
      </c>
      <c r="N1206" s="34" t="s">
        <v>1768</v>
      </c>
      <c r="O1206" s="34" t="s">
        <v>1164</v>
      </c>
      <c r="P1206" s="34" t="s">
        <v>1152</v>
      </c>
      <c r="Q1206" s="34" t="s">
        <v>1418</v>
      </c>
      <c r="R1206" s="34" t="s">
        <v>1870</v>
      </c>
    </row>
    <row r="1207" spans="2:18">
      <c r="B1207" s="34">
        <v>1</v>
      </c>
      <c r="C1207" s="34">
        <v>41</v>
      </c>
      <c r="D1207" s="34" t="s">
        <v>1150</v>
      </c>
      <c r="E1207" s="34" t="s">
        <v>1416</v>
      </c>
      <c r="F1207" s="34" t="s">
        <v>1415</v>
      </c>
      <c r="G1207" s="34" t="s">
        <v>1151</v>
      </c>
      <c r="H1207" s="34" t="s">
        <v>1152</v>
      </c>
      <c r="I1207" s="34">
        <v>2017</v>
      </c>
      <c r="J1207" s="34">
        <v>2019</v>
      </c>
      <c r="K1207" s="34" t="s">
        <v>1766</v>
      </c>
      <c r="L1207" s="34" t="s">
        <v>1800</v>
      </c>
      <c r="M1207" s="34">
        <v>3</v>
      </c>
      <c r="N1207" s="34" t="s">
        <v>1798</v>
      </c>
      <c r="O1207" s="34" t="s">
        <v>1165</v>
      </c>
      <c r="P1207" s="34" t="s">
        <v>1152</v>
      </c>
      <c r="Q1207" s="34" t="s">
        <v>1418</v>
      </c>
      <c r="R1207" s="34" t="s">
        <v>1870</v>
      </c>
    </row>
    <row r="1208" spans="2:18">
      <c r="B1208" s="34">
        <v>1</v>
      </c>
      <c r="C1208" s="34">
        <v>41</v>
      </c>
      <c r="D1208" s="34" t="s">
        <v>1150</v>
      </c>
      <c r="E1208" s="34" t="s">
        <v>1416</v>
      </c>
      <c r="F1208" s="34" t="s">
        <v>1415</v>
      </c>
      <c r="G1208" s="34" t="s">
        <v>1151</v>
      </c>
      <c r="H1208" s="34" t="s">
        <v>1152</v>
      </c>
      <c r="I1208" s="34">
        <v>2017</v>
      </c>
      <c r="J1208" s="34">
        <v>2019</v>
      </c>
      <c r="K1208" s="34" t="s">
        <v>1766</v>
      </c>
      <c r="L1208" s="34" t="s">
        <v>1801</v>
      </c>
      <c r="M1208" s="34">
        <v>2</v>
      </c>
      <c r="N1208" s="34" t="s">
        <v>1829</v>
      </c>
      <c r="O1208" s="34" t="s">
        <v>1166</v>
      </c>
      <c r="P1208" s="34" t="s">
        <v>1152</v>
      </c>
      <c r="Q1208" s="34" t="s">
        <v>1418</v>
      </c>
      <c r="R1208" s="34" t="s">
        <v>1870</v>
      </c>
    </row>
    <row r="1209" spans="2:18">
      <c r="B1209" s="34">
        <v>1</v>
      </c>
      <c r="C1209" s="34">
        <v>41</v>
      </c>
      <c r="D1209" s="34" t="s">
        <v>1150</v>
      </c>
      <c r="E1209" s="34" t="s">
        <v>1416</v>
      </c>
      <c r="F1209" s="34" t="s">
        <v>1415</v>
      </c>
      <c r="G1209" s="34" t="s">
        <v>1151</v>
      </c>
      <c r="H1209" s="34" t="s">
        <v>1152</v>
      </c>
      <c r="I1209" s="34">
        <v>2017</v>
      </c>
      <c r="J1209" s="34">
        <v>2019</v>
      </c>
      <c r="K1209" s="34" t="s">
        <v>1766</v>
      </c>
      <c r="L1209" s="34" t="s">
        <v>1802</v>
      </c>
      <c r="M1209" s="34">
        <v>4</v>
      </c>
      <c r="N1209" s="34" t="s">
        <v>1767</v>
      </c>
      <c r="O1209" s="34" t="s">
        <v>1167</v>
      </c>
      <c r="P1209" s="34" t="s">
        <v>1152</v>
      </c>
      <c r="Q1209" s="34" t="s">
        <v>1418</v>
      </c>
      <c r="R1209" s="34" t="s">
        <v>1870</v>
      </c>
    </row>
    <row r="1210" spans="2:18">
      <c r="B1210" s="34">
        <v>1</v>
      </c>
      <c r="C1210" s="34">
        <v>41</v>
      </c>
      <c r="D1210" s="34" t="s">
        <v>1150</v>
      </c>
      <c r="E1210" s="34" t="s">
        <v>1416</v>
      </c>
      <c r="F1210" s="34" t="s">
        <v>1415</v>
      </c>
      <c r="G1210" s="34" t="s">
        <v>1151</v>
      </c>
      <c r="H1210" s="34" t="s">
        <v>1152</v>
      </c>
      <c r="I1210" s="34">
        <v>2017</v>
      </c>
      <c r="J1210" s="34">
        <v>2019</v>
      </c>
      <c r="K1210" s="34" t="s">
        <v>1766</v>
      </c>
      <c r="L1210" s="34" t="s">
        <v>1803</v>
      </c>
      <c r="M1210" s="34">
        <v>0</v>
      </c>
      <c r="N1210" s="34" t="s">
        <v>4</v>
      </c>
      <c r="O1210" s="34" t="s">
        <v>1168</v>
      </c>
      <c r="P1210" s="34" t="s">
        <v>1152</v>
      </c>
      <c r="Q1210" s="34" t="s">
        <v>1418</v>
      </c>
      <c r="R1210" s="34" t="s">
        <v>1870</v>
      </c>
    </row>
    <row r="1211" spans="2:18">
      <c r="B1211" s="34">
        <v>1</v>
      </c>
      <c r="C1211" s="34">
        <v>41</v>
      </c>
      <c r="D1211" s="34" t="s">
        <v>1150</v>
      </c>
      <c r="E1211" s="34" t="s">
        <v>1416</v>
      </c>
      <c r="F1211" s="34" t="s">
        <v>1415</v>
      </c>
      <c r="G1211" s="34" t="s">
        <v>1151</v>
      </c>
      <c r="H1211" s="34" t="s">
        <v>1152</v>
      </c>
      <c r="I1211" s="34">
        <v>2017</v>
      </c>
      <c r="J1211" s="34">
        <v>2019</v>
      </c>
      <c r="K1211" s="34" t="s">
        <v>1766</v>
      </c>
      <c r="L1211" s="34" t="s">
        <v>1804</v>
      </c>
      <c r="M1211" s="34">
        <v>0</v>
      </c>
      <c r="N1211" s="34" t="s">
        <v>4</v>
      </c>
      <c r="O1211" s="34" t="s">
        <v>1168</v>
      </c>
      <c r="P1211" s="34" t="s">
        <v>1152</v>
      </c>
      <c r="Q1211" s="34" t="s">
        <v>1418</v>
      </c>
      <c r="R1211" s="34" t="s">
        <v>1870</v>
      </c>
    </row>
    <row r="1212" spans="2:18">
      <c r="B1212" s="34">
        <v>1</v>
      </c>
      <c r="C1212" s="34">
        <v>41</v>
      </c>
      <c r="D1212" s="34" t="s">
        <v>1150</v>
      </c>
      <c r="E1212" s="34" t="s">
        <v>1416</v>
      </c>
      <c r="F1212" s="34" t="s">
        <v>1415</v>
      </c>
      <c r="G1212" s="34" t="s">
        <v>1151</v>
      </c>
      <c r="H1212" s="34" t="s">
        <v>1152</v>
      </c>
      <c r="I1212" s="34">
        <v>2017</v>
      </c>
      <c r="J1212" s="34">
        <v>2019</v>
      </c>
      <c r="K1212" s="34" t="s">
        <v>1766</v>
      </c>
      <c r="L1212" s="34" t="s">
        <v>1805</v>
      </c>
      <c r="M1212" s="34">
        <v>3</v>
      </c>
      <c r="N1212" s="34" t="s">
        <v>1798</v>
      </c>
      <c r="O1212" s="34" t="s">
        <v>1169</v>
      </c>
      <c r="P1212" s="34" t="s">
        <v>1152</v>
      </c>
      <c r="Q1212" s="34" t="s">
        <v>1418</v>
      </c>
      <c r="R1212" s="34" t="s">
        <v>1870</v>
      </c>
    </row>
    <row r="1213" spans="2:18">
      <c r="B1213" s="34">
        <v>1</v>
      </c>
      <c r="C1213" s="34">
        <v>41</v>
      </c>
      <c r="D1213" s="34" t="s">
        <v>1150</v>
      </c>
      <c r="E1213" s="34" t="s">
        <v>1416</v>
      </c>
      <c r="F1213" s="34" t="s">
        <v>1415</v>
      </c>
      <c r="G1213" s="34" t="s">
        <v>1151</v>
      </c>
      <c r="H1213" s="34" t="s">
        <v>1152</v>
      </c>
      <c r="I1213" s="34">
        <v>2017</v>
      </c>
      <c r="J1213" s="34">
        <v>2019</v>
      </c>
      <c r="K1213" s="34" t="s">
        <v>1766</v>
      </c>
      <c r="L1213" s="34" t="s">
        <v>1806</v>
      </c>
      <c r="M1213" s="34">
        <v>4</v>
      </c>
      <c r="N1213" s="34" t="s">
        <v>1767</v>
      </c>
      <c r="O1213" s="34" t="s">
        <v>1170</v>
      </c>
      <c r="P1213" s="34" t="s">
        <v>1152</v>
      </c>
      <c r="Q1213" s="34" t="s">
        <v>1418</v>
      </c>
      <c r="R1213" s="34" t="s">
        <v>1870</v>
      </c>
    </row>
    <row r="1214" spans="2:18">
      <c r="B1214" s="34">
        <v>1</v>
      </c>
      <c r="C1214" s="34">
        <v>41</v>
      </c>
      <c r="D1214" s="34" t="s">
        <v>1150</v>
      </c>
      <c r="E1214" s="34" t="s">
        <v>1416</v>
      </c>
      <c r="F1214" s="34" t="s">
        <v>1415</v>
      </c>
      <c r="G1214" s="34" t="s">
        <v>1151</v>
      </c>
      <c r="H1214" s="34" t="s">
        <v>1152</v>
      </c>
      <c r="I1214" s="34">
        <v>2017</v>
      </c>
      <c r="J1214" s="34">
        <v>2019</v>
      </c>
      <c r="K1214" s="34" t="s">
        <v>1766</v>
      </c>
      <c r="L1214" s="34" t="s">
        <v>1807</v>
      </c>
      <c r="M1214" s="34">
        <v>0</v>
      </c>
      <c r="N1214" s="34" t="s">
        <v>4</v>
      </c>
      <c r="O1214" s="34" t="s">
        <v>1171</v>
      </c>
      <c r="P1214" s="34" t="s">
        <v>1152</v>
      </c>
      <c r="Q1214" s="34" t="s">
        <v>1418</v>
      </c>
      <c r="R1214" s="34" t="s">
        <v>1870</v>
      </c>
    </row>
    <row r="1215" spans="2:18">
      <c r="B1215" s="34">
        <v>1</v>
      </c>
      <c r="C1215" s="34">
        <v>41</v>
      </c>
      <c r="D1215" s="34" t="s">
        <v>1150</v>
      </c>
      <c r="E1215" s="34" t="s">
        <v>1416</v>
      </c>
      <c r="F1215" s="34" t="s">
        <v>1415</v>
      </c>
      <c r="G1215" s="34" t="s">
        <v>1151</v>
      </c>
      <c r="H1215" s="34" t="s">
        <v>1152</v>
      </c>
      <c r="I1215" s="34">
        <v>2017</v>
      </c>
      <c r="J1215" s="34">
        <v>2019</v>
      </c>
      <c r="K1215" s="34" t="s">
        <v>1766</v>
      </c>
      <c r="L1215" s="34" t="s">
        <v>1808</v>
      </c>
      <c r="M1215" s="34">
        <v>5</v>
      </c>
      <c r="N1215" s="34" t="s">
        <v>1768</v>
      </c>
      <c r="O1215" s="34" t="s">
        <v>1172</v>
      </c>
      <c r="P1215" s="34" t="s">
        <v>1152</v>
      </c>
      <c r="Q1215" s="34" t="s">
        <v>1418</v>
      </c>
      <c r="R1215" s="34" t="s">
        <v>1870</v>
      </c>
    </row>
    <row r="1216" spans="2:18">
      <c r="B1216" s="34">
        <v>1</v>
      </c>
      <c r="C1216" s="34">
        <v>41</v>
      </c>
      <c r="D1216" s="34" t="s">
        <v>1150</v>
      </c>
      <c r="E1216" s="34" t="s">
        <v>1416</v>
      </c>
      <c r="F1216" s="34" t="s">
        <v>1415</v>
      </c>
      <c r="G1216" s="34" t="s">
        <v>1151</v>
      </c>
      <c r="H1216" s="34" t="s">
        <v>1152</v>
      </c>
      <c r="I1216" s="34">
        <v>2017</v>
      </c>
      <c r="J1216" s="34">
        <v>2019</v>
      </c>
      <c r="K1216" s="34" t="s">
        <v>1766</v>
      </c>
      <c r="L1216" s="34" t="s">
        <v>1809</v>
      </c>
      <c r="M1216" s="34">
        <v>5</v>
      </c>
      <c r="N1216" s="34" t="s">
        <v>1768</v>
      </c>
      <c r="O1216" s="34" t="s">
        <v>1016</v>
      </c>
      <c r="P1216" s="34" t="s">
        <v>1152</v>
      </c>
      <c r="Q1216" s="34" t="s">
        <v>1418</v>
      </c>
      <c r="R1216" s="34" t="s">
        <v>1870</v>
      </c>
    </row>
    <row r="1217" spans="2:18">
      <c r="B1217" s="34">
        <v>1</v>
      </c>
      <c r="C1217" s="34">
        <v>41</v>
      </c>
      <c r="D1217" s="34" t="s">
        <v>1150</v>
      </c>
      <c r="E1217" s="34" t="s">
        <v>1416</v>
      </c>
      <c r="F1217" s="34" t="s">
        <v>1415</v>
      </c>
      <c r="G1217" s="34" t="s">
        <v>1151</v>
      </c>
      <c r="H1217" s="34" t="s">
        <v>1152</v>
      </c>
      <c r="I1217" s="34">
        <v>2017</v>
      </c>
      <c r="J1217" s="34">
        <v>2019</v>
      </c>
      <c r="K1217" s="34" t="s">
        <v>1766</v>
      </c>
      <c r="L1217" s="34" t="s">
        <v>1810</v>
      </c>
      <c r="M1217" s="34">
        <v>4</v>
      </c>
      <c r="N1217" s="34" t="s">
        <v>1767</v>
      </c>
      <c r="O1217" s="34" t="s">
        <v>1173</v>
      </c>
      <c r="P1217" s="34" t="s">
        <v>1152</v>
      </c>
      <c r="Q1217" s="34" t="s">
        <v>1418</v>
      </c>
      <c r="R1217" s="34" t="s">
        <v>1870</v>
      </c>
    </row>
    <row r="1218" spans="2:18">
      <c r="B1218" s="34">
        <v>1</v>
      </c>
      <c r="C1218" s="34">
        <v>41</v>
      </c>
      <c r="D1218" s="34" t="s">
        <v>1150</v>
      </c>
      <c r="E1218" s="34" t="s">
        <v>1416</v>
      </c>
      <c r="F1218" s="34" t="s">
        <v>1415</v>
      </c>
      <c r="G1218" s="34" t="s">
        <v>1151</v>
      </c>
      <c r="H1218" s="34" t="s">
        <v>1152</v>
      </c>
      <c r="I1218" s="34">
        <v>2017</v>
      </c>
      <c r="J1218" s="34">
        <v>2019</v>
      </c>
      <c r="K1218" s="34" t="s">
        <v>1766</v>
      </c>
      <c r="L1218" s="34" t="s">
        <v>1811</v>
      </c>
      <c r="M1218" s="34">
        <v>3</v>
      </c>
      <c r="N1218" s="34" t="s">
        <v>1798</v>
      </c>
      <c r="O1218" s="34" t="s">
        <v>1174</v>
      </c>
      <c r="P1218" s="34" t="s">
        <v>1152</v>
      </c>
      <c r="Q1218" s="34" t="s">
        <v>1418</v>
      </c>
      <c r="R1218" s="34" t="s">
        <v>1870</v>
      </c>
    </row>
    <row r="1219" spans="2:18">
      <c r="B1219" s="34">
        <v>1</v>
      </c>
      <c r="C1219" s="34">
        <v>41</v>
      </c>
      <c r="D1219" s="34" t="s">
        <v>1150</v>
      </c>
      <c r="E1219" s="34" t="s">
        <v>1416</v>
      </c>
      <c r="F1219" s="34" t="s">
        <v>1415</v>
      </c>
      <c r="G1219" s="34" t="s">
        <v>1151</v>
      </c>
      <c r="H1219" s="34" t="s">
        <v>1152</v>
      </c>
      <c r="I1219" s="34">
        <v>2017</v>
      </c>
      <c r="J1219" s="34">
        <v>2019</v>
      </c>
      <c r="K1219" s="34" t="s">
        <v>1766</v>
      </c>
      <c r="L1219" s="34" t="s">
        <v>1812</v>
      </c>
      <c r="M1219" s="34">
        <v>0</v>
      </c>
      <c r="N1219" s="34" t="s">
        <v>4</v>
      </c>
      <c r="O1219" s="34" t="s">
        <v>1175</v>
      </c>
      <c r="P1219" s="34" t="s">
        <v>1152</v>
      </c>
      <c r="Q1219" s="34" t="s">
        <v>1418</v>
      </c>
      <c r="R1219" s="34" t="s">
        <v>1870</v>
      </c>
    </row>
    <row r="1220" spans="2:18">
      <c r="B1220" s="34">
        <v>1</v>
      </c>
      <c r="C1220" s="34">
        <v>41</v>
      </c>
      <c r="D1220" s="34" t="s">
        <v>1150</v>
      </c>
      <c r="E1220" s="34" t="s">
        <v>1416</v>
      </c>
      <c r="F1220" s="34" t="s">
        <v>1415</v>
      </c>
      <c r="G1220" s="34" t="s">
        <v>1151</v>
      </c>
      <c r="H1220" s="34" t="s">
        <v>1152</v>
      </c>
      <c r="I1220" s="34">
        <v>2017</v>
      </c>
      <c r="J1220" s="34">
        <v>2019</v>
      </c>
      <c r="K1220" s="34" t="s">
        <v>1766</v>
      </c>
      <c r="L1220" s="34" t="s">
        <v>1813</v>
      </c>
      <c r="M1220" s="34">
        <v>1</v>
      </c>
      <c r="N1220" s="34" t="s">
        <v>1796</v>
      </c>
      <c r="O1220" s="34" t="s">
        <v>1176</v>
      </c>
      <c r="P1220" s="34" t="s">
        <v>1152</v>
      </c>
      <c r="Q1220" s="34" t="s">
        <v>1418</v>
      </c>
      <c r="R1220" s="34" t="s">
        <v>1870</v>
      </c>
    </row>
    <row r="1221" spans="2:18">
      <c r="B1221" s="34">
        <v>1</v>
      </c>
      <c r="C1221" s="34">
        <v>41</v>
      </c>
      <c r="D1221" s="34" t="s">
        <v>1150</v>
      </c>
      <c r="E1221" s="34" t="s">
        <v>1416</v>
      </c>
      <c r="F1221" s="34" t="s">
        <v>1415</v>
      </c>
      <c r="G1221" s="34" t="s">
        <v>1151</v>
      </c>
      <c r="H1221" s="34" t="s">
        <v>1152</v>
      </c>
      <c r="I1221" s="34">
        <v>2017</v>
      </c>
      <c r="J1221" s="34">
        <v>2019</v>
      </c>
      <c r="K1221" s="34" t="s">
        <v>1766</v>
      </c>
      <c r="L1221" s="34" t="s">
        <v>1814</v>
      </c>
      <c r="M1221" s="34">
        <v>3</v>
      </c>
      <c r="N1221" s="34" t="s">
        <v>1798</v>
      </c>
      <c r="O1221" s="34" t="s">
        <v>1177</v>
      </c>
      <c r="P1221" s="34" t="s">
        <v>1152</v>
      </c>
      <c r="Q1221" s="34" t="s">
        <v>1418</v>
      </c>
      <c r="R1221" s="34" t="s">
        <v>1870</v>
      </c>
    </row>
    <row r="1222" spans="2:18">
      <c r="B1222" s="34">
        <v>1</v>
      </c>
      <c r="C1222" s="34">
        <v>41</v>
      </c>
      <c r="D1222" s="34" t="s">
        <v>1150</v>
      </c>
      <c r="E1222" s="34" t="s">
        <v>1416</v>
      </c>
      <c r="F1222" s="34" t="s">
        <v>1415</v>
      </c>
      <c r="G1222" s="34" t="s">
        <v>1151</v>
      </c>
      <c r="H1222" s="34" t="s">
        <v>1152</v>
      </c>
      <c r="I1222" s="34">
        <v>2017</v>
      </c>
      <c r="J1222" s="34">
        <v>2019</v>
      </c>
      <c r="K1222" s="34" t="s">
        <v>1766</v>
      </c>
      <c r="L1222" s="34" t="s">
        <v>1815</v>
      </c>
      <c r="M1222" s="34">
        <v>2</v>
      </c>
      <c r="N1222" s="34" t="s">
        <v>1829</v>
      </c>
      <c r="O1222" s="34" t="s">
        <v>1178</v>
      </c>
      <c r="P1222" s="34" t="s">
        <v>1152</v>
      </c>
      <c r="Q1222" s="34" t="s">
        <v>1418</v>
      </c>
      <c r="R1222" s="34" t="s">
        <v>1870</v>
      </c>
    </row>
    <row r="1223" spans="2:18">
      <c r="B1223" s="34">
        <v>1</v>
      </c>
      <c r="C1223" s="34">
        <v>41</v>
      </c>
      <c r="D1223" s="34" t="s">
        <v>1150</v>
      </c>
      <c r="E1223" s="34" t="s">
        <v>1416</v>
      </c>
      <c r="F1223" s="34" t="s">
        <v>1415</v>
      </c>
      <c r="G1223" s="34" t="s">
        <v>1151</v>
      </c>
      <c r="H1223" s="34" t="s">
        <v>1152</v>
      </c>
      <c r="I1223" s="34">
        <v>2017</v>
      </c>
      <c r="J1223" s="34">
        <v>2019</v>
      </c>
      <c r="K1223" s="34" t="s">
        <v>1766</v>
      </c>
      <c r="L1223" s="34" t="s">
        <v>1816</v>
      </c>
      <c r="M1223" s="34">
        <v>3</v>
      </c>
      <c r="N1223" s="34" t="s">
        <v>1798</v>
      </c>
      <c r="O1223" s="34" t="s">
        <v>1179</v>
      </c>
      <c r="P1223" s="34" t="s">
        <v>1152</v>
      </c>
      <c r="Q1223" s="34" t="s">
        <v>1418</v>
      </c>
      <c r="R1223" s="34" t="s">
        <v>1870</v>
      </c>
    </row>
    <row r="1224" spans="2:18">
      <c r="B1224" s="34">
        <v>1</v>
      </c>
      <c r="C1224" s="34">
        <v>41</v>
      </c>
      <c r="D1224" s="34" t="s">
        <v>1150</v>
      </c>
      <c r="E1224" s="34" t="s">
        <v>1416</v>
      </c>
      <c r="F1224" s="34" t="s">
        <v>1415</v>
      </c>
      <c r="G1224" s="34" t="s">
        <v>1151</v>
      </c>
      <c r="H1224" s="34" t="s">
        <v>1152</v>
      </c>
      <c r="I1224" s="34">
        <v>2017</v>
      </c>
      <c r="J1224" s="34">
        <v>2019</v>
      </c>
      <c r="K1224" s="34" t="s">
        <v>1766</v>
      </c>
      <c r="L1224" s="34" t="s">
        <v>1818</v>
      </c>
      <c r="M1224" s="34">
        <v>4</v>
      </c>
      <c r="N1224" s="34" t="s">
        <v>1767</v>
      </c>
      <c r="O1224" s="34" t="s">
        <v>1180</v>
      </c>
      <c r="P1224" s="34" t="s">
        <v>1152</v>
      </c>
      <c r="Q1224" s="34" t="s">
        <v>1418</v>
      </c>
      <c r="R1224" s="34" t="s">
        <v>1870</v>
      </c>
    </row>
    <row r="1225" spans="2:18">
      <c r="B1225" s="34">
        <v>1</v>
      </c>
      <c r="C1225" s="34">
        <v>41</v>
      </c>
      <c r="D1225" s="34" t="s">
        <v>1150</v>
      </c>
      <c r="E1225" s="34" t="s">
        <v>1416</v>
      </c>
      <c r="F1225" s="34" t="s">
        <v>1415</v>
      </c>
      <c r="G1225" s="34" t="s">
        <v>1151</v>
      </c>
      <c r="H1225" s="34" t="s">
        <v>1152</v>
      </c>
      <c r="I1225" s="34">
        <v>2017</v>
      </c>
      <c r="J1225" s="34">
        <v>2019</v>
      </c>
      <c r="K1225" s="34" t="s">
        <v>1766</v>
      </c>
      <c r="L1225" s="34" t="s">
        <v>1819</v>
      </c>
      <c r="M1225" s="34">
        <v>1</v>
      </c>
      <c r="N1225" s="34" t="s">
        <v>1796</v>
      </c>
      <c r="O1225" s="34" t="s">
        <v>1181</v>
      </c>
      <c r="P1225" s="34" t="s">
        <v>1152</v>
      </c>
      <c r="Q1225" s="34" t="s">
        <v>1418</v>
      </c>
      <c r="R1225" s="34" t="s">
        <v>1870</v>
      </c>
    </row>
    <row r="1226" spans="2:18">
      <c r="B1226" s="34">
        <v>1</v>
      </c>
      <c r="C1226" s="34">
        <v>41</v>
      </c>
      <c r="D1226" s="34" t="s">
        <v>1150</v>
      </c>
      <c r="E1226" s="34" t="s">
        <v>1416</v>
      </c>
      <c r="F1226" s="34" t="s">
        <v>1415</v>
      </c>
      <c r="G1226" s="34" t="s">
        <v>1151</v>
      </c>
      <c r="H1226" s="34" t="s">
        <v>1152</v>
      </c>
      <c r="I1226" s="34">
        <v>2017</v>
      </c>
      <c r="J1226" s="34">
        <v>2019</v>
      </c>
      <c r="K1226" s="34" t="s">
        <v>1766</v>
      </c>
      <c r="L1226" s="34" t="s">
        <v>1820</v>
      </c>
      <c r="M1226" s="34">
        <v>4</v>
      </c>
      <c r="N1226" s="34" t="s">
        <v>1767</v>
      </c>
      <c r="O1226" s="34" t="s">
        <v>1182</v>
      </c>
      <c r="P1226" s="34" t="s">
        <v>1152</v>
      </c>
      <c r="Q1226" s="34" t="s">
        <v>1418</v>
      </c>
      <c r="R1226" s="34" t="s">
        <v>1870</v>
      </c>
    </row>
    <row r="1227" spans="2:18">
      <c r="B1227" s="34">
        <v>1</v>
      </c>
      <c r="C1227" s="34">
        <v>41</v>
      </c>
      <c r="D1227" s="34" t="s">
        <v>1150</v>
      </c>
      <c r="E1227" s="34" t="s">
        <v>1416</v>
      </c>
      <c r="F1227" s="34" t="s">
        <v>1415</v>
      </c>
      <c r="G1227" s="34" t="s">
        <v>1151</v>
      </c>
      <c r="H1227" s="34" t="s">
        <v>1152</v>
      </c>
      <c r="I1227" s="34">
        <v>2017</v>
      </c>
      <c r="J1227" s="34">
        <v>2019</v>
      </c>
      <c r="K1227" s="34" t="s">
        <v>1766</v>
      </c>
      <c r="L1227" s="34" t="s">
        <v>1821</v>
      </c>
      <c r="M1227" s="34">
        <v>4</v>
      </c>
      <c r="N1227" s="34" t="s">
        <v>1767</v>
      </c>
      <c r="O1227" s="34" t="s">
        <v>1183</v>
      </c>
      <c r="P1227" s="34" t="s">
        <v>1152</v>
      </c>
      <c r="Q1227" s="34" t="s">
        <v>1418</v>
      </c>
      <c r="R1227" s="34" t="s">
        <v>1870</v>
      </c>
    </row>
    <row r="1228" spans="2:18">
      <c r="B1228" s="34">
        <v>1</v>
      </c>
      <c r="C1228" s="34">
        <v>41</v>
      </c>
      <c r="D1228" s="34" t="s">
        <v>1150</v>
      </c>
      <c r="E1228" s="34" t="s">
        <v>1416</v>
      </c>
      <c r="F1228" s="34" t="s">
        <v>1415</v>
      </c>
      <c r="G1228" s="34" t="s">
        <v>1151</v>
      </c>
      <c r="H1228" s="34" t="s">
        <v>1152</v>
      </c>
      <c r="I1228" s="34">
        <v>2017</v>
      </c>
      <c r="J1228" s="34">
        <v>2019</v>
      </c>
      <c r="K1228" s="34" t="s">
        <v>1766</v>
      </c>
      <c r="L1228" s="34" t="s">
        <v>1822</v>
      </c>
      <c r="M1228" s="34">
        <v>3</v>
      </c>
      <c r="N1228" s="34" t="s">
        <v>1798</v>
      </c>
      <c r="O1228" s="34" t="s">
        <v>1</v>
      </c>
      <c r="P1228" s="34" t="s">
        <v>1152</v>
      </c>
      <c r="Q1228" s="34" t="s">
        <v>1418</v>
      </c>
      <c r="R1228" s="34" t="s">
        <v>1870</v>
      </c>
    </row>
    <row r="1229" spans="2:18">
      <c r="B1229" s="34">
        <v>1</v>
      </c>
      <c r="C1229" s="34">
        <v>42</v>
      </c>
      <c r="D1229" s="34" t="s">
        <v>1184</v>
      </c>
      <c r="E1229" s="34" t="s">
        <v>1603</v>
      </c>
      <c r="F1229" s="34" t="s">
        <v>1602</v>
      </c>
      <c r="G1229" s="34" t="s">
        <v>1185</v>
      </c>
      <c r="H1229" s="34" t="s">
        <v>1186</v>
      </c>
      <c r="I1229" s="34">
        <v>2018</v>
      </c>
      <c r="J1229" s="34">
        <v>2018</v>
      </c>
      <c r="K1229" s="34" t="s">
        <v>1767</v>
      </c>
      <c r="L1229" s="34" t="s">
        <v>1784</v>
      </c>
      <c r="M1229" s="34">
        <v>5</v>
      </c>
      <c r="N1229" s="34" t="s">
        <v>1768</v>
      </c>
      <c r="O1229" s="34" t="s">
        <v>1188</v>
      </c>
      <c r="P1229" s="34" t="s">
        <v>1186</v>
      </c>
      <c r="Q1229" s="34" t="s">
        <v>1604</v>
      </c>
      <c r="R1229" s="34" t="s">
        <v>1871</v>
      </c>
    </row>
    <row r="1230" spans="2:18">
      <c r="B1230" s="34">
        <v>1</v>
      </c>
      <c r="C1230" s="34">
        <v>42</v>
      </c>
      <c r="D1230" s="34" t="s">
        <v>1184</v>
      </c>
      <c r="E1230" s="34" t="s">
        <v>1603</v>
      </c>
      <c r="F1230" s="34" t="s">
        <v>1602</v>
      </c>
      <c r="G1230" s="34" t="s">
        <v>1185</v>
      </c>
      <c r="H1230" s="34" t="s">
        <v>1186</v>
      </c>
      <c r="I1230" s="34">
        <v>2018</v>
      </c>
      <c r="J1230" s="34">
        <v>2018</v>
      </c>
      <c r="K1230" s="34" t="s">
        <v>1767</v>
      </c>
      <c r="L1230" s="34" t="s">
        <v>1787</v>
      </c>
      <c r="M1230" s="34">
        <v>5</v>
      </c>
      <c r="N1230" s="34" t="s">
        <v>1768</v>
      </c>
      <c r="O1230" s="34" t="s">
        <v>1189</v>
      </c>
      <c r="P1230" s="34" t="s">
        <v>1186</v>
      </c>
      <c r="Q1230" s="34" t="s">
        <v>1604</v>
      </c>
      <c r="R1230" s="34" t="s">
        <v>1871</v>
      </c>
    </row>
    <row r="1231" spans="2:18">
      <c r="B1231" s="34">
        <v>1</v>
      </c>
      <c r="C1231" s="34">
        <v>42</v>
      </c>
      <c r="D1231" s="34" t="s">
        <v>1184</v>
      </c>
      <c r="E1231" s="34" t="s">
        <v>1603</v>
      </c>
      <c r="F1231" s="34" t="s">
        <v>1602</v>
      </c>
      <c r="G1231" s="34" t="s">
        <v>1185</v>
      </c>
      <c r="H1231" s="34" t="s">
        <v>1186</v>
      </c>
      <c r="I1231" s="34">
        <v>2018</v>
      </c>
      <c r="J1231" s="34">
        <v>2018</v>
      </c>
      <c r="K1231" s="34" t="s">
        <v>1767</v>
      </c>
      <c r="L1231" s="34" t="s">
        <v>1788</v>
      </c>
      <c r="M1231" s="34">
        <v>5</v>
      </c>
      <c r="N1231" s="34" t="s">
        <v>1768</v>
      </c>
      <c r="O1231" s="34" t="s">
        <v>1190</v>
      </c>
      <c r="P1231" s="34" t="s">
        <v>1186</v>
      </c>
      <c r="Q1231" s="34" t="s">
        <v>1604</v>
      </c>
      <c r="R1231" s="34" t="s">
        <v>1871</v>
      </c>
    </row>
    <row r="1232" spans="2:18">
      <c r="B1232" s="34">
        <v>1</v>
      </c>
      <c r="C1232" s="34">
        <v>42</v>
      </c>
      <c r="D1232" s="34" t="s">
        <v>1184</v>
      </c>
      <c r="E1232" s="34" t="s">
        <v>1603</v>
      </c>
      <c r="F1232" s="34" t="s">
        <v>1602</v>
      </c>
      <c r="G1232" s="34" t="s">
        <v>1185</v>
      </c>
      <c r="H1232" s="34" t="s">
        <v>1186</v>
      </c>
      <c r="I1232" s="34">
        <v>2018</v>
      </c>
      <c r="J1232" s="34">
        <v>2018</v>
      </c>
      <c r="K1232" s="34" t="s">
        <v>1767</v>
      </c>
      <c r="L1232" s="34" t="s">
        <v>1789</v>
      </c>
      <c r="M1232" s="34">
        <v>5</v>
      </c>
      <c r="N1232" s="34" t="s">
        <v>1768</v>
      </c>
      <c r="O1232" s="34" t="s">
        <v>1191</v>
      </c>
      <c r="P1232" s="34" t="s">
        <v>1186</v>
      </c>
      <c r="Q1232" s="34" t="s">
        <v>1604</v>
      </c>
      <c r="R1232" s="34" t="s">
        <v>1871</v>
      </c>
    </row>
    <row r="1233" spans="2:18">
      <c r="B1233" s="34">
        <v>1</v>
      </c>
      <c r="C1233" s="34">
        <v>42</v>
      </c>
      <c r="D1233" s="34" t="s">
        <v>1184</v>
      </c>
      <c r="E1233" s="34" t="s">
        <v>1603</v>
      </c>
      <c r="F1233" s="34" t="s">
        <v>1602</v>
      </c>
      <c r="G1233" s="34" t="s">
        <v>1185</v>
      </c>
      <c r="H1233" s="34" t="s">
        <v>1186</v>
      </c>
      <c r="I1233" s="34">
        <v>2018</v>
      </c>
      <c r="J1233" s="34">
        <v>2018</v>
      </c>
      <c r="K1233" s="34" t="s">
        <v>1767</v>
      </c>
      <c r="L1233" s="34" t="s">
        <v>1790</v>
      </c>
      <c r="M1233" s="34">
        <v>5</v>
      </c>
      <c r="N1233" s="34" t="s">
        <v>1768</v>
      </c>
      <c r="O1233" s="34" t="s">
        <v>1192</v>
      </c>
      <c r="P1233" s="34" t="s">
        <v>1186</v>
      </c>
      <c r="Q1233" s="34" t="s">
        <v>1604</v>
      </c>
      <c r="R1233" s="34" t="s">
        <v>1871</v>
      </c>
    </row>
    <row r="1234" spans="2:18">
      <c r="B1234" s="34">
        <v>1</v>
      </c>
      <c r="C1234" s="34">
        <v>42</v>
      </c>
      <c r="D1234" s="34" t="s">
        <v>1184</v>
      </c>
      <c r="E1234" s="34" t="s">
        <v>1603</v>
      </c>
      <c r="F1234" s="34" t="s">
        <v>1602</v>
      </c>
      <c r="G1234" s="34" t="s">
        <v>1185</v>
      </c>
      <c r="H1234" s="34" t="s">
        <v>1186</v>
      </c>
      <c r="I1234" s="34">
        <v>2018</v>
      </c>
      <c r="J1234" s="34">
        <v>2018</v>
      </c>
      <c r="K1234" s="34" t="s">
        <v>1767</v>
      </c>
      <c r="L1234" s="34" t="s">
        <v>1791</v>
      </c>
      <c r="M1234" s="34">
        <v>5</v>
      </c>
      <c r="N1234" s="34" t="s">
        <v>1768</v>
      </c>
      <c r="O1234" s="34" t="s">
        <v>1193</v>
      </c>
      <c r="P1234" s="34" t="s">
        <v>1186</v>
      </c>
      <c r="Q1234" s="34" t="s">
        <v>1604</v>
      </c>
      <c r="R1234" s="34" t="s">
        <v>1871</v>
      </c>
    </row>
    <row r="1235" spans="2:18">
      <c r="B1235" s="34">
        <v>1</v>
      </c>
      <c r="C1235" s="34">
        <v>42</v>
      </c>
      <c r="D1235" s="34" t="s">
        <v>1184</v>
      </c>
      <c r="E1235" s="34" t="s">
        <v>1603</v>
      </c>
      <c r="F1235" s="34" t="s">
        <v>1602</v>
      </c>
      <c r="G1235" s="34" t="s">
        <v>1185</v>
      </c>
      <c r="H1235" s="34" t="s">
        <v>1186</v>
      </c>
      <c r="I1235" s="34">
        <v>2018</v>
      </c>
      <c r="J1235" s="34">
        <v>2018</v>
      </c>
      <c r="K1235" s="34" t="s">
        <v>1767</v>
      </c>
      <c r="L1235" s="34" t="s">
        <v>1792</v>
      </c>
      <c r="M1235" s="34">
        <v>3</v>
      </c>
      <c r="N1235" s="34" t="s">
        <v>1798</v>
      </c>
      <c r="O1235" s="34" t="s">
        <v>1194</v>
      </c>
      <c r="P1235" s="34" t="s">
        <v>1186</v>
      </c>
      <c r="Q1235" s="34" t="s">
        <v>1604</v>
      </c>
      <c r="R1235" s="34" t="s">
        <v>1871</v>
      </c>
    </row>
    <row r="1236" spans="2:18">
      <c r="B1236" s="34">
        <v>1</v>
      </c>
      <c r="C1236" s="34">
        <v>42</v>
      </c>
      <c r="D1236" s="34" t="s">
        <v>1184</v>
      </c>
      <c r="E1236" s="34" t="s">
        <v>1603</v>
      </c>
      <c r="F1236" s="34" t="s">
        <v>1602</v>
      </c>
      <c r="G1236" s="34" t="s">
        <v>1185</v>
      </c>
      <c r="H1236" s="34" t="s">
        <v>1186</v>
      </c>
      <c r="I1236" s="34">
        <v>2018</v>
      </c>
      <c r="J1236" s="34">
        <v>2018</v>
      </c>
      <c r="K1236" s="34" t="s">
        <v>1767</v>
      </c>
      <c r="L1236" s="34" t="s">
        <v>1793</v>
      </c>
      <c r="M1236" s="34">
        <v>4</v>
      </c>
      <c r="N1236" s="34" t="s">
        <v>1767</v>
      </c>
      <c r="O1236" s="34" t="s">
        <v>1195</v>
      </c>
      <c r="P1236" s="34" t="s">
        <v>1186</v>
      </c>
      <c r="Q1236" s="34" t="s">
        <v>1604</v>
      </c>
      <c r="R1236" s="34" t="s">
        <v>1871</v>
      </c>
    </row>
    <row r="1237" spans="2:18">
      <c r="B1237" s="34">
        <v>1</v>
      </c>
      <c r="C1237" s="34">
        <v>42</v>
      </c>
      <c r="D1237" s="34" t="s">
        <v>1184</v>
      </c>
      <c r="E1237" s="34" t="s">
        <v>1603</v>
      </c>
      <c r="F1237" s="34" t="s">
        <v>1602</v>
      </c>
      <c r="G1237" s="34" t="s">
        <v>1185</v>
      </c>
      <c r="H1237" s="34" t="s">
        <v>1186</v>
      </c>
      <c r="I1237" s="34">
        <v>2018</v>
      </c>
      <c r="J1237" s="34">
        <v>2018</v>
      </c>
      <c r="K1237" s="34" t="s">
        <v>1767</v>
      </c>
      <c r="L1237" s="34" t="s">
        <v>1794</v>
      </c>
      <c r="M1237" s="34">
        <v>5</v>
      </c>
      <c r="N1237" s="34" t="s">
        <v>1768</v>
      </c>
      <c r="O1237" s="34" t="s">
        <v>1196</v>
      </c>
      <c r="P1237" s="34" t="s">
        <v>1186</v>
      </c>
      <c r="Q1237" s="34" t="s">
        <v>1604</v>
      </c>
      <c r="R1237" s="34" t="s">
        <v>1871</v>
      </c>
    </row>
    <row r="1238" spans="2:18">
      <c r="B1238" s="34">
        <v>1</v>
      </c>
      <c r="C1238" s="34">
        <v>42</v>
      </c>
      <c r="D1238" s="34" t="s">
        <v>1184</v>
      </c>
      <c r="E1238" s="34" t="s">
        <v>1603</v>
      </c>
      <c r="F1238" s="34" t="s">
        <v>1602</v>
      </c>
      <c r="G1238" s="34" t="s">
        <v>1185</v>
      </c>
      <c r="H1238" s="34" t="s">
        <v>1186</v>
      </c>
      <c r="I1238" s="34">
        <v>2018</v>
      </c>
      <c r="J1238" s="34">
        <v>2018</v>
      </c>
      <c r="K1238" s="34" t="s">
        <v>1767</v>
      </c>
      <c r="L1238" s="34" t="s">
        <v>1795</v>
      </c>
      <c r="M1238" s="34">
        <v>1</v>
      </c>
      <c r="N1238" s="34" t="s">
        <v>1796</v>
      </c>
      <c r="O1238" s="34" t="s">
        <v>1197</v>
      </c>
      <c r="P1238" s="34" t="s">
        <v>1186</v>
      </c>
      <c r="Q1238" s="34" t="s">
        <v>1604</v>
      </c>
      <c r="R1238" s="34" t="s">
        <v>1871</v>
      </c>
    </row>
    <row r="1239" spans="2:18">
      <c r="B1239" s="34">
        <v>1</v>
      </c>
      <c r="C1239" s="34">
        <v>42</v>
      </c>
      <c r="D1239" s="34" t="s">
        <v>1184</v>
      </c>
      <c r="E1239" s="34" t="s">
        <v>1603</v>
      </c>
      <c r="F1239" s="34" t="s">
        <v>1602</v>
      </c>
      <c r="G1239" s="34" t="s">
        <v>1185</v>
      </c>
      <c r="H1239" s="34" t="s">
        <v>1186</v>
      </c>
      <c r="I1239" s="34">
        <v>2018</v>
      </c>
      <c r="J1239" s="34">
        <v>2018</v>
      </c>
      <c r="K1239" s="34" t="s">
        <v>1767</v>
      </c>
      <c r="L1239" s="34" t="s">
        <v>1797</v>
      </c>
      <c r="M1239" s="34">
        <v>4</v>
      </c>
      <c r="N1239" s="34" t="s">
        <v>1767</v>
      </c>
      <c r="O1239" s="34" t="s">
        <v>1198</v>
      </c>
      <c r="P1239" s="34" t="s">
        <v>1186</v>
      </c>
      <c r="Q1239" s="34" t="s">
        <v>1604</v>
      </c>
      <c r="R1239" s="34" t="s">
        <v>1871</v>
      </c>
    </row>
    <row r="1240" spans="2:18">
      <c r="B1240" s="34">
        <v>1</v>
      </c>
      <c r="C1240" s="34">
        <v>42</v>
      </c>
      <c r="D1240" s="34" t="s">
        <v>1184</v>
      </c>
      <c r="E1240" s="34" t="s">
        <v>1603</v>
      </c>
      <c r="F1240" s="34" t="s">
        <v>1602</v>
      </c>
      <c r="G1240" s="34" t="s">
        <v>1185</v>
      </c>
      <c r="H1240" s="34" t="s">
        <v>1186</v>
      </c>
      <c r="I1240" s="34">
        <v>2018</v>
      </c>
      <c r="J1240" s="34">
        <v>2018</v>
      </c>
      <c r="K1240" s="34" t="s">
        <v>1767</v>
      </c>
      <c r="L1240" s="34" t="s">
        <v>1799</v>
      </c>
      <c r="M1240" s="34">
        <v>5</v>
      </c>
      <c r="N1240" s="34" t="s">
        <v>1768</v>
      </c>
      <c r="O1240" s="34" t="s">
        <v>1199</v>
      </c>
      <c r="P1240" s="34" t="s">
        <v>1186</v>
      </c>
      <c r="Q1240" s="34" t="s">
        <v>1604</v>
      </c>
      <c r="R1240" s="34" t="s">
        <v>1871</v>
      </c>
    </row>
    <row r="1241" spans="2:18">
      <c r="B1241" s="34">
        <v>1</v>
      </c>
      <c r="C1241" s="34">
        <v>42</v>
      </c>
      <c r="D1241" s="34" t="s">
        <v>1184</v>
      </c>
      <c r="E1241" s="34" t="s">
        <v>1603</v>
      </c>
      <c r="F1241" s="34" t="s">
        <v>1602</v>
      </c>
      <c r="G1241" s="34" t="s">
        <v>1185</v>
      </c>
      <c r="H1241" s="34" t="s">
        <v>1186</v>
      </c>
      <c r="I1241" s="34">
        <v>2018</v>
      </c>
      <c r="J1241" s="34">
        <v>2018</v>
      </c>
      <c r="K1241" s="34" t="s">
        <v>1767</v>
      </c>
      <c r="L1241" s="34" t="s">
        <v>1800</v>
      </c>
      <c r="M1241" s="34">
        <v>3</v>
      </c>
      <c r="N1241" s="34" t="s">
        <v>1798</v>
      </c>
      <c r="O1241" s="34" t="s">
        <v>1200</v>
      </c>
      <c r="P1241" s="34" t="s">
        <v>1186</v>
      </c>
      <c r="Q1241" s="34" t="s">
        <v>1604</v>
      </c>
      <c r="R1241" s="34" t="s">
        <v>1871</v>
      </c>
    </row>
    <row r="1242" spans="2:18">
      <c r="B1242" s="34">
        <v>1</v>
      </c>
      <c r="C1242" s="34">
        <v>42</v>
      </c>
      <c r="D1242" s="34" t="s">
        <v>1184</v>
      </c>
      <c r="E1242" s="34" t="s">
        <v>1603</v>
      </c>
      <c r="F1242" s="34" t="s">
        <v>1602</v>
      </c>
      <c r="G1242" s="34" t="s">
        <v>1185</v>
      </c>
      <c r="H1242" s="34" t="s">
        <v>1186</v>
      </c>
      <c r="I1242" s="34">
        <v>2018</v>
      </c>
      <c r="J1242" s="34">
        <v>2018</v>
      </c>
      <c r="K1242" s="34" t="s">
        <v>1767</v>
      </c>
      <c r="L1242" s="34" t="s">
        <v>1801</v>
      </c>
      <c r="M1242" s="34">
        <v>4</v>
      </c>
      <c r="N1242" s="34" t="s">
        <v>1767</v>
      </c>
      <c r="O1242" s="34" t="s">
        <v>1201</v>
      </c>
      <c r="P1242" s="34" t="s">
        <v>1186</v>
      </c>
      <c r="Q1242" s="34" t="s">
        <v>1604</v>
      </c>
      <c r="R1242" s="34" t="s">
        <v>1871</v>
      </c>
    </row>
    <row r="1243" spans="2:18">
      <c r="B1243" s="34">
        <v>1</v>
      </c>
      <c r="C1243" s="34">
        <v>42</v>
      </c>
      <c r="D1243" s="34" t="s">
        <v>1184</v>
      </c>
      <c r="E1243" s="34" t="s">
        <v>1603</v>
      </c>
      <c r="F1243" s="34" t="s">
        <v>1602</v>
      </c>
      <c r="G1243" s="34" t="s">
        <v>1185</v>
      </c>
      <c r="H1243" s="34" t="s">
        <v>1186</v>
      </c>
      <c r="I1243" s="34">
        <v>2018</v>
      </c>
      <c r="J1243" s="34">
        <v>2018</v>
      </c>
      <c r="K1243" s="34" t="s">
        <v>1767</v>
      </c>
      <c r="L1243" s="34" t="s">
        <v>1802</v>
      </c>
      <c r="M1243" s="34">
        <v>3</v>
      </c>
      <c r="N1243" s="34" t="s">
        <v>1798</v>
      </c>
      <c r="O1243" s="34" t="s">
        <v>1202</v>
      </c>
      <c r="P1243" s="34" t="s">
        <v>1186</v>
      </c>
      <c r="Q1243" s="34" t="s">
        <v>1604</v>
      </c>
      <c r="R1243" s="34" t="s">
        <v>1871</v>
      </c>
    </row>
    <row r="1244" spans="2:18">
      <c r="B1244" s="34">
        <v>1</v>
      </c>
      <c r="C1244" s="34">
        <v>42</v>
      </c>
      <c r="D1244" s="34" t="s">
        <v>1184</v>
      </c>
      <c r="E1244" s="34" t="s">
        <v>1603</v>
      </c>
      <c r="F1244" s="34" t="s">
        <v>1602</v>
      </c>
      <c r="G1244" s="34" t="s">
        <v>1185</v>
      </c>
      <c r="H1244" s="34" t="s">
        <v>1186</v>
      </c>
      <c r="I1244" s="34">
        <v>2018</v>
      </c>
      <c r="J1244" s="34">
        <v>2018</v>
      </c>
      <c r="K1244" s="34" t="s">
        <v>1767</v>
      </c>
      <c r="L1244" s="34" t="s">
        <v>1803</v>
      </c>
      <c r="M1244" s="34">
        <v>0</v>
      </c>
      <c r="N1244" s="34" t="s">
        <v>4</v>
      </c>
      <c r="O1244" s="34" t="s">
        <v>1203</v>
      </c>
      <c r="P1244" s="34" t="s">
        <v>1186</v>
      </c>
      <c r="Q1244" s="34" t="s">
        <v>1604</v>
      </c>
      <c r="R1244" s="34" t="s">
        <v>1871</v>
      </c>
    </row>
    <row r="1245" spans="2:18">
      <c r="B1245" s="34">
        <v>1</v>
      </c>
      <c r="C1245" s="34">
        <v>42</v>
      </c>
      <c r="D1245" s="34" t="s">
        <v>1184</v>
      </c>
      <c r="E1245" s="34" t="s">
        <v>1603</v>
      </c>
      <c r="F1245" s="34" t="s">
        <v>1602</v>
      </c>
      <c r="G1245" s="34" t="s">
        <v>1185</v>
      </c>
      <c r="H1245" s="34" t="s">
        <v>1186</v>
      </c>
      <c r="I1245" s="34">
        <v>2018</v>
      </c>
      <c r="J1245" s="34">
        <v>2018</v>
      </c>
      <c r="K1245" s="34" t="s">
        <v>1767</v>
      </c>
      <c r="L1245" s="34" t="s">
        <v>1804</v>
      </c>
      <c r="M1245" s="34">
        <v>0</v>
      </c>
      <c r="N1245" s="34" t="s">
        <v>4</v>
      </c>
      <c r="O1245" s="34" t="s">
        <v>1204</v>
      </c>
      <c r="P1245" s="34" t="s">
        <v>1186</v>
      </c>
      <c r="Q1245" s="34" t="s">
        <v>1604</v>
      </c>
      <c r="R1245" s="34" t="s">
        <v>1871</v>
      </c>
    </row>
    <row r="1246" spans="2:18">
      <c r="B1246" s="34">
        <v>1</v>
      </c>
      <c r="C1246" s="34">
        <v>42</v>
      </c>
      <c r="D1246" s="34" t="s">
        <v>1184</v>
      </c>
      <c r="E1246" s="34" t="s">
        <v>1603</v>
      </c>
      <c r="F1246" s="34" t="s">
        <v>1602</v>
      </c>
      <c r="G1246" s="34" t="s">
        <v>1185</v>
      </c>
      <c r="H1246" s="34" t="s">
        <v>1186</v>
      </c>
      <c r="I1246" s="34">
        <v>2018</v>
      </c>
      <c r="J1246" s="34">
        <v>2018</v>
      </c>
      <c r="K1246" s="34" t="s">
        <v>1767</v>
      </c>
      <c r="L1246" s="34" t="s">
        <v>1805</v>
      </c>
      <c r="M1246" s="34">
        <v>0</v>
      </c>
      <c r="N1246" s="34" t="s">
        <v>4</v>
      </c>
      <c r="O1246" s="34" t="s">
        <v>1205</v>
      </c>
      <c r="P1246" s="34" t="s">
        <v>1186</v>
      </c>
      <c r="Q1246" s="34" t="s">
        <v>1604</v>
      </c>
      <c r="R1246" s="34" t="s">
        <v>1871</v>
      </c>
    </row>
    <row r="1247" spans="2:18">
      <c r="B1247" s="34">
        <v>1</v>
      </c>
      <c r="C1247" s="34">
        <v>42</v>
      </c>
      <c r="D1247" s="34" t="s">
        <v>1184</v>
      </c>
      <c r="E1247" s="34" t="s">
        <v>1603</v>
      </c>
      <c r="F1247" s="34" t="s">
        <v>1602</v>
      </c>
      <c r="G1247" s="34" t="s">
        <v>1185</v>
      </c>
      <c r="H1247" s="34" t="s">
        <v>1186</v>
      </c>
      <c r="I1247" s="34">
        <v>2018</v>
      </c>
      <c r="J1247" s="34">
        <v>2018</v>
      </c>
      <c r="K1247" s="34" t="s">
        <v>1767</v>
      </c>
      <c r="L1247" s="34" t="s">
        <v>1806</v>
      </c>
      <c r="M1247" s="34">
        <v>4</v>
      </c>
      <c r="N1247" s="34" t="s">
        <v>1767</v>
      </c>
      <c r="O1247" s="34" t="s">
        <v>1206</v>
      </c>
      <c r="P1247" s="34" t="s">
        <v>1186</v>
      </c>
      <c r="Q1247" s="34" t="s">
        <v>1604</v>
      </c>
      <c r="R1247" s="34" t="s">
        <v>1871</v>
      </c>
    </row>
    <row r="1248" spans="2:18">
      <c r="B1248" s="34">
        <v>1</v>
      </c>
      <c r="C1248" s="34">
        <v>42</v>
      </c>
      <c r="D1248" s="34" t="s">
        <v>1184</v>
      </c>
      <c r="E1248" s="34" t="s">
        <v>1603</v>
      </c>
      <c r="F1248" s="34" t="s">
        <v>1602</v>
      </c>
      <c r="G1248" s="34" t="s">
        <v>1185</v>
      </c>
      <c r="H1248" s="34" t="s">
        <v>1186</v>
      </c>
      <c r="I1248" s="34">
        <v>2018</v>
      </c>
      <c r="J1248" s="34">
        <v>2018</v>
      </c>
      <c r="K1248" s="34" t="s">
        <v>1767</v>
      </c>
      <c r="L1248" s="34" t="s">
        <v>1807</v>
      </c>
      <c r="M1248" s="34">
        <v>3</v>
      </c>
      <c r="N1248" s="34" t="s">
        <v>1798</v>
      </c>
      <c r="O1248" s="34" t="s">
        <v>1207</v>
      </c>
      <c r="P1248" s="34" t="s">
        <v>1186</v>
      </c>
      <c r="Q1248" s="34" t="s">
        <v>1604</v>
      </c>
      <c r="R1248" s="34" t="s">
        <v>1871</v>
      </c>
    </row>
    <row r="1249" spans="2:18">
      <c r="B1249" s="34">
        <v>1</v>
      </c>
      <c r="C1249" s="34">
        <v>42</v>
      </c>
      <c r="D1249" s="34" t="s">
        <v>1184</v>
      </c>
      <c r="E1249" s="34" t="s">
        <v>1603</v>
      </c>
      <c r="F1249" s="34" t="s">
        <v>1602</v>
      </c>
      <c r="G1249" s="34" t="s">
        <v>1185</v>
      </c>
      <c r="H1249" s="34" t="s">
        <v>1186</v>
      </c>
      <c r="I1249" s="34">
        <v>2018</v>
      </c>
      <c r="J1249" s="34">
        <v>2018</v>
      </c>
      <c r="K1249" s="34" t="s">
        <v>1767</v>
      </c>
      <c r="L1249" s="34" t="s">
        <v>1808</v>
      </c>
      <c r="M1249" s="34">
        <v>5</v>
      </c>
      <c r="N1249" s="34" t="s">
        <v>1768</v>
      </c>
      <c r="O1249" s="34" t="s">
        <v>1208</v>
      </c>
      <c r="P1249" s="34" t="s">
        <v>1186</v>
      </c>
      <c r="Q1249" s="34" t="s">
        <v>1604</v>
      </c>
      <c r="R1249" s="34" t="s">
        <v>1871</v>
      </c>
    </row>
    <row r="1250" spans="2:18">
      <c r="B1250" s="34">
        <v>1</v>
      </c>
      <c r="C1250" s="34">
        <v>42</v>
      </c>
      <c r="D1250" s="34" t="s">
        <v>1184</v>
      </c>
      <c r="E1250" s="34" t="s">
        <v>1603</v>
      </c>
      <c r="F1250" s="34" t="s">
        <v>1602</v>
      </c>
      <c r="G1250" s="34" t="s">
        <v>1185</v>
      </c>
      <c r="H1250" s="34" t="s">
        <v>1186</v>
      </c>
      <c r="I1250" s="34">
        <v>2018</v>
      </c>
      <c r="J1250" s="34">
        <v>2018</v>
      </c>
      <c r="K1250" s="34" t="s">
        <v>1767</v>
      </c>
      <c r="L1250" s="34" t="s">
        <v>1809</v>
      </c>
      <c r="M1250" s="34">
        <v>5</v>
      </c>
      <c r="N1250" s="34" t="s">
        <v>1768</v>
      </c>
      <c r="O1250" s="34" t="s">
        <v>1209</v>
      </c>
      <c r="P1250" s="34" t="s">
        <v>1186</v>
      </c>
      <c r="Q1250" s="34" t="s">
        <v>1604</v>
      </c>
      <c r="R1250" s="34" t="s">
        <v>1871</v>
      </c>
    </row>
    <row r="1251" spans="2:18">
      <c r="B1251" s="34">
        <v>1</v>
      </c>
      <c r="C1251" s="34">
        <v>42</v>
      </c>
      <c r="D1251" s="34" t="s">
        <v>1184</v>
      </c>
      <c r="E1251" s="34" t="s">
        <v>1603</v>
      </c>
      <c r="F1251" s="34" t="s">
        <v>1602</v>
      </c>
      <c r="G1251" s="34" t="s">
        <v>1185</v>
      </c>
      <c r="H1251" s="34" t="s">
        <v>1186</v>
      </c>
      <c r="I1251" s="34">
        <v>2018</v>
      </c>
      <c r="J1251" s="34">
        <v>2018</v>
      </c>
      <c r="K1251" s="34" t="s">
        <v>1767</v>
      </c>
      <c r="L1251" s="34" t="s">
        <v>1810</v>
      </c>
      <c r="M1251" s="34">
        <v>3</v>
      </c>
      <c r="N1251" s="34" t="s">
        <v>1798</v>
      </c>
      <c r="O1251" s="34" t="s">
        <v>1210</v>
      </c>
      <c r="P1251" s="34" t="s">
        <v>1186</v>
      </c>
      <c r="Q1251" s="34" t="s">
        <v>1604</v>
      </c>
      <c r="R1251" s="34" t="s">
        <v>1871</v>
      </c>
    </row>
    <row r="1252" spans="2:18">
      <c r="B1252" s="34">
        <v>1</v>
      </c>
      <c r="C1252" s="34">
        <v>42</v>
      </c>
      <c r="D1252" s="34" t="s">
        <v>1184</v>
      </c>
      <c r="E1252" s="34" t="s">
        <v>1603</v>
      </c>
      <c r="F1252" s="34" t="s">
        <v>1602</v>
      </c>
      <c r="G1252" s="34" t="s">
        <v>1185</v>
      </c>
      <c r="H1252" s="34" t="s">
        <v>1186</v>
      </c>
      <c r="I1252" s="34">
        <v>2018</v>
      </c>
      <c r="J1252" s="34">
        <v>2018</v>
      </c>
      <c r="K1252" s="34" t="s">
        <v>1767</v>
      </c>
      <c r="L1252" s="34" t="s">
        <v>1811</v>
      </c>
      <c r="M1252" s="34">
        <v>3</v>
      </c>
      <c r="N1252" s="34" t="s">
        <v>1798</v>
      </c>
      <c r="O1252" s="34" t="s">
        <v>1211</v>
      </c>
      <c r="P1252" s="34" t="s">
        <v>1186</v>
      </c>
      <c r="Q1252" s="34" t="s">
        <v>1604</v>
      </c>
      <c r="R1252" s="34" t="s">
        <v>1871</v>
      </c>
    </row>
    <row r="1253" spans="2:18">
      <c r="B1253" s="34">
        <v>1</v>
      </c>
      <c r="C1253" s="34">
        <v>42</v>
      </c>
      <c r="D1253" s="34" t="s">
        <v>1184</v>
      </c>
      <c r="E1253" s="34" t="s">
        <v>1603</v>
      </c>
      <c r="F1253" s="34" t="s">
        <v>1602</v>
      </c>
      <c r="G1253" s="34" t="s">
        <v>1185</v>
      </c>
      <c r="H1253" s="34" t="s">
        <v>1186</v>
      </c>
      <c r="I1253" s="34">
        <v>2018</v>
      </c>
      <c r="J1253" s="34">
        <v>2018</v>
      </c>
      <c r="K1253" s="34" t="s">
        <v>1767</v>
      </c>
      <c r="L1253" s="34" t="s">
        <v>1812</v>
      </c>
      <c r="M1253" s="34">
        <v>3</v>
      </c>
      <c r="N1253" s="34" t="s">
        <v>1798</v>
      </c>
      <c r="O1253" s="34" t="s">
        <v>1212</v>
      </c>
      <c r="P1253" s="34" t="s">
        <v>1186</v>
      </c>
      <c r="Q1253" s="34" t="s">
        <v>1604</v>
      </c>
      <c r="R1253" s="34" t="s">
        <v>1871</v>
      </c>
    </row>
    <row r="1254" spans="2:18">
      <c r="B1254" s="34">
        <v>1</v>
      </c>
      <c r="C1254" s="34">
        <v>42</v>
      </c>
      <c r="D1254" s="34" t="s">
        <v>1184</v>
      </c>
      <c r="E1254" s="34" t="s">
        <v>1603</v>
      </c>
      <c r="F1254" s="34" t="s">
        <v>1602</v>
      </c>
      <c r="G1254" s="34" t="s">
        <v>1185</v>
      </c>
      <c r="H1254" s="34" t="s">
        <v>1186</v>
      </c>
      <c r="I1254" s="34">
        <v>2018</v>
      </c>
      <c r="J1254" s="34">
        <v>2018</v>
      </c>
      <c r="K1254" s="34" t="s">
        <v>1767</v>
      </c>
      <c r="L1254" s="34" t="s">
        <v>1813</v>
      </c>
      <c r="M1254" s="34">
        <v>1</v>
      </c>
      <c r="N1254" s="34" t="s">
        <v>1796</v>
      </c>
      <c r="O1254" s="34" t="s">
        <v>1213</v>
      </c>
      <c r="P1254" s="34" t="s">
        <v>1186</v>
      </c>
      <c r="Q1254" s="34" t="s">
        <v>1604</v>
      </c>
      <c r="R1254" s="34" t="s">
        <v>1871</v>
      </c>
    </row>
    <row r="1255" spans="2:18">
      <c r="B1255" s="34">
        <v>1</v>
      </c>
      <c r="C1255" s="34">
        <v>42</v>
      </c>
      <c r="D1255" s="34" t="s">
        <v>1184</v>
      </c>
      <c r="E1255" s="34" t="s">
        <v>1603</v>
      </c>
      <c r="F1255" s="34" t="s">
        <v>1602</v>
      </c>
      <c r="G1255" s="34" t="s">
        <v>1185</v>
      </c>
      <c r="H1255" s="34" t="s">
        <v>1186</v>
      </c>
      <c r="I1255" s="34">
        <v>2018</v>
      </c>
      <c r="J1255" s="34">
        <v>2018</v>
      </c>
      <c r="K1255" s="34" t="s">
        <v>1767</v>
      </c>
      <c r="L1255" s="34" t="s">
        <v>1814</v>
      </c>
      <c r="M1255" s="34">
        <v>4</v>
      </c>
      <c r="N1255" s="34" t="s">
        <v>1767</v>
      </c>
      <c r="O1255" s="34" t="s">
        <v>1214</v>
      </c>
      <c r="P1255" s="34" t="s">
        <v>1186</v>
      </c>
      <c r="Q1255" s="34" t="s">
        <v>1604</v>
      </c>
      <c r="R1255" s="34" t="s">
        <v>1871</v>
      </c>
    </row>
    <row r="1256" spans="2:18">
      <c r="B1256" s="34">
        <v>1</v>
      </c>
      <c r="C1256" s="34">
        <v>42</v>
      </c>
      <c r="D1256" s="34" t="s">
        <v>1184</v>
      </c>
      <c r="E1256" s="34" t="s">
        <v>1603</v>
      </c>
      <c r="F1256" s="34" t="s">
        <v>1602</v>
      </c>
      <c r="G1256" s="34" t="s">
        <v>1185</v>
      </c>
      <c r="H1256" s="34" t="s">
        <v>1186</v>
      </c>
      <c r="I1256" s="34">
        <v>2018</v>
      </c>
      <c r="J1256" s="34">
        <v>2018</v>
      </c>
      <c r="K1256" s="34" t="s">
        <v>1767</v>
      </c>
      <c r="L1256" s="34" t="s">
        <v>1815</v>
      </c>
      <c r="M1256" s="34">
        <v>3</v>
      </c>
      <c r="N1256" s="34" t="s">
        <v>1798</v>
      </c>
      <c r="O1256" s="34" t="s">
        <v>1215</v>
      </c>
      <c r="P1256" s="34" t="s">
        <v>1186</v>
      </c>
      <c r="Q1256" s="34" t="s">
        <v>1604</v>
      </c>
      <c r="R1256" s="34" t="s">
        <v>1871</v>
      </c>
    </row>
    <row r="1257" spans="2:18">
      <c r="B1257" s="34">
        <v>1</v>
      </c>
      <c r="C1257" s="34">
        <v>42</v>
      </c>
      <c r="D1257" s="34" t="s">
        <v>1184</v>
      </c>
      <c r="E1257" s="34" t="s">
        <v>1603</v>
      </c>
      <c r="F1257" s="34" t="s">
        <v>1602</v>
      </c>
      <c r="G1257" s="34" t="s">
        <v>1185</v>
      </c>
      <c r="H1257" s="34" t="s">
        <v>1186</v>
      </c>
      <c r="I1257" s="34">
        <v>2018</v>
      </c>
      <c r="J1257" s="34">
        <v>2018</v>
      </c>
      <c r="K1257" s="34" t="s">
        <v>1767</v>
      </c>
      <c r="L1257" s="34" t="s">
        <v>1816</v>
      </c>
      <c r="M1257" s="34">
        <v>5</v>
      </c>
      <c r="N1257" s="34" t="s">
        <v>1768</v>
      </c>
      <c r="O1257" s="34" t="s">
        <v>1216</v>
      </c>
      <c r="P1257" s="34" t="s">
        <v>1186</v>
      </c>
      <c r="Q1257" s="34" t="s">
        <v>1604</v>
      </c>
      <c r="R1257" s="34" t="s">
        <v>1871</v>
      </c>
    </row>
    <row r="1258" spans="2:18">
      <c r="B1258" s="34">
        <v>1</v>
      </c>
      <c r="C1258" s="34">
        <v>42</v>
      </c>
      <c r="D1258" s="34" t="s">
        <v>1184</v>
      </c>
      <c r="E1258" s="34" t="s">
        <v>1603</v>
      </c>
      <c r="F1258" s="34" t="s">
        <v>1602</v>
      </c>
      <c r="G1258" s="34" t="s">
        <v>1185</v>
      </c>
      <c r="H1258" s="34" t="s">
        <v>1186</v>
      </c>
      <c r="I1258" s="34">
        <v>2018</v>
      </c>
      <c r="J1258" s="34">
        <v>2018</v>
      </c>
      <c r="K1258" s="34" t="s">
        <v>1767</v>
      </c>
      <c r="L1258" s="34" t="s">
        <v>1818</v>
      </c>
      <c r="M1258" s="34">
        <v>5</v>
      </c>
      <c r="N1258" s="34" t="s">
        <v>1768</v>
      </c>
      <c r="O1258" s="34" t="s">
        <v>1217</v>
      </c>
      <c r="P1258" s="34" t="s">
        <v>1186</v>
      </c>
      <c r="Q1258" s="34" t="s">
        <v>1604</v>
      </c>
      <c r="R1258" s="34" t="s">
        <v>1871</v>
      </c>
    </row>
    <row r="1259" spans="2:18">
      <c r="B1259" s="34">
        <v>1</v>
      </c>
      <c r="C1259" s="34">
        <v>42</v>
      </c>
      <c r="D1259" s="34" t="s">
        <v>1184</v>
      </c>
      <c r="E1259" s="34" t="s">
        <v>1603</v>
      </c>
      <c r="F1259" s="34" t="s">
        <v>1602</v>
      </c>
      <c r="G1259" s="34" t="s">
        <v>1185</v>
      </c>
      <c r="H1259" s="34" t="s">
        <v>1186</v>
      </c>
      <c r="I1259" s="34">
        <v>2018</v>
      </c>
      <c r="J1259" s="34">
        <v>2018</v>
      </c>
      <c r="K1259" s="34" t="s">
        <v>1767</v>
      </c>
      <c r="L1259" s="34" t="s">
        <v>1819</v>
      </c>
      <c r="M1259" s="34">
        <v>1</v>
      </c>
      <c r="N1259" s="34" t="s">
        <v>1796</v>
      </c>
      <c r="O1259" s="34" t="s">
        <v>1218</v>
      </c>
      <c r="P1259" s="34" t="s">
        <v>1186</v>
      </c>
      <c r="Q1259" s="34" t="s">
        <v>1604</v>
      </c>
      <c r="R1259" s="34" t="s">
        <v>1871</v>
      </c>
    </row>
    <row r="1260" spans="2:18">
      <c r="B1260" s="34">
        <v>1</v>
      </c>
      <c r="C1260" s="34">
        <v>42</v>
      </c>
      <c r="D1260" s="34" t="s">
        <v>1184</v>
      </c>
      <c r="E1260" s="34" t="s">
        <v>1603</v>
      </c>
      <c r="F1260" s="34" t="s">
        <v>1602</v>
      </c>
      <c r="G1260" s="34" t="s">
        <v>1185</v>
      </c>
      <c r="H1260" s="34" t="s">
        <v>1186</v>
      </c>
      <c r="I1260" s="34">
        <v>2018</v>
      </c>
      <c r="J1260" s="34">
        <v>2018</v>
      </c>
      <c r="K1260" s="34" t="s">
        <v>1767</v>
      </c>
      <c r="L1260" s="34" t="s">
        <v>1820</v>
      </c>
      <c r="M1260" s="34">
        <v>5</v>
      </c>
      <c r="N1260" s="34" t="s">
        <v>1768</v>
      </c>
      <c r="O1260" s="34" t="s">
        <v>1219</v>
      </c>
      <c r="P1260" s="34" t="s">
        <v>1186</v>
      </c>
      <c r="Q1260" s="34" t="s">
        <v>1604</v>
      </c>
      <c r="R1260" s="34" t="s">
        <v>1871</v>
      </c>
    </row>
    <row r="1261" spans="2:18">
      <c r="B1261" s="34">
        <v>1</v>
      </c>
      <c r="C1261" s="34">
        <v>42</v>
      </c>
      <c r="D1261" s="34" t="s">
        <v>1184</v>
      </c>
      <c r="E1261" s="34" t="s">
        <v>1603</v>
      </c>
      <c r="F1261" s="34" t="s">
        <v>1602</v>
      </c>
      <c r="G1261" s="34" t="s">
        <v>1185</v>
      </c>
      <c r="H1261" s="34" t="s">
        <v>1186</v>
      </c>
      <c r="I1261" s="34">
        <v>2018</v>
      </c>
      <c r="J1261" s="34">
        <v>2018</v>
      </c>
      <c r="K1261" s="34" t="s">
        <v>1767</v>
      </c>
      <c r="L1261" s="34" t="s">
        <v>1821</v>
      </c>
      <c r="M1261" s="34">
        <v>4</v>
      </c>
      <c r="N1261" s="34" t="s">
        <v>1767</v>
      </c>
      <c r="O1261" s="34" t="s">
        <v>1220</v>
      </c>
      <c r="P1261" s="34" t="s">
        <v>1186</v>
      </c>
      <c r="Q1261" s="34" t="s">
        <v>1604</v>
      </c>
      <c r="R1261" s="34" t="s">
        <v>1871</v>
      </c>
    </row>
    <row r="1262" spans="2:18">
      <c r="B1262" s="34">
        <v>1</v>
      </c>
      <c r="C1262" s="34">
        <v>42</v>
      </c>
      <c r="D1262" s="34" t="s">
        <v>1184</v>
      </c>
      <c r="E1262" s="34" t="s">
        <v>1603</v>
      </c>
      <c r="F1262" s="34" t="s">
        <v>1602</v>
      </c>
      <c r="G1262" s="34" t="s">
        <v>1185</v>
      </c>
      <c r="H1262" s="34" t="s">
        <v>1186</v>
      </c>
      <c r="I1262" s="34">
        <v>2018</v>
      </c>
      <c r="J1262" s="34">
        <v>2018</v>
      </c>
      <c r="K1262" s="34" t="s">
        <v>1767</v>
      </c>
      <c r="L1262" s="34" t="s">
        <v>1822</v>
      </c>
      <c r="M1262" s="34">
        <v>4</v>
      </c>
      <c r="N1262" s="34" t="s">
        <v>1767</v>
      </c>
      <c r="O1262" s="34" t="s">
        <v>1</v>
      </c>
      <c r="P1262" s="34" t="s">
        <v>1186</v>
      </c>
      <c r="Q1262" s="34" t="s">
        <v>1604</v>
      </c>
      <c r="R1262" s="34" t="s">
        <v>1871</v>
      </c>
    </row>
    <row r="1263" spans="2:18">
      <c r="B1263" s="34">
        <v>1</v>
      </c>
      <c r="C1263" s="34">
        <v>43</v>
      </c>
      <c r="D1263" s="34" t="s">
        <v>1221</v>
      </c>
      <c r="E1263" s="34" t="s">
        <v>1585</v>
      </c>
      <c r="F1263" s="34" t="s">
        <v>1584</v>
      </c>
      <c r="G1263" s="34" t="s">
        <v>1222</v>
      </c>
      <c r="H1263" s="34" t="s">
        <v>1223</v>
      </c>
      <c r="I1263" s="34">
        <v>2018</v>
      </c>
      <c r="J1263" s="34">
        <v>2018</v>
      </c>
      <c r="K1263" s="34" t="s">
        <v>1768</v>
      </c>
      <c r="L1263" s="34" t="s">
        <v>1784</v>
      </c>
      <c r="M1263" s="34">
        <v>5</v>
      </c>
      <c r="N1263" s="34" t="s">
        <v>1768</v>
      </c>
      <c r="O1263" s="34" t="s">
        <v>48</v>
      </c>
      <c r="P1263" s="34" t="s">
        <v>1823</v>
      </c>
      <c r="Q1263" s="34" t="s">
        <v>1586</v>
      </c>
      <c r="R1263" s="34" t="s">
        <v>1872</v>
      </c>
    </row>
    <row r="1264" spans="2:18">
      <c r="B1264" s="34">
        <v>1</v>
      </c>
      <c r="C1264" s="34">
        <v>43</v>
      </c>
      <c r="D1264" s="34" t="s">
        <v>1221</v>
      </c>
      <c r="E1264" s="34" t="s">
        <v>1585</v>
      </c>
      <c r="F1264" s="34" t="s">
        <v>1584</v>
      </c>
      <c r="G1264" s="34" t="s">
        <v>1222</v>
      </c>
      <c r="H1264" s="34" t="s">
        <v>1223</v>
      </c>
      <c r="I1264" s="34">
        <v>2018</v>
      </c>
      <c r="J1264" s="34">
        <v>2018</v>
      </c>
      <c r="K1264" s="34" t="s">
        <v>1768</v>
      </c>
      <c r="L1264" s="34" t="s">
        <v>1787</v>
      </c>
      <c r="M1264" s="34">
        <v>5</v>
      </c>
      <c r="N1264" s="34" t="s">
        <v>1768</v>
      </c>
      <c r="O1264" s="34" t="s">
        <v>49</v>
      </c>
      <c r="P1264" s="34" t="s">
        <v>1823</v>
      </c>
      <c r="Q1264" s="34" t="s">
        <v>1586</v>
      </c>
      <c r="R1264" s="34" t="s">
        <v>1872</v>
      </c>
    </row>
    <row r="1265" spans="2:18">
      <c r="B1265" s="34">
        <v>1</v>
      </c>
      <c r="C1265" s="34">
        <v>43</v>
      </c>
      <c r="D1265" s="34" t="s">
        <v>1221</v>
      </c>
      <c r="E1265" s="34" t="s">
        <v>1585</v>
      </c>
      <c r="F1265" s="34" t="s">
        <v>1584</v>
      </c>
      <c r="G1265" s="34" t="s">
        <v>1222</v>
      </c>
      <c r="H1265" s="34" t="s">
        <v>1223</v>
      </c>
      <c r="I1265" s="34">
        <v>2018</v>
      </c>
      <c r="J1265" s="34">
        <v>2018</v>
      </c>
      <c r="K1265" s="34" t="s">
        <v>1768</v>
      </c>
      <c r="L1265" s="34" t="s">
        <v>1788</v>
      </c>
      <c r="M1265" s="34">
        <v>5</v>
      </c>
      <c r="N1265" s="34" t="s">
        <v>1768</v>
      </c>
      <c r="O1265" s="34" t="s">
        <v>1225</v>
      </c>
      <c r="P1265" s="34" t="s">
        <v>1823</v>
      </c>
      <c r="Q1265" s="34" t="s">
        <v>1586</v>
      </c>
      <c r="R1265" s="34" t="s">
        <v>1872</v>
      </c>
    </row>
    <row r="1266" spans="2:18">
      <c r="B1266" s="34">
        <v>1</v>
      </c>
      <c r="C1266" s="34">
        <v>43</v>
      </c>
      <c r="D1266" s="34" t="s">
        <v>1221</v>
      </c>
      <c r="E1266" s="34" t="s">
        <v>1585</v>
      </c>
      <c r="F1266" s="34" t="s">
        <v>1584</v>
      </c>
      <c r="G1266" s="34" t="s">
        <v>1222</v>
      </c>
      <c r="H1266" s="34" t="s">
        <v>1223</v>
      </c>
      <c r="I1266" s="34">
        <v>2018</v>
      </c>
      <c r="J1266" s="34">
        <v>2018</v>
      </c>
      <c r="K1266" s="34" t="s">
        <v>1768</v>
      </c>
      <c r="L1266" s="34" t="s">
        <v>1789</v>
      </c>
      <c r="M1266" s="34">
        <v>5</v>
      </c>
      <c r="N1266" s="34" t="s">
        <v>1768</v>
      </c>
      <c r="O1266" s="34" t="s">
        <v>1226</v>
      </c>
      <c r="P1266" s="34" t="s">
        <v>1823</v>
      </c>
      <c r="Q1266" s="34" t="s">
        <v>1586</v>
      </c>
      <c r="R1266" s="34" t="s">
        <v>1872</v>
      </c>
    </row>
    <row r="1267" spans="2:18">
      <c r="B1267" s="34">
        <v>1</v>
      </c>
      <c r="C1267" s="34">
        <v>43</v>
      </c>
      <c r="D1267" s="34" t="s">
        <v>1221</v>
      </c>
      <c r="E1267" s="34" t="s">
        <v>1585</v>
      </c>
      <c r="F1267" s="34" t="s">
        <v>1584</v>
      </c>
      <c r="G1267" s="34" t="s">
        <v>1222</v>
      </c>
      <c r="H1267" s="34" t="s">
        <v>1223</v>
      </c>
      <c r="I1267" s="34">
        <v>2018</v>
      </c>
      <c r="J1267" s="34">
        <v>2018</v>
      </c>
      <c r="K1267" s="34" t="s">
        <v>1768</v>
      </c>
      <c r="L1267" s="34" t="s">
        <v>1790</v>
      </c>
      <c r="M1267" s="34">
        <v>5</v>
      </c>
      <c r="N1267" s="34" t="s">
        <v>1768</v>
      </c>
      <c r="O1267" s="34" t="s">
        <v>1227</v>
      </c>
      <c r="P1267" s="34" t="s">
        <v>1823</v>
      </c>
      <c r="Q1267" s="34" t="s">
        <v>1586</v>
      </c>
      <c r="R1267" s="34" t="s">
        <v>1872</v>
      </c>
    </row>
    <row r="1268" spans="2:18">
      <c r="B1268" s="34">
        <v>1</v>
      </c>
      <c r="C1268" s="34">
        <v>43</v>
      </c>
      <c r="D1268" s="34" t="s">
        <v>1221</v>
      </c>
      <c r="E1268" s="34" t="s">
        <v>1585</v>
      </c>
      <c r="F1268" s="34" t="s">
        <v>1584</v>
      </c>
      <c r="G1268" s="34" t="s">
        <v>1222</v>
      </c>
      <c r="H1268" s="34" t="s">
        <v>1223</v>
      </c>
      <c r="I1268" s="34">
        <v>2018</v>
      </c>
      <c r="J1268" s="34">
        <v>2018</v>
      </c>
      <c r="K1268" s="34" t="s">
        <v>1768</v>
      </c>
      <c r="L1268" s="34" t="s">
        <v>1791</v>
      </c>
      <c r="M1268" s="34">
        <v>5</v>
      </c>
      <c r="N1268" s="34" t="s">
        <v>1768</v>
      </c>
      <c r="O1268" s="34" t="s">
        <v>53</v>
      </c>
      <c r="P1268" s="34" t="s">
        <v>1823</v>
      </c>
      <c r="Q1268" s="34" t="s">
        <v>1586</v>
      </c>
      <c r="R1268" s="34" t="s">
        <v>1872</v>
      </c>
    </row>
    <row r="1269" spans="2:18">
      <c r="B1269" s="34">
        <v>1</v>
      </c>
      <c r="C1269" s="34">
        <v>43</v>
      </c>
      <c r="D1269" s="34" t="s">
        <v>1221</v>
      </c>
      <c r="E1269" s="34" t="s">
        <v>1585</v>
      </c>
      <c r="F1269" s="34" t="s">
        <v>1584</v>
      </c>
      <c r="G1269" s="34" t="s">
        <v>1222</v>
      </c>
      <c r="H1269" s="34" t="s">
        <v>1223</v>
      </c>
      <c r="I1269" s="34">
        <v>2018</v>
      </c>
      <c r="J1269" s="34">
        <v>2018</v>
      </c>
      <c r="K1269" s="34" t="s">
        <v>1768</v>
      </c>
      <c r="L1269" s="34" t="s">
        <v>1792</v>
      </c>
      <c r="M1269" s="34">
        <v>5</v>
      </c>
      <c r="N1269" s="34" t="s">
        <v>1768</v>
      </c>
      <c r="O1269" s="34" t="s">
        <v>1228</v>
      </c>
      <c r="P1269" s="34" t="s">
        <v>1823</v>
      </c>
      <c r="Q1269" s="34" t="s">
        <v>1586</v>
      </c>
      <c r="R1269" s="34" t="s">
        <v>1872</v>
      </c>
    </row>
    <row r="1270" spans="2:18">
      <c r="B1270" s="34">
        <v>1</v>
      </c>
      <c r="C1270" s="34">
        <v>43</v>
      </c>
      <c r="D1270" s="34" t="s">
        <v>1221</v>
      </c>
      <c r="E1270" s="34" t="s">
        <v>1585</v>
      </c>
      <c r="F1270" s="34" t="s">
        <v>1584</v>
      </c>
      <c r="G1270" s="34" t="s">
        <v>1222</v>
      </c>
      <c r="H1270" s="34" t="s">
        <v>1223</v>
      </c>
      <c r="I1270" s="34">
        <v>2018</v>
      </c>
      <c r="J1270" s="34">
        <v>2018</v>
      </c>
      <c r="K1270" s="34" t="s">
        <v>1768</v>
      </c>
      <c r="L1270" s="34" t="s">
        <v>1793</v>
      </c>
      <c r="M1270" s="34">
        <v>5</v>
      </c>
      <c r="N1270" s="34" t="s">
        <v>1768</v>
      </c>
      <c r="O1270" s="34" t="s">
        <v>1229</v>
      </c>
      <c r="P1270" s="34" t="s">
        <v>1823</v>
      </c>
      <c r="Q1270" s="34" t="s">
        <v>1586</v>
      </c>
      <c r="R1270" s="34" t="s">
        <v>1872</v>
      </c>
    </row>
    <row r="1271" spans="2:18">
      <c r="B1271" s="34">
        <v>1</v>
      </c>
      <c r="C1271" s="34">
        <v>43</v>
      </c>
      <c r="D1271" s="34" t="s">
        <v>1221</v>
      </c>
      <c r="E1271" s="34" t="s">
        <v>1585</v>
      </c>
      <c r="F1271" s="34" t="s">
        <v>1584</v>
      </c>
      <c r="G1271" s="34" t="s">
        <v>1222</v>
      </c>
      <c r="H1271" s="34" t="s">
        <v>1223</v>
      </c>
      <c r="I1271" s="34">
        <v>2018</v>
      </c>
      <c r="J1271" s="34">
        <v>2018</v>
      </c>
      <c r="K1271" s="34" t="s">
        <v>1768</v>
      </c>
      <c r="L1271" s="34" t="s">
        <v>1794</v>
      </c>
      <c r="M1271" s="34">
        <v>5</v>
      </c>
      <c r="N1271" s="34" t="s">
        <v>1768</v>
      </c>
      <c r="O1271" s="34" t="s">
        <v>1230</v>
      </c>
      <c r="P1271" s="34" t="s">
        <v>1823</v>
      </c>
      <c r="Q1271" s="34" t="s">
        <v>1586</v>
      </c>
      <c r="R1271" s="34" t="s">
        <v>1872</v>
      </c>
    </row>
    <row r="1272" spans="2:18">
      <c r="B1272" s="34">
        <v>1</v>
      </c>
      <c r="C1272" s="34">
        <v>43</v>
      </c>
      <c r="D1272" s="34" t="s">
        <v>1221</v>
      </c>
      <c r="E1272" s="34" t="s">
        <v>1585</v>
      </c>
      <c r="F1272" s="34" t="s">
        <v>1584</v>
      </c>
      <c r="G1272" s="34" t="s">
        <v>1222</v>
      </c>
      <c r="H1272" s="34" t="s">
        <v>1223</v>
      </c>
      <c r="I1272" s="34">
        <v>2018</v>
      </c>
      <c r="J1272" s="34">
        <v>2018</v>
      </c>
      <c r="K1272" s="34" t="s">
        <v>1768</v>
      </c>
      <c r="L1272" s="34" t="s">
        <v>1795</v>
      </c>
      <c r="M1272" s="34">
        <v>1</v>
      </c>
      <c r="N1272" s="34" t="s">
        <v>1796</v>
      </c>
      <c r="O1272" s="34" t="s">
        <v>57</v>
      </c>
      <c r="P1272" s="34" t="s">
        <v>1823</v>
      </c>
      <c r="Q1272" s="34" t="s">
        <v>1586</v>
      </c>
      <c r="R1272" s="34" t="s">
        <v>1872</v>
      </c>
    </row>
    <row r="1273" spans="2:18">
      <c r="B1273" s="34">
        <v>1</v>
      </c>
      <c r="C1273" s="34">
        <v>43</v>
      </c>
      <c r="D1273" s="34" t="s">
        <v>1221</v>
      </c>
      <c r="E1273" s="34" t="s">
        <v>1585</v>
      </c>
      <c r="F1273" s="34" t="s">
        <v>1584</v>
      </c>
      <c r="G1273" s="34" t="s">
        <v>1222</v>
      </c>
      <c r="H1273" s="34" t="s">
        <v>1223</v>
      </c>
      <c r="I1273" s="34">
        <v>2018</v>
      </c>
      <c r="J1273" s="34">
        <v>2018</v>
      </c>
      <c r="K1273" s="34" t="s">
        <v>1768</v>
      </c>
      <c r="L1273" s="34" t="s">
        <v>1797</v>
      </c>
      <c r="M1273" s="34">
        <v>5</v>
      </c>
      <c r="N1273" s="34" t="s">
        <v>1768</v>
      </c>
      <c r="O1273" s="34" t="s">
        <v>1231</v>
      </c>
      <c r="P1273" s="34" t="s">
        <v>1823</v>
      </c>
      <c r="Q1273" s="34" t="s">
        <v>1586</v>
      </c>
      <c r="R1273" s="34" t="s">
        <v>1872</v>
      </c>
    </row>
    <row r="1274" spans="2:18">
      <c r="B1274" s="34">
        <v>1</v>
      </c>
      <c r="C1274" s="34">
        <v>43</v>
      </c>
      <c r="D1274" s="34" t="s">
        <v>1221</v>
      </c>
      <c r="E1274" s="34" t="s">
        <v>1585</v>
      </c>
      <c r="F1274" s="34" t="s">
        <v>1584</v>
      </c>
      <c r="G1274" s="34" t="s">
        <v>1222</v>
      </c>
      <c r="H1274" s="34" t="s">
        <v>1223</v>
      </c>
      <c r="I1274" s="34">
        <v>2018</v>
      </c>
      <c r="J1274" s="34">
        <v>2018</v>
      </c>
      <c r="K1274" s="34" t="s">
        <v>1768</v>
      </c>
      <c r="L1274" s="34" t="s">
        <v>1799</v>
      </c>
      <c r="M1274" s="34">
        <v>5</v>
      </c>
      <c r="N1274" s="34" t="s">
        <v>1768</v>
      </c>
      <c r="O1274" s="34" t="s">
        <v>59</v>
      </c>
      <c r="P1274" s="34" t="s">
        <v>1823</v>
      </c>
      <c r="Q1274" s="34" t="s">
        <v>1586</v>
      </c>
      <c r="R1274" s="34" t="s">
        <v>1872</v>
      </c>
    </row>
    <row r="1275" spans="2:18">
      <c r="B1275" s="34">
        <v>1</v>
      </c>
      <c r="C1275" s="34">
        <v>43</v>
      </c>
      <c r="D1275" s="34" t="s">
        <v>1221</v>
      </c>
      <c r="E1275" s="34" t="s">
        <v>1585</v>
      </c>
      <c r="F1275" s="34" t="s">
        <v>1584</v>
      </c>
      <c r="G1275" s="34" t="s">
        <v>1222</v>
      </c>
      <c r="H1275" s="34" t="s">
        <v>1223</v>
      </c>
      <c r="I1275" s="34">
        <v>2018</v>
      </c>
      <c r="J1275" s="34">
        <v>2018</v>
      </c>
      <c r="K1275" s="34" t="s">
        <v>1768</v>
      </c>
      <c r="L1275" s="34" t="s">
        <v>1800</v>
      </c>
      <c r="M1275" s="34">
        <v>5</v>
      </c>
      <c r="N1275" s="34" t="s">
        <v>1768</v>
      </c>
      <c r="O1275" s="34" t="s">
        <v>1232</v>
      </c>
      <c r="P1275" s="34" t="s">
        <v>1823</v>
      </c>
      <c r="Q1275" s="34" t="s">
        <v>1586</v>
      </c>
      <c r="R1275" s="34" t="s">
        <v>1872</v>
      </c>
    </row>
    <row r="1276" spans="2:18">
      <c r="B1276" s="34">
        <v>1</v>
      </c>
      <c r="C1276" s="34">
        <v>43</v>
      </c>
      <c r="D1276" s="34" t="s">
        <v>1221</v>
      </c>
      <c r="E1276" s="34" t="s">
        <v>1585</v>
      </c>
      <c r="F1276" s="34" t="s">
        <v>1584</v>
      </c>
      <c r="G1276" s="34" t="s">
        <v>1222</v>
      </c>
      <c r="H1276" s="34" t="s">
        <v>1223</v>
      </c>
      <c r="I1276" s="34">
        <v>2018</v>
      </c>
      <c r="J1276" s="34">
        <v>2018</v>
      </c>
      <c r="K1276" s="34" t="s">
        <v>1768</v>
      </c>
      <c r="L1276" s="34" t="s">
        <v>1801</v>
      </c>
      <c r="M1276" s="34">
        <v>5</v>
      </c>
      <c r="N1276" s="34" t="s">
        <v>1768</v>
      </c>
      <c r="O1276" s="34" t="s">
        <v>1233</v>
      </c>
      <c r="P1276" s="34" t="s">
        <v>1823</v>
      </c>
      <c r="Q1276" s="34" t="s">
        <v>1586</v>
      </c>
      <c r="R1276" s="34" t="s">
        <v>1872</v>
      </c>
    </row>
    <row r="1277" spans="2:18">
      <c r="B1277" s="34">
        <v>1</v>
      </c>
      <c r="C1277" s="34">
        <v>43</v>
      </c>
      <c r="D1277" s="34" t="s">
        <v>1221</v>
      </c>
      <c r="E1277" s="34" t="s">
        <v>1585</v>
      </c>
      <c r="F1277" s="34" t="s">
        <v>1584</v>
      </c>
      <c r="G1277" s="34" t="s">
        <v>1222</v>
      </c>
      <c r="H1277" s="34" t="s">
        <v>1223</v>
      </c>
      <c r="I1277" s="34">
        <v>2018</v>
      </c>
      <c r="J1277" s="34">
        <v>2018</v>
      </c>
      <c r="K1277" s="34" t="s">
        <v>1768</v>
      </c>
      <c r="L1277" s="34" t="s">
        <v>1802</v>
      </c>
      <c r="M1277" s="34">
        <v>5</v>
      </c>
      <c r="N1277" s="34" t="s">
        <v>1768</v>
      </c>
      <c r="O1277" s="34" t="s">
        <v>1234</v>
      </c>
      <c r="P1277" s="34" t="s">
        <v>1823</v>
      </c>
      <c r="Q1277" s="34" t="s">
        <v>1586</v>
      </c>
      <c r="R1277" s="34" t="s">
        <v>1872</v>
      </c>
    </row>
    <row r="1278" spans="2:18">
      <c r="B1278" s="34">
        <v>1</v>
      </c>
      <c r="C1278" s="34">
        <v>43</v>
      </c>
      <c r="D1278" s="34" t="s">
        <v>1221</v>
      </c>
      <c r="E1278" s="34" t="s">
        <v>1585</v>
      </c>
      <c r="F1278" s="34" t="s">
        <v>1584</v>
      </c>
      <c r="G1278" s="34" t="s">
        <v>1222</v>
      </c>
      <c r="H1278" s="34" t="s">
        <v>1223</v>
      </c>
      <c r="I1278" s="34">
        <v>2018</v>
      </c>
      <c r="J1278" s="34">
        <v>2018</v>
      </c>
      <c r="K1278" s="34" t="s">
        <v>1768</v>
      </c>
      <c r="L1278" s="34" t="s">
        <v>1803</v>
      </c>
      <c r="M1278" s="34">
        <v>6</v>
      </c>
      <c r="N1278" s="34" t="s">
        <v>1817</v>
      </c>
      <c r="O1278" s="34" t="s">
        <v>63</v>
      </c>
      <c r="P1278" s="34" t="s">
        <v>1823</v>
      </c>
      <c r="Q1278" s="34" t="s">
        <v>1586</v>
      </c>
      <c r="R1278" s="34" t="s">
        <v>1872</v>
      </c>
    </row>
    <row r="1279" spans="2:18">
      <c r="B1279" s="34">
        <v>1</v>
      </c>
      <c r="C1279" s="34">
        <v>43</v>
      </c>
      <c r="D1279" s="34" t="s">
        <v>1221</v>
      </c>
      <c r="E1279" s="34" t="s">
        <v>1585</v>
      </c>
      <c r="F1279" s="34" t="s">
        <v>1584</v>
      </c>
      <c r="G1279" s="34" t="s">
        <v>1222</v>
      </c>
      <c r="H1279" s="34" t="s">
        <v>1223</v>
      </c>
      <c r="I1279" s="34">
        <v>2018</v>
      </c>
      <c r="J1279" s="34">
        <v>2018</v>
      </c>
      <c r="K1279" s="34" t="s">
        <v>1768</v>
      </c>
      <c r="L1279" s="34" t="s">
        <v>1804</v>
      </c>
      <c r="M1279" s="34">
        <v>5</v>
      </c>
      <c r="N1279" s="34" t="s">
        <v>1768</v>
      </c>
      <c r="O1279" s="34" t="s">
        <v>1235</v>
      </c>
      <c r="P1279" s="34" t="s">
        <v>1823</v>
      </c>
      <c r="Q1279" s="34" t="s">
        <v>1586</v>
      </c>
      <c r="R1279" s="34" t="s">
        <v>1872</v>
      </c>
    </row>
    <row r="1280" spans="2:18">
      <c r="B1280" s="34">
        <v>1</v>
      </c>
      <c r="C1280" s="34">
        <v>43</v>
      </c>
      <c r="D1280" s="34" t="s">
        <v>1221</v>
      </c>
      <c r="E1280" s="34" t="s">
        <v>1585</v>
      </c>
      <c r="F1280" s="34" t="s">
        <v>1584</v>
      </c>
      <c r="G1280" s="34" t="s">
        <v>1222</v>
      </c>
      <c r="H1280" s="34" t="s">
        <v>1223</v>
      </c>
      <c r="I1280" s="34">
        <v>2018</v>
      </c>
      <c r="J1280" s="34">
        <v>2018</v>
      </c>
      <c r="K1280" s="34" t="s">
        <v>1768</v>
      </c>
      <c r="L1280" s="34" t="s">
        <v>1805</v>
      </c>
      <c r="M1280" s="34">
        <v>5</v>
      </c>
      <c r="N1280" s="34" t="s">
        <v>1768</v>
      </c>
      <c r="O1280" s="34" t="s">
        <v>1236</v>
      </c>
      <c r="P1280" s="34" t="s">
        <v>1823</v>
      </c>
      <c r="Q1280" s="34" t="s">
        <v>1586</v>
      </c>
      <c r="R1280" s="34" t="s">
        <v>1872</v>
      </c>
    </row>
    <row r="1281" spans="2:18">
      <c r="B1281" s="34">
        <v>1</v>
      </c>
      <c r="C1281" s="34">
        <v>43</v>
      </c>
      <c r="D1281" s="34" t="s">
        <v>1221</v>
      </c>
      <c r="E1281" s="34" t="s">
        <v>1585</v>
      </c>
      <c r="F1281" s="34" t="s">
        <v>1584</v>
      </c>
      <c r="G1281" s="34" t="s">
        <v>1222</v>
      </c>
      <c r="H1281" s="34" t="s">
        <v>1223</v>
      </c>
      <c r="I1281" s="34">
        <v>2018</v>
      </c>
      <c r="J1281" s="34">
        <v>2018</v>
      </c>
      <c r="K1281" s="34" t="s">
        <v>1768</v>
      </c>
      <c r="L1281" s="34" t="s">
        <v>1806</v>
      </c>
      <c r="M1281" s="34">
        <v>5</v>
      </c>
      <c r="N1281" s="34" t="s">
        <v>1768</v>
      </c>
      <c r="O1281" s="34" t="s">
        <v>66</v>
      </c>
      <c r="P1281" s="34" t="s">
        <v>1823</v>
      </c>
      <c r="Q1281" s="34" t="s">
        <v>1586</v>
      </c>
      <c r="R1281" s="34" t="s">
        <v>1872</v>
      </c>
    </row>
    <row r="1282" spans="2:18">
      <c r="B1282" s="34">
        <v>1</v>
      </c>
      <c r="C1282" s="34">
        <v>43</v>
      </c>
      <c r="D1282" s="34" t="s">
        <v>1221</v>
      </c>
      <c r="E1282" s="34" t="s">
        <v>1585</v>
      </c>
      <c r="F1282" s="34" t="s">
        <v>1584</v>
      </c>
      <c r="G1282" s="34" t="s">
        <v>1222</v>
      </c>
      <c r="H1282" s="34" t="s">
        <v>1223</v>
      </c>
      <c r="I1282" s="34">
        <v>2018</v>
      </c>
      <c r="J1282" s="34">
        <v>2018</v>
      </c>
      <c r="K1282" s="34" t="s">
        <v>1768</v>
      </c>
      <c r="L1282" s="34" t="s">
        <v>1807</v>
      </c>
      <c r="M1282" s="34">
        <v>5</v>
      </c>
      <c r="N1282" s="34" t="s">
        <v>1768</v>
      </c>
      <c r="O1282" s="34" t="s">
        <v>1237</v>
      </c>
      <c r="P1282" s="34" t="s">
        <v>1823</v>
      </c>
      <c r="Q1282" s="34" t="s">
        <v>1586</v>
      </c>
      <c r="R1282" s="34" t="s">
        <v>1872</v>
      </c>
    </row>
    <row r="1283" spans="2:18">
      <c r="B1283" s="34">
        <v>1</v>
      </c>
      <c r="C1283" s="34">
        <v>43</v>
      </c>
      <c r="D1283" s="34" t="s">
        <v>1221</v>
      </c>
      <c r="E1283" s="34" t="s">
        <v>1585</v>
      </c>
      <c r="F1283" s="34" t="s">
        <v>1584</v>
      </c>
      <c r="G1283" s="34" t="s">
        <v>1222</v>
      </c>
      <c r="H1283" s="34" t="s">
        <v>1223</v>
      </c>
      <c r="I1283" s="34">
        <v>2018</v>
      </c>
      <c r="J1283" s="34">
        <v>2018</v>
      </c>
      <c r="K1283" s="34" t="s">
        <v>1768</v>
      </c>
      <c r="L1283" s="34" t="s">
        <v>1808</v>
      </c>
      <c r="M1283" s="34">
        <v>5</v>
      </c>
      <c r="N1283" s="34" t="s">
        <v>1768</v>
      </c>
      <c r="O1283" s="34" t="s">
        <v>68</v>
      </c>
      <c r="P1283" s="34" t="s">
        <v>1823</v>
      </c>
      <c r="Q1283" s="34" t="s">
        <v>1586</v>
      </c>
      <c r="R1283" s="34" t="s">
        <v>1872</v>
      </c>
    </row>
    <row r="1284" spans="2:18">
      <c r="B1284" s="34">
        <v>1</v>
      </c>
      <c r="C1284" s="34">
        <v>43</v>
      </c>
      <c r="D1284" s="34" t="s">
        <v>1221</v>
      </c>
      <c r="E1284" s="34" t="s">
        <v>1585</v>
      </c>
      <c r="F1284" s="34" t="s">
        <v>1584</v>
      </c>
      <c r="G1284" s="34" t="s">
        <v>1222</v>
      </c>
      <c r="H1284" s="34" t="s">
        <v>1223</v>
      </c>
      <c r="I1284" s="34">
        <v>2018</v>
      </c>
      <c r="J1284" s="34">
        <v>2018</v>
      </c>
      <c r="K1284" s="34" t="s">
        <v>1768</v>
      </c>
      <c r="L1284" s="34" t="s">
        <v>1809</v>
      </c>
      <c r="M1284" s="34">
        <v>5</v>
      </c>
      <c r="N1284" s="34" t="s">
        <v>1768</v>
      </c>
      <c r="O1284" s="34" t="s">
        <v>1238</v>
      </c>
      <c r="P1284" s="34" t="s">
        <v>1823</v>
      </c>
      <c r="Q1284" s="34" t="s">
        <v>1586</v>
      </c>
      <c r="R1284" s="34" t="s">
        <v>1872</v>
      </c>
    </row>
    <row r="1285" spans="2:18">
      <c r="B1285" s="34">
        <v>1</v>
      </c>
      <c r="C1285" s="34">
        <v>43</v>
      </c>
      <c r="D1285" s="34" t="s">
        <v>1221</v>
      </c>
      <c r="E1285" s="34" t="s">
        <v>1585</v>
      </c>
      <c r="F1285" s="34" t="s">
        <v>1584</v>
      </c>
      <c r="G1285" s="34" t="s">
        <v>1222</v>
      </c>
      <c r="H1285" s="34" t="s">
        <v>1223</v>
      </c>
      <c r="I1285" s="34">
        <v>2018</v>
      </c>
      <c r="J1285" s="34">
        <v>2018</v>
      </c>
      <c r="K1285" s="34" t="s">
        <v>1768</v>
      </c>
      <c r="L1285" s="34" t="s">
        <v>1810</v>
      </c>
      <c r="M1285" s="34">
        <v>5</v>
      </c>
      <c r="N1285" s="34" t="s">
        <v>1768</v>
      </c>
      <c r="O1285" s="34" t="s">
        <v>1239</v>
      </c>
      <c r="P1285" s="34" t="s">
        <v>1823</v>
      </c>
      <c r="Q1285" s="34" t="s">
        <v>1586</v>
      </c>
      <c r="R1285" s="34" t="s">
        <v>1872</v>
      </c>
    </row>
    <row r="1286" spans="2:18">
      <c r="B1286" s="34">
        <v>1</v>
      </c>
      <c r="C1286" s="34">
        <v>43</v>
      </c>
      <c r="D1286" s="34" t="s">
        <v>1221</v>
      </c>
      <c r="E1286" s="34" t="s">
        <v>1585</v>
      </c>
      <c r="F1286" s="34" t="s">
        <v>1584</v>
      </c>
      <c r="G1286" s="34" t="s">
        <v>1222</v>
      </c>
      <c r="H1286" s="34" t="s">
        <v>1223</v>
      </c>
      <c r="I1286" s="34">
        <v>2018</v>
      </c>
      <c r="J1286" s="34">
        <v>2018</v>
      </c>
      <c r="K1286" s="34" t="s">
        <v>1768</v>
      </c>
      <c r="L1286" s="34" t="s">
        <v>1811</v>
      </c>
      <c r="M1286" s="34">
        <v>5</v>
      </c>
      <c r="N1286" s="34" t="s">
        <v>1768</v>
      </c>
      <c r="O1286" s="34" t="s">
        <v>71</v>
      </c>
      <c r="P1286" s="34" t="s">
        <v>1823</v>
      </c>
      <c r="Q1286" s="34" t="s">
        <v>1586</v>
      </c>
      <c r="R1286" s="34" t="s">
        <v>1872</v>
      </c>
    </row>
    <row r="1287" spans="2:18">
      <c r="B1287" s="34">
        <v>1</v>
      </c>
      <c r="C1287" s="34">
        <v>43</v>
      </c>
      <c r="D1287" s="34" t="s">
        <v>1221</v>
      </c>
      <c r="E1287" s="34" t="s">
        <v>1585</v>
      </c>
      <c r="F1287" s="34" t="s">
        <v>1584</v>
      </c>
      <c r="G1287" s="34" t="s">
        <v>1222</v>
      </c>
      <c r="H1287" s="34" t="s">
        <v>1223</v>
      </c>
      <c r="I1287" s="34">
        <v>2018</v>
      </c>
      <c r="J1287" s="34">
        <v>2018</v>
      </c>
      <c r="K1287" s="34" t="s">
        <v>1768</v>
      </c>
      <c r="L1287" s="34" t="s">
        <v>1812</v>
      </c>
      <c r="M1287" s="34">
        <v>5</v>
      </c>
      <c r="N1287" s="34" t="s">
        <v>1768</v>
      </c>
      <c r="O1287" s="34" t="s">
        <v>1240</v>
      </c>
      <c r="P1287" s="34" t="s">
        <v>1823</v>
      </c>
      <c r="Q1287" s="34" t="s">
        <v>1586</v>
      </c>
      <c r="R1287" s="34" t="s">
        <v>1872</v>
      </c>
    </row>
    <row r="1288" spans="2:18">
      <c r="B1288" s="34">
        <v>1</v>
      </c>
      <c r="C1288" s="34">
        <v>43</v>
      </c>
      <c r="D1288" s="34" t="s">
        <v>1221</v>
      </c>
      <c r="E1288" s="34" t="s">
        <v>1585</v>
      </c>
      <c r="F1288" s="34" t="s">
        <v>1584</v>
      </c>
      <c r="G1288" s="34" t="s">
        <v>1222</v>
      </c>
      <c r="H1288" s="34" t="s">
        <v>1223</v>
      </c>
      <c r="I1288" s="34">
        <v>2018</v>
      </c>
      <c r="J1288" s="34">
        <v>2018</v>
      </c>
      <c r="K1288" s="34" t="s">
        <v>1768</v>
      </c>
      <c r="L1288" s="34" t="s">
        <v>1813</v>
      </c>
      <c r="M1288" s="34">
        <v>1</v>
      </c>
      <c r="N1288" s="34" t="s">
        <v>1796</v>
      </c>
      <c r="O1288" s="34" t="s">
        <v>73</v>
      </c>
      <c r="P1288" s="34" t="s">
        <v>1823</v>
      </c>
      <c r="Q1288" s="34" t="s">
        <v>1586</v>
      </c>
      <c r="R1288" s="34" t="s">
        <v>1872</v>
      </c>
    </row>
    <row r="1289" spans="2:18">
      <c r="B1289" s="34">
        <v>1</v>
      </c>
      <c r="C1289" s="34">
        <v>43</v>
      </c>
      <c r="D1289" s="34" t="s">
        <v>1221</v>
      </c>
      <c r="E1289" s="34" t="s">
        <v>1585</v>
      </c>
      <c r="F1289" s="34" t="s">
        <v>1584</v>
      </c>
      <c r="G1289" s="34" t="s">
        <v>1222</v>
      </c>
      <c r="H1289" s="34" t="s">
        <v>1223</v>
      </c>
      <c r="I1289" s="34">
        <v>2018</v>
      </c>
      <c r="J1289" s="34">
        <v>2018</v>
      </c>
      <c r="K1289" s="34" t="s">
        <v>1768</v>
      </c>
      <c r="L1289" s="34" t="s">
        <v>1814</v>
      </c>
      <c r="M1289" s="34">
        <v>5</v>
      </c>
      <c r="N1289" s="34" t="s">
        <v>1768</v>
      </c>
      <c r="O1289" s="34" t="s">
        <v>1241</v>
      </c>
      <c r="P1289" s="34" t="s">
        <v>1823</v>
      </c>
      <c r="Q1289" s="34" t="s">
        <v>1586</v>
      </c>
      <c r="R1289" s="34" t="s">
        <v>1872</v>
      </c>
    </row>
    <row r="1290" spans="2:18">
      <c r="B1290" s="34">
        <v>1</v>
      </c>
      <c r="C1290" s="34">
        <v>43</v>
      </c>
      <c r="D1290" s="34" t="s">
        <v>1221</v>
      </c>
      <c r="E1290" s="34" t="s">
        <v>1585</v>
      </c>
      <c r="F1290" s="34" t="s">
        <v>1584</v>
      </c>
      <c r="G1290" s="34" t="s">
        <v>1222</v>
      </c>
      <c r="H1290" s="34" t="s">
        <v>1223</v>
      </c>
      <c r="I1290" s="34">
        <v>2018</v>
      </c>
      <c r="J1290" s="34">
        <v>2018</v>
      </c>
      <c r="K1290" s="34" t="s">
        <v>1768</v>
      </c>
      <c r="L1290" s="34" t="s">
        <v>1815</v>
      </c>
      <c r="M1290" s="34">
        <v>5</v>
      </c>
      <c r="N1290" s="34" t="s">
        <v>1768</v>
      </c>
      <c r="O1290" s="34" t="s">
        <v>1242</v>
      </c>
      <c r="P1290" s="34" t="s">
        <v>1823</v>
      </c>
      <c r="Q1290" s="34" t="s">
        <v>1586</v>
      </c>
      <c r="R1290" s="34" t="s">
        <v>1872</v>
      </c>
    </row>
    <row r="1291" spans="2:18">
      <c r="B1291" s="34">
        <v>1</v>
      </c>
      <c r="C1291" s="34">
        <v>43</v>
      </c>
      <c r="D1291" s="34" t="s">
        <v>1221</v>
      </c>
      <c r="E1291" s="34" t="s">
        <v>1585</v>
      </c>
      <c r="F1291" s="34" t="s">
        <v>1584</v>
      </c>
      <c r="G1291" s="34" t="s">
        <v>1222</v>
      </c>
      <c r="H1291" s="34" t="s">
        <v>1223</v>
      </c>
      <c r="I1291" s="34">
        <v>2018</v>
      </c>
      <c r="J1291" s="34">
        <v>2018</v>
      </c>
      <c r="K1291" s="34" t="s">
        <v>1768</v>
      </c>
      <c r="L1291" s="34" t="s">
        <v>1816</v>
      </c>
      <c r="M1291" s="34">
        <v>5</v>
      </c>
      <c r="N1291" s="34" t="s">
        <v>1768</v>
      </c>
      <c r="O1291" s="34" t="s">
        <v>1243</v>
      </c>
      <c r="P1291" s="34" t="s">
        <v>1823</v>
      </c>
      <c r="Q1291" s="34" t="s">
        <v>1586</v>
      </c>
      <c r="R1291" s="34" t="s">
        <v>1872</v>
      </c>
    </row>
    <row r="1292" spans="2:18">
      <c r="B1292" s="34">
        <v>1</v>
      </c>
      <c r="C1292" s="34">
        <v>43</v>
      </c>
      <c r="D1292" s="34" t="s">
        <v>1221</v>
      </c>
      <c r="E1292" s="34" t="s">
        <v>1585</v>
      </c>
      <c r="F1292" s="34" t="s">
        <v>1584</v>
      </c>
      <c r="G1292" s="34" t="s">
        <v>1222</v>
      </c>
      <c r="H1292" s="34" t="s">
        <v>1223</v>
      </c>
      <c r="I1292" s="34">
        <v>2018</v>
      </c>
      <c r="J1292" s="34">
        <v>2018</v>
      </c>
      <c r="K1292" s="34" t="s">
        <v>1768</v>
      </c>
      <c r="L1292" s="34" t="s">
        <v>1818</v>
      </c>
      <c r="M1292" s="34">
        <v>6</v>
      </c>
      <c r="N1292" s="34" t="s">
        <v>1817</v>
      </c>
      <c r="O1292" s="34" t="s">
        <v>77</v>
      </c>
      <c r="P1292" s="34" t="s">
        <v>1823</v>
      </c>
      <c r="Q1292" s="34" t="s">
        <v>1586</v>
      </c>
      <c r="R1292" s="34" t="s">
        <v>1872</v>
      </c>
    </row>
    <row r="1293" spans="2:18">
      <c r="B1293" s="34">
        <v>1</v>
      </c>
      <c r="C1293" s="34">
        <v>43</v>
      </c>
      <c r="D1293" s="34" t="s">
        <v>1221</v>
      </c>
      <c r="E1293" s="34" t="s">
        <v>1585</v>
      </c>
      <c r="F1293" s="34" t="s">
        <v>1584</v>
      </c>
      <c r="G1293" s="34" t="s">
        <v>1222</v>
      </c>
      <c r="H1293" s="34" t="s">
        <v>1223</v>
      </c>
      <c r="I1293" s="34">
        <v>2018</v>
      </c>
      <c r="J1293" s="34">
        <v>2018</v>
      </c>
      <c r="K1293" s="34" t="s">
        <v>1768</v>
      </c>
      <c r="L1293" s="34" t="s">
        <v>1819</v>
      </c>
      <c r="M1293" s="34">
        <v>1</v>
      </c>
      <c r="N1293" s="34" t="s">
        <v>1796</v>
      </c>
      <c r="O1293" s="34" t="s">
        <v>78</v>
      </c>
      <c r="P1293" s="34" t="s">
        <v>1823</v>
      </c>
      <c r="Q1293" s="34" t="s">
        <v>1586</v>
      </c>
      <c r="R1293" s="34" t="s">
        <v>1872</v>
      </c>
    </row>
    <row r="1294" spans="2:18">
      <c r="B1294" s="34">
        <v>1</v>
      </c>
      <c r="C1294" s="34">
        <v>43</v>
      </c>
      <c r="D1294" s="34" t="s">
        <v>1221</v>
      </c>
      <c r="E1294" s="34" t="s">
        <v>1585</v>
      </c>
      <c r="F1294" s="34" t="s">
        <v>1584</v>
      </c>
      <c r="G1294" s="34" t="s">
        <v>1222</v>
      </c>
      <c r="H1294" s="34" t="s">
        <v>1223</v>
      </c>
      <c r="I1294" s="34">
        <v>2018</v>
      </c>
      <c r="J1294" s="34">
        <v>2018</v>
      </c>
      <c r="K1294" s="34" t="s">
        <v>1768</v>
      </c>
      <c r="L1294" s="34" t="s">
        <v>1820</v>
      </c>
      <c r="M1294" s="34">
        <v>5</v>
      </c>
      <c r="N1294" s="34" t="s">
        <v>1768</v>
      </c>
      <c r="O1294" s="34" t="s">
        <v>79</v>
      </c>
      <c r="P1294" s="34" t="s">
        <v>1823</v>
      </c>
      <c r="Q1294" s="34" t="s">
        <v>1586</v>
      </c>
      <c r="R1294" s="34" t="s">
        <v>1872</v>
      </c>
    </row>
    <row r="1295" spans="2:18">
      <c r="B1295" s="34">
        <v>1</v>
      </c>
      <c r="C1295" s="34">
        <v>43</v>
      </c>
      <c r="D1295" s="34" t="s">
        <v>1221</v>
      </c>
      <c r="E1295" s="34" t="s">
        <v>1585</v>
      </c>
      <c r="F1295" s="34" t="s">
        <v>1584</v>
      </c>
      <c r="G1295" s="34" t="s">
        <v>1222</v>
      </c>
      <c r="H1295" s="34" t="s">
        <v>1223</v>
      </c>
      <c r="I1295" s="34">
        <v>2018</v>
      </c>
      <c r="J1295" s="34">
        <v>2018</v>
      </c>
      <c r="K1295" s="34" t="s">
        <v>1768</v>
      </c>
      <c r="L1295" s="34" t="s">
        <v>1821</v>
      </c>
      <c r="M1295" s="34">
        <v>5</v>
      </c>
      <c r="N1295" s="34" t="s">
        <v>1768</v>
      </c>
      <c r="O1295" s="34" t="s">
        <v>80</v>
      </c>
      <c r="P1295" s="34" t="s">
        <v>1823</v>
      </c>
      <c r="Q1295" s="34" t="s">
        <v>1586</v>
      </c>
      <c r="R1295" s="34" t="s">
        <v>1872</v>
      </c>
    </row>
    <row r="1296" spans="2:18">
      <c r="B1296" s="34">
        <v>1</v>
      </c>
      <c r="C1296" s="34">
        <v>43</v>
      </c>
      <c r="D1296" s="34" t="s">
        <v>1221</v>
      </c>
      <c r="E1296" s="34" t="s">
        <v>1585</v>
      </c>
      <c r="F1296" s="34" t="s">
        <v>1584</v>
      </c>
      <c r="G1296" s="34" t="s">
        <v>1222</v>
      </c>
      <c r="H1296" s="34" t="s">
        <v>1223</v>
      </c>
      <c r="I1296" s="34">
        <v>2018</v>
      </c>
      <c r="J1296" s="34">
        <v>2018</v>
      </c>
      <c r="K1296" s="34" t="s">
        <v>1768</v>
      </c>
      <c r="L1296" s="34" t="s">
        <v>1822</v>
      </c>
      <c r="M1296" s="34">
        <v>5</v>
      </c>
      <c r="N1296" s="34" t="s">
        <v>1768</v>
      </c>
      <c r="O1296" s="34" t="s">
        <v>1</v>
      </c>
      <c r="P1296" s="34" t="s">
        <v>1823</v>
      </c>
      <c r="Q1296" s="34" t="s">
        <v>1586</v>
      </c>
      <c r="R1296" s="34" t="s">
        <v>1872</v>
      </c>
    </row>
    <row r="1297" spans="2:18">
      <c r="B1297" s="34">
        <v>1</v>
      </c>
      <c r="C1297" s="34">
        <v>45</v>
      </c>
      <c r="D1297" s="34" t="s">
        <v>1244</v>
      </c>
      <c r="E1297" s="34" t="s">
        <v>1563</v>
      </c>
      <c r="F1297" s="34" t="s">
        <v>1562</v>
      </c>
      <c r="G1297" s="34" t="s">
        <v>1245</v>
      </c>
      <c r="H1297" s="34" t="s">
        <v>1246</v>
      </c>
      <c r="I1297" s="34">
        <v>2018</v>
      </c>
      <c r="J1297" s="34">
        <v>2018</v>
      </c>
      <c r="K1297" s="34" t="s">
        <v>1767</v>
      </c>
      <c r="L1297" s="34" t="s">
        <v>1784</v>
      </c>
      <c r="M1297" s="34">
        <v>5</v>
      </c>
      <c r="N1297" s="34" t="s">
        <v>1768</v>
      </c>
      <c r="O1297" s="34" t="s">
        <v>222</v>
      </c>
      <c r="P1297" s="34" t="s">
        <v>1830</v>
      </c>
      <c r="Q1297" s="34" t="s">
        <v>1564</v>
      </c>
      <c r="R1297" s="34" t="s">
        <v>1873</v>
      </c>
    </row>
    <row r="1298" spans="2:18">
      <c r="B1298" s="34">
        <v>1</v>
      </c>
      <c r="C1298" s="34">
        <v>45</v>
      </c>
      <c r="D1298" s="34" t="s">
        <v>1244</v>
      </c>
      <c r="E1298" s="34" t="s">
        <v>1563</v>
      </c>
      <c r="F1298" s="34" t="s">
        <v>1562</v>
      </c>
      <c r="G1298" s="34" t="s">
        <v>1245</v>
      </c>
      <c r="H1298" s="34" t="s">
        <v>1246</v>
      </c>
      <c r="I1298" s="34">
        <v>2018</v>
      </c>
      <c r="J1298" s="34">
        <v>2018</v>
      </c>
      <c r="K1298" s="34" t="s">
        <v>1767</v>
      </c>
      <c r="L1298" s="34" t="s">
        <v>1787</v>
      </c>
      <c r="M1298" s="34">
        <v>5</v>
      </c>
      <c r="N1298" s="34" t="s">
        <v>1768</v>
      </c>
      <c r="O1298" s="34" t="s">
        <v>223</v>
      </c>
      <c r="P1298" s="34" t="s">
        <v>1830</v>
      </c>
      <c r="Q1298" s="34" t="s">
        <v>1564</v>
      </c>
      <c r="R1298" s="34" t="s">
        <v>1873</v>
      </c>
    </row>
    <row r="1299" spans="2:18">
      <c r="B1299" s="34">
        <v>1</v>
      </c>
      <c r="C1299" s="34">
        <v>45</v>
      </c>
      <c r="D1299" s="34" t="s">
        <v>1244</v>
      </c>
      <c r="E1299" s="34" t="s">
        <v>1563</v>
      </c>
      <c r="F1299" s="34" t="s">
        <v>1562</v>
      </c>
      <c r="G1299" s="34" t="s">
        <v>1245</v>
      </c>
      <c r="H1299" s="34" t="s">
        <v>1246</v>
      </c>
      <c r="I1299" s="34">
        <v>2018</v>
      </c>
      <c r="J1299" s="34">
        <v>2018</v>
      </c>
      <c r="K1299" s="34" t="s">
        <v>1767</v>
      </c>
      <c r="L1299" s="34" t="s">
        <v>1788</v>
      </c>
      <c r="M1299" s="34">
        <v>5</v>
      </c>
      <c r="N1299" s="34" t="s">
        <v>1768</v>
      </c>
      <c r="O1299" s="34" t="s">
        <v>224</v>
      </c>
      <c r="P1299" s="34" t="s">
        <v>1830</v>
      </c>
      <c r="Q1299" s="34" t="s">
        <v>1564</v>
      </c>
      <c r="R1299" s="34" t="s">
        <v>1873</v>
      </c>
    </row>
    <row r="1300" spans="2:18">
      <c r="B1300" s="34">
        <v>1</v>
      </c>
      <c r="C1300" s="34">
        <v>45</v>
      </c>
      <c r="D1300" s="34" t="s">
        <v>1244</v>
      </c>
      <c r="E1300" s="34" t="s">
        <v>1563</v>
      </c>
      <c r="F1300" s="34" t="s">
        <v>1562</v>
      </c>
      <c r="G1300" s="34" t="s">
        <v>1245</v>
      </c>
      <c r="H1300" s="34" t="s">
        <v>1246</v>
      </c>
      <c r="I1300" s="34">
        <v>2018</v>
      </c>
      <c r="J1300" s="34">
        <v>2018</v>
      </c>
      <c r="K1300" s="34" t="s">
        <v>1767</v>
      </c>
      <c r="L1300" s="34" t="s">
        <v>1789</v>
      </c>
      <c r="M1300" s="34">
        <v>5</v>
      </c>
      <c r="N1300" s="34" t="s">
        <v>1768</v>
      </c>
      <c r="O1300" s="34" t="s">
        <v>1247</v>
      </c>
      <c r="P1300" s="34" t="s">
        <v>1830</v>
      </c>
      <c r="Q1300" s="34" t="s">
        <v>1564</v>
      </c>
      <c r="R1300" s="34" t="s">
        <v>1873</v>
      </c>
    </row>
    <row r="1301" spans="2:18">
      <c r="B1301" s="34">
        <v>1</v>
      </c>
      <c r="C1301" s="34">
        <v>45</v>
      </c>
      <c r="D1301" s="34" t="s">
        <v>1244</v>
      </c>
      <c r="E1301" s="34" t="s">
        <v>1563</v>
      </c>
      <c r="F1301" s="34" t="s">
        <v>1562</v>
      </c>
      <c r="G1301" s="34" t="s">
        <v>1245</v>
      </c>
      <c r="H1301" s="34" t="s">
        <v>1246</v>
      </c>
      <c r="I1301" s="34">
        <v>2018</v>
      </c>
      <c r="J1301" s="34">
        <v>2018</v>
      </c>
      <c r="K1301" s="34" t="s">
        <v>1767</v>
      </c>
      <c r="L1301" s="34" t="s">
        <v>1790</v>
      </c>
      <c r="M1301" s="34">
        <v>5</v>
      </c>
      <c r="N1301" s="34" t="s">
        <v>1768</v>
      </c>
      <c r="O1301" s="34" t="s">
        <v>1248</v>
      </c>
      <c r="P1301" s="34" t="s">
        <v>1830</v>
      </c>
      <c r="Q1301" s="34" t="s">
        <v>1564</v>
      </c>
      <c r="R1301" s="34" t="s">
        <v>1873</v>
      </c>
    </row>
    <row r="1302" spans="2:18">
      <c r="B1302" s="34">
        <v>1</v>
      </c>
      <c r="C1302" s="34">
        <v>45</v>
      </c>
      <c r="D1302" s="34" t="s">
        <v>1244</v>
      </c>
      <c r="E1302" s="34" t="s">
        <v>1563</v>
      </c>
      <c r="F1302" s="34" t="s">
        <v>1562</v>
      </c>
      <c r="G1302" s="34" t="s">
        <v>1245</v>
      </c>
      <c r="H1302" s="34" t="s">
        <v>1246</v>
      </c>
      <c r="I1302" s="34">
        <v>2018</v>
      </c>
      <c r="J1302" s="34">
        <v>2018</v>
      </c>
      <c r="K1302" s="34" t="s">
        <v>1767</v>
      </c>
      <c r="L1302" s="34" t="s">
        <v>1791</v>
      </c>
      <c r="M1302" s="34">
        <v>5</v>
      </c>
      <c r="N1302" s="34" t="s">
        <v>1768</v>
      </c>
      <c r="O1302" s="34" t="s">
        <v>227</v>
      </c>
      <c r="P1302" s="34" t="s">
        <v>1830</v>
      </c>
      <c r="Q1302" s="34" t="s">
        <v>1564</v>
      </c>
      <c r="R1302" s="34" t="s">
        <v>1873</v>
      </c>
    </row>
    <row r="1303" spans="2:18">
      <c r="B1303" s="34">
        <v>1</v>
      </c>
      <c r="C1303" s="34">
        <v>45</v>
      </c>
      <c r="D1303" s="34" t="s">
        <v>1244</v>
      </c>
      <c r="E1303" s="34" t="s">
        <v>1563</v>
      </c>
      <c r="F1303" s="34" t="s">
        <v>1562</v>
      </c>
      <c r="G1303" s="34" t="s">
        <v>1245</v>
      </c>
      <c r="H1303" s="34" t="s">
        <v>1246</v>
      </c>
      <c r="I1303" s="34">
        <v>2018</v>
      </c>
      <c r="J1303" s="34">
        <v>2018</v>
      </c>
      <c r="K1303" s="34" t="s">
        <v>1767</v>
      </c>
      <c r="L1303" s="34" t="s">
        <v>1792</v>
      </c>
      <c r="M1303" s="34">
        <v>4</v>
      </c>
      <c r="N1303" s="34" t="s">
        <v>1767</v>
      </c>
      <c r="O1303" s="34" t="s">
        <v>228</v>
      </c>
      <c r="P1303" s="34" t="s">
        <v>1830</v>
      </c>
      <c r="Q1303" s="34" t="s">
        <v>1564</v>
      </c>
      <c r="R1303" s="34" t="s">
        <v>1873</v>
      </c>
    </row>
    <row r="1304" spans="2:18">
      <c r="B1304" s="34">
        <v>1</v>
      </c>
      <c r="C1304" s="34">
        <v>45</v>
      </c>
      <c r="D1304" s="34" t="s">
        <v>1244</v>
      </c>
      <c r="E1304" s="34" t="s">
        <v>1563</v>
      </c>
      <c r="F1304" s="34" t="s">
        <v>1562</v>
      </c>
      <c r="G1304" s="34" t="s">
        <v>1245</v>
      </c>
      <c r="H1304" s="34" t="s">
        <v>1246</v>
      </c>
      <c r="I1304" s="34">
        <v>2018</v>
      </c>
      <c r="J1304" s="34">
        <v>2018</v>
      </c>
      <c r="K1304" s="34" t="s">
        <v>1767</v>
      </c>
      <c r="L1304" s="34" t="s">
        <v>1793</v>
      </c>
      <c r="M1304" s="34">
        <v>4</v>
      </c>
      <c r="N1304" s="34" t="s">
        <v>1767</v>
      </c>
      <c r="O1304" s="34" t="s">
        <v>229</v>
      </c>
      <c r="P1304" s="34" t="s">
        <v>1830</v>
      </c>
      <c r="Q1304" s="34" t="s">
        <v>1564</v>
      </c>
      <c r="R1304" s="34" t="s">
        <v>1873</v>
      </c>
    </row>
    <row r="1305" spans="2:18">
      <c r="B1305" s="34">
        <v>1</v>
      </c>
      <c r="C1305" s="34">
        <v>45</v>
      </c>
      <c r="D1305" s="34" t="s">
        <v>1244</v>
      </c>
      <c r="E1305" s="34" t="s">
        <v>1563</v>
      </c>
      <c r="F1305" s="34" t="s">
        <v>1562</v>
      </c>
      <c r="G1305" s="34" t="s">
        <v>1245</v>
      </c>
      <c r="H1305" s="34" t="s">
        <v>1246</v>
      </c>
      <c r="I1305" s="34">
        <v>2018</v>
      </c>
      <c r="J1305" s="34">
        <v>2018</v>
      </c>
      <c r="K1305" s="34" t="s">
        <v>1767</v>
      </c>
      <c r="L1305" s="34" t="s">
        <v>1794</v>
      </c>
      <c r="M1305" s="34">
        <v>5</v>
      </c>
      <c r="N1305" s="34" t="s">
        <v>1768</v>
      </c>
      <c r="O1305" s="34" t="s">
        <v>1249</v>
      </c>
      <c r="P1305" s="34" t="s">
        <v>1830</v>
      </c>
      <c r="Q1305" s="34" t="s">
        <v>1564</v>
      </c>
      <c r="R1305" s="34" t="s">
        <v>1873</v>
      </c>
    </row>
    <row r="1306" spans="2:18">
      <c r="B1306" s="34">
        <v>1</v>
      </c>
      <c r="C1306" s="34">
        <v>45</v>
      </c>
      <c r="D1306" s="34" t="s">
        <v>1244</v>
      </c>
      <c r="E1306" s="34" t="s">
        <v>1563</v>
      </c>
      <c r="F1306" s="34" t="s">
        <v>1562</v>
      </c>
      <c r="G1306" s="34" t="s">
        <v>1245</v>
      </c>
      <c r="H1306" s="34" t="s">
        <v>1246</v>
      </c>
      <c r="I1306" s="34">
        <v>2018</v>
      </c>
      <c r="J1306" s="34">
        <v>2018</v>
      </c>
      <c r="K1306" s="34" t="s">
        <v>1767</v>
      </c>
      <c r="L1306" s="34" t="s">
        <v>1795</v>
      </c>
      <c r="M1306" s="34">
        <v>1</v>
      </c>
      <c r="N1306" s="34" t="s">
        <v>1796</v>
      </c>
      <c r="O1306" s="34" t="s">
        <v>231</v>
      </c>
      <c r="P1306" s="34" t="s">
        <v>1830</v>
      </c>
      <c r="Q1306" s="34" t="s">
        <v>1564</v>
      </c>
      <c r="R1306" s="34" t="s">
        <v>1873</v>
      </c>
    </row>
    <row r="1307" spans="2:18">
      <c r="B1307" s="34">
        <v>1</v>
      </c>
      <c r="C1307" s="34">
        <v>45</v>
      </c>
      <c r="D1307" s="34" t="s">
        <v>1244</v>
      </c>
      <c r="E1307" s="34" t="s">
        <v>1563</v>
      </c>
      <c r="F1307" s="34" t="s">
        <v>1562</v>
      </c>
      <c r="G1307" s="34" t="s">
        <v>1245</v>
      </c>
      <c r="H1307" s="34" t="s">
        <v>1246</v>
      </c>
      <c r="I1307" s="34">
        <v>2018</v>
      </c>
      <c r="J1307" s="34">
        <v>2018</v>
      </c>
      <c r="K1307" s="34" t="s">
        <v>1767</v>
      </c>
      <c r="L1307" s="34" t="s">
        <v>1797</v>
      </c>
      <c r="M1307" s="34">
        <v>4</v>
      </c>
      <c r="N1307" s="34" t="s">
        <v>1767</v>
      </c>
      <c r="O1307" s="34" t="s">
        <v>1250</v>
      </c>
      <c r="P1307" s="34" t="s">
        <v>1830</v>
      </c>
      <c r="Q1307" s="34" t="s">
        <v>1564</v>
      </c>
      <c r="R1307" s="34" t="s">
        <v>1873</v>
      </c>
    </row>
    <row r="1308" spans="2:18">
      <c r="B1308" s="34">
        <v>1</v>
      </c>
      <c r="C1308" s="34">
        <v>45</v>
      </c>
      <c r="D1308" s="34" t="s">
        <v>1244</v>
      </c>
      <c r="E1308" s="34" t="s">
        <v>1563</v>
      </c>
      <c r="F1308" s="34" t="s">
        <v>1562</v>
      </c>
      <c r="G1308" s="34" t="s">
        <v>1245</v>
      </c>
      <c r="H1308" s="34" t="s">
        <v>1246</v>
      </c>
      <c r="I1308" s="34">
        <v>2018</v>
      </c>
      <c r="J1308" s="34">
        <v>2018</v>
      </c>
      <c r="K1308" s="34" t="s">
        <v>1767</v>
      </c>
      <c r="L1308" s="34" t="s">
        <v>1799</v>
      </c>
      <c r="M1308" s="34">
        <v>5</v>
      </c>
      <c r="N1308" s="34" t="s">
        <v>1768</v>
      </c>
      <c r="O1308" s="34" t="s">
        <v>233</v>
      </c>
      <c r="P1308" s="34" t="s">
        <v>1830</v>
      </c>
      <c r="Q1308" s="34" t="s">
        <v>1564</v>
      </c>
      <c r="R1308" s="34" t="s">
        <v>1873</v>
      </c>
    </row>
    <row r="1309" spans="2:18">
      <c r="B1309" s="34">
        <v>1</v>
      </c>
      <c r="C1309" s="34">
        <v>45</v>
      </c>
      <c r="D1309" s="34" t="s">
        <v>1244</v>
      </c>
      <c r="E1309" s="34" t="s">
        <v>1563</v>
      </c>
      <c r="F1309" s="34" t="s">
        <v>1562</v>
      </c>
      <c r="G1309" s="34" t="s">
        <v>1245</v>
      </c>
      <c r="H1309" s="34" t="s">
        <v>1246</v>
      </c>
      <c r="I1309" s="34">
        <v>2018</v>
      </c>
      <c r="J1309" s="34">
        <v>2018</v>
      </c>
      <c r="K1309" s="34" t="s">
        <v>1767</v>
      </c>
      <c r="L1309" s="34" t="s">
        <v>1800</v>
      </c>
      <c r="M1309" s="34">
        <v>5</v>
      </c>
      <c r="N1309" s="34" t="s">
        <v>1768</v>
      </c>
      <c r="O1309" s="34" t="s">
        <v>234</v>
      </c>
      <c r="P1309" s="34" t="s">
        <v>1830</v>
      </c>
      <c r="Q1309" s="34" t="s">
        <v>1564</v>
      </c>
      <c r="R1309" s="34" t="s">
        <v>1873</v>
      </c>
    </row>
    <row r="1310" spans="2:18">
      <c r="B1310" s="34">
        <v>1</v>
      </c>
      <c r="C1310" s="34">
        <v>45</v>
      </c>
      <c r="D1310" s="34" t="s">
        <v>1244</v>
      </c>
      <c r="E1310" s="34" t="s">
        <v>1563</v>
      </c>
      <c r="F1310" s="34" t="s">
        <v>1562</v>
      </c>
      <c r="G1310" s="34" t="s">
        <v>1245</v>
      </c>
      <c r="H1310" s="34" t="s">
        <v>1246</v>
      </c>
      <c r="I1310" s="34">
        <v>2018</v>
      </c>
      <c r="J1310" s="34">
        <v>2018</v>
      </c>
      <c r="K1310" s="34" t="s">
        <v>1767</v>
      </c>
      <c r="L1310" s="34" t="s">
        <v>1801</v>
      </c>
      <c r="M1310" s="34">
        <v>5</v>
      </c>
      <c r="N1310" s="34" t="s">
        <v>1768</v>
      </c>
      <c r="O1310" s="34" t="s">
        <v>235</v>
      </c>
      <c r="P1310" s="34" t="s">
        <v>1830</v>
      </c>
      <c r="Q1310" s="34" t="s">
        <v>1564</v>
      </c>
      <c r="R1310" s="34" t="s">
        <v>1873</v>
      </c>
    </row>
    <row r="1311" spans="2:18">
      <c r="B1311" s="34">
        <v>1</v>
      </c>
      <c r="C1311" s="34">
        <v>45</v>
      </c>
      <c r="D1311" s="34" t="s">
        <v>1244</v>
      </c>
      <c r="E1311" s="34" t="s">
        <v>1563</v>
      </c>
      <c r="F1311" s="34" t="s">
        <v>1562</v>
      </c>
      <c r="G1311" s="34" t="s">
        <v>1245</v>
      </c>
      <c r="H1311" s="34" t="s">
        <v>1246</v>
      </c>
      <c r="I1311" s="34">
        <v>2018</v>
      </c>
      <c r="J1311" s="34">
        <v>2018</v>
      </c>
      <c r="K1311" s="34" t="s">
        <v>1767</v>
      </c>
      <c r="L1311" s="34" t="s">
        <v>1802</v>
      </c>
      <c r="M1311" s="34">
        <v>5</v>
      </c>
      <c r="N1311" s="34" t="s">
        <v>1768</v>
      </c>
      <c r="O1311" s="34" t="s">
        <v>1251</v>
      </c>
      <c r="P1311" s="34" t="s">
        <v>1830</v>
      </c>
      <c r="Q1311" s="34" t="s">
        <v>1564</v>
      </c>
      <c r="R1311" s="34" t="s">
        <v>1873</v>
      </c>
    </row>
    <row r="1312" spans="2:18">
      <c r="B1312" s="34">
        <v>1</v>
      </c>
      <c r="C1312" s="34">
        <v>45</v>
      </c>
      <c r="D1312" s="34" t="s">
        <v>1244</v>
      </c>
      <c r="E1312" s="34" t="s">
        <v>1563</v>
      </c>
      <c r="F1312" s="34" t="s">
        <v>1562</v>
      </c>
      <c r="G1312" s="34" t="s">
        <v>1245</v>
      </c>
      <c r="H1312" s="34" t="s">
        <v>1246</v>
      </c>
      <c r="I1312" s="34">
        <v>2018</v>
      </c>
      <c r="J1312" s="34">
        <v>2018</v>
      </c>
      <c r="K1312" s="34" t="s">
        <v>1767</v>
      </c>
      <c r="L1312" s="34" t="s">
        <v>1803</v>
      </c>
      <c r="M1312" s="34">
        <v>5</v>
      </c>
      <c r="N1312" s="34" t="s">
        <v>1768</v>
      </c>
      <c r="O1312" s="34" t="s">
        <v>237</v>
      </c>
      <c r="P1312" s="34" t="s">
        <v>1830</v>
      </c>
      <c r="Q1312" s="34" t="s">
        <v>1564</v>
      </c>
      <c r="R1312" s="34" t="s">
        <v>1873</v>
      </c>
    </row>
    <row r="1313" spans="2:18">
      <c r="B1313" s="34">
        <v>1</v>
      </c>
      <c r="C1313" s="34">
        <v>45</v>
      </c>
      <c r="D1313" s="34" t="s">
        <v>1244</v>
      </c>
      <c r="E1313" s="34" t="s">
        <v>1563</v>
      </c>
      <c r="F1313" s="34" t="s">
        <v>1562</v>
      </c>
      <c r="G1313" s="34" t="s">
        <v>1245</v>
      </c>
      <c r="H1313" s="34" t="s">
        <v>1246</v>
      </c>
      <c r="I1313" s="34">
        <v>2018</v>
      </c>
      <c r="J1313" s="34">
        <v>2018</v>
      </c>
      <c r="K1313" s="34" t="s">
        <v>1767</v>
      </c>
      <c r="L1313" s="34" t="s">
        <v>1804</v>
      </c>
      <c r="M1313" s="34">
        <v>0</v>
      </c>
      <c r="N1313" s="34" t="s">
        <v>4</v>
      </c>
      <c r="O1313" s="34" t="s">
        <v>238</v>
      </c>
      <c r="P1313" s="34" t="s">
        <v>1830</v>
      </c>
      <c r="Q1313" s="34" t="s">
        <v>1564</v>
      </c>
      <c r="R1313" s="34" t="s">
        <v>1873</v>
      </c>
    </row>
    <row r="1314" spans="2:18">
      <c r="B1314" s="34">
        <v>1</v>
      </c>
      <c r="C1314" s="34">
        <v>45</v>
      </c>
      <c r="D1314" s="34" t="s">
        <v>1244</v>
      </c>
      <c r="E1314" s="34" t="s">
        <v>1563</v>
      </c>
      <c r="F1314" s="34" t="s">
        <v>1562</v>
      </c>
      <c r="G1314" s="34" t="s">
        <v>1245</v>
      </c>
      <c r="H1314" s="34" t="s">
        <v>1246</v>
      </c>
      <c r="I1314" s="34">
        <v>2018</v>
      </c>
      <c r="J1314" s="34">
        <v>2018</v>
      </c>
      <c r="K1314" s="34" t="s">
        <v>1767</v>
      </c>
      <c r="L1314" s="34" t="s">
        <v>1805</v>
      </c>
      <c r="M1314" s="34">
        <v>0</v>
      </c>
      <c r="N1314" s="34" t="s">
        <v>4</v>
      </c>
      <c r="O1314" s="34" t="s">
        <v>239</v>
      </c>
      <c r="P1314" s="34" t="s">
        <v>1830</v>
      </c>
      <c r="Q1314" s="34" t="s">
        <v>1564</v>
      </c>
      <c r="R1314" s="34" t="s">
        <v>1873</v>
      </c>
    </row>
    <row r="1315" spans="2:18">
      <c r="B1315" s="34">
        <v>1</v>
      </c>
      <c r="C1315" s="34">
        <v>45</v>
      </c>
      <c r="D1315" s="34" t="s">
        <v>1244</v>
      </c>
      <c r="E1315" s="34" t="s">
        <v>1563</v>
      </c>
      <c r="F1315" s="34" t="s">
        <v>1562</v>
      </c>
      <c r="G1315" s="34" t="s">
        <v>1245</v>
      </c>
      <c r="H1315" s="34" t="s">
        <v>1246</v>
      </c>
      <c r="I1315" s="34">
        <v>2018</v>
      </c>
      <c r="J1315" s="34">
        <v>2018</v>
      </c>
      <c r="K1315" s="34" t="s">
        <v>1767</v>
      </c>
      <c r="L1315" s="34" t="s">
        <v>1806</v>
      </c>
      <c r="M1315" s="34">
        <v>5</v>
      </c>
      <c r="N1315" s="34" t="s">
        <v>1768</v>
      </c>
      <c r="O1315" s="34" t="s">
        <v>240</v>
      </c>
      <c r="P1315" s="34" t="s">
        <v>1830</v>
      </c>
      <c r="Q1315" s="34" t="s">
        <v>1564</v>
      </c>
      <c r="R1315" s="34" t="s">
        <v>1873</v>
      </c>
    </row>
    <row r="1316" spans="2:18">
      <c r="B1316" s="34">
        <v>1</v>
      </c>
      <c r="C1316" s="34">
        <v>45</v>
      </c>
      <c r="D1316" s="34" t="s">
        <v>1244</v>
      </c>
      <c r="E1316" s="34" t="s">
        <v>1563</v>
      </c>
      <c r="F1316" s="34" t="s">
        <v>1562</v>
      </c>
      <c r="G1316" s="34" t="s">
        <v>1245</v>
      </c>
      <c r="H1316" s="34" t="s">
        <v>1246</v>
      </c>
      <c r="I1316" s="34">
        <v>2018</v>
      </c>
      <c r="J1316" s="34">
        <v>2018</v>
      </c>
      <c r="K1316" s="34" t="s">
        <v>1767</v>
      </c>
      <c r="L1316" s="34" t="s">
        <v>1807</v>
      </c>
      <c r="M1316" s="34">
        <v>0</v>
      </c>
      <c r="N1316" s="34" t="s">
        <v>4</v>
      </c>
      <c r="O1316" s="34" t="s">
        <v>241</v>
      </c>
      <c r="P1316" s="34" t="s">
        <v>1830</v>
      </c>
      <c r="Q1316" s="34" t="s">
        <v>1564</v>
      </c>
      <c r="R1316" s="34" t="s">
        <v>1873</v>
      </c>
    </row>
    <row r="1317" spans="2:18">
      <c r="B1317" s="34">
        <v>1</v>
      </c>
      <c r="C1317" s="34">
        <v>45</v>
      </c>
      <c r="D1317" s="34" t="s">
        <v>1244</v>
      </c>
      <c r="E1317" s="34" t="s">
        <v>1563</v>
      </c>
      <c r="F1317" s="34" t="s">
        <v>1562</v>
      </c>
      <c r="G1317" s="34" t="s">
        <v>1245</v>
      </c>
      <c r="H1317" s="34" t="s">
        <v>1246</v>
      </c>
      <c r="I1317" s="34">
        <v>2018</v>
      </c>
      <c r="J1317" s="34">
        <v>2018</v>
      </c>
      <c r="K1317" s="34" t="s">
        <v>1767</v>
      </c>
      <c r="L1317" s="34" t="s">
        <v>1808</v>
      </c>
      <c r="M1317" s="34">
        <v>5</v>
      </c>
      <c r="N1317" s="34" t="s">
        <v>1768</v>
      </c>
      <c r="O1317" s="34" t="s">
        <v>242</v>
      </c>
      <c r="P1317" s="34" t="s">
        <v>1830</v>
      </c>
      <c r="Q1317" s="34" t="s">
        <v>1564</v>
      </c>
      <c r="R1317" s="34" t="s">
        <v>1873</v>
      </c>
    </row>
    <row r="1318" spans="2:18">
      <c r="B1318" s="34">
        <v>1</v>
      </c>
      <c r="C1318" s="34">
        <v>45</v>
      </c>
      <c r="D1318" s="34" t="s">
        <v>1244</v>
      </c>
      <c r="E1318" s="34" t="s">
        <v>1563</v>
      </c>
      <c r="F1318" s="34" t="s">
        <v>1562</v>
      </c>
      <c r="G1318" s="34" t="s">
        <v>1245</v>
      </c>
      <c r="H1318" s="34" t="s">
        <v>1246</v>
      </c>
      <c r="I1318" s="34">
        <v>2018</v>
      </c>
      <c r="J1318" s="34">
        <v>2018</v>
      </c>
      <c r="K1318" s="34" t="s">
        <v>1767</v>
      </c>
      <c r="L1318" s="34" t="s">
        <v>1809</v>
      </c>
      <c r="M1318" s="34">
        <v>5</v>
      </c>
      <c r="N1318" s="34" t="s">
        <v>1768</v>
      </c>
      <c r="O1318" s="34" t="s">
        <v>243</v>
      </c>
      <c r="P1318" s="34" t="s">
        <v>1830</v>
      </c>
      <c r="Q1318" s="34" t="s">
        <v>1564</v>
      </c>
      <c r="R1318" s="34" t="s">
        <v>1873</v>
      </c>
    </row>
    <row r="1319" spans="2:18">
      <c r="B1319" s="34">
        <v>1</v>
      </c>
      <c r="C1319" s="34">
        <v>45</v>
      </c>
      <c r="D1319" s="34" t="s">
        <v>1244</v>
      </c>
      <c r="E1319" s="34" t="s">
        <v>1563</v>
      </c>
      <c r="F1319" s="34" t="s">
        <v>1562</v>
      </c>
      <c r="G1319" s="34" t="s">
        <v>1245</v>
      </c>
      <c r="H1319" s="34" t="s">
        <v>1246</v>
      </c>
      <c r="I1319" s="34">
        <v>2018</v>
      </c>
      <c r="J1319" s="34">
        <v>2018</v>
      </c>
      <c r="K1319" s="34" t="s">
        <v>1767</v>
      </c>
      <c r="L1319" s="34" t="s">
        <v>1810</v>
      </c>
      <c r="M1319" s="34">
        <v>5</v>
      </c>
      <c r="N1319" s="34" t="s">
        <v>1768</v>
      </c>
      <c r="O1319" s="34" t="s">
        <v>1252</v>
      </c>
      <c r="P1319" s="34" t="s">
        <v>1830</v>
      </c>
      <c r="Q1319" s="34" t="s">
        <v>1564</v>
      </c>
      <c r="R1319" s="34" t="s">
        <v>1873</v>
      </c>
    </row>
    <row r="1320" spans="2:18">
      <c r="B1320" s="34">
        <v>1</v>
      </c>
      <c r="C1320" s="34">
        <v>45</v>
      </c>
      <c r="D1320" s="34" t="s">
        <v>1244</v>
      </c>
      <c r="E1320" s="34" t="s">
        <v>1563</v>
      </c>
      <c r="F1320" s="34" t="s">
        <v>1562</v>
      </c>
      <c r="G1320" s="34" t="s">
        <v>1245</v>
      </c>
      <c r="H1320" s="34" t="s">
        <v>1246</v>
      </c>
      <c r="I1320" s="34">
        <v>2018</v>
      </c>
      <c r="J1320" s="34">
        <v>2018</v>
      </c>
      <c r="K1320" s="34" t="s">
        <v>1767</v>
      </c>
      <c r="L1320" s="34" t="s">
        <v>1811</v>
      </c>
      <c r="M1320" s="34">
        <v>5</v>
      </c>
      <c r="N1320" s="34" t="s">
        <v>1768</v>
      </c>
      <c r="O1320" s="34" t="s">
        <v>1253</v>
      </c>
      <c r="P1320" s="34" t="s">
        <v>1830</v>
      </c>
      <c r="Q1320" s="34" t="s">
        <v>1564</v>
      </c>
      <c r="R1320" s="34" t="s">
        <v>1873</v>
      </c>
    </row>
    <row r="1321" spans="2:18">
      <c r="B1321" s="34">
        <v>1</v>
      </c>
      <c r="C1321" s="34">
        <v>45</v>
      </c>
      <c r="D1321" s="34" t="s">
        <v>1244</v>
      </c>
      <c r="E1321" s="34" t="s">
        <v>1563</v>
      </c>
      <c r="F1321" s="34" t="s">
        <v>1562</v>
      </c>
      <c r="G1321" s="34" t="s">
        <v>1245</v>
      </c>
      <c r="H1321" s="34" t="s">
        <v>1246</v>
      </c>
      <c r="I1321" s="34">
        <v>2018</v>
      </c>
      <c r="J1321" s="34">
        <v>2018</v>
      </c>
      <c r="K1321" s="34" t="s">
        <v>1767</v>
      </c>
      <c r="L1321" s="34" t="s">
        <v>1812</v>
      </c>
      <c r="M1321" s="34">
        <v>0</v>
      </c>
      <c r="N1321" s="34" t="s">
        <v>4</v>
      </c>
      <c r="O1321" s="34" t="s">
        <v>1254</v>
      </c>
      <c r="P1321" s="34" t="s">
        <v>1830</v>
      </c>
      <c r="Q1321" s="34" t="s">
        <v>1564</v>
      </c>
      <c r="R1321" s="34" t="s">
        <v>1873</v>
      </c>
    </row>
    <row r="1322" spans="2:18">
      <c r="B1322" s="34">
        <v>1</v>
      </c>
      <c r="C1322" s="34">
        <v>45</v>
      </c>
      <c r="D1322" s="34" t="s">
        <v>1244</v>
      </c>
      <c r="E1322" s="34" t="s">
        <v>1563</v>
      </c>
      <c r="F1322" s="34" t="s">
        <v>1562</v>
      </c>
      <c r="G1322" s="34" t="s">
        <v>1245</v>
      </c>
      <c r="H1322" s="34" t="s">
        <v>1246</v>
      </c>
      <c r="I1322" s="34">
        <v>2018</v>
      </c>
      <c r="J1322" s="34">
        <v>2018</v>
      </c>
      <c r="K1322" s="34" t="s">
        <v>1767</v>
      </c>
      <c r="L1322" s="34" t="s">
        <v>1813</v>
      </c>
      <c r="M1322" s="34">
        <v>1</v>
      </c>
      <c r="N1322" s="34" t="s">
        <v>1796</v>
      </c>
      <c r="O1322" s="34" t="s">
        <v>247</v>
      </c>
      <c r="P1322" s="34" t="s">
        <v>1830</v>
      </c>
      <c r="Q1322" s="34" t="s">
        <v>1564</v>
      </c>
      <c r="R1322" s="34" t="s">
        <v>1873</v>
      </c>
    </row>
    <row r="1323" spans="2:18">
      <c r="B1323" s="34">
        <v>1</v>
      </c>
      <c r="C1323" s="34">
        <v>45</v>
      </c>
      <c r="D1323" s="34" t="s">
        <v>1244</v>
      </c>
      <c r="E1323" s="34" t="s">
        <v>1563</v>
      </c>
      <c r="F1323" s="34" t="s">
        <v>1562</v>
      </c>
      <c r="G1323" s="34" t="s">
        <v>1245</v>
      </c>
      <c r="H1323" s="34" t="s">
        <v>1246</v>
      </c>
      <c r="I1323" s="34">
        <v>2018</v>
      </c>
      <c r="J1323" s="34">
        <v>2018</v>
      </c>
      <c r="K1323" s="34" t="s">
        <v>1767</v>
      </c>
      <c r="L1323" s="34" t="s">
        <v>1814</v>
      </c>
      <c r="M1323" s="34">
        <v>0</v>
      </c>
      <c r="N1323" s="34" t="s">
        <v>4</v>
      </c>
      <c r="O1323" s="34" t="s">
        <v>248</v>
      </c>
      <c r="P1323" s="34" t="s">
        <v>1830</v>
      </c>
      <c r="Q1323" s="34" t="s">
        <v>1564</v>
      </c>
      <c r="R1323" s="34" t="s">
        <v>1873</v>
      </c>
    </row>
    <row r="1324" spans="2:18">
      <c r="B1324" s="34">
        <v>1</v>
      </c>
      <c r="C1324" s="34">
        <v>45</v>
      </c>
      <c r="D1324" s="34" t="s">
        <v>1244</v>
      </c>
      <c r="E1324" s="34" t="s">
        <v>1563</v>
      </c>
      <c r="F1324" s="34" t="s">
        <v>1562</v>
      </c>
      <c r="G1324" s="34" t="s">
        <v>1245</v>
      </c>
      <c r="H1324" s="34" t="s">
        <v>1246</v>
      </c>
      <c r="I1324" s="34">
        <v>2018</v>
      </c>
      <c r="J1324" s="34">
        <v>2018</v>
      </c>
      <c r="K1324" s="34" t="s">
        <v>1767</v>
      </c>
      <c r="L1324" s="34" t="s">
        <v>1815</v>
      </c>
      <c r="M1324" s="34">
        <v>0</v>
      </c>
      <c r="N1324" s="34" t="s">
        <v>4</v>
      </c>
      <c r="O1324" s="34" t="s">
        <v>249</v>
      </c>
      <c r="P1324" s="34" t="s">
        <v>1830</v>
      </c>
      <c r="Q1324" s="34" t="s">
        <v>1564</v>
      </c>
      <c r="R1324" s="34" t="s">
        <v>1873</v>
      </c>
    </row>
    <row r="1325" spans="2:18">
      <c r="B1325" s="34">
        <v>1</v>
      </c>
      <c r="C1325" s="34">
        <v>45</v>
      </c>
      <c r="D1325" s="34" t="s">
        <v>1244</v>
      </c>
      <c r="E1325" s="34" t="s">
        <v>1563</v>
      </c>
      <c r="F1325" s="34" t="s">
        <v>1562</v>
      </c>
      <c r="G1325" s="34" t="s">
        <v>1245</v>
      </c>
      <c r="H1325" s="34" t="s">
        <v>1246</v>
      </c>
      <c r="I1325" s="34">
        <v>2018</v>
      </c>
      <c r="J1325" s="34">
        <v>2018</v>
      </c>
      <c r="K1325" s="34" t="s">
        <v>1767</v>
      </c>
      <c r="L1325" s="34" t="s">
        <v>1816</v>
      </c>
      <c r="M1325" s="34">
        <v>5</v>
      </c>
      <c r="N1325" s="34" t="s">
        <v>1768</v>
      </c>
      <c r="O1325" s="34" t="s">
        <v>250</v>
      </c>
      <c r="P1325" s="34" t="s">
        <v>1830</v>
      </c>
      <c r="Q1325" s="34" t="s">
        <v>1564</v>
      </c>
      <c r="R1325" s="34" t="s">
        <v>1873</v>
      </c>
    </row>
    <row r="1326" spans="2:18">
      <c r="B1326" s="34">
        <v>1</v>
      </c>
      <c r="C1326" s="34">
        <v>45</v>
      </c>
      <c r="D1326" s="34" t="s">
        <v>1244</v>
      </c>
      <c r="E1326" s="34" t="s">
        <v>1563</v>
      </c>
      <c r="F1326" s="34" t="s">
        <v>1562</v>
      </c>
      <c r="G1326" s="34" t="s">
        <v>1245</v>
      </c>
      <c r="H1326" s="34" t="s">
        <v>1246</v>
      </c>
      <c r="I1326" s="34">
        <v>2018</v>
      </c>
      <c r="J1326" s="34">
        <v>2018</v>
      </c>
      <c r="K1326" s="34" t="s">
        <v>1767</v>
      </c>
      <c r="L1326" s="34" t="s">
        <v>1818</v>
      </c>
      <c r="M1326" s="34">
        <v>5</v>
      </c>
      <c r="N1326" s="34" t="s">
        <v>1768</v>
      </c>
      <c r="O1326" s="34" t="s">
        <v>251</v>
      </c>
      <c r="P1326" s="34" t="s">
        <v>1830</v>
      </c>
      <c r="Q1326" s="34" t="s">
        <v>1564</v>
      </c>
      <c r="R1326" s="34" t="s">
        <v>1873</v>
      </c>
    </row>
    <row r="1327" spans="2:18">
      <c r="B1327" s="34">
        <v>1</v>
      </c>
      <c r="C1327" s="34">
        <v>45</v>
      </c>
      <c r="D1327" s="34" t="s">
        <v>1244</v>
      </c>
      <c r="E1327" s="34" t="s">
        <v>1563</v>
      </c>
      <c r="F1327" s="34" t="s">
        <v>1562</v>
      </c>
      <c r="G1327" s="34" t="s">
        <v>1245</v>
      </c>
      <c r="H1327" s="34" t="s">
        <v>1246</v>
      </c>
      <c r="I1327" s="34">
        <v>2018</v>
      </c>
      <c r="J1327" s="34">
        <v>2018</v>
      </c>
      <c r="K1327" s="34" t="s">
        <v>1767</v>
      </c>
      <c r="L1327" s="34" t="s">
        <v>1819</v>
      </c>
      <c r="M1327" s="34">
        <v>1</v>
      </c>
      <c r="N1327" s="34" t="s">
        <v>1796</v>
      </c>
      <c r="O1327" s="34" t="s">
        <v>252</v>
      </c>
      <c r="P1327" s="34" t="s">
        <v>1830</v>
      </c>
      <c r="Q1327" s="34" t="s">
        <v>1564</v>
      </c>
      <c r="R1327" s="34" t="s">
        <v>1873</v>
      </c>
    </row>
    <row r="1328" spans="2:18">
      <c r="B1328" s="34">
        <v>1</v>
      </c>
      <c r="C1328" s="34">
        <v>45</v>
      </c>
      <c r="D1328" s="34" t="s">
        <v>1244</v>
      </c>
      <c r="E1328" s="34" t="s">
        <v>1563</v>
      </c>
      <c r="F1328" s="34" t="s">
        <v>1562</v>
      </c>
      <c r="G1328" s="34" t="s">
        <v>1245</v>
      </c>
      <c r="H1328" s="34" t="s">
        <v>1246</v>
      </c>
      <c r="I1328" s="34">
        <v>2018</v>
      </c>
      <c r="J1328" s="34">
        <v>2018</v>
      </c>
      <c r="K1328" s="34" t="s">
        <v>1767</v>
      </c>
      <c r="L1328" s="34" t="s">
        <v>1820</v>
      </c>
      <c r="M1328" s="34">
        <v>5</v>
      </c>
      <c r="N1328" s="34" t="s">
        <v>1768</v>
      </c>
      <c r="O1328" s="34" t="s">
        <v>253</v>
      </c>
      <c r="P1328" s="34" t="s">
        <v>1830</v>
      </c>
      <c r="Q1328" s="34" t="s">
        <v>1564</v>
      </c>
      <c r="R1328" s="34" t="s">
        <v>1873</v>
      </c>
    </row>
    <row r="1329" spans="2:18">
      <c r="B1329" s="34">
        <v>1</v>
      </c>
      <c r="C1329" s="34">
        <v>45</v>
      </c>
      <c r="D1329" s="34" t="s">
        <v>1244</v>
      </c>
      <c r="E1329" s="34" t="s">
        <v>1563</v>
      </c>
      <c r="F1329" s="34" t="s">
        <v>1562</v>
      </c>
      <c r="G1329" s="34" t="s">
        <v>1245</v>
      </c>
      <c r="H1329" s="34" t="s">
        <v>1246</v>
      </c>
      <c r="I1329" s="34">
        <v>2018</v>
      </c>
      <c r="J1329" s="34">
        <v>2018</v>
      </c>
      <c r="K1329" s="34" t="s">
        <v>1767</v>
      </c>
      <c r="L1329" s="34" t="s">
        <v>1821</v>
      </c>
      <c r="M1329" s="34">
        <v>4</v>
      </c>
      <c r="N1329" s="34" t="s">
        <v>1767</v>
      </c>
      <c r="O1329" s="34" t="s">
        <v>1255</v>
      </c>
      <c r="P1329" s="34" t="s">
        <v>1830</v>
      </c>
      <c r="Q1329" s="34" t="s">
        <v>1564</v>
      </c>
      <c r="R1329" s="34" t="s">
        <v>1873</v>
      </c>
    </row>
    <row r="1330" spans="2:18">
      <c r="B1330" s="34">
        <v>1</v>
      </c>
      <c r="C1330" s="34">
        <v>45</v>
      </c>
      <c r="D1330" s="34" t="s">
        <v>1244</v>
      </c>
      <c r="E1330" s="34" t="s">
        <v>1563</v>
      </c>
      <c r="F1330" s="34" t="s">
        <v>1562</v>
      </c>
      <c r="G1330" s="34" t="s">
        <v>1245</v>
      </c>
      <c r="H1330" s="34" t="s">
        <v>1246</v>
      </c>
      <c r="I1330" s="34">
        <v>2018</v>
      </c>
      <c r="J1330" s="34">
        <v>2018</v>
      </c>
      <c r="K1330" s="34" t="s">
        <v>1767</v>
      </c>
      <c r="L1330" s="34" t="s">
        <v>1822</v>
      </c>
      <c r="M1330" s="34">
        <v>4</v>
      </c>
      <c r="N1330" s="34" t="s">
        <v>1767</v>
      </c>
      <c r="O1330" s="34" t="s">
        <v>1</v>
      </c>
      <c r="P1330" s="34" t="s">
        <v>1830</v>
      </c>
      <c r="Q1330" s="34" t="s">
        <v>1564</v>
      </c>
      <c r="R1330" s="34" t="s">
        <v>1873</v>
      </c>
    </row>
    <row r="1331" spans="2:18">
      <c r="B1331" s="34">
        <v>1</v>
      </c>
      <c r="C1331" s="34">
        <v>46</v>
      </c>
      <c r="D1331" s="34" t="s">
        <v>1256</v>
      </c>
      <c r="E1331" s="34" t="s">
        <v>1500</v>
      </c>
      <c r="F1331" s="34" t="s">
        <v>1499</v>
      </c>
      <c r="G1331" s="34" t="s">
        <v>1257</v>
      </c>
      <c r="H1331" s="34" t="s">
        <v>1258</v>
      </c>
      <c r="I1331" s="34">
        <v>2018</v>
      </c>
      <c r="J1331" s="34">
        <v>2018</v>
      </c>
      <c r="K1331" s="34" t="s">
        <v>1767</v>
      </c>
      <c r="L1331" s="34" t="s">
        <v>1784</v>
      </c>
      <c r="M1331" s="34">
        <v>5</v>
      </c>
      <c r="N1331" s="34" t="s">
        <v>1768</v>
      </c>
      <c r="O1331" s="34" t="s">
        <v>153</v>
      </c>
      <c r="Q1331" s="34" t="s">
        <v>1501</v>
      </c>
      <c r="R1331" s="34" t="s">
        <v>1874</v>
      </c>
    </row>
    <row r="1332" spans="2:18">
      <c r="B1332" s="34">
        <v>1</v>
      </c>
      <c r="C1332" s="34">
        <v>46</v>
      </c>
      <c r="D1332" s="34" t="s">
        <v>1256</v>
      </c>
      <c r="E1332" s="34" t="s">
        <v>1500</v>
      </c>
      <c r="F1332" s="34" t="s">
        <v>1499</v>
      </c>
      <c r="G1332" s="34" t="s">
        <v>1257</v>
      </c>
      <c r="H1332" s="34" t="s">
        <v>1258</v>
      </c>
      <c r="I1332" s="34">
        <v>2018</v>
      </c>
      <c r="J1332" s="34">
        <v>2018</v>
      </c>
      <c r="K1332" s="34" t="s">
        <v>1767</v>
      </c>
      <c r="L1332" s="34" t="s">
        <v>1787</v>
      </c>
      <c r="M1332" s="34">
        <v>5</v>
      </c>
      <c r="N1332" s="34" t="s">
        <v>1768</v>
      </c>
      <c r="O1332" s="34" t="s">
        <v>154</v>
      </c>
      <c r="Q1332" s="34" t="s">
        <v>1501</v>
      </c>
      <c r="R1332" s="34" t="s">
        <v>1874</v>
      </c>
    </row>
    <row r="1333" spans="2:18">
      <c r="B1333" s="34">
        <v>1</v>
      </c>
      <c r="C1333" s="34">
        <v>46</v>
      </c>
      <c r="D1333" s="34" t="s">
        <v>1256</v>
      </c>
      <c r="E1333" s="34" t="s">
        <v>1500</v>
      </c>
      <c r="F1333" s="34" t="s">
        <v>1499</v>
      </c>
      <c r="G1333" s="34" t="s">
        <v>1257</v>
      </c>
      <c r="H1333" s="34" t="s">
        <v>1258</v>
      </c>
      <c r="I1333" s="34">
        <v>2018</v>
      </c>
      <c r="J1333" s="34">
        <v>2018</v>
      </c>
      <c r="K1333" s="34" t="s">
        <v>1767</v>
      </c>
      <c r="L1333" s="34" t="s">
        <v>1788</v>
      </c>
      <c r="M1333" s="34">
        <v>5</v>
      </c>
      <c r="N1333" s="34" t="s">
        <v>1768</v>
      </c>
      <c r="O1333" s="34" t="s">
        <v>155</v>
      </c>
      <c r="Q1333" s="34" t="s">
        <v>1501</v>
      </c>
      <c r="R1333" s="34" t="s">
        <v>1874</v>
      </c>
    </row>
    <row r="1334" spans="2:18">
      <c r="B1334" s="34">
        <v>1</v>
      </c>
      <c r="C1334" s="34">
        <v>46</v>
      </c>
      <c r="D1334" s="34" t="s">
        <v>1256</v>
      </c>
      <c r="E1334" s="34" t="s">
        <v>1500</v>
      </c>
      <c r="F1334" s="34" t="s">
        <v>1499</v>
      </c>
      <c r="G1334" s="34" t="s">
        <v>1257</v>
      </c>
      <c r="H1334" s="34" t="s">
        <v>1258</v>
      </c>
      <c r="I1334" s="34">
        <v>2018</v>
      </c>
      <c r="J1334" s="34">
        <v>2018</v>
      </c>
      <c r="K1334" s="34" t="s">
        <v>1767</v>
      </c>
      <c r="L1334" s="34" t="s">
        <v>1789</v>
      </c>
      <c r="M1334" s="34">
        <v>5</v>
      </c>
      <c r="N1334" s="34" t="s">
        <v>1768</v>
      </c>
      <c r="O1334" s="34" t="s">
        <v>156</v>
      </c>
      <c r="Q1334" s="34" t="s">
        <v>1501</v>
      </c>
      <c r="R1334" s="34" t="s">
        <v>1874</v>
      </c>
    </row>
    <row r="1335" spans="2:18">
      <c r="B1335" s="34">
        <v>1</v>
      </c>
      <c r="C1335" s="34">
        <v>46</v>
      </c>
      <c r="D1335" s="34" t="s">
        <v>1256</v>
      </c>
      <c r="E1335" s="34" t="s">
        <v>1500</v>
      </c>
      <c r="F1335" s="34" t="s">
        <v>1499</v>
      </c>
      <c r="G1335" s="34" t="s">
        <v>1257</v>
      </c>
      <c r="H1335" s="34" t="s">
        <v>1258</v>
      </c>
      <c r="I1335" s="34">
        <v>2018</v>
      </c>
      <c r="J1335" s="34">
        <v>2018</v>
      </c>
      <c r="K1335" s="34" t="s">
        <v>1767</v>
      </c>
      <c r="L1335" s="34" t="s">
        <v>1790</v>
      </c>
      <c r="M1335" s="34">
        <v>5</v>
      </c>
      <c r="N1335" s="34" t="s">
        <v>1768</v>
      </c>
      <c r="O1335" s="34" t="s">
        <v>157</v>
      </c>
      <c r="Q1335" s="34" t="s">
        <v>1501</v>
      </c>
      <c r="R1335" s="34" t="s">
        <v>1874</v>
      </c>
    </row>
    <row r="1336" spans="2:18">
      <c r="B1336" s="34">
        <v>1</v>
      </c>
      <c r="C1336" s="34">
        <v>46</v>
      </c>
      <c r="D1336" s="34" t="s">
        <v>1256</v>
      </c>
      <c r="E1336" s="34" t="s">
        <v>1500</v>
      </c>
      <c r="F1336" s="34" t="s">
        <v>1499</v>
      </c>
      <c r="G1336" s="34" t="s">
        <v>1257</v>
      </c>
      <c r="H1336" s="34" t="s">
        <v>1258</v>
      </c>
      <c r="I1336" s="34">
        <v>2018</v>
      </c>
      <c r="J1336" s="34">
        <v>2018</v>
      </c>
      <c r="K1336" s="34" t="s">
        <v>1767</v>
      </c>
      <c r="L1336" s="34" t="s">
        <v>1791</v>
      </c>
      <c r="M1336" s="34">
        <v>5</v>
      </c>
      <c r="N1336" s="34" t="s">
        <v>1768</v>
      </c>
      <c r="O1336" s="34" t="s">
        <v>158</v>
      </c>
      <c r="Q1336" s="34" t="s">
        <v>1501</v>
      </c>
      <c r="R1336" s="34" t="s">
        <v>1874</v>
      </c>
    </row>
    <row r="1337" spans="2:18">
      <c r="B1337" s="34">
        <v>1</v>
      </c>
      <c r="C1337" s="34">
        <v>46</v>
      </c>
      <c r="D1337" s="34" t="s">
        <v>1256</v>
      </c>
      <c r="E1337" s="34" t="s">
        <v>1500</v>
      </c>
      <c r="F1337" s="34" t="s">
        <v>1499</v>
      </c>
      <c r="G1337" s="34" t="s">
        <v>1257</v>
      </c>
      <c r="H1337" s="34" t="s">
        <v>1258</v>
      </c>
      <c r="I1337" s="34">
        <v>2018</v>
      </c>
      <c r="J1337" s="34">
        <v>2018</v>
      </c>
      <c r="K1337" s="34" t="s">
        <v>1767</v>
      </c>
      <c r="L1337" s="34" t="s">
        <v>1792</v>
      </c>
      <c r="M1337" s="34">
        <v>5</v>
      </c>
      <c r="N1337" s="34" t="s">
        <v>1768</v>
      </c>
      <c r="O1337" s="34" t="s">
        <v>159</v>
      </c>
      <c r="Q1337" s="34" t="s">
        <v>1501</v>
      </c>
      <c r="R1337" s="34" t="s">
        <v>1874</v>
      </c>
    </row>
    <row r="1338" spans="2:18">
      <c r="B1338" s="34">
        <v>1</v>
      </c>
      <c r="C1338" s="34">
        <v>46</v>
      </c>
      <c r="D1338" s="34" t="s">
        <v>1256</v>
      </c>
      <c r="E1338" s="34" t="s">
        <v>1500</v>
      </c>
      <c r="F1338" s="34" t="s">
        <v>1499</v>
      </c>
      <c r="G1338" s="34" t="s">
        <v>1257</v>
      </c>
      <c r="H1338" s="34" t="s">
        <v>1258</v>
      </c>
      <c r="I1338" s="34">
        <v>2018</v>
      </c>
      <c r="J1338" s="34">
        <v>2018</v>
      </c>
      <c r="K1338" s="34" t="s">
        <v>1767</v>
      </c>
      <c r="L1338" s="34" t="s">
        <v>1793</v>
      </c>
      <c r="M1338" s="34">
        <v>5</v>
      </c>
      <c r="N1338" s="34" t="s">
        <v>1768</v>
      </c>
      <c r="O1338" s="34" t="s">
        <v>1259</v>
      </c>
      <c r="Q1338" s="34" t="s">
        <v>1501</v>
      </c>
      <c r="R1338" s="34" t="s">
        <v>1874</v>
      </c>
    </row>
    <row r="1339" spans="2:18">
      <c r="B1339" s="34">
        <v>1</v>
      </c>
      <c r="C1339" s="34">
        <v>46</v>
      </c>
      <c r="D1339" s="34" t="s">
        <v>1256</v>
      </c>
      <c r="E1339" s="34" t="s">
        <v>1500</v>
      </c>
      <c r="F1339" s="34" t="s">
        <v>1499</v>
      </c>
      <c r="G1339" s="34" t="s">
        <v>1257</v>
      </c>
      <c r="H1339" s="34" t="s">
        <v>1258</v>
      </c>
      <c r="I1339" s="34">
        <v>2018</v>
      </c>
      <c r="J1339" s="34">
        <v>2018</v>
      </c>
      <c r="K1339" s="34" t="s">
        <v>1767</v>
      </c>
      <c r="L1339" s="34" t="s">
        <v>1794</v>
      </c>
      <c r="M1339" s="34">
        <v>5</v>
      </c>
      <c r="N1339" s="34" t="s">
        <v>1768</v>
      </c>
      <c r="O1339" s="34" t="s">
        <v>161</v>
      </c>
      <c r="Q1339" s="34" t="s">
        <v>1501</v>
      </c>
      <c r="R1339" s="34" t="s">
        <v>1874</v>
      </c>
    </row>
    <row r="1340" spans="2:18">
      <c r="B1340" s="34">
        <v>1</v>
      </c>
      <c r="C1340" s="34">
        <v>46</v>
      </c>
      <c r="D1340" s="34" t="s">
        <v>1256</v>
      </c>
      <c r="E1340" s="34" t="s">
        <v>1500</v>
      </c>
      <c r="F1340" s="34" t="s">
        <v>1499</v>
      </c>
      <c r="G1340" s="34" t="s">
        <v>1257</v>
      </c>
      <c r="H1340" s="34" t="s">
        <v>1258</v>
      </c>
      <c r="I1340" s="34">
        <v>2018</v>
      </c>
      <c r="J1340" s="34">
        <v>2018</v>
      </c>
      <c r="K1340" s="34" t="s">
        <v>1767</v>
      </c>
      <c r="L1340" s="34" t="s">
        <v>1795</v>
      </c>
      <c r="M1340" s="34">
        <v>1</v>
      </c>
      <c r="N1340" s="34" t="s">
        <v>1796</v>
      </c>
      <c r="O1340" s="34" t="s">
        <v>162</v>
      </c>
      <c r="Q1340" s="34" t="s">
        <v>1501</v>
      </c>
      <c r="R1340" s="34" t="s">
        <v>1874</v>
      </c>
    </row>
    <row r="1341" spans="2:18">
      <c r="B1341" s="34">
        <v>1</v>
      </c>
      <c r="C1341" s="34">
        <v>46</v>
      </c>
      <c r="D1341" s="34" t="s">
        <v>1256</v>
      </c>
      <c r="E1341" s="34" t="s">
        <v>1500</v>
      </c>
      <c r="F1341" s="34" t="s">
        <v>1499</v>
      </c>
      <c r="G1341" s="34" t="s">
        <v>1257</v>
      </c>
      <c r="H1341" s="34" t="s">
        <v>1258</v>
      </c>
      <c r="I1341" s="34">
        <v>2018</v>
      </c>
      <c r="J1341" s="34">
        <v>2018</v>
      </c>
      <c r="K1341" s="34" t="s">
        <v>1767</v>
      </c>
      <c r="L1341" s="34" t="s">
        <v>1797</v>
      </c>
      <c r="M1341" s="34">
        <v>5</v>
      </c>
      <c r="N1341" s="34" t="s">
        <v>1768</v>
      </c>
      <c r="O1341" s="34" t="s">
        <v>1260</v>
      </c>
      <c r="Q1341" s="34" t="s">
        <v>1501</v>
      </c>
      <c r="R1341" s="34" t="s">
        <v>1874</v>
      </c>
    </row>
    <row r="1342" spans="2:18">
      <c r="B1342" s="34">
        <v>1</v>
      </c>
      <c r="C1342" s="34">
        <v>46</v>
      </c>
      <c r="D1342" s="34" t="s">
        <v>1256</v>
      </c>
      <c r="E1342" s="34" t="s">
        <v>1500</v>
      </c>
      <c r="F1342" s="34" t="s">
        <v>1499</v>
      </c>
      <c r="G1342" s="34" t="s">
        <v>1257</v>
      </c>
      <c r="H1342" s="34" t="s">
        <v>1258</v>
      </c>
      <c r="I1342" s="34">
        <v>2018</v>
      </c>
      <c r="J1342" s="34">
        <v>2018</v>
      </c>
      <c r="K1342" s="34" t="s">
        <v>1767</v>
      </c>
      <c r="L1342" s="34" t="s">
        <v>1799</v>
      </c>
      <c r="M1342" s="34">
        <v>5</v>
      </c>
      <c r="N1342" s="34" t="s">
        <v>1768</v>
      </c>
      <c r="O1342" s="34" t="s">
        <v>164</v>
      </c>
      <c r="Q1342" s="34" t="s">
        <v>1501</v>
      </c>
      <c r="R1342" s="34" t="s">
        <v>1874</v>
      </c>
    </row>
    <row r="1343" spans="2:18">
      <c r="B1343" s="34">
        <v>1</v>
      </c>
      <c r="C1343" s="34">
        <v>46</v>
      </c>
      <c r="D1343" s="34" t="s">
        <v>1256</v>
      </c>
      <c r="E1343" s="34" t="s">
        <v>1500</v>
      </c>
      <c r="F1343" s="34" t="s">
        <v>1499</v>
      </c>
      <c r="G1343" s="34" t="s">
        <v>1257</v>
      </c>
      <c r="H1343" s="34" t="s">
        <v>1258</v>
      </c>
      <c r="I1343" s="34">
        <v>2018</v>
      </c>
      <c r="J1343" s="34">
        <v>2018</v>
      </c>
      <c r="K1343" s="34" t="s">
        <v>1767</v>
      </c>
      <c r="L1343" s="34" t="s">
        <v>1800</v>
      </c>
      <c r="M1343" s="34">
        <v>5</v>
      </c>
      <c r="N1343" s="34" t="s">
        <v>1768</v>
      </c>
      <c r="O1343" s="34" t="s">
        <v>1261</v>
      </c>
      <c r="Q1343" s="34" t="s">
        <v>1501</v>
      </c>
      <c r="R1343" s="34" t="s">
        <v>1874</v>
      </c>
    </row>
    <row r="1344" spans="2:18">
      <c r="B1344" s="34">
        <v>1</v>
      </c>
      <c r="C1344" s="34">
        <v>46</v>
      </c>
      <c r="D1344" s="34" t="s">
        <v>1256</v>
      </c>
      <c r="E1344" s="34" t="s">
        <v>1500</v>
      </c>
      <c r="F1344" s="34" t="s">
        <v>1499</v>
      </c>
      <c r="G1344" s="34" t="s">
        <v>1257</v>
      </c>
      <c r="H1344" s="34" t="s">
        <v>1258</v>
      </c>
      <c r="I1344" s="34">
        <v>2018</v>
      </c>
      <c r="J1344" s="34">
        <v>2018</v>
      </c>
      <c r="K1344" s="34" t="s">
        <v>1767</v>
      </c>
      <c r="L1344" s="34" t="s">
        <v>1801</v>
      </c>
      <c r="M1344" s="34">
        <v>5</v>
      </c>
      <c r="N1344" s="34" t="s">
        <v>1768</v>
      </c>
      <c r="O1344" s="34" t="s">
        <v>1262</v>
      </c>
      <c r="Q1344" s="34" t="s">
        <v>1501</v>
      </c>
      <c r="R1344" s="34" t="s">
        <v>1874</v>
      </c>
    </row>
    <row r="1345" spans="2:18">
      <c r="B1345" s="34">
        <v>1</v>
      </c>
      <c r="C1345" s="34">
        <v>46</v>
      </c>
      <c r="D1345" s="34" t="s">
        <v>1256</v>
      </c>
      <c r="E1345" s="34" t="s">
        <v>1500</v>
      </c>
      <c r="F1345" s="34" t="s">
        <v>1499</v>
      </c>
      <c r="G1345" s="34" t="s">
        <v>1257</v>
      </c>
      <c r="H1345" s="34" t="s">
        <v>1258</v>
      </c>
      <c r="I1345" s="34">
        <v>2018</v>
      </c>
      <c r="J1345" s="34">
        <v>2018</v>
      </c>
      <c r="K1345" s="34" t="s">
        <v>1767</v>
      </c>
      <c r="L1345" s="34" t="s">
        <v>1802</v>
      </c>
      <c r="M1345" s="34">
        <v>4</v>
      </c>
      <c r="N1345" s="34" t="s">
        <v>1767</v>
      </c>
      <c r="O1345" s="34" t="s">
        <v>1263</v>
      </c>
      <c r="Q1345" s="34" t="s">
        <v>1501</v>
      </c>
      <c r="R1345" s="34" t="s">
        <v>1874</v>
      </c>
    </row>
    <row r="1346" spans="2:18">
      <c r="B1346" s="34">
        <v>1</v>
      </c>
      <c r="C1346" s="34">
        <v>46</v>
      </c>
      <c r="D1346" s="34" t="s">
        <v>1256</v>
      </c>
      <c r="E1346" s="34" t="s">
        <v>1500</v>
      </c>
      <c r="F1346" s="34" t="s">
        <v>1499</v>
      </c>
      <c r="G1346" s="34" t="s">
        <v>1257</v>
      </c>
      <c r="H1346" s="34" t="s">
        <v>1258</v>
      </c>
      <c r="I1346" s="34">
        <v>2018</v>
      </c>
      <c r="J1346" s="34">
        <v>2018</v>
      </c>
      <c r="K1346" s="34" t="s">
        <v>1767</v>
      </c>
      <c r="L1346" s="34" t="s">
        <v>1803</v>
      </c>
      <c r="M1346" s="34">
        <v>5</v>
      </c>
      <c r="N1346" s="34" t="s">
        <v>1768</v>
      </c>
      <c r="O1346" s="34" t="s">
        <v>1264</v>
      </c>
      <c r="Q1346" s="34" t="s">
        <v>1501</v>
      </c>
      <c r="R1346" s="34" t="s">
        <v>1874</v>
      </c>
    </row>
    <row r="1347" spans="2:18">
      <c r="B1347" s="34">
        <v>1</v>
      </c>
      <c r="C1347" s="34">
        <v>46</v>
      </c>
      <c r="D1347" s="34" t="s">
        <v>1256</v>
      </c>
      <c r="E1347" s="34" t="s">
        <v>1500</v>
      </c>
      <c r="F1347" s="34" t="s">
        <v>1499</v>
      </c>
      <c r="G1347" s="34" t="s">
        <v>1257</v>
      </c>
      <c r="H1347" s="34" t="s">
        <v>1258</v>
      </c>
      <c r="I1347" s="34">
        <v>2018</v>
      </c>
      <c r="J1347" s="34">
        <v>2018</v>
      </c>
      <c r="K1347" s="34" t="s">
        <v>1767</v>
      </c>
      <c r="L1347" s="34" t="s">
        <v>1804</v>
      </c>
      <c r="M1347" s="34">
        <v>0</v>
      </c>
      <c r="N1347" s="34" t="s">
        <v>4</v>
      </c>
      <c r="O1347" s="34" t="s">
        <v>169</v>
      </c>
      <c r="Q1347" s="34" t="s">
        <v>1501</v>
      </c>
      <c r="R1347" s="34" t="s">
        <v>1874</v>
      </c>
    </row>
    <row r="1348" spans="2:18">
      <c r="B1348" s="34">
        <v>1</v>
      </c>
      <c r="C1348" s="34">
        <v>46</v>
      </c>
      <c r="D1348" s="34" t="s">
        <v>1256</v>
      </c>
      <c r="E1348" s="34" t="s">
        <v>1500</v>
      </c>
      <c r="F1348" s="34" t="s">
        <v>1499</v>
      </c>
      <c r="G1348" s="34" t="s">
        <v>1257</v>
      </c>
      <c r="H1348" s="34" t="s">
        <v>1258</v>
      </c>
      <c r="I1348" s="34">
        <v>2018</v>
      </c>
      <c r="J1348" s="34">
        <v>2018</v>
      </c>
      <c r="K1348" s="34" t="s">
        <v>1767</v>
      </c>
      <c r="L1348" s="34" t="s">
        <v>1805</v>
      </c>
      <c r="M1348" s="34">
        <v>0</v>
      </c>
      <c r="N1348" s="34" t="s">
        <v>4</v>
      </c>
      <c r="O1348" s="34" t="s">
        <v>170</v>
      </c>
      <c r="Q1348" s="34" t="s">
        <v>1501</v>
      </c>
      <c r="R1348" s="34" t="s">
        <v>1874</v>
      </c>
    </row>
    <row r="1349" spans="2:18">
      <c r="B1349" s="34">
        <v>1</v>
      </c>
      <c r="C1349" s="34">
        <v>46</v>
      </c>
      <c r="D1349" s="34" t="s">
        <v>1256</v>
      </c>
      <c r="E1349" s="34" t="s">
        <v>1500</v>
      </c>
      <c r="F1349" s="34" t="s">
        <v>1499</v>
      </c>
      <c r="G1349" s="34" t="s">
        <v>1257</v>
      </c>
      <c r="H1349" s="34" t="s">
        <v>1258</v>
      </c>
      <c r="I1349" s="34">
        <v>2018</v>
      </c>
      <c r="J1349" s="34">
        <v>2018</v>
      </c>
      <c r="K1349" s="34" t="s">
        <v>1767</v>
      </c>
      <c r="L1349" s="34" t="s">
        <v>1806</v>
      </c>
      <c r="M1349" s="34">
        <v>5</v>
      </c>
      <c r="N1349" s="34" t="s">
        <v>1768</v>
      </c>
      <c r="O1349" s="34" t="s">
        <v>1265</v>
      </c>
      <c r="Q1349" s="34" t="s">
        <v>1501</v>
      </c>
      <c r="R1349" s="34" t="s">
        <v>1874</v>
      </c>
    </row>
    <row r="1350" spans="2:18">
      <c r="B1350" s="34">
        <v>1</v>
      </c>
      <c r="C1350" s="34">
        <v>46</v>
      </c>
      <c r="D1350" s="34" t="s">
        <v>1256</v>
      </c>
      <c r="E1350" s="34" t="s">
        <v>1500</v>
      </c>
      <c r="F1350" s="34" t="s">
        <v>1499</v>
      </c>
      <c r="G1350" s="34" t="s">
        <v>1257</v>
      </c>
      <c r="H1350" s="34" t="s">
        <v>1258</v>
      </c>
      <c r="I1350" s="34">
        <v>2018</v>
      </c>
      <c r="J1350" s="34">
        <v>2018</v>
      </c>
      <c r="K1350" s="34" t="s">
        <v>1767</v>
      </c>
      <c r="L1350" s="34" t="s">
        <v>1807</v>
      </c>
      <c r="M1350" s="34">
        <v>5</v>
      </c>
      <c r="N1350" s="34" t="s">
        <v>1768</v>
      </c>
      <c r="O1350" s="34" t="s">
        <v>172</v>
      </c>
      <c r="Q1350" s="34" t="s">
        <v>1501</v>
      </c>
      <c r="R1350" s="34" t="s">
        <v>1874</v>
      </c>
    </row>
    <row r="1351" spans="2:18">
      <c r="B1351" s="34">
        <v>1</v>
      </c>
      <c r="C1351" s="34">
        <v>46</v>
      </c>
      <c r="D1351" s="34" t="s">
        <v>1256</v>
      </c>
      <c r="E1351" s="34" t="s">
        <v>1500</v>
      </c>
      <c r="F1351" s="34" t="s">
        <v>1499</v>
      </c>
      <c r="G1351" s="34" t="s">
        <v>1257</v>
      </c>
      <c r="H1351" s="34" t="s">
        <v>1258</v>
      </c>
      <c r="I1351" s="34">
        <v>2018</v>
      </c>
      <c r="J1351" s="34">
        <v>2018</v>
      </c>
      <c r="K1351" s="34" t="s">
        <v>1767</v>
      </c>
      <c r="L1351" s="34" t="s">
        <v>1808</v>
      </c>
      <c r="M1351" s="34">
        <v>5</v>
      </c>
      <c r="N1351" s="34" t="s">
        <v>1768</v>
      </c>
      <c r="O1351" s="34" t="s">
        <v>173</v>
      </c>
      <c r="Q1351" s="34" t="s">
        <v>1501</v>
      </c>
      <c r="R1351" s="34" t="s">
        <v>1874</v>
      </c>
    </row>
    <row r="1352" spans="2:18">
      <c r="B1352" s="34">
        <v>1</v>
      </c>
      <c r="C1352" s="34">
        <v>46</v>
      </c>
      <c r="D1352" s="34" t="s">
        <v>1256</v>
      </c>
      <c r="E1352" s="34" t="s">
        <v>1500</v>
      </c>
      <c r="F1352" s="34" t="s">
        <v>1499</v>
      </c>
      <c r="G1352" s="34" t="s">
        <v>1257</v>
      </c>
      <c r="H1352" s="34" t="s">
        <v>1258</v>
      </c>
      <c r="I1352" s="34">
        <v>2018</v>
      </c>
      <c r="J1352" s="34">
        <v>2018</v>
      </c>
      <c r="K1352" s="34" t="s">
        <v>1767</v>
      </c>
      <c r="L1352" s="34" t="s">
        <v>1809</v>
      </c>
      <c r="M1352" s="34">
        <v>5</v>
      </c>
      <c r="N1352" s="34" t="s">
        <v>1768</v>
      </c>
      <c r="O1352" s="34" t="s">
        <v>174</v>
      </c>
      <c r="Q1352" s="34" t="s">
        <v>1501</v>
      </c>
      <c r="R1352" s="34" t="s">
        <v>1874</v>
      </c>
    </row>
    <row r="1353" spans="2:18">
      <c r="B1353" s="34">
        <v>1</v>
      </c>
      <c r="C1353" s="34">
        <v>46</v>
      </c>
      <c r="D1353" s="34" t="s">
        <v>1256</v>
      </c>
      <c r="E1353" s="34" t="s">
        <v>1500</v>
      </c>
      <c r="F1353" s="34" t="s">
        <v>1499</v>
      </c>
      <c r="G1353" s="34" t="s">
        <v>1257</v>
      </c>
      <c r="H1353" s="34" t="s">
        <v>1258</v>
      </c>
      <c r="I1353" s="34">
        <v>2018</v>
      </c>
      <c r="J1353" s="34">
        <v>2018</v>
      </c>
      <c r="K1353" s="34" t="s">
        <v>1767</v>
      </c>
      <c r="L1353" s="34" t="s">
        <v>1810</v>
      </c>
      <c r="M1353" s="34">
        <v>5</v>
      </c>
      <c r="N1353" s="34" t="s">
        <v>1768</v>
      </c>
      <c r="O1353" s="34" t="s">
        <v>175</v>
      </c>
      <c r="Q1353" s="34" t="s">
        <v>1501</v>
      </c>
      <c r="R1353" s="34" t="s">
        <v>1874</v>
      </c>
    </row>
    <row r="1354" spans="2:18">
      <c r="B1354" s="34">
        <v>1</v>
      </c>
      <c r="C1354" s="34">
        <v>46</v>
      </c>
      <c r="D1354" s="34" t="s">
        <v>1256</v>
      </c>
      <c r="E1354" s="34" t="s">
        <v>1500</v>
      </c>
      <c r="F1354" s="34" t="s">
        <v>1499</v>
      </c>
      <c r="G1354" s="34" t="s">
        <v>1257</v>
      </c>
      <c r="H1354" s="34" t="s">
        <v>1258</v>
      </c>
      <c r="I1354" s="34">
        <v>2018</v>
      </c>
      <c r="J1354" s="34">
        <v>2018</v>
      </c>
      <c r="K1354" s="34" t="s">
        <v>1767</v>
      </c>
      <c r="L1354" s="34" t="s">
        <v>1811</v>
      </c>
      <c r="M1354" s="34">
        <v>5</v>
      </c>
      <c r="N1354" s="34" t="s">
        <v>1768</v>
      </c>
      <c r="O1354" s="34" t="s">
        <v>176</v>
      </c>
      <c r="Q1354" s="34" t="s">
        <v>1501</v>
      </c>
      <c r="R1354" s="34" t="s">
        <v>1874</v>
      </c>
    </row>
    <row r="1355" spans="2:18">
      <c r="B1355" s="34">
        <v>1</v>
      </c>
      <c r="C1355" s="34">
        <v>46</v>
      </c>
      <c r="D1355" s="34" t="s">
        <v>1256</v>
      </c>
      <c r="E1355" s="34" t="s">
        <v>1500</v>
      </c>
      <c r="F1355" s="34" t="s">
        <v>1499</v>
      </c>
      <c r="G1355" s="34" t="s">
        <v>1257</v>
      </c>
      <c r="H1355" s="34" t="s">
        <v>1258</v>
      </c>
      <c r="I1355" s="34">
        <v>2018</v>
      </c>
      <c r="J1355" s="34">
        <v>2018</v>
      </c>
      <c r="K1355" s="34" t="s">
        <v>1767</v>
      </c>
      <c r="L1355" s="34" t="s">
        <v>1812</v>
      </c>
      <c r="M1355" s="34">
        <v>5</v>
      </c>
      <c r="N1355" s="34" t="s">
        <v>1768</v>
      </c>
      <c r="O1355" s="34" t="s">
        <v>177</v>
      </c>
      <c r="Q1355" s="34" t="s">
        <v>1501</v>
      </c>
      <c r="R1355" s="34" t="s">
        <v>1874</v>
      </c>
    </row>
    <row r="1356" spans="2:18">
      <c r="B1356" s="34">
        <v>1</v>
      </c>
      <c r="C1356" s="34">
        <v>46</v>
      </c>
      <c r="D1356" s="34" t="s">
        <v>1256</v>
      </c>
      <c r="E1356" s="34" t="s">
        <v>1500</v>
      </c>
      <c r="F1356" s="34" t="s">
        <v>1499</v>
      </c>
      <c r="G1356" s="34" t="s">
        <v>1257</v>
      </c>
      <c r="H1356" s="34" t="s">
        <v>1258</v>
      </c>
      <c r="I1356" s="34">
        <v>2018</v>
      </c>
      <c r="J1356" s="34">
        <v>2018</v>
      </c>
      <c r="K1356" s="34" t="s">
        <v>1767</v>
      </c>
      <c r="L1356" s="34" t="s">
        <v>1813</v>
      </c>
      <c r="M1356" s="34">
        <v>1</v>
      </c>
      <c r="N1356" s="34" t="s">
        <v>1796</v>
      </c>
      <c r="O1356" s="34" t="s">
        <v>178</v>
      </c>
      <c r="Q1356" s="34" t="s">
        <v>1501</v>
      </c>
      <c r="R1356" s="34" t="s">
        <v>1874</v>
      </c>
    </row>
    <row r="1357" spans="2:18">
      <c r="B1357" s="34">
        <v>1</v>
      </c>
      <c r="C1357" s="34">
        <v>46</v>
      </c>
      <c r="D1357" s="34" t="s">
        <v>1256</v>
      </c>
      <c r="E1357" s="34" t="s">
        <v>1500</v>
      </c>
      <c r="F1357" s="34" t="s">
        <v>1499</v>
      </c>
      <c r="G1357" s="34" t="s">
        <v>1257</v>
      </c>
      <c r="H1357" s="34" t="s">
        <v>1258</v>
      </c>
      <c r="I1357" s="34">
        <v>2018</v>
      </c>
      <c r="J1357" s="34">
        <v>2018</v>
      </c>
      <c r="K1357" s="34" t="s">
        <v>1767</v>
      </c>
      <c r="L1357" s="34" t="s">
        <v>1814</v>
      </c>
      <c r="M1357" s="34">
        <v>0</v>
      </c>
      <c r="N1357" s="34" t="s">
        <v>4</v>
      </c>
      <c r="O1357" s="34" t="s">
        <v>179</v>
      </c>
      <c r="Q1357" s="34" t="s">
        <v>1501</v>
      </c>
      <c r="R1357" s="34" t="s">
        <v>1874</v>
      </c>
    </row>
    <row r="1358" spans="2:18">
      <c r="B1358" s="34">
        <v>1</v>
      </c>
      <c r="C1358" s="34">
        <v>46</v>
      </c>
      <c r="D1358" s="34" t="s">
        <v>1256</v>
      </c>
      <c r="E1358" s="34" t="s">
        <v>1500</v>
      </c>
      <c r="F1358" s="34" t="s">
        <v>1499</v>
      </c>
      <c r="G1358" s="34" t="s">
        <v>1257</v>
      </c>
      <c r="H1358" s="34" t="s">
        <v>1258</v>
      </c>
      <c r="I1358" s="34">
        <v>2018</v>
      </c>
      <c r="J1358" s="34">
        <v>2018</v>
      </c>
      <c r="K1358" s="34" t="s">
        <v>1767</v>
      </c>
      <c r="L1358" s="34" t="s">
        <v>1815</v>
      </c>
      <c r="M1358" s="34">
        <v>4</v>
      </c>
      <c r="N1358" s="34" t="s">
        <v>1767</v>
      </c>
      <c r="O1358" s="34" t="s">
        <v>1266</v>
      </c>
      <c r="Q1358" s="34" t="s">
        <v>1501</v>
      </c>
      <c r="R1358" s="34" t="s">
        <v>1874</v>
      </c>
    </row>
    <row r="1359" spans="2:18">
      <c r="B1359" s="34">
        <v>1</v>
      </c>
      <c r="C1359" s="34">
        <v>46</v>
      </c>
      <c r="D1359" s="34" t="s">
        <v>1256</v>
      </c>
      <c r="E1359" s="34" t="s">
        <v>1500</v>
      </c>
      <c r="F1359" s="34" t="s">
        <v>1499</v>
      </c>
      <c r="G1359" s="34" t="s">
        <v>1257</v>
      </c>
      <c r="H1359" s="34" t="s">
        <v>1258</v>
      </c>
      <c r="I1359" s="34">
        <v>2018</v>
      </c>
      <c r="J1359" s="34">
        <v>2018</v>
      </c>
      <c r="K1359" s="34" t="s">
        <v>1767</v>
      </c>
      <c r="L1359" s="34" t="s">
        <v>1816</v>
      </c>
      <c r="M1359" s="34">
        <v>5</v>
      </c>
      <c r="N1359" s="34" t="s">
        <v>1768</v>
      </c>
      <c r="O1359" s="34" t="s">
        <v>181</v>
      </c>
      <c r="Q1359" s="34" t="s">
        <v>1501</v>
      </c>
      <c r="R1359" s="34" t="s">
        <v>1874</v>
      </c>
    </row>
    <row r="1360" spans="2:18">
      <c r="B1360" s="34">
        <v>1</v>
      </c>
      <c r="C1360" s="34">
        <v>46</v>
      </c>
      <c r="D1360" s="34" t="s">
        <v>1256</v>
      </c>
      <c r="E1360" s="34" t="s">
        <v>1500</v>
      </c>
      <c r="F1360" s="34" t="s">
        <v>1499</v>
      </c>
      <c r="G1360" s="34" t="s">
        <v>1257</v>
      </c>
      <c r="H1360" s="34" t="s">
        <v>1258</v>
      </c>
      <c r="I1360" s="34">
        <v>2018</v>
      </c>
      <c r="J1360" s="34">
        <v>2018</v>
      </c>
      <c r="K1360" s="34" t="s">
        <v>1767</v>
      </c>
      <c r="L1360" s="34" t="s">
        <v>1818</v>
      </c>
      <c r="M1360" s="34">
        <v>5</v>
      </c>
      <c r="N1360" s="34" t="s">
        <v>1768</v>
      </c>
      <c r="O1360" s="34" t="s">
        <v>182</v>
      </c>
      <c r="Q1360" s="34" t="s">
        <v>1501</v>
      </c>
      <c r="R1360" s="34" t="s">
        <v>1874</v>
      </c>
    </row>
    <row r="1361" spans="2:18">
      <c r="B1361" s="34">
        <v>1</v>
      </c>
      <c r="C1361" s="34">
        <v>46</v>
      </c>
      <c r="D1361" s="34" t="s">
        <v>1256</v>
      </c>
      <c r="E1361" s="34" t="s">
        <v>1500</v>
      </c>
      <c r="F1361" s="34" t="s">
        <v>1499</v>
      </c>
      <c r="G1361" s="34" t="s">
        <v>1257</v>
      </c>
      <c r="H1361" s="34" t="s">
        <v>1258</v>
      </c>
      <c r="I1361" s="34">
        <v>2018</v>
      </c>
      <c r="J1361" s="34">
        <v>2018</v>
      </c>
      <c r="K1361" s="34" t="s">
        <v>1767</v>
      </c>
      <c r="L1361" s="34" t="s">
        <v>1819</v>
      </c>
      <c r="M1361" s="34">
        <v>1</v>
      </c>
      <c r="N1361" s="34" t="s">
        <v>1796</v>
      </c>
      <c r="O1361" s="34" t="s">
        <v>183</v>
      </c>
      <c r="Q1361" s="34" t="s">
        <v>1501</v>
      </c>
      <c r="R1361" s="34" t="s">
        <v>1874</v>
      </c>
    </row>
    <row r="1362" spans="2:18">
      <c r="B1362" s="34">
        <v>1</v>
      </c>
      <c r="C1362" s="34">
        <v>46</v>
      </c>
      <c r="D1362" s="34" t="s">
        <v>1256</v>
      </c>
      <c r="E1362" s="34" t="s">
        <v>1500</v>
      </c>
      <c r="F1362" s="34" t="s">
        <v>1499</v>
      </c>
      <c r="G1362" s="34" t="s">
        <v>1257</v>
      </c>
      <c r="H1362" s="34" t="s">
        <v>1258</v>
      </c>
      <c r="I1362" s="34">
        <v>2018</v>
      </c>
      <c r="J1362" s="34">
        <v>2018</v>
      </c>
      <c r="K1362" s="34" t="s">
        <v>1767</v>
      </c>
      <c r="L1362" s="34" t="s">
        <v>1820</v>
      </c>
      <c r="M1362" s="34">
        <v>5</v>
      </c>
      <c r="N1362" s="34" t="s">
        <v>1768</v>
      </c>
      <c r="O1362" s="34" t="s">
        <v>184</v>
      </c>
      <c r="Q1362" s="34" t="s">
        <v>1501</v>
      </c>
      <c r="R1362" s="34" t="s">
        <v>1874</v>
      </c>
    </row>
    <row r="1363" spans="2:18">
      <c r="B1363" s="34">
        <v>1</v>
      </c>
      <c r="C1363" s="34">
        <v>46</v>
      </c>
      <c r="D1363" s="34" t="s">
        <v>1256</v>
      </c>
      <c r="E1363" s="34" t="s">
        <v>1500</v>
      </c>
      <c r="F1363" s="34" t="s">
        <v>1499</v>
      </c>
      <c r="G1363" s="34" t="s">
        <v>1257</v>
      </c>
      <c r="H1363" s="34" t="s">
        <v>1258</v>
      </c>
      <c r="I1363" s="34">
        <v>2018</v>
      </c>
      <c r="J1363" s="34">
        <v>2018</v>
      </c>
      <c r="K1363" s="34" t="s">
        <v>1767</v>
      </c>
      <c r="L1363" s="34" t="s">
        <v>1821</v>
      </c>
      <c r="M1363" s="34">
        <v>5</v>
      </c>
      <c r="N1363" s="34" t="s">
        <v>1768</v>
      </c>
      <c r="O1363" s="34" t="s">
        <v>185</v>
      </c>
      <c r="Q1363" s="34" t="s">
        <v>1501</v>
      </c>
      <c r="R1363" s="34" t="s">
        <v>1874</v>
      </c>
    </row>
    <row r="1364" spans="2:18">
      <c r="B1364" s="34">
        <v>1</v>
      </c>
      <c r="C1364" s="34">
        <v>46</v>
      </c>
      <c r="D1364" s="34" t="s">
        <v>1256</v>
      </c>
      <c r="E1364" s="34" t="s">
        <v>1500</v>
      </c>
      <c r="F1364" s="34" t="s">
        <v>1499</v>
      </c>
      <c r="G1364" s="34" t="s">
        <v>1257</v>
      </c>
      <c r="H1364" s="34" t="s">
        <v>1258</v>
      </c>
      <c r="I1364" s="34">
        <v>2018</v>
      </c>
      <c r="J1364" s="34">
        <v>2018</v>
      </c>
      <c r="K1364" s="34" t="s">
        <v>1767</v>
      </c>
      <c r="L1364" s="34" t="s">
        <v>1822</v>
      </c>
      <c r="M1364" s="34">
        <v>4</v>
      </c>
      <c r="N1364" s="34" t="s">
        <v>1767</v>
      </c>
      <c r="O1364" s="34" t="s">
        <v>1</v>
      </c>
      <c r="Q1364" s="34" t="s">
        <v>1501</v>
      </c>
      <c r="R1364" s="34" t="s">
        <v>1874</v>
      </c>
    </row>
    <row r="1365" spans="2:18">
      <c r="B1365" s="34">
        <v>1</v>
      </c>
      <c r="C1365" s="34">
        <v>47</v>
      </c>
      <c r="D1365" s="34" t="s">
        <v>3416</v>
      </c>
      <c r="E1365" s="34" t="s">
        <v>1599</v>
      </c>
      <c r="F1365" s="34" t="s">
        <v>1598</v>
      </c>
      <c r="G1365" s="34" t="s">
        <v>3417</v>
      </c>
      <c r="H1365" s="34" t="s">
        <v>3418</v>
      </c>
      <c r="I1365" s="34">
        <v>2018</v>
      </c>
      <c r="K1365" s="34" t="s">
        <v>1767</v>
      </c>
      <c r="L1365" s="34" t="s">
        <v>1784</v>
      </c>
      <c r="M1365" s="34">
        <v>5</v>
      </c>
      <c r="N1365" s="34" t="s">
        <v>1768</v>
      </c>
      <c r="O1365" s="34" t="s">
        <v>83</v>
      </c>
      <c r="Q1365" s="34" t="s">
        <v>1600</v>
      </c>
      <c r="R1365" s="34" t="s">
        <v>3419</v>
      </c>
    </row>
    <row r="1366" spans="2:18">
      <c r="B1366" s="34">
        <v>1</v>
      </c>
      <c r="C1366" s="34">
        <v>47</v>
      </c>
      <c r="D1366" s="34" t="s">
        <v>3416</v>
      </c>
      <c r="E1366" s="34" t="s">
        <v>1599</v>
      </c>
      <c r="F1366" s="34" t="s">
        <v>1598</v>
      </c>
      <c r="G1366" s="34" t="s">
        <v>3417</v>
      </c>
      <c r="H1366" s="34" t="s">
        <v>3418</v>
      </c>
      <c r="I1366" s="34">
        <v>2018</v>
      </c>
      <c r="K1366" s="34" t="s">
        <v>1767</v>
      </c>
      <c r="L1366" s="34" t="s">
        <v>1787</v>
      </c>
      <c r="M1366" s="34">
        <v>5</v>
      </c>
      <c r="N1366" s="34" t="s">
        <v>1768</v>
      </c>
      <c r="O1366" s="34" t="s">
        <v>84</v>
      </c>
      <c r="Q1366" s="34" t="s">
        <v>1600</v>
      </c>
      <c r="R1366" s="34" t="s">
        <v>3419</v>
      </c>
    </row>
    <row r="1367" spans="2:18">
      <c r="B1367" s="34">
        <v>1</v>
      </c>
      <c r="C1367" s="34">
        <v>47</v>
      </c>
      <c r="D1367" s="34" t="s">
        <v>3416</v>
      </c>
      <c r="E1367" s="34" t="s">
        <v>1599</v>
      </c>
      <c r="F1367" s="34" t="s">
        <v>1598</v>
      </c>
      <c r="G1367" s="34" t="s">
        <v>3417</v>
      </c>
      <c r="H1367" s="34" t="s">
        <v>3418</v>
      </c>
      <c r="I1367" s="34">
        <v>2018</v>
      </c>
      <c r="K1367" s="34" t="s">
        <v>1767</v>
      </c>
      <c r="L1367" s="34" t="s">
        <v>1788</v>
      </c>
      <c r="M1367" s="34">
        <v>5</v>
      </c>
      <c r="N1367" s="34" t="s">
        <v>1768</v>
      </c>
      <c r="O1367" s="34" t="s">
        <v>85</v>
      </c>
      <c r="Q1367" s="34" t="s">
        <v>1600</v>
      </c>
      <c r="R1367" s="34" t="s">
        <v>3419</v>
      </c>
    </row>
    <row r="1368" spans="2:18">
      <c r="B1368" s="34">
        <v>1</v>
      </c>
      <c r="C1368" s="34">
        <v>47</v>
      </c>
      <c r="D1368" s="34" t="s">
        <v>3416</v>
      </c>
      <c r="E1368" s="34" t="s">
        <v>1599</v>
      </c>
      <c r="F1368" s="34" t="s">
        <v>1598</v>
      </c>
      <c r="G1368" s="34" t="s">
        <v>3417</v>
      </c>
      <c r="H1368" s="34" t="s">
        <v>3418</v>
      </c>
      <c r="I1368" s="34">
        <v>2018</v>
      </c>
      <c r="K1368" s="34" t="s">
        <v>1767</v>
      </c>
      <c r="L1368" s="34" t="s">
        <v>1789</v>
      </c>
      <c r="M1368" s="34">
        <v>5</v>
      </c>
      <c r="N1368" s="34" t="s">
        <v>1768</v>
      </c>
      <c r="O1368" s="34" t="s">
        <v>86</v>
      </c>
      <c r="Q1368" s="34" t="s">
        <v>1600</v>
      </c>
      <c r="R1368" s="34" t="s">
        <v>3419</v>
      </c>
    </row>
    <row r="1369" spans="2:18">
      <c r="B1369" s="34">
        <v>1</v>
      </c>
      <c r="C1369" s="34">
        <v>47</v>
      </c>
      <c r="D1369" s="34" t="s">
        <v>3416</v>
      </c>
      <c r="E1369" s="34" t="s">
        <v>1599</v>
      </c>
      <c r="F1369" s="34" t="s">
        <v>1598</v>
      </c>
      <c r="G1369" s="34" t="s">
        <v>3417</v>
      </c>
      <c r="H1369" s="34" t="s">
        <v>3418</v>
      </c>
      <c r="I1369" s="34">
        <v>2018</v>
      </c>
      <c r="K1369" s="34" t="s">
        <v>1767</v>
      </c>
      <c r="L1369" s="34" t="s">
        <v>1790</v>
      </c>
      <c r="M1369" s="34">
        <v>5</v>
      </c>
      <c r="N1369" s="34" t="s">
        <v>1768</v>
      </c>
      <c r="O1369" s="34" t="s">
        <v>3420</v>
      </c>
      <c r="Q1369" s="34" t="s">
        <v>1600</v>
      </c>
      <c r="R1369" s="34" t="s">
        <v>3419</v>
      </c>
    </row>
    <row r="1370" spans="2:18">
      <c r="B1370" s="34">
        <v>1</v>
      </c>
      <c r="C1370" s="34">
        <v>47</v>
      </c>
      <c r="D1370" s="34" t="s">
        <v>3416</v>
      </c>
      <c r="E1370" s="34" t="s">
        <v>1599</v>
      </c>
      <c r="F1370" s="34" t="s">
        <v>1598</v>
      </c>
      <c r="G1370" s="34" t="s">
        <v>3417</v>
      </c>
      <c r="H1370" s="34" t="s">
        <v>3418</v>
      </c>
      <c r="I1370" s="34">
        <v>2018</v>
      </c>
      <c r="K1370" s="34" t="s">
        <v>1767</v>
      </c>
      <c r="L1370" s="34" t="s">
        <v>1791</v>
      </c>
      <c r="M1370" s="34">
        <v>5</v>
      </c>
      <c r="N1370" s="34" t="s">
        <v>1768</v>
      </c>
      <c r="O1370" s="34" t="s">
        <v>88</v>
      </c>
      <c r="Q1370" s="34" t="s">
        <v>1600</v>
      </c>
      <c r="R1370" s="34" t="s">
        <v>3419</v>
      </c>
    </row>
    <row r="1371" spans="2:18">
      <c r="B1371" s="34">
        <v>1</v>
      </c>
      <c r="C1371" s="34">
        <v>47</v>
      </c>
      <c r="D1371" s="34" t="s">
        <v>3416</v>
      </c>
      <c r="E1371" s="34" t="s">
        <v>1599</v>
      </c>
      <c r="F1371" s="34" t="s">
        <v>1598</v>
      </c>
      <c r="G1371" s="34" t="s">
        <v>3417</v>
      </c>
      <c r="H1371" s="34" t="s">
        <v>3418</v>
      </c>
      <c r="I1371" s="34">
        <v>2018</v>
      </c>
      <c r="K1371" s="34" t="s">
        <v>1767</v>
      </c>
      <c r="L1371" s="34" t="s">
        <v>1792</v>
      </c>
      <c r="M1371" s="34">
        <v>5</v>
      </c>
      <c r="N1371" s="34" t="s">
        <v>1768</v>
      </c>
      <c r="O1371" s="34" t="s">
        <v>89</v>
      </c>
      <c r="Q1371" s="34" t="s">
        <v>1600</v>
      </c>
      <c r="R1371" s="34" t="s">
        <v>3419</v>
      </c>
    </row>
    <row r="1372" spans="2:18">
      <c r="B1372" s="34">
        <v>1</v>
      </c>
      <c r="C1372" s="34">
        <v>47</v>
      </c>
      <c r="D1372" s="34" t="s">
        <v>3416</v>
      </c>
      <c r="E1372" s="34" t="s">
        <v>1599</v>
      </c>
      <c r="F1372" s="34" t="s">
        <v>1598</v>
      </c>
      <c r="G1372" s="34" t="s">
        <v>3417</v>
      </c>
      <c r="H1372" s="34" t="s">
        <v>3418</v>
      </c>
      <c r="I1372" s="34">
        <v>2018</v>
      </c>
      <c r="K1372" s="34" t="s">
        <v>1767</v>
      </c>
      <c r="L1372" s="34" t="s">
        <v>1793</v>
      </c>
      <c r="M1372" s="34">
        <v>5</v>
      </c>
      <c r="N1372" s="34" t="s">
        <v>1768</v>
      </c>
      <c r="O1372" s="34" t="s">
        <v>90</v>
      </c>
      <c r="Q1372" s="34" t="s">
        <v>1600</v>
      </c>
      <c r="R1372" s="34" t="s">
        <v>3419</v>
      </c>
    </row>
    <row r="1373" spans="2:18">
      <c r="B1373" s="34">
        <v>1</v>
      </c>
      <c r="C1373" s="34">
        <v>47</v>
      </c>
      <c r="D1373" s="34" t="s">
        <v>3416</v>
      </c>
      <c r="E1373" s="34" t="s">
        <v>1599</v>
      </c>
      <c r="F1373" s="34" t="s">
        <v>1598</v>
      </c>
      <c r="G1373" s="34" t="s">
        <v>3417</v>
      </c>
      <c r="H1373" s="34" t="s">
        <v>3418</v>
      </c>
      <c r="I1373" s="34">
        <v>2018</v>
      </c>
      <c r="K1373" s="34" t="s">
        <v>1767</v>
      </c>
      <c r="L1373" s="34" t="s">
        <v>1794</v>
      </c>
      <c r="M1373" s="34">
        <v>5</v>
      </c>
      <c r="N1373" s="34" t="s">
        <v>1768</v>
      </c>
      <c r="O1373" s="34" t="s">
        <v>91</v>
      </c>
      <c r="Q1373" s="34" t="s">
        <v>1600</v>
      </c>
      <c r="R1373" s="34" t="s">
        <v>3419</v>
      </c>
    </row>
    <row r="1374" spans="2:18">
      <c r="B1374" s="34">
        <v>1</v>
      </c>
      <c r="C1374" s="34">
        <v>47</v>
      </c>
      <c r="D1374" s="34" t="s">
        <v>3416</v>
      </c>
      <c r="E1374" s="34" t="s">
        <v>1599</v>
      </c>
      <c r="F1374" s="34" t="s">
        <v>1598</v>
      </c>
      <c r="G1374" s="34" t="s">
        <v>3417</v>
      </c>
      <c r="H1374" s="34" t="s">
        <v>3418</v>
      </c>
      <c r="I1374" s="34">
        <v>2018</v>
      </c>
      <c r="K1374" s="34" t="s">
        <v>1767</v>
      </c>
      <c r="L1374" s="34" t="s">
        <v>1795</v>
      </c>
      <c r="M1374" s="34">
        <v>1</v>
      </c>
      <c r="N1374" s="34" t="s">
        <v>1796</v>
      </c>
      <c r="O1374" s="34" t="s">
        <v>92</v>
      </c>
      <c r="Q1374" s="34" t="s">
        <v>1600</v>
      </c>
      <c r="R1374" s="34" t="s">
        <v>3419</v>
      </c>
    </row>
    <row r="1375" spans="2:18">
      <c r="B1375" s="34">
        <v>1</v>
      </c>
      <c r="C1375" s="34">
        <v>47</v>
      </c>
      <c r="D1375" s="34" t="s">
        <v>3416</v>
      </c>
      <c r="E1375" s="34" t="s">
        <v>1599</v>
      </c>
      <c r="F1375" s="34" t="s">
        <v>1598</v>
      </c>
      <c r="G1375" s="34" t="s">
        <v>3417</v>
      </c>
      <c r="H1375" s="34" t="s">
        <v>3418</v>
      </c>
      <c r="I1375" s="34">
        <v>2018</v>
      </c>
      <c r="K1375" s="34" t="s">
        <v>1767</v>
      </c>
      <c r="L1375" s="34" t="s">
        <v>1797</v>
      </c>
      <c r="M1375" s="34">
        <v>5</v>
      </c>
      <c r="N1375" s="34" t="s">
        <v>1768</v>
      </c>
      <c r="O1375" s="34" t="s">
        <v>3421</v>
      </c>
      <c r="Q1375" s="34" t="s">
        <v>1600</v>
      </c>
      <c r="R1375" s="34" t="s">
        <v>3419</v>
      </c>
    </row>
    <row r="1376" spans="2:18">
      <c r="B1376" s="34">
        <v>1</v>
      </c>
      <c r="C1376" s="34">
        <v>47</v>
      </c>
      <c r="D1376" s="34" t="s">
        <v>3416</v>
      </c>
      <c r="E1376" s="34" t="s">
        <v>1599</v>
      </c>
      <c r="F1376" s="34" t="s">
        <v>1598</v>
      </c>
      <c r="G1376" s="34" t="s">
        <v>3417</v>
      </c>
      <c r="H1376" s="34" t="s">
        <v>3418</v>
      </c>
      <c r="I1376" s="34">
        <v>2018</v>
      </c>
      <c r="K1376" s="34" t="s">
        <v>1767</v>
      </c>
      <c r="L1376" s="34" t="s">
        <v>1799</v>
      </c>
      <c r="M1376" s="34">
        <v>5</v>
      </c>
      <c r="N1376" s="34" t="s">
        <v>1768</v>
      </c>
      <c r="O1376" s="34" t="s">
        <v>94</v>
      </c>
      <c r="Q1376" s="34" t="s">
        <v>1600</v>
      </c>
      <c r="R1376" s="34" t="s">
        <v>3419</v>
      </c>
    </row>
    <row r="1377" spans="2:18">
      <c r="B1377" s="34">
        <v>1</v>
      </c>
      <c r="C1377" s="34">
        <v>47</v>
      </c>
      <c r="D1377" s="34" t="s">
        <v>3416</v>
      </c>
      <c r="E1377" s="34" t="s">
        <v>1599</v>
      </c>
      <c r="F1377" s="34" t="s">
        <v>1598</v>
      </c>
      <c r="G1377" s="34" t="s">
        <v>3417</v>
      </c>
      <c r="H1377" s="34" t="s">
        <v>3418</v>
      </c>
      <c r="I1377" s="34">
        <v>2018</v>
      </c>
      <c r="K1377" s="34" t="s">
        <v>1767</v>
      </c>
      <c r="L1377" s="34" t="s">
        <v>1800</v>
      </c>
      <c r="M1377" s="34">
        <v>6</v>
      </c>
      <c r="N1377" s="34" t="s">
        <v>1817</v>
      </c>
      <c r="O1377" s="34" t="s">
        <v>95</v>
      </c>
      <c r="Q1377" s="34" t="s">
        <v>1600</v>
      </c>
      <c r="R1377" s="34" t="s">
        <v>3419</v>
      </c>
    </row>
    <row r="1378" spans="2:18">
      <c r="B1378" s="34">
        <v>1</v>
      </c>
      <c r="C1378" s="34">
        <v>47</v>
      </c>
      <c r="D1378" s="34" t="s">
        <v>3416</v>
      </c>
      <c r="E1378" s="34" t="s">
        <v>1599</v>
      </c>
      <c r="F1378" s="34" t="s">
        <v>1598</v>
      </c>
      <c r="G1378" s="34" t="s">
        <v>3417</v>
      </c>
      <c r="H1378" s="34" t="s">
        <v>3418</v>
      </c>
      <c r="I1378" s="34">
        <v>2018</v>
      </c>
      <c r="K1378" s="34" t="s">
        <v>1767</v>
      </c>
      <c r="L1378" s="34" t="s">
        <v>1801</v>
      </c>
      <c r="M1378" s="34">
        <v>5</v>
      </c>
      <c r="N1378" s="34" t="s">
        <v>1768</v>
      </c>
      <c r="O1378" s="34" t="s">
        <v>96</v>
      </c>
      <c r="Q1378" s="34" t="s">
        <v>1600</v>
      </c>
      <c r="R1378" s="34" t="s">
        <v>3419</v>
      </c>
    </row>
    <row r="1379" spans="2:18">
      <c r="B1379" s="34">
        <v>1</v>
      </c>
      <c r="C1379" s="34">
        <v>47</v>
      </c>
      <c r="D1379" s="34" t="s">
        <v>3416</v>
      </c>
      <c r="E1379" s="34" t="s">
        <v>1599</v>
      </c>
      <c r="F1379" s="34" t="s">
        <v>1598</v>
      </c>
      <c r="G1379" s="34" t="s">
        <v>3417</v>
      </c>
      <c r="H1379" s="34" t="s">
        <v>3418</v>
      </c>
      <c r="I1379" s="34">
        <v>2018</v>
      </c>
      <c r="K1379" s="34" t="s">
        <v>1767</v>
      </c>
      <c r="L1379" s="34" t="s">
        <v>1802</v>
      </c>
      <c r="M1379" s="34">
        <v>4</v>
      </c>
      <c r="N1379" s="34" t="s">
        <v>1767</v>
      </c>
      <c r="O1379" s="34" t="s">
        <v>3422</v>
      </c>
      <c r="Q1379" s="34" t="s">
        <v>1600</v>
      </c>
      <c r="R1379" s="34" t="s">
        <v>3419</v>
      </c>
    </row>
    <row r="1380" spans="2:18">
      <c r="B1380" s="34">
        <v>1</v>
      </c>
      <c r="C1380" s="34">
        <v>47</v>
      </c>
      <c r="D1380" s="34" t="s">
        <v>3416</v>
      </c>
      <c r="E1380" s="34" t="s">
        <v>1599</v>
      </c>
      <c r="F1380" s="34" t="s">
        <v>1598</v>
      </c>
      <c r="G1380" s="34" t="s">
        <v>3417</v>
      </c>
      <c r="H1380" s="34" t="s">
        <v>3418</v>
      </c>
      <c r="I1380" s="34">
        <v>2018</v>
      </c>
      <c r="K1380" s="34" t="s">
        <v>1767</v>
      </c>
      <c r="L1380" s="34" t="s">
        <v>1803</v>
      </c>
      <c r="M1380" s="34">
        <v>0</v>
      </c>
      <c r="N1380" s="34" t="s">
        <v>4</v>
      </c>
      <c r="O1380" s="34" t="s">
        <v>98</v>
      </c>
      <c r="Q1380" s="34" t="s">
        <v>1600</v>
      </c>
      <c r="R1380" s="34" t="s">
        <v>3419</v>
      </c>
    </row>
    <row r="1381" spans="2:18">
      <c r="B1381" s="34">
        <v>1</v>
      </c>
      <c r="C1381" s="34">
        <v>47</v>
      </c>
      <c r="D1381" s="34" t="s">
        <v>3416</v>
      </c>
      <c r="E1381" s="34" t="s">
        <v>1599</v>
      </c>
      <c r="F1381" s="34" t="s">
        <v>1598</v>
      </c>
      <c r="G1381" s="34" t="s">
        <v>3417</v>
      </c>
      <c r="H1381" s="34" t="s">
        <v>3418</v>
      </c>
      <c r="I1381" s="34">
        <v>2018</v>
      </c>
      <c r="K1381" s="34" t="s">
        <v>1767</v>
      </c>
      <c r="L1381" s="34" t="s">
        <v>1804</v>
      </c>
      <c r="M1381" s="34">
        <v>0</v>
      </c>
      <c r="N1381" s="34" t="s">
        <v>4</v>
      </c>
      <c r="O1381" s="34" t="s">
        <v>3423</v>
      </c>
      <c r="Q1381" s="34" t="s">
        <v>1600</v>
      </c>
      <c r="R1381" s="34" t="s">
        <v>3419</v>
      </c>
    </row>
    <row r="1382" spans="2:18">
      <c r="B1382" s="34">
        <v>1</v>
      </c>
      <c r="C1382" s="34">
        <v>47</v>
      </c>
      <c r="D1382" s="34" t="s">
        <v>3416</v>
      </c>
      <c r="E1382" s="34" t="s">
        <v>1599</v>
      </c>
      <c r="F1382" s="34" t="s">
        <v>1598</v>
      </c>
      <c r="G1382" s="34" t="s">
        <v>3417</v>
      </c>
      <c r="H1382" s="34" t="s">
        <v>3418</v>
      </c>
      <c r="I1382" s="34">
        <v>2018</v>
      </c>
      <c r="K1382" s="34" t="s">
        <v>1767</v>
      </c>
      <c r="L1382" s="34" t="s">
        <v>1805</v>
      </c>
      <c r="M1382" s="34">
        <v>0</v>
      </c>
      <c r="N1382" s="34" t="s">
        <v>4</v>
      </c>
      <c r="O1382" s="34" t="s">
        <v>100</v>
      </c>
      <c r="Q1382" s="34" t="s">
        <v>1600</v>
      </c>
      <c r="R1382" s="34" t="s">
        <v>3419</v>
      </c>
    </row>
    <row r="1383" spans="2:18">
      <c r="B1383" s="34">
        <v>1</v>
      </c>
      <c r="C1383" s="34">
        <v>47</v>
      </c>
      <c r="D1383" s="34" t="s">
        <v>3416</v>
      </c>
      <c r="E1383" s="34" t="s">
        <v>1599</v>
      </c>
      <c r="F1383" s="34" t="s">
        <v>1598</v>
      </c>
      <c r="G1383" s="34" t="s">
        <v>3417</v>
      </c>
      <c r="H1383" s="34" t="s">
        <v>3418</v>
      </c>
      <c r="I1383" s="34">
        <v>2018</v>
      </c>
      <c r="K1383" s="34" t="s">
        <v>1767</v>
      </c>
      <c r="L1383" s="34" t="s">
        <v>1806</v>
      </c>
      <c r="M1383" s="34">
        <v>5</v>
      </c>
      <c r="N1383" s="34" t="s">
        <v>1768</v>
      </c>
      <c r="O1383" s="34" t="s">
        <v>101</v>
      </c>
      <c r="Q1383" s="34" t="s">
        <v>1600</v>
      </c>
      <c r="R1383" s="34" t="s">
        <v>3419</v>
      </c>
    </row>
    <row r="1384" spans="2:18">
      <c r="B1384" s="34">
        <v>1</v>
      </c>
      <c r="C1384" s="34">
        <v>47</v>
      </c>
      <c r="D1384" s="34" t="s">
        <v>3416</v>
      </c>
      <c r="E1384" s="34" t="s">
        <v>1599</v>
      </c>
      <c r="F1384" s="34" t="s">
        <v>1598</v>
      </c>
      <c r="G1384" s="34" t="s">
        <v>3417</v>
      </c>
      <c r="H1384" s="34" t="s">
        <v>3418</v>
      </c>
      <c r="I1384" s="34">
        <v>2018</v>
      </c>
      <c r="K1384" s="34" t="s">
        <v>1767</v>
      </c>
      <c r="L1384" s="34" t="s">
        <v>1807</v>
      </c>
      <c r="M1384" s="34">
        <v>0</v>
      </c>
      <c r="N1384" s="34" t="s">
        <v>4</v>
      </c>
      <c r="O1384" s="34" t="s">
        <v>102</v>
      </c>
      <c r="Q1384" s="34" t="s">
        <v>1600</v>
      </c>
      <c r="R1384" s="34" t="s">
        <v>3419</v>
      </c>
    </row>
    <row r="1385" spans="2:18">
      <c r="B1385" s="34">
        <v>1</v>
      </c>
      <c r="C1385" s="34">
        <v>47</v>
      </c>
      <c r="D1385" s="34" t="s">
        <v>3416</v>
      </c>
      <c r="E1385" s="34" t="s">
        <v>1599</v>
      </c>
      <c r="F1385" s="34" t="s">
        <v>1598</v>
      </c>
      <c r="G1385" s="34" t="s">
        <v>3417</v>
      </c>
      <c r="H1385" s="34" t="s">
        <v>3418</v>
      </c>
      <c r="I1385" s="34">
        <v>2018</v>
      </c>
      <c r="K1385" s="34" t="s">
        <v>1767</v>
      </c>
      <c r="L1385" s="34" t="s">
        <v>1808</v>
      </c>
      <c r="M1385" s="34">
        <v>5</v>
      </c>
      <c r="N1385" s="34" t="s">
        <v>1768</v>
      </c>
      <c r="O1385" s="34" t="s">
        <v>103</v>
      </c>
      <c r="Q1385" s="34" t="s">
        <v>1600</v>
      </c>
      <c r="R1385" s="34" t="s">
        <v>3419</v>
      </c>
    </row>
    <row r="1386" spans="2:18">
      <c r="B1386" s="34">
        <v>1</v>
      </c>
      <c r="C1386" s="34">
        <v>47</v>
      </c>
      <c r="D1386" s="34" t="s">
        <v>3416</v>
      </c>
      <c r="E1386" s="34" t="s">
        <v>1599</v>
      </c>
      <c r="F1386" s="34" t="s">
        <v>1598</v>
      </c>
      <c r="G1386" s="34" t="s">
        <v>3417</v>
      </c>
      <c r="H1386" s="34" t="s">
        <v>3418</v>
      </c>
      <c r="I1386" s="34">
        <v>2018</v>
      </c>
      <c r="K1386" s="34" t="s">
        <v>1767</v>
      </c>
      <c r="L1386" s="34" t="s">
        <v>1809</v>
      </c>
      <c r="M1386" s="34">
        <v>5</v>
      </c>
      <c r="N1386" s="34" t="s">
        <v>1768</v>
      </c>
      <c r="O1386" s="34" t="s">
        <v>104</v>
      </c>
      <c r="Q1386" s="34" t="s">
        <v>1600</v>
      </c>
      <c r="R1386" s="34" t="s">
        <v>3419</v>
      </c>
    </row>
    <row r="1387" spans="2:18">
      <c r="B1387" s="34">
        <v>1</v>
      </c>
      <c r="C1387" s="34">
        <v>47</v>
      </c>
      <c r="D1387" s="34" t="s">
        <v>3416</v>
      </c>
      <c r="E1387" s="34" t="s">
        <v>1599</v>
      </c>
      <c r="F1387" s="34" t="s">
        <v>1598</v>
      </c>
      <c r="G1387" s="34" t="s">
        <v>3417</v>
      </c>
      <c r="H1387" s="34" t="s">
        <v>3418</v>
      </c>
      <c r="I1387" s="34">
        <v>2018</v>
      </c>
      <c r="K1387" s="34" t="s">
        <v>1767</v>
      </c>
      <c r="L1387" s="34" t="s">
        <v>1810</v>
      </c>
      <c r="M1387" s="34">
        <v>5</v>
      </c>
      <c r="N1387" s="34" t="s">
        <v>1768</v>
      </c>
      <c r="O1387" s="34" t="s">
        <v>3424</v>
      </c>
      <c r="Q1387" s="34" t="s">
        <v>1600</v>
      </c>
      <c r="R1387" s="34" t="s">
        <v>3419</v>
      </c>
    </row>
    <row r="1388" spans="2:18">
      <c r="B1388" s="34">
        <v>1</v>
      </c>
      <c r="C1388" s="34">
        <v>47</v>
      </c>
      <c r="D1388" s="34" t="s">
        <v>3416</v>
      </c>
      <c r="E1388" s="34" t="s">
        <v>1599</v>
      </c>
      <c r="F1388" s="34" t="s">
        <v>1598</v>
      </c>
      <c r="G1388" s="34" t="s">
        <v>3417</v>
      </c>
      <c r="H1388" s="34" t="s">
        <v>3418</v>
      </c>
      <c r="I1388" s="34">
        <v>2018</v>
      </c>
      <c r="K1388" s="34" t="s">
        <v>1767</v>
      </c>
      <c r="L1388" s="34" t="s">
        <v>1811</v>
      </c>
      <c r="M1388" s="34">
        <v>6</v>
      </c>
      <c r="N1388" s="34" t="s">
        <v>1817</v>
      </c>
      <c r="O1388" s="34" t="s">
        <v>106</v>
      </c>
      <c r="Q1388" s="34" t="s">
        <v>1600</v>
      </c>
      <c r="R1388" s="34" t="s">
        <v>3419</v>
      </c>
    </row>
    <row r="1389" spans="2:18">
      <c r="B1389" s="34">
        <v>1</v>
      </c>
      <c r="C1389" s="34">
        <v>47</v>
      </c>
      <c r="D1389" s="34" t="s">
        <v>3416</v>
      </c>
      <c r="E1389" s="34" t="s">
        <v>1599</v>
      </c>
      <c r="F1389" s="34" t="s">
        <v>1598</v>
      </c>
      <c r="G1389" s="34" t="s">
        <v>3417</v>
      </c>
      <c r="H1389" s="34" t="s">
        <v>3418</v>
      </c>
      <c r="I1389" s="34">
        <v>2018</v>
      </c>
      <c r="K1389" s="34" t="s">
        <v>1767</v>
      </c>
      <c r="L1389" s="34" t="s">
        <v>1812</v>
      </c>
      <c r="M1389" s="34">
        <v>6</v>
      </c>
      <c r="N1389" s="34" t="s">
        <v>1817</v>
      </c>
      <c r="O1389" s="34" t="s">
        <v>107</v>
      </c>
      <c r="Q1389" s="34" t="s">
        <v>1600</v>
      </c>
      <c r="R1389" s="34" t="s">
        <v>3419</v>
      </c>
    </row>
    <row r="1390" spans="2:18">
      <c r="B1390" s="34">
        <v>1</v>
      </c>
      <c r="C1390" s="34">
        <v>47</v>
      </c>
      <c r="D1390" s="34" t="s">
        <v>3416</v>
      </c>
      <c r="E1390" s="34" t="s">
        <v>1599</v>
      </c>
      <c r="F1390" s="34" t="s">
        <v>1598</v>
      </c>
      <c r="G1390" s="34" t="s">
        <v>3417</v>
      </c>
      <c r="H1390" s="34" t="s">
        <v>3418</v>
      </c>
      <c r="I1390" s="34">
        <v>2018</v>
      </c>
      <c r="K1390" s="34" t="s">
        <v>1767</v>
      </c>
      <c r="L1390" s="34" t="s">
        <v>1813</v>
      </c>
      <c r="M1390" s="34">
        <v>1</v>
      </c>
      <c r="N1390" s="34" t="s">
        <v>1796</v>
      </c>
      <c r="O1390" s="34" t="s">
        <v>108</v>
      </c>
      <c r="Q1390" s="34" t="s">
        <v>1600</v>
      </c>
      <c r="R1390" s="34" t="s">
        <v>3419</v>
      </c>
    </row>
    <row r="1391" spans="2:18">
      <c r="B1391" s="34">
        <v>1</v>
      </c>
      <c r="C1391" s="34">
        <v>47</v>
      </c>
      <c r="D1391" s="34" t="s">
        <v>3416</v>
      </c>
      <c r="E1391" s="34" t="s">
        <v>1599</v>
      </c>
      <c r="F1391" s="34" t="s">
        <v>1598</v>
      </c>
      <c r="G1391" s="34" t="s">
        <v>3417</v>
      </c>
      <c r="H1391" s="34" t="s">
        <v>3418</v>
      </c>
      <c r="I1391" s="34">
        <v>2018</v>
      </c>
      <c r="K1391" s="34" t="s">
        <v>1767</v>
      </c>
      <c r="L1391" s="34" t="s">
        <v>1814</v>
      </c>
      <c r="M1391" s="34">
        <v>4</v>
      </c>
      <c r="N1391" s="34" t="s">
        <v>1767</v>
      </c>
      <c r="O1391" s="34" t="s">
        <v>3425</v>
      </c>
      <c r="Q1391" s="34" t="s">
        <v>1600</v>
      </c>
      <c r="R1391" s="34" t="s">
        <v>3419</v>
      </c>
    </row>
    <row r="1392" spans="2:18">
      <c r="B1392" s="34">
        <v>1</v>
      </c>
      <c r="C1392" s="34">
        <v>47</v>
      </c>
      <c r="D1392" s="34" t="s">
        <v>3416</v>
      </c>
      <c r="E1392" s="34" t="s">
        <v>1599</v>
      </c>
      <c r="F1392" s="34" t="s">
        <v>1598</v>
      </c>
      <c r="G1392" s="34" t="s">
        <v>3417</v>
      </c>
      <c r="H1392" s="34" t="s">
        <v>3418</v>
      </c>
      <c r="I1392" s="34">
        <v>2018</v>
      </c>
      <c r="K1392" s="34" t="s">
        <v>1767</v>
      </c>
      <c r="L1392" s="34" t="s">
        <v>1815</v>
      </c>
      <c r="M1392" s="34">
        <v>0</v>
      </c>
      <c r="N1392" s="34" t="s">
        <v>4</v>
      </c>
      <c r="O1392" s="34" t="s">
        <v>110</v>
      </c>
      <c r="Q1392" s="34" t="s">
        <v>1600</v>
      </c>
      <c r="R1392" s="34" t="s">
        <v>3419</v>
      </c>
    </row>
    <row r="1393" spans="2:18">
      <c r="B1393" s="34">
        <v>1</v>
      </c>
      <c r="C1393" s="34">
        <v>47</v>
      </c>
      <c r="D1393" s="34" t="s">
        <v>3416</v>
      </c>
      <c r="E1393" s="34" t="s">
        <v>1599</v>
      </c>
      <c r="F1393" s="34" t="s">
        <v>1598</v>
      </c>
      <c r="G1393" s="34" t="s">
        <v>3417</v>
      </c>
      <c r="H1393" s="34" t="s">
        <v>3418</v>
      </c>
      <c r="I1393" s="34">
        <v>2018</v>
      </c>
      <c r="K1393" s="34" t="s">
        <v>1767</v>
      </c>
      <c r="L1393" s="34" t="s">
        <v>1816</v>
      </c>
      <c r="M1393" s="34">
        <v>5</v>
      </c>
      <c r="N1393" s="34" t="s">
        <v>1768</v>
      </c>
      <c r="O1393" s="34" t="s">
        <v>111</v>
      </c>
      <c r="Q1393" s="34" t="s">
        <v>1600</v>
      </c>
      <c r="R1393" s="34" t="s">
        <v>3419</v>
      </c>
    </row>
    <row r="1394" spans="2:18">
      <c r="B1394" s="34">
        <v>1</v>
      </c>
      <c r="C1394" s="34">
        <v>47</v>
      </c>
      <c r="D1394" s="34" t="s">
        <v>3416</v>
      </c>
      <c r="E1394" s="34" t="s">
        <v>1599</v>
      </c>
      <c r="F1394" s="34" t="s">
        <v>1598</v>
      </c>
      <c r="G1394" s="34" t="s">
        <v>3417</v>
      </c>
      <c r="H1394" s="34" t="s">
        <v>3418</v>
      </c>
      <c r="I1394" s="34">
        <v>2018</v>
      </c>
      <c r="K1394" s="34" t="s">
        <v>1767</v>
      </c>
      <c r="L1394" s="34" t="s">
        <v>1818</v>
      </c>
      <c r="M1394" s="34">
        <v>5</v>
      </c>
      <c r="N1394" s="34" t="s">
        <v>1768</v>
      </c>
      <c r="O1394" s="34" t="s">
        <v>112</v>
      </c>
      <c r="Q1394" s="34" t="s">
        <v>1600</v>
      </c>
      <c r="R1394" s="34" t="s">
        <v>3419</v>
      </c>
    </row>
    <row r="1395" spans="2:18">
      <c r="B1395" s="34">
        <v>1</v>
      </c>
      <c r="C1395" s="34">
        <v>47</v>
      </c>
      <c r="D1395" s="34" t="s">
        <v>3416</v>
      </c>
      <c r="E1395" s="34" t="s">
        <v>1599</v>
      </c>
      <c r="F1395" s="34" t="s">
        <v>1598</v>
      </c>
      <c r="G1395" s="34" t="s">
        <v>3417</v>
      </c>
      <c r="H1395" s="34" t="s">
        <v>3418</v>
      </c>
      <c r="I1395" s="34">
        <v>2018</v>
      </c>
      <c r="K1395" s="34" t="s">
        <v>1767</v>
      </c>
      <c r="L1395" s="34" t="s">
        <v>1819</v>
      </c>
      <c r="M1395" s="34">
        <v>1</v>
      </c>
      <c r="N1395" s="34" t="s">
        <v>1796</v>
      </c>
      <c r="O1395" s="34" t="s">
        <v>113</v>
      </c>
      <c r="Q1395" s="34" t="s">
        <v>1600</v>
      </c>
      <c r="R1395" s="34" t="s">
        <v>3419</v>
      </c>
    </row>
    <row r="1396" spans="2:18">
      <c r="B1396" s="34">
        <v>1</v>
      </c>
      <c r="C1396" s="34">
        <v>47</v>
      </c>
      <c r="D1396" s="34" t="s">
        <v>3416</v>
      </c>
      <c r="E1396" s="34" t="s">
        <v>1599</v>
      </c>
      <c r="F1396" s="34" t="s">
        <v>1598</v>
      </c>
      <c r="G1396" s="34" t="s">
        <v>3417</v>
      </c>
      <c r="H1396" s="34" t="s">
        <v>3418</v>
      </c>
      <c r="I1396" s="34">
        <v>2018</v>
      </c>
      <c r="K1396" s="34" t="s">
        <v>1767</v>
      </c>
      <c r="L1396" s="34" t="s">
        <v>1820</v>
      </c>
      <c r="M1396" s="34">
        <v>5</v>
      </c>
      <c r="N1396" s="34" t="s">
        <v>1768</v>
      </c>
      <c r="O1396" s="34" t="s">
        <v>3426</v>
      </c>
      <c r="Q1396" s="34" t="s">
        <v>1600</v>
      </c>
      <c r="R1396" s="34" t="s">
        <v>3419</v>
      </c>
    </row>
    <row r="1397" spans="2:18">
      <c r="B1397" s="34">
        <v>1</v>
      </c>
      <c r="C1397" s="34">
        <v>47</v>
      </c>
      <c r="D1397" s="34" t="s">
        <v>3416</v>
      </c>
      <c r="E1397" s="34" t="s">
        <v>1599</v>
      </c>
      <c r="F1397" s="34" t="s">
        <v>1598</v>
      </c>
      <c r="G1397" s="34" t="s">
        <v>3417</v>
      </c>
      <c r="H1397" s="34" t="s">
        <v>3418</v>
      </c>
      <c r="I1397" s="34">
        <v>2018</v>
      </c>
      <c r="K1397" s="34" t="s">
        <v>1767</v>
      </c>
      <c r="L1397" s="34" t="s">
        <v>1821</v>
      </c>
      <c r="M1397" s="34">
        <v>5</v>
      </c>
      <c r="N1397" s="34" t="s">
        <v>1768</v>
      </c>
      <c r="O1397" s="34" t="s">
        <v>3427</v>
      </c>
      <c r="Q1397" s="34" t="s">
        <v>1600</v>
      </c>
      <c r="R1397" s="34" t="s">
        <v>3419</v>
      </c>
    </row>
    <row r="1398" spans="2:18">
      <c r="B1398" s="34">
        <v>1</v>
      </c>
      <c r="C1398" s="34">
        <v>47</v>
      </c>
      <c r="D1398" s="34" t="s">
        <v>3416</v>
      </c>
      <c r="E1398" s="34" t="s">
        <v>1599</v>
      </c>
      <c r="F1398" s="34" t="s">
        <v>1598</v>
      </c>
      <c r="G1398" s="34" t="s">
        <v>3417</v>
      </c>
      <c r="H1398" s="34" t="s">
        <v>3418</v>
      </c>
      <c r="I1398" s="34">
        <v>2018</v>
      </c>
      <c r="K1398" s="34" t="s">
        <v>1767</v>
      </c>
      <c r="L1398" s="34" t="s">
        <v>1822</v>
      </c>
      <c r="M1398" s="34">
        <v>4</v>
      </c>
      <c r="N1398" s="34" t="s">
        <v>1767</v>
      </c>
      <c r="O1398" s="34" t="s">
        <v>1</v>
      </c>
      <c r="Q1398" s="34" t="s">
        <v>1600</v>
      </c>
      <c r="R1398" s="34" t="s">
        <v>3419</v>
      </c>
    </row>
    <row r="1399" spans="2:18">
      <c r="B1399" s="34">
        <v>1</v>
      </c>
      <c r="C1399" s="34">
        <v>48</v>
      </c>
      <c r="D1399" s="34" t="s">
        <v>1267</v>
      </c>
      <c r="E1399" s="34" t="s">
        <v>1567</v>
      </c>
      <c r="F1399" s="34" t="s">
        <v>1566</v>
      </c>
      <c r="G1399" s="34" t="s">
        <v>1268</v>
      </c>
      <c r="H1399" s="34" t="s">
        <v>1269</v>
      </c>
      <c r="I1399" s="34">
        <v>2018</v>
      </c>
      <c r="J1399" s="34">
        <v>2018</v>
      </c>
      <c r="K1399" s="34" t="s">
        <v>1767</v>
      </c>
      <c r="L1399" s="34" t="s">
        <v>1822</v>
      </c>
      <c r="M1399" s="34">
        <v>4</v>
      </c>
      <c r="N1399" s="34" t="s">
        <v>1767</v>
      </c>
      <c r="O1399" s="34" t="s">
        <v>1875</v>
      </c>
      <c r="P1399" s="34" t="s">
        <v>1876</v>
      </c>
      <c r="Q1399" s="34" t="s">
        <v>1569</v>
      </c>
      <c r="R1399" s="34" t="s">
        <v>1877</v>
      </c>
    </row>
    <row r="1400" spans="2:18">
      <c r="B1400" s="34">
        <v>1</v>
      </c>
      <c r="C1400" s="34">
        <v>48</v>
      </c>
      <c r="D1400" s="34" t="s">
        <v>1267</v>
      </c>
      <c r="E1400" s="34" t="s">
        <v>1567</v>
      </c>
      <c r="F1400" s="34" t="s">
        <v>1566</v>
      </c>
      <c r="G1400" s="34" t="s">
        <v>1268</v>
      </c>
      <c r="H1400" s="34" t="s">
        <v>1269</v>
      </c>
      <c r="I1400" s="34">
        <v>2018</v>
      </c>
      <c r="J1400" s="34">
        <v>2018</v>
      </c>
      <c r="K1400" s="34" t="s">
        <v>1767</v>
      </c>
      <c r="L1400" s="34" t="s">
        <v>1784</v>
      </c>
      <c r="M1400" s="34">
        <v>5</v>
      </c>
      <c r="N1400" s="34" t="s">
        <v>1768</v>
      </c>
      <c r="O1400" s="34" t="s">
        <v>1270</v>
      </c>
      <c r="P1400" s="34" t="s">
        <v>1876</v>
      </c>
      <c r="Q1400" s="34" t="s">
        <v>1569</v>
      </c>
      <c r="R1400" s="34" t="s">
        <v>1877</v>
      </c>
    </row>
    <row r="1401" spans="2:18">
      <c r="B1401" s="34">
        <v>1</v>
      </c>
      <c r="C1401" s="34">
        <v>48</v>
      </c>
      <c r="D1401" s="34" t="s">
        <v>1267</v>
      </c>
      <c r="E1401" s="34" t="s">
        <v>1567</v>
      </c>
      <c r="F1401" s="34" t="s">
        <v>1566</v>
      </c>
      <c r="G1401" s="34" t="s">
        <v>1268</v>
      </c>
      <c r="H1401" s="34" t="s">
        <v>1269</v>
      </c>
      <c r="I1401" s="34">
        <v>2018</v>
      </c>
      <c r="J1401" s="34">
        <v>2018</v>
      </c>
      <c r="K1401" s="34" t="s">
        <v>1767</v>
      </c>
      <c r="L1401" s="34" t="s">
        <v>1787</v>
      </c>
      <c r="M1401" s="34">
        <v>4</v>
      </c>
      <c r="N1401" s="34" t="s">
        <v>1767</v>
      </c>
      <c r="O1401" s="34" t="s">
        <v>1271</v>
      </c>
      <c r="P1401" s="34" t="s">
        <v>1876</v>
      </c>
      <c r="Q1401" s="34" t="s">
        <v>1569</v>
      </c>
      <c r="R1401" s="34" t="s">
        <v>1877</v>
      </c>
    </row>
    <row r="1402" spans="2:18">
      <c r="B1402" s="34">
        <v>1</v>
      </c>
      <c r="C1402" s="34">
        <v>48</v>
      </c>
      <c r="D1402" s="34" t="s">
        <v>1267</v>
      </c>
      <c r="E1402" s="34" t="s">
        <v>1567</v>
      </c>
      <c r="F1402" s="34" t="s">
        <v>1566</v>
      </c>
      <c r="G1402" s="34" t="s">
        <v>1268</v>
      </c>
      <c r="H1402" s="34" t="s">
        <v>1269</v>
      </c>
      <c r="I1402" s="34">
        <v>2018</v>
      </c>
      <c r="J1402" s="34">
        <v>2018</v>
      </c>
      <c r="K1402" s="34" t="s">
        <v>1767</v>
      </c>
      <c r="L1402" s="34" t="s">
        <v>1788</v>
      </c>
      <c r="M1402" s="34">
        <v>5</v>
      </c>
      <c r="N1402" s="34" t="s">
        <v>1768</v>
      </c>
      <c r="O1402" s="34" t="s">
        <v>1272</v>
      </c>
      <c r="P1402" s="34" t="s">
        <v>1876</v>
      </c>
      <c r="Q1402" s="34" t="s">
        <v>1569</v>
      </c>
      <c r="R1402" s="34" t="s">
        <v>1877</v>
      </c>
    </row>
    <row r="1403" spans="2:18">
      <c r="B1403" s="34">
        <v>1</v>
      </c>
      <c r="C1403" s="34">
        <v>48</v>
      </c>
      <c r="D1403" s="34" t="s">
        <v>1267</v>
      </c>
      <c r="E1403" s="34" t="s">
        <v>1567</v>
      </c>
      <c r="F1403" s="34" t="s">
        <v>1566</v>
      </c>
      <c r="G1403" s="34" t="s">
        <v>1268</v>
      </c>
      <c r="H1403" s="34" t="s">
        <v>1269</v>
      </c>
      <c r="I1403" s="34">
        <v>2018</v>
      </c>
      <c r="J1403" s="34">
        <v>2018</v>
      </c>
      <c r="K1403" s="34" t="s">
        <v>1767</v>
      </c>
      <c r="L1403" s="34" t="s">
        <v>1789</v>
      </c>
      <c r="M1403" s="34">
        <v>5</v>
      </c>
      <c r="N1403" s="34" t="s">
        <v>1768</v>
      </c>
      <c r="O1403" s="34" t="s">
        <v>1273</v>
      </c>
      <c r="P1403" s="34" t="s">
        <v>1876</v>
      </c>
      <c r="Q1403" s="34" t="s">
        <v>1569</v>
      </c>
      <c r="R1403" s="34" t="s">
        <v>1877</v>
      </c>
    </row>
    <row r="1404" spans="2:18">
      <c r="B1404" s="34">
        <v>1</v>
      </c>
      <c r="C1404" s="34">
        <v>48</v>
      </c>
      <c r="D1404" s="34" t="s">
        <v>1267</v>
      </c>
      <c r="E1404" s="34" t="s">
        <v>1567</v>
      </c>
      <c r="F1404" s="34" t="s">
        <v>1566</v>
      </c>
      <c r="G1404" s="34" t="s">
        <v>1268</v>
      </c>
      <c r="H1404" s="34" t="s">
        <v>1269</v>
      </c>
      <c r="I1404" s="34">
        <v>2018</v>
      </c>
      <c r="J1404" s="34">
        <v>2018</v>
      </c>
      <c r="K1404" s="34" t="s">
        <v>1767</v>
      </c>
      <c r="L1404" s="34" t="s">
        <v>1790</v>
      </c>
      <c r="M1404" s="34">
        <v>4</v>
      </c>
      <c r="N1404" s="34" t="s">
        <v>1767</v>
      </c>
      <c r="O1404" s="34" t="s">
        <v>1274</v>
      </c>
      <c r="P1404" s="34" t="s">
        <v>1876</v>
      </c>
      <c r="Q1404" s="34" t="s">
        <v>1569</v>
      </c>
      <c r="R1404" s="34" t="s">
        <v>1877</v>
      </c>
    </row>
    <row r="1405" spans="2:18">
      <c r="B1405" s="34">
        <v>1</v>
      </c>
      <c r="C1405" s="34">
        <v>48</v>
      </c>
      <c r="D1405" s="34" t="s">
        <v>1267</v>
      </c>
      <c r="E1405" s="34" t="s">
        <v>1567</v>
      </c>
      <c r="F1405" s="34" t="s">
        <v>1566</v>
      </c>
      <c r="G1405" s="34" t="s">
        <v>1268</v>
      </c>
      <c r="H1405" s="34" t="s">
        <v>1269</v>
      </c>
      <c r="I1405" s="34">
        <v>2018</v>
      </c>
      <c r="J1405" s="34">
        <v>2018</v>
      </c>
      <c r="K1405" s="34" t="s">
        <v>1767</v>
      </c>
      <c r="L1405" s="34" t="s">
        <v>1791</v>
      </c>
      <c r="M1405" s="34">
        <v>5</v>
      </c>
      <c r="N1405" s="34" t="s">
        <v>1768</v>
      </c>
      <c r="O1405" s="34" t="s">
        <v>1275</v>
      </c>
      <c r="P1405" s="34" t="s">
        <v>1876</v>
      </c>
      <c r="Q1405" s="34" t="s">
        <v>1569</v>
      </c>
      <c r="R1405" s="34" t="s">
        <v>1877</v>
      </c>
    </row>
    <row r="1406" spans="2:18">
      <c r="B1406" s="34">
        <v>1</v>
      </c>
      <c r="C1406" s="34">
        <v>48</v>
      </c>
      <c r="D1406" s="34" t="s">
        <v>1267</v>
      </c>
      <c r="E1406" s="34" t="s">
        <v>1567</v>
      </c>
      <c r="F1406" s="34" t="s">
        <v>1566</v>
      </c>
      <c r="G1406" s="34" t="s">
        <v>1268</v>
      </c>
      <c r="H1406" s="34" t="s">
        <v>1269</v>
      </c>
      <c r="I1406" s="34">
        <v>2018</v>
      </c>
      <c r="J1406" s="34">
        <v>2018</v>
      </c>
      <c r="K1406" s="34" t="s">
        <v>1767</v>
      </c>
      <c r="L1406" s="34" t="s">
        <v>1792</v>
      </c>
      <c r="M1406" s="34">
        <v>5</v>
      </c>
      <c r="N1406" s="34" t="s">
        <v>1768</v>
      </c>
      <c r="O1406" s="34" t="s">
        <v>1276</v>
      </c>
      <c r="P1406" s="34" t="s">
        <v>1876</v>
      </c>
      <c r="Q1406" s="34" t="s">
        <v>1569</v>
      </c>
      <c r="R1406" s="34" t="s">
        <v>1877</v>
      </c>
    </row>
    <row r="1407" spans="2:18">
      <c r="B1407" s="34">
        <v>1</v>
      </c>
      <c r="C1407" s="34">
        <v>48</v>
      </c>
      <c r="D1407" s="34" t="s">
        <v>1267</v>
      </c>
      <c r="E1407" s="34" t="s">
        <v>1567</v>
      </c>
      <c r="F1407" s="34" t="s">
        <v>1566</v>
      </c>
      <c r="G1407" s="34" t="s">
        <v>1268</v>
      </c>
      <c r="H1407" s="34" t="s">
        <v>1269</v>
      </c>
      <c r="I1407" s="34">
        <v>2018</v>
      </c>
      <c r="J1407" s="34">
        <v>2018</v>
      </c>
      <c r="K1407" s="34" t="s">
        <v>1767</v>
      </c>
      <c r="L1407" s="34" t="s">
        <v>1793</v>
      </c>
      <c r="M1407" s="34">
        <v>4</v>
      </c>
      <c r="N1407" s="34" t="s">
        <v>1767</v>
      </c>
      <c r="O1407" s="34" t="s">
        <v>1277</v>
      </c>
      <c r="P1407" s="34" t="s">
        <v>1876</v>
      </c>
      <c r="Q1407" s="34" t="s">
        <v>1569</v>
      </c>
      <c r="R1407" s="34" t="s">
        <v>1877</v>
      </c>
    </row>
    <row r="1408" spans="2:18">
      <c r="B1408" s="34">
        <v>1</v>
      </c>
      <c r="C1408" s="34">
        <v>48</v>
      </c>
      <c r="D1408" s="34" t="s">
        <v>1267</v>
      </c>
      <c r="E1408" s="34" t="s">
        <v>1567</v>
      </c>
      <c r="F1408" s="34" t="s">
        <v>1566</v>
      </c>
      <c r="G1408" s="34" t="s">
        <v>1268</v>
      </c>
      <c r="H1408" s="34" t="s">
        <v>1269</v>
      </c>
      <c r="I1408" s="34">
        <v>2018</v>
      </c>
      <c r="J1408" s="34">
        <v>2018</v>
      </c>
      <c r="K1408" s="34" t="s">
        <v>1767</v>
      </c>
      <c r="L1408" s="34" t="s">
        <v>1794</v>
      </c>
      <c r="M1408" s="34">
        <v>5</v>
      </c>
      <c r="N1408" s="34" t="s">
        <v>1768</v>
      </c>
      <c r="O1408" s="34" t="s">
        <v>1278</v>
      </c>
      <c r="P1408" s="34" t="s">
        <v>1876</v>
      </c>
      <c r="Q1408" s="34" t="s">
        <v>1569</v>
      </c>
      <c r="R1408" s="34" t="s">
        <v>1877</v>
      </c>
    </row>
    <row r="1409" spans="2:18">
      <c r="B1409" s="34">
        <v>1</v>
      </c>
      <c r="C1409" s="34">
        <v>48</v>
      </c>
      <c r="D1409" s="34" t="s">
        <v>1267</v>
      </c>
      <c r="E1409" s="34" t="s">
        <v>1567</v>
      </c>
      <c r="F1409" s="34" t="s">
        <v>1566</v>
      </c>
      <c r="G1409" s="34" t="s">
        <v>1268</v>
      </c>
      <c r="H1409" s="34" t="s">
        <v>1269</v>
      </c>
      <c r="I1409" s="34">
        <v>2018</v>
      </c>
      <c r="J1409" s="34">
        <v>2018</v>
      </c>
      <c r="K1409" s="34" t="s">
        <v>1767</v>
      </c>
      <c r="L1409" s="34" t="s">
        <v>1795</v>
      </c>
      <c r="M1409" s="34">
        <v>1</v>
      </c>
      <c r="N1409" s="34" t="s">
        <v>1796</v>
      </c>
      <c r="O1409" s="34" t="s">
        <v>1279</v>
      </c>
      <c r="P1409" s="34" t="s">
        <v>1876</v>
      </c>
      <c r="Q1409" s="34" t="s">
        <v>1569</v>
      </c>
      <c r="R1409" s="34" t="s">
        <v>1877</v>
      </c>
    </row>
    <row r="1410" spans="2:18">
      <c r="B1410" s="34">
        <v>1</v>
      </c>
      <c r="C1410" s="34">
        <v>48</v>
      </c>
      <c r="D1410" s="34" t="s">
        <v>1267</v>
      </c>
      <c r="E1410" s="34" t="s">
        <v>1567</v>
      </c>
      <c r="F1410" s="34" t="s">
        <v>1566</v>
      </c>
      <c r="G1410" s="34" t="s">
        <v>1268</v>
      </c>
      <c r="H1410" s="34" t="s">
        <v>1269</v>
      </c>
      <c r="I1410" s="34">
        <v>2018</v>
      </c>
      <c r="J1410" s="34">
        <v>2018</v>
      </c>
      <c r="K1410" s="34" t="s">
        <v>1767</v>
      </c>
      <c r="L1410" s="34" t="s">
        <v>1797</v>
      </c>
      <c r="M1410" s="34">
        <v>0</v>
      </c>
      <c r="N1410" s="34" t="s">
        <v>4</v>
      </c>
      <c r="O1410" s="34" t="s">
        <v>1280</v>
      </c>
      <c r="P1410" s="34" t="s">
        <v>1876</v>
      </c>
      <c r="Q1410" s="34" t="s">
        <v>1569</v>
      </c>
      <c r="R1410" s="34" t="s">
        <v>1877</v>
      </c>
    </row>
    <row r="1411" spans="2:18">
      <c r="B1411" s="34">
        <v>1</v>
      </c>
      <c r="C1411" s="34">
        <v>48</v>
      </c>
      <c r="D1411" s="34" t="s">
        <v>1267</v>
      </c>
      <c r="E1411" s="34" t="s">
        <v>1567</v>
      </c>
      <c r="F1411" s="34" t="s">
        <v>1566</v>
      </c>
      <c r="G1411" s="34" t="s">
        <v>1268</v>
      </c>
      <c r="H1411" s="34" t="s">
        <v>1269</v>
      </c>
      <c r="I1411" s="34">
        <v>2018</v>
      </c>
      <c r="J1411" s="34">
        <v>2018</v>
      </c>
      <c r="K1411" s="34" t="s">
        <v>1767</v>
      </c>
      <c r="L1411" s="34" t="s">
        <v>1799</v>
      </c>
      <c r="M1411" s="34">
        <v>5</v>
      </c>
      <c r="N1411" s="34" t="s">
        <v>1768</v>
      </c>
      <c r="O1411" s="34" t="s">
        <v>1281</v>
      </c>
      <c r="P1411" s="34" t="s">
        <v>1876</v>
      </c>
      <c r="Q1411" s="34" t="s">
        <v>1569</v>
      </c>
      <c r="R1411" s="34" t="s">
        <v>1877</v>
      </c>
    </row>
    <row r="1412" spans="2:18">
      <c r="B1412" s="34">
        <v>1</v>
      </c>
      <c r="C1412" s="34">
        <v>48</v>
      </c>
      <c r="D1412" s="34" t="s">
        <v>1267</v>
      </c>
      <c r="E1412" s="34" t="s">
        <v>1567</v>
      </c>
      <c r="F1412" s="34" t="s">
        <v>1566</v>
      </c>
      <c r="G1412" s="34" t="s">
        <v>1268</v>
      </c>
      <c r="H1412" s="34" t="s">
        <v>1269</v>
      </c>
      <c r="I1412" s="34">
        <v>2018</v>
      </c>
      <c r="J1412" s="34">
        <v>2018</v>
      </c>
      <c r="K1412" s="34" t="s">
        <v>1767</v>
      </c>
      <c r="L1412" s="34" t="s">
        <v>1800</v>
      </c>
      <c r="M1412" s="34">
        <v>6</v>
      </c>
      <c r="N1412" s="34" t="s">
        <v>1817</v>
      </c>
      <c r="O1412" s="34" t="s">
        <v>1282</v>
      </c>
      <c r="P1412" s="34" t="s">
        <v>1876</v>
      </c>
      <c r="Q1412" s="34" t="s">
        <v>1569</v>
      </c>
      <c r="R1412" s="34" t="s">
        <v>1877</v>
      </c>
    </row>
    <row r="1413" spans="2:18">
      <c r="B1413" s="34">
        <v>1</v>
      </c>
      <c r="C1413" s="34">
        <v>48</v>
      </c>
      <c r="D1413" s="34" t="s">
        <v>1267</v>
      </c>
      <c r="E1413" s="34" t="s">
        <v>1567</v>
      </c>
      <c r="F1413" s="34" t="s">
        <v>1566</v>
      </c>
      <c r="G1413" s="34" t="s">
        <v>1268</v>
      </c>
      <c r="H1413" s="34" t="s">
        <v>1269</v>
      </c>
      <c r="I1413" s="34">
        <v>2018</v>
      </c>
      <c r="J1413" s="34">
        <v>2018</v>
      </c>
      <c r="K1413" s="34" t="s">
        <v>1767</v>
      </c>
      <c r="L1413" s="34" t="s">
        <v>1801</v>
      </c>
      <c r="M1413" s="34">
        <v>5</v>
      </c>
      <c r="N1413" s="34" t="s">
        <v>1768</v>
      </c>
      <c r="O1413" s="34" t="s">
        <v>1283</v>
      </c>
      <c r="P1413" s="34" t="s">
        <v>1876</v>
      </c>
      <c r="Q1413" s="34" t="s">
        <v>1569</v>
      </c>
      <c r="R1413" s="34" t="s">
        <v>1877</v>
      </c>
    </row>
    <row r="1414" spans="2:18">
      <c r="B1414" s="34">
        <v>1</v>
      </c>
      <c r="C1414" s="34">
        <v>48</v>
      </c>
      <c r="D1414" s="34" t="s">
        <v>1267</v>
      </c>
      <c r="E1414" s="34" t="s">
        <v>1567</v>
      </c>
      <c r="F1414" s="34" t="s">
        <v>1566</v>
      </c>
      <c r="G1414" s="34" t="s">
        <v>1268</v>
      </c>
      <c r="H1414" s="34" t="s">
        <v>1269</v>
      </c>
      <c r="I1414" s="34">
        <v>2018</v>
      </c>
      <c r="J1414" s="34">
        <v>2018</v>
      </c>
      <c r="K1414" s="34" t="s">
        <v>1767</v>
      </c>
      <c r="L1414" s="34" t="s">
        <v>1802</v>
      </c>
      <c r="M1414" s="34">
        <v>4</v>
      </c>
      <c r="N1414" s="34" t="s">
        <v>1767</v>
      </c>
      <c r="O1414" s="34" t="s">
        <v>1284</v>
      </c>
      <c r="P1414" s="34" t="s">
        <v>1876</v>
      </c>
      <c r="Q1414" s="34" t="s">
        <v>1569</v>
      </c>
      <c r="R1414" s="34" t="s">
        <v>1877</v>
      </c>
    </row>
    <row r="1415" spans="2:18">
      <c r="B1415" s="34">
        <v>1</v>
      </c>
      <c r="C1415" s="34">
        <v>48</v>
      </c>
      <c r="D1415" s="34" t="s">
        <v>1267</v>
      </c>
      <c r="E1415" s="34" t="s">
        <v>1567</v>
      </c>
      <c r="F1415" s="34" t="s">
        <v>1566</v>
      </c>
      <c r="G1415" s="34" t="s">
        <v>1268</v>
      </c>
      <c r="H1415" s="34" t="s">
        <v>1269</v>
      </c>
      <c r="I1415" s="34">
        <v>2018</v>
      </c>
      <c r="J1415" s="34">
        <v>2018</v>
      </c>
      <c r="K1415" s="34" t="s">
        <v>1767</v>
      </c>
      <c r="L1415" s="34" t="s">
        <v>1803</v>
      </c>
      <c r="M1415" s="34">
        <v>0</v>
      </c>
      <c r="N1415" s="34" t="s">
        <v>4</v>
      </c>
      <c r="O1415" s="34" t="s">
        <v>1285</v>
      </c>
      <c r="P1415" s="34" t="s">
        <v>1876</v>
      </c>
      <c r="Q1415" s="34" t="s">
        <v>1569</v>
      </c>
      <c r="R1415" s="34" t="s">
        <v>1877</v>
      </c>
    </row>
    <row r="1416" spans="2:18">
      <c r="B1416" s="34">
        <v>1</v>
      </c>
      <c r="C1416" s="34">
        <v>48</v>
      </c>
      <c r="D1416" s="34" t="s">
        <v>1267</v>
      </c>
      <c r="E1416" s="34" t="s">
        <v>1567</v>
      </c>
      <c r="F1416" s="34" t="s">
        <v>1566</v>
      </c>
      <c r="G1416" s="34" t="s">
        <v>1268</v>
      </c>
      <c r="H1416" s="34" t="s">
        <v>1269</v>
      </c>
      <c r="I1416" s="34">
        <v>2018</v>
      </c>
      <c r="J1416" s="34">
        <v>2018</v>
      </c>
      <c r="K1416" s="34" t="s">
        <v>1767</v>
      </c>
      <c r="L1416" s="34" t="s">
        <v>1804</v>
      </c>
      <c r="M1416" s="34">
        <v>0</v>
      </c>
      <c r="N1416" s="34" t="s">
        <v>4</v>
      </c>
      <c r="O1416" s="34" t="s">
        <v>1286</v>
      </c>
      <c r="P1416" s="34" t="s">
        <v>1876</v>
      </c>
      <c r="Q1416" s="34" t="s">
        <v>1569</v>
      </c>
      <c r="R1416" s="34" t="s">
        <v>1877</v>
      </c>
    </row>
    <row r="1417" spans="2:18">
      <c r="B1417" s="34">
        <v>1</v>
      </c>
      <c r="C1417" s="34">
        <v>48</v>
      </c>
      <c r="D1417" s="34" t="s">
        <v>1267</v>
      </c>
      <c r="E1417" s="34" t="s">
        <v>1567</v>
      </c>
      <c r="F1417" s="34" t="s">
        <v>1566</v>
      </c>
      <c r="G1417" s="34" t="s">
        <v>1268</v>
      </c>
      <c r="H1417" s="34" t="s">
        <v>1269</v>
      </c>
      <c r="I1417" s="34">
        <v>2018</v>
      </c>
      <c r="J1417" s="34">
        <v>2018</v>
      </c>
      <c r="K1417" s="34" t="s">
        <v>1767</v>
      </c>
      <c r="L1417" s="34" t="s">
        <v>1805</v>
      </c>
      <c r="M1417" s="34">
        <v>0</v>
      </c>
      <c r="N1417" s="34" t="s">
        <v>4</v>
      </c>
      <c r="O1417" s="34" t="s">
        <v>1287</v>
      </c>
      <c r="P1417" s="34" t="s">
        <v>1876</v>
      </c>
      <c r="Q1417" s="34" t="s">
        <v>1569</v>
      </c>
      <c r="R1417" s="34" t="s">
        <v>1877</v>
      </c>
    </row>
    <row r="1418" spans="2:18">
      <c r="B1418" s="34">
        <v>1</v>
      </c>
      <c r="C1418" s="34">
        <v>48</v>
      </c>
      <c r="D1418" s="34" t="s">
        <v>1267</v>
      </c>
      <c r="E1418" s="34" t="s">
        <v>1567</v>
      </c>
      <c r="F1418" s="34" t="s">
        <v>1566</v>
      </c>
      <c r="G1418" s="34" t="s">
        <v>1268</v>
      </c>
      <c r="H1418" s="34" t="s">
        <v>1269</v>
      </c>
      <c r="I1418" s="34">
        <v>2018</v>
      </c>
      <c r="J1418" s="34">
        <v>2018</v>
      </c>
      <c r="K1418" s="34" t="s">
        <v>1767</v>
      </c>
      <c r="L1418" s="34" t="s">
        <v>1806</v>
      </c>
      <c r="M1418" s="34">
        <v>0</v>
      </c>
      <c r="N1418" s="34" t="s">
        <v>4</v>
      </c>
      <c r="O1418" s="34" t="s">
        <v>1288</v>
      </c>
      <c r="P1418" s="34" t="s">
        <v>1876</v>
      </c>
      <c r="Q1418" s="34" t="s">
        <v>1569</v>
      </c>
      <c r="R1418" s="34" t="s">
        <v>1877</v>
      </c>
    </row>
    <row r="1419" spans="2:18">
      <c r="B1419" s="34">
        <v>1</v>
      </c>
      <c r="C1419" s="34">
        <v>48</v>
      </c>
      <c r="D1419" s="34" t="s">
        <v>1267</v>
      </c>
      <c r="E1419" s="34" t="s">
        <v>1567</v>
      </c>
      <c r="F1419" s="34" t="s">
        <v>1566</v>
      </c>
      <c r="G1419" s="34" t="s">
        <v>1268</v>
      </c>
      <c r="H1419" s="34" t="s">
        <v>1269</v>
      </c>
      <c r="I1419" s="34">
        <v>2018</v>
      </c>
      <c r="J1419" s="34">
        <v>2018</v>
      </c>
      <c r="K1419" s="34" t="s">
        <v>1767</v>
      </c>
      <c r="L1419" s="34" t="s">
        <v>1807</v>
      </c>
      <c r="M1419" s="34">
        <v>0</v>
      </c>
      <c r="N1419" s="34" t="s">
        <v>4</v>
      </c>
      <c r="O1419" s="34" t="s">
        <v>1289</v>
      </c>
      <c r="P1419" s="34" t="s">
        <v>1876</v>
      </c>
      <c r="Q1419" s="34" t="s">
        <v>1569</v>
      </c>
      <c r="R1419" s="34" t="s">
        <v>1877</v>
      </c>
    </row>
    <row r="1420" spans="2:18">
      <c r="B1420" s="34">
        <v>1</v>
      </c>
      <c r="C1420" s="34">
        <v>48</v>
      </c>
      <c r="D1420" s="34" t="s">
        <v>1267</v>
      </c>
      <c r="E1420" s="34" t="s">
        <v>1567</v>
      </c>
      <c r="F1420" s="34" t="s">
        <v>1566</v>
      </c>
      <c r="G1420" s="34" t="s">
        <v>1268</v>
      </c>
      <c r="H1420" s="34" t="s">
        <v>1269</v>
      </c>
      <c r="I1420" s="34">
        <v>2018</v>
      </c>
      <c r="J1420" s="34">
        <v>2018</v>
      </c>
      <c r="K1420" s="34" t="s">
        <v>1767</v>
      </c>
      <c r="L1420" s="34" t="s">
        <v>1808</v>
      </c>
      <c r="M1420" s="34">
        <v>5</v>
      </c>
      <c r="N1420" s="34" t="s">
        <v>1768</v>
      </c>
      <c r="O1420" s="34" t="s">
        <v>1290</v>
      </c>
      <c r="P1420" s="34" t="s">
        <v>1876</v>
      </c>
      <c r="Q1420" s="34" t="s">
        <v>1569</v>
      </c>
      <c r="R1420" s="34" t="s">
        <v>1877</v>
      </c>
    </row>
    <row r="1421" spans="2:18">
      <c r="B1421" s="34">
        <v>1</v>
      </c>
      <c r="C1421" s="34">
        <v>48</v>
      </c>
      <c r="D1421" s="34" t="s">
        <v>1267</v>
      </c>
      <c r="E1421" s="34" t="s">
        <v>1567</v>
      </c>
      <c r="F1421" s="34" t="s">
        <v>1566</v>
      </c>
      <c r="G1421" s="34" t="s">
        <v>1268</v>
      </c>
      <c r="H1421" s="34" t="s">
        <v>1269</v>
      </c>
      <c r="I1421" s="34">
        <v>2018</v>
      </c>
      <c r="J1421" s="34">
        <v>2018</v>
      </c>
      <c r="K1421" s="34" t="s">
        <v>1767</v>
      </c>
      <c r="L1421" s="34" t="s">
        <v>1809</v>
      </c>
      <c r="M1421" s="34">
        <v>5</v>
      </c>
      <c r="N1421" s="34" t="s">
        <v>1768</v>
      </c>
      <c r="O1421" s="34" t="s">
        <v>1291</v>
      </c>
      <c r="P1421" s="34" t="s">
        <v>1876</v>
      </c>
      <c r="Q1421" s="34" t="s">
        <v>1569</v>
      </c>
      <c r="R1421" s="34" t="s">
        <v>1877</v>
      </c>
    </row>
    <row r="1422" spans="2:18">
      <c r="B1422" s="34">
        <v>1</v>
      </c>
      <c r="C1422" s="34">
        <v>48</v>
      </c>
      <c r="D1422" s="34" t="s">
        <v>1267</v>
      </c>
      <c r="E1422" s="34" t="s">
        <v>1567</v>
      </c>
      <c r="F1422" s="34" t="s">
        <v>1566</v>
      </c>
      <c r="G1422" s="34" t="s">
        <v>1268</v>
      </c>
      <c r="H1422" s="34" t="s">
        <v>1269</v>
      </c>
      <c r="I1422" s="34">
        <v>2018</v>
      </c>
      <c r="J1422" s="34">
        <v>2018</v>
      </c>
      <c r="K1422" s="34" t="s">
        <v>1767</v>
      </c>
      <c r="L1422" s="34" t="s">
        <v>1810</v>
      </c>
      <c r="M1422" s="34">
        <v>4</v>
      </c>
      <c r="N1422" s="34" t="s">
        <v>1767</v>
      </c>
      <c r="O1422" s="34" t="s">
        <v>1292</v>
      </c>
      <c r="P1422" s="34" t="s">
        <v>1876</v>
      </c>
      <c r="Q1422" s="34" t="s">
        <v>1569</v>
      </c>
      <c r="R1422" s="34" t="s">
        <v>1877</v>
      </c>
    </row>
    <row r="1423" spans="2:18">
      <c r="B1423" s="34">
        <v>1</v>
      </c>
      <c r="C1423" s="34">
        <v>48</v>
      </c>
      <c r="D1423" s="34" t="s">
        <v>1267</v>
      </c>
      <c r="E1423" s="34" t="s">
        <v>1567</v>
      </c>
      <c r="F1423" s="34" t="s">
        <v>1566</v>
      </c>
      <c r="G1423" s="34" t="s">
        <v>1268</v>
      </c>
      <c r="H1423" s="34" t="s">
        <v>1269</v>
      </c>
      <c r="I1423" s="34">
        <v>2018</v>
      </c>
      <c r="J1423" s="34">
        <v>2018</v>
      </c>
      <c r="K1423" s="34" t="s">
        <v>1767</v>
      </c>
      <c r="L1423" s="34" t="s">
        <v>1811</v>
      </c>
      <c r="M1423" s="34">
        <v>3</v>
      </c>
      <c r="N1423" s="34" t="s">
        <v>1798</v>
      </c>
      <c r="O1423" s="34" t="s">
        <v>1293</v>
      </c>
      <c r="P1423" s="34" t="s">
        <v>1876</v>
      </c>
      <c r="Q1423" s="34" t="s">
        <v>1569</v>
      </c>
      <c r="R1423" s="34" t="s">
        <v>1877</v>
      </c>
    </row>
    <row r="1424" spans="2:18">
      <c r="B1424" s="34">
        <v>1</v>
      </c>
      <c r="C1424" s="34">
        <v>48</v>
      </c>
      <c r="D1424" s="34" t="s">
        <v>1267</v>
      </c>
      <c r="E1424" s="34" t="s">
        <v>1567</v>
      </c>
      <c r="F1424" s="34" t="s">
        <v>1566</v>
      </c>
      <c r="G1424" s="34" t="s">
        <v>1268</v>
      </c>
      <c r="H1424" s="34" t="s">
        <v>1269</v>
      </c>
      <c r="I1424" s="34">
        <v>2018</v>
      </c>
      <c r="J1424" s="34">
        <v>2018</v>
      </c>
      <c r="K1424" s="34" t="s">
        <v>1767</v>
      </c>
      <c r="L1424" s="34" t="s">
        <v>1812</v>
      </c>
      <c r="M1424" s="34">
        <v>0</v>
      </c>
      <c r="N1424" s="34" t="s">
        <v>4</v>
      </c>
      <c r="O1424" s="34" t="s">
        <v>1294</v>
      </c>
      <c r="P1424" s="34" t="s">
        <v>1876</v>
      </c>
      <c r="Q1424" s="34" t="s">
        <v>1569</v>
      </c>
      <c r="R1424" s="34" t="s">
        <v>1877</v>
      </c>
    </row>
    <row r="1425" spans="2:18">
      <c r="B1425" s="34">
        <v>1</v>
      </c>
      <c r="C1425" s="34">
        <v>48</v>
      </c>
      <c r="D1425" s="34" t="s">
        <v>1267</v>
      </c>
      <c r="E1425" s="34" t="s">
        <v>1567</v>
      </c>
      <c r="F1425" s="34" t="s">
        <v>1566</v>
      </c>
      <c r="G1425" s="34" t="s">
        <v>1268</v>
      </c>
      <c r="H1425" s="34" t="s">
        <v>1269</v>
      </c>
      <c r="I1425" s="34">
        <v>2018</v>
      </c>
      <c r="J1425" s="34">
        <v>2018</v>
      </c>
      <c r="K1425" s="34" t="s">
        <v>1767</v>
      </c>
      <c r="L1425" s="34" t="s">
        <v>1813</v>
      </c>
      <c r="M1425" s="34">
        <v>1</v>
      </c>
      <c r="N1425" s="34" t="s">
        <v>1796</v>
      </c>
      <c r="O1425" s="34" t="s">
        <v>1295</v>
      </c>
      <c r="P1425" s="34" t="s">
        <v>1876</v>
      </c>
      <c r="Q1425" s="34" t="s">
        <v>1569</v>
      </c>
      <c r="R1425" s="34" t="s">
        <v>1877</v>
      </c>
    </row>
    <row r="1426" spans="2:18">
      <c r="B1426" s="34">
        <v>1</v>
      </c>
      <c r="C1426" s="34">
        <v>48</v>
      </c>
      <c r="D1426" s="34" t="s">
        <v>1267</v>
      </c>
      <c r="E1426" s="34" t="s">
        <v>1567</v>
      </c>
      <c r="F1426" s="34" t="s">
        <v>1566</v>
      </c>
      <c r="G1426" s="34" t="s">
        <v>1268</v>
      </c>
      <c r="H1426" s="34" t="s">
        <v>1269</v>
      </c>
      <c r="I1426" s="34">
        <v>2018</v>
      </c>
      <c r="J1426" s="34">
        <v>2018</v>
      </c>
      <c r="K1426" s="34" t="s">
        <v>1767</v>
      </c>
      <c r="L1426" s="34" t="s">
        <v>1814</v>
      </c>
      <c r="M1426" s="34">
        <v>3</v>
      </c>
      <c r="N1426" s="34" t="s">
        <v>1798</v>
      </c>
      <c r="O1426" s="34" t="s">
        <v>1296</v>
      </c>
      <c r="P1426" s="34" t="s">
        <v>1876</v>
      </c>
      <c r="Q1426" s="34" t="s">
        <v>1569</v>
      </c>
      <c r="R1426" s="34" t="s">
        <v>1877</v>
      </c>
    </row>
    <row r="1427" spans="2:18">
      <c r="B1427" s="34">
        <v>1</v>
      </c>
      <c r="C1427" s="34">
        <v>48</v>
      </c>
      <c r="D1427" s="34" t="s">
        <v>1267</v>
      </c>
      <c r="E1427" s="34" t="s">
        <v>1567</v>
      </c>
      <c r="F1427" s="34" t="s">
        <v>1566</v>
      </c>
      <c r="G1427" s="34" t="s">
        <v>1268</v>
      </c>
      <c r="H1427" s="34" t="s">
        <v>1269</v>
      </c>
      <c r="I1427" s="34">
        <v>2018</v>
      </c>
      <c r="J1427" s="34">
        <v>2018</v>
      </c>
      <c r="K1427" s="34" t="s">
        <v>1767</v>
      </c>
      <c r="L1427" s="34" t="s">
        <v>1815</v>
      </c>
      <c r="M1427" s="34">
        <v>0</v>
      </c>
      <c r="N1427" s="34" t="s">
        <v>4</v>
      </c>
      <c r="O1427" s="34" t="s">
        <v>1297</v>
      </c>
      <c r="P1427" s="34" t="s">
        <v>1876</v>
      </c>
      <c r="Q1427" s="34" t="s">
        <v>1569</v>
      </c>
      <c r="R1427" s="34" t="s">
        <v>1877</v>
      </c>
    </row>
    <row r="1428" spans="2:18">
      <c r="B1428" s="34">
        <v>1</v>
      </c>
      <c r="C1428" s="34">
        <v>48</v>
      </c>
      <c r="D1428" s="34" t="s">
        <v>1267</v>
      </c>
      <c r="E1428" s="34" t="s">
        <v>1567</v>
      </c>
      <c r="F1428" s="34" t="s">
        <v>1566</v>
      </c>
      <c r="G1428" s="34" t="s">
        <v>1268</v>
      </c>
      <c r="H1428" s="34" t="s">
        <v>1269</v>
      </c>
      <c r="I1428" s="34">
        <v>2018</v>
      </c>
      <c r="J1428" s="34">
        <v>2018</v>
      </c>
      <c r="K1428" s="34" t="s">
        <v>1767</v>
      </c>
      <c r="L1428" s="34" t="s">
        <v>1816</v>
      </c>
      <c r="M1428" s="34">
        <v>5</v>
      </c>
      <c r="N1428" s="34" t="s">
        <v>1768</v>
      </c>
      <c r="O1428" s="34" t="s">
        <v>1298</v>
      </c>
      <c r="P1428" s="34" t="s">
        <v>1876</v>
      </c>
      <c r="Q1428" s="34" t="s">
        <v>1569</v>
      </c>
      <c r="R1428" s="34" t="s">
        <v>1877</v>
      </c>
    </row>
    <row r="1429" spans="2:18">
      <c r="B1429" s="34">
        <v>1</v>
      </c>
      <c r="C1429" s="34">
        <v>48</v>
      </c>
      <c r="D1429" s="34" t="s">
        <v>1267</v>
      </c>
      <c r="E1429" s="34" t="s">
        <v>1567</v>
      </c>
      <c r="F1429" s="34" t="s">
        <v>1566</v>
      </c>
      <c r="G1429" s="34" t="s">
        <v>1268</v>
      </c>
      <c r="H1429" s="34" t="s">
        <v>1269</v>
      </c>
      <c r="I1429" s="34">
        <v>2018</v>
      </c>
      <c r="J1429" s="34">
        <v>2018</v>
      </c>
      <c r="K1429" s="34" t="s">
        <v>1767</v>
      </c>
      <c r="L1429" s="34" t="s">
        <v>1818</v>
      </c>
      <c r="M1429" s="34">
        <v>5</v>
      </c>
      <c r="N1429" s="34" t="s">
        <v>1768</v>
      </c>
      <c r="O1429" s="34" t="s">
        <v>1299</v>
      </c>
      <c r="P1429" s="34" t="s">
        <v>1876</v>
      </c>
      <c r="Q1429" s="34" t="s">
        <v>1569</v>
      </c>
      <c r="R1429" s="34" t="s">
        <v>1877</v>
      </c>
    </row>
    <row r="1430" spans="2:18">
      <c r="B1430" s="34">
        <v>1</v>
      </c>
      <c r="C1430" s="34">
        <v>48</v>
      </c>
      <c r="D1430" s="34" t="s">
        <v>1267</v>
      </c>
      <c r="E1430" s="34" t="s">
        <v>1567</v>
      </c>
      <c r="F1430" s="34" t="s">
        <v>1566</v>
      </c>
      <c r="G1430" s="34" t="s">
        <v>1268</v>
      </c>
      <c r="H1430" s="34" t="s">
        <v>1269</v>
      </c>
      <c r="I1430" s="34">
        <v>2018</v>
      </c>
      <c r="J1430" s="34">
        <v>2018</v>
      </c>
      <c r="K1430" s="34" t="s">
        <v>1767</v>
      </c>
      <c r="L1430" s="34" t="s">
        <v>1819</v>
      </c>
      <c r="M1430" s="34">
        <v>1</v>
      </c>
      <c r="N1430" s="34" t="s">
        <v>1796</v>
      </c>
      <c r="O1430" s="34" t="s">
        <v>1300</v>
      </c>
      <c r="P1430" s="34" t="s">
        <v>1876</v>
      </c>
      <c r="Q1430" s="34" t="s">
        <v>1569</v>
      </c>
      <c r="R1430" s="34" t="s">
        <v>1877</v>
      </c>
    </row>
    <row r="1431" spans="2:18">
      <c r="B1431" s="34">
        <v>1</v>
      </c>
      <c r="C1431" s="34">
        <v>48</v>
      </c>
      <c r="D1431" s="34" t="s">
        <v>1267</v>
      </c>
      <c r="E1431" s="34" t="s">
        <v>1567</v>
      </c>
      <c r="F1431" s="34" t="s">
        <v>1566</v>
      </c>
      <c r="G1431" s="34" t="s">
        <v>1268</v>
      </c>
      <c r="H1431" s="34" t="s">
        <v>1269</v>
      </c>
      <c r="I1431" s="34">
        <v>2018</v>
      </c>
      <c r="J1431" s="34">
        <v>2018</v>
      </c>
      <c r="K1431" s="34" t="s">
        <v>1767</v>
      </c>
      <c r="L1431" s="34" t="s">
        <v>1820</v>
      </c>
      <c r="M1431" s="34">
        <v>5</v>
      </c>
      <c r="N1431" s="34" t="s">
        <v>1768</v>
      </c>
      <c r="O1431" s="34" t="s">
        <v>1301</v>
      </c>
      <c r="P1431" s="34" t="s">
        <v>1876</v>
      </c>
      <c r="Q1431" s="34" t="s">
        <v>1569</v>
      </c>
      <c r="R1431" s="34" t="s">
        <v>1877</v>
      </c>
    </row>
    <row r="1432" spans="2:18">
      <c r="B1432" s="34">
        <v>1</v>
      </c>
      <c r="C1432" s="34">
        <v>48</v>
      </c>
      <c r="D1432" s="34" t="s">
        <v>1267</v>
      </c>
      <c r="E1432" s="34" t="s">
        <v>1567</v>
      </c>
      <c r="F1432" s="34" t="s">
        <v>1566</v>
      </c>
      <c r="G1432" s="34" t="s">
        <v>1268</v>
      </c>
      <c r="H1432" s="34" t="s">
        <v>1269</v>
      </c>
      <c r="I1432" s="34">
        <v>2018</v>
      </c>
      <c r="J1432" s="34">
        <v>2018</v>
      </c>
      <c r="K1432" s="34" t="s">
        <v>1767</v>
      </c>
      <c r="L1432" s="34" t="s">
        <v>1821</v>
      </c>
      <c r="M1432" s="34">
        <v>4</v>
      </c>
      <c r="N1432" s="34" t="s">
        <v>1767</v>
      </c>
      <c r="O1432" s="34" t="s">
        <v>1302</v>
      </c>
      <c r="P1432" s="34" t="s">
        <v>1876</v>
      </c>
      <c r="Q1432" s="34" t="s">
        <v>1569</v>
      </c>
      <c r="R1432" s="34" t="s">
        <v>1877</v>
      </c>
    </row>
    <row r="1433" spans="2:18">
      <c r="B1433" s="34">
        <v>1</v>
      </c>
      <c r="C1433" s="34">
        <v>49</v>
      </c>
      <c r="D1433" s="34" t="s">
        <v>1303</v>
      </c>
      <c r="E1433" s="34" t="s">
        <v>1652</v>
      </c>
      <c r="F1433" s="34" t="s">
        <v>1651</v>
      </c>
      <c r="G1433" s="34" t="s">
        <v>1304</v>
      </c>
      <c r="H1433" s="34" t="s">
        <v>1305</v>
      </c>
      <c r="I1433" s="34">
        <v>2018</v>
      </c>
      <c r="J1433" s="34">
        <v>2018</v>
      </c>
      <c r="K1433" s="34" t="s">
        <v>1767</v>
      </c>
      <c r="L1433" s="34" t="s">
        <v>1784</v>
      </c>
      <c r="M1433" s="34">
        <v>5</v>
      </c>
      <c r="N1433" s="34" t="s">
        <v>1768</v>
      </c>
      <c r="O1433" s="34" t="s">
        <v>1307</v>
      </c>
      <c r="Q1433" s="34" t="s">
        <v>1653</v>
      </c>
      <c r="R1433" s="34" t="s">
        <v>1878</v>
      </c>
    </row>
    <row r="1434" spans="2:18">
      <c r="B1434" s="34">
        <v>1</v>
      </c>
      <c r="C1434" s="34">
        <v>49</v>
      </c>
      <c r="D1434" s="34" t="s">
        <v>1303</v>
      </c>
      <c r="E1434" s="34" t="s">
        <v>1652</v>
      </c>
      <c r="F1434" s="34" t="s">
        <v>1651</v>
      </c>
      <c r="G1434" s="34" t="s">
        <v>1304</v>
      </c>
      <c r="H1434" s="34" t="s">
        <v>1305</v>
      </c>
      <c r="I1434" s="34">
        <v>2018</v>
      </c>
      <c r="J1434" s="34">
        <v>2018</v>
      </c>
      <c r="K1434" s="34" t="s">
        <v>1767</v>
      </c>
      <c r="L1434" s="34" t="s">
        <v>1787</v>
      </c>
      <c r="M1434" s="34">
        <v>5</v>
      </c>
      <c r="N1434" s="34" t="s">
        <v>1768</v>
      </c>
      <c r="O1434" s="34" t="s">
        <v>1308</v>
      </c>
      <c r="Q1434" s="34" t="s">
        <v>1653</v>
      </c>
      <c r="R1434" s="34" t="s">
        <v>1878</v>
      </c>
    </row>
    <row r="1435" spans="2:18">
      <c r="B1435" s="34">
        <v>1</v>
      </c>
      <c r="C1435" s="34">
        <v>49</v>
      </c>
      <c r="D1435" s="34" t="s">
        <v>1303</v>
      </c>
      <c r="E1435" s="34" t="s">
        <v>1652</v>
      </c>
      <c r="F1435" s="34" t="s">
        <v>1651</v>
      </c>
      <c r="G1435" s="34" t="s">
        <v>1304</v>
      </c>
      <c r="H1435" s="34" t="s">
        <v>1305</v>
      </c>
      <c r="I1435" s="34">
        <v>2018</v>
      </c>
      <c r="J1435" s="34">
        <v>2018</v>
      </c>
      <c r="K1435" s="34" t="s">
        <v>1767</v>
      </c>
      <c r="L1435" s="34" t="s">
        <v>1788</v>
      </c>
      <c r="M1435" s="34">
        <v>5</v>
      </c>
      <c r="N1435" s="34" t="s">
        <v>1768</v>
      </c>
      <c r="O1435" s="34" t="s">
        <v>1309</v>
      </c>
      <c r="Q1435" s="34" t="s">
        <v>1653</v>
      </c>
      <c r="R1435" s="34" t="s">
        <v>1878</v>
      </c>
    </row>
    <row r="1436" spans="2:18">
      <c r="B1436" s="34">
        <v>1</v>
      </c>
      <c r="C1436" s="34">
        <v>49</v>
      </c>
      <c r="D1436" s="34" t="s">
        <v>1303</v>
      </c>
      <c r="E1436" s="34" t="s">
        <v>1652</v>
      </c>
      <c r="F1436" s="34" t="s">
        <v>1651</v>
      </c>
      <c r="G1436" s="34" t="s">
        <v>1304</v>
      </c>
      <c r="H1436" s="34" t="s">
        <v>1305</v>
      </c>
      <c r="I1436" s="34">
        <v>2018</v>
      </c>
      <c r="J1436" s="34">
        <v>2018</v>
      </c>
      <c r="K1436" s="34" t="s">
        <v>1767</v>
      </c>
      <c r="L1436" s="34" t="s">
        <v>1789</v>
      </c>
      <c r="M1436" s="34">
        <v>4</v>
      </c>
      <c r="N1436" s="34" t="s">
        <v>1767</v>
      </c>
      <c r="O1436" s="34" t="s">
        <v>1310</v>
      </c>
      <c r="Q1436" s="34" t="s">
        <v>1653</v>
      </c>
      <c r="R1436" s="34" t="s">
        <v>1878</v>
      </c>
    </row>
    <row r="1437" spans="2:18">
      <c r="B1437" s="34">
        <v>1</v>
      </c>
      <c r="C1437" s="34">
        <v>49</v>
      </c>
      <c r="D1437" s="34" t="s">
        <v>1303</v>
      </c>
      <c r="E1437" s="34" t="s">
        <v>1652</v>
      </c>
      <c r="F1437" s="34" t="s">
        <v>1651</v>
      </c>
      <c r="G1437" s="34" t="s">
        <v>1304</v>
      </c>
      <c r="H1437" s="34" t="s">
        <v>1305</v>
      </c>
      <c r="I1437" s="34">
        <v>2018</v>
      </c>
      <c r="J1437" s="34">
        <v>2018</v>
      </c>
      <c r="K1437" s="34" t="s">
        <v>1767</v>
      </c>
      <c r="L1437" s="34" t="s">
        <v>1790</v>
      </c>
      <c r="M1437" s="34">
        <v>5</v>
      </c>
      <c r="N1437" s="34" t="s">
        <v>1768</v>
      </c>
      <c r="O1437" s="34" t="s">
        <v>1311</v>
      </c>
      <c r="Q1437" s="34" t="s">
        <v>1653</v>
      </c>
      <c r="R1437" s="34" t="s">
        <v>1878</v>
      </c>
    </row>
    <row r="1438" spans="2:18">
      <c r="B1438" s="34">
        <v>1</v>
      </c>
      <c r="C1438" s="34">
        <v>49</v>
      </c>
      <c r="D1438" s="34" t="s">
        <v>1303</v>
      </c>
      <c r="E1438" s="34" t="s">
        <v>1652</v>
      </c>
      <c r="F1438" s="34" t="s">
        <v>1651</v>
      </c>
      <c r="G1438" s="34" t="s">
        <v>1304</v>
      </c>
      <c r="H1438" s="34" t="s">
        <v>1305</v>
      </c>
      <c r="I1438" s="34">
        <v>2018</v>
      </c>
      <c r="J1438" s="34">
        <v>2018</v>
      </c>
      <c r="K1438" s="34" t="s">
        <v>1767</v>
      </c>
      <c r="L1438" s="34" t="s">
        <v>1791</v>
      </c>
      <c r="M1438" s="34">
        <v>5</v>
      </c>
      <c r="N1438" s="34" t="s">
        <v>1768</v>
      </c>
      <c r="O1438" s="34" t="s">
        <v>1312</v>
      </c>
      <c r="Q1438" s="34" t="s">
        <v>1653</v>
      </c>
      <c r="R1438" s="34" t="s">
        <v>1878</v>
      </c>
    </row>
    <row r="1439" spans="2:18">
      <c r="B1439" s="34">
        <v>1</v>
      </c>
      <c r="C1439" s="34">
        <v>49</v>
      </c>
      <c r="D1439" s="34" t="s">
        <v>1303</v>
      </c>
      <c r="E1439" s="34" t="s">
        <v>1652</v>
      </c>
      <c r="F1439" s="34" t="s">
        <v>1651</v>
      </c>
      <c r="G1439" s="34" t="s">
        <v>1304</v>
      </c>
      <c r="H1439" s="34" t="s">
        <v>1305</v>
      </c>
      <c r="I1439" s="34">
        <v>2018</v>
      </c>
      <c r="J1439" s="34">
        <v>2018</v>
      </c>
      <c r="K1439" s="34" t="s">
        <v>1767</v>
      </c>
      <c r="L1439" s="34" t="s">
        <v>1792</v>
      </c>
      <c r="M1439" s="34">
        <v>4</v>
      </c>
      <c r="N1439" s="34" t="s">
        <v>1767</v>
      </c>
      <c r="O1439" s="34" t="s">
        <v>1313</v>
      </c>
      <c r="Q1439" s="34" t="s">
        <v>1653</v>
      </c>
      <c r="R1439" s="34" t="s">
        <v>1878</v>
      </c>
    </row>
    <row r="1440" spans="2:18">
      <c r="B1440" s="34">
        <v>1</v>
      </c>
      <c r="C1440" s="34">
        <v>49</v>
      </c>
      <c r="D1440" s="34" t="s">
        <v>1303</v>
      </c>
      <c r="E1440" s="34" t="s">
        <v>1652</v>
      </c>
      <c r="F1440" s="34" t="s">
        <v>1651</v>
      </c>
      <c r="G1440" s="34" t="s">
        <v>1304</v>
      </c>
      <c r="H1440" s="34" t="s">
        <v>1305</v>
      </c>
      <c r="I1440" s="34">
        <v>2018</v>
      </c>
      <c r="J1440" s="34">
        <v>2018</v>
      </c>
      <c r="K1440" s="34" t="s">
        <v>1767</v>
      </c>
      <c r="L1440" s="34" t="s">
        <v>1793</v>
      </c>
      <c r="M1440" s="34">
        <v>4</v>
      </c>
      <c r="N1440" s="34" t="s">
        <v>1767</v>
      </c>
      <c r="O1440" s="34" t="s">
        <v>1314</v>
      </c>
      <c r="Q1440" s="34" t="s">
        <v>1653</v>
      </c>
      <c r="R1440" s="34" t="s">
        <v>1878</v>
      </c>
    </row>
    <row r="1441" spans="2:18">
      <c r="B1441" s="34">
        <v>1</v>
      </c>
      <c r="C1441" s="34">
        <v>49</v>
      </c>
      <c r="D1441" s="34" t="s">
        <v>1303</v>
      </c>
      <c r="E1441" s="34" t="s">
        <v>1652</v>
      </c>
      <c r="F1441" s="34" t="s">
        <v>1651</v>
      </c>
      <c r="G1441" s="34" t="s">
        <v>1304</v>
      </c>
      <c r="H1441" s="34" t="s">
        <v>1305</v>
      </c>
      <c r="I1441" s="34">
        <v>2018</v>
      </c>
      <c r="J1441" s="34">
        <v>2018</v>
      </c>
      <c r="K1441" s="34" t="s">
        <v>1767</v>
      </c>
      <c r="L1441" s="34" t="s">
        <v>1794</v>
      </c>
      <c r="M1441" s="34">
        <v>5</v>
      </c>
      <c r="N1441" s="34" t="s">
        <v>1768</v>
      </c>
      <c r="O1441" s="34" t="s">
        <v>1315</v>
      </c>
      <c r="Q1441" s="34" t="s">
        <v>1653</v>
      </c>
      <c r="R1441" s="34" t="s">
        <v>1878</v>
      </c>
    </row>
    <row r="1442" spans="2:18">
      <c r="B1442" s="34">
        <v>1</v>
      </c>
      <c r="C1442" s="34">
        <v>49</v>
      </c>
      <c r="D1442" s="34" t="s">
        <v>1303</v>
      </c>
      <c r="E1442" s="34" t="s">
        <v>1652</v>
      </c>
      <c r="F1442" s="34" t="s">
        <v>1651</v>
      </c>
      <c r="G1442" s="34" t="s">
        <v>1304</v>
      </c>
      <c r="H1442" s="34" t="s">
        <v>1305</v>
      </c>
      <c r="I1442" s="34">
        <v>2018</v>
      </c>
      <c r="J1442" s="34">
        <v>2018</v>
      </c>
      <c r="K1442" s="34" t="s">
        <v>1767</v>
      </c>
      <c r="L1442" s="34" t="s">
        <v>1795</v>
      </c>
      <c r="M1442" s="34">
        <v>1</v>
      </c>
      <c r="N1442" s="34" t="s">
        <v>1796</v>
      </c>
      <c r="O1442" s="34" t="s">
        <v>1316</v>
      </c>
      <c r="Q1442" s="34" t="s">
        <v>1653</v>
      </c>
      <c r="R1442" s="34" t="s">
        <v>1878</v>
      </c>
    </row>
    <row r="1443" spans="2:18">
      <c r="B1443" s="34">
        <v>1</v>
      </c>
      <c r="C1443" s="34">
        <v>49</v>
      </c>
      <c r="D1443" s="34" t="s">
        <v>1303</v>
      </c>
      <c r="E1443" s="34" t="s">
        <v>1652</v>
      </c>
      <c r="F1443" s="34" t="s">
        <v>1651</v>
      </c>
      <c r="G1443" s="34" t="s">
        <v>1304</v>
      </c>
      <c r="H1443" s="34" t="s">
        <v>1305</v>
      </c>
      <c r="I1443" s="34">
        <v>2018</v>
      </c>
      <c r="J1443" s="34">
        <v>2018</v>
      </c>
      <c r="K1443" s="34" t="s">
        <v>1767</v>
      </c>
      <c r="L1443" s="34" t="s">
        <v>1797</v>
      </c>
      <c r="M1443" s="34">
        <v>5</v>
      </c>
      <c r="N1443" s="34" t="s">
        <v>1768</v>
      </c>
      <c r="O1443" s="34" t="s">
        <v>1317</v>
      </c>
      <c r="Q1443" s="34" t="s">
        <v>1653</v>
      </c>
      <c r="R1443" s="34" t="s">
        <v>1878</v>
      </c>
    </row>
    <row r="1444" spans="2:18">
      <c r="B1444" s="34">
        <v>1</v>
      </c>
      <c r="C1444" s="34">
        <v>49</v>
      </c>
      <c r="D1444" s="34" t="s">
        <v>1303</v>
      </c>
      <c r="E1444" s="34" t="s">
        <v>1652</v>
      </c>
      <c r="F1444" s="34" t="s">
        <v>1651</v>
      </c>
      <c r="G1444" s="34" t="s">
        <v>1304</v>
      </c>
      <c r="H1444" s="34" t="s">
        <v>1305</v>
      </c>
      <c r="I1444" s="34">
        <v>2018</v>
      </c>
      <c r="J1444" s="34">
        <v>2018</v>
      </c>
      <c r="K1444" s="34" t="s">
        <v>1767</v>
      </c>
      <c r="L1444" s="34" t="s">
        <v>1799</v>
      </c>
      <c r="M1444" s="34">
        <v>5</v>
      </c>
      <c r="N1444" s="34" t="s">
        <v>1768</v>
      </c>
      <c r="O1444" s="34" t="s">
        <v>1318</v>
      </c>
      <c r="Q1444" s="34" t="s">
        <v>1653</v>
      </c>
      <c r="R1444" s="34" t="s">
        <v>1878</v>
      </c>
    </row>
    <row r="1445" spans="2:18">
      <c r="B1445" s="34">
        <v>1</v>
      </c>
      <c r="C1445" s="34">
        <v>49</v>
      </c>
      <c r="D1445" s="34" t="s">
        <v>1303</v>
      </c>
      <c r="E1445" s="34" t="s">
        <v>1652</v>
      </c>
      <c r="F1445" s="34" t="s">
        <v>1651</v>
      </c>
      <c r="G1445" s="34" t="s">
        <v>1304</v>
      </c>
      <c r="H1445" s="34" t="s">
        <v>1305</v>
      </c>
      <c r="I1445" s="34">
        <v>2018</v>
      </c>
      <c r="J1445" s="34">
        <v>2018</v>
      </c>
      <c r="K1445" s="34" t="s">
        <v>1767</v>
      </c>
      <c r="L1445" s="34" t="s">
        <v>1800</v>
      </c>
      <c r="M1445" s="34">
        <v>5</v>
      </c>
      <c r="N1445" s="34" t="s">
        <v>1768</v>
      </c>
      <c r="O1445" s="34" t="s">
        <v>1319</v>
      </c>
      <c r="Q1445" s="34" t="s">
        <v>1653</v>
      </c>
      <c r="R1445" s="34" t="s">
        <v>1878</v>
      </c>
    </row>
    <row r="1446" spans="2:18">
      <c r="B1446" s="34">
        <v>1</v>
      </c>
      <c r="C1446" s="34">
        <v>49</v>
      </c>
      <c r="D1446" s="34" t="s">
        <v>1303</v>
      </c>
      <c r="E1446" s="34" t="s">
        <v>1652</v>
      </c>
      <c r="F1446" s="34" t="s">
        <v>1651</v>
      </c>
      <c r="G1446" s="34" t="s">
        <v>1304</v>
      </c>
      <c r="H1446" s="34" t="s">
        <v>1305</v>
      </c>
      <c r="I1446" s="34">
        <v>2018</v>
      </c>
      <c r="J1446" s="34">
        <v>2018</v>
      </c>
      <c r="K1446" s="34" t="s">
        <v>1767</v>
      </c>
      <c r="L1446" s="34" t="s">
        <v>1801</v>
      </c>
      <c r="M1446" s="34">
        <v>4</v>
      </c>
      <c r="N1446" s="34" t="s">
        <v>1767</v>
      </c>
      <c r="O1446" s="34" t="s">
        <v>1320</v>
      </c>
      <c r="Q1446" s="34" t="s">
        <v>1653</v>
      </c>
      <c r="R1446" s="34" t="s">
        <v>1878</v>
      </c>
    </row>
    <row r="1447" spans="2:18">
      <c r="B1447" s="34">
        <v>1</v>
      </c>
      <c r="C1447" s="34">
        <v>49</v>
      </c>
      <c r="D1447" s="34" t="s">
        <v>1303</v>
      </c>
      <c r="E1447" s="34" t="s">
        <v>1652</v>
      </c>
      <c r="F1447" s="34" t="s">
        <v>1651</v>
      </c>
      <c r="G1447" s="34" t="s">
        <v>1304</v>
      </c>
      <c r="H1447" s="34" t="s">
        <v>1305</v>
      </c>
      <c r="I1447" s="34">
        <v>2018</v>
      </c>
      <c r="J1447" s="34">
        <v>2018</v>
      </c>
      <c r="K1447" s="34" t="s">
        <v>1767</v>
      </c>
      <c r="L1447" s="34" t="s">
        <v>1802</v>
      </c>
      <c r="M1447" s="34">
        <v>4</v>
      </c>
      <c r="N1447" s="34" t="s">
        <v>1767</v>
      </c>
      <c r="O1447" s="34" t="s">
        <v>1321</v>
      </c>
      <c r="Q1447" s="34" t="s">
        <v>1653</v>
      </c>
      <c r="R1447" s="34" t="s">
        <v>1878</v>
      </c>
    </row>
    <row r="1448" spans="2:18">
      <c r="B1448" s="34">
        <v>1</v>
      </c>
      <c r="C1448" s="34">
        <v>49</v>
      </c>
      <c r="D1448" s="34" t="s">
        <v>1303</v>
      </c>
      <c r="E1448" s="34" t="s">
        <v>1652</v>
      </c>
      <c r="F1448" s="34" t="s">
        <v>1651</v>
      </c>
      <c r="G1448" s="34" t="s">
        <v>1304</v>
      </c>
      <c r="H1448" s="34" t="s">
        <v>1305</v>
      </c>
      <c r="I1448" s="34">
        <v>2018</v>
      </c>
      <c r="J1448" s="34">
        <v>2018</v>
      </c>
      <c r="K1448" s="34" t="s">
        <v>1767</v>
      </c>
      <c r="L1448" s="34" t="s">
        <v>1803</v>
      </c>
      <c r="M1448" s="34">
        <v>4</v>
      </c>
      <c r="N1448" s="34" t="s">
        <v>1767</v>
      </c>
      <c r="O1448" s="34" t="s">
        <v>1322</v>
      </c>
      <c r="Q1448" s="34" t="s">
        <v>1653</v>
      </c>
      <c r="R1448" s="34" t="s">
        <v>1878</v>
      </c>
    </row>
    <row r="1449" spans="2:18">
      <c r="B1449" s="34">
        <v>1</v>
      </c>
      <c r="C1449" s="34">
        <v>49</v>
      </c>
      <c r="D1449" s="34" t="s">
        <v>1303</v>
      </c>
      <c r="E1449" s="34" t="s">
        <v>1652</v>
      </c>
      <c r="F1449" s="34" t="s">
        <v>1651</v>
      </c>
      <c r="G1449" s="34" t="s">
        <v>1304</v>
      </c>
      <c r="H1449" s="34" t="s">
        <v>1305</v>
      </c>
      <c r="I1449" s="34">
        <v>2018</v>
      </c>
      <c r="J1449" s="34">
        <v>2018</v>
      </c>
      <c r="K1449" s="34" t="s">
        <v>1767</v>
      </c>
      <c r="L1449" s="34" t="s">
        <v>1804</v>
      </c>
      <c r="M1449" s="34">
        <v>0</v>
      </c>
      <c r="N1449" s="34" t="s">
        <v>4</v>
      </c>
      <c r="O1449" s="34" t="s">
        <v>1323</v>
      </c>
      <c r="Q1449" s="34" t="s">
        <v>1653</v>
      </c>
      <c r="R1449" s="34" t="s">
        <v>1878</v>
      </c>
    </row>
    <row r="1450" spans="2:18">
      <c r="B1450" s="34">
        <v>1</v>
      </c>
      <c r="C1450" s="34">
        <v>49</v>
      </c>
      <c r="D1450" s="34" t="s">
        <v>1303</v>
      </c>
      <c r="E1450" s="34" t="s">
        <v>1652</v>
      </c>
      <c r="F1450" s="34" t="s">
        <v>1651</v>
      </c>
      <c r="G1450" s="34" t="s">
        <v>1304</v>
      </c>
      <c r="H1450" s="34" t="s">
        <v>1305</v>
      </c>
      <c r="I1450" s="34">
        <v>2018</v>
      </c>
      <c r="J1450" s="34">
        <v>2018</v>
      </c>
      <c r="K1450" s="34" t="s">
        <v>1767</v>
      </c>
      <c r="L1450" s="34" t="s">
        <v>1805</v>
      </c>
      <c r="M1450" s="34">
        <v>4</v>
      </c>
      <c r="N1450" s="34" t="s">
        <v>1767</v>
      </c>
      <c r="O1450" s="34" t="s">
        <v>1324</v>
      </c>
      <c r="Q1450" s="34" t="s">
        <v>1653</v>
      </c>
      <c r="R1450" s="34" t="s">
        <v>1878</v>
      </c>
    </row>
    <row r="1451" spans="2:18">
      <c r="B1451" s="34">
        <v>1</v>
      </c>
      <c r="C1451" s="34">
        <v>49</v>
      </c>
      <c r="D1451" s="34" t="s">
        <v>1303</v>
      </c>
      <c r="E1451" s="34" t="s">
        <v>1652</v>
      </c>
      <c r="F1451" s="34" t="s">
        <v>1651</v>
      </c>
      <c r="G1451" s="34" t="s">
        <v>1304</v>
      </c>
      <c r="H1451" s="34" t="s">
        <v>1305</v>
      </c>
      <c r="I1451" s="34">
        <v>2018</v>
      </c>
      <c r="J1451" s="34">
        <v>2018</v>
      </c>
      <c r="K1451" s="34" t="s">
        <v>1767</v>
      </c>
      <c r="L1451" s="34" t="s">
        <v>1806</v>
      </c>
      <c r="M1451" s="34">
        <v>5</v>
      </c>
      <c r="N1451" s="34" t="s">
        <v>1768</v>
      </c>
      <c r="O1451" s="34" t="s">
        <v>1325</v>
      </c>
      <c r="Q1451" s="34" t="s">
        <v>1653</v>
      </c>
      <c r="R1451" s="34" t="s">
        <v>1878</v>
      </c>
    </row>
    <row r="1452" spans="2:18">
      <c r="B1452" s="34">
        <v>1</v>
      </c>
      <c r="C1452" s="34">
        <v>49</v>
      </c>
      <c r="D1452" s="34" t="s">
        <v>1303</v>
      </c>
      <c r="E1452" s="34" t="s">
        <v>1652</v>
      </c>
      <c r="F1452" s="34" t="s">
        <v>1651</v>
      </c>
      <c r="G1452" s="34" t="s">
        <v>1304</v>
      </c>
      <c r="H1452" s="34" t="s">
        <v>1305</v>
      </c>
      <c r="I1452" s="34">
        <v>2018</v>
      </c>
      <c r="J1452" s="34">
        <v>2018</v>
      </c>
      <c r="K1452" s="34" t="s">
        <v>1767</v>
      </c>
      <c r="L1452" s="34" t="s">
        <v>1807</v>
      </c>
      <c r="M1452" s="34">
        <v>0</v>
      </c>
      <c r="N1452" s="34" t="s">
        <v>4</v>
      </c>
      <c r="O1452" s="34" t="s">
        <v>1326</v>
      </c>
      <c r="Q1452" s="34" t="s">
        <v>1653</v>
      </c>
      <c r="R1452" s="34" t="s">
        <v>1878</v>
      </c>
    </row>
    <row r="1453" spans="2:18">
      <c r="B1453" s="34">
        <v>1</v>
      </c>
      <c r="C1453" s="34">
        <v>49</v>
      </c>
      <c r="D1453" s="34" t="s">
        <v>1303</v>
      </c>
      <c r="E1453" s="34" t="s">
        <v>1652</v>
      </c>
      <c r="F1453" s="34" t="s">
        <v>1651</v>
      </c>
      <c r="G1453" s="34" t="s">
        <v>1304</v>
      </c>
      <c r="H1453" s="34" t="s">
        <v>1305</v>
      </c>
      <c r="I1453" s="34">
        <v>2018</v>
      </c>
      <c r="J1453" s="34">
        <v>2018</v>
      </c>
      <c r="K1453" s="34" t="s">
        <v>1767</v>
      </c>
      <c r="L1453" s="34" t="s">
        <v>1808</v>
      </c>
      <c r="M1453" s="34">
        <v>6</v>
      </c>
      <c r="N1453" s="34" t="s">
        <v>1817</v>
      </c>
      <c r="O1453" s="34" t="s">
        <v>1327</v>
      </c>
      <c r="Q1453" s="34" t="s">
        <v>1653</v>
      </c>
      <c r="R1453" s="34" t="s">
        <v>1878</v>
      </c>
    </row>
    <row r="1454" spans="2:18">
      <c r="B1454" s="34">
        <v>1</v>
      </c>
      <c r="C1454" s="34">
        <v>49</v>
      </c>
      <c r="D1454" s="34" t="s">
        <v>1303</v>
      </c>
      <c r="E1454" s="34" t="s">
        <v>1652</v>
      </c>
      <c r="F1454" s="34" t="s">
        <v>1651</v>
      </c>
      <c r="G1454" s="34" t="s">
        <v>1304</v>
      </c>
      <c r="H1454" s="34" t="s">
        <v>1305</v>
      </c>
      <c r="I1454" s="34">
        <v>2018</v>
      </c>
      <c r="J1454" s="34">
        <v>2018</v>
      </c>
      <c r="K1454" s="34" t="s">
        <v>1767</v>
      </c>
      <c r="L1454" s="34" t="s">
        <v>1809</v>
      </c>
      <c r="M1454" s="34">
        <v>5</v>
      </c>
      <c r="N1454" s="34" t="s">
        <v>1768</v>
      </c>
      <c r="O1454" s="34" t="s">
        <v>1328</v>
      </c>
      <c r="Q1454" s="34" t="s">
        <v>1653</v>
      </c>
      <c r="R1454" s="34" t="s">
        <v>1878</v>
      </c>
    </row>
    <row r="1455" spans="2:18">
      <c r="B1455" s="34">
        <v>1</v>
      </c>
      <c r="C1455" s="34">
        <v>49</v>
      </c>
      <c r="D1455" s="34" t="s">
        <v>1303</v>
      </c>
      <c r="E1455" s="34" t="s">
        <v>1652</v>
      </c>
      <c r="F1455" s="34" t="s">
        <v>1651</v>
      </c>
      <c r="G1455" s="34" t="s">
        <v>1304</v>
      </c>
      <c r="H1455" s="34" t="s">
        <v>1305</v>
      </c>
      <c r="I1455" s="34">
        <v>2018</v>
      </c>
      <c r="J1455" s="34">
        <v>2018</v>
      </c>
      <c r="K1455" s="34" t="s">
        <v>1767</v>
      </c>
      <c r="L1455" s="34" t="s">
        <v>1810</v>
      </c>
      <c r="M1455" s="34">
        <v>4</v>
      </c>
      <c r="N1455" s="34" t="s">
        <v>1767</v>
      </c>
      <c r="O1455" s="34" t="s">
        <v>1329</v>
      </c>
      <c r="Q1455" s="34" t="s">
        <v>1653</v>
      </c>
      <c r="R1455" s="34" t="s">
        <v>1878</v>
      </c>
    </row>
    <row r="1456" spans="2:18">
      <c r="B1456" s="34">
        <v>1</v>
      </c>
      <c r="C1456" s="34">
        <v>49</v>
      </c>
      <c r="D1456" s="34" t="s">
        <v>1303</v>
      </c>
      <c r="E1456" s="34" t="s">
        <v>1652</v>
      </c>
      <c r="F1456" s="34" t="s">
        <v>1651</v>
      </c>
      <c r="G1456" s="34" t="s">
        <v>1304</v>
      </c>
      <c r="H1456" s="34" t="s">
        <v>1305</v>
      </c>
      <c r="I1456" s="34">
        <v>2018</v>
      </c>
      <c r="J1456" s="34">
        <v>2018</v>
      </c>
      <c r="K1456" s="34" t="s">
        <v>1767</v>
      </c>
      <c r="L1456" s="34" t="s">
        <v>1811</v>
      </c>
      <c r="M1456" s="34">
        <v>5</v>
      </c>
      <c r="N1456" s="34" t="s">
        <v>1768</v>
      </c>
      <c r="O1456" s="34" t="s">
        <v>1330</v>
      </c>
      <c r="Q1456" s="34" t="s">
        <v>1653</v>
      </c>
      <c r="R1456" s="34" t="s">
        <v>1878</v>
      </c>
    </row>
    <row r="1457" spans="2:18">
      <c r="B1457" s="34">
        <v>1</v>
      </c>
      <c r="C1457" s="34">
        <v>49</v>
      </c>
      <c r="D1457" s="34" t="s">
        <v>1303</v>
      </c>
      <c r="E1457" s="34" t="s">
        <v>1652</v>
      </c>
      <c r="F1457" s="34" t="s">
        <v>1651</v>
      </c>
      <c r="G1457" s="34" t="s">
        <v>1304</v>
      </c>
      <c r="H1457" s="34" t="s">
        <v>1305</v>
      </c>
      <c r="I1457" s="34">
        <v>2018</v>
      </c>
      <c r="J1457" s="34">
        <v>2018</v>
      </c>
      <c r="K1457" s="34" t="s">
        <v>1767</v>
      </c>
      <c r="L1457" s="34" t="s">
        <v>1812</v>
      </c>
      <c r="M1457" s="34">
        <v>0</v>
      </c>
      <c r="N1457" s="34" t="s">
        <v>4</v>
      </c>
      <c r="O1457" s="34" t="s">
        <v>1331</v>
      </c>
      <c r="Q1457" s="34" t="s">
        <v>1653</v>
      </c>
      <c r="R1457" s="34" t="s">
        <v>1878</v>
      </c>
    </row>
    <row r="1458" spans="2:18">
      <c r="B1458" s="34">
        <v>1</v>
      </c>
      <c r="C1458" s="34">
        <v>49</v>
      </c>
      <c r="D1458" s="34" t="s">
        <v>1303</v>
      </c>
      <c r="E1458" s="34" t="s">
        <v>1652</v>
      </c>
      <c r="F1458" s="34" t="s">
        <v>1651</v>
      </c>
      <c r="G1458" s="34" t="s">
        <v>1304</v>
      </c>
      <c r="H1458" s="34" t="s">
        <v>1305</v>
      </c>
      <c r="I1458" s="34">
        <v>2018</v>
      </c>
      <c r="J1458" s="34">
        <v>2018</v>
      </c>
      <c r="K1458" s="34" t="s">
        <v>1767</v>
      </c>
      <c r="L1458" s="34" t="s">
        <v>1813</v>
      </c>
      <c r="M1458" s="34">
        <v>1</v>
      </c>
      <c r="N1458" s="34" t="s">
        <v>1796</v>
      </c>
      <c r="O1458" s="34" t="s">
        <v>1332</v>
      </c>
      <c r="Q1458" s="34" t="s">
        <v>1653</v>
      </c>
      <c r="R1458" s="34" t="s">
        <v>1878</v>
      </c>
    </row>
    <row r="1459" spans="2:18">
      <c r="B1459" s="34">
        <v>1</v>
      </c>
      <c r="C1459" s="34">
        <v>49</v>
      </c>
      <c r="D1459" s="34" t="s">
        <v>1303</v>
      </c>
      <c r="E1459" s="34" t="s">
        <v>1652</v>
      </c>
      <c r="F1459" s="34" t="s">
        <v>1651</v>
      </c>
      <c r="G1459" s="34" t="s">
        <v>1304</v>
      </c>
      <c r="H1459" s="34" t="s">
        <v>1305</v>
      </c>
      <c r="I1459" s="34">
        <v>2018</v>
      </c>
      <c r="J1459" s="34">
        <v>2018</v>
      </c>
      <c r="K1459" s="34" t="s">
        <v>1767</v>
      </c>
      <c r="L1459" s="34" t="s">
        <v>1814</v>
      </c>
      <c r="M1459" s="34">
        <v>0</v>
      </c>
      <c r="N1459" s="34" t="s">
        <v>4</v>
      </c>
      <c r="O1459" s="34" t="s">
        <v>1333</v>
      </c>
      <c r="Q1459" s="34" t="s">
        <v>1653</v>
      </c>
      <c r="R1459" s="34" t="s">
        <v>1878</v>
      </c>
    </row>
    <row r="1460" spans="2:18">
      <c r="B1460" s="34">
        <v>1</v>
      </c>
      <c r="C1460" s="34">
        <v>49</v>
      </c>
      <c r="D1460" s="34" t="s">
        <v>1303</v>
      </c>
      <c r="E1460" s="34" t="s">
        <v>1652</v>
      </c>
      <c r="F1460" s="34" t="s">
        <v>1651</v>
      </c>
      <c r="G1460" s="34" t="s">
        <v>1304</v>
      </c>
      <c r="H1460" s="34" t="s">
        <v>1305</v>
      </c>
      <c r="I1460" s="34">
        <v>2018</v>
      </c>
      <c r="J1460" s="34">
        <v>2018</v>
      </c>
      <c r="K1460" s="34" t="s">
        <v>1767</v>
      </c>
      <c r="L1460" s="34" t="s">
        <v>1815</v>
      </c>
      <c r="M1460" s="34">
        <v>0</v>
      </c>
      <c r="N1460" s="34" t="s">
        <v>4</v>
      </c>
      <c r="O1460" s="34" t="s">
        <v>1334</v>
      </c>
      <c r="Q1460" s="34" t="s">
        <v>1653</v>
      </c>
      <c r="R1460" s="34" t="s">
        <v>1878</v>
      </c>
    </row>
    <row r="1461" spans="2:18">
      <c r="B1461" s="34">
        <v>1</v>
      </c>
      <c r="C1461" s="34">
        <v>49</v>
      </c>
      <c r="D1461" s="34" t="s">
        <v>1303</v>
      </c>
      <c r="E1461" s="34" t="s">
        <v>1652</v>
      </c>
      <c r="F1461" s="34" t="s">
        <v>1651</v>
      </c>
      <c r="G1461" s="34" t="s">
        <v>1304</v>
      </c>
      <c r="H1461" s="34" t="s">
        <v>1305</v>
      </c>
      <c r="I1461" s="34">
        <v>2018</v>
      </c>
      <c r="J1461" s="34">
        <v>2018</v>
      </c>
      <c r="K1461" s="34" t="s">
        <v>1767</v>
      </c>
      <c r="L1461" s="34" t="s">
        <v>1816</v>
      </c>
      <c r="M1461" s="34">
        <v>5</v>
      </c>
      <c r="N1461" s="34" t="s">
        <v>1768</v>
      </c>
      <c r="O1461" s="34" t="s">
        <v>1335</v>
      </c>
      <c r="Q1461" s="34" t="s">
        <v>1653</v>
      </c>
      <c r="R1461" s="34" t="s">
        <v>1878</v>
      </c>
    </row>
    <row r="1462" spans="2:18">
      <c r="B1462" s="34">
        <v>1</v>
      </c>
      <c r="C1462" s="34">
        <v>49</v>
      </c>
      <c r="D1462" s="34" t="s">
        <v>1303</v>
      </c>
      <c r="E1462" s="34" t="s">
        <v>1652</v>
      </c>
      <c r="F1462" s="34" t="s">
        <v>1651</v>
      </c>
      <c r="G1462" s="34" t="s">
        <v>1304</v>
      </c>
      <c r="H1462" s="34" t="s">
        <v>1305</v>
      </c>
      <c r="I1462" s="34">
        <v>2018</v>
      </c>
      <c r="J1462" s="34">
        <v>2018</v>
      </c>
      <c r="K1462" s="34" t="s">
        <v>1767</v>
      </c>
      <c r="L1462" s="34" t="s">
        <v>1818</v>
      </c>
      <c r="M1462" s="34">
        <v>6</v>
      </c>
      <c r="N1462" s="34" t="s">
        <v>1817</v>
      </c>
      <c r="O1462" s="34" t="s">
        <v>1336</v>
      </c>
      <c r="Q1462" s="34" t="s">
        <v>1653</v>
      </c>
      <c r="R1462" s="34" t="s">
        <v>1878</v>
      </c>
    </row>
    <row r="1463" spans="2:18">
      <c r="B1463" s="34">
        <v>1</v>
      </c>
      <c r="C1463" s="34">
        <v>49</v>
      </c>
      <c r="D1463" s="34" t="s">
        <v>1303</v>
      </c>
      <c r="E1463" s="34" t="s">
        <v>1652</v>
      </c>
      <c r="F1463" s="34" t="s">
        <v>1651</v>
      </c>
      <c r="G1463" s="34" t="s">
        <v>1304</v>
      </c>
      <c r="H1463" s="34" t="s">
        <v>1305</v>
      </c>
      <c r="I1463" s="34">
        <v>2018</v>
      </c>
      <c r="J1463" s="34">
        <v>2018</v>
      </c>
      <c r="K1463" s="34" t="s">
        <v>1767</v>
      </c>
      <c r="L1463" s="34" t="s">
        <v>1819</v>
      </c>
      <c r="M1463" s="34">
        <v>1</v>
      </c>
      <c r="N1463" s="34" t="s">
        <v>1796</v>
      </c>
      <c r="O1463" s="34" t="s">
        <v>1337</v>
      </c>
      <c r="Q1463" s="34" t="s">
        <v>1653</v>
      </c>
      <c r="R1463" s="34" t="s">
        <v>1878</v>
      </c>
    </row>
    <row r="1464" spans="2:18">
      <c r="B1464" s="34">
        <v>1</v>
      </c>
      <c r="C1464" s="34">
        <v>49</v>
      </c>
      <c r="D1464" s="34" t="s">
        <v>1303</v>
      </c>
      <c r="E1464" s="34" t="s">
        <v>1652</v>
      </c>
      <c r="F1464" s="34" t="s">
        <v>1651</v>
      </c>
      <c r="G1464" s="34" t="s">
        <v>1304</v>
      </c>
      <c r="H1464" s="34" t="s">
        <v>1305</v>
      </c>
      <c r="I1464" s="34">
        <v>2018</v>
      </c>
      <c r="J1464" s="34">
        <v>2018</v>
      </c>
      <c r="K1464" s="34" t="s">
        <v>1767</v>
      </c>
      <c r="L1464" s="34" t="s">
        <v>1820</v>
      </c>
      <c r="M1464" s="34">
        <v>5</v>
      </c>
      <c r="N1464" s="34" t="s">
        <v>1768</v>
      </c>
      <c r="O1464" s="34" t="s">
        <v>1338</v>
      </c>
      <c r="Q1464" s="34" t="s">
        <v>1653</v>
      </c>
      <c r="R1464" s="34" t="s">
        <v>1878</v>
      </c>
    </row>
    <row r="1465" spans="2:18">
      <c r="B1465" s="34">
        <v>1</v>
      </c>
      <c r="C1465" s="34">
        <v>49</v>
      </c>
      <c r="D1465" s="34" t="s">
        <v>1303</v>
      </c>
      <c r="E1465" s="34" t="s">
        <v>1652</v>
      </c>
      <c r="F1465" s="34" t="s">
        <v>1651</v>
      </c>
      <c r="G1465" s="34" t="s">
        <v>1304</v>
      </c>
      <c r="H1465" s="34" t="s">
        <v>1305</v>
      </c>
      <c r="I1465" s="34">
        <v>2018</v>
      </c>
      <c r="J1465" s="34">
        <v>2018</v>
      </c>
      <c r="K1465" s="34" t="s">
        <v>1767</v>
      </c>
      <c r="L1465" s="34" t="s">
        <v>1821</v>
      </c>
      <c r="M1465" s="34">
        <v>5</v>
      </c>
      <c r="N1465" s="34" t="s">
        <v>1768</v>
      </c>
      <c r="O1465" s="34" t="s">
        <v>1339</v>
      </c>
      <c r="Q1465" s="34" t="s">
        <v>1653</v>
      </c>
      <c r="R1465" s="34" t="s">
        <v>1878</v>
      </c>
    </row>
    <row r="1466" spans="2:18">
      <c r="B1466" s="34">
        <v>1</v>
      </c>
      <c r="C1466" s="34">
        <v>49</v>
      </c>
      <c r="D1466" s="34" t="s">
        <v>1303</v>
      </c>
      <c r="E1466" s="34" t="s">
        <v>1652</v>
      </c>
      <c r="F1466" s="34" t="s">
        <v>1651</v>
      </c>
      <c r="G1466" s="34" t="s">
        <v>1304</v>
      </c>
      <c r="H1466" s="34" t="s">
        <v>1305</v>
      </c>
      <c r="I1466" s="34">
        <v>2018</v>
      </c>
      <c r="J1466" s="34">
        <v>2018</v>
      </c>
      <c r="K1466" s="34" t="s">
        <v>1767</v>
      </c>
      <c r="L1466" s="34" t="s">
        <v>1822</v>
      </c>
      <c r="M1466" s="34">
        <v>4</v>
      </c>
      <c r="N1466" s="34" t="s">
        <v>1767</v>
      </c>
      <c r="O1466" s="34" t="s">
        <v>1</v>
      </c>
      <c r="Q1466" s="34" t="s">
        <v>1653</v>
      </c>
      <c r="R1466" s="34" t="s">
        <v>1878</v>
      </c>
    </row>
    <row r="1467" spans="2:18">
      <c r="B1467" s="34">
        <v>1</v>
      </c>
      <c r="C1467" s="34">
        <v>53</v>
      </c>
      <c r="D1467" s="34" t="s">
        <v>1340</v>
      </c>
      <c r="E1467" s="34" t="s">
        <v>1504</v>
      </c>
      <c r="F1467" s="34" t="s">
        <v>1503</v>
      </c>
      <c r="G1467" s="34" t="s">
        <v>1341</v>
      </c>
      <c r="H1467" s="34" t="s">
        <v>1342</v>
      </c>
      <c r="I1467" s="34">
        <v>2018</v>
      </c>
      <c r="J1467" s="34">
        <v>2018</v>
      </c>
      <c r="K1467" s="34" t="s">
        <v>1767</v>
      </c>
      <c r="L1467" s="34" t="s">
        <v>1784</v>
      </c>
      <c r="M1467" s="34">
        <v>5</v>
      </c>
      <c r="N1467" s="34" t="s">
        <v>1768</v>
      </c>
      <c r="O1467" s="34" t="s">
        <v>1343</v>
      </c>
      <c r="P1467" s="34" t="s">
        <v>1879</v>
      </c>
      <c r="Q1467" s="34" t="s">
        <v>1505</v>
      </c>
      <c r="R1467" s="34" t="s">
        <v>1880</v>
      </c>
    </row>
    <row r="1468" spans="2:18">
      <c r="B1468" s="34">
        <v>1</v>
      </c>
      <c r="C1468" s="34">
        <v>53</v>
      </c>
      <c r="D1468" s="34" t="s">
        <v>1340</v>
      </c>
      <c r="E1468" s="34" t="s">
        <v>1504</v>
      </c>
      <c r="F1468" s="34" t="s">
        <v>1503</v>
      </c>
      <c r="G1468" s="34" t="s">
        <v>1341</v>
      </c>
      <c r="H1468" s="34" t="s">
        <v>1342</v>
      </c>
      <c r="I1468" s="34">
        <v>2018</v>
      </c>
      <c r="J1468" s="34">
        <v>2018</v>
      </c>
      <c r="K1468" s="34" t="s">
        <v>1767</v>
      </c>
      <c r="L1468" s="34" t="s">
        <v>1787</v>
      </c>
      <c r="M1468" s="34">
        <v>4</v>
      </c>
      <c r="N1468" s="34" t="s">
        <v>1767</v>
      </c>
      <c r="O1468" s="34" t="s">
        <v>1344</v>
      </c>
      <c r="P1468" s="34" t="s">
        <v>1879</v>
      </c>
      <c r="Q1468" s="34" t="s">
        <v>1505</v>
      </c>
      <c r="R1468" s="34" t="s">
        <v>1880</v>
      </c>
    </row>
    <row r="1469" spans="2:18">
      <c r="B1469" s="34">
        <v>1</v>
      </c>
      <c r="C1469" s="34">
        <v>53</v>
      </c>
      <c r="D1469" s="34" t="s">
        <v>1340</v>
      </c>
      <c r="E1469" s="34" t="s">
        <v>1504</v>
      </c>
      <c r="F1469" s="34" t="s">
        <v>1503</v>
      </c>
      <c r="G1469" s="34" t="s">
        <v>1341</v>
      </c>
      <c r="H1469" s="34" t="s">
        <v>1342</v>
      </c>
      <c r="I1469" s="34">
        <v>2018</v>
      </c>
      <c r="J1469" s="34">
        <v>2018</v>
      </c>
      <c r="K1469" s="34" t="s">
        <v>1767</v>
      </c>
      <c r="L1469" s="34" t="s">
        <v>1788</v>
      </c>
      <c r="M1469" s="34">
        <v>5</v>
      </c>
      <c r="N1469" s="34" t="s">
        <v>1768</v>
      </c>
      <c r="O1469" s="34" t="s">
        <v>1345</v>
      </c>
      <c r="P1469" s="34" t="s">
        <v>1879</v>
      </c>
      <c r="Q1469" s="34" t="s">
        <v>1505</v>
      </c>
      <c r="R1469" s="34" t="s">
        <v>1880</v>
      </c>
    </row>
    <row r="1470" spans="2:18">
      <c r="B1470" s="34">
        <v>1</v>
      </c>
      <c r="C1470" s="34">
        <v>53</v>
      </c>
      <c r="D1470" s="34" t="s">
        <v>1340</v>
      </c>
      <c r="E1470" s="34" t="s">
        <v>1504</v>
      </c>
      <c r="F1470" s="34" t="s">
        <v>1503</v>
      </c>
      <c r="G1470" s="34" t="s">
        <v>1341</v>
      </c>
      <c r="H1470" s="34" t="s">
        <v>1342</v>
      </c>
      <c r="I1470" s="34">
        <v>2018</v>
      </c>
      <c r="J1470" s="34">
        <v>2018</v>
      </c>
      <c r="K1470" s="34" t="s">
        <v>1767</v>
      </c>
      <c r="L1470" s="34" t="s">
        <v>1789</v>
      </c>
      <c r="M1470" s="34">
        <v>3</v>
      </c>
      <c r="N1470" s="34" t="s">
        <v>1798</v>
      </c>
      <c r="O1470" s="34" t="s">
        <v>1346</v>
      </c>
      <c r="P1470" s="34" t="s">
        <v>1879</v>
      </c>
      <c r="Q1470" s="34" t="s">
        <v>1505</v>
      </c>
      <c r="R1470" s="34" t="s">
        <v>1880</v>
      </c>
    </row>
    <row r="1471" spans="2:18">
      <c r="B1471" s="34">
        <v>1</v>
      </c>
      <c r="C1471" s="34">
        <v>53</v>
      </c>
      <c r="D1471" s="34" t="s">
        <v>1340</v>
      </c>
      <c r="E1471" s="34" t="s">
        <v>1504</v>
      </c>
      <c r="F1471" s="34" t="s">
        <v>1503</v>
      </c>
      <c r="G1471" s="34" t="s">
        <v>1341</v>
      </c>
      <c r="H1471" s="34" t="s">
        <v>1342</v>
      </c>
      <c r="I1471" s="34">
        <v>2018</v>
      </c>
      <c r="J1471" s="34">
        <v>2018</v>
      </c>
      <c r="K1471" s="34" t="s">
        <v>1767</v>
      </c>
      <c r="L1471" s="34" t="s">
        <v>1790</v>
      </c>
      <c r="M1471" s="34">
        <v>5</v>
      </c>
      <c r="N1471" s="34" t="s">
        <v>1768</v>
      </c>
      <c r="O1471" s="34" t="s">
        <v>1347</v>
      </c>
      <c r="P1471" s="34" t="s">
        <v>1879</v>
      </c>
      <c r="Q1471" s="34" t="s">
        <v>1505</v>
      </c>
      <c r="R1471" s="34" t="s">
        <v>1880</v>
      </c>
    </row>
    <row r="1472" spans="2:18">
      <c r="B1472" s="34">
        <v>1</v>
      </c>
      <c r="C1472" s="34">
        <v>53</v>
      </c>
      <c r="D1472" s="34" t="s">
        <v>1340</v>
      </c>
      <c r="E1472" s="34" t="s">
        <v>1504</v>
      </c>
      <c r="F1472" s="34" t="s">
        <v>1503</v>
      </c>
      <c r="G1472" s="34" t="s">
        <v>1341</v>
      </c>
      <c r="H1472" s="34" t="s">
        <v>1342</v>
      </c>
      <c r="I1472" s="34">
        <v>2018</v>
      </c>
      <c r="J1472" s="34">
        <v>2018</v>
      </c>
      <c r="K1472" s="34" t="s">
        <v>1767</v>
      </c>
      <c r="L1472" s="34" t="s">
        <v>1791</v>
      </c>
      <c r="M1472" s="34">
        <v>5</v>
      </c>
      <c r="N1472" s="34" t="s">
        <v>1768</v>
      </c>
      <c r="O1472" s="34" t="s">
        <v>1348</v>
      </c>
      <c r="P1472" s="34" t="s">
        <v>1879</v>
      </c>
      <c r="Q1472" s="34" t="s">
        <v>1505</v>
      </c>
      <c r="R1472" s="34" t="s">
        <v>1880</v>
      </c>
    </row>
    <row r="1473" spans="2:18">
      <c r="B1473" s="34">
        <v>1</v>
      </c>
      <c r="C1473" s="34">
        <v>53</v>
      </c>
      <c r="D1473" s="34" t="s">
        <v>1340</v>
      </c>
      <c r="E1473" s="34" t="s">
        <v>1504</v>
      </c>
      <c r="F1473" s="34" t="s">
        <v>1503</v>
      </c>
      <c r="G1473" s="34" t="s">
        <v>1341</v>
      </c>
      <c r="H1473" s="34" t="s">
        <v>1342</v>
      </c>
      <c r="I1473" s="34">
        <v>2018</v>
      </c>
      <c r="J1473" s="34">
        <v>2018</v>
      </c>
      <c r="K1473" s="34" t="s">
        <v>1767</v>
      </c>
      <c r="L1473" s="34" t="s">
        <v>1792</v>
      </c>
      <c r="M1473" s="34">
        <v>4</v>
      </c>
      <c r="N1473" s="34" t="s">
        <v>1767</v>
      </c>
      <c r="O1473" s="34" t="s">
        <v>1349</v>
      </c>
      <c r="P1473" s="34" t="s">
        <v>1879</v>
      </c>
      <c r="Q1473" s="34" t="s">
        <v>1505</v>
      </c>
      <c r="R1473" s="34" t="s">
        <v>1880</v>
      </c>
    </row>
    <row r="1474" spans="2:18">
      <c r="B1474" s="34">
        <v>1</v>
      </c>
      <c r="C1474" s="34">
        <v>53</v>
      </c>
      <c r="D1474" s="34" t="s">
        <v>1340</v>
      </c>
      <c r="E1474" s="34" t="s">
        <v>1504</v>
      </c>
      <c r="F1474" s="34" t="s">
        <v>1503</v>
      </c>
      <c r="G1474" s="34" t="s">
        <v>1341</v>
      </c>
      <c r="H1474" s="34" t="s">
        <v>1342</v>
      </c>
      <c r="I1474" s="34">
        <v>2018</v>
      </c>
      <c r="J1474" s="34">
        <v>2018</v>
      </c>
      <c r="K1474" s="34" t="s">
        <v>1767</v>
      </c>
      <c r="L1474" s="34" t="s">
        <v>1793</v>
      </c>
      <c r="M1474" s="34">
        <v>5</v>
      </c>
      <c r="N1474" s="34" t="s">
        <v>1768</v>
      </c>
      <c r="O1474" s="34" t="s">
        <v>1350</v>
      </c>
      <c r="P1474" s="34" t="s">
        <v>1879</v>
      </c>
      <c r="Q1474" s="34" t="s">
        <v>1505</v>
      </c>
      <c r="R1474" s="34" t="s">
        <v>1880</v>
      </c>
    </row>
    <row r="1475" spans="2:18">
      <c r="B1475" s="34">
        <v>1</v>
      </c>
      <c r="C1475" s="34">
        <v>53</v>
      </c>
      <c r="D1475" s="34" t="s">
        <v>1340</v>
      </c>
      <c r="E1475" s="34" t="s">
        <v>1504</v>
      </c>
      <c r="F1475" s="34" t="s">
        <v>1503</v>
      </c>
      <c r="G1475" s="34" t="s">
        <v>1341</v>
      </c>
      <c r="H1475" s="34" t="s">
        <v>1342</v>
      </c>
      <c r="I1475" s="34">
        <v>2018</v>
      </c>
      <c r="J1475" s="34">
        <v>2018</v>
      </c>
      <c r="K1475" s="34" t="s">
        <v>1767</v>
      </c>
      <c r="L1475" s="34" t="s">
        <v>1794</v>
      </c>
      <c r="M1475" s="34">
        <v>6</v>
      </c>
      <c r="N1475" s="34" t="s">
        <v>1817</v>
      </c>
      <c r="O1475" s="34" t="s">
        <v>1351</v>
      </c>
      <c r="P1475" s="34" t="s">
        <v>1879</v>
      </c>
      <c r="Q1475" s="34" t="s">
        <v>1505</v>
      </c>
      <c r="R1475" s="34" t="s">
        <v>1880</v>
      </c>
    </row>
    <row r="1476" spans="2:18">
      <c r="B1476" s="34">
        <v>1</v>
      </c>
      <c r="C1476" s="34">
        <v>53</v>
      </c>
      <c r="D1476" s="34" t="s">
        <v>1340</v>
      </c>
      <c r="E1476" s="34" t="s">
        <v>1504</v>
      </c>
      <c r="F1476" s="34" t="s">
        <v>1503</v>
      </c>
      <c r="G1476" s="34" t="s">
        <v>1341</v>
      </c>
      <c r="H1476" s="34" t="s">
        <v>1342</v>
      </c>
      <c r="I1476" s="34">
        <v>2018</v>
      </c>
      <c r="J1476" s="34">
        <v>2018</v>
      </c>
      <c r="K1476" s="34" t="s">
        <v>1767</v>
      </c>
      <c r="L1476" s="34" t="s">
        <v>1795</v>
      </c>
      <c r="M1476" s="34">
        <v>1</v>
      </c>
      <c r="N1476" s="34" t="s">
        <v>1796</v>
      </c>
      <c r="O1476" s="34" t="s">
        <v>1352</v>
      </c>
      <c r="P1476" s="34" t="s">
        <v>1879</v>
      </c>
      <c r="Q1476" s="34" t="s">
        <v>1505</v>
      </c>
      <c r="R1476" s="34" t="s">
        <v>1880</v>
      </c>
    </row>
    <row r="1477" spans="2:18">
      <c r="B1477" s="34">
        <v>1</v>
      </c>
      <c r="C1477" s="34">
        <v>53</v>
      </c>
      <c r="D1477" s="34" t="s">
        <v>1340</v>
      </c>
      <c r="E1477" s="34" t="s">
        <v>1504</v>
      </c>
      <c r="F1477" s="34" t="s">
        <v>1503</v>
      </c>
      <c r="G1477" s="34" t="s">
        <v>1341</v>
      </c>
      <c r="H1477" s="34" t="s">
        <v>1342</v>
      </c>
      <c r="I1477" s="34">
        <v>2018</v>
      </c>
      <c r="J1477" s="34">
        <v>2018</v>
      </c>
      <c r="K1477" s="34" t="s">
        <v>1767</v>
      </c>
      <c r="L1477" s="34" t="s">
        <v>1797</v>
      </c>
      <c r="M1477" s="34">
        <v>5</v>
      </c>
      <c r="N1477" s="34" t="s">
        <v>1768</v>
      </c>
      <c r="O1477" s="34" t="s">
        <v>1353</v>
      </c>
      <c r="P1477" s="34" t="s">
        <v>1879</v>
      </c>
      <c r="Q1477" s="34" t="s">
        <v>1505</v>
      </c>
      <c r="R1477" s="34" t="s">
        <v>1880</v>
      </c>
    </row>
    <row r="1478" spans="2:18">
      <c r="B1478" s="34">
        <v>1</v>
      </c>
      <c r="C1478" s="34">
        <v>53</v>
      </c>
      <c r="D1478" s="34" t="s">
        <v>1340</v>
      </c>
      <c r="E1478" s="34" t="s">
        <v>1504</v>
      </c>
      <c r="F1478" s="34" t="s">
        <v>1503</v>
      </c>
      <c r="G1478" s="34" t="s">
        <v>1341</v>
      </c>
      <c r="H1478" s="34" t="s">
        <v>1342</v>
      </c>
      <c r="I1478" s="34">
        <v>2018</v>
      </c>
      <c r="J1478" s="34">
        <v>2018</v>
      </c>
      <c r="K1478" s="34" t="s">
        <v>1767</v>
      </c>
      <c r="L1478" s="34" t="s">
        <v>1799</v>
      </c>
      <c r="M1478" s="34">
        <v>5</v>
      </c>
      <c r="N1478" s="34" t="s">
        <v>1768</v>
      </c>
      <c r="O1478" s="34" t="s">
        <v>1354</v>
      </c>
      <c r="P1478" s="34" t="s">
        <v>1879</v>
      </c>
      <c r="Q1478" s="34" t="s">
        <v>1505</v>
      </c>
      <c r="R1478" s="34" t="s">
        <v>1880</v>
      </c>
    </row>
    <row r="1479" spans="2:18">
      <c r="B1479" s="34">
        <v>1</v>
      </c>
      <c r="C1479" s="34">
        <v>53</v>
      </c>
      <c r="D1479" s="34" t="s">
        <v>1340</v>
      </c>
      <c r="E1479" s="34" t="s">
        <v>1504</v>
      </c>
      <c r="F1479" s="34" t="s">
        <v>1503</v>
      </c>
      <c r="G1479" s="34" t="s">
        <v>1341</v>
      </c>
      <c r="H1479" s="34" t="s">
        <v>1342</v>
      </c>
      <c r="I1479" s="34">
        <v>2018</v>
      </c>
      <c r="J1479" s="34">
        <v>2018</v>
      </c>
      <c r="K1479" s="34" t="s">
        <v>1767</v>
      </c>
      <c r="L1479" s="34" t="s">
        <v>1800</v>
      </c>
      <c r="M1479" s="34">
        <v>5</v>
      </c>
      <c r="N1479" s="34" t="s">
        <v>1768</v>
      </c>
      <c r="O1479" s="34" t="s">
        <v>1355</v>
      </c>
      <c r="P1479" s="34" t="s">
        <v>1879</v>
      </c>
      <c r="Q1479" s="34" t="s">
        <v>1505</v>
      </c>
      <c r="R1479" s="34" t="s">
        <v>1880</v>
      </c>
    </row>
    <row r="1480" spans="2:18">
      <c r="B1480" s="34">
        <v>1</v>
      </c>
      <c r="C1480" s="34">
        <v>53</v>
      </c>
      <c r="D1480" s="34" t="s">
        <v>1340</v>
      </c>
      <c r="E1480" s="34" t="s">
        <v>1504</v>
      </c>
      <c r="F1480" s="34" t="s">
        <v>1503</v>
      </c>
      <c r="G1480" s="34" t="s">
        <v>1341</v>
      </c>
      <c r="H1480" s="34" t="s">
        <v>1342</v>
      </c>
      <c r="I1480" s="34">
        <v>2018</v>
      </c>
      <c r="J1480" s="34">
        <v>2018</v>
      </c>
      <c r="K1480" s="34" t="s">
        <v>1767</v>
      </c>
      <c r="L1480" s="34" t="s">
        <v>1801</v>
      </c>
      <c r="M1480" s="34">
        <v>5</v>
      </c>
      <c r="N1480" s="34" t="s">
        <v>1768</v>
      </c>
      <c r="O1480" s="34" t="s">
        <v>1356</v>
      </c>
      <c r="P1480" s="34" t="s">
        <v>1879</v>
      </c>
      <c r="Q1480" s="34" t="s">
        <v>1505</v>
      </c>
      <c r="R1480" s="34" t="s">
        <v>1880</v>
      </c>
    </row>
    <row r="1481" spans="2:18">
      <c r="B1481" s="34">
        <v>1</v>
      </c>
      <c r="C1481" s="34">
        <v>53</v>
      </c>
      <c r="D1481" s="34" t="s">
        <v>1340</v>
      </c>
      <c r="E1481" s="34" t="s">
        <v>1504</v>
      </c>
      <c r="F1481" s="34" t="s">
        <v>1503</v>
      </c>
      <c r="G1481" s="34" t="s">
        <v>1341</v>
      </c>
      <c r="H1481" s="34" t="s">
        <v>1342</v>
      </c>
      <c r="I1481" s="34">
        <v>2018</v>
      </c>
      <c r="J1481" s="34">
        <v>2018</v>
      </c>
      <c r="K1481" s="34" t="s">
        <v>1767</v>
      </c>
      <c r="L1481" s="34" t="s">
        <v>1802</v>
      </c>
      <c r="M1481" s="34">
        <v>5</v>
      </c>
      <c r="N1481" s="34" t="s">
        <v>1768</v>
      </c>
      <c r="O1481" s="34" t="s">
        <v>1357</v>
      </c>
      <c r="P1481" s="34" t="s">
        <v>1879</v>
      </c>
      <c r="Q1481" s="34" t="s">
        <v>1505</v>
      </c>
      <c r="R1481" s="34" t="s">
        <v>1880</v>
      </c>
    </row>
    <row r="1482" spans="2:18">
      <c r="B1482" s="34">
        <v>1</v>
      </c>
      <c r="C1482" s="34">
        <v>53</v>
      </c>
      <c r="D1482" s="34" t="s">
        <v>1340</v>
      </c>
      <c r="E1482" s="34" t="s">
        <v>1504</v>
      </c>
      <c r="F1482" s="34" t="s">
        <v>1503</v>
      </c>
      <c r="G1482" s="34" t="s">
        <v>1341</v>
      </c>
      <c r="H1482" s="34" t="s">
        <v>1342</v>
      </c>
      <c r="I1482" s="34">
        <v>2018</v>
      </c>
      <c r="J1482" s="34">
        <v>2018</v>
      </c>
      <c r="K1482" s="34" t="s">
        <v>1767</v>
      </c>
      <c r="L1482" s="34" t="s">
        <v>1803</v>
      </c>
      <c r="M1482" s="34">
        <v>0</v>
      </c>
      <c r="N1482" s="34" t="s">
        <v>4</v>
      </c>
      <c r="O1482" s="34" t="s">
        <v>1358</v>
      </c>
      <c r="P1482" s="34" t="s">
        <v>1879</v>
      </c>
      <c r="Q1482" s="34" t="s">
        <v>1505</v>
      </c>
      <c r="R1482" s="34" t="s">
        <v>1880</v>
      </c>
    </row>
    <row r="1483" spans="2:18">
      <c r="B1483" s="34">
        <v>1</v>
      </c>
      <c r="C1483" s="34">
        <v>53</v>
      </c>
      <c r="D1483" s="34" t="s">
        <v>1340</v>
      </c>
      <c r="E1483" s="34" t="s">
        <v>1504</v>
      </c>
      <c r="F1483" s="34" t="s">
        <v>1503</v>
      </c>
      <c r="G1483" s="34" t="s">
        <v>1341</v>
      </c>
      <c r="H1483" s="34" t="s">
        <v>1342</v>
      </c>
      <c r="I1483" s="34">
        <v>2018</v>
      </c>
      <c r="J1483" s="34">
        <v>2018</v>
      </c>
      <c r="K1483" s="34" t="s">
        <v>1767</v>
      </c>
      <c r="L1483" s="34" t="s">
        <v>1804</v>
      </c>
      <c r="M1483" s="34">
        <v>4</v>
      </c>
      <c r="N1483" s="34" t="s">
        <v>1767</v>
      </c>
      <c r="O1483" s="34" t="s">
        <v>1359</v>
      </c>
      <c r="P1483" s="34" t="s">
        <v>1879</v>
      </c>
      <c r="Q1483" s="34" t="s">
        <v>1505</v>
      </c>
      <c r="R1483" s="34" t="s">
        <v>1880</v>
      </c>
    </row>
    <row r="1484" spans="2:18">
      <c r="B1484" s="34">
        <v>1</v>
      </c>
      <c r="C1484" s="34">
        <v>53</v>
      </c>
      <c r="D1484" s="34" t="s">
        <v>1340</v>
      </c>
      <c r="E1484" s="34" t="s">
        <v>1504</v>
      </c>
      <c r="F1484" s="34" t="s">
        <v>1503</v>
      </c>
      <c r="G1484" s="34" t="s">
        <v>1341</v>
      </c>
      <c r="H1484" s="34" t="s">
        <v>1342</v>
      </c>
      <c r="I1484" s="34">
        <v>2018</v>
      </c>
      <c r="J1484" s="34">
        <v>2018</v>
      </c>
      <c r="K1484" s="34" t="s">
        <v>1767</v>
      </c>
      <c r="L1484" s="34" t="s">
        <v>1805</v>
      </c>
      <c r="M1484" s="34">
        <v>5</v>
      </c>
      <c r="N1484" s="34" t="s">
        <v>1768</v>
      </c>
      <c r="O1484" s="34" t="s">
        <v>1360</v>
      </c>
      <c r="P1484" s="34" t="s">
        <v>1879</v>
      </c>
      <c r="Q1484" s="34" t="s">
        <v>1505</v>
      </c>
      <c r="R1484" s="34" t="s">
        <v>1880</v>
      </c>
    </row>
    <row r="1485" spans="2:18">
      <c r="B1485" s="34">
        <v>1</v>
      </c>
      <c r="C1485" s="34">
        <v>53</v>
      </c>
      <c r="D1485" s="34" t="s">
        <v>1340</v>
      </c>
      <c r="E1485" s="34" t="s">
        <v>1504</v>
      </c>
      <c r="F1485" s="34" t="s">
        <v>1503</v>
      </c>
      <c r="G1485" s="34" t="s">
        <v>1341</v>
      </c>
      <c r="H1485" s="34" t="s">
        <v>1342</v>
      </c>
      <c r="I1485" s="34">
        <v>2018</v>
      </c>
      <c r="J1485" s="34">
        <v>2018</v>
      </c>
      <c r="K1485" s="34" t="s">
        <v>1767</v>
      </c>
      <c r="L1485" s="34" t="s">
        <v>1806</v>
      </c>
      <c r="M1485" s="34">
        <v>5</v>
      </c>
      <c r="N1485" s="34" t="s">
        <v>1768</v>
      </c>
      <c r="O1485" s="34" t="s">
        <v>1361</v>
      </c>
      <c r="P1485" s="34" t="s">
        <v>1879</v>
      </c>
      <c r="Q1485" s="34" t="s">
        <v>1505</v>
      </c>
      <c r="R1485" s="34" t="s">
        <v>1880</v>
      </c>
    </row>
    <row r="1486" spans="2:18">
      <c r="B1486" s="34">
        <v>1</v>
      </c>
      <c r="C1486" s="34">
        <v>53</v>
      </c>
      <c r="D1486" s="34" t="s">
        <v>1340</v>
      </c>
      <c r="E1486" s="34" t="s">
        <v>1504</v>
      </c>
      <c r="F1486" s="34" t="s">
        <v>1503</v>
      </c>
      <c r="G1486" s="34" t="s">
        <v>1341</v>
      </c>
      <c r="H1486" s="34" t="s">
        <v>1342</v>
      </c>
      <c r="I1486" s="34">
        <v>2018</v>
      </c>
      <c r="J1486" s="34">
        <v>2018</v>
      </c>
      <c r="K1486" s="34" t="s">
        <v>1767</v>
      </c>
      <c r="L1486" s="34" t="s">
        <v>1807</v>
      </c>
      <c r="M1486" s="34">
        <v>4</v>
      </c>
      <c r="N1486" s="34" t="s">
        <v>1767</v>
      </c>
      <c r="O1486" s="34" t="s">
        <v>1362</v>
      </c>
      <c r="P1486" s="34" t="s">
        <v>1879</v>
      </c>
      <c r="Q1486" s="34" t="s">
        <v>1505</v>
      </c>
      <c r="R1486" s="34" t="s">
        <v>1880</v>
      </c>
    </row>
    <row r="1487" spans="2:18">
      <c r="B1487" s="34">
        <v>1</v>
      </c>
      <c r="C1487" s="34">
        <v>53</v>
      </c>
      <c r="D1487" s="34" t="s">
        <v>1340</v>
      </c>
      <c r="E1487" s="34" t="s">
        <v>1504</v>
      </c>
      <c r="F1487" s="34" t="s">
        <v>1503</v>
      </c>
      <c r="G1487" s="34" t="s">
        <v>1341</v>
      </c>
      <c r="H1487" s="34" t="s">
        <v>1342</v>
      </c>
      <c r="I1487" s="34">
        <v>2018</v>
      </c>
      <c r="J1487" s="34">
        <v>2018</v>
      </c>
      <c r="K1487" s="34" t="s">
        <v>1767</v>
      </c>
      <c r="L1487" s="34" t="s">
        <v>1808</v>
      </c>
      <c r="M1487" s="34">
        <v>5</v>
      </c>
      <c r="N1487" s="34" t="s">
        <v>1768</v>
      </c>
      <c r="O1487" s="34" t="s">
        <v>1363</v>
      </c>
      <c r="P1487" s="34" t="s">
        <v>1879</v>
      </c>
      <c r="Q1487" s="34" t="s">
        <v>1505</v>
      </c>
      <c r="R1487" s="34" t="s">
        <v>1880</v>
      </c>
    </row>
    <row r="1488" spans="2:18">
      <c r="B1488" s="34">
        <v>1</v>
      </c>
      <c r="C1488" s="34">
        <v>53</v>
      </c>
      <c r="D1488" s="34" t="s">
        <v>1340</v>
      </c>
      <c r="E1488" s="34" t="s">
        <v>1504</v>
      </c>
      <c r="F1488" s="34" t="s">
        <v>1503</v>
      </c>
      <c r="G1488" s="34" t="s">
        <v>1341</v>
      </c>
      <c r="H1488" s="34" t="s">
        <v>1342</v>
      </c>
      <c r="I1488" s="34">
        <v>2018</v>
      </c>
      <c r="J1488" s="34">
        <v>2018</v>
      </c>
      <c r="K1488" s="34" t="s">
        <v>1767</v>
      </c>
      <c r="L1488" s="34" t="s">
        <v>1809</v>
      </c>
      <c r="M1488" s="34">
        <v>5</v>
      </c>
      <c r="N1488" s="34" t="s">
        <v>1768</v>
      </c>
      <c r="O1488" s="34" t="s">
        <v>1364</v>
      </c>
      <c r="P1488" s="34" t="s">
        <v>1879</v>
      </c>
      <c r="Q1488" s="34" t="s">
        <v>1505</v>
      </c>
      <c r="R1488" s="34" t="s">
        <v>1880</v>
      </c>
    </row>
    <row r="1489" spans="2:18">
      <c r="B1489" s="34">
        <v>1</v>
      </c>
      <c r="C1489" s="34">
        <v>53</v>
      </c>
      <c r="D1489" s="34" t="s">
        <v>1340</v>
      </c>
      <c r="E1489" s="34" t="s">
        <v>1504</v>
      </c>
      <c r="F1489" s="34" t="s">
        <v>1503</v>
      </c>
      <c r="G1489" s="34" t="s">
        <v>1341</v>
      </c>
      <c r="H1489" s="34" t="s">
        <v>1342</v>
      </c>
      <c r="I1489" s="34">
        <v>2018</v>
      </c>
      <c r="J1489" s="34">
        <v>2018</v>
      </c>
      <c r="K1489" s="34" t="s">
        <v>1767</v>
      </c>
      <c r="L1489" s="34" t="s">
        <v>1810</v>
      </c>
      <c r="M1489" s="34">
        <v>5</v>
      </c>
      <c r="N1489" s="34" t="s">
        <v>1768</v>
      </c>
      <c r="O1489" s="34" t="s">
        <v>1365</v>
      </c>
      <c r="P1489" s="34" t="s">
        <v>1879</v>
      </c>
      <c r="Q1489" s="34" t="s">
        <v>1505</v>
      </c>
      <c r="R1489" s="34" t="s">
        <v>1880</v>
      </c>
    </row>
    <row r="1490" spans="2:18">
      <c r="B1490" s="34">
        <v>1</v>
      </c>
      <c r="C1490" s="34">
        <v>53</v>
      </c>
      <c r="D1490" s="34" t="s">
        <v>1340</v>
      </c>
      <c r="E1490" s="34" t="s">
        <v>1504</v>
      </c>
      <c r="F1490" s="34" t="s">
        <v>1503</v>
      </c>
      <c r="G1490" s="34" t="s">
        <v>1341</v>
      </c>
      <c r="H1490" s="34" t="s">
        <v>1342</v>
      </c>
      <c r="I1490" s="34">
        <v>2018</v>
      </c>
      <c r="J1490" s="34">
        <v>2018</v>
      </c>
      <c r="K1490" s="34" t="s">
        <v>1767</v>
      </c>
      <c r="L1490" s="34" t="s">
        <v>1811</v>
      </c>
      <c r="M1490" s="34">
        <v>5</v>
      </c>
      <c r="N1490" s="34" t="s">
        <v>1768</v>
      </c>
      <c r="O1490" s="34" t="s">
        <v>1366</v>
      </c>
      <c r="P1490" s="34" t="s">
        <v>1879</v>
      </c>
      <c r="Q1490" s="34" t="s">
        <v>1505</v>
      </c>
      <c r="R1490" s="34" t="s">
        <v>1880</v>
      </c>
    </row>
    <row r="1491" spans="2:18">
      <c r="B1491" s="34">
        <v>1</v>
      </c>
      <c r="C1491" s="34">
        <v>53</v>
      </c>
      <c r="D1491" s="34" t="s">
        <v>1340</v>
      </c>
      <c r="E1491" s="34" t="s">
        <v>1504</v>
      </c>
      <c r="F1491" s="34" t="s">
        <v>1503</v>
      </c>
      <c r="G1491" s="34" t="s">
        <v>1341</v>
      </c>
      <c r="H1491" s="34" t="s">
        <v>1342</v>
      </c>
      <c r="I1491" s="34">
        <v>2018</v>
      </c>
      <c r="J1491" s="34">
        <v>2018</v>
      </c>
      <c r="K1491" s="34" t="s">
        <v>1767</v>
      </c>
      <c r="L1491" s="34" t="s">
        <v>1812</v>
      </c>
      <c r="M1491" s="34">
        <v>0</v>
      </c>
      <c r="N1491" s="34" t="s">
        <v>4</v>
      </c>
      <c r="O1491" s="34" t="s">
        <v>1367</v>
      </c>
      <c r="P1491" s="34" t="s">
        <v>1879</v>
      </c>
      <c r="Q1491" s="34" t="s">
        <v>1505</v>
      </c>
      <c r="R1491" s="34" t="s">
        <v>1880</v>
      </c>
    </row>
    <row r="1492" spans="2:18">
      <c r="B1492" s="34">
        <v>1</v>
      </c>
      <c r="C1492" s="34">
        <v>53</v>
      </c>
      <c r="D1492" s="34" t="s">
        <v>1340</v>
      </c>
      <c r="E1492" s="34" t="s">
        <v>1504</v>
      </c>
      <c r="F1492" s="34" t="s">
        <v>1503</v>
      </c>
      <c r="G1492" s="34" t="s">
        <v>1341</v>
      </c>
      <c r="H1492" s="34" t="s">
        <v>1342</v>
      </c>
      <c r="I1492" s="34">
        <v>2018</v>
      </c>
      <c r="J1492" s="34">
        <v>2018</v>
      </c>
      <c r="K1492" s="34" t="s">
        <v>1767</v>
      </c>
      <c r="L1492" s="34" t="s">
        <v>1813</v>
      </c>
      <c r="M1492" s="34">
        <v>1</v>
      </c>
      <c r="N1492" s="34" t="s">
        <v>1796</v>
      </c>
      <c r="O1492" s="34" t="s">
        <v>1368</v>
      </c>
      <c r="P1492" s="34" t="s">
        <v>1879</v>
      </c>
      <c r="Q1492" s="34" t="s">
        <v>1505</v>
      </c>
      <c r="R1492" s="34" t="s">
        <v>1880</v>
      </c>
    </row>
    <row r="1493" spans="2:18">
      <c r="B1493" s="34">
        <v>1</v>
      </c>
      <c r="C1493" s="34">
        <v>53</v>
      </c>
      <c r="D1493" s="34" t="s">
        <v>1340</v>
      </c>
      <c r="E1493" s="34" t="s">
        <v>1504</v>
      </c>
      <c r="F1493" s="34" t="s">
        <v>1503</v>
      </c>
      <c r="G1493" s="34" t="s">
        <v>1341</v>
      </c>
      <c r="H1493" s="34" t="s">
        <v>1342</v>
      </c>
      <c r="I1493" s="34">
        <v>2018</v>
      </c>
      <c r="J1493" s="34">
        <v>2018</v>
      </c>
      <c r="K1493" s="34" t="s">
        <v>1767</v>
      </c>
      <c r="L1493" s="34" t="s">
        <v>1814</v>
      </c>
      <c r="M1493" s="34">
        <v>5</v>
      </c>
      <c r="N1493" s="34" t="s">
        <v>1768</v>
      </c>
      <c r="O1493" s="34" t="s">
        <v>1369</v>
      </c>
      <c r="P1493" s="34" t="s">
        <v>1879</v>
      </c>
      <c r="Q1493" s="34" t="s">
        <v>1505</v>
      </c>
      <c r="R1493" s="34" t="s">
        <v>1880</v>
      </c>
    </row>
    <row r="1494" spans="2:18">
      <c r="B1494" s="34">
        <v>1</v>
      </c>
      <c r="C1494" s="34">
        <v>53</v>
      </c>
      <c r="D1494" s="34" t="s">
        <v>1340</v>
      </c>
      <c r="E1494" s="34" t="s">
        <v>1504</v>
      </c>
      <c r="F1494" s="34" t="s">
        <v>1503</v>
      </c>
      <c r="G1494" s="34" t="s">
        <v>1341</v>
      </c>
      <c r="H1494" s="34" t="s">
        <v>1342</v>
      </c>
      <c r="I1494" s="34">
        <v>2018</v>
      </c>
      <c r="J1494" s="34">
        <v>2018</v>
      </c>
      <c r="K1494" s="34" t="s">
        <v>1767</v>
      </c>
      <c r="L1494" s="34" t="s">
        <v>1815</v>
      </c>
      <c r="M1494" s="34">
        <v>4</v>
      </c>
      <c r="N1494" s="34" t="s">
        <v>1767</v>
      </c>
      <c r="O1494" s="34" t="s">
        <v>1370</v>
      </c>
      <c r="P1494" s="34" t="s">
        <v>1879</v>
      </c>
      <c r="Q1494" s="34" t="s">
        <v>1505</v>
      </c>
      <c r="R1494" s="34" t="s">
        <v>1880</v>
      </c>
    </row>
    <row r="1495" spans="2:18">
      <c r="B1495" s="34">
        <v>1</v>
      </c>
      <c r="C1495" s="34">
        <v>53</v>
      </c>
      <c r="D1495" s="34" t="s">
        <v>1340</v>
      </c>
      <c r="E1495" s="34" t="s">
        <v>1504</v>
      </c>
      <c r="F1495" s="34" t="s">
        <v>1503</v>
      </c>
      <c r="G1495" s="34" t="s">
        <v>1341</v>
      </c>
      <c r="H1495" s="34" t="s">
        <v>1342</v>
      </c>
      <c r="I1495" s="34">
        <v>2018</v>
      </c>
      <c r="J1495" s="34">
        <v>2018</v>
      </c>
      <c r="K1495" s="34" t="s">
        <v>1767</v>
      </c>
      <c r="L1495" s="34" t="s">
        <v>1816</v>
      </c>
      <c r="M1495" s="34">
        <v>5</v>
      </c>
      <c r="N1495" s="34" t="s">
        <v>1768</v>
      </c>
      <c r="O1495" s="34" t="s">
        <v>1371</v>
      </c>
      <c r="P1495" s="34" t="s">
        <v>1879</v>
      </c>
      <c r="Q1495" s="34" t="s">
        <v>1505</v>
      </c>
      <c r="R1495" s="34" t="s">
        <v>1880</v>
      </c>
    </row>
    <row r="1496" spans="2:18">
      <c r="B1496" s="34">
        <v>1</v>
      </c>
      <c r="C1496" s="34">
        <v>53</v>
      </c>
      <c r="D1496" s="34" t="s">
        <v>1340</v>
      </c>
      <c r="E1496" s="34" t="s">
        <v>1504</v>
      </c>
      <c r="F1496" s="34" t="s">
        <v>1503</v>
      </c>
      <c r="G1496" s="34" t="s">
        <v>1341</v>
      </c>
      <c r="H1496" s="34" t="s">
        <v>1342</v>
      </c>
      <c r="I1496" s="34">
        <v>2018</v>
      </c>
      <c r="J1496" s="34">
        <v>2018</v>
      </c>
      <c r="K1496" s="34" t="s">
        <v>1767</v>
      </c>
      <c r="L1496" s="34" t="s">
        <v>1818</v>
      </c>
      <c r="M1496" s="34">
        <v>5</v>
      </c>
      <c r="N1496" s="34" t="s">
        <v>1768</v>
      </c>
      <c r="O1496" s="34" t="s">
        <v>1372</v>
      </c>
      <c r="P1496" s="34" t="s">
        <v>1879</v>
      </c>
      <c r="Q1496" s="34" t="s">
        <v>1505</v>
      </c>
      <c r="R1496" s="34" t="s">
        <v>1880</v>
      </c>
    </row>
    <row r="1497" spans="2:18">
      <c r="B1497" s="34">
        <v>1</v>
      </c>
      <c r="C1497" s="34">
        <v>53</v>
      </c>
      <c r="D1497" s="34" t="s">
        <v>1340</v>
      </c>
      <c r="E1497" s="34" t="s">
        <v>1504</v>
      </c>
      <c r="F1497" s="34" t="s">
        <v>1503</v>
      </c>
      <c r="G1497" s="34" t="s">
        <v>1341</v>
      </c>
      <c r="H1497" s="34" t="s">
        <v>1342</v>
      </c>
      <c r="I1497" s="34">
        <v>2018</v>
      </c>
      <c r="J1497" s="34">
        <v>2018</v>
      </c>
      <c r="K1497" s="34" t="s">
        <v>1767</v>
      </c>
      <c r="L1497" s="34" t="s">
        <v>1819</v>
      </c>
      <c r="M1497" s="34">
        <v>1</v>
      </c>
      <c r="N1497" s="34" t="s">
        <v>1796</v>
      </c>
      <c r="O1497" s="34" t="s">
        <v>1373</v>
      </c>
      <c r="P1497" s="34" t="s">
        <v>1879</v>
      </c>
      <c r="Q1497" s="34" t="s">
        <v>1505</v>
      </c>
      <c r="R1497" s="34" t="s">
        <v>1880</v>
      </c>
    </row>
    <row r="1498" spans="2:18">
      <c r="B1498" s="34">
        <v>1</v>
      </c>
      <c r="C1498" s="34">
        <v>53</v>
      </c>
      <c r="D1498" s="34" t="s">
        <v>1340</v>
      </c>
      <c r="E1498" s="34" t="s">
        <v>1504</v>
      </c>
      <c r="F1498" s="34" t="s">
        <v>1503</v>
      </c>
      <c r="G1498" s="34" t="s">
        <v>1341</v>
      </c>
      <c r="H1498" s="34" t="s">
        <v>1342</v>
      </c>
      <c r="I1498" s="34">
        <v>2018</v>
      </c>
      <c r="J1498" s="34">
        <v>2018</v>
      </c>
      <c r="K1498" s="34" t="s">
        <v>1767</v>
      </c>
      <c r="L1498" s="34" t="s">
        <v>1820</v>
      </c>
      <c r="M1498" s="34">
        <v>4</v>
      </c>
      <c r="N1498" s="34" t="s">
        <v>1767</v>
      </c>
      <c r="O1498" s="34" t="s">
        <v>1374</v>
      </c>
      <c r="P1498" s="34" t="s">
        <v>1879</v>
      </c>
      <c r="Q1498" s="34" t="s">
        <v>1505</v>
      </c>
      <c r="R1498" s="34" t="s">
        <v>1880</v>
      </c>
    </row>
    <row r="1499" spans="2:18">
      <c r="B1499" s="34">
        <v>1</v>
      </c>
      <c r="C1499" s="34">
        <v>53</v>
      </c>
      <c r="D1499" s="34" t="s">
        <v>1340</v>
      </c>
      <c r="E1499" s="34" t="s">
        <v>1504</v>
      </c>
      <c r="F1499" s="34" t="s">
        <v>1503</v>
      </c>
      <c r="G1499" s="34" t="s">
        <v>1341</v>
      </c>
      <c r="H1499" s="34" t="s">
        <v>1342</v>
      </c>
      <c r="I1499" s="34">
        <v>2018</v>
      </c>
      <c r="J1499" s="34">
        <v>2018</v>
      </c>
      <c r="K1499" s="34" t="s">
        <v>1767</v>
      </c>
      <c r="L1499" s="34" t="s">
        <v>1821</v>
      </c>
      <c r="M1499" s="34">
        <v>4</v>
      </c>
      <c r="N1499" s="34" t="s">
        <v>1767</v>
      </c>
      <c r="O1499" s="34" t="s">
        <v>1375</v>
      </c>
      <c r="P1499" s="34" t="s">
        <v>1879</v>
      </c>
      <c r="Q1499" s="34" t="s">
        <v>1505</v>
      </c>
      <c r="R1499" s="34" t="s">
        <v>1880</v>
      </c>
    </row>
    <row r="1500" spans="2:18">
      <c r="B1500" s="34">
        <v>1</v>
      </c>
      <c r="C1500" s="34">
        <v>53</v>
      </c>
      <c r="D1500" s="34" t="s">
        <v>1340</v>
      </c>
      <c r="E1500" s="34" t="s">
        <v>1504</v>
      </c>
      <c r="F1500" s="34" t="s">
        <v>1503</v>
      </c>
      <c r="G1500" s="34" t="s">
        <v>1341</v>
      </c>
      <c r="H1500" s="34" t="s">
        <v>1342</v>
      </c>
      <c r="I1500" s="34">
        <v>2018</v>
      </c>
      <c r="J1500" s="34">
        <v>2018</v>
      </c>
      <c r="K1500" s="34" t="s">
        <v>1767</v>
      </c>
      <c r="L1500" s="34" t="s">
        <v>1822</v>
      </c>
      <c r="M1500" s="34">
        <v>4</v>
      </c>
      <c r="N1500" s="34" t="s">
        <v>1767</v>
      </c>
      <c r="O1500" s="34" t="s">
        <v>1</v>
      </c>
      <c r="P1500" s="34" t="s">
        <v>1879</v>
      </c>
      <c r="Q1500" s="34" t="s">
        <v>1505</v>
      </c>
      <c r="R1500" s="34" t="s">
        <v>1880</v>
      </c>
    </row>
    <row r="1501" spans="2:18">
      <c r="B1501" s="34">
        <v>1</v>
      </c>
      <c r="C1501" s="34">
        <v>54</v>
      </c>
      <c r="D1501" s="34" t="s">
        <v>1376</v>
      </c>
      <c r="E1501" s="34" t="s">
        <v>1594</v>
      </c>
      <c r="F1501" s="34" t="s">
        <v>1593</v>
      </c>
      <c r="G1501" s="34" t="s">
        <v>1377</v>
      </c>
      <c r="H1501" s="34" t="s">
        <v>1378</v>
      </c>
      <c r="I1501" s="34">
        <v>2018</v>
      </c>
      <c r="J1501" s="34">
        <v>2018</v>
      </c>
      <c r="K1501" s="34" t="s">
        <v>1768</v>
      </c>
      <c r="L1501" s="34" t="s">
        <v>1784</v>
      </c>
      <c r="M1501" s="34">
        <v>5</v>
      </c>
      <c r="N1501" s="34" t="s">
        <v>1768</v>
      </c>
      <c r="O1501" s="34" t="s">
        <v>1</v>
      </c>
      <c r="P1501" s="34" t="s">
        <v>1860</v>
      </c>
      <c r="Q1501" s="34" t="s">
        <v>1596</v>
      </c>
      <c r="R1501" s="34" t="s">
        <v>1881</v>
      </c>
    </row>
    <row r="1502" spans="2:18">
      <c r="B1502" s="34">
        <v>1</v>
      </c>
      <c r="C1502" s="34">
        <v>54</v>
      </c>
      <c r="D1502" s="34" t="s">
        <v>1376</v>
      </c>
      <c r="E1502" s="34" t="s">
        <v>1594</v>
      </c>
      <c r="F1502" s="34" t="s">
        <v>1593</v>
      </c>
      <c r="G1502" s="34" t="s">
        <v>1377</v>
      </c>
      <c r="H1502" s="34" t="s">
        <v>1378</v>
      </c>
      <c r="I1502" s="34">
        <v>2018</v>
      </c>
      <c r="J1502" s="34">
        <v>2018</v>
      </c>
      <c r="K1502" s="34" t="s">
        <v>1768</v>
      </c>
      <c r="L1502" s="34" t="s">
        <v>1787</v>
      </c>
      <c r="M1502" s="34">
        <v>5</v>
      </c>
      <c r="N1502" s="34" t="s">
        <v>1768</v>
      </c>
      <c r="O1502" s="34" t="s">
        <v>1</v>
      </c>
      <c r="P1502" s="34" t="s">
        <v>1860</v>
      </c>
      <c r="Q1502" s="34" t="s">
        <v>1596</v>
      </c>
      <c r="R1502" s="34" t="s">
        <v>1881</v>
      </c>
    </row>
    <row r="1503" spans="2:18">
      <c r="B1503" s="34">
        <v>1</v>
      </c>
      <c r="C1503" s="34">
        <v>54</v>
      </c>
      <c r="D1503" s="34" t="s">
        <v>1376</v>
      </c>
      <c r="E1503" s="34" t="s">
        <v>1594</v>
      </c>
      <c r="F1503" s="34" t="s">
        <v>1593</v>
      </c>
      <c r="G1503" s="34" t="s">
        <v>1377</v>
      </c>
      <c r="H1503" s="34" t="s">
        <v>1378</v>
      </c>
      <c r="I1503" s="34">
        <v>2018</v>
      </c>
      <c r="J1503" s="34">
        <v>2018</v>
      </c>
      <c r="K1503" s="34" t="s">
        <v>1768</v>
      </c>
      <c r="L1503" s="34" t="s">
        <v>1788</v>
      </c>
      <c r="M1503" s="34">
        <v>5</v>
      </c>
      <c r="N1503" s="34" t="s">
        <v>1768</v>
      </c>
      <c r="O1503" s="34" t="s">
        <v>1</v>
      </c>
      <c r="P1503" s="34" t="s">
        <v>1860</v>
      </c>
      <c r="Q1503" s="34" t="s">
        <v>1596</v>
      </c>
      <c r="R1503" s="34" t="s">
        <v>1881</v>
      </c>
    </row>
    <row r="1504" spans="2:18">
      <c r="B1504" s="34">
        <v>1</v>
      </c>
      <c r="C1504" s="34">
        <v>54</v>
      </c>
      <c r="D1504" s="34" t="s">
        <v>1376</v>
      </c>
      <c r="E1504" s="34" t="s">
        <v>1594</v>
      </c>
      <c r="F1504" s="34" t="s">
        <v>1593</v>
      </c>
      <c r="G1504" s="34" t="s">
        <v>1377</v>
      </c>
      <c r="H1504" s="34" t="s">
        <v>1378</v>
      </c>
      <c r="I1504" s="34">
        <v>2018</v>
      </c>
      <c r="J1504" s="34">
        <v>2018</v>
      </c>
      <c r="K1504" s="34" t="s">
        <v>1768</v>
      </c>
      <c r="L1504" s="34" t="s">
        <v>1789</v>
      </c>
      <c r="M1504" s="34">
        <v>0</v>
      </c>
      <c r="N1504" s="34" t="s">
        <v>4</v>
      </c>
      <c r="O1504" s="34" t="s">
        <v>1</v>
      </c>
      <c r="P1504" s="34" t="s">
        <v>1860</v>
      </c>
      <c r="Q1504" s="34" t="s">
        <v>1596</v>
      </c>
      <c r="R1504" s="34" t="s">
        <v>1881</v>
      </c>
    </row>
    <row r="1505" spans="2:18">
      <c r="B1505" s="34">
        <v>1</v>
      </c>
      <c r="C1505" s="34">
        <v>54</v>
      </c>
      <c r="D1505" s="34" t="s">
        <v>1376</v>
      </c>
      <c r="E1505" s="34" t="s">
        <v>1594</v>
      </c>
      <c r="F1505" s="34" t="s">
        <v>1593</v>
      </c>
      <c r="G1505" s="34" t="s">
        <v>1377</v>
      </c>
      <c r="H1505" s="34" t="s">
        <v>1378</v>
      </c>
      <c r="I1505" s="34">
        <v>2018</v>
      </c>
      <c r="J1505" s="34">
        <v>2018</v>
      </c>
      <c r="K1505" s="34" t="s">
        <v>1768</v>
      </c>
      <c r="L1505" s="34" t="s">
        <v>1790</v>
      </c>
      <c r="M1505" s="34">
        <v>0</v>
      </c>
      <c r="N1505" s="34" t="s">
        <v>4</v>
      </c>
      <c r="O1505" s="34" t="s">
        <v>1</v>
      </c>
      <c r="P1505" s="34" t="s">
        <v>1860</v>
      </c>
      <c r="Q1505" s="34" t="s">
        <v>1596</v>
      </c>
      <c r="R1505" s="34" t="s">
        <v>1881</v>
      </c>
    </row>
    <row r="1506" spans="2:18">
      <c r="B1506" s="34">
        <v>1</v>
      </c>
      <c r="C1506" s="34">
        <v>54</v>
      </c>
      <c r="D1506" s="34" t="s">
        <v>1376</v>
      </c>
      <c r="E1506" s="34" t="s">
        <v>1594</v>
      </c>
      <c r="F1506" s="34" t="s">
        <v>1593</v>
      </c>
      <c r="G1506" s="34" t="s">
        <v>1377</v>
      </c>
      <c r="H1506" s="34" t="s">
        <v>1378</v>
      </c>
      <c r="I1506" s="34">
        <v>2018</v>
      </c>
      <c r="J1506" s="34">
        <v>2018</v>
      </c>
      <c r="K1506" s="34" t="s">
        <v>1768</v>
      </c>
      <c r="L1506" s="34" t="s">
        <v>1791</v>
      </c>
      <c r="M1506" s="34">
        <v>5</v>
      </c>
      <c r="N1506" s="34" t="s">
        <v>1768</v>
      </c>
      <c r="O1506" s="34" t="s">
        <v>1</v>
      </c>
      <c r="P1506" s="34" t="s">
        <v>1860</v>
      </c>
      <c r="Q1506" s="34" t="s">
        <v>1596</v>
      </c>
      <c r="R1506" s="34" t="s">
        <v>1881</v>
      </c>
    </row>
    <row r="1507" spans="2:18">
      <c r="B1507" s="34">
        <v>1</v>
      </c>
      <c r="C1507" s="34">
        <v>54</v>
      </c>
      <c r="D1507" s="34" t="s">
        <v>1376</v>
      </c>
      <c r="E1507" s="34" t="s">
        <v>1594</v>
      </c>
      <c r="F1507" s="34" t="s">
        <v>1593</v>
      </c>
      <c r="G1507" s="34" t="s">
        <v>1377</v>
      </c>
      <c r="H1507" s="34" t="s">
        <v>1378</v>
      </c>
      <c r="I1507" s="34">
        <v>2018</v>
      </c>
      <c r="J1507" s="34">
        <v>2018</v>
      </c>
      <c r="K1507" s="34" t="s">
        <v>1768</v>
      </c>
      <c r="L1507" s="34" t="s">
        <v>1792</v>
      </c>
      <c r="M1507" s="34">
        <v>6</v>
      </c>
      <c r="N1507" s="34" t="s">
        <v>1817</v>
      </c>
      <c r="O1507" s="34" t="s">
        <v>1</v>
      </c>
      <c r="P1507" s="34" t="s">
        <v>1860</v>
      </c>
      <c r="Q1507" s="34" t="s">
        <v>1596</v>
      </c>
      <c r="R1507" s="34" t="s">
        <v>1881</v>
      </c>
    </row>
    <row r="1508" spans="2:18">
      <c r="B1508" s="34">
        <v>1</v>
      </c>
      <c r="C1508" s="34">
        <v>54</v>
      </c>
      <c r="D1508" s="34" t="s">
        <v>1376</v>
      </c>
      <c r="E1508" s="34" t="s">
        <v>1594</v>
      </c>
      <c r="F1508" s="34" t="s">
        <v>1593</v>
      </c>
      <c r="G1508" s="34" t="s">
        <v>1377</v>
      </c>
      <c r="H1508" s="34" t="s">
        <v>1378</v>
      </c>
      <c r="I1508" s="34">
        <v>2018</v>
      </c>
      <c r="J1508" s="34">
        <v>2018</v>
      </c>
      <c r="K1508" s="34" t="s">
        <v>1768</v>
      </c>
      <c r="L1508" s="34" t="s">
        <v>1793</v>
      </c>
      <c r="M1508" s="34">
        <v>6</v>
      </c>
      <c r="N1508" s="34" t="s">
        <v>1817</v>
      </c>
      <c r="O1508" s="34" t="s">
        <v>1</v>
      </c>
      <c r="P1508" s="34" t="s">
        <v>1860</v>
      </c>
      <c r="Q1508" s="34" t="s">
        <v>1596</v>
      </c>
      <c r="R1508" s="34" t="s">
        <v>1881</v>
      </c>
    </row>
    <row r="1509" spans="2:18">
      <c r="B1509" s="34">
        <v>1</v>
      </c>
      <c r="C1509" s="34">
        <v>54</v>
      </c>
      <c r="D1509" s="34" t="s">
        <v>1376</v>
      </c>
      <c r="E1509" s="34" t="s">
        <v>1594</v>
      </c>
      <c r="F1509" s="34" t="s">
        <v>1593</v>
      </c>
      <c r="G1509" s="34" t="s">
        <v>1377</v>
      </c>
      <c r="H1509" s="34" t="s">
        <v>1378</v>
      </c>
      <c r="I1509" s="34">
        <v>2018</v>
      </c>
      <c r="J1509" s="34">
        <v>2018</v>
      </c>
      <c r="K1509" s="34" t="s">
        <v>1768</v>
      </c>
      <c r="L1509" s="34" t="s">
        <v>1794</v>
      </c>
      <c r="M1509" s="34">
        <v>5</v>
      </c>
      <c r="N1509" s="34" t="s">
        <v>1768</v>
      </c>
      <c r="O1509" s="34" t="s">
        <v>1</v>
      </c>
      <c r="P1509" s="34" t="s">
        <v>1860</v>
      </c>
      <c r="Q1509" s="34" t="s">
        <v>1596</v>
      </c>
      <c r="R1509" s="34" t="s">
        <v>1881</v>
      </c>
    </row>
    <row r="1510" spans="2:18">
      <c r="B1510" s="34">
        <v>1</v>
      </c>
      <c r="C1510" s="34">
        <v>54</v>
      </c>
      <c r="D1510" s="34" t="s">
        <v>1376</v>
      </c>
      <c r="E1510" s="34" t="s">
        <v>1594</v>
      </c>
      <c r="F1510" s="34" t="s">
        <v>1593</v>
      </c>
      <c r="G1510" s="34" t="s">
        <v>1377</v>
      </c>
      <c r="H1510" s="34" t="s">
        <v>1378</v>
      </c>
      <c r="I1510" s="34">
        <v>2018</v>
      </c>
      <c r="J1510" s="34">
        <v>2018</v>
      </c>
      <c r="K1510" s="34" t="s">
        <v>1768</v>
      </c>
      <c r="L1510" s="34" t="s">
        <v>1795</v>
      </c>
      <c r="M1510" s="34">
        <v>1</v>
      </c>
      <c r="N1510" s="34" t="s">
        <v>1796</v>
      </c>
      <c r="O1510" s="34" t="s">
        <v>1</v>
      </c>
      <c r="P1510" s="34" t="s">
        <v>1860</v>
      </c>
      <c r="Q1510" s="34" t="s">
        <v>1596</v>
      </c>
      <c r="R1510" s="34" t="s">
        <v>1881</v>
      </c>
    </row>
    <row r="1511" spans="2:18">
      <c r="B1511" s="34">
        <v>1</v>
      </c>
      <c r="C1511" s="34">
        <v>54</v>
      </c>
      <c r="D1511" s="34" t="s">
        <v>1376</v>
      </c>
      <c r="E1511" s="34" t="s">
        <v>1594</v>
      </c>
      <c r="F1511" s="34" t="s">
        <v>1593</v>
      </c>
      <c r="G1511" s="34" t="s">
        <v>1377</v>
      </c>
      <c r="H1511" s="34" t="s">
        <v>1378</v>
      </c>
      <c r="I1511" s="34">
        <v>2018</v>
      </c>
      <c r="J1511" s="34">
        <v>2018</v>
      </c>
      <c r="K1511" s="34" t="s">
        <v>1768</v>
      </c>
      <c r="L1511" s="34" t="s">
        <v>1797</v>
      </c>
      <c r="M1511" s="34">
        <v>6</v>
      </c>
      <c r="N1511" s="34" t="s">
        <v>1817</v>
      </c>
      <c r="O1511" s="34" t="s">
        <v>1</v>
      </c>
      <c r="P1511" s="34" t="s">
        <v>1860</v>
      </c>
      <c r="Q1511" s="34" t="s">
        <v>1596</v>
      </c>
      <c r="R1511" s="34" t="s">
        <v>1881</v>
      </c>
    </row>
    <row r="1512" spans="2:18">
      <c r="B1512" s="34">
        <v>1</v>
      </c>
      <c r="C1512" s="34">
        <v>54</v>
      </c>
      <c r="D1512" s="34" t="s">
        <v>1376</v>
      </c>
      <c r="E1512" s="34" t="s">
        <v>1594</v>
      </c>
      <c r="F1512" s="34" t="s">
        <v>1593</v>
      </c>
      <c r="G1512" s="34" t="s">
        <v>1377</v>
      </c>
      <c r="H1512" s="34" t="s">
        <v>1378</v>
      </c>
      <c r="I1512" s="34">
        <v>2018</v>
      </c>
      <c r="J1512" s="34">
        <v>2018</v>
      </c>
      <c r="K1512" s="34" t="s">
        <v>1768</v>
      </c>
      <c r="L1512" s="34" t="s">
        <v>1799</v>
      </c>
      <c r="M1512" s="34">
        <v>6</v>
      </c>
      <c r="N1512" s="34" t="s">
        <v>1817</v>
      </c>
      <c r="O1512" s="34" t="s">
        <v>1</v>
      </c>
      <c r="P1512" s="34" t="s">
        <v>1860</v>
      </c>
      <c r="Q1512" s="34" t="s">
        <v>1596</v>
      </c>
      <c r="R1512" s="34" t="s">
        <v>1881</v>
      </c>
    </row>
    <row r="1513" spans="2:18">
      <c r="B1513" s="34">
        <v>1</v>
      </c>
      <c r="C1513" s="34">
        <v>54</v>
      </c>
      <c r="D1513" s="34" t="s">
        <v>1376</v>
      </c>
      <c r="E1513" s="34" t="s">
        <v>1594</v>
      </c>
      <c r="F1513" s="34" t="s">
        <v>1593</v>
      </c>
      <c r="G1513" s="34" t="s">
        <v>1377</v>
      </c>
      <c r="H1513" s="34" t="s">
        <v>1378</v>
      </c>
      <c r="I1513" s="34">
        <v>2018</v>
      </c>
      <c r="J1513" s="34">
        <v>2018</v>
      </c>
      <c r="K1513" s="34" t="s">
        <v>1768</v>
      </c>
      <c r="L1513" s="34" t="s">
        <v>1800</v>
      </c>
      <c r="M1513" s="34">
        <v>5</v>
      </c>
      <c r="N1513" s="34" t="s">
        <v>1768</v>
      </c>
      <c r="O1513" s="34" t="s">
        <v>1</v>
      </c>
      <c r="P1513" s="34" t="s">
        <v>1860</v>
      </c>
      <c r="Q1513" s="34" t="s">
        <v>1596</v>
      </c>
      <c r="R1513" s="34" t="s">
        <v>1881</v>
      </c>
    </row>
    <row r="1514" spans="2:18">
      <c r="B1514" s="34">
        <v>1</v>
      </c>
      <c r="C1514" s="34">
        <v>54</v>
      </c>
      <c r="D1514" s="34" t="s">
        <v>1376</v>
      </c>
      <c r="E1514" s="34" t="s">
        <v>1594</v>
      </c>
      <c r="F1514" s="34" t="s">
        <v>1593</v>
      </c>
      <c r="G1514" s="34" t="s">
        <v>1377</v>
      </c>
      <c r="H1514" s="34" t="s">
        <v>1378</v>
      </c>
      <c r="I1514" s="34">
        <v>2018</v>
      </c>
      <c r="J1514" s="34">
        <v>2018</v>
      </c>
      <c r="K1514" s="34" t="s">
        <v>1768</v>
      </c>
      <c r="L1514" s="34" t="s">
        <v>1801</v>
      </c>
      <c r="M1514" s="34">
        <v>5</v>
      </c>
      <c r="N1514" s="34" t="s">
        <v>1768</v>
      </c>
      <c r="O1514" s="34" t="s">
        <v>1</v>
      </c>
      <c r="P1514" s="34" t="s">
        <v>1860</v>
      </c>
      <c r="Q1514" s="34" t="s">
        <v>1596</v>
      </c>
      <c r="R1514" s="34" t="s">
        <v>1881</v>
      </c>
    </row>
    <row r="1515" spans="2:18">
      <c r="B1515" s="34">
        <v>1</v>
      </c>
      <c r="C1515" s="34">
        <v>54</v>
      </c>
      <c r="D1515" s="34" t="s">
        <v>1376</v>
      </c>
      <c r="E1515" s="34" t="s">
        <v>1594</v>
      </c>
      <c r="F1515" s="34" t="s">
        <v>1593</v>
      </c>
      <c r="G1515" s="34" t="s">
        <v>1377</v>
      </c>
      <c r="H1515" s="34" t="s">
        <v>1378</v>
      </c>
      <c r="I1515" s="34">
        <v>2018</v>
      </c>
      <c r="J1515" s="34">
        <v>2018</v>
      </c>
      <c r="K1515" s="34" t="s">
        <v>1768</v>
      </c>
      <c r="L1515" s="34" t="s">
        <v>1802</v>
      </c>
      <c r="M1515" s="34">
        <v>5</v>
      </c>
      <c r="N1515" s="34" t="s">
        <v>1768</v>
      </c>
      <c r="O1515" s="34" t="s">
        <v>1</v>
      </c>
      <c r="P1515" s="34" t="s">
        <v>1860</v>
      </c>
      <c r="Q1515" s="34" t="s">
        <v>1596</v>
      </c>
      <c r="R1515" s="34" t="s">
        <v>1881</v>
      </c>
    </row>
    <row r="1516" spans="2:18">
      <c r="B1516" s="34">
        <v>1</v>
      </c>
      <c r="C1516" s="34">
        <v>54</v>
      </c>
      <c r="D1516" s="34" t="s">
        <v>1376</v>
      </c>
      <c r="E1516" s="34" t="s">
        <v>1594</v>
      </c>
      <c r="F1516" s="34" t="s">
        <v>1593</v>
      </c>
      <c r="G1516" s="34" t="s">
        <v>1377</v>
      </c>
      <c r="H1516" s="34" t="s">
        <v>1378</v>
      </c>
      <c r="I1516" s="34">
        <v>2018</v>
      </c>
      <c r="J1516" s="34">
        <v>2018</v>
      </c>
      <c r="K1516" s="34" t="s">
        <v>1768</v>
      </c>
      <c r="L1516" s="34" t="s">
        <v>1803</v>
      </c>
      <c r="M1516" s="34">
        <v>0</v>
      </c>
      <c r="N1516" s="34" t="s">
        <v>4</v>
      </c>
      <c r="O1516" s="34" t="s">
        <v>1</v>
      </c>
      <c r="P1516" s="34" t="s">
        <v>1860</v>
      </c>
      <c r="Q1516" s="34" t="s">
        <v>1596</v>
      </c>
      <c r="R1516" s="34" t="s">
        <v>1881</v>
      </c>
    </row>
    <row r="1517" spans="2:18">
      <c r="B1517" s="34">
        <v>1</v>
      </c>
      <c r="C1517" s="34">
        <v>54</v>
      </c>
      <c r="D1517" s="34" t="s">
        <v>1376</v>
      </c>
      <c r="E1517" s="34" t="s">
        <v>1594</v>
      </c>
      <c r="F1517" s="34" t="s">
        <v>1593</v>
      </c>
      <c r="G1517" s="34" t="s">
        <v>1377</v>
      </c>
      <c r="H1517" s="34" t="s">
        <v>1378</v>
      </c>
      <c r="I1517" s="34">
        <v>2018</v>
      </c>
      <c r="J1517" s="34">
        <v>2018</v>
      </c>
      <c r="K1517" s="34" t="s">
        <v>1768</v>
      </c>
      <c r="L1517" s="34" t="s">
        <v>1804</v>
      </c>
      <c r="M1517" s="34">
        <v>0</v>
      </c>
      <c r="N1517" s="34" t="s">
        <v>4</v>
      </c>
      <c r="O1517" s="34" t="s">
        <v>1</v>
      </c>
      <c r="P1517" s="34" t="s">
        <v>1860</v>
      </c>
      <c r="Q1517" s="34" t="s">
        <v>1596</v>
      </c>
      <c r="R1517" s="34" t="s">
        <v>1881</v>
      </c>
    </row>
    <row r="1518" spans="2:18">
      <c r="B1518" s="34">
        <v>1</v>
      </c>
      <c r="C1518" s="34">
        <v>54</v>
      </c>
      <c r="D1518" s="34" t="s">
        <v>1376</v>
      </c>
      <c r="E1518" s="34" t="s">
        <v>1594</v>
      </c>
      <c r="F1518" s="34" t="s">
        <v>1593</v>
      </c>
      <c r="G1518" s="34" t="s">
        <v>1377</v>
      </c>
      <c r="H1518" s="34" t="s">
        <v>1378</v>
      </c>
      <c r="I1518" s="34">
        <v>2018</v>
      </c>
      <c r="J1518" s="34">
        <v>2018</v>
      </c>
      <c r="K1518" s="34" t="s">
        <v>1768</v>
      </c>
      <c r="L1518" s="34" t="s">
        <v>1805</v>
      </c>
      <c r="M1518" s="34">
        <v>5</v>
      </c>
      <c r="N1518" s="34" t="s">
        <v>1768</v>
      </c>
      <c r="O1518" s="34" t="s">
        <v>1</v>
      </c>
      <c r="P1518" s="34" t="s">
        <v>1860</v>
      </c>
      <c r="Q1518" s="34" t="s">
        <v>1596</v>
      </c>
      <c r="R1518" s="34" t="s">
        <v>1881</v>
      </c>
    </row>
    <row r="1519" spans="2:18">
      <c r="B1519" s="34">
        <v>1</v>
      </c>
      <c r="C1519" s="34">
        <v>54</v>
      </c>
      <c r="D1519" s="34" t="s">
        <v>1376</v>
      </c>
      <c r="E1519" s="34" t="s">
        <v>1594</v>
      </c>
      <c r="F1519" s="34" t="s">
        <v>1593</v>
      </c>
      <c r="G1519" s="34" t="s">
        <v>1377</v>
      </c>
      <c r="H1519" s="34" t="s">
        <v>1378</v>
      </c>
      <c r="I1519" s="34">
        <v>2018</v>
      </c>
      <c r="J1519" s="34">
        <v>2018</v>
      </c>
      <c r="K1519" s="34" t="s">
        <v>1768</v>
      </c>
      <c r="L1519" s="34" t="s">
        <v>1806</v>
      </c>
      <c r="M1519" s="34">
        <v>5</v>
      </c>
      <c r="N1519" s="34" t="s">
        <v>1768</v>
      </c>
      <c r="O1519" s="34" t="s">
        <v>1</v>
      </c>
      <c r="P1519" s="34" t="s">
        <v>1860</v>
      </c>
      <c r="Q1519" s="34" t="s">
        <v>1596</v>
      </c>
      <c r="R1519" s="34" t="s">
        <v>1881</v>
      </c>
    </row>
    <row r="1520" spans="2:18">
      <c r="B1520" s="34">
        <v>1</v>
      </c>
      <c r="C1520" s="34">
        <v>54</v>
      </c>
      <c r="D1520" s="34" t="s">
        <v>1376</v>
      </c>
      <c r="E1520" s="34" t="s">
        <v>1594</v>
      </c>
      <c r="F1520" s="34" t="s">
        <v>1593</v>
      </c>
      <c r="G1520" s="34" t="s">
        <v>1377</v>
      </c>
      <c r="H1520" s="34" t="s">
        <v>1378</v>
      </c>
      <c r="I1520" s="34">
        <v>2018</v>
      </c>
      <c r="J1520" s="34">
        <v>2018</v>
      </c>
      <c r="K1520" s="34" t="s">
        <v>1768</v>
      </c>
      <c r="L1520" s="34" t="s">
        <v>1807</v>
      </c>
      <c r="M1520" s="34">
        <v>5</v>
      </c>
      <c r="N1520" s="34" t="s">
        <v>1768</v>
      </c>
      <c r="O1520" s="34" t="s">
        <v>1</v>
      </c>
      <c r="P1520" s="34" t="s">
        <v>1860</v>
      </c>
      <c r="Q1520" s="34" t="s">
        <v>1596</v>
      </c>
      <c r="R1520" s="34" t="s">
        <v>1881</v>
      </c>
    </row>
    <row r="1521" spans="2:18">
      <c r="B1521" s="34">
        <v>1</v>
      </c>
      <c r="C1521" s="34">
        <v>54</v>
      </c>
      <c r="D1521" s="34" t="s">
        <v>1376</v>
      </c>
      <c r="E1521" s="34" t="s">
        <v>1594</v>
      </c>
      <c r="F1521" s="34" t="s">
        <v>1593</v>
      </c>
      <c r="G1521" s="34" t="s">
        <v>1377</v>
      </c>
      <c r="H1521" s="34" t="s">
        <v>1378</v>
      </c>
      <c r="I1521" s="34">
        <v>2018</v>
      </c>
      <c r="J1521" s="34">
        <v>2018</v>
      </c>
      <c r="K1521" s="34" t="s">
        <v>1768</v>
      </c>
      <c r="L1521" s="34" t="s">
        <v>1808</v>
      </c>
      <c r="M1521" s="34">
        <v>5</v>
      </c>
      <c r="N1521" s="34" t="s">
        <v>1768</v>
      </c>
      <c r="O1521" s="34" t="s">
        <v>1</v>
      </c>
      <c r="P1521" s="34" t="s">
        <v>1860</v>
      </c>
      <c r="Q1521" s="34" t="s">
        <v>1596</v>
      </c>
      <c r="R1521" s="34" t="s">
        <v>1881</v>
      </c>
    </row>
    <row r="1522" spans="2:18">
      <c r="B1522" s="34">
        <v>1</v>
      </c>
      <c r="C1522" s="34">
        <v>54</v>
      </c>
      <c r="D1522" s="34" t="s">
        <v>1376</v>
      </c>
      <c r="E1522" s="34" t="s">
        <v>1594</v>
      </c>
      <c r="F1522" s="34" t="s">
        <v>1593</v>
      </c>
      <c r="G1522" s="34" t="s">
        <v>1377</v>
      </c>
      <c r="H1522" s="34" t="s">
        <v>1378</v>
      </c>
      <c r="I1522" s="34">
        <v>2018</v>
      </c>
      <c r="J1522" s="34">
        <v>2018</v>
      </c>
      <c r="K1522" s="34" t="s">
        <v>1768</v>
      </c>
      <c r="L1522" s="34" t="s">
        <v>1809</v>
      </c>
      <c r="M1522" s="34">
        <v>6</v>
      </c>
      <c r="N1522" s="34" t="s">
        <v>1817</v>
      </c>
      <c r="O1522" s="34" t="s">
        <v>1</v>
      </c>
      <c r="P1522" s="34" t="s">
        <v>1860</v>
      </c>
      <c r="Q1522" s="34" t="s">
        <v>1596</v>
      </c>
      <c r="R1522" s="34" t="s">
        <v>1881</v>
      </c>
    </row>
    <row r="1523" spans="2:18">
      <c r="B1523" s="34">
        <v>1</v>
      </c>
      <c r="C1523" s="34">
        <v>54</v>
      </c>
      <c r="D1523" s="34" t="s">
        <v>1376</v>
      </c>
      <c r="E1523" s="34" t="s">
        <v>1594</v>
      </c>
      <c r="F1523" s="34" t="s">
        <v>1593</v>
      </c>
      <c r="G1523" s="34" t="s">
        <v>1377</v>
      </c>
      <c r="H1523" s="34" t="s">
        <v>1378</v>
      </c>
      <c r="I1523" s="34">
        <v>2018</v>
      </c>
      <c r="J1523" s="34">
        <v>2018</v>
      </c>
      <c r="K1523" s="34" t="s">
        <v>1768</v>
      </c>
      <c r="L1523" s="34" t="s">
        <v>1810</v>
      </c>
      <c r="M1523" s="34">
        <v>5</v>
      </c>
      <c r="N1523" s="34" t="s">
        <v>1768</v>
      </c>
      <c r="O1523" s="34" t="s">
        <v>1</v>
      </c>
      <c r="P1523" s="34" t="s">
        <v>1860</v>
      </c>
      <c r="Q1523" s="34" t="s">
        <v>1596</v>
      </c>
      <c r="R1523" s="34" t="s">
        <v>1881</v>
      </c>
    </row>
    <row r="1524" spans="2:18">
      <c r="B1524" s="34">
        <v>1</v>
      </c>
      <c r="C1524" s="34">
        <v>54</v>
      </c>
      <c r="D1524" s="34" t="s">
        <v>1376</v>
      </c>
      <c r="E1524" s="34" t="s">
        <v>1594</v>
      </c>
      <c r="F1524" s="34" t="s">
        <v>1593</v>
      </c>
      <c r="G1524" s="34" t="s">
        <v>1377</v>
      </c>
      <c r="H1524" s="34" t="s">
        <v>1378</v>
      </c>
      <c r="I1524" s="34">
        <v>2018</v>
      </c>
      <c r="J1524" s="34">
        <v>2018</v>
      </c>
      <c r="K1524" s="34" t="s">
        <v>1768</v>
      </c>
      <c r="L1524" s="34" t="s">
        <v>1811</v>
      </c>
      <c r="M1524" s="34">
        <v>6</v>
      </c>
      <c r="N1524" s="34" t="s">
        <v>1817</v>
      </c>
      <c r="O1524" s="34" t="s">
        <v>1</v>
      </c>
      <c r="P1524" s="34" t="s">
        <v>1860</v>
      </c>
      <c r="Q1524" s="34" t="s">
        <v>1596</v>
      </c>
      <c r="R1524" s="34" t="s">
        <v>1881</v>
      </c>
    </row>
    <row r="1525" spans="2:18">
      <c r="B1525" s="34">
        <v>1</v>
      </c>
      <c r="C1525" s="34">
        <v>54</v>
      </c>
      <c r="D1525" s="34" t="s">
        <v>1376</v>
      </c>
      <c r="E1525" s="34" t="s">
        <v>1594</v>
      </c>
      <c r="F1525" s="34" t="s">
        <v>1593</v>
      </c>
      <c r="G1525" s="34" t="s">
        <v>1377</v>
      </c>
      <c r="H1525" s="34" t="s">
        <v>1378</v>
      </c>
      <c r="I1525" s="34">
        <v>2018</v>
      </c>
      <c r="J1525" s="34">
        <v>2018</v>
      </c>
      <c r="K1525" s="34" t="s">
        <v>1768</v>
      </c>
      <c r="L1525" s="34" t="s">
        <v>1812</v>
      </c>
      <c r="M1525" s="34">
        <v>0</v>
      </c>
      <c r="N1525" s="34" t="s">
        <v>4</v>
      </c>
      <c r="O1525" s="34" t="s">
        <v>1</v>
      </c>
      <c r="P1525" s="34" t="s">
        <v>1860</v>
      </c>
      <c r="Q1525" s="34" t="s">
        <v>1596</v>
      </c>
      <c r="R1525" s="34" t="s">
        <v>1881</v>
      </c>
    </row>
    <row r="1526" spans="2:18">
      <c r="B1526" s="34">
        <v>1</v>
      </c>
      <c r="C1526" s="34">
        <v>54</v>
      </c>
      <c r="D1526" s="34" t="s">
        <v>1376</v>
      </c>
      <c r="E1526" s="34" t="s">
        <v>1594</v>
      </c>
      <c r="F1526" s="34" t="s">
        <v>1593</v>
      </c>
      <c r="G1526" s="34" t="s">
        <v>1377</v>
      </c>
      <c r="H1526" s="34" t="s">
        <v>1378</v>
      </c>
      <c r="I1526" s="34">
        <v>2018</v>
      </c>
      <c r="J1526" s="34">
        <v>2018</v>
      </c>
      <c r="K1526" s="34" t="s">
        <v>1768</v>
      </c>
      <c r="L1526" s="34" t="s">
        <v>1813</v>
      </c>
      <c r="M1526" s="34">
        <v>1</v>
      </c>
      <c r="N1526" s="34" t="s">
        <v>1796</v>
      </c>
      <c r="O1526" s="34" t="s">
        <v>1</v>
      </c>
      <c r="P1526" s="34" t="s">
        <v>1860</v>
      </c>
      <c r="Q1526" s="34" t="s">
        <v>1596</v>
      </c>
      <c r="R1526" s="34" t="s">
        <v>1881</v>
      </c>
    </row>
    <row r="1527" spans="2:18">
      <c r="B1527" s="34">
        <v>1</v>
      </c>
      <c r="C1527" s="34">
        <v>54</v>
      </c>
      <c r="D1527" s="34" t="s">
        <v>1376</v>
      </c>
      <c r="E1527" s="34" t="s">
        <v>1594</v>
      </c>
      <c r="F1527" s="34" t="s">
        <v>1593</v>
      </c>
      <c r="G1527" s="34" t="s">
        <v>1377</v>
      </c>
      <c r="H1527" s="34" t="s">
        <v>1378</v>
      </c>
      <c r="I1527" s="34">
        <v>2018</v>
      </c>
      <c r="J1527" s="34">
        <v>2018</v>
      </c>
      <c r="K1527" s="34" t="s">
        <v>1768</v>
      </c>
      <c r="L1527" s="34" t="s">
        <v>1814</v>
      </c>
      <c r="M1527" s="34">
        <v>0</v>
      </c>
      <c r="N1527" s="34" t="s">
        <v>4</v>
      </c>
      <c r="O1527" s="34" t="s">
        <v>1</v>
      </c>
      <c r="P1527" s="34" t="s">
        <v>1860</v>
      </c>
      <c r="Q1527" s="34" t="s">
        <v>1596</v>
      </c>
      <c r="R1527" s="34" t="s">
        <v>1881</v>
      </c>
    </row>
    <row r="1528" spans="2:18">
      <c r="B1528" s="34">
        <v>1</v>
      </c>
      <c r="C1528" s="34">
        <v>54</v>
      </c>
      <c r="D1528" s="34" t="s">
        <v>1376</v>
      </c>
      <c r="E1528" s="34" t="s">
        <v>1594</v>
      </c>
      <c r="F1528" s="34" t="s">
        <v>1593</v>
      </c>
      <c r="G1528" s="34" t="s">
        <v>1377</v>
      </c>
      <c r="H1528" s="34" t="s">
        <v>1378</v>
      </c>
      <c r="I1528" s="34">
        <v>2018</v>
      </c>
      <c r="J1528" s="34">
        <v>2018</v>
      </c>
      <c r="K1528" s="34" t="s">
        <v>1768</v>
      </c>
      <c r="L1528" s="34" t="s">
        <v>1815</v>
      </c>
      <c r="M1528" s="34">
        <v>0</v>
      </c>
      <c r="N1528" s="34" t="s">
        <v>4</v>
      </c>
      <c r="O1528" s="34" t="s">
        <v>1</v>
      </c>
      <c r="P1528" s="34" t="s">
        <v>1860</v>
      </c>
      <c r="Q1528" s="34" t="s">
        <v>1596</v>
      </c>
      <c r="R1528" s="34" t="s">
        <v>1881</v>
      </c>
    </row>
    <row r="1529" spans="2:18">
      <c r="B1529" s="34">
        <v>1</v>
      </c>
      <c r="C1529" s="34">
        <v>54</v>
      </c>
      <c r="D1529" s="34" t="s">
        <v>1376</v>
      </c>
      <c r="E1529" s="34" t="s">
        <v>1594</v>
      </c>
      <c r="F1529" s="34" t="s">
        <v>1593</v>
      </c>
      <c r="G1529" s="34" t="s">
        <v>1377</v>
      </c>
      <c r="H1529" s="34" t="s">
        <v>1378</v>
      </c>
      <c r="I1529" s="34">
        <v>2018</v>
      </c>
      <c r="J1529" s="34">
        <v>2018</v>
      </c>
      <c r="K1529" s="34" t="s">
        <v>1768</v>
      </c>
      <c r="L1529" s="34" t="s">
        <v>1816</v>
      </c>
      <c r="M1529" s="34">
        <v>6</v>
      </c>
      <c r="N1529" s="34" t="s">
        <v>1817</v>
      </c>
      <c r="O1529" s="34" t="s">
        <v>1</v>
      </c>
      <c r="P1529" s="34" t="s">
        <v>1860</v>
      </c>
      <c r="Q1529" s="34" t="s">
        <v>1596</v>
      </c>
      <c r="R1529" s="34" t="s">
        <v>1881</v>
      </c>
    </row>
    <row r="1530" spans="2:18">
      <c r="B1530" s="34">
        <v>1</v>
      </c>
      <c r="C1530" s="34">
        <v>54</v>
      </c>
      <c r="D1530" s="34" t="s">
        <v>1376</v>
      </c>
      <c r="E1530" s="34" t="s">
        <v>1594</v>
      </c>
      <c r="F1530" s="34" t="s">
        <v>1593</v>
      </c>
      <c r="G1530" s="34" t="s">
        <v>1377</v>
      </c>
      <c r="H1530" s="34" t="s">
        <v>1378</v>
      </c>
      <c r="I1530" s="34">
        <v>2018</v>
      </c>
      <c r="J1530" s="34">
        <v>2018</v>
      </c>
      <c r="K1530" s="34" t="s">
        <v>1768</v>
      </c>
      <c r="L1530" s="34" t="s">
        <v>1818</v>
      </c>
      <c r="M1530" s="34">
        <v>5</v>
      </c>
      <c r="N1530" s="34" t="s">
        <v>1768</v>
      </c>
      <c r="O1530" s="34" t="s">
        <v>1</v>
      </c>
      <c r="P1530" s="34" t="s">
        <v>1860</v>
      </c>
      <c r="Q1530" s="34" t="s">
        <v>1596</v>
      </c>
      <c r="R1530" s="34" t="s">
        <v>1881</v>
      </c>
    </row>
    <row r="1531" spans="2:18">
      <c r="B1531" s="34">
        <v>1</v>
      </c>
      <c r="C1531" s="34">
        <v>54</v>
      </c>
      <c r="D1531" s="34" t="s">
        <v>1376</v>
      </c>
      <c r="E1531" s="34" t="s">
        <v>1594</v>
      </c>
      <c r="F1531" s="34" t="s">
        <v>1593</v>
      </c>
      <c r="G1531" s="34" t="s">
        <v>1377</v>
      </c>
      <c r="H1531" s="34" t="s">
        <v>1378</v>
      </c>
      <c r="I1531" s="34">
        <v>2018</v>
      </c>
      <c r="J1531" s="34">
        <v>2018</v>
      </c>
      <c r="K1531" s="34" t="s">
        <v>1768</v>
      </c>
      <c r="L1531" s="34" t="s">
        <v>1819</v>
      </c>
      <c r="M1531" s="34">
        <v>1</v>
      </c>
      <c r="N1531" s="34" t="s">
        <v>1796</v>
      </c>
      <c r="O1531" s="34" t="s">
        <v>1</v>
      </c>
      <c r="P1531" s="34" t="s">
        <v>1860</v>
      </c>
      <c r="Q1531" s="34" t="s">
        <v>1596</v>
      </c>
      <c r="R1531" s="34" t="s">
        <v>1881</v>
      </c>
    </row>
    <row r="1532" spans="2:18">
      <c r="B1532" s="34">
        <v>1</v>
      </c>
      <c r="C1532" s="34">
        <v>54</v>
      </c>
      <c r="D1532" s="34" t="s">
        <v>1376</v>
      </c>
      <c r="E1532" s="34" t="s">
        <v>1594</v>
      </c>
      <c r="F1532" s="34" t="s">
        <v>1593</v>
      </c>
      <c r="G1532" s="34" t="s">
        <v>1377</v>
      </c>
      <c r="H1532" s="34" t="s">
        <v>1378</v>
      </c>
      <c r="I1532" s="34">
        <v>2018</v>
      </c>
      <c r="J1532" s="34">
        <v>2018</v>
      </c>
      <c r="K1532" s="34" t="s">
        <v>1768</v>
      </c>
      <c r="L1532" s="34" t="s">
        <v>1820</v>
      </c>
      <c r="M1532" s="34">
        <v>5</v>
      </c>
      <c r="N1532" s="34" t="s">
        <v>1768</v>
      </c>
      <c r="O1532" s="34" t="s">
        <v>1</v>
      </c>
      <c r="P1532" s="34" t="s">
        <v>1860</v>
      </c>
      <c r="Q1532" s="34" t="s">
        <v>1596</v>
      </c>
      <c r="R1532" s="34" t="s">
        <v>1881</v>
      </c>
    </row>
    <row r="1533" spans="2:18">
      <c r="B1533" s="34">
        <v>1</v>
      </c>
      <c r="C1533" s="34">
        <v>54</v>
      </c>
      <c r="D1533" s="34" t="s">
        <v>1376</v>
      </c>
      <c r="E1533" s="34" t="s">
        <v>1594</v>
      </c>
      <c r="F1533" s="34" t="s">
        <v>1593</v>
      </c>
      <c r="G1533" s="34" t="s">
        <v>1377</v>
      </c>
      <c r="H1533" s="34" t="s">
        <v>1378</v>
      </c>
      <c r="I1533" s="34">
        <v>2018</v>
      </c>
      <c r="J1533" s="34">
        <v>2018</v>
      </c>
      <c r="K1533" s="34" t="s">
        <v>1768</v>
      </c>
      <c r="L1533" s="34" t="s">
        <v>1821</v>
      </c>
      <c r="M1533" s="34">
        <v>0</v>
      </c>
      <c r="N1533" s="34" t="s">
        <v>4</v>
      </c>
      <c r="O1533" s="34" t="s">
        <v>1</v>
      </c>
      <c r="P1533" s="34" t="s">
        <v>1860</v>
      </c>
      <c r="Q1533" s="34" t="s">
        <v>1596</v>
      </c>
      <c r="R1533" s="34" t="s">
        <v>1881</v>
      </c>
    </row>
    <row r="1534" spans="2:18">
      <c r="B1534" s="34">
        <v>1</v>
      </c>
      <c r="C1534" s="34">
        <v>54</v>
      </c>
      <c r="D1534" s="34" t="s">
        <v>1376</v>
      </c>
      <c r="E1534" s="34" t="s">
        <v>1594</v>
      </c>
      <c r="F1534" s="34" t="s">
        <v>1593</v>
      </c>
      <c r="G1534" s="34" t="s">
        <v>1377</v>
      </c>
      <c r="H1534" s="34" t="s">
        <v>1378</v>
      </c>
      <c r="I1534" s="34">
        <v>2018</v>
      </c>
      <c r="J1534" s="34">
        <v>2018</v>
      </c>
      <c r="K1534" s="34" t="s">
        <v>1768</v>
      </c>
      <c r="L1534" s="34" t="s">
        <v>1822</v>
      </c>
      <c r="M1534" s="34">
        <v>5</v>
      </c>
      <c r="N1534" s="34" t="s">
        <v>1768</v>
      </c>
      <c r="O1534" s="34" t="s">
        <v>1</v>
      </c>
      <c r="P1534" s="34" t="s">
        <v>1860</v>
      </c>
      <c r="Q1534" s="34" t="s">
        <v>1596</v>
      </c>
      <c r="R1534" s="34" t="s">
        <v>1881</v>
      </c>
    </row>
    <row r="1535" spans="2:18">
      <c r="B1535" s="34">
        <v>1</v>
      </c>
      <c r="C1535" s="34">
        <v>55</v>
      </c>
      <c r="D1535" s="34" t="s">
        <v>1379</v>
      </c>
      <c r="E1535" s="34" t="s">
        <v>1484</v>
      </c>
      <c r="F1535" s="34" t="s">
        <v>1483</v>
      </c>
      <c r="G1535" s="34" t="s">
        <v>1380</v>
      </c>
      <c r="H1535" s="34" t="s">
        <v>1381</v>
      </c>
      <c r="I1535" s="34">
        <v>2018</v>
      </c>
      <c r="J1535" s="34">
        <v>2018</v>
      </c>
      <c r="K1535" s="34" t="s">
        <v>1767</v>
      </c>
      <c r="L1535" s="34" t="s">
        <v>1784</v>
      </c>
      <c r="M1535" s="34">
        <v>5</v>
      </c>
      <c r="N1535" s="34" t="s">
        <v>1768</v>
      </c>
      <c r="O1535" s="34" t="s">
        <v>1382</v>
      </c>
      <c r="P1535" s="34" t="s">
        <v>1882</v>
      </c>
      <c r="Q1535" s="34" t="s">
        <v>1486</v>
      </c>
      <c r="R1535" s="34" t="s">
        <v>1883</v>
      </c>
    </row>
    <row r="1536" spans="2:18">
      <c r="B1536" s="34">
        <v>1</v>
      </c>
      <c r="C1536" s="34">
        <v>55</v>
      </c>
      <c r="D1536" s="34" t="s">
        <v>1379</v>
      </c>
      <c r="E1536" s="34" t="s">
        <v>1484</v>
      </c>
      <c r="F1536" s="34" t="s">
        <v>1483</v>
      </c>
      <c r="G1536" s="34" t="s">
        <v>1380</v>
      </c>
      <c r="H1536" s="34" t="s">
        <v>1381</v>
      </c>
      <c r="I1536" s="34">
        <v>2018</v>
      </c>
      <c r="J1536" s="34">
        <v>2018</v>
      </c>
      <c r="K1536" s="34" t="s">
        <v>1767</v>
      </c>
      <c r="L1536" s="34" t="s">
        <v>1787</v>
      </c>
      <c r="M1536" s="34">
        <v>5</v>
      </c>
      <c r="N1536" s="34" t="s">
        <v>1768</v>
      </c>
      <c r="O1536" s="34" t="s">
        <v>1383</v>
      </c>
      <c r="P1536" s="34" t="s">
        <v>1882</v>
      </c>
      <c r="Q1536" s="34" t="s">
        <v>1486</v>
      </c>
      <c r="R1536" s="34" t="s">
        <v>1883</v>
      </c>
    </row>
    <row r="1537" spans="2:18">
      <c r="B1537" s="34">
        <v>1</v>
      </c>
      <c r="C1537" s="34">
        <v>55</v>
      </c>
      <c r="D1537" s="34" t="s">
        <v>1379</v>
      </c>
      <c r="E1537" s="34" t="s">
        <v>1484</v>
      </c>
      <c r="F1537" s="34" t="s">
        <v>1483</v>
      </c>
      <c r="G1537" s="34" t="s">
        <v>1380</v>
      </c>
      <c r="H1537" s="34" t="s">
        <v>1381</v>
      </c>
      <c r="I1537" s="34">
        <v>2018</v>
      </c>
      <c r="J1537" s="34">
        <v>2018</v>
      </c>
      <c r="K1537" s="34" t="s">
        <v>1767</v>
      </c>
      <c r="L1537" s="34" t="s">
        <v>1788</v>
      </c>
      <c r="M1537" s="34">
        <v>4</v>
      </c>
      <c r="N1537" s="34" t="s">
        <v>1767</v>
      </c>
      <c r="O1537" s="34" t="s">
        <v>1384</v>
      </c>
      <c r="P1537" s="34" t="s">
        <v>1882</v>
      </c>
      <c r="Q1537" s="34" t="s">
        <v>1486</v>
      </c>
      <c r="R1537" s="34" t="s">
        <v>1883</v>
      </c>
    </row>
    <row r="1538" spans="2:18">
      <c r="B1538" s="34">
        <v>1</v>
      </c>
      <c r="C1538" s="34">
        <v>55</v>
      </c>
      <c r="D1538" s="34" t="s">
        <v>1379</v>
      </c>
      <c r="E1538" s="34" t="s">
        <v>1484</v>
      </c>
      <c r="F1538" s="34" t="s">
        <v>1483</v>
      </c>
      <c r="G1538" s="34" t="s">
        <v>1380</v>
      </c>
      <c r="H1538" s="34" t="s">
        <v>1381</v>
      </c>
      <c r="I1538" s="34">
        <v>2018</v>
      </c>
      <c r="J1538" s="34">
        <v>2018</v>
      </c>
      <c r="K1538" s="34" t="s">
        <v>1767</v>
      </c>
      <c r="L1538" s="34" t="s">
        <v>1789</v>
      </c>
      <c r="M1538" s="34">
        <v>4</v>
      </c>
      <c r="N1538" s="34" t="s">
        <v>1767</v>
      </c>
      <c r="O1538" s="34" t="s">
        <v>1385</v>
      </c>
      <c r="P1538" s="34" t="s">
        <v>1882</v>
      </c>
      <c r="Q1538" s="34" t="s">
        <v>1486</v>
      </c>
      <c r="R1538" s="34" t="s">
        <v>1883</v>
      </c>
    </row>
    <row r="1539" spans="2:18">
      <c r="B1539" s="34">
        <v>1</v>
      </c>
      <c r="C1539" s="34">
        <v>55</v>
      </c>
      <c r="D1539" s="34" t="s">
        <v>1379</v>
      </c>
      <c r="E1539" s="34" t="s">
        <v>1484</v>
      </c>
      <c r="F1539" s="34" t="s">
        <v>1483</v>
      </c>
      <c r="G1539" s="34" t="s">
        <v>1380</v>
      </c>
      <c r="H1539" s="34" t="s">
        <v>1381</v>
      </c>
      <c r="I1539" s="34">
        <v>2018</v>
      </c>
      <c r="J1539" s="34">
        <v>2018</v>
      </c>
      <c r="K1539" s="34" t="s">
        <v>1767</v>
      </c>
      <c r="L1539" s="34" t="s">
        <v>1790</v>
      </c>
      <c r="M1539" s="34">
        <v>5</v>
      </c>
      <c r="N1539" s="34" t="s">
        <v>1768</v>
      </c>
      <c r="O1539" s="34" t="s">
        <v>1386</v>
      </c>
      <c r="P1539" s="34" t="s">
        <v>1882</v>
      </c>
      <c r="Q1539" s="34" t="s">
        <v>1486</v>
      </c>
      <c r="R1539" s="34" t="s">
        <v>1883</v>
      </c>
    </row>
    <row r="1540" spans="2:18">
      <c r="B1540" s="34">
        <v>1</v>
      </c>
      <c r="C1540" s="34">
        <v>55</v>
      </c>
      <c r="D1540" s="34" t="s">
        <v>1379</v>
      </c>
      <c r="E1540" s="34" t="s">
        <v>1484</v>
      </c>
      <c r="F1540" s="34" t="s">
        <v>1483</v>
      </c>
      <c r="G1540" s="34" t="s">
        <v>1380</v>
      </c>
      <c r="H1540" s="34" t="s">
        <v>1381</v>
      </c>
      <c r="I1540" s="34">
        <v>2018</v>
      </c>
      <c r="J1540" s="34">
        <v>2018</v>
      </c>
      <c r="K1540" s="34" t="s">
        <v>1767</v>
      </c>
      <c r="L1540" s="34" t="s">
        <v>1791</v>
      </c>
      <c r="M1540" s="34">
        <v>5</v>
      </c>
      <c r="N1540" s="34" t="s">
        <v>1768</v>
      </c>
      <c r="O1540" s="34" t="s">
        <v>1387</v>
      </c>
      <c r="P1540" s="34" t="s">
        <v>1882</v>
      </c>
      <c r="Q1540" s="34" t="s">
        <v>1486</v>
      </c>
      <c r="R1540" s="34" t="s">
        <v>1883</v>
      </c>
    </row>
    <row r="1541" spans="2:18">
      <c r="B1541" s="34">
        <v>1</v>
      </c>
      <c r="C1541" s="34">
        <v>55</v>
      </c>
      <c r="D1541" s="34" t="s">
        <v>1379</v>
      </c>
      <c r="E1541" s="34" t="s">
        <v>1484</v>
      </c>
      <c r="F1541" s="34" t="s">
        <v>1483</v>
      </c>
      <c r="G1541" s="34" t="s">
        <v>1380</v>
      </c>
      <c r="H1541" s="34" t="s">
        <v>1381</v>
      </c>
      <c r="I1541" s="34">
        <v>2018</v>
      </c>
      <c r="J1541" s="34">
        <v>2018</v>
      </c>
      <c r="K1541" s="34" t="s">
        <v>1767</v>
      </c>
      <c r="L1541" s="34" t="s">
        <v>1792</v>
      </c>
      <c r="M1541" s="34">
        <v>4</v>
      </c>
      <c r="N1541" s="34" t="s">
        <v>1767</v>
      </c>
      <c r="O1541" s="34" t="s">
        <v>1388</v>
      </c>
      <c r="P1541" s="34" t="s">
        <v>1882</v>
      </c>
      <c r="Q1541" s="34" t="s">
        <v>1486</v>
      </c>
      <c r="R1541" s="34" t="s">
        <v>1883</v>
      </c>
    </row>
    <row r="1542" spans="2:18">
      <c r="B1542" s="34">
        <v>1</v>
      </c>
      <c r="C1542" s="34">
        <v>55</v>
      </c>
      <c r="D1542" s="34" t="s">
        <v>1379</v>
      </c>
      <c r="E1542" s="34" t="s">
        <v>1484</v>
      </c>
      <c r="F1542" s="34" t="s">
        <v>1483</v>
      </c>
      <c r="G1542" s="34" t="s">
        <v>1380</v>
      </c>
      <c r="H1542" s="34" t="s">
        <v>1381</v>
      </c>
      <c r="I1542" s="34">
        <v>2018</v>
      </c>
      <c r="J1542" s="34">
        <v>2018</v>
      </c>
      <c r="K1542" s="34" t="s">
        <v>1767</v>
      </c>
      <c r="L1542" s="34" t="s">
        <v>1793</v>
      </c>
      <c r="M1542" s="34">
        <v>4</v>
      </c>
      <c r="N1542" s="34" t="s">
        <v>1767</v>
      </c>
      <c r="O1542" s="34" t="s">
        <v>1389</v>
      </c>
      <c r="P1542" s="34" t="s">
        <v>1882</v>
      </c>
      <c r="Q1542" s="34" t="s">
        <v>1486</v>
      </c>
      <c r="R1542" s="34" t="s">
        <v>1883</v>
      </c>
    </row>
    <row r="1543" spans="2:18">
      <c r="B1543" s="34">
        <v>1</v>
      </c>
      <c r="C1543" s="34">
        <v>55</v>
      </c>
      <c r="D1543" s="34" t="s">
        <v>1379</v>
      </c>
      <c r="E1543" s="34" t="s">
        <v>1484</v>
      </c>
      <c r="F1543" s="34" t="s">
        <v>1483</v>
      </c>
      <c r="G1543" s="34" t="s">
        <v>1380</v>
      </c>
      <c r="H1543" s="34" t="s">
        <v>1381</v>
      </c>
      <c r="I1543" s="34">
        <v>2018</v>
      </c>
      <c r="J1543" s="34">
        <v>2018</v>
      </c>
      <c r="K1543" s="34" t="s">
        <v>1767</v>
      </c>
      <c r="L1543" s="34" t="s">
        <v>1794</v>
      </c>
      <c r="M1543" s="34">
        <v>4</v>
      </c>
      <c r="N1543" s="34" t="s">
        <v>1767</v>
      </c>
      <c r="O1543" s="34" t="s">
        <v>1390</v>
      </c>
      <c r="P1543" s="34" t="s">
        <v>1882</v>
      </c>
      <c r="Q1543" s="34" t="s">
        <v>1486</v>
      </c>
      <c r="R1543" s="34" t="s">
        <v>1883</v>
      </c>
    </row>
    <row r="1544" spans="2:18">
      <c r="B1544" s="34">
        <v>1</v>
      </c>
      <c r="C1544" s="34">
        <v>55</v>
      </c>
      <c r="D1544" s="34" t="s">
        <v>1379</v>
      </c>
      <c r="E1544" s="34" t="s">
        <v>1484</v>
      </c>
      <c r="F1544" s="34" t="s">
        <v>1483</v>
      </c>
      <c r="G1544" s="34" t="s">
        <v>1380</v>
      </c>
      <c r="H1544" s="34" t="s">
        <v>1381</v>
      </c>
      <c r="I1544" s="34">
        <v>2018</v>
      </c>
      <c r="J1544" s="34">
        <v>2018</v>
      </c>
      <c r="K1544" s="34" t="s">
        <v>1767</v>
      </c>
      <c r="L1544" s="34" t="s">
        <v>1795</v>
      </c>
      <c r="M1544" s="34">
        <v>1</v>
      </c>
      <c r="N1544" s="34" t="s">
        <v>1796</v>
      </c>
      <c r="O1544" s="34" t="s">
        <v>1391</v>
      </c>
      <c r="P1544" s="34" t="s">
        <v>1882</v>
      </c>
      <c r="Q1544" s="34" t="s">
        <v>1486</v>
      </c>
      <c r="R1544" s="34" t="s">
        <v>1883</v>
      </c>
    </row>
    <row r="1545" spans="2:18">
      <c r="B1545" s="34">
        <v>1</v>
      </c>
      <c r="C1545" s="34">
        <v>55</v>
      </c>
      <c r="D1545" s="34" t="s">
        <v>1379</v>
      </c>
      <c r="E1545" s="34" t="s">
        <v>1484</v>
      </c>
      <c r="F1545" s="34" t="s">
        <v>1483</v>
      </c>
      <c r="G1545" s="34" t="s">
        <v>1380</v>
      </c>
      <c r="H1545" s="34" t="s">
        <v>1381</v>
      </c>
      <c r="I1545" s="34">
        <v>2018</v>
      </c>
      <c r="J1545" s="34">
        <v>2018</v>
      </c>
      <c r="K1545" s="34" t="s">
        <v>1767</v>
      </c>
      <c r="L1545" s="34" t="s">
        <v>1797</v>
      </c>
      <c r="M1545" s="34">
        <v>3</v>
      </c>
      <c r="N1545" s="34" t="s">
        <v>1798</v>
      </c>
      <c r="O1545" s="34" t="s">
        <v>1392</v>
      </c>
      <c r="P1545" s="34" t="s">
        <v>1882</v>
      </c>
      <c r="Q1545" s="34" t="s">
        <v>1486</v>
      </c>
      <c r="R1545" s="34" t="s">
        <v>1883</v>
      </c>
    </row>
    <row r="1546" spans="2:18">
      <c r="B1546" s="34">
        <v>1</v>
      </c>
      <c r="C1546" s="34">
        <v>55</v>
      </c>
      <c r="D1546" s="34" t="s">
        <v>1379</v>
      </c>
      <c r="E1546" s="34" t="s">
        <v>1484</v>
      </c>
      <c r="F1546" s="34" t="s">
        <v>1483</v>
      </c>
      <c r="G1546" s="34" t="s">
        <v>1380</v>
      </c>
      <c r="H1546" s="34" t="s">
        <v>1381</v>
      </c>
      <c r="I1546" s="34">
        <v>2018</v>
      </c>
      <c r="J1546" s="34">
        <v>2018</v>
      </c>
      <c r="K1546" s="34" t="s">
        <v>1767</v>
      </c>
      <c r="L1546" s="34" t="s">
        <v>1799</v>
      </c>
      <c r="M1546" s="34">
        <v>5</v>
      </c>
      <c r="N1546" s="34" t="s">
        <v>1768</v>
      </c>
      <c r="O1546" s="34" t="s">
        <v>1393</v>
      </c>
      <c r="P1546" s="34" t="s">
        <v>1882</v>
      </c>
      <c r="Q1546" s="34" t="s">
        <v>1486</v>
      </c>
      <c r="R1546" s="34" t="s">
        <v>1883</v>
      </c>
    </row>
    <row r="1547" spans="2:18">
      <c r="B1547" s="34">
        <v>1</v>
      </c>
      <c r="C1547" s="34">
        <v>55</v>
      </c>
      <c r="D1547" s="34" t="s">
        <v>1379</v>
      </c>
      <c r="E1547" s="34" t="s">
        <v>1484</v>
      </c>
      <c r="F1547" s="34" t="s">
        <v>1483</v>
      </c>
      <c r="G1547" s="34" t="s">
        <v>1380</v>
      </c>
      <c r="H1547" s="34" t="s">
        <v>1381</v>
      </c>
      <c r="I1547" s="34">
        <v>2018</v>
      </c>
      <c r="J1547" s="34">
        <v>2018</v>
      </c>
      <c r="K1547" s="34" t="s">
        <v>1767</v>
      </c>
      <c r="L1547" s="34" t="s">
        <v>1800</v>
      </c>
      <c r="M1547" s="34">
        <v>5</v>
      </c>
      <c r="N1547" s="34" t="s">
        <v>1768</v>
      </c>
      <c r="O1547" s="34" t="s">
        <v>1394</v>
      </c>
      <c r="P1547" s="34" t="s">
        <v>1882</v>
      </c>
      <c r="Q1547" s="34" t="s">
        <v>1486</v>
      </c>
      <c r="R1547" s="34" t="s">
        <v>1883</v>
      </c>
    </row>
    <row r="1548" spans="2:18">
      <c r="B1548" s="34">
        <v>1</v>
      </c>
      <c r="C1548" s="34">
        <v>55</v>
      </c>
      <c r="D1548" s="34" t="s">
        <v>1379</v>
      </c>
      <c r="E1548" s="34" t="s">
        <v>1484</v>
      </c>
      <c r="F1548" s="34" t="s">
        <v>1483</v>
      </c>
      <c r="G1548" s="34" t="s">
        <v>1380</v>
      </c>
      <c r="H1548" s="34" t="s">
        <v>1381</v>
      </c>
      <c r="I1548" s="34">
        <v>2018</v>
      </c>
      <c r="J1548" s="34">
        <v>2018</v>
      </c>
      <c r="K1548" s="34" t="s">
        <v>1767</v>
      </c>
      <c r="L1548" s="34" t="s">
        <v>1801</v>
      </c>
      <c r="M1548" s="34">
        <v>4</v>
      </c>
      <c r="N1548" s="34" t="s">
        <v>1767</v>
      </c>
      <c r="O1548" s="34" t="s">
        <v>1395</v>
      </c>
      <c r="P1548" s="34" t="s">
        <v>1882</v>
      </c>
      <c r="Q1548" s="34" t="s">
        <v>1486</v>
      </c>
      <c r="R1548" s="34" t="s">
        <v>1883</v>
      </c>
    </row>
    <row r="1549" spans="2:18">
      <c r="B1549" s="34">
        <v>1</v>
      </c>
      <c r="C1549" s="34">
        <v>55</v>
      </c>
      <c r="D1549" s="34" t="s">
        <v>1379</v>
      </c>
      <c r="E1549" s="34" t="s">
        <v>1484</v>
      </c>
      <c r="F1549" s="34" t="s">
        <v>1483</v>
      </c>
      <c r="G1549" s="34" t="s">
        <v>1380</v>
      </c>
      <c r="H1549" s="34" t="s">
        <v>1381</v>
      </c>
      <c r="I1549" s="34">
        <v>2018</v>
      </c>
      <c r="J1549" s="34">
        <v>2018</v>
      </c>
      <c r="K1549" s="34" t="s">
        <v>1767</v>
      </c>
      <c r="L1549" s="34" t="s">
        <v>1802</v>
      </c>
      <c r="M1549" s="34">
        <v>4</v>
      </c>
      <c r="N1549" s="34" t="s">
        <v>1767</v>
      </c>
      <c r="O1549" s="34" t="s">
        <v>1396</v>
      </c>
      <c r="P1549" s="34" t="s">
        <v>1882</v>
      </c>
      <c r="Q1549" s="34" t="s">
        <v>1486</v>
      </c>
      <c r="R1549" s="34" t="s">
        <v>1883</v>
      </c>
    </row>
    <row r="1550" spans="2:18">
      <c r="B1550" s="34">
        <v>1</v>
      </c>
      <c r="C1550" s="34">
        <v>55</v>
      </c>
      <c r="D1550" s="34" t="s">
        <v>1379</v>
      </c>
      <c r="E1550" s="34" t="s">
        <v>1484</v>
      </c>
      <c r="F1550" s="34" t="s">
        <v>1483</v>
      </c>
      <c r="G1550" s="34" t="s">
        <v>1380</v>
      </c>
      <c r="H1550" s="34" t="s">
        <v>1381</v>
      </c>
      <c r="I1550" s="34">
        <v>2018</v>
      </c>
      <c r="J1550" s="34">
        <v>2018</v>
      </c>
      <c r="K1550" s="34" t="s">
        <v>1767</v>
      </c>
      <c r="L1550" s="34" t="s">
        <v>1803</v>
      </c>
      <c r="M1550" s="34">
        <v>0</v>
      </c>
      <c r="N1550" s="34" t="s">
        <v>4</v>
      </c>
      <c r="O1550" s="34" t="s">
        <v>1397</v>
      </c>
      <c r="P1550" s="34" t="s">
        <v>1882</v>
      </c>
      <c r="Q1550" s="34" t="s">
        <v>1486</v>
      </c>
      <c r="R1550" s="34" t="s">
        <v>1883</v>
      </c>
    </row>
    <row r="1551" spans="2:18">
      <c r="B1551" s="34">
        <v>1</v>
      </c>
      <c r="C1551" s="34">
        <v>55</v>
      </c>
      <c r="D1551" s="34" t="s">
        <v>1379</v>
      </c>
      <c r="E1551" s="34" t="s">
        <v>1484</v>
      </c>
      <c r="F1551" s="34" t="s">
        <v>1483</v>
      </c>
      <c r="G1551" s="34" t="s">
        <v>1380</v>
      </c>
      <c r="H1551" s="34" t="s">
        <v>1381</v>
      </c>
      <c r="I1551" s="34">
        <v>2018</v>
      </c>
      <c r="J1551" s="34">
        <v>2018</v>
      </c>
      <c r="K1551" s="34" t="s">
        <v>1767</v>
      </c>
      <c r="L1551" s="34" t="s">
        <v>1804</v>
      </c>
      <c r="M1551" s="34">
        <v>0</v>
      </c>
      <c r="N1551" s="34" t="s">
        <v>4</v>
      </c>
      <c r="O1551" s="34" t="s">
        <v>1397</v>
      </c>
      <c r="P1551" s="34" t="s">
        <v>1882</v>
      </c>
      <c r="Q1551" s="34" t="s">
        <v>1486</v>
      </c>
      <c r="R1551" s="34" t="s">
        <v>1883</v>
      </c>
    </row>
    <row r="1552" spans="2:18">
      <c r="B1552" s="34">
        <v>1</v>
      </c>
      <c r="C1552" s="34">
        <v>55</v>
      </c>
      <c r="D1552" s="34" t="s">
        <v>1379</v>
      </c>
      <c r="E1552" s="34" t="s">
        <v>1484</v>
      </c>
      <c r="F1552" s="34" t="s">
        <v>1483</v>
      </c>
      <c r="G1552" s="34" t="s">
        <v>1380</v>
      </c>
      <c r="H1552" s="34" t="s">
        <v>1381</v>
      </c>
      <c r="I1552" s="34">
        <v>2018</v>
      </c>
      <c r="J1552" s="34">
        <v>2018</v>
      </c>
      <c r="K1552" s="34" t="s">
        <v>1767</v>
      </c>
      <c r="L1552" s="34" t="s">
        <v>1805</v>
      </c>
      <c r="M1552" s="34">
        <v>0</v>
      </c>
      <c r="N1552" s="34" t="s">
        <v>4</v>
      </c>
      <c r="O1552" s="34" t="s">
        <v>1397</v>
      </c>
      <c r="P1552" s="34" t="s">
        <v>1882</v>
      </c>
      <c r="Q1552" s="34" t="s">
        <v>1486</v>
      </c>
      <c r="R1552" s="34" t="s">
        <v>1883</v>
      </c>
    </row>
    <row r="1553" spans="2:18">
      <c r="B1553" s="34">
        <v>1</v>
      </c>
      <c r="C1553" s="34">
        <v>55</v>
      </c>
      <c r="D1553" s="34" t="s">
        <v>1379</v>
      </c>
      <c r="E1553" s="34" t="s">
        <v>1484</v>
      </c>
      <c r="F1553" s="34" t="s">
        <v>1483</v>
      </c>
      <c r="G1553" s="34" t="s">
        <v>1380</v>
      </c>
      <c r="H1553" s="34" t="s">
        <v>1381</v>
      </c>
      <c r="I1553" s="34">
        <v>2018</v>
      </c>
      <c r="J1553" s="34">
        <v>2018</v>
      </c>
      <c r="K1553" s="34" t="s">
        <v>1767</v>
      </c>
      <c r="L1553" s="34" t="s">
        <v>1806</v>
      </c>
      <c r="M1553" s="34">
        <v>4</v>
      </c>
      <c r="N1553" s="34" t="s">
        <v>1767</v>
      </c>
      <c r="O1553" s="34" t="s">
        <v>1398</v>
      </c>
      <c r="P1553" s="34" t="s">
        <v>1882</v>
      </c>
      <c r="Q1553" s="34" t="s">
        <v>1486</v>
      </c>
      <c r="R1553" s="34" t="s">
        <v>1883</v>
      </c>
    </row>
    <row r="1554" spans="2:18">
      <c r="B1554" s="34">
        <v>1</v>
      </c>
      <c r="C1554" s="34">
        <v>55</v>
      </c>
      <c r="D1554" s="34" t="s">
        <v>1379</v>
      </c>
      <c r="E1554" s="34" t="s">
        <v>1484</v>
      </c>
      <c r="F1554" s="34" t="s">
        <v>1483</v>
      </c>
      <c r="G1554" s="34" t="s">
        <v>1380</v>
      </c>
      <c r="H1554" s="34" t="s">
        <v>1381</v>
      </c>
      <c r="I1554" s="34">
        <v>2018</v>
      </c>
      <c r="J1554" s="34">
        <v>2018</v>
      </c>
      <c r="K1554" s="34" t="s">
        <v>1767</v>
      </c>
      <c r="L1554" s="34" t="s">
        <v>1807</v>
      </c>
      <c r="M1554" s="34">
        <v>4</v>
      </c>
      <c r="N1554" s="34" t="s">
        <v>1767</v>
      </c>
      <c r="O1554" s="34" t="s">
        <v>1399</v>
      </c>
      <c r="P1554" s="34" t="s">
        <v>1882</v>
      </c>
      <c r="Q1554" s="34" t="s">
        <v>1486</v>
      </c>
      <c r="R1554" s="34" t="s">
        <v>1883</v>
      </c>
    </row>
    <row r="1555" spans="2:18">
      <c r="B1555" s="34">
        <v>1</v>
      </c>
      <c r="C1555" s="34">
        <v>55</v>
      </c>
      <c r="D1555" s="34" t="s">
        <v>1379</v>
      </c>
      <c r="E1555" s="34" t="s">
        <v>1484</v>
      </c>
      <c r="F1555" s="34" t="s">
        <v>1483</v>
      </c>
      <c r="G1555" s="34" t="s">
        <v>1380</v>
      </c>
      <c r="H1555" s="34" t="s">
        <v>1381</v>
      </c>
      <c r="I1555" s="34">
        <v>2018</v>
      </c>
      <c r="J1555" s="34">
        <v>2018</v>
      </c>
      <c r="K1555" s="34" t="s">
        <v>1767</v>
      </c>
      <c r="L1555" s="34" t="s">
        <v>1808</v>
      </c>
      <c r="M1555" s="34">
        <v>5</v>
      </c>
      <c r="N1555" s="34" t="s">
        <v>1768</v>
      </c>
      <c r="O1555" s="34" t="s">
        <v>1400</v>
      </c>
      <c r="P1555" s="34" t="s">
        <v>1882</v>
      </c>
      <c r="Q1555" s="34" t="s">
        <v>1486</v>
      </c>
      <c r="R1555" s="34" t="s">
        <v>1883</v>
      </c>
    </row>
    <row r="1556" spans="2:18">
      <c r="B1556" s="34">
        <v>1</v>
      </c>
      <c r="C1556" s="34">
        <v>55</v>
      </c>
      <c r="D1556" s="34" t="s">
        <v>1379</v>
      </c>
      <c r="E1556" s="34" t="s">
        <v>1484</v>
      </c>
      <c r="F1556" s="34" t="s">
        <v>1483</v>
      </c>
      <c r="G1556" s="34" t="s">
        <v>1380</v>
      </c>
      <c r="H1556" s="34" t="s">
        <v>1381</v>
      </c>
      <c r="I1556" s="34">
        <v>2018</v>
      </c>
      <c r="J1556" s="34">
        <v>2018</v>
      </c>
      <c r="K1556" s="34" t="s">
        <v>1767</v>
      </c>
      <c r="L1556" s="34" t="s">
        <v>1809</v>
      </c>
      <c r="M1556" s="34">
        <v>5</v>
      </c>
      <c r="N1556" s="34" t="s">
        <v>1768</v>
      </c>
      <c r="O1556" s="34" t="s">
        <v>1401</v>
      </c>
      <c r="P1556" s="34" t="s">
        <v>1882</v>
      </c>
      <c r="Q1556" s="34" t="s">
        <v>1486</v>
      </c>
      <c r="R1556" s="34" t="s">
        <v>1883</v>
      </c>
    </row>
    <row r="1557" spans="2:18">
      <c r="B1557" s="34">
        <v>1</v>
      </c>
      <c r="C1557" s="34">
        <v>55</v>
      </c>
      <c r="D1557" s="34" t="s">
        <v>1379</v>
      </c>
      <c r="E1557" s="34" t="s">
        <v>1484</v>
      </c>
      <c r="F1557" s="34" t="s">
        <v>1483</v>
      </c>
      <c r="G1557" s="34" t="s">
        <v>1380</v>
      </c>
      <c r="H1557" s="34" t="s">
        <v>1381</v>
      </c>
      <c r="I1557" s="34">
        <v>2018</v>
      </c>
      <c r="J1557" s="34">
        <v>2018</v>
      </c>
      <c r="K1557" s="34" t="s">
        <v>1767</v>
      </c>
      <c r="L1557" s="34" t="s">
        <v>1810</v>
      </c>
      <c r="M1557" s="34">
        <v>4</v>
      </c>
      <c r="N1557" s="34" t="s">
        <v>1767</v>
      </c>
      <c r="O1557" s="34" t="s">
        <v>1402</v>
      </c>
      <c r="P1557" s="34" t="s">
        <v>1882</v>
      </c>
      <c r="Q1557" s="34" t="s">
        <v>1486</v>
      </c>
      <c r="R1557" s="34" t="s">
        <v>1883</v>
      </c>
    </row>
    <row r="1558" spans="2:18">
      <c r="B1558" s="34">
        <v>1</v>
      </c>
      <c r="C1558" s="34">
        <v>55</v>
      </c>
      <c r="D1558" s="34" t="s">
        <v>1379</v>
      </c>
      <c r="E1558" s="34" t="s">
        <v>1484</v>
      </c>
      <c r="F1558" s="34" t="s">
        <v>1483</v>
      </c>
      <c r="G1558" s="34" t="s">
        <v>1380</v>
      </c>
      <c r="H1558" s="34" t="s">
        <v>1381</v>
      </c>
      <c r="I1558" s="34">
        <v>2018</v>
      </c>
      <c r="J1558" s="34">
        <v>2018</v>
      </c>
      <c r="K1558" s="34" t="s">
        <v>1767</v>
      </c>
      <c r="L1558" s="34" t="s">
        <v>1811</v>
      </c>
      <c r="M1558" s="34">
        <v>5</v>
      </c>
      <c r="N1558" s="34" t="s">
        <v>1768</v>
      </c>
      <c r="O1558" s="34" t="s">
        <v>1403</v>
      </c>
      <c r="P1558" s="34" t="s">
        <v>1882</v>
      </c>
      <c r="Q1558" s="34" t="s">
        <v>1486</v>
      </c>
      <c r="R1558" s="34" t="s">
        <v>1883</v>
      </c>
    </row>
    <row r="1559" spans="2:18">
      <c r="B1559" s="34">
        <v>1</v>
      </c>
      <c r="C1559" s="34">
        <v>55</v>
      </c>
      <c r="D1559" s="34" t="s">
        <v>1379</v>
      </c>
      <c r="E1559" s="34" t="s">
        <v>1484</v>
      </c>
      <c r="F1559" s="34" t="s">
        <v>1483</v>
      </c>
      <c r="G1559" s="34" t="s">
        <v>1380</v>
      </c>
      <c r="H1559" s="34" t="s">
        <v>1381</v>
      </c>
      <c r="I1559" s="34">
        <v>2018</v>
      </c>
      <c r="J1559" s="34">
        <v>2018</v>
      </c>
      <c r="K1559" s="34" t="s">
        <v>1767</v>
      </c>
      <c r="L1559" s="34" t="s">
        <v>1812</v>
      </c>
      <c r="M1559" s="34">
        <v>4</v>
      </c>
      <c r="N1559" s="34" t="s">
        <v>1767</v>
      </c>
      <c r="O1559" s="34" t="s">
        <v>1404</v>
      </c>
      <c r="P1559" s="34" t="s">
        <v>1882</v>
      </c>
      <c r="Q1559" s="34" t="s">
        <v>1486</v>
      </c>
      <c r="R1559" s="34" t="s">
        <v>1883</v>
      </c>
    </row>
    <row r="1560" spans="2:18">
      <c r="B1560" s="34">
        <v>1</v>
      </c>
      <c r="C1560" s="34">
        <v>55</v>
      </c>
      <c r="D1560" s="34" t="s">
        <v>1379</v>
      </c>
      <c r="E1560" s="34" t="s">
        <v>1484</v>
      </c>
      <c r="F1560" s="34" t="s">
        <v>1483</v>
      </c>
      <c r="G1560" s="34" t="s">
        <v>1380</v>
      </c>
      <c r="H1560" s="34" t="s">
        <v>1381</v>
      </c>
      <c r="I1560" s="34">
        <v>2018</v>
      </c>
      <c r="J1560" s="34">
        <v>2018</v>
      </c>
      <c r="K1560" s="34" t="s">
        <v>1767</v>
      </c>
      <c r="L1560" s="34" t="s">
        <v>1813</v>
      </c>
      <c r="M1560" s="34">
        <v>1</v>
      </c>
      <c r="N1560" s="34" t="s">
        <v>1796</v>
      </c>
      <c r="O1560" s="34" t="s">
        <v>1405</v>
      </c>
      <c r="P1560" s="34" t="s">
        <v>1882</v>
      </c>
      <c r="Q1560" s="34" t="s">
        <v>1486</v>
      </c>
      <c r="R1560" s="34" t="s">
        <v>1883</v>
      </c>
    </row>
    <row r="1561" spans="2:18">
      <c r="B1561" s="34">
        <v>1</v>
      </c>
      <c r="C1561" s="34">
        <v>55</v>
      </c>
      <c r="D1561" s="34" t="s">
        <v>1379</v>
      </c>
      <c r="E1561" s="34" t="s">
        <v>1484</v>
      </c>
      <c r="F1561" s="34" t="s">
        <v>1483</v>
      </c>
      <c r="G1561" s="34" t="s">
        <v>1380</v>
      </c>
      <c r="H1561" s="34" t="s">
        <v>1381</v>
      </c>
      <c r="I1561" s="34">
        <v>2018</v>
      </c>
      <c r="J1561" s="34">
        <v>2018</v>
      </c>
      <c r="K1561" s="34" t="s">
        <v>1767</v>
      </c>
      <c r="L1561" s="34" t="s">
        <v>1814</v>
      </c>
      <c r="M1561" s="34">
        <v>4</v>
      </c>
      <c r="N1561" s="34" t="s">
        <v>1767</v>
      </c>
      <c r="O1561" s="34" t="s">
        <v>1406</v>
      </c>
      <c r="P1561" s="34" t="s">
        <v>1882</v>
      </c>
      <c r="Q1561" s="34" t="s">
        <v>1486</v>
      </c>
      <c r="R1561" s="34" t="s">
        <v>1883</v>
      </c>
    </row>
    <row r="1562" spans="2:18">
      <c r="B1562" s="34">
        <v>1</v>
      </c>
      <c r="C1562" s="34">
        <v>55</v>
      </c>
      <c r="D1562" s="34" t="s">
        <v>1379</v>
      </c>
      <c r="E1562" s="34" t="s">
        <v>1484</v>
      </c>
      <c r="F1562" s="34" t="s">
        <v>1483</v>
      </c>
      <c r="G1562" s="34" t="s">
        <v>1380</v>
      </c>
      <c r="H1562" s="34" t="s">
        <v>1381</v>
      </c>
      <c r="I1562" s="34">
        <v>2018</v>
      </c>
      <c r="J1562" s="34">
        <v>2018</v>
      </c>
      <c r="K1562" s="34" t="s">
        <v>1767</v>
      </c>
      <c r="L1562" s="34" t="s">
        <v>1815</v>
      </c>
      <c r="M1562" s="34">
        <v>4</v>
      </c>
      <c r="N1562" s="34" t="s">
        <v>1767</v>
      </c>
      <c r="O1562" s="34" t="s">
        <v>1407</v>
      </c>
      <c r="P1562" s="34" t="s">
        <v>1882</v>
      </c>
      <c r="Q1562" s="34" t="s">
        <v>1486</v>
      </c>
      <c r="R1562" s="34" t="s">
        <v>1883</v>
      </c>
    </row>
    <row r="1563" spans="2:18">
      <c r="B1563" s="34">
        <v>1</v>
      </c>
      <c r="C1563" s="34">
        <v>55</v>
      </c>
      <c r="D1563" s="34" t="s">
        <v>1379</v>
      </c>
      <c r="E1563" s="34" t="s">
        <v>1484</v>
      </c>
      <c r="F1563" s="34" t="s">
        <v>1483</v>
      </c>
      <c r="G1563" s="34" t="s">
        <v>1380</v>
      </c>
      <c r="H1563" s="34" t="s">
        <v>1381</v>
      </c>
      <c r="I1563" s="34">
        <v>2018</v>
      </c>
      <c r="J1563" s="34">
        <v>2018</v>
      </c>
      <c r="K1563" s="34" t="s">
        <v>1767</v>
      </c>
      <c r="L1563" s="34" t="s">
        <v>1816</v>
      </c>
      <c r="M1563" s="34">
        <v>5</v>
      </c>
      <c r="N1563" s="34" t="s">
        <v>1768</v>
      </c>
      <c r="O1563" s="34" t="s">
        <v>1408</v>
      </c>
      <c r="P1563" s="34" t="s">
        <v>1882</v>
      </c>
      <c r="Q1563" s="34" t="s">
        <v>1486</v>
      </c>
      <c r="R1563" s="34" t="s">
        <v>1883</v>
      </c>
    </row>
    <row r="1564" spans="2:18">
      <c r="B1564" s="34">
        <v>1</v>
      </c>
      <c r="C1564" s="34">
        <v>55</v>
      </c>
      <c r="D1564" s="34" t="s">
        <v>1379</v>
      </c>
      <c r="E1564" s="34" t="s">
        <v>1484</v>
      </c>
      <c r="F1564" s="34" t="s">
        <v>1483</v>
      </c>
      <c r="G1564" s="34" t="s">
        <v>1380</v>
      </c>
      <c r="H1564" s="34" t="s">
        <v>1381</v>
      </c>
      <c r="I1564" s="34">
        <v>2018</v>
      </c>
      <c r="J1564" s="34">
        <v>2018</v>
      </c>
      <c r="K1564" s="34" t="s">
        <v>1767</v>
      </c>
      <c r="L1564" s="34" t="s">
        <v>1818</v>
      </c>
      <c r="M1564" s="34">
        <v>5</v>
      </c>
      <c r="N1564" s="34" t="s">
        <v>1768</v>
      </c>
      <c r="O1564" s="34" t="s">
        <v>1409</v>
      </c>
      <c r="P1564" s="34" t="s">
        <v>1882</v>
      </c>
      <c r="Q1564" s="34" t="s">
        <v>1486</v>
      </c>
      <c r="R1564" s="34" t="s">
        <v>1883</v>
      </c>
    </row>
    <row r="1565" spans="2:18">
      <c r="B1565" s="34">
        <v>1</v>
      </c>
      <c r="C1565" s="34">
        <v>55</v>
      </c>
      <c r="D1565" s="34" t="s">
        <v>1379</v>
      </c>
      <c r="E1565" s="34" t="s">
        <v>1484</v>
      </c>
      <c r="F1565" s="34" t="s">
        <v>1483</v>
      </c>
      <c r="G1565" s="34" t="s">
        <v>1380</v>
      </c>
      <c r="H1565" s="34" t="s">
        <v>1381</v>
      </c>
      <c r="I1565" s="34">
        <v>2018</v>
      </c>
      <c r="J1565" s="34">
        <v>2018</v>
      </c>
      <c r="K1565" s="34" t="s">
        <v>1767</v>
      </c>
      <c r="L1565" s="34" t="s">
        <v>1819</v>
      </c>
      <c r="M1565" s="34">
        <v>1</v>
      </c>
      <c r="N1565" s="34" t="s">
        <v>1796</v>
      </c>
      <c r="O1565" s="34" t="s">
        <v>1410</v>
      </c>
      <c r="P1565" s="34" t="s">
        <v>1882</v>
      </c>
      <c r="Q1565" s="34" t="s">
        <v>1486</v>
      </c>
      <c r="R1565" s="34" t="s">
        <v>1883</v>
      </c>
    </row>
    <row r="1566" spans="2:18">
      <c r="B1566" s="34">
        <v>1</v>
      </c>
      <c r="C1566" s="34">
        <v>55</v>
      </c>
      <c r="D1566" s="34" t="s">
        <v>1379</v>
      </c>
      <c r="E1566" s="34" t="s">
        <v>1484</v>
      </c>
      <c r="F1566" s="34" t="s">
        <v>1483</v>
      </c>
      <c r="G1566" s="34" t="s">
        <v>1380</v>
      </c>
      <c r="H1566" s="34" t="s">
        <v>1381</v>
      </c>
      <c r="I1566" s="34">
        <v>2018</v>
      </c>
      <c r="J1566" s="34">
        <v>2018</v>
      </c>
      <c r="K1566" s="34" t="s">
        <v>1767</v>
      </c>
      <c r="L1566" s="34" t="s">
        <v>1820</v>
      </c>
      <c r="M1566" s="34">
        <v>5</v>
      </c>
      <c r="N1566" s="34" t="s">
        <v>1768</v>
      </c>
      <c r="O1566" s="34" t="s">
        <v>1411</v>
      </c>
      <c r="P1566" s="34" t="s">
        <v>1882</v>
      </c>
      <c r="Q1566" s="34" t="s">
        <v>1486</v>
      </c>
      <c r="R1566" s="34" t="s">
        <v>1883</v>
      </c>
    </row>
    <row r="1567" spans="2:18">
      <c r="B1567" s="34">
        <v>1</v>
      </c>
      <c r="C1567" s="34">
        <v>55</v>
      </c>
      <c r="D1567" s="34" t="s">
        <v>1379</v>
      </c>
      <c r="E1567" s="34" t="s">
        <v>1484</v>
      </c>
      <c r="F1567" s="34" t="s">
        <v>1483</v>
      </c>
      <c r="G1567" s="34" t="s">
        <v>1380</v>
      </c>
      <c r="H1567" s="34" t="s">
        <v>1381</v>
      </c>
      <c r="I1567" s="34">
        <v>2018</v>
      </c>
      <c r="J1567" s="34">
        <v>2018</v>
      </c>
      <c r="K1567" s="34" t="s">
        <v>1767</v>
      </c>
      <c r="L1567" s="34" t="s">
        <v>1821</v>
      </c>
      <c r="M1567" s="34">
        <v>4</v>
      </c>
      <c r="N1567" s="34" t="s">
        <v>1767</v>
      </c>
      <c r="O1567" s="34" t="s">
        <v>1412</v>
      </c>
      <c r="P1567" s="34" t="s">
        <v>1882</v>
      </c>
      <c r="Q1567" s="34" t="s">
        <v>1486</v>
      </c>
      <c r="R1567" s="34" t="s">
        <v>1883</v>
      </c>
    </row>
    <row r="1568" spans="2:18">
      <c r="B1568" s="34">
        <v>1</v>
      </c>
      <c r="C1568" s="34">
        <v>55</v>
      </c>
      <c r="D1568" s="34" t="s">
        <v>1379</v>
      </c>
      <c r="E1568" s="34" t="s">
        <v>1484</v>
      </c>
      <c r="F1568" s="34" t="s">
        <v>1483</v>
      </c>
      <c r="G1568" s="34" t="s">
        <v>1380</v>
      </c>
      <c r="H1568" s="34" t="s">
        <v>1381</v>
      </c>
      <c r="I1568" s="34">
        <v>2018</v>
      </c>
      <c r="J1568" s="34">
        <v>2018</v>
      </c>
      <c r="K1568" s="34" t="s">
        <v>1767</v>
      </c>
      <c r="L1568" s="34" t="s">
        <v>1822</v>
      </c>
      <c r="M1568" s="34">
        <v>4</v>
      </c>
      <c r="N1568" s="34" t="s">
        <v>1767</v>
      </c>
      <c r="O1568" s="34" t="s">
        <v>1</v>
      </c>
      <c r="P1568" s="34" t="s">
        <v>1882</v>
      </c>
      <c r="Q1568" s="34" t="s">
        <v>1486</v>
      </c>
      <c r="R1568" s="34" t="s">
        <v>1883</v>
      </c>
    </row>
    <row r="1569" spans="2:18">
      <c r="B1569" s="34">
        <v>1</v>
      </c>
      <c r="C1569" s="34">
        <v>58</v>
      </c>
      <c r="D1569" s="34" t="s">
        <v>1681</v>
      </c>
      <c r="E1569" s="34" t="s">
        <v>1475</v>
      </c>
      <c r="F1569" s="34" t="s">
        <v>1474</v>
      </c>
      <c r="G1569" s="34" t="s">
        <v>3481</v>
      </c>
      <c r="H1569" s="34" t="s">
        <v>1682</v>
      </c>
      <c r="I1569" s="34">
        <v>2018</v>
      </c>
      <c r="J1569" s="34">
        <v>2018</v>
      </c>
      <c r="K1569" s="34" t="s">
        <v>1768</v>
      </c>
      <c r="L1569" s="34" t="s">
        <v>1784</v>
      </c>
      <c r="M1569" s="34">
        <v>5</v>
      </c>
      <c r="N1569" s="34" t="s">
        <v>1768</v>
      </c>
      <c r="O1569" s="34" t="s">
        <v>1684</v>
      </c>
      <c r="P1569" s="34" t="s">
        <v>1682</v>
      </c>
      <c r="Q1569" s="34" t="s">
        <v>1477</v>
      </c>
      <c r="R1569" s="34" t="s">
        <v>1884</v>
      </c>
    </row>
    <row r="1570" spans="2:18">
      <c r="B1570" s="34">
        <v>1</v>
      </c>
      <c r="C1570" s="34">
        <v>58</v>
      </c>
      <c r="D1570" s="34" t="s">
        <v>1681</v>
      </c>
      <c r="E1570" s="34" t="s">
        <v>1475</v>
      </c>
      <c r="F1570" s="34" t="s">
        <v>1474</v>
      </c>
      <c r="G1570" s="34" t="s">
        <v>3481</v>
      </c>
      <c r="H1570" s="34" t="s">
        <v>1682</v>
      </c>
      <c r="I1570" s="34">
        <v>2018</v>
      </c>
      <c r="J1570" s="34">
        <v>2018</v>
      </c>
      <c r="K1570" s="34" t="s">
        <v>1768</v>
      </c>
      <c r="L1570" s="34" t="s">
        <v>1787</v>
      </c>
      <c r="M1570" s="34">
        <v>5</v>
      </c>
      <c r="N1570" s="34" t="s">
        <v>1768</v>
      </c>
      <c r="O1570" s="34" t="s">
        <v>1685</v>
      </c>
      <c r="P1570" s="34" t="s">
        <v>1682</v>
      </c>
      <c r="Q1570" s="34" t="s">
        <v>1477</v>
      </c>
      <c r="R1570" s="34" t="s">
        <v>1884</v>
      </c>
    </row>
    <row r="1571" spans="2:18">
      <c r="B1571" s="34">
        <v>1</v>
      </c>
      <c r="C1571" s="34">
        <v>58</v>
      </c>
      <c r="D1571" s="34" t="s">
        <v>1681</v>
      </c>
      <c r="E1571" s="34" t="s">
        <v>1475</v>
      </c>
      <c r="F1571" s="34" t="s">
        <v>1474</v>
      </c>
      <c r="G1571" s="34" t="s">
        <v>3481</v>
      </c>
      <c r="H1571" s="34" t="s">
        <v>1682</v>
      </c>
      <c r="I1571" s="34">
        <v>2018</v>
      </c>
      <c r="J1571" s="34">
        <v>2018</v>
      </c>
      <c r="K1571" s="34" t="s">
        <v>1768</v>
      </c>
      <c r="L1571" s="34" t="s">
        <v>1788</v>
      </c>
      <c r="M1571" s="34">
        <v>5</v>
      </c>
      <c r="N1571" s="34" t="s">
        <v>1768</v>
      </c>
      <c r="O1571" s="34" t="s">
        <v>1686</v>
      </c>
      <c r="P1571" s="34" t="s">
        <v>1682</v>
      </c>
      <c r="Q1571" s="34" t="s">
        <v>1477</v>
      </c>
      <c r="R1571" s="34" t="s">
        <v>1884</v>
      </c>
    </row>
    <row r="1572" spans="2:18">
      <c r="B1572" s="34">
        <v>1</v>
      </c>
      <c r="C1572" s="34">
        <v>58</v>
      </c>
      <c r="D1572" s="34" t="s">
        <v>1681</v>
      </c>
      <c r="E1572" s="34" t="s">
        <v>1475</v>
      </c>
      <c r="F1572" s="34" t="s">
        <v>1474</v>
      </c>
      <c r="G1572" s="34" t="s">
        <v>3481</v>
      </c>
      <c r="H1572" s="34" t="s">
        <v>1682</v>
      </c>
      <c r="I1572" s="34">
        <v>2018</v>
      </c>
      <c r="J1572" s="34">
        <v>2018</v>
      </c>
      <c r="K1572" s="34" t="s">
        <v>1768</v>
      </c>
      <c r="L1572" s="34" t="s">
        <v>1789</v>
      </c>
      <c r="M1572" s="34">
        <v>5</v>
      </c>
      <c r="N1572" s="34" t="s">
        <v>1768</v>
      </c>
      <c r="O1572" s="34" t="s">
        <v>1687</v>
      </c>
      <c r="P1572" s="34" t="s">
        <v>1682</v>
      </c>
      <c r="Q1572" s="34" t="s">
        <v>1477</v>
      </c>
      <c r="R1572" s="34" t="s">
        <v>1884</v>
      </c>
    </row>
    <row r="1573" spans="2:18">
      <c r="B1573" s="34">
        <v>1</v>
      </c>
      <c r="C1573" s="34">
        <v>58</v>
      </c>
      <c r="D1573" s="34" t="s">
        <v>1681</v>
      </c>
      <c r="E1573" s="34" t="s">
        <v>1475</v>
      </c>
      <c r="F1573" s="34" t="s">
        <v>1474</v>
      </c>
      <c r="G1573" s="34" t="s">
        <v>3481</v>
      </c>
      <c r="H1573" s="34" t="s">
        <v>1682</v>
      </c>
      <c r="I1573" s="34">
        <v>2018</v>
      </c>
      <c r="J1573" s="34">
        <v>2018</v>
      </c>
      <c r="K1573" s="34" t="s">
        <v>1768</v>
      </c>
      <c r="L1573" s="34" t="s">
        <v>1790</v>
      </c>
      <c r="M1573" s="34">
        <v>6</v>
      </c>
      <c r="N1573" s="34" t="s">
        <v>1817</v>
      </c>
      <c r="O1573" s="34" t="s">
        <v>1688</v>
      </c>
      <c r="P1573" s="34" t="s">
        <v>1682</v>
      </c>
      <c r="Q1573" s="34" t="s">
        <v>1477</v>
      </c>
      <c r="R1573" s="34" t="s">
        <v>1884</v>
      </c>
    </row>
    <row r="1574" spans="2:18">
      <c r="B1574" s="34">
        <v>1</v>
      </c>
      <c r="C1574" s="34">
        <v>58</v>
      </c>
      <c r="D1574" s="34" t="s">
        <v>1681</v>
      </c>
      <c r="E1574" s="34" t="s">
        <v>1475</v>
      </c>
      <c r="F1574" s="34" t="s">
        <v>1474</v>
      </c>
      <c r="G1574" s="34" t="s">
        <v>3481</v>
      </c>
      <c r="H1574" s="34" t="s">
        <v>1682</v>
      </c>
      <c r="I1574" s="34">
        <v>2018</v>
      </c>
      <c r="J1574" s="34">
        <v>2018</v>
      </c>
      <c r="K1574" s="34" t="s">
        <v>1768</v>
      </c>
      <c r="L1574" s="34" t="s">
        <v>1791</v>
      </c>
      <c r="M1574" s="34">
        <v>5</v>
      </c>
      <c r="N1574" s="34" t="s">
        <v>1768</v>
      </c>
      <c r="O1574" s="34" t="s">
        <v>1689</v>
      </c>
      <c r="P1574" s="34" t="s">
        <v>1682</v>
      </c>
      <c r="Q1574" s="34" t="s">
        <v>1477</v>
      </c>
      <c r="R1574" s="34" t="s">
        <v>1884</v>
      </c>
    </row>
    <row r="1575" spans="2:18">
      <c r="B1575" s="34">
        <v>1</v>
      </c>
      <c r="C1575" s="34">
        <v>58</v>
      </c>
      <c r="D1575" s="34" t="s">
        <v>1681</v>
      </c>
      <c r="E1575" s="34" t="s">
        <v>1475</v>
      </c>
      <c r="F1575" s="34" t="s">
        <v>1474</v>
      </c>
      <c r="G1575" s="34" t="s">
        <v>3481</v>
      </c>
      <c r="H1575" s="34" t="s">
        <v>1682</v>
      </c>
      <c r="I1575" s="34">
        <v>2018</v>
      </c>
      <c r="J1575" s="34">
        <v>2018</v>
      </c>
      <c r="K1575" s="34" t="s">
        <v>1768</v>
      </c>
      <c r="L1575" s="34" t="s">
        <v>1792</v>
      </c>
      <c r="M1575" s="34">
        <v>5</v>
      </c>
      <c r="N1575" s="34" t="s">
        <v>1768</v>
      </c>
      <c r="O1575" s="34" t="s">
        <v>1690</v>
      </c>
      <c r="P1575" s="34" t="s">
        <v>1682</v>
      </c>
      <c r="Q1575" s="34" t="s">
        <v>1477</v>
      </c>
      <c r="R1575" s="34" t="s">
        <v>1884</v>
      </c>
    </row>
    <row r="1576" spans="2:18">
      <c r="B1576" s="34">
        <v>1</v>
      </c>
      <c r="C1576" s="34">
        <v>58</v>
      </c>
      <c r="D1576" s="34" t="s">
        <v>1681</v>
      </c>
      <c r="E1576" s="34" t="s">
        <v>1475</v>
      </c>
      <c r="F1576" s="34" t="s">
        <v>1474</v>
      </c>
      <c r="G1576" s="34" t="s">
        <v>3481</v>
      </c>
      <c r="H1576" s="34" t="s">
        <v>1682</v>
      </c>
      <c r="I1576" s="34">
        <v>2018</v>
      </c>
      <c r="J1576" s="34">
        <v>2018</v>
      </c>
      <c r="K1576" s="34" t="s">
        <v>1768</v>
      </c>
      <c r="L1576" s="34" t="s">
        <v>1793</v>
      </c>
      <c r="M1576" s="34">
        <v>5</v>
      </c>
      <c r="N1576" s="34" t="s">
        <v>1768</v>
      </c>
      <c r="O1576" s="34" t="s">
        <v>1691</v>
      </c>
      <c r="P1576" s="34" t="s">
        <v>1682</v>
      </c>
      <c r="Q1576" s="34" t="s">
        <v>1477</v>
      </c>
      <c r="R1576" s="34" t="s">
        <v>1884</v>
      </c>
    </row>
    <row r="1577" spans="2:18">
      <c r="B1577" s="34">
        <v>1</v>
      </c>
      <c r="C1577" s="34">
        <v>58</v>
      </c>
      <c r="D1577" s="34" t="s">
        <v>1681</v>
      </c>
      <c r="E1577" s="34" t="s">
        <v>1475</v>
      </c>
      <c r="F1577" s="34" t="s">
        <v>1474</v>
      </c>
      <c r="G1577" s="34" t="s">
        <v>3481</v>
      </c>
      <c r="H1577" s="34" t="s">
        <v>1682</v>
      </c>
      <c r="I1577" s="34">
        <v>2018</v>
      </c>
      <c r="J1577" s="34">
        <v>2018</v>
      </c>
      <c r="K1577" s="34" t="s">
        <v>1768</v>
      </c>
      <c r="L1577" s="34" t="s">
        <v>1794</v>
      </c>
      <c r="M1577" s="34">
        <v>5</v>
      </c>
      <c r="N1577" s="34" t="s">
        <v>1768</v>
      </c>
      <c r="O1577" s="34" t="s">
        <v>1692</v>
      </c>
      <c r="P1577" s="34" t="s">
        <v>1682</v>
      </c>
      <c r="Q1577" s="34" t="s">
        <v>1477</v>
      </c>
      <c r="R1577" s="34" t="s">
        <v>1884</v>
      </c>
    </row>
    <row r="1578" spans="2:18">
      <c r="B1578" s="34">
        <v>1</v>
      </c>
      <c r="C1578" s="34">
        <v>58</v>
      </c>
      <c r="D1578" s="34" t="s">
        <v>1681</v>
      </c>
      <c r="E1578" s="34" t="s">
        <v>1475</v>
      </c>
      <c r="F1578" s="34" t="s">
        <v>1474</v>
      </c>
      <c r="G1578" s="34" t="s">
        <v>3481</v>
      </c>
      <c r="H1578" s="34" t="s">
        <v>1682</v>
      </c>
      <c r="I1578" s="34">
        <v>2018</v>
      </c>
      <c r="J1578" s="34">
        <v>2018</v>
      </c>
      <c r="K1578" s="34" t="s">
        <v>1768</v>
      </c>
      <c r="L1578" s="34" t="s">
        <v>1795</v>
      </c>
      <c r="M1578" s="34">
        <v>1</v>
      </c>
      <c r="N1578" s="34" t="s">
        <v>1796</v>
      </c>
      <c r="O1578" s="34" t="s">
        <v>1693</v>
      </c>
      <c r="P1578" s="34" t="s">
        <v>1682</v>
      </c>
      <c r="Q1578" s="34" t="s">
        <v>1477</v>
      </c>
      <c r="R1578" s="34" t="s">
        <v>1884</v>
      </c>
    </row>
    <row r="1579" spans="2:18">
      <c r="B1579" s="34">
        <v>1</v>
      </c>
      <c r="C1579" s="34">
        <v>58</v>
      </c>
      <c r="D1579" s="34" t="s">
        <v>1681</v>
      </c>
      <c r="E1579" s="34" t="s">
        <v>1475</v>
      </c>
      <c r="F1579" s="34" t="s">
        <v>1474</v>
      </c>
      <c r="G1579" s="34" t="s">
        <v>3481</v>
      </c>
      <c r="H1579" s="34" t="s">
        <v>1682</v>
      </c>
      <c r="I1579" s="34">
        <v>2018</v>
      </c>
      <c r="J1579" s="34">
        <v>2018</v>
      </c>
      <c r="K1579" s="34" t="s">
        <v>1768</v>
      </c>
      <c r="L1579" s="34" t="s">
        <v>1797</v>
      </c>
      <c r="M1579" s="34">
        <v>0</v>
      </c>
      <c r="N1579" s="34" t="s">
        <v>4</v>
      </c>
      <c r="O1579" s="34" t="s">
        <v>1694</v>
      </c>
      <c r="P1579" s="34" t="s">
        <v>1682</v>
      </c>
      <c r="Q1579" s="34" t="s">
        <v>1477</v>
      </c>
      <c r="R1579" s="34" t="s">
        <v>1884</v>
      </c>
    </row>
    <row r="1580" spans="2:18">
      <c r="B1580" s="34">
        <v>1</v>
      </c>
      <c r="C1580" s="34">
        <v>58</v>
      </c>
      <c r="D1580" s="34" t="s">
        <v>1681</v>
      </c>
      <c r="E1580" s="34" t="s">
        <v>1475</v>
      </c>
      <c r="F1580" s="34" t="s">
        <v>1474</v>
      </c>
      <c r="G1580" s="34" t="s">
        <v>3481</v>
      </c>
      <c r="H1580" s="34" t="s">
        <v>1682</v>
      </c>
      <c r="I1580" s="34">
        <v>2018</v>
      </c>
      <c r="J1580" s="34">
        <v>2018</v>
      </c>
      <c r="K1580" s="34" t="s">
        <v>1768</v>
      </c>
      <c r="L1580" s="34" t="s">
        <v>1799</v>
      </c>
      <c r="M1580" s="34">
        <v>5</v>
      </c>
      <c r="N1580" s="34" t="s">
        <v>1768</v>
      </c>
      <c r="O1580" s="34" t="s">
        <v>1695</v>
      </c>
      <c r="P1580" s="34" t="s">
        <v>1682</v>
      </c>
      <c r="Q1580" s="34" t="s">
        <v>1477</v>
      </c>
      <c r="R1580" s="34" t="s">
        <v>1884</v>
      </c>
    </row>
    <row r="1581" spans="2:18">
      <c r="B1581" s="34">
        <v>1</v>
      </c>
      <c r="C1581" s="34">
        <v>58</v>
      </c>
      <c r="D1581" s="34" t="s">
        <v>1681</v>
      </c>
      <c r="E1581" s="34" t="s">
        <v>1475</v>
      </c>
      <c r="F1581" s="34" t="s">
        <v>1474</v>
      </c>
      <c r="G1581" s="34" t="s">
        <v>3481</v>
      </c>
      <c r="H1581" s="34" t="s">
        <v>1682</v>
      </c>
      <c r="I1581" s="34">
        <v>2018</v>
      </c>
      <c r="J1581" s="34">
        <v>2018</v>
      </c>
      <c r="K1581" s="34" t="s">
        <v>1768</v>
      </c>
      <c r="L1581" s="34" t="s">
        <v>1800</v>
      </c>
      <c r="M1581" s="34">
        <v>5</v>
      </c>
      <c r="N1581" s="34" t="s">
        <v>1768</v>
      </c>
      <c r="O1581" s="34" t="s">
        <v>1696</v>
      </c>
      <c r="P1581" s="34" t="s">
        <v>1682</v>
      </c>
      <c r="Q1581" s="34" t="s">
        <v>1477</v>
      </c>
      <c r="R1581" s="34" t="s">
        <v>1884</v>
      </c>
    </row>
    <row r="1582" spans="2:18">
      <c r="B1582" s="34">
        <v>1</v>
      </c>
      <c r="C1582" s="34">
        <v>58</v>
      </c>
      <c r="D1582" s="34" t="s">
        <v>1681</v>
      </c>
      <c r="E1582" s="34" t="s">
        <v>1475</v>
      </c>
      <c r="F1582" s="34" t="s">
        <v>1474</v>
      </c>
      <c r="G1582" s="34" t="s">
        <v>3481</v>
      </c>
      <c r="H1582" s="34" t="s">
        <v>1682</v>
      </c>
      <c r="I1582" s="34">
        <v>2018</v>
      </c>
      <c r="J1582" s="34">
        <v>2018</v>
      </c>
      <c r="K1582" s="34" t="s">
        <v>1768</v>
      </c>
      <c r="L1582" s="34" t="s">
        <v>1801</v>
      </c>
      <c r="M1582" s="34">
        <v>5</v>
      </c>
      <c r="N1582" s="34" t="s">
        <v>1768</v>
      </c>
      <c r="O1582" s="34" t="s">
        <v>1697</v>
      </c>
      <c r="P1582" s="34" t="s">
        <v>1682</v>
      </c>
      <c r="Q1582" s="34" t="s">
        <v>1477</v>
      </c>
      <c r="R1582" s="34" t="s">
        <v>1884</v>
      </c>
    </row>
    <row r="1583" spans="2:18">
      <c r="B1583" s="34">
        <v>1</v>
      </c>
      <c r="C1583" s="34">
        <v>58</v>
      </c>
      <c r="D1583" s="34" t="s">
        <v>1681</v>
      </c>
      <c r="E1583" s="34" t="s">
        <v>1475</v>
      </c>
      <c r="F1583" s="34" t="s">
        <v>1474</v>
      </c>
      <c r="G1583" s="34" t="s">
        <v>3481</v>
      </c>
      <c r="H1583" s="34" t="s">
        <v>1682</v>
      </c>
      <c r="I1583" s="34">
        <v>2018</v>
      </c>
      <c r="J1583" s="34">
        <v>2018</v>
      </c>
      <c r="K1583" s="34" t="s">
        <v>1768</v>
      </c>
      <c r="L1583" s="34" t="s">
        <v>1802</v>
      </c>
      <c r="M1583" s="34">
        <v>5</v>
      </c>
      <c r="N1583" s="34" t="s">
        <v>1768</v>
      </c>
      <c r="O1583" s="34" t="s">
        <v>1698</v>
      </c>
      <c r="P1583" s="34" t="s">
        <v>1682</v>
      </c>
      <c r="Q1583" s="34" t="s">
        <v>1477</v>
      </c>
      <c r="R1583" s="34" t="s">
        <v>1884</v>
      </c>
    </row>
    <row r="1584" spans="2:18">
      <c r="B1584" s="34">
        <v>1</v>
      </c>
      <c r="C1584" s="34">
        <v>58</v>
      </c>
      <c r="D1584" s="34" t="s">
        <v>1681</v>
      </c>
      <c r="E1584" s="34" t="s">
        <v>1475</v>
      </c>
      <c r="F1584" s="34" t="s">
        <v>1474</v>
      </c>
      <c r="G1584" s="34" t="s">
        <v>3481</v>
      </c>
      <c r="H1584" s="34" t="s">
        <v>1682</v>
      </c>
      <c r="I1584" s="34">
        <v>2018</v>
      </c>
      <c r="J1584" s="34">
        <v>2018</v>
      </c>
      <c r="K1584" s="34" t="s">
        <v>1768</v>
      </c>
      <c r="L1584" s="34" t="s">
        <v>1803</v>
      </c>
      <c r="M1584" s="34">
        <v>0</v>
      </c>
      <c r="N1584" s="34" t="s">
        <v>4</v>
      </c>
      <c r="O1584" s="34" t="s">
        <v>1</v>
      </c>
      <c r="P1584" s="34" t="s">
        <v>1682</v>
      </c>
      <c r="Q1584" s="34" t="s">
        <v>1477</v>
      </c>
      <c r="R1584" s="34" t="s">
        <v>1884</v>
      </c>
    </row>
    <row r="1585" spans="2:18">
      <c r="B1585" s="34">
        <v>1</v>
      </c>
      <c r="C1585" s="34">
        <v>58</v>
      </c>
      <c r="D1585" s="34" t="s">
        <v>1681</v>
      </c>
      <c r="E1585" s="34" t="s">
        <v>1475</v>
      </c>
      <c r="F1585" s="34" t="s">
        <v>1474</v>
      </c>
      <c r="G1585" s="34" t="s">
        <v>3481</v>
      </c>
      <c r="H1585" s="34" t="s">
        <v>1682</v>
      </c>
      <c r="I1585" s="34">
        <v>2018</v>
      </c>
      <c r="J1585" s="34">
        <v>2018</v>
      </c>
      <c r="K1585" s="34" t="s">
        <v>1768</v>
      </c>
      <c r="L1585" s="34" t="s">
        <v>1804</v>
      </c>
      <c r="M1585" s="34">
        <v>0</v>
      </c>
      <c r="N1585" s="34" t="s">
        <v>4</v>
      </c>
      <c r="O1585" s="34" t="s">
        <v>1</v>
      </c>
      <c r="P1585" s="34" t="s">
        <v>1682</v>
      </c>
      <c r="Q1585" s="34" t="s">
        <v>1477</v>
      </c>
      <c r="R1585" s="34" t="s">
        <v>1884</v>
      </c>
    </row>
    <row r="1586" spans="2:18">
      <c r="B1586" s="34">
        <v>1</v>
      </c>
      <c r="C1586" s="34">
        <v>58</v>
      </c>
      <c r="D1586" s="34" t="s">
        <v>1681</v>
      </c>
      <c r="E1586" s="34" t="s">
        <v>1475</v>
      </c>
      <c r="F1586" s="34" t="s">
        <v>1474</v>
      </c>
      <c r="G1586" s="34" t="s">
        <v>3481</v>
      </c>
      <c r="H1586" s="34" t="s">
        <v>1682</v>
      </c>
      <c r="I1586" s="34">
        <v>2018</v>
      </c>
      <c r="J1586" s="34">
        <v>2018</v>
      </c>
      <c r="K1586" s="34" t="s">
        <v>1768</v>
      </c>
      <c r="L1586" s="34" t="s">
        <v>1805</v>
      </c>
      <c r="M1586" s="34">
        <v>0</v>
      </c>
      <c r="N1586" s="34" t="s">
        <v>4</v>
      </c>
      <c r="O1586" s="34" t="s">
        <v>1</v>
      </c>
      <c r="P1586" s="34" t="s">
        <v>1682</v>
      </c>
      <c r="Q1586" s="34" t="s">
        <v>1477</v>
      </c>
      <c r="R1586" s="34" t="s">
        <v>1884</v>
      </c>
    </row>
    <row r="1587" spans="2:18">
      <c r="B1587" s="34">
        <v>1</v>
      </c>
      <c r="C1587" s="34">
        <v>58</v>
      </c>
      <c r="D1587" s="34" t="s">
        <v>1681</v>
      </c>
      <c r="E1587" s="34" t="s">
        <v>1475</v>
      </c>
      <c r="F1587" s="34" t="s">
        <v>1474</v>
      </c>
      <c r="G1587" s="34" t="s">
        <v>3481</v>
      </c>
      <c r="H1587" s="34" t="s">
        <v>1682</v>
      </c>
      <c r="I1587" s="34">
        <v>2018</v>
      </c>
      <c r="J1587" s="34">
        <v>2018</v>
      </c>
      <c r="K1587" s="34" t="s">
        <v>1768</v>
      </c>
      <c r="L1587" s="34" t="s">
        <v>1806</v>
      </c>
      <c r="M1587" s="34">
        <v>0</v>
      </c>
      <c r="N1587" s="34" t="s">
        <v>4</v>
      </c>
      <c r="O1587" s="34" t="s">
        <v>1</v>
      </c>
      <c r="P1587" s="34" t="s">
        <v>1682</v>
      </c>
      <c r="Q1587" s="34" t="s">
        <v>1477</v>
      </c>
      <c r="R1587" s="34" t="s">
        <v>1884</v>
      </c>
    </row>
    <row r="1588" spans="2:18">
      <c r="B1588" s="34">
        <v>1</v>
      </c>
      <c r="C1588" s="34">
        <v>58</v>
      </c>
      <c r="D1588" s="34" t="s">
        <v>1681</v>
      </c>
      <c r="E1588" s="34" t="s">
        <v>1475</v>
      </c>
      <c r="F1588" s="34" t="s">
        <v>1474</v>
      </c>
      <c r="G1588" s="34" t="s">
        <v>3481</v>
      </c>
      <c r="H1588" s="34" t="s">
        <v>1682</v>
      </c>
      <c r="I1588" s="34">
        <v>2018</v>
      </c>
      <c r="J1588" s="34">
        <v>2018</v>
      </c>
      <c r="K1588" s="34" t="s">
        <v>1768</v>
      </c>
      <c r="L1588" s="34" t="s">
        <v>1807</v>
      </c>
      <c r="M1588" s="34">
        <v>5</v>
      </c>
      <c r="N1588" s="34" t="s">
        <v>1768</v>
      </c>
      <c r="O1588" s="34" t="s">
        <v>1699</v>
      </c>
      <c r="P1588" s="34" t="s">
        <v>1682</v>
      </c>
      <c r="Q1588" s="34" t="s">
        <v>1477</v>
      </c>
      <c r="R1588" s="34" t="s">
        <v>1884</v>
      </c>
    </row>
    <row r="1589" spans="2:18">
      <c r="B1589" s="34">
        <v>1</v>
      </c>
      <c r="C1589" s="34">
        <v>58</v>
      </c>
      <c r="D1589" s="34" t="s">
        <v>1681</v>
      </c>
      <c r="E1589" s="34" t="s">
        <v>1475</v>
      </c>
      <c r="F1589" s="34" t="s">
        <v>1474</v>
      </c>
      <c r="G1589" s="34" t="s">
        <v>3481</v>
      </c>
      <c r="H1589" s="34" t="s">
        <v>1682</v>
      </c>
      <c r="I1589" s="34">
        <v>2018</v>
      </c>
      <c r="J1589" s="34">
        <v>2018</v>
      </c>
      <c r="K1589" s="34" t="s">
        <v>1768</v>
      </c>
      <c r="L1589" s="34" t="s">
        <v>1808</v>
      </c>
      <c r="M1589" s="34">
        <v>5</v>
      </c>
      <c r="N1589" s="34" t="s">
        <v>1768</v>
      </c>
      <c r="O1589" s="34" t="s">
        <v>1700</v>
      </c>
      <c r="P1589" s="34" t="s">
        <v>1682</v>
      </c>
      <c r="Q1589" s="34" t="s">
        <v>1477</v>
      </c>
      <c r="R1589" s="34" t="s">
        <v>1884</v>
      </c>
    </row>
    <row r="1590" spans="2:18">
      <c r="B1590" s="34">
        <v>1</v>
      </c>
      <c r="C1590" s="34">
        <v>58</v>
      </c>
      <c r="D1590" s="34" t="s">
        <v>1681</v>
      </c>
      <c r="E1590" s="34" t="s">
        <v>1475</v>
      </c>
      <c r="F1590" s="34" t="s">
        <v>1474</v>
      </c>
      <c r="G1590" s="34" t="s">
        <v>3481</v>
      </c>
      <c r="H1590" s="34" t="s">
        <v>1682</v>
      </c>
      <c r="I1590" s="34">
        <v>2018</v>
      </c>
      <c r="J1590" s="34">
        <v>2018</v>
      </c>
      <c r="K1590" s="34" t="s">
        <v>1768</v>
      </c>
      <c r="L1590" s="34" t="s">
        <v>1809</v>
      </c>
      <c r="M1590" s="34">
        <v>5</v>
      </c>
      <c r="N1590" s="34" t="s">
        <v>1768</v>
      </c>
      <c r="O1590" s="34" t="s">
        <v>1701</v>
      </c>
      <c r="P1590" s="34" t="s">
        <v>1682</v>
      </c>
      <c r="Q1590" s="34" t="s">
        <v>1477</v>
      </c>
      <c r="R1590" s="34" t="s">
        <v>1884</v>
      </c>
    </row>
    <row r="1591" spans="2:18">
      <c r="B1591" s="34">
        <v>1</v>
      </c>
      <c r="C1591" s="34">
        <v>58</v>
      </c>
      <c r="D1591" s="34" t="s">
        <v>1681</v>
      </c>
      <c r="E1591" s="34" t="s">
        <v>1475</v>
      </c>
      <c r="F1591" s="34" t="s">
        <v>1474</v>
      </c>
      <c r="G1591" s="34" t="s">
        <v>3481</v>
      </c>
      <c r="H1591" s="34" t="s">
        <v>1682</v>
      </c>
      <c r="I1591" s="34">
        <v>2018</v>
      </c>
      <c r="J1591" s="34">
        <v>2018</v>
      </c>
      <c r="K1591" s="34" t="s">
        <v>1768</v>
      </c>
      <c r="L1591" s="34" t="s">
        <v>1810</v>
      </c>
      <c r="M1591" s="34">
        <v>5</v>
      </c>
      <c r="N1591" s="34" t="s">
        <v>1768</v>
      </c>
      <c r="O1591" s="34" t="s">
        <v>1702</v>
      </c>
      <c r="P1591" s="34" t="s">
        <v>1682</v>
      </c>
      <c r="Q1591" s="34" t="s">
        <v>1477</v>
      </c>
      <c r="R1591" s="34" t="s">
        <v>1884</v>
      </c>
    </row>
    <row r="1592" spans="2:18">
      <c r="B1592" s="34">
        <v>1</v>
      </c>
      <c r="C1592" s="34">
        <v>58</v>
      </c>
      <c r="D1592" s="34" t="s">
        <v>1681</v>
      </c>
      <c r="E1592" s="34" t="s">
        <v>1475</v>
      </c>
      <c r="F1592" s="34" t="s">
        <v>1474</v>
      </c>
      <c r="G1592" s="34" t="s">
        <v>3481</v>
      </c>
      <c r="H1592" s="34" t="s">
        <v>1682</v>
      </c>
      <c r="I1592" s="34">
        <v>2018</v>
      </c>
      <c r="J1592" s="34">
        <v>2018</v>
      </c>
      <c r="K1592" s="34" t="s">
        <v>1768</v>
      </c>
      <c r="L1592" s="34" t="s">
        <v>1811</v>
      </c>
      <c r="M1592" s="34">
        <v>5</v>
      </c>
      <c r="N1592" s="34" t="s">
        <v>1768</v>
      </c>
      <c r="O1592" s="34" t="s">
        <v>1703</v>
      </c>
      <c r="P1592" s="34" t="s">
        <v>1682</v>
      </c>
      <c r="Q1592" s="34" t="s">
        <v>1477</v>
      </c>
      <c r="R1592" s="34" t="s">
        <v>1884</v>
      </c>
    </row>
    <row r="1593" spans="2:18">
      <c r="B1593" s="34">
        <v>1</v>
      </c>
      <c r="C1593" s="34">
        <v>58</v>
      </c>
      <c r="D1593" s="34" t="s">
        <v>1681</v>
      </c>
      <c r="E1593" s="34" t="s">
        <v>1475</v>
      </c>
      <c r="F1593" s="34" t="s">
        <v>1474</v>
      </c>
      <c r="G1593" s="34" t="s">
        <v>3481</v>
      </c>
      <c r="H1593" s="34" t="s">
        <v>1682</v>
      </c>
      <c r="I1593" s="34">
        <v>2018</v>
      </c>
      <c r="J1593" s="34">
        <v>2018</v>
      </c>
      <c r="K1593" s="34" t="s">
        <v>1768</v>
      </c>
      <c r="L1593" s="34" t="s">
        <v>1812</v>
      </c>
      <c r="M1593" s="34">
        <v>5</v>
      </c>
      <c r="N1593" s="34" t="s">
        <v>1768</v>
      </c>
      <c r="O1593" s="34" t="s">
        <v>1704</v>
      </c>
      <c r="P1593" s="34" t="s">
        <v>1682</v>
      </c>
      <c r="Q1593" s="34" t="s">
        <v>1477</v>
      </c>
      <c r="R1593" s="34" t="s">
        <v>1884</v>
      </c>
    </row>
    <row r="1594" spans="2:18">
      <c r="B1594" s="34">
        <v>1</v>
      </c>
      <c r="C1594" s="34">
        <v>58</v>
      </c>
      <c r="D1594" s="34" t="s">
        <v>1681</v>
      </c>
      <c r="E1594" s="34" t="s">
        <v>1475</v>
      </c>
      <c r="F1594" s="34" t="s">
        <v>1474</v>
      </c>
      <c r="G1594" s="34" t="s">
        <v>3481</v>
      </c>
      <c r="H1594" s="34" t="s">
        <v>1682</v>
      </c>
      <c r="I1594" s="34">
        <v>2018</v>
      </c>
      <c r="J1594" s="34">
        <v>2018</v>
      </c>
      <c r="K1594" s="34" t="s">
        <v>1768</v>
      </c>
      <c r="L1594" s="34" t="s">
        <v>1813</v>
      </c>
      <c r="M1594" s="34">
        <v>1</v>
      </c>
      <c r="N1594" s="34" t="s">
        <v>1796</v>
      </c>
      <c r="O1594" s="34" t="s">
        <v>1705</v>
      </c>
      <c r="P1594" s="34" t="s">
        <v>1682</v>
      </c>
      <c r="Q1594" s="34" t="s">
        <v>1477</v>
      </c>
      <c r="R1594" s="34" t="s">
        <v>1884</v>
      </c>
    </row>
    <row r="1595" spans="2:18">
      <c r="B1595" s="34">
        <v>1</v>
      </c>
      <c r="C1595" s="34">
        <v>58</v>
      </c>
      <c r="D1595" s="34" t="s">
        <v>1681</v>
      </c>
      <c r="E1595" s="34" t="s">
        <v>1475</v>
      </c>
      <c r="F1595" s="34" t="s">
        <v>1474</v>
      </c>
      <c r="G1595" s="34" t="s">
        <v>3481</v>
      </c>
      <c r="H1595" s="34" t="s">
        <v>1682</v>
      </c>
      <c r="I1595" s="34">
        <v>2018</v>
      </c>
      <c r="J1595" s="34">
        <v>2018</v>
      </c>
      <c r="K1595" s="34" t="s">
        <v>1768</v>
      </c>
      <c r="L1595" s="34" t="s">
        <v>1814</v>
      </c>
      <c r="M1595" s="34">
        <v>0</v>
      </c>
      <c r="N1595" s="34" t="s">
        <v>4</v>
      </c>
      <c r="O1595" s="34" t="s">
        <v>1</v>
      </c>
      <c r="P1595" s="34" t="s">
        <v>1682</v>
      </c>
      <c r="Q1595" s="34" t="s">
        <v>1477</v>
      </c>
      <c r="R1595" s="34" t="s">
        <v>1884</v>
      </c>
    </row>
    <row r="1596" spans="2:18">
      <c r="B1596" s="34">
        <v>1</v>
      </c>
      <c r="C1596" s="34">
        <v>58</v>
      </c>
      <c r="D1596" s="34" t="s">
        <v>1681</v>
      </c>
      <c r="E1596" s="34" t="s">
        <v>1475</v>
      </c>
      <c r="F1596" s="34" t="s">
        <v>1474</v>
      </c>
      <c r="G1596" s="34" t="s">
        <v>3481</v>
      </c>
      <c r="H1596" s="34" t="s">
        <v>1682</v>
      </c>
      <c r="I1596" s="34">
        <v>2018</v>
      </c>
      <c r="J1596" s="34">
        <v>2018</v>
      </c>
      <c r="K1596" s="34" t="s">
        <v>1768</v>
      </c>
      <c r="L1596" s="34" t="s">
        <v>1815</v>
      </c>
      <c r="M1596" s="34">
        <v>0</v>
      </c>
      <c r="N1596" s="34" t="s">
        <v>4</v>
      </c>
      <c r="O1596" s="34" t="s">
        <v>1</v>
      </c>
      <c r="P1596" s="34" t="s">
        <v>1682</v>
      </c>
      <c r="Q1596" s="34" t="s">
        <v>1477</v>
      </c>
      <c r="R1596" s="34" t="s">
        <v>1884</v>
      </c>
    </row>
    <row r="1597" spans="2:18">
      <c r="B1597" s="34">
        <v>1</v>
      </c>
      <c r="C1597" s="34">
        <v>58</v>
      </c>
      <c r="D1597" s="34" t="s">
        <v>1681</v>
      </c>
      <c r="E1597" s="34" t="s">
        <v>1475</v>
      </c>
      <c r="F1597" s="34" t="s">
        <v>1474</v>
      </c>
      <c r="G1597" s="34" t="s">
        <v>3481</v>
      </c>
      <c r="H1597" s="34" t="s">
        <v>1682</v>
      </c>
      <c r="I1597" s="34">
        <v>2018</v>
      </c>
      <c r="J1597" s="34">
        <v>2018</v>
      </c>
      <c r="K1597" s="34" t="s">
        <v>1768</v>
      </c>
      <c r="L1597" s="34" t="s">
        <v>1816</v>
      </c>
      <c r="M1597" s="34">
        <v>5</v>
      </c>
      <c r="N1597" s="34" t="s">
        <v>1768</v>
      </c>
      <c r="O1597" s="34" t="s">
        <v>1706</v>
      </c>
      <c r="P1597" s="34" t="s">
        <v>1682</v>
      </c>
      <c r="Q1597" s="34" t="s">
        <v>1477</v>
      </c>
      <c r="R1597" s="34" t="s">
        <v>1884</v>
      </c>
    </row>
    <row r="1598" spans="2:18">
      <c r="B1598" s="34">
        <v>1</v>
      </c>
      <c r="C1598" s="34">
        <v>58</v>
      </c>
      <c r="D1598" s="34" t="s">
        <v>1681</v>
      </c>
      <c r="E1598" s="34" t="s">
        <v>1475</v>
      </c>
      <c r="F1598" s="34" t="s">
        <v>1474</v>
      </c>
      <c r="G1598" s="34" t="s">
        <v>3481</v>
      </c>
      <c r="H1598" s="34" t="s">
        <v>1682</v>
      </c>
      <c r="I1598" s="34">
        <v>2018</v>
      </c>
      <c r="J1598" s="34">
        <v>2018</v>
      </c>
      <c r="K1598" s="34" t="s">
        <v>1768</v>
      </c>
      <c r="L1598" s="34" t="s">
        <v>1818</v>
      </c>
      <c r="M1598" s="34">
        <v>5</v>
      </c>
      <c r="N1598" s="34" t="s">
        <v>1768</v>
      </c>
      <c r="O1598" s="34" t="s">
        <v>1707</v>
      </c>
      <c r="P1598" s="34" t="s">
        <v>1682</v>
      </c>
      <c r="Q1598" s="34" t="s">
        <v>1477</v>
      </c>
      <c r="R1598" s="34" t="s">
        <v>1884</v>
      </c>
    </row>
    <row r="1599" spans="2:18">
      <c r="B1599" s="34">
        <v>1</v>
      </c>
      <c r="C1599" s="34">
        <v>58</v>
      </c>
      <c r="D1599" s="34" t="s">
        <v>1681</v>
      </c>
      <c r="E1599" s="34" t="s">
        <v>1475</v>
      </c>
      <c r="F1599" s="34" t="s">
        <v>1474</v>
      </c>
      <c r="G1599" s="34" t="s">
        <v>3481</v>
      </c>
      <c r="H1599" s="34" t="s">
        <v>1682</v>
      </c>
      <c r="I1599" s="34">
        <v>2018</v>
      </c>
      <c r="J1599" s="34">
        <v>2018</v>
      </c>
      <c r="K1599" s="34" t="s">
        <v>1768</v>
      </c>
      <c r="L1599" s="34" t="s">
        <v>1819</v>
      </c>
      <c r="M1599" s="34">
        <v>1</v>
      </c>
      <c r="N1599" s="34" t="s">
        <v>1796</v>
      </c>
      <c r="O1599" s="34" t="s">
        <v>1708</v>
      </c>
      <c r="P1599" s="34" t="s">
        <v>1682</v>
      </c>
      <c r="Q1599" s="34" t="s">
        <v>1477</v>
      </c>
      <c r="R1599" s="34" t="s">
        <v>1884</v>
      </c>
    </row>
    <row r="1600" spans="2:18">
      <c r="B1600" s="34">
        <v>1</v>
      </c>
      <c r="C1600" s="34">
        <v>58</v>
      </c>
      <c r="D1600" s="34" t="s">
        <v>1681</v>
      </c>
      <c r="E1600" s="34" t="s">
        <v>1475</v>
      </c>
      <c r="F1600" s="34" t="s">
        <v>1474</v>
      </c>
      <c r="G1600" s="34" t="s">
        <v>3481</v>
      </c>
      <c r="H1600" s="34" t="s">
        <v>1682</v>
      </c>
      <c r="I1600" s="34">
        <v>2018</v>
      </c>
      <c r="J1600" s="34">
        <v>2018</v>
      </c>
      <c r="K1600" s="34" t="s">
        <v>1768</v>
      </c>
      <c r="L1600" s="34" t="s">
        <v>1820</v>
      </c>
      <c r="M1600" s="34">
        <v>5</v>
      </c>
      <c r="N1600" s="34" t="s">
        <v>1768</v>
      </c>
      <c r="O1600" s="34" t="s">
        <v>1709</v>
      </c>
      <c r="P1600" s="34" t="s">
        <v>1682</v>
      </c>
      <c r="Q1600" s="34" t="s">
        <v>1477</v>
      </c>
      <c r="R1600" s="34" t="s">
        <v>1884</v>
      </c>
    </row>
    <row r="1601" spans="2:18">
      <c r="B1601" s="34">
        <v>1</v>
      </c>
      <c r="C1601" s="34">
        <v>58</v>
      </c>
      <c r="D1601" s="34" t="s">
        <v>1681</v>
      </c>
      <c r="E1601" s="34" t="s">
        <v>1475</v>
      </c>
      <c r="F1601" s="34" t="s">
        <v>1474</v>
      </c>
      <c r="G1601" s="34" t="s">
        <v>3481</v>
      </c>
      <c r="H1601" s="34" t="s">
        <v>1682</v>
      </c>
      <c r="I1601" s="34">
        <v>2018</v>
      </c>
      <c r="J1601" s="34">
        <v>2018</v>
      </c>
      <c r="K1601" s="34" t="s">
        <v>1768</v>
      </c>
      <c r="L1601" s="34" t="s">
        <v>1821</v>
      </c>
      <c r="M1601" s="34">
        <v>5</v>
      </c>
      <c r="N1601" s="34" t="s">
        <v>1768</v>
      </c>
      <c r="O1601" s="34" t="s">
        <v>1710</v>
      </c>
      <c r="P1601" s="34" t="s">
        <v>1682</v>
      </c>
      <c r="Q1601" s="34" t="s">
        <v>1477</v>
      </c>
      <c r="R1601" s="34" t="s">
        <v>1884</v>
      </c>
    </row>
    <row r="1602" spans="2:18">
      <c r="B1602" s="34">
        <v>1</v>
      </c>
      <c r="C1602" s="34">
        <v>58</v>
      </c>
      <c r="D1602" s="34" t="s">
        <v>1681</v>
      </c>
      <c r="E1602" s="34" t="s">
        <v>1475</v>
      </c>
      <c r="F1602" s="34" t="s">
        <v>1474</v>
      </c>
      <c r="G1602" s="34" t="s">
        <v>3481</v>
      </c>
      <c r="H1602" s="34" t="s">
        <v>1682</v>
      </c>
      <c r="I1602" s="34">
        <v>2018</v>
      </c>
      <c r="J1602" s="34">
        <v>2018</v>
      </c>
      <c r="K1602" s="34" t="s">
        <v>1768</v>
      </c>
      <c r="L1602" s="34" t="s">
        <v>1822</v>
      </c>
      <c r="M1602" s="34">
        <v>5</v>
      </c>
      <c r="N1602" s="34" t="s">
        <v>1768</v>
      </c>
      <c r="O1602" s="34" t="s">
        <v>1</v>
      </c>
      <c r="P1602" s="34" t="s">
        <v>1682</v>
      </c>
      <c r="Q1602" s="34" t="s">
        <v>1477</v>
      </c>
      <c r="R1602" s="34" t="s">
        <v>1884</v>
      </c>
    </row>
    <row r="1603" spans="2:18">
      <c r="B1603" s="34">
        <v>1</v>
      </c>
      <c r="C1603" s="34">
        <v>59</v>
      </c>
      <c r="D1603" s="34" t="s">
        <v>1941</v>
      </c>
      <c r="E1603" s="34" t="s">
        <v>1635</v>
      </c>
      <c r="F1603" s="34" t="s">
        <v>1634</v>
      </c>
      <c r="G1603" s="34" t="s">
        <v>1942</v>
      </c>
      <c r="H1603" s="34" t="s">
        <v>1943</v>
      </c>
      <c r="I1603" s="34">
        <v>2018</v>
      </c>
      <c r="J1603" s="34">
        <v>2018</v>
      </c>
      <c r="K1603" s="34" t="s">
        <v>1767</v>
      </c>
      <c r="L1603" s="34" t="s">
        <v>1784</v>
      </c>
      <c r="M1603" s="34">
        <v>5</v>
      </c>
      <c r="N1603" s="34" t="s">
        <v>1768</v>
      </c>
      <c r="O1603" s="34" t="s">
        <v>1944</v>
      </c>
      <c r="P1603" s="34" t="s">
        <v>1945</v>
      </c>
      <c r="Q1603" s="34" t="s">
        <v>1636</v>
      </c>
      <c r="R1603" s="34" t="s">
        <v>1946</v>
      </c>
    </row>
    <row r="1604" spans="2:18">
      <c r="B1604" s="34">
        <v>1</v>
      </c>
      <c r="C1604" s="34">
        <v>59</v>
      </c>
      <c r="D1604" s="34" t="s">
        <v>1941</v>
      </c>
      <c r="E1604" s="34" t="s">
        <v>1635</v>
      </c>
      <c r="F1604" s="34" t="s">
        <v>1634</v>
      </c>
      <c r="G1604" s="34" t="s">
        <v>1942</v>
      </c>
      <c r="H1604" s="34" t="s">
        <v>1943</v>
      </c>
      <c r="I1604" s="34">
        <v>2018</v>
      </c>
      <c r="J1604" s="34">
        <v>2018</v>
      </c>
      <c r="K1604" s="34" t="s">
        <v>1767</v>
      </c>
      <c r="L1604" s="34" t="s">
        <v>1787</v>
      </c>
      <c r="M1604" s="34">
        <v>5</v>
      </c>
      <c r="N1604" s="34" t="s">
        <v>1768</v>
      </c>
      <c r="O1604" s="34" t="s">
        <v>1947</v>
      </c>
      <c r="P1604" s="34" t="s">
        <v>1945</v>
      </c>
      <c r="Q1604" s="34" t="s">
        <v>1636</v>
      </c>
      <c r="R1604" s="34" t="s">
        <v>1946</v>
      </c>
    </row>
    <row r="1605" spans="2:18">
      <c r="B1605" s="34">
        <v>1</v>
      </c>
      <c r="C1605" s="34">
        <v>59</v>
      </c>
      <c r="D1605" s="34" t="s">
        <v>1941</v>
      </c>
      <c r="E1605" s="34" t="s">
        <v>1635</v>
      </c>
      <c r="F1605" s="34" t="s">
        <v>1634</v>
      </c>
      <c r="G1605" s="34" t="s">
        <v>1942</v>
      </c>
      <c r="H1605" s="34" t="s">
        <v>1943</v>
      </c>
      <c r="I1605" s="34">
        <v>2018</v>
      </c>
      <c r="J1605" s="34">
        <v>2018</v>
      </c>
      <c r="K1605" s="34" t="s">
        <v>1767</v>
      </c>
      <c r="L1605" s="34" t="s">
        <v>1788</v>
      </c>
      <c r="M1605" s="34">
        <v>4</v>
      </c>
      <c r="N1605" s="34" t="s">
        <v>1767</v>
      </c>
      <c r="O1605" s="34" t="s">
        <v>1948</v>
      </c>
      <c r="P1605" s="34" t="s">
        <v>1945</v>
      </c>
      <c r="Q1605" s="34" t="s">
        <v>1636</v>
      </c>
      <c r="R1605" s="34" t="s">
        <v>1946</v>
      </c>
    </row>
    <row r="1606" spans="2:18">
      <c r="B1606" s="34">
        <v>1</v>
      </c>
      <c r="C1606" s="34">
        <v>59</v>
      </c>
      <c r="D1606" s="34" t="s">
        <v>1941</v>
      </c>
      <c r="E1606" s="34" t="s">
        <v>1635</v>
      </c>
      <c r="F1606" s="34" t="s">
        <v>1634</v>
      </c>
      <c r="G1606" s="34" t="s">
        <v>1942</v>
      </c>
      <c r="H1606" s="34" t="s">
        <v>1943</v>
      </c>
      <c r="I1606" s="34">
        <v>2018</v>
      </c>
      <c r="J1606" s="34">
        <v>2018</v>
      </c>
      <c r="K1606" s="34" t="s">
        <v>1767</v>
      </c>
      <c r="L1606" s="34" t="s">
        <v>1789</v>
      </c>
      <c r="M1606" s="34">
        <v>4</v>
      </c>
      <c r="N1606" s="34" t="s">
        <v>1767</v>
      </c>
      <c r="O1606" s="34" t="s">
        <v>1949</v>
      </c>
      <c r="P1606" s="34" t="s">
        <v>1945</v>
      </c>
      <c r="Q1606" s="34" t="s">
        <v>1636</v>
      </c>
      <c r="R1606" s="34" t="s">
        <v>1946</v>
      </c>
    </row>
    <row r="1607" spans="2:18">
      <c r="B1607" s="34">
        <v>1</v>
      </c>
      <c r="C1607" s="34">
        <v>59</v>
      </c>
      <c r="D1607" s="34" t="s">
        <v>1941</v>
      </c>
      <c r="E1607" s="34" t="s">
        <v>1635</v>
      </c>
      <c r="F1607" s="34" t="s">
        <v>1634</v>
      </c>
      <c r="G1607" s="34" t="s">
        <v>1942</v>
      </c>
      <c r="H1607" s="34" t="s">
        <v>1943</v>
      </c>
      <c r="I1607" s="34">
        <v>2018</v>
      </c>
      <c r="J1607" s="34">
        <v>2018</v>
      </c>
      <c r="K1607" s="34" t="s">
        <v>1767</v>
      </c>
      <c r="L1607" s="34" t="s">
        <v>1790</v>
      </c>
      <c r="M1607" s="34">
        <v>5</v>
      </c>
      <c r="N1607" s="34" t="s">
        <v>1768</v>
      </c>
      <c r="O1607" s="34" t="s">
        <v>1950</v>
      </c>
      <c r="P1607" s="34" t="s">
        <v>1945</v>
      </c>
      <c r="Q1607" s="34" t="s">
        <v>1636</v>
      </c>
      <c r="R1607" s="34" t="s">
        <v>1946</v>
      </c>
    </row>
    <row r="1608" spans="2:18">
      <c r="B1608" s="34">
        <v>1</v>
      </c>
      <c r="C1608" s="34">
        <v>59</v>
      </c>
      <c r="D1608" s="34" t="s">
        <v>1941</v>
      </c>
      <c r="E1608" s="34" t="s">
        <v>1635</v>
      </c>
      <c r="F1608" s="34" t="s">
        <v>1634</v>
      </c>
      <c r="G1608" s="34" t="s">
        <v>1942</v>
      </c>
      <c r="H1608" s="34" t="s">
        <v>1943</v>
      </c>
      <c r="I1608" s="34">
        <v>2018</v>
      </c>
      <c r="J1608" s="34">
        <v>2018</v>
      </c>
      <c r="K1608" s="34" t="s">
        <v>1767</v>
      </c>
      <c r="L1608" s="34" t="s">
        <v>1791</v>
      </c>
      <c r="M1608" s="34">
        <v>6</v>
      </c>
      <c r="N1608" s="34" t="s">
        <v>1817</v>
      </c>
      <c r="O1608" s="34" t="s">
        <v>1951</v>
      </c>
      <c r="P1608" s="34" t="s">
        <v>1945</v>
      </c>
      <c r="Q1608" s="34" t="s">
        <v>1636</v>
      </c>
      <c r="R1608" s="34" t="s">
        <v>1946</v>
      </c>
    </row>
    <row r="1609" spans="2:18">
      <c r="B1609" s="34">
        <v>1</v>
      </c>
      <c r="C1609" s="34">
        <v>59</v>
      </c>
      <c r="D1609" s="34" t="s">
        <v>1941</v>
      </c>
      <c r="E1609" s="34" t="s">
        <v>1635</v>
      </c>
      <c r="F1609" s="34" t="s">
        <v>1634</v>
      </c>
      <c r="G1609" s="34" t="s">
        <v>1942</v>
      </c>
      <c r="H1609" s="34" t="s">
        <v>1943</v>
      </c>
      <c r="I1609" s="34">
        <v>2018</v>
      </c>
      <c r="J1609" s="34">
        <v>2018</v>
      </c>
      <c r="K1609" s="34" t="s">
        <v>1767</v>
      </c>
      <c r="L1609" s="34" t="s">
        <v>1792</v>
      </c>
      <c r="M1609" s="34">
        <v>4</v>
      </c>
      <c r="N1609" s="34" t="s">
        <v>1767</v>
      </c>
      <c r="O1609" s="34" t="s">
        <v>1952</v>
      </c>
      <c r="P1609" s="34" t="s">
        <v>1945</v>
      </c>
      <c r="Q1609" s="34" t="s">
        <v>1636</v>
      </c>
      <c r="R1609" s="34" t="s">
        <v>1946</v>
      </c>
    </row>
    <row r="1610" spans="2:18">
      <c r="B1610" s="34">
        <v>1</v>
      </c>
      <c r="C1610" s="34">
        <v>59</v>
      </c>
      <c r="D1610" s="34" t="s">
        <v>1941</v>
      </c>
      <c r="E1610" s="34" t="s">
        <v>1635</v>
      </c>
      <c r="F1610" s="34" t="s">
        <v>1634</v>
      </c>
      <c r="G1610" s="34" t="s">
        <v>1942</v>
      </c>
      <c r="H1610" s="34" t="s">
        <v>1943</v>
      </c>
      <c r="I1610" s="34">
        <v>2018</v>
      </c>
      <c r="J1610" s="34">
        <v>2018</v>
      </c>
      <c r="K1610" s="34" t="s">
        <v>1767</v>
      </c>
      <c r="L1610" s="34" t="s">
        <v>1793</v>
      </c>
      <c r="M1610" s="34">
        <v>4</v>
      </c>
      <c r="N1610" s="34" t="s">
        <v>1767</v>
      </c>
      <c r="O1610" s="34" t="s">
        <v>1953</v>
      </c>
      <c r="P1610" s="34" t="s">
        <v>1945</v>
      </c>
      <c r="Q1610" s="34" t="s">
        <v>1636</v>
      </c>
      <c r="R1610" s="34" t="s">
        <v>1946</v>
      </c>
    </row>
    <row r="1611" spans="2:18">
      <c r="B1611" s="34">
        <v>1</v>
      </c>
      <c r="C1611" s="34">
        <v>59</v>
      </c>
      <c r="D1611" s="34" t="s">
        <v>1941</v>
      </c>
      <c r="E1611" s="34" t="s">
        <v>1635</v>
      </c>
      <c r="F1611" s="34" t="s">
        <v>1634</v>
      </c>
      <c r="G1611" s="34" t="s">
        <v>1942</v>
      </c>
      <c r="H1611" s="34" t="s">
        <v>1943</v>
      </c>
      <c r="I1611" s="34">
        <v>2018</v>
      </c>
      <c r="J1611" s="34">
        <v>2018</v>
      </c>
      <c r="K1611" s="34" t="s">
        <v>1767</v>
      </c>
      <c r="L1611" s="34" t="s">
        <v>1794</v>
      </c>
      <c r="M1611" s="34">
        <v>6</v>
      </c>
      <c r="N1611" s="34" t="s">
        <v>1817</v>
      </c>
      <c r="O1611" s="34" t="s">
        <v>1954</v>
      </c>
      <c r="P1611" s="34" t="s">
        <v>1945</v>
      </c>
      <c r="Q1611" s="34" t="s">
        <v>1636</v>
      </c>
      <c r="R1611" s="34" t="s">
        <v>1946</v>
      </c>
    </row>
    <row r="1612" spans="2:18">
      <c r="B1612" s="34">
        <v>1</v>
      </c>
      <c r="C1612" s="34">
        <v>59</v>
      </c>
      <c r="D1612" s="34" t="s">
        <v>1941</v>
      </c>
      <c r="E1612" s="34" t="s">
        <v>1635</v>
      </c>
      <c r="F1612" s="34" t="s">
        <v>1634</v>
      </c>
      <c r="G1612" s="34" t="s">
        <v>1942</v>
      </c>
      <c r="H1612" s="34" t="s">
        <v>1943</v>
      </c>
      <c r="I1612" s="34">
        <v>2018</v>
      </c>
      <c r="J1612" s="34">
        <v>2018</v>
      </c>
      <c r="K1612" s="34" t="s">
        <v>1767</v>
      </c>
      <c r="L1612" s="34" t="s">
        <v>1795</v>
      </c>
      <c r="M1612" s="34">
        <v>1</v>
      </c>
      <c r="N1612" s="34" t="s">
        <v>1796</v>
      </c>
      <c r="O1612" s="34" t="s">
        <v>1955</v>
      </c>
      <c r="P1612" s="34" t="s">
        <v>1945</v>
      </c>
      <c r="Q1612" s="34" t="s">
        <v>1636</v>
      </c>
      <c r="R1612" s="34" t="s">
        <v>1946</v>
      </c>
    </row>
    <row r="1613" spans="2:18">
      <c r="B1613" s="34">
        <v>1</v>
      </c>
      <c r="C1613" s="34">
        <v>59</v>
      </c>
      <c r="D1613" s="34" t="s">
        <v>1941</v>
      </c>
      <c r="E1613" s="34" t="s">
        <v>1635</v>
      </c>
      <c r="F1613" s="34" t="s">
        <v>1634</v>
      </c>
      <c r="G1613" s="34" t="s">
        <v>1942</v>
      </c>
      <c r="H1613" s="34" t="s">
        <v>1943</v>
      </c>
      <c r="I1613" s="34">
        <v>2018</v>
      </c>
      <c r="J1613" s="34">
        <v>2018</v>
      </c>
      <c r="K1613" s="34" t="s">
        <v>1767</v>
      </c>
      <c r="L1613" s="34" t="s">
        <v>1797</v>
      </c>
      <c r="M1613" s="34">
        <v>5</v>
      </c>
      <c r="N1613" s="34" t="s">
        <v>1768</v>
      </c>
      <c r="O1613" s="34" t="s">
        <v>1956</v>
      </c>
      <c r="P1613" s="34" t="s">
        <v>1945</v>
      </c>
      <c r="Q1613" s="34" t="s">
        <v>1636</v>
      </c>
      <c r="R1613" s="34" t="s">
        <v>1946</v>
      </c>
    </row>
    <row r="1614" spans="2:18">
      <c r="B1614" s="34">
        <v>1</v>
      </c>
      <c r="C1614" s="34">
        <v>59</v>
      </c>
      <c r="D1614" s="34" t="s">
        <v>1941</v>
      </c>
      <c r="E1614" s="34" t="s">
        <v>1635</v>
      </c>
      <c r="F1614" s="34" t="s">
        <v>1634</v>
      </c>
      <c r="G1614" s="34" t="s">
        <v>1942</v>
      </c>
      <c r="H1614" s="34" t="s">
        <v>1943</v>
      </c>
      <c r="I1614" s="34">
        <v>2018</v>
      </c>
      <c r="J1614" s="34">
        <v>2018</v>
      </c>
      <c r="K1614" s="34" t="s">
        <v>1767</v>
      </c>
      <c r="L1614" s="34" t="s">
        <v>1799</v>
      </c>
      <c r="M1614" s="34">
        <v>5</v>
      </c>
      <c r="N1614" s="34" t="s">
        <v>1768</v>
      </c>
      <c r="O1614" s="34" t="s">
        <v>1957</v>
      </c>
      <c r="P1614" s="34" t="s">
        <v>1945</v>
      </c>
      <c r="Q1614" s="34" t="s">
        <v>1636</v>
      </c>
      <c r="R1614" s="34" t="s">
        <v>1946</v>
      </c>
    </row>
    <row r="1615" spans="2:18">
      <c r="B1615" s="34">
        <v>1</v>
      </c>
      <c r="C1615" s="34">
        <v>59</v>
      </c>
      <c r="D1615" s="34" t="s">
        <v>1941</v>
      </c>
      <c r="E1615" s="34" t="s">
        <v>1635</v>
      </c>
      <c r="F1615" s="34" t="s">
        <v>1634</v>
      </c>
      <c r="G1615" s="34" t="s">
        <v>1942</v>
      </c>
      <c r="H1615" s="34" t="s">
        <v>1943</v>
      </c>
      <c r="I1615" s="34">
        <v>2018</v>
      </c>
      <c r="J1615" s="34">
        <v>2018</v>
      </c>
      <c r="K1615" s="34" t="s">
        <v>1767</v>
      </c>
      <c r="L1615" s="34" t="s">
        <v>1800</v>
      </c>
      <c r="M1615" s="34">
        <v>4</v>
      </c>
      <c r="N1615" s="34" t="s">
        <v>1767</v>
      </c>
      <c r="O1615" s="34" t="s">
        <v>1958</v>
      </c>
      <c r="P1615" s="34" t="s">
        <v>1945</v>
      </c>
      <c r="Q1615" s="34" t="s">
        <v>1636</v>
      </c>
      <c r="R1615" s="34" t="s">
        <v>1946</v>
      </c>
    </row>
    <row r="1616" spans="2:18">
      <c r="B1616" s="34">
        <v>1</v>
      </c>
      <c r="C1616" s="34">
        <v>59</v>
      </c>
      <c r="D1616" s="34" t="s">
        <v>1941</v>
      </c>
      <c r="E1616" s="34" t="s">
        <v>1635</v>
      </c>
      <c r="F1616" s="34" t="s">
        <v>1634</v>
      </c>
      <c r="G1616" s="34" t="s">
        <v>1942</v>
      </c>
      <c r="H1616" s="34" t="s">
        <v>1943</v>
      </c>
      <c r="I1616" s="34">
        <v>2018</v>
      </c>
      <c r="J1616" s="34">
        <v>2018</v>
      </c>
      <c r="K1616" s="34" t="s">
        <v>1767</v>
      </c>
      <c r="L1616" s="34" t="s">
        <v>1801</v>
      </c>
      <c r="M1616" s="34">
        <v>5</v>
      </c>
      <c r="N1616" s="34" t="s">
        <v>1768</v>
      </c>
      <c r="O1616" s="34" t="s">
        <v>1959</v>
      </c>
      <c r="P1616" s="34" t="s">
        <v>1945</v>
      </c>
      <c r="Q1616" s="34" t="s">
        <v>1636</v>
      </c>
      <c r="R1616" s="34" t="s">
        <v>1946</v>
      </c>
    </row>
    <row r="1617" spans="2:18">
      <c r="B1617" s="34">
        <v>1</v>
      </c>
      <c r="C1617" s="34">
        <v>59</v>
      </c>
      <c r="D1617" s="34" t="s">
        <v>1941</v>
      </c>
      <c r="E1617" s="34" t="s">
        <v>1635</v>
      </c>
      <c r="F1617" s="34" t="s">
        <v>1634</v>
      </c>
      <c r="G1617" s="34" t="s">
        <v>1942</v>
      </c>
      <c r="H1617" s="34" t="s">
        <v>1943</v>
      </c>
      <c r="I1617" s="34">
        <v>2018</v>
      </c>
      <c r="J1617" s="34">
        <v>2018</v>
      </c>
      <c r="K1617" s="34" t="s">
        <v>1767</v>
      </c>
      <c r="L1617" s="34" t="s">
        <v>1802</v>
      </c>
      <c r="M1617" s="34">
        <v>5</v>
      </c>
      <c r="N1617" s="34" t="s">
        <v>1768</v>
      </c>
      <c r="O1617" s="34" t="s">
        <v>1960</v>
      </c>
      <c r="P1617" s="34" t="s">
        <v>1945</v>
      </c>
      <c r="Q1617" s="34" t="s">
        <v>1636</v>
      </c>
      <c r="R1617" s="34" t="s">
        <v>1946</v>
      </c>
    </row>
    <row r="1618" spans="2:18">
      <c r="B1618" s="34">
        <v>1</v>
      </c>
      <c r="C1618" s="34">
        <v>59</v>
      </c>
      <c r="D1618" s="34" t="s">
        <v>1941</v>
      </c>
      <c r="E1618" s="34" t="s">
        <v>1635</v>
      </c>
      <c r="F1618" s="34" t="s">
        <v>1634</v>
      </c>
      <c r="G1618" s="34" t="s">
        <v>1942</v>
      </c>
      <c r="H1618" s="34" t="s">
        <v>1943</v>
      </c>
      <c r="I1618" s="34">
        <v>2018</v>
      </c>
      <c r="J1618" s="34">
        <v>2018</v>
      </c>
      <c r="K1618" s="34" t="s">
        <v>1767</v>
      </c>
      <c r="L1618" s="34" t="s">
        <v>1803</v>
      </c>
      <c r="M1618" s="34">
        <v>6</v>
      </c>
      <c r="N1618" s="34" t="s">
        <v>1817</v>
      </c>
      <c r="O1618" s="34" t="s">
        <v>1961</v>
      </c>
      <c r="P1618" s="34" t="s">
        <v>1945</v>
      </c>
      <c r="Q1618" s="34" t="s">
        <v>1636</v>
      </c>
      <c r="R1618" s="34" t="s">
        <v>1946</v>
      </c>
    </row>
    <row r="1619" spans="2:18">
      <c r="B1619" s="34">
        <v>1</v>
      </c>
      <c r="C1619" s="34">
        <v>59</v>
      </c>
      <c r="D1619" s="34" t="s">
        <v>1941</v>
      </c>
      <c r="E1619" s="34" t="s">
        <v>1635</v>
      </c>
      <c r="F1619" s="34" t="s">
        <v>1634</v>
      </c>
      <c r="G1619" s="34" t="s">
        <v>1942</v>
      </c>
      <c r="H1619" s="34" t="s">
        <v>1943</v>
      </c>
      <c r="I1619" s="34">
        <v>2018</v>
      </c>
      <c r="J1619" s="34">
        <v>2018</v>
      </c>
      <c r="K1619" s="34" t="s">
        <v>1767</v>
      </c>
      <c r="L1619" s="34" t="s">
        <v>1804</v>
      </c>
      <c r="M1619" s="34">
        <v>0</v>
      </c>
      <c r="N1619" s="34" t="s">
        <v>4</v>
      </c>
      <c r="O1619" s="34" t="s">
        <v>1962</v>
      </c>
      <c r="P1619" s="34" t="s">
        <v>1945</v>
      </c>
      <c r="Q1619" s="34" t="s">
        <v>1636</v>
      </c>
      <c r="R1619" s="34" t="s">
        <v>1946</v>
      </c>
    </row>
    <row r="1620" spans="2:18">
      <c r="B1620" s="34">
        <v>1</v>
      </c>
      <c r="C1620" s="34">
        <v>59</v>
      </c>
      <c r="D1620" s="34" t="s">
        <v>1941</v>
      </c>
      <c r="E1620" s="34" t="s">
        <v>1635</v>
      </c>
      <c r="F1620" s="34" t="s">
        <v>1634</v>
      </c>
      <c r="G1620" s="34" t="s">
        <v>1942</v>
      </c>
      <c r="H1620" s="34" t="s">
        <v>1943</v>
      </c>
      <c r="I1620" s="34">
        <v>2018</v>
      </c>
      <c r="J1620" s="34">
        <v>2018</v>
      </c>
      <c r="K1620" s="34" t="s">
        <v>1767</v>
      </c>
      <c r="L1620" s="34" t="s">
        <v>1805</v>
      </c>
      <c r="M1620" s="34">
        <v>5</v>
      </c>
      <c r="N1620" s="34" t="s">
        <v>1768</v>
      </c>
      <c r="O1620" s="34" t="s">
        <v>1963</v>
      </c>
      <c r="P1620" s="34" t="s">
        <v>1945</v>
      </c>
      <c r="Q1620" s="34" t="s">
        <v>1636</v>
      </c>
      <c r="R1620" s="34" t="s">
        <v>1946</v>
      </c>
    </row>
    <row r="1621" spans="2:18">
      <c r="B1621" s="34">
        <v>1</v>
      </c>
      <c r="C1621" s="34">
        <v>59</v>
      </c>
      <c r="D1621" s="34" t="s">
        <v>1941</v>
      </c>
      <c r="E1621" s="34" t="s">
        <v>1635</v>
      </c>
      <c r="F1621" s="34" t="s">
        <v>1634</v>
      </c>
      <c r="G1621" s="34" t="s">
        <v>1942</v>
      </c>
      <c r="H1621" s="34" t="s">
        <v>1943</v>
      </c>
      <c r="I1621" s="34">
        <v>2018</v>
      </c>
      <c r="J1621" s="34">
        <v>2018</v>
      </c>
      <c r="K1621" s="34" t="s">
        <v>1767</v>
      </c>
      <c r="L1621" s="34" t="s">
        <v>1806</v>
      </c>
      <c r="M1621" s="34">
        <v>5</v>
      </c>
      <c r="N1621" s="34" t="s">
        <v>1768</v>
      </c>
      <c r="O1621" s="34" t="s">
        <v>1964</v>
      </c>
      <c r="P1621" s="34" t="s">
        <v>1945</v>
      </c>
      <c r="Q1621" s="34" t="s">
        <v>1636</v>
      </c>
      <c r="R1621" s="34" t="s">
        <v>1946</v>
      </c>
    </row>
    <row r="1622" spans="2:18">
      <c r="B1622" s="34">
        <v>1</v>
      </c>
      <c r="C1622" s="34">
        <v>59</v>
      </c>
      <c r="D1622" s="34" t="s">
        <v>1941</v>
      </c>
      <c r="E1622" s="34" t="s">
        <v>1635</v>
      </c>
      <c r="F1622" s="34" t="s">
        <v>1634</v>
      </c>
      <c r="G1622" s="34" t="s">
        <v>1942</v>
      </c>
      <c r="H1622" s="34" t="s">
        <v>1943</v>
      </c>
      <c r="I1622" s="34">
        <v>2018</v>
      </c>
      <c r="J1622" s="34">
        <v>2018</v>
      </c>
      <c r="K1622" s="34" t="s">
        <v>1767</v>
      </c>
      <c r="L1622" s="34" t="s">
        <v>1807</v>
      </c>
      <c r="M1622" s="34">
        <v>3</v>
      </c>
      <c r="N1622" s="34" t="s">
        <v>1798</v>
      </c>
      <c r="O1622" s="34" t="s">
        <v>1965</v>
      </c>
      <c r="P1622" s="34" t="s">
        <v>1945</v>
      </c>
      <c r="Q1622" s="34" t="s">
        <v>1636</v>
      </c>
      <c r="R1622" s="34" t="s">
        <v>1946</v>
      </c>
    </row>
    <row r="1623" spans="2:18">
      <c r="B1623" s="34">
        <v>1</v>
      </c>
      <c r="C1623" s="34">
        <v>59</v>
      </c>
      <c r="D1623" s="34" t="s">
        <v>1941</v>
      </c>
      <c r="E1623" s="34" t="s">
        <v>1635</v>
      </c>
      <c r="F1623" s="34" t="s">
        <v>1634</v>
      </c>
      <c r="G1623" s="34" t="s">
        <v>1942</v>
      </c>
      <c r="H1623" s="34" t="s">
        <v>1943</v>
      </c>
      <c r="I1623" s="34">
        <v>2018</v>
      </c>
      <c r="J1623" s="34">
        <v>2018</v>
      </c>
      <c r="K1623" s="34" t="s">
        <v>1767</v>
      </c>
      <c r="L1623" s="34" t="s">
        <v>1808</v>
      </c>
      <c r="M1623" s="34">
        <v>5</v>
      </c>
      <c r="N1623" s="34" t="s">
        <v>1768</v>
      </c>
      <c r="O1623" s="34" t="s">
        <v>1966</v>
      </c>
      <c r="P1623" s="34" t="s">
        <v>1945</v>
      </c>
      <c r="Q1623" s="34" t="s">
        <v>1636</v>
      </c>
      <c r="R1623" s="34" t="s">
        <v>1946</v>
      </c>
    </row>
    <row r="1624" spans="2:18">
      <c r="B1624" s="34">
        <v>1</v>
      </c>
      <c r="C1624" s="34">
        <v>59</v>
      </c>
      <c r="D1624" s="34" t="s">
        <v>1941</v>
      </c>
      <c r="E1624" s="34" t="s">
        <v>1635</v>
      </c>
      <c r="F1624" s="34" t="s">
        <v>1634</v>
      </c>
      <c r="G1624" s="34" t="s">
        <v>1942</v>
      </c>
      <c r="H1624" s="34" t="s">
        <v>1943</v>
      </c>
      <c r="I1624" s="34">
        <v>2018</v>
      </c>
      <c r="J1624" s="34">
        <v>2018</v>
      </c>
      <c r="K1624" s="34" t="s">
        <v>1767</v>
      </c>
      <c r="L1624" s="34" t="s">
        <v>1809</v>
      </c>
      <c r="M1624" s="34">
        <v>5</v>
      </c>
      <c r="N1624" s="34" t="s">
        <v>1768</v>
      </c>
      <c r="O1624" s="34" t="s">
        <v>1967</v>
      </c>
      <c r="P1624" s="34" t="s">
        <v>1945</v>
      </c>
      <c r="Q1624" s="34" t="s">
        <v>1636</v>
      </c>
      <c r="R1624" s="34" t="s">
        <v>1946</v>
      </c>
    </row>
    <row r="1625" spans="2:18">
      <c r="B1625" s="34">
        <v>1</v>
      </c>
      <c r="C1625" s="34">
        <v>59</v>
      </c>
      <c r="D1625" s="34" t="s">
        <v>1941</v>
      </c>
      <c r="E1625" s="34" t="s">
        <v>1635</v>
      </c>
      <c r="F1625" s="34" t="s">
        <v>1634</v>
      </c>
      <c r="G1625" s="34" t="s">
        <v>1942</v>
      </c>
      <c r="H1625" s="34" t="s">
        <v>1943</v>
      </c>
      <c r="I1625" s="34">
        <v>2018</v>
      </c>
      <c r="J1625" s="34">
        <v>2018</v>
      </c>
      <c r="K1625" s="34" t="s">
        <v>1767</v>
      </c>
      <c r="L1625" s="34" t="s">
        <v>1810</v>
      </c>
      <c r="M1625" s="34">
        <v>5</v>
      </c>
      <c r="N1625" s="34" t="s">
        <v>1768</v>
      </c>
      <c r="O1625" s="34" t="s">
        <v>1968</v>
      </c>
      <c r="P1625" s="34" t="s">
        <v>1945</v>
      </c>
      <c r="Q1625" s="34" t="s">
        <v>1636</v>
      </c>
      <c r="R1625" s="34" t="s">
        <v>1946</v>
      </c>
    </row>
    <row r="1626" spans="2:18">
      <c r="B1626" s="34">
        <v>1</v>
      </c>
      <c r="C1626" s="34">
        <v>59</v>
      </c>
      <c r="D1626" s="34" t="s">
        <v>1941</v>
      </c>
      <c r="E1626" s="34" t="s">
        <v>1635</v>
      </c>
      <c r="F1626" s="34" t="s">
        <v>1634</v>
      </c>
      <c r="G1626" s="34" t="s">
        <v>1942</v>
      </c>
      <c r="H1626" s="34" t="s">
        <v>1943</v>
      </c>
      <c r="I1626" s="34">
        <v>2018</v>
      </c>
      <c r="J1626" s="34">
        <v>2018</v>
      </c>
      <c r="K1626" s="34" t="s">
        <v>1767</v>
      </c>
      <c r="L1626" s="34" t="s">
        <v>1811</v>
      </c>
      <c r="M1626" s="34">
        <v>5</v>
      </c>
      <c r="N1626" s="34" t="s">
        <v>1768</v>
      </c>
      <c r="O1626" s="34" t="s">
        <v>1969</v>
      </c>
      <c r="P1626" s="34" t="s">
        <v>1945</v>
      </c>
      <c r="Q1626" s="34" t="s">
        <v>1636</v>
      </c>
      <c r="R1626" s="34" t="s">
        <v>1946</v>
      </c>
    </row>
    <row r="1627" spans="2:18">
      <c r="B1627" s="34">
        <v>1</v>
      </c>
      <c r="C1627" s="34">
        <v>59</v>
      </c>
      <c r="D1627" s="34" t="s">
        <v>1941</v>
      </c>
      <c r="E1627" s="34" t="s">
        <v>1635</v>
      </c>
      <c r="F1627" s="34" t="s">
        <v>1634</v>
      </c>
      <c r="G1627" s="34" t="s">
        <v>1942</v>
      </c>
      <c r="H1627" s="34" t="s">
        <v>1943</v>
      </c>
      <c r="I1627" s="34">
        <v>2018</v>
      </c>
      <c r="J1627" s="34">
        <v>2018</v>
      </c>
      <c r="K1627" s="34" t="s">
        <v>1767</v>
      </c>
      <c r="L1627" s="34" t="s">
        <v>1812</v>
      </c>
      <c r="M1627" s="34">
        <v>3</v>
      </c>
      <c r="N1627" s="34" t="s">
        <v>1798</v>
      </c>
      <c r="O1627" s="34" t="s">
        <v>1970</v>
      </c>
      <c r="P1627" s="34" t="s">
        <v>1945</v>
      </c>
      <c r="Q1627" s="34" t="s">
        <v>1636</v>
      </c>
      <c r="R1627" s="34" t="s">
        <v>1946</v>
      </c>
    </row>
    <row r="1628" spans="2:18">
      <c r="B1628" s="34">
        <v>1</v>
      </c>
      <c r="C1628" s="34">
        <v>59</v>
      </c>
      <c r="D1628" s="34" t="s">
        <v>1941</v>
      </c>
      <c r="E1628" s="34" t="s">
        <v>1635</v>
      </c>
      <c r="F1628" s="34" t="s">
        <v>1634</v>
      </c>
      <c r="G1628" s="34" t="s">
        <v>1942</v>
      </c>
      <c r="H1628" s="34" t="s">
        <v>1943</v>
      </c>
      <c r="I1628" s="34">
        <v>2018</v>
      </c>
      <c r="J1628" s="34">
        <v>2018</v>
      </c>
      <c r="K1628" s="34" t="s">
        <v>1767</v>
      </c>
      <c r="L1628" s="34" t="s">
        <v>1813</v>
      </c>
      <c r="M1628" s="34">
        <v>1</v>
      </c>
      <c r="N1628" s="34" t="s">
        <v>1796</v>
      </c>
      <c r="O1628" s="34" t="s">
        <v>1971</v>
      </c>
      <c r="P1628" s="34" t="s">
        <v>1945</v>
      </c>
      <c r="Q1628" s="34" t="s">
        <v>1636</v>
      </c>
      <c r="R1628" s="34" t="s">
        <v>1946</v>
      </c>
    </row>
    <row r="1629" spans="2:18">
      <c r="B1629" s="34">
        <v>1</v>
      </c>
      <c r="C1629" s="34">
        <v>59</v>
      </c>
      <c r="D1629" s="34" t="s">
        <v>1941</v>
      </c>
      <c r="E1629" s="34" t="s">
        <v>1635</v>
      </c>
      <c r="F1629" s="34" t="s">
        <v>1634</v>
      </c>
      <c r="G1629" s="34" t="s">
        <v>1942</v>
      </c>
      <c r="H1629" s="34" t="s">
        <v>1943</v>
      </c>
      <c r="I1629" s="34">
        <v>2018</v>
      </c>
      <c r="J1629" s="34">
        <v>2018</v>
      </c>
      <c r="K1629" s="34" t="s">
        <v>1767</v>
      </c>
      <c r="L1629" s="34" t="s">
        <v>1814</v>
      </c>
      <c r="M1629" s="34">
        <v>0</v>
      </c>
      <c r="N1629" s="34" t="s">
        <v>4</v>
      </c>
      <c r="O1629" s="34" t="s">
        <v>1972</v>
      </c>
      <c r="P1629" s="34" t="s">
        <v>1945</v>
      </c>
      <c r="Q1629" s="34" t="s">
        <v>1636</v>
      </c>
      <c r="R1629" s="34" t="s">
        <v>1946</v>
      </c>
    </row>
    <row r="1630" spans="2:18">
      <c r="B1630" s="34">
        <v>1</v>
      </c>
      <c r="C1630" s="34">
        <v>59</v>
      </c>
      <c r="D1630" s="34" t="s">
        <v>1941</v>
      </c>
      <c r="E1630" s="34" t="s">
        <v>1635</v>
      </c>
      <c r="F1630" s="34" t="s">
        <v>1634</v>
      </c>
      <c r="G1630" s="34" t="s">
        <v>1942</v>
      </c>
      <c r="H1630" s="34" t="s">
        <v>1943</v>
      </c>
      <c r="I1630" s="34">
        <v>2018</v>
      </c>
      <c r="J1630" s="34">
        <v>2018</v>
      </c>
      <c r="K1630" s="34" t="s">
        <v>1767</v>
      </c>
      <c r="L1630" s="34" t="s">
        <v>1815</v>
      </c>
      <c r="M1630" s="34">
        <v>3</v>
      </c>
      <c r="N1630" s="34" t="s">
        <v>1798</v>
      </c>
      <c r="O1630" s="34" t="s">
        <v>1973</v>
      </c>
      <c r="P1630" s="34" t="s">
        <v>1945</v>
      </c>
      <c r="Q1630" s="34" t="s">
        <v>1636</v>
      </c>
      <c r="R1630" s="34" t="s">
        <v>1946</v>
      </c>
    </row>
    <row r="1631" spans="2:18">
      <c r="B1631" s="34">
        <v>1</v>
      </c>
      <c r="C1631" s="34">
        <v>59</v>
      </c>
      <c r="D1631" s="34" t="s">
        <v>1941</v>
      </c>
      <c r="E1631" s="34" t="s">
        <v>1635</v>
      </c>
      <c r="F1631" s="34" t="s">
        <v>1634</v>
      </c>
      <c r="G1631" s="34" t="s">
        <v>1942</v>
      </c>
      <c r="H1631" s="34" t="s">
        <v>1943</v>
      </c>
      <c r="I1631" s="34">
        <v>2018</v>
      </c>
      <c r="J1631" s="34">
        <v>2018</v>
      </c>
      <c r="K1631" s="34" t="s">
        <v>1767</v>
      </c>
      <c r="L1631" s="34" t="s">
        <v>1816</v>
      </c>
      <c r="M1631" s="34">
        <v>5</v>
      </c>
      <c r="N1631" s="34" t="s">
        <v>1768</v>
      </c>
      <c r="O1631" s="34" t="s">
        <v>1974</v>
      </c>
      <c r="P1631" s="34" t="s">
        <v>1945</v>
      </c>
      <c r="Q1631" s="34" t="s">
        <v>1636</v>
      </c>
      <c r="R1631" s="34" t="s">
        <v>1946</v>
      </c>
    </row>
    <row r="1632" spans="2:18">
      <c r="B1632" s="34">
        <v>1</v>
      </c>
      <c r="C1632" s="34">
        <v>59</v>
      </c>
      <c r="D1632" s="34" t="s">
        <v>1941</v>
      </c>
      <c r="E1632" s="34" t="s">
        <v>1635</v>
      </c>
      <c r="F1632" s="34" t="s">
        <v>1634</v>
      </c>
      <c r="G1632" s="34" t="s">
        <v>1942</v>
      </c>
      <c r="H1632" s="34" t="s">
        <v>1943</v>
      </c>
      <c r="I1632" s="34">
        <v>2018</v>
      </c>
      <c r="J1632" s="34">
        <v>2018</v>
      </c>
      <c r="K1632" s="34" t="s">
        <v>1767</v>
      </c>
      <c r="L1632" s="34" t="s">
        <v>1818</v>
      </c>
      <c r="M1632" s="34">
        <v>4</v>
      </c>
      <c r="N1632" s="34" t="s">
        <v>1767</v>
      </c>
      <c r="O1632" s="34" t="s">
        <v>1975</v>
      </c>
      <c r="P1632" s="34" t="s">
        <v>1945</v>
      </c>
      <c r="Q1632" s="34" t="s">
        <v>1636</v>
      </c>
      <c r="R1632" s="34" t="s">
        <v>1946</v>
      </c>
    </row>
    <row r="1633" spans="2:18">
      <c r="B1633" s="34">
        <v>1</v>
      </c>
      <c r="C1633" s="34">
        <v>59</v>
      </c>
      <c r="D1633" s="34" t="s">
        <v>1941</v>
      </c>
      <c r="E1633" s="34" t="s">
        <v>1635</v>
      </c>
      <c r="F1633" s="34" t="s">
        <v>1634</v>
      </c>
      <c r="G1633" s="34" t="s">
        <v>1942</v>
      </c>
      <c r="H1633" s="34" t="s">
        <v>1943</v>
      </c>
      <c r="I1633" s="34">
        <v>2018</v>
      </c>
      <c r="J1633" s="34">
        <v>2018</v>
      </c>
      <c r="K1633" s="34" t="s">
        <v>1767</v>
      </c>
      <c r="L1633" s="34" t="s">
        <v>1819</v>
      </c>
      <c r="M1633" s="34">
        <v>1</v>
      </c>
      <c r="N1633" s="34" t="s">
        <v>1796</v>
      </c>
      <c r="O1633" s="34" t="s">
        <v>1976</v>
      </c>
      <c r="P1633" s="34" t="s">
        <v>1945</v>
      </c>
      <c r="Q1633" s="34" t="s">
        <v>1636</v>
      </c>
      <c r="R1633" s="34" t="s">
        <v>1946</v>
      </c>
    </row>
    <row r="1634" spans="2:18">
      <c r="B1634" s="34">
        <v>1</v>
      </c>
      <c r="C1634" s="34">
        <v>59</v>
      </c>
      <c r="D1634" s="34" t="s">
        <v>1941</v>
      </c>
      <c r="E1634" s="34" t="s">
        <v>1635</v>
      </c>
      <c r="F1634" s="34" t="s">
        <v>1634</v>
      </c>
      <c r="G1634" s="34" t="s">
        <v>1942</v>
      </c>
      <c r="H1634" s="34" t="s">
        <v>1943</v>
      </c>
      <c r="I1634" s="34">
        <v>2018</v>
      </c>
      <c r="J1634" s="34">
        <v>2018</v>
      </c>
      <c r="K1634" s="34" t="s">
        <v>1767</v>
      </c>
      <c r="L1634" s="34" t="s">
        <v>1820</v>
      </c>
      <c r="M1634" s="34">
        <v>4</v>
      </c>
      <c r="N1634" s="34" t="s">
        <v>1767</v>
      </c>
      <c r="O1634" s="34" t="s">
        <v>1977</v>
      </c>
      <c r="P1634" s="34" t="s">
        <v>1945</v>
      </c>
      <c r="Q1634" s="34" t="s">
        <v>1636</v>
      </c>
      <c r="R1634" s="34" t="s">
        <v>1946</v>
      </c>
    </row>
    <row r="1635" spans="2:18">
      <c r="B1635" s="34">
        <v>1</v>
      </c>
      <c r="C1635" s="34">
        <v>59</v>
      </c>
      <c r="D1635" s="34" t="s">
        <v>1941</v>
      </c>
      <c r="E1635" s="34" t="s">
        <v>1635</v>
      </c>
      <c r="F1635" s="34" t="s">
        <v>1634</v>
      </c>
      <c r="G1635" s="34" t="s">
        <v>1942</v>
      </c>
      <c r="H1635" s="34" t="s">
        <v>1943</v>
      </c>
      <c r="I1635" s="34">
        <v>2018</v>
      </c>
      <c r="J1635" s="34">
        <v>2018</v>
      </c>
      <c r="K1635" s="34" t="s">
        <v>1767</v>
      </c>
      <c r="L1635" s="34" t="s">
        <v>1821</v>
      </c>
      <c r="M1635" s="34">
        <v>5</v>
      </c>
      <c r="N1635" s="34" t="s">
        <v>1768</v>
      </c>
      <c r="O1635" s="34" t="s">
        <v>1978</v>
      </c>
      <c r="P1635" s="34" t="s">
        <v>1945</v>
      </c>
      <c r="Q1635" s="34" t="s">
        <v>1636</v>
      </c>
      <c r="R1635" s="34" t="s">
        <v>1946</v>
      </c>
    </row>
    <row r="1636" spans="2:18">
      <c r="B1636" s="34">
        <v>1</v>
      </c>
      <c r="C1636" s="34">
        <v>59</v>
      </c>
      <c r="D1636" s="34" t="s">
        <v>1941</v>
      </c>
      <c r="E1636" s="34" t="s">
        <v>1635</v>
      </c>
      <c r="F1636" s="34" t="s">
        <v>1634</v>
      </c>
      <c r="G1636" s="34" t="s">
        <v>1942</v>
      </c>
      <c r="H1636" s="34" t="s">
        <v>1943</v>
      </c>
      <c r="I1636" s="34">
        <v>2018</v>
      </c>
      <c r="J1636" s="34">
        <v>2018</v>
      </c>
      <c r="K1636" s="34" t="s">
        <v>1767</v>
      </c>
      <c r="L1636" s="34" t="s">
        <v>1822</v>
      </c>
      <c r="M1636" s="34">
        <v>4</v>
      </c>
      <c r="N1636" s="34" t="s">
        <v>1767</v>
      </c>
      <c r="O1636" s="34" t="s">
        <v>1</v>
      </c>
      <c r="P1636" s="34" t="s">
        <v>1945</v>
      </c>
      <c r="Q1636" s="34" t="s">
        <v>1636</v>
      </c>
      <c r="R1636" s="34" t="s">
        <v>1946</v>
      </c>
    </row>
    <row r="1637" spans="2:18">
      <c r="B1637" s="34">
        <v>2</v>
      </c>
      <c r="C1637" s="34">
        <v>60</v>
      </c>
      <c r="D1637" s="34" t="s">
        <v>1711</v>
      </c>
      <c r="E1637" s="34" t="s">
        <v>1620</v>
      </c>
      <c r="F1637" s="34" t="s">
        <v>1619</v>
      </c>
      <c r="G1637" s="34" t="s">
        <v>1712</v>
      </c>
      <c r="H1637" s="34" t="s">
        <v>1713</v>
      </c>
      <c r="I1637" s="34">
        <v>2018</v>
      </c>
      <c r="J1637" s="34">
        <v>2018</v>
      </c>
      <c r="K1637" s="34" t="s">
        <v>1767</v>
      </c>
      <c r="L1637" s="34" t="s">
        <v>1784</v>
      </c>
      <c r="M1637" s="34">
        <v>5</v>
      </c>
      <c r="N1637" s="34" t="s">
        <v>1768</v>
      </c>
      <c r="O1637" s="34" t="s">
        <v>1715</v>
      </c>
      <c r="P1637" s="34" t="s">
        <v>1885</v>
      </c>
      <c r="Q1637" s="34" t="s">
        <v>1621</v>
      </c>
      <c r="R1637" s="34" t="s">
        <v>1886</v>
      </c>
    </row>
    <row r="1638" spans="2:18">
      <c r="B1638" s="34">
        <v>2</v>
      </c>
      <c r="C1638" s="34">
        <v>60</v>
      </c>
      <c r="D1638" s="34" t="s">
        <v>1711</v>
      </c>
      <c r="E1638" s="34" t="s">
        <v>1620</v>
      </c>
      <c r="F1638" s="34" t="s">
        <v>1619</v>
      </c>
      <c r="G1638" s="34" t="s">
        <v>1712</v>
      </c>
      <c r="H1638" s="34" t="s">
        <v>1713</v>
      </c>
      <c r="I1638" s="34">
        <v>2018</v>
      </c>
      <c r="J1638" s="34">
        <v>2018</v>
      </c>
      <c r="K1638" s="34" t="s">
        <v>1767</v>
      </c>
      <c r="L1638" s="34" t="s">
        <v>1787</v>
      </c>
      <c r="M1638" s="34">
        <v>4</v>
      </c>
      <c r="N1638" s="34" t="s">
        <v>1767</v>
      </c>
      <c r="O1638" s="34" t="s">
        <v>1716</v>
      </c>
      <c r="P1638" s="34" t="s">
        <v>1885</v>
      </c>
      <c r="Q1638" s="34" t="s">
        <v>1621</v>
      </c>
      <c r="R1638" s="34" t="s">
        <v>1886</v>
      </c>
    </row>
    <row r="1639" spans="2:18">
      <c r="B1639" s="34">
        <v>2</v>
      </c>
      <c r="C1639" s="34">
        <v>60</v>
      </c>
      <c r="D1639" s="34" t="s">
        <v>1711</v>
      </c>
      <c r="E1639" s="34" t="s">
        <v>1620</v>
      </c>
      <c r="F1639" s="34" t="s">
        <v>1619</v>
      </c>
      <c r="G1639" s="34" t="s">
        <v>1712</v>
      </c>
      <c r="H1639" s="34" t="s">
        <v>1713</v>
      </c>
      <c r="I1639" s="34">
        <v>2018</v>
      </c>
      <c r="J1639" s="34">
        <v>2018</v>
      </c>
      <c r="K1639" s="34" t="s">
        <v>1767</v>
      </c>
      <c r="L1639" s="34" t="s">
        <v>1788</v>
      </c>
      <c r="M1639" s="34">
        <v>4</v>
      </c>
      <c r="N1639" s="34" t="s">
        <v>1767</v>
      </c>
      <c r="O1639" s="34" t="s">
        <v>1717</v>
      </c>
      <c r="P1639" s="34" t="s">
        <v>1885</v>
      </c>
      <c r="Q1639" s="34" t="s">
        <v>1621</v>
      </c>
      <c r="R1639" s="34" t="s">
        <v>1886</v>
      </c>
    </row>
    <row r="1640" spans="2:18">
      <c r="B1640" s="34">
        <v>2</v>
      </c>
      <c r="C1640" s="34">
        <v>60</v>
      </c>
      <c r="D1640" s="34" t="s">
        <v>1711</v>
      </c>
      <c r="E1640" s="34" t="s">
        <v>1620</v>
      </c>
      <c r="F1640" s="34" t="s">
        <v>1619</v>
      </c>
      <c r="G1640" s="34" t="s">
        <v>1712</v>
      </c>
      <c r="H1640" s="34" t="s">
        <v>1713</v>
      </c>
      <c r="I1640" s="34">
        <v>2018</v>
      </c>
      <c r="J1640" s="34">
        <v>2018</v>
      </c>
      <c r="K1640" s="34" t="s">
        <v>1767</v>
      </c>
      <c r="L1640" s="34" t="s">
        <v>1789</v>
      </c>
      <c r="M1640" s="34">
        <v>3</v>
      </c>
      <c r="N1640" s="34" t="s">
        <v>1798</v>
      </c>
      <c r="O1640" s="34" t="s">
        <v>1718</v>
      </c>
      <c r="P1640" s="34" t="s">
        <v>1885</v>
      </c>
      <c r="Q1640" s="34" t="s">
        <v>1621</v>
      </c>
      <c r="R1640" s="34" t="s">
        <v>1886</v>
      </c>
    </row>
    <row r="1641" spans="2:18">
      <c r="B1641" s="34">
        <v>2</v>
      </c>
      <c r="C1641" s="34">
        <v>60</v>
      </c>
      <c r="D1641" s="34" t="s">
        <v>1711</v>
      </c>
      <c r="E1641" s="34" t="s">
        <v>1620</v>
      </c>
      <c r="F1641" s="34" t="s">
        <v>1619</v>
      </c>
      <c r="G1641" s="34" t="s">
        <v>1712</v>
      </c>
      <c r="H1641" s="34" t="s">
        <v>1713</v>
      </c>
      <c r="I1641" s="34">
        <v>2018</v>
      </c>
      <c r="J1641" s="34">
        <v>2018</v>
      </c>
      <c r="K1641" s="34" t="s">
        <v>1767</v>
      </c>
      <c r="L1641" s="34" t="s">
        <v>1790</v>
      </c>
      <c r="M1641" s="34">
        <v>4</v>
      </c>
      <c r="N1641" s="34" t="s">
        <v>1767</v>
      </c>
      <c r="O1641" s="34" t="s">
        <v>1719</v>
      </c>
      <c r="P1641" s="34" t="s">
        <v>1885</v>
      </c>
      <c r="Q1641" s="34" t="s">
        <v>1621</v>
      </c>
      <c r="R1641" s="34" t="s">
        <v>1886</v>
      </c>
    </row>
    <row r="1642" spans="2:18">
      <c r="B1642" s="34">
        <v>2</v>
      </c>
      <c r="C1642" s="34">
        <v>60</v>
      </c>
      <c r="D1642" s="34" t="s">
        <v>1711</v>
      </c>
      <c r="E1642" s="34" t="s">
        <v>1620</v>
      </c>
      <c r="F1642" s="34" t="s">
        <v>1619</v>
      </c>
      <c r="G1642" s="34" t="s">
        <v>1712</v>
      </c>
      <c r="H1642" s="34" t="s">
        <v>1713</v>
      </c>
      <c r="I1642" s="34">
        <v>2018</v>
      </c>
      <c r="J1642" s="34">
        <v>2018</v>
      </c>
      <c r="K1642" s="34" t="s">
        <v>1767</v>
      </c>
      <c r="L1642" s="34" t="s">
        <v>1791</v>
      </c>
      <c r="M1642" s="34">
        <v>5</v>
      </c>
      <c r="N1642" s="34" t="s">
        <v>1768</v>
      </c>
      <c r="O1642" s="34" t="s">
        <v>1720</v>
      </c>
      <c r="P1642" s="34" t="s">
        <v>1885</v>
      </c>
      <c r="Q1642" s="34" t="s">
        <v>1621</v>
      </c>
      <c r="R1642" s="34" t="s">
        <v>1886</v>
      </c>
    </row>
    <row r="1643" spans="2:18">
      <c r="B1643" s="34">
        <v>2</v>
      </c>
      <c r="C1643" s="34">
        <v>60</v>
      </c>
      <c r="D1643" s="34" t="s">
        <v>1711</v>
      </c>
      <c r="E1643" s="34" t="s">
        <v>1620</v>
      </c>
      <c r="F1643" s="34" t="s">
        <v>1619</v>
      </c>
      <c r="G1643" s="34" t="s">
        <v>1712</v>
      </c>
      <c r="H1643" s="34" t="s">
        <v>1713</v>
      </c>
      <c r="I1643" s="34">
        <v>2018</v>
      </c>
      <c r="J1643" s="34">
        <v>2018</v>
      </c>
      <c r="K1643" s="34" t="s">
        <v>1767</v>
      </c>
      <c r="L1643" s="34" t="s">
        <v>1792</v>
      </c>
      <c r="M1643" s="34">
        <v>4</v>
      </c>
      <c r="N1643" s="34" t="s">
        <v>1767</v>
      </c>
      <c r="O1643" s="34" t="s">
        <v>1721</v>
      </c>
      <c r="P1643" s="34" t="s">
        <v>1885</v>
      </c>
      <c r="Q1643" s="34" t="s">
        <v>1621</v>
      </c>
      <c r="R1643" s="34" t="s">
        <v>1886</v>
      </c>
    </row>
    <row r="1644" spans="2:18">
      <c r="B1644" s="34">
        <v>2</v>
      </c>
      <c r="C1644" s="34">
        <v>60</v>
      </c>
      <c r="D1644" s="34" t="s">
        <v>1711</v>
      </c>
      <c r="E1644" s="34" t="s">
        <v>1620</v>
      </c>
      <c r="F1644" s="34" t="s">
        <v>1619</v>
      </c>
      <c r="G1644" s="34" t="s">
        <v>1712</v>
      </c>
      <c r="H1644" s="34" t="s">
        <v>1713</v>
      </c>
      <c r="I1644" s="34">
        <v>2018</v>
      </c>
      <c r="J1644" s="34">
        <v>2018</v>
      </c>
      <c r="K1644" s="34" t="s">
        <v>1767</v>
      </c>
      <c r="L1644" s="34" t="s">
        <v>1793</v>
      </c>
      <c r="M1644" s="34">
        <v>5</v>
      </c>
      <c r="N1644" s="34" t="s">
        <v>1768</v>
      </c>
      <c r="O1644" s="34" t="s">
        <v>1722</v>
      </c>
      <c r="P1644" s="34" t="s">
        <v>1885</v>
      </c>
      <c r="Q1644" s="34" t="s">
        <v>1621</v>
      </c>
      <c r="R1644" s="34" t="s">
        <v>1886</v>
      </c>
    </row>
    <row r="1645" spans="2:18">
      <c r="B1645" s="34">
        <v>2</v>
      </c>
      <c r="C1645" s="34">
        <v>60</v>
      </c>
      <c r="D1645" s="34" t="s">
        <v>1711</v>
      </c>
      <c r="E1645" s="34" t="s">
        <v>1620</v>
      </c>
      <c r="F1645" s="34" t="s">
        <v>1619</v>
      </c>
      <c r="G1645" s="34" t="s">
        <v>1712</v>
      </c>
      <c r="H1645" s="34" t="s">
        <v>1713</v>
      </c>
      <c r="I1645" s="34">
        <v>2018</v>
      </c>
      <c r="J1645" s="34">
        <v>2018</v>
      </c>
      <c r="K1645" s="34" t="s">
        <v>1767</v>
      </c>
      <c r="L1645" s="34" t="s">
        <v>1794</v>
      </c>
      <c r="M1645" s="34">
        <v>5</v>
      </c>
      <c r="N1645" s="34" t="s">
        <v>1768</v>
      </c>
      <c r="O1645" s="34" t="s">
        <v>1723</v>
      </c>
      <c r="P1645" s="34" t="s">
        <v>1885</v>
      </c>
      <c r="Q1645" s="34" t="s">
        <v>1621</v>
      </c>
      <c r="R1645" s="34" t="s">
        <v>1886</v>
      </c>
    </row>
    <row r="1646" spans="2:18">
      <c r="B1646" s="34">
        <v>2</v>
      </c>
      <c r="C1646" s="34">
        <v>60</v>
      </c>
      <c r="D1646" s="34" t="s">
        <v>1711</v>
      </c>
      <c r="E1646" s="34" t="s">
        <v>1620</v>
      </c>
      <c r="F1646" s="34" t="s">
        <v>1619</v>
      </c>
      <c r="G1646" s="34" t="s">
        <v>1712</v>
      </c>
      <c r="H1646" s="34" t="s">
        <v>1713</v>
      </c>
      <c r="I1646" s="34">
        <v>2018</v>
      </c>
      <c r="J1646" s="34">
        <v>2018</v>
      </c>
      <c r="K1646" s="34" t="s">
        <v>1767</v>
      </c>
      <c r="L1646" s="34" t="s">
        <v>1795</v>
      </c>
      <c r="M1646" s="34">
        <v>1</v>
      </c>
      <c r="N1646" s="34" t="s">
        <v>1796</v>
      </c>
      <c r="O1646" s="34" t="s">
        <v>1724</v>
      </c>
      <c r="P1646" s="34" t="s">
        <v>1885</v>
      </c>
      <c r="Q1646" s="34" t="s">
        <v>1621</v>
      </c>
      <c r="R1646" s="34" t="s">
        <v>1886</v>
      </c>
    </row>
    <row r="1647" spans="2:18">
      <c r="B1647" s="34">
        <v>2</v>
      </c>
      <c r="C1647" s="34">
        <v>60</v>
      </c>
      <c r="D1647" s="34" t="s">
        <v>1711</v>
      </c>
      <c r="E1647" s="34" t="s">
        <v>1620</v>
      </c>
      <c r="F1647" s="34" t="s">
        <v>1619</v>
      </c>
      <c r="G1647" s="34" t="s">
        <v>1712</v>
      </c>
      <c r="H1647" s="34" t="s">
        <v>1713</v>
      </c>
      <c r="I1647" s="34">
        <v>2018</v>
      </c>
      <c r="J1647" s="34">
        <v>2018</v>
      </c>
      <c r="K1647" s="34" t="s">
        <v>1767</v>
      </c>
      <c r="L1647" s="34" t="s">
        <v>1797</v>
      </c>
      <c r="M1647" s="34">
        <v>4</v>
      </c>
      <c r="N1647" s="34" t="s">
        <v>1767</v>
      </c>
      <c r="O1647" s="34" t="s">
        <v>1725</v>
      </c>
      <c r="P1647" s="34" t="s">
        <v>1885</v>
      </c>
      <c r="Q1647" s="34" t="s">
        <v>1621</v>
      </c>
      <c r="R1647" s="34" t="s">
        <v>1886</v>
      </c>
    </row>
    <row r="1648" spans="2:18">
      <c r="B1648" s="34">
        <v>2</v>
      </c>
      <c r="C1648" s="34">
        <v>60</v>
      </c>
      <c r="D1648" s="34" t="s">
        <v>1711</v>
      </c>
      <c r="E1648" s="34" t="s">
        <v>1620</v>
      </c>
      <c r="F1648" s="34" t="s">
        <v>1619</v>
      </c>
      <c r="G1648" s="34" t="s">
        <v>1712</v>
      </c>
      <c r="H1648" s="34" t="s">
        <v>1713</v>
      </c>
      <c r="I1648" s="34">
        <v>2018</v>
      </c>
      <c r="J1648" s="34">
        <v>2018</v>
      </c>
      <c r="K1648" s="34" t="s">
        <v>1767</v>
      </c>
      <c r="L1648" s="34" t="s">
        <v>1799</v>
      </c>
      <c r="M1648" s="34">
        <v>5</v>
      </c>
      <c r="N1648" s="34" t="s">
        <v>1768</v>
      </c>
      <c r="O1648" s="34" t="s">
        <v>1726</v>
      </c>
      <c r="P1648" s="34" t="s">
        <v>1885</v>
      </c>
      <c r="Q1648" s="34" t="s">
        <v>1621</v>
      </c>
      <c r="R1648" s="34" t="s">
        <v>1886</v>
      </c>
    </row>
    <row r="1649" spans="2:18">
      <c r="B1649" s="34">
        <v>2</v>
      </c>
      <c r="C1649" s="34">
        <v>60</v>
      </c>
      <c r="D1649" s="34" t="s">
        <v>1711</v>
      </c>
      <c r="E1649" s="34" t="s">
        <v>1620</v>
      </c>
      <c r="F1649" s="34" t="s">
        <v>1619</v>
      </c>
      <c r="G1649" s="34" t="s">
        <v>1712</v>
      </c>
      <c r="H1649" s="34" t="s">
        <v>1713</v>
      </c>
      <c r="I1649" s="34">
        <v>2018</v>
      </c>
      <c r="J1649" s="34">
        <v>2018</v>
      </c>
      <c r="K1649" s="34" t="s">
        <v>1767</v>
      </c>
      <c r="L1649" s="34" t="s">
        <v>1800</v>
      </c>
      <c r="M1649" s="34">
        <v>4</v>
      </c>
      <c r="N1649" s="34" t="s">
        <v>1767</v>
      </c>
      <c r="O1649" s="34" t="s">
        <v>1727</v>
      </c>
      <c r="P1649" s="34" t="s">
        <v>1885</v>
      </c>
      <c r="Q1649" s="34" t="s">
        <v>1621</v>
      </c>
      <c r="R1649" s="34" t="s">
        <v>1886</v>
      </c>
    </row>
    <row r="1650" spans="2:18">
      <c r="B1650" s="34">
        <v>2</v>
      </c>
      <c r="C1650" s="34">
        <v>60</v>
      </c>
      <c r="D1650" s="34" t="s">
        <v>1711</v>
      </c>
      <c r="E1650" s="34" t="s">
        <v>1620</v>
      </c>
      <c r="F1650" s="34" t="s">
        <v>1619</v>
      </c>
      <c r="G1650" s="34" t="s">
        <v>1712</v>
      </c>
      <c r="H1650" s="34" t="s">
        <v>1713</v>
      </c>
      <c r="I1650" s="34">
        <v>2018</v>
      </c>
      <c r="J1650" s="34">
        <v>2018</v>
      </c>
      <c r="K1650" s="34" t="s">
        <v>1767</v>
      </c>
      <c r="L1650" s="34" t="s">
        <v>1801</v>
      </c>
      <c r="M1650" s="34">
        <v>5</v>
      </c>
      <c r="N1650" s="34" t="s">
        <v>1768</v>
      </c>
      <c r="O1650" s="34" t="s">
        <v>1728</v>
      </c>
      <c r="P1650" s="34" t="s">
        <v>1885</v>
      </c>
      <c r="Q1650" s="34" t="s">
        <v>1621</v>
      </c>
      <c r="R1650" s="34" t="s">
        <v>1886</v>
      </c>
    </row>
    <row r="1651" spans="2:18">
      <c r="B1651" s="34">
        <v>2</v>
      </c>
      <c r="C1651" s="34">
        <v>60</v>
      </c>
      <c r="D1651" s="34" t="s">
        <v>1711</v>
      </c>
      <c r="E1651" s="34" t="s">
        <v>1620</v>
      </c>
      <c r="F1651" s="34" t="s">
        <v>1619</v>
      </c>
      <c r="G1651" s="34" t="s">
        <v>1712</v>
      </c>
      <c r="H1651" s="34" t="s">
        <v>1713</v>
      </c>
      <c r="I1651" s="34">
        <v>2018</v>
      </c>
      <c r="J1651" s="34">
        <v>2018</v>
      </c>
      <c r="K1651" s="34" t="s">
        <v>1767</v>
      </c>
      <c r="L1651" s="34" t="s">
        <v>1802</v>
      </c>
      <c r="M1651" s="34">
        <v>4</v>
      </c>
      <c r="N1651" s="34" t="s">
        <v>1767</v>
      </c>
      <c r="O1651" s="34" t="s">
        <v>1729</v>
      </c>
      <c r="P1651" s="34" t="s">
        <v>1885</v>
      </c>
      <c r="Q1651" s="34" t="s">
        <v>1621</v>
      </c>
      <c r="R1651" s="34" t="s">
        <v>1886</v>
      </c>
    </row>
    <row r="1652" spans="2:18">
      <c r="B1652" s="34">
        <v>2</v>
      </c>
      <c r="C1652" s="34">
        <v>60</v>
      </c>
      <c r="D1652" s="34" t="s">
        <v>1711</v>
      </c>
      <c r="E1652" s="34" t="s">
        <v>1620</v>
      </c>
      <c r="F1652" s="34" t="s">
        <v>1619</v>
      </c>
      <c r="G1652" s="34" t="s">
        <v>1712</v>
      </c>
      <c r="H1652" s="34" t="s">
        <v>1713</v>
      </c>
      <c r="I1652" s="34">
        <v>2018</v>
      </c>
      <c r="J1652" s="34">
        <v>2018</v>
      </c>
      <c r="K1652" s="34" t="s">
        <v>1767</v>
      </c>
      <c r="L1652" s="34" t="s">
        <v>1803</v>
      </c>
      <c r="M1652" s="34">
        <v>0</v>
      </c>
      <c r="N1652" s="34" t="s">
        <v>4</v>
      </c>
      <c r="O1652" s="34" t="s">
        <v>1730</v>
      </c>
      <c r="P1652" s="34" t="s">
        <v>1885</v>
      </c>
      <c r="Q1652" s="34" t="s">
        <v>1621</v>
      </c>
      <c r="R1652" s="34" t="s">
        <v>1886</v>
      </c>
    </row>
    <row r="1653" spans="2:18">
      <c r="B1653" s="34">
        <v>2</v>
      </c>
      <c r="C1653" s="34">
        <v>60</v>
      </c>
      <c r="D1653" s="34" t="s">
        <v>1711</v>
      </c>
      <c r="E1653" s="34" t="s">
        <v>1620</v>
      </c>
      <c r="F1653" s="34" t="s">
        <v>1619</v>
      </c>
      <c r="G1653" s="34" t="s">
        <v>1712</v>
      </c>
      <c r="H1653" s="34" t="s">
        <v>1713</v>
      </c>
      <c r="I1653" s="34">
        <v>2018</v>
      </c>
      <c r="J1653" s="34">
        <v>2018</v>
      </c>
      <c r="K1653" s="34" t="s">
        <v>1767</v>
      </c>
      <c r="L1653" s="34" t="s">
        <v>1804</v>
      </c>
      <c r="M1653" s="34">
        <v>3</v>
      </c>
      <c r="N1653" s="34" t="s">
        <v>1798</v>
      </c>
      <c r="O1653" s="34" t="s">
        <v>1731</v>
      </c>
      <c r="P1653" s="34" t="s">
        <v>1885</v>
      </c>
      <c r="Q1653" s="34" t="s">
        <v>1621</v>
      </c>
      <c r="R1653" s="34" t="s">
        <v>1886</v>
      </c>
    </row>
    <row r="1654" spans="2:18">
      <c r="B1654" s="34">
        <v>2</v>
      </c>
      <c r="C1654" s="34">
        <v>60</v>
      </c>
      <c r="D1654" s="34" t="s">
        <v>1711</v>
      </c>
      <c r="E1654" s="34" t="s">
        <v>1620</v>
      </c>
      <c r="F1654" s="34" t="s">
        <v>1619</v>
      </c>
      <c r="G1654" s="34" t="s">
        <v>1712</v>
      </c>
      <c r="H1654" s="34" t="s">
        <v>1713</v>
      </c>
      <c r="I1654" s="34">
        <v>2018</v>
      </c>
      <c r="J1654" s="34">
        <v>2018</v>
      </c>
      <c r="K1654" s="34" t="s">
        <v>1767</v>
      </c>
      <c r="L1654" s="34" t="s">
        <v>1805</v>
      </c>
      <c r="M1654" s="34">
        <v>0</v>
      </c>
      <c r="N1654" s="34" t="s">
        <v>4</v>
      </c>
      <c r="O1654" s="34" t="s">
        <v>1732</v>
      </c>
      <c r="P1654" s="34" t="s">
        <v>1885</v>
      </c>
      <c r="Q1654" s="34" t="s">
        <v>1621</v>
      </c>
      <c r="R1654" s="34" t="s">
        <v>1886</v>
      </c>
    </row>
    <row r="1655" spans="2:18">
      <c r="B1655" s="34">
        <v>2</v>
      </c>
      <c r="C1655" s="34">
        <v>60</v>
      </c>
      <c r="D1655" s="34" t="s">
        <v>1711</v>
      </c>
      <c r="E1655" s="34" t="s">
        <v>1620</v>
      </c>
      <c r="F1655" s="34" t="s">
        <v>1619</v>
      </c>
      <c r="G1655" s="34" t="s">
        <v>1712</v>
      </c>
      <c r="H1655" s="34" t="s">
        <v>1713</v>
      </c>
      <c r="I1655" s="34">
        <v>2018</v>
      </c>
      <c r="J1655" s="34">
        <v>2018</v>
      </c>
      <c r="K1655" s="34" t="s">
        <v>1767</v>
      </c>
      <c r="L1655" s="34" t="s">
        <v>1806</v>
      </c>
      <c r="M1655" s="34">
        <v>0</v>
      </c>
      <c r="N1655" s="34" t="s">
        <v>4</v>
      </c>
      <c r="O1655" s="34" t="s">
        <v>1733</v>
      </c>
      <c r="P1655" s="34" t="s">
        <v>1885</v>
      </c>
      <c r="Q1655" s="34" t="s">
        <v>1621</v>
      </c>
      <c r="R1655" s="34" t="s">
        <v>1886</v>
      </c>
    </row>
    <row r="1656" spans="2:18">
      <c r="B1656" s="34">
        <v>2</v>
      </c>
      <c r="C1656" s="34">
        <v>60</v>
      </c>
      <c r="D1656" s="34" t="s">
        <v>1711</v>
      </c>
      <c r="E1656" s="34" t="s">
        <v>1620</v>
      </c>
      <c r="F1656" s="34" t="s">
        <v>1619</v>
      </c>
      <c r="G1656" s="34" t="s">
        <v>1712</v>
      </c>
      <c r="H1656" s="34" t="s">
        <v>1713</v>
      </c>
      <c r="I1656" s="34">
        <v>2018</v>
      </c>
      <c r="J1656" s="34">
        <v>2018</v>
      </c>
      <c r="K1656" s="34" t="s">
        <v>1767</v>
      </c>
      <c r="L1656" s="34" t="s">
        <v>1807</v>
      </c>
      <c r="M1656" s="34">
        <v>3</v>
      </c>
      <c r="N1656" s="34" t="s">
        <v>1798</v>
      </c>
      <c r="O1656" s="34" t="s">
        <v>1734</v>
      </c>
      <c r="P1656" s="34" t="s">
        <v>1885</v>
      </c>
      <c r="Q1656" s="34" t="s">
        <v>1621</v>
      </c>
      <c r="R1656" s="34" t="s">
        <v>1886</v>
      </c>
    </row>
    <row r="1657" spans="2:18">
      <c r="B1657" s="34">
        <v>2</v>
      </c>
      <c r="C1657" s="34">
        <v>60</v>
      </c>
      <c r="D1657" s="34" t="s">
        <v>1711</v>
      </c>
      <c r="E1657" s="34" t="s">
        <v>1620</v>
      </c>
      <c r="F1657" s="34" t="s">
        <v>1619</v>
      </c>
      <c r="G1657" s="34" t="s">
        <v>1712</v>
      </c>
      <c r="H1657" s="34" t="s">
        <v>1713</v>
      </c>
      <c r="I1657" s="34">
        <v>2018</v>
      </c>
      <c r="J1657" s="34">
        <v>2018</v>
      </c>
      <c r="K1657" s="34" t="s">
        <v>1767</v>
      </c>
      <c r="L1657" s="34" t="s">
        <v>1808</v>
      </c>
      <c r="M1657" s="34">
        <v>5</v>
      </c>
      <c r="N1657" s="34" t="s">
        <v>1768</v>
      </c>
      <c r="O1657" s="34" t="s">
        <v>1735</v>
      </c>
      <c r="P1657" s="34" t="s">
        <v>1885</v>
      </c>
      <c r="Q1657" s="34" t="s">
        <v>1621</v>
      </c>
      <c r="R1657" s="34" t="s">
        <v>1886</v>
      </c>
    </row>
    <row r="1658" spans="2:18">
      <c r="B1658" s="34">
        <v>2</v>
      </c>
      <c r="C1658" s="34">
        <v>60</v>
      </c>
      <c r="D1658" s="34" t="s">
        <v>1711</v>
      </c>
      <c r="E1658" s="34" t="s">
        <v>1620</v>
      </c>
      <c r="F1658" s="34" t="s">
        <v>1619</v>
      </c>
      <c r="G1658" s="34" t="s">
        <v>1712</v>
      </c>
      <c r="H1658" s="34" t="s">
        <v>1713</v>
      </c>
      <c r="I1658" s="34">
        <v>2018</v>
      </c>
      <c r="J1658" s="34">
        <v>2018</v>
      </c>
      <c r="K1658" s="34" t="s">
        <v>1767</v>
      </c>
      <c r="L1658" s="34" t="s">
        <v>1809</v>
      </c>
      <c r="M1658" s="34">
        <v>5</v>
      </c>
      <c r="N1658" s="34" t="s">
        <v>1768</v>
      </c>
      <c r="O1658" s="34" t="s">
        <v>1736</v>
      </c>
      <c r="P1658" s="34" t="s">
        <v>1885</v>
      </c>
      <c r="Q1658" s="34" t="s">
        <v>1621</v>
      </c>
      <c r="R1658" s="34" t="s">
        <v>1886</v>
      </c>
    </row>
    <row r="1659" spans="2:18">
      <c r="B1659" s="34">
        <v>2</v>
      </c>
      <c r="C1659" s="34">
        <v>60</v>
      </c>
      <c r="D1659" s="34" t="s">
        <v>1711</v>
      </c>
      <c r="E1659" s="34" t="s">
        <v>1620</v>
      </c>
      <c r="F1659" s="34" t="s">
        <v>1619</v>
      </c>
      <c r="G1659" s="34" t="s">
        <v>1712</v>
      </c>
      <c r="H1659" s="34" t="s">
        <v>1713</v>
      </c>
      <c r="I1659" s="34">
        <v>2018</v>
      </c>
      <c r="J1659" s="34">
        <v>2018</v>
      </c>
      <c r="K1659" s="34" t="s">
        <v>1767</v>
      </c>
      <c r="L1659" s="34" t="s">
        <v>1810</v>
      </c>
      <c r="M1659" s="34">
        <v>4</v>
      </c>
      <c r="N1659" s="34" t="s">
        <v>1767</v>
      </c>
      <c r="O1659" s="34" t="s">
        <v>1737</v>
      </c>
      <c r="P1659" s="34" t="s">
        <v>1885</v>
      </c>
      <c r="Q1659" s="34" t="s">
        <v>1621</v>
      </c>
      <c r="R1659" s="34" t="s">
        <v>1886</v>
      </c>
    </row>
    <row r="1660" spans="2:18">
      <c r="B1660" s="34">
        <v>2</v>
      </c>
      <c r="C1660" s="34">
        <v>60</v>
      </c>
      <c r="D1660" s="34" t="s">
        <v>1711</v>
      </c>
      <c r="E1660" s="34" t="s">
        <v>1620</v>
      </c>
      <c r="F1660" s="34" t="s">
        <v>1619</v>
      </c>
      <c r="G1660" s="34" t="s">
        <v>1712</v>
      </c>
      <c r="H1660" s="34" t="s">
        <v>1713</v>
      </c>
      <c r="I1660" s="34">
        <v>2018</v>
      </c>
      <c r="J1660" s="34">
        <v>2018</v>
      </c>
      <c r="K1660" s="34" t="s">
        <v>1767</v>
      </c>
      <c r="L1660" s="34" t="s">
        <v>1811</v>
      </c>
      <c r="M1660" s="34">
        <v>5</v>
      </c>
      <c r="N1660" s="34" t="s">
        <v>1768</v>
      </c>
      <c r="O1660" s="34" t="s">
        <v>1738</v>
      </c>
      <c r="P1660" s="34" t="s">
        <v>1885</v>
      </c>
      <c r="Q1660" s="34" t="s">
        <v>1621</v>
      </c>
      <c r="R1660" s="34" t="s">
        <v>1886</v>
      </c>
    </row>
    <row r="1661" spans="2:18">
      <c r="B1661" s="34">
        <v>2</v>
      </c>
      <c r="C1661" s="34">
        <v>60</v>
      </c>
      <c r="D1661" s="34" t="s">
        <v>1711</v>
      </c>
      <c r="E1661" s="34" t="s">
        <v>1620</v>
      </c>
      <c r="F1661" s="34" t="s">
        <v>1619</v>
      </c>
      <c r="G1661" s="34" t="s">
        <v>1712</v>
      </c>
      <c r="H1661" s="34" t="s">
        <v>1713</v>
      </c>
      <c r="I1661" s="34">
        <v>2018</v>
      </c>
      <c r="J1661" s="34">
        <v>2018</v>
      </c>
      <c r="K1661" s="34" t="s">
        <v>1767</v>
      </c>
      <c r="L1661" s="34" t="s">
        <v>1812</v>
      </c>
      <c r="M1661" s="34">
        <v>3</v>
      </c>
      <c r="N1661" s="34" t="s">
        <v>1798</v>
      </c>
      <c r="O1661" s="34" t="s">
        <v>1739</v>
      </c>
      <c r="P1661" s="34" t="s">
        <v>1885</v>
      </c>
      <c r="Q1661" s="34" t="s">
        <v>1621</v>
      </c>
      <c r="R1661" s="34" t="s">
        <v>1886</v>
      </c>
    </row>
    <row r="1662" spans="2:18">
      <c r="B1662" s="34">
        <v>2</v>
      </c>
      <c r="C1662" s="34">
        <v>60</v>
      </c>
      <c r="D1662" s="34" t="s">
        <v>1711</v>
      </c>
      <c r="E1662" s="34" t="s">
        <v>1620</v>
      </c>
      <c r="F1662" s="34" t="s">
        <v>1619</v>
      </c>
      <c r="G1662" s="34" t="s">
        <v>1712</v>
      </c>
      <c r="H1662" s="34" t="s">
        <v>1713</v>
      </c>
      <c r="I1662" s="34">
        <v>2018</v>
      </c>
      <c r="J1662" s="34">
        <v>2018</v>
      </c>
      <c r="K1662" s="34" t="s">
        <v>1767</v>
      </c>
      <c r="L1662" s="34" t="s">
        <v>1813</v>
      </c>
      <c r="M1662" s="34">
        <v>1</v>
      </c>
      <c r="N1662" s="34" t="s">
        <v>1796</v>
      </c>
      <c r="O1662" s="34" t="s">
        <v>1740</v>
      </c>
      <c r="P1662" s="34" t="s">
        <v>1885</v>
      </c>
      <c r="Q1662" s="34" t="s">
        <v>1621</v>
      </c>
      <c r="R1662" s="34" t="s">
        <v>1886</v>
      </c>
    </row>
    <row r="1663" spans="2:18">
      <c r="B1663" s="34">
        <v>2</v>
      </c>
      <c r="C1663" s="34">
        <v>60</v>
      </c>
      <c r="D1663" s="34" t="s">
        <v>1711</v>
      </c>
      <c r="E1663" s="34" t="s">
        <v>1620</v>
      </c>
      <c r="F1663" s="34" t="s">
        <v>1619</v>
      </c>
      <c r="G1663" s="34" t="s">
        <v>1712</v>
      </c>
      <c r="H1663" s="34" t="s">
        <v>1713</v>
      </c>
      <c r="I1663" s="34">
        <v>2018</v>
      </c>
      <c r="J1663" s="34">
        <v>2018</v>
      </c>
      <c r="K1663" s="34" t="s">
        <v>1767</v>
      </c>
      <c r="L1663" s="34" t="s">
        <v>1814</v>
      </c>
      <c r="M1663" s="34">
        <v>3</v>
      </c>
      <c r="N1663" s="34" t="s">
        <v>1798</v>
      </c>
      <c r="O1663" s="34" t="s">
        <v>1741</v>
      </c>
      <c r="P1663" s="34" t="s">
        <v>1885</v>
      </c>
      <c r="Q1663" s="34" t="s">
        <v>1621</v>
      </c>
      <c r="R1663" s="34" t="s">
        <v>1886</v>
      </c>
    </row>
    <row r="1664" spans="2:18">
      <c r="B1664" s="34">
        <v>2</v>
      </c>
      <c r="C1664" s="34">
        <v>60</v>
      </c>
      <c r="D1664" s="34" t="s">
        <v>1711</v>
      </c>
      <c r="E1664" s="34" t="s">
        <v>1620</v>
      </c>
      <c r="F1664" s="34" t="s">
        <v>1619</v>
      </c>
      <c r="G1664" s="34" t="s">
        <v>1712</v>
      </c>
      <c r="H1664" s="34" t="s">
        <v>1713</v>
      </c>
      <c r="I1664" s="34">
        <v>2018</v>
      </c>
      <c r="J1664" s="34">
        <v>2018</v>
      </c>
      <c r="K1664" s="34" t="s">
        <v>1767</v>
      </c>
      <c r="L1664" s="34" t="s">
        <v>1815</v>
      </c>
      <c r="M1664" s="34">
        <v>0</v>
      </c>
      <c r="N1664" s="34" t="s">
        <v>4</v>
      </c>
      <c r="O1664" s="34" t="s">
        <v>1742</v>
      </c>
      <c r="P1664" s="34" t="s">
        <v>1885</v>
      </c>
      <c r="Q1664" s="34" t="s">
        <v>1621</v>
      </c>
      <c r="R1664" s="34" t="s">
        <v>1886</v>
      </c>
    </row>
    <row r="1665" spans="2:18">
      <c r="B1665" s="34">
        <v>2</v>
      </c>
      <c r="C1665" s="34">
        <v>60</v>
      </c>
      <c r="D1665" s="34" t="s">
        <v>1711</v>
      </c>
      <c r="E1665" s="34" t="s">
        <v>1620</v>
      </c>
      <c r="F1665" s="34" t="s">
        <v>1619</v>
      </c>
      <c r="G1665" s="34" t="s">
        <v>1712</v>
      </c>
      <c r="H1665" s="34" t="s">
        <v>1713</v>
      </c>
      <c r="I1665" s="34">
        <v>2018</v>
      </c>
      <c r="J1665" s="34">
        <v>2018</v>
      </c>
      <c r="K1665" s="34" t="s">
        <v>1767</v>
      </c>
      <c r="L1665" s="34" t="s">
        <v>1816</v>
      </c>
      <c r="M1665" s="34">
        <v>5</v>
      </c>
      <c r="N1665" s="34" t="s">
        <v>1768</v>
      </c>
      <c r="O1665" s="34" t="s">
        <v>1743</v>
      </c>
      <c r="P1665" s="34" t="s">
        <v>1885</v>
      </c>
      <c r="Q1665" s="34" t="s">
        <v>1621</v>
      </c>
      <c r="R1665" s="34" t="s">
        <v>1886</v>
      </c>
    </row>
    <row r="1666" spans="2:18">
      <c r="B1666" s="34">
        <v>2</v>
      </c>
      <c r="C1666" s="34">
        <v>60</v>
      </c>
      <c r="D1666" s="34" t="s">
        <v>1711</v>
      </c>
      <c r="E1666" s="34" t="s">
        <v>1620</v>
      </c>
      <c r="F1666" s="34" t="s">
        <v>1619</v>
      </c>
      <c r="G1666" s="34" t="s">
        <v>1712</v>
      </c>
      <c r="H1666" s="34" t="s">
        <v>1713</v>
      </c>
      <c r="I1666" s="34">
        <v>2018</v>
      </c>
      <c r="J1666" s="34">
        <v>2018</v>
      </c>
      <c r="K1666" s="34" t="s">
        <v>1767</v>
      </c>
      <c r="L1666" s="34" t="s">
        <v>1818</v>
      </c>
      <c r="M1666" s="34">
        <v>4</v>
      </c>
      <c r="N1666" s="34" t="s">
        <v>1767</v>
      </c>
      <c r="O1666" s="34" t="s">
        <v>1744</v>
      </c>
      <c r="P1666" s="34" t="s">
        <v>1885</v>
      </c>
      <c r="Q1666" s="34" t="s">
        <v>1621</v>
      </c>
      <c r="R1666" s="34" t="s">
        <v>1886</v>
      </c>
    </row>
    <row r="1667" spans="2:18">
      <c r="B1667" s="34">
        <v>2</v>
      </c>
      <c r="C1667" s="34">
        <v>60</v>
      </c>
      <c r="D1667" s="34" t="s">
        <v>1711</v>
      </c>
      <c r="E1667" s="34" t="s">
        <v>1620</v>
      </c>
      <c r="F1667" s="34" t="s">
        <v>1619</v>
      </c>
      <c r="G1667" s="34" t="s">
        <v>1712</v>
      </c>
      <c r="H1667" s="34" t="s">
        <v>1713</v>
      </c>
      <c r="I1667" s="34">
        <v>2018</v>
      </c>
      <c r="J1667" s="34">
        <v>2018</v>
      </c>
      <c r="K1667" s="34" t="s">
        <v>1767</v>
      </c>
      <c r="L1667" s="34" t="s">
        <v>1819</v>
      </c>
      <c r="M1667" s="34">
        <v>1</v>
      </c>
      <c r="N1667" s="34" t="s">
        <v>1796</v>
      </c>
      <c r="O1667" s="34" t="s">
        <v>1745</v>
      </c>
      <c r="P1667" s="34" t="s">
        <v>1885</v>
      </c>
      <c r="Q1667" s="34" t="s">
        <v>1621</v>
      </c>
      <c r="R1667" s="34" t="s">
        <v>1886</v>
      </c>
    </row>
    <row r="1668" spans="2:18">
      <c r="B1668" s="34">
        <v>2</v>
      </c>
      <c r="C1668" s="34">
        <v>60</v>
      </c>
      <c r="D1668" s="34" t="s">
        <v>1711</v>
      </c>
      <c r="E1668" s="34" t="s">
        <v>1620</v>
      </c>
      <c r="F1668" s="34" t="s">
        <v>1619</v>
      </c>
      <c r="G1668" s="34" t="s">
        <v>1712</v>
      </c>
      <c r="H1668" s="34" t="s">
        <v>1713</v>
      </c>
      <c r="I1668" s="34">
        <v>2018</v>
      </c>
      <c r="J1668" s="34">
        <v>2018</v>
      </c>
      <c r="K1668" s="34" t="s">
        <v>1767</v>
      </c>
      <c r="L1668" s="34" t="s">
        <v>1820</v>
      </c>
      <c r="M1668" s="34">
        <v>5</v>
      </c>
      <c r="N1668" s="34" t="s">
        <v>1768</v>
      </c>
      <c r="O1668" s="34" t="s">
        <v>1746</v>
      </c>
      <c r="P1668" s="34" t="s">
        <v>1885</v>
      </c>
      <c r="Q1668" s="34" t="s">
        <v>1621</v>
      </c>
      <c r="R1668" s="34" t="s">
        <v>1886</v>
      </c>
    </row>
    <row r="1669" spans="2:18">
      <c r="B1669" s="34">
        <v>2</v>
      </c>
      <c r="C1669" s="34">
        <v>60</v>
      </c>
      <c r="D1669" s="34" t="s">
        <v>1711</v>
      </c>
      <c r="E1669" s="34" t="s">
        <v>1620</v>
      </c>
      <c r="F1669" s="34" t="s">
        <v>1619</v>
      </c>
      <c r="G1669" s="34" t="s">
        <v>1712</v>
      </c>
      <c r="H1669" s="34" t="s">
        <v>1713</v>
      </c>
      <c r="I1669" s="34">
        <v>2018</v>
      </c>
      <c r="J1669" s="34">
        <v>2018</v>
      </c>
      <c r="K1669" s="34" t="s">
        <v>1767</v>
      </c>
      <c r="L1669" s="34" t="s">
        <v>1821</v>
      </c>
      <c r="M1669" s="34">
        <v>5</v>
      </c>
      <c r="N1669" s="34" t="s">
        <v>1768</v>
      </c>
      <c r="O1669" s="34" t="s">
        <v>1747</v>
      </c>
      <c r="P1669" s="34" t="s">
        <v>1885</v>
      </c>
      <c r="Q1669" s="34" t="s">
        <v>1621</v>
      </c>
      <c r="R1669" s="34" t="s">
        <v>1886</v>
      </c>
    </row>
    <row r="1670" spans="2:18">
      <c r="B1670" s="34">
        <v>2</v>
      </c>
      <c r="C1670" s="34">
        <v>60</v>
      </c>
      <c r="D1670" s="34" t="s">
        <v>1711</v>
      </c>
      <c r="E1670" s="34" t="s">
        <v>1620</v>
      </c>
      <c r="F1670" s="34" t="s">
        <v>1619</v>
      </c>
      <c r="G1670" s="34" t="s">
        <v>1712</v>
      </c>
      <c r="H1670" s="34" t="s">
        <v>1713</v>
      </c>
      <c r="I1670" s="34">
        <v>2018</v>
      </c>
      <c r="J1670" s="34">
        <v>2018</v>
      </c>
      <c r="K1670" s="34" t="s">
        <v>1767</v>
      </c>
      <c r="L1670" s="34" t="s">
        <v>1822</v>
      </c>
      <c r="M1670" s="34">
        <v>4</v>
      </c>
      <c r="N1670" s="34" t="s">
        <v>1767</v>
      </c>
      <c r="O1670" s="34" t="s">
        <v>1887</v>
      </c>
      <c r="P1670" s="34" t="s">
        <v>1885</v>
      </c>
      <c r="Q1670" s="34" t="s">
        <v>1621</v>
      </c>
      <c r="R1670" s="34" t="s">
        <v>1886</v>
      </c>
    </row>
    <row r="1671" spans="2:18">
      <c r="B1671" s="34">
        <v>2</v>
      </c>
      <c r="C1671" s="34">
        <v>62</v>
      </c>
      <c r="D1671" s="34" t="s">
        <v>3428</v>
      </c>
      <c r="E1671" s="34" t="s">
        <v>1551</v>
      </c>
      <c r="F1671" s="34" t="s">
        <v>2</v>
      </c>
      <c r="G1671" s="34" t="s">
        <v>3429</v>
      </c>
      <c r="H1671" s="34" t="s">
        <v>3430</v>
      </c>
      <c r="I1671" s="34">
        <v>2019</v>
      </c>
      <c r="K1671" s="34" t="s">
        <v>1767</v>
      </c>
      <c r="L1671" s="34" t="s">
        <v>1784</v>
      </c>
      <c r="M1671" s="34">
        <v>5</v>
      </c>
      <c r="N1671" s="34" t="s">
        <v>1768</v>
      </c>
      <c r="O1671" s="34" t="s">
        <v>1</v>
      </c>
      <c r="Q1671" s="34" t="s">
        <v>1552</v>
      </c>
      <c r="R1671" s="34" t="s">
        <v>3431</v>
      </c>
    </row>
    <row r="1672" spans="2:18">
      <c r="B1672" s="34">
        <v>2</v>
      </c>
      <c r="C1672" s="34">
        <v>62</v>
      </c>
      <c r="D1672" s="34" t="s">
        <v>3428</v>
      </c>
      <c r="E1672" s="34" t="s">
        <v>1551</v>
      </c>
      <c r="F1672" s="34" t="s">
        <v>2</v>
      </c>
      <c r="G1672" s="34" t="s">
        <v>3429</v>
      </c>
      <c r="H1672" s="34" t="s">
        <v>3430</v>
      </c>
      <c r="I1672" s="34">
        <v>2019</v>
      </c>
      <c r="K1672" s="34" t="s">
        <v>1767</v>
      </c>
      <c r="L1672" s="34" t="s">
        <v>1787</v>
      </c>
      <c r="M1672" s="34">
        <v>5</v>
      </c>
      <c r="N1672" s="34" t="s">
        <v>1768</v>
      </c>
      <c r="O1672" s="34" t="s">
        <v>1</v>
      </c>
      <c r="Q1672" s="34" t="s">
        <v>1552</v>
      </c>
      <c r="R1672" s="34" t="s">
        <v>3431</v>
      </c>
    </row>
    <row r="1673" spans="2:18">
      <c r="B1673" s="34">
        <v>2</v>
      </c>
      <c r="C1673" s="34">
        <v>62</v>
      </c>
      <c r="D1673" s="34" t="s">
        <v>3428</v>
      </c>
      <c r="E1673" s="34" t="s">
        <v>1551</v>
      </c>
      <c r="F1673" s="34" t="s">
        <v>2</v>
      </c>
      <c r="G1673" s="34" t="s">
        <v>3429</v>
      </c>
      <c r="H1673" s="34" t="s">
        <v>3430</v>
      </c>
      <c r="I1673" s="34">
        <v>2019</v>
      </c>
      <c r="K1673" s="34" t="s">
        <v>1767</v>
      </c>
      <c r="L1673" s="34" t="s">
        <v>1788</v>
      </c>
      <c r="M1673" s="34">
        <v>5</v>
      </c>
      <c r="N1673" s="34" t="s">
        <v>1768</v>
      </c>
      <c r="O1673" s="34" t="s">
        <v>1</v>
      </c>
      <c r="Q1673" s="34" t="s">
        <v>1552</v>
      </c>
      <c r="R1673" s="34" t="s">
        <v>3431</v>
      </c>
    </row>
    <row r="1674" spans="2:18">
      <c r="B1674" s="34">
        <v>2</v>
      </c>
      <c r="C1674" s="34">
        <v>62</v>
      </c>
      <c r="D1674" s="34" t="s">
        <v>3428</v>
      </c>
      <c r="E1674" s="34" t="s">
        <v>1551</v>
      </c>
      <c r="F1674" s="34" t="s">
        <v>2</v>
      </c>
      <c r="G1674" s="34" t="s">
        <v>3429</v>
      </c>
      <c r="H1674" s="34" t="s">
        <v>3430</v>
      </c>
      <c r="I1674" s="34">
        <v>2019</v>
      </c>
      <c r="K1674" s="34" t="s">
        <v>1767</v>
      </c>
      <c r="L1674" s="34" t="s">
        <v>1789</v>
      </c>
      <c r="M1674" s="34">
        <v>4</v>
      </c>
      <c r="N1674" s="34" t="s">
        <v>1767</v>
      </c>
      <c r="O1674" s="34" t="s">
        <v>3432</v>
      </c>
      <c r="Q1674" s="34" t="s">
        <v>1552</v>
      </c>
      <c r="R1674" s="34" t="s">
        <v>3431</v>
      </c>
    </row>
    <row r="1675" spans="2:18">
      <c r="B1675" s="34">
        <v>2</v>
      </c>
      <c r="C1675" s="34">
        <v>62</v>
      </c>
      <c r="D1675" s="34" t="s">
        <v>3428</v>
      </c>
      <c r="E1675" s="34" t="s">
        <v>1551</v>
      </c>
      <c r="F1675" s="34" t="s">
        <v>2</v>
      </c>
      <c r="G1675" s="34" t="s">
        <v>3429</v>
      </c>
      <c r="H1675" s="34" t="s">
        <v>3430</v>
      </c>
      <c r="I1675" s="34">
        <v>2019</v>
      </c>
      <c r="K1675" s="34" t="s">
        <v>1767</v>
      </c>
      <c r="L1675" s="34" t="s">
        <v>1790</v>
      </c>
      <c r="M1675" s="34">
        <v>5</v>
      </c>
      <c r="N1675" s="34" t="s">
        <v>1768</v>
      </c>
      <c r="O1675" s="34" t="s">
        <v>3433</v>
      </c>
      <c r="Q1675" s="34" t="s">
        <v>1552</v>
      </c>
      <c r="R1675" s="34" t="s">
        <v>3431</v>
      </c>
    </row>
    <row r="1676" spans="2:18">
      <c r="B1676" s="34">
        <v>2</v>
      </c>
      <c r="C1676" s="34">
        <v>62</v>
      </c>
      <c r="D1676" s="34" t="s">
        <v>3428</v>
      </c>
      <c r="E1676" s="34" t="s">
        <v>1551</v>
      </c>
      <c r="F1676" s="34" t="s">
        <v>2</v>
      </c>
      <c r="G1676" s="34" t="s">
        <v>3429</v>
      </c>
      <c r="H1676" s="34" t="s">
        <v>3430</v>
      </c>
      <c r="I1676" s="34">
        <v>2019</v>
      </c>
      <c r="K1676" s="34" t="s">
        <v>1767</v>
      </c>
      <c r="L1676" s="34" t="s">
        <v>1791</v>
      </c>
      <c r="M1676" s="34">
        <v>5</v>
      </c>
      <c r="N1676" s="34" t="s">
        <v>1768</v>
      </c>
      <c r="O1676" s="34" t="s">
        <v>1</v>
      </c>
      <c r="Q1676" s="34" t="s">
        <v>1552</v>
      </c>
      <c r="R1676" s="34" t="s">
        <v>3431</v>
      </c>
    </row>
    <row r="1677" spans="2:18">
      <c r="B1677" s="34">
        <v>2</v>
      </c>
      <c r="C1677" s="34">
        <v>62</v>
      </c>
      <c r="D1677" s="34" t="s">
        <v>3428</v>
      </c>
      <c r="E1677" s="34" t="s">
        <v>1551</v>
      </c>
      <c r="F1677" s="34" t="s">
        <v>2</v>
      </c>
      <c r="G1677" s="34" t="s">
        <v>3429</v>
      </c>
      <c r="H1677" s="34" t="s">
        <v>3430</v>
      </c>
      <c r="I1677" s="34">
        <v>2019</v>
      </c>
      <c r="K1677" s="34" t="s">
        <v>1767</v>
      </c>
      <c r="L1677" s="34" t="s">
        <v>1792</v>
      </c>
      <c r="M1677" s="34">
        <v>4</v>
      </c>
      <c r="N1677" s="34" t="s">
        <v>1767</v>
      </c>
      <c r="O1677" s="34" t="s">
        <v>3434</v>
      </c>
      <c r="Q1677" s="34" t="s">
        <v>1552</v>
      </c>
      <c r="R1677" s="34" t="s">
        <v>3431</v>
      </c>
    </row>
    <row r="1678" spans="2:18">
      <c r="B1678" s="34">
        <v>2</v>
      </c>
      <c r="C1678" s="34">
        <v>62</v>
      </c>
      <c r="D1678" s="34" t="s">
        <v>3428</v>
      </c>
      <c r="E1678" s="34" t="s">
        <v>1551</v>
      </c>
      <c r="F1678" s="34" t="s">
        <v>2</v>
      </c>
      <c r="G1678" s="34" t="s">
        <v>3429</v>
      </c>
      <c r="H1678" s="34" t="s">
        <v>3430</v>
      </c>
      <c r="I1678" s="34">
        <v>2019</v>
      </c>
      <c r="K1678" s="34" t="s">
        <v>1767</v>
      </c>
      <c r="L1678" s="34" t="s">
        <v>1793</v>
      </c>
      <c r="M1678" s="34">
        <v>5</v>
      </c>
      <c r="N1678" s="34" t="s">
        <v>1768</v>
      </c>
      <c r="O1678" s="34" t="s">
        <v>3435</v>
      </c>
      <c r="Q1678" s="34" t="s">
        <v>1552</v>
      </c>
      <c r="R1678" s="34" t="s">
        <v>3431</v>
      </c>
    </row>
    <row r="1679" spans="2:18">
      <c r="B1679" s="34">
        <v>2</v>
      </c>
      <c r="C1679" s="34">
        <v>62</v>
      </c>
      <c r="D1679" s="34" t="s">
        <v>3428</v>
      </c>
      <c r="E1679" s="34" t="s">
        <v>1551</v>
      </c>
      <c r="F1679" s="34" t="s">
        <v>2</v>
      </c>
      <c r="G1679" s="34" t="s">
        <v>3429</v>
      </c>
      <c r="H1679" s="34" t="s">
        <v>3430</v>
      </c>
      <c r="I1679" s="34">
        <v>2019</v>
      </c>
      <c r="K1679" s="34" t="s">
        <v>1767</v>
      </c>
      <c r="L1679" s="34" t="s">
        <v>1794</v>
      </c>
      <c r="M1679" s="34">
        <v>5</v>
      </c>
      <c r="N1679" s="34" t="s">
        <v>1768</v>
      </c>
      <c r="O1679" s="34" t="s">
        <v>1</v>
      </c>
      <c r="Q1679" s="34" t="s">
        <v>1552</v>
      </c>
      <c r="R1679" s="34" t="s">
        <v>3431</v>
      </c>
    </row>
    <row r="1680" spans="2:18">
      <c r="B1680" s="34">
        <v>2</v>
      </c>
      <c r="C1680" s="34">
        <v>62</v>
      </c>
      <c r="D1680" s="34" t="s">
        <v>3428</v>
      </c>
      <c r="E1680" s="34" t="s">
        <v>1551</v>
      </c>
      <c r="F1680" s="34" t="s">
        <v>2</v>
      </c>
      <c r="G1680" s="34" t="s">
        <v>3429</v>
      </c>
      <c r="H1680" s="34" t="s">
        <v>3430</v>
      </c>
      <c r="I1680" s="34">
        <v>2019</v>
      </c>
      <c r="K1680" s="34" t="s">
        <v>1767</v>
      </c>
      <c r="L1680" s="34" t="s">
        <v>1795</v>
      </c>
      <c r="M1680" s="34">
        <v>1</v>
      </c>
      <c r="N1680" s="34" t="s">
        <v>1796</v>
      </c>
      <c r="O1680" s="34" t="s">
        <v>1</v>
      </c>
      <c r="Q1680" s="34" t="s">
        <v>1552</v>
      </c>
      <c r="R1680" s="34" t="s">
        <v>3431</v>
      </c>
    </row>
    <row r="1681" spans="2:18">
      <c r="B1681" s="34">
        <v>2</v>
      </c>
      <c r="C1681" s="34">
        <v>62</v>
      </c>
      <c r="D1681" s="34" t="s">
        <v>3428</v>
      </c>
      <c r="E1681" s="34" t="s">
        <v>1551</v>
      </c>
      <c r="F1681" s="34" t="s">
        <v>2</v>
      </c>
      <c r="G1681" s="34" t="s">
        <v>3429</v>
      </c>
      <c r="H1681" s="34" t="s">
        <v>3430</v>
      </c>
      <c r="I1681" s="34">
        <v>2019</v>
      </c>
      <c r="K1681" s="34" t="s">
        <v>1767</v>
      </c>
      <c r="L1681" s="34" t="s">
        <v>1797</v>
      </c>
      <c r="M1681" s="34">
        <v>5</v>
      </c>
      <c r="N1681" s="34" t="s">
        <v>1768</v>
      </c>
      <c r="O1681" s="34" t="s">
        <v>1</v>
      </c>
      <c r="Q1681" s="34" t="s">
        <v>1552</v>
      </c>
      <c r="R1681" s="34" t="s">
        <v>3431</v>
      </c>
    </row>
    <row r="1682" spans="2:18">
      <c r="B1682" s="34">
        <v>2</v>
      </c>
      <c r="C1682" s="34">
        <v>62</v>
      </c>
      <c r="D1682" s="34" t="s">
        <v>3428</v>
      </c>
      <c r="E1682" s="34" t="s">
        <v>1551</v>
      </c>
      <c r="F1682" s="34" t="s">
        <v>2</v>
      </c>
      <c r="G1682" s="34" t="s">
        <v>3429</v>
      </c>
      <c r="H1682" s="34" t="s">
        <v>3430</v>
      </c>
      <c r="I1682" s="34">
        <v>2019</v>
      </c>
      <c r="K1682" s="34" t="s">
        <v>1767</v>
      </c>
      <c r="L1682" s="34" t="s">
        <v>1799</v>
      </c>
      <c r="M1682" s="34">
        <v>5</v>
      </c>
      <c r="N1682" s="34" t="s">
        <v>1768</v>
      </c>
      <c r="O1682" s="34" t="s">
        <v>1</v>
      </c>
      <c r="Q1682" s="34" t="s">
        <v>1552</v>
      </c>
      <c r="R1682" s="34" t="s">
        <v>3431</v>
      </c>
    </row>
    <row r="1683" spans="2:18">
      <c r="B1683" s="34">
        <v>2</v>
      </c>
      <c r="C1683" s="34">
        <v>62</v>
      </c>
      <c r="D1683" s="34" t="s">
        <v>3428</v>
      </c>
      <c r="E1683" s="34" t="s">
        <v>1551</v>
      </c>
      <c r="F1683" s="34" t="s">
        <v>2</v>
      </c>
      <c r="G1683" s="34" t="s">
        <v>3429</v>
      </c>
      <c r="H1683" s="34" t="s">
        <v>3430</v>
      </c>
      <c r="I1683" s="34">
        <v>2019</v>
      </c>
      <c r="K1683" s="34" t="s">
        <v>1767</v>
      </c>
      <c r="L1683" s="34" t="s">
        <v>1800</v>
      </c>
      <c r="M1683" s="34">
        <v>5</v>
      </c>
      <c r="N1683" s="34" t="s">
        <v>1768</v>
      </c>
      <c r="O1683" s="34" t="s">
        <v>1</v>
      </c>
      <c r="Q1683" s="34" t="s">
        <v>1552</v>
      </c>
      <c r="R1683" s="34" t="s">
        <v>3431</v>
      </c>
    </row>
    <row r="1684" spans="2:18">
      <c r="B1684" s="34">
        <v>2</v>
      </c>
      <c r="C1684" s="34">
        <v>62</v>
      </c>
      <c r="D1684" s="34" t="s">
        <v>3428</v>
      </c>
      <c r="E1684" s="34" t="s">
        <v>1551</v>
      </c>
      <c r="F1684" s="34" t="s">
        <v>2</v>
      </c>
      <c r="G1684" s="34" t="s">
        <v>3429</v>
      </c>
      <c r="H1684" s="34" t="s">
        <v>3430</v>
      </c>
      <c r="I1684" s="34">
        <v>2019</v>
      </c>
      <c r="K1684" s="34" t="s">
        <v>1767</v>
      </c>
      <c r="L1684" s="34" t="s">
        <v>1801</v>
      </c>
      <c r="M1684" s="34">
        <v>5</v>
      </c>
      <c r="N1684" s="34" t="s">
        <v>1768</v>
      </c>
      <c r="O1684" s="34" t="s">
        <v>1</v>
      </c>
      <c r="Q1684" s="34" t="s">
        <v>1552</v>
      </c>
      <c r="R1684" s="34" t="s">
        <v>3431</v>
      </c>
    </row>
    <row r="1685" spans="2:18">
      <c r="B1685" s="34">
        <v>2</v>
      </c>
      <c r="C1685" s="34">
        <v>62</v>
      </c>
      <c r="D1685" s="34" t="s">
        <v>3428</v>
      </c>
      <c r="E1685" s="34" t="s">
        <v>1551</v>
      </c>
      <c r="F1685" s="34" t="s">
        <v>2</v>
      </c>
      <c r="G1685" s="34" t="s">
        <v>3429</v>
      </c>
      <c r="H1685" s="34" t="s">
        <v>3430</v>
      </c>
      <c r="I1685" s="34">
        <v>2019</v>
      </c>
      <c r="K1685" s="34" t="s">
        <v>1767</v>
      </c>
      <c r="L1685" s="34" t="s">
        <v>1802</v>
      </c>
      <c r="M1685" s="34">
        <v>5</v>
      </c>
      <c r="N1685" s="34" t="s">
        <v>1768</v>
      </c>
      <c r="O1685" s="34" t="s">
        <v>3436</v>
      </c>
      <c r="Q1685" s="34" t="s">
        <v>1552</v>
      </c>
      <c r="R1685" s="34" t="s">
        <v>3431</v>
      </c>
    </row>
    <row r="1686" spans="2:18">
      <c r="B1686" s="34">
        <v>2</v>
      </c>
      <c r="C1686" s="34">
        <v>62</v>
      </c>
      <c r="D1686" s="34" t="s">
        <v>3428</v>
      </c>
      <c r="E1686" s="34" t="s">
        <v>1551</v>
      </c>
      <c r="F1686" s="34" t="s">
        <v>2</v>
      </c>
      <c r="G1686" s="34" t="s">
        <v>3429</v>
      </c>
      <c r="H1686" s="34" t="s">
        <v>3430</v>
      </c>
      <c r="I1686" s="34">
        <v>2019</v>
      </c>
      <c r="K1686" s="34" t="s">
        <v>1767</v>
      </c>
      <c r="L1686" s="34" t="s">
        <v>1803</v>
      </c>
      <c r="M1686" s="34">
        <v>0</v>
      </c>
      <c r="N1686" s="34" t="s">
        <v>4</v>
      </c>
      <c r="O1686" s="34" t="s">
        <v>1</v>
      </c>
      <c r="Q1686" s="34" t="s">
        <v>1552</v>
      </c>
      <c r="R1686" s="34" t="s">
        <v>3431</v>
      </c>
    </row>
    <row r="1687" spans="2:18">
      <c r="B1687" s="34">
        <v>2</v>
      </c>
      <c r="C1687" s="34">
        <v>62</v>
      </c>
      <c r="D1687" s="34" t="s">
        <v>3428</v>
      </c>
      <c r="E1687" s="34" t="s">
        <v>1551</v>
      </c>
      <c r="F1687" s="34" t="s">
        <v>2</v>
      </c>
      <c r="G1687" s="34" t="s">
        <v>3429</v>
      </c>
      <c r="H1687" s="34" t="s">
        <v>3430</v>
      </c>
      <c r="I1687" s="34">
        <v>2019</v>
      </c>
      <c r="K1687" s="34" t="s">
        <v>1767</v>
      </c>
      <c r="L1687" s="34" t="s">
        <v>1804</v>
      </c>
      <c r="M1687" s="34">
        <v>0</v>
      </c>
      <c r="N1687" s="34" t="s">
        <v>4</v>
      </c>
      <c r="O1687" s="34" t="s">
        <v>1</v>
      </c>
      <c r="Q1687" s="34" t="s">
        <v>1552</v>
      </c>
      <c r="R1687" s="34" t="s">
        <v>3431</v>
      </c>
    </row>
    <row r="1688" spans="2:18">
      <c r="B1688" s="34">
        <v>2</v>
      </c>
      <c r="C1688" s="34">
        <v>62</v>
      </c>
      <c r="D1688" s="34" t="s">
        <v>3428</v>
      </c>
      <c r="E1688" s="34" t="s">
        <v>1551</v>
      </c>
      <c r="F1688" s="34" t="s">
        <v>2</v>
      </c>
      <c r="G1688" s="34" t="s">
        <v>3429</v>
      </c>
      <c r="H1688" s="34" t="s">
        <v>3430</v>
      </c>
      <c r="I1688" s="34">
        <v>2019</v>
      </c>
      <c r="K1688" s="34" t="s">
        <v>1767</v>
      </c>
      <c r="L1688" s="34" t="s">
        <v>1805</v>
      </c>
      <c r="M1688" s="34">
        <v>0</v>
      </c>
      <c r="N1688" s="34" t="s">
        <v>4</v>
      </c>
      <c r="O1688" s="34" t="s">
        <v>1</v>
      </c>
      <c r="Q1688" s="34" t="s">
        <v>1552</v>
      </c>
      <c r="R1688" s="34" t="s">
        <v>3431</v>
      </c>
    </row>
    <row r="1689" spans="2:18">
      <c r="B1689" s="34">
        <v>2</v>
      </c>
      <c r="C1689" s="34">
        <v>62</v>
      </c>
      <c r="D1689" s="34" t="s">
        <v>3428</v>
      </c>
      <c r="E1689" s="34" t="s">
        <v>1551</v>
      </c>
      <c r="F1689" s="34" t="s">
        <v>2</v>
      </c>
      <c r="G1689" s="34" t="s">
        <v>3429</v>
      </c>
      <c r="H1689" s="34" t="s">
        <v>3430</v>
      </c>
      <c r="I1689" s="34">
        <v>2019</v>
      </c>
      <c r="K1689" s="34" t="s">
        <v>1767</v>
      </c>
      <c r="L1689" s="34" t="s">
        <v>1806</v>
      </c>
      <c r="M1689" s="34">
        <v>0</v>
      </c>
      <c r="N1689" s="34" t="s">
        <v>4</v>
      </c>
      <c r="O1689" s="34" t="s">
        <v>1</v>
      </c>
      <c r="Q1689" s="34" t="s">
        <v>1552</v>
      </c>
      <c r="R1689" s="34" t="s">
        <v>3431</v>
      </c>
    </row>
    <row r="1690" spans="2:18">
      <c r="B1690" s="34">
        <v>2</v>
      </c>
      <c r="C1690" s="34">
        <v>62</v>
      </c>
      <c r="D1690" s="34" t="s">
        <v>3428</v>
      </c>
      <c r="E1690" s="34" t="s">
        <v>1551</v>
      </c>
      <c r="F1690" s="34" t="s">
        <v>2</v>
      </c>
      <c r="G1690" s="34" t="s">
        <v>3429</v>
      </c>
      <c r="H1690" s="34" t="s">
        <v>3430</v>
      </c>
      <c r="I1690" s="34">
        <v>2019</v>
      </c>
      <c r="K1690" s="34" t="s">
        <v>1767</v>
      </c>
      <c r="L1690" s="34" t="s">
        <v>1807</v>
      </c>
      <c r="M1690" s="34">
        <v>0</v>
      </c>
      <c r="N1690" s="34" t="s">
        <v>4</v>
      </c>
      <c r="O1690" s="34" t="s">
        <v>1</v>
      </c>
      <c r="Q1690" s="34" t="s">
        <v>1552</v>
      </c>
      <c r="R1690" s="34" t="s">
        <v>3431</v>
      </c>
    </row>
    <row r="1691" spans="2:18">
      <c r="B1691" s="34">
        <v>2</v>
      </c>
      <c r="C1691" s="34">
        <v>62</v>
      </c>
      <c r="D1691" s="34" t="s">
        <v>3428</v>
      </c>
      <c r="E1691" s="34" t="s">
        <v>1551</v>
      </c>
      <c r="F1691" s="34" t="s">
        <v>2</v>
      </c>
      <c r="G1691" s="34" t="s">
        <v>3429</v>
      </c>
      <c r="H1691" s="34" t="s">
        <v>3430</v>
      </c>
      <c r="I1691" s="34">
        <v>2019</v>
      </c>
      <c r="K1691" s="34" t="s">
        <v>1767</v>
      </c>
      <c r="L1691" s="34" t="s">
        <v>1808</v>
      </c>
      <c r="M1691" s="34">
        <v>5</v>
      </c>
      <c r="N1691" s="34" t="s">
        <v>1768</v>
      </c>
      <c r="O1691" s="34" t="s">
        <v>1</v>
      </c>
      <c r="Q1691" s="34" t="s">
        <v>1552</v>
      </c>
      <c r="R1691" s="34" t="s">
        <v>3431</v>
      </c>
    </row>
    <row r="1692" spans="2:18">
      <c r="B1692" s="34">
        <v>2</v>
      </c>
      <c r="C1692" s="34">
        <v>62</v>
      </c>
      <c r="D1692" s="34" t="s">
        <v>3428</v>
      </c>
      <c r="E1692" s="34" t="s">
        <v>1551</v>
      </c>
      <c r="F1692" s="34" t="s">
        <v>2</v>
      </c>
      <c r="G1692" s="34" t="s">
        <v>3429</v>
      </c>
      <c r="H1692" s="34" t="s">
        <v>3430</v>
      </c>
      <c r="I1692" s="34">
        <v>2019</v>
      </c>
      <c r="K1692" s="34" t="s">
        <v>1767</v>
      </c>
      <c r="L1692" s="34" t="s">
        <v>1809</v>
      </c>
      <c r="M1692" s="34">
        <v>5</v>
      </c>
      <c r="N1692" s="34" t="s">
        <v>1768</v>
      </c>
      <c r="O1692" s="34" t="s">
        <v>1</v>
      </c>
      <c r="Q1692" s="34" t="s">
        <v>1552</v>
      </c>
      <c r="R1692" s="34" t="s">
        <v>3431</v>
      </c>
    </row>
    <row r="1693" spans="2:18">
      <c r="B1693" s="34">
        <v>2</v>
      </c>
      <c r="C1693" s="34">
        <v>62</v>
      </c>
      <c r="D1693" s="34" t="s">
        <v>3428</v>
      </c>
      <c r="E1693" s="34" t="s">
        <v>1551</v>
      </c>
      <c r="F1693" s="34" t="s">
        <v>2</v>
      </c>
      <c r="G1693" s="34" t="s">
        <v>3429</v>
      </c>
      <c r="H1693" s="34" t="s">
        <v>3430</v>
      </c>
      <c r="I1693" s="34">
        <v>2019</v>
      </c>
      <c r="K1693" s="34" t="s">
        <v>1767</v>
      </c>
      <c r="L1693" s="34" t="s">
        <v>1810</v>
      </c>
      <c r="M1693" s="34">
        <v>5</v>
      </c>
      <c r="N1693" s="34" t="s">
        <v>1768</v>
      </c>
      <c r="O1693" s="34" t="s">
        <v>3437</v>
      </c>
      <c r="Q1693" s="34" t="s">
        <v>1552</v>
      </c>
      <c r="R1693" s="34" t="s">
        <v>3431</v>
      </c>
    </row>
    <row r="1694" spans="2:18">
      <c r="B1694" s="34">
        <v>2</v>
      </c>
      <c r="C1694" s="34">
        <v>62</v>
      </c>
      <c r="D1694" s="34" t="s">
        <v>3428</v>
      </c>
      <c r="E1694" s="34" t="s">
        <v>1551</v>
      </c>
      <c r="F1694" s="34" t="s">
        <v>2</v>
      </c>
      <c r="G1694" s="34" t="s">
        <v>3429</v>
      </c>
      <c r="H1694" s="34" t="s">
        <v>3430</v>
      </c>
      <c r="I1694" s="34">
        <v>2019</v>
      </c>
      <c r="K1694" s="34" t="s">
        <v>1767</v>
      </c>
      <c r="L1694" s="34" t="s">
        <v>1811</v>
      </c>
      <c r="M1694" s="34">
        <v>5</v>
      </c>
      <c r="N1694" s="34" t="s">
        <v>1768</v>
      </c>
      <c r="O1694" s="34" t="s">
        <v>1</v>
      </c>
      <c r="Q1694" s="34" t="s">
        <v>1552</v>
      </c>
      <c r="R1694" s="34" t="s">
        <v>3431</v>
      </c>
    </row>
    <row r="1695" spans="2:18">
      <c r="B1695" s="34">
        <v>2</v>
      </c>
      <c r="C1695" s="34">
        <v>62</v>
      </c>
      <c r="D1695" s="34" t="s">
        <v>3428</v>
      </c>
      <c r="E1695" s="34" t="s">
        <v>1551</v>
      </c>
      <c r="F1695" s="34" t="s">
        <v>2</v>
      </c>
      <c r="G1695" s="34" t="s">
        <v>3429</v>
      </c>
      <c r="H1695" s="34" t="s">
        <v>3430</v>
      </c>
      <c r="I1695" s="34">
        <v>2019</v>
      </c>
      <c r="K1695" s="34" t="s">
        <v>1767</v>
      </c>
      <c r="L1695" s="34" t="s">
        <v>1812</v>
      </c>
      <c r="M1695" s="34">
        <v>6</v>
      </c>
      <c r="N1695" s="34" t="s">
        <v>1817</v>
      </c>
      <c r="O1695" s="34" t="s">
        <v>3438</v>
      </c>
      <c r="Q1695" s="34" t="s">
        <v>1552</v>
      </c>
      <c r="R1695" s="34" t="s">
        <v>3431</v>
      </c>
    </row>
    <row r="1696" spans="2:18">
      <c r="B1696" s="34">
        <v>2</v>
      </c>
      <c r="C1696" s="34">
        <v>62</v>
      </c>
      <c r="D1696" s="34" t="s">
        <v>3428</v>
      </c>
      <c r="E1696" s="34" t="s">
        <v>1551</v>
      </c>
      <c r="F1696" s="34" t="s">
        <v>2</v>
      </c>
      <c r="G1696" s="34" t="s">
        <v>3429</v>
      </c>
      <c r="H1696" s="34" t="s">
        <v>3430</v>
      </c>
      <c r="I1696" s="34">
        <v>2019</v>
      </c>
      <c r="K1696" s="34" t="s">
        <v>1767</v>
      </c>
      <c r="L1696" s="34" t="s">
        <v>1813</v>
      </c>
      <c r="M1696" s="34">
        <v>1</v>
      </c>
      <c r="N1696" s="34" t="s">
        <v>1796</v>
      </c>
      <c r="O1696" s="34" t="s">
        <v>1</v>
      </c>
      <c r="Q1696" s="34" t="s">
        <v>1552</v>
      </c>
      <c r="R1696" s="34" t="s">
        <v>3431</v>
      </c>
    </row>
    <row r="1697" spans="2:18">
      <c r="B1697" s="34">
        <v>2</v>
      </c>
      <c r="C1697" s="34">
        <v>62</v>
      </c>
      <c r="D1697" s="34" t="s">
        <v>3428</v>
      </c>
      <c r="E1697" s="34" t="s">
        <v>1551</v>
      </c>
      <c r="F1697" s="34" t="s">
        <v>2</v>
      </c>
      <c r="G1697" s="34" t="s">
        <v>3429</v>
      </c>
      <c r="H1697" s="34" t="s">
        <v>3430</v>
      </c>
      <c r="I1697" s="34">
        <v>2019</v>
      </c>
      <c r="K1697" s="34" t="s">
        <v>1767</v>
      </c>
      <c r="L1697" s="34" t="s">
        <v>1814</v>
      </c>
      <c r="M1697" s="34">
        <v>5</v>
      </c>
      <c r="N1697" s="34" t="s">
        <v>1768</v>
      </c>
      <c r="O1697" s="34" t="s">
        <v>1</v>
      </c>
      <c r="Q1697" s="34" t="s">
        <v>1552</v>
      </c>
      <c r="R1697" s="34" t="s">
        <v>3431</v>
      </c>
    </row>
    <row r="1698" spans="2:18">
      <c r="B1698" s="34">
        <v>2</v>
      </c>
      <c r="C1698" s="34">
        <v>62</v>
      </c>
      <c r="D1698" s="34" t="s">
        <v>3428</v>
      </c>
      <c r="E1698" s="34" t="s">
        <v>1551</v>
      </c>
      <c r="F1698" s="34" t="s">
        <v>2</v>
      </c>
      <c r="G1698" s="34" t="s">
        <v>3429</v>
      </c>
      <c r="H1698" s="34" t="s">
        <v>3430</v>
      </c>
      <c r="I1698" s="34">
        <v>2019</v>
      </c>
      <c r="K1698" s="34" t="s">
        <v>1767</v>
      </c>
      <c r="L1698" s="34" t="s">
        <v>1815</v>
      </c>
      <c r="M1698" s="34">
        <v>0</v>
      </c>
      <c r="N1698" s="34" t="s">
        <v>4</v>
      </c>
      <c r="O1698" s="34" t="s">
        <v>1</v>
      </c>
      <c r="Q1698" s="34" t="s">
        <v>1552</v>
      </c>
      <c r="R1698" s="34" t="s">
        <v>3431</v>
      </c>
    </row>
    <row r="1699" spans="2:18">
      <c r="B1699" s="34">
        <v>2</v>
      </c>
      <c r="C1699" s="34">
        <v>62</v>
      </c>
      <c r="D1699" s="34" t="s">
        <v>3428</v>
      </c>
      <c r="E1699" s="34" t="s">
        <v>1551</v>
      </c>
      <c r="F1699" s="34" t="s">
        <v>2</v>
      </c>
      <c r="G1699" s="34" t="s">
        <v>3429</v>
      </c>
      <c r="H1699" s="34" t="s">
        <v>3430</v>
      </c>
      <c r="I1699" s="34">
        <v>2019</v>
      </c>
      <c r="K1699" s="34" t="s">
        <v>1767</v>
      </c>
      <c r="L1699" s="34" t="s">
        <v>1816</v>
      </c>
      <c r="M1699" s="34">
        <v>5</v>
      </c>
      <c r="N1699" s="34" t="s">
        <v>1768</v>
      </c>
      <c r="O1699" s="34" t="s">
        <v>1</v>
      </c>
      <c r="Q1699" s="34" t="s">
        <v>1552</v>
      </c>
      <c r="R1699" s="34" t="s">
        <v>3431</v>
      </c>
    </row>
    <row r="1700" spans="2:18">
      <c r="B1700" s="34">
        <v>2</v>
      </c>
      <c r="C1700" s="34">
        <v>62</v>
      </c>
      <c r="D1700" s="34" t="s">
        <v>3428</v>
      </c>
      <c r="E1700" s="34" t="s">
        <v>1551</v>
      </c>
      <c r="F1700" s="34" t="s">
        <v>2</v>
      </c>
      <c r="G1700" s="34" t="s">
        <v>3429</v>
      </c>
      <c r="H1700" s="34" t="s">
        <v>3430</v>
      </c>
      <c r="I1700" s="34">
        <v>2019</v>
      </c>
      <c r="K1700" s="34" t="s">
        <v>1767</v>
      </c>
      <c r="L1700" s="34" t="s">
        <v>1818</v>
      </c>
      <c r="M1700" s="34">
        <v>5</v>
      </c>
      <c r="N1700" s="34" t="s">
        <v>1768</v>
      </c>
      <c r="O1700" s="34" t="s">
        <v>3439</v>
      </c>
      <c r="Q1700" s="34" t="s">
        <v>1552</v>
      </c>
      <c r="R1700" s="34" t="s">
        <v>3431</v>
      </c>
    </row>
    <row r="1701" spans="2:18">
      <c r="B1701" s="34">
        <v>2</v>
      </c>
      <c r="C1701" s="34">
        <v>62</v>
      </c>
      <c r="D1701" s="34" t="s">
        <v>3428</v>
      </c>
      <c r="E1701" s="34" t="s">
        <v>1551</v>
      </c>
      <c r="F1701" s="34" t="s">
        <v>2</v>
      </c>
      <c r="G1701" s="34" t="s">
        <v>3429</v>
      </c>
      <c r="H1701" s="34" t="s">
        <v>3430</v>
      </c>
      <c r="I1701" s="34">
        <v>2019</v>
      </c>
      <c r="K1701" s="34" t="s">
        <v>1767</v>
      </c>
      <c r="L1701" s="34" t="s">
        <v>1819</v>
      </c>
      <c r="M1701" s="34">
        <v>5</v>
      </c>
      <c r="N1701" s="34" t="s">
        <v>1768</v>
      </c>
      <c r="O1701" s="34" t="s">
        <v>1</v>
      </c>
      <c r="Q1701" s="34" t="s">
        <v>1552</v>
      </c>
      <c r="R1701" s="34" t="s">
        <v>3431</v>
      </c>
    </row>
    <row r="1702" spans="2:18">
      <c r="B1702" s="34">
        <v>2</v>
      </c>
      <c r="C1702" s="34">
        <v>62</v>
      </c>
      <c r="D1702" s="34" t="s">
        <v>3428</v>
      </c>
      <c r="E1702" s="34" t="s">
        <v>1551</v>
      </c>
      <c r="F1702" s="34" t="s">
        <v>2</v>
      </c>
      <c r="G1702" s="34" t="s">
        <v>3429</v>
      </c>
      <c r="H1702" s="34" t="s">
        <v>3430</v>
      </c>
      <c r="I1702" s="34">
        <v>2019</v>
      </c>
      <c r="K1702" s="34" t="s">
        <v>1767</v>
      </c>
      <c r="L1702" s="34" t="s">
        <v>1820</v>
      </c>
      <c r="M1702" s="34">
        <v>4</v>
      </c>
      <c r="N1702" s="34" t="s">
        <v>1767</v>
      </c>
      <c r="O1702" s="34" t="s">
        <v>3440</v>
      </c>
      <c r="Q1702" s="34" t="s">
        <v>1552</v>
      </c>
      <c r="R1702" s="34" t="s">
        <v>3431</v>
      </c>
    </row>
    <row r="1703" spans="2:18">
      <c r="B1703" s="34">
        <v>2</v>
      </c>
      <c r="C1703" s="34">
        <v>62</v>
      </c>
      <c r="D1703" s="34" t="s">
        <v>3428</v>
      </c>
      <c r="E1703" s="34" t="s">
        <v>1551</v>
      </c>
      <c r="F1703" s="34" t="s">
        <v>2</v>
      </c>
      <c r="G1703" s="34" t="s">
        <v>3429</v>
      </c>
      <c r="H1703" s="34" t="s">
        <v>3430</v>
      </c>
      <c r="I1703" s="34">
        <v>2019</v>
      </c>
      <c r="K1703" s="34" t="s">
        <v>1767</v>
      </c>
      <c r="L1703" s="34" t="s">
        <v>1821</v>
      </c>
      <c r="M1703" s="34">
        <v>4</v>
      </c>
      <c r="N1703" s="34" t="s">
        <v>1767</v>
      </c>
      <c r="O1703" s="34" t="s">
        <v>3441</v>
      </c>
      <c r="Q1703" s="34" t="s">
        <v>1552</v>
      </c>
      <c r="R1703" s="34" t="s">
        <v>3431</v>
      </c>
    </row>
    <row r="1704" spans="2:18">
      <c r="B1704" s="34">
        <v>2</v>
      </c>
      <c r="C1704" s="34">
        <v>62</v>
      </c>
      <c r="D1704" s="34" t="s">
        <v>3428</v>
      </c>
      <c r="E1704" s="34" t="s">
        <v>1551</v>
      </c>
      <c r="F1704" s="34" t="s">
        <v>2</v>
      </c>
      <c r="G1704" s="34" t="s">
        <v>3429</v>
      </c>
      <c r="H1704" s="34" t="s">
        <v>3430</v>
      </c>
      <c r="I1704" s="34">
        <v>2019</v>
      </c>
      <c r="K1704" s="34" t="s">
        <v>1767</v>
      </c>
      <c r="L1704" s="34" t="s">
        <v>1822</v>
      </c>
      <c r="M1704" s="34">
        <v>4</v>
      </c>
      <c r="N1704" s="34" t="s">
        <v>1767</v>
      </c>
      <c r="O1704" s="34" t="s">
        <v>1</v>
      </c>
      <c r="Q1704" s="34" t="s">
        <v>1552</v>
      </c>
      <c r="R1704" s="34" t="s">
        <v>3431</v>
      </c>
    </row>
    <row r="1705" spans="2:18">
      <c r="B1705" s="34">
        <v>2</v>
      </c>
      <c r="C1705" s="34">
        <v>65</v>
      </c>
      <c r="D1705" s="34" t="s">
        <v>1748</v>
      </c>
      <c r="E1705" s="34" t="s">
        <v>1421</v>
      </c>
      <c r="F1705" s="34" t="s">
        <v>1420</v>
      </c>
      <c r="G1705" s="34" t="s">
        <v>1749</v>
      </c>
      <c r="H1705" s="34" t="s">
        <v>1750</v>
      </c>
      <c r="I1705" s="34">
        <v>2019</v>
      </c>
      <c r="J1705" s="34">
        <v>2018</v>
      </c>
      <c r="K1705" s="34" t="s">
        <v>1767</v>
      </c>
      <c r="L1705" s="34" t="s">
        <v>1784</v>
      </c>
      <c r="M1705" s="34">
        <v>5</v>
      </c>
      <c r="N1705" s="34" t="s">
        <v>1768</v>
      </c>
      <c r="O1705" s="34" t="s">
        <v>704</v>
      </c>
      <c r="P1705" s="34" t="s">
        <v>1848</v>
      </c>
      <c r="Q1705" s="34" t="s">
        <v>1423</v>
      </c>
      <c r="R1705" s="34" t="s">
        <v>1888</v>
      </c>
    </row>
    <row r="1706" spans="2:18">
      <c r="B1706" s="34">
        <v>2</v>
      </c>
      <c r="C1706" s="34">
        <v>65</v>
      </c>
      <c r="D1706" s="34" t="s">
        <v>1748</v>
      </c>
      <c r="E1706" s="34" t="s">
        <v>1421</v>
      </c>
      <c r="F1706" s="34" t="s">
        <v>1420</v>
      </c>
      <c r="G1706" s="34" t="s">
        <v>1749</v>
      </c>
      <c r="H1706" s="34" t="s">
        <v>1750</v>
      </c>
      <c r="I1706" s="34">
        <v>2019</v>
      </c>
      <c r="J1706" s="34">
        <v>2018</v>
      </c>
      <c r="K1706" s="34" t="s">
        <v>1767</v>
      </c>
      <c r="L1706" s="34" t="s">
        <v>1787</v>
      </c>
      <c r="M1706" s="34">
        <v>5</v>
      </c>
      <c r="N1706" s="34" t="s">
        <v>1768</v>
      </c>
      <c r="O1706" s="34" t="s">
        <v>705</v>
      </c>
      <c r="P1706" s="34" t="s">
        <v>1848</v>
      </c>
      <c r="Q1706" s="34" t="s">
        <v>1423</v>
      </c>
      <c r="R1706" s="34" t="s">
        <v>1888</v>
      </c>
    </row>
    <row r="1707" spans="2:18">
      <c r="B1707" s="34">
        <v>2</v>
      </c>
      <c r="C1707" s="34">
        <v>65</v>
      </c>
      <c r="D1707" s="34" t="s">
        <v>1748</v>
      </c>
      <c r="E1707" s="34" t="s">
        <v>1421</v>
      </c>
      <c r="F1707" s="34" t="s">
        <v>1420</v>
      </c>
      <c r="G1707" s="34" t="s">
        <v>1749</v>
      </c>
      <c r="H1707" s="34" t="s">
        <v>1750</v>
      </c>
      <c r="I1707" s="34">
        <v>2019</v>
      </c>
      <c r="J1707" s="34">
        <v>2018</v>
      </c>
      <c r="K1707" s="34" t="s">
        <v>1767</v>
      </c>
      <c r="L1707" s="34" t="s">
        <v>1788</v>
      </c>
      <c r="M1707" s="34">
        <v>4</v>
      </c>
      <c r="N1707" s="34" t="s">
        <v>1767</v>
      </c>
      <c r="O1707" s="34" t="s">
        <v>1751</v>
      </c>
      <c r="P1707" s="34" t="s">
        <v>1848</v>
      </c>
      <c r="Q1707" s="34" t="s">
        <v>1423</v>
      </c>
      <c r="R1707" s="34" t="s">
        <v>1888</v>
      </c>
    </row>
    <row r="1708" spans="2:18">
      <c r="B1708" s="34">
        <v>2</v>
      </c>
      <c r="C1708" s="34">
        <v>65</v>
      </c>
      <c r="D1708" s="34" t="s">
        <v>1748</v>
      </c>
      <c r="E1708" s="34" t="s">
        <v>1421</v>
      </c>
      <c r="F1708" s="34" t="s">
        <v>1420</v>
      </c>
      <c r="G1708" s="34" t="s">
        <v>1749</v>
      </c>
      <c r="H1708" s="34" t="s">
        <v>1750</v>
      </c>
      <c r="I1708" s="34">
        <v>2019</v>
      </c>
      <c r="J1708" s="34">
        <v>2018</v>
      </c>
      <c r="K1708" s="34" t="s">
        <v>1767</v>
      </c>
      <c r="L1708" s="34" t="s">
        <v>1789</v>
      </c>
      <c r="M1708" s="34">
        <v>5</v>
      </c>
      <c r="N1708" s="34" t="s">
        <v>1768</v>
      </c>
      <c r="O1708" s="34" t="s">
        <v>1752</v>
      </c>
      <c r="P1708" s="34" t="s">
        <v>1848</v>
      </c>
      <c r="Q1708" s="34" t="s">
        <v>1423</v>
      </c>
      <c r="R1708" s="34" t="s">
        <v>1888</v>
      </c>
    </row>
    <row r="1709" spans="2:18">
      <c r="B1709" s="34">
        <v>2</v>
      </c>
      <c r="C1709" s="34">
        <v>65</v>
      </c>
      <c r="D1709" s="34" t="s">
        <v>1748</v>
      </c>
      <c r="E1709" s="34" t="s">
        <v>1421</v>
      </c>
      <c r="F1709" s="34" t="s">
        <v>1420</v>
      </c>
      <c r="G1709" s="34" t="s">
        <v>1749</v>
      </c>
      <c r="H1709" s="34" t="s">
        <v>1750</v>
      </c>
      <c r="I1709" s="34">
        <v>2019</v>
      </c>
      <c r="J1709" s="34">
        <v>2018</v>
      </c>
      <c r="K1709" s="34" t="s">
        <v>1767</v>
      </c>
      <c r="L1709" s="34" t="s">
        <v>1790</v>
      </c>
      <c r="M1709" s="34">
        <v>5</v>
      </c>
      <c r="N1709" s="34" t="s">
        <v>1768</v>
      </c>
      <c r="O1709" s="34" t="s">
        <v>708</v>
      </c>
      <c r="P1709" s="34" t="s">
        <v>1848</v>
      </c>
      <c r="Q1709" s="34" t="s">
        <v>1423</v>
      </c>
      <c r="R1709" s="34" t="s">
        <v>1888</v>
      </c>
    </row>
    <row r="1710" spans="2:18">
      <c r="B1710" s="34">
        <v>2</v>
      </c>
      <c r="C1710" s="34">
        <v>65</v>
      </c>
      <c r="D1710" s="34" t="s">
        <v>1748</v>
      </c>
      <c r="E1710" s="34" t="s">
        <v>1421</v>
      </c>
      <c r="F1710" s="34" t="s">
        <v>1420</v>
      </c>
      <c r="G1710" s="34" t="s">
        <v>1749</v>
      </c>
      <c r="H1710" s="34" t="s">
        <v>1750</v>
      </c>
      <c r="I1710" s="34">
        <v>2019</v>
      </c>
      <c r="J1710" s="34">
        <v>2018</v>
      </c>
      <c r="K1710" s="34" t="s">
        <v>1767</v>
      </c>
      <c r="L1710" s="34" t="s">
        <v>1791</v>
      </c>
      <c r="M1710" s="34">
        <v>5</v>
      </c>
      <c r="N1710" s="34" t="s">
        <v>1768</v>
      </c>
      <c r="O1710" s="34" t="s">
        <v>709</v>
      </c>
      <c r="P1710" s="34" t="s">
        <v>1848</v>
      </c>
      <c r="Q1710" s="34" t="s">
        <v>1423</v>
      </c>
      <c r="R1710" s="34" t="s">
        <v>1888</v>
      </c>
    </row>
    <row r="1711" spans="2:18">
      <c r="B1711" s="34">
        <v>2</v>
      </c>
      <c r="C1711" s="34">
        <v>65</v>
      </c>
      <c r="D1711" s="34" t="s">
        <v>1748</v>
      </c>
      <c r="E1711" s="34" t="s">
        <v>1421</v>
      </c>
      <c r="F1711" s="34" t="s">
        <v>1420</v>
      </c>
      <c r="G1711" s="34" t="s">
        <v>1749</v>
      </c>
      <c r="H1711" s="34" t="s">
        <v>1750</v>
      </c>
      <c r="I1711" s="34">
        <v>2019</v>
      </c>
      <c r="J1711" s="34">
        <v>2018</v>
      </c>
      <c r="K1711" s="34" t="s">
        <v>1767</v>
      </c>
      <c r="L1711" s="34" t="s">
        <v>1792</v>
      </c>
      <c r="M1711" s="34">
        <v>4</v>
      </c>
      <c r="N1711" s="34" t="s">
        <v>1767</v>
      </c>
      <c r="O1711" s="34" t="s">
        <v>1753</v>
      </c>
      <c r="P1711" s="34" t="s">
        <v>1848</v>
      </c>
      <c r="Q1711" s="34" t="s">
        <v>1423</v>
      </c>
      <c r="R1711" s="34" t="s">
        <v>1888</v>
      </c>
    </row>
    <row r="1712" spans="2:18">
      <c r="B1712" s="34">
        <v>2</v>
      </c>
      <c r="C1712" s="34">
        <v>65</v>
      </c>
      <c r="D1712" s="34" t="s">
        <v>1748</v>
      </c>
      <c r="E1712" s="34" t="s">
        <v>1421</v>
      </c>
      <c r="F1712" s="34" t="s">
        <v>1420</v>
      </c>
      <c r="G1712" s="34" t="s">
        <v>1749</v>
      </c>
      <c r="H1712" s="34" t="s">
        <v>1750</v>
      </c>
      <c r="I1712" s="34">
        <v>2019</v>
      </c>
      <c r="J1712" s="34">
        <v>2018</v>
      </c>
      <c r="K1712" s="34" t="s">
        <v>1767</v>
      </c>
      <c r="L1712" s="34" t="s">
        <v>1793</v>
      </c>
      <c r="M1712" s="34">
        <v>5</v>
      </c>
      <c r="N1712" s="34" t="s">
        <v>1768</v>
      </c>
      <c r="O1712" s="34" t="s">
        <v>1754</v>
      </c>
      <c r="P1712" s="34" t="s">
        <v>1848</v>
      </c>
      <c r="Q1712" s="34" t="s">
        <v>1423</v>
      </c>
      <c r="R1712" s="34" t="s">
        <v>1888</v>
      </c>
    </row>
    <row r="1713" spans="2:18">
      <c r="B1713" s="34">
        <v>2</v>
      </c>
      <c r="C1713" s="34">
        <v>65</v>
      </c>
      <c r="D1713" s="34" t="s">
        <v>1748</v>
      </c>
      <c r="E1713" s="34" t="s">
        <v>1421</v>
      </c>
      <c r="F1713" s="34" t="s">
        <v>1420</v>
      </c>
      <c r="G1713" s="34" t="s">
        <v>1749</v>
      </c>
      <c r="H1713" s="34" t="s">
        <v>1750</v>
      </c>
      <c r="I1713" s="34">
        <v>2019</v>
      </c>
      <c r="J1713" s="34">
        <v>2018</v>
      </c>
      <c r="K1713" s="34" t="s">
        <v>1767</v>
      </c>
      <c r="L1713" s="34" t="s">
        <v>1794</v>
      </c>
      <c r="M1713" s="34">
        <v>5</v>
      </c>
      <c r="N1713" s="34" t="s">
        <v>1768</v>
      </c>
      <c r="O1713" s="34" t="s">
        <v>1755</v>
      </c>
      <c r="P1713" s="34" t="s">
        <v>1848</v>
      </c>
      <c r="Q1713" s="34" t="s">
        <v>1423</v>
      </c>
      <c r="R1713" s="34" t="s">
        <v>1888</v>
      </c>
    </row>
    <row r="1714" spans="2:18">
      <c r="B1714" s="34">
        <v>2</v>
      </c>
      <c r="C1714" s="34">
        <v>65</v>
      </c>
      <c r="D1714" s="34" t="s">
        <v>1748</v>
      </c>
      <c r="E1714" s="34" t="s">
        <v>1421</v>
      </c>
      <c r="F1714" s="34" t="s">
        <v>1420</v>
      </c>
      <c r="G1714" s="34" t="s">
        <v>1749</v>
      </c>
      <c r="H1714" s="34" t="s">
        <v>1750</v>
      </c>
      <c r="I1714" s="34">
        <v>2019</v>
      </c>
      <c r="J1714" s="34">
        <v>2018</v>
      </c>
      <c r="K1714" s="34" t="s">
        <v>1767</v>
      </c>
      <c r="L1714" s="34" t="s">
        <v>1795</v>
      </c>
      <c r="M1714" s="34">
        <v>1</v>
      </c>
      <c r="N1714" s="34" t="s">
        <v>1796</v>
      </c>
      <c r="O1714" s="34" t="s">
        <v>713</v>
      </c>
      <c r="P1714" s="34" t="s">
        <v>1848</v>
      </c>
      <c r="Q1714" s="34" t="s">
        <v>1423</v>
      </c>
      <c r="R1714" s="34" t="s">
        <v>1888</v>
      </c>
    </row>
    <row r="1715" spans="2:18">
      <c r="B1715" s="34">
        <v>2</v>
      </c>
      <c r="C1715" s="34">
        <v>65</v>
      </c>
      <c r="D1715" s="34" t="s">
        <v>1748</v>
      </c>
      <c r="E1715" s="34" t="s">
        <v>1421</v>
      </c>
      <c r="F1715" s="34" t="s">
        <v>1420</v>
      </c>
      <c r="G1715" s="34" t="s">
        <v>1749</v>
      </c>
      <c r="H1715" s="34" t="s">
        <v>1750</v>
      </c>
      <c r="I1715" s="34">
        <v>2019</v>
      </c>
      <c r="J1715" s="34">
        <v>2018</v>
      </c>
      <c r="K1715" s="34" t="s">
        <v>1767</v>
      </c>
      <c r="L1715" s="34" t="s">
        <v>1797</v>
      </c>
      <c r="M1715" s="34">
        <v>4</v>
      </c>
      <c r="N1715" s="34" t="s">
        <v>1767</v>
      </c>
      <c r="O1715" s="34" t="s">
        <v>1756</v>
      </c>
      <c r="P1715" s="34" t="s">
        <v>1848</v>
      </c>
      <c r="Q1715" s="34" t="s">
        <v>1423</v>
      </c>
      <c r="R1715" s="34" t="s">
        <v>1888</v>
      </c>
    </row>
    <row r="1716" spans="2:18">
      <c r="B1716" s="34">
        <v>2</v>
      </c>
      <c r="C1716" s="34">
        <v>65</v>
      </c>
      <c r="D1716" s="34" t="s">
        <v>1748</v>
      </c>
      <c r="E1716" s="34" t="s">
        <v>1421</v>
      </c>
      <c r="F1716" s="34" t="s">
        <v>1420</v>
      </c>
      <c r="G1716" s="34" t="s">
        <v>1749</v>
      </c>
      <c r="H1716" s="34" t="s">
        <v>1750</v>
      </c>
      <c r="I1716" s="34">
        <v>2019</v>
      </c>
      <c r="J1716" s="34">
        <v>2018</v>
      </c>
      <c r="K1716" s="34" t="s">
        <v>1767</v>
      </c>
      <c r="L1716" s="34" t="s">
        <v>1799</v>
      </c>
      <c r="M1716" s="34">
        <v>5</v>
      </c>
      <c r="N1716" s="34" t="s">
        <v>1768</v>
      </c>
      <c r="O1716" s="34" t="s">
        <v>715</v>
      </c>
      <c r="P1716" s="34" t="s">
        <v>1848</v>
      </c>
      <c r="Q1716" s="34" t="s">
        <v>1423</v>
      </c>
      <c r="R1716" s="34" t="s">
        <v>1888</v>
      </c>
    </row>
    <row r="1717" spans="2:18">
      <c r="B1717" s="34">
        <v>2</v>
      </c>
      <c r="C1717" s="34">
        <v>65</v>
      </c>
      <c r="D1717" s="34" t="s">
        <v>1748</v>
      </c>
      <c r="E1717" s="34" t="s">
        <v>1421</v>
      </c>
      <c r="F1717" s="34" t="s">
        <v>1420</v>
      </c>
      <c r="G1717" s="34" t="s">
        <v>1749</v>
      </c>
      <c r="H1717" s="34" t="s">
        <v>1750</v>
      </c>
      <c r="I1717" s="34">
        <v>2019</v>
      </c>
      <c r="J1717" s="34">
        <v>2018</v>
      </c>
      <c r="K1717" s="34" t="s">
        <v>1767</v>
      </c>
      <c r="L1717" s="34" t="s">
        <v>1800</v>
      </c>
      <c r="M1717" s="34">
        <v>5</v>
      </c>
      <c r="N1717" s="34" t="s">
        <v>1768</v>
      </c>
      <c r="O1717" s="34" t="s">
        <v>716</v>
      </c>
      <c r="P1717" s="34" t="s">
        <v>1848</v>
      </c>
      <c r="Q1717" s="34" t="s">
        <v>1423</v>
      </c>
      <c r="R1717" s="34" t="s">
        <v>1888</v>
      </c>
    </row>
    <row r="1718" spans="2:18">
      <c r="B1718" s="34">
        <v>2</v>
      </c>
      <c r="C1718" s="34">
        <v>65</v>
      </c>
      <c r="D1718" s="34" t="s">
        <v>1748</v>
      </c>
      <c r="E1718" s="34" t="s">
        <v>1421</v>
      </c>
      <c r="F1718" s="34" t="s">
        <v>1420</v>
      </c>
      <c r="G1718" s="34" t="s">
        <v>1749</v>
      </c>
      <c r="H1718" s="34" t="s">
        <v>1750</v>
      </c>
      <c r="I1718" s="34">
        <v>2019</v>
      </c>
      <c r="J1718" s="34">
        <v>2018</v>
      </c>
      <c r="K1718" s="34" t="s">
        <v>1767</v>
      </c>
      <c r="L1718" s="34" t="s">
        <v>1801</v>
      </c>
      <c r="M1718" s="34">
        <v>5</v>
      </c>
      <c r="N1718" s="34" t="s">
        <v>1768</v>
      </c>
      <c r="O1718" s="34" t="s">
        <v>717</v>
      </c>
      <c r="P1718" s="34" t="s">
        <v>1848</v>
      </c>
      <c r="Q1718" s="34" t="s">
        <v>1423</v>
      </c>
      <c r="R1718" s="34" t="s">
        <v>1888</v>
      </c>
    </row>
    <row r="1719" spans="2:18">
      <c r="B1719" s="34">
        <v>2</v>
      </c>
      <c r="C1719" s="34">
        <v>65</v>
      </c>
      <c r="D1719" s="34" t="s">
        <v>1748</v>
      </c>
      <c r="E1719" s="34" t="s">
        <v>1421</v>
      </c>
      <c r="F1719" s="34" t="s">
        <v>1420</v>
      </c>
      <c r="G1719" s="34" t="s">
        <v>1749</v>
      </c>
      <c r="H1719" s="34" t="s">
        <v>1750</v>
      </c>
      <c r="I1719" s="34">
        <v>2019</v>
      </c>
      <c r="J1719" s="34">
        <v>2018</v>
      </c>
      <c r="K1719" s="34" t="s">
        <v>1767</v>
      </c>
      <c r="L1719" s="34" t="s">
        <v>1802</v>
      </c>
      <c r="M1719" s="34">
        <v>4</v>
      </c>
      <c r="N1719" s="34" t="s">
        <v>1767</v>
      </c>
      <c r="O1719" s="34" t="s">
        <v>1757</v>
      </c>
      <c r="P1719" s="34" t="s">
        <v>1848</v>
      </c>
      <c r="Q1719" s="34" t="s">
        <v>1423</v>
      </c>
      <c r="R1719" s="34" t="s">
        <v>1888</v>
      </c>
    </row>
    <row r="1720" spans="2:18">
      <c r="B1720" s="34">
        <v>2</v>
      </c>
      <c r="C1720" s="34">
        <v>65</v>
      </c>
      <c r="D1720" s="34" t="s">
        <v>1748</v>
      </c>
      <c r="E1720" s="34" t="s">
        <v>1421</v>
      </c>
      <c r="F1720" s="34" t="s">
        <v>1420</v>
      </c>
      <c r="G1720" s="34" t="s">
        <v>1749</v>
      </c>
      <c r="H1720" s="34" t="s">
        <v>1750</v>
      </c>
      <c r="I1720" s="34">
        <v>2019</v>
      </c>
      <c r="J1720" s="34">
        <v>2018</v>
      </c>
      <c r="K1720" s="34" t="s">
        <v>1767</v>
      </c>
      <c r="L1720" s="34" t="s">
        <v>1803</v>
      </c>
      <c r="M1720" s="34">
        <v>5</v>
      </c>
      <c r="N1720" s="34" t="s">
        <v>1768</v>
      </c>
      <c r="O1720" s="34" t="s">
        <v>719</v>
      </c>
      <c r="P1720" s="34" t="s">
        <v>1848</v>
      </c>
      <c r="Q1720" s="34" t="s">
        <v>1423</v>
      </c>
      <c r="R1720" s="34" t="s">
        <v>1888</v>
      </c>
    </row>
    <row r="1721" spans="2:18">
      <c r="B1721" s="34">
        <v>2</v>
      </c>
      <c r="C1721" s="34">
        <v>65</v>
      </c>
      <c r="D1721" s="34" t="s">
        <v>1748</v>
      </c>
      <c r="E1721" s="34" t="s">
        <v>1421</v>
      </c>
      <c r="F1721" s="34" t="s">
        <v>1420</v>
      </c>
      <c r="G1721" s="34" t="s">
        <v>1749</v>
      </c>
      <c r="H1721" s="34" t="s">
        <v>1750</v>
      </c>
      <c r="I1721" s="34">
        <v>2019</v>
      </c>
      <c r="J1721" s="34">
        <v>2018</v>
      </c>
      <c r="K1721" s="34" t="s">
        <v>1767</v>
      </c>
      <c r="L1721" s="34" t="s">
        <v>1804</v>
      </c>
      <c r="M1721" s="34">
        <v>0</v>
      </c>
      <c r="N1721" s="34" t="s">
        <v>4</v>
      </c>
      <c r="O1721" s="34" t="s">
        <v>720</v>
      </c>
      <c r="P1721" s="34" t="s">
        <v>1848</v>
      </c>
      <c r="Q1721" s="34" t="s">
        <v>1423</v>
      </c>
      <c r="R1721" s="34" t="s">
        <v>1888</v>
      </c>
    </row>
    <row r="1722" spans="2:18">
      <c r="B1722" s="34">
        <v>2</v>
      </c>
      <c r="C1722" s="34">
        <v>65</v>
      </c>
      <c r="D1722" s="34" t="s">
        <v>1748</v>
      </c>
      <c r="E1722" s="34" t="s">
        <v>1421</v>
      </c>
      <c r="F1722" s="34" t="s">
        <v>1420</v>
      </c>
      <c r="G1722" s="34" t="s">
        <v>1749</v>
      </c>
      <c r="H1722" s="34" t="s">
        <v>1750</v>
      </c>
      <c r="I1722" s="34">
        <v>2019</v>
      </c>
      <c r="J1722" s="34">
        <v>2018</v>
      </c>
      <c r="K1722" s="34" t="s">
        <v>1767</v>
      </c>
      <c r="L1722" s="34" t="s">
        <v>1805</v>
      </c>
      <c r="M1722" s="34">
        <v>0</v>
      </c>
      <c r="N1722" s="34" t="s">
        <v>4</v>
      </c>
      <c r="O1722" s="34" t="s">
        <v>721</v>
      </c>
      <c r="P1722" s="34" t="s">
        <v>1848</v>
      </c>
      <c r="Q1722" s="34" t="s">
        <v>1423</v>
      </c>
      <c r="R1722" s="34" t="s">
        <v>1888</v>
      </c>
    </row>
    <row r="1723" spans="2:18">
      <c r="B1723" s="34">
        <v>2</v>
      </c>
      <c r="C1723" s="34">
        <v>65</v>
      </c>
      <c r="D1723" s="34" t="s">
        <v>1748</v>
      </c>
      <c r="E1723" s="34" t="s">
        <v>1421</v>
      </c>
      <c r="F1723" s="34" t="s">
        <v>1420</v>
      </c>
      <c r="G1723" s="34" t="s">
        <v>1749</v>
      </c>
      <c r="H1723" s="34" t="s">
        <v>1750</v>
      </c>
      <c r="I1723" s="34">
        <v>2019</v>
      </c>
      <c r="J1723" s="34">
        <v>2018</v>
      </c>
      <c r="K1723" s="34" t="s">
        <v>1767</v>
      </c>
      <c r="L1723" s="34" t="s">
        <v>1806</v>
      </c>
      <c r="M1723" s="34">
        <v>5</v>
      </c>
      <c r="N1723" s="34" t="s">
        <v>1768</v>
      </c>
      <c r="O1723" s="34" t="s">
        <v>722</v>
      </c>
      <c r="P1723" s="34" t="s">
        <v>1848</v>
      </c>
      <c r="Q1723" s="34" t="s">
        <v>1423</v>
      </c>
      <c r="R1723" s="34" t="s">
        <v>1888</v>
      </c>
    </row>
    <row r="1724" spans="2:18">
      <c r="B1724" s="34">
        <v>2</v>
      </c>
      <c r="C1724" s="34">
        <v>65</v>
      </c>
      <c r="D1724" s="34" t="s">
        <v>1748</v>
      </c>
      <c r="E1724" s="34" t="s">
        <v>1421</v>
      </c>
      <c r="F1724" s="34" t="s">
        <v>1420</v>
      </c>
      <c r="G1724" s="34" t="s">
        <v>1749</v>
      </c>
      <c r="H1724" s="34" t="s">
        <v>1750</v>
      </c>
      <c r="I1724" s="34">
        <v>2019</v>
      </c>
      <c r="J1724" s="34">
        <v>2018</v>
      </c>
      <c r="K1724" s="34" t="s">
        <v>1767</v>
      </c>
      <c r="L1724" s="34" t="s">
        <v>1807</v>
      </c>
      <c r="M1724" s="34">
        <v>4</v>
      </c>
      <c r="N1724" s="34" t="s">
        <v>1767</v>
      </c>
      <c r="O1724" s="34" t="s">
        <v>1758</v>
      </c>
      <c r="P1724" s="34" t="s">
        <v>1848</v>
      </c>
      <c r="Q1724" s="34" t="s">
        <v>1423</v>
      </c>
      <c r="R1724" s="34" t="s">
        <v>1888</v>
      </c>
    </row>
    <row r="1725" spans="2:18">
      <c r="B1725" s="34">
        <v>2</v>
      </c>
      <c r="C1725" s="34">
        <v>65</v>
      </c>
      <c r="D1725" s="34" t="s">
        <v>1748</v>
      </c>
      <c r="E1725" s="34" t="s">
        <v>1421</v>
      </c>
      <c r="F1725" s="34" t="s">
        <v>1420</v>
      </c>
      <c r="G1725" s="34" t="s">
        <v>1749</v>
      </c>
      <c r="H1725" s="34" t="s">
        <v>1750</v>
      </c>
      <c r="I1725" s="34">
        <v>2019</v>
      </c>
      <c r="J1725" s="34">
        <v>2018</v>
      </c>
      <c r="K1725" s="34" t="s">
        <v>1767</v>
      </c>
      <c r="L1725" s="34" t="s">
        <v>1808</v>
      </c>
      <c r="M1725" s="34">
        <v>5</v>
      </c>
      <c r="N1725" s="34" t="s">
        <v>1768</v>
      </c>
      <c r="O1725" s="34" t="s">
        <v>724</v>
      </c>
      <c r="P1725" s="34" t="s">
        <v>1848</v>
      </c>
      <c r="Q1725" s="34" t="s">
        <v>1423</v>
      </c>
      <c r="R1725" s="34" t="s">
        <v>1888</v>
      </c>
    </row>
    <row r="1726" spans="2:18">
      <c r="B1726" s="34">
        <v>2</v>
      </c>
      <c r="C1726" s="34">
        <v>65</v>
      </c>
      <c r="D1726" s="34" t="s">
        <v>1748</v>
      </c>
      <c r="E1726" s="34" t="s">
        <v>1421</v>
      </c>
      <c r="F1726" s="34" t="s">
        <v>1420</v>
      </c>
      <c r="G1726" s="34" t="s">
        <v>1749</v>
      </c>
      <c r="H1726" s="34" t="s">
        <v>1750</v>
      </c>
      <c r="I1726" s="34">
        <v>2019</v>
      </c>
      <c r="J1726" s="34">
        <v>2018</v>
      </c>
      <c r="K1726" s="34" t="s">
        <v>1767</v>
      </c>
      <c r="L1726" s="34" t="s">
        <v>1809</v>
      </c>
      <c r="M1726" s="34">
        <v>5</v>
      </c>
      <c r="N1726" s="34" t="s">
        <v>1768</v>
      </c>
      <c r="O1726" s="34" t="s">
        <v>725</v>
      </c>
      <c r="P1726" s="34" t="s">
        <v>1848</v>
      </c>
      <c r="Q1726" s="34" t="s">
        <v>1423</v>
      </c>
      <c r="R1726" s="34" t="s">
        <v>1888</v>
      </c>
    </row>
    <row r="1727" spans="2:18">
      <c r="B1727" s="34">
        <v>2</v>
      </c>
      <c r="C1727" s="34">
        <v>65</v>
      </c>
      <c r="D1727" s="34" t="s">
        <v>1748</v>
      </c>
      <c r="E1727" s="34" t="s">
        <v>1421</v>
      </c>
      <c r="F1727" s="34" t="s">
        <v>1420</v>
      </c>
      <c r="G1727" s="34" t="s">
        <v>1749</v>
      </c>
      <c r="H1727" s="34" t="s">
        <v>1750</v>
      </c>
      <c r="I1727" s="34">
        <v>2019</v>
      </c>
      <c r="J1727" s="34">
        <v>2018</v>
      </c>
      <c r="K1727" s="34" t="s">
        <v>1767</v>
      </c>
      <c r="L1727" s="34" t="s">
        <v>1810</v>
      </c>
      <c r="M1727" s="34">
        <v>4</v>
      </c>
      <c r="N1727" s="34" t="s">
        <v>1767</v>
      </c>
      <c r="O1727" s="34" t="s">
        <v>1759</v>
      </c>
      <c r="P1727" s="34" t="s">
        <v>1848</v>
      </c>
      <c r="Q1727" s="34" t="s">
        <v>1423</v>
      </c>
      <c r="R1727" s="34" t="s">
        <v>1888</v>
      </c>
    </row>
    <row r="1728" spans="2:18">
      <c r="B1728" s="34">
        <v>2</v>
      </c>
      <c r="C1728" s="34">
        <v>65</v>
      </c>
      <c r="D1728" s="34" t="s">
        <v>1748</v>
      </c>
      <c r="E1728" s="34" t="s">
        <v>1421</v>
      </c>
      <c r="F1728" s="34" t="s">
        <v>1420</v>
      </c>
      <c r="G1728" s="34" t="s">
        <v>1749</v>
      </c>
      <c r="H1728" s="34" t="s">
        <v>1750</v>
      </c>
      <c r="I1728" s="34">
        <v>2019</v>
      </c>
      <c r="J1728" s="34">
        <v>2018</v>
      </c>
      <c r="K1728" s="34" t="s">
        <v>1767</v>
      </c>
      <c r="L1728" s="34" t="s">
        <v>1811</v>
      </c>
      <c r="M1728" s="34">
        <v>5</v>
      </c>
      <c r="N1728" s="34" t="s">
        <v>1768</v>
      </c>
      <c r="O1728" s="34" t="s">
        <v>1760</v>
      </c>
      <c r="P1728" s="34" t="s">
        <v>1848</v>
      </c>
      <c r="Q1728" s="34" t="s">
        <v>1423</v>
      </c>
      <c r="R1728" s="34" t="s">
        <v>1888</v>
      </c>
    </row>
    <row r="1729" spans="2:18">
      <c r="B1729" s="34">
        <v>2</v>
      </c>
      <c r="C1729" s="34">
        <v>65</v>
      </c>
      <c r="D1729" s="34" t="s">
        <v>1748</v>
      </c>
      <c r="E1729" s="34" t="s">
        <v>1421</v>
      </c>
      <c r="F1729" s="34" t="s">
        <v>1420</v>
      </c>
      <c r="G1729" s="34" t="s">
        <v>1749</v>
      </c>
      <c r="H1729" s="34" t="s">
        <v>1750</v>
      </c>
      <c r="I1729" s="34">
        <v>2019</v>
      </c>
      <c r="J1729" s="34">
        <v>2018</v>
      </c>
      <c r="K1729" s="34" t="s">
        <v>1767</v>
      </c>
      <c r="L1729" s="34" t="s">
        <v>1812</v>
      </c>
      <c r="M1729" s="34">
        <v>5</v>
      </c>
      <c r="N1729" s="34" t="s">
        <v>1768</v>
      </c>
      <c r="O1729" s="34" t="s">
        <v>728</v>
      </c>
      <c r="P1729" s="34" t="s">
        <v>1848</v>
      </c>
      <c r="Q1729" s="34" t="s">
        <v>1423</v>
      </c>
      <c r="R1729" s="34" t="s">
        <v>1888</v>
      </c>
    </row>
    <row r="1730" spans="2:18">
      <c r="B1730" s="34">
        <v>2</v>
      </c>
      <c r="C1730" s="34">
        <v>65</v>
      </c>
      <c r="D1730" s="34" t="s">
        <v>1748</v>
      </c>
      <c r="E1730" s="34" t="s">
        <v>1421</v>
      </c>
      <c r="F1730" s="34" t="s">
        <v>1420</v>
      </c>
      <c r="G1730" s="34" t="s">
        <v>1749</v>
      </c>
      <c r="H1730" s="34" t="s">
        <v>1750</v>
      </c>
      <c r="I1730" s="34">
        <v>2019</v>
      </c>
      <c r="J1730" s="34">
        <v>2018</v>
      </c>
      <c r="K1730" s="34" t="s">
        <v>1767</v>
      </c>
      <c r="L1730" s="34" t="s">
        <v>1813</v>
      </c>
      <c r="M1730" s="34">
        <v>1</v>
      </c>
      <c r="N1730" s="34" t="s">
        <v>1796</v>
      </c>
      <c r="O1730" s="34" t="s">
        <v>729</v>
      </c>
      <c r="P1730" s="34" t="s">
        <v>1848</v>
      </c>
      <c r="Q1730" s="34" t="s">
        <v>1423</v>
      </c>
      <c r="R1730" s="34" t="s">
        <v>1888</v>
      </c>
    </row>
    <row r="1731" spans="2:18">
      <c r="B1731" s="34">
        <v>2</v>
      </c>
      <c r="C1731" s="34">
        <v>65</v>
      </c>
      <c r="D1731" s="34" t="s">
        <v>1748</v>
      </c>
      <c r="E1731" s="34" t="s">
        <v>1421</v>
      </c>
      <c r="F1731" s="34" t="s">
        <v>1420</v>
      </c>
      <c r="G1731" s="34" t="s">
        <v>1749</v>
      </c>
      <c r="H1731" s="34" t="s">
        <v>1750</v>
      </c>
      <c r="I1731" s="34">
        <v>2019</v>
      </c>
      <c r="J1731" s="34">
        <v>2018</v>
      </c>
      <c r="K1731" s="34" t="s">
        <v>1767</v>
      </c>
      <c r="L1731" s="34" t="s">
        <v>1814</v>
      </c>
      <c r="M1731" s="34">
        <v>0</v>
      </c>
      <c r="N1731" s="34" t="s">
        <v>4</v>
      </c>
      <c r="O1731" s="34" t="s">
        <v>1761</v>
      </c>
      <c r="P1731" s="34" t="s">
        <v>1848</v>
      </c>
      <c r="Q1731" s="34" t="s">
        <v>1423</v>
      </c>
      <c r="R1731" s="34" t="s">
        <v>1888</v>
      </c>
    </row>
    <row r="1732" spans="2:18">
      <c r="B1732" s="34">
        <v>2</v>
      </c>
      <c r="C1732" s="34">
        <v>65</v>
      </c>
      <c r="D1732" s="34" t="s">
        <v>1748</v>
      </c>
      <c r="E1732" s="34" t="s">
        <v>1421</v>
      </c>
      <c r="F1732" s="34" t="s">
        <v>1420</v>
      </c>
      <c r="G1732" s="34" t="s">
        <v>1749</v>
      </c>
      <c r="H1732" s="34" t="s">
        <v>1750</v>
      </c>
      <c r="I1732" s="34">
        <v>2019</v>
      </c>
      <c r="J1732" s="34">
        <v>2018</v>
      </c>
      <c r="K1732" s="34" t="s">
        <v>1767</v>
      </c>
      <c r="L1732" s="34" t="s">
        <v>1815</v>
      </c>
      <c r="M1732" s="34">
        <v>0</v>
      </c>
      <c r="N1732" s="34" t="s">
        <v>4</v>
      </c>
      <c r="O1732" s="34" t="s">
        <v>1762</v>
      </c>
      <c r="P1732" s="34" t="s">
        <v>1848</v>
      </c>
      <c r="Q1732" s="34" t="s">
        <v>1423</v>
      </c>
      <c r="R1732" s="34" t="s">
        <v>1888</v>
      </c>
    </row>
    <row r="1733" spans="2:18">
      <c r="B1733" s="34">
        <v>2</v>
      </c>
      <c r="C1733" s="34">
        <v>65</v>
      </c>
      <c r="D1733" s="34" t="s">
        <v>1748</v>
      </c>
      <c r="E1733" s="34" t="s">
        <v>1421</v>
      </c>
      <c r="F1733" s="34" t="s">
        <v>1420</v>
      </c>
      <c r="G1733" s="34" t="s">
        <v>1749</v>
      </c>
      <c r="H1733" s="34" t="s">
        <v>1750</v>
      </c>
      <c r="I1733" s="34">
        <v>2019</v>
      </c>
      <c r="J1733" s="34">
        <v>2018</v>
      </c>
      <c r="K1733" s="34" t="s">
        <v>1767</v>
      </c>
      <c r="L1733" s="34" t="s">
        <v>1816</v>
      </c>
      <c r="M1733" s="34">
        <v>5</v>
      </c>
      <c r="N1733" s="34" t="s">
        <v>1768</v>
      </c>
      <c r="O1733" s="34" t="s">
        <v>732</v>
      </c>
      <c r="P1733" s="34" t="s">
        <v>1848</v>
      </c>
      <c r="Q1733" s="34" t="s">
        <v>1423</v>
      </c>
      <c r="R1733" s="34" t="s">
        <v>1888</v>
      </c>
    </row>
    <row r="1734" spans="2:18">
      <c r="B1734" s="34">
        <v>2</v>
      </c>
      <c r="C1734" s="34">
        <v>65</v>
      </c>
      <c r="D1734" s="34" t="s">
        <v>1748</v>
      </c>
      <c r="E1734" s="34" t="s">
        <v>1421</v>
      </c>
      <c r="F1734" s="34" t="s">
        <v>1420</v>
      </c>
      <c r="G1734" s="34" t="s">
        <v>1749</v>
      </c>
      <c r="H1734" s="34" t="s">
        <v>1750</v>
      </c>
      <c r="I1734" s="34">
        <v>2019</v>
      </c>
      <c r="J1734" s="34">
        <v>2018</v>
      </c>
      <c r="K1734" s="34" t="s">
        <v>1767</v>
      </c>
      <c r="L1734" s="34" t="s">
        <v>1818</v>
      </c>
      <c r="M1734" s="34">
        <v>5</v>
      </c>
      <c r="N1734" s="34" t="s">
        <v>1768</v>
      </c>
      <c r="O1734" s="34" t="s">
        <v>733</v>
      </c>
      <c r="P1734" s="34" t="s">
        <v>1848</v>
      </c>
      <c r="Q1734" s="34" t="s">
        <v>1423</v>
      </c>
      <c r="R1734" s="34" t="s">
        <v>1888</v>
      </c>
    </row>
    <row r="1735" spans="2:18">
      <c r="B1735" s="34">
        <v>2</v>
      </c>
      <c r="C1735" s="34">
        <v>65</v>
      </c>
      <c r="D1735" s="34" t="s">
        <v>1748</v>
      </c>
      <c r="E1735" s="34" t="s">
        <v>1421</v>
      </c>
      <c r="F1735" s="34" t="s">
        <v>1420</v>
      </c>
      <c r="G1735" s="34" t="s">
        <v>1749</v>
      </c>
      <c r="H1735" s="34" t="s">
        <v>1750</v>
      </c>
      <c r="I1735" s="34">
        <v>2019</v>
      </c>
      <c r="J1735" s="34">
        <v>2018</v>
      </c>
      <c r="K1735" s="34" t="s">
        <v>1767</v>
      </c>
      <c r="L1735" s="34" t="s">
        <v>1819</v>
      </c>
      <c r="M1735" s="34">
        <v>1</v>
      </c>
      <c r="N1735" s="34" t="s">
        <v>1796</v>
      </c>
      <c r="O1735" s="34" t="s">
        <v>734</v>
      </c>
      <c r="P1735" s="34" t="s">
        <v>1848</v>
      </c>
      <c r="Q1735" s="34" t="s">
        <v>1423</v>
      </c>
      <c r="R1735" s="34" t="s">
        <v>1888</v>
      </c>
    </row>
    <row r="1736" spans="2:18">
      <c r="B1736" s="34">
        <v>2</v>
      </c>
      <c r="C1736" s="34">
        <v>65</v>
      </c>
      <c r="D1736" s="34" t="s">
        <v>1748</v>
      </c>
      <c r="E1736" s="34" t="s">
        <v>1421</v>
      </c>
      <c r="F1736" s="34" t="s">
        <v>1420</v>
      </c>
      <c r="G1736" s="34" t="s">
        <v>1749</v>
      </c>
      <c r="H1736" s="34" t="s">
        <v>1750</v>
      </c>
      <c r="I1736" s="34">
        <v>2019</v>
      </c>
      <c r="J1736" s="34">
        <v>2018</v>
      </c>
      <c r="K1736" s="34" t="s">
        <v>1767</v>
      </c>
      <c r="L1736" s="34" t="s">
        <v>1820</v>
      </c>
      <c r="M1736" s="34">
        <v>5</v>
      </c>
      <c r="N1736" s="34" t="s">
        <v>1768</v>
      </c>
      <c r="O1736" s="34" t="s">
        <v>1763</v>
      </c>
      <c r="P1736" s="34" t="s">
        <v>1848</v>
      </c>
      <c r="Q1736" s="34" t="s">
        <v>1423</v>
      </c>
      <c r="R1736" s="34" t="s">
        <v>1888</v>
      </c>
    </row>
    <row r="1737" spans="2:18">
      <c r="B1737" s="34">
        <v>2</v>
      </c>
      <c r="C1737" s="34">
        <v>65</v>
      </c>
      <c r="D1737" s="34" t="s">
        <v>1748</v>
      </c>
      <c r="E1737" s="34" t="s">
        <v>1421</v>
      </c>
      <c r="F1737" s="34" t="s">
        <v>1420</v>
      </c>
      <c r="G1737" s="34" t="s">
        <v>1749</v>
      </c>
      <c r="H1737" s="34" t="s">
        <v>1750</v>
      </c>
      <c r="I1737" s="34">
        <v>2019</v>
      </c>
      <c r="J1737" s="34">
        <v>2018</v>
      </c>
      <c r="K1737" s="34" t="s">
        <v>1767</v>
      </c>
      <c r="L1737" s="34" t="s">
        <v>1821</v>
      </c>
      <c r="M1737" s="34">
        <v>5</v>
      </c>
      <c r="N1737" s="34" t="s">
        <v>1768</v>
      </c>
      <c r="O1737" s="34" t="s">
        <v>736</v>
      </c>
      <c r="P1737" s="34" t="s">
        <v>1848</v>
      </c>
      <c r="Q1737" s="34" t="s">
        <v>1423</v>
      </c>
      <c r="R1737" s="34" t="s">
        <v>1888</v>
      </c>
    </row>
    <row r="1738" spans="2:18">
      <c r="B1738" s="34">
        <v>2</v>
      </c>
      <c r="C1738" s="34">
        <v>65</v>
      </c>
      <c r="D1738" s="34" t="s">
        <v>1748</v>
      </c>
      <c r="E1738" s="34" t="s">
        <v>1421</v>
      </c>
      <c r="F1738" s="34" t="s">
        <v>1420</v>
      </c>
      <c r="G1738" s="34" t="s">
        <v>1749</v>
      </c>
      <c r="H1738" s="34" t="s">
        <v>1750</v>
      </c>
      <c r="I1738" s="34">
        <v>2019</v>
      </c>
      <c r="J1738" s="34">
        <v>2018</v>
      </c>
      <c r="K1738" s="34" t="s">
        <v>1767</v>
      </c>
      <c r="L1738" s="34" t="s">
        <v>1822</v>
      </c>
      <c r="M1738" s="34">
        <v>4</v>
      </c>
      <c r="N1738" s="34" t="s">
        <v>1767</v>
      </c>
      <c r="O1738" s="34" t="s">
        <v>1889</v>
      </c>
      <c r="P1738" s="34" t="s">
        <v>1848</v>
      </c>
      <c r="Q1738" s="34" t="s">
        <v>1423</v>
      </c>
      <c r="R1738" s="34" t="s">
        <v>1888</v>
      </c>
    </row>
    <row r="1739" spans="2:18">
      <c r="B1739" s="34">
        <v>2</v>
      </c>
      <c r="C1739" s="34">
        <v>66</v>
      </c>
      <c r="D1739" s="34" t="s">
        <v>3442</v>
      </c>
      <c r="E1739" s="34" t="s">
        <v>1438</v>
      </c>
      <c r="F1739" s="34" t="s">
        <v>1437</v>
      </c>
      <c r="G1739" s="34" t="s">
        <v>3443</v>
      </c>
      <c r="H1739" s="34" t="s">
        <v>3444</v>
      </c>
      <c r="I1739" s="34">
        <v>2016</v>
      </c>
      <c r="K1739" s="34" t="s">
        <v>0</v>
      </c>
      <c r="L1739" s="34" t="s">
        <v>1784</v>
      </c>
      <c r="M1739" s="34">
        <v>5</v>
      </c>
      <c r="N1739" s="34" t="s">
        <v>1768</v>
      </c>
      <c r="O1739" s="34" t="s">
        <v>1</v>
      </c>
      <c r="Q1739" s="34" t="s">
        <v>1441</v>
      </c>
      <c r="R1739" s="34" t="s">
        <v>3445</v>
      </c>
    </row>
    <row r="1740" spans="2:18">
      <c r="B1740" s="34">
        <v>2</v>
      </c>
      <c r="C1740" s="34">
        <v>66</v>
      </c>
      <c r="D1740" s="34" t="s">
        <v>3442</v>
      </c>
      <c r="E1740" s="34" t="s">
        <v>1438</v>
      </c>
      <c r="F1740" s="34" t="s">
        <v>1437</v>
      </c>
      <c r="G1740" s="34" t="s">
        <v>3443</v>
      </c>
      <c r="H1740" s="34" t="s">
        <v>3444</v>
      </c>
      <c r="I1740" s="34">
        <v>2016</v>
      </c>
      <c r="K1740" s="34" t="s">
        <v>0</v>
      </c>
      <c r="L1740" s="34" t="s">
        <v>1787</v>
      </c>
      <c r="M1740" s="34">
        <v>5</v>
      </c>
      <c r="N1740" s="34" t="s">
        <v>1768</v>
      </c>
      <c r="O1740" s="34" t="s">
        <v>1</v>
      </c>
      <c r="Q1740" s="34" t="s">
        <v>1441</v>
      </c>
      <c r="R1740" s="34" t="s">
        <v>3445</v>
      </c>
    </row>
    <row r="1741" spans="2:18">
      <c r="B1741" s="34">
        <v>2</v>
      </c>
      <c r="C1741" s="34">
        <v>66</v>
      </c>
      <c r="D1741" s="34" t="s">
        <v>3442</v>
      </c>
      <c r="E1741" s="34" t="s">
        <v>1438</v>
      </c>
      <c r="F1741" s="34" t="s">
        <v>1437</v>
      </c>
      <c r="G1741" s="34" t="s">
        <v>3443</v>
      </c>
      <c r="H1741" s="34" t="s">
        <v>3444</v>
      </c>
      <c r="I1741" s="34">
        <v>2016</v>
      </c>
      <c r="K1741" s="34" t="s">
        <v>0</v>
      </c>
      <c r="L1741" s="34" t="s">
        <v>1788</v>
      </c>
      <c r="M1741" s="34">
        <v>4</v>
      </c>
      <c r="N1741" s="34" t="s">
        <v>1767</v>
      </c>
      <c r="O1741" s="34" t="s">
        <v>1</v>
      </c>
      <c r="Q1741" s="34" t="s">
        <v>1441</v>
      </c>
      <c r="R1741" s="34" t="s">
        <v>3445</v>
      </c>
    </row>
    <row r="1742" spans="2:18">
      <c r="B1742" s="34">
        <v>2</v>
      </c>
      <c r="C1742" s="34">
        <v>66</v>
      </c>
      <c r="D1742" s="34" t="s">
        <v>3442</v>
      </c>
      <c r="E1742" s="34" t="s">
        <v>1438</v>
      </c>
      <c r="F1742" s="34" t="s">
        <v>1437</v>
      </c>
      <c r="G1742" s="34" t="s">
        <v>3443</v>
      </c>
      <c r="H1742" s="34" t="s">
        <v>3444</v>
      </c>
      <c r="I1742" s="34">
        <v>2016</v>
      </c>
      <c r="K1742" s="34" t="s">
        <v>0</v>
      </c>
      <c r="L1742" s="34" t="s">
        <v>1789</v>
      </c>
      <c r="M1742" s="34">
        <v>4</v>
      </c>
      <c r="N1742" s="34" t="s">
        <v>1767</v>
      </c>
      <c r="O1742" s="34" t="s">
        <v>1</v>
      </c>
      <c r="Q1742" s="34" t="s">
        <v>1441</v>
      </c>
      <c r="R1742" s="34" t="s">
        <v>3445</v>
      </c>
    </row>
    <row r="1743" spans="2:18">
      <c r="B1743" s="34">
        <v>2</v>
      </c>
      <c r="C1743" s="34">
        <v>66</v>
      </c>
      <c r="D1743" s="34" t="s">
        <v>3442</v>
      </c>
      <c r="E1743" s="34" t="s">
        <v>1438</v>
      </c>
      <c r="F1743" s="34" t="s">
        <v>1437</v>
      </c>
      <c r="G1743" s="34" t="s">
        <v>3443</v>
      </c>
      <c r="H1743" s="34" t="s">
        <v>3444</v>
      </c>
      <c r="I1743" s="34">
        <v>2016</v>
      </c>
      <c r="K1743" s="34" t="s">
        <v>0</v>
      </c>
      <c r="L1743" s="34" t="s">
        <v>1790</v>
      </c>
      <c r="M1743" s="34">
        <v>5</v>
      </c>
      <c r="N1743" s="34" t="s">
        <v>1768</v>
      </c>
      <c r="O1743" s="34" t="s">
        <v>1</v>
      </c>
      <c r="Q1743" s="34" t="s">
        <v>1441</v>
      </c>
      <c r="R1743" s="34" t="s">
        <v>3445</v>
      </c>
    </row>
    <row r="1744" spans="2:18">
      <c r="B1744" s="34">
        <v>2</v>
      </c>
      <c r="C1744" s="34">
        <v>66</v>
      </c>
      <c r="D1744" s="34" t="s">
        <v>3442</v>
      </c>
      <c r="E1744" s="34" t="s">
        <v>1438</v>
      </c>
      <c r="F1744" s="34" t="s">
        <v>1437</v>
      </c>
      <c r="G1744" s="34" t="s">
        <v>3443</v>
      </c>
      <c r="H1744" s="34" t="s">
        <v>3444</v>
      </c>
      <c r="I1744" s="34">
        <v>2016</v>
      </c>
      <c r="K1744" s="34" t="s">
        <v>0</v>
      </c>
      <c r="L1744" s="34" t="s">
        <v>1791</v>
      </c>
      <c r="M1744" s="34">
        <v>5</v>
      </c>
      <c r="N1744" s="34" t="s">
        <v>1768</v>
      </c>
      <c r="O1744" s="34" t="s">
        <v>1</v>
      </c>
      <c r="Q1744" s="34" t="s">
        <v>1441</v>
      </c>
      <c r="R1744" s="34" t="s">
        <v>3445</v>
      </c>
    </row>
    <row r="1745" spans="2:18">
      <c r="B1745" s="34">
        <v>2</v>
      </c>
      <c r="C1745" s="34">
        <v>66</v>
      </c>
      <c r="D1745" s="34" t="s">
        <v>3442</v>
      </c>
      <c r="E1745" s="34" t="s">
        <v>1438</v>
      </c>
      <c r="F1745" s="34" t="s">
        <v>1437</v>
      </c>
      <c r="G1745" s="34" t="s">
        <v>3443</v>
      </c>
      <c r="H1745" s="34" t="s">
        <v>3444</v>
      </c>
      <c r="I1745" s="34">
        <v>2016</v>
      </c>
      <c r="K1745" s="34" t="s">
        <v>0</v>
      </c>
      <c r="L1745" s="34" t="s">
        <v>1792</v>
      </c>
      <c r="M1745" s="34">
        <v>0</v>
      </c>
      <c r="N1745" s="34" t="s">
        <v>4</v>
      </c>
      <c r="O1745" s="34" t="s">
        <v>1</v>
      </c>
      <c r="Q1745" s="34" t="s">
        <v>1441</v>
      </c>
      <c r="R1745" s="34" t="s">
        <v>3445</v>
      </c>
    </row>
    <row r="1746" spans="2:18">
      <c r="B1746" s="34">
        <v>2</v>
      </c>
      <c r="C1746" s="34">
        <v>66</v>
      </c>
      <c r="D1746" s="34" t="s">
        <v>3442</v>
      </c>
      <c r="E1746" s="34" t="s">
        <v>1438</v>
      </c>
      <c r="F1746" s="34" t="s">
        <v>1437</v>
      </c>
      <c r="G1746" s="34" t="s">
        <v>3443</v>
      </c>
      <c r="H1746" s="34" t="s">
        <v>3444</v>
      </c>
      <c r="I1746" s="34">
        <v>2016</v>
      </c>
      <c r="K1746" s="34" t="s">
        <v>0</v>
      </c>
      <c r="L1746" s="34" t="s">
        <v>1793</v>
      </c>
      <c r="M1746" s="34">
        <v>5</v>
      </c>
      <c r="N1746" s="34" t="s">
        <v>1768</v>
      </c>
      <c r="O1746" s="34" t="s">
        <v>1</v>
      </c>
      <c r="Q1746" s="34" t="s">
        <v>1441</v>
      </c>
      <c r="R1746" s="34" t="s">
        <v>3445</v>
      </c>
    </row>
    <row r="1747" spans="2:18">
      <c r="B1747" s="34">
        <v>2</v>
      </c>
      <c r="C1747" s="34">
        <v>66</v>
      </c>
      <c r="D1747" s="34" t="s">
        <v>3442</v>
      </c>
      <c r="E1747" s="34" t="s">
        <v>1438</v>
      </c>
      <c r="F1747" s="34" t="s">
        <v>1437</v>
      </c>
      <c r="G1747" s="34" t="s">
        <v>3443</v>
      </c>
      <c r="H1747" s="34" t="s">
        <v>3444</v>
      </c>
      <c r="I1747" s="34">
        <v>2016</v>
      </c>
      <c r="K1747" s="34" t="s">
        <v>0</v>
      </c>
      <c r="L1747" s="34" t="s">
        <v>1794</v>
      </c>
      <c r="M1747" s="34">
        <v>5</v>
      </c>
      <c r="N1747" s="34" t="s">
        <v>1768</v>
      </c>
      <c r="O1747" s="34" t="s">
        <v>1</v>
      </c>
      <c r="Q1747" s="34" t="s">
        <v>1441</v>
      </c>
      <c r="R1747" s="34" t="s">
        <v>3445</v>
      </c>
    </row>
    <row r="1748" spans="2:18">
      <c r="B1748" s="34">
        <v>2</v>
      </c>
      <c r="C1748" s="34">
        <v>66</v>
      </c>
      <c r="D1748" s="34" t="s">
        <v>3442</v>
      </c>
      <c r="E1748" s="34" t="s">
        <v>1438</v>
      </c>
      <c r="F1748" s="34" t="s">
        <v>1437</v>
      </c>
      <c r="G1748" s="34" t="s">
        <v>3443</v>
      </c>
      <c r="H1748" s="34" t="s">
        <v>3444</v>
      </c>
      <c r="I1748" s="34">
        <v>2016</v>
      </c>
      <c r="K1748" s="34" t="s">
        <v>0</v>
      </c>
      <c r="L1748" s="34" t="s">
        <v>1795</v>
      </c>
      <c r="M1748" s="34">
        <v>1</v>
      </c>
      <c r="N1748" s="34" t="s">
        <v>1796</v>
      </c>
      <c r="O1748" s="34" t="s">
        <v>1</v>
      </c>
      <c r="Q1748" s="34" t="s">
        <v>1441</v>
      </c>
      <c r="R1748" s="34" t="s">
        <v>3445</v>
      </c>
    </row>
    <row r="1749" spans="2:18">
      <c r="B1749" s="34">
        <v>2</v>
      </c>
      <c r="C1749" s="34">
        <v>66</v>
      </c>
      <c r="D1749" s="34" t="s">
        <v>3442</v>
      </c>
      <c r="E1749" s="34" t="s">
        <v>1438</v>
      </c>
      <c r="F1749" s="34" t="s">
        <v>1437</v>
      </c>
      <c r="G1749" s="34" t="s">
        <v>3443</v>
      </c>
      <c r="H1749" s="34" t="s">
        <v>3444</v>
      </c>
      <c r="I1749" s="34">
        <v>2016</v>
      </c>
      <c r="K1749" s="34" t="s">
        <v>0</v>
      </c>
      <c r="L1749" s="34" t="s">
        <v>1797</v>
      </c>
      <c r="M1749" s="34">
        <v>4</v>
      </c>
      <c r="N1749" s="34" t="s">
        <v>1767</v>
      </c>
      <c r="O1749" s="34" t="s">
        <v>1</v>
      </c>
      <c r="Q1749" s="34" t="s">
        <v>1441</v>
      </c>
      <c r="R1749" s="34" t="s">
        <v>3445</v>
      </c>
    </row>
    <row r="1750" spans="2:18">
      <c r="B1750" s="34">
        <v>2</v>
      </c>
      <c r="C1750" s="34">
        <v>66</v>
      </c>
      <c r="D1750" s="34" t="s">
        <v>3442</v>
      </c>
      <c r="E1750" s="34" t="s">
        <v>1438</v>
      </c>
      <c r="F1750" s="34" t="s">
        <v>1437</v>
      </c>
      <c r="G1750" s="34" t="s">
        <v>3443</v>
      </c>
      <c r="H1750" s="34" t="s">
        <v>3444</v>
      </c>
      <c r="I1750" s="34">
        <v>2016</v>
      </c>
      <c r="K1750" s="34" t="s">
        <v>0</v>
      </c>
      <c r="L1750" s="34" t="s">
        <v>1799</v>
      </c>
      <c r="M1750" s="34">
        <v>5</v>
      </c>
      <c r="N1750" s="34" t="s">
        <v>1768</v>
      </c>
      <c r="O1750" s="34" t="s">
        <v>1</v>
      </c>
      <c r="Q1750" s="34" t="s">
        <v>1441</v>
      </c>
      <c r="R1750" s="34" t="s">
        <v>3445</v>
      </c>
    </row>
    <row r="1751" spans="2:18">
      <c r="B1751" s="34">
        <v>2</v>
      </c>
      <c r="C1751" s="34">
        <v>66</v>
      </c>
      <c r="D1751" s="34" t="s">
        <v>3442</v>
      </c>
      <c r="E1751" s="34" t="s">
        <v>1438</v>
      </c>
      <c r="F1751" s="34" t="s">
        <v>1437</v>
      </c>
      <c r="G1751" s="34" t="s">
        <v>3443</v>
      </c>
      <c r="H1751" s="34" t="s">
        <v>3444</v>
      </c>
      <c r="I1751" s="34">
        <v>2016</v>
      </c>
      <c r="K1751" s="34" t="s">
        <v>0</v>
      </c>
      <c r="L1751" s="34" t="s">
        <v>1800</v>
      </c>
      <c r="M1751" s="34">
        <v>5</v>
      </c>
      <c r="N1751" s="34" t="s">
        <v>1768</v>
      </c>
      <c r="O1751" s="34" t="s">
        <v>1</v>
      </c>
      <c r="Q1751" s="34" t="s">
        <v>1441</v>
      </c>
      <c r="R1751" s="34" t="s">
        <v>3445</v>
      </c>
    </row>
    <row r="1752" spans="2:18">
      <c r="B1752" s="34">
        <v>2</v>
      </c>
      <c r="C1752" s="34">
        <v>66</v>
      </c>
      <c r="D1752" s="34" t="s">
        <v>3442</v>
      </c>
      <c r="E1752" s="34" t="s">
        <v>1438</v>
      </c>
      <c r="F1752" s="34" t="s">
        <v>1437</v>
      </c>
      <c r="G1752" s="34" t="s">
        <v>3443</v>
      </c>
      <c r="H1752" s="34" t="s">
        <v>3444</v>
      </c>
      <c r="I1752" s="34">
        <v>2016</v>
      </c>
      <c r="K1752" s="34" t="s">
        <v>0</v>
      </c>
      <c r="L1752" s="34" t="s">
        <v>1801</v>
      </c>
      <c r="M1752" s="34">
        <v>5</v>
      </c>
      <c r="N1752" s="34" t="s">
        <v>1768</v>
      </c>
      <c r="O1752" s="34" t="s">
        <v>1</v>
      </c>
      <c r="Q1752" s="34" t="s">
        <v>1441</v>
      </c>
      <c r="R1752" s="34" t="s">
        <v>3445</v>
      </c>
    </row>
    <row r="1753" spans="2:18">
      <c r="B1753" s="34">
        <v>2</v>
      </c>
      <c r="C1753" s="34">
        <v>66</v>
      </c>
      <c r="D1753" s="34" t="s">
        <v>3442</v>
      </c>
      <c r="E1753" s="34" t="s">
        <v>1438</v>
      </c>
      <c r="F1753" s="34" t="s">
        <v>1437</v>
      </c>
      <c r="G1753" s="34" t="s">
        <v>3443</v>
      </c>
      <c r="H1753" s="34" t="s">
        <v>3444</v>
      </c>
      <c r="I1753" s="34">
        <v>2016</v>
      </c>
      <c r="K1753" s="34" t="s">
        <v>0</v>
      </c>
      <c r="L1753" s="34" t="s">
        <v>1802</v>
      </c>
      <c r="M1753" s="34">
        <v>5</v>
      </c>
      <c r="N1753" s="34" t="s">
        <v>1768</v>
      </c>
      <c r="O1753" s="34" t="s">
        <v>1</v>
      </c>
      <c r="Q1753" s="34" t="s">
        <v>1441</v>
      </c>
      <c r="R1753" s="34" t="s">
        <v>3445</v>
      </c>
    </row>
    <row r="1754" spans="2:18">
      <c r="B1754" s="34">
        <v>2</v>
      </c>
      <c r="C1754" s="34">
        <v>66</v>
      </c>
      <c r="D1754" s="34" t="s">
        <v>3442</v>
      </c>
      <c r="E1754" s="34" t="s">
        <v>1438</v>
      </c>
      <c r="F1754" s="34" t="s">
        <v>1437</v>
      </c>
      <c r="G1754" s="34" t="s">
        <v>3443</v>
      </c>
      <c r="H1754" s="34" t="s">
        <v>3444</v>
      </c>
      <c r="I1754" s="34">
        <v>2016</v>
      </c>
      <c r="K1754" s="34" t="s">
        <v>0</v>
      </c>
      <c r="L1754" s="34" t="s">
        <v>1803</v>
      </c>
      <c r="M1754" s="34">
        <v>5</v>
      </c>
      <c r="N1754" s="34" t="s">
        <v>1768</v>
      </c>
      <c r="O1754" s="34" t="s">
        <v>1</v>
      </c>
      <c r="Q1754" s="34" t="s">
        <v>1441</v>
      </c>
      <c r="R1754" s="34" t="s">
        <v>3445</v>
      </c>
    </row>
    <row r="1755" spans="2:18">
      <c r="B1755" s="34">
        <v>2</v>
      </c>
      <c r="C1755" s="34">
        <v>66</v>
      </c>
      <c r="D1755" s="34" t="s">
        <v>3442</v>
      </c>
      <c r="E1755" s="34" t="s">
        <v>1438</v>
      </c>
      <c r="F1755" s="34" t="s">
        <v>1437</v>
      </c>
      <c r="G1755" s="34" t="s">
        <v>3443</v>
      </c>
      <c r="H1755" s="34" t="s">
        <v>3444</v>
      </c>
      <c r="I1755" s="34">
        <v>2016</v>
      </c>
      <c r="K1755" s="34" t="s">
        <v>0</v>
      </c>
      <c r="L1755" s="34" t="s">
        <v>1804</v>
      </c>
      <c r="M1755" s="34">
        <v>0</v>
      </c>
      <c r="N1755" s="34" t="s">
        <v>4</v>
      </c>
      <c r="O1755" s="34" t="s">
        <v>1</v>
      </c>
      <c r="Q1755" s="34" t="s">
        <v>1441</v>
      </c>
      <c r="R1755" s="34" t="s">
        <v>3445</v>
      </c>
    </row>
    <row r="1756" spans="2:18">
      <c r="B1756" s="34">
        <v>2</v>
      </c>
      <c r="C1756" s="34">
        <v>66</v>
      </c>
      <c r="D1756" s="34" t="s">
        <v>3442</v>
      </c>
      <c r="E1756" s="34" t="s">
        <v>1438</v>
      </c>
      <c r="F1756" s="34" t="s">
        <v>1437</v>
      </c>
      <c r="G1756" s="34" t="s">
        <v>3443</v>
      </c>
      <c r="H1756" s="34" t="s">
        <v>3444</v>
      </c>
      <c r="I1756" s="34">
        <v>2016</v>
      </c>
      <c r="K1756" s="34" t="s">
        <v>0</v>
      </c>
      <c r="L1756" s="34" t="s">
        <v>1805</v>
      </c>
      <c r="M1756" s="34">
        <v>5</v>
      </c>
      <c r="N1756" s="34" t="s">
        <v>1768</v>
      </c>
      <c r="O1756" s="34" t="s">
        <v>1</v>
      </c>
      <c r="Q1756" s="34" t="s">
        <v>1441</v>
      </c>
      <c r="R1756" s="34" t="s">
        <v>3445</v>
      </c>
    </row>
    <row r="1757" spans="2:18">
      <c r="B1757" s="34">
        <v>2</v>
      </c>
      <c r="C1757" s="34">
        <v>66</v>
      </c>
      <c r="D1757" s="34" t="s">
        <v>3442</v>
      </c>
      <c r="E1757" s="34" t="s">
        <v>1438</v>
      </c>
      <c r="F1757" s="34" t="s">
        <v>1437</v>
      </c>
      <c r="G1757" s="34" t="s">
        <v>3443</v>
      </c>
      <c r="H1757" s="34" t="s">
        <v>3444</v>
      </c>
      <c r="I1757" s="34">
        <v>2016</v>
      </c>
      <c r="K1757" s="34" t="s">
        <v>0</v>
      </c>
      <c r="L1757" s="34" t="s">
        <v>1806</v>
      </c>
      <c r="M1757" s="34">
        <v>5</v>
      </c>
      <c r="N1757" s="34" t="s">
        <v>1768</v>
      </c>
      <c r="O1757" s="34" t="s">
        <v>1</v>
      </c>
      <c r="Q1757" s="34" t="s">
        <v>1441</v>
      </c>
      <c r="R1757" s="34" t="s">
        <v>3445</v>
      </c>
    </row>
    <row r="1758" spans="2:18">
      <c r="B1758" s="34">
        <v>2</v>
      </c>
      <c r="C1758" s="34">
        <v>66</v>
      </c>
      <c r="D1758" s="34" t="s">
        <v>3442</v>
      </c>
      <c r="E1758" s="34" t="s">
        <v>1438</v>
      </c>
      <c r="F1758" s="34" t="s">
        <v>1437</v>
      </c>
      <c r="G1758" s="34" t="s">
        <v>3443</v>
      </c>
      <c r="H1758" s="34" t="s">
        <v>3444</v>
      </c>
      <c r="I1758" s="34">
        <v>2016</v>
      </c>
      <c r="K1758" s="34" t="s">
        <v>0</v>
      </c>
      <c r="L1758" s="34" t="s">
        <v>1807</v>
      </c>
      <c r="M1758" s="34">
        <v>0</v>
      </c>
      <c r="N1758" s="34" t="s">
        <v>4</v>
      </c>
      <c r="O1758" s="34" t="s">
        <v>1</v>
      </c>
      <c r="Q1758" s="34" t="s">
        <v>1441</v>
      </c>
      <c r="R1758" s="34" t="s">
        <v>3445</v>
      </c>
    </row>
    <row r="1759" spans="2:18">
      <c r="B1759" s="34">
        <v>2</v>
      </c>
      <c r="C1759" s="34">
        <v>66</v>
      </c>
      <c r="D1759" s="34" t="s">
        <v>3442</v>
      </c>
      <c r="E1759" s="34" t="s">
        <v>1438</v>
      </c>
      <c r="F1759" s="34" t="s">
        <v>1437</v>
      </c>
      <c r="G1759" s="34" t="s">
        <v>3443</v>
      </c>
      <c r="H1759" s="34" t="s">
        <v>3444</v>
      </c>
      <c r="I1759" s="34">
        <v>2016</v>
      </c>
      <c r="K1759" s="34" t="s">
        <v>0</v>
      </c>
      <c r="L1759" s="34" t="s">
        <v>1808</v>
      </c>
      <c r="M1759" s="34">
        <v>5</v>
      </c>
      <c r="N1759" s="34" t="s">
        <v>1768</v>
      </c>
      <c r="O1759" s="34" t="s">
        <v>1</v>
      </c>
      <c r="Q1759" s="34" t="s">
        <v>1441</v>
      </c>
      <c r="R1759" s="34" t="s">
        <v>3445</v>
      </c>
    </row>
    <row r="1760" spans="2:18">
      <c r="B1760" s="34">
        <v>2</v>
      </c>
      <c r="C1760" s="34">
        <v>66</v>
      </c>
      <c r="D1760" s="34" t="s">
        <v>3442</v>
      </c>
      <c r="E1760" s="34" t="s">
        <v>1438</v>
      </c>
      <c r="F1760" s="34" t="s">
        <v>1437</v>
      </c>
      <c r="G1760" s="34" t="s">
        <v>3443</v>
      </c>
      <c r="H1760" s="34" t="s">
        <v>3444</v>
      </c>
      <c r="I1760" s="34">
        <v>2016</v>
      </c>
      <c r="K1760" s="34" t="s">
        <v>0</v>
      </c>
      <c r="L1760" s="34" t="s">
        <v>1809</v>
      </c>
      <c r="M1760" s="34">
        <v>5</v>
      </c>
      <c r="N1760" s="34" t="s">
        <v>1768</v>
      </c>
      <c r="O1760" s="34" t="s">
        <v>1</v>
      </c>
      <c r="Q1760" s="34" t="s">
        <v>1441</v>
      </c>
      <c r="R1760" s="34" t="s">
        <v>3445</v>
      </c>
    </row>
    <row r="1761" spans="2:18">
      <c r="B1761" s="34">
        <v>2</v>
      </c>
      <c r="C1761" s="34">
        <v>66</v>
      </c>
      <c r="D1761" s="34" t="s">
        <v>3442</v>
      </c>
      <c r="E1761" s="34" t="s">
        <v>1438</v>
      </c>
      <c r="F1761" s="34" t="s">
        <v>1437</v>
      </c>
      <c r="G1761" s="34" t="s">
        <v>3443</v>
      </c>
      <c r="H1761" s="34" t="s">
        <v>3444</v>
      </c>
      <c r="I1761" s="34">
        <v>2016</v>
      </c>
      <c r="K1761" s="34" t="s">
        <v>0</v>
      </c>
      <c r="L1761" s="34" t="s">
        <v>1810</v>
      </c>
      <c r="M1761" s="34">
        <v>5</v>
      </c>
      <c r="N1761" s="34" t="s">
        <v>1768</v>
      </c>
      <c r="O1761" s="34" t="s">
        <v>1</v>
      </c>
      <c r="Q1761" s="34" t="s">
        <v>1441</v>
      </c>
      <c r="R1761" s="34" t="s">
        <v>3445</v>
      </c>
    </row>
    <row r="1762" spans="2:18">
      <c r="B1762" s="34">
        <v>2</v>
      </c>
      <c r="C1762" s="34">
        <v>66</v>
      </c>
      <c r="D1762" s="34" t="s">
        <v>3442</v>
      </c>
      <c r="E1762" s="34" t="s">
        <v>1438</v>
      </c>
      <c r="F1762" s="34" t="s">
        <v>1437</v>
      </c>
      <c r="G1762" s="34" t="s">
        <v>3443</v>
      </c>
      <c r="H1762" s="34" t="s">
        <v>3444</v>
      </c>
      <c r="I1762" s="34">
        <v>2016</v>
      </c>
      <c r="K1762" s="34" t="s">
        <v>0</v>
      </c>
      <c r="L1762" s="34" t="s">
        <v>1811</v>
      </c>
      <c r="M1762" s="34">
        <v>5</v>
      </c>
      <c r="N1762" s="34" t="s">
        <v>1768</v>
      </c>
      <c r="O1762" s="34" t="s">
        <v>1</v>
      </c>
      <c r="Q1762" s="34" t="s">
        <v>1441</v>
      </c>
      <c r="R1762" s="34" t="s">
        <v>3445</v>
      </c>
    </row>
    <row r="1763" spans="2:18">
      <c r="B1763" s="34">
        <v>2</v>
      </c>
      <c r="C1763" s="34">
        <v>66</v>
      </c>
      <c r="D1763" s="34" t="s">
        <v>3442</v>
      </c>
      <c r="E1763" s="34" t="s">
        <v>1438</v>
      </c>
      <c r="F1763" s="34" t="s">
        <v>1437</v>
      </c>
      <c r="G1763" s="34" t="s">
        <v>3443</v>
      </c>
      <c r="H1763" s="34" t="s">
        <v>3444</v>
      </c>
      <c r="I1763" s="34">
        <v>2016</v>
      </c>
      <c r="K1763" s="34" t="s">
        <v>0</v>
      </c>
      <c r="L1763" s="34" t="s">
        <v>1812</v>
      </c>
      <c r="M1763" s="34">
        <v>0</v>
      </c>
      <c r="N1763" s="34" t="s">
        <v>4</v>
      </c>
      <c r="O1763" s="34" t="s">
        <v>1</v>
      </c>
      <c r="Q1763" s="34" t="s">
        <v>1441</v>
      </c>
      <c r="R1763" s="34" t="s">
        <v>3445</v>
      </c>
    </row>
    <row r="1764" spans="2:18">
      <c r="B1764" s="34">
        <v>2</v>
      </c>
      <c r="C1764" s="34">
        <v>66</v>
      </c>
      <c r="D1764" s="34" t="s">
        <v>3442</v>
      </c>
      <c r="E1764" s="34" t="s">
        <v>1438</v>
      </c>
      <c r="F1764" s="34" t="s">
        <v>1437</v>
      </c>
      <c r="G1764" s="34" t="s">
        <v>3443</v>
      </c>
      <c r="H1764" s="34" t="s">
        <v>3444</v>
      </c>
      <c r="I1764" s="34">
        <v>2016</v>
      </c>
      <c r="K1764" s="34" t="s">
        <v>0</v>
      </c>
      <c r="L1764" s="34" t="s">
        <v>1813</v>
      </c>
      <c r="M1764" s="34">
        <v>1</v>
      </c>
      <c r="N1764" s="34" t="s">
        <v>1796</v>
      </c>
      <c r="O1764" s="34" t="s">
        <v>1</v>
      </c>
      <c r="Q1764" s="34" t="s">
        <v>1441</v>
      </c>
      <c r="R1764" s="34" t="s">
        <v>3445</v>
      </c>
    </row>
    <row r="1765" spans="2:18">
      <c r="B1765" s="34">
        <v>2</v>
      </c>
      <c r="C1765" s="34">
        <v>66</v>
      </c>
      <c r="D1765" s="34" t="s">
        <v>3442</v>
      </c>
      <c r="E1765" s="34" t="s">
        <v>1438</v>
      </c>
      <c r="F1765" s="34" t="s">
        <v>1437</v>
      </c>
      <c r="G1765" s="34" t="s">
        <v>3443</v>
      </c>
      <c r="H1765" s="34" t="s">
        <v>3444</v>
      </c>
      <c r="I1765" s="34">
        <v>2016</v>
      </c>
      <c r="K1765" s="34" t="s">
        <v>0</v>
      </c>
      <c r="L1765" s="34" t="s">
        <v>1814</v>
      </c>
      <c r="M1765" s="34">
        <v>0</v>
      </c>
      <c r="N1765" s="34" t="s">
        <v>4</v>
      </c>
      <c r="O1765" s="34" t="s">
        <v>1</v>
      </c>
      <c r="Q1765" s="34" t="s">
        <v>1441</v>
      </c>
      <c r="R1765" s="34" t="s">
        <v>3445</v>
      </c>
    </row>
    <row r="1766" spans="2:18">
      <c r="B1766" s="34">
        <v>2</v>
      </c>
      <c r="C1766" s="34">
        <v>66</v>
      </c>
      <c r="D1766" s="34" t="s">
        <v>3442</v>
      </c>
      <c r="E1766" s="34" t="s">
        <v>1438</v>
      </c>
      <c r="F1766" s="34" t="s">
        <v>1437</v>
      </c>
      <c r="G1766" s="34" t="s">
        <v>3443</v>
      </c>
      <c r="H1766" s="34" t="s">
        <v>3444</v>
      </c>
      <c r="I1766" s="34">
        <v>2016</v>
      </c>
      <c r="K1766" s="34" t="s">
        <v>0</v>
      </c>
      <c r="L1766" s="34" t="s">
        <v>1815</v>
      </c>
      <c r="M1766" s="34">
        <v>4</v>
      </c>
      <c r="N1766" s="34" t="s">
        <v>1767</v>
      </c>
      <c r="O1766" s="34" t="s">
        <v>1</v>
      </c>
      <c r="Q1766" s="34" t="s">
        <v>1441</v>
      </c>
      <c r="R1766" s="34" t="s">
        <v>3445</v>
      </c>
    </row>
    <row r="1767" spans="2:18">
      <c r="B1767" s="34">
        <v>2</v>
      </c>
      <c r="C1767" s="34">
        <v>66</v>
      </c>
      <c r="D1767" s="34" t="s">
        <v>3442</v>
      </c>
      <c r="E1767" s="34" t="s">
        <v>1438</v>
      </c>
      <c r="F1767" s="34" t="s">
        <v>1437</v>
      </c>
      <c r="G1767" s="34" t="s">
        <v>3443</v>
      </c>
      <c r="H1767" s="34" t="s">
        <v>3444</v>
      </c>
      <c r="I1767" s="34">
        <v>2016</v>
      </c>
      <c r="K1767" s="34" t="s">
        <v>0</v>
      </c>
      <c r="L1767" s="34" t="s">
        <v>1816</v>
      </c>
      <c r="M1767" s="34">
        <v>5</v>
      </c>
      <c r="N1767" s="34" t="s">
        <v>1768</v>
      </c>
      <c r="O1767" s="34" t="s">
        <v>1</v>
      </c>
      <c r="Q1767" s="34" t="s">
        <v>1441</v>
      </c>
      <c r="R1767" s="34" t="s">
        <v>3445</v>
      </c>
    </row>
    <row r="1768" spans="2:18">
      <c r="B1768" s="34">
        <v>2</v>
      </c>
      <c r="C1768" s="34">
        <v>66</v>
      </c>
      <c r="D1768" s="34" t="s">
        <v>3442</v>
      </c>
      <c r="E1768" s="34" t="s">
        <v>1438</v>
      </c>
      <c r="F1768" s="34" t="s">
        <v>1437</v>
      </c>
      <c r="G1768" s="34" t="s">
        <v>3443</v>
      </c>
      <c r="H1768" s="34" t="s">
        <v>3444</v>
      </c>
      <c r="I1768" s="34">
        <v>2016</v>
      </c>
      <c r="K1768" s="34" t="s">
        <v>0</v>
      </c>
      <c r="L1768" s="34" t="s">
        <v>1818</v>
      </c>
      <c r="M1768" s="34">
        <v>4</v>
      </c>
      <c r="N1768" s="34" t="s">
        <v>1767</v>
      </c>
      <c r="O1768" s="34" t="s">
        <v>1</v>
      </c>
      <c r="Q1768" s="34" t="s">
        <v>1441</v>
      </c>
      <c r="R1768" s="34" t="s">
        <v>3445</v>
      </c>
    </row>
    <row r="1769" spans="2:18">
      <c r="B1769" s="34">
        <v>2</v>
      </c>
      <c r="C1769" s="34">
        <v>66</v>
      </c>
      <c r="D1769" s="34" t="s">
        <v>3442</v>
      </c>
      <c r="E1769" s="34" t="s">
        <v>1438</v>
      </c>
      <c r="F1769" s="34" t="s">
        <v>1437</v>
      </c>
      <c r="G1769" s="34" t="s">
        <v>3443</v>
      </c>
      <c r="H1769" s="34" t="s">
        <v>3444</v>
      </c>
      <c r="I1769" s="34">
        <v>2016</v>
      </c>
      <c r="K1769" s="34" t="s">
        <v>0</v>
      </c>
      <c r="L1769" s="34" t="s">
        <v>1819</v>
      </c>
      <c r="M1769" s="34">
        <v>1</v>
      </c>
      <c r="N1769" s="34" t="s">
        <v>1796</v>
      </c>
      <c r="O1769" s="34" t="s">
        <v>1</v>
      </c>
      <c r="Q1769" s="34" t="s">
        <v>1441</v>
      </c>
      <c r="R1769" s="34" t="s">
        <v>3445</v>
      </c>
    </row>
    <row r="1770" spans="2:18">
      <c r="B1770" s="34">
        <v>2</v>
      </c>
      <c r="C1770" s="34">
        <v>66</v>
      </c>
      <c r="D1770" s="34" t="s">
        <v>3442</v>
      </c>
      <c r="E1770" s="34" t="s">
        <v>1438</v>
      </c>
      <c r="F1770" s="34" t="s">
        <v>1437</v>
      </c>
      <c r="G1770" s="34" t="s">
        <v>3443</v>
      </c>
      <c r="H1770" s="34" t="s">
        <v>3444</v>
      </c>
      <c r="I1770" s="34">
        <v>2016</v>
      </c>
      <c r="K1770" s="34" t="s">
        <v>0</v>
      </c>
      <c r="L1770" s="34" t="s">
        <v>1820</v>
      </c>
      <c r="M1770" s="34">
        <v>5</v>
      </c>
      <c r="N1770" s="34" t="s">
        <v>1768</v>
      </c>
      <c r="O1770" s="34" t="s">
        <v>1</v>
      </c>
      <c r="Q1770" s="34" t="s">
        <v>1441</v>
      </c>
      <c r="R1770" s="34" t="s">
        <v>3445</v>
      </c>
    </row>
    <row r="1771" spans="2:18">
      <c r="B1771" s="34">
        <v>2</v>
      </c>
      <c r="C1771" s="34">
        <v>66</v>
      </c>
      <c r="D1771" s="34" t="s">
        <v>3442</v>
      </c>
      <c r="E1771" s="34" t="s">
        <v>1438</v>
      </c>
      <c r="F1771" s="34" t="s">
        <v>1437</v>
      </c>
      <c r="G1771" s="34" t="s">
        <v>3443</v>
      </c>
      <c r="H1771" s="34" t="s">
        <v>3444</v>
      </c>
      <c r="I1771" s="34">
        <v>2016</v>
      </c>
      <c r="K1771" s="34" t="s">
        <v>0</v>
      </c>
      <c r="L1771" s="34" t="s">
        <v>1821</v>
      </c>
      <c r="M1771" s="34">
        <v>4</v>
      </c>
      <c r="N1771" s="34" t="s">
        <v>1767</v>
      </c>
      <c r="O1771" s="34" t="s">
        <v>1</v>
      </c>
      <c r="Q1771" s="34" t="s">
        <v>1441</v>
      </c>
      <c r="R1771" s="34" t="s">
        <v>3445</v>
      </c>
    </row>
    <row r="1772" spans="2:18">
      <c r="B1772" s="34">
        <v>2</v>
      </c>
      <c r="C1772" s="34">
        <v>66</v>
      </c>
      <c r="D1772" s="34" t="s">
        <v>3442</v>
      </c>
      <c r="E1772" s="34" t="s">
        <v>1438</v>
      </c>
      <c r="F1772" s="34" t="s">
        <v>1437</v>
      </c>
      <c r="G1772" s="34" t="s">
        <v>3443</v>
      </c>
      <c r="H1772" s="34" t="s">
        <v>3444</v>
      </c>
      <c r="I1772" s="34">
        <v>2016</v>
      </c>
      <c r="K1772" s="34" t="s">
        <v>0</v>
      </c>
      <c r="L1772" s="34" t="s">
        <v>1822</v>
      </c>
      <c r="M1772" s="34">
        <v>4</v>
      </c>
      <c r="N1772" s="34" t="s">
        <v>1767</v>
      </c>
      <c r="O1772" s="34" t="s">
        <v>1</v>
      </c>
      <c r="Q1772" s="34" t="s">
        <v>1441</v>
      </c>
      <c r="R1772" s="34" t="s">
        <v>3445</v>
      </c>
    </row>
  </sheetData>
  <mergeCells count="1">
    <mergeCell ref="B2:R2"/>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DD96-91E3-4555-8661-8BE9E76DC376}">
  <dimension ref="B2:W1430"/>
  <sheetViews>
    <sheetView workbookViewId="0"/>
  </sheetViews>
  <sheetFormatPr defaultColWidth="8.85546875" defaultRowHeight="15.75"/>
  <cols>
    <col min="1" max="1" width="2.5703125" style="34" customWidth="1"/>
    <col min="2" max="2" width="26.42578125" style="34" bestFit="1" customWidth="1"/>
    <col min="3" max="3" width="21.140625" style="34" bestFit="1" customWidth="1"/>
    <col min="4" max="4" width="25.140625" style="34" bestFit="1" customWidth="1"/>
    <col min="5" max="5" width="28.85546875" style="34" bestFit="1" customWidth="1"/>
    <col min="6" max="6" width="29.42578125" style="34" bestFit="1" customWidth="1"/>
    <col min="7" max="7" width="34.140625" style="34" bestFit="1" customWidth="1"/>
    <col min="8" max="8" width="24.28515625" style="34" bestFit="1" customWidth="1"/>
    <col min="9" max="9" width="81.140625" style="34" bestFit="1" customWidth="1"/>
    <col min="10" max="10" width="65.42578125" style="34" bestFit="1" customWidth="1"/>
    <col min="11" max="11" width="30.85546875" style="34" bestFit="1" customWidth="1"/>
    <col min="12" max="12" width="32.42578125" style="34" bestFit="1" customWidth="1"/>
    <col min="13" max="13" width="31.28515625" style="34" bestFit="1" customWidth="1"/>
    <col min="14" max="14" width="43.85546875" style="34" bestFit="1" customWidth="1"/>
    <col min="15" max="15" width="31.7109375" style="34" bestFit="1" customWidth="1"/>
    <col min="16" max="16" width="37.42578125" style="34" bestFit="1" customWidth="1"/>
    <col min="17" max="17" width="81.140625" style="34" bestFit="1" customWidth="1"/>
    <col min="18" max="18" width="64.28515625" style="34" bestFit="1" customWidth="1"/>
    <col min="19" max="19" width="46.42578125" style="34" bestFit="1" customWidth="1"/>
    <col min="20" max="20" width="36.42578125" style="34" bestFit="1" customWidth="1"/>
    <col min="21" max="21" width="64.42578125" style="34" bestFit="1" customWidth="1"/>
    <col min="22" max="22" width="16.85546875" style="34" bestFit="1" customWidth="1"/>
    <col min="23" max="23" width="14.7109375" style="34" bestFit="1" customWidth="1"/>
    <col min="24" max="24" width="26.42578125" style="34" bestFit="1" customWidth="1"/>
    <col min="25" max="25" width="20.140625" style="34" bestFit="1" customWidth="1"/>
    <col min="26" max="26" width="21.140625" style="34" customWidth="1"/>
    <col min="27" max="27" width="81.140625" style="34" bestFit="1" customWidth="1"/>
    <col min="28" max="28" width="70.140625" style="34" bestFit="1" customWidth="1"/>
    <col min="29" max="29" width="16.85546875" style="34" bestFit="1" customWidth="1"/>
    <col min="30" max="30" width="18.28515625" style="34" bestFit="1" customWidth="1"/>
    <col min="31" max="31" width="31.28515625" style="34" bestFit="1" customWidth="1"/>
    <col min="32" max="32" width="43.85546875" style="34" bestFit="1" customWidth="1"/>
    <col min="33" max="33" width="17.7109375" style="34" bestFit="1" customWidth="1"/>
    <col min="34" max="34" width="27.85546875" style="34" bestFit="1" customWidth="1"/>
    <col min="35" max="35" width="81.140625" style="34" bestFit="1" customWidth="1"/>
    <col min="36" max="36" width="64.28515625" style="34" bestFit="1" customWidth="1"/>
    <col min="37" max="37" width="46.42578125" style="34" bestFit="1" customWidth="1"/>
    <col min="38" max="38" width="36.42578125" style="34" bestFit="1" customWidth="1"/>
    <col min="39" max="39" width="27" style="34" bestFit="1" customWidth="1"/>
    <col min="40" max="40" width="30.7109375" style="34" bestFit="1" customWidth="1"/>
    <col min="41" max="41" width="31.28515625" style="34" bestFit="1" customWidth="1"/>
    <col min="42" max="42" width="36.140625" style="34" bestFit="1" customWidth="1"/>
    <col min="43" max="43" width="26.140625" style="34" bestFit="1" customWidth="1"/>
    <col min="44" max="44" width="81.140625" style="34" bestFit="1" customWidth="1"/>
    <col min="45" max="45" width="70.140625" style="34" bestFit="1" customWidth="1"/>
    <col min="46" max="46" width="32.85546875" style="34" bestFit="1" customWidth="1"/>
    <col min="47" max="47" width="34.28515625" style="34" bestFit="1" customWidth="1"/>
    <col min="48" max="48" width="32.140625" style="34" bestFit="1" customWidth="1"/>
    <col min="49" max="49" width="43.85546875" style="34" bestFit="1" customWidth="1"/>
    <col min="50" max="50" width="33.7109375" style="34" bestFit="1" customWidth="1"/>
    <col min="51" max="51" width="39.28515625" style="34" bestFit="1" customWidth="1"/>
    <col min="52" max="52" width="81.140625" style="34" bestFit="1" customWidth="1"/>
    <col min="53" max="53" width="64.28515625" style="34" bestFit="1" customWidth="1"/>
    <col min="54" max="54" width="46.42578125" style="34" bestFit="1" customWidth="1"/>
    <col min="55" max="55" width="36.42578125" style="34" bestFit="1" customWidth="1"/>
    <col min="56" max="16384" width="8.85546875" style="34"/>
  </cols>
  <sheetData>
    <row r="2" spans="2:23">
      <c r="B2" s="34" t="s">
        <v>6</v>
      </c>
      <c r="C2" s="34" t="s">
        <v>1676</v>
      </c>
      <c r="D2" s="34" t="s">
        <v>1987</v>
      </c>
      <c r="E2" s="34" t="s">
        <v>1988</v>
      </c>
      <c r="F2" s="34" t="s">
        <v>1989</v>
      </c>
      <c r="G2" s="34" t="s">
        <v>1990</v>
      </c>
      <c r="H2" s="34" t="s">
        <v>1991</v>
      </c>
      <c r="I2" s="34" t="s">
        <v>1992</v>
      </c>
      <c r="J2" s="34" t="s">
        <v>1993</v>
      </c>
      <c r="K2" s="34" t="s">
        <v>1994</v>
      </c>
      <c r="L2" s="34" t="s">
        <v>1995</v>
      </c>
      <c r="M2" s="34" t="s">
        <v>1996</v>
      </c>
      <c r="N2" s="34" t="s">
        <v>1997</v>
      </c>
      <c r="O2" s="34" t="s">
        <v>1998</v>
      </c>
      <c r="P2" s="34" t="s">
        <v>1999</v>
      </c>
      <c r="Q2" s="34" t="s">
        <v>2000</v>
      </c>
      <c r="R2" s="34" t="s">
        <v>2001</v>
      </c>
      <c r="S2" s="34" t="s">
        <v>2002</v>
      </c>
      <c r="T2" s="34" t="s">
        <v>2003</v>
      </c>
      <c r="U2" s="34" t="s">
        <v>2004</v>
      </c>
      <c r="V2" s="68" t="s">
        <v>1986</v>
      </c>
    </row>
    <row r="3" spans="2:23">
      <c r="B3" s="34" t="s">
        <v>1150</v>
      </c>
      <c r="C3" s="34" t="s">
        <v>1415</v>
      </c>
      <c r="D3" s="34">
        <v>1</v>
      </c>
      <c r="E3" s="34">
        <v>41</v>
      </c>
      <c r="F3" s="34" t="s">
        <v>1150</v>
      </c>
      <c r="G3" s="34" t="s">
        <v>1416</v>
      </c>
      <c r="H3" s="34" t="s">
        <v>1415</v>
      </c>
      <c r="I3" s="34" t="s">
        <v>1151</v>
      </c>
      <c r="J3" s="34" t="s">
        <v>1152</v>
      </c>
      <c r="K3" s="34">
        <v>2017</v>
      </c>
      <c r="L3" s="34">
        <v>2019</v>
      </c>
      <c r="M3" s="34" t="s">
        <v>1766</v>
      </c>
      <c r="N3" s="34" t="s">
        <v>1810</v>
      </c>
      <c r="O3" s="34">
        <v>4</v>
      </c>
      <c r="P3" s="34" t="s">
        <v>1767</v>
      </c>
      <c r="Q3" s="34" t="s">
        <v>1173</v>
      </c>
      <c r="R3" s="34" t="s">
        <v>1152</v>
      </c>
      <c r="S3" s="34" t="s">
        <v>1418</v>
      </c>
      <c r="T3" s="34" t="s">
        <v>1870</v>
      </c>
      <c r="U3" s="34" t="s">
        <v>2005</v>
      </c>
      <c r="V3" s="36" t="str">
        <f>IF(VLOOKUP(First_Validations[[#This Row],[Country]],Last_Validations[[Country]:[Country: Year.1]],4,FALSE)=First_Validations[[#This Row],[FirstValidation.Country: Year]],"First","Second / Last")</f>
        <v>First</v>
      </c>
      <c r="W3" s="72"/>
    </row>
    <row r="4" spans="2:23">
      <c r="B4" s="34" t="s">
        <v>1150</v>
      </c>
      <c r="C4" s="34" t="s">
        <v>1415</v>
      </c>
      <c r="D4" s="34">
        <v>1</v>
      </c>
      <c r="E4" s="34">
        <v>41</v>
      </c>
      <c r="F4" s="34" t="s">
        <v>1150</v>
      </c>
      <c r="G4" s="34" t="s">
        <v>1416</v>
      </c>
      <c r="H4" s="34" t="s">
        <v>1415</v>
      </c>
      <c r="I4" s="34" t="s">
        <v>1151</v>
      </c>
      <c r="J4" s="34" t="s">
        <v>1152</v>
      </c>
      <c r="K4" s="34">
        <v>2017</v>
      </c>
      <c r="L4" s="34">
        <v>2019</v>
      </c>
      <c r="M4" s="34" t="s">
        <v>1766</v>
      </c>
      <c r="N4" s="34" t="s">
        <v>1809</v>
      </c>
      <c r="O4" s="34">
        <v>5</v>
      </c>
      <c r="P4" s="34" t="s">
        <v>1768</v>
      </c>
      <c r="Q4" s="34" t="s">
        <v>1016</v>
      </c>
      <c r="R4" s="34" t="s">
        <v>1152</v>
      </c>
      <c r="S4" s="34" t="s">
        <v>1418</v>
      </c>
      <c r="T4" s="34" t="s">
        <v>1870</v>
      </c>
      <c r="U4" s="34" t="s">
        <v>2006</v>
      </c>
      <c r="V4" s="36" t="str">
        <f>IF(VLOOKUP(First_Validations[[#This Row],[Country]],Last_Validations[[Country]:[Country: Year.1]],4,FALSE)=First_Validations[[#This Row],[FirstValidation.Country: Year]],"First","Second / Last")</f>
        <v>First</v>
      </c>
    </row>
    <row r="5" spans="2:23">
      <c r="B5" s="34" t="s">
        <v>1150</v>
      </c>
      <c r="C5" s="34" t="s">
        <v>1415</v>
      </c>
      <c r="D5" s="34">
        <v>1</v>
      </c>
      <c r="E5" s="34">
        <v>41</v>
      </c>
      <c r="F5" s="34" t="s">
        <v>1150</v>
      </c>
      <c r="G5" s="34" t="s">
        <v>1416</v>
      </c>
      <c r="H5" s="34" t="s">
        <v>1415</v>
      </c>
      <c r="I5" s="34" t="s">
        <v>1151</v>
      </c>
      <c r="J5" s="34" t="s">
        <v>1152</v>
      </c>
      <c r="K5" s="34">
        <v>2017</v>
      </c>
      <c r="L5" s="34">
        <v>2019</v>
      </c>
      <c r="M5" s="34" t="s">
        <v>1766</v>
      </c>
      <c r="N5" s="34" t="s">
        <v>1812</v>
      </c>
      <c r="O5" s="34">
        <v>0</v>
      </c>
      <c r="P5" s="34" t="s">
        <v>4</v>
      </c>
      <c r="Q5" s="34" t="s">
        <v>1175</v>
      </c>
      <c r="R5" s="34" t="s">
        <v>1152</v>
      </c>
      <c r="S5" s="34" t="s">
        <v>1418</v>
      </c>
      <c r="T5" s="34" t="s">
        <v>1870</v>
      </c>
      <c r="U5" s="34" t="s">
        <v>2007</v>
      </c>
      <c r="V5" s="36" t="str">
        <f>IF(VLOOKUP(First_Validations[[#This Row],[Country]],Last_Validations[[Country]:[Country: Year.1]],4,FALSE)=First_Validations[[#This Row],[FirstValidation.Country: Year]],"First","Second / Last")</f>
        <v>First</v>
      </c>
    </row>
    <row r="6" spans="2:23">
      <c r="B6" s="34" t="s">
        <v>1150</v>
      </c>
      <c r="C6" s="34" t="s">
        <v>1415</v>
      </c>
      <c r="D6" s="34">
        <v>1</v>
      </c>
      <c r="E6" s="34">
        <v>41</v>
      </c>
      <c r="F6" s="34" t="s">
        <v>1150</v>
      </c>
      <c r="G6" s="34" t="s">
        <v>1416</v>
      </c>
      <c r="H6" s="34" t="s">
        <v>1415</v>
      </c>
      <c r="I6" s="34" t="s">
        <v>1151</v>
      </c>
      <c r="J6" s="34" t="s">
        <v>1152</v>
      </c>
      <c r="K6" s="34">
        <v>2017</v>
      </c>
      <c r="L6" s="34">
        <v>2019</v>
      </c>
      <c r="M6" s="34" t="s">
        <v>1766</v>
      </c>
      <c r="N6" s="34" t="s">
        <v>1811</v>
      </c>
      <c r="O6" s="34">
        <v>3</v>
      </c>
      <c r="P6" s="34" t="s">
        <v>1798</v>
      </c>
      <c r="Q6" s="34" t="s">
        <v>1174</v>
      </c>
      <c r="R6" s="34" t="s">
        <v>1152</v>
      </c>
      <c r="S6" s="34" t="s">
        <v>1418</v>
      </c>
      <c r="T6" s="34" t="s">
        <v>1870</v>
      </c>
      <c r="U6" s="34" t="s">
        <v>2008</v>
      </c>
      <c r="V6" s="36" t="str">
        <f>IF(VLOOKUP(First_Validations[[#This Row],[Country]],Last_Validations[[Country]:[Country: Year.1]],4,FALSE)=First_Validations[[#This Row],[FirstValidation.Country: Year]],"First","Second / Last")</f>
        <v>First</v>
      </c>
    </row>
    <row r="7" spans="2:23">
      <c r="B7" s="34" t="s">
        <v>1150</v>
      </c>
      <c r="C7" s="34" t="s">
        <v>1415</v>
      </c>
      <c r="D7" s="34">
        <v>1</v>
      </c>
      <c r="E7" s="34">
        <v>41</v>
      </c>
      <c r="F7" s="34" t="s">
        <v>1150</v>
      </c>
      <c r="G7" s="34" t="s">
        <v>1416</v>
      </c>
      <c r="H7" s="34" t="s">
        <v>1415</v>
      </c>
      <c r="I7" s="34" t="s">
        <v>1151</v>
      </c>
      <c r="J7" s="34" t="s">
        <v>1152</v>
      </c>
      <c r="K7" s="34">
        <v>2017</v>
      </c>
      <c r="L7" s="34">
        <v>2019</v>
      </c>
      <c r="M7" s="34" t="s">
        <v>1766</v>
      </c>
      <c r="N7" s="34" t="s">
        <v>1806</v>
      </c>
      <c r="O7" s="34">
        <v>4</v>
      </c>
      <c r="P7" s="34" t="s">
        <v>1767</v>
      </c>
      <c r="Q7" s="34" t="s">
        <v>1170</v>
      </c>
      <c r="R7" s="34" t="s">
        <v>1152</v>
      </c>
      <c r="S7" s="34" t="s">
        <v>1418</v>
      </c>
      <c r="T7" s="34" t="s">
        <v>1870</v>
      </c>
      <c r="U7" s="34" t="s">
        <v>2009</v>
      </c>
      <c r="V7" s="36" t="str">
        <f>IF(VLOOKUP(First_Validations[[#This Row],[Country]],Last_Validations[[Country]:[Country: Year.1]],4,FALSE)=First_Validations[[#This Row],[FirstValidation.Country: Year]],"First","Second / Last")</f>
        <v>First</v>
      </c>
    </row>
    <row r="8" spans="2:23">
      <c r="B8" s="34" t="s">
        <v>1150</v>
      </c>
      <c r="C8" s="34" t="s">
        <v>1415</v>
      </c>
      <c r="D8" s="34">
        <v>1</v>
      </c>
      <c r="E8" s="34">
        <v>41</v>
      </c>
      <c r="F8" s="34" t="s">
        <v>1150</v>
      </c>
      <c r="G8" s="34" t="s">
        <v>1416</v>
      </c>
      <c r="H8" s="34" t="s">
        <v>1415</v>
      </c>
      <c r="I8" s="34" t="s">
        <v>1151</v>
      </c>
      <c r="J8" s="34" t="s">
        <v>1152</v>
      </c>
      <c r="K8" s="34">
        <v>2017</v>
      </c>
      <c r="L8" s="34">
        <v>2019</v>
      </c>
      <c r="M8" s="34" t="s">
        <v>1766</v>
      </c>
      <c r="N8" s="34" t="s">
        <v>1805</v>
      </c>
      <c r="O8" s="34">
        <v>3</v>
      </c>
      <c r="P8" s="34" t="s">
        <v>1798</v>
      </c>
      <c r="Q8" s="34" t="s">
        <v>1169</v>
      </c>
      <c r="R8" s="34" t="s">
        <v>1152</v>
      </c>
      <c r="S8" s="34" t="s">
        <v>1418</v>
      </c>
      <c r="T8" s="34" t="s">
        <v>1870</v>
      </c>
      <c r="U8" s="34" t="s">
        <v>2010</v>
      </c>
      <c r="V8" s="36" t="str">
        <f>IF(VLOOKUP(First_Validations[[#This Row],[Country]],Last_Validations[[Country]:[Country: Year.1]],4,FALSE)=First_Validations[[#This Row],[FirstValidation.Country: Year]],"First","Second / Last")</f>
        <v>First</v>
      </c>
    </row>
    <row r="9" spans="2:23">
      <c r="B9" s="34" t="s">
        <v>1150</v>
      </c>
      <c r="C9" s="34" t="s">
        <v>1415</v>
      </c>
      <c r="D9" s="34">
        <v>1</v>
      </c>
      <c r="E9" s="34">
        <v>41</v>
      </c>
      <c r="F9" s="34" t="s">
        <v>1150</v>
      </c>
      <c r="G9" s="34" t="s">
        <v>1416</v>
      </c>
      <c r="H9" s="34" t="s">
        <v>1415</v>
      </c>
      <c r="I9" s="34" t="s">
        <v>1151</v>
      </c>
      <c r="J9" s="34" t="s">
        <v>1152</v>
      </c>
      <c r="K9" s="34">
        <v>2017</v>
      </c>
      <c r="L9" s="34">
        <v>2019</v>
      </c>
      <c r="M9" s="34" t="s">
        <v>1766</v>
      </c>
      <c r="N9" s="34" t="s">
        <v>1808</v>
      </c>
      <c r="O9" s="34">
        <v>5</v>
      </c>
      <c r="P9" s="34" t="s">
        <v>1768</v>
      </c>
      <c r="Q9" s="34" t="s">
        <v>1172</v>
      </c>
      <c r="R9" s="34" t="s">
        <v>1152</v>
      </c>
      <c r="S9" s="34" t="s">
        <v>1418</v>
      </c>
      <c r="T9" s="34" t="s">
        <v>1870</v>
      </c>
      <c r="U9" s="34" t="s">
        <v>2011</v>
      </c>
      <c r="V9" s="36" t="str">
        <f>IF(VLOOKUP(First_Validations[[#This Row],[Country]],Last_Validations[[Country]:[Country: Year.1]],4,FALSE)=First_Validations[[#This Row],[FirstValidation.Country: Year]],"First","Second / Last")</f>
        <v>First</v>
      </c>
    </row>
    <row r="10" spans="2:23">
      <c r="B10" s="34" t="s">
        <v>1150</v>
      </c>
      <c r="C10" s="34" t="s">
        <v>1415</v>
      </c>
      <c r="D10" s="34">
        <v>1</v>
      </c>
      <c r="E10" s="34">
        <v>41</v>
      </c>
      <c r="F10" s="34" t="s">
        <v>1150</v>
      </c>
      <c r="G10" s="34" t="s">
        <v>1416</v>
      </c>
      <c r="H10" s="34" t="s">
        <v>1415</v>
      </c>
      <c r="I10" s="34" t="s">
        <v>1151</v>
      </c>
      <c r="J10" s="34" t="s">
        <v>1152</v>
      </c>
      <c r="K10" s="34">
        <v>2017</v>
      </c>
      <c r="L10" s="34">
        <v>2019</v>
      </c>
      <c r="M10" s="34" t="s">
        <v>1766</v>
      </c>
      <c r="N10" s="34" t="s">
        <v>1807</v>
      </c>
      <c r="O10" s="34">
        <v>0</v>
      </c>
      <c r="P10" s="34" t="s">
        <v>4</v>
      </c>
      <c r="Q10" s="34" t="s">
        <v>1171</v>
      </c>
      <c r="R10" s="34" t="s">
        <v>1152</v>
      </c>
      <c r="S10" s="34" t="s">
        <v>1418</v>
      </c>
      <c r="T10" s="34" t="s">
        <v>1870</v>
      </c>
      <c r="U10" s="34" t="s">
        <v>2012</v>
      </c>
      <c r="V10" s="36" t="str">
        <f>IF(VLOOKUP(First_Validations[[#This Row],[Country]],Last_Validations[[Country]:[Country: Year.1]],4,FALSE)=First_Validations[[#This Row],[FirstValidation.Country: Year]],"First","Second / Last")</f>
        <v>First</v>
      </c>
    </row>
    <row r="11" spans="2:23">
      <c r="B11" s="34" t="s">
        <v>1150</v>
      </c>
      <c r="C11" s="34" t="s">
        <v>1415</v>
      </c>
      <c r="D11" s="34">
        <v>1</v>
      </c>
      <c r="E11" s="34">
        <v>41</v>
      </c>
      <c r="F11" s="34" t="s">
        <v>1150</v>
      </c>
      <c r="G11" s="34" t="s">
        <v>1416</v>
      </c>
      <c r="H11" s="34" t="s">
        <v>1415</v>
      </c>
      <c r="I11" s="34" t="s">
        <v>1151</v>
      </c>
      <c r="J11" s="34" t="s">
        <v>1152</v>
      </c>
      <c r="K11" s="34">
        <v>2017</v>
      </c>
      <c r="L11" s="34">
        <v>2019</v>
      </c>
      <c r="M11" s="34" t="s">
        <v>1766</v>
      </c>
      <c r="N11" s="34" t="s">
        <v>1813</v>
      </c>
      <c r="O11" s="34">
        <v>1</v>
      </c>
      <c r="P11" s="34" t="s">
        <v>1796</v>
      </c>
      <c r="Q11" s="34" t="s">
        <v>1176</v>
      </c>
      <c r="R11" s="34" t="s">
        <v>1152</v>
      </c>
      <c r="S11" s="34" t="s">
        <v>1418</v>
      </c>
      <c r="T11" s="34" t="s">
        <v>1870</v>
      </c>
      <c r="U11" s="34" t="s">
        <v>2013</v>
      </c>
      <c r="V11" s="36" t="str">
        <f>IF(VLOOKUP(First_Validations[[#This Row],[Country]],Last_Validations[[Country]:[Country: Year.1]],4,FALSE)=First_Validations[[#This Row],[FirstValidation.Country: Year]],"First","Second / Last")</f>
        <v>First</v>
      </c>
    </row>
    <row r="12" spans="2:23">
      <c r="B12" s="34" t="s">
        <v>1150</v>
      </c>
      <c r="C12" s="34" t="s">
        <v>1415</v>
      </c>
      <c r="D12" s="34">
        <v>1</v>
      </c>
      <c r="E12" s="34">
        <v>41</v>
      </c>
      <c r="F12" s="34" t="s">
        <v>1150</v>
      </c>
      <c r="G12" s="34" t="s">
        <v>1416</v>
      </c>
      <c r="H12" s="34" t="s">
        <v>1415</v>
      </c>
      <c r="I12" s="34" t="s">
        <v>1151</v>
      </c>
      <c r="J12" s="34" t="s">
        <v>1152</v>
      </c>
      <c r="K12" s="34">
        <v>2017</v>
      </c>
      <c r="L12" s="34">
        <v>2019</v>
      </c>
      <c r="M12" s="34" t="s">
        <v>1766</v>
      </c>
      <c r="N12" s="34" t="s">
        <v>1820</v>
      </c>
      <c r="O12" s="34">
        <v>4</v>
      </c>
      <c r="P12" s="34" t="s">
        <v>1767</v>
      </c>
      <c r="Q12" s="34" t="s">
        <v>1182</v>
      </c>
      <c r="R12" s="34" t="s">
        <v>1152</v>
      </c>
      <c r="S12" s="34" t="s">
        <v>1418</v>
      </c>
      <c r="T12" s="34" t="s">
        <v>1870</v>
      </c>
      <c r="U12" s="34" t="s">
        <v>2014</v>
      </c>
      <c r="V12" s="36" t="str">
        <f>IF(VLOOKUP(First_Validations[[#This Row],[Country]],Last_Validations[[Country]:[Country: Year.1]],4,FALSE)=First_Validations[[#This Row],[FirstValidation.Country: Year]],"First","Second / Last")</f>
        <v>First</v>
      </c>
    </row>
    <row r="13" spans="2:23">
      <c r="B13" s="34" t="s">
        <v>1150</v>
      </c>
      <c r="C13" s="34" t="s">
        <v>1415</v>
      </c>
      <c r="D13" s="34">
        <v>1</v>
      </c>
      <c r="E13" s="34">
        <v>41</v>
      </c>
      <c r="F13" s="34" t="s">
        <v>1150</v>
      </c>
      <c r="G13" s="34" t="s">
        <v>1416</v>
      </c>
      <c r="H13" s="34" t="s">
        <v>1415</v>
      </c>
      <c r="I13" s="34" t="s">
        <v>1151</v>
      </c>
      <c r="J13" s="34" t="s">
        <v>1152</v>
      </c>
      <c r="K13" s="34">
        <v>2017</v>
      </c>
      <c r="L13" s="34">
        <v>2019</v>
      </c>
      <c r="M13" s="34" t="s">
        <v>1766</v>
      </c>
      <c r="N13" s="34" t="s">
        <v>1819</v>
      </c>
      <c r="O13" s="34">
        <v>1</v>
      </c>
      <c r="P13" s="34" t="s">
        <v>1796</v>
      </c>
      <c r="Q13" s="34" t="s">
        <v>1181</v>
      </c>
      <c r="R13" s="34" t="s">
        <v>1152</v>
      </c>
      <c r="S13" s="34" t="s">
        <v>1418</v>
      </c>
      <c r="T13" s="34" t="s">
        <v>1870</v>
      </c>
      <c r="U13" s="34" t="s">
        <v>2015</v>
      </c>
      <c r="V13" s="36" t="str">
        <f>IF(VLOOKUP(First_Validations[[#This Row],[Country]],Last_Validations[[Country]:[Country: Year.1]],4,FALSE)=First_Validations[[#This Row],[FirstValidation.Country: Year]],"First","Second / Last")</f>
        <v>First</v>
      </c>
    </row>
    <row r="14" spans="2:23">
      <c r="B14" s="34" t="s">
        <v>1150</v>
      </c>
      <c r="C14" s="34" t="s">
        <v>1415</v>
      </c>
      <c r="D14" s="34">
        <v>1</v>
      </c>
      <c r="E14" s="34">
        <v>41</v>
      </c>
      <c r="F14" s="34" t="s">
        <v>1150</v>
      </c>
      <c r="G14" s="34" t="s">
        <v>1416</v>
      </c>
      <c r="H14" s="34" t="s">
        <v>1415</v>
      </c>
      <c r="I14" s="34" t="s">
        <v>1151</v>
      </c>
      <c r="J14" s="34" t="s">
        <v>1152</v>
      </c>
      <c r="K14" s="34">
        <v>2017</v>
      </c>
      <c r="L14" s="34">
        <v>2019</v>
      </c>
      <c r="M14" s="34" t="s">
        <v>1766</v>
      </c>
      <c r="N14" s="34" t="s">
        <v>1822</v>
      </c>
      <c r="O14" s="34">
        <v>3</v>
      </c>
      <c r="P14" s="34" t="s">
        <v>1798</v>
      </c>
      <c r="Q14" s="34" t="s">
        <v>1</v>
      </c>
      <c r="R14" s="34" t="s">
        <v>1152</v>
      </c>
      <c r="S14" s="34" t="s">
        <v>1418</v>
      </c>
      <c r="T14" s="34" t="s">
        <v>1870</v>
      </c>
      <c r="U14" s="34" t="s">
        <v>2016</v>
      </c>
      <c r="V14" s="36" t="str">
        <f>IF(VLOOKUP(First_Validations[[#This Row],[Country]],Last_Validations[[Country]:[Country: Year.1]],4,FALSE)=First_Validations[[#This Row],[FirstValidation.Country: Year]],"First","Second / Last")</f>
        <v>First</v>
      </c>
    </row>
    <row r="15" spans="2:23">
      <c r="B15" s="34" t="s">
        <v>1150</v>
      </c>
      <c r="C15" s="34" t="s">
        <v>1415</v>
      </c>
      <c r="D15" s="34">
        <v>1</v>
      </c>
      <c r="E15" s="34">
        <v>41</v>
      </c>
      <c r="F15" s="34" t="s">
        <v>1150</v>
      </c>
      <c r="G15" s="34" t="s">
        <v>1416</v>
      </c>
      <c r="H15" s="34" t="s">
        <v>1415</v>
      </c>
      <c r="I15" s="34" t="s">
        <v>1151</v>
      </c>
      <c r="J15" s="34" t="s">
        <v>1152</v>
      </c>
      <c r="K15" s="34">
        <v>2017</v>
      </c>
      <c r="L15" s="34">
        <v>2019</v>
      </c>
      <c r="M15" s="34" t="s">
        <v>1766</v>
      </c>
      <c r="N15" s="34" t="s">
        <v>1821</v>
      </c>
      <c r="O15" s="34">
        <v>4</v>
      </c>
      <c r="P15" s="34" t="s">
        <v>1767</v>
      </c>
      <c r="Q15" s="34" t="s">
        <v>1183</v>
      </c>
      <c r="R15" s="34" t="s">
        <v>1152</v>
      </c>
      <c r="S15" s="34" t="s">
        <v>1418</v>
      </c>
      <c r="T15" s="34" t="s">
        <v>1870</v>
      </c>
      <c r="U15" s="34" t="s">
        <v>2017</v>
      </c>
      <c r="V15" s="36" t="str">
        <f>IF(VLOOKUP(First_Validations[[#This Row],[Country]],Last_Validations[[Country]:[Country: Year.1]],4,FALSE)=First_Validations[[#This Row],[FirstValidation.Country: Year]],"First","Second / Last")</f>
        <v>First</v>
      </c>
    </row>
    <row r="16" spans="2:23">
      <c r="B16" s="34" t="s">
        <v>1150</v>
      </c>
      <c r="C16" s="34" t="s">
        <v>1415</v>
      </c>
      <c r="D16" s="34">
        <v>1</v>
      </c>
      <c r="E16" s="34">
        <v>41</v>
      </c>
      <c r="F16" s="34" t="s">
        <v>1150</v>
      </c>
      <c r="G16" s="34" t="s">
        <v>1416</v>
      </c>
      <c r="H16" s="34" t="s">
        <v>1415</v>
      </c>
      <c r="I16" s="34" t="s">
        <v>1151</v>
      </c>
      <c r="J16" s="34" t="s">
        <v>1152</v>
      </c>
      <c r="K16" s="34">
        <v>2017</v>
      </c>
      <c r="L16" s="34">
        <v>2019</v>
      </c>
      <c r="M16" s="34" t="s">
        <v>1766</v>
      </c>
      <c r="N16" s="34" t="s">
        <v>1815</v>
      </c>
      <c r="O16" s="34">
        <v>2</v>
      </c>
      <c r="P16" s="34" t="s">
        <v>1829</v>
      </c>
      <c r="Q16" s="34" t="s">
        <v>1178</v>
      </c>
      <c r="R16" s="34" t="s">
        <v>1152</v>
      </c>
      <c r="S16" s="34" t="s">
        <v>1418</v>
      </c>
      <c r="T16" s="34" t="s">
        <v>1870</v>
      </c>
      <c r="U16" s="34" t="s">
        <v>2018</v>
      </c>
      <c r="V16" s="36" t="str">
        <f>IF(VLOOKUP(First_Validations[[#This Row],[Country]],Last_Validations[[Country]:[Country: Year.1]],4,FALSE)=First_Validations[[#This Row],[FirstValidation.Country: Year]],"First","Second / Last")</f>
        <v>First</v>
      </c>
    </row>
    <row r="17" spans="2:22">
      <c r="B17" s="34" t="s">
        <v>1150</v>
      </c>
      <c r="C17" s="34" t="s">
        <v>1415</v>
      </c>
      <c r="D17" s="34">
        <v>1</v>
      </c>
      <c r="E17" s="34">
        <v>41</v>
      </c>
      <c r="F17" s="34" t="s">
        <v>1150</v>
      </c>
      <c r="G17" s="34" t="s">
        <v>1416</v>
      </c>
      <c r="H17" s="34" t="s">
        <v>1415</v>
      </c>
      <c r="I17" s="34" t="s">
        <v>1151</v>
      </c>
      <c r="J17" s="34" t="s">
        <v>1152</v>
      </c>
      <c r="K17" s="34">
        <v>2017</v>
      </c>
      <c r="L17" s="34">
        <v>2019</v>
      </c>
      <c r="M17" s="34" t="s">
        <v>1766</v>
      </c>
      <c r="N17" s="34" t="s">
        <v>1814</v>
      </c>
      <c r="O17" s="34">
        <v>3</v>
      </c>
      <c r="P17" s="34" t="s">
        <v>1798</v>
      </c>
      <c r="Q17" s="34" t="s">
        <v>1177</v>
      </c>
      <c r="R17" s="34" t="s">
        <v>1152</v>
      </c>
      <c r="S17" s="34" t="s">
        <v>1418</v>
      </c>
      <c r="T17" s="34" t="s">
        <v>1870</v>
      </c>
      <c r="U17" s="34" t="s">
        <v>2019</v>
      </c>
      <c r="V17" s="36" t="str">
        <f>IF(VLOOKUP(First_Validations[[#This Row],[Country]],Last_Validations[[Country]:[Country: Year.1]],4,FALSE)=First_Validations[[#This Row],[FirstValidation.Country: Year]],"First","Second / Last")</f>
        <v>First</v>
      </c>
    </row>
    <row r="18" spans="2:22">
      <c r="B18" s="34" t="s">
        <v>1150</v>
      </c>
      <c r="C18" s="34" t="s">
        <v>1415</v>
      </c>
      <c r="D18" s="34">
        <v>1</v>
      </c>
      <c r="E18" s="34">
        <v>41</v>
      </c>
      <c r="F18" s="34" t="s">
        <v>1150</v>
      </c>
      <c r="G18" s="34" t="s">
        <v>1416</v>
      </c>
      <c r="H18" s="34" t="s">
        <v>1415</v>
      </c>
      <c r="I18" s="34" t="s">
        <v>1151</v>
      </c>
      <c r="J18" s="34" t="s">
        <v>1152</v>
      </c>
      <c r="K18" s="34">
        <v>2017</v>
      </c>
      <c r="L18" s="34">
        <v>2019</v>
      </c>
      <c r="M18" s="34" t="s">
        <v>1766</v>
      </c>
      <c r="N18" s="34" t="s">
        <v>1818</v>
      </c>
      <c r="O18" s="34">
        <v>4</v>
      </c>
      <c r="P18" s="34" t="s">
        <v>1767</v>
      </c>
      <c r="Q18" s="34" t="s">
        <v>1180</v>
      </c>
      <c r="R18" s="34" t="s">
        <v>1152</v>
      </c>
      <c r="S18" s="34" t="s">
        <v>1418</v>
      </c>
      <c r="T18" s="34" t="s">
        <v>1870</v>
      </c>
      <c r="U18" s="34" t="s">
        <v>2020</v>
      </c>
      <c r="V18" s="36" t="str">
        <f>IF(VLOOKUP(First_Validations[[#This Row],[Country]],Last_Validations[[Country]:[Country: Year.1]],4,FALSE)=First_Validations[[#This Row],[FirstValidation.Country: Year]],"First","Second / Last")</f>
        <v>First</v>
      </c>
    </row>
    <row r="19" spans="2:22">
      <c r="B19" s="34" t="s">
        <v>1150</v>
      </c>
      <c r="C19" s="34" t="s">
        <v>1415</v>
      </c>
      <c r="D19" s="34">
        <v>1</v>
      </c>
      <c r="E19" s="34">
        <v>41</v>
      </c>
      <c r="F19" s="34" t="s">
        <v>1150</v>
      </c>
      <c r="G19" s="34" t="s">
        <v>1416</v>
      </c>
      <c r="H19" s="34" t="s">
        <v>1415</v>
      </c>
      <c r="I19" s="34" t="s">
        <v>1151</v>
      </c>
      <c r="J19" s="34" t="s">
        <v>1152</v>
      </c>
      <c r="K19" s="34">
        <v>2017</v>
      </c>
      <c r="L19" s="34">
        <v>2019</v>
      </c>
      <c r="M19" s="34" t="s">
        <v>1766</v>
      </c>
      <c r="N19" s="34" t="s">
        <v>1816</v>
      </c>
      <c r="O19" s="34">
        <v>3</v>
      </c>
      <c r="P19" s="34" t="s">
        <v>1798</v>
      </c>
      <c r="Q19" s="34" t="s">
        <v>1179</v>
      </c>
      <c r="R19" s="34" t="s">
        <v>1152</v>
      </c>
      <c r="S19" s="34" t="s">
        <v>1418</v>
      </c>
      <c r="T19" s="34" t="s">
        <v>1870</v>
      </c>
      <c r="U19" s="34" t="s">
        <v>2021</v>
      </c>
      <c r="V19" s="36" t="str">
        <f>IF(VLOOKUP(First_Validations[[#This Row],[Country]],Last_Validations[[Country]:[Country: Year.1]],4,FALSE)=First_Validations[[#This Row],[FirstValidation.Country: Year]],"First","Second / Last")</f>
        <v>First</v>
      </c>
    </row>
    <row r="20" spans="2:22">
      <c r="B20" s="34" t="s">
        <v>1150</v>
      </c>
      <c r="C20" s="34" t="s">
        <v>1415</v>
      </c>
      <c r="D20" s="34">
        <v>1</v>
      </c>
      <c r="E20" s="34">
        <v>41</v>
      </c>
      <c r="F20" s="34" t="s">
        <v>1150</v>
      </c>
      <c r="G20" s="34" t="s">
        <v>1416</v>
      </c>
      <c r="H20" s="34" t="s">
        <v>1415</v>
      </c>
      <c r="I20" s="34" t="s">
        <v>1151</v>
      </c>
      <c r="J20" s="34" t="s">
        <v>1152</v>
      </c>
      <c r="K20" s="34">
        <v>2017</v>
      </c>
      <c r="L20" s="34">
        <v>2019</v>
      </c>
      <c r="M20" s="34" t="s">
        <v>1766</v>
      </c>
      <c r="N20" s="34" t="s">
        <v>1791</v>
      </c>
      <c r="O20" s="34">
        <v>5</v>
      </c>
      <c r="P20" s="34" t="s">
        <v>1768</v>
      </c>
      <c r="Q20" s="34" t="s">
        <v>1158</v>
      </c>
      <c r="R20" s="34" t="s">
        <v>1152</v>
      </c>
      <c r="S20" s="34" t="s">
        <v>1418</v>
      </c>
      <c r="T20" s="34" t="s">
        <v>1870</v>
      </c>
      <c r="U20" s="34" t="s">
        <v>2022</v>
      </c>
      <c r="V20" s="36" t="str">
        <f>IF(VLOOKUP(First_Validations[[#This Row],[Country]],Last_Validations[[Country]:[Country: Year.1]],4,FALSE)=First_Validations[[#This Row],[FirstValidation.Country: Year]],"First","Second / Last")</f>
        <v>First</v>
      </c>
    </row>
    <row r="21" spans="2:22">
      <c r="B21" s="34" t="s">
        <v>1150</v>
      </c>
      <c r="C21" s="34" t="s">
        <v>1415</v>
      </c>
      <c r="D21" s="34">
        <v>1</v>
      </c>
      <c r="E21" s="34">
        <v>41</v>
      </c>
      <c r="F21" s="34" t="s">
        <v>1150</v>
      </c>
      <c r="G21" s="34" t="s">
        <v>1416</v>
      </c>
      <c r="H21" s="34" t="s">
        <v>1415</v>
      </c>
      <c r="I21" s="34" t="s">
        <v>1151</v>
      </c>
      <c r="J21" s="34" t="s">
        <v>1152</v>
      </c>
      <c r="K21" s="34">
        <v>2017</v>
      </c>
      <c r="L21" s="34">
        <v>2019</v>
      </c>
      <c r="M21" s="34" t="s">
        <v>1766</v>
      </c>
      <c r="N21" s="34" t="s">
        <v>1790</v>
      </c>
      <c r="O21" s="34">
        <v>4</v>
      </c>
      <c r="P21" s="34" t="s">
        <v>1767</v>
      </c>
      <c r="Q21" s="34" t="s">
        <v>1157</v>
      </c>
      <c r="R21" s="34" t="s">
        <v>1152</v>
      </c>
      <c r="S21" s="34" t="s">
        <v>1418</v>
      </c>
      <c r="T21" s="34" t="s">
        <v>1870</v>
      </c>
      <c r="U21" s="34" t="s">
        <v>2023</v>
      </c>
      <c r="V21" s="36" t="str">
        <f>IF(VLOOKUP(First_Validations[[#This Row],[Country]],Last_Validations[[Country]:[Country: Year.1]],4,FALSE)=First_Validations[[#This Row],[FirstValidation.Country: Year]],"First","Second / Last")</f>
        <v>First</v>
      </c>
    </row>
    <row r="22" spans="2:22">
      <c r="B22" s="34" t="s">
        <v>1150</v>
      </c>
      <c r="C22" s="34" t="s">
        <v>1415</v>
      </c>
      <c r="D22" s="34">
        <v>1</v>
      </c>
      <c r="E22" s="34">
        <v>41</v>
      </c>
      <c r="F22" s="34" t="s">
        <v>1150</v>
      </c>
      <c r="G22" s="34" t="s">
        <v>1416</v>
      </c>
      <c r="H22" s="34" t="s">
        <v>1415</v>
      </c>
      <c r="I22" s="34" t="s">
        <v>1151</v>
      </c>
      <c r="J22" s="34" t="s">
        <v>1152</v>
      </c>
      <c r="K22" s="34">
        <v>2017</v>
      </c>
      <c r="L22" s="34">
        <v>2019</v>
      </c>
      <c r="M22" s="34" t="s">
        <v>1766</v>
      </c>
      <c r="N22" s="34" t="s">
        <v>1793</v>
      </c>
      <c r="O22" s="34">
        <v>4</v>
      </c>
      <c r="P22" s="34" t="s">
        <v>1767</v>
      </c>
      <c r="Q22" s="34" t="s">
        <v>1160</v>
      </c>
      <c r="R22" s="34" t="s">
        <v>1152</v>
      </c>
      <c r="S22" s="34" t="s">
        <v>1418</v>
      </c>
      <c r="T22" s="34" t="s">
        <v>1870</v>
      </c>
      <c r="U22" s="34" t="s">
        <v>2024</v>
      </c>
      <c r="V22" s="36" t="str">
        <f>IF(VLOOKUP(First_Validations[[#This Row],[Country]],Last_Validations[[Country]:[Country: Year.1]],4,FALSE)=First_Validations[[#This Row],[FirstValidation.Country: Year]],"First","Second / Last")</f>
        <v>First</v>
      </c>
    </row>
    <row r="23" spans="2:22">
      <c r="B23" s="34" t="s">
        <v>1150</v>
      </c>
      <c r="C23" s="34" t="s">
        <v>1415</v>
      </c>
      <c r="D23" s="34">
        <v>1</v>
      </c>
      <c r="E23" s="34">
        <v>41</v>
      </c>
      <c r="F23" s="34" t="s">
        <v>1150</v>
      </c>
      <c r="G23" s="34" t="s">
        <v>1416</v>
      </c>
      <c r="H23" s="34" t="s">
        <v>1415</v>
      </c>
      <c r="I23" s="34" t="s">
        <v>1151</v>
      </c>
      <c r="J23" s="34" t="s">
        <v>1152</v>
      </c>
      <c r="K23" s="34">
        <v>2017</v>
      </c>
      <c r="L23" s="34">
        <v>2019</v>
      </c>
      <c r="M23" s="34" t="s">
        <v>1766</v>
      </c>
      <c r="N23" s="34" t="s">
        <v>1792</v>
      </c>
      <c r="O23" s="34">
        <v>3</v>
      </c>
      <c r="P23" s="34" t="s">
        <v>1798</v>
      </c>
      <c r="Q23" s="34" t="s">
        <v>1159</v>
      </c>
      <c r="R23" s="34" t="s">
        <v>1152</v>
      </c>
      <c r="S23" s="34" t="s">
        <v>1418</v>
      </c>
      <c r="T23" s="34" t="s">
        <v>1870</v>
      </c>
      <c r="U23" s="34" t="s">
        <v>2025</v>
      </c>
      <c r="V23" s="36" t="str">
        <f>IF(VLOOKUP(First_Validations[[#This Row],[Country]],Last_Validations[[Country]:[Country: Year.1]],4,FALSE)=First_Validations[[#This Row],[FirstValidation.Country: Year]],"First","Second / Last")</f>
        <v>First</v>
      </c>
    </row>
    <row r="24" spans="2:22">
      <c r="B24" s="34" t="s">
        <v>1150</v>
      </c>
      <c r="C24" s="34" t="s">
        <v>1415</v>
      </c>
      <c r="D24" s="34">
        <v>1</v>
      </c>
      <c r="E24" s="34">
        <v>41</v>
      </c>
      <c r="F24" s="34" t="s">
        <v>1150</v>
      </c>
      <c r="G24" s="34" t="s">
        <v>1416</v>
      </c>
      <c r="H24" s="34" t="s">
        <v>1415</v>
      </c>
      <c r="I24" s="34" t="s">
        <v>1151</v>
      </c>
      <c r="J24" s="34" t="s">
        <v>1152</v>
      </c>
      <c r="K24" s="34">
        <v>2017</v>
      </c>
      <c r="L24" s="34">
        <v>2019</v>
      </c>
      <c r="M24" s="34" t="s">
        <v>1766</v>
      </c>
      <c r="N24" s="34" t="s">
        <v>1787</v>
      </c>
      <c r="O24" s="34">
        <v>5</v>
      </c>
      <c r="P24" s="34" t="s">
        <v>1768</v>
      </c>
      <c r="Q24" s="34" t="s">
        <v>1154</v>
      </c>
      <c r="R24" s="34" t="s">
        <v>1152</v>
      </c>
      <c r="S24" s="34" t="s">
        <v>1418</v>
      </c>
      <c r="T24" s="34" t="s">
        <v>1870</v>
      </c>
      <c r="U24" s="34" t="s">
        <v>2026</v>
      </c>
      <c r="V24" s="36" t="str">
        <f>IF(VLOOKUP(First_Validations[[#This Row],[Country]],Last_Validations[[Country]:[Country: Year.1]],4,FALSE)=First_Validations[[#This Row],[FirstValidation.Country: Year]],"First","Second / Last")</f>
        <v>First</v>
      </c>
    </row>
    <row r="25" spans="2:22">
      <c r="B25" s="34" t="s">
        <v>1150</v>
      </c>
      <c r="C25" s="34" t="s">
        <v>1415</v>
      </c>
      <c r="D25" s="34">
        <v>1</v>
      </c>
      <c r="E25" s="34">
        <v>41</v>
      </c>
      <c r="F25" s="34" t="s">
        <v>1150</v>
      </c>
      <c r="G25" s="34" t="s">
        <v>1416</v>
      </c>
      <c r="H25" s="34" t="s">
        <v>1415</v>
      </c>
      <c r="I25" s="34" t="s">
        <v>1151</v>
      </c>
      <c r="J25" s="34" t="s">
        <v>1152</v>
      </c>
      <c r="K25" s="34">
        <v>2017</v>
      </c>
      <c r="L25" s="34">
        <v>2019</v>
      </c>
      <c r="M25" s="34" t="s">
        <v>1766</v>
      </c>
      <c r="N25" s="34" t="s">
        <v>1784</v>
      </c>
      <c r="O25" s="34">
        <v>4</v>
      </c>
      <c r="P25" s="34" t="s">
        <v>1767</v>
      </c>
      <c r="Q25" s="34" t="s">
        <v>1153</v>
      </c>
      <c r="R25" s="34" t="s">
        <v>1152</v>
      </c>
      <c r="S25" s="34" t="s">
        <v>1418</v>
      </c>
      <c r="T25" s="34" t="s">
        <v>1870</v>
      </c>
      <c r="U25" s="34" t="s">
        <v>2027</v>
      </c>
      <c r="V25" s="36" t="str">
        <f>IF(VLOOKUP(First_Validations[[#This Row],[Country]],Last_Validations[[Country]:[Country: Year.1]],4,FALSE)=First_Validations[[#This Row],[FirstValidation.Country: Year]],"First","Second / Last")</f>
        <v>First</v>
      </c>
    </row>
    <row r="26" spans="2:22">
      <c r="B26" s="34" t="s">
        <v>1150</v>
      </c>
      <c r="C26" s="34" t="s">
        <v>1415</v>
      </c>
      <c r="D26" s="34">
        <v>1</v>
      </c>
      <c r="E26" s="34">
        <v>41</v>
      </c>
      <c r="F26" s="34" t="s">
        <v>1150</v>
      </c>
      <c r="G26" s="34" t="s">
        <v>1416</v>
      </c>
      <c r="H26" s="34" t="s">
        <v>1415</v>
      </c>
      <c r="I26" s="34" t="s">
        <v>1151</v>
      </c>
      <c r="J26" s="34" t="s">
        <v>1152</v>
      </c>
      <c r="K26" s="34">
        <v>2017</v>
      </c>
      <c r="L26" s="34">
        <v>2019</v>
      </c>
      <c r="M26" s="34" t="s">
        <v>1766</v>
      </c>
      <c r="N26" s="34" t="s">
        <v>1789</v>
      </c>
      <c r="O26" s="34">
        <v>3</v>
      </c>
      <c r="P26" s="34" t="s">
        <v>1798</v>
      </c>
      <c r="Q26" s="34" t="s">
        <v>1156</v>
      </c>
      <c r="R26" s="34" t="s">
        <v>1152</v>
      </c>
      <c r="S26" s="34" t="s">
        <v>1418</v>
      </c>
      <c r="T26" s="34" t="s">
        <v>1870</v>
      </c>
      <c r="U26" s="34" t="s">
        <v>2028</v>
      </c>
      <c r="V26" s="36" t="str">
        <f>IF(VLOOKUP(First_Validations[[#This Row],[Country]],Last_Validations[[Country]:[Country: Year.1]],4,FALSE)=First_Validations[[#This Row],[FirstValidation.Country: Year]],"First","Second / Last")</f>
        <v>First</v>
      </c>
    </row>
    <row r="27" spans="2:22">
      <c r="B27" s="34" t="s">
        <v>1150</v>
      </c>
      <c r="C27" s="34" t="s">
        <v>1415</v>
      </c>
      <c r="D27" s="34">
        <v>1</v>
      </c>
      <c r="E27" s="34">
        <v>41</v>
      </c>
      <c r="F27" s="34" t="s">
        <v>1150</v>
      </c>
      <c r="G27" s="34" t="s">
        <v>1416</v>
      </c>
      <c r="H27" s="34" t="s">
        <v>1415</v>
      </c>
      <c r="I27" s="34" t="s">
        <v>1151</v>
      </c>
      <c r="J27" s="34" t="s">
        <v>1152</v>
      </c>
      <c r="K27" s="34">
        <v>2017</v>
      </c>
      <c r="L27" s="34">
        <v>2019</v>
      </c>
      <c r="M27" s="34" t="s">
        <v>1766</v>
      </c>
      <c r="N27" s="34" t="s">
        <v>1788</v>
      </c>
      <c r="O27" s="34">
        <v>5</v>
      </c>
      <c r="P27" s="34" t="s">
        <v>1768</v>
      </c>
      <c r="Q27" s="34" t="s">
        <v>1155</v>
      </c>
      <c r="R27" s="34" t="s">
        <v>1152</v>
      </c>
      <c r="S27" s="34" t="s">
        <v>1418</v>
      </c>
      <c r="T27" s="34" t="s">
        <v>1870</v>
      </c>
      <c r="U27" s="34" t="s">
        <v>2029</v>
      </c>
      <c r="V27" s="36" t="str">
        <f>IF(VLOOKUP(First_Validations[[#This Row],[Country]],Last_Validations[[Country]:[Country: Year.1]],4,FALSE)=First_Validations[[#This Row],[FirstValidation.Country: Year]],"First","Second / Last")</f>
        <v>First</v>
      </c>
    </row>
    <row r="28" spans="2:22">
      <c r="B28" s="34" t="s">
        <v>1150</v>
      </c>
      <c r="C28" s="34" t="s">
        <v>1415</v>
      </c>
      <c r="D28" s="34">
        <v>1</v>
      </c>
      <c r="E28" s="34">
        <v>41</v>
      </c>
      <c r="F28" s="34" t="s">
        <v>1150</v>
      </c>
      <c r="G28" s="34" t="s">
        <v>1416</v>
      </c>
      <c r="H28" s="34" t="s">
        <v>1415</v>
      </c>
      <c r="I28" s="34" t="s">
        <v>1151</v>
      </c>
      <c r="J28" s="34" t="s">
        <v>1152</v>
      </c>
      <c r="K28" s="34">
        <v>2017</v>
      </c>
      <c r="L28" s="34">
        <v>2019</v>
      </c>
      <c r="M28" s="34" t="s">
        <v>1766</v>
      </c>
      <c r="N28" s="34" t="s">
        <v>1794</v>
      </c>
      <c r="O28" s="34">
        <v>6</v>
      </c>
      <c r="P28" s="34" t="s">
        <v>1817</v>
      </c>
      <c r="Q28" s="34" t="s">
        <v>1161</v>
      </c>
      <c r="R28" s="34" t="s">
        <v>1152</v>
      </c>
      <c r="S28" s="34" t="s">
        <v>1418</v>
      </c>
      <c r="T28" s="34" t="s">
        <v>1870</v>
      </c>
      <c r="U28" s="34" t="s">
        <v>2030</v>
      </c>
      <c r="V28" s="36" t="str">
        <f>IF(VLOOKUP(First_Validations[[#This Row],[Country]],Last_Validations[[Country]:[Country: Year.1]],4,FALSE)=First_Validations[[#This Row],[FirstValidation.Country: Year]],"First","Second / Last")</f>
        <v>First</v>
      </c>
    </row>
    <row r="29" spans="2:22">
      <c r="B29" s="34" t="s">
        <v>1150</v>
      </c>
      <c r="C29" s="34" t="s">
        <v>1415</v>
      </c>
      <c r="D29" s="34">
        <v>1</v>
      </c>
      <c r="E29" s="34">
        <v>41</v>
      </c>
      <c r="F29" s="34" t="s">
        <v>1150</v>
      </c>
      <c r="G29" s="34" t="s">
        <v>1416</v>
      </c>
      <c r="H29" s="34" t="s">
        <v>1415</v>
      </c>
      <c r="I29" s="34" t="s">
        <v>1151</v>
      </c>
      <c r="J29" s="34" t="s">
        <v>1152</v>
      </c>
      <c r="K29" s="34">
        <v>2017</v>
      </c>
      <c r="L29" s="34">
        <v>2019</v>
      </c>
      <c r="M29" s="34" t="s">
        <v>1766</v>
      </c>
      <c r="N29" s="34" t="s">
        <v>1802</v>
      </c>
      <c r="O29" s="34">
        <v>4</v>
      </c>
      <c r="P29" s="34" t="s">
        <v>1767</v>
      </c>
      <c r="Q29" s="34" t="s">
        <v>1167</v>
      </c>
      <c r="R29" s="34" t="s">
        <v>1152</v>
      </c>
      <c r="S29" s="34" t="s">
        <v>1418</v>
      </c>
      <c r="T29" s="34" t="s">
        <v>1870</v>
      </c>
      <c r="U29" s="34" t="s">
        <v>2031</v>
      </c>
      <c r="V29" s="36" t="str">
        <f>IF(VLOOKUP(First_Validations[[#This Row],[Country]],Last_Validations[[Country]:[Country: Year.1]],4,FALSE)=First_Validations[[#This Row],[FirstValidation.Country: Year]],"First","Second / Last")</f>
        <v>First</v>
      </c>
    </row>
    <row r="30" spans="2:22">
      <c r="B30" s="34" t="s">
        <v>1150</v>
      </c>
      <c r="C30" s="34" t="s">
        <v>1415</v>
      </c>
      <c r="D30" s="34">
        <v>1</v>
      </c>
      <c r="E30" s="34">
        <v>41</v>
      </c>
      <c r="F30" s="34" t="s">
        <v>1150</v>
      </c>
      <c r="G30" s="34" t="s">
        <v>1416</v>
      </c>
      <c r="H30" s="34" t="s">
        <v>1415</v>
      </c>
      <c r="I30" s="34" t="s">
        <v>1151</v>
      </c>
      <c r="J30" s="34" t="s">
        <v>1152</v>
      </c>
      <c r="K30" s="34">
        <v>2017</v>
      </c>
      <c r="L30" s="34">
        <v>2019</v>
      </c>
      <c r="M30" s="34" t="s">
        <v>1766</v>
      </c>
      <c r="N30" s="34" t="s">
        <v>1801</v>
      </c>
      <c r="O30" s="34">
        <v>2</v>
      </c>
      <c r="P30" s="34" t="s">
        <v>1829</v>
      </c>
      <c r="Q30" s="34" t="s">
        <v>1166</v>
      </c>
      <c r="R30" s="34" t="s">
        <v>1152</v>
      </c>
      <c r="S30" s="34" t="s">
        <v>1418</v>
      </c>
      <c r="T30" s="34" t="s">
        <v>1870</v>
      </c>
      <c r="U30" s="34" t="s">
        <v>2032</v>
      </c>
      <c r="V30" s="36" t="str">
        <f>IF(VLOOKUP(First_Validations[[#This Row],[Country]],Last_Validations[[Country]:[Country: Year.1]],4,FALSE)=First_Validations[[#This Row],[FirstValidation.Country: Year]],"First","Second / Last")</f>
        <v>First</v>
      </c>
    </row>
    <row r="31" spans="2:22">
      <c r="B31" s="34" t="s">
        <v>1150</v>
      </c>
      <c r="C31" s="34" t="s">
        <v>1415</v>
      </c>
      <c r="D31" s="34">
        <v>1</v>
      </c>
      <c r="E31" s="34">
        <v>41</v>
      </c>
      <c r="F31" s="34" t="s">
        <v>1150</v>
      </c>
      <c r="G31" s="34" t="s">
        <v>1416</v>
      </c>
      <c r="H31" s="34" t="s">
        <v>1415</v>
      </c>
      <c r="I31" s="34" t="s">
        <v>1151</v>
      </c>
      <c r="J31" s="34" t="s">
        <v>1152</v>
      </c>
      <c r="K31" s="34">
        <v>2017</v>
      </c>
      <c r="L31" s="34">
        <v>2019</v>
      </c>
      <c r="M31" s="34" t="s">
        <v>1766</v>
      </c>
      <c r="N31" s="34" t="s">
        <v>1804</v>
      </c>
      <c r="O31" s="34">
        <v>0</v>
      </c>
      <c r="P31" s="34" t="s">
        <v>4</v>
      </c>
      <c r="Q31" s="34" t="s">
        <v>1168</v>
      </c>
      <c r="R31" s="34" t="s">
        <v>1152</v>
      </c>
      <c r="S31" s="34" t="s">
        <v>1418</v>
      </c>
      <c r="T31" s="34" t="s">
        <v>1870</v>
      </c>
      <c r="U31" s="34" t="s">
        <v>2033</v>
      </c>
      <c r="V31" s="36" t="str">
        <f>IF(VLOOKUP(First_Validations[[#This Row],[Country]],Last_Validations[[Country]:[Country: Year.1]],4,FALSE)=First_Validations[[#This Row],[FirstValidation.Country: Year]],"First","Second / Last")</f>
        <v>First</v>
      </c>
    </row>
    <row r="32" spans="2:22">
      <c r="B32" s="34" t="s">
        <v>1150</v>
      </c>
      <c r="C32" s="34" t="s">
        <v>1415</v>
      </c>
      <c r="D32" s="34">
        <v>1</v>
      </c>
      <c r="E32" s="34">
        <v>41</v>
      </c>
      <c r="F32" s="34" t="s">
        <v>1150</v>
      </c>
      <c r="G32" s="34" t="s">
        <v>1416</v>
      </c>
      <c r="H32" s="34" t="s">
        <v>1415</v>
      </c>
      <c r="I32" s="34" t="s">
        <v>1151</v>
      </c>
      <c r="J32" s="34" t="s">
        <v>1152</v>
      </c>
      <c r="K32" s="34">
        <v>2017</v>
      </c>
      <c r="L32" s="34">
        <v>2019</v>
      </c>
      <c r="M32" s="34" t="s">
        <v>1766</v>
      </c>
      <c r="N32" s="34" t="s">
        <v>1803</v>
      </c>
      <c r="O32" s="34">
        <v>0</v>
      </c>
      <c r="P32" s="34" t="s">
        <v>4</v>
      </c>
      <c r="Q32" s="34" t="s">
        <v>1168</v>
      </c>
      <c r="R32" s="34" t="s">
        <v>1152</v>
      </c>
      <c r="S32" s="34" t="s">
        <v>1418</v>
      </c>
      <c r="T32" s="34" t="s">
        <v>1870</v>
      </c>
      <c r="U32" s="34" t="s">
        <v>2034</v>
      </c>
      <c r="V32" s="36" t="str">
        <f>IF(VLOOKUP(First_Validations[[#This Row],[Country]],Last_Validations[[Country]:[Country: Year.1]],4,FALSE)=First_Validations[[#This Row],[FirstValidation.Country: Year]],"First","Second / Last")</f>
        <v>First</v>
      </c>
    </row>
    <row r="33" spans="2:22">
      <c r="B33" s="34" t="s">
        <v>1150</v>
      </c>
      <c r="C33" s="34" t="s">
        <v>1415</v>
      </c>
      <c r="D33" s="34">
        <v>1</v>
      </c>
      <c r="E33" s="34">
        <v>41</v>
      </c>
      <c r="F33" s="34" t="s">
        <v>1150</v>
      </c>
      <c r="G33" s="34" t="s">
        <v>1416</v>
      </c>
      <c r="H33" s="34" t="s">
        <v>1415</v>
      </c>
      <c r="I33" s="34" t="s">
        <v>1151</v>
      </c>
      <c r="J33" s="34" t="s">
        <v>1152</v>
      </c>
      <c r="K33" s="34">
        <v>2017</v>
      </c>
      <c r="L33" s="34">
        <v>2019</v>
      </c>
      <c r="M33" s="34" t="s">
        <v>1766</v>
      </c>
      <c r="N33" s="34" t="s">
        <v>1797</v>
      </c>
      <c r="O33" s="34">
        <v>3</v>
      </c>
      <c r="P33" s="34" t="s">
        <v>1798</v>
      </c>
      <c r="Q33" s="34" t="s">
        <v>1163</v>
      </c>
      <c r="R33" s="34" t="s">
        <v>1152</v>
      </c>
      <c r="S33" s="34" t="s">
        <v>1418</v>
      </c>
      <c r="T33" s="34" t="s">
        <v>1870</v>
      </c>
      <c r="U33" s="34" t="s">
        <v>2035</v>
      </c>
      <c r="V33" s="36" t="str">
        <f>IF(VLOOKUP(First_Validations[[#This Row],[Country]],Last_Validations[[Country]:[Country: Year.1]],4,FALSE)=First_Validations[[#This Row],[FirstValidation.Country: Year]],"First","Second / Last")</f>
        <v>First</v>
      </c>
    </row>
    <row r="34" spans="2:22">
      <c r="B34" s="34" t="s">
        <v>1150</v>
      </c>
      <c r="C34" s="34" t="s">
        <v>1415</v>
      </c>
      <c r="D34" s="34">
        <v>1</v>
      </c>
      <c r="E34" s="34">
        <v>41</v>
      </c>
      <c r="F34" s="34" t="s">
        <v>1150</v>
      </c>
      <c r="G34" s="34" t="s">
        <v>1416</v>
      </c>
      <c r="H34" s="34" t="s">
        <v>1415</v>
      </c>
      <c r="I34" s="34" t="s">
        <v>1151</v>
      </c>
      <c r="J34" s="34" t="s">
        <v>1152</v>
      </c>
      <c r="K34" s="34">
        <v>2017</v>
      </c>
      <c r="L34" s="34">
        <v>2019</v>
      </c>
      <c r="M34" s="34" t="s">
        <v>1766</v>
      </c>
      <c r="N34" s="34" t="s">
        <v>1795</v>
      </c>
      <c r="O34" s="34">
        <v>1</v>
      </c>
      <c r="P34" s="34" t="s">
        <v>1796</v>
      </c>
      <c r="Q34" s="34" t="s">
        <v>1162</v>
      </c>
      <c r="R34" s="34" t="s">
        <v>1152</v>
      </c>
      <c r="S34" s="34" t="s">
        <v>1418</v>
      </c>
      <c r="T34" s="34" t="s">
        <v>1870</v>
      </c>
      <c r="U34" s="34" t="s">
        <v>2036</v>
      </c>
      <c r="V34" s="36" t="str">
        <f>IF(VLOOKUP(First_Validations[[#This Row],[Country]],Last_Validations[[Country]:[Country: Year.1]],4,FALSE)=First_Validations[[#This Row],[FirstValidation.Country: Year]],"First","Second / Last")</f>
        <v>First</v>
      </c>
    </row>
    <row r="35" spans="2:22">
      <c r="B35" s="34" t="s">
        <v>1150</v>
      </c>
      <c r="C35" s="34" t="s">
        <v>1415</v>
      </c>
      <c r="D35" s="34">
        <v>1</v>
      </c>
      <c r="E35" s="34">
        <v>41</v>
      </c>
      <c r="F35" s="34" t="s">
        <v>1150</v>
      </c>
      <c r="G35" s="34" t="s">
        <v>1416</v>
      </c>
      <c r="H35" s="34" t="s">
        <v>1415</v>
      </c>
      <c r="I35" s="34" t="s">
        <v>1151</v>
      </c>
      <c r="J35" s="34" t="s">
        <v>1152</v>
      </c>
      <c r="K35" s="34">
        <v>2017</v>
      </c>
      <c r="L35" s="34">
        <v>2019</v>
      </c>
      <c r="M35" s="34" t="s">
        <v>1766</v>
      </c>
      <c r="N35" s="34" t="s">
        <v>1800</v>
      </c>
      <c r="O35" s="34">
        <v>3</v>
      </c>
      <c r="P35" s="34" t="s">
        <v>1798</v>
      </c>
      <c r="Q35" s="34" t="s">
        <v>1165</v>
      </c>
      <c r="R35" s="34" t="s">
        <v>1152</v>
      </c>
      <c r="S35" s="34" t="s">
        <v>1418</v>
      </c>
      <c r="T35" s="34" t="s">
        <v>1870</v>
      </c>
      <c r="U35" s="34" t="s">
        <v>2037</v>
      </c>
      <c r="V35" s="36" t="str">
        <f>IF(VLOOKUP(First_Validations[[#This Row],[Country]],Last_Validations[[Country]:[Country: Year.1]],4,FALSE)=First_Validations[[#This Row],[FirstValidation.Country: Year]],"First","Second / Last")</f>
        <v>First</v>
      </c>
    </row>
    <row r="36" spans="2:22">
      <c r="B36" s="34" t="s">
        <v>1150</v>
      </c>
      <c r="C36" s="34" t="s">
        <v>1415</v>
      </c>
      <c r="D36" s="34">
        <v>1</v>
      </c>
      <c r="E36" s="34">
        <v>41</v>
      </c>
      <c r="F36" s="34" t="s">
        <v>1150</v>
      </c>
      <c r="G36" s="34" t="s">
        <v>1416</v>
      </c>
      <c r="H36" s="34" t="s">
        <v>1415</v>
      </c>
      <c r="I36" s="34" t="s">
        <v>1151</v>
      </c>
      <c r="J36" s="34" t="s">
        <v>1152</v>
      </c>
      <c r="K36" s="34">
        <v>2017</v>
      </c>
      <c r="L36" s="34">
        <v>2019</v>
      </c>
      <c r="M36" s="34" t="s">
        <v>1766</v>
      </c>
      <c r="N36" s="34" t="s">
        <v>1799</v>
      </c>
      <c r="O36" s="34">
        <v>5</v>
      </c>
      <c r="P36" s="34" t="s">
        <v>1768</v>
      </c>
      <c r="Q36" s="34" t="s">
        <v>1164</v>
      </c>
      <c r="R36" s="34" t="s">
        <v>1152</v>
      </c>
      <c r="S36" s="34" t="s">
        <v>1418</v>
      </c>
      <c r="T36" s="34" t="s">
        <v>1870</v>
      </c>
      <c r="U36" s="34" t="s">
        <v>2038</v>
      </c>
      <c r="V36" s="36" t="str">
        <f>IF(VLOOKUP(First_Validations[[#This Row],[Country]],Last_Validations[[Country]:[Country: Year.1]],4,FALSE)=First_Validations[[#This Row],[FirstValidation.Country: Year]],"First","Second / Last")</f>
        <v>First</v>
      </c>
    </row>
    <row r="37" spans="2:22">
      <c r="B37" s="34" t="s">
        <v>701</v>
      </c>
      <c r="C37" s="34" t="s">
        <v>1420</v>
      </c>
      <c r="D37" s="34">
        <v>1</v>
      </c>
      <c r="E37" s="34">
        <v>22</v>
      </c>
      <c r="F37" s="34" t="s">
        <v>701</v>
      </c>
      <c r="G37" s="34" t="s">
        <v>1421</v>
      </c>
      <c r="H37" s="34" t="s">
        <v>1420</v>
      </c>
      <c r="I37" s="34" t="s">
        <v>702</v>
      </c>
      <c r="J37" s="34" t="s">
        <v>703</v>
      </c>
      <c r="K37" s="34">
        <v>2017</v>
      </c>
      <c r="L37" s="34">
        <v>2018</v>
      </c>
      <c r="M37" s="34" t="s">
        <v>1767</v>
      </c>
      <c r="N37" s="34" t="s">
        <v>1799</v>
      </c>
      <c r="O37" s="34">
        <v>5</v>
      </c>
      <c r="P37" s="34" t="s">
        <v>1768</v>
      </c>
      <c r="Q37" s="34" t="s">
        <v>715</v>
      </c>
      <c r="R37" s="34" t="s">
        <v>1848</v>
      </c>
      <c r="S37" s="34" t="s">
        <v>1423</v>
      </c>
      <c r="T37" s="34" t="s">
        <v>1849</v>
      </c>
      <c r="U37" s="34" t="s">
        <v>2039</v>
      </c>
      <c r="V37" s="36" t="str">
        <f>IF(VLOOKUP(First_Validations[[#This Row],[Country]],Last_Validations[[Country]:[Country: Year.1]],4,FALSE)=First_Validations[[#This Row],[FirstValidation.Country: Year]],"First","Second / Last")</f>
        <v>Second / Last</v>
      </c>
    </row>
    <row r="38" spans="2:22">
      <c r="B38" s="34" t="s">
        <v>701</v>
      </c>
      <c r="C38" s="34" t="s">
        <v>1420</v>
      </c>
      <c r="D38" s="34">
        <v>1</v>
      </c>
      <c r="E38" s="34">
        <v>22</v>
      </c>
      <c r="F38" s="34" t="s">
        <v>701</v>
      </c>
      <c r="G38" s="34" t="s">
        <v>1421</v>
      </c>
      <c r="H38" s="34" t="s">
        <v>1420</v>
      </c>
      <c r="I38" s="34" t="s">
        <v>702</v>
      </c>
      <c r="J38" s="34" t="s">
        <v>703</v>
      </c>
      <c r="K38" s="34">
        <v>2017</v>
      </c>
      <c r="L38" s="34">
        <v>2018</v>
      </c>
      <c r="M38" s="34" t="s">
        <v>1767</v>
      </c>
      <c r="N38" s="34" t="s">
        <v>1800</v>
      </c>
      <c r="O38" s="34">
        <v>5</v>
      </c>
      <c r="P38" s="34" t="s">
        <v>1768</v>
      </c>
      <c r="Q38" s="34" t="s">
        <v>716</v>
      </c>
      <c r="R38" s="34" t="s">
        <v>1848</v>
      </c>
      <c r="S38" s="34" t="s">
        <v>1423</v>
      </c>
      <c r="T38" s="34" t="s">
        <v>1849</v>
      </c>
      <c r="U38" s="34" t="s">
        <v>2040</v>
      </c>
      <c r="V38" s="36" t="str">
        <f>IF(VLOOKUP(First_Validations[[#This Row],[Country]],Last_Validations[[Country]:[Country: Year.1]],4,FALSE)=First_Validations[[#This Row],[FirstValidation.Country: Year]],"First","Second / Last")</f>
        <v>Second / Last</v>
      </c>
    </row>
    <row r="39" spans="2:22">
      <c r="B39" s="34" t="s">
        <v>701</v>
      </c>
      <c r="C39" s="34" t="s">
        <v>1420</v>
      </c>
      <c r="D39" s="34">
        <v>1</v>
      </c>
      <c r="E39" s="34">
        <v>22</v>
      </c>
      <c r="F39" s="34" t="s">
        <v>701</v>
      </c>
      <c r="G39" s="34" t="s">
        <v>1421</v>
      </c>
      <c r="H39" s="34" t="s">
        <v>1420</v>
      </c>
      <c r="I39" s="34" t="s">
        <v>702</v>
      </c>
      <c r="J39" s="34" t="s">
        <v>703</v>
      </c>
      <c r="K39" s="34">
        <v>2017</v>
      </c>
      <c r="L39" s="34">
        <v>2018</v>
      </c>
      <c r="M39" s="34" t="s">
        <v>1767</v>
      </c>
      <c r="N39" s="34" t="s">
        <v>1795</v>
      </c>
      <c r="O39" s="34">
        <v>1</v>
      </c>
      <c r="P39" s="34" t="s">
        <v>1796</v>
      </c>
      <c r="Q39" s="34" t="s">
        <v>713</v>
      </c>
      <c r="R39" s="34" t="s">
        <v>1848</v>
      </c>
      <c r="S39" s="34" t="s">
        <v>1423</v>
      </c>
      <c r="T39" s="34" t="s">
        <v>1849</v>
      </c>
      <c r="U39" s="34" t="s">
        <v>2041</v>
      </c>
      <c r="V39" s="36" t="str">
        <f>IF(VLOOKUP(First_Validations[[#This Row],[Country]],Last_Validations[[Country]:[Country: Year.1]],4,FALSE)=First_Validations[[#This Row],[FirstValidation.Country: Year]],"First","Second / Last")</f>
        <v>Second / Last</v>
      </c>
    </row>
    <row r="40" spans="2:22">
      <c r="B40" s="34" t="s">
        <v>701</v>
      </c>
      <c r="C40" s="34" t="s">
        <v>1420</v>
      </c>
      <c r="D40" s="34">
        <v>1</v>
      </c>
      <c r="E40" s="34">
        <v>22</v>
      </c>
      <c r="F40" s="34" t="s">
        <v>701</v>
      </c>
      <c r="G40" s="34" t="s">
        <v>1421</v>
      </c>
      <c r="H40" s="34" t="s">
        <v>1420</v>
      </c>
      <c r="I40" s="34" t="s">
        <v>702</v>
      </c>
      <c r="J40" s="34" t="s">
        <v>703</v>
      </c>
      <c r="K40" s="34">
        <v>2017</v>
      </c>
      <c r="L40" s="34">
        <v>2018</v>
      </c>
      <c r="M40" s="34" t="s">
        <v>1767</v>
      </c>
      <c r="N40" s="34" t="s">
        <v>1797</v>
      </c>
      <c r="O40" s="34">
        <v>4</v>
      </c>
      <c r="P40" s="34" t="s">
        <v>1767</v>
      </c>
      <c r="Q40" s="34" t="s">
        <v>714</v>
      </c>
      <c r="R40" s="34" t="s">
        <v>1848</v>
      </c>
      <c r="S40" s="34" t="s">
        <v>1423</v>
      </c>
      <c r="T40" s="34" t="s">
        <v>1849</v>
      </c>
      <c r="U40" s="34" t="s">
        <v>2042</v>
      </c>
      <c r="V40" s="36" t="str">
        <f>IF(VLOOKUP(First_Validations[[#This Row],[Country]],Last_Validations[[Country]:[Country: Year.1]],4,FALSE)=First_Validations[[#This Row],[FirstValidation.Country: Year]],"First","Second / Last")</f>
        <v>Second / Last</v>
      </c>
    </row>
    <row r="41" spans="2:22">
      <c r="B41" s="34" t="s">
        <v>701</v>
      </c>
      <c r="C41" s="34" t="s">
        <v>1420</v>
      </c>
      <c r="D41" s="34">
        <v>1</v>
      </c>
      <c r="E41" s="34">
        <v>22</v>
      </c>
      <c r="F41" s="34" t="s">
        <v>701</v>
      </c>
      <c r="G41" s="34" t="s">
        <v>1421</v>
      </c>
      <c r="H41" s="34" t="s">
        <v>1420</v>
      </c>
      <c r="I41" s="34" t="s">
        <v>702</v>
      </c>
      <c r="J41" s="34" t="s">
        <v>703</v>
      </c>
      <c r="K41" s="34">
        <v>2017</v>
      </c>
      <c r="L41" s="34">
        <v>2018</v>
      </c>
      <c r="M41" s="34" t="s">
        <v>1767</v>
      </c>
      <c r="N41" s="34" t="s">
        <v>1803</v>
      </c>
      <c r="O41" s="34">
        <v>5</v>
      </c>
      <c r="P41" s="34" t="s">
        <v>1768</v>
      </c>
      <c r="Q41" s="34" t="s">
        <v>719</v>
      </c>
      <c r="R41" s="34" t="s">
        <v>1848</v>
      </c>
      <c r="S41" s="34" t="s">
        <v>1423</v>
      </c>
      <c r="T41" s="34" t="s">
        <v>1849</v>
      </c>
      <c r="U41" s="34" t="s">
        <v>2043</v>
      </c>
      <c r="V41" s="36" t="str">
        <f>IF(VLOOKUP(First_Validations[[#This Row],[Country]],Last_Validations[[Country]:[Country: Year.1]],4,FALSE)=First_Validations[[#This Row],[FirstValidation.Country: Year]],"First","Second / Last")</f>
        <v>Second / Last</v>
      </c>
    </row>
    <row r="42" spans="2:22">
      <c r="B42" s="34" t="s">
        <v>701</v>
      </c>
      <c r="C42" s="34" t="s">
        <v>1420</v>
      </c>
      <c r="D42" s="34">
        <v>1</v>
      </c>
      <c r="E42" s="34">
        <v>22</v>
      </c>
      <c r="F42" s="34" t="s">
        <v>701</v>
      </c>
      <c r="G42" s="34" t="s">
        <v>1421</v>
      </c>
      <c r="H42" s="34" t="s">
        <v>1420</v>
      </c>
      <c r="I42" s="34" t="s">
        <v>702</v>
      </c>
      <c r="J42" s="34" t="s">
        <v>703</v>
      </c>
      <c r="K42" s="34">
        <v>2017</v>
      </c>
      <c r="L42" s="34">
        <v>2018</v>
      </c>
      <c r="M42" s="34" t="s">
        <v>1767</v>
      </c>
      <c r="N42" s="34" t="s">
        <v>1804</v>
      </c>
      <c r="O42" s="34">
        <v>0</v>
      </c>
      <c r="P42" s="34" t="s">
        <v>4</v>
      </c>
      <c r="Q42" s="34" t="s">
        <v>720</v>
      </c>
      <c r="R42" s="34" t="s">
        <v>1848</v>
      </c>
      <c r="S42" s="34" t="s">
        <v>1423</v>
      </c>
      <c r="T42" s="34" t="s">
        <v>1849</v>
      </c>
      <c r="U42" s="34" t="s">
        <v>2044</v>
      </c>
      <c r="V42" s="36" t="str">
        <f>IF(VLOOKUP(First_Validations[[#This Row],[Country]],Last_Validations[[Country]:[Country: Year.1]],4,FALSE)=First_Validations[[#This Row],[FirstValidation.Country: Year]],"First","Second / Last")</f>
        <v>Second / Last</v>
      </c>
    </row>
    <row r="43" spans="2:22">
      <c r="B43" s="34" t="s">
        <v>701</v>
      </c>
      <c r="C43" s="34" t="s">
        <v>1420</v>
      </c>
      <c r="D43" s="34">
        <v>1</v>
      </c>
      <c r="E43" s="34">
        <v>22</v>
      </c>
      <c r="F43" s="34" t="s">
        <v>701</v>
      </c>
      <c r="G43" s="34" t="s">
        <v>1421</v>
      </c>
      <c r="H43" s="34" t="s">
        <v>1420</v>
      </c>
      <c r="I43" s="34" t="s">
        <v>702</v>
      </c>
      <c r="J43" s="34" t="s">
        <v>703</v>
      </c>
      <c r="K43" s="34">
        <v>2017</v>
      </c>
      <c r="L43" s="34">
        <v>2018</v>
      </c>
      <c r="M43" s="34" t="s">
        <v>1767</v>
      </c>
      <c r="N43" s="34" t="s">
        <v>1801</v>
      </c>
      <c r="O43" s="34">
        <v>5</v>
      </c>
      <c r="P43" s="34" t="s">
        <v>1768</v>
      </c>
      <c r="Q43" s="34" t="s">
        <v>717</v>
      </c>
      <c r="R43" s="34" t="s">
        <v>1848</v>
      </c>
      <c r="S43" s="34" t="s">
        <v>1423</v>
      </c>
      <c r="T43" s="34" t="s">
        <v>1849</v>
      </c>
      <c r="U43" s="34" t="s">
        <v>2045</v>
      </c>
      <c r="V43" s="36" t="str">
        <f>IF(VLOOKUP(First_Validations[[#This Row],[Country]],Last_Validations[[Country]:[Country: Year.1]],4,FALSE)=First_Validations[[#This Row],[FirstValidation.Country: Year]],"First","Second / Last")</f>
        <v>Second / Last</v>
      </c>
    </row>
    <row r="44" spans="2:22">
      <c r="B44" s="34" t="s">
        <v>701</v>
      </c>
      <c r="C44" s="34" t="s">
        <v>1420</v>
      </c>
      <c r="D44" s="34">
        <v>1</v>
      </c>
      <c r="E44" s="34">
        <v>22</v>
      </c>
      <c r="F44" s="34" t="s">
        <v>701</v>
      </c>
      <c r="G44" s="34" t="s">
        <v>1421</v>
      </c>
      <c r="H44" s="34" t="s">
        <v>1420</v>
      </c>
      <c r="I44" s="34" t="s">
        <v>702</v>
      </c>
      <c r="J44" s="34" t="s">
        <v>703</v>
      </c>
      <c r="K44" s="34">
        <v>2017</v>
      </c>
      <c r="L44" s="34">
        <v>2018</v>
      </c>
      <c r="M44" s="34" t="s">
        <v>1767</v>
      </c>
      <c r="N44" s="34" t="s">
        <v>1802</v>
      </c>
      <c r="O44" s="34">
        <v>5</v>
      </c>
      <c r="P44" s="34" t="s">
        <v>1768</v>
      </c>
      <c r="Q44" s="34" t="s">
        <v>718</v>
      </c>
      <c r="R44" s="34" t="s">
        <v>1848</v>
      </c>
      <c r="S44" s="34" t="s">
        <v>1423</v>
      </c>
      <c r="T44" s="34" t="s">
        <v>1849</v>
      </c>
      <c r="U44" s="34" t="s">
        <v>2046</v>
      </c>
      <c r="V44" s="36" t="str">
        <f>IF(VLOOKUP(First_Validations[[#This Row],[Country]],Last_Validations[[Country]:[Country: Year.1]],4,FALSE)=First_Validations[[#This Row],[FirstValidation.Country: Year]],"First","Second / Last")</f>
        <v>Second / Last</v>
      </c>
    </row>
    <row r="45" spans="2:22">
      <c r="B45" s="34" t="s">
        <v>701</v>
      </c>
      <c r="C45" s="34" t="s">
        <v>1420</v>
      </c>
      <c r="D45" s="34">
        <v>1</v>
      </c>
      <c r="E45" s="34">
        <v>22</v>
      </c>
      <c r="F45" s="34" t="s">
        <v>701</v>
      </c>
      <c r="G45" s="34" t="s">
        <v>1421</v>
      </c>
      <c r="H45" s="34" t="s">
        <v>1420</v>
      </c>
      <c r="I45" s="34" t="s">
        <v>702</v>
      </c>
      <c r="J45" s="34" t="s">
        <v>703</v>
      </c>
      <c r="K45" s="34">
        <v>2017</v>
      </c>
      <c r="L45" s="34">
        <v>2018</v>
      </c>
      <c r="M45" s="34" t="s">
        <v>1767</v>
      </c>
      <c r="N45" s="34" t="s">
        <v>1794</v>
      </c>
      <c r="O45" s="34">
        <v>4</v>
      </c>
      <c r="P45" s="34" t="s">
        <v>1767</v>
      </c>
      <c r="Q45" s="34" t="s">
        <v>712</v>
      </c>
      <c r="R45" s="34" t="s">
        <v>1848</v>
      </c>
      <c r="S45" s="34" t="s">
        <v>1423</v>
      </c>
      <c r="T45" s="34" t="s">
        <v>1849</v>
      </c>
      <c r="U45" s="34" t="s">
        <v>2047</v>
      </c>
      <c r="V45" s="36" t="str">
        <f>IF(VLOOKUP(First_Validations[[#This Row],[Country]],Last_Validations[[Country]:[Country: Year.1]],4,FALSE)=First_Validations[[#This Row],[FirstValidation.Country: Year]],"First","Second / Last")</f>
        <v>Second / Last</v>
      </c>
    </row>
    <row r="46" spans="2:22">
      <c r="B46" s="34" t="s">
        <v>701</v>
      </c>
      <c r="C46" s="34" t="s">
        <v>1420</v>
      </c>
      <c r="D46" s="34">
        <v>1</v>
      </c>
      <c r="E46" s="34">
        <v>22</v>
      </c>
      <c r="F46" s="34" t="s">
        <v>701</v>
      </c>
      <c r="G46" s="34" t="s">
        <v>1421</v>
      </c>
      <c r="H46" s="34" t="s">
        <v>1420</v>
      </c>
      <c r="I46" s="34" t="s">
        <v>702</v>
      </c>
      <c r="J46" s="34" t="s">
        <v>703</v>
      </c>
      <c r="K46" s="34">
        <v>2017</v>
      </c>
      <c r="L46" s="34">
        <v>2018</v>
      </c>
      <c r="M46" s="34" t="s">
        <v>1767</v>
      </c>
      <c r="N46" s="34" t="s">
        <v>1788</v>
      </c>
      <c r="O46" s="34">
        <v>4</v>
      </c>
      <c r="P46" s="34" t="s">
        <v>1767</v>
      </c>
      <c r="Q46" s="34" t="s">
        <v>706</v>
      </c>
      <c r="R46" s="34" t="s">
        <v>1848</v>
      </c>
      <c r="S46" s="34" t="s">
        <v>1423</v>
      </c>
      <c r="T46" s="34" t="s">
        <v>1849</v>
      </c>
      <c r="U46" s="34" t="s">
        <v>2048</v>
      </c>
      <c r="V46" s="36" t="str">
        <f>IF(VLOOKUP(First_Validations[[#This Row],[Country]],Last_Validations[[Country]:[Country: Year.1]],4,FALSE)=First_Validations[[#This Row],[FirstValidation.Country: Year]],"First","Second / Last")</f>
        <v>Second / Last</v>
      </c>
    </row>
    <row r="47" spans="2:22">
      <c r="B47" s="34" t="s">
        <v>701</v>
      </c>
      <c r="C47" s="34" t="s">
        <v>1420</v>
      </c>
      <c r="D47" s="34">
        <v>1</v>
      </c>
      <c r="E47" s="34">
        <v>22</v>
      </c>
      <c r="F47" s="34" t="s">
        <v>701</v>
      </c>
      <c r="G47" s="34" t="s">
        <v>1421</v>
      </c>
      <c r="H47" s="34" t="s">
        <v>1420</v>
      </c>
      <c r="I47" s="34" t="s">
        <v>702</v>
      </c>
      <c r="J47" s="34" t="s">
        <v>703</v>
      </c>
      <c r="K47" s="34">
        <v>2017</v>
      </c>
      <c r="L47" s="34">
        <v>2018</v>
      </c>
      <c r="M47" s="34" t="s">
        <v>1767</v>
      </c>
      <c r="N47" s="34" t="s">
        <v>1789</v>
      </c>
      <c r="O47" s="34">
        <v>4</v>
      </c>
      <c r="P47" s="34" t="s">
        <v>1767</v>
      </c>
      <c r="Q47" s="34" t="s">
        <v>707</v>
      </c>
      <c r="R47" s="34" t="s">
        <v>1848</v>
      </c>
      <c r="S47" s="34" t="s">
        <v>1423</v>
      </c>
      <c r="T47" s="34" t="s">
        <v>1849</v>
      </c>
      <c r="U47" s="34" t="s">
        <v>2049</v>
      </c>
      <c r="V47" s="36" t="str">
        <f>IF(VLOOKUP(First_Validations[[#This Row],[Country]],Last_Validations[[Country]:[Country: Year.1]],4,FALSE)=First_Validations[[#This Row],[FirstValidation.Country: Year]],"First","Second / Last")</f>
        <v>Second / Last</v>
      </c>
    </row>
    <row r="48" spans="2:22">
      <c r="B48" s="34" t="s">
        <v>701</v>
      </c>
      <c r="C48" s="34" t="s">
        <v>1420</v>
      </c>
      <c r="D48" s="34">
        <v>1</v>
      </c>
      <c r="E48" s="34">
        <v>22</v>
      </c>
      <c r="F48" s="34" t="s">
        <v>701</v>
      </c>
      <c r="G48" s="34" t="s">
        <v>1421</v>
      </c>
      <c r="H48" s="34" t="s">
        <v>1420</v>
      </c>
      <c r="I48" s="34" t="s">
        <v>702</v>
      </c>
      <c r="J48" s="34" t="s">
        <v>703</v>
      </c>
      <c r="K48" s="34">
        <v>2017</v>
      </c>
      <c r="L48" s="34">
        <v>2018</v>
      </c>
      <c r="M48" s="34" t="s">
        <v>1767</v>
      </c>
      <c r="N48" s="34" t="s">
        <v>1784</v>
      </c>
      <c r="O48" s="34">
        <v>5</v>
      </c>
      <c r="P48" s="34" t="s">
        <v>1768</v>
      </c>
      <c r="Q48" s="34" t="s">
        <v>704</v>
      </c>
      <c r="R48" s="34" t="s">
        <v>1848</v>
      </c>
      <c r="S48" s="34" t="s">
        <v>1423</v>
      </c>
      <c r="T48" s="34" t="s">
        <v>1849</v>
      </c>
      <c r="U48" s="34" t="s">
        <v>2050</v>
      </c>
      <c r="V48" s="36" t="str">
        <f>IF(VLOOKUP(First_Validations[[#This Row],[Country]],Last_Validations[[Country]:[Country: Year.1]],4,FALSE)=First_Validations[[#This Row],[FirstValidation.Country: Year]],"First","Second / Last")</f>
        <v>Second / Last</v>
      </c>
    </row>
    <row r="49" spans="2:22">
      <c r="B49" s="34" t="s">
        <v>701</v>
      </c>
      <c r="C49" s="34" t="s">
        <v>1420</v>
      </c>
      <c r="D49" s="34">
        <v>1</v>
      </c>
      <c r="E49" s="34">
        <v>22</v>
      </c>
      <c r="F49" s="34" t="s">
        <v>701</v>
      </c>
      <c r="G49" s="34" t="s">
        <v>1421</v>
      </c>
      <c r="H49" s="34" t="s">
        <v>1420</v>
      </c>
      <c r="I49" s="34" t="s">
        <v>702</v>
      </c>
      <c r="J49" s="34" t="s">
        <v>703</v>
      </c>
      <c r="K49" s="34">
        <v>2017</v>
      </c>
      <c r="L49" s="34">
        <v>2018</v>
      </c>
      <c r="M49" s="34" t="s">
        <v>1767</v>
      </c>
      <c r="N49" s="34" t="s">
        <v>1787</v>
      </c>
      <c r="O49" s="34">
        <v>5</v>
      </c>
      <c r="P49" s="34" t="s">
        <v>1768</v>
      </c>
      <c r="Q49" s="34" t="s">
        <v>705</v>
      </c>
      <c r="R49" s="34" t="s">
        <v>1848</v>
      </c>
      <c r="S49" s="34" t="s">
        <v>1423</v>
      </c>
      <c r="T49" s="34" t="s">
        <v>1849</v>
      </c>
      <c r="U49" s="34" t="s">
        <v>2051</v>
      </c>
      <c r="V49" s="36" t="str">
        <f>IF(VLOOKUP(First_Validations[[#This Row],[Country]],Last_Validations[[Country]:[Country: Year.1]],4,FALSE)=First_Validations[[#This Row],[FirstValidation.Country: Year]],"First","Second / Last")</f>
        <v>Second / Last</v>
      </c>
    </row>
    <row r="50" spans="2:22">
      <c r="B50" s="34" t="s">
        <v>701</v>
      </c>
      <c r="C50" s="34" t="s">
        <v>1420</v>
      </c>
      <c r="D50" s="34">
        <v>1</v>
      </c>
      <c r="E50" s="34">
        <v>22</v>
      </c>
      <c r="F50" s="34" t="s">
        <v>701</v>
      </c>
      <c r="G50" s="34" t="s">
        <v>1421</v>
      </c>
      <c r="H50" s="34" t="s">
        <v>1420</v>
      </c>
      <c r="I50" s="34" t="s">
        <v>702</v>
      </c>
      <c r="J50" s="34" t="s">
        <v>703</v>
      </c>
      <c r="K50" s="34">
        <v>2017</v>
      </c>
      <c r="L50" s="34">
        <v>2018</v>
      </c>
      <c r="M50" s="34" t="s">
        <v>1767</v>
      </c>
      <c r="N50" s="34" t="s">
        <v>1792</v>
      </c>
      <c r="O50" s="34">
        <v>4</v>
      </c>
      <c r="P50" s="34" t="s">
        <v>1767</v>
      </c>
      <c r="Q50" s="34" t="s">
        <v>710</v>
      </c>
      <c r="R50" s="34" t="s">
        <v>1848</v>
      </c>
      <c r="S50" s="34" t="s">
        <v>1423</v>
      </c>
      <c r="T50" s="34" t="s">
        <v>1849</v>
      </c>
      <c r="U50" s="34" t="s">
        <v>2052</v>
      </c>
      <c r="V50" s="36" t="str">
        <f>IF(VLOOKUP(First_Validations[[#This Row],[Country]],Last_Validations[[Country]:[Country: Year.1]],4,FALSE)=First_Validations[[#This Row],[FirstValidation.Country: Year]],"First","Second / Last")</f>
        <v>Second / Last</v>
      </c>
    </row>
    <row r="51" spans="2:22">
      <c r="B51" s="34" t="s">
        <v>701</v>
      </c>
      <c r="C51" s="34" t="s">
        <v>1420</v>
      </c>
      <c r="D51" s="34">
        <v>1</v>
      </c>
      <c r="E51" s="34">
        <v>22</v>
      </c>
      <c r="F51" s="34" t="s">
        <v>701</v>
      </c>
      <c r="G51" s="34" t="s">
        <v>1421</v>
      </c>
      <c r="H51" s="34" t="s">
        <v>1420</v>
      </c>
      <c r="I51" s="34" t="s">
        <v>702</v>
      </c>
      <c r="J51" s="34" t="s">
        <v>703</v>
      </c>
      <c r="K51" s="34">
        <v>2017</v>
      </c>
      <c r="L51" s="34">
        <v>2018</v>
      </c>
      <c r="M51" s="34" t="s">
        <v>1767</v>
      </c>
      <c r="N51" s="34" t="s">
        <v>1793</v>
      </c>
      <c r="O51" s="34">
        <v>4</v>
      </c>
      <c r="P51" s="34" t="s">
        <v>1767</v>
      </c>
      <c r="Q51" s="34" t="s">
        <v>711</v>
      </c>
      <c r="R51" s="34" t="s">
        <v>1848</v>
      </c>
      <c r="S51" s="34" t="s">
        <v>1423</v>
      </c>
      <c r="T51" s="34" t="s">
        <v>1849</v>
      </c>
      <c r="U51" s="34" t="s">
        <v>2053</v>
      </c>
      <c r="V51" s="36" t="str">
        <f>IF(VLOOKUP(First_Validations[[#This Row],[Country]],Last_Validations[[Country]:[Country: Year.1]],4,FALSE)=First_Validations[[#This Row],[FirstValidation.Country: Year]],"First","Second / Last")</f>
        <v>Second / Last</v>
      </c>
    </row>
    <row r="52" spans="2:22">
      <c r="B52" s="34" t="s">
        <v>701</v>
      </c>
      <c r="C52" s="34" t="s">
        <v>1420</v>
      </c>
      <c r="D52" s="34">
        <v>1</v>
      </c>
      <c r="E52" s="34">
        <v>22</v>
      </c>
      <c r="F52" s="34" t="s">
        <v>701</v>
      </c>
      <c r="G52" s="34" t="s">
        <v>1421</v>
      </c>
      <c r="H52" s="34" t="s">
        <v>1420</v>
      </c>
      <c r="I52" s="34" t="s">
        <v>702</v>
      </c>
      <c r="J52" s="34" t="s">
        <v>703</v>
      </c>
      <c r="K52" s="34">
        <v>2017</v>
      </c>
      <c r="L52" s="34">
        <v>2018</v>
      </c>
      <c r="M52" s="34" t="s">
        <v>1767</v>
      </c>
      <c r="N52" s="34" t="s">
        <v>1790</v>
      </c>
      <c r="O52" s="34">
        <v>5</v>
      </c>
      <c r="P52" s="34" t="s">
        <v>1768</v>
      </c>
      <c r="Q52" s="34" t="s">
        <v>708</v>
      </c>
      <c r="R52" s="34" t="s">
        <v>1848</v>
      </c>
      <c r="S52" s="34" t="s">
        <v>1423</v>
      </c>
      <c r="T52" s="34" t="s">
        <v>1849</v>
      </c>
      <c r="U52" s="34" t="s">
        <v>2054</v>
      </c>
      <c r="V52" s="36" t="str">
        <f>IF(VLOOKUP(First_Validations[[#This Row],[Country]],Last_Validations[[Country]:[Country: Year.1]],4,FALSE)=First_Validations[[#This Row],[FirstValidation.Country: Year]],"First","Second / Last")</f>
        <v>Second / Last</v>
      </c>
    </row>
    <row r="53" spans="2:22">
      <c r="B53" s="34" t="s">
        <v>701</v>
      </c>
      <c r="C53" s="34" t="s">
        <v>1420</v>
      </c>
      <c r="D53" s="34">
        <v>1</v>
      </c>
      <c r="E53" s="34">
        <v>22</v>
      </c>
      <c r="F53" s="34" t="s">
        <v>701</v>
      </c>
      <c r="G53" s="34" t="s">
        <v>1421</v>
      </c>
      <c r="H53" s="34" t="s">
        <v>1420</v>
      </c>
      <c r="I53" s="34" t="s">
        <v>702</v>
      </c>
      <c r="J53" s="34" t="s">
        <v>703</v>
      </c>
      <c r="K53" s="34">
        <v>2017</v>
      </c>
      <c r="L53" s="34">
        <v>2018</v>
      </c>
      <c r="M53" s="34" t="s">
        <v>1767</v>
      </c>
      <c r="N53" s="34" t="s">
        <v>1791</v>
      </c>
      <c r="O53" s="34">
        <v>5</v>
      </c>
      <c r="P53" s="34" t="s">
        <v>1768</v>
      </c>
      <c r="Q53" s="34" t="s">
        <v>709</v>
      </c>
      <c r="R53" s="34" t="s">
        <v>1848</v>
      </c>
      <c r="S53" s="34" t="s">
        <v>1423</v>
      </c>
      <c r="T53" s="34" t="s">
        <v>1849</v>
      </c>
      <c r="U53" s="34" t="s">
        <v>2055</v>
      </c>
      <c r="V53" s="36" t="str">
        <f>IF(VLOOKUP(First_Validations[[#This Row],[Country]],Last_Validations[[Country]:[Country: Year.1]],4,FALSE)=First_Validations[[#This Row],[FirstValidation.Country: Year]],"First","Second / Last")</f>
        <v>Second / Last</v>
      </c>
    </row>
    <row r="54" spans="2:22">
      <c r="B54" s="34" t="s">
        <v>701</v>
      </c>
      <c r="C54" s="34" t="s">
        <v>1420</v>
      </c>
      <c r="D54" s="34">
        <v>1</v>
      </c>
      <c r="E54" s="34">
        <v>22</v>
      </c>
      <c r="F54" s="34" t="s">
        <v>701</v>
      </c>
      <c r="G54" s="34" t="s">
        <v>1421</v>
      </c>
      <c r="H54" s="34" t="s">
        <v>1420</v>
      </c>
      <c r="I54" s="34" t="s">
        <v>702</v>
      </c>
      <c r="J54" s="34" t="s">
        <v>703</v>
      </c>
      <c r="K54" s="34">
        <v>2017</v>
      </c>
      <c r="L54" s="34">
        <v>2018</v>
      </c>
      <c r="M54" s="34" t="s">
        <v>1767</v>
      </c>
      <c r="N54" s="34" t="s">
        <v>1816</v>
      </c>
      <c r="O54" s="34">
        <v>5</v>
      </c>
      <c r="P54" s="34" t="s">
        <v>1768</v>
      </c>
      <c r="Q54" s="34" t="s">
        <v>732</v>
      </c>
      <c r="R54" s="34" t="s">
        <v>1848</v>
      </c>
      <c r="S54" s="34" t="s">
        <v>1423</v>
      </c>
      <c r="T54" s="34" t="s">
        <v>1849</v>
      </c>
      <c r="U54" s="34" t="s">
        <v>2056</v>
      </c>
      <c r="V54" s="36" t="str">
        <f>IF(VLOOKUP(First_Validations[[#This Row],[Country]],Last_Validations[[Country]:[Country: Year.1]],4,FALSE)=First_Validations[[#This Row],[FirstValidation.Country: Year]],"First","Second / Last")</f>
        <v>Second / Last</v>
      </c>
    </row>
    <row r="55" spans="2:22">
      <c r="B55" s="34" t="s">
        <v>701</v>
      </c>
      <c r="C55" s="34" t="s">
        <v>1420</v>
      </c>
      <c r="D55" s="34">
        <v>1</v>
      </c>
      <c r="E55" s="34">
        <v>22</v>
      </c>
      <c r="F55" s="34" t="s">
        <v>701</v>
      </c>
      <c r="G55" s="34" t="s">
        <v>1421</v>
      </c>
      <c r="H55" s="34" t="s">
        <v>1420</v>
      </c>
      <c r="I55" s="34" t="s">
        <v>702</v>
      </c>
      <c r="J55" s="34" t="s">
        <v>703</v>
      </c>
      <c r="K55" s="34">
        <v>2017</v>
      </c>
      <c r="L55" s="34">
        <v>2018</v>
      </c>
      <c r="M55" s="34" t="s">
        <v>1767</v>
      </c>
      <c r="N55" s="34" t="s">
        <v>1818</v>
      </c>
      <c r="O55" s="34">
        <v>5</v>
      </c>
      <c r="P55" s="34" t="s">
        <v>1768</v>
      </c>
      <c r="Q55" s="34" t="s">
        <v>733</v>
      </c>
      <c r="R55" s="34" t="s">
        <v>1848</v>
      </c>
      <c r="S55" s="34" t="s">
        <v>1423</v>
      </c>
      <c r="T55" s="34" t="s">
        <v>1849</v>
      </c>
      <c r="U55" s="34" t="s">
        <v>2057</v>
      </c>
      <c r="V55" s="36" t="str">
        <f>IF(VLOOKUP(First_Validations[[#This Row],[Country]],Last_Validations[[Country]:[Country: Year.1]],4,FALSE)=First_Validations[[#This Row],[FirstValidation.Country: Year]],"First","Second / Last")</f>
        <v>Second / Last</v>
      </c>
    </row>
    <row r="56" spans="2:22">
      <c r="B56" s="34" t="s">
        <v>701</v>
      </c>
      <c r="C56" s="34" t="s">
        <v>1420</v>
      </c>
      <c r="D56" s="34">
        <v>1</v>
      </c>
      <c r="E56" s="34">
        <v>22</v>
      </c>
      <c r="F56" s="34" t="s">
        <v>701</v>
      </c>
      <c r="G56" s="34" t="s">
        <v>1421</v>
      </c>
      <c r="H56" s="34" t="s">
        <v>1420</v>
      </c>
      <c r="I56" s="34" t="s">
        <v>702</v>
      </c>
      <c r="J56" s="34" t="s">
        <v>703</v>
      </c>
      <c r="K56" s="34">
        <v>2017</v>
      </c>
      <c r="L56" s="34">
        <v>2018</v>
      </c>
      <c r="M56" s="34" t="s">
        <v>1767</v>
      </c>
      <c r="N56" s="34" t="s">
        <v>1814</v>
      </c>
      <c r="O56" s="34">
        <v>3</v>
      </c>
      <c r="P56" s="34" t="s">
        <v>1798</v>
      </c>
      <c r="Q56" s="34" t="s">
        <v>730</v>
      </c>
      <c r="R56" s="34" t="s">
        <v>1848</v>
      </c>
      <c r="S56" s="34" t="s">
        <v>1423</v>
      </c>
      <c r="T56" s="34" t="s">
        <v>1849</v>
      </c>
      <c r="U56" s="34" t="s">
        <v>2058</v>
      </c>
      <c r="V56" s="36" t="str">
        <f>IF(VLOOKUP(First_Validations[[#This Row],[Country]],Last_Validations[[Country]:[Country: Year.1]],4,FALSE)=First_Validations[[#This Row],[FirstValidation.Country: Year]],"First","Second / Last")</f>
        <v>Second / Last</v>
      </c>
    </row>
    <row r="57" spans="2:22">
      <c r="B57" s="34" t="s">
        <v>701</v>
      </c>
      <c r="C57" s="34" t="s">
        <v>1420</v>
      </c>
      <c r="D57" s="34">
        <v>1</v>
      </c>
      <c r="E57" s="34">
        <v>22</v>
      </c>
      <c r="F57" s="34" t="s">
        <v>701</v>
      </c>
      <c r="G57" s="34" t="s">
        <v>1421</v>
      </c>
      <c r="H57" s="34" t="s">
        <v>1420</v>
      </c>
      <c r="I57" s="34" t="s">
        <v>702</v>
      </c>
      <c r="J57" s="34" t="s">
        <v>703</v>
      </c>
      <c r="K57" s="34">
        <v>2017</v>
      </c>
      <c r="L57" s="34">
        <v>2018</v>
      </c>
      <c r="M57" s="34" t="s">
        <v>1767</v>
      </c>
      <c r="N57" s="34" t="s">
        <v>1815</v>
      </c>
      <c r="O57" s="34">
        <v>2</v>
      </c>
      <c r="P57" s="34" t="s">
        <v>1829</v>
      </c>
      <c r="Q57" s="34" t="s">
        <v>731</v>
      </c>
      <c r="R57" s="34" t="s">
        <v>1848</v>
      </c>
      <c r="S57" s="34" t="s">
        <v>1423</v>
      </c>
      <c r="T57" s="34" t="s">
        <v>1849</v>
      </c>
      <c r="U57" s="34" t="s">
        <v>2059</v>
      </c>
      <c r="V57" s="36" t="str">
        <f>IF(VLOOKUP(First_Validations[[#This Row],[Country]],Last_Validations[[Country]:[Country: Year.1]],4,FALSE)=First_Validations[[#This Row],[FirstValidation.Country: Year]],"First","Second / Last")</f>
        <v>Second / Last</v>
      </c>
    </row>
    <row r="58" spans="2:22">
      <c r="B58" s="34" t="s">
        <v>701</v>
      </c>
      <c r="C58" s="34" t="s">
        <v>1420</v>
      </c>
      <c r="D58" s="34">
        <v>1</v>
      </c>
      <c r="E58" s="34">
        <v>22</v>
      </c>
      <c r="F58" s="34" t="s">
        <v>701</v>
      </c>
      <c r="G58" s="34" t="s">
        <v>1421</v>
      </c>
      <c r="H58" s="34" t="s">
        <v>1420</v>
      </c>
      <c r="I58" s="34" t="s">
        <v>702</v>
      </c>
      <c r="J58" s="34" t="s">
        <v>703</v>
      </c>
      <c r="K58" s="34">
        <v>2017</v>
      </c>
      <c r="L58" s="34">
        <v>2018</v>
      </c>
      <c r="M58" s="34" t="s">
        <v>1767</v>
      </c>
      <c r="N58" s="34" t="s">
        <v>1821</v>
      </c>
      <c r="O58" s="34">
        <v>5</v>
      </c>
      <c r="P58" s="34" t="s">
        <v>1768</v>
      </c>
      <c r="Q58" s="34" t="s">
        <v>736</v>
      </c>
      <c r="R58" s="34" t="s">
        <v>1848</v>
      </c>
      <c r="S58" s="34" t="s">
        <v>1423</v>
      </c>
      <c r="T58" s="34" t="s">
        <v>1849</v>
      </c>
      <c r="U58" s="34" t="s">
        <v>2060</v>
      </c>
      <c r="V58" s="36" t="str">
        <f>IF(VLOOKUP(First_Validations[[#This Row],[Country]],Last_Validations[[Country]:[Country: Year.1]],4,FALSE)=First_Validations[[#This Row],[FirstValidation.Country: Year]],"First","Second / Last")</f>
        <v>Second / Last</v>
      </c>
    </row>
    <row r="59" spans="2:22">
      <c r="B59" s="34" t="s">
        <v>701</v>
      </c>
      <c r="C59" s="34" t="s">
        <v>1420</v>
      </c>
      <c r="D59" s="34">
        <v>1</v>
      </c>
      <c r="E59" s="34">
        <v>22</v>
      </c>
      <c r="F59" s="34" t="s">
        <v>701</v>
      </c>
      <c r="G59" s="34" t="s">
        <v>1421</v>
      </c>
      <c r="H59" s="34" t="s">
        <v>1420</v>
      </c>
      <c r="I59" s="34" t="s">
        <v>702</v>
      </c>
      <c r="J59" s="34" t="s">
        <v>703</v>
      </c>
      <c r="K59" s="34">
        <v>2017</v>
      </c>
      <c r="L59" s="34">
        <v>2018</v>
      </c>
      <c r="M59" s="34" t="s">
        <v>1767</v>
      </c>
      <c r="N59" s="34" t="s">
        <v>1822</v>
      </c>
      <c r="O59" s="34">
        <v>4</v>
      </c>
      <c r="P59" s="34" t="s">
        <v>1767</v>
      </c>
      <c r="Q59" s="34" t="s">
        <v>1</v>
      </c>
      <c r="R59" s="34" t="s">
        <v>1848</v>
      </c>
      <c r="S59" s="34" t="s">
        <v>1423</v>
      </c>
      <c r="T59" s="34" t="s">
        <v>1849</v>
      </c>
      <c r="U59" s="34" t="s">
        <v>2061</v>
      </c>
      <c r="V59" s="36" t="str">
        <f>IF(VLOOKUP(First_Validations[[#This Row],[Country]],Last_Validations[[Country]:[Country: Year.1]],4,FALSE)=First_Validations[[#This Row],[FirstValidation.Country: Year]],"First","Second / Last")</f>
        <v>Second / Last</v>
      </c>
    </row>
    <row r="60" spans="2:22">
      <c r="B60" s="34" t="s">
        <v>701</v>
      </c>
      <c r="C60" s="34" t="s">
        <v>1420</v>
      </c>
      <c r="D60" s="34">
        <v>1</v>
      </c>
      <c r="E60" s="34">
        <v>22</v>
      </c>
      <c r="F60" s="34" t="s">
        <v>701</v>
      </c>
      <c r="G60" s="34" t="s">
        <v>1421</v>
      </c>
      <c r="H60" s="34" t="s">
        <v>1420</v>
      </c>
      <c r="I60" s="34" t="s">
        <v>702</v>
      </c>
      <c r="J60" s="34" t="s">
        <v>703</v>
      </c>
      <c r="K60" s="34">
        <v>2017</v>
      </c>
      <c r="L60" s="34">
        <v>2018</v>
      </c>
      <c r="M60" s="34" t="s">
        <v>1767</v>
      </c>
      <c r="N60" s="34" t="s">
        <v>1819</v>
      </c>
      <c r="O60" s="34">
        <v>1</v>
      </c>
      <c r="P60" s="34" t="s">
        <v>1796</v>
      </c>
      <c r="Q60" s="34" t="s">
        <v>734</v>
      </c>
      <c r="R60" s="34" t="s">
        <v>1848</v>
      </c>
      <c r="S60" s="34" t="s">
        <v>1423</v>
      </c>
      <c r="T60" s="34" t="s">
        <v>1849</v>
      </c>
      <c r="U60" s="34" t="s">
        <v>2062</v>
      </c>
      <c r="V60" s="36" t="str">
        <f>IF(VLOOKUP(First_Validations[[#This Row],[Country]],Last_Validations[[Country]:[Country: Year.1]],4,FALSE)=First_Validations[[#This Row],[FirstValidation.Country: Year]],"First","Second / Last")</f>
        <v>Second / Last</v>
      </c>
    </row>
    <row r="61" spans="2:22">
      <c r="B61" s="34" t="s">
        <v>701</v>
      </c>
      <c r="C61" s="34" t="s">
        <v>1420</v>
      </c>
      <c r="D61" s="34">
        <v>1</v>
      </c>
      <c r="E61" s="34">
        <v>22</v>
      </c>
      <c r="F61" s="34" t="s">
        <v>701</v>
      </c>
      <c r="G61" s="34" t="s">
        <v>1421</v>
      </c>
      <c r="H61" s="34" t="s">
        <v>1420</v>
      </c>
      <c r="I61" s="34" t="s">
        <v>702</v>
      </c>
      <c r="J61" s="34" t="s">
        <v>703</v>
      </c>
      <c r="K61" s="34">
        <v>2017</v>
      </c>
      <c r="L61" s="34">
        <v>2018</v>
      </c>
      <c r="M61" s="34" t="s">
        <v>1767</v>
      </c>
      <c r="N61" s="34" t="s">
        <v>1820</v>
      </c>
      <c r="O61" s="34">
        <v>4</v>
      </c>
      <c r="P61" s="34" t="s">
        <v>1767</v>
      </c>
      <c r="Q61" s="34" t="s">
        <v>735</v>
      </c>
      <c r="R61" s="34" t="s">
        <v>1848</v>
      </c>
      <c r="S61" s="34" t="s">
        <v>1423</v>
      </c>
      <c r="T61" s="34" t="s">
        <v>1849</v>
      </c>
      <c r="U61" s="34" t="s">
        <v>2063</v>
      </c>
      <c r="V61" s="36" t="str">
        <f>IF(VLOOKUP(First_Validations[[#This Row],[Country]],Last_Validations[[Country]:[Country: Year.1]],4,FALSE)=First_Validations[[#This Row],[FirstValidation.Country: Year]],"First","Second / Last")</f>
        <v>Second / Last</v>
      </c>
    </row>
    <row r="62" spans="2:22">
      <c r="B62" s="34" t="s">
        <v>701</v>
      </c>
      <c r="C62" s="34" t="s">
        <v>1420</v>
      </c>
      <c r="D62" s="34">
        <v>1</v>
      </c>
      <c r="E62" s="34">
        <v>22</v>
      </c>
      <c r="F62" s="34" t="s">
        <v>701</v>
      </c>
      <c r="G62" s="34" t="s">
        <v>1421</v>
      </c>
      <c r="H62" s="34" t="s">
        <v>1420</v>
      </c>
      <c r="I62" s="34" t="s">
        <v>702</v>
      </c>
      <c r="J62" s="34" t="s">
        <v>703</v>
      </c>
      <c r="K62" s="34">
        <v>2017</v>
      </c>
      <c r="L62" s="34">
        <v>2018</v>
      </c>
      <c r="M62" s="34" t="s">
        <v>1767</v>
      </c>
      <c r="N62" s="34" t="s">
        <v>1813</v>
      </c>
      <c r="O62" s="34">
        <v>1</v>
      </c>
      <c r="P62" s="34" t="s">
        <v>1796</v>
      </c>
      <c r="Q62" s="34" t="s">
        <v>729</v>
      </c>
      <c r="R62" s="34" t="s">
        <v>1848</v>
      </c>
      <c r="S62" s="34" t="s">
        <v>1423</v>
      </c>
      <c r="T62" s="34" t="s">
        <v>1849</v>
      </c>
      <c r="U62" s="34" t="s">
        <v>2064</v>
      </c>
      <c r="V62" s="36" t="str">
        <f>IF(VLOOKUP(First_Validations[[#This Row],[Country]],Last_Validations[[Country]:[Country: Year.1]],4,FALSE)=First_Validations[[#This Row],[FirstValidation.Country: Year]],"First","Second / Last")</f>
        <v>Second / Last</v>
      </c>
    </row>
    <row r="63" spans="2:22">
      <c r="B63" s="34" t="s">
        <v>701</v>
      </c>
      <c r="C63" s="34" t="s">
        <v>1420</v>
      </c>
      <c r="D63" s="34">
        <v>1</v>
      </c>
      <c r="E63" s="34">
        <v>22</v>
      </c>
      <c r="F63" s="34" t="s">
        <v>701</v>
      </c>
      <c r="G63" s="34" t="s">
        <v>1421</v>
      </c>
      <c r="H63" s="34" t="s">
        <v>1420</v>
      </c>
      <c r="I63" s="34" t="s">
        <v>702</v>
      </c>
      <c r="J63" s="34" t="s">
        <v>703</v>
      </c>
      <c r="K63" s="34">
        <v>2017</v>
      </c>
      <c r="L63" s="34">
        <v>2018</v>
      </c>
      <c r="M63" s="34" t="s">
        <v>1767</v>
      </c>
      <c r="N63" s="34" t="s">
        <v>1807</v>
      </c>
      <c r="O63" s="34">
        <v>4</v>
      </c>
      <c r="P63" s="34" t="s">
        <v>1767</v>
      </c>
      <c r="Q63" s="34" t="s">
        <v>723</v>
      </c>
      <c r="R63" s="34" t="s">
        <v>1848</v>
      </c>
      <c r="S63" s="34" t="s">
        <v>1423</v>
      </c>
      <c r="T63" s="34" t="s">
        <v>1849</v>
      </c>
      <c r="U63" s="34" t="s">
        <v>2065</v>
      </c>
      <c r="V63" s="36" t="str">
        <f>IF(VLOOKUP(First_Validations[[#This Row],[Country]],Last_Validations[[Country]:[Country: Year.1]],4,FALSE)=First_Validations[[#This Row],[FirstValidation.Country: Year]],"First","Second / Last")</f>
        <v>Second / Last</v>
      </c>
    </row>
    <row r="64" spans="2:22">
      <c r="B64" s="34" t="s">
        <v>701</v>
      </c>
      <c r="C64" s="34" t="s">
        <v>1420</v>
      </c>
      <c r="D64" s="34">
        <v>1</v>
      </c>
      <c r="E64" s="34">
        <v>22</v>
      </c>
      <c r="F64" s="34" t="s">
        <v>701</v>
      </c>
      <c r="G64" s="34" t="s">
        <v>1421</v>
      </c>
      <c r="H64" s="34" t="s">
        <v>1420</v>
      </c>
      <c r="I64" s="34" t="s">
        <v>702</v>
      </c>
      <c r="J64" s="34" t="s">
        <v>703</v>
      </c>
      <c r="K64" s="34">
        <v>2017</v>
      </c>
      <c r="L64" s="34">
        <v>2018</v>
      </c>
      <c r="M64" s="34" t="s">
        <v>1767</v>
      </c>
      <c r="N64" s="34" t="s">
        <v>1808</v>
      </c>
      <c r="O64" s="34">
        <v>5</v>
      </c>
      <c r="P64" s="34" t="s">
        <v>1768</v>
      </c>
      <c r="Q64" s="34" t="s">
        <v>724</v>
      </c>
      <c r="R64" s="34" t="s">
        <v>1848</v>
      </c>
      <c r="S64" s="34" t="s">
        <v>1423</v>
      </c>
      <c r="T64" s="34" t="s">
        <v>1849</v>
      </c>
      <c r="U64" s="34" t="s">
        <v>2066</v>
      </c>
      <c r="V64" s="36" t="str">
        <f>IF(VLOOKUP(First_Validations[[#This Row],[Country]],Last_Validations[[Country]:[Country: Year.1]],4,FALSE)=First_Validations[[#This Row],[FirstValidation.Country: Year]],"First","Second / Last")</f>
        <v>Second / Last</v>
      </c>
    </row>
    <row r="65" spans="2:22">
      <c r="B65" s="34" t="s">
        <v>701</v>
      </c>
      <c r="C65" s="34" t="s">
        <v>1420</v>
      </c>
      <c r="D65" s="34">
        <v>1</v>
      </c>
      <c r="E65" s="34">
        <v>22</v>
      </c>
      <c r="F65" s="34" t="s">
        <v>701</v>
      </c>
      <c r="G65" s="34" t="s">
        <v>1421</v>
      </c>
      <c r="H65" s="34" t="s">
        <v>1420</v>
      </c>
      <c r="I65" s="34" t="s">
        <v>702</v>
      </c>
      <c r="J65" s="34" t="s">
        <v>703</v>
      </c>
      <c r="K65" s="34">
        <v>2017</v>
      </c>
      <c r="L65" s="34">
        <v>2018</v>
      </c>
      <c r="M65" s="34" t="s">
        <v>1767</v>
      </c>
      <c r="N65" s="34" t="s">
        <v>1805</v>
      </c>
      <c r="O65" s="34">
        <v>0</v>
      </c>
      <c r="P65" s="34" t="s">
        <v>4</v>
      </c>
      <c r="Q65" s="34" t="s">
        <v>721</v>
      </c>
      <c r="R65" s="34" t="s">
        <v>1848</v>
      </c>
      <c r="S65" s="34" t="s">
        <v>1423</v>
      </c>
      <c r="T65" s="34" t="s">
        <v>1849</v>
      </c>
      <c r="U65" s="34" t="s">
        <v>2067</v>
      </c>
      <c r="V65" s="36" t="str">
        <f>IF(VLOOKUP(First_Validations[[#This Row],[Country]],Last_Validations[[Country]:[Country: Year.1]],4,FALSE)=First_Validations[[#This Row],[FirstValidation.Country: Year]],"First","Second / Last")</f>
        <v>Second / Last</v>
      </c>
    </row>
    <row r="66" spans="2:22">
      <c r="B66" s="34" t="s">
        <v>701</v>
      </c>
      <c r="C66" s="34" t="s">
        <v>1420</v>
      </c>
      <c r="D66" s="34">
        <v>1</v>
      </c>
      <c r="E66" s="34">
        <v>22</v>
      </c>
      <c r="F66" s="34" t="s">
        <v>701</v>
      </c>
      <c r="G66" s="34" t="s">
        <v>1421</v>
      </c>
      <c r="H66" s="34" t="s">
        <v>1420</v>
      </c>
      <c r="I66" s="34" t="s">
        <v>702</v>
      </c>
      <c r="J66" s="34" t="s">
        <v>703</v>
      </c>
      <c r="K66" s="34">
        <v>2017</v>
      </c>
      <c r="L66" s="34">
        <v>2018</v>
      </c>
      <c r="M66" s="34" t="s">
        <v>1767</v>
      </c>
      <c r="N66" s="34" t="s">
        <v>1806</v>
      </c>
      <c r="O66" s="34">
        <v>5</v>
      </c>
      <c r="P66" s="34" t="s">
        <v>1768</v>
      </c>
      <c r="Q66" s="34" t="s">
        <v>722</v>
      </c>
      <c r="R66" s="34" t="s">
        <v>1848</v>
      </c>
      <c r="S66" s="34" t="s">
        <v>1423</v>
      </c>
      <c r="T66" s="34" t="s">
        <v>1849</v>
      </c>
      <c r="U66" s="34" t="s">
        <v>2068</v>
      </c>
      <c r="V66" s="36" t="str">
        <f>IF(VLOOKUP(First_Validations[[#This Row],[Country]],Last_Validations[[Country]:[Country: Year.1]],4,FALSE)=First_Validations[[#This Row],[FirstValidation.Country: Year]],"First","Second / Last")</f>
        <v>Second / Last</v>
      </c>
    </row>
    <row r="67" spans="2:22">
      <c r="B67" s="34" t="s">
        <v>701</v>
      </c>
      <c r="C67" s="34" t="s">
        <v>1420</v>
      </c>
      <c r="D67" s="34">
        <v>1</v>
      </c>
      <c r="E67" s="34">
        <v>22</v>
      </c>
      <c r="F67" s="34" t="s">
        <v>701</v>
      </c>
      <c r="G67" s="34" t="s">
        <v>1421</v>
      </c>
      <c r="H67" s="34" t="s">
        <v>1420</v>
      </c>
      <c r="I67" s="34" t="s">
        <v>702</v>
      </c>
      <c r="J67" s="34" t="s">
        <v>703</v>
      </c>
      <c r="K67" s="34">
        <v>2017</v>
      </c>
      <c r="L67" s="34">
        <v>2018</v>
      </c>
      <c r="M67" s="34" t="s">
        <v>1767</v>
      </c>
      <c r="N67" s="34" t="s">
        <v>1811</v>
      </c>
      <c r="O67" s="34">
        <v>4</v>
      </c>
      <c r="P67" s="34" t="s">
        <v>1767</v>
      </c>
      <c r="Q67" s="34" t="s">
        <v>727</v>
      </c>
      <c r="R67" s="34" t="s">
        <v>1848</v>
      </c>
      <c r="S67" s="34" t="s">
        <v>1423</v>
      </c>
      <c r="T67" s="34" t="s">
        <v>1849</v>
      </c>
      <c r="U67" s="34" t="s">
        <v>2069</v>
      </c>
      <c r="V67" s="36" t="str">
        <f>IF(VLOOKUP(First_Validations[[#This Row],[Country]],Last_Validations[[Country]:[Country: Year.1]],4,FALSE)=First_Validations[[#This Row],[FirstValidation.Country: Year]],"First","Second / Last")</f>
        <v>Second / Last</v>
      </c>
    </row>
    <row r="68" spans="2:22">
      <c r="B68" s="34" t="s">
        <v>701</v>
      </c>
      <c r="C68" s="34" t="s">
        <v>1420</v>
      </c>
      <c r="D68" s="34">
        <v>1</v>
      </c>
      <c r="E68" s="34">
        <v>22</v>
      </c>
      <c r="F68" s="34" t="s">
        <v>701</v>
      </c>
      <c r="G68" s="34" t="s">
        <v>1421</v>
      </c>
      <c r="H68" s="34" t="s">
        <v>1420</v>
      </c>
      <c r="I68" s="34" t="s">
        <v>702</v>
      </c>
      <c r="J68" s="34" t="s">
        <v>703</v>
      </c>
      <c r="K68" s="34">
        <v>2017</v>
      </c>
      <c r="L68" s="34">
        <v>2018</v>
      </c>
      <c r="M68" s="34" t="s">
        <v>1767</v>
      </c>
      <c r="N68" s="34" t="s">
        <v>1812</v>
      </c>
      <c r="O68" s="34">
        <v>5</v>
      </c>
      <c r="P68" s="34" t="s">
        <v>1768</v>
      </c>
      <c r="Q68" s="34" t="s">
        <v>728</v>
      </c>
      <c r="R68" s="34" t="s">
        <v>1848</v>
      </c>
      <c r="S68" s="34" t="s">
        <v>1423</v>
      </c>
      <c r="T68" s="34" t="s">
        <v>1849</v>
      </c>
      <c r="U68" s="34" t="s">
        <v>2070</v>
      </c>
      <c r="V68" s="36" t="str">
        <f>IF(VLOOKUP(First_Validations[[#This Row],[Country]],Last_Validations[[Country]:[Country: Year.1]],4,FALSE)=First_Validations[[#This Row],[FirstValidation.Country: Year]],"First","Second / Last")</f>
        <v>Second / Last</v>
      </c>
    </row>
    <row r="69" spans="2:22">
      <c r="B69" s="34" t="s">
        <v>701</v>
      </c>
      <c r="C69" s="34" t="s">
        <v>1420</v>
      </c>
      <c r="D69" s="34">
        <v>1</v>
      </c>
      <c r="E69" s="34">
        <v>22</v>
      </c>
      <c r="F69" s="34" t="s">
        <v>701</v>
      </c>
      <c r="G69" s="34" t="s">
        <v>1421</v>
      </c>
      <c r="H69" s="34" t="s">
        <v>1420</v>
      </c>
      <c r="I69" s="34" t="s">
        <v>702</v>
      </c>
      <c r="J69" s="34" t="s">
        <v>703</v>
      </c>
      <c r="K69" s="34">
        <v>2017</v>
      </c>
      <c r="L69" s="34">
        <v>2018</v>
      </c>
      <c r="M69" s="34" t="s">
        <v>1767</v>
      </c>
      <c r="N69" s="34" t="s">
        <v>1809</v>
      </c>
      <c r="O69" s="34">
        <v>5</v>
      </c>
      <c r="P69" s="34" t="s">
        <v>1768</v>
      </c>
      <c r="Q69" s="34" t="s">
        <v>725</v>
      </c>
      <c r="R69" s="34" t="s">
        <v>1848</v>
      </c>
      <c r="S69" s="34" t="s">
        <v>1423</v>
      </c>
      <c r="T69" s="34" t="s">
        <v>1849</v>
      </c>
      <c r="U69" s="34" t="s">
        <v>2071</v>
      </c>
      <c r="V69" s="36" t="str">
        <f>IF(VLOOKUP(First_Validations[[#This Row],[Country]],Last_Validations[[Country]:[Country: Year.1]],4,FALSE)=First_Validations[[#This Row],[FirstValidation.Country: Year]],"First","Second / Last")</f>
        <v>Second / Last</v>
      </c>
    </row>
    <row r="70" spans="2:22">
      <c r="B70" s="34" t="s">
        <v>701</v>
      </c>
      <c r="C70" s="34" t="s">
        <v>1420</v>
      </c>
      <c r="D70" s="34">
        <v>1</v>
      </c>
      <c r="E70" s="34">
        <v>22</v>
      </c>
      <c r="F70" s="34" t="s">
        <v>701</v>
      </c>
      <c r="G70" s="34" t="s">
        <v>1421</v>
      </c>
      <c r="H70" s="34" t="s">
        <v>1420</v>
      </c>
      <c r="I70" s="34" t="s">
        <v>702</v>
      </c>
      <c r="J70" s="34" t="s">
        <v>703</v>
      </c>
      <c r="K70" s="34">
        <v>2017</v>
      </c>
      <c r="L70" s="34">
        <v>2018</v>
      </c>
      <c r="M70" s="34" t="s">
        <v>1767</v>
      </c>
      <c r="N70" s="34" t="s">
        <v>1810</v>
      </c>
      <c r="O70" s="34">
        <v>4</v>
      </c>
      <c r="P70" s="34" t="s">
        <v>1767</v>
      </c>
      <c r="Q70" s="34" t="s">
        <v>726</v>
      </c>
      <c r="R70" s="34" t="s">
        <v>1848</v>
      </c>
      <c r="S70" s="34" t="s">
        <v>1423</v>
      </c>
      <c r="T70" s="34" t="s">
        <v>1849</v>
      </c>
      <c r="U70" s="34" t="s">
        <v>2072</v>
      </c>
      <c r="V70" s="36" t="str">
        <f>IF(VLOOKUP(First_Validations[[#This Row],[Country]],Last_Validations[[Country]:[Country: Year.1]],4,FALSE)=First_Validations[[#This Row],[FirstValidation.Country: Year]],"First","Second / Last")</f>
        <v>Second / Last</v>
      </c>
    </row>
    <row r="71" spans="2:22">
      <c r="B71" s="34" t="s">
        <v>3442</v>
      </c>
      <c r="C71" s="34" t="s">
        <v>1437</v>
      </c>
      <c r="D71" s="34">
        <v>2</v>
      </c>
      <c r="E71" s="34">
        <v>66</v>
      </c>
      <c r="F71" s="34" t="s">
        <v>3442</v>
      </c>
      <c r="G71" s="34" t="s">
        <v>1438</v>
      </c>
      <c r="H71" s="34" t="s">
        <v>1437</v>
      </c>
      <c r="I71" s="34" t="s">
        <v>3443</v>
      </c>
      <c r="J71" s="34" t="s">
        <v>3444</v>
      </c>
      <c r="K71" s="34">
        <v>2016</v>
      </c>
      <c r="M71" s="34" t="s">
        <v>0</v>
      </c>
      <c r="N71" s="34" t="s">
        <v>1822</v>
      </c>
      <c r="O71" s="34">
        <v>4</v>
      </c>
      <c r="P71" s="34" t="s">
        <v>1767</v>
      </c>
      <c r="Q71" s="34" t="s">
        <v>1</v>
      </c>
      <c r="S71" s="34" t="s">
        <v>1441</v>
      </c>
      <c r="T71" s="34" t="s">
        <v>3445</v>
      </c>
      <c r="U71" s="34" t="s">
        <v>3446</v>
      </c>
      <c r="V71" s="36" t="str">
        <f>IF(VLOOKUP(First_Validations[[#This Row],[Country]],Last_Validations[[Country]:[Country: Year.1]],4,FALSE)=First_Validations[[#This Row],[FirstValidation.Country: Year]],"First","Second / Last")</f>
        <v>First</v>
      </c>
    </row>
    <row r="72" spans="2:22">
      <c r="B72" s="34" t="s">
        <v>3442</v>
      </c>
      <c r="C72" s="34" t="s">
        <v>1437</v>
      </c>
      <c r="D72" s="34">
        <v>2</v>
      </c>
      <c r="E72" s="34">
        <v>66</v>
      </c>
      <c r="F72" s="34" t="s">
        <v>3442</v>
      </c>
      <c r="G72" s="34" t="s">
        <v>1438</v>
      </c>
      <c r="H72" s="34" t="s">
        <v>1437</v>
      </c>
      <c r="I72" s="34" t="s">
        <v>3443</v>
      </c>
      <c r="J72" s="34" t="s">
        <v>3444</v>
      </c>
      <c r="K72" s="34">
        <v>2016</v>
      </c>
      <c r="M72" s="34" t="s">
        <v>0</v>
      </c>
      <c r="N72" s="34" t="s">
        <v>1810</v>
      </c>
      <c r="O72" s="34">
        <v>5</v>
      </c>
      <c r="P72" s="34" t="s">
        <v>1768</v>
      </c>
      <c r="Q72" s="34" t="s">
        <v>1</v>
      </c>
      <c r="S72" s="34" t="s">
        <v>1441</v>
      </c>
      <c r="T72" s="34" t="s">
        <v>3445</v>
      </c>
      <c r="U72" s="34" t="s">
        <v>3447</v>
      </c>
      <c r="V72" s="36" t="str">
        <f>IF(VLOOKUP(First_Validations[[#This Row],[Country]],Last_Validations[[Country]:[Country: Year.1]],4,FALSE)=First_Validations[[#This Row],[FirstValidation.Country: Year]],"First","Second / Last")</f>
        <v>First</v>
      </c>
    </row>
    <row r="73" spans="2:22">
      <c r="B73" s="34" t="s">
        <v>3442</v>
      </c>
      <c r="C73" s="34" t="s">
        <v>1437</v>
      </c>
      <c r="D73" s="34">
        <v>2</v>
      </c>
      <c r="E73" s="34">
        <v>66</v>
      </c>
      <c r="F73" s="34" t="s">
        <v>3442</v>
      </c>
      <c r="G73" s="34" t="s">
        <v>1438</v>
      </c>
      <c r="H73" s="34" t="s">
        <v>1437</v>
      </c>
      <c r="I73" s="34" t="s">
        <v>3443</v>
      </c>
      <c r="J73" s="34" t="s">
        <v>3444</v>
      </c>
      <c r="K73" s="34">
        <v>2016</v>
      </c>
      <c r="M73" s="34" t="s">
        <v>0</v>
      </c>
      <c r="N73" s="34" t="s">
        <v>1809</v>
      </c>
      <c r="O73" s="34">
        <v>5</v>
      </c>
      <c r="P73" s="34" t="s">
        <v>1768</v>
      </c>
      <c r="Q73" s="34" t="s">
        <v>1</v>
      </c>
      <c r="S73" s="34" t="s">
        <v>1441</v>
      </c>
      <c r="T73" s="34" t="s">
        <v>3445</v>
      </c>
      <c r="U73" s="34" t="s">
        <v>3448</v>
      </c>
      <c r="V73" s="36" t="str">
        <f>IF(VLOOKUP(First_Validations[[#This Row],[Country]],Last_Validations[[Country]:[Country: Year.1]],4,FALSE)=First_Validations[[#This Row],[FirstValidation.Country: Year]],"First","Second / Last")</f>
        <v>First</v>
      </c>
    </row>
    <row r="74" spans="2:22">
      <c r="B74" s="34" t="s">
        <v>3442</v>
      </c>
      <c r="C74" s="34" t="s">
        <v>1437</v>
      </c>
      <c r="D74" s="34">
        <v>2</v>
      </c>
      <c r="E74" s="34">
        <v>66</v>
      </c>
      <c r="F74" s="34" t="s">
        <v>3442</v>
      </c>
      <c r="G74" s="34" t="s">
        <v>1438</v>
      </c>
      <c r="H74" s="34" t="s">
        <v>1437</v>
      </c>
      <c r="I74" s="34" t="s">
        <v>3443</v>
      </c>
      <c r="J74" s="34" t="s">
        <v>3444</v>
      </c>
      <c r="K74" s="34">
        <v>2016</v>
      </c>
      <c r="M74" s="34" t="s">
        <v>0</v>
      </c>
      <c r="N74" s="34" t="s">
        <v>1812</v>
      </c>
      <c r="O74" s="34">
        <v>0</v>
      </c>
      <c r="P74" s="34" t="s">
        <v>4</v>
      </c>
      <c r="Q74" s="34" t="s">
        <v>1</v>
      </c>
      <c r="S74" s="34" t="s">
        <v>1441</v>
      </c>
      <c r="T74" s="34" t="s">
        <v>3445</v>
      </c>
      <c r="U74" s="34" t="s">
        <v>3449</v>
      </c>
      <c r="V74" s="36" t="str">
        <f>IF(VLOOKUP(First_Validations[[#This Row],[Country]],Last_Validations[[Country]:[Country: Year.1]],4,FALSE)=First_Validations[[#This Row],[FirstValidation.Country: Year]],"First","Second / Last")</f>
        <v>First</v>
      </c>
    </row>
    <row r="75" spans="2:22">
      <c r="B75" s="34" t="s">
        <v>3442</v>
      </c>
      <c r="C75" s="34" t="s">
        <v>1437</v>
      </c>
      <c r="D75" s="34">
        <v>2</v>
      </c>
      <c r="E75" s="34">
        <v>66</v>
      </c>
      <c r="F75" s="34" t="s">
        <v>3442</v>
      </c>
      <c r="G75" s="34" t="s">
        <v>1438</v>
      </c>
      <c r="H75" s="34" t="s">
        <v>1437</v>
      </c>
      <c r="I75" s="34" t="s">
        <v>3443</v>
      </c>
      <c r="J75" s="34" t="s">
        <v>3444</v>
      </c>
      <c r="K75" s="34">
        <v>2016</v>
      </c>
      <c r="M75" s="34" t="s">
        <v>0</v>
      </c>
      <c r="N75" s="34" t="s">
        <v>1811</v>
      </c>
      <c r="O75" s="34">
        <v>5</v>
      </c>
      <c r="P75" s="34" t="s">
        <v>1768</v>
      </c>
      <c r="Q75" s="34" t="s">
        <v>1</v>
      </c>
      <c r="S75" s="34" t="s">
        <v>1441</v>
      </c>
      <c r="T75" s="34" t="s">
        <v>3445</v>
      </c>
      <c r="U75" s="34" t="s">
        <v>3450</v>
      </c>
      <c r="V75" s="36" t="str">
        <f>IF(VLOOKUP(First_Validations[[#This Row],[Country]],Last_Validations[[Country]:[Country: Year.1]],4,FALSE)=First_Validations[[#This Row],[FirstValidation.Country: Year]],"First","Second / Last")</f>
        <v>First</v>
      </c>
    </row>
    <row r="76" spans="2:22">
      <c r="B76" s="34" t="s">
        <v>3442</v>
      </c>
      <c r="C76" s="34" t="s">
        <v>1437</v>
      </c>
      <c r="D76" s="34">
        <v>2</v>
      </c>
      <c r="E76" s="34">
        <v>66</v>
      </c>
      <c r="F76" s="34" t="s">
        <v>3442</v>
      </c>
      <c r="G76" s="34" t="s">
        <v>1438</v>
      </c>
      <c r="H76" s="34" t="s">
        <v>1437</v>
      </c>
      <c r="I76" s="34" t="s">
        <v>3443</v>
      </c>
      <c r="J76" s="34" t="s">
        <v>3444</v>
      </c>
      <c r="K76" s="34">
        <v>2016</v>
      </c>
      <c r="M76" s="34" t="s">
        <v>0</v>
      </c>
      <c r="N76" s="34" t="s">
        <v>1806</v>
      </c>
      <c r="O76" s="34">
        <v>5</v>
      </c>
      <c r="P76" s="34" t="s">
        <v>1768</v>
      </c>
      <c r="Q76" s="34" t="s">
        <v>1</v>
      </c>
      <c r="S76" s="34" t="s">
        <v>1441</v>
      </c>
      <c r="T76" s="34" t="s">
        <v>3445</v>
      </c>
      <c r="U76" s="34" t="s">
        <v>3451</v>
      </c>
      <c r="V76" s="36" t="str">
        <f>IF(VLOOKUP(First_Validations[[#This Row],[Country]],Last_Validations[[Country]:[Country: Year.1]],4,FALSE)=First_Validations[[#This Row],[FirstValidation.Country: Year]],"First","Second / Last")</f>
        <v>First</v>
      </c>
    </row>
    <row r="77" spans="2:22">
      <c r="B77" s="34" t="s">
        <v>3442</v>
      </c>
      <c r="C77" s="34" t="s">
        <v>1437</v>
      </c>
      <c r="D77" s="34">
        <v>2</v>
      </c>
      <c r="E77" s="34">
        <v>66</v>
      </c>
      <c r="F77" s="34" t="s">
        <v>3442</v>
      </c>
      <c r="G77" s="34" t="s">
        <v>1438</v>
      </c>
      <c r="H77" s="34" t="s">
        <v>1437</v>
      </c>
      <c r="I77" s="34" t="s">
        <v>3443</v>
      </c>
      <c r="J77" s="34" t="s">
        <v>3444</v>
      </c>
      <c r="K77" s="34">
        <v>2016</v>
      </c>
      <c r="M77" s="34" t="s">
        <v>0</v>
      </c>
      <c r="N77" s="34" t="s">
        <v>1805</v>
      </c>
      <c r="O77" s="34">
        <v>5</v>
      </c>
      <c r="P77" s="34" t="s">
        <v>1768</v>
      </c>
      <c r="Q77" s="34" t="s">
        <v>1</v>
      </c>
      <c r="S77" s="34" t="s">
        <v>1441</v>
      </c>
      <c r="T77" s="34" t="s">
        <v>3445</v>
      </c>
      <c r="U77" s="34" t="s">
        <v>3452</v>
      </c>
      <c r="V77" s="36" t="str">
        <f>IF(VLOOKUP(First_Validations[[#This Row],[Country]],Last_Validations[[Country]:[Country: Year.1]],4,FALSE)=First_Validations[[#This Row],[FirstValidation.Country: Year]],"First","Second / Last")</f>
        <v>First</v>
      </c>
    </row>
    <row r="78" spans="2:22">
      <c r="B78" s="34" t="s">
        <v>3442</v>
      </c>
      <c r="C78" s="34" t="s">
        <v>1437</v>
      </c>
      <c r="D78" s="34">
        <v>2</v>
      </c>
      <c r="E78" s="34">
        <v>66</v>
      </c>
      <c r="F78" s="34" t="s">
        <v>3442</v>
      </c>
      <c r="G78" s="34" t="s">
        <v>1438</v>
      </c>
      <c r="H78" s="34" t="s">
        <v>1437</v>
      </c>
      <c r="I78" s="34" t="s">
        <v>3443</v>
      </c>
      <c r="J78" s="34" t="s">
        <v>3444</v>
      </c>
      <c r="K78" s="34">
        <v>2016</v>
      </c>
      <c r="M78" s="34" t="s">
        <v>0</v>
      </c>
      <c r="N78" s="34" t="s">
        <v>1808</v>
      </c>
      <c r="O78" s="34">
        <v>5</v>
      </c>
      <c r="P78" s="34" t="s">
        <v>1768</v>
      </c>
      <c r="Q78" s="34" t="s">
        <v>1</v>
      </c>
      <c r="S78" s="34" t="s">
        <v>1441</v>
      </c>
      <c r="T78" s="34" t="s">
        <v>3445</v>
      </c>
      <c r="U78" s="34" t="s">
        <v>3453</v>
      </c>
      <c r="V78" s="36" t="str">
        <f>IF(VLOOKUP(First_Validations[[#This Row],[Country]],Last_Validations[[Country]:[Country: Year.1]],4,FALSE)=First_Validations[[#This Row],[FirstValidation.Country: Year]],"First","Second / Last")</f>
        <v>First</v>
      </c>
    </row>
    <row r="79" spans="2:22">
      <c r="B79" s="34" t="s">
        <v>3442</v>
      </c>
      <c r="C79" s="34" t="s">
        <v>1437</v>
      </c>
      <c r="D79" s="34">
        <v>2</v>
      </c>
      <c r="E79" s="34">
        <v>66</v>
      </c>
      <c r="F79" s="34" t="s">
        <v>3442</v>
      </c>
      <c r="G79" s="34" t="s">
        <v>1438</v>
      </c>
      <c r="H79" s="34" t="s">
        <v>1437</v>
      </c>
      <c r="I79" s="34" t="s">
        <v>3443</v>
      </c>
      <c r="J79" s="34" t="s">
        <v>3444</v>
      </c>
      <c r="K79" s="34">
        <v>2016</v>
      </c>
      <c r="M79" s="34" t="s">
        <v>0</v>
      </c>
      <c r="N79" s="34" t="s">
        <v>1807</v>
      </c>
      <c r="O79" s="34">
        <v>0</v>
      </c>
      <c r="P79" s="34" t="s">
        <v>4</v>
      </c>
      <c r="Q79" s="34" t="s">
        <v>1</v>
      </c>
      <c r="S79" s="34" t="s">
        <v>1441</v>
      </c>
      <c r="T79" s="34" t="s">
        <v>3445</v>
      </c>
      <c r="U79" s="34" t="s">
        <v>3454</v>
      </c>
      <c r="V79" s="36" t="str">
        <f>IF(VLOOKUP(First_Validations[[#This Row],[Country]],Last_Validations[[Country]:[Country: Year.1]],4,FALSE)=First_Validations[[#This Row],[FirstValidation.Country: Year]],"First","Second / Last")</f>
        <v>First</v>
      </c>
    </row>
    <row r="80" spans="2:22">
      <c r="B80" s="34" t="s">
        <v>3442</v>
      </c>
      <c r="C80" s="34" t="s">
        <v>1437</v>
      </c>
      <c r="D80" s="34">
        <v>2</v>
      </c>
      <c r="E80" s="34">
        <v>66</v>
      </c>
      <c r="F80" s="34" t="s">
        <v>3442</v>
      </c>
      <c r="G80" s="34" t="s">
        <v>1438</v>
      </c>
      <c r="H80" s="34" t="s">
        <v>1437</v>
      </c>
      <c r="I80" s="34" t="s">
        <v>3443</v>
      </c>
      <c r="J80" s="34" t="s">
        <v>3444</v>
      </c>
      <c r="K80" s="34">
        <v>2016</v>
      </c>
      <c r="M80" s="34" t="s">
        <v>0</v>
      </c>
      <c r="N80" s="34" t="s">
        <v>1819</v>
      </c>
      <c r="O80" s="34">
        <v>1</v>
      </c>
      <c r="P80" s="34" t="s">
        <v>1796</v>
      </c>
      <c r="Q80" s="34" t="s">
        <v>1</v>
      </c>
      <c r="S80" s="34" t="s">
        <v>1441</v>
      </c>
      <c r="T80" s="34" t="s">
        <v>3445</v>
      </c>
      <c r="U80" s="34" t="s">
        <v>3455</v>
      </c>
      <c r="V80" s="36" t="str">
        <f>IF(VLOOKUP(First_Validations[[#This Row],[Country]],Last_Validations[[Country]:[Country: Year.1]],4,FALSE)=First_Validations[[#This Row],[FirstValidation.Country: Year]],"First","Second / Last")</f>
        <v>First</v>
      </c>
    </row>
    <row r="81" spans="2:22">
      <c r="B81" s="34" t="s">
        <v>3442</v>
      </c>
      <c r="C81" s="34" t="s">
        <v>1437</v>
      </c>
      <c r="D81" s="34">
        <v>2</v>
      </c>
      <c r="E81" s="34">
        <v>66</v>
      </c>
      <c r="F81" s="34" t="s">
        <v>3442</v>
      </c>
      <c r="G81" s="34" t="s">
        <v>1438</v>
      </c>
      <c r="H81" s="34" t="s">
        <v>1437</v>
      </c>
      <c r="I81" s="34" t="s">
        <v>3443</v>
      </c>
      <c r="J81" s="34" t="s">
        <v>3444</v>
      </c>
      <c r="K81" s="34">
        <v>2016</v>
      </c>
      <c r="M81" s="34" t="s">
        <v>0</v>
      </c>
      <c r="N81" s="34" t="s">
        <v>1818</v>
      </c>
      <c r="O81" s="34">
        <v>4</v>
      </c>
      <c r="P81" s="34" t="s">
        <v>1767</v>
      </c>
      <c r="Q81" s="34" t="s">
        <v>1</v>
      </c>
      <c r="S81" s="34" t="s">
        <v>1441</v>
      </c>
      <c r="T81" s="34" t="s">
        <v>3445</v>
      </c>
      <c r="U81" s="34" t="s">
        <v>3456</v>
      </c>
      <c r="V81" s="36" t="str">
        <f>IF(VLOOKUP(First_Validations[[#This Row],[Country]],Last_Validations[[Country]:[Country: Year.1]],4,FALSE)=First_Validations[[#This Row],[FirstValidation.Country: Year]],"First","Second / Last")</f>
        <v>First</v>
      </c>
    </row>
    <row r="82" spans="2:22">
      <c r="B82" s="34" t="s">
        <v>3442</v>
      </c>
      <c r="C82" s="34" t="s">
        <v>1437</v>
      </c>
      <c r="D82" s="34">
        <v>2</v>
      </c>
      <c r="E82" s="34">
        <v>66</v>
      </c>
      <c r="F82" s="34" t="s">
        <v>3442</v>
      </c>
      <c r="G82" s="34" t="s">
        <v>1438</v>
      </c>
      <c r="H82" s="34" t="s">
        <v>1437</v>
      </c>
      <c r="I82" s="34" t="s">
        <v>3443</v>
      </c>
      <c r="J82" s="34" t="s">
        <v>3444</v>
      </c>
      <c r="K82" s="34">
        <v>2016</v>
      </c>
      <c r="M82" s="34" t="s">
        <v>0</v>
      </c>
      <c r="N82" s="34" t="s">
        <v>1821</v>
      </c>
      <c r="O82" s="34">
        <v>4</v>
      </c>
      <c r="P82" s="34" t="s">
        <v>1767</v>
      </c>
      <c r="Q82" s="34" t="s">
        <v>1</v>
      </c>
      <c r="S82" s="34" t="s">
        <v>1441</v>
      </c>
      <c r="T82" s="34" t="s">
        <v>3445</v>
      </c>
      <c r="U82" s="34" t="s">
        <v>3457</v>
      </c>
      <c r="V82" s="36" t="str">
        <f>IF(VLOOKUP(First_Validations[[#This Row],[Country]],Last_Validations[[Country]:[Country: Year.1]],4,FALSE)=First_Validations[[#This Row],[FirstValidation.Country: Year]],"First","Second / Last")</f>
        <v>First</v>
      </c>
    </row>
    <row r="83" spans="2:22">
      <c r="B83" s="34" t="s">
        <v>3442</v>
      </c>
      <c r="C83" s="34" t="s">
        <v>1437</v>
      </c>
      <c r="D83" s="34">
        <v>2</v>
      </c>
      <c r="E83" s="34">
        <v>66</v>
      </c>
      <c r="F83" s="34" t="s">
        <v>3442</v>
      </c>
      <c r="G83" s="34" t="s">
        <v>1438</v>
      </c>
      <c r="H83" s="34" t="s">
        <v>1437</v>
      </c>
      <c r="I83" s="34" t="s">
        <v>3443</v>
      </c>
      <c r="J83" s="34" t="s">
        <v>3444</v>
      </c>
      <c r="K83" s="34">
        <v>2016</v>
      </c>
      <c r="M83" s="34" t="s">
        <v>0</v>
      </c>
      <c r="N83" s="34" t="s">
        <v>1820</v>
      </c>
      <c r="O83" s="34">
        <v>5</v>
      </c>
      <c r="P83" s="34" t="s">
        <v>1768</v>
      </c>
      <c r="Q83" s="34" t="s">
        <v>1</v>
      </c>
      <c r="S83" s="34" t="s">
        <v>1441</v>
      </c>
      <c r="T83" s="34" t="s">
        <v>3445</v>
      </c>
      <c r="U83" s="34" t="s">
        <v>3458</v>
      </c>
      <c r="V83" s="36" t="str">
        <f>IF(VLOOKUP(First_Validations[[#This Row],[Country]],Last_Validations[[Country]:[Country: Year.1]],4,FALSE)=First_Validations[[#This Row],[FirstValidation.Country: Year]],"First","Second / Last")</f>
        <v>First</v>
      </c>
    </row>
    <row r="84" spans="2:22">
      <c r="B84" s="34" t="s">
        <v>3442</v>
      </c>
      <c r="C84" s="34" t="s">
        <v>1437</v>
      </c>
      <c r="D84" s="34">
        <v>2</v>
      </c>
      <c r="E84" s="34">
        <v>66</v>
      </c>
      <c r="F84" s="34" t="s">
        <v>3442</v>
      </c>
      <c r="G84" s="34" t="s">
        <v>1438</v>
      </c>
      <c r="H84" s="34" t="s">
        <v>1437</v>
      </c>
      <c r="I84" s="34" t="s">
        <v>3443</v>
      </c>
      <c r="J84" s="34" t="s">
        <v>3444</v>
      </c>
      <c r="K84" s="34">
        <v>2016</v>
      </c>
      <c r="M84" s="34" t="s">
        <v>0</v>
      </c>
      <c r="N84" s="34" t="s">
        <v>1814</v>
      </c>
      <c r="O84" s="34">
        <v>0</v>
      </c>
      <c r="P84" s="34" t="s">
        <v>4</v>
      </c>
      <c r="Q84" s="34" t="s">
        <v>1</v>
      </c>
      <c r="S84" s="34" t="s">
        <v>1441</v>
      </c>
      <c r="T84" s="34" t="s">
        <v>3445</v>
      </c>
      <c r="U84" s="34" t="s">
        <v>3459</v>
      </c>
      <c r="V84" s="36" t="str">
        <f>IF(VLOOKUP(First_Validations[[#This Row],[Country]],Last_Validations[[Country]:[Country: Year.1]],4,FALSE)=First_Validations[[#This Row],[FirstValidation.Country: Year]],"First","Second / Last")</f>
        <v>First</v>
      </c>
    </row>
    <row r="85" spans="2:22">
      <c r="B85" s="34" t="s">
        <v>3442</v>
      </c>
      <c r="C85" s="34" t="s">
        <v>1437</v>
      </c>
      <c r="D85" s="34">
        <v>2</v>
      </c>
      <c r="E85" s="34">
        <v>66</v>
      </c>
      <c r="F85" s="34" t="s">
        <v>3442</v>
      </c>
      <c r="G85" s="34" t="s">
        <v>1438</v>
      </c>
      <c r="H85" s="34" t="s">
        <v>1437</v>
      </c>
      <c r="I85" s="34" t="s">
        <v>3443</v>
      </c>
      <c r="J85" s="34" t="s">
        <v>3444</v>
      </c>
      <c r="K85" s="34">
        <v>2016</v>
      </c>
      <c r="M85" s="34" t="s">
        <v>0</v>
      </c>
      <c r="N85" s="34" t="s">
        <v>1813</v>
      </c>
      <c r="O85" s="34">
        <v>1</v>
      </c>
      <c r="P85" s="34" t="s">
        <v>1796</v>
      </c>
      <c r="Q85" s="34" t="s">
        <v>1</v>
      </c>
      <c r="S85" s="34" t="s">
        <v>1441</v>
      </c>
      <c r="T85" s="34" t="s">
        <v>3445</v>
      </c>
      <c r="U85" s="34" t="s">
        <v>3460</v>
      </c>
      <c r="V85" s="36" t="str">
        <f>IF(VLOOKUP(First_Validations[[#This Row],[Country]],Last_Validations[[Country]:[Country: Year.1]],4,FALSE)=First_Validations[[#This Row],[FirstValidation.Country: Year]],"First","Second / Last")</f>
        <v>First</v>
      </c>
    </row>
    <row r="86" spans="2:22">
      <c r="B86" s="34" t="s">
        <v>3442</v>
      </c>
      <c r="C86" s="34" t="s">
        <v>1437</v>
      </c>
      <c r="D86" s="34">
        <v>2</v>
      </c>
      <c r="E86" s="34">
        <v>66</v>
      </c>
      <c r="F86" s="34" t="s">
        <v>3442</v>
      </c>
      <c r="G86" s="34" t="s">
        <v>1438</v>
      </c>
      <c r="H86" s="34" t="s">
        <v>1437</v>
      </c>
      <c r="I86" s="34" t="s">
        <v>3443</v>
      </c>
      <c r="J86" s="34" t="s">
        <v>3444</v>
      </c>
      <c r="K86" s="34">
        <v>2016</v>
      </c>
      <c r="M86" s="34" t="s">
        <v>0</v>
      </c>
      <c r="N86" s="34" t="s">
        <v>1816</v>
      </c>
      <c r="O86" s="34">
        <v>5</v>
      </c>
      <c r="P86" s="34" t="s">
        <v>1768</v>
      </c>
      <c r="Q86" s="34" t="s">
        <v>1</v>
      </c>
      <c r="S86" s="34" t="s">
        <v>1441</v>
      </c>
      <c r="T86" s="34" t="s">
        <v>3445</v>
      </c>
      <c r="U86" s="34" t="s">
        <v>3461</v>
      </c>
      <c r="V86" s="36" t="str">
        <f>IF(VLOOKUP(First_Validations[[#This Row],[Country]],Last_Validations[[Country]:[Country: Year.1]],4,FALSE)=First_Validations[[#This Row],[FirstValidation.Country: Year]],"First","Second / Last")</f>
        <v>First</v>
      </c>
    </row>
    <row r="87" spans="2:22">
      <c r="B87" s="34" t="s">
        <v>3442</v>
      </c>
      <c r="C87" s="34" t="s">
        <v>1437</v>
      </c>
      <c r="D87" s="34">
        <v>2</v>
      </c>
      <c r="E87" s="34">
        <v>66</v>
      </c>
      <c r="F87" s="34" t="s">
        <v>3442</v>
      </c>
      <c r="G87" s="34" t="s">
        <v>1438</v>
      </c>
      <c r="H87" s="34" t="s">
        <v>1437</v>
      </c>
      <c r="I87" s="34" t="s">
        <v>3443</v>
      </c>
      <c r="J87" s="34" t="s">
        <v>3444</v>
      </c>
      <c r="K87" s="34">
        <v>2016</v>
      </c>
      <c r="M87" s="34" t="s">
        <v>0</v>
      </c>
      <c r="N87" s="34" t="s">
        <v>1815</v>
      </c>
      <c r="O87" s="34">
        <v>4</v>
      </c>
      <c r="P87" s="34" t="s">
        <v>1767</v>
      </c>
      <c r="Q87" s="34" t="s">
        <v>1</v>
      </c>
      <c r="S87" s="34" t="s">
        <v>1441</v>
      </c>
      <c r="T87" s="34" t="s">
        <v>3445</v>
      </c>
      <c r="U87" s="34" t="s">
        <v>3462</v>
      </c>
      <c r="V87" s="36" t="str">
        <f>IF(VLOOKUP(First_Validations[[#This Row],[Country]],Last_Validations[[Country]:[Country: Year.1]],4,FALSE)=First_Validations[[#This Row],[FirstValidation.Country: Year]],"First","Second / Last")</f>
        <v>First</v>
      </c>
    </row>
    <row r="88" spans="2:22">
      <c r="B88" s="34" t="s">
        <v>3442</v>
      </c>
      <c r="C88" s="34" t="s">
        <v>1437</v>
      </c>
      <c r="D88" s="34">
        <v>2</v>
      </c>
      <c r="E88" s="34">
        <v>66</v>
      </c>
      <c r="F88" s="34" t="s">
        <v>3442</v>
      </c>
      <c r="G88" s="34" t="s">
        <v>1438</v>
      </c>
      <c r="H88" s="34" t="s">
        <v>1437</v>
      </c>
      <c r="I88" s="34" t="s">
        <v>3443</v>
      </c>
      <c r="J88" s="34" t="s">
        <v>3444</v>
      </c>
      <c r="K88" s="34">
        <v>2016</v>
      </c>
      <c r="M88" s="34" t="s">
        <v>0</v>
      </c>
      <c r="N88" s="34" t="s">
        <v>1804</v>
      </c>
      <c r="O88" s="34">
        <v>0</v>
      </c>
      <c r="P88" s="34" t="s">
        <v>4</v>
      </c>
      <c r="Q88" s="34" t="s">
        <v>1</v>
      </c>
      <c r="S88" s="34" t="s">
        <v>1441</v>
      </c>
      <c r="T88" s="34" t="s">
        <v>3445</v>
      </c>
      <c r="U88" s="34" t="s">
        <v>3463</v>
      </c>
      <c r="V88" s="36" t="str">
        <f>IF(VLOOKUP(First_Validations[[#This Row],[Country]],Last_Validations[[Country]:[Country: Year.1]],4,FALSE)=First_Validations[[#This Row],[FirstValidation.Country: Year]],"First","Second / Last")</f>
        <v>First</v>
      </c>
    </row>
    <row r="89" spans="2:22">
      <c r="B89" s="34" t="s">
        <v>3442</v>
      </c>
      <c r="C89" s="34" t="s">
        <v>1437</v>
      </c>
      <c r="D89" s="34">
        <v>2</v>
      </c>
      <c r="E89" s="34">
        <v>66</v>
      </c>
      <c r="F89" s="34" t="s">
        <v>3442</v>
      </c>
      <c r="G89" s="34" t="s">
        <v>1438</v>
      </c>
      <c r="H89" s="34" t="s">
        <v>1437</v>
      </c>
      <c r="I89" s="34" t="s">
        <v>3443</v>
      </c>
      <c r="J89" s="34" t="s">
        <v>3444</v>
      </c>
      <c r="K89" s="34">
        <v>2016</v>
      </c>
      <c r="M89" s="34" t="s">
        <v>0</v>
      </c>
      <c r="N89" s="34" t="s">
        <v>1791</v>
      </c>
      <c r="O89" s="34">
        <v>5</v>
      </c>
      <c r="P89" s="34" t="s">
        <v>1768</v>
      </c>
      <c r="Q89" s="34" t="s">
        <v>1</v>
      </c>
      <c r="S89" s="34" t="s">
        <v>1441</v>
      </c>
      <c r="T89" s="34" t="s">
        <v>3445</v>
      </c>
      <c r="U89" s="34" t="s">
        <v>3464</v>
      </c>
      <c r="V89" s="36" t="str">
        <f>IF(VLOOKUP(First_Validations[[#This Row],[Country]],Last_Validations[[Country]:[Country: Year.1]],4,FALSE)=First_Validations[[#This Row],[FirstValidation.Country: Year]],"First","Second / Last")</f>
        <v>First</v>
      </c>
    </row>
    <row r="90" spans="2:22">
      <c r="B90" s="34" t="s">
        <v>3442</v>
      </c>
      <c r="C90" s="34" t="s">
        <v>1437</v>
      </c>
      <c r="D90" s="34">
        <v>2</v>
      </c>
      <c r="E90" s="34">
        <v>66</v>
      </c>
      <c r="F90" s="34" t="s">
        <v>3442</v>
      </c>
      <c r="G90" s="34" t="s">
        <v>1438</v>
      </c>
      <c r="H90" s="34" t="s">
        <v>1437</v>
      </c>
      <c r="I90" s="34" t="s">
        <v>3443</v>
      </c>
      <c r="J90" s="34" t="s">
        <v>3444</v>
      </c>
      <c r="K90" s="34">
        <v>2016</v>
      </c>
      <c r="M90" s="34" t="s">
        <v>0</v>
      </c>
      <c r="N90" s="34" t="s">
        <v>1790</v>
      </c>
      <c r="O90" s="34">
        <v>5</v>
      </c>
      <c r="P90" s="34" t="s">
        <v>1768</v>
      </c>
      <c r="Q90" s="34" t="s">
        <v>1</v>
      </c>
      <c r="S90" s="34" t="s">
        <v>1441</v>
      </c>
      <c r="T90" s="34" t="s">
        <v>3445</v>
      </c>
      <c r="U90" s="34" t="s">
        <v>3465</v>
      </c>
      <c r="V90" s="36" t="str">
        <f>IF(VLOOKUP(First_Validations[[#This Row],[Country]],Last_Validations[[Country]:[Country: Year.1]],4,FALSE)=First_Validations[[#This Row],[FirstValidation.Country: Year]],"First","Second / Last")</f>
        <v>First</v>
      </c>
    </row>
    <row r="91" spans="2:22">
      <c r="B91" s="34" t="s">
        <v>3442</v>
      </c>
      <c r="C91" s="34" t="s">
        <v>1437</v>
      </c>
      <c r="D91" s="34">
        <v>2</v>
      </c>
      <c r="E91" s="34">
        <v>66</v>
      </c>
      <c r="F91" s="34" t="s">
        <v>3442</v>
      </c>
      <c r="G91" s="34" t="s">
        <v>1438</v>
      </c>
      <c r="H91" s="34" t="s">
        <v>1437</v>
      </c>
      <c r="I91" s="34" t="s">
        <v>3443</v>
      </c>
      <c r="J91" s="34" t="s">
        <v>3444</v>
      </c>
      <c r="K91" s="34">
        <v>2016</v>
      </c>
      <c r="M91" s="34" t="s">
        <v>0</v>
      </c>
      <c r="N91" s="34" t="s">
        <v>1793</v>
      </c>
      <c r="O91" s="34">
        <v>5</v>
      </c>
      <c r="P91" s="34" t="s">
        <v>1768</v>
      </c>
      <c r="Q91" s="34" t="s">
        <v>1</v>
      </c>
      <c r="S91" s="34" t="s">
        <v>1441</v>
      </c>
      <c r="T91" s="34" t="s">
        <v>3445</v>
      </c>
      <c r="U91" s="34" t="s">
        <v>3466</v>
      </c>
      <c r="V91" s="36" t="str">
        <f>IF(VLOOKUP(First_Validations[[#This Row],[Country]],Last_Validations[[Country]:[Country: Year.1]],4,FALSE)=First_Validations[[#This Row],[FirstValidation.Country: Year]],"First","Second / Last")</f>
        <v>First</v>
      </c>
    </row>
    <row r="92" spans="2:22">
      <c r="B92" s="34" t="s">
        <v>3442</v>
      </c>
      <c r="C92" s="34" t="s">
        <v>1437</v>
      </c>
      <c r="D92" s="34">
        <v>2</v>
      </c>
      <c r="E92" s="34">
        <v>66</v>
      </c>
      <c r="F92" s="34" t="s">
        <v>3442</v>
      </c>
      <c r="G92" s="34" t="s">
        <v>1438</v>
      </c>
      <c r="H92" s="34" t="s">
        <v>1437</v>
      </c>
      <c r="I92" s="34" t="s">
        <v>3443</v>
      </c>
      <c r="J92" s="34" t="s">
        <v>3444</v>
      </c>
      <c r="K92" s="34">
        <v>2016</v>
      </c>
      <c r="M92" s="34" t="s">
        <v>0</v>
      </c>
      <c r="N92" s="34" t="s">
        <v>1792</v>
      </c>
      <c r="O92" s="34">
        <v>0</v>
      </c>
      <c r="P92" s="34" t="s">
        <v>4</v>
      </c>
      <c r="Q92" s="34" t="s">
        <v>1</v>
      </c>
      <c r="S92" s="34" t="s">
        <v>1441</v>
      </c>
      <c r="T92" s="34" t="s">
        <v>3445</v>
      </c>
      <c r="U92" s="34" t="s">
        <v>3467</v>
      </c>
      <c r="V92" s="36" t="str">
        <f>IF(VLOOKUP(First_Validations[[#This Row],[Country]],Last_Validations[[Country]:[Country: Year.1]],4,FALSE)=First_Validations[[#This Row],[FirstValidation.Country: Year]],"First","Second / Last")</f>
        <v>First</v>
      </c>
    </row>
    <row r="93" spans="2:22">
      <c r="B93" s="34" t="s">
        <v>3442</v>
      </c>
      <c r="C93" s="34" t="s">
        <v>1437</v>
      </c>
      <c r="D93" s="34">
        <v>2</v>
      </c>
      <c r="E93" s="34">
        <v>66</v>
      </c>
      <c r="F93" s="34" t="s">
        <v>3442</v>
      </c>
      <c r="G93" s="34" t="s">
        <v>1438</v>
      </c>
      <c r="H93" s="34" t="s">
        <v>1437</v>
      </c>
      <c r="I93" s="34" t="s">
        <v>3443</v>
      </c>
      <c r="J93" s="34" t="s">
        <v>3444</v>
      </c>
      <c r="K93" s="34">
        <v>2016</v>
      </c>
      <c r="M93" s="34" t="s">
        <v>0</v>
      </c>
      <c r="N93" s="34" t="s">
        <v>1787</v>
      </c>
      <c r="O93" s="34">
        <v>5</v>
      </c>
      <c r="P93" s="34" t="s">
        <v>1768</v>
      </c>
      <c r="Q93" s="34" t="s">
        <v>1</v>
      </c>
      <c r="S93" s="34" t="s">
        <v>1441</v>
      </c>
      <c r="T93" s="34" t="s">
        <v>3445</v>
      </c>
      <c r="U93" s="34" t="s">
        <v>3468</v>
      </c>
      <c r="V93" s="36" t="str">
        <f>IF(VLOOKUP(First_Validations[[#This Row],[Country]],Last_Validations[[Country]:[Country: Year.1]],4,FALSE)=First_Validations[[#This Row],[FirstValidation.Country: Year]],"First","Second / Last")</f>
        <v>First</v>
      </c>
    </row>
    <row r="94" spans="2:22">
      <c r="B94" s="34" t="s">
        <v>3442</v>
      </c>
      <c r="C94" s="34" t="s">
        <v>1437</v>
      </c>
      <c r="D94" s="34">
        <v>2</v>
      </c>
      <c r="E94" s="34">
        <v>66</v>
      </c>
      <c r="F94" s="34" t="s">
        <v>3442</v>
      </c>
      <c r="G94" s="34" t="s">
        <v>1438</v>
      </c>
      <c r="H94" s="34" t="s">
        <v>1437</v>
      </c>
      <c r="I94" s="34" t="s">
        <v>3443</v>
      </c>
      <c r="J94" s="34" t="s">
        <v>3444</v>
      </c>
      <c r="K94" s="34">
        <v>2016</v>
      </c>
      <c r="M94" s="34" t="s">
        <v>0</v>
      </c>
      <c r="N94" s="34" t="s">
        <v>1784</v>
      </c>
      <c r="O94" s="34">
        <v>5</v>
      </c>
      <c r="P94" s="34" t="s">
        <v>1768</v>
      </c>
      <c r="Q94" s="34" t="s">
        <v>1</v>
      </c>
      <c r="S94" s="34" t="s">
        <v>1441</v>
      </c>
      <c r="T94" s="34" t="s">
        <v>3445</v>
      </c>
      <c r="U94" s="34" t="s">
        <v>3469</v>
      </c>
      <c r="V94" s="36" t="str">
        <f>IF(VLOOKUP(First_Validations[[#This Row],[Country]],Last_Validations[[Country]:[Country: Year.1]],4,FALSE)=First_Validations[[#This Row],[FirstValidation.Country: Year]],"First","Second / Last")</f>
        <v>First</v>
      </c>
    </row>
    <row r="95" spans="2:22">
      <c r="B95" s="34" t="s">
        <v>3442</v>
      </c>
      <c r="C95" s="34" t="s">
        <v>1437</v>
      </c>
      <c r="D95" s="34">
        <v>2</v>
      </c>
      <c r="E95" s="34">
        <v>66</v>
      </c>
      <c r="F95" s="34" t="s">
        <v>3442</v>
      </c>
      <c r="G95" s="34" t="s">
        <v>1438</v>
      </c>
      <c r="H95" s="34" t="s">
        <v>1437</v>
      </c>
      <c r="I95" s="34" t="s">
        <v>3443</v>
      </c>
      <c r="J95" s="34" t="s">
        <v>3444</v>
      </c>
      <c r="K95" s="34">
        <v>2016</v>
      </c>
      <c r="M95" s="34" t="s">
        <v>0</v>
      </c>
      <c r="N95" s="34" t="s">
        <v>1789</v>
      </c>
      <c r="O95" s="34">
        <v>4</v>
      </c>
      <c r="P95" s="34" t="s">
        <v>1767</v>
      </c>
      <c r="Q95" s="34" t="s">
        <v>1</v>
      </c>
      <c r="S95" s="34" t="s">
        <v>1441</v>
      </c>
      <c r="T95" s="34" t="s">
        <v>3445</v>
      </c>
      <c r="U95" s="34" t="s">
        <v>3470</v>
      </c>
      <c r="V95" s="36" t="str">
        <f>IF(VLOOKUP(First_Validations[[#This Row],[Country]],Last_Validations[[Country]:[Country: Year.1]],4,FALSE)=First_Validations[[#This Row],[FirstValidation.Country: Year]],"First","Second / Last")</f>
        <v>First</v>
      </c>
    </row>
    <row r="96" spans="2:22">
      <c r="B96" s="34" t="s">
        <v>3442</v>
      </c>
      <c r="C96" s="34" t="s">
        <v>1437</v>
      </c>
      <c r="D96" s="34">
        <v>2</v>
      </c>
      <c r="E96" s="34">
        <v>66</v>
      </c>
      <c r="F96" s="34" t="s">
        <v>3442</v>
      </c>
      <c r="G96" s="34" t="s">
        <v>1438</v>
      </c>
      <c r="H96" s="34" t="s">
        <v>1437</v>
      </c>
      <c r="I96" s="34" t="s">
        <v>3443</v>
      </c>
      <c r="J96" s="34" t="s">
        <v>3444</v>
      </c>
      <c r="K96" s="34">
        <v>2016</v>
      </c>
      <c r="M96" s="34" t="s">
        <v>0</v>
      </c>
      <c r="N96" s="34" t="s">
        <v>1788</v>
      </c>
      <c r="O96" s="34">
        <v>4</v>
      </c>
      <c r="P96" s="34" t="s">
        <v>1767</v>
      </c>
      <c r="Q96" s="34" t="s">
        <v>1</v>
      </c>
      <c r="S96" s="34" t="s">
        <v>1441</v>
      </c>
      <c r="T96" s="34" t="s">
        <v>3445</v>
      </c>
      <c r="U96" s="34" t="s">
        <v>3471</v>
      </c>
      <c r="V96" s="36" t="str">
        <f>IF(VLOOKUP(First_Validations[[#This Row],[Country]],Last_Validations[[Country]:[Country: Year.1]],4,FALSE)=First_Validations[[#This Row],[FirstValidation.Country: Year]],"First","Second / Last")</f>
        <v>First</v>
      </c>
    </row>
    <row r="97" spans="2:22">
      <c r="B97" s="34" t="s">
        <v>3442</v>
      </c>
      <c r="C97" s="34" t="s">
        <v>1437</v>
      </c>
      <c r="D97" s="34">
        <v>2</v>
      </c>
      <c r="E97" s="34">
        <v>66</v>
      </c>
      <c r="F97" s="34" t="s">
        <v>3442</v>
      </c>
      <c r="G97" s="34" t="s">
        <v>1438</v>
      </c>
      <c r="H97" s="34" t="s">
        <v>1437</v>
      </c>
      <c r="I97" s="34" t="s">
        <v>3443</v>
      </c>
      <c r="J97" s="34" t="s">
        <v>3444</v>
      </c>
      <c r="K97" s="34">
        <v>2016</v>
      </c>
      <c r="M97" s="34" t="s">
        <v>0</v>
      </c>
      <c r="N97" s="34" t="s">
        <v>1801</v>
      </c>
      <c r="O97" s="34">
        <v>5</v>
      </c>
      <c r="P97" s="34" t="s">
        <v>1768</v>
      </c>
      <c r="Q97" s="34" t="s">
        <v>1</v>
      </c>
      <c r="S97" s="34" t="s">
        <v>1441</v>
      </c>
      <c r="T97" s="34" t="s">
        <v>3445</v>
      </c>
      <c r="U97" s="34" t="s">
        <v>3472</v>
      </c>
      <c r="V97" s="36" t="str">
        <f>IF(VLOOKUP(First_Validations[[#This Row],[Country]],Last_Validations[[Country]:[Country: Year.1]],4,FALSE)=First_Validations[[#This Row],[FirstValidation.Country: Year]],"First","Second / Last")</f>
        <v>First</v>
      </c>
    </row>
    <row r="98" spans="2:22">
      <c r="B98" s="34" t="s">
        <v>3442</v>
      </c>
      <c r="C98" s="34" t="s">
        <v>1437</v>
      </c>
      <c r="D98" s="34">
        <v>2</v>
      </c>
      <c r="E98" s="34">
        <v>66</v>
      </c>
      <c r="F98" s="34" t="s">
        <v>3442</v>
      </c>
      <c r="G98" s="34" t="s">
        <v>1438</v>
      </c>
      <c r="H98" s="34" t="s">
        <v>1437</v>
      </c>
      <c r="I98" s="34" t="s">
        <v>3443</v>
      </c>
      <c r="J98" s="34" t="s">
        <v>3444</v>
      </c>
      <c r="K98" s="34">
        <v>2016</v>
      </c>
      <c r="M98" s="34" t="s">
        <v>0</v>
      </c>
      <c r="N98" s="34" t="s">
        <v>1800</v>
      </c>
      <c r="O98" s="34">
        <v>5</v>
      </c>
      <c r="P98" s="34" t="s">
        <v>1768</v>
      </c>
      <c r="Q98" s="34" t="s">
        <v>1</v>
      </c>
      <c r="S98" s="34" t="s">
        <v>1441</v>
      </c>
      <c r="T98" s="34" t="s">
        <v>3445</v>
      </c>
      <c r="U98" s="34" t="s">
        <v>3473</v>
      </c>
      <c r="V98" s="36" t="str">
        <f>IF(VLOOKUP(First_Validations[[#This Row],[Country]],Last_Validations[[Country]:[Country: Year.1]],4,FALSE)=First_Validations[[#This Row],[FirstValidation.Country: Year]],"First","Second / Last")</f>
        <v>First</v>
      </c>
    </row>
    <row r="99" spans="2:22">
      <c r="B99" s="34" t="s">
        <v>3442</v>
      </c>
      <c r="C99" s="34" t="s">
        <v>1437</v>
      </c>
      <c r="D99" s="34">
        <v>2</v>
      </c>
      <c r="E99" s="34">
        <v>66</v>
      </c>
      <c r="F99" s="34" t="s">
        <v>3442</v>
      </c>
      <c r="G99" s="34" t="s">
        <v>1438</v>
      </c>
      <c r="H99" s="34" t="s">
        <v>1437</v>
      </c>
      <c r="I99" s="34" t="s">
        <v>3443</v>
      </c>
      <c r="J99" s="34" t="s">
        <v>3444</v>
      </c>
      <c r="K99" s="34">
        <v>2016</v>
      </c>
      <c r="M99" s="34" t="s">
        <v>0</v>
      </c>
      <c r="N99" s="34" t="s">
        <v>1803</v>
      </c>
      <c r="O99" s="34">
        <v>5</v>
      </c>
      <c r="P99" s="34" t="s">
        <v>1768</v>
      </c>
      <c r="Q99" s="34" t="s">
        <v>1</v>
      </c>
      <c r="S99" s="34" t="s">
        <v>1441</v>
      </c>
      <c r="T99" s="34" t="s">
        <v>3445</v>
      </c>
      <c r="U99" s="34" t="s">
        <v>3474</v>
      </c>
      <c r="V99" s="36" t="str">
        <f>IF(VLOOKUP(First_Validations[[#This Row],[Country]],Last_Validations[[Country]:[Country: Year.1]],4,FALSE)=First_Validations[[#This Row],[FirstValidation.Country: Year]],"First","Second / Last")</f>
        <v>First</v>
      </c>
    </row>
    <row r="100" spans="2:22">
      <c r="B100" s="34" t="s">
        <v>3442</v>
      </c>
      <c r="C100" s="34" t="s">
        <v>1437</v>
      </c>
      <c r="D100" s="34">
        <v>2</v>
      </c>
      <c r="E100" s="34">
        <v>66</v>
      </c>
      <c r="F100" s="34" t="s">
        <v>3442</v>
      </c>
      <c r="G100" s="34" t="s">
        <v>1438</v>
      </c>
      <c r="H100" s="34" t="s">
        <v>1437</v>
      </c>
      <c r="I100" s="34" t="s">
        <v>3443</v>
      </c>
      <c r="J100" s="34" t="s">
        <v>3444</v>
      </c>
      <c r="K100" s="34">
        <v>2016</v>
      </c>
      <c r="M100" s="34" t="s">
        <v>0</v>
      </c>
      <c r="N100" s="34" t="s">
        <v>1802</v>
      </c>
      <c r="O100" s="34">
        <v>5</v>
      </c>
      <c r="P100" s="34" t="s">
        <v>1768</v>
      </c>
      <c r="Q100" s="34" t="s">
        <v>1</v>
      </c>
      <c r="S100" s="34" t="s">
        <v>1441</v>
      </c>
      <c r="T100" s="34" t="s">
        <v>3445</v>
      </c>
      <c r="U100" s="34" t="s">
        <v>3475</v>
      </c>
      <c r="V100" s="36" t="str">
        <f>IF(VLOOKUP(First_Validations[[#This Row],[Country]],Last_Validations[[Country]:[Country: Year.1]],4,FALSE)=First_Validations[[#This Row],[FirstValidation.Country: Year]],"First","Second / Last")</f>
        <v>First</v>
      </c>
    </row>
    <row r="101" spans="2:22">
      <c r="B101" s="34" t="s">
        <v>3442</v>
      </c>
      <c r="C101" s="34" t="s">
        <v>1437</v>
      </c>
      <c r="D101" s="34">
        <v>2</v>
      </c>
      <c r="E101" s="34">
        <v>66</v>
      </c>
      <c r="F101" s="34" t="s">
        <v>3442</v>
      </c>
      <c r="G101" s="34" t="s">
        <v>1438</v>
      </c>
      <c r="H101" s="34" t="s">
        <v>1437</v>
      </c>
      <c r="I101" s="34" t="s">
        <v>3443</v>
      </c>
      <c r="J101" s="34" t="s">
        <v>3444</v>
      </c>
      <c r="K101" s="34">
        <v>2016</v>
      </c>
      <c r="M101" s="34" t="s">
        <v>0</v>
      </c>
      <c r="N101" s="34" t="s">
        <v>1795</v>
      </c>
      <c r="O101" s="34">
        <v>1</v>
      </c>
      <c r="P101" s="34" t="s">
        <v>1796</v>
      </c>
      <c r="Q101" s="34" t="s">
        <v>1</v>
      </c>
      <c r="S101" s="34" t="s">
        <v>1441</v>
      </c>
      <c r="T101" s="34" t="s">
        <v>3445</v>
      </c>
      <c r="U101" s="34" t="s">
        <v>3476</v>
      </c>
      <c r="V101" s="36" t="str">
        <f>IF(VLOOKUP(First_Validations[[#This Row],[Country]],Last_Validations[[Country]:[Country: Year.1]],4,FALSE)=First_Validations[[#This Row],[FirstValidation.Country: Year]],"First","Second / Last")</f>
        <v>First</v>
      </c>
    </row>
    <row r="102" spans="2:22">
      <c r="B102" s="34" t="s">
        <v>3442</v>
      </c>
      <c r="C102" s="34" t="s">
        <v>1437</v>
      </c>
      <c r="D102" s="34">
        <v>2</v>
      </c>
      <c r="E102" s="34">
        <v>66</v>
      </c>
      <c r="F102" s="34" t="s">
        <v>3442</v>
      </c>
      <c r="G102" s="34" t="s">
        <v>1438</v>
      </c>
      <c r="H102" s="34" t="s">
        <v>1437</v>
      </c>
      <c r="I102" s="34" t="s">
        <v>3443</v>
      </c>
      <c r="J102" s="34" t="s">
        <v>3444</v>
      </c>
      <c r="K102" s="34">
        <v>2016</v>
      </c>
      <c r="M102" s="34" t="s">
        <v>0</v>
      </c>
      <c r="N102" s="34" t="s">
        <v>1794</v>
      </c>
      <c r="O102" s="34">
        <v>5</v>
      </c>
      <c r="P102" s="34" t="s">
        <v>1768</v>
      </c>
      <c r="Q102" s="34" t="s">
        <v>1</v>
      </c>
      <c r="S102" s="34" t="s">
        <v>1441</v>
      </c>
      <c r="T102" s="34" t="s">
        <v>3445</v>
      </c>
      <c r="U102" s="34" t="s">
        <v>3477</v>
      </c>
      <c r="V102" s="36" t="str">
        <f>IF(VLOOKUP(First_Validations[[#This Row],[Country]],Last_Validations[[Country]:[Country: Year.1]],4,FALSE)=First_Validations[[#This Row],[FirstValidation.Country: Year]],"First","Second / Last")</f>
        <v>First</v>
      </c>
    </row>
    <row r="103" spans="2:22">
      <c r="B103" s="34" t="s">
        <v>3442</v>
      </c>
      <c r="C103" s="34" t="s">
        <v>1437</v>
      </c>
      <c r="D103" s="34">
        <v>2</v>
      </c>
      <c r="E103" s="34">
        <v>66</v>
      </c>
      <c r="F103" s="34" t="s">
        <v>3442</v>
      </c>
      <c r="G103" s="34" t="s">
        <v>1438</v>
      </c>
      <c r="H103" s="34" t="s">
        <v>1437</v>
      </c>
      <c r="I103" s="34" t="s">
        <v>3443</v>
      </c>
      <c r="J103" s="34" t="s">
        <v>3444</v>
      </c>
      <c r="K103" s="34">
        <v>2016</v>
      </c>
      <c r="M103" s="34" t="s">
        <v>0</v>
      </c>
      <c r="N103" s="34" t="s">
        <v>1799</v>
      </c>
      <c r="O103" s="34">
        <v>5</v>
      </c>
      <c r="P103" s="34" t="s">
        <v>1768</v>
      </c>
      <c r="Q103" s="34" t="s">
        <v>1</v>
      </c>
      <c r="S103" s="34" t="s">
        <v>1441</v>
      </c>
      <c r="T103" s="34" t="s">
        <v>3445</v>
      </c>
      <c r="U103" s="34" t="s">
        <v>3478</v>
      </c>
      <c r="V103" s="36" t="str">
        <f>IF(VLOOKUP(First_Validations[[#This Row],[Country]],Last_Validations[[Country]:[Country: Year.1]],4,FALSE)=First_Validations[[#This Row],[FirstValidation.Country: Year]],"First","Second / Last")</f>
        <v>First</v>
      </c>
    </row>
    <row r="104" spans="2:22">
      <c r="B104" s="34" t="s">
        <v>3442</v>
      </c>
      <c r="C104" s="34" t="s">
        <v>1437</v>
      </c>
      <c r="D104" s="34">
        <v>2</v>
      </c>
      <c r="E104" s="34">
        <v>66</v>
      </c>
      <c r="F104" s="34" t="s">
        <v>3442</v>
      </c>
      <c r="G104" s="34" t="s">
        <v>1438</v>
      </c>
      <c r="H104" s="34" t="s">
        <v>1437</v>
      </c>
      <c r="I104" s="34" t="s">
        <v>3443</v>
      </c>
      <c r="J104" s="34" t="s">
        <v>3444</v>
      </c>
      <c r="K104" s="34">
        <v>2016</v>
      </c>
      <c r="M104" s="34" t="s">
        <v>0</v>
      </c>
      <c r="N104" s="34" t="s">
        <v>1797</v>
      </c>
      <c r="O104" s="34">
        <v>4</v>
      </c>
      <c r="P104" s="34" t="s">
        <v>1767</v>
      </c>
      <c r="Q104" s="34" t="s">
        <v>1</v>
      </c>
      <c r="S104" s="34" t="s">
        <v>1441</v>
      </c>
      <c r="T104" s="34" t="s">
        <v>3445</v>
      </c>
      <c r="U104" s="34" t="s">
        <v>3479</v>
      </c>
      <c r="V104" s="36" t="str">
        <f>IF(VLOOKUP(First_Validations[[#This Row],[Country]],Last_Validations[[Country]:[Country: Year.1]],4,FALSE)=First_Validations[[#This Row],[FirstValidation.Country: Year]],"First","Second / Last")</f>
        <v>First</v>
      </c>
    </row>
    <row r="105" spans="2:22">
      <c r="B105" s="34" t="s">
        <v>748</v>
      </c>
      <c r="C105" s="34" t="s">
        <v>1443</v>
      </c>
      <c r="D105" s="34">
        <v>1</v>
      </c>
      <c r="E105" s="34">
        <v>26</v>
      </c>
      <c r="F105" s="34" t="s">
        <v>748</v>
      </c>
      <c r="G105" s="34" t="s">
        <v>1444</v>
      </c>
      <c r="H105" s="34" t="s">
        <v>1443</v>
      </c>
      <c r="I105" s="34" t="s">
        <v>749</v>
      </c>
      <c r="J105" s="34" t="s">
        <v>750</v>
      </c>
      <c r="K105" s="34">
        <v>2017</v>
      </c>
      <c r="L105" s="34">
        <v>2018</v>
      </c>
      <c r="M105" s="34" t="s">
        <v>1767</v>
      </c>
      <c r="N105" s="34" t="s">
        <v>1799</v>
      </c>
      <c r="O105" s="34">
        <v>5</v>
      </c>
      <c r="P105" s="34" t="s">
        <v>1768</v>
      </c>
      <c r="Q105" s="34" t="s">
        <v>762</v>
      </c>
      <c r="R105" s="34" t="s">
        <v>1851</v>
      </c>
      <c r="S105" s="34" t="s">
        <v>1445</v>
      </c>
      <c r="T105" s="34" t="s">
        <v>1852</v>
      </c>
      <c r="U105" s="34" t="s">
        <v>2073</v>
      </c>
      <c r="V105" s="36" t="str">
        <f>IF(VLOOKUP(First_Validations[[#This Row],[Country]],Last_Validations[[Country]:[Country: Year.1]],4,FALSE)=First_Validations[[#This Row],[FirstValidation.Country: Year]],"First","Second / Last")</f>
        <v>First</v>
      </c>
    </row>
    <row r="106" spans="2:22">
      <c r="B106" s="34" t="s">
        <v>748</v>
      </c>
      <c r="C106" s="34" t="s">
        <v>1443</v>
      </c>
      <c r="D106" s="34">
        <v>1</v>
      </c>
      <c r="E106" s="34">
        <v>26</v>
      </c>
      <c r="F106" s="34" t="s">
        <v>748</v>
      </c>
      <c r="G106" s="34" t="s">
        <v>1444</v>
      </c>
      <c r="H106" s="34" t="s">
        <v>1443</v>
      </c>
      <c r="I106" s="34" t="s">
        <v>749</v>
      </c>
      <c r="J106" s="34" t="s">
        <v>750</v>
      </c>
      <c r="K106" s="34">
        <v>2017</v>
      </c>
      <c r="L106" s="34">
        <v>2018</v>
      </c>
      <c r="M106" s="34" t="s">
        <v>1767</v>
      </c>
      <c r="N106" s="34" t="s">
        <v>1800</v>
      </c>
      <c r="O106" s="34">
        <v>5</v>
      </c>
      <c r="P106" s="34" t="s">
        <v>1768</v>
      </c>
      <c r="Q106" s="34" t="s">
        <v>763</v>
      </c>
      <c r="R106" s="34" t="s">
        <v>1851</v>
      </c>
      <c r="S106" s="34" t="s">
        <v>1445</v>
      </c>
      <c r="T106" s="34" t="s">
        <v>1852</v>
      </c>
      <c r="U106" s="34" t="s">
        <v>2074</v>
      </c>
      <c r="V106" s="36" t="str">
        <f>IF(VLOOKUP(First_Validations[[#This Row],[Country]],Last_Validations[[Country]:[Country: Year.1]],4,FALSE)=First_Validations[[#This Row],[FirstValidation.Country: Year]],"First","Second / Last")</f>
        <v>First</v>
      </c>
    </row>
    <row r="107" spans="2:22">
      <c r="B107" s="34" t="s">
        <v>748</v>
      </c>
      <c r="C107" s="34" t="s">
        <v>1443</v>
      </c>
      <c r="D107" s="34">
        <v>1</v>
      </c>
      <c r="E107" s="34">
        <v>26</v>
      </c>
      <c r="F107" s="34" t="s">
        <v>748</v>
      </c>
      <c r="G107" s="34" t="s">
        <v>1444</v>
      </c>
      <c r="H107" s="34" t="s">
        <v>1443</v>
      </c>
      <c r="I107" s="34" t="s">
        <v>749</v>
      </c>
      <c r="J107" s="34" t="s">
        <v>750</v>
      </c>
      <c r="K107" s="34">
        <v>2017</v>
      </c>
      <c r="L107" s="34">
        <v>2018</v>
      </c>
      <c r="M107" s="34" t="s">
        <v>1767</v>
      </c>
      <c r="N107" s="34" t="s">
        <v>1795</v>
      </c>
      <c r="O107" s="34">
        <v>1</v>
      </c>
      <c r="P107" s="34" t="s">
        <v>1796</v>
      </c>
      <c r="Q107" s="34" t="s">
        <v>760</v>
      </c>
      <c r="R107" s="34" t="s">
        <v>1851</v>
      </c>
      <c r="S107" s="34" t="s">
        <v>1445</v>
      </c>
      <c r="T107" s="34" t="s">
        <v>1852</v>
      </c>
      <c r="U107" s="34" t="s">
        <v>2075</v>
      </c>
      <c r="V107" s="36" t="str">
        <f>IF(VLOOKUP(First_Validations[[#This Row],[Country]],Last_Validations[[Country]:[Country: Year.1]],4,FALSE)=First_Validations[[#This Row],[FirstValidation.Country: Year]],"First","Second / Last")</f>
        <v>First</v>
      </c>
    </row>
    <row r="108" spans="2:22">
      <c r="B108" s="34" t="s">
        <v>748</v>
      </c>
      <c r="C108" s="34" t="s">
        <v>1443</v>
      </c>
      <c r="D108" s="34">
        <v>1</v>
      </c>
      <c r="E108" s="34">
        <v>26</v>
      </c>
      <c r="F108" s="34" t="s">
        <v>748</v>
      </c>
      <c r="G108" s="34" t="s">
        <v>1444</v>
      </c>
      <c r="H108" s="34" t="s">
        <v>1443</v>
      </c>
      <c r="I108" s="34" t="s">
        <v>749</v>
      </c>
      <c r="J108" s="34" t="s">
        <v>750</v>
      </c>
      <c r="K108" s="34">
        <v>2017</v>
      </c>
      <c r="L108" s="34">
        <v>2018</v>
      </c>
      <c r="M108" s="34" t="s">
        <v>1767</v>
      </c>
      <c r="N108" s="34" t="s">
        <v>1797</v>
      </c>
      <c r="O108" s="34">
        <v>3</v>
      </c>
      <c r="P108" s="34" t="s">
        <v>1798</v>
      </c>
      <c r="Q108" s="34" t="s">
        <v>761</v>
      </c>
      <c r="R108" s="34" t="s">
        <v>1851</v>
      </c>
      <c r="S108" s="34" t="s">
        <v>1445</v>
      </c>
      <c r="T108" s="34" t="s">
        <v>1852</v>
      </c>
      <c r="U108" s="34" t="s">
        <v>2076</v>
      </c>
      <c r="V108" s="36" t="str">
        <f>IF(VLOOKUP(First_Validations[[#This Row],[Country]],Last_Validations[[Country]:[Country: Year.1]],4,FALSE)=First_Validations[[#This Row],[FirstValidation.Country: Year]],"First","Second / Last")</f>
        <v>First</v>
      </c>
    </row>
    <row r="109" spans="2:22">
      <c r="B109" s="34" t="s">
        <v>748</v>
      </c>
      <c r="C109" s="34" t="s">
        <v>1443</v>
      </c>
      <c r="D109" s="34">
        <v>1</v>
      </c>
      <c r="E109" s="34">
        <v>26</v>
      </c>
      <c r="F109" s="34" t="s">
        <v>748</v>
      </c>
      <c r="G109" s="34" t="s">
        <v>1444</v>
      </c>
      <c r="H109" s="34" t="s">
        <v>1443</v>
      </c>
      <c r="I109" s="34" t="s">
        <v>749</v>
      </c>
      <c r="J109" s="34" t="s">
        <v>750</v>
      </c>
      <c r="K109" s="34">
        <v>2017</v>
      </c>
      <c r="L109" s="34">
        <v>2018</v>
      </c>
      <c r="M109" s="34" t="s">
        <v>1767</v>
      </c>
      <c r="N109" s="34" t="s">
        <v>1803</v>
      </c>
      <c r="O109" s="34">
        <v>0</v>
      </c>
      <c r="P109" s="34" t="s">
        <v>4</v>
      </c>
      <c r="Q109" s="34" t="s">
        <v>766</v>
      </c>
      <c r="R109" s="34" t="s">
        <v>1851</v>
      </c>
      <c r="S109" s="34" t="s">
        <v>1445</v>
      </c>
      <c r="T109" s="34" t="s">
        <v>1852</v>
      </c>
      <c r="U109" s="34" t="s">
        <v>2077</v>
      </c>
      <c r="V109" s="36" t="str">
        <f>IF(VLOOKUP(First_Validations[[#This Row],[Country]],Last_Validations[[Country]:[Country: Year.1]],4,FALSE)=First_Validations[[#This Row],[FirstValidation.Country: Year]],"First","Second / Last")</f>
        <v>First</v>
      </c>
    </row>
    <row r="110" spans="2:22">
      <c r="B110" s="34" t="s">
        <v>748</v>
      </c>
      <c r="C110" s="34" t="s">
        <v>1443</v>
      </c>
      <c r="D110" s="34">
        <v>1</v>
      </c>
      <c r="E110" s="34">
        <v>26</v>
      </c>
      <c r="F110" s="34" t="s">
        <v>748</v>
      </c>
      <c r="G110" s="34" t="s">
        <v>1444</v>
      </c>
      <c r="H110" s="34" t="s">
        <v>1443</v>
      </c>
      <c r="I110" s="34" t="s">
        <v>749</v>
      </c>
      <c r="J110" s="34" t="s">
        <v>750</v>
      </c>
      <c r="K110" s="34">
        <v>2017</v>
      </c>
      <c r="L110" s="34">
        <v>2018</v>
      </c>
      <c r="M110" s="34" t="s">
        <v>1767</v>
      </c>
      <c r="N110" s="34" t="s">
        <v>1804</v>
      </c>
      <c r="O110" s="34">
        <v>0</v>
      </c>
      <c r="P110" s="34" t="s">
        <v>4</v>
      </c>
      <c r="Q110" s="34" t="s">
        <v>767</v>
      </c>
      <c r="R110" s="34" t="s">
        <v>1851</v>
      </c>
      <c r="S110" s="34" t="s">
        <v>1445</v>
      </c>
      <c r="T110" s="34" t="s">
        <v>1852</v>
      </c>
      <c r="U110" s="34" t="s">
        <v>2078</v>
      </c>
      <c r="V110" s="36" t="str">
        <f>IF(VLOOKUP(First_Validations[[#This Row],[Country]],Last_Validations[[Country]:[Country: Year.1]],4,FALSE)=First_Validations[[#This Row],[FirstValidation.Country: Year]],"First","Second / Last")</f>
        <v>First</v>
      </c>
    </row>
    <row r="111" spans="2:22">
      <c r="B111" s="34" t="s">
        <v>748</v>
      </c>
      <c r="C111" s="34" t="s">
        <v>1443</v>
      </c>
      <c r="D111" s="34">
        <v>1</v>
      </c>
      <c r="E111" s="34">
        <v>26</v>
      </c>
      <c r="F111" s="34" t="s">
        <v>748</v>
      </c>
      <c r="G111" s="34" t="s">
        <v>1444</v>
      </c>
      <c r="H111" s="34" t="s">
        <v>1443</v>
      </c>
      <c r="I111" s="34" t="s">
        <v>749</v>
      </c>
      <c r="J111" s="34" t="s">
        <v>750</v>
      </c>
      <c r="K111" s="34">
        <v>2017</v>
      </c>
      <c r="L111" s="34">
        <v>2018</v>
      </c>
      <c r="M111" s="34" t="s">
        <v>1767</v>
      </c>
      <c r="N111" s="34" t="s">
        <v>1801</v>
      </c>
      <c r="O111" s="34">
        <v>5</v>
      </c>
      <c r="P111" s="34" t="s">
        <v>1768</v>
      </c>
      <c r="Q111" s="34" t="s">
        <v>764</v>
      </c>
      <c r="R111" s="34" t="s">
        <v>1851</v>
      </c>
      <c r="S111" s="34" t="s">
        <v>1445</v>
      </c>
      <c r="T111" s="34" t="s">
        <v>1852</v>
      </c>
      <c r="U111" s="34" t="s">
        <v>2079</v>
      </c>
      <c r="V111" s="36" t="str">
        <f>IF(VLOOKUP(First_Validations[[#This Row],[Country]],Last_Validations[[Country]:[Country: Year.1]],4,FALSE)=First_Validations[[#This Row],[FirstValidation.Country: Year]],"First","Second / Last")</f>
        <v>First</v>
      </c>
    </row>
    <row r="112" spans="2:22">
      <c r="B112" s="34" t="s">
        <v>748</v>
      </c>
      <c r="C112" s="34" t="s">
        <v>1443</v>
      </c>
      <c r="D112" s="34">
        <v>1</v>
      </c>
      <c r="E112" s="34">
        <v>26</v>
      </c>
      <c r="F112" s="34" t="s">
        <v>748</v>
      </c>
      <c r="G112" s="34" t="s">
        <v>1444</v>
      </c>
      <c r="H112" s="34" t="s">
        <v>1443</v>
      </c>
      <c r="I112" s="34" t="s">
        <v>749</v>
      </c>
      <c r="J112" s="34" t="s">
        <v>750</v>
      </c>
      <c r="K112" s="34">
        <v>2017</v>
      </c>
      <c r="L112" s="34">
        <v>2018</v>
      </c>
      <c r="M112" s="34" t="s">
        <v>1767</v>
      </c>
      <c r="N112" s="34" t="s">
        <v>1802</v>
      </c>
      <c r="O112" s="34">
        <v>5</v>
      </c>
      <c r="P112" s="34" t="s">
        <v>1768</v>
      </c>
      <c r="Q112" s="34" t="s">
        <v>765</v>
      </c>
      <c r="R112" s="34" t="s">
        <v>1851</v>
      </c>
      <c r="S112" s="34" t="s">
        <v>1445</v>
      </c>
      <c r="T112" s="34" t="s">
        <v>1852</v>
      </c>
      <c r="U112" s="34" t="s">
        <v>2080</v>
      </c>
      <c r="V112" s="36" t="str">
        <f>IF(VLOOKUP(First_Validations[[#This Row],[Country]],Last_Validations[[Country]:[Country: Year.1]],4,FALSE)=First_Validations[[#This Row],[FirstValidation.Country: Year]],"First","Second / Last")</f>
        <v>First</v>
      </c>
    </row>
    <row r="113" spans="2:22">
      <c r="B113" s="34" t="s">
        <v>748</v>
      </c>
      <c r="C113" s="34" t="s">
        <v>1443</v>
      </c>
      <c r="D113" s="34">
        <v>1</v>
      </c>
      <c r="E113" s="34">
        <v>26</v>
      </c>
      <c r="F113" s="34" t="s">
        <v>748</v>
      </c>
      <c r="G113" s="34" t="s">
        <v>1444</v>
      </c>
      <c r="H113" s="34" t="s">
        <v>1443</v>
      </c>
      <c r="I113" s="34" t="s">
        <v>749</v>
      </c>
      <c r="J113" s="34" t="s">
        <v>750</v>
      </c>
      <c r="K113" s="34">
        <v>2017</v>
      </c>
      <c r="L113" s="34">
        <v>2018</v>
      </c>
      <c r="M113" s="34" t="s">
        <v>1767</v>
      </c>
      <c r="N113" s="34" t="s">
        <v>1794</v>
      </c>
      <c r="O113" s="34">
        <v>5</v>
      </c>
      <c r="P113" s="34" t="s">
        <v>1768</v>
      </c>
      <c r="Q113" s="34" t="s">
        <v>759</v>
      </c>
      <c r="R113" s="34" t="s">
        <v>1851</v>
      </c>
      <c r="S113" s="34" t="s">
        <v>1445</v>
      </c>
      <c r="T113" s="34" t="s">
        <v>1852</v>
      </c>
      <c r="U113" s="34" t="s">
        <v>2081</v>
      </c>
      <c r="V113" s="36" t="str">
        <f>IF(VLOOKUP(First_Validations[[#This Row],[Country]],Last_Validations[[Country]:[Country: Year.1]],4,FALSE)=First_Validations[[#This Row],[FirstValidation.Country: Year]],"First","Second / Last")</f>
        <v>First</v>
      </c>
    </row>
    <row r="114" spans="2:22">
      <c r="B114" s="34" t="s">
        <v>748</v>
      </c>
      <c r="C114" s="34" t="s">
        <v>1443</v>
      </c>
      <c r="D114" s="34">
        <v>1</v>
      </c>
      <c r="E114" s="34">
        <v>26</v>
      </c>
      <c r="F114" s="34" t="s">
        <v>748</v>
      </c>
      <c r="G114" s="34" t="s">
        <v>1444</v>
      </c>
      <c r="H114" s="34" t="s">
        <v>1443</v>
      </c>
      <c r="I114" s="34" t="s">
        <v>749</v>
      </c>
      <c r="J114" s="34" t="s">
        <v>750</v>
      </c>
      <c r="K114" s="34">
        <v>2017</v>
      </c>
      <c r="L114" s="34">
        <v>2018</v>
      </c>
      <c r="M114" s="34" t="s">
        <v>1767</v>
      </c>
      <c r="N114" s="34" t="s">
        <v>1788</v>
      </c>
      <c r="O114" s="34">
        <v>6</v>
      </c>
      <c r="P114" s="34" t="s">
        <v>1817</v>
      </c>
      <c r="Q114" s="34" t="s">
        <v>753</v>
      </c>
      <c r="R114" s="34" t="s">
        <v>1851</v>
      </c>
      <c r="S114" s="34" t="s">
        <v>1445</v>
      </c>
      <c r="T114" s="34" t="s">
        <v>1852</v>
      </c>
      <c r="U114" s="34" t="s">
        <v>2082</v>
      </c>
      <c r="V114" s="36" t="str">
        <f>IF(VLOOKUP(First_Validations[[#This Row],[Country]],Last_Validations[[Country]:[Country: Year.1]],4,FALSE)=First_Validations[[#This Row],[FirstValidation.Country: Year]],"First","Second / Last")</f>
        <v>First</v>
      </c>
    </row>
    <row r="115" spans="2:22">
      <c r="B115" s="34" t="s">
        <v>748</v>
      </c>
      <c r="C115" s="34" t="s">
        <v>1443</v>
      </c>
      <c r="D115" s="34">
        <v>1</v>
      </c>
      <c r="E115" s="34">
        <v>26</v>
      </c>
      <c r="F115" s="34" t="s">
        <v>748</v>
      </c>
      <c r="G115" s="34" t="s">
        <v>1444</v>
      </c>
      <c r="H115" s="34" t="s">
        <v>1443</v>
      </c>
      <c r="I115" s="34" t="s">
        <v>749</v>
      </c>
      <c r="J115" s="34" t="s">
        <v>750</v>
      </c>
      <c r="K115" s="34">
        <v>2017</v>
      </c>
      <c r="L115" s="34">
        <v>2018</v>
      </c>
      <c r="M115" s="34" t="s">
        <v>1767</v>
      </c>
      <c r="N115" s="34" t="s">
        <v>1789</v>
      </c>
      <c r="O115" s="34">
        <v>3</v>
      </c>
      <c r="P115" s="34" t="s">
        <v>1798</v>
      </c>
      <c r="Q115" s="34" t="s">
        <v>754</v>
      </c>
      <c r="R115" s="34" t="s">
        <v>1851</v>
      </c>
      <c r="S115" s="34" t="s">
        <v>1445</v>
      </c>
      <c r="T115" s="34" t="s">
        <v>1852</v>
      </c>
      <c r="U115" s="34" t="s">
        <v>2083</v>
      </c>
      <c r="V115" s="36" t="str">
        <f>IF(VLOOKUP(First_Validations[[#This Row],[Country]],Last_Validations[[Country]:[Country: Year.1]],4,FALSE)=First_Validations[[#This Row],[FirstValidation.Country: Year]],"First","Second / Last")</f>
        <v>First</v>
      </c>
    </row>
    <row r="116" spans="2:22">
      <c r="B116" s="34" t="s">
        <v>748</v>
      </c>
      <c r="C116" s="34" t="s">
        <v>1443</v>
      </c>
      <c r="D116" s="34">
        <v>1</v>
      </c>
      <c r="E116" s="34">
        <v>26</v>
      </c>
      <c r="F116" s="34" t="s">
        <v>748</v>
      </c>
      <c r="G116" s="34" t="s">
        <v>1444</v>
      </c>
      <c r="H116" s="34" t="s">
        <v>1443</v>
      </c>
      <c r="I116" s="34" t="s">
        <v>749</v>
      </c>
      <c r="J116" s="34" t="s">
        <v>750</v>
      </c>
      <c r="K116" s="34">
        <v>2017</v>
      </c>
      <c r="L116" s="34">
        <v>2018</v>
      </c>
      <c r="M116" s="34" t="s">
        <v>1767</v>
      </c>
      <c r="N116" s="34" t="s">
        <v>1784</v>
      </c>
      <c r="O116" s="34">
        <v>5</v>
      </c>
      <c r="P116" s="34" t="s">
        <v>1768</v>
      </c>
      <c r="Q116" s="34" t="s">
        <v>751</v>
      </c>
      <c r="R116" s="34" t="s">
        <v>1851</v>
      </c>
      <c r="S116" s="34" t="s">
        <v>1445</v>
      </c>
      <c r="T116" s="34" t="s">
        <v>1852</v>
      </c>
      <c r="U116" s="34" t="s">
        <v>2084</v>
      </c>
      <c r="V116" s="36" t="str">
        <f>IF(VLOOKUP(First_Validations[[#This Row],[Country]],Last_Validations[[Country]:[Country: Year.1]],4,FALSE)=First_Validations[[#This Row],[FirstValidation.Country: Year]],"First","Second / Last")</f>
        <v>First</v>
      </c>
    </row>
    <row r="117" spans="2:22">
      <c r="B117" s="34" t="s">
        <v>748</v>
      </c>
      <c r="C117" s="34" t="s">
        <v>1443</v>
      </c>
      <c r="D117" s="34">
        <v>1</v>
      </c>
      <c r="E117" s="34">
        <v>26</v>
      </c>
      <c r="F117" s="34" t="s">
        <v>748</v>
      </c>
      <c r="G117" s="34" t="s">
        <v>1444</v>
      </c>
      <c r="H117" s="34" t="s">
        <v>1443</v>
      </c>
      <c r="I117" s="34" t="s">
        <v>749</v>
      </c>
      <c r="J117" s="34" t="s">
        <v>750</v>
      </c>
      <c r="K117" s="34">
        <v>2017</v>
      </c>
      <c r="L117" s="34">
        <v>2018</v>
      </c>
      <c r="M117" s="34" t="s">
        <v>1767</v>
      </c>
      <c r="N117" s="34" t="s">
        <v>1787</v>
      </c>
      <c r="O117" s="34">
        <v>5</v>
      </c>
      <c r="P117" s="34" t="s">
        <v>1768</v>
      </c>
      <c r="Q117" s="34" t="s">
        <v>752</v>
      </c>
      <c r="R117" s="34" t="s">
        <v>1851</v>
      </c>
      <c r="S117" s="34" t="s">
        <v>1445</v>
      </c>
      <c r="T117" s="34" t="s">
        <v>1852</v>
      </c>
      <c r="U117" s="34" t="s">
        <v>2085</v>
      </c>
      <c r="V117" s="36" t="str">
        <f>IF(VLOOKUP(First_Validations[[#This Row],[Country]],Last_Validations[[Country]:[Country: Year.1]],4,FALSE)=First_Validations[[#This Row],[FirstValidation.Country: Year]],"First","Second / Last")</f>
        <v>First</v>
      </c>
    </row>
    <row r="118" spans="2:22">
      <c r="B118" s="34" t="s">
        <v>748</v>
      </c>
      <c r="C118" s="34" t="s">
        <v>1443</v>
      </c>
      <c r="D118" s="34">
        <v>1</v>
      </c>
      <c r="E118" s="34">
        <v>26</v>
      </c>
      <c r="F118" s="34" t="s">
        <v>748</v>
      </c>
      <c r="G118" s="34" t="s">
        <v>1444</v>
      </c>
      <c r="H118" s="34" t="s">
        <v>1443</v>
      </c>
      <c r="I118" s="34" t="s">
        <v>749</v>
      </c>
      <c r="J118" s="34" t="s">
        <v>750</v>
      </c>
      <c r="K118" s="34">
        <v>2017</v>
      </c>
      <c r="L118" s="34">
        <v>2018</v>
      </c>
      <c r="M118" s="34" t="s">
        <v>1767</v>
      </c>
      <c r="N118" s="34" t="s">
        <v>1792</v>
      </c>
      <c r="O118" s="34">
        <v>4</v>
      </c>
      <c r="P118" s="34" t="s">
        <v>1767</v>
      </c>
      <c r="Q118" s="34" t="s">
        <v>757</v>
      </c>
      <c r="R118" s="34" t="s">
        <v>1851</v>
      </c>
      <c r="S118" s="34" t="s">
        <v>1445</v>
      </c>
      <c r="T118" s="34" t="s">
        <v>1852</v>
      </c>
      <c r="U118" s="34" t="s">
        <v>2086</v>
      </c>
      <c r="V118" s="36" t="str">
        <f>IF(VLOOKUP(First_Validations[[#This Row],[Country]],Last_Validations[[Country]:[Country: Year.1]],4,FALSE)=First_Validations[[#This Row],[FirstValidation.Country: Year]],"First","Second / Last")</f>
        <v>First</v>
      </c>
    </row>
    <row r="119" spans="2:22">
      <c r="B119" s="34" t="s">
        <v>748</v>
      </c>
      <c r="C119" s="34" t="s">
        <v>1443</v>
      </c>
      <c r="D119" s="34">
        <v>1</v>
      </c>
      <c r="E119" s="34">
        <v>26</v>
      </c>
      <c r="F119" s="34" t="s">
        <v>748</v>
      </c>
      <c r="G119" s="34" t="s">
        <v>1444</v>
      </c>
      <c r="H119" s="34" t="s">
        <v>1443</v>
      </c>
      <c r="I119" s="34" t="s">
        <v>749</v>
      </c>
      <c r="J119" s="34" t="s">
        <v>750</v>
      </c>
      <c r="K119" s="34">
        <v>2017</v>
      </c>
      <c r="L119" s="34">
        <v>2018</v>
      </c>
      <c r="M119" s="34" t="s">
        <v>1767</v>
      </c>
      <c r="N119" s="34" t="s">
        <v>1793</v>
      </c>
      <c r="O119" s="34">
        <v>4</v>
      </c>
      <c r="P119" s="34" t="s">
        <v>1767</v>
      </c>
      <c r="Q119" s="34" t="s">
        <v>758</v>
      </c>
      <c r="R119" s="34" t="s">
        <v>1851</v>
      </c>
      <c r="S119" s="34" t="s">
        <v>1445</v>
      </c>
      <c r="T119" s="34" t="s">
        <v>1852</v>
      </c>
      <c r="U119" s="34" t="s">
        <v>2087</v>
      </c>
      <c r="V119" s="36" t="str">
        <f>IF(VLOOKUP(First_Validations[[#This Row],[Country]],Last_Validations[[Country]:[Country: Year.1]],4,FALSE)=First_Validations[[#This Row],[FirstValidation.Country: Year]],"First","Second / Last")</f>
        <v>First</v>
      </c>
    </row>
    <row r="120" spans="2:22">
      <c r="B120" s="34" t="s">
        <v>748</v>
      </c>
      <c r="C120" s="34" t="s">
        <v>1443</v>
      </c>
      <c r="D120" s="34">
        <v>1</v>
      </c>
      <c r="E120" s="34">
        <v>26</v>
      </c>
      <c r="F120" s="34" t="s">
        <v>748</v>
      </c>
      <c r="G120" s="34" t="s">
        <v>1444</v>
      </c>
      <c r="H120" s="34" t="s">
        <v>1443</v>
      </c>
      <c r="I120" s="34" t="s">
        <v>749</v>
      </c>
      <c r="J120" s="34" t="s">
        <v>750</v>
      </c>
      <c r="K120" s="34">
        <v>2017</v>
      </c>
      <c r="L120" s="34">
        <v>2018</v>
      </c>
      <c r="M120" s="34" t="s">
        <v>1767</v>
      </c>
      <c r="N120" s="34" t="s">
        <v>1790</v>
      </c>
      <c r="O120" s="34">
        <v>4</v>
      </c>
      <c r="P120" s="34" t="s">
        <v>1767</v>
      </c>
      <c r="Q120" s="34" t="s">
        <v>755</v>
      </c>
      <c r="R120" s="34" t="s">
        <v>1851</v>
      </c>
      <c r="S120" s="34" t="s">
        <v>1445</v>
      </c>
      <c r="T120" s="34" t="s">
        <v>1852</v>
      </c>
      <c r="U120" s="34" t="s">
        <v>2088</v>
      </c>
      <c r="V120" s="36" t="str">
        <f>IF(VLOOKUP(First_Validations[[#This Row],[Country]],Last_Validations[[Country]:[Country: Year.1]],4,FALSE)=First_Validations[[#This Row],[FirstValidation.Country: Year]],"First","Second / Last")</f>
        <v>First</v>
      </c>
    </row>
    <row r="121" spans="2:22">
      <c r="B121" s="34" t="s">
        <v>748</v>
      </c>
      <c r="C121" s="34" t="s">
        <v>1443</v>
      </c>
      <c r="D121" s="34">
        <v>1</v>
      </c>
      <c r="E121" s="34">
        <v>26</v>
      </c>
      <c r="F121" s="34" t="s">
        <v>748</v>
      </c>
      <c r="G121" s="34" t="s">
        <v>1444</v>
      </c>
      <c r="H121" s="34" t="s">
        <v>1443</v>
      </c>
      <c r="I121" s="34" t="s">
        <v>749</v>
      </c>
      <c r="J121" s="34" t="s">
        <v>750</v>
      </c>
      <c r="K121" s="34">
        <v>2017</v>
      </c>
      <c r="L121" s="34">
        <v>2018</v>
      </c>
      <c r="M121" s="34" t="s">
        <v>1767</v>
      </c>
      <c r="N121" s="34" t="s">
        <v>1791</v>
      </c>
      <c r="O121" s="34">
        <v>5</v>
      </c>
      <c r="P121" s="34" t="s">
        <v>1768</v>
      </c>
      <c r="Q121" s="34" t="s">
        <v>756</v>
      </c>
      <c r="R121" s="34" t="s">
        <v>1851</v>
      </c>
      <c r="S121" s="34" t="s">
        <v>1445</v>
      </c>
      <c r="T121" s="34" t="s">
        <v>1852</v>
      </c>
      <c r="U121" s="34" t="s">
        <v>2089</v>
      </c>
      <c r="V121" s="36" t="str">
        <f>IF(VLOOKUP(First_Validations[[#This Row],[Country]],Last_Validations[[Country]:[Country: Year.1]],4,FALSE)=First_Validations[[#This Row],[FirstValidation.Country: Year]],"First","Second / Last")</f>
        <v>First</v>
      </c>
    </row>
    <row r="122" spans="2:22">
      <c r="B122" s="34" t="s">
        <v>748</v>
      </c>
      <c r="C122" s="34" t="s">
        <v>1443</v>
      </c>
      <c r="D122" s="34">
        <v>1</v>
      </c>
      <c r="E122" s="34">
        <v>26</v>
      </c>
      <c r="F122" s="34" t="s">
        <v>748</v>
      </c>
      <c r="G122" s="34" t="s">
        <v>1444</v>
      </c>
      <c r="H122" s="34" t="s">
        <v>1443</v>
      </c>
      <c r="I122" s="34" t="s">
        <v>749</v>
      </c>
      <c r="J122" s="34" t="s">
        <v>750</v>
      </c>
      <c r="K122" s="34">
        <v>2017</v>
      </c>
      <c r="L122" s="34">
        <v>2018</v>
      </c>
      <c r="M122" s="34" t="s">
        <v>1767</v>
      </c>
      <c r="N122" s="34" t="s">
        <v>1818</v>
      </c>
      <c r="O122" s="34">
        <v>5</v>
      </c>
      <c r="P122" s="34" t="s">
        <v>1768</v>
      </c>
      <c r="Q122" s="34" t="s">
        <v>779</v>
      </c>
      <c r="R122" s="34" t="s">
        <v>1851</v>
      </c>
      <c r="S122" s="34" t="s">
        <v>1445</v>
      </c>
      <c r="T122" s="34" t="s">
        <v>1852</v>
      </c>
      <c r="U122" s="34" t="s">
        <v>2090</v>
      </c>
      <c r="V122" s="36" t="str">
        <f>IF(VLOOKUP(First_Validations[[#This Row],[Country]],Last_Validations[[Country]:[Country: Year.1]],4,FALSE)=First_Validations[[#This Row],[FirstValidation.Country: Year]],"First","Second / Last")</f>
        <v>First</v>
      </c>
    </row>
    <row r="123" spans="2:22">
      <c r="B123" s="34" t="s">
        <v>748</v>
      </c>
      <c r="C123" s="34" t="s">
        <v>1443</v>
      </c>
      <c r="D123" s="34">
        <v>1</v>
      </c>
      <c r="E123" s="34">
        <v>26</v>
      </c>
      <c r="F123" s="34" t="s">
        <v>748</v>
      </c>
      <c r="G123" s="34" t="s">
        <v>1444</v>
      </c>
      <c r="H123" s="34" t="s">
        <v>1443</v>
      </c>
      <c r="I123" s="34" t="s">
        <v>749</v>
      </c>
      <c r="J123" s="34" t="s">
        <v>750</v>
      </c>
      <c r="K123" s="34">
        <v>2017</v>
      </c>
      <c r="L123" s="34">
        <v>2018</v>
      </c>
      <c r="M123" s="34" t="s">
        <v>1767</v>
      </c>
      <c r="N123" s="34" t="s">
        <v>1819</v>
      </c>
      <c r="O123" s="34">
        <v>1</v>
      </c>
      <c r="P123" s="34" t="s">
        <v>1796</v>
      </c>
      <c r="Q123" s="34" t="s">
        <v>780</v>
      </c>
      <c r="R123" s="34" t="s">
        <v>1851</v>
      </c>
      <c r="S123" s="34" t="s">
        <v>1445</v>
      </c>
      <c r="T123" s="34" t="s">
        <v>1852</v>
      </c>
      <c r="U123" s="34" t="s">
        <v>2091</v>
      </c>
      <c r="V123" s="36" t="str">
        <f>IF(VLOOKUP(First_Validations[[#This Row],[Country]],Last_Validations[[Country]:[Country: Year.1]],4,FALSE)=First_Validations[[#This Row],[FirstValidation.Country: Year]],"First","Second / Last")</f>
        <v>First</v>
      </c>
    </row>
    <row r="124" spans="2:22">
      <c r="B124" s="34" t="s">
        <v>748</v>
      </c>
      <c r="C124" s="34" t="s">
        <v>1443</v>
      </c>
      <c r="D124" s="34">
        <v>1</v>
      </c>
      <c r="E124" s="34">
        <v>26</v>
      </c>
      <c r="F124" s="34" t="s">
        <v>748</v>
      </c>
      <c r="G124" s="34" t="s">
        <v>1444</v>
      </c>
      <c r="H124" s="34" t="s">
        <v>1443</v>
      </c>
      <c r="I124" s="34" t="s">
        <v>749</v>
      </c>
      <c r="J124" s="34" t="s">
        <v>750</v>
      </c>
      <c r="K124" s="34">
        <v>2017</v>
      </c>
      <c r="L124" s="34">
        <v>2018</v>
      </c>
      <c r="M124" s="34" t="s">
        <v>1767</v>
      </c>
      <c r="N124" s="34" t="s">
        <v>1814</v>
      </c>
      <c r="O124" s="34">
        <v>6</v>
      </c>
      <c r="P124" s="34" t="s">
        <v>1817</v>
      </c>
      <c r="Q124" s="34" t="s">
        <v>777</v>
      </c>
      <c r="R124" s="34" t="s">
        <v>1851</v>
      </c>
      <c r="S124" s="34" t="s">
        <v>1445</v>
      </c>
      <c r="T124" s="34" t="s">
        <v>1852</v>
      </c>
      <c r="U124" s="34" t="s">
        <v>2092</v>
      </c>
      <c r="V124" s="36" t="str">
        <f>IF(VLOOKUP(First_Validations[[#This Row],[Country]],Last_Validations[[Country]:[Country: Year.1]],4,FALSE)=First_Validations[[#This Row],[FirstValidation.Country: Year]],"First","Second / Last")</f>
        <v>First</v>
      </c>
    </row>
    <row r="125" spans="2:22">
      <c r="B125" s="34" t="s">
        <v>748</v>
      </c>
      <c r="C125" s="34" t="s">
        <v>1443</v>
      </c>
      <c r="D125" s="34">
        <v>1</v>
      </c>
      <c r="E125" s="34">
        <v>26</v>
      </c>
      <c r="F125" s="34" t="s">
        <v>748</v>
      </c>
      <c r="G125" s="34" t="s">
        <v>1444</v>
      </c>
      <c r="H125" s="34" t="s">
        <v>1443</v>
      </c>
      <c r="I125" s="34" t="s">
        <v>749</v>
      </c>
      <c r="J125" s="34" t="s">
        <v>750</v>
      </c>
      <c r="K125" s="34">
        <v>2017</v>
      </c>
      <c r="L125" s="34">
        <v>2018</v>
      </c>
      <c r="M125" s="34" t="s">
        <v>1767</v>
      </c>
      <c r="N125" s="34" t="s">
        <v>1815</v>
      </c>
      <c r="O125" s="34">
        <v>0</v>
      </c>
      <c r="P125" s="34" t="s">
        <v>4</v>
      </c>
      <c r="Q125" s="34" t="s">
        <v>778</v>
      </c>
      <c r="R125" s="34" t="s">
        <v>1851</v>
      </c>
      <c r="S125" s="34" t="s">
        <v>1445</v>
      </c>
      <c r="T125" s="34" t="s">
        <v>1852</v>
      </c>
      <c r="U125" s="34" t="s">
        <v>2093</v>
      </c>
      <c r="V125" s="36" t="str">
        <f>IF(VLOOKUP(First_Validations[[#This Row],[Country]],Last_Validations[[Country]:[Country: Year.1]],4,FALSE)=First_Validations[[#This Row],[FirstValidation.Country: Year]],"First","Second / Last")</f>
        <v>First</v>
      </c>
    </row>
    <row r="126" spans="2:22">
      <c r="B126" s="34" t="s">
        <v>748</v>
      </c>
      <c r="C126" s="34" t="s">
        <v>1443</v>
      </c>
      <c r="D126" s="34">
        <v>1</v>
      </c>
      <c r="E126" s="34">
        <v>26</v>
      </c>
      <c r="F126" s="34" t="s">
        <v>748</v>
      </c>
      <c r="G126" s="34" t="s">
        <v>1444</v>
      </c>
      <c r="H126" s="34" t="s">
        <v>1443</v>
      </c>
      <c r="I126" s="34" t="s">
        <v>749</v>
      </c>
      <c r="J126" s="34" t="s">
        <v>750</v>
      </c>
      <c r="K126" s="34">
        <v>2017</v>
      </c>
      <c r="L126" s="34">
        <v>2018</v>
      </c>
      <c r="M126" s="34" t="s">
        <v>1767</v>
      </c>
      <c r="N126" s="34" t="s">
        <v>1822</v>
      </c>
      <c r="O126" s="34">
        <v>4</v>
      </c>
      <c r="P126" s="34" t="s">
        <v>1767</v>
      </c>
      <c r="Q126" s="34" t="s">
        <v>1</v>
      </c>
      <c r="R126" s="34" t="s">
        <v>1851</v>
      </c>
      <c r="S126" s="34" t="s">
        <v>1445</v>
      </c>
      <c r="T126" s="34" t="s">
        <v>1852</v>
      </c>
      <c r="U126" s="34" t="s">
        <v>2094</v>
      </c>
      <c r="V126" s="36" t="str">
        <f>IF(VLOOKUP(First_Validations[[#This Row],[Country]],Last_Validations[[Country]:[Country: Year.1]],4,FALSE)=First_Validations[[#This Row],[FirstValidation.Country: Year]],"First","Second / Last")</f>
        <v>First</v>
      </c>
    </row>
    <row r="127" spans="2:22">
      <c r="B127" s="34" t="s">
        <v>748</v>
      </c>
      <c r="C127" s="34" t="s">
        <v>1443</v>
      </c>
      <c r="D127" s="34">
        <v>1</v>
      </c>
      <c r="E127" s="34">
        <v>26</v>
      </c>
      <c r="F127" s="34" t="s">
        <v>748</v>
      </c>
      <c r="G127" s="34" t="s">
        <v>1444</v>
      </c>
      <c r="H127" s="34" t="s">
        <v>1443</v>
      </c>
      <c r="I127" s="34" t="s">
        <v>749</v>
      </c>
      <c r="J127" s="34" t="s">
        <v>750</v>
      </c>
      <c r="K127" s="34">
        <v>2017</v>
      </c>
      <c r="L127" s="34">
        <v>2018</v>
      </c>
      <c r="M127" s="34" t="s">
        <v>1767</v>
      </c>
      <c r="N127" s="34" t="s">
        <v>1816</v>
      </c>
      <c r="O127" s="34">
        <v>4</v>
      </c>
      <c r="P127" s="34" t="s">
        <v>1767</v>
      </c>
      <c r="Q127" s="34" t="s">
        <v>783</v>
      </c>
      <c r="R127" s="34" t="s">
        <v>1851</v>
      </c>
      <c r="S127" s="34" t="s">
        <v>1445</v>
      </c>
      <c r="T127" s="34" t="s">
        <v>1852</v>
      </c>
      <c r="U127" s="34" t="s">
        <v>2095</v>
      </c>
      <c r="V127" s="36" t="str">
        <f>IF(VLOOKUP(First_Validations[[#This Row],[Country]],Last_Validations[[Country]:[Country: Year.1]],4,FALSE)=First_Validations[[#This Row],[FirstValidation.Country: Year]],"First","Second / Last")</f>
        <v>First</v>
      </c>
    </row>
    <row r="128" spans="2:22">
      <c r="B128" s="34" t="s">
        <v>748</v>
      </c>
      <c r="C128" s="34" t="s">
        <v>1443</v>
      </c>
      <c r="D128" s="34">
        <v>1</v>
      </c>
      <c r="E128" s="34">
        <v>26</v>
      </c>
      <c r="F128" s="34" t="s">
        <v>748</v>
      </c>
      <c r="G128" s="34" t="s">
        <v>1444</v>
      </c>
      <c r="H128" s="34" t="s">
        <v>1443</v>
      </c>
      <c r="I128" s="34" t="s">
        <v>749</v>
      </c>
      <c r="J128" s="34" t="s">
        <v>750</v>
      </c>
      <c r="K128" s="34">
        <v>2017</v>
      </c>
      <c r="L128" s="34">
        <v>2018</v>
      </c>
      <c r="M128" s="34" t="s">
        <v>1767</v>
      </c>
      <c r="N128" s="34" t="s">
        <v>1820</v>
      </c>
      <c r="O128" s="34">
        <v>4</v>
      </c>
      <c r="P128" s="34" t="s">
        <v>1767</v>
      </c>
      <c r="Q128" s="34" t="s">
        <v>781</v>
      </c>
      <c r="R128" s="34" t="s">
        <v>1851</v>
      </c>
      <c r="S128" s="34" t="s">
        <v>1445</v>
      </c>
      <c r="T128" s="34" t="s">
        <v>1852</v>
      </c>
      <c r="U128" s="34" t="s">
        <v>2096</v>
      </c>
      <c r="V128" s="36" t="str">
        <f>IF(VLOOKUP(First_Validations[[#This Row],[Country]],Last_Validations[[Country]:[Country: Year.1]],4,FALSE)=First_Validations[[#This Row],[FirstValidation.Country: Year]],"First","Second / Last")</f>
        <v>First</v>
      </c>
    </row>
    <row r="129" spans="2:22">
      <c r="B129" s="34" t="s">
        <v>748</v>
      </c>
      <c r="C129" s="34" t="s">
        <v>1443</v>
      </c>
      <c r="D129" s="34">
        <v>1</v>
      </c>
      <c r="E129" s="34">
        <v>26</v>
      </c>
      <c r="F129" s="34" t="s">
        <v>748</v>
      </c>
      <c r="G129" s="34" t="s">
        <v>1444</v>
      </c>
      <c r="H129" s="34" t="s">
        <v>1443</v>
      </c>
      <c r="I129" s="34" t="s">
        <v>749</v>
      </c>
      <c r="J129" s="34" t="s">
        <v>750</v>
      </c>
      <c r="K129" s="34">
        <v>2017</v>
      </c>
      <c r="L129" s="34">
        <v>2018</v>
      </c>
      <c r="M129" s="34" t="s">
        <v>1767</v>
      </c>
      <c r="N129" s="34" t="s">
        <v>1821</v>
      </c>
      <c r="O129" s="34">
        <v>5</v>
      </c>
      <c r="P129" s="34" t="s">
        <v>1768</v>
      </c>
      <c r="Q129" s="34" t="s">
        <v>782</v>
      </c>
      <c r="R129" s="34" t="s">
        <v>1851</v>
      </c>
      <c r="S129" s="34" t="s">
        <v>1445</v>
      </c>
      <c r="T129" s="34" t="s">
        <v>1852</v>
      </c>
      <c r="U129" s="34" t="s">
        <v>2097</v>
      </c>
      <c r="V129" s="36" t="str">
        <f>IF(VLOOKUP(First_Validations[[#This Row],[Country]],Last_Validations[[Country]:[Country: Year.1]],4,FALSE)=First_Validations[[#This Row],[FirstValidation.Country: Year]],"First","Second / Last")</f>
        <v>First</v>
      </c>
    </row>
    <row r="130" spans="2:22">
      <c r="B130" s="34" t="s">
        <v>748</v>
      </c>
      <c r="C130" s="34" t="s">
        <v>1443</v>
      </c>
      <c r="D130" s="34">
        <v>1</v>
      </c>
      <c r="E130" s="34">
        <v>26</v>
      </c>
      <c r="F130" s="34" t="s">
        <v>748</v>
      </c>
      <c r="G130" s="34" t="s">
        <v>1444</v>
      </c>
      <c r="H130" s="34" t="s">
        <v>1443</v>
      </c>
      <c r="I130" s="34" t="s">
        <v>749</v>
      </c>
      <c r="J130" s="34" t="s">
        <v>750</v>
      </c>
      <c r="K130" s="34">
        <v>2017</v>
      </c>
      <c r="L130" s="34">
        <v>2018</v>
      </c>
      <c r="M130" s="34" t="s">
        <v>1767</v>
      </c>
      <c r="N130" s="34" t="s">
        <v>1813</v>
      </c>
      <c r="O130" s="34">
        <v>1</v>
      </c>
      <c r="P130" s="34" t="s">
        <v>1796</v>
      </c>
      <c r="Q130" s="34" t="s">
        <v>776</v>
      </c>
      <c r="R130" s="34" t="s">
        <v>1851</v>
      </c>
      <c r="S130" s="34" t="s">
        <v>1445</v>
      </c>
      <c r="T130" s="34" t="s">
        <v>1852</v>
      </c>
      <c r="U130" s="34" t="s">
        <v>2098</v>
      </c>
      <c r="V130" s="36" t="str">
        <f>IF(VLOOKUP(First_Validations[[#This Row],[Country]],Last_Validations[[Country]:[Country: Year.1]],4,FALSE)=First_Validations[[#This Row],[FirstValidation.Country: Year]],"First","Second / Last")</f>
        <v>First</v>
      </c>
    </row>
    <row r="131" spans="2:22">
      <c r="B131" s="34" t="s">
        <v>748</v>
      </c>
      <c r="C131" s="34" t="s">
        <v>1443</v>
      </c>
      <c r="D131" s="34">
        <v>1</v>
      </c>
      <c r="E131" s="34">
        <v>26</v>
      </c>
      <c r="F131" s="34" t="s">
        <v>748</v>
      </c>
      <c r="G131" s="34" t="s">
        <v>1444</v>
      </c>
      <c r="H131" s="34" t="s">
        <v>1443</v>
      </c>
      <c r="I131" s="34" t="s">
        <v>749</v>
      </c>
      <c r="J131" s="34" t="s">
        <v>750</v>
      </c>
      <c r="K131" s="34">
        <v>2017</v>
      </c>
      <c r="L131" s="34">
        <v>2018</v>
      </c>
      <c r="M131" s="34" t="s">
        <v>1767</v>
      </c>
      <c r="N131" s="34" t="s">
        <v>1807</v>
      </c>
      <c r="O131" s="34">
        <v>0</v>
      </c>
      <c r="P131" s="34" t="s">
        <v>4</v>
      </c>
      <c r="Q131" s="34" t="s">
        <v>770</v>
      </c>
      <c r="R131" s="34" t="s">
        <v>1851</v>
      </c>
      <c r="S131" s="34" t="s">
        <v>1445</v>
      </c>
      <c r="T131" s="34" t="s">
        <v>1852</v>
      </c>
      <c r="U131" s="34" t="s">
        <v>2099</v>
      </c>
      <c r="V131" s="36" t="str">
        <f>IF(VLOOKUP(First_Validations[[#This Row],[Country]],Last_Validations[[Country]:[Country: Year.1]],4,FALSE)=First_Validations[[#This Row],[FirstValidation.Country: Year]],"First","Second / Last")</f>
        <v>First</v>
      </c>
    </row>
    <row r="132" spans="2:22">
      <c r="B132" s="34" t="s">
        <v>748</v>
      </c>
      <c r="C132" s="34" t="s">
        <v>1443</v>
      </c>
      <c r="D132" s="34">
        <v>1</v>
      </c>
      <c r="E132" s="34">
        <v>26</v>
      </c>
      <c r="F132" s="34" t="s">
        <v>748</v>
      </c>
      <c r="G132" s="34" t="s">
        <v>1444</v>
      </c>
      <c r="H132" s="34" t="s">
        <v>1443</v>
      </c>
      <c r="I132" s="34" t="s">
        <v>749</v>
      </c>
      <c r="J132" s="34" t="s">
        <v>750</v>
      </c>
      <c r="K132" s="34">
        <v>2017</v>
      </c>
      <c r="L132" s="34">
        <v>2018</v>
      </c>
      <c r="M132" s="34" t="s">
        <v>1767</v>
      </c>
      <c r="N132" s="34" t="s">
        <v>1808</v>
      </c>
      <c r="O132" s="34">
        <v>5</v>
      </c>
      <c r="P132" s="34" t="s">
        <v>1768</v>
      </c>
      <c r="Q132" s="34" t="s">
        <v>771</v>
      </c>
      <c r="R132" s="34" t="s">
        <v>1851</v>
      </c>
      <c r="S132" s="34" t="s">
        <v>1445</v>
      </c>
      <c r="T132" s="34" t="s">
        <v>1852</v>
      </c>
      <c r="U132" s="34" t="s">
        <v>2100</v>
      </c>
      <c r="V132" s="36" t="str">
        <f>IF(VLOOKUP(First_Validations[[#This Row],[Country]],Last_Validations[[Country]:[Country: Year.1]],4,FALSE)=First_Validations[[#This Row],[FirstValidation.Country: Year]],"First","Second / Last")</f>
        <v>First</v>
      </c>
    </row>
    <row r="133" spans="2:22">
      <c r="B133" s="34" t="s">
        <v>748</v>
      </c>
      <c r="C133" s="34" t="s">
        <v>1443</v>
      </c>
      <c r="D133" s="34">
        <v>1</v>
      </c>
      <c r="E133" s="34">
        <v>26</v>
      </c>
      <c r="F133" s="34" t="s">
        <v>748</v>
      </c>
      <c r="G133" s="34" t="s">
        <v>1444</v>
      </c>
      <c r="H133" s="34" t="s">
        <v>1443</v>
      </c>
      <c r="I133" s="34" t="s">
        <v>749</v>
      </c>
      <c r="J133" s="34" t="s">
        <v>750</v>
      </c>
      <c r="K133" s="34">
        <v>2017</v>
      </c>
      <c r="L133" s="34">
        <v>2018</v>
      </c>
      <c r="M133" s="34" t="s">
        <v>1767</v>
      </c>
      <c r="N133" s="34" t="s">
        <v>1805</v>
      </c>
      <c r="O133" s="34">
        <v>0</v>
      </c>
      <c r="P133" s="34" t="s">
        <v>4</v>
      </c>
      <c r="Q133" s="34" t="s">
        <v>768</v>
      </c>
      <c r="R133" s="34" t="s">
        <v>1851</v>
      </c>
      <c r="S133" s="34" t="s">
        <v>1445</v>
      </c>
      <c r="T133" s="34" t="s">
        <v>1852</v>
      </c>
      <c r="U133" s="34" t="s">
        <v>2101</v>
      </c>
      <c r="V133" s="36" t="str">
        <f>IF(VLOOKUP(First_Validations[[#This Row],[Country]],Last_Validations[[Country]:[Country: Year.1]],4,FALSE)=First_Validations[[#This Row],[FirstValidation.Country: Year]],"First","Second / Last")</f>
        <v>First</v>
      </c>
    </row>
    <row r="134" spans="2:22">
      <c r="B134" s="34" t="s">
        <v>748</v>
      </c>
      <c r="C134" s="34" t="s">
        <v>1443</v>
      </c>
      <c r="D134" s="34">
        <v>1</v>
      </c>
      <c r="E134" s="34">
        <v>26</v>
      </c>
      <c r="F134" s="34" t="s">
        <v>748</v>
      </c>
      <c r="G134" s="34" t="s">
        <v>1444</v>
      </c>
      <c r="H134" s="34" t="s">
        <v>1443</v>
      </c>
      <c r="I134" s="34" t="s">
        <v>749</v>
      </c>
      <c r="J134" s="34" t="s">
        <v>750</v>
      </c>
      <c r="K134" s="34">
        <v>2017</v>
      </c>
      <c r="L134" s="34">
        <v>2018</v>
      </c>
      <c r="M134" s="34" t="s">
        <v>1767</v>
      </c>
      <c r="N134" s="34" t="s">
        <v>1806</v>
      </c>
      <c r="O134" s="34">
        <v>0</v>
      </c>
      <c r="P134" s="34" t="s">
        <v>4</v>
      </c>
      <c r="Q134" s="34" t="s">
        <v>769</v>
      </c>
      <c r="R134" s="34" t="s">
        <v>1851</v>
      </c>
      <c r="S134" s="34" t="s">
        <v>1445</v>
      </c>
      <c r="T134" s="34" t="s">
        <v>1852</v>
      </c>
      <c r="U134" s="34" t="s">
        <v>2102</v>
      </c>
      <c r="V134" s="36" t="str">
        <f>IF(VLOOKUP(First_Validations[[#This Row],[Country]],Last_Validations[[Country]:[Country: Year.1]],4,FALSE)=First_Validations[[#This Row],[FirstValidation.Country: Year]],"First","Second / Last")</f>
        <v>First</v>
      </c>
    </row>
    <row r="135" spans="2:22">
      <c r="B135" s="34" t="s">
        <v>748</v>
      </c>
      <c r="C135" s="34" t="s">
        <v>1443</v>
      </c>
      <c r="D135" s="34">
        <v>1</v>
      </c>
      <c r="E135" s="34">
        <v>26</v>
      </c>
      <c r="F135" s="34" t="s">
        <v>748</v>
      </c>
      <c r="G135" s="34" t="s">
        <v>1444</v>
      </c>
      <c r="H135" s="34" t="s">
        <v>1443</v>
      </c>
      <c r="I135" s="34" t="s">
        <v>749</v>
      </c>
      <c r="J135" s="34" t="s">
        <v>750</v>
      </c>
      <c r="K135" s="34">
        <v>2017</v>
      </c>
      <c r="L135" s="34">
        <v>2018</v>
      </c>
      <c r="M135" s="34" t="s">
        <v>1767</v>
      </c>
      <c r="N135" s="34" t="s">
        <v>1811</v>
      </c>
      <c r="O135" s="34">
        <v>5</v>
      </c>
      <c r="P135" s="34" t="s">
        <v>1768</v>
      </c>
      <c r="Q135" s="34" t="s">
        <v>774</v>
      </c>
      <c r="R135" s="34" t="s">
        <v>1851</v>
      </c>
      <c r="S135" s="34" t="s">
        <v>1445</v>
      </c>
      <c r="T135" s="34" t="s">
        <v>1852</v>
      </c>
      <c r="U135" s="34" t="s">
        <v>2103</v>
      </c>
      <c r="V135" s="36" t="str">
        <f>IF(VLOOKUP(First_Validations[[#This Row],[Country]],Last_Validations[[Country]:[Country: Year.1]],4,FALSE)=First_Validations[[#This Row],[FirstValidation.Country: Year]],"First","Second / Last")</f>
        <v>First</v>
      </c>
    </row>
    <row r="136" spans="2:22">
      <c r="B136" s="34" t="s">
        <v>748</v>
      </c>
      <c r="C136" s="34" t="s">
        <v>1443</v>
      </c>
      <c r="D136" s="34">
        <v>1</v>
      </c>
      <c r="E136" s="34">
        <v>26</v>
      </c>
      <c r="F136" s="34" t="s">
        <v>748</v>
      </c>
      <c r="G136" s="34" t="s">
        <v>1444</v>
      </c>
      <c r="H136" s="34" t="s">
        <v>1443</v>
      </c>
      <c r="I136" s="34" t="s">
        <v>749</v>
      </c>
      <c r="J136" s="34" t="s">
        <v>750</v>
      </c>
      <c r="K136" s="34">
        <v>2017</v>
      </c>
      <c r="L136" s="34">
        <v>2018</v>
      </c>
      <c r="M136" s="34" t="s">
        <v>1767</v>
      </c>
      <c r="N136" s="34" t="s">
        <v>1812</v>
      </c>
      <c r="O136" s="34">
        <v>5</v>
      </c>
      <c r="P136" s="34" t="s">
        <v>1768</v>
      </c>
      <c r="Q136" s="34" t="s">
        <v>775</v>
      </c>
      <c r="R136" s="34" t="s">
        <v>1851</v>
      </c>
      <c r="S136" s="34" t="s">
        <v>1445</v>
      </c>
      <c r="T136" s="34" t="s">
        <v>1852</v>
      </c>
      <c r="U136" s="34" t="s">
        <v>2104</v>
      </c>
      <c r="V136" s="36" t="str">
        <f>IF(VLOOKUP(First_Validations[[#This Row],[Country]],Last_Validations[[Country]:[Country: Year.1]],4,FALSE)=First_Validations[[#This Row],[FirstValidation.Country: Year]],"First","Second / Last")</f>
        <v>First</v>
      </c>
    </row>
    <row r="137" spans="2:22">
      <c r="B137" s="34" t="s">
        <v>748</v>
      </c>
      <c r="C137" s="34" t="s">
        <v>1443</v>
      </c>
      <c r="D137" s="34">
        <v>1</v>
      </c>
      <c r="E137" s="34">
        <v>26</v>
      </c>
      <c r="F137" s="34" t="s">
        <v>748</v>
      </c>
      <c r="G137" s="34" t="s">
        <v>1444</v>
      </c>
      <c r="H137" s="34" t="s">
        <v>1443</v>
      </c>
      <c r="I137" s="34" t="s">
        <v>749</v>
      </c>
      <c r="J137" s="34" t="s">
        <v>750</v>
      </c>
      <c r="K137" s="34">
        <v>2017</v>
      </c>
      <c r="L137" s="34">
        <v>2018</v>
      </c>
      <c r="M137" s="34" t="s">
        <v>1767</v>
      </c>
      <c r="N137" s="34" t="s">
        <v>1809</v>
      </c>
      <c r="O137" s="34">
        <v>5</v>
      </c>
      <c r="P137" s="34" t="s">
        <v>1768</v>
      </c>
      <c r="Q137" s="34" t="s">
        <v>772</v>
      </c>
      <c r="R137" s="34" t="s">
        <v>1851</v>
      </c>
      <c r="S137" s="34" t="s">
        <v>1445</v>
      </c>
      <c r="T137" s="34" t="s">
        <v>1852</v>
      </c>
      <c r="U137" s="34" t="s">
        <v>2105</v>
      </c>
      <c r="V137" s="36" t="str">
        <f>IF(VLOOKUP(First_Validations[[#This Row],[Country]],Last_Validations[[Country]:[Country: Year.1]],4,FALSE)=First_Validations[[#This Row],[FirstValidation.Country: Year]],"First","Second / Last")</f>
        <v>First</v>
      </c>
    </row>
    <row r="138" spans="2:22">
      <c r="B138" s="34" t="s">
        <v>748</v>
      </c>
      <c r="C138" s="34" t="s">
        <v>1443</v>
      </c>
      <c r="D138" s="34">
        <v>1</v>
      </c>
      <c r="E138" s="34">
        <v>26</v>
      </c>
      <c r="F138" s="34" t="s">
        <v>748</v>
      </c>
      <c r="G138" s="34" t="s">
        <v>1444</v>
      </c>
      <c r="H138" s="34" t="s">
        <v>1443</v>
      </c>
      <c r="I138" s="34" t="s">
        <v>749</v>
      </c>
      <c r="J138" s="34" t="s">
        <v>750</v>
      </c>
      <c r="K138" s="34">
        <v>2017</v>
      </c>
      <c r="L138" s="34">
        <v>2018</v>
      </c>
      <c r="M138" s="34" t="s">
        <v>1767</v>
      </c>
      <c r="N138" s="34" t="s">
        <v>1810</v>
      </c>
      <c r="O138" s="34">
        <v>5</v>
      </c>
      <c r="P138" s="34" t="s">
        <v>1768</v>
      </c>
      <c r="Q138" s="34" t="s">
        <v>773</v>
      </c>
      <c r="R138" s="34" t="s">
        <v>1851</v>
      </c>
      <c r="S138" s="34" t="s">
        <v>1445</v>
      </c>
      <c r="T138" s="34" t="s">
        <v>1852</v>
      </c>
      <c r="U138" s="34" t="s">
        <v>2106</v>
      </c>
      <c r="V138" s="36" t="str">
        <f>IF(VLOOKUP(First_Validations[[#This Row],[Country]],Last_Validations[[Country]:[Country: Year.1]],4,FALSE)=First_Validations[[#This Row],[FirstValidation.Country: Year]],"First","Second / Last")</f>
        <v>First</v>
      </c>
    </row>
    <row r="139" spans="2:22">
      <c r="B139" s="34" t="s">
        <v>1028</v>
      </c>
      <c r="C139" s="34" t="s">
        <v>1465</v>
      </c>
      <c r="D139" s="34">
        <v>1</v>
      </c>
      <c r="E139" s="34">
        <v>36</v>
      </c>
      <c r="F139" s="34" t="s">
        <v>1028</v>
      </c>
      <c r="G139" s="34" t="s">
        <v>1466</v>
      </c>
      <c r="H139" s="34" t="s">
        <v>1465</v>
      </c>
      <c r="I139" s="34" t="s">
        <v>1029</v>
      </c>
      <c r="J139" s="34" t="s">
        <v>1030</v>
      </c>
      <c r="K139" s="34">
        <v>2017</v>
      </c>
      <c r="L139" s="34">
        <v>2017</v>
      </c>
      <c r="M139" s="34" t="s">
        <v>1767</v>
      </c>
      <c r="N139" s="34" t="s">
        <v>1797</v>
      </c>
      <c r="O139" s="34">
        <v>4</v>
      </c>
      <c r="P139" s="34" t="s">
        <v>1767</v>
      </c>
      <c r="Q139" s="34" t="s">
        <v>1041</v>
      </c>
      <c r="R139" s="34" t="s">
        <v>1030</v>
      </c>
      <c r="S139" s="34" t="s">
        <v>1467</v>
      </c>
      <c r="T139" s="34" t="s">
        <v>1866</v>
      </c>
      <c r="U139" s="34" t="s">
        <v>2107</v>
      </c>
      <c r="V139" s="36" t="str">
        <f>IF(VLOOKUP(First_Validations[[#This Row],[Country]],Last_Validations[[Country]:[Country: Year.1]],4,FALSE)=First_Validations[[#This Row],[FirstValidation.Country: Year]],"First","Second / Last")</f>
        <v>First</v>
      </c>
    </row>
    <row r="140" spans="2:22">
      <c r="B140" s="34" t="s">
        <v>1028</v>
      </c>
      <c r="C140" s="34" t="s">
        <v>1465</v>
      </c>
      <c r="D140" s="34">
        <v>1</v>
      </c>
      <c r="E140" s="34">
        <v>36</v>
      </c>
      <c r="F140" s="34" t="s">
        <v>1028</v>
      </c>
      <c r="G140" s="34" t="s">
        <v>1466</v>
      </c>
      <c r="H140" s="34" t="s">
        <v>1465</v>
      </c>
      <c r="I140" s="34" t="s">
        <v>1029</v>
      </c>
      <c r="J140" s="34" t="s">
        <v>1030</v>
      </c>
      <c r="K140" s="34">
        <v>2017</v>
      </c>
      <c r="L140" s="34">
        <v>2017</v>
      </c>
      <c r="M140" s="34" t="s">
        <v>1767</v>
      </c>
      <c r="N140" s="34" t="s">
        <v>1799</v>
      </c>
      <c r="O140" s="34">
        <v>5</v>
      </c>
      <c r="P140" s="34" t="s">
        <v>1768</v>
      </c>
      <c r="Q140" s="34" t="s">
        <v>1042</v>
      </c>
      <c r="R140" s="34" t="s">
        <v>1030</v>
      </c>
      <c r="S140" s="34" t="s">
        <v>1467</v>
      </c>
      <c r="T140" s="34" t="s">
        <v>1866</v>
      </c>
      <c r="U140" s="34" t="s">
        <v>2108</v>
      </c>
      <c r="V140" s="36" t="str">
        <f>IF(VLOOKUP(First_Validations[[#This Row],[Country]],Last_Validations[[Country]:[Country: Year.1]],4,FALSE)=First_Validations[[#This Row],[FirstValidation.Country: Year]],"First","Second / Last")</f>
        <v>First</v>
      </c>
    </row>
    <row r="141" spans="2:22">
      <c r="B141" s="34" t="s">
        <v>1028</v>
      </c>
      <c r="C141" s="34" t="s">
        <v>1465</v>
      </c>
      <c r="D141" s="34">
        <v>1</v>
      </c>
      <c r="E141" s="34">
        <v>36</v>
      </c>
      <c r="F141" s="34" t="s">
        <v>1028</v>
      </c>
      <c r="G141" s="34" t="s">
        <v>1466</v>
      </c>
      <c r="H141" s="34" t="s">
        <v>1465</v>
      </c>
      <c r="I141" s="34" t="s">
        <v>1029</v>
      </c>
      <c r="J141" s="34" t="s">
        <v>1030</v>
      </c>
      <c r="K141" s="34">
        <v>2017</v>
      </c>
      <c r="L141" s="34">
        <v>2017</v>
      </c>
      <c r="M141" s="34" t="s">
        <v>1767</v>
      </c>
      <c r="N141" s="34" t="s">
        <v>1794</v>
      </c>
      <c r="O141" s="34">
        <v>4</v>
      </c>
      <c r="P141" s="34" t="s">
        <v>1767</v>
      </c>
      <c r="Q141" s="34" t="s">
        <v>1039</v>
      </c>
      <c r="R141" s="34" t="s">
        <v>1030</v>
      </c>
      <c r="S141" s="34" t="s">
        <v>1467</v>
      </c>
      <c r="T141" s="34" t="s">
        <v>1866</v>
      </c>
      <c r="U141" s="34" t="s">
        <v>2109</v>
      </c>
      <c r="V141" s="36" t="str">
        <f>IF(VLOOKUP(First_Validations[[#This Row],[Country]],Last_Validations[[Country]:[Country: Year.1]],4,FALSE)=First_Validations[[#This Row],[FirstValidation.Country: Year]],"First","Second / Last")</f>
        <v>First</v>
      </c>
    </row>
    <row r="142" spans="2:22">
      <c r="B142" s="34" t="s">
        <v>1028</v>
      </c>
      <c r="C142" s="34" t="s">
        <v>1465</v>
      </c>
      <c r="D142" s="34">
        <v>1</v>
      </c>
      <c r="E142" s="34">
        <v>36</v>
      </c>
      <c r="F142" s="34" t="s">
        <v>1028</v>
      </c>
      <c r="G142" s="34" t="s">
        <v>1466</v>
      </c>
      <c r="H142" s="34" t="s">
        <v>1465</v>
      </c>
      <c r="I142" s="34" t="s">
        <v>1029</v>
      </c>
      <c r="J142" s="34" t="s">
        <v>1030</v>
      </c>
      <c r="K142" s="34">
        <v>2017</v>
      </c>
      <c r="L142" s="34">
        <v>2017</v>
      </c>
      <c r="M142" s="34" t="s">
        <v>1767</v>
      </c>
      <c r="N142" s="34" t="s">
        <v>1795</v>
      </c>
      <c r="O142" s="34">
        <v>1</v>
      </c>
      <c r="P142" s="34" t="s">
        <v>1796</v>
      </c>
      <c r="Q142" s="34" t="s">
        <v>1040</v>
      </c>
      <c r="R142" s="34" t="s">
        <v>1030</v>
      </c>
      <c r="S142" s="34" t="s">
        <v>1467</v>
      </c>
      <c r="T142" s="34" t="s">
        <v>1866</v>
      </c>
      <c r="U142" s="34" t="s">
        <v>2110</v>
      </c>
      <c r="V142" s="36" t="str">
        <f>IF(VLOOKUP(First_Validations[[#This Row],[Country]],Last_Validations[[Country]:[Country: Year.1]],4,FALSE)=First_Validations[[#This Row],[FirstValidation.Country: Year]],"First","Second / Last")</f>
        <v>First</v>
      </c>
    </row>
    <row r="143" spans="2:22">
      <c r="B143" s="34" t="s">
        <v>1028</v>
      </c>
      <c r="C143" s="34" t="s">
        <v>1465</v>
      </c>
      <c r="D143" s="34">
        <v>1</v>
      </c>
      <c r="E143" s="34">
        <v>36</v>
      </c>
      <c r="F143" s="34" t="s">
        <v>1028</v>
      </c>
      <c r="G143" s="34" t="s">
        <v>1466</v>
      </c>
      <c r="H143" s="34" t="s">
        <v>1465</v>
      </c>
      <c r="I143" s="34" t="s">
        <v>1029</v>
      </c>
      <c r="J143" s="34" t="s">
        <v>1030</v>
      </c>
      <c r="K143" s="34">
        <v>2017</v>
      </c>
      <c r="L143" s="34">
        <v>2017</v>
      </c>
      <c r="M143" s="34" t="s">
        <v>1767</v>
      </c>
      <c r="N143" s="34" t="s">
        <v>1802</v>
      </c>
      <c r="O143" s="34">
        <v>5</v>
      </c>
      <c r="P143" s="34" t="s">
        <v>1768</v>
      </c>
      <c r="Q143" s="34" t="s">
        <v>1045</v>
      </c>
      <c r="R143" s="34" t="s">
        <v>1030</v>
      </c>
      <c r="S143" s="34" t="s">
        <v>1467</v>
      </c>
      <c r="T143" s="34" t="s">
        <v>1866</v>
      </c>
      <c r="U143" s="34" t="s">
        <v>2111</v>
      </c>
      <c r="V143" s="36" t="str">
        <f>IF(VLOOKUP(First_Validations[[#This Row],[Country]],Last_Validations[[Country]:[Country: Year.1]],4,FALSE)=First_Validations[[#This Row],[FirstValidation.Country: Year]],"First","Second / Last")</f>
        <v>First</v>
      </c>
    </row>
    <row r="144" spans="2:22">
      <c r="B144" s="34" t="s">
        <v>1028</v>
      </c>
      <c r="C144" s="34" t="s">
        <v>1465</v>
      </c>
      <c r="D144" s="34">
        <v>1</v>
      </c>
      <c r="E144" s="34">
        <v>36</v>
      </c>
      <c r="F144" s="34" t="s">
        <v>1028</v>
      </c>
      <c r="G144" s="34" t="s">
        <v>1466</v>
      </c>
      <c r="H144" s="34" t="s">
        <v>1465</v>
      </c>
      <c r="I144" s="34" t="s">
        <v>1029</v>
      </c>
      <c r="J144" s="34" t="s">
        <v>1030</v>
      </c>
      <c r="K144" s="34">
        <v>2017</v>
      </c>
      <c r="L144" s="34">
        <v>2017</v>
      </c>
      <c r="M144" s="34" t="s">
        <v>1767</v>
      </c>
      <c r="N144" s="34" t="s">
        <v>1803</v>
      </c>
      <c r="O144" s="34">
        <v>4</v>
      </c>
      <c r="P144" s="34" t="s">
        <v>1767</v>
      </c>
      <c r="Q144" s="34" t="s">
        <v>1046</v>
      </c>
      <c r="R144" s="34" t="s">
        <v>1030</v>
      </c>
      <c r="S144" s="34" t="s">
        <v>1467</v>
      </c>
      <c r="T144" s="34" t="s">
        <v>1866</v>
      </c>
      <c r="U144" s="34" t="s">
        <v>2112</v>
      </c>
      <c r="V144" s="36" t="str">
        <f>IF(VLOOKUP(First_Validations[[#This Row],[Country]],Last_Validations[[Country]:[Country: Year.1]],4,FALSE)=First_Validations[[#This Row],[FirstValidation.Country: Year]],"First","Second / Last")</f>
        <v>First</v>
      </c>
    </row>
    <row r="145" spans="2:22">
      <c r="B145" s="34" t="s">
        <v>1028</v>
      </c>
      <c r="C145" s="34" t="s">
        <v>1465</v>
      </c>
      <c r="D145" s="34">
        <v>1</v>
      </c>
      <c r="E145" s="34">
        <v>36</v>
      </c>
      <c r="F145" s="34" t="s">
        <v>1028</v>
      </c>
      <c r="G145" s="34" t="s">
        <v>1466</v>
      </c>
      <c r="H145" s="34" t="s">
        <v>1465</v>
      </c>
      <c r="I145" s="34" t="s">
        <v>1029</v>
      </c>
      <c r="J145" s="34" t="s">
        <v>1030</v>
      </c>
      <c r="K145" s="34">
        <v>2017</v>
      </c>
      <c r="L145" s="34">
        <v>2017</v>
      </c>
      <c r="M145" s="34" t="s">
        <v>1767</v>
      </c>
      <c r="N145" s="34" t="s">
        <v>1800</v>
      </c>
      <c r="O145" s="34">
        <v>4</v>
      </c>
      <c r="P145" s="34" t="s">
        <v>1767</v>
      </c>
      <c r="Q145" s="34" t="s">
        <v>1043</v>
      </c>
      <c r="R145" s="34" t="s">
        <v>1030</v>
      </c>
      <c r="S145" s="34" t="s">
        <v>1467</v>
      </c>
      <c r="T145" s="34" t="s">
        <v>1866</v>
      </c>
      <c r="U145" s="34" t="s">
        <v>2113</v>
      </c>
      <c r="V145" s="36" t="str">
        <f>IF(VLOOKUP(First_Validations[[#This Row],[Country]],Last_Validations[[Country]:[Country: Year.1]],4,FALSE)=First_Validations[[#This Row],[FirstValidation.Country: Year]],"First","Second / Last")</f>
        <v>First</v>
      </c>
    </row>
    <row r="146" spans="2:22">
      <c r="B146" s="34" t="s">
        <v>1028</v>
      </c>
      <c r="C146" s="34" t="s">
        <v>1465</v>
      </c>
      <c r="D146" s="34">
        <v>1</v>
      </c>
      <c r="E146" s="34">
        <v>36</v>
      </c>
      <c r="F146" s="34" t="s">
        <v>1028</v>
      </c>
      <c r="G146" s="34" t="s">
        <v>1466</v>
      </c>
      <c r="H146" s="34" t="s">
        <v>1465</v>
      </c>
      <c r="I146" s="34" t="s">
        <v>1029</v>
      </c>
      <c r="J146" s="34" t="s">
        <v>1030</v>
      </c>
      <c r="K146" s="34">
        <v>2017</v>
      </c>
      <c r="L146" s="34">
        <v>2017</v>
      </c>
      <c r="M146" s="34" t="s">
        <v>1767</v>
      </c>
      <c r="N146" s="34" t="s">
        <v>1801</v>
      </c>
      <c r="O146" s="34">
        <v>6</v>
      </c>
      <c r="P146" s="34" t="s">
        <v>1817</v>
      </c>
      <c r="Q146" s="34" t="s">
        <v>1044</v>
      </c>
      <c r="R146" s="34" t="s">
        <v>1030</v>
      </c>
      <c r="S146" s="34" t="s">
        <v>1467</v>
      </c>
      <c r="T146" s="34" t="s">
        <v>1866</v>
      </c>
      <c r="U146" s="34" t="s">
        <v>2114</v>
      </c>
      <c r="V146" s="36" t="str">
        <f>IF(VLOOKUP(First_Validations[[#This Row],[Country]],Last_Validations[[Country]:[Country: Year.1]],4,FALSE)=First_Validations[[#This Row],[FirstValidation.Country: Year]],"First","Second / Last")</f>
        <v>First</v>
      </c>
    </row>
    <row r="147" spans="2:22">
      <c r="B147" s="34" t="s">
        <v>1028</v>
      </c>
      <c r="C147" s="34" t="s">
        <v>1465</v>
      </c>
      <c r="D147" s="34">
        <v>1</v>
      </c>
      <c r="E147" s="34">
        <v>36</v>
      </c>
      <c r="F147" s="34" t="s">
        <v>1028</v>
      </c>
      <c r="G147" s="34" t="s">
        <v>1466</v>
      </c>
      <c r="H147" s="34" t="s">
        <v>1465</v>
      </c>
      <c r="I147" s="34" t="s">
        <v>1029</v>
      </c>
      <c r="J147" s="34" t="s">
        <v>1030</v>
      </c>
      <c r="K147" s="34">
        <v>2017</v>
      </c>
      <c r="L147" s="34">
        <v>2017</v>
      </c>
      <c r="M147" s="34" t="s">
        <v>1767</v>
      </c>
      <c r="N147" s="34" t="s">
        <v>1793</v>
      </c>
      <c r="O147" s="34">
        <v>4</v>
      </c>
      <c r="P147" s="34" t="s">
        <v>1767</v>
      </c>
      <c r="Q147" s="34" t="s">
        <v>1038</v>
      </c>
      <c r="R147" s="34" t="s">
        <v>1030</v>
      </c>
      <c r="S147" s="34" t="s">
        <v>1467</v>
      </c>
      <c r="T147" s="34" t="s">
        <v>1866</v>
      </c>
      <c r="U147" s="34" t="s">
        <v>2115</v>
      </c>
      <c r="V147" s="36" t="str">
        <f>IF(VLOOKUP(First_Validations[[#This Row],[Country]],Last_Validations[[Country]:[Country: Year.1]],4,FALSE)=First_Validations[[#This Row],[FirstValidation.Country: Year]],"First","Second / Last")</f>
        <v>First</v>
      </c>
    </row>
    <row r="148" spans="2:22">
      <c r="B148" s="34" t="s">
        <v>1028</v>
      </c>
      <c r="C148" s="34" t="s">
        <v>1465</v>
      </c>
      <c r="D148" s="34">
        <v>1</v>
      </c>
      <c r="E148" s="34">
        <v>36</v>
      </c>
      <c r="F148" s="34" t="s">
        <v>1028</v>
      </c>
      <c r="G148" s="34" t="s">
        <v>1466</v>
      </c>
      <c r="H148" s="34" t="s">
        <v>1465</v>
      </c>
      <c r="I148" s="34" t="s">
        <v>1029</v>
      </c>
      <c r="J148" s="34" t="s">
        <v>1030</v>
      </c>
      <c r="K148" s="34">
        <v>2017</v>
      </c>
      <c r="L148" s="34">
        <v>2017</v>
      </c>
      <c r="M148" s="34" t="s">
        <v>1767</v>
      </c>
      <c r="N148" s="34" t="s">
        <v>1787</v>
      </c>
      <c r="O148" s="34">
        <v>5</v>
      </c>
      <c r="P148" s="34" t="s">
        <v>1768</v>
      </c>
      <c r="Q148" s="34" t="s">
        <v>1032</v>
      </c>
      <c r="R148" s="34" t="s">
        <v>1030</v>
      </c>
      <c r="S148" s="34" t="s">
        <v>1467</v>
      </c>
      <c r="T148" s="34" t="s">
        <v>1866</v>
      </c>
      <c r="U148" s="34" t="s">
        <v>2116</v>
      </c>
      <c r="V148" s="36" t="str">
        <f>IF(VLOOKUP(First_Validations[[#This Row],[Country]],Last_Validations[[Country]:[Country: Year.1]],4,FALSE)=First_Validations[[#This Row],[FirstValidation.Country: Year]],"First","Second / Last")</f>
        <v>First</v>
      </c>
    </row>
    <row r="149" spans="2:22">
      <c r="B149" s="34" t="s">
        <v>1028</v>
      </c>
      <c r="C149" s="34" t="s">
        <v>1465</v>
      </c>
      <c r="D149" s="34">
        <v>1</v>
      </c>
      <c r="E149" s="34">
        <v>36</v>
      </c>
      <c r="F149" s="34" t="s">
        <v>1028</v>
      </c>
      <c r="G149" s="34" t="s">
        <v>1466</v>
      </c>
      <c r="H149" s="34" t="s">
        <v>1465</v>
      </c>
      <c r="I149" s="34" t="s">
        <v>1029</v>
      </c>
      <c r="J149" s="34" t="s">
        <v>1030</v>
      </c>
      <c r="K149" s="34">
        <v>2017</v>
      </c>
      <c r="L149" s="34">
        <v>2017</v>
      </c>
      <c r="M149" s="34" t="s">
        <v>1767</v>
      </c>
      <c r="N149" s="34" t="s">
        <v>1788</v>
      </c>
      <c r="O149" s="34">
        <v>4</v>
      </c>
      <c r="P149" s="34" t="s">
        <v>1767</v>
      </c>
      <c r="Q149" s="34" t="s">
        <v>1033</v>
      </c>
      <c r="R149" s="34" t="s">
        <v>1030</v>
      </c>
      <c r="S149" s="34" t="s">
        <v>1467</v>
      </c>
      <c r="T149" s="34" t="s">
        <v>1866</v>
      </c>
      <c r="U149" s="34" t="s">
        <v>2117</v>
      </c>
      <c r="V149" s="36" t="str">
        <f>IF(VLOOKUP(First_Validations[[#This Row],[Country]],Last_Validations[[Country]:[Country: Year.1]],4,FALSE)=First_Validations[[#This Row],[FirstValidation.Country: Year]],"First","Second / Last")</f>
        <v>First</v>
      </c>
    </row>
    <row r="150" spans="2:22">
      <c r="B150" s="34" t="s">
        <v>1028</v>
      </c>
      <c r="C150" s="34" t="s">
        <v>1465</v>
      </c>
      <c r="D150" s="34">
        <v>1</v>
      </c>
      <c r="E150" s="34">
        <v>36</v>
      </c>
      <c r="F150" s="34" t="s">
        <v>1028</v>
      </c>
      <c r="G150" s="34" t="s">
        <v>1466</v>
      </c>
      <c r="H150" s="34" t="s">
        <v>1465</v>
      </c>
      <c r="I150" s="34" t="s">
        <v>1029</v>
      </c>
      <c r="J150" s="34" t="s">
        <v>1030</v>
      </c>
      <c r="K150" s="34">
        <v>2017</v>
      </c>
      <c r="L150" s="34">
        <v>2017</v>
      </c>
      <c r="M150" s="34" t="s">
        <v>1767</v>
      </c>
      <c r="N150" s="34" t="s">
        <v>1822</v>
      </c>
      <c r="O150" s="34">
        <v>4</v>
      </c>
      <c r="P150" s="34" t="s">
        <v>1767</v>
      </c>
      <c r="Q150" s="34" t="s">
        <v>1</v>
      </c>
      <c r="R150" s="34" t="s">
        <v>1030</v>
      </c>
      <c r="S150" s="34" t="s">
        <v>1467</v>
      </c>
      <c r="T150" s="34" t="s">
        <v>1866</v>
      </c>
      <c r="U150" s="34" t="s">
        <v>2118</v>
      </c>
      <c r="V150" s="36" t="str">
        <f>IF(VLOOKUP(First_Validations[[#This Row],[Country]],Last_Validations[[Country]:[Country: Year.1]],4,FALSE)=First_Validations[[#This Row],[FirstValidation.Country: Year]],"First","Second / Last")</f>
        <v>First</v>
      </c>
    </row>
    <row r="151" spans="2:22">
      <c r="B151" s="34" t="s">
        <v>1028</v>
      </c>
      <c r="C151" s="34" t="s">
        <v>1465</v>
      </c>
      <c r="D151" s="34">
        <v>1</v>
      </c>
      <c r="E151" s="34">
        <v>36</v>
      </c>
      <c r="F151" s="34" t="s">
        <v>1028</v>
      </c>
      <c r="G151" s="34" t="s">
        <v>1466</v>
      </c>
      <c r="H151" s="34" t="s">
        <v>1465</v>
      </c>
      <c r="I151" s="34" t="s">
        <v>1029</v>
      </c>
      <c r="J151" s="34" t="s">
        <v>1030</v>
      </c>
      <c r="K151" s="34">
        <v>2017</v>
      </c>
      <c r="L151" s="34">
        <v>2017</v>
      </c>
      <c r="M151" s="34" t="s">
        <v>1767</v>
      </c>
      <c r="N151" s="34" t="s">
        <v>1784</v>
      </c>
      <c r="O151" s="34">
        <v>5</v>
      </c>
      <c r="P151" s="34" t="s">
        <v>1768</v>
      </c>
      <c r="Q151" s="34" t="s">
        <v>1031</v>
      </c>
      <c r="R151" s="34" t="s">
        <v>1030</v>
      </c>
      <c r="S151" s="34" t="s">
        <v>1467</v>
      </c>
      <c r="T151" s="34" t="s">
        <v>1866</v>
      </c>
      <c r="U151" s="34" t="s">
        <v>2119</v>
      </c>
      <c r="V151" s="36" t="str">
        <f>IF(VLOOKUP(First_Validations[[#This Row],[Country]],Last_Validations[[Country]:[Country: Year.1]],4,FALSE)=First_Validations[[#This Row],[FirstValidation.Country: Year]],"First","Second / Last")</f>
        <v>First</v>
      </c>
    </row>
    <row r="152" spans="2:22">
      <c r="B152" s="34" t="s">
        <v>1028</v>
      </c>
      <c r="C152" s="34" t="s">
        <v>1465</v>
      </c>
      <c r="D152" s="34">
        <v>1</v>
      </c>
      <c r="E152" s="34">
        <v>36</v>
      </c>
      <c r="F152" s="34" t="s">
        <v>1028</v>
      </c>
      <c r="G152" s="34" t="s">
        <v>1466</v>
      </c>
      <c r="H152" s="34" t="s">
        <v>1465</v>
      </c>
      <c r="I152" s="34" t="s">
        <v>1029</v>
      </c>
      <c r="J152" s="34" t="s">
        <v>1030</v>
      </c>
      <c r="K152" s="34">
        <v>2017</v>
      </c>
      <c r="L152" s="34">
        <v>2017</v>
      </c>
      <c r="M152" s="34" t="s">
        <v>1767</v>
      </c>
      <c r="N152" s="34" t="s">
        <v>1791</v>
      </c>
      <c r="O152" s="34">
        <v>5</v>
      </c>
      <c r="P152" s="34" t="s">
        <v>1768</v>
      </c>
      <c r="Q152" s="34" t="s">
        <v>1036</v>
      </c>
      <c r="R152" s="34" t="s">
        <v>1030</v>
      </c>
      <c r="S152" s="34" t="s">
        <v>1467</v>
      </c>
      <c r="T152" s="34" t="s">
        <v>1866</v>
      </c>
      <c r="U152" s="34" t="s">
        <v>2120</v>
      </c>
      <c r="V152" s="36" t="str">
        <f>IF(VLOOKUP(First_Validations[[#This Row],[Country]],Last_Validations[[Country]:[Country: Year.1]],4,FALSE)=First_Validations[[#This Row],[FirstValidation.Country: Year]],"First","Second / Last")</f>
        <v>First</v>
      </c>
    </row>
    <row r="153" spans="2:22">
      <c r="B153" s="34" t="s">
        <v>1028</v>
      </c>
      <c r="C153" s="34" t="s">
        <v>1465</v>
      </c>
      <c r="D153" s="34">
        <v>1</v>
      </c>
      <c r="E153" s="34">
        <v>36</v>
      </c>
      <c r="F153" s="34" t="s">
        <v>1028</v>
      </c>
      <c r="G153" s="34" t="s">
        <v>1466</v>
      </c>
      <c r="H153" s="34" t="s">
        <v>1465</v>
      </c>
      <c r="I153" s="34" t="s">
        <v>1029</v>
      </c>
      <c r="J153" s="34" t="s">
        <v>1030</v>
      </c>
      <c r="K153" s="34">
        <v>2017</v>
      </c>
      <c r="L153" s="34">
        <v>2017</v>
      </c>
      <c r="M153" s="34" t="s">
        <v>1767</v>
      </c>
      <c r="N153" s="34" t="s">
        <v>1792</v>
      </c>
      <c r="O153" s="34">
        <v>5</v>
      </c>
      <c r="P153" s="34" t="s">
        <v>1768</v>
      </c>
      <c r="Q153" s="34" t="s">
        <v>1037</v>
      </c>
      <c r="R153" s="34" t="s">
        <v>1030</v>
      </c>
      <c r="S153" s="34" t="s">
        <v>1467</v>
      </c>
      <c r="T153" s="34" t="s">
        <v>1866</v>
      </c>
      <c r="U153" s="34" t="s">
        <v>2121</v>
      </c>
      <c r="V153" s="36" t="str">
        <f>IF(VLOOKUP(First_Validations[[#This Row],[Country]],Last_Validations[[Country]:[Country: Year.1]],4,FALSE)=First_Validations[[#This Row],[FirstValidation.Country: Year]],"First","Second / Last")</f>
        <v>First</v>
      </c>
    </row>
    <row r="154" spans="2:22">
      <c r="B154" s="34" t="s">
        <v>1028</v>
      </c>
      <c r="C154" s="34" t="s">
        <v>1465</v>
      </c>
      <c r="D154" s="34">
        <v>1</v>
      </c>
      <c r="E154" s="34">
        <v>36</v>
      </c>
      <c r="F154" s="34" t="s">
        <v>1028</v>
      </c>
      <c r="G154" s="34" t="s">
        <v>1466</v>
      </c>
      <c r="H154" s="34" t="s">
        <v>1465</v>
      </c>
      <c r="I154" s="34" t="s">
        <v>1029</v>
      </c>
      <c r="J154" s="34" t="s">
        <v>1030</v>
      </c>
      <c r="K154" s="34">
        <v>2017</v>
      </c>
      <c r="L154" s="34">
        <v>2017</v>
      </c>
      <c r="M154" s="34" t="s">
        <v>1767</v>
      </c>
      <c r="N154" s="34" t="s">
        <v>1789</v>
      </c>
      <c r="O154" s="34">
        <v>3</v>
      </c>
      <c r="P154" s="34" t="s">
        <v>1798</v>
      </c>
      <c r="Q154" s="34" t="s">
        <v>1034</v>
      </c>
      <c r="R154" s="34" t="s">
        <v>1030</v>
      </c>
      <c r="S154" s="34" t="s">
        <v>1467</v>
      </c>
      <c r="T154" s="34" t="s">
        <v>1866</v>
      </c>
      <c r="U154" s="34" t="s">
        <v>2122</v>
      </c>
      <c r="V154" s="36" t="str">
        <f>IF(VLOOKUP(First_Validations[[#This Row],[Country]],Last_Validations[[Country]:[Country: Year.1]],4,FALSE)=First_Validations[[#This Row],[FirstValidation.Country: Year]],"First","Second / Last")</f>
        <v>First</v>
      </c>
    </row>
    <row r="155" spans="2:22">
      <c r="B155" s="34" t="s">
        <v>1028</v>
      </c>
      <c r="C155" s="34" t="s">
        <v>1465</v>
      </c>
      <c r="D155" s="34">
        <v>1</v>
      </c>
      <c r="E155" s="34">
        <v>36</v>
      </c>
      <c r="F155" s="34" t="s">
        <v>1028</v>
      </c>
      <c r="G155" s="34" t="s">
        <v>1466</v>
      </c>
      <c r="H155" s="34" t="s">
        <v>1465</v>
      </c>
      <c r="I155" s="34" t="s">
        <v>1029</v>
      </c>
      <c r="J155" s="34" t="s">
        <v>1030</v>
      </c>
      <c r="K155" s="34">
        <v>2017</v>
      </c>
      <c r="L155" s="34">
        <v>2017</v>
      </c>
      <c r="M155" s="34" t="s">
        <v>1767</v>
      </c>
      <c r="N155" s="34" t="s">
        <v>1790</v>
      </c>
      <c r="O155" s="34">
        <v>4</v>
      </c>
      <c r="P155" s="34" t="s">
        <v>1767</v>
      </c>
      <c r="Q155" s="34" t="s">
        <v>1035</v>
      </c>
      <c r="R155" s="34" t="s">
        <v>1030</v>
      </c>
      <c r="S155" s="34" t="s">
        <v>1467</v>
      </c>
      <c r="T155" s="34" t="s">
        <v>1866</v>
      </c>
      <c r="U155" s="34" t="s">
        <v>2123</v>
      </c>
      <c r="V155" s="36" t="str">
        <f>IF(VLOOKUP(First_Validations[[#This Row],[Country]],Last_Validations[[Country]:[Country: Year.1]],4,FALSE)=First_Validations[[#This Row],[FirstValidation.Country: Year]],"First","Second / Last")</f>
        <v>First</v>
      </c>
    </row>
    <row r="156" spans="2:22">
      <c r="B156" s="34" t="s">
        <v>1028</v>
      </c>
      <c r="C156" s="34" t="s">
        <v>1465</v>
      </c>
      <c r="D156" s="34">
        <v>1</v>
      </c>
      <c r="E156" s="34">
        <v>36</v>
      </c>
      <c r="F156" s="34" t="s">
        <v>1028</v>
      </c>
      <c r="G156" s="34" t="s">
        <v>1466</v>
      </c>
      <c r="H156" s="34" t="s">
        <v>1465</v>
      </c>
      <c r="I156" s="34" t="s">
        <v>1029</v>
      </c>
      <c r="J156" s="34" t="s">
        <v>1030</v>
      </c>
      <c r="K156" s="34">
        <v>2017</v>
      </c>
      <c r="L156" s="34">
        <v>2017</v>
      </c>
      <c r="M156" s="34" t="s">
        <v>1767</v>
      </c>
      <c r="N156" s="34" t="s">
        <v>1815</v>
      </c>
      <c r="O156" s="34">
        <v>3</v>
      </c>
      <c r="P156" s="34" t="s">
        <v>1798</v>
      </c>
      <c r="Q156" s="34" t="s">
        <v>1058</v>
      </c>
      <c r="R156" s="34" t="s">
        <v>1030</v>
      </c>
      <c r="S156" s="34" t="s">
        <v>1467</v>
      </c>
      <c r="T156" s="34" t="s">
        <v>1866</v>
      </c>
      <c r="U156" s="34" t="s">
        <v>2124</v>
      </c>
      <c r="V156" s="36" t="str">
        <f>IF(VLOOKUP(First_Validations[[#This Row],[Country]],Last_Validations[[Country]:[Country: Year.1]],4,FALSE)=First_Validations[[#This Row],[FirstValidation.Country: Year]],"First","Second / Last")</f>
        <v>First</v>
      </c>
    </row>
    <row r="157" spans="2:22">
      <c r="B157" s="34" t="s">
        <v>1028</v>
      </c>
      <c r="C157" s="34" t="s">
        <v>1465</v>
      </c>
      <c r="D157" s="34">
        <v>1</v>
      </c>
      <c r="E157" s="34">
        <v>36</v>
      </c>
      <c r="F157" s="34" t="s">
        <v>1028</v>
      </c>
      <c r="G157" s="34" t="s">
        <v>1466</v>
      </c>
      <c r="H157" s="34" t="s">
        <v>1465</v>
      </c>
      <c r="I157" s="34" t="s">
        <v>1029</v>
      </c>
      <c r="J157" s="34" t="s">
        <v>1030</v>
      </c>
      <c r="K157" s="34">
        <v>2017</v>
      </c>
      <c r="L157" s="34">
        <v>2017</v>
      </c>
      <c r="M157" s="34" t="s">
        <v>1767</v>
      </c>
      <c r="N157" s="34" t="s">
        <v>1816</v>
      </c>
      <c r="O157" s="34">
        <v>5</v>
      </c>
      <c r="P157" s="34" t="s">
        <v>1768</v>
      </c>
      <c r="Q157" s="34" t="s">
        <v>1059</v>
      </c>
      <c r="R157" s="34" t="s">
        <v>1030</v>
      </c>
      <c r="S157" s="34" t="s">
        <v>1467</v>
      </c>
      <c r="T157" s="34" t="s">
        <v>1866</v>
      </c>
      <c r="U157" s="34" t="s">
        <v>2125</v>
      </c>
      <c r="V157" s="36" t="str">
        <f>IF(VLOOKUP(First_Validations[[#This Row],[Country]],Last_Validations[[Country]:[Country: Year.1]],4,FALSE)=First_Validations[[#This Row],[FirstValidation.Country: Year]],"First","Second / Last")</f>
        <v>First</v>
      </c>
    </row>
    <row r="158" spans="2:22">
      <c r="B158" s="34" t="s">
        <v>1028</v>
      </c>
      <c r="C158" s="34" t="s">
        <v>1465</v>
      </c>
      <c r="D158" s="34">
        <v>1</v>
      </c>
      <c r="E158" s="34">
        <v>36</v>
      </c>
      <c r="F158" s="34" t="s">
        <v>1028</v>
      </c>
      <c r="G158" s="34" t="s">
        <v>1466</v>
      </c>
      <c r="H158" s="34" t="s">
        <v>1465</v>
      </c>
      <c r="I158" s="34" t="s">
        <v>1029</v>
      </c>
      <c r="J158" s="34" t="s">
        <v>1030</v>
      </c>
      <c r="K158" s="34">
        <v>2017</v>
      </c>
      <c r="L158" s="34">
        <v>2017</v>
      </c>
      <c r="M158" s="34" t="s">
        <v>1767</v>
      </c>
      <c r="N158" s="34" t="s">
        <v>1813</v>
      </c>
      <c r="O158" s="34">
        <v>1</v>
      </c>
      <c r="P158" s="34" t="s">
        <v>1796</v>
      </c>
      <c r="Q158" s="34" t="s">
        <v>1056</v>
      </c>
      <c r="R158" s="34" t="s">
        <v>1030</v>
      </c>
      <c r="S158" s="34" t="s">
        <v>1467</v>
      </c>
      <c r="T158" s="34" t="s">
        <v>1866</v>
      </c>
      <c r="U158" s="34" t="s">
        <v>2126</v>
      </c>
      <c r="V158" s="36" t="str">
        <f>IF(VLOOKUP(First_Validations[[#This Row],[Country]],Last_Validations[[Country]:[Country: Year.1]],4,FALSE)=First_Validations[[#This Row],[FirstValidation.Country: Year]],"First","Second / Last")</f>
        <v>First</v>
      </c>
    </row>
    <row r="159" spans="2:22">
      <c r="B159" s="34" t="s">
        <v>1028</v>
      </c>
      <c r="C159" s="34" t="s">
        <v>1465</v>
      </c>
      <c r="D159" s="34">
        <v>1</v>
      </c>
      <c r="E159" s="34">
        <v>36</v>
      </c>
      <c r="F159" s="34" t="s">
        <v>1028</v>
      </c>
      <c r="G159" s="34" t="s">
        <v>1466</v>
      </c>
      <c r="H159" s="34" t="s">
        <v>1465</v>
      </c>
      <c r="I159" s="34" t="s">
        <v>1029</v>
      </c>
      <c r="J159" s="34" t="s">
        <v>1030</v>
      </c>
      <c r="K159" s="34">
        <v>2017</v>
      </c>
      <c r="L159" s="34">
        <v>2017</v>
      </c>
      <c r="M159" s="34" t="s">
        <v>1767</v>
      </c>
      <c r="N159" s="34" t="s">
        <v>1814</v>
      </c>
      <c r="O159" s="34">
        <v>6</v>
      </c>
      <c r="P159" s="34" t="s">
        <v>1817</v>
      </c>
      <c r="Q159" s="34" t="s">
        <v>1057</v>
      </c>
      <c r="R159" s="34" t="s">
        <v>1030</v>
      </c>
      <c r="S159" s="34" t="s">
        <v>1467</v>
      </c>
      <c r="T159" s="34" t="s">
        <v>1866</v>
      </c>
      <c r="U159" s="34" t="s">
        <v>2127</v>
      </c>
      <c r="V159" s="36" t="str">
        <f>IF(VLOOKUP(First_Validations[[#This Row],[Country]],Last_Validations[[Country]:[Country: Year.1]],4,FALSE)=First_Validations[[#This Row],[FirstValidation.Country: Year]],"First","Second / Last")</f>
        <v>First</v>
      </c>
    </row>
    <row r="160" spans="2:22">
      <c r="B160" s="34" t="s">
        <v>1028</v>
      </c>
      <c r="C160" s="34" t="s">
        <v>1465</v>
      </c>
      <c r="D160" s="34">
        <v>1</v>
      </c>
      <c r="E160" s="34">
        <v>36</v>
      </c>
      <c r="F160" s="34" t="s">
        <v>1028</v>
      </c>
      <c r="G160" s="34" t="s">
        <v>1466</v>
      </c>
      <c r="H160" s="34" t="s">
        <v>1465</v>
      </c>
      <c r="I160" s="34" t="s">
        <v>1029</v>
      </c>
      <c r="J160" s="34" t="s">
        <v>1030</v>
      </c>
      <c r="K160" s="34">
        <v>2017</v>
      </c>
      <c r="L160" s="34">
        <v>2017</v>
      </c>
      <c r="M160" s="34" t="s">
        <v>1767</v>
      </c>
      <c r="N160" s="34" t="s">
        <v>1820</v>
      </c>
      <c r="O160" s="34">
        <v>5</v>
      </c>
      <c r="P160" s="34" t="s">
        <v>1768</v>
      </c>
      <c r="Q160" s="34" t="s">
        <v>1062</v>
      </c>
      <c r="R160" s="34" t="s">
        <v>1030</v>
      </c>
      <c r="S160" s="34" t="s">
        <v>1467</v>
      </c>
      <c r="T160" s="34" t="s">
        <v>1866</v>
      </c>
      <c r="U160" s="34" t="s">
        <v>2128</v>
      </c>
      <c r="V160" s="36" t="str">
        <f>IF(VLOOKUP(First_Validations[[#This Row],[Country]],Last_Validations[[Country]:[Country: Year.1]],4,FALSE)=First_Validations[[#This Row],[FirstValidation.Country: Year]],"First","Second / Last")</f>
        <v>First</v>
      </c>
    </row>
    <row r="161" spans="2:22">
      <c r="B161" s="34" t="s">
        <v>1028</v>
      </c>
      <c r="C161" s="34" t="s">
        <v>1465</v>
      </c>
      <c r="D161" s="34">
        <v>1</v>
      </c>
      <c r="E161" s="34">
        <v>36</v>
      </c>
      <c r="F161" s="34" t="s">
        <v>1028</v>
      </c>
      <c r="G161" s="34" t="s">
        <v>1466</v>
      </c>
      <c r="H161" s="34" t="s">
        <v>1465</v>
      </c>
      <c r="I161" s="34" t="s">
        <v>1029</v>
      </c>
      <c r="J161" s="34" t="s">
        <v>1030</v>
      </c>
      <c r="K161" s="34">
        <v>2017</v>
      </c>
      <c r="L161" s="34">
        <v>2017</v>
      </c>
      <c r="M161" s="34" t="s">
        <v>1767</v>
      </c>
      <c r="N161" s="34" t="s">
        <v>1821</v>
      </c>
      <c r="O161" s="34">
        <v>4</v>
      </c>
      <c r="P161" s="34" t="s">
        <v>1767</v>
      </c>
      <c r="Q161" s="34" t="s">
        <v>1063</v>
      </c>
      <c r="R161" s="34" t="s">
        <v>1030</v>
      </c>
      <c r="S161" s="34" t="s">
        <v>1467</v>
      </c>
      <c r="T161" s="34" t="s">
        <v>1866</v>
      </c>
      <c r="U161" s="34" t="s">
        <v>2129</v>
      </c>
      <c r="V161" s="36" t="str">
        <f>IF(VLOOKUP(First_Validations[[#This Row],[Country]],Last_Validations[[Country]:[Country: Year.1]],4,FALSE)=First_Validations[[#This Row],[FirstValidation.Country: Year]],"First","Second / Last")</f>
        <v>First</v>
      </c>
    </row>
    <row r="162" spans="2:22">
      <c r="B162" s="34" t="s">
        <v>1028</v>
      </c>
      <c r="C162" s="34" t="s">
        <v>1465</v>
      </c>
      <c r="D162" s="34">
        <v>1</v>
      </c>
      <c r="E162" s="34">
        <v>36</v>
      </c>
      <c r="F162" s="34" t="s">
        <v>1028</v>
      </c>
      <c r="G162" s="34" t="s">
        <v>1466</v>
      </c>
      <c r="H162" s="34" t="s">
        <v>1465</v>
      </c>
      <c r="I162" s="34" t="s">
        <v>1029</v>
      </c>
      <c r="J162" s="34" t="s">
        <v>1030</v>
      </c>
      <c r="K162" s="34">
        <v>2017</v>
      </c>
      <c r="L162" s="34">
        <v>2017</v>
      </c>
      <c r="M162" s="34" t="s">
        <v>1767</v>
      </c>
      <c r="N162" s="34" t="s">
        <v>1818</v>
      </c>
      <c r="O162" s="34">
        <v>4</v>
      </c>
      <c r="P162" s="34" t="s">
        <v>1767</v>
      </c>
      <c r="Q162" s="34" t="s">
        <v>1060</v>
      </c>
      <c r="R162" s="34" t="s">
        <v>1030</v>
      </c>
      <c r="S162" s="34" t="s">
        <v>1467</v>
      </c>
      <c r="T162" s="34" t="s">
        <v>1866</v>
      </c>
      <c r="U162" s="34" t="s">
        <v>2130</v>
      </c>
      <c r="V162" s="36" t="str">
        <f>IF(VLOOKUP(First_Validations[[#This Row],[Country]],Last_Validations[[Country]:[Country: Year.1]],4,FALSE)=First_Validations[[#This Row],[FirstValidation.Country: Year]],"First","Second / Last")</f>
        <v>First</v>
      </c>
    </row>
    <row r="163" spans="2:22">
      <c r="B163" s="34" t="s">
        <v>1028</v>
      </c>
      <c r="C163" s="34" t="s">
        <v>1465</v>
      </c>
      <c r="D163" s="34">
        <v>1</v>
      </c>
      <c r="E163" s="34">
        <v>36</v>
      </c>
      <c r="F163" s="34" t="s">
        <v>1028</v>
      </c>
      <c r="G163" s="34" t="s">
        <v>1466</v>
      </c>
      <c r="H163" s="34" t="s">
        <v>1465</v>
      </c>
      <c r="I163" s="34" t="s">
        <v>1029</v>
      </c>
      <c r="J163" s="34" t="s">
        <v>1030</v>
      </c>
      <c r="K163" s="34">
        <v>2017</v>
      </c>
      <c r="L163" s="34">
        <v>2017</v>
      </c>
      <c r="M163" s="34" t="s">
        <v>1767</v>
      </c>
      <c r="N163" s="34" t="s">
        <v>1819</v>
      </c>
      <c r="O163" s="34">
        <v>1</v>
      </c>
      <c r="P163" s="34" t="s">
        <v>1796</v>
      </c>
      <c r="Q163" s="34" t="s">
        <v>1061</v>
      </c>
      <c r="R163" s="34" t="s">
        <v>1030</v>
      </c>
      <c r="S163" s="34" t="s">
        <v>1467</v>
      </c>
      <c r="T163" s="34" t="s">
        <v>1866</v>
      </c>
      <c r="U163" s="34" t="s">
        <v>2131</v>
      </c>
      <c r="V163" s="36" t="str">
        <f>IF(VLOOKUP(First_Validations[[#This Row],[Country]],Last_Validations[[Country]:[Country: Year.1]],4,FALSE)=First_Validations[[#This Row],[FirstValidation.Country: Year]],"First","Second / Last")</f>
        <v>First</v>
      </c>
    </row>
    <row r="164" spans="2:22">
      <c r="B164" s="34" t="s">
        <v>1028</v>
      </c>
      <c r="C164" s="34" t="s">
        <v>1465</v>
      </c>
      <c r="D164" s="34">
        <v>1</v>
      </c>
      <c r="E164" s="34">
        <v>36</v>
      </c>
      <c r="F164" s="34" t="s">
        <v>1028</v>
      </c>
      <c r="G164" s="34" t="s">
        <v>1466</v>
      </c>
      <c r="H164" s="34" t="s">
        <v>1465</v>
      </c>
      <c r="I164" s="34" t="s">
        <v>1029</v>
      </c>
      <c r="J164" s="34" t="s">
        <v>1030</v>
      </c>
      <c r="K164" s="34">
        <v>2017</v>
      </c>
      <c r="L164" s="34">
        <v>2017</v>
      </c>
      <c r="M164" s="34" t="s">
        <v>1767</v>
      </c>
      <c r="N164" s="34" t="s">
        <v>1812</v>
      </c>
      <c r="O164" s="34">
        <v>3</v>
      </c>
      <c r="P164" s="34" t="s">
        <v>1798</v>
      </c>
      <c r="Q164" s="34" t="s">
        <v>1055</v>
      </c>
      <c r="R164" s="34" t="s">
        <v>1030</v>
      </c>
      <c r="S164" s="34" t="s">
        <v>1467</v>
      </c>
      <c r="T164" s="34" t="s">
        <v>1866</v>
      </c>
      <c r="U164" s="34" t="s">
        <v>2132</v>
      </c>
      <c r="V164" s="36" t="str">
        <f>IF(VLOOKUP(First_Validations[[#This Row],[Country]],Last_Validations[[Country]:[Country: Year.1]],4,FALSE)=First_Validations[[#This Row],[FirstValidation.Country: Year]],"First","Second / Last")</f>
        <v>First</v>
      </c>
    </row>
    <row r="165" spans="2:22">
      <c r="B165" s="34" t="s">
        <v>1028</v>
      </c>
      <c r="C165" s="34" t="s">
        <v>1465</v>
      </c>
      <c r="D165" s="34">
        <v>1</v>
      </c>
      <c r="E165" s="34">
        <v>36</v>
      </c>
      <c r="F165" s="34" t="s">
        <v>1028</v>
      </c>
      <c r="G165" s="34" t="s">
        <v>1466</v>
      </c>
      <c r="H165" s="34" t="s">
        <v>1465</v>
      </c>
      <c r="I165" s="34" t="s">
        <v>1029</v>
      </c>
      <c r="J165" s="34" t="s">
        <v>1030</v>
      </c>
      <c r="K165" s="34">
        <v>2017</v>
      </c>
      <c r="L165" s="34">
        <v>2017</v>
      </c>
      <c r="M165" s="34" t="s">
        <v>1767</v>
      </c>
      <c r="N165" s="34" t="s">
        <v>1806</v>
      </c>
      <c r="O165" s="34">
        <v>4</v>
      </c>
      <c r="P165" s="34" t="s">
        <v>1767</v>
      </c>
      <c r="Q165" s="34" t="s">
        <v>1049</v>
      </c>
      <c r="R165" s="34" t="s">
        <v>1030</v>
      </c>
      <c r="S165" s="34" t="s">
        <v>1467</v>
      </c>
      <c r="T165" s="34" t="s">
        <v>1866</v>
      </c>
      <c r="U165" s="34" t="s">
        <v>2133</v>
      </c>
      <c r="V165" s="36" t="str">
        <f>IF(VLOOKUP(First_Validations[[#This Row],[Country]],Last_Validations[[Country]:[Country: Year.1]],4,FALSE)=First_Validations[[#This Row],[FirstValidation.Country: Year]],"First","Second / Last")</f>
        <v>First</v>
      </c>
    </row>
    <row r="166" spans="2:22">
      <c r="B166" s="34" t="s">
        <v>1028</v>
      </c>
      <c r="C166" s="34" t="s">
        <v>1465</v>
      </c>
      <c r="D166" s="34">
        <v>1</v>
      </c>
      <c r="E166" s="34">
        <v>36</v>
      </c>
      <c r="F166" s="34" t="s">
        <v>1028</v>
      </c>
      <c r="G166" s="34" t="s">
        <v>1466</v>
      </c>
      <c r="H166" s="34" t="s">
        <v>1465</v>
      </c>
      <c r="I166" s="34" t="s">
        <v>1029</v>
      </c>
      <c r="J166" s="34" t="s">
        <v>1030</v>
      </c>
      <c r="K166" s="34">
        <v>2017</v>
      </c>
      <c r="L166" s="34">
        <v>2017</v>
      </c>
      <c r="M166" s="34" t="s">
        <v>1767</v>
      </c>
      <c r="N166" s="34" t="s">
        <v>1807</v>
      </c>
      <c r="O166" s="34">
        <v>0</v>
      </c>
      <c r="P166" s="34" t="s">
        <v>4</v>
      </c>
      <c r="Q166" s="34" t="s">
        <v>1050</v>
      </c>
      <c r="R166" s="34" t="s">
        <v>1030</v>
      </c>
      <c r="S166" s="34" t="s">
        <v>1467</v>
      </c>
      <c r="T166" s="34" t="s">
        <v>1866</v>
      </c>
      <c r="U166" s="34" t="s">
        <v>2134</v>
      </c>
      <c r="V166" s="36" t="str">
        <f>IF(VLOOKUP(First_Validations[[#This Row],[Country]],Last_Validations[[Country]:[Country: Year.1]],4,FALSE)=First_Validations[[#This Row],[FirstValidation.Country: Year]],"First","Second / Last")</f>
        <v>First</v>
      </c>
    </row>
    <row r="167" spans="2:22">
      <c r="B167" s="34" t="s">
        <v>1028</v>
      </c>
      <c r="C167" s="34" t="s">
        <v>1465</v>
      </c>
      <c r="D167" s="34">
        <v>1</v>
      </c>
      <c r="E167" s="34">
        <v>36</v>
      </c>
      <c r="F167" s="34" t="s">
        <v>1028</v>
      </c>
      <c r="G167" s="34" t="s">
        <v>1466</v>
      </c>
      <c r="H167" s="34" t="s">
        <v>1465</v>
      </c>
      <c r="I167" s="34" t="s">
        <v>1029</v>
      </c>
      <c r="J167" s="34" t="s">
        <v>1030</v>
      </c>
      <c r="K167" s="34">
        <v>2017</v>
      </c>
      <c r="L167" s="34">
        <v>2017</v>
      </c>
      <c r="M167" s="34" t="s">
        <v>1767</v>
      </c>
      <c r="N167" s="34" t="s">
        <v>1804</v>
      </c>
      <c r="O167" s="34">
        <v>0</v>
      </c>
      <c r="P167" s="34" t="s">
        <v>4</v>
      </c>
      <c r="Q167" s="34" t="s">
        <v>1047</v>
      </c>
      <c r="R167" s="34" t="s">
        <v>1030</v>
      </c>
      <c r="S167" s="34" t="s">
        <v>1467</v>
      </c>
      <c r="T167" s="34" t="s">
        <v>1866</v>
      </c>
      <c r="U167" s="34" t="s">
        <v>2135</v>
      </c>
      <c r="V167" s="36" t="str">
        <f>IF(VLOOKUP(First_Validations[[#This Row],[Country]],Last_Validations[[Country]:[Country: Year.1]],4,FALSE)=First_Validations[[#This Row],[FirstValidation.Country: Year]],"First","Second / Last")</f>
        <v>First</v>
      </c>
    </row>
    <row r="168" spans="2:22">
      <c r="B168" s="34" t="s">
        <v>1028</v>
      </c>
      <c r="C168" s="34" t="s">
        <v>1465</v>
      </c>
      <c r="D168" s="34">
        <v>1</v>
      </c>
      <c r="E168" s="34">
        <v>36</v>
      </c>
      <c r="F168" s="34" t="s">
        <v>1028</v>
      </c>
      <c r="G168" s="34" t="s">
        <v>1466</v>
      </c>
      <c r="H168" s="34" t="s">
        <v>1465</v>
      </c>
      <c r="I168" s="34" t="s">
        <v>1029</v>
      </c>
      <c r="J168" s="34" t="s">
        <v>1030</v>
      </c>
      <c r="K168" s="34">
        <v>2017</v>
      </c>
      <c r="L168" s="34">
        <v>2017</v>
      </c>
      <c r="M168" s="34" t="s">
        <v>1767</v>
      </c>
      <c r="N168" s="34" t="s">
        <v>1805</v>
      </c>
      <c r="O168" s="34">
        <v>5</v>
      </c>
      <c r="P168" s="34" t="s">
        <v>1768</v>
      </c>
      <c r="Q168" s="34" t="s">
        <v>1048</v>
      </c>
      <c r="R168" s="34" t="s">
        <v>1030</v>
      </c>
      <c r="S168" s="34" t="s">
        <v>1467</v>
      </c>
      <c r="T168" s="34" t="s">
        <v>1866</v>
      </c>
      <c r="U168" s="34" t="s">
        <v>2136</v>
      </c>
      <c r="V168" s="36" t="str">
        <f>IF(VLOOKUP(First_Validations[[#This Row],[Country]],Last_Validations[[Country]:[Country: Year.1]],4,FALSE)=First_Validations[[#This Row],[FirstValidation.Country: Year]],"First","Second / Last")</f>
        <v>First</v>
      </c>
    </row>
    <row r="169" spans="2:22">
      <c r="B169" s="34" t="s">
        <v>1028</v>
      </c>
      <c r="C169" s="34" t="s">
        <v>1465</v>
      </c>
      <c r="D169" s="34">
        <v>1</v>
      </c>
      <c r="E169" s="34">
        <v>36</v>
      </c>
      <c r="F169" s="34" t="s">
        <v>1028</v>
      </c>
      <c r="G169" s="34" t="s">
        <v>1466</v>
      </c>
      <c r="H169" s="34" t="s">
        <v>1465</v>
      </c>
      <c r="I169" s="34" t="s">
        <v>1029</v>
      </c>
      <c r="J169" s="34" t="s">
        <v>1030</v>
      </c>
      <c r="K169" s="34">
        <v>2017</v>
      </c>
      <c r="L169" s="34">
        <v>2017</v>
      </c>
      <c r="M169" s="34" t="s">
        <v>1767</v>
      </c>
      <c r="N169" s="34" t="s">
        <v>1810</v>
      </c>
      <c r="O169" s="34">
        <v>5</v>
      </c>
      <c r="P169" s="34" t="s">
        <v>1768</v>
      </c>
      <c r="Q169" s="34" t="s">
        <v>1053</v>
      </c>
      <c r="R169" s="34" t="s">
        <v>1030</v>
      </c>
      <c r="S169" s="34" t="s">
        <v>1467</v>
      </c>
      <c r="T169" s="34" t="s">
        <v>1866</v>
      </c>
      <c r="U169" s="34" t="s">
        <v>2137</v>
      </c>
      <c r="V169" s="36" t="str">
        <f>IF(VLOOKUP(First_Validations[[#This Row],[Country]],Last_Validations[[Country]:[Country: Year.1]],4,FALSE)=First_Validations[[#This Row],[FirstValidation.Country: Year]],"First","Second / Last")</f>
        <v>First</v>
      </c>
    </row>
    <row r="170" spans="2:22">
      <c r="B170" s="34" t="s">
        <v>1028</v>
      </c>
      <c r="C170" s="34" t="s">
        <v>1465</v>
      </c>
      <c r="D170" s="34">
        <v>1</v>
      </c>
      <c r="E170" s="34">
        <v>36</v>
      </c>
      <c r="F170" s="34" t="s">
        <v>1028</v>
      </c>
      <c r="G170" s="34" t="s">
        <v>1466</v>
      </c>
      <c r="H170" s="34" t="s">
        <v>1465</v>
      </c>
      <c r="I170" s="34" t="s">
        <v>1029</v>
      </c>
      <c r="J170" s="34" t="s">
        <v>1030</v>
      </c>
      <c r="K170" s="34">
        <v>2017</v>
      </c>
      <c r="L170" s="34">
        <v>2017</v>
      </c>
      <c r="M170" s="34" t="s">
        <v>1767</v>
      </c>
      <c r="N170" s="34" t="s">
        <v>1811</v>
      </c>
      <c r="O170" s="34">
        <v>4</v>
      </c>
      <c r="P170" s="34" t="s">
        <v>1767</v>
      </c>
      <c r="Q170" s="34" t="s">
        <v>1054</v>
      </c>
      <c r="R170" s="34" t="s">
        <v>1030</v>
      </c>
      <c r="S170" s="34" t="s">
        <v>1467</v>
      </c>
      <c r="T170" s="34" t="s">
        <v>1866</v>
      </c>
      <c r="U170" s="34" t="s">
        <v>2138</v>
      </c>
      <c r="V170" s="36" t="str">
        <f>IF(VLOOKUP(First_Validations[[#This Row],[Country]],Last_Validations[[Country]:[Country: Year.1]],4,FALSE)=First_Validations[[#This Row],[FirstValidation.Country: Year]],"First","Second / Last")</f>
        <v>First</v>
      </c>
    </row>
    <row r="171" spans="2:22">
      <c r="B171" s="34" t="s">
        <v>1028</v>
      </c>
      <c r="C171" s="34" t="s">
        <v>1465</v>
      </c>
      <c r="D171" s="34">
        <v>1</v>
      </c>
      <c r="E171" s="34">
        <v>36</v>
      </c>
      <c r="F171" s="34" t="s">
        <v>1028</v>
      </c>
      <c r="G171" s="34" t="s">
        <v>1466</v>
      </c>
      <c r="H171" s="34" t="s">
        <v>1465</v>
      </c>
      <c r="I171" s="34" t="s">
        <v>1029</v>
      </c>
      <c r="J171" s="34" t="s">
        <v>1030</v>
      </c>
      <c r="K171" s="34">
        <v>2017</v>
      </c>
      <c r="L171" s="34">
        <v>2017</v>
      </c>
      <c r="M171" s="34" t="s">
        <v>1767</v>
      </c>
      <c r="N171" s="34" t="s">
        <v>1808</v>
      </c>
      <c r="O171" s="34">
        <v>5</v>
      </c>
      <c r="P171" s="34" t="s">
        <v>1768</v>
      </c>
      <c r="Q171" s="34" t="s">
        <v>1051</v>
      </c>
      <c r="R171" s="34" t="s">
        <v>1030</v>
      </c>
      <c r="S171" s="34" t="s">
        <v>1467</v>
      </c>
      <c r="T171" s="34" t="s">
        <v>1866</v>
      </c>
      <c r="U171" s="34" t="s">
        <v>2139</v>
      </c>
      <c r="V171" s="36" t="str">
        <f>IF(VLOOKUP(First_Validations[[#This Row],[Country]],Last_Validations[[Country]:[Country: Year.1]],4,FALSE)=First_Validations[[#This Row],[FirstValidation.Country: Year]],"First","Second / Last")</f>
        <v>First</v>
      </c>
    </row>
    <row r="172" spans="2:22">
      <c r="B172" s="34" t="s">
        <v>1028</v>
      </c>
      <c r="C172" s="34" t="s">
        <v>1465</v>
      </c>
      <c r="D172" s="34">
        <v>1</v>
      </c>
      <c r="E172" s="34">
        <v>36</v>
      </c>
      <c r="F172" s="34" t="s">
        <v>1028</v>
      </c>
      <c r="G172" s="34" t="s">
        <v>1466</v>
      </c>
      <c r="H172" s="34" t="s">
        <v>1465</v>
      </c>
      <c r="I172" s="34" t="s">
        <v>1029</v>
      </c>
      <c r="J172" s="34" t="s">
        <v>1030</v>
      </c>
      <c r="K172" s="34">
        <v>2017</v>
      </c>
      <c r="L172" s="34">
        <v>2017</v>
      </c>
      <c r="M172" s="34" t="s">
        <v>1767</v>
      </c>
      <c r="N172" s="34" t="s">
        <v>1809</v>
      </c>
      <c r="O172" s="34">
        <v>5</v>
      </c>
      <c r="P172" s="34" t="s">
        <v>1768</v>
      </c>
      <c r="Q172" s="34" t="s">
        <v>1052</v>
      </c>
      <c r="R172" s="34" t="s">
        <v>1030</v>
      </c>
      <c r="S172" s="34" t="s">
        <v>1467</v>
      </c>
      <c r="T172" s="34" t="s">
        <v>1866</v>
      </c>
      <c r="U172" s="34" t="s">
        <v>2140</v>
      </c>
      <c r="V172" s="36" t="str">
        <f>IF(VLOOKUP(First_Validations[[#This Row],[Country]],Last_Validations[[Country]:[Country: Year.1]],4,FALSE)=First_Validations[[#This Row],[FirstValidation.Country: Year]],"First","Second / Last")</f>
        <v>First</v>
      </c>
    </row>
    <row r="173" spans="2:22">
      <c r="B173" s="34" t="s">
        <v>1941</v>
      </c>
      <c r="C173" s="34" t="s">
        <v>1634</v>
      </c>
      <c r="D173" s="34">
        <v>1</v>
      </c>
      <c r="E173" s="34">
        <v>59</v>
      </c>
      <c r="F173" s="34" t="s">
        <v>1941</v>
      </c>
      <c r="G173" s="34" t="s">
        <v>1635</v>
      </c>
      <c r="H173" s="34" t="s">
        <v>1634</v>
      </c>
      <c r="I173" s="34" t="s">
        <v>1942</v>
      </c>
      <c r="J173" s="34" t="s">
        <v>1943</v>
      </c>
      <c r="K173" s="34">
        <v>2018</v>
      </c>
      <c r="L173" s="34">
        <v>2018</v>
      </c>
      <c r="M173" s="34" t="s">
        <v>1767</v>
      </c>
      <c r="N173" s="34" t="s">
        <v>1822</v>
      </c>
      <c r="O173" s="34">
        <v>4</v>
      </c>
      <c r="P173" s="34" t="s">
        <v>1767</v>
      </c>
      <c r="Q173" s="34" t="s">
        <v>1</v>
      </c>
      <c r="R173" s="34" t="s">
        <v>1945</v>
      </c>
      <c r="S173" s="34" t="s">
        <v>1636</v>
      </c>
      <c r="T173" s="34" t="s">
        <v>1946</v>
      </c>
      <c r="U173" s="34" t="s">
        <v>2141</v>
      </c>
      <c r="V173" s="36" t="str">
        <f>IF(VLOOKUP(First_Validations[[#This Row],[Country]],Last_Validations[[Country]:[Country: Year.1]],4,FALSE)=First_Validations[[#This Row],[FirstValidation.Country: Year]],"First","Second / Last")</f>
        <v>First</v>
      </c>
    </row>
    <row r="174" spans="2:22">
      <c r="B174" s="34" t="s">
        <v>1941</v>
      </c>
      <c r="C174" s="34" t="s">
        <v>1634</v>
      </c>
      <c r="D174" s="34">
        <v>1</v>
      </c>
      <c r="E174" s="34">
        <v>59</v>
      </c>
      <c r="F174" s="34" t="s">
        <v>1941</v>
      </c>
      <c r="G174" s="34" t="s">
        <v>1635</v>
      </c>
      <c r="H174" s="34" t="s">
        <v>1634</v>
      </c>
      <c r="I174" s="34" t="s">
        <v>1942</v>
      </c>
      <c r="J174" s="34" t="s">
        <v>1943</v>
      </c>
      <c r="K174" s="34">
        <v>2018</v>
      </c>
      <c r="L174" s="34">
        <v>2018</v>
      </c>
      <c r="M174" s="34" t="s">
        <v>1767</v>
      </c>
      <c r="N174" s="34" t="s">
        <v>1811</v>
      </c>
      <c r="O174" s="34">
        <v>5</v>
      </c>
      <c r="P174" s="34" t="s">
        <v>1768</v>
      </c>
      <c r="Q174" s="34" t="s">
        <v>1969</v>
      </c>
      <c r="R174" s="34" t="s">
        <v>1945</v>
      </c>
      <c r="S174" s="34" t="s">
        <v>1636</v>
      </c>
      <c r="T174" s="34" t="s">
        <v>1946</v>
      </c>
      <c r="U174" s="34" t="s">
        <v>2142</v>
      </c>
      <c r="V174" s="36" t="str">
        <f>IF(VLOOKUP(First_Validations[[#This Row],[Country]],Last_Validations[[Country]:[Country: Year.1]],4,FALSE)=First_Validations[[#This Row],[FirstValidation.Country: Year]],"First","Second / Last")</f>
        <v>First</v>
      </c>
    </row>
    <row r="175" spans="2:22">
      <c r="B175" s="34" t="s">
        <v>1941</v>
      </c>
      <c r="C175" s="34" t="s">
        <v>1634</v>
      </c>
      <c r="D175" s="34">
        <v>1</v>
      </c>
      <c r="E175" s="34">
        <v>59</v>
      </c>
      <c r="F175" s="34" t="s">
        <v>1941</v>
      </c>
      <c r="G175" s="34" t="s">
        <v>1635</v>
      </c>
      <c r="H175" s="34" t="s">
        <v>1634</v>
      </c>
      <c r="I175" s="34" t="s">
        <v>1942</v>
      </c>
      <c r="J175" s="34" t="s">
        <v>1943</v>
      </c>
      <c r="K175" s="34">
        <v>2018</v>
      </c>
      <c r="L175" s="34">
        <v>2018</v>
      </c>
      <c r="M175" s="34" t="s">
        <v>1767</v>
      </c>
      <c r="N175" s="34" t="s">
        <v>1810</v>
      </c>
      <c r="O175" s="34">
        <v>5</v>
      </c>
      <c r="P175" s="34" t="s">
        <v>1768</v>
      </c>
      <c r="Q175" s="34" t="s">
        <v>1968</v>
      </c>
      <c r="R175" s="34" t="s">
        <v>1945</v>
      </c>
      <c r="S175" s="34" t="s">
        <v>1636</v>
      </c>
      <c r="T175" s="34" t="s">
        <v>1946</v>
      </c>
      <c r="U175" s="34" t="s">
        <v>2143</v>
      </c>
      <c r="V175" s="36" t="str">
        <f>IF(VLOOKUP(First_Validations[[#This Row],[Country]],Last_Validations[[Country]:[Country: Year.1]],4,FALSE)=First_Validations[[#This Row],[FirstValidation.Country: Year]],"First","Second / Last")</f>
        <v>First</v>
      </c>
    </row>
    <row r="176" spans="2:22">
      <c r="B176" s="34" t="s">
        <v>1941</v>
      </c>
      <c r="C176" s="34" t="s">
        <v>1634</v>
      </c>
      <c r="D176" s="34">
        <v>1</v>
      </c>
      <c r="E176" s="34">
        <v>59</v>
      </c>
      <c r="F176" s="34" t="s">
        <v>1941</v>
      </c>
      <c r="G176" s="34" t="s">
        <v>1635</v>
      </c>
      <c r="H176" s="34" t="s">
        <v>1634</v>
      </c>
      <c r="I176" s="34" t="s">
        <v>1942</v>
      </c>
      <c r="J176" s="34" t="s">
        <v>1943</v>
      </c>
      <c r="K176" s="34">
        <v>2018</v>
      </c>
      <c r="L176" s="34">
        <v>2018</v>
      </c>
      <c r="M176" s="34" t="s">
        <v>1767</v>
      </c>
      <c r="N176" s="34" t="s">
        <v>1813</v>
      </c>
      <c r="O176" s="34">
        <v>1</v>
      </c>
      <c r="P176" s="34" t="s">
        <v>1796</v>
      </c>
      <c r="Q176" s="34" t="s">
        <v>1971</v>
      </c>
      <c r="R176" s="34" t="s">
        <v>1945</v>
      </c>
      <c r="S176" s="34" t="s">
        <v>1636</v>
      </c>
      <c r="T176" s="34" t="s">
        <v>1946</v>
      </c>
      <c r="U176" s="34" t="s">
        <v>2144</v>
      </c>
      <c r="V176" s="36" t="str">
        <f>IF(VLOOKUP(First_Validations[[#This Row],[Country]],Last_Validations[[Country]:[Country: Year.1]],4,FALSE)=First_Validations[[#This Row],[FirstValidation.Country: Year]],"First","Second / Last")</f>
        <v>First</v>
      </c>
    </row>
    <row r="177" spans="2:22">
      <c r="B177" s="34" t="s">
        <v>1941</v>
      </c>
      <c r="C177" s="34" t="s">
        <v>1634</v>
      </c>
      <c r="D177" s="34">
        <v>1</v>
      </c>
      <c r="E177" s="34">
        <v>59</v>
      </c>
      <c r="F177" s="34" t="s">
        <v>1941</v>
      </c>
      <c r="G177" s="34" t="s">
        <v>1635</v>
      </c>
      <c r="H177" s="34" t="s">
        <v>1634</v>
      </c>
      <c r="I177" s="34" t="s">
        <v>1942</v>
      </c>
      <c r="J177" s="34" t="s">
        <v>1943</v>
      </c>
      <c r="K177" s="34">
        <v>2018</v>
      </c>
      <c r="L177" s="34">
        <v>2018</v>
      </c>
      <c r="M177" s="34" t="s">
        <v>1767</v>
      </c>
      <c r="N177" s="34" t="s">
        <v>1812</v>
      </c>
      <c r="O177" s="34">
        <v>3</v>
      </c>
      <c r="P177" s="34" t="s">
        <v>1798</v>
      </c>
      <c r="Q177" s="34" t="s">
        <v>1970</v>
      </c>
      <c r="R177" s="34" t="s">
        <v>1945</v>
      </c>
      <c r="S177" s="34" t="s">
        <v>1636</v>
      </c>
      <c r="T177" s="34" t="s">
        <v>1946</v>
      </c>
      <c r="U177" s="34" t="s">
        <v>2145</v>
      </c>
      <c r="V177" s="36" t="str">
        <f>IF(VLOOKUP(First_Validations[[#This Row],[Country]],Last_Validations[[Country]:[Country: Year.1]],4,FALSE)=First_Validations[[#This Row],[FirstValidation.Country: Year]],"First","Second / Last")</f>
        <v>First</v>
      </c>
    </row>
    <row r="178" spans="2:22">
      <c r="B178" s="34" t="s">
        <v>1941</v>
      </c>
      <c r="C178" s="34" t="s">
        <v>1634</v>
      </c>
      <c r="D178" s="34">
        <v>1</v>
      </c>
      <c r="E178" s="34">
        <v>59</v>
      </c>
      <c r="F178" s="34" t="s">
        <v>1941</v>
      </c>
      <c r="G178" s="34" t="s">
        <v>1635</v>
      </c>
      <c r="H178" s="34" t="s">
        <v>1634</v>
      </c>
      <c r="I178" s="34" t="s">
        <v>1942</v>
      </c>
      <c r="J178" s="34" t="s">
        <v>1943</v>
      </c>
      <c r="K178" s="34">
        <v>2018</v>
      </c>
      <c r="L178" s="34">
        <v>2018</v>
      </c>
      <c r="M178" s="34" t="s">
        <v>1767</v>
      </c>
      <c r="N178" s="34" t="s">
        <v>1807</v>
      </c>
      <c r="O178" s="34">
        <v>3</v>
      </c>
      <c r="P178" s="34" t="s">
        <v>1798</v>
      </c>
      <c r="Q178" s="34" t="s">
        <v>1965</v>
      </c>
      <c r="R178" s="34" t="s">
        <v>1945</v>
      </c>
      <c r="S178" s="34" t="s">
        <v>1636</v>
      </c>
      <c r="T178" s="34" t="s">
        <v>1946</v>
      </c>
      <c r="U178" s="34" t="s">
        <v>2146</v>
      </c>
      <c r="V178" s="36" t="str">
        <f>IF(VLOOKUP(First_Validations[[#This Row],[Country]],Last_Validations[[Country]:[Country: Year.1]],4,FALSE)=First_Validations[[#This Row],[FirstValidation.Country: Year]],"First","Second / Last")</f>
        <v>First</v>
      </c>
    </row>
    <row r="179" spans="2:22">
      <c r="B179" s="34" t="s">
        <v>1941</v>
      </c>
      <c r="C179" s="34" t="s">
        <v>1634</v>
      </c>
      <c r="D179" s="34">
        <v>1</v>
      </c>
      <c r="E179" s="34">
        <v>59</v>
      </c>
      <c r="F179" s="34" t="s">
        <v>1941</v>
      </c>
      <c r="G179" s="34" t="s">
        <v>1635</v>
      </c>
      <c r="H179" s="34" t="s">
        <v>1634</v>
      </c>
      <c r="I179" s="34" t="s">
        <v>1942</v>
      </c>
      <c r="J179" s="34" t="s">
        <v>1943</v>
      </c>
      <c r="K179" s="34">
        <v>2018</v>
      </c>
      <c r="L179" s="34">
        <v>2018</v>
      </c>
      <c r="M179" s="34" t="s">
        <v>1767</v>
      </c>
      <c r="N179" s="34" t="s">
        <v>1806</v>
      </c>
      <c r="O179" s="34">
        <v>5</v>
      </c>
      <c r="P179" s="34" t="s">
        <v>1768</v>
      </c>
      <c r="Q179" s="34" t="s">
        <v>1964</v>
      </c>
      <c r="R179" s="34" t="s">
        <v>1945</v>
      </c>
      <c r="S179" s="34" t="s">
        <v>1636</v>
      </c>
      <c r="T179" s="34" t="s">
        <v>1946</v>
      </c>
      <c r="U179" s="34" t="s">
        <v>2147</v>
      </c>
      <c r="V179" s="36" t="str">
        <f>IF(VLOOKUP(First_Validations[[#This Row],[Country]],Last_Validations[[Country]:[Country: Year.1]],4,FALSE)=First_Validations[[#This Row],[FirstValidation.Country: Year]],"First","Second / Last")</f>
        <v>First</v>
      </c>
    </row>
    <row r="180" spans="2:22">
      <c r="B180" s="34" t="s">
        <v>1941</v>
      </c>
      <c r="C180" s="34" t="s">
        <v>1634</v>
      </c>
      <c r="D180" s="34">
        <v>1</v>
      </c>
      <c r="E180" s="34">
        <v>59</v>
      </c>
      <c r="F180" s="34" t="s">
        <v>1941</v>
      </c>
      <c r="G180" s="34" t="s">
        <v>1635</v>
      </c>
      <c r="H180" s="34" t="s">
        <v>1634</v>
      </c>
      <c r="I180" s="34" t="s">
        <v>1942</v>
      </c>
      <c r="J180" s="34" t="s">
        <v>1943</v>
      </c>
      <c r="K180" s="34">
        <v>2018</v>
      </c>
      <c r="L180" s="34">
        <v>2018</v>
      </c>
      <c r="M180" s="34" t="s">
        <v>1767</v>
      </c>
      <c r="N180" s="34" t="s">
        <v>1809</v>
      </c>
      <c r="O180" s="34">
        <v>5</v>
      </c>
      <c r="P180" s="34" t="s">
        <v>1768</v>
      </c>
      <c r="Q180" s="34" t="s">
        <v>1967</v>
      </c>
      <c r="R180" s="34" t="s">
        <v>1945</v>
      </c>
      <c r="S180" s="34" t="s">
        <v>1636</v>
      </c>
      <c r="T180" s="34" t="s">
        <v>1946</v>
      </c>
      <c r="U180" s="34" t="s">
        <v>2148</v>
      </c>
      <c r="V180" s="36" t="str">
        <f>IF(VLOOKUP(First_Validations[[#This Row],[Country]],Last_Validations[[Country]:[Country: Year.1]],4,FALSE)=First_Validations[[#This Row],[FirstValidation.Country: Year]],"First","Second / Last")</f>
        <v>First</v>
      </c>
    </row>
    <row r="181" spans="2:22">
      <c r="B181" s="34" t="s">
        <v>1941</v>
      </c>
      <c r="C181" s="34" t="s">
        <v>1634</v>
      </c>
      <c r="D181" s="34">
        <v>1</v>
      </c>
      <c r="E181" s="34">
        <v>59</v>
      </c>
      <c r="F181" s="34" t="s">
        <v>1941</v>
      </c>
      <c r="G181" s="34" t="s">
        <v>1635</v>
      </c>
      <c r="H181" s="34" t="s">
        <v>1634</v>
      </c>
      <c r="I181" s="34" t="s">
        <v>1942</v>
      </c>
      <c r="J181" s="34" t="s">
        <v>1943</v>
      </c>
      <c r="K181" s="34">
        <v>2018</v>
      </c>
      <c r="L181" s="34">
        <v>2018</v>
      </c>
      <c r="M181" s="34" t="s">
        <v>1767</v>
      </c>
      <c r="N181" s="34" t="s">
        <v>1808</v>
      </c>
      <c r="O181" s="34">
        <v>5</v>
      </c>
      <c r="P181" s="34" t="s">
        <v>1768</v>
      </c>
      <c r="Q181" s="34" t="s">
        <v>1966</v>
      </c>
      <c r="R181" s="34" t="s">
        <v>1945</v>
      </c>
      <c r="S181" s="34" t="s">
        <v>1636</v>
      </c>
      <c r="T181" s="34" t="s">
        <v>1946</v>
      </c>
      <c r="U181" s="34" t="s">
        <v>2149</v>
      </c>
      <c r="V181" s="36" t="str">
        <f>IF(VLOOKUP(First_Validations[[#This Row],[Country]],Last_Validations[[Country]:[Country: Year.1]],4,FALSE)=First_Validations[[#This Row],[FirstValidation.Country: Year]],"First","Second / Last")</f>
        <v>First</v>
      </c>
    </row>
    <row r="182" spans="2:22">
      <c r="B182" s="34" t="s">
        <v>1941</v>
      </c>
      <c r="C182" s="34" t="s">
        <v>1634</v>
      </c>
      <c r="D182" s="34">
        <v>1</v>
      </c>
      <c r="E182" s="34">
        <v>59</v>
      </c>
      <c r="F182" s="34" t="s">
        <v>1941</v>
      </c>
      <c r="G182" s="34" t="s">
        <v>1635</v>
      </c>
      <c r="H182" s="34" t="s">
        <v>1634</v>
      </c>
      <c r="I182" s="34" t="s">
        <v>1942</v>
      </c>
      <c r="J182" s="34" t="s">
        <v>1943</v>
      </c>
      <c r="K182" s="34">
        <v>2018</v>
      </c>
      <c r="L182" s="34">
        <v>2018</v>
      </c>
      <c r="M182" s="34" t="s">
        <v>1767</v>
      </c>
      <c r="N182" s="34" t="s">
        <v>1820</v>
      </c>
      <c r="O182" s="34">
        <v>4</v>
      </c>
      <c r="P182" s="34" t="s">
        <v>1767</v>
      </c>
      <c r="Q182" s="34" t="s">
        <v>1977</v>
      </c>
      <c r="R182" s="34" t="s">
        <v>1945</v>
      </c>
      <c r="S182" s="34" t="s">
        <v>1636</v>
      </c>
      <c r="T182" s="34" t="s">
        <v>1946</v>
      </c>
      <c r="U182" s="34" t="s">
        <v>2150</v>
      </c>
      <c r="V182" s="36" t="str">
        <f>IF(VLOOKUP(First_Validations[[#This Row],[Country]],Last_Validations[[Country]:[Country: Year.1]],4,FALSE)=First_Validations[[#This Row],[FirstValidation.Country: Year]],"First","Second / Last")</f>
        <v>First</v>
      </c>
    </row>
    <row r="183" spans="2:22">
      <c r="B183" s="34" t="s">
        <v>1941</v>
      </c>
      <c r="C183" s="34" t="s">
        <v>1634</v>
      </c>
      <c r="D183" s="34">
        <v>1</v>
      </c>
      <c r="E183" s="34">
        <v>59</v>
      </c>
      <c r="F183" s="34" t="s">
        <v>1941</v>
      </c>
      <c r="G183" s="34" t="s">
        <v>1635</v>
      </c>
      <c r="H183" s="34" t="s">
        <v>1634</v>
      </c>
      <c r="I183" s="34" t="s">
        <v>1942</v>
      </c>
      <c r="J183" s="34" t="s">
        <v>1943</v>
      </c>
      <c r="K183" s="34">
        <v>2018</v>
      </c>
      <c r="L183" s="34">
        <v>2018</v>
      </c>
      <c r="M183" s="34" t="s">
        <v>1767</v>
      </c>
      <c r="N183" s="34" t="s">
        <v>1819</v>
      </c>
      <c r="O183" s="34">
        <v>1</v>
      </c>
      <c r="P183" s="34" t="s">
        <v>1796</v>
      </c>
      <c r="Q183" s="34" t="s">
        <v>1976</v>
      </c>
      <c r="R183" s="34" t="s">
        <v>1945</v>
      </c>
      <c r="S183" s="34" t="s">
        <v>1636</v>
      </c>
      <c r="T183" s="34" t="s">
        <v>1946</v>
      </c>
      <c r="U183" s="34" t="s">
        <v>2151</v>
      </c>
      <c r="V183" s="36" t="str">
        <f>IF(VLOOKUP(First_Validations[[#This Row],[Country]],Last_Validations[[Country]:[Country: Year.1]],4,FALSE)=First_Validations[[#This Row],[FirstValidation.Country: Year]],"First","Second / Last")</f>
        <v>First</v>
      </c>
    </row>
    <row r="184" spans="2:22">
      <c r="B184" s="34" t="s">
        <v>1941</v>
      </c>
      <c r="C184" s="34" t="s">
        <v>1634</v>
      </c>
      <c r="D184" s="34">
        <v>1</v>
      </c>
      <c r="E184" s="34">
        <v>59</v>
      </c>
      <c r="F184" s="34" t="s">
        <v>1941</v>
      </c>
      <c r="G184" s="34" t="s">
        <v>1635</v>
      </c>
      <c r="H184" s="34" t="s">
        <v>1634</v>
      </c>
      <c r="I184" s="34" t="s">
        <v>1942</v>
      </c>
      <c r="J184" s="34" t="s">
        <v>1943</v>
      </c>
      <c r="K184" s="34">
        <v>2018</v>
      </c>
      <c r="L184" s="34">
        <v>2018</v>
      </c>
      <c r="M184" s="34" t="s">
        <v>1767</v>
      </c>
      <c r="N184" s="34" t="s">
        <v>1784</v>
      </c>
      <c r="O184" s="34">
        <v>5</v>
      </c>
      <c r="P184" s="34" t="s">
        <v>1768</v>
      </c>
      <c r="Q184" s="34" t="s">
        <v>1944</v>
      </c>
      <c r="R184" s="34" t="s">
        <v>1945</v>
      </c>
      <c r="S184" s="34" t="s">
        <v>1636</v>
      </c>
      <c r="T184" s="34" t="s">
        <v>1946</v>
      </c>
      <c r="U184" s="34" t="s">
        <v>2152</v>
      </c>
      <c r="V184" s="36" t="str">
        <f>IF(VLOOKUP(First_Validations[[#This Row],[Country]],Last_Validations[[Country]:[Country: Year.1]],4,FALSE)=First_Validations[[#This Row],[FirstValidation.Country: Year]],"First","Second / Last")</f>
        <v>First</v>
      </c>
    </row>
    <row r="185" spans="2:22">
      <c r="B185" s="34" t="s">
        <v>1941</v>
      </c>
      <c r="C185" s="34" t="s">
        <v>1634</v>
      </c>
      <c r="D185" s="34">
        <v>1</v>
      </c>
      <c r="E185" s="34">
        <v>59</v>
      </c>
      <c r="F185" s="34" t="s">
        <v>1941</v>
      </c>
      <c r="G185" s="34" t="s">
        <v>1635</v>
      </c>
      <c r="H185" s="34" t="s">
        <v>1634</v>
      </c>
      <c r="I185" s="34" t="s">
        <v>1942</v>
      </c>
      <c r="J185" s="34" t="s">
        <v>1943</v>
      </c>
      <c r="K185" s="34">
        <v>2018</v>
      </c>
      <c r="L185" s="34">
        <v>2018</v>
      </c>
      <c r="M185" s="34" t="s">
        <v>1767</v>
      </c>
      <c r="N185" s="34" t="s">
        <v>1821</v>
      </c>
      <c r="O185" s="34">
        <v>5</v>
      </c>
      <c r="P185" s="34" t="s">
        <v>1768</v>
      </c>
      <c r="Q185" s="34" t="s">
        <v>1978</v>
      </c>
      <c r="R185" s="34" t="s">
        <v>1945</v>
      </c>
      <c r="S185" s="34" t="s">
        <v>1636</v>
      </c>
      <c r="T185" s="34" t="s">
        <v>1946</v>
      </c>
      <c r="U185" s="34" t="s">
        <v>2153</v>
      </c>
      <c r="V185" s="36" t="str">
        <f>IF(VLOOKUP(First_Validations[[#This Row],[Country]],Last_Validations[[Country]:[Country: Year.1]],4,FALSE)=First_Validations[[#This Row],[FirstValidation.Country: Year]],"First","Second / Last")</f>
        <v>First</v>
      </c>
    </row>
    <row r="186" spans="2:22">
      <c r="B186" s="34" t="s">
        <v>1941</v>
      </c>
      <c r="C186" s="34" t="s">
        <v>1634</v>
      </c>
      <c r="D186" s="34">
        <v>1</v>
      </c>
      <c r="E186" s="34">
        <v>59</v>
      </c>
      <c r="F186" s="34" t="s">
        <v>1941</v>
      </c>
      <c r="G186" s="34" t="s">
        <v>1635</v>
      </c>
      <c r="H186" s="34" t="s">
        <v>1634</v>
      </c>
      <c r="I186" s="34" t="s">
        <v>1942</v>
      </c>
      <c r="J186" s="34" t="s">
        <v>1943</v>
      </c>
      <c r="K186" s="34">
        <v>2018</v>
      </c>
      <c r="L186" s="34">
        <v>2018</v>
      </c>
      <c r="M186" s="34" t="s">
        <v>1767</v>
      </c>
      <c r="N186" s="34" t="s">
        <v>1815</v>
      </c>
      <c r="O186" s="34">
        <v>3</v>
      </c>
      <c r="P186" s="34" t="s">
        <v>1798</v>
      </c>
      <c r="Q186" s="34" t="s">
        <v>1973</v>
      </c>
      <c r="R186" s="34" t="s">
        <v>1945</v>
      </c>
      <c r="S186" s="34" t="s">
        <v>1636</v>
      </c>
      <c r="T186" s="34" t="s">
        <v>1946</v>
      </c>
      <c r="U186" s="34" t="s">
        <v>2154</v>
      </c>
      <c r="V186" s="36" t="str">
        <f>IF(VLOOKUP(First_Validations[[#This Row],[Country]],Last_Validations[[Country]:[Country: Year.1]],4,FALSE)=First_Validations[[#This Row],[FirstValidation.Country: Year]],"First","Second / Last")</f>
        <v>First</v>
      </c>
    </row>
    <row r="187" spans="2:22">
      <c r="B187" s="34" t="s">
        <v>1941</v>
      </c>
      <c r="C187" s="34" t="s">
        <v>1634</v>
      </c>
      <c r="D187" s="34">
        <v>1</v>
      </c>
      <c r="E187" s="34">
        <v>59</v>
      </c>
      <c r="F187" s="34" t="s">
        <v>1941</v>
      </c>
      <c r="G187" s="34" t="s">
        <v>1635</v>
      </c>
      <c r="H187" s="34" t="s">
        <v>1634</v>
      </c>
      <c r="I187" s="34" t="s">
        <v>1942</v>
      </c>
      <c r="J187" s="34" t="s">
        <v>1943</v>
      </c>
      <c r="K187" s="34">
        <v>2018</v>
      </c>
      <c r="L187" s="34">
        <v>2018</v>
      </c>
      <c r="M187" s="34" t="s">
        <v>1767</v>
      </c>
      <c r="N187" s="34" t="s">
        <v>1814</v>
      </c>
      <c r="O187" s="34">
        <v>0</v>
      </c>
      <c r="P187" s="34" t="s">
        <v>4</v>
      </c>
      <c r="Q187" s="34" t="s">
        <v>1972</v>
      </c>
      <c r="R187" s="34" t="s">
        <v>1945</v>
      </c>
      <c r="S187" s="34" t="s">
        <v>1636</v>
      </c>
      <c r="T187" s="34" t="s">
        <v>1946</v>
      </c>
      <c r="U187" s="34" t="s">
        <v>2155</v>
      </c>
      <c r="V187" s="36" t="str">
        <f>IF(VLOOKUP(First_Validations[[#This Row],[Country]],Last_Validations[[Country]:[Country: Year.1]],4,FALSE)=First_Validations[[#This Row],[FirstValidation.Country: Year]],"First","Second / Last")</f>
        <v>First</v>
      </c>
    </row>
    <row r="188" spans="2:22">
      <c r="B188" s="34" t="s">
        <v>1941</v>
      </c>
      <c r="C188" s="34" t="s">
        <v>1634</v>
      </c>
      <c r="D188" s="34">
        <v>1</v>
      </c>
      <c r="E188" s="34">
        <v>59</v>
      </c>
      <c r="F188" s="34" t="s">
        <v>1941</v>
      </c>
      <c r="G188" s="34" t="s">
        <v>1635</v>
      </c>
      <c r="H188" s="34" t="s">
        <v>1634</v>
      </c>
      <c r="I188" s="34" t="s">
        <v>1942</v>
      </c>
      <c r="J188" s="34" t="s">
        <v>1943</v>
      </c>
      <c r="K188" s="34">
        <v>2018</v>
      </c>
      <c r="L188" s="34">
        <v>2018</v>
      </c>
      <c r="M188" s="34" t="s">
        <v>1767</v>
      </c>
      <c r="N188" s="34" t="s">
        <v>1818</v>
      </c>
      <c r="O188" s="34">
        <v>4</v>
      </c>
      <c r="P188" s="34" t="s">
        <v>1767</v>
      </c>
      <c r="Q188" s="34" t="s">
        <v>1975</v>
      </c>
      <c r="R188" s="34" t="s">
        <v>1945</v>
      </c>
      <c r="S188" s="34" t="s">
        <v>1636</v>
      </c>
      <c r="T188" s="34" t="s">
        <v>1946</v>
      </c>
      <c r="U188" s="34" t="s">
        <v>2156</v>
      </c>
      <c r="V188" s="36" t="str">
        <f>IF(VLOOKUP(First_Validations[[#This Row],[Country]],Last_Validations[[Country]:[Country: Year.1]],4,FALSE)=First_Validations[[#This Row],[FirstValidation.Country: Year]],"First","Second / Last")</f>
        <v>First</v>
      </c>
    </row>
    <row r="189" spans="2:22">
      <c r="B189" s="34" t="s">
        <v>1941</v>
      </c>
      <c r="C189" s="34" t="s">
        <v>1634</v>
      </c>
      <c r="D189" s="34">
        <v>1</v>
      </c>
      <c r="E189" s="34">
        <v>59</v>
      </c>
      <c r="F189" s="34" t="s">
        <v>1941</v>
      </c>
      <c r="G189" s="34" t="s">
        <v>1635</v>
      </c>
      <c r="H189" s="34" t="s">
        <v>1634</v>
      </c>
      <c r="I189" s="34" t="s">
        <v>1942</v>
      </c>
      <c r="J189" s="34" t="s">
        <v>1943</v>
      </c>
      <c r="K189" s="34">
        <v>2018</v>
      </c>
      <c r="L189" s="34">
        <v>2018</v>
      </c>
      <c r="M189" s="34" t="s">
        <v>1767</v>
      </c>
      <c r="N189" s="34" t="s">
        <v>1816</v>
      </c>
      <c r="O189" s="34">
        <v>5</v>
      </c>
      <c r="P189" s="34" t="s">
        <v>1768</v>
      </c>
      <c r="Q189" s="34" t="s">
        <v>1974</v>
      </c>
      <c r="R189" s="34" t="s">
        <v>1945</v>
      </c>
      <c r="S189" s="34" t="s">
        <v>1636</v>
      </c>
      <c r="T189" s="34" t="s">
        <v>1946</v>
      </c>
      <c r="U189" s="34" t="s">
        <v>2157</v>
      </c>
      <c r="V189" s="36" t="str">
        <f>IF(VLOOKUP(First_Validations[[#This Row],[Country]],Last_Validations[[Country]:[Country: Year.1]],4,FALSE)=First_Validations[[#This Row],[FirstValidation.Country: Year]],"First","Second / Last")</f>
        <v>First</v>
      </c>
    </row>
    <row r="190" spans="2:22">
      <c r="B190" s="34" t="s">
        <v>1941</v>
      </c>
      <c r="C190" s="34" t="s">
        <v>1634</v>
      </c>
      <c r="D190" s="34">
        <v>1</v>
      </c>
      <c r="E190" s="34">
        <v>59</v>
      </c>
      <c r="F190" s="34" t="s">
        <v>1941</v>
      </c>
      <c r="G190" s="34" t="s">
        <v>1635</v>
      </c>
      <c r="H190" s="34" t="s">
        <v>1634</v>
      </c>
      <c r="I190" s="34" t="s">
        <v>1942</v>
      </c>
      <c r="J190" s="34" t="s">
        <v>1943</v>
      </c>
      <c r="K190" s="34">
        <v>2018</v>
      </c>
      <c r="L190" s="34">
        <v>2018</v>
      </c>
      <c r="M190" s="34" t="s">
        <v>1767</v>
      </c>
      <c r="N190" s="34" t="s">
        <v>1792</v>
      </c>
      <c r="O190" s="34">
        <v>4</v>
      </c>
      <c r="P190" s="34" t="s">
        <v>1767</v>
      </c>
      <c r="Q190" s="34" t="s">
        <v>1952</v>
      </c>
      <c r="R190" s="34" t="s">
        <v>1945</v>
      </c>
      <c r="S190" s="34" t="s">
        <v>1636</v>
      </c>
      <c r="T190" s="34" t="s">
        <v>1946</v>
      </c>
      <c r="U190" s="34" t="s">
        <v>2158</v>
      </c>
      <c r="V190" s="36" t="str">
        <f>IF(VLOOKUP(First_Validations[[#This Row],[Country]],Last_Validations[[Country]:[Country: Year.1]],4,FALSE)=First_Validations[[#This Row],[FirstValidation.Country: Year]],"First","Second / Last")</f>
        <v>First</v>
      </c>
    </row>
    <row r="191" spans="2:22">
      <c r="B191" s="34" t="s">
        <v>1941</v>
      </c>
      <c r="C191" s="34" t="s">
        <v>1634</v>
      </c>
      <c r="D191" s="34">
        <v>1</v>
      </c>
      <c r="E191" s="34">
        <v>59</v>
      </c>
      <c r="F191" s="34" t="s">
        <v>1941</v>
      </c>
      <c r="G191" s="34" t="s">
        <v>1635</v>
      </c>
      <c r="H191" s="34" t="s">
        <v>1634</v>
      </c>
      <c r="I191" s="34" t="s">
        <v>1942</v>
      </c>
      <c r="J191" s="34" t="s">
        <v>1943</v>
      </c>
      <c r="K191" s="34">
        <v>2018</v>
      </c>
      <c r="L191" s="34">
        <v>2018</v>
      </c>
      <c r="M191" s="34" t="s">
        <v>1767</v>
      </c>
      <c r="N191" s="34" t="s">
        <v>1791</v>
      </c>
      <c r="O191" s="34">
        <v>6</v>
      </c>
      <c r="P191" s="34" t="s">
        <v>1817</v>
      </c>
      <c r="Q191" s="34" t="s">
        <v>1951</v>
      </c>
      <c r="R191" s="34" t="s">
        <v>1945</v>
      </c>
      <c r="S191" s="34" t="s">
        <v>1636</v>
      </c>
      <c r="T191" s="34" t="s">
        <v>1946</v>
      </c>
      <c r="U191" s="34" t="s">
        <v>2159</v>
      </c>
      <c r="V191" s="36" t="str">
        <f>IF(VLOOKUP(First_Validations[[#This Row],[Country]],Last_Validations[[Country]:[Country: Year.1]],4,FALSE)=First_Validations[[#This Row],[FirstValidation.Country: Year]],"First","Second / Last")</f>
        <v>First</v>
      </c>
    </row>
    <row r="192" spans="2:22">
      <c r="B192" s="34" t="s">
        <v>1941</v>
      </c>
      <c r="C192" s="34" t="s">
        <v>1634</v>
      </c>
      <c r="D192" s="34">
        <v>1</v>
      </c>
      <c r="E192" s="34">
        <v>59</v>
      </c>
      <c r="F192" s="34" t="s">
        <v>1941</v>
      </c>
      <c r="G192" s="34" t="s">
        <v>1635</v>
      </c>
      <c r="H192" s="34" t="s">
        <v>1634</v>
      </c>
      <c r="I192" s="34" t="s">
        <v>1942</v>
      </c>
      <c r="J192" s="34" t="s">
        <v>1943</v>
      </c>
      <c r="K192" s="34">
        <v>2018</v>
      </c>
      <c r="L192" s="34">
        <v>2018</v>
      </c>
      <c r="M192" s="34" t="s">
        <v>1767</v>
      </c>
      <c r="N192" s="34" t="s">
        <v>1795</v>
      </c>
      <c r="O192" s="34">
        <v>1</v>
      </c>
      <c r="P192" s="34" t="s">
        <v>1796</v>
      </c>
      <c r="Q192" s="34" t="s">
        <v>1955</v>
      </c>
      <c r="R192" s="34" t="s">
        <v>1945</v>
      </c>
      <c r="S192" s="34" t="s">
        <v>1636</v>
      </c>
      <c r="T192" s="34" t="s">
        <v>1946</v>
      </c>
      <c r="U192" s="34" t="s">
        <v>2160</v>
      </c>
      <c r="V192" s="36" t="str">
        <f>IF(VLOOKUP(First_Validations[[#This Row],[Country]],Last_Validations[[Country]:[Country: Year.1]],4,FALSE)=First_Validations[[#This Row],[FirstValidation.Country: Year]],"First","Second / Last")</f>
        <v>First</v>
      </c>
    </row>
    <row r="193" spans="2:22">
      <c r="B193" s="34" t="s">
        <v>1941</v>
      </c>
      <c r="C193" s="34" t="s">
        <v>1634</v>
      </c>
      <c r="D193" s="34">
        <v>1</v>
      </c>
      <c r="E193" s="34">
        <v>59</v>
      </c>
      <c r="F193" s="34" t="s">
        <v>1941</v>
      </c>
      <c r="G193" s="34" t="s">
        <v>1635</v>
      </c>
      <c r="H193" s="34" t="s">
        <v>1634</v>
      </c>
      <c r="I193" s="34" t="s">
        <v>1942</v>
      </c>
      <c r="J193" s="34" t="s">
        <v>1943</v>
      </c>
      <c r="K193" s="34">
        <v>2018</v>
      </c>
      <c r="L193" s="34">
        <v>2018</v>
      </c>
      <c r="M193" s="34" t="s">
        <v>1767</v>
      </c>
      <c r="N193" s="34" t="s">
        <v>1794</v>
      </c>
      <c r="O193" s="34">
        <v>6</v>
      </c>
      <c r="P193" s="34" t="s">
        <v>1817</v>
      </c>
      <c r="Q193" s="34" t="s">
        <v>1954</v>
      </c>
      <c r="R193" s="34" t="s">
        <v>1945</v>
      </c>
      <c r="S193" s="34" t="s">
        <v>1636</v>
      </c>
      <c r="T193" s="34" t="s">
        <v>1946</v>
      </c>
      <c r="U193" s="34" t="s">
        <v>2161</v>
      </c>
      <c r="V193" s="36" t="str">
        <f>IF(VLOOKUP(First_Validations[[#This Row],[Country]],Last_Validations[[Country]:[Country: Year.1]],4,FALSE)=First_Validations[[#This Row],[FirstValidation.Country: Year]],"First","Second / Last")</f>
        <v>First</v>
      </c>
    </row>
    <row r="194" spans="2:22">
      <c r="B194" s="34" t="s">
        <v>1941</v>
      </c>
      <c r="C194" s="34" t="s">
        <v>1634</v>
      </c>
      <c r="D194" s="34">
        <v>1</v>
      </c>
      <c r="E194" s="34">
        <v>59</v>
      </c>
      <c r="F194" s="34" t="s">
        <v>1941</v>
      </c>
      <c r="G194" s="34" t="s">
        <v>1635</v>
      </c>
      <c r="H194" s="34" t="s">
        <v>1634</v>
      </c>
      <c r="I194" s="34" t="s">
        <v>1942</v>
      </c>
      <c r="J194" s="34" t="s">
        <v>1943</v>
      </c>
      <c r="K194" s="34">
        <v>2018</v>
      </c>
      <c r="L194" s="34">
        <v>2018</v>
      </c>
      <c r="M194" s="34" t="s">
        <v>1767</v>
      </c>
      <c r="N194" s="34" t="s">
        <v>1788</v>
      </c>
      <c r="O194" s="34">
        <v>4</v>
      </c>
      <c r="P194" s="34" t="s">
        <v>1767</v>
      </c>
      <c r="Q194" s="34" t="s">
        <v>1948</v>
      </c>
      <c r="R194" s="34" t="s">
        <v>1945</v>
      </c>
      <c r="S194" s="34" t="s">
        <v>1636</v>
      </c>
      <c r="T194" s="34" t="s">
        <v>1946</v>
      </c>
      <c r="U194" s="34" t="s">
        <v>2162</v>
      </c>
      <c r="V194" s="36" t="str">
        <f>IF(VLOOKUP(First_Validations[[#This Row],[Country]],Last_Validations[[Country]:[Country: Year.1]],4,FALSE)=First_Validations[[#This Row],[FirstValidation.Country: Year]],"First","Second / Last")</f>
        <v>First</v>
      </c>
    </row>
    <row r="195" spans="2:22">
      <c r="B195" s="34" t="s">
        <v>1941</v>
      </c>
      <c r="C195" s="34" t="s">
        <v>1634</v>
      </c>
      <c r="D195" s="34">
        <v>1</v>
      </c>
      <c r="E195" s="34">
        <v>59</v>
      </c>
      <c r="F195" s="34" t="s">
        <v>1941</v>
      </c>
      <c r="G195" s="34" t="s">
        <v>1635</v>
      </c>
      <c r="H195" s="34" t="s">
        <v>1634</v>
      </c>
      <c r="I195" s="34" t="s">
        <v>1942</v>
      </c>
      <c r="J195" s="34" t="s">
        <v>1943</v>
      </c>
      <c r="K195" s="34">
        <v>2018</v>
      </c>
      <c r="L195" s="34">
        <v>2018</v>
      </c>
      <c r="M195" s="34" t="s">
        <v>1767</v>
      </c>
      <c r="N195" s="34" t="s">
        <v>1787</v>
      </c>
      <c r="O195" s="34">
        <v>5</v>
      </c>
      <c r="P195" s="34" t="s">
        <v>1768</v>
      </c>
      <c r="Q195" s="34" t="s">
        <v>1947</v>
      </c>
      <c r="R195" s="34" t="s">
        <v>1945</v>
      </c>
      <c r="S195" s="34" t="s">
        <v>1636</v>
      </c>
      <c r="T195" s="34" t="s">
        <v>1946</v>
      </c>
      <c r="U195" s="34" t="s">
        <v>2163</v>
      </c>
      <c r="V195" s="36" t="str">
        <f>IF(VLOOKUP(First_Validations[[#This Row],[Country]],Last_Validations[[Country]:[Country: Year.1]],4,FALSE)=First_Validations[[#This Row],[FirstValidation.Country: Year]],"First","Second / Last")</f>
        <v>First</v>
      </c>
    </row>
    <row r="196" spans="2:22">
      <c r="B196" s="34" t="s">
        <v>1941</v>
      </c>
      <c r="C196" s="34" t="s">
        <v>1634</v>
      </c>
      <c r="D196" s="34">
        <v>1</v>
      </c>
      <c r="E196" s="34">
        <v>59</v>
      </c>
      <c r="F196" s="34" t="s">
        <v>1941</v>
      </c>
      <c r="G196" s="34" t="s">
        <v>1635</v>
      </c>
      <c r="H196" s="34" t="s">
        <v>1634</v>
      </c>
      <c r="I196" s="34" t="s">
        <v>1942</v>
      </c>
      <c r="J196" s="34" t="s">
        <v>1943</v>
      </c>
      <c r="K196" s="34">
        <v>2018</v>
      </c>
      <c r="L196" s="34">
        <v>2018</v>
      </c>
      <c r="M196" s="34" t="s">
        <v>1767</v>
      </c>
      <c r="N196" s="34" t="s">
        <v>1790</v>
      </c>
      <c r="O196" s="34">
        <v>5</v>
      </c>
      <c r="P196" s="34" t="s">
        <v>1768</v>
      </c>
      <c r="Q196" s="34" t="s">
        <v>1950</v>
      </c>
      <c r="R196" s="34" t="s">
        <v>1945</v>
      </c>
      <c r="S196" s="34" t="s">
        <v>1636</v>
      </c>
      <c r="T196" s="34" t="s">
        <v>1946</v>
      </c>
      <c r="U196" s="34" t="s">
        <v>2164</v>
      </c>
      <c r="V196" s="36" t="str">
        <f>IF(VLOOKUP(First_Validations[[#This Row],[Country]],Last_Validations[[Country]:[Country: Year.1]],4,FALSE)=First_Validations[[#This Row],[FirstValidation.Country: Year]],"First","Second / Last")</f>
        <v>First</v>
      </c>
    </row>
    <row r="197" spans="2:22">
      <c r="B197" s="34" t="s">
        <v>1941</v>
      </c>
      <c r="C197" s="34" t="s">
        <v>1634</v>
      </c>
      <c r="D197" s="34">
        <v>1</v>
      </c>
      <c r="E197" s="34">
        <v>59</v>
      </c>
      <c r="F197" s="34" t="s">
        <v>1941</v>
      </c>
      <c r="G197" s="34" t="s">
        <v>1635</v>
      </c>
      <c r="H197" s="34" t="s">
        <v>1634</v>
      </c>
      <c r="I197" s="34" t="s">
        <v>1942</v>
      </c>
      <c r="J197" s="34" t="s">
        <v>1943</v>
      </c>
      <c r="K197" s="34">
        <v>2018</v>
      </c>
      <c r="L197" s="34">
        <v>2018</v>
      </c>
      <c r="M197" s="34" t="s">
        <v>1767</v>
      </c>
      <c r="N197" s="34" t="s">
        <v>1789</v>
      </c>
      <c r="O197" s="34">
        <v>4</v>
      </c>
      <c r="P197" s="34" t="s">
        <v>1767</v>
      </c>
      <c r="Q197" s="34" t="s">
        <v>1949</v>
      </c>
      <c r="R197" s="34" t="s">
        <v>1945</v>
      </c>
      <c r="S197" s="34" t="s">
        <v>1636</v>
      </c>
      <c r="T197" s="34" t="s">
        <v>1946</v>
      </c>
      <c r="U197" s="34" t="s">
        <v>2165</v>
      </c>
      <c r="V197" s="36" t="str">
        <f>IF(VLOOKUP(First_Validations[[#This Row],[Country]],Last_Validations[[Country]:[Country: Year.1]],4,FALSE)=First_Validations[[#This Row],[FirstValidation.Country: Year]],"First","Second / Last")</f>
        <v>First</v>
      </c>
    </row>
    <row r="198" spans="2:22">
      <c r="B198" s="34" t="s">
        <v>1941</v>
      </c>
      <c r="C198" s="34" t="s">
        <v>1634</v>
      </c>
      <c r="D198" s="34">
        <v>1</v>
      </c>
      <c r="E198" s="34">
        <v>59</v>
      </c>
      <c r="F198" s="34" t="s">
        <v>1941</v>
      </c>
      <c r="G198" s="34" t="s">
        <v>1635</v>
      </c>
      <c r="H198" s="34" t="s">
        <v>1634</v>
      </c>
      <c r="I198" s="34" t="s">
        <v>1942</v>
      </c>
      <c r="J198" s="34" t="s">
        <v>1943</v>
      </c>
      <c r="K198" s="34">
        <v>2018</v>
      </c>
      <c r="L198" s="34">
        <v>2018</v>
      </c>
      <c r="M198" s="34" t="s">
        <v>1767</v>
      </c>
      <c r="N198" s="34" t="s">
        <v>1803</v>
      </c>
      <c r="O198" s="34">
        <v>6</v>
      </c>
      <c r="P198" s="34" t="s">
        <v>1817</v>
      </c>
      <c r="Q198" s="34" t="s">
        <v>1961</v>
      </c>
      <c r="R198" s="34" t="s">
        <v>1945</v>
      </c>
      <c r="S198" s="34" t="s">
        <v>1636</v>
      </c>
      <c r="T198" s="34" t="s">
        <v>1946</v>
      </c>
      <c r="U198" s="34" t="s">
        <v>2166</v>
      </c>
      <c r="V198" s="36" t="str">
        <f>IF(VLOOKUP(First_Validations[[#This Row],[Country]],Last_Validations[[Country]:[Country: Year.1]],4,FALSE)=First_Validations[[#This Row],[FirstValidation.Country: Year]],"First","Second / Last")</f>
        <v>First</v>
      </c>
    </row>
    <row r="199" spans="2:22">
      <c r="B199" s="34" t="s">
        <v>1941</v>
      </c>
      <c r="C199" s="34" t="s">
        <v>1634</v>
      </c>
      <c r="D199" s="34">
        <v>1</v>
      </c>
      <c r="E199" s="34">
        <v>59</v>
      </c>
      <c r="F199" s="34" t="s">
        <v>1941</v>
      </c>
      <c r="G199" s="34" t="s">
        <v>1635</v>
      </c>
      <c r="H199" s="34" t="s">
        <v>1634</v>
      </c>
      <c r="I199" s="34" t="s">
        <v>1942</v>
      </c>
      <c r="J199" s="34" t="s">
        <v>1943</v>
      </c>
      <c r="K199" s="34">
        <v>2018</v>
      </c>
      <c r="L199" s="34">
        <v>2018</v>
      </c>
      <c r="M199" s="34" t="s">
        <v>1767</v>
      </c>
      <c r="N199" s="34" t="s">
        <v>1802</v>
      </c>
      <c r="O199" s="34">
        <v>5</v>
      </c>
      <c r="P199" s="34" t="s">
        <v>1768</v>
      </c>
      <c r="Q199" s="34" t="s">
        <v>1960</v>
      </c>
      <c r="R199" s="34" t="s">
        <v>1945</v>
      </c>
      <c r="S199" s="34" t="s">
        <v>1636</v>
      </c>
      <c r="T199" s="34" t="s">
        <v>1946</v>
      </c>
      <c r="U199" s="34" t="s">
        <v>2167</v>
      </c>
      <c r="V199" s="36" t="str">
        <f>IF(VLOOKUP(First_Validations[[#This Row],[Country]],Last_Validations[[Country]:[Country: Year.1]],4,FALSE)=First_Validations[[#This Row],[FirstValidation.Country: Year]],"First","Second / Last")</f>
        <v>First</v>
      </c>
    </row>
    <row r="200" spans="2:22">
      <c r="B200" s="34" t="s">
        <v>1941</v>
      </c>
      <c r="C200" s="34" t="s">
        <v>1634</v>
      </c>
      <c r="D200" s="34">
        <v>1</v>
      </c>
      <c r="E200" s="34">
        <v>59</v>
      </c>
      <c r="F200" s="34" t="s">
        <v>1941</v>
      </c>
      <c r="G200" s="34" t="s">
        <v>1635</v>
      </c>
      <c r="H200" s="34" t="s">
        <v>1634</v>
      </c>
      <c r="I200" s="34" t="s">
        <v>1942</v>
      </c>
      <c r="J200" s="34" t="s">
        <v>1943</v>
      </c>
      <c r="K200" s="34">
        <v>2018</v>
      </c>
      <c r="L200" s="34">
        <v>2018</v>
      </c>
      <c r="M200" s="34" t="s">
        <v>1767</v>
      </c>
      <c r="N200" s="34" t="s">
        <v>1805</v>
      </c>
      <c r="O200" s="34">
        <v>5</v>
      </c>
      <c r="P200" s="34" t="s">
        <v>1768</v>
      </c>
      <c r="Q200" s="34" t="s">
        <v>1963</v>
      </c>
      <c r="R200" s="34" t="s">
        <v>1945</v>
      </c>
      <c r="S200" s="34" t="s">
        <v>1636</v>
      </c>
      <c r="T200" s="34" t="s">
        <v>1946</v>
      </c>
      <c r="U200" s="34" t="s">
        <v>2168</v>
      </c>
      <c r="V200" s="36" t="str">
        <f>IF(VLOOKUP(First_Validations[[#This Row],[Country]],Last_Validations[[Country]:[Country: Year.1]],4,FALSE)=First_Validations[[#This Row],[FirstValidation.Country: Year]],"First","Second / Last")</f>
        <v>First</v>
      </c>
    </row>
    <row r="201" spans="2:22">
      <c r="B201" s="34" t="s">
        <v>1941</v>
      </c>
      <c r="C201" s="34" t="s">
        <v>1634</v>
      </c>
      <c r="D201" s="34">
        <v>1</v>
      </c>
      <c r="E201" s="34">
        <v>59</v>
      </c>
      <c r="F201" s="34" t="s">
        <v>1941</v>
      </c>
      <c r="G201" s="34" t="s">
        <v>1635</v>
      </c>
      <c r="H201" s="34" t="s">
        <v>1634</v>
      </c>
      <c r="I201" s="34" t="s">
        <v>1942</v>
      </c>
      <c r="J201" s="34" t="s">
        <v>1943</v>
      </c>
      <c r="K201" s="34">
        <v>2018</v>
      </c>
      <c r="L201" s="34">
        <v>2018</v>
      </c>
      <c r="M201" s="34" t="s">
        <v>1767</v>
      </c>
      <c r="N201" s="34" t="s">
        <v>1804</v>
      </c>
      <c r="O201" s="34">
        <v>0</v>
      </c>
      <c r="P201" s="34" t="s">
        <v>4</v>
      </c>
      <c r="Q201" s="34" t="s">
        <v>1962</v>
      </c>
      <c r="R201" s="34" t="s">
        <v>1945</v>
      </c>
      <c r="S201" s="34" t="s">
        <v>1636</v>
      </c>
      <c r="T201" s="34" t="s">
        <v>1946</v>
      </c>
      <c r="U201" s="34" t="s">
        <v>2169</v>
      </c>
      <c r="V201" s="36" t="str">
        <f>IF(VLOOKUP(First_Validations[[#This Row],[Country]],Last_Validations[[Country]:[Country: Year.1]],4,FALSE)=First_Validations[[#This Row],[FirstValidation.Country: Year]],"First","Second / Last")</f>
        <v>First</v>
      </c>
    </row>
    <row r="202" spans="2:22">
      <c r="B202" s="34" t="s">
        <v>1941</v>
      </c>
      <c r="C202" s="34" t="s">
        <v>1634</v>
      </c>
      <c r="D202" s="34">
        <v>1</v>
      </c>
      <c r="E202" s="34">
        <v>59</v>
      </c>
      <c r="F202" s="34" t="s">
        <v>1941</v>
      </c>
      <c r="G202" s="34" t="s">
        <v>1635</v>
      </c>
      <c r="H202" s="34" t="s">
        <v>1634</v>
      </c>
      <c r="I202" s="34" t="s">
        <v>1942</v>
      </c>
      <c r="J202" s="34" t="s">
        <v>1943</v>
      </c>
      <c r="K202" s="34">
        <v>2018</v>
      </c>
      <c r="L202" s="34">
        <v>2018</v>
      </c>
      <c r="M202" s="34" t="s">
        <v>1767</v>
      </c>
      <c r="N202" s="34" t="s">
        <v>1799</v>
      </c>
      <c r="O202" s="34">
        <v>5</v>
      </c>
      <c r="P202" s="34" t="s">
        <v>1768</v>
      </c>
      <c r="Q202" s="34" t="s">
        <v>1957</v>
      </c>
      <c r="R202" s="34" t="s">
        <v>1945</v>
      </c>
      <c r="S202" s="34" t="s">
        <v>1636</v>
      </c>
      <c r="T202" s="34" t="s">
        <v>1946</v>
      </c>
      <c r="U202" s="34" t="s">
        <v>2170</v>
      </c>
      <c r="V202" s="36" t="str">
        <f>IF(VLOOKUP(First_Validations[[#This Row],[Country]],Last_Validations[[Country]:[Country: Year.1]],4,FALSE)=First_Validations[[#This Row],[FirstValidation.Country: Year]],"First","Second / Last")</f>
        <v>First</v>
      </c>
    </row>
    <row r="203" spans="2:22">
      <c r="B203" s="34" t="s">
        <v>1941</v>
      </c>
      <c r="C203" s="34" t="s">
        <v>1634</v>
      </c>
      <c r="D203" s="34">
        <v>1</v>
      </c>
      <c r="E203" s="34">
        <v>59</v>
      </c>
      <c r="F203" s="34" t="s">
        <v>1941</v>
      </c>
      <c r="G203" s="34" t="s">
        <v>1635</v>
      </c>
      <c r="H203" s="34" t="s">
        <v>1634</v>
      </c>
      <c r="I203" s="34" t="s">
        <v>1942</v>
      </c>
      <c r="J203" s="34" t="s">
        <v>1943</v>
      </c>
      <c r="K203" s="34">
        <v>2018</v>
      </c>
      <c r="L203" s="34">
        <v>2018</v>
      </c>
      <c r="M203" s="34" t="s">
        <v>1767</v>
      </c>
      <c r="N203" s="34" t="s">
        <v>1797</v>
      </c>
      <c r="O203" s="34">
        <v>5</v>
      </c>
      <c r="P203" s="34" t="s">
        <v>1768</v>
      </c>
      <c r="Q203" s="34" t="s">
        <v>1956</v>
      </c>
      <c r="R203" s="34" t="s">
        <v>1945</v>
      </c>
      <c r="S203" s="34" t="s">
        <v>1636</v>
      </c>
      <c r="T203" s="34" t="s">
        <v>1946</v>
      </c>
      <c r="U203" s="34" t="s">
        <v>2171</v>
      </c>
      <c r="V203" s="36" t="str">
        <f>IF(VLOOKUP(First_Validations[[#This Row],[Country]],Last_Validations[[Country]:[Country: Year.1]],4,FALSE)=First_Validations[[#This Row],[FirstValidation.Country: Year]],"First","Second / Last")</f>
        <v>First</v>
      </c>
    </row>
    <row r="204" spans="2:22">
      <c r="B204" s="34" t="s">
        <v>1941</v>
      </c>
      <c r="C204" s="34" t="s">
        <v>1634</v>
      </c>
      <c r="D204" s="34">
        <v>1</v>
      </c>
      <c r="E204" s="34">
        <v>59</v>
      </c>
      <c r="F204" s="34" t="s">
        <v>1941</v>
      </c>
      <c r="G204" s="34" t="s">
        <v>1635</v>
      </c>
      <c r="H204" s="34" t="s">
        <v>1634</v>
      </c>
      <c r="I204" s="34" t="s">
        <v>1942</v>
      </c>
      <c r="J204" s="34" t="s">
        <v>1943</v>
      </c>
      <c r="K204" s="34">
        <v>2018</v>
      </c>
      <c r="L204" s="34">
        <v>2018</v>
      </c>
      <c r="M204" s="34" t="s">
        <v>1767</v>
      </c>
      <c r="N204" s="34" t="s">
        <v>1801</v>
      </c>
      <c r="O204" s="34">
        <v>5</v>
      </c>
      <c r="P204" s="34" t="s">
        <v>1768</v>
      </c>
      <c r="Q204" s="34" t="s">
        <v>1959</v>
      </c>
      <c r="R204" s="34" t="s">
        <v>1945</v>
      </c>
      <c r="S204" s="34" t="s">
        <v>1636</v>
      </c>
      <c r="T204" s="34" t="s">
        <v>1946</v>
      </c>
      <c r="U204" s="34" t="s">
        <v>2172</v>
      </c>
      <c r="V204" s="36" t="str">
        <f>IF(VLOOKUP(First_Validations[[#This Row],[Country]],Last_Validations[[Country]:[Country: Year.1]],4,FALSE)=First_Validations[[#This Row],[FirstValidation.Country: Year]],"First","Second / Last")</f>
        <v>First</v>
      </c>
    </row>
    <row r="205" spans="2:22">
      <c r="B205" s="34" t="s">
        <v>1941</v>
      </c>
      <c r="C205" s="34" t="s">
        <v>1634</v>
      </c>
      <c r="D205" s="34">
        <v>1</v>
      </c>
      <c r="E205" s="34">
        <v>59</v>
      </c>
      <c r="F205" s="34" t="s">
        <v>1941</v>
      </c>
      <c r="G205" s="34" t="s">
        <v>1635</v>
      </c>
      <c r="H205" s="34" t="s">
        <v>1634</v>
      </c>
      <c r="I205" s="34" t="s">
        <v>1942</v>
      </c>
      <c r="J205" s="34" t="s">
        <v>1943</v>
      </c>
      <c r="K205" s="34">
        <v>2018</v>
      </c>
      <c r="L205" s="34">
        <v>2018</v>
      </c>
      <c r="M205" s="34" t="s">
        <v>1767</v>
      </c>
      <c r="N205" s="34" t="s">
        <v>1800</v>
      </c>
      <c r="O205" s="34">
        <v>4</v>
      </c>
      <c r="P205" s="34" t="s">
        <v>1767</v>
      </c>
      <c r="Q205" s="34" t="s">
        <v>1958</v>
      </c>
      <c r="R205" s="34" t="s">
        <v>1945</v>
      </c>
      <c r="S205" s="34" t="s">
        <v>1636</v>
      </c>
      <c r="T205" s="34" t="s">
        <v>1946</v>
      </c>
      <c r="U205" s="34" t="s">
        <v>2173</v>
      </c>
      <c r="V205" s="36" t="str">
        <f>IF(VLOOKUP(First_Validations[[#This Row],[Country]],Last_Validations[[Country]:[Country: Year.1]],4,FALSE)=First_Validations[[#This Row],[FirstValidation.Country: Year]],"First","Second / Last")</f>
        <v>First</v>
      </c>
    </row>
    <row r="206" spans="2:22">
      <c r="B206" s="34" t="s">
        <v>1941</v>
      </c>
      <c r="C206" s="34" t="s">
        <v>1634</v>
      </c>
      <c r="D206" s="34">
        <v>1</v>
      </c>
      <c r="E206" s="34">
        <v>59</v>
      </c>
      <c r="F206" s="34" t="s">
        <v>1941</v>
      </c>
      <c r="G206" s="34" t="s">
        <v>1635</v>
      </c>
      <c r="H206" s="34" t="s">
        <v>1634</v>
      </c>
      <c r="I206" s="34" t="s">
        <v>1942</v>
      </c>
      <c r="J206" s="34" t="s">
        <v>1943</v>
      </c>
      <c r="K206" s="34">
        <v>2018</v>
      </c>
      <c r="L206" s="34">
        <v>2018</v>
      </c>
      <c r="M206" s="34" t="s">
        <v>1767</v>
      </c>
      <c r="N206" s="34" t="s">
        <v>1793</v>
      </c>
      <c r="O206" s="34">
        <v>4</v>
      </c>
      <c r="P206" s="34" t="s">
        <v>1767</v>
      </c>
      <c r="Q206" s="34" t="s">
        <v>1953</v>
      </c>
      <c r="R206" s="34" t="s">
        <v>1945</v>
      </c>
      <c r="S206" s="34" t="s">
        <v>1636</v>
      </c>
      <c r="T206" s="34" t="s">
        <v>1946</v>
      </c>
      <c r="U206" s="34" t="s">
        <v>2174</v>
      </c>
      <c r="V206" s="36" t="str">
        <f>IF(VLOOKUP(First_Validations[[#This Row],[Country]],Last_Validations[[Country]:[Country: Year.1]],4,FALSE)=First_Validations[[#This Row],[FirstValidation.Country: Year]],"First","Second / Last")</f>
        <v>First</v>
      </c>
    </row>
    <row r="207" spans="2:22">
      <c r="B207" s="34" t="s">
        <v>920</v>
      </c>
      <c r="C207" s="34" t="s">
        <v>1469</v>
      </c>
      <c r="D207" s="34">
        <v>1</v>
      </c>
      <c r="E207" s="34">
        <v>33</v>
      </c>
      <c r="F207" s="34" t="s">
        <v>920</v>
      </c>
      <c r="G207" s="34" t="s">
        <v>1470</v>
      </c>
      <c r="H207" s="34" t="s">
        <v>1469</v>
      </c>
      <c r="I207" s="34" t="s">
        <v>921</v>
      </c>
      <c r="J207" s="34" t="s">
        <v>922</v>
      </c>
      <c r="K207" s="34">
        <v>2018</v>
      </c>
      <c r="L207" s="34">
        <v>2018</v>
      </c>
      <c r="M207" s="34" t="s">
        <v>1768</v>
      </c>
      <c r="N207" s="34" t="s">
        <v>1813</v>
      </c>
      <c r="O207" s="34">
        <v>6</v>
      </c>
      <c r="P207" s="34" t="s">
        <v>1817</v>
      </c>
      <c r="Q207" s="34" t="s">
        <v>949</v>
      </c>
      <c r="R207" s="34" t="s">
        <v>1862</v>
      </c>
      <c r="S207" s="34" t="s">
        <v>1472</v>
      </c>
      <c r="T207" s="34" t="s">
        <v>1863</v>
      </c>
      <c r="U207" s="34" t="s">
        <v>2175</v>
      </c>
      <c r="V207" s="36" t="str">
        <f>IF(VLOOKUP(First_Validations[[#This Row],[Country]],Last_Validations[[Country]:[Country: Year.1]],4,FALSE)=First_Validations[[#This Row],[FirstValidation.Country: Year]],"First","Second / Last")</f>
        <v>First</v>
      </c>
    </row>
    <row r="208" spans="2:22">
      <c r="B208" s="34" t="s">
        <v>920</v>
      </c>
      <c r="C208" s="34" t="s">
        <v>1469</v>
      </c>
      <c r="D208" s="34">
        <v>1</v>
      </c>
      <c r="E208" s="34">
        <v>33</v>
      </c>
      <c r="F208" s="34" t="s">
        <v>920</v>
      </c>
      <c r="G208" s="34" t="s">
        <v>1470</v>
      </c>
      <c r="H208" s="34" t="s">
        <v>1469</v>
      </c>
      <c r="I208" s="34" t="s">
        <v>921</v>
      </c>
      <c r="J208" s="34" t="s">
        <v>922</v>
      </c>
      <c r="K208" s="34">
        <v>2018</v>
      </c>
      <c r="L208" s="34">
        <v>2018</v>
      </c>
      <c r="M208" s="34" t="s">
        <v>1768</v>
      </c>
      <c r="N208" s="34" t="s">
        <v>1812</v>
      </c>
      <c r="O208" s="34">
        <v>6</v>
      </c>
      <c r="P208" s="34" t="s">
        <v>1817</v>
      </c>
      <c r="Q208" s="34" t="s">
        <v>948</v>
      </c>
      <c r="R208" s="34" t="s">
        <v>1862</v>
      </c>
      <c r="S208" s="34" t="s">
        <v>1472</v>
      </c>
      <c r="T208" s="34" t="s">
        <v>1863</v>
      </c>
      <c r="U208" s="34" t="s">
        <v>2176</v>
      </c>
      <c r="V208" s="36" t="str">
        <f>IF(VLOOKUP(First_Validations[[#This Row],[Country]],Last_Validations[[Country]:[Country: Year.1]],4,FALSE)=First_Validations[[#This Row],[FirstValidation.Country: Year]],"First","Second / Last")</f>
        <v>First</v>
      </c>
    </row>
    <row r="209" spans="2:22">
      <c r="B209" s="34" t="s">
        <v>920</v>
      </c>
      <c r="C209" s="34" t="s">
        <v>1469</v>
      </c>
      <c r="D209" s="34">
        <v>1</v>
      </c>
      <c r="E209" s="34">
        <v>33</v>
      </c>
      <c r="F209" s="34" t="s">
        <v>920</v>
      </c>
      <c r="G209" s="34" t="s">
        <v>1470</v>
      </c>
      <c r="H209" s="34" t="s">
        <v>1469</v>
      </c>
      <c r="I209" s="34" t="s">
        <v>921</v>
      </c>
      <c r="J209" s="34" t="s">
        <v>922</v>
      </c>
      <c r="K209" s="34">
        <v>2018</v>
      </c>
      <c r="L209" s="34">
        <v>2018</v>
      </c>
      <c r="M209" s="34" t="s">
        <v>1768</v>
      </c>
      <c r="N209" s="34" t="s">
        <v>1815</v>
      </c>
      <c r="O209" s="34">
        <v>0</v>
      </c>
      <c r="P209" s="34" t="s">
        <v>4</v>
      </c>
      <c r="Q209" s="34" t="s">
        <v>951</v>
      </c>
      <c r="R209" s="34" t="s">
        <v>1862</v>
      </c>
      <c r="S209" s="34" t="s">
        <v>1472</v>
      </c>
      <c r="T209" s="34" t="s">
        <v>1863</v>
      </c>
      <c r="U209" s="34" t="s">
        <v>2177</v>
      </c>
      <c r="V209" s="36" t="str">
        <f>IF(VLOOKUP(First_Validations[[#This Row],[Country]],Last_Validations[[Country]:[Country: Year.1]],4,FALSE)=First_Validations[[#This Row],[FirstValidation.Country: Year]],"First","Second / Last")</f>
        <v>First</v>
      </c>
    </row>
    <row r="210" spans="2:22">
      <c r="B210" s="34" t="s">
        <v>920</v>
      </c>
      <c r="C210" s="34" t="s">
        <v>1469</v>
      </c>
      <c r="D210" s="34">
        <v>1</v>
      </c>
      <c r="E210" s="34">
        <v>33</v>
      </c>
      <c r="F210" s="34" t="s">
        <v>920</v>
      </c>
      <c r="G210" s="34" t="s">
        <v>1470</v>
      </c>
      <c r="H210" s="34" t="s">
        <v>1469</v>
      </c>
      <c r="I210" s="34" t="s">
        <v>921</v>
      </c>
      <c r="J210" s="34" t="s">
        <v>922</v>
      </c>
      <c r="K210" s="34">
        <v>2018</v>
      </c>
      <c r="L210" s="34">
        <v>2018</v>
      </c>
      <c r="M210" s="34" t="s">
        <v>1768</v>
      </c>
      <c r="N210" s="34" t="s">
        <v>1814</v>
      </c>
      <c r="O210" s="34">
        <v>5</v>
      </c>
      <c r="P210" s="34" t="s">
        <v>1768</v>
      </c>
      <c r="Q210" s="34" t="s">
        <v>950</v>
      </c>
      <c r="R210" s="34" t="s">
        <v>1862</v>
      </c>
      <c r="S210" s="34" t="s">
        <v>1472</v>
      </c>
      <c r="T210" s="34" t="s">
        <v>1863</v>
      </c>
      <c r="U210" s="34" t="s">
        <v>2178</v>
      </c>
      <c r="V210" s="36" t="str">
        <f>IF(VLOOKUP(First_Validations[[#This Row],[Country]],Last_Validations[[Country]:[Country: Year.1]],4,FALSE)=First_Validations[[#This Row],[FirstValidation.Country: Year]],"First","Second / Last")</f>
        <v>First</v>
      </c>
    </row>
    <row r="211" spans="2:22">
      <c r="B211" s="34" t="s">
        <v>920</v>
      </c>
      <c r="C211" s="34" t="s">
        <v>1469</v>
      </c>
      <c r="D211" s="34">
        <v>1</v>
      </c>
      <c r="E211" s="34">
        <v>33</v>
      </c>
      <c r="F211" s="34" t="s">
        <v>920</v>
      </c>
      <c r="G211" s="34" t="s">
        <v>1470</v>
      </c>
      <c r="H211" s="34" t="s">
        <v>1469</v>
      </c>
      <c r="I211" s="34" t="s">
        <v>921</v>
      </c>
      <c r="J211" s="34" t="s">
        <v>922</v>
      </c>
      <c r="K211" s="34">
        <v>2018</v>
      </c>
      <c r="L211" s="34">
        <v>2018</v>
      </c>
      <c r="M211" s="34" t="s">
        <v>1768</v>
      </c>
      <c r="N211" s="34" t="s">
        <v>1809</v>
      </c>
      <c r="O211" s="34">
        <v>5</v>
      </c>
      <c r="P211" s="34" t="s">
        <v>1768</v>
      </c>
      <c r="Q211" s="34" t="s">
        <v>945</v>
      </c>
      <c r="R211" s="34" t="s">
        <v>1862</v>
      </c>
      <c r="S211" s="34" t="s">
        <v>1472</v>
      </c>
      <c r="T211" s="34" t="s">
        <v>1863</v>
      </c>
      <c r="U211" s="34" t="s">
        <v>2179</v>
      </c>
      <c r="V211" s="36" t="str">
        <f>IF(VLOOKUP(First_Validations[[#This Row],[Country]],Last_Validations[[Country]:[Country: Year.1]],4,FALSE)=First_Validations[[#This Row],[FirstValidation.Country: Year]],"First","Second / Last")</f>
        <v>First</v>
      </c>
    </row>
    <row r="212" spans="2:22">
      <c r="B212" s="34" t="s">
        <v>920</v>
      </c>
      <c r="C212" s="34" t="s">
        <v>1469</v>
      </c>
      <c r="D212" s="34">
        <v>1</v>
      </c>
      <c r="E212" s="34">
        <v>33</v>
      </c>
      <c r="F212" s="34" t="s">
        <v>920</v>
      </c>
      <c r="G212" s="34" t="s">
        <v>1470</v>
      </c>
      <c r="H212" s="34" t="s">
        <v>1469</v>
      </c>
      <c r="I212" s="34" t="s">
        <v>921</v>
      </c>
      <c r="J212" s="34" t="s">
        <v>922</v>
      </c>
      <c r="K212" s="34">
        <v>2018</v>
      </c>
      <c r="L212" s="34">
        <v>2018</v>
      </c>
      <c r="M212" s="34" t="s">
        <v>1768</v>
      </c>
      <c r="N212" s="34" t="s">
        <v>1808</v>
      </c>
      <c r="O212" s="34">
        <v>5</v>
      </c>
      <c r="P212" s="34" t="s">
        <v>1768</v>
      </c>
      <c r="Q212" s="34" t="s">
        <v>944</v>
      </c>
      <c r="R212" s="34" t="s">
        <v>1862</v>
      </c>
      <c r="S212" s="34" t="s">
        <v>1472</v>
      </c>
      <c r="T212" s="34" t="s">
        <v>1863</v>
      </c>
      <c r="U212" s="34" t="s">
        <v>2180</v>
      </c>
      <c r="V212" s="36" t="str">
        <f>IF(VLOOKUP(First_Validations[[#This Row],[Country]],Last_Validations[[Country]:[Country: Year.1]],4,FALSE)=First_Validations[[#This Row],[FirstValidation.Country: Year]],"First","Second / Last")</f>
        <v>First</v>
      </c>
    </row>
    <row r="213" spans="2:22">
      <c r="B213" s="34" t="s">
        <v>920</v>
      </c>
      <c r="C213" s="34" t="s">
        <v>1469</v>
      </c>
      <c r="D213" s="34">
        <v>1</v>
      </c>
      <c r="E213" s="34">
        <v>33</v>
      </c>
      <c r="F213" s="34" t="s">
        <v>920</v>
      </c>
      <c r="G213" s="34" t="s">
        <v>1470</v>
      </c>
      <c r="H213" s="34" t="s">
        <v>1469</v>
      </c>
      <c r="I213" s="34" t="s">
        <v>921</v>
      </c>
      <c r="J213" s="34" t="s">
        <v>922</v>
      </c>
      <c r="K213" s="34">
        <v>2018</v>
      </c>
      <c r="L213" s="34">
        <v>2018</v>
      </c>
      <c r="M213" s="34" t="s">
        <v>1768</v>
      </c>
      <c r="N213" s="34" t="s">
        <v>1811</v>
      </c>
      <c r="O213" s="34">
        <v>5</v>
      </c>
      <c r="P213" s="34" t="s">
        <v>1768</v>
      </c>
      <c r="Q213" s="34" t="s">
        <v>947</v>
      </c>
      <c r="R213" s="34" t="s">
        <v>1862</v>
      </c>
      <c r="S213" s="34" t="s">
        <v>1472</v>
      </c>
      <c r="T213" s="34" t="s">
        <v>1863</v>
      </c>
      <c r="U213" s="34" t="s">
        <v>2181</v>
      </c>
      <c r="V213" s="36" t="str">
        <f>IF(VLOOKUP(First_Validations[[#This Row],[Country]],Last_Validations[[Country]:[Country: Year.1]],4,FALSE)=First_Validations[[#This Row],[FirstValidation.Country: Year]],"First","Second / Last")</f>
        <v>First</v>
      </c>
    </row>
    <row r="214" spans="2:22">
      <c r="B214" s="34" t="s">
        <v>920</v>
      </c>
      <c r="C214" s="34" t="s">
        <v>1469</v>
      </c>
      <c r="D214" s="34">
        <v>1</v>
      </c>
      <c r="E214" s="34">
        <v>33</v>
      </c>
      <c r="F214" s="34" t="s">
        <v>920</v>
      </c>
      <c r="G214" s="34" t="s">
        <v>1470</v>
      </c>
      <c r="H214" s="34" t="s">
        <v>1469</v>
      </c>
      <c r="I214" s="34" t="s">
        <v>921</v>
      </c>
      <c r="J214" s="34" t="s">
        <v>922</v>
      </c>
      <c r="K214" s="34">
        <v>2018</v>
      </c>
      <c r="L214" s="34">
        <v>2018</v>
      </c>
      <c r="M214" s="34" t="s">
        <v>1768</v>
      </c>
      <c r="N214" s="34" t="s">
        <v>1810</v>
      </c>
      <c r="O214" s="34">
        <v>5</v>
      </c>
      <c r="P214" s="34" t="s">
        <v>1768</v>
      </c>
      <c r="Q214" s="34" t="s">
        <v>946</v>
      </c>
      <c r="R214" s="34" t="s">
        <v>1862</v>
      </c>
      <c r="S214" s="34" t="s">
        <v>1472</v>
      </c>
      <c r="T214" s="34" t="s">
        <v>1863</v>
      </c>
      <c r="U214" s="34" t="s">
        <v>2182</v>
      </c>
      <c r="V214" s="36" t="str">
        <f>IF(VLOOKUP(First_Validations[[#This Row],[Country]],Last_Validations[[Country]:[Country: Year.1]],4,FALSE)=First_Validations[[#This Row],[FirstValidation.Country: Year]],"First","Second / Last")</f>
        <v>First</v>
      </c>
    </row>
    <row r="215" spans="2:22">
      <c r="B215" s="34" t="s">
        <v>920</v>
      </c>
      <c r="C215" s="34" t="s">
        <v>1469</v>
      </c>
      <c r="D215" s="34">
        <v>1</v>
      </c>
      <c r="E215" s="34">
        <v>33</v>
      </c>
      <c r="F215" s="34" t="s">
        <v>920</v>
      </c>
      <c r="G215" s="34" t="s">
        <v>1470</v>
      </c>
      <c r="H215" s="34" t="s">
        <v>1469</v>
      </c>
      <c r="I215" s="34" t="s">
        <v>921</v>
      </c>
      <c r="J215" s="34" t="s">
        <v>922</v>
      </c>
      <c r="K215" s="34">
        <v>2018</v>
      </c>
      <c r="L215" s="34">
        <v>2018</v>
      </c>
      <c r="M215" s="34" t="s">
        <v>1768</v>
      </c>
      <c r="N215" s="34" t="s">
        <v>1821</v>
      </c>
      <c r="O215" s="34">
        <v>5</v>
      </c>
      <c r="P215" s="34" t="s">
        <v>1768</v>
      </c>
      <c r="Q215" s="34" t="s">
        <v>956</v>
      </c>
      <c r="R215" s="34" t="s">
        <v>1862</v>
      </c>
      <c r="S215" s="34" t="s">
        <v>1472</v>
      </c>
      <c r="T215" s="34" t="s">
        <v>1863</v>
      </c>
      <c r="U215" s="34" t="s">
        <v>2183</v>
      </c>
      <c r="V215" s="36" t="str">
        <f>IF(VLOOKUP(First_Validations[[#This Row],[Country]],Last_Validations[[Country]:[Country: Year.1]],4,FALSE)=First_Validations[[#This Row],[FirstValidation.Country: Year]],"First","Second / Last")</f>
        <v>First</v>
      </c>
    </row>
    <row r="216" spans="2:22">
      <c r="B216" s="34" t="s">
        <v>920</v>
      </c>
      <c r="C216" s="34" t="s">
        <v>1469</v>
      </c>
      <c r="D216" s="34">
        <v>1</v>
      </c>
      <c r="E216" s="34">
        <v>33</v>
      </c>
      <c r="F216" s="34" t="s">
        <v>920</v>
      </c>
      <c r="G216" s="34" t="s">
        <v>1470</v>
      </c>
      <c r="H216" s="34" t="s">
        <v>1469</v>
      </c>
      <c r="I216" s="34" t="s">
        <v>921</v>
      </c>
      <c r="J216" s="34" t="s">
        <v>922</v>
      </c>
      <c r="K216" s="34">
        <v>2018</v>
      </c>
      <c r="L216" s="34">
        <v>2018</v>
      </c>
      <c r="M216" s="34" t="s">
        <v>1768</v>
      </c>
      <c r="N216" s="34" t="s">
        <v>1820</v>
      </c>
      <c r="O216" s="34">
        <v>5</v>
      </c>
      <c r="P216" s="34" t="s">
        <v>1768</v>
      </c>
      <c r="Q216" s="34" t="s">
        <v>955</v>
      </c>
      <c r="R216" s="34" t="s">
        <v>1862</v>
      </c>
      <c r="S216" s="34" t="s">
        <v>1472</v>
      </c>
      <c r="T216" s="34" t="s">
        <v>1863</v>
      </c>
      <c r="U216" s="34" t="s">
        <v>2184</v>
      </c>
      <c r="V216" s="36" t="str">
        <f>IF(VLOOKUP(First_Validations[[#This Row],[Country]],Last_Validations[[Country]:[Country: Year.1]],4,FALSE)=First_Validations[[#This Row],[FirstValidation.Country: Year]],"First","Second / Last")</f>
        <v>First</v>
      </c>
    </row>
    <row r="217" spans="2:22">
      <c r="B217" s="34" t="s">
        <v>920</v>
      </c>
      <c r="C217" s="34" t="s">
        <v>1469</v>
      </c>
      <c r="D217" s="34">
        <v>1</v>
      </c>
      <c r="E217" s="34">
        <v>33</v>
      </c>
      <c r="F217" s="34" t="s">
        <v>920</v>
      </c>
      <c r="G217" s="34" t="s">
        <v>1470</v>
      </c>
      <c r="H217" s="34" t="s">
        <v>1469</v>
      </c>
      <c r="I217" s="34" t="s">
        <v>921</v>
      </c>
      <c r="J217" s="34" t="s">
        <v>922</v>
      </c>
      <c r="K217" s="34">
        <v>2018</v>
      </c>
      <c r="L217" s="34">
        <v>2018</v>
      </c>
      <c r="M217" s="34" t="s">
        <v>1768</v>
      </c>
      <c r="N217" s="34" t="s">
        <v>1788</v>
      </c>
      <c r="O217" s="34">
        <v>5</v>
      </c>
      <c r="P217" s="34" t="s">
        <v>1768</v>
      </c>
      <c r="Q217" s="34" t="s">
        <v>926</v>
      </c>
      <c r="R217" s="34" t="s">
        <v>1862</v>
      </c>
      <c r="S217" s="34" t="s">
        <v>1472</v>
      </c>
      <c r="T217" s="34" t="s">
        <v>1863</v>
      </c>
      <c r="U217" s="34" t="s">
        <v>2185</v>
      </c>
      <c r="V217" s="36" t="str">
        <f>IF(VLOOKUP(First_Validations[[#This Row],[Country]],Last_Validations[[Country]:[Country: Year.1]],4,FALSE)=First_Validations[[#This Row],[FirstValidation.Country: Year]],"First","Second / Last")</f>
        <v>First</v>
      </c>
    </row>
    <row r="218" spans="2:22">
      <c r="B218" s="34" t="s">
        <v>920</v>
      </c>
      <c r="C218" s="34" t="s">
        <v>1469</v>
      </c>
      <c r="D218" s="34">
        <v>1</v>
      </c>
      <c r="E218" s="34">
        <v>33</v>
      </c>
      <c r="F218" s="34" t="s">
        <v>920</v>
      </c>
      <c r="G218" s="34" t="s">
        <v>1470</v>
      </c>
      <c r="H218" s="34" t="s">
        <v>1469</v>
      </c>
      <c r="I218" s="34" t="s">
        <v>921</v>
      </c>
      <c r="J218" s="34" t="s">
        <v>922</v>
      </c>
      <c r="K218" s="34">
        <v>2018</v>
      </c>
      <c r="L218" s="34">
        <v>2018</v>
      </c>
      <c r="M218" s="34" t="s">
        <v>1768</v>
      </c>
      <c r="N218" s="34" t="s">
        <v>1822</v>
      </c>
      <c r="O218" s="34">
        <v>5</v>
      </c>
      <c r="P218" s="34" t="s">
        <v>1768</v>
      </c>
      <c r="Q218" s="34" t="s">
        <v>1</v>
      </c>
      <c r="R218" s="34" t="s">
        <v>1862</v>
      </c>
      <c r="S218" s="34" t="s">
        <v>1472</v>
      </c>
      <c r="T218" s="34" t="s">
        <v>1863</v>
      </c>
      <c r="U218" s="34" t="s">
        <v>2186</v>
      </c>
      <c r="V218" s="36" t="str">
        <f>IF(VLOOKUP(First_Validations[[#This Row],[Country]],Last_Validations[[Country]:[Country: Year.1]],4,FALSE)=First_Validations[[#This Row],[FirstValidation.Country: Year]],"First","Second / Last")</f>
        <v>First</v>
      </c>
    </row>
    <row r="219" spans="2:22">
      <c r="B219" s="34" t="s">
        <v>920</v>
      </c>
      <c r="C219" s="34" t="s">
        <v>1469</v>
      </c>
      <c r="D219" s="34">
        <v>1</v>
      </c>
      <c r="E219" s="34">
        <v>33</v>
      </c>
      <c r="F219" s="34" t="s">
        <v>920</v>
      </c>
      <c r="G219" s="34" t="s">
        <v>1470</v>
      </c>
      <c r="H219" s="34" t="s">
        <v>1469</v>
      </c>
      <c r="I219" s="34" t="s">
        <v>921</v>
      </c>
      <c r="J219" s="34" t="s">
        <v>922</v>
      </c>
      <c r="K219" s="34">
        <v>2018</v>
      </c>
      <c r="L219" s="34">
        <v>2018</v>
      </c>
      <c r="M219" s="34" t="s">
        <v>1768</v>
      </c>
      <c r="N219" s="34" t="s">
        <v>1787</v>
      </c>
      <c r="O219" s="34">
        <v>5</v>
      </c>
      <c r="P219" s="34" t="s">
        <v>1768</v>
      </c>
      <c r="Q219" s="34" t="s">
        <v>925</v>
      </c>
      <c r="R219" s="34" t="s">
        <v>1862</v>
      </c>
      <c r="S219" s="34" t="s">
        <v>1472</v>
      </c>
      <c r="T219" s="34" t="s">
        <v>1863</v>
      </c>
      <c r="U219" s="34" t="s">
        <v>2187</v>
      </c>
      <c r="V219" s="36" t="str">
        <f>IF(VLOOKUP(First_Validations[[#This Row],[Country]],Last_Validations[[Country]:[Country: Year.1]],4,FALSE)=First_Validations[[#This Row],[FirstValidation.Country: Year]],"First","Second / Last")</f>
        <v>First</v>
      </c>
    </row>
    <row r="220" spans="2:22">
      <c r="B220" s="34" t="s">
        <v>920</v>
      </c>
      <c r="C220" s="34" t="s">
        <v>1469</v>
      </c>
      <c r="D220" s="34">
        <v>1</v>
      </c>
      <c r="E220" s="34">
        <v>33</v>
      </c>
      <c r="F220" s="34" t="s">
        <v>920</v>
      </c>
      <c r="G220" s="34" t="s">
        <v>1470</v>
      </c>
      <c r="H220" s="34" t="s">
        <v>1469</v>
      </c>
      <c r="I220" s="34" t="s">
        <v>921</v>
      </c>
      <c r="J220" s="34" t="s">
        <v>922</v>
      </c>
      <c r="K220" s="34">
        <v>2018</v>
      </c>
      <c r="L220" s="34">
        <v>2018</v>
      </c>
      <c r="M220" s="34" t="s">
        <v>1768</v>
      </c>
      <c r="N220" s="34" t="s">
        <v>1816</v>
      </c>
      <c r="O220" s="34">
        <v>6</v>
      </c>
      <c r="P220" s="34" t="s">
        <v>1817</v>
      </c>
      <c r="Q220" s="34" t="s">
        <v>952</v>
      </c>
      <c r="R220" s="34" t="s">
        <v>1862</v>
      </c>
      <c r="S220" s="34" t="s">
        <v>1472</v>
      </c>
      <c r="T220" s="34" t="s">
        <v>1863</v>
      </c>
      <c r="U220" s="34" t="s">
        <v>2188</v>
      </c>
      <c r="V220" s="36" t="str">
        <f>IF(VLOOKUP(First_Validations[[#This Row],[Country]],Last_Validations[[Country]:[Country: Year.1]],4,FALSE)=First_Validations[[#This Row],[FirstValidation.Country: Year]],"First","Second / Last")</f>
        <v>First</v>
      </c>
    </row>
    <row r="221" spans="2:22">
      <c r="B221" s="34" t="s">
        <v>920</v>
      </c>
      <c r="C221" s="34" t="s">
        <v>1469</v>
      </c>
      <c r="D221" s="34">
        <v>1</v>
      </c>
      <c r="E221" s="34">
        <v>33</v>
      </c>
      <c r="F221" s="34" t="s">
        <v>920</v>
      </c>
      <c r="G221" s="34" t="s">
        <v>1470</v>
      </c>
      <c r="H221" s="34" t="s">
        <v>1469</v>
      </c>
      <c r="I221" s="34" t="s">
        <v>921</v>
      </c>
      <c r="J221" s="34" t="s">
        <v>922</v>
      </c>
      <c r="K221" s="34">
        <v>2018</v>
      </c>
      <c r="L221" s="34">
        <v>2018</v>
      </c>
      <c r="M221" s="34" t="s">
        <v>1768</v>
      </c>
      <c r="N221" s="34" t="s">
        <v>1819</v>
      </c>
      <c r="O221" s="34">
        <v>1</v>
      </c>
      <c r="P221" s="34" t="s">
        <v>1796</v>
      </c>
      <c r="Q221" s="34" t="s">
        <v>954</v>
      </c>
      <c r="R221" s="34" t="s">
        <v>1862</v>
      </c>
      <c r="S221" s="34" t="s">
        <v>1472</v>
      </c>
      <c r="T221" s="34" t="s">
        <v>1863</v>
      </c>
      <c r="U221" s="34" t="s">
        <v>2189</v>
      </c>
      <c r="V221" s="36" t="str">
        <f>IF(VLOOKUP(First_Validations[[#This Row],[Country]],Last_Validations[[Country]:[Country: Year.1]],4,FALSE)=First_Validations[[#This Row],[FirstValidation.Country: Year]],"First","Second / Last")</f>
        <v>First</v>
      </c>
    </row>
    <row r="222" spans="2:22">
      <c r="B222" s="34" t="s">
        <v>920</v>
      </c>
      <c r="C222" s="34" t="s">
        <v>1469</v>
      </c>
      <c r="D222" s="34">
        <v>1</v>
      </c>
      <c r="E222" s="34">
        <v>33</v>
      </c>
      <c r="F222" s="34" t="s">
        <v>920</v>
      </c>
      <c r="G222" s="34" t="s">
        <v>1470</v>
      </c>
      <c r="H222" s="34" t="s">
        <v>1469</v>
      </c>
      <c r="I222" s="34" t="s">
        <v>921</v>
      </c>
      <c r="J222" s="34" t="s">
        <v>922</v>
      </c>
      <c r="K222" s="34">
        <v>2018</v>
      </c>
      <c r="L222" s="34">
        <v>2018</v>
      </c>
      <c r="M222" s="34" t="s">
        <v>1768</v>
      </c>
      <c r="N222" s="34" t="s">
        <v>1818</v>
      </c>
      <c r="O222" s="34">
        <v>5</v>
      </c>
      <c r="P222" s="34" t="s">
        <v>1768</v>
      </c>
      <c r="Q222" s="34" t="s">
        <v>953</v>
      </c>
      <c r="R222" s="34" t="s">
        <v>1862</v>
      </c>
      <c r="S222" s="34" t="s">
        <v>1472</v>
      </c>
      <c r="T222" s="34" t="s">
        <v>1863</v>
      </c>
      <c r="U222" s="34" t="s">
        <v>2190</v>
      </c>
      <c r="V222" s="36" t="str">
        <f>IF(VLOOKUP(First_Validations[[#This Row],[Country]],Last_Validations[[Country]:[Country: Year.1]],4,FALSE)=First_Validations[[#This Row],[FirstValidation.Country: Year]],"First","Second / Last")</f>
        <v>First</v>
      </c>
    </row>
    <row r="223" spans="2:22">
      <c r="B223" s="34" t="s">
        <v>920</v>
      </c>
      <c r="C223" s="34" t="s">
        <v>1469</v>
      </c>
      <c r="D223" s="34">
        <v>1</v>
      </c>
      <c r="E223" s="34">
        <v>33</v>
      </c>
      <c r="F223" s="34" t="s">
        <v>920</v>
      </c>
      <c r="G223" s="34" t="s">
        <v>1470</v>
      </c>
      <c r="H223" s="34" t="s">
        <v>1469</v>
      </c>
      <c r="I223" s="34" t="s">
        <v>921</v>
      </c>
      <c r="J223" s="34" t="s">
        <v>922</v>
      </c>
      <c r="K223" s="34">
        <v>2018</v>
      </c>
      <c r="L223" s="34">
        <v>2018</v>
      </c>
      <c r="M223" s="34" t="s">
        <v>1768</v>
      </c>
      <c r="N223" s="34" t="s">
        <v>1794</v>
      </c>
      <c r="O223" s="34">
        <v>6</v>
      </c>
      <c r="P223" s="34" t="s">
        <v>1817</v>
      </c>
      <c r="Q223" s="34" t="s">
        <v>932</v>
      </c>
      <c r="R223" s="34" t="s">
        <v>1862</v>
      </c>
      <c r="S223" s="34" t="s">
        <v>1472</v>
      </c>
      <c r="T223" s="34" t="s">
        <v>1863</v>
      </c>
      <c r="U223" s="34" t="s">
        <v>2191</v>
      </c>
      <c r="V223" s="36" t="str">
        <f>IF(VLOOKUP(First_Validations[[#This Row],[Country]],Last_Validations[[Country]:[Country: Year.1]],4,FALSE)=First_Validations[[#This Row],[FirstValidation.Country: Year]],"First","Second / Last")</f>
        <v>First</v>
      </c>
    </row>
    <row r="224" spans="2:22">
      <c r="B224" s="34" t="s">
        <v>920</v>
      </c>
      <c r="C224" s="34" t="s">
        <v>1469</v>
      </c>
      <c r="D224" s="34">
        <v>1</v>
      </c>
      <c r="E224" s="34">
        <v>33</v>
      </c>
      <c r="F224" s="34" t="s">
        <v>920</v>
      </c>
      <c r="G224" s="34" t="s">
        <v>1470</v>
      </c>
      <c r="H224" s="34" t="s">
        <v>1469</v>
      </c>
      <c r="I224" s="34" t="s">
        <v>921</v>
      </c>
      <c r="J224" s="34" t="s">
        <v>922</v>
      </c>
      <c r="K224" s="34">
        <v>2018</v>
      </c>
      <c r="L224" s="34">
        <v>2018</v>
      </c>
      <c r="M224" s="34" t="s">
        <v>1768</v>
      </c>
      <c r="N224" s="34" t="s">
        <v>1793</v>
      </c>
      <c r="O224" s="34">
        <v>5</v>
      </c>
      <c r="P224" s="34" t="s">
        <v>1768</v>
      </c>
      <c r="Q224" s="34" t="s">
        <v>931</v>
      </c>
      <c r="R224" s="34" t="s">
        <v>1862</v>
      </c>
      <c r="S224" s="34" t="s">
        <v>1472</v>
      </c>
      <c r="T224" s="34" t="s">
        <v>1863</v>
      </c>
      <c r="U224" s="34" t="s">
        <v>2192</v>
      </c>
      <c r="V224" s="36" t="str">
        <f>IF(VLOOKUP(First_Validations[[#This Row],[Country]],Last_Validations[[Country]:[Country: Year.1]],4,FALSE)=First_Validations[[#This Row],[FirstValidation.Country: Year]],"First","Second / Last")</f>
        <v>First</v>
      </c>
    </row>
    <row r="225" spans="2:22">
      <c r="B225" s="34" t="s">
        <v>920</v>
      </c>
      <c r="C225" s="34" t="s">
        <v>1469</v>
      </c>
      <c r="D225" s="34">
        <v>1</v>
      </c>
      <c r="E225" s="34">
        <v>33</v>
      </c>
      <c r="F225" s="34" t="s">
        <v>920</v>
      </c>
      <c r="G225" s="34" t="s">
        <v>1470</v>
      </c>
      <c r="H225" s="34" t="s">
        <v>1469</v>
      </c>
      <c r="I225" s="34" t="s">
        <v>921</v>
      </c>
      <c r="J225" s="34" t="s">
        <v>922</v>
      </c>
      <c r="K225" s="34">
        <v>2018</v>
      </c>
      <c r="L225" s="34">
        <v>2018</v>
      </c>
      <c r="M225" s="34" t="s">
        <v>1768</v>
      </c>
      <c r="N225" s="34" t="s">
        <v>1797</v>
      </c>
      <c r="O225" s="34">
        <v>5</v>
      </c>
      <c r="P225" s="34" t="s">
        <v>1768</v>
      </c>
      <c r="Q225" s="34" t="s">
        <v>934</v>
      </c>
      <c r="R225" s="34" t="s">
        <v>1862</v>
      </c>
      <c r="S225" s="34" t="s">
        <v>1472</v>
      </c>
      <c r="T225" s="34" t="s">
        <v>1863</v>
      </c>
      <c r="U225" s="34" t="s">
        <v>2193</v>
      </c>
      <c r="V225" s="36" t="str">
        <f>IF(VLOOKUP(First_Validations[[#This Row],[Country]],Last_Validations[[Country]:[Country: Year.1]],4,FALSE)=First_Validations[[#This Row],[FirstValidation.Country: Year]],"First","Second / Last")</f>
        <v>First</v>
      </c>
    </row>
    <row r="226" spans="2:22">
      <c r="B226" s="34" t="s">
        <v>920</v>
      </c>
      <c r="C226" s="34" t="s">
        <v>1469</v>
      </c>
      <c r="D226" s="34">
        <v>1</v>
      </c>
      <c r="E226" s="34">
        <v>33</v>
      </c>
      <c r="F226" s="34" t="s">
        <v>920</v>
      </c>
      <c r="G226" s="34" t="s">
        <v>1470</v>
      </c>
      <c r="H226" s="34" t="s">
        <v>1469</v>
      </c>
      <c r="I226" s="34" t="s">
        <v>921</v>
      </c>
      <c r="J226" s="34" t="s">
        <v>922</v>
      </c>
      <c r="K226" s="34">
        <v>2018</v>
      </c>
      <c r="L226" s="34">
        <v>2018</v>
      </c>
      <c r="M226" s="34" t="s">
        <v>1768</v>
      </c>
      <c r="N226" s="34" t="s">
        <v>1795</v>
      </c>
      <c r="O226" s="34">
        <v>1</v>
      </c>
      <c r="P226" s="34" t="s">
        <v>1796</v>
      </c>
      <c r="Q226" s="34" t="s">
        <v>933</v>
      </c>
      <c r="R226" s="34" t="s">
        <v>1862</v>
      </c>
      <c r="S226" s="34" t="s">
        <v>1472</v>
      </c>
      <c r="T226" s="34" t="s">
        <v>1863</v>
      </c>
      <c r="U226" s="34" t="s">
        <v>2194</v>
      </c>
      <c r="V226" s="36" t="str">
        <f>IF(VLOOKUP(First_Validations[[#This Row],[Country]],Last_Validations[[Country]:[Country: Year.1]],4,FALSE)=First_Validations[[#This Row],[FirstValidation.Country: Year]],"First","Second / Last")</f>
        <v>First</v>
      </c>
    </row>
    <row r="227" spans="2:22">
      <c r="B227" s="34" t="s">
        <v>920</v>
      </c>
      <c r="C227" s="34" t="s">
        <v>1469</v>
      </c>
      <c r="D227" s="34">
        <v>1</v>
      </c>
      <c r="E227" s="34">
        <v>33</v>
      </c>
      <c r="F227" s="34" t="s">
        <v>920</v>
      </c>
      <c r="G227" s="34" t="s">
        <v>1470</v>
      </c>
      <c r="H227" s="34" t="s">
        <v>1469</v>
      </c>
      <c r="I227" s="34" t="s">
        <v>921</v>
      </c>
      <c r="J227" s="34" t="s">
        <v>922</v>
      </c>
      <c r="K227" s="34">
        <v>2018</v>
      </c>
      <c r="L227" s="34">
        <v>2018</v>
      </c>
      <c r="M227" s="34" t="s">
        <v>1768</v>
      </c>
      <c r="N227" s="34" t="s">
        <v>1790</v>
      </c>
      <c r="O227" s="34">
        <v>5</v>
      </c>
      <c r="P227" s="34" t="s">
        <v>1768</v>
      </c>
      <c r="Q227" s="34" t="s">
        <v>928</v>
      </c>
      <c r="R227" s="34" t="s">
        <v>1862</v>
      </c>
      <c r="S227" s="34" t="s">
        <v>1472</v>
      </c>
      <c r="T227" s="34" t="s">
        <v>1863</v>
      </c>
      <c r="U227" s="34" t="s">
        <v>2195</v>
      </c>
      <c r="V227" s="36" t="str">
        <f>IF(VLOOKUP(First_Validations[[#This Row],[Country]],Last_Validations[[Country]:[Country: Year.1]],4,FALSE)=First_Validations[[#This Row],[FirstValidation.Country: Year]],"First","Second / Last")</f>
        <v>First</v>
      </c>
    </row>
    <row r="228" spans="2:22">
      <c r="B228" s="34" t="s">
        <v>920</v>
      </c>
      <c r="C228" s="34" t="s">
        <v>1469</v>
      </c>
      <c r="D228" s="34">
        <v>1</v>
      </c>
      <c r="E228" s="34">
        <v>33</v>
      </c>
      <c r="F228" s="34" t="s">
        <v>920</v>
      </c>
      <c r="G228" s="34" t="s">
        <v>1470</v>
      </c>
      <c r="H228" s="34" t="s">
        <v>1469</v>
      </c>
      <c r="I228" s="34" t="s">
        <v>921</v>
      </c>
      <c r="J228" s="34" t="s">
        <v>922</v>
      </c>
      <c r="K228" s="34">
        <v>2018</v>
      </c>
      <c r="L228" s="34">
        <v>2018</v>
      </c>
      <c r="M228" s="34" t="s">
        <v>1768</v>
      </c>
      <c r="N228" s="34" t="s">
        <v>1789</v>
      </c>
      <c r="O228" s="34">
        <v>5</v>
      </c>
      <c r="P228" s="34" t="s">
        <v>1768</v>
      </c>
      <c r="Q228" s="34" t="s">
        <v>927</v>
      </c>
      <c r="R228" s="34" t="s">
        <v>1862</v>
      </c>
      <c r="S228" s="34" t="s">
        <v>1472</v>
      </c>
      <c r="T228" s="34" t="s">
        <v>1863</v>
      </c>
      <c r="U228" s="34" t="s">
        <v>2196</v>
      </c>
      <c r="V228" s="36" t="str">
        <f>IF(VLOOKUP(First_Validations[[#This Row],[Country]],Last_Validations[[Country]:[Country: Year.1]],4,FALSE)=First_Validations[[#This Row],[FirstValidation.Country: Year]],"First","Second / Last")</f>
        <v>First</v>
      </c>
    </row>
    <row r="229" spans="2:22">
      <c r="B229" s="34" t="s">
        <v>920</v>
      </c>
      <c r="C229" s="34" t="s">
        <v>1469</v>
      </c>
      <c r="D229" s="34">
        <v>1</v>
      </c>
      <c r="E229" s="34">
        <v>33</v>
      </c>
      <c r="F229" s="34" t="s">
        <v>920</v>
      </c>
      <c r="G229" s="34" t="s">
        <v>1470</v>
      </c>
      <c r="H229" s="34" t="s">
        <v>1469</v>
      </c>
      <c r="I229" s="34" t="s">
        <v>921</v>
      </c>
      <c r="J229" s="34" t="s">
        <v>922</v>
      </c>
      <c r="K229" s="34">
        <v>2018</v>
      </c>
      <c r="L229" s="34">
        <v>2018</v>
      </c>
      <c r="M229" s="34" t="s">
        <v>1768</v>
      </c>
      <c r="N229" s="34" t="s">
        <v>1792</v>
      </c>
      <c r="O229" s="34">
        <v>5</v>
      </c>
      <c r="P229" s="34" t="s">
        <v>1768</v>
      </c>
      <c r="Q229" s="34" t="s">
        <v>930</v>
      </c>
      <c r="R229" s="34" t="s">
        <v>1862</v>
      </c>
      <c r="S229" s="34" t="s">
        <v>1472</v>
      </c>
      <c r="T229" s="34" t="s">
        <v>1863</v>
      </c>
      <c r="U229" s="34" t="s">
        <v>2197</v>
      </c>
      <c r="V229" s="36" t="str">
        <f>IF(VLOOKUP(First_Validations[[#This Row],[Country]],Last_Validations[[Country]:[Country: Year.1]],4,FALSE)=First_Validations[[#This Row],[FirstValidation.Country: Year]],"First","Second / Last")</f>
        <v>First</v>
      </c>
    </row>
    <row r="230" spans="2:22">
      <c r="B230" s="34" t="s">
        <v>920</v>
      </c>
      <c r="C230" s="34" t="s">
        <v>1469</v>
      </c>
      <c r="D230" s="34">
        <v>1</v>
      </c>
      <c r="E230" s="34">
        <v>33</v>
      </c>
      <c r="F230" s="34" t="s">
        <v>920</v>
      </c>
      <c r="G230" s="34" t="s">
        <v>1470</v>
      </c>
      <c r="H230" s="34" t="s">
        <v>1469</v>
      </c>
      <c r="I230" s="34" t="s">
        <v>921</v>
      </c>
      <c r="J230" s="34" t="s">
        <v>922</v>
      </c>
      <c r="K230" s="34">
        <v>2018</v>
      </c>
      <c r="L230" s="34">
        <v>2018</v>
      </c>
      <c r="M230" s="34" t="s">
        <v>1768</v>
      </c>
      <c r="N230" s="34" t="s">
        <v>1791</v>
      </c>
      <c r="O230" s="34">
        <v>5</v>
      </c>
      <c r="P230" s="34" t="s">
        <v>1768</v>
      </c>
      <c r="Q230" s="34" t="s">
        <v>929</v>
      </c>
      <c r="R230" s="34" t="s">
        <v>1862</v>
      </c>
      <c r="S230" s="34" t="s">
        <v>1472</v>
      </c>
      <c r="T230" s="34" t="s">
        <v>1863</v>
      </c>
      <c r="U230" s="34" t="s">
        <v>2198</v>
      </c>
      <c r="V230" s="36" t="str">
        <f>IF(VLOOKUP(First_Validations[[#This Row],[Country]],Last_Validations[[Country]:[Country: Year.1]],4,FALSE)=First_Validations[[#This Row],[FirstValidation.Country: Year]],"First","Second / Last")</f>
        <v>First</v>
      </c>
    </row>
    <row r="231" spans="2:22">
      <c r="B231" s="34" t="s">
        <v>920</v>
      </c>
      <c r="C231" s="34" t="s">
        <v>1469</v>
      </c>
      <c r="D231" s="34">
        <v>1</v>
      </c>
      <c r="E231" s="34">
        <v>33</v>
      </c>
      <c r="F231" s="34" t="s">
        <v>920</v>
      </c>
      <c r="G231" s="34" t="s">
        <v>1470</v>
      </c>
      <c r="H231" s="34" t="s">
        <v>1469</v>
      </c>
      <c r="I231" s="34" t="s">
        <v>921</v>
      </c>
      <c r="J231" s="34" t="s">
        <v>922</v>
      </c>
      <c r="K231" s="34">
        <v>2018</v>
      </c>
      <c r="L231" s="34">
        <v>2018</v>
      </c>
      <c r="M231" s="34" t="s">
        <v>1768</v>
      </c>
      <c r="N231" s="34" t="s">
        <v>1799</v>
      </c>
      <c r="O231" s="34">
        <v>5</v>
      </c>
      <c r="P231" s="34" t="s">
        <v>1768</v>
      </c>
      <c r="Q231" s="34" t="s">
        <v>935</v>
      </c>
      <c r="R231" s="34" t="s">
        <v>1862</v>
      </c>
      <c r="S231" s="34" t="s">
        <v>1472</v>
      </c>
      <c r="T231" s="34" t="s">
        <v>1863</v>
      </c>
      <c r="U231" s="34" t="s">
        <v>2199</v>
      </c>
      <c r="V231" s="36" t="str">
        <f>IF(VLOOKUP(First_Validations[[#This Row],[Country]],Last_Validations[[Country]:[Country: Year.1]],4,FALSE)=First_Validations[[#This Row],[FirstValidation.Country: Year]],"First","Second / Last")</f>
        <v>First</v>
      </c>
    </row>
    <row r="232" spans="2:22">
      <c r="B232" s="34" t="s">
        <v>920</v>
      </c>
      <c r="C232" s="34" t="s">
        <v>1469</v>
      </c>
      <c r="D232" s="34">
        <v>1</v>
      </c>
      <c r="E232" s="34">
        <v>33</v>
      </c>
      <c r="F232" s="34" t="s">
        <v>920</v>
      </c>
      <c r="G232" s="34" t="s">
        <v>1470</v>
      </c>
      <c r="H232" s="34" t="s">
        <v>1469</v>
      </c>
      <c r="I232" s="34" t="s">
        <v>921</v>
      </c>
      <c r="J232" s="34" t="s">
        <v>922</v>
      </c>
      <c r="K232" s="34">
        <v>2018</v>
      </c>
      <c r="L232" s="34">
        <v>2018</v>
      </c>
      <c r="M232" s="34" t="s">
        <v>1768</v>
      </c>
      <c r="N232" s="34" t="s">
        <v>1805</v>
      </c>
      <c r="O232" s="34">
        <v>5</v>
      </c>
      <c r="P232" s="34" t="s">
        <v>1768</v>
      </c>
      <c r="Q232" s="34" t="s">
        <v>941</v>
      </c>
      <c r="R232" s="34" t="s">
        <v>1862</v>
      </c>
      <c r="S232" s="34" t="s">
        <v>1472</v>
      </c>
      <c r="T232" s="34" t="s">
        <v>1863</v>
      </c>
      <c r="U232" s="34" t="s">
        <v>2200</v>
      </c>
      <c r="V232" s="36" t="str">
        <f>IF(VLOOKUP(First_Validations[[#This Row],[Country]],Last_Validations[[Country]:[Country: Year.1]],4,FALSE)=First_Validations[[#This Row],[FirstValidation.Country: Year]],"First","Second / Last")</f>
        <v>First</v>
      </c>
    </row>
    <row r="233" spans="2:22">
      <c r="B233" s="34" t="s">
        <v>920</v>
      </c>
      <c r="C233" s="34" t="s">
        <v>1469</v>
      </c>
      <c r="D233" s="34">
        <v>1</v>
      </c>
      <c r="E233" s="34">
        <v>33</v>
      </c>
      <c r="F233" s="34" t="s">
        <v>920</v>
      </c>
      <c r="G233" s="34" t="s">
        <v>1470</v>
      </c>
      <c r="H233" s="34" t="s">
        <v>1469</v>
      </c>
      <c r="I233" s="34" t="s">
        <v>921</v>
      </c>
      <c r="J233" s="34" t="s">
        <v>922</v>
      </c>
      <c r="K233" s="34">
        <v>2018</v>
      </c>
      <c r="L233" s="34">
        <v>2018</v>
      </c>
      <c r="M233" s="34" t="s">
        <v>1768</v>
      </c>
      <c r="N233" s="34" t="s">
        <v>1804</v>
      </c>
      <c r="O233" s="34">
        <v>0</v>
      </c>
      <c r="P233" s="34" t="s">
        <v>4</v>
      </c>
      <c r="Q233" s="34" t="s">
        <v>940</v>
      </c>
      <c r="R233" s="34" t="s">
        <v>1862</v>
      </c>
      <c r="S233" s="34" t="s">
        <v>1472</v>
      </c>
      <c r="T233" s="34" t="s">
        <v>1863</v>
      </c>
      <c r="U233" s="34" t="s">
        <v>2201</v>
      </c>
      <c r="V233" s="36" t="str">
        <f>IF(VLOOKUP(First_Validations[[#This Row],[Country]],Last_Validations[[Country]:[Country: Year.1]],4,FALSE)=First_Validations[[#This Row],[FirstValidation.Country: Year]],"First","Second / Last")</f>
        <v>First</v>
      </c>
    </row>
    <row r="234" spans="2:22">
      <c r="B234" s="34" t="s">
        <v>920</v>
      </c>
      <c r="C234" s="34" t="s">
        <v>1469</v>
      </c>
      <c r="D234" s="34">
        <v>1</v>
      </c>
      <c r="E234" s="34">
        <v>33</v>
      </c>
      <c r="F234" s="34" t="s">
        <v>920</v>
      </c>
      <c r="G234" s="34" t="s">
        <v>1470</v>
      </c>
      <c r="H234" s="34" t="s">
        <v>1469</v>
      </c>
      <c r="I234" s="34" t="s">
        <v>921</v>
      </c>
      <c r="J234" s="34" t="s">
        <v>922</v>
      </c>
      <c r="K234" s="34">
        <v>2018</v>
      </c>
      <c r="L234" s="34">
        <v>2018</v>
      </c>
      <c r="M234" s="34" t="s">
        <v>1768</v>
      </c>
      <c r="N234" s="34" t="s">
        <v>1807</v>
      </c>
      <c r="O234" s="34">
        <v>5</v>
      </c>
      <c r="P234" s="34" t="s">
        <v>1768</v>
      </c>
      <c r="Q234" s="34" t="s">
        <v>943</v>
      </c>
      <c r="R234" s="34" t="s">
        <v>1862</v>
      </c>
      <c r="S234" s="34" t="s">
        <v>1472</v>
      </c>
      <c r="T234" s="34" t="s">
        <v>1863</v>
      </c>
      <c r="U234" s="34" t="s">
        <v>2202</v>
      </c>
      <c r="V234" s="36" t="str">
        <f>IF(VLOOKUP(First_Validations[[#This Row],[Country]],Last_Validations[[Country]:[Country: Year.1]],4,FALSE)=First_Validations[[#This Row],[FirstValidation.Country: Year]],"First","Second / Last")</f>
        <v>First</v>
      </c>
    </row>
    <row r="235" spans="2:22">
      <c r="B235" s="34" t="s">
        <v>920</v>
      </c>
      <c r="C235" s="34" t="s">
        <v>1469</v>
      </c>
      <c r="D235" s="34">
        <v>1</v>
      </c>
      <c r="E235" s="34">
        <v>33</v>
      </c>
      <c r="F235" s="34" t="s">
        <v>920</v>
      </c>
      <c r="G235" s="34" t="s">
        <v>1470</v>
      </c>
      <c r="H235" s="34" t="s">
        <v>1469</v>
      </c>
      <c r="I235" s="34" t="s">
        <v>921</v>
      </c>
      <c r="J235" s="34" t="s">
        <v>922</v>
      </c>
      <c r="K235" s="34">
        <v>2018</v>
      </c>
      <c r="L235" s="34">
        <v>2018</v>
      </c>
      <c r="M235" s="34" t="s">
        <v>1768</v>
      </c>
      <c r="N235" s="34" t="s">
        <v>1806</v>
      </c>
      <c r="O235" s="34">
        <v>5</v>
      </c>
      <c r="P235" s="34" t="s">
        <v>1768</v>
      </c>
      <c r="Q235" s="34" t="s">
        <v>942</v>
      </c>
      <c r="R235" s="34" t="s">
        <v>1862</v>
      </c>
      <c r="S235" s="34" t="s">
        <v>1472</v>
      </c>
      <c r="T235" s="34" t="s">
        <v>1863</v>
      </c>
      <c r="U235" s="34" t="s">
        <v>2203</v>
      </c>
      <c r="V235" s="36" t="str">
        <f>IF(VLOOKUP(First_Validations[[#This Row],[Country]],Last_Validations[[Country]:[Country: Year.1]],4,FALSE)=First_Validations[[#This Row],[FirstValidation.Country: Year]],"First","Second / Last")</f>
        <v>First</v>
      </c>
    </row>
    <row r="236" spans="2:22">
      <c r="B236" s="34" t="s">
        <v>920</v>
      </c>
      <c r="C236" s="34" t="s">
        <v>1469</v>
      </c>
      <c r="D236" s="34">
        <v>1</v>
      </c>
      <c r="E236" s="34">
        <v>33</v>
      </c>
      <c r="F236" s="34" t="s">
        <v>920</v>
      </c>
      <c r="G236" s="34" t="s">
        <v>1470</v>
      </c>
      <c r="H236" s="34" t="s">
        <v>1469</v>
      </c>
      <c r="I236" s="34" t="s">
        <v>921</v>
      </c>
      <c r="J236" s="34" t="s">
        <v>922</v>
      </c>
      <c r="K236" s="34">
        <v>2018</v>
      </c>
      <c r="L236" s="34">
        <v>2018</v>
      </c>
      <c r="M236" s="34" t="s">
        <v>1768</v>
      </c>
      <c r="N236" s="34" t="s">
        <v>1801</v>
      </c>
      <c r="O236" s="34">
        <v>5</v>
      </c>
      <c r="P236" s="34" t="s">
        <v>1768</v>
      </c>
      <c r="Q236" s="34" t="s">
        <v>937</v>
      </c>
      <c r="R236" s="34" t="s">
        <v>1862</v>
      </c>
      <c r="S236" s="34" t="s">
        <v>1472</v>
      </c>
      <c r="T236" s="34" t="s">
        <v>1863</v>
      </c>
      <c r="U236" s="34" t="s">
        <v>2204</v>
      </c>
      <c r="V236" s="36" t="str">
        <f>IF(VLOOKUP(First_Validations[[#This Row],[Country]],Last_Validations[[Country]:[Country: Year.1]],4,FALSE)=First_Validations[[#This Row],[FirstValidation.Country: Year]],"First","Second / Last")</f>
        <v>First</v>
      </c>
    </row>
    <row r="237" spans="2:22">
      <c r="B237" s="34" t="s">
        <v>920</v>
      </c>
      <c r="C237" s="34" t="s">
        <v>1469</v>
      </c>
      <c r="D237" s="34">
        <v>1</v>
      </c>
      <c r="E237" s="34">
        <v>33</v>
      </c>
      <c r="F237" s="34" t="s">
        <v>920</v>
      </c>
      <c r="G237" s="34" t="s">
        <v>1470</v>
      </c>
      <c r="H237" s="34" t="s">
        <v>1469</v>
      </c>
      <c r="I237" s="34" t="s">
        <v>921</v>
      </c>
      <c r="J237" s="34" t="s">
        <v>922</v>
      </c>
      <c r="K237" s="34">
        <v>2018</v>
      </c>
      <c r="L237" s="34">
        <v>2018</v>
      </c>
      <c r="M237" s="34" t="s">
        <v>1768</v>
      </c>
      <c r="N237" s="34" t="s">
        <v>1800</v>
      </c>
      <c r="O237" s="34">
        <v>5</v>
      </c>
      <c r="P237" s="34" t="s">
        <v>1768</v>
      </c>
      <c r="Q237" s="34" t="s">
        <v>936</v>
      </c>
      <c r="R237" s="34" t="s">
        <v>1862</v>
      </c>
      <c r="S237" s="34" t="s">
        <v>1472</v>
      </c>
      <c r="T237" s="34" t="s">
        <v>1863</v>
      </c>
      <c r="U237" s="34" t="s">
        <v>2205</v>
      </c>
      <c r="V237" s="36" t="str">
        <f>IF(VLOOKUP(First_Validations[[#This Row],[Country]],Last_Validations[[Country]:[Country: Year.1]],4,FALSE)=First_Validations[[#This Row],[FirstValidation.Country: Year]],"First","Second / Last")</f>
        <v>First</v>
      </c>
    </row>
    <row r="238" spans="2:22">
      <c r="B238" s="34" t="s">
        <v>920</v>
      </c>
      <c r="C238" s="34" t="s">
        <v>1469</v>
      </c>
      <c r="D238" s="34">
        <v>1</v>
      </c>
      <c r="E238" s="34">
        <v>33</v>
      </c>
      <c r="F238" s="34" t="s">
        <v>920</v>
      </c>
      <c r="G238" s="34" t="s">
        <v>1470</v>
      </c>
      <c r="H238" s="34" t="s">
        <v>1469</v>
      </c>
      <c r="I238" s="34" t="s">
        <v>921</v>
      </c>
      <c r="J238" s="34" t="s">
        <v>922</v>
      </c>
      <c r="K238" s="34">
        <v>2018</v>
      </c>
      <c r="L238" s="34">
        <v>2018</v>
      </c>
      <c r="M238" s="34" t="s">
        <v>1768</v>
      </c>
      <c r="N238" s="34" t="s">
        <v>1803</v>
      </c>
      <c r="O238" s="34">
        <v>5</v>
      </c>
      <c r="P238" s="34" t="s">
        <v>1768</v>
      </c>
      <c r="Q238" s="34" t="s">
        <v>939</v>
      </c>
      <c r="R238" s="34" t="s">
        <v>1862</v>
      </c>
      <c r="S238" s="34" t="s">
        <v>1472</v>
      </c>
      <c r="T238" s="34" t="s">
        <v>1863</v>
      </c>
      <c r="U238" s="34" t="s">
        <v>2206</v>
      </c>
      <c r="V238" s="36" t="str">
        <f>IF(VLOOKUP(First_Validations[[#This Row],[Country]],Last_Validations[[Country]:[Country: Year.1]],4,FALSE)=First_Validations[[#This Row],[FirstValidation.Country: Year]],"First","Second / Last")</f>
        <v>First</v>
      </c>
    </row>
    <row r="239" spans="2:22">
      <c r="B239" s="34" t="s">
        <v>920</v>
      </c>
      <c r="C239" s="34" t="s">
        <v>1469</v>
      </c>
      <c r="D239" s="34">
        <v>1</v>
      </c>
      <c r="E239" s="34">
        <v>33</v>
      </c>
      <c r="F239" s="34" t="s">
        <v>920</v>
      </c>
      <c r="G239" s="34" t="s">
        <v>1470</v>
      </c>
      <c r="H239" s="34" t="s">
        <v>1469</v>
      </c>
      <c r="I239" s="34" t="s">
        <v>921</v>
      </c>
      <c r="J239" s="34" t="s">
        <v>922</v>
      </c>
      <c r="K239" s="34">
        <v>2018</v>
      </c>
      <c r="L239" s="34">
        <v>2018</v>
      </c>
      <c r="M239" s="34" t="s">
        <v>1768</v>
      </c>
      <c r="N239" s="34" t="s">
        <v>1802</v>
      </c>
      <c r="O239" s="34">
        <v>5</v>
      </c>
      <c r="P239" s="34" t="s">
        <v>1768</v>
      </c>
      <c r="Q239" s="34" t="s">
        <v>938</v>
      </c>
      <c r="R239" s="34" t="s">
        <v>1862</v>
      </c>
      <c r="S239" s="34" t="s">
        <v>1472</v>
      </c>
      <c r="T239" s="34" t="s">
        <v>1863</v>
      </c>
      <c r="U239" s="34" t="s">
        <v>2207</v>
      </c>
      <c r="V239" s="36" t="str">
        <f>IF(VLOOKUP(First_Validations[[#This Row],[Country]],Last_Validations[[Country]:[Country: Year.1]],4,FALSE)=First_Validations[[#This Row],[FirstValidation.Country: Year]],"First","Second / Last")</f>
        <v>First</v>
      </c>
    </row>
    <row r="240" spans="2:22">
      <c r="B240" s="34" t="s">
        <v>920</v>
      </c>
      <c r="C240" s="34" t="s">
        <v>1469</v>
      </c>
      <c r="D240" s="34">
        <v>1</v>
      </c>
      <c r="E240" s="34">
        <v>33</v>
      </c>
      <c r="F240" s="34" t="s">
        <v>920</v>
      </c>
      <c r="G240" s="34" t="s">
        <v>1470</v>
      </c>
      <c r="H240" s="34" t="s">
        <v>1469</v>
      </c>
      <c r="I240" s="34" t="s">
        <v>921</v>
      </c>
      <c r="J240" s="34" t="s">
        <v>922</v>
      </c>
      <c r="K240" s="34">
        <v>2018</v>
      </c>
      <c r="L240" s="34">
        <v>2018</v>
      </c>
      <c r="M240" s="34" t="s">
        <v>1768</v>
      </c>
      <c r="N240" s="34" t="s">
        <v>1784</v>
      </c>
      <c r="O240" s="34">
        <v>5</v>
      </c>
      <c r="P240" s="34" t="s">
        <v>1768</v>
      </c>
      <c r="Q240" s="34" t="s">
        <v>924</v>
      </c>
      <c r="R240" s="34" t="s">
        <v>1862</v>
      </c>
      <c r="S240" s="34" t="s">
        <v>1472</v>
      </c>
      <c r="T240" s="34" t="s">
        <v>1863</v>
      </c>
      <c r="U240" s="34" t="s">
        <v>2208</v>
      </c>
      <c r="V240" s="36" t="str">
        <f>IF(VLOOKUP(First_Validations[[#This Row],[Country]],Last_Validations[[Country]:[Country: Year.1]],4,FALSE)=First_Validations[[#This Row],[FirstValidation.Country: Year]],"First","Second / Last")</f>
        <v>First</v>
      </c>
    </row>
    <row r="241" spans="2:22">
      <c r="B241" s="34" t="s">
        <v>847</v>
      </c>
      <c r="C241" s="34" t="s">
        <v>1460</v>
      </c>
      <c r="D241" s="34">
        <v>1</v>
      </c>
      <c r="E241" s="34">
        <v>30</v>
      </c>
      <c r="F241" s="34" t="s">
        <v>847</v>
      </c>
      <c r="G241" s="34" t="s">
        <v>1461</v>
      </c>
      <c r="H241" s="34" t="s">
        <v>1460</v>
      </c>
      <c r="I241" s="34" t="s">
        <v>848</v>
      </c>
      <c r="J241" s="34" t="s">
        <v>849</v>
      </c>
      <c r="K241" s="34">
        <v>2017</v>
      </c>
      <c r="L241" s="34">
        <v>2018</v>
      </c>
      <c r="M241" s="34" t="s">
        <v>1767</v>
      </c>
      <c r="N241" s="34" t="s">
        <v>1811</v>
      </c>
      <c r="O241" s="34">
        <v>4</v>
      </c>
      <c r="P241" s="34" t="s">
        <v>1767</v>
      </c>
      <c r="Q241" s="34" t="s">
        <v>872</v>
      </c>
      <c r="R241" s="34" t="s">
        <v>1856</v>
      </c>
      <c r="S241" s="34" t="s">
        <v>1463</v>
      </c>
      <c r="T241" s="34" t="s">
        <v>1857</v>
      </c>
      <c r="U241" s="34" t="s">
        <v>2209</v>
      </c>
      <c r="V241" s="36" t="str">
        <f>IF(VLOOKUP(First_Validations[[#This Row],[Country]],Last_Validations[[Country]:[Country: Year.1]],4,FALSE)=First_Validations[[#This Row],[FirstValidation.Country: Year]],"First","Second / Last")</f>
        <v>First</v>
      </c>
    </row>
    <row r="242" spans="2:22">
      <c r="B242" s="34" t="s">
        <v>847</v>
      </c>
      <c r="C242" s="34" t="s">
        <v>1460</v>
      </c>
      <c r="D242" s="34">
        <v>1</v>
      </c>
      <c r="E242" s="34">
        <v>30</v>
      </c>
      <c r="F242" s="34" t="s">
        <v>847</v>
      </c>
      <c r="G242" s="34" t="s">
        <v>1461</v>
      </c>
      <c r="H242" s="34" t="s">
        <v>1460</v>
      </c>
      <c r="I242" s="34" t="s">
        <v>848</v>
      </c>
      <c r="J242" s="34" t="s">
        <v>849</v>
      </c>
      <c r="K242" s="34">
        <v>2017</v>
      </c>
      <c r="L242" s="34">
        <v>2018</v>
      </c>
      <c r="M242" s="34" t="s">
        <v>1767</v>
      </c>
      <c r="N242" s="34" t="s">
        <v>1810</v>
      </c>
      <c r="O242" s="34">
        <v>5</v>
      </c>
      <c r="P242" s="34" t="s">
        <v>1768</v>
      </c>
      <c r="Q242" s="34" t="s">
        <v>871</v>
      </c>
      <c r="R242" s="34" t="s">
        <v>1856</v>
      </c>
      <c r="S242" s="34" t="s">
        <v>1463</v>
      </c>
      <c r="T242" s="34" t="s">
        <v>1857</v>
      </c>
      <c r="U242" s="34" t="s">
        <v>2210</v>
      </c>
      <c r="V242" s="36" t="str">
        <f>IF(VLOOKUP(First_Validations[[#This Row],[Country]],Last_Validations[[Country]:[Country: Year.1]],4,FALSE)=First_Validations[[#This Row],[FirstValidation.Country: Year]],"First","Second / Last")</f>
        <v>First</v>
      </c>
    </row>
    <row r="243" spans="2:22">
      <c r="B243" s="34" t="s">
        <v>847</v>
      </c>
      <c r="C243" s="34" t="s">
        <v>1460</v>
      </c>
      <c r="D243" s="34">
        <v>1</v>
      </c>
      <c r="E243" s="34">
        <v>30</v>
      </c>
      <c r="F243" s="34" t="s">
        <v>847</v>
      </c>
      <c r="G243" s="34" t="s">
        <v>1461</v>
      </c>
      <c r="H243" s="34" t="s">
        <v>1460</v>
      </c>
      <c r="I243" s="34" t="s">
        <v>848</v>
      </c>
      <c r="J243" s="34" t="s">
        <v>849</v>
      </c>
      <c r="K243" s="34">
        <v>2017</v>
      </c>
      <c r="L243" s="34">
        <v>2018</v>
      </c>
      <c r="M243" s="34" t="s">
        <v>1767</v>
      </c>
      <c r="N243" s="34" t="s">
        <v>1813</v>
      </c>
      <c r="O243" s="34">
        <v>1</v>
      </c>
      <c r="P243" s="34" t="s">
        <v>1796</v>
      </c>
      <c r="Q243" s="34" t="s">
        <v>874</v>
      </c>
      <c r="R243" s="34" t="s">
        <v>1856</v>
      </c>
      <c r="S243" s="34" t="s">
        <v>1463</v>
      </c>
      <c r="T243" s="34" t="s">
        <v>1857</v>
      </c>
      <c r="U243" s="34" t="s">
        <v>2211</v>
      </c>
      <c r="V243" s="36" t="str">
        <f>IF(VLOOKUP(First_Validations[[#This Row],[Country]],Last_Validations[[Country]:[Country: Year.1]],4,FALSE)=First_Validations[[#This Row],[FirstValidation.Country: Year]],"First","Second / Last")</f>
        <v>First</v>
      </c>
    </row>
    <row r="244" spans="2:22">
      <c r="B244" s="34" t="s">
        <v>847</v>
      </c>
      <c r="C244" s="34" t="s">
        <v>1460</v>
      </c>
      <c r="D244" s="34">
        <v>1</v>
      </c>
      <c r="E244" s="34">
        <v>30</v>
      </c>
      <c r="F244" s="34" t="s">
        <v>847</v>
      </c>
      <c r="G244" s="34" t="s">
        <v>1461</v>
      </c>
      <c r="H244" s="34" t="s">
        <v>1460</v>
      </c>
      <c r="I244" s="34" t="s">
        <v>848</v>
      </c>
      <c r="J244" s="34" t="s">
        <v>849</v>
      </c>
      <c r="K244" s="34">
        <v>2017</v>
      </c>
      <c r="L244" s="34">
        <v>2018</v>
      </c>
      <c r="M244" s="34" t="s">
        <v>1767</v>
      </c>
      <c r="N244" s="34" t="s">
        <v>1812</v>
      </c>
      <c r="O244" s="34">
        <v>3</v>
      </c>
      <c r="P244" s="34" t="s">
        <v>1798</v>
      </c>
      <c r="Q244" s="34" t="s">
        <v>873</v>
      </c>
      <c r="R244" s="34" t="s">
        <v>1856</v>
      </c>
      <c r="S244" s="34" t="s">
        <v>1463</v>
      </c>
      <c r="T244" s="34" t="s">
        <v>1857</v>
      </c>
      <c r="U244" s="34" t="s">
        <v>2212</v>
      </c>
      <c r="V244" s="36" t="str">
        <f>IF(VLOOKUP(First_Validations[[#This Row],[Country]],Last_Validations[[Country]:[Country: Year.1]],4,FALSE)=First_Validations[[#This Row],[FirstValidation.Country: Year]],"First","Second / Last")</f>
        <v>First</v>
      </c>
    </row>
    <row r="245" spans="2:22">
      <c r="B245" s="34" t="s">
        <v>847</v>
      </c>
      <c r="C245" s="34" t="s">
        <v>1460</v>
      </c>
      <c r="D245" s="34">
        <v>1</v>
      </c>
      <c r="E245" s="34">
        <v>30</v>
      </c>
      <c r="F245" s="34" t="s">
        <v>847</v>
      </c>
      <c r="G245" s="34" t="s">
        <v>1461</v>
      </c>
      <c r="H245" s="34" t="s">
        <v>1460</v>
      </c>
      <c r="I245" s="34" t="s">
        <v>848</v>
      </c>
      <c r="J245" s="34" t="s">
        <v>849</v>
      </c>
      <c r="K245" s="34">
        <v>2017</v>
      </c>
      <c r="L245" s="34">
        <v>2018</v>
      </c>
      <c r="M245" s="34" t="s">
        <v>1767</v>
      </c>
      <c r="N245" s="34" t="s">
        <v>1807</v>
      </c>
      <c r="O245" s="34">
        <v>0</v>
      </c>
      <c r="P245" s="34" t="s">
        <v>4</v>
      </c>
      <c r="Q245" s="34" t="s">
        <v>868</v>
      </c>
      <c r="R245" s="34" t="s">
        <v>1856</v>
      </c>
      <c r="S245" s="34" t="s">
        <v>1463</v>
      </c>
      <c r="T245" s="34" t="s">
        <v>1857</v>
      </c>
      <c r="U245" s="34" t="s">
        <v>2213</v>
      </c>
      <c r="V245" s="36" t="str">
        <f>IF(VLOOKUP(First_Validations[[#This Row],[Country]],Last_Validations[[Country]:[Country: Year.1]],4,FALSE)=First_Validations[[#This Row],[FirstValidation.Country: Year]],"First","Second / Last")</f>
        <v>First</v>
      </c>
    </row>
    <row r="246" spans="2:22">
      <c r="B246" s="34" t="s">
        <v>847</v>
      </c>
      <c r="C246" s="34" t="s">
        <v>1460</v>
      </c>
      <c r="D246" s="34">
        <v>1</v>
      </c>
      <c r="E246" s="34">
        <v>30</v>
      </c>
      <c r="F246" s="34" t="s">
        <v>847</v>
      </c>
      <c r="G246" s="34" t="s">
        <v>1461</v>
      </c>
      <c r="H246" s="34" t="s">
        <v>1460</v>
      </c>
      <c r="I246" s="34" t="s">
        <v>848</v>
      </c>
      <c r="J246" s="34" t="s">
        <v>849</v>
      </c>
      <c r="K246" s="34">
        <v>2017</v>
      </c>
      <c r="L246" s="34">
        <v>2018</v>
      </c>
      <c r="M246" s="34" t="s">
        <v>1767</v>
      </c>
      <c r="N246" s="34" t="s">
        <v>1806</v>
      </c>
      <c r="O246" s="34">
        <v>4</v>
      </c>
      <c r="P246" s="34" t="s">
        <v>1767</v>
      </c>
      <c r="Q246" s="34" t="s">
        <v>867</v>
      </c>
      <c r="R246" s="34" t="s">
        <v>1856</v>
      </c>
      <c r="S246" s="34" t="s">
        <v>1463</v>
      </c>
      <c r="T246" s="34" t="s">
        <v>1857</v>
      </c>
      <c r="U246" s="34" t="s">
        <v>2214</v>
      </c>
      <c r="V246" s="36" t="str">
        <f>IF(VLOOKUP(First_Validations[[#This Row],[Country]],Last_Validations[[Country]:[Country: Year.1]],4,FALSE)=First_Validations[[#This Row],[FirstValidation.Country: Year]],"First","Second / Last")</f>
        <v>First</v>
      </c>
    </row>
    <row r="247" spans="2:22">
      <c r="B247" s="34" t="s">
        <v>847</v>
      </c>
      <c r="C247" s="34" t="s">
        <v>1460</v>
      </c>
      <c r="D247" s="34">
        <v>1</v>
      </c>
      <c r="E247" s="34">
        <v>30</v>
      </c>
      <c r="F247" s="34" t="s">
        <v>847</v>
      </c>
      <c r="G247" s="34" t="s">
        <v>1461</v>
      </c>
      <c r="H247" s="34" t="s">
        <v>1460</v>
      </c>
      <c r="I247" s="34" t="s">
        <v>848</v>
      </c>
      <c r="J247" s="34" t="s">
        <v>849</v>
      </c>
      <c r="K247" s="34">
        <v>2017</v>
      </c>
      <c r="L247" s="34">
        <v>2018</v>
      </c>
      <c r="M247" s="34" t="s">
        <v>1767</v>
      </c>
      <c r="N247" s="34" t="s">
        <v>1809</v>
      </c>
      <c r="O247" s="34">
        <v>5</v>
      </c>
      <c r="P247" s="34" t="s">
        <v>1768</v>
      </c>
      <c r="Q247" s="34" t="s">
        <v>870</v>
      </c>
      <c r="R247" s="34" t="s">
        <v>1856</v>
      </c>
      <c r="S247" s="34" t="s">
        <v>1463</v>
      </c>
      <c r="T247" s="34" t="s">
        <v>1857</v>
      </c>
      <c r="U247" s="34" t="s">
        <v>2215</v>
      </c>
      <c r="V247" s="36" t="str">
        <f>IF(VLOOKUP(First_Validations[[#This Row],[Country]],Last_Validations[[Country]:[Country: Year.1]],4,FALSE)=First_Validations[[#This Row],[FirstValidation.Country: Year]],"First","Second / Last")</f>
        <v>First</v>
      </c>
    </row>
    <row r="248" spans="2:22">
      <c r="B248" s="34" t="s">
        <v>847</v>
      </c>
      <c r="C248" s="34" t="s">
        <v>1460</v>
      </c>
      <c r="D248" s="34">
        <v>1</v>
      </c>
      <c r="E248" s="34">
        <v>30</v>
      </c>
      <c r="F248" s="34" t="s">
        <v>847</v>
      </c>
      <c r="G248" s="34" t="s">
        <v>1461</v>
      </c>
      <c r="H248" s="34" t="s">
        <v>1460</v>
      </c>
      <c r="I248" s="34" t="s">
        <v>848</v>
      </c>
      <c r="J248" s="34" t="s">
        <v>849</v>
      </c>
      <c r="K248" s="34">
        <v>2017</v>
      </c>
      <c r="L248" s="34">
        <v>2018</v>
      </c>
      <c r="M248" s="34" t="s">
        <v>1767</v>
      </c>
      <c r="N248" s="34" t="s">
        <v>1808</v>
      </c>
      <c r="O248" s="34">
        <v>5</v>
      </c>
      <c r="P248" s="34" t="s">
        <v>1768</v>
      </c>
      <c r="Q248" s="34" t="s">
        <v>869</v>
      </c>
      <c r="R248" s="34" t="s">
        <v>1856</v>
      </c>
      <c r="S248" s="34" t="s">
        <v>1463</v>
      </c>
      <c r="T248" s="34" t="s">
        <v>1857</v>
      </c>
      <c r="U248" s="34" t="s">
        <v>2216</v>
      </c>
      <c r="V248" s="36" t="str">
        <f>IF(VLOOKUP(First_Validations[[#This Row],[Country]],Last_Validations[[Country]:[Country: Year.1]],4,FALSE)=First_Validations[[#This Row],[FirstValidation.Country: Year]],"First","Second / Last")</f>
        <v>First</v>
      </c>
    </row>
    <row r="249" spans="2:22">
      <c r="B249" s="34" t="s">
        <v>847</v>
      </c>
      <c r="C249" s="34" t="s">
        <v>1460</v>
      </c>
      <c r="D249" s="34">
        <v>1</v>
      </c>
      <c r="E249" s="34">
        <v>30</v>
      </c>
      <c r="F249" s="34" t="s">
        <v>847</v>
      </c>
      <c r="G249" s="34" t="s">
        <v>1461</v>
      </c>
      <c r="H249" s="34" t="s">
        <v>1460</v>
      </c>
      <c r="I249" s="34" t="s">
        <v>848</v>
      </c>
      <c r="J249" s="34" t="s">
        <v>849</v>
      </c>
      <c r="K249" s="34">
        <v>2017</v>
      </c>
      <c r="L249" s="34">
        <v>2018</v>
      </c>
      <c r="M249" s="34" t="s">
        <v>1767</v>
      </c>
      <c r="N249" s="34" t="s">
        <v>1814</v>
      </c>
      <c r="O249" s="34">
        <v>6</v>
      </c>
      <c r="P249" s="34" t="s">
        <v>1817</v>
      </c>
      <c r="Q249" s="34" t="s">
        <v>875</v>
      </c>
      <c r="R249" s="34" t="s">
        <v>1856</v>
      </c>
      <c r="S249" s="34" t="s">
        <v>1463</v>
      </c>
      <c r="T249" s="34" t="s">
        <v>1857</v>
      </c>
      <c r="U249" s="34" t="s">
        <v>2217</v>
      </c>
      <c r="V249" s="36" t="str">
        <f>IF(VLOOKUP(First_Validations[[#This Row],[Country]],Last_Validations[[Country]:[Country: Year.1]],4,FALSE)=First_Validations[[#This Row],[FirstValidation.Country: Year]],"First","Second / Last")</f>
        <v>First</v>
      </c>
    </row>
    <row r="250" spans="2:22">
      <c r="B250" s="34" t="s">
        <v>847</v>
      </c>
      <c r="C250" s="34" t="s">
        <v>1460</v>
      </c>
      <c r="D250" s="34">
        <v>1</v>
      </c>
      <c r="E250" s="34">
        <v>30</v>
      </c>
      <c r="F250" s="34" t="s">
        <v>847</v>
      </c>
      <c r="G250" s="34" t="s">
        <v>1461</v>
      </c>
      <c r="H250" s="34" t="s">
        <v>1460</v>
      </c>
      <c r="I250" s="34" t="s">
        <v>848</v>
      </c>
      <c r="J250" s="34" t="s">
        <v>849</v>
      </c>
      <c r="K250" s="34">
        <v>2017</v>
      </c>
      <c r="L250" s="34">
        <v>2018</v>
      </c>
      <c r="M250" s="34" t="s">
        <v>1767</v>
      </c>
      <c r="N250" s="34" t="s">
        <v>1821</v>
      </c>
      <c r="O250" s="34">
        <v>4</v>
      </c>
      <c r="P250" s="34" t="s">
        <v>1767</v>
      </c>
      <c r="Q250" s="34" t="s">
        <v>881</v>
      </c>
      <c r="R250" s="34" t="s">
        <v>1856</v>
      </c>
      <c r="S250" s="34" t="s">
        <v>1463</v>
      </c>
      <c r="T250" s="34" t="s">
        <v>1857</v>
      </c>
      <c r="U250" s="34" t="s">
        <v>2218</v>
      </c>
      <c r="V250" s="36" t="str">
        <f>IF(VLOOKUP(First_Validations[[#This Row],[Country]],Last_Validations[[Country]:[Country: Year.1]],4,FALSE)=First_Validations[[#This Row],[FirstValidation.Country: Year]],"First","Second / Last")</f>
        <v>First</v>
      </c>
    </row>
    <row r="251" spans="2:22">
      <c r="B251" s="34" t="s">
        <v>847</v>
      </c>
      <c r="C251" s="34" t="s">
        <v>1460</v>
      </c>
      <c r="D251" s="34">
        <v>1</v>
      </c>
      <c r="E251" s="34">
        <v>30</v>
      </c>
      <c r="F251" s="34" t="s">
        <v>847</v>
      </c>
      <c r="G251" s="34" t="s">
        <v>1461</v>
      </c>
      <c r="H251" s="34" t="s">
        <v>1460</v>
      </c>
      <c r="I251" s="34" t="s">
        <v>848</v>
      </c>
      <c r="J251" s="34" t="s">
        <v>849</v>
      </c>
      <c r="K251" s="34">
        <v>2017</v>
      </c>
      <c r="L251" s="34">
        <v>2018</v>
      </c>
      <c r="M251" s="34" t="s">
        <v>1767</v>
      </c>
      <c r="N251" s="34" t="s">
        <v>1820</v>
      </c>
      <c r="O251" s="34">
        <v>5</v>
      </c>
      <c r="P251" s="34" t="s">
        <v>1768</v>
      </c>
      <c r="Q251" s="34" t="s">
        <v>880</v>
      </c>
      <c r="R251" s="34" t="s">
        <v>1856</v>
      </c>
      <c r="S251" s="34" t="s">
        <v>1463</v>
      </c>
      <c r="T251" s="34" t="s">
        <v>1857</v>
      </c>
      <c r="U251" s="34" t="s">
        <v>2219</v>
      </c>
      <c r="V251" s="36" t="str">
        <f>IF(VLOOKUP(First_Validations[[#This Row],[Country]],Last_Validations[[Country]:[Country: Year.1]],4,FALSE)=First_Validations[[#This Row],[FirstValidation.Country: Year]],"First","Second / Last")</f>
        <v>First</v>
      </c>
    </row>
    <row r="252" spans="2:22">
      <c r="B252" s="34" t="s">
        <v>847</v>
      </c>
      <c r="C252" s="34" t="s">
        <v>1460</v>
      </c>
      <c r="D252" s="34">
        <v>1</v>
      </c>
      <c r="E252" s="34">
        <v>30</v>
      </c>
      <c r="F252" s="34" t="s">
        <v>847</v>
      </c>
      <c r="G252" s="34" t="s">
        <v>1461</v>
      </c>
      <c r="H252" s="34" t="s">
        <v>1460</v>
      </c>
      <c r="I252" s="34" t="s">
        <v>848</v>
      </c>
      <c r="J252" s="34" t="s">
        <v>849</v>
      </c>
      <c r="K252" s="34">
        <v>2017</v>
      </c>
      <c r="L252" s="34">
        <v>2018</v>
      </c>
      <c r="M252" s="34" t="s">
        <v>1767</v>
      </c>
      <c r="N252" s="34" t="s">
        <v>1784</v>
      </c>
      <c r="O252" s="34">
        <v>5</v>
      </c>
      <c r="P252" s="34" t="s">
        <v>1768</v>
      </c>
      <c r="Q252" s="34" t="s">
        <v>850</v>
      </c>
      <c r="R252" s="34" t="s">
        <v>1856</v>
      </c>
      <c r="S252" s="34" t="s">
        <v>1463</v>
      </c>
      <c r="T252" s="34" t="s">
        <v>1857</v>
      </c>
      <c r="U252" s="34" t="s">
        <v>2220</v>
      </c>
      <c r="V252" s="36" t="str">
        <f>IF(VLOOKUP(First_Validations[[#This Row],[Country]],Last_Validations[[Country]:[Country: Year.1]],4,FALSE)=First_Validations[[#This Row],[FirstValidation.Country: Year]],"First","Second / Last")</f>
        <v>First</v>
      </c>
    </row>
    <row r="253" spans="2:22">
      <c r="B253" s="34" t="s">
        <v>847</v>
      </c>
      <c r="C253" s="34" t="s">
        <v>1460</v>
      </c>
      <c r="D253" s="34">
        <v>1</v>
      </c>
      <c r="E253" s="34">
        <v>30</v>
      </c>
      <c r="F253" s="34" t="s">
        <v>847</v>
      </c>
      <c r="G253" s="34" t="s">
        <v>1461</v>
      </c>
      <c r="H253" s="34" t="s">
        <v>1460</v>
      </c>
      <c r="I253" s="34" t="s">
        <v>848</v>
      </c>
      <c r="J253" s="34" t="s">
        <v>849</v>
      </c>
      <c r="K253" s="34">
        <v>2017</v>
      </c>
      <c r="L253" s="34">
        <v>2018</v>
      </c>
      <c r="M253" s="34" t="s">
        <v>1767</v>
      </c>
      <c r="N253" s="34" t="s">
        <v>1822</v>
      </c>
      <c r="O253" s="34">
        <v>4</v>
      </c>
      <c r="P253" s="34" t="s">
        <v>1767</v>
      </c>
      <c r="Q253" s="34" t="s">
        <v>850</v>
      </c>
      <c r="R253" s="34" t="s">
        <v>1856</v>
      </c>
      <c r="S253" s="34" t="s">
        <v>1463</v>
      </c>
      <c r="T253" s="34" t="s">
        <v>1857</v>
      </c>
      <c r="U253" s="34" t="s">
        <v>2221</v>
      </c>
      <c r="V253" s="36" t="str">
        <f>IF(VLOOKUP(First_Validations[[#This Row],[Country]],Last_Validations[[Country]:[Country: Year.1]],4,FALSE)=First_Validations[[#This Row],[FirstValidation.Country: Year]],"First","Second / Last")</f>
        <v>First</v>
      </c>
    </row>
    <row r="254" spans="2:22">
      <c r="B254" s="34" t="s">
        <v>847</v>
      </c>
      <c r="C254" s="34" t="s">
        <v>1460</v>
      </c>
      <c r="D254" s="34">
        <v>1</v>
      </c>
      <c r="E254" s="34">
        <v>30</v>
      </c>
      <c r="F254" s="34" t="s">
        <v>847</v>
      </c>
      <c r="G254" s="34" t="s">
        <v>1461</v>
      </c>
      <c r="H254" s="34" t="s">
        <v>1460</v>
      </c>
      <c r="I254" s="34" t="s">
        <v>848</v>
      </c>
      <c r="J254" s="34" t="s">
        <v>849</v>
      </c>
      <c r="K254" s="34">
        <v>2017</v>
      </c>
      <c r="L254" s="34">
        <v>2018</v>
      </c>
      <c r="M254" s="34" t="s">
        <v>1767</v>
      </c>
      <c r="N254" s="34" t="s">
        <v>1816</v>
      </c>
      <c r="O254" s="34">
        <v>5</v>
      </c>
      <c r="P254" s="34" t="s">
        <v>1768</v>
      </c>
      <c r="Q254" s="34" t="s">
        <v>877</v>
      </c>
      <c r="R254" s="34" t="s">
        <v>1856</v>
      </c>
      <c r="S254" s="34" t="s">
        <v>1463</v>
      </c>
      <c r="T254" s="34" t="s">
        <v>1857</v>
      </c>
      <c r="U254" s="34" t="s">
        <v>2222</v>
      </c>
      <c r="V254" s="36" t="str">
        <f>IF(VLOOKUP(First_Validations[[#This Row],[Country]],Last_Validations[[Country]:[Country: Year.1]],4,FALSE)=First_Validations[[#This Row],[FirstValidation.Country: Year]],"First","Second / Last")</f>
        <v>First</v>
      </c>
    </row>
    <row r="255" spans="2:22">
      <c r="B255" s="34" t="s">
        <v>847</v>
      </c>
      <c r="C255" s="34" t="s">
        <v>1460</v>
      </c>
      <c r="D255" s="34">
        <v>1</v>
      </c>
      <c r="E255" s="34">
        <v>30</v>
      </c>
      <c r="F255" s="34" t="s">
        <v>847</v>
      </c>
      <c r="G255" s="34" t="s">
        <v>1461</v>
      </c>
      <c r="H255" s="34" t="s">
        <v>1460</v>
      </c>
      <c r="I255" s="34" t="s">
        <v>848</v>
      </c>
      <c r="J255" s="34" t="s">
        <v>849</v>
      </c>
      <c r="K255" s="34">
        <v>2017</v>
      </c>
      <c r="L255" s="34">
        <v>2018</v>
      </c>
      <c r="M255" s="34" t="s">
        <v>1767</v>
      </c>
      <c r="N255" s="34" t="s">
        <v>1815</v>
      </c>
      <c r="O255" s="34">
        <v>3</v>
      </c>
      <c r="P255" s="34" t="s">
        <v>1798</v>
      </c>
      <c r="Q255" s="34" t="s">
        <v>876</v>
      </c>
      <c r="R255" s="34" t="s">
        <v>1856</v>
      </c>
      <c r="S255" s="34" t="s">
        <v>1463</v>
      </c>
      <c r="T255" s="34" t="s">
        <v>1857</v>
      </c>
      <c r="U255" s="34" t="s">
        <v>2223</v>
      </c>
      <c r="V255" s="36" t="str">
        <f>IF(VLOOKUP(First_Validations[[#This Row],[Country]],Last_Validations[[Country]:[Country: Year.1]],4,FALSE)=First_Validations[[#This Row],[FirstValidation.Country: Year]],"First","Second / Last")</f>
        <v>First</v>
      </c>
    </row>
    <row r="256" spans="2:22">
      <c r="B256" s="34" t="s">
        <v>847</v>
      </c>
      <c r="C256" s="34" t="s">
        <v>1460</v>
      </c>
      <c r="D256" s="34">
        <v>1</v>
      </c>
      <c r="E256" s="34">
        <v>30</v>
      </c>
      <c r="F256" s="34" t="s">
        <v>847</v>
      </c>
      <c r="G256" s="34" t="s">
        <v>1461</v>
      </c>
      <c r="H256" s="34" t="s">
        <v>1460</v>
      </c>
      <c r="I256" s="34" t="s">
        <v>848</v>
      </c>
      <c r="J256" s="34" t="s">
        <v>849</v>
      </c>
      <c r="K256" s="34">
        <v>2017</v>
      </c>
      <c r="L256" s="34">
        <v>2018</v>
      </c>
      <c r="M256" s="34" t="s">
        <v>1767</v>
      </c>
      <c r="N256" s="34" t="s">
        <v>1819</v>
      </c>
      <c r="O256" s="34">
        <v>1</v>
      </c>
      <c r="P256" s="34" t="s">
        <v>1796</v>
      </c>
      <c r="Q256" s="34" t="s">
        <v>879</v>
      </c>
      <c r="R256" s="34" t="s">
        <v>1856</v>
      </c>
      <c r="S256" s="34" t="s">
        <v>1463</v>
      </c>
      <c r="T256" s="34" t="s">
        <v>1857</v>
      </c>
      <c r="U256" s="34" t="s">
        <v>2224</v>
      </c>
      <c r="V256" s="36" t="str">
        <f>IF(VLOOKUP(First_Validations[[#This Row],[Country]],Last_Validations[[Country]:[Country: Year.1]],4,FALSE)=First_Validations[[#This Row],[FirstValidation.Country: Year]],"First","Second / Last")</f>
        <v>First</v>
      </c>
    </row>
    <row r="257" spans="2:22">
      <c r="B257" s="34" t="s">
        <v>847</v>
      </c>
      <c r="C257" s="34" t="s">
        <v>1460</v>
      </c>
      <c r="D257" s="34">
        <v>1</v>
      </c>
      <c r="E257" s="34">
        <v>30</v>
      </c>
      <c r="F257" s="34" t="s">
        <v>847</v>
      </c>
      <c r="G257" s="34" t="s">
        <v>1461</v>
      </c>
      <c r="H257" s="34" t="s">
        <v>1460</v>
      </c>
      <c r="I257" s="34" t="s">
        <v>848</v>
      </c>
      <c r="J257" s="34" t="s">
        <v>849</v>
      </c>
      <c r="K257" s="34">
        <v>2017</v>
      </c>
      <c r="L257" s="34">
        <v>2018</v>
      </c>
      <c r="M257" s="34" t="s">
        <v>1767</v>
      </c>
      <c r="N257" s="34" t="s">
        <v>1818</v>
      </c>
      <c r="O257" s="34">
        <v>5</v>
      </c>
      <c r="P257" s="34" t="s">
        <v>1768</v>
      </c>
      <c r="Q257" s="34" t="s">
        <v>878</v>
      </c>
      <c r="R257" s="34" t="s">
        <v>1856</v>
      </c>
      <c r="S257" s="34" t="s">
        <v>1463</v>
      </c>
      <c r="T257" s="34" t="s">
        <v>1857</v>
      </c>
      <c r="U257" s="34" t="s">
        <v>2225</v>
      </c>
      <c r="V257" s="36" t="str">
        <f>IF(VLOOKUP(First_Validations[[#This Row],[Country]],Last_Validations[[Country]:[Country: Year.1]],4,FALSE)=First_Validations[[#This Row],[FirstValidation.Country: Year]],"First","Second / Last")</f>
        <v>First</v>
      </c>
    </row>
    <row r="258" spans="2:22">
      <c r="B258" s="34" t="s">
        <v>847</v>
      </c>
      <c r="C258" s="34" t="s">
        <v>1460</v>
      </c>
      <c r="D258" s="34">
        <v>1</v>
      </c>
      <c r="E258" s="34">
        <v>30</v>
      </c>
      <c r="F258" s="34" t="s">
        <v>847</v>
      </c>
      <c r="G258" s="34" t="s">
        <v>1461</v>
      </c>
      <c r="H258" s="34" t="s">
        <v>1460</v>
      </c>
      <c r="I258" s="34" t="s">
        <v>848</v>
      </c>
      <c r="J258" s="34" t="s">
        <v>849</v>
      </c>
      <c r="K258" s="34">
        <v>2017</v>
      </c>
      <c r="L258" s="34">
        <v>2018</v>
      </c>
      <c r="M258" s="34" t="s">
        <v>1767</v>
      </c>
      <c r="N258" s="34" t="s">
        <v>1792</v>
      </c>
      <c r="O258" s="34">
        <v>4</v>
      </c>
      <c r="P258" s="34" t="s">
        <v>1767</v>
      </c>
      <c r="Q258" s="34" t="s">
        <v>855</v>
      </c>
      <c r="R258" s="34" t="s">
        <v>1856</v>
      </c>
      <c r="S258" s="34" t="s">
        <v>1463</v>
      </c>
      <c r="T258" s="34" t="s">
        <v>1857</v>
      </c>
      <c r="U258" s="34" t="s">
        <v>2226</v>
      </c>
      <c r="V258" s="36" t="str">
        <f>IF(VLOOKUP(First_Validations[[#This Row],[Country]],Last_Validations[[Country]:[Country: Year.1]],4,FALSE)=First_Validations[[#This Row],[FirstValidation.Country: Year]],"First","Second / Last")</f>
        <v>First</v>
      </c>
    </row>
    <row r="259" spans="2:22">
      <c r="B259" s="34" t="s">
        <v>847</v>
      </c>
      <c r="C259" s="34" t="s">
        <v>1460</v>
      </c>
      <c r="D259" s="34">
        <v>1</v>
      </c>
      <c r="E259" s="34">
        <v>30</v>
      </c>
      <c r="F259" s="34" t="s">
        <v>847</v>
      </c>
      <c r="G259" s="34" t="s">
        <v>1461</v>
      </c>
      <c r="H259" s="34" t="s">
        <v>1460</v>
      </c>
      <c r="I259" s="34" t="s">
        <v>848</v>
      </c>
      <c r="J259" s="34" t="s">
        <v>849</v>
      </c>
      <c r="K259" s="34">
        <v>2017</v>
      </c>
      <c r="L259" s="34">
        <v>2018</v>
      </c>
      <c r="M259" s="34" t="s">
        <v>1767</v>
      </c>
      <c r="N259" s="34" t="s">
        <v>1791</v>
      </c>
      <c r="O259" s="34">
        <v>5</v>
      </c>
      <c r="P259" s="34" t="s">
        <v>1768</v>
      </c>
      <c r="Q259" s="34" t="s">
        <v>854</v>
      </c>
      <c r="R259" s="34" t="s">
        <v>1856</v>
      </c>
      <c r="S259" s="34" t="s">
        <v>1463</v>
      </c>
      <c r="T259" s="34" t="s">
        <v>1857</v>
      </c>
      <c r="U259" s="34" t="s">
        <v>2227</v>
      </c>
      <c r="V259" s="36" t="str">
        <f>IF(VLOOKUP(First_Validations[[#This Row],[Country]],Last_Validations[[Country]:[Country: Year.1]],4,FALSE)=First_Validations[[#This Row],[FirstValidation.Country: Year]],"First","Second / Last")</f>
        <v>First</v>
      </c>
    </row>
    <row r="260" spans="2:22">
      <c r="B260" s="34" t="s">
        <v>847</v>
      </c>
      <c r="C260" s="34" t="s">
        <v>1460</v>
      </c>
      <c r="D260" s="34">
        <v>1</v>
      </c>
      <c r="E260" s="34">
        <v>30</v>
      </c>
      <c r="F260" s="34" t="s">
        <v>847</v>
      </c>
      <c r="G260" s="34" t="s">
        <v>1461</v>
      </c>
      <c r="H260" s="34" t="s">
        <v>1460</v>
      </c>
      <c r="I260" s="34" t="s">
        <v>848</v>
      </c>
      <c r="J260" s="34" t="s">
        <v>849</v>
      </c>
      <c r="K260" s="34">
        <v>2017</v>
      </c>
      <c r="L260" s="34">
        <v>2018</v>
      </c>
      <c r="M260" s="34" t="s">
        <v>1767</v>
      </c>
      <c r="N260" s="34" t="s">
        <v>1794</v>
      </c>
      <c r="O260" s="34">
        <v>5</v>
      </c>
      <c r="P260" s="34" t="s">
        <v>1768</v>
      </c>
      <c r="Q260" s="34" t="s">
        <v>857</v>
      </c>
      <c r="R260" s="34" t="s">
        <v>1856</v>
      </c>
      <c r="S260" s="34" t="s">
        <v>1463</v>
      </c>
      <c r="T260" s="34" t="s">
        <v>1857</v>
      </c>
      <c r="U260" s="34" t="s">
        <v>2228</v>
      </c>
      <c r="V260" s="36" t="str">
        <f>IF(VLOOKUP(First_Validations[[#This Row],[Country]],Last_Validations[[Country]:[Country: Year.1]],4,FALSE)=First_Validations[[#This Row],[FirstValidation.Country: Year]],"First","Second / Last")</f>
        <v>First</v>
      </c>
    </row>
    <row r="261" spans="2:22">
      <c r="B261" s="34" t="s">
        <v>847</v>
      </c>
      <c r="C261" s="34" t="s">
        <v>1460</v>
      </c>
      <c r="D261" s="34">
        <v>1</v>
      </c>
      <c r="E261" s="34">
        <v>30</v>
      </c>
      <c r="F261" s="34" t="s">
        <v>847</v>
      </c>
      <c r="G261" s="34" t="s">
        <v>1461</v>
      </c>
      <c r="H261" s="34" t="s">
        <v>1460</v>
      </c>
      <c r="I261" s="34" t="s">
        <v>848</v>
      </c>
      <c r="J261" s="34" t="s">
        <v>849</v>
      </c>
      <c r="K261" s="34">
        <v>2017</v>
      </c>
      <c r="L261" s="34">
        <v>2018</v>
      </c>
      <c r="M261" s="34" t="s">
        <v>1767</v>
      </c>
      <c r="N261" s="34" t="s">
        <v>1793</v>
      </c>
      <c r="O261" s="34">
        <v>4</v>
      </c>
      <c r="P261" s="34" t="s">
        <v>1767</v>
      </c>
      <c r="Q261" s="34" t="s">
        <v>856</v>
      </c>
      <c r="R261" s="34" t="s">
        <v>1856</v>
      </c>
      <c r="S261" s="34" t="s">
        <v>1463</v>
      </c>
      <c r="T261" s="34" t="s">
        <v>1857</v>
      </c>
      <c r="U261" s="34" t="s">
        <v>2229</v>
      </c>
      <c r="V261" s="36" t="str">
        <f>IF(VLOOKUP(First_Validations[[#This Row],[Country]],Last_Validations[[Country]:[Country: Year.1]],4,FALSE)=First_Validations[[#This Row],[FirstValidation.Country: Year]],"First","Second / Last")</f>
        <v>First</v>
      </c>
    </row>
    <row r="262" spans="2:22">
      <c r="B262" s="34" t="s">
        <v>847</v>
      </c>
      <c r="C262" s="34" t="s">
        <v>1460</v>
      </c>
      <c r="D262" s="34">
        <v>1</v>
      </c>
      <c r="E262" s="34">
        <v>30</v>
      </c>
      <c r="F262" s="34" t="s">
        <v>847</v>
      </c>
      <c r="G262" s="34" t="s">
        <v>1461</v>
      </c>
      <c r="H262" s="34" t="s">
        <v>1460</v>
      </c>
      <c r="I262" s="34" t="s">
        <v>848</v>
      </c>
      <c r="J262" s="34" t="s">
        <v>849</v>
      </c>
      <c r="K262" s="34">
        <v>2017</v>
      </c>
      <c r="L262" s="34">
        <v>2018</v>
      </c>
      <c r="M262" s="34" t="s">
        <v>1767</v>
      </c>
      <c r="N262" s="34" t="s">
        <v>1788</v>
      </c>
      <c r="O262" s="34">
        <v>5</v>
      </c>
      <c r="P262" s="34" t="s">
        <v>1768</v>
      </c>
      <c r="Q262" s="34" t="s">
        <v>852</v>
      </c>
      <c r="R262" s="34" t="s">
        <v>1856</v>
      </c>
      <c r="S262" s="34" t="s">
        <v>1463</v>
      </c>
      <c r="T262" s="34" t="s">
        <v>1857</v>
      </c>
      <c r="U262" s="34" t="s">
        <v>2230</v>
      </c>
      <c r="V262" s="36" t="str">
        <f>IF(VLOOKUP(First_Validations[[#This Row],[Country]],Last_Validations[[Country]:[Country: Year.1]],4,FALSE)=First_Validations[[#This Row],[FirstValidation.Country: Year]],"First","Second / Last")</f>
        <v>First</v>
      </c>
    </row>
    <row r="263" spans="2:22">
      <c r="B263" s="34" t="s">
        <v>847</v>
      </c>
      <c r="C263" s="34" t="s">
        <v>1460</v>
      </c>
      <c r="D263" s="34">
        <v>1</v>
      </c>
      <c r="E263" s="34">
        <v>30</v>
      </c>
      <c r="F263" s="34" t="s">
        <v>847</v>
      </c>
      <c r="G263" s="34" t="s">
        <v>1461</v>
      </c>
      <c r="H263" s="34" t="s">
        <v>1460</v>
      </c>
      <c r="I263" s="34" t="s">
        <v>848</v>
      </c>
      <c r="J263" s="34" t="s">
        <v>849</v>
      </c>
      <c r="K263" s="34">
        <v>2017</v>
      </c>
      <c r="L263" s="34">
        <v>2018</v>
      </c>
      <c r="M263" s="34" t="s">
        <v>1767</v>
      </c>
      <c r="N263" s="34" t="s">
        <v>1787</v>
      </c>
      <c r="O263" s="34">
        <v>5</v>
      </c>
      <c r="P263" s="34" t="s">
        <v>1768</v>
      </c>
      <c r="Q263" s="34" t="s">
        <v>851</v>
      </c>
      <c r="R263" s="34" t="s">
        <v>1856</v>
      </c>
      <c r="S263" s="34" t="s">
        <v>1463</v>
      </c>
      <c r="T263" s="34" t="s">
        <v>1857</v>
      </c>
      <c r="U263" s="34" t="s">
        <v>2231</v>
      </c>
      <c r="V263" s="36" t="str">
        <f>IF(VLOOKUP(First_Validations[[#This Row],[Country]],Last_Validations[[Country]:[Country: Year.1]],4,FALSE)=First_Validations[[#This Row],[FirstValidation.Country: Year]],"First","Second / Last")</f>
        <v>First</v>
      </c>
    </row>
    <row r="264" spans="2:22">
      <c r="B264" s="34" t="s">
        <v>847</v>
      </c>
      <c r="C264" s="34" t="s">
        <v>1460</v>
      </c>
      <c r="D264" s="34">
        <v>1</v>
      </c>
      <c r="E264" s="34">
        <v>30</v>
      </c>
      <c r="F264" s="34" t="s">
        <v>847</v>
      </c>
      <c r="G264" s="34" t="s">
        <v>1461</v>
      </c>
      <c r="H264" s="34" t="s">
        <v>1460</v>
      </c>
      <c r="I264" s="34" t="s">
        <v>848</v>
      </c>
      <c r="J264" s="34" t="s">
        <v>849</v>
      </c>
      <c r="K264" s="34">
        <v>2017</v>
      </c>
      <c r="L264" s="34">
        <v>2018</v>
      </c>
      <c r="M264" s="34" t="s">
        <v>1767</v>
      </c>
      <c r="N264" s="34" t="s">
        <v>1790</v>
      </c>
      <c r="O264" s="34">
        <v>3</v>
      </c>
      <c r="P264" s="34" t="s">
        <v>1798</v>
      </c>
      <c r="Q264" s="34" t="s">
        <v>854</v>
      </c>
      <c r="R264" s="34" t="s">
        <v>1856</v>
      </c>
      <c r="S264" s="34" t="s">
        <v>1463</v>
      </c>
      <c r="T264" s="34" t="s">
        <v>1857</v>
      </c>
      <c r="U264" s="34" t="s">
        <v>2232</v>
      </c>
      <c r="V264" s="36" t="str">
        <f>IF(VLOOKUP(First_Validations[[#This Row],[Country]],Last_Validations[[Country]:[Country: Year.1]],4,FALSE)=First_Validations[[#This Row],[FirstValidation.Country: Year]],"First","Second / Last")</f>
        <v>First</v>
      </c>
    </row>
    <row r="265" spans="2:22">
      <c r="B265" s="34" t="s">
        <v>847</v>
      </c>
      <c r="C265" s="34" t="s">
        <v>1460</v>
      </c>
      <c r="D265" s="34">
        <v>1</v>
      </c>
      <c r="E265" s="34">
        <v>30</v>
      </c>
      <c r="F265" s="34" t="s">
        <v>847</v>
      </c>
      <c r="G265" s="34" t="s">
        <v>1461</v>
      </c>
      <c r="H265" s="34" t="s">
        <v>1460</v>
      </c>
      <c r="I265" s="34" t="s">
        <v>848</v>
      </c>
      <c r="J265" s="34" t="s">
        <v>849</v>
      </c>
      <c r="K265" s="34">
        <v>2017</v>
      </c>
      <c r="L265" s="34">
        <v>2018</v>
      </c>
      <c r="M265" s="34" t="s">
        <v>1767</v>
      </c>
      <c r="N265" s="34" t="s">
        <v>1789</v>
      </c>
      <c r="O265" s="34">
        <v>3</v>
      </c>
      <c r="P265" s="34" t="s">
        <v>1798</v>
      </c>
      <c r="Q265" s="34" t="s">
        <v>853</v>
      </c>
      <c r="R265" s="34" t="s">
        <v>1856</v>
      </c>
      <c r="S265" s="34" t="s">
        <v>1463</v>
      </c>
      <c r="T265" s="34" t="s">
        <v>1857</v>
      </c>
      <c r="U265" s="34" t="s">
        <v>2233</v>
      </c>
      <c r="V265" s="36" t="str">
        <f>IF(VLOOKUP(First_Validations[[#This Row],[Country]],Last_Validations[[Country]:[Country: Year.1]],4,FALSE)=First_Validations[[#This Row],[FirstValidation.Country: Year]],"First","Second / Last")</f>
        <v>First</v>
      </c>
    </row>
    <row r="266" spans="2:22">
      <c r="B266" s="34" t="s">
        <v>847</v>
      </c>
      <c r="C266" s="34" t="s">
        <v>1460</v>
      </c>
      <c r="D266" s="34">
        <v>1</v>
      </c>
      <c r="E266" s="34">
        <v>30</v>
      </c>
      <c r="F266" s="34" t="s">
        <v>847</v>
      </c>
      <c r="G266" s="34" t="s">
        <v>1461</v>
      </c>
      <c r="H266" s="34" t="s">
        <v>1460</v>
      </c>
      <c r="I266" s="34" t="s">
        <v>848</v>
      </c>
      <c r="J266" s="34" t="s">
        <v>849</v>
      </c>
      <c r="K266" s="34">
        <v>2017</v>
      </c>
      <c r="L266" s="34">
        <v>2018</v>
      </c>
      <c r="M266" s="34" t="s">
        <v>1767</v>
      </c>
      <c r="N266" s="34" t="s">
        <v>1795</v>
      </c>
      <c r="O266" s="34">
        <v>1</v>
      </c>
      <c r="P266" s="34" t="s">
        <v>1796</v>
      </c>
      <c r="Q266" s="34" t="s">
        <v>858</v>
      </c>
      <c r="R266" s="34" t="s">
        <v>1856</v>
      </c>
      <c r="S266" s="34" t="s">
        <v>1463</v>
      </c>
      <c r="T266" s="34" t="s">
        <v>1857</v>
      </c>
      <c r="U266" s="34" t="s">
        <v>2234</v>
      </c>
      <c r="V266" s="36" t="str">
        <f>IF(VLOOKUP(First_Validations[[#This Row],[Country]],Last_Validations[[Country]:[Country: Year.1]],4,FALSE)=First_Validations[[#This Row],[FirstValidation.Country: Year]],"First","Second / Last")</f>
        <v>First</v>
      </c>
    </row>
    <row r="267" spans="2:22">
      <c r="B267" s="34" t="s">
        <v>847</v>
      </c>
      <c r="C267" s="34" t="s">
        <v>1460</v>
      </c>
      <c r="D267" s="34">
        <v>1</v>
      </c>
      <c r="E267" s="34">
        <v>30</v>
      </c>
      <c r="F267" s="34" t="s">
        <v>847</v>
      </c>
      <c r="G267" s="34" t="s">
        <v>1461</v>
      </c>
      <c r="H267" s="34" t="s">
        <v>1460</v>
      </c>
      <c r="I267" s="34" t="s">
        <v>848</v>
      </c>
      <c r="J267" s="34" t="s">
        <v>849</v>
      </c>
      <c r="K267" s="34">
        <v>2017</v>
      </c>
      <c r="L267" s="34">
        <v>2018</v>
      </c>
      <c r="M267" s="34" t="s">
        <v>1767</v>
      </c>
      <c r="N267" s="34" t="s">
        <v>1803</v>
      </c>
      <c r="O267" s="34">
        <v>4</v>
      </c>
      <c r="P267" s="34" t="s">
        <v>1767</v>
      </c>
      <c r="Q267" s="34" t="s">
        <v>864</v>
      </c>
      <c r="R267" s="34" t="s">
        <v>1856</v>
      </c>
      <c r="S267" s="34" t="s">
        <v>1463</v>
      </c>
      <c r="T267" s="34" t="s">
        <v>1857</v>
      </c>
      <c r="U267" s="34" t="s">
        <v>2235</v>
      </c>
      <c r="V267" s="36" t="str">
        <f>IF(VLOOKUP(First_Validations[[#This Row],[Country]],Last_Validations[[Country]:[Country: Year.1]],4,FALSE)=First_Validations[[#This Row],[FirstValidation.Country: Year]],"First","Second / Last")</f>
        <v>First</v>
      </c>
    </row>
    <row r="268" spans="2:22">
      <c r="B268" s="34" t="s">
        <v>847</v>
      </c>
      <c r="C268" s="34" t="s">
        <v>1460</v>
      </c>
      <c r="D268" s="34">
        <v>1</v>
      </c>
      <c r="E268" s="34">
        <v>30</v>
      </c>
      <c r="F268" s="34" t="s">
        <v>847</v>
      </c>
      <c r="G268" s="34" t="s">
        <v>1461</v>
      </c>
      <c r="H268" s="34" t="s">
        <v>1460</v>
      </c>
      <c r="I268" s="34" t="s">
        <v>848</v>
      </c>
      <c r="J268" s="34" t="s">
        <v>849</v>
      </c>
      <c r="K268" s="34">
        <v>2017</v>
      </c>
      <c r="L268" s="34">
        <v>2018</v>
      </c>
      <c r="M268" s="34" t="s">
        <v>1767</v>
      </c>
      <c r="N268" s="34" t="s">
        <v>1802</v>
      </c>
      <c r="O268" s="34">
        <v>5</v>
      </c>
      <c r="P268" s="34" t="s">
        <v>1768</v>
      </c>
      <c r="Q268" s="34" t="s">
        <v>863</v>
      </c>
      <c r="R268" s="34" t="s">
        <v>1856</v>
      </c>
      <c r="S268" s="34" t="s">
        <v>1463</v>
      </c>
      <c r="T268" s="34" t="s">
        <v>1857</v>
      </c>
      <c r="U268" s="34" t="s">
        <v>2236</v>
      </c>
      <c r="V268" s="36" t="str">
        <f>IF(VLOOKUP(First_Validations[[#This Row],[Country]],Last_Validations[[Country]:[Country: Year.1]],4,FALSE)=First_Validations[[#This Row],[FirstValidation.Country: Year]],"First","Second / Last")</f>
        <v>First</v>
      </c>
    </row>
    <row r="269" spans="2:22">
      <c r="B269" s="34" t="s">
        <v>847</v>
      </c>
      <c r="C269" s="34" t="s">
        <v>1460</v>
      </c>
      <c r="D269" s="34">
        <v>1</v>
      </c>
      <c r="E269" s="34">
        <v>30</v>
      </c>
      <c r="F269" s="34" t="s">
        <v>847</v>
      </c>
      <c r="G269" s="34" t="s">
        <v>1461</v>
      </c>
      <c r="H269" s="34" t="s">
        <v>1460</v>
      </c>
      <c r="I269" s="34" t="s">
        <v>848</v>
      </c>
      <c r="J269" s="34" t="s">
        <v>849</v>
      </c>
      <c r="K269" s="34">
        <v>2017</v>
      </c>
      <c r="L269" s="34">
        <v>2018</v>
      </c>
      <c r="M269" s="34" t="s">
        <v>1767</v>
      </c>
      <c r="N269" s="34" t="s">
        <v>1805</v>
      </c>
      <c r="O269" s="34">
        <v>0</v>
      </c>
      <c r="P269" s="34" t="s">
        <v>4</v>
      </c>
      <c r="Q269" s="34" t="s">
        <v>866</v>
      </c>
      <c r="R269" s="34" t="s">
        <v>1856</v>
      </c>
      <c r="S269" s="34" t="s">
        <v>1463</v>
      </c>
      <c r="T269" s="34" t="s">
        <v>1857</v>
      </c>
      <c r="U269" s="34" t="s">
        <v>2237</v>
      </c>
      <c r="V269" s="36" t="str">
        <f>IF(VLOOKUP(First_Validations[[#This Row],[Country]],Last_Validations[[Country]:[Country: Year.1]],4,FALSE)=First_Validations[[#This Row],[FirstValidation.Country: Year]],"First","Second / Last")</f>
        <v>First</v>
      </c>
    </row>
    <row r="270" spans="2:22">
      <c r="B270" s="34" t="s">
        <v>847</v>
      </c>
      <c r="C270" s="34" t="s">
        <v>1460</v>
      </c>
      <c r="D270" s="34">
        <v>1</v>
      </c>
      <c r="E270" s="34">
        <v>30</v>
      </c>
      <c r="F270" s="34" t="s">
        <v>847</v>
      </c>
      <c r="G270" s="34" t="s">
        <v>1461</v>
      </c>
      <c r="H270" s="34" t="s">
        <v>1460</v>
      </c>
      <c r="I270" s="34" t="s">
        <v>848</v>
      </c>
      <c r="J270" s="34" t="s">
        <v>849</v>
      </c>
      <c r="K270" s="34">
        <v>2017</v>
      </c>
      <c r="L270" s="34">
        <v>2018</v>
      </c>
      <c r="M270" s="34" t="s">
        <v>1767</v>
      </c>
      <c r="N270" s="34" t="s">
        <v>1804</v>
      </c>
      <c r="O270" s="34">
        <v>4</v>
      </c>
      <c r="P270" s="34" t="s">
        <v>1767</v>
      </c>
      <c r="Q270" s="34" t="s">
        <v>865</v>
      </c>
      <c r="R270" s="34" t="s">
        <v>1856</v>
      </c>
      <c r="S270" s="34" t="s">
        <v>1463</v>
      </c>
      <c r="T270" s="34" t="s">
        <v>1857</v>
      </c>
      <c r="U270" s="34" t="s">
        <v>2238</v>
      </c>
      <c r="V270" s="36" t="str">
        <f>IF(VLOOKUP(First_Validations[[#This Row],[Country]],Last_Validations[[Country]:[Country: Year.1]],4,FALSE)=First_Validations[[#This Row],[FirstValidation.Country: Year]],"First","Second / Last")</f>
        <v>First</v>
      </c>
    </row>
    <row r="271" spans="2:22">
      <c r="B271" s="34" t="s">
        <v>847</v>
      </c>
      <c r="C271" s="34" t="s">
        <v>1460</v>
      </c>
      <c r="D271" s="34">
        <v>1</v>
      </c>
      <c r="E271" s="34">
        <v>30</v>
      </c>
      <c r="F271" s="34" t="s">
        <v>847</v>
      </c>
      <c r="G271" s="34" t="s">
        <v>1461</v>
      </c>
      <c r="H271" s="34" t="s">
        <v>1460</v>
      </c>
      <c r="I271" s="34" t="s">
        <v>848</v>
      </c>
      <c r="J271" s="34" t="s">
        <v>849</v>
      </c>
      <c r="K271" s="34">
        <v>2017</v>
      </c>
      <c r="L271" s="34">
        <v>2018</v>
      </c>
      <c r="M271" s="34" t="s">
        <v>1767</v>
      </c>
      <c r="N271" s="34" t="s">
        <v>1799</v>
      </c>
      <c r="O271" s="34">
        <v>6</v>
      </c>
      <c r="P271" s="34" t="s">
        <v>1817</v>
      </c>
      <c r="Q271" s="34" t="s">
        <v>860</v>
      </c>
      <c r="R271" s="34" t="s">
        <v>1856</v>
      </c>
      <c r="S271" s="34" t="s">
        <v>1463</v>
      </c>
      <c r="T271" s="34" t="s">
        <v>1857</v>
      </c>
      <c r="U271" s="34" t="s">
        <v>2239</v>
      </c>
      <c r="V271" s="36" t="str">
        <f>IF(VLOOKUP(First_Validations[[#This Row],[Country]],Last_Validations[[Country]:[Country: Year.1]],4,FALSE)=First_Validations[[#This Row],[FirstValidation.Country: Year]],"First","Second / Last")</f>
        <v>First</v>
      </c>
    </row>
    <row r="272" spans="2:22">
      <c r="B272" s="34" t="s">
        <v>847</v>
      </c>
      <c r="C272" s="34" t="s">
        <v>1460</v>
      </c>
      <c r="D272" s="34">
        <v>1</v>
      </c>
      <c r="E272" s="34">
        <v>30</v>
      </c>
      <c r="F272" s="34" t="s">
        <v>847</v>
      </c>
      <c r="G272" s="34" t="s">
        <v>1461</v>
      </c>
      <c r="H272" s="34" t="s">
        <v>1460</v>
      </c>
      <c r="I272" s="34" t="s">
        <v>848</v>
      </c>
      <c r="J272" s="34" t="s">
        <v>849</v>
      </c>
      <c r="K272" s="34">
        <v>2017</v>
      </c>
      <c r="L272" s="34">
        <v>2018</v>
      </c>
      <c r="M272" s="34" t="s">
        <v>1767</v>
      </c>
      <c r="N272" s="34" t="s">
        <v>1797</v>
      </c>
      <c r="O272" s="34">
        <v>4</v>
      </c>
      <c r="P272" s="34" t="s">
        <v>1767</v>
      </c>
      <c r="Q272" s="34" t="s">
        <v>859</v>
      </c>
      <c r="R272" s="34" t="s">
        <v>1856</v>
      </c>
      <c r="S272" s="34" t="s">
        <v>1463</v>
      </c>
      <c r="T272" s="34" t="s">
        <v>1857</v>
      </c>
      <c r="U272" s="34" t="s">
        <v>2240</v>
      </c>
      <c r="V272" s="36" t="str">
        <f>IF(VLOOKUP(First_Validations[[#This Row],[Country]],Last_Validations[[Country]:[Country: Year.1]],4,FALSE)=First_Validations[[#This Row],[FirstValidation.Country: Year]],"First","Second / Last")</f>
        <v>First</v>
      </c>
    </row>
    <row r="273" spans="2:22">
      <c r="B273" s="34" t="s">
        <v>847</v>
      </c>
      <c r="C273" s="34" t="s">
        <v>1460</v>
      </c>
      <c r="D273" s="34">
        <v>1</v>
      </c>
      <c r="E273" s="34">
        <v>30</v>
      </c>
      <c r="F273" s="34" t="s">
        <v>847</v>
      </c>
      <c r="G273" s="34" t="s">
        <v>1461</v>
      </c>
      <c r="H273" s="34" t="s">
        <v>1460</v>
      </c>
      <c r="I273" s="34" t="s">
        <v>848</v>
      </c>
      <c r="J273" s="34" t="s">
        <v>849</v>
      </c>
      <c r="K273" s="34">
        <v>2017</v>
      </c>
      <c r="L273" s="34">
        <v>2018</v>
      </c>
      <c r="M273" s="34" t="s">
        <v>1767</v>
      </c>
      <c r="N273" s="34" t="s">
        <v>1801</v>
      </c>
      <c r="O273" s="34">
        <v>5</v>
      </c>
      <c r="P273" s="34" t="s">
        <v>1768</v>
      </c>
      <c r="Q273" s="34" t="s">
        <v>862</v>
      </c>
      <c r="R273" s="34" t="s">
        <v>1856</v>
      </c>
      <c r="S273" s="34" t="s">
        <v>1463</v>
      </c>
      <c r="T273" s="34" t="s">
        <v>1857</v>
      </c>
      <c r="U273" s="34" t="s">
        <v>2241</v>
      </c>
      <c r="V273" s="36" t="str">
        <f>IF(VLOOKUP(First_Validations[[#This Row],[Country]],Last_Validations[[Country]:[Country: Year.1]],4,FALSE)=First_Validations[[#This Row],[FirstValidation.Country: Year]],"First","Second / Last")</f>
        <v>First</v>
      </c>
    </row>
    <row r="274" spans="2:22">
      <c r="B274" s="34" t="s">
        <v>847</v>
      </c>
      <c r="C274" s="34" t="s">
        <v>1460</v>
      </c>
      <c r="D274" s="34">
        <v>1</v>
      </c>
      <c r="E274" s="34">
        <v>30</v>
      </c>
      <c r="F274" s="34" t="s">
        <v>847</v>
      </c>
      <c r="G274" s="34" t="s">
        <v>1461</v>
      </c>
      <c r="H274" s="34" t="s">
        <v>1460</v>
      </c>
      <c r="I274" s="34" t="s">
        <v>848</v>
      </c>
      <c r="J274" s="34" t="s">
        <v>849</v>
      </c>
      <c r="K274" s="34">
        <v>2017</v>
      </c>
      <c r="L274" s="34">
        <v>2018</v>
      </c>
      <c r="M274" s="34" t="s">
        <v>1767</v>
      </c>
      <c r="N274" s="34" t="s">
        <v>1800</v>
      </c>
      <c r="O274" s="34">
        <v>5</v>
      </c>
      <c r="P274" s="34" t="s">
        <v>1768</v>
      </c>
      <c r="Q274" s="34" t="s">
        <v>861</v>
      </c>
      <c r="R274" s="34" t="s">
        <v>1856</v>
      </c>
      <c r="S274" s="34" t="s">
        <v>1463</v>
      </c>
      <c r="T274" s="34" t="s">
        <v>1857</v>
      </c>
      <c r="U274" s="34" t="s">
        <v>2242</v>
      </c>
      <c r="V274" s="36" t="str">
        <f>IF(VLOOKUP(First_Validations[[#This Row],[Country]],Last_Validations[[Country]:[Country: Year.1]],4,FALSE)=First_Validations[[#This Row],[FirstValidation.Country: Year]],"First","Second / Last")</f>
        <v>First</v>
      </c>
    </row>
    <row r="275" spans="2:22">
      <c r="B275" s="34" t="s">
        <v>1379</v>
      </c>
      <c r="C275" s="34" t="s">
        <v>1483</v>
      </c>
      <c r="D275" s="34">
        <v>1</v>
      </c>
      <c r="E275" s="34">
        <v>55</v>
      </c>
      <c r="F275" s="34" t="s">
        <v>1379</v>
      </c>
      <c r="G275" s="34" t="s">
        <v>1484</v>
      </c>
      <c r="H275" s="34" t="s">
        <v>1483</v>
      </c>
      <c r="I275" s="34" t="s">
        <v>1380</v>
      </c>
      <c r="J275" s="34" t="s">
        <v>1381</v>
      </c>
      <c r="K275" s="34">
        <v>2018</v>
      </c>
      <c r="L275" s="34">
        <v>2018</v>
      </c>
      <c r="M275" s="34" t="s">
        <v>1767</v>
      </c>
      <c r="N275" s="34" t="s">
        <v>1811</v>
      </c>
      <c r="O275" s="34">
        <v>5</v>
      </c>
      <c r="P275" s="34" t="s">
        <v>1768</v>
      </c>
      <c r="Q275" s="34" t="s">
        <v>1403</v>
      </c>
      <c r="R275" s="34" t="s">
        <v>1882</v>
      </c>
      <c r="S275" s="34" t="s">
        <v>1486</v>
      </c>
      <c r="T275" s="34" t="s">
        <v>1883</v>
      </c>
      <c r="U275" s="34" t="s">
        <v>2243</v>
      </c>
      <c r="V275" s="36" t="str">
        <f>IF(VLOOKUP(First_Validations[[#This Row],[Country]],Last_Validations[[Country]:[Country: Year.1]],4,FALSE)=First_Validations[[#This Row],[FirstValidation.Country: Year]],"First","Second / Last")</f>
        <v>First</v>
      </c>
    </row>
    <row r="276" spans="2:22">
      <c r="B276" s="34" t="s">
        <v>1379</v>
      </c>
      <c r="C276" s="34" t="s">
        <v>1483</v>
      </c>
      <c r="D276" s="34">
        <v>1</v>
      </c>
      <c r="E276" s="34">
        <v>55</v>
      </c>
      <c r="F276" s="34" t="s">
        <v>1379</v>
      </c>
      <c r="G276" s="34" t="s">
        <v>1484</v>
      </c>
      <c r="H276" s="34" t="s">
        <v>1483</v>
      </c>
      <c r="I276" s="34" t="s">
        <v>1380</v>
      </c>
      <c r="J276" s="34" t="s">
        <v>1381</v>
      </c>
      <c r="K276" s="34">
        <v>2018</v>
      </c>
      <c r="L276" s="34">
        <v>2018</v>
      </c>
      <c r="M276" s="34" t="s">
        <v>1767</v>
      </c>
      <c r="N276" s="34" t="s">
        <v>1810</v>
      </c>
      <c r="O276" s="34">
        <v>4</v>
      </c>
      <c r="P276" s="34" t="s">
        <v>1767</v>
      </c>
      <c r="Q276" s="34" t="s">
        <v>1402</v>
      </c>
      <c r="R276" s="34" t="s">
        <v>1882</v>
      </c>
      <c r="S276" s="34" t="s">
        <v>1486</v>
      </c>
      <c r="T276" s="34" t="s">
        <v>1883</v>
      </c>
      <c r="U276" s="34" t="s">
        <v>2244</v>
      </c>
      <c r="V276" s="36" t="str">
        <f>IF(VLOOKUP(First_Validations[[#This Row],[Country]],Last_Validations[[Country]:[Country: Year.1]],4,FALSE)=First_Validations[[#This Row],[FirstValidation.Country: Year]],"First","Second / Last")</f>
        <v>First</v>
      </c>
    </row>
    <row r="277" spans="2:22">
      <c r="B277" s="34" t="s">
        <v>1379</v>
      </c>
      <c r="C277" s="34" t="s">
        <v>1483</v>
      </c>
      <c r="D277" s="34">
        <v>1</v>
      </c>
      <c r="E277" s="34">
        <v>55</v>
      </c>
      <c r="F277" s="34" t="s">
        <v>1379</v>
      </c>
      <c r="G277" s="34" t="s">
        <v>1484</v>
      </c>
      <c r="H277" s="34" t="s">
        <v>1483</v>
      </c>
      <c r="I277" s="34" t="s">
        <v>1380</v>
      </c>
      <c r="J277" s="34" t="s">
        <v>1381</v>
      </c>
      <c r="K277" s="34">
        <v>2018</v>
      </c>
      <c r="L277" s="34">
        <v>2018</v>
      </c>
      <c r="M277" s="34" t="s">
        <v>1767</v>
      </c>
      <c r="N277" s="34" t="s">
        <v>1813</v>
      </c>
      <c r="O277" s="34">
        <v>1</v>
      </c>
      <c r="P277" s="34" t="s">
        <v>1796</v>
      </c>
      <c r="Q277" s="34" t="s">
        <v>1405</v>
      </c>
      <c r="R277" s="34" t="s">
        <v>1882</v>
      </c>
      <c r="S277" s="34" t="s">
        <v>1486</v>
      </c>
      <c r="T277" s="34" t="s">
        <v>1883</v>
      </c>
      <c r="U277" s="34" t="s">
        <v>2245</v>
      </c>
      <c r="V277" s="36" t="str">
        <f>IF(VLOOKUP(First_Validations[[#This Row],[Country]],Last_Validations[[Country]:[Country: Year.1]],4,FALSE)=First_Validations[[#This Row],[FirstValidation.Country: Year]],"First","Second / Last")</f>
        <v>First</v>
      </c>
    </row>
    <row r="278" spans="2:22">
      <c r="B278" s="34" t="s">
        <v>1379</v>
      </c>
      <c r="C278" s="34" t="s">
        <v>1483</v>
      </c>
      <c r="D278" s="34">
        <v>1</v>
      </c>
      <c r="E278" s="34">
        <v>55</v>
      </c>
      <c r="F278" s="34" t="s">
        <v>1379</v>
      </c>
      <c r="G278" s="34" t="s">
        <v>1484</v>
      </c>
      <c r="H278" s="34" t="s">
        <v>1483</v>
      </c>
      <c r="I278" s="34" t="s">
        <v>1380</v>
      </c>
      <c r="J278" s="34" t="s">
        <v>1381</v>
      </c>
      <c r="K278" s="34">
        <v>2018</v>
      </c>
      <c r="L278" s="34">
        <v>2018</v>
      </c>
      <c r="M278" s="34" t="s">
        <v>1767</v>
      </c>
      <c r="N278" s="34" t="s">
        <v>1812</v>
      </c>
      <c r="O278" s="34">
        <v>4</v>
      </c>
      <c r="P278" s="34" t="s">
        <v>1767</v>
      </c>
      <c r="Q278" s="34" t="s">
        <v>1404</v>
      </c>
      <c r="R278" s="34" t="s">
        <v>1882</v>
      </c>
      <c r="S278" s="34" t="s">
        <v>1486</v>
      </c>
      <c r="T278" s="34" t="s">
        <v>1883</v>
      </c>
      <c r="U278" s="34" t="s">
        <v>2246</v>
      </c>
      <c r="V278" s="36" t="str">
        <f>IF(VLOOKUP(First_Validations[[#This Row],[Country]],Last_Validations[[Country]:[Country: Year.1]],4,FALSE)=First_Validations[[#This Row],[FirstValidation.Country: Year]],"First","Second / Last")</f>
        <v>First</v>
      </c>
    </row>
    <row r="279" spans="2:22">
      <c r="B279" s="34" t="s">
        <v>1379</v>
      </c>
      <c r="C279" s="34" t="s">
        <v>1483</v>
      </c>
      <c r="D279" s="34">
        <v>1</v>
      </c>
      <c r="E279" s="34">
        <v>55</v>
      </c>
      <c r="F279" s="34" t="s">
        <v>1379</v>
      </c>
      <c r="G279" s="34" t="s">
        <v>1484</v>
      </c>
      <c r="H279" s="34" t="s">
        <v>1483</v>
      </c>
      <c r="I279" s="34" t="s">
        <v>1380</v>
      </c>
      <c r="J279" s="34" t="s">
        <v>1381</v>
      </c>
      <c r="K279" s="34">
        <v>2018</v>
      </c>
      <c r="L279" s="34">
        <v>2018</v>
      </c>
      <c r="M279" s="34" t="s">
        <v>1767</v>
      </c>
      <c r="N279" s="34" t="s">
        <v>1807</v>
      </c>
      <c r="O279" s="34">
        <v>4</v>
      </c>
      <c r="P279" s="34" t="s">
        <v>1767</v>
      </c>
      <c r="Q279" s="34" t="s">
        <v>1399</v>
      </c>
      <c r="R279" s="34" t="s">
        <v>1882</v>
      </c>
      <c r="S279" s="34" t="s">
        <v>1486</v>
      </c>
      <c r="T279" s="34" t="s">
        <v>1883</v>
      </c>
      <c r="U279" s="34" t="s">
        <v>2247</v>
      </c>
      <c r="V279" s="36" t="str">
        <f>IF(VLOOKUP(First_Validations[[#This Row],[Country]],Last_Validations[[Country]:[Country: Year.1]],4,FALSE)=First_Validations[[#This Row],[FirstValidation.Country: Year]],"First","Second / Last")</f>
        <v>First</v>
      </c>
    </row>
    <row r="280" spans="2:22">
      <c r="B280" s="34" t="s">
        <v>1379</v>
      </c>
      <c r="C280" s="34" t="s">
        <v>1483</v>
      </c>
      <c r="D280" s="34">
        <v>1</v>
      </c>
      <c r="E280" s="34">
        <v>55</v>
      </c>
      <c r="F280" s="34" t="s">
        <v>1379</v>
      </c>
      <c r="G280" s="34" t="s">
        <v>1484</v>
      </c>
      <c r="H280" s="34" t="s">
        <v>1483</v>
      </c>
      <c r="I280" s="34" t="s">
        <v>1380</v>
      </c>
      <c r="J280" s="34" t="s">
        <v>1381</v>
      </c>
      <c r="K280" s="34">
        <v>2018</v>
      </c>
      <c r="L280" s="34">
        <v>2018</v>
      </c>
      <c r="M280" s="34" t="s">
        <v>1767</v>
      </c>
      <c r="N280" s="34" t="s">
        <v>1806</v>
      </c>
      <c r="O280" s="34">
        <v>4</v>
      </c>
      <c r="P280" s="34" t="s">
        <v>1767</v>
      </c>
      <c r="Q280" s="34" t="s">
        <v>1398</v>
      </c>
      <c r="R280" s="34" t="s">
        <v>1882</v>
      </c>
      <c r="S280" s="34" t="s">
        <v>1486</v>
      </c>
      <c r="T280" s="34" t="s">
        <v>1883</v>
      </c>
      <c r="U280" s="34" t="s">
        <v>2248</v>
      </c>
      <c r="V280" s="36" t="str">
        <f>IF(VLOOKUP(First_Validations[[#This Row],[Country]],Last_Validations[[Country]:[Country: Year.1]],4,FALSE)=First_Validations[[#This Row],[FirstValidation.Country: Year]],"First","Second / Last")</f>
        <v>First</v>
      </c>
    </row>
    <row r="281" spans="2:22">
      <c r="B281" s="34" t="s">
        <v>1379</v>
      </c>
      <c r="C281" s="34" t="s">
        <v>1483</v>
      </c>
      <c r="D281" s="34">
        <v>1</v>
      </c>
      <c r="E281" s="34">
        <v>55</v>
      </c>
      <c r="F281" s="34" t="s">
        <v>1379</v>
      </c>
      <c r="G281" s="34" t="s">
        <v>1484</v>
      </c>
      <c r="H281" s="34" t="s">
        <v>1483</v>
      </c>
      <c r="I281" s="34" t="s">
        <v>1380</v>
      </c>
      <c r="J281" s="34" t="s">
        <v>1381</v>
      </c>
      <c r="K281" s="34">
        <v>2018</v>
      </c>
      <c r="L281" s="34">
        <v>2018</v>
      </c>
      <c r="M281" s="34" t="s">
        <v>1767</v>
      </c>
      <c r="N281" s="34" t="s">
        <v>1809</v>
      </c>
      <c r="O281" s="34">
        <v>5</v>
      </c>
      <c r="P281" s="34" t="s">
        <v>1768</v>
      </c>
      <c r="Q281" s="34" t="s">
        <v>1401</v>
      </c>
      <c r="R281" s="34" t="s">
        <v>1882</v>
      </c>
      <c r="S281" s="34" t="s">
        <v>1486</v>
      </c>
      <c r="T281" s="34" t="s">
        <v>1883</v>
      </c>
      <c r="U281" s="34" t="s">
        <v>2249</v>
      </c>
      <c r="V281" s="36" t="str">
        <f>IF(VLOOKUP(First_Validations[[#This Row],[Country]],Last_Validations[[Country]:[Country: Year.1]],4,FALSE)=First_Validations[[#This Row],[FirstValidation.Country: Year]],"First","Second / Last")</f>
        <v>First</v>
      </c>
    </row>
    <row r="282" spans="2:22">
      <c r="B282" s="34" t="s">
        <v>1379</v>
      </c>
      <c r="C282" s="34" t="s">
        <v>1483</v>
      </c>
      <c r="D282" s="34">
        <v>1</v>
      </c>
      <c r="E282" s="34">
        <v>55</v>
      </c>
      <c r="F282" s="34" t="s">
        <v>1379</v>
      </c>
      <c r="G282" s="34" t="s">
        <v>1484</v>
      </c>
      <c r="H282" s="34" t="s">
        <v>1483</v>
      </c>
      <c r="I282" s="34" t="s">
        <v>1380</v>
      </c>
      <c r="J282" s="34" t="s">
        <v>1381</v>
      </c>
      <c r="K282" s="34">
        <v>2018</v>
      </c>
      <c r="L282" s="34">
        <v>2018</v>
      </c>
      <c r="M282" s="34" t="s">
        <v>1767</v>
      </c>
      <c r="N282" s="34" t="s">
        <v>1808</v>
      </c>
      <c r="O282" s="34">
        <v>5</v>
      </c>
      <c r="P282" s="34" t="s">
        <v>1768</v>
      </c>
      <c r="Q282" s="34" t="s">
        <v>1400</v>
      </c>
      <c r="R282" s="34" t="s">
        <v>1882</v>
      </c>
      <c r="S282" s="34" t="s">
        <v>1486</v>
      </c>
      <c r="T282" s="34" t="s">
        <v>1883</v>
      </c>
      <c r="U282" s="34" t="s">
        <v>2250</v>
      </c>
      <c r="V282" s="36" t="str">
        <f>IF(VLOOKUP(First_Validations[[#This Row],[Country]],Last_Validations[[Country]:[Country: Year.1]],4,FALSE)=First_Validations[[#This Row],[FirstValidation.Country: Year]],"First","Second / Last")</f>
        <v>First</v>
      </c>
    </row>
    <row r="283" spans="2:22">
      <c r="B283" s="34" t="s">
        <v>1379</v>
      </c>
      <c r="C283" s="34" t="s">
        <v>1483</v>
      </c>
      <c r="D283" s="34">
        <v>1</v>
      </c>
      <c r="E283" s="34">
        <v>55</v>
      </c>
      <c r="F283" s="34" t="s">
        <v>1379</v>
      </c>
      <c r="G283" s="34" t="s">
        <v>1484</v>
      </c>
      <c r="H283" s="34" t="s">
        <v>1483</v>
      </c>
      <c r="I283" s="34" t="s">
        <v>1380</v>
      </c>
      <c r="J283" s="34" t="s">
        <v>1381</v>
      </c>
      <c r="K283" s="34">
        <v>2018</v>
      </c>
      <c r="L283" s="34">
        <v>2018</v>
      </c>
      <c r="M283" s="34" t="s">
        <v>1767</v>
      </c>
      <c r="N283" s="34" t="s">
        <v>1820</v>
      </c>
      <c r="O283" s="34">
        <v>5</v>
      </c>
      <c r="P283" s="34" t="s">
        <v>1768</v>
      </c>
      <c r="Q283" s="34" t="s">
        <v>1411</v>
      </c>
      <c r="R283" s="34" t="s">
        <v>1882</v>
      </c>
      <c r="S283" s="34" t="s">
        <v>1486</v>
      </c>
      <c r="T283" s="34" t="s">
        <v>1883</v>
      </c>
      <c r="U283" s="34" t="s">
        <v>2251</v>
      </c>
      <c r="V283" s="36" t="str">
        <f>IF(VLOOKUP(First_Validations[[#This Row],[Country]],Last_Validations[[Country]:[Country: Year.1]],4,FALSE)=First_Validations[[#This Row],[FirstValidation.Country: Year]],"First","Second / Last")</f>
        <v>First</v>
      </c>
    </row>
    <row r="284" spans="2:22">
      <c r="B284" s="34" t="s">
        <v>1379</v>
      </c>
      <c r="C284" s="34" t="s">
        <v>1483</v>
      </c>
      <c r="D284" s="34">
        <v>1</v>
      </c>
      <c r="E284" s="34">
        <v>55</v>
      </c>
      <c r="F284" s="34" t="s">
        <v>1379</v>
      </c>
      <c r="G284" s="34" t="s">
        <v>1484</v>
      </c>
      <c r="H284" s="34" t="s">
        <v>1483</v>
      </c>
      <c r="I284" s="34" t="s">
        <v>1380</v>
      </c>
      <c r="J284" s="34" t="s">
        <v>1381</v>
      </c>
      <c r="K284" s="34">
        <v>2018</v>
      </c>
      <c r="L284" s="34">
        <v>2018</v>
      </c>
      <c r="M284" s="34" t="s">
        <v>1767</v>
      </c>
      <c r="N284" s="34" t="s">
        <v>1819</v>
      </c>
      <c r="O284" s="34">
        <v>1</v>
      </c>
      <c r="P284" s="34" t="s">
        <v>1796</v>
      </c>
      <c r="Q284" s="34" t="s">
        <v>1410</v>
      </c>
      <c r="R284" s="34" t="s">
        <v>1882</v>
      </c>
      <c r="S284" s="34" t="s">
        <v>1486</v>
      </c>
      <c r="T284" s="34" t="s">
        <v>1883</v>
      </c>
      <c r="U284" s="34" t="s">
        <v>2252</v>
      </c>
      <c r="V284" s="36" t="str">
        <f>IF(VLOOKUP(First_Validations[[#This Row],[Country]],Last_Validations[[Country]:[Country: Year.1]],4,FALSE)=First_Validations[[#This Row],[FirstValidation.Country: Year]],"First","Second / Last")</f>
        <v>First</v>
      </c>
    </row>
    <row r="285" spans="2:22">
      <c r="B285" s="34" t="s">
        <v>1379</v>
      </c>
      <c r="C285" s="34" t="s">
        <v>1483</v>
      </c>
      <c r="D285" s="34">
        <v>1</v>
      </c>
      <c r="E285" s="34">
        <v>55</v>
      </c>
      <c r="F285" s="34" t="s">
        <v>1379</v>
      </c>
      <c r="G285" s="34" t="s">
        <v>1484</v>
      </c>
      <c r="H285" s="34" t="s">
        <v>1483</v>
      </c>
      <c r="I285" s="34" t="s">
        <v>1380</v>
      </c>
      <c r="J285" s="34" t="s">
        <v>1381</v>
      </c>
      <c r="K285" s="34">
        <v>2018</v>
      </c>
      <c r="L285" s="34">
        <v>2018</v>
      </c>
      <c r="M285" s="34" t="s">
        <v>1767</v>
      </c>
      <c r="N285" s="34" t="s">
        <v>1822</v>
      </c>
      <c r="O285" s="34">
        <v>4</v>
      </c>
      <c r="P285" s="34" t="s">
        <v>1767</v>
      </c>
      <c r="Q285" s="34" t="s">
        <v>1</v>
      </c>
      <c r="R285" s="34" t="s">
        <v>1882</v>
      </c>
      <c r="S285" s="34" t="s">
        <v>1486</v>
      </c>
      <c r="T285" s="34" t="s">
        <v>1883</v>
      </c>
      <c r="U285" s="34" t="s">
        <v>2253</v>
      </c>
      <c r="V285" s="36" t="str">
        <f>IF(VLOOKUP(First_Validations[[#This Row],[Country]],Last_Validations[[Country]:[Country: Year.1]],4,FALSE)=First_Validations[[#This Row],[FirstValidation.Country: Year]],"First","Second / Last")</f>
        <v>First</v>
      </c>
    </row>
    <row r="286" spans="2:22">
      <c r="B286" s="34" t="s">
        <v>1379</v>
      </c>
      <c r="C286" s="34" t="s">
        <v>1483</v>
      </c>
      <c r="D286" s="34">
        <v>1</v>
      </c>
      <c r="E286" s="34">
        <v>55</v>
      </c>
      <c r="F286" s="34" t="s">
        <v>1379</v>
      </c>
      <c r="G286" s="34" t="s">
        <v>1484</v>
      </c>
      <c r="H286" s="34" t="s">
        <v>1483</v>
      </c>
      <c r="I286" s="34" t="s">
        <v>1380</v>
      </c>
      <c r="J286" s="34" t="s">
        <v>1381</v>
      </c>
      <c r="K286" s="34">
        <v>2018</v>
      </c>
      <c r="L286" s="34">
        <v>2018</v>
      </c>
      <c r="M286" s="34" t="s">
        <v>1767</v>
      </c>
      <c r="N286" s="34" t="s">
        <v>1821</v>
      </c>
      <c r="O286" s="34">
        <v>4</v>
      </c>
      <c r="P286" s="34" t="s">
        <v>1767</v>
      </c>
      <c r="Q286" s="34" t="s">
        <v>1412</v>
      </c>
      <c r="R286" s="34" t="s">
        <v>1882</v>
      </c>
      <c r="S286" s="34" t="s">
        <v>1486</v>
      </c>
      <c r="T286" s="34" t="s">
        <v>1883</v>
      </c>
      <c r="U286" s="34" t="s">
        <v>2254</v>
      </c>
      <c r="V286" s="36" t="str">
        <f>IF(VLOOKUP(First_Validations[[#This Row],[Country]],Last_Validations[[Country]:[Country: Year.1]],4,FALSE)=First_Validations[[#This Row],[FirstValidation.Country: Year]],"First","Second / Last")</f>
        <v>First</v>
      </c>
    </row>
    <row r="287" spans="2:22">
      <c r="B287" s="34" t="s">
        <v>1379</v>
      </c>
      <c r="C287" s="34" t="s">
        <v>1483</v>
      </c>
      <c r="D287" s="34">
        <v>1</v>
      </c>
      <c r="E287" s="34">
        <v>55</v>
      </c>
      <c r="F287" s="34" t="s">
        <v>1379</v>
      </c>
      <c r="G287" s="34" t="s">
        <v>1484</v>
      </c>
      <c r="H287" s="34" t="s">
        <v>1483</v>
      </c>
      <c r="I287" s="34" t="s">
        <v>1380</v>
      </c>
      <c r="J287" s="34" t="s">
        <v>1381</v>
      </c>
      <c r="K287" s="34">
        <v>2018</v>
      </c>
      <c r="L287" s="34">
        <v>2018</v>
      </c>
      <c r="M287" s="34" t="s">
        <v>1767</v>
      </c>
      <c r="N287" s="34" t="s">
        <v>1815</v>
      </c>
      <c r="O287" s="34">
        <v>4</v>
      </c>
      <c r="P287" s="34" t="s">
        <v>1767</v>
      </c>
      <c r="Q287" s="34" t="s">
        <v>1407</v>
      </c>
      <c r="R287" s="34" t="s">
        <v>1882</v>
      </c>
      <c r="S287" s="34" t="s">
        <v>1486</v>
      </c>
      <c r="T287" s="34" t="s">
        <v>1883</v>
      </c>
      <c r="U287" s="34" t="s">
        <v>2255</v>
      </c>
      <c r="V287" s="36" t="str">
        <f>IF(VLOOKUP(First_Validations[[#This Row],[Country]],Last_Validations[[Country]:[Country: Year.1]],4,FALSE)=First_Validations[[#This Row],[FirstValidation.Country: Year]],"First","Second / Last")</f>
        <v>First</v>
      </c>
    </row>
    <row r="288" spans="2:22">
      <c r="B288" s="34" t="s">
        <v>1379</v>
      </c>
      <c r="C288" s="34" t="s">
        <v>1483</v>
      </c>
      <c r="D288" s="34">
        <v>1</v>
      </c>
      <c r="E288" s="34">
        <v>55</v>
      </c>
      <c r="F288" s="34" t="s">
        <v>1379</v>
      </c>
      <c r="G288" s="34" t="s">
        <v>1484</v>
      </c>
      <c r="H288" s="34" t="s">
        <v>1483</v>
      </c>
      <c r="I288" s="34" t="s">
        <v>1380</v>
      </c>
      <c r="J288" s="34" t="s">
        <v>1381</v>
      </c>
      <c r="K288" s="34">
        <v>2018</v>
      </c>
      <c r="L288" s="34">
        <v>2018</v>
      </c>
      <c r="M288" s="34" t="s">
        <v>1767</v>
      </c>
      <c r="N288" s="34" t="s">
        <v>1814</v>
      </c>
      <c r="O288" s="34">
        <v>4</v>
      </c>
      <c r="P288" s="34" t="s">
        <v>1767</v>
      </c>
      <c r="Q288" s="34" t="s">
        <v>1406</v>
      </c>
      <c r="R288" s="34" t="s">
        <v>1882</v>
      </c>
      <c r="S288" s="34" t="s">
        <v>1486</v>
      </c>
      <c r="T288" s="34" t="s">
        <v>1883</v>
      </c>
      <c r="U288" s="34" t="s">
        <v>2256</v>
      </c>
      <c r="V288" s="36" t="str">
        <f>IF(VLOOKUP(First_Validations[[#This Row],[Country]],Last_Validations[[Country]:[Country: Year.1]],4,FALSE)=First_Validations[[#This Row],[FirstValidation.Country: Year]],"First","Second / Last")</f>
        <v>First</v>
      </c>
    </row>
    <row r="289" spans="2:22">
      <c r="B289" s="34" t="s">
        <v>1379</v>
      </c>
      <c r="C289" s="34" t="s">
        <v>1483</v>
      </c>
      <c r="D289" s="34">
        <v>1</v>
      </c>
      <c r="E289" s="34">
        <v>55</v>
      </c>
      <c r="F289" s="34" t="s">
        <v>1379</v>
      </c>
      <c r="G289" s="34" t="s">
        <v>1484</v>
      </c>
      <c r="H289" s="34" t="s">
        <v>1483</v>
      </c>
      <c r="I289" s="34" t="s">
        <v>1380</v>
      </c>
      <c r="J289" s="34" t="s">
        <v>1381</v>
      </c>
      <c r="K289" s="34">
        <v>2018</v>
      </c>
      <c r="L289" s="34">
        <v>2018</v>
      </c>
      <c r="M289" s="34" t="s">
        <v>1767</v>
      </c>
      <c r="N289" s="34" t="s">
        <v>1818</v>
      </c>
      <c r="O289" s="34">
        <v>5</v>
      </c>
      <c r="P289" s="34" t="s">
        <v>1768</v>
      </c>
      <c r="Q289" s="34" t="s">
        <v>1409</v>
      </c>
      <c r="R289" s="34" t="s">
        <v>1882</v>
      </c>
      <c r="S289" s="34" t="s">
        <v>1486</v>
      </c>
      <c r="T289" s="34" t="s">
        <v>1883</v>
      </c>
      <c r="U289" s="34" t="s">
        <v>2257</v>
      </c>
      <c r="V289" s="36" t="str">
        <f>IF(VLOOKUP(First_Validations[[#This Row],[Country]],Last_Validations[[Country]:[Country: Year.1]],4,FALSE)=First_Validations[[#This Row],[FirstValidation.Country: Year]],"First","Second / Last")</f>
        <v>First</v>
      </c>
    </row>
    <row r="290" spans="2:22">
      <c r="B290" s="34" t="s">
        <v>1379</v>
      </c>
      <c r="C290" s="34" t="s">
        <v>1483</v>
      </c>
      <c r="D290" s="34">
        <v>1</v>
      </c>
      <c r="E290" s="34">
        <v>55</v>
      </c>
      <c r="F290" s="34" t="s">
        <v>1379</v>
      </c>
      <c r="G290" s="34" t="s">
        <v>1484</v>
      </c>
      <c r="H290" s="34" t="s">
        <v>1483</v>
      </c>
      <c r="I290" s="34" t="s">
        <v>1380</v>
      </c>
      <c r="J290" s="34" t="s">
        <v>1381</v>
      </c>
      <c r="K290" s="34">
        <v>2018</v>
      </c>
      <c r="L290" s="34">
        <v>2018</v>
      </c>
      <c r="M290" s="34" t="s">
        <v>1767</v>
      </c>
      <c r="N290" s="34" t="s">
        <v>1816</v>
      </c>
      <c r="O290" s="34">
        <v>5</v>
      </c>
      <c r="P290" s="34" t="s">
        <v>1768</v>
      </c>
      <c r="Q290" s="34" t="s">
        <v>1408</v>
      </c>
      <c r="R290" s="34" t="s">
        <v>1882</v>
      </c>
      <c r="S290" s="34" t="s">
        <v>1486</v>
      </c>
      <c r="T290" s="34" t="s">
        <v>1883</v>
      </c>
      <c r="U290" s="34" t="s">
        <v>2258</v>
      </c>
      <c r="V290" s="36" t="str">
        <f>IF(VLOOKUP(First_Validations[[#This Row],[Country]],Last_Validations[[Country]:[Country: Year.1]],4,FALSE)=First_Validations[[#This Row],[FirstValidation.Country: Year]],"First","Second / Last")</f>
        <v>First</v>
      </c>
    </row>
    <row r="291" spans="2:22">
      <c r="B291" s="34" t="s">
        <v>1379</v>
      </c>
      <c r="C291" s="34" t="s">
        <v>1483</v>
      </c>
      <c r="D291" s="34">
        <v>1</v>
      </c>
      <c r="E291" s="34">
        <v>55</v>
      </c>
      <c r="F291" s="34" t="s">
        <v>1379</v>
      </c>
      <c r="G291" s="34" t="s">
        <v>1484</v>
      </c>
      <c r="H291" s="34" t="s">
        <v>1483</v>
      </c>
      <c r="I291" s="34" t="s">
        <v>1380</v>
      </c>
      <c r="J291" s="34" t="s">
        <v>1381</v>
      </c>
      <c r="K291" s="34">
        <v>2018</v>
      </c>
      <c r="L291" s="34">
        <v>2018</v>
      </c>
      <c r="M291" s="34" t="s">
        <v>1767</v>
      </c>
      <c r="N291" s="34" t="s">
        <v>1805</v>
      </c>
      <c r="O291" s="34">
        <v>0</v>
      </c>
      <c r="P291" s="34" t="s">
        <v>4</v>
      </c>
      <c r="Q291" s="34" t="s">
        <v>1397</v>
      </c>
      <c r="R291" s="34" t="s">
        <v>1882</v>
      </c>
      <c r="S291" s="34" t="s">
        <v>1486</v>
      </c>
      <c r="T291" s="34" t="s">
        <v>1883</v>
      </c>
      <c r="U291" s="34" t="s">
        <v>2259</v>
      </c>
      <c r="V291" s="36" t="str">
        <f>IF(VLOOKUP(First_Validations[[#This Row],[Country]],Last_Validations[[Country]:[Country: Year.1]],4,FALSE)=First_Validations[[#This Row],[FirstValidation.Country: Year]],"First","Second / Last")</f>
        <v>First</v>
      </c>
    </row>
    <row r="292" spans="2:22">
      <c r="B292" s="34" t="s">
        <v>1379</v>
      </c>
      <c r="C292" s="34" t="s">
        <v>1483</v>
      </c>
      <c r="D292" s="34">
        <v>1</v>
      </c>
      <c r="E292" s="34">
        <v>55</v>
      </c>
      <c r="F292" s="34" t="s">
        <v>1379</v>
      </c>
      <c r="G292" s="34" t="s">
        <v>1484</v>
      </c>
      <c r="H292" s="34" t="s">
        <v>1483</v>
      </c>
      <c r="I292" s="34" t="s">
        <v>1380</v>
      </c>
      <c r="J292" s="34" t="s">
        <v>1381</v>
      </c>
      <c r="K292" s="34">
        <v>2018</v>
      </c>
      <c r="L292" s="34">
        <v>2018</v>
      </c>
      <c r="M292" s="34" t="s">
        <v>1767</v>
      </c>
      <c r="N292" s="34" t="s">
        <v>1791</v>
      </c>
      <c r="O292" s="34">
        <v>5</v>
      </c>
      <c r="P292" s="34" t="s">
        <v>1768</v>
      </c>
      <c r="Q292" s="34" t="s">
        <v>1387</v>
      </c>
      <c r="R292" s="34" t="s">
        <v>1882</v>
      </c>
      <c r="S292" s="34" t="s">
        <v>1486</v>
      </c>
      <c r="T292" s="34" t="s">
        <v>1883</v>
      </c>
      <c r="U292" s="34" t="s">
        <v>2260</v>
      </c>
      <c r="V292" s="36" t="str">
        <f>IF(VLOOKUP(First_Validations[[#This Row],[Country]],Last_Validations[[Country]:[Country: Year.1]],4,FALSE)=First_Validations[[#This Row],[FirstValidation.Country: Year]],"First","Second / Last")</f>
        <v>First</v>
      </c>
    </row>
    <row r="293" spans="2:22">
      <c r="B293" s="34" t="s">
        <v>1379</v>
      </c>
      <c r="C293" s="34" t="s">
        <v>1483</v>
      </c>
      <c r="D293" s="34">
        <v>1</v>
      </c>
      <c r="E293" s="34">
        <v>55</v>
      </c>
      <c r="F293" s="34" t="s">
        <v>1379</v>
      </c>
      <c r="G293" s="34" t="s">
        <v>1484</v>
      </c>
      <c r="H293" s="34" t="s">
        <v>1483</v>
      </c>
      <c r="I293" s="34" t="s">
        <v>1380</v>
      </c>
      <c r="J293" s="34" t="s">
        <v>1381</v>
      </c>
      <c r="K293" s="34">
        <v>2018</v>
      </c>
      <c r="L293" s="34">
        <v>2018</v>
      </c>
      <c r="M293" s="34" t="s">
        <v>1767</v>
      </c>
      <c r="N293" s="34" t="s">
        <v>1790</v>
      </c>
      <c r="O293" s="34">
        <v>5</v>
      </c>
      <c r="P293" s="34" t="s">
        <v>1768</v>
      </c>
      <c r="Q293" s="34" t="s">
        <v>1386</v>
      </c>
      <c r="R293" s="34" t="s">
        <v>1882</v>
      </c>
      <c r="S293" s="34" t="s">
        <v>1486</v>
      </c>
      <c r="T293" s="34" t="s">
        <v>1883</v>
      </c>
      <c r="U293" s="34" t="s">
        <v>2261</v>
      </c>
      <c r="V293" s="36" t="str">
        <f>IF(VLOOKUP(First_Validations[[#This Row],[Country]],Last_Validations[[Country]:[Country: Year.1]],4,FALSE)=First_Validations[[#This Row],[FirstValidation.Country: Year]],"First","Second / Last")</f>
        <v>First</v>
      </c>
    </row>
    <row r="294" spans="2:22">
      <c r="B294" s="34" t="s">
        <v>1379</v>
      </c>
      <c r="C294" s="34" t="s">
        <v>1483</v>
      </c>
      <c r="D294" s="34">
        <v>1</v>
      </c>
      <c r="E294" s="34">
        <v>55</v>
      </c>
      <c r="F294" s="34" t="s">
        <v>1379</v>
      </c>
      <c r="G294" s="34" t="s">
        <v>1484</v>
      </c>
      <c r="H294" s="34" t="s">
        <v>1483</v>
      </c>
      <c r="I294" s="34" t="s">
        <v>1380</v>
      </c>
      <c r="J294" s="34" t="s">
        <v>1381</v>
      </c>
      <c r="K294" s="34">
        <v>2018</v>
      </c>
      <c r="L294" s="34">
        <v>2018</v>
      </c>
      <c r="M294" s="34" t="s">
        <v>1767</v>
      </c>
      <c r="N294" s="34" t="s">
        <v>1793</v>
      </c>
      <c r="O294" s="34">
        <v>4</v>
      </c>
      <c r="P294" s="34" t="s">
        <v>1767</v>
      </c>
      <c r="Q294" s="34" t="s">
        <v>1389</v>
      </c>
      <c r="R294" s="34" t="s">
        <v>1882</v>
      </c>
      <c r="S294" s="34" t="s">
        <v>1486</v>
      </c>
      <c r="T294" s="34" t="s">
        <v>1883</v>
      </c>
      <c r="U294" s="34" t="s">
        <v>2262</v>
      </c>
      <c r="V294" s="36" t="str">
        <f>IF(VLOOKUP(First_Validations[[#This Row],[Country]],Last_Validations[[Country]:[Country: Year.1]],4,FALSE)=First_Validations[[#This Row],[FirstValidation.Country: Year]],"First","Second / Last")</f>
        <v>First</v>
      </c>
    </row>
    <row r="295" spans="2:22">
      <c r="B295" s="34" t="s">
        <v>1379</v>
      </c>
      <c r="C295" s="34" t="s">
        <v>1483</v>
      </c>
      <c r="D295" s="34">
        <v>1</v>
      </c>
      <c r="E295" s="34">
        <v>55</v>
      </c>
      <c r="F295" s="34" t="s">
        <v>1379</v>
      </c>
      <c r="G295" s="34" t="s">
        <v>1484</v>
      </c>
      <c r="H295" s="34" t="s">
        <v>1483</v>
      </c>
      <c r="I295" s="34" t="s">
        <v>1380</v>
      </c>
      <c r="J295" s="34" t="s">
        <v>1381</v>
      </c>
      <c r="K295" s="34">
        <v>2018</v>
      </c>
      <c r="L295" s="34">
        <v>2018</v>
      </c>
      <c r="M295" s="34" t="s">
        <v>1767</v>
      </c>
      <c r="N295" s="34" t="s">
        <v>1792</v>
      </c>
      <c r="O295" s="34">
        <v>4</v>
      </c>
      <c r="P295" s="34" t="s">
        <v>1767</v>
      </c>
      <c r="Q295" s="34" t="s">
        <v>1388</v>
      </c>
      <c r="R295" s="34" t="s">
        <v>1882</v>
      </c>
      <c r="S295" s="34" t="s">
        <v>1486</v>
      </c>
      <c r="T295" s="34" t="s">
        <v>1883</v>
      </c>
      <c r="U295" s="34" t="s">
        <v>2263</v>
      </c>
      <c r="V295" s="36" t="str">
        <f>IF(VLOOKUP(First_Validations[[#This Row],[Country]],Last_Validations[[Country]:[Country: Year.1]],4,FALSE)=First_Validations[[#This Row],[FirstValidation.Country: Year]],"First","Second / Last")</f>
        <v>First</v>
      </c>
    </row>
    <row r="296" spans="2:22">
      <c r="B296" s="34" t="s">
        <v>1379</v>
      </c>
      <c r="C296" s="34" t="s">
        <v>1483</v>
      </c>
      <c r="D296" s="34">
        <v>1</v>
      </c>
      <c r="E296" s="34">
        <v>55</v>
      </c>
      <c r="F296" s="34" t="s">
        <v>1379</v>
      </c>
      <c r="G296" s="34" t="s">
        <v>1484</v>
      </c>
      <c r="H296" s="34" t="s">
        <v>1483</v>
      </c>
      <c r="I296" s="34" t="s">
        <v>1380</v>
      </c>
      <c r="J296" s="34" t="s">
        <v>1381</v>
      </c>
      <c r="K296" s="34">
        <v>2018</v>
      </c>
      <c r="L296" s="34">
        <v>2018</v>
      </c>
      <c r="M296" s="34" t="s">
        <v>1767</v>
      </c>
      <c r="N296" s="34" t="s">
        <v>1787</v>
      </c>
      <c r="O296" s="34">
        <v>5</v>
      </c>
      <c r="P296" s="34" t="s">
        <v>1768</v>
      </c>
      <c r="Q296" s="34" t="s">
        <v>1383</v>
      </c>
      <c r="R296" s="34" t="s">
        <v>1882</v>
      </c>
      <c r="S296" s="34" t="s">
        <v>1486</v>
      </c>
      <c r="T296" s="34" t="s">
        <v>1883</v>
      </c>
      <c r="U296" s="34" t="s">
        <v>2264</v>
      </c>
      <c r="V296" s="36" t="str">
        <f>IF(VLOOKUP(First_Validations[[#This Row],[Country]],Last_Validations[[Country]:[Country: Year.1]],4,FALSE)=First_Validations[[#This Row],[FirstValidation.Country: Year]],"First","Second / Last")</f>
        <v>First</v>
      </c>
    </row>
    <row r="297" spans="2:22">
      <c r="B297" s="34" t="s">
        <v>1379</v>
      </c>
      <c r="C297" s="34" t="s">
        <v>1483</v>
      </c>
      <c r="D297" s="34">
        <v>1</v>
      </c>
      <c r="E297" s="34">
        <v>55</v>
      </c>
      <c r="F297" s="34" t="s">
        <v>1379</v>
      </c>
      <c r="G297" s="34" t="s">
        <v>1484</v>
      </c>
      <c r="H297" s="34" t="s">
        <v>1483</v>
      </c>
      <c r="I297" s="34" t="s">
        <v>1380</v>
      </c>
      <c r="J297" s="34" t="s">
        <v>1381</v>
      </c>
      <c r="K297" s="34">
        <v>2018</v>
      </c>
      <c r="L297" s="34">
        <v>2018</v>
      </c>
      <c r="M297" s="34" t="s">
        <v>1767</v>
      </c>
      <c r="N297" s="34" t="s">
        <v>1784</v>
      </c>
      <c r="O297" s="34">
        <v>5</v>
      </c>
      <c r="P297" s="34" t="s">
        <v>1768</v>
      </c>
      <c r="Q297" s="34" t="s">
        <v>1382</v>
      </c>
      <c r="R297" s="34" t="s">
        <v>1882</v>
      </c>
      <c r="S297" s="34" t="s">
        <v>1486</v>
      </c>
      <c r="T297" s="34" t="s">
        <v>1883</v>
      </c>
      <c r="U297" s="34" t="s">
        <v>2265</v>
      </c>
      <c r="V297" s="36" t="str">
        <f>IF(VLOOKUP(First_Validations[[#This Row],[Country]],Last_Validations[[Country]:[Country: Year.1]],4,FALSE)=First_Validations[[#This Row],[FirstValidation.Country: Year]],"First","Second / Last")</f>
        <v>First</v>
      </c>
    </row>
    <row r="298" spans="2:22">
      <c r="B298" s="34" t="s">
        <v>1379</v>
      </c>
      <c r="C298" s="34" t="s">
        <v>1483</v>
      </c>
      <c r="D298" s="34">
        <v>1</v>
      </c>
      <c r="E298" s="34">
        <v>55</v>
      </c>
      <c r="F298" s="34" t="s">
        <v>1379</v>
      </c>
      <c r="G298" s="34" t="s">
        <v>1484</v>
      </c>
      <c r="H298" s="34" t="s">
        <v>1483</v>
      </c>
      <c r="I298" s="34" t="s">
        <v>1380</v>
      </c>
      <c r="J298" s="34" t="s">
        <v>1381</v>
      </c>
      <c r="K298" s="34">
        <v>2018</v>
      </c>
      <c r="L298" s="34">
        <v>2018</v>
      </c>
      <c r="M298" s="34" t="s">
        <v>1767</v>
      </c>
      <c r="N298" s="34" t="s">
        <v>1789</v>
      </c>
      <c r="O298" s="34">
        <v>4</v>
      </c>
      <c r="P298" s="34" t="s">
        <v>1767</v>
      </c>
      <c r="Q298" s="34" t="s">
        <v>1385</v>
      </c>
      <c r="R298" s="34" t="s">
        <v>1882</v>
      </c>
      <c r="S298" s="34" t="s">
        <v>1486</v>
      </c>
      <c r="T298" s="34" t="s">
        <v>1883</v>
      </c>
      <c r="U298" s="34" t="s">
        <v>2266</v>
      </c>
      <c r="V298" s="36" t="str">
        <f>IF(VLOOKUP(First_Validations[[#This Row],[Country]],Last_Validations[[Country]:[Country: Year.1]],4,FALSE)=First_Validations[[#This Row],[FirstValidation.Country: Year]],"First","Second / Last")</f>
        <v>First</v>
      </c>
    </row>
    <row r="299" spans="2:22">
      <c r="B299" s="34" t="s">
        <v>1379</v>
      </c>
      <c r="C299" s="34" t="s">
        <v>1483</v>
      </c>
      <c r="D299" s="34">
        <v>1</v>
      </c>
      <c r="E299" s="34">
        <v>55</v>
      </c>
      <c r="F299" s="34" t="s">
        <v>1379</v>
      </c>
      <c r="G299" s="34" t="s">
        <v>1484</v>
      </c>
      <c r="H299" s="34" t="s">
        <v>1483</v>
      </c>
      <c r="I299" s="34" t="s">
        <v>1380</v>
      </c>
      <c r="J299" s="34" t="s">
        <v>1381</v>
      </c>
      <c r="K299" s="34">
        <v>2018</v>
      </c>
      <c r="L299" s="34">
        <v>2018</v>
      </c>
      <c r="M299" s="34" t="s">
        <v>1767</v>
      </c>
      <c r="N299" s="34" t="s">
        <v>1788</v>
      </c>
      <c r="O299" s="34">
        <v>4</v>
      </c>
      <c r="P299" s="34" t="s">
        <v>1767</v>
      </c>
      <c r="Q299" s="34" t="s">
        <v>1384</v>
      </c>
      <c r="R299" s="34" t="s">
        <v>1882</v>
      </c>
      <c r="S299" s="34" t="s">
        <v>1486</v>
      </c>
      <c r="T299" s="34" t="s">
        <v>1883</v>
      </c>
      <c r="U299" s="34" t="s">
        <v>2267</v>
      </c>
      <c r="V299" s="36" t="str">
        <f>IF(VLOOKUP(First_Validations[[#This Row],[Country]],Last_Validations[[Country]:[Country: Year.1]],4,FALSE)=First_Validations[[#This Row],[FirstValidation.Country: Year]],"First","Second / Last")</f>
        <v>First</v>
      </c>
    </row>
    <row r="300" spans="2:22">
      <c r="B300" s="34" t="s">
        <v>1379</v>
      </c>
      <c r="C300" s="34" t="s">
        <v>1483</v>
      </c>
      <c r="D300" s="34">
        <v>1</v>
      </c>
      <c r="E300" s="34">
        <v>55</v>
      </c>
      <c r="F300" s="34" t="s">
        <v>1379</v>
      </c>
      <c r="G300" s="34" t="s">
        <v>1484</v>
      </c>
      <c r="H300" s="34" t="s">
        <v>1483</v>
      </c>
      <c r="I300" s="34" t="s">
        <v>1380</v>
      </c>
      <c r="J300" s="34" t="s">
        <v>1381</v>
      </c>
      <c r="K300" s="34">
        <v>2018</v>
      </c>
      <c r="L300" s="34">
        <v>2018</v>
      </c>
      <c r="M300" s="34" t="s">
        <v>1767</v>
      </c>
      <c r="N300" s="34" t="s">
        <v>1794</v>
      </c>
      <c r="O300" s="34">
        <v>4</v>
      </c>
      <c r="P300" s="34" t="s">
        <v>1767</v>
      </c>
      <c r="Q300" s="34" t="s">
        <v>1390</v>
      </c>
      <c r="R300" s="34" t="s">
        <v>1882</v>
      </c>
      <c r="S300" s="34" t="s">
        <v>1486</v>
      </c>
      <c r="T300" s="34" t="s">
        <v>1883</v>
      </c>
      <c r="U300" s="34" t="s">
        <v>2268</v>
      </c>
      <c r="V300" s="36" t="str">
        <f>IF(VLOOKUP(First_Validations[[#This Row],[Country]],Last_Validations[[Country]:[Country: Year.1]],4,FALSE)=First_Validations[[#This Row],[FirstValidation.Country: Year]],"First","Second / Last")</f>
        <v>First</v>
      </c>
    </row>
    <row r="301" spans="2:22">
      <c r="B301" s="34" t="s">
        <v>1379</v>
      </c>
      <c r="C301" s="34" t="s">
        <v>1483</v>
      </c>
      <c r="D301" s="34">
        <v>1</v>
      </c>
      <c r="E301" s="34">
        <v>55</v>
      </c>
      <c r="F301" s="34" t="s">
        <v>1379</v>
      </c>
      <c r="G301" s="34" t="s">
        <v>1484</v>
      </c>
      <c r="H301" s="34" t="s">
        <v>1483</v>
      </c>
      <c r="I301" s="34" t="s">
        <v>1380</v>
      </c>
      <c r="J301" s="34" t="s">
        <v>1381</v>
      </c>
      <c r="K301" s="34">
        <v>2018</v>
      </c>
      <c r="L301" s="34">
        <v>2018</v>
      </c>
      <c r="M301" s="34" t="s">
        <v>1767</v>
      </c>
      <c r="N301" s="34" t="s">
        <v>1802</v>
      </c>
      <c r="O301" s="34">
        <v>4</v>
      </c>
      <c r="P301" s="34" t="s">
        <v>1767</v>
      </c>
      <c r="Q301" s="34" t="s">
        <v>1396</v>
      </c>
      <c r="R301" s="34" t="s">
        <v>1882</v>
      </c>
      <c r="S301" s="34" t="s">
        <v>1486</v>
      </c>
      <c r="T301" s="34" t="s">
        <v>1883</v>
      </c>
      <c r="U301" s="34" t="s">
        <v>2269</v>
      </c>
      <c r="V301" s="36" t="str">
        <f>IF(VLOOKUP(First_Validations[[#This Row],[Country]],Last_Validations[[Country]:[Country: Year.1]],4,FALSE)=First_Validations[[#This Row],[FirstValidation.Country: Year]],"First","Second / Last")</f>
        <v>First</v>
      </c>
    </row>
    <row r="302" spans="2:22">
      <c r="B302" s="34" t="s">
        <v>1379</v>
      </c>
      <c r="C302" s="34" t="s">
        <v>1483</v>
      </c>
      <c r="D302" s="34">
        <v>1</v>
      </c>
      <c r="E302" s="34">
        <v>55</v>
      </c>
      <c r="F302" s="34" t="s">
        <v>1379</v>
      </c>
      <c r="G302" s="34" t="s">
        <v>1484</v>
      </c>
      <c r="H302" s="34" t="s">
        <v>1483</v>
      </c>
      <c r="I302" s="34" t="s">
        <v>1380</v>
      </c>
      <c r="J302" s="34" t="s">
        <v>1381</v>
      </c>
      <c r="K302" s="34">
        <v>2018</v>
      </c>
      <c r="L302" s="34">
        <v>2018</v>
      </c>
      <c r="M302" s="34" t="s">
        <v>1767</v>
      </c>
      <c r="N302" s="34" t="s">
        <v>1801</v>
      </c>
      <c r="O302" s="34">
        <v>4</v>
      </c>
      <c r="P302" s="34" t="s">
        <v>1767</v>
      </c>
      <c r="Q302" s="34" t="s">
        <v>1395</v>
      </c>
      <c r="R302" s="34" t="s">
        <v>1882</v>
      </c>
      <c r="S302" s="34" t="s">
        <v>1486</v>
      </c>
      <c r="T302" s="34" t="s">
        <v>1883</v>
      </c>
      <c r="U302" s="34" t="s">
        <v>2270</v>
      </c>
      <c r="V302" s="36" t="str">
        <f>IF(VLOOKUP(First_Validations[[#This Row],[Country]],Last_Validations[[Country]:[Country: Year.1]],4,FALSE)=First_Validations[[#This Row],[FirstValidation.Country: Year]],"First","Second / Last")</f>
        <v>First</v>
      </c>
    </row>
    <row r="303" spans="2:22">
      <c r="B303" s="34" t="s">
        <v>1379</v>
      </c>
      <c r="C303" s="34" t="s">
        <v>1483</v>
      </c>
      <c r="D303" s="34">
        <v>1</v>
      </c>
      <c r="E303" s="34">
        <v>55</v>
      </c>
      <c r="F303" s="34" t="s">
        <v>1379</v>
      </c>
      <c r="G303" s="34" t="s">
        <v>1484</v>
      </c>
      <c r="H303" s="34" t="s">
        <v>1483</v>
      </c>
      <c r="I303" s="34" t="s">
        <v>1380</v>
      </c>
      <c r="J303" s="34" t="s">
        <v>1381</v>
      </c>
      <c r="K303" s="34">
        <v>2018</v>
      </c>
      <c r="L303" s="34">
        <v>2018</v>
      </c>
      <c r="M303" s="34" t="s">
        <v>1767</v>
      </c>
      <c r="N303" s="34" t="s">
        <v>1804</v>
      </c>
      <c r="O303" s="34">
        <v>0</v>
      </c>
      <c r="P303" s="34" t="s">
        <v>4</v>
      </c>
      <c r="Q303" s="34" t="s">
        <v>1397</v>
      </c>
      <c r="R303" s="34" t="s">
        <v>1882</v>
      </c>
      <c r="S303" s="34" t="s">
        <v>1486</v>
      </c>
      <c r="T303" s="34" t="s">
        <v>1883</v>
      </c>
      <c r="U303" s="34" t="s">
        <v>2271</v>
      </c>
      <c r="V303" s="36" t="str">
        <f>IF(VLOOKUP(First_Validations[[#This Row],[Country]],Last_Validations[[Country]:[Country: Year.1]],4,FALSE)=First_Validations[[#This Row],[FirstValidation.Country: Year]],"First","Second / Last")</f>
        <v>First</v>
      </c>
    </row>
    <row r="304" spans="2:22">
      <c r="B304" s="34" t="s">
        <v>1379</v>
      </c>
      <c r="C304" s="34" t="s">
        <v>1483</v>
      </c>
      <c r="D304" s="34">
        <v>1</v>
      </c>
      <c r="E304" s="34">
        <v>55</v>
      </c>
      <c r="F304" s="34" t="s">
        <v>1379</v>
      </c>
      <c r="G304" s="34" t="s">
        <v>1484</v>
      </c>
      <c r="H304" s="34" t="s">
        <v>1483</v>
      </c>
      <c r="I304" s="34" t="s">
        <v>1380</v>
      </c>
      <c r="J304" s="34" t="s">
        <v>1381</v>
      </c>
      <c r="K304" s="34">
        <v>2018</v>
      </c>
      <c r="L304" s="34">
        <v>2018</v>
      </c>
      <c r="M304" s="34" t="s">
        <v>1767</v>
      </c>
      <c r="N304" s="34" t="s">
        <v>1803</v>
      </c>
      <c r="O304" s="34">
        <v>0</v>
      </c>
      <c r="P304" s="34" t="s">
        <v>4</v>
      </c>
      <c r="Q304" s="34" t="s">
        <v>1397</v>
      </c>
      <c r="R304" s="34" t="s">
        <v>1882</v>
      </c>
      <c r="S304" s="34" t="s">
        <v>1486</v>
      </c>
      <c r="T304" s="34" t="s">
        <v>1883</v>
      </c>
      <c r="U304" s="34" t="s">
        <v>2272</v>
      </c>
      <c r="V304" s="36" t="str">
        <f>IF(VLOOKUP(First_Validations[[#This Row],[Country]],Last_Validations[[Country]:[Country: Year.1]],4,FALSE)=First_Validations[[#This Row],[FirstValidation.Country: Year]],"First","Second / Last")</f>
        <v>First</v>
      </c>
    </row>
    <row r="305" spans="2:22">
      <c r="B305" s="34" t="s">
        <v>1379</v>
      </c>
      <c r="C305" s="34" t="s">
        <v>1483</v>
      </c>
      <c r="D305" s="34">
        <v>1</v>
      </c>
      <c r="E305" s="34">
        <v>55</v>
      </c>
      <c r="F305" s="34" t="s">
        <v>1379</v>
      </c>
      <c r="G305" s="34" t="s">
        <v>1484</v>
      </c>
      <c r="H305" s="34" t="s">
        <v>1483</v>
      </c>
      <c r="I305" s="34" t="s">
        <v>1380</v>
      </c>
      <c r="J305" s="34" t="s">
        <v>1381</v>
      </c>
      <c r="K305" s="34">
        <v>2018</v>
      </c>
      <c r="L305" s="34">
        <v>2018</v>
      </c>
      <c r="M305" s="34" t="s">
        <v>1767</v>
      </c>
      <c r="N305" s="34" t="s">
        <v>1797</v>
      </c>
      <c r="O305" s="34">
        <v>3</v>
      </c>
      <c r="P305" s="34" t="s">
        <v>1798</v>
      </c>
      <c r="Q305" s="34" t="s">
        <v>1392</v>
      </c>
      <c r="R305" s="34" t="s">
        <v>1882</v>
      </c>
      <c r="S305" s="34" t="s">
        <v>1486</v>
      </c>
      <c r="T305" s="34" t="s">
        <v>1883</v>
      </c>
      <c r="U305" s="34" t="s">
        <v>2273</v>
      </c>
      <c r="V305" s="36" t="str">
        <f>IF(VLOOKUP(First_Validations[[#This Row],[Country]],Last_Validations[[Country]:[Country: Year.1]],4,FALSE)=First_Validations[[#This Row],[FirstValidation.Country: Year]],"First","Second / Last")</f>
        <v>First</v>
      </c>
    </row>
    <row r="306" spans="2:22">
      <c r="B306" s="34" t="s">
        <v>1379</v>
      </c>
      <c r="C306" s="34" t="s">
        <v>1483</v>
      </c>
      <c r="D306" s="34">
        <v>1</v>
      </c>
      <c r="E306" s="34">
        <v>55</v>
      </c>
      <c r="F306" s="34" t="s">
        <v>1379</v>
      </c>
      <c r="G306" s="34" t="s">
        <v>1484</v>
      </c>
      <c r="H306" s="34" t="s">
        <v>1483</v>
      </c>
      <c r="I306" s="34" t="s">
        <v>1380</v>
      </c>
      <c r="J306" s="34" t="s">
        <v>1381</v>
      </c>
      <c r="K306" s="34">
        <v>2018</v>
      </c>
      <c r="L306" s="34">
        <v>2018</v>
      </c>
      <c r="M306" s="34" t="s">
        <v>1767</v>
      </c>
      <c r="N306" s="34" t="s">
        <v>1795</v>
      </c>
      <c r="O306" s="34">
        <v>1</v>
      </c>
      <c r="P306" s="34" t="s">
        <v>1796</v>
      </c>
      <c r="Q306" s="34" t="s">
        <v>1391</v>
      </c>
      <c r="R306" s="34" t="s">
        <v>1882</v>
      </c>
      <c r="S306" s="34" t="s">
        <v>1486</v>
      </c>
      <c r="T306" s="34" t="s">
        <v>1883</v>
      </c>
      <c r="U306" s="34" t="s">
        <v>2274</v>
      </c>
      <c r="V306" s="36" t="str">
        <f>IF(VLOOKUP(First_Validations[[#This Row],[Country]],Last_Validations[[Country]:[Country: Year.1]],4,FALSE)=First_Validations[[#This Row],[FirstValidation.Country: Year]],"First","Second / Last")</f>
        <v>First</v>
      </c>
    </row>
    <row r="307" spans="2:22">
      <c r="B307" s="34" t="s">
        <v>1379</v>
      </c>
      <c r="C307" s="34" t="s">
        <v>1483</v>
      </c>
      <c r="D307" s="34">
        <v>1</v>
      </c>
      <c r="E307" s="34">
        <v>55</v>
      </c>
      <c r="F307" s="34" t="s">
        <v>1379</v>
      </c>
      <c r="G307" s="34" t="s">
        <v>1484</v>
      </c>
      <c r="H307" s="34" t="s">
        <v>1483</v>
      </c>
      <c r="I307" s="34" t="s">
        <v>1380</v>
      </c>
      <c r="J307" s="34" t="s">
        <v>1381</v>
      </c>
      <c r="K307" s="34">
        <v>2018</v>
      </c>
      <c r="L307" s="34">
        <v>2018</v>
      </c>
      <c r="M307" s="34" t="s">
        <v>1767</v>
      </c>
      <c r="N307" s="34" t="s">
        <v>1799</v>
      </c>
      <c r="O307" s="34">
        <v>5</v>
      </c>
      <c r="P307" s="34" t="s">
        <v>1768</v>
      </c>
      <c r="Q307" s="34" t="s">
        <v>1393</v>
      </c>
      <c r="R307" s="34" t="s">
        <v>1882</v>
      </c>
      <c r="S307" s="34" t="s">
        <v>1486</v>
      </c>
      <c r="T307" s="34" t="s">
        <v>1883</v>
      </c>
      <c r="U307" s="34" t="s">
        <v>2275</v>
      </c>
      <c r="V307" s="36" t="str">
        <f>IF(VLOOKUP(First_Validations[[#This Row],[Country]],Last_Validations[[Country]:[Country: Year.1]],4,FALSE)=First_Validations[[#This Row],[FirstValidation.Country: Year]],"First","Second / Last")</f>
        <v>First</v>
      </c>
    </row>
    <row r="308" spans="2:22">
      <c r="B308" s="34" t="s">
        <v>1379</v>
      </c>
      <c r="C308" s="34" t="s">
        <v>1483</v>
      </c>
      <c r="D308" s="34">
        <v>1</v>
      </c>
      <c r="E308" s="34">
        <v>55</v>
      </c>
      <c r="F308" s="34" t="s">
        <v>1379</v>
      </c>
      <c r="G308" s="34" t="s">
        <v>1484</v>
      </c>
      <c r="H308" s="34" t="s">
        <v>1483</v>
      </c>
      <c r="I308" s="34" t="s">
        <v>1380</v>
      </c>
      <c r="J308" s="34" t="s">
        <v>1381</v>
      </c>
      <c r="K308" s="34">
        <v>2018</v>
      </c>
      <c r="L308" s="34">
        <v>2018</v>
      </c>
      <c r="M308" s="34" t="s">
        <v>1767</v>
      </c>
      <c r="N308" s="34" t="s">
        <v>1800</v>
      </c>
      <c r="O308" s="34">
        <v>5</v>
      </c>
      <c r="P308" s="34" t="s">
        <v>1768</v>
      </c>
      <c r="Q308" s="34" t="s">
        <v>1394</v>
      </c>
      <c r="R308" s="34" t="s">
        <v>1882</v>
      </c>
      <c r="S308" s="34" t="s">
        <v>1486</v>
      </c>
      <c r="T308" s="34" t="s">
        <v>1883</v>
      </c>
      <c r="U308" s="34" t="s">
        <v>2276</v>
      </c>
      <c r="V308" s="36" t="str">
        <f>IF(VLOOKUP(First_Validations[[#This Row],[Country]],Last_Validations[[Country]:[Country: Year.1]],4,FALSE)=First_Validations[[#This Row],[FirstValidation.Country: Year]],"First","Second / Last")</f>
        <v>First</v>
      </c>
    </row>
    <row r="309" spans="2:22">
      <c r="B309" s="34" t="s">
        <v>1681</v>
      </c>
      <c r="C309" s="34" t="s">
        <v>1474</v>
      </c>
      <c r="D309" s="34">
        <v>1</v>
      </c>
      <c r="E309" s="34">
        <v>58</v>
      </c>
      <c r="F309" s="34" t="s">
        <v>1681</v>
      </c>
      <c r="G309" s="34" t="s">
        <v>1475</v>
      </c>
      <c r="H309" s="34" t="s">
        <v>1474</v>
      </c>
      <c r="I309" s="34" t="s">
        <v>3481</v>
      </c>
      <c r="J309" s="34" t="s">
        <v>1682</v>
      </c>
      <c r="K309" s="34">
        <v>2018</v>
      </c>
      <c r="L309" s="34">
        <v>2018</v>
      </c>
      <c r="M309" s="34" t="s">
        <v>1768</v>
      </c>
      <c r="N309" s="34" t="s">
        <v>1810</v>
      </c>
      <c r="O309" s="34">
        <v>5</v>
      </c>
      <c r="P309" s="34" t="s">
        <v>1768</v>
      </c>
      <c r="Q309" s="34" t="s">
        <v>1702</v>
      </c>
      <c r="R309" s="34" t="s">
        <v>1682</v>
      </c>
      <c r="S309" s="34" t="s">
        <v>1477</v>
      </c>
      <c r="T309" s="34" t="s">
        <v>1884</v>
      </c>
      <c r="U309" s="34" t="s">
        <v>2277</v>
      </c>
      <c r="V309" s="36" t="str">
        <f>IF(VLOOKUP(First_Validations[[#This Row],[Country]],Last_Validations[[Country]:[Country: Year.1]],4,FALSE)=First_Validations[[#This Row],[FirstValidation.Country: Year]],"First","Second / Last")</f>
        <v>First</v>
      </c>
    </row>
    <row r="310" spans="2:22">
      <c r="B310" s="34" t="s">
        <v>1681</v>
      </c>
      <c r="C310" s="34" t="s">
        <v>1474</v>
      </c>
      <c r="D310" s="34">
        <v>1</v>
      </c>
      <c r="E310" s="34">
        <v>58</v>
      </c>
      <c r="F310" s="34" t="s">
        <v>1681</v>
      </c>
      <c r="G310" s="34" t="s">
        <v>1475</v>
      </c>
      <c r="H310" s="34" t="s">
        <v>1474</v>
      </c>
      <c r="I310" s="34" t="s">
        <v>3481</v>
      </c>
      <c r="J310" s="34" t="s">
        <v>1682</v>
      </c>
      <c r="K310" s="34">
        <v>2018</v>
      </c>
      <c r="L310" s="34">
        <v>2018</v>
      </c>
      <c r="M310" s="34" t="s">
        <v>1768</v>
      </c>
      <c r="N310" s="34" t="s">
        <v>1809</v>
      </c>
      <c r="O310" s="34">
        <v>5</v>
      </c>
      <c r="P310" s="34" t="s">
        <v>1768</v>
      </c>
      <c r="Q310" s="34" t="s">
        <v>1701</v>
      </c>
      <c r="R310" s="34" t="s">
        <v>1682</v>
      </c>
      <c r="S310" s="34" t="s">
        <v>1477</v>
      </c>
      <c r="T310" s="34" t="s">
        <v>1884</v>
      </c>
      <c r="U310" s="34" t="s">
        <v>2278</v>
      </c>
      <c r="V310" s="36" t="str">
        <f>IF(VLOOKUP(First_Validations[[#This Row],[Country]],Last_Validations[[Country]:[Country: Year.1]],4,FALSE)=First_Validations[[#This Row],[FirstValidation.Country: Year]],"First","Second / Last")</f>
        <v>First</v>
      </c>
    </row>
    <row r="311" spans="2:22">
      <c r="B311" s="34" t="s">
        <v>1681</v>
      </c>
      <c r="C311" s="34" t="s">
        <v>1474</v>
      </c>
      <c r="D311" s="34">
        <v>1</v>
      </c>
      <c r="E311" s="34">
        <v>58</v>
      </c>
      <c r="F311" s="34" t="s">
        <v>1681</v>
      </c>
      <c r="G311" s="34" t="s">
        <v>1475</v>
      </c>
      <c r="H311" s="34" t="s">
        <v>1474</v>
      </c>
      <c r="I311" s="34" t="s">
        <v>3481</v>
      </c>
      <c r="J311" s="34" t="s">
        <v>1682</v>
      </c>
      <c r="K311" s="34">
        <v>2018</v>
      </c>
      <c r="L311" s="34">
        <v>2018</v>
      </c>
      <c r="M311" s="34" t="s">
        <v>1768</v>
      </c>
      <c r="N311" s="34" t="s">
        <v>1812</v>
      </c>
      <c r="O311" s="34">
        <v>5</v>
      </c>
      <c r="P311" s="34" t="s">
        <v>1768</v>
      </c>
      <c r="Q311" s="34" t="s">
        <v>1704</v>
      </c>
      <c r="R311" s="34" t="s">
        <v>1682</v>
      </c>
      <c r="S311" s="34" t="s">
        <v>1477</v>
      </c>
      <c r="T311" s="34" t="s">
        <v>1884</v>
      </c>
      <c r="U311" s="34" t="s">
        <v>2279</v>
      </c>
      <c r="V311" s="36" t="str">
        <f>IF(VLOOKUP(First_Validations[[#This Row],[Country]],Last_Validations[[Country]:[Country: Year.1]],4,FALSE)=First_Validations[[#This Row],[FirstValidation.Country: Year]],"First","Second / Last")</f>
        <v>First</v>
      </c>
    </row>
    <row r="312" spans="2:22">
      <c r="B312" s="34" t="s">
        <v>1681</v>
      </c>
      <c r="C312" s="34" t="s">
        <v>1474</v>
      </c>
      <c r="D312" s="34">
        <v>1</v>
      </c>
      <c r="E312" s="34">
        <v>58</v>
      </c>
      <c r="F312" s="34" t="s">
        <v>1681</v>
      </c>
      <c r="G312" s="34" t="s">
        <v>1475</v>
      </c>
      <c r="H312" s="34" t="s">
        <v>1474</v>
      </c>
      <c r="I312" s="34" t="s">
        <v>3481</v>
      </c>
      <c r="J312" s="34" t="s">
        <v>1682</v>
      </c>
      <c r="K312" s="34">
        <v>2018</v>
      </c>
      <c r="L312" s="34">
        <v>2018</v>
      </c>
      <c r="M312" s="34" t="s">
        <v>1768</v>
      </c>
      <c r="N312" s="34" t="s">
        <v>1811</v>
      </c>
      <c r="O312" s="34">
        <v>5</v>
      </c>
      <c r="P312" s="34" t="s">
        <v>1768</v>
      </c>
      <c r="Q312" s="34" t="s">
        <v>1703</v>
      </c>
      <c r="R312" s="34" t="s">
        <v>1682</v>
      </c>
      <c r="S312" s="34" t="s">
        <v>1477</v>
      </c>
      <c r="T312" s="34" t="s">
        <v>1884</v>
      </c>
      <c r="U312" s="34" t="s">
        <v>2280</v>
      </c>
      <c r="V312" s="36" t="str">
        <f>IF(VLOOKUP(First_Validations[[#This Row],[Country]],Last_Validations[[Country]:[Country: Year.1]],4,FALSE)=First_Validations[[#This Row],[FirstValidation.Country: Year]],"First","Second / Last")</f>
        <v>First</v>
      </c>
    </row>
    <row r="313" spans="2:22">
      <c r="B313" s="34" t="s">
        <v>1681</v>
      </c>
      <c r="C313" s="34" t="s">
        <v>1474</v>
      </c>
      <c r="D313" s="34">
        <v>1</v>
      </c>
      <c r="E313" s="34">
        <v>58</v>
      </c>
      <c r="F313" s="34" t="s">
        <v>1681</v>
      </c>
      <c r="G313" s="34" t="s">
        <v>1475</v>
      </c>
      <c r="H313" s="34" t="s">
        <v>1474</v>
      </c>
      <c r="I313" s="34" t="s">
        <v>3481</v>
      </c>
      <c r="J313" s="34" t="s">
        <v>1682</v>
      </c>
      <c r="K313" s="34">
        <v>2018</v>
      </c>
      <c r="L313" s="34">
        <v>2018</v>
      </c>
      <c r="M313" s="34" t="s">
        <v>1768</v>
      </c>
      <c r="N313" s="34" t="s">
        <v>1806</v>
      </c>
      <c r="O313" s="34">
        <v>0</v>
      </c>
      <c r="P313" s="34" t="s">
        <v>4</v>
      </c>
      <c r="Q313" s="34" t="s">
        <v>1</v>
      </c>
      <c r="R313" s="34" t="s">
        <v>1682</v>
      </c>
      <c r="S313" s="34" t="s">
        <v>1477</v>
      </c>
      <c r="T313" s="34" t="s">
        <v>1884</v>
      </c>
      <c r="U313" s="34" t="s">
        <v>2281</v>
      </c>
      <c r="V313" s="36" t="str">
        <f>IF(VLOOKUP(First_Validations[[#This Row],[Country]],Last_Validations[[Country]:[Country: Year.1]],4,FALSE)=First_Validations[[#This Row],[FirstValidation.Country: Year]],"First","Second / Last")</f>
        <v>First</v>
      </c>
    </row>
    <row r="314" spans="2:22">
      <c r="B314" s="34" t="s">
        <v>1681</v>
      </c>
      <c r="C314" s="34" t="s">
        <v>1474</v>
      </c>
      <c r="D314" s="34">
        <v>1</v>
      </c>
      <c r="E314" s="34">
        <v>58</v>
      </c>
      <c r="F314" s="34" t="s">
        <v>1681</v>
      </c>
      <c r="G314" s="34" t="s">
        <v>1475</v>
      </c>
      <c r="H314" s="34" t="s">
        <v>1474</v>
      </c>
      <c r="I314" s="34" t="s">
        <v>3481</v>
      </c>
      <c r="J314" s="34" t="s">
        <v>1682</v>
      </c>
      <c r="K314" s="34">
        <v>2018</v>
      </c>
      <c r="L314" s="34">
        <v>2018</v>
      </c>
      <c r="M314" s="34" t="s">
        <v>1768</v>
      </c>
      <c r="N314" s="34" t="s">
        <v>1805</v>
      </c>
      <c r="O314" s="34">
        <v>0</v>
      </c>
      <c r="P314" s="34" t="s">
        <v>4</v>
      </c>
      <c r="Q314" s="34" t="s">
        <v>1</v>
      </c>
      <c r="R314" s="34" t="s">
        <v>1682</v>
      </c>
      <c r="S314" s="34" t="s">
        <v>1477</v>
      </c>
      <c r="T314" s="34" t="s">
        <v>1884</v>
      </c>
      <c r="U314" s="34" t="s">
        <v>2282</v>
      </c>
      <c r="V314" s="36" t="str">
        <f>IF(VLOOKUP(First_Validations[[#This Row],[Country]],Last_Validations[[Country]:[Country: Year.1]],4,FALSE)=First_Validations[[#This Row],[FirstValidation.Country: Year]],"First","Second / Last")</f>
        <v>First</v>
      </c>
    </row>
    <row r="315" spans="2:22">
      <c r="B315" s="34" t="s">
        <v>1681</v>
      </c>
      <c r="C315" s="34" t="s">
        <v>1474</v>
      </c>
      <c r="D315" s="34">
        <v>1</v>
      </c>
      <c r="E315" s="34">
        <v>58</v>
      </c>
      <c r="F315" s="34" t="s">
        <v>1681</v>
      </c>
      <c r="G315" s="34" t="s">
        <v>1475</v>
      </c>
      <c r="H315" s="34" t="s">
        <v>1474</v>
      </c>
      <c r="I315" s="34" t="s">
        <v>3481</v>
      </c>
      <c r="J315" s="34" t="s">
        <v>1682</v>
      </c>
      <c r="K315" s="34">
        <v>2018</v>
      </c>
      <c r="L315" s="34">
        <v>2018</v>
      </c>
      <c r="M315" s="34" t="s">
        <v>1768</v>
      </c>
      <c r="N315" s="34" t="s">
        <v>1808</v>
      </c>
      <c r="O315" s="34">
        <v>5</v>
      </c>
      <c r="P315" s="34" t="s">
        <v>1768</v>
      </c>
      <c r="Q315" s="34" t="s">
        <v>1700</v>
      </c>
      <c r="R315" s="34" t="s">
        <v>1682</v>
      </c>
      <c r="S315" s="34" t="s">
        <v>1477</v>
      </c>
      <c r="T315" s="34" t="s">
        <v>1884</v>
      </c>
      <c r="U315" s="34" t="s">
        <v>2283</v>
      </c>
      <c r="V315" s="36" t="str">
        <f>IF(VLOOKUP(First_Validations[[#This Row],[Country]],Last_Validations[[Country]:[Country: Year.1]],4,FALSE)=First_Validations[[#This Row],[FirstValidation.Country: Year]],"First","Second / Last")</f>
        <v>First</v>
      </c>
    </row>
    <row r="316" spans="2:22">
      <c r="B316" s="34" t="s">
        <v>1681</v>
      </c>
      <c r="C316" s="34" t="s">
        <v>1474</v>
      </c>
      <c r="D316" s="34">
        <v>1</v>
      </c>
      <c r="E316" s="34">
        <v>58</v>
      </c>
      <c r="F316" s="34" t="s">
        <v>1681</v>
      </c>
      <c r="G316" s="34" t="s">
        <v>1475</v>
      </c>
      <c r="H316" s="34" t="s">
        <v>1474</v>
      </c>
      <c r="I316" s="34" t="s">
        <v>3481</v>
      </c>
      <c r="J316" s="34" t="s">
        <v>1682</v>
      </c>
      <c r="K316" s="34">
        <v>2018</v>
      </c>
      <c r="L316" s="34">
        <v>2018</v>
      </c>
      <c r="M316" s="34" t="s">
        <v>1768</v>
      </c>
      <c r="N316" s="34" t="s">
        <v>1807</v>
      </c>
      <c r="O316" s="34">
        <v>5</v>
      </c>
      <c r="P316" s="34" t="s">
        <v>1768</v>
      </c>
      <c r="Q316" s="34" t="s">
        <v>1699</v>
      </c>
      <c r="R316" s="34" t="s">
        <v>1682</v>
      </c>
      <c r="S316" s="34" t="s">
        <v>1477</v>
      </c>
      <c r="T316" s="34" t="s">
        <v>1884</v>
      </c>
      <c r="U316" s="34" t="s">
        <v>2284</v>
      </c>
      <c r="V316" s="36" t="str">
        <f>IF(VLOOKUP(First_Validations[[#This Row],[Country]],Last_Validations[[Country]:[Country: Year.1]],4,FALSE)=First_Validations[[#This Row],[FirstValidation.Country: Year]],"First","Second / Last")</f>
        <v>First</v>
      </c>
    </row>
    <row r="317" spans="2:22">
      <c r="B317" s="34" t="s">
        <v>1681</v>
      </c>
      <c r="C317" s="34" t="s">
        <v>1474</v>
      </c>
      <c r="D317" s="34">
        <v>1</v>
      </c>
      <c r="E317" s="34">
        <v>58</v>
      </c>
      <c r="F317" s="34" t="s">
        <v>1681</v>
      </c>
      <c r="G317" s="34" t="s">
        <v>1475</v>
      </c>
      <c r="H317" s="34" t="s">
        <v>1474</v>
      </c>
      <c r="I317" s="34" t="s">
        <v>3481</v>
      </c>
      <c r="J317" s="34" t="s">
        <v>1682</v>
      </c>
      <c r="K317" s="34">
        <v>2018</v>
      </c>
      <c r="L317" s="34">
        <v>2018</v>
      </c>
      <c r="M317" s="34" t="s">
        <v>1768</v>
      </c>
      <c r="N317" s="34" t="s">
        <v>1813</v>
      </c>
      <c r="O317" s="34">
        <v>1</v>
      </c>
      <c r="P317" s="34" t="s">
        <v>1796</v>
      </c>
      <c r="Q317" s="34" t="s">
        <v>1705</v>
      </c>
      <c r="R317" s="34" t="s">
        <v>1682</v>
      </c>
      <c r="S317" s="34" t="s">
        <v>1477</v>
      </c>
      <c r="T317" s="34" t="s">
        <v>1884</v>
      </c>
      <c r="U317" s="34" t="s">
        <v>2285</v>
      </c>
      <c r="V317" s="36" t="str">
        <f>IF(VLOOKUP(First_Validations[[#This Row],[Country]],Last_Validations[[Country]:[Country: Year.1]],4,FALSE)=First_Validations[[#This Row],[FirstValidation.Country: Year]],"First","Second / Last")</f>
        <v>First</v>
      </c>
    </row>
    <row r="318" spans="2:22">
      <c r="B318" s="34" t="s">
        <v>1681</v>
      </c>
      <c r="C318" s="34" t="s">
        <v>1474</v>
      </c>
      <c r="D318" s="34">
        <v>1</v>
      </c>
      <c r="E318" s="34">
        <v>58</v>
      </c>
      <c r="F318" s="34" t="s">
        <v>1681</v>
      </c>
      <c r="G318" s="34" t="s">
        <v>1475</v>
      </c>
      <c r="H318" s="34" t="s">
        <v>1474</v>
      </c>
      <c r="I318" s="34" t="s">
        <v>3481</v>
      </c>
      <c r="J318" s="34" t="s">
        <v>1682</v>
      </c>
      <c r="K318" s="34">
        <v>2018</v>
      </c>
      <c r="L318" s="34">
        <v>2018</v>
      </c>
      <c r="M318" s="34" t="s">
        <v>1768</v>
      </c>
      <c r="N318" s="34" t="s">
        <v>1820</v>
      </c>
      <c r="O318" s="34">
        <v>5</v>
      </c>
      <c r="P318" s="34" t="s">
        <v>1768</v>
      </c>
      <c r="Q318" s="34" t="s">
        <v>1709</v>
      </c>
      <c r="R318" s="34" t="s">
        <v>1682</v>
      </c>
      <c r="S318" s="34" t="s">
        <v>1477</v>
      </c>
      <c r="T318" s="34" t="s">
        <v>1884</v>
      </c>
      <c r="U318" s="34" t="s">
        <v>2286</v>
      </c>
      <c r="V318" s="36" t="str">
        <f>IF(VLOOKUP(First_Validations[[#This Row],[Country]],Last_Validations[[Country]:[Country: Year.1]],4,FALSE)=First_Validations[[#This Row],[FirstValidation.Country: Year]],"First","Second / Last")</f>
        <v>First</v>
      </c>
    </row>
    <row r="319" spans="2:22">
      <c r="B319" s="34" t="s">
        <v>1681</v>
      </c>
      <c r="C319" s="34" t="s">
        <v>1474</v>
      </c>
      <c r="D319" s="34">
        <v>1</v>
      </c>
      <c r="E319" s="34">
        <v>58</v>
      </c>
      <c r="F319" s="34" t="s">
        <v>1681</v>
      </c>
      <c r="G319" s="34" t="s">
        <v>1475</v>
      </c>
      <c r="H319" s="34" t="s">
        <v>1474</v>
      </c>
      <c r="I319" s="34" t="s">
        <v>3481</v>
      </c>
      <c r="J319" s="34" t="s">
        <v>1682</v>
      </c>
      <c r="K319" s="34">
        <v>2018</v>
      </c>
      <c r="L319" s="34">
        <v>2018</v>
      </c>
      <c r="M319" s="34" t="s">
        <v>1768</v>
      </c>
      <c r="N319" s="34" t="s">
        <v>1819</v>
      </c>
      <c r="O319" s="34">
        <v>1</v>
      </c>
      <c r="P319" s="34" t="s">
        <v>1796</v>
      </c>
      <c r="Q319" s="34" t="s">
        <v>1708</v>
      </c>
      <c r="R319" s="34" t="s">
        <v>1682</v>
      </c>
      <c r="S319" s="34" t="s">
        <v>1477</v>
      </c>
      <c r="T319" s="34" t="s">
        <v>1884</v>
      </c>
      <c r="U319" s="34" t="s">
        <v>2287</v>
      </c>
      <c r="V319" s="36" t="str">
        <f>IF(VLOOKUP(First_Validations[[#This Row],[Country]],Last_Validations[[Country]:[Country: Year.1]],4,FALSE)=First_Validations[[#This Row],[FirstValidation.Country: Year]],"First","Second / Last")</f>
        <v>First</v>
      </c>
    </row>
    <row r="320" spans="2:22">
      <c r="B320" s="34" t="s">
        <v>1681</v>
      </c>
      <c r="C320" s="34" t="s">
        <v>1474</v>
      </c>
      <c r="D320" s="34">
        <v>1</v>
      </c>
      <c r="E320" s="34">
        <v>58</v>
      </c>
      <c r="F320" s="34" t="s">
        <v>1681</v>
      </c>
      <c r="G320" s="34" t="s">
        <v>1475</v>
      </c>
      <c r="H320" s="34" t="s">
        <v>1474</v>
      </c>
      <c r="I320" s="34" t="s">
        <v>3481</v>
      </c>
      <c r="J320" s="34" t="s">
        <v>1682</v>
      </c>
      <c r="K320" s="34">
        <v>2018</v>
      </c>
      <c r="L320" s="34">
        <v>2018</v>
      </c>
      <c r="M320" s="34" t="s">
        <v>1768</v>
      </c>
      <c r="N320" s="34" t="s">
        <v>1822</v>
      </c>
      <c r="O320" s="34">
        <v>5</v>
      </c>
      <c r="P320" s="34" t="s">
        <v>1768</v>
      </c>
      <c r="Q320" s="34" t="s">
        <v>1</v>
      </c>
      <c r="R320" s="34" t="s">
        <v>1682</v>
      </c>
      <c r="S320" s="34" t="s">
        <v>1477</v>
      </c>
      <c r="T320" s="34" t="s">
        <v>1884</v>
      </c>
      <c r="U320" s="34" t="s">
        <v>2288</v>
      </c>
      <c r="V320" s="36" t="str">
        <f>IF(VLOOKUP(First_Validations[[#This Row],[Country]],Last_Validations[[Country]:[Country: Year.1]],4,FALSE)=First_Validations[[#This Row],[FirstValidation.Country: Year]],"First","Second / Last")</f>
        <v>First</v>
      </c>
    </row>
    <row r="321" spans="2:22">
      <c r="B321" s="34" t="s">
        <v>1681</v>
      </c>
      <c r="C321" s="34" t="s">
        <v>1474</v>
      </c>
      <c r="D321" s="34">
        <v>1</v>
      </c>
      <c r="E321" s="34">
        <v>58</v>
      </c>
      <c r="F321" s="34" t="s">
        <v>1681</v>
      </c>
      <c r="G321" s="34" t="s">
        <v>1475</v>
      </c>
      <c r="H321" s="34" t="s">
        <v>1474</v>
      </c>
      <c r="I321" s="34" t="s">
        <v>3481</v>
      </c>
      <c r="J321" s="34" t="s">
        <v>1682</v>
      </c>
      <c r="K321" s="34">
        <v>2018</v>
      </c>
      <c r="L321" s="34">
        <v>2018</v>
      </c>
      <c r="M321" s="34" t="s">
        <v>1768</v>
      </c>
      <c r="N321" s="34" t="s">
        <v>1821</v>
      </c>
      <c r="O321" s="34">
        <v>5</v>
      </c>
      <c r="P321" s="34" t="s">
        <v>1768</v>
      </c>
      <c r="Q321" s="34" t="s">
        <v>1710</v>
      </c>
      <c r="R321" s="34" t="s">
        <v>1682</v>
      </c>
      <c r="S321" s="34" t="s">
        <v>1477</v>
      </c>
      <c r="T321" s="34" t="s">
        <v>1884</v>
      </c>
      <c r="U321" s="34" t="s">
        <v>2289</v>
      </c>
      <c r="V321" s="36" t="str">
        <f>IF(VLOOKUP(First_Validations[[#This Row],[Country]],Last_Validations[[Country]:[Country: Year.1]],4,FALSE)=First_Validations[[#This Row],[FirstValidation.Country: Year]],"First","Second / Last")</f>
        <v>First</v>
      </c>
    </row>
    <row r="322" spans="2:22">
      <c r="B322" s="34" t="s">
        <v>1681</v>
      </c>
      <c r="C322" s="34" t="s">
        <v>1474</v>
      </c>
      <c r="D322" s="34">
        <v>1</v>
      </c>
      <c r="E322" s="34">
        <v>58</v>
      </c>
      <c r="F322" s="34" t="s">
        <v>1681</v>
      </c>
      <c r="G322" s="34" t="s">
        <v>1475</v>
      </c>
      <c r="H322" s="34" t="s">
        <v>1474</v>
      </c>
      <c r="I322" s="34" t="s">
        <v>3481</v>
      </c>
      <c r="J322" s="34" t="s">
        <v>1682</v>
      </c>
      <c r="K322" s="34">
        <v>2018</v>
      </c>
      <c r="L322" s="34">
        <v>2018</v>
      </c>
      <c r="M322" s="34" t="s">
        <v>1768</v>
      </c>
      <c r="N322" s="34" t="s">
        <v>1815</v>
      </c>
      <c r="O322" s="34">
        <v>0</v>
      </c>
      <c r="P322" s="34" t="s">
        <v>4</v>
      </c>
      <c r="Q322" s="34" t="s">
        <v>1</v>
      </c>
      <c r="R322" s="34" t="s">
        <v>1682</v>
      </c>
      <c r="S322" s="34" t="s">
        <v>1477</v>
      </c>
      <c r="T322" s="34" t="s">
        <v>1884</v>
      </c>
      <c r="U322" s="34" t="s">
        <v>2290</v>
      </c>
      <c r="V322" s="36" t="str">
        <f>IF(VLOOKUP(First_Validations[[#This Row],[Country]],Last_Validations[[Country]:[Country: Year.1]],4,FALSE)=First_Validations[[#This Row],[FirstValidation.Country: Year]],"First","Second / Last")</f>
        <v>First</v>
      </c>
    </row>
    <row r="323" spans="2:22">
      <c r="B323" s="34" t="s">
        <v>1681</v>
      </c>
      <c r="C323" s="34" t="s">
        <v>1474</v>
      </c>
      <c r="D323" s="34">
        <v>1</v>
      </c>
      <c r="E323" s="34">
        <v>58</v>
      </c>
      <c r="F323" s="34" t="s">
        <v>1681</v>
      </c>
      <c r="G323" s="34" t="s">
        <v>1475</v>
      </c>
      <c r="H323" s="34" t="s">
        <v>1474</v>
      </c>
      <c r="I323" s="34" t="s">
        <v>3481</v>
      </c>
      <c r="J323" s="34" t="s">
        <v>1682</v>
      </c>
      <c r="K323" s="34">
        <v>2018</v>
      </c>
      <c r="L323" s="34">
        <v>2018</v>
      </c>
      <c r="M323" s="34" t="s">
        <v>1768</v>
      </c>
      <c r="N323" s="34" t="s">
        <v>1814</v>
      </c>
      <c r="O323" s="34">
        <v>0</v>
      </c>
      <c r="P323" s="34" t="s">
        <v>4</v>
      </c>
      <c r="Q323" s="34" t="s">
        <v>1</v>
      </c>
      <c r="R323" s="34" t="s">
        <v>1682</v>
      </c>
      <c r="S323" s="34" t="s">
        <v>1477</v>
      </c>
      <c r="T323" s="34" t="s">
        <v>1884</v>
      </c>
      <c r="U323" s="34" t="s">
        <v>2291</v>
      </c>
      <c r="V323" s="36" t="str">
        <f>IF(VLOOKUP(First_Validations[[#This Row],[Country]],Last_Validations[[Country]:[Country: Year.1]],4,FALSE)=First_Validations[[#This Row],[FirstValidation.Country: Year]],"First","Second / Last")</f>
        <v>First</v>
      </c>
    </row>
    <row r="324" spans="2:22">
      <c r="B324" s="34" t="s">
        <v>1681</v>
      </c>
      <c r="C324" s="34" t="s">
        <v>1474</v>
      </c>
      <c r="D324" s="34">
        <v>1</v>
      </c>
      <c r="E324" s="34">
        <v>58</v>
      </c>
      <c r="F324" s="34" t="s">
        <v>1681</v>
      </c>
      <c r="G324" s="34" t="s">
        <v>1475</v>
      </c>
      <c r="H324" s="34" t="s">
        <v>1474</v>
      </c>
      <c r="I324" s="34" t="s">
        <v>3481</v>
      </c>
      <c r="J324" s="34" t="s">
        <v>1682</v>
      </c>
      <c r="K324" s="34">
        <v>2018</v>
      </c>
      <c r="L324" s="34">
        <v>2018</v>
      </c>
      <c r="M324" s="34" t="s">
        <v>1768</v>
      </c>
      <c r="N324" s="34" t="s">
        <v>1818</v>
      </c>
      <c r="O324" s="34">
        <v>5</v>
      </c>
      <c r="P324" s="34" t="s">
        <v>1768</v>
      </c>
      <c r="Q324" s="34" t="s">
        <v>1707</v>
      </c>
      <c r="R324" s="34" t="s">
        <v>1682</v>
      </c>
      <c r="S324" s="34" t="s">
        <v>1477</v>
      </c>
      <c r="T324" s="34" t="s">
        <v>1884</v>
      </c>
      <c r="U324" s="34" t="s">
        <v>2292</v>
      </c>
      <c r="V324" s="36" t="str">
        <f>IF(VLOOKUP(First_Validations[[#This Row],[Country]],Last_Validations[[Country]:[Country: Year.1]],4,FALSE)=First_Validations[[#This Row],[FirstValidation.Country: Year]],"First","Second / Last")</f>
        <v>First</v>
      </c>
    </row>
    <row r="325" spans="2:22">
      <c r="B325" s="34" t="s">
        <v>1681</v>
      </c>
      <c r="C325" s="34" t="s">
        <v>1474</v>
      </c>
      <c r="D325" s="34">
        <v>1</v>
      </c>
      <c r="E325" s="34">
        <v>58</v>
      </c>
      <c r="F325" s="34" t="s">
        <v>1681</v>
      </c>
      <c r="G325" s="34" t="s">
        <v>1475</v>
      </c>
      <c r="H325" s="34" t="s">
        <v>1474</v>
      </c>
      <c r="I325" s="34" t="s">
        <v>3481</v>
      </c>
      <c r="J325" s="34" t="s">
        <v>1682</v>
      </c>
      <c r="K325" s="34">
        <v>2018</v>
      </c>
      <c r="L325" s="34">
        <v>2018</v>
      </c>
      <c r="M325" s="34" t="s">
        <v>1768</v>
      </c>
      <c r="N325" s="34" t="s">
        <v>1816</v>
      </c>
      <c r="O325" s="34">
        <v>5</v>
      </c>
      <c r="P325" s="34" t="s">
        <v>1768</v>
      </c>
      <c r="Q325" s="34" t="s">
        <v>1706</v>
      </c>
      <c r="R325" s="34" t="s">
        <v>1682</v>
      </c>
      <c r="S325" s="34" t="s">
        <v>1477</v>
      </c>
      <c r="T325" s="34" t="s">
        <v>1884</v>
      </c>
      <c r="U325" s="34" t="s">
        <v>2293</v>
      </c>
      <c r="V325" s="36" t="str">
        <f>IF(VLOOKUP(First_Validations[[#This Row],[Country]],Last_Validations[[Country]:[Country: Year.1]],4,FALSE)=First_Validations[[#This Row],[FirstValidation.Country: Year]],"First","Second / Last")</f>
        <v>First</v>
      </c>
    </row>
    <row r="326" spans="2:22">
      <c r="B326" s="34" t="s">
        <v>1681</v>
      </c>
      <c r="C326" s="34" t="s">
        <v>1474</v>
      </c>
      <c r="D326" s="34">
        <v>1</v>
      </c>
      <c r="E326" s="34">
        <v>58</v>
      </c>
      <c r="F326" s="34" t="s">
        <v>1681</v>
      </c>
      <c r="G326" s="34" t="s">
        <v>1475</v>
      </c>
      <c r="H326" s="34" t="s">
        <v>1474</v>
      </c>
      <c r="I326" s="34" t="s">
        <v>3481</v>
      </c>
      <c r="J326" s="34" t="s">
        <v>1682</v>
      </c>
      <c r="K326" s="34">
        <v>2018</v>
      </c>
      <c r="L326" s="34">
        <v>2018</v>
      </c>
      <c r="M326" s="34" t="s">
        <v>1768</v>
      </c>
      <c r="N326" s="34" t="s">
        <v>1804</v>
      </c>
      <c r="O326" s="34">
        <v>0</v>
      </c>
      <c r="P326" s="34" t="s">
        <v>4</v>
      </c>
      <c r="Q326" s="34" t="s">
        <v>1</v>
      </c>
      <c r="R326" s="34" t="s">
        <v>1682</v>
      </c>
      <c r="S326" s="34" t="s">
        <v>1477</v>
      </c>
      <c r="T326" s="34" t="s">
        <v>1884</v>
      </c>
      <c r="U326" s="34" t="s">
        <v>2294</v>
      </c>
      <c r="V326" s="36" t="str">
        <f>IF(VLOOKUP(First_Validations[[#This Row],[Country]],Last_Validations[[Country]:[Country: Year.1]],4,FALSE)=First_Validations[[#This Row],[FirstValidation.Country: Year]],"First","Second / Last")</f>
        <v>First</v>
      </c>
    </row>
    <row r="327" spans="2:22">
      <c r="B327" s="34" t="s">
        <v>1681</v>
      </c>
      <c r="C327" s="34" t="s">
        <v>1474</v>
      </c>
      <c r="D327" s="34">
        <v>1</v>
      </c>
      <c r="E327" s="34">
        <v>58</v>
      </c>
      <c r="F327" s="34" t="s">
        <v>1681</v>
      </c>
      <c r="G327" s="34" t="s">
        <v>1475</v>
      </c>
      <c r="H327" s="34" t="s">
        <v>1474</v>
      </c>
      <c r="I327" s="34" t="s">
        <v>3481</v>
      </c>
      <c r="J327" s="34" t="s">
        <v>1682</v>
      </c>
      <c r="K327" s="34">
        <v>2018</v>
      </c>
      <c r="L327" s="34">
        <v>2018</v>
      </c>
      <c r="M327" s="34" t="s">
        <v>1768</v>
      </c>
      <c r="N327" s="34" t="s">
        <v>1791</v>
      </c>
      <c r="O327" s="34">
        <v>5</v>
      </c>
      <c r="P327" s="34" t="s">
        <v>1768</v>
      </c>
      <c r="Q327" s="34" t="s">
        <v>1689</v>
      </c>
      <c r="R327" s="34" t="s">
        <v>1682</v>
      </c>
      <c r="S327" s="34" t="s">
        <v>1477</v>
      </c>
      <c r="T327" s="34" t="s">
        <v>1884</v>
      </c>
      <c r="U327" s="34" t="s">
        <v>2295</v>
      </c>
      <c r="V327" s="36" t="str">
        <f>IF(VLOOKUP(First_Validations[[#This Row],[Country]],Last_Validations[[Country]:[Country: Year.1]],4,FALSE)=First_Validations[[#This Row],[FirstValidation.Country: Year]],"First","Second / Last")</f>
        <v>First</v>
      </c>
    </row>
    <row r="328" spans="2:22">
      <c r="B328" s="34" t="s">
        <v>1681</v>
      </c>
      <c r="C328" s="34" t="s">
        <v>1474</v>
      </c>
      <c r="D328" s="34">
        <v>1</v>
      </c>
      <c r="E328" s="34">
        <v>58</v>
      </c>
      <c r="F328" s="34" t="s">
        <v>1681</v>
      </c>
      <c r="G328" s="34" t="s">
        <v>1475</v>
      </c>
      <c r="H328" s="34" t="s">
        <v>1474</v>
      </c>
      <c r="I328" s="34" t="s">
        <v>3481</v>
      </c>
      <c r="J328" s="34" t="s">
        <v>1682</v>
      </c>
      <c r="K328" s="34">
        <v>2018</v>
      </c>
      <c r="L328" s="34">
        <v>2018</v>
      </c>
      <c r="M328" s="34" t="s">
        <v>1768</v>
      </c>
      <c r="N328" s="34" t="s">
        <v>1790</v>
      </c>
      <c r="O328" s="34">
        <v>6</v>
      </c>
      <c r="P328" s="34" t="s">
        <v>1817</v>
      </c>
      <c r="Q328" s="34" t="s">
        <v>1688</v>
      </c>
      <c r="R328" s="34" t="s">
        <v>1682</v>
      </c>
      <c r="S328" s="34" t="s">
        <v>1477</v>
      </c>
      <c r="T328" s="34" t="s">
        <v>1884</v>
      </c>
      <c r="U328" s="34" t="s">
        <v>2296</v>
      </c>
      <c r="V328" s="36" t="str">
        <f>IF(VLOOKUP(First_Validations[[#This Row],[Country]],Last_Validations[[Country]:[Country: Year.1]],4,FALSE)=First_Validations[[#This Row],[FirstValidation.Country: Year]],"First","Second / Last")</f>
        <v>First</v>
      </c>
    </row>
    <row r="329" spans="2:22">
      <c r="B329" s="34" t="s">
        <v>1681</v>
      </c>
      <c r="C329" s="34" t="s">
        <v>1474</v>
      </c>
      <c r="D329" s="34">
        <v>1</v>
      </c>
      <c r="E329" s="34">
        <v>58</v>
      </c>
      <c r="F329" s="34" t="s">
        <v>1681</v>
      </c>
      <c r="G329" s="34" t="s">
        <v>1475</v>
      </c>
      <c r="H329" s="34" t="s">
        <v>1474</v>
      </c>
      <c r="I329" s="34" t="s">
        <v>3481</v>
      </c>
      <c r="J329" s="34" t="s">
        <v>1682</v>
      </c>
      <c r="K329" s="34">
        <v>2018</v>
      </c>
      <c r="L329" s="34">
        <v>2018</v>
      </c>
      <c r="M329" s="34" t="s">
        <v>1768</v>
      </c>
      <c r="N329" s="34" t="s">
        <v>1793</v>
      </c>
      <c r="O329" s="34">
        <v>5</v>
      </c>
      <c r="P329" s="34" t="s">
        <v>1768</v>
      </c>
      <c r="Q329" s="34" t="s">
        <v>1691</v>
      </c>
      <c r="R329" s="34" t="s">
        <v>1682</v>
      </c>
      <c r="S329" s="34" t="s">
        <v>1477</v>
      </c>
      <c r="T329" s="34" t="s">
        <v>1884</v>
      </c>
      <c r="U329" s="34" t="s">
        <v>2297</v>
      </c>
      <c r="V329" s="36" t="str">
        <f>IF(VLOOKUP(First_Validations[[#This Row],[Country]],Last_Validations[[Country]:[Country: Year.1]],4,FALSE)=First_Validations[[#This Row],[FirstValidation.Country: Year]],"First","Second / Last")</f>
        <v>First</v>
      </c>
    </row>
    <row r="330" spans="2:22">
      <c r="B330" s="34" t="s">
        <v>1681</v>
      </c>
      <c r="C330" s="34" t="s">
        <v>1474</v>
      </c>
      <c r="D330" s="34">
        <v>1</v>
      </c>
      <c r="E330" s="34">
        <v>58</v>
      </c>
      <c r="F330" s="34" t="s">
        <v>1681</v>
      </c>
      <c r="G330" s="34" t="s">
        <v>1475</v>
      </c>
      <c r="H330" s="34" t="s">
        <v>1474</v>
      </c>
      <c r="I330" s="34" t="s">
        <v>3481</v>
      </c>
      <c r="J330" s="34" t="s">
        <v>1682</v>
      </c>
      <c r="K330" s="34">
        <v>2018</v>
      </c>
      <c r="L330" s="34">
        <v>2018</v>
      </c>
      <c r="M330" s="34" t="s">
        <v>1768</v>
      </c>
      <c r="N330" s="34" t="s">
        <v>1792</v>
      </c>
      <c r="O330" s="34">
        <v>5</v>
      </c>
      <c r="P330" s="34" t="s">
        <v>1768</v>
      </c>
      <c r="Q330" s="34" t="s">
        <v>1690</v>
      </c>
      <c r="R330" s="34" t="s">
        <v>1682</v>
      </c>
      <c r="S330" s="34" t="s">
        <v>1477</v>
      </c>
      <c r="T330" s="34" t="s">
        <v>1884</v>
      </c>
      <c r="U330" s="34" t="s">
        <v>2298</v>
      </c>
      <c r="V330" s="36" t="str">
        <f>IF(VLOOKUP(First_Validations[[#This Row],[Country]],Last_Validations[[Country]:[Country: Year.1]],4,FALSE)=First_Validations[[#This Row],[FirstValidation.Country: Year]],"First","Second / Last")</f>
        <v>First</v>
      </c>
    </row>
    <row r="331" spans="2:22">
      <c r="B331" s="34" t="s">
        <v>1681</v>
      </c>
      <c r="C331" s="34" t="s">
        <v>1474</v>
      </c>
      <c r="D331" s="34">
        <v>1</v>
      </c>
      <c r="E331" s="34">
        <v>58</v>
      </c>
      <c r="F331" s="34" t="s">
        <v>1681</v>
      </c>
      <c r="G331" s="34" t="s">
        <v>1475</v>
      </c>
      <c r="H331" s="34" t="s">
        <v>1474</v>
      </c>
      <c r="I331" s="34" t="s">
        <v>3481</v>
      </c>
      <c r="J331" s="34" t="s">
        <v>1682</v>
      </c>
      <c r="K331" s="34">
        <v>2018</v>
      </c>
      <c r="L331" s="34">
        <v>2018</v>
      </c>
      <c r="M331" s="34" t="s">
        <v>1768</v>
      </c>
      <c r="N331" s="34" t="s">
        <v>1787</v>
      </c>
      <c r="O331" s="34">
        <v>5</v>
      </c>
      <c r="P331" s="34" t="s">
        <v>1768</v>
      </c>
      <c r="Q331" s="34" t="s">
        <v>1685</v>
      </c>
      <c r="R331" s="34" t="s">
        <v>1682</v>
      </c>
      <c r="S331" s="34" t="s">
        <v>1477</v>
      </c>
      <c r="T331" s="34" t="s">
        <v>1884</v>
      </c>
      <c r="U331" s="34" t="s">
        <v>2299</v>
      </c>
      <c r="V331" s="36" t="str">
        <f>IF(VLOOKUP(First_Validations[[#This Row],[Country]],Last_Validations[[Country]:[Country: Year.1]],4,FALSE)=First_Validations[[#This Row],[FirstValidation.Country: Year]],"First","Second / Last")</f>
        <v>First</v>
      </c>
    </row>
    <row r="332" spans="2:22">
      <c r="B332" s="34" t="s">
        <v>1681</v>
      </c>
      <c r="C332" s="34" t="s">
        <v>1474</v>
      </c>
      <c r="D332" s="34">
        <v>1</v>
      </c>
      <c r="E332" s="34">
        <v>58</v>
      </c>
      <c r="F332" s="34" t="s">
        <v>1681</v>
      </c>
      <c r="G332" s="34" t="s">
        <v>1475</v>
      </c>
      <c r="H332" s="34" t="s">
        <v>1474</v>
      </c>
      <c r="I332" s="34" t="s">
        <v>3481</v>
      </c>
      <c r="J332" s="34" t="s">
        <v>1682</v>
      </c>
      <c r="K332" s="34">
        <v>2018</v>
      </c>
      <c r="L332" s="34">
        <v>2018</v>
      </c>
      <c r="M332" s="34" t="s">
        <v>1768</v>
      </c>
      <c r="N332" s="34" t="s">
        <v>1784</v>
      </c>
      <c r="O332" s="34">
        <v>5</v>
      </c>
      <c r="P332" s="34" t="s">
        <v>1768</v>
      </c>
      <c r="Q332" s="34" t="s">
        <v>1684</v>
      </c>
      <c r="R332" s="34" t="s">
        <v>1682</v>
      </c>
      <c r="S332" s="34" t="s">
        <v>1477</v>
      </c>
      <c r="T332" s="34" t="s">
        <v>1884</v>
      </c>
      <c r="U332" s="34" t="s">
        <v>2300</v>
      </c>
      <c r="V332" s="36" t="str">
        <f>IF(VLOOKUP(First_Validations[[#This Row],[Country]],Last_Validations[[Country]:[Country: Year.1]],4,FALSE)=First_Validations[[#This Row],[FirstValidation.Country: Year]],"First","Second / Last")</f>
        <v>First</v>
      </c>
    </row>
    <row r="333" spans="2:22">
      <c r="B333" s="34" t="s">
        <v>1681</v>
      </c>
      <c r="C333" s="34" t="s">
        <v>1474</v>
      </c>
      <c r="D333" s="34">
        <v>1</v>
      </c>
      <c r="E333" s="34">
        <v>58</v>
      </c>
      <c r="F333" s="34" t="s">
        <v>1681</v>
      </c>
      <c r="G333" s="34" t="s">
        <v>1475</v>
      </c>
      <c r="H333" s="34" t="s">
        <v>1474</v>
      </c>
      <c r="I333" s="34" t="s">
        <v>3481</v>
      </c>
      <c r="J333" s="34" t="s">
        <v>1682</v>
      </c>
      <c r="K333" s="34">
        <v>2018</v>
      </c>
      <c r="L333" s="34">
        <v>2018</v>
      </c>
      <c r="M333" s="34" t="s">
        <v>1768</v>
      </c>
      <c r="N333" s="34" t="s">
        <v>1789</v>
      </c>
      <c r="O333" s="34">
        <v>5</v>
      </c>
      <c r="P333" s="34" t="s">
        <v>1768</v>
      </c>
      <c r="Q333" s="34" t="s">
        <v>1687</v>
      </c>
      <c r="R333" s="34" t="s">
        <v>1682</v>
      </c>
      <c r="S333" s="34" t="s">
        <v>1477</v>
      </c>
      <c r="T333" s="34" t="s">
        <v>1884</v>
      </c>
      <c r="U333" s="34" t="s">
        <v>2301</v>
      </c>
      <c r="V333" s="36" t="str">
        <f>IF(VLOOKUP(First_Validations[[#This Row],[Country]],Last_Validations[[Country]:[Country: Year.1]],4,FALSE)=First_Validations[[#This Row],[FirstValidation.Country: Year]],"First","Second / Last")</f>
        <v>First</v>
      </c>
    </row>
    <row r="334" spans="2:22">
      <c r="B334" s="34" t="s">
        <v>1681</v>
      </c>
      <c r="C334" s="34" t="s">
        <v>1474</v>
      </c>
      <c r="D334" s="34">
        <v>1</v>
      </c>
      <c r="E334" s="34">
        <v>58</v>
      </c>
      <c r="F334" s="34" t="s">
        <v>1681</v>
      </c>
      <c r="G334" s="34" t="s">
        <v>1475</v>
      </c>
      <c r="H334" s="34" t="s">
        <v>1474</v>
      </c>
      <c r="I334" s="34" t="s">
        <v>3481</v>
      </c>
      <c r="J334" s="34" t="s">
        <v>1682</v>
      </c>
      <c r="K334" s="34">
        <v>2018</v>
      </c>
      <c r="L334" s="34">
        <v>2018</v>
      </c>
      <c r="M334" s="34" t="s">
        <v>1768</v>
      </c>
      <c r="N334" s="34" t="s">
        <v>1788</v>
      </c>
      <c r="O334" s="34">
        <v>5</v>
      </c>
      <c r="P334" s="34" t="s">
        <v>1768</v>
      </c>
      <c r="Q334" s="34" t="s">
        <v>1686</v>
      </c>
      <c r="R334" s="34" t="s">
        <v>1682</v>
      </c>
      <c r="S334" s="34" t="s">
        <v>1477</v>
      </c>
      <c r="T334" s="34" t="s">
        <v>1884</v>
      </c>
      <c r="U334" s="34" t="s">
        <v>2302</v>
      </c>
      <c r="V334" s="36" t="str">
        <f>IF(VLOOKUP(First_Validations[[#This Row],[Country]],Last_Validations[[Country]:[Country: Year.1]],4,FALSE)=First_Validations[[#This Row],[FirstValidation.Country: Year]],"First","Second / Last")</f>
        <v>First</v>
      </c>
    </row>
    <row r="335" spans="2:22">
      <c r="B335" s="34" t="s">
        <v>1681</v>
      </c>
      <c r="C335" s="34" t="s">
        <v>1474</v>
      </c>
      <c r="D335" s="34">
        <v>1</v>
      </c>
      <c r="E335" s="34">
        <v>58</v>
      </c>
      <c r="F335" s="34" t="s">
        <v>1681</v>
      </c>
      <c r="G335" s="34" t="s">
        <v>1475</v>
      </c>
      <c r="H335" s="34" t="s">
        <v>1474</v>
      </c>
      <c r="I335" s="34" t="s">
        <v>3481</v>
      </c>
      <c r="J335" s="34" t="s">
        <v>1682</v>
      </c>
      <c r="K335" s="34">
        <v>2018</v>
      </c>
      <c r="L335" s="34">
        <v>2018</v>
      </c>
      <c r="M335" s="34" t="s">
        <v>1768</v>
      </c>
      <c r="N335" s="34" t="s">
        <v>1801</v>
      </c>
      <c r="O335" s="34">
        <v>5</v>
      </c>
      <c r="P335" s="34" t="s">
        <v>1768</v>
      </c>
      <c r="Q335" s="34" t="s">
        <v>1697</v>
      </c>
      <c r="R335" s="34" t="s">
        <v>1682</v>
      </c>
      <c r="S335" s="34" t="s">
        <v>1477</v>
      </c>
      <c r="T335" s="34" t="s">
        <v>1884</v>
      </c>
      <c r="U335" s="34" t="s">
        <v>2303</v>
      </c>
      <c r="V335" s="36" t="str">
        <f>IF(VLOOKUP(First_Validations[[#This Row],[Country]],Last_Validations[[Country]:[Country: Year.1]],4,FALSE)=First_Validations[[#This Row],[FirstValidation.Country: Year]],"First","Second / Last")</f>
        <v>First</v>
      </c>
    </row>
    <row r="336" spans="2:22">
      <c r="B336" s="34" t="s">
        <v>1681</v>
      </c>
      <c r="C336" s="34" t="s">
        <v>1474</v>
      </c>
      <c r="D336" s="34">
        <v>1</v>
      </c>
      <c r="E336" s="34">
        <v>58</v>
      </c>
      <c r="F336" s="34" t="s">
        <v>1681</v>
      </c>
      <c r="G336" s="34" t="s">
        <v>1475</v>
      </c>
      <c r="H336" s="34" t="s">
        <v>1474</v>
      </c>
      <c r="I336" s="34" t="s">
        <v>3481</v>
      </c>
      <c r="J336" s="34" t="s">
        <v>1682</v>
      </c>
      <c r="K336" s="34">
        <v>2018</v>
      </c>
      <c r="L336" s="34">
        <v>2018</v>
      </c>
      <c r="M336" s="34" t="s">
        <v>1768</v>
      </c>
      <c r="N336" s="34" t="s">
        <v>1800</v>
      </c>
      <c r="O336" s="34">
        <v>5</v>
      </c>
      <c r="P336" s="34" t="s">
        <v>1768</v>
      </c>
      <c r="Q336" s="34" t="s">
        <v>1696</v>
      </c>
      <c r="R336" s="34" t="s">
        <v>1682</v>
      </c>
      <c r="S336" s="34" t="s">
        <v>1477</v>
      </c>
      <c r="T336" s="34" t="s">
        <v>1884</v>
      </c>
      <c r="U336" s="34" t="s">
        <v>2304</v>
      </c>
      <c r="V336" s="36" t="str">
        <f>IF(VLOOKUP(First_Validations[[#This Row],[Country]],Last_Validations[[Country]:[Country: Year.1]],4,FALSE)=First_Validations[[#This Row],[FirstValidation.Country: Year]],"First","Second / Last")</f>
        <v>First</v>
      </c>
    </row>
    <row r="337" spans="2:22">
      <c r="B337" s="34" t="s">
        <v>1681</v>
      </c>
      <c r="C337" s="34" t="s">
        <v>1474</v>
      </c>
      <c r="D337" s="34">
        <v>1</v>
      </c>
      <c r="E337" s="34">
        <v>58</v>
      </c>
      <c r="F337" s="34" t="s">
        <v>1681</v>
      </c>
      <c r="G337" s="34" t="s">
        <v>1475</v>
      </c>
      <c r="H337" s="34" t="s">
        <v>1474</v>
      </c>
      <c r="I337" s="34" t="s">
        <v>3481</v>
      </c>
      <c r="J337" s="34" t="s">
        <v>1682</v>
      </c>
      <c r="K337" s="34">
        <v>2018</v>
      </c>
      <c r="L337" s="34">
        <v>2018</v>
      </c>
      <c r="M337" s="34" t="s">
        <v>1768</v>
      </c>
      <c r="N337" s="34" t="s">
        <v>1803</v>
      </c>
      <c r="O337" s="34">
        <v>0</v>
      </c>
      <c r="P337" s="34" t="s">
        <v>4</v>
      </c>
      <c r="Q337" s="34" t="s">
        <v>1</v>
      </c>
      <c r="R337" s="34" t="s">
        <v>1682</v>
      </c>
      <c r="S337" s="34" t="s">
        <v>1477</v>
      </c>
      <c r="T337" s="34" t="s">
        <v>1884</v>
      </c>
      <c r="U337" s="34" t="s">
        <v>2305</v>
      </c>
      <c r="V337" s="36" t="str">
        <f>IF(VLOOKUP(First_Validations[[#This Row],[Country]],Last_Validations[[Country]:[Country: Year.1]],4,FALSE)=First_Validations[[#This Row],[FirstValidation.Country: Year]],"First","Second / Last")</f>
        <v>First</v>
      </c>
    </row>
    <row r="338" spans="2:22">
      <c r="B338" s="34" t="s">
        <v>1681</v>
      </c>
      <c r="C338" s="34" t="s">
        <v>1474</v>
      </c>
      <c r="D338" s="34">
        <v>1</v>
      </c>
      <c r="E338" s="34">
        <v>58</v>
      </c>
      <c r="F338" s="34" t="s">
        <v>1681</v>
      </c>
      <c r="G338" s="34" t="s">
        <v>1475</v>
      </c>
      <c r="H338" s="34" t="s">
        <v>1474</v>
      </c>
      <c r="I338" s="34" t="s">
        <v>3481</v>
      </c>
      <c r="J338" s="34" t="s">
        <v>1682</v>
      </c>
      <c r="K338" s="34">
        <v>2018</v>
      </c>
      <c r="L338" s="34">
        <v>2018</v>
      </c>
      <c r="M338" s="34" t="s">
        <v>1768</v>
      </c>
      <c r="N338" s="34" t="s">
        <v>1802</v>
      </c>
      <c r="O338" s="34">
        <v>5</v>
      </c>
      <c r="P338" s="34" t="s">
        <v>1768</v>
      </c>
      <c r="Q338" s="34" t="s">
        <v>1698</v>
      </c>
      <c r="R338" s="34" t="s">
        <v>1682</v>
      </c>
      <c r="S338" s="34" t="s">
        <v>1477</v>
      </c>
      <c r="T338" s="34" t="s">
        <v>1884</v>
      </c>
      <c r="U338" s="34" t="s">
        <v>2306</v>
      </c>
      <c r="V338" s="36" t="str">
        <f>IF(VLOOKUP(First_Validations[[#This Row],[Country]],Last_Validations[[Country]:[Country: Year.1]],4,FALSE)=First_Validations[[#This Row],[FirstValidation.Country: Year]],"First","Second / Last")</f>
        <v>First</v>
      </c>
    </row>
    <row r="339" spans="2:22">
      <c r="B339" s="34" t="s">
        <v>1681</v>
      </c>
      <c r="C339" s="34" t="s">
        <v>1474</v>
      </c>
      <c r="D339" s="34">
        <v>1</v>
      </c>
      <c r="E339" s="34">
        <v>58</v>
      </c>
      <c r="F339" s="34" t="s">
        <v>1681</v>
      </c>
      <c r="G339" s="34" t="s">
        <v>1475</v>
      </c>
      <c r="H339" s="34" t="s">
        <v>1474</v>
      </c>
      <c r="I339" s="34" t="s">
        <v>3481</v>
      </c>
      <c r="J339" s="34" t="s">
        <v>1682</v>
      </c>
      <c r="K339" s="34">
        <v>2018</v>
      </c>
      <c r="L339" s="34">
        <v>2018</v>
      </c>
      <c r="M339" s="34" t="s">
        <v>1768</v>
      </c>
      <c r="N339" s="34" t="s">
        <v>1795</v>
      </c>
      <c r="O339" s="34">
        <v>1</v>
      </c>
      <c r="P339" s="34" t="s">
        <v>1796</v>
      </c>
      <c r="Q339" s="34" t="s">
        <v>1693</v>
      </c>
      <c r="R339" s="34" t="s">
        <v>1682</v>
      </c>
      <c r="S339" s="34" t="s">
        <v>1477</v>
      </c>
      <c r="T339" s="34" t="s">
        <v>1884</v>
      </c>
      <c r="U339" s="34" t="s">
        <v>2307</v>
      </c>
      <c r="V339" s="36" t="str">
        <f>IF(VLOOKUP(First_Validations[[#This Row],[Country]],Last_Validations[[Country]:[Country: Year.1]],4,FALSE)=First_Validations[[#This Row],[FirstValidation.Country: Year]],"First","Second / Last")</f>
        <v>First</v>
      </c>
    </row>
    <row r="340" spans="2:22">
      <c r="B340" s="34" t="s">
        <v>1681</v>
      </c>
      <c r="C340" s="34" t="s">
        <v>1474</v>
      </c>
      <c r="D340" s="34">
        <v>1</v>
      </c>
      <c r="E340" s="34">
        <v>58</v>
      </c>
      <c r="F340" s="34" t="s">
        <v>1681</v>
      </c>
      <c r="G340" s="34" t="s">
        <v>1475</v>
      </c>
      <c r="H340" s="34" t="s">
        <v>1474</v>
      </c>
      <c r="I340" s="34" t="s">
        <v>3481</v>
      </c>
      <c r="J340" s="34" t="s">
        <v>1682</v>
      </c>
      <c r="K340" s="34">
        <v>2018</v>
      </c>
      <c r="L340" s="34">
        <v>2018</v>
      </c>
      <c r="M340" s="34" t="s">
        <v>1768</v>
      </c>
      <c r="N340" s="34" t="s">
        <v>1794</v>
      </c>
      <c r="O340" s="34">
        <v>5</v>
      </c>
      <c r="P340" s="34" t="s">
        <v>1768</v>
      </c>
      <c r="Q340" s="34" t="s">
        <v>1692</v>
      </c>
      <c r="R340" s="34" t="s">
        <v>1682</v>
      </c>
      <c r="S340" s="34" t="s">
        <v>1477</v>
      </c>
      <c r="T340" s="34" t="s">
        <v>1884</v>
      </c>
      <c r="U340" s="34" t="s">
        <v>2308</v>
      </c>
      <c r="V340" s="36" t="str">
        <f>IF(VLOOKUP(First_Validations[[#This Row],[Country]],Last_Validations[[Country]:[Country: Year.1]],4,FALSE)=First_Validations[[#This Row],[FirstValidation.Country: Year]],"First","Second / Last")</f>
        <v>First</v>
      </c>
    </row>
    <row r="341" spans="2:22">
      <c r="B341" s="34" t="s">
        <v>1681</v>
      </c>
      <c r="C341" s="34" t="s">
        <v>1474</v>
      </c>
      <c r="D341" s="34">
        <v>1</v>
      </c>
      <c r="E341" s="34">
        <v>58</v>
      </c>
      <c r="F341" s="34" t="s">
        <v>1681</v>
      </c>
      <c r="G341" s="34" t="s">
        <v>1475</v>
      </c>
      <c r="H341" s="34" t="s">
        <v>1474</v>
      </c>
      <c r="I341" s="34" t="s">
        <v>3481</v>
      </c>
      <c r="J341" s="34" t="s">
        <v>1682</v>
      </c>
      <c r="K341" s="34">
        <v>2018</v>
      </c>
      <c r="L341" s="34">
        <v>2018</v>
      </c>
      <c r="M341" s="34" t="s">
        <v>1768</v>
      </c>
      <c r="N341" s="34" t="s">
        <v>1799</v>
      </c>
      <c r="O341" s="34">
        <v>5</v>
      </c>
      <c r="P341" s="34" t="s">
        <v>1768</v>
      </c>
      <c r="Q341" s="34" t="s">
        <v>1695</v>
      </c>
      <c r="R341" s="34" t="s">
        <v>1682</v>
      </c>
      <c r="S341" s="34" t="s">
        <v>1477</v>
      </c>
      <c r="T341" s="34" t="s">
        <v>1884</v>
      </c>
      <c r="U341" s="34" t="s">
        <v>2309</v>
      </c>
      <c r="V341" s="36" t="str">
        <f>IF(VLOOKUP(First_Validations[[#This Row],[Country]],Last_Validations[[Country]:[Country: Year.1]],4,FALSE)=First_Validations[[#This Row],[FirstValidation.Country: Year]],"First","Second / Last")</f>
        <v>First</v>
      </c>
    </row>
    <row r="342" spans="2:22">
      <c r="B342" s="34" t="s">
        <v>1681</v>
      </c>
      <c r="C342" s="34" t="s">
        <v>1474</v>
      </c>
      <c r="D342" s="34">
        <v>1</v>
      </c>
      <c r="E342" s="34">
        <v>58</v>
      </c>
      <c r="F342" s="34" t="s">
        <v>1681</v>
      </c>
      <c r="G342" s="34" t="s">
        <v>1475</v>
      </c>
      <c r="H342" s="34" t="s">
        <v>1474</v>
      </c>
      <c r="I342" s="34" t="s">
        <v>3481</v>
      </c>
      <c r="J342" s="34" t="s">
        <v>1682</v>
      </c>
      <c r="K342" s="34">
        <v>2018</v>
      </c>
      <c r="L342" s="34">
        <v>2018</v>
      </c>
      <c r="M342" s="34" t="s">
        <v>1768</v>
      </c>
      <c r="N342" s="34" t="s">
        <v>1797</v>
      </c>
      <c r="O342" s="34">
        <v>0</v>
      </c>
      <c r="P342" s="34" t="s">
        <v>4</v>
      </c>
      <c r="Q342" s="34" t="s">
        <v>1694</v>
      </c>
      <c r="R342" s="34" t="s">
        <v>1682</v>
      </c>
      <c r="S342" s="34" t="s">
        <v>1477</v>
      </c>
      <c r="T342" s="34" t="s">
        <v>1884</v>
      </c>
      <c r="U342" s="34" t="s">
        <v>2310</v>
      </c>
      <c r="V342" s="36" t="str">
        <f>IF(VLOOKUP(First_Validations[[#This Row],[Country]],Last_Validations[[Country]:[Country: Year.1]],4,FALSE)=First_Validations[[#This Row],[FirstValidation.Country: Year]],"First","Second / Last")</f>
        <v>First</v>
      </c>
    </row>
    <row r="343" spans="2:22">
      <c r="B343" s="34" t="s">
        <v>151</v>
      </c>
      <c r="C343" s="34" t="s">
        <v>1499</v>
      </c>
      <c r="D343" s="34">
        <v>1</v>
      </c>
      <c r="E343" s="34">
        <v>6</v>
      </c>
      <c r="F343" s="34" t="s">
        <v>151</v>
      </c>
      <c r="G343" s="34" t="s">
        <v>1500</v>
      </c>
      <c r="H343" s="34" t="s">
        <v>1499</v>
      </c>
      <c r="I343" s="34" t="s">
        <v>3482</v>
      </c>
      <c r="J343" s="34" t="s">
        <v>152</v>
      </c>
      <c r="K343" s="34">
        <v>2016</v>
      </c>
      <c r="L343" s="34">
        <v>2018</v>
      </c>
      <c r="M343" s="34" t="s">
        <v>1767</v>
      </c>
      <c r="N343" s="34" t="s">
        <v>1800</v>
      </c>
      <c r="O343" s="34">
        <v>4</v>
      </c>
      <c r="P343" s="34" t="s">
        <v>1767</v>
      </c>
      <c r="Q343" s="34" t="s">
        <v>165</v>
      </c>
      <c r="S343" s="34" t="s">
        <v>1501</v>
      </c>
      <c r="T343" s="34" t="s">
        <v>1827</v>
      </c>
      <c r="U343" s="34" t="s">
        <v>2311</v>
      </c>
      <c r="V343" s="36" t="str">
        <f>IF(VLOOKUP(First_Validations[[#This Row],[Country]],Last_Validations[[Country]:[Country: Year.1]],4,FALSE)=First_Validations[[#This Row],[FirstValidation.Country: Year]],"First","Second / Last")</f>
        <v>Second / Last</v>
      </c>
    </row>
    <row r="344" spans="2:22">
      <c r="B344" s="34" t="s">
        <v>151</v>
      </c>
      <c r="C344" s="34" t="s">
        <v>1499</v>
      </c>
      <c r="D344" s="34">
        <v>1</v>
      </c>
      <c r="E344" s="34">
        <v>6</v>
      </c>
      <c r="F344" s="34" t="s">
        <v>151</v>
      </c>
      <c r="G344" s="34" t="s">
        <v>1500</v>
      </c>
      <c r="H344" s="34" t="s">
        <v>1499</v>
      </c>
      <c r="I344" s="34" t="s">
        <v>3482</v>
      </c>
      <c r="J344" s="34" t="s">
        <v>152</v>
      </c>
      <c r="K344" s="34">
        <v>2016</v>
      </c>
      <c r="L344" s="34">
        <v>2018</v>
      </c>
      <c r="M344" s="34" t="s">
        <v>1767</v>
      </c>
      <c r="N344" s="34" t="s">
        <v>1801</v>
      </c>
      <c r="O344" s="34">
        <v>4</v>
      </c>
      <c r="P344" s="34" t="s">
        <v>1767</v>
      </c>
      <c r="Q344" s="34" t="s">
        <v>166</v>
      </c>
      <c r="S344" s="34" t="s">
        <v>1501</v>
      </c>
      <c r="T344" s="34" t="s">
        <v>1827</v>
      </c>
      <c r="U344" s="34" t="s">
        <v>2312</v>
      </c>
      <c r="V344" s="36" t="str">
        <f>IF(VLOOKUP(First_Validations[[#This Row],[Country]],Last_Validations[[Country]:[Country: Year.1]],4,FALSE)=First_Validations[[#This Row],[FirstValidation.Country: Year]],"First","Second / Last")</f>
        <v>Second / Last</v>
      </c>
    </row>
    <row r="345" spans="2:22">
      <c r="B345" s="34" t="s">
        <v>151</v>
      </c>
      <c r="C345" s="34" t="s">
        <v>1499</v>
      </c>
      <c r="D345" s="34">
        <v>1</v>
      </c>
      <c r="E345" s="34">
        <v>6</v>
      </c>
      <c r="F345" s="34" t="s">
        <v>151</v>
      </c>
      <c r="G345" s="34" t="s">
        <v>1500</v>
      </c>
      <c r="H345" s="34" t="s">
        <v>1499</v>
      </c>
      <c r="I345" s="34" t="s">
        <v>3482</v>
      </c>
      <c r="J345" s="34" t="s">
        <v>152</v>
      </c>
      <c r="K345" s="34">
        <v>2016</v>
      </c>
      <c r="L345" s="34">
        <v>2018</v>
      </c>
      <c r="M345" s="34" t="s">
        <v>1767</v>
      </c>
      <c r="N345" s="34" t="s">
        <v>1797</v>
      </c>
      <c r="O345" s="34">
        <v>4</v>
      </c>
      <c r="P345" s="34" t="s">
        <v>1767</v>
      </c>
      <c r="Q345" s="34" t="s">
        <v>163</v>
      </c>
      <c r="S345" s="34" t="s">
        <v>1501</v>
      </c>
      <c r="T345" s="34" t="s">
        <v>1827</v>
      </c>
      <c r="U345" s="34" t="s">
        <v>2313</v>
      </c>
      <c r="V345" s="36" t="str">
        <f>IF(VLOOKUP(First_Validations[[#This Row],[Country]],Last_Validations[[Country]:[Country: Year.1]],4,FALSE)=First_Validations[[#This Row],[FirstValidation.Country: Year]],"First","Second / Last")</f>
        <v>Second / Last</v>
      </c>
    </row>
    <row r="346" spans="2:22">
      <c r="B346" s="34" t="s">
        <v>151</v>
      </c>
      <c r="C346" s="34" t="s">
        <v>1499</v>
      </c>
      <c r="D346" s="34">
        <v>1</v>
      </c>
      <c r="E346" s="34">
        <v>6</v>
      </c>
      <c r="F346" s="34" t="s">
        <v>151</v>
      </c>
      <c r="G346" s="34" t="s">
        <v>1500</v>
      </c>
      <c r="H346" s="34" t="s">
        <v>1499</v>
      </c>
      <c r="I346" s="34" t="s">
        <v>3482</v>
      </c>
      <c r="J346" s="34" t="s">
        <v>152</v>
      </c>
      <c r="K346" s="34">
        <v>2016</v>
      </c>
      <c r="L346" s="34">
        <v>2018</v>
      </c>
      <c r="M346" s="34" t="s">
        <v>1767</v>
      </c>
      <c r="N346" s="34" t="s">
        <v>1799</v>
      </c>
      <c r="O346" s="34">
        <v>5</v>
      </c>
      <c r="P346" s="34" t="s">
        <v>1768</v>
      </c>
      <c r="Q346" s="34" t="s">
        <v>164</v>
      </c>
      <c r="S346" s="34" t="s">
        <v>1501</v>
      </c>
      <c r="T346" s="34" t="s">
        <v>1827</v>
      </c>
      <c r="U346" s="34" t="s">
        <v>2314</v>
      </c>
      <c r="V346" s="36" t="str">
        <f>IF(VLOOKUP(First_Validations[[#This Row],[Country]],Last_Validations[[Country]:[Country: Year.1]],4,FALSE)=First_Validations[[#This Row],[FirstValidation.Country: Year]],"First","Second / Last")</f>
        <v>Second / Last</v>
      </c>
    </row>
    <row r="347" spans="2:22">
      <c r="B347" s="34" t="s">
        <v>151</v>
      </c>
      <c r="C347" s="34" t="s">
        <v>1499</v>
      </c>
      <c r="D347" s="34">
        <v>1</v>
      </c>
      <c r="E347" s="34">
        <v>6</v>
      </c>
      <c r="F347" s="34" t="s">
        <v>151</v>
      </c>
      <c r="G347" s="34" t="s">
        <v>1500</v>
      </c>
      <c r="H347" s="34" t="s">
        <v>1499</v>
      </c>
      <c r="I347" s="34" t="s">
        <v>3482</v>
      </c>
      <c r="J347" s="34" t="s">
        <v>152</v>
      </c>
      <c r="K347" s="34">
        <v>2016</v>
      </c>
      <c r="L347" s="34">
        <v>2018</v>
      </c>
      <c r="M347" s="34" t="s">
        <v>1767</v>
      </c>
      <c r="N347" s="34" t="s">
        <v>1804</v>
      </c>
      <c r="O347" s="34">
        <v>0</v>
      </c>
      <c r="P347" s="34" t="s">
        <v>4</v>
      </c>
      <c r="Q347" s="34" t="s">
        <v>169</v>
      </c>
      <c r="S347" s="34" t="s">
        <v>1501</v>
      </c>
      <c r="T347" s="34" t="s">
        <v>1827</v>
      </c>
      <c r="U347" s="34" t="s">
        <v>2315</v>
      </c>
      <c r="V347" s="36" t="str">
        <f>IF(VLOOKUP(First_Validations[[#This Row],[Country]],Last_Validations[[Country]:[Country: Year.1]],4,FALSE)=First_Validations[[#This Row],[FirstValidation.Country: Year]],"First","Second / Last")</f>
        <v>Second / Last</v>
      </c>
    </row>
    <row r="348" spans="2:22">
      <c r="B348" s="34" t="s">
        <v>151</v>
      </c>
      <c r="C348" s="34" t="s">
        <v>1499</v>
      </c>
      <c r="D348" s="34">
        <v>1</v>
      </c>
      <c r="E348" s="34">
        <v>6</v>
      </c>
      <c r="F348" s="34" t="s">
        <v>151</v>
      </c>
      <c r="G348" s="34" t="s">
        <v>1500</v>
      </c>
      <c r="H348" s="34" t="s">
        <v>1499</v>
      </c>
      <c r="I348" s="34" t="s">
        <v>3482</v>
      </c>
      <c r="J348" s="34" t="s">
        <v>152</v>
      </c>
      <c r="K348" s="34">
        <v>2016</v>
      </c>
      <c r="L348" s="34">
        <v>2018</v>
      </c>
      <c r="M348" s="34" t="s">
        <v>1767</v>
      </c>
      <c r="N348" s="34" t="s">
        <v>1805</v>
      </c>
      <c r="O348" s="34">
        <v>0</v>
      </c>
      <c r="P348" s="34" t="s">
        <v>4</v>
      </c>
      <c r="Q348" s="34" t="s">
        <v>170</v>
      </c>
      <c r="S348" s="34" t="s">
        <v>1501</v>
      </c>
      <c r="T348" s="34" t="s">
        <v>1827</v>
      </c>
      <c r="U348" s="34" t="s">
        <v>2316</v>
      </c>
      <c r="V348" s="36" t="str">
        <f>IF(VLOOKUP(First_Validations[[#This Row],[Country]],Last_Validations[[Country]:[Country: Year.1]],4,FALSE)=First_Validations[[#This Row],[FirstValidation.Country: Year]],"First","Second / Last")</f>
        <v>Second / Last</v>
      </c>
    </row>
    <row r="349" spans="2:22">
      <c r="B349" s="34" t="s">
        <v>151</v>
      </c>
      <c r="C349" s="34" t="s">
        <v>1499</v>
      </c>
      <c r="D349" s="34">
        <v>1</v>
      </c>
      <c r="E349" s="34">
        <v>6</v>
      </c>
      <c r="F349" s="34" t="s">
        <v>151</v>
      </c>
      <c r="G349" s="34" t="s">
        <v>1500</v>
      </c>
      <c r="H349" s="34" t="s">
        <v>1499</v>
      </c>
      <c r="I349" s="34" t="s">
        <v>3482</v>
      </c>
      <c r="J349" s="34" t="s">
        <v>152</v>
      </c>
      <c r="K349" s="34">
        <v>2016</v>
      </c>
      <c r="L349" s="34">
        <v>2018</v>
      </c>
      <c r="M349" s="34" t="s">
        <v>1767</v>
      </c>
      <c r="N349" s="34" t="s">
        <v>1802</v>
      </c>
      <c r="O349" s="34">
        <v>4</v>
      </c>
      <c r="P349" s="34" t="s">
        <v>1767</v>
      </c>
      <c r="Q349" s="34" t="s">
        <v>167</v>
      </c>
      <c r="S349" s="34" t="s">
        <v>1501</v>
      </c>
      <c r="T349" s="34" t="s">
        <v>1827</v>
      </c>
      <c r="U349" s="34" t="s">
        <v>2317</v>
      </c>
      <c r="V349" s="36" t="str">
        <f>IF(VLOOKUP(First_Validations[[#This Row],[Country]],Last_Validations[[Country]:[Country: Year.1]],4,FALSE)=First_Validations[[#This Row],[FirstValidation.Country: Year]],"First","Second / Last")</f>
        <v>Second / Last</v>
      </c>
    </row>
    <row r="350" spans="2:22">
      <c r="B350" s="34" t="s">
        <v>151</v>
      </c>
      <c r="C350" s="34" t="s">
        <v>1499</v>
      </c>
      <c r="D350" s="34">
        <v>1</v>
      </c>
      <c r="E350" s="34">
        <v>6</v>
      </c>
      <c r="F350" s="34" t="s">
        <v>151</v>
      </c>
      <c r="G350" s="34" t="s">
        <v>1500</v>
      </c>
      <c r="H350" s="34" t="s">
        <v>1499</v>
      </c>
      <c r="I350" s="34" t="s">
        <v>3482</v>
      </c>
      <c r="J350" s="34" t="s">
        <v>152</v>
      </c>
      <c r="K350" s="34">
        <v>2016</v>
      </c>
      <c r="L350" s="34">
        <v>2018</v>
      </c>
      <c r="M350" s="34" t="s">
        <v>1767</v>
      </c>
      <c r="N350" s="34" t="s">
        <v>1803</v>
      </c>
      <c r="O350" s="34">
        <v>4</v>
      </c>
      <c r="P350" s="34" t="s">
        <v>1767</v>
      </c>
      <c r="Q350" s="34" t="s">
        <v>168</v>
      </c>
      <c r="S350" s="34" t="s">
        <v>1501</v>
      </c>
      <c r="T350" s="34" t="s">
        <v>1827</v>
      </c>
      <c r="U350" s="34" t="s">
        <v>2318</v>
      </c>
      <c r="V350" s="36" t="str">
        <f>IF(VLOOKUP(First_Validations[[#This Row],[Country]],Last_Validations[[Country]:[Country: Year.1]],4,FALSE)=First_Validations[[#This Row],[FirstValidation.Country: Year]],"First","Second / Last")</f>
        <v>Second / Last</v>
      </c>
    </row>
    <row r="351" spans="2:22">
      <c r="B351" s="34" t="s">
        <v>151</v>
      </c>
      <c r="C351" s="34" t="s">
        <v>1499</v>
      </c>
      <c r="D351" s="34">
        <v>1</v>
      </c>
      <c r="E351" s="34">
        <v>6</v>
      </c>
      <c r="F351" s="34" t="s">
        <v>151</v>
      </c>
      <c r="G351" s="34" t="s">
        <v>1500</v>
      </c>
      <c r="H351" s="34" t="s">
        <v>1499</v>
      </c>
      <c r="I351" s="34" t="s">
        <v>3482</v>
      </c>
      <c r="J351" s="34" t="s">
        <v>152</v>
      </c>
      <c r="K351" s="34">
        <v>2016</v>
      </c>
      <c r="L351" s="34">
        <v>2018</v>
      </c>
      <c r="M351" s="34" t="s">
        <v>1767</v>
      </c>
      <c r="N351" s="34" t="s">
        <v>1795</v>
      </c>
      <c r="O351" s="34">
        <v>1</v>
      </c>
      <c r="P351" s="34" t="s">
        <v>1796</v>
      </c>
      <c r="Q351" s="34" t="s">
        <v>162</v>
      </c>
      <c r="S351" s="34" t="s">
        <v>1501</v>
      </c>
      <c r="T351" s="34" t="s">
        <v>1827</v>
      </c>
      <c r="U351" s="34" t="s">
        <v>2319</v>
      </c>
      <c r="V351" s="36" t="str">
        <f>IF(VLOOKUP(First_Validations[[#This Row],[Country]],Last_Validations[[Country]:[Country: Year.1]],4,FALSE)=First_Validations[[#This Row],[FirstValidation.Country: Year]],"First","Second / Last")</f>
        <v>Second / Last</v>
      </c>
    </row>
    <row r="352" spans="2:22">
      <c r="B352" s="34" t="s">
        <v>151</v>
      </c>
      <c r="C352" s="34" t="s">
        <v>1499</v>
      </c>
      <c r="D352" s="34">
        <v>1</v>
      </c>
      <c r="E352" s="34">
        <v>6</v>
      </c>
      <c r="F352" s="34" t="s">
        <v>151</v>
      </c>
      <c r="G352" s="34" t="s">
        <v>1500</v>
      </c>
      <c r="H352" s="34" t="s">
        <v>1499</v>
      </c>
      <c r="I352" s="34" t="s">
        <v>3482</v>
      </c>
      <c r="J352" s="34" t="s">
        <v>152</v>
      </c>
      <c r="K352" s="34">
        <v>2016</v>
      </c>
      <c r="L352" s="34">
        <v>2018</v>
      </c>
      <c r="M352" s="34" t="s">
        <v>1767</v>
      </c>
      <c r="N352" s="34" t="s">
        <v>1789</v>
      </c>
      <c r="O352" s="34">
        <v>5</v>
      </c>
      <c r="P352" s="34" t="s">
        <v>1768</v>
      </c>
      <c r="Q352" s="34" t="s">
        <v>156</v>
      </c>
      <c r="S352" s="34" t="s">
        <v>1501</v>
      </c>
      <c r="T352" s="34" t="s">
        <v>1827</v>
      </c>
      <c r="U352" s="34" t="s">
        <v>2320</v>
      </c>
      <c r="V352" s="36" t="str">
        <f>IF(VLOOKUP(First_Validations[[#This Row],[Country]],Last_Validations[[Country]:[Country: Year.1]],4,FALSE)=First_Validations[[#This Row],[FirstValidation.Country: Year]],"First","Second / Last")</f>
        <v>Second / Last</v>
      </c>
    </row>
    <row r="353" spans="2:22">
      <c r="B353" s="34" t="s">
        <v>151</v>
      </c>
      <c r="C353" s="34" t="s">
        <v>1499</v>
      </c>
      <c r="D353" s="34">
        <v>1</v>
      </c>
      <c r="E353" s="34">
        <v>6</v>
      </c>
      <c r="F353" s="34" t="s">
        <v>151</v>
      </c>
      <c r="G353" s="34" t="s">
        <v>1500</v>
      </c>
      <c r="H353" s="34" t="s">
        <v>1499</v>
      </c>
      <c r="I353" s="34" t="s">
        <v>3482</v>
      </c>
      <c r="J353" s="34" t="s">
        <v>152</v>
      </c>
      <c r="K353" s="34">
        <v>2016</v>
      </c>
      <c r="L353" s="34">
        <v>2018</v>
      </c>
      <c r="M353" s="34" t="s">
        <v>1767</v>
      </c>
      <c r="N353" s="34" t="s">
        <v>1790</v>
      </c>
      <c r="O353" s="34">
        <v>5</v>
      </c>
      <c r="P353" s="34" t="s">
        <v>1768</v>
      </c>
      <c r="Q353" s="34" t="s">
        <v>157</v>
      </c>
      <c r="S353" s="34" t="s">
        <v>1501</v>
      </c>
      <c r="T353" s="34" t="s">
        <v>1827</v>
      </c>
      <c r="U353" s="34" t="s">
        <v>2321</v>
      </c>
      <c r="V353" s="36" t="str">
        <f>IF(VLOOKUP(First_Validations[[#This Row],[Country]],Last_Validations[[Country]:[Country: Year.1]],4,FALSE)=First_Validations[[#This Row],[FirstValidation.Country: Year]],"First","Second / Last")</f>
        <v>Second / Last</v>
      </c>
    </row>
    <row r="354" spans="2:22">
      <c r="B354" s="34" t="s">
        <v>151</v>
      </c>
      <c r="C354" s="34" t="s">
        <v>1499</v>
      </c>
      <c r="D354" s="34">
        <v>1</v>
      </c>
      <c r="E354" s="34">
        <v>6</v>
      </c>
      <c r="F354" s="34" t="s">
        <v>151</v>
      </c>
      <c r="G354" s="34" t="s">
        <v>1500</v>
      </c>
      <c r="H354" s="34" t="s">
        <v>1499</v>
      </c>
      <c r="I354" s="34" t="s">
        <v>3482</v>
      </c>
      <c r="J354" s="34" t="s">
        <v>152</v>
      </c>
      <c r="K354" s="34">
        <v>2016</v>
      </c>
      <c r="L354" s="34">
        <v>2018</v>
      </c>
      <c r="M354" s="34" t="s">
        <v>1767</v>
      </c>
      <c r="N354" s="34" t="s">
        <v>1787</v>
      </c>
      <c r="O354" s="34">
        <v>5</v>
      </c>
      <c r="P354" s="34" t="s">
        <v>1768</v>
      </c>
      <c r="Q354" s="34" t="s">
        <v>154</v>
      </c>
      <c r="S354" s="34" t="s">
        <v>1501</v>
      </c>
      <c r="T354" s="34" t="s">
        <v>1827</v>
      </c>
      <c r="U354" s="34" t="s">
        <v>2322</v>
      </c>
      <c r="V354" s="36" t="str">
        <f>IF(VLOOKUP(First_Validations[[#This Row],[Country]],Last_Validations[[Country]:[Country: Year.1]],4,FALSE)=First_Validations[[#This Row],[FirstValidation.Country: Year]],"First","Second / Last")</f>
        <v>Second / Last</v>
      </c>
    </row>
    <row r="355" spans="2:22">
      <c r="B355" s="34" t="s">
        <v>151</v>
      </c>
      <c r="C355" s="34" t="s">
        <v>1499</v>
      </c>
      <c r="D355" s="34">
        <v>1</v>
      </c>
      <c r="E355" s="34">
        <v>6</v>
      </c>
      <c r="F355" s="34" t="s">
        <v>151</v>
      </c>
      <c r="G355" s="34" t="s">
        <v>1500</v>
      </c>
      <c r="H355" s="34" t="s">
        <v>1499</v>
      </c>
      <c r="I355" s="34" t="s">
        <v>3482</v>
      </c>
      <c r="J355" s="34" t="s">
        <v>152</v>
      </c>
      <c r="K355" s="34">
        <v>2016</v>
      </c>
      <c r="L355" s="34">
        <v>2018</v>
      </c>
      <c r="M355" s="34" t="s">
        <v>1767</v>
      </c>
      <c r="N355" s="34" t="s">
        <v>1788</v>
      </c>
      <c r="O355" s="34">
        <v>5</v>
      </c>
      <c r="P355" s="34" t="s">
        <v>1768</v>
      </c>
      <c r="Q355" s="34" t="s">
        <v>155</v>
      </c>
      <c r="S355" s="34" t="s">
        <v>1501</v>
      </c>
      <c r="T355" s="34" t="s">
        <v>1827</v>
      </c>
      <c r="U355" s="34" t="s">
        <v>2323</v>
      </c>
      <c r="V355" s="36" t="str">
        <f>IF(VLOOKUP(First_Validations[[#This Row],[Country]],Last_Validations[[Country]:[Country: Year.1]],4,FALSE)=First_Validations[[#This Row],[FirstValidation.Country: Year]],"First","Second / Last")</f>
        <v>Second / Last</v>
      </c>
    </row>
    <row r="356" spans="2:22">
      <c r="B356" s="34" t="s">
        <v>151</v>
      </c>
      <c r="C356" s="34" t="s">
        <v>1499</v>
      </c>
      <c r="D356" s="34">
        <v>1</v>
      </c>
      <c r="E356" s="34">
        <v>6</v>
      </c>
      <c r="F356" s="34" t="s">
        <v>151</v>
      </c>
      <c r="G356" s="34" t="s">
        <v>1500</v>
      </c>
      <c r="H356" s="34" t="s">
        <v>1499</v>
      </c>
      <c r="I356" s="34" t="s">
        <v>3482</v>
      </c>
      <c r="J356" s="34" t="s">
        <v>152</v>
      </c>
      <c r="K356" s="34">
        <v>2016</v>
      </c>
      <c r="L356" s="34">
        <v>2018</v>
      </c>
      <c r="M356" s="34" t="s">
        <v>1767</v>
      </c>
      <c r="N356" s="34" t="s">
        <v>1793</v>
      </c>
      <c r="O356" s="34">
        <v>4</v>
      </c>
      <c r="P356" s="34" t="s">
        <v>1767</v>
      </c>
      <c r="Q356" s="34" t="s">
        <v>160</v>
      </c>
      <c r="S356" s="34" t="s">
        <v>1501</v>
      </c>
      <c r="T356" s="34" t="s">
        <v>1827</v>
      </c>
      <c r="U356" s="34" t="s">
        <v>2324</v>
      </c>
      <c r="V356" s="36" t="str">
        <f>IF(VLOOKUP(First_Validations[[#This Row],[Country]],Last_Validations[[Country]:[Country: Year.1]],4,FALSE)=First_Validations[[#This Row],[FirstValidation.Country: Year]],"First","Second / Last")</f>
        <v>Second / Last</v>
      </c>
    </row>
    <row r="357" spans="2:22">
      <c r="B357" s="34" t="s">
        <v>151</v>
      </c>
      <c r="C357" s="34" t="s">
        <v>1499</v>
      </c>
      <c r="D357" s="34">
        <v>1</v>
      </c>
      <c r="E357" s="34">
        <v>6</v>
      </c>
      <c r="F357" s="34" t="s">
        <v>151</v>
      </c>
      <c r="G357" s="34" t="s">
        <v>1500</v>
      </c>
      <c r="H357" s="34" t="s">
        <v>1499</v>
      </c>
      <c r="I357" s="34" t="s">
        <v>3482</v>
      </c>
      <c r="J357" s="34" t="s">
        <v>152</v>
      </c>
      <c r="K357" s="34">
        <v>2016</v>
      </c>
      <c r="L357" s="34">
        <v>2018</v>
      </c>
      <c r="M357" s="34" t="s">
        <v>1767</v>
      </c>
      <c r="N357" s="34" t="s">
        <v>1794</v>
      </c>
      <c r="O357" s="34">
        <v>5</v>
      </c>
      <c r="P357" s="34" t="s">
        <v>1768</v>
      </c>
      <c r="Q357" s="34" t="s">
        <v>161</v>
      </c>
      <c r="S357" s="34" t="s">
        <v>1501</v>
      </c>
      <c r="T357" s="34" t="s">
        <v>1827</v>
      </c>
      <c r="U357" s="34" t="s">
        <v>2325</v>
      </c>
      <c r="V357" s="36" t="str">
        <f>IF(VLOOKUP(First_Validations[[#This Row],[Country]],Last_Validations[[Country]:[Country: Year.1]],4,FALSE)=First_Validations[[#This Row],[FirstValidation.Country: Year]],"First","Second / Last")</f>
        <v>Second / Last</v>
      </c>
    </row>
    <row r="358" spans="2:22">
      <c r="B358" s="34" t="s">
        <v>151</v>
      </c>
      <c r="C358" s="34" t="s">
        <v>1499</v>
      </c>
      <c r="D358" s="34">
        <v>1</v>
      </c>
      <c r="E358" s="34">
        <v>6</v>
      </c>
      <c r="F358" s="34" t="s">
        <v>151</v>
      </c>
      <c r="G358" s="34" t="s">
        <v>1500</v>
      </c>
      <c r="H358" s="34" t="s">
        <v>1499</v>
      </c>
      <c r="I358" s="34" t="s">
        <v>3482</v>
      </c>
      <c r="J358" s="34" t="s">
        <v>152</v>
      </c>
      <c r="K358" s="34">
        <v>2016</v>
      </c>
      <c r="L358" s="34">
        <v>2018</v>
      </c>
      <c r="M358" s="34" t="s">
        <v>1767</v>
      </c>
      <c r="N358" s="34" t="s">
        <v>1791</v>
      </c>
      <c r="O358" s="34">
        <v>5</v>
      </c>
      <c r="P358" s="34" t="s">
        <v>1768</v>
      </c>
      <c r="Q358" s="34" t="s">
        <v>158</v>
      </c>
      <c r="S358" s="34" t="s">
        <v>1501</v>
      </c>
      <c r="T358" s="34" t="s">
        <v>1827</v>
      </c>
      <c r="U358" s="34" t="s">
        <v>2326</v>
      </c>
      <c r="V358" s="36" t="str">
        <f>IF(VLOOKUP(First_Validations[[#This Row],[Country]],Last_Validations[[Country]:[Country: Year.1]],4,FALSE)=First_Validations[[#This Row],[FirstValidation.Country: Year]],"First","Second / Last")</f>
        <v>Second / Last</v>
      </c>
    </row>
    <row r="359" spans="2:22">
      <c r="B359" s="34" t="s">
        <v>151</v>
      </c>
      <c r="C359" s="34" t="s">
        <v>1499</v>
      </c>
      <c r="D359" s="34">
        <v>1</v>
      </c>
      <c r="E359" s="34">
        <v>6</v>
      </c>
      <c r="F359" s="34" t="s">
        <v>151</v>
      </c>
      <c r="G359" s="34" t="s">
        <v>1500</v>
      </c>
      <c r="H359" s="34" t="s">
        <v>1499</v>
      </c>
      <c r="I359" s="34" t="s">
        <v>3482</v>
      </c>
      <c r="J359" s="34" t="s">
        <v>152</v>
      </c>
      <c r="K359" s="34">
        <v>2016</v>
      </c>
      <c r="L359" s="34">
        <v>2018</v>
      </c>
      <c r="M359" s="34" t="s">
        <v>1767</v>
      </c>
      <c r="N359" s="34" t="s">
        <v>1792</v>
      </c>
      <c r="O359" s="34">
        <v>5</v>
      </c>
      <c r="P359" s="34" t="s">
        <v>1768</v>
      </c>
      <c r="Q359" s="34" t="s">
        <v>159</v>
      </c>
      <c r="S359" s="34" t="s">
        <v>1501</v>
      </c>
      <c r="T359" s="34" t="s">
        <v>1827</v>
      </c>
      <c r="U359" s="34" t="s">
        <v>2327</v>
      </c>
      <c r="V359" s="36" t="str">
        <f>IF(VLOOKUP(First_Validations[[#This Row],[Country]],Last_Validations[[Country]:[Country: Year.1]],4,FALSE)=First_Validations[[#This Row],[FirstValidation.Country: Year]],"First","Second / Last")</f>
        <v>Second / Last</v>
      </c>
    </row>
    <row r="360" spans="2:22">
      <c r="B360" s="34" t="s">
        <v>151</v>
      </c>
      <c r="C360" s="34" t="s">
        <v>1499</v>
      </c>
      <c r="D360" s="34">
        <v>1</v>
      </c>
      <c r="E360" s="34">
        <v>6</v>
      </c>
      <c r="F360" s="34" t="s">
        <v>151</v>
      </c>
      <c r="G360" s="34" t="s">
        <v>1500</v>
      </c>
      <c r="H360" s="34" t="s">
        <v>1499</v>
      </c>
      <c r="I360" s="34" t="s">
        <v>3482</v>
      </c>
      <c r="J360" s="34" t="s">
        <v>152</v>
      </c>
      <c r="K360" s="34">
        <v>2016</v>
      </c>
      <c r="L360" s="34">
        <v>2018</v>
      </c>
      <c r="M360" s="34" t="s">
        <v>1767</v>
      </c>
      <c r="N360" s="34" t="s">
        <v>1818</v>
      </c>
      <c r="O360" s="34">
        <v>5</v>
      </c>
      <c r="P360" s="34" t="s">
        <v>1768</v>
      </c>
      <c r="Q360" s="34" t="s">
        <v>182</v>
      </c>
      <c r="S360" s="34" t="s">
        <v>1501</v>
      </c>
      <c r="T360" s="34" t="s">
        <v>1827</v>
      </c>
      <c r="U360" s="34" t="s">
        <v>2328</v>
      </c>
      <c r="V360" s="36" t="str">
        <f>IF(VLOOKUP(First_Validations[[#This Row],[Country]],Last_Validations[[Country]:[Country: Year.1]],4,FALSE)=First_Validations[[#This Row],[FirstValidation.Country: Year]],"First","Second / Last")</f>
        <v>Second / Last</v>
      </c>
    </row>
    <row r="361" spans="2:22">
      <c r="B361" s="34" t="s">
        <v>151</v>
      </c>
      <c r="C361" s="34" t="s">
        <v>1499</v>
      </c>
      <c r="D361" s="34">
        <v>1</v>
      </c>
      <c r="E361" s="34">
        <v>6</v>
      </c>
      <c r="F361" s="34" t="s">
        <v>151</v>
      </c>
      <c r="G361" s="34" t="s">
        <v>1500</v>
      </c>
      <c r="H361" s="34" t="s">
        <v>1499</v>
      </c>
      <c r="I361" s="34" t="s">
        <v>3482</v>
      </c>
      <c r="J361" s="34" t="s">
        <v>152</v>
      </c>
      <c r="K361" s="34">
        <v>2016</v>
      </c>
      <c r="L361" s="34">
        <v>2018</v>
      </c>
      <c r="M361" s="34" t="s">
        <v>1767</v>
      </c>
      <c r="N361" s="34" t="s">
        <v>1819</v>
      </c>
      <c r="O361" s="34">
        <v>1</v>
      </c>
      <c r="P361" s="34" t="s">
        <v>1796</v>
      </c>
      <c r="Q361" s="34" t="s">
        <v>183</v>
      </c>
      <c r="S361" s="34" t="s">
        <v>1501</v>
      </c>
      <c r="T361" s="34" t="s">
        <v>1827</v>
      </c>
      <c r="U361" s="34" t="s">
        <v>2329</v>
      </c>
      <c r="V361" s="36" t="str">
        <f>IF(VLOOKUP(First_Validations[[#This Row],[Country]],Last_Validations[[Country]:[Country: Year.1]],4,FALSE)=First_Validations[[#This Row],[FirstValidation.Country: Year]],"First","Second / Last")</f>
        <v>Second / Last</v>
      </c>
    </row>
    <row r="362" spans="2:22">
      <c r="B362" s="34" t="s">
        <v>151</v>
      </c>
      <c r="C362" s="34" t="s">
        <v>1499</v>
      </c>
      <c r="D362" s="34">
        <v>1</v>
      </c>
      <c r="E362" s="34">
        <v>6</v>
      </c>
      <c r="F362" s="34" t="s">
        <v>151</v>
      </c>
      <c r="G362" s="34" t="s">
        <v>1500</v>
      </c>
      <c r="H362" s="34" t="s">
        <v>1499</v>
      </c>
      <c r="I362" s="34" t="s">
        <v>3482</v>
      </c>
      <c r="J362" s="34" t="s">
        <v>152</v>
      </c>
      <c r="K362" s="34">
        <v>2016</v>
      </c>
      <c r="L362" s="34">
        <v>2018</v>
      </c>
      <c r="M362" s="34" t="s">
        <v>1767</v>
      </c>
      <c r="N362" s="34" t="s">
        <v>1815</v>
      </c>
      <c r="O362" s="34">
        <v>4</v>
      </c>
      <c r="P362" s="34" t="s">
        <v>1767</v>
      </c>
      <c r="Q362" s="34" t="s">
        <v>180</v>
      </c>
      <c r="S362" s="34" t="s">
        <v>1501</v>
      </c>
      <c r="T362" s="34" t="s">
        <v>1827</v>
      </c>
      <c r="U362" s="34" t="s">
        <v>2330</v>
      </c>
      <c r="V362" s="36" t="str">
        <f>IF(VLOOKUP(First_Validations[[#This Row],[Country]],Last_Validations[[Country]:[Country: Year.1]],4,FALSE)=First_Validations[[#This Row],[FirstValidation.Country: Year]],"First","Second / Last")</f>
        <v>Second / Last</v>
      </c>
    </row>
    <row r="363" spans="2:22">
      <c r="B363" s="34" t="s">
        <v>151</v>
      </c>
      <c r="C363" s="34" t="s">
        <v>1499</v>
      </c>
      <c r="D363" s="34">
        <v>1</v>
      </c>
      <c r="E363" s="34">
        <v>6</v>
      </c>
      <c r="F363" s="34" t="s">
        <v>151</v>
      </c>
      <c r="G363" s="34" t="s">
        <v>1500</v>
      </c>
      <c r="H363" s="34" t="s">
        <v>1499</v>
      </c>
      <c r="I363" s="34" t="s">
        <v>3482</v>
      </c>
      <c r="J363" s="34" t="s">
        <v>152</v>
      </c>
      <c r="K363" s="34">
        <v>2016</v>
      </c>
      <c r="L363" s="34">
        <v>2018</v>
      </c>
      <c r="M363" s="34" t="s">
        <v>1767</v>
      </c>
      <c r="N363" s="34" t="s">
        <v>1816</v>
      </c>
      <c r="O363" s="34">
        <v>5</v>
      </c>
      <c r="P363" s="34" t="s">
        <v>1768</v>
      </c>
      <c r="Q363" s="34" t="s">
        <v>181</v>
      </c>
      <c r="S363" s="34" t="s">
        <v>1501</v>
      </c>
      <c r="T363" s="34" t="s">
        <v>1827</v>
      </c>
      <c r="U363" s="34" t="s">
        <v>2331</v>
      </c>
      <c r="V363" s="36" t="str">
        <f>IF(VLOOKUP(First_Validations[[#This Row],[Country]],Last_Validations[[Country]:[Country: Year.1]],4,FALSE)=First_Validations[[#This Row],[FirstValidation.Country: Year]],"First","Second / Last")</f>
        <v>Second / Last</v>
      </c>
    </row>
    <row r="364" spans="2:22">
      <c r="B364" s="34" t="s">
        <v>151</v>
      </c>
      <c r="C364" s="34" t="s">
        <v>1499</v>
      </c>
      <c r="D364" s="34">
        <v>1</v>
      </c>
      <c r="E364" s="34">
        <v>6</v>
      </c>
      <c r="F364" s="34" t="s">
        <v>151</v>
      </c>
      <c r="G364" s="34" t="s">
        <v>1500</v>
      </c>
      <c r="H364" s="34" t="s">
        <v>1499</v>
      </c>
      <c r="I364" s="34" t="s">
        <v>3482</v>
      </c>
      <c r="J364" s="34" t="s">
        <v>152</v>
      </c>
      <c r="K364" s="34">
        <v>2016</v>
      </c>
      <c r="L364" s="34">
        <v>2018</v>
      </c>
      <c r="M364" s="34" t="s">
        <v>1767</v>
      </c>
      <c r="N364" s="34" t="s">
        <v>1822</v>
      </c>
      <c r="O364" s="34">
        <v>4</v>
      </c>
      <c r="P364" s="34" t="s">
        <v>1767</v>
      </c>
      <c r="Q364" s="34" t="s">
        <v>1</v>
      </c>
      <c r="S364" s="34" t="s">
        <v>1501</v>
      </c>
      <c r="T364" s="34" t="s">
        <v>1827</v>
      </c>
      <c r="U364" s="34" t="s">
        <v>2332</v>
      </c>
      <c r="V364" s="36" t="str">
        <f>IF(VLOOKUP(First_Validations[[#This Row],[Country]],Last_Validations[[Country]:[Country: Year.1]],4,FALSE)=First_Validations[[#This Row],[FirstValidation.Country: Year]],"First","Second / Last")</f>
        <v>Second / Last</v>
      </c>
    </row>
    <row r="365" spans="2:22">
      <c r="B365" s="34" t="s">
        <v>151</v>
      </c>
      <c r="C365" s="34" t="s">
        <v>1499</v>
      </c>
      <c r="D365" s="34">
        <v>1</v>
      </c>
      <c r="E365" s="34">
        <v>6</v>
      </c>
      <c r="F365" s="34" t="s">
        <v>151</v>
      </c>
      <c r="G365" s="34" t="s">
        <v>1500</v>
      </c>
      <c r="H365" s="34" t="s">
        <v>1499</v>
      </c>
      <c r="I365" s="34" t="s">
        <v>3482</v>
      </c>
      <c r="J365" s="34" t="s">
        <v>152</v>
      </c>
      <c r="K365" s="34">
        <v>2016</v>
      </c>
      <c r="L365" s="34">
        <v>2018</v>
      </c>
      <c r="M365" s="34" t="s">
        <v>1767</v>
      </c>
      <c r="N365" s="34" t="s">
        <v>1784</v>
      </c>
      <c r="O365" s="34">
        <v>5</v>
      </c>
      <c r="P365" s="34" t="s">
        <v>1768</v>
      </c>
      <c r="Q365" s="34" t="s">
        <v>153</v>
      </c>
      <c r="S365" s="34" t="s">
        <v>1501</v>
      </c>
      <c r="T365" s="34" t="s">
        <v>1827</v>
      </c>
      <c r="U365" s="34" t="s">
        <v>2333</v>
      </c>
      <c r="V365" s="36" t="str">
        <f>IF(VLOOKUP(First_Validations[[#This Row],[Country]],Last_Validations[[Country]:[Country: Year.1]],4,FALSE)=First_Validations[[#This Row],[FirstValidation.Country: Year]],"First","Second / Last")</f>
        <v>Second / Last</v>
      </c>
    </row>
    <row r="366" spans="2:22">
      <c r="B366" s="34" t="s">
        <v>151</v>
      </c>
      <c r="C366" s="34" t="s">
        <v>1499</v>
      </c>
      <c r="D366" s="34">
        <v>1</v>
      </c>
      <c r="E366" s="34">
        <v>6</v>
      </c>
      <c r="F366" s="34" t="s">
        <v>151</v>
      </c>
      <c r="G366" s="34" t="s">
        <v>1500</v>
      </c>
      <c r="H366" s="34" t="s">
        <v>1499</v>
      </c>
      <c r="I366" s="34" t="s">
        <v>3482</v>
      </c>
      <c r="J366" s="34" t="s">
        <v>152</v>
      </c>
      <c r="K366" s="34">
        <v>2016</v>
      </c>
      <c r="L366" s="34">
        <v>2018</v>
      </c>
      <c r="M366" s="34" t="s">
        <v>1767</v>
      </c>
      <c r="N366" s="34" t="s">
        <v>1820</v>
      </c>
      <c r="O366" s="34">
        <v>5</v>
      </c>
      <c r="P366" s="34" t="s">
        <v>1768</v>
      </c>
      <c r="Q366" s="34" t="s">
        <v>184</v>
      </c>
      <c r="S366" s="34" t="s">
        <v>1501</v>
      </c>
      <c r="T366" s="34" t="s">
        <v>1827</v>
      </c>
      <c r="U366" s="34" t="s">
        <v>2334</v>
      </c>
      <c r="V366" s="36" t="str">
        <f>IF(VLOOKUP(First_Validations[[#This Row],[Country]],Last_Validations[[Country]:[Country: Year.1]],4,FALSE)=First_Validations[[#This Row],[FirstValidation.Country: Year]],"First","Second / Last")</f>
        <v>Second / Last</v>
      </c>
    </row>
    <row r="367" spans="2:22">
      <c r="B367" s="34" t="s">
        <v>151</v>
      </c>
      <c r="C367" s="34" t="s">
        <v>1499</v>
      </c>
      <c r="D367" s="34">
        <v>1</v>
      </c>
      <c r="E367" s="34">
        <v>6</v>
      </c>
      <c r="F367" s="34" t="s">
        <v>151</v>
      </c>
      <c r="G367" s="34" t="s">
        <v>1500</v>
      </c>
      <c r="H367" s="34" t="s">
        <v>1499</v>
      </c>
      <c r="I367" s="34" t="s">
        <v>3482</v>
      </c>
      <c r="J367" s="34" t="s">
        <v>152</v>
      </c>
      <c r="K367" s="34">
        <v>2016</v>
      </c>
      <c r="L367" s="34">
        <v>2018</v>
      </c>
      <c r="M367" s="34" t="s">
        <v>1767</v>
      </c>
      <c r="N367" s="34" t="s">
        <v>1821</v>
      </c>
      <c r="O367" s="34">
        <v>5</v>
      </c>
      <c r="P367" s="34" t="s">
        <v>1768</v>
      </c>
      <c r="Q367" s="34" t="s">
        <v>185</v>
      </c>
      <c r="S367" s="34" t="s">
        <v>1501</v>
      </c>
      <c r="T367" s="34" t="s">
        <v>1827</v>
      </c>
      <c r="U367" s="34" t="s">
        <v>2335</v>
      </c>
      <c r="V367" s="36" t="str">
        <f>IF(VLOOKUP(First_Validations[[#This Row],[Country]],Last_Validations[[Country]:[Country: Year.1]],4,FALSE)=First_Validations[[#This Row],[FirstValidation.Country: Year]],"First","Second / Last")</f>
        <v>Second / Last</v>
      </c>
    </row>
    <row r="368" spans="2:22">
      <c r="B368" s="34" t="s">
        <v>151</v>
      </c>
      <c r="C368" s="34" t="s">
        <v>1499</v>
      </c>
      <c r="D368" s="34">
        <v>1</v>
      </c>
      <c r="E368" s="34">
        <v>6</v>
      </c>
      <c r="F368" s="34" t="s">
        <v>151</v>
      </c>
      <c r="G368" s="34" t="s">
        <v>1500</v>
      </c>
      <c r="H368" s="34" t="s">
        <v>1499</v>
      </c>
      <c r="I368" s="34" t="s">
        <v>3482</v>
      </c>
      <c r="J368" s="34" t="s">
        <v>152</v>
      </c>
      <c r="K368" s="34">
        <v>2016</v>
      </c>
      <c r="L368" s="34">
        <v>2018</v>
      </c>
      <c r="M368" s="34" t="s">
        <v>1767</v>
      </c>
      <c r="N368" s="34" t="s">
        <v>1814</v>
      </c>
      <c r="O368" s="34">
        <v>0</v>
      </c>
      <c r="P368" s="34" t="s">
        <v>4</v>
      </c>
      <c r="Q368" s="34" t="s">
        <v>179</v>
      </c>
      <c r="S368" s="34" t="s">
        <v>1501</v>
      </c>
      <c r="T368" s="34" t="s">
        <v>1827</v>
      </c>
      <c r="U368" s="34" t="s">
        <v>2336</v>
      </c>
      <c r="V368" s="36" t="str">
        <f>IF(VLOOKUP(First_Validations[[#This Row],[Country]],Last_Validations[[Country]:[Country: Year.1]],4,FALSE)=First_Validations[[#This Row],[FirstValidation.Country: Year]],"First","Second / Last")</f>
        <v>Second / Last</v>
      </c>
    </row>
    <row r="369" spans="2:22">
      <c r="B369" s="34" t="s">
        <v>151</v>
      </c>
      <c r="C369" s="34" t="s">
        <v>1499</v>
      </c>
      <c r="D369" s="34">
        <v>1</v>
      </c>
      <c r="E369" s="34">
        <v>6</v>
      </c>
      <c r="F369" s="34" t="s">
        <v>151</v>
      </c>
      <c r="G369" s="34" t="s">
        <v>1500</v>
      </c>
      <c r="H369" s="34" t="s">
        <v>1499</v>
      </c>
      <c r="I369" s="34" t="s">
        <v>3482</v>
      </c>
      <c r="J369" s="34" t="s">
        <v>152</v>
      </c>
      <c r="K369" s="34">
        <v>2016</v>
      </c>
      <c r="L369" s="34">
        <v>2018</v>
      </c>
      <c r="M369" s="34" t="s">
        <v>1767</v>
      </c>
      <c r="N369" s="34" t="s">
        <v>1808</v>
      </c>
      <c r="O369" s="34">
        <v>5</v>
      </c>
      <c r="P369" s="34" t="s">
        <v>1768</v>
      </c>
      <c r="Q369" s="34" t="s">
        <v>173</v>
      </c>
      <c r="S369" s="34" t="s">
        <v>1501</v>
      </c>
      <c r="T369" s="34" t="s">
        <v>1827</v>
      </c>
      <c r="U369" s="34" t="s">
        <v>2337</v>
      </c>
      <c r="V369" s="36" t="str">
        <f>IF(VLOOKUP(First_Validations[[#This Row],[Country]],Last_Validations[[Country]:[Country: Year.1]],4,FALSE)=First_Validations[[#This Row],[FirstValidation.Country: Year]],"First","Second / Last")</f>
        <v>Second / Last</v>
      </c>
    </row>
    <row r="370" spans="2:22">
      <c r="B370" s="34" t="s">
        <v>151</v>
      </c>
      <c r="C370" s="34" t="s">
        <v>1499</v>
      </c>
      <c r="D370" s="34">
        <v>1</v>
      </c>
      <c r="E370" s="34">
        <v>6</v>
      </c>
      <c r="F370" s="34" t="s">
        <v>151</v>
      </c>
      <c r="G370" s="34" t="s">
        <v>1500</v>
      </c>
      <c r="H370" s="34" t="s">
        <v>1499</v>
      </c>
      <c r="I370" s="34" t="s">
        <v>3482</v>
      </c>
      <c r="J370" s="34" t="s">
        <v>152</v>
      </c>
      <c r="K370" s="34">
        <v>2016</v>
      </c>
      <c r="L370" s="34">
        <v>2018</v>
      </c>
      <c r="M370" s="34" t="s">
        <v>1767</v>
      </c>
      <c r="N370" s="34" t="s">
        <v>1809</v>
      </c>
      <c r="O370" s="34">
        <v>5</v>
      </c>
      <c r="P370" s="34" t="s">
        <v>1768</v>
      </c>
      <c r="Q370" s="34" t="s">
        <v>174</v>
      </c>
      <c r="S370" s="34" t="s">
        <v>1501</v>
      </c>
      <c r="T370" s="34" t="s">
        <v>1827</v>
      </c>
      <c r="U370" s="34" t="s">
        <v>2338</v>
      </c>
      <c r="V370" s="36" t="str">
        <f>IF(VLOOKUP(First_Validations[[#This Row],[Country]],Last_Validations[[Country]:[Country: Year.1]],4,FALSE)=First_Validations[[#This Row],[FirstValidation.Country: Year]],"First","Second / Last")</f>
        <v>Second / Last</v>
      </c>
    </row>
    <row r="371" spans="2:22">
      <c r="B371" s="34" t="s">
        <v>151</v>
      </c>
      <c r="C371" s="34" t="s">
        <v>1499</v>
      </c>
      <c r="D371" s="34">
        <v>1</v>
      </c>
      <c r="E371" s="34">
        <v>6</v>
      </c>
      <c r="F371" s="34" t="s">
        <v>151</v>
      </c>
      <c r="G371" s="34" t="s">
        <v>1500</v>
      </c>
      <c r="H371" s="34" t="s">
        <v>1499</v>
      </c>
      <c r="I371" s="34" t="s">
        <v>3482</v>
      </c>
      <c r="J371" s="34" t="s">
        <v>152</v>
      </c>
      <c r="K371" s="34">
        <v>2016</v>
      </c>
      <c r="L371" s="34">
        <v>2018</v>
      </c>
      <c r="M371" s="34" t="s">
        <v>1767</v>
      </c>
      <c r="N371" s="34" t="s">
        <v>1806</v>
      </c>
      <c r="O371" s="34">
        <v>4</v>
      </c>
      <c r="P371" s="34" t="s">
        <v>1767</v>
      </c>
      <c r="Q371" s="34" t="s">
        <v>171</v>
      </c>
      <c r="S371" s="34" t="s">
        <v>1501</v>
      </c>
      <c r="T371" s="34" t="s">
        <v>1827</v>
      </c>
      <c r="U371" s="34" t="s">
        <v>2339</v>
      </c>
      <c r="V371" s="36" t="str">
        <f>IF(VLOOKUP(First_Validations[[#This Row],[Country]],Last_Validations[[Country]:[Country: Year.1]],4,FALSE)=First_Validations[[#This Row],[FirstValidation.Country: Year]],"First","Second / Last")</f>
        <v>Second / Last</v>
      </c>
    </row>
    <row r="372" spans="2:22">
      <c r="B372" s="34" t="s">
        <v>151</v>
      </c>
      <c r="C372" s="34" t="s">
        <v>1499</v>
      </c>
      <c r="D372" s="34">
        <v>1</v>
      </c>
      <c r="E372" s="34">
        <v>6</v>
      </c>
      <c r="F372" s="34" t="s">
        <v>151</v>
      </c>
      <c r="G372" s="34" t="s">
        <v>1500</v>
      </c>
      <c r="H372" s="34" t="s">
        <v>1499</v>
      </c>
      <c r="I372" s="34" t="s">
        <v>3482</v>
      </c>
      <c r="J372" s="34" t="s">
        <v>152</v>
      </c>
      <c r="K372" s="34">
        <v>2016</v>
      </c>
      <c r="L372" s="34">
        <v>2018</v>
      </c>
      <c r="M372" s="34" t="s">
        <v>1767</v>
      </c>
      <c r="N372" s="34" t="s">
        <v>1807</v>
      </c>
      <c r="O372" s="34">
        <v>5</v>
      </c>
      <c r="P372" s="34" t="s">
        <v>1768</v>
      </c>
      <c r="Q372" s="34" t="s">
        <v>172</v>
      </c>
      <c r="S372" s="34" t="s">
        <v>1501</v>
      </c>
      <c r="T372" s="34" t="s">
        <v>1827</v>
      </c>
      <c r="U372" s="34" t="s">
        <v>2340</v>
      </c>
      <c r="V372" s="36" t="str">
        <f>IF(VLOOKUP(First_Validations[[#This Row],[Country]],Last_Validations[[Country]:[Country: Year.1]],4,FALSE)=First_Validations[[#This Row],[FirstValidation.Country: Year]],"First","Second / Last")</f>
        <v>Second / Last</v>
      </c>
    </row>
    <row r="373" spans="2:22">
      <c r="B373" s="34" t="s">
        <v>151</v>
      </c>
      <c r="C373" s="34" t="s">
        <v>1499</v>
      </c>
      <c r="D373" s="34">
        <v>1</v>
      </c>
      <c r="E373" s="34">
        <v>6</v>
      </c>
      <c r="F373" s="34" t="s">
        <v>151</v>
      </c>
      <c r="G373" s="34" t="s">
        <v>1500</v>
      </c>
      <c r="H373" s="34" t="s">
        <v>1499</v>
      </c>
      <c r="I373" s="34" t="s">
        <v>3482</v>
      </c>
      <c r="J373" s="34" t="s">
        <v>152</v>
      </c>
      <c r="K373" s="34">
        <v>2016</v>
      </c>
      <c r="L373" s="34">
        <v>2018</v>
      </c>
      <c r="M373" s="34" t="s">
        <v>1767</v>
      </c>
      <c r="N373" s="34" t="s">
        <v>1812</v>
      </c>
      <c r="O373" s="34">
        <v>5</v>
      </c>
      <c r="P373" s="34" t="s">
        <v>1768</v>
      </c>
      <c r="Q373" s="34" t="s">
        <v>177</v>
      </c>
      <c r="S373" s="34" t="s">
        <v>1501</v>
      </c>
      <c r="T373" s="34" t="s">
        <v>1827</v>
      </c>
      <c r="U373" s="34" t="s">
        <v>2341</v>
      </c>
      <c r="V373" s="36" t="str">
        <f>IF(VLOOKUP(First_Validations[[#This Row],[Country]],Last_Validations[[Country]:[Country: Year.1]],4,FALSE)=First_Validations[[#This Row],[FirstValidation.Country: Year]],"First","Second / Last")</f>
        <v>Second / Last</v>
      </c>
    </row>
    <row r="374" spans="2:22">
      <c r="B374" s="34" t="s">
        <v>151</v>
      </c>
      <c r="C374" s="34" t="s">
        <v>1499</v>
      </c>
      <c r="D374" s="34">
        <v>1</v>
      </c>
      <c r="E374" s="34">
        <v>6</v>
      </c>
      <c r="F374" s="34" t="s">
        <v>151</v>
      </c>
      <c r="G374" s="34" t="s">
        <v>1500</v>
      </c>
      <c r="H374" s="34" t="s">
        <v>1499</v>
      </c>
      <c r="I374" s="34" t="s">
        <v>3482</v>
      </c>
      <c r="J374" s="34" t="s">
        <v>152</v>
      </c>
      <c r="K374" s="34">
        <v>2016</v>
      </c>
      <c r="L374" s="34">
        <v>2018</v>
      </c>
      <c r="M374" s="34" t="s">
        <v>1767</v>
      </c>
      <c r="N374" s="34" t="s">
        <v>1813</v>
      </c>
      <c r="O374" s="34">
        <v>1</v>
      </c>
      <c r="P374" s="34" t="s">
        <v>1796</v>
      </c>
      <c r="Q374" s="34" t="s">
        <v>178</v>
      </c>
      <c r="S374" s="34" t="s">
        <v>1501</v>
      </c>
      <c r="T374" s="34" t="s">
        <v>1827</v>
      </c>
      <c r="U374" s="34" t="s">
        <v>2342</v>
      </c>
      <c r="V374" s="36" t="str">
        <f>IF(VLOOKUP(First_Validations[[#This Row],[Country]],Last_Validations[[Country]:[Country: Year.1]],4,FALSE)=First_Validations[[#This Row],[FirstValidation.Country: Year]],"First","Second / Last")</f>
        <v>Second / Last</v>
      </c>
    </row>
    <row r="375" spans="2:22">
      <c r="B375" s="34" t="s">
        <v>151</v>
      </c>
      <c r="C375" s="34" t="s">
        <v>1499</v>
      </c>
      <c r="D375" s="34">
        <v>1</v>
      </c>
      <c r="E375" s="34">
        <v>6</v>
      </c>
      <c r="F375" s="34" t="s">
        <v>151</v>
      </c>
      <c r="G375" s="34" t="s">
        <v>1500</v>
      </c>
      <c r="H375" s="34" t="s">
        <v>1499</v>
      </c>
      <c r="I375" s="34" t="s">
        <v>3482</v>
      </c>
      <c r="J375" s="34" t="s">
        <v>152</v>
      </c>
      <c r="K375" s="34">
        <v>2016</v>
      </c>
      <c r="L375" s="34">
        <v>2018</v>
      </c>
      <c r="M375" s="34" t="s">
        <v>1767</v>
      </c>
      <c r="N375" s="34" t="s">
        <v>1810</v>
      </c>
      <c r="O375" s="34">
        <v>5</v>
      </c>
      <c r="P375" s="34" t="s">
        <v>1768</v>
      </c>
      <c r="Q375" s="34" t="s">
        <v>175</v>
      </c>
      <c r="S375" s="34" t="s">
        <v>1501</v>
      </c>
      <c r="T375" s="34" t="s">
        <v>1827</v>
      </c>
      <c r="U375" s="34" t="s">
        <v>2343</v>
      </c>
      <c r="V375" s="36" t="str">
        <f>IF(VLOOKUP(First_Validations[[#This Row],[Country]],Last_Validations[[Country]:[Country: Year.1]],4,FALSE)=First_Validations[[#This Row],[FirstValidation.Country: Year]],"First","Second / Last")</f>
        <v>Second / Last</v>
      </c>
    </row>
    <row r="376" spans="2:22">
      <c r="B376" s="34" t="s">
        <v>151</v>
      </c>
      <c r="C376" s="34" t="s">
        <v>1499</v>
      </c>
      <c r="D376" s="34">
        <v>1</v>
      </c>
      <c r="E376" s="34">
        <v>6</v>
      </c>
      <c r="F376" s="34" t="s">
        <v>151</v>
      </c>
      <c r="G376" s="34" t="s">
        <v>1500</v>
      </c>
      <c r="H376" s="34" t="s">
        <v>1499</v>
      </c>
      <c r="I376" s="34" t="s">
        <v>3482</v>
      </c>
      <c r="J376" s="34" t="s">
        <v>152</v>
      </c>
      <c r="K376" s="34">
        <v>2016</v>
      </c>
      <c r="L376" s="34">
        <v>2018</v>
      </c>
      <c r="M376" s="34" t="s">
        <v>1767</v>
      </c>
      <c r="N376" s="34" t="s">
        <v>1811</v>
      </c>
      <c r="O376" s="34">
        <v>5</v>
      </c>
      <c r="P376" s="34" t="s">
        <v>1768</v>
      </c>
      <c r="Q376" s="34" t="s">
        <v>176</v>
      </c>
      <c r="S376" s="34" t="s">
        <v>1501</v>
      </c>
      <c r="T376" s="34" t="s">
        <v>1827</v>
      </c>
      <c r="U376" s="34" t="s">
        <v>2344</v>
      </c>
      <c r="V376" s="36" t="str">
        <f>IF(VLOOKUP(First_Validations[[#This Row],[Country]],Last_Validations[[Country]:[Country: Year.1]],4,FALSE)=First_Validations[[#This Row],[FirstValidation.Country: Year]],"First","Second / Last")</f>
        <v>Second / Last</v>
      </c>
    </row>
    <row r="377" spans="2:22">
      <c r="B377" s="34" t="s">
        <v>1340</v>
      </c>
      <c r="C377" s="34" t="s">
        <v>1503</v>
      </c>
      <c r="D377" s="34">
        <v>1</v>
      </c>
      <c r="E377" s="34">
        <v>53</v>
      </c>
      <c r="F377" s="34" t="s">
        <v>1340</v>
      </c>
      <c r="G377" s="34" t="s">
        <v>1504</v>
      </c>
      <c r="H377" s="34" t="s">
        <v>1503</v>
      </c>
      <c r="I377" s="34" t="s">
        <v>1341</v>
      </c>
      <c r="J377" s="34" t="s">
        <v>1342</v>
      </c>
      <c r="K377" s="34">
        <v>2018</v>
      </c>
      <c r="L377" s="34">
        <v>2018</v>
      </c>
      <c r="M377" s="34" t="s">
        <v>1767</v>
      </c>
      <c r="N377" s="34" t="s">
        <v>1799</v>
      </c>
      <c r="O377" s="34">
        <v>5</v>
      </c>
      <c r="P377" s="34" t="s">
        <v>1768</v>
      </c>
      <c r="Q377" s="34" t="s">
        <v>1354</v>
      </c>
      <c r="R377" s="34" t="s">
        <v>1879</v>
      </c>
      <c r="S377" s="34" t="s">
        <v>1505</v>
      </c>
      <c r="T377" s="34" t="s">
        <v>1880</v>
      </c>
      <c r="U377" s="34" t="s">
        <v>2345</v>
      </c>
      <c r="V377" s="36" t="str">
        <f>IF(VLOOKUP(First_Validations[[#This Row],[Country]],Last_Validations[[Country]:[Country: Year.1]],4,FALSE)=First_Validations[[#This Row],[FirstValidation.Country: Year]],"First","Second / Last")</f>
        <v>First</v>
      </c>
    </row>
    <row r="378" spans="2:22">
      <c r="B378" s="34" t="s">
        <v>1340</v>
      </c>
      <c r="C378" s="34" t="s">
        <v>1503</v>
      </c>
      <c r="D378" s="34">
        <v>1</v>
      </c>
      <c r="E378" s="34">
        <v>53</v>
      </c>
      <c r="F378" s="34" t="s">
        <v>1340</v>
      </c>
      <c r="G378" s="34" t="s">
        <v>1504</v>
      </c>
      <c r="H378" s="34" t="s">
        <v>1503</v>
      </c>
      <c r="I378" s="34" t="s">
        <v>1341</v>
      </c>
      <c r="J378" s="34" t="s">
        <v>1342</v>
      </c>
      <c r="K378" s="34">
        <v>2018</v>
      </c>
      <c r="L378" s="34">
        <v>2018</v>
      </c>
      <c r="M378" s="34" t="s">
        <v>1767</v>
      </c>
      <c r="N378" s="34" t="s">
        <v>1800</v>
      </c>
      <c r="O378" s="34">
        <v>5</v>
      </c>
      <c r="P378" s="34" t="s">
        <v>1768</v>
      </c>
      <c r="Q378" s="34" t="s">
        <v>1355</v>
      </c>
      <c r="R378" s="34" t="s">
        <v>1879</v>
      </c>
      <c r="S378" s="34" t="s">
        <v>1505</v>
      </c>
      <c r="T378" s="34" t="s">
        <v>1880</v>
      </c>
      <c r="U378" s="34" t="s">
        <v>2346</v>
      </c>
      <c r="V378" s="36" t="str">
        <f>IF(VLOOKUP(First_Validations[[#This Row],[Country]],Last_Validations[[Country]:[Country: Year.1]],4,FALSE)=First_Validations[[#This Row],[FirstValidation.Country: Year]],"First","Second / Last")</f>
        <v>First</v>
      </c>
    </row>
    <row r="379" spans="2:22">
      <c r="B379" s="34" t="s">
        <v>1340</v>
      </c>
      <c r="C379" s="34" t="s">
        <v>1503</v>
      </c>
      <c r="D379" s="34">
        <v>1</v>
      </c>
      <c r="E379" s="34">
        <v>53</v>
      </c>
      <c r="F379" s="34" t="s">
        <v>1340</v>
      </c>
      <c r="G379" s="34" t="s">
        <v>1504</v>
      </c>
      <c r="H379" s="34" t="s">
        <v>1503</v>
      </c>
      <c r="I379" s="34" t="s">
        <v>1341</v>
      </c>
      <c r="J379" s="34" t="s">
        <v>1342</v>
      </c>
      <c r="K379" s="34">
        <v>2018</v>
      </c>
      <c r="L379" s="34">
        <v>2018</v>
      </c>
      <c r="M379" s="34" t="s">
        <v>1767</v>
      </c>
      <c r="N379" s="34" t="s">
        <v>1795</v>
      </c>
      <c r="O379" s="34">
        <v>1</v>
      </c>
      <c r="P379" s="34" t="s">
        <v>1796</v>
      </c>
      <c r="Q379" s="34" t="s">
        <v>1352</v>
      </c>
      <c r="R379" s="34" t="s">
        <v>1879</v>
      </c>
      <c r="S379" s="34" t="s">
        <v>1505</v>
      </c>
      <c r="T379" s="34" t="s">
        <v>1880</v>
      </c>
      <c r="U379" s="34" t="s">
        <v>2347</v>
      </c>
      <c r="V379" s="36" t="str">
        <f>IF(VLOOKUP(First_Validations[[#This Row],[Country]],Last_Validations[[Country]:[Country: Year.1]],4,FALSE)=First_Validations[[#This Row],[FirstValidation.Country: Year]],"First","Second / Last")</f>
        <v>First</v>
      </c>
    </row>
    <row r="380" spans="2:22">
      <c r="B380" s="34" t="s">
        <v>1340</v>
      </c>
      <c r="C380" s="34" t="s">
        <v>1503</v>
      </c>
      <c r="D380" s="34">
        <v>1</v>
      </c>
      <c r="E380" s="34">
        <v>53</v>
      </c>
      <c r="F380" s="34" t="s">
        <v>1340</v>
      </c>
      <c r="G380" s="34" t="s">
        <v>1504</v>
      </c>
      <c r="H380" s="34" t="s">
        <v>1503</v>
      </c>
      <c r="I380" s="34" t="s">
        <v>1341</v>
      </c>
      <c r="J380" s="34" t="s">
        <v>1342</v>
      </c>
      <c r="K380" s="34">
        <v>2018</v>
      </c>
      <c r="L380" s="34">
        <v>2018</v>
      </c>
      <c r="M380" s="34" t="s">
        <v>1767</v>
      </c>
      <c r="N380" s="34" t="s">
        <v>1797</v>
      </c>
      <c r="O380" s="34">
        <v>5</v>
      </c>
      <c r="P380" s="34" t="s">
        <v>1768</v>
      </c>
      <c r="Q380" s="34" t="s">
        <v>1353</v>
      </c>
      <c r="R380" s="34" t="s">
        <v>1879</v>
      </c>
      <c r="S380" s="34" t="s">
        <v>1505</v>
      </c>
      <c r="T380" s="34" t="s">
        <v>1880</v>
      </c>
      <c r="U380" s="34" t="s">
        <v>2348</v>
      </c>
      <c r="V380" s="36" t="str">
        <f>IF(VLOOKUP(First_Validations[[#This Row],[Country]],Last_Validations[[Country]:[Country: Year.1]],4,FALSE)=First_Validations[[#This Row],[FirstValidation.Country: Year]],"First","Second / Last")</f>
        <v>First</v>
      </c>
    </row>
    <row r="381" spans="2:22">
      <c r="B381" s="34" t="s">
        <v>1340</v>
      </c>
      <c r="C381" s="34" t="s">
        <v>1503</v>
      </c>
      <c r="D381" s="34">
        <v>1</v>
      </c>
      <c r="E381" s="34">
        <v>53</v>
      </c>
      <c r="F381" s="34" t="s">
        <v>1340</v>
      </c>
      <c r="G381" s="34" t="s">
        <v>1504</v>
      </c>
      <c r="H381" s="34" t="s">
        <v>1503</v>
      </c>
      <c r="I381" s="34" t="s">
        <v>1341</v>
      </c>
      <c r="J381" s="34" t="s">
        <v>1342</v>
      </c>
      <c r="K381" s="34">
        <v>2018</v>
      </c>
      <c r="L381" s="34">
        <v>2018</v>
      </c>
      <c r="M381" s="34" t="s">
        <v>1767</v>
      </c>
      <c r="N381" s="34" t="s">
        <v>1803</v>
      </c>
      <c r="O381" s="34">
        <v>0</v>
      </c>
      <c r="P381" s="34" t="s">
        <v>4</v>
      </c>
      <c r="Q381" s="34" t="s">
        <v>1358</v>
      </c>
      <c r="R381" s="34" t="s">
        <v>1879</v>
      </c>
      <c r="S381" s="34" t="s">
        <v>1505</v>
      </c>
      <c r="T381" s="34" t="s">
        <v>1880</v>
      </c>
      <c r="U381" s="34" t="s">
        <v>2349</v>
      </c>
      <c r="V381" s="36" t="str">
        <f>IF(VLOOKUP(First_Validations[[#This Row],[Country]],Last_Validations[[Country]:[Country: Year.1]],4,FALSE)=First_Validations[[#This Row],[FirstValidation.Country: Year]],"First","Second / Last")</f>
        <v>First</v>
      </c>
    </row>
    <row r="382" spans="2:22">
      <c r="B382" s="34" t="s">
        <v>1340</v>
      </c>
      <c r="C382" s="34" t="s">
        <v>1503</v>
      </c>
      <c r="D382" s="34">
        <v>1</v>
      </c>
      <c r="E382" s="34">
        <v>53</v>
      </c>
      <c r="F382" s="34" t="s">
        <v>1340</v>
      </c>
      <c r="G382" s="34" t="s">
        <v>1504</v>
      </c>
      <c r="H382" s="34" t="s">
        <v>1503</v>
      </c>
      <c r="I382" s="34" t="s">
        <v>1341</v>
      </c>
      <c r="J382" s="34" t="s">
        <v>1342</v>
      </c>
      <c r="K382" s="34">
        <v>2018</v>
      </c>
      <c r="L382" s="34">
        <v>2018</v>
      </c>
      <c r="M382" s="34" t="s">
        <v>1767</v>
      </c>
      <c r="N382" s="34" t="s">
        <v>1804</v>
      </c>
      <c r="O382" s="34">
        <v>4</v>
      </c>
      <c r="P382" s="34" t="s">
        <v>1767</v>
      </c>
      <c r="Q382" s="34" t="s">
        <v>1359</v>
      </c>
      <c r="R382" s="34" t="s">
        <v>1879</v>
      </c>
      <c r="S382" s="34" t="s">
        <v>1505</v>
      </c>
      <c r="T382" s="34" t="s">
        <v>1880</v>
      </c>
      <c r="U382" s="34" t="s">
        <v>2350</v>
      </c>
      <c r="V382" s="36" t="str">
        <f>IF(VLOOKUP(First_Validations[[#This Row],[Country]],Last_Validations[[Country]:[Country: Year.1]],4,FALSE)=First_Validations[[#This Row],[FirstValidation.Country: Year]],"First","Second / Last")</f>
        <v>First</v>
      </c>
    </row>
    <row r="383" spans="2:22">
      <c r="B383" s="34" t="s">
        <v>1340</v>
      </c>
      <c r="C383" s="34" t="s">
        <v>1503</v>
      </c>
      <c r="D383" s="34">
        <v>1</v>
      </c>
      <c r="E383" s="34">
        <v>53</v>
      </c>
      <c r="F383" s="34" t="s">
        <v>1340</v>
      </c>
      <c r="G383" s="34" t="s">
        <v>1504</v>
      </c>
      <c r="H383" s="34" t="s">
        <v>1503</v>
      </c>
      <c r="I383" s="34" t="s">
        <v>1341</v>
      </c>
      <c r="J383" s="34" t="s">
        <v>1342</v>
      </c>
      <c r="K383" s="34">
        <v>2018</v>
      </c>
      <c r="L383" s="34">
        <v>2018</v>
      </c>
      <c r="M383" s="34" t="s">
        <v>1767</v>
      </c>
      <c r="N383" s="34" t="s">
        <v>1801</v>
      </c>
      <c r="O383" s="34">
        <v>5</v>
      </c>
      <c r="P383" s="34" t="s">
        <v>1768</v>
      </c>
      <c r="Q383" s="34" t="s">
        <v>1356</v>
      </c>
      <c r="R383" s="34" t="s">
        <v>1879</v>
      </c>
      <c r="S383" s="34" t="s">
        <v>1505</v>
      </c>
      <c r="T383" s="34" t="s">
        <v>1880</v>
      </c>
      <c r="U383" s="34" t="s">
        <v>2351</v>
      </c>
      <c r="V383" s="36" t="str">
        <f>IF(VLOOKUP(First_Validations[[#This Row],[Country]],Last_Validations[[Country]:[Country: Year.1]],4,FALSE)=First_Validations[[#This Row],[FirstValidation.Country: Year]],"First","Second / Last")</f>
        <v>First</v>
      </c>
    </row>
    <row r="384" spans="2:22">
      <c r="B384" s="34" t="s">
        <v>1340</v>
      </c>
      <c r="C384" s="34" t="s">
        <v>1503</v>
      </c>
      <c r="D384" s="34">
        <v>1</v>
      </c>
      <c r="E384" s="34">
        <v>53</v>
      </c>
      <c r="F384" s="34" t="s">
        <v>1340</v>
      </c>
      <c r="G384" s="34" t="s">
        <v>1504</v>
      </c>
      <c r="H384" s="34" t="s">
        <v>1503</v>
      </c>
      <c r="I384" s="34" t="s">
        <v>1341</v>
      </c>
      <c r="J384" s="34" t="s">
        <v>1342</v>
      </c>
      <c r="K384" s="34">
        <v>2018</v>
      </c>
      <c r="L384" s="34">
        <v>2018</v>
      </c>
      <c r="M384" s="34" t="s">
        <v>1767</v>
      </c>
      <c r="N384" s="34" t="s">
        <v>1802</v>
      </c>
      <c r="O384" s="34">
        <v>5</v>
      </c>
      <c r="P384" s="34" t="s">
        <v>1768</v>
      </c>
      <c r="Q384" s="34" t="s">
        <v>1357</v>
      </c>
      <c r="R384" s="34" t="s">
        <v>1879</v>
      </c>
      <c r="S384" s="34" t="s">
        <v>1505</v>
      </c>
      <c r="T384" s="34" t="s">
        <v>1880</v>
      </c>
      <c r="U384" s="34" t="s">
        <v>2352</v>
      </c>
      <c r="V384" s="36" t="str">
        <f>IF(VLOOKUP(First_Validations[[#This Row],[Country]],Last_Validations[[Country]:[Country: Year.1]],4,FALSE)=First_Validations[[#This Row],[FirstValidation.Country: Year]],"First","Second / Last")</f>
        <v>First</v>
      </c>
    </row>
    <row r="385" spans="2:22">
      <c r="B385" s="34" t="s">
        <v>1340</v>
      </c>
      <c r="C385" s="34" t="s">
        <v>1503</v>
      </c>
      <c r="D385" s="34">
        <v>1</v>
      </c>
      <c r="E385" s="34">
        <v>53</v>
      </c>
      <c r="F385" s="34" t="s">
        <v>1340</v>
      </c>
      <c r="G385" s="34" t="s">
        <v>1504</v>
      </c>
      <c r="H385" s="34" t="s">
        <v>1503</v>
      </c>
      <c r="I385" s="34" t="s">
        <v>1341</v>
      </c>
      <c r="J385" s="34" t="s">
        <v>1342</v>
      </c>
      <c r="K385" s="34">
        <v>2018</v>
      </c>
      <c r="L385" s="34">
        <v>2018</v>
      </c>
      <c r="M385" s="34" t="s">
        <v>1767</v>
      </c>
      <c r="N385" s="34" t="s">
        <v>1794</v>
      </c>
      <c r="O385" s="34">
        <v>6</v>
      </c>
      <c r="P385" s="34" t="s">
        <v>1817</v>
      </c>
      <c r="Q385" s="34" t="s">
        <v>1351</v>
      </c>
      <c r="R385" s="34" t="s">
        <v>1879</v>
      </c>
      <c r="S385" s="34" t="s">
        <v>1505</v>
      </c>
      <c r="T385" s="34" t="s">
        <v>1880</v>
      </c>
      <c r="U385" s="34" t="s">
        <v>2353</v>
      </c>
      <c r="V385" s="36" t="str">
        <f>IF(VLOOKUP(First_Validations[[#This Row],[Country]],Last_Validations[[Country]:[Country: Year.1]],4,FALSE)=First_Validations[[#This Row],[FirstValidation.Country: Year]],"First","Second / Last")</f>
        <v>First</v>
      </c>
    </row>
    <row r="386" spans="2:22">
      <c r="B386" s="34" t="s">
        <v>1340</v>
      </c>
      <c r="C386" s="34" t="s">
        <v>1503</v>
      </c>
      <c r="D386" s="34">
        <v>1</v>
      </c>
      <c r="E386" s="34">
        <v>53</v>
      </c>
      <c r="F386" s="34" t="s">
        <v>1340</v>
      </c>
      <c r="G386" s="34" t="s">
        <v>1504</v>
      </c>
      <c r="H386" s="34" t="s">
        <v>1503</v>
      </c>
      <c r="I386" s="34" t="s">
        <v>1341</v>
      </c>
      <c r="J386" s="34" t="s">
        <v>1342</v>
      </c>
      <c r="K386" s="34">
        <v>2018</v>
      </c>
      <c r="L386" s="34">
        <v>2018</v>
      </c>
      <c r="M386" s="34" t="s">
        <v>1767</v>
      </c>
      <c r="N386" s="34" t="s">
        <v>1788</v>
      </c>
      <c r="O386" s="34">
        <v>5</v>
      </c>
      <c r="P386" s="34" t="s">
        <v>1768</v>
      </c>
      <c r="Q386" s="34" t="s">
        <v>1345</v>
      </c>
      <c r="R386" s="34" t="s">
        <v>1879</v>
      </c>
      <c r="S386" s="34" t="s">
        <v>1505</v>
      </c>
      <c r="T386" s="34" t="s">
        <v>1880</v>
      </c>
      <c r="U386" s="34" t="s">
        <v>2354</v>
      </c>
      <c r="V386" s="36" t="str">
        <f>IF(VLOOKUP(First_Validations[[#This Row],[Country]],Last_Validations[[Country]:[Country: Year.1]],4,FALSE)=First_Validations[[#This Row],[FirstValidation.Country: Year]],"First","Second / Last")</f>
        <v>First</v>
      </c>
    </row>
    <row r="387" spans="2:22">
      <c r="B387" s="34" t="s">
        <v>1340</v>
      </c>
      <c r="C387" s="34" t="s">
        <v>1503</v>
      </c>
      <c r="D387" s="34">
        <v>1</v>
      </c>
      <c r="E387" s="34">
        <v>53</v>
      </c>
      <c r="F387" s="34" t="s">
        <v>1340</v>
      </c>
      <c r="G387" s="34" t="s">
        <v>1504</v>
      </c>
      <c r="H387" s="34" t="s">
        <v>1503</v>
      </c>
      <c r="I387" s="34" t="s">
        <v>1341</v>
      </c>
      <c r="J387" s="34" t="s">
        <v>1342</v>
      </c>
      <c r="K387" s="34">
        <v>2018</v>
      </c>
      <c r="L387" s="34">
        <v>2018</v>
      </c>
      <c r="M387" s="34" t="s">
        <v>1767</v>
      </c>
      <c r="N387" s="34" t="s">
        <v>1789</v>
      </c>
      <c r="O387" s="34">
        <v>3</v>
      </c>
      <c r="P387" s="34" t="s">
        <v>1798</v>
      </c>
      <c r="Q387" s="34" t="s">
        <v>1346</v>
      </c>
      <c r="R387" s="34" t="s">
        <v>1879</v>
      </c>
      <c r="S387" s="34" t="s">
        <v>1505</v>
      </c>
      <c r="T387" s="34" t="s">
        <v>1880</v>
      </c>
      <c r="U387" s="34" t="s">
        <v>2355</v>
      </c>
      <c r="V387" s="36" t="str">
        <f>IF(VLOOKUP(First_Validations[[#This Row],[Country]],Last_Validations[[Country]:[Country: Year.1]],4,FALSE)=First_Validations[[#This Row],[FirstValidation.Country: Year]],"First","Second / Last")</f>
        <v>First</v>
      </c>
    </row>
    <row r="388" spans="2:22">
      <c r="B388" s="34" t="s">
        <v>1340</v>
      </c>
      <c r="C388" s="34" t="s">
        <v>1503</v>
      </c>
      <c r="D388" s="34">
        <v>1</v>
      </c>
      <c r="E388" s="34">
        <v>53</v>
      </c>
      <c r="F388" s="34" t="s">
        <v>1340</v>
      </c>
      <c r="G388" s="34" t="s">
        <v>1504</v>
      </c>
      <c r="H388" s="34" t="s">
        <v>1503</v>
      </c>
      <c r="I388" s="34" t="s">
        <v>1341</v>
      </c>
      <c r="J388" s="34" t="s">
        <v>1342</v>
      </c>
      <c r="K388" s="34">
        <v>2018</v>
      </c>
      <c r="L388" s="34">
        <v>2018</v>
      </c>
      <c r="M388" s="34" t="s">
        <v>1767</v>
      </c>
      <c r="N388" s="34" t="s">
        <v>1784</v>
      </c>
      <c r="O388" s="34">
        <v>5</v>
      </c>
      <c r="P388" s="34" t="s">
        <v>1768</v>
      </c>
      <c r="Q388" s="34" t="s">
        <v>1343</v>
      </c>
      <c r="R388" s="34" t="s">
        <v>1879</v>
      </c>
      <c r="S388" s="34" t="s">
        <v>1505</v>
      </c>
      <c r="T388" s="34" t="s">
        <v>1880</v>
      </c>
      <c r="U388" s="34" t="s">
        <v>2356</v>
      </c>
      <c r="V388" s="36" t="str">
        <f>IF(VLOOKUP(First_Validations[[#This Row],[Country]],Last_Validations[[Country]:[Country: Year.1]],4,FALSE)=First_Validations[[#This Row],[FirstValidation.Country: Year]],"First","Second / Last")</f>
        <v>First</v>
      </c>
    </row>
    <row r="389" spans="2:22">
      <c r="B389" s="34" t="s">
        <v>1340</v>
      </c>
      <c r="C389" s="34" t="s">
        <v>1503</v>
      </c>
      <c r="D389" s="34">
        <v>1</v>
      </c>
      <c r="E389" s="34">
        <v>53</v>
      </c>
      <c r="F389" s="34" t="s">
        <v>1340</v>
      </c>
      <c r="G389" s="34" t="s">
        <v>1504</v>
      </c>
      <c r="H389" s="34" t="s">
        <v>1503</v>
      </c>
      <c r="I389" s="34" t="s">
        <v>1341</v>
      </c>
      <c r="J389" s="34" t="s">
        <v>1342</v>
      </c>
      <c r="K389" s="34">
        <v>2018</v>
      </c>
      <c r="L389" s="34">
        <v>2018</v>
      </c>
      <c r="M389" s="34" t="s">
        <v>1767</v>
      </c>
      <c r="N389" s="34" t="s">
        <v>1787</v>
      </c>
      <c r="O389" s="34">
        <v>4</v>
      </c>
      <c r="P389" s="34" t="s">
        <v>1767</v>
      </c>
      <c r="Q389" s="34" t="s">
        <v>1344</v>
      </c>
      <c r="R389" s="34" t="s">
        <v>1879</v>
      </c>
      <c r="S389" s="34" t="s">
        <v>1505</v>
      </c>
      <c r="T389" s="34" t="s">
        <v>1880</v>
      </c>
      <c r="U389" s="34" t="s">
        <v>2357</v>
      </c>
      <c r="V389" s="36" t="str">
        <f>IF(VLOOKUP(First_Validations[[#This Row],[Country]],Last_Validations[[Country]:[Country: Year.1]],4,FALSE)=First_Validations[[#This Row],[FirstValidation.Country: Year]],"First","Second / Last")</f>
        <v>First</v>
      </c>
    </row>
    <row r="390" spans="2:22">
      <c r="B390" s="34" t="s">
        <v>1340</v>
      </c>
      <c r="C390" s="34" t="s">
        <v>1503</v>
      </c>
      <c r="D390" s="34">
        <v>1</v>
      </c>
      <c r="E390" s="34">
        <v>53</v>
      </c>
      <c r="F390" s="34" t="s">
        <v>1340</v>
      </c>
      <c r="G390" s="34" t="s">
        <v>1504</v>
      </c>
      <c r="H390" s="34" t="s">
        <v>1503</v>
      </c>
      <c r="I390" s="34" t="s">
        <v>1341</v>
      </c>
      <c r="J390" s="34" t="s">
        <v>1342</v>
      </c>
      <c r="K390" s="34">
        <v>2018</v>
      </c>
      <c r="L390" s="34">
        <v>2018</v>
      </c>
      <c r="M390" s="34" t="s">
        <v>1767</v>
      </c>
      <c r="N390" s="34" t="s">
        <v>1792</v>
      </c>
      <c r="O390" s="34">
        <v>4</v>
      </c>
      <c r="P390" s="34" t="s">
        <v>1767</v>
      </c>
      <c r="Q390" s="34" t="s">
        <v>1349</v>
      </c>
      <c r="R390" s="34" t="s">
        <v>1879</v>
      </c>
      <c r="S390" s="34" t="s">
        <v>1505</v>
      </c>
      <c r="T390" s="34" t="s">
        <v>1880</v>
      </c>
      <c r="U390" s="34" t="s">
        <v>2358</v>
      </c>
      <c r="V390" s="36" t="str">
        <f>IF(VLOOKUP(First_Validations[[#This Row],[Country]],Last_Validations[[Country]:[Country: Year.1]],4,FALSE)=First_Validations[[#This Row],[FirstValidation.Country: Year]],"First","Second / Last")</f>
        <v>First</v>
      </c>
    </row>
    <row r="391" spans="2:22">
      <c r="B391" s="34" t="s">
        <v>1340</v>
      </c>
      <c r="C391" s="34" t="s">
        <v>1503</v>
      </c>
      <c r="D391" s="34">
        <v>1</v>
      </c>
      <c r="E391" s="34">
        <v>53</v>
      </c>
      <c r="F391" s="34" t="s">
        <v>1340</v>
      </c>
      <c r="G391" s="34" t="s">
        <v>1504</v>
      </c>
      <c r="H391" s="34" t="s">
        <v>1503</v>
      </c>
      <c r="I391" s="34" t="s">
        <v>1341</v>
      </c>
      <c r="J391" s="34" t="s">
        <v>1342</v>
      </c>
      <c r="K391" s="34">
        <v>2018</v>
      </c>
      <c r="L391" s="34">
        <v>2018</v>
      </c>
      <c r="M391" s="34" t="s">
        <v>1767</v>
      </c>
      <c r="N391" s="34" t="s">
        <v>1793</v>
      </c>
      <c r="O391" s="34">
        <v>5</v>
      </c>
      <c r="P391" s="34" t="s">
        <v>1768</v>
      </c>
      <c r="Q391" s="34" t="s">
        <v>1350</v>
      </c>
      <c r="R391" s="34" t="s">
        <v>1879</v>
      </c>
      <c r="S391" s="34" t="s">
        <v>1505</v>
      </c>
      <c r="T391" s="34" t="s">
        <v>1880</v>
      </c>
      <c r="U391" s="34" t="s">
        <v>2359</v>
      </c>
      <c r="V391" s="36" t="str">
        <f>IF(VLOOKUP(First_Validations[[#This Row],[Country]],Last_Validations[[Country]:[Country: Year.1]],4,FALSE)=First_Validations[[#This Row],[FirstValidation.Country: Year]],"First","Second / Last")</f>
        <v>First</v>
      </c>
    </row>
    <row r="392" spans="2:22">
      <c r="B392" s="34" t="s">
        <v>1340</v>
      </c>
      <c r="C392" s="34" t="s">
        <v>1503</v>
      </c>
      <c r="D392" s="34">
        <v>1</v>
      </c>
      <c r="E392" s="34">
        <v>53</v>
      </c>
      <c r="F392" s="34" t="s">
        <v>1340</v>
      </c>
      <c r="G392" s="34" t="s">
        <v>1504</v>
      </c>
      <c r="H392" s="34" t="s">
        <v>1503</v>
      </c>
      <c r="I392" s="34" t="s">
        <v>1341</v>
      </c>
      <c r="J392" s="34" t="s">
        <v>1342</v>
      </c>
      <c r="K392" s="34">
        <v>2018</v>
      </c>
      <c r="L392" s="34">
        <v>2018</v>
      </c>
      <c r="M392" s="34" t="s">
        <v>1767</v>
      </c>
      <c r="N392" s="34" t="s">
        <v>1790</v>
      </c>
      <c r="O392" s="34">
        <v>5</v>
      </c>
      <c r="P392" s="34" t="s">
        <v>1768</v>
      </c>
      <c r="Q392" s="34" t="s">
        <v>1347</v>
      </c>
      <c r="R392" s="34" t="s">
        <v>1879</v>
      </c>
      <c r="S392" s="34" t="s">
        <v>1505</v>
      </c>
      <c r="T392" s="34" t="s">
        <v>1880</v>
      </c>
      <c r="U392" s="34" t="s">
        <v>2360</v>
      </c>
      <c r="V392" s="36" t="str">
        <f>IF(VLOOKUP(First_Validations[[#This Row],[Country]],Last_Validations[[Country]:[Country: Year.1]],4,FALSE)=First_Validations[[#This Row],[FirstValidation.Country: Year]],"First","Second / Last")</f>
        <v>First</v>
      </c>
    </row>
    <row r="393" spans="2:22">
      <c r="B393" s="34" t="s">
        <v>1340</v>
      </c>
      <c r="C393" s="34" t="s">
        <v>1503</v>
      </c>
      <c r="D393" s="34">
        <v>1</v>
      </c>
      <c r="E393" s="34">
        <v>53</v>
      </c>
      <c r="F393" s="34" t="s">
        <v>1340</v>
      </c>
      <c r="G393" s="34" t="s">
        <v>1504</v>
      </c>
      <c r="H393" s="34" t="s">
        <v>1503</v>
      </c>
      <c r="I393" s="34" t="s">
        <v>1341</v>
      </c>
      <c r="J393" s="34" t="s">
        <v>1342</v>
      </c>
      <c r="K393" s="34">
        <v>2018</v>
      </c>
      <c r="L393" s="34">
        <v>2018</v>
      </c>
      <c r="M393" s="34" t="s">
        <v>1767</v>
      </c>
      <c r="N393" s="34" t="s">
        <v>1791</v>
      </c>
      <c r="O393" s="34">
        <v>5</v>
      </c>
      <c r="P393" s="34" t="s">
        <v>1768</v>
      </c>
      <c r="Q393" s="34" t="s">
        <v>1348</v>
      </c>
      <c r="R393" s="34" t="s">
        <v>1879</v>
      </c>
      <c r="S393" s="34" t="s">
        <v>1505</v>
      </c>
      <c r="T393" s="34" t="s">
        <v>1880</v>
      </c>
      <c r="U393" s="34" t="s">
        <v>2361</v>
      </c>
      <c r="V393" s="36" t="str">
        <f>IF(VLOOKUP(First_Validations[[#This Row],[Country]],Last_Validations[[Country]:[Country: Year.1]],4,FALSE)=First_Validations[[#This Row],[FirstValidation.Country: Year]],"First","Second / Last")</f>
        <v>First</v>
      </c>
    </row>
    <row r="394" spans="2:22">
      <c r="B394" s="34" t="s">
        <v>1340</v>
      </c>
      <c r="C394" s="34" t="s">
        <v>1503</v>
      </c>
      <c r="D394" s="34">
        <v>1</v>
      </c>
      <c r="E394" s="34">
        <v>53</v>
      </c>
      <c r="F394" s="34" t="s">
        <v>1340</v>
      </c>
      <c r="G394" s="34" t="s">
        <v>1504</v>
      </c>
      <c r="H394" s="34" t="s">
        <v>1503</v>
      </c>
      <c r="I394" s="34" t="s">
        <v>1341</v>
      </c>
      <c r="J394" s="34" t="s">
        <v>1342</v>
      </c>
      <c r="K394" s="34">
        <v>2018</v>
      </c>
      <c r="L394" s="34">
        <v>2018</v>
      </c>
      <c r="M394" s="34" t="s">
        <v>1767</v>
      </c>
      <c r="N394" s="34" t="s">
        <v>1816</v>
      </c>
      <c r="O394" s="34">
        <v>5</v>
      </c>
      <c r="P394" s="34" t="s">
        <v>1768</v>
      </c>
      <c r="Q394" s="34" t="s">
        <v>1371</v>
      </c>
      <c r="R394" s="34" t="s">
        <v>1879</v>
      </c>
      <c r="S394" s="34" t="s">
        <v>1505</v>
      </c>
      <c r="T394" s="34" t="s">
        <v>1880</v>
      </c>
      <c r="U394" s="34" t="s">
        <v>2362</v>
      </c>
      <c r="V394" s="36" t="str">
        <f>IF(VLOOKUP(First_Validations[[#This Row],[Country]],Last_Validations[[Country]:[Country: Year.1]],4,FALSE)=First_Validations[[#This Row],[FirstValidation.Country: Year]],"First","Second / Last")</f>
        <v>First</v>
      </c>
    </row>
    <row r="395" spans="2:22">
      <c r="B395" s="34" t="s">
        <v>1340</v>
      </c>
      <c r="C395" s="34" t="s">
        <v>1503</v>
      </c>
      <c r="D395" s="34">
        <v>1</v>
      </c>
      <c r="E395" s="34">
        <v>53</v>
      </c>
      <c r="F395" s="34" t="s">
        <v>1340</v>
      </c>
      <c r="G395" s="34" t="s">
        <v>1504</v>
      </c>
      <c r="H395" s="34" t="s">
        <v>1503</v>
      </c>
      <c r="I395" s="34" t="s">
        <v>1341</v>
      </c>
      <c r="J395" s="34" t="s">
        <v>1342</v>
      </c>
      <c r="K395" s="34">
        <v>2018</v>
      </c>
      <c r="L395" s="34">
        <v>2018</v>
      </c>
      <c r="M395" s="34" t="s">
        <v>1767</v>
      </c>
      <c r="N395" s="34" t="s">
        <v>1818</v>
      </c>
      <c r="O395" s="34">
        <v>5</v>
      </c>
      <c r="P395" s="34" t="s">
        <v>1768</v>
      </c>
      <c r="Q395" s="34" t="s">
        <v>1372</v>
      </c>
      <c r="R395" s="34" t="s">
        <v>1879</v>
      </c>
      <c r="S395" s="34" t="s">
        <v>1505</v>
      </c>
      <c r="T395" s="34" t="s">
        <v>1880</v>
      </c>
      <c r="U395" s="34" t="s">
        <v>2363</v>
      </c>
      <c r="V395" s="36" t="str">
        <f>IF(VLOOKUP(First_Validations[[#This Row],[Country]],Last_Validations[[Country]:[Country: Year.1]],4,FALSE)=First_Validations[[#This Row],[FirstValidation.Country: Year]],"First","Second / Last")</f>
        <v>First</v>
      </c>
    </row>
    <row r="396" spans="2:22">
      <c r="B396" s="34" t="s">
        <v>1340</v>
      </c>
      <c r="C396" s="34" t="s">
        <v>1503</v>
      </c>
      <c r="D396" s="34">
        <v>1</v>
      </c>
      <c r="E396" s="34">
        <v>53</v>
      </c>
      <c r="F396" s="34" t="s">
        <v>1340</v>
      </c>
      <c r="G396" s="34" t="s">
        <v>1504</v>
      </c>
      <c r="H396" s="34" t="s">
        <v>1503</v>
      </c>
      <c r="I396" s="34" t="s">
        <v>1341</v>
      </c>
      <c r="J396" s="34" t="s">
        <v>1342</v>
      </c>
      <c r="K396" s="34">
        <v>2018</v>
      </c>
      <c r="L396" s="34">
        <v>2018</v>
      </c>
      <c r="M396" s="34" t="s">
        <v>1767</v>
      </c>
      <c r="N396" s="34" t="s">
        <v>1814</v>
      </c>
      <c r="O396" s="34">
        <v>5</v>
      </c>
      <c r="P396" s="34" t="s">
        <v>1768</v>
      </c>
      <c r="Q396" s="34" t="s">
        <v>1369</v>
      </c>
      <c r="R396" s="34" t="s">
        <v>1879</v>
      </c>
      <c r="S396" s="34" t="s">
        <v>1505</v>
      </c>
      <c r="T396" s="34" t="s">
        <v>1880</v>
      </c>
      <c r="U396" s="34" t="s">
        <v>2364</v>
      </c>
      <c r="V396" s="36" t="str">
        <f>IF(VLOOKUP(First_Validations[[#This Row],[Country]],Last_Validations[[Country]:[Country: Year.1]],4,FALSE)=First_Validations[[#This Row],[FirstValidation.Country: Year]],"First","Second / Last")</f>
        <v>First</v>
      </c>
    </row>
    <row r="397" spans="2:22">
      <c r="B397" s="34" t="s">
        <v>1340</v>
      </c>
      <c r="C397" s="34" t="s">
        <v>1503</v>
      </c>
      <c r="D397" s="34">
        <v>1</v>
      </c>
      <c r="E397" s="34">
        <v>53</v>
      </c>
      <c r="F397" s="34" t="s">
        <v>1340</v>
      </c>
      <c r="G397" s="34" t="s">
        <v>1504</v>
      </c>
      <c r="H397" s="34" t="s">
        <v>1503</v>
      </c>
      <c r="I397" s="34" t="s">
        <v>1341</v>
      </c>
      <c r="J397" s="34" t="s">
        <v>1342</v>
      </c>
      <c r="K397" s="34">
        <v>2018</v>
      </c>
      <c r="L397" s="34">
        <v>2018</v>
      </c>
      <c r="M397" s="34" t="s">
        <v>1767</v>
      </c>
      <c r="N397" s="34" t="s">
        <v>1815</v>
      </c>
      <c r="O397" s="34">
        <v>4</v>
      </c>
      <c r="P397" s="34" t="s">
        <v>1767</v>
      </c>
      <c r="Q397" s="34" t="s">
        <v>1370</v>
      </c>
      <c r="R397" s="34" t="s">
        <v>1879</v>
      </c>
      <c r="S397" s="34" t="s">
        <v>1505</v>
      </c>
      <c r="T397" s="34" t="s">
        <v>1880</v>
      </c>
      <c r="U397" s="34" t="s">
        <v>2365</v>
      </c>
      <c r="V397" s="36" t="str">
        <f>IF(VLOOKUP(First_Validations[[#This Row],[Country]],Last_Validations[[Country]:[Country: Year.1]],4,FALSE)=First_Validations[[#This Row],[FirstValidation.Country: Year]],"First","Second / Last")</f>
        <v>First</v>
      </c>
    </row>
    <row r="398" spans="2:22">
      <c r="B398" s="34" t="s">
        <v>1340</v>
      </c>
      <c r="C398" s="34" t="s">
        <v>1503</v>
      </c>
      <c r="D398" s="34">
        <v>1</v>
      </c>
      <c r="E398" s="34">
        <v>53</v>
      </c>
      <c r="F398" s="34" t="s">
        <v>1340</v>
      </c>
      <c r="G398" s="34" t="s">
        <v>1504</v>
      </c>
      <c r="H398" s="34" t="s">
        <v>1503</v>
      </c>
      <c r="I398" s="34" t="s">
        <v>1341</v>
      </c>
      <c r="J398" s="34" t="s">
        <v>1342</v>
      </c>
      <c r="K398" s="34">
        <v>2018</v>
      </c>
      <c r="L398" s="34">
        <v>2018</v>
      </c>
      <c r="M398" s="34" t="s">
        <v>1767</v>
      </c>
      <c r="N398" s="34" t="s">
        <v>1821</v>
      </c>
      <c r="O398" s="34">
        <v>4</v>
      </c>
      <c r="P398" s="34" t="s">
        <v>1767</v>
      </c>
      <c r="Q398" s="34" t="s">
        <v>1375</v>
      </c>
      <c r="R398" s="34" t="s">
        <v>1879</v>
      </c>
      <c r="S398" s="34" t="s">
        <v>1505</v>
      </c>
      <c r="T398" s="34" t="s">
        <v>1880</v>
      </c>
      <c r="U398" s="34" t="s">
        <v>2366</v>
      </c>
      <c r="V398" s="36" t="str">
        <f>IF(VLOOKUP(First_Validations[[#This Row],[Country]],Last_Validations[[Country]:[Country: Year.1]],4,FALSE)=First_Validations[[#This Row],[FirstValidation.Country: Year]],"First","Second / Last")</f>
        <v>First</v>
      </c>
    </row>
    <row r="399" spans="2:22">
      <c r="B399" s="34" t="s">
        <v>1340</v>
      </c>
      <c r="C399" s="34" t="s">
        <v>1503</v>
      </c>
      <c r="D399" s="34">
        <v>1</v>
      </c>
      <c r="E399" s="34">
        <v>53</v>
      </c>
      <c r="F399" s="34" t="s">
        <v>1340</v>
      </c>
      <c r="G399" s="34" t="s">
        <v>1504</v>
      </c>
      <c r="H399" s="34" t="s">
        <v>1503</v>
      </c>
      <c r="I399" s="34" t="s">
        <v>1341</v>
      </c>
      <c r="J399" s="34" t="s">
        <v>1342</v>
      </c>
      <c r="K399" s="34">
        <v>2018</v>
      </c>
      <c r="L399" s="34">
        <v>2018</v>
      </c>
      <c r="M399" s="34" t="s">
        <v>1767</v>
      </c>
      <c r="N399" s="34" t="s">
        <v>1822</v>
      </c>
      <c r="O399" s="34">
        <v>4</v>
      </c>
      <c r="P399" s="34" t="s">
        <v>1767</v>
      </c>
      <c r="Q399" s="34" t="s">
        <v>1</v>
      </c>
      <c r="R399" s="34" t="s">
        <v>1879</v>
      </c>
      <c r="S399" s="34" t="s">
        <v>1505</v>
      </c>
      <c r="T399" s="34" t="s">
        <v>1880</v>
      </c>
      <c r="U399" s="34" t="s">
        <v>2367</v>
      </c>
      <c r="V399" s="36" t="str">
        <f>IF(VLOOKUP(First_Validations[[#This Row],[Country]],Last_Validations[[Country]:[Country: Year.1]],4,FALSE)=First_Validations[[#This Row],[FirstValidation.Country: Year]],"First","Second / Last")</f>
        <v>First</v>
      </c>
    </row>
    <row r="400" spans="2:22">
      <c r="B400" s="34" t="s">
        <v>1340</v>
      </c>
      <c r="C400" s="34" t="s">
        <v>1503</v>
      </c>
      <c r="D400" s="34">
        <v>1</v>
      </c>
      <c r="E400" s="34">
        <v>53</v>
      </c>
      <c r="F400" s="34" t="s">
        <v>1340</v>
      </c>
      <c r="G400" s="34" t="s">
        <v>1504</v>
      </c>
      <c r="H400" s="34" t="s">
        <v>1503</v>
      </c>
      <c r="I400" s="34" t="s">
        <v>1341</v>
      </c>
      <c r="J400" s="34" t="s">
        <v>1342</v>
      </c>
      <c r="K400" s="34">
        <v>2018</v>
      </c>
      <c r="L400" s="34">
        <v>2018</v>
      </c>
      <c r="M400" s="34" t="s">
        <v>1767</v>
      </c>
      <c r="N400" s="34" t="s">
        <v>1819</v>
      </c>
      <c r="O400" s="34">
        <v>1</v>
      </c>
      <c r="P400" s="34" t="s">
        <v>1796</v>
      </c>
      <c r="Q400" s="34" t="s">
        <v>1373</v>
      </c>
      <c r="R400" s="34" t="s">
        <v>1879</v>
      </c>
      <c r="S400" s="34" t="s">
        <v>1505</v>
      </c>
      <c r="T400" s="34" t="s">
        <v>1880</v>
      </c>
      <c r="U400" s="34" t="s">
        <v>2368</v>
      </c>
      <c r="V400" s="36" t="str">
        <f>IF(VLOOKUP(First_Validations[[#This Row],[Country]],Last_Validations[[Country]:[Country: Year.1]],4,FALSE)=First_Validations[[#This Row],[FirstValidation.Country: Year]],"First","Second / Last")</f>
        <v>First</v>
      </c>
    </row>
    <row r="401" spans="2:22">
      <c r="B401" s="34" t="s">
        <v>1340</v>
      </c>
      <c r="C401" s="34" t="s">
        <v>1503</v>
      </c>
      <c r="D401" s="34">
        <v>1</v>
      </c>
      <c r="E401" s="34">
        <v>53</v>
      </c>
      <c r="F401" s="34" t="s">
        <v>1340</v>
      </c>
      <c r="G401" s="34" t="s">
        <v>1504</v>
      </c>
      <c r="H401" s="34" t="s">
        <v>1503</v>
      </c>
      <c r="I401" s="34" t="s">
        <v>1341</v>
      </c>
      <c r="J401" s="34" t="s">
        <v>1342</v>
      </c>
      <c r="K401" s="34">
        <v>2018</v>
      </c>
      <c r="L401" s="34">
        <v>2018</v>
      </c>
      <c r="M401" s="34" t="s">
        <v>1767</v>
      </c>
      <c r="N401" s="34" t="s">
        <v>1820</v>
      </c>
      <c r="O401" s="34">
        <v>4</v>
      </c>
      <c r="P401" s="34" t="s">
        <v>1767</v>
      </c>
      <c r="Q401" s="34" t="s">
        <v>1374</v>
      </c>
      <c r="R401" s="34" t="s">
        <v>1879</v>
      </c>
      <c r="S401" s="34" t="s">
        <v>1505</v>
      </c>
      <c r="T401" s="34" t="s">
        <v>1880</v>
      </c>
      <c r="U401" s="34" t="s">
        <v>2369</v>
      </c>
      <c r="V401" s="36" t="str">
        <f>IF(VLOOKUP(First_Validations[[#This Row],[Country]],Last_Validations[[Country]:[Country: Year.1]],4,FALSE)=First_Validations[[#This Row],[FirstValidation.Country: Year]],"First","Second / Last")</f>
        <v>First</v>
      </c>
    </row>
    <row r="402" spans="2:22">
      <c r="B402" s="34" t="s">
        <v>1340</v>
      </c>
      <c r="C402" s="34" t="s">
        <v>1503</v>
      </c>
      <c r="D402" s="34">
        <v>1</v>
      </c>
      <c r="E402" s="34">
        <v>53</v>
      </c>
      <c r="F402" s="34" t="s">
        <v>1340</v>
      </c>
      <c r="G402" s="34" t="s">
        <v>1504</v>
      </c>
      <c r="H402" s="34" t="s">
        <v>1503</v>
      </c>
      <c r="I402" s="34" t="s">
        <v>1341</v>
      </c>
      <c r="J402" s="34" t="s">
        <v>1342</v>
      </c>
      <c r="K402" s="34">
        <v>2018</v>
      </c>
      <c r="L402" s="34">
        <v>2018</v>
      </c>
      <c r="M402" s="34" t="s">
        <v>1767</v>
      </c>
      <c r="N402" s="34" t="s">
        <v>1813</v>
      </c>
      <c r="O402" s="34">
        <v>1</v>
      </c>
      <c r="P402" s="34" t="s">
        <v>1796</v>
      </c>
      <c r="Q402" s="34" t="s">
        <v>1368</v>
      </c>
      <c r="R402" s="34" t="s">
        <v>1879</v>
      </c>
      <c r="S402" s="34" t="s">
        <v>1505</v>
      </c>
      <c r="T402" s="34" t="s">
        <v>1880</v>
      </c>
      <c r="U402" s="34" t="s">
        <v>2370</v>
      </c>
      <c r="V402" s="36" t="str">
        <f>IF(VLOOKUP(First_Validations[[#This Row],[Country]],Last_Validations[[Country]:[Country: Year.1]],4,FALSE)=First_Validations[[#This Row],[FirstValidation.Country: Year]],"First","Second / Last")</f>
        <v>First</v>
      </c>
    </row>
    <row r="403" spans="2:22">
      <c r="B403" s="34" t="s">
        <v>1340</v>
      </c>
      <c r="C403" s="34" t="s">
        <v>1503</v>
      </c>
      <c r="D403" s="34">
        <v>1</v>
      </c>
      <c r="E403" s="34">
        <v>53</v>
      </c>
      <c r="F403" s="34" t="s">
        <v>1340</v>
      </c>
      <c r="G403" s="34" t="s">
        <v>1504</v>
      </c>
      <c r="H403" s="34" t="s">
        <v>1503</v>
      </c>
      <c r="I403" s="34" t="s">
        <v>1341</v>
      </c>
      <c r="J403" s="34" t="s">
        <v>1342</v>
      </c>
      <c r="K403" s="34">
        <v>2018</v>
      </c>
      <c r="L403" s="34">
        <v>2018</v>
      </c>
      <c r="M403" s="34" t="s">
        <v>1767</v>
      </c>
      <c r="N403" s="34" t="s">
        <v>1807</v>
      </c>
      <c r="O403" s="34">
        <v>4</v>
      </c>
      <c r="P403" s="34" t="s">
        <v>1767</v>
      </c>
      <c r="Q403" s="34" t="s">
        <v>1362</v>
      </c>
      <c r="R403" s="34" t="s">
        <v>1879</v>
      </c>
      <c r="S403" s="34" t="s">
        <v>1505</v>
      </c>
      <c r="T403" s="34" t="s">
        <v>1880</v>
      </c>
      <c r="U403" s="34" t="s">
        <v>2371</v>
      </c>
      <c r="V403" s="36" t="str">
        <f>IF(VLOOKUP(First_Validations[[#This Row],[Country]],Last_Validations[[Country]:[Country: Year.1]],4,FALSE)=First_Validations[[#This Row],[FirstValidation.Country: Year]],"First","Second / Last")</f>
        <v>First</v>
      </c>
    </row>
    <row r="404" spans="2:22">
      <c r="B404" s="34" t="s">
        <v>1340</v>
      </c>
      <c r="C404" s="34" t="s">
        <v>1503</v>
      </c>
      <c r="D404" s="34">
        <v>1</v>
      </c>
      <c r="E404" s="34">
        <v>53</v>
      </c>
      <c r="F404" s="34" t="s">
        <v>1340</v>
      </c>
      <c r="G404" s="34" t="s">
        <v>1504</v>
      </c>
      <c r="H404" s="34" t="s">
        <v>1503</v>
      </c>
      <c r="I404" s="34" t="s">
        <v>1341</v>
      </c>
      <c r="J404" s="34" t="s">
        <v>1342</v>
      </c>
      <c r="K404" s="34">
        <v>2018</v>
      </c>
      <c r="L404" s="34">
        <v>2018</v>
      </c>
      <c r="M404" s="34" t="s">
        <v>1767</v>
      </c>
      <c r="N404" s="34" t="s">
        <v>1808</v>
      </c>
      <c r="O404" s="34">
        <v>5</v>
      </c>
      <c r="P404" s="34" t="s">
        <v>1768</v>
      </c>
      <c r="Q404" s="34" t="s">
        <v>1363</v>
      </c>
      <c r="R404" s="34" t="s">
        <v>1879</v>
      </c>
      <c r="S404" s="34" t="s">
        <v>1505</v>
      </c>
      <c r="T404" s="34" t="s">
        <v>1880</v>
      </c>
      <c r="U404" s="34" t="s">
        <v>2372</v>
      </c>
      <c r="V404" s="36" t="str">
        <f>IF(VLOOKUP(First_Validations[[#This Row],[Country]],Last_Validations[[Country]:[Country: Year.1]],4,FALSE)=First_Validations[[#This Row],[FirstValidation.Country: Year]],"First","Second / Last")</f>
        <v>First</v>
      </c>
    </row>
    <row r="405" spans="2:22">
      <c r="B405" s="34" t="s">
        <v>1340</v>
      </c>
      <c r="C405" s="34" t="s">
        <v>1503</v>
      </c>
      <c r="D405" s="34">
        <v>1</v>
      </c>
      <c r="E405" s="34">
        <v>53</v>
      </c>
      <c r="F405" s="34" t="s">
        <v>1340</v>
      </c>
      <c r="G405" s="34" t="s">
        <v>1504</v>
      </c>
      <c r="H405" s="34" t="s">
        <v>1503</v>
      </c>
      <c r="I405" s="34" t="s">
        <v>1341</v>
      </c>
      <c r="J405" s="34" t="s">
        <v>1342</v>
      </c>
      <c r="K405" s="34">
        <v>2018</v>
      </c>
      <c r="L405" s="34">
        <v>2018</v>
      </c>
      <c r="M405" s="34" t="s">
        <v>1767</v>
      </c>
      <c r="N405" s="34" t="s">
        <v>1805</v>
      </c>
      <c r="O405" s="34">
        <v>5</v>
      </c>
      <c r="P405" s="34" t="s">
        <v>1768</v>
      </c>
      <c r="Q405" s="34" t="s">
        <v>1360</v>
      </c>
      <c r="R405" s="34" t="s">
        <v>1879</v>
      </c>
      <c r="S405" s="34" t="s">
        <v>1505</v>
      </c>
      <c r="T405" s="34" t="s">
        <v>1880</v>
      </c>
      <c r="U405" s="34" t="s">
        <v>2373</v>
      </c>
      <c r="V405" s="36" t="str">
        <f>IF(VLOOKUP(First_Validations[[#This Row],[Country]],Last_Validations[[Country]:[Country: Year.1]],4,FALSE)=First_Validations[[#This Row],[FirstValidation.Country: Year]],"First","Second / Last")</f>
        <v>First</v>
      </c>
    </row>
    <row r="406" spans="2:22">
      <c r="B406" s="34" t="s">
        <v>1340</v>
      </c>
      <c r="C406" s="34" t="s">
        <v>1503</v>
      </c>
      <c r="D406" s="34">
        <v>1</v>
      </c>
      <c r="E406" s="34">
        <v>53</v>
      </c>
      <c r="F406" s="34" t="s">
        <v>1340</v>
      </c>
      <c r="G406" s="34" t="s">
        <v>1504</v>
      </c>
      <c r="H406" s="34" t="s">
        <v>1503</v>
      </c>
      <c r="I406" s="34" t="s">
        <v>1341</v>
      </c>
      <c r="J406" s="34" t="s">
        <v>1342</v>
      </c>
      <c r="K406" s="34">
        <v>2018</v>
      </c>
      <c r="L406" s="34">
        <v>2018</v>
      </c>
      <c r="M406" s="34" t="s">
        <v>1767</v>
      </c>
      <c r="N406" s="34" t="s">
        <v>1806</v>
      </c>
      <c r="O406" s="34">
        <v>5</v>
      </c>
      <c r="P406" s="34" t="s">
        <v>1768</v>
      </c>
      <c r="Q406" s="34" t="s">
        <v>1361</v>
      </c>
      <c r="R406" s="34" t="s">
        <v>1879</v>
      </c>
      <c r="S406" s="34" t="s">
        <v>1505</v>
      </c>
      <c r="T406" s="34" t="s">
        <v>1880</v>
      </c>
      <c r="U406" s="34" t="s">
        <v>2374</v>
      </c>
      <c r="V406" s="36" t="str">
        <f>IF(VLOOKUP(First_Validations[[#This Row],[Country]],Last_Validations[[Country]:[Country: Year.1]],4,FALSE)=First_Validations[[#This Row],[FirstValidation.Country: Year]],"First","Second / Last")</f>
        <v>First</v>
      </c>
    </row>
    <row r="407" spans="2:22">
      <c r="B407" s="34" t="s">
        <v>1340</v>
      </c>
      <c r="C407" s="34" t="s">
        <v>1503</v>
      </c>
      <c r="D407" s="34">
        <v>1</v>
      </c>
      <c r="E407" s="34">
        <v>53</v>
      </c>
      <c r="F407" s="34" t="s">
        <v>1340</v>
      </c>
      <c r="G407" s="34" t="s">
        <v>1504</v>
      </c>
      <c r="H407" s="34" t="s">
        <v>1503</v>
      </c>
      <c r="I407" s="34" t="s">
        <v>1341</v>
      </c>
      <c r="J407" s="34" t="s">
        <v>1342</v>
      </c>
      <c r="K407" s="34">
        <v>2018</v>
      </c>
      <c r="L407" s="34">
        <v>2018</v>
      </c>
      <c r="M407" s="34" t="s">
        <v>1767</v>
      </c>
      <c r="N407" s="34" t="s">
        <v>1811</v>
      </c>
      <c r="O407" s="34">
        <v>5</v>
      </c>
      <c r="P407" s="34" t="s">
        <v>1768</v>
      </c>
      <c r="Q407" s="34" t="s">
        <v>1366</v>
      </c>
      <c r="R407" s="34" t="s">
        <v>1879</v>
      </c>
      <c r="S407" s="34" t="s">
        <v>1505</v>
      </c>
      <c r="T407" s="34" t="s">
        <v>1880</v>
      </c>
      <c r="U407" s="34" t="s">
        <v>2375</v>
      </c>
      <c r="V407" s="36" t="str">
        <f>IF(VLOOKUP(First_Validations[[#This Row],[Country]],Last_Validations[[Country]:[Country: Year.1]],4,FALSE)=First_Validations[[#This Row],[FirstValidation.Country: Year]],"First","Second / Last")</f>
        <v>First</v>
      </c>
    </row>
    <row r="408" spans="2:22">
      <c r="B408" s="34" t="s">
        <v>1340</v>
      </c>
      <c r="C408" s="34" t="s">
        <v>1503</v>
      </c>
      <c r="D408" s="34">
        <v>1</v>
      </c>
      <c r="E408" s="34">
        <v>53</v>
      </c>
      <c r="F408" s="34" t="s">
        <v>1340</v>
      </c>
      <c r="G408" s="34" t="s">
        <v>1504</v>
      </c>
      <c r="H408" s="34" t="s">
        <v>1503</v>
      </c>
      <c r="I408" s="34" t="s">
        <v>1341</v>
      </c>
      <c r="J408" s="34" t="s">
        <v>1342</v>
      </c>
      <c r="K408" s="34">
        <v>2018</v>
      </c>
      <c r="L408" s="34">
        <v>2018</v>
      </c>
      <c r="M408" s="34" t="s">
        <v>1767</v>
      </c>
      <c r="N408" s="34" t="s">
        <v>1812</v>
      </c>
      <c r="O408" s="34">
        <v>0</v>
      </c>
      <c r="P408" s="34" t="s">
        <v>4</v>
      </c>
      <c r="Q408" s="34" t="s">
        <v>1367</v>
      </c>
      <c r="R408" s="34" t="s">
        <v>1879</v>
      </c>
      <c r="S408" s="34" t="s">
        <v>1505</v>
      </c>
      <c r="T408" s="34" t="s">
        <v>1880</v>
      </c>
      <c r="U408" s="34" t="s">
        <v>2376</v>
      </c>
      <c r="V408" s="36" t="str">
        <f>IF(VLOOKUP(First_Validations[[#This Row],[Country]],Last_Validations[[Country]:[Country: Year.1]],4,FALSE)=First_Validations[[#This Row],[FirstValidation.Country: Year]],"First","Second / Last")</f>
        <v>First</v>
      </c>
    </row>
    <row r="409" spans="2:22">
      <c r="B409" s="34" t="s">
        <v>1340</v>
      </c>
      <c r="C409" s="34" t="s">
        <v>1503</v>
      </c>
      <c r="D409" s="34">
        <v>1</v>
      </c>
      <c r="E409" s="34">
        <v>53</v>
      </c>
      <c r="F409" s="34" t="s">
        <v>1340</v>
      </c>
      <c r="G409" s="34" t="s">
        <v>1504</v>
      </c>
      <c r="H409" s="34" t="s">
        <v>1503</v>
      </c>
      <c r="I409" s="34" t="s">
        <v>1341</v>
      </c>
      <c r="J409" s="34" t="s">
        <v>1342</v>
      </c>
      <c r="K409" s="34">
        <v>2018</v>
      </c>
      <c r="L409" s="34">
        <v>2018</v>
      </c>
      <c r="M409" s="34" t="s">
        <v>1767</v>
      </c>
      <c r="N409" s="34" t="s">
        <v>1809</v>
      </c>
      <c r="O409" s="34">
        <v>5</v>
      </c>
      <c r="P409" s="34" t="s">
        <v>1768</v>
      </c>
      <c r="Q409" s="34" t="s">
        <v>1364</v>
      </c>
      <c r="R409" s="34" t="s">
        <v>1879</v>
      </c>
      <c r="S409" s="34" t="s">
        <v>1505</v>
      </c>
      <c r="T409" s="34" t="s">
        <v>1880</v>
      </c>
      <c r="U409" s="34" t="s">
        <v>2377</v>
      </c>
      <c r="V409" s="36" t="str">
        <f>IF(VLOOKUP(First_Validations[[#This Row],[Country]],Last_Validations[[Country]:[Country: Year.1]],4,FALSE)=First_Validations[[#This Row],[FirstValidation.Country: Year]],"First","Second / Last")</f>
        <v>First</v>
      </c>
    </row>
    <row r="410" spans="2:22">
      <c r="B410" s="34" t="s">
        <v>1340</v>
      </c>
      <c r="C410" s="34" t="s">
        <v>1503</v>
      </c>
      <c r="D410" s="34">
        <v>1</v>
      </c>
      <c r="E410" s="34">
        <v>53</v>
      </c>
      <c r="F410" s="34" t="s">
        <v>1340</v>
      </c>
      <c r="G410" s="34" t="s">
        <v>1504</v>
      </c>
      <c r="H410" s="34" t="s">
        <v>1503</v>
      </c>
      <c r="I410" s="34" t="s">
        <v>1341</v>
      </c>
      <c r="J410" s="34" t="s">
        <v>1342</v>
      </c>
      <c r="K410" s="34">
        <v>2018</v>
      </c>
      <c r="L410" s="34">
        <v>2018</v>
      </c>
      <c r="M410" s="34" t="s">
        <v>1767</v>
      </c>
      <c r="N410" s="34" t="s">
        <v>1810</v>
      </c>
      <c r="O410" s="34">
        <v>5</v>
      </c>
      <c r="P410" s="34" t="s">
        <v>1768</v>
      </c>
      <c r="Q410" s="34" t="s">
        <v>1365</v>
      </c>
      <c r="R410" s="34" t="s">
        <v>1879</v>
      </c>
      <c r="S410" s="34" t="s">
        <v>1505</v>
      </c>
      <c r="T410" s="34" t="s">
        <v>1880</v>
      </c>
      <c r="U410" s="34" t="s">
        <v>2378</v>
      </c>
      <c r="V410" s="36" t="str">
        <f>IF(VLOOKUP(First_Validations[[#This Row],[Country]],Last_Validations[[Country]:[Country: Year.1]],4,FALSE)=First_Validations[[#This Row],[FirstValidation.Country: Year]],"First","Second / Last")</f>
        <v>First</v>
      </c>
    </row>
    <row r="411" spans="2:22">
      <c r="B411" s="34" t="s">
        <v>630</v>
      </c>
      <c r="C411" s="34" t="s">
        <v>1521</v>
      </c>
      <c r="D411" s="34">
        <v>1</v>
      </c>
      <c r="E411" s="34">
        <v>20</v>
      </c>
      <c r="F411" s="34" t="s">
        <v>630</v>
      </c>
      <c r="G411" s="34" t="s">
        <v>1522</v>
      </c>
      <c r="H411" s="34" t="s">
        <v>1521</v>
      </c>
      <c r="I411" s="34" t="s">
        <v>3483</v>
      </c>
      <c r="J411" s="34" t="s">
        <v>3484</v>
      </c>
      <c r="K411" s="34">
        <v>2017</v>
      </c>
      <c r="M411" s="34" t="s">
        <v>1767</v>
      </c>
      <c r="N411" s="34" t="s">
        <v>1799</v>
      </c>
      <c r="O411" s="34">
        <v>5</v>
      </c>
      <c r="P411" s="34" t="s">
        <v>1768</v>
      </c>
      <c r="Q411" s="34" t="s">
        <v>642</v>
      </c>
      <c r="T411" s="34" t="s">
        <v>1845</v>
      </c>
      <c r="U411" s="34" t="s">
        <v>2379</v>
      </c>
      <c r="V411" s="36" t="str">
        <f>IF(VLOOKUP(First_Validations[[#This Row],[Country]],Last_Validations[[Country]:[Country: Year.1]],4,FALSE)=First_Validations[[#This Row],[FirstValidation.Country: Year]],"First","Second / Last")</f>
        <v>First</v>
      </c>
    </row>
    <row r="412" spans="2:22">
      <c r="B412" s="34" t="s">
        <v>630</v>
      </c>
      <c r="C412" s="34" t="s">
        <v>1521</v>
      </c>
      <c r="D412" s="34">
        <v>1</v>
      </c>
      <c r="E412" s="34">
        <v>20</v>
      </c>
      <c r="F412" s="34" t="s">
        <v>630</v>
      </c>
      <c r="G412" s="34" t="s">
        <v>1522</v>
      </c>
      <c r="H412" s="34" t="s">
        <v>1521</v>
      </c>
      <c r="I412" s="34" t="s">
        <v>3483</v>
      </c>
      <c r="J412" s="34" t="s">
        <v>3484</v>
      </c>
      <c r="K412" s="34">
        <v>2017</v>
      </c>
      <c r="M412" s="34" t="s">
        <v>1767</v>
      </c>
      <c r="N412" s="34" t="s">
        <v>1800</v>
      </c>
      <c r="O412" s="34">
        <v>5</v>
      </c>
      <c r="P412" s="34" t="s">
        <v>1768</v>
      </c>
      <c r="Q412" s="34" t="s">
        <v>643</v>
      </c>
      <c r="T412" s="34" t="s">
        <v>1845</v>
      </c>
      <c r="U412" s="34" t="s">
        <v>2380</v>
      </c>
      <c r="V412" s="36" t="str">
        <f>IF(VLOOKUP(First_Validations[[#This Row],[Country]],Last_Validations[[Country]:[Country: Year.1]],4,FALSE)=First_Validations[[#This Row],[FirstValidation.Country: Year]],"First","Second / Last")</f>
        <v>First</v>
      </c>
    </row>
    <row r="413" spans="2:22">
      <c r="B413" s="34" t="s">
        <v>630</v>
      </c>
      <c r="C413" s="34" t="s">
        <v>1521</v>
      </c>
      <c r="D413" s="34">
        <v>1</v>
      </c>
      <c r="E413" s="34">
        <v>20</v>
      </c>
      <c r="F413" s="34" t="s">
        <v>630</v>
      </c>
      <c r="G413" s="34" t="s">
        <v>1522</v>
      </c>
      <c r="H413" s="34" t="s">
        <v>1521</v>
      </c>
      <c r="I413" s="34" t="s">
        <v>3483</v>
      </c>
      <c r="J413" s="34" t="s">
        <v>3484</v>
      </c>
      <c r="K413" s="34">
        <v>2017</v>
      </c>
      <c r="M413" s="34" t="s">
        <v>1767</v>
      </c>
      <c r="N413" s="34" t="s">
        <v>1795</v>
      </c>
      <c r="O413" s="34">
        <v>1</v>
      </c>
      <c r="P413" s="34" t="s">
        <v>1796</v>
      </c>
      <c r="Q413" s="34" t="s">
        <v>640</v>
      </c>
      <c r="T413" s="34" t="s">
        <v>1845</v>
      </c>
      <c r="U413" s="34" t="s">
        <v>2381</v>
      </c>
      <c r="V413" s="36" t="str">
        <f>IF(VLOOKUP(First_Validations[[#This Row],[Country]],Last_Validations[[Country]:[Country: Year.1]],4,FALSE)=First_Validations[[#This Row],[FirstValidation.Country: Year]],"First","Second / Last")</f>
        <v>First</v>
      </c>
    </row>
    <row r="414" spans="2:22">
      <c r="B414" s="34" t="s">
        <v>630</v>
      </c>
      <c r="C414" s="34" t="s">
        <v>1521</v>
      </c>
      <c r="D414" s="34">
        <v>1</v>
      </c>
      <c r="E414" s="34">
        <v>20</v>
      </c>
      <c r="F414" s="34" t="s">
        <v>630</v>
      </c>
      <c r="G414" s="34" t="s">
        <v>1522</v>
      </c>
      <c r="H414" s="34" t="s">
        <v>1521</v>
      </c>
      <c r="I414" s="34" t="s">
        <v>3483</v>
      </c>
      <c r="J414" s="34" t="s">
        <v>3484</v>
      </c>
      <c r="K414" s="34">
        <v>2017</v>
      </c>
      <c r="M414" s="34" t="s">
        <v>1767</v>
      </c>
      <c r="N414" s="34" t="s">
        <v>1797</v>
      </c>
      <c r="O414" s="34">
        <v>0</v>
      </c>
      <c r="P414" s="34" t="s">
        <v>4</v>
      </c>
      <c r="Q414" s="34" t="s">
        <v>641</v>
      </c>
      <c r="T414" s="34" t="s">
        <v>1845</v>
      </c>
      <c r="U414" s="34" t="s">
        <v>2382</v>
      </c>
      <c r="V414" s="36" t="str">
        <f>IF(VLOOKUP(First_Validations[[#This Row],[Country]],Last_Validations[[Country]:[Country: Year.1]],4,FALSE)=First_Validations[[#This Row],[FirstValidation.Country: Year]],"First","Second / Last")</f>
        <v>First</v>
      </c>
    </row>
    <row r="415" spans="2:22">
      <c r="B415" s="34" t="s">
        <v>630</v>
      </c>
      <c r="C415" s="34" t="s">
        <v>1521</v>
      </c>
      <c r="D415" s="34">
        <v>1</v>
      </c>
      <c r="E415" s="34">
        <v>20</v>
      </c>
      <c r="F415" s="34" t="s">
        <v>630</v>
      </c>
      <c r="G415" s="34" t="s">
        <v>1522</v>
      </c>
      <c r="H415" s="34" t="s">
        <v>1521</v>
      </c>
      <c r="I415" s="34" t="s">
        <v>3483</v>
      </c>
      <c r="J415" s="34" t="s">
        <v>3484</v>
      </c>
      <c r="K415" s="34">
        <v>2017</v>
      </c>
      <c r="M415" s="34" t="s">
        <v>1767</v>
      </c>
      <c r="N415" s="34" t="s">
        <v>1803</v>
      </c>
      <c r="O415" s="34">
        <v>0</v>
      </c>
      <c r="P415" s="34" t="s">
        <v>4</v>
      </c>
      <c r="Q415" s="34" t="s">
        <v>646</v>
      </c>
      <c r="T415" s="34" t="s">
        <v>1845</v>
      </c>
      <c r="U415" s="34" t="s">
        <v>2383</v>
      </c>
      <c r="V415" s="36" t="str">
        <f>IF(VLOOKUP(First_Validations[[#This Row],[Country]],Last_Validations[[Country]:[Country: Year.1]],4,FALSE)=First_Validations[[#This Row],[FirstValidation.Country: Year]],"First","Second / Last")</f>
        <v>First</v>
      </c>
    </row>
    <row r="416" spans="2:22">
      <c r="B416" s="34" t="s">
        <v>630</v>
      </c>
      <c r="C416" s="34" t="s">
        <v>1521</v>
      </c>
      <c r="D416" s="34">
        <v>1</v>
      </c>
      <c r="E416" s="34">
        <v>20</v>
      </c>
      <c r="F416" s="34" t="s">
        <v>630</v>
      </c>
      <c r="G416" s="34" t="s">
        <v>1522</v>
      </c>
      <c r="H416" s="34" t="s">
        <v>1521</v>
      </c>
      <c r="I416" s="34" t="s">
        <v>3483</v>
      </c>
      <c r="J416" s="34" t="s">
        <v>3484</v>
      </c>
      <c r="K416" s="34">
        <v>2017</v>
      </c>
      <c r="M416" s="34" t="s">
        <v>1767</v>
      </c>
      <c r="N416" s="34" t="s">
        <v>1804</v>
      </c>
      <c r="O416" s="34">
        <v>0</v>
      </c>
      <c r="P416" s="34" t="s">
        <v>4</v>
      </c>
      <c r="Q416" s="34" t="s">
        <v>647</v>
      </c>
      <c r="T416" s="34" t="s">
        <v>1845</v>
      </c>
      <c r="U416" s="34" t="s">
        <v>2384</v>
      </c>
      <c r="V416" s="36" t="str">
        <f>IF(VLOOKUP(First_Validations[[#This Row],[Country]],Last_Validations[[Country]:[Country: Year.1]],4,FALSE)=First_Validations[[#This Row],[FirstValidation.Country: Year]],"First","Second / Last")</f>
        <v>First</v>
      </c>
    </row>
    <row r="417" spans="2:22">
      <c r="B417" s="34" t="s">
        <v>630</v>
      </c>
      <c r="C417" s="34" t="s">
        <v>1521</v>
      </c>
      <c r="D417" s="34">
        <v>1</v>
      </c>
      <c r="E417" s="34">
        <v>20</v>
      </c>
      <c r="F417" s="34" t="s">
        <v>630</v>
      </c>
      <c r="G417" s="34" t="s">
        <v>1522</v>
      </c>
      <c r="H417" s="34" t="s">
        <v>1521</v>
      </c>
      <c r="I417" s="34" t="s">
        <v>3483</v>
      </c>
      <c r="J417" s="34" t="s">
        <v>3484</v>
      </c>
      <c r="K417" s="34">
        <v>2017</v>
      </c>
      <c r="M417" s="34" t="s">
        <v>1767</v>
      </c>
      <c r="N417" s="34" t="s">
        <v>1801</v>
      </c>
      <c r="O417" s="34">
        <v>5</v>
      </c>
      <c r="P417" s="34" t="s">
        <v>1768</v>
      </c>
      <c r="Q417" s="34" t="s">
        <v>644</v>
      </c>
      <c r="T417" s="34" t="s">
        <v>1845</v>
      </c>
      <c r="U417" s="34" t="s">
        <v>2385</v>
      </c>
      <c r="V417" s="36" t="str">
        <f>IF(VLOOKUP(First_Validations[[#This Row],[Country]],Last_Validations[[Country]:[Country: Year.1]],4,FALSE)=First_Validations[[#This Row],[FirstValidation.Country: Year]],"First","Second / Last")</f>
        <v>First</v>
      </c>
    </row>
    <row r="418" spans="2:22">
      <c r="B418" s="34" t="s">
        <v>630</v>
      </c>
      <c r="C418" s="34" t="s">
        <v>1521</v>
      </c>
      <c r="D418" s="34">
        <v>1</v>
      </c>
      <c r="E418" s="34">
        <v>20</v>
      </c>
      <c r="F418" s="34" t="s">
        <v>630</v>
      </c>
      <c r="G418" s="34" t="s">
        <v>1522</v>
      </c>
      <c r="H418" s="34" t="s">
        <v>1521</v>
      </c>
      <c r="I418" s="34" t="s">
        <v>3483</v>
      </c>
      <c r="J418" s="34" t="s">
        <v>3484</v>
      </c>
      <c r="K418" s="34">
        <v>2017</v>
      </c>
      <c r="M418" s="34" t="s">
        <v>1767</v>
      </c>
      <c r="N418" s="34" t="s">
        <v>1802</v>
      </c>
      <c r="O418" s="34">
        <v>4</v>
      </c>
      <c r="P418" s="34" t="s">
        <v>1767</v>
      </c>
      <c r="Q418" s="34" t="s">
        <v>645</v>
      </c>
      <c r="T418" s="34" t="s">
        <v>1845</v>
      </c>
      <c r="U418" s="34" t="s">
        <v>2386</v>
      </c>
      <c r="V418" s="36" t="str">
        <f>IF(VLOOKUP(First_Validations[[#This Row],[Country]],Last_Validations[[Country]:[Country: Year.1]],4,FALSE)=First_Validations[[#This Row],[FirstValidation.Country: Year]],"First","Second / Last")</f>
        <v>First</v>
      </c>
    </row>
    <row r="419" spans="2:22">
      <c r="B419" s="34" t="s">
        <v>630</v>
      </c>
      <c r="C419" s="34" t="s">
        <v>1521</v>
      </c>
      <c r="D419" s="34">
        <v>1</v>
      </c>
      <c r="E419" s="34">
        <v>20</v>
      </c>
      <c r="F419" s="34" t="s">
        <v>630</v>
      </c>
      <c r="G419" s="34" t="s">
        <v>1522</v>
      </c>
      <c r="H419" s="34" t="s">
        <v>1521</v>
      </c>
      <c r="I419" s="34" t="s">
        <v>3483</v>
      </c>
      <c r="J419" s="34" t="s">
        <v>3484</v>
      </c>
      <c r="K419" s="34">
        <v>2017</v>
      </c>
      <c r="M419" s="34" t="s">
        <v>1767</v>
      </c>
      <c r="N419" s="34" t="s">
        <v>1794</v>
      </c>
      <c r="O419" s="34">
        <v>5</v>
      </c>
      <c r="P419" s="34" t="s">
        <v>1768</v>
      </c>
      <c r="Q419" s="34" t="s">
        <v>639</v>
      </c>
      <c r="T419" s="34" t="s">
        <v>1845</v>
      </c>
      <c r="U419" s="34" t="s">
        <v>2387</v>
      </c>
      <c r="V419" s="36" t="str">
        <f>IF(VLOOKUP(First_Validations[[#This Row],[Country]],Last_Validations[[Country]:[Country: Year.1]],4,FALSE)=First_Validations[[#This Row],[FirstValidation.Country: Year]],"First","Second / Last")</f>
        <v>First</v>
      </c>
    </row>
    <row r="420" spans="2:22">
      <c r="B420" s="34" t="s">
        <v>630</v>
      </c>
      <c r="C420" s="34" t="s">
        <v>1521</v>
      </c>
      <c r="D420" s="34">
        <v>1</v>
      </c>
      <c r="E420" s="34">
        <v>20</v>
      </c>
      <c r="F420" s="34" t="s">
        <v>630</v>
      </c>
      <c r="G420" s="34" t="s">
        <v>1522</v>
      </c>
      <c r="H420" s="34" t="s">
        <v>1521</v>
      </c>
      <c r="I420" s="34" t="s">
        <v>3483</v>
      </c>
      <c r="J420" s="34" t="s">
        <v>3484</v>
      </c>
      <c r="K420" s="34">
        <v>2017</v>
      </c>
      <c r="M420" s="34" t="s">
        <v>1767</v>
      </c>
      <c r="N420" s="34" t="s">
        <v>1788</v>
      </c>
      <c r="O420" s="34">
        <v>4</v>
      </c>
      <c r="P420" s="34" t="s">
        <v>1767</v>
      </c>
      <c r="Q420" s="34" t="s">
        <v>633</v>
      </c>
      <c r="T420" s="34" t="s">
        <v>1845</v>
      </c>
      <c r="U420" s="34" t="s">
        <v>2388</v>
      </c>
      <c r="V420" s="36" t="str">
        <f>IF(VLOOKUP(First_Validations[[#This Row],[Country]],Last_Validations[[Country]:[Country: Year.1]],4,FALSE)=First_Validations[[#This Row],[FirstValidation.Country: Year]],"First","Second / Last")</f>
        <v>First</v>
      </c>
    </row>
    <row r="421" spans="2:22">
      <c r="B421" s="34" t="s">
        <v>630</v>
      </c>
      <c r="C421" s="34" t="s">
        <v>1521</v>
      </c>
      <c r="D421" s="34">
        <v>1</v>
      </c>
      <c r="E421" s="34">
        <v>20</v>
      </c>
      <c r="F421" s="34" t="s">
        <v>630</v>
      </c>
      <c r="G421" s="34" t="s">
        <v>1522</v>
      </c>
      <c r="H421" s="34" t="s">
        <v>1521</v>
      </c>
      <c r="I421" s="34" t="s">
        <v>3483</v>
      </c>
      <c r="J421" s="34" t="s">
        <v>3484</v>
      </c>
      <c r="K421" s="34">
        <v>2017</v>
      </c>
      <c r="M421" s="34" t="s">
        <v>1767</v>
      </c>
      <c r="N421" s="34" t="s">
        <v>1789</v>
      </c>
      <c r="O421" s="34">
        <v>5</v>
      </c>
      <c r="P421" s="34" t="s">
        <v>1768</v>
      </c>
      <c r="Q421" s="34" t="s">
        <v>634</v>
      </c>
      <c r="T421" s="34" t="s">
        <v>1845</v>
      </c>
      <c r="U421" s="34" t="s">
        <v>2389</v>
      </c>
      <c r="V421" s="36" t="str">
        <f>IF(VLOOKUP(First_Validations[[#This Row],[Country]],Last_Validations[[Country]:[Country: Year.1]],4,FALSE)=First_Validations[[#This Row],[FirstValidation.Country: Year]],"First","Second / Last")</f>
        <v>First</v>
      </c>
    </row>
    <row r="422" spans="2:22">
      <c r="B422" s="34" t="s">
        <v>630</v>
      </c>
      <c r="C422" s="34" t="s">
        <v>1521</v>
      </c>
      <c r="D422" s="34">
        <v>1</v>
      </c>
      <c r="E422" s="34">
        <v>20</v>
      </c>
      <c r="F422" s="34" t="s">
        <v>630</v>
      </c>
      <c r="G422" s="34" t="s">
        <v>1522</v>
      </c>
      <c r="H422" s="34" t="s">
        <v>1521</v>
      </c>
      <c r="I422" s="34" t="s">
        <v>3483</v>
      </c>
      <c r="J422" s="34" t="s">
        <v>3484</v>
      </c>
      <c r="K422" s="34">
        <v>2017</v>
      </c>
      <c r="M422" s="34" t="s">
        <v>1767</v>
      </c>
      <c r="N422" s="34" t="s">
        <v>1784</v>
      </c>
      <c r="O422" s="34">
        <v>4</v>
      </c>
      <c r="P422" s="34" t="s">
        <v>1767</v>
      </c>
      <c r="Q422" s="34" t="s">
        <v>631</v>
      </c>
      <c r="T422" s="34" t="s">
        <v>1845</v>
      </c>
      <c r="U422" s="34" t="s">
        <v>2390</v>
      </c>
      <c r="V422" s="36" t="str">
        <f>IF(VLOOKUP(First_Validations[[#This Row],[Country]],Last_Validations[[Country]:[Country: Year.1]],4,FALSE)=First_Validations[[#This Row],[FirstValidation.Country: Year]],"First","Second / Last")</f>
        <v>First</v>
      </c>
    </row>
    <row r="423" spans="2:22">
      <c r="B423" s="34" t="s">
        <v>630</v>
      </c>
      <c r="C423" s="34" t="s">
        <v>1521</v>
      </c>
      <c r="D423" s="34">
        <v>1</v>
      </c>
      <c r="E423" s="34">
        <v>20</v>
      </c>
      <c r="F423" s="34" t="s">
        <v>630</v>
      </c>
      <c r="G423" s="34" t="s">
        <v>1522</v>
      </c>
      <c r="H423" s="34" t="s">
        <v>1521</v>
      </c>
      <c r="I423" s="34" t="s">
        <v>3483</v>
      </c>
      <c r="J423" s="34" t="s">
        <v>3484</v>
      </c>
      <c r="K423" s="34">
        <v>2017</v>
      </c>
      <c r="M423" s="34" t="s">
        <v>1767</v>
      </c>
      <c r="N423" s="34" t="s">
        <v>1787</v>
      </c>
      <c r="O423" s="34">
        <v>4</v>
      </c>
      <c r="P423" s="34" t="s">
        <v>1767</v>
      </c>
      <c r="Q423" s="34" t="s">
        <v>632</v>
      </c>
      <c r="T423" s="34" t="s">
        <v>1845</v>
      </c>
      <c r="U423" s="34" t="s">
        <v>2391</v>
      </c>
      <c r="V423" s="36" t="str">
        <f>IF(VLOOKUP(First_Validations[[#This Row],[Country]],Last_Validations[[Country]:[Country: Year.1]],4,FALSE)=First_Validations[[#This Row],[FirstValidation.Country: Year]],"First","Second / Last")</f>
        <v>First</v>
      </c>
    </row>
    <row r="424" spans="2:22">
      <c r="B424" s="34" t="s">
        <v>630</v>
      </c>
      <c r="C424" s="34" t="s">
        <v>1521</v>
      </c>
      <c r="D424" s="34">
        <v>1</v>
      </c>
      <c r="E424" s="34">
        <v>20</v>
      </c>
      <c r="F424" s="34" t="s">
        <v>630</v>
      </c>
      <c r="G424" s="34" t="s">
        <v>1522</v>
      </c>
      <c r="H424" s="34" t="s">
        <v>1521</v>
      </c>
      <c r="I424" s="34" t="s">
        <v>3483</v>
      </c>
      <c r="J424" s="34" t="s">
        <v>3484</v>
      </c>
      <c r="K424" s="34">
        <v>2017</v>
      </c>
      <c r="M424" s="34" t="s">
        <v>1767</v>
      </c>
      <c r="N424" s="34" t="s">
        <v>1792</v>
      </c>
      <c r="O424" s="34">
        <v>5</v>
      </c>
      <c r="P424" s="34" t="s">
        <v>1768</v>
      </c>
      <c r="Q424" s="34" t="s">
        <v>637</v>
      </c>
      <c r="T424" s="34" t="s">
        <v>1845</v>
      </c>
      <c r="U424" s="34" t="s">
        <v>2392</v>
      </c>
      <c r="V424" s="36" t="str">
        <f>IF(VLOOKUP(First_Validations[[#This Row],[Country]],Last_Validations[[Country]:[Country: Year.1]],4,FALSE)=First_Validations[[#This Row],[FirstValidation.Country: Year]],"First","Second / Last")</f>
        <v>First</v>
      </c>
    </row>
    <row r="425" spans="2:22">
      <c r="B425" s="34" t="s">
        <v>630</v>
      </c>
      <c r="C425" s="34" t="s">
        <v>1521</v>
      </c>
      <c r="D425" s="34">
        <v>1</v>
      </c>
      <c r="E425" s="34">
        <v>20</v>
      </c>
      <c r="F425" s="34" t="s">
        <v>630</v>
      </c>
      <c r="G425" s="34" t="s">
        <v>1522</v>
      </c>
      <c r="H425" s="34" t="s">
        <v>1521</v>
      </c>
      <c r="I425" s="34" t="s">
        <v>3483</v>
      </c>
      <c r="J425" s="34" t="s">
        <v>3484</v>
      </c>
      <c r="K425" s="34">
        <v>2017</v>
      </c>
      <c r="M425" s="34" t="s">
        <v>1767</v>
      </c>
      <c r="N425" s="34" t="s">
        <v>1793</v>
      </c>
      <c r="O425" s="34">
        <v>5</v>
      </c>
      <c r="P425" s="34" t="s">
        <v>1768</v>
      </c>
      <c r="Q425" s="34" t="s">
        <v>638</v>
      </c>
      <c r="T425" s="34" t="s">
        <v>1845</v>
      </c>
      <c r="U425" s="34" t="s">
        <v>2393</v>
      </c>
      <c r="V425" s="36" t="str">
        <f>IF(VLOOKUP(First_Validations[[#This Row],[Country]],Last_Validations[[Country]:[Country: Year.1]],4,FALSE)=First_Validations[[#This Row],[FirstValidation.Country: Year]],"First","Second / Last")</f>
        <v>First</v>
      </c>
    </row>
    <row r="426" spans="2:22">
      <c r="B426" s="34" t="s">
        <v>630</v>
      </c>
      <c r="C426" s="34" t="s">
        <v>1521</v>
      </c>
      <c r="D426" s="34">
        <v>1</v>
      </c>
      <c r="E426" s="34">
        <v>20</v>
      </c>
      <c r="F426" s="34" t="s">
        <v>630</v>
      </c>
      <c r="G426" s="34" t="s">
        <v>1522</v>
      </c>
      <c r="H426" s="34" t="s">
        <v>1521</v>
      </c>
      <c r="I426" s="34" t="s">
        <v>3483</v>
      </c>
      <c r="J426" s="34" t="s">
        <v>3484</v>
      </c>
      <c r="K426" s="34">
        <v>2017</v>
      </c>
      <c r="M426" s="34" t="s">
        <v>1767</v>
      </c>
      <c r="N426" s="34" t="s">
        <v>1790</v>
      </c>
      <c r="O426" s="34">
        <v>3</v>
      </c>
      <c r="P426" s="34" t="s">
        <v>1798</v>
      </c>
      <c r="Q426" s="34" t="s">
        <v>635</v>
      </c>
      <c r="T426" s="34" t="s">
        <v>1845</v>
      </c>
      <c r="U426" s="34" t="s">
        <v>2394</v>
      </c>
      <c r="V426" s="36" t="str">
        <f>IF(VLOOKUP(First_Validations[[#This Row],[Country]],Last_Validations[[Country]:[Country: Year.1]],4,FALSE)=First_Validations[[#This Row],[FirstValidation.Country: Year]],"First","Second / Last")</f>
        <v>First</v>
      </c>
    </row>
    <row r="427" spans="2:22">
      <c r="B427" s="34" t="s">
        <v>630</v>
      </c>
      <c r="C427" s="34" t="s">
        <v>1521</v>
      </c>
      <c r="D427" s="34">
        <v>1</v>
      </c>
      <c r="E427" s="34">
        <v>20</v>
      </c>
      <c r="F427" s="34" t="s">
        <v>630</v>
      </c>
      <c r="G427" s="34" t="s">
        <v>1522</v>
      </c>
      <c r="H427" s="34" t="s">
        <v>1521</v>
      </c>
      <c r="I427" s="34" t="s">
        <v>3483</v>
      </c>
      <c r="J427" s="34" t="s">
        <v>3484</v>
      </c>
      <c r="K427" s="34">
        <v>2017</v>
      </c>
      <c r="M427" s="34" t="s">
        <v>1767</v>
      </c>
      <c r="N427" s="34" t="s">
        <v>1791</v>
      </c>
      <c r="O427" s="34">
        <v>5</v>
      </c>
      <c r="P427" s="34" t="s">
        <v>1768</v>
      </c>
      <c r="Q427" s="34" t="s">
        <v>636</v>
      </c>
      <c r="T427" s="34" t="s">
        <v>1845</v>
      </c>
      <c r="U427" s="34" t="s">
        <v>2395</v>
      </c>
      <c r="V427" s="36" t="str">
        <f>IF(VLOOKUP(First_Validations[[#This Row],[Country]],Last_Validations[[Country]:[Country: Year.1]],4,FALSE)=First_Validations[[#This Row],[FirstValidation.Country: Year]],"First","Second / Last")</f>
        <v>First</v>
      </c>
    </row>
    <row r="428" spans="2:22">
      <c r="B428" s="34" t="s">
        <v>630</v>
      </c>
      <c r="C428" s="34" t="s">
        <v>1521</v>
      </c>
      <c r="D428" s="34">
        <v>1</v>
      </c>
      <c r="E428" s="34">
        <v>20</v>
      </c>
      <c r="F428" s="34" t="s">
        <v>630</v>
      </c>
      <c r="G428" s="34" t="s">
        <v>1522</v>
      </c>
      <c r="H428" s="34" t="s">
        <v>1521</v>
      </c>
      <c r="I428" s="34" t="s">
        <v>3483</v>
      </c>
      <c r="J428" s="34" t="s">
        <v>3484</v>
      </c>
      <c r="K428" s="34">
        <v>2017</v>
      </c>
      <c r="M428" s="34" t="s">
        <v>1767</v>
      </c>
      <c r="N428" s="34" t="s">
        <v>1816</v>
      </c>
      <c r="O428" s="34">
        <v>4</v>
      </c>
      <c r="P428" s="34" t="s">
        <v>1767</v>
      </c>
      <c r="Q428" s="34" t="s">
        <v>659</v>
      </c>
      <c r="T428" s="34" t="s">
        <v>1845</v>
      </c>
      <c r="U428" s="34" t="s">
        <v>2396</v>
      </c>
      <c r="V428" s="36" t="str">
        <f>IF(VLOOKUP(First_Validations[[#This Row],[Country]],Last_Validations[[Country]:[Country: Year.1]],4,FALSE)=First_Validations[[#This Row],[FirstValidation.Country: Year]],"First","Second / Last")</f>
        <v>First</v>
      </c>
    </row>
    <row r="429" spans="2:22">
      <c r="B429" s="34" t="s">
        <v>630</v>
      </c>
      <c r="C429" s="34" t="s">
        <v>1521</v>
      </c>
      <c r="D429" s="34">
        <v>1</v>
      </c>
      <c r="E429" s="34">
        <v>20</v>
      </c>
      <c r="F429" s="34" t="s">
        <v>630</v>
      </c>
      <c r="G429" s="34" t="s">
        <v>1522</v>
      </c>
      <c r="H429" s="34" t="s">
        <v>1521</v>
      </c>
      <c r="I429" s="34" t="s">
        <v>3483</v>
      </c>
      <c r="J429" s="34" t="s">
        <v>3484</v>
      </c>
      <c r="K429" s="34">
        <v>2017</v>
      </c>
      <c r="M429" s="34" t="s">
        <v>1767</v>
      </c>
      <c r="N429" s="34" t="s">
        <v>1818</v>
      </c>
      <c r="O429" s="34">
        <v>3</v>
      </c>
      <c r="P429" s="34" t="s">
        <v>1798</v>
      </c>
      <c r="Q429" s="34" t="s">
        <v>660</v>
      </c>
      <c r="T429" s="34" t="s">
        <v>1845</v>
      </c>
      <c r="U429" s="34" t="s">
        <v>2397</v>
      </c>
      <c r="V429" s="36" t="str">
        <f>IF(VLOOKUP(First_Validations[[#This Row],[Country]],Last_Validations[[Country]:[Country: Year.1]],4,FALSE)=First_Validations[[#This Row],[FirstValidation.Country: Year]],"First","Second / Last")</f>
        <v>First</v>
      </c>
    </row>
    <row r="430" spans="2:22">
      <c r="B430" s="34" t="s">
        <v>630</v>
      </c>
      <c r="C430" s="34" t="s">
        <v>1521</v>
      </c>
      <c r="D430" s="34">
        <v>1</v>
      </c>
      <c r="E430" s="34">
        <v>20</v>
      </c>
      <c r="F430" s="34" t="s">
        <v>630</v>
      </c>
      <c r="G430" s="34" t="s">
        <v>1522</v>
      </c>
      <c r="H430" s="34" t="s">
        <v>1521</v>
      </c>
      <c r="I430" s="34" t="s">
        <v>3483</v>
      </c>
      <c r="J430" s="34" t="s">
        <v>3484</v>
      </c>
      <c r="K430" s="34">
        <v>2017</v>
      </c>
      <c r="M430" s="34" t="s">
        <v>1767</v>
      </c>
      <c r="N430" s="34" t="s">
        <v>1814</v>
      </c>
      <c r="O430" s="34">
        <v>4</v>
      </c>
      <c r="P430" s="34" t="s">
        <v>1767</v>
      </c>
      <c r="Q430" s="34" t="s">
        <v>657</v>
      </c>
      <c r="T430" s="34" t="s">
        <v>1845</v>
      </c>
      <c r="U430" s="34" t="s">
        <v>2398</v>
      </c>
      <c r="V430" s="36" t="str">
        <f>IF(VLOOKUP(First_Validations[[#This Row],[Country]],Last_Validations[[Country]:[Country: Year.1]],4,FALSE)=First_Validations[[#This Row],[FirstValidation.Country: Year]],"First","Second / Last")</f>
        <v>First</v>
      </c>
    </row>
    <row r="431" spans="2:22">
      <c r="B431" s="34" t="s">
        <v>630</v>
      </c>
      <c r="C431" s="34" t="s">
        <v>1521</v>
      </c>
      <c r="D431" s="34">
        <v>1</v>
      </c>
      <c r="E431" s="34">
        <v>20</v>
      </c>
      <c r="F431" s="34" t="s">
        <v>630</v>
      </c>
      <c r="G431" s="34" t="s">
        <v>1522</v>
      </c>
      <c r="H431" s="34" t="s">
        <v>1521</v>
      </c>
      <c r="I431" s="34" t="s">
        <v>3483</v>
      </c>
      <c r="J431" s="34" t="s">
        <v>3484</v>
      </c>
      <c r="K431" s="34">
        <v>2017</v>
      </c>
      <c r="M431" s="34" t="s">
        <v>1767</v>
      </c>
      <c r="N431" s="34" t="s">
        <v>1815</v>
      </c>
      <c r="O431" s="34">
        <v>0</v>
      </c>
      <c r="P431" s="34" t="s">
        <v>4</v>
      </c>
      <c r="Q431" s="34" t="s">
        <v>658</v>
      </c>
      <c r="T431" s="34" t="s">
        <v>1845</v>
      </c>
      <c r="U431" s="34" t="s">
        <v>2399</v>
      </c>
      <c r="V431" s="36" t="str">
        <f>IF(VLOOKUP(First_Validations[[#This Row],[Country]],Last_Validations[[Country]:[Country: Year.1]],4,FALSE)=First_Validations[[#This Row],[FirstValidation.Country: Year]],"First","Second / Last")</f>
        <v>First</v>
      </c>
    </row>
    <row r="432" spans="2:22">
      <c r="B432" s="34" t="s">
        <v>630</v>
      </c>
      <c r="C432" s="34" t="s">
        <v>1521</v>
      </c>
      <c r="D432" s="34">
        <v>1</v>
      </c>
      <c r="E432" s="34">
        <v>20</v>
      </c>
      <c r="F432" s="34" t="s">
        <v>630</v>
      </c>
      <c r="G432" s="34" t="s">
        <v>1522</v>
      </c>
      <c r="H432" s="34" t="s">
        <v>1521</v>
      </c>
      <c r="I432" s="34" t="s">
        <v>3483</v>
      </c>
      <c r="J432" s="34" t="s">
        <v>3484</v>
      </c>
      <c r="K432" s="34">
        <v>2017</v>
      </c>
      <c r="M432" s="34" t="s">
        <v>1767</v>
      </c>
      <c r="N432" s="34" t="s">
        <v>1821</v>
      </c>
      <c r="O432" s="34">
        <v>4</v>
      </c>
      <c r="P432" s="34" t="s">
        <v>1767</v>
      </c>
      <c r="Q432" s="34" t="s">
        <v>663</v>
      </c>
      <c r="T432" s="34" t="s">
        <v>1845</v>
      </c>
      <c r="U432" s="34" t="s">
        <v>2400</v>
      </c>
      <c r="V432" s="36" t="str">
        <f>IF(VLOOKUP(First_Validations[[#This Row],[Country]],Last_Validations[[Country]:[Country: Year.1]],4,FALSE)=First_Validations[[#This Row],[FirstValidation.Country: Year]],"First","Second / Last")</f>
        <v>First</v>
      </c>
    </row>
    <row r="433" spans="2:22">
      <c r="B433" s="34" t="s">
        <v>630</v>
      </c>
      <c r="C433" s="34" t="s">
        <v>1521</v>
      </c>
      <c r="D433" s="34">
        <v>1</v>
      </c>
      <c r="E433" s="34">
        <v>20</v>
      </c>
      <c r="F433" s="34" t="s">
        <v>630</v>
      </c>
      <c r="G433" s="34" t="s">
        <v>1522</v>
      </c>
      <c r="H433" s="34" t="s">
        <v>1521</v>
      </c>
      <c r="I433" s="34" t="s">
        <v>3483</v>
      </c>
      <c r="J433" s="34" t="s">
        <v>3484</v>
      </c>
      <c r="K433" s="34">
        <v>2017</v>
      </c>
      <c r="M433" s="34" t="s">
        <v>1767</v>
      </c>
      <c r="N433" s="34" t="s">
        <v>1822</v>
      </c>
      <c r="O433" s="34">
        <v>4</v>
      </c>
      <c r="P433" s="34" t="s">
        <v>1767</v>
      </c>
      <c r="Q433" s="34" t="s">
        <v>1</v>
      </c>
      <c r="T433" s="34" t="s">
        <v>1845</v>
      </c>
      <c r="U433" s="34" t="s">
        <v>2401</v>
      </c>
      <c r="V433" s="36" t="str">
        <f>IF(VLOOKUP(First_Validations[[#This Row],[Country]],Last_Validations[[Country]:[Country: Year.1]],4,FALSE)=First_Validations[[#This Row],[FirstValidation.Country: Year]],"First","Second / Last")</f>
        <v>First</v>
      </c>
    </row>
    <row r="434" spans="2:22">
      <c r="B434" s="34" t="s">
        <v>630</v>
      </c>
      <c r="C434" s="34" t="s">
        <v>1521</v>
      </c>
      <c r="D434" s="34">
        <v>1</v>
      </c>
      <c r="E434" s="34">
        <v>20</v>
      </c>
      <c r="F434" s="34" t="s">
        <v>630</v>
      </c>
      <c r="G434" s="34" t="s">
        <v>1522</v>
      </c>
      <c r="H434" s="34" t="s">
        <v>1521</v>
      </c>
      <c r="I434" s="34" t="s">
        <v>3483</v>
      </c>
      <c r="J434" s="34" t="s">
        <v>3484</v>
      </c>
      <c r="K434" s="34">
        <v>2017</v>
      </c>
      <c r="M434" s="34" t="s">
        <v>1767</v>
      </c>
      <c r="N434" s="34" t="s">
        <v>1819</v>
      </c>
      <c r="O434" s="34">
        <v>1</v>
      </c>
      <c r="P434" s="34" t="s">
        <v>1796</v>
      </c>
      <c r="Q434" s="34" t="s">
        <v>661</v>
      </c>
      <c r="T434" s="34" t="s">
        <v>1845</v>
      </c>
      <c r="U434" s="34" t="s">
        <v>2402</v>
      </c>
      <c r="V434" s="36" t="str">
        <f>IF(VLOOKUP(First_Validations[[#This Row],[Country]],Last_Validations[[Country]:[Country: Year.1]],4,FALSE)=First_Validations[[#This Row],[FirstValidation.Country: Year]],"First","Second / Last")</f>
        <v>First</v>
      </c>
    </row>
    <row r="435" spans="2:22">
      <c r="B435" s="34" t="s">
        <v>630</v>
      </c>
      <c r="C435" s="34" t="s">
        <v>1521</v>
      </c>
      <c r="D435" s="34">
        <v>1</v>
      </c>
      <c r="E435" s="34">
        <v>20</v>
      </c>
      <c r="F435" s="34" t="s">
        <v>630</v>
      </c>
      <c r="G435" s="34" t="s">
        <v>1522</v>
      </c>
      <c r="H435" s="34" t="s">
        <v>1521</v>
      </c>
      <c r="I435" s="34" t="s">
        <v>3483</v>
      </c>
      <c r="J435" s="34" t="s">
        <v>3484</v>
      </c>
      <c r="K435" s="34">
        <v>2017</v>
      </c>
      <c r="M435" s="34" t="s">
        <v>1767</v>
      </c>
      <c r="N435" s="34" t="s">
        <v>1820</v>
      </c>
      <c r="O435" s="34">
        <v>4</v>
      </c>
      <c r="P435" s="34" t="s">
        <v>1767</v>
      </c>
      <c r="Q435" s="34" t="s">
        <v>662</v>
      </c>
      <c r="T435" s="34" t="s">
        <v>1845</v>
      </c>
      <c r="U435" s="34" t="s">
        <v>2403</v>
      </c>
      <c r="V435" s="36" t="str">
        <f>IF(VLOOKUP(First_Validations[[#This Row],[Country]],Last_Validations[[Country]:[Country: Year.1]],4,FALSE)=First_Validations[[#This Row],[FirstValidation.Country: Year]],"First","Second / Last")</f>
        <v>First</v>
      </c>
    </row>
    <row r="436" spans="2:22">
      <c r="B436" s="34" t="s">
        <v>630</v>
      </c>
      <c r="C436" s="34" t="s">
        <v>1521</v>
      </c>
      <c r="D436" s="34">
        <v>1</v>
      </c>
      <c r="E436" s="34">
        <v>20</v>
      </c>
      <c r="F436" s="34" t="s">
        <v>630</v>
      </c>
      <c r="G436" s="34" t="s">
        <v>1522</v>
      </c>
      <c r="H436" s="34" t="s">
        <v>1521</v>
      </c>
      <c r="I436" s="34" t="s">
        <v>3483</v>
      </c>
      <c r="J436" s="34" t="s">
        <v>3484</v>
      </c>
      <c r="K436" s="34">
        <v>2017</v>
      </c>
      <c r="M436" s="34" t="s">
        <v>1767</v>
      </c>
      <c r="N436" s="34" t="s">
        <v>1813</v>
      </c>
      <c r="O436" s="34">
        <v>1</v>
      </c>
      <c r="P436" s="34" t="s">
        <v>1796</v>
      </c>
      <c r="Q436" s="34" t="s">
        <v>656</v>
      </c>
      <c r="T436" s="34" t="s">
        <v>1845</v>
      </c>
      <c r="U436" s="34" t="s">
        <v>2404</v>
      </c>
      <c r="V436" s="36" t="str">
        <f>IF(VLOOKUP(First_Validations[[#This Row],[Country]],Last_Validations[[Country]:[Country: Year.1]],4,FALSE)=First_Validations[[#This Row],[FirstValidation.Country: Year]],"First","Second / Last")</f>
        <v>First</v>
      </c>
    </row>
    <row r="437" spans="2:22">
      <c r="B437" s="34" t="s">
        <v>630</v>
      </c>
      <c r="C437" s="34" t="s">
        <v>1521</v>
      </c>
      <c r="D437" s="34">
        <v>1</v>
      </c>
      <c r="E437" s="34">
        <v>20</v>
      </c>
      <c r="F437" s="34" t="s">
        <v>630</v>
      </c>
      <c r="G437" s="34" t="s">
        <v>1522</v>
      </c>
      <c r="H437" s="34" t="s">
        <v>1521</v>
      </c>
      <c r="I437" s="34" t="s">
        <v>3483</v>
      </c>
      <c r="J437" s="34" t="s">
        <v>3484</v>
      </c>
      <c r="K437" s="34">
        <v>2017</v>
      </c>
      <c r="M437" s="34" t="s">
        <v>1767</v>
      </c>
      <c r="N437" s="34" t="s">
        <v>1807</v>
      </c>
      <c r="O437" s="34">
        <v>3</v>
      </c>
      <c r="P437" s="34" t="s">
        <v>1798</v>
      </c>
      <c r="Q437" s="34" t="s">
        <v>650</v>
      </c>
      <c r="T437" s="34" t="s">
        <v>1845</v>
      </c>
      <c r="U437" s="34" t="s">
        <v>2405</v>
      </c>
      <c r="V437" s="36" t="str">
        <f>IF(VLOOKUP(First_Validations[[#This Row],[Country]],Last_Validations[[Country]:[Country: Year.1]],4,FALSE)=First_Validations[[#This Row],[FirstValidation.Country: Year]],"First","Second / Last")</f>
        <v>First</v>
      </c>
    </row>
    <row r="438" spans="2:22">
      <c r="B438" s="34" t="s">
        <v>630</v>
      </c>
      <c r="C438" s="34" t="s">
        <v>1521</v>
      </c>
      <c r="D438" s="34">
        <v>1</v>
      </c>
      <c r="E438" s="34">
        <v>20</v>
      </c>
      <c r="F438" s="34" t="s">
        <v>630</v>
      </c>
      <c r="G438" s="34" t="s">
        <v>1522</v>
      </c>
      <c r="H438" s="34" t="s">
        <v>1521</v>
      </c>
      <c r="I438" s="34" t="s">
        <v>3483</v>
      </c>
      <c r="J438" s="34" t="s">
        <v>3484</v>
      </c>
      <c r="K438" s="34">
        <v>2017</v>
      </c>
      <c r="M438" s="34" t="s">
        <v>1767</v>
      </c>
      <c r="N438" s="34" t="s">
        <v>1808</v>
      </c>
      <c r="O438" s="34">
        <v>5</v>
      </c>
      <c r="P438" s="34" t="s">
        <v>1768</v>
      </c>
      <c r="Q438" s="34" t="s">
        <v>651</v>
      </c>
      <c r="T438" s="34" t="s">
        <v>1845</v>
      </c>
      <c r="U438" s="34" t="s">
        <v>2406</v>
      </c>
      <c r="V438" s="36" t="str">
        <f>IF(VLOOKUP(First_Validations[[#This Row],[Country]],Last_Validations[[Country]:[Country: Year.1]],4,FALSE)=First_Validations[[#This Row],[FirstValidation.Country: Year]],"First","Second / Last")</f>
        <v>First</v>
      </c>
    </row>
    <row r="439" spans="2:22">
      <c r="B439" s="34" t="s">
        <v>630</v>
      </c>
      <c r="C439" s="34" t="s">
        <v>1521</v>
      </c>
      <c r="D439" s="34">
        <v>1</v>
      </c>
      <c r="E439" s="34">
        <v>20</v>
      </c>
      <c r="F439" s="34" t="s">
        <v>630</v>
      </c>
      <c r="G439" s="34" t="s">
        <v>1522</v>
      </c>
      <c r="H439" s="34" t="s">
        <v>1521</v>
      </c>
      <c r="I439" s="34" t="s">
        <v>3483</v>
      </c>
      <c r="J439" s="34" t="s">
        <v>3484</v>
      </c>
      <c r="K439" s="34">
        <v>2017</v>
      </c>
      <c r="M439" s="34" t="s">
        <v>1767</v>
      </c>
      <c r="N439" s="34" t="s">
        <v>1805</v>
      </c>
      <c r="O439" s="34">
        <v>0</v>
      </c>
      <c r="P439" s="34" t="s">
        <v>4</v>
      </c>
      <c r="Q439" s="34" t="s">
        <v>648</v>
      </c>
      <c r="T439" s="34" t="s">
        <v>1845</v>
      </c>
      <c r="U439" s="34" t="s">
        <v>2407</v>
      </c>
      <c r="V439" s="36" t="str">
        <f>IF(VLOOKUP(First_Validations[[#This Row],[Country]],Last_Validations[[Country]:[Country: Year.1]],4,FALSE)=First_Validations[[#This Row],[FirstValidation.Country: Year]],"First","Second / Last")</f>
        <v>First</v>
      </c>
    </row>
    <row r="440" spans="2:22">
      <c r="B440" s="34" t="s">
        <v>630</v>
      </c>
      <c r="C440" s="34" t="s">
        <v>1521</v>
      </c>
      <c r="D440" s="34">
        <v>1</v>
      </c>
      <c r="E440" s="34">
        <v>20</v>
      </c>
      <c r="F440" s="34" t="s">
        <v>630</v>
      </c>
      <c r="G440" s="34" t="s">
        <v>1522</v>
      </c>
      <c r="H440" s="34" t="s">
        <v>1521</v>
      </c>
      <c r="I440" s="34" t="s">
        <v>3483</v>
      </c>
      <c r="J440" s="34" t="s">
        <v>3484</v>
      </c>
      <c r="K440" s="34">
        <v>2017</v>
      </c>
      <c r="M440" s="34" t="s">
        <v>1767</v>
      </c>
      <c r="N440" s="34" t="s">
        <v>1806</v>
      </c>
      <c r="O440" s="34">
        <v>0</v>
      </c>
      <c r="P440" s="34" t="s">
        <v>4</v>
      </c>
      <c r="Q440" s="34" t="s">
        <v>649</v>
      </c>
      <c r="T440" s="34" t="s">
        <v>1845</v>
      </c>
      <c r="U440" s="34" t="s">
        <v>2408</v>
      </c>
      <c r="V440" s="36" t="str">
        <f>IF(VLOOKUP(First_Validations[[#This Row],[Country]],Last_Validations[[Country]:[Country: Year.1]],4,FALSE)=First_Validations[[#This Row],[FirstValidation.Country: Year]],"First","Second / Last")</f>
        <v>First</v>
      </c>
    </row>
    <row r="441" spans="2:22">
      <c r="B441" s="34" t="s">
        <v>630</v>
      </c>
      <c r="C441" s="34" t="s">
        <v>1521</v>
      </c>
      <c r="D441" s="34">
        <v>1</v>
      </c>
      <c r="E441" s="34">
        <v>20</v>
      </c>
      <c r="F441" s="34" t="s">
        <v>630</v>
      </c>
      <c r="G441" s="34" t="s">
        <v>1522</v>
      </c>
      <c r="H441" s="34" t="s">
        <v>1521</v>
      </c>
      <c r="I441" s="34" t="s">
        <v>3483</v>
      </c>
      <c r="J441" s="34" t="s">
        <v>3484</v>
      </c>
      <c r="K441" s="34">
        <v>2017</v>
      </c>
      <c r="M441" s="34" t="s">
        <v>1767</v>
      </c>
      <c r="N441" s="34" t="s">
        <v>1811</v>
      </c>
      <c r="O441" s="34">
        <v>5</v>
      </c>
      <c r="P441" s="34" t="s">
        <v>1768</v>
      </c>
      <c r="Q441" s="34" t="s">
        <v>654</v>
      </c>
      <c r="T441" s="34" t="s">
        <v>1845</v>
      </c>
      <c r="U441" s="34" t="s">
        <v>2409</v>
      </c>
      <c r="V441" s="36" t="str">
        <f>IF(VLOOKUP(First_Validations[[#This Row],[Country]],Last_Validations[[Country]:[Country: Year.1]],4,FALSE)=First_Validations[[#This Row],[FirstValidation.Country: Year]],"First","Second / Last")</f>
        <v>First</v>
      </c>
    </row>
    <row r="442" spans="2:22">
      <c r="B442" s="34" t="s">
        <v>630</v>
      </c>
      <c r="C442" s="34" t="s">
        <v>1521</v>
      </c>
      <c r="D442" s="34">
        <v>1</v>
      </c>
      <c r="E442" s="34">
        <v>20</v>
      </c>
      <c r="F442" s="34" t="s">
        <v>630</v>
      </c>
      <c r="G442" s="34" t="s">
        <v>1522</v>
      </c>
      <c r="H442" s="34" t="s">
        <v>1521</v>
      </c>
      <c r="I442" s="34" t="s">
        <v>3483</v>
      </c>
      <c r="J442" s="34" t="s">
        <v>3484</v>
      </c>
      <c r="K442" s="34">
        <v>2017</v>
      </c>
      <c r="M442" s="34" t="s">
        <v>1767</v>
      </c>
      <c r="N442" s="34" t="s">
        <v>1812</v>
      </c>
      <c r="O442" s="34">
        <v>0</v>
      </c>
      <c r="P442" s="34" t="s">
        <v>4</v>
      </c>
      <c r="Q442" s="34" t="s">
        <v>655</v>
      </c>
      <c r="T442" s="34" t="s">
        <v>1845</v>
      </c>
      <c r="U442" s="34" t="s">
        <v>2410</v>
      </c>
      <c r="V442" s="36" t="str">
        <f>IF(VLOOKUP(First_Validations[[#This Row],[Country]],Last_Validations[[Country]:[Country: Year.1]],4,FALSE)=First_Validations[[#This Row],[FirstValidation.Country: Year]],"First","Second / Last")</f>
        <v>First</v>
      </c>
    </row>
    <row r="443" spans="2:22">
      <c r="B443" s="34" t="s">
        <v>630</v>
      </c>
      <c r="C443" s="34" t="s">
        <v>1521</v>
      </c>
      <c r="D443" s="34">
        <v>1</v>
      </c>
      <c r="E443" s="34">
        <v>20</v>
      </c>
      <c r="F443" s="34" t="s">
        <v>630</v>
      </c>
      <c r="G443" s="34" t="s">
        <v>1522</v>
      </c>
      <c r="H443" s="34" t="s">
        <v>1521</v>
      </c>
      <c r="I443" s="34" t="s">
        <v>3483</v>
      </c>
      <c r="J443" s="34" t="s">
        <v>3484</v>
      </c>
      <c r="K443" s="34">
        <v>2017</v>
      </c>
      <c r="M443" s="34" t="s">
        <v>1767</v>
      </c>
      <c r="N443" s="34" t="s">
        <v>1809</v>
      </c>
      <c r="O443" s="34">
        <v>5</v>
      </c>
      <c r="P443" s="34" t="s">
        <v>1768</v>
      </c>
      <c r="Q443" s="34" t="s">
        <v>652</v>
      </c>
      <c r="T443" s="34" t="s">
        <v>1845</v>
      </c>
      <c r="U443" s="34" t="s">
        <v>2411</v>
      </c>
      <c r="V443" s="36" t="str">
        <f>IF(VLOOKUP(First_Validations[[#This Row],[Country]],Last_Validations[[Country]:[Country: Year.1]],4,FALSE)=First_Validations[[#This Row],[FirstValidation.Country: Year]],"First","Second / Last")</f>
        <v>First</v>
      </c>
    </row>
    <row r="444" spans="2:22">
      <c r="B444" s="34" t="s">
        <v>630</v>
      </c>
      <c r="C444" s="34" t="s">
        <v>1521</v>
      </c>
      <c r="D444" s="34">
        <v>1</v>
      </c>
      <c r="E444" s="34">
        <v>20</v>
      </c>
      <c r="F444" s="34" t="s">
        <v>630</v>
      </c>
      <c r="G444" s="34" t="s">
        <v>1522</v>
      </c>
      <c r="H444" s="34" t="s">
        <v>1521</v>
      </c>
      <c r="I444" s="34" t="s">
        <v>3483</v>
      </c>
      <c r="J444" s="34" t="s">
        <v>3484</v>
      </c>
      <c r="K444" s="34">
        <v>2017</v>
      </c>
      <c r="M444" s="34" t="s">
        <v>1767</v>
      </c>
      <c r="N444" s="34" t="s">
        <v>1810</v>
      </c>
      <c r="O444" s="34">
        <v>4</v>
      </c>
      <c r="P444" s="34" t="s">
        <v>1767</v>
      </c>
      <c r="Q444" s="34" t="s">
        <v>653</v>
      </c>
      <c r="T444" s="34" t="s">
        <v>1845</v>
      </c>
      <c r="U444" s="34" t="s">
        <v>2412</v>
      </c>
      <c r="V444" s="36" t="str">
        <f>IF(VLOOKUP(First_Validations[[#This Row],[Country]],Last_Validations[[Country]:[Country: Year.1]],4,FALSE)=First_Validations[[#This Row],[FirstValidation.Country: Year]],"First","Second / Last")</f>
        <v>First</v>
      </c>
    </row>
    <row r="445" spans="2:22">
      <c r="B445" s="34" t="s">
        <v>458</v>
      </c>
      <c r="C445" s="34" t="s">
        <v>1530</v>
      </c>
      <c r="D445" s="34">
        <v>1</v>
      </c>
      <c r="E445" s="34">
        <v>15</v>
      </c>
      <c r="F445" s="34" t="s">
        <v>458</v>
      </c>
      <c r="G445" s="34" t="s">
        <v>1531</v>
      </c>
      <c r="H445" s="34" t="s">
        <v>1530</v>
      </c>
      <c r="I445" s="34" t="s">
        <v>3485</v>
      </c>
      <c r="J445" s="34" t="s">
        <v>3486</v>
      </c>
      <c r="K445" s="34">
        <v>2017</v>
      </c>
      <c r="M445" s="34" t="s">
        <v>1766</v>
      </c>
      <c r="N445" s="34" t="s">
        <v>1810</v>
      </c>
      <c r="O445" s="34">
        <v>3</v>
      </c>
      <c r="P445" s="34" t="s">
        <v>1798</v>
      </c>
      <c r="Q445" s="34" t="s">
        <v>482</v>
      </c>
      <c r="S445" s="34" t="s">
        <v>1532</v>
      </c>
      <c r="T445" s="34" t="s">
        <v>1839</v>
      </c>
      <c r="U445" s="34" t="s">
        <v>2413</v>
      </c>
      <c r="V445" s="36" t="str">
        <f>IF(VLOOKUP(First_Validations[[#This Row],[Country]],Last_Validations[[Country]:[Country: Year.1]],4,FALSE)=First_Validations[[#This Row],[FirstValidation.Country: Year]],"First","Second / Last")</f>
        <v>First</v>
      </c>
    </row>
    <row r="446" spans="2:22">
      <c r="B446" s="34" t="s">
        <v>458</v>
      </c>
      <c r="C446" s="34" t="s">
        <v>1530</v>
      </c>
      <c r="D446" s="34">
        <v>1</v>
      </c>
      <c r="E446" s="34">
        <v>15</v>
      </c>
      <c r="F446" s="34" t="s">
        <v>458</v>
      </c>
      <c r="G446" s="34" t="s">
        <v>1531</v>
      </c>
      <c r="H446" s="34" t="s">
        <v>1530</v>
      </c>
      <c r="I446" s="34" t="s">
        <v>3485</v>
      </c>
      <c r="J446" s="34" t="s">
        <v>3486</v>
      </c>
      <c r="K446" s="34">
        <v>2017</v>
      </c>
      <c r="M446" s="34" t="s">
        <v>1766</v>
      </c>
      <c r="N446" s="34" t="s">
        <v>1809</v>
      </c>
      <c r="O446" s="34">
        <v>5</v>
      </c>
      <c r="P446" s="34" t="s">
        <v>1768</v>
      </c>
      <c r="Q446" s="34" t="s">
        <v>481</v>
      </c>
      <c r="S446" s="34" t="s">
        <v>1532</v>
      </c>
      <c r="T446" s="34" t="s">
        <v>1839</v>
      </c>
      <c r="U446" s="34" t="s">
        <v>2414</v>
      </c>
      <c r="V446" s="36" t="str">
        <f>IF(VLOOKUP(First_Validations[[#This Row],[Country]],Last_Validations[[Country]:[Country: Year.1]],4,FALSE)=First_Validations[[#This Row],[FirstValidation.Country: Year]],"First","Second / Last")</f>
        <v>First</v>
      </c>
    </row>
    <row r="447" spans="2:22">
      <c r="B447" s="34" t="s">
        <v>458</v>
      </c>
      <c r="C447" s="34" t="s">
        <v>1530</v>
      </c>
      <c r="D447" s="34">
        <v>1</v>
      </c>
      <c r="E447" s="34">
        <v>15</v>
      </c>
      <c r="F447" s="34" t="s">
        <v>458</v>
      </c>
      <c r="G447" s="34" t="s">
        <v>1531</v>
      </c>
      <c r="H447" s="34" t="s">
        <v>1530</v>
      </c>
      <c r="I447" s="34" t="s">
        <v>3485</v>
      </c>
      <c r="J447" s="34" t="s">
        <v>3486</v>
      </c>
      <c r="K447" s="34">
        <v>2017</v>
      </c>
      <c r="M447" s="34" t="s">
        <v>1766</v>
      </c>
      <c r="N447" s="34" t="s">
        <v>1812</v>
      </c>
      <c r="O447" s="34">
        <v>3</v>
      </c>
      <c r="P447" s="34" t="s">
        <v>1798</v>
      </c>
      <c r="Q447" s="34" t="s">
        <v>484</v>
      </c>
      <c r="S447" s="34" t="s">
        <v>1532</v>
      </c>
      <c r="T447" s="34" t="s">
        <v>1839</v>
      </c>
      <c r="U447" s="34" t="s">
        <v>2415</v>
      </c>
      <c r="V447" s="36" t="str">
        <f>IF(VLOOKUP(First_Validations[[#This Row],[Country]],Last_Validations[[Country]:[Country: Year.1]],4,FALSE)=First_Validations[[#This Row],[FirstValidation.Country: Year]],"First","Second / Last")</f>
        <v>First</v>
      </c>
    </row>
    <row r="448" spans="2:22">
      <c r="B448" s="34" t="s">
        <v>458</v>
      </c>
      <c r="C448" s="34" t="s">
        <v>1530</v>
      </c>
      <c r="D448" s="34">
        <v>1</v>
      </c>
      <c r="E448" s="34">
        <v>15</v>
      </c>
      <c r="F448" s="34" t="s">
        <v>458</v>
      </c>
      <c r="G448" s="34" t="s">
        <v>1531</v>
      </c>
      <c r="H448" s="34" t="s">
        <v>1530</v>
      </c>
      <c r="I448" s="34" t="s">
        <v>3485</v>
      </c>
      <c r="J448" s="34" t="s">
        <v>3486</v>
      </c>
      <c r="K448" s="34">
        <v>2017</v>
      </c>
      <c r="M448" s="34" t="s">
        <v>1766</v>
      </c>
      <c r="N448" s="34" t="s">
        <v>1811</v>
      </c>
      <c r="O448" s="34">
        <v>3</v>
      </c>
      <c r="P448" s="34" t="s">
        <v>1798</v>
      </c>
      <c r="Q448" s="34" t="s">
        <v>483</v>
      </c>
      <c r="S448" s="34" t="s">
        <v>1532</v>
      </c>
      <c r="T448" s="34" t="s">
        <v>1839</v>
      </c>
      <c r="U448" s="34" t="s">
        <v>2416</v>
      </c>
      <c r="V448" s="36" t="str">
        <f>IF(VLOOKUP(First_Validations[[#This Row],[Country]],Last_Validations[[Country]:[Country: Year.1]],4,FALSE)=First_Validations[[#This Row],[FirstValidation.Country: Year]],"First","Second / Last")</f>
        <v>First</v>
      </c>
    </row>
    <row r="449" spans="2:22">
      <c r="B449" s="34" t="s">
        <v>458</v>
      </c>
      <c r="C449" s="34" t="s">
        <v>1530</v>
      </c>
      <c r="D449" s="34">
        <v>1</v>
      </c>
      <c r="E449" s="34">
        <v>15</v>
      </c>
      <c r="F449" s="34" t="s">
        <v>458</v>
      </c>
      <c r="G449" s="34" t="s">
        <v>1531</v>
      </c>
      <c r="H449" s="34" t="s">
        <v>1530</v>
      </c>
      <c r="I449" s="34" t="s">
        <v>3485</v>
      </c>
      <c r="J449" s="34" t="s">
        <v>3486</v>
      </c>
      <c r="K449" s="34">
        <v>2017</v>
      </c>
      <c r="M449" s="34" t="s">
        <v>1766</v>
      </c>
      <c r="N449" s="34" t="s">
        <v>1806</v>
      </c>
      <c r="O449" s="34">
        <v>4</v>
      </c>
      <c r="P449" s="34" t="s">
        <v>1767</v>
      </c>
      <c r="Q449" s="34" t="s">
        <v>478</v>
      </c>
      <c r="S449" s="34" t="s">
        <v>1532</v>
      </c>
      <c r="T449" s="34" t="s">
        <v>1839</v>
      </c>
      <c r="U449" s="34" t="s">
        <v>2417</v>
      </c>
      <c r="V449" s="36" t="str">
        <f>IF(VLOOKUP(First_Validations[[#This Row],[Country]],Last_Validations[[Country]:[Country: Year.1]],4,FALSE)=First_Validations[[#This Row],[FirstValidation.Country: Year]],"First","Second / Last")</f>
        <v>First</v>
      </c>
    </row>
    <row r="450" spans="2:22">
      <c r="B450" s="34" t="s">
        <v>458</v>
      </c>
      <c r="C450" s="34" t="s">
        <v>1530</v>
      </c>
      <c r="D450" s="34">
        <v>1</v>
      </c>
      <c r="E450" s="34">
        <v>15</v>
      </c>
      <c r="F450" s="34" t="s">
        <v>458</v>
      </c>
      <c r="G450" s="34" t="s">
        <v>1531</v>
      </c>
      <c r="H450" s="34" t="s">
        <v>1530</v>
      </c>
      <c r="I450" s="34" t="s">
        <v>3485</v>
      </c>
      <c r="J450" s="34" t="s">
        <v>3486</v>
      </c>
      <c r="K450" s="34">
        <v>2017</v>
      </c>
      <c r="M450" s="34" t="s">
        <v>1766</v>
      </c>
      <c r="N450" s="34" t="s">
        <v>1805</v>
      </c>
      <c r="O450" s="34">
        <v>0</v>
      </c>
      <c r="P450" s="34" t="s">
        <v>4</v>
      </c>
      <c r="Q450" s="34" t="s">
        <v>477</v>
      </c>
      <c r="S450" s="34" t="s">
        <v>1532</v>
      </c>
      <c r="T450" s="34" t="s">
        <v>1839</v>
      </c>
      <c r="U450" s="34" t="s">
        <v>2418</v>
      </c>
      <c r="V450" s="36" t="str">
        <f>IF(VLOOKUP(First_Validations[[#This Row],[Country]],Last_Validations[[Country]:[Country: Year.1]],4,FALSE)=First_Validations[[#This Row],[FirstValidation.Country: Year]],"First","Second / Last")</f>
        <v>First</v>
      </c>
    </row>
    <row r="451" spans="2:22">
      <c r="B451" s="34" t="s">
        <v>458</v>
      </c>
      <c r="C451" s="34" t="s">
        <v>1530</v>
      </c>
      <c r="D451" s="34">
        <v>1</v>
      </c>
      <c r="E451" s="34">
        <v>15</v>
      </c>
      <c r="F451" s="34" t="s">
        <v>458</v>
      </c>
      <c r="G451" s="34" t="s">
        <v>1531</v>
      </c>
      <c r="H451" s="34" t="s">
        <v>1530</v>
      </c>
      <c r="I451" s="34" t="s">
        <v>3485</v>
      </c>
      <c r="J451" s="34" t="s">
        <v>3486</v>
      </c>
      <c r="K451" s="34">
        <v>2017</v>
      </c>
      <c r="M451" s="34" t="s">
        <v>1766</v>
      </c>
      <c r="N451" s="34" t="s">
        <v>1808</v>
      </c>
      <c r="O451" s="34">
        <v>4</v>
      </c>
      <c r="P451" s="34" t="s">
        <v>1767</v>
      </c>
      <c r="Q451" s="34" t="s">
        <v>480</v>
      </c>
      <c r="S451" s="34" t="s">
        <v>1532</v>
      </c>
      <c r="T451" s="34" t="s">
        <v>1839</v>
      </c>
      <c r="U451" s="34" t="s">
        <v>2419</v>
      </c>
      <c r="V451" s="36" t="str">
        <f>IF(VLOOKUP(First_Validations[[#This Row],[Country]],Last_Validations[[Country]:[Country: Year.1]],4,FALSE)=First_Validations[[#This Row],[FirstValidation.Country: Year]],"First","Second / Last")</f>
        <v>First</v>
      </c>
    </row>
    <row r="452" spans="2:22">
      <c r="B452" s="34" t="s">
        <v>458</v>
      </c>
      <c r="C452" s="34" t="s">
        <v>1530</v>
      </c>
      <c r="D452" s="34">
        <v>1</v>
      </c>
      <c r="E452" s="34">
        <v>15</v>
      </c>
      <c r="F452" s="34" t="s">
        <v>458</v>
      </c>
      <c r="G452" s="34" t="s">
        <v>1531</v>
      </c>
      <c r="H452" s="34" t="s">
        <v>1530</v>
      </c>
      <c r="I452" s="34" t="s">
        <v>3485</v>
      </c>
      <c r="J452" s="34" t="s">
        <v>3486</v>
      </c>
      <c r="K452" s="34">
        <v>2017</v>
      </c>
      <c r="M452" s="34" t="s">
        <v>1766</v>
      </c>
      <c r="N452" s="34" t="s">
        <v>1807</v>
      </c>
      <c r="O452" s="34">
        <v>2</v>
      </c>
      <c r="P452" s="34" t="s">
        <v>1829</v>
      </c>
      <c r="Q452" s="34" t="s">
        <v>479</v>
      </c>
      <c r="S452" s="34" t="s">
        <v>1532</v>
      </c>
      <c r="T452" s="34" t="s">
        <v>1839</v>
      </c>
      <c r="U452" s="34" t="s">
        <v>2420</v>
      </c>
      <c r="V452" s="36" t="str">
        <f>IF(VLOOKUP(First_Validations[[#This Row],[Country]],Last_Validations[[Country]:[Country: Year.1]],4,FALSE)=First_Validations[[#This Row],[FirstValidation.Country: Year]],"First","Second / Last")</f>
        <v>First</v>
      </c>
    </row>
    <row r="453" spans="2:22">
      <c r="B453" s="34" t="s">
        <v>458</v>
      </c>
      <c r="C453" s="34" t="s">
        <v>1530</v>
      </c>
      <c r="D453" s="34">
        <v>1</v>
      </c>
      <c r="E453" s="34">
        <v>15</v>
      </c>
      <c r="F453" s="34" t="s">
        <v>458</v>
      </c>
      <c r="G453" s="34" t="s">
        <v>1531</v>
      </c>
      <c r="H453" s="34" t="s">
        <v>1530</v>
      </c>
      <c r="I453" s="34" t="s">
        <v>3485</v>
      </c>
      <c r="J453" s="34" t="s">
        <v>3486</v>
      </c>
      <c r="K453" s="34">
        <v>2017</v>
      </c>
      <c r="M453" s="34" t="s">
        <v>1766</v>
      </c>
      <c r="N453" s="34" t="s">
        <v>1813</v>
      </c>
      <c r="O453" s="34">
        <v>1</v>
      </c>
      <c r="P453" s="34" t="s">
        <v>1796</v>
      </c>
      <c r="Q453" s="34" t="s">
        <v>485</v>
      </c>
      <c r="S453" s="34" t="s">
        <v>1532</v>
      </c>
      <c r="T453" s="34" t="s">
        <v>1839</v>
      </c>
      <c r="U453" s="34" t="s">
        <v>2421</v>
      </c>
      <c r="V453" s="36" t="str">
        <f>IF(VLOOKUP(First_Validations[[#This Row],[Country]],Last_Validations[[Country]:[Country: Year.1]],4,FALSE)=First_Validations[[#This Row],[FirstValidation.Country: Year]],"First","Second / Last")</f>
        <v>First</v>
      </c>
    </row>
    <row r="454" spans="2:22">
      <c r="B454" s="34" t="s">
        <v>458</v>
      </c>
      <c r="C454" s="34" t="s">
        <v>1530</v>
      </c>
      <c r="D454" s="34">
        <v>1</v>
      </c>
      <c r="E454" s="34">
        <v>15</v>
      </c>
      <c r="F454" s="34" t="s">
        <v>458</v>
      </c>
      <c r="G454" s="34" t="s">
        <v>1531</v>
      </c>
      <c r="H454" s="34" t="s">
        <v>1530</v>
      </c>
      <c r="I454" s="34" t="s">
        <v>3485</v>
      </c>
      <c r="J454" s="34" t="s">
        <v>3486</v>
      </c>
      <c r="K454" s="34">
        <v>2017</v>
      </c>
      <c r="M454" s="34" t="s">
        <v>1766</v>
      </c>
      <c r="N454" s="34" t="s">
        <v>1820</v>
      </c>
      <c r="O454" s="34">
        <v>4</v>
      </c>
      <c r="P454" s="34" t="s">
        <v>1767</v>
      </c>
      <c r="Q454" s="34" t="s">
        <v>491</v>
      </c>
      <c r="S454" s="34" t="s">
        <v>1532</v>
      </c>
      <c r="T454" s="34" t="s">
        <v>1839</v>
      </c>
      <c r="U454" s="34" t="s">
        <v>2422</v>
      </c>
      <c r="V454" s="36" t="str">
        <f>IF(VLOOKUP(First_Validations[[#This Row],[Country]],Last_Validations[[Country]:[Country: Year.1]],4,FALSE)=First_Validations[[#This Row],[FirstValidation.Country: Year]],"First","Second / Last")</f>
        <v>First</v>
      </c>
    </row>
    <row r="455" spans="2:22">
      <c r="B455" s="34" t="s">
        <v>458</v>
      </c>
      <c r="C455" s="34" t="s">
        <v>1530</v>
      </c>
      <c r="D455" s="34">
        <v>1</v>
      </c>
      <c r="E455" s="34">
        <v>15</v>
      </c>
      <c r="F455" s="34" t="s">
        <v>458</v>
      </c>
      <c r="G455" s="34" t="s">
        <v>1531</v>
      </c>
      <c r="H455" s="34" t="s">
        <v>1530</v>
      </c>
      <c r="I455" s="34" t="s">
        <v>3485</v>
      </c>
      <c r="J455" s="34" t="s">
        <v>3486</v>
      </c>
      <c r="K455" s="34">
        <v>2017</v>
      </c>
      <c r="M455" s="34" t="s">
        <v>1766</v>
      </c>
      <c r="N455" s="34" t="s">
        <v>1819</v>
      </c>
      <c r="O455" s="34">
        <v>1</v>
      </c>
      <c r="P455" s="34" t="s">
        <v>1796</v>
      </c>
      <c r="Q455" s="34" t="s">
        <v>490</v>
      </c>
      <c r="S455" s="34" t="s">
        <v>1532</v>
      </c>
      <c r="T455" s="34" t="s">
        <v>1839</v>
      </c>
      <c r="U455" s="34" t="s">
        <v>2423</v>
      </c>
      <c r="V455" s="36" t="str">
        <f>IF(VLOOKUP(First_Validations[[#This Row],[Country]],Last_Validations[[Country]:[Country: Year.1]],4,FALSE)=First_Validations[[#This Row],[FirstValidation.Country: Year]],"First","Second / Last")</f>
        <v>First</v>
      </c>
    </row>
    <row r="456" spans="2:22">
      <c r="B456" s="34" t="s">
        <v>458</v>
      </c>
      <c r="C456" s="34" t="s">
        <v>1530</v>
      </c>
      <c r="D456" s="34">
        <v>1</v>
      </c>
      <c r="E456" s="34">
        <v>15</v>
      </c>
      <c r="F456" s="34" t="s">
        <v>458</v>
      </c>
      <c r="G456" s="34" t="s">
        <v>1531</v>
      </c>
      <c r="H456" s="34" t="s">
        <v>1530</v>
      </c>
      <c r="I456" s="34" t="s">
        <v>3485</v>
      </c>
      <c r="J456" s="34" t="s">
        <v>3486</v>
      </c>
      <c r="K456" s="34">
        <v>2017</v>
      </c>
      <c r="M456" s="34" t="s">
        <v>1766</v>
      </c>
      <c r="N456" s="34" t="s">
        <v>1822</v>
      </c>
      <c r="O456" s="34">
        <v>3</v>
      </c>
      <c r="P456" s="34" t="s">
        <v>1798</v>
      </c>
      <c r="Q456" s="34" t="s">
        <v>1</v>
      </c>
      <c r="S456" s="34" t="s">
        <v>1532</v>
      </c>
      <c r="T456" s="34" t="s">
        <v>1839</v>
      </c>
      <c r="U456" s="34" t="s">
        <v>2424</v>
      </c>
      <c r="V456" s="36" t="str">
        <f>IF(VLOOKUP(First_Validations[[#This Row],[Country]],Last_Validations[[Country]:[Country: Year.1]],4,FALSE)=First_Validations[[#This Row],[FirstValidation.Country: Year]],"First","Second / Last")</f>
        <v>First</v>
      </c>
    </row>
    <row r="457" spans="2:22">
      <c r="B457" s="34" t="s">
        <v>458</v>
      </c>
      <c r="C457" s="34" t="s">
        <v>1530</v>
      </c>
      <c r="D457" s="34">
        <v>1</v>
      </c>
      <c r="E457" s="34">
        <v>15</v>
      </c>
      <c r="F457" s="34" t="s">
        <v>458</v>
      </c>
      <c r="G457" s="34" t="s">
        <v>1531</v>
      </c>
      <c r="H457" s="34" t="s">
        <v>1530</v>
      </c>
      <c r="I457" s="34" t="s">
        <v>3485</v>
      </c>
      <c r="J457" s="34" t="s">
        <v>3486</v>
      </c>
      <c r="K457" s="34">
        <v>2017</v>
      </c>
      <c r="M457" s="34" t="s">
        <v>1766</v>
      </c>
      <c r="N457" s="34" t="s">
        <v>1821</v>
      </c>
      <c r="O457" s="34">
        <v>3</v>
      </c>
      <c r="P457" s="34" t="s">
        <v>1798</v>
      </c>
      <c r="Q457" s="34" t="s">
        <v>492</v>
      </c>
      <c r="S457" s="34" t="s">
        <v>1532</v>
      </c>
      <c r="T457" s="34" t="s">
        <v>1839</v>
      </c>
      <c r="U457" s="34" t="s">
        <v>2425</v>
      </c>
      <c r="V457" s="36" t="str">
        <f>IF(VLOOKUP(First_Validations[[#This Row],[Country]],Last_Validations[[Country]:[Country: Year.1]],4,FALSE)=First_Validations[[#This Row],[FirstValidation.Country: Year]],"First","Second / Last")</f>
        <v>First</v>
      </c>
    </row>
    <row r="458" spans="2:22">
      <c r="B458" s="34" t="s">
        <v>458</v>
      </c>
      <c r="C458" s="34" t="s">
        <v>1530</v>
      </c>
      <c r="D458" s="34">
        <v>1</v>
      </c>
      <c r="E458" s="34">
        <v>15</v>
      </c>
      <c r="F458" s="34" t="s">
        <v>458</v>
      </c>
      <c r="G458" s="34" t="s">
        <v>1531</v>
      </c>
      <c r="H458" s="34" t="s">
        <v>1530</v>
      </c>
      <c r="I458" s="34" t="s">
        <v>3485</v>
      </c>
      <c r="J458" s="34" t="s">
        <v>3486</v>
      </c>
      <c r="K458" s="34">
        <v>2017</v>
      </c>
      <c r="M458" s="34" t="s">
        <v>1766</v>
      </c>
      <c r="N458" s="34" t="s">
        <v>1815</v>
      </c>
      <c r="O458" s="34">
        <v>0</v>
      </c>
      <c r="P458" s="34" t="s">
        <v>4</v>
      </c>
      <c r="Q458" s="34" t="s">
        <v>487</v>
      </c>
      <c r="S458" s="34" t="s">
        <v>1532</v>
      </c>
      <c r="T458" s="34" t="s">
        <v>1839</v>
      </c>
      <c r="U458" s="34" t="s">
        <v>2426</v>
      </c>
      <c r="V458" s="36" t="str">
        <f>IF(VLOOKUP(First_Validations[[#This Row],[Country]],Last_Validations[[Country]:[Country: Year.1]],4,FALSE)=First_Validations[[#This Row],[FirstValidation.Country: Year]],"First","Second / Last")</f>
        <v>First</v>
      </c>
    </row>
    <row r="459" spans="2:22">
      <c r="B459" s="34" t="s">
        <v>458</v>
      </c>
      <c r="C459" s="34" t="s">
        <v>1530</v>
      </c>
      <c r="D459" s="34">
        <v>1</v>
      </c>
      <c r="E459" s="34">
        <v>15</v>
      </c>
      <c r="F459" s="34" t="s">
        <v>458</v>
      </c>
      <c r="G459" s="34" t="s">
        <v>1531</v>
      </c>
      <c r="H459" s="34" t="s">
        <v>1530</v>
      </c>
      <c r="I459" s="34" t="s">
        <v>3485</v>
      </c>
      <c r="J459" s="34" t="s">
        <v>3486</v>
      </c>
      <c r="K459" s="34">
        <v>2017</v>
      </c>
      <c r="M459" s="34" t="s">
        <v>1766</v>
      </c>
      <c r="N459" s="34" t="s">
        <v>1814</v>
      </c>
      <c r="O459" s="34">
        <v>3</v>
      </c>
      <c r="P459" s="34" t="s">
        <v>1798</v>
      </c>
      <c r="Q459" s="34" t="s">
        <v>486</v>
      </c>
      <c r="S459" s="34" t="s">
        <v>1532</v>
      </c>
      <c r="T459" s="34" t="s">
        <v>1839</v>
      </c>
      <c r="U459" s="34" t="s">
        <v>2427</v>
      </c>
      <c r="V459" s="36" t="str">
        <f>IF(VLOOKUP(First_Validations[[#This Row],[Country]],Last_Validations[[Country]:[Country: Year.1]],4,FALSE)=First_Validations[[#This Row],[FirstValidation.Country: Year]],"First","Second / Last")</f>
        <v>First</v>
      </c>
    </row>
    <row r="460" spans="2:22">
      <c r="B460" s="34" t="s">
        <v>458</v>
      </c>
      <c r="C460" s="34" t="s">
        <v>1530</v>
      </c>
      <c r="D460" s="34">
        <v>1</v>
      </c>
      <c r="E460" s="34">
        <v>15</v>
      </c>
      <c r="F460" s="34" t="s">
        <v>458</v>
      </c>
      <c r="G460" s="34" t="s">
        <v>1531</v>
      </c>
      <c r="H460" s="34" t="s">
        <v>1530</v>
      </c>
      <c r="I460" s="34" t="s">
        <v>3485</v>
      </c>
      <c r="J460" s="34" t="s">
        <v>3486</v>
      </c>
      <c r="K460" s="34">
        <v>2017</v>
      </c>
      <c r="M460" s="34" t="s">
        <v>1766</v>
      </c>
      <c r="N460" s="34" t="s">
        <v>1818</v>
      </c>
      <c r="O460" s="34">
        <v>4</v>
      </c>
      <c r="P460" s="34" t="s">
        <v>1767</v>
      </c>
      <c r="Q460" s="34" t="s">
        <v>489</v>
      </c>
      <c r="S460" s="34" t="s">
        <v>1532</v>
      </c>
      <c r="T460" s="34" t="s">
        <v>1839</v>
      </c>
      <c r="U460" s="34" t="s">
        <v>2428</v>
      </c>
      <c r="V460" s="36" t="str">
        <f>IF(VLOOKUP(First_Validations[[#This Row],[Country]],Last_Validations[[Country]:[Country: Year.1]],4,FALSE)=First_Validations[[#This Row],[FirstValidation.Country: Year]],"First","Second / Last")</f>
        <v>First</v>
      </c>
    </row>
    <row r="461" spans="2:22">
      <c r="B461" s="34" t="s">
        <v>458</v>
      </c>
      <c r="C461" s="34" t="s">
        <v>1530</v>
      </c>
      <c r="D461" s="34">
        <v>1</v>
      </c>
      <c r="E461" s="34">
        <v>15</v>
      </c>
      <c r="F461" s="34" t="s">
        <v>458</v>
      </c>
      <c r="G461" s="34" t="s">
        <v>1531</v>
      </c>
      <c r="H461" s="34" t="s">
        <v>1530</v>
      </c>
      <c r="I461" s="34" t="s">
        <v>3485</v>
      </c>
      <c r="J461" s="34" t="s">
        <v>3486</v>
      </c>
      <c r="K461" s="34">
        <v>2017</v>
      </c>
      <c r="M461" s="34" t="s">
        <v>1766</v>
      </c>
      <c r="N461" s="34" t="s">
        <v>1816</v>
      </c>
      <c r="O461" s="34">
        <v>4</v>
      </c>
      <c r="P461" s="34" t="s">
        <v>1767</v>
      </c>
      <c r="Q461" s="34" t="s">
        <v>488</v>
      </c>
      <c r="S461" s="34" t="s">
        <v>1532</v>
      </c>
      <c r="T461" s="34" t="s">
        <v>1839</v>
      </c>
      <c r="U461" s="34" t="s">
        <v>2429</v>
      </c>
      <c r="V461" s="36" t="str">
        <f>IF(VLOOKUP(First_Validations[[#This Row],[Country]],Last_Validations[[Country]:[Country: Year.1]],4,FALSE)=First_Validations[[#This Row],[FirstValidation.Country: Year]],"First","Second / Last")</f>
        <v>First</v>
      </c>
    </row>
    <row r="462" spans="2:22">
      <c r="B462" s="34" t="s">
        <v>458</v>
      </c>
      <c r="C462" s="34" t="s">
        <v>1530</v>
      </c>
      <c r="D462" s="34">
        <v>1</v>
      </c>
      <c r="E462" s="34">
        <v>15</v>
      </c>
      <c r="F462" s="34" t="s">
        <v>458</v>
      </c>
      <c r="G462" s="34" t="s">
        <v>1531</v>
      </c>
      <c r="H462" s="34" t="s">
        <v>1530</v>
      </c>
      <c r="I462" s="34" t="s">
        <v>3485</v>
      </c>
      <c r="J462" s="34" t="s">
        <v>3486</v>
      </c>
      <c r="K462" s="34">
        <v>2017</v>
      </c>
      <c r="M462" s="34" t="s">
        <v>1766</v>
      </c>
      <c r="N462" s="34" t="s">
        <v>1791</v>
      </c>
      <c r="O462" s="34">
        <v>3</v>
      </c>
      <c r="P462" s="34" t="s">
        <v>1798</v>
      </c>
      <c r="Q462" s="34" t="s">
        <v>465</v>
      </c>
      <c r="S462" s="34" t="s">
        <v>1532</v>
      </c>
      <c r="T462" s="34" t="s">
        <v>1839</v>
      </c>
      <c r="U462" s="34" t="s">
        <v>2430</v>
      </c>
      <c r="V462" s="36" t="str">
        <f>IF(VLOOKUP(First_Validations[[#This Row],[Country]],Last_Validations[[Country]:[Country: Year.1]],4,FALSE)=First_Validations[[#This Row],[FirstValidation.Country: Year]],"First","Second / Last")</f>
        <v>First</v>
      </c>
    </row>
    <row r="463" spans="2:22">
      <c r="B463" s="34" t="s">
        <v>458</v>
      </c>
      <c r="C463" s="34" t="s">
        <v>1530</v>
      </c>
      <c r="D463" s="34">
        <v>1</v>
      </c>
      <c r="E463" s="34">
        <v>15</v>
      </c>
      <c r="F463" s="34" t="s">
        <v>458</v>
      </c>
      <c r="G463" s="34" t="s">
        <v>1531</v>
      </c>
      <c r="H463" s="34" t="s">
        <v>1530</v>
      </c>
      <c r="I463" s="34" t="s">
        <v>3485</v>
      </c>
      <c r="J463" s="34" t="s">
        <v>3486</v>
      </c>
      <c r="K463" s="34">
        <v>2017</v>
      </c>
      <c r="M463" s="34" t="s">
        <v>1766</v>
      </c>
      <c r="N463" s="34" t="s">
        <v>1790</v>
      </c>
      <c r="O463" s="34">
        <v>4</v>
      </c>
      <c r="P463" s="34" t="s">
        <v>1767</v>
      </c>
      <c r="Q463" s="34" t="s">
        <v>464</v>
      </c>
      <c r="S463" s="34" t="s">
        <v>1532</v>
      </c>
      <c r="T463" s="34" t="s">
        <v>1839</v>
      </c>
      <c r="U463" s="34" t="s">
        <v>2431</v>
      </c>
      <c r="V463" s="36" t="str">
        <f>IF(VLOOKUP(First_Validations[[#This Row],[Country]],Last_Validations[[Country]:[Country: Year.1]],4,FALSE)=First_Validations[[#This Row],[FirstValidation.Country: Year]],"First","Second / Last")</f>
        <v>First</v>
      </c>
    </row>
    <row r="464" spans="2:22">
      <c r="B464" s="34" t="s">
        <v>458</v>
      </c>
      <c r="C464" s="34" t="s">
        <v>1530</v>
      </c>
      <c r="D464" s="34">
        <v>1</v>
      </c>
      <c r="E464" s="34">
        <v>15</v>
      </c>
      <c r="F464" s="34" t="s">
        <v>458</v>
      </c>
      <c r="G464" s="34" t="s">
        <v>1531</v>
      </c>
      <c r="H464" s="34" t="s">
        <v>1530</v>
      </c>
      <c r="I464" s="34" t="s">
        <v>3485</v>
      </c>
      <c r="J464" s="34" t="s">
        <v>3486</v>
      </c>
      <c r="K464" s="34">
        <v>2017</v>
      </c>
      <c r="M464" s="34" t="s">
        <v>1766</v>
      </c>
      <c r="N464" s="34" t="s">
        <v>1793</v>
      </c>
      <c r="O464" s="34">
        <v>3</v>
      </c>
      <c r="P464" s="34" t="s">
        <v>1798</v>
      </c>
      <c r="Q464" s="34" t="s">
        <v>467</v>
      </c>
      <c r="S464" s="34" t="s">
        <v>1532</v>
      </c>
      <c r="T464" s="34" t="s">
        <v>1839</v>
      </c>
      <c r="U464" s="34" t="s">
        <v>2432</v>
      </c>
      <c r="V464" s="36" t="str">
        <f>IF(VLOOKUP(First_Validations[[#This Row],[Country]],Last_Validations[[Country]:[Country: Year.1]],4,FALSE)=First_Validations[[#This Row],[FirstValidation.Country: Year]],"First","Second / Last")</f>
        <v>First</v>
      </c>
    </row>
    <row r="465" spans="2:22">
      <c r="B465" s="34" t="s">
        <v>458</v>
      </c>
      <c r="C465" s="34" t="s">
        <v>1530</v>
      </c>
      <c r="D465" s="34">
        <v>1</v>
      </c>
      <c r="E465" s="34">
        <v>15</v>
      </c>
      <c r="F465" s="34" t="s">
        <v>458</v>
      </c>
      <c r="G465" s="34" t="s">
        <v>1531</v>
      </c>
      <c r="H465" s="34" t="s">
        <v>1530</v>
      </c>
      <c r="I465" s="34" t="s">
        <v>3485</v>
      </c>
      <c r="J465" s="34" t="s">
        <v>3486</v>
      </c>
      <c r="K465" s="34">
        <v>2017</v>
      </c>
      <c r="M465" s="34" t="s">
        <v>1766</v>
      </c>
      <c r="N465" s="34" t="s">
        <v>1792</v>
      </c>
      <c r="O465" s="34">
        <v>3</v>
      </c>
      <c r="P465" s="34" t="s">
        <v>1798</v>
      </c>
      <c r="Q465" s="34" t="s">
        <v>466</v>
      </c>
      <c r="S465" s="34" t="s">
        <v>1532</v>
      </c>
      <c r="T465" s="34" t="s">
        <v>1839</v>
      </c>
      <c r="U465" s="34" t="s">
        <v>2433</v>
      </c>
      <c r="V465" s="36" t="str">
        <f>IF(VLOOKUP(First_Validations[[#This Row],[Country]],Last_Validations[[Country]:[Country: Year.1]],4,FALSE)=First_Validations[[#This Row],[FirstValidation.Country: Year]],"First","Second / Last")</f>
        <v>First</v>
      </c>
    </row>
    <row r="466" spans="2:22">
      <c r="B466" s="34" t="s">
        <v>458</v>
      </c>
      <c r="C466" s="34" t="s">
        <v>1530</v>
      </c>
      <c r="D466" s="34">
        <v>1</v>
      </c>
      <c r="E466" s="34">
        <v>15</v>
      </c>
      <c r="F466" s="34" t="s">
        <v>458</v>
      </c>
      <c r="G466" s="34" t="s">
        <v>1531</v>
      </c>
      <c r="H466" s="34" t="s">
        <v>1530</v>
      </c>
      <c r="I466" s="34" t="s">
        <v>3485</v>
      </c>
      <c r="J466" s="34" t="s">
        <v>3486</v>
      </c>
      <c r="K466" s="34">
        <v>2017</v>
      </c>
      <c r="M466" s="34" t="s">
        <v>1766</v>
      </c>
      <c r="N466" s="34" t="s">
        <v>1787</v>
      </c>
      <c r="O466" s="34">
        <v>3</v>
      </c>
      <c r="P466" s="34" t="s">
        <v>1798</v>
      </c>
      <c r="Q466" s="34" t="s">
        <v>461</v>
      </c>
      <c r="S466" s="34" t="s">
        <v>1532</v>
      </c>
      <c r="T466" s="34" t="s">
        <v>1839</v>
      </c>
      <c r="U466" s="34" t="s">
        <v>2434</v>
      </c>
      <c r="V466" s="36" t="str">
        <f>IF(VLOOKUP(First_Validations[[#This Row],[Country]],Last_Validations[[Country]:[Country: Year.1]],4,FALSE)=First_Validations[[#This Row],[FirstValidation.Country: Year]],"First","Second / Last")</f>
        <v>First</v>
      </c>
    </row>
    <row r="467" spans="2:22">
      <c r="B467" s="34" t="s">
        <v>458</v>
      </c>
      <c r="C467" s="34" t="s">
        <v>1530</v>
      </c>
      <c r="D467" s="34">
        <v>1</v>
      </c>
      <c r="E467" s="34">
        <v>15</v>
      </c>
      <c r="F467" s="34" t="s">
        <v>458</v>
      </c>
      <c r="G467" s="34" t="s">
        <v>1531</v>
      </c>
      <c r="H467" s="34" t="s">
        <v>1530</v>
      </c>
      <c r="I467" s="34" t="s">
        <v>3485</v>
      </c>
      <c r="J467" s="34" t="s">
        <v>3486</v>
      </c>
      <c r="K467" s="34">
        <v>2017</v>
      </c>
      <c r="M467" s="34" t="s">
        <v>1766</v>
      </c>
      <c r="N467" s="34" t="s">
        <v>1784</v>
      </c>
      <c r="O467" s="34">
        <v>3</v>
      </c>
      <c r="P467" s="34" t="s">
        <v>1798</v>
      </c>
      <c r="Q467" s="34" t="s">
        <v>460</v>
      </c>
      <c r="S467" s="34" t="s">
        <v>1532</v>
      </c>
      <c r="T467" s="34" t="s">
        <v>1839</v>
      </c>
      <c r="U467" s="34" t="s">
        <v>2435</v>
      </c>
      <c r="V467" s="36" t="str">
        <f>IF(VLOOKUP(First_Validations[[#This Row],[Country]],Last_Validations[[Country]:[Country: Year.1]],4,FALSE)=First_Validations[[#This Row],[FirstValidation.Country: Year]],"First","Second / Last")</f>
        <v>First</v>
      </c>
    </row>
    <row r="468" spans="2:22">
      <c r="B468" s="34" t="s">
        <v>458</v>
      </c>
      <c r="C468" s="34" t="s">
        <v>1530</v>
      </c>
      <c r="D468" s="34">
        <v>1</v>
      </c>
      <c r="E468" s="34">
        <v>15</v>
      </c>
      <c r="F468" s="34" t="s">
        <v>458</v>
      </c>
      <c r="G468" s="34" t="s">
        <v>1531</v>
      </c>
      <c r="H468" s="34" t="s">
        <v>1530</v>
      </c>
      <c r="I468" s="34" t="s">
        <v>3485</v>
      </c>
      <c r="J468" s="34" t="s">
        <v>3486</v>
      </c>
      <c r="K468" s="34">
        <v>2017</v>
      </c>
      <c r="M468" s="34" t="s">
        <v>1766</v>
      </c>
      <c r="N468" s="34" t="s">
        <v>1789</v>
      </c>
      <c r="O468" s="34">
        <v>3</v>
      </c>
      <c r="P468" s="34" t="s">
        <v>1798</v>
      </c>
      <c r="Q468" s="34" t="s">
        <v>463</v>
      </c>
      <c r="S468" s="34" t="s">
        <v>1532</v>
      </c>
      <c r="T468" s="34" t="s">
        <v>1839</v>
      </c>
      <c r="U468" s="34" t="s">
        <v>2436</v>
      </c>
      <c r="V468" s="36" t="str">
        <f>IF(VLOOKUP(First_Validations[[#This Row],[Country]],Last_Validations[[Country]:[Country: Year.1]],4,FALSE)=First_Validations[[#This Row],[FirstValidation.Country: Year]],"First","Second / Last")</f>
        <v>First</v>
      </c>
    </row>
    <row r="469" spans="2:22">
      <c r="B469" s="34" t="s">
        <v>458</v>
      </c>
      <c r="C469" s="34" t="s">
        <v>1530</v>
      </c>
      <c r="D469" s="34">
        <v>1</v>
      </c>
      <c r="E469" s="34">
        <v>15</v>
      </c>
      <c r="F469" s="34" t="s">
        <v>458</v>
      </c>
      <c r="G469" s="34" t="s">
        <v>1531</v>
      </c>
      <c r="H469" s="34" t="s">
        <v>1530</v>
      </c>
      <c r="I469" s="34" t="s">
        <v>3485</v>
      </c>
      <c r="J469" s="34" t="s">
        <v>3486</v>
      </c>
      <c r="K469" s="34">
        <v>2017</v>
      </c>
      <c r="M469" s="34" t="s">
        <v>1766</v>
      </c>
      <c r="N469" s="34" t="s">
        <v>1788</v>
      </c>
      <c r="O469" s="34">
        <v>5</v>
      </c>
      <c r="P469" s="34" t="s">
        <v>1768</v>
      </c>
      <c r="Q469" s="34" t="s">
        <v>462</v>
      </c>
      <c r="S469" s="34" t="s">
        <v>1532</v>
      </c>
      <c r="T469" s="34" t="s">
        <v>1839</v>
      </c>
      <c r="U469" s="34" t="s">
        <v>2437</v>
      </c>
      <c r="V469" s="36" t="str">
        <f>IF(VLOOKUP(First_Validations[[#This Row],[Country]],Last_Validations[[Country]:[Country: Year.1]],4,FALSE)=First_Validations[[#This Row],[FirstValidation.Country: Year]],"First","Second / Last")</f>
        <v>First</v>
      </c>
    </row>
    <row r="470" spans="2:22">
      <c r="B470" s="34" t="s">
        <v>458</v>
      </c>
      <c r="C470" s="34" t="s">
        <v>1530</v>
      </c>
      <c r="D470" s="34">
        <v>1</v>
      </c>
      <c r="E470" s="34">
        <v>15</v>
      </c>
      <c r="F470" s="34" t="s">
        <v>458</v>
      </c>
      <c r="G470" s="34" t="s">
        <v>1531</v>
      </c>
      <c r="H470" s="34" t="s">
        <v>1530</v>
      </c>
      <c r="I470" s="34" t="s">
        <v>3485</v>
      </c>
      <c r="J470" s="34" t="s">
        <v>3486</v>
      </c>
      <c r="K470" s="34">
        <v>2017</v>
      </c>
      <c r="M470" s="34" t="s">
        <v>1766</v>
      </c>
      <c r="N470" s="34" t="s">
        <v>1794</v>
      </c>
      <c r="O470" s="34">
        <v>3</v>
      </c>
      <c r="P470" s="34" t="s">
        <v>1798</v>
      </c>
      <c r="Q470" s="34" t="s">
        <v>468</v>
      </c>
      <c r="S470" s="34" t="s">
        <v>1532</v>
      </c>
      <c r="T470" s="34" t="s">
        <v>1839</v>
      </c>
      <c r="U470" s="34" t="s">
        <v>2438</v>
      </c>
      <c r="V470" s="36" t="str">
        <f>IF(VLOOKUP(First_Validations[[#This Row],[Country]],Last_Validations[[Country]:[Country: Year.1]],4,FALSE)=First_Validations[[#This Row],[FirstValidation.Country: Year]],"First","Second / Last")</f>
        <v>First</v>
      </c>
    </row>
    <row r="471" spans="2:22">
      <c r="B471" s="34" t="s">
        <v>458</v>
      </c>
      <c r="C471" s="34" t="s">
        <v>1530</v>
      </c>
      <c r="D471" s="34">
        <v>1</v>
      </c>
      <c r="E471" s="34">
        <v>15</v>
      </c>
      <c r="F471" s="34" t="s">
        <v>458</v>
      </c>
      <c r="G471" s="34" t="s">
        <v>1531</v>
      </c>
      <c r="H471" s="34" t="s">
        <v>1530</v>
      </c>
      <c r="I471" s="34" t="s">
        <v>3485</v>
      </c>
      <c r="J471" s="34" t="s">
        <v>3486</v>
      </c>
      <c r="K471" s="34">
        <v>2017</v>
      </c>
      <c r="M471" s="34" t="s">
        <v>1766</v>
      </c>
      <c r="N471" s="34" t="s">
        <v>1802</v>
      </c>
      <c r="O471" s="34">
        <v>3</v>
      </c>
      <c r="P471" s="34" t="s">
        <v>1798</v>
      </c>
      <c r="Q471" s="34" t="s">
        <v>474</v>
      </c>
      <c r="S471" s="34" t="s">
        <v>1532</v>
      </c>
      <c r="T471" s="34" t="s">
        <v>1839</v>
      </c>
      <c r="U471" s="34" t="s">
        <v>2439</v>
      </c>
      <c r="V471" s="36" t="str">
        <f>IF(VLOOKUP(First_Validations[[#This Row],[Country]],Last_Validations[[Country]:[Country: Year.1]],4,FALSE)=First_Validations[[#This Row],[FirstValidation.Country: Year]],"First","Second / Last")</f>
        <v>First</v>
      </c>
    </row>
    <row r="472" spans="2:22">
      <c r="B472" s="34" t="s">
        <v>458</v>
      </c>
      <c r="C472" s="34" t="s">
        <v>1530</v>
      </c>
      <c r="D472" s="34">
        <v>1</v>
      </c>
      <c r="E472" s="34">
        <v>15</v>
      </c>
      <c r="F472" s="34" t="s">
        <v>458</v>
      </c>
      <c r="G472" s="34" t="s">
        <v>1531</v>
      </c>
      <c r="H472" s="34" t="s">
        <v>1530</v>
      </c>
      <c r="I472" s="34" t="s">
        <v>3485</v>
      </c>
      <c r="J472" s="34" t="s">
        <v>3486</v>
      </c>
      <c r="K472" s="34">
        <v>2017</v>
      </c>
      <c r="M472" s="34" t="s">
        <v>1766</v>
      </c>
      <c r="N472" s="34" t="s">
        <v>1801</v>
      </c>
      <c r="O472" s="34">
        <v>5</v>
      </c>
      <c r="P472" s="34" t="s">
        <v>1768</v>
      </c>
      <c r="Q472" s="34" t="s">
        <v>473</v>
      </c>
      <c r="S472" s="34" t="s">
        <v>1532</v>
      </c>
      <c r="T472" s="34" t="s">
        <v>1839</v>
      </c>
      <c r="U472" s="34" t="s">
        <v>2440</v>
      </c>
      <c r="V472" s="36" t="str">
        <f>IF(VLOOKUP(First_Validations[[#This Row],[Country]],Last_Validations[[Country]:[Country: Year.1]],4,FALSE)=First_Validations[[#This Row],[FirstValidation.Country: Year]],"First","Second / Last")</f>
        <v>First</v>
      </c>
    </row>
    <row r="473" spans="2:22">
      <c r="B473" s="34" t="s">
        <v>458</v>
      </c>
      <c r="C473" s="34" t="s">
        <v>1530</v>
      </c>
      <c r="D473" s="34">
        <v>1</v>
      </c>
      <c r="E473" s="34">
        <v>15</v>
      </c>
      <c r="F473" s="34" t="s">
        <v>458</v>
      </c>
      <c r="G473" s="34" t="s">
        <v>1531</v>
      </c>
      <c r="H473" s="34" t="s">
        <v>1530</v>
      </c>
      <c r="I473" s="34" t="s">
        <v>3485</v>
      </c>
      <c r="J473" s="34" t="s">
        <v>3486</v>
      </c>
      <c r="K473" s="34">
        <v>2017</v>
      </c>
      <c r="M473" s="34" t="s">
        <v>1766</v>
      </c>
      <c r="N473" s="34" t="s">
        <v>1804</v>
      </c>
      <c r="O473" s="34">
        <v>0</v>
      </c>
      <c r="P473" s="34" t="s">
        <v>4</v>
      </c>
      <c r="Q473" s="34" t="s">
        <v>476</v>
      </c>
      <c r="S473" s="34" t="s">
        <v>1532</v>
      </c>
      <c r="T473" s="34" t="s">
        <v>1839</v>
      </c>
      <c r="U473" s="34" t="s">
        <v>2441</v>
      </c>
      <c r="V473" s="36" t="str">
        <f>IF(VLOOKUP(First_Validations[[#This Row],[Country]],Last_Validations[[Country]:[Country: Year.1]],4,FALSE)=First_Validations[[#This Row],[FirstValidation.Country: Year]],"First","Second / Last")</f>
        <v>First</v>
      </c>
    </row>
    <row r="474" spans="2:22">
      <c r="B474" s="34" t="s">
        <v>458</v>
      </c>
      <c r="C474" s="34" t="s">
        <v>1530</v>
      </c>
      <c r="D474" s="34">
        <v>1</v>
      </c>
      <c r="E474" s="34">
        <v>15</v>
      </c>
      <c r="F474" s="34" t="s">
        <v>458</v>
      </c>
      <c r="G474" s="34" t="s">
        <v>1531</v>
      </c>
      <c r="H474" s="34" t="s">
        <v>1530</v>
      </c>
      <c r="I474" s="34" t="s">
        <v>3485</v>
      </c>
      <c r="J474" s="34" t="s">
        <v>3486</v>
      </c>
      <c r="K474" s="34">
        <v>2017</v>
      </c>
      <c r="M474" s="34" t="s">
        <v>1766</v>
      </c>
      <c r="N474" s="34" t="s">
        <v>1803</v>
      </c>
      <c r="O474" s="34">
        <v>6</v>
      </c>
      <c r="P474" s="34" t="s">
        <v>1817</v>
      </c>
      <c r="Q474" s="34" t="s">
        <v>475</v>
      </c>
      <c r="S474" s="34" t="s">
        <v>1532</v>
      </c>
      <c r="T474" s="34" t="s">
        <v>1839</v>
      </c>
      <c r="U474" s="34" t="s">
        <v>2442</v>
      </c>
      <c r="V474" s="36" t="str">
        <f>IF(VLOOKUP(First_Validations[[#This Row],[Country]],Last_Validations[[Country]:[Country: Year.1]],4,FALSE)=First_Validations[[#This Row],[FirstValidation.Country: Year]],"First","Second / Last")</f>
        <v>First</v>
      </c>
    </row>
    <row r="475" spans="2:22">
      <c r="B475" s="34" t="s">
        <v>458</v>
      </c>
      <c r="C475" s="34" t="s">
        <v>1530</v>
      </c>
      <c r="D475" s="34">
        <v>1</v>
      </c>
      <c r="E475" s="34">
        <v>15</v>
      </c>
      <c r="F475" s="34" t="s">
        <v>458</v>
      </c>
      <c r="G475" s="34" t="s">
        <v>1531</v>
      </c>
      <c r="H475" s="34" t="s">
        <v>1530</v>
      </c>
      <c r="I475" s="34" t="s">
        <v>3485</v>
      </c>
      <c r="J475" s="34" t="s">
        <v>3486</v>
      </c>
      <c r="K475" s="34">
        <v>2017</v>
      </c>
      <c r="M475" s="34" t="s">
        <v>1766</v>
      </c>
      <c r="N475" s="34" t="s">
        <v>1797</v>
      </c>
      <c r="O475" s="34">
        <v>3</v>
      </c>
      <c r="P475" s="34" t="s">
        <v>1798</v>
      </c>
      <c r="Q475" s="34" t="s">
        <v>470</v>
      </c>
      <c r="S475" s="34" t="s">
        <v>1532</v>
      </c>
      <c r="T475" s="34" t="s">
        <v>1839</v>
      </c>
      <c r="U475" s="34" t="s">
        <v>2443</v>
      </c>
      <c r="V475" s="36" t="str">
        <f>IF(VLOOKUP(First_Validations[[#This Row],[Country]],Last_Validations[[Country]:[Country: Year.1]],4,FALSE)=First_Validations[[#This Row],[FirstValidation.Country: Year]],"First","Second / Last")</f>
        <v>First</v>
      </c>
    </row>
    <row r="476" spans="2:22">
      <c r="B476" s="34" t="s">
        <v>458</v>
      </c>
      <c r="C476" s="34" t="s">
        <v>1530</v>
      </c>
      <c r="D476" s="34">
        <v>1</v>
      </c>
      <c r="E476" s="34">
        <v>15</v>
      </c>
      <c r="F476" s="34" t="s">
        <v>458</v>
      </c>
      <c r="G476" s="34" t="s">
        <v>1531</v>
      </c>
      <c r="H476" s="34" t="s">
        <v>1530</v>
      </c>
      <c r="I476" s="34" t="s">
        <v>3485</v>
      </c>
      <c r="J476" s="34" t="s">
        <v>3486</v>
      </c>
      <c r="K476" s="34">
        <v>2017</v>
      </c>
      <c r="M476" s="34" t="s">
        <v>1766</v>
      </c>
      <c r="N476" s="34" t="s">
        <v>1795</v>
      </c>
      <c r="O476" s="34">
        <v>1</v>
      </c>
      <c r="P476" s="34" t="s">
        <v>1796</v>
      </c>
      <c r="Q476" s="34" t="s">
        <v>469</v>
      </c>
      <c r="S476" s="34" t="s">
        <v>1532</v>
      </c>
      <c r="T476" s="34" t="s">
        <v>1839</v>
      </c>
      <c r="U476" s="34" t="s">
        <v>2444</v>
      </c>
      <c r="V476" s="36" t="str">
        <f>IF(VLOOKUP(First_Validations[[#This Row],[Country]],Last_Validations[[Country]:[Country: Year.1]],4,FALSE)=First_Validations[[#This Row],[FirstValidation.Country: Year]],"First","Second / Last")</f>
        <v>First</v>
      </c>
    </row>
    <row r="477" spans="2:22">
      <c r="B477" s="34" t="s">
        <v>458</v>
      </c>
      <c r="C477" s="34" t="s">
        <v>1530</v>
      </c>
      <c r="D477" s="34">
        <v>1</v>
      </c>
      <c r="E477" s="34">
        <v>15</v>
      </c>
      <c r="F477" s="34" t="s">
        <v>458</v>
      </c>
      <c r="G477" s="34" t="s">
        <v>1531</v>
      </c>
      <c r="H477" s="34" t="s">
        <v>1530</v>
      </c>
      <c r="I477" s="34" t="s">
        <v>3485</v>
      </c>
      <c r="J477" s="34" t="s">
        <v>3486</v>
      </c>
      <c r="K477" s="34">
        <v>2017</v>
      </c>
      <c r="M477" s="34" t="s">
        <v>1766</v>
      </c>
      <c r="N477" s="34" t="s">
        <v>1800</v>
      </c>
      <c r="O477" s="34">
        <v>4</v>
      </c>
      <c r="P477" s="34" t="s">
        <v>1767</v>
      </c>
      <c r="Q477" s="34" t="s">
        <v>472</v>
      </c>
      <c r="S477" s="34" t="s">
        <v>1532</v>
      </c>
      <c r="T477" s="34" t="s">
        <v>1839</v>
      </c>
      <c r="U477" s="34" t="s">
        <v>2445</v>
      </c>
      <c r="V477" s="36" t="str">
        <f>IF(VLOOKUP(First_Validations[[#This Row],[Country]],Last_Validations[[Country]:[Country: Year.1]],4,FALSE)=First_Validations[[#This Row],[FirstValidation.Country: Year]],"First","Second / Last")</f>
        <v>First</v>
      </c>
    </row>
    <row r="478" spans="2:22">
      <c r="B478" s="34" t="s">
        <v>458</v>
      </c>
      <c r="C478" s="34" t="s">
        <v>1530</v>
      </c>
      <c r="D478" s="34">
        <v>1</v>
      </c>
      <c r="E478" s="34">
        <v>15</v>
      </c>
      <c r="F478" s="34" t="s">
        <v>458</v>
      </c>
      <c r="G478" s="34" t="s">
        <v>1531</v>
      </c>
      <c r="H478" s="34" t="s">
        <v>1530</v>
      </c>
      <c r="I478" s="34" t="s">
        <v>3485</v>
      </c>
      <c r="J478" s="34" t="s">
        <v>3486</v>
      </c>
      <c r="K478" s="34">
        <v>2017</v>
      </c>
      <c r="M478" s="34" t="s">
        <v>1766</v>
      </c>
      <c r="N478" s="34" t="s">
        <v>1799</v>
      </c>
      <c r="O478" s="34">
        <v>5</v>
      </c>
      <c r="P478" s="34" t="s">
        <v>1768</v>
      </c>
      <c r="Q478" s="34" t="s">
        <v>471</v>
      </c>
      <c r="S478" s="34" t="s">
        <v>1532</v>
      </c>
      <c r="T478" s="34" t="s">
        <v>1839</v>
      </c>
      <c r="U478" s="34" t="s">
        <v>2446</v>
      </c>
      <c r="V478" s="36" t="str">
        <f>IF(VLOOKUP(First_Validations[[#This Row],[Country]],Last_Validations[[Country]:[Country: Year.1]],4,FALSE)=First_Validations[[#This Row],[FirstValidation.Country: Year]],"First","Second / Last")</f>
        <v>First</v>
      </c>
    </row>
    <row r="479" spans="2:22">
      <c r="B479" s="34" t="s">
        <v>664</v>
      </c>
      <c r="C479" s="34" t="s">
        <v>1538</v>
      </c>
      <c r="D479" s="34">
        <v>1</v>
      </c>
      <c r="E479" s="34">
        <v>21</v>
      </c>
      <c r="F479" s="34" t="s">
        <v>664</v>
      </c>
      <c r="G479" s="34" t="s">
        <v>1539</v>
      </c>
      <c r="H479" s="34" t="s">
        <v>1538</v>
      </c>
      <c r="I479" s="34" t="s">
        <v>665</v>
      </c>
      <c r="J479" s="34" t="s">
        <v>666</v>
      </c>
      <c r="K479" s="34">
        <v>2017</v>
      </c>
      <c r="L479" s="34">
        <v>2017</v>
      </c>
      <c r="M479" s="34" t="s">
        <v>1767</v>
      </c>
      <c r="N479" s="34" t="s">
        <v>1811</v>
      </c>
      <c r="O479" s="34">
        <v>6</v>
      </c>
      <c r="P479" s="34" t="s">
        <v>1817</v>
      </c>
      <c r="Q479" s="34" t="s">
        <v>691</v>
      </c>
      <c r="R479" s="34" t="s">
        <v>1846</v>
      </c>
      <c r="S479" s="34" t="s">
        <v>1540</v>
      </c>
      <c r="T479" s="34" t="s">
        <v>1847</v>
      </c>
      <c r="U479" s="34" t="s">
        <v>2447</v>
      </c>
      <c r="V479" s="36" t="str">
        <f>IF(VLOOKUP(First_Validations[[#This Row],[Country]],Last_Validations[[Country]:[Country: Year.1]],4,FALSE)=First_Validations[[#This Row],[FirstValidation.Country: Year]],"First","Second / Last")</f>
        <v>First</v>
      </c>
    </row>
    <row r="480" spans="2:22">
      <c r="B480" s="34" t="s">
        <v>664</v>
      </c>
      <c r="C480" s="34" t="s">
        <v>1538</v>
      </c>
      <c r="D480" s="34">
        <v>1</v>
      </c>
      <c r="E480" s="34">
        <v>21</v>
      </c>
      <c r="F480" s="34" t="s">
        <v>664</v>
      </c>
      <c r="G480" s="34" t="s">
        <v>1539</v>
      </c>
      <c r="H480" s="34" t="s">
        <v>1538</v>
      </c>
      <c r="I480" s="34" t="s">
        <v>665</v>
      </c>
      <c r="J480" s="34" t="s">
        <v>666</v>
      </c>
      <c r="K480" s="34">
        <v>2017</v>
      </c>
      <c r="L480" s="34">
        <v>2017</v>
      </c>
      <c r="M480" s="34" t="s">
        <v>1767</v>
      </c>
      <c r="N480" s="34" t="s">
        <v>1810</v>
      </c>
      <c r="O480" s="34">
        <v>4</v>
      </c>
      <c r="P480" s="34" t="s">
        <v>1767</v>
      </c>
      <c r="Q480" s="34" t="s">
        <v>690</v>
      </c>
      <c r="R480" s="34" t="s">
        <v>1846</v>
      </c>
      <c r="S480" s="34" t="s">
        <v>1540</v>
      </c>
      <c r="T480" s="34" t="s">
        <v>1847</v>
      </c>
      <c r="U480" s="34" t="s">
        <v>2448</v>
      </c>
      <c r="V480" s="36" t="str">
        <f>IF(VLOOKUP(First_Validations[[#This Row],[Country]],Last_Validations[[Country]:[Country: Year.1]],4,FALSE)=First_Validations[[#This Row],[FirstValidation.Country: Year]],"First","Second / Last")</f>
        <v>First</v>
      </c>
    </row>
    <row r="481" spans="2:22">
      <c r="B481" s="34" t="s">
        <v>664</v>
      </c>
      <c r="C481" s="34" t="s">
        <v>1538</v>
      </c>
      <c r="D481" s="34">
        <v>1</v>
      </c>
      <c r="E481" s="34">
        <v>21</v>
      </c>
      <c r="F481" s="34" t="s">
        <v>664</v>
      </c>
      <c r="G481" s="34" t="s">
        <v>1539</v>
      </c>
      <c r="H481" s="34" t="s">
        <v>1538</v>
      </c>
      <c r="I481" s="34" t="s">
        <v>665</v>
      </c>
      <c r="J481" s="34" t="s">
        <v>666</v>
      </c>
      <c r="K481" s="34">
        <v>2017</v>
      </c>
      <c r="L481" s="34">
        <v>2017</v>
      </c>
      <c r="M481" s="34" t="s">
        <v>1767</v>
      </c>
      <c r="N481" s="34" t="s">
        <v>1813</v>
      </c>
      <c r="O481" s="34">
        <v>6</v>
      </c>
      <c r="P481" s="34" t="s">
        <v>1817</v>
      </c>
      <c r="Q481" s="34" t="s">
        <v>693</v>
      </c>
      <c r="R481" s="34" t="s">
        <v>1846</v>
      </c>
      <c r="S481" s="34" t="s">
        <v>1540</v>
      </c>
      <c r="T481" s="34" t="s">
        <v>1847</v>
      </c>
      <c r="U481" s="34" t="s">
        <v>2449</v>
      </c>
      <c r="V481" s="36" t="str">
        <f>IF(VLOOKUP(First_Validations[[#This Row],[Country]],Last_Validations[[Country]:[Country: Year.1]],4,FALSE)=First_Validations[[#This Row],[FirstValidation.Country: Year]],"First","Second / Last")</f>
        <v>First</v>
      </c>
    </row>
    <row r="482" spans="2:22">
      <c r="B482" s="34" t="s">
        <v>664</v>
      </c>
      <c r="C482" s="34" t="s">
        <v>1538</v>
      </c>
      <c r="D482" s="34">
        <v>1</v>
      </c>
      <c r="E482" s="34">
        <v>21</v>
      </c>
      <c r="F482" s="34" t="s">
        <v>664</v>
      </c>
      <c r="G482" s="34" t="s">
        <v>1539</v>
      </c>
      <c r="H482" s="34" t="s">
        <v>1538</v>
      </c>
      <c r="I482" s="34" t="s">
        <v>665</v>
      </c>
      <c r="J482" s="34" t="s">
        <v>666</v>
      </c>
      <c r="K482" s="34">
        <v>2017</v>
      </c>
      <c r="L482" s="34">
        <v>2017</v>
      </c>
      <c r="M482" s="34" t="s">
        <v>1767</v>
      </c>
      <c r="N482" s="34" t="s">
        <v>1812</v>
      </c>
      <c r="O482" s="34">
        <v>0</v>
      </c>
      <c r="P482" s="34" t="s">
        <v>4</v>
      </c>
      <c r="Q482" s="34" t="s">
        <v>692</v>
      </c>
      <c r="R482" s="34" t="s">
        <v>1846</v>
      </c>
      <c r="S482" s="34" t="s">
        <v>1540</v>
      </c>
      <c r="T482" s="34" t="s">
        <v>1847</v>
      </c>
      <c r="U482" s="34" t="s">
        <v>2450</v>
      </c>
      <c r="V482" s="36" t="str">
        <f>IF(VLOOKUP(First_Validations[[#This Row],[Country]],Last_Validations[[Country]:[Country: Year.1]],4,FALSE)=First_Validations[[#This Row],[FirstValidation.Country: Year]],"First","Second / Last")</f>
        <v>First</v>
      </c>
    </row>
    <row r="483" spans="2:22">
      <c r="B483" s="34" t="s">
        <v>664</v>
      </c>
      <c r="C483" s="34" t="s">
        <v>1538</v>
      </c>
      <c r="D483" s="34">
        <v>1</v>
      </c>
      <c r="E483" s="34">
        <v>21</v>
      </c>
      <c r="F483" s="34" t="s">
        <v>664</v>
      </c>
      <c r="G483" s="34" t="s">
        <v>1539</v>
      </c>
      <c r="H483" s="34" t="s">
        <v>1538</v>
      </c>
      <c r="I483" s="34" t="s">
        <v>665</v>
      </c>
      <c r="J483" s="34" t="s">
        <v>666</v>
      </c>
      <c r="K483" s="34">
        <v>2017</v>
      </c>
      <c r="L483" s="34">
        <v>2017</v>
      </c>
      <c r="M483" s="34" t="s">
        <v>1767</v>
      </c>
      <c r="N483" s="34" t="s">
        <v>1807</v>
      </c>
      <c r="O483" s="34">
        <v>0</v>
      </c>
      <c r="P483" s="34" t="s">
        <v>4</v>
      </c>
      <c r="Q483" s="34" t="s">
        <v>687</v>
      </c>
      <c r="R483" s="34" t="s">
        <v>1846</v>
      </c>
      <c r="S483" s="34" t="s">
        <v>1540</v>
      </c>
      <c r="T483" s="34" t="s">
        <v>1847</v>
      </c>
      <c r="U483" s="34" t="s">
        <v>2451</v>
      </c>
      <c r="V483" s="36" t="str">
        <f>IF(VLOOKUP(First_Validations[[#This Row],[Country]],Last_Validations[[Country]:[Country: Year.1]],4,FALSE)=First_Validations[[#This Row],[FirstValidation.Country: Year]],"First","Second / Last")</f>
        <v>First</v>
      </c>
    </row>
    <row r="484" spans="2:22">
      <c r="B484" s="34" t="s">
        <v>664</v>
      </c>
      <c r="C484" s="34" t="s">
        <v>1538</v>
      </c>
      <c r="D484" s="34">
        <v>1</v>
      </c>
      <c r="E484" s="34">
        <v>21</v>
      </c>
      <c r="F484" s="34" t="s">
        <v>664</v>
      </c>
      <c r="G484" s="34" t="s">
        <v>1539</v>
      </c>
      <c r="H484" s="34" t="s">
        <v>1538</v>
      </c>
      <c r="I484" s="34" t="s">
        <v>665</v>
      </c>
      <c r="J484" s="34" t="s">
        <v>666</v>
      </c>
      <c r="K484" s="34">
        <v>2017</v>
      </c>
      <c r="L484" s="34">
        <v>2017</v>
      </c>
      <c r="M484" s="34" t="s">
        <v>1767</v>
      </c>
      <c r="N484" s="34" t="s">
        <v>1806</v>
      </c>
      <c r="O484" s="34">
        <v>5</v>
      </c>
      <c r="P484" s="34" t="s">
        <v>1768</v>
      </c>
      <c r="Q484" s="34" t="s">
        <v>686</v>
      </c>
      <c r="R484" s="34" t="s">
        <v>1846</v>
      </c>
      <c r="S484" s="34" t="s">
        <v>1540</v>
      </c>
      <c r="T484" s="34" t="s">
        <v>1847</v>
      </c>
      <c r="U484" s="34" t="s">
        <v>2452</v>
      </c>
      <c r="V484" s="36" t="str">
        <f>IF(VLOOKUP(First_Validations[[#This Row],[Country]],Last_Validations[[Country]:[Country: Year.1]],4,FALSE)=First_Validations[[#This Row],[FirstValidation.Country: Year]],"First","Second / Last")</f>
        <v>First</v>
      </c>
    </row>
    <row r="485" spans="2:22">
      <c r="B485" s="34" t="s">
        <v>664</v>
      </c>
      <c r="C485" s="34" t="s">
        <v>1538</v>
      </c>
      <c r="D485" s="34">
        <v>1</v>
      </c>
      <c r="E485" s="34">
        <v>21</v>
      </c>
      <c r="F485" s="34" t="s">
        <v>664</v>
      </c>
      <c r="G485" s="34" t="s">
        <v>1539</v>
      </c>
      <c r="H485" s="34" t="s">
        <v>1538</v>
      </c>
      <c r="I485" s="34" t="s">
        <v>665</v>
      </c>
      <c r="J485" s="34" t="s">
        <v>666</v>
      </c>
      <c r="K485" s="34">
        <v>2017</v>
      </c>
      <c r="L485" s="34">
        <v>2017</v>
      </c>
      <c r="M485" s="34" t="s">
        <v>1767</v>
      </c>
      <c r="N485" s="34" t="s">
        <v>1809</v>
      </c>
      <c r="O485" s="34">
        <v>6</v>
      </c>
      <c r="P485" s="34" t="s">
        <v>1817</v>
      </c>
      <c r="Q485" s="34" t="s">
        <v>689</v>
      </c>
      <c r="R485" s="34" t="s">
        <v>1846</v>
      </c>
      <c r="S485" s="34" t="s">
        <v>1540</v>
      </c>
      <c r="T485" s="34" t="s">
        <v>1847</v>
      </c>
      <c r="U485" s="34" t="s">
        <v>2453</v>
      </c>
      <c r="V485" s="36" t="str">
        <f>IF(VLOOKUP(First_Validations[[#This Row],[Country]],Last_Validations[[Country]:[Country: Year.1]],4,FALSE)=First_Validations[[#This Row],[FirstValidation.Country: Year]],"First","Second / Last")</f>
        <v>First</v>
      </c>
    </row>
    <row r="486" spans="2:22">
      <c r="B486" s="34" t="s">
        <v>664</v>
      </c>
      <c r="C486" s="34" t="s">
        <v>1538</v>
      </c>
      <c r="D486" s="34">
        <v>1</v>
      </c>
      <c r="E486" s="34">
        <v>21</v>
      </c>
      <c r="F486" s="34" t="s">
        <v>664</v>
      </c>
      <c r="G486" s="34" t="s">
        <v>1539</v>
      </c>
      <c r="H486" s="34" t="s">
        <v>1538</v>
      </c>
      <c r="I486" s="34" t="s">
        <v>665</v>
      </c>
      <c r="J486" s="34" t="s">
        <v>666</v>
      </c>
      <c r="K486" s="34">
        <v>2017</v>
      </c>
      <c r="L486" s="34">
        <v>2017</v>
      </c>
      <c r="M486" s="34" t="s">
        <v>1767</v>
      </c>
      <c r="N486" s="34" t="s">
        <v>1808</v>
      </c>
      <c r="O486" s="34">
        <v>5</v>
      </c>
      <c r="P486" s="34" t="s">
        <v>1768</v>
      </c>
      <c r="Q486" s="34" t="s">
        <v>688</v>
      </c>
      <c r="R486" s="34" t="s">
        <v>1846</v>
      </c>
      <c r="S486" s="34" t="s">
        <v>1540</v>
      </c>
      <c r="T486" s="34" t="s">
        <v>1847</v>
      </c>
      <c r="U486" s="34" t="s">
        <v>2454</v>
      </c>
      <c r="V486" s="36" t="str">
        <f>IF(VLOOKUP(First_Validations[[#This Row],[Country]],Last_Validations[[Country]:[Country: Year.1]],4,FALSE)=First_Validations[[#This Row],[FirstValidation.Country: Year]],"First","Second / Last")</f>
        <v>First</v>
      </c>
    </row>
    <row r="487" spans="2:22">
      <c r="B487" s="34" t="s">
        <v>664</v>
      </c>
      <c r="C487" s="34" t="s">
        <v>1538</v>
      </c>
      <c r="D487" s="34">
        <v>1</v>
      </c>
      <c r="E487" s="34">
        <v>21</v>
      </c>
      <c r="F487" s="34" t="s">
        <v>664</v>
      </c>
      <c r="G487" s="34" t="s">
        <v>1539</v>
      </c>
      <c r="H487" s="34" t="s">
        <v>1538</v>
      </c>
      <c r="I487" s="34" t="s">
        <v>665</v>
      </c>
      <c r="J487" s="34" t="s">
        <v>666</v>
      </c>
      <c r="K487" s="34">
        <v>2017</v>
      </c>
      <c r="L487" s="34">
        <v>2017</v>
      </c>
      <c r="M487" s="34" t="s">
        <v>1767</v>
      </c>
      <c r="N487" s="34" t="s">
        <v>1814</v>
      </c>
      <c r="O487" s="34">
        <v>4</v>
      </c>
      <c r="P487" s="34" t="s">
        <v>1767</v>
      </c>
      <c r="Q487" s="34" t="s">
        <v>694</v>
      </c>
      <c r="R487" s="34" t="s">
        <v>1846</v>
      </c>
      <c r="S487" s="34" t="s">
        <v>1540</v>
      </c>
      <c r="T487" s="34" t="s">
        <v>1847</v>
      </c>
      <c r="U487" s="34" t="s">
        <v>2455</v>
      </c>
      <c r="V487" s="36" t="str">
        <f>IF(VLOOKUP(First_Validations[[#This Row],[Country]],Last_Validations[[Country]:[Country: Year.1]],4,FALSE)=First_Validations[[#This Row],[FirstValidation.Country: Year]],"First","Second / Last")</f>
        <v>First</v>
      </c>
    </row>
    <row r="488" spans="2:22">
      <c r="B488" s="34" t="s">
        <v>664</v>
      </c>
      <c r="C488" s="34" t="s">
        <v>1538</v>
      </c>
      <c r="D488" s="34">
        <v>1</v>
      </c>
      <c r="E488" s="34">
        <v>21</v>
      </c>
      <c r="F488" s="34" t="s">
        <v>664</v>
      </c>
      <c r="G488" s="34" t="s">
        <v>1539</v>
      </c>
      <c r="H488" s="34" t="s">
        <v>1538</v>
      </c>
      <c r="I488" s="34" t="s">
        <v>665</v>
      </c>
      <c r="J488" s="34" t="s">
        <v>666</v>
      </c>
      <c r="K488" s="34">
        <v>2017</v>
      </c>
      <c r="L488" s="34">
        <v>2017</v>
      </c>
      <c r="M488" s="34" t="s">
        <v>1767</v>
      </c>
      <c r="N488" s="34" t="s">
        <v>1821</v>
      </c>
      <c r="O488" s="34">
        <v>4</v>
      </c>
      <c r="P488" s="34" t="s">
        <v>1767</v>
      </c>
      <c r="Q488" s="34" t="s">
        <v>700</v>
      </c>
      <c r="R488" s="34" t="s">
        <v>1846</v>
      </c>
      <c r="S488" s="34" t="s">
        <v>1540</v>
      </c>
      <c r="T488" s="34" t="s">
        <v>1847</v>
      </c>
      <c r="U488" s="34" t="s">
        <v>2456</v>
      </c>
      <c r="V488" s="36" t="str">
        <f>IF(VLOOKUP(First_Validations[[#This Row],[Country]],Last_Validations[[Country]:[Country: Year.1]],4,FALSE)=First_Validations[[#This Row],[FirstValidation.Country: Year]],"First","Second / Last")</f>
        <v>First</v>
      </c>
    </row>
    <row r="489" spans="2:22">
      <c r="B489" s="34" t="s">
        <v>664</v>
      </c>
      <c r="C489" s="34" t="s">
        <v>1538</v>
      </c>
      <c r="D489" s="34">
        <v>1</v>
      </c>
      <c r="E489" s="34">
        <v>21</v>
      </c>
      <c r="F489" s="34" t="s">
        <v>664</v>
      </c>
      <c r="G489" s="34" t="s">
        <v>1539</v>
      </c>
      <c r="H489" s="34" t="s">
        <v>1538</v>
      </c>
      <c r="I489" s="34" t="s">
        <v>665</v>
      </c>
      <c r="J489" s="34" t="s">
        <v>666</v>
      </c>
      <c r="K489" s="34">
        <v>2017</v>
      </c>
      <c r="L489" s="34">
        <v>2017</v>
      </c>
      <c r="M489" s="34" t="s">
        <v>1767</v>
      </c>
      <c r="N489" s="34" t="s">
        <v>1820</v>
      </c>
      <c r="O489" s="34">
        <v>5</v>
      </c>
      <c r="P489" s="34" t="s">
        <v>1768</v>
      </c>
      <c r="Q489" s="34" t="s">
        <v>699</v>
      </c>
      <c r="R489" s="34" t="s">
        <v>1846</v>
      </c>
      <c r="S489" s="34" t="s">
        <v>1540</v>
      </c>
      <c r="T489" s="34" t="s">
        <v>1847</v>
      </c>
      <c r="U489" s="34" t="s">
        <v>2457</v>
      </c>
      <c r="V489" s="36" t="str">
        <f>IF(VLOOKUP(First_Validations[[#This Row],[Country]],Last_Validations[[Country]:[Country: Year.1]],4,FALSE)=First_Validations[[#This Row],[FirstValidation.Country: Year]],"First","Second / Last")</f>
        <v>First</v>
      </c>
    </row>
    <row r="490" spans="2:22">
      <c r="B490" s="34" t="s">
        <v>664</v>
      </c>
      <c r="C490" s="34" t="s">
        <v>1538</v>
      </c>
      <c r="D490" s="34">
        <v>1</v>
      </c>
      <c r="E490" s="34">
        <v>21</v>
      </c>
      <c r="F490" s="34" t="s">
        <v>664</v>
      </c>
      <c r="G490" s="34" t="s">
        <v>1539</v>
      </c>
      <c r="H490" s="34" t="s">
        <v>1538</v>
      </c>
      <c r="I490" s="34" t="s">
        <v>665</v>
      </c>
      <c r="J490" s="34" t="s">
        <v>666</v>
      </c>
      <c r="K490" s="34">
        <v>2017</v>
      </c>
      <c r="L490" s="34">
        <v>2017</v>
      </c>
      <c r="M490" s="34" t="s">
        <v>1767</v>
      </c>
      <c r="N490" s="34" t="s">
        <v>1784</v>
      </c>
      <c r="O490" s="34">
        <v>5</v>
      </c>
      <c r="P490" s="34" t="s">
        <v>1768</v>
      </c>
      <c r="Q490" s="34" t="s">
        <v>668</v>
      </c>
      <c r="R490" s="34" t="s">
        <v>1846</v>
      </c>
      <c r="S490" s="34" t="s">
        <v>1540</v>
      </c>
      <c r="T490" s="34" t="s">
        <v>1847</v>
      </c>
      <c r="U490" s="34" t="s">
        <v>2458</v>
      </c>
      <c r="V490" s="36" t="str">
        <f>IF(VLOOKUP(First_Validations[[#This Row],[Country]],Last_Validations[[Country]:[Country: Year.1]],4,FALSE)=First_Validations[[#This Row],[FirstValidation.Country: Year]],"First","Second / Last")</f>
        <v>First</v>
      </c>
    </row>
    <row r="491" spans="2:22">
      <c r="B491" s="34" t="s">
        <v>664</v>
      </c>
      <c r="C491" s="34" t="s">
        <v>1538</v>
      </c>
      <c r="D491" s="34">
        <v>1</v>
      </c>
      <c r="E491" s="34">
        <v>21</v>
      </c>
      <c r="F491" s="34" t="s">
        <v>664</v>
      </c>
      <c r="G491" s="34" t="s">
        <v>1539</v>
      </c>
      <c r="H491" s="34" t="s">
        <v>1538</v>
      </c>
      <c r="I491" s="34" t="s">
        <v>665</v>
      </c>
      <c r="J491" s="34" t="s">
        <v>666</v>
      </c>
      <c r="K491" s="34">
        <v>2017</v>
      </c>
      <c r="L491" s="34">
        <v>2017</v>
      </c>
      <c r="M491" s="34" t="s">
        <v>1767</v>
      </c>
      <c r="N491" s="34" t="s">
        <v>1822</v>
      </c>
      <c r="O491" s="34">
        <v>4</v>
      </c>
      <c r="P491" s="34" t="s">
        <v>1767</v>
      </c>
      <c r="Q491" s="34" t="s">
        <v>1</v>
      </c>
      <c r="R491" s="34" t="s">
        <v>1846</v>
      </c>
      <c r="S491" s="34" t="s">
        <v>1540</v>
      </c>
      <c r="T491" s="34" t="s">
        <v>1847</v>
      </c>
      <c r="U491" s="34" t="s">
        <v>2459</v>
      </c>
      <c r="V491" s="36" t="str">
        <f>IF(VLOOKUP(First_Validations[[#This Row],[Country]],Last_Validations[[Country]:[Country: Year.1]],4,FALSE)=First_Validations[[#This Row],[FirstValidation.Country: Year]],"First","Second / Last")</f>
        <v>First</v>
      </c>
    </row>
    <row r="492" spans="2:22">
      <c r="B492" s="34" t="s">
        <v>664</v>
      </c>
      <c r="C492" s="34" t="s">
        <v>1538</v>
      </c>
      <c r="D492" s="34">
        <v>1</v>
      </c>
      <c r="E492" s="34">
        <v>21</v>
      </c>
      <c r="F492" s="34" t="s">
        <v>664</v>
      </c>
      <c r="G492" s="34" t="s">
        <v>1539</v>
      </c>
      <c r="H492" s="34" t="s">
        <v>1538</v>
      </c>
      <c r="I492" s="34" t="s">
        <v>665</v>
      </c>
      <c r="J492" s="34" t="s">
        <v>666</v>
      </c>
      <c r="K492" s="34">
        <v>2017</v>
      </c>
      <c r="L492" s="34">
        <v>2017</v>
      </c>
      <c r="M492" s="34" t="s">
        <v>1767</v>
      </c>
      <c r="N492" s="34" t="s">
        <v>1816</v>
      </c>
      <c r="O492" s="34">
        <v>5</v>
      </c>
      <c r="P492" s="34" t="s">
        <v>1768</v>
      </c>
      <c r="Q492" s="34" t="s">
        <v>696</v>
      </c>
      <c r="R492" s="34" t="s">
        <v>1846</v>
      </c>
      <c r="S492" s="34" t="s">
        <v>1540</v>
      </c>
      <c r="T492" s="34" t="s">
        <v>1847</v>
      </c>
      <c r="U492" s="34" t="s">
        <v>2460</v>
      </c>
      <c r="V492" s="36" t="str">
        <f>IF(VLOOKUP(First_Validations[[#This Row],[Country]],Last_Validations[[Country]:[Country: Year.1]],4,FALSE)=First_Validations[[#This Row],[FirstValidation.Country: Year]],"First","Second / Last")</f>
        <v>First</v>
      </c>
    </row>
    <row r="493" spans="2:22">
      <c r="B493" s="34" t="s">
        <v>664</v>
      </c>
      <c r="C493" s="34" t="s">
        <v>1538</v>
      </c>
      <c r="D493" s="34">
        <v>1</v>
      </c>
      <c r="E493" s="34">
        <v>21</v>
      </c>
      <c r="F493" s="34" t="s">
        <v>664</v>
      </c>
      <c r="G493" s="34" t="s">
        <v>1539</v>
      </c>
      <c r="H493" s="34" t="s">
        <v>1538</v>
      </c>
      <c r="I493" s="34" t="s">
        <v>665</v>
      </c>
      <c r="J493" s="34" t="s">
        <v>666</v>
      </c>
      <c r="K493" s="34">
        <v>2017</v>
      </c>
      <c r="L493" s="34">
        <v>2017</v>
      </c>
      <c r="M493" s="34" t="s">
        <v>1767</v>
      </c>
      <c r="N493" s="34" t="s">
        <v>1815</v>
      </c>
      <c r="O493" s="34">
        <v>3</v>
      </c>
      <c r="P493" s="34" t="s">
        <v>1798</v>
      </c>
      <c r="Q493" s="34" t="s">
        <v>695</v>
      </c>
      <c r="R493" s="34" t="s">
        <v>1846</v>
      </c>
      <c r="S493" s="34" t="s">
        <v>1540</v>
      </c>
      <c r="T493" s="34" t="s">
        <v>1847</v>
      </c>
      <c r="U493" s="34" t="s">
        <v>2461</v>
      </c>
      <c r="V493" s="36" t="str">
        <f>IF(VLOOKUP(First_Validations[[#This Row],[Country]],Last_Validations[[Country]:[Country: Year.1]],4,FALSE)=First_Validations[[#This Row],[FirstValidation.Country: Year]],"First","Second / Last")</f>
        <v>First</v>
      </c>
    </row>
    <row r="494" spans="2:22">
      <c r="B494" s="34" t="s">
        <v>664</v>
      </c>
      <c r="C494" s="34" t="s">
        <v>1538</v>
      </c>
      <c r="D494" s="34">
        <v>1</v>
      </c>
      <c r="E494" s="34">
        <v>21</v>
      </c>
      <c r="F494" s="34" t="s">
        <v>664</v>
      </c>
      <c r="G494" s="34" t="s">
        <v>1539</v>
      </c>
      <c r="H494" s="34" t="s">
        <v>1538</v>
      </c>
      <c r="I494" s="34" t="s">
        <v>665</v>
      </c>
      <c r="J494" s="34" t="s">
        <v>666</v>
      </c>
      <c r="K494" s="34">
        <v>2017</v>
      </c>
      <c r="L494" s="34">
        <v>2017</v>
      </c>
      <c r="M494" s="34" t="s">
        <v>1767</v>
      </c>
      <c r="N494" s="34" t="s">
        <v>1819</v>
      </c>
      <c r="O494" s="34">
        <v>6</v>
      </c>
      <c r="P494" s="34" t="s">
        <v>1817</v>
      </c>
      <c r="Q494" s="34" t="s">
        <v>698</v>
      </c>
      <c r="R494" s="34" t="s">
        <v>1846</v>
      </c>
      <c r="S494" s="34" t="s">
        <v>1540</v>
      </c>
      <c r="T494" s="34" t="s">
        <v>1847</v>
      </c>
      <c r="U494" s="34" t="s">
        <v>2462</v>
      </c>
      <c r="V494" s="36" t="str">
        <f>IF(VLOOKUP(First_Validations[[#This Row],[Country]],Last_Validations[[Country]:[Country: Year.1]],4,FALSE)=First_Validations[[#This Row],[FirstValidation.Country: Year]],"First","Second / Last")</f>
        <v>First</v>
      </c>
    </row>
    <row r="495" spans="2:22">
      <c r="B495" s="34" t="s">
        <v>664</v>
      </c>
      <c r="C495" s="34" t="s">
        <v>1538</v>
      </c>
      <c r="D495" s="34">
        <v>1</v>
      </c>
      <c r="E495" s="34">
        <v>21</v>
      </c>
      <c r="F495" s="34" t="s">
        <v>664</v>
      </c>
      <c r="G495" s="34" t="s">
        <v>1539</v>
      </c>
      <c r="H495" s="34" t="s">
        <v>1538</v>
      </c>
      <c r="I495" s="34" t="s">
        <v>665</v>
      </c>
      <c r="J495" s="34" t="s">
        <v>666</v>
      </c>
      <c r="K495" s="34">
        <v>2017</v>
      </c>
      <c r="L495" s="34">
        <v>2017</v>
      </c>
      <c r="M495" s="34" t="s">
        <v>1767</v>
      </c>
      <c r="N495" s="34" t="s">
        <v>1818</v>
      </c>
      <c r="O495" s="34">
        <v>5</v>
      </c>
      <c r="P495" s="34" t="s">
        <v>1768</v>
      </c>
      <c r="Q495" s="34" t="s">
        <v>697</v>
      </c>
      <c r="R495" s="34" t="s">
        <v>1846</v>
      </c>
      <c r="S495" s="34" t="s">
        <v>1540</v>
      </c>
      <c r="T495" s="34" t="s">
        <v>1847</v>
      </c>
      <c r="U495" s="34" t="s">
        <v>2463</v>
      </c>
      <c r="V495" s="36" t="str">
        <f>IF(VLOOKUP(First_Validations[[#This Row],[Country]],Last_Validations[[Country]:[Country: Year.1]],4,FALSE)=First_Validations[[#This Row],[FirstValidation.Country: Year]],"First","Second / Last")</f>
        <v>First</v>
      </c>
    </row>
    <row r="496" spans="2:22">
      <c r="B496" s="34" t="s">
        <v>664</v>
      </c>
      <c r="C496" s="34" t="s">
        <v>1538</v>
      </c>
      <c r="D496" s="34">
        <v>1</v>
      </c>
      <c r="E496" s="34">
        <v>21</v>
      </c>
      <c r="F496" s="34" t="s">
        <v>664</v>
      </c>
      <c r="G496" s="34" t="s">
        <v>1539</v>
      </c>
      <c r="H496" s="34" t="s">
        <v>1538</v>
      </c>
      <c r="I496" s="34" t="s">
        <v>665</v>
      </c>
      <c r="J496" s="34" t="s">
        <v>666</v>
      </c>
      <c r="K496" s="34">
        <v>2017</v>
      </c>
      <c r="L496" s="34">
        <v>2017</v>
      </c>
      <c r="M496" s="34" t="s">
        <v>1767</v>
      </c>
      <c r="N496" s="34" t="s">
        <v>1792</v>
      </c>
      <c r="O496" s="34">
        <v>5</v>
      </c>
      <c r="P496" s="34" t="s">
        <v>1768</v>
      </c>
      <c r="Q496" s="34" t="s">
        <v>674</v>
      </c>
      <c r="R496" s="34" t="s">
        <v>1846</v>
      </c>
      <c r="S496" s="34" t="s">
        <v>1540</v>
      </c>
      <c r="T496" s="34" t="s">
        <v>1847</v>
      </c>
      <c r="U496" s="34" t="s">
        <v>2464</v>
      </c>
      <c r="V496" s="36" t="str">
        <f>IF(VLOOKUP(First_Validations[[#This Row],[Country]],Last_Validations[[Country]:[Country: Year.1]],4,FALSE)=First_Validations[[#This Row],[FirstValidation.Country: Year]],"First","Second / Last")</f>
        <v>First</v>
      </c>
    </row>
    <row r="497" spans="2:22">
      <c r="B497" s="34" t="s">
        <v>664</v>
      </c>
      <c r="C497" s="34" t="s">
        <v>1538</v>
      </c>
      <c r="D497" s="34">
        <v>1</v>
      </c>
      <c r="E497" s="34">
        <v>21</v>
      </c>
      <c r="F497" s="34" t="s">
        <v>664</v>
      </c>
      <c r="G497" s="34" t="s">
        <v>1539</v>
      </c>
      <c r="H497" s="34" t="s">
        <v>1538</v>
      </c>
      <c r="I497" s="34" t="s">
        <v>665</v>
      </c>
      <c r="J497" s="34" t="s">
        <v>666</v>
      </c>
      <c r="K497" s="34">
        <v>2017</v>
      </c>
      <c r="L497" s="34">
        <v>2017</v>
      </c>
      <c r="M497" s="34" t="s">
        <v>1767</v>
      </c>
      <c r="N497" s="34" t="s">
        <v>1791</v>
      </c>
      <c r="O497" s="34">
        <v>6</v>
      </c>
      <c r="P497" s="34" t="s">
        <v>1817</v>
      </c>
      <c r="Q497" s="34" t="s">
        <v>673</v>
      </c>
      <c r="R497" s="34" t="s">
        <v>1846</v>
      </c>
      <c r="S497" s="34" t="s">
        <v>1540</v>
      </c>
      <c r="T497" s="34" t="s">
        <v>1847</v>
      </c>
      <c r="U497" s="34" t="s">
        <v>2465</v>
      </c>
      <c r="V497" s="36" t="str">
        <f>IF(VLOOKUP(First_Validations[[#This Row],[Country]],Last_Validations[[Country]:[Country: Year.1]],4,FALSE)=First_Validations[[#This Row],[FirstValidation.Country: Year]],"First","Second / Last")</f>
        <v>First</v>
      </c>
    </row>
    <row r="498" spans="2:22">
      <c r="B498" s="34" t="s">
        <v>664</v>
      </c>
      <c r="C498" s="34" t="s">
        <v>1538</v>
      </c>
      <c r="D498" s="34">
        <v>1</v>
      </c>
      <c r="E498" s="34">
        <v>21</v>
      </c>
      <c r="F498" s="34" t="s">
        <v>664</v>
      </c>
      <c r="G498" s="34" t="s">
        <v>1539</v>
      </c>
      <c r="H498" s="34" t="s">
        <v>1538</v>
      </c>
      <c r="I498" s="34" t="s">
        <v>665</v>
      </c>
      <c r="J498" s="34" t="s">
        <v>666</v>
      </c>
      <c r="K498" s="34">
        <v>2017</v>
      </c>
      <c r="L498" s="34">
        <v>2017</v>
      </c>
      <c r="M498" s="34" t="s">
        <v>1767</v>
      </c>
      <c r="N498" s="34" t="s">
        <v>1794</v>
      </c>
      <c r="O498" s="34">
        <v>5</v>
      </c>
      <c r="P498" s="34" t="s">
        <v>1768</v>
      </c>
      <c r="Q498" s="34" t="s">
        <v>676</v>
      </c>
      <c r="R498" s="34" t="s">
        <v>1846</v>
      </c>
      <c r="S498" s="34" t="s">
        <v>1540</v>
      </c>
      <c r="T498" s="34" t="s">
        <v>1847</v>
      </c>
      <c r="U498" s="34" t="s">
        <v>2466</v>
      </c>
      <c r="V498" s="36" t="str">
        <f>IF(VLOOKUP(First_Validations[[#This Row],[Country]],Last_Validations[[Country]:[Country: Year.1]],4,FALSE)=First_Validations[[#This Row],[FirstValidation.Country: Year]],"First","Second / Last")</f>
        <v>First</v>
      </c>
    </row>
    <row r="499" spans="2:22">
      <c r="B499" s="34" t="s">
        <v>664</v>
      </c>
      <c r="C499" s="34" t="s">
        <v>1538</v>
      </c>
      <c r="D499" s="34">
        <v>1</v>
      </c>
      <c r="E499" s="34">
        <v>21</v>
      </c>
      <c r="F499" s="34" t="s">
        <v>664</v>
      </c>
      <c r="G499" s="34" t="s">
        <v>1539</v>
      </c>
      <c r="H499" s="34" t="s">
        <v>1538</v>
      </c>
      <c r="I499" s="34" t="s">
        <v>665</v>
      </c>
      <c r="J499" s="34" t="s">
        <v>666</v>
      </c>
      <c r="K499" s="34">
        <v>2017</v>
      </c>
      <c r="L499" s="34">
        <v>2017</v>
      </c>
      <c r="M499" s="34" t="s">
        <v>1767</v>
      </c>
      <c r="N499" s="34" t="s">
        <v>1793</v>
      </c>
      <c r="O499" s="34">
        <v>4</v>
      </c>
      <c r="P499" s="34" t="s">
        <v>1767</v>
      </c>
      <c r="Q499" s="34" t="s">
        <v>675</v>
      </c>
      <c r="R499" s="34" t="s">
        <v>1846</v>
      </c>
      <c r="S499" s="34" t="s">
        <v>1540</v>
      </c>
      <c r="T499" s="34" t="s">
        <v>1847</v>
      </c>
      <c r="U499" s="34" t="s">
        <v>2467</v>
      </c>
      <c r="V499" s="36" t="str">
        <f>IF(VLOOKUP(First_Validations[[#This Row],[Country]],Last_Validations[[Country]:[Country: Year.1]],4,FALSE)=First_Validations[[#This Row],[FirstValidation.Country: Year]],"First","Second / Last")</f>
        <v>First</v>
      </c>
    </row>
    <row r="500" spans="2:22">
      <c r="B500" s="34" t="s">
        <v>664</v>
      </c>
      <c r="C500" s="34" t="s">
        <v>1538</v>
      </c>
      <c r="D500" s="34">
        <v>1</v>
      </c>
      <c r="E500" s="34">
        <v>21</v>
      </c>
      <c r="F500" s="34" t="s">
        <v>664</v>
      </c>
      <c r="G500" s="34" t="s">
        <v>1539</v>
      </c>
      <c r="H500" s="34" t="s">
        <v>1538</v>
      </c>
      <c r="I500" s="34" t="s">
        <v>665</v>
      </c>
      <c r="J500" s="34" t="s">
        <v>666</v>
      </c>
      <c r="K500" s="34">
        <v>2017</v>
      </c>
      <c r="L500" s="34">
        <v>2017</v>
      </c>
      <c r="M500" s="34" t="s">
        <v>1767</v>
      </c>
      <c r="N500" s="34" t="s">
        <v>1788</v>
      </c>
      <c r="O500" s="34">
        <v>5</v>
      </c>
      <c r="P500" s="34" t="s">
        <v>1768</v>
      </c>
      <c r="Q500" s="34" t="s">
        <v>670</v>
      </c>
      <c r="R500" s="34" t="s">
        <v>1846</v>
      </c>
      <c r="S500" s="34" t="s">
        <v>1540</v>
      </c>
      <c r="T500" s="34" t="s">
        <v>1847</v>
      </c>
      <c r="U500" s="34" t="s">
        <v>2468</v>
      </c>
      <c r="V500" s="36" t="str">
        <f>IF(VLOOKUP(First_Validations[[#This Row],[Country]],Last_Validations[[Country]:[Country: Year.1]],4,FALSE)=First_Validations[[#This Row],[FirstValidation.Country: Year]],"First","Second / Last")</f>
        <v>First</v>
      </c>
    </row>
    <row r="501" spans="2:22">
      <c r="B501" s="34" t="s">
        <v>664</v>
      </c>
      <c r="C501" s="34" t="s">
        <v>1538</v>
      </c>
      <c r="D501" s="34">
        <v>1</v>
      </c>
      <c r="E501" s="34">
        <v>21</v>
      </c>
      <c r="F501" s="34" t="s">
        <v>664</v>
      </c>
      <c r="G501" s="34" t="s">
        <v>1539</v>
      </c>
      <c r="H501" s="34" t="s">
        <v>1538</v>
      </c>
      <c r="I501" s="34" t="s">
        <v>665</v>
      </c>
      <c r="J501" s="34" t="s">
        <v>666</v>
      </c>
      <c r="K501" s="34">
        <v>2017</v>
      </c>
      <c r="L501" s="34">
        <v>2017</v>
      </c>
      <c r="M501" s="34" t="s">
        <v>1767</v>
      </c>
      <c r="N501" s="34" t="s">
        <v>1787</v>
      </c>
      <c r="O501" s="34">
        <v>5</v>
      </c>
      <c r="P501" s="34" t="s">
        <v>1768</v>
      </c>
      <c r="Q501" s="34" t="s">
        <v>669</v>
      </c>
      <c r="R501" s="34" t="s">
        <v>1846</v>
      </c>
      <c r="S501" s="34" t="s">
        <v>1540</v>
      </c>
      <c r="T501" s="34" t="s">
        <v>1847</v>
      </c>
      <c r="U501" s="34" t="s">
        <v>2469</v>
      </c>
      <c r="V501" s="36" t="str">
        <f>IF(VLOOKUP(First_Validations[[#This Row],[Country]],Last_Validations[[Country]:[Country: Year.1]],4,FALSE)=First_Validations[[#This Row],[FirstValidation.Country: Year]],"First","Second / Last")</f>
        <v>First</v>
      </c>
    </row>
    <row r="502" spans="2:22">
      <c r="B502" s="34" t="s">
        <v>664</v>
      </c>
      <c r="C502" s="34" t="s">
        <v>1538</v>
      </c>
      <c r="D502" s="34">
        <v>1</v>
      </c>
      <c r="E502" s="34">
        <v>21</v>
      </c>
      <c r="F502" s="34" t="s">
        <v>664</v>
      </c>
      <c r="G502" s="34" t="s">
        <v>1539</v>
      </c>
      <c r="H502" s="34" t="s">
        <v>1538</v>
      </c>
      <c r="I502" s="34" t="s">
        <v>665</v>
      </c>
      <c r="J502" s="34" t="s">
        <v>666</v>
      </c>
      <c r="K502" s="34">
        <v>2017</v>
      </c>
      <c r="L502" s="34">
        <v>2017</v>
      </c>
      <c r="M502" s="34" t="s">
        <v>1767</v>
      </c>
      <c r="N502" s="34" t="s">
        <v>1790</v>
      </c>
      <c r="O502" s="34">
        <v>5</v>
      </c>
      <c r="P502" s="34" t="s">
        <v>1768</v>
      </c>
      <c r="Q502" s="34" t="s">
        <v>672</v>
      </c>
      <c r="R502" s="34" t="s">
        <v>1846</v>
      </c>
      <c r="S502" s="34" t="s">
        <v>1540</v>
      </c>
      <c r="T502" s="34" t="s">
        <v>1847</v>
      </c>
      <c r="U502" s="34" t="s">
        <v>2470</v>
      </c>
      <c r="V502" s="36" t="str">
        <f>IF(VLOOKUP(First_Validations[[#This Row],[Country]],Last_Validations[[Country]:[Country: Year.1]],4,FALSE)=First_Validations[[#This Row],[FirstValidation.Country: Year]],"First","Second / Last")</f>
        <v>First</v>
      </c>
    </row>
    <row r="503" spans="2:22">
      <c r="B503" s="34" t="s">
        <v>664</v>
      </c>
      <c r="C503" s="34" t="s">
        <v>1538</v>
      </c>
      <c r="D503" s="34">
        <v>1</v>
      </c>
      <c r="E503" s="34">
        <v>21</v>
      </c>
      <c r="F503" s="34" t="s">
        <v>664</v>
      </c>
      <c r="G503" s="34" t="s">
        <v>1539</v>
      </c>
      <c r="H503" s="34" t="s">
        <v>1538</v>
      </c>
      <c r="I503" s="34" t="s">
        <v>665</v>
      </c>
      <c r="J503" s="34" t="s">
        <v>666</v>
      </c>
      <c r="K503" s="34">
        <v>2017</v>
      </c>
      <c r="L503" s="34">
        <v>2017</v>
      </c>
      <c r="M503" s="34" t="s">
        <v>1767</v>
      </c>
      <c r="N503" s="34" t="s">
        <v>1789</v>
      </c>
      <c r="O503" s="34">
        <v>4</v>
      </c>
      <c r="P503" s="34" t="s">
        <v>1767</v>
      </c>
      <c r="Q503" s="34" t="s">
        <v>671</v>
      </c>
      <c r="R503" s="34" t="s">
        <v>1846</v>
      </c>
      <c r="S503" s="34" t="s">
        <v>1540</v>
      </c>
      <c r="T503" s="34" t="s">
        <v>1847</v>
      </c>
      <c r="U503" s="34" t="s">
        <v>2471</v>
      </c>
      <c r="V503" s="36" t="str">
        <f>IF(VLOOKUP(First_Validations[[#This Row],[Country]],Last_Validations[[Country]:[Country: Year.1]],4,FALSE)=First_Validations[[#This Row],[FirstValidation.Country: Year]],"First","Second / Last")</f>
        <v>First</v>
      </c>
    </row>
    <row r="504" spans="2:22">
      <c r="B504" s="34" t="s">
        <v>664</v>
      </c>
      <c r="C504" s="34" t="s">
        <v>1538</v>
      </c>
      <c r="D504" s="34">
        <v>1</v>
      </c>
      <c r="E504" s="34">
        <v>21</v>
      </c>
      <c r="F504" s="34" t="s">
        <v>664</v>
      </c>
      <c r="G504" s="34" t="s">
        <v>1539</v>
      </c>
      <c r="H504" s="34" t="s">
        <v>1538</v>
      </c>
      <c r="I504" s="34" t="s">
        <v>665</v>
      </c>
      <c r="J504" s="34" t="s">
        <v>666</v>
      </c>
      <c r="K504" s="34">
        <v>2017</v>
      </c>
      <c r="L504" s="34">
        <v>2017</v>
      </c>
      <c r="M504" s="34" t="s">
        <v>1767</v>
      </c>
      <c r="N504" s="34" t="s">
        <v>1795</v>
      </c>
      <c r="O504" s="34">
        <v>1</v>
      </c>
      <c r="P504" s="34" t="s">
        <v>1796</v>
      </c>
      <c r="Q504" s="34" t="s">
        <v>677</v>
      </c>
      <c r="R504" s="34" t="s">
        <v>1846</v>
      </c>
      <c r="S504" s="34" t="s">
        <v>1540</v>
      </c>
      <c r="T504" s="34" t="s">
        <v>1847</v>
      </c>
      <c r="U504" s="34" t="s">
        <v>2472</v>
      </c>
      <c r="V504" s="36" t="str">
        <f>IF(VLOOKUP(First_Validations[[#This Row],[Country]],Last_Validations[[Country]:[Country: Year.1]],4,FALSE)=First_Validations[[#This Row],[FirstValidation.Country: Year]],"First","Second / Last")</f>
        <v>First</v>
      </c>
    </row>
    <row r="505" spans="2:22">
      <c r="B505" s="34" t="s">
        <v>664</v>
      </c>
      <c r="C505" s="34" t="s">
        <v>1538</v>
      </c>
      <c r="D505" s="34">
        <v>1</v>
      </c>
      <c r="E505" s="34">
        <v>21</v>
      </c>
      <c r="F505" s="34" t="s">
        <v>664</v>
      </c>
      <c r="G505" s="34" t="s">
        <v>1539</v>
      </c>
      <c r="H505" s="34" t="s">
        <v>1538</v>
      </c>
      <c r="I505" s="34" t="s">
        <v>665</v>
      </c>
      <c r="J505" s="34" t="s">
        <v>666</v>
      </c>
      <c r="K505" s="34">
        <v>2017</v>
      </c>
      <c r="L505" s="34">
        <v>2017</v>
      </c>
      <c r="M505" s="34" t="s">
        <v>1767</v>
      </c>
      <c r="N505" s="34" t="s">
        <v>1803</v>
      </c>
      <c r="O505" s="34">
        <v>5</v>
      </c>
      <c r="P505" s="34" t="s">
        <v>1768</v>
      </c>
      <c r="Q505" s="34" t="s">
        <v>683</v>
      </c>
      <c r="R505" s="34" t="s">
        <v>1846</v>
      </c>
      <c r="S505" s="34" t="s">
        <v>1540</v>
      </c>
      <c r="T505" s="34" t="s">
        <v>1847</v>
      </c>
      <c r="U505" s="34" t="s">
        <v>2473</v>
      </c>
      <c r="V505" s="36" t="str">
        <f>IF(VLOOKUP(First_Validations[[#This Row],[Country]],Last_Validations[[Country]:[Country: Year.1]],4,FALSE)=First_Validations[[#This Row],[FirstValidation.Country: Year]],"First","Second / Last")</f>
        <v>First</v>
      </c>
    </row>
    <row r="506" spans="2:22">
      <c r="B506" s="34" t="s">
        <v>664</v>
      </c>
      <c r="C506" s="34" t="s">
        <v>1538</v>
      </c>
      <c r="D506" s="34">
        <v>1</v>
      </c>
      <c r="E506" s="34">
        <v>21</v>
      </c>
      <c r="F506" s="34" t="s">
        <v>664</v>
      </c>
      <c r="G506" s="34" t="s">
        <v>1539</v>
      </c>
      <c r="H506" s="34" t="s">
        <v>1538</v>
      </c>
      <c r="I506" s="34" t="s">
        <v>665</v>
      </c>
      <c r="J506" s="34" t="s">
        <v>666</v>
      </c>
      <c r="K506" s="34">
        <v>2017</v>
      </c>
      <c r="L506" s="34">
        <v>2017</v>
      </c>
      <c r="M506" s="34" t="s">
        <v>1767</v>
      </c>
      <c r="N506" s="34" t="s">
        <v>1802</v>
      </c>
      <c r="O506" s="34">
        <v>5</v>
      </c>
      <c r="P506" s="34" t="s">
        <v>1768</v>
      </c>
      <c r="Q506" s="34" t="s">
        <v>682</v>
      </c>
      <c r="R506" s="34" t="s">
        <v>1846</v>
      </c>
      <c r="S506" s="34" t="s">
        <v>1540</v>
      </c>
      <c r="T506" s="34" t="s">
        <v>1847</v>
      </c>
      <c r="U506" s="34" t="s">
        <v>2474</v>
      </c>
      <c r="V506" s="36" t="str">
        <f>IF(VLOOKUP(First_Validations[[#This Row],[Country]],Last_Validations[[Country]:[Country: Year.1]],4,FALSE)=First_Validations[[#This Row],[FirstValidation.Country: Year]],"First","Second / Last")</f>
        <v>First</v>
      </c>
    </row>
    <row r="507" spans="2:22">
      <c r="B507" s="34" t="s">
        <v>664</v>
      </c>
      <c r="C507" s="34" t="s">
        <v>1538</v>
      </c>
      <c r="D507" s="34">
        <v>1</v>
      </c>
      <c r="E507" s="34">
        <v>21</v>
      </c>
      <c r="F507" s="34" t="s">
        <v>664</v>
      </c>
      <c r="G507" s="34" t="s">
        <v>1539</v>
      </c>
      <c r="H507" s="34" t="s">
        <v>1538</v>
      </c>
      <c r="I507" s="34" t="s">
        <v>665</v>
      </c>
      <c r="J507" s="34" t="s">
        <v>666</v>
      </c>
      <c r="K507" s="34">
        <v>2017</v>
      </c>
      <c r="L507" s="34">
        <v>2017</v>
      </c>
      <c r="M507" s="34" t="s">
        <v>1767</v>
      </c>
      <c r="N507" s="34" t="s">
        <v>1805</v>
      </c>
      <c r="O507" s="34">
        <v>4</v>
      </c>
      <c r="P507" s="34" t="s">
        <v>1767</v>
      </c>
      <c r="Q507" s="34" t="s">
        <v>685</v>
      </c>
      <c r="R507" s="34" t="s">
        <v>1846</v>
      </c>
      <c r="S507" s="34" t="s">
        <v>1540</v>
      </c>
      <c r="T507" s="34" t="s">
        <v>1847</v>
      </c>
      <c r="U507" s="34" t="s">
        <v>2475</v>
      </c>
      <c r="V507" s="36" t="str">
        <f>IF(VLOOKUP(First_Validations[[#This Row],[Country]],Last_Validations[[Country]:[Country: Year.1]],4,FALSE)=First_Validations[[#This Row],[FirstValidation.Country: Year]],"First","Second / Last")</f>
        <v>First</v>
      </c>
    </row>
    <row r="508" spans="2:22">
      <c r="B508" s="34" t="s">
        <v>664</v>
      </c>
      <c r="C508" s="34" t="s">
        <v>1538</v>
      </c>
      <c r="D508" s="34">
        <v>1</v>
      </c>
      <c r="E508" s="34">
        <v>21</v>
      </c>
      <c r="F508" s="34" t="s">
        <v>664</v>
      </c>
      <c r="G508" s="34" t="s">
        <v>1539</v>
      </c>
      <c r="H508" s="34" t="s">
        <v>1538</v>
      </c>
      <c r="I508" s="34" t="s">
        <v>665</v>
      </c>
      <c r="J508" s="34" t="s">
        <v>666</v>
      </c>
      <c r="K508" s="34">
        <v>2017</v>
      </c>
      <c r="L508" s="34">
        <v>2017</v>
      </c>
      <c r="M508" s="34" t="s">
        <v>1767</v>
      </c>
      <c r="N508" s="34" t="s">
        <v>1804</v>
      </c>
      <c r="O508" s="34">
        <v>4</v>
      </c>
      <c r="P508" s="34" t="s">
        <v>1767</v>
      </c>
      <c r="Q508" s="34" t="s">
        <v>684</v>
      </c>
      <c r="R508" s="34" t="s">
        <v>1846</v>
      </c>
      <c r="S508" s="34" t="s">
        <v>1540</v>
      </c>
      <c r="T508" s="34" t="s">
        <v>1847</v>
      </c>
      <c r="U508" s="34" t="s">
        <v>2476</v>
      </c>
      <c r="V508" s="36" t="str">
        <f>IF(VLOOKUP(First_Validations[[#This Row],[Country]],Last_Validations[[Country]:[Country: Year.1]],4,FALSE)=First_Validations[[#This Row],[FirstValidation.Country: Year]],"First","Second / Last")</f>
        <v>First</v>
      </c>
    </row>
    <row r="509" spans="2:22">
      <c r="B509" s="34" t="s">
        <v>664</v>
      </c>
      <c r="C509" s="34" t="s">
        <v>1538</v>
      </c>
      <c r="D509" s="34">
        <v>1</v>
      </c>
      <c r="E509" s="34">
        <v>21</v>
      </c>
      <c r="F509" s="34" t="s">
        <v>664</v>
      </c>
      <c r="G509" s="34" t="s">
        <v>1539</v>
      </c>
      <c r="H509" s="34" t="s">
        <v>1538</v>
      </c>
      <c r="I509" s="34" t="s">
        <v>665</v>
      </c>
      <c r="J509" s="34" t="s">
        <v>666</v>
      </c>
      <c r="K509" s="34">
        <v>2017</v>
      </c>
      <c r="L509" s="34">
        <v>2017</v>
      </c>
      <c r="M509" s="34" t="s">
        <v>1767</v>
      </c>
      <c r="N509" s="34" t="s">
        <v>1799</v>
      </c>
      <c r="O509" s="34">
        <v>6</v>
      </c>
      <c r="P509" s="34" t="s">
        <v>1817</v>
      </c>
      <c r="Q509" s="34" t="s">
        <v>679</v>
      </c>
      <c r="R509" s="34" t="s">
        <v>1846</v>
      </c>
      <c r="S509" s="34" t="s">
        <v>1540</v>
      </c>
      <c r="T509" s="34" t="s">
        <v>1847</v>
      </c>
      <c r="U509" s="34" t="s">
        <v>2477</v>
      </c>
      <c r="V509" s="36" t="str">
        <f>IF(VLOOKUP(First_Validations[[#This Row],[Country]],Last_Validations[[Country]:[Country: Year.1]],4,FALSE)=First_Validations[[#This Row],[FirstValidation.Country: Year]],"First","Second / Last")</f>
        <v>First</v>
      </c>
    </row>
    <row r="510" spans="2:22">
      <c r="B510" s="34" t="s">
        <v>664</v>
      </c>
      <c r="C510" s="34" t="s">
        <v>1538</v>
      </c>
      <c r="D510" s="34">
        <v>1</v>
      </c>
      <c r="E510" s="34">
        <v>21</v>
      </c>
      <c r="F510" s="34" t="s">
        <v>664</v>
      </c>
      <c r="G510" s="34" t="s">
        <v>1539</v>
      </c>
      <c r="H510" s="34" t="s">
        <v>1538</v>
      </c>
      <c r="I510" s="34" t="s">
        <v>665</v>
      </c>
      <c r="J510" s="34" t="s">
        <v>666</v>
      </c>
      <c r="K510" s="34">
        <v>2017</v>
      </c>
      <c r="L510" s="34">
        <v>2017</v>
      </c>
      <c r="M510" s="34" t="s">
        <v>1767</v>
      </c>
      <c r="N510" s="34" t="s">
        <v>1797</v>
      </c>
      <c r="O510" s="34">
        <v>4</v>
      </c>
      <c r="P510" s="34" t="s">
        <v>1767</v>
      </c>
      <c r="Q510" s="34" t="s">
        <v>678</v>
      </c>
      <c r="R510" s="34" t="s">
        <v>1846</v>
      </c>
      <c r="S510" s="34" t="s">
        <v>1540</v>
      </c>
      <c r="T510" s="34" t="s">
        <v>1847</v>
      </c>
      <c r="U510" s="34" t="s">
        <v>2478</v>
      </c>
      <c r="V510" s="36" t="str">
        <f>IF(VLOOKUP(First_Validations[[#This Row],[Country]],Last_Validations[[Country]:[Country: Year.1]],4,FALSE)=First_Validations[[#This Row],[FirstValidation.Country: Year]],"First","Second / Last")</f>
        <v>First</v>
      </c>
    </row>
    <row r="511" spans="2:22">
      <c r="B511" s="34" t="s">
        <v>664</v>
      </c>
      <c r="C511" s="34" t="s">
        <v>1538</v>
      </c>
      <c r="D511" s="34">
        <v>1</v>
      </c>
      <c r="E511" s="34">
        <v>21</v>
      </c>
      <c r="F511" s="34" t="s">
        <v>664</v>
      </c>
      <c r="G511" s="34" t="s">
        <v>1539</v>
      </c>
      <c r="H511" s="34" t="s">
        <v>1538</v>
      </c>
      <c r="I511" s="34" t="s">
        <v>665</v>
      </c>
      <c r="J511" s="34" t="s">
        <v>666</v>
      </c>
      <c r="K511" s="34">
        <v>2017</v>
      </c>
      <c r="L511" s="34">
        <v>2017</v>
      </c>
      <c r="M511" s="34" t="s">
        <v>1767</v>
      </c>
      <c r="N511" s="34" t="s">
        <v>1801</v>
      </c>
      <c r="O511" s="34">
        <v>6</v>
      </c>
      <c r="P511" s="34" t="s">
        <v>1817</v>
      </c>
      <c r="Q511" s="34" t="s">
        <v>681</v>
      </c>
      <c r="R511" s="34" t="s">
        <v>1846</v>
      </c>
      <c r="S511" s="34" t="s">
        <v>1540</v>
      </c>
      <c r="T511" s="34" t="s">
        <v>1847</v>
      </c>
      <c r="U511" s="34" t="s">
        <v>2479</v>
      </c>
      <c r="V511" s="36" t="str">
        <f>IF(VLOOKUP(First_Validations[[#This Row],[Country]],Last_Validations[[Country]:[Country: Year.1]],4,FALSE)=First_Validations[[#This Row],[FirstValidation.Country: Year]],"First","Second / Last")</f>
        <v>First</v>
      </c>
    </row>
    <row r="512" spans="2:22">
      <c r="B512" s="34" t="s">
        <v>664</v>
      </c>
      <c r="C512" s="34" t="s">
        <v>1538</v>
      </c>
      <c r="D512" s="34">
        <v>1</v>
      </c>
      <c r="E512" s="34">
        <v>21</v>
      </c>
      <c r="F512" s="34" t="s">
        <v>664</v>
      </c>
      <c r="G512" s="34" t="s">
        <v>1539</v>
      </c>
      <c r="H512" s="34" t="s">
        <v>1538</v>
      </c>
      <c r="I512" s="34" t="s">
        <v>665</v>
      </c>
      <c r="J512" s="34" t="s">
        <v>666</v>
      </c>
      <c r="K512" s="34">
        <v>2017</v>
      </c>
      <c r="L512" s="34">
        <v>2017</v>
      </c>
      <c r="M512" s="34" t="s">
        <v>1767</v>
      </c>
      <c r="N512" s="34" t="s">
        <v>1800</v>
      </c>
      <c r="O512" s="34">
        <v>4</v>
      </c>
      <c r="P512" s="34" t="s">
        <v>1767</v>
      </c>
      <c r="Q512" s="34" t="s">
        <v>680</v>
      </c>
      <c r="R512" s="34" t="s">
        <v>1846</v>
      </c>
      <c r="S512" s="34" t="s">
        <v>1540</v>
      </c>
      <c r="T512" s="34" t="s">
        <v>1847</v>
      </c>
      <c r="U512" s="34" t="s">
        <v>2480</v>
      </c>
      <c r="V512" s="36" t="str">
        <f>IF(VLOOKUP(First_Validations[[#This Row],[Country]],Last_Validations[[Country]:[Country: Year.1]],4,FALSE)=First_Validations[[#This Row],[FirstValidation.Country: Year]],"First","Second / Last")</f>
        <v>First</v>
      </c>
    </row>
    <row r="513" spans="2:22">
      <c r="B513" s="34" t="s">
        <v>186</v>
      </c>
      <c r="C513" s="34" t="s">
        <v>1534</v>
      </c>
      <c r="D513" s="34">
        <v>1</v>
      </c>
      <c r="E513" s="34">
        <v>7</v>
      </c>
      <c r="F513" s="34" t="s">
        <v>186</v>
      </c>
      <c r="G513" s="34" t="s">
        <v>1535</v>
      </c>
      <c r="H513" s="34" t="s">
        <v>1534</v>
      </c>
      <c r="I513" s="34" t="s">
        <v>3487</v>
      </c>
      <c r="J513" s="34" t="s">
        <v>3488</v>
      </c>
      <c r="K513" s="34">
        <v>2016</v>
      </c>
      <c r="M513" s="34" t="s">
        <v>1766</v>
      </c>
      <c r="N513" s="34" t="s">
        <v>1810</v>
      </c>
      <c r="O513" s="34">
        <v>3</v>
      </c>
      <c r="P513" s="34" t="s">
        <v>1798</v>
      </c>
      <c r="Q513" s="34" t="s">
        <v>209</v>
      </c>
      <c r="S513" s="34" t="s">
        <v>1536</v>
      </c>
      <c r="T513" s="34" t="s">
        <v>1828</v>
      </c>
      <c r="U513" s="34" t="s">
        <v>2481</v>
      </c>
      <c r="V513" s="36" t="str">
        <f>IF(VLOOKUP(First_Validations[[#This Row],[Country]],Last_Validations[[Country]:[Country: Year.1]],4,FALSE)=First_Validations[[#This Row],[FirstValidation.Country: Year]],"First","Second / Last")</f>
        <v>First</v>
      </c>
    </row>
    <row r="514" spans="2:22">
      <c r="B514" s="34" t="s">
        <v>186</v>
      </c>
      <c r="C514" s="34" t="s">
        <v>1534</v>
      </c>
      <c r="D514" s="34">
        <v>1</v>
      </c>
      <c r="E514" s="34">
        <v>7</v>
      </c>
      <c r="F514" s="34" t="s">
        <v>186</v>
      </c>
      <c r="G514" s="34" t="s">
        <v>1535</v>
      </c>
      <c r="H514" s="34" t="s">
        <v>1534</v>
      </c>
      <c r="I514" s="34" t="s">
        <v>3487</v>
      </c>
      <c r="J514" s="34" t="s">
        <v>3488</v>
      </c>
      <c r="K514" s="34">
        <v>2016</v>
      </c>
      <c r="M514" s="34" t="s">
        <v>1766</v>
      </c>
      <c r="N514" s="34" t="s">
        <v>1809</v>
      </c>
      <c r="O514" s="34">
        <v>5</v>
      </c>
      <c r="P514" s="34" t="s">
        <v>1768</v>
      </c>
      <c r="Q514" s="34" t="s">
        <v>208</v>
      </c>
      <c r="S514" s="34" t="s">
        <v>1536</v>
      </c>
      <c r="T514" s="34" t="s">
        <v>1828</v>
      </c>
      <c r="U514" s="34" t="s">
        <v>2482</v>
      </c>
      <c r="V514" s="36" t="str">
        <f>IF(VLOOKUP(First_Validations[[#This Row],[Country]],Last_Validations[[Country]:[Country: Year.1]],4,FALSE)=First_Validations[[#This Row],[FirstValidation.Country: Year]],"First","Second / Last")</f>
        <v>First</v>
      </c>
    </row>
    <row r="515" spans="2:22">
      <c r="B515" s="34" t="s">
        <v>186</v>
      </c>
      <c r="C515" s="34" t="s">
        <v>1534</v>
      </c>
      <c r="D515" s="34">
        <v>1</v>
      </c>
      <c r="E515" s="34">
        <v>7</v>
      </c>
      <c r="F515" s="34" t="s">
        <v>186</v>
      </c>
      <c r="G515" s="34" t="s">
        <v>1535</v>
      </c>
      <c r="H515" s="34" t="s">
        <v>1534</v>
      </c>
      <c r="I515" s="34" t="s">
        <v>3487</v>
      </c>
      <c r="J515" s="34" t="s">
        <v>3488</v>
      </c>
      <c r="K515" s="34">
        <v>2016</v>
      </c>
      <c r="M515" s="34" t="s">
        <v>1766</v>
      </c>
      <c r="N515" s="34" t="s">
        <v>1812</v>
      </c>
      <c r="O515" s="34">
        <v>3</v>
      </c>
      <c r="P515" s="34" t="s">
        <v>1798</v>
      </c>
      <c r="Q515" s="34" t="s">
        <v>211</v>
      </c>
      <c r="S515" s="34" t="s">
        <v>1536</v>
      </c>
      <c r="T515" s="34" t="s">
        <v>1828</v>
      </c>
      <c r="U515" s="34" t="s">
        <v>2483</v>
      </c>
      <c r="V515" s="36" t="str">
        <f>IF(VLOOKUP(First_Validations[[#This Row],[Country]],Last_Validations[[Country]:[Country: Year.1]],4,FALSE)=First_Validations[[#This Row],[FirstValidation.Country: Year]],"First","Second / Last")</f>
        <v>First</v>
      </c>
    </row>
    <row r="516" spans="2:22">
      <c r="B516" s="34" t="s">
        <v>186</v>
      </c>
      <c r="C516" s="34" t="s">
        <v>1534</v>
      </c>
      <c r="D516" s="34">
        <v>1</v>
      </c>
      <c r="E516" s="34">
        <v>7</v>
      </c>
      <c r="F516" s="34" t="s">
        <v>186</v>
      </c>
      <c r="G516" s="34" t="s">
        <v>1535</v>
      </c>
      <c r="H516" s="34" t="s">
        <v>1534</v>
      </c>
      <c r="I516" s="34" t="s">
        <v>3487</v>
      </c>
      <c r="J516" s="34" t="s">
        <v>3488</v>
      </c>
      <c r="K516" s="34">
        <v>2016</v>
      </c>
      <c r="M516" s="34" t="s">
        <v>1766</v>
      </c>
      <c r="N516" s="34" t="s">
        <v>1811</v>
      </c>
      <c r="O516" s="34">
        <v>5</v>
      </c>
      <c r="P516" s="34" t="s">
        <v>1768</v>
      </c>
      <c r="Q516" s="34" t="s">
        <v>210</v>
      </c>
      <c r="S516" s="34" t="s">
        <v>1536</v>
      </c>
      <c r="T516" s="34" t="s">
        <v>1828</v>
      </c>
      <c r="U516" s="34" t="s">
        <v>2484</v>
      </c>
      <c r="V516" s="36" t="str">
        <f>IF(VLOOKUP(First_Validations[[#This Row],[Country]],Last_Validations[[Country]:[Country: Year.1]],4,FALSE)=First_Validations[[#This Row],[FirstValidation.Country: Year]],"First","Second / Last")</f>
        <v>First</v>
      </c>
    </row>
    <row r="517" spans="2:22">
      <c r="B517" s="34" t="s">
        <v>186</v>
      </c>
      <c r="C517" s="34" t="s">
        <v>1534</v>
      </c>
      <c r="D517" s="34">
        <v>1</v>
      </c>
      <c r="E517" s="34">
        <v>7</v>
      </c>
      <c r="F517" s="34" t="s">
        <v>186</v>
      </c>
      <c r="G517" s="34" t="s">
        <v>1535</v>
      </c>
      <c r="H517" s="34" t="s">
        <v>1534</v>
      </c>
      <c r="I517" s="34" t="s">
        <v>3487</v>
      </c>
      <c r="J517" s="34" t="s">
        <v>3488</v>
      </c>
      <c r="K517" s="34">
        <v>2016</v>
      </c>
      <c r="M517" s="34" t="s">
        <v>1766</v>
      </c>
      <c r="N517" s="34" t="s">
        <v>1806</v>
      </c>
      <c r="O517" s="34">
        <v>3</v>
      </c>
      <c r="P517" s="34" t="s">
        <v>1798</v>
      </c>
      <c r="Q517" s="34" t="s">
        <v>205</v>
      </c>
      <c r="S517" s="34" t="s">
        <v>1536</v>
      </c>
      <c r="T517" s="34" t="s">
        <v>1828</v>
      </c>
      <c r="U517" s="34" t="s">
        <v>2485</v>
      </c>
      <c r="V517" s="36" t="str">
        <f>IF(VLOOKUP(First_Validations[[#This Row],[Country]],Last_Validations[[Country]:[Country: Year.1]],4,FALSE)=First_Validations[[#This Row],[FirstValidation.Country: Year]],"First","Second / Last")</f>
        <v>First</v>
      </c>
    </row>
    <row r="518" spans="2:22">
      <c r="B518" s="34" t="s">
        <v>186</v>
      </c>
      <c r="C518" s="34" t="s">
        <v>1534</v>
      </c>
      <c r="D518" s="34">
        <v>1</v>
      </c>
      <c r="E518" s="34">
        <v>7</v>
      </c>
      <c r="F518" s="34" t="s">
        <v>186</v>
      </c>
      <c r="G518" s="34" t="s">
        <v>1535</v>
      </c>
      <c r="H518" s="34" t="s">
        <v>1534</v>
      </c>
      <c r="I518" s="34" t="s">
        <v>3487</v>
      </c>
      <c r="J518" s="34" t="s">
        <v>3488</v>
      </c>
      <c r="K518" s="34">
        <v>2016</v>
      </c>
      <c r="M518" s="34" t="s">
        <v>1766</v>
      </c>
      <c r="N518" s="34" t="s">
        <v>1805</v>
      </c>
      <c r="O518" s="34">
        <v>2</v>
      </c>
      <c r="P518" s="34" t="s">
        <v>1829</v>
      </c>
      <c r="Q518" s="34" t="s">
        <v>204</v>
      </c>
      <c r="S518" s="34" t="s">
        <v>1536</v>
      </c>
      <c r="T518" s="34" t="s">
        <v>1828</v>
      </c>
      <c r="U518" s="34" t="s">
        <v>2486</v>
      </c>
      <c r="V518" s="36" t="str">
        <f>IF(VLOOKUP(First_Validations[[#This Row],[Country]],Last_Validations[[Country]:[Country: Year.1]],4,FALSE)=First_Validations[[#This Row],[FirstValidation.Country: Year]],"First","Second / Last")</f>
        <v>First</v>
      </c>
    </row>
    <row r="519" spans="2:22">
      <c r="B519" s="34" t="s">
        <v>186</v>
      </c>
      <c r="C519" s="34" t="s">
        <v>1534</v>
      </c>
      <c r="D519" s="34">
        <v>1</v>
      </c>
      <c r="E519" s="34">
        <v>7</v>
      </c>
      <c r="F519" s="34" t="s">
        <v>186</v>
      </c>
      <c r="G519" s="34" t="s">
        <v>1535</v>
      </c>
      <c r="H519" s="34" t="s">
        <v>1534</v>
      </c>
      <c r="I519" s="34" t="s">
        <v>3487</v>
      </c>
      <c r="J519" s="34" t="s">
        <v>3488</v>
      </c>
      <c r="K519" s="34">
        <v>2016</v>
      </c>
      <c r="M519" s="34" t="s">
        <v>1766</v>
      </c>
      <c r="N519" s="34" t="s">
        <v>1808</v>
      </c>
      <c r="O519" s="34">
        <v>5</v>
      </c>
      <c r="P519" s="34" t="s">
        <v>1768</v>
      </c>
      <c r="Q519" s="34" t="s">
        <v>207</v>
      </c>
      <c r="S519" s="34" t="s">
        <v>1536</v>
      </c>
      <c r="T519" s="34" t="s">
        <v>1828</v>
      </c>
      <c r="U519" s="34" t="s">
        <v>2487</v>
      </c>
      <c r="V519" s="36" t="str">
        <f>IF(VLOOKUP(First_Validations[[#This Row],[Country]],Last_Validations[[Country]:[Country: Year.1]],4,FALSE)=First_Validations[[#This Row],[FirstValidation.Country: Year]],"First","Second / Last")</f>
        <v>First</v>
      </c>
    </row>
    <row r="520" spans="2:22">
      <c r="B520" s="34" t="s">
        <v>186</v>
      </c>
      <c r="C520" s="34" t="s">
        <v>1534</v>
      </c>
      <c r="D520" s="34">
        <v>1</v>
      </c>
      <c r="E520" s="34">
        <v>7</v>
      </c>
      <c r="F520" s="34" t="s">
        <v>186</v>
      </c>
      <c r="G520" s="34" t="s">
        <v>1535</v>
      </c>
      <c r="H520" s="34" t="s">
        <v>1534</v>
      </c>
      <c r="I520" s="34" t="s">
        <v>3487</v>
      </c>
      <c r="J520" s="34" t="s">
        <v>3488</v>
      </c>
      <c r="K520" s="34">
        <v>2016</v>
      </c>
      <c r="M520" s="34" t="s">
        <v>1766</v>
      </c>
      <c r="N520" s="34" t="s">
        <v>1807</v>
      </c>
      <c r="O520" s="34">
        <v>3</v>
      </c>
      <c r="P520" s="34" t="s">
        <v>1798</v>
      </c>
      <c r="Q520" s="34" t="s">
        <v>206</v>
      </c>
      <c r="S520" s="34" t="s">
        <v>1536</v>
      </c>
      <c r="T520" s="34" t="s">
        <v>1828</v>
      </c>
      <c r="U520" s="34" t="s">
        <v>2488</v>
      </c>
      <c r="V520" s="36" t="str">
        <f>IF(VLOOKUP(First_Validations[[#This Row],[Country]],Last_Validations[[Country]:[Country: Year.1]],4,FALSE)=First_Validations[[#This Row],[FirstValidation.Country: Year]],"First","Second / Last")</f>
        <v>First</v>
      </c>
    </row>
    <row r="521" spans="2:22">
      <c r="B521" s="34" t="s">
        <v>186</v>
      </c>
      <c r="C521" s="34" t="s">
        <v>1534</v>
      </c>
      <c r="D521" s="34">
        <v>1</v>
      </c>
      <c r="E521" s="34">
        <v>7</v>
      </c>
      <c r="F521" s="34" t="s">
        <v>186</v>
      </c>
      <c r="G521" s="34" t="s">
        <v>1535</v>
      </c>
      <c r="H521" s="34" t="s">
        <v>1534</v>
      </c>
      <c r="I521" s="34" t="s">
        <v>3487</v>
      </c>
      <c r="J521" s="34" t="s">
        <v>3488</v>
      </c>
      <c r="K521" s="34">
        <v>2016</v>
      </c>
      <c r="M521" s="34" t="s">
        <v>1766</v>
      </c>
      <c r="N521" s="34" t="s">
        <v>1813</v>
      </c>
      <c r="O521" s="34">
        <v>1</v>
      </c>
      <c r="P521" s="34" t="s">
        <v>1796</v>
      </c>
      <c r="Q521" s="34" t="s">
        <v>212</v>
      </c>
      <c r="S521" s="34" t="s">
        <v>1536</v>
      </c>
      <c r="T521" s="34" t="s">
        <v>1828</v>
      </c>
      <c r="U521" s="34" t="s">
        <v>2489</v>
      </c>
      <c r="V521" s="36" t="str">
        <f>IF(VLOOKUP(First_Validations[[#This Row],[Country]],Last_Validations[[Country]:[Country: Year.1]],4,FALSE)=First_Validations[[#This Row],[FirstValidation.Country: Year]],"First","Second / Last")</f>
        <v>First</v>
      </c>
    </row>
    <row r="522" spans="2:22">
      <c r="B522" s="34" t="s">
        <v>186</v>
      </c>
      <c r="C522" s="34" t="s">
        <v>1534</v>
      </c>
      <c r="D522" s="34">
        <v>1</v>
      </c>
      <c r="E522" s="34">
        <v>7</v>
      </c>
      <c r="F522" s="34" t="s">
        <v>186</v>
      </c>
      <c r="G522" s="34" t="s">
        <v>1535</v>
      </c>
      <c r="H522" s="34" t="s">
        <v>1534</v>
      </c>
      <c r="I522" s="34" t="s">
        <v>3487</v>
      </c>
      <c r="J522" s="34" t="s">
        <v>3488</v>
      </c>
      <c r="K522" s="34">
        <v>2016</v>
      </c>
      <c r="M522" s="34" t="s">
        <v>1766</v>
      </c>
      <c r="N522" s="34" t="s">
        <v>1820</v>
      </c>
      <c r="O522" s="34">
        <v>3</v>
      </c>
      <c r="P522" s="34" t="s">
        <v>1798</v>
      </c>
      <c r="Q522" s="34" t="s">
        <v>218</v>
      </c>
      <c r="S522" s="34" t="s">
        <v>1536</v>
      </c>
      <c r="T522" s="34" t="s">
        <v>1828</v>
      </c>
      <c r="U522" s="34" t="s">
        <v>2490</v>
      </c>
      <c r="V522" s="36" t="str">
        <f>IF(VLOOKUP(First_Validations[[#This Row],[Country]],Last_Validations[[Country]:[Country: Year.1]],4,FALSE)=First_Validations[[#This Row],[FirstValidation.Country: Year]],"First","Second / Last")</f>
        <v>First</v>
      </c>
    </row>
    <row r="523" spans="2:22">
      <c r="B523" s="34" t="s">
        <v>186</v>
      </c>
      <c r="C523" s="34" t="s">
        <v>1534</v>
      </c>
      <c r="D523" s="34">
        <v>1</v>
      </c>
      <c r="E523" s="34">
        <v>7</v>
      </c>
      <c r="F523" s="34" t="s">
        <v>186</v>
      </c>
      <c r="G523" s="34" t="s">
        <v>1535</v>
      </c>
      <c r="H523" s="34" t="s">
        <v>1534</v>
      </c>
      <c r="I523" s="34" t="s">
        <v>3487</v>
      </c>
      <c r="J523" s="34" t="s">
        <v>3488</v>
      </c>
      <c r="K523" s="34">
        <v>2016</v>
      </c>
      <c r="M523" s="34" t="s">
        <v>1766</v>
      </c>
      <c r="N523" s="34" t="s">
        <v>1819</v>
      </c>
      <c r="O523" s="34">
        <v>1</v>
      </c>
      <c r="P523" s="34" t="s">
        <v>1796</v>
      </c>
      <c r="Q523" s="34" t="s">
        <v>217</v>
      </c>
      <c r="S523" s="34" t="s">
        <v>1536</v>
      </c>
      <c r="T523" s="34" t="s">
        <v>1828</v>
      </c>
      <c r="U523" s="34" t="s">
        <v>2491</v>
      </c>
      <c r="V523" s="36" t="str">
        <f>IF(VLOOKUP(First_Validations[[#This Row],[Country]],Last_Validations[[Country]:[Country: Year.1]],4,FALSE)=First_Validations[[#This Row],[FirstValidation.Country: Year]],"First","Second / Last")</f>
        <v>First</v>
      </c>
    </row>
    <row r="524" spans="2:22">
      <c r="B524" s="34" t="s">
        <v>186</v>
      </c>
      <c r="C524" s="34" t="s">
        <v>1534</v>
      </c>
      <c r="D524" s="34">
        <v>1</v>
      </c>
      <c r="E524" s="34">
        <v>7</v>
      </c>
      <c r="F524" s="34" t="s">
        <v>186</v>
      </c>
      <c r="G524" s="34" t="s">
        <v>1535</v>
      </c>
      <c r="H524" s="34" t="s">
        <v>1534</v>
      </c>
      <c r="I524" s="34" t="s">
        <v>3487</v>
      </c>
      <c r="J524" s="34" t="s">
        <v>3488</v>
      </c>
      <c r="K524" s="34">
        <v>2016</v>
      </c>
      <c r="M524" s="34" t="s">
        <v>1766</v>
      </c>
      <c r="N524" s="34" t="s">
        <v>1822</v>
      </c>
      <c r="O524" s="34">
        <v>3</v>
      </c>
      <c r="P524" s="34" t="s">
        <v>1798</v>
      </c>
      <c r="Q524" s="34" t="s">
        <v>1</v>
      </c>
      <c r="S524" s="34" t="s">
        <v>1536</v>
      </c>
      <c r="T524" s="34" t="s">
        <v>1828</v>
      </c>
      <c r="U524" s="34" t="s">
        <v>2492</v>
      </c>
      <c r="V524" s="36" t="str">
        <f>IF(VLOOKUP(First_Validations[[#This Row],[Country]],Last_Validations[[Country]:[Country: Year.1]],4,FALSE)=First_Validations[[#This Row],[FirstValidation.Country: Year]],"First","Second / Last")</f>
        <v>First</v>
      </c>
    </row>
    <row r="525" spans="2:22">
      <c r="B525" s="34" t="s">
        <v>186</v>
      </c>
      <c r="C525" s="34" t="s">
        <v>1534</v>
      </c>
      <c r="D525" s="34">
        <v>1</v>
      </c>
      <c r="E525" s="34">
        <v>7</v>
      </c>
      <c r="F525" s="34" t="s">
        <v>186</v>
      </c>
      <c r="G525" s="34" t="s">
        <v>1535</v>
      </c>
      <c r="H525" s="34" t="s">
        <v>1534</v>
      </c>
      <c r="I525" s="34" t="s">
        <v>3487</v>
      </c>
      <c r="J525" s="34" t="s">
        <v>3488</v>
      </c>
      <c r="K525" s="34">
        <v>2016</v>
      </c>
      <c r="M525" s="34" t="s">
        <v>1766</v>
      </c>
      <c r="N525" s="34" t="s">
        <v>1821</v>
      </c>
      <c r="O525" s="34">
        <v>4</v>
      </c>
      <c r="P525" s="34" t="s">
        <v>1767</v>
      </c>
      <c r="Q525" s="34" t="s">
        <v>219</v>
      </c>
      <c r="S525" s="34" t="s">
        <v>1536</v>
      </c>
      <c r="T525" s="34" t="s">
        <v>1828</v>
      </c>
      <c r="U525" s="34" t="s">
        <v>2493</v>
      </c>
      <c r="V525" s="36" t="str">
        <f>IF(VLOOKUP(First_Validations[[#This Row],[Country]],Last_Validations[[Country]:[Country: Year.1]],4,FALSE)=First_Validations[[#This Row],[FirstValidation.Country: Year]],"First","Second / Last")</f>
        <v>First</v>
      </c>
    </row>
    <row r="526" spans="2:22">
      <c r="B526" s="34" t="s">
        <v>186</v>
      </c>
      <c r="C526" s="34" t="s">
        <v>1534</v>
      </c>
      <c r="D526" s="34">
        <v>1</v>
      </c>
      <c r="E526" s="34">
        <v>7</v>
      </c>
      <c r="F526" s="34" t="s">
        <v>186</v>
      </c>
      <c r="G526" s="34" t="s">
        <v>1535</v>
      </c>
      <c r="H526" s="34" t="s">
        <v>1534</v>
      </c>
      <c r="I526" s="34" t="s">
        <v>3487</v>
      </c>
      <c r="J526" s="34" t="s">
        <v>3488</v>
      </c>
      <c r="K526" s="34">
        <v>2016</v>
      </c>
      <c r="M526" s="34" t="s">
        <v>1766</v>
      </c>
      <c r="N526" s="34" t="s">
        <v>1815</v>
      </c>
      <c r="O526" s="34">
        <v>2</v>
      </c>
      <c r="P526" s="34" t="s">
        <v>1829</v>
      </c>
      <c r="Q526" s="34" t="s">
        <v>214</v>
      </c>
      <c r="S526" s="34" t="s">
        <v>1536</v>
      </c>
      <c r="T526" s="34" t="s">
        <v>1828</v>
      </c>
      <c r="U526" s="34" t="s">
        <v>2494</v>
      </c>
      <c r="V526" s="36" t="str">
        <f>IF(VLOOKUP(First_Validations[[#This Row],[Country]],Last_Validations[[Country]:[Country: Year.1]],4,FALSE)=First_Validations[[#This Row],[FirstValidation.Country: Year]],"First","Second / Last")</f>
        <v>First</v>
      </c>
    </row>
    <row r="527" spans="2:22">
      <c r="B527" s="34" t="s">
        <v>186</v>
      </c>
      <c r="C527" s="34" t="s">
        <v>1534</v>
      </c>
      <c r="D527" s="34">
        <v>1</v>
      </c>
      <c r="E527" s="34">
        <v>7</v>
      </c>
      <c r="F527" s="34" t="s">
        <v>186</v>
      </c>
      <c r="G527" s="34" t="s">
        <v>1535</v>
      </c>
      <c r="H527" s="34" t="s">
        <v>1534</v>
      </c>
      <c r="I527" s="34" t="s">
        <v>3487</v>
      </c>
      <c r="J527" s="34" t="s">
        <v>3488</v>
      </c>
      <c r="K527" s="34">
        <v>2016</v>
      </c>
      <c r="M527" s="34" t="s">
        <v>1766</v>
      </c>
      <c r="N527" s="34" t="s">
        <v>1814</v>
      </c>
      <c r="O527" s="34">
        <v>3</v>
      </c>
      <c r="P527" s="34" t="s">
        <v>1798</v>
      </c>
      <c r="Q527" s="34" t="s">
        <v>213</v>
      </c>
      <c r="S527" s="34" t="s">
        <v>1536</v>
      </c>
      <c r="T527" s="34" t="s">
        <v>1828</v>
      </c>
      <c r="U527" s="34" t="s">
        <v>2495</v>
      </c>
      <c r="V527" s="36" t="str">
        <f>IF(VLOOKUP(First_Validations[[#This Row],[Country]],Last_Validations[[Country]:[Country: Year.1]],4,FALSE)=First_Validations[[#This Row],[FirstValidation.Country: Year]],"First","Second / Last")</f>
        <v>First</v>
      </c>
    </row>
    <row r="528" spans="2:22">
      <c r="B528" s="34" t="s">
        <v>186</v>
      </c>
      <c r="C528" s="34" t="s">
        <v>1534</v>
      </c>
      <c r="D528" s="34">
        <v>1</v>
      </c>
      <c r="E528" s="34">
        <v>7</v>
      </c>
      <c r="F528" s="34" t="s">
        <v>186</v>
      </c>
      <c r="G528" s="34" t="s">
        <v>1535</v>
      </c>
      <c r="H528" s="34" t="s">
        <v>1534</v>
      </c>
      <c r="I528" s="34" t="s">
        <v>3487</v>
      </c>
      <c r="J528" s="34" t="s">
        <v>3488</v>
      </c>
      <c r="K528" s="34">
        <v>2016</v>
      </c>
      <c r="M528" s="34" t="s">
        <v>1766</v>
      </c>
      <c r="N528" s="34" t="s">
        <v>1818</v>
      </c>
      <c r="O528" s="34">
        <v>4</v>
      </c>
      <c r="P528" s="34" t="s">
        <v>1767</v>
      </c>
      <c r="Q528" s="34" t="s">
        <v>216</v>
      </c>
      <c r="S528" s="34" t="s">
        <v>1536</v>
      </c>
      <c r="T528" s="34" t="s">
        <v>1828</v>
      </c>
      <c r="U528" s="34" t="s">
        <v>2496</v>
      </c>
      <c r="V528" s="36" t="str">
        <f>IF(VLOOKUP(First_Validations[[#This Row],[Country]],Last_Validations[[Country]:[Country: Year.1]],4,FALSE)=First_Validations[[#This Row],[FirstValidation.Country: Year]],"First","Second / Last")</f>
        <v>First</v>
      </c>
    </row>
    <row r="529" spans="2:22">
      <c r="B529" s="34" t="s">
        <v>186</v>
      </c>
      <c r="C529" s="34" t="s">
        <v>1534</v>
      </c>
      <c r="D529" s="34">
        <v>1</v>
      </c>
      <c r="E529" s="34">
        <v>7</v>
      </c>
      <c r="F529" s="34" t="s">
        <v>186</v>
      </c>
      <c r="G529" s="34" t="s">
        <v>1535</v>
      </c>
      <c r="H529" s="34" t="s">
        <v>1534</v>
      </c>
      <c r="I529" s="34" t="s">
        <v>3487</v>
      </c>
      <c r="J529" s="34" t="s">
        <v>3488</v>
      </c>
      <c r="K529" s="34">
        <v>2016</v>
      </c>
      <c r="M529" s="34" t="s">
        <v>1766</v>
      </c>
      <c r="N529" s="34" t="s">
        <v>1816</v>
      </c>
      <c r="O529" s="34">
        <v>4</v>
      </c>
      <c r="P529" s="34" t="s">
        <v>1767</v>
      </c>
      <c r="Q529" s="34" t="s">
        <v>215</v>
      </c>
      <c r="S529" s="34" t="s">
        <v>1536</v>
      </c>
      <c r="T529" s="34" t="s">
        <v>1828</v>
      </c>
      <c r="U529" s="34" t="s">
        <v>2497</v>
      </c>
      <c r="V529" s="36" t="str">
        <f>IF(VLOOKUP(First_Validations[[#This Row],[Country]],Last_Validations[[Country]:[Country: Year.1]],4,FALSE)=First_Validations[[#This Row],[FirstValidation.Country: Year]],"First","Second / Last")</f>
        <v>First</v>
      </c>
    </row>
    <row r="530" spans="2:22">
      <c r="B530" s="34" t="s">
        <v>186</v>
      </c>
      <c r="C530" s="34" t="s">
        <v>1534</v>
      </c>
      <c r="D530" s="34">
        <v>1</v>
      </c>
      <c r="E530" s="34">
        <v>7</v>
      </c>
      <c r="F530" s="34" t="s">
        <v>186</v>
      </c>
      <c r="G530" s="34" t="s">
        <v>1535</v>
      </c>
      <c r="H530" s="34" t="s">
        <v>1534</v>
      </c>
      <c r="I530" s="34" t="s">
        <v>3487</v>
      </c>
      <c r="J530" s="34" t="s">
        <v>3488</v>
      </c>
      <c r="K530" s="34">
        <v>2016</v>
      </c>
      <c r="M530" s="34" t="s">
        <v>1766</v>
      </c>
      <c r="N530" s="34" t="s">
        <v>1791</v>
      </c>
      <c r="O530" s="34">
        <v>5</v>
      </c>
      <c r="P530" s="34" t="s">
        <v>1768</v>
      </c>
      <c r="Q530" s="34" t="s">
        <v>192</v>
      </c>
      <c r="S530" s="34" t="s">
        <v>1536</v>
      </c>
      <c r="T530" s="34" t="s">
        <v>1828</v>
      </c>
      <c r="U530" s="34" t="s">
        <v>2498</v>
      </c>
      <c r="V530" s="36" t="str">
        <f>IF(VLOOKUP(First_Validations[[#This Row],[Country]],Last_Validations[[Country]:[Country: Year.1]],4,FALSE)=First_Validations[[#This Row],[FirstValidation.Country: Year]],"First","Second / Last")</f>
        <v>First</v>
      </c>
    </row>
    <row r="531" spans="2:22">
      <c r="B531" s="34" t="s">
        <v>186</v>
      </c>
      <c r="C531" s="34" t="s">
        <v>1534</v>
      </c>
      <c r="D531" s="34">
        <v>1</v>
      </c>
      <c r="E531" s="34">
        <v>7</v>
      </c>
      <c r="F531" s="34" t="s">
        <v>186</v>
      </c>
      <c r="G531" s="34" t="s">
        <v>1535</v>
      </c>
      <c r="H531" s="34" t="s">
        <v>1534</v>
      </c>
      <c r="I531" s="34" t="s">
        <v>3487</v>
      </c>
      <c r="J531" s="34" t="s">
        <v>3488</v>
      </c>
      <c r="K531" s="34">
        <v>2016</v>
      </c>
      <c r="M531" s="34" t="s">
        <v>1766</v>
      </c>
      <c r="N531" s="34" t="s">
        <v>1790</v>
      </c>
      <c r="O531" s="34">
        <v>5</v>
      </c>
      <c r="P531" s="34" t="s">
        <v>1768</v>
      </c>
      <c r="Q531" s="34" t="s">
        <v>191</v>
      </c>
      <c r="S531" s="34" t="s">
        <v>1536</v>
      </c>
      <c r="T531" s="34" t="s">
        <v>1828</v>
      </c>
      <c r="U531" s="34" t="s">
        <v>2499</v>
      </c>
      <c r="V531" s="36" t="str">
        <f>IF(VLOOKUP(First_Validations[[#This Row],[Country]],Last_Validations[[Country]:[Country: Year.1]],4,FALSE)=First_Validations[[#This Row],[FirstValidation.Country: Year]],"First","Second / Last")</f>
        <v>First</v>
      </c>
    </row>
    <row r="532" spans="2:22">
      <c r="B532" s="34" t="s">
        <v>186</v>
      </c>
      <c r="C532" s="34" t="s">
        <v>1534</v>
      </c>
      <c r="D532" s="34">
        <v>1</v>
      </c>
      <c r="E532" s="34">
        <v>7</v>
      </c>
      <c r="F532" s="34" t="s">
        <v>186</v>
      </c>
      <c r="G532" s="34" t="s">
        <v>1535</v>
      </c>
      <c r="H532" s="34" t="s">
        <v>1534</v>
      </c>
      <c r="I532" s="34" t="s">
        <v>3487</v>
      </c>
      <c r="J532" s="34" t="s">
        <v>3488</v>
      </c>
      <c r="K532" s="34">
        <v>2016</v>
      </c>
      <c r="M532" s="34" t="s">
        <v>1766</v>
      </c>
      <c r="N532" s="34" t="s">
        <v>1793</v>
      </c>
      <c r="O532" s="34">
        <v>4</v>
      </c>
      <c r="P532" s="34" t="s">
        <v>1767</v>
      </c>
      <c r="Q532" s="34" t="s">
        <v>194</v>
      </c>
      <c r="S532" s="34" t="s">
        <v>1536</v>
      </c>
      <c r="T532" s="34" t="s">
        <v>1828</v>
      </c>
      <c r="U532" s="34" t="s">
        <v>2500</v>
      </c>
      <c r="V532" s="36" t="str">
        <f>IF(VLOOKUP(First_Validations[[#This Row],[Country]],Last_Validations[[Country]:[Country: Year.1]],4,FALSE)=First_Validations[[#This Row],[FirstValidation.Country: Year]],"First","Second / Last")</f>
        <v>First</v>
      </c>
    </row>
    <row r="533" spans="2:22">
      <c r="B533" s="34" t="s">
        <v>186</v>
      </c>
      <c r="C533" s="34" t="s">
        <v>1534</v>
      </c>
      <c r="D533" s="34">
        <v>1</v>
      </c>
      <c r="E533" s="34">
        <v>7</v>
      </c>
      <c r="F533" s="34" t="s">
        <v>186</v>
      </c>
      <c r="G533" s="34" t="s">
        <v>1535</v>
      </c>
      <c r="H533" s="34" t="s">
        <v>1534</v>
      </c>
      <c r="I533" s="34" t="s">
        <v>3487</v>
      </c>
      <c r="J533" s="34" t="s">
        <v>3488</v>
      </c>
      <c r="K533" s="34">
        <v>2016</v>
      </c>
      <c r="M533" s="34" t="s">
        <v>1766</v>
      </c>
      <c r="N533" s="34" t="s">
        <v>1792</v>
      </c>
      <c r="O533" s="34">
        <v>4</v>
      </c>
      <c r="P533" s="34" t="s">
        <v>1767</v>
      </c>
      <c r="Q533" s="34" t="s">
        <v>193</v>
      </c>
      <c r="S533" s="34" t="s">
        <v>1536</v>
      </c>
      <c r="T533" s="34" t="s">
        <v>1828</v>
      </c>
      <c r="U533" s="34" t="s">
        <v>2501</v>
      </c>
      <c r="V533" s="36" t="str">
        <f>IF(VLOOKUP(First_Validations[[#This Row],[Country]],Last_Validations[[Country]:[Country: Year.1]],4,FALSE)=First_Validations[[#This Row],[FirstValidation.Country: Year]],"First","Second / Last")</f>
        <v>First</v>
      </c>
    </row>
    <row r="534" spans="2:22">
      <c r="B534" s="34" t="s">
        <v>186</v>
      </c>
      <c r="C534" s="34" t="s">
        <v>1534</v>
      </c>
      <c r="D534" s="34">
        <v>1</v>
      </c>
      <c r="E534" s="34">
        <v>7</v>
      </c>
      <c r="F534" s="34" t="s">
        <v>186</v>
      </c>
      <c r="G534" s="34" t="s">
        <v>1535</v>
      </c>
      <c r="H534" s="34" t="s">
        <v>1534</v>
      </c>
      <c r="I534" s="34" t="s">
        <v>3487</v>
      </c>
      <c r="J534" s="34" t="s">
        <v>3488</v>
      </c>
      <c r="K534" s="34">
        <v>2016</v>
      </c>
      <c r="M534" s="34" t="s">
        <v>1766</v>
      </c>
      <c r="N534" s="34" t="s">
        <v>1787</v>
      </c>
      <c r="O534" s="34">
        <v>5</v>
      </c>
      <c r="P534" s="34" t="s">
        <v>1768</v>
      </c>
      <c r="Q534" s="34" t="s">
        <v>188</v>
      </c>
      <c r="S534" s="34" t="s">
        <v>1536</v>
      </c>
      <c r="T534" s="34" t="s">
        <v>1828</v>
      </c>
      <c r="U534" s="34" t="s">
        <v>2502</v>
      </c>
      <c r="V534" s="36" t="str">
        <f>IF(VLOOKUP(First_Validations[[#This Row],[Country]],Last_Validations[[Country]:[Country: Year.1]],4,FALSE)=First_Validations[[#This Row],[FirstValidation.Country: Year]],"First","Second / Last")</f>
        <v>First</v>
      </c>
    </row>
    <row r="535" spans="2:22">
      <c r="B535" s="34" t="s">
        <v>186</v>
      </c>
      <c r="C535" s="34" t="s">
        <v>1534</v>
      </c>
      <c r="D535" s="34">
        <v>1</v>
      </c>
      <c r="E535" s="34">
        <v>7</v>
      </c>
      <c r="F535" s="34" t="s">
        <v>186</v>
      </c>
      <c r="G535" s="34" t="s">
        <v>1535</v>
      </c>
      <c r="H535" s="34" t="s">
        <v>1534</v>
      </c>
      <c r="I535" s="34" t="s">
        <v>3487</v>
      </c>
      <c r="J535" s="34" t="s">
        <v>3488</v>
      </c>
      <c r="K535" s="34">
        <v>2016</v>
      </c>
      <c r="M535" s="34" t="s">
        <v>1766</v>
      </c>
      <c r="N535" s="34" t="s">
        <v>1784</v>
      </c>
      <c r="O535" s="34">
        <v>4</v>
      </c>
      <c r="P535" s="34" t="s">
        <v>1767</v>
      </c>
      <c r="Q535" s="34" t="s">
        <v>187</v>
      </c>
      <c r="S535" s="34" t="s">
        <v>1536</v>
      </c>
      <c r="T535" s="34" t="s">
        <v>1828</v>
      </c>
      <c r="U535" s="34" t="s">
        <v>2503</v>
      </c>
      <c r="V535" s="36" t="str">
        <f>IF(VLOOKUP(First_Validations[[#This Row],[Country]],Last_Validations[[Country]:[Country: Year.1]],4,FALSE)=First_Validations[[#This Row],[FirstValidation.Country: Year]],"First","Second / Last")</f>
        <v>First</v>
      </c>
    </row>
    <row r="536" spans="2:22">
      <c r="B536" s="34" t="s">
        <v>186</v>
      </c>
      <c r="C536" s="34" t="s">
        <v>1534</v>
      </c>
      <c r="D536" s="34">
        <v>1</v>
      </c>
      <c r="E536" s="34">
        <v>7</v>
      </c>
      <c r="F536" s="34" t="s">
        <v>186</v>
      </c>
      <c r="G536" s="34" t="s">
        <v>1535</v>
      </c>
      <c r="H536" s="34" t="s">
        <v>1534</v>
      </c>
      <c r="I536" s="34" t="s">
        <v>3487</v>
      </c>
      <c r="J536" s="34" t="s">
        <v>3488</v>
      </c>
      <c r="K536" s="34">
        <v>2016</v>
      </c>
      <c r="M536" s="34" t="s">
        <v>1766</v>
      </c>
      <c r="N536" s="34" t="s">
        <v>1789</v>
      </c>
      <c r="O536" s="34">
        <v>4</v>
      </c>
      <c r="P536" s="34" t="s">
        <v>1767</v>
      </c>
      <c r="Q536" s="34" t="s">
        <v>190</v>
      </c>
      <c r="S536" s="34" t="s">
        <v>1536</v>
      </c>
      <c r="T536" s="34" t="s">
        <v>1828</v>
      </c>
      <c r="U536" s="34" t="s">
        <v>2504</v>
      </c>
      <c r="V536" s="36" t="str">
        <f>IF(VLOOKUP(First_Validations[[#This Row],[Country]],Last_Validations[[Country]:[Country: Year.1]],4,FALSE)=First_Validations[[#This Row],[FirstValidation.Country: Year]],"First","Second / Last")</f>
        <v>First</v>
      </c>
    </row>
    <row r="537" spans="2:22">
      <c r="B537" s="34" t="s">
        <v>186</v>
      </c>
      <c r="C537" s="34" t="s">
        <v>1534</v>
      </c>
      <c r="D537" s="34">
        <v>1</v>
      </c>
      <c r="E537" s="34">
        <v>7</v>
      </c>
      <c r="F537" s="34" t="s">
        <v>186</v>
      </c>
      <c r="G537" s="34" t="s">
        <v>1535</v>
      </c>
      <c r="H537" s="34" t="s">
        <v>1534</v>
      </c>
      <c r="I537" s="34" t="s">
        <v>3487</v>
      </c>
      <c r="J537" s="34" t="s">
        <v>3488</v>
      </c>
      <c r="K537" s="34">
        <v>2016</v>
      </c>
      <c r="M537" s="34" t="s">
        <v>1766</v>
      </c>
      <c r="N537" s="34" t="s">
        <v>1788</v>
      </c>
      <c r="O537" s="34">
        <v>5</v>
      </c>
      <c r="P537" s="34" t="s">
        <v>1768</v>
      </c>
      <c r="Q537" s="34" t="s">
        <v>189</v>
      </c>
      <c r="S537" s="34" t="s">
        <v>1536</v>
      </c>
      <c r="T537" s="34" t="s">
        <v>1828</v>
      </c>
      <c r="U537" s="34" t="s">
        <v>2505</v>
      </c>
      <c r="V537" s="36" t="str">
        <f>IF(VLOOKUP(First_Validations[[#This Row],[Country]],Last_Validations[[Country]:[Country: Year.1]],4,FALSE)=First_Validations[[#This Row],[FirstValidation.Country: Year]],"First","Second / Last")</f>
        <v>First</v>
      </c>
    </row>
    <row r="538" spans="2:22">
      <c r="B538" s="34" t="s">
        <v>186</v>
      </c>
      <c r="C538" s="34" t="s">
        <v>1534</v>
      </c>
      <c r="D538" s="34">
        <v>1</v>
      </c>
      <c r="E538" s="34">
        <v>7</v>
      </c>
      <c r="F538" s="34" t="s">
        <v>186</v>
      </c>
      <c r="G538" s="34" t="s">
        <v>1535</v>
      </c>
      <c r="H538" s="34" t="s">
        <v>1534</v>
      </c>
      <c r="I538" s="34" t="s">
        <v>3487</v>
      </c>
      <c r="J538" s="34" t="s">
        <v>3488</v>
      </c>
      <c r="K538" s="34">
        <v>2016</v>
      </c>
      <c r="M538" s="34" t="s">
        <v>1766</v>
      </c>
      <c r="N538" s="34" t="s">
        <v>1794</v>
      </c>
      <c r="O538" s="34">
        <v>4</v>
      </c>
      <c r="P538" s="34" t="s">
        <v>1767</v>
      </c>
      <c r="Q538" s="34" t="s">
        <v>195</v>
      </c>
      <c r="S538" s="34" t="s">
        <v>1536</v>
      </c>
      <c r="T538" s="34" t="s">
        <v>1828</v>
      </c>
      <c r="U538" s="34" t="s">
        <v>2506</v>
      </c>
      <c r="V538" s="36" t="str">
        <f>IF(VLOOKUP(First_Validations[[#This Row],[Country]],Last_Validations[[Country]:[Country: Year.1]],4,FALSE)=First_Validations[[#This Row],[FirstValidation.Country: Year]],"First","Second / Last")</f>
        <v>First</v>
      </c>
    </row>
    <row r="539" spans="2:22">
      <c r="B539" s="34" t="s">
        <v>186</v>
      </c>
      <c r="C539" s="34" t="s">
        <v>1534</v>
      </c>
      <c r="D539" s="34">
        <v>1</v>
      </c>
      <c r="E539" s="34">
        <v>7</v>
      </c>
      <c r="F539" s="34" t="s">
        <v>186</v>
      </c>
      <c r="G539" s="34" t="s">
        <v>1535</v>
      </c>
      <c r="H539" s="34" t="s">
        <v>1534</v>
      </c>
      <c r="I539" s="34" t="s">
        <v>3487</v>
      </c>
      <c r="J539" s="34" t="s">
        <v>3488</v>
      </c>
      <c r="K539" s="34">
        <v>2016</v>
      </c>
      <c r="M539" s="34" t="s">
        <v>1766</v>
      </c>
      <c r="N539" s="34" t="s">
        <v>1802</v>
      </c>
      <c r="O539" s="34">
        <v>5</v>
      </c>
      <c r="P539" s="34" t="s">
        <v>1768</v>
      </c>
      <c r="Q539" s="34" t="s">
        <v>201</v>
      </c>
      <c r="S539" s="34" t="s">
        <v>1536</v>
      </c>
      <c r="T539" s="34" t="s">
        <v>1828</v>
      </c>
      <c r="U539" s="34" t="s">
        <v>2507</v>
      </c>
      <c r="V539" s="36" t="str">
        <f>IF(VLOOKUP(First_Validations[[#This Row],[Country]],Last_Validations[[Country]:[Country: Year.1]],4,FALSE)=First_Validations[[#This Row],[FirstValidation.Country: Year]],"First","Second / Last")</f>
        <v>First</v>
      </c>
    </row>
    <row r="540" spans="2:22">
      <c r="B540" s="34" t="s">
        <v>186</v>
      </c>
      <c r="C540" s="34" t="s">
        <v>1534</v>
      </c>
      <c r="D540" s="34">
        <v>1</v>
      </c>
      <c r="E540" s="34">
        <v>7</v>
      </c>
      <c r="F540" s="34" t="s">
        <v>186</v>
      </c>
      <c r="G540" s="34" t="s">
        <v>1535</v>
      </c>
      <c r="H540" s="34" t="s">
        <v>1534</v>
      </c>
      <c r="I540" s="34" t="s">
        <v>3487</v>
      </c>
      <c r="J540" s="34" t="s">
        <v>3488</v>
      </c>
      <c r="K540" s="34">
        <v>2016</v>
      </c>
      <c r="M540" s="34" t="s">
        <v>1766</v>
      </c>
      <c r="N540" s="34" t="s">
        <v>1801</v>
      </c>
      <c r="O540" s="34">
        <v>3</v>
      </c>
      <c r="P540" s="34" t="s">
        <v>1798</v>
      </c>
      <c r="Q540" s="34" t="s">
        <v>200</v>
      </c>
      <c r="S540" s="34" t="s">
        <v>1536</v>
      </c>
      <c r="T540" s="34" t="s">
        <v>1828</v>
      </c>
      <c r="U540" s="34" t="s">
        <v>2508</v>
      </c>
      <c r="V540" s="36" t="str">
        <f>IF(VLOOKUP(First_Validations[[#This Row],[Country]],Last_Validations[[Country]:[Country: Year.1]],4,FALSE)=First_Validations[[#This Row],[FirstValidation.Country: Year]],"First","Second / Last")</f>
        <v>First</v>
      </c>
    </row>
    <row r="541" spans="2:22">
      <c r="B541" s="34" t="s">
        <v>186</v>
      </c>
      <c r="C541" s="34" t="s">
        <v>1534</v>
      </c>
      <c r="D541" s="34">
        <v>1</v>
      </c>
      <c r="E541" s="34">
        <v>7</v>
      </c>
      <c r="F541" s="34" t="s">
        <v>186</v>
      </c>
      <c r="G541" s="34" t="s">
        <v>1535</v>
      </c>
      <c r="H541" s="34" t="s">
        <v>1534</v>
      </c>
      <c r="I541" s="34" t="s">
        <v>3487</v>
      </c>
      <c r="J541" s="34" t="s">
        <v>3488</v>
      </c>
      <c r="K541" s="34">
        <v>2016</v>
      </c>
      <c r="M541" s="34" t="s">
        <v>1766</v>
      </c>
      <c r="N541" s="34" t="s">
        <v>1804</v>
      </c>
      <c r="O541" s="34">
        <v>2</v>
      </c>
      <c r="P541" s="34" t="s">
        <v>1829</v>
      </c>
      <c r="Q541" s="34" t="s">
        <v>203</v>
      </c>
      <c r="S541" s="34" t="s">
        <v>1536</v>
      </c>
      <c r="T541" s="34" t="s">
        <v>1828</v>
      </c>
      <c r="U541" s="34" t="s">
        <v>2509</v>
      </c>
      <c r="V541" s="36" t="str">
        <f>IF(VLOOKUP(First_Validations[[#This Row],[Country]],Last_Validations[[Country]:[Country: Year.1]],4,FALSE)=First_Validations[[#This Row],[FirstValidation.Country: Year]],"First","Second / Last")</f>
        <v>First</v>
      </c>
    </row>
    <row r="542" spans="2:22">
      <c r="B542" s="34" t="s">
        <v>186</v>
      </c>
      <c r="C542" s="34" t="s">
        <v>1534</v>
      </c>
      <c r="D542" s="34">
        <v>1</v>
      </c>
      <c r="E542" s="34">
        <v>7</v>
      </c>
      <c r="F542" s="34" t="s">
        <v>186</v>
      </c>
      <c r="G542" s="34" t="s">
        <v>1535</v>
      </c>
      <c r="H542" s="34" t="s">
        <v>1534</v>
      </c>
      <c r="I542" s="34" t="s">
        <v>3487</v>
      </c>
      <c r="J542" s="34" t="s">
        <v>3488</v>
      </c>
      <c r="K542" s="34">
        <v>2016</v>
      </c>
      <c r="M542" s="34" t="s">
        <v>1766</v>
      </c>
      <c r="N542" s="34" t="s">
        <v>1803</v>
      </c>
      <c r="O542" s="34">
        <v>0</v>
      </c>
      <c r="P542" s="34" t="s">
        <v>4</v>
      </c>
      <c r="Q542" s="34" t="s">
        <v>202</v>
      </c>
      <c r="S542" s="34" t="s">
        <v>1536</v>
      </c>
      <c r="T542" s="34" t="s">
        <v>1828</v>
      </c>
      <c r="U542" s="34" t="s">
        <v>2510</v>
      </c>
      <c r="V542" s="36" t="str">
        <f>IF(VLOOKUP(First_Validations[[#This Row],[Country]],Last_Validations[[Country]:[Country: Year.1]],4,FALSE)=First_Validations[[#This Row],[FirstValidation.Country: Year]],"First","Second / Last")</f>
        <v>First</v>
      </c>
    </row>
    <row r="543" spans="2:22">
      <c r="B543" s="34" t="s">
        <v>186</v>
      </c>
      <c r="C543" s="34" t="s">
        <v>1534</v>
      </c>
      <c r="D543" s="34">
        <v>1</v>
      </c>
      <c r="E543" s="34">
        <v>7</v>
      </c>
      <c r="F543" s="34" t="s">
        <v>186</v>
      </c>
      <c r="G543" s="34" t="s">
        <v>1535</v>
      </c>
      <c r="H543" s="34" t="s">
        <v>1534</v>
      </c>
      <c r="I543" s="34" t="s">
        <v>3487</v>
      </c>
      <c r="J543" s="34" t="s">
        <v>3488</v>
      </c>
      <c r="K543" s="34">
        <v>2016</v>
      </c>
      <c r="M543" s="34" t="s">
        <v>1766</v>
      </c>
      <c r="N543" s="34" t="s">
        <v>1797</v>
      </c>
      <c r="O543" s="34">
        <v>3</v>
      </c>
      <c r="P543" s="34" t="s">
        <v>1798</v>
      </c>
      <c r="Q543" s="34" t="s">
        <v>197</v>
      </c>
      <c r="S543" s="34" t="s">
        <v>1536</v>
      </c>
      <c r="T543" s="34" t="s">
        <v>1828</v>
      </c>
      <c r="U543" s="34" t="s">
        <v>2511</v>
      </c>
      <c r="V543" s="36" t="str">
        <f>IF(VLOOKUP(First_Validations[[#This Row],[Country]],Last_Validations[[Country]:[Country: Year.1]],4,FALSE)=First_Validations[[#This Row],[FirstValidation.Country: Year]],"First","Second / Last")</f>
        <v>First</v>
      </c>
    </row>
    <row r="544" spans="2:22">
      <c r="B544" s="34" t="s">
        <v>186</v>
      </c>
      <c r="C544" s="34" t="s">
        <v>1534</v>
      </c>
      <c r="D544" s="34">
        <v>1</v>
      </c>
      <c r="E544" s="34">
        <v>7</v>
      </c>
      <c r="F544" s="34" t="s">
        <v>186</v>
      </c>
      <c r="G544" s="34" t="s">
        <v>1535</v>
      </c>
      <c r="H544" s="34" t="s">
        <v>1534</v>
      </c>
      <c r="I544" s="34" t="s">
        <v>3487</v>
      </c>
      <c r="J544" s="34" t="s">
        <v>3488</v>
      </c>
      <c r="K544" s="34">
        <v>2016</v>
      </c>
      <c r="M544" s="34" t="s">
        <v>1766</v>
      </c>
      <c r="N544" s="34" t="s">
        <v>1795</v>
      </c>
      <c r="O544" s="34">
        <v>1</v>
      </c>
      <c r="P544" s="34" t="s">
        <v>1796</v>
      </c>
      <c r="Q544" s="34" t="s">
        <v>196</v>
      </c>
      <c r="S544" s="34" t="s">
        <v>1536</v>
      </c>
      <c r="T544" s="34" t="s">
        <v>1828</v>
      </c>
      <c r="U544" s="34" t="s">
        <v>2512</v>
      </c>
      <c r="V544" s="36" t="str">
        <f>IF(VLOOKUP(First_Validations[[#This Row],[Country]],Last_Validations[[Country]:[Country: Year.1]],4,FALSE)=First_Validations[[#This Row],[FirstValidation.Country: Year]],"First","Second / Last")</f>
        <v>First</v>
      </c>
    </row>
    <row r="545" spans="2:22">
      <c r="B545" s="34" t="s">
        <v>186</v>
      </c>
      <c r="C545" s="34" t="s">
        <v>1534</v>
      </c>
      <c r="D545" s="34">
        <v>1</v>
      </c>
      <c r="E545" s="34">
        <v>7</v>
      </c>
      <c r="F545" s="34" t="s">
        <v>186</v>
      </c>
      <c r="G545" s="34" t="s">
        <v>1535</v>
      </c>
      <c r="H545" s="34" t="s">
        <v>1534</v>
      </c>
      <c r="I545" s="34" t="s">
        <v>3487</v>
      </c>
      <c r="J545" s="34" t="s">
        <v>3488</v>
      </c>
      <c r="K545" s="34">
        <v>2016</v>
      </c>
      <c r="M545" s="34" t="s">
        <v>1766</v>
      </c>
      <c r="N545" s="34" t="s">
        <v>1800</v>
      </c>
      <c r="O545" s="34">
        <v>4</v>
      </c>
      <c r="P545" s="34" t="s">
        <v>1767</v>
      </c>
      <c r="Q545" s="34" t="s">
        <v>199</v>
      </c>
      <c r="S545" s="34" t="s">
        <v>1536</v>
      </c>
      <c r="T545" s="34" t="s">
        <v>1828</v>
      </c>
      <c r="U545" s="34" t="s">
        <v>2513</v>
      </c>
      <c r="V545" s="36" t="str">
        <f>IF(VLOOKUP(First_Validations[[#This Row],[Country]],Last_Validations[[Country]:[Country: Year.1]],4,FALSE)=First_Validations[[#This Row],[FirstValidation.Country: Year]],"First","Second / Last")</f>
        <v>First</v>
      </c>
    </row>
    <row r="546" spans="2:22">
      <c r="B546" s="34" t="s">
        <v>186</v>
      </c>
      <c r="C546" s="34" t="s">
        <v>1534</v>
      </c>
      <c r="D546" s="34">
        <v>1</v>
      </c>
      <c r="E546" s="34">
        <v>7</v>
      </c>
      <c r="F546" s="34" t="s">
        <v>186</v>
      </c>
      <c r="G546" s="34" t="s">
        <v>1535</v>
      </c>
      <c r="H546" s="34" t="s">
        <v>1534</v>
      </c>
      <c r="I546" s="34" t="s">
        <v>3487</v>
      </c>
      <c r="J546" s="34" t="s">
        <v>3488</v>
      </c>
      <c r="K546" s="34">
        <v>2016</v>
      </c>
      <c r="M546" s="34" t="s">
        <v>1766</v>
      </c>
      <c r="N546" s="34" t="s">
        <v>1799</v>
      </c>
      <c r="O546" s="34">
        <v>5</v>
      </c>
      <c r="P546" s="34" t="s">
        <v>1768</v>
      </c>
      <c r="Q546" s="34" t="s">
        <v>198</v>
      </c>
      <c r="S546" s="34" t="s">
        <v>1536</v>
      </c>
      <c r="T546" s="34" t="s">
        <v>1828</v>
      </c>
      <c r="U546" s="34" t="s">
        <v>2514</v>
      </c>
      <c r="V546" s="36" t="str">
        <f>IF(VLOOKUP(First_Validations[[#This Row],[Country]],Last_Validations[[Country]:[Country: Year.1]],4,FALSE)=First_Validations[[#This Row],[FirstValidation.Country: Year]],"First","Second / Last")</f>
        <v>First</v>
      </c>
    </row>
    <row r="547" spans="2:22">
      <c r="B547" s="34" t="s">
        <v>357</v>
      </c>
      <c r="C547" s="34" t="s">
        <v>1542</v>
      </c>
      <c r="D547" s="34">
        <v>1</v>
      </c>
      <c r="E547" s="34">
        <v>12</v>
      </c>
      <c r="F547" s="34" t="s">
        <v>357</v>
      </c>
      <c r="G547" s="34" t="s">
        <v>1543</v>
      </c>
      <c r="H547" s="34" t="s">
        <v>1542</v>
      </c>
      <c r="I547" s="34" t="s">
        <v>3489</v>
      </c>
      <c r="J547" s="34" t="s">
        <v>3490</v>
      </c>
      <c r="K547" s="34">
        <v>2016</v>
      </c>
      <c r="M547" s="34" t="s">
        <v>1769</v>
      </c>
      <c r="N547" s="34" t="s">
        <v>1797</v>
      </c>
      <c r="O547" s="34">
        <v>3</v>
      </c>
      <c r="P547" s="34" t="s">
        <v>1798</v>
      </c>
      <c r="Q547" s="34" t="s">
        <v>369</v>
      </c>
      <c r="S547" s="34" t="s">
        <v>1545</v>
      </c>
      <c r="T547" s="34" t="s">
        <v>1836</v>
      </c>
      <c r="U547" s="34" t="s">
        <v>2515</v>
      </c>
      <c r="V547" s="36" t="str">
        <f>IF(VLOOKUP(First_Validations[[#This Row],[Country]],Last_Validations[[Country]:[Country: Year.1]],4,FALSE)=First_Validations[[#This Row],[FirstValidation.Country: Year]],"First","Second / Last")</f>
        <v>First</v>
      </c>
    </row>
    <row r="548" spans="2:22">
      <c r="B548" s="34" t="s">
        <v>357</v>
      </c>
      <c r="C548" s="34" t="s">
        <v>1542</v>
      </c>
      <c r="D548" s="34">
        <v>1</v>
      </c>
      <c r="E548" s="34">
        <v>12</v>
      </c>
      <c r="F548" s="34" t="s">
        <v>357</v>
      </c>
      <c r="G548" s="34" t="s">
        <v>1543</v>
      </c>
      <c r="H548" s="34" t="s">
        <v>1542</v>
      </c>
      <c r="I548" s="34" t="s">
        <v>3489</v>
      </c>
      <c r="J548" s="34" t="s">
        <v>3490</v>
      </c>
      <c r="K548" s="34">
        <v>2016</v>
      </c>
      <c r="M548" s="34" t="s">
        <v>1769</v>
      </c>
      <c r="N548" s="34" t="s">
        <v>1799</v>
      </c>
      <c r="O548" s="34">
        <v>5</v>
      </c>
      <c r="P548" s="34" t="s">
        <v>1768</v>
      </c>
      <c r="Q548" s="34" t="s">
        <v>370</v>
      </c>
      <c r="S548" s="34" t="s">
        <v>1545</v>
      </c>
      <c r="T548" s="34" t="s">
        <v>1836</v>
      </c>
      <c r="U548" s="34" t="s">
        <v>2516</v>
      </c>
      <c r="V548" s="36" t="str">
        <f>IF(VLOOKUP(First_Validations[[#This Row],[Country]],Last_Validations[[Country]:[Country: Year.1]],4,FALSE)=First_Validations[[#This Row],[FirstValidation.Country: Year]],"First","Second / Last")</f>
        <v>First</v>
      </c>
    </row>
    <row r="549" spans="2:22">
      <c r="B549" s="34" t="s">
        <v>357</v>
      </c>
      <c r="C549" s="34" t="s">
        <v>1542</v>
      </c>
      <c r="D549" s="34">
        <v>1</v>
      </c>
      <c r="E549" s="34">
        <v>12</v>
      </c>
      <c r="F549" s="34" t="s">
        <v>357</v>
      </c>
      <c r="G549" s="34" t="s">
        <v>1543</v>
      </c>
      <c r="H549" s="34" t="s">
        <v>1542</v>
      </c>
      <c r="I549" s="34" t="s">
        <v>3489</v>
      </c>
      <c r="J549" s="34" t="s">
        <v>3490</v>
      </c>
      <c r="K549" s="34">
        <v>2016</v>
      </c>
      <c r="M549" s="34" t="s">
        <v>1769</v>
      </c>
      <c r="N549" s="34" t="s">
        <v>1794</v>
      </c>
      <c r="O549" s="34">
        <v>5</v>
      </c>
      <c r="P549" s="34" t="s">
        <v>1768</v>
      </c>
      <c r="Q549" s="34" t="s">
        <v>367</v>
      </c>
      <c r="S549" s="34" t="s">
        <v>1545</v>
      </c>
      <c r="T549" s="34" t="s">
        <v>1836</v>
      </c>
      <c r="U549" s="34" t="s">
        <v>2517</v>
      </c>
      <c r="V549" s="36" t="str">
        <f>IF(VLOOKUP(First_Validations[[#This Row],[Country]],Last_Validations[[Country]:[Country: Year.1]],4,FALSE)=First_Validations[[#This Row],[FirstValidation.Country: Year]],"First","Second / Last")</f>
        <v>First</v>
      </c>
    </row>
    <row r="550" spans="2:22">
      <c r="B550" s="34" t="s">
        <v>357</v>
      </c>
      <c r="C550" s="34" t="s">
        <v>1542</v>
      </c>
      <c r="D550" s="34">
        <v>1</v>
      </c>
      <c r="E550" s="34">
        <v>12</v>
      </c>
      <c r="F550" s="34" t="s">
        <v>357</v>
      </c>
      <c r="G550" s="34" t="s">
        <v>1543</v>
      </c>
      <c r="H550" s="34" t="s">
        <v>1542</v>
      </c>
      <c r="I550" s="34" t="s">
        <v>3489</v>
      </c>
      <c r="J550" s="34" t="s">
        <v>3490</v>
      </c>
      <c r="K550" s="34">
        <v>2016</v>
      </c>
      <c r="M550" s="34" t="s">
        <v>1769</v>
      </c>
      <c r="N550" s="34" t="s">
        <v>1795</v>
      </c>
      <c r="O550" s="34">
        <v>1</v>
      </c>
      <c r="P550" s="34" t="s">
        <v>1796</v>
      </c>
      <c r="Q550" s="34" t="s">
        <v>368</v>
      </c>
      <c r="S550" s="34" t="s">
        <v>1545</v>
      </c>
      <c r="T550" s="34" t="s">
        <v>1836</v>
      </c>
      <c r="U550" s="34" t="s">
        <v>2518</v>
      </c>
      <c r="V550" s="36" t="str">
        <f>IF(VLOOKUP(First_Validations[[#This Row],[Country]],Last_Validations[[Country]:[Country: Year.1]],4,FALSE)=First_Validations[[#This Row],[FirstValidation.Country: Year]],"First","Second / Last")</f>
        <v>First</v>
      </c>
    </row>
    <row r="551" spans="2:22">
      <c r="B551" s="34" t="s">
        <v>357</v>
      </c>
      <c r="C551" s="34" t="s">
        <v>1542</v>
      </c>
      <c r="D551" s="34">
        <v>1</v>
      </c>
      <c r="E551" s="34">
        <v>12</v>
      </c>
      <c r="F551" s="34" t="s">
        <v>357</v>
      </c>
      <c r="G551" s="34" t="s">
        <v>1543</v>
      </c>
      <c r="H551" s="34" t="s">
        <v>1542</v>
      </c>
      <c r="I551" s="34" t="s">
        <v>3489</v>
      </c>
      <c r="J551" s="34" t="s">
        <v>3490</v>
      </c>
      <c r="K551" s="34">
        <v>2016</v>
      </c>
      <c r="M551" s="34" t="s">
        <v>1769</v>
      </c>
      <c r="N551" s="34" t="s">
        <v>1802</v>
      </c>
      <c r="O551" s="34">
        <v>4</v>
      </c>
      <c r="P551" s="34" t="s">
        <v>1767</v>
      </c>
      <c r="Q551" s="34" t="s">
        <v>373</v>
      </c>
      <c r="S551" s="34" t="s">
        <v>1545</v>
      </c>
      <c r="T551" s="34" t="s">
        <v>1836</v>
      </c>
      <c r="U551" s="34" t="s">
        <v>2519</v>
      </c>
      <c r="V551" s="36" t="str">
        <f>IF(VLOOKUP(First_Validations[[#This Row],[Country]],Last_Validations[[Country]:[Country: Year.1]],4,FALSE)=First_Validations[[#This Row],[FirstValidation.Country: Year]],"First","Second / Last")</f>
        <v>First</v>
      </c>
    </row>
    <row r="552" spans="2:22">
      <c r="B552" s="34" t="s">
        <v>357</v>
      </c>
      <c r="C552" s="34" t="s">
        <v>1542</v>
      </c>
      <c r="D552" s="34">
        <v>1</v>
      </c>
      <c r="E552" s="34">
        <v>12</v>
      </c>
      <c r="F552" s="34" t="s">
        <v>357</v>
      </c>
      <c r="G552" s="34" t="s">
        <v>1543</v>
      </c>
      <c r="H552" s="34" t="s">
        <v>1542</v>
      </c>
      <c r="I552" s="34" t="s">
        <v>3489</v>
      </c>
      <c r="J552" s="34" t="s">
        <v>3490</v>
      </c>
      <c r="K552" s="34">
        <v>2016</v>
      </c>
      <c r="M552" s="34" t="s">
        <v>1769</v>
      </c>
      <c r="N552" s="34" t="s">
        <v>1803</v>
      </c>
      <c r="O552" s="34">
        <v>0</v>
      </c>
      <c r="P552" s="34" t="s">
        <v>4</v>
      </c>
      <c r="Q552" s="34" t="s">
        <v>374</v>
      </c>
      <c r="S552" s="34" t="s">
        <v>1545</v>
      </c>
      <c r="T552" s="34" t="s">
        <v>1836</v>
      </c>
      <c r="U552" s="34" t="s">
        <v>2520</v>
      </c>
      <c r="V552" s="36" t="str">
        <f>IF(VLOOKUP(First_Validations[[#This Row],[Country]],Last_Validations[[Country]:[Country: Year.1]],4,FALSE)=First_Validations[[#This Row],[FirstValidation.Country: Year]],"First","Second / Last")</f>
        <v>First</v>
      </c>
    </row>
    <row r="553" spans="2:22">
      <c r="B553" s="34" t="s">
        <v>357</v>
      </c>
      <c r="C553" s="34" t="s">
        <v>1542</v>
      </c>
      <c r="D553" s="34">
        <v>1</v>
      </c>
      <c r="E553" s="34">
        <v>12</v>
      </c>
      <c r="F553" s="34" t="s">
        <v>357</v>
      </c>
      <c r="G553" s="34" t="s">
        <v>1543</v>
      </c>
      <c r="H553" s="34" t="s">
        <v>1542</v>
      </c>
      <c r="I553" s="34" t="s">
        <v>3489</v>
      </c>
      <c r="J553" s="34" t="s">
        <v>3490</v>
      </c>
      <c r="K553" s="34">
        <v>2016</v>
      </c>
      <c r="M553" s="34" t="s">
        <v>1769</v>
      </c>
      <c r="N553" s="34" t="s">
        <v>1800</v>
      </c>
      <c r="O553" s="34">
        <v>5</v>
      </c>
      <c r="P553" s="34" t="s">
        <v>1768</v>
      </c>
      <c r="Q553" s="34" t="s">
        <v>371</v>
      </c>
      <c r="S553" s="34" t="s">
        <v>1545</v>
      </c>
      <c r="T553" s="34" t="s">
        <v>1836</v>
      </c>
      <c r="U553" s="34" t="s">
        <v>2521</v>
      </c>
      <c r="V553" s="36" t="str">
        <f>IF(VLOOKUP(First_Validations[[#This Row],[Country]],Last_Validations[[Country]:[Country: Year.1]],4,FALSE)=First_Validations[[#This Row],[FirstValidation.Country: Year]],"First","Second / Last")</f>
        <v>First</v>
      </c>
    </row>
    <row r="554" spans="2:22">
      <c r="B554" s="34" t="s">
        <v>357</v>
      </c>
      <c r="C554" s="34" t="s">
        <v>1542</v>
      </c>
      <c r="D554" s="34">
        <v>1</v>
      </c>
      <c r="E554" s="34">
        <v>12</v>
      </c>
      <c r="F554" s="34" t="s">
        <v>357</v>
      </c>
      <c r="G554" s="34" t="s">
        <v>1543</v>
      </c>
      <c r="H554" s="34" t="s">
        <v>1542</v>
      </c>
      <c r="I554" s="34" t="s">
        <v>3489</v>
      </c>
      <c r="J554" s="34" t="s">
        <v>3490</v>
      </c>
      <c r="K554" s="34">
        <v>2016</v>
      </c>
      <c r="M554" s="34" t="s">
        <v>1769</v>
      </c>
      <c r="N554" s="34" t="s">
        <v>1801</v>
      </c>
      <c r="O554" s="34">
        <v>5</v>
      </c>
      <c r="P554" s="34" t="s">
        <v>1768</v>
      </c>
      <c r="Q554" s="34" t="s">
        <v>372</v>
      </c>
      <c r="S554" s="34" t="s">
        <v>1545</v>
      </c>
      <c r="T554" s="34" t="s">
        <v>1836</v>
      </c>
      <c r="U554" s="34" t="s">
        <v>2522</v>
      </c>
      <c r="V554" s="36" t="str">
        <f>IF(VLOOKUP(First_Validations[[#This Row],[Country]],Last_Validations[[Country]:[Country: Year.1]],4,FALSE)=First_Validations[[#This Row],[FirstValidation.Country: Year]],"First","Second / Last")</f>
        <v>First</v>
      </c>
    </row>
    <row r="555" spans="2:22">
      <c r="B555" s="34" t="s">
        <v>357</v>
      </c>
      <c r="C555" s="34" t="s">
        <v>1542</v>
      </c>
      <c r="D555" s="34">
        <v>1</v>
      </c>
      <c r="E555" s="34">
        <v>12</v>
      </c>
      <c r="F555" s="34" t="s">
        <v>357</v>
      </c>
      <c r="G555" s="34" t="s">
        <v>1543</v>
      </c>
      <c r="H555" s="34" t="s">
        <v>1542</v>
      </c>
      <c r="I555" s="34" t="s">
        <v>3489</v>
      </c>
      <c r="J555" s="34" t="s">
        <v>3490</v>
      </c>
      <c r="K555" s="34">
        <v>2016</v>
      </c>
      <c r="M555" s="34" t="s">
        <v>1769</v>
      </c>
      <c r="N555" s="34" t="s">
        <v>1793</v>
      </c>
      <c r="O555" s="34">
        <v>4</v>
      </c>
      <c r="P555" s="34" t="s">
        <v>1767</v>
      </c>
      <c r="Q555" s="34" t="s">
        <v>366</v>
      </c>
      <c r="S555" s="34" t="s">
        <v>1545</v>
      </c>
      <c r="T555" s="34" t="s">
        <v>1836</v>
      </c>
      <c r="U555" s="34" t="s">
        <v>2523</v>
      </c>
      <c r="V555" s="36" t="str">
        <f>IF(VLOOKUP(First_Validations[[#This Row],[Country]],Last_Validations[[Country]:[Country: Year.1]],4,FALSE)=First_Validations[[#This Row],[FirstValidation.Country: Year]],"First","Second / Last")</f>
        <v>First</v>
      </c>
    </row>
    <row r="556" spans="2:22">
      <c r="B556" s="34" t="s">
        <v>357</v>
      </c>
      <c r="C556" s="34" t="s">
        <v>1542</v>
      </c>
      <c r="D556" s="34">
        <v>1</v>
      </c>
      <c r="E556" s="34">
        <v>12</v>
      </c>
      <c r="F556" s="34" t="s">
        <v>357</v>
      </c>
      <c r="G556" s="34" t="s">
        <v>1543</v>
      </c>
      <c r="H556" s="34" t="s">
        <v>1542</v>
      </c>
      <c r="I556" s="34" t="s">
        <v>3489</v>
      </c>
      <c r="J556" s="34" t="s">
        <v>3490</v>
      </c>
      <c r="K556" s="34">
        <v>2016</v>
      </c>
      <c r="M556" s="34" t="s">
        <v>1769</v>
      </c>
      <c r="N556" s="34" t="s">
        <v>1787</v>
      </c>
      <c r="O556" s="34">
        <v>5</v>
      </c>
      <c r="P556" s="34" t="s">
        <v>1768</v>
      </c>
      <c r="Q556" s="34" t="s">
        <v>360</v>
      </c>
      <c r="S556" s="34" t="s">
        <v>1545</v>
      </c>
      <c r="T556" s="34" t="s">
        <v>1836</v>
      </c>
      <c r="U556" s="34" t="s">
        <v>2524</v>
      </c>
      <c r="V556" s="36" t="str">
        <f>IF(VLOOKUP(First_Validations[[#This Row],[Country]],Last_Validations[[Country]:[Country: Year.1]],4,FALSE)=First_Validations[[#This Row],[FirstValidation.Country: Year]],"First","Second / Last")</f>
        <v>First</v>
      </c>
    </row>
    <row r="557" spans="2:22">
      <c r="B557" s="34" t="s">
        <v>357</v>
      </c>
      <c r="C557" s="34" t="s">
        <v>1542</v>
      </c>
      <c r="D557" s="34">
        <v>1</v>
      </c>
      <c r="E557" s="34">
        <v>12</v>
      </c>
      <c r="F557" s="34" t="s">
        <v>357</v>
      </c>
      <c r="G557" s="34" t="s">
        <v>1543</v>
      </c>
      <c r="H557" s="34" t="s">
        <v>1542</v>
      </c>
      <c r="I557" s="34" t="s">
        <v>3489</v>
      </c>
      <c r="J557" s="34" t="s">
        <v>3490</v>
      </c>
      <c r="K557" s="34">
        <v>2016</v>
      </c>
      <c r="M557" s="34" t="s">
        <v>1769</v>
      </c>
      <c r="N557" s="34" t="s">
        <v>1788</v>
      </c>
      <c r="O557" s="34">
        <v>5</v>
      </c>
      <c r="P557" s="34" t="s">
        <v>1768</v>
      </c>
      <c r="Q557" s="34" t="s">
        <v>361</v>
      </c>
      <c r="S557" s="34" t="s">
        <v>1545</v>
      </c>
      <c r="T557" s="34" t="s">
        <v>1836</v>
      </c>
      <c r="U557" s="34" t="s">
        <v>2525</v>
      </c>
      <c r="V557" s="36" t="str">
        <f>IF(VLOOKUP(First_Validations[[#This Row],[Country]],Last_Validations[[Country]:[Country: Year.1]],4,FALSE)=First_Validations[[#This Row],[FirstValidation.Country: Year]],"First","Second / Last")</f>
        <v>First</v>
      </c>
    </row>
    <row r="558" spans="2:22">
      <c r="B558" s="34" t="s">
        <v>357</v>
      </c>
      <c r="C558" s="34" t="s">
        <v>1542</v>
      </c>
      <c r="D558" s="34">
        <v>1</v>
      </c>
      <c r="E558" s="34">
        <v>12</v>
      </c>
      <c r="F558" s="34" t="s">
        <v>357</v>
      </c>
      <c r="G558" s="34" t="s">
        <v>1543</v>
      </c>
      <c r="H558" s="34" t="s">
        <v>1542</v>
      </c>
      <c r="I558" s="34" t="s">
        <v>3489</v>
      </c>
      <c r="J558" s="34" t="s">
        <v>3490</v>
      </c>
      <c r="K558" s="34">
        <v>2016</v>
      </c>
      <c r="M558" s="34" t="s">
        <v>1769</v>
      </c>
      <c r="N558" s="34" t="s">
        <v>1812</v>
      </c>
      <c r="O558" s="34">
        <v>0</v>
      </c>
      <c r="P558" s="34" t="s">
        <v>4</v>
      </c>
      <c r="Q558" s="34" t="s">
        <v>374</v>
      </c>
      <c r="S558" s="34" t="s">
        <v>1545</v>
      </c>
      <c r="T558" s="34" t="s">
        <v>1836</v>
      </c>
      <c r="U558" s="34" t="s">
        <v>2526</v>
      </c>
      <c r="V558" s="36" t="str">
        <f>IF(VLOOKUP(First_Validations[[#This Row],[Country]],Last_Validations[[Country]:[Country: Year.1]],4,FALSE)=First_Validations[[#This Row],[FirstValidation.Country: Year]],"First","Second / Last")</f>
        <v>First</v>
      </c>
    </row>
    <row r="559" spans="2:22">
      <c r="B559" s="34" t="s">
        <v>357</v>
      </c>
      <c r="C559" s="34" t="s">
        <v>1542</v>
      </c>
      <c r="D559" s="34">
        <v>1</v>
      </c>
      <c r="E559" s="34">
        <v>12</v>
      </c>
      <c r="F559" s="34" t="s">
        <v>357</v>
      </c>
      <c r="G559" s="34" t="s">
        <v>1543</v>
      </c>
      <c r="H559" s="34" t="s">
        <v>1542</v>
      </c>
      <c r="I559" s="34" t="s">
        <v>3489</v>
      </c>
      <c r="J559" s="34" t="s">
        <v>3490</v>
      </c>
      <c r="K559" s="34">
        <v>2016</v>
      </c>
      <c r="M559" s="34" t="s">
        <v>1769</v>
      </c>
      <c r="N559" s="34" t="s">
        <v>1784</v>
      </c>
      <c r="O559" s="34">
        <v>5</v>
      </c>
      <c r="P559" s="34" t="s">
        <v>1768</v>
      </c>
      <c r="Q559" s="34" t="s">
        <v>359</v>
      </c>
      <c r="S559" s="34" t="s">
        <v>1545</v>
      </c>
      <c r="T559" s="34" t="s">
        <v>1836</v>
      </c>
      <c r="U559" s="34" t="s">
        <v>2527</v>
      </c>
      <c r="V559" s="36" t="str">
        <f>IF(VLOOKUP(First_Validations[[#This Row],[Country]],Last_Validations[[Country]:[Country: Year.1]],4,FALSE)=First_Validations[[#This Row],[FirstValidation.Country: Year]],"First","Second / Last")</f>
        <v>First</v>
      </c>
    </row>
    <row r="560" spans="2:22">
      <c r="B560" s="34" t="s">
        <v>357</v>
      </c>
      <c r="C560" s="34" t="s">
        <v>1542</v>
      </c>
      <c r="D560" s="34">
        <v>1</v>
      </c>
      <c r="E560" s="34">
        <v>12</v>
      </c>
      <c r="F560" s="34" t="s">
        <v>357</v>
      </c>
      <c r="G560" s="34" t="s">
        <v>1543</v>
      </c>
      <c r="H560" s="34" t="s">
        <v>1542</v>
      </c>
      <c r="I560" s="34" t="s">
        <v>3489</v>
      </c>
      <c r="J560" s="34" t="s">
        <v>3490</v>
      </c>
      <c r="K560" s="34">
        <v>2016</v>
      </c>
      <c r="M560" s="34" t="s">
        <v>1769</v>
      </c>
      <c r="N560" s="34" t="s">
        <v>1791</v>
      </c>
      <c r="O560" s="34">
        <v>5</v>
      </c>
      <c r="P560" s="34" t="s">
        <v>1768</v>
      </c>
      <c r="Q560" s="34" t="s">
        <v>364</v>
      </c>
      <c r="S560" s="34" t="s">
        <v>1545</v>
      </c>
      <c r="T560" s="34" t="s">
        <v>1836</v>
      </c>
      <c r="U560" s="34" t="s">
        <v>2528</v>
      </c>
      <c r="V560" s="36" t="str">
        <f>IF(VLOOKUP(First_Validations[[#This Row],[Country]],Last_Validations[[Country]:[Country: Year.1]],4,FALSE)=First_Validations[[#This Row],[FirstValidation.Country: Year]],"First","Second / Last")</f>
        <v>First</v>
      </c>
    </row>
    <row r="561" spans="2:22">
      <c r="B561" s="34" t="s">
        <v>357</v>
      </c>
      <c r="C561" s="34" t="s">
        <v>1542</v>
      </c>
      <c r="D561" s="34">
        <v>1</v>
      </c>
      <c r="E561" s="34">
        <v>12</v>
      </c>
      <c r="F561" s="34" t="s">
        <v>357</v>
      </c>
      <c r="G561" s="34" t="s">
        <v>1543</v>
      </c>
      <c r="H561" s="34" t="s">
        <v>1542</v>
      </c>
      <c r="I561" s="34" t="s">
        <v>3489</v>
      </c>
      <c r="J561" s="34" t="s">
        <v>3490</v>
      </c>
      <c r="K561" s="34">
        <v>2016</v>
      </c>
      <c r="M561" s="34" t="s">
        <v>1769</v>
      </c>
      <c r="N561" s="34" t="s">
        <v>1792</v>
      </c>
      <c r="O561" s="34">
        <v>4</v>
      </c>
      <c r="P561" s="34" t="s">
        <v>1767</v>
      </c>
      <c r="Q561" s="34" t="s">
        <v>365</v>
      </c>
      <c r="S561" s="34" t="s">
        <v>1545</v>
      </c>
      <c r="T561" s="34" t="s">
        <v>1836</v>
      </c>
      <c r="U561" s="34" t="s">
        <v>2529</v>
      </c>
      <c r="V561" s="36" t="str">
        <f>IF(VLOOKUP(First_Validations[[#This Row],[Country]],Last_Validations[[Country]:[Country: Year.1]],4,FALSE)=First_Validations[[#This Row],[FirstValidation.Country: Year]],"First","Second / Last")</f>
        <v>First</v>
      </c>
    </row>
    <row r="562" spans="2:22">
      <c r="B562" s="34" t="s">
        <v>357</v>
      </c>
      <c r="C562" s="34" t="s">
        <v>1542</v>
      </c>
      <c r="D562" s="34">
        <v>1</v>
      </c>
      <c r="E562" s="34">
        <v>12</v>
      </c>
      <c r="F562" s="34" t="s">
        <v>357</v>
      </c>
      <c r="G562" s="34" t="s">
        <v>1543</v>
      </c>
      <c r="H562" s="34" t="s">
        <v>1542</v>
      </c>
      <c r="I562" s="34" t="s">
        <v>3489</v>
      </c>
      <c r="J562" s="34" t="s">
        <v>3490</v>
      </c>
      <c r="K562" s="34">
        <v>2016</v>
      </c>
      <c r="M562" s="34" t="s">
        <v>1769</v>
      </c>
      <c r="N562" s="34" t="s">
        <v>1789</v>
      </c>
      <c r="O562" s="34">
        <v>4</v>
      </c>
      <c r="P562" s="34" t="s">
        <v>1767</v>
      </c>
      <c r="Q562" s="34" t="s">
        <v>362</v>
      </c>
      <c r="S562" s="34" t="s">
        <v>1545</v>
      </c>
      <c r="T562" s="34" t="s">
        <v>1836</v>
      </c>
      <c r="U562" s="34" t="s">
        <v>2530</v>
      </c>
      <c r="V562" s="36" t="str">
        <f>IF(VLOOKUP(First_Validations[[#This Row],[Country]],Last_Validations[[Country]:[Country: Year.1]],4,FALSE)=First_Validations[[#This Row],[FirstValidation.Country: Year]],"First","Second / Last")</f>
        <v>First</v>
      </c>
    </row>
    <row r="563" spans="2:22">
      <c r="B563" s="34" t="s">
        <v>357</v>
      </c>
      <c r="C563" s="34" t="s">
        <v>1542</v>
      </c>
      <c r="D563" s="34">
        <v>1</v>
      </c>
      <c r="E563" s="34">
        <v>12</v>
      </c>
      <c r="F563" s="34" t="s">
        <v>357</v>
      </c>
      <c r="G563" s="34" t="s">
        <v>1543</v>
      </c>
      <c r="H563" s="34" t="s">
        <v>1542</v>
      </c>
      <c r="I563" s="34" t="s">
        <v>3489</v>
      </c>
      <c r="J563" s="34" t="s">
        <v>3490</v>
      </c>
      <c r="K563" s="34">
        <v>2016</v>
      </c>
      <c r="M563" s="34" t="s">
        <v>1769</v>
      </c>
      <c r="N563" s="34" t="s">
        <v>1790</v>
      </c>
      <c r="O563" s="34">
        <v>4</v>
      </c>
      <c r="P563" s="34" t="s">
        <v>1767</v>
      </c>
      <c r="Q563" s="34" t="s">
        <v>363</v>
      </c>
      <c r="S563" s="34" t="s">
        <v>1545</v>
      </c>
      <c r="T563" s="34" t="s">
        <v>1836</v>
      </c>
      <c r="U563" s="34" t="s">
        <v>2531</v>
      </c>
      <c r="V563" s="36" t="str">
        <f>IF(VLOOKUP(First_Validations[[#This Row],[Country]],Last_Validations[[Country]:[Country: Year.1]],4,FALSE)=First_Validations[[#This Row],[FirstValidation.Country: Year]],"First","Second / Last")</f>
        <v>First</v>
      </c>
    </row>
    <row r="564" spans="2:22">
      <c r="B564" s="34" t="s">
        <v>357</v>
      </c>
      <c r="C564" s="34" t="s">
        <v>1542</v>
      </c>
      <c r="D564" s="34">
        <v>1</v>
      </c>
      <c r="E564" s="34">
        <v>12</v>
      </c>
      <c r="F564" s="34" t="s">
        <v>357</v>
      </c>
      <c r="G564" s="34" t="s">
        <v>1543</v>
      </c>
      <c r="H564" s="34" t="s">
        <v>1542</v>
      </c>
      <c r="I564" s="34" t="s">
        <v>3489</v>
      </c>
      <c r="J564" s="34" t="s">
        <v>3490</v>
      </c>
      <c r="K564" s="34">
        <v>2016</v>
      </c>
      <c r="M564" s="34" t="s">
        <v>1769</v>
      </c>
      <c r="N564" s="34" t="s">
        <v>1815</v>
      </c>
      <c r="O564" s="34">
        <v>3</v>
      </c>
      <c r="P564" s="34" t="s">
        <v>1798</v>
      </c>
      <c r="Q564" s="34" t="s">
        <v>383</v>
      </c>
      <c r="S564" s="34" t="s">
        <v>1545</v>
      </c>
      <c r="T564" s="34" t="s">
        <v>1836</v>
      </c>
      <c r="U564" s="34" t="s">
        <v>2532</v>
      </c>
      <c r="V564" s="36" t="str">
        <f>IF(VLOOKUP(First_Validations[[#This Row],[Country]],Last_Validations[[Country]:[Country: Year.1]],4,FALSE)=First_Validations[[#This Row],[FirstValidation.Country: Year]],"First","Second / Last")</f>
        <v>First</v>
      </c>
    </row>
    <row r="565" spans="2:22">
      <c r="B565" s="34" t="s">
        <v>357</v>
      </c>
      <c r="C565" s="34" t="s">
        <v>1542</v>
      </c>
      <c r="D565" s="34">
        <v>1</v>
      </c>
      <c r="E565" s="34">
        <v>12</v>
      </c>
      <c r="F565" s="34" t="s">
        <v>357</v>
      </c>
      <c r="G565" s="34" t="s">
        <v>1543</v>
      </c>
      <c r="H565" s="34" t="s">
        <v>1542</v>
      </c>
      <c r="I565" s="34" t="s">
        <v>3489</v>
      </c>
      <c r="J565" s="34" t="s">
        <v>3490</v>
      </c>
      <c r="K565" s="34">
        <v>2016</v>
      </c>
      <c r="M565" s="34" t="s">
        <v>1769</v>
      </c>
      <c r="N565" s="34" t="s">
        <v>1816</v>
      </c>
      <c r="O565" s="34">
        <v>4</v>
      </c>
      <c r="P565" s="34" t="s">
        <v>1767</v>
      </c>
      <c r="Q565" s="34" t="s">
        <v>384</v>
      </c>
      <c r="S565" s="34" t="s">
        <v>1545</v>
      </c>
      <c r="T565" s="34" t="s">
        <v>1836</v>
      </c>
      <c r="U565" s="34" t="s">
        <v>2533</v>
      </c>
      <c r="V565" s="36" t="str">
        <f>IF(VLOOKUP(First_Validations[[#This Row],[Country]],Last_Validations[[Country]:[Country: Year.1]],4,FALSE)=First_Validations[[#This Row],[FirstValidation.Country: Year]],"First","Second / Last")</f>
        <v>First</v>
      </c>
    </row>
    <row r="566" spans="2:22">
      <c r="B566" s="34" t="s">
        <v>357</v>
      </c>
      <c r="C566" s="34" t="s">
        <v>1542</v>
      </c>
      <c r="D566" s="34">
        <v>1</v>
      </c>
      <c r="E566" s="34">
        <v>12</v>
      </c>
      <c r="F566" s="34" t="s">
        <v>357</v>
      </c>
      <c r="G566" s="34" t="s">
        <v>1543</v>
      </c>
      <c r="H566" s="34" t="s">
        <v>1542</v>
      </c>
      <c r="I566" s="34" t="s">
        <v>3489</v>
      </c>
      <c r="J566" s="34" t="s">
        <v>3490</v>
      </c>
      <c r="K566" s="34">
        <v>2016</v>
      </c>
      <c r="M566" s="34" t="s">
        <v>1769</v>
      </c>
      <c r="N566" s="34" t="s">
        <v>1813</v>
      </c>
      <c r="O566" s="34">
        <v>1</v>
      </c>
      <c r="P566" s="34" t="s">
        <v>1796</v>
      </c>
      <c r="Q566" s="34" t="s">
        <v>381</v>
      </c>
      <c r="S566" s="34" t="s">
        <v>1545</v>
      </c>
      <c r="T566" s="34" t="s">
        <v>1836</v>
      </c>
      <c r="U566" s="34" t="s">
        <v>2534</v>
      </c>
      <c r="V566" s="36" t="str">
        <f>IF(VLOOKUP(First_Validations[[#This Row],[Country]],Last_Validations[[Country]:[Country: Year.1]],4,FALSE)=First_Validations[[#This Row],[FirstValidation.Country: Year]],"First","Second / Last")</f>
        <v>First</v>
      </c>
    </row>
    <row r="567" spans="2:22">
      <c r="B567" s="34" t="s">
        <v>357</v>
      </c>
      <c r="C567" s="34" t="s">
        <v>1542</v>
      </c>
      <c r="D567" s="34">
        <v>1</v>
      </c>
      <c r="E567" s="34">
        <v>12</v>
      </c>
      <c r="F567" s="34" t="s">
        <v>357</v>
      </c>
      <c r="G567" s="34" t="s">
        <v>1543</v>
      </c>
      <c r="H567" s="34" t="s">
        <v>1542</v>
      </c>
      <c r="I567" s="34" t="s">
        <v>3489</v>
      </c>
      <c r="J567" s="34" t="s">
        <v>3490</v>
      </c>
      <c r="K567" s="34">
        <v>2016</v>
      </c>
      <c r="M567" s="34" t="s">
        <v>1769</v>
      </c>
      <c r="N567" s="34" t="s">
        <v>1814</v>
      </c>
      <c r="O567" s="34">
        <v>4</v>
      </c>
      <c r="P567" s="34" t="s">
        <v>1767</v>
      </c>
      <c r="Q567" s="34" t="s">
        <v>382</v>
      </c>
      <c r="S567" s="34" t="s">
        <v>1545</v>
      </c>
      <c r="T567" s="34" t="s">
        <v>1836</v>
      </c>
      <c r="U567" s="34" t="s">
        <v>2535</v>
      </c>
      <c r="V567" s="36" t="str">
        <f>IF(VLOOKUP(First_Validations[[#This Row],[Country]],Last_Validations[[Country]:[Country: Year.1]],4,FALSE)=First_Validations[[#This Row],[FirstValidation.Country: Year]],"First","Second / Last")</f>
        <v>First</v>
      </c>
    </row>
    <row r="568" spans="2:22">
      <c r="B568" s="34" t="s">
        <v>357</v>
      </c>
      <c r="C568" s="34" t="s">
        <v>1542</v>
      </c>
      <c r="D568" s="34">
        <v>1</v>
      </c>
      <c r="E568" s="34">
        <v>12</v>
      </c>
      <c r="F568" s="34" t="s">
        <v>357</v>
      </c>
      <c r="G568" s="34" t="s">
        <v>1543</v>
      </c>
      <c r="H568" s="34" t="s">
        <v>1542</v>
      </c>
      <c r="I568" s="34" t="s">
        <v>3489</v>
      </c>
      <c r="J568" s="34" t="s">
        <v>3490</v>
      </c>
      <c r="K568" s="34">
        <v>2016</v>
      </c>
      <c r="M568" s="34" t="s">
        <v>1769</v>
      </c>
      <c r="N568" s="34" t="s">
        <v>1818</v>
      </c>
      <c r="O568" s="34">
        <v>5</v>
      </c>
      <c r="P568" s="34" t="s">
        <v>1768</v>
      </c>
      <c r="Q568" s="34" t="s">
        <v>385</v>
      </c>
      <c r="S568" s="34" t="s">
        <v>1545</v>
      </c>
      <c r="T568" s="34" t="s">
        <v>1836</v>
      </c>
      <c r="U568" s="34" t="s">
        <v>2536</v>
      </c>
      <c r="V568" s="36" t="str">
        <f>IF(VLOOKUP(First_Validations[[#This Row],[Country]],Last_Validations[[Country]:[Country: Year.1]],4,FALSE)=First_Validations[[#This Row],[FirstValidation.Country: Year]],"First","Second / Last")</f>
        <v>First</v>
      </c>
    </row>
    <row r="569" spans="2:22">
      <c r="B569" s="34" t="s">
        <v>357</v>
      </c>
      <c r="C569" s="34" t="s">
        <v>1542</v>
      </c>
      <c r="D569" s="34">
        <v>1</v>
      </c>
      <c r="E569" s="34">
        <v>12</v>
      </c>
      <c r="F569" s="34" t="s">
        <v>357</v>
      </c>
      <c r="G569" s="34" t="s">
        <v>1543</v>
      </c>
      <c r="H569" s="34" t="s">
        <v>1542</v>
      </c>
      <c r="I569" s="34" t="s">
        <v>3489</v>
      </c>
      <c r="J569" s="34" t="s">
        <v>3490</v>
      </c>
      <c r="K569" s="34">
        <v>2016</v>
      </c>
      <c r="M569" s="34" t="s">
        <v>1769</v>
      </c>
      <c r="N569" s="34" t="s">
        <v>1821</v>
      </c>
      <c r="O569" s="34">
        <v>4</v>
      </c>
      <c r="P569" s="34" t="s">
        <v>1767</v>
      </c>
      <c r="Q569" s="34" t="s">
        <v>388</v>
      </c>
      <c r="S569" s="34" t="s">
        <v>1545</v>
      </c>
      <c r="T569" s="34" t="s">
        <v>1836</v>
      </c>
      <c r="U569" s="34" t="s">
        <v>2537</v>
      </c>
      <c r="V569" s="36" t="str">
        <f>IF(VLOOKUP(First_Validations[[#This Row],[Country]],Last_Validations[[Country]:[Country: Year.1]],4,FALSE)=First_Validations[[#This Row],[FirstValidation.Country: Year]],"First","Second / Last")</f>
        <v>First</v>
      </c>
    </row>
    <row r="570" spans="2:22">
      <c r="B570" s="34" t="s">
        <v>357</v>
      </c>
      <c r="C570" s="34" t="s">
        <v>1542</v>
      </c>
      <c r="D570" s="34">
        <v>1</v>
      </c>
      <c r="E570" s="34">
        <v>12</v>
      </c>
      <c r="F570" s="34" t="s">
        <v>357</v>
      </c>
      <c r="G570" s="34" t="s">
        <v>1543</v>
      </c>
      <c r="H570" s="34" t="s">
        <v>1542</v>
      </c>
      <c r="I570" s="34" t="s">
        <v>3489</v>
      </c>
      <c r="J570" s="34" t="s">
        <v>3490</v>
      </c>
      <c r="K570" s="34">
        <v>2016</v>
      </c>
      <c r="M570" s="34" t="s">
        <v>1769</v>
      </c>
      <c r="N570" s="34" t="s">
        <v>1822</v>
      </c>
      <c r="O570" s="34">
        <v>4</v>
      </c>
      <c r="P570" s="34" t="s">
        <v>1767</v>
      </c>
      <c r="Q570" s="34" t="s">
        <v>1</v>
      </c>
      <c r="S570" s="34" t="s">
        <v>1545</v>
      </c>
      <c r="T570" s="34" t="s">
        <v>1836</v>
      </c>
      <c r="U570" s="34" t="s">
        <v>2538</v>
      </c>
      <c r="V570" s="36" t="str">
        <f>IF(VLOOKUP(First_Validations[[#This Row],[Country]],Last_Validations[[Country]:[Country: Year.1]],4,FALSE)=First_Validations[[#This Row],[FirstValidation.Country: Year]],"First","Second / Last")</f>
        <v>First</v>
      </c>
    </row>
    <row r="571" spans="2:22">
      <c r="B571" s="34" t="s">
        <v>357</v>
      </c>
      <c r="C571" s="34" t="s">
        <v>1542</v>
      </c>
      <c r="D571" s="34">
        <v>1</v>
      </c>
      <c r="E571" s="34">
        <v>12</v>
      </c>
      <c r="F571" s="34" t="s">
        <v>357</v>
      </c>
      <c r="G571" s="34" t="s">
        <v>1543</v>
      </c>
      <c r="H571" s="34" t="s">
        <v>1542</v>
      </c>
      <c r="I571" s="34" t="s">
        <v>3489</v>
      </c>
      <c r="J571" s="34" t="s">
        <v>3490</v>
      </c>
      <c r="K571" s="34">
        <v>2016</v>
      </c>
      <c r="M571" s="34" t="s">
        <v>1769</v>
      </c>
      <c r="N571" s="34" t="s">
        <v>1819</v>
      </c>
      <c r="O571" s="34">
        <v>1</v>
      </c>
      <c r="P571" s="34" t="s">
        <v>1796</v>
      </c>
      <c r="Q571" s="34" t="s">
        <v>386</v>
      </c>
      <c r="S571" s="34" t="s">
        <v>1545</v>
      </c>
      <c r="T571" s="34" t="s">
        <v>1836</v>
      </c>
      <c r="U571" s="34" t="s">
        <v>2539</v>
      </c>
      <c r="V571" s="36" t="str">
        <f>IF(VLOOKUP(First_Validations[[#This Row],[Country]],Last_Validations[[Country]:[Country: Year.1]],4,FALSE)=First_Validations[[#This Row],[FirstValidation.Country: Year]],"First","Second / Last")</f>
        <v>First</v>
      </c>
    </row>
    <row r="572" spans="2:22">
      <c r="B572" s="34" t="s">
        <v>357</v>
      </c>
      <c r="C572" s="34" t="s">
        <v>1542</v>
      </c>
      <c r="D572" s="34">
        <v>1</v>
      </c>
      <c r="E572" s="34">
        <v>12</v>
      </c>
      <c r="F572" s="34" t="s">
        <v>357</v>
      </c>
      <c r="G572" s="34" t="s">
        <v>1543</v>
      </c>
      <c r="H572" s="34" t="s">
        <v>1542</v>
      </c>
      <c r="I572" s="34" t="s">
        <v>3489</v>
      </c>
      <c r="J572" s="34" t="s">
        <v>3490</v>
      </c>
      <c r="K572" s="34">
        <v>2016</v>
      </c>
      <c r="M572" s="34" t="s">
        <v>1769</v>
      </c>
      <c r="N572" s="34" t="s">
        <v>1820</v>
      </c>
      <c r="O572" s="34">
        <v>5</v>
      </c>
      <c r="P572" s="34" t="s">
        <v>1768</v>
      </c>
      <c r="Q572" s="34" t="s">
        <v>387</v>
      </c>
      <c r="S572" s="34" t="s">
        <v>1545</v>
      </c>
      <c r="T572" s="34" t="s">
        <v>1836</v>
      </c>
      <c r="U572" s="34" t="s">
        <v>2540</v>
      </c>
      <c r="V572" s="36" t="str">
        <f>IF(VLOOKUP(First_Validations[[#This Row],[Country]],Last_Validations[[Country]:[Country: Year.1]],4,FALSE)=First_Validations[[#This Row],[FirstValidation.Country: Year]],"First","Second / Last")</f>
        <v>First</v>
      </c>
    </row>
    <row r="573" spans="2:22">
      <c r="B573" s="34" t="s">
        <v>357</v>
      </c>
      <c r="C573" s="34" t="s">
        <v>1542</v>
      </c>
      <c r="D573" s="34">
        <v>1</v>
      </c>
      <c r="E573" s="34">
        <v>12</v>
      </c>
      <c r="F573" s="34" t="s">
        <v>357</v>
      </c>
      <c r="G573" s="34" t="s">
        <v>1543</v>
      </c>
      <c r="H573" s="34" t="s">
        <v>1542</v>
      </c>
      <c r="I573" s="34" t="s">
        <v>3489</v>
      </c>
      <c r="J573" s="34" t="s">
        <v>3490</v>
      </c>
      <c r="K573" s="34">
        <v>2016</v>
      </c>
      <c r="M573" s="34" t="s">
        <v>1769</v>
      </c>
      <c r="N573" s="34" t="s">
        <v>1807</v>
      </c>
      <c r="O573" s="34">
        <v>0</v>
      </c>
      <c r="P573" s="34" t="s">
        <v>4</v>
      </c>
      <c r="Q573" s="34" t="s">
        <v>374</v>
      </c>
      <c r="S573" s="34" t="s">
        <v>1545</v>
      </c>
      <c r="T573" s="34" t="s">
        <v>1836</v>
      </c>
      <c r="U573" s="34" t="s">
        <v>2541</v>
      </c>
      <c r="V573" s="36" t="str">
        <f>IF(VLOOKUP(First_Validations[[#This Row],[Country]],Last_Validations[[Country]:[Country: Year.1]],4,FALSE)=First_Validations[[#This Row],[FirstValidation.Country: Year]],"First","Second / Last")</f>
        <v>First</v>
      </c>
    </row>
    <row r="574" spans="2:22">
      <c r="B574" s="34" t="s">
        <v>357</v>
      </c>
      <c r="C574" s="34" t="s">
        <v>1542</v>
      </c>
      <c r="D574" s="34">
        <v>1</v>
      </c>
      <c r="E574" s="34">
        <v>12</v>
      </c>
      <c r="F574" s="34" t="s">
        <v>357</v>
      </c>
      <c r="G574" s="34" t="s">
        <v>1543</v>
      </c>
      <c r="H574" s="34" t="s">
        <v>1542</v>
      </c>
      <c r="I574" s="34" t="s">
        <v>3489</v>
      </c>
      <c r="J574" s="34" t="s">
        <v>3490</v>
      </c>
      <c r="K574" s="34">
        <v>2016</v>
      </c>
      <c r="M574" s="34" t="s">
        <v>1769</v>
      </c>
      <c r="N574" s="34" t="s">
        <v>1808</v>
      </c>
      <c r="O574" s="34">
        <v>4</v>
      </c>
      <c r="P574" s="34" t="s">
        <v>1767</v>
      </c>
      <c r="Q574" s="34" t="s">
        <v>377</v>
      </c>
      <c r="S574" s="34" t="s">
        <v>1545</v>
      </c>
      <c r="T574" s="34" t="s">
        <v>1836</v>
      </c>
      <c r="U574" s="34" t="s">
        <v>2542</v>
      </c>
      <c r="V574" s="36" t="str">
        <f>IF(VLOOKUP(First_Validations[[#This Row],[Country]],Last_Validations[[Country]:[Country: Year.1]],4,FALSE)=First_Validations[[#This Row],[FirstValidation.Country: Year]],"First","Second / Last")</f>
        <v>First</v>
      </c>
    </row>
    <row r="575" spans="2:22">
      <c r="B575" s="34" t="s">
        <v>357</v>
      </c>
      <c r="C575" s="34" t="s">
        <v>1542</v>
      </c>
      <c r="D575" s="34">
        <v>1</v>
      </c>
      <c r="E575" s="34">
        <v>12</v>
      </c>
      <c r="F575" s="34" t="s">
        <v>357</v>
      </c>
      <c r="G575" s="34" t="s">
        <v>1543</v>
      </c>
      <c r="H575" s="34" t="s">
        <v>1542</v>
      </c>
      <c r="I575" s="34" t="s">
        <v>3489</v>
      </c>
      <c r="J575" s="34" t="s">
        <v>3490</v>
      </c>
      <c r="K575" s="34">
        <v>2016</v>
      </c>
      <c r="M575" s="34" t="s">
        <v>1769</v>
      </c>
      <c r="N575" s="34" t="s">
        <v>1804</v>
      </c>
      <c r="O575" s="34">
        <v>2</v>
      </c>
      <c r="P575" s="34" t="s">
        <v>1829</v>
      </c>
      <c r="Q575" s="34" t="s">
        <v>375</v>
      </c>
      <c r="S575" s="34" t="s">
        <v>1545</v>
      </c>
      <c r="T575" s="34" t="s">
        <v>1836</v>
      </c>
      <c r="U575" s="34" t="s">
        <v>2543</v>
      </c>
      <c r="V575" s="36" t="str">
        <f>IF(VLOOKUP(First_Validations[[#This Row],[Country]],Last_Validations[[Country]:[Country: Year.1]],4,FALSE)=First_Validations[[#This Row],[FirstValidation.Country: Year]],"First","Second / Last")</f>
        <v>First</v>
      </c>
    </row>
    <row r="576" spans="2:22">
      <c r="B576" s="34" t="s">
        <v>357</v>
      </c>
      <c r="C576" s="34" t="s">
        <v>1542</v>
      </c>
      <c r="D576" s="34">
        <v>1</v>
      </c>
      <c r="E576" s="34">
        <v>12</v>
      </c>
      <c r="F576" s="34" t="s">
        <v>357</v>
      </c>
      <c r="G576" s="34" t="s">
        <v>1543</v>
      </c>
      <c r="H576" s="34" t="s">
        <v>1542</v>
      </c>
      <c r="I576" s="34" t="s">
        <v>3489</v>
      </c>
      <c r="J576" s="34" t="s">
        <v>3490</v>
      </c>
      <c r="K576" s="34">
        <v>2016</v>
      </c>
      <c r="M576" s="34" t="s">
        <v>1769</v>
      </c>
      <c r="N576" s="34" t="s">
        <v>1806</v>
      </c>
      <c r="O576" s="34">
        <v>5</v>
      </c>
      <c r="P576" s="34" t="s">
        <v>1768</v>
      </c>
      <c r="Q576" s="34" t="s">
        <v>376</v>
      </c>
      <c r="S576" s="34" t="s">
        <v>1545</v>
      </c>
      <c r="T576" s="34" t="s">
        <v>1836</v>
      </c>
      <c r="U576" s="34" t="s">
        <v>2544</v>
      </c>
      <c r="V576" s="36" t="str">
        <f>IF(VLOOKUP(First_Validations[[#This Row],[Country]],Last_Validations[[Country]:[Country: Year.1]],4,FALSE)=First_Validations[[#This Row],[FirstValidation.Country: Year]],"First","Second / Last")</f>
        <v>First</v>
      </c>
    </row>
    <row r="577" spans="2:22">
      <c r="B577" s="34" t="s">
        <v>357</v>
      </c>
      <c r="C577" s="34" t="s">
        <v>1542</v>
      </c>
      <c r="D577" s="34">
        <v>1</v>
      </c>
      <c r="E577" s="34">
        <v>12</v>
      </c>
      <c r="F577" s="34" t="s">
        <v>357</v>
      </c>
      <c r="G577" s="34" t="s">
        <v>1543</v>
      </c>
      <c r="H577" s="34" t="s">
        <v>1542</v>
      </c>
      <c r="I577" s="34" t="s">
        <v>3489</v>
      </c>
      <c r="J577" s="34" t="s">
        <v>3490</v>
      </c>
      <c r="K577" s="34">
        <v>2016</v>
      </c>
      <c r="M577" s="34" t="s">
        <v>1769</v>
      </c>
      <c r="N577" s="34" t="s">
        <v>1811</v>
      </c>
      <c r="O577" s="34">
        <v>3</v>
      </c>
      <c r="P577" s="34" t="s">
        <v>1798</v>
      </c>
      <c r="Q577" s="34" t="s">
        <v>380</v>
      </c>
      <c r="S577" s="34" t="s">
        <v>1545</v>
      </c>
      <c r="T577" s="34" t="s">
        <v>1836</v>
      </c>
      <c r="U577" s="34" t="s">
        <v>2545</v>
      </c>
      <c r="V577" s="36" t="str">
        <f>IF(VLOOKUP(First_Validations[[#This Row],[Country]],Last_Validations[[Country]:[Country: Year.1]],4,FALSE)=First_Validations[[#This Row],[FirstValidation.Country: Year]],"First","Second / Last")</f>
        <v>First</v>
      </c>
    </row>
    <row r="578" spans="2:22">
      <c r="B578" s="34" t="s">
        <v>357</v>
      </c>
      <c r="C578" s="34" t="s">
        <v>1542</v>
      </c>
      <c r="D578" s="34">
        <v>1</v>
      </c>
      <c r="E578" s="34">
        <v>12</v>
      </c>
      <c r="F578" s="34" t="s">
        <v>357</v>
      </c>
      <c r="G578" s="34" t="s">
        <v>1543</v>
      </c>
      <c r="H578" s="34" t="s">
        <v>1542</v>
      </c>
      <c r="I578" s="34" t="s">
        <v>3489</v>
      </c>
      <c r="J578" s="34" t="s">
        <v>3490</v>
      </c>
      <c r="K578" s="34">
        <v>2016</v>
      </c>
      <c r="M578" s="34" t="s">
        <v>1769</v>
      </c>
      <c r="N578" s="34" t="s">
        <v>1805</v>
      </c>
      <c r="O578" s="34">
        <v>0</v>
      </c>
      <c r="P578" s="34" t="s">
        <v>4</v>
      </c>
      <c r="Q578" s="34" t="s">
        <v>374</v>
      </c>
      <c r="S578" s="34" t="s">
        <v>1545</v>
      </c>
      <c r="T578" s="34" t="s">
        <v>1836</v>
      </c>
      <c r="U578" s="34" t="s">
        <v>2546</v>
      </c>
      <c r="V578" s="36" t="str">
        <f>IF(VLOOKUP(First_Validations[[#This Row],[Country]],Last_Validations[[Country]:[Country: Year.1]],4,FALSE)=First_Validations[[#This Row],[FirstValidation.Country: Year]],"First","Second / Last")</f>
        <v>First</v>
      </c>
    </row>
    <row r="579" spans="2:22">
      <c r="B579" s="34" t="s">
        <v>357</v>
      </c>
      <c r="C579" s="34" t="s">
        <v>1542</v>
      </c>
      <c r="D579" s="34">
        <v>1</v>
      </c>
      <c r="E579" s="34">
        <v>12</v>
      </c>
      <c r="F579" s="34" t="s">
        <v>357</v>
      </c>
      <c r="G579" s="34" t="s">
        <v>1543</v>
      </c>
      <c r="H579" s="34" t="s">
        <v>1542</v>
      </c>
      <c r="I579" s="34" t="s">
        <v>3489</v>
      </c>
      <c r="J579" s="34" t="s">
        <v>3490</v>
      </c>
      <c r="K579" s="34">
        <v>2016</v>
      </c>
      <c r="M579" s="34" t="s">
        <v>1769</v>
      </c>
      <c r="N579" s="34" t="s">
        <v>1809</v>
      </c>
      <c r="O579" s="34">
        <v>5</v>
      </c>
      <c r="P579" s="34" t="s">
        <v>1768</v>
      </c>
      <c r="Q579" s="34" t="s">
        <v>378</v>
      </c>
      <c r="S579" s="34" t="s">
        <v>1545</v>
      </c>
      <c r="T579" s="34" t="s">
        <v>1836</v>
      </c>
      <c r="U579" s="34" t="s">
        <v>2547</v>
      </c>
      <c r="V579" s="36" t="str">
        <f>IF(VLOOKUP(First_Validations[[#This Row],[Country]],Last_Validations[[Country]:[Country: Year.1]],4,FALSE)=First_Validations[[#This Row],[FirstValidation.Country: Year]],"First","Second / Last")</f>
        <v>First</v>
      </c>
    </row>
    <row r="580" spans="2:22">
      <c r="B580" s="34" t="s">
        <v>357</v>
      </c>
      <c r="C580" s="34" t="s">
        <v>1542</v>
      </c>
      <c r="D580" s="34">
        <v>1</v>
      </c>
      <c r="E580" s="34">
        <v>12</v>
      </c>
      <c r="F580" s="34" t="s">
        <v>357</v>
      </c>
      <c r="G580" s="34" t="s">
        <v>1543</v>
      </c>
      <c r="H580" s="34" t="s">
        <v>1542</v>
      </c>
      <c r="I580" s="34" t="s">
        <v>3489</v>
      </c>
      <c r="J580" s="34" t="s">
        <v>3490</v>
      </c>
      <c r="K580" s="34">
        <v>2016</v>
      </c>
      <c r="M580" s="34" t="s">
        <v>1769</v>
      </c>
      <c r="N580" s="34" t="s">
        <v>1810</v>
      </c>
      <c r="O580" s="34">
        <v>3</v>
      </c>
      <c r="P580" s="34" t="s">
        <v>1798</v>
      </c>
      <c r="Q580" s="34" t="s">
        <v>379</v>
      </c>
      <c r="S580" s="34" t="s">
        <v>1545</v>
      </c>
      <c r="T580" s="34" t="s">
        <v>1836</v>
      </c>
      <c r="U580" s="34" t="s">
        <v>2548</v>
      </c>
      <c r="V580" s="36" t="str">
        <f>IF(VLOOKUP(First_Validations[[#This Row],[Country]],Last_Validations[[Country]:[Country: Year.1]],4,FALSE)=First_Validations[[#This Row],[FirstValidation.Country: Year]],"First","Second / Last")</f>
        <v>First</v>
      </c>
    </row>
    <row r="581" spans="2:22">
      <c r="B581" s="34" t="s">
        <v>1064</v>
      </c>
      <c r="C581" s="34" t="s">
        <v>1547</v>
      </c>
      <c r="D581" s="34">
        <v>1</v>
      </c>
      <c r="E581" s="34">
        <v>37</v>
      </c>
      <c r="F581" s="34" t="s">
        <v>1064</v>
      </c>
      <c r="G581" s="34" t="s">
        <v>1548</v>
      </c>
      <c r="H581" s="34" t="s">
        <v>1547</v>
      </c>
      <c r="I581" s="34" t="s">
        <v>1065</v>
      </c>
      <c r="J581" s="34" t="s">
        <v>1066</v>
      </c>
      <c r="K581" s="34">
        <v>2017</v>
      </c>
      <c r="L581" s="34">
        <v>2018</v>
      </c>
      <c r="M581" s="34" t="s">
        <v>1767</v>
      </c>
      <c r="N581" s="34" t="s">
        <v>1812</v>
      </c>
      <c r="O581" s="34">
        <v>4</v>
      </c>
      <c r="P581" s="34" t="s">
        <v>1767</v>
      </c>
      <c r="Q581" s="34" t="s">
        <v>1091</v>
      </c>
      <c r="R581" s="34" t="s">
        <v>1066</v>
      </c>
      <c r="S581" s="34" t="s">
        <v>1549</v>
      </c>
      <c r="T581" s="34" t="s">
        <v>1867</v>
      </c>
      <c r="U581" s="34" t="s">
        <v>2549</v>
      </c>
      <c r="V581" s="36" t="str">
        <f>IF(VLOOKUP(First_Validations[[#This Row],[Country]],Last_Validations[[Country]:[Country: Year.1]],4,FALSE)=First_Validations[[#This Row],[FirstValidation.Country: Year]],"First","Second / Last")</f>
        <v>First</v>
      </c>
    </row>
    <row r="582" spans="2:22">
      <c r="B582" s="34" t="s">
        <v>1064</v>
      </c>
      <c r="C582" s="34" t="s">
        <v>1547</v>
      </c>
      <c r="D582" s="34">
        <v>1</v>
      </c>
      <c r="E582" s="34">
        <v>37</v>
      </c>
      <c r="F582" s="34" t="s">
        <v>1064</v>
      </c>
      <c r="G582" s="34" t="s">
        <v>1548</v>
      </c>
      <c r="H582" s="34" t="s">
        <v>1547</v>
      </c>
      <c r="I582" s="34" t="s">
        <v>1065</v>
      </c>
      <c r="J582" s="34" t="s">
        <v>1066</v>
      </c>
      <c r="K582" s="34">
        <v>2017</v>
      </c>
      <c r="L582" s="34">
        <v>2018</v>
      </c>
      <c r="M582" s="34" t="s">
        <v>1767</v>
      </c>
      <c r="N582" s="34" t="s">
        <v>1811</v>
      </c>
      <c r="O582" s="34">
        <v>3</v>
      </c>
      <c r="P582" s="34" t="s">
        <v>1798</v>
      </c>
      <c r="Q582" s="34" t="s">
        <v>1090</v>
      </c>
      <c r="R582" s="34" t="s">
        <v>1066</v>
      </c>
      <c r="S582" s="34" t="s">
        <v>1549</v>
      </c>
      <c r="T582" s="34" t="s">
        <v>1867</v>
      </c>
      <c r="U582" s="34" t="s">
        <v>2550</v>
      </c>
      <c r="V582" s="36" t="str">
        <f>IF(VLOOKUP(First_Validations[[#This Row],[Country]],Last_Validations[[Country]:[Country: Year.1]],4,FALSE)=First_Validations[[#This Row],[FirstValidation.Country: Year]],"First","Second / Last")</f>
        <v>First</v>
      </c>
    </row>
    <row r="583" spans="2:22">
      <c r="B583" s="34" t="s">
        <v>1064</v>
      </c>
      <c r="C583" s="34" t="s">
        <v>1547</v>
      </c>
      <c r="D583" s="34">
        <v>1</v>
      </c>
      <c r="E583" s="34">
        <v>37</v>
      </c>
      <c r="F583" s="34" t="s">
        <v>1064</v>
      </c>
      <c r="G583" s="34" t="s">
        <v>1548</v>
      </c>
      <c r="H583" s="34" t="s">
        <v>1547</v>
      </c>
      <c r="I583" s="34" t="s">
        <v>1065</v>
      </c>
      <c r="J583" s="34" t="s">
        <v>1066</v>
      </c>
      <c r="K583" s="34">
        <v>2017</v>
      </c>
      <c r="L583" s="34">
        <v>2018</v>
      </c>
      <c r="M583" s="34" t="s">
        <v>1767</v>
      </c>
      <c r="N583" s="34" t="s">
        <v>1806</v>
      </c>
      <c r="O583" s="34">
        <v>0</v>
      </c>
      <c r="P583" s="34" t="s">
        <v>4</v>
      </c>
      <c r="Q583" s="34" t="s">
        <v>1085</v>
      </c>
      <c r="R583" s="34" t="s">
        <v>1066</v>
      </c>
      <c r="S583" s="34" t="s">
        <v>1549</v>
      </c>
      <c r="T583" s="34" t="s">
        <v>1867</v>
      </c>
      <c r="U583" s="34" t="s">
        <v>2551</v>
      </c>
      <c r="V583" s="36" t="str">
        <f>IF(VLOOKUP(First_Validations[[#This Row],[Country]],Last_Validations[[Country]:[Country: Year.1]],4,FALSE)=First_Validations[[#This Row],[FirstValidation.Country: Year]],"First","Second / Last")</f>
        <v>First</v>
      </c>
    </row>
    <row r="584" spans="2:22">
      <c r="B584" s="34" t="s">
        <v>1064</v>
      </c>
      <c r="C584" s="34" t="s">
        <v>1547</v>
      </c>
      <c r="D584" s="34">
        <v>1</v>
      </c>
      <c r="E584" s="34">
        <v>37</v>
      </c>
      <c r="F584" s="34" t="s">
        <v>1064</v>
      </c>
      <c r="G584" s="34" t="s">
        <v>1548</v>
      </c>
      <c r="H584" s="34" t="s">
        <v>1547</v>
      </c>
      <c r="I584" s="34" t="s">
        <v>1065</v>
      </c>
      <c r="J584" s="34" t="s">
        <v>1066</v>
      </c>
      <c r="K584" s="34">
        <v>2017</v>
      </c>
      <c r="L584" s="34">
        <v>2018</v>
      </c>
      <c r="M584" s="34" t="s">
        <v>1767</v>
      </c>
      <c r="N584" s="34" t="s">
        <v>1813</v>
      </c>
      <c r="O584" s="34">
        <v>1</v>
      </c>
      <c r="P584" s="34" t="s">
        <v>1796</v>
      </c>
      <c r="Q584" s="34" t="s">
        <v>1092</v>
      </c>
      <c r="R584" s="34" t="s">
        <v>1066</v>
      </c>
      <c r="S584" s="34" t="s">
        <v>1549</v>
      </c>
      <c r="T584" s="34" t="s">
        <v>1867</v>
      </c>
      <c r="U584" s="34" t="s">
        <v>2552</v>
      </c>
      <c r="V584" s="36" t="str">
        <f>IF(VLOOKUP(First_Validations[[#This Row],[Country]],Last_Validations[[Country]:[Country: Year.1]],4,FALSE)=First_Validations[[#This Row],[FirstValidation.Country: Year]],"First","Second / Last")</f>
        <v>First</v>
      </c>
    </row>
    <row r="585" spans="2:22">
      <c r="B585" s="34" t="s">
        <v>1064</v>
      </c>
      <c r="C585" s="34" t="s">
        <v>1547</v>
      </c>
      <c r="D585" s="34">
        <v>1</v>
      </c>
      <c r="E585" s="34">
        <v>37</v>
      </c>
      <c r="F585" s="34" t="s">
        <v>1064</v>
      </c>
      <c r="G585" s="34" t="s">
        <v>1548</v>
      </c>
      <c r="H585" s="34" t="s">
        <v>1547</v>
      </c>
      <c r="I585" s="34" t="s">
        <v>1065</v>
      </c>
      <c r="J585" s="34" t="s">
        <v>1066</v>
      </c>
      <c r="K585" s="34">
        <v>2017</v>
      </c>
      <c r="L585" s="34">
        <v>2018</v>
      </c>
      <c r="M585" s="34" t="s">
        <v>1767</v>
      </c>
      <c r="N585" s="34" t="s">
        <v>1808</v>
      </c>
      <c r="O585" s="34">
        <v>4</v>
      </c>
      <c r="P585" s="34" t="s">
        <v>1767</v>
      </c>
      <c r="Q585" s="34" t="s">
        <v>1087</v>
      </c>
      <c r="R585" s="34" t="s">
        <v>1066</v>
      </c>
      <c r="S585" s="34" t="s">
        <v>1549</v>
      </c>
      <c r="T585" s="34" t="s">
        <v>1867</v>
      </c>
      <c r="U585" s="34" t="s">
        <v>2553</v>
      </c>
      <c r="V585" s="36" t="str">
        <f>IF(VLOOKUP(First_Validations[[#This Row],[Country]],Last_Validations[[Country]:[Country: Year.1]],4,FALSE)=First_Validations[[#This Row],[FirstValidation.Country: Year]],"First","Second / Last")</f>
        <v>First</v>
      </c>
    </row>
    <row r="586" spans="2:22">
      <c r="B586" s="34" t="s">
        <v>1064</v>
      </c>
      <c r="C586" s="34" t="s">
        <v>1547</v>
      </c>
      <c r="D586" s="34">
        <v>1</v>
      </c>
      <c r="E586" s="34">
        <v>37</v>
      </c>
      <c r="F586" s="34" t="s">
        <v>1064</v>
      </c>
      <c r="G586" s="34" t="s">
        <v>1548</v>
      </c>
      <c r="H586" s="34" t="s">
        <v>1547</v>
      </c>
      <c r="I586" s="34" t="s">
        <v>1065</v>
      </c>
      <c r="J586" s="34" t="s">
        <v>1066</v>
      </c>
      <c r="K586" s="34">
        <v>2017</v>
      </c>
      <c r="L586" s="34">
        <v>2018</v>
      </c>
      <c r="M586" s="34" t="s">
        <v>1767</v>
      </c>
      <c r="N586" s="34" t="s">
        <v>1807</v>
      </c>
      <c r="O586" s="34">
        <v>3</v>
      </c>
      <c r="P586" s="34" t="s">
        <v>1798</v>
      </c>
      <c r="Q586" s="34" t="s">
        <v>1086</v>
      </c>
      <c r="R586" s="34" t="s">
        <v>1066</v>
      </c>
      <c r="S586" s="34" t="s">
        <v>1549</v>
      </c>
      <c r="T586" s="34" t="s">
        <v>1867</v>
      </c>
      <c r="U586" s="34" t="s">
        <v>2554</v>
      </c>
      <c r="V586" s="36" t="str">
        <f>IF(VLOOKUP(First_Validations[[#This Row],[Country]],Last_Validations[[Country]:[Country: Year.1]],4,FALSE)=First_Validations[[#This Row],[FirstValidation.Country: Year]],"First","Second / Last")</f>
        <v>First</v>
      </c>
    </row>
    <row r="587" spans="2:22">
      <c r="B587" s="34" t="s">
        <v>1064</v>
      </c>
      <c r="C587" s="34" t="s">
        <v>1547</v>
      </c>
      <c r="D587" s="34">
        <v>1</v>
      </c>
      <c r="E587" s="34">
        <v>37</v>
      </c>
      <c r="F587" s="34" t="s">
        <v>1064</v>
      </c>
      <c r="G587" s="34" t="s">
        <v>1548</v>
      </c>
      <c r="H587" s="34" t="s">
        <v>1547</v>
      </c>
      <c r="I587" s="34" t="s">
        <v>1065</v>
      </c>
      <c r="J587" s="34" t="s">
        <v>1066</v>
      </c>
      <c r="K587" s="34">
        <v>2017</v>
      </c>
      <c r="L587" s="34">
        <v>2018</v>
      </c>
      <c r="M587" s="34" t="s">
        <v>1767</v>
      </c>
      <c r="N587" s="34" t="s">
        <v>1810</v>
      </c>
      <c r="O587" s="34">
        <v>4</v>
      </c>
      <c r="P587" s="34" t="s">
        <v>1767</v>
      </c>
      <c r="Q587" s="34" t="s">
        <v>1089</v>
      </c>
      <c r="R587" s="34" t="s">
        <v>1066</v>
      </c>
      <c r="S587" s="34" t="s">
        <v>1549</v>
      </c>
      <c r="T587" s="34" t="s">
        <v>1867</v>
      </c>
      <c r="U587" s="34" t="s">
        <v>2555</v>
      </c>
      <c r="V587" s="36" t="str">
        <f>IF(VLOOKUP(First_Validations[[#This Row],[Country]],Last_Validations[[Country]:[Country: Year.1]],4,FALSE)=First_Validations[[#This Row],[FirstValidation.Country: Year]],"First","Second / Last")</f>
        <v>First</v>
      </c>
    </row>
    <row r="588" spans="2:22">
      <c r="B588" s="34" t="s">
        <v>1064</v>
      </c>
      <c r="C588" s="34" t="s">
        <v>1547</v>
      </c>
      <c r="D588" s="34">
        <v>1</v>
      </c>
      <c r="E588" s="34">
        <v>37</v>
      </c>
      <c r="F588" s="34" t="s">
        <v>1064</v>
      </c>
      <c r="G588" s="34" t="s">
        <v>1548</v>
      </c>
      <c r="H588" s="34" t="s">
        <v>1547</v>
      </c>
      <c r="I588" s="34" t="s">
        <v>1065</v>
      </c>
      <c r="J588" s="34" t="s">
        <v>1066</v>
      </c>
      <c r="K588" s="34">
        <v>2017</v>
      </c>
      <c r="L588" s="34">
        <v>2018</v>
      </c>
      <c r="M588" s="34" t="s">
        <v>1767</v>
      </c>
      <c r="N588" s="34" t="s">
        <v>1809</v>
      </c>
      <c r="O588" s="34">
        <v>5</v>
      </c>
      <c r="P588" s="34" t="s">
        <v>1768</v>
      </c>
      <c r="Q588" s="34" t="s">
        <v>1088</v>
      </c>
      <c r="R588" s="34" t="s">
        <v>1066</v>
      </c>
      <c r="S588" s="34" t="s">
        <v>1549</v>
      </c>
      <c r="T588" s="34" t="s">
        <v>1867</v>
      </c>
      <c r="U588" s="34" t="s">
        <v>2556</v>
      </c>
      <c r="V588" s="36" t="str">
        <f>IF(VLOOKUP(First_Validations[[#This Row],[Country]],Last_Validations[[Country]:[Country: Year.1]],4,FALSE)=First_Validations[[#This Row],[FirstValidation.Country: Year]],"First","Second / Last")</f>
        <v>First</v>
      </c>
    </row>
    <row r="589" spans="2:22">
      <c r="B589" s="34" t="s">
        <v>1064</v>
      </c>
      <c r="C589" s="34" t="s">
        <v>1547</v>
      </c>
      <c r="D589" s="34">
        <v>1</v>
      </c>
      <c r="E589" s="34">
        <v>37</v>
      </c>
      <c r="F589" s="34" t="s">
        <v>1064</v>
      </c>
      <c r="G589" s="34" t="s">
        <v>1548</v>
      </c>
      <c r="H589" s="34" t="s">
        <v>1547</v>
      </c>
      <c r="I589" s="34" t="s">
        <v>1065</v>
      </c>
      <c r="J589" s="34" t="s">
        <v>1066</v>
      </c>
      <c r="K589" s="34">
        <v>2017</v>
      </c>
      <c r="L589" s="34">
        <v>2018</v>
      </c>
      <c r="M589" s="34" t="s">
        <v>1767</v>
      </c>
      <c r="N589" s="34" t="s">
        <v>1821</v>
      </c>
      <c r="O589" s="34">
        <v>4</v>
      </c>
      <c r="P589" s="34" t="s">
        <v>1767</v>
      </c>
      <c r="Q589" s="34" t="s">
        <v>1099</v>
      </c>
      <c r="R589" s="34" t="s">
        <v>1066</v>
      </c>
      <c r="S589" s="34" t="s">
        <v>1549</v>
      </c>
      <c r="T589" s="34" t="s">
        <v>1867</v>
      </c>
      <c r="U589" s="34" t="s">
        <v>2557</v>
      </c>
      <c r="V589" s="36" t="str">
        <f>IF(VLOOKUP(First_Validations[[#This Row],[Country]],Last_Validations[[Country]:[Country: Year.1]],4,FALSE)=First_Validations[[#This Row],[FirstValidation.Country: Year]],"First","Second / Last")</f>
        <v>First</v>
      </c>
    </row>
    <row r="590" spans="2:22">
      <c r="B590" s="34" t="s">
        <v>1064</v>
      </c>
      <c r="C590" s="34" t="s">
        <v>1547</v>
      </c>
      <c r="D590" s="34">
        <v>1</v>
      </c>
      <c r="E590" s="34">
        <v>37</v>
      </c>
      <c r="F590" s="34" t="s">
        <v>1064</v>
      </c>
      <c r="G590" s="34" t="s">
        <v>1548</v>
      </c>
      <c r="H590" s="34" t="s">
        <v>1547</v>
      </c>
      <c r="I590" s="34" t="s">
        <v>1065</v>
      </c>
      <c r="J590" s="34" t="s">
        <v>1066</v>
      </c>
      <c r="K590" s="34">
        <v>2017</v>
      </c>
      <c r="L590" s="34">
        <v>2018</v>
      </c>
      <c r="M590" s="34" t="s">
        <v>1767</v>
      </c>
      <c r="N590" s="34" t="s">
        <v>1820</v>
      </c>
      <c r="O590" s="34">
        <v>5</v>
      </c>
      <c r="P590" s="34" t="s">
        <v>1768</v>
      </c>
      <c r="Q590" s="34" t="s">
        <v>1098</v>
      </c>
      <c r="R590" s="34" t="s">
        <v>1066</v>
      </c>
      <c r="S590" s="34" t="s">
        <v>1549</v>
      </c>
      <c r="T590" s="34" t="s">
        <v>1867</v>
      </c>
      <c r="U590" s="34" t="s">
        <v>2558</v>
      </c>
      <c r="V590" s="36" t="str">
        <f>IF(VLOOKUP(First_Validations[[#This Row],[Country]],Last_Validations[[Country]:[Country: Year.1]],4,FALSE)=First_Validations[[#This Row],[FirstValidation.Country: Year]],"First","Second / Last")</f>
        <v>First</v>
      </c>
    </row>
    <row r="591" spans="2:22">
      <c r="B591" s="34" t="s">
        <v>1064</v>
      </c>
      <c r="C591" s="34" t="s">
        <v>1547</v>
      </c>
      <c r="D591" s="34">
        <v>1</v>
      </c>
      <c r="E591" s="34">
        <v>37</v>
      </c>
      <c r="F591" s="34" t="s">
        <v>1064</v>
      </c>
      <c r="G591" s="34" t="s">
        <v>1548</v>
      </c>
      <c r="H591" s="34" t="s">
        <v>1547</v>
      </c>
      <c r="I591" s="34" t="s">
        <v>1065</v>
      </c>
      <c r="J591" s="34" t="s">
        <v>1066</v>
      </c>
      <c r="K591" s="34">
        <v>2017</v>
      </c>
      <c r="L591" s="34">
        <v>2018</v>
      </c>
      <c r="M591" s="34" t="s">
        <v>1767</v>
      </c>
      <c r="N591" s="34" t="s">
        <v>1795</v>
      </c>
      <c r="O591" s="34">
        <v>1</v>
      </c>
      <c r="P591" s="34" t="s">
        <v>1796</v>
      </c>
      <c r="Q591" s="34" t="s">
        <v>1076</v>
      </c>
      <c r="R591" s="34" t="s">
        <v>1066</v>
      </c>
      <c r="S591" s="34" t="s">
        <v>1549</v>
      </c>
      <c r="T591" s="34" t="s">
        <v>1867</v>
      </c>
      <c r="U591" s="34" t="s">
        <v>2559</v>
      </c>
      <c r="V591" s="36" t="str">
        <f>IF(VLOOKUP(First_Validations[[#This Row],[Country]],Last_Validations[[Country]:[Country: Year.1]],4,FALSE)=First_Validations[[#This Row],[FirstValidation.Country: Year]],"First","Second / Last")</f>
        <v>First</v>
      </c>
    </row>
    <row r="592" spans="2:22">
      <c r="B592" s="34" t="s">
        <v>1064</v>
      </c>
      <c r="C592" s="34" t="s">
        <v>1547</v>
      </c>
      <c r="D592" s="34">
        <v>1</v>
      </c>
      <c r="E592" s="34">
        <v>37</v>
      </c>
      <c r="F592" s="34" t="s">
        <v>1064</v>
      </c>
      <c r="G592" s="34" t="s">
        <v>1548</v>
      </c>
      <c r="H592" s="34" t="s">
        <v>1547</v>
      </c>
      <c r="I592" s="34" t="s">
        <v>1065</v>
      </c>
      <c r="J592" s="34" t="s">
        <v>1066</v>
      </c>
      <c r="K592" s="34">
        <v>2017</v>
      </c>
      <c r="L592" s="34">
        <v>2018</v>
      </c>
      <c r="M592" s="34" t="s">
        <v>1767</v>
      </c>
      <c r="N592" s="34" t="s">
        <v>1822</v>
      </c>
      <c r="O592" s="34">
        <v>4</v>
      </c>
      <c r="P592" s="34" t="s">
        <v>1767</v>
      </c>
      <c r="Q592" s="34" t="s">
        <v>1</v>
      </c>
      <c r="R592" s="34" t="s">
        <v>1066</v>
      </c>
      <c r="S592" s="34" t="s">
        <v>1549</v>
      </c>
      <c r="T592" s="34" t="s">
        <v>1867</v>
      </c>
      <c r="U592" s="34" t="s">
        <v>2560</v>
      </c>
      <c r="V592" s="36" t="str">
        <f>IF(VLOOKUP(First_Validations[[#This Row],[Country]],Last_Validations[[Country]:[Country: Year.1]],4,FALSE)=First_Validations[[#This Row],[FirstValidation.Country: Year]],"First","Second / Last")</f>
        <v>First</v>
      </c>
    </row>
    <row r="593" spans="2:22">
      <c r="B593" s="34" t="s">
        <v>1064</v>
      </c>
      <c r="C593" s="34" t="s">
        <v>1547</v>
      </c>
      <c r="D593" s="34">
        <v>1</v>
      </c>
      <c r="E593" s="34">
        <v>37</v>
      </c>
      <c r="F593" s="34" t="s">
        <v>1064</v>
      </c>
      <c r="G593" s="34" t="s">
        <v>1548</v>
      </c>
      <c r="H593" s="34" t="s">
        <v>1547</v>
      </c>
      <c r="I593" s="34" t="s">
        <v>1065</v>
      </c>
      <c r="J593" s="34" t="s">
        <v>1066</v>
      </c>
      <c r="K593" s="34">
        <v>2017</v>
      </c>
      <c r="L593" s="34">
        <v>2018</v>
      </c>
      <c r="M593" s="34" t="s">
        <v>1767</v>
      </c>
      <c r="N593" s="34" t="s">
        <v>1819</v>
      </c>
      <c r="O593" s="34">
        <v>1</v>
      </c>
      <c r="P593" s="34" t="s">
        <v>1796</v>
      </c>
      <c r="Q593" s="34" t="s">
        <v>1097</v>
      </c>
      <c r="R593" s="34" t="s">
        <v>1066</v>
      </c>
      <c r="S593" s="34" t="s">
        <v>1549</v>
      </c>
      <c r="T593" s="34" t="s">
        <v>1867</v>
      </c>
      <c r="U593" s="34" t="s">
        <v>2561</v>
      </c>
      <c r="V593" s="36" t="str">
        <f>IF(VLOOKUP(First_Validations[[#This Row],[Country]],Last_Validations[[Country]:[Country: Year.1]],4,FALSE)=First_Validations[[#This Row],[FirstValidation.Country: Year]],"First","Second / Last")</f>
        <v>First</v>
      </c>
    </row>
    <row r="594" spans="2:22">
      <c r="B594" s="34" t="s">
        <v>1064</v>
      </c>
      <c r="C594" s="34" t="s">
        <v>1547</v>
      </c>
      <c r="D594" s="34">
        <v>1</v>
      </c>
      <c r="E594" s="34">
        <v>37</v>
      </c>
      <c r="F594" s="34" t="s">
        <v>1064</v>
      </c>
      <c r="G594" s="34" t="s">
        <v>1548</v>
      </c>
      <c r="H594" s="34" t="s">
        <v>1547</v>
      </c>
      <c r="I594" s="34" t="s">
        <v>1065</v>
      </c>
      <c r="J594" s="34" t="s">
        <v>1066</v>
      </c>
      <c r="K594" s="34">
        <v>2017</v>
      </c>
      <c r="L594" s="34">
        <v>2018</v>
      </c>
      <c r="M594" s="34" t="s">
        <v>1767</v>
      </c>
      <c r="N594" s="34" t="s">
        <v>1815</v>
      </c>
      <c r="O594" s="34">
        <v>2</v>
      </c>
      <c r="P594" s="34" t="s">
        <v>1829</v>
      </c>
      <c r="Q594" s="34" t="s">
        <v>1094</v>
      </c>
      <c r="R594" s="34" t="s">
        <v>1066</v>
      </c>
      <c r="S594" s="34" t="s">
        <v>1549</v>
      </c>
      <c r="T594" s="34" t="s">
        <v>1867</v>
      </c>
      <c r="U594" s="34" t="s">
        <v>2562</v>
      </c>
      <c r="V594" s="36" t="str">
        <f>IF(VLOOKUP(First_Validations[[#This Row],[Country]],Last_Validations[[Country]:[Country: Year.1]],4,FALSE)=First_Validations[[#This Row],[FirstValidation.Country: Year]],"First","Second / Last")</f>
        <v>First</v>
      </c>
    </row>
    <row r="595" spans="2:22">
      <c r="B595" s="34" t="s">
        <v>1064</v>
      </c>
      <c r="C595" s="34" t="s">
        <v>1547</v>
      </c>
      <c r="D595" s="34">
        <v>1</v>
      </c>
      <c r="E595" s="34">
        <v>37</v>
      </c>
      <c r="F595" s="34" t="s">
        <v>1064</v>
      </c>
      <c r="G595" s="34" t="s">
        <v>1548</v>
      </c>
      <c r="H595" s="34" t="s">
        <v>1547</v>
      </c>
      <c r="I595" s="34" t="s">
        <v>1065</v>
      </c>
      <c r="J595" s="34" t="s">
        <v>1066</v>
      </c>
      <c r="K595" s="34">
        <v>2017</v>
      </c>
      <c r="L595" s="34">
        <v>2018</v>
      </c>
      <c r="M595" s="34" t="s">
        <v>1767</v>
      </c>
      <c r="N595" s="34" t="s">
        <v>1814</v>
      </c>
      <c r="O595" s="34">
        <v>5</v>
      </c>
      <c r="P595" s="34" t="s">
        <v>1768</v>
      </c>
      <c r="Q595" s="34" t="s">
        <v>1093</v>
      </c>
      <c r="R595" s="34" t="s">
        <v>1066</v>
      </c>
      <c r="S595" s="34" t="s">
        <v>1549</v>
      </c>
      <c r="T595" s="34" t="s">
        <v>1867</v>
      </c>
      <c r="U595" s="34" t="s">
        <v>2563</v>
      </c>
      <c r="V595" s="36" t="str">
        <f>IF(VLOOKUP(First_Validations[[#This Row],[Country]],Last_Validations[[Country]:[Country: Year.1]],4,FALSE)=First_Validations[[#This Row],[FirstValidation.Country: Year]],"First","Second / Last")</f>
        <v>First</v>
      </c>
    </row>
    <row r="596" spans="2:22">
      <c r="B596" s="34" t="s">
        <v>1064</v>
      </c>
      <c r="C596" s="34" t="s">
        <v>1547</v>
      </c>
      <c r="D596" s="34">
        <v>1</v>
      </c>
      <c r="E596" s="34">
        <v>37</v>
      </c>
      <c r="F596" s="34" t="s">
        <v>1064</v>
      </c>
      <c r="G596" s="34" t="s">
        <v>1548</v>
      </c>
      <c r="H596" s="34" t="s">
        <v>1547</v>
      </c>
      <c r="I596" s="34" t="s">
        <v>1065</v>
      </c>
      <c r="J596" s="34" t="s">
        <v>1066</v>
      </c>
      <c r="K596" s="34">
        <v>2017</v>
      </c>
      <c r="L596" s="34">
        <v>2018</v>
      </c>
      <c r="M596" s="34" t="s">
        <v>1767</v>
      </c>
      <c r="N596" s="34" t="s">
        <v>1818</v>
      </c>
      <c r="O596" s="34">
        <v>5</v>
      </c>
      <c r="P596" s="34" t="s">
        <v>1768</v>
      </c>
      <c r="Q596" s="34" t="s">
        <v>1096</v>
      </c>
      <c r="R596" s="34" t="s">
        <v>1066</v>
      </c>
      <c r="S596" s="34" t="s">
        <v>1549</v>
      </c>
      <c r="T596" s="34" t="s">
        <v>1867</v>
      </c>
      <c r="U596" s="34" t="s">
        <v>2564</v>
      </c>
      <c r="V596" s="36" t="str">
        <f>IF(VLOOKUP(First_Validations[[#This Row],[Country]],Last_Validations[[Country]:[Country: Year.1]],4,FALSE)=First_Validations[[#This Row],[FirstValidation.Country: Year]],"First","Second / Last")</f>
        <v>First</v>
      </c>
    </row>
    <row r="597" spans="2:22">
      <c r="B597" s="34" t="s">
        <v>1064</v>
      </c>
      <c r="C597" s="34" t="s">
        <v>1547</v>
      </c>
      <c r="D597" s="34">
        <v>1</v>
      </c>
      <c r="E597" s="34">
        <v>37</v>
      </c>
      <c r="F597" s="34" t="s">
        <v>1064</v>
      </c>
      <c r="G597" s="34" t="s">
        <v>1548</v>
      </c>
      <c r="H597" s="34" t="s">
        <v>1547</v>
      </c>
      <c r="I597" s="34" t="s">
        <v>1065</v>
      </c>
      <c r="J597" s="34" t="s">
        <v>1066</v>
      </c>
      <c r="K597" s="34">
        <v>2017</v>
      </c>
      <c r="L597" s="34">
        <v>2018</v>
      </c>
      <c r="M597" s="34" t="s">
        <v>1767</v>
      </c>
      <c r="N597" s="34" t="s">
        <v>1816</v>
      </c>
      <c r="O597" s="34">
        <v>5</v>
      </c>
      <c r="P597" s="34" t="s">
        <v>1768</v>
      </c>
      <c r="Q597" s="34" t="s">
        <v>1095</v>
      </c>
      <c r="R597" s="34" t="s">
        <v>1066</v>
      </c>
      <c r="S597" s="34" t="s">
        <v>1549</v>
      </c>
      <c r="T597" s="34" t="s">
        <v>1867</v>
      </c>
      <c r="U597" s="34" t="s">
        <v>2565</v>
      </c>
      <c r="V597" s="36" t="str">
        <f>IF(VLOOKUP(First_Validations[[#This Row],[Country]],Last_Validations[[Country]:[Country: Year.1]],4,FALSE)=First_Validations[[#This Row],[FirstValidation.Country: Year]],"First","Second / Last")</f>
        <v>First</v>
      </c>
    </row>
    <row r="598" spans="2:22">
      <c r="B598" s="34" t="s">
        <v>1064</v>
      </c>
      <c r="C598" s="34" t="s">
        <v>1547</v>
      </c>
      <c r="D598" s="34">
        <v>1</v>
      </c>
      <c r="E598" s="34">
        <v>37</v>
      </c>
      <c r="F598" s="34" t="s">
        <v>1064</v>
      </c>
      <c r="G598" s="34" t="s">
        <v>1548</v>
      </c>
      <c r="H598" s="34" t="s">
        <v>1547</v>
      </c>
      <c r="I598" s="34" t="s">
        <v>1065</v>
      </c>
      <c r="J598" s="34" t="s">
        <v>1066</v>
      </c>
      <c r="K598" s="34">
        <v>2017</v>
      </c>
      <c r="L598" s="34">
        <v>2018</v>
      </c>
      <c r="M598" s="34" t="s">
        <v>1767</v>
      </c>
      <c r="N598" s="34" t="s">
        <v>1791</v>
      </c>
      <c r="O598" s="34">
        <v>5</v>
      </c>
      <c r="P598" s="34" t="s">
        <v>1768</v>
      </c>
      <c r="Q598" s="34" t="s">
        <v>1072</v>
      </c>
      <c r="R598" s="34" t="s">
        <v>1066</v>
      </c>
      <c r="S598" s="34" t="s">
        <v>1549</v>
      </c>
      <c r="T598" s="34" t="s">
        <v>1867</v>
      </c>
      <c r="U598" s="34" t="s">
        <v>2566</v>
      </c>
      <c r="V598" s="36" t="str">
        <f>IF(VLOOKUP(First_Validations[[#This Row],[Country]],Last_Validations[[Country]:[Country: Year.1]],4,FALSE)=First_Validations[[#This Row],[FirstValidation.Country: Year]],"First","Second / Last")</f>
        <v>First</v>
      </c>
    </row>
    <row r="599" spans="2:22">
      <c r="B599" s="34" t="s">
        <v>1064</v>
      </c>
      <c r="C599" s="34" t="s">
        <v>1547</v>
      </c>
      <c r="D599" s="34">
        <v>1</v>
      </c>
      <c r="E599" s="34">
        <v>37</v>
      </c>
      <c r="F599" s="34" t="s">
        <v>1064</v>
      </c>
      <c r="G599" s="34" t="s">
        <v>1548</v>
      </c>
      <c r="H599" s="34" t="s">
        <v>1547</v>
      </c>
      <c r="I599" s="34" t="s">
        <v>1065</v>
      </c>
      <c r="J599" s="34" t="s">
        <v>1066</v>
      </c>
      <c r="K599" s="34">
        <v>2017</v>
      </c>
      <c r="L599" s="34">
        <v>2018</v>
      </c>
      <c r="M599" s="34" t="s">
        <v>1767</v>
      </c>
      <c r="N599" s="34" t="s">
        <v>1790</v>
      </c>
      <c r="O599" s="34">
        <v>5</v>
      </c>
      <c r="P599" s="34" t="s">
        <v>1768</v>
      </c>
      <c r="Q599" s="34" t="s">
        <v>1071</v>
      </c>
      <c r="R599" s="34" t="s">
        <v>1066</v>
      </c>
      <c r="S599" s="34" t="s">
        <v>1549</v>
      </c>
      <c r="T599" s="34" t="s">
        <v>1867</v>
      </c>
      <c r="U599" s="34" t="s">
        <v>2567</v>
      </c>
      <c r="V599" s="36" t="str">
        <f>IF(VLOOKUP(First_Validations[[#This Row],[Country]],Last_Validations[[Country]:[Country: Year.1]],4,FALSE)=First_Validations[[#This Row],[FirstValidation.Country: Year]],"First","Second / Last")</f>
        <v>First</v>
      </c>
    </row>
    <row r="600" spans="2:22">
      <c r="B600" s="34" t="s">
        <v>1064</v>
      </c>
      <c r="C600" s="34" t="s">
        <v>1547</v>
      </c>
      <c r="D600" s="34">
        <v>1</v>
      </c>
      <c r="E600" s="34">
        <v>37</v>
      </c>
      <c r="F600" s="34" t="s">
        <v>1064</v>
      </c>
      <c r="G600" s="34" t="s">
        <v>1548</v>
      </c>
      <c r="H600" s="34" t="s">
        <v>1547</v>
      </c>
      <c r="I600" s="34" t="s">
        <v>1065</v>
      </c>
      <c r="J600" s="34" t="s">
        <v>1066</v>
      </c>
      <c r="K600" s="34">
        <v>2017</v>
      </c>
      <c r="L600" s="34">
        <v>2018</v>
      </c>
      <c r="M600" s="34" t="s">
        <v>1767</v>
      </c>
      <c r="N600" s="34" t="s">
        <v>1793</v>
      </c>
      <c r="O600" s="34">
        <v>5</v>
      </c>
      <c r="P600" s="34" t="s">
        <v>1768</v>
      </c>
      <c r="Q600" s="34" t="s">
        <v>1074</v>
      </c>
      <c r="R600" s="34" t="s">
        <v>1066</v>
      </c>
      <c r="S600" s="34" t="s">
        <v>1549</v>
      </c>
      <c r="T600" s="34" t="s">
        <v>1867</v>
      </c>
      <c r="U600" s="34" t="s">
        <v>2568</v>
      </c>
      <c r="V600" s="36" t="str">
        <f>IF(VLOOKUP(First_Validations[[#This Row],[Country]],Last_Validations[[Country]:[Country: Year.1]],4,FALSE)=First_Validations[[#This Row],[FirstValidation.Country: Year]],"First","Second / Last")</f>
        <v>First</v>
      </c>
    </row>
    <row r="601" spans="2:22">
      <c r="B601" s="34" t="s">
        <v>1064</v>
      </c>
      <c r="C601" s="34" t="s">
        <v>1547</v>
      </c>
      <c r="D601" s="34">
        <v>1</v>
      </c>
      <c r="E601" s="34">
        <v>37</v>
      </c>
      <c r="F601" s="34" t="s">
        <v>1064</v>
      </c>
      <c r="G601" s="34" t="s">
        <v>1548</v>
      </c>
      <c r="H601" s="34" t="s">
        <v>1547</v>
      </c>
      <c r="I601" s="34" t="s">
        <v>1065</v>
      </c>
      <c r="J601" s="34" t="s">
        <v>1066</v>
      </c>
      <c r="K601" s="34">
        <v>2017</v>
      </c>
      <c r="L601" s="34">
        <v>2018</v>
      </c>
      <c r="M601" s="34" t="s">
        <v>1767</v>
      </c>
      <c r="N601" s="34" t="s">
        <v>1792</v>
      </c>
      <c r="O601" s="34">
        <v>4</v>
      </c>
      <c r="P601" s="34" t="s">
        <v>1767</v>
      </c>
      <c r="Q601" s="34" t="s">
        <v>1073</v>
      </c>
      <c r="R601" s="34" t="s">
        <v>1066</v>
      </c>
      <c r="S601" s="34" t="s">
        <v>1549</v>
      </c>
      <c r="T601" s="34" t="s">
        <v>1867</v>
      </c>
      <c r="U601" s="34" t="s">
        <v>2569</v>
      </c>
      <c r="V601" s="36" t="str">
        <f>IF(VLOOKUP(First_Validations[[#This Row],[Country]],Last_Validations[[Country]:[Country: Year.1]],4,FALSE)=First_Validations[[#This Row],[FirstValidation.Country: Year]],"First","Second / Last")</f>
        <v>First</v>
      </c>
    </row>
    <row r="602" spans="2:22">
      <c r="B602" s="34" t="s">
        <v>1064</v>
      </c>
      <c r="C602" s="34" t="s">
        <v>1547</v>
      </c>
      <c r="D602" s="34">
        <v>1</v>
      </c>
      <c r="E602" s="34">
        <v>37</v>
      </c>
      <c r="F602" s="34" t="s">
        <v>1064</v>
      </c>
      <c r="G602" s="34" t="s">
        <v>1548</v>
      </c>
      <c r="H602" s="34" t="s">
        <v>1547</v>
      </c>
      <c r="I602" s="34" t="s">
        <v>1065</v>
      </c>
      <c r="J602" s="34" t="s">
        <v>1066</v>
      </c>
      <c r="K602" s="34">
        <v>2017</v>
      </c>
      <c r="L602" s="34">
        <v>2018</v>
      </c>
      <c r="M602" s="34" t="s">
        <v>1767</v>
      </c>
      <c r="N602" s="34" t="s">
        <v>1787</v>
      </c>
      <c r="O602" s="34">
        <v>6</v>
      </c>
      <c r="P602" s="34" t="s">
        <v>1817</v>
      </c>
      <c r="Q602" s="34" t="s">
        <v>1068</v>
      </c>
      <c r="R602" s="34" t="s">
        <v>1066</v>
      </c>
      <c r="S602" s="34" t="s">
        <v>1549</v>
      </c>
      <c r="T602" s="34" t="s">
        <v>1867</v>
      </c>
      <c r="U602" s="34" t="s">
        <v>2570</v>
      </c>
      <c r="V602" s="36" t="str">
        <f>IF(VLOOKUP(First_Validations[[#This Row],[Country]],Last_Validations[[Country]:[Country: Year.1]],4,FALSE)=First_Validations[[#This Row],[FirstValidation.Country: Year]],"First","Second / Last")</f>
        <v>First</v>
      </c>
    </row>
    <row r="603" spans="2:22">
      <c r="B603" s="34" t="s">
        <v>1064</v>
      </c>
      <c r="C603" s="34" t="s">
        <v>1547</v>
      </c>
      <c r="D603" s="34">
        <v>1</v>
      </c>
      <c r="E603" s="34">
        <v>37</v>
      </c>
      <c r="F603" s="34" t="s">
        <v>1064</v>
      </c>
      <c r="G603" s="34" t="s">
        <v>1548</v>
      </c>
      <c r="H603" s="34" t="s">
        <v>1547</v>
      </c>
      <c r="I603" s="34" t="s">
        <v>1065</v>
      </c>
      <c r="J603" s="34" t="s">
        <v>1066</v>
      </c>
      <c r="K603" s="34">
        <v>2017</v>
      </c>
      <c r="L603" s="34">
        <v>2018</v>
      </c>
      <c r="M603" s="34" t="s">
        <v>1767</v>
      </c>
      <c r="N603" s="34" t="s">
        <v>1784</v>
      </c>
      <c r="O603" s="34">
        <v>4</v>
      </c>
      <c r="P603" s="34" t="s">
        <v>1767</v>
      </c>
      <c r="Q603" s="34" t="s">
        <v>1067</v>
      </c>
      <c r="R603" s="34" t="s">
        <v>1066</v>
      </c>
      <c r="S603" s="34" t="s">
        <v>1549</v>
      </c>
      <c r="T603" s="34" t="s">
        <v>1867</v>
      </c>
      <c r="U603" s="34" t="s">
        <v>2571</v>
      </c>
      <c r="V603" s="36" t="str">
        <f>IF(VLOOKUP(First_Validations[[#This Row],[Country]],Last_Validations[[Country]:[Country: Year.1]],4,FALSE)=First_Validations[[#This Row],[FirstValidation.Country: Year]],"First","Second / Last")</f>
        <v>First</v>
      </c>
    </row>
    <row r="604" spans="2:22">
      <c r="B604" s="34" t="s">
        <v>1064</v>
      </c>
      <c r="C604" s="34" t="s">
        <v>1547</v>
      </c>
      <c r="D604" s="34">
        <v>1</v>
      </c>
      <c r="E604" s="34">
        <v>37</v>
      </c>
      <c r="F604" s="34" t="s">
        <v>1064</v>
      </c>
      <c r="G604" s="34" t="s">
        <v>1548</v>
      </c>
      <c r="H604" s="34" t="s">
        <v>1547</v>
      </c>
      <c r="I604" s="34" t="s">
        <v>1065</v>
      </c>
      <c r="J604" s="34" t="s">
        <v>1066</v>
      </c>
      <c r="K604" s="34">
        <v>2017</v>
      </c>
      <c r="L604" s="34">
        <v>2018</v>
      </c>
      <c r="M604" s="34" t="s">
        <v>1767</v>
      </c>
      <c r="N604" s="34" t="s">
        <v>1789</v>
      </c>
      <c r="O604" s="34">
        <v>4</v>
      </c>
      <c r="P604" s="34" t="s">
        <v>1767</v>
      </c>
      <c r="Q604" s="34" t="s">
        <v>1070</v>
      </c>
      <c r="R604" s="34" t="s">
        <v>1066</v>
      </c>
      <c r="S604" s="34" t="s">
        <v>1549</v>
      </c>
      <c r="T604" s="34" t="s">
        <v>1867</v>
      </c>
      <c r="U604" s="34" t="s">
        <v>2572</v>
      </c>
      <c r="V604" s="36" t="str">
        <f>IF(VLOOKUP(First_Validations[[#This Row],[Country]],Last_Validations[[Country]:[Country: Year.1]],4,FALSE)=First_Validations[[#This Row],[FirstValidation.Country: Year]],"First","Second / Last")</f>
        <v>First</v>
      </c>
    </row>
    <row r="605" spans="2:22">
      <c r="B605" s="34" t="s">
        <v>1064</v>
      </c>
      <c r="C605" s="34" t="s">
        <v>1547</v>
      </c>
      <c r="D605" s="34">
        <v>1</v>
      </c>
      <c r="E605" s="34">
        <v>37</v>
      </c>
      <c r="F605" s="34" t="s">
        <v>1064</v>
      </c>
      <c r="G605" s="34" t="s">
        <v>1548</v>
      </c>
      <c r="H605" s="34" t="s">
        <v>1547</v>
      </c>
      <c r="I605" s="34" t="s">
        <v>1065</v>
      </c>
      <c r="J605" s="34" t="s">
        <v>1066</v>
      </c>
      <c r="K605" s="34">
        <v>2017</v>
      </c>
      <c r="L605" s="34">
        <v>2018</v>
      </c>
      <c r="M605" s="34" t="s">
        <v>1767</v>
      </c>
      <c r="N605" s="34" t="s">
        <v>1788</v>
      </c>
      <c r="O605" s="34">
        <v>4</v>
      </c>
      <c r="P605" s="34" t="s">
        <v>1767</v>
      </c>
      <c r="Q605" s="34" t="s">
        <v>1069</v>
      </c>
      <c r="R605" s="34" t="s">
        <v>1066</v>
      </c>
      <c r="S605" s="34" t="s">
        <v>1549</v>
      </c>
      <c r="T605" s="34" t="s">
        <v>1867</v>
      </c>
      <c r="U605" s="34" t="s">
        <v>2573</v>
      </c>
      <c r="V605" s="36" t="str">
        <f>IF(VLOOKUP(First_Validations[[#This Row],[Country]],Last_Validations[[Country]:[Country: Year.1]],4,FALSE)=First_Validations[[#This Row],[FirstValidation.Country: Year]],"First","Second / Last")</f>
        <v>First</v>
      </c>
    </row>
    <row r="606" spans="2:22">
      <c r="B606" s="34" t="s">
        <v>1064</v>
      </c>
      <c r="C606" s="34" t="s">
        <v>1547</v>
      </c>
      <c r="D606" s="34">
        <v>1</v>
      </c>
      <c r="E606" s="34">
        <v>37</v>
      </c>
      <c r="F606" s="34" t="s">
        <v>1064</v>
      </c>
      <c r="G606" s="34" t="s">
        <v>1548</v>
      </c>
      <c r="H606" s="34" t="s">
        <v>1547</v>
      </c>
      <c r="I606" s="34" t="s">
        <v>1065</v>
      </c>
      <c r="J606" s="34" t="s">
        <v>1066</v>
      </c>
      <c r="K606" s="34">
        <v>2017</v>
      </c>
      <c r="L606" s="34">
        <v>2018</v>
      </c>
      <c r="M606" s="34" t="s">
        <v>1767</v>
      </c>
      <c r="N606" s="34" t="s">
        <v>1794</v>
      </c>
      <c r="O606" s="34">
        <v>4</v>
      </c>
      <c r="P606" s="34" t="s">
        <v>1767</v>
      </c>
      <c r="Q606" s="34" t="s">
        <v>1075</v>
      </c>
      <c r="R606" s="34" t="s">
        <v>1066</v>
      </c>
      <c r="S606" s="34" t="s">
        <v>1549</v>
      </c>
      <c r="T606" s="34" t="s">
        <v>1867</v>
      </c>
      <c r="U606" s="34" t="s">
        <v>2574</v>
      </c>
      <c r="V606" s="36" t="str">
        <f>IF(VLOOKUP(First_Validations[[#This Row],[Country]],Last_Validations[[Country]:[Country: Year.1]],4,FALSE)=First_Validations[[#This Row],[FirstValidation.Country: Year]],"First","Second / Last")</f>
        <v>First</v>
      </c>
    </row>
    <row r="607" spans="2:22">
      <c r="B607" s="34" t="s">
        <v>1064</v>
      </c>
      <c r="C607" s="34" t="s">
        <v>1547</v>
      </c>
      <c r="D607" s="34">
        <v>1</v>
      </c>
      <c r="E607" s="34">
        <v>37</v>
      </c>
      <c r="F607" s="34" t="s">
        <v>1064</v>
      </c>
      <c r="G607" s="34" t="s">
        <v>1548</v>
      </c>
      <c r="H607" s="34" t="s">
        <v>1547</v>
      </c>
      <c r="I607" s="34" t="s">
        <v>1065</v>
      </c>
      <c r="J607" s="34" t="s">
        <v>1066</v>
      </c>
      <c r="K607" s="34">
        <v>2017</v>
      </c>
      <c r="L607" s="34">
        <v>2018</v>
      </c>
      <c r="M607" s="34" t="s">
        <v>1767</v>
      </c>
      <c r="N607" s="34" t="s">
        <v>1803</v>
      </c>
      <c r="O607" s="34">
        <v>0</v>
      </c>
      <c r="P607" s="34" t="s">
        <v>4</v>
      </c>
      <c r="Q607" s="34" t="s">
        <v>1082</v>
      </c>
      <c r="R607" s="34" t="s">
        <v>1066</v>
      </c>
      <c r="S607" s="34" t="s">
        <v>1549</v>
      </c>
      <c r="T607" s="34" t="s">
        <v>1867</v>
      </c>
      <c r="U607" s="34" t="s">
        <v>2575</v>
      </c>
      <c r="V607" s="36" t="str">
        <f>IF(VLOOKUP(First_Validations[[#This Row],[Country]],Last_Validations[[Country]:[Country: Year.1]],4,FALSE)=First_Validations[[#This Row],[FirstValidation.Country: Year]],"First","Second / Last")</f>
        <v>First</v>
      </c>
    </row>
    <row r="608" spans="2:22">
      <c r="B608" s="34" t="s">
        <v>1064</v>
      </c>
      <c r="C608" s="34" t="s">
        <v>1547</v>
      </c>
      <c r="D608" s="34">
        <v>1</v>
      </c>
      <c r="E608" s="34">
        <v>37</v>
      </c>
      <c r="F608" s="34" t="s">
        <v>1064</v>
      </c>
      <c r="G608" s="34" t="s">
        <v>1548</v>
      </c>
      <c r="H608" s="34" t="s">
        <v>1547</v>
      </c>
      <c r="I608" s="34" t="s">
        <v>1065</v>
      </c>
      <c r="J608" s="34" t="s">
        <v>1066</v>
      </c>
      <c r="K608" s="34">
        <v>2017</v>
      </c>
      <c r="L608" s="34">
        <v>2018</v>
      </c>
      <c r="M608" s="34" t="s">
        <v>1767</v>
      </c>
      <c r="N608" s="34" t="s">
        <v>1802</v>
      </c>
      <c r="O608" s="34">
        <v>3</v>
      </c>
      <c r="P608" s="34" t="s">
        <v>1798</v>
      </c>
      <c r="Q608" s="34" t="s">
        <v>1081</v>
      </c>
      <c r="R608" s="34" t="s">
        <v>1066</v>
      </c>
      <c r="S608" s="34" t="s">
        <v>1549</v>
      </c>
      <c r="T608" s="34" t="s">
        <v>1867</v>
      </c>
      <c r="U608" s="34" t="s">
        <v>2576</v>
      </c>
      <c r="V608" s="36" t="str">
        <f>IF(VLOOKUP(First_Validations[[#This Row],[Country]],Last_Validations[[Country]:[Country: Year.1]],4,FALSE)=First_Validations[[#This Row],[FirstValidation.Country: Year]],"First","Second / Last")</f>
        <v>First</v>
      </c>
    </row>
    <row r="609" spans="2:22">
      <c r="B609" s="34" t="s">
        <v>1064</v>
      </c>
      <c r="C609" s="34" t="s">
        <v>1547</v>
      </c>
      <c r="D609" s="34">
        <v>1</v>
      </c>
      <c r="E609" s="34">
        <v>37</v>
      </c>
      <c r="F609" s="34" t="s">
        <v>1064</v>
      </c>
      <c r="G609" s="34" t="s">
        <v>1548</v>
      </c>
      <c r="H609" s="34" t="s">
        <v>1547</v>
      </c>
      <c r="I609" s="34" t="s">
        <v>1065</v>
      </c>
      <c r="J609" s="34" t="s">
        <v>1066</v>
      </c>
      <c r="K609" s="34">
        <v>2017</v>
      </c>
      <c r="L609" s="34">
        <v>2018</v>
      </c>
      <c r="M609" s="34" t="s">
        <v>1767</v>
      </c>
      <c r="N609" s="34" t="s">
        <v>1805</v>
      </c>
      <c r="O609" s="34">
        <v>3</v>
      </c>
      <c r="P609" s="34" t="s">
        <v>1798</v>
      </c>
      <c r="Q609" s="34" t="s">
        <v>1084</v>
      </c>
      <c r="R609" s="34" t="s">
        <v>1066</v>
      </c>
      <c r="S609" s="34" t="s">
        <v>1549</v>
      </c>
      <c r="T609" s="34" t="s">
        <v>1867</v>
      </c>
      <c r="U609" s="34" t="s">
        <v>2577</v>
      </c>
      <c r="V609" s="36" t="str">
        <f>IF(VLOOKUP(First_Validations[[#This Row],[Country]],Last_Validations[[Country]:[Country: Year.1]],4,FALSE)=First_Validations[[#This Row],[FirstValidation.Country: Year]],"First","Second / Last")</f>
        <v>First</v>
      </c>
    </row>
    <row r="610" spans="2:22">
      <c r="B610" s="34" t="s">
        <v>1064</v>
      </c>
      <c r="C610" s="34" t="s">
        <v>1547</v>
      </c>
      <c r="D610" s="34">
        <v>1</v>
      </c>
      <c r="E610" s="34">
        <v>37</v>
      </c>
      <c r="F610" s="34" t="s">
        <v>1064</v>
      </c>
      <c r="G610" s="34" t="s">
        <v>1548</v>
      </c>
      <c r="H610" s="34" t="s">
        <v>1547</v>
      </c>
      <c r="I610" s="34" t="s">
        <v>1065</v>
      </c>
      <c r="J610" s="34" t="s">
        <v>1066</v>
      </c>
      <c r="K610" s="34">
        <v>2017</v>
      </c>
      <c r="L610" s="34">
        <v>2018</v>
      </c>
      <c r="M610" s="34" t="s">
        <v>1767</v>
      </c>
      <c r="N610" s="34" t="s">
        <v>1804</v>
      </c>
      <c r="O610" s="34">
        <v>0</v>
      </c>
      <c r="P610" s="34" t="s">
        <v>4</v>
      </c>
      <c r="Q610" s="34" t="s">
        <v>1083</v>
      </c>
      <c r="R610" s="34" t="s">
        <v>1066</v>
      </c>
      <c r="S610" s="34" t="s">
        <v>1549</v>
      </c>
      <c r="T610" s="34" t="s">
        <v>1867</v>
      </c>
      <c r="U610" s="34" t="s">
        <v>2578</v>
      </c>
      <c r="V610" s="36" t="str">
        <f>IF(VLOOKUP(First_Validations[[#This Row],[Country]],Last_Validations[[Country]:[Country: Year.1]],4,FALSE)=First_Validations[[#This Row],[FirstValidation.Country: Year]],"First","Second / Last")</f>
        <v>First</v>
      </c>
    </row>
    <row r="611" spans="2:22">
      <c r="B611" s="34" t="s">
        <v>1064</v>
      </c>
      <c r="C611" s="34" t="s">
        <v>1547</v>
      </c>
      <c r="D611" s="34">
        <v>1</v>
      </c>
      <c r="E611" s="34">
        <v>37</v>
      </c>
      <c r="F611" s="34" t="s">
        <v>1064</v>
      </c>
      <c r="G611" s="34" t="s">
        <v>1548</v>
      </c>
      <c r="H611" s="34" t="s">
        <v>1547</v>
      </c>
      <c r="I611" s="34" t="s">
        <v>1065</v>
      </c>
      <c r="J611" s="34" t="s">
        <v>1066</v>
      </c>
      <c r="K611" s="34">
        <v>2017</v>
      </c>
      <c r="L611" s="34">
        <v>2018</v>
      </c>
      <c r="M611" s="34" t="s">
        <v>1767</v>
      </c>
      <c r="N611" s="34" t="s">
        <v>1799</v>
      </c>
      <c r="O611" s="34">
        <v>6</v>
      </c>
      <c r="P611" s="34" t="s">
        <v>1817</v>
      </c>
      <c r="Q611" s="34" t="s">
        <v>1078</v>
      </c>
      <c r="R611" s="34" t="s">
        <v>1066</v>
      </c>
      <c r="S611" s="34" t="s">
        <v>1549</v>
      </c>
      <c r="T611" s="34" t="s">
        <v>1867</v>
      </c>
      <c r="U611" s="34" t="s">
        <v>2579</v>
      </c>
      <c r="V611" s="36" t="str">
        <f>IF(VLOOKUP(First_Validations[[#This Row],[Country]],Last_Validations[[Country]:[Country: Year.1]],4,FALSE)=First_Validations[[#This Row],[FirstValidation.Country: Year]],"First","Second / Last")</f>
        <v>First</v>
      </c>
    </row>
    <row r="612" spans="2:22">
      <c r="B612" s="34" t="s">
        <v>1064</v>
      </c>
      <c r="C612" s="34" t="s">
        <v>1547</v>
      </c>
      <c r="D612" s="34">
        <v>1</v>
      </c>
      <c r="E612" s="34">
        <v>37</v>
      </c>
      <c r="F612" s="34" t="s">
        <v>1064</v>
      </c>
      <c r="G612" s="34" t="s">
        <v>1548</v>
      </c>
      <c r="H612" s="34" t="s">
        <v>1547</v>
      </c>
      <c r="I612" s="34" t="s">
        <v>1065</v>
      </c>
      <c r="J612" s="34" t="s">
        <v>1066</v>
      </c>
      <c r="K612" s="34">
        <v>2017</v>
      </c>
      <c r="L612" s="34">
        <v>2018</v>
      </c>
      <c r="M612" s="34" t="s">
        <v>1767</v>
      </c>
      <c r="N612" s="34" t="s">
        <v>1797</v>
      </c>
      <c r="O612" s="34">
        <v>3</v>
      </c>
      <c r="P612" s="34" t="s">
        <v>1798</v>
      </c>
      <c r="Q612" s="34" t="s">
        <v>1077</v>
      </c>
      <c r="R612" s="34" t="s">
        <v>1066</v>
      </c>
      <c r="S612" s="34" t="s">
        <v>1549</v>
      </c>
      <c r="T612" s="34" t="s">
        <v>1867</v>
      </c>
      <c r="U612" s="34" t="s">
        <v>2580</v>
      </c>
      <c r="V612" s="36" t="str">
        <f>IF(VLOOKUP(First_Validations[[#This Row],[Country]],Last_Validations[[Country]:[Country: Year.1]],4,FALSE)=First_Validations[[#This Row],[FirstValidation.Country: Year]],"First","Second / Last")</f>
        <v>First</v>
      </c>
    </row>
    <row r="613" spans="2:22">
      <c r="B613" s="34" t="s">
        <v>1064</v>
      </c>
      <c r="C613" s="34" t="s">
        <v>1547</v>
      </c>
      <c r="D613" s="34">
        <v>1</v>
      </c>
      <c r="E613" s="34">
        <v>37</v>
      </c>
      <c r="F613" s="34" t="s">
        <v>1064</v>
      </c>
      <c r="G613" s="34" t="s">
        <v>1548</v>
      </c>
      <c r="H613" s="34" t="s">
        <v>1547</v>
      </c>
      <c r="I613" s="34" t="s">
        <v>1065</v>
      </c>
      <c r="J613" s="34" t="s">
        <v>1066</v>
      </c>
      <c r="K613" s="34">
        <v>2017</v>
      </c>
      <c r="L613" s="34">
        <v>2018</v>
      </c>
      <c r="M613" s="34" t="s">
        <v>1767</v>
      </c>
      <c r="N613" s="34" t="s">
        <v>1801</v>
      </c>
      <c r="O613" s="34">
        <v>5</v>
      </c>
      <c r="P613" s="34" t="s">
        <v>1768</v>
      </c>
      <c r="Q613" s="34" t="s">
        <v>1080</v>
      </c>
      <c r="R613" s="34" t="s">
        <v>1066</v>
      </c>
      <c r="S613" s="34" t="s">
        <v>1549</v>
      </c>
      <c r="T613" s="34" t="s">
        <v>1867</v>
      </c>
      <c r="U613" s="34" t="s">
        <v>2581</v>
      </c>
      <c r="V613" s="36" t="str">
        <f>IF(VLOOKUP(First_Validations[[#This Row],[Country]],Last_Validations[[Country]:[Country: Year.1]],4,FALSE)=First_Validations[[#This Row],[FirstValidation.Country: Year]],"First","Second / Last")</f>
        <v>First</v>
      </c>
    </row>
    <row r="614" spans="2:22">
      <c r="B614" s="34" t="s">
        <v>1064</v>
      </c>
      <c r="C614" s="34" t="s">
        <v>1547</v>
      </c>
      <c r="D614" s="34">
        <v>1</v>
      </c>
      <c r="E614" s="34">
        <v>37</v>
      </c>
      <c r="F614" s="34" t="s">
        <v>1064</v>
      </c>
      <c r="G614" s="34" t="s">
        <v>1548</v>
      </c>
      <c r="H614" s="34" t="s">
        <v>1547</v>
      </c>
      <c r="I614" s="34" t="s">
        <v>1065</v>
      </c>
      <c r="J614" s="34" t="s">
        <v>1066</v>
      </c>
      <c r="K614" s="34">
        <v>2017</v>
      </c>
      <c r="L614" s="34">
        <v>2018</v>
      </c>
      <c r="M614" s="34" t="s">
        <v>1767</v>
      </c>
      <c r="N614" s="34" t="s">
        <v>1800</v>
      </c>
      <c r="O614" s="34">
        <v>5</v>
      </c>
      <c r="P614" s="34" t="s">
        <v>1768</v>
      </c>
      <c r="Q614" s="34" t="s">
        <v>1079</v>
      </c>
      <c r="R614" s="34" t="s">
        <v>1066</v>
      </c>
      <c r="S614" s="34" t="s">
        <v>1549</v>
      </c>
      <c r="T614" s="34" t="s">
        <v>1867</v>
      </c>
      <c r="U614" s="34" t="s">
        <v>2582</v>
      </c>
      <c r="V614" s="36" t="str">
        <f>IF(VLOOKUP(First_Validations[[#This Row],[Country]],Last_Validations[[Country]:[Country: Year.1]],4,FALSE)=First_Validations[[#This Row],[FirstValidation.Country: Year]],"First","Second / Last")</f>
        <v>First</v>
      </c>
    </row>
    <row r="615" spans="2:22">
      <c r="B615" s="34" t="s">
        <v>1267</v>
      </c>
      <c r="C615" s="34" t="s">
        <v>1566</v>
      </c>
      <c r="D615" s="34">
        <v>1</v>
      </c>
      <c r="E615" s="34">
        <v>48</v>
      </c>
      <c r="F615" s="34" t="s">
        <v>1267</v>
      </c>
      <c r="G615" s="34" t="s">
        <v>1567</v>
      </c>
      <c r="H615" s="34" t="s">
        <v>1566</v>
      </c>
      <c r="I615" s="34" t="s">
        <v>1268</v>
      </c>
      <c r="J615" s="34" t="s">
        <v>1269</v>
      </c>
      <c r="K615" s="34">
        <v>2018</v>
      </c>
      <c r="L615" s="34">
        <v>2018</v>
      </c>
      <c r="M615" s="34" t="s">
        <v>1767</v>
      </c>
      <c r="N615" s="34" t="s">
        <v>1811</v>
      </c>
      <c r="O615" s="34">
        <v>3</v>
      </c>
      <c r="P615" s="34" t="s">
        <v>1798</v>
      </c>
      <c r="Q615" s="34" t="s">
        <v>1293</v>
      </c>
      <c r="R615" s="34" t="s">
        <v>1876</v>
      </c>
      <c r="S615" s="34" t="s">
        <v>1569</v>
      </c>
      <c r="T615" s="34" t="s">
        <v>1877</v>
      </c>
      <c r="U615" s="34" t="s">
        <v>2583</v>
      </c>
      <c r="V615" s="36" t="str">
        <f>IF(VLOOKUP(First_Validations[[#This Row],[Country]],Last_Validations[[Country]:[Country: Year.1]],4,FALSE)=First_Validations[[#This Row],[FirstValidation.Country: Year]],"First","Second / Last")</f>
        <v>First</v>
      </c>
    </row>
    <row r="616" spans="2:22">
      <c r="B616" s="34" t="s">
        <v>1267</v>
      </c>
      <c r="C616" s="34" t="s">
        <v>1566</v>
      </c>
      <c r="D616" s="34">
        <v>1</v>
      </c>
      <c r="E616" s="34">
        <v>48</v>
      </c>
      <c r="F616" s="34" t="s">
        <v>1267</v>
      </c>
      <c r="G616" s="34" t="s">
        <v>1567</v>
      </c>
      <c r="H616" s="34" t="s">
        <v>1566</v>
      </c>
      <c r="I616" s="34" t="s">
        <v>1268</v>
      </c>
      <c r="J616" s="34" t="s">
        <v>1269</v>
      </c>
      <c r="K616" s="34">
        <v>2018</v>
      </c>
      <c r="L616" s="34">
        <v>2018</v>
      </c>
      <c r="M616" s="34" t="s">
        <v>1767</v>
      </c>
      <c r="N616" s="34" t="s">
        <v>1810</v>
      </c>
      <c r="O616" s="34">
        <v>4</v>
      </c>
      <c r="P616" s="34" t="s">
        <v>1767</v>
      </c>
      <c r="Q616" s="34" t="s">
        <v>1292</v>
      </c>
      <c r="R616" s="34" t="s">
        <v>1876</v>
      </c>
      <c r="S616" s="34" t="s">
        <v>1569</v>
      </c>
      <c r="T616" s="34" t="s">
        <v>1877</v>
      </c>
      <c r="U616" s="34" t="s">
        <v>2584</v>
      </c>
      <c r="V616" s="36" t="str">
        <f>IF(VLOOKUP(First_Validations[[#This Row],[Country]],Last_Validations[[Country]:[Country: Year.1]],4,FALSE)=First_Validations[[#This Row],[FirstValidation.Country: Year]],"First","Second / Last")</f>
        <v>First</v>
      </c>
    </row>
    <row r="617" spans="2:22">
      <c r="B617" s="34" t="s">
        <v>1267</v>
      </c>
      <c r="C617" s="34" t="s">
        <v>1566</v>
      </c>
      <c r="D617" s="34">
        <v>1</v>
      </c>
      <c r="E617" s="34">
        <v>48</v>
      </c>
      <c r="F617" s="34" t="s">
        <v>1267</v>
      </c>
      <c r="G617" s="34" t="s">
        <v>1567</v>
      </c>
      <c r="H617" s="34" t="s">
        <v>1566</v>
      </c>
      <c r="I617" s="34" t="s">
        <v>1268</v>
      </c>
      <c r="J617" s="34" t="s">
        <v>1269</v>
      </c>
      <c r="K617" s="34">
        <v>2018</v>
      </c>
      <c r="L617" s="34">
        <v>2018</v>
      </c>
      <c r="M617" s="34" t="s">
        <v>1767</v>
      </c>
      <c r="N617" s="34" t="s">
        <v>1805</v>
      </c>
      <c r="O617" s="34">
        <v>0</v>
      </c>
      <c r="P617" s="34" t="s">
        <v>4</v>
      </c>
      <c r="Q617" s="34" t="s">
        <v>1287</v>
      </c>
      <c r="R617" s="34" t="s">
        <v>1876</v>
      </c>
      <c r="S617" s="34" t="s">
        <v>1569</v>
      </c>
      <c r="T617" s="34" t="s">
        <v>1877</v>
      </c>
      <c r="U617" s="34" t="s">
        <v>2585</v>
      </c>
      <c r="V617" s="36" t="str">
        <f>IF(VLOOKUP(First_Validations[[#This Row],[Country]],Last_Validations[[Country]:[Country: Year.1]],4,FALSE)=First_Validations[[#This Row],[FirstValidation.Country: Year]],"First","Second / Last")</f>
        <v>First</v>
      </c>
    </row>
    <row r="618" spans="2:22">
      <c r="B618" s="34" t="s">
        <v>1267</v>
      </c>
      <c r="C618" s="34" t="s">
        <v>1566</v>
      </c>
      <c r="D618" s="34">
        <v>1</v>
      </c>
      <c r="E618" s="34">
        <v>48</v>
      </c>
      <c r="F618" s="34" t="s">
        <v>1267</v>
      </c>
      <c r="G618" s="34" t="s">
        <v>1567</v>
      </c>
      <c r="H618" s="34" t="s">
        <v>1566</v>
      </c>
      <c r="I618" s="34" t="s">
        <v>1268</v>
      </c>
      <c r="J618" s="34" t="s">
        <v>1269</v>
      </c>
      <c r="K618" s="34">
        <v>2018</v>
      </c>
      <c r="L618" s="34">
        <v>2018</v>
      </c>
      <c r="M618" s="34" t="s">
        <v>1767</v>
      </c>
      <c r="N618" s="34" t="s">
        <v>1812</v>
      </c>
      <c r="O618" s="34">
        <v>0</v>
      </c>
      <c r="P618" s="34" t="s">
        <v>4</v>
      </c>
      <c r="Q618" s="34" t="s">
        <v>1294</v>
      </c>
      <c r="R618" s="34" t="s">
        <v>1876</v>
      </c>
      <c r="S618" s="34" t="s">
        <v>1569</v>
      </c>
      <c r="T618" s="34" t="s">
        <v>1877</v>
      </c>
      <c r="U618" s="34" t="s">
        <v>2586</v>
      </c>
      <c r="V618" s="36" t="str">
        <f>IF(VLOOKUP(First_Validations[[#This Row],[Country]],Last_Validations[[Country]:[Country: Year.1]],4,FALSE)=First_Validations[[#This Row],[FirstValidation.Country: Year]],"First","Second / Last")</f>
        <v>First</v>
      </c>
    </row>
    <row r="619" spans="2:22">
      <c r="B619" s="34" t="s">
        <v>1267</v>
      </c>
      <c r="C619" s="34" t="s">
        <v>1566</v>
      </c>
      <c r="D619" s="34">
        <v>1</v>
      </c>
      <c r="E619" s="34">
        <v>48</v>
      </c>
      <c r="F619" s="34" t="s">
        <v>1267</v>
      </c>
      <c r="G619" s="34" t="s">
        <v>1567</v>
      </c>
      <c r="H619" s="34" t="s">
        <v>1566</v>
      </c>
      <c r="I619" s="34" t="s">
        <v>1268</v>
      </c>
      <c r="J619" s="34" t="s">
        <v>1269</v>
      </c>
      <c r="K619" s="34">
        <v>2018</v>
      </c>
      <c r="L619" s="34">
        <v>2018</v>
      </c>
      <c r="M619" s="34" t="s">
        <v>1767</v>
      </c>
      <c r="N619" s="34" t="s">
        <v>1807</v>
      </c>
      <c r="O619" s="34">
        <v>0</v>
      </c>
      <c r="P619" s="34" t="s">
        <v>4</v>
      </c>
      <c r="Q619" s="34" t="s">
        <v>1289</v>
      </c>
      <c r="R619" s="34" t="s">
        <v>1876</v>
      </c>
      <c r="S619" s="34" t="s">
        <v>1569</v>
      </c>
      <c r="T619" s="34" t="s">
        <v>1877</v>
      </c>
      <c r="U619" s="34" t="s">
        <v>2587</v>
      </c>
      <c r="V619" s="36" t="str">
        <f>IF(VLOOKUP(First_Validations[[#This Row],[Country]],Last_Validations[[Country]:[Country: Year.1]],4,FALSE)=First_Validations[[#This Row],[FirstValidation.Country: Year]],"First","Second / Last")</f>
        <v>First</v>
      </c>
    </row>
    <row r="620" spans="2:22">
      <c r="B620" s="34" t="s">
        <v>1267</v>
      </c>
      <c r="C620" s="34" t="s">
        <v>1566</v>
      </c>
      <c r="D620" s="34">
        <v>1</v>
      </c>
      <c r="E620" s="34">
        <v>48</v>
      </c>
      <c r="F620" s="34" t="s">
        <v>1267</v>
      </c>
      <c r="G620" s="34" t="s">
        <v>1567</v>
      </c>
      <c r="H620" s="34" t="s">
        <v>1566</v>
      </c>
      <c r="I620" s="34" t="s">
        <v>1268</v>
      </c>
      <c r="J620" s="34" t="s">
        <v>1269</v>
      </c>
      <c r="K620" s="34">
        <v>2018</v>
      </c>
      <c r="L620" s="34">
        <v>2018</v>
      </c>
      <c r="M620" s="34" t="s">
        <v>1767</v>
      </c>
      <c r="N620" s="34" t="s">
        <v>1806</v>
      </c>
      <c r="O620" s="34">
        <v>0</v>
      </c>
      <c r="P620" s="34" t="s">
        <v>4</v>
      </c>
      <c r="Q620" s="34" t="s">
        <v>1288</v>
      </c>
      <c r="R620" s="34" t="s">
        <v>1876</v>
      </c>
      <c r="S620" s="34" t="s">
        <v>1569</v>
      </c>
      <c r="T620" s="34" t="s">
        <v>1877</v>
      </c>
      <c r="U620" s="34" t="s">
        <v>2588</v>
      </c>
      <c r="V620" s="36" t="str">
        <f>IF(VLOOKUP(First_Validations[[#This Row],[Country]],Last_Validations[[Country]:[Country: Year.1]],4,FALSE)=First_Validations[[#This Row],[FirstValidation.Country: Year]],"First","Second / Last")</f>
        <v>First</v>
      </c>
    </row>
    <row r="621" spans="2:22">
      <c r="B621" s="34" t="s">
        <v>1267</v>
      </c>
      <c r="C621" s="34" t="s">
        <v>1566</v>
      </c>
      <c r="D621" s="34">
        <v>1</v>
      </c>
      <c r="E621" s="34">
        <v>48</v>
      </c>
      <c r="F621" s="34" t="s">
        <v>1267</v>
      </c>
      <c r="G621" s="34" t="s">
        <v>1567</v>
      </c>
      <c r="H621" s="34" t="s">
        <v>1566</v>
      </c>
      <c r="I621" s="34" t="s">
        <v>1268</v>
      </c>
      <c r="J621" s="34" t="s">
        <v>1269</v>
      </c>
      <c r="K621" s="34">
        <v>2018</v>
      </c>
      <c r="L621" s="34">
        <v>2018</v>
      </c>
      <c r="M621" s="34" t="s">
        <v>1767</v>
      </c>
      <c r="N621" s="34" t="s">
        <v>1809</v>
      </c>
      <c r="O621" s="34">
        <v>5</v>
      </c>
      <c r="P621" s="34" t="s">
        <v>1768</v>
      </c>
      <c r="Q621" s="34" t="s">
        <v>1291</v>
      </c>
      <c r="R621" s="34" t="s">
        <v>1876</v>
      </c>
      <c r="S621" s="34" t="s">
        <v>1569</v>
      </c>
      <c r="T621" s="34" t="s">
        <v>1877</v>
      </c>
      <c r="U621" s="34" t="s">
        <v>2589</v>
      </c>
      <c r="V621" s="36" t="str">
        <f>IF(VLOOKUP(First_Validations[[#This Row],[Country]],Last_Validations[[Country]:[Country: Year.1]],4,FALSE)=First_Validations[[#This Row],[FirstValidation.Country: Year]],"First","Second / Last")</f>
        <v>First</v>
      </c>
    </row>
    <row r="622" spans="2:22">
      <c r="B622" s="34" t="s">
        <v>1267</v>
      </c>
      <c r="C622" s="34" t="s">
        <v>1566</v>
      </c>
      <c r="D622" s="34">
        <v>1</v>
      </c>
      <c r="E622" s="34">
        <v>48</v>
      </c>
      <c r="F622" s="34" t="s">
        <v>1267</v>
      </c>
      <c r="G622" s="34" t="s">
        <v>1567</v>
      </c>
      <c r="H622" s="34" t="s">
        <v>1566</v>
      </c>
      <c r="I622" s="34" t="s">
        <v>1268</v>
      </c>
      <c r="J622" s="34" t="s">
        <v>1269</v>
      </c>
      <c r="K622" s="34">
        <v>2018</v>
      </c>
      <c r="L622" s="34">
        <v>2018</v>
      </c>
      <c r="M622" s="34" t="s">
        <v>1767</v>
      </c>
      <c r="N622" s="34" t="s">
        <v>1808</v>
      </c>
      <c r="O622" s="34">
        <v>5</v>
      </c>
      <c r="P622" s="34" t="s">
        <v>1768</v>
      </c>
      <c r="Q622" s="34" t="s">
        <v>1290</v>
      </c>
      <c r="R622" s="34" t="s">
        <v>1876</v>
      </c>
      <c r="S622" s="34" t="s">
        <v>1569</v>
      </c>
      <c r="T622" s="34" t="s">
        <v>1877</v>
      </c>
      <c r="U622" s="34" t="s">
        <v>2590</v>
      </c>
      <c r="V622" s="36" t="str">
        <f>IF(VLOOKUP(First_Validations[[#This Row],[Country]],Last_Validations[[Country]:[Country: Year.1]],4,FALSE)=First_Validations[[#This Row],[FirstValidation.Country: Year]],"First","Second / Last")</f>
        <v>First</v>
      </c>
    </row>
    <row r="623" spans="2:22">
      <c r="B623" s="34" t="s">
        <v>1267</v>
      </c>
      <c r="C623" s="34" t="s">
        <v>1566</v>
      </c>
      <c r="D623" s="34">
        <v>1</v>
      </c>
      <c r="E623" s="34">
        <v>48</v>
      </c>
      <c r="F623" s="34" t="s">
        <v>1267</v>
      </c>
      <c r="G623" s="34" t="s">
        <v>1567</v>
      </c>
      <c r="H623" s="34" t="s">
        <v>1566</v>
      </c>
      <c r="I623" s="34" t="s">
        <v>1268</v>
      </c>
      <c r="J623" s="34" t="s">
        <v>1269</v>
      </c>
      <c r="K623" s="34">
        <v>2018</v>
      </c>
      <c r="L623" s="34">
        <v>2018</v>
      </c>
      <c r="M623" s="34" t="s">
        <v>1767</v>
      </c>
      <c r="N623" s="34" t="s">
        <v>1820</v>
      </c>
      <c r="O623" s="34">
        <v>5</v>
      </c>
      <c r="P623" s="34" t="s">
        <v>1768</v>
      </c>
      <c r="Q623" s="34" t="s">
        <v>1301</v>
      </c>
      <c r="R623" s="34" t="s">
        <v>1876</v>
      </c>
      <c r="S623" s="34" t="s">
        <v>1569</v>
      </c>
      <c r="T623" s="34" t="s">
        <v>1877</v>
      </c>
      <c r="U623" s="34" t="s">
        <v>2591</v>
      </c>
      <c r="V623" s="36" t="str">
        <f>IF(VLOOKUP(First_Validations[[#This Row],[Country]],Last_Validations[[Country]:[Country: Year.1]],4,FALSE)=First_Validations[[#This Row],[FirstValidation.Country: Year]],"First","Second / Last")</f>
        <v>First</v>
      </c>
    </row>
    <row r="624" spans="2:22">
      <c r="B624" s="34" t="s">
        <v>1267</v>
      </c>
      <c r="C624" s="34" t="s">
        <v>1566</v>
      </c>
      <c r="D624" s="34">
        <v>1</v>
      </c>
      <c r="E624" s="34">
        <v>48</v>
      </c>
      <c r="F624" s="34" t="s">
        <v>1267</v>
      </c>
      <c r="G624" s="34" t="s">
        <v>1567</v>
      </c>
      <c r="H624" s="34" t="s">
        <v>1566</v>
      </c>
      <c r="I624" s="34" t="s">
        <v>1268</v>
      </c>
      <c r="J624" s="34" t="s">
        <v>1269</v>
      </c>
      <c r="K624" s="34">
        <v>2018</v>
      </c>
      <c r="L624" s="34">
        <v>2018</v>
      </c>
      <c r="M624" s="34" t="s">
        <v>1767</v>
      </c>
      <c r="N624" s="34" t="s">
        <v>1819</v>
      </c>
      <c r="O624" s="34">
        <v>1</v>
      </c>
      <c r="P624" s="34" t="s">
        <v>1796</v>
      </c>
      <c r="Q624" s="34" t="s">
        <v>1300</v>
      </c>
      <c r="R624" s="34" t="s">
        <v>1876</v>
      </c>
      <c r="S624" s="34" t="s">
        <v>1569</v>
      </c>
      <c r="T624" s="34" t="s">
        <v>1877</v>
      </c>
      <c r="U624" s="34" t="s">
        <v>2592</v>
      </c>
      <c r="V624" s="36" t="str">
        <f>IF(VLOOKUP(First_Validations[[#This Row],[Country]],Last_Validations[[Country]:[Country: Year.1]],4,FALSE)=First_Validations[[#This Row],[FirstValidation.Country: Year]],"First","Second / Last")</f>
        <v>First</v>
      </c>
    </row>
    <row r="625" spans="2:22">
      <c r="B625" s="34" t="s">
        <v>1267</v>
      </c>
      <c r="C625" s="34" t="s">
        <v>1566</v>
      </c>
      <c r="D625" s="34">
        <v>1</v>
      </c>
      <c r="E625" s="34">
        <v>48</v>
      </c>
      <c r="F625" s="34" t="s">
        <v>1267</v>
      </c>
      <c r="G625" s="34" t="s">
        <v>1567</v>
      </c>
      <c r="H625" s="34" t="s">
        <v>1566</v>
      </c>
      <c r="I625" s="34" t="s">
        <v>1268</v>
      </c>
      <c r="J625" s="34" t="s">
        <v>1269</v>
      </c>
      <c r="K625" s="34">
        <v>2018</v>
      </c>
      <c r="L625" s="34">
        <v>2018</v>
      </c>
      <c r="M625" s="34" t="s">
        <v>1767</v>
      </c>
      <c r="N625" s="34" t="s">
        <v>1794</v>
      </c>
      <c r="O625" s="34">
        <v>5</v>
      </c>
      <c r="P625" s="34" t="s">
        <v>1768</v>
      </c>
      <c r="Q625" s="34" t="s">
        <v>1278</v>
      </c>
      <c r="R625" s="34" t="s">
        <v>1876</v>
      </c>
      <c r="S625" s="34" t="s">
        <v>1569</v>
      </c>
      <c r="T625" s="34" t="s">
        <v>1877</v>
      </c>
      <c r="U625" s="34" t="s">
        <v>2593</v>
      </c>
      <c r="V625" s="36" t="str">
        <f>IF(VLOOKUP(First_Validations[[#This Row],[Country]],Last_Validations[[Country]:[Country: Year.1]],4,FALSE)=First_Validations[[#This Row],[FirstValidation.Country: Year]],"First","Second / Last")</f>
        <v>First</v>
      </c>
    </row>
    <row r="626" spans="2:22">
      <c r="B626" s="34" t="s">
        <v>1267</v>
      </c>
      <c r="C626" s="34" t="s">
        <v>1566</v>
      </c>
      <c r="D626" s="34">
        <v>1</v>
      </c>
      <c r="E626" s="34">
        <v>48</v>
      </c>
      <c r="F626" s="34" t="s">
        <v>1267</v>
      </c>
      <c r="G626" s="34" t="s">
        <v>1567</v>
      </c>
      <c r="H626" s="34" t="s">
        <v>1566</v>
      </c>
      <c r="I626" s="34" t="s">
        <v>1268</v>
      </c>
      <c r="J626" s="34" t="s">
        <v>1269</v>
      </c>
      <c r="K626" s="34">
        <v>2018</v>
      </c>
      <c r="L626" s="34">
        <v>2018</v>
      </c>
      <c r="M626" s="34" t="s">
        <v>1767</v>
      </c>
      <c r="N626" s="34" t="s">
        <v>1821</v>
      </c>
      <c r="O626" s="34">
        <v>4</v>
      </c>
      <c r="P626" s="34" t="s">
        <v>1767</v>
      </c>
      <c r="Q626" s="34" t="s">
        <v>1302</v>
      </c>
      <c r="R626" s="34" t="s">
        <v>1876</v>
      </c>
      <c r="S626" s="34" t="s">
        <v>1569</v>
      </c>
      <c r="T626" s="34" t="s">
        <v>1877</v>
      </c>
      <c r="U626" s="34" t="s">
        <v>2594</v>
      </c>
      <c r="V626" s="36" t="str">
        <f>IF(VLOOKUP(First_Validations[[#This Row],[Country]],Last_Validations[[Country]:[Country: Year.1]],4,FALSE)=First_Validations[[#This Row],[FirstValidation.Country: Year]],"First","Second / Last")</f>
        <v>First</v>
      </c>
    </row>
    <row r="627" spans="2:22">
      <c r="B627" s="34" t="s">
        <v>1267</v>
      </c>
      <c r="C627" s="34" t="s">
        <v>1566</v>
      </c>
      <c r="D627" s="34">
        <v>1</v>
      </c>
      <c r="E627" s="34">
        <v>48</v>
      </c>
      <c r="F627" s="34" t="s">
        <v>1267</v>
      </c>
      <c r="G627" s="34" t="s">
        <v>1567</v>
      </c>
      <c r="H627" s="34" t="s">
        <v>1566</v>
      </c>
      <c r="I627" s="34" t="s">
        <v>1268</v>
      </c>
      <c r="J627" s="34" t="s">
        <v>1269</v>
      </c>
      <c r="K627" s="34">
        <v>2018</v>
      </c>
      <c r="L627" s="34">
        <v>2018</v>
      </c>
      <c r="M627" s="34" t="s">
        <v>1767</v>
      </c>
      <c r="N627" s="34" t="s">
        <v>1818</v>
      </c>
      <c r="O627" s="34">
        <v>5</v>
      </c>
      <c r="P627" s="34" t="s">
        <v>1768</v>
      </c>
      <c r="Q627" s="34" t="s">
        <v>1299</v>
      </c>
      <c r="R627" s="34" t="s">
        <v>1876</v>
      </c>
      <c r="S627" s="34" t="s">
        <v>1569</v>
      </c>
      <c r="T627" s="34" t="s">
        <v>1877</v>
      </c>
      <c r="U627" s="34" t="s">
        <v>2595</v>
      </c>
      <c r="V627" s="36" t="str">
        <f>IF(VLOOKUP(First_Validations[[#This Row],[Country]],Last_Validations[[Country]:[Country: Year.1]],4,FALSE)=First_Validations[[#This Row],[FirstValidation.Country: Year]],"First","Second / Last")</f>
        <v>First</v>
      </c>
    </row>
    <row r="628" spans="2:22">
      <c r="B628" s="34" t="s">
        <v>1267</v>
      </c>
      <c r="C628" s="34" t="s">
        <v>1566</v>
      </c>
      <c r="D628" s="34">
        <v>1</v>
      </c>
      <c r="E628" s="34">
        <v>48</v>
      </c>
      <c r="F628" s="34" t="s">
        <v>1267</v>
      </c>
      <c r="G628" s="34" t="s">
        <v>1567</v>
      </c>
      <c r="H628" s="34" t="s">
        <v>1566</v>
      </c>
      <c r="I628" s="34" t="s">
        <v>1268</v>
      </c>
      <c r="J628" s="34" t="s">
        <v>1269</v>
      </c>
      <c r="K628" s="34">
        <v>2018</v>
      </c>
      <c r="L628" s="34">
        <v>2018</v>
      </c>
      <c r="M628" s="34" t="s">
        <v>1767</v>
      </c>
      <c r="N628" s="34" t="s">
        <v>1814</v>
      </c>
      <c r="O628" s="34">
        <v>3</v>
      </c>
      <c r="P628" s="34" t="s">
        <v>1798</v>
      </c>
      <c r="Q628" s="34" t="s">
        <v>1296</v>
      </c>
      <c r="R628" s="34" t="s">
        <v>1876</v>
      </c>
      <c r="S628" s="34" t="s">
        <v>1569</v>
      </c>
      <c r="T628" s="34" t="s">
        <v>1877</v>
      </c>
      <c r="U628" s="34" t="s">
        <v>2596</v>
      </c>
      <c r="V628" s="36" t="str">
        <f>IF(VLOOKUP(First_Validations[[#This Row],[Country]],Last_Validations[[Country]:[Country: Year.1]],4,FALSE)=First_Validations[[#This Row],[FirstValidation.Country: Year]],"First","Second / Last")</f>
        <v>First</v>
      </c>
    </row>
    <row r="629" spans="2:22">
      <c r="B629" s="34" t="s">
        <v>1267</v>
      </c>
      <c r="C629" s="34" t="s">
        <v>1566</v>
      </c>
      <c r="D629" s="34">
        <v>1</v>
      </c>
      <c r="E629" s="34">
        <v>48</v>
      </c>
      <c r="F629" s="34" t="s">
        <v>1267</v>
      </c>
      <c r="G629" s="34" t="s">
        <v>1567</v>
      </c>
      <c r="H629" s="34" t="s">
        <v>1566</v>
      </c>
      <c r="I629" s="34" t="s">
        <v>1268</v>
      </c>
      <c r="J629" s="34" t="s">
        <v>1269</v>
      </c>
      <c r="K629" s="34">
        <v>2018</v>
      </c>
      <c r="L629" s="34">
        <v>2018</v>
      </c>
      <c r="M629" s="34" t="s">
        <v>1767</v>
      </c>
      <c r="N629" s="34" t="s">
        <v>1813</v>
      </c>
      <c r="O629" s="34">
        <v>1</v>
      </c>
      <c r="P629" s="34" t="s">
        <v>1796</v>
      </c>
      <c r="Q629" s="34" t="s">
        <v>1295</v>
      </c>
      <c r="R629" s="34" t="s">
        <v>1876</v>
      </c>
      <c r="S629" s="34" t="s">
        <v>1569</v>
      </c>
      <c r="T629" s="34" t="s">
        <v>1877</v>
      </c>
      <c r="U629" s="34" t="s">
        <v>2597</v>
      </c>
      <c r="V629" s="36" t="str">
        <f>IF(VLOOKUP(First_Validations[[#This Row],[Country]],Last_Validations[[Country]:[Country: Year.1]],4,FALSE)=First_Validations[[#This Row],[FirstValidation.Country: Year]],"First","Second / Last")</f>
        <v>First</v>
      </c>
    </row>
    <row r="630" spans="2:22">
      <c r="B630" s="34" t="s">
        <v>1267</v>
      </c>
      <c r="C630" s="34" t="s">
        <v>1566</v>
      </c>
      <c r="D630" s="34">
        <v>1</v>
      </c>
      <c r="E630" s="34">
        <v>48</v>
      </c>
      <c r="F630" s="34" t="s">
        <v>1267</v>
      </c>
      <c r="G630" s="34" t="s">
        <v>1567</v>
      </c>
      <c r="H630" s="34" t="s">
        <v>1566</v>
      </c>
      <c r="I630" s="34" t="s">
        <v>1268</v>
      </c>
      <c r="J630" s="34" t="s">
        <v>1269</v>
      </c>
      <c r="K630" s="34">
        <v>2018</v>
      </c>
      <c r="L630" s="34">
        <v>2018</v>
      </c>
      <c r="M630" s="34" t="s">
        <v>1767</v>
      </c>
      <c r="N630" s="34" t="s">
        <v>1816</v>
      </c>
      <c r="O630" s="34">
        <v>5</v>
      </c>
      <c r="P630" s="34" t="s">
        <v>1768</v>
      </c>
      <c r="Q630" s="34" t="s">
        <v>1298</v>
      </c>
      <c r="R630" s="34" t="s">
        <v>1876</v>
      </c>
      <c r="S630" s="34" t="s">
        <v>1569</v>
      </c>
      <c r="T630" s="34" t="s">
        <v>1877</v>
      </c>
      <c r="U630" s="34" t="s">
        <v>2598</v>
      </c>
      <c r="V630" s="36" t="str">
        <f>IF(VLOOKUP(First_Validations[[#This Row],[Country]],Last_Validations[[Country]:[Country: Year.1]],4,FALSE)=First_Validations[[#This Row],[FirstValidation.Country: Year]],"First","Second / Last")</f>
        <v>First</v>
      </c>
    </row>
    <row r="631" spans="2:22">
      <c r="B631" s="34" t="s">
        <v>1267</v>
      </c>
      <c r="C631" s="34" t="s">
        <v>1566</v>
      </c>
      <c r="D631" s="34">
        <v>1</v>
      </c>
      <c r="E631" s="34">
        <v>48</v>
      </c>
      <c r="F631" s="34" t="s">
        <v>1267</v>
      </c>
      <c r="G631" s="34" t="s">
        <v>1567</v>
      </c>
      <c r="H631" s="34" t="s">
        <v>1566</v>
      </c>
      <c r="I631" s="34" t="s">
        <v>1268</v>
      </c>
      <c r="J631" s="34" t="s">
        <v>1269</v>
      </c>
      <c r="K631" s="34">
        <v>2018</v>
      </c>
      <c r="L631" s="34">
        <v>2018</v>
      </c>
      <c r="M631" s="34" t="s">
        <v>1767</v>
      </c>
      <c r="N631" s="34" t="s">
        <v>1815</v>
      </c>
      <c r="O631" s="34">
        <v>0</v>
      </c>
      <c r="P631" s="34" t="s">
        <v>4</v>
      </c>
      <c r="Q631" s="34" t="s">
        <v>1297</v>
      </c>
      <c r="R631" s="34" t="s">
        <v>1876</v>
      </c>
      <c r="S631" s="34" t="s">
        <v>1569</v>
      </c>
      <c r="T631" s="34" t="s">
        <v>1877</v>
      </c>
      <c r="U631" s="34" t="s">
        <v>2599</v>
      </c>
      <c r="V631" s="36" t="str">
        <f>IF(VLOOKUP(First_Validations[[#This Row],[Country]],Last_Validations[[Country]:[Country: Year.1]],4,FALSE)=First_Validations[[#This Row],[FirstValidation.Country: Year]],"First","Second / Last")</f>
        <v>First</v>
      </c>
    </row>
    <row r="632" spans="2:22">
      <c r="B632" s="34" t="s">
        <v>1267</v>
      </c>
      <c r="C632" s="34" t="s">
        <v>1566</v>
      </c>
      <c r="D632" s="34">
        <v>1</v>
      </c>
      <c r="E632" s="34">
        <v>48</v>
      </c>
      <c r="F632" s="34" t="s">
        <v>1267</v>
      </c>
      <c r="G632" s="34" t="s">
        <v>1567</v>
      </c>
      <c r="H632" s="34" t="s">
        <v>1566</v>
      </c>
      <c r="I632" s="34" t="s">
        <v>1268</v>
      </c>
      <c r="J632" s="34" t="s">
        <v>1269</v>
      </c>
      <c r="K632" s="34">
        <v>2018</v>
      </c>
      <c r="L632" s="34">
        <v>2018</v>
      </c>
      <c r="M632" s="34" t="s">
        <v>1767</v>
      </c>
      <c r="N632" s="34" t="s">
        <v>1790</v>
      </c>
      <c r="O632" s="34">
        <v>4</v>
      </c>
      <c r="P632" s="34" t="s">
        <v>1767</v>
      </c>
      <c r="Q632" s="34" t="s">
        <v>1274</v>
      </c>
      <c r="R632" s="34" t="s">
        <v>1876</v>
      </c>
      <c r="S632" s="34" t="s">
        <v>1569</v>
      </c>
      <c r="T632" s="34" t="s">
        <v>1877</v>
      </c>
      <c r="U632" s="34" t="s">
        <v>2600</v>
      </c>
      <c r="V632" s="36" t="str">
        <f>IF(VLOOKUP(First_Validations[[#This Row],[Country]],Last_Validations[[Country]:[Country: Year.1]],4,FALSE)=First_Validations[[#This Row],[FirstValidation.Country: Year]],"First","Second / Last")</f>
        <v>First</v>
      </c>
    </row>
    <row r="633" spans="2:22">
      <c r="B633" s="34" t="s">
        <v>1267</v>
      </c>
      <c r="C633" s="34" t="s">
        <v>1566</v>
      </c>
      <c r="D633" s="34">
        <v>1</v>
      </c>
      <c r="E633" s="34">
        <v>48</v>
      </c>
      <c r="F633" s="34" t="s">
        <v>1267</v>
      </c>
      <c r="G633" s="34" t="s">
        <v>1567</v>
      </c>
      <c r="H633" s="34" t="s">
        <v>1566</v>
      </c>
      <c r="I633" s="34" t="s">
        <v>1268</v>
      </c>
      <c r="J633" s="34" t="s">
        <v>1269</v>
      </c>
      <c r="K633" s="34">
        <v>2018</v>
      </c>
      <c r="L633" s="34">
        <v>2018</v>
      </c>
      <c r="M633" s="34" t="s">
        <v>1767</v>
      </c>
      <c r="N633" s="34" t="s">
        <v>1789</v>
      </c>
      <c r="O633" s="34">
        <v>5</v>
      </c>
      <c r="P633" s="34" t="s">
        <v>1768</v>
      </c>
      <c r="Q633" s="34" t="s">
        <v>1273</v>
      </c>
      <c r="R633" s="34" t="s">
        <v>1876</v>
      </c>
      <c r="S633" s="34" t="s">
        <v>1569</v>
      </c>
      <c r="T633" s="34" t="s">
        <v>1877</v>
      </c>
      <c r="U633" s="34" t="s">
        <v>2601</v>
      </c>
      <c r="V633" s="36" t="str">
        <f>IF(VLOOKUP(First_Validations[[#This Row],[Country]],Last_Validations[[Country]:[Country: Year.1]],4,FALSE)=First_Validations[[#This Row],[FirstValidation.Country: Year]],"First","Second / Last")</f>
        <v>First</v>
      </c>
    </row>
    <row r="634" spans="2:22">
      <c r="B634" s="34" t="s">
        <v>1267</v>
      </c>
      <c r="C634" s="34" t="s">
        <v>1566</v>
      </c>
      <c r="D634" s="34">
        <v>1</v>
      </c>
      <c r="E634" s="34">
        <v>48</v>
      </c>
      <c r="F634" s="34" t="s">
        <v>1267</v>
      </c>
      <c r="G634" s="34" t="s">
        <v>1567</v>
      </c>
      <c r="H634" s="34" t="s">
        <v>1566</v>
      </c>
      <c r="I634" s="34" t="s">
        <v>1268</v>
      </c>
      <c r="J634" s="34" t="s">
        <v>1269</v>
      </c>
      <c r="K634" s="34">
        <v>2018</v>
      </c>
      <c r="L634" s="34">
        <v>2018</v>
      </c>
      <c r="M634" s="34" t="s">
        <v>1767</v>
      </c>
      <c r="N634" s="34" t="s">
        <v>1792</v>
      </c>
      <c r="O634" s="34">
        <v>5</v>
      </c>
      <c r="P634" s="34" t="s">
        <v>1768</v>
      </c>
      <c r="Q634" s="34" t="s">
        <v>1276</v>
      </c>
      <c r="R634" s="34" t="s">
        <v>1876</v>
      </c>
      <c r="S634" s="34" t="s">
        <v>1569</v>
      </c>
      <c r="T634" s="34" t="s">
        <v>1877</v>
      </c>
      <c r="U634" s="34" t="s">
        <v>2602</v>
      </c>
      <c r="V634" s="36" t="str">
        <f>IF(VLOOKUP(First_Validations[[#This Row],[Country]],Last_Validations[[Country]:[Country: Year.1]],4,FALSE)=First_Validations[[#This Row],[FirstValidation.Country: Year]],"First","Second / Last")</f>
        <v>First</v>
      </c>
    </row>
    <row r="635" spans="2:22">
      <c r="B635" s="34" t="s">
        <v>1267</v>
      </c>
      <c r="C635" s="34" t="s">
        <v>1566</v>
      </c>
      <c r="D635" s="34">
        <v>1</v>
      </c>
      <c r="E635" s="34">
        <v>48</v>
      </c>
      <c r="F635" s="34" t="s">
        <v>1267</v>
      </c>
      <c r="G635" s="34" t="s">
        <v>1567</v>
      </c>
      <c r="H635" s="34" t="s">
        <v>1566</v>
      </c>
      <c r="I635" s="34" t="s">
        <v>1268</v>
      </c>
      <c r="J635" s="34" t="s">
        <v>1269</v>
      </c>
      <c r="K635" s="34">
        <v>2018</v>
      </c>
      <c r="L635" s="34">
        <v>2018</v>
      </c>
      <c r="M635" s="34" t="s">
        <v>1767</v>
      </c>
      <c r="N635" s="34" t="s">
        <v>1791</v>
      </c>
      <c r="O635" s="34">
        <v>5</v>
      </c>
      <c r="P635" s="34" t="s">
        <v>1768</v>
      </c>
      <c r="Q635" s="34" t="s">
        <v>1275</v>
      </c>
      <c r="R635" s="34" t="s">
        <v>1876</v>
      </c>
      <c r="S635" s="34" t="s">
        <v>1569</v>
      </c>
      <c r="T635" s="34" t="s">
        <v>1877</v>
      </c>
      <c r="U635" s="34" t="s">
        <v>2603</v>
      </c>
      <c r="V635" s="36" t="str">
        <f>IF(VLOOKUP(First_Validations[[#This Row],[Country]],Last_Validations[[Country]:[Country: Year.1]],4,FALSE)=First_Validations[[#This Row],[FirstValidation.Country: Year]],"First","Second / Last")</f>
        <v>First</v>
      </c>
    </row>
    <row r="636" spans="2:22">
      <c r="B636" s="34" t="s">
        <v>1267</v>
      </c>
      <c r="C636" s="34" t="s">
        <v>1566</v>
      </c>
      <c r="D636" s="34">
        <v>1</v>
      </c>
      <c r="E636" s="34">
        <v>48</v>
      </c>
      <c r="F636" s="34" t="s">
        <v>1267</v>
      </c>
      <c r="G636" s="34" t="s">
        <v>1567</v>
      </c>
      <c r="H636" s="34" t="s">
        <v>1566</v>
      </c>
      <c r="I636" s="34" t="s">
        <v>1268</v>
      </c>
      <c r="J636" s="34" t="s">
        <v>1269</v>
      </c>
      <c r="K636" s="34">
        <v>2018</v>
      </c>
      <c r="L636" s="34">
        <v>2018</v>
      </c>
      <c r="M636" s="34" t="s">
        <v>1767</v>
      </c>
      <c r="N636" s="34" t="s">
        <v>1784</v>
      </c>
      <c r="O636" s="34">
        <v>5</v>
      </c>
      <c r="P636" s="34" t="s">
        <v>1768</v>
      </c>
      <c r="Q636" s="34" t="s">
        <v>1270</v>
      </c>
      <c r="R636" s="34" t="s">
        <v>1876</v>
      </c>
      <c r="S636" s="34" t="s">
        <v>1569</v>
      </c>
      <c r="T636" s="34" t="s">
        <v>1877</v>
      </c>
      <c r="U636" s="34" t="s">
        <v>2604</v>
      </c>
      <c r="V636" s="36" t="str">
        <f>IF(VLOOKUP(First_Validations[[#This Row],[Country]],Last_Validations[[Country]:[Country: Year.1]],4,FALSE)=First_Validations[[#This Row],[FirstValidation.Country: Year]],"First","Second / Last")</f>
        <v>First</v>
      </c>
    </row>
    <row r="637" spans="2:22">
      <c r="B637" s="34" t="s">
        <v>1267</v>
      </c>
      <c r="C637" s="34" t="s">
        <v>1566</v>
      </c>
      <c r="D637" s="34">
        <v>1</v>
      </c>
      <c r="E637" s="34">
        <v>48</v>
      </c>
      <c r="F637" s="34" t="s">
        <v>1267</v>
      </c>
      <c r="G637" s="34" t="s">
        <v>1567</v>
      </c>
      <c r="H637" s="34" t="s">
        <v>1566</v>
      </c>
      <c r="I637" s="34" t="s">
        <v>1268</v>
      </c>
      <c r="J637" s="34" t="s">
        <v>1269</v>
      </c>
      <c r="K637" s="34">
        <v>2018</v>
      </c>
      <c r="L637" s="34">
        <v>2018</v>
      </c>
      <c r="M637" s="34" t="s">
        <v>1767</v>
      </c>
      <c r="N637" s="34" t="s">
        <v>1822</v>
      </c>
      <c r="O637" s="34">
        <v>4</v>
      </c>
      <c r="P637" s="34" t="s">
        <v>1767</v>
      </c>
      <c r="Q637" s="34" t="s">
        <v>1875</v>
      </c>
      <c r="R637" s="34" t="s">
        <v>1876</v>
      </c>
      <c r="S637" s="34" t="s">
        <v>1569</v>
      </c>
      <c r="T637" s="34" t="s">
        <v>1877</v>
      </c>
      <c r="U637" s="34" t="s">
        <v>2605</v>
      </c>
      <c r="V637" s="36" t="str">
        <f>IF(VLOOKUP(First_Validations[[#This Row],[Country]],Last_Validations[[Country]:[Country: Year.1]],4,FALSE)=First_Validations[[#This Row],[FirstValidation.Country: Year]],"First","Second / Last")</f>
        <v>First</v>
      </c>
    </row>
    <row r="638" spans="2:22">
      <c r="B638" s="34" t="s">
        <v>1267</v>
      </c>
      <c r="C638" s="34" t="s">
        <v>1566</v>
      </c>
      <c r="D638" s="34">
        <v>1</v>
      </c>
      <c r="E638" s="34">
        <v>48</v>
      </c>
      <c r="F638" s="34" t="s">
        <v>1267</v>
      </c>
      <c r="G638" s="34" t="s">
        <v>1567</v>
      </c>
      <c r="H638" s="34" t="s">
        <v>1566</v>
      </c>
      <c r="I638" s="34" t="s">
        <v>1268</v>
      </c>
      <c r="J638" s="34" t="s">
        <v>1269</v>
      </c>
      <c r="K638" s="34">
        <v>2018</v>
      </c>
      <c r="L638" s="34">
        <v>2018</v>
      </c>
      <c r="M638" s="34" t="s">
        <v>1767</v>
      </c>
      <c r="N638" s="34" t="s">
        <v>1788</v>
      </c>
      <c r="O638" s="34">
        <v>5</v>
      </c>
      <c r="P638" s="34" t="s">
        <v>1768</v>
      </c>
      <c r="Q638" s="34" t="s">
        <v>1272</v>
      </c>
      <c r="R638" s="34" t="s">
        <v>1876</v>
      </c>
      <c r="S638" s="34" t="s">
        <v>1569</v>
      </c>
      <c r="T638" s="34" t="s">
        <v>1877</v>
      </c>
      <c r="U638" s="34" t="s">
        <v>2606</v>
      </c>
      <c r="V638" s="36" t="str">
        <f>IF(VLOOKUP(First_Validations[[#This Row],[Country]],Last_Validations[[Country]:[Country: Year.1]],4,FALSE)=First_Validations[[#This Row],[FirstValidation.Country: Year]],"First","Second / Last")</f>
        <v>First</v>
      </c>
    </row>
    <row r="639" spans="2:22">
      <c r="B639" s="34" t="s">
        <v>1267</v>
      </c>
      <c r="C639" s="34" t="s">
        <v>1566</v>
      </c>
      <c r="D639" s="34">
        <v>1</v>
      </c>
      <c r="E639" s="34">
        <v>48</v>
      </c>
      <c r="F639" s="34" t="s">
        <v>1267</v>
      </c>
      <c r="G639" s="34" t="s">
        <v>1567</v>
      </c>
      <c r="H639" s="34" t="s">
        <v>1566</v>
      </c>
      <c r="I639" s="34" t="s">
        <v>1268</v>
      </c>
      <c r="J639" s="34" t="s">
        <v>1269</v>
      </c>
      <c r="K639" s="34">
        <v>2018</v>
      </c>
      <c r="L639" s="34">
        <v>2018</v>
      </c>
      <c r="M639" s="34" t="s">
        <v>1767</v>
      </c>
      <c r="N639" s="34" t="s">
        <v>1787</v>
      </c>
      <c r="O639" s="34">
        <v>4</v>
      </c>
      <c r="P639" s="34" t="s">
        <v>1767</v>
      </c>
      <c r="Q639" s="34" t="s">
        <v>1271</v>
      </c>
      <c r="R639" s="34" t="s">
        <v>1876</v>
      </c>
      <c r="S639" s="34" t="s">
        <v>1569</v>
      </c>
      <c r="T639" s="34" t="s">
        <v>1877</v>
      </c>
      <c r="U639" s="34" t="s">
        <v>2607</v>
      </c>
      <c r="V639" s="36" t="str">
        <f>IF(VLOOKUP(First_Validations[[#This Row],[Country]],Last_Validations[[Country]:[Country: Year.1]],4,FALSE)=First_Validations[[#This Row],[FirstValidation.Country: Year]],"First","Second / Last")</f>
        <v>First</v>
      </c>
    </row>
    <row r="640" spans="2:22">
      <c r="B640" s="34" t="s">
        <v>1267</v>
      </c>
      <c r="C640" s="34" t="s">
        <v>1566</v>
      </c>
      <c r="D640" s="34">
        <v>1</v>
      </c>
      <c r="E640" s="34">
        <v>48</v>
      </c>
      <c r="F640" s="34" t="s">
        <v>1267</v>
      </c>
      <c r="G640" s="34" t="s">
        <v>1567</v>
      </c>
      <c r="H640" s="34" t="s">
        <v>1566</v>
      </c>
      <c r="I640" s="34" t="s">
        <v>1268</v>
      </c>
      <c r="J640" s="34" t="s">
        <v>1269</v>
      </c>
      <c r="K640" s="34">
        <v>2018</v>
      </c>
      <c r="L640" s="34">
        <v>2018</v>
      </c>
      <c r="M640" s="34" t="s">
        <v>1767</v>
      </c>
      <c r="N640" s="34" t="s">
        <v>1793</v>
      </c>
      <c r="O640" s="34">
        <v>4</v>
      </c>
      <c r="P640" s="34" t="s">
        <v>1767</v>
      </c>
      <c r="Q640" s="34" t="s">
        <v>1277</v>
      </c>
      <c r="R640" s="34" t="s">
        <v>1876</v>
      </c>
      <c r="S640" s="34" t="s">
        <v>1569</v>
      </c>
      <c r="T640" s="34" t="s">
        <v>1877</v>
      </c>
      <c r="U640" s="34" t="s">
        <v>2608</v>
      </c>
      <c r="V640" s="36" t="str">
        <f>IF(VLOOKUP(First_Validations[[#This Row],[Country]],Last_Validations[[Country]:[Country: Year.1]],4,FALSE)=First_Validations[[#This Row],[FirstValidation.Country: Year]],"First","Second / Last")</f>
        <v>First</v>
      </c>
    </row>
    <row r="641" spans="2:22">
      <c r="B641" s="34" t="s">
        <v>1267</v>
      </c>
      <c r="C641" s="34" t="s">
        <v>1566</v>
      </c>
      <c r="D641" s="34">
        <v>1</v>
      </c>
      <c r="E641" s="34">
        <v>48</v>
      </c>
      <c r="F641" s="34" t="s">
        <v>1267</v>
      </c>
      <c r="G641" s="34" t="s">
        <v>1567</v>
      </c>
      <c r="H641" s="34" t="s">
        <v>1566</v>
      </c>
      <c r="I641" s="34" t="s">
        <v>1268</v>
      </c>
      <c r="J641" s="34" t="s">
        <v>1269</v>
      </c>
      <c r="K641" s="34">
        <v>2018</v>
      </c>
      <c r="L641" s="34">
        <v>2018</v>
      </c>
      <c r="M641" s="34" t="s">
        <v>1767</v>
      </c>
      <c r="N641" s="34" t="s">
        <v>1802</v>
      </c>
      <c r="O641" s="34">
        <v>4</v>
      </c>
      <c r="P641" s="34" t="s">
        <v>1767</v>
      </c>
      <c r="Q641" s="34" t="s">
        <v>1284</v>
      </c>
      <c r="R641" s="34" t="s">
        <v>1876</v>
      </c>
      <c r="S641" s="34" t="s">
        <v>1569</v>
      </c>
      <c r="T641" s="34" t="s">
        <v>1877</v>
      </c>
      <c r="U641" s="34" t="s">
        <v>2609</v>
      </c>
      <c r="V641" s="36" t="str">
        <f>IF(VLOOKUP(First_Validations[[#This Row],[Country]],Last_Validations[[Country]:[Country: Year.1]],4,FALSE)=First_Validations[[#This Row],[FirstValidation.Country: Year]],"First","Second / Last")</f>
        <v>First</v>
      </c>
    </row>
    <row r="642" spans="2:22">
      <c r="B642" s="34" t="s">
        <v>1267</v>
      </c>
      <c r="C642" s="34" t="s">
        <v>1566</v>
      </c>
      <c r="D642" s="34">
        <v>1</v>
      </c>
      <c r="E642" s="34">
        <v>48</v>
      </c>
      <c r="F642" s="34" t="s">
        <v>1267</v>
      </c>
      <c r="G642" s="34" t="s">
        <v>1567</v>
      </c>
      <c r="H642" s="34" t="s">
        <v>1566</v>
      </c>
      <c r="I642" s="34" t="s">
        <v>1268</v>
      </c>
      <c r="J642" s="34" t="s">
        <v>1269</v>
      </c>
      <c r="K642" s="34">
        <v>2018</v>
      </c>
      <c r="L642" s="34">
        <v>2018</v>
      </c>
      <c r="M642" s="34" t="s">
        <v>1767</v>
      </c>
      <c r="N642" s="34" t="s">
        <v>1801</v>
      </c>
      <c r="O642" s="34">
        <v>5</v>
      </c>
      <c r="P642" s="34" t="s">
        <v>1768</v>
      </c>
      <c r="Q642" s="34" t="s">
        <v>1283</v>
      </c>
      <c r="R642" s="34" t="s">
        <v>1876</v>
      </c>
      <c r="S642" s="34" t="s">
        <v>1569</v>
      </c>
      <c r="T642" s="34" t="s">
        <v>1877</v>
      </c>
      <c r="U642" s="34" t="s">
        <v>2610</v>
      </c>
      <c r="V642" s="36" t="str">
        <f>IF(VLOOKUP(First_Validations[[#This Row],[Country]],Last_Validations[[Country]:[Country: Year.1]],4,FALSE)=First_Validations[[#This Row],[FirstValidation.Country: Year]],"First","Second / Last")</f>
        <v>First</v>
      </c>
    </row>
    <row r="643" spans="2:22">
      <c r="B643" s="34" t="s">
        <v>1267</v>
      </c>
      <c r="C643" s="34" t="s">
        <v>1566</v>
      </c>
      <c r="D643" s="34">
        <v>1</v>
      </c>
      <c r="E643" s="34">
        <v>48</v>
      </c>
      <c r="F643" s="34" t="s">
        <v>1267</v>
      </c>
      <c r="G643" s="34" t="s">
        <v>1567</v>
      </c>
      <c r="H643" s="34" t="s">
        <v>1566</v>
      </c>
      <c r="I643" s="34" t="s">
        <v>1268</v>
      </c>
      <c r="J643" s="34" t="s">
        <v>1269</v>
      </c>
      <c r="K643" s="34">
        <v>2018</v>
      </c>
      <c r="L643" s="34">
        <v>2018</v>
      </c>
      <c r="M643" s="34" t="s">
        <v>1767</v>
      </c>
      <c r="N643" s="34" t="s">
        <v>1804</v>
      </c>
      <c r="O643" s="34">
        <v>0</v>
      </c>
      <c r="P643" s="34" t="s">
        <v>4</v>
      </c>
      <c r="Q643" s="34" t="s">
        <v>1286</v>
      </c>
      <c r="R643" s="34" t="s">
        <v>1876</v>
      </c>
      <c r="S643" s="34" t="s">
        <v>1569</v>
      </c>
      <c r="T643" s="34" t="s">
        <v>1877</v>
      </c>
      <c r="U643" s="34" t="s">
        <v>2611</v>
      </c>
      <c r="V643" s="36" t="str">
        <f>IF(VLOOKUP(First_Validations[[#This Row],[Country]],Last_Validations[[Country]:[Country: Year.1]],4,FALSE)=First_Validations[[#This Row],[FirstValidation.Country: Year]],"First","Second / Last")</f>
        <v>First</v>
      </c>
    </row>
    <row r="644" spans="2:22">
      <c r="B644" s="34" t="s">
        <v>1267</v>
      </c>
      <c r="C644" s="34" t="s">
        <v>1566</v>
      </c>
      <c r="D644" s="34">
        <v>1</v>
      </c>
      <c r="E644" s="34">
        <v>48</v>
      </c>
      <c r="F644" s="34" t="s">
        <v>1267</v>
      </c>
      <c r="G644" s="34" t="s">
        <v>1567</v>
      </c>
      <c r="H644" s="34" t="s">
        <v>1566</v>
      </c>
      <c r="I644" s="34" t="s">
        <v>1268</v>
      </c>
      <c r="J644" s="34" t="s">
        <v>1269</v>
      </c>
      <c r="K644" s="34">
        <v>2018</v>
      </c>
      <c r="L644" s="34">
        <v>2018</v>
      </c>
      <c r="M644" s="34" t="s">
        <v>1767</v>
      </c>
      <c r="N644" s="34" t="s">
        <v>1803</v>
      </c>
      <c r="O644" s="34">
        <v>0</v>
      </c>
      <c r="P644" s="34" t="s">
        <v>4</v>
      </c>
      <c r="Q644" s="34" t="s">
        <v>1285</v>
      </c>
      <c r="R644" s="34" t="s">
        <v>1876</v>
      </c>
      <c r="S644" s="34" t="s">
        <v>1569</v>
      </c>
      <c r="T644" s="34" t="s">
        <v>1877</v>
      </c>
      <c r="U644" s="34" t="s">
        <v>2612</v>
      </c>
      <c r="V644" s="36" t="str">
        <f>IF(VLOOKUP(First_Validations[[#This Row],[Country]],Last_Validations[[Country]:[Country: Year.1]],4,FALSE)=First_Validations[[#This Row],[FirstValidation.Country: Year]],"First","Second / Last")</f>
        <v>First</v>
      </c>
    </row>
    <row r="645" spans="2:22">
      <c r="B645" s="34" t="s">
        <v>1267</v>
      </c>
      <c r="C645" s="34" t="s">
        <v>1566</v>
      </c>
      <c r="D645" s="34">
        <v>1</v>
      </c>
      <c r="E645" s="34">
        <v>48</v>
      </c>
      <c r="F645" s="34" t="s">
        <v>1267</v>
      </c>
      <c r="G645" s="34" t="s">
        <v>1567</v>
      </c>
      <c r="H645" s="34" t="s">
        <v>1566</v>
      </c>
      <c r="I645" s="34" t="s">
        <v>1268</v>
      </c>
      <c r="J645" s="34" t="s">
        <v>1269</v>
      </c>
      <c r="K645" s="34">
        <v>2018</v>
      </c>
      <c r="L645" s="34">
        <v>2018</v>
      </c>
      <c r="M645" s="34" t="s">
        <v>1767</v>
      </c>
      <c r="N645" s="34" t="s">
        <v>1797</v>
      </c>
      <c r="O645" s="34">
        <v>0</v>
      </c>
      <c r="P645" s="34" t="s">
        <v>4</v>
      </c>
      <c r="Q645" s="34" t="s">
        <v>1280</v>
      </c>
      <c r="R645" s="34" t="s">
        <v>1876</v>
      </c>
      <c r="S645" s="34" t="s">
        <v>1569</v>
      </c>
      <c r="T645" s="34" t="s">
        <v>1877</v>
      </c>
      <c r="U645" s="34" t="s">
        <v>2613</v>
      </c>
      <c r="V645" s="36" t="str">
        <f>IF(VLOOKUP(First_Validations[[#This Row],[Country]],Last_Validations[[Country]:[Country: Year.1]],4,FALSE)=First_Validations[[#This Row],[FirstValidation.Country: Year]],"First","Second / Last")</f>
        <v>First</v>
      </c>
    </row>
    <row r="646" spans="2:22">
      <c r="B646" s="34" t="s">
        <v>1267</v>
      </c>
      <c r="C646" s="34" t="s">
        <v>1566</v>
      </c>
      <c r="D646" s="34">
        <v>1</v>
      </c>
      <c r="E646" s="34">
        <v>48</v>
      </c>
      <c r="F646" s="34" t="s">
        <v>1267</v>
      </c>
      <c r="G646" s="34" t="s">
        <v>1567</v>
      </c>
      <c r="H646" s="34" t="s">
        <v>1566</v>
      </c>
      <c r="I646" s="34" t="s">
        <v>1268</v>
      </c>
      <c r="J646" s="34" t="s">
        <v>1269</v>
      </c>
      <c r="K646" s="34">
        <v>2018</v>
      </c>
      <c r="L646" s="34">
        <v>2018</v>
      </c>
      <c r="M646" s="34" t="s">
        <v>1767</v>
      </c>
      <c r="N646" s="34" t="s">
        <v>1795</v>
      </c>
      <c r="O646" s="34">
        <v>1</v>
      </c>
      <c r="P646" s="34" t="s">
        <v>1796</v>
      </c>
      <c r="Q646" s="34" t="s">
        <v>1279</v>
      </c>
      <c r="R646" s="34" t="s">
        <v>1876</v>
      </c>
      <c r="S646" s="34" t="s">
        <v>1569</v>
      </c>
      <c r="T646" s="34" t="s">
        <v>1877</v>
      </c>
      <c r="U646" s="34" t="s">
        <v>2614</v>
      </c>
      <c r="V646" s="36" t="str">
        <f>IF(VLOOKUP(First_Validations[[#This Row],[Country]],Last_Validations[[Country]:[Country: Year.1]],4,FALSE)=First_Validations[[#This Row],[FirstValidation.Country: Year]],"First","Second / Last")</f>
        <v>First</v>
      </c>
    </row>
    <row r="647" spans="2:22">
      <c r="B647" s="34" t="s">
        <v>1267</v>
      </c>
      <c r="C647" s="34" t="s">
        <v>1566</v>
      </c>
      <c r="D647" s="34">
        <v>1</v>
      </c>
      <c r="E647" s="34">
        <v>48</v>
      </c>
      <c r="F647" s="34" t="s">
        <v>1267</v>
      </c>
      <c r="G647" s="34" t="s">
        <v>1567</v>
      </c>
      <c r="H647" s="34" t="s">
        <v>1566</v>
      </c>
      <c r="I647" s="34" t="s">
        <v>1268</v>
      </c>
      <c r="J647" s="34" t="s">
        <v>1269</v>
      </c>
      <c r="K647" s="34">
        <v>2018</v>
      </c>
      <c r="L647" s="34">
        <v>2018</v>
      </c>
      <c r="M647" s="34" t="s">
        <v>1767</v>
      </c>
      <c r="N647" s="34" t="s">
        <v>1800</v>
      </c>
      <c r="O647" s="34">
        <v>6</v>
      </c>
      <c r="P647" s="34" t="s">
        <v>1817</v>
      </c>
      <c r="Q647" s="34" t="s">
        <v>1282</v>
      </c>
      <c r="R647" s="34" t="s">
        <v>1876</v>
      </c>
      <c r="S647" s="34" t="s">
        <v>1569</v>
      </c>
      <c r="T647" s="34" t="s">
        <v>1877</v>
      </c>
      <c r="U647" s="34" t="s">
        <v>2615</v>
      </c>
      <c r="V647" s="36" t="str">
        <f>IF(VLOOKUP(First_Validations[[#This Row],[Country]],Last_Validations[[Country]:[Country: Year.1]],4,FALSE)=First_Validations[[#This Row],[FirstValidation.Country: Year]],"First","Second / Last")</f>
        <v>First</v>
      </c>
    </row>
    <row r="648" spans="2:22">
      <c r="B648" s="34" t="s">
        <v>1267</v>
      </c>
      <c r="C648" s="34" t="s">
        <v>1566</v>
      </c>
      <c r="D648" s="34">
        <v>1</v>
      </c>
      <c r="E648" s="34">
        <v>48</v>
      </c>
      <c r="F648" s="34" t="s">
        <v>1267</v>
      </c>
      <c r="G648" s="34" t="s">
        <v>1567</v>
      </c>
      <c r="H648" s="34" t="s">
        <v>1566</v>
      </c>
      <c r="I648" s="34" t="s">
        <v>1268</v>
      </c>
      <c r="J648" s="34" t="s">
        <v>1269</v>
      </c>
      <c r="K648" s="34">
        <v>2018</v>
      </c>
      <c r="L648" s="34">
        <v>2018</v>
      </c>
      <c r="M648" s="34" t="s">
        <v>1767</v>
      </c>
      <c r="N648" s="34" t="s">
        <v>1799</v>
      </c>
      <c r="O648" s="34">
        <v>5</v>
      </c>
      <c r="P648" s="34" t="s">
        <v>1768</v>
      </c>
      <c r="Q648" s="34" t="s">
        <v>1281</v>
      </c>
      <c r="R648" s="34" t="s">
        <v>1876</v>
      </c>
      <c r="S648" s="34" t="s">
        <v>1569</v>
      </c>
      <c r="T648" s="34" t="s">
        <v>1877</v>
      </c>
      <c r="U648" s="34" t="s">
        <v>2616</v>
      </c>
      <c r="V648" s="36" t="str">
        <f>IF(VLOOKUP(First_Validations[[#This Row],[Country]],Last_Validations[[Country]:[Country: Year.1]],4,FALSE)=First_Validations[[#This Row],[FirstValidation.Country: Year]],"First","Second / Last")</f>
        <v>First</v>
      </c>
    </row>
    <row r="649" spans="2:22">
      <c r="B649" s="34" t="s">
        <v>389</v>
      </c>
      <c r="C649" s="34" t="s">
        <v>2</v>
      </c>
      <c r="D649" s="34">
        <v>1</v>
      </c>
      <c r="E649" s="34">
        <v>13</v>
      </c>
      <c r="F649" s="34" t="s">
        <v>389</v>
      </c>
      <c r="G649" s="34" t="s">
        <v>1551</v>
      </c>
      <c r="H649" s="34" t="s">
        <v>2</v>
      </c>
      <c r="I649" s="34" t="s">
        <v>3491</v>
      </c>
      <c r="J649" s="34" t="s">
        <v>3492</v>
      </c>
      <c r="K649" s="34">
        <v>2016</v>
      </c>
      <c r="M649" s="34" t="s">
        <v>1767</v>
      </c>
      <c r="N649" s="34" t="s">
        <v>1800</v>
      </c>
      <c r="O649" s="34">
        <v>5</v>
      </c>
      <c r="P649" s="34" t="s">
        <v>1768</v>
      </c>
      <c r="Q649" s="34" t="s">
        <v>402</v>
      </c>
      <c r="S649" s="34" t="s">
        <v>1552</v>
      </c>
      <c r="T649" s="34" t="s">
        <v>1837</v>
      </c>
      <c r="U649" s="34" t="s">
        <v>2617</v>
      </c>
      <c r="V649" s="36" t="str">
        <f>IF(VLOOKUP(First_Validations[[#This Row],[Country]],Last_Validations[[Country]:[Country: Year.1]],4,FALSE)=First_Validations[[#This Row],[FirstValidation.Country: Year]],"First","Second / Last")</f>
        <v>Second / Last</v>
      </c>
    </row>
    <row r="650" spans="2:22">
      <c r="B650" s="34" t="s">
        <v>389</v>
      </c>
      <c r="C650" s="34" t="s">
        <v>2</v>
      </c>
      <c r="D650" s="34">
        <v>1</v>
      </c>
      <c r="E650" s="34">
        <v>13</v>
      </c>
      <c r="F650" s="34" t="s">
        <v>389</v>
      </c>
      <c r="G650" s="34" t="s">
        <v>1551</v>
      </c>
      <c r="H650" s="34" t="s">
        <v>2</v>
      </c>
      <c r="I650" s="34" t="s">
        <v>3491</v>
      </c>
      <c r="J650" s="34" t="s">
        <v>3492</v>
      </c>
      <c r="K650" s="34">
        <v>2016</v>
      </c>
      <c r="M650" s="34" t="s">
        <v>1767</v>
      </c>
      <c r="N650" s="34" t="s">
        <v>1801</v>
      </c>
      <c r="O650" s="34">
        <v>5</v>
      </c>
      <c r="P650" s="34" t="s">
        <v>1768</v>
      </c>
      <c r="Q650" s="34" t="s">
        <v>403</v>
      </c>
      <c r="S650" s="34" t="s">
        <v>1552</v>
      </c>
      <c r="T650" s="34" t="s">
        <v>1837</v>
      </c>
      <c r="U650" s="34" t="s">
        <v>2618</v>
      </c>
      <c r="V650" s="36" t="str">
        <f>IF(VLOOKUP(First_Validations[[#This Row],[Country]],Last_Validations[[Country]:[Country: Year.1]],4,FALSE)=First_Validations[[#This Row],[FirstValidation.Country: Year]],"First","Second / Last")</f>
        <v>Second / Last</v>
      </c>
    </row>
    <row r="651" spans="2:22">
      <c r="B651" s="34" t="s">
        <v>389</v>
      </c>
      <c r="C651" s="34" t="s">
        <v>2</v>
      </c>
      <c r="D651" s="34">
        <v>1</v>
      </c>
      <c r="E651" s="34">
        <v>13</v>
      </c>
      <c r="F651" s="34" t="s">
        <v>389</v>
      </c>
      <c r="G651" s="34" t="s">
        <v>1551</v>
      </c>
      <c r="H651" s="34" t="s">
        <v>2</v>
      </c>
      <c r="I651" s="34" t="s">
        <v>3491</v>
      </c>
      <c r="J651" s="34" t="s">
        <v>3492</v>
      </c>
      <c r="K651" s="34">
        <v>2016</v>
      </c>
      <c r="M651" s="34" t="s">
        <v>1767</v>
      </c>
      <c r="N651" s="34" t="s">
        <v>1797</v>
      </c>
      <c r="O651" s="34">
        <v>5</v>
      </c>
      <c r="P651" s="34" t="s">
        <v>1768</v>
      </c>
      <c r="Q651" s="34" t="s">
        <v>400</v>
      </c>
      <c r="S651" s="34" t="s">
        <v>1552</v>
      </c>
      <c r="T651" s="34" t="s">
        <v>1837</v>
      </c>
      <c r="U651" s="34" t="s">
        <v>2619</v>
      </c>
      <c r="V651" s="36" t="str">
        <f>IF(VLOOKUP(First_Validations[[#This Row],[Country]],Last_Validations[[Country]:[Country: Year.1]],4,FALSE)=First_Validations[[#This Row],[FirstValidation.Country: Year]],"First","Second / Last")</f>
        <v>Second / Last</v>
      </c>
    </row>
    <row r="652" spans="2:22">
      <c r="B652" s="34" t="s">
        <v>389</v>
      </c>
      <c r="C652" s="34" t="s">
        <v>2</v>
      </c>
      <c r="D652" s="34">
        <v>1</v>
      </c>
      <c r="E652" s="34">
        <v>13</v>
      </c>
      <c r="F652" s="34" t="s">
        <v>389</v>
      </c>
      <c r="G652" s="34" t="s">
        <v>1551</v>
      </c>
      <c r="H652" s="34" t="s">
        <v>2</v>
      </c>
      <c r="I652" s="34" t="s">
        <v>3491</v>
      </c>
      <c r="J652" s="34" t="s">
        <v>3492</v>
      </c>
      <c r="K652" s="34">
        <v>2016</v>
      </c>
      <c r="M652" s="34" t="s">
        <v>1767</v>
      </c>
      <c r="N652" s="34" t="s">
        <v>1799</v>
      </c>
      <c r="O652" s="34">
        <v>5</v>
      </c>
      <c r="P652" s="34" t="s">
        <v>1768</v>
      </c>
      <c r="Q652" s="34" t="s">
        <v>401</v>
      </c>
      <c r="S652" s="34" t="s">
        <v>1552</v>
      </c>
      <c r="T652" s="34" t="s">
        <v>1837</v>
      </c>
      <c r="U652" s="34" t="s">
        <v>2620</v>
      </c>
      <c r="V652" s="36" t="str">
        <f>IF(VLOOKUP(First_Validations[[#This Row],[Country]],Last_Validations[[Country]:[Country: Year.1]],4,FALSE)=First_Validations[[#This Row],[FirstValidation.Country: Year]],"First","Second / Last")</f>
        <v>Second / Last</v>
      </c>
    </row>
    <row r="653" spans="2:22">
      <c r="B653" s="34" t="s">
        <v>389</v>
      </c>
      <c r="C653" s="34" t="s">
        <v>2</v>
      </c>
      <c r="D653" s="34">
        <v>1</v>
      </c>
      <c r="E653" s="34">
        <v>13</v>
      </c>
      <c r="F653" s="34" t="s">
        <v>389</v>
      </c>
      <c r="G653" s="34" t="s">
        <v>1551</v>
      </c>
      <c r="H653" s="34" t="s">
        <v>2</v>
      </c>
      <c r="I653" s="34" t="s">
        <v>3491</v>
      </c>
      <c r="J653" s="34" t="s">
        <v>3492</v>
      </c>
      <c r="K653" s="34">
        <v>2016</v>
      </c>
      <c r="M653" s="34" t="s">
        <v>1767</v>
      </c>
      <c r="N653" s="34" t="s">
        <v>1804</v>
      </c>
      <c r="O653" s="34">
        <v>0</v>
      </c>
      <c r="P653" s="34" t="s">
        <v>4</v>
      </c>
      <c r="Q653" s="34" t="s">
        <v>406</v>
      </c>
      <c r="S653" s="34" t="s">
        <v>1552</v>
      </c>
      <c r="T653" s="34" t="s">
        <v>1837</v>
      </c>
      <c r="U653" s="34" t="s">
        <v>2621</v>
      </c>
      <c r="V653" s="36" t="str">
        <f>IF(VLOOKUP(First_Validations[[#This Row],[Country]],Last_Validations[[Country]:[Country: Year.1]],4,FALSE)=First_Validations[[#This Row],[FirstValidation.Country: Year]],"First","Second / Last")</f>
        <v>Second / Last</v>
      </c>
    </row>
    <row r="654" spans="2:22">
      <c r="B654" s="34" t="s">
        <v>389</v>
      </c>
      <c r="C654" s="34" t="s">
        <v>2</v>
      </c>
      <c r="D654" s="34">
        <v>1</v>
      </c>
      <c r="E654" s="34">
        <v>13</v>
      </c>
      <c r="F654" s="34" t="s">
        <v>389</v>
      </c>
      <c r="G654" s="34" t="s">
        <v>1551</v>
      </c>
      <c r="H654" s="34" t="s">
        <v>2</v>
      </c>
      <c r="I654" s="34" t="s">
        <v>3491</v>
      </c>
      <c r="J654" s="34" t="s">
        <v>3492</v>
      </c>
      <c r="K654" s="34">
        <v>2016</v>
      </c>
      <c r="M654" s="34" t="s">
        <v>1767</v>
      </c>
      <c r="N654" s="34" t="s">
        <v>1805</v>
      </c>
      <c r="O654" s="34">
        <v>0</v>
      </c>
      <c r="P654" s="34" t="s">
        <v>4</v>
      </c>
      <c r="Q654" s="34" t="s">
        <v>407</v>
      </c>
      <c r="S654" s="34" t="s">
        <v>1552</v>
      </c>
      <c r="T654" s="34" t="s">
        <v>1837</v>
      </c>
      <c r="U654" s="34" t="s">
        <v>2622</v>
      </c>
      <c r="V654" s="36" t="str">
        <f>IF(VLOOKUP(First_Validations[[#This Row],[Country]],Last_Validations[[Country]:[Country: Year.1]],4,FALSE)=First_Validations[[#This Row],[FirstValidation.Country: Year]],"First","Second / Last")</f>
        <v>Second / Last</v>
      </c>
    </row>
    <row r="655" spans="2:22">
      <c r="B655" s="34" t="s">
        <v>389</v>
      </c>
      <c r="C655" s="34" t="s">
        <v>2</v>
      </c>
      <c r="D655" s="34">
        <v>1</v>
      </c>
      <c r="E655" s="34">
        <v>13</v>
      </c>
      <c r="F655" s="34" t="s">
        <v>389</v>
      </c>
      <c r="G655" s="34" t="s">
        <v>1551</v>
      </c>
      <c r="H655" s="34" t="s">
        <v>2</v>
      </c>
      <c r="I655" s="34" t="s">
        <v>3491</v>
      </c>
      <c r="J655" s="34" t="s">
        <v>3492</v>
      </c>
      <c r="K655" s="34">
        <v>2016</v>
      </c>
      <c r="M655" s="34" t="s">
        <v>1767</v>
      </c>
      <c r="N655" s="34" t="s">
        <v>1802</v>
      </c>
      <c r="O655" s="34">
        <v>4</v>
      </c>
      <c r="P655" s="34" t="s">
        <v>1767</v>
      </c>
      <c r="Q655" s="34" t="s">
        <v>404</v>
      </c>
      <c r="S655" s="34" t="s">
        <v>1552</v>
      </c>
      <c r="T655" s="34" t="s">
        <v>1837</v>
      </c>
      <c r="U655" s="34" t="s">
        <v>2623</v>
      </c>
      <c r="V655" s="36" t="str">
        <f>IF(VLOOKUP(First_Validations[[#This Row],[Country]],Last_Validations[[Country]:[Country: Year.1]],4,FALSE)=First_Validations[[#This Row],[FirstValidation.Country: Year]],"First","Second / Last")</f>
        <v>Second / Last</v>
      </c>
    </row>
    <row r="656" spans="2:22">
      <c r="B656" s="34" t="s">
        <v>389</v>
      </c>
      <c r="C656" s="34" t="s">
        <v>2</v>
      </c>
      <c r="D656" s="34">
        <v>1</v>
      </c>
      <c r="E656" s="34">
        <v>13</v>
      </c>
      <c r="F656" s="34" t="s">
        <v>389</v>
      </c>
      <c r="G656" s="34" t="s">
        <v>1551</v>
      </c>
      <c r="H656" s="34" t="s">
        <v>2</v>
      </c>
      <c r="I656" s="34" t="s">
        <v>3491</v>
      </c>
      <c r="J656" s="34" t="s">
        <v>3492</v>
      </c>
      <c r="K656" s="34">
        <v>2016</v>
      </c>
      <c r="M656" s="34" t="s">
        <v>1767</v>
      </c>
      <c r="N656" s="34" t="s">
        <v>1803</v>
      </c>
      <c r="O656" s="34">
        <v>0</v>
      </c>
      <c r="P656" s="34" t="s">
        <v>4</v>
      </c>
      <c r="Q656" s="34" t="s">
        <v>405</v>
      </c>
      <c r="S656" s="34" t="s">
        <v>1552</v>
      </c>
      <c r="T656" s="34" t="s">
        <v>1837</v>
      </c>
      <c r="U656" s="34" t="s">
        <v>2624</v>
      </c>
      <c r="V656" s="36" t="str">
        <f>IF(VLOOKUP(First_Validations[[#This Row],[Country]],Last_Validations[[Country]:[Country: Year.1]],4,FALSE)=First_Validations[[#This Row],[FirstValidation.Country: Year]],"First","Second / Last")</f>
        <v>Second / Last</v>
      </c>
    </row>
    <row r="657" spans="2:22">
      <c r="B657" s="34" t="s">
        <v>389</v>
      </c>
      <c r="C657" s="34" t="s">
        <v>2</v>
      </c>
      <c r="D657" s="34">
        <v>1</v>
      </c>
      <c r="E657" s="34">
        <v>13</v>
      </c>
      <c r="F657" s="34" t="s">
        <v>389</v>
      </c>
      <c r="G657" s="34" t="s">
        <v>1551</v>
      </c>
      <c r="H657" s="34" t="s">
        <v>2</v>
      </c>
      <c r="I657" s="34" t="s">
        <v>3491</v>
      </c>
      <c r="J657" s="34" t="s">
        <v>3492</v>
      </c>
      <c r="K657" s="34">
        <v>2016</v>
      </c>
      <c r="M657" s="34" t="s">
        <v>1767</v>
      </c>
      <c r="N657" s="34" t="s">
        <v>1795</v>
      </c>
      <c r="O657" s="34">
        <v>1</v>
      </c>
      <c r="P657" s="34" t="s">
        <v>1796</v>
      </c>
      <c r="Q657" s="34" t="s">
        <v>399</v>
      </c>
      <c r="S657" s="34" t="s">
        <v>1552</v>
      </c>
      <c r="T657" s="34" t="s">
        <v>1837</v>
      </c>
      <c r="U657" s="34" t="s">
        <v>2625</v>
      </c>
      <c r="V657" s="36" t="str">
        <f>IF(VLOOKUP(First_Validations[[#This Row],[Country]],Last_Validations[[Country]:[Country: Year.1]],4,FALSE)=First_Validations[[#This Row],[FirstValidation.Country: Year]],"First","Second / Last")</f>
        <v>Second / Last</v>
      </c>
    </row>
    <row r="658" spans="2:22">
      <c r="B658" s="34" t="s">
        <v>389</v>
      </c>
      <c r="C658" s="34" t="s">
        <v>2</v>
      </c>
      <c r="D658" s="34">
        <v>1</v>
      </c>
      <c r="E658" s="34">
        <v>13</v>
      </c>
      <c r="F658" s="34" t="s">
        <v>389</v>
      </c>
      <c r="G658" s="34" t="s">
        <v>1551</v>
      </c>
      <c r="H658" s="34" t="s">
        <v>2</v>
      </c>
      <c r="I658" s="34" t="s">
        <v>3491</v>
      </c>
      <c r="J658" s="34" t="s">
        <v>3492</v>
      </c>
      <c r="K658" s="34">
        <v>2016</v>
      </c>
      <c r="M658" s="34" t="s">
        <v>1767</v>
      </c>
      <c r="N658" s="34" t="s">
        <v>1789</v>
      </c>
      <c r="O658" s="34">
        <v>3</v>
      </c>
      <c r="P658" s="34" t="s">
        <v>1798</v>
      </c>
      <c r="Q658" s="34" t="s">
        <v>393</v>
      </c>
      <c r="S658" s="34" t="s">
        <v>1552</v>
      </c>
      <c r="T658" s="34" t="s">
        <v>1837</v>
      </c>
      <c r="U658" s="34" t="s">
        <v>2626</v>
      </c>
      <c r="V658" s="36" t="str">
        <f>IF(VLOOKUP(First_Validations[[#This Row],[Country]],Last_Validations[[Country]:[Country: Year.1]],4,FALSE)=First_Validations[[#This Row],[FirstValidation.Country: Year]],"First","Second / Last")</f>
        <v>Second / Last</v>
      </c>
    </row>
    <row r="659" spans="2:22">
      <c r="B659" s="34" t="s">
        <v>389</v>
      </c>
      <c r="C659" s="34" t="s">
        <v>2</v>
      </c>
      <c r="D659" s="34">
        <v>1</v>
      </c>
      <c r="E659" s="34">
        <v>13</v>
      </c>
      <c r="F659" s="34" t="s">
        <v>389</v>
      </c>
      <c r="G659" s="34" t="s">
        <v>1551</v>
      </c>
      <c r="H659" s="34" t="s">
        <v>2</v>
      </c>
      <c r="I659" s="34" t="s">
        <v>3491</v>
      </c>
      <c r="J659" s="34" t="s">
        <v>3492</v>
      </c>
      <c r="K659" s="34">
        <v>2016</v>
      </c>
      <c r="M659" s="34" t="s">
        <v>1767</v>
      </c>
      <c r="N659" s="34" t="s">
        <v>1790</v>
      </c>
      <c r="O659" s="34">
        <v>4</v>
      </c>
      <c r="P659" s="34" t="s">
        <v>1767</v>
      </c>
      <c r="Q659" s="34" t="s">
        <v>394</v>
      </c>
      <c r="S659" s="34" t="s">
        <v>1552</v>
      </c>
      <c r="T659" s="34" t="s">
        <v>1837</v>
      </c>
      <c r="U659" s="34" t="s">
        <v>2627</v>
      </c>
      <c r="V659" s="36" t="str">
        <f>IF(VLOOKUP(First_Validations[[#This Row],[Country]],Last_Validations[[Country]:[Country: Year.1]],4,FALSE)=First_Validations[[#This Row],[FirstValidation.Country: Year]],"First","Second / Last")</f>
        <v>Second / Last</v>
      </c>
    </row>
    <row r="660" spans="2:22">
      <c r="B660" s="34" t="s">
        <v>389</v>
      </c>
      <c r="C660" s="34" t="s">
        <v>2</v>
      </c>
      <c r="D660" s="34">
        <v>1</v>
      </c>
      <c r="E660" s="34">
        <v>13</v>
      </c>
      <c r="F660" s="34" t="s">
        <v>389</v>
      </c>
      <c r="G660" s="34" t="s">
        <v>1551</v>
      </c>
      <c r="H660" s="34" t="s">
        <v>2</v>
      </c>
      <c r="I660" s="34" t="s">
        <v>3491</v>
      </c>
      <c r="J660" s="34" t="s">
        <v>3492</v>
      </c>
      <c r="K660" s="34">
        <v>2016</v>
      </c>
      <c r="M660" s="34" t="s">
        <v>1767</v>
      </c>
      <c r="N660" s="34" t="s">
        <v>1787</v>
      </c>
      <c r="O660" s="34">
        <v>5</v>
      </c>
      <c r="P660" s="34" t="s">
        <v>1768</v>
      </c>
      <c r="Q660" s="34" t="s">
        <v>391</v>
      </c>
      <c r="S660" s="34" t="s">
        <v>1552</v>
      </c>
      <c r="T660" s="34" t="s">
        <v>1837</v>
      </c>
      <c r="U660" s="34" t="s">
        <v>2628</v>
      </c>
      <c r="V660" s="36" t="str">
        <f>IF(VLOOKUP(First_Validations[[#This Row],[Country]],Last_Validations[[Country]:[Country: Year.1]],4,FALSE)=First_Validations[[#This Row],[FirstValidation.Country: Year]],"First","Second / Last")</f>
        <v>Second / Last</v>
      </c>
    </row>
    <row r="661" spans="2:22">
      <c r="B661" s="34" t="s">
        <v>389</v>
      </c>
      <c r="C661" s="34" t="s">
        <v>2</v>
      </c>
      <c r="D661" s="34">
        <v>1</v>
      </c>
      <c r="E661" s="34">
        <v>13</v>
      </c>
      <c r="F661" s="34" t="s">
        <v>389</v>
      </c>
      <c r="G661" s="34" t="s">
        <v>1551</v>
      </c>
      <c r="H661" s="34" t="s">
        <v>2</v>
      </c>
      <c r="I661" s="34" t="s">
        <v>3491</v>
      </c>
      <c r="J661" s="34" t="s">
        <v>3492</v>
      </c>
      <c r="K661" s="34">
        <v>2016</v>
      </c>
      <c r="M661" s="34" t="s">
        <v>1767</v>
      </c>
      <c r="N661" s="34" t="s">
        <v>1788</v>
      </c>
      <c r="O661" s="34">
        <v>5</v>
      </c>
      <c r="P661" s="34" t="s">
        <v>1768</v>
      </c>
      <c r="Q661" s="34" t="s">
        <v>392</v>
      </c>
      <c r="S661" s="34" t="s">
        <v>1552</v>
      </c>
      <c r="T661" s="34" t="s">
        <v>1837</v>
      </c>
      <c r="U661" s="34" t="s">
        <v>2629</v>
      </c>
      <c r="V661" s="36" t="str">
        <f>IF(VLOOKUP(First_Validations[[#This Row],[Country]],Last_Validations[[Country]:[Country: Year.1]],4,FALSE)=First_Validations[[#This Row],[FirstValidation.Country: Year]],"First","Second / Last")</f>
        <v>Second / Last</v>
      </c>
    </row>
    <row r="662" spans="2:22">
      <c r="B662" s="34" t="s">
        <v>389</v>
      </c>
      <c r="C662" s="34" t="s">
        <v>2</v>
      </c>
      <c r="D662" s="34">
        <v>1</v>
      </c>
      <c r="E662" s="34">
        <v>13</v>
      </c>
      <c r="F662" s="34" t="s">
        <v>389</v>
      </c>
      <c r="G662" s="34" t="s">
        <v>1551</v>
      </c>
      <c r="H662" s="34" t="s">
        <v>2</v>
      </c>
      <c r="I662" s="34" t="s">
        <v>3491</v>
      </c>
      <c r="J662" s="34" t="s">
        <v>3492</v>
      </c>
      <c r="K662" s="34">
        <v>2016</v>
      </c>
      <c r="M662" s="34" t="s">
        <v>1767</v>
      </c>
      <c r="N662" s="34" t="s">
        <v>1793</v>
      </c>
      <c r="O662" s="34">
        <v>4</v>
      </c>
      <c r="P662" s="34" t="s">
        <v>1767</v>
      </c>
      <c r="Q662" s="34" t="s">
        <v>397</v>
      </c>
      <c r="S662" s="34" t="s">
        <v>1552</v>
      </c>
      <c r="T662" s="34" t="s">
        <v>1837</v>
      </c>
      <c r="U662" s="34" t="s">
        <v>2630</v>
      </c>
      <c r="V662" s="36" t="str">
        <f>IF(VLOOKUP(First_Validations[[#This Row],[Country]],Last_Validations[[Country]:[Country: Year.1]],4,FALSE)=First_Validations[[#This Row],[FirstValidation.Country: Year]],"First","Second / Last")</f>
        <v>Second / Last</v>
      </c>
    </row>
    <row r="663" spans="2:22">
      <c r="B663" s="34" t="s">
        <v>389</v>
      </c>
      <c r="C663" s="34" t="s">
        <v>2</v>
      </c>
      <c r="D663" s="34">
        <v>1</v>
      </c>
      <c r="E663" s="34">
        <v>13</v>
      </c>
      <c r="F663" s="34" t="s">
        <v>389</v>
      </c>
      <c r="G663" s="34" t="s">
        <v>1551</v>
      </c>
      <c r="H663" s="34" t="s">
        <v>2</v>
      </c>
      <c r="I663" s="34" t="s">
        <v>3491</v>
      </c>
      <c r="J663" s="34" t="s">
        <v>3492</v>
      </c>
      <c r="K663" s="34">
        <v>2016</v>
      </c>
      <c r="M663" s="34" t="s">
        <v>1767</v>
      </c>
      <c r="N663" s="34" t="s">
        <v>1794</v>
      </c>
      <c r="O663" s="34">
        <v>5</v>
      </c>
      <c r="P663" s="34" t="s">
        <v>1768</v>
      </c>
      <c r="Q663" s="34" t="s">
        <v>398</v>
      </c>
      <c r="S663" s="34" t="s">
        <v>1552</v>
      </c>
      <c r="T663" s="34" t="s">
        <v>1837</v>
      </c>
      <c r="U663" s="34" t="s">
        <v>2631</v>
      </c>
      <c r="V663" s="36" t="str">
        <f>IF(VLOOKUP(First_Validations[[#This Row],[Country]],Last_Validations[[Country]:[Country: Year.1]],4,FALSE)=First_Validations[[#This Row],[FirstValidation.Country: Year]],"First","Second / Last")</f>
        <v>Second / Last</v>
      </c>
    </row>
    <row r="664" spans="2:22">
      <c r="B664" s="34" t="s">
        <v>389</v>
      </c>
      <c r="C664" s="34" t="s">
        <v>2</v>
      </c>
      <c r="D664" s="34">
        <v>1</v>
      </c>
      <c r="E664" s="34">
        <v>13</v>
      </c>
      <c r="F664" s="34" t="s">
        <v>389</v>
      </c>
      <c r="G664" s="34" t="s">
        <v>1551</v>
      </c>
      <c r="H664" s="34" t="s">
        <v>2</v>
      </c>
      <c r="I664" s="34" t="s">
        <v>3491</v>
      </c>
      <c r="J664" s="34" t="s">
        <v>3492</v>
      </c>
      <c r="K664" s="34">
        <v>2016</v>
      </c>
      <c r="M664" s="34" t="s">
        <v>1767</v>
      </c>
      <c r="N664" s="34" t="s">
        <v>1791</v>
      </c>
      <c r="O664" s="34">
        <v>5</v>
      </c>
      <c r="P664" s="34" t="s">
        <v>1768</v>
      </c>
      <c r="Q664" s="34" t="s">
        <v>395</v>
      </c>
      <c r="S664" s="34" t="s">
        <v>1552</v>
      </c>
      <c r="T664" s="34" t="s">
        <v>1837</v>
      </c>
      <c r="U664" s="34" t="s">
        <v>2632</v>
      </c>
      <c r="V664" s="36" t="str">
        <f>IF(VLOOKUP(First_Validations[[#This Row],[Country]],Last_Validations[[Country]:[Country: Year.1]],4,FALSE)=First_Validations[[#This Row],[FirstValidation.Country: Year]],"First","Second / Last")</f>
        <v>Second / Last</v>
      </c>
    </row>
    <row r="665" spans="2:22">
      <c r="B665" s="34" t="s">
        <v>389</v>
      </c>
      <c r="C665" s="34" t="s">
        <v>2</v>
      </c>
      <c r="D665" s="34">
        <v>1</v>
      </c>
      <c r="E665" s="34">
        <v>13</v>
      </c>
      <c r="F665" s="34" t="s">
        <v>389</v>
      </c>
      <c r="G665" s="34" t="s">
        <v>1551</v>
      </c>
      <c r="H665" s="34" t="s">
        <v>2</v>
      </c>
      <c r="I665" s="34" t="s">
        <v>3491</v>
      </c>
      <c r="J665" s="34" t="s">
        <v>3492</v>
      </c>
      <c r="K665" s="34">
        <v>2016</v>
      </c>
      <c r="M665" s="34" t="s">
        <v>1767</v>
      </c>
      <c r="N665" s="34" t="s">
        <v>1792</v>
      </c>
      <c r="O665" s="34">
        <v>3</v>
      </c>
      <c r="P665" s="34" t="s">
        <v>1798</v>
      </c>
      <c r="Q665" s="34" t="s">
        <v>396</v>
      </c>
      <c r="S665" s="34" t="s">
        <v>1552</v>
      </c>
      <c r="T665" s="34" t="s">
        <v>1837</v>
      </c>
      <c r="U665" s="34" t="s">
        <v>2633</v>
      </c>
      <c r="V665" s="36" t="str">
        <f>IF(VLOOKUP(First_Validations[[#This Row],[Country]],Last_Validations[[Country]:[Country: Year.1]],4,FALSE)=First_Validations[[#This Row],[FirstValidation.Country: Year]],"First","Second / Last")</f>
        <v>Second / Last</v>
      </c>
    </row>
    <row r="666" spans="2:22">
      <c r="B666" s="34" t="s">
        <v>389</v>
      </c>
      <c r="C666" s="34" t="s">
        <v>2</v>
      </c>
      <c r="D666" s="34">
        <v>1</v>
      </c>
      <c r="E666" s="34">
        <v>13</v>
      </c>
      <c r="F666" s="34" t="s">
        <v>389</v>
      </c>
      <c r="G666" s="34" t="s">
        <v>1551</v>
      </c>
      <c r="H666" s="34" t="s">
        <v>2</v>
      </c>
      <c r="I666" s="34" t="s">
        <v>3491</v>
      </c>
      <c r="J666" s="34" t="s">
        <v>3492</v>
      </c>
      <c r="K666" s="34">
        <v>2016</v>
      </c>
      <c r="M666" s="34" t="s">
        <v>1767</v>
      </c>
      <c r="N666" s="34" t="s">
        <v>1816</v>
      </c>
      <c r="O666" s="34">
        <v>5</v>
      </c>
      <c r="P666" s="34" t="s">
        <v>1768</v>
      </c>
      <c r="Q666" s="34" t="s">
        <v>418</v>
      </c>
      <c r="S666" s="34" t="s">
        <v>1552</v>
      </c>
      <c r="T666" s="34" t="s">
        <v>1837</v>
      </c>
      <c r="U666" s="34" t="s">
        <v>2634</v>
      </c>
      <c r="V666" s="36" t="str">
        <f>IF(VLOOKUP(First_Validations[[#This Row],[Country]],Last_Validations[[Country]:[Country: Year.1]],4,FALSE)=First_Validations[[#This Row],[FirstValidation.Country: Year]],"First","Second / Last")</f>
        <v>Second / Last</v>
      </c>
    </row>
    <row r="667" spans="2:22">
      <c r="B667" s="34" t="s">
        <v>389</v>
      </c>
      <c r="C667" s="34" t="s">
        <v>2</v>
      </c>
      <c r="D667" s="34">
        <v>1</v>
      </c>
      <c r="E667" s="34">
        <v>13</v>
      </c>
      <c r="F667" s="34" t="s">
        <v>389</v>
      </c>
      <c r="G667" s="34" t="s">
        <v>1551</v>
      </c>
      <c r="H667" s="34" t="s">
        <v>2</v>
      </c>
      <c r="I667" s="34" t="s">
        <v>3491</v>
      </c>
      <c r="J667" s="34" t="s">
        <v>3492</v>
      </c>
      <c r="K667" s="34">
        <v>2016</v>
      </c>
      <c r="M667" s="34" t="s">
        <v>1767</v>
      </c>
      <c r="N667" s="34" t="s">
        <v>1818</v>
      </c>
      <c r="O667" s="34">
        <v>4</v>
      </c>
      <c r="P667" s="34" t="s">
        <v>1767</v>
      </c>
      <c r="Q667" s="34" t="s">
        <v>419</v>
      </c>
      <c r="S667" s="34" t="s">
        <v>1552</v>
      </c>
      <c r="T667" s="34" t="s">
        <v>1837</v>
      </c>
      <c r="U667" s="34" t="s">
        <v>2635</v>
      </c>
      <c r="V667" s="36" t="str">
        <f>IF(VLOOKUP(First_Validations[[#This Row],[Country]],Last_Validations[[Country]:[Country: Year.1]],4,FALSE)=First_Validations[[#This Row],[FirstValidation.Country: Year]],"First","Second / Last")</f>
        <v>Second / Last</v>
      </c>
    </row>
    <row r="668" spans="2:22">
      <c r="B668" s="34" t="s">
        <v>389</v>
      </c>
      <c r="C668" s="34" t="s">
        <v>2</v>
      </c>
      <c r="D668" s="34">
        <v>1</v>
      </c>
      <c r="E668" s="34">
        <v>13</v>
      </c>
      <c r="F668" s="34" t="s">
        <v>389</v>
      </c>
      <c r="G668" s="34" t="s">
        <v>1551</v>
      </c>
      <c r="H668" s="34" t="s">
        <v>2</v>
      </c>
      <c r="I668" s="34" t="s">
        <v>3491</v>
      </c>
      <c r="J668" s="34" t="s">
        <v>3492</v>
      </c>
      <c r="K668" s="34">
        <v>2016</v>
      </c>
      <c r="M668" s="34" t="s">
        <v>1767</v>
      </c>
      <c r="N668" s="34" t="s">
        <v>1814</v>
      </c>
      <c r="O668" s="34">
        <v>5</v>
      </c>
      <c r="P668" s="34" t="s">
        <v>1768</v>
      </c>
      <c r="Q668" s="34" t="s">
        <v>416</v>
      </c>
      <c r="S668" s="34" t="s">
        <v>1552</v>
      </c>
      <c r="T668" s="34" t="s">
        <v>1837</v>
      </c>
      <c r="U668" s="34" t="s">
        <v>2636</v>
      </c>
      <c r="V668" s="36" t="str">
        <f>IF(VLOOKUP(First_Validations[[#This Row],[Country]],Last_Validations[[Country]:[Country: Year.1]],4,FALSE)=First_Validations[[#This Row],[FirstValidation.Country: Year]],"First","Second / Last")</f>
        <v>Second / Last</v>
      </c>
    </row>
    <row r="669" spans="2:22">
      <c r="B669" s="34" t="s">
        <v>389</v>
      </c>
      <c r="C669" s="34" t="s">
        <v>2</v>
      </c>
      <c r="D669" s="34">
        <v>1</v>
      </c>
      <c r="E669" s="34">
        <v>13</v>
      </c>
      <c r="F669" s="34" t="s">
        <v>389</v>
      </c>
      <c r="G669" s="34" t="s">
        <v>1551</v>
      </c>
      <c r="H669" s="34" t="s">
        <v>2</v>
      </c>
      <c r="I669" s="34" t="s">
        <v>3491</v>
      </c>
      <c r="J669" s="34" t="s">
        <v>3492</v>
      </c>
      <c r="K669" s="34">
        <v>2016</v>
      </c>
      <c r="M669" s="34" t="s">
        <v>1767</v>
      </c>
      <c r="N669" s="34" t="s">
        <v>1815</v>
      </c>
      <c r="O669" s="34">
        <v>0</v>
      </c>
      <c r="P669" s="34" t="s">
        <v>4</v>
      </c>
      <c r="Q669" s="34" t="s">
        <v>417</v>
      </c>
      <c r="S669" s="34" t="s">
        <v>1552</v>
      </c>
      <c r="T669" s="34" t="s">
        <v>1837</v>
      </c>
      <c r="U669" s="34" t="s">
        <v>2637</v>
      </c>
      <c r="V669" s="36" t="str">
        <f>IF(VLOOKUP(First_Validations[[#This Row],[Country]],Last_Validations[[Country]:[Country: Year.1]],4,FALSE)=First_Validations[[#This Row],[FirstValidation.Country: Year]],"First","Second / Last")</f>
        <v>Second / Last</v>
      </c>
    </row>
    <row r="670" spans="2:22">
      <c r="B670" s="34" t="s">
        <v>389</v>
      </c>
      <c r="C670" s="34" t="s">
        <v>2</v>
      </c>
      <c r="D670" s="34">
        <v>1</v>
      </c>
      <c r="E670" s="34">
        <v>13</v>
      </c>
      <c r="F670" s="34" t="s">
        <v>389</v>
      </c>
      <c r="G670" s="34" t="s">
        <v>1551</v>
      </c>
      <c r="H670" s="34" t="s">
        <v>2</v>
      </c>
      <c r="I670" s="34" t="s">
        <v>3491</v>
      </c>
      <c r="J670" s="34" t="s">
        <v>3492</v>
      </c>
      <c r="K670" s="34">
        <v>2016</v>
      </c>
      <c r="M670" s="34" t="s">
        <v>1767</v>
      </c>
      <c r="N670" s="34" t="s">
        <v>1821</v>
      </c>
      <c r="O670" s="34">
        <v>4</v>
      </c>
      <c r="P670" s="34" t="s">
        <v>1767</v>
      </c>
      <c r="Q670" s="34" t="s">
        <v>422</v>
      </c>
      <c r="S670" s="34" t="s">
        <v>1552</v>
      </c>
      <c r="T670" s="34" t="s">
        <v>1837</v>
      </c>
      <c r="U670" s="34" t="s">
        <v>2638</v>
      </c>
      <c r="V670" s="36" t="str">
        <f>IF(VLOOKUP(First_Validations[[#This Row],[Country]],Last_Validations[[Country]:[Country: Year.1]],4,FALSE)=First_Validations[[#This Row],[FirstValidation.Country: Year]],"First","Second / Last")</f>
        <v>Second / Last</v>
      </c>
    </row>
    <row r="671" spans="2:22">
      <c r="B671" s="34" t="s">
        <v>389</v>
      </c>
      <c r="C671" s="34" t="s">
        <v>2</v>
      </c>
      <c r="D671" s="34">
        <v>1</v>
      </c>
      <c r="E671" s="34">
        <v>13</v>
      </c>
      <c r="F671" s="34" t="s">
        <v>389</v>
      </c>
      <c r="G671" s="34" t="s">
        <v>1551</v>
      </c>
      <c r="H671" s="34" t="s">
        <v>2</v>
      </c>
      <c r="I671" s="34" t="s">
        <v>3491</v>
      </c>
      <c r="J671" s="34" t="s">
        <v>3492</v>
      </c>
      <c r="K671" s="34">
        <v>2016</v>
      </c>
      <c r="M671" s="34" t="s">
        <v>1767</v>
      </c>
      <c r="N671" s="34" t="s">
        <v>1822</v>
      </c>
      <c r="O671" s="34">
        <v>4</v>
      </c>
      <c r="P671" s="34" t="s">
        <v>1767</v>
      </c>
      <c r="Q671" s="34" t="s">
        <v>1</v>
      </c>
      <c r="S671" s="34" t="s">
        <v>1552</v>
      </c>
      <c r="T671" s="34" t="s">
        <v>1837</v>
      </c>
      <c r="U671" s="34" t="s">
        <v>2639</v>
      </c>
      <c r="V671" s="36" t="str">
        <f>IF(VLOOKUP(First_Validations[[#This Row],[Country]],Last_Validations[[Country]:[Country: Year.1]],4,FALSE)=First_Validations[[#This Row],[FirstValidation.Country: Year]],"First","Second / Last")</f>
        <v>Second / Last</v>
      </c>
    </row>
    <row r="672" spans="2:22">
      <c r="B672" s="34" t="s">
        <v>389</v>
      </c>
      <c r="C672" s="34" t="s">
        <v>2</v>
      </c>
      <c r="D672" s="34">
        <v>1</v>
      </c>
      <c r="E672" s="34">
        <v>13</v>
      </c>
      <c r="F672" s="34" t="s">
        <v>389</v>
      </c>
      <c r="G672" s="34" t="s">
        <v>1551</v>
      </c>
      <c r="H672" s="34" t="s">
        <v>2</v>
      </c>
      <c r="I672" s="34" t="s">
        <v>3491</v>
      </c>
      <c r="J672" s="34" t="s">
        <v>3492</v>
      </c>
      <c r="K672" s="34">
        <v>2016</v>
      </c>
      <c r="M672" s="34" t="s">
        <v>1767</v>
      </c>
      <c r="N672" s="34" t="s">
        <v>1819</v>
      </c>
      <c r="O672" s="34">
        <v>1</v>
      </c>
      <c r="P672" s="34" t="s">
        <v>1796</v>
      </c>
      <c r="Q672" s="34" t="s">
        <v>420</v>
      </c>
      <c r="S672" s="34" t="s">
        <v>1552</v>
      </c>
      <c r="T672" s="34" t="s">
        <v>1837</v>
      </c>
      <c r="U672" s="34" t="s">
        <v>2640</v>
      </c>
      <c r="V672" s="36" t="str">
        <f>IF(VLOOKUP(First_Validations[[#This Row],[Country]],Last_Validations[[Country]:[Country: Year.1]],4,FALSE)=First_Validations[[#This Row],[FirstValidation.Country: Year]],"First","Second / Last")</f>
        <v>Second / Last</v>
      </c>
    </row>
    <row r="673" spans="2:22">
      <c r="B673" s="34" t="s">
        <v>389</v>
      </c>
      <c r="C673" s="34" t="s">
        <v>2</v>
      </c>
      <c r="D673" s="34">
        <v>1</v>
      </c>
      <c r="E673" s="34">
        <v>13</v>
      </c>
      <c r="F673" s="34" t="s">
        <v>389</v>
      </c>
      <c r="G673" s="34" t="s">
        <v>1551</v>
      </c>
      <c r="H673" s="34" t="s">
        <v>2</v>
      </c>
      <c r="I673" s="34" t="s">
        <v>3491</v>
      </c>
      <c r="J673" s="34" t="s">
        <v>3492</v>
      </c>
      <c r="K673" s="34">
        <v>2016</v>
      </c>
      <c r="M673" s="34" t="s">
        <v>1767</v>
      </c>
      <c r="N673" s="34" t="s">
        <v>1820</v>
      </c>
      <c r="O673" s="34">
        <v>4</v>
      </c>
      <c r="P673" s="34" t="s">
        <v>1767</v>
      </c>
      <c r="Q673" s="34" t="s">
        <v>421</v>
      </c>
      <c r="S673" s="34" t="s">
        <v>1552</v>
      </c>
      <c r="T673" s="34" t="s">
        <v>1837</v>
      </c>
      <c r="U673" s="34" t="s">
        <v>2641</v>
      </c>
      <c r="V673" s="36" t="str">
        <f>IF(VLOOKUP(First_Validations[[#This Row],[Country]],Last_Validations[[Country]:[Country: Year.1]],4,FALSE)=First_Validations[[#This Row],[FirstValidation.Country: Year]],"First","Second / Last")</f>
        <v>Second / Last</v>
      </c>
    </row>
    <row r="674" spans="2:22">
      <c r="B674" s="34" t="s">
        <v>389</v>
      </c>
      <c r="C674" s="34" t="s">
        <v>2</v>
      </c>
      <c r="D674" s="34">
        <v>1</v>
      </c>
      <c r="E674" s="34">
        <v>13</v>
      </c>
      <c r="F674" s="34" t="s">
        <v>389</v>
      </c>
      <c r="G674" s="34" t="s">
        <v>1551</v>
      </c>
      <c r="H674" s="34" t="s">
        <v>2</v>
      </c>
      <c r="I674" s="34" t="s">
        <v>3491</v>
      </c>
      <c r="J674" s="34" t="s">
        <v>3492</v>
      </c>
      <c r="K674" s="34">
        <v>2016</v>
      </c>
      <c r="M674" s="34" t="s">
        <v>1767</v>
      </c>
      <c r="N674" s="34" t="s">
        <v>1784</v>
      </c>
      <c r="O674" s="34">
        <v>5</v>
      </c>
      <c r="P674" s="34" t="s">
        <v>1768</v>
      </c>
      <c r="Q674" s="34" t="s">
        <v>390</v>
      </c>
      <c r="S674" s="34" t="s">
        <v>1552</v>
      </c>
      <c r="T674" s="34" t="s">
        <v>1837</v>
      </c>
      <c r="U674" s="34" t="s">
        <v>2642</v>
      </c>
      <c r="V674" s="36" t="str">
        <f>IF(VLOOKUP(First_Validations[[#This Row],[Country]],Last_Validations[[Country]:[Country: Year.1]],4,FALSE)=First_Validations[[#This Row],[FirstValidation.Country: Year]],"First","Second / Last")</f>
        <v>Second / Last</v>
      </c>
    </row>
    <row r="675" spans="2:22">
      <c r="B675" s="34" t="s">
        <v>389</v>
      </c>
      <c r="C675" s="34" t="s">
        <v>2</v>
      </c>
      <c r="D675" s="34">
        <v>1</v>
      </c>
      <c r="E675" s="34">
        <v>13</v>
      </c>
      <c r="F675" s="34" t="s">
        <v>389</v>
      </c>
      <c r="G675" s="34" t="s">
        <v>1551</v>
      </c>
      <c r="H675" s="34" t="s">
        <v>2</v>
      </c>
      <c r="I675" s="34" t="s">
        <v>3491</v>
      </c>
      <c r="J675" s="34" t="s">
        <v>3492</v>
      </c>
      <c r="K675" s="34">
        <v>2016</v>
      </c>
      <c r="M675" s="34" t="s">
        <v>1767</v>
      </c>
      <c r="N675" s="34" t="s">
        <v>1808</v>
      </c>
      <c r="O675" s="34">
        <v>5</v>
      </c>
      <c r="P675" s="34" t="s">
        <v>1768</v>
      </c>
      <c r="Q675" s="34" t="s">
        <v>410</v>
      </c>
      <c r="S675" s="34" t="s">
        <v>1552</v>
      </c>
      <c r="T675" s="34" t="s">
        <v>1837</v>
      </c>
      <c r="U675" s="34" t="s">
        <v>2643</v>
      </c>
      <c r="V675" s="36" t="str">
        <f>IF(VLOOKUP(First_Validations[[#This Row],[Country]],Last_Validations[[Country]:[Country: Year.1]],4,FALSE)=First_Validations[[#This Row],[FirstValidation.Country: Year]],"First","Second / Last")</f>
        <v>Second / Last</v>
      </c>
    </row>
    <row r="676" spans="2:22">
      <c r="B676" s="34" t="s">
        <v>389</v>
      </c>
      <c r="C676" s="34" t="s">
        <v>2</v>
      </c>
      <c r="D676" s="34">
        <v>1</v>
      </c>
      <c r="E676" s="34">
        <v>13</v>
      </c>
      <c r="F676" s="34" t="s">
        <v>389</v>
      </c>
      <c r="G676" s="34" t="s">
        <v>1551</v>
      </c>
      <c r="H676" s="34" t="s">
        <v>2</v>
      </c>
      <c r="I676" s="34" t="s">
        <v>3491</v>
      </c>
      <c r="J676" s="34" t="s">
        <v>3492</v>
      </c>
      <c r="K676" s="34">
        <v>2016</v>
      </c>
      <c r="M676" s="34" t="s">
        <v>1767</v>
      </c>
      <c r="N676" s="34" t="s">
        <v>1809</v>
      </c>
      <c r="O676" s="34">
        <v>5</v>
      </c>
      <c r="P676" s="34" t="s">
        <v>1768</v>
      </c>
      <c r="Q676" s="34" t="s">
        <v>411</v>
      </c>
      <c r="S676" s="34" t="s">
        <v>1552</v>
      </c>
      <c r="T676" s="34" t="s">
        <v>1837</v>
      </c>
      <c r="U676" s="34" t="s">
        <v>2644</v>
      </c>
      <c r="V676" s="36" t="str">
        <f>IF(VLOOKUP(First_Validations[[#This Row],[Country]],Last_Validations[[Country]:[Country: Year.1]],4,FALSE)=First_Validations[[#This Row],[FirstValidation.Country: Year]],"First","Second / Last")</f>
        <v>Second / Last</v>
      </c>
    </row>
    <row r="677" spans="2:22">
      <c r="B677" s="34" t="s">
        <v>389</v>
      </c>
      <c r="C677" s="34" t="s">
        <v>2</v>
      </c>
      <c r="D677" s="34">
        <v>1</v>
      </c>
      <c r="E677" s="34">
        <v>13</v>
      </c>
      <c r="F677" s="34" t="s">
        <v>389</v>
      </c>
      <c r="G677" s="34" t="s">
        <v>1551</v>
      </c>
      <c r="H677" s="34" t="s">
        <v>2</v>
      </c>
      <c r="I677" s="34" t="s">
        <v>3491</v>
      </c>
      <c r="J677" s="34" t="s">
        <v>3492</v>
      </c>
      <c r="K677" s="34">
        <v>2016</v>
      </c>
      <c r="M677" s="34" t="s">
        <v>1767</v>
      </c>
      <c r="N677" s="34" t="s">
        <v>1806</v>
      </c>
      <c r="O677" s="34">
        <v>0</v>
      </c>
      <c r="P677" s="34" t="s">
        <v>4</v>
      </c>
      <c r="Q677" s="34" t="s">
        <v>408</v>
      </c>
      <c r="S677" s="34" t="s">
        <v>1552</v>
      </c>
      <c r="T677" s="34" t="s">
        <v>1837</v>
      </c>
      <c r="U677" s="34" t="s">
        <v>2645</v>
      </c>
      <c r="V677" s="36" t="str">
        <f>IF(VLOOKUP(First_Validations[[#This Row],[Country]],Last_Validations[[Country]:[Country: Year.1]],4,FALSE)=First_Validations[[#This Row],[FirstValidation.Country: Year]],"First","Second / Last")</f>
        <v>Second / Last</v>
      </c>
    </row>
    <row r="678" spans="2:22">
      <c r="B678" s="34" t="s">
        <v>389</v>
      </c>
      <c r="C678" s="34" t="s">
        <v>2</v>
      </c>
      <c r="D678" s="34">
        <v>1</v>
      </c>
      <c r="E678" s="34">
        <v>13</v>
      </c>
      <c r="F678" s="34" t="s">
        <v>389</v>
      </c>
      <c r="G678" s="34" t="s">
        <v>1551</v>
      </c>
      <c r="H678" s="34" t="s">
        <v>2</v>
      </c>
      <c r="I678" s="34" t="s">
        <v>3491</v>
      </c>
      <c r="J678" s="34" t="s">
        <v>3492</v>
      </c>
      <c r="K678" s="34">
        <v>2016</v>
      </c>
      <c r="M678" s="34" t="s">
        <v>1767</v>
      </c>
      <c r="N678" s="34" t="s">
        <v>1807</v>
      </c>
      <c r="O678" s="34">
        <v>0</v>
      </c>
      <c r="P678" s="34" t="s">
        <v>4</v>
      </c>
      <c r="Q678" s="34" t="s">
        <v>409</v>
      </c>
      <c r="S678" s="34" t="s">
        <v>1552</v>
      </c>
      <c r="T678" s="34" t="s">
        <v>1837</v>
      </c>
      <c r="U678" s="34" t="s">
        <v>2646</v>
      </c>
      <c r="V678" s="36" t="str">
        <f>IF(VLOOKUP(First_Validations[[#This Row],[Country]],Last_Validations[[Country]:[Country: Year.1]],4,FALSE)=First_Validations[[#This Row],[FirstValidation.Country: Year]],"First","Second / Last")</f>
        <v>Second / Last</v>
      </c>
    </row>
    <row r="679" spans="2:22">
      <c r="B679" s="34" t="s">
        <v>389</v>
      </c>
      <c r="C679" s="34" t="s">
        <v>2</v>
      </c>
      <c r="D679" s="34">
        <v>1</v>
      </c>
      <c r="E679" s="34">
        <v>13</v>
      </c>
      <c r="F679" s="34" t="s">
        <v>389</v>
      </c>
      <c r="G679" s="34" t="s">
        <v>1551</v>
      </c>
      <c r="H679" s="34" t="s">
        <v>2</v>
      </c>
      <c r="I679" s="34" t="s">
        <v>3491</v>
      </c>
      <c r="J679" s="34" t="s">
        <v>3492</v>
      </c>
      <c r="K679" s="34">
        <v>2016</v>
      </c>
      <c r="M679" s="34" t="s">
        <v>1767</v>
      </c>
      <c r="N679" s="34" t="s">
        <v>1812</v>
      </c>
      <c r="O679" s="34">
        <v>3</v>
      </c>
      <c r="P679" s="34" t="s">
        <v>1798</v>
      </c>
      <c r="Q679" s="34" t="s">
        <v>414</v>
      </c>
      <c r="S679" s="34" t="s">
        <v>1552</v>
      </c>
      <c r="T679" s="34" t="s">
        <v>1837</v>
      </c>
      <c r="U679" s="34" t="s">
        <v>2647</v>
      </c>
      <c r="V679" s="36" t="str">
        <f>IF(VLOOKUP(First_Validations[[#This Row],[Country]],Last_Validations[[Country]:[Country: Year.1]],4,FALSE)=First_Validations[[#This Row],[FirstValidation.Country: Year]],"First","Second / Last")</f>
        <v>Second / Last</v>
      </c>
    </row>
    <row r="680" spans="2:22">
      <c r="B680" s="34" t="s">
        <v>389</v>
      </c>
      <c r="C680" s="34" t="s">
        <v>2</v>
      </c>
      <c r="D680" s="34">
        <v>1</v>
      </c>
      <c r="E680" s="34">
        <v>13</v>
      </c>
      <c r="F680" s="34" t="s">
        <v>389</v>
      </c>
      <c r="G680" s="34" t="s">
        <v>1551</v>
      </c>
      <c r="H680" s="34" t="s">
        <v>2</v>
      </c>
      <c r="I680" s="34" t="s">
        <v>3491</v>
      </c>
      <c r="J680" s="34" t="s">
        <v>3492</v>
      </c>
      <c r="K680" s="34">
        <v>2016</v>
      </c>
      <c r="M680" s="34" t="s">
        <v>1767</v>
      </c>
      <c r="N680" s="34" t="s">
        <v>1813</v>
      </c>
      <c r="O680" s="34">
        <v>1</v>
      </c>
      <c r="P680" s="34" t="s">
        <v>1796</v>
      </c>
      <c r="Q680" s="34" t="s">
        <v>415</v>
      </c>
      <c r="S680" s="34" t="s">
        <v>1552</v>
      </c>
      <c r="T680" s="34" t="s">
        <v>1837</v>
      </c>
      <c r="U680" s="34" t="s">
        <v>2648</v>
      </c>
      <c r="V680" s="36" t="str">
        <f>IF(VLOOKUP(First_Validations[[#This Row],[Country]],Last_Validations[[Country]:[Country: Year.1]],4,FALSE)=First_Validations[[#This Row],[FirstValidation.Country: Year]],"First","Second / Last")</f>
        <v>Second / Last</v>
      </c>
    </row>
    <row r="681" spans="2:22">
      <c r="B681" s="34" t="s">
        <v>389</v>
      </c>
      <c r="C681" s="34" t="s">
        <v>2</v>
      </c>
      <c r="D681" s="34">
        <v>1</v>
      </c>
      <c r="E681" s="34">
        <v>13</v>
      </c>
      <c r="F681" s="34" t="s">
        <v>389</v>
      </c>
      <c r="G681" s="34" t="s">
        <v>1551</v>
      </c>
      <c r="H681" s="34" t="s">
        <v>2</v>
      </c>
      <c r="I681" s="34" t="s">
        <v>3491</v>
      </c>
      <c r="J681" s="34" t="s">
        <v>3492</v>
      </c>
      <c r="K681" s="34">
        <v>2016</v>
      </c>
      <c r="M681" s="34" t="s">
        <v>1767</v>
      </c>
      <c r="N681" s="34" t="s">
        <v>1810</v>
      </c>
      <c r="O681" s="34">
        <v>3</v>
      </c>
      <c r="P681" s="34" t="s">
        <v>1798</v>
      </c>
      <c r="Q681" s="34" t="s">
        <v>412</v>
      </c>
      <c r="S681" s="34" t="s">
        <v>1552</v>
      </c>
      <c r="T681" s="34" t="s">
        <v>1837</v>
      </c>
      <c r="U681" s="34" t="s">
        <v>2649</v>
      </c>
      <c r="V681" s="36" t="str">
        <f>IF(VLOOKUP(First_Validations[[#This Row],[Country]],Last_Validations[[Country]:[Country: Year.1]],4,FALSE)=First_Validations[[#This Row],[FirstValidation.Country: Year]],"First","Second / Last")</f>
        <v>Second / Last</v>
      </c>
    </row>
    <row r="682" spans="2:22">
      <c r="B682" s="34" t="s">
        <v>389</v>
      </c>
      <c r="C682" s="34" t="s">
        <v>2</v>
      </c>
      <c r="D682" s="34">
        <v>1</v>
      </c>
      <c r="E682" s="34">
        <v>13</v>
      </c>
      <c r="F682" s="34" t="s">
        <v>389</v>
      </c>
      <c r="G682" s="34" t="s">
        <v>1551</v>
      </c>
      <c r="H682" s="34" t="s">
        <v>2</v>
      </c>
      <c r="I682" s="34" t="s">
        <v>3491</v>
      </c>
      <c r="J682" s="34" t="s">
        <v>3492</v>
      </c>
      <c r="K682" s="34">
        <v>2016</v>
      </c>
      <c r="M682" s="34" t="s">
        <v>1767</v>
      </c>
      <c r="N682" s="34" t="s">
        <v>1811</v>
      </c>
      <c r="O682" s="34">
        <v>5</v>
      </c>
      <c r="P682" s="34" t="s">
        <v>1768</v>
      </c>
      <c r="Q682" s="34" t="s">
        <v>413</v>
      </c>
      <c r="S682" s="34" t="s">
        <v>1552</v>
      </c>
      <c r="T682" s="34" t="s">
        <v>1837</v>
      </c>
      <c r="U682" s="34" t="s">
        <v>2650</v>
      </c>
      <c r="V682" s="36" t="str">
        <f>IF(VLOOKUP(First_Validations[[#This Row],[Country]],Last_Validations[[Country]:[Country: Year.1]],4,FALSE)=First_Validations[[#This Row],[FirstValidation.Country: Year]],"First","Second / Last")</f>
        <v>Second / Last</v>
      </c>
    </row>
    <row r="683" spans="2:22">
      <c r="B683" s="34" t="s">
        <v>220</v>
      </c>
      <c r="C683" s="34" t="s">
        <v>1562</v>
      </c>
      <c r="D683" s="34">
        <v>1</v>
      </c>
      <c r="E683" s="34">
        <v>8</v>
      </c>
      <c r="F683" s="34" t="s">
        <v>220</v>
      </c>
      <c r="G683" s="34" t="s">
        <v>1563</v>
      </c>
      <c r="H683" s="34" t="s">
        <v>1562</v>
      </c>
      <c r="I683" s="34" t="s">
        <v>3493</v>
      </c>
      <c r="J683" s="34" t="s">
        <v>221</v>
      </c>
      <c r="K683" s="34">
        <v>2016</v>
      </c>
      <c r="L683" s="34">
        <v>2018</v>
      </c>
      <c r="M683" s="34" t="s">
        <v>1767</v>
      </c>
      <c r="N683" s="34" t="s">
        <v>1797</v>
      </c>
      <c r="O683" s="34">
        <v>3</v>
      </c>
      <c r="P683" s="34" t="s">
        <v>1798</v>
      </c>
      <c r="Q683" s="34" t="s">
        <v>232</v>
      </c>
      <c r="R683" s="34" t="s">
        <v>1830</v>
      </c>
      <c r="S683" s="34" t="s">
        <v>1564</v>
      </c>
      <c r="T683" s="34" t="s">
        <v>1831</v>
      </c>
      <c r="U683" s="34" t="s">
        <v>2651</v>
      </c>
      <c r="V683" s="36" t="str">
        <f>IF(VLOOKUP(First_Validations[[#This Row],[Country]],Last_Validations[[Country]:[Country: Year.1]],4,FALSE)=First_Validations[[#This Row],[FirstValidation.Country: Year]],"First","Second / Last")</f>
        <v>Second / Last</v>
      </c>
    </row>
    <row r="684" spans="2:22">
      <c r="B684" s="34" t="s">
        <v>220</v>
      </c>
      <c r="C684" s="34" t="s">
        <v>1562</v>
      </c>
      <c r="D684" s="34">
        <v>1</v>
      </c>
      <c r="E684" s="34">
        <v>8</v>
      </c>
      <c r="F684" s="34" t="s">
        <v>220</v>
      </c>
      <c r="G684" s="34" t="s">
        <v>1563</v>
      </c>
      <c r="H684" s="34" t="s">
        <v>1562</v>
      </c>
      <c r="I684" s="34" t="s">
        <v>3493</v>
      </c>
      <c r="J684" s="34" t="s">
        <v>221</v>
      </c>
      <c r="K684" s="34">
        <v>2016</v>
      </c>
      <c r="L684" s="34">
        <v>2018</v>
      </c>
      <c r="M684" s="34" t="s">
        <v>1767</v>
      </c>
      <c r="N684" s="34" t="s">
        <v>1799</v>
      </c>
      <c r="O684" s="34">
        <v>5</v>
      </c>
      <c r="P684" s="34" t="s">
        <v>1768</v>
      </c>
      <c r="Q684" s="34" t="s">
        <v>233</v>
      </c>
      <c r="R684" s="34" t="s">
        <v>1830</v>
      </c>
      <c r="S684" s="34" t="s">
        <v>1564</v>
      </c>
      <c r="T684" s="34" t="s">
        <v>1831</v>
      </c>
      <c r="U684" s="34" t="s">
        <v>2652</v>
      </c>
      <c r="V684" s="36" t="str">
        <f>IF(VLOOKUP(First_Validations[[#This Row],[Country]],Last_Validations[[Country]:[Country: Year.1]],4,FALSE)=First_Validations[[#This Row],[FirstValidation.Country: Year]],"First","Second / Last")</f>
        <v>Second / Last</v>
      </c>
    </row>
    <row r="685" spans="2:22">
      <c r="B685" s="34" t="s">
        <v>220</v>
      </c>
      <c r="C685" s="34" t="s">
        <v>1562</v>
      </c>
      <c r="D685" s="34">
        <v>1</v>
      </c>
      <c r="E685" s="34">
        <v>8</v>
      </c>
      <c r="F685" s="34" t="s">
        <v>220</v>
      </c>
      <c r="G685" s="34" t="s">
        <v>1563</v>
      </c>
      <c r="H685" s="34" t="s">
        <v>1562</v>
      </c>
      <c r="I685" s="34" t="s">
        <v>3493</v>
      </c>
      <c r="J685" s="34" t="s">
        <v>221</v>
      </c>
      <c r="K685" s="34">
        <v>2016</v>
      </c>
      <c r="L685" s="34">
        <v>2018</v>
      </c>
      <c r="M685" s="34" t="s">
        <v>1767</v>
      </c>
      <c r="N685" s="34" t="s">
        <v>1794</v>
      </c>
      <c r="O685" s="34">
        <v>3</v>
      </c>
      <c r="P685" s="34" t="s">
        <v>1798</v>
      </c>
      <c r="Q685" s="34" t="s">
        <v>230</v>
      </c>
      <c r="R685" s="34" t="s">
        <v>1830</v>
      </c>
      <c r="S685" s="34" t="s">
        <v>1564</v>
      </c>
      <c r="T685" s="34" t="s">
        <v>1831</v>
      </c>
      <c r="U685" s="34" t="s">
        <v>2653</v>
      </c>
      <c r="V685" s="36" t="str">
        <f>IF(VLOOKUP(First_Validations[[#This Row],[Country]],Last_Validations[[Country]:[Country: Year.1]],4,FALSE)=First_Validations[[#This Row],[FirstValidation.Country: Year]],"First","Second / Last")</f>
        <v>Second / Last</v>
      </c>
    </row>
    <row r="686" spans="2:22">
      <c r="B686" s="34" t="s">
        <v>220</v>
      </c>
      <c r="C686" s="34" t="s">
        <v>1562</v>
      </c>
      <c r="D686" s="34">
        <v>1</v>
      </c>
      <c r="E686" s="34">
        <v>8</v>
      </c>
      <c r="F686" s="34" t="s">
        <v>220</v>
      </c>
      <c r="G686" s="34" t="s">
        <v>1563</v>
      </c>
      <c r="H686" s="34" t="s">
        <v>1562</v>
      </c>
      <c r="I686" s="34" t="s">
        <v>3493</v>
      </c>
      <c r="J686" s="34" t="s">
        <v>221</v>
      </c>
      <c r="K686" s="34">
        <v>2016</v>
      </c>
      <c r="L686" s="34">
        <v>2018</v>
      </c>
      <c r="M686" s="34" t="s">
        <v>1767</v>
      </c>
      <c r="N686" s="34" t="s">
        <v>1795</v>
      </c>
      <c r="O686" s="34">
        <v>1</v>
      </c>
      <c r="P686" s="34" t="s">
        <v>1796</v>
      </c>
      <c r="Q686" s="34" t="s">
        <v>231</v>
      </c>
      <c r="R686" s="34" t="s">
        <v>1830</v>
      </c>
      <c r="S686" s="34" t="s">
        <v>1564</v>
      </c>
      <c r="T686" s="34" t="s">
        <v>1831</v>
      </c>
      <c r="U686" s="34" t="s">
        <v>2654</v>
      </c>
      <c r="V686" s="36" t="str">
        <f>IF(VLOOKUP(First_Validations[[#This Row],[Country]],Last_Validations[[Country]:[Country: Year.1]],4,FALSE)=First_Validations[[#This Row],[FirstValidation.Country: Year]],"First","Second / Last")</f>
        <v>Second / Last</v>
      </c>
    </row>
    <row r="687" spans="2:22">
      <c r="B687" s="34" t="s">
        <v>220</v>
      </c>
      <c r="C687" s="34" t="s">
        <v>1562</v>
      </c>
      <c r="D687" s="34">
        <v>1</v>
      </c>
      <c r="E687" s="34">
        <v>8</v>
      </c>
      <c r="F687" s="34" t="s">
        <v>220</v>
      </c>
      <c r="G687" s="34" t="s">
        <v>1563</v>
      </c>
      <c r="H687" s="34" t="s">
        <v>1562</v>
      </c>
      <c r="I687" s="34" t="s">
        <v>3493</v>
      </c>
      <c r="J687" s="34" t="s">
        <v>221</v>
      </c>
      <c r="K687" s="34">
        <v>2016</v>
      </c>
      <c r="L687" s="34">
        <v>2018</v>
      </c>
      <c r="M687" s="34" t="s">
        <v>1767</v>
      </c>
      <c r="N687" s="34" t="s">
        <v>1802</v>
      </c>
      <c r="O687" s="34">
        <v>4</v>
      </c>
      <c r="P687" s="34" t="s">
        <v>1767</v>
      </c>
      <c r="Q687" s="34" t="s">
        <v>236</v>
      </c>
      <c r="R687" s="34" t="s">
        <v>1830</v>
      </c>
      <c r="S687" s="34" t="s">
        <v>1564</v>
      </c>
      <c r="T687" s="34" t="s">
        <v>1831</v>
      </c>
      <c r="U687" s="34" t="s">
        <v>2655</v>
      </c>
      <c r="V687" s="36" t="str">
        <f>IF(VLOOKUP(First_Validations[[#This Row],[Country]],Last_Validations[[Country]:[Country: Year.1]],4,FALSE)=First_Validations[[#This Row],[FirstValidation.Country: Year]],"First","Second / Last")</f>
        <v>Second / Last</v>
      </c>
    </row>
    <row r="688" spans="2:22">
      <c r="B688" s="34" t="s">
        <v>220</v>
      </c>
      <c r="C688" s="34" t="s">
        <v>1562</v>
      </c>
      <c r="D688" s="34">
        <v>1</v>
      </c>
      <c r="E688" s="34">
        <v>8</v>
      </c>
      <c r="F688" s="34" t="s">
        <v>220</v>
      </c>
      <c r="G688" s="34" t="s">
        <v>1563</v>
      </c>
      <c r="H688" s="34" t="s">
        <v>1562</v>
      </c>
      <c r="I688" s="34" t="s">
        <v>3493</v>
      </c>
      <c r="J688" s="34" t="s">
        <v>221</v>
      </c>
      <c r="K688" s="34">
        <v>2016</v>
      </c>
      <c r="L688" s="34">
        <v>2018</v>
      </c>
      <c r="M688" s="34" t="s">
        <v>1767</v>
      </c>
      <c r="N688" s="34" t="s">
        <v>1803</v>
      </c>
      <c r="O688" s="34">
        <v>5</v>
      </c>
      <c r="P688" s="34" t="s">
        <v>1768</v>
      </c>
      <c r="Q688" s="34" t="s">
        <v>237</v>
      </c>
      <c r="R688" s="34" t="s">
        <v>1830</v>
      </c>
      <c r="S688" s="34" t="s">
        <v>1564</v>
      </c>
      <c r="T688" s="34" t="s">
        <v>1831</v>
      </c>
      <c r="U688" s="34" t="s">
        <v>2656</v>
      </c>
      <c r="V688" s="36" t="str">
        <f>IF(VLOOKUP(First_Validations[[#This Row],[Country]],Last_Validations[[Country]:[Country: Year.1]],4,FALSE)=First_Validations[[#This Row],[FirstValidation.Country: Year]],"First","Second / Last")</f>
        <v>Second / Last</v>
      </c>
    </row>
    <row r="689" spans="2:22">
      <c r="B689" s="34" t="s">
        <v>220</v>
      </c>
      <c r="C689" s="34" t="s">
        <v>1562</v>
      </c>
      <c r="D689" s="34">
        <v>1</v>
      </c>
      <c r="E689" s="34">
        <v>8</v>
      </c>
      <c r="F689" s="34" t="s">
        <v>220</v>
      </c>
      <c r="G689" s="34" t="s">
        <v>1563</v>
      </c>
      <c r="H689" s="34" t="s">
        <v>1562</v>
      </c>
      <c r="I689" s="34" t="s">
        <v>3493</v>
      </c>
      <c r="J689" s="34" t="s">
        <v>221</v>
      </c>
      <c r="K689" s="34">
        <v>2016</v>
      </c>
      <c r="L689" s="34">
        <v>2018</v>
      </c>
      <c r="M689" s="34" t="s">
        <v>1767</v>
      </c>
      <c r="N689" s="34" t="s">
        <v>1800</v>
      </c>
      <c r="O689" s="34">
        <v>5</v>
      </c>
      <c r="P689" s="34" t="s">
        <v>1768</v>
      </c>
      <c r="Q689" s="34" t="s">
        <v>234</v>
      </c>
      <c r="R689" s="34" t="s">
        <v>1830</v>
      </c>
      <c r="S689" s="34" t="s">
        <v>1564</v>
      </c>
      <c r="T689" s="34" t="s">
        <v>1831</v>
      </c>
      <c r="U689" s="34" t="s">
        <v>2657</v>
      </c>
      <c r="V689" s="36" t="str">
        <f>IF(VLOOKUP(First_Validations[[#This Row],[Country]],Last_Validations[[Country]:[Country: Year.1]],4,FALSE)=First_Validations[[#This Row],[FirstValidation.Country: Year]],"First","Second / Last")</f>
        <v>Second / Last</v>
      </c>
    </row>
    <row r="690" spans="2:22">
      <c r="B690" s="34" t="s">
        <v>220</v>
      </c>
      <c r="C690" s="34" t="s">
        <v>1562</v>
      </c>
      <c r="D690" s="34">
        <v>1</v>
      </c>
      <c r="E690" s="34">
        <v>8</v>
      </c>
      <c r="F690" s="34" t="s">
        <v>220</v>
      </c>
      <c r="G690" s="34" t="s">
        <v>1563</v>
      </c>
      <c r="H690" s="34" t="s">
        <v>1562</v>
      </c>
      <c r="I690" s="34" t="s">
        <v>3493</v>
      </c>
      <c r="J690" s="34" t="s">
        <v>221</v>
      </c>
      <c r="K690" s="34">
        <v>2016</v>
      </c>
      <c r="L690" s="34">
        <v>2018</v>
      </c>
      <c r="M690" s="34" t="s">
        <v>1767</v>
      </c>
      <c r="N690" s="34" t="s">
        <v>1801</v>
      </c>
      <c r="O690" s="34">
        <v>5</v>
      </c>
      <c r="P690" s="34" t="s">
        <v>1768</v>
      </c>
      <c r="Q690" s="34" t="s">
        <v>235</v>
      </c>
      <c r="R690" s="34" t="s">
        <v>1830</v>
      </c>
      <c r="S690" s="34" t="s">
        <v>1564</v>
      </c>
      <c r="T690" s="34" t="s">
        <v>1831</v>
      </c>
      <c r="U690" s="34" t="s">
        <v>2658</v>
      </c>
      <c r="V690" s="36" t="str">
        <f>IF(VLOOKUP(First_Validations[[#This Row],[Country]],Last_Validations[[Country]:[Country: Year.1]],4,FALSE)=First_Validations[[#This Row],[FirstValidation.Country: Year]],"First","Second / Last")</f>
        <v>Second / Last</v>
      </c>
    </row>
    <row r="691" spans="2:22">
      <c r="B691" s="34" t="s">
        <v>220</v>
      </c>
      <c r="C691" s="34" t="s">
        <v>1562</v>
      </c>
      <c r="D691" s="34">
        <v>1</v>
      </c>
      <c r="E691" s="34">
        <v>8</v>
      </c>
      <c r="F691" s="34" t="s">
        <v>220</v>
      </c>
      <c r="G691" s="34" t="s">
        <v>1563</v>
      </c>
      <c r="H691" s="34" t="s">
        <v>1562</v>
      </c>
      <c r="I691" s="34" t="s">
        <v>3493</v>
      </c>
      <c r="J691" s="34" t="s">
        <v>221</v>
      </c>
      <c r="K691" s="34">
        <v>2016</v>
      </c>
      <c r="L691" s="34">
        <v>2018</v>
      </c>
      <c r="M691" s="34" t="s">
        <v>1767</v>
      </c>
      <c r="N691" s="34" t="s">
        <v>1788</v>
      </c>
      <c r="O691" s="34">
        <v>5</v>
      </c>
      <c r="P691" s="34" t="s">
        <v>1768</v>
      </c>
      <c r="Q691" s="34" t="s">
        <v>224</v>
      </c>
      <c r="R691" s="34" t="s">
        <v>1830</v>
      </c>
      <c r="S691" s="34" t="s">
        <v>1564</v>
      </c>
      <c r="T691" s="34" t="s">
        <v>1831</v>
      </c>
      <c r="U691" s="34" t="s">
        <v>2659</v>
      </c>
      <c r="V691" s="36" t="str">
        <f>IF(VLOOKUP(First_Validations[[#This Row],[Country]],Last_Validations[[Country]:[Country: Year.1]],4,FALSE)=First_Validations[[#This Row],[FirstValidation.Country: Year]],"First","Second / Last")</f>
        <v>Second / Last</v>
      </c>
    </row>
    <row r="692" spans="2:22">
      <c r="B692" s="34" t="s">
        <v>220</v>
      </c>
      <c r="C692" s="34" t="s">
        <v>1562</v>
      </c>
      <c r="D692" s="34">
        <v>1</v>
      </c>
      <c r="E692" s="34">
        <v>8</v>
      </c>
      <c r="F692" s="34" t="s">
        <v>220</v>
      </c>
      <c r="G692" s="34" t="s">
        <v>1563</v>
      </c>
      <c r="H692" s="34" t="s">
        <v>1562</v>
      </c>
      <c r="I692" s="34" t="s">
        <v>3493</v>
      </c>
      <c r="J692" s="34" t="s">
        <v>221</v>
      </c>
      <c r="K692" s="34">
        <v>2016</v>
      </c>
      <c r="L692" s="34">
        <v>2018</v>
      </c>
      <c r="M692" s="34" t="s">
        <v>1767</v>
      </c>
      <c r="N692" s="34" t="s">
        <v>1789</v>
      </c>
      <c r="O692" s="34">
        <v>4</v>
      </c>
      <c r="P692" s="34" t="s">
        <v>1767</v>
      </c>
      <c r="Q692" s="34" t="s">
        <v>225</v>
      </c>
      <c r="R692" s="34" t="s">
        <v>1830</v>
      </c>
      <c r="S692" s="34" t="s">
        <v>1564</v>
      </c>
      <c r="T692" s="34" t="s">
        <v>1831</v>
      </c>
      <c r="U692" s="34" t="s">
        <v>2660</v>
      </c>
      <c r="V692" s="36" t="str">
        <f>IF(VLOOKUP(First_Validations[[#This Row],[Country]],Last_Validations[[Country]:[Country: Year.1]],4,FALSE)=First_Validations[[#This Row],[FirstValidation.Country: Year]],"First","Second / Last")</f>
        <v>Second / Last</v>
      </c>
    </row>
    <row r="693" spans="2:22">
      <c r="B693" s="34" t="s">
        <v>220</v>
      </c>
      <c r="C693" s="34" t="s">
        <v>1562</v>
      </c>
      <c r="D693" s="34">
        <v>1</v>
      </c>
      <c r="E693" s="34">
        <v>8</v>
      </c>
      <c r="F693" s="34" t="s">
        <v>220</v>
      </c>
      <c r="G693" s="34" t="s">
        <v>1563</v>
      </c>
      <c r="H693" s="34" t="s">
        <v>1562</v>
      </c>
      <c r="I693" s="34" t="s">
        <v>3493</v>
      </c>
      <c r="J693" s="34" t="s">
        <v>221</v>
      </c>
      <c r="K693" s="34">
        <v>2016</v>
      </c>
      <c r="L693" s="34">
        <v>2018</v>
      </c>
      <c r="M693" s="34" t="s">
        <v>1767</v>
      </c>
      <c r="N693" s="34" t="s">
        <v>1784</v>
      </c>
      <c r="O693" s="34">
        <v>5</v>
      </c>
      <c r="P693" s="34" t="s">
        <v>1768</v>
      </c>
      <c r="Q693" s="34" t="s">
        <v>222</v>
      </c>
      <c r="R693" s="34" t="s">
        <v>1830</v>
      </c>
      <c r="S693" s="34" t="s">
        <v>1564</v>
      </c>
      <c r="T693" s="34" t="s">
        <v>1831</v>
      </c>
      <c r="U693" s="34" t="s">
        <v>2661</v>
      </c>
      <c r="V693" s="36" t="str">
        <f>IF(VLOOKUP(First_Validations[[#This Row],[Country]],Last_Validations[[Country]:[Country: Year.1]],4,FALSE)=First_Validations[[#This Row],[FirstValidation.Country: Year]],"First","Second / Last")</f>
        <v>Second / Last</v>
      </c>
    </row>
    <row r="694" spans="2:22">
      <c r="B694" s="34" t="s">
        <v>220</v>
      </c>
      <c r="C694" s="34" t="s">
        <v>1562</v>
      </c>
      <c r="D694" s="34">
        <v>1</v>
      </c>
      <c r="E694" s="34">
        <v>8</v>
      </c>
      <c r="F694" s="34" t="s">
        <v>220</v>
      </c>
      <c r="G694" s="34" t="s">
        <v>1563</v>
      </c>
      <c r="H694" s="34" t="s">
        <v>1562</v>
      </c>
      <c r="I694" s="34" t="s">
        <v>3493</v>
      </c>
      <c r="J694" s="34" t="s">
        <v>221</v>
      </c>
      <c r="K694" s="34">
        <v>2016</v>
      </c>
      <c r="L694" s="34">
        <v>2018</v>
      </c>
      <c r="M694" s="34" t="s">
        <v>1767</v>
      </c>
      <c r="N694" s="34" t="s">
        <v>1787</v>
      </c>
      <c r="O694" s="34">
        <v>5</v>
      </c>
      <c r="P694" s="34" t="s">
        <v>1768</v>
      </c>
      <c r="Q694" s="34" t="s">
        <v>223</v>
      </c>
      <c r="R694" s="34" t="s">
        <v>1830</v>
      </c>
      <c r="S694" s="34" t="s">
        <v>1564</v>
      </c>
      <c r="T694" s="34" t="s">
        <v>1831</v>
      </c>
      <c r="U694" s="34" t="s">
        <v>2662</v>
      </c>
      <c r="V694" s="36" t="str">
        <f>IF(VLOOKUP(First_Validations[[#This Row],[Country]],Last_Validations[[Country]:[Country: Year.1]],4,FALSE)=First_Validations[[#This Row],[FirstValidation.Country: Year]],"First","Second / Last")</f>
        <v>Second / Last</v>
      </c>
    </row>
    <row r="695" spans="2:22">
      <c r="B695" s="34" t="s">
        <v>220</v>
      </c>
      <c r="C695" s="34" t="s">
        <v>1562</v>
      </c>
      <c r="D695" s="34">
        <v>1</v>
      </c>
      <c r="E695" s="34">
        <v>8</v>
      </c>
      <c r="F695" s="34" t="s">
        <v>220</v>
      </c>
      <c r="G695" s="34" t="s">
        <v>1563</v>
      </c>
      <c r="H695" s="34" t="s">
        <v>1562</v>
      </c>
      <c r="I695" s="34" t="s">
        <v>3493</v>
      </c>
      <c r="J695" s="34" t="s">
        <v>221</v>
      </c>
      <c r="K695" s="34">
        <v>2016</v>
      </c>
      <c r="L695" s="34">
        <v>2018</v>
      </c>
      <c r="M695" s="34" t="s">
        <v>1767</v>
      </c>
      <c r="N695" s="34" t="s">
        <v>1792</v>
      </c>
      <c r="O695" s="34">
        <v>4</v>
      </c>
      <c r="P695" s="34" t="s">
        <v>1767</v>
      </c>
      <c r="Q695" s="34" t="s">
        <v>228</v>
      </c>
      <c r="R695" s="34" t="s">
        <v>1830</v>
      </c>
      <c r="S695" s="34" t="s">
        <v>1564</v>
      </c>
      <c r="T695" s="34" t="s">
        <v>1831</v>
      </c>
      <c r="U695" s="34" t="s">
        <v>2663</v>
      </c>
      <c r="V695" s="36" t="str">
        <f>IF(VLOOKUP(First_Validations[[#This Row],[Country]],Last_Validations[[Country]:[Country: Year.1]],4,FALSE)=First_Validations[[#This Row],[FirstValidation.Country: Year]],"First","Second / Last")</f>
        <v>Second / Last</v>
      </c>
    </row>
    <row r="696" spans="2:22">
      <c r="B696" s="34" t="s">
        <v>220</v>
      </c>
      <c r="C696" s="34" t="s">
        <v>1562</v>
      </c>
      <c r="D696" s="34">
        <v>1</v>
      </c>
      <c r="E696" s="34">
        <v>8</v>
      </c>
      <c r="F696" s="34" t="s">
        <v>220</v>
      </c>
      <c r="G696" s="34" t="s">
        <v>1563</v>
      </c>
      <c r="H696" s="34" t="s">
        <v>1562</v>
      </c>
      <c r="I696" s="34" t="s">
        <v>3493</v>
      </c>
      <c r="J696" s="34" t="s">
        <v>221</v>
      </c>
      <c r="K696" s="34">
        <v>2016</v>
      </c>
      <c r="L696" s="34">
        <v>2018</v>
      </c>
      <c r="M696" s="34" t="s">
        <v>1767</v>
      </c>
      <c r="N696" s="34" t="s">
        <v>1793</v>
      </c>
      <c r="O696" s="34">
        <v>4</v>
      </c>
      <c r="P696" s="34" t="s">
        <v>1767</v>
      </c>
      <c r="Q696" s="34" t="s">
        <v>229</v>
      </c>
      <c r="R696" s="34" t="s">
        <v>1830</v>
      </c>
      <c r="S696" s="34" t="s">
        <v>1564</v>
      </c>
      <c r="T696" s="34" t="s">
        <v>1831</v>
      </c>
      <c r="U696" s="34" t="s">
        <v>2664</v>
      </c>
      <c r="V696" s="36" t="str">
        <f>IF(VLOOKUP(First_Validations[[#This Row],[Country]],Last_Validations[[Country]:[Country: Year.1]],4,FALSE)=First_Validations[[#This Row],[FirstValidation.Country: Year]],"First","Second / Last")</f>
        <v>Second / Last</v>
      </c>
    </row>
    <row r="697" spans="2:22">
      <c r="B697" s="34" t="s">
        <v>220</v>
      </c>
      <c r="C697" s="34" t="s">
        <v>1562</v>
      </c>
      <c r="D697" s="34">
        <v>1</v>
      </c>
      <c r="E697" s="34">
        <v>8</v>
      </c>
      <c r="F697" s="34" t="s">
        <v>220</v>
      </c>
      <c r="G697" s="34" t="s">
        <v>1563</v>
      </c>
      <c r="H697" s="34" t="s">
        <v>1562</v>
      </c>
      <c r="I697" s="34" t="s">
        <v>3493</v>
      </c>
      <c r="J697" s="34" t="s">
        <v>221</v>
      </c>
      <c r="K697" s="34">
        <v>2016</v>
      </c>
      <c r="L697" s="34">
        <v>2018</v>
      </c>
      <c r="M697" s="34" t="s">
        <v>1767</v>
      </c>
      <c r="N697" s="34" t="s">
        <v>1790</v>
      </c>
      <c r="O697" s="34">
        <v>4</v>
      </c>
      <c r="P697" s="34" t="s">
        <v>1767</v>
      </c>
      <c r="Q697" s="34" t="s">
        <v>226</v>
      </c>
      <c r="R697" s="34" t="s">
        <v>1830</v>
      </c>
      <c r="S697" s="34" t="s">
        <v>1564</v>
      </c>
      <c r="T697" s="34" t="s">
        <v>1831</v>
      </c>
      <c r="U697" s="34" t="s">
        <v>2665</v>
      </c>
      <c r="V697" s="36" t="str">
        <f>IF(VLOOKUP(First_Validations[[#This Row],[Country]],Last_Validations[[Country]:[Country: Year.1]],4,FALSE)=First_Validations[[#This Row],[FirstValidation.Country: Year]],"First","Second / Last")</f>
        <v>Second / Last</v>
      </c>
    </row>
    <row r="698" spans="2:22">
      <c r="B698" s="34" t="s">
        <v>220</v>
      </c>
      <c r="C698" s="34" t="s">
        <v>1562</v>
      </c>
      <c r="D698" s="34">
        <v>1</v>
      </c>
      <c r="E698" s="34">
        <v>8</v>
      </c>
      <c r="F698" s="34" t="s">
        <v>220</v>
      </c>
      <c r="G698" s="34" t="s">
        <v>1563</v>
      </c>
      <c r="H698" s="34" t="s">
        <v>1562</v>
      </c>
      <c r="I698" s="34" t="s">
        <v>3493</v>
      </c>
      <c r="J698" s="34" t="s">
        <v>221</v>
      </c>
      <c r="K698" s="34">
        <v>2016</v>
      </c>
      <c r="L698" s="34">
        <v>2018</v>
      </c>
      <c r="M698" s="34" t="s">
        <v>1767</v>
      </c>
      <c r="N698" s="34" t="s">
        <v>1791</v>
      </c>
      <c r="O698" s="34">
        <v>5</v>
      </c>
      <c r="P698" s="34" t="s">
        <v>1768</v>
      </c>
      <c r="Q698" s="34" t="s">
        <v>227</v>
      </c>
      <c r="R698" s="34" t="s">
        <v>1830</v>
      </c>
      <c r="S698" s="34" t="s">
        <v>1564</v>
      </c>
      <c r="T698" s="34" t="s">
        <v>1831</v>
      </c>
      <c r="U698" s="34" t="s">
        <v>2666</v>
      </c>
      <c r="V698" s="36" t="str">
        <f>IF(VLOOKUP(First_Validations[[#This Row],[Country]],Last_Validations[[Country]:[Country: Year.1]],4,FALSE)=First_Validations[[#This Row],[FirstValidation.Country: Year]],"First","Second / Last")</f>
        <v>Second / Last</v>
      </c>
    </row>
    <row r="699" spans="2:22">
      <c r="B699" s="34" t="s">
        <v>220</v>
      </c>
      <c r="C699" s="34" t="s">
        <v>1562</v>
      </c>
      <c r="D699" s="34">
        <v>1</v>
      </c>
      <c r="E699" s="34">
        <v>8</v>
      </c>
      <c r="F699" s="34" t="s">
        <v>220</v>
      </c>
      <c r="G699" s="34" t="s">
        <v>1563</v>
      </c>
      <c r="H699" s="34" t="s">
        <v>1562</v>
      </c>
      <c r="I699" s="34" t="s">
        <v>3493</v>
      </c>
      <c r="J699" s="34" t="s">
        <v>221</v>
      </c>
      <c r="K699" s="34">
        <v>2016</v>
      </c>
      <c r="L699" s="34">
        <v>2018</v>
      </c>
      <c r="M699" s="34" t="s">
        <v>1767</v>
      </c>
      <c r="N699" s="34" t="s">
        <v>1804</v>
      </c>
      <c r="O699" s="34">
        <v>0</v>
      </c>
      <c r="P699" s="34" t="s">
        <v>4</v>
      </c>
      <c r="Q699" s="34" t="s">
        <v>238</v>
      </c>
      <c r="R699" s="34" t="s">
        <v>1830</v>
      </c>
      <c r="S699" s="34" t="s">
        <v>1564</v>
      </c>
      <c r="T699" s="34" t="s">
        <v>1831</v>
      </c>
      <c r="U699" s="34" t="s">
        <v>2667</v>
      </c>
      <c r="V699" s="36" t="str">
        <f>IF(VLOOKUP(First_Validations[[#This Row],[Country]],Last_Validations[[Country]:[Country: Year.1]],4,FALSE)=First_Validations[[#This Row],[FirstValidation.Country: Year]],"First","Second / Last")</f>
        <v>Second / Last</v>
      </c>
    </row>
    <row r="700" spans="2:22">
      <c r="B700" s="34" t="s">
        <v>220</v>
      </c>
      <c r="C700" s="34" t="s">
        <v>1562</v>
      </c>
      <c r="D700" s="34">
        <v>1</v>
      </c>
      <c r="E700" s="34">
        <v>8</v>
      </c>
      <c r="F700" s="34" t="s">
        <v>220</v>
      </c>
      <c r="G700" s="34" t="s">
        <v>1563</v>
      </c>
      <c r="H700" s="34" t="s">
        <v>1562</v>
      </c>
      <c r="I700" s="34" t="s">
        <v>3493</v>
      </c>
      <c r="J700" s="34" t="s">
        <v>221</v>
      </c>
      <c r="K700" s="34">
        <v>2016</v>
      </c>
      <c r="L700" s="34">
        <v>2018</v>
      </c>
      <c r="M700" s="34" t="s">
        <v>1767</v>
      </c>
      <c r="N700" s="34" t="s">
        <v>1816</v>
      </c>
      <c r="O700" s="34">
        <v>5</v>
      </c>
      <c r="P700" s="34" t="s">
        <v>1768</v>
      </c>
      <c r="Q700" s="34" t="s">
        <v>250</v>
      </c>
      <c r="R700" s="34" t="s">
        <v>1830</v>
      </c>
      <c r="S700" s="34" t="s">
        <v>1564</v>
      </c>
      <c r="T700" s="34" t="s">
        <v>1831</v>
      </c>
      <c r="U700" s="34" t="s">
        <v>2668</v>
      </c>
      <c r="V700" s="36" t="str">
        <f>IF(VLOOKUP(First_Validations[[#This Row],[Country]],Last_Validations[[Country]:[Country: Year.1]],4,FALSE)=First_Validations[[#This Row],[FirstValidation.Country: Year]],"First","Second / Last")</f>
        <v>Second / Last</v>
      </c>
    </row>
    <row r="701" spans="2:22">
      <c r="B701" s="34" t="s">
        <v>220</v>
      </c>
      <c r="C701" s="34" t="s">
        <v>1562</v>
      </c>
      <c r="D701" s="34">
        <v>1</v>
      </c>
      <c r="E701" s="34">
        <v>8</v>
      </c>
      <c r="F701" s="34" t="s">
        <v>220</v>
      </c>
      <c r="G701" s="34" t="s">
        <v>1563</v>
      </c>
      <c r="H701" s="34" t="s">
        <v>1562</v>
      </c>
      <c r="I701" s="34" t="s">
        <v>3493</v>
      </c>
      <c r="J701" s="34" t="s">
        <v>221</v>
      </c>
      <c r="K701" s="34">
        <v>2016</v>
      </c>
      <c r="L701" s="34">
        <v>2018</v>
      </c>
      <c r="M701" s="34" t="s">
        <v>1767</v>
      </c>
      <c r="N701" s="34" t="s">
        <v>1818</v>
      </c>
      <c r="O701" s="34">
        <v>5</v>
      </c>
      <c r="P701" s="34" t="s">
        <v>1768</v>
      </c>
      <c r="Q701" s="34" t="s">
        <v>251</v>
      </c>
      <c r="R701" s="34" t="s">
        <v>1830</v>
      </c>
      <c r="S701" s="34" t="s">
        <v>1564</v>
      </c>
      <c r="T701" s="34" t="s">
        <v>1831</v>
      </c>
      <c r="U701" s="34" t="s">
        <v>2669</v>
      </c>
      <c r="V701" s="36" t="str">
        <f>IF(VLOOKUP(First_Validations[[#This Row],[Country]],Last_Validations[[Country]:[Country: Year.1]],4,FALSE)=First_Validations[[#This Row],[FirstValidation.Country: Year]],"First","Second / Last")</f>
        <v>Second / Last</v>
      </c>
    </row>
    <row r="702" spans="2:22">
      <c r="B702" s="34" t="s">
        <v>220</v>
      </c>
      <c r="C702" s="34" t="s">
        <v>1562</v>
      </c>
      <c r="D702" s="34">
        <v>1</v>
      </c>
      <c r="E702" s="34">
        <v>8</v>
      </c>
      <c r="F702" s="34" t="s">
        <v>220</v>
      </c>
      <c r="G702" s="34" t="s">
        <v>1563</v>
      </c>
      <c r="H702" s="34" t="s">
        <v>1562</v>
      </c>
      <c r="I702" s="34" t="s">
        <v>3493</v>
      </c>
      <c r="J702" s="34" t="s">
        <v>221</v>
      </c>
      <c r="K702" s="34">
        <v>2016</v>
      </c>
      <c r="L702" s="34">
        <v>2018</v>
      </c>
      <c r="M702" s="34" t="s">
        <v>1767</v>
      </c>
      <c r="N702" s="34" t="s">
        <v>1814</v>
      </c>
      <c r="O702" s="34">
        <v>0</v>
      </c>
      <c r="P702" s="34" t="s">
        <v>4</v>
      </c>
      <c r="Q702" s="34" t="s">
        <v>248</v>
      </c>
      <c r="R702" s="34" t="s">
        <v>1830</v>
      </c>
      <c r="S702" s="34" t="s">
        <v>1564</v>
      </c>
      <c r="T702" s="34" t="s">
        <v>1831</v>
      </c>
      <c r="U702" s="34" t="s">
        <v>2670</v>
      </c>
      <c r="V702" s="36" t="str">
        <f>IF(VLOOKUP(First_Validations[[#This Row],[Country]],Last_Validations[[Country]:[Country: Year.1]],4,FALSE)=First_Validations[[#This Row],[FirstValidation.Country: Year]],"First","Second / Last")</f>
        <v>Second / Last</v>
      </c>
    </row>
    <row r="703" spans="2:22">
      <c r="B703" s="34" t="s">
        <v>220</v>
      </c>
      <c r="C703" s="34" t="s">
        <v>1562</v>
      </c>
      <c r="D703" s="34">
        <v>1</v>
      </c>
      <c r="E703" s="34">
        <v>8</v>
      </c>
      <c r="F703" s="34" t="s">
        <v>220</v>
      </c>
      <c r="G703" s="34" t="s">
        <v>1563</v>
      </c>
      <c r="H703" s="34" t="s">
        <v>1562</v>
      </c>
      <c r="I703" s="34" t="s">
        <v>3493</v>
      </c>
      <c r="J703" s="34" t="s">
        <v>221</v>
      </c>
      <c r="K703" s="34">
        <v>2016</v>
      </c>
      <c r="L703" s="34">
        <v>2018</v>
      </c>
      <c r="M703" s="34" t="s">
        <v>1767</v>
      </c>
      <c r="N703" s="34" t="s">
        <v>1815</v>
      </c>
      <c r="O703" s="34">
        <v>0</v>
      </c>
      <c r="P703" s="34" t="s">
        <v>4</v>
      </c>
      <c r="Q703" s="34" t="s">
        <v>249</v>
      </c>
      <c r="R703" s="34" t="s">
        <v>1830</v>
      </c>
      <c r="S703" s="34" t="s">
        <v>1564</v>
      </c>
      <c r="T703" s="34" t="s">
        <v>1831</v>
      </c>
      <c r="U703" s="34" t="s">
        <v>2671</v>
      </c>
      <c r="V703" s="36" t="str">
        <f>IF(VLOOKUP(First_Validations[[#This Row],[Country]],Last_Validations[[Country]:[Country: Year.1]],4,FALSE)=First_Validations[[#This Row],[FirstValidation.Country: Year]],"First","Second / Last")</f>
        <v>Second / Last</v>
      </c>
    </row>
    <row r="704" spans="2:22">
      <c r="B704" s="34" t="s">
        <v>220</v>
      </c>
      <c r="C704" s="34" t="s">
        <v>1562</v>
      </c>
      <c r="D704" s="34">
        <v>1</v>
      </c>
      <c r="E704" s="34">
        <v>8</v>
      </c>
      <c r="F704" s="34" t="s">
        <v>220</v>
      </c>
      <c r="G704" s="34" t="s">
        <v>1563</v>
      </c>
      <c r="H704" s="34" t="s">
        <v>1562</v>
      </c>
      <c r="I704" s="34" t="s">
        <v>3493</v>
      </c>
      <c r="J704" s="34" t="s">
        <v>221</v>
      </c>
      <c r="K704" s="34">
        <v>2016</v>
      </c>
      <c r="L704" s="34">
        <v>2018</v>
      </c>
      <c r="M704" s="34" t="s">
        <v>1767</v>
      </c>
      <c r="N704" s="34" t="s">
        <v>1821</v>
      </c>
      <c r="O704" s="34">
        <v>4</v>
      </c>
      <c r="P704" s="34" t="s">
        <v>1767</v>
      </c>
      <c r="Q704" s="34" t="s">
        <v>254</v>
      </c>
      <c r="R704" s="34" t="s">
        <v>1830</v>
      </c>
      <c r="S704" s="34" t="s">
        <v>1564</v>
      </c>
      <c r="T704" s="34" t="s">
        <v>1831</v>
      </c>
      <c r="U704" s="34" t="s">
        <v>2672</v>
      </c>
      <c r="V704" s="36" t="str">
        <f>IF(VLOOKUP(First_Validations[[#This Row],[Country]],Last_Validations[[Country]:[Country: Year.1]],4,FALSE)=First_Validations[[#This Row],[FirstValidation.Country: Year]],"First","Second / Last")</f>
        <v>Second / Last</v>
      </c>
    </row>
    <row r="705" spans="2:22">
      <c r="B705" s="34" t="s">
        <v>220</v>
      </c>
      <c r="C705" s="34" t="s">
        <v>1562</v>
      </c>
      <c r="D705" s="34">
        <v>1</v>
      </c>
      <c r="E705" s="34">
        <v>8</v>
      </c>
      <c r="F705" s="34" t="s">
        <v>220</v>
      </c>
      <c r="G705" s="34" t="s">
        <v>1563</v>
      </c>
      <c r="H705" s="34" t="s">
        <v>1562</v>
      </c>
      <c r="I705" s="34" t="s">
        <v>3493</v>
      </c>
      <c r="J705" s="34" t="s">
        <v>221</v>
      </c>
      <c r="K705" s="34">
        <v>2016</v>
      </c>
      <c r="L705" s="34">
        <v>2018</v>
      </c>
      <c r="M705" s="34" t="s">
        <v>1767</v>
      </c>
      <c r="N705" s="34" t="s">
        <v>1822</v>
      </c>
      <c r="O705" s="34">
        <v>4</v>
      </c>
      <c r="P705" s="34" t="s">
        <v>1767</v>
      </c>
      <c r="Q705" s="34" t="s">
        <v>1</v>
      </c>
      <c r="R705" s="34" t="s">
        <v>1830</v>
      </c>
      <c r="S705" s="34" t="s">
        <v>1564</v>
      </c>
      <c r="T705" s="34" t="s">
        <v>1831</v>
      </c>
      <c r="U705" s="34" t="s">
        <v>2673</v>
      </c>
      <c r="V705" s="36" t="str">
        <f>IF(VLOOKUP(First_Validations[[#This Row],[Country]],Last_Validations[[Country]:[Country: Year.1]],4,FALSE)=First_Validations[[#This Row],[FirstValidation.Country: Year]],"First","Second / Last")</f>
        <v>Second / Last</v>
      </c>
    </row>
    <row r="706" spans="2:22">
      <c r="B706" s="34" t="s">
        <v>220</v>
      </c>
      <c r="C706" s="34" t="s">
        <v>1562</v>
      </c>
      <c r="D706" s="34">
        <v>1</v>
      </c>
      <c r="E706" s="34">
        <v>8</v>
      </c>
      <c r="F706" s="34" t="s">
        <v>220</v>
      </c>
      <c r="G706" s="34" t="s">
        <v>1563</v>
      </c>
      <c r="H706" s="34" t="s">
        <v>1562</v>
      </c>
      <c r="I706" s="34" t="s">
        <v>3493</v>
      </c>
      <c r="J706" s="34" t="s">
        <v>221</v>
      </c>
      <c r="K706" s="34">
        <v>2016</v>
      </c>
      <c r="L706" s="34">
        <v>2018</v>
      </c>
      <c r="M706" s="34" t="s">
        <v>1767</v>
      </c>
      <c r="N706" s="34" t="s">
        <v>1819</v>
      </c>
      <c r="O706" s="34">
        <v>1</v>
      </c>
      <c r="P706" s="34" t="s">
        <v>1796</v>
      </c>
      <c r="Q706" s="34" t="s">
        <v>252</v>
      </c>
      <c r="R706" s="34" t="s">
        <v>1830</v>
      </c>
      <c r="S706" s="34" t="s">
        <v>1564</v>
      </c>
      <c r="T706" s="34" t="s">
        <v>1831</v>
      </c>
      <c r="U706" s="34" t="s">
        <v>2674</v>
      </c>
      <c r="V706" s="36" t="str">
        <f>IF(VLOOKUP(First_Validations[[#This Row],[Country]],Last_Validations[[Country]:[Country: Year.1]],4,FALSE)=First_Validations[[#This Row],[FirstValidation.Country: Year]],"First","Second / Last")</f>
        <v>Second / Last</v>
      </c>
    </row>
    <row r="707" spans="2:22">
      <c r="B707" s="34" t="s">
        <v>220</v>
      </c>
      <c r="C707" s="34" t="s">
        <v>1562</v>
      </c>
      <c r="D707" s="34">
        <v>1</v>
      </c>
      <c r="E707" s="34">
        <v>8</v>
      </c>
      <c r="F707" s="34" t="s">
        <v>220</v>
      </c>
      <c r="G707" s="34" t="s">
        <v>1563</v>
      </c>
      <c r="H707" s="34" t="s">
        <v>1562</v>
      </c>
      <c r="I707" s="34" t="s">
        <v>3493</v>
      </c>
      <c r="J707" s="34" t="s">
        <v>221</v>
      </c>
      <c r="K707" s="34">
        <v>2016</v>
      </c>
      <c r="L707" s="34">
        <v>2018</v>
      </c>
      <c r="M707" s="34" t="s">
        <v>1767</v>
      </c>
      <c r="N707" s="34" t="s">
        <v>1820</v>
      </c>
      <c r="O707" s="34">
        <v>5</v>
      </c>
      <c r="P707" s="34" t="s">
        <v>1768</v>
      </c>
      <c r="Q707" s="34" t="s">
        <v>253</v>
      </c>
      <c r="R707" s="34" t="s">
        <v>1830</v>
      </c>
      <c r="S707" s="34" t="s">
        <v>1564</v>
      </c>
      <c r="T707" s="34" t="s">
        <v>1831</v>
      </c>
      <c r="U707" s="34" t="s">
        <v>2675</v>
      </c>
      <c r="V707" s="36" t="str">
        <f>IF(VLOOKUP(First_Validations[[#This Row],[Country]],Last_Validations[[Country]:[Country: Year.1]],4,FALSE)=First_Validations[[#This Row],[FirstValidation.Country: Year]],"First","Second / Last")</f>
        <v>Second / Last</v>
      </c>
    </row>
    <row r="708" spans="2:22">
      <c r="B708" s="34" t="s">
        <v>220</v>
      </c>
      <c r="C708" s="34" t="s">
        <v>1562</v>
      </c>
      <c r="D708" s="34">
        <v>1</v>
      </c>
      <c r="E708" s="34">
        <v>8</v>
      </c>
      <c r="F708" s="34" t="s">
        <v>220</v>
      </c>
      <c r="G708" s="34" t="s">
        <v>1563</v>
      </c>
      <c r="H708" s="34" t="s">
        <v>1562</v>
      </c>
      <c r="I708" s="34" t="s">
        <v>3493</v>
      </c>
      <c r="J708" s="34" t="s">
        <v>221</v>
      </c>
      <c r="K708" s="34">
        <v>2016</v>
      </c>
      <c r="L708" s="34">
        <v>2018</v>
      </c>
      <c r="M708" s="34" t="s">
        <v>1767</v>
      </c>
      <c r="N708" s="34" t="s">
        <v>1813</v>
      </c>
      <c r="O708" s="34">
        <v>1</v>
      </c>
      <c r="P708" s="34" t="s">
        <v>1796</v>
      </c>
      <c r="Q708" s="34" t="s">
        <v>247</v>
      </c>
      <c r="R708" s="34" t="s">
        <v>1830</v>
      </c>
      <c r="S708" s="34" t="s">
        <v>1564</v>
      </c>
      <c r="T708" s="34" t="s">
        <v>1831</v>
      </c>
      <c r="U708" s="34" t="s">
        <v>2676</v>
      </c>
      <c r="V708" s="36" t="str">
        <f>IF(VLOOKUP(First_Validations[[#This Row],[Country]],Last_Validations[[Country]:[Country: Year.1]],4,FALSE)=First_Validations[[#This Row],[FirstValidation.Country: Year]],"First","Second / Last")</f>
        <v>Second / Last</v>
      </c>
    </row>
    <row r="709" spans="2:22">
      <c r="B709" s="34" t="s">
        <v>220</v>
      </c>
      <c r="C709" s="34" t="s">
        <v>1562</v>
      </c>
      <c r="D709" s="34">
        <v>1</v>
      </c>
      <c r="E709" s="34">
        <v>8</v>
      </c>
      <c r="F709" s="34" t="s">
        <v>220</v>
      </c>
      <c r="G709" s="34" t="s">
        <v>1563</v>
      </c>
      <c r="H709" s="34" t="s">
        <v>1562</v>
      </c>
      <c r="I709" s="34" t="s">
        <v>3493</v>
      </c>
      <c r="J709" s="34" t="s">
        <v>221</v>
      </c>
      <c r="K709" s="34">
        <v>2016</v>
      </c>
      <c r="L709" s="34">
        <v>2018</v>
      </c>
      <c r="M709" s="34" t="s">
        <v>1767</v>
      </c>
      <c r="N709" s="34" t="s">
        <v>1807</v>
      </c>
      <c r="O709" s="34">
        <v>0</v>
      </c>
      <c r="P709" s="34" t="s">
        <v>4</v>
      </c>
      <c r="Q709" s="34" t="s">
        <v>241</v>
      </c>
      <c r="R709" s="34" t="s">
        <v>1830</v>
      </c>
      <c r="S709" s="34" t="s">
        <v>1564</v>
      </c>
      <c r="T709" s="34" t="s">
        <v>1831</v>
      </c>
      <c r="U709" s="34" t="s">
        <v>2677</v>
      </c>
      <c r="V709" s="36" t="str">
        <f>IF(VLOOKUP(First_Validations[[#This Row],[Country]],Last_Validations[[Country]:[Country: Year.1]],4,FALSE)=First_Validations[[#This Row],[FirstValidation.Country: Year]],"First","Second / Last")</f>
        <v>Second / Last</v>
      </c>
    </row>
    <row r="710" spans="2:22">
      <c r="B710" s="34" t="s">
        <v>220</v>
      </c>
      <c r="C710" s="34" t="s">
        <v>1562</v>
      </c>
      <c r="D710" s="34">
        <v>1</v>
      </c>
      <c r="E710" s="34">
        <v>8</v>
      </c>
      <c r="F710" s="34" t="s">
        <v>220</v>
      </c>
      <c r="G710" s="34" t="s">
        <v>1563</v>
      </c>
      <c r="H710" s="34" t="s">
        <v>1562</v>
      </c>
      <c r="I710" s="34" t="s">
        <v>3493</v>
      </c>
      <c r="J710" s="34" t="s">
        <v>221</v>
      </c>
      <c r="K710" s="34">
        <v>2016</v>
      </c>
      <c r="L710" s="34">
        <v>2018</v>
      </c>
      <c r="M710" s="34" t="s">
        <v>1767</v>
      </c>
      <c r="N710" s="34" t="s">
        <v>1808</v>
      </c>
      <c r="O710" s="34">
        <v>5</v>
      </c>
      <c r="P710" s="34" t="s">
        <v>1768</v>
      </c>
      <c r="Q710" s="34" t="s">
        <v>242</v>
      </c>
      <c r="R710" s="34" t="s">
        <v>1830</v>
      </c>
      <c r="S710" s="34" t="s">
        <v>1564</v>
      </c>
      <c r="T710" s="34" t="s">
        <v>1831</v>
      </c>
      <c r="U710" s="34" t="s">
        <v>2678</v>
      </c>
      <c r="V710" s="36" t="str">
        <f>IF(VLOOKUP(First_Validations[[#This Row],[Country]],Last_Validations[[Country]:[Country: Year.1]],4,FALSE)=First_Validations[[#This Row],[FirstValidation.Country: Year]],"First","Second / Last")</f>
        <v>Second / Last</v>
      </c>
    </row>
    <row r="711" spans="2:22">
      <c r="B711" s="34" t="s">
        <v>220</v>
      </c>
      <c r="C711" s="34" t="s">
        <v>1562</v>
      </c>
      <c r="D711" s="34">
        <v>1</v>
      </c>
      <c r="E711" s="34">
        <v>8</v>
      </c>
      <c r="F711" s="34" t="s">
        <v>220</v>
      </c>
      <c r="G711" s="34" t="s">
        <v>1563</v>
      </c>
      <c r="H711" s="34" t="s">
        <v>1562</v>
      </c>
      <c r="I711" s="34" t="s">
        <v>3493</v>
      </c>
      <c r="J711" s="34" t="s">
        <v>221</v>
      </c>
      <c r="K711" s="34">
        <v>2016</v>
      </c>
      <c r="L711" s="34">
        <v>2018</v>
      </c>
      <c r="M711" s="34" t="s">
        <v>1767</v>
      </c>
      <c r="N711" s="34" t="s">
        <v>1805</v>
      </c>
      <c r="O711" s="34">
        <v>0</v>
      </c>
      <c r="P711" s="34" t="s">
        <v>4</v>
      </c>
      <c r="Q711" s="34" t="s">
        <v>239</v>
      </c>
      <c r="R711" s="34" t="s">
        <v>1830</v>
      </c>
      <c r="S711" s="34" t="s">
        <v>1564</v>
      </c>
      <c r="T711" s="34" t="s">
        <v>1831</v>
      </c>
      <c r="U711" s="34" t="s">
        <v>2679</v>
      </c>
      <c r="V711" s="36" t="str">
        <f>IF(VLOOKUP(First_Validations[[#This Row],[Country]],Last_Validations[[Country]:[Country: Year.1]],4,FALSE)=First_Validations[[#This Row],[FirstValidation.Country: Year]],"First","Second / Last")</f>
        <v>Second / Last</v>
      </c>
    </row>
    <row r="712" spans="2:22">
      <c r="B712" s="34" t="s">
        <v>220</v>
      </c>
      <c r="C712" s="34" t="s">
        <v>1562</v>
      </c>
      <c r="D712" s="34">
        <v>1</v>
      </c>
      <c r="E712" s="34">
        <v>8</v>
      </c>
      <c r="F712" s="34" t="s">
        <v>220</v>
      </c>
      <c r="G712" s="34" t="s">
        <v>1563</v>
      </c>
      <c r="H712" s="34" t="s">
        <v>1562</v>
      </c>
      <c r="I712" s="34" t="s">
        <v>3493</v>
      </c>
      <c r="J712" s="34" t="s">
        <v>221</v>
      </c>
      <c r="K712" s="34">
        <v>2016</v>
      </c>
      <c r="L712" s="34">
        <v>2018</v>
      </c>
      <c r="M712" s="34" t="s">
        <v>1767</v>
      </c>
      <c r="N712" s="34" t="s">
        <v>1806</v>
      </c>
      <c r="O712" s="34">
        <v>5</v>
      </c>
      <c r="P712" s="34" t="s">
        <v>1768</v>
      </c>
      <c r="Q712" s="34" t="s">
        <v>240</v>
      </c>
      <c r="R712" s="34" t="s">
        <v>1830</v>
      </c>
      <c r="S712" s="34" t="s">
        <v>1564</v>
      </c>
      <c r="T712" s="34" t="s">
        <v>1831</v>
      </c>
      <c r="U712" s="34" t="s">
        <v>2680</v>
      </c>
      <c r="V712" s="36" t="str">
        <f>IF(VLOOKUP(First_Validations[[#This Row],[Country]],Last_Validations[[Country]:[Country: Year.1]],4,FALSE)=First_Validations[[#This Row],[FirstValidation.Country: Year]],"First","Second / Last")</f>
        <v>Second / Last</v>
      </c>
    </row>
    <row r="713" spans="2:22">
      <c r="B713" s="34" t="s">
        <v>220</v>
      </c>
      <c r="C713" s="34" t="s">
        <v>1562</v>
      </c>
      <c r="D713" s="34">
        <v>1</v>
      </c>
      <c r="E713" s="34">
        <v>8</v>
      </c>
      <c r="F713" s="34" t="s">
        <v>220</v>
      </c>
      <c r="G713" s="34" t="s">
        <v>1563</v>
      </c>
      <c r="H713" s="34" t="s">
        <v>1562</v>
      </c>
      <c r="I713" s="34" t="s">
        <v>3493</v>
      </c>
      <c r="J713" s="34" t="s">
        <v>221</v>
      </c>
      <c r="K713" s="34">
        <v>2016</v>
      </c>
      <c r="L713" s="34">
        <v>2018</v>
      </c>
      <c r="M713" s="34" t="s">
        <v>1767</v>
      </c>
      <c r="N713" s="34" t="s">
        <v>1811</v>
      </c>
      <c r="O713" s="34">
        <v>4</v>
      </c>
      <c r="P713" s="34" t="s">
        <v>1767</v>
      </c>
      <c r="Q713" s="34" t="s">
        <v>245</v>
      </c>
      <c r="R713" s="34" t="s">
        <v>1830</v>
      </c>
      <c r="S713" s="34" t="s">
        <v>1564</v>
      </c>
      <c r="T713" s="34" t="s">
        <v>1831</v>
      </c>
      <c r="U713" s="34" t="s">
        <v>2681</v>
      </c>
      <c r="V713" s="36" t="str">
        <f>IF(VLOOKUP(First_Validations[[#This Row],[Country]],Last_Validations[[Country]:[Country: Year.1]],4,FALSE)=First_Validations[[#This Row],[FirstValidation.Country: Year]],"First","Second / Last")</f>
        <v>Second / Last</v>
      </c>
    </row>
    <row r="714" spans="2:22">
      <c r="B714" s="34" t="s">
        <v>220</v>
      </c>
      <c r="C714" s="34" t="s">
        <v>1562</v>
      </c>
      <c r="D714" s="34">
        <v>1</v>
      </c>
      <c r="E714" s="34">
        <v>8</v>
      </c>
      <c r="F714" s="34" t="s">
        <v>220</v>
      </c>
      <c r="G714" s="34" t="s">
        <v>1563</v>
      </c>
      <c r="H714" s="34" t="s">
        <v>1562</v>
      </c>
      <c r="I714" s="34" t="s">
        <v>3493</v>
      </c>
      <c r="J714" s="34" t="s">
        <v>221</v>
      </c>
      <c r="K714" s="34">
        <v>2016</v>
      </c>
      <c r="L714" s="34">
        <v>2018</v>
      </c>
      <c r="M714" s="34" t="s">
        <v>1767</v>
      </c>
      <c r="N714" s="34" t="s">
        <v>1812</v>
      </c>
      <c r="O714" s="34">
        <v>3</v>
      </c>
      <c r="P714" s="34" t="s">
        <v>1798</v>
      </c>
      <c r="Q714" s="34" t="s">
        <v>246</v>
      </c>
      <c r="R714" s="34" t="s">
        <v>1830</v>
      </c>
      <c r="S714" s="34" t="s">
        <v>1564</v>
      </c>
      <c r="T714" s="34" t="s">
        <v>1831</v>
      </c>
      <c r="U714" s="34" t="s">
        <v>2682</v>
      </c>
      <c r="V714" s="36" t="str">
        <f>IF(VLOOKUP(First_Validations[[#This Row],[Country]],Last_Validations[[Country]:[Country: Year.1]],4,FALSE)=First_Validations[[#This Row],[FirstValidation.Country: Year]],"First","Second / Last")</f>
        <v>Second / Last</v>
      </c>
    </row>
    <row r="715" spans="2:22">
      <c r="B715" s="34" t="s">
        <v>220</v>
      </c>
      <c r="C715" s="34" t="s">
        <v>1562</v>
      </c>
      <c r="D715" s="34">
        <v>1</v>
      </c>
      <c r="E715" s="34">
        <v>8</v>
      </c>
      <c r="F715" s="34" t="s">
        <v>220</v>
      </c>
      <c r="G715" s="34" t="s">
        <v>1563</v>
      </c>
      <c r="H715" s="34" t="s">
        <v>1562</v>
      </c>
      <c r="I715" s="34" t="s">
        <v>3493</v>
      </c>
      <c r="J715" s="34" t="s">
        <v>221</v>
      </c>
      <c r="K715" s="34">
        <v>2016</v>
      </c>
      <c r="L715" s="34">
        <v>2018</v>
      </c>
      <c r="M715" s="34" t="s">
        <v>1767</v>
      </c>
      <c r="N715" s="34" t="s">
        <v>1809</v>
      </c>
      <c r="O715" s="34">
        <v>5</v>
      </c>
      <c r="P715" s="34" t="s">
        <v>1768</v>
      </c>
      <c r="Q715" s="34" t="s">
        <v>243</v>
      </c>
      <c r="R715" s="34" t="s">
        <v>1830</v>
      </c>
      <c r="S715" s="34" t="s">
        <v>1564</v>
      </c>
      <c r="T715" s="34" t="s">
        <v>1831</v>
      </c>
      <c r="U715" s="34" t="s">
        <v>2683</v>
      </c>
      <c r="V715" s="36" t="str">
        <f>IF(VLOOKUP(First_Validations[[#This Row],[Country]],Last_Validations[[Country]:[Country: Year.1]],4,FALSE)=First_Validations[[#This Row],[FirstValidation.Country: Year]],"First","Second / Last")</f>
        <v>Second / Last</v>
      </c>
    </row>
    <row r="716" spans="2:22">
      <c r="B716" s="34" t="s">
        <v>220</v>
      </c>
      <c r="C716" s="34" t="s">
        <v>1562</v>
      </c>
      <c r="D716" s="34">
        <v>1</v>
      </c>
      <c r="E716" s="34">
        <v>8</v>
      </c>
      <c r="F716" s="34" t="s">
        <v>220</v>
      </c>
      <c r="G716" s="34" t="s">
        <v>1563</v>
      </c>
      <c r="H716" s="34" t="s">
        <v>1562</v>
      </c>
      <c r="I716" s="34" t="s">
        <v>3493</v>
      </c>
      <c r="J716" s="34" t="s">
        <v>221</v>
      </c>
      <c r="K716" s="34">
        <v>2016</v>
      </c>
      <c r="L716" s="34">
        <v>2018</v>
      </c>
      <c r="M716" s="34" t="s">
        <v>1767</v>
      </c>
      <c r="N716" s="34" t="s">
        <v>1810</v>
      </c>
      <c r="O716" s="34">
        <v>4</v>
      </c>
      <c r="P716" s="34" t="s">
        <v>1767</v>
      </c>
      <c r="Q716" s="34" t="s">
        <v>244</v>
      </c>
      <c r="R716" s="34" t="s">
        <v>1830</v>
      </c>
      <c r="S716" s="34" t="s">
        <v>1564</v>
      </c>
      <c r="T716" s="34" t="s">
        <v>1831</v>
      </c>
      <c r="U716" s="34" t="s">
        <v>2684</v>
      </c>
      <c r="V716" s="36" t="str">
        <f>IF(VLOOKUP(First_Validations[[#This Row],[Country]],Last_Validations[[Country]:[Country: Year.1]],4,FALSE)=First_Validations[[#This Row],[FirstValidation.Country: Year]],"First","Second / Last")</f>
        <v>Second / Last</v>
      </c>
    </row>
    <row r="717" spans="2:22">
      <c r="B717" s="34" t="s">
        <v>7</v>
      </c>
      <c r="C717" s="34" t="s">
        <v>1558</v>
      </c>
      <c r="D717" s="34">
        <v>1</v>
      </c>
      <c r="E717" s="34">
        <v>1</v>
      </c>
      <c r="F717" s="34" t="s">
        <v>7</v>
      </c>
      <c r="G717" s="34" t="s">
        <v>1559</v>
      </c>
      <c r="H717" s="34" t="s">
        <v>1558</v>
      </c>
      <c r="I717" s="34" t="s">
        <v>3494</v>
      </c>
      <c r="J717" s="34" t="s">
        <v>8</v>
      </c>
      <c r="K717" s="34">
        <v>2016</v>
      </c>
      <c r="L717" s="34">
        <v>2018</v>
      </c>
      <c r="M717" s="34" t="s">
        <v>1768</v>
      </c>
      <c r="N717" s="34" t="s">
        <v>1784</v>
      </c>
      <c r="O717" s="34">
        <v>5</v>
      </c>
      <c r="P717" s="34" t="s">
        <v>1768</v>
      </c>
      <c r="Q717" s="34" t="s">
        <v>9</v>
      </c>
      <c r="R717" s="34" t="s">
        <v>1785</v>
      </c>
      <c r="S717" s="34" t="s">
        <v>1560</v>
      </c>
      <c r="T717" s="34" t="s">
        <v>1786</v>
      </c>
      <c r="U717" s="34" t="s">
        <v>2685</v>
      </c>
      <c r="V717" s="36" t="str">
        <f>IF(VLOOKUP(First_Validations[[#This Row],[Country]],Last_Validations[[Country]:[Country: Year.1]],4,FALSE)=First_Validations[[#This Row],[FirstValidation.Country: Year]],"First","Second / Last")</f>
        <v>Second / Last</v>
      </c>
    </row>
    <row r="718" spans="2:22">
      <c r="B718" s="34" t="s">
        <v>7</v>
      </c>
      <c r="C718" s="34" t="s">
        <v>1558</v>
      </c>
      <c r="D718" s="34">
        <v>1</v>
      </c>
      <c r="E718" s="34">
        <v>1</v>
      </c>
      <c r="F718" s="34" t="s">
        <v>7</v>
      </c>
      <c r="G718" s="34" t="s">
        <v>1559</v>
      </c>
      <c r="H718" s="34" t="s">
        <v>1558</v>
      </c>
      <c r="I718" s="34" t="s">
        <v>3494</v>
      </c>
      <c r="J718" s="34" t="s">
        <v>8</v>
      </c>
      <c r="K718" s="34">
        <v>2016</v>
      </c>
      <c r="L718" s="34">
        <v>2018</v>
      </c>
      <c r="M718" s="34" t="s">
        <v>1768</v>
      </c>
      <c r="N718" s="34" t="s">
        <v>1810</v>
      </c>
      <c r="O718" s="34">
        <v>4</v>
      </c>
      <c r="P718" s="34" t="s">
        <v>1767</v>
      </c>
      <c r="Q718" s="34" t="s">
        <v>32</v>
      </c>
      <c r="R718" s="34" t="s">
        <v>1785</v>
      </c>
      <c r="S718" s="34" t="s">
        <v>1560</v>
      </c>
      <c r="T718" s="34" t="s">
        <v>1786</v>
      </c>
      <c r="U718" s="34" t="s">
        <v>2686</v>
      </c>
      <c r="V718" s="36" t="str">
        <f>IF(VLOOKUP(First_Validations[[#This Row],[Country]],Last_Validations[[Country]:[Country: Year.1]],4,FALSE)=First_Validations[[#This Row],[FirstValidation.Country: Year]],"First","Second / Last")</f>
        <v>Second / Last</v>
      </c>
    </row>
    <row r="719" spans="2:22">
      <c r="B719" s="34" t="s">
        <v>7</v>
      </c>
      <c r="C719" s="34" t="s">
        <v>1558</v>
      </c>
      <c r="D719" s="34">
        <v>1</v>
      </c>
      <c r="E719" s="34">
        <v>1</v>
      </c>
      <c r="F719" s="34" t="s">
        <v>7</v>
      </c>
      <c r="G719" s="34" t="s">
        <v>1559</v>
      </c>
      <c r="H719" s="34" t="s">
        <v>1558</v>
      </c>
      <c r="I719" s="34" t="s">
        <v>3494</v>
      </c>
      <c r="J719" s="34" t="s">
        <v>8</v>
      </c>
      <c r="K719" s="34">
        <v>2016</v>
      </c>
      <c r="L719" s="34">
        <v>2018</v>
      </c>
      <c r="M719" s="34" t="s">
        <v>1768</v>
      </c>
      <c r="N719" s="34" t="s">
        <v>1809</v>
      </c>
      <c r="O719" s="34">
        <v>5</v>
      </c>
      <c r="P719" s="34" t="s">
        <v>1768</v>
      </c>
      <c r="Q719" s="34" t="s">
        <v>31</v>
      </c>
      <c r="R719" s="34" t="s">
        <v>1785</v>
      </c>
      <c r="S719" s="34" t="s">
        <v>1560</v>
      </c>
      <c r="T719" s="34" t="s">
        <v>1786</v>
      </c>
      <c r="U719" s="34" t="s">
        <v>2687</v>
      </c>
      <c r="V719" s="36" t="str">
        <f>IF(VLOOKUP(First_Validations[[#This Row],[Country]],Last_Validations[[Country]:[Country: Year.1]],4,FALSE)=First_Validations[[#This Row],[FirstValidation.Country: Year]],"First","Second / Last")</f>
        <v>Second / Last</v>
      </c>
    </row>
    <row r="720" spans="2:22">
      <c r="B720" s="34" t="s">
        <v>7</v>
      </c>
      <c r="C720" s="34" t="s">
        <v>1558</v>
      </c>
      <c r="D720" s="34">
        <v>1</v>
      </c>
      <c r="E720" s="34">
        <v>1</v>
      </c>
      <c r="F720" s="34" t="s">
        <v>7</v>
      </c>
      <c r="G720" s="34" t="s">
        <v>1559</v>
      </c>
      <c r="H720" s="34" t="s">
        <v>1558</v>
      </c>
      <c r="I720" s="34" t="s">
        <v>3494</v>
      </c>
      <c r="J720" s="34" t="s">
        <v>8</v>
      </c>
      <c r="K720" s="34">
        <v>2016</v>
      </c>
      <c r="L720" s="34">
        <v>2018</v>
      </c>
      <c r="M720" s="34" t="s">
        <v>1768</v>
      </c>
      <c r="N720" s="34" t="s">
        <v>1812</v>
      </c>
      <c r="O720" s="34">
        <v>4</v>
      </c>
      <c r="P720" s="34" t="s">
        <v>1767</v>
      </c>
      <c r="Q720" s="34" t="s">
        <v>35</v>
      </c>
      <c r="R720" s="34" t="s">
        <v>1785</v>
      </c>
      <c r="S720" s="34" t="s">
        <v>1560</v>
      </c>
      <c r="T720" s="34" t="s">
        <v>1786</v>
      </c>
      <c r="U720" s="34" t="s">
        <v>2688</v>
      </c>
      <c r="V720" s="36" t="str">
        <f>IF(VLOOKUP(First_Validations[[#This Row],[Country]],Last_Validations[[Country]:[Country: Year.1]],4,FALSE)=First_Validations[[#This Row],[FirstValidation.Country: Year]],"First","Second / Last")</f>
        <v>Second / Last</v>
      </c>
    </row>
    <row r="721" spans="2:22">
      <c r="B721" s="34" t="s">
        <v>7</v>
      </c>
      <c r="C721" s="34" t="s">
        <v>1558</v>
      </c>
      <c r="D721" s="34">
        <v>1</v>
      </c>
      <c r="E721" s="34">
        <v>1</v>
      </c>
      <c r="F721" s="34" t="s">
        <v>7</v>
      </c>
      <c r="G721" s="34" t="s">
        <v>1559</v>
      </c>
      <c r="H721" s="34" t="s">
        <v>1558</v>
      </c>
      <c r="I721" s="34" t="s">
        <v>3494</v>
      </c>
      <c r="J721" s="34" t="s">
        <v>8</v>
      </c>
      <c r="K721" s="34">
        <v>2016</v>
      </c>
      <c r="L721" s="34">
        <v>2018</v>
      </c>
      <c r="M721" s="34" t="s">
        <v>1768</v>
      </c>
      <c r="N721" s="34" t="s">
        <v>1811</v>
      </c>
      <c r="O721" s="34">
        <v>5</v>
      </c>
      <c r="P721" s="34" t="s">
        <v>1768</v>
      </c>
      <c r="Q721" s="34" t="s">
        <v>34</v>
      </c>
      <c r="R721" s="34" t="s">
        <v>1785</v>
      </c>
      <c r="S721" s="34" t="s">
        <v>1560</v>
      </c>
      <c r="T721" s="34" t="s">
        <v>1786</v>
      </c>
      <c r="U721" s="34" t="s">
        <v>2689</v>
      </c>
      <c r="V721" s="36" t="str">
        <f>IF(VLOOKUP(First_Validations[[#This Row],[Country]],Last_Validations[[Country]:[Country: Year.1]],4,FALSE)=First_Validations[[#This Row],[FirstValidation.Country: Year]],"First","Second / Last")</f>
        <v>Second / Last</v>
      </c>
    </row>
    <row r="722" spans="2:22">
      <c r="B722" s="34" t="s">
        <v>7</v>
      </c>
      <c r="C722" s="34" t="s">
        <v>1558</v>
      </c>
      <c r="D722" s="34">
        <v>1</v>
      </c>
      <c r="E722" s="34">
        <v>1</v>
      </c>
      <c r="F722" s="34" t="s">
        <v>7</v>
      </c>
      <c r="G722" s="34" t="s">
        <v>1559</v>
      </c>
      <c r="H722" s="34" t="s">
        <v>1558</v>
      </c>
      <c r="I722" s="34" t="s">
        <v>3494</v>
      </c>
      <c r="J722" s="34" t="s">
        <v>8</v>
      </c>
      <c r="K722" s="34">
        <v>2016</v>
      </c>
      <c r="L722" s="34">
        <v>2018</v>
      </c>
      <c r="M722" s="34" t="s">
        <v>1768</v>
      </c>
      <c r="N722" s="34" t="s">
        <v>1806</v>
      </c>
      <c r="O722" s="34">
        <v>4</v>
      </c>
      <c r="P722" s="34" t="s">
        <v>1767</v>
      </c>
      <c r="Q722" s="34" t="s">
        <v>28</v>
      </c>
      <c r="R722" s="34" t="s">
        <v>1785</v>
      </c>
      <c r="S722" s="34" t="s">
        <v>1560</v>
      </c>
      <c r="T722" s="34" t="s">
        <v>1786</v>
      </c>
      <c r="U722" s="34" t="s">
        <v>2690</v>
      </c>
      <c r="V722" s="36" t="str">
        <f>IF(VLOOKUP(First_Validations[[#This Row],[Country]],Last_Validations[[Country]:[Country: Year.1]],4,FALSE)=First_Validations[[#This Row],[FirstValidation.Country: Year]],"First","Second / Last")</f>
        <v>Second / Last</v>
      </c>
    </row>
    <row r="723" spans="2:22">
      <c r="B723" s="34" t="s">
        <v>7</v>
      </c>
      <c r="C723" s="34" t="s">
        <v>1558</v>
      </c>
      <c r="D723" s="34">
        <v>1</v>
      </c>
      <c r="E723" s="34">
        <v>1</v>
      </c>
      <c r="F723" s="34" t="s">
        <v>7</v>
      </c>
      <c r="G723" s="34" t="s">
        <v>1559</v>
      </c>
      <c r="H723" s="34" t="s">
        <v>1558</v>
      </c>
      <c r="I723" s="34" t="s">
        <v>3494</v>
      </c>
      <c r="J723" s="34" t="s">
        <v>8</v>
      </c>
      <c r="K723" s="34">
        <v>2016</v>
      </c>
      <c r="L723" s="34">
        <v>2018</v>
      </c>
      <c r="M723" s="34" t="s">
        <v>1768</v>
      </c>
      <c r="N723" s="34" t="s">
        <v>1805</v>
      </c>
      <c r="O723" s="34">
        <v>5</v>
      </c>
      <c r="P723" s="34" t="s">
        <v>1768</v>
      </c>
      <c r="Q723" s="34" t="s">
        <v>27</v>
      </c>
      <c r="R723" s="34" t="s">
        <v>1785</v>
      </c>
      <c r="S723" s="34" t="s">
        <v>1560</v>
      </c>
      <c r="T723" s="34" t="s">
        <v>1786</v>
      </c>
      <c r="U723" s="34" t="s">
        <v>2691</v>
      </c>
      <c r="V723" s="36" t="str">
        <f>IF(VLOOKUP(First_Validations[[#This Row],[Country]],Last_Validations[[Country]:[Country: Year.1]],4,FALSE)=First_Validations[[#This Row],[FirstValidation.Country: Year]],"First","Second / Last")</f>
        <v>Second / Last</v>
      </c>
    </row>
    <row r="724" spans="2:22">
      <c r="B724" s="34" t="s">
        <v>7</v>
      </c>
      <c r="C724" s="34" t="s">
        <v>1558</v>
      </c>
      <c r="D724" s="34">
        <v>1</v>
      </c>
      <c r="E724" s="34">
        <v>1</v>
      </c>
      <c r="F724" s="34" t="s">
        <v>7</v>
      </c>
      <c r="G724" s="34" t="s">
        <v>1559</v>
      </c>
      <c r="H724" s="34" t="s">
        <v>1558</v>
      </c>
      <c r="I724" s="34" t="s">
        <v>3494</v>
      </c>
      <c r="J724" s="34" t="s">
        <v>8</v>
      </c>
      <c r="K724" s="34">
        <v>2016</v>
      </c>
      <c r="L724" s="34">
        <v>2018</v>
      </c>
      <c r="M724" s="34" t="s">
        <v>1768</v>
      </c>
      <c r="N724" s="34" t="s">
        <v>1808</v>
      </c>
      <c r="O724" s="34">
        <v>5</v>
      </c>
      <c r="P724" s="34" t="s">
        <v>1768</v>
      </c>
      <c r="Q724" s="34" t="s">
        <v>30</v>
      </c>
      <c r="R724" s="34" t="s">
        <v>1785</v>
      </c>
      <c r="S724" s="34" t="s">
        <v>1560</v>
      </c>
      <c r="T724" s="34" t="s">
        <v>1786</v>
      </c>
      <c r="U724" s="34" t="s">
        <v>2692</v>
      </c>
      <c r="V724" s="36" t="str">
        <f>IF(VLOOKUP(First_Validations[[#This Row],[Country]],Last_Validations[[Country]:[Country: Year.1]],4,FALSE)=First_Validations[[#This Row],[FirstValidation.Country: Year]],"First","Second / Last")</f>
        <v>Second / Last</v>
      </c>
    </row>
    <row r="725" spans="2:22">
      <c r="B725" s="34" t="s">
        <v>7</v>
      </c>
      <c r="C725" s="34" t="s">
        <v>1558</v>
      </c>
      <c r="D725" s="34">
        <v>1</v>
      </c>
      <c r="E725" s="34">
        <v>1</v>
      </c>
      <c r="F725" s="34" t="s">
        <v>7</v>
      </c>
      <c r="G725" s="34" t="s">
        <v>1559</v>
      </c>
      <c r="H725" s="34" t="s">
        <v>1558</v>
      </c>
      <c r="I725" s="34" t="s">
        <v>3494</v>
      </c>
      <c r="J725" s="34" t="s">
        <v>8</v>
      </c>
      <c r="K725" s="34">
        <v>2016</v>
      </c>
      <c r="L725" s="34">
        <v>2018</v>
      </c>
      <c r="M725" s="34" t="s">
        <v>1768</v>
      </c>
      <c r="N725" s="34" t="s">
        <v>1807</v>
      </c>
      <c r="O725" s="34">
        <v>5</v>
      </c>
      <c r="P725" s="34" t="s">
        <v>1768</v>
      </c>
      <c r="Q725" s="34" t="s">
        <v>29</v>
      </c>
      <c r="R725" s="34" t="s">
        <v>1785</v>
      </c>
      <c r="S725" s="34" t="s">
        <v>1560</v>
      </c>
      <c r="T725" s="34" t="s">
        <v>1786</v>
      </c>
      <c r="U725" s="34" t="s">
        <v>2693</v>
      </c>
      <c r="V725" s="36" t="str">
        <f>IF(VLOOKUP(First_Validations[[#This Row],[Country]],Last_Validations[[Country]:[Country: Year.1]],4,FALSE)=First_Validations[[#This Row],[FirstValidation.Country: Year]],"First","Second / Last")</f>
        <v>Second / Last</v>
      </c>
    </row>
    <row r="726" spans="2:22">
      <c r="B726" s="34" t="s">
        <v>7</v>
      </c>
      <c r="C726" s="34" t="s">
        <v>1558</v>
      </c>
      <c r="D726" s="34">
        <v>1</v>
      </c>
      <c r="E726" s="34">
        <v>1</v>
      </c>
      <c r="F726" s="34" t="s">
        <v>7</v>
      </c>
      <c r="G726" s="34" t="s">
        <v>1559</v>
      </c>
      <c r="H726" s="34" t="s">
        <v>1558</v>
      </c>
      <c r="I726" s="34" t="s">
        <v>3494</v>
      </c>
      <c r="J726" s="34" t="s">
        <v>8</v>
      </c>
      <c r="K726" s="34">
        <v>2016</v>
      </c>
      <c r="L726" s="34">
        <v>2018</v>
      </c>
      <c r="M726" s="34" t="s">
        <v>1768</v>
      </c>
      <c r="N726" s="34" t="s">
        <v>1819</v>
      </c>
      <c r="O726" s="34">
        <v>1</v>
      </c>
      <c r="P726" s="34" t="s">
        <v>1796</v>
      </c>
      <c r="Q726" s="34" t="s">
        <v>43</v>
      </c>
      <c r="R726" s="34" t="s">
        <v>1785</v>
      </c>
      <c r="S726" s="34" t="s">
        <v>1560</v>
      </c>
      <c r="T726" s="34" t="s">
        <v>1786</v>
      </c>
      <c r="U726" s="34" t="s">
        <v>2694</v>
      </c>
      <c r="V726" s="36" t="str">
        <f>IF(VLOOKUP(First_Validations[[#This Row],[Country]],Last_Validations[[Country]:[Country: Year.1]],4,FALSE)=First_Validations[[#This Row],[FirstValidation.Country: Year]],"First","Second / Last")</f>
        <v>Second / Last</v>
      </c>
    </row>
    <row r="727" spans="2:22">
      <c r="B727" s="34" t="s">
        <v>7</v>
      </c>
      <c r="C727" s="34" t="s">
        <v>1558</v>
      </c>
      <c r="D727" s="34">
        <v>1</v>
      </c>
      <c r="E727" s="34">
        <v>1</v>
      </c>
      <c r="F727" s="34" t="s">
        <v>7</v>
      </c>
      <c r="G727" s="34" t="s">
        <v>1559</v>
      </c>
      <c r="H727" s="34" t="s">
        <v>1558</v>
      </c>
      <c r="I727" s="34" t="s">
        <v>3494</v>
      </c>
      <c r="J727" s="34" t="s">
        <v>8</v>
      </c>
      <c r="K727" s="34">
        <v>2016</v>
      </c>
      <c r="L727" s="34">
        <v>2018</v>
      </c>
      <c r="M727" s="34" t="s">
        <v>1768</v>
      </c>
      <c r="N727" s="34" t="s">
        <v>1818</v>
      </c>
      <c r="O727" s="34">
        <v>5</v>
      </c>
      <c r="P727" s="34" t="s">
        <v>1768</v>
      </c>
      <c r="Q727" s="34" t="s">
        <v>42</v>
      </c>
      <c r="R727" s="34" t="s">
        <v>1785</v>
      </c>
      <c r="S727" s="34" t="s">
        <v>1560</v>
      </c>
      <c r="T727" s="34" t="s">
        <v>1786</v>
      </c>
      <c r="U727" s="34" t="s">
        <v>2695</v>
      </c>
      <c r="V727" s="36" t="str">
        <f>IF(VLOOKUP(First_Validations[[#This Row],[Country]],Last_Validations[[Country]:[Country: Year.1]],4,FALSE)=First_Validations[[#This Row],[FirstValidation.Country: Year]],"First","Second / Last")</f>
        <v>Second / Last</v>
      </c>
    </row>
    <row r="728" spans="2:22">
      <c r="B728" s="34" t="s">
        <v>7</v>
      </c>
      <c r="C728" s="34" t="s">
        <v>1558</v>
      </c>
      <c r="D728" s="34">
        <v>1</v>
      </c>
      <c r="E728" s="34">
        <v>1</v>
      </c>
      <c r="F728" s="34" t="s">
        <v>7</v>
      </c>
      <c r="G728" s="34" t="s">
        <v>1559</v>
      </c>
      <c r="H728" s="34" t="s">
        <v>1558</v>
      </c>
      <c r="I728" s="34" t="s">
        <v>3494</v>
      </c>
      <c r="J728" s="34" t="s">
        <v>8</v>
      </c>
      <c r="K728" s="34">
        <v>2016</v>
      </c>
      <c r="L728" s="34">
        <v>2018</v>
      </c>
      <c r="M728" s="34" t="s">
        <v>1768</v>
      </c>
      <c r="N728" s="34" t="s">
        <v>1821</v>
      </c>
      <c r="O728" s="34">
        <v>4</v>
      </c>
      <c r="P728" s="34" t="s">
        <v>1767</v>
      </c>
      <c r="Q728" s="34" t="s">
        <v>45</v>
      </c>
      <c r="R728" s="34" t="s">
        <v>1785</v>
      </c>
      <c r="S728" s="34" t="s">
        <v>1560</v>
      </c>
      <c r="T728" s="34" t="s">
        <v>1786</v>
      </c>
      <c r="U728" s="34" t="s">
        <v>2696</v>
      </c>
      <c r="V728" s="36" t="str">
        <f>IF(VLOOKUP(First_Validations[[#This Row],[Country]],Last_Validations[[Country]:[Country: Year.1]],4,FALSE)=First_Validations[[#This Row],[FirstValidation.Country: Year]],"First","Second / Last")</f>
        <v>Second / Last</v>
      </c>
    </row>
    <row r="729" spans="2:22">
      <c r="B729" s="34" t="s">
        <v>7</v>
      </c>
      <c r="C729" s="34" t="s">
        <v>1558</v>
      </c>
      <c r="D729" s="34">
        <v>1</v>
      </c>
      <c r="E729" s="34">
        <v>1</v>
      </c>
      <c r="F729" s="34" t="s">
        <v>7</v>
      </c>
      <c r="G729" s="34" t="s">
        <v>1559</v>
      </c>
      <c r="H729" s="34" t="s">
        <v>1558</v>
      </c>
      <c r="I729" s="34" t="s">
        <v>3494</v>
      </c>
      <c r="J729" s="34" t="s">
        <v>8</v>
      </c>
      <c r="K729" s="34">
        <v>2016</v>
      </c>
      <c r="L729" s="34">
        <v>2018</v>
      </c>
      <c r="M729" s="34" t="s">
        <v>1768</v>
      </c>
      <c r="N729" s="34" t="s">
        <v>1820</v>
      </c>
      <c r="O729" s="34">
        <v>5</v>
      </c>
      <c r="P729" s="34" t="s">
        <v>1768</v>
      </c>
      <c r="Q729" s="34" t="s">
        <v>44</v>
      </c>
      <c r="R729" s="34" t="s">
        <v>1785</v>
      </c>
      <c r="S729" s="34" t="s">
        <v>1560</v>
      </c>
      <c r="T729" s="34" t="s">
        <v>1786</v>
      </c>
      <c r="U729" s="34" t="s">
        <v>2697</v>
      </c>
      <c r="V729" s="36" t="str">
        <f>IF(VLOOKUP(First_Validations[[#This Row],[Country]],Last_Validations[[Country]:[Country: Year.1]],4,FALSE)=First_Validations[[#This Row],[FirstValidation.Country: Year]],"First","Second / Last")</f>
        <v>Second / Last</v>
      </c>
    </row>
    <row r="730" spans="2:22">
      <c r="B730" s="34" t="s">
        <v>7</v>
      </c>
      <c r="C730" s="34" t="s">
        <v>1558</v>
      </c>
      <c r="D730" s="34">
        <v>1</v>
      </c>
      <c r="E730" s="34">
        <v>1</v>
      </c>
      <c r="F730" s="34" t="s">
        <v>7</v>
      </c>
      <c r="G730" s="34" t="s">
        <v>1559</v>
      </c>
      <c r="H730" s="34" t="s">
        <v>1558</v>
      </c>
      <c r="I730" s="34" t="s">
        <v>3494</v>
      </c>
      <c r="J730" s="34" t="s">
        <v>8</v>
      </c>
      <c r="K730" s="34">
        <v>2016</v>
      </c>
      <c r="L730" s="34">
        <v>2018</v>
      </c>
      <c r="M730" s="34" t="s">
        <v>1768</v>
      </c>
      <c r="N730" s="34" t="s">
        <v>1814</v>
      </c>
      <c r="O730" s="34">
        <v>4</v>
      </c>
      <c r="P730" s="34" t="s">
        <v>1767</v>
      </c>
      <c r="Q730" s="34" t="s">
        <v>38</v>
      </c>
      <c r="R730" s="34" t="s">
        <v>1785</v>
      </c>
      <c r="S730" s="34" t="s">
        <v>1560</v>
      </c>
      <c r="T730" s="34" t="s">
        <v>1786</v>
      </c>
      <c r="U730" s="34" t="s">
        <v>2698</v>
      </c>
      <c r="V730" s="36" t="str">
        <f>IF(VLOOKUP(First_Validations[[#This Row],[Country]],Last_Validations[[Country]:[Country: Year.1]],4,FALSE)=First_Validations[[#This Row],[FirstValidation.Country: Year]],"First","Second / Last")</f>
        <v>Second / Last</v>
      </c>
    </row>
    <row r="731" spans="2:22">
      <c r="B731" s="34" t="s">
        <v>7</v>
      </c>
      <c r="C731" s="34" t="s">
        <v>1558</v>
      </c>
      <c r="D731" s="34">
        <v>1</v>
      </c>
      <c r="E731" s="34">
        <v>1</v>
      </c>
      <c r="F731" s="34" t="s">
        <v>7</v>
      </c>
      <c r="G731" s="34" t="s">
        <v>1559</v>
      </c>
      <c r="H731" s="34" t="s">
        <v>1558</v>
      </c>
      <c r="I731" s="34" t="s">
        <v>3494</v>
      </c>
      <c r="J731" s="34" t="s">
        <v>8</v>
      </c>
      <c r="K731" s="34">
        <v>2016</v>
      </c>
      <c r="L731" s="34">
        <v>2018</v>
      </c>
      <c r="M731" s="34" t="s">
        <v>1768</v>
      </c>
      <c r="N731" s="34" t="s">
        <v>1813</v>
      </c>
      <c r="O731" s="34">
        <v>1</v>
      </c>
      <c r="P731" s="34" t="s">
        <v>1796</v>
      </c>
      <c r="Q731" s="34" t="s">
        <v>36</v>
      </c>
      <c r="R731" s="34" t="s">
        <v>1785</v>
      </c>
      <c r="S731" s="34" t="s">
        <v>1560</v>
      </c>
      <c r="T731" s="34" t="s">
        <v>1786</v>
      </c>
      <c r="U731" s="34" t="s">
        <v>2699</v>
      </c>
      <c r="V731" s="36" t="str">
        <f>IF(VLOOKUP(First_Validations[[#This Row],[Country]],Last_Validations[[Country]:[Country: Year.1]],4,FALSE)=First_Validations[[#This Row],[FirstValidation.Country: Year]],"First","Second / Last")</f>
        <v>Second / Last</v>
      </c>
    </row>
    <row r="732" spans="2:22">
      <c r="B732" s="34" t="s">
        <v>7</v>
      </c>
      <c r="C732" s="34" t="s">
        <v>1558</v>
      </c>
      <c r="D732" s="34">
        <v>1</v>
      </c>
      <c r="E732" s="34">
        <v>1</v>
      </c>
      <c r="F732" s="34" t="s">
        <v>7</v>
      </c>
      <c r="G732" s="34" t="s">
        <v>1559</v>
      </c>
      <c r="H732" s="34" t="s">
        <v>1558</v>
      </c>
      <c r="I732" s="34" t="s">
        <v>3494</v>
      </c>
      <c r="J732" s="34" t="s">
        <v>8</v>
      </c>
      <c r="K732" s="34">
        <v>2016</v>
      </c>
      <c r="L732" s="34">
        <v>2018</v>
      </c>
      <c r="M732" s="34" t="s">
        <v>1768</v>
      </c>
      <c r="N732" s="34" t="s">
        <v>1816</v>
      </c>
      <c r="O732" s="34">
        <v>6</v>
      </c>
      <c r="P732" s="34" t="s">
        <v>1817</v>
      </c>
      <c r="Q732" s="34" t="s">
        <v>40</v>
      </c>
      <c r="R732" s="34" t="s">
        <v>1785</v>
      </c>
      <c r="S732" s="34" t="s">
        <v>1560</v>
      </c>
      <c r="T732" s="34" t="s">
        <v>1786</v>
      </c>
      <c r="U732" s="34" t="s">
        <v>2700</v>
      </c>
      <c r="V732" s="36" t="str">
        <f>IF(VLOOKUP(First_Validations[[#This Row],[Country]],Last_Validations[[Country]:[Country: Year.1]],4,FALSE)=First_Validations[[#This Row],[FirstValidation.Country: Year]],"First","Second / Last")</f>
        <v>Second / Last</v>
      </c>
    </row>
    <row r="733" spans="2:22">
      <c r="B733" s="34" t="s">
        <v>7</v>
      </c>
      <c r="C733" s="34" t="s">
        <v>1558</v>
      </c>
      <c r="D733" s="34">
        <v>1</v>
      </c>
      <c r="E733" s="34">
        <v>1</v>
      </c>
      <c r="F733" s="34" t="s">
        <v>7</v>
      </c>
      <c r="G733" s="34" t="s">
        <v>1559</v>
      </c>
      <c r="H733" s="34" t="s">
        <v>1558</v>
      </c>
      <c r="I733" s="34" t="s">
        <v>3494</v>
      </c>
      <c r="J733" s="34" t="s">
        <v>8</v>
      </c>
      <c r="K733" s="34">
        <v>2016</v>
      </c>
      <c r="L733" s="34">
        <v>2018</v>
      </c>
      <c r="M733" s="34" t="s">
        <v>1768</v>
      </c>
      <c r="N733" s="34" t="s">
        <v>1815</v>
      </c>
      <c r="O733" s="34">
        <v>3</v>
      </c>
      <c r="P733" s="34" t="s">
        <v>1798</v>
      </c>
      <c r="Q733" s="34" t="s">
        <v>39</v>
      </c>
      <c r="R733" s="34" t="s">
        <v>1785</v>
      </c>
      <c r="S733" s="34" t="s">
        <v>1560</v>
      </c>
      <c r="T733" s="34" t="s">
        <v>1786</v>
      </c>
      <c r="U733" s="34" t="s">
        <v>2701</v>
      </c>
      <c r="V733" s="36" t="str">
        <f>IF(VLOOKUP(First_Validations[[#This Row],[Country]],Last_Validations[[Country]:[Country: Year.1]],4,FALSE)=First_Validations[[#This Row],[FirstValidation.Country: Year]],"First","Second / Last")</f>
        <v>Second / Last</v>
      </c>
    </row>
    <row r="734" spans="2:22">
      <c r="B734" s="34" t="s">
        <v>7</v>
      </c>
      <c r="C734" s="34" t="s">
        <v>1558</v>
      </c>
      <c r="D734" s="34">
        <v>1</v>
      </c>
      <c r="E734" s="34">
        <v>1</v>
      </c>
      <c r="F734" s="34" t="s">
        <v>7</v>
      </c>
      <c r="G734" s="34" t="s">
        <v>1559</v>
      </c>
      <c r="H734" s="34" t="s">
        <v>1558</v>
      </c>
      <c r="I734" s="34" t="s">
        <v>3494</v>
      </c>
      <c r="J734" s="34" t="s">
        <v>8</v>
      </c>
      <c r="K734" s="34">
        <v>2016</v>
      </c>
      <c r="L734" s="34">
        <v>2018</v>
      </c>
      <c r="M734" s="34" t="s">
        <v>1768</v>
      </c>
      <c r="N734" s="34" t="s">
        <v>1804</v>
      </c>
      <c r="O734" s="34">
        <v>0</v>
      </c>
      <c r="P734" s="34" t="s">
        <v>4</v>
      </c>
      <c r="Q734" s="34" t="s">
        <v>26</v>
      </c>
      <c r="R734" s="34" t="s">
        <v>1785</v>
      </c>
      <c r="S734" s="34" t="s">
        <v>1560</v>
      </c>
      <c r="T734" s="34" t="s">
        <v>1786</v>
      </c>
      <c r="U734" s="34" t="s">
        <v>2702</v>
      </c>
      <c r="V734" s="36" t="str">
        <f>IF(VLOOKUP(First_Validations[[#This Row],[Country]],Last_Validations[[Country]:[Country: Year.1]],4,FALSE)=First_Validations[[#This Row],[FirstValidation.Country: Year]],"First","Second / Last")</f>
        <v>Second / Last</v>
      </c>
    </row>
    <row r="735" spans="2:22">
      <c r="B735" s="34" t="s">
        <v>7</v>
      </c>
      <c r="C735" s="34" t="s">
        <v>1558</v>
      </c>
      <c r="D735" s="34">
        <v>1</v>
      </c>
      <c r="E735" s="34">
        <v>1</v>
      </c>
      <c r="F735" s="34" t="s">
        <v>7</v>
      </c>
      <c r="G735" s="34" t="s">
        <v>1559</v>
      </c>
      <c r="H735" s="34" t="s">
        <v>1558</v>
      </c>
      <c r="I735" s="34" t="s">
        <v>3494</v>
      </c>
      <c r="J735" s="34" t="s">
        <v>8</v>
      </c>
      <c r="K735" s="34">
        <v>2016</v>
      </c>
      <c r="L735" s="34">
        <v>2018</v>
      </c>
      <c r="M735" s="34" t="s">
        <v>1768</v>
      </c>
      <c r="N735" s="34" t="s">
        <v>1791</v>
      </c>
      <c r="O735" s="34">
        <v>5</v>
      </c>
      <c r="P735" s="34" t="s">
        <v>1768</v>
      </c>
      <c r="Q735" s="34" t="s">
        <v>14</v>
      </c>
      <c r="R735" s="34" t="s">
        <v>1785</v>
      </c>
      <c r="S735" s="34" t="s">
        <v>1560</v>
      </c>
      <c r="T735" s="34" t="s">
        <v>1786</v>
      </c>
      <c r="U735" s="34" t="s">
        <v>2703</v>
      </c>
      <c r="V735" s="36" t="str">
        <f>IF(VLOOKUP(First_Validations[[#This Row],[Country]],Last_Validations[[Country]:[Country: Year.1]],4,FALSE)=First_Validations[[#This Row],[FirstValidation.Country: Year]],"First","Second / Last")</f>
        <v>Second / Last</v>
      </c>
    </row>
    <row r="736" spans="2:22">
      <c r="B736" s="34" t="s">
        <v>7</v>
      </c>
      <c r="C736" s="34" t="s">
        <v>1558</v>
      </c>
      <c r="D736" s="34">
        <v>1</v>
      </c>
      <c r="E736" s="34">
        <v>1</v>
      </c>
      <c r="F736" s="34" t="s">
        <v>7</v>
      </c>
      <c r="G736" s="34" t="s">
        <v>1559</v>
      </c>
      <c r="H736" s="34" t="s">
        <v>1558</v>
      </c>
      <c r="I736" s="34" t="s">
        <v>3494</v>
      </c>
      <c r="J736" s="34" t="s">
        <v>8</v>
      </c>
      <c r="K736" s="34">
        <v>2016</v>
      </c>
      <c r="L736" s="34">
        <v>2018</v>
      </c>
      <c r="M736" s="34" t="s">
        <v>1768</v>
      </c>
      <c r="N736" s="34" t="s">
        <v>1790</v>
      </c>
      <c r="O736" s="34">
        <v>5</v>
      </c>
      <c r="P736" s="34" t="s">
        <v>1768</v>
      </c>
      <c r="Q736" s="34" t="s">
        <v>12</v>
      </c>
      <c r="R736" s="34" t="s">
        <v>1785</v>
      </c>
      <c r="S736" s="34" t="s">
        <v>1560</v>
      </c>
      <c r="T736" s="34" t="s">
        <v>1786</v>
      </c>
      <c r="U736" s="34" t="s">
        <v>2704</v>
      </c>
      <c r="V736" s="36" t="str">
        <f>IF(VLOOKUP(First_Validations[[#This Row],[Country]],Last_Validations[[Country]:[Country: Year.1]],4,FALSE)=First_Validations[[#This Row],[FirstValidation.Country: Year]],"First","Second / Last")</f>
        <v>Second / Last</v>
      </c>
    </row>
    <row r="737" spans="2:22">
      <c r="B737" s="34" t="s">
        <v>7</v>
      </c>
      <c r="C737" s="34" t="s">
        <v>1558</v>
      </c>
      <c r="D737" s="34">
        <v>1</v>
      </c>
      <c r="E737" s="34">
        <v>1</v>
      </c>
      <c r="F737" s="34" t="s">
        <v>7</v>
      </c>
      <c r="G737" s="34" t="s">
        <v>1559</v>
      </c>
      <c r="H737" s="34" t="s">
        <v>1558</v>
      </c>
      <c r="I737" s="34" t="s">
        <v>3494</v>
      </c>
      <c r="J737" s="34" t="s">
        <v>8</v>
      </c>
      <c r="K737" s="34">
        <v>2016</v>
      </c>
      <c r="L737" s="34">
        <v>2018</v>
      </c>
      <c r="M737" s="34" t="s">
        <v>1768</v>
      </c>
      <c r="N737" s="34" t="s">
        <v>1793</v>
      </c>
      <c r="O737" s="34">
        <v>4</v>
      </c>
      <c r="P737" s="34" t="s">
        <v>1767</v>
      </c>
      <c r="Q737" s="34" t="s">
        <v>16</v>
      </c>
      <c r="R737" s="34" t="s">
        <v>1785</v>
      </c>
      <c r="S737" s="34" t="s">
        <v>1560</v>
      </c>
      <c r="T737" s="34" t="s">
        <v>1786</v>
      </c>
      <c r="U737" s="34" t="s">
        <v>2705</v>
      </c>
      <c r="V737" s="36" t="str">
        <f>IF(VLOOKUP(First_Validations[[#This Row],[Country]],Last_Validations[[Country]:[Country: Year.1]],4,FALSE)=First_Validations[[#This Row],[FirstValidation.Country: Year]],"First","Second / Last")</f>
        <v>Second / Last</v>
      </c>
    </row>
    <row r="738" spans="2:22">
      <c r="B738" s="34" t="s">
        <v>7</v>
      </c>
      <c r="C738" s="34" t="s">
        <v>1558</v>
      </c>
      <c r="D738" s="34">
        <v>1</v>
      </c>
      <c r="E738" s="34">
        <v>1</v>
      </c>
      <c r="F738" s="34" t="s">
        <v>7</v>
      </c>
      <c r="G738" s="34" t="s">
        <v>1559</v>
      </c>
      <c r="H738" s="34" t="s">
        <v>1558</v>
      </c>
      <c r="I738" s="34" t="s">
        <v>3494</v>
      </c>
      <c r="J738" s="34" t="s">
        <v>8</v>
      </c>
      <c r="K738" s="34">
        <v>2016</v>
      </c>
      <c r="L738" s="34">
        <v>2018</v>
      </c>
      <c r="M738" s="34" t="s">
        <v>1768</v>
      </c>
      <c r="N738" s="34" t="s">
        <v>1792</v>
      </c>
      <c r="O738" s="34">
        <v>4</v>
      </c>
      <c r="P738" s="34" t="s">
        <v>1767</v>
      </c>
      <c r="Q738" s="34" t="s">
        <v>15</v>
      </c>
      <c r="R738" s="34" t="s">
        <v>1785</v>
      </c>
      <c r="S738" s="34" t="s">
        <v>1560</v>
      </c>
      <c r="T738" s="34" t="s">
        <v>1786</v>
      </c>
      <c r="U738" s="34" t="s">
        <v>2706</v>
      </c>
      <c r="V738" s="36" t="str">
        <f>IF(VLOOKUP(First_Validations[[#This Row],[Country]],Last_Validations[[Country]:[Country: Year.1]],4,FALSE)=First_Validations[[#This Row],[FirstValidation.Country: Year]],"First","Second / Last")</f>
        <v>Second / Last</v>
      </c>
    </row>
    <row r="739" spans="2:22">
      <c r="B739" s="34" t="s">
        <v>7</v>
      </c>
      <c r="C739" s="34" t="s">
        <v>1558</v>
      </c>
      <c r="D739" s="34">
        <v>1</v>
      </c>
      <c r="E739" s="34">
        <v>1</v>
      </c>
      <c r="F739" s="34" t="s">
        <v>7</v>
      </c>
      <c r="G739" s="34" t="s">
        <v>1559</v>
      </c>
      <c r="H739" s="34" t="s">
        <v>1558</v>
      </c>
      <c r="I739" s="34" t="s">
        <v>3494</v>
      </c>
      <c r="J739" s="34" t="s">
        <v>8</v>
      </c>
      <c r="K739" s="34">
        <v>2016</v>
      </c>
      <c r="L739" s="34">
        <v>2018</v>
      </c>
      <c r="M739" s="34" t="s">
        <v>1768</v>
      </c>
      <c r="N739" s="34" t="s">
        <v>1787</v>
      </c>
      <c r="O739" s="34">
        <v>5</v>
      </c>
      <c r="P739" s="34" t="s">
        <v>1768</v>
      </c>
      <c r="Q739" s="34" t="s">
        <v>10</v>
      </c>
      <c r="R739" s="34" t="s">
        <v>1785</v>
      </c>
      <c r="S739" s="34" t="s">
        <v>1560</v>
      </c>
      <c r="T739" s="34" t="s">
        <v>1786</v>
      </c>
      <c r="U739" s="34" t="s">
        <v>2707</v>
      </c>
      <c r="V739" s="36" t="str">
        <f>IF(VLOOKUP(First_Validations[[#This Row],[Country]],Last_Validations[[Country]:[Country: Year.1]],4,FALSE)=First_Validations[[#This Row],[FirstValidation.Country: Year]],"First","Second / Last")</f>
        <v>Second / Last</v>
      </c>
    </row>
    <row r="740" spans="2:22">
      <c r="B740" s="34" t="s">
        <v>7</v>
      </c>
      <c r="C740" s="34" t="s">
        <v>1558</v>
      </c>
      <c r="D740" s="34">
        <v>1</v>
      </c>
      <c r="E740" s="34">
        <v>1</v>
      </c>
      <c r="F740" s="34" t="s">
        <v>7</v>
      </c>
      <c r="G740" s="34" t="s">
        <v>1559</v>
      </c>
      <c r="H740" s="34" t="s">
        <v>1558</v>
      </c>
      <c r="I740" s="34" t="s">
        <v>3494</v>
      </c>
      <c r="J740" s="34" t="s">
        <v>8</v>
      </c>
      <c r="K740" s="34">
        <v>2016</v>
      </c>
      <c r="L740" s="34">
        <v>2018</v>
      </c>
      <c r="M740" s="34" t="s">
        <v>1768</v>
      </c>
      <c r="N740" s="34" t="s">
        <v>1822</v>
      </c>
      <c r="O740" s="34">
        <v>4</v>
      </c>
      <c r="P740" s="34" t="s">
        <v>1767</v>
      </c>
      <c r="Q740" s="34" t="s">
        <v>1</v>
      </c>
      <c r="R740" s="34" t="s">
        <v>1785</v>
      </c>
      <c r="S740" s="34" t="s">
        <v>1560</v>
      </c>
      <c r="T740" s="34" t="s">
        <v>1786</v>
      </c>
      <c r="U740" s="34" t="s">
        <v>2708</v>
      </c>
      <c r="V740" s="36" t="str">
        <f>IF(VLOOKUP(First_Validations[[#This Row],[Country]],Last_Validations[[Country]:[Country: Year.1]],4,FALSE)=First_Validations[[#This Row],[FirstValidation.Country: Year]],"First","Second / Last")</f>
        <v>Second / Last</v>
      </c>
    </row>
    <row r="741" spans="2:22">
      <c r="B741" s="34" t="s">
        <v>7</v>
      </c>
      <c r="C741" s="34" t="s">
        <v>1558</v>
      </c>
      <c r="D741" s="34">
        <v>1</v>
      </c>
      <c r="E741" s="34">
        <v>1</v>
      </c>
      <c r="F741" s="34" t="s">
        <v>7</v>
      </c>
      <c r="G741" s="34" t="s">
        <v>1559</v>
      </c>
      <c r="H741" s="34" t="s">
        <v>1558</v>
      </c>
      <c r="I741" s="34" t="s">
        <v>3494</v>
      </c>
      <c r="J741" s="34" t="s">
        <v>8</v>
      </c>
      <c r="K741" s="34">
        <v>2016</v>
      </c>
      <c r="L741" s="34">
        <v>2018</v>
      </c>
      <c r="M741" s="34" t="s">
        <v>1768</v>
      </c>
      <c r="N741" s="34" t="s">
        <v>1789</v>
      </c>
      <c r="O741" s="34">
        <v>4</v>
      </c>
      <c r="P741" s="34" t="s">
        <v>1767</v>
      </c>
      <c r="Q741" s="34" t="s">
        <v>12</v>
      </c>
      <c r="R741" s="34" t="s">
        <v>1785</v>
      </c>
      <c r="S741" s="34" t="s">
        <v>1560</v>
      </c>
      <c r="T741" s="34" t="s">
        <v>1786</v>
      </c>
      <c r="U741" s="34" t="s">
        <v>2709</v>
      </c>
      <c r="V741" s="36" t="str">
        <f>IF(VLOOKUP(First_Validations[[#This Row],[Country]],Last_Validations[[Country]:[Country: Year.1]],4,FALSE)=First_Validations[[#This Row],[FirstValidation.Country: Year]],"First","Second / Last")</f>
        <v>Second / Last</v>
      </c>
    </row>
    <row r="742" spans="2:22">
      <c r="B742" s="34" t="s">
        <v>7</v>
      </c>
      <c r="C742" s="34" t="s">
        <v>1558</v>
      </c>
      <c r="D742" s="34">
        <v>1</v>
      </c>
      <c r="E742" s="34">
        <v>1</v>
      </c>
      <c r="F742" s="34" t="s">
        <v>7</v>
      </c>
      <c r="G742" s="34" t="s">
        <v>1559</v>
      </c>
      <c r="H742" s="34" t="s">
        <v>1558</v>
      </c>
      <c r="I742" s="34" t="s">
        <v>3494</v>
      </c>
      <c r="J742" s="34" t="s">
        <v>8</v>
      </c>
      <c r="K742" s="34">
        <v>2016</v>
      </c>
      <c r="L742" s="34">
        <v>2018</v>
      </c>
      <c r="M742" s="34" t="s">
        <v>1768</v>
      </c>
      <c r="N742" s="34" t="s">
        <v>1788</v>
      </c>
      <c r="O742" s="34">
        <v>5</v>
      </c>
      <c r="P742" s="34" t="s">
        <v>1768</v>
      </c>
      <c r="Q742" s="34" t="s">
        <v>11</v>
      </c>
      <c r="R742" s="34" t="s">
        <v>1785</v>
      </c>
      <c r="S742" s="34" t="s">
        <v>1560</v>
      </c>
      <c r="T742" s="34" t="s">
        <v>1786</v>
      </c>
      <c r="U742" s="34" t="s">
        <v>2710</v>
      </c>
      <c r="V742" s="36" t="str">
        <f>IF(VLOOKUP(First_Validations[[#This Row],[Country]],Last_Validations[[Country]:[Country: Year.1]],4,FALSE)=First_Validations[[#This Row],[FirstValidation.Country: Year]],"First","Second / Last")</f>
        <v>Second / Last</v>
      </c>
    </row>
    <row r="743" spans="2:22">
      <c r="B743" s="34" t="s">
        <v>7</v>
      </c>
      <c r="C743" s="34" t="s">
        <v>1558</v>
      </c>
      <c r="D743" s="34">
        <v>1</v>
      </c>
      <c r="E743" s="34">
        <v>1</v>
      </c>
      <c r="F743" s="34" t="s">
        <v>7</v>
      </c>
      <c r="G743" s="34" t="s">
        <v>1559</v>
      </c>
      <c r="H743" s="34" t="s">
        <v>1558</v>
      </c>
      <c r="I743" s="34" t="s">
        <v>3494</v>
      </c>
      <c r="J743" s="34" t="s">
        <v>8</v>
      </c>
      <c r="K743" s="34">
        <v>2016</v>
      </c>
      <c r="L743" s="34">
        <v>2018</v>
      </c>
      <c r="M743" s="34" t="s">
        <v>1768</v>
      </c>
      <c r="N743" s="34" t="s">
        <v>1801</v>
      </c>
      <c r="O743" s="34">
        <v>5</v>
      </c>
      <c r="P743" s="34" t="s">
        <v>1768</v>
      </c>
      <c r="Q743" s="34" t="s">
        <v>22</v>
      </c>
      <c r="R743" s="34" t="s">
        <v>1785</v>
      </c>
      <c r="S743" s="34" t="s">
        <v>1560</v>
      </c>
      <c r="T743" s="34" t="s">
        <v>1786</v>
      </c>
      <c r="U743" s="34" t="s">
        <v>2711</v>
      </c>
      <c r="V743" s="36" t="str">
        <f>IF(VLOOKUP(First_Validations[[#This Row],[Country]],Last_Validations[[Country]:[Country: Year.1]],4,FALSE)=First_Validations[[#This Row],[FirstValidation.Country: Year]],"First","Second / Last")</f>
        <v>Second / Last</v>
      </c>
    </row>
    <row r="744" spans="2:22">
      <c r="B744" s="34" t="s">
        <v>7</v>
      </c>
      <c r="C744" s="34" t="s">
        <v>1558</v>
      </c>
      <c r="D744" s="34">
        <v>1</v>
      </c>
      <c r="E744" s="34">
        <v>1</v>
      </c>
      <c r="F744" s="34" t="s">
        <v>7</v>
      </c>
      <c r="G744" s="34" t="s">
        <v>1559</v>
      </c>
      <c r="H744" s="34" t="s">
        <v>1558</v>
      </c>
      <c r="I744" s="34" t="s">
        <v>3494</v>
      </c>
      <c r="J744" s="34" t="s">
        <v>8</v>
      </c>
      <c r="K744" s="34">
        <v>2016</v>
      </c>
      <c r="L744" s="34">
        <v>2018</v>
      </c>
      <c r="M744" s="34" t="s">
        <v>1768</v>
      </c>
      <c r="N744" s="34" t="s">
        <v>1800</v>
      </c>
      <c r="O744" s="34">
        <v>5</v>
      </c>
      <c r="P744" s="34" t="s">
        <v>1768</v>
      </c>
      <c r="Q744" s="34" t="s">
        <v>22</v>
      </c>
      <c r="R744" s="34" t="s">
        <v>1785</v>
      </c>
      <c r="S744" s="34" t="s">
        <v>1560</v>
      </c>
      <c r="T744" s="34" t="s">
        <v>1786</v>
      </c>
      <c r="U744" s="34" t="s">
        <v>2712</v>
      </c>
      <c r="V744" s="36" t="str">
        <f>IF(VLOOKUP(First_Validations[[#This Row],[Country]],Last_Validations[[Country]:[Country: Year.1]],4,FALSE)=First_Validations[[#This Row],[FirstValidation.Country: Year]],"First","Second / Last")</f>
        <v>Second / Last</v>
      </c>
    </row>
    <row r="745" spans="2:22">
      <c r="B745" s="34" t="s">
        <v>7</v>
      </c>
      <c r="C745" s="34" t="s">
        <v>1558</v>
      </c>
      <c r="D745" s="34">
        <v>1</v>
      </c>
      <c r="E745" s="34">
        <v>1</v>
      </c>
      <c r="F745" s="34" t="s">
        <v>7</v>
      </c>
      <c r="G745" s="34" t="s">
        <v>1559</v>
      </c>
      <c r="H745" s="34" t="s">
        <v>1558</v>
      </c>
      <c r="I745" s="34" t="s">
        <v>3494</v>
      </c>
      <c r="J745" s="34" t="s">
        <v>8</v>
      </c>
      <c r="K745" s="34">
        <v>2016</v>
      </c>
      <c r="L745" s="34">
        <v>2018</v>
      </c>
      <c r="M745" s="34" t="s">
        <v>1768</v>
      </c>
      <c r="N745" s="34" t="s">
        <v>1803</v>
      </c>
      <c r="O745" s="34">
        <v>0</v>
      </c>
      <c r="P745" s="34" t="s">
        <v>4</v>
      </c>
      <c r="Q745" s="34" t="s">
        <v>25</v>
      </c>
      <c r="R745" s="34" t="s">
        <v>1785</v>
      </c>
      <c r="S745" s="34" t="s">
        <v>1560</v>
      </c>
      <c r="T745" s="34" t="s">
        <v>1786</v>
      </c>
      <c r="U745" s="34" t="s">
        <v>2713</v>
      </c>
      <c r="V745" s="36" t="str">
        <f>IF(VLOOKUP(First_Validations[[#This Row],[Country]],Last_Validations[[Country]:[Country: Year.1]],4,FALSE)=First_Validations[[#This Row],[FirstValidation.Country: Year]],"First","Second / Last")</f>
        <v>Second / Last</v>
      </c>
    </row>
    <row r="746" spans="2:22">
      <c r="B746" s="34" t="s">
        <v>7</v>
      </c>
      <c r="C746" s="34" t="s">
        <v>1558</v>
      </c>
      <c r="D746" s="34">
        <v>1</v>
      </c>
      <c r="E746" s="34">
        <v>1</v>
      </c>
      <c r="F746" s="34" t="s">
        <v>7</v>
      </c>
      <c r="G746" s="34" t="s">
        <v>1559</v>
      </c>
      <c r="H746" s="34" t="s">
        <v>1558</v>
      </c>
      <c r="I746" s="34" t="s">
        <v>3494</v>
      </c>
      <c r="J746" s="34" t="s">
        <v>8</v>
      </c>
      <c r="K746" s="34">
        <v>2016</v>
      </c>
      <c r="L746" s="34">
        <v>2018</v>
      </c>
      <c r="M746" s="34" t="s">
        <v>1768</v>
      </c>
      <c r="N746" s="34" t="s">
        <v>1802</v>
      </c>
      <c r="O746" s="34">
        <v>5</v>
      </c>
      <c r="P746" s="34" t="s">
        <v>1768</v>
      </c>
      <c r="Q746" s="34" t="s">
        <v>24</v>
      </c>
      <c r="R746" s="34" t="s">
        <v>1785</v>
      </c>
      <c r="S746" s="34" t="s">
        <v>1560</v>
      </c>
      <c r="T746" s="34" t="s">
        <v>1786</v>
      </c>
      <c r="U746" s="34" t="s">
        <v>2714</v>
      </c>
      <c r="V746" s="36" t="str">
        <f>IF(VLOOKUP(First_Validations[[#This Row],[Country]],Last_Validations[[Country]:[Country: Year.1]],4,FALSE)=First_Validations[[#This Row],[FirstValidation.Country: Year]],"First","Second / Last")</f>
        <v>Second / Last</v>
      </c>
    </row>
    <row r="747" spans="2:22">
      <c r="B747" s="34" t="s">
        <v>7</v>
      </c>
      <c r="C747" s="34" t="s">
        <v>1558</v>
      </c>
      <c r="D747" s="34">
        <v>1</v>
      </c>
      <c r="E747" s="34">
        <v>1</v>
      </c>
      <c r="F747" s="34" t="s">
        <v>7</v>
      </c>
      <c r="G747" s="34" t="s">
        <v>1559</v>
      </c>
      <c r="H747" s="34" t="s">
        <v>1558</v>
      </c>
      <c r="I747" s="34" t="s">
        <v>3494</v>
      </c>
      <c r="J747" s="34" t="s">
        <v>8</v>
      </c>
      <c r="K747" s="34">
        <v>2016</v>
      </c>
      <c r="L747" s="34">
        <v>2018</v>
      </c>
      <c r="M747" s="34" t="s">
        <v>1768</v>
      </c>
      <c r="N747" s="34" t="s">
        <v>1795</v>
      </c>
      <c r="O747" s="34">
        <v>1</v>
      </c>
      <c r="P747" s="34" t="s">
        <v>1796</v>
      </c>
      <c r="Q747" s="34" t="s">
        <v>18</v>
      </c>
      <c r="R747" s="34" t="s">
        <v>1785</v>
      </c>
      <c r="S747" s="34" t="s">
        <v>1560</v>
      </c>
      <c r="T747" s="34" t="s">
        <v>1786</v>
      </c>
      <c r="U747" s="34" t="s">
        <v>2715</v>
      </c>
      <c r="V747" s="36" t="str">
        <f>IF(VLOOKUP(First_Validations[[#This Row],[Country]],Last_Validations[[Country]:[Country: Year.1]],4,FALSE)=First_Validations[[#This Row],[FirstValidation.Country: Year]],"First","Second / Last")</f>
        <v>Second / Last</v>
      </c>
    </row>
    <row r="748" spans="2:22">
      <c r="B748" s="34" t="s">
        <v>7</v>
      </c>
      <c r="C748" s="34" t="s">
        <v>1558</v>
      </c>
      <c r="D748" s="34">
        <v>1</v>
      </c>
      <c r="E748" s="34">
        <v>1</v>
      </c>
      <c r="F748" s="34" t="s">
        <v>7</v>
      </c>
      <c r="G748" s="34" t="s">
        <v>1559</v>
      </c>
      <c r="H748" s="34" t="s">
        <v>1558</v>
      </c>
      <c r="I748" s="34" t="s">
        <v>3494</v>
      </c>
      <c r="J748" s="34" t="s">
        <v>8</v>
      </c>
      <c r="K748" s="34">
        <v>2016</v>
      </c>
      <c r="L748" s="34">
        <v>2018</v>
      </c>
      <c r="M748" s="34" t="s">
        <v>1768</v>
      </c>
      <c r="N748" s="34" t="s">
        <v>1794</v>
      </c>
      <c r="O748" s="34">
        <v>5</v>
      </c>
      <c r="P748" s="34" t="s">
        <v>1768</v>
      </c>
      <c r="Q748" s="34" t="s">
        <v>17</v>
      </c>
      <c r="R748" s="34" t="s">
        <v>1785</v>
      </c>
      <c r="S748" s="34" t="s">
        <v>1560</v>
      </c>
      <c r="T748" s="34" t="s">
        <v>1786</v>
      </c>
      <c r="U748" s="34" t="s">
        <v>2716</v>
      </c>
      <c r="V748" s="36" t="str">
        <f>IF(VLOOKUP(First_Validations[[#This Row],[Country]],Last_Validations[[Country]:[Country: Year.1]],4,FALSE)=First_Validations[[#This Row],[FirstValidation.Country: Year]],"First","Second / Last")</f>
        <v>Second / Last</v>
      </c>
    </row>
    <row r="749" spans="2:22">
      <c r="B749" s="34" t="s">
        <v>7</v>
      </c>
      <c r="C749" s="34" t="s">
        <v>1558</v>
      </c>
      <c r="D749" s="34">
        <v>1</v>
      </c>
      <c r="E749" s="34">
        <v>1</v>
      </c>
      <c r="F749" s="34" t="s">
        <v>7</v>
      </c>
      <c r="G749" s="34" t="s">
        <v>1559</v>
      </c>
      <c r="H749" s="34" t="s">
        <v>1558</v>
      </c>
      <c r="I749" s="34" t="s">
        <v>3494</v>
      </c>
      <c r="J749" s="34" t="s">
        <v>8</v>
      </c>
      <c r="K749" s="34">
        <v>2016</v>
      </c>
      <c r="L749" s="34">
        <v>2018</v>
      </c>
      <c r="M749" s="34" t="s">
        <v>1768</v>
      </c>
      <c r="N749" s="34" t="s">
        <v>1799</v>
      </c>
      <c r="O749" s="34">
        <v>5</v>
      </c>
      <c r="P749" s="34" t="s">
        <v>1768</v>
      </c>
      <c r="Q749" s="34" t="s">
        <v>21</v>
      </c>
      <c r="R749" s="34" t="s">
        <v>1785</v>
      </c>
      <c r="S749" s="34" t="s">
        <v>1560</v>
      </c>
      <c r="T749" s="34" t="s">
        <v>1786</v>
      </c>
      <c r="U749" s="34" t="s">
        <v>2717</v>
      </c>
      <c r="V749" s="36" t="str">
        <f>IF(VLOOKUP(First_Validations[[#This Row],[Country]],Last_Validations[[Country]:[Country: Year.1]],4,FALSE)=First_Validations[[#This Row],[FirstValidation.Country: Year]],"First","Second / Last")</f>
        <v>Second / Last</v>
      </c>
    </row>
    <row r="750" spans="2:22">
      <c r="B750" s="34" t="s">
        <v>7</v>
      </c>
      <c r="C750" s="34" t="s">
        <v>1558</v>
      </c>
      <c r="D750" s="34">
        <v>1</v>
      </c>
      <c r="E750" s="34">
        <v>1</v>
      </c>
      <c r="F750" s="34" t="s">
        <v>7</v>
      </c>
      <c r="G750" s="34" t="s">
        <v>1559</v>
      </c>
      <c r="H750" s="34" t="s">
        <v>1558</v>
      </c>
      <c r="I750" s="34" t="s">
        <v>3494</v>
      </c>
      <c r="J750" s="34" t="s">
        <v>8</v>
      </c>
      <c r="K750" s="34">
        <v>2016</v>
      </c>
      <c r="L750" s="34">
        <v>2018</v>
      </c>
      <c r="M750" s="34" t="s">
        <v>1768</v>
      </c>
      <c r="N750" s="34" t="s">
        <v>1797</v>
      </c>
      <c r="O750" s="34">
        <v>3</v>
      </c>
      <c r="P750" s="34" t="s">
        <v>1798</v>
      </c>
      <c r="Q750" s="34" t="s">
        <v>19</v>
      </c>
      <c r="R750" s="34" t="s">
        <v>1785</v>
      </c>
      <c r="S750" s="34" t="s">
        <v>1560</v>
      </c>
      <c r="T750" s="34" t="s">
        <v>1786</v>
      </c>
      <c r="U750" s="34" t="s">
        <v>2718</v>
      </c>
      <c r="V750" s="36" t="str">
        <f>IF(VLOOKUP(First_Validations[[#This Row],[Country]],Last_Validations[[Country]:[Country: Year.1]],4,FALSE)=First_Validations[[#This Row],[FirstValidation.Country: Year]],"First","Second / Last")</f>
        <v>Second / Last</v>
      </c>
    </row>
    <row r="751" spans="2:22">
      <c r="B751" s="34" t="s">
        <v>562</v>
      </c>
      <c r="C751" s="34" t="s">
        <v>1575</v>
      </c>
      <c r="D751" s="34">
        <v>1</v>
      </c>
      <c r="E751" s="34">
        <v>18</v>
      </c>
      <c r="F751" s="34" t="s">
        <v>562</v>
      </c>
      <c r="G751" s="34" t="s">
        <v>1576</v>
      </c>
      <c r="H751" s="34" t="s">
        <v>1575</v>
      </c>
      <c r="I751" s="34" t="s">
        <v>3495</v>
      </c>
      <c r="J751" s="34" t="s">
        <v>3496</v>
      </c>
      <c r="K751" s="34">
        <v>2017</v>
      </c>
      <c r="M751" s="34" t="s">
        <v>1767</v>
      </c>
      <c r="N751" s="34" t="s">
        <v>1810</v>
      </c>
      <c r="O751" s="34">
        <v>4</v>
      </c>
      <c r="P751" s="34" t="s">
        <v>1767</v>
      </c>
      <c r="Q751" s="34" t="s">
        <v>584</v>
      </c>
      <c r="S751" s="34" t="s">
        <v>1577</v>
      </c>
      <c r="T751" s="34" t="s">
        <v>1843</v>
      </c>
      <c r="U751" s="34" t="s">
        <v>2719</v>
      </c>
      <c r="V751" s="36" t="str">
        <f>IF(VLOOKUP(First_Validations[[#This Row],[Country]],Last_Validations[[Country]:[Country: Year.1]],4,FALSE)=First_Validations[[#This Row],[FirstValidation.Country: Year]],"First","Second / Last")</f>
        <v>First</v>
      </c>
    </row>
    <row r="752" spans="2:22">
      <c r="B752" s="34" t="s">
        <v>562</v>
      </c>
      <c r="C752" s="34" t="s">
        <v>1575</v>
      </c>
      <c r="D752" s="34">
        <v>1</v>
      </c>
      <c r="E752" s="34">
        <v>18</v>
      </c>
      <c r="F752" s="34" t="s">
        <v>562</v>
      </c>
      <c r="G752" s="34" t="s">
        <v>1576</v>
      </c>
      <c r="H752" s="34" t="s">
        <v>1575</v>
      </c>
      <c r="I752" s="34" t="s">
        <v>3495</v>
      </c>
      <c r="J752" s="34" t="s">
        <v>3496</v>
      </c>
      <c r="K752" s="34">
        <v>2017</v>
      </c>
      <c r="M752" s="34" t="s">
        <v>1767</v>
      </c>
      <c r="N752" s="34" t="s">
        <v>1809</v>
      </c>
      <c r="O752" s="34">
        <v>5</v>
      </c>
      <c r="P752" s="34" t="s">
        <v>1768</v>
      </c>
      <c r="Q752" s="34" t="s">
        <v>583</v>
      </c>
      <c r="S752" s="34" t="s">
        <v>1577</v>
      </c>
      <c r="T752" s="34" t="s">
        <v>1843</v>
      </c>
      <c r="U752" s="34" t="s">
        <v>2720</v>
      </c>
      <c r="V752" s="36" t="str">
        <f>IF(VLOOKUP(First_Validations[[#This Row],[Country]],Last_Validations[[Country]:[Country: Year.1]],4,FALSE)=First_Validations[[#This Row],[FirstValidation.Country: Year]],"First","Second / Last")</f>
        <v>First</v>
      </c>
    </row>
    <row r="753" spans="2:22">
      <c r="B753" s="34" t="s">
        <v>562</v>
      </c>
      <c r="C753" s="34" t="s">
        <v>1575</v>
      </c>
      <c r="D753" s="34">
        <v>1</v>
      </c>
      <c r="E753" s="34">
        <v>18</v>
      </c>
      <c r="F753" s="34" t="s">
        <v>562</v>
      </c>
      <c r="G753" s="34" t="s">
        <v>1576</v>
      </c>
      <c r="H753" s="34" t="s">
        <v>1575</v>
      </c>
      <c r="I753" s="34" t="s">
        <v>3495</v>
      </c>
      <c r="J753" s="34" t="s">
        <v>3496</v>
      </c>
      <c r="K753" s="34">
        <v>2017</v>
      </c>
      <c r="M753" s="34" t="s">
        <v>1767</v>
      </c>
      <c r="N753" s="34" t="s">
        <v>1812</v>
      </c>
      <c r="O753" s="34">
        <v>4</v>
      </c>
      <c r="P753" s="34" t="s">
        <v>1767</v>
      </c>
      <c r="Q753" s="34" t="s">
        <v>586</v>
      </c>
      <c r="S753" s="34" t="s">
        <v>1577</v>
      </c>
      <c r="T753" s="34" t="s">
        <v>1843</v>
      </c>
      <c r="U753" s="34" t="s">
        <v>2721</v>
      </c>
      <c r="V753" s="36" t="str">
        <f>IF(VLOOKUP(First_Validations[[#This Row],[Country]],Last_Validations[[Country]:[Country: Year.1]],4,FALSE)=First_Validations[[#This Row],[FirstValidation.Country: Year]],"First","Second / Last")</f>
        <v>First</v>
      </c>
    </row>
    <row r="754" spans="2:22">
      <c r="B754" s="34" t="s">
        <v>562</v>
      </c>
      <c r="C754" s="34" t="s">
        <v>1575</v>
      </c>
      <c r="D754" s="34">
        <v>1</v>
      </c>
      <c r="E754" s="34">
        <v>18</v>
      </c>
      <c r="F754" s="34" t="s">
        <v>562</v>
      </c>
      <c r="G754" s="34" t="s">
        <v>1576</v>
      </c>
      <c r="H754" s="34" t="s">
        <v>1575</v>
      </c>
      <c r="I754" s="34" t="s">
        <v>3495</v>
      </c>
      <c r="J754" s="34" t="s">
        <v>3496</v>
      </c>
      <c r="K754" s="34">
        <v>2017</v>
      </c>
      <c r="M754" s="34" t="s">
        <v>1767</v>
      </c>
      <c r="N754" s="34" t="s">
        <v>1811</v>
      </c>
      <c r="O754" s="34">
        <v>4</v>
      </c>
      <c r="P754" s="34" t="s">
        <v>1767</v>
      </c>
      <c r="Q754" s="34" t="s">
        <v>585</v>
      </c>
      <c r="S754" s="34" t="s">
        <v>1577</v>
      </c>
      <c r="T754" s="34" t="s">
        <v>1843</v>
      </c>
      <c r="U754" s="34" t="s">
        <v>2722</v>
      </c>
      <c r="V754" s="36" t="str">
        <f>IF(VLOOKUP(First_Validations[[#This Row],[Country]],Last_Validations[[Country]:[Country: Year.1]],4,FALSE)=First_Validations[[#This Row],[FirstValidation.Country: Year]],"First","Second / Last")</f>
        <v>First</v>
      </c>
    </row>
    <row r="755" spans="2:22">
      <c r="B755" s="34" t="s">
        <v>562</v>
      </c>
      <c r="C755" s="34" t="s">
        <v>1575</v>
      </c>
      <c r="D755" s="34">
        <v>1</v>
      </c>
      <c r="E755" s="34">
        <v>18</v>
      </c>
      <c r="F755" s="34" t="s">
        <v>562</v>
      </c>
      <c r="G755" s="34" t="s">
        <v>1576</v>
      </c>
      <c r="H755" s="34" t="s">
        <v>1575</v>
      </c>
      <c r="I755" s="34" t="s">
        <v>3495</v>
      </c>
      <c r="J755" s="34" t="s">
        <v>3496</v>
      </c>
      <c r="K755" s="34">
        <v>2017</v>
      </c>
      <c r="M755" s="34" t="s">
        <v>1767</v>
      </c>
      <c r="N755" s="34" t="s">
        <v>1806</v>
      </c>
      <c r="O755" s="34">
        <v>3</v>
      </c>
      <c r="P755" s="34" t="s">
        <v>1798</v>
      </c>
      <c r="Q755" s="34" t="s">
        <v>580</v>
      </c>
      <c r="S755" s="34" t="s">
        <v>1577</v>
      </c>
      <c r="T755" s="34" t="s">
        <v>1843</v>
      </c>
      <c r="U755" s="34" t="s">
        <v>2723</v>
      </c>
      <c r="V755" s="36" t="str">
        <f>IF(VLOOKUP(First_Validations[[#This Row],[Country]],Last_Validations[[Country]:[Country: Year.1]],4,FALSE)=First_Validations[[#This Row],[FirstValidation.Country: Year]],"First","Second / Last")</f>
        <v>First</v>
      </c>
    </row>
    <row r="756" spans="2:22">
      <c r="B756" s="34" t="s">
        <v>562</v>
      </c>
      <c r="C756" s="34" t="s">
        <v>1575</v>
      </c>
      <c r="D756" s="34">
        <v>1</v>
      </c>
      <c r="E756" s="34">
        <v>18</v>
      </c>
      <c r="F756" s="34" t="s">
        <v>562</v>
      </c>
      <c r="G756" s="34" t="s">
        <v>1576</v>
      </c>
      <c r="H756" s="34" t="s">
        <v>1575</v>
      </c>
      <c r="I756" s="34" t="s">
        <v>3495</v>
      </c>
      <c r="J756" s="34" t="s">
        <v>3496</v>
      </c>
      <c r="K756" s="34">
        <v>2017</v>
      </c>
      <c r="M756" s="34" t="s">
        <v>1767</v>
      </c>
      <c r="N756" s="34" t="s">
        <v>1805</v>
      </c>
      <c r="O756" s="34">
        <v>3</v>
      </c>
      <c r="P756" s="34" t="s">
        <v>1798</v>
      </c>
      <c r="Q756" s="34" t="s">
        <v>579</v>
      </c>
      <c r="S756" s="34" t="s">
        <v>1577</v>
      </c>
      <c r="T756" s="34" t="s">
        <v>1843</v>
      </c>
      <c r="U756" s="34" t="s">
        <v>2724</v>
      </c>
      <c r="V756" s="36" t="str">
        <f>IF(VLOOKUP(First_Validations[[#This Row],[Country]],Last_Validations[[Country]:[Country: Year.1]],4,FALSE)=First_Validations[[#This Row],[FirstValidation.Country: Year]],"First","Second / Last")</f>
        <v>First</v>
      </c>
    </row>
    <row r="757" spans="2:22">
      <c r="B757" s="34" t="s">
        <v>562</v>
      </c>
      <c r="C757" s="34" t="s">
        <v>1575</v>
      </c>
      <c r="D757" s="34">
        <v>1</v>
      </c>
      <c r="E757" s="34">
        <v>18</v>
      </c>
      <c r="F757" s="34" t="s">
        <v>562</v>
      </c>
      <c r="G757" s="34" t="s">
        <v>1576</v>
      </c>
      <c r="H757" s="34" t="s">
        <v>1575</v>
      </c>
      <c r="I757" s="34" t="s">
        <v>3495</v>
      </c>
      <c r="J757" s="34" t="s">
        <v>3496</v>
      </c>
      <c r="K757" s="34">
        <v>2017</v>
      </c>
      <c r="M757" s="34" t="s">
        <v>1767</v>
      </c>
      <c r="N757" s="34" t="s">
        <v>1808</v>
      </c>
      <c r="O757" s="34">
        <v>5</v>
      </c>
      <c r="P757" s="34" t="s">
        <v>1768</v>
      </c>
      <c r="Q757" s="34" t="s">
        <v>582</v>
      </c>
      <c r="S757" s="34" t="s">
        <v>1577</v>
      </c>
      <c r="T757" s="34" t="s">
        <v>1843</v>
      </c>
      <c r="U757" s="34" t="s">
        <v>2725</v>
      </c>
      <c r="V757" s="36" t="str">
        <f>IF(VLOOKUP(First_Validations[[#This Row],[Country]],Last_Validations[[Country]:[Country: Year.1]],4,FALSE)=First_Validations[[#This Row],[FirstValidation.Country: Year]],"First","Second / Last")</f>
        <v>First</v>
      </c>
    </row>
    <row r="758" spans="2:22">
      <c r="B758" s="34" t="s">
        <v>562</v>
      </c>
      <c r="C758" s="34" t="s">
        <v>1575</v>
      </c>
      <c r="D758" s="34">
        <v>1</v>
      </c>
      <c r="E758" s="34">
        <v>18</v>
      </c>
      <c r="F758" s="34" t="s">
        <v>562</v>
      </c>
      <c r="G758" s="34" t="s">
        <v>1576</v>
      </c>
      <c r="H758" s="34" t="s">
        <v>1575</v>
      </c>
      <c r="I758" s="34" t="s">
        <v>3495</v>
      </c>
      <c r="J758" s="34" t="s">
        <v>3496</v>
      </c>
      <c r="K758" s="34">
        <v>2017</v>
      </c>
      <c r="M758" s="34" t="s">
        <v>1767</v>
      </c>
      <c r="N758" s="34" t="s">
        <v>1807</v>
      </c>
      <c r="O758" s="34">
        <v>4</v>
      </c>
      <c r="P758" s="34" t="s">
        <v>1767</v>
      </c>
      <c r="Q758" s="34" t="s">
        <v>581</v>
      </c>
      <c r="S758" s="34" t="s">
        <v>1577</v>
      </c>
      <c r="T758" s="34" t="s">
        <v>1843</v>
      </c>
      <c r="U758" s="34" t="s">
        <v>2726</v>
      </c>
      <c r="V758" s="36" t="str">
        <f>IF(VLOOKUP(First_Validations[[#This Row],[Country]],Last_Validations[[Country]:[Country: Year.1]],4,FALSE)=First_Validations[[#This Row],[FirstValidation.Country: Year]],"First","Second / Last")</f>
        <v>First</v>
      </c>
    </row>
    <row r="759" spans="2:22">
      <c r="B759" s="34" t="s">
        <v>562</v>
      </c>
      <c r="C759" s="34" t="s">
        <v>1575</v>
      </c>
      <c r="D759" s="34">
        <v>1</v>
      </c>
      <c r="E759" s="34">
        <v>18</v>
      </c>
      <c r="F759" s="34" t="s">
        <v>562</v>
      </c>
      <c r="G759" s="34" t="s">
        <v>1576</v>
      </c>
      <c r="H759" s="34" t="s">
        <v>1575</v>
      </c>
      <c r="I759" s="34" t="s">
        <v>3495</v>
      </c>
      <c r="J759" s="34" t="s">
        <v>3496</v>
      </c>
      <c r="K759" s="34">
        <v>2017</v>
      </c>
      <c r="M759" s="34" t="s">
        <v>1767</v>
      </c>
      <c r="N759" s="34" t="s">
        <v>1813</v>
      </c>
      <c r="O759" s="34">
        <v>1</v>
      </c>
      <c r="P759" s="34" t="s">
        <v>1796</v>
      </c>
      <c r="Q759" s="34" t="s">
        <v>587</v>
      </c>
      <c r="S759" s="34" t="s">
        <v>1577</v>
      </c>
      <c r="T759" s="34" t="s">
        <v>1843</v>
      </c>
      <c r="U759" s="34" t="s">
        <v>2727</v>
      </c>
      <c r="V759" s="36" t="str">
        <f>IF(VLOOKUP(First_Validations[[#This Row],[Country]],Last_Validations[[Country]:[Country: Year.1]],4,FALSE)=First_Validations[[#This Row],[FirstValidation.Country: Year]],"First","Second / Last")</f>
        <v>First</v>
      </c>
    </row>
    <row r="760" spans="2:22">
      <c r="B760" s="34" t="s">
        <v>562</v>
      </c>
      <c r="C760" s="34" t="s">
        <v>1575</v>
      </c>
      <c r="D760" s="34">
        <v>1</v>
      </c>
      <c r="E760" s="34">
        <v>18</v>
      </c>
      <c r="F760" s="34" t="s">
        <v>562</v>
      </c>
      <c r="G760" s="34" t="s">
        <v>1576</v>
      </c>
      <c r="H760" s="34" t="s">
        <v>1575</v>
      </c>
      <c r="I760" s="34" t="s">
        <v>3495</v>
      </c>
      <c r="J760" s="34" t="s">
        <v>3496</v>
      </c>
      <c r="K760" s="34">
        <v>2017</v>
      </c>
      <c r="M760" s="34" t="s">
        <v>1767</v>
      </c>
      <c r="N760" s="34" t="s">
        <v>1820</v>
      </c>
      <c r="O760" s="34">
        <v>4</v>
      </c>
      <c r="P760" s="34" t="s">
        <v>1767</v>
      </c>
      <c r="Q760" s="34" t="s">
        <v>593</v>
      </c>
      <c r="S760" s="34" t="s">
        <v>1577</v>
      </c>
      <c r="T760" s="34" t="s">
        <v>1843</v>
      </c>
      <c r="U760" s="34" t="s">
        <v>2728</v>
      </c>
      <c r="V760" s="36" t="str">
        <f>IF(VLOOKUP(First_Validations[[#This Row],[Country]],Last_Validations[[Country]:[Country: Year.1]],4,FALSE)=First_Validations[[#This Row],[FirstValidation.Country: Year]],"First","Second / Last")</f>
        <v>First</v>
      </c>
    </row>
    <row r="761" spans="2:22">
      <c r="B761" s="34" t="s">
        <v>562</v>
      </c>
      <c r="C761" s="34" t="s">
        <v>1575</v>
      </c>
      <c r="D761" s="34">
        <v>1</v>
      </c>
      <c r="E761" s="34">
        <v>18</v>
      </c>
      <c r="F761" s="34" t="s">
        <v>562</v>
      </c>
      <c r="G761" s="34" t="s">
        <v>1576</v>
      </c>
      <c r="H761" s="34" t="s">
        <v>1575</v>
      </c>
      <c r="I761" s="34" t="s">
        <v>3495</v>
      </c>
      <c r="J761" s="34" t="s">
        <v>3496</v>
      </c>
      <c r="K761" s="34">
        <v>2017</v>
      </c>
      <c r="M761" s="34" t="s">
        <v>1767</v>
      </c>
      <c r="N761" s="34" t="s">
        <v>1819</v>
      </c>
      <c r="O761" s="34">
        <v>1</v>
      </c>
      <c r="P761" s="34" t="s">
        <v>1796</v>
      </c>
      <c r="Q761" s="34" t="s">
        <v>592</v>
      </c>
      <c r="S761" s="34" t="s">
        <v>1577</v>
      </c>
      <c r="T761" s="34" t="s">
        <v>1843</v>
      </c>
      <c r="U761" s="34" t="s">
        <v>2729</v>
      </c>
      <c r="V761" s="36" t="str">
        <f>IF(VLOOKUP(First_Validations[[#This Row],[Country]],Last_Validations[[Country]:[Country: Year.1]],4,FALSE)=First_Validations[[#This Row],[FirstValidation.Country: Year]],"First","Second / Last")</f>
        <v>First</v>
      </c>
    </row>
    <row r="762" spans="2:22">
      <c r="B762" s="34" t="s">
        <v>562</v>
      </c>
      <c r="C762" s="34" t="s">
        <v>1575</v>
      </c>
      <c r="D762" s="34">
        <v>1</v>
      </c>
      <c r="E762" s="34">
        <v>18</v>
      </c>
      <c r="F762" s="34" t="s">
        <v>562</v>
      </c>
      <c r="G762" s="34" t="s">
        <v>1576</v>
      </c>
      <c r="H762" s="34" t="s">
        <v>1575</v>
      </c>
      <c r="I762" s="34" t="s">
        <v>3495</v>
      </c>
      <c r="J762" s="34" t="s">
        <v>3496</v>
      </c>
      <c r="K762" s="34">
        <v>2017</v>
      </c>
      <c r="M762" s="34" t="s">
        <v>1767</v>
      </c>
      <c r="N762" s="34" t="s">
        <v>1822</v>
      </c>
      <c r="O762" s="34">
        <v>4</v>
      </c>
      <c r="P762" s="34" t="s">
        <v>1767</v>
      </c>
      <c r="Q762" s="34" t="s">
        <v>1</v>
      </c>
      <c r="S762" s="34" t="s">
        <v>1577</v>
      </c>
      <c r="T762" s="34" t="s">
        <v>1843</v>
      </c>
      <c r="U762" s="34" t="s">
        <v>2730</v>
      </c>
      <c r="V762" s="36" t="str">
        <f>IF(VLOOKUP(First_Validations[[#This Row],[Country]],Last_Validations[[Country]:[Country: Year.1]],4,FALSE)=First_Validations[[#This Row],[FirstValidation.Country: Year]],"First","Second / Last")</f>
        <v>First</v>
      </c>
    </row>
    <row r="763" spans="2:22">
      <c r="B763" s="34" t="s">
        <v>562</v>
      </c>
      <c r="C763" s="34" t="s">
        <v>1575</v>
      </c>
      <c r="D763" s="34">
        <v>1</v>
      </c>
      <c r="E763" s="34">
        <v>18</v>
      </c>
      <c r="F763" s="34" t="s">
        <v>562</v>
      </c>
      <c r="G763" s="34" t="s">
        <v>1576</v>
      </c>
      <c r="H763" s="34" t="s">
        <v>1575</v>
      </c>
      <c r="I763" s="34" t="s">
        <v>3495</v>
      </c>
      <c r="J763" s="34" t="s">
        <v>3496</v>
      </c>
      <c r="K763" s="34">
        <v>2017</v>
      </c>
      <c r="M763" s="34" t="s">
        <v>1767</v>
      </c>
      <c r="N763" s="34" t="s">
        <v>1821</v>
      </c>
      <c r="O763" s="34">
        <v>5</v>
      </c>
      <c r="P763" s="34" t="s">
        <v>1768</v>
      </c>
      <c r="Q763" s="34" t="s">
        <v>594</v>
      </c>
      <c r="S763" s="34" t="s">
        <v>1577</v>
      </c>
      <c r="T763" s="34" t="s">
        <v>1843</v>
      </c>
      <c r="U763" s="34" t="s">
        <v>2731</v>
      </c>
      <c r="V763" s="36" t="str">
        <f>IF(VLOOKUP(First_Validations[[#This Row],[Country]],Last_Validations[[Country]:[Country: Year.1]],4,FALSE)=First_Validations[[#This Row],[FirstValidation.Country: Year]],"First","Second / Last")</f>
        <v>First</v>
      </c>
    </row>
    <row r="764" spans="2:22">
      <c r="B764" s="34" t="s">
        <v>562</v>
      </c>
      <c r="C764" s="34" t="s">
        <v>1575</v>
      </c>
      <c r="D764" s="34">
        <v>1</v>
      </c>
      <c r="E764" s="34">
        <v>18</v>
      </c>
      <c r="F764" s="34" t="s">
        <v>562</v>
      </c>
      <c r="G764" s="34" t="s">
        <v>1576</v>
      </c>
      <c r="H764" s="34" t="s">
        <v>1575</v>
      </c>
      <c r="I764" s="34" t="s">
        <v>3495</v>
      </c>
      <c r="J764" s="34" t="s">
        <v>3496</v>
      </c>
      <c r="K764" s="34">
        <v>2017</v>
      </c>
      <c r="M764" s="34" t="s">
        <v>1767</v>
      </c>
      <c r="N764" s="34" t="s">
        <v>1815</v>
      </c>
      <c r="O764" s="34">
        <v>2</v>
      </c>
      <c r="P764" s="34" t="s">
        <v>1829</v>
      </c>
      <c r="Q764" s="34" t="s">
        <v>589</v>
      </c>
      <c r="S764" s="34" t="s">
        <v>1577</v>
      </c>
      <c r="T764" s="34" t="s">
        <v>1843</v>
      </c>
      <c r="U764" s="34" t="s">
        <v>2732</v>
      </c>
      <c r="V764" s="36" t="str">
        <f>IF(VLOOKUP(First_Validations[[#This Row],[Country]],Last_Validations[[Country]:[Country: Year.1]],4,FALSE)=First_Validations[[#This Row],[FirstValidation.Country: Year]],"First","Second / Last")</f>
        <v>First</v>
      </c>
    </row>
    <row r="765" spans="2:22">
      <c r="B765" s="34" t="s">
        <v>562</v>
      </c>
      <c r="C765" s="34" t="s">
        <v>1575</v>
      </c>
      <c r="D765" s="34">
        <v>1</v>
      </c>
      <c r="E765" s="34">
        <v>18</v>
      </c>
      <c r="F765" s="34" t="s">
        <v>562</v>
      </c>
      <c r="G765" s="34" t="s">
        <v>1576</v>
      </c>
      <c r="H765" s="34" t="s">
        <v>1575</v>
      </c>
      <c r="I765" s="34" t="s">
        <v>3495</v>
      </c>
      <c r="J765" s="34" t="s">
        <v>3496</v>
      </c>
      <c r="K765" s="34">
        <v>2017</v>
      </c>
      <c r="M765" s="34" t="s">
        <v>1767</v>
      </c>
      <c r="N765" s="34" t="s">
        <v>1814</v>
      </c>
      <c r="O765" s="34">
        <v>4</v>
      </c>
      <c r="P765" s="34" t="s">
        <v>1767</v>
      </c>
      <c r="Q765" s="34" t="s">
        <v>588</v>
      </c>
      <c r="S765" s="34" t="s">
        <v>1577</v>
      </c>
      <c r="T765" s="34" t="s">
        <v>1843</v>
      </c>
      <c r="U765" s="34" t="s">
        <v>2733</v>
      </c>
      <c r="V765" s="36" t="str">
        <f>IF(VLOOKUP(First_Validations[[#This Row],[Country]],Last_Validations[[Country]:[Country: Year.1]],4,FALSE)=First_Validations[[#This Row],[FirstValidation.Country: Year]],"First","Second / Last")</f>
        <v>First</v>
      </c>
    </row>
    <row r="766" spans="2:22">
      <c r="B766" s="34" t="s">
        <v>562</v>
      </c>
      <c r="C766" s="34" t="s">
        <v>1575</v>
      </c>
      <c r="D766" s="34">
        <v>1</v>
      </c>
      <c r="E766" s="34">
        <v>18</v>
      </c>
      <c r="F766" s="34" t="s">
        <v>562</v>
      </c>
      <c r="G766" s="34" t="s">
        <v>1576</v>
      </c>
      <c r="H766" s="34" t="s">
        <v>1575</v>
      </c>
      <c r="I766" s="34" t="s">
        <v>3495</v>
      </c>
      <c r="J766" s="34" t="s">
        <v>3496</v>
      </c>
      <c r="K766" s="34">
        <v>2017</v>
      </c>
      <c r="M766" s="34" t="s">
        <v>1767</v>
      </c>
      <c r="N766" s="34" t="s">
        <v>1818</v>
      </c>
      <c r="O766" s="34">
        <v>4</v>
      </c>
      <c r="P766" s="34" t="s">
        <v>1767</v>
      </c>
      <c r="Q766" s="34" t="s">
        <v>591</v>
      </c>
      <c r="S766" s="34" t="s">
        <v>1577</v>
      </c>
      <c r="T766" s="34" t="s">
        <v>1843</v>
      </c>
      <c r="U766" s="34" t="s">
        <v>2734</v>
      </c>
      <c r="V766" s="36" t="str">
        <f>IF(VLOOKUP(First_Validations[[#This Row],[Country]],Last_Validations[[Country]:[Country: Year.1]],4,FALSE)=First_Validations[[#This Row],[FirstValidation.Country: Year]],"First","Second / Last")</f>
        <v>First</v>
      </c>
    </row>
    <row r="767" spans="2:22">
      <c r="B767" s="34" t="s">
        <v>562</v>
      </c>
      <c r="C767" s="34" t="s">
        <v>1575</v>
      </c>
      <c r="D767" s="34">
        <v>1</v>
      </c>
      <c r="E767" s="34">
        <v>18</v>
      </c>
      <c r="F767" s="34" t="s">
        <v>562</v>
      </c>
      <c r="G767" s="34" t="s">
        <v>1576</v>
      </c>
      <c r="H767" s="34" t="s">
        <v>1575</v>
      </c>
      <c r="I767" s="34" t="s">
        <v>3495</v>
      </c>
      <c r="J767" s="34" t="s">
        <v>3496</v>
      </c>
      <c r="K767" s="34">
        <v>2017</v>
      </c>
      <c r="M767" s="34" t="s">
        <v>1767</v>
      </c>
      <c r="N767" s="34" t="s">
        <v>1816</v>
      </c>
      <c r="O767" s="34">
        <v>4</v>
      </c>
      <c r="P767" s="34" t="s">
        <v>1767</v>
      </c>
      <c r="Q767" s="34" t="s">
        <v>590</v>
      </c>
      <c r="S767" s="34" t="s">
        <v>1577</v>
      </c>
      <c r="T767" s="34" t="s">
        <v>1843</v>
      </c>
      <c r="U767" s="34" t="s">
        <v>2735</v>
      </c>
      <c r="V767" s="36" t="str">
        <f>IF(VLOOKUP(First_Validations[[#This Row],[Country]],Last_Validations[[Country]:[Country: Year.1]],4,FALSE)=First_Validations[[#This Row],[FirstValidation.Country: Year]],"First","Second / Last")</f>
        <v>First</v>
      </c>
    </row>
    <row r="768" spans="2:22">
      <c r="B768" s="34" t="s">
        <v>562</v>
      </c>
      <c r="C768" s="34" t="s">
        <v>1575</v>
      </c>
      <c r="D768" s="34">
        <v>1</v>
      </c>
      <c r="E768" s="34">
        <v>18</v>
      </c>
      <c r="F768" s="34" t="s">
        <v>562</v>
      </c>
      <c r="G768" s="34" t="s">
        <v>1576</v>
      </c>
      <c r="H768" s="34" t="s">
        <v>1575</v>
      </c>
      <c r="I768" s="34" t="s">
        <v>3495</v>
      </c>
      <c r="J768" s="34" t="s">
        <v>3496</v>
      </c>
      <c r="K768" s="34">
        <v>2017</v>
      </c>
      <c r="M768" s="34" t="s">
        <v>1767</v>
      </c>
      <c r="N768" s="34" t="s">
        <v>1791</v>
      </c>
      <c r="O768" s="34">
        <v>5</v>
      </c>
      <c r="P768" s="34" t="s">
        <v>1768</v>
      </c>
      <c r="Q768" s="34" t="s">
        <v>568</v>
      </c>
      <c r="S768" s="34" t="s">
        <v>1577</v>
      </c>
      <c r="T768" s="34" t="s">
        <v>1843</v>
      </c>
      <c r="U768" s="34" t="s">
        <v>2736</v>
      </c>
      <c r="V768" s="36" t="str">
        <f>IF(VLOOKUP(First_Validations[[#This Row],[Country]],Last_Validations[[Country]:[Country: Year.1]],4,FALSE)=First_Validations[[#This Row],[FirstValidation.Country: Year]],"First","Second / Last")</f>
        <v>First</v>
      </c>
    </row>
    <row r="769" spans="2:22">
      <c r="B769" s="34" t="s">
        <v>562</v>
      </c>
      <c r="C769" s="34" t="s">
        <v>1575</v>
      </c>
      <c r="D769" s="34">
        <v>1</v>
      </c>
      <c r="E769" s="34">
        <v>18</v>
      </c>
      <c r="F769" s="34" t="s">
        <v>562</v>
      </c>
      <c r="G769" s="34" t="s">
        <v>1576</v>
      </c>
      <c r="H769" s="34" t="s">
        <v>1575</v>
      </c>
      <c r="I769" s="34" t="s">
        <v>3495</v>
      </c>
      <c r="J769" s="34" t="s">
        <v>3496</v>
      </c>
      <c r="K769" s="34">
        <v>2017</v>
      </c>
      <c r="M769" s="34" t="s">
        <v>1767</v>
      </c>
      <c r="N769" s="34" t="s">
        <v>1790</v>
      </c>
      <c r="O769" s="34">
        <v>5</v>
      </c>
      <c r="P769" s="34" t="s">
        <v>1768</v>
      </c>
      <c r="Q769" s="34" t="s">
        <v>567</v>
      </c>
      <c r="S769" s="34" t="s">
        <v>1577</v>
      </c>
      <c r="T769" s="34" t="s">
        <v>1843</v>
      </c>
      <c r="U769" s="34" t="s">
        <v>2737</v>
      </c>
      <c r="V769" s="36" t="str">
        <f>IF(VLOOKUP(First_Validations[[#This Row],[Country]],Last_Validations[[Country]:[Country: Year.1]],4,FALSE)=First_Validations[[#This Row],[FirstValidation.Country: Year]],"First","Second / Last")</f>
        <v>First</v>
      </c>
    </row>
    <row r="770" spans="2:22">
      <c r="B770" s="34" t="s">
        <v>562</v>
      </c>
      <c r="C770" s="34" t="s">
        <v>1575</v>
      </c>
      <c r="D770" s="34">
        <v>1</v>
      </c>
      <c r="E770" s="34">
        <v>18</v>
      </c>
      <c r="F770" s="34" t="s">
        <v>562</v>
      </c>
      <c r="G770" s="34" t="s">
        <v>1576</v>
      </c>
      <c r="H770" s="34" t="s">
        <v>1575</v>
      </c>
      <c r="I770" s="34" t="s">
        <v>3495</v>
      </c>
      <c r="J770" s="34" t="s">
        <v>3496</v>
      </c>
      <c r="K770" s="34">
        <v>2017</v>
      </c>
      <c r="M770" s="34" t="s">
        <v>1767</v>
      </c>
      <c r="N770" s="34" t="s">
        <v>1793</v>
      </c>
      <c r="O770" s="34">
        <v>4</v>
      </c>
      <c r="P770" s="34" t="s">
        <v>1767</v>
      </c>
      <c r="Q770" s="34" t="s">
        <v>570</v>
      </c>
      <c r="S770" s="34" t="s">
        <v>1577</v>
      </c>
      <c r="T770" s="34" t="s">
        <v>1843</v>
      </c>
      <c r="U770" s="34" t="s">
        <v>2738</v>
      </c>
      <c r="V770" s="36" t="str">
        <f>IF(VLOOKUP(First_Validations[[#This Row],[Country]],Last_Validations[[Country]:[Country: Year.1]],4,FALSE)=First_Validations[[#This Row],[FirstValidation.Country: Year]],"First","Second / Last")</f>
        <v>First</v>
      </c>
    </row>
    <row r="771" spans="2:22">
      <c r="B771" s="34" t="s">
        <v>562</v>
      </c>
      <c r="C771" s="34" t="s">
        <v>1575</v>
      </c>
      <c r="D771" s="34">
        <v>1</v>
      </c>
      <c r="E771" s="34">
        <v>18</v>
      </c>
      <c r="F771" s="34" t="s">
        <v>562</v>
      </c>
      <c r="G771" s="34" t="s">
        <v>1576</v>
      </c>
      <c r="H771" s="34" t="s">
        <v>1575</v>
      </c>
      <c r="I771" s="34" t="s">
        <v>3495</v>
      </c>
      <c r="J771" s="34" t="s">
        <v>3496</v>
      </c>
      <c r="K771" s="34">
        <v>2017</v>
      </c>
      <c r="M771" s="34" t="s">
        <v>1767</v>
      </c>
      <c r="N771" s="34" t="s">
        <v>1792</v>
      </c>
      <c r="O771" s="34">
        <v>4</v>
      </c>
      <c r="P771" s="34" t="s">
        <v>1767</v>
      </c>
      <c r="Q771" s="34" t="s">
        <v>569</v>
      </c>
      <c r="S771" s="34" t="s">
        <v>1577</v>
      </c>
      <c r="T771" s="34" t="s">
        <v>1843</v>
      </c>
      <c r="U771" s="34" t="s">
        <v>2739</v>
      </c>
      <c r="V771" s="36" t="str">
        <f>IF(VLOOKUP(First_Validations[[#This Row],[Country]],Last_Validations[[Country]:[Country: Year.1]],4,FALSE)=First_Validations[[#This Row],[FirstValidation.Country: Year]],"First","Second / Last")</f>
        <v>First</v>
      </c>
    </row>
    <row r="772" spans="2:22">
      <c r="B772" s="34" t="s">
        <v>562</v>
      </c>
      <c r="C772" s="34" t="s">
        <v>1575</v>
      </c>
      <c r="D772" s="34">
        <v>1</v>
      </c>
      <c r="E772" s="34">
        <v>18</v>
      </c>
      <c r="F772" s="34" t="s">
        <v>562</v>
      </c>
      <c r="G772" s="34" t="s">
        <v>1576</v>
      </c>
      <c r="H772" s="34" t="s">
        <v>1575</v>
      </c>
      <c r="I772" s="34" t="s">
        <v>3495</v>
      </c>
      <c r="J772" s="34" t="s">
        <v>3496</v>
      </c>
      <c r="K772" s="34">
        <v>2017</v>
      </c>
      <c r="M772" s="34" t="s">
        <v>1767</v>
      </c>
      <c r="N772" s="34" t="s">
        <v>1787</v>
      </c>
      <c r="O772" s="34">
        <v>4</v>
      </c>
      <c r="P772" s="34" t="s">
        <v>1767</v>
      </c>
      <c r="Q772" s="34" t="s">
        <v>564</v>
      </c>
      <c r="S772" s="34" t="s">
        <v>1577</v>
      </c>
      <c r="T772" s="34" t="s">
        <v>1843</v>
      </c>
      <c r="U772" s="34" t="s">
        <v>2740</v>
      </c>
      <c r="V772" s="36" t="str">
        <f>IF(VLOOKUP(First_Validations[[#This Row],[Country]],Last_Validations[[Country]:[Country: Year.1]],4,FALSE)=First_Validations[[#This Row],[FirstValidation.Country: Year]],"First","Second / Last")</f>
        <v>First</v>
      </c>
    </row>
    <row r="773" spans="2:22">
      <c r="B773" s="34" t="s">
        <v>562</v>
      </c>
      <c r="C773" s="34" t="s">
        <v>1575</v>
      </c>
      <c r="D773" s="34">
        <v>1</v>
      </c>
      <c r="E773" s="34">
        <v>18</v>
      </c>
      <c r="F773" s="34" t="s">
        <v>562</v>
      </c>
      <c r="G773" s="34" t="s">
        <v>1576</v>
      </c>
      <c r="H773" s="34" t="s">
        <v>1575</v>
      </c>
      <c r="I773" s="34" t="s">
        <v>3495</v>
      </c>
      <c r="J773" s="34" t="s">
        <v>3496</v>
      </c>
      <c r="K773" s="34">
        <v>2017</v>
      </c>
      <c r="M773" s="34" t="s">
        <v>1767</v>
      </c>
      <c r="N773" s="34" t="s">
        <v>1784</v>
      </c>
      <c r="O773" s="34">
        <v>4</v>
      </c>
      <c r="P773" s="34" t="s">
        <v>1767</v>
      </c>
      <c r="Q773" s="34" t="s">
        <v>563</v>
      </c>
      <c r="S773" s="34" t="s">
        <v>1577</v>
      </c>
      <c r="T773" s="34" t="s">
        <v>1843</v>
      </c>
      <c r="U773" s="34" t="s">
        <v>2741</v>
      </c>
      <c r="V773" s="36" t="str">
        <f>IF(VLOOKUP(First_Validations[[#This Row],[Country]],Last_Validations[[Country]:[Country: Year.1]],4,FALSE)=First_Validations[[#This Row],[FirstValidation.Country: Year]],"First","Second / Last")</f>
        <v>First</v>
      </c>
    </row>
    <row r="774" spans="2:22">
      <c r="B774" s="34" t="s">
        <v>562</v>
      </c>
      <c r="C774" s="34" t="s">
        <v>1575</v>
      </c>
      <c r="D774" s="34">
        <v>1</v>
      </c>
      <c r="E774" s="34">
        <v>18</v>
      </c>
      <c r="F774" s="34" t="s">
        <v>562</v>
      </c>
      <c r="G774" s="34" t="s">
        <v>1576</v>
      </c>
      <c r="H774" s="34" t="s">
        <v>1575</v>
      </c>
      <c r="I774" s="34" t="s">
        <v>3495</v>
      </c>
      <c r="J774" s="34" t="s">
        <v>3496</v>
      </c>
      <c r="K774" s="34">
        <v>2017</v>
      </c>
      <c r="M774" s="34" t="s">
        <v>1767</v>
      </c>
      <c r="N774" s="34" t="s">
        <v>1789</v>
      </c>
      <c r="O774" s="34">
        <v>4</v>
      </c>
      <c r="P774" s="34" t="s">
        <v>1767</v>
      </c>
      <c r="Q774" s="34" t="s">
        <v>566</v>
      </c>
      <c r="S774" s="34" t="s">
        <v>1577</v>
      </c>
      <c r="T774" s="34" t="s">
        <v>1843</v>
      </c>
      <c r="U774" s="34" t="s">
        <v>2742</v>
      </c>
      <c r="V774" s="36" t="str">
        <f>IF(VLOOKUP(First_Validations[[#This Row],[Country]],Last_Validations[[Country]:[Country: Year.1]],4,FALSE)=First_Validations[[#This Row],[FirstValidation.Country: Year]],"First","Second / Last")</f>
        <v>First</v>
      </c>
    </row>
    <row r="775" spans="2:22">
      <c r="B775" s="34" t="s">
        <v>562</v>
      </c>
      <c r="C775" s="34" t="s">
        <v>1575</v>
      </c>
      <c r="D775" s="34">
        <v>1</v>
      </c>
      <c r="E775" s="34">
        <v>18</v>
      </c>
      <c r="F775" s="34" t="s">
        <v>562</v>
      </c>
      <c r="G775" s="34" t="s">
        <v>1576</v>
      </c>
      <c r="H775" s="34" t="s">
        <v>1575</v>
      </c>
      <c r="I775" s="34" t="s">
        <v>3495</v>
      </c>
      <c r="J775" s="34" t="s">
        <v>3496</v>
      </c>
      <c r="K775" s="34">
        <v>2017</v>
      </c>
      <c r="M775" s="34" t="s">
        <v>1767</v>
      </c>
      <c r="N775" s="34" t="s">
        <v>1788</v>
      </c>
      <c r="O775" s="34">
        <v>5</v>
      </c>
      <c r="P775" s="34" t="s">
        <v>1768</v>
      </c>
      <c r="Q775" s="34" t="s">
        <v>565</v>
      </c>
      <c r="S775" s="34" t="s">
        <v>1577</v>
      </c>
      <c r="T775" s="34" t="s">
        <v>1843</v>
      </c>
      <c r="U775" s="34" t="s">
        <v>2743</v>
      </c>
      <c r="V775" s="36" t="str">
        <f>IF(VLOOKUP(First_Validations[[#This Row],[Country]],Last_Validations[[Country]:[Country: Year.1]],4,FALSE)=First_Validations[[#This Row],[FirstValidation.Country: Year]],"First","Second / Last")</f>
        <v>First</v>
      </c>
    </row>
    <row r="776" spans="2:22">
      <c r="B776" s="34" t="s">
        <v>562</v>
      </c>
      <c r="C776" s="34" t="s">
        <v>1575</v>
      </c>
      <c r="D776" s="34">
        <v>1</v>
      </c>
      <c r="E776" s="34">
        <v>18</v>
      </c>
      <c r="F776" s="34" t="s">
        <v>562</v>
      </c>
      <c r="G776" s="34" t="s">
        <v>1576</v>
      </c>
      <c r="H776" s="34" t="s">
        <v>1575</v>
      </c>
      <c r="I776" s="34" t="s">
        <v>3495</v>
      </c>
      <c r="J776" s="34" t="s">
        <v>3496</v>
      </c>
      <c r="K776" s="34">
        <v>2017</v>
      </c>
      <c r="M776" s="34" t="s">
        <v>1767</v>
      </c>
      <c r="N776" s="34" t="s">
        <v>1794</v>
      </c>
      <c r="O776" s="34">
        <v>5</v>
      </c>
      <c r="P776" s="34" t="s">
        <v>1768</v>
      </c>
      <c r="Q776" s="34" t="s">
        <v>571</v>
      </c>
      <c r="S776" s="34" t="s">
        <v>1577</v>
      </c>
      <c r="T776" s="34" t="s">
        <v>1843</v>
      </c>
      <c r="U776" s="34" t="s">
        <v>2744</v>
      </c>
      <c r="V776" s="36" t="str">
        <f>IF(VLOOKUP(First_Validations[[#This Row],[Country]],Last_Validations[[Country]:[Country: Year.1]],4,FALSE)=First_Validations[[#This Row],[FirstValidation.Country: Year]],"First","Second / Last")</f>
        <v>First</v>
      </c>
    </row>
    <row r="777" spans="2:22">
      <c r="B777" s="34" t="s">
        <v>562</v>
      </c>
      <c r="C777" s="34" t="s">
        <v>1575</v>
      </c>
      <c r="D777" s="34">
        <v>1</v>
      </c>
      <c r="E777" s="34">
        <v>18</v>
      </c>
      <c r="F777" s="34" t="s">
        <v>562</v>
      </c>
      <c r="G777" s="34" t="s">
        <v>1576</v>
      </c>
      <c r="H777" s="34" t="s">
        <v>1575</v>
      </c>
      <c r="I777" s="34" t="s">
        <v>3495</v>
      </c>
      <c r="J777" s="34" t="s">
        <v>3496</v>
      </c>
      <c r="K777" s="34">
        <v>2017</v>
      </c>
      <c r="M777" s="34" t="s">
        <v>1767</v>
      </c>
      <c r="N777" s="34" t="s">
        <v>1802</v>
      </c>
      <c r="O777" s="34">
        <v>5</v>
      </c>
      <c r="P777" s="34" t="s">
        <v>1768</v>
      </c>
      <c r="Q777" s="34" t="s">
        <v>576</v>
      </c>
      <c r="S777" s="34" t="s">
        <v>1577</v>
      </c>
      <c r="T777" s="34" t="s">
        <v>1843</v>
      </c>
      <c r="U777" s="34" t="s">
        <v>2745</v>
      </c>
      <c r="V777" s="36" t="str">
        <f>IF(VLOOKUP(First_Validations[[#This Row],[Country]],Last_Validations[[Country]:[Country: Year.1]],4,FALSE)=First_Validations[[#This Row],[FirstValidation.Country: Year]],"First","Second / Last")</f>
        <v>First</v>
      </c>
    </row>
    <row r="778" spans="2:22">
      <c r="B778" s="34" t="s">
        <v>562</v>
      </c>
      <c r="C778" s="34" t="s">
        <v>1575</v>
      </c>
      <c r="D778" s="34">
        <v>1</v>
      </c>
      <c r="E778" s="34">
        <v>18</v>
      </c>
      <c r="F778" s="34" t="s">
        <v>562</v>
      </c>
      <c r="G778" s="34" t="s">
        <v>1576</v>
      </c>
      <c r="H778" s="34" t="s">
        <v>1575</v>
      </c>
      <c r="I778" s="34" t="s">
        <v>3495</v>
      </c>
      <c r="J778" s="34" t="s">
        <v>3496</v>
      </c>
      <c r="K778" s="34">
        <v>2017</v>
      </c>
      <c r="M778" s="34" t="s">
        <v>1767</v>
      </c>
      <c r="N778" s="34" t="s">
        <v>1801</v>
      </c>
      <c r="O778" s="34">
        <v>5</v>
      </c>
      <c r="P778" s="34" t="s">
        <v>1768</v>
      </c>
      <c r="Q778" s="34" t="s">
        <v>575</v>
      </c>
      <c r="S778" s="34" t="s">
        <v>1577</v>
      </c>
      <c r="T778" s="34" t="s">
        <v>1843</v>
      </c>
      <c r="U778" s="34" t="s">
        <v>2746</v>
      </c>
      <c r="V778" s="36" t="str">
        <f>IF(VLOOKUP(First_Validations[[#This Row],[Country]],Last_Validations[[Country]:[Country: Year.1]],4,FALSE)=First_Validations[[#This Row],[FirstValidation.Country: Year]],"First","Second / Last")</f>
        <v>First</v>
      </c>
    </row>
    <row r="779" spans="2:22">
      <c r="B779" s="34" t="s">
        <v>562</v>
      </c>
      <c r="C779" s="34" t="s">
        <v>1575</v>
      </c>
      <c r="D779" s="34">
        <v>1</v>
      </c>
      <c r="E779" s="34">
        <v>18</v>
      </c>
      <c r="F779" s="34" t="s">
        <v>562</v>
      </c>
      <c r="G779" s="34" t="s">
        <v>1576</v>
      </c>
      <c r="H779" s="34" t="s">
        <v>1575</v>
      </c>
      <c r="I779" s="34" t="s">
        <v>3495</v>
      </c>
      <c r="J779" s="34" t="s">
        <v>3496</v>
      </c>
      <c r="K779" s="34">
        <v>2017</v>
      </c>
      <c r="M779" s="34" t="s">
        <v>1767</v>
      </c>
      <c r="N779" s="34" t="s">
        <v>1804</v>
      </c>
      <c r="O779" s="34">
        <v>4</v>
      </c>
      <c r="P779" s="34" t="s">
        <v>1767</v>
      </c>
      <c r="Q779" s="34" t="s">
        <v>578</v>
      </c>
      <c r="S779" s="34" t="s">
        <v>1577</v>
      </c>
      <c r="T779" s="34" t="s">
        <v>1843</v>
      </c>
      <c r="U779" s="34" t="s">
        <v>2747</v>
      </c>
      <c r="V779" s="36" t="str">
        <f>IF(VLOOKUP(First_Validations[[#This Row],[Country]],Last_Validations[[Country]:[Country: Year.1]],4,FALSE)=First_Validations[[#This Row],[FirstValidation.Country: Year]],"First","Second / Last")</f>
        <v>First</v>
      </c>
    </row>
    <row r="780" spans="2:22">
      <c r="B780" s="34" t="s">
        <v>562</v>
      </c>
      <c r="C780" s="34" t="s">
        <v>1575</v>
      </c>
      <c r="D780" s="34">
        <v>1</v>
      </c>
      <c r="E780" s="34">
        <v>18</v>
      </c>
      <c r="F780" s="34" t="s">
        <v>562</v>
      </c>
      <c r="G780" s="34" t="s">
        <v>1576</v>
      </c>
      <c r="H780" s="34" t="s">
        <v>1575</v>
      </c>
      <c r="I780" s="34" t="s">
        <v>3495</v>
      </c>
      <c r="J780" s="34" t="s">
        <v>3496</v>
      </c>
      <c r="K780" s="34">
        <v>2017</v>
      </c>
      <c r="M780" s="34" t="s">
        <v>1767</v>
      </c>
      <c r="N780" s="34" t="s">
        <v>1803</v>
      </c>
      <c r="O780" s="34">
        <v>4</v>
      </c>
      <c r="P780" s="34" t="s">
        <v>1767</v>
      </c>
      <c r="Q780" s="34" t="s">
        <v>577</v>
      </c>
      <c r="S780" s="34" t="s">
        <v>1577</v>
      </c>
      <c r="T780" s="34" t="s">
        <v>1843</v>
      </c>
      <c r="U780" s="34" t="s">
        <v>2748</v>
      </c>
      <c r="V780" s="36" t="str">
        <f>IF(VLOOKUP(First_Validations[[#This Row],[Country]],Last_Validations[[Country]:[Country: Year.1]],4,FALSE)=First_Validations[[#This Row],[FirstValidation.Country: Year]],"First","Second / Last")</f>
        <v>First</v>
      </c>
    </row>
    <row r="781" spans="2:22">
      <c r="B781" s="34" t="s">
        <v>562</v>
      </c>
      <c r="C781" s="34" t="s">
        <v>1575</v>
      </c>
      <c r="D781" s="34">
        <v>1</v>
      </c>
      <c r="E781" s="34">
        <v>18</v>
      </c>
      <c r="F781" s="34" t="s">
        <v>562</v>
      </c>
      <c r="G781" s="34" t="s">
        <v>1576</v>
      </c>
      <c r="H781" s="34" t="s">
        <v>1575</v>
      </c>
      <c r="I781" s="34" t="s">
        <v>3495</v>
      </c>
      <c r="J781" s="34" t="s">
        <v>3496</v>
      </c>
      <c r="K781" s="34">
        <v>2017</v>
      </c>
      <c r="M781" s="34" t="s">
        <v>1767</v>
      </c>
      <c r="N781" s="34" t="s">
        <v>1797</v>
      </c>
      <c r="O781" s="34">
        <v>3</v>
      </c>
      <c r="P781" s="34" t="s">
        <v>1798</v>
      </c>
      <c r="Q781" s="34" t="s">
        <v>573</v>
      </c>
      <c r="S781" s="34" t="s">
        <v>1577</v>
      </c>
      <c r="T781" s="34" t="s">
        <v>1843</v>
      </c>
      <c r="U781" s="34" t="s">
        <v>2749</v>
      </c>
      <c r="V781" s="36" t="str">
        <f>IF(VLOOKUP(First_Validations[[#This Row],[Country]],Last_Validations[[Country]:[Country: Year.1]],4,FALSE)=First_Validations[[#This Row],[FirstValidation.Country: Year]],"First","Second / Last")</f>
        <v>First</v>
      </c>
    </row>
    <row r="782" spans="2:22">
      <c r="B782" s="34" t="s">
        <v>562</v>
      </c>
      <c r="C782" s="34" t="s">
        <v>1575</v>
      </c>
      <c r="D782" s="34">
        <v>1</v>
      </c>
      <c r="E782" s="34">
        <v>18</v>
      </c>
      <c r="F782" s="34" t="s">
        <v>562</v>
      </c>
      <c r="G782" s="34" t="s">
        <v>1576</v>
      </c>
      <c r="H782" s="34" t="s">
        <v>1575</v>
      </c>
      <c r="I782" s="34" t="s">
        <v>3495</v>
      </c>
      <c r="J782" s="34" t="s">
        <v>3496</v>
      </c>
      <c r="K782" s="34">
        <v>2017</v>
      </c>
      <c r="M782" s="34" t="s">
        <v>1767</v>
      </c>
      <c r="N782" s="34" t="s">
        <v>1795</v>
      </c>
      <c r="O782" s="34">
        <v>1</v>
      </c>
      <c r="P782" s="34" t="s">
        <v>1796</v>
      </c>
      <c r="Q782" s="34" t="s">
        <v>572</v>
      </c>
      <c r="S782" s="34" t="s">
        <v>1577</v>
      </c>
      <c r="T782" s="34" t="s">
        <v>1843</v>
      </c>
      <c r="U782" s="34" t="s">
        <v>2750</v>
      </c>
      <c r="V782" s="36" t="str">
        <f>IF(VLOOKUP(First_Validations[[#This Row],[Country]],Last_Validations[[Country]:[Country: Year.1]],4,FALSE)=First_Validations[[#This Row],[FirstValidation.Country: Year]],"First","Second / Last")</f>
        <v>First</v>
      </c>
    </row>
    <row r="783" spans="2:22">
      <c r="B783" s="34" t="s">
        <v>562</v>
      </c>
      <c r="C783" s="34" t="s">
        <v>1575</v>
      </c>
      <c r="D783" s="34">
        <v>1</v>
      </c>
      <c r="E783" s="34">
        <v>18</v>
      </c>
      <c r="F783" s="34" t="s">
        <v>562</v>
      </c>
      <c r="G783" s="34" t="s">
        <v>1576</v>
      </c>
      <c r="H783" s="34" t="s">
        <v>1575</v>
      </c>
      <c r="I783" s="34" t="s">
        <v>3495</v>
      </c>
      <c r="J783" s="34" t="s">
        <v>3496</v>
      </c>
      <c r="K783" s="34">
        <v>2017</v>
      </c>
      <c r="M783" s="34" t="s">
        <v>1767</v>
      </c>
      <c r="N783" s="34" t="s">
        <v>1800</v>
      </c>
      <c r="O783" s="34">
        <v>5</v>
      </c>
      <c r="P783" s="34" t="s">
        <v>1768</v>
      </c>
      <c r="Q783" s="34" t="s">
        <v>575</v>
      </c>
      <c r="S783" s="34" t="s">
        <v>1577</v>
      </c>
      <c r="T783" s="34" t="s">
        <v>1843</v>
      </c>
      <c r="U783" s="34" t="s">
        <v>2751</v>
      </c>
      <c r="V783" s="36" t="str">
        <f>IF(VLOOKUP(First_Validations[[#This Row],[Country]],Last_Validations[[Country]:[Country: Year.1]],4,FALSE)=First_Validations[[#This Row],[FirstValidation.Country: Year]],"First","Second / Last")</f>
        <v>First</v>
      </c>
    </row>
    <row r="784" spans="2:22">
      <c r="B784" s="34" t="s">
        <v>562</v>
      </c>
      <c r="C784" s="34" t="s">
        <v>1575</v>
      </c>
      <c r="D784" s="34">
        <v>1</v>
      </c>
      <c r="E784" s="34">
        <v>18</v>
      </c>
      <c r="F784" s="34" t="s">
        <v>562</v>
      </c>
      <c r="G784" s="34" t="s">
        <v>1576</v>
      </c>
      <c r="H784" s="34" t="s">
        <v>1575</v>
      </c>
      <c r="I784" s="34" t="s">
        <v>3495</v>
      </c>
      <c r="J784" s="34" t="s">
        <v>3496</v>
      </c>
      <c r="K784" s="34">
        <v>2017</v>
      </c>
      <c r="M784" s="34" t="s">
        <v>1767</v>
      </c>
      <c r="N784" s="34" t="s">
        <v>1799</v>
      </c>
      <c r="O784" s="34">
        <v>5</v>
      </c>
      <c r="P784" s="34" t="s">
        <v>1768</v>
      </c>
      <c r="Q784" s="34" t="s">
        <v>574</v>
      </c>
      <c r="S784" s="34" t="s">
        <v>1577</v>
      </c>
      <c r="T784" s="34" t="s">
        <v>1843</v>
      </c>
      <c r="U784" s="34" t="s">
        <v>2752</v>
      </c>
      <c r="V784" s="36" t="str">
        <f>IF(VLOOKUP(First_Validations[[#This Row],[Country]],Last_Validations[[Country]:[Country: Year.1]],4,FALSE)=First_Validations[[#This Row],[FirstValidation.Country: Year]],"First","Second / Last")</f>
        <v>First</v>
      </c>
    </row>
    <row r="785" spans="2:22">
      <c r="B785" s="34" t="s">
        <v>595</v>
      </c>
      <c r="C785" s="34" t="s">
        <v>1579</v>
      </c>
      <c r="D785" s="34">
        <v>1</v>
      </c>
      <c r="E785" s="34">
        <v>19</v>
      </c>
      <c r="F785" s="34" t="s">
        <v>595</v>
      </c>
      <c r="G785" s="34" t="s">
        <v>1580</v>
      </c>
      <c r="H785" s="34" t="s">
        <v>1579</v>
      </c>
      <c r="I785" s="34" t="s">
        <v>3497</v>
      </c>
      <c r="J785" s="34" t="s">
        <v>596</v>
      </c>
      <c r="K785" s="34">
        <v>2016</v>
      </c>
      <c r="M785" s="34" t="s">
        <v>0</v>
      </c>
      <c r="N785" s="34" t="s">
        <v>1799</v>
      </c>
      <c r="O785" s="34">
        <v>5</v>
      </c>
      <c r="P785" s="34" t="s">
        <v>1768</v>
      </c>
      <c r="Q785" s="34" t="s">
        <v>608</v>
      </c>
      <c r="S785" s="34" t="s">
        <v>1582</v>
      </c>
      <c r="T785" s="34" t="s">
        <v>1844</v>
      </c>
      <c r="U785" s="34" t="s">
        <v>2753</v>
      </c>
      <c r="V785" s="36" t="str">
        <f>IF(VLOOKUP(First_Validations[[#This Row],[Country]],Last_Validations[[Country]:[Country: Year.1]],4,FALSE)=First_Validations[[#This Row],[FirstValidation.Country: Year]],"First","Second / Last")</f>
        <v>First</v>
      </c>
    </row>
    <row r="786" spans="2:22">
      <c r="B786" s="34" t="s">
        <v>595</v>
      </c>
      <c r="C786" s="34" t="s">
        <v>1579</v>
      </c>
      <c r="D786" s="34">
        <v>1</v>
      </c>
      <c r="E786" s="34">
        <v>19</v>
      </c>
      <c r="F786" s="34" t="s">
        <v>595</v>
      </c>
      <c r="G786" s="34" t="s">
        <v>1580</v>
      </c>
      <c r="H786" s="34" t="s">
        <v>1579</v>
      </c>
      <c r="I786" s="34" t="s">
        <v>3497</v>
      </c>
      <c r="J786" s="34" t="s">
        <v>596</v>
      </c>
      <c r="K786" s="34">
        <v>2016</v>
      </c>
      <c r="M786" s="34" t="s">
        <v>0</v>
      </c>
      <c r="N786" s="34" t="s">
        <v>1800</v>
      </c>
      <c r="O786" s="34">
        <v>4</v>
      </c>
      <c r="P786" s="34" t="s">
        <v>1767</v>
      </c>
      <c r="Q786" s="34" t="s">
        <v>609</v>
      </c>
      <c r="S786" s="34" t="s">
        <v>1582</v>
      </c>
      <c r="T786" s="34" t="s">
        <v>1844</v>
      </c>
      <c r="U786" s="34" t="s">
        <v>2754</v>
      </c>
      <c r="V786" s="36" t="str">
        <f>IF(VLOOKUP(First_Validations[[#This Row],[Country]],Last_Validations[[Country]:[Country: Year.1]],4,FALSE)=First_Validations[[#This Row],[FirstValidation.Country: Year]],"First","Second / Last")</f>
        <v>First</v>
      </c>
    </row>
    <row r="787" spans="2:22">
      <c r="B787" s="34" t="s">
        <v>595</v>
      </c>
      <c r="C787" s="34" t="s">
        <v>1579</v>
      </c>
      <c r="D787" s="34">
        <v>1</v>
      </c>
      <c r="E787" s="34">
        <v>19</v>
      </c>
      <c r="F787" s="34" t="s">
        <v>595</v>
      </c>
      <c r="G787" s="34" t="s">
        <v>1580</v>
      </c>
      <c r="H787" s="34" t="s">
        <v>1579</v>
      </c>
      <c r="I787" s="34" t="s">
        <v>3497</v>
      </c>
      <c r="J787" s="34" t="s">
        <v>596</v>
      </c>
      <c r="K787" s="34">
        <v>2016</v>
      </c>
      <c r="M787" s="34" t="s">
        <v>0</v>
      </c>
      <c r="N787" s="34" t="s">
        <v>1795</v>
      </c>
      <c r="O787" s="34">
        <v>1</v>
      </c>
      <c r="P787" s="34" t="s">
        <v>1796</v>
      </c>
      <c r="Q787" s="34" t="s">
        <v>606</v>
      </c>
      <c r="S787" s="34" t="s">
        <v>1582</v>
      </c>
      <c r="T787" s="34" t="s">
        <v>1844</v>
      </c>
      <c r="U787" s="34" t="s">
        <v>2755</v>
      </c>
      <c r="V787" s="36" t="str">
        <f>IF(VLOOKUP(First_Validations[[#This Row],[Country]],Last_Validations[[Country]:[Country: Year.1]],4,FALSE)=First_Validations[[#This Row],[FirstValidation.Country: Year]],"First","Second / Last")</f>
        <v>First</v>
      </c>
    </row>
    <row r="788" spans="2:22">
      <c r="B788" s="34" t="s">
        <v>595</v>
      </c>
      <c r="C788" s="34" t="s">
        <v>1579</v>
      </c>
      <c r="D788" s="34">
        <v>1</v>
      </c>
      <c r="E788" s="34">
        <v>19</v>
      </c>
      <c r="F788" s="34" t="s">
        <v>595</v>
      </c>
      <c r="G788" s="34" t="s">
        <v>1580</v>
      </c>
      <c r="H788" s="34" t="s">
        <v>1579</v>
      </c>
      <c r="I788" s="34" t="s">
        <v>3497</v>
      </c>
      <c r="J788" s="34" t="s">
        <v>596</v>
      </c>
      <c r="K788" s="34">
        <v>2016</v>
      </c>
      <c r="M788" s="34" t="s">
        <v>0</v>
      </c>
      <c r="N788" s="34" t="s">
        <v>1797</v>
      </c>
      <c r="O788" s="34">
        <v>3</v>
      </c>
      <c r="P788" s="34" t="s">
        <v>1798</v>
      </c>
      <c r="Q788" s="34" t="s">
        <v>607</v>
      </c>
      <c r="S788" s="34" t="s">
        <v>1582</v>
      </c>
      <c r="T788" s="34" t="s">
        <v>1844</v>
      </c>
      <c r="U788" s="34" t="s">
        <v>2756</v>
      </c>
      <c r="V788" s="36" t="str">
        <f>IF(VLOOKUP(First_Validations[[#This Row],[Country]],Last_Validations[[Country]:[Country: Year.1]],4,FALSE)=First_Validations[[#This Row],[FirstValidation.Country: Year]],"First","Second / Last")</f>
        <v>First</v>
      </c>
    </row>
    <row r="789" spans="2:22">
      <c r="B789" s="34" t="s">
        <v>595</v>
      </c>
      <c r="C789" s="34" t="s">
        <v>1579</v>
      </c>
      <c r="D789" s="34">
        <v>1</v>
      </c>
      <c r="E789" s="34">
        <v>19</v>
      </c>
      <c r="F789" s="34" t="s">
        <v>595</v>
      </c>
      <c r="G789" s="34" t="s">
        <v>1580</v>
      </c>
      <c r="H789" s="34" t="s">
        <v>1579</v>
      </c>
      <c r="I789" s="34" t="s">
        <v>3497</v>
      </c>
      <c r="J789" s="34" t="s">
        <v>596</v>
      </c>
      <c r="K789" s="34">
        <v>2016</v>
      </c>
      <c r="M789" s="34" t="s">
        <v>0</v>
      </c>
      <c r="N789" s="34" t="s">
        <v>1803</v>
      </c>
      <c r="O789" s="34">
        <v>0</v>
      </c>
      <c r="P789" s="34" t="s">
        <v>4</v>
      </c>
      <c r="Q789" s="34" t="s">
        <v>612</v>
      </c>
      <c r="S789" s="34" t="s">
        <v>1582</v>
      </c>
      <c r="T789" s="34" t="s">
        <v>1844</v>
      </c>
      <c r="U789" s="34" t="s">
        <v>2757</v>
      </c>
      <c r="V789" s="36" t="str">
        <f>IF(VLOOKUP(First_Validations[[#This Row],[Country]],Last_Validations[[Country]:[Country: Year.1]],4,FALSE)=First_Validations[[#This Row],[FirstValidation.Country: Year]],"First","Second / Last")</f>
        <v>First</v>
      </c>
    </row>
    <row r="790" spans="2:22">
      <c r="B790" s="34" t="s">
        <v>595</v>
      </c>
      <c r="C790" s="34" t="s">
        <v>1579</v>
      </c>
      <c r="D790" s="34">
        <v>1</v>
      </c>
      <c r="E790" s="34">
        <v>19</v>
      </c>
      <c r="F790" s="34" t="s">
        <v>595</v>
      </c>
      <c r="G790" s="34" t="s">
        <v>1580</v>
      </c>
      <c r="H790" s="34" t="s">
        <v>1579</v>
      </c>
      <c r="I790" s="34" t="s">
        <v>3497</v>
      </c>
      <c r="J790" s="34" t="s">
        <v>596</v>
      </c>
      <c r="K790" s="34">
        <v>2016</v>
      </c>
      <c r="M790" s="34" t="s">
        <v>0</v>
      </c>
      <c r="N790" s="34" t="s">
        <v>1804</v>
      </c>
      <c r="O790" s="34">
        <v>2</v>
      </c>
      <c r="P790" s="34" t="s">
        <v>1829</v>
      </c>
      <c r="Q790" s="34" t="s">
        <v>613</v>
      </c>
      <c r="S790" s="34" t="s">
        <v>1582</v>
      </c>
      <c r="T790" s="34" t="s">
        <v>1844</v>
      </c>
      <c r="U790" s="34" t="s">
        <v>2758</v>
      </c>
      <c r="V790" s="36" t="str">
        <f>IF(VLOOKUP(First_Validations[[#This Row],[Country]],Last_Validations[[Country]:[Country: Year.1]],4,FALSE)=First_Validations[[#This Row],[FirstValidation.Country: Year]],"First","Second / Last")</f>
        <v>First</v>
      </c>
    </row>
    <row r="791" spans="2:22">
      <c r="B791" s="34" t="s">
        <v>595</v>
      </c>
      <c r="C791" s="34" t="s">
        <v>1579</v>
      </c>
      <c r="D791" s="34">
        <v>1</v>
      </c>
      <c r="E791" s="34">
        <v>19</v>
      </c>
      <c r="F791" s="34" t="s">
        <v>595</v>
      </c>
      <c r="G791" s="34" t="s">
        <v>1580</v>
      </c>
      <c r="H791" s="34" t="s">
        <v>1579</v>
      </c>
      <c r="I791" s="34" t="s">
        <v>3497</v>
      </c>
      <c r="J791" s="34" t="s">
        <v>596</v>
      </c>
      <c r="K791" s="34">
        <v>2016</v>
      </c>
      <c r="M791" s="34" t="s">
        <v>0</v>
      </c>
      <c r="N791" s="34" t="s">
        <v>1801</v>
      </c>
      <c r="O791" s="34">
        <v>5</v>
      </c>
      <c r="P791" s="34" t="s">
        <v>1768</v>
      </c>
      <c r="Q791" s="34" t="s">
        <v>610</v>
      </c>
      <c r="S791" s="34" t="s">
        <v>1582</v>
      </c>
      <c r="T791" s="34" t="s">
        <v>1844</v>
      </c>
      <c r="U791" s="34" t="s">
        <v>2759</v>
      </c>
      <c r="V791" s="36" t="str">
        <f>IF(VLOOKUP(First_Validations[[#This Row],[Country]],Last_Validations[[Country]:[Country: Year.1]],4,FALSE)=First_Validations[[#This Row],[FirstValidation.Country: Year]],"First","Second / Last")</f>
        <v>First</v>
      </c>
    </row>
    <row r="792" spans="2:22">
      <c r="B792" s="34" t="s">
        <v>595</v>
      </c>
      <c r="C792" s="34" t="s">
        <v>1579</v>
      </c>
      <c r="D792" s="34">
        <v>1</v>
      </c>
      <c r="E792" s="34">
        <v>19</v>
      </c>
      <c r="F792" s="34" t="s">
        <v>595</v>
      </c>
      <c r="G792" s="34" t="s">
        <v>1580</v>
      </c>
      <c r="H792" s="34" t="s">
        <v>1579</v>
      </c>
      <c r="I792" s="34" t="s">
        <v>3497</v>
      </c>
      <c r="J792" s="34" t="s">
        <v>596</v>
      </c>
      <c r="K792" s="34">
        <v>2016</v>
      </c>
      <c r="M792" s="34" t="s">
        <v>0</v>
      </c>
      <c r="N792" s="34" t="s">
        <v>1802</v>
      </c>
      <c r="O792" s="34">
        <v>3</v>
      </c>
      <c r="P792" s="34" t="s">
        <v>1798</v>
      </c>
      <c r="Q792" s="34" t="s">
        <v>611</v>
      </c>
      <c r="S792" s="34" t="s">
        <v>1582</v>
      </c>
      <c r="T792" s="34" t="s">
        <v>1844</v>
      </c>
      <c r="U792" s="34" t="s">
        <v>2760</v>
      </c>
      <c r="V792" s="36" t="str">
        <f>IF(VLOOKUP(First_Validations[[#This Row],[Country]],Last_Validations[[Country]:[Country: Year.1]],4,FALSE)=First_Validations[[#This Row],[FirstValidation.Country: Year]],"First","Second / Last")</f>
        <v>First</v>
      </c>
    </row>
    <row r="793" spans="2:22">
      <c r="B793" s="34" t="s">
        <v>595</v>
      </c>
      <c r="C793" s="34" t="s">
        <v>1579</v>
      </c>
      <c r="D793" s="34">
        <v>1</v>
      </c>
      <c r="E793" s="34">
        <v>19</v>
      </c>
      <c r="F793" s="34" t="s">
        <v>595</v>
      </c>
      <c r="G793" s="34" t="s">
        <v>1580</v>
      </c>
      <c r="H793" s="34" t="s">
        <v>1579</v>
      </c>
      <c r="I793" s="34" t="s">
        <v>3497</v>
      </c>
      <c r="J793" s="34" t="s">
        <v>596</v>
      </c>
      <c r="K793" s="34">
        <v>2016</v>
      </c>
      <c r="M793" s="34" t="s">
        <v>0</v>
      </c>
      <c r="N793" s="34" t="s">
        <v>1794</v>
      </c>
      <c r="O793" s="34">
        <v>3</v>
      </c>
      <c r="P793" s="34" t="s">
        <v>1798</v>
      </c>
      <c r="Q793" s="34" t="s">
        <v>605</v>
      </c>
      <c r="S793" s="34" t="s">
        <v>1582</v>
      </c>
      <c r="T793" s="34" t="s">
        <v>1844</v>
      </c>
      <c r="U793" s="34" t="s">
        <v>2761</v>
      </c>
      <c r="V793" s="36" t="str">
        <f>IF(VLOOKUP(First_Validations[[#This Row],[Country]],Last_Validations[[Country]:[Country: Year.1]],4,FALSE)=First_Validations[[#This Row],[FirstValidation.Country: Year]],"First","Second / Last")</f>
        <v>First</v>
      </c>
    </row>
    <row r="794" spans="2:22">
      <c r="B794" s="34" t="s">
        <v>595</v>
      </c>
      <c r="C794" s="34" t="s">
        <v>1579</v>
      </c>
      <c r="D794" s="34">
        <v>1</v>
      </c>
      <c r="E794" s="34">
        <v>19</v>
      </c>
      <c r="F794" s="34" t="s">
        <v>595</v>
      </c>
      <c r="G794" s="34" t="s">
        <v>1580</v>
      </c>
      <c r="H794" s="34" t="s">
        <v>1579</v>
      </c>
      <c r="I794" s="34" t="s">
        <v>3497</v>
      </c>
      <c r="J794" s="34" t="s">
        <v>596</v>
      </c>
      <c r="K794" s="34">
        <v>2016</v>
      </c>
      <c r="M794" s="34" t="s">
        <v>0</v>
      </c>
      <c r="N794" s="34" t="s">
        <v>1788</v>
      </c>
      <c r="O794" s="34">
        <v>3</v>
      </c>
      <c r="P794" s="34" t="s">
        <v>1798</v>
      </c>
      <c r="Q794" s="34" t="s">
        <v>599</v>
      </c>
      <c r="S794" s="34" t="s">
        <v>1582</v>
      </c>
      <c r="T794" s="34" t="s">
        <v>1844</v>
      </c>
      <c r="U794" s="34" t="s">
        <v>2762</v>
      </c>
      <c r="V794" s="36" t="str">
        <f>IF(VLOOKUP(First_Validations[[#This Row],[Country]],Last_Validations[[Country]:[Country: Year.1]],4,FALSE)=First_Validations[[#This Row],[FirstValidation.Country: Year]],"First","Second / Last")</f>
        <v>First</v>
      </c>
    </row>
    <row r="795" spans="2:22">
      <c r="B795" s="34" t="s">
        <v>595</v>
      </c>
      <c r="C795" s="34" t="s">
        <v>1579</v>
      </c>
      <c r="D795" s="34">
        <v>1</v>
      </c>
      <c r="E795" s="34">
        <v>19</v>
      </c>
      <c r="F795" s="34" t="s">
        <v>595</v>
      </c>
      <c r="G795" s="34" t="s">
        <v>1580</v>
      </c>
      <c r="H795" s="34" t="s">
        <v>1579</v>
      </c>
      <c r="I795" s="34" t="s">
        <v>3497</v>
      </c>
      <c r="J795" s="34" t="s">
        <v>596</v>
      </c>
      <c r="K795" s="34">
        <v>2016</v>
      </c>
      <c r="M795" s="34" t="s">
        <v>0</v>
      </c>
      <c r="N795" s="34" t="s">
        <v>1789</v>
      </c>
      <c r="O795" s="34">
        <v>3</v>
      </c>
      <c r="P795" s="34" t="s">
        <v>1798</v>
      </c>
      <c r="Q795" s="34" t="s">
        <v>600</v>
      </c>
      <c r="S795" s="34" t="s">
        <v>1582</v>
      </c>
      <c r="T795" s="34" t="s">
        <v>1844</v>
      </c>
      <c r="U795" s="34" t="s">
        <v>2763</v>
      </c>
      <c r="V795" s="36" t="str">
        <f>IF(VLOOKUP(First_Validations[[#This Row],[Country]],Last_Validations[[Country]:[Country: Year.1]],4,FALSE)=First_Validations[[#This Row],[FirstValidation.Country: Year]],"First","Second / Last")</f>
        <v>First</v>
      </c>
    </row>
    <row r="796" spans="2:22">
      <c r="B796" s="34" t="s">
        <v>595</v>
      </c>
      <c r="C796" s="34" t="s">
        <v>1579</v>
      </c>
      <c r="D796" s="34">
        <v>1</v>
      </c>
      <c r="E796" s="34">
        <v>19</v>
      </c>
      <c r="F796" s="34" t="s">
        <v>595</v>
      </c>
      <c r="G796" s="34" t="s">
        <v>1580</v>
      </c>
      <c r="H796" s="34" t="s">
        <v>1579</v>
      </c>
      <c r="I796" s="34" t="s">
        <v>3497</v>
      </c>
      <c r="J796" s="34" t="s">
        <v>596</v>
      </c>
      <c r="K796" s="34">
        <v>2016</v>
      </c>
      <c r="M796" s="34" t="s">
        <v>0</v>
      </c>
      <c r="N796" s="34" t="s">
        <v>1784</v>
      </c>
      <c r="O796" s="34">
        <v>5</v>
      </c>
      <c r="P796" s="34" t="s">
        <v>1768</v>
      </c>
      <c r="Q796" s="34" t="s">
        <v>597</v>
      </c>
      <c r="S796" s="34" t="s">
        <v>1582</v>
      </c>
      <c r="T796" s="34" t="s">
        <v>1844</v>
      </c>
      <c r="U796" s="34" t="s">
        <v>2764</v>
      </c>
      <c r="V796" s="36" t="str">
        <f>IF(VLOOKUP(First_Validations[[#This Row],[Country]],Last_Validations[[Country]:[Country: Year.1]],4,FALSE)=First_Validations[[#This Row],[FirstValidation.Country: Year]],"First","Second / Last")</f>
        <v>First</v>
      </c>
    </row>
    <row r="797" spans="2:22">
      <c r="B797" s="34" t="s">
        <v>595</v>
      </c>
      <c r="C797" s="34" t="s">
        <v>1579</v>
      </c>
      <c r="D797" s="34">
        <v>1</v>
      </c>
      <c r="E797" s="34">
        <v>19</v>
      </c>
      <c r="F797" s="34" t="s">
        <v>595</v>
      </c>
      <c r="G797" s="34" t="s">
        <v>1580</v>
      </c>
      <c r="H797" s="34" t="s">
        <v>1579</v>
      </c>
      <c r="I797" s="34" t="s">
        <v>3497</v>
      </c>
      <c r="J797" s="34" t="s">
        <v>596</v>
      </c>
      <c r="K797" s="34">
        <v>2016</v>
      </c>
      <c r="M797" s="34" t="s">
        <v>0</v>
      </c>
      <c r="N797" s="34" t="s">
        <v>1787</v>
      </c>
      <c r="O797" s="34">
        <v>4</v>
      </c>
      <c r="P797" s="34" t="s">
        <v>1767</v>
      </c>
      <c r="Q797" s="34" t="s">
        <v>598</v>
      </c>
      <c r="S797" s="34" t="s">
        <v>1582</v>
      </c>
      <c r="T797" s="34" t="s">
        <v>1844</v>
      </c>
      <c r="U797" s="34" t="s">
        <v>2765</v>
      </c>
      <c r="V797" s="36" t="str">
        <f>IF(VLOOKUP(First_Validations[[#This Row],[Country]],Last_Validations[[Country]:[Country: Year.1]],4,FALSE)=First_Validations[[#This Row],[FirstValidation.Country: Year]],"First","Second / Last")</f>
        <v>First</v>
      </c>
    </row>
    <row r="798" spans="2:22">
      <c r="B798" s="34" t="s">
        <v>595</v>
      </c>
      <c r="C798" s="34" t="s">
        <v>1579</v>
      </c>
      <c r="D798" s="34">
        <v>1</v>
      </c>
      <c r="E798" s="34">
        <v>19</v>
      </c>
      <c r="F798" s="34" t="s">
        <v>595</v>
      </c>
      <c r="G798" s="34" t="s">
        <v>1580</v>
      </c>
      <c r="H798" s="34" t="s">
        <v>1579</v>
      </c>
      <c r="I798" s="34" t="s">
        <v>3497</v>
      </c>
      <c r="J798" s="34" t="s">
        <v>596</v>
      </c>
      <c r="K798" s="34">
        <v>2016</v>
      </c>
      <c r="M798" s="34" t="s">
        <v>0</v>
      </c>
      <c r="N798" s="34" t="s">
        <v>1792</v>
      </c>
      <c r="O798" s="34">
        <v>3</v>
      </c>
      <c r="P798" s="34" t="s">
        <v>1798</v>
      </c>
      <c r="Q798" s="34" t="s">
        <v>603</v>
      </c>
      <c r="S798" s="34" t="s">
        <v>1582</v>
      </c>
      <c r="T798" s="34" t="s">
        <v>1844</v>
      </c>
      <c r="U798" s="34" t="s">
        <v>2766</v>
      </c>
      <c r="V798" s="36" t="str">
        <f>IF(VLOOKUP(First_Validations[[#This Row],[Country]],Last_Validations[[Country]:[Country: Year.1]],4,FALSE)=First_Validations[[#This Row],[FirstValidation.Country: Year]],"First","Second / Last")</f>
        <v>First</v>
      </c>
    </row>
    <row r="799" spans="2:22">
      <c r="B799" s="34" t="s">
        <v>595</v>
      </c>
      <c r="C799" s="34" t="s">
        <v>1579</v>
      </c>
      <c r="D799" s="34">
        <v>1</v>
      </c>
      <c r="E799" s="34">
        <v>19</v>
      </c>
      <c r="F799" s="34" t="s">
        <v>595</v>
      </c>
      <c r="G799" s="34" t="s">
        <v>1580</v>
      </c>
      <c r="H799" s="34" t="s">
        <v>1579</v>
      </c>
      <c r="I799" s="34" t="s">
        <v>3497</v>
      </c>
      <c r="J799" s="34" t="s">
        <v>596</v>
      </c>
      <c r="K799" s="34">
        <v>2016</v>
      </c>
      <c r="M799" s="34" t="s">
        <v>0</v>
      </c>
      <c r="N799" s="34" t="s">
        <v>1793</v>
      </c>
      <c r="O799" s="34">
        <v>3</v>
      </c>
      <c r="P799" s="34" t="s">
        <v>1798</v>
      </c>
      <c r="Q799" s="34" t="s">
        <v>604</v>
      </c>
      <c r="S799" s="34" t="s">
        <v>1582</v>
      </c>
      <c r="T799" s="34" t="s">
        <v>1844</v>
      </c>
      <c r="U799" s="34" t="s">
        <v>2767</v>
      </c>
      <c r="V799" s="36" t="str">
        <f>IF(VLOOKUP(First_Validations[[#This Row],[Country]],Last_Validations[[Country]:[Country: Year.1]],4,FALSE)=First_Validations[[#This Row],[FirstValidation.Country: Year]],"First","Second / Last")</f>
        <v>First</v>
      </c>
    </row>
    <row r="800" spans="2:22">
      <c r="B800" s="34" t="s">
        <v>595</v>
      </c>
      <c r="C800" s="34" t="s">
        <v>1579</v>
      </c>
      <c r="D800" s="34">
        <v>1</v>
      </c>
      <c r="E800" s="34">
        <v>19</v>
      </c>
      <c r="F800" s="34" t="s">
        <v>595</v>
      </c>
      <c r="G800" s="34" t="s">
        <v>1580</v>
      </c>
      <c r="H800" s="34" t="s">
        <v>1579</v>
      </c>
      <c r="I800" s="34" t="s">
        <v>3497</v>
      </c>
      <c r="J800" s="34" t="s">
        <v>596</v>
      </c>
      <c r="K800" s="34">
        <v>2016</v>
      </c>
      <c r="M800" s="34" t="s">
        <v>0</v>
      </c>
      <c r="N800" s="34" t="s">
        <v>1790</v>
      </c>
      <c r="O800" s="34">
        <v>4</v>
      </c>
      <c r="P800" s="34" t="s">
        <v>1767</v>
      </c>
      <c r="Q800" s="34" t="s">
        <v>601</v>
      </c>
      <c r="S800" s="34" t="s">
        <v>1582</v>
      </c>
      <c r="T800" s="34" t="s">
        <v>1844</v>
      </c>
      <c r="U800" s="34" t="s">
        <v>2768</v>
      </c>
      <c r="V800" s="36" t="str">
        <f>IF(VLOOKUP(First_Validations[[#This Row],[Country]],Last_Validations[[Country]:[Country: Year.1]],4,FALSE)=First_Validations[[#This Row],[FirstValidation.Country: Year]],"First","Second / Last")</f>
        <v>First</v>
      </c>
    </row>
    <row r="801" spans="2:22">
      <c r="B801" s="34" t="s">
        <v>595</v>
      </c>
      <c r="C801" s="34" t="s">
        <v>1579</v>
      </c>
      <c r="D801" s="34">
        <v>1</v>
      </c>
      <c r="E801" s="34">
        <v>19</v>
      </c>
      <c r="F801" s="34" t="s">
        <v>595</v>
      </c>
      <c r="G801" s="34" t="s">
        <v>1580</v>
      </c>
      <c r="H801" s="34" t="s">
        <v>1579</v>
      </c>
      <c r="I801" s="34" t="s">
        <v>3497</v>
      </c>
      <c r="J801" s="34" t="s">
        <v>596</v>
      </c>
      <c r="K801" s="34">
        <v>2016</v>
      </c>
      <c r="M801" s="34" t="s">
        <v>0</v>
      </c>
      <c r="N801" s="34" t="s">
        <v>1791</v>
      </c>
      <c r="O801" s="34">
        <v>3</v>
      </c>
      <c r="P801" s="34" t="s">
        <v>1798</v>
      </c>
      <c r="Q801" s="34" t="s">
        <v>602</v>
      </c>
      <c r="S801" s="34" t="s">
        <v>1582</v>
      </c>
      <c r="T801" s="34" t="s">
        <v>1844</v>
      </c>
      <c r="U801" s="34" t="s">
        <v>2769</v>
      </c>
      <c r="V801" s="36" t="str">
        <f>IF(VLOOKUP(First_Validations[[#This Row],[Country]],Last_Validations[[Country]:[Country: Year.1]],4,FALSE)=First_Validations[[#This Row],[FirstValidation.Country: Year]],"First","Second / Last")</f>
        <v>First</v>
      </c>
    </row>
    <row r="802" spans="2:22">
      <c r="B802" s="34" t="s">
        <v>595</v>
      </c>
      <c r="C802" s="34" t="s">
        <v>1579</v>
      </c>
      <c r="D802" s="34">
        <v>1</v>
      </c>
      <c r="E802" s="34">
        <v>19</v>
      </c>
      <c r="F802" s="34" t="s">
        <v>595</v>
      </c>
      <c r="G802" s="34" t="s">
        <v>1580</v>
      </c>
      <c r="H802" s="34" t="s">
        <v>1579</v>
      </c>
      <c r="I802" s="34" t="s">
        <v>3497</v>
      </c>
      <c r="J802" s="34" t="s">
        <v>596</v>
      </c>
      <c r="K802" s="34">
        <v>2016</v>
      </c>
      <c r="M802" s="34" t="s">
        <v>0</v>
      </c>
      <c r="N802" s="34" t="s">
        <v>1816</v>
      </c>
      <c r="O802" s="34">
        <v>4</v>
      </c>
      <c r="P802" s="34" t="s">
        <v>1767</v>
      </c>
      <c r="Q802" s="34" t="s">
        <v>625</v>
      </c>
      <c r="S802" s="34" t="s">
        <v>1582</v>
      </c>
      <c r="T802" s="34" t="s">
        <v>1844</v>
      </c>
      <c r="U802" s="34" t="s">
        <v>2770</v>
      </c>
      <c r="V802" s="36" t="str">
        <f>IF(VLOOKUP(First_Validations[[#This Row],[Country]],Last_Validations[[Country]:[Country: Year.1]],4,FALSE)=First_Validations[[#This Row],[FirstValidation.Country: Year]],"First","Second / Last")</f>
        <v>First</v>
      </c>
    </row>
    <row r="803" spans="2:22">
      <c r="B803" s="34" t="s">
        <v>595</v>
      </c>
      <c r="C803" s="34" t="s">
        <v>1579</v>
      </c>
      <c r="D803" s="34">
        <v>1</v>
      </c>
      <c r="E803" s="34">
        <v>19</v>
      </c>
      <c r="F803" s="34" t="s">
        <v>595</v>
      </c>
      <c r="G803" s="34" t="s">
        <v>1580</v>
      </c>
      <c r="H803" s="34" t="s">
        <v>1579</v>
      </c>
      <c r="I803" s="34" t="s">
        <v>3497</v>
      </c>
      <c r="J803" s="34" t="s">
        <v>596</v>
      </c>
      <c r="K803" s="34">
        <v>2016</v>
      </c>
      <c r="M803" s="34" t="s">
        <v>0</v>
      </c>
      <c r="N803" s="34" t="s">
        <v>1818</v>
      </c>
      <c r="O803" s="34">
        <v>4</v>
      </c>
      <c r="P803" s="34" t="s">
        <v>1767</v>
      </c>
      <c r="Q803" s="34" t="s">
        <v>626</v>
      </c>
      <c r="S803" s="34" t="s">
        <v>1582</v>
      </c>
      <c r="T803" s="34" t="s">
        <v>1844</v>
      </c>
      <c r="U803" s="34" t="s">
        <v>2771</v>
      </c>
      <c r="V803" s="36" t="str">
        <f>IF(VLOOKUP(First_Validations[[#This Row],[Country]],Last_Validations[[Country]:[Country: Year.1]],4,FALSE)=First_Validations[[#This Row],[FirstValidation.Country: Year]],"First","Second / Last")</f>
        <v>First</v>
      </c>
    </row>
    <row r="804" spans="2:22">
      <c r="B804" s="34" t="s">
        <v>595</v>
      </c>
      <c r="C804" s="34" t="s">
        <v>1579</v>
      </c>
      <c r="D804" s="34">
        <v>1</v>
      </c>
      <c r="E804" s="34">
        <v>19</v>
      </c>
      <c r="F804" s="34" t="s">
        <v>595</v>
      </c>
      <c r="G804" s="34" t="s">
        <v>1580</v>
      </c>
      <c r="H804" s="34" t="s">
        <v>1579</v>
      </c>
      <c r="I804" s="34" t="s">
        <v>3497</v>
      </c>
      <c r="J804" s="34" t="s">
        <v>596</v>
      </c>
      <c r="K804" s="34">
        <v>2016</v>
      </c>
      <c r="M804" s="34" t="s">
        <v>0</v>
      </c>
      <c r="N804" s="34" t="s">
        <v>1814</v>
      </c>
      <c r="O804" s="34">
        <v>3</v>
      </c>
      <c r="P804" s="34" t="s">
        <v>1798</v>
      </c>
      <c r="Q804" s="34" t="s">
        <v>623</v>
      </c>
      <c r="S804" s="34" t="s">
        <v>1582</v>
      </c>
      <c r="T804" s="34" t="s">
        <v>1844</v>
      </c>
      <c r="U804" s="34" t="s">
        <v>2772</v>
      </c>
      <c r="V804" s="36" t="str">
        <f>IF(VLOOKUP(First_Validations[[#This Row],[Country]],Last_Validations[[Country]:[Country: Year.1]],4,FALSE)=First_Validations[[#This Row],[FirstValidation.Country: Year]],"First","Second / Last")</f>
        <v>First</v>
      </c>
    </row>
    <row r="805" spans="2:22">
      <c r="B805" s="34" t="s">
        <v>595</v>
      </c>
      <c r="C805" s="34" t="s">
        <v>1579</v>
      </c>
      <c r="D805" s="34">
        <v>1</v>
      </c>
      <c r="E805" s="34">
        <v>19</v>
      </c>
      <c r="F805" s="34" t="s">
        <v>595</v>
      </c>
      <c r="G805" s="34" t="s">
        <v>1580</v>
      </c>
      <c r="H805" s="34" t="s">
        <v>1579</v>
      </c>
      <c r="I805" s="34" t="s">
        <v>3497</v>
      </c>
      <c r="J805" s="34" t="s">
        <v>596</v>
      </c>
      <c r="K805" s="34">
        <v>2016</v>
      </c>
      <c r="M805" s="34" t="s">
        <v>0</v>
      </c>
      <c r="N805" s="34" t="s">
        <v>1815</v>
      </c>
      <c r="O805" s="34">
        <v>3</v>
      </c>
      <c r="P805" s="34" t="s">
        <v>1798</v>
      </c>
      <c r="Q805" s="34" t="s">
        <v>624</v>
      </c>
      <c r="S805" s="34" t="s">
        <v>1582</v>
      </c>
      <c r="T805" s="34" t="s">
        <v>1844</v>
      </c>
      <c r="U805" s="34" t="s">
        <v>2773</v>
      </c>
      <c r="V805" s="36" t="str">
        <f>IF(VLOOKUP(First_Validations[[#This Row],[Country]],Last_Validations[[Country]:[Country: Year.1]],4,FALSE)=First_Validations[[#This Row],[FirstValidation.Country: Year]],"First","Second / Last")</f>
        <v>First</v>
      </c>
    </row>
    <row r="806" spans="2:22">
      <c r="B806" s="34" t="s">
        <v>595</v>
      </c>
      <c r="C806" s="34" t="s">
        <v>1579</v>
      </c>
      <c r="D806" s="34">
        <v>1</v>
      </c>
      <c r="E806" s="34">
        <v>19</v>
      </c>
      <c r="F806" s="34" t="s">
        <v>595</v>
      </c>
      <c r="G806" s="34" t="s">
        <v>1580</v>
      </c>
      <c r="H806" s="34" t="s">
        <v>1579</v>
      </c>
      <c r="I806" s="34" t="s">
        <v>3497</v>
      </c>
      <c r="J806" s="34" t="s">
        <v>596</v>
      </c>
      <c r="K806" s="34">
        <v>2016</v>
      </c>
      <c r="M806" s="34" t="s">
        <v>0</v>
      </c>
      <c r="N806" s="34" t="s">
        <v>1821</v>
      </c>
      <c r="O806" s="34">
        <v>4</v>
      </c>
      <c r="P806" s="34" t="s">
        <v>1767</v>
      </c>
      <c r="Q806" s="34" t="s">
        <v>629</v>
      </c>
      <c r="S806" s="34" t="s">
        <v>1582</v>
      </c>
      <c r="T806" s="34" t="s">
        <v>1844</v>
      </c>
      <c r="U806" s="34" t="s">
        <v>2774</v>
      </c>
      <c r="V806" s="36" t="str">
        <f>IF(VLOOKUP(First_Validations[[#This Row],[Country]],Last_Validations[[Country]:[Country: Year.1]],4,FALSE)=First_Validations[[#This Row],[FirstValidation.Country: Year]],"First","Second / Last")</f>
        <v>First</v>
      </c>
    </row>
    <row r="807" spans="2:22">
      <c r="B807" s="34" t="s">
        <v>595</v>
      </c>
      <c r="C807" s="34" t="s">
        <v>1579</v>
      </c>
      <c r="D807" s="34">
        <v>1</v>
      </c>
      <c r="E807" s="34">
        <v>19</v>
      </c>
      <c r="F807" s="34" t="s">
        <v>595</v>
      </c>
      <c r="G807" s="34" t="s">
        <v>1580</v>
      </c>
      <c r="H807" s="34" t="s">
        <v>1579</v>
      </c>
      <c r="I807" s="34" t="s">
        <v>3497</v>
      </c>
      <c r="J807" s="34" t="s">
        <v>596</v>
      </c>
      <c r="K807" s="34">
        <v>2016</v>
      </c>
      <c r="M807" s="34" t="s">
        <v>0</v>
      </c>
      <c r="N807" s="34" t="s">
        <v>1822</v>
      </c>
      <c r="O807" s="34">
        <v>3</v>
      </c>
      <c r="P807" s="34" t="s">
        <v>1798</v>
      </c>
      <c r="Q807" s="34" t="s">
        <v>1</v>
      </c>
      <c r="S807" s="34" t="s">
        <v>1582</v>
      </c>
      <c r="T807" s="34" t="s">
        <v>1844</v>
      </c>
      <c r="U807" s="34" t="s">
        <v>2775</v>
      </c>
      <c r="V807" s="36" t="str">
        <f>IF(VLOOKUP(First_Validations[[#This Row],[Country]],Last_Validations[[Country]:[Country: Year.1]],4,FALSE)=First_Validations[[#This Row],[FirstValidation.Country: Year]],"First","Second / Last")</f>
        <v>First</v>
      </c>
    </row>
    <row r="808" spans="2:22">
      <c r="B808" s="34" t="s">
        <v>595</v>
      </c>
      <c r="C808" s="34" t="s">
        <v>1579</v>
      </c>
      <c r="D808" s="34">
        <v>1</v>
      </c>
      <c r="E808" s="34">
        <v>19</v>
      </c>
      <c r="F808" s="34" t="s">
        <v>595</v>
      </c>
      <c r="G808" s="34" t="s">
        <v>1580</v>
      </c>
      <c r="H808" s="34" t="s">
        <v>1579</v>
      </c>
      <c r="I808" s="34" t="s">
        <v>3497</v>
      </c>
      <c r="J808" s="34" t="s">
        <v>596</v>
      </c>
      <c r="K808" s="34">
        <v>2016</v>
      </c>
      <c r="M808" s="34" t="s">
        <v>0</v>
      </c>
      <c r="N808" s="34" t="s">
        <v>1819</v>
      </c>
      <c r="O808" s="34">
        <v>1</v>
      </c>
      <c r="P808" s="34" t="s">
        <v>1796</v>
      </c>
      <c r="Q808" s="34" t="s">
        <v>627</v>
      </c>
      <c r="S808" s="34" t="s">
        <v>1582</v>
      </c>
      <c r="T808" s="34" t="s">
        <v>1844</v>
      </c>
      <c r="U808" s="34" t="s">
        <v>2776</v>
      </c>
      <c r="V808" s="36" t="str">
        <f>IF(VLOOKUP(First_Validations[[#This Row],[Country]],Last_Validations[[Country]:[Country: Year.1]],4,FALSE)=First_Validations[[#This Row],[FirstValidation.Country: Year]],"First","Second / Last")</f>
        <v>First</v>
      </c>
    </row>
    <row r="809" spans="2:22">
      <c r="B809" s="34" t="s">
        <v>595</v>
      </c>
      <c r="C809" s="34" t="s">
        <v>1579</v>
      </c>
      <c r="D809" s="34">
        <v>1</v>
      </c>
      <c r="E809" s="34">
        <v>19</v>
      </c>
      <c r="F809" s="34" t="s">
        <v>595</v>
      </c>
      <c r="G809" s="34" t="s">
        <v>1580</v>
      </c>
      <c r="H809" s="34" t="s">
        <v>1579</v>
      </c>
      <c r="I809" s="34" t="s">
        <v>3497</v>
      </c>
      <c r="J809" s="34" t="s">
        <v>596</v>
      </c>
      <c r="K809" s="34">
        <v>2016</v>
      </c>
      <c r="M809" s="34" t="s">
        <v>0</v>
      </c>
      <c r="N809" s="34" t="s">
        <v>1820</v>
      </c>
      <c r="O809" s="34">
        <v>5</v>
      </c>
      <c r="P809" s="34" t="s">
        <v>1768</v>
      </c>
      <c r="Q809" s="34" t="s">
        <v>628</v>
      </c>
      <c r="S809" s="34" t="s">
        <v>1582</v>
      </c>
      <c r="T809" s="34" t="s">
        <v>1844</v>
      </c>
      <c r="U809" s="34" t="s">
        <v>2777</v>
      </c>
      <c r="V809" s="36" t="str">
        <f>IF(VLOOKUP(First_Validations[[#This Row],[Country]],Last_Validations[[Country]:[Country: Year.1]],4,FALSE)=First_Validations[[#This Row],[FirstValidation.Country: Year]],"First","Second / Last")</f>
        <v>First</v>
      </c>
    </row>
    <row r="810" spans="2:22">
      <c r="B810" s="34" t="s">
        <v>595</v>
      </c>
      <c r="C810" s="34" t="s">
        <v>1579</v>
      </c>
      <c r="D810" s="34">
        <v>1</v>
      </c>
      <c r="E810" s="34">
        <v>19</v>
      </c>
      <c r="F810" s="34" t="s">
        <v>595</v>
      </c>
      <c r="G810" s="34" t="s">
        <v>1580</v>
      </c>
      <c r="H810" s="34" t="s">
        <v>1579</v>
      </c>
      <c r="I810" s="34" t="s">
        <v>3497</v>
      </c>
      <c r="J810" s="34" t="s">
        <v>596</v>
      </c>
      <c r="K810" s="34">
        <v>2016</v>
      </c>
      <c r="M810" s="34" t="s">
        <v>0</v>
      </c>
      <c r="N810" s="34" t="s">
        <v>1813</v>
      </c>
      <c r="O810" s="34">
        <v>1</v>
      </c>
      <c r="P810" s="34" t="s">
        <v>1796</v>
      </c>
      <c r="Q810" s="34" t="s">
        <v>622</v>
      </c>
      <c r="S810" s="34" t="s">
        <v>1582</v>
      </c>
      <c r="T810" s="34" t="s">
        <v>1844</v>
      </c>
      <c r="U810" s="34" t="s">
        <v>2778</v>
      </c>
      <c r="V810" s="36" t="str">
        <f>IF(VLOOKUP(First_Validations[[#This Row],[Country]],Last_Validations[[Country]:[Country: Year.1]],4,FALSE)=First_Validations[[#This Row],[FirstValidation.Country: Year]],"First","Second / Last")</f>
        <v>First</v>
      </c>
    </row>
    <row r="811" spans="2:22">
      <c r="B811" s="34" t="s">
        <v>595</v>
      </c>
      <c r="C811" s="34" t="s">
        <v>1579</v>
      </c>
      <c r="D811" s="34">
        <v>1</v>
      </c>
      <c r="E811" s="34">
        <v>19</v>
      </c>
      <c r="F811" s="34" t="s">
        <v>595</v>
      </c>
      <c r="G811" s="34" t="s">
        <v>1580</v>
      </c>
      <c r="H811" s="34" t="s">
        <v>1579</v>
      </c>
      <c r="I811" s="34" t="s">
        <v>3497</v>
      </c>
      <c r="J811" s="34" t="s">
        <v>596</v>
      </c>
      <c r="K811" s="34">
        <v>2016</v>
      </c>
      <c r="M811" s="34" t="s">
        <v>0</v>
      </c>
      <c r="N811" s="34" t="s">
        <v>1807</v>
      </c>
      <c r="O811" s="34">
        <v>3</v>
      </c>
      <c r="P811" s="34" t="s">
        <v>1798</v>
      </c>
      <c r="Q811" s="34" t="s">
        <v>616</v>
      </c>
      <c r="S811" s="34" t="s">
        <v>1582</v>
      </c>
      <c r="T811" s="34" t="s">
        <v>1844</v>
      </c>
      <c r="U811" s="34" t="s">
        <v>2779</v>
      </c>
      <c r="V811" s="36" t="str">
        <f>IF(VLOOKUP(First_Validations[[#This Row],[Country]],Last_Validations[[Country]:[Country: Year.1]],4,FALSE)=First_Validations[[#This Row],[FirstValidation.Country: Year]],"First","Second / Last")</f>
        <v>First</v>
      </c>
    </row>
    <row r="812" spans="2:22">
      <c r="B812" s="34" t="s">
        <v>595</v>
      </c>
      <c r="C812" s="34" t="s">
        <v>1579</v>
      </c>
      <c r="D812" s="34">
        <v>1</v>
      </c>
      <c r="E812" s="34">
        <v>19</v>
      </c>
      <c r="F812" s="34" t="s">
        <v>595</v>
      </c>
      <c r="G812" s="34" t="s">
        <v>1580</v>
      </c>
      <c r="H812" s="34" t="s">
        <v>1579</v>
      </c>
      <c r="I812" s="34" t="s">
        <v>3497</v>
      </c>
      <c r="J812" s="34" t="s">
        <v>596</v>
      </c>
      <c r="K812" s="34">
        <v>2016</v>
      </c>
      <c r="M812" s="34" t="s">
        <v>0</v>
      </c>
      <c r="N812" s="34" t="s">
        <v>1808</v>
      </c>
      <c r="O812" s="34">
        <v>5</v>
      </c>
      <c r="P812" s="34" t="s">
        <v>1768</v>
      </c>
      <c r="Q812" s="34" t="s">
        <v>617</v>
      </c>
      <c r="S812" s="34" t="s">
        <v>1582</v>
      </c>
      <c r="T812" s="34" t="s">
        <v>1844</v>
      </c>
      <c r="U812" s="34" t="s">
        <v>2780</v>
      </c>
      <c r="V812" s="36" t="str">
        <f>IF(VLOOKUP(First_Validations[[#This Row],[Country]],Last_Validations[[Country]:[Country: Year.1]],4,FALSE)=First_Validations[[#This Row],[FirstValidation.Country: Year]],"First","Second / Last")</f>
        <v>First</v>
      </c>
    </row>
    <row r="813" spans="2:22">
      <c r="B813" s="34" t="s">
        <v>595</v>
      </c>
      <c r="C813" s="34" t="s">
        <v>1579</v>
      </c>
      <c r="D813" s="34">
        <v>1</v>
      </c>
      <c r="E813" s="34">
        <v>19</v>
      </c>
      <c r="F813" s="34" t="s">
        <v>595</v>
      </c>
      <c r="G813" s="34" t="s">
        <v>1580</v>
      </c>
      <c r="H813" s="34" t="s">
        <v>1579</v>
      </c>
      <c r="I813" s="34" t="s">
        <v>3497</v>
      </c>
      <c r="J813" s="34" t="s">
        <v>596</v>
      </c>
      <c r="K813" s="34">
        <v>2016</v>
      </c>
      <c r="M813" s="34" t="s">
        <v>0</v>
      </c>
      <c r="N813" s="34" t="s">
        <v>1805</v>
      </c>
      <c r="O813" s="34">
        <v>0</v>
      </c>
      <c r="P813" s="34" t="s">
        <v>4</v>
      </c>
      <c r="Q813" s="34" t="s">
        <v>614</v>
      </c>
      <c r="S813" s="34" t="s">
        <v>1582</v>
      </c>
      <c r="T813" s="34" t="s">
        <v>1844</v>
      </c>
      <c r="U813" s="34" t="s">
        <v>2781</v>
      </c>
      <c r="V813" s="36" t="str">
        <f>IF(VLOOKUP(First_Validations[[#This Row],[Country]],Last_Validations[[Country]:[Country: Year.1]],4,FALSE)=First_Validations[[#This Row],[FirstValidation.Country: Year]],"First","Second / Last")</f>
        <v>First</v>
      </c>
    </row>
    <row r="814" spans="2:22">
      <c r="B814" s="34" t="s">
        <v>595</v>
      </c>
      <c r="C814" s="34" t="s">
        <v>1579</v>
      </c>
      <c r="D814" s="34">
        <v>1</v>
      </c>
      <c r="E814" s="34">
        <v>19</v>
      </c>
      <c r="F814" s="34" t="s">
        <v>595</v>
      </c>
      <c r="G814" s="34" t="s">
        <v>1580</v>
      </c>
      <c r="H814" s="34" t="s">
        <v>1579</v>
      </c>
      <c r="I814" s="34" t="s">
        <v>3497</v>
      </c>
      <c r="J814" s="34" t="s">
        <v>596</v>
      </c>
      <c r="K814" s="34">
        <v>2016</v>
      </c>
      <c r="M814" s="34" t="s">
        <v>0</v>
      </c>
      <c r="N814" s="34" t="s">
        <v>1806</v>
      </c>
      <c r="O814" s="34">
        <v>3</v>
      </c>
      <c r="P814" s="34" t="s">
        <v>1798</v>
      </c>
      <c r="Q814" s="34" t="s">
        <v>615</v>
      </c>
      <c r="S814" s="34" t="s">
        <v>1582</v>
      </c>
      <c r="T814" s="34" t="s">
        <v>1844</v>
      </c>
      <c r="U814" s="34" t="s">
        <v>2782</v>
      </c>
      <c r="V814" s="36" t="str">
        <f>IF(VLOOKUP(First_Validations[[#This Row],[Country]],Last_Validations[[Country]:[Country: Year.1]],4,FALSE)=First_Validations[[#This Row],[FirstValidation.Country: Year]],"First","Second / Last")</f>
        <v>First</v>
      </c>
    </row>
    <row r="815" spans="2:22">
      <c r="B815" s="34" t="s">
        <v>595</v>
      </c>
      <c r="C815" s="34" t="s">
        <v>1579</v>
      </c>
      <c r="D815" s="34">
        <v>1</v>
      </c>
      <c r="E815" s="34">
        <v>19</v>
      </c>
      <c r="F815" s="34" t="s">
        <v>595</v>
      </c>
      <c r="G815" s="34" t="s">
        <v>1580</v>
      </c>
      <c r="H815" s="34" t="s">
        <v>1579</v>
      </c>
      <c r="I815" s="34" t="s">
        <v>3497</v>
      </c>
      <c r="J815" s="34" t="s">
        <v>596</v>
      </c>
      <c r="K815" s="34">
        <v>2016</v>
      </c>
      <c r="M815" s="34" t="s">
        <v>0</v>
      </c>
      <c r="N815" s="34" t="s">
        <v>1811</v>
      </c>
      <c r="O815" s="34">
        <v>4</v>
      </c>
      <c r="P815" s="34" t="s">
        <v>1767</v>
      </c>
      <c r="Q815" s="34" t="s">
        <v>620</v>
      </c>
      <c r="S815" s="34" t="s">
        <v>1582</v>
      </c>
      <c r="T815" s="34" t="s">
        <v>1844</v>
      </c>
      <c r="U815" s="34" t="s">
        <v>2783</v>
      </c>
      <c r="V815" s="36" t="str">
        <f>IF(VLOOKUP(First_Validations[[#This Row],[Country]],Last_Validations[[Country]:[Country: Year.1]],4,FALSE)=First_Validations[[#This Row],[FirstValidation.Country: Year]],"First","Second / Last")</f>
        <v>First</v>
      </c>
    </row>
    <row r="816" spans="2:22">
      <c r="B816" s="34" t="s">
        <v>595</v>
      </c>
      <c r="C816" s="34" t="s">
        <v>1579</v>
      </c>
      <c r="D816" s="34">
        <v>1</v>
      </c>
      <c r="E816" s="34">
        <v>19</v>
      </c>
      <c r="F816" s="34" t="s">
        <v>595</v>
      </c>
      <c r="G816" s="34" t="s">
        <v>1580</v>
      </c>
      <c r="H816" s="34" t="s">
        <v>1579</v>
      </c>
      <c r="I816" s="34" t="s">
        <v>3497</v>
      </c>
      <c r="J816" s="34" t="s">
        <v>596</v>
      </c>
      <c r="K816" s="34">
        <v>2016</v>
      </c>
      <c r="M816" s="34" t="s">
        <v>0</v>
      </c>
      <c r="N816" s="34" t="s">
        <v>1812</v>
      </c>
      <c r="O816" s="34">
        <v>3</v>
      </c>
      <c r="P816" s="34" t="s">
        <v>1798</v>
      </c>
      <c r="Q816" s="34" t="s">
        <v>621</v>
      </c>
      <c r="S816" s="34" t="s">
        <v>1582</v>
      </c>
      <c r="T816" s="34" t="s">
        <v>1844</v>
      </c>
      <c r="U816" s="34" t="s">
        <v>2784</v>
      </c>
      <c r="V816" s="36" t="str">
        <f>IF(VLOOKUP(First_Validations[[#This Row],[Country]],Last_Validations[[Country]:[Country: Year.1]],4,FALSE)=First_Validations[[#This Row],[FirstValidation.Country: Year]],"First","Second / Last")</f>
        <v>First</v>
      </c>
    </row>
    <row r="817" spans="2:22">
      <c r="B817" s="34" t="s">
        <v>595</v>
      </c>
      <c r="C817" s="34" t="s">
        <v>1579</v>
      </c>
      <c r="D817" s="34">
        <v>1</v>
      </c>
      <c r="E817" s="34">
        <v>19</v>
      </c>
      <c r="F817" s="34" t="s">
        <v>595</v>
      </c>
      <c r="G817" s="34" t="s">
        <v>1580</v>
      </c>
      <c r="H817" s="34" t="s">
        <v>1579</v>
      </c>
      <c r="I817" s="34" t="s">
        <v>3497</v>
      </c>
      <c r="J817" s="34" t="s">
        <v>596</v>
      </c>
      <c r="K817" s="34">
        <v>2016</v>
      </c>
      <c r="M817" s="34" t="s">
        <v>0</v>
      </c>
      <c r="N817" s="34" t="s">
        <v>1809</v>
      </c>
      <c r="O817" s="34">
        <v>5</v>
      </c>
      <c r="P817" s="34" t="s">
        <v>1768</v>
      </c>
      <c r="Q817" s="34" t="s">
        <v>618</v>
      </c>
      <c r="S817" s="34" t="s">
        <v>1582</v>
      </c>
      <c r="T817" s="34" t="s">
        <v>1844</v>
      </c>
      <c r="U817" s="34" t="s">
        <v>2785</v>
      </c>
      <c r="V817" s="36" t="str">
        <f>IF(VLOOKUP(First_Validations[[#This Row],[Country]],Last_Validations[[Country]:[Country: Year.1]],4,FALSE)=First_Validations[[#This Row],[FirstValidation.Country: Year]],"First","Second / Last")</f>
        <v>First</v>
      </c>
    </row>
    <row r="818" spans="2:22">
      <c r="B818" s="34" t="s">
        <v>595</v>
      </c>
      <c r="C818" s="34" t="s">
        <v>1579</v>
      </c>
      <c r="D818" s="34">
        <v>1</v>
      </c>
      <c r="E818" s="34">
        <v>19</v>
      </c>
      <c r="F818" s="34" t="s">
        <v>595</v>
      </c>
      <c r="G818" s="34" t="s">
        <v>1580</v>
      </c>
      <c r="H818" s="34" t="s">
        <v>1579</v>
      </c>
      <c r="I818" s="34" t="s">
        <v>3497</v>
      </c>
      <c r="J818" s="34" t="s">
        <v>596</v>
      </c>
      <c r="K818" s="34">
        <v>2016</v>
      </c>
      <c r="M818" s="34" t="s">
        <v>0</v>
      </c>
      <c r="N818" s="34" t="s">
        <v>1810</v>
      </c>
      <c r="O818" s="34">
        <v>3</v>
      </c>
      <c r="P818" s="34" t="s">
        <v>1798</v>
      </c>
      <c r="Q818" s="34" t="s">
        <v>619</v>
      </c>
      <c r="S818" s="34" t="s">
        <v>1582</v>
      </c>
      <c r="T818" s="34" t="s">
        <v>1844</v>
      </c>
      <c r="U818" s="34" t="s">
        <v>2786</v>
      </c>
      <c r="V818" s="36" t="str">
        <f>IF(VLOOKUP(First_Validations[[#This Row],[Country]],Last_Validations[[Country]:[Country: Year.1]],4,FALSE)=First_Validations[[#This Row],[FirstValidation.Country: Year]],"First","Second / Last")</f>
        <v>First</v>
      </c>
    </row>
    <row r="819" spans="2:22">
      <c r="B819" s="34" t="s">
        <v>46</v>
      </c>
      <c r="C819" s="34" t="s">
        <v>1584</v>
      </c>
      <c r="D819" s="34">
        <v>1</v>
      </c>
      <c r="E819" s="34">
        <v>3</v>
      </c>
      <c r="F819" s="34" t="s">
        <v>46</v>
      </c>
      <c r="G819" s="34" t="s">
        <v>1585</v>
      </c>
      <c r="H819" s="34" t="s">
        <v>1584</v>
      </c>
      <c r="I819" s="34" t="s">
        <v>3498</v>
      </c>
      <c r="J819" s="34" t="s">
        <v>47</v>
      </c>
      <c r="K819" s="34">
        <v>2016</v>
      </c>
      <c r="L819" s="34">
        <v>2018</v>
      </c>
      <c r="M819" s="34" t="s">
        <v>1768</v>
      </c>
      <c r="N819" s="34" t="s">
        <v>1797</v>
      </c>
      <c r="O819" s="34">
        <v>4</v>
      </c>
      <c r="P819" s="34" t="s">
        <v>1767</v>
      </c>
      <c r="Q819" s="34" t="s">
        <v>58</v>
      </c>
      <c r="R819" s="34" t="s">
        <v>1823</v>
      </c>
      <c r="S819" s="34" t="s">
        <v>1586</v>
      </c>
      <c r="T819" s="34" t="s">
        <v>1824</v>
      </c>
      <c r="U819" s="34" t="s">
        <v>2817</v>
      </c>
      <c r="V819" s="36" t="str">
        <f>IF(VLOOKUP(First_Validations[[#This Row],[Country]],Last_Validations[[Country]:[Country: Year.1]],4,FALSE)=First_Validations[[#This Row],[FirstValidation.Country: Year]],"First","Second / Last")</f>
        <v>Second / Last</v>
      </c>
    </row>
    <row r="820" spans="2:22">
      <c r="B820" s="34" t="s">
        <v>46</v>
      </c>
      <c r="C820" s="34" t="s">
        <v>1584</v>
      </c>
      <c r="D820" s="34">
        <v>1</v>
      </c>
      <c r="E820" s="34">
        <v>3</v>
      </c>
      <c r="F820" s="34" t="s">
        <v>46</v>
      </c>
      <c r="G820" s="34" t="s">
        <v>1585</v>
      </c>
      <c r="H820" s="34" t="s">
        <v>1584</v>
      </c>
      <c r="I820" s="34" t="s">
        <v>3498</v>
      </c>
      <c r="J820" s="34" t="s">
        <v>47</v>
      </c>
      <c r="K820" s="34">
        <v>2016</v>
      </c>
      <c r="L820" s="34">
        <v>2018</v>
      </c>
      <c r="M820" s="34" t="s">
        <v>1768</v>
      </c>
      <c r="N820" s="34" t="s">
        <v>1799</v>
      </c>
      <c r="O820" s="34">
        <v>5</v>
      </c>
      <c r="P820" s="34" t="s">
        <v>1768</v>
      </c>
      <c r="Q820" s="34" t="s">
        <v>59</v>
      </c>
      <c r="R820" s="34" t="s">
        <v>1823</v>
      </c>
      <c r="S820" s="34" t="s">
        <v>1586</v>
      </c>
      <c r="T820" s="34" t="s">
        <v>1824</v>
      </c>
      <c r="U820" s="34" t="s">
        <v>2820</v>
      </c>
      <c r="V820" s="36" t="str">
        <f>IF(VLOOKUP(First_Validations[[#This Row],[Country]],Last_Validations[[Country]:[Country: Year.1]],4,FALSE)=First_Validations[[#This Row],[FirstValidation.Country: Year]],"First","Second / Last")</f>
        <v>Second / Last</v>
      </c>
    </row>
    <row r="821" spans="2:22">
      <c r="B821" s="34" t="s">
        <v>46</v>
      </c>
      <c r="C821" s="34" t="s">
        <v>1584</v>
      </c>
      <c r="D821" s="34">
        <v>1</v>
      </c>
      <c r="E821" s="34">
        <v>3</v>
      </c>
      <c r="F821" s="34" t="s">
        <v>46</v>
      </c>
      <c r="G821" s="34" t="s">
        <v>1585</v>
      </c>
      <c r="H821" s="34" t="s">
        <v>1584</v>
      </c>
      <c r="I821" s="34" t="s">
        <v>3498</v>
      </c>
      <c r="J821" s="34" t="s">
        <v>47</v>
      </c>
      <c r="K821" s="34">
        <v>2016</v>
      </c>
      <c r="L821" s="34">
        <v>2018</v>
      </c>
      <c r="M821" s="34" t="s">
        <v>1768</v>
      </c>
      <c r="N821" s="34" t="s">
        <v>1794</v>
      </c>
      <c r="O821" s="34">
        <v>3</v>
      </c>
      <c r="P821" s="34" t="s">
        <v>1798</v>
      </c>
      <c r="Q821" s="34" t="s">
        <v>56</v>
      </c>
      <c r="R821" s="34" t="s">
        <v>1823</v>
      </c>
      <c r="S821" s="34" t="s">
        <v>1586</v>
      </c>
      <c r="T821" s="34" t="s">
        <v>1824</v>
      </c>
      <c r="U821" s="34" t="s">
        <v>2812</v>
      </c>
      <c r="V821" s="36" t="str">
        <f>IF(VLOOKUP(First_Validations[[#This Row],[Country]],Last_Validations[[Country]:[Country: Year.1]],4,FALSE)=First_Validations[[#This Row],[FirstValidation.Country: Year]],"First","Second / Last")</f>
        <v>Second / Last</v>
      </c>
    </row>
    <row r="822" spans="2:22">
      <c r="B822" s="34" t="s">
        <v>46</v>
      </c>
      <c r="C822" s="34" t="s">
        <v>1584</v>
      </c>
      <c r="D822" s="34">
        <v>1</v>
      </c>
      <c r="E822" s="34">
        <v>3</v>
      </c>
      <c r="F822" s="34" t="s">
        <v>46</v>
      </c>
      <c r="G822" s="34" t="s">
        <v>1585</v>
      </c>
      <c r="H822" s="34" t="s">
        <v>1584</v>
      </c>
      <c r="I822" s="34" t="s">
        <v>3498</v>
      </c>
      <c r="J822" s="34" t="s">
        <v>47</v>
      </c>
      <c r="K822" s="34">
        <v>2016</v>
      </c>
      <c r="L822" s="34">
        <v>2018</v>
      </c>
      <c r="M822" s="34" t="s">
        <v>1768</v>
      </c>
      <c r="N822" s="34" t="s">
        <v>1795</v>
      </c>
      <c r="O822" s="34">
        <v>1</v>
      </c>
      <c r="P822" s="34" t="s">
        <v>1796</v>
      </c>
      <c r="Q822" s="34" t="s">
        <v>57</v>
      </c>
      <c r="R822" s="34" t="s">
        <v>1823</v>
      </c>
      <c r="S822" s="34" t="s">
        <v>1586</v>
      </c>
      <c r="T822" s="34" t="s">
        <v>1824</v>
      </c>
      <c r="U822" s="34" t="s">
        <v>2818</v>
      </c>
      <c r="V822" s="36" t="str">
        <f>IF(VLOOKUP(First_Validations[[#This Row],[Country]],Last_Validations[[Country]:[Country: Year.1]],4,FALSE)=First_Validations[[#This Row],[FirstValidation.Country: Year]],"First","Second / Last")</f>
        <v>Second / Last</v>
      </c>
    </row>
    <row r="823" spans="2:22">
      <c r="B823" s="34" t="s">
        <v>46</v>
      </c>
      <c r="C823" s="34" t="s">
        <v>1584</v>
      </c>
      <c r="D823" s="34">
        <v>1</v>
      </c>
      <c r="E823" s="34">
        <v>3</v>
      </c>
      <c r="F823" s="34" t="s">
        <v>46</v>
      </c>
      <c r="G823" s="34" t="s">
        <v>1585</v>
      </c>
      <c r="H823" s="34" t="s">
        <v>1584</v>
      </c>
      <c r="I823" s="34" t="s">
        <v>3498</v>
      </c>
      <c r="J823" s="34" t="s">
        <v>47</v>
      </c>
      <c r="K823" s="34">
        <v>2016</v>
      </c>
      <c r="L823" s="34">
        <v>2018</v>
      </c>
      <c r="M823" s="34" t="s">
        <v>1768</v>
      </c>
      <c r="N823" s="34" t="s">
        <v>1802</v>
      </c>
      <c r="O823" s="34">
        <v>4</v>
      </c>
      <c r="P823" s="34" t="s">
        <v>1767</v>
      </c>
      <c r="Q823" s="34" t="s">
        <v>62</v>
      </c>
      <c r="R823" s="34" t="s">
        <v>1823</v>
      </c>
      <c r="S823" s="34" t="s">
        <v>1586</v>
      </c>
      <c r="T823" s="34" t="s">
        <v>1824</v>
      </c>
      <c r="U823" s="34" t="s">
        <v>2813</v>
      </c>
      <c r="V823" s="36" t="str">
        <f>IF(VLOOKUP(First_Validations[[#This Row],[Country]],Last_Validations[[Country]:[Country: Year.1]],4,FALSE)=First_Validations[[#This Row],[FirstValidation.Country: Year]],"First","Second / Last")</f>
        <v>Second / Last</v>
      </c>
    </row>
    <row r="824" spans="2:22">
      <c r="B824" s="34" t="s">
        <v>46</v>
      </c>
      <c r="C824" s="34" t="s">
        <v>1584</v>
      </c>
      <c r="D824" s="34">
        <v>1</v>
      </c>
      <c r="E824" s="34">
        <v>3</v>
      </c>
      <c r="F824" s="34" t="s">
        <v>46</v>
      </c>
      <c r="G824" s="34" t="s">
        <v>1585</v>
      </c>
      <c r="H824" s="34" t="s">
        <v>1584</v>
      </c>
      <c r="I824" s="34" t="s">
        <v>3498</v>
      </c>
      <c r="J824" s="34" t="s">
        <v>47</v>
      </c>
      <c r="K824" s="34">
        <v>2016</v>
      </c>
      <c r="L824" s="34">
        <v>2018</v>
      </c>
      <c r="M824" s="34" t="s">
        <v>1768</v>
      </c>
      <c r="N824" s="34" t="s">
        <v>1803</v>
      </c>
      <c r="O824" s="34">
        <v>6</v>
      </c>
      <c r="P824" s="34" t="s">
        <v>1817</v>
      </c>
      <c r="Q824" s="34" t="s">
        <v>63</v>
      </c>
      <c r="R824" s="34" t="s">
        <v>1823</v>
      </c>
      <c r="S824" s="34" t="s">
        <v>1586</v>
      </c>
      <c r="T824" s="34" t="s">
        <v>1824</v>
      </c>
      <c r="U824" s="34" t="s">
        <v>2816</v>
      </c>
      <c r="V824" s="36" t="str">
        <f>IF(VLOOKUP(First_Validations[[#This Row],[Country]],Last_Validations[[Country]:[Country: Year.1]],4,FALSE)=First_Validations[[#This Row],[FirstValidation.Country: Year]],"First","Second / Last")</f>
        <v>Second / Last</v>
      </c>
    </row>
    <row r="825" spans="2:22">
      <c r="B825" s="34" t="s">
        <v>46</v>
      </c>
      <c r="C825" s="34" t="s">
        <v>1584</v>
      </c>
      <c r="D825" s="34">
        <v>1</v>
      </c>
      <c r="E825" s="34">
        <v>3</v>
      </c>
      <c r="F825" s="34" t="s">
        <v>46</v>
      </c>
      <c r="G825" s="34" t="s">
        <v>1585</v>
      </c>
      <c r="H825" s="34" t="s">
        <v>1584</v>
      </c>
      <c r="I825" s="34" t="s">
        <v>3498</v>
      </c>
      <c r="J825" s="34" t="s">
        <v>47</v>
      </c>
      <c r="K825" s="34">
        <v>2016</v>
      </c>
      <c r="L825" s="34">
        <v>2018</v>
      </c>
      <c r="M825" s="34" t="s">
        <v>1768</v>
      </c>
      <c r="N825" s="34" t="s">
        <v>1800</v>
      </c>
      <c r="O825" s="34">
        <v>4</v>
      </c>
      <c r="P825" s="34" t="s">
        <v>1767</v>
      </c>
      <c r="Q825" s="34" t="s">
        <v>60</v>
      </c>
      <c r="R825" s="34" t="s">
        <v>1823</v>
      </c>
      <c r="S825" s="34" t="s">
        <v>1586</v>
      </c>
      <c r="T825" s="34" t="s">
        <v>1824</v>
      </c>
      <c r="U825" s="34" t="s">
        <v>2819</v>
      </c>
      <c r="V825" s="36" t="str">
        <f>IF(VLOOKUP(First_Validations[[#This Row],[Country]],Last_Validations[[Country]:[Country: Year.1]],4,FALSE)=First_Validations[[#This Row],[FirstValidation.Country: Year]],"First","Second / Last")</f>
        <v>Second / Last</v>
      </c>
    </row>
    <row r="826" spans="2:22">
      <c r="B826" s="34" t="s">
        <v>46</v>
      </c>
      <c r="C826" s="34" t="s">
        <v>1584</v>
      </c>
      <c r="D826" s="34">
        <v>1</v>
      </c>
      <c r="E826" s="34">
        <v>3</v>
      </c>
      <c r="F826" s="34" t="s">
        <v>46</v>
      </c>
      <c r="G826" s="34" t="s">
        <v>1585</v>
      </c>
      <c r="H826" s="34" t="s">
        <v>1584</v>
      </c>
      <c r="I826" s="34" t="s">
        <v>3498</v>
      </c>
      <c r="J826" s="34" t="s">
        <v>47</v>
      </c>
      <c r="K826" s="34">
        <v>2016</v>
      </c>
      <c r="L826" s="34">
        <v>2018</v>
      </c>
      <c r="M826" s="34" t="s">
        <v>1768</v>
      </c>
      <c r="N826" s="34" t="s">
        <v>1801</v>
      </c>
      <c r="O826" s="34">
        <v>4</v>
      </c>
      <c r="P826" s="34" t="s">
        <v>1767</v>
      </c>
      <c r="Q826" s="34" t="s">
        <v>61</v>
      </c>
      <c r="R826" s="34" t="s">
        <v>1823</v>
      </c>
      <c r="S826" s="34" t="s">
        <v>1586</v>
      </c>
      <c r="T826" s="34" t="s">
        <v>1824</v>
      </c>
      <c r="U826" s="34" t="s">
        <v>2814</v>
      </c>
      <c r="V826" s="36" t="str">
        <f>IF(VLOOKUP(First_Validations[[#This Row],[Country]],Last_Validations[[Country]:[Country: Year.1]],4,FALSE)=First_Validations[[#This Row],[FirstValidation.Country: Year]],"First","Second / Last")</f>
        <v>Second / Last</v>
      </c>
    </row>
    <row r="827" spans="2:22">
      <c r="B827" s="34" t="s">
        <v>46</v>
      </c>
      <c r="C827" s="34" t="s">
        <v>1584</v>
      </c>
      <c r="D827" s="34">
        <v>1</v>
      </c>
      <c r="E827" s="34">
        <v>3</v>
      </c>
      <c r="F827" s="34" t="s">
        <v>46</v>
      </c>
      <c r="G827" s="34" t="s">
        <v>1585</v>
      </c>
      <c r="H827" s="34" t="s">
        <v>1584</v>
      </c>
      <c r="I827" s="34" t="s">
        <v>3498</v>
      </c>
      <c r="J827" s="34" t="s">
        <v>47</v>
      </c>
      <c r="K827" s="34">
        <v>2016</v>
      </c>
      <c r="L827" s="34">
        <v>2018</v>
      </c>
      <c r="M827" s="34" t="s">
        <v>1768</v>
      </c>
      <c r="N827" s="34" t="s">
        <v>1788</v>
      </c>
      <c r="O827" s="34">
        <v>4</v>
      </c>
      <c r="P827" s="34" t="s">
        <v>1767</v>
      </c>
      <c r="Q827" s="34" t="s">
        <v>50</v>
      </c>
      <c r="R827" s="34" t="s">
        <v>1823</v>
      </c>
      <c r="S827" s="34" t="s">
        <v>1586</v>
      </c>
      <c r="T827" s="34" t="s">
        <v>1824</v>
      </c>
      <c r="U827" s="34" t="s">
        <v>2811</v>
      </c>
      <c r="V827" s="36" t="str">
        <f>IF(VLOOKUP(First_Validations[[#This Row],[Country]],Last_Validations[[Country]:[Country: Year.1]],4,FALSE)=First_Validations[[#This Row],[FirstValidation.Country: Year]],"First","Second / Last")</f>
        <v>Second / Last</v>
      </c>
    </row>
    <row r="828" spans="2:22">
      <c r="B828" s="34" t="s">
        <v>46</v>
      </c>
      <c r="C828" s="34" t="s">
        <v>1584</v>
      </c>
      <c r="D828" s="34">
        <v>1</v>
      </c>
      <c r="E828" s="34">
        <v>3</v>
      </c>
      <c r="F828" s="34" t="s">
        <v>46</v>
      </c>
      <c r="G828" s="34" t="s">
        <v>1585</v>
      </c>
      <c r="H828" s="34" t="s">
        <v>1584</v>
      </c>
      <c r="I828" s="34" t="s">
        <v>3498</v>
      </c>
      <c r="J828" s="34" t="s">
        <v>47</v>
      </c>
      <c r="K828" s="34">
        <v>2016</v>
      </c>
      <c r="L828" s="34">
        <v>2018</v>
      </c>
      <c r="M828" s="34" t="s">
        <v>1768</v>
      </c>
      <c r="N828" s="34" t="s">
        <v>1789</v>
      </c>
      <c r="O828" s="34">
        <v>4</v>
      </c>
      <c r="P828" s="34" t="s">
        <v>1767</v>
      </c>
      <c r="Q828" s="34" t="s">
        <v>51</v>
      </c>
      <c r="R828" s="34" t="s">
        <v>1823</v>
      </c>
      <c r="S828" s="34" t="s">
        <v>1586</v>
      </c>
      <c r="T828" s="34" t="s">
        <v>1824</v>
      </c>
      <c r="U828" s="34" t="s">
        <v>2810</v>
      </c>
      <c r="V828" s="36" t="str">
        <f>IF(VLOOKUP(First_Validations[[#This Row],[Country]],Last_Validations[[Country]:[Country: Year.1]],4,FALSE)=First_Validations[[#This Row],[FirstValidation.Country: Year]],"First","Second / Last")</f>
        <v>Second / Last</v>
      </c>
    </row>
    <row r="829" spans="2:22">
      <c r="B829" s="34" t="s">
        <v>46</v>
      </c>
      <c r="C829" s="34" t="s">
        <v>1584</v>
      </c>
      <c r="D829" s="34">
        <v>1</v>
      </c>
      <c r="E829" s="34">
        <v>3</v>
      </c>
      <c r="F829" s="34" t="s">
        <v>46</v>
      </c>
      <c r="G829" s="34" t="s">
        <v>1585</v>
      </c>
      <c r="H829" s="34" t="s">
        <v>1584</v>
      </c>
      <c r="I829" s="34" t="s">
        <v>3498</v>
      </c>
      <c r="J829" s="34" t="s">
        <v>47</v>
      </c>
      <c r="K829" s="34">
        <v>2016</v>
      </c>
      <c r="L829" s="34">
        <v>2018</v>
      </c>
      <c r="M829" s="34" t="s">
        <v>1768</v>
      </c>
      <c r="N829" s="34" t="s">
        <v>1784</v>
      </c>
      <c r="O829" s="34">
        <v>5</v>
      </c>
      <c r="P829" s="34" t="s">
        <v>1768</v>
      </c>
      <c r="Q829" s="34" t="s">
        <v>48</v>
      </c>
      <c r="R829" s="34" t="s">
        <v>1823</v>
      </c>
      <c r="S829" s="34" t="s">
        <v>1586</v>
      </c>
      <c r="T829" s="34" t="s">
        <v>1824</v>
      </c>
      <c r="U829" s="34" t="s">
        <v>2809</v>
      </c>
      <c r="V829" s="36" t="str">
        <f>IF(VLOOKUP(First_Validations[[#This Row],[Country]],Last_Validations[[Country]:[Country: Year.1]],4,FALSE)=First_Validations[[#This Row],[FirstValidation.Country: Year]],"First","Second / Last")</f>
        <v>Second / Last</v>
      </c>
    </row>
    <row r="830" spans="2:22">
      <c r="B830" s="34" t="s">
        <v>46</v>
      </c>
      <c r="C830" s="34" t="s">
        <v>1584</v>
      </c>
      <c r="D830" s="34">
        <v>1</v>
      </c>
      <c r="E830" s="34">
        <v>3</v>
      </c>
      <c r="F830" s="34" t="s">
        <v>46</v>
      </c>
      <c r="G830" s="34" t="s">
        <v>1585</v>
      </c>
      <c r="H830" s="34" t="s">
        <v>1584</v>
      </c>
      <c r="I830" s="34" t="s">
        <v>3498</v>
      </c>
      <c r="J830" s="34" t="s">
        <v>47</v>
      </c>
      <c r="K830" s="34">
        <v>2016</v>
      </c>
      <c r="L830" s="34">
        <v>2018</v>
      </c>
      <c r="M830" s="34" t="s">
        <v>1768</v>
      </c>
      <c r="N830" s="34" t="s">
        <v>1787</v>
      </c>
      <c r="O830" s="34">
        <v>5</v>
      </c>
      <c r="P830" s="34" t="s">
        <v>1768</v>
      </c>
      <c r="Q830" s="34" t="s">
        <v>49</v>
      </c>
      <c r="R830" s="34" t="s">
        <v>1823</v>
      </c>
      <c r="S830" s="34" t="s">
        <v>1586</v>
      </c>
      <c r="T830" s="34" t="s">
        <v>1824</v>
      </c>
      <c r="U830" s="34" t="s">
        <v>2808</v>
      </c>
      <c r="V830" s="36" t="str">
        <f>IF(VLOOKUP(First_Validations[[#This Row],[Country]],Last_Validations[[Country]:[Country: Year.1]],4,FALSE)=First_Validations[[#This Row],[FirstValidation.Country: Year]],"First","Second / Last")</f>
        <v>Second / Last</v>
      </c>
    </row>
    <row r="831" spans="2:22">
      <c r="B831" s="34" t="s">
        <v>46</v>
      </c>
      <c r="C831" s="34" t="s">
        <v>1584</v>
      </c>
      <c r="D831" s="34">
        <v>1</v>
      </c>
      <c r="E831" s="34">
        <v>3</v>
      </c>
      <c r="F831" s="34" t="s">
        <v>46</v>
      </c>
      <c r="G831" s="34" t="s">
        <v>1585</v>
      </c>
      <c r="H831" s="34" t="s">
        <v>1584</v>
      </c>
      <c r="I831" s="34" t="s">
        <v>3498</v>
      </c>
      <c r="J831" s="34" t="s">
        <v>47</v>
      </c>
      <c r="K831" s="34">
        <v>2016</v>
      </c>
      <c r="L831" s="34">
        <v>2018</v>
      </c>
      <c r="M831" s="34" t="s">
        <v>1768</v>
      </c>
      <c r="N831" s="34" t="s">
        <v>1792</v>
      </c>
      <c r="O831" s="34">
        <v>4</v>
      </c>
      <c r="P831" s="34" t="s">
        <v>1767</v>
      </c>
      <c r="Q831" s="34" t="s">
        <v>54</v>
      </c>
      <c r="R831" s="34" t="s">
        <v>1823</v>
      </c>
      <c r="S831" s="34" t="s">
        <v>1586</v>
      </c>
      <c r="T831" s="34" t="s">
        <v>1824</v>
      </c>
      <c r="U831" s="34" t="s">
        <v>2807</v>
      </c>
      <c r="V831" s="36" t="str">
        <f>IF(VLOOKUP(First_Validations[[#This Row],[Country]],Last_Validations[[Country]:[Country: Year.1]],4,FALSE)=First_Validations[[#This Row],[FirstValidation.Country: Year]],"First","Second / Last")</f>
        <v>Second / Last</v>
      </c>
    </row>
    <row r="832" spans="2:22">
      <c r="B832" s="34" t="s">
        <v>46</v>
      </c>
      <c r="C832" s="34" t="s">
        <v>1584</v>
      </c>
      <c r="D832" s="34">
        <v>1</v>
      </c>
      <c r="E832" s="34">
        <v>3</v>
      </c>
      <c r="F832" s="34" t="s">
        <v>46</v>
      </c>
      <c r="G832" s="34" t="s">
        <v>1585</v>
      </c>
      <c r="H832" s="34" t="s">
        <v>1584</v>
      </c>
      <c r="I832" s="34" t="s">
        <v>3498</v>
      </c>
      <c r="J832" s="34" t="s">
        <v>47</v>
      </c>
      <c r="K832" s="34">
        <v>2016</v>
      </c>
      <c r="L832" s="34">
        <v>2018</v>
      </c>
      <c r="M832" s="34" t="s">
        <v>1768</v>
      </c>
      <c r="N832" s="34" t="s">
        <v>1793</v>
      </c>
      <c r="O832" s="34">
        <v>4</v>
      </c>
      <c r="P832" s="34" t="s">
        <v>1767</v>
      </c>
      <c r="Q832" s="34" t="s">
        <v>55</v>
      </c>
      <c r="R832" s="34" t="s">
        <v>1823</v>
      </c>
      <c r="S832" s="34" t="s">
        <v>1586</v>
      </c>
      <c r="T832" s="34" t="s">
        <v>1824</v>
      </c>
      <c r="U832" s="34" t="s">
        <v>2806</v>
      </c>
      <c r="V832" s="36" t="str">
        <f>IF(VLOOKUP(First_Validations[[#This Row],[Country]],Last_Validations[[Country]:[Country: Year.1]],4,FALSE)=First_Validations[[#This Row],[FirstValidation.Country: Year]],"First","Second / Last")</f>
        <v>Second / Last</v>
      </c>
    </row>
    <row r="833" spans="2:22">
      <c r="B833" s="34" t="s">
        <v>46</v>
      </c>
      <c r="C833" s="34" t="s">
        <v>1584</v>
      </c>
      <c r="D833" s="34">
        <v>1</v>
      </c>
      <c r="E833" s="34">
        <v>3</v>
      </c>
      <c r="F833" s="34" t="s">
        <v>46</v>
      </c>
      <c r="G833" s="34" t="s">
        <v>1585</v>
      </c>
      <c r="H833" s="34" t="s">
        <v>1584</v>
      </c>
      <c r="I833" s="34" t="s">
        <v>3498</v>
      </c>
      <c r="J833" s="34" t="s">
        <v>47</v>
      </c>
      <c r="K833" s="34">
        <v>2016</v>
      </c>
      <c r="L833" s="34">
        <v>2018</v>
      </c>
      <c r="M833" s="34" t="s">
        <v>1768</v>
      </c>
      <c r="N833" s="34" t="s">
        <v>1790</v>
      </c>
      <c r="O833" s="34">
        <v>4</v>
      </c>
      <c r="P833" s="34" t="s">
        <v>1767</v>
      </c>
      <c r="Q833" s="34" t="s">
        <v>52</v>
      </c>
      <c r="R833" s="34" t="s">
        <v>1823</v>
      </c>
      <c r="S833" s="34" t="s">
        <v>1586</v>
      </c>
      <c r="T833" s="34" t="s">
        <v>1824</v>
      </c>
      <c r="U833" s="34" t="s">
        <v>2805</v>
      </c>
      <c r="V833" s="36" t="str">
        <f>IF(VLOOKUP(First_Validations[[#This Row],[Country]],Last_Validations[[Country]:[Country: Year.1]],4,FALSE)=First_Validations[[#This Row],[FirstValidation.Country: Year]],"First","Second / Last")</f>
        <v>Second / Last</v>
      </c>
    </row>
    <row r="834" spans="2:22">
      <c r="B834" s="34" t="s">
        <v>46</v>
      </c>
      <c r="C834" s="34" t="s">
        <v>1584</v>
      </c>
      <c r="D834" s="34">
        <v>1</v>
      </c>
      <c r="E834" s="34">
        <v>3</v>
      </c>
      <c r="F834" s="34" t="s">
        <v>46</v>
      </c>
      <c r="G834" s="34" t="s">
        <v>1585</v>
      </c>
      <c r="H834" s="34" t="s">
        <v>1584</v>
      </c>
      <c r="I834" s="34" t="s">
        <v>3498</v>
      </c>
      <c r="J834" s="34" t="s">
        <v>47</v>
      </c>
      <c r="K834" s="34">
        <v>2016</v>
      </c>
      <c r="L834" s="34">
        <v>2018</v>
      </c>
      <c r="M834" s="34" t="s">
        <v>1768</v>
      </c>
      <c r="N834" s="34" t="s">
        <v>1791</v>
      </c>
      <c r="O834" s="34">
        <v>5</v>
      </c>
      <c r="P834" s="34" t="s">
        <v>1768</v>
      </c>
      <c r="Q834" s="34" t="s">
        <v>53</v>
      </c>
      <c r="R834" s="34" t="s">
        <v>1823</v>
      </c>
      <c r="S834" s="34" t="s">
        <v>1586</v>
      </c>
      <c r="T834" s="34" t="s">
        <v>1824</v>
      </c>
      <c r="U834" s="34" t="s">
        <v>2804</v>
      </c>
      <c r="V834" s="36" t="str">
        <f>IF(VLOOKUP(First_Validations[[#This Row],[Country]],Last_Validations[[Country]:[Country: Year.1]],4,FALSE)=First_Validations[[#This Row],[FirstValidation.Country: Year]],"First","Second / Last")</f>
        <v>Second / Last</v>
      </c>
    </row>
    <row r="835" spans="2:22">
      <c r="B835" s="34" t="s">
        <v>46</v>
      </c>
      <c r="C835" s="34" t="s">
        <v>1584</v>
      </c>
      <c r="D835" s="34">
        <v>1</v>
      </c>
      <c r="E835" s="34">
        <v>3</v>
      </c>
      <c r="F835" s="34" t="s">
        <v>46</v>
      </c>
      <c r="G835" s="34" t="s">
        <v>1585</v>
      </c>
      <c r="H835" s="34" t="s">
        <v>1584</v>
      </c>
      <c r="I835" s="34" t="s">
        <v>3498</v>
      </c>
      <c r="J835" s="34" t="s">
        <v>47</v>
      </c>
      <c r="K835" s="34">
        <v>2016</v>
      </c>
      <c r="L835" s="34">
        <v>2018</v>
      </c>
      <c r="M835" s="34" t="s">
        <v>1768</v>
      </c>
      <c r="N835" s="34" t="s">
        <v>1804</v>
      </c>
      <c r="O835" s="34">
        <v>4</v>
      </c>
      <c r="P835" s="34" t="s">
        <v>1767</v>
      </c>
      <c r="Q835" s="34" t="s">
        <v>64</v>
      </c>
      <c r="R835" s="34" t="s">
        <v>1823</v>
      </c>
      <c r="S835" s="34" t="s">
        <v>1586</v>
      </c>
      <c r="T835" s="34" t="s">
        <v>1824</v>
      </c>
      <c r="U835" s="34" t="s">
        <v>2815</v>
      </c>
      <c r="V835" s="36" t="str">
        <f>IF(VLOOKUP(First_Validations[[#This Row],[Country]],Last_Validations[[Country]:[Country: Year.1]],4,FALSE)=First_Validations[[#This Row],[FirstValidation.Country: Year]],"First","Second / Last")</f>
        <v>Second / Last</v>
      </c>
    </row>
    <row r="836" spans="2:22">
      <c r="B836" s="34" t="s">
        <v>46</v>
      </c>
      <c r="C836" s="34" t="s">
        <v>1584</v>
      </c>
      <c r="D836" s="34">
        <v>1</v>
      </c>
      <c r="E836" s="34">
        <v>3</v>
      </c>
      <c r="F836" s="34" t="s">
        <v>46</v>
      </c>
      <c r="G836" s="34" t="s">
        <v>1585</v>
      </c>
      <c r="H836" s="34" t="s">
        <v>1584</v>
      </c>
      <c r="I836" s="34" t="s">
        <v>3498</v>
      </c>
      <c r="J836" s="34" t="s">
        <v>47</v>
      </c>
      <c r="K836" s="34">
        <v>2016</v>
      </c>
      <c r="L836" s="34">
        <v>2018</v>
      </c>
      <c r="M836" s="34" t="s">
        <v>1768</v>
      </c>
      <c r="N836" s="34" t="s">
        <v>1815</v>
      </c>
      <c r="O836" s="34">
        <v>4</v>
      </c>
      <c r="P836" s="34" t="s">
        <v>1767</v>
      </c>
      <c r="Q836" s="34" t="s">
        <v>75</v>
      </c>
      <c r="R836" s="34" t="s">
        <v>1823</v>
      </c>
      <c r="S836" s="34" t="s">
        <v>1586</v>
      </c>
      <c r="T836" s="34" t="s">
        <v>1824</v>
      </c>
      <c r="U836" s="34" t="s">
        <v>2800</v>
      </c>
      <c r="V836" s="36" t="str">
        <f>IF(VLOOKUP(First_Validations[[#This Row],[Country]],Last_Validations[[Country]:[Country: Year.1]],4,FALSE)=First_Validations[[#This Row],[FirstValidation.Country: Year]],"First","Second / Last")</f>
        <v>Second / Last</v>
      </c>
    </row>
    <row r="837" spans="2:22">
      <c r="B837" s="34" t="s">
        <v>46</v>
      </c>
      <c r="C837" s="34" t="s">
        <v>1584</v>
      </c>
      <c r="D837" s="34">
        <v>1</v>
      </c>
      <c r="E837" s="34">
        <v>3</v>
      </c>
      <c r="F837" s="34" t="s">
        <v>46</v>
      </c>
      <c r="G837" s="34" t="s">
        <v>1585</v>
      </c>
      <c r="H837" s="34" t="s">
        <v>1584</v>
      </c>
      <c r="I837" s="34" t="s">
        <v>3498</v>
      </c>
      <c r="J837" s="34" t="s">
        <v>47</v>
      </c>
      <c r="K837" s="34">
        <v>2016</v>
      </c>
      <c r="L837" s="34">
        <v>2018</v>
      </c>
      <c r="M837" s="34" t="s">
        <v>1768</v>
      </c>
      <c r="N837" s="34" t="s">
        <v>1816</v>
      </c>
      <c r="O837" s="34">
        <v>4</v>
      </c>
      <c r="P837" s="34" t="s">
        <v>1767</v>
      </c>
      <c r="Q837" s="34" t="s">
        <v>76</v>
      </c>
      <c r="R837" s="34" t="s">
        <v>1823</v>
      </c>
      <c r="S837" s="34" t="s">
        <v>1586</v>
      </c>
      <c r="T837" s="34" t="s">
        <v>1824</v>
      </c>
      <c r="U837" s="34" t="s">
        <v>2803</v>
      </c>
      <c r="V837" s="36" t="str">
        <f>IF(VLOOKUP(First_Validations[[#This Row],[Country]],Last_Validations[[Country]:[Country: Year.1]],4,FALSE)=First_Validations[[#This Row],[FirstValidation.Country: Year]],"First","Second / Last")</f>
        <v>Second / Last</v>
      </c>
    </row>
    <row r="838" spans="2:22">
      <c r="B838" s="34" t="s">
        <v>46</v>
      </c>
      <c r="C838" s="34" t="s">
        <v>1584</v>
      </c>
      <c r="D838" s="34">
        <v>1</v>
      </c>
      <c r="E838" s="34">
        <v>3</v>
      </c>
      <c r="F838" s="34" t="s">
        <v>46</v>
      </c>
      <c r="G838" s="34" t="s">
        <v>1585</v>
      </c>
      <c r="H838" s="34" t="s">
        <v>1584</v>
      </c>
      <c r="I838" s="34" t="s">
        <v>3498</v>
      </c>
      <c r="J838" s="34" t="s">
        <v>47</v>
      </c>
      <c r="K838" s="34">
        <v>2016</v>
      </c>
      <c r="L838" s="34">
        <v>2018</v>
      </c>
      <c r="M838" s="34" t="s">
        <v>1768</v>
      </c>
      <c r="N838" s="34" t="s">
        <v>1813</v>
      </c>
      <c r="O838" s="34">
        <v>1</v>
      </c>
      <c r="P838" s="34" t="s">
        <v>1796</v>
      </c>
      <c r="Q838" s="34" t="s">
        <v>73</v>
      </c>
      <c r="R838" s="34" t="s">
        <v>1823</v>
      </c>
      <c r="S838" s="34" t="s">
        <v>1586</v>
      </c>
      <c r="T838" s="34" t="s">
        <v>1824</v>
      </c>
      <c r="U838" s="34" t="s">
        <v>2795</v>
      </c>
      <c r="V838" s="36" t="str">
        <f>IF(VLOOKUP(First_Validations[[#This Row],[Country]],Last_Validations[[Country]:[Country: Year.1]],4,FALSE)=First_Validations[[#This Row],[FirstValidation.Country: Year]],"First","Second / Last")</f>
        <v>Second / Last</v>
      </c>
    </row>
    <row r="839" spans="2:22">
      <c r="B839" s="34" t="s">
        <v>46</v>
      </c>
      <c r="C839" s="34" t="s">
        <v>1584</v>
      </c>
      <c r="D839" s="34">
        <v>1</v>
      </c>
      <c r="E839" s="34">
        <v>3</v>
      </c>
      <c r="F839" s="34" t="s">
        <v>46</v>
      </c>
      <c r="G839" s="34" t="s">
        <v>1585</v>
      </c>
      <c r="H839" s="34" t="s">
        <v>1584</v>
      </c>
      <c r="I839" s="34" t="s">
        <v>3498</v>
      </c>
      <c r="J839" s="34" t="s">
        <v>47</v>
      </c>
      <c r="K839" s="34">
        <v>2016</v>
      </c>
      <c r="L839" s="34">
        <v>2018</v>
      </c>
      <c r="M839" s="34" t="s">
        <v>1768</v>
      </c>
      <c r="N839" s="34" t="s">
        <v>1814</v>
      </c>
      <c r="O839" s="34">
        <v>4</v>
      </c>
      <c r="P839" s="34" t="s">
        <v>1767</v>
      </c>
      <c r="Q839" s="34" t="s">
        <v>74</v>
      </c>
      <c r="R839" s="34" t="s">
        <v>1823</v>
      </c>
      <c r="S839" s="34" t="s">
        <v>1586</v>
      </c>
      <c r="T839" s="34" t="s">
        <v>1824</v>
      </c>
      <c r="U839" s="34" t="s">
        <v>2801</v>
      </c>
      <c r="V839" s="36" t="str">
        <f>IF(VLOOKUP(First_Validations[[#This Row],[Country]],Last_Validations[[Country]:[Country: Year.1]],4,FALSE)=First_Validations[[#This Row],[FirstValidation.Country: Year]],"First","Second / Last")</f>
        <v>Second / Last</v>
      </c>
    </row>
    <row r="840" spans="2:22">
      <c r="B840" s="34" t="s">
        <v>46</v>
      </c>
      <c r="C840" s="34" t="s">
        <v>1584</v>
      </c>
      <c r="D840" s="34">
        <v>1</v>
      </c>
      <c r="E840" s="34">
        <v>3</v>
      </c>
      <c r="F840" s="34" t="s">
        <v>46</v>
      </c>
      <c r="G840" s="34" t="s">
        <v>1585</v>
      </c>
      <c r="H840" s="34" t="s">
        <v>1584</v>
      </c>
      <c r="I840" s="34" t="s">
        <v>3498</v>
      </c>
      <c r="J840" s="34" t="s">
        <v>47</v>
      </c>
      <c r="K840" s="34">
        <v>2016</v>
      </c>
      <c r="L840" s="34">
        <v>2018</v>
      </c>
      <c r="M840" s="34" t="s">
        <v>1768</v>
      </c>
      <c r="N840" s="34" t="s">
        <v>1820</v>
      </c>
      <c r="O840" s="34">
        <v>5</v>
      </c>
      <c r="P840" s="34" t="s">
        <v>1768</v>
      </c>
      <c r="Q840" s="34" t="s">
        <v>79</v>
      </c>
      <c r="R840" s="34" t="s">
        <v>1823</v>
      </c>
      <c r="S840" s="34" t="s">
        <v>1586</v>
      </c>
      <c r="T840" s="34" t="s">
        <v>1824</v>
      </c>
      <c r="U840" s="34" t="s">
        <v>2796</v>
      </c>
      <c r="V840" s="36" t="str">
        <f>IF(VLOOKUP(First_Validations[[#This Row],[Country]],Last_Validations[[Country]:[Country: Year.1]],4,FALSE)=First_Validations[[#This Row],[FirstValidation.Country: Year]],"First","Second / Last")</f>
        <v>Second / Last</v>
      </c>
    </row>
    <row r="841" spans="2:22">
      <c r="B841" s="34" t="s">
        <v>46</v>
      </c>
      <c r="C841" s="34" t="s">
        <v>1584</v>
      </c>
      <c r="D841" s="34">
        <v>1</v>
      </c>
      <c r="E841" s="34">
        <v>3</v>
      </c>
      <c r="F841" s="34" t="s">
        <v>46</v>
      </c>
      <c r="G841" s="34" t="s">
        <v>1585</v>
      </c>
      <c r="H841" s="34" t="s">
        <v>1584</v>
      </c>
      <c r="I841" s="34" t="s">
        <v>3498</v>
      </c>
      <c r="J841" s="34" t="s">
        <v>47</v>
      </c>
      <c r="K841" s="34">
        <v>2016</v>
      </c>
      <c r="L841" s="34">
        <v>2018</v>
      </c>
      <c r="M841" s="34" t="s">
        <v>1768</v>
      </c>
      <c r="N841" s="34" t="s">
        <v>1821</v>
      </c>
      <c r="O841" s="34">
        <v>5</v>
      </c>
      <c r="P841" s="34" t="s">
        <v>1768</v>
      </c>
      <c r="Q841" s="34" t="s">
        <v>80</v>
      </c>
      <c r="R841" s="34" t="s">
        <v>1823</v>
      </c>
      <c r="S841" s="34" t="s">
        <v>1586</v>
      </c>
      <c r="T841" s="34" t="s">
        <v>1824</v>
      </c>
      <c r="U841" s="34" t="s">
        <v>2799</v>
      </c>
      <c r="V841" s="36" t="str">
        <f>IF(VLOOKUP(First_Validations[[#This Row],[Country]],Last_Validations[[Country]:[Country: Year.1]],4,FALSE)=First_Validations[[#This Row],[FirstValidation.Country: Year]],"First","Second / Last")</f>
        <v>Second / Last</v>
      </c>
    </row>
    <row r="842" spans="2:22">
      <c r="B842" s="34" t="s">
        <v>46</v>
      </c>
      <c r="C842" s="34" t="s">
        <v>1584</v>
      </c>
      <c r="D842" s="34">
        <v>1</v>
      </c>
      <c r="E842" s="34">
        <v>3</v>
      </c>
      <c r="F842" s="34" t="s">
        <v>46</v>
      </c>
      <c r="G842" s="34" t="s">
        <v>1585</v>
      </c>
      <c r="H842" s="34" t="s">
        <v>1584</v>
      </c>
      <c r="I842" s="34" t="s">
        <v>3498</v>
      </c>
      <c r="J842" s="34" t="s">
        <v>47</v>
      </c>
      <c r="K842" s="34">
        <v>2016</v>
      </c>
      <c r="L842" s="34">
        <v>2018</v>
      </c>
      <c r="M842" s="34" t="s">
        <v>1768</v>
      </c>
      <c r="N842" s="34" t="s">
        <v>1818</v>
      </c>
      <c r="O842" s="34">
        <v>6</v>
      </c>
      <c r="P842" s="34" t="s">
        <v>1817</v>
      </c>
      <c r="Q842" s="34" t="s">
        <v>77</v>
      </c>
      <c r="R842" s="34" t="s">
        <v>1823</v>
      </c>
      <c r="S842" s="34" t="s">
        <v>1586</v>
      </c>
      <c r="T842" s="34" t="s">
        <v>1824</v>
      </c>
      <c r="U842" s="34" t="s">
        <v>2802</v>
      </c>
      <c r="V842" s="36" t="str">
        <f>IF(VLOOKUP(First_Validations[[#This Row],[Country]],Last_Validations[[Country]:[Country: Year.1]],4,FALSE)=First_Validations[[#This Row],[FirstValidation.Country: Year]],"First","Second / Last")</f>
        <v>Second / Last</v>
      </c>
    </row>
    <row r="843" spans="2:22">
      <c r="B843" s="34" t="s">
        <v>46</v>
      </c>
      <c r="C843" s="34" t="s">
        <v>1584</v>
      </c>
      <c r="D843" s="34">
        <v>1</v>
      </c>
      <c r="E843" s="34">
        <v>3</v>
      </c>
      <c r="F843" s="34" t="s">
        <v>46</v>
      </c>
      <c r="G843" s="34" t="s">
        <v>1585</v>
      </c>
      <c r="H843" s="34" t="s">
        <v>1584</v>
      </c>
      <c r="I843" s="34" t="s">
        <v>3498</v>
      </c>
      <c r="J843" s="34" t="s">
        <v>47</v>
      </c>
      <c r="K843" s="34">
        <v>2016</v>
      </c>
      <c r="L843" s="34">
        <v>2018</v>
      </c>
      <c r="M843" s="34" t="s">
        <v>1768</v>
      </c>
      <c r="N843" s="34" t="s">
        <v>1819</v>
      </c>
      <c r="O843" s="34">
        <v>1</v>
      </c>
      <c r="P843" s="34" t="s">
        <v>1796</v>
      </c>
      <c r="Q843" s="34" t="s">
        <v>78</v>
      </c>
      <c r="R843" s="34" t="s">
        <v>1823</v>
      </c>
      <c r="S843" s="34" t="s">
        <v>1586</v>
      </c>
      <c r="T843" s="34" t="s">
        <v>1824</v>
      </c>
      <c r="U843" s="34" t="s">
        <v>2797</v>
      </c>
      <c r="V843" s="36" t="str">
        <f>IF(VLOOKUP(First_Validations[[#This Row],[Country]],Last_Validations[[Country]:[Country: Year.1]],4,FALSE)=First_Validations[[#This Row],[FirstValidation.Country: Year]],"First","Second / Last")</f>
        <v>Second / Last</v>
      </c>
    </row>
    <row r="844" spans="2:22">
      <c r="B844" s="34" t="s">
        <v>46</v>
      </c>
      <c r="C844" s="34" t="s">
        <v>1584</v>
      </c>
      <c r="D844" s="34">
        <v>1</v>
      </c>
      <c r="E844" s="34">
        <v>3</v>
      </c>
      <c r="F844" s="34" t="s">
        <v>46</v>
      </c>
      <c r="G844" s="34" t="s">
        <v>1585</v>
      </c>
      <c r="H844" s="34" t="s">
        <v>1584</v>
      </c>
      <c r="I844" s="34" t="s">
        <v>3498</v>
      </c>
      <c r="J844" s="34" t="s">
        <v>47</v>
      </c>
      <c r="K844" s="34">
        <v>2016</v>
      </c>
      <c r="L844" s="34">
        <v>2018</v>
      </c>
      <c r="M844" s="34" t="s">
        <v>1768</v>
      </c>
      <c r="N844" s="34" t="s">
        <v>1807</v>
      </c>
      <c r="O844" s="34">
        <v>4</v>
      </c>
      <c r="P844" s="34" t="s">
        <v>1767</v>
      </c>
      <c r="Q844" s="34" t="s">
        <v>67</v>
      </c>
      <c r="R844" s="34" t="s">
        <v>1823</v>
      </c>
      <c r="S844" s="34" t="s">
        <v>1586</v>
      </c>
      <c r="T844" s="34" t="s">
        <v>1824</v>
      </c>
      <c r="U844" s="34" t="s">
        <v>2794</v>
      </c>
      <c r="V844" s="36" t="str">
        <f>IF(VLOOKUP(First_Validations[[#This Row],[Country]],Last_Validations[[Country]:[Country: Year.1]],4,FALSE)=First_Validations[[#This Row],[FirstValidation.Country: Year]],"First","Second / Last")</f>
        <v>Second / Last</v>
      </c>
    </row>
    <row r="845" spans="2:22">
      <c r="B845" s="34" t="s">
        <v>46</v>
      </c>
      <c r="C845" s="34" t="s">
        <v>1584</v>
      </c>
      <c r="D845" s="34">
        <v>1</v>
      </c>
      <c r="E845" s="34">
        <v>3</v>
      </c>
      <c r="F845" s="34" t="s">
        <v>46</v>
      </c>
      <c r="G845" s="34" t="s">
        <v>1585</v>
      </c>
      <c r="H845" s="34" t="s">
        <v>1584</v>
      </c>
      <c r="I845" s="34" t="s">
        <v>3498</v>
      </c>
      <c r="J845" s="34" t="s">
        <v>47</v>
      </c>
      <c r="K845" s="34">
        <v>2016</v>
      </c>
      <c r="L845" s="34">
        <v>2018</v>
      </c>
      <c r="M845" s="34" t="s">
        <v>1768</v>
      </c>
      <c r="N845" s="34" t="s">
        <v>1808</v>
      </c>
      <c r="O845" s="34">
        <v>5</v>
      </c>
      <c r="P845" s="34" t="s">
        <v>1768</v>
      </c>
      <c r="Q845" s="34" t="s">
        <v>68</v>
      </c>
      <c r="R845" s="34" t="s">
        <v>1823</v>
      </c>
      <c r="S845" s="34" t="s">
        <v>1586</v>
      </c>
      <c r="T845" s="34" t="s">
        <v>1824</v>
      </c>
      <c r="U845" s="34" t="s">
        <v>2793</v>
      </c>
      <c r="V845" s="36" t="str">
        <f>IF(VLOOKUP(First_Validations[[#This Row],[Country]],Last_Validations[[Country]:[Country: Year.1]],4,FALSE)=First_Validations[[#This Row],[FirstValidation.Country: Year]],"First","Second / Last")</f>
        <v>Second / Last</v>
      </c>
    </row>
    <row r="846" spans="2:22">
      <c r="B846" s="34" t="s">
        <v>46</v>
      </c>
      <c r="C846" s="34" t="s">
        <v>1584</v>
      </c>
      <c r="D846" s="34">
        <v>1</v>
      </c>
      <c r="E846" s="34">
        <v>3</v>
      </c>
      <c r="F846" s="34" t="s">
        <v>46</v>
      </c>
      <c r="G846" s="34" t="s">
        <v>1585</v>
      </c>
      <c r="H846" s="34" t="s">
        <v>1584</v>
      </c>
      <c r="I846" s="34" t="s">
        <v>3498</v>
      </c>
      <c r="J846" s="34" t="s">
        <v>47</v>
      </c>
      <c r="K846" s="34">
        <v>2016</v>
      </c>
      <c r="L846" s="34">
        <v>2018</v>
      </c>
      <c r="M846" s="34" t="s">
        <v>1768</v>
      </c>
      <c r="N846" s="34" t="s">
        <v>1805</v>
      </c>
      <c r="O846" s="34">
        <v>4</v>
      </c>
      <c r="P846" s="34" t="s">
        <v>1767</v>
      </c>
      <c r="Q846" s="34" t="s">
        <v>65</v>
      </c>
      <c r="R846" s="34" t="s">
        <v>1823</v>
      </c>
      <c r="S846" s="34" t="s">
        <v>1586</v>
      </c>
      <c r="T846" s="34" t="s">
        <v>1824</v>
      </c>
      <c r="U846" s="34" t="s">
        <v>2792</v>
      </c>
      <c r="V846" s="36" t="str">
        <f>IF(VLOOKUP(First_Validations[[#This Row],[Country]],Last_Validations[[Country]:[Country: Year.1]],4,FALSE)=First_Validations[[#This Row],[FirstValidation.Country: Year]],"First","Second / Last")</f>
        <v>Second / Last</v>
      </c>
    </row>
    <row r="847" spans="2:22">
      <c r="B847" s="34" t="s">
        <v>46</v>
      </c>
      <c r="C847" s="34" t="s">
        <v>1584</v>
      </c>
      <c r="D847" s="34">
        <v>1</v>
      </c>
      <c r="E847" s="34">
        <v>3</v>
      </c>
      <c r="F847" s="34" t="s">
        <v>46</v>
      </c>
      <c r="G847" s="34" t="s">
        <v>1585</v>
      </c>
      <c r="H847" s="34" t="s">
        <v>1584</v>
      </c>
      <c r="I847" s="34" t="s">
        <v>3498</v>
      </c>
      <c r="J847" s="34" t="s">
        <v>47</v>
      </c>
      <c r="K847" s="34">
        <v>2016</v>
      </c>
      <c r="L847" s="34">
        <v>2018</v>
      </c>
      <c r="M847" s="34" t="s">
        <v>1768</v>
      </c>
      <c r="N847" s="34" t="s">
        <v>1806</v>
      </c>
      <c r="O847" s="34">
        <v>5</v>
      </c>
      <c r="P847" s="34" t="s">
        <v>1768</v>
      </c>
      <c r="Q847" s="34" t="s">
        <v>66</v>
      </c>
      <c r="R847" s="34" t="s">
        <v>1823</v>
      </c>
      <c r="S847" s="34" t="s">
        <v>1586</v>
      </c>
      <c r="T847" s="34" t="s">
        <v>1824</v>
      </c>
      <c r="U847" s="34" t="s">
        <v>2791</v>
      </c>
      <c r="V847" s="36" t="str">
        <f>IF(VLOOKUP(First_Validations[[#This Row],[Country]],Last_Validations[[Country]:[Country: Year.1]],4,FALSE)=First_Validations[[#This Row],[FirstValidation.Country: Year]],"First","Second / Last")</f>
        <v>Second / Last</v>
      </c>
    </row>
    <row r="848" spans="2:22">
      <c r="B848" s="34" t="s">
        <v>46</v>
      </c>
      <c r="C848" s="34" t="s">
        <v>1584</v>
      </c>
      <c r="D848" s="34">
        <v>1</v>
      </c>
      <c r="E848" s="34">
        <v>3</v>
      </c>
      <c r="F848" s="34" t="s">
        <v>46</v>
      </c>
      <c r="G848" s="34" t="s">
        <v>1585</v>
      </c>
      <c r="H848" s="34" t="s">
        <v>1584</v>
      </c>
      <c r="I848" s="34" t="s">
        <v>3498</v>
      </c>
      <c r="J848" s="34" t="s">
        <v>47</v>
      </c>
      <c r="K848" s="34">
        <v>2016</v>
      </c>
      <c r="L848" s="34">
        <v>2018</v>
      </c>
      <c r="M848" s="34" t="s">
        <v>1768</v>
      </c>
      <c r="N848" s="34" t="s">
        <v>1811</v>
      </c>
      <c r="O848" s="34">
        <v>5</v>
      </c>
      <c r="P848" s="34" t="s">
        <v>1768</v>
      </c>
      <c r="Q848" s="34" t="s">
        <v>71</v>
      </c>
      <c r="R848" s="34" t="s">
        <v>1823</v>
      </c>
      <c r="S848" s="34" t="s">
        <v>1586</v>
      </c>
      <c r="T848" s="34" t="s">
        <v>1824</v>
      </c>
      <c r="U848" s="34" t="s">
        <v>2790</v>
      </c>
      <c r="V848" s="36" t="str">
        <f>IF(VLOOKUP(First_Validations[[#This Row],[Country]],Last_Validations[[Country]:[Country: Year.1]],4,FALSE)=First_Validations[[#This Row],[FirstValidation.Country: Year]],"First","Second / Last")</f>
        <v>Second / Last</v>
      </c>
    </row>
    <row r="849" spans="2:22">
      <c r="B849" s="34" t="s">
        <v>46</v>
      </c>
      <c r="C849" s="34" t="s">
        <v>1584</v>
      </c>
      <c r="D849" s="34">
        <v>1</v>
      </c>
      <c r="E849" s="34">
        <v>3</v>
      </c>
      <c r="F849" s="34" t="s">
        <v>46</v>
      </c>
      <c r="G849" s="34" t="s">
        <v>1585</v>
      </c>
      <c r="H849" s="34" t="s">
        <v>1584</v>
      </c>
      <c r="I849" s="34" t="s">
        <v>3498</v>
      </c>
      <c r="J849" s="34" t="s">
        <v>47</v>
      </c>
      <c r="K849" s="34">
        <v>2016</v>
      </c>
      <c r="L849" s="34">
        <v>2018</v>
      </c>
      <c r="M849" s="34" t="s">
        <v>1768</v>
      </c>
      <c r="N849" s="34" t="s">
        <v>1812</v>
      </c>
      <c r="O849" s="34">
        <v>4</v>
      </c>
      <c r="P849" s="34" t="s">
        <v>1767</v>
      </c>
      <c r="Q849" s="34" t="s">
        <v>72</v>
      </c>
      <c r="R849" s="34" t="s">
        <v>1823</v>
      </c>
      <c r="S849" s="34" t="s">
        <v>1586</v>
      </c>
      <c r="T849" s="34" t="s">
        <v>1824</v>
      </c>
      <c r="U849" s="34" t="s">
        <v>2789</v>
      </c>
      <c r="V849" s="36" t="str">
        <f>IF(VLOOKUP(First_Validations[[#This Row],[Country]],Last_Validations[[Country]:[Country: Year.1]],4,FALSE)=First_Validations[[#This Row],[FirstValidation.Country: Year]],"First","Second / Last")</f>
        <v>Second / Last</v>
      </c>
    </row>
    <row r="850" spans="2:22">
      <c r="B850" s="34" t="s">
        <v>46</v>
      </c>
      <c r="C850" s="34" t="s">
        <v>1584</v>
      </c>
      <c r="D850" s="34">
        <v>1</v>
      </c>
      <c r="E850" s="34">
        <v>3</v>
      </c>
      <c r="F850" s="34" t="s">
        <v>46</v>
      </c>
      <c r="G850" s="34" t="s">
        <v>1585</v>
      </c>
      <c r="H850" s="34" t="s">
        <v>1584</v>
      </c>
      <c r="I850" s="34" t="s">
        <v>3498</v>
      </c>
      <c r="J850" s="34" t="s">
        <v>47</v>
      </c>
      <c r="K850" s="34">
        <v>2016</v>
      </c>
      <c r="L850" s="34">
        <v>2018</v>
      </c>
      <c r="M850" s="34" t="s">
        <v>1768</v>
      </c>
      <c r="N850" s="34" t="s">
        <v>1809</v>
      </c>
      <c r="O850" s="34">
        <v>4</v>
      </c>
      <c r="P850" s="34" t="s">
        <v>1767</v>
      </c>
      <c r="Q850" s="34" t="s">
        <v>69</v>
      </c>
      <c r="R850" s="34" t="s">
        <v>1823</v>
      </c>
      <c r="S850" s="34" t="s">
        <v>1586</v>
      </c>
      <c r="T850" s="34" t="s">
        <v>1824</v>
      </c>
      <c r="U850" s="34" t="s">
        <v>2788</v>
      </c>
      <c r="V850" s="36" t="str">
        <f>IF(VLOOKUP(First_Validations[[#This Row],[Country]],Last_Validations[[Country]:[Country: Year.1]],4,FALSE)=First_Validations[[#This Row],[FirstValidation.Country: Year]],"First","Second / Last")</f>
        <v>Second / Last</v>
      </c>
    </row>
    <row r="851" spans="2:22">
      <c r="B851" s="34" t="s">
        <v>46</v>
      </c>
      <c r="C851" s="34" t="s">
        <v>1584</v>
      </c>
      <c r="D851" s="34">
        <v>1</v>
      </c>
      <c r="E851" s="34">
        <v>3</v>
      </c>
      <c r="F851" s="34" t="s">
        <v>46</v>
      </c>
      <c r="G851" s="34" t="s">
        <v>1585</v>
      </c>
      <c r="H851" s="34" t="s">
        <v>1584</v>
      </c>
      <c r="I851" s="34" t="s">
        <v>3498</v>
      </c>
      <c r="J851" s="34" t="s">
        <v>47</v>
      </c>
      <c r="K851" s="34">
        <v>2016</v>
      </c>
      <c r="L851" s="34">
        <v>2018</v>
      </c>
      <c r="M851" s="34" t="s">
        <v>1768</v>
      </c>
      <c r="N851" s="34" t="s">
        <v>1810</v>
      </c>
      <c r="O851" s="34">
        <v>4</v>
      </c>
      <c r="P851" s="34" t="s">
        <v>1767</v>
      </c>
      <c r="Q851" s="34" t="s">
        <v>70</v>
      </c>
      <c r="R851" s="34" t="s">
        <v>1823</v>
      </c>
      <c r="S851" s="34" t="s">
        <v>1586</v>
      </c>
      <c r="T851" s="34" t="s">
        <v>1824</v>
      </c>
      <c r="U851" s="34" t="s">
        <v>2787</v>
      </c>
      <c r="V851" s="36" t="str">
        <f>IF(VLOOKUP(First_Validations[[#This Row],[Country]],Last_Validations[[Country]:[Country: Year.1]],4,FALSE)=First_Validations[[#This Row],[FirstValidation.Country: Year]],"First","Second / Last")</f>
        <v>Second / Last</v>
      </c>
    </row>
    <row r="852" spans="2:22">
      <c r="B852" s="34" t="s">
        <v>46</v>
      </c>
      <c r="C852" s="34" t="s">
        <v>1584</v>
      </c>
      <c r="D852" s="34">
        <v>1</v>
      </c>
      <c r="E852" s="34">
        <v>3</v>
      </c>
      <c r="F852" s="34" t="s">
        <v>46</v>
      </c>
      <c r="G852" s="34" t="s">
        <v>1585</v>
      </c>
      <c r="H852" s="34" t="s">
        <v>1584</v>
      </c>
      <c r="I852" s="34" t="s">
        <v>3498</v>
      </c>
      <c r="J852" s="34" t="s">
        <v>47</v>
      </c>
      <c r="K852" s="34">
        <v>2016</v>
      </c>
      <c r="L852" s="34">
        <v>2018</v>
      </c>
      <c r="M852" s="34" t="s">
        <v>1768</v>
      </c>
      <c r="N852" s="34" t="s">
        <v>1822</v>
      </c>
      <c r="O852" s="34">
        <v>4</v>
      </c>
      <c r="P852" s="34" t="s">
        <v>1767</v>
      </c>
      <c r="Q852" s="34" t="s">
        <v>1</v>
      </c>
      <c r="R852" s="34" t="s">
        <v>1823</v>
      </c>
      <c r="S852" s="34" t="s">
        <v>1586</v>
      </c>
      <c r="T852" s="34" t="s">
        <v>1824</v>
      </c>
      <c r="U852" s="34" t="s">
        <v>2798</v>
      </c>
      <c r="V852" s="36" t="str">
        <f>IF(VLOOKUP(First_Validations[[#This Row],[Country]],Last_Validations[[Country]:[Country: Year.1]],4,FALSE)=First_Validations[[#This Row],[FirstValidation.Country: Year]],"First","Second / Last")</f>
        <v>Second / Last</v>
      </c>
    </row>
    <row r="853" spans="2:22">
      <c r="B853" s="34" t="s">
        <v>918</v>
      </c>
      <c r="C853" s="34" t="s">
        <v>1593</v>
      </c>
      <c r="D853" s="34">
        <v>1</v>
      </c>
      <c r="E853" s="34">
        <v>32</v>
      </c>
      <c r="F853" s="34" t="s">
        <v>918</v>
      </c>
      <c r="G853" s="34" t="s">
        <v>1594</v>
      </c>
      <c r="H853" s="34" t="s">
        <v>1593</v>
      </c>
      <c r="I853" s="34" t="s">
        <v>3499</v>
      </c>
      <c r="J853" s="34" t="s">
        <v>919</v>
      </c>
      <c r="K853" s="34">
        <v>2016</v>
      </c>
      <c r="L853" s="34">
        <v>2018</v>
      </c>
      <c r="M853" s="34" t="s">
        <v>1768</v>
      </c>
      <c r="N853" s="34" t="s">
        <v>1799</v>
      </c>
      <c r="O853" s="34">
        <v>6</v>
      </c>
      <c r="P853" s="34" t="s">
        <v>1817</v>
      </c>
      <c r="Q853" s="34" t="s">
        <v>1</v>
      </c>
      <c r="R853" s="34" t="s">
        <v>1860</v>
      </c>
      <c r="S853" s="34" t="s">
        <v>1596</v>
      </c>
      <c r="T853" s="34" t="s">
        <v>1861</v>
      </c>
      <c r="U853" s="34" t="s">
        <v>2853</v>
      </c>
      <c r="V853" s="36" t="str">
        <f>IF(VLOOKUP(First_Validations[[#This Row],[Country]],Last_Validations[[Country]:[Country: Year.1]],4,FALSE)=First_Validations[[#This Row],[FirstValidation.Country: Year]],"First","Second / Last")</f>
        <v>Second / Last</v>
      </c>
    </row>
    <row r="854" spans="2:22">
      <c r="B854" s="34" t="s">
        <v>918</v>
      </c>
      <c r="C854" s="34" t="s">
        <v>1593</v>
      </c>
      <c r="D854" s="34">
        <v>1</v>
      </c>
      <c r="E854" s="34">
        <v>32</v>
      </c>
      <c r="F854" s="34" t="s">
        <v>918</v>
      </c>
      <c r="G854" s="34" t="s">
        <v>1594</v>
      </c>
      <c r="H854" s="34" t="s">
        <v>1593</v>
      </c>
      <c r="I854" s="34" t="s">
        <v>3499</v>
      </c>
      <c r="J854" s="34" t="s">
        <v>919</v>
      </c>
      <c r="K854" s="34">
        <v>2016</v>
      </c>
      <c r="L854" s="34">
        <v>2018</v>
      </c>
      <c r="M854" s="34" t="s">
        <v>1768</v>
      </c>
      <c r="N854" s="34" t="s">
        <v>1800</v>
      </c>
      <c r="O854" s="34">
        <v>5</v>
      </c>
      <c r="P854" s="34" t="s">
        <v>1768</v>
      </c>
      <c r="Q854" s="34" t="s">
        <v>1</v>
      </c>
      <c r="R854" s="34" t="s">
        <v>1860</v>
      </c>
      <c r="S854" s="34" t="s">
        <v>1596</v>
      </c>
      <c r="T854" s="34" t="s">
        <v>1861</v>
      </c>
      <c r="U854" s="34" t="s">
        <v>2848</v>
      </c>
      <c r="V854" s="36" t="str">
        <f>IF(VLOOKUP(First_Validations[[#This Row],[Country]],Last_Validations[[Country]:[Country: Year.1]],4,FALSE)=First_Validations[[#This Row],[FirstValidation.Country: Year]],"First","Second / Last")</f>
        <v>Second / Last</v>
      </c>
    </row>
    <row r="855" spans="2:22">
      <c r="B855" s="34" t="s">
        <v>918</v>
      </c>
      <c r="C855" s="34" t="s">
        <v>1593</v>
      </c>
      <c r="D855" s="34">
        <v>1</v>
      </c>
      <c r="E855" s="34">
        <v>32</v>
      </c>
      <c r="F855" s="34" t="s">
        <v>918</v>
      </c>
      <c r="G855" s="34" t="s">
        <v>1594</v>
      </c>
      <c r="H855" s="34" t="s">
        <v>1593</v>
      </c>
      <c r="I855" s="34" t="s">
        <v>3499</v>
      </c>
      <c r="J855" s="34" t="s">
        <v>919</v>
      </c>
      <c r="K855" s="34">
        <v>2016</v>
      </c>
      <c r="L855" s="34">
        <v>2018</v>
      </c>
      <c r="M855" s="34" t="s">
        <v>1768</v>
      </c>
      <c r="N855" s="34" t="s">
        <v>1795</v>
      </c>
      <c r="O855" s="34">
        <v>1</v>
      </c>
      <c r="P855" s="34" t="s">
        <v>1796</v>
      </c>
      <c r="Q855" s="34" t="s">
        <v>1</v>
      </c>
      <c r="R855" s="34" t="s">
        <v>1860</v>
      </c>
      <c r="S855" s="34" t="s">
        <v>1596</v>
      </c>
      <c r="T855" s="34" t="s">
        <v>1861</v>
      </c>
      <c r="U855" s="34" t="s">
        <v>2851</v>
      </c>
      <c r="V855" s="36" t="str">
        <f>IF(VLOOKUP(First_Validations[[#This Row],[Country]],Last_Validations[[Country]:[Country: Year.1]],4,FALSE)=First_Validations[[#This Row],[FirstValidation.Country: Year]],"First","Second / Last")</f>
        <v>Second / Last</v>
      </c>
    </row>
    <row r="856" spans="2:22">
      <c r="B856" s="34" t="s">
        <v>918</v>
      </c>
      <c r="C856" s="34" t="s">
        <v>1593</v>
      </c>
      <c r="D856" s="34">
        <v>1</v>
      </c>
      <c r="E856" s="34">
        <v>32</v>
      </c>
      <c r="F856" s="34" t="s">
        <v>918</v>
      </c>
      <c r="G856" s="34" t="s">
        <v>1594</v>
      </c>
      <c r="H856" s="34" t="s">
        <v>1593</v>
      </c>
      <c r="I856" s="34" t="s">
        <v>3499</v>
      </c>
      <c r="J856" s="34" t="s">
        <v>919</v>
      </c>
      <c r="K856" s="34">
        <v>2016</v>
      </c>
      <c r="L856" s="34">
        <v>2018</v>
      </c>
      <c r="M856" s="34" t="s">
        <v>1768</v>
      </c>
      <c r="N856" s="34" t="s">
        <v>1797</v>
      </c>
      <c r="O856" s="34">
        <v>6</v>
      </c>
      <c r="P856" s="34" t="s">
        <v>1817</v>
      </c>
      <c r="Q856" s="34" t="s">
        <v>1</v>
      </c>
      <c r="R856" s="34" t="s">
        <v>1860</v>
      </c>
      <c r="S856" s="34" t="s">
        <v>1596</v>
      </c>
      <c r="T856" s="34" t="s">
        <v>1861</v>
      </c>
      <c r="U856" s="34" t="s">
        <v>2854</v>
      </c>
      <c r="V856" s="36" t="str">
        <f>IF(VLOOKUP(First_Validations[[#This Row],[Country]],Last_Validations[[Country]:[Country: Year.1]],4,FALSE)=First_Validations[[#This Row],[FirstValidation.Country: Year]],"First","Second / Last")</f>
        <v>Second / Last</v>
      </c>
    </row>
    <row r="857" spans="2:22">
      <c r="B857" s="34" t="s">
        <v>918</v>
      </c>
      <c r="C857" s="34" t="s">
        <v>1593</v>
      </c>
      <c r="D857" s="34">
        <v>1</v>
      </c>
      <c r="E857" s="34">
        <v>32</v>
      </c>
      <c r="F857" s="34" t="s">
        <v>918</v>
      </c>
      <c r="G857" s="34" t="s">
        <v>1594</v>
      </c>
      <c r="H857" s="34" t="s">
        <v>1593</v>
      </c>
      <c r="I857" s="34" t="s">
        <v>3499</v>
      </c>
      <c r="J857" s="34" t="s">
        <v>919</v>
      </c>
      <c r="K857" s="34">
        <v>2016</v>
      </c>
      <c r="L857" s="34">
        <v>2018</v>
      </c>
      <c r="M857" s="34" t="s">
        <v>1768</v>
      </c>
      <c r="N857" s="34" t="s">
        <v>1803</v>
      </c>
      <c r="O857" s="34">
        <v>0</v>
      </c>
      <c r="P857" s="34" t="s">
        <v>4</v>
      </c>
      <c r="Q857" s="34" t="s">
        <v>1</v>
      </c>
      <c r="R857" s="34" t="s">
        <v>1860</v>
      </c>
      <c r="S857" s="34" t="s">
        <v>1596</v>
      </c>
      <c r="T857" s="34" t="s">
        <v>1861</v>
      </c>
      <c r="U857" s="34" t="s">
        <v>2849</v>
      </c>
      <c r="V857" s="36" t="str">
        <f>IF(VLOOKUP(First_Validations[[#This Row],[Country]],Last_Validations[[Country]:[Country: Year.1]],4,FALSE)=First_Validations[[#This Row],[FirstValidation.Country: Year]],"First","Second / Last")</f>
        <v>Second / Last</v>
      </c>
    </row>
    <row r="858" spans="2:22">
      <c r="B858" s="34" t="s">
        <v>918</v>
      </c>
      <c r="C858" s="34" t="s">
        <v>1593</v>
      </c>
      <c r="D858" s="34">
        <v>1</v>
      </c>
      <c r="E858" s="34">
        <v>32</v>
      </c>
      <c r="F858" s="34" t="s">
        <v>918</v>
      </c>
      <c r="G858" s="34" t="s">
        <v>1594</v>
      </c>
      <c r="H858" s="34" t="s">
        <v>1593</v>
      </c>
      <c r="I858" s="34" t="s">
        <v>3499</v>
      </c>
      <c r="J858" s="34" t="s">
        <v>919</v>
      </c>
      <c r="K858" s="34">
        <v>2016</v>
      </c>
      <c r="L858" s="34">
        <v>2018</v>
      </c>
      <c r="M858" s="34" t="s">
        <v>1768</v>
      </c>
      <c r="N858" s="34" t="s">
        <v>1804</v>
      </c>
      <c r="O858" s="34">
        <v>0</v>
      </c>
      <c r="P858" s="34" t="s">
        <v>4</v>
      </c>
      <c r="Q858" s="34" t="s">
        <v>1</v>
      </c>
      <c r="R858" s="34" t="s">
        <v>1860</v>
      </c>
      <c r="S858" s="34" t="s">
        <v>1596</v>
      </c>
      <c r="T858" s="34" t="s">
        <v>1861</v>
      </c>
      <c r="U858" s="34" t="s">
        <v>2826</v>
      </c>
      <c r="V858" s="36" t="str">
        <f>IF(VLOOKUP(First_Validations[[#This Row],[Country]],Last_Validations[[Country]:[Country: Year.1]],4,FALSE)=First_Validations[[#This Row],[FirstValidation.Country: Year]],"First","Second / Last")</f>
        <v>Second / Last</v>
      </c>
    </row>
    <row r="859" spans="2:22">
      <c r="B859" s="34" t="s">
        <v>918</v>
      </c>
      <c r="C859" s="34" t="s">
        <v>1593</v>
      </c>
      <c r="D859" s="34">
        <v>1</v>
      </c>
      <c r="E859" s="34">
        <v>32</v>
      </c>
      <c r="F859" s="34" t="s">
        <v>918</v>
      </c>
      <c r="G859" s="34" t="s">
        <v>1594</v>
      </c>
      <c r="H859" s="34" t="s">
        <v>1593</v>
      </c>
      <c r="I859" s="34" t="s">
        <v>3499</v>
      </c>
      <c r="J859" s="34" t="s">
        <v>919</v>
      </c>
      <c r="K859" s="34">
        <v>2016</v>
      </c>
      <c r="L859" s="34">
        <v>2018</v>
      </c>
      <c r="M859" s="34" t="s">
        <v>1768</v>
      </c>
      <c r="N859" s="34" t="s">
        <v>1801</v>
      </c>
      <c r="O859" s="34">
        <v>5</v>
      </c>
      <c r="P859" s="34" t="s">
        <v>1768</v>
      </c>
      <c r="Q859" s="34" t="s">
        <v>1</v>
      </c>
      <c r="R859" s="34" t="s">
        <v>1860</v>
      </c>
      <c r="S859" s="34" t="s">
        <v>1596</v>
      </c>
      <c r="T859" s="34" t="s">
        <v>1861</v>
      </c>
      <c r="U859" s="34" t="s">
        <v>2847</v>
      </c>
      <c r="V859" s="36" t="str">
        <f>IF(VLOOKUP(First_Validations[[#This Row],[Country]],Last_Validations[[Country]:[Country: Year.1]],4,FALSE)=First_Validations[[#This Row],[FirstValidation.Country: Year]],"First","Second / Last")</f>
        <v>Second / Last</v>
      </c>
    </row>
    <row r="860" spans="2:22">
      <c r="B860" s="34" t="s">
        <v>918</v>
      </c>
      <c r="C860" s="34" t="s">
        <v>1593</v>
      </c>
      <c r="D860" s="34">
        <v>1</v>
      </c>
      <c r="E860" s="34">
        <v>32</v>
      </c>
      <c r="F860" s="34" t="s">
        <v>918</v>
      </c>
      <c r="G860" s="34" t="s">
        <v>1594</v>
      </c>
      <c r="H860" s="34" t="s">
        <v>1593</v>
      </c>
      <c r="I860" s="34" t="s">
        <v>3499</v>
      </c>
      <c r="J860" s="34" t="s">
        <v>919</v>
      </c>
      <c r="K860" s="34">
        <v>2016</v>
      </c>
      <c r="L860" s="34">
        <v>2018</v>
      </c>
      <c r="M860" s="34" t="s">
        <v>1768</v>
      </c>
      <c r="N860" s="34" t="s">
        <v>1802</v>
      </c>
      <c r="O860" s="34">
        <v>5</v>
      </c>
      <c r="P860" s="34" t="s">
        <v>1768</v>
      </c>
      <c r="Q860" s="34" t="s">
        <v>1</v>
      </c>
      <c r="R860" s="34" t="s">
        <v>1860</v>
      </c>
      <c r="S860" s="34" t="s">
        <v>1596</v>
      </c>
      <c r="T860" s="34" t="s">
        <v>1861</v>
      </c>
      <c r="U860" s="34" t="s">
        <v>2850</v>
      </c>
      <c r="V860" s="36" t="str">
        <f>IF(VLOOKUP(First_Validations[[#This Row],[Country]],Last_Validations[[Country]:[Country: Year.1]],4,FALSE)=First_Validations[[#This Row],[FirstValidation.Country: Year]],"First","Second / Last")</f>
        <v>Second / Last</v>
      </c>
    </row>
    <row r="861" spans="2:22">
      <c r="B861" s="34" t="s">
        <v>918</v>
      </c>
      <c r="C861" s="34" t="s">
        <v>1593</v>
      </c>
      <c r="D861" s="34">
        <v>1</v>
      </c>
      <c r="E861" s="34">
        <v>32</v>
      </c>
      <c r="F861" s="34" t="s">
        <v>918</v>
      </c>
      <c r="G861" s="34" t="s">
        <v>1594</v>
      </c>
      <c r="H861" s="34" t="s">
        <v>1593</v>
      </c>
      <c r="I861" s="34" t="s">
        <v>3499</v>
      </c>
      <c r="J861" s="34" t="s">
        <v>919</v>
      </c>
      <c r="K861" s="34">
        <v>2016</v>
      </c>
      <c r="L861" s="34">
        <v>2018</v>
      </c>
      <c r="M861" s="34" t="s">
        <v>1768</v>
      </c>
      <c r="N861" s="34" t="s">
        <v>1794</v>
      </c>
      <c r="O861" s="34">
        <v>5</v>
      </c>
      <c r="P861" s="34" t="s">
        <v>1768</v>
      </c>
      <c r="Q861" s="34" t="s">
        <v>1</v>
      </c>
      <c r="R861" s="34" t="s">
        <v>1860</v>
      </c>
      <c r="S861" s="34" t="s">
        <v>1596</v>
      </c>
      <c r="T861" s="34" t="s">
        <v>1861</v>
      </c>
      <c r="U861" s="34" t="s">
        <v>2852</v>
      </c>
      <c r="V861" s="36" t="str">
        <f>IF(VLOOKUP(First_Validations[[#This Row],[Country]],Last_Validations[[Country]:[Country: Year.1]],4,FALSE)=First_Validations[[#This Row],[FirstValidation.Country: Year]],"First","Second / Last")</f>
        <v>Second / Last</v>
      </c>
    </row>
    <row r="862" spans="2:22">
      <c r="B862" s="34" t="s">
        <v>918</v>
      </c>
      <c r="C862" s="34" t="s">
        <v>1593</v>
      </c>
      <c r="D862" s="34">
        <v>1</v>
      </c>
      <c r="E862" s="34">
        <v>32</v>
      </c>
      <c r="F862" s="34" t="s">
        <v>918</v>
      </c>
      <c r="G862" s="34" t="s">
        <v>1594</v>
      </c>
      <c r="H862" s="34" t="s">
        <v>1593</v>
      </c>
      <c r="I862" s="34" t="s">
        <v>3499</v>
      </c>
      <c r="J862" s="34" t="s">
        <v>919</v>
      </c>
      <c r="K862" s="34">
        <v>2016</v>
      </c>
      <c r="L862" s="34">
        <v>2018</v>
      </c>
      <c r="M862" s="34" t="s">
        <v>1768</v>
      </c>
      <c r="N862" s="34" t="s">
        <v>1788</v>
      </c>
      <c r="O862" s="34">
        <v>4</v>
      </c>
      <c r="P862" s="34" t="s">
        <v>1767</v>
      </c>
      <c r="Q862" s="34" t="s">
        <v>1</v>
      </c>
      <c r="R862" s="34" t="s">
        <v>1860</v>
      </c>
      <c r="S862" s="34" t="s">
        <v>1596</v>
      </c>
      <c r="T862" s="34" t="s">
        <v>1861</v>
      </c>
      <c r="U862" s="34" t="s">
        <v>2844</v>
      </c>
      <c r="V862" s="36" t="str">
        <f>IF(VLOOKUP(First_Validations[[#This Row],[Country]],Last_Validations[[Country]:[Country: Year.1]],4,FALSE)=First_Validations[[#This Row],[FirstValidation.Country: Year]],"First","Second / Last")</f>
        <v>Second / Last</v>
      </c>
    </row>
    <row r="863" spans="2:22">
      <c r="B863" s="34" t="s">
        <v>918</v>
      </c>
      <c r="C863" s="34" t="s">
        <v>1593</v>
      </c>
      <c r="D863" s="34">
        <v>1</v>
      </c>
      <c r="E863" s="34">
        <v>32</v>
      </c>
      <c r="F863" s="34" t="s">
        <v>918</v>
      </c>
      <c r="G863" s="34" t="s">
        <v>1594</v>
      </c>
      <c r="H863" s="34" t="s">
        <v>1593</v>
      </c>
      <c r="I863" s="34" t="s">
        <v>3499</v>
      </c>
      <c r="J863" s="34" t="s">
        <v>919</v>
      </c>
      <c r="K863" s="34">
        <v>2016</v>
      </c>
      <c r="L863" s="34">
        <v>2018</v>
      </c>
      <c r="M863" s="34" t="s">
        <v>1768</v>
      </c>
      <c r="N863" s="34" t="s">
        <v>1789</v>
      </c>
      <c r="O863" s="34">
        <v>4</v>
      </c>
      <c r="P863" s="34" t="s">
        <v>1767</v>
      </c>
      <c r="Q863" s="34" t="s">
        <v>1</v>
      </c>
      <c r="R863" s="34" t="s">
        <v>1860</v>
      </c>
      <c r="S863" s="34" t="s">
        <v>1596</v>
      </c>
      <c r="T863" s="34" t="s">
        <v>1861</v>
      </c>
      <c r="U863" s="34" t="s">
        <v>2839</v>
      </c>
      <c r="V863" s="36" t="str">
        <f>IF(VLOOKUP(First_Validations[[#This Row],[Country]],Last_Validations[[Country]:[Country: Year.1]],4,FALSE)=First_Validations[[#This Row],[FirstValidation.Country: Year]],"First","Second / Last")</f>
        <v>Second / Last</v>
      </c>
    </row>
    <row r="864" spans="2:22">
      <c r="B864" s="34" t="s">
        <v>918</v>
      </c>
      <c r="C864" s="34" t="s">
        <v>1593</v>
      </c>
      <c r="D864" s="34">
        <v>1</v>
      </c>
      <c r="E864" s="34">
        <v>32</v>
      </c>
      <c r="F864" s="34" t="s">
        <v>918</v>
      </c>
      <c r="G864" s="34" t="s">
        <v>1594</v>
      </c>
      <c r="H864" s="34" t="s">
        <v>1593</v>
      </c>
      <c r="I864" s="34" t="s">
        <v>3499</v>
      </c>
      <c r="J864" s="34" t="s">
        <v>919</v>
      </c>
      <c r="K864" s="34">
        <v>2016</v>
      </c>
      <c r="L864" s="34">
        <v>2018</v>
      </c>
      <c r="M864" s="34" t="s">
        <v>1768</v>
      </c>
      <c r="N864" s="34" t="s">
        <v>1784</v>
      </c>
      <c r="O864" s="34">
        <v>5</v>
      </c>
      <c r="P864" s="34" t="s">
        <v>1768</v>
      </c>
      <c r="Q864" s="34" t="s">
        <v>1</v>
      </c>
      <c r="R864" s="34" t="s">
        <v>1860</v>
      </c>
      <c r="S864" s="34" t="s">
        <v>1596</v>
      </c>
      <c r="T864" s="34" t="s">
        <v>1861</v>
      </c>
      <c r="U864" s="34" t="s">
        <v>2842</v>
      </c>
      <c r="V864" s="36" t="str">
        <f>IF(VLOOKUP(First_Validations[[#This Row],[Country]],Last_Validations[[Country]:[Country: Year.1]],4,FALSE)=First_Validations[[#This Row],[FirstValidation.Country: Year]],"First","Second / Last")</f>
        <v>Second / Last</v>
      </c>
    </row>
    <row r="865" spans="2:22">
      <c r="B865" s="34" t="s">
        <v>918</v>
      </c>
      <c r="C865" s="34" t="s">
        <v>1593</v>
      </c>
      <c r="D865" s="34">
        <v>1</v>
      </c>
      <c r="E865" s="34">
        <v>32</v>
      </c>
      <c r="F865" s="34" t="s">
        <v>918</v>
      </c>
      <c r="G865" s="34" t="s">
        <v>1594</v>
      </c>
      <c r="H865" s="34" t="s">
        <v>1593</v>
      </c>
      <c r="I865" s="34" t="s">
        <v>3499</v>
      </c>
      <c r="J865" s="34" t="s">
        <v>919</v>
      </c>
      <c r="K865" s="34">
        <v>2016</v>
      </c>
      <c r="L865" s="34">
        <v>2018</v>
      </c>
      <c r="M865" s="34" t="s">
        <v>1768</v>
      </c>
      <c r="N865" s="34" t="s">
        <v>1787</v>
      </c>
      <c r="O865" s="34">
        <v>5</v>
      </c>
      <c r="P865" s="34" t="s">
        <v>1768</v>
      </c>
      <c r="Q865" s="34" t="s">
        <v>1</v>
      </c>
      <c r="R865" s="34" t="s">
        <v>1860</v>
      </c>
      <c r="S865" s="34" t="s">
        <v>1596</v>
      </c>
      <c r="T865" s="34" t="s">
        <v>1861</v>
      </c>
      <c r="U865" s="34" t="s">
        <v>2845</v>
      </c>
      <c r="V865" s="36" t="str">
        <f>IF(VLOOKUP(First_Validations[[#This Row],[Country]],Last_Validations[[Country]:[Country: Year.1]],4,FALSE)=First_Validations[[#This Row],[FirstValidation.Country: Year]],"First","Second / Last")</f>
        <v>Second / Last</v>
      </c>
    </row>
    <row r="866" spans="2:22">
      <c r="B866" s="34" t="s">
        <v>918</v>
      </c>
      <c r="C866" s="34" t="s">
        <v>1593</v>
      </c>
      <c r="D866" s="34">
        <v>1</v>
      </c>
      <c r="E866" s="34">
        <v>32</v>
      </c>
      <c r="F866" s="34" t="s">
        <v>918</v>
      </c>
      <c r="G866" s="34" t="s">
        <v>1594</v>
      </c>
      <c r="H866" s="34" t="s">
        <v>1593</v>
      </c>
      <c r="I866" s="34" t="s">
        <v>3499</v>
      </c>
      <c r="J866" s="34" t="s">
        <v>919</v>
      </c>
      <c r="K866" s="34">
        <v>2016</v>
      </c>
      <c r="L866" s="34">
        <v>2018</v>
      </c>
      <c r="M866" s="34" t="s">
        <v>1768</v>
      </c>
      <c r="N866" s="34" t="s">
        <v>1792</v>
      </c>
      <c r="O866" s="34">
        <v>6</v>
      </c>
      <c r="P866" s="34" t="s">
        <v>1817</v>
      </c>
      <c r="Q866" s="34" t="s">
        <v>1</v>
      </c>
      <c r="R866" s="34" t="s">
        <v>1860</v>
      </c>
      <c r="S866" s="34" t="s">
        <v>1596</v>
      </c>
      <c r="T866" s="34" t="s">
        <v>1861</v>
      </c>
      <c r="U866" s="34" t="s">
        <v>2840</v>
      </c>
      <c r="V866" s="36" t="str">
        <f>IF(VLOOKUP(First_Validations[[#This Row],[Country]],Last_Validations[[Country]:[Country: Year.1]],4,FALSE)=First_Validations[[#This Row],[FirstValidation.Country: Year]],"First","Second / Last")</f>
        <v>Second / Last</v>
      </c>
    </row>
    <row r="867" spans="2:22">
      <c r="B867" s="34" t="s">
        <v>918</v>
      </c>
      <c r="C867" s="34" t="s">
        <v>1593</v>
      </c>
      <c r="D867" s="34">
        <v>1</v>
      </c>
      <c r="E867" s="34">
        <v>32</v>
      </c>
      <c r="F867" s="34" t="s">
        <v>918</v>
      </c>
      <c r="G867" s="34" t="s">
        <v>1594</v>
      </c>
      <c r="H867" s="34" t="s">
        <v>1593</v>
      </c>
      <c r="I867" s="34" t="s">
        <v>3499</v>
      </c>
      <c r="J867" s="34" t="s">
        <v>919</v>
      </c>
      <c r="K867" s="34">
        <v>2016</v>
      </c>
      <c r="L867" s="34">
        <v>2018</v>
      </c>
      <c r="M867" s="34" t="s">
        <v>1768</v>
      </c>
      <c r="N867" s="34" t="s">
        <v>1793</v>
      </c>
      <c r="O867" s="34">
        <v>6</v>
      </c>
      <c r="P867" s="34" t="s">
        <v>1817</v>
      </c>
      <c r="Q867" s="34" t="s">
        <v>1</v>
      </c>
      <c r="R867" s="34" t="s">
        <v>1860</v>
      </c>
      <c r="S867" s="34" t="s">
        <v>1596</v>
      </c>
      <c r="T867" s="34" t="s">
        <v>1861</v>
      </c>
      <c r="U867" s="34" t="s">
        <v>2846</v>
      </c>
      <c r="V867" s="36" t="str">
        <f>IF(VLOOKUP(First_Validations[[#This Row],[Country]],Last_Validations[[Country]:[Country: Year.1]],4,FALSE)=First_Validations[[#This Row],[FirstValidation.Country: Year]],"First","Second / Last")</f>
        <v>Second / Last</v>
      </c>
    </row>
    <row r="868" spans="2:22">
      <c r="B868" s="34" t="s">
        <v>918</v>
      </c>
      <c r="C868" s="34" t="s">
        <v>1593</v>
      </c>
      <c r="D868" s="34">
        <v>1</v>
      </c>
      <c r="E868" s="34">
        <v>32</v>
      </c>
      <c r="F868" s="34" t="s">
        <v>918</v>
      </c>
      <c r="G868" s="34" t="s">
        <v>1594</v>
      </c>
      <c r="H868" s="34" t="s">
        <v>1593</v>
      </c>
      <c r="I868" s="34" t="s">
        <v>3499</v>
      </c>
      <c r="J868" s="34" t="s">
        <v>919</v>
      </c>
      <c r="K868" s="34">
        <v>2016</v>
      </c>
      <c r="L868" s="34">
        <v>2018</v>
      </c>
      <c r="M868" s="34" t="s">
        <v>1768</v>
      </c>
      <c r="N868" s="34" t="s">
        <v>1790</v>
      </c>
      <c r="O868" s="34">
        <v>3</v>
      </c>
      <c r="P868" s="34" t="s">
        <v>1798</v>
      </c>
      <c r="Q868" s="34" t="s">
        <v>1</v>
      </c>
      <c r="R868" s="34" t="s">
        <v>1860</v>
      </c>
      <c r="S868" s="34" t="s">
        <v>1596</v>
      </c>
      <c r="T868" s="34" t="s">
        <v>1861</v>
      </c>
      <c r="U868" s="34" t="s">
        <v>2838</v>
      </c>
      <c r="V868" s="36" t="str">
        <f>IF(VLOOKUP(First_Validations[[#This Row],[Country]],Last_Validations[[Country]:[Country: Year.1]],4,FALSE)=First_Validations[[#This Row],[FirstValidation.Country: Year]],"First","Second / Last")</f>
        <v>Second / Last</v>
      </c>
    </row>
    <row r="869" spans="2:22">
      <c r="B869" s="34" t="s">
        <v>918</v>
      </c>
      <c r="C869" s="34" t="s">
        <v>1593</v>
      </c>
      <c r="D869" s="34">
        <v>1</v>
      </c>
      <c r="E869" s="34">
        <v>32</v>
      </c>
      <c r="F869" s="34" t="s">
        <v>918</v>
      </c>
      <c r="G869" s="34" t="s">
        <v>1594</v>
      </c>
      <c r="H869" s="34" t="s">
        <v>1593</v>
      </c>
      <c r="I869" s="34" t="s">
        <v>3499</v>
      </c>
      <c r="J869" s="34" t="s">
        <v>919</v>
      </c>
      <c r="K869" s="34">
        <v>2016</v>
      </c>
      <c r="L869" s="34">
        <v>2018</v>
      </c>
      <c r="M869" s="34" t="s">
        <v>1768</v>
      </c>
      <c r="N869" s="34" t="s">
        <v>1791</v>
      </c>
      <c r="O869" s="34">
        <v>5</v>
      </c>
      <c r="P869" s="34" t="s">
        <v>1768</v>
      </c>
      <c r="Q869" s="34" t="s">
        <v>1</v>
      </c>
      <c r="R869" s="34" t="s">
        <v>1860</v>
      </c>
      <c r="S869" s="34" t="s">
        <v>1596</v>
      </c>
      <c r="T869" s="34" t="s">
        <v>1861</v>
      </c>
      <c r="U869" s="34" t="s">
        <v>2841</v>
      </c>
      <c r="V869" s="36" t="str">
        <f>IF(VLOOKUP(First_Validations[[#This Row],[Country]],Last_Validations[[Country]:[Country: Year.1]],4,FALSE)=First_Validations[[#This Row],[FirstValidation.Country: Year]],"First","Second / Last")</f>
        <v>Second / Last</v>
      </c>
    </row>
    <row r="870" spans="2:22">
      <c r="B870" s="34" t="s">
        <v>918</v>
      </c>
      <c r="C870" s="34" t="s">
        <v>1593</v>
      </c>
      <c r="D870" s="34">
        <v>1</v>
      </c>
      <c r="E870" s="34">
        <v>32</v>
      </c>
      <c r="F870" s="34" t="s">
        <v>918</v>
      </c>
      <c r="G870" s="34" t="s">
        <v>1594</v>
      </c>
      <c r="H870" s="34" t="s">
        <v>1593</v>
      </c>
      <c r="I870" s="34" t="s">
        <v>3499</v>
      </c>
      <c r="J870" s="34" t="s">
        <v>919</v>
      </c>
      <c r="K870" s="34">
        <v>2016</v>
      </c>
      <c r="L870" s="34">
        <v>2018</v>
      </c>
      <c r="M870" s="34" t="s">
        <v>1768</v>
      </c>
      <c r="N870" s="34" t="s">
        <v>1816</v>
      </c>
      <c r="O870" s="34">
        <v>6</v>
      </c>
      <c r="P870" s="34" t="s">
        <v>1817</v>
      </c>
      <c r="Q870" s="34" t="s">
        <v>1</v>
      </c>
      <c r="R870" s="34" t="s">
        <v>1860</v>
      </c>
      <c r="S870" s="34" t="s">
        <v>1596</v>
      </c>
      <c r="T870" s="34" t="s">
        <v>1861</v>
      </c>
      <c r="U870" s="34" t="s">
        <v>2836</v>
      </c>
      <c r="V870" s="36" t="str">
        <f>IF(VLOOKUP(First_Validations[[#This Row],[Country]],Last_Validations[[Country]:[Country: Year.1]],4,FALSE)=First_Validations[[#This Row],[FirstValidation.Country: Year]],"First","Second / Last")</f>
        <v>Second / Last</v>
      </c>
    </row>
    <row r="871" spans="2:22">
      <c r="B871" s="34" t="s">
        <v>918</v>
      </c>
      <c r="C871" s="34" t="s">
        <v>1593</v>
      </c>
      <c r="D871" s="34">
        <v>1</v>
      </c>
      <c r="E871" s="34">
        <v>32</v>
      </c>
      <c r="F871" s="34" t="s">
        <v>918</v>
      </c>
      <c r="G871" s="34" t="s">
        <v>1594</v>
      </c>
      <c r="H871" s="34" t="s">
        <v>1593</v>
      </c>
      <c r="I871" s="34" t="s">
        <v>3499</v>
      </c>
      <c r="J871" s="34" t="s">
        <v>919</v>
      </c>
      <c r="K871" s="34">
        <v>2016</v>
      </c>
      <c r="L871" s="34">
        <v>2018</v>
      </c>
      <c r="M871" s="34" t="s">
        <v>1768</v>
      </c>
      <c r="N871" s="34" t="s">
        <v>1818</v>
      </c>
      <c r="O871" s="34">
        <v>3</v>
      </c>
      <c r="P871" s="34" t="s">
        <v>1798</v>
      </c>
      <c r="Q871" s="34" t="s">
        <v>1</v>
      </c>
      <c r="R871" s="34" t="s">
        <v>1860</v>
      </c>
      <c r="S871" s="34" t="s">
        <v>1596</v>
      </c>
      <c r="T871" s="34" t="s">
        <v>1861</v>
      </c>
      <c r="U871" s="34" t="s">
        <v>2831</v>
      </c>
      <c r="V871" s="36" t="str">
        <f>IF(VLOOKUP(First_Validations[[#This Row],[Country]],Last_Validations[[Country]:[Country: Year.1]],4,FALSE)=First_Validations[[#This Row],[FirstValidation.Country: Year]],"First","Second / Last")</f>
        <v>Second / Last</v>
      </c>
    </row>
    <row r="872" spans="2:22">
      <c r="B872" s="34" t="s">
        <v>918</v>
      </c>
      <c r="C872" s="34" t="s">
        <v>1593</v>
      </c>
      <c r="D872" s="34">
        <v>1</v>
      </c>
      <c r="E872" s="34">
        <v>32</v>
      </c>
      <c r="F872" s="34" t="s">
        <v>918</v>
      </c>
      <c r="G872" s="34" t="s">
        <v>1594</v>
      </c>
      <c r="H872" s="34" t="s">
        <v>1593</v>
      </c>
      <c r="I872" s="34" t="s">
        <v>3499</v>
      </c>
      <c r="J872" s="34" t="s">
        <v>919</v>
      </c>
      <c r="K872" s="34">
        <v>2016</v>
      </c>
      <c r="L872" s="34">
        <v>2018</v>
      </c>
      <c r="M872" s="34" t="s">
        <v>1768</v>
      </c>
      <c r="N872" s="34" t="s">
        <v>1814</v>
      </c>
      <c r="O872" s="34">
        <v>0</v>
      </c>
      <c r="P872" s="34" t="s">
        <v>4</v>
      </c>
      <c r="Q872" s="34" t="s">
        <v>1</v>
      </c>
      <c r="R872" s="34" t="s">
        <v>1860</v>
      </c>
      <c r="S872" s="34" t="s">
        <v>1596</v>
      </c>
      <c r="T872" s="34" t="s">
        <v>1861</v>
      </c>
      <c r="U872" s="34" t="s">
        <v>2834</v>
      </c>
      <c r="V872" s="36" t="str">
        <f>IF(VLOOKUP(First_Validations[[#This Row],[Country]],Last_Validations[[Country]:[Country: Year.1]],4,FALSE)=First_Validations[[#This Row],[FirstValidation.Country: Year]],"First","Second / Last")</f>
        <v>Second / Last</v>
      </c>
    </row>
    <row r="873" spans="2:22">
      <c r="B873" s="34" t="s">
        <v>918</v>
      </c>
      <c r="C873" s="34" t="s">
        <v>1593</v>
      </c>
      <c r="D873" s="34">
        <v>1</v>
      </c>
      <c r="E873" s="34">
        <v>32</v>
      </c>
      <c r="F873" s="34" t="s">
        <v>918</v>
      </c>
      <c r="G873" s="34" t="s">
        <v>1594</v>
      </c>
      <c r="H873" s="34" t="s">
        <v>1593</v>
      </c>
      <c r="I873" s="34" t="s">
        <v>3499</v>
      </c>
      <c r="J873" s="34" t="s">
        <v>919</v>
      </c>
      <c r="K873" s="34">
        <v>2016</v>
      </c>
      <c r="L873" s="34">
        <v>2018</v>
      </c>
      <c r="M873" s="34" t="s">
        <v>1768</v>
      </c>
      <c r="N873" s="34" t="s">
        <v>1815</v>
      </c>
      <c r="O873" s="34">
        <v>0</v>
      </c>
      <c r="P873" s="34" t="s">
        <v>4</v>
      </c>
      <c r="Q873" s="34" t="s">
        <v>1</v>
      </c>
      <c r="R873" s="34" t="s">
        <v>1860</v>
      </c>
      <c r="S873" s="34" t="s">
        <v>1596</v>
      </c>
      <c r="T873" s="34" t="s">
        <v>1861</v>
      </c>
      <c r="U873" s="34" t="s">
        <v>2837</v>
      </c>
      <c r="V873" s="36" t="str">
        <f>IF(VLOOKUP(First_Validations[[#This Row],[Country]],Last_Validations[[Country]:[Country: Year.1]],4,FALSE)=First_Validations[[#This Row],[FirstValidation.Country: Year]],"First","Second / Last")</f>
        <v>Second / Last</v>
      </c>
    </row>
    <row r="874" spans="2:22">
      <c r="B874" s="34" t="s">
        <v>918</v>
      </c>
      <c r="C874" s="34" t="s">
        <v>1593</v>
      </c>
      <c r="D874" s="34">
        <v>1</v>
      </c>
      <c r="E874" s="34">
        <v>32</v>
      </c>
      <c r="F874" s="34" t="s">
        <v>918</v>
      </c>
      <c r="G874" s="34" t="s">
        <v>1594</v>
      </c>
      <c r="H874" s="34" t="s">
        <v>1593</v>
      </c>
      <c r="I874" s="34" t="s">
        <v>3499</v>
      </c>
      <c r="J874" s="34" t="s">
        <v>919</v>
      </c>
      <c r="K874" s="34">
        <v>2016</v>
      </c>
      <c r="L874" s="34">
        <v>2018</v>
      </c>
      <c r="M874" s="34" t="s">
        <v>1768</v>
      </c>
      <c r="N874" s="34" t="s">
        <v>1821</v>
      </c>
      <c r="O874" s="34">
        <v>4</v>
      </c>
      <c r="P874" s="34" t="s">
        <v>1767</v>
      </c>
      <c r="Q874" s="34" t="s">
        <v>1</v>
      </c>
      <c r="R874" s="34" t="s">
        <v>1860</v>
      </c>
      <c r="S874" s="34" t="s">
        <v>1596</v>
      </c>
      <c r="T874" s="34" t="s">
        <v>1861</v>
      </c>
      <c r="U874" s="34" t="s">
        <v>2843</v>
      </c>
      <c r="V874" s="36" t="str">
        <f>IF(VLOOKUP(First_Validations[[#This Row],[Country]],Last_Validations[[Country]:[Country: Year.1]],4,FALSE)=First_Validations[[#This Row],[FirstValidation.Country: Year]],"First","Second / Last")</f>
        <v>Second / Last</v>
      </c>
    </row>
    <row r="875" spans="2:22">
      <c r="B875" s="34" t="s">
        <v>918</v>
      </c>
      <c r="C875" s="34" t="s">
        <v>1593</v>
      </c>
      <c r="D875" s="34">
        <v>1</v>
      </c>
      <c r="E875" s="34">
        <v>32</v>
      </c>
      <c r="F875" s="34" t="s">
        <v>918</v>
      </c>
      <c r="G875" s="34" t="s">
        <v>1594</v>
      </c>
      <c r="H875" s="34" t="s">
        <v>1593</v>
      </c>
      <c r="I875" s="34" t="s">
        <v>3499</v>
      </c>
      <c r="J875" s="34" t="s">
        <v>919</v>
      </c>
      <c r="K875" s="34">
        <v>2016</v>
      </c>
      <c r="L875" s="34">
        <v>2018</v>
      </c>
      <c r="M875" s="34" t="s">
        <v>1768</v>
      </c>
      <c r="N875" s="34" t="s">
        <v>1822</v>
      </c>
      <c r="O875" s="34">
        <v>4</v>
      </c>
      <c r="P875" s="34" t="s">
        <v>1767</v>
      </c>
      <c r="Q875" s="34" t="s">
        <v>1</v>
      </c>
      <c r="R875" s="34" t="s">
        <v>1860</v>
      </c>
      <c r="S875" s="34" t="s">
        <v>1596</v>
      </c>
      <c r="T875" s="34" t="s">
        <v>1861</v>
      </c>
      <c r="U875" s="34" t="s">
        <v>2832</v>
      </c>
      <c r="V875" s="36" t="str">
        <f>IF(VLOOKUP(First_Validations[[#This Row],[Country]],Last_Validations[[Country]:[Country: Year.1]],4,FALSE)=First_Validations[[#This Row],[FirstValidation.Country: Year]],"First","Second / Last")</f>
        <v>Second / Last</v>
      </c>
    </row>
    <row r="876" spans="2:22">
      <c r="B876" s="34" t="s">
        <v>918</v>
      </c>
      <c r="C876" s="34" t="s">
        <v>1593</v>
      </c>
      <c r="D876" s="34">
        <v>1</v>
      </c>
      <c r="E876" s="34">
        <v>32</v>
      </c>
      <c r="F876" s="34" t="s">
        <v>918</v>
      </c>
      <c r="G876" s="34" t="s">
        <v>1594</v>
      </c>
      <c r="H876" s="34" t="s">
        <v>1593</v>
      </c>
      <c r="I876" s="34" t="s">
        <v>3499</v>
      </c>
      <c r="J876" s="34" t="s">
        <v>919</v>
      </c>
      <c r="K876" s="34">
        <v>2016</v>
      </c>
      <c r="L876" s="34">
        <v>2018</v>
      </c>
      <c r="M876" s="34" t="s">
        <v>1768</v>
      </c>
      <c r="N876" s="34" t="s">
        <v>1819</v>
      </c>
      <c r="O876" s="34">
        <v>1</v>
      </c>
      <c r="P876" s="34" t="s">
        <v>1796</v>
      </c>
      <c r="Q876" s="34" t="s">
        <v>1</v>
      </c>
      <c r="R876" s="34" t="s">
        <v>1860</v>
      </c>
      <c r="S876" s="34" t="s">
        <v>1596</v>
      </c>
      <c r="T876" s="34" t="s">
        <v>1861</v>
      </c>
      <c r="U876" s="34" t="s">
        <v>2830</v>
      </c>
      <c r="V876" s="36" t="str">
        <f>IF(VLOOKUP(First_Validations[[#This Row],[Country]],Last_Validations[[Country]:[Country: Year.1]],4,FALSE)=First_Validations[[#This Row],[FirstValidation.Country: Year]],"First","Second / Last")</f>
        <v>Second / Last</v>
      </c>
    </row>
    <row r="877" spans="2:22">
      <c r="B877" s="34" t="s">
        <v>918</v>
      </c>
      <c r="C877" s="34" t="s">
        <v>1593</v>
      </c>
      <c r="D877" s="34">
        <v>1</v>
      </c>
      <c r="E877" s="34">
        <v>32</v>
      </c>
      <c r="F877" s="34" t="s">
        <v>918</v>
      </c>
      <c r="G877" s="34" t="s">
        <v>1594</v>
      </c>
      <c r="H877" s="34" t="s">
        <v>1593</v>
      </c>
      <c r="I877" s="34" t="s">
        <v>3499</v>
      </c>
      <c r="J877" s="34" t="s">
        <v>919</v>
      </c>
      <c r="K877" s="34">
        <v>2016</v>
      </c>
      <c r="L877" s="34">
        <v>2018</v>
      </c>
      <c r="M877" s="34" t="s">
        <v>1768</v>
      </c>
      <c r="N877" s="34" t="s">
        <v>1820</v>
      </c>
      <c r="O877" s="34">
        <v>5</v>
      </c>
      <c r="P877" s="34" t="s">
        <v>1768</v>
      </c>
      <c r="Q877" s="34" t="s">
        <v>1</v>
      </c>
      <c r="R877" s="34" t="s">
        <v>1860</v>
      </c>
      <c r="S877" s="34" t="s">
        <v>1596</v>
      </c>
      <c r="T877" s="34" t="s">
        <v>1861</v>
      </c>
      <c r="U877" s="34" t="s">
        <v>2833</v>
      </c>
      <c r="V877" s="36" t="str">
        <f>IF(VLOOKUP(First_Validations[[#This Row],[Country]],Last_Validations[[Country]:[Country: Year.1]],4,FALSE)=First_Validations[[#This Row],[FirstValidation.Country: Year]],"First","Second / Last")</f>
        <v>Second / Last</v>
      </c>
    </row>
    <row r="878" spans="2:22">
      <c r="B878" s="34" t="s">
        <v>918</v>
      </c>
      <c r="C878" s="34" t="s">
        <v>1593</v>
      </c>
      <c r="D878" s="34">
        <v>1</v>
      </c>
      <c r="E878" s="34">
        <v>32</v>
      </c>
      <c r="F878" s="34" t="s">
        <v>918</v>
      </c>
      <c r="G878" s="34" t="s">
        <v>1594</v>
      </c>
      <c r="H878" s="34" t="s">
        <v>1593</v>
      </c>
      <c r="I878" s="34" t="s">
        <v>3499</v>
      </c>
      <c r="J878" s="34" t="s">
        <v>919</v>
      </c>
      <c r="K878" s="34">
        <v>2016</v>
      </c>
      <c r="L878" s="34">
        <v>2018</v>
      </c>
      <c r="M878" s="34" t="s">
        <v>1768</v>
      </c>
      <c r="N878" s="34" t="s">
        <v>1813</v>
      </c>
      <c r="O878" s="34">
        <v>1</v>
      </c>
      <c r="P878" s="34" t="s">
        <v>1796</v>
      </c>
      <c r="Q878" s="34" t="s">
        <v>1</v>
      </c>
      <c r="R878" s="34" t="s">
        <v>1860</v>
      </c>
      <c r="S878" s="34" t="s">
        <v>1596</v>
      </c>
      <c r="T878" s="34" t="s">
        <v>1861</v>
      </c>
      <c r="U878" s="34" t="s">
        <v>2835</v>
      </c>
      <c r="V878" s="36" t="str">
        <f>IF(VLOOKUP(First_Validations[[#This Row],[Country]],Last_Validations[[Country]:[Country: Year.1]],4,FALSE)=First_Validations[[#This Row],[FirstValidation.Country: Year]],"First","Second / Last")</f>
        <v>Second / Last</v>
      </c>
    </row>
    <row r="879" spans="2:22">
      <c r="B879" s="34" t="s">
        <v>918</v>
      </c>
      <c r="C879" s="34" t="s">
        <v>1593</v>
      </c>
      <c r="D879" s="34">
        <v>1</v>
      </c>
      <c r="E879" s="34">
        <v>32</v>
      </c>
      <c r="F879" s="34" t="s">
        <v>918</v>
      </c>
      <c r="G879" s="34" t="s">
        <v>1594</v>
      </c>
      <c r="H879" s="34" t="s">
        <v>1593</v>
      </c>
      <c r="I879" s="34" t="s">
        <v>3499</v>
      </c>
      <c r="J879" s="34" t="s">
        <v>919</v>
      </c>
      <c r="K879" s="34">
        <v>2016</v>
      </c>
      <c r="L879" s="34">
        <v>2018</v>
      </c>
      <c r="M879" s="34" t="s">
        <v>1768</v>
      </c>
      <c r="N879" s="34" t="s">
        <v>1807</v>
      </c>
      <c r="O879" s="34">
        <v>5</v>
      </c>
      <c r="P879" s="34" t="s">
        <v>1768</v>
      </c>
      <c r="Q879" s="34" t="s">
        <v>1</v>
      </c>
      <c r="R879" s="34" t="s">
        <v>1860</v>
      </c>
      <c r="S879" s="34" t="s">
        <v>1596</v>
      </c>
      <c r="T879" s="34" t="s">
        <v>1861</v>
      </c>
      <c r="U879" s="34" t="s">
        <v>2827</v>
      </c>
      <c r="V879" s="36" t="str">
        <f>IF(VLOOKUP(First_Validations[[#This Row],[Country]],Last_Validations[[Country]:[Country: Year.1]],4,FALSE)=First_Validations[[#This Row],[FirstValidation.Country: Year]],"First","Second / Last")</f>
        <v>Second / Last</v>
      </c>
    </row>
    <row r="880" spans="2:22">
      <c r="B880" s="34" t="s">
        <v>918</v>
      </c>
      <c r="C880" s="34" t="s">
        <v>1593</v>
      </c>
      <c r="D880" s="34">
        <v>1</v>
      </c>
      <c r="E880" s="34">
        <v>32</v>
      </c>
      <c r="F880" s="34" t="s">
        <v>918</v>
      </c>
      <c r="G880" s="34" t="s">
        <v>1594</v>
      </c>
      <c r="H880" s="34" t="s">
        <v>1593</v>
      </c>
      <c r="I880" s="34" t="s">
        <v>3499</v>
      </c>
      <c r="J880" s="34" t="s">
        <v>919</v>
      </c>
      <c r="K880" s="34">
        <v>2016</v>
      </c>
      <c r="L880" s="34">
        <v>2018</v>
      </c>
      <c r="M880" s="34" t="s">
        <v>1768</v>
      </c>
      <c r="N880" s="34" t="s">
        <v>1808</v>
      </c>
      <c r="O880" s="34">
        <v>5</v>
      </c>
      <c r="P880" s="34" t="s">
        <v>1768</v>
      </c>
      <c r="Q880" s="34" t="s">
        <v>1</v>
      </c>
      <c r="R880" s="34" t="s">
        <v>1860</v>
      </c>
      <c r="S880" s="34" t="s">
        <v>1596</v>
      </c>
      <c r="T880" s="34" t="s">
        <v>1861</v>
      </c>
      <c r="U880" s="34" t="s">
        <v>2822</v>
      </c>
      <c r="V880" s="36" t="str">
        <f>IF(VLOOKUP(First_Validations[[#This Row],[Country]],Last_Validations[[Country]:[Country: Year.1]],4,FALSE)=First_Validations[[#This Row],[FirstValidation.Country: Year]],"First","Second / Last")</f>
        <v>Second / Last</v>
      </c>
    </row>
    <row r="881" spans="2:22">
      <c r="B881" s="34" t="s">
        <v>918</v>
      </c>
      <c r="C881" s="34" t="s">
        <v>1593</v>
      </c>
      <c r="D881" s="34">
        <v>1</v>
      </c>
      <c r="E881" s="34">
        <v>32</v>
      </c>
      <c r="F881" s="34" t="s">
        <v>918</v>
      </c>
      <c r="G881" s="34" t="s">
        <v>1594</v>
      </c>
      <c r="H881" s="34" t="s">
        <v>1593</v>
      </c>
      <c r="I881" s="34" t="s">
        <v>3499</v>
      </c>
      <c r="J881" s="34" t="s">
        <v>919</v>
      </c>
      <c r="K881" s="34">
        <v>2016</v>
      </c>
      <c r="L881" s="34">
        <v>2018</v>
      </c>
      <c r="M881" s="34" t="s">
        <v>1768</v>
      </c>
      <c r="N881" s="34" t="s">
        <v>1805</v>
      </c>
      <c r="O881" s="34">
        <v>5</v>
      </c>
      <c r="P881" s="34" t="s">
        <v>1768</v>
      </c>
      <c r="Q881" s="34" t="s">
        <v>1</v>
      </c>
      <c r="R881" s="34" t="s">
        <v>1860</v>
      </c>
      <c r="S881" s="34" t="s">
        <v>1596</v>
      </c>
      <c r="T881" s="34" t="s">
        <v>1861</v>
      </c>
      <c r="U881" s="34" t="s">
        <v>2825</v>
      </c>
      <c r="V881" s="36" t="str">
        <f>IF(VLOOKUP(First_Validations[[#This Row],[Country]],Last_Validations[[Country]:[Country: Year.1]],4,FALSE)=First_Validations[[#This Row],[FirstValidation.Country: Year]],"First","Second / Last")</f>
        <v>Second / Last</v>
      </c>
    </row>
    <row r="882" spans="2:22">
      <c r="B882" s="34" t="s">
        <v>918</v>
      </c>
      <c r="C882" s="34" t="s">
        <v>1593</v>
      </c>
      <c r="D882" s="34">
        <v>1</v>
      </c>
      <c r="E882" s="34">
        <v>32</v>
      </c>
      <c r="F882" s="34" t="s">
        <v>918</v>
      </c>
      <c r="G882" s="34" t="s">
        <v>1594</v>
      </c>
      <c r="H882" s="34" t="s">
        <v>1593</v>
      </c>
      <c r="I882" s="34" t="s">
        <v>3499</v>
      </c>
      <c r="J882" s="34" t="s">
        <v>919</v>
      </c>
      <c r="K882" s="34">
        <v>2016</v>
      </c>
      <c r="L882" s="34">
        <v>2018</v>
      </c>
      <c r="M882" s="34" t="s">
        <v>1768</v>
      </c>
      <c r="N882" s="34" t="s">
        <v>1806</v>
      </c>
      <c r="O882" s="34">
        <v>5</v>
      </c>
      <c r="P882" s="34" t="s">
        <v>1768</v>
      </c>
      <c r="Q882" s="34" t="s">
        <v>1</v>
      </c>
      <c r="R882" s="34" t="s">
        <v>1860</v>
      </c>
      <c r="S882" s="34" t="s">
        <v>1596</v>
      </c>
      <c r="T882" s="34" t="s">
        <v>1861</v>
      </c>
      <c r="U882" s="34" t="s">
        <v>2828</v>
      </c>
      <c r="V882" s="36" t="str">
        <f>IF(VLOOKUP(First_Validations[[#This Row],[Country]],Last_Validations[[Country]:[Country: Year.1]],4,FALSE)=First_Validations[[#This Row],[FirstValidation.Country: Year]],"First","Second / Last")</f>
        <v>Second / Last</v>
      </c>
    </row>
    <row r="883" spans="2:22">
      <c r="B883" s="34" t="s">
        <v>918</v>
      </c>
      <c r="C883" s="34" t="s">
        <v>1593</v>
      </c>
      <c r="D883" s="34">
        <v>1</v>
      </c>
      <c r="E883" s="34">
        <v>32</v>
      </c>
      <c r="F883" s="34" t="s">
        <v>918</v>
      </c>
      <c r="G883" s="34" t="s">
        <v>1594</v>
      </c>
      <c r="H883" s="34" t="s">
        <v>1593</v>
      </c>
      <c r="I883" s="34" t="s">
        <v>3499</v>
      </c>
      <c r="J883" s="34" t="s">
        <v>919</v>
      </c>
      <c r="K883" s="34">
        <v>2016</v>
      </c>
      <c r="L883" s="34">
        <v>2018</v>
      </c>
      <c r="M883" s="34" t="s">
        <v>1768</v>
      </c>
      <c r="N883" s="34" t="s">
        <v>1811</v>
      </c>
      <c r="O883" s="34">
        <v>6</v>
      </c>
      <c r="P883" s="34" t="s">
        <v>1817</v>
      </c>
      <c r="Q883" s="34" t="s">
        <v>1</v>
      </c>
      <c r="R883" s="34" t="s">
        <v>1860</v>
      </c>
      <c r="S883" s="34" t="s">
        <v>1596</v>
      </c>
      <c r="T883" s="34" t="s">
        <v>1861</v>
      </c>
      <c r="U883" s="34" t="s">
        <v>2823</v>
      </c>
      <c r="V883" s="36" t="str">
        <f>IF(VLOOKUP(First_Validations[[#This Row],[Country]],Last_Validations[[Country]:[Country: Year.1]],4,FALSE)=First_Validations[[#This Row],[FirstValidation.Country: Year]],"First","Second / Last")</f>
        <v>Second / Last</v>
      </c>
    </row>
    <row r="884" spans="2:22">
      <c r="B884" s="34" t="s">
        <v>918</v>
      </c>
      <c r="C884" s="34" t="s">
        <v>1593</v>
      </c>
      <c r="D884" s="34">
        <v>1</v>
      </c>
      <c r="E884" s="34">
        <v>32</v>
      </c>
      <c r="F884" s="34" t="s">
        <v>918</v>
      </c>
      <c r="G884" s="34" t="s">
        <v>1594</v>
      </c>
      <c r="H884" s="34" t="s">
        <v>1593</v>
      </c>
      <c r="I884" s="34" t="s">
        <v>3499</v>
      </c>
      <c r="J884" s="34" t="s">
        <v>919</v>
      </c>
      <c r="K884" s="34">
        <v>2016</v>
      </c>
      <c r="L884" s="34">
        <v>2018</v>
      </c>
      <c r="M884" s="34" t="s">
        <v>1768</v>
      </c>
      <c r="N884" s="34" t="s">
        <v>1812</v>
      </c>
      <c r="O884" s="34">
        <v>0</v>
      </c>
      <c r="P884" s="34" t="s">
        <v>4</v>
      </c>
      <c r="Q884" s="34" t="s">
        <v>1</v>
      </c>
      <c r="R884" s="34" t="s">
        <v>1860</v>
      </c>
      <c r="S884" s="34" t="s">
        <v>1596</v>
      </c>
      <c r="T884" s="34" t="s">
        <v>1861</v>
      </c>
      <c r="U884" s="34" t="s">
        <v>2829</v>
      </c>
      <c r="V884" s="36" t="str">
        <f>IF(VLOOKUP(First_Validations[[#This Row],[Country]],Last_Validations[[Country]:[Country: Year.1]],4,FALSE)=First_Validations[[#This Row],[FirstValidation.Country: Year]],"First","Second / Last")</f>
        <v>Second / Last</v>
      </c>
    </row>
    <row r="885" spans="2:22">
      <c r="B885" s="34" t="s">
        <v>918</v>
      </c>
      <c r="C885" s="34" t="s">
        <v>1593</v>
      </c>
      <c r="D885" s="34">
        <v>1</v>
      </c>
      <c r="E885" s="34">
        <v>32</v>
      </c>
      <c r="F885" s="34" t="s">
        <v>918</v>
      </c>
      <c r="G885" s="34" t="s">
        <v>1594</v>
      </c>
      <c r="H885" s="34" t="s">
        <v>1593</v>
      </c>
      <c r="I885" s="34" t="s">
        <v>3499</v>
      </c>
      <c r="J885" s="34" t="s">
        <v>919</v>
      </c>
      <c r="K885" s="34">
        <v>2016</v>
      </c>
      <c r="L885" s="34">
        <v>2018</v>
      </c>
      <c r="M885" s="34" t="s">
        <v>1768</v>
      </c>
      <c r="N885" s="34" t="s">
        <v>1809</v>
      </c>
      <c r="O885" s="34">
        <v>6</v>
      </c>
      <c r="P885" s="34" t="s">
        <v>1817</v>
      </c>
      <c r="Q885" s="34" t="s">
        <v>1</v>
      </c>
      <c r="R885" s="34" t="s">
        <v>1860</v>
      </c>
      <c r="S885" s="34" t="s">
        <v>1596</v>
      </c>
      <c r="T885" s="34" t="s">
        <v>1861</v>
      </c>
      <c r="U885" s="34" t="s">
        <v>2821</v>
      </c>
      <c r="V885" s="36" t="str">
        <f>IF(VLOOKUP(First_Validations[[#This Row],[Country]],Last_Validations[[Country]:[Country: Year.1]],4,FALSE)=First_Validations[[#This Row],[FirstValidation.Country: Year]],"First","Second / Last")</f>
        <v>Second / Last</v>
      </c>
    </row>
    <row r="886" spans="2:22">
      <c r="B886" s="34" t="s">
        <v>918</v>
      </c>
      <c r="C886" s="34" t="s">
        <v>1593</v>
      </c>
      <c r="D886" s="34">
        <v>1</v>
      </c>
      <c r="E886" s="34">
        <v>32</v>
      </c>
      <c r="F886" s="34" t="s">
        <v>918</v>
      </c>
      <c r="G886" s="34" t="s">
        <v>1594</v>
      </c>
      <c r="H886" s="34" t="s">
        <v>1593</v>
      </c>
      <c r="I886" s="34" t="s">
        <v>3499</v>
      </c>
      <c r="J886" s="34" t="s">
        <v>919</v>
      </c>
      <c r="K886" s="34">
        <v>2016</v>
      </c>
      <c r="L886" s="34">
        <v>2018</v>
      </c>
      <c r="M886" s="34" t="s">
        <v>1768</v>
      </c>
      <c r="N886" s="34" t="s">
        <v>1810</v>
      </c>
      <c r="O886" s="34">
        <v>5</v>
      </c>
      <c r="P886" s="34" t="s">
        <v>1768</v>
      </c>
      <c r="Q886" s="34" t="s">
        <v>1</v>
      </c>
      <c r="R886" s="34" t="s">
        <v>1860</v>
      </c>
      <c r="S886" s="34" t="s">
        <v>1596</v>
      </c>
      <c r="T886" s="34" t="s">
        <v>1861</v>
      </c>
      <c r="U886" s="34" t="s">
        <v>2824</v>
      </c>
      <c r="V886" s="36" t="str">
        <f>IF(VLOOKUP(First_Validations[[#This Row],[Country]],Last_Validations[[Country]:[Country: Year.1]],4,FALSE)=First_Validations[[#This Row],[FirstValidation.Country: Year]],"First","Second / Last")</f>
        <v>Second / Last</v>
      </c>
    </row>
    <row r="887" spans="2:22">
      <c r="B887" s="34" t="s">
        <v>1184</v>
      </c>
      <c r="C887" s="34" t="s">
        <v>1602</v>
      </c>
      <c r="D887" s="34">
        <v>1</v>
      </c>
      <c r="E887" s="34">
        <v>42</v>
      </c>
      <c r="F887" s="34" t="s">
        <v>1184</v>
      </c>
      <c r="G887" s="34" t="s">
        <v>1603</v>
      </c>
      <c r="H887" s="34" t="s">
        <v>1602</v>
      </c>
      <c r="I887" s="34" t="s">
        <v>1185</v>
      </c>
      <c r="J887" s="34" t="s">
        <v>1186</v>
      </c>
      <c r="K887" s="34">
        <v>2018</v>
      </c>
      <c r="L887" s="34">
        <v>2018</v>
      </c>
      <c r="M887" s="34" t="s">
        <v>1767</v>
      </c>
      <c r="N887" s="34" t="s">
        <v>1810</v>
      </c>
      <c r="O887" s="34">
        <v>3</v>
      </c>
      <c r="P887" s="34" t="s">
        <v>1798</v>
      </c>
      <c r="Q887" s="34" t="s">
        <v>1210</v>
      </c>
      <c r="R887" s="34" t="s">
        <v>1186</v>
      </c>
      <c r="S887" s="34" t="s">
        <v>1604</v>
      </c>
      <c r="T887" s="34" t="s">
        <v>1871</v>
      </c>
      <c r="U887" s="34" t="s">
        <v>2887</v>
      </c>
      <c r="V887" s="36" t="str">
        <f>IF(VLOOKUP(First_Validations[[#This Row],[Country]],Last_Validations[[Country]:[Country: Year.1]],4,FALSE)=First_Validations[[#This Row],[FirstValidation.Country: Year]],"First","Second / Last")</f>
        <v>First</v>
      </c>
    </row>
    <row r="888" spans="2:22">
      <c r="B888" s="34" t="s">
        <v>1184</v>
      </c>
      <c r="C888" s="34" t="s">
        <v>1602</v>
      </c>
      <c r="D888" s="34">
        <v>1</v>
      </c>
      <c r="E888" s="34">
        <v>42</v>
      </c>
      <c r="F888" s="34" t="s">
        <v>1184</v>
      </c>
      <c r="G888" s="34" t="s">
        <v>1603</v>
      </c>
      <c r="H888" s="34" t="s">
        <v>1602</v>
      </c>
      <c r="I888" s="34" t="s">
        <v>1185</v>
      </c>
      <c r="J888" s="34" t="s">
        <v>1186</v>
      </c>
      <c r="K888" s="34">
        <v>2018</v>
      </c>
      <c r="L888" s="34">
        <v>2018</v>
      </c>
      <c r="M888" s="34" t="s">
        <v>1767</v>
      </c>
      <c r="N888" s="34" t="s">
        <v>1809</v>
      </c>
      <c r="O888" s="34">
        <v>5</v>
      </c>
      <c r="P888" s="34" t="s">
        <v>1768</v>
      </c>
      <c r="Q888" s="34" t="s">
        <v>1209</v>
      </c>
      <c r="R888" s="34" t="s">
        <v>1186</v>
      </c>
      <c r="S888" s="34" t="s">
        <v>1604</v>
      </c>
      <c r="T888" s="34" t="s">
        <v>1871</v>
      </c>
      <c r="U888" s="34" t="s">
        <v>2882</v>
      </c>
      <c r="V888" s="36" t="str">
        <f>IF(VLOOKUP(First_Validations[[#This Row],[Country]],Last_Validations[[Country]:[Country: Year.1]],4,FALSE)=First_Validations[[#This Row],[FirstValidation.Country: Year]],"First","Second / Last")</f>
        <v>First</v>
      </c>
    </row>
    <row r="889" spans="2:22">
      <c r="B889" s="34" t="s">
        <v>1184</v>
      </c>
      <c r="C889" s="34" t="s">
        <v>1602</v>
      </c>
      <c r="D889" s="34">
        <v>1</v>
      </c>
      <c r="E889" s="34">
        <v>42</v>
      </c>
      <c r="F889" s="34" t="s">
        <v>1184</v>
      </c>
      <c r="G889" s="34" t="s">
        <v>1603</v>
      </c>
      <c r="H889" s="34" t="s">
        <v>1602</v>
      </c>
      <c r="I889" s="34" t="s">
        <v>1185</v>
      </c>
      <c r="J889" s="34" t="s">
        <v>1186</v>
      </c>
      <c r="K889" s="34">
        <v>2018</v>
      </c>
      <c r="L889" s="34">
        <v>2018</v>
      </c>
      <c r="M889" s="34" t="s">
        <v>1767</v>
      </c>
      <c r="N889" s="34" t="s">
        <v>1812</v>
      </c>
      <c r="O889" s="34">
        <v>3</v>
      </c>
      <c r="P889" s="34" t="s">
        <v>1798</v>
      </c>
      <c r="Q889" s="34" t="s">
        <v>1212</v>
      </c>
      <c r="R889" s="34" t="s">
        <v>1186</v>
      </c>
      <c r="S889" s="34" t="s">
        <v>1604</v>
      </c>
      <c r="T889" s="34" t="s">
        <v>1871</v>
      </c>
      <c r="U889" s="34" t="s">
        <v>2885</v>
      </c>
      <c r="V889" s="36" t="str">
        <f>IF(VLOOKUP(First_Validations[[#This Row],[Country]],Last_Validations[[Country]:[Country: Year.1]],4,FALSE)=First_Validations[[#This Row],[FirstValidation.Country: Year]],"First","Second / Last")</f>
        <v>First</v>
      </c>
    </row>
    <row r="890" spans="2:22">
      <c r="B890" s="34" t="s">
        <v>1184</v>
      </c>
      <c r="C890" s="34" t="s">
        <v>1602</v>
      </c>
      <c r="D890" s="34">
        <v>1</v>
      </c>
      <c r="E890" s="34">
        <v>42</v>
      </c>
      <c r="F890" s="34" t="s">
        <v>1184</v>
      </c>
      <c r="G890" s="34" t="s">
        <v>1603</v>
      </c>
      <c r="H890" s="34" t="s">
        <v>1602</v>
      </c>
      <c r="I890" s="34" t="s">
        <v>1185</v>
      </c>
      <c r="J890" s="34" t="s">
        <v>1186</v>
      </c>
      <c r="K890" s="34">
        <v>2018</v>
      </c>
      <c r="L890" s="34">
        <v>2018</v>
      </c>
      <c r="M890" s="34" t="s">
        <v>1767</v>
      </c>
      <c r="N890" s="34" t="s">
        <v>1811</v>
      </c>
      <c r="O890" s="34">
        <v>3</v>
      </c>
      <c r="P890" s="34" t="s">
        <v>1798</v>
      </c>
      <c r="Q890" s="34" t="s">
        <v>1211</v>
      </c>
      <c r="R890" s="34" t="s">
        <v>1186</v>
      </c>
      <c r="S890" s="34" t="s">
        <v>1604</v>
      </c>
      <c r="T890" s="34" t="s">
        <v>1871</v>
      </c>
      <c r="U890" s="34" t="s">
        <v>2888</v>
      </c>
      <c r="V890" s="36" t="str">
        <f>IF(VLOOKUP(First_Validations[[#This Row],[Country]],Last_Validations[[Country]:[Country: Year.1]],4,FALSE)=First_Validations[[#This Row],[FirstValidation.Country: Year]],"First","Second / Last")</f>
        <v>First</v>
      </c>
    </row>
    <row r="891" spans="2:22">
      <c r="B891" s="34" t="s">
        <v>1184</v>
      </c>
      <c r="C891" s="34" t="s">
        <v>1602</v>
      </c>
      <c r="D891" s="34">
        <v>1</v>
      </c>
      <c r="E891" s="34">
        <v>42</v>
      </c>
      <c r="F891" s="34" t="s">
        <v>1184</v>
      </c>
      <c r="G891" s="34" t="s">
        <v>1603</v>
      </c>
      <c r="H891" s="34" t="s">
        <v>1602</v>
      </c>
      <c r="I891" s="34" t="s">
        <v>1185</v>
      </c>
      <c r="J891" s="34" t="s">
        <v>1186</v>
      </c>
      <c r="K891" s="34">
        <v>2018</v>
      </c>
      <c r="L891" s="34">
        <v>2018</v>
      </c>
      <c r="M891" s="34" t="s">
        <v>1767</v>
      </c>
      <c r="N891" s="34" t="s">
        <v>1806</v>
      </c>
      <c r="O891" s="34">
        <v>4</v>
      </c>
      <c r="P891" s="34" t="s">
        <v>1767</v>
      </c>
      <c r="Q891" s="34" t="s">
        <v>1206</v>
      </c>
      <c r="R891" s="34" t="s">
        <v>1186</v>
      </c>
      <c r="S891" s="34" t="s">
        <v>1604</v>
      </c>
      <c r="T891" s="34" t="s">
        <v>1871</v>
      </c>
      <c r="U891" s="34" t="s">
        <v>2883</v>
      </c>
      <c r="V891" s="36" t="str">
        <f>IF(VLOOKUP(First_Validations[[#This Row],[Country]],Last_Validations[[Country]:[Country: Year.1]],4,FALSE)=First_Validations[[#This Row],[FirstValidation.Country: Year]],"First","Second / Last")</f>
        <v>First</v>
      </c>
    </row>
    <row r="892" spans="2:22">
      <c r="B892" s="34" t="s">
        <v>1184</v>
      </c>
      <c r="C892" s="34" t="s">
        <v>1602</v>
      </c>
      <c r="D892" s="34">
        <v>1</v>
      </c>
      <c r="E892" s="34">
        <v>42</v>
      </c>
      <c r="F892" s="34" t="s">
        <v>1184</v>
      </c>
      <c r="G892" s="34" t="s">
        <v>1603</v>
      </c>
      <c r="H892" s="34" t="s">
        <v>1602</v>
      </c>
      <c r="I892" s="34" t="s">
        <v>1185</v>
      </c>
      <c r="J892" s="34" t="s">
        <v>1186</v>
      </c>
      <c r="K892" s="34">
        <v>2018</v>
      </c>
      <c r="L892" s="34">
        <v>2018</v>
      </c>
      <c r="M892" s="34" t="s">
        <v>1767</v>
      </c>
      <c r="N892" s="34" t="s">
        <v>1805</v>
      </c>
      <c r="O892" s="34">
        <v>0</v>
      </c>
      <c r="P892" s="34" t="s">
        <v>4</v>
      </c>
      <c r="Q892" s="34" t="s">
        <v>1205</v>
      </c>
      <c r="R892" s="34" t="s">
        <v>1186</v>
      </c>
      <c r="S892" s="34" t="s">
        <v>1604</v>
      </c>
      <c r="T892" s="34" t="s">
        <v>1871</v>
      </c>
      <c r="U892" s="34" t="s">
        <v>2872</v>
      </c>
      <c r="V892" s="36" t="str">
        <f>IF(VLOOKUP(First_Validations[[#This Row],[Country]],Last_Validations[[Country]:[Country: Year.1]],4,FALSE)=First_Validations[[#This Row],[FirstValidation.Country: Year]],"First","Second / Last")</f>
        <v>First</v>
      </c>
    </row>
    <row r="893" spans="2:22">
      <c r="B893" s="34" t="s">
        <v>1184</v>
      </c>
      <c r="C893" s="34" t="s">
        <v>1602</v>
      </c>
      <c r="D893" s="34">
        <v>1</v>
      </c>
      <c r="E893" s="34">
        <v>42</v>
      </c>
      <c r="F893" s="34" t="s">
        <v>1184</v>
      </c>
      <c r="G893" s="34" t="s">
        <v>1603</v>
      </c>
      <c r="H893" s="34" t="s">
        <v>1602</v>
      </c>
      <c r="I893" s="34" t="s">
        <v>1185</v>
      </c>
      <c r="J893" s="34" t="s">
        <v>1186</v>
      </c>
      <c r="K893" s="34">
        <v>2018</v>
      </c>
      <c r="L893" s="34">
        <v>2018</v>
      </c>
      <c r="M893" s="34" t="s">
        <v>1767</v>
      </c>
      <c r="N893" s="34" t="s">
        <v>1808</v>
      </c>
      <c r="O893" s="34">
        <v>5</v>
      </c>
      <c r="P893" s="34" t="s">
        <v>1768</v>
      </c>
      <c r="Q893" s="34" t="s">
        <v>1208</v>
      </c>
      <c r="R893" s="34" t="s">
        <v>1186</v>
      </c>
      <c r="S893" s="34" t="s">
        <v>1604</v>
      </c>
      <c r="T893" s="34" t="s">
        <v>1871</v>
      </c>
      <c r="U893" s="34" t="s">
        <v>2881</v>
      </c>
      <c r="V893" s="36" t="str">
        <f>IF(VLOOKUP(First_Validations[[#This Row],[Country]],Last_Validations[[Country]:[Country: Year.1]],4,FALSE)=First_Validations[[#This Row],[FirstValidation.Country: Year]],"First","Second / Last")</f>
        <v>First</v>
      </c>
    </row>
    <row r="894" spans="2:22">
      <c r="B894" s="34" t="s">
        <v>1184</v>
      </c>
      <c r="C894" s="34" t="s">
        <v>1602</v>
      </c>
      <c r="D894" s="34">
        <v>1</v>
      </c>
      <c r="E894" s="34">
        <v>42</v>
      </c>
      <c r="F894" s="34" t="s">
        <v>1184</v>
      </c>
      <c r="G894" s="34" t="s">
        <v>1603</v>
      </c>
      <c r="H894" s="34" t="s">
        <v>1602</v>
      </c>
      <c r="I894" s="34" t="s">
        <v>1185</v>
      </c>
      <c r="J894" s="34" t="s">
        <v>1186</v>
      </c>
      <c r="K894" s="34">
        <v>2018</v>
      </c>
      <c r="L894" s="34">
        <v>2018</v>
      </c>
      <c r="M894" s="34" t="s">
        <v>1767</v>
      </c>
      <c r="N894" s="34" t="s">
        <v>1807</v>
      </c>
      <c r="O894" s="34">
        <v>3</v>
      </c>
      <c r="P894" s="34" t="s">
        <v>1798</v>
      </c>
      <c r="Q894" s="34" t="s">
        <v>1207</v>
      </c>
      <c r="R894" s="34" t="s">
        <v>1186</v>
      </c>
      <c r="S894" s="34" t="s">
        <v>1604</v>
      </c>
      <c r="T894" s="34" t="s">
        <v>1871</v>
      </c>
      <c r="U894" s="34" t="s">
        <v>2884</v>
      </c>
      <c r="V894" s="36" t="str">
        <f>IF(VLOOKUP(First_Validations[[#This Row],[Country]],Last_Validations[[Country]:[Country: Year.1]],4,FALSE)=First_Validations[[#This Row],[FirstValidation.Country: Year]],"First","Second / Last")</f>
        <v>First</v>
      </c>
    </row>
    <row r="895" spans="2:22">
      <c r="B895" s="34" t="s">
        <v>1184</v>
      </c>
      <c r="C895" s="34" t="s">
        <v>1602</v>
      </c>
      <c r="D895" s="34">
        <v>1</v>
      </c>
      <c r="E895" s="34">
        <v>42</v>
      </c>
      <c r="F895" s="34" t="s">
        <v>1184</v>
      </c>
      <c r="G895" s="34" t="s">
        <v>1603</v>
      </c>
      <c r="H895" s="34" t="s">
        <v>1602</v>
      </c>
      <c r="I895" s="34" t="s">
        <v>1185</v>
      </c>
      <c r="J895" s="34" t="s">
        <v>1186</v>
      </c>
      <c r="K895" s="34">
        <v>2018</v>
      </c>
      <c r="L895" s="34">
        <v>2018</v>
      </c>
      <c r="M895" s="34" t="s">
        <v>1767</v>
      </c>
      <c r="N895" s="34" t="s">
        <v>1813</v>
      </c>
      <c r="O895" s="34">
        <v>1</v>
      </c>
      <c r="P895" s="34" t="s">
        <v>1796</v>
      </c>
      <c r="Q895" s="34" t="s">
        <v>1213</v>
      </c>
      <c r="R895" s="34" t="s">
        <v>1186</v>
      </c>
      <c r="S895" s="34" t="s">
        <v>1604</v>
      </c>
      <c r="T895" s="34" t="s">
        <v>1871</v>
      </c>
      <c r="U895" s="34" t="s">
        <v>2886</v>
      </c>
      <c r="V895" s="36" t="str">
        <f>IF(VLOOKUP(First_Validations[[#This Row],[Country]],Last_Validations[[Country]:[Country: Year.1]],4,FALSE)=First_Validations[[#This Row],[FirstValidation.Country: Year]],"First","Second / Last")</f>
        <v>First</v>
      </c>
    </row>
    <row r="896" spans="2:22">
      <c r="B896" s="34" t="s">
        <v>1184</v>
      </c>
      <c r="C896" s="34" t="s">
        <v>1602</v>
      </c>
      <c r="D896" s="34">
        <v>1</v>
      </c>
      <c r="E896" s="34">
        <v>42</v>
      </c>
      <c r="F896" s="34" t="s">
        <v>1184</v>
      </c>
      <c r="G896" s="34" t="s">
        <v>1603</v>
      </c>
      <c r="H896" s="34" t="s">
        <v>1602</v>
      </c>
      <c r="I896" s="34" t="s">
        <v>1185</v>
      </c>
      <c r="J896" s="34" t="s">
        <v>1186</v>
      </c>
      <c r="K896" s="34">
        <v>2018</v>
      </c>
      <c r="L896" s="34">
        <v>2018</v>
      </c>
      <c r="M896" s="34" t="s">
        <v>1767</v>
      </c>
      <c r="N896" s="34" t="s">
        <v>1820</v>
      </c>
      <c r="O896" s="34">
        <v>5</v>
      </c>
      <c r="P896" s="34" t="s">
        <v>1768</v>
      </c>
      <c r="Q896" s="34" t="s">
        <v>1219</v>
      </c>
      <c r="R896" s="34" t="s">
        <v>1186</v>
      </c>
      <c r="S896" s="34" t="s">
        <v>1604</v>
      </c>
      <c r="T896" s="34" t="s">
        <v>1871</v>
      </c>
      <c r="U896" s="34" t="s">
        <v>2880</v>
      </c>
      <c r="V896" s="36" t="str">
        <f>IF(VLOOKUP(First_Validations[[#This Row],[Country]],Last_Validations[[Country]:[Country: Year.1]],4,FALSE)=First_Validations[[#This Row],[FirstValidation.Country: Year]],"First","Second / Last")</f>
        <v>First</v>
      </c>
    </row>
    <row r="897" spans="2:22">
      <c r="B897" s="34" t="s">
        <v>1184</v>
      </c>
      <c r="C897" s="34" t="s">
        <v>1602</v>
      </c>
      <c r="D897" s="34">
        <v>1</v>
      </c>
      <c r="E897" s="34">
        <v>42</v>
      </c>
      <c r="F897" s="34" t="s">
        <v>1184</v>
      </c>
      <c r="G897" s="34" t="s">
        <v>1603</v>
      </c>
      <c r="H897" s="34" t="s">
        <v>1602</v>
      </c>
      <c r="I897" s="34" t="s">
        <v>1185</v>
      </c>
      <c r="J897" s="34" t="s">
        <v>1186</v>
      </c>
      <c r="K897" s="34">
        <v>2018</v>
      </c>
      <c r="L897" s="34">
        <v>2018</v>
      </c>
      <c r="M897" s="34" t="s">
        <v>1767</v>
      </c>
      <c r="N897" s="34" t="s">
        <v>1819</v>
      </c>
      <c r="O897" s="34">
        <v>1</v>
      </c>
      <c r="P897" s="34" t="s">
        <v>1796</v>
      </c>
      <c r="Q897" s="34" t="s">
        <v>1218</v>
      </c>
      <c r="R897" s="34" t="s">
        <v>1186</v>
      </c>
      <c r="S897" s="34" t="s">
        <v>1604</v>
      </c>
      <c r="T897" s="34" t="s">
        <v>1871</v>
      </c>
      <c r="U897" s="34" t="s">
        <v>2879</v>
      </c>
      <c r="V897" s="36" t="str">
        <f>IF(VLOOKUP(First_Validations[[#This Row],[Country]],Last_Validations[[Country]:[Country: Year.1]],4,FALSE)=First_Validations[[#This Row],[FirstValidation.Country: Year]],"First","Second / Last")</f>
        <v>First</v>
      </c>
    </row>
    <row r="898" spans="2:22">
      <c r="B898" s="34" t="s">
        <v>1184</v>
      </c>
      <c r="C898" s="34" t="s">
        <v>1602</v>
      </c>
      <c r="D898" s="34">
        <v>1</v>
      </c>
      <c r="E898" s="34">
        <v>42</v>
      </c>
      <c r="F898" s="34" t="s">
        <v>1184</v>
      </c>
      <c r="G898" s="34" t="s">
        <v>1603</v>
      </c>
      <c r="H898" s="34" t="s">
        <v>1602</v>
      </c>
      <c r="I898" s="34" t="s">
        <v>1185</v>
      </c>
      <c r="J898" s="34" t="s">
        <v>1186</v>
      </c>
      <c r="K898" s="34">
        <v>2018</v>
      </c>
      <c r="L898" s="34">
        <v>2018</v>
      </c>
      <c r="M898" s="34" t="s">
        <v>1767</v>
      </c>
      <c r="N898" s="34" t="s">
        <v>1822</v>
      </c>
      <c r="O898" s="34">
        <v>4</v>
      </c>
      <c r="P898" s="34" t="s">
        <v>1767</v>
      </c>
      <c r="Q898" s="34" t="s">
        <v>1</v>
      </c>
      <c r="R898" s="34" t="s">
        <v>1186</v>
      </c>
      <c r="S898" s="34" t="s">
        <v>1604</v>
      </c>
      <c r="T898" s="34" t="s">
        <v>1871</v>
      </c>
      <c r="U898" s="34" t="s">
        <v>2878</v>
      </c>
      <c r="V898" s="36" t="str">
        <f>IF(VLOOKUP(First_Validations[[#This Row],[Country]],Last_Validations[[Country]:[Country: Year.1]],4,FALSE)=First_Validations[[#This Row],[FirstValidation.Country: Year]],"First","Second / Last")</f>
        <v>First</v>
      </c>
    </row>
    <row r="899" spans="2:22">
      <c r="B899" s="34" t="s">
        <v>1184</v>
      </c>
      <c r="C899" s="34" t="s">
        <v>1602</v>
      </c>
      <c r="D899" s="34">
        <v>1</v>
      </c>
      <c r="E899" s="34">
        <v>42</v>
      </c>
      <c r="F899" s="34" t="s">
        <v>1184</v>
      </c>
      <c r="G899" s="34" t="s">
        <v>1603</v>
      </c>
      <c r="H899" s="34" t="s">
        <v>1602</v>
      </c>
      <c r="I899" s="34" t="s">
        <v>1185</v>
      </c>
      <c r="J899" s="34" t="s">
        <v>1186</v>
      </c>
      <c r="K899" s="34">
        <v>2018</v>
      </c>
      <c r="L899" s="34">
        <v>2018</v>
      </c>
      <c r="M899" s="34" t="s">
        <v>1767</v>
      </c>
      <c r="N899" s="34" t="s">
        <v>1821</v>
      </c>
      <c r="O899" s="34">
        <v>4</v>
      </c>
      <c r="P899" s="34" t="s">
        <v>1767</v>
      </c>
      <c r="Q899" s="34" t="s">
        <v>1220</v>
      </c>
      <c r="R899" s="34" t="s">
        <v>1186</v>
      </c>
      <c r="S899" s="34" t="s">
        <v>1604</v>
      </c>
      <c r="T899" s="34" t="s">
        <v>1871</v>
      </c>
      <c r="U899" s="34" t="s">
        <v>2877</v>
      </c>
      <c r="V899" s="36" t="str">
        <f>IF(VLOOKUP(First_Validations[[#This Row],[Country]],Last_Validations[[Country]:[Country: Year.1]],4,FALSE)=First_Validations[[#This Row],[FirstValidation.Country: Year]],"First","Second / Last")</f>
        <v>First</v>
      </c>
    </row>
    <row r="900" spans="2:22">
      <c r="B900" s="34" t="s">
        <v>1184</v>
      </c>
      <c r="C900" s="34" t="s">
        <v>1602</v>
      </c>
      <c r="D900" s="34">
        <v>1</v>
      </c>
      <c r="E900" s="34">
        <v>42</v>
      </c>
      <c r="F900" s="34" t="s">
        <v>1184</v>
      </c>
      <c r="G900" s="34" t="s">
        <v>1603</v>
      </c>
      <c r="H900" s="34" t="s">
        <v>1602</v>
      </c>
      <c r="I900" s="34" t="s">
        <v>1185</v>
      </c>
      <c r="J900" s="34" t="s">
        <v>1186</v>
      </c>
      <c r="K900" s="34">
        <v>2018</v>
      </c>
      <c r="L900" s="34">
        <v>2018</v>
      </c>
      <c r="M900" s="34" t="s">
        <v>1767</v>
      </c>
      <c r="N900" s="34" t="s">
        <v>1815</v>
      </c>
      <c r="O900" s="34">
        <v>3</v>
      </c>
      <c r="P900" s="34" t="s">
        <v>1798</v>
      </c>
      <c r="Q900" s="34" t="s">
        <v>1215</v>
      </c>
      <c r="R900" s="34" t="s">
        <v>1186</v>
      </c>
      <c r="S900" s="34" t="s">
        <v>1604</v>
      </c>
      <c r="T900" s="34" t="s">
        <v>1871</v>
      </c>
      <c r="U900" s="34" t="s">
        <v>2876</v>
      </c>
      <c r="V900" s="36" t="str">
        <f>IF(VLOOKUP(First_Validations[[#This Row],[Country]],Last_Validations[[Country]:[Country: Year.1]],4,FALSE)=First_Validations[[#This Row],[FirstValidation.Country: Year]],"First","Second / Last")</f>
        <v>First</v>
      </c>
    </row>
    <row r="901" spans="2:22">
      <c r="B901" s="34" t="s">
        <v>1184</v>
      </c>
      <c r="C901" s="34" t="s">
        <v>1602</v>
      </c>
      <c r="D901" s="34">
        <v>1</v>
      </c>
      <c r="E901" s="34">
        <v>42</v>
      </c>
      <c r="F901" s="34" t="s">
        <v>1184</v>
      </c>
      <c r="G901" s="34" t="s">
        <v>1603</v>
      </c>
      <c r="H901" s="34" t="s">
        <v>1602</v>
      </c>
      <c r="I901" s="34" t="s">
        <v>1185</v>
      </c>
      <c r="J901" s="34" t="s">
        <v>1186</v>
      </c>
      <c r="K901" s="34">
        <v>2018</v>
      </c>
      <c r="L901" s="34">
        <v>2018</v>
      </c>
      <c r="M901" s="34" t="s">
        <v>1767</v>
      </c>
      <c r="N901" s="34" t="s">
        <v>1814</v>
      </c>
      <c r="O901" s="34">
        <v>4</v>
      </c>
      <c r="P901" s="34" t="s">
        <v>1767</v>
      </c>
      <c r="Q901" s="34" t="s">
        <v>1214</v>
      </c>
      <c r="R901" s="34" t="s">
        <v>1186</v>
      </c>
      <c r="S901" s="34" t="s">
        <v>1604</v>
      </c>
      <c r="T901" s="34" t="s">
        <v>1871</v>
      </c>
      <c r="U901" s="34" t="s">
        <v>2875</v>
      </c>
      <c r="V901" s="36" t="str">
        <f>IF(VLOOKUP(First_Validations[[#This Row],[Country]],Last_Validations[[Country]:[Country: Year.1]],4,FALSE)=First_Validations[[#This Row],[FirstValidation.Country: Year]],"First","Second / Last")</f>
        <v>First</v>
      </c>
    </row>
    <row r="902" spans="2:22">
      <c r="B902" s="34" t="s">
        <v>1184</v>
      </c>
      <c r="C902" s="34" t="s">
        <v>1602</v>
      </c>
      <c r="D902" s="34">
        <v>1</v>
      </c>
      <c r="E902" s="34">
        <v>42</v>
      </c>
      <c r="F902" s="34" t="s">
        <v>1184</v>
      </c>
      <c r="G902" s="34" t="s">
        <v>1603</v>
      </c>
      <c r="H902" s="34" t="s">
        <v>1602</v>
      </c>
      <c r="I902" s="34" t="s">
        <v>1185</v>
      </c>
      <c r="J902" s="34" t="s">
        <v>1186</v>
      </c>
      <c r="K902" s="34">
        <v>2018</v>
      </c>
      <c r="L902" s="34">
        <v>2018</v>
      </c>
      <c r="M902" s="34" t="s">
        <v>1767</v>
      </c>
      <c r="N902" s="34" t="s">
        <v>1818</v>
      </c>
      <c r="O902" s="34">
        <v>5</v>
      </c>
      <c r="P902" s="34" t="s">
        <v>1768</v>
      </c>
      <c r="Q902" s="34" t="s">
        <v>1217</v>
      </c>
      <c r="R902" s="34" t="s">
        <v>1186</v>
      </c>
      <c r="S902" s="34" t="s">
        <v>1604</v>
      </c>
      <c r="T902" s="34" t="s">
        <v>1871</v>
      </c>
      <c r="U902" s="34" t="s">
        <v>2874</v>
      </c>
      <c r="V902" s="36" t="str">
        <f>IF(VLOOKUP(First_Validations[[#This Row],[Country]],Last_Validations[[Country]:[Country: Year.1]],4,FALSE)=First_Validations[[#This Row],[FirstValidation.Country: Year]],"First","Second / Last")</f>
        <v>First</v>
      </c>
    </row>
    <row r="903" spans="2:22">
      <c r="B903" s="34" t="s">
        <v>1184</v>
      </c>
      <c r="C903" s="34" t="s">
        <v>1602</v>
      </c>
      <c r="D903" s="34">
        <v>1</v>
      </c>
      <c r="E903" s="34">
        <v>42</v>
      </c>
      <c r="F903" s="34" t="s">
        <v>1184</v>
      </c>
      <c r="G903" s="34" t="s">
        <v>1603</v>
      </c>
      <c r="H903" s="34" t="s">
        <v>1602</v>
      </c>
      <c r="I903" s="34" t="s">
        <v>1185</v>
      </c>
      <c r="J903" s="34" t="s">
        <v>1186</v>
      </c>
      <c r="K903" s="34">
        <v>2018</v>
      </c>
      <c r="L903" s="34">
        <v>2018</v>
      </c>
      <c r="M903" s="34" t="s">
        <v>1767</v>
      </c>
      <c r="N903" s="34" t="s">
        <v>1816</v>
      </c>
      <c r="O903" s="34">
        <v>5</v>
      </c>
      <c r="P903" s="34" t="s">
        <v>1768</v>
      </c>
      <c r="Q903" s="34" t="s">
        <v>1216</v>
      </c>
      <c r="R903" s="34" t="s">
        <v>1186</v>
      </c>
      <c r="S903" s="34" t="s">
        <v>1604</v>
      </c>
      <c r="T903" s="34" t="s">
        <v>1871</v>
      </c>
      <c r="U903" s="34" t="s">
        <v>2873</v>
      </c>
      <c r="V903" s="36" t="str">
        <f>IF(VLOOKUP(First_Validations[[#This Row],[Country]],Last_Validations[[Country]:[Country: Year.1]],4,FALSE)=First_Validations[[#This Row],[FirstValidation.Country: Year]],"First","Second / Last")</f>
        <v>First</v>
      </c>
    </row>
    <row r="904" spans="2:22">
      <c r="B904" s="34" t="s">
        <v>1184</v>
      </c>
      <c r="C904" s="34" t="s">
        <v>1602</v>
      </c>
      <c r="D904" s="34">
        <v>1</v>
      </c>
      <c r="E904" s="34">
        <v>42</v>
      </c>
      <c r="F904" s="34" t="s">
        <v>1184</v>
      </c>
      <c r="G904" s="34" t="s">
        <v>1603</v>
      </c>
      <c r="H904" s="34" t="s">
        <v>1602</v>
      </c>
      <c r="I904" s="34" t="s">
        <v>1185</v>
      </c>
      <c r="J904" s="34" t="s">
        <v>1186</v>
      </c>
      <c r="K904" s="34">
        <v>2018</v>
      </c>
      <c r="L904" s="34">
        <v>2018</v>
      </c>
      <c r="M904" s="34" t="s">
        <v>1767</v>
      </c>
      <c r="N904" s="34" t="s">
        <v>1791</v>
      </c>
      <c r="O904" s="34">
        <v>5</v>
      </c>
      <c r="P904" s="34" t="s">
        <v>1768</v>
      </c>
      <c r="Q904" s="34" t="s">
        <v>1193</v>
      </c>
      <c r="R904" s="34" t="s">
        <v>1186</v>
      </c>
      <c r="S904" s="34" t="s">
        <v>1604</v>
      </c>
      <c r="T904" s="34" t="s">
        <v>1871</v>
      </c>
      <c r="U904" s="34" t="s">
        <v>2870</v>
      </c>
      <c r="V904" s="36" t="str">
        <f>IF(VLOOKUP(First_Validations[[#This Row],[Country]],Last_Validations[[Country]:[Country: Year.1]],4,FALSE)=First_Validations[[#This Row],[FirstValidation.Country: Year]],"First","Second / Last")</f>
        <v>First</v>
      </c>
    </row>
    <row r="905" spans="2:22">
      <c r="B905" s="34" t="s">
        <v>1184</v>
      </c>
      <c r="C905" s="34" t="s">
        <v>1602</v>
      </c>
      <c r="D905" s="34">
        <v>1</v>
      </c>
      <c r="E905" s="34">
        <v>42</v>
      </c>
      <c r="F905" s="34" t="s">
        <v>1184</v>
      </c>
      <c r="G905" s="34" t="s">
        <v>1603</v>
      </c>
      <c r="H905" s="34" t="s">
        <v>1602</v>
      </c>
      <c r="I905" s="34" t="s">
        <v>1185</v>
      </c>
      <c r="J905" s="34" t="s">
        <v>1186</v>
      </c>
      <c r="K905" s="34">
        <v>2018</v>
      </c>
      <c r="L905" s="34">
        <v>2018</v>
      </c>
      <c r="M905" s="34" t="s">
        <v>1767</v>
      </c>
      <c r="N905" s="34" t="s">
        <v>1790</v>
      </c>
      <c r="O905" s="34">
        <v>5</v>
      </c>
      <c r="P905" s="34" t="s">
        <v>1768</v>
      </c>
      <c r="Q905" s="34" t="s">
        <v>1192</v>
      </c>
      <c r="R905" s="34" t="s">
        <v>1186</v>
      </c>
      <c r="S905" s="34" t="s">
        <v>1604</v>
      </c>
      <c r="T905" s="34" t="s">
        <v>1871</v>
      </c>
      <c r="U905" s="34" t="s">
        <v>2865</v>
      </c>
      <c r="V905" s="36" t="str">
        <f>IF(VLOOKUP(First_Validations[[#This Row],[Country]],Last_Validations[[Country]:[Country: Year.1]],4,FALSE)=First_Validations[[#This Row],[FirstValidation.Country: Year]],"First","Second / Last")</f>
        <v>First</v>
      </c>
    </row>
    <row r="906" spans="2:22">
      <c r="B906" s="34" t="s">
        <v>1184</v>
      </c>
      <c r="C906" s="34" t="s">
        <v>1602</v>
      </c>
      <c r="D906" s="34">
        <v>1</v>
      </c>
      <c r="E906" s="34">
        <v>42</v>
      </c>
      <c r="F906" s="34" t="s">
        <v>1184</v>
      </c>
      <c r="G906" s="34" t="s">
        <v>1603</v>
      </c>
      <c r="H906" s="34" t="s">
        <v>1602</v>
      </c>
      <c r="I906" s="34" t="s">
        <v>1185</v>
      </c>
      <c r="J906" s="34" t="s">
        <v>1186</v>
      </c>
      <c r="K906" s="34">
        <v>2018</v>
      </c>
      <c r="L906" s="34">
        <v>2018</v>
      </c>
      <c r="M906" s="34" t="s">
        <v>1767</v>
      </c>
      <c r="N906" s="34" t="s">
        <v>1793</v>
      </c>
      <c r="O906" s="34">
        <v>4</v>
      </c>
      <c r="P906" s="34" t="s">
        <v>1767</v>
      </c>
      <c r="Q906" s="34" t="s">
        <v>1195</v>
      </c>
      <c r="R906" s="34" t="s">
        <v>1186</v>
      </c>
      <c r="S906" s="34" t="s">
        <v>1604</v>
      </c>
      <c r="T906" s="34" t="s">
        <v>1871</v>
      </c>
      <c r="U906" s="34" t="s">
        <v>2868</v>
      </c>
      <c r="V906" s="36" t="str">
        <f>IF(VLOOKUP(First_Validations[[#This Row],[Country]],Last_Validations[[Country]:[Country: Year.1]],4,FALSE)=First_Validations[[#This Row],[FirstValidation.Country: Year]],"First","Second / Last")</f>
        <v>First</v>
      </c>
    </row>
    <row r="907" spans="2:22">
      <c r="B907" s="34" t="s">
        <v>1184</v>
      </c>
      <c r="C907" s="34" t="s">
        <v>1602</v>
      </c>
      <c r="D907" s="34">
        <v>1</v>
      </c>
      <c r="E907" s="34">
        <v>42</v>
      </c>
      <c r="F907" s="34" t="s">
        <v>1184</v>
      </c>
      <c r="G907" s="34" t="s">
        <v>1603</v>
      </c>
      <c r="H907" s="34" t="s">
        <v>1602</v>
      </c>
      <c r="I907" s="34" t="s">
        <v>1185</v>
      </c>
      <c r="J907" s="34" t="s">
        <v>1186</v>
      </c>
      <c r="K907" s="34">
        <v>2018</v>
      </c>
      <c r="L907" s="34">
        <v>2018</v>
      </c>
      <c r="M907" s="34" t="s">
        <v>1767</v>
      </c>
      <c r="N907" s="34" t="s">
        <v>1792</v>
      </c>
      <c r="O907" s="34">
        <v>3</v>
      </c>
      <c r="P907" s="34" t="s">
        <v>1798</v>
      </c>
      <c r="Q907" s="34" t="s">
        <v>1194</v>
      </c>
      <c r="R907" s="34" t="s">
        <v>1186</v>
      </c>
      <c r="S907" s="34" t="s">
        <v>1604</v>
      </c>
      <c r="T907" s="34" t="s">
        <v>1871</v>
      </c>
      <c r="U907" s="34" t="s">
        <v>2871</v>
      </c>
      <c r="V907" s="36" t="str">
        <f>IF(VLOOKUP(First_Validations[[#This Row],[Country]],Last_Validations[[Country]:[Country: Year.1]],4,FALSE)=First_Validations[[#This Row],[FirstValidation.Country: Year]],"First","Second / Last")</f>
        <v>First</v>
      </c>
    </row>
    <row r="908" spans="2:22">
      <c r="B908" s="34" t="s">
        <v>1184</v>
      </c>
      <c r="C908" s="34" t="s">
        <v>1602</v>
      </c>
      <c r="D908" s="34">
        <v>1</v>
      </c>
      <c r="E908" s="34">
        <v>42</v>
      </c>
      <c r="F908" s="34" t="s">
        <v>1184</v>
      </c>
      <c r="G908" s="34" t="s">
        <v>1603</v>
      </c>
      <c r="H908" s="34" t="s">
        <v>1602</v>
      </c>
      <c r="I908" s="34" t="s">
        <v>1185</v>
      </c>
      <c r="J908" s="34" t="s">
        <v>1186</v>
      </c>
      <c r="K908" s="34">
        <v>2018</v>
      </c>
      <c r="L908" s="34">
        <v>2018</v>
      </c>
      <c r="M908" s="34" t="s">
        <v>1767</v>
      </c>
      <c r="N908" s="34" t="s">
        <v>1787</v>
      </c>
      <c r="O908" s="34">
        <v>5</v>
      </c>
      <c r="P908" s="34" t="s">
        <v>1768</v>
      </c>
      <c r="Q908" s="34" t="s">
        <v>1189</v>
      </c>
      <c r="R908" s="34" t="s">
        <v>1186</v>
      </c>
      <c r="S908" s="34" t="s">
        <v>1604</v>
      </c>
      <c r="T908" s="34" t="s">
        <v>1871</v>
      </c>
      <c r="U908" s="34" t="s">
        <v>2866</v>
      </c>
      <c r="V908" s="36" t="str">
        <f>IF(VLOOKUP(First_Validations[[#This Row],[Country]],Last_Validations[[Country]:[Country: Year.1]],4,FALSE)=First_Validations[[#This Row],[FirstValidation.Country: Year]],"First","Second / Last")</f>
        <v>First</v>
      </c>
    </row>
    <row r="909" spans="2:22">
      <c r="B909" s="34" t="s">
        <v>1184</v>
      </c>
      <c r="C909" s="34" t="s">
        <v>1602</v>
      </c>
      <c r="D909" s="34">
        <v>1</v>
      </c>
      <c r="E909" s="34">
        <v>42</v>
      </c>
      <c r="F909" s="34" t="s">
        <v>1184</v>
      </c>
      <c r="G909" s="34" t="s">
        <v>1603</v>
      </c>
      <c r="H909" s="34" t="s">
        <v>1602</v>
      </c>
      <c r="I909" s="34" t="s">
        <v>1185</v>
      </c>
      <c r="J909" s="34" t="s">
        <v>1186</v>
      </c>
      <c r="K909" s="34">
        <v>2018</v>
      </c>
      <c r="L909" s="34">
        <v>2018</v>
      </c>
      <c r="M909" s="34" t="s">
        <v>1767</v>
      </c>
      <c r="N909" s="34" t="s">
        <v>1784</v>
      </c>
      <c r="O909" s="34">
        <v>5</v>
      </c>
      <c r="P909" s="34" t="s">
        <v>1768</v>
      </c>
      <c r="Q909" s="34" t="s">
        <v>1188</v>
      </c>
      <c r="R909" s="34" t="s">
        <v>1186</v>
      </c>
      <c r="S909" s="34" t="s">
        <v>1604</v>
      </c>
      <c r="T909" s="34" t="s">
        <v>1871</v>
      </c>
      <c r="U909" s="34" t="s">
        <v>2855</v>
      </c>
      <c r="V909" s="36" t="str">
        <f>IF(VLOOKUP(First_Validations[[#This Row],[Country]],Last_Validations[[Country]:[Country: Year.1]],4,FALSE)=First_Validations[[#This Row],[FirstValidation.Country: Year]],"First","Second / Last")</f>
        <v>First</v>
      </c>
    </row>
    <row r="910" spans="2:22">
      <c r="B910" s="34" t="s">
        <v>1184</v>
      </c>
      <c r="C910" s="34" t="s">
        <v>1602</v>
      </c>
      <c r="D910" s="34">
        <v>1</v>
      </c>
      <c r="E910" s="34">
        <v>42</v>
      </c>
      <c r="F910" s="34" t="s">
        <v>1184</v>
      </c>
      <c r="G910" s="34" t="s">
        <v>1603</v>
      </c>
      <c r="H910" s="34" t="s">
        <v>1602</v>
      </c>
      <c r="I910" s="34" t="s">
        <v>1185</v>
      </c>
      <c r="J910" s="34" t="s">
        <v>1186</v>
      </c>
      <c r="K910" s="34">
        <v>2018</v>
      </c>
      <c r="L910" s="34">
        <v>2018</v>
      </c>
      <c r="M910" s="34" t="s">
        <v>1767</v>
      </c>
      <c r="N910" s="34" t="s">
        <v>1789</v>
      </c>
      <c r="O910" s="34">
        <v>5</v>
      </c>
      <c r="P910" s="34" t="s">
        <v>1768</v>
      </c>
      <c r="Q910" s="34" t="s">
        <v>1191</v>
      </c>
      <c r="R910" s="34" t="s">
        <v>1186</v>
      </c>
      <c r="S910" s="34" t="s">
        <v>1604</v>
      </c>
      <c r="T910" s="34" t="s">
        <v>1871</v>
      </c>
      <c r="U910" s="34" t="s">
        <v>2864</v>
      </c>
      <c r="V910" s="36" t="str">
        <f>IF(VLOOKUP(First_Validations[[#This Row],[Country]],Last_Validations[[Country]:[Country: Year.1]],4,FALSE)=First_Validations[[#This Row],[FirstValidation.Country: Year]],"First","Second / Last")</f>
        <v>First</v>
      </c>
    </row>
    <row r="911" spans="2:22">
      <c r="B911" s="34" t="s">
        <v>1184</v>
      </c>
      <c r="C911" s="34" t="s">
        <v>1602</v>
      </c>
      <c r="D911" s="34">
        <v>1</v>
      </c>
      <c r="E911" s="34">
        <v>42</v>
      </c>
      <c r="F911" s="34" t="s">
        <v>1184</v>
      </c>
      <c r="G911" s="34" t="s">
        <v>1603</v>
      </c>
      <c r="H911" s="34" t="s">
        <v>1602</v>
      </c>
      <c r="I911" s="34" t="s">
        <v>1185</v>
      </c>
      <c r="J911" s="34" t="s">
        <v>1186</v>
      </c>
      <c r="K911" s="34">
        <v>2018</v>
      </c>
      <c r="L911" s="34">
        <v>2018</v>
      </c>
      <c r="M911" s="34" t="s">
        <v>1767</v>
      </c>
      <c r="N911" s="34" t="s">
        <v>1788</v>
      </c>
      <c r="O911" s="34">
        <v>5</v>
      </c>
      <c r="P911" s="34" t="s">
        <v>1768</v>
      </c>
      <c r="Q911" s="34" t="s">
        <v>1190</v>
      </c>
      <c r="R911" s="34" t="s">
        <v>1186</v>
      </c>
      <c r="S911" s="34" t="s">
        <v>1604</v>
      </c>
      <c r="T911" s="34" t="s">
        <v>1871</v>
      </c>
      <c r="U911" s="34" t="s">
        <v>2867</v>
      </c>
      <c r="V911" s="36" t="str">
        <f>IF(VLOOKUP(First_Validations[[#This Row],[Country]],Last_Validations[[Country]:[Country: Year.1]],4,FALSE)=First_Validations[[#This Row],[FirstValidation.Country: Year]],"First","Second / Last")</f>
        <v>First</v>
      </c>
    </row>
    <row r="912" spans="2:22">
      <c r="B912" s="34" t="s">
        <v>1184</v>
      </c>
      <c r="C912" s="34" t="s">
        <v>1602</v>
      </c>
      <c r="D912" s="34">
        <v>1</v>
      </c>
      <c r="E912" s="34">
        <v>42</v>
      </c>
      <c r="F912" s="34" t="s">
        <v>1184</v>
      </c>
      <c r="G912" s="34" t="s">
        <v>1603</v>
      </c>
      <c r="H912" s="34" t="s">
        <v>1602</v>
      </c>
      <c r="I912" s="34" t="s">
        <v>1185</v>
      </c>
      <c r="J912" s="34" t="s">
        <v>1186</v>
      </c>
      <c r="K912" s="34">
        <v>2018</v>
      </c>
      <c r="L912" s="34">
        <v>2018</v>
      </c>
      <c r="M912" s="34" t="s">
        <v>1767</v>
      </c>
      <c r="N912" s="34" t="s">
        <v>1794</v>
      </c>
      <c r="O912" s="34">
        <v>5</v>
      </c>
      <c r="P912" s="34" t="s">
        <v>1768</v>
      </c>
      <c r="Q912" s="34" t="s">
        <v>1196</v>
      </c>
      <c r="R912" s="34" t="s">
        <v>1186</v>
      </c>
      <c r="S912" s="34" t="s">
        <v>1604</v>
      </c>
      <c r="T912" s="34" t="s">
        <v>1871</v>
      </c>
      <c r="U912" s="34" t="s">
        <v>2869</v>
      </c>
      <c r="V912" s="36" t="str">
        <f>IF(VLOOKUP(First_Validations[[#This Row],[Country]],Last_Validations[[Country]:[Country: Year.1]],4,FALSE)=First_Validations[[#This Row],[FirstValidation.Country: Year]],"First","Second / Last")</f>
        <v>First</v>
      </c>
    </row>
    <row r="913" spans="2:22">
      <c r="B913" s="34" t="s">
        <v>1184</v>
      </c>
      <c r="C913" s="34" t="s">
        <v>1602</v>
      </c>
      <c r="D913" s="34">
        <v>1</v>
      </c>
      <c r="E913" s="34">
        <v>42</v>
      </c>
      <c r="F913" s="34" t="s">
        <v>1184</v>
      </c>
      <c r="G913" s="34" t="s">
        <v>1603</v>
      </c>
      <c r="H913" s="34" t="s">
        <v>1602</v>
      </c>
      <c r="I913" s="34" t="s">
        <v>1185</v>
      </c>
      <c r="J913" s="34" t="s">
        <v>1186</v>
      </c>
      <c r="K913" s="34">
        <v>2018</v>
      </c>
      <c r="L913" s="34">
        <v>2018</v>
      </c>
      <c r="M913" s="34" t="s">
        <v>1767</v>
      </c>
      <c r="N913" s="34" t="s">
        <v>1802</v>
      </c>
      <c r="O913" s="34">
        <v>3</v>
      </c>
      <c r="P913" s="34" t="s">
        <v>1798</v>
      </c>
      <c r="Q913" s="34" t="s">
        <v>1202</v>
      </c>
      <c r="R913" s="34" t="s">
        <v>1186</v>
      </c>
      <c r="S913" s="34" t="s">
        <v>1604</v>
      </c>
      <c r="T913" s="34" t="s">
        <v>1871</v>
      </c>
      <c r="U913" s="34" t="s">
        <v>2863</v>
      </c>
      <c r="V913" s="36" t="str">
        <f>IF(VLOOKUP(First_Validations[[#This Row],[Country]],Last_Validations[[Country]:[Country: Year.1]],4,FALSE)=First_Validations[[#This Row],[FirstValidation.Country: Year]],"First","Second / Last")</f>
        <v>First</v>
      </c>
    </row>
    <row r="914" spans="2:22">
      <c r="B914" s="34" t="s">
        <v>1184</v>
      </c>
      <c r="C914" s="34" t="s">
        <v>1602</v>
      </c>
      <c r="D914" s="34">
        <v>1</v>
      </c>
      <c r="E914" s="34">
        <v>42</v>
      </c>
      <c r="F914" s="34" t="s">
        <v>1184</v>
      </c>
      <c r="G914" s="34" t="s">
        <v>1603</v>
      </c>
      <c r="H914" s="34" t="s">
        <v>1602</v>
      </c>
      <c r="I914" s="34" t="s">
        <v>1185</v>
      </c>
      <c r="J914" s="34" t="s">
        <v>1186</v>
      </c>
      <c r="K914" s="34">
        <v>2018</v>
      </c>
      <c r="L914" s="34">
        <v>2018</v>
      </c>
      <c r="M914" s="34" t="s">
        <v>1767</v>
      </c>
      <c r="N914" s="34" t="s">
        <v>1801</v>
      </c>
      <c r="O914" s="34">
        <v>4</v>
      </c>
      <c r="P914" s="34" t="s">
        <v>1767</v>
      </c>
      <c r="Q914" s="34" t="s">
        <v>1201</v>
      </c>
      <c r="R914" s="34" t="s">
        <v>1186</v>
      </c>
      <c r="S914" s="34" t="s">
        <v>1604</v>
      </c>
      <c r="T914" s="34" t="s">
        <v>1871</v>
      </c>
      <c r="U914" s="34" t="s">
        <v>2862</v>
      </c>
      <c r="V914" s="36" t="str">
        <f>IF(VLOOKUP(First_Validations[[#This Row],[Country]],Last_Validations[[Country]:[Country: Year.1]],4,FALSE)=First_Validations[[#This Row],[FirstValidation.Country: Year]],"First","Second / Last")</f>
        <v>First</v>
      </c>
    </row>
    <row r="915" spans="2:22">
      <c r="B915" s="34" t="s">
        <v>1184</v>
      </c>
      <c r="C915" s="34" t="s">
        <v>1602</v>
      </c>
      <c r="D915" s="34">
        <v>1</v>
      </c>
      <c r="E915" s="34">
        <v>42</v>
      </c>
      <c r="F915" s="34" t="s">
        <v>1184</v>
      </c>
      <c r="G915" s="34" t="s">
        <v>1603</v>
      </c>
      <c r="H915" s="34" t="s">
        <v>1602</v>
      </c>
      <c r="I915" s="34" t="s">
        <v>1185</v>
      </c>
      <c r="J915" s="34" t="s">
        <v>1186</v>
      </c>
      <c r="K915" s="34">
        <v>2018</v>
      </c>
      <c r="L915" s="34">
        <v>2018</v>
      </c>
      <c r="M915" s="34" t="s">
        <v>1767</v>
      </c>
      <c r="N915" s="34" t="s">
        <v>1804</v>
      </c>
      <c r="O915" s="34">
        <v>0</v>
      </c>
      <c r="P915" s="34" t="s">
        <v>4</v>
      </c>
      <c r="Q915" s="34" t="s">
        <v>1204</v>
      </c>
      <c r="R915" s="34" t="s">
        <v>1186</v>
      </c>
      <c r="S915" s="34" t="s">
        <v>1604</v>
      </c>
      <c r="T915" s="34" t="s">
        <v>1871</v>
      </c>
      <c r="U915" s="34" t="s">
        <v>2861</v>
      </c>
      <c r="V915" s="36" t="str">
        <f>IF(VLOOKUP(First_Validations[[#This Row],[Country]],Last_Validations[[Country]:[Country: Year.1]],4,FALSE)=First_Validations[[#This Row],[FirstValidation.Country: Year]],"First","Second / Last")</f>
        <v>First</v>
      </c>
    </row>
    <row r="916" spans="2:22">
      <c r="B916" s="34" t="s">
        <v>1184</v>
      </c>
      <c r="C916" s="34" t="s">
        <v>1602</v>
      </c>
      <c r="D916" s="34">
        <v>1</v>
      </c>
      <c r="E916" s="34">
        <v>42</v>
      </c>
      <c r="F916" s="34" t="s">
        <v>1184</v>
      </c>
      <c r="G916" s="34" t="s">
        <v>1603</v>
      </c>
      <c r="H916" s="34" t="s">
        <v>1602</v>
      </c>
      <c r="I916" s="34" t="s">
        <v>1185</v>
      </c>
      <c r="J916" s="34" t="s">
        <v>1186</v>
      </c>
      <c r="K916" s="34">
        <v>2018</v>
      </c>
      <c r="L916" s="34">
        <v>2018</v>
      </c>
      <c r="M916" s="34" t="s">
        <v>1767</v>
      </c>
      <c r="N916" s="34" t="s">
        <v>1803</v>
      </c>
      <c r="O916" s="34">
        <v>0</v>
      </c>
      <c r="P916" s="34" t="s">
        <v>4</v>
      </c>
      <c r="Q916" s="34" t="s">
        <v>1203</v>
      </c>
      <c r="R916" s="34" t="s">
        <v>1186</v>
      </c>
      <c r="S916" s="34" t="s">
        <v>1604</v>
      </c>
      <c r="T916" s="34" t="s">
        <v>1871</v>
      </c>
      <c r="U916" s="34" t="s">
        <v>2860</v>
      </c>
      <c r="V916" s="36" t="str">
        <f>IF(VLOOKUP(First_Validations[[#This Row],[Country]],Last_Validations[[Country]:[Country: Year.1]],4,FALSE)=First_Validations[[#This Row],[FirstValidation.Country: Year]],"First","Second / Last")</f>
        <v>First</v>
      </c>
    </row>
    <row r="917" spans="2:22">
      <c r="B917" s="34" t="s">
        <v>1184</v>
      </c>
      <c r="C917" s="34" t="s">
        <v>1602</v>
      </c>
      <c r="D917" s="34">
        <v>1</v>
      </c>
      <c r="E917" s="34">
        <v>42</v>
      </c>
      <c r="F917" s="34" t="s">
        <v>1184</v>
      </c>
      <c r="G917" s="34" t="s">
        <v>1603</v>
      </c>
      <c r="H917" s="34" t="s">
        <v>1602</v>
      </c>
      <c r="I917" s="34" t="s">
        <v>1185</v>
      </c>
      <c r="J917" s="34" t="s">
        <v>1186</v>
      </c>
      <c r="K917" s="34">
        <v>2018</v>
      </c>
      <c r="L917" s="34">
        <v>2018</v>
      </c>
      <c r="M917" s="34" t="s">
        <v>1767</v>
      </c>
      <c r="N917" s="34" t="s">
        <v>1797</v>
      </c>
      <c r="O917" s="34">
        <v>4</v>
      </c>
      <c r="P917" s="34" t="s">
        <v>1767</v>
      </c>
      <c r="Q917" s="34" t="s">
        <v>1198</v>
      </c>
      <c r="R917" s="34" t="s">
        <v>1186</v>
      </c>
      <c r="S917" s="34" t="s">
        <v>1604</v>
      </c>
      <c r="T917" s="34" t="s">
        <v>1871</v>
      </c>
      <c r="U917" s="34" t="s">
        <v>2859</v>
      </c>
      <c r="V917" s="36" t="str">
        <f>IF(VLOOKUP(First_Validations[[#This Row],[Country]],Last_Validations[[Country]:[Country: Year.1]],4,FALSE)=First_Validations[[#This Row],[FirstValidation.Country: Year]],"First","Second / Last")</f>
        <v>First</v>
      </c>
    </row>
    <row r="918" spans="2:22">
      <c r="B918" s="34" t="s">
        <v>1184</v>
      </c>
      <c r="C918" s="34" t="s">
        <v>1602</v>
      </c>
      <c r="D918" s="34">
        <v>1</v>
      </c>
      <c r="E918" s="34">
        <v>42</v>
      </c>
      <c r="F918" s="34" t="s">
        <v>1184</v>
      </c>
      <c r="G918" s="34" t="s">
        <v>1603</v>
      </c>
      <c r="H918" s="34" t="s">
        <v>1602</v>
      </c>
      <c r="I918" s="34" t="s">
        <v>1185</v>
      </c>
      <c r="J918" s="34" t="s">
        <v>1186</v>
      </c>
      <c r="K918" s="34">
        <v>2018</v>
      </c>
      <c r="L918" s="34">
        <v>2018</v>
      </c>
      <c r="M918" s="34" t="s">
        <v>1767</v>
      </c>
      <c r="N918" s="34" t="s">
        <v>1795</v>
      </c>
      <c r="O918" s="34">
        <v>1</v>
      </c>
      <c r="P918" s="34" t="s">
        <v>1796</v>
      </c>
      <c r="Q918" s="34" t="s">
        <v>1197</v>
      </c>
      <c r="R918" s="34" t="s">
        <v>1186</v>
      </c>
      <c r="S918" s="34" t="s">
        <v>1604</v>
      </c>
      <c r="T918" s="34" t="s">
        <v>1871</v>
      </c>
      <c r="U918" s="34" t="s">
        <v>2858</v>
      </c>
      <c r="V918" s="36" t="str">
        <f>IF(VLOOKUP(First_Validations[[#This Row],[Country]],Last_Validations[[Country]:[Country: Year.1]],4,FALSE)=First_Validations[[#This Row],[FirstValidation.Country: Year]],"First","Second / Last")</f>
        <v>First</v>
      </c>
    </row>
    <row r="919" spans="2:22">
      <c r="B919" s="34" t="s">
        <v>1184</v>
      </c>
      <c r="C919" s="34" t="s">
        <v>1602</v>
      </c>
      <c r="D919" s="34">
        <v>1</v>
      </c>
      <c r="E919" s="34">
        <v>42</v>
      </c>
      <c r="F919" s="34" t="s">
        <v>1184</v>
      </c>
      <c r="G919" s="34" t="s">
        <v>1603</v>
      </c>
      <c r="H919" s="34" t="s">
        <v>1602</v>
      </c>
      <c r="I919" s="34" t="s">
        <v>1185</v>
      </c>
      <c r="J919" s="34" t="s">
        <v>1186</v>
      </c>
      <c r="K919" s="34">
        <v>2018</v>
      </c>
      <c r="L919" s="34">
        <v>2018</v>
      </c>
      <c r="M919" s="34" t="s">
        <v>1767</v>
      </c>
      <c r="N919" s="34" t="s">
        <v>1800</v>
      </c>
      <c r="O919" s="34">
        <v>3</v>
      </c>
      <c r="P919" s="34" t="s">
        <v>1798</v>
      </c>
      <c r="Q919" s="34" t="s">
        <v>1200</v>
      </c>
      <c r="R919" s="34" t="s">
        <v>1186</v>
      </c>
      <c r="S919" s="34" t="s">
        <v>1604</v>
      </c>
      <c r="T919" s="34" t="s">
        <v>1871</v>
      </c>
      <c r="U919" s="34" t="s">
        <v>2857</v>
      </c>
      <c r="V919" s="36" t="str">
        <f>IF(VLOOKUP(First_Validations[[#This Row],[Country]],Last_Validations[[Country]:[Country: Year.1]],4,FALSE)=First_Validations[[#This Row],[FirstValidation.Country: Year]],"First","Second / Last")</f>
        <v>First</v>
      </c>
    </row>
    <row r="920" spans="2:22">
      <c r="B920" s="34" t="s">
        <v>1184</v>
      </c>
      <c r="C920" s="34" t="s">
        <v>1602</v>
      </c>
      <c r="D920" s="34">
        <v>1</v>
      </c>
      <c r="E920" s="34">
        <v>42</v>
      </c>
      <c r="F920" s="34" t="s">
        <v>1184</v>
      </c>
      <c r="G920" s="34" t="s">
        <v>1603</v>
      </c>
      <c r="H920" s="34" t="s">
        <v>1602</v>
      </c>
      <c r="I920" s="34" t="s">
        <v>1185</v>
      </c>
      <c r="J920" s="34" t="s">
        <v>1186</v>
      </c>
      <c r="K920" s="34">
        <v>2018</v>
      </c>
      <c r="L920" s="34">
        <v>2018</v>
      </c>
      <c r="M920" s="34" t="s">
        <v>1767</v>
      </c>
      <c r="N920" s="34" t="s">
        <v>1799</v>
      </c>
      <c r="O920" s="34">
        <v>5</v>
      </c>
      <c r="P920" s="34" t="s">
        <v>1768</v>
      </c>
      <c r="Q920" s="34" t="s">
        <v>1199</v>
      </c>
      <c r="R920" s="34" t="s">
        <v>1186</v>
      </c>
      <c r="S920" s="34" t="s">
        <v>1604</v>
      </c>
      <c r="T920" s="34" t="s">
        <v>1871</v>
      </c>
      <c r="U920" s="34" t="s">
        <v>2856</v>
      </c>
      <c r="V920" s="36" t="str">
        <f>IF(VLOOKUP(First_Validations[[#This Row],[Country]],Last_Validations[[Country]:[Country: Year.1]],4,FALSE)=First_Validations[[#This Row],[FirstValidation.Country: Year]],"First","Second / Last")</f>
        <v>First</v>
      </c>
    </row>
    <row r="921" spans="2:22">
      <c r="B921" s="34" t="s">
        <v>81</v>
      </c>
      <c r="C921" s="34" t="s">
        <v>1598</v>
      </c>
      <c r="D921" s="34">
        <v>1</v>
      </c>
      <c r="E921" s="34">
        <v>4</v>
      </c>
      <c r="F921" s="34" t="s">
        <v>81</v>
      </c>
      <c r="G921" s="34" t="s">
        <v>1599</v>
      </c>
      <c r="H921" s="34" t="s">
        <v>1598</v>
      </c>
      <c r="I921" s="34" t="s">
        <v>3500</v>
      </c>
      <c r="J921" s="34" t="s">
        <v>82</v>
      </c>
      <c r="K921" s="34">
        <v>2016</v>
      </c>
      <c r="M921" s="34" t="s">
        <v>1767</v>
      </c>
      <c r="N921" s="34" t="s">
        <v>1799</v>
      </c>
      <c r="O921" s="34">
        <v>5</v>
      </c>
      <c r="P921" s="34" t="s">
        <v>1768</v>
      </c>
      <c r="Q921" s="34" t="s">
        <v>94</v>
      </c>
      <c r="S921" s="34" t="s">
        <v>1600</v>
      </c>
      <c r="T921" s="34" t="s">
        <v>1825</v>
      </c>
      <c r="U921" s="34" t="s">
        <v>2889</v>
      </c>
      <c r="V921" s="36" t="str">
        <f>IF(VLOOKUP(First_Validations[[#This Row],[Country]],Last_Validations[[Country]:[Country: Year.1]],4,FALSE)=First_Validations[[#This Row],[FirstValidation.Country: Year]],"First","Second / Last")</f>
        <v>Second / Last</v>
      </c>
    </row>
    <row r="922" spans="2:22">
      <c r="B922" s="34" t="s">
        <v>81</v>
      </c>
      <c r="C922" s="34" t="s">
        <v>1598</v>
      </c>
      <c r="D922" s="34">
        <v>1</v>
      </c>
      <c r="E922" s="34">
        <v>4</v>
      </c>
      <c r="F922" s="34" t="s">
        <v>81</v>
      </c>
      <c r="G922" s="34" t="s">
        <v>1599</v>
      </c>
      <c r="H922" s="34" t="s">
        <v>1598</v>
      </c>
      <c r="I922" s="34" t="s">
        <v>3500</v>
      </c>
      <c r="J922" s="34" t="s">
        <v>82</v>
      </c>
      <c r="K922" s="34">
        <v>2016</v>
      </c>
      <c r="M922" s="34" t="s">
        <v>1767</v>
      </c>
      <c r="N922" s="34" t="s">
        <v>1800</v>
      </c>
      <c r="O922" s="34">
        <v>6</v>
      </c>
      <c r="P922" s="34" t="s">
        <v>1817</v>
      </c>
      <c r="Q922" s="34" t="s">
        <v>95</v>
      </c>
      <c r="S922" s="34" t="s">
        <v>1600</v>
      </c>
      <c r="T922" s="34" t="s">
        <v>1825</v>
      </c>
      <c r="U922" s="34" t="s">
        <v>2890</v>
      </c>
      <c r="V922" s="36" t="str">
        <f>IF(VLOOKUP(First_Validations[[#This Row],[Country]],Last_Validations[[Country]:[Country: Year.1]],4,FALSE)=First_Validations[[#This Row],[FirstValidation.Country: Year]],"First","Second / Last")</f>
        <v>Second / Last</v>
      </c>
    </row>
    <row r="923" spans="2:22">
      <c r="B923" s="34" t="s">
        <v>81</v>
      </c>
      <c r="C923" s="34" t="s">
        <v>1598</v>
      </c>
      <c r="D923" s="34">
        <v>1</v>
      </c>
      <c r="E923" s="34">
        <v>4</v>
      </c>
      <c r="F923" s="34" t="s">
        <v>81</v>
      </c>
      <c r="G923" s="34" t="s">
        <v>1599</v>
      </c>
      <c r="H923" s="34" t="s">
        <v>1598</v>
      </c>
      <c r="I923" s="34" t="s">
        <v>3500</v>
      </c>
      <c r="J923" s="34" t="s">
        <v>82</v>
      </c>
      <c r="K923" s="34">
        <v>2016</v>
      </c>
      <c r="M923" s="34" t="s">
        <v>1767</v>
      </c>
      <c r="N923" s="34" t="s">
        <v>1795</v>
      </c>
      <c r="O923" s="34">
        <v>1</v>
      </c>
      <c r="P923" s="34" t="s">
        <v>1796</v>
      </c>
      <c r="Q923" s="34" t="s">
        <v>92</v>
      </c>
      <c r="S923" s="34" t="s">
        <v>1600</v>
      </c>
      <c r="T923" s="34" t="s">
        <v>1825</v>
      </c>
      <c r="U923" s="34" t="s">
        <v>2891</v>
      </c>
      <c r="V923" s="36" t="str">
        <f>IF(VLOOKUP(First_Validations[[#This Row],[Country]],Last_Validations[[Country]:[Country: Year.1]],4,FALSE)=First_Validations[[#This Row],[FirstValidation.Country: Year]],"First","Second / Last")</f>
        <v>Second / Last</v>
      </c>
    </row>
    <row r="924" spans="2:22">
      <c r="B924" s="34" t="s">
        <v>81</v>
      </c>
      <c r="C924" s="34" t="s">
        <v>1598</v>
      </c>
      <c r="D924" s="34">
        <v>1</v>
      </c>
      <c r="E924" s="34">
        <v>4</v>
      </c>
      <c r="F924" s="34" t="s">
        <v>81</v>
      </c>
      <c r="G924" s="34" t="s">
        <v>1599</v>
      </c>
      <c r="H924" s="34" t="s">
        <v>1598</v>
      </c>
      <c r="I924" s="34" t="s">
        <v>3500</v>
      </c>
      <c r="J924" s="34" t="s">
        <v>82</v>
      </c>
      <c r="K924" s="34">
        <v>2016</v>
      </c>
      <c r="M924" s="34" t="s">
        <v>1767</v>
      </c>
      <c r="N924" s="34" t="s">
        <v>1797</v>
      </c>
      <c r="O924" s="34">
        <v>4</v>
      </c>
      <c r="P924" s="34" t="s">
        <v>1767</v>
      </c>
      <c r="Q924" s="34" t="s">
        <v>93</v>
      </c>
      <c r="S924" s="34" t="s">
        <v>1600</v>
      </c>
      <c r="T924" s="34" t="s">
        <v>1825</v>
      </c>
      <c r="U924" s="34" t="s">
        <v>2892</v>
      </c>
      <c r="V924" s="36" t="str">
        <f>IF(VLOOKUP(First_Validations[[#This Row],[Country]],Last_Validations[[Country]:[Country: Year.1]],4,FALSE)=First_Validations[[#This Row],[FirstValidation.Country: Year]],"First","Second / Last")</f>
        <v>Second / Last</v>
      </c>
    </row>
    <row r="925" spans="2:22">
      <c r="B925" s="34" t="s">
        <v>81</v>
      </c>
      <c r="C925" s="34" t="s">
        <v>1598</v>
      </c>
      <c r="D925" s="34">
        <v>1</v>
      </c>
      <c r="E925" s="34">
        <v>4</v>
      </c>
      <c r="F925" s="34" t="s">
        <v>81</v>
      </c>
      <c r="G925" s="34" t="s">
        <v>1599</v>
      </c>
      <c r="H925" s="34" t="s">
        <v>1598</v>
      </c>
      <c r="I925" s="34" t="s">
        <v>3500</v>
      </c>
      <c r="J925" s="34" t="s">
        <v>82</v>
      </c>
      <c r="K925" s="34">
        <v>2016</v>
      </c>
      <c r="M925" s="34" t="s">
        <v>1767</v>
      </c>
      <c r="N925" s="34" t="s">
        <v>1803</v>
      </c>
      <c r="O925" s="34">
        <v>0</v>
      </c>
      <c r="P925" s="34" t="s">
        <v>4</v>
      </c>
      <c r="Q925" s="34" t="s">
        <v>98</v>
      </c>
      <c r="S925" s="34" t="s">
        <v>1600</v>
      </c>
      <c r="T925" s="34" t="s">
        <v>1825</v>
      </c>
      <c r="U925" s="34" t="s">
        <v>2893</v>
      </c>
      <c r="V925" s="36" t="str">
        <f>IF(VLOOKUP(First_Validations[[#This Row],[Country]],Last_Validations[[Country]:[Country: Year.1]],4,FALSE)=First_Validations[[#This Row],[FirstValidation.Country: Year]],"First","Second / Last")</f>
        <v>Second / Last</v>
      </c>
    </row>
    <row r="926" spans="2:22">
      <c r="B926" s="34" t="s">
        <v>81</v>
      </c>
      <c r="C926" s="34" t="s">
        <v>1598</v>
      </c>
      <c r="D926" s="34">
        <v>1</v>
      </c>
      <c r="E926" s="34">
        <v>4</v>
      </c>
      <c r="F926" s="34" t="s">
        <v>81</v>
      </c>
      <c r="G926" s="34" t="s">
        <v>1599</v>
      </c>
      <c r="H926" s="34" t="s">
        <v>1598</v>
      </c>
      <c r="I926" s="34" t="s">
        <v>3500</v>
      </c>
      <c r="J926" s="34" t="s">
        <v>82</v>
      </c>
      <c r="K926" s="34">
        <v>2016</v>
      </c>
      <c r="M926" s="34" t="s">
        <v>1767</v>
      </c>
      <c r="N926" s="34" t="s">
        <v>1804</v>
      </c>
      <c r="O926" s="34">
        <v>4</v>
      </c>
      <c r="P926" s="34" t="s">
        <v>1767</v>
      </c>
      <c r="Q926" s="34" t="s">
        <v>99</v>
      </c>
      <c r="S926" s="34" t="s">
        <v>1600</v>
      </c>
      <c r="T926" s="34" t="s">
        <v>1825</v>
      </c>
      <c r="U926" s="34" t="s">
        <v>2894</v>
      </c>
      <c r="V926" s="36" t="str">
        <f>IF(VLOOKUP(First_Validations[[#This Row],[Country]],Last_Validations[[Country]:[Country: Year.1]],4,FALSE)=First_Validations[[#This Row],[FirstValidation.Country: Year]],"First","Second / Last")</f>
        <v>Second / Last</v>
      </c>
    </row>
    <row r="927" spans="2:22">
      <c r="B927" s="34" t="s">
        <v>81</v>
      </c>
      <c r="C927" s="34" t="s">
        <v>1598</v>
      </c>
      <c r="D927" s="34">
        <v>1</v>
      </c>
      <c r="E927" s="34">
        <v>4</v>
      </c>
      <c r="F927" s="34" t="s">
        <v>81</v>
      </c>
      <c r="G927" s="34" t="s">
        <v>1599</v>
      </c>
      <c r="H927" s="34" t="s">
        <v>1598</v>
      </c>
      <c r="I927" s="34" t="s">
        <v>3500</v>
      </c>
      <c r="J927" s="34" t="s">
        <v>82</v>
      </c>
      <c r="K927" s="34">
        <v>2016</v>
      </c>
      <c r="M927" s="34" t="s">
        <v>1767</v>
      </c>
      <c r="N927" s="34" t="s">
        <v>1801</v>
      </c>
      <c r="O927" s="34">
        <v>5</v>
      </c>
      <c r="P927" s="34" t="s">
        <v>1768</v>
      </c>
      <c r="Q927" s="34" t="s">
        <v>96</v>
      </c>
      <c r="S927" s="34" t="s">
        <v>1600</v>
      </c>
      <c r="T927" s="34" t="s">
        <v>1825</v>
      </c>
      <c r="U927" s="34" t="s">
        <v>2895</v>
      </c>
      <c r="V927" s="36" t="str">
        <f>IF(VLOOKUP(First_Validations[[#This Row],[Country]],Last_Validations[[Country]:[Country: Year.1]],4,FALSE)=First_Validations[[#This Row],[FirstValidation.Country: Year]],"First","Second / Last")</f>
        <v>Second / Last</v>
      </c>
    </row>
    <row r="928" spans="2:22">
      <c r="B928" s="34" t="s">
        <v>81</v>
      </c>
      <c r="C928" s="34" t="s">
        <v>1598</v>
      </c>
      <c r="D928" s="34">
        <v>1</v>
      </c>
      <c r="E928" s="34">
        <v>4</v>
      </c>
      <c r="F928" s="34" t="s">
        <v>81</v>
      </c>
      <c r="G928" s="34" t="s">
        <v>1599</v>
      </c>
      <c r="H928" s="34" t="s">
        <v>1598</v>
      </c>
      <c r="I928" s="34" t="s">
        <v>3500</v>
      </c>
      <c r="J928" s="34" t="s">
        <v>82</v>
      </c>
      <c r="K928" s="34">
        <v>2016</v>
      </c>
      <c r="M928" s="34" t="s">
        <v>1767</v>
      </c>
      <c r="N928" s="34" t="s">
        <v>1802</v>
      </c>
      <c r="O928" s="34">
        <v>4</v>
      </c>
      <c r="P928" s="34" t="s">
        <v>1767</v>
      </c>
      <c r="Q928" s="34" t="s">
        <v>97</v>
      </c>
      <c r="S928" s="34" t="s">
        <v>1600</v>
      </c>
      <c r="T928" s="34" t="s">
        <v>1825</v>
      </c>
      <c r="U928" s="34" t="s">
        <v>2896</v>
      </c>
      <c r="V928" s="36" t="str">
        <f>IF(VLOOKUP(First_Validations[[#This Row],[Country]],Last_Validations[[Country]:[Country: Year.1]],4,FALSE)=First_Validations[[#This Row],[FirstValidation.Country: Year]],"First","Second / Last")</f>
        <v>Second / Last</v>
      </c>
    </row>
    <row r="929" spans="2:22">
      <c r="B929" s="34" t="s">
        <v>81</v>
      </c>
      <c r="C929" s="34" t="s">
        <v>1598</v>
      </c>
      <c r="D929" s="34">
        <v>1</v>
      </c>
      <c r="E929" s="34">
        <v>4</v>
      </c>
      <c r="F929" s="34" t="s">
        <v>81</v>
      </c>
      <c r="G929" s="34" t="s">
        <v>1599</v>
      </c>
      <c r="H929" s="34" t="s">
        <v>1598</v>
      </c>
      <c r="I929" s="34" t="s">
        <v>3500</v>
      </c>
      <c r="J929" s="34" t="s">
        <v>82</v>
      </c>
      <c r="K929" s="34">
        <v>2016</v>
      </c>
      <c r="M929" s="34" t="s">
        <v>1767</v>
      </c>
      <c r="N929" s="34" t="s">
        <v>1794</v>
      </c>
      <c r="O929" s="34">
        <v>5</v>
      </c>
      <c r="P929" s="34" t="s">
        <v>1768</v>
      </c>
      <c r="Q929" s="34" t="s">
        <v>91</v>
      </c>
      <c r="S929" s="34" t="s">
        <v>1600</v>
      </c>
      <c r="T929" s="34" t="s">
        <v>1825</v>
      </c>
      <c r="U929" s="34" t="s">
        <v>2897</v>
      </c>
      <c r="V929" s="36" t="str">
        <f>IF(VLOOKUP(First_Validations[[#This Row],[Country]],Last_Validations[[Country]:[Country: Year.1]],4,FALSE)=First_Validations[[#This Row],[FirstValidation.Country: Year]],"First","Second / Last")</f>
        <v>Second / Last</v>
      </c>
    </row>
    <row r="930" spans="2:22">
      <c r="B930" s="34" t="s">
        <v>81</v>
      </c>
      <c r="C930" s="34" t="s">
        <v>1598</v>
      </c>
      <c r="D930" s="34">
        <v>1</v>
      </c>
      <c r="E930" s="34">
        <v>4</v>
      </c>
      <c r="F930" s="34" t="s">
        <v>81</v>
      </c>
      <c r="G930" s="34" t="s">
        <v>1599</v>
      </c>
      <c r="H930" s="34" t="s">
        <v>1598</v>
      </c>
      <c r="I930" s="34" t="s">
        <v>3500</v>
      </c>
      <c r="J930" s="34" t="s">
        <v>82</v>
      </c>
      <c r="K930" s="34">
        <v>2016</v>
      </c>
      <c r="M930" s="34" t="s">
        <v>1767</v>
      </c>
      <c r="N930" s="34" t="s">
        <v>1788</v>
      </c>
      <c r="O930" s="34">
        <v>5</v>
      </c>
      <c r="P930" s="34" t="s">
        <v>1768</v>
      </c>
      <c r="Q930" s="34" t="s">
        <v>85</v>
      </c>
      <c r="S930" s="34" t="s">
        <v>1600</v>
      </c>
      <c r="T930" s="34" t="s">
        <v>1825</v>
      </c>
      <c r="U930" s="34" t="s">
        <v>2898</v>
      </c>
      <c r="V930" s="36" t="str">
        <f>IF(VLOOKUP(First_Validations[[#This Row],[Country]],Last_Validations[[Country]:[Country: Year.1]],4,FALSE)=First_Validations[[#This Row],[FirstValidation.Country: Year]],"First","Second / Last")</f>
        <v>Second / Last</v>
      </c>
    </row>
    <row r="931" spans="2:22">
      <c r="B931" s="34" t="s">
        <v>81</v>
      </c>
      <c r="C931" s="34" t="s">
        <v>1598</v>
      </c>
      <c r="D931" s="34">
        <v>1</v>
      </c>
      <c r="E931" s="34">
        <v>4</v>
      </c>
      <c r="F931" s="34" t="s">
        <v>81</v>
      </c>
      <c r="G931" s="34" t="s">
        <v>1599</v>
      </c>
      <c r="H931" s="34" t="s">
        <v>1598</v>
      </c>
      <c r="I931" s="34" t="s">
        <v>3500</v>
      </c>
      <c r="J931" s="34" t="s">
        <v>82</v>
      </c>
      <c r="K931" s="34">
        <v>2016</v>
      </c>
      <c r="M931" s="34" t="s">
        <v>1767</v>
      </c>
      <c r="N931" s="34" t="s">
        <v>1789</v>
      </c>
      <c r="O931" s="34">
        <v>5</v>
      </c>
      <c r="P931" s="34" t="s">
        <v>1768</v>
      </c>
      <c r="Q931" s="34" t="s">
        <v>86</v>
      </c>
      <c r="S931" s="34" t="s">
        <v>1600</v>
      </c>
      <c r="T931" s="34" t="s">
        <v>1825</v>
      </c>
      <c r="U931" s="34" t="s">
        <v>2899</v>
      </c>
      <c r="V931" s="36" t="str">
        <f>IF(VLOOKUP(First_Validations[[#This Row],[Country]],Last_Validations[[Country]:[Country: Year.1]],4,FALSE)=First_Validations[[#This Row],[FirstValidation.Country: Year]],"First","Second / Last")</f>
        <v>Second / Last</v>
      </c>
    </row>
    <row r="932" spans="2:22">
      <c r="B932" s="34" t="s">
        <v>81</v>
      </c>
      <c r="C932" s="34" t="s">
        <v>1598</v>
      </c>
      <c r="D932" s="34">
        <v>1</v>
      </c>
      <c r="E932" s="34">
        <v>4</v>
      </c>
      <c r="F932" s="34" t="s">
        <v>81</v>
      </c>
      <c r="G932" s="34" t="s">
        <v>1599</v>
      </c>
      <c r="H932" s="34" t="s">
        <v>1598</v>
      </c>
      <c r="I932" s="34" t="s">
        <v>3500</v>
      </c>
      <c r="J932" s="34" t="s">
        <v>82</v>
      </c>
      <c r="K932" s="34">
        <v>2016</v>
      </c>
      <c r="M932" s="34" t="s">
        <v>1767</v>
      </c>
      <c r="N932" s="34" t="s">
        <v>1784</v>
      </c>
      <c r="O932" s="34">
        <v>5</v>
      </c>
      <c r="P932" s="34" t="s">
        <v>1768</v>
      </c>
      <c r="Q932" s="34" t="s">
        <v>83</v>
      </c>
      <c r="S932" s="34" t="s">
        <v>1600</v>
      </c>
      <c r="T932" s="34" t="s">
        <v>1825</v>
      </c>
      <c r="U932" s="34" t="s">
        <v>2900</v>
      </c>
      <c r="V932" s="36" t="str">
        <f>IF(VLOOKUP(First_Validations[[#This Row],[Country]],Last_Validations[[Country]:[Country: Year.1]],4,FALSE)=First_Validations[[#This Row],[FirstValidation.Country: Year]],"First","Second / Last")</f>
        <v>Second / Last</v>
      </c>
    </row>
    <row r="933" spans="2:22">
      <c r="B933" s="34" t="s">
        <v>81</v>
      </c>
      <c r="C933" s="34" t="s">
        <v>1598</v>
      </c>
      <c r="D933" s="34">
        <v>1</v>
      </c>
      <c r="E933" s="34">
        <v>4</v>
      </c>
      <c r="F933" s="34" t="s">
        <v>81</v>
      </c>
      <c r="G933" s="34" t="s">
        <v>1599</v>
      </c>
      <c r="H933" s="34" t="s">
        <v>1598</v>
      </c>
      <c r="I933" s="34" t="s">
        <v>3500</v>
      </c>
      <c r="J933" s="34" t="s">
        <v>82</v>
      </c>
      <c r="K933" s="34">
        <v>2016</v>
      </c>
      <c r="M933" s="34" t="s">
        <v>1767</v>
      </c>
      <c r="N933" s="34" t="s">
        <v>1787</v>
      </c>
      <c r="O933" s="34">
        <v>5</v>
      </c>
      <c r="P933" s="34" t="s">
        <v>1768</v>
      </c>
      <c r="Q933" s="34" t="s">
        <v>84</v>
      </c>
      <c r="S933" s="34" t="s">
        <v>1600</v>
      </c>
      <c r="T933" s="34" t="s">
        <v>1825</v>
      </c>
      <c r="U933" s="34" t="s">
        <v>2901</v>
      </c>
      <c r="V933" s="36" t="str">
        <f>IF(VLOOKUP(First_Validations[[#This Row],[Country]],Last_Validations[[Country]:[Country: Year.1]],4,FALSE)=First_Validations[[#This Row],[FirstValidation.Country: Year]],"First","Second / Last")</f>
        <v>Second / Last</v>
      </c>
    </row>
    <row r="934" spans="2:22">
      <c r="B934" s="34" t="s">
        <v>81</v>
      </c>
      <c r="C934" s="34" t="s">
        <v>1598</v>
      </c>
      <c r="D934" s="34">
        <v>1</v>
      </c>
      <c r="E934" s="34">
        <v>4</v>
      </c>
      <c r="F934" s="34" t="s">
        <v>81</v>
      </c>
      <c r="G934" s="34" t="s">
        <v>1599</v>
      </c>
      <c r="H934" s="34" t="s">
        <v>1598</v>
      </c>
      <c r="I934" s="34" t="s">
        <v>3500</v>
      </c>
      <c r="J934" s="34" t="s">
        <v>82</v>
      </c>
      <c r="K934" s="34">
        <v>2016</v>
      </c>
      <c r="M934" s="34" t="s">
        <v>1767</v>
      </c>
      <c r="N934" s="34" t="s">
        <v>1792</v>
      </c>
      <c r="O934" s="34">
        <v>5</v>
      </c>
      <c r="P934" s="34" t="s">
        <v>1768</v>
      </c>
      <c r="Q934" s="34" t="s">
        <v>89</v>
      </c>
      <c r="S934" s="34" t="s">
        <v>1600</v>
      </c>
      <c r="T934" s="34" t="s">
        <v>1825</v>
      </c>
      <c r="U934" s="34" t="s">
        <v>2902</v>
      </c>
      <c r="V934" s="36" t="str">
        <f>IF(VLOOKUP(First_Validations[[#This Row],[Country]],Last_Validations[[Country]:[Country: Year.1]],4,FALSE)=First_Validations[[#This Row],[FirstValidation.Country: Year]],"First","Second / Last")</f>
        <v>Second / Last</v>
      </c>
    </row>
    <row r="935" spans="2:22">
      <c r="B935" s="34" t="s">
        <v>81</v>
      </c>
      <c r="C935" s="34" t="s">
        <v>1598</v>
      </c>
      <c r="D935" s="34">
        <v>1</v>
      </c>
      <c r="E935" s="34">
        <v>4</v>
      </c>
      <c r="F935" s="34" t="s">
        <v>81</v>
      </c>
      <c r="G935" s="34" t="s">
        <v>1599</v>
      </c>
      <c r="H935" s="34" t="s">
        <v>1598</v>
      </c>
      <c r="I935" s="34" t="s">
        <v>3500</v>
      </c>
      <c r="J935" s="34" t="s">
        <v>82</v>
      </c>
      <c r="K935" s="34">
        <v>2016</v>
      </c>
      <c r="M935" s="34" t="s">
        <v>1767</v>
      </c>
      <c r="N935" s="34" t="s">
        <v>1793</v>
      </c>
      <c r="O935" s="34">
        <v>5</v>
      </c>
      <c r="P935" s="34" t="s">
        <v>1768</v>
      </c>
      <c r="Q935" s="34" t="s">
        <v>90</v>
      </c>
      <c r="S935" s="34" t="s">
        <v>1600</v>
      </c>
      <c r="T935" s="34" t="s">
        <v>1825</v>
      </c>
      <c r="U935" s="34" t="s">
        <v>2903</v>
      </c>
      <c r="V935" s="36" t="str">
        <f>IF(VLOOKUP(First_Validations[[#This Row],[Country]],Last_Validations[[Country]:[Country: Year.1]],4,FALSE)=First_Validations[[#This Row],[FirstValidation.Country: Year]],"First","Second / Last")</f>
        <v>Second / Last</v>
      </c>
    </row>
    <row r="936" spans="2:22">
      <c r="B936" s="34" t="s">
        <v>81</v>
      </c>
      <c r="C936" s="34" t="s">
        <v>1598</v>
      </c>
      <c r="D936" s="34">
        <v>1</v>
      </c>
      <c r="E936" s="34">
        <v>4</v>
      </c>
      <c r="F936" s="34" t="s">
        <v>81</v>
      </c>
      <c r="G936" s="34" t="s">
        <v>1599</v>
      </c>
      <c r="H936" s="34" t="s">
        <v>1598</v>
      </c>
      <c r="I936" s="34" t="s">
        <v>3500</v>
      </c>
      <c r="J936" s="34" t="s">
        <v>82</v>
      </c>
      <c r="K936" s="34">
        <v>2016</v>
      </c>
      <c r="M936" s="34" t="s">
        <v>1767</v>
      </c>
      <c r="N936" s="34" t="s">
        <v>1790</v>
      </c>
      <c r="O936" s="34">
        <v>4</v>
      </c>
      <c r="P936" s="34" t="s">
        <v>1767</v>
      </c>
      <c r="Q936" s="34" t="s">
        <v>87</v>
      </c>
      <c r="S936" s="34" t="s">
        <v>1600</v>
      </c>
      <c r="T936" s="34" t="s">
        <v>1825</v>
      </c>
      <c r="U936" s="34" t="s">
        <v>2904</v>
      </c>
      <c r="V936" s="36" t="str">
        <f>IF(VLOOKUP(First_Validations[[#This Row],[Country]],Last_Validations[[Country]:[Country: Year.1]],4,FALSE)=First_Validations[[#This Row],[FirstValidation.Country: Year]],"First","Second / Last")</f>
        <v>Second / Last</v>
      </c>
    </row>
    <row r="937" spans="2:22">
      <c r="B937" s="34" t="s">
        <v>81</v>
      </c>
      <c r="C937" s="34" t="s">
        <v>1598</v>
      </c>
      <c r="D937" s="34">
        <v>1</v>
      </c>
      <c r="E937" s="34">
        <v>4</v>
      </c>
      <c r="F937" s="34" t="s">
        <v>81</v>
      </c>
      <c r="G937" s="34" t="s">
        <v>1599</v>
      </c>
      <c r="H937" s="34" t="s">
        <v>1598</v>
      </c>
      <c r="I937" s="34" t="s">
        <v>3500</v>
      </c>
      <c r="J937" s="34" t="s">
        <v>82</v>
      </c>
      <c r="K937" s="34">
        <v>2016</v>
      </c>
      <c r="M937" s="34" t="s">
        <v>1767</v>
      </c>
      <c r="N937" s="34" t="s">
        <v>1791</v>
      </c>
      <c r="O937" s="34">
        <v>5</v>
      </c>
      <c r="P937" s="34" t="s">
        <v>1768</v>
      </c>
      <c r="Q937" s="34" t="s">
        <v>88</v>
      </c>
      <c r="S937" s="34" t="s">
        <v>1600</v>
      </c>
      <c r="T937" s="34" t="s">
        <v>1825</v>
      </c>
      <c r="U937" s="34" t="s">
        <v>2905</v>
      </c>
      <c r="V937" s="36" t="str">
        <f>IF(VLOOKUP(First_Validations[[#This Row],[Country]],Last_Validations[[Country]:[Country: Year.1]],4,FALSE)=First_Validations[[#This Row],[FirstValidation.Country: Year]],"First","Second / Last")</f>
        <v>Second / Last</v>
      </c>
    </row>
    <row r="938" spans="2:22">
      <c r="B938" s="34" t="s">
        <v>81</v>
      </c>
      <c r="C938" s="34" t="s">
        <v>1598</v>
      </c>
      <c r="D938" s="34">
        <v>1</v>
      </c>
      <c r="E938" s="34">
        <v>4</v>
      </c>
      <c r="F938" s="34" t="s">
        <v>81</v>
      </c>
      <c r="G938" s="34" t="s">
        <v>1599</v>
      </c>
      <c r="H938" s="34" t="s">
        <v>1598</v>
      </c>
      <c r="I938" s="34" t="s">
        <v>3500</v>
      </c>
      <c r="J938" s="34" t="s">
        <v>82</v>
      </c>
      <c r="K938" s="34">
        <v>2016</v>
      </c>
      <c r="M938" s="34" t="s">
        <v>1767</v>
      </c>
      <c r="N938" s="34" t="s">
        <v>1816</v>
      </c>
      <c r="O938" s="34">
        <v>5</v>
      </c>
      <c r="P938" s="34" t="s">
        <v>1768</v>
      </c>
      <c r="Q938" s="34" t="s">
        <v>111</v>
      </c>
      <c r="S938" s="34" t="s">
        <v>1600</v>
      </c>
      <c r="T938" s="34" t="s">
        <v>1825</v>
      </c>
      <c r="U938" s="34" t="s">
        <v>2906</v>
      </c>
      <c r="V938" s="36" t="str">
        <f>IF(VLOOKUP(First_Validations[[#This Row],[Country]],Last_Validations[[Country]:[Country: Year.1]],4,FALSE)=First_Validations[[#This Row],[FirstValidation.Country: Year]],"First","Second / Last")</f>
        <v>Second / Last</v>
      </c>
    </row>
    <row r="939" spans="2:22">
      <c r="B939" s="34" t="s">
        <v>81</v>
      </c>
      <c r="C939" s="34" t="s">
        <v>1598</v>
      </c>
      <c r="D939" s="34">
        <v>1</v>
      </c>
      <c r="E939" s="34">
        <v>4</v>
      </c>
      <c r="F939" s="34" t="s">
        <v>81</v>
      </c>
      <c r="G939" s="34" t="s">
        <v>1599</v>
      </c>
      <c r="H939" s="34" t="s">
        <v>1598</v>
      </c>
      <c r="I939" s="34" t="s">
        <v>3500</v>
      </c>
      <c r="J939" s="34" t="s">
        <v>82</v>
      </c>
      <c r="K939" s="34">
        <v>2016</v>
      </c>
      <c r="M939" s="34" t="s">
        <v>1767</v>
      </c>
      <c r="N939" s="34" t="s">
        <v>1818</v>
      </c>
      <c r="O939" s="34">
        <v>5</v>
      </c>
      <c r="P939" s="34" t="s">
        <v>1768</v>
      </c>
      <c r="Q939" s="34" t="s">
        <v>112</v>
      </c>
      <c r="S939" s="34" t="s">
        <v>1600</v>
      </c>
      <c r="T939" s="34" t="s">
        <v>1825</v>
      </c>
      <c r="U939" s="34" t="s">
        <v>2907</v>
      </c>
      <c r="V939" s="36" t="str">
        <f>IF(VLOOKUP(First_Validations[[#This Row],[Country]],Last_Validations[[Country]:[Country: Year.1]],4,FALSE)=First_Validations[[#This Row],[FirstValidation.Country: Year]],"First","Second / Last")</f>
        <v>Second / Last</v>
      </c>
    </row>
    <row r="940" spans="2:22">
      <c r="B940" s="34" t="s">
        <v>81</v>
      </c>
      <c r="C940" s="34" t="s">
        <v>1598</v>
      </c>
      <c r="D940" s="34">
        <v>1</v>
      </c>
      <c r="E940" s="34">
        <v>4</v>
      </c>
      <c r="F940" s="34" t="s">
        <v>81</v>
      </c>
      <c r="G940" s="34" t="s">
        <v>1599</v>
      </c>
      <c r="H940" s="34" t="s">
        <v>1598</v>
      </c>
      <c r="I940" s="34" t="s">
        <v>3500</v>
      </c>
      <c r="J940" s="34" t="s">
        <v>82</v>
      </c>
      <c r="K940" s="34">
        <v>2016</v>
      </c>
      <c r="M940" s="34" t="s">
        <v>1767</v>
      </c>
      <c r="N940" s="34" t="s">
        <v>1814</v>
      </c>
      <c r="O940" s="34">
        <v>4</v>
      </c>
      <c r="P940" s="34" t="s">
        <v>1767</v>
      </c>
      <c r="Q940" s="34" t="s">
        <v>109</v>
      </c>
      <c r="S940" s="34" t="s">
        <v>1600</v>
      </c>
      <c r="T940" s="34" t="s">
        <v>1825</v>
      </c>
      <c r="U940" s="34" t="s">
        <v>2908</v>
      </c>
      <c r="V940" s="36" t="str">
        <f>IF(VLOOKUP(First_Validations[[#This Row],[Country]],Last_Validations[[Country]:[Country: Year.1]],4,FALSE)=First_Validations[[#This Row],[FirstValidation.Country: Year]],"First","Second / Last")</f>
        <v>Second / Last</v>
      </c>
    </row>
    <row r="941" spans="2:22">
      <c r="B941" s="34" t="s">
        <v>81</v>
      </c>
      <c r="C941" s="34" t="s">
        <v>1598</v>
      </c>
      <c r="D941" s="34">
        <v>1</v>
      </c>
      <c r="E941" s="34">
        <v>4</v>
      </c>
      <c r="F941" s="34" t="s">
        <v>81</v>
      </c>
      <c r="G941" s="34" t="s">
        <v>1599</v>
      </c>
      <c r="H941" s="34" t="s">
        <v>1598</v>
      </c>
      <c r="I941" s="34" t="s">
        <v>3500</v>
      </c>
      <c r="J941" s="34" t="s">
        <v>82</v>
      </c>
      <c r="K941" s="34">
        <v>2016</v>
      </c>
      <c r="M941" s="34" t="s">
        <v>1767</v>
      </c>
      <c r="N941" s="34" t="s">
        <v>1815</v>
      </c>
      <c r="O941" s="34">
        <v>0</v>
      </c>
      <c r="P941" s="34" t="s">
        <v>4</v>
      </c>
      <c r="Q941" s="34" t="s">
        <v>110</v>
      </c>
      <c r="S941" s="34" t="s">
        <v>1600</v>
      </c>
      <c r="T941" s="34" t="s">
        <v>1825</v>
      </c>
      <c r="U941" s="34" t="s">
        <v>2909</v>
      </c>
      <c r="V941" s="36" t="str">
        <f>IF(VLOOKUP(First_Validations[[#This Row],[Country]],Last_Validations[[Country]:[Country: Year.1]],4,FALSE)=First_Validations[[#This Row],[FirstValidation.Country: Year]],"First","Second / Last")</f>
        <v>Second / Last</v>
      </c>
    </row>
    <row r="942" spans="2:22">
      <c r="B942" s="34" t="s">
        <v>81</v>
      </c>
      <c r="C942" s="34" t="s">
        <v>1598</v>
      </c>
      <c r="D942" s="34">
        <v>1</v>
      </c>
      <c r="E942" s="34">
        <v>4</v>
      </c>
      <c r="F942" s="34" t="s">
        <v>81</v>
      </c>
      <c r="G942" s="34" t="s">
        <v>1599</v>
      </c>
      <c r="H942" s="34" t="s">
        <v>1598</v>
      </c>
      <c r="I942" s="34" t="s">
        <v>3500</v>
      </c>
      <c r="J942" s="34" t="s">
        <v>82</v>
      </c>
      <c r="K942" s="34">
        <v>2016</v>
      </c>
      <c r="M942" s="34" t="s">
        <v>1767</v>
      </c>
      <c r="N942" s="34" t="s">
        <v>1821</v>
      </c>
      <c r="O942" s="34">
        <v>4</v>
      </c>
      <c r="P942" s="34" t="s">
        <v>1767</v>
      </c>
      <c r="Q942" s="34" t="s">
        <v>115</v>
      </c>
      <c r="S942" s="34" t="s">
        <v>1600</v>
      </c>
      <c r="T942" s="34" t="s">
        <v>1825</v>
      </c>
      <c r="U942" s="34" t="s">
        <v>2910</v>
      </c>
      <c r="V942" s="36" t="str">
        <f>IF(VLOOKUP(First_Validations[[#This Row],[Country]],Last_Validations[[Country]:[Country: Year.1]],4,FALSE)=First_Validations[[#This Row],[FirstValidation.Country: Year]],"First","Second / Last")</f>
        <v>Second / Last</v>
      </c>
    </row>
    <row r="943" spans="2:22">
      <c r="B943" s="34" t="s">
        <v>81</v>
      </c>
      <c r="C943" s="34" t="s">
        <v>1598</v>
      </c>
      <c r="D943" s="34">
        <v>1</v>
      </c>
      <c r="E943" s="34">
        <v>4</v>
      </c>
      <c r="F943" s="34" t="s">
        <v>81</v>
      </c>
      <c r="G943" s="34" t="s">
        <v>1599</v>
      </c>
      <c r="H943" s="34" t="s">
        <v>1598</v>
      </c>
      <c r="I943" s="34" t="s">
        <v>3500</v>
      </c>
      <c r="J943" s="34" t="s">
        <v>82</v>
      </c>
      <c r="K943" s="34">
        <v>2016</v>
      </c>
      <c r="M943" s="34" t="s">
        <v>1767</v>
      </c>
      <c r="N943" s="34" t="s">
        <v>1822</v>
      </c>
      <c r="O943" s="34">
        <v>4</v>
      </c>
      <c r="P943" s="34" t="s">
        <v>1767</v>
      </c>
      <c r="Q943" s="34" t="s">
        <v>1</v>
      </c>
      <c r="S943" s="34" t="s">
        <v>1600</v>
      </c>
      <c r="T943" s="34" t="s">
        <v>1825</v>
      </c>
      <c r="U943" s="34" t="s">
        <v>2911</v>
      </c>
      <c r="V943" s="36" t="str">
        <f>IF(VLOOKUP(First_Validations[[#This Row],[Country]],Last_Validations[[Country]:[Country: Year.1]],4,FALSE)=First_Validations[[#This Row],[FirstValidation.Country: Year]],"First","Second / Last")</f>
        <v>Second / Last</v>
      </c>
    </row>
    <row r="944" spans="2:22">
      <c r="B944" s="34" t="s">
        <v>81</v>
      </c>
      <c r="C944" s="34" t="s">
        <v>1598</v>
      </c>
      <c r="D944" s="34">
        <v>1</v>
      </c>
      <c r="E944" s="34">
        <v>4</v>
      </c>
      <c r="F944" s="34" t="s">
        <v>81</v>
      </c>
      <c r="G944" s="34" t="s">
        <v>1599</v>
      </c>
      <c r="H944" s="34" t="s">
        <v>1598</v>
      </c>
      <c r="I944" s="34" t="s">
        <v>3500</v>
      </c>
      <c r="J944" s="34" t="s">
        <v>82</v>
      </c>
      <c r="K944" s="34">
        <v>2016</v>
      </c>
      <c r="M944" s="34" t="s">
        <v>1767</v>
      </c>
      <c r="N944" s="34" t="s">
        <v>1819</v>
      </c>
      <c r="O944" s="34">
        <v>1</v>
      </c>
      <c r="P944" s="34" t="s">
        <v>1796</v>
      </c>
      <c r="Q944" s="34" t="s">
        <v>113</v>
      </c>
      <c r="S944" s="34" t="s">
        <v>1600</v>
      </c>
      <c r="T944" s="34" t="s">
        <v>1825</v>
      </c>
      <c r="U944" s="34" t="s">
        <v>2912</v>
      </c>
      <c r="V944" s="36" t="str">
        <f>IF(VLOOKUP(First_Validations[[#This Row],[Country]],Last_Validations[[Country]:[Country: Year.1]],4,FALSE)=First_Validations[[#This Row],[FirstValidation.Country: Year]],"First","Second / Last")</f>
        <v>Second / Last</v>
      </c>
    </row>
    <row r="945" spans="2:22">
      <c r="B945" s="34" t="s">
        <v>81</v>
      </c>
      <c r="C945" s="34" t="s">
        <v>1598</v>
      </c>
      <c r="D945" s="34">
        <v>1</v>
      </c>
      <c r="E945" s="34">
        <v>4</v>
      </c>
      <c r="F945" s="34" t="s">
        <v>81</v>
      </c>
      <c r="G945" s="34" t="s">
        <v>1599</v>
      </c>
      <c r="H945" s="34" t="s">
        <v>1598</v>
      </c>
      <c r="I945" s="34" t="s">
        <v>3500</v>
      </c>
      <c r="J945" s="34" t="s">
        <v>82</v>
      </c>
      <c r="K945" s="34">
        <v>2016</v>
      </c>
      <c r="M945" s="34" t="s">
        <v>1767</v>
      </c>
      <c r="N945" s="34" t="s">
        <v>1820</v>
      </c>
      <c r="O945" s="34">
        <v>4</v>
      </c>
      <c r="P945" s="34" t="s">
        <v>1767</v>
      </c>
      <c r="Q945" s="34" t="s">
        <v>114</v>
      </c>
      <c r="S945" s="34" t="s">
        <v>1600</v>
      </c>
      <c r="T945" s="34" t="s">
        <v>1825</v>
      </c>
      <c r="U945" s="34" t="s">
        <v>2913</v>
      </c>
      <c r="V945" s="36" t="str">
        <f>IF(VLOOKUP(First_Validations[[#This Row],[Country]],Last_Validations[[Country]:[Country: Year.1]],4,FALSE)=First_Validations[[#This Row],[FirstValidation.Country: Year]],"First","Second / Last")</f>
        <v>Second / Last</v>
      </c>
    </row>
    <row r="946" spans="2:22">
      <c r="B946" s="34" t="s">
        <v>81</v>
      </c>
      <c r="C946" s="34" t="s">
        <v>1598</v>
      </c>
      <c r="D946" s="34">
        <v>1</v>
      </c>
      <c r="E946" s="34">
        <v>4</v>
      </c>
      <c r="F946" s="34" t="s">
        <v>81</v>
      </c>
      <c r="G946" s="34" t="s">
        <v>1599</v>
      </c>
      <c r="H946" s="34" t="s">
        <v>1598</v>
      </c>
      <c r="I946" s="34" t="s">
        <v>3500</v>
      </c>
      <c r="J946" s="34" t="s">
        <v>82</v>
      </c>
      <c r="K946" s="34">
        <v>2016</v>
      </c>
      <c r="M946" s="34" t="s">
        <v>1767</v>
      </c>
      <c r="N946" s="34" t="s">
        <v>1813</v>
      </c>
      <c r="O946" s="34">
        <v>1</v>
      </c>
      <c r="P946" s="34" t="s">
        <v>1796</v>
      </c>
      <c r="Q946" s="34" t="s">
        <v>108</v>
      </c>
      <c r="S946" s="34" t="s">
        <v>1600</v>
      </c>
      <c r="T946" s="34" t="s">
        <v>1825</v>
      </c>
      <c r="U946" s="34" t="s">
        <v>2914</v>
      </c>
      <c r="V946" s="36" t="str">
        <f>IF(VLOOKUP(First_Validations[[#This Row],[Country]],Last_Validations[[Country]:[Country: Year.1]],4,FALSE)=First_Validations[[#This Row],[FirstValidation.Country: Year]],"First","Second / Last")</f>
        <v>Second / Last</v>
      </c>
    </row>
    <row r="947" spans="2:22">
      <c r="B947" s="34" t="s">
        <v>81</v>
      </c>
      <c r="C947" s="34" t="s">
        <v>1598</v>
      </c>
      <c r="D947" s="34">
        <v>1</v>
      </c>
      <c r="E947" s="34">
        <v>4</v>
      </c>
      <c r="F947" s="34" t="s">
        <v>81</v>
      </c>
      <c r="G947" s="34" t="s">
        <v>1599</v>
      </c>
      <c r="H947" s="34" t="s">
        <v>1598</v>
      </c>
      <c r="I947" s="34" t="s">
        <v>3500</v>
      </c>
      <c r="J947" s="34" t="s">
        <v>82</v>
      </c>
      <c r="K947" s="34">
        <v>2016</v>
      </c>
      <c r="M947" s="34" t="s">
        <v>1767</v>
      </c>
      <c r="N947" s="34" t="s">
        <v>1807</v>
      </c>
      <c r="O947" s="34">
        <v>0</v>
      </c>
      <c r="P947" s="34" t="s">
        <v>4</v>
      </c>
      <c r="Q947" s="34" t="s">
        <v>102</v>
      </c>
      <c r="S947" s="34" t="s">
        <v>1600</v>
      </c>
      <c r="T947" s="34" t="s">
        <v>1825</v>
      </c>
      <c r="U947" s="34" t="s">
        <v>2915</v>
      </c>
      <c r="V947" s="36" t="str">
        <f>IF(VLOOKUP(First_Validations[[#This Row],[Country]],Last_Validations[[Country]:[Country: Year.1]],4,FALSE)=First_Validations[[#This Row],[FirstValidation.Country: Year]],"First","Second / Last")</f>
        <v>Second / Last</v>
      </c>
    </row>
    <row r="948" spans="2:22">
      <c r="B948" s="34" t="s">
        <v>81</v>
      </c>
      <c r="C948" s="34" t="s">
        <v>1598</v>
      </c>
      <c r="D948" s="34">
        <v>1</v>
      </c>
      <c r="E948" s="34">
        <v>4</v>
      </c>
      <c r="F948" s="34" t="s">
        <v>81</v>
      </c>
      <c r="G948" s="34" t="s">
        <v>1599</v>
      </c>
      <c r="H948" s="34" t="s">
        <v>1598</v>
      </c>
      <c r="I948" s="34" t="s">
        <v>3500</v>
      </c>
      <c r="J948" s="34" t="s">
        <v>82</v>
      </c>
      <c r="K948" s="34">
        <v>2016</v>
      </c>
      <c r="M948" s="34" t="s">
        <v>1767</v>
      </c>
      <c r="N948" s="34" t="s">
        <v>1808</v>
      </c>
      <c r="O948" s="34">
        <v>5</v>
      </c>
      <c r="P948" s="34" t="s">
        <v>1768</v>
      </c>
      <c r="Q948" s="34" t="s">
        <v>103</v>
      </c>
      <c r="S948" s="34" t="s">
        <v>1600</v>
      </c>
      <c r="T948" s="34" t="s">
        <v>1825</v>
      </c>
      <c r="U948" s="34" t="s">
        <v>2916</v>
      </c>
      <c r="V948" s="36" t="str">
        <f>IF(VLOOKUP(First_Validations[[#This Row],[Country]],Last_Validations[[Country]:[Country: Year.1]],4,FALSE)=First_Validations[[#This Row],[FirstValidation.Country: Year]],"First","Second / Last")</f>
        <v>Second / Last</v>
      </c>
    </row>
    <row r="949" spans="2:22">
      <c r="B949" s="34" t="s">
        <v>81</v>
      </c>
      <c r="C949" s="34" t="s">
        <v>1598</v>
      </c>
      <c r="D949" s="34">
        <v>1</v>
      </c>
      <c r="E949" s="34">
        <v>4</v>
      </c>
      <c r="F949" s="34" t="s">
        <v>81</v>
      </c>
      <c r="G949" s="34" t="s">
        <v>1599</v>
      </c>
      <c r="H949" s="34" t="s">
        <v>1598</v>
      </c>
      <c r="I949" s="34" t="s">
        <v>3500</v>
      </c>
      <c r="J949" s="34" t="s">
        <v>82</v>
      </c>
      <c r="K949" s="34">
        <v>2016</v>
      </c>
      <c r="M949" s="34" t="s">
        <v>1767</v>
      </c>
      <c r="N949" s="34" t="s">
        <v>1805</v>
      </c>
      <c r="O949" s="34">
        <v>0</v>
      </c>
      <c r="P949" s="34" t="s">
        <v>4</v>
      </c>
      <c r="Q949" s="34" t="s">
        <v>100</v>
      </c>
      <c r="S949" s="34" t="s">
        <v>1600</v>
      </c>
      <c r="T949" s="34" t="s">
        <v>1825</v>
      </c>
      <c r="U949" s="34" t="s">
        <v>2917</v>
      </c>
      <c r="V949" s="36" t="str">
        <f>IF(VLOOKUP(First_Validations[[#This Row],[Country]],Last_Validations[[Country]:[Country: Year.1]],4,FALSE)=First_Validations[[#This Row],[FirstValidation.Country: Year]],"First","Second / Last")</f>
        <v>Second / Last</v>
      </c>
    </row>
    <row r="950" spans="2:22">
      <c r="B950" s="34" t="s">
        <v>81</v>
      </c>
      <c r="C950" s="34" t="s">
        <v>1598</v>
      </c>
      <c r="D950" s="34">
        <v>1</v>
      </c>
      <c r="E950" s="34">
        <v>4</v>
      </c>
      <c r="F950" s="34" t="s">
        <v>81</v>
      </c>
      <c r="G950" s="34" t="s">
        <v>1599</v>
      </c>
      <c r="H950" s="34" t="s">
        <v>1598</v>
      </c>
      <c r="I950" s="34" t="s">
        <v>3500</v>
      </c>
      <c r="J950" s="34" t="s">
        <v>82</v>
      </c>
      <c r="K950" s="34">
        <v>2016</v>
      </c>
      <c r="M950" s="34" t="s">
        <v>1767</v>
      </c>
      <c r="N950" s="34" t="s">
        <v>1806</v>
      </c>
      <c r="O950" s="34">
        <v>5</v>
      </c>
      <c r="P950" s="34" t="s">
        <v>1768</v>
      </c>
      <c r="Q950" s="34" t="s">
        <v>101</v>
      </c>
      <c r="S950" s="34" t="s">
        <v>1600</v>
      </c>
      <c r="T950" s="34" t="s">
        <v>1825</v>
      </c>
      <c r="U950" s="34" t="s">
        <v>2918</v>
      </c>
      <c r="V950" s="36" t="str">
        <f>IF(VLOOKUP(First_Validations[[#This Row],[Country]],Last_Validations[[Country]:[Country: Year.1]],4,FALSE)=First_Validations[[#This Row],[FirstValidation.Country: Year]],"First","Second / Last")</f>
        <v>Second / Last</v>
      </c>
    </row>
    <row r="951" spans="2:22">
      <c r="B951" s="34" t="s">
        <v>81</v>
      </c>
      <c r="C951" s="34" t="s">
        <v>1598</v>
      </c>
      <c r="D951" s="34">
        <v>1</v>
      </c>
      <c r="E951" s="34">
        <v>4</v>
      </c>
      <c r="F951" s="34" t="s">
        <v>81</v>
      </c>
      <c r="G951" s="34" t="s">
        <v>1599</v>
      </c>
      <c r="H951" s="34" t="s">
        <v>1598</v>
      </c>
      <c r="I951" s="34" t="s">
        <v>3500</v>
      </c>
      <c r="J951" s="34" t="s">
        <v>82</v>
      </c>
      <c r="K951" s="34">
        <v>2016</v>
      </c>
      <c r="M951" s="34" t="s">
        <v>1767</v>
      </c>
      <c r="N951" s="34" t="s">
        <v>1811</v>
      </c>
      <c r="O951" s="34">
        <v>6</v>
      </c>
      <c r="P951" s="34" t="s">
        <v>1817</v>
      </c>
      <c r="Q951" s="34" t="s">
        <v>106</v>
      </c>
      <c r="S951" s="34" t="s">
        <v>1600</v>
      </c>
      <c r="T951" s="34" t="s">
        <v>1825</v>
      </c>
      <c r="U951" s="34" t="s">
        <v>2919</v>
      </c>
      <c r="V951" s="36" t="str">
        <f>IF(VLOOKUP(First_Validations[[#This Row],[Country]],Last_Validations[[Country]:[Country: Year.1]],4,FALSE)=First_Validations[[#This Row],[FirstValidation.Country: Year]],"First","Second / Last")</f>
        <v>Second / Last</v>
      </c>
    </row>
    <row r="952" spans="2:22">
      <c r="B952" s="34" t="s">
        <v>81</v>
      </c>
      <c r="C952" s="34" t="s">
        <v>1598</v>
      </c>
      <c r="D952" s="34">
        <v>1</v>
      </c>
      <c r="E952" s="34">
        <v>4</v>
      </c>
      <c r="F952" s="34" t="s">
        <v>81</v>
      </c>
      <c r="G952" s="34" t="s">
        <v>1599</v>
      </c>
      <c r="H952" s="34" t="s">
        <v>1598</v>
      </c>
      <c r="I952" s="34" t="s">
        <v>3500</v>
      </c>
      <c r="J952" s="34" t="s">
        <v>82</v>
      </c>
      <c r="K952" s="34">
        <v>2016</v>
      </c>
      <c r="M952" s="34" t="s">
        <v>1767</v>
      </c>
      <c r="N952" s="34" t="s">
        <v>1812</v>
      </c>
      <c r="O952" s="34">
        <v>6</v>
      </c>
      <c r="P952" s="34" t="s">
        <v>1817</v>
      </c>
      <c r="Q952" s="34" t="s">
        <v>107</v>
      </c>
      <c r="S952" s="34" t="s">
        <v>1600</v>
      </c>
      <c r="T952" s="34" t="s">
        <v>1825</v>
      </c>
      <c r="U952" s="34" t="s">
        <v>2920</v>
      </c>
      <c r="V952" s="36" t="str">
        <f>IF(VLOOKUP(First_Validations[[#This Row],[Country]],Last_Validations[[Country]:[Country: Year.1]],4,FALSE)=First_Validations[[#This Row],[FirstValidation.Country: Year]],"First","Second / Last")</f>
        <v>Second / Last</v>
      </c>
    </row>
    <row r="953" spans="2:22">
      <c r="B953" s="34" t="s">
        <v>81</v>
      </c>
      <c r="C953" s="34" t="s">
        <v>1598</v>
      </c>
      <c r="D953" s="34">
        <v>1</v>
      </c>
      <c r="E953" s="34">
        <v>4</v>
      </c>
      <c r="F953" s="34" t="s">
        <v>81</v>
      </c>
      <c r="G953" s="34" t="s">
        <v>1599</v>
      </c>
      <c r="H953" s="34" t="s">
        <v>1598</v>
      </c>
      <c r="I953" s="34" t="s">
        <v>3500</v>
      </c>
      <c r="J953" s="34" t="s">
        <v>82</v>
      </c>
      <c r="K953" s="34">
        <v>2016</v>
      </c>
      <c r="M953" s="34" t="s">
        <v>1767</v>
      </c>
      <c r="N953" s="34" t="s">
        <v>1809</v>
      </c>
      <c r="O953" s="34">
        <v>5</v>
      </c>
      <c r="P953" s="34" t="s">
        <v>1768</v>
      </c>
      <c r="Q953" s="34" t="s">
        <v>104</v>
      </c>
      <c r="S953" s="34" t="s">
        <v>1600</v>
      </c>
      <c r="T953" s="34" t="s">
        <v>1825</v>
      </c>
      <c r="U953" s="34" t="s">
        <v>2921</v>
      </c>
      <c r="V953" s="36" t="str">
        <f>IF(VLOOKUP(First_Validations[[#This Row],[Country]],Last_Validations[[Country]:[Country: Year.1]],4,FALSE)=First_Validations[[#This Row],[FirstValidation.Country: Year]],"First","Second / Last")</f>
        <v>Second / Last</v>
      </c>
    </row>
    <row r="954" spans="2:22">
      <c r="B954" s="34" t="s">
        <v>81</v>
      </c>
      <c r="C954" s="34" t="s">
        <v>1598</v>
      </c>
      <c r="D954" s="34">
        <v>1</v>
      </c>
      <c r="E954" s="34">
        <v>4</v>
      </c>
      <c r="F954" s="34" t="s">
        <v>81</v>
      </c>
      <c r="G954" s="34" t="s">
        <v>1599</v>
      </c>
      <c r="H954" s="34" t="s">
        <v>1598</v>
      </c>
      <c r="I954" s="34" t="s">
        <v>3500</v>
      </c>
      <c r="J954" s="34" t="s">
        <v>82</v>
      </c>
      <c r="K954" s="34">
        <v>2016</v>
      </c>
      <c r="M954" s="34" t="s">
        <v>1767</v>
      </c>
      <c r="N954" s="34" t="s">
        <v>1810</v>
      </c>
      <c r="O954" s="34">
        <v>4</v>
      </c>
      <c r="P954" s="34" t="s">
        <v>1767</v>
      </c>
      <c r="Q954" s="34" t="s">
        <v>105</v>
      </c>
      <c r="S954" s="34" t="s">
        <v>1600</v>
      </c>
      <c r="T954" s="34" t="s">
        <v>1825</v>
      </c>
      <c r="U954" s="34" t="s">
        <v>2922</v>
      </c>
      <c r="V954" s="36" t="str">
        <f>IF(VLOOKUP(First_Validations[[#This Row],[Country]],Last_Validations[[Country]:[Country: Year.1]],4,FALSE)=First_Validations[[#This Row],[FirstValidation.Country: Year]],"First","Second / Last")</f>
        <v>Second / Last</v>
      </c>
    </row>
    <row r="955" spans="2:22">
      <c r="B955" s="34" t="s">
        <v>423</v>
      </c>
      <c r="C955" s="34" t="s">
        <v>1606</v>
      </c>
      <c r="D955" s="34">
        <v>1</v>
      </c>
      <c r="E955" s="34">
        <v>14</v>
      </c>
      <c r="F955" s="34" t="s">
        <v>423</v>
      </c>
      <c r="G955" s="34" t="s">
        <v>1607</v>
      </c>
      <c r="H955" s="34" t="s">
        <v>1606</v>
      </c>
      <c r="I955" s="34" t="s">
        <v>3501</v>
      </c>
      <c r="J955" s="34" t="s">
        <v>3502</v>
      </c>
      <c r="K955" s="34">
        <v>2017</v>
      </c>
      <c r="L955" s="34">
        <v>2017</v>
      </c>
      <c r="M955" s="34" t="s">
        <v>1768</v>
      </c>
      <c r="N955" s="34" t="s">
        <v>1810</v>
      </c>
      <c r="O955" s="34">
        <v>5</v>
      </c>
      <c r="P955" s="34" t="s">
        <v>1768</v>
      </c>
      <c r="Q955" s="34" t="s">
        <v>447</v>
      </c>
      <c r="S955" s="34" t="s">
        <v>1608</v>
      </c>
      <c r="T955" s="34" t="s">
        <v>1838</v>
      </c>
      <c r="U955" s="34" t="s">
        <v>2923</v>
      </c>
      <c r="V955" s="36" t="str">
        <f>IF(VLOOKUP(First_Validations[[#This Row],[Country]],Last_Validations[[Country]:[Country: Year.1]],4,FALSE)=First_Validations[[#This Row],[FirstValidation.Country: Year]],"First","Second / Last")</f>
        <v>First</v>
      </c>
    </row>
    <row r="956" spans="2:22">
      <c r="B956" s="34" t="s">
        <v>423</v>
      </c>
      <c r="C956" s="34" t="s">
        <v>1606</v>
      </c>
      <c r="D956" s="34">
        <v>1</v>
      </c>
      <c r="E956" s="34">
        <v>14</v>
      </c>
      <c r="F956" s="34" t="s">
        <v>423</v>
      </c>
      <c r="G956" s="34" t="s">
        <v>1607</v>
      </c>
      <c r="H956" s="34" t="s">
        <v>1606</v>
      </c>
      <c r="I956" s="34" t="s">
        <v>3501</v>
      </c>
      <c r="J956" s="34" t="s">
        <v>3502</v>
      </c>
      <c r="K956" s="34">
        <v>2017</v>
      </c>
      <c r="L956" s="34">
        <v>2017</v>
      </c>
      <c r="M956" s="34" t="s">
        <v>1768</v>
      </c>
      <c r="N956" s="34" t="s">
        <v>1809</v>
      </c>
      <c r="O956" s="34">
        <v>5</v>
      </c>
      <c r="P956" s="34" t="s">
        <v>1768</v>
      </c>
      <c r="Q956" s="34" t="s">
        <v>446</v>
      </c>
      <c r="S956" s="34" t="s">
        <v>1608</v>
      </c>
      <c r="T956" s="34" t="s">
        <v>1838</v>
      </c>
      <c r="U956" s="34" t="s">
        <v>2924</v>
      </c>
      <c r="V956" s="36" t="str">
        <f>IF(VLOOKUP(First_Validations[[#This Row],[Country]],Last_Validations[[Country]:[Country: Year.1]],4,FALSE)=First_Validations[[#This Row],[FirstValidation.Country: Year]],"First","Second / Last")</f>
        <v>First</v>
      </c>
    </row>
    <row r="957" spans="2:22">
      <c r="B957" s="34" t="s">
        <v>423</v>
      </c>
      <c r="C957" s="34" t="s">
        <v>1606</v>
      </c>
      <c r="D957" s="34">
        <v>1</v>
      </c>
      <c r="E957" s="34">
        <v>14</v>
      </c>
      <c r="F957" s="34" t="s">
        <v>423</v>
      </c>
      <c r="G957" s="34" t="s">
        <v>1607</v>
      </c>
      <c r="H957" s="34" t="s">
        <v>1606</v>
      </c>
      <c r="I957" s="34" t="s">
        <v>3501</v>
      </c>
      <c r="J957" s="34" t="s">
        <v>3502</v>
      </c>
      <c r="K957" s="34">
        <v>2017</v>
      </c>
      <c r="L957" s="34">
        <v>2017</v>
      </c>
      <c r="M957" s="34" t="s">
        <v>1768</v>
      </c>
      <c r="N957" s="34" t="s">
        <v>1812</v>
      </c>
      <c r="O957" s="34">
        <v>5</v>
      </c>
      <c r="P957" s="34" t="s">
        <v>1768</v>
      </c>
      <c r="Q957" s="34" t="s">
        <v>449</v>
      </c>
      <c r="S957" s="34" t="s">
        <v>1608</v>
      </c>
      <c r="T957" s="34" t="s">
        <v>1838</v>
      </c>
      <c r="U957" s="34" t="s">
        <v>2925</v>
      </c>
      <c r="V957" s="36" t="str">
        <f>IF(VLOOKUP(First_Validations[[#This Row],[Country]],Last_Validations[[Country]:[Country: Year.1]],4,FALSE)=First_Validations[[#This Row],[FirstValidation.Country: Year]],"First","Second / Last")</f>
        <v>First</v>
      </c>
    </row>
    <row r="958" spans="2:22">
      <c r="B958" s="34" t="s">
        <v>423</v>
      </c>
      <c r="C958" s="34" t="s">
        <v>1606</v>
      </c>
      <c r="D958" s="34">
        <v>1</v>
      </c>
      <c r="E958" s="34">
        <v>14</v>
      </c>
      <c r="F958" s="34" t="s">
        <v>423</v>
      </c>
      <c r="G958" s="34" t="s">
        <v>1607</v>
      </c>
      <c r="H958" s="34" t="s">
        <v>1606</v>
      </c>
      <c r="I958" s="34" t="s">
        <v>3501</v>
      </c>
      <c r="J958" s="34" t="s">
        <v>3502</v>
      </c>
      <c r="K958" s="34">
        <v>2017</v>
      </c>
      <c r="L958" s="34">
        <v>2017</v>
      </c>
      <c r="M958" s="34" t="s">
        <v>1768</v>
      </c>
      <c r="N958" s="34" t="s">
        <v>1811</v>
      </c>
      <c r="O958" s="34">
        <v>6</v>
      </c>
      <c r="P958" s="34" t="s">
        <v>1817</v>
      </c>
      <c r="Q958" s="34" t="s">
        <v>448</v>
      </c>
      <c r="S958" s="34" t="s">
        <v>1608</v>
      </c>
      <c r="T958" s="34" t="s">
        <v>1838</v>
      </c>
      <c r="U958" s="34" t="s">
        <v>2926</v>
      </c>
      <c r="V958" s="36" t="str">
        <f>IF(VLOOKUP(First_Validations[[#This Row],[Country]],Last_Validations[[Country]:[Country: Year.1]],4,FALSE)=First_Validations[[#This Row],[FirstValidation.Country: Year]],"First","Second / Last")</f>
        <v>First</v>
      </c>
    </row>
    <row r="959" spans="2:22">
      <c r="B959" s="34" t="s">
        <v>423</v>
      </c>
      <c r="C959" s="34" t="s">
        <v>1606</v>
      </c>
      <c r="D959" s="34">
        <v>1</v>
      </c>
      <c r="E959" s="34">
        <v>14</v>
      </c>
      <c r="F959" s="34" t="s">
        <v>423</v>
      </c>
      <c r="G959" s="34" t="s">
        <v>1607</v>
      </c>
      <c r="H959" s="34" t="s">
        <v>1606</v>
      </c>
      <c r="I959" s="34" t="s">
        <v>3501</v>
      </c>
      <c r="J959" s="34" t="s">
        <v>3502</v>
      </c>
      <c r="K959" s="34">
        <v>2017</v>
      </c>
      <c r="L959" s="34">
        <v>2017</v>
      </c>
      <c r="M959" s="34" t="s">
        <v>1768</v>
      </c>
      <c r="N959" s="34" t="s">
        <v>1806</v>
      </c>
      <c r="O959" s="34">
        <v>5</v>
      </c>
      <c r="P959" s="34" t="s">
        <v>1768</v>
      </c>
      <c r="Q959" s="34" t="s">
        <v>443</v>
      </c>
      <c r="S959" s="34" t="s">
        <v>1608</v>
      </c>
      <c r="T959" s="34" t="s">
        <v>1838</v>
      </c>
      <c r="U959" s="34" t="s">
        <v>2927</v>
      </c>
      <c r="V959" s="36" t="str">
        <f>IF(VLOOKUP(First_Validations[[#This Row],[Country]],Last_Validations[[Country]:[Country: Year.1]],4,FALSE)=First_Validations[[#This Row],[FirstValidation.Country: Year]],"First","Second / Last")</f>
        <v>First</v>
      </c>
    </row>
    <row r="960" spans="2:22">
      <c r="B960" s="34" t="s">
        <v>423</v>
      </c>
      <c r="C960" s="34" t="s">
        <v>1606</v>
      </c>
      <c r="D960" s="34">
        <v>1</v>
      </c>
      <c r="E960" s="34">
        <v>14</v>
      </c>
      <c r="F960" s="34" t="s">
        <v>423</v>
      </c>
      <c r="G960" s="34" t="s">
        <v>1607</v>
      </c>
      <c r="H960" s="34" t="s">
        <v>1606</v>
      </c>
      <c r="I960" s="34" t="s">
        <v>3501</v>
      </c>
      <c r="J960" s="34" t="s">
        <v>3502</v>
      </c>
      <c r="K960" s="34">
        <v>2017</v>
      </c>
      <c r="L960" s="34">
        <v>2017</v>
      </c>
      <c r="M960" s="34" t="s">
        <v>1768</v>
      </c>
      <c r="N960" s="34" t="s">
        <v>1805</v>
      </c>
      <c r="O960" s="34">
        <v>0</v>
      </c>
      <c r="P960" s="34" t="s">
        <v>4</v>
      </c>
      <c r="Q960" s="34" t="s">
        <v>442</v>
      </c>
      <c r="S960" s="34" t="s">
        <v>1608</v>
      </c>
      <c r="T960" s="34" t="s">
        <v>1838</v>
      </c>
      <c r="U960" s="34" t="s">
        <v>2928</v>
      </c>
      <c r="V960" s="36" t="str">
        <f>IF(VLOOKUP(First_Validations[[#This Row],[Country]],Last_Validations[[Country]:[Country: Year.1]],4,FALSE)=First_Validations[[#This Row],[FirstValidation.Country: Year]],"First","Second / Last")</f>
        <v>First</v>
      </c>
    </row>
    <row r="961" spans="2:22">
      <c r="B961" s="34" t="s">
        <v>423</v>
      </c>
      <c r="C961" s="34" t="s">
        <v>1606</v>
      </c>
      <c r="D961" s="34">
        <v>1</v>
      </c>
      <c r="E961" s="34">
        <v>14</v>
      </c>
      <c r="F961" s="34" t="s">
        <v>423</v>
      </c>
      <c r="G961" s="34" t="s">
        <v>1607</v>
      </c>
      <c r="H961" s="34" t="s">
        <v>1606</v>
      </c>
      <c r="I961" s="34" t="s">
        <v>3501</v>
      </c>
      <c r="J961" s="34" t="s">
        <v>3502</v>
      </c>
      <c r="K961" s="34">
        <v>2017</v>
      </c>
      <c r="L961" s="34">
        <v>2017</v>
      </c>
      <c r="M961" s="34" t="s">
        <v>1768</v>
      </c>
      <c r="N961" s="34" t="s">
        <v>1808</v>
      </c>
      <c r="O961" s="34">
        <v>5</v>
      </c>
      <c r="P961" s="34" t="s">
        <v>1768</v>
      </c>
      <c r="Q961" s="34" t="s">
        <v>445</v>
      </c>
      <c r="S961" s="34" t="s">
        <v>1608</v>
      </c>
      <c r="T961" s="34" t="s">
        <v>1838</v>
      </c>
      <c r="U961" s="34" t="s">
        <v>2929</v>
      </c>
      <c r="V961" s="36" t="str">
        <f>IF(VLOOKUP(First_Validations[[#This Row],[Country]],Last_Validations[[Country]:[Country: Year.1]],4,FALSE)=First_Validations[[#This Row],[FirstValidation.Country: Year]],"First","Second / Last")</f>
        <v>First</v>
      </c>
    </row>
    <row r="962" spans="2:22">
      <c r="B962" s="34" t="s">
        <v>423</v>
      </c>
      <c r="C962" s="34" t="s">
        <v>1606</v>
      </c>
      <c r="D962" s="34">
        <v>1</v>
      </c>
      <c r="E962" s="34">
        <v>14</v>
      </c>
      <c r="F962" s="34" t="s">
        <v>423</v>
      </c>
      <c r="G962" s="34" t="s">
        <v>1607</v>
      </c>
      <c r="H962" s="34" t="s">
        <v>1606</v>
      </c>
      <c r="I962" s="34" t="s">
        <v>3501</v>
      </c>
      <c r="J962" s="34" t="s">
        <v>3502</v>
      </c>
      <c r="K962" s="34">
        <v>2017</v>
      </c>
      <c r="L962" s="34">
        <v>2017</v>
      </c>
      <c r="M962" s="34" t="s">
        <v>1768</v>
      </c>
      <c r="N962" s="34" t="s">
        <v>1807</v>
      </c>
      <c r="O962" s="34">
        <v>5</v>
      </c>
      <c r="P962" s="34" t="s">
        <v>1768</v>
      </c>
      <c r="Q962" s="34" t="s">
        <v>444</v>
      </c>
      <c r="S962" s="34" t="s">
        <v>1608</v>
      </c>
      <c r="T962" s="34" t="s">
        <v>1838</v>
      </c>
      <c r="U962" s="34" t="s">
        <v>2930</v>
      </c>
      <c r="V962" s="36" t="str">
        <f>IF(VLOOKUP(First_Validations[[#This Row],[Country]],Last_Validations[[Country]:[Country: Year.1]],4,FALSE)=First_Validations[[#This Row],[FirstValidation.Country: Year]],"First","Second / Last")</f>
        <v>First</v>
      </c>
    </row>
    <row r="963" spans="2:22">
      <c r="B963" s="34" t="s">
        <v>423</v>
      </c>
      <c r="C963" s="34" t="s">
        <v>1606</v>
      </c>
      <c r="D963" s="34">
        <v>1</v>
      </c>
      <c r="E963" s="34">
        <v>14</v>
      </c>
      <c r="F963" s="34" t="s">
        <v>423</v>
      </c>
      <c r="G963" s="34" t="s">
        <v>1607</v>
      </c>
      <c r="H963" s="34" t="s">
        <v>1606</v>
      </c>
      <c r="I963" s="34" t="s">
        <v>3501</v>
      </c>
      <c r="J963" s="34" t="s">
        <v>3502</v>
      </c>
      <c r="K963" s="34">
        <v>2017</v>
      </c>
      <c r="L963" s="34">
        <v>2017</v>
      </c>
      <c r="M963" s="34" t="s">
        <v>1768</v>
      </c>
      <c r="N963" s="34" t="s">
        <v>1813</v>
      </c>
      <c r="O963" s="34">
        <v>6</v>
      </c>
      <c r="P963" s="34" t="s">
        <v>1817</v>
      </c>
      <c r="Q963" s="34" t="s">
        <v>450</v>
      </c>
      <c r="S963" s="34" t="s">
        <v>1608</v>
      </c>
      <c r="T963" s="34" t="s">
        <v>1838</v>
      </c>
      <c r="U963" s="34" t="s">
        <v>2936</v>
      </c>
      <c r="V963" s="36" t="str">
        <f>IF(VLOOKUP(First_Validations[[#This Row],[Country]],Last_Validations[[Country]:[Country: Year.1]],4,FALSE)=First_Validations[[#This Row],[FirstValidation.Country: Year]],"First","Second / Last")</f>
        <v>First</v>
      </c>
    </row>
    <row r="964" spans="2:22">
      <c r="B964" s="34" t="s">
        <v>423</v>
      </c>
      <c r="C964" s="34" t="s">
        <v>1606</v>
      </c>
      <c r="D964" s="34">
        <v>1</v>
      </c>
      <c r="E964" s="34">
        <v>14</v>
      </c>
      <c r="F964" s="34" t="s">
        <v>423</v>
      </c>
      <c r="G964" s="34" t="s">
        <v>1607</v>
      </c>
      <c r="H964" s="34" t="s">
        <v>1606</v>
      </c>
      <c r="I964" s="34" t="s">
        <v>3501</v>
      </c>
      <c r="J964" s="34" t="s">
        <v>3502</v>
      </c>
      <c r="K964" s="34">
        <v>2017</v>
      </c>
      <c r="L964" s="34">
        <v>2017</v>
      </c>
      <c r="M964" s="34" t="s">
        <v>1768</v>
      </c>
      <c r="N964" s="34" t="s">
        <v>1820</v>
      </c>
      <c r="O964" s="34">
        <v>6</v>
      </c>
      <c r="P964" s="34" t="s">
        <v>1817</v>
      </c>
      <c r="Q964" s="34" t="s">
        <v>456</v>
      </c>
      <c r="S964" s="34" t="s">
        <v>1608</v>
      </c>
      <c r="T964" s="34" t="s">
        <v>1838</v>
      </c>
      <c r="U964" s="34" t="s">
        <v>2934</v>
      </c>
      <c r="V964" s="36" t="str">
        <f>IF(VLOOKUP(First_Validations[[#This Row],[Country]],Last_Validations[[Country]:[Country: Year.1]],4,FALSE)=First_Validations[[#This Row],[FirstValidation.Country: Year]],"First","Second / Last")</f>
        <v>First</v>
      </c>
    </row>
    <row r="965" spans="2:22">
      <c r="B965" s="34" t="s">
        <v>423</v>
      </c>
      <c r="C965" s="34" t="s">
        <v>1606</v>
      </c>
      <c r="D965" s="34">
        <v>1</v>
      </c>
      <c r="E965" s="34">
        <v>14</v>
      </c>
      <c r="F965" s="34" t="s">
        <v>423</v>
      </c>
      <c r="G965" s="34" t="s">
        <v>1607</v>
      </c>
      <c r="H965" s="34" t="s">
        <v>1606</v>
      </c>
      <c r="I965" s="34" t="s">
        <v>3501</v>
      </c>
      <c r="J965" s="34" t="s">
        <v>3502</v>
      </c>
      <c r="K965" s="34">
        <v>2017</v>
      </c>
      <c r="L965" s="34">
        <v>2017</v>
      </c>
      <c r="M965" s="34" t="s">
        <v>1768</v>
      </c>
      <c r="N965" s="34" t="s">
        <v>1819</v>
      </c>
      <c r="O965" s="34">
        <v>1</v>
      </c>
      <c r="P965" s="34" t="s">
        <v>1796</v>
      </c>
      <c r="Q965" s="34" t="s">
        <v>455</v>
      </c>
      <c r="S965" s="34" t="s">
        <v>1608</v>
      </c>
      <c r="T965" s="34" t="s">
        <v>1838</v>
      </c>
      <c r="U965" s="34" t="s">
        <v>2931</v>
      </c>
      <c r="V965" s="36" t="str">
        <f>IF(VLOOKUP(First_Validations[[#This Row],[Country]],Last_Validations[[Country]:[Country: Year.1]],4,FALSE)=First_Validations[[#This Row],[FirstValidation.Country: Year]],"First","Second / Last")</f>
        <v>First</v>
      </c>
    </row>
    <row r="966" spans="2:22">
      <c r="B966" s="34" t="s">
        <v>423</v>
      </c>
      <c r="C966" s="34" t="s">
        <v>1606</v>
      </c>
      <c r="D966" s="34">
        <v>1</v>
      </c>
      <c r="E966" s="34">
        <v>14</v>
      </c>
      <c r="F966" s="34" t="s">
        <v>423</v>
      </c>
      <c r="G966" s="34" t="s">
        <v>1607</v>
      </c>
      <c r="H966" s="34" t="s">
        <v>1606</v>
      </c>
      <c r="I966" s="34" t="s">
        <v>3501</v>
      </c>
      <c r="J966" s="34" t="s">
        <v>3502</v>
      </c>
      <c r="K966" s="34">
        <v>2017</v>
      </c>
      <c r="L966" s="34">
        <v>2017</v>
      </c>
      <c r="M966" s="34" t="s">
        <v>1768</v>
      </c>
      <c r="N966" s="34" t="s">
        <v>1822</v>
      </c>
      <c r="O966" s="34">
        <v>5</v>
      </c>
      <c r="P966" s="34" t="s">
        <v>1768</v>
      </c>
      <c r="Q966" s="34" t="s">
        <v>1</v>
      </c>
      <c r="S966" s="34" t="s">
        <v>1608</v>
      </c>
      <c r="T966" s="34" t="s">
        <v>1838</v>
      </c>
      <c r="U966" s="34" t="s">
        <v>2956</v>
      </c>
      <c r="V966" s="36" t="str">
        <f>IF(VLOOKUP(First_Validations[[#This Row],[Country]],Last_Validations[[Country]:[Country: Year.1]],4,FALSE)=First_Validations[[#This Row],[FirstValidation.Country: Year]],"First","Second / Last")</f>
        <v>First</v>
      </c>
    </row>
    <row r="967" spans="2:22">
      <c r="B967" s="34" t="s">
        <v>423</v>
      </c>
      <c r="C967" s="34" t="s">
        <v>1606</v>
      </c>
      <c r="D967" s="34">
        <v>1</v>
      </c>
      <c r="E967" s="34">
        <v>14</v>
      </c>
      <c r="F967" s="34" t="s">
        <v>423</v>
      </c>
      <c r="G967" s="34" t="s">
        <v>1607</v>
      </c>
      <c r="H967" s="34" t="s">
        <v>1606</v>
      </c>
      <c r="I967" s="34" t="s">
        <v>3501</v>
      </c>
      <c r="J967" s="34" t="s">
        <v>3502</v>
      </c>
      <c r="K967" s="34">
        <v>2017</v>
      </c>
      <c r="L967" s="34">
        <v>2017</v>
      </c>
      <c r="M967" s="34" t="s">
        <v>1768</v>
      </c>
      <c r="N967" s="34" t="s">
        <v>1821</v>
      </c>
      <c r="O967" s="34">
        <v>6</v>
      </c>
      <c r="P967" s="34" t="s">
        <v>1817</v>
      </c>
      <c r="Q967" s="34" t="s">
        <v>457</v>
      </c>
      <c r="S967" s="34" t="s">
        <v>1608</v>
      </c>
      <c r="T967" s="34" t="s">
        <v>1838</v>
      </c>
      <c r="U967" s="34" t="s">
        <v>2933</v>
      </c>
      <c r="V967" s="36" t="str">
        <f>IF(VLOOKUP(First_Validations[[#This Row],[Country]],Last_Validations[[Country]:[Country: Year.1]],4,FALSE)=First_Validations[[#This Row],[FirstValidation.Country: Year]],"First","Second / Last")</f>
        <v>First</v>
      </c>
    </row>
    <row r="968" spans="2:22">
      <c r="B968" s="34" t="s">
        <v>423</v>
      </c>
      <c r="C968" s="34" t="s">
        <v>1606</v>
      </c>
      <c r="D968" s="34">
        <v>1</v>
      </c>
      <c r="E968" s="34">
        <v>14</v>
      </c>
      <c r="F968" s="34" t="s">
        <v>423</v>
      </c>
      <c r="G968" s="34" t="s">
        <v>1607</v>
      </c>
      <c r="H968" s="34" t="s">
        <v>1606</v>
      </c>
      <c r="I968" s="34" t="s">
        <v>3501</v>
      </c>
      <c r="J968" s="34" t="s">
        <v>3502</v>
      </c>
      <c r="K968" s="34">
        <v>2017</v>
      </c>
      <c r="L968" s="34">
        <v>2017</v>
      </c>
      <c r="M968" s="34" t="s">
        <v>1768</v>
      </c>
      <c r="N968" s="34" t="s">
        <v>1815</v>
      </c>
      <c r="O968" s="34">
        <v>0</v>
      </c>
      <c r="P968" s="34" t="s">
        <v>4</v>
      </c>
      <c r="Q968" s="34" t="s">
        <v>452</v>
      </c>
      <c r="S968" s="34" t="s">
        <v>1608</v>
      </c>
      <c r="T968" s="34" t="s">
        <v>1838</v>
      </c>
      <c r="U968" s="34" t="s">
        <v>2938</v>
      </c>
      <c r="V968" s="36" t="str">
        <f>IF(VLOOKUP(First_Validations[[#This Row],[Country]],Last_Validations[[Country]:[Country: Year.1]],4,FALSE)=First_Validations[[#This Row],[FirstValidation.Country: Year]],"First","Second / Last")</f>
        <v>First</v>
      </c>
    </row>
    <row r="969" spans="2:22">
      <c r="B969" s="34" t="s">
        <v>423</v>
      </c>
      <c r="C969" s="34" t="s">
        <v>1606</v>
      </c>
      <c r="D969" s="34">
        <v>1</v>
      </c>
      <c r="E969" s="34">
        <v>14</v>
      </c>
      <c r="F969" s="34" t="s">
        <v>423</v>
      </c>
      <c r="G969" s="34" t="s">
        <v>1607</v>
      </c>
      <c r="H969" s="34" t="s">
        <v>1606</v>
      </c>
      <c r="I969" s="34" t="s">
        <v>3501</v>
      </c>
      <c r="J969" s="34" t="s">
        <v>3502</v>
      </c>
      <c r="K969" s="34">
        <v>2017</v>
      </c>
      <c r="L969" s="34">
        <v>2017</v>
      </c>
      <c r="M969" s="34" t="s">
        <v>1768</v>
      </c>
      <c r="N969" s="34" t="s">
        <v>1814</v>
      </c>
      <c r="O969" s="34">
        <v>6</v>
      </c>
      <c r="P969" s="34" t="s">
        <v>1817</v>
      </c>
      <c r="Q969" s="34" t="s">
        <v>451</v>
      </c>
      <c r="S969" s="34" t="s">
        <v>1608</v>
      </c>
      <c r="T969" s="34" t="s">
        <v>1838</v>
      </c>
      <c r="U969" s="34" t="s">
        <v>2935</v>
      </c>
      <c r="V969" s="36" t="str">
        <f>IF(VLOOKUP(First_Validations[[#This Row],[Country]],Last_Validations[[Country]:[Country: Year.1]],4,FALSE)=First_Validations[[#This Row],[FirstValidation.Country: Year]],"First","Second / Last")</f>
        <v>First</v>
      </c>
    </row>
    <row r="970" spans="2:22">
      <c r="B970" s="34" t="s">
        <v>423</v>
      </c>
      <c r="C970" s="34" t="s">
        <v>1606</v>
      </c>
      <c r="D970" s="34">
        <v>1</v>
      </c>
      <c r="E970" s="34">
        <v>14</v>
      </c>
      <c r="F970" s="34" t="s">
        <v>423</v>
      </c>
      <c r="G970" s="34" t="s">
        <v>1607</v>
      </c>
      <c r="H970" s="34" t="s">
        <v>1606</v>
      </c>
      <c r="I970" s="34" t="s">
        <v>3501</v>
      </c>
      <c r="J970" s="34" t="s">
        <v>3502</v>
      </c>
      <c r="K970" s="34">
        <v>2017</v>
      </c>
      <c r="L970" s="34">
        <v>2017</v>
      </c>
      <c r="M970" s="34" t="s">
        <v>1768</v>
      </c>
      <c r="N970" s="34" t="s">
        <v>1818</v>
      </c>
      <c r="O970" s="34">
        <v>6</v>
      </c>
      <c r="P970" s="34" t="s">
        <v>1817</v>
      </c>
      <c r="Q970" s="34" t="s">
        <v>454</v>
      </c>
      <c r="S970" s="34" t="s">
        <v>1608</v>
      </c>
      <c r="T970" s="34" t="s">
        <v>1838</v>
      </c>
      <c r="U970" s="34" t="s">
        <v>2932</v>
      </c>
      <c r="V970" s="36" t="str">
        <f>IF(VLOOKUP(First_Validations[[#This Row],[Country]],Last_Validations[[Country]:[Country: Year.1]],4,FALSE)=First_Validations[[#This Row],[FirstValidation.Country: Year]],"First","Second / Last")</f>
        <v>First</v>
      </c>
    </row>
    <row r="971" spans="2:22">
      <c r="B971" s="34" t="s">
        <v>423</v>
      </c>
      <c r="C971" s="34" t="s">
        <v>1606</v>
      </c>
      <c r="D971" s="34">
        <v>1</v>
      </c>
      <c r="E971" s="34">
        <v>14</v>
      </c>
      <c r="F971" s="34" t="s">
        <v>423</v>
      </c>
      <c r="G971" s="34" t="s">
        <v>1607</v>
      </c>
      <c r="H971" s="34" t="s">
        <v>1606</v>
      </c>
      <c r="I971" s="34" t="s">
        <v>3501</v>
      </c>
      <c r="J971" s="34" t="s">
        <v>3502</v>
      </c>
      <c r="K971" s="34">
        <v>2017</v>
      </c>
      <c r="L971" s="34">
        <v>2017</v>
      </c>
      <c r="M971" s="34" t="s">
        <v>1768</v>
      </c>
      <c r="N971" s="34" t="s">
        <v>1816</v>
      </c>
      <c r="O971" s="34">
        <v>5</v>
      </c>
      <c r="P971" s="34" t="s">
        <v>1768</v>
      </c>
      <c r="Q971" s="34" t="s">
        <v>453</v>
      </c>
      <c r="S971" s="34" t="s">
        <v>1608</v>
      </c>
      <c r="T971" s="34" t="s">
        <v>1838</v>
      </c>
      <c r="U971" s="34" t="s">
        <v>2937</v>
      </c>
      <c r="V971" s="36" t="str">
        <f>IF(VLOOKUP(First_Validations[[#This Row],[Country]],Last_Validations[[Country]:[Country: Year.1]],4,FALSE)=First_Validations[[#This Row],[FirstValidation.Country: Year]],"First","Second / Last")</f>
        <v>First</v>
      </c>
    </row>
    <row r="972" spans="2:22">
      <c r="B972" s="34" t="s">
        <v>423</v>
      </c>
      <c r="C972" s="34" t="s">
        <v>1606</v>
      </c>
      <c r="D972" s="34">
        <v>1</v>
      </c>
      <c r="E972" s="34">
        <v>14</v>
      </c>
      <c r="F972" s="34" t="s">
        <v>423</v>
      </c>
      <c r="G972" s="34" t="s">
        <v>1607</v>
      </c>
      <c r="H972" s="34" t="s">
        <v>1606</v>
      </c>
      <c r="I972" s="34" t="s">
        <v>3501</v>
      </c>
      <c r="J972" s="34" t="s">
        <v>3502</v>
      </c>
      <c r="K972" s="34">
        <v>2017</v>
      </c>
      <c r="L972" s="34">
        <v>2017</v>
      </c>
      <c r="M972" s="34" t="s">
        <v>1768</v>
      </c>
      <c r="N972" s="34" t="s">
        <v>1791</v>
      </c>
      <c r="O972" s="34">
        <v>6</v>
      </c>
      <c r="P972" s="34" t="s">
        <v>1817</v>
      </c>
      <c r="Q972" s="34" t="s">
        <v>430</v>
      </c>
      <c r="S972" s="34" t="s">
        <v>1608</v>
      </c>
      <c r="T972" s="34" t="s">
        <v>1838</v>
      </c>
      <c r="U972" s="34" t="s">
        <v>2940</v>
      </c>
      <c r="V972" s="36" t="str">
        <f>IF(VLOOKUP(First_Validations[[#This Row],[Country]],Last_Validations[[Country]:[Country: Year.1]],4,FALSE)=First_Validations[[#This Row],[FirstValidation.Country: Year]],"First","Second / Last")</f>
        <v>First</v>
      </c>
    </row>
    <row r="973" spans="2:22">
      <c r="B973" s="34" t="s">
        <v>423</v>
      </c>
      <c r="C973" s="34" t="s">
        <v>1606</v>
      </c>
      <c r="D973" s="34">
        <v>1</v>
      </c>
      <c r="E973" s="34">
        <v>14</v>
      </c>
      <c r="F973" s="34" t="s">
        <v>423</v>
      </c>
      <c r="G973" s="34" t="s">
        <v>1607</v>
      </c>
      <c r="H973" s="34" t="s">
        <v>1606</v>
      </c>
      <c r="I973" s="34" t="s">
        <v>3501</v>
      </c>
      <c r="J973" s="34" t="s">
        <v>3502</v>
      </c>
      <c r="K973" s="34">
        <v>2017</v>
      </c>
      <c r="L973" s="34">
        <v>2017</v>
      </c>
      <c r="M973" s="34" t="s">
        <v>1768</v>
      </c>
      <c r="N973" s="34" t="s">
        <v>1790</v>
      </c>
      <c r="O973" s="34">
        <v>6</v>
      </c>
      <c r="P973" s="34" t="s">
        <v>1817</v>
      </c>
      <c r="Q973" s="34" t="s">
        <v>429</v>
      </c>
      <c r="S973" s="34" t="s">
        <v>1608</v>
      </c>
      <c r="T973" s="34" t="s">
        <v>1838</v>
      </c>
      <c r="U973" s="34" t="s">
        <v>2941</v>
      </c>
      <c r="V973" s="36" t="str">
        <f>IF(VLOOKUP(First_Validations[[#This Row],[Country]],Last_Validations[[Country]:[Country: Year.1]],4,FALSE)=First_Validations[[#This Row],[FirstValidation.Country: Year]],"First","Second / Last")</f>
        <v>First</v>
      </c>
    </row>
    <row r="974" spans="2:22">
      <c r="B974" s="34" t="s">
        <v>423</v>
      </c>
      <c r="C974" s="34" t="s">
        <v>1606</v>
      </c>
      <c r="D974" s="34">
        <v>1</v>
      </c>
      <c r="E974" s="34">
        <v>14</v>
      </c>
      <c r="F974" s="34" t="s">
        <v>423</v>
      </c>
      <c r="G974" s="34" t="s">
        <v>1607</v>
      </c>
      <c r="H974" s="34" t="s">
        <v>1606</v>
      </c>
      <c r="I974" s="34" t="s">
        <v>3501</v>
      </c>
      <c r="J974" s="34" t="s">
        <v>3502</v>
      </c>
      <c r="K974" s="34">
        <v>2017</v>
      </c>
      <c r="L974" s="34">
        <v>2017</v>
      </c>
      <c r="M974" s="34" t="s">
        <v>1768</v>
      </c>
      <c r="N974" s="34" t="s">
        <v>1793</v>
      </c>
      <c r="O974" s="34">
        <v>5</v>
      </c>
      <c r="P974" s="34" t="s">
        <v>1768</v>
      </c>
      <c r="Q974" s="34" t="s">
        <v>432</v>
      </c>
      <c r="S974" s="34" t="s">
        <v>1608</v>
      </c>
      <c r="T974" s="34" t="s">
        <v>1838</v>
      </c>
      <c r="U974" s="34" t="s">
        <v>2942</v>
      </c>
      <c r="V974" s="36" t="str">
        <f>IF(VLOOKUP(First_Validations[[#This Row],[Country]],Last_Validations[[Country]:[Country: Year.1]],4,FALSE)=First_Validations[[#This Row],[FirstValidation.Country: Year]],"First","Second / Last")</f>
        <v>First</v>
      </c>
    </row>
    <row r="975" spans="2:22">
      <c r="B975" s="34" t="s">
        <v>423</v>
      </c>
      <c r="C975" s="34" t="s">
        <v>1606</v>
      </c>
      <c r="D975" s="34">
        <v>1</v>
      </c>
      <c r="E975" s="34">
        <v>14</v>
      </c>
      <c r="F975" s="34" t="s">
        <v>423</v>
      </c>
      <c r="G975" s="34" t="s">
        <v>1607</v>
      </c>
      <c r="H975" s="34" t="s">
        <v>1606</v>
      </c>
      <c r="I975" s="34" t="s">
        <v>3501</v>
      </c>
      <c r="J975" s="34" t="s">
        <v>3502</v>
      </c>
      <c r="K975" s="34">
        <v>2017</v>
      </c>
      <c r="L975" s="34">
        <v>2017</v>
      </c>
      <c r="M975" s="34" t="s">
        <v>1768</v>
      </c>
      <c r="N975" s="34" t="s">
        <v>1792</v>
      </c>
      <c r="O975" s="34">
        <v>5</v>
      </c>
      <c r="P975" s="34" t="s">
        <v>1768</v>
      </c>
      <c r="Q975" s="34" t="s">
        <v>431</v>
      </c>
      <c r="S975" s="34" t="s">
        <v>1608</v>
      </c>
      <c r="T975" s="34" t="s">
        <v>1838</v>
      </c>
      <c r="U975" s="34" t="s">
        <v>2943</v>
      </c>
      <c r="V975" s="36" t="str">
        <f>IF(VLOOKUP(First_Validations[[#This Row],[Country]],Last_Validations[[Country]:[Country: Year.1]],4,FALSE)=First_Validations[[#This Row],[FirstValidation.Country: Year]],"First","Second / Last")</f>
        <v>First</v>
      </c>
    </row>
    <row r="976" spans="2:22">
      <c r="B976" s="34" t="s">
        <v>423</v>
      </c>
      <c r="C976" s="34" t="s">
        <v>1606</v>
      </c>
      <c r="D976" s="34">
        <v>1</v>
      </c>
      <c r="E976" s="34">
        <v>14</v>
      </c>
      <c r="F976" s="34" t="s">
        <v>423</v>
      </c>
      <c r="G976" s="34" t="s">
        <v>1607</v>
      </c>
      <c r="H976" s="34" t="s">
        <v>1606</v>
      </c>
      <c r="I976" s="34" t="s">
        <v>3501</v>
      </c>
      <c r="J976" s="34" t="s">
        <v>3502</v>
      </c>
      <c r="K976" s="34">
        <v>2017</v>
      </c>
      <c r="L976" s="34">
        <v>2017</v>
      </c>
      <c r="M976" s="34" t="s">
        <v>1768</v>
      </c>
      <c r="N976" s="34" t="s">
        <v>1787</v>
      </c>
      <c r="O976" s="34">
        <v>5</v>
      </c>
      <c r="P976" s="34" t="s">
        <v>1768</v>
      </c>
      <c r="Q976" s="34" t="s">
        <v>426</v>
      </c>
      <c r="S976" s="34" t="s">
        <v>1608</v>
      </c>
      <c r="T976" s="34" t="s">
        <v>1838</v>
      </c>
      <c r="U976" s="34" t="s">
        <v>2944</v>
      </c>
      <c r="V976" s="36" t="str">
        <f>IF(VLOOKUP(First_Validations[[#This Row],[Country]],Last_Validations[[Country]:[Country: Year.1]],4,FALSE)=First_Validations[[#This Row],[FirstValidation.Country: Year]],"First","Second / Last")</f>
        <v>First</v>
      </c>
    </row>
    <row r="977" spans="2:22">
      <c r="B977" s="34" t="s">
        <v>423</v>
      </c>
      <c r="C977" s="34" t="s">
        <v>1606</v>
      </c>
      <c r="D977" s="34">
        <v>1</v>
      </c>
      <c r="E977" s="34">
        <v>14</v>
      </c>
      <c r="F977" s="34" t="s">
        <v>423</v>
      </c>
      <c r="G977" s="34" t="s">
        <v>1607</v>
      </c>
      <c r="H977" s="34" t="s">
        <v>1606</v>
      </c>
      <c r="I977" s="34" t="s">
        <v>3501</v>
      </c>
      <c r="J977" s="34" t="s">
        <v>3502</v>
      </c>
      <c r="K977" s="34">
        <v>2017</v>
      </c>
      <c r="L977" s="34">
        <v>2017</v>
      </c>
      <c r="M977" s="34" t="s">
        <v>1768</v>
      </c>
      <c r="N977" s="34" t="s">
        <v>1784</v>
      </c>
      <c r="O977" s="34">
        <v>5</v>
      </c>
      <c r="P977" s="34" t="s">
        <v>1768</v>
      </c>
      <c r="Q977" s="34" t="s">
        <v>425</v>
      </c>
      <c r="S977" s="34" t="s">
        <v>1608</v>
      </c>
      <c r="T977" s="34" t="s">
        <v>1838</v>
      </c>
      <c r="U977" s="34" t="s">
        <v>2945</v>
      </c>
      <c r="V977" s="36" t="str">
        <f>IF(VLOOKUP(First_Validations[[#This Row],[Country]],Last_Validations[[Country]:[Country: Year.1]],4,FALSE)=First_Validations[[#This Row],[FirstValidation.Country: Year]],"First","Second / Last")</f>
        <v>First</v>
      </c>
    </row>
    <row r="978" spans="2:22">
      <c r="B978" s="34" t="s">
        <v>423</v>
      </c>
      <c r="C978" s="34" t="s">
        <v>1606</v>
      </c>
      <c r="D978" s="34">
        <v>1</v>
      </c>
      <c r="E978" s="34">
        <v>14</v>
      </c>
      <c r="F978" s="34" t="s">
        <v>423</v>
      </c>
      <c r="G978" s="34" t="s">
        <v>1607</v>
      </c>
      <c r="H978" s="34" t="s">
        <v>1606</v>
      </c>
      <c r="I978" s="34" t="s">
        <v>3501</v>
      </c>
      <c r="J978" s="34" t="s">
        <v>3502</v>
      </c>
      <c r="K978" s="34">
        <v>2017</v>
      </c>
      <c r="L978" s="34">
        <v>2017</v>
      </c>
      <c r="M978" s="34" t="s">
        <v>1768</v>
      </c>
      <c r="N978" s="34" t="s">
        <v>1789</v>
      </c>
      <c r="O978" s="34">
        <v>6</v>
      </c>
      <c r="P978" s="34" t="s">
        <v>1817</v>
      </c>
      <c r="Q978" s="34" t="s">
        <v>428</v>
      </c>
      <c r="S978" s="34" t="s">
        <v>1608</v>
      </c>
      <c r="T978" s="34" t="s">
        <v>1838</v>
      </c>
      <c r="U978" s="34" t="s">
        <v>2946</v>
      </c>
      <c r="V978" s="36" t="str">
        <f>IF(VLOOKUP(First_Validations[[#This Row],[Country]],Last_Validations[[Country]:[Country: Year.1]],4,FALSE)=First_Validations[[#This Row],[FirstValidation.Country: Year]],"First","Second / Last")</f>
        <v>First</v>
      </c>
    </row>
    <row r="979" spans="2:22">
      <c r="B979" s="34" t="s">
        <v>423</v>
      </c>
      <c r="C979" s="34" t="s">
        <v>1606</v>
      </c>
      <c r="D979" s="34">
        <v>1</v>
      </c>
      <c r="E979" s="34">
        <v>14</v>
      </c>
      <c r="F979" s="34" t="s">
        <v>423</v>
      </c>
      <c r="G979" s="34" t="s">
        <v>1607</v>
      </c>
      <c r="H979" s="34" t="s">
        <v>1606</v>
      </c>
      <c r="I979" s="34" t="s">
        <v>3501</v>
      </c>
      <c r="J979" s="34" t="s">
        <v>3502</v>
      </c>
      <c r="K979" s="34">
        <v>2017</v>
      </c>
      <c r="L979" s="34">
        <v>2017</v>
      </c>
      <c r="M979" s="34" t="s">
        <v>1768</v>
      </c>
      <c r="N979" s="34" t="s">
        <v>1788</v>
      </c>
      <c r="O979" s="34">
        <v>5</v>
      </c>
      <c r="P979" s="34" t="s">
        <v>1768</v>
      </c>
      <c r="Q979" s="34" t="s">
        <v>427</v>
      </c>
      <c r="S979" s="34" t="s">
        <v>1608</v>
      </c>
      <c r="T979" s="34" t="s">
        <v>1838</v>
      </c>
      <c r="U979" s="34" t="s">
        <v>2947</v>
      </c>
      <c r="V979" s="36" t="str">
        <f>IF(VLOOKUP(First_Validations[[#This Row],[Country]],Last_Validations[[Country]:[Country: Year.1]],4,FALSE)=First_Validations[[#This Row],[FirstValidation.Country: Year]],"First","Second / Last")</f>
        <v>First</v>
      </c>
    </row>
    <row r="980" spans="2:22">
      <c r="B980" s="34" t="s">
        <v>423</v>
      </c>
      <c r="C980" s="34" t="s">
        <v>1606</v>
      </c>
      <c r="D980" s="34">
        <v>1</v>
      </c>
      <c r="E980" s="34">
        <v>14</v>
      </c>
      <c r="F980" s="34" t="s">
        <v>423</v>
      </c>
      <c r="G980" s="34" t="s">
        <v>1607</v>
      </c>
      <c r="H980" s="34" t="s">
        <v>1606</v>
      </c>
      <c r="I980" s="34" t="s">
        <v>3501</v>
      </c>
      <c r="J980" s="34" t="s">
        <v>3502</v>
      </c>
      <c r="K980" s="34">
        <v>2017</v>
      </c>
      <c r="L980" s="34">
        <v>2017</v>
      </c>
      <c r="M980" s="34" t="s">
        <v>1768</v>
      </c>
      <c r="N980" s="34" t="s">
        <v>1794</v>
      </c>
      <c r="O980" s="34">
        <v>6</v>
      </c>
      <c r="P980" s="34" t="s">
        <v>1817</v>
      </c>
      <c r="Q980" s="34" t="s">
        <v>433</v>
      </c>
      <c r="S980" s="34" t="s">
        <v>1608</v>
      </c>
      <c r="T980" s="34" t="s">
        <v>1838</v>
      </c>
      <c r="U980" s="34" t="s">
        <v>2953</v>
      </c>
      <c r="V980" s="36" t="str">
        <f>IF(VLOOKUP(First_Validations[[#This Row],[Country]],Last_Validations[[Country]:[Country: Year.1]],4,FALSE)=First_Validations[[#This Row],[FirstValidation.Country: Year]],"First","Second / Last")</f>
        <v>First</v>
      </c>
    </row>
    <row r="981" spans="2:22">
      <c r="B981" s="34" t="s">
        <v>423</v>
      </c>
      <c r="C981" s="34" t="s">
        <v>1606</v>
      </c>
      <c r="D981" s="34">
        <v>1</v>
      </c>
      <c r="E981" s="34">
        <v>14</v>
      </c>
      <c r="F981" s="34" t="s">
        <v>423</v>
      </c>
      <c r="G981" s="34" t="s">
        <v>1607</v>
      </c>
      <c r="H981" s="34" t="s">
        <v>1606</v>
      </c>
      <c r="I981" s="34" t="s">
        <v>3501</v>
      </c>
      <c r="J981" s="34" t="s">
        <v>3502</v>
      </c>
      <c r="K981" s="34">
        <v>2017</v>
      </c>
      <c r="L981" s="34">
        <v>2017</v>
      </c>
      <c r="M981" s="34" t="s">
        <v>1768</v>
      </c>
      <c r="N981" s="34" t="s">
        <v>1802</v>
      </c>
      <c r="O981" s="34">
        <v>5</v>
      </c>
      <c r="P981" s="34" t="s">
        <v>1768</v>
      </c>
      <c r="Q981" s="34" t="s">
        <v>439</v>
      </c>
      <c r="S981" s="34" t="s">
        <v>1608</v>
      </c>
      <c r="T981" s="34" t="s">
        <v>1838</v>
      </c>
      <c r="U981" s="34" t="s">
        <v>2951</v>
      </c>
      <c r="V981" s="36" t="str">
        <f>IF(VLOOKUP(First_Validations[[#This Row],[Country]],Last_Validations[[Country]:[Country: Year.1]],4,FALSE)=First_Validations[[#This Row],[FirstValidation.Country: Year]],"First","Second / Last")</f>
        <v>First</v>
      </c>
    </row>
    <row r="982" spans="2:22">
      <c r="B982" s="34" t="s">
        <v>423</v>
      </c>
      <c r="C982" s="34" t="s">
        <v>1606</v>
      </c>
      <c r="D982" s="34">
        <v>1</v>
      </c>
      <c r="E982" s="34">
        <v>14</v>
      </c>
      <c r="F982" s="34" t="s">
        <v>423</v>
      </c>
      <c r="G982" s="34" t="s">
        <v>1607</v>
      </c>
      <c r="H982" s="34" t="s">
        <v>1606</v>
      </c>
      <c r="I982" s="34" t="s">
        <v>3501</v>
      </c>
      <c r="J982" s="34" t="s">
        <v>3502</v>
      </c>
      <c r="K982" s="34">
        <v>2017</v>
      </c>
      <c r="L982" s="34">
        <v>2017</v>
      </c>
      <c r="M982" s="34" t="s">
        <v>1768</v>
      </c>
      <c r="N982" s="34" t="s">
        <v>1801</v>
      </c>
      <c r="O982" s="34">
        <v>5</v>
      </c>
      <c r="P982" s="34" t="s">
        <v>1768</v>
      </c>
      <c r="Q982" s="34" t="s">
        <v>438</v>
      </c>
      <c r="S982" s="34" t="s">
        <v>1608</v>
      </c>
      <c r="T982" s="34" t="s">
        <v>1838</v>
      </c>
      <c r="U982" s="34" t="s">
        <v>2948</v>
      </c>
      <c r="V982" s="36" t="str">
        <f>IF(VLOOKUP(First_Validations[[#This Row],[Country]],Last_Validations[[Country]:[Country: Year.1]],4,FALSE)=First_Validations[[#This Row],[FirstValidation.Country: Year]],"First","Second / Last")</f>
        <v>First</v>
      </c>
    </row>
    <row r="983" spans="2:22">
      <c r="B983" s="34" t="s">
        <v>423</v>
      </c>
      <c r="C983" s="34" t="s">
        <v>1606</v>
      </c>
      <c r="D983" s="34">
        <v>1</v>
      </c>
      <c r="E983" s="34">
        <v>14</v>
      </c>
      <c r="F983" s="34" t="s">
        <v>423</v>
      </c>
      <c r="G983" s="34" t="s">
        <v>1607</v>
      </c>
      <c r="H983" s="34" t="s">
        <v>1606</v>
      </c>
      <c r="I983" s="34" t="s">
        <v>3501</v>
      </c>
      <c r="J983" s="34" t="s">
        <v>3502</v>
      </c>
      <c r="K983" s="34">
        <v>2017</v>
      </c>
      <c r="L983" s="34">
        <v>2017</v>
      </c>
      <c r="M983" s="34" t="s">
        <v>1768</v>
      </c>
      <c r="N983" s="34" t="s">
        <v>1804</v>
      </c>
      <c r="O983" s="34">
        <v>0</v>
      </c>
      <c r="P983" s="34" t="s">
        <v>4</v>
      </c>
      <c r="Q983" s="34" t="s">
        <v>441</v>
      </c>
      <c r="S983" s="34" t="s">
        <v>1608</v>
      </c>
      <c r="T983" s="34" t="s">
        <v>1838</v>
      </c>
      <c r="U983" s="34" t="s">
        <v>2939</v>
      </c>
      <c r="V983" s="36" t="str">
        <f>IF(VLOOKUP(First_Validations[[#This Row],[Country]],Last_Validations[[Country]:[Country: Year.1]],4,FALSE)=First_Validations[[#This Row],[FirstValidation.Country: Year]],"First","Second / Last")</f>
        <v>First</v>
      </c>
    </row>
    <row r="984" spans="2:22">
      <c r="B984" s="34" t="s">
        <v>423</v>
      </c>
      <c r="C984" s="34" t="s">
        <v>1606</v>
      </c>
      <c r="D984" s="34">
        <v>1</v>
      </c>
      <c r="E984" s="34">
        <v>14</v>
      </c>
      <c r="F984" s="34" t="s">
        <v>423</v>
      </c>
      <c r="G984" s="34" t="s">
        <v>1607</v>
      </c>
      <c r="H984" s="34" t="s">
        <v>1606</v>
      </c>
      <c r="I984" s="34" t="s">
        <v>3501</v>
      </c>
      <c r="J984" s="34" t="s">
        <v>3502</v>
      </c>
      <c r="K984" s="34">
        <v>2017</v>
      </c>
      <c r="L984" s="34">
        <v>2017</v>
      </c>
      <c r="M984" s="34" t="s">
        <v>1768</v>
      </c>
      <c r="N984" s="34" t="s">
        <v>1803</v>
      </c>
      <c r="O984" s="34">
        <v>0</v>
      </c>
      <c r="P984" s="34" t="s">
        <v>4</v>
      </c>
      <c r="Q984" s="34" t="s">
        <v>440</v>
      </c>
      <c r="S984" s="34" t="s">
        <v>1608</v>
      </c>
      <c r="T984" s="34" t="s">
        <v>1838</v>
      </c>
      <c r="U984" s="34" t="s">
        <v>2950</v>
      </c>
      <c r="V984" s="36" t="str">
        <f>IF(VLOOKUP(First_Validations[[#This Row],[Country]],Last_Validations[[Country]:[Country: Year.1]],4,FALSE)=First_Validations[[#This Row],[FirstValidation.Country: Year]],"First","Second / Last")</f>
        <v>First</v>
      </c>
    </row>
    <row r="985" spans="2:22">
      <c r="B985" s="34" t="s">
        <v>423</v>
      </c>
      <c r="C985" s="34" t="s">
        <v>1606</v>
      </c>
      <c r="D985" s="34">
        <v>1</v>
      </c>
      <c r="E985" s="34">
        <v>14</v>
      </c>
      <c r="F985" s="34" t="s">
        <v>423</v>
      </c>
      <c r="G985" s="34" t="s">
        <v>1607</v>
      </c>
      <c r="H985" s="34" t="s">
        <v>1606</v>
      </c>
      <c r="I985" s="34" t="s">
        <v>3501</v>
      </c>
      <c r="J985" s="34" t="s">
        <v>3502</v>
      </c>
      <c r="K985" s="34">
        <v>2017</v>
      </c>
      <c r="L985" s="34">
        <v>2017</v>
      </c>
      <c r="M985" s="34" t="s">
        <v>1768</v>
      </c>
      <c r="N985" s="34" t="s">
        <v>1797</v>
      </c>
      <c r="O985" s="34">
        <v>5</v>
      </c>
      <c r="P985" s="34" t="s">
        <v>1768</v>
      </c>
      <c r="Q985" s="34" t="s">
        <v>435</v>
      </c>
      <c r="S985" s="34" t="s">
        <v>1608</v>
      </c>
      <c r="T985" s="34" t="s">
        <v>1838</v>
      </c>
      <c r="U985" s="34" t="s">
        <v>2955</v>
      </c>
      <c r="V985" s="36" t="str">
        <f>IF(VLOOKUP(First_Validations[[#This Row],[Country]],Last_Validations[[Country]:[Country: Year.1]],4,FALSE)=First_Validations[[#This Row],[FirstValidation.Country: Year]],"First","Second / Last")</f>
        <v>First</v>
      </c>
    </row>
    <row r="986" spans="2:22">
      <c r="B986" s="34" t="s">
        <v>423</v>
      </c>
      <c r="C986" s="34" t="s">
        <v>1606</v>
      </c>
      <c r="D986" s="34">
        <v>1</v>
      </c>
      <c r="E986" s="34">
        <v>14</v>
      </c>
      <c r="F986" s="34" t="s">
        <v>423</v>
      </c>
      <c r="G986" s="34" t="s">
        <v>1607</v>
      </c>
      <c r="H986" s="34" t="s">
        <v>1606</v>
      </c>
      <c r="I986" s="34" t="s">
        <v>3501</v>
      </c>
      <c r="J986" s="34" t="s">
        <v>3502</v>
      </c>
      <c r="K986" s="34">
        <v>2017</v>
      </c>
      <c r="L986" s="34">
        <v>2017</v>
      </c>
      <c r="M986" s="34" t="s">
        <v>1768</v>
      </c>
      <c r="N986" s="34" t="s">
        <v>1795</v>
      </c>
      <c r="O986" s="34">
        <v>1</v>
      </c>
      <c r="P986" s="34" t="s">
        <v>1796</v>
      </c>
      <c r="Q986" s="34" t="s">
        <v>434</v>
      </c>
      <c r="S986" s="34" t="s">
        <v>1608</v>
      </c>
      <c r="T986" s="34" t="s">
        <v>1838</v>
      </c>
      <c r="U986" s="34" t="s">
        <v>2952</v>
      </c>
      <c r="V986" s="36" t="str">
        <f>IF(VLOOKUP(First_Validations[[#This Row],[Country]],Last_Validations[[Country]:[Country: Year.1]],4,FALSE)=First_Validations[[#This Row],[FirstValidation.Country: Year]],"First","Second / Last")</f>
        <v>First</v>
      </c>
    </row>
    <row r="987" spans="2:22">
      <c r="B987" s="34" t="s">
        <v>423</v>
      </c>
      <c r="C987" s="34" t="s">
        <v>1606</v>
      </c>
      <c r="D987" s="34">
        <v>1</v>
      </c>
      <c r="E987" s="34">
        <v>14</v>
      </c>
      <c r="F987" s="34" t="s">
        <v>423</v>
      </c>
      <c r="G987" s="34" t="s">
        <v>1607</v>
      </c>
      <c r="H987" s="34" t="s">
        <v>1606</v>
      </c>
      <c r="I987" s="34" t="s">
        <v>3501</v>
      </c>
      <c r="J987" s="34" t="s">
        <v>3502</v>
      </c>
      <c r="K987" s="34">
        <v>2017</v>
      </c>
      <c r="L987" s="34">
        <v>2017</v>
      </c>
      <c r="M987" s="34" t="s">
        <v>1768</v>
      </c>
      <c r="N987" s="34" t="s">
        <v>1800</v>
      </c>
      <c r="O987" s="34">
        <v>5</v>
      </c>
      <c r="P987" s="34" t="s">
        <v>1768</v>
      </c>
      <c r="Q987" s="34" t="s">
        <v>437</v>
      </c>
      <c r="S987" s="34" t="s">
        <v>1608</v>
      </c>
      <c r="T987" s="34" t="s">
        <v>1838</v>
      </c>
      <c r="U987" s="34" t="s">
        <v>2949</v>
      </c>
      <c r="V987" s="36" t="str">
        <f>IF(VLOOKUP(First_Validations[[#This Row],[Country]],Last_Validations[[Country]:[Country: Year.1]],4,FALSE)=First_Validations[[#This Row],[FirstValidation.Country: Year]],"First","Second / Last")</f>
        <v>First</v>
      </c>
    </row>
    <row r="988" spans="2:22">
      <c r="B988" s="34" t="s">
        <v>423</v>
      </c>
      <c r="C988" s="34" t="s">
        <v>1606</v>
      </c>
      <c r="D988" s="34">
        <v>1</v>
      </c>
      <c r="E988" s="34">
        <v>14</v>
      </c>
      <c r="F988" s="34" t="s">
        <v>423</v>
      </c>
      <c r="G988" s="34" t="s">
        <v>1607</v>
      </c>
      <c r="H988" s="34" t="s">
        <v>1606</v>
      </c>
      <c r="I988" s="34" t="s">
        <v>3501</v>
      </c>
      <c r="J988" s="34" t="s">
        <v>3502</v>
      </c>
      <c r="K988" s="34">
        <v>2017</v>
      </c>
      <c r="L988" s="34">
        <v>2017</v>
      </c>
      <c r="M988" s="34" t="s">
        <v>1768</v>
      </c>
      <c r="N988" s="34" t="s">
        <v>1799</v>
      </c>
      <c r="O988" s="34">
        <v>5</v>
      </c>
      <c r="P988" s="34" t="s">
        <v>1768</v>
      </c>
      <c r="Q988" s="34" t="s">
        <v>436</v>
      </c>
      <c r="S988" s="34" t="s">
        <v>1608</v>
      </c>
      <c r="T988" s="34" t="s">
        <v>1838</v>
      </c>
      <c r="U988" s="34" t="s">
        <v>2954</v>
      </c>
      <c r="V988" s="36" t="str">
        <f>IF(VLOOKUP(First_Validations[[#This Row],[Country]],Last_Validations[[Country]:[Country: Year.1]],4,FALSE)=First_Validations[[#This Row],[FirstValidation.Country: Year]],"First","Second / Last")</f>
        <v>First</v>
      </c>
    </row>
    <row r="989" spans="2:22">
      <c r="B989" s="34" t="s">
        <v>957</v>
      </c>
      <c r="C989" s="34" t="s">
        <v>1456</v>
      </c>
      <c r="D989" s="34">
        <v>1</v>
      </c>
      <c r="E989" s="34">
        <v>34</v>
      </c>
      <c r="F989" s="34" t="s">
        <v>957</v>
      </c>
      <c r="G989" s="34" t="s">
        <v>1457</v>
      </c>
      <c r="H989" s="34" t="s">
        <v>1456</v>
      </c>
      <c r="I989" s="34" t="s">
        <v>958</v>
      </c>
      <c r="J989" s="34" t="s">
        <v>959</v>
      </c>
      <c r="K989" s="34">
        <v>2017</v>
      </c>
      <c r="L989" s="34">
        <v>2017</v>
      </c>
      <c r="M989" s="34" t="s">
        <v>1767</v>
      </c>
      <c r="N989" s="34" t="s">
        <v>1795</v>
      </c>
      <c r="O989" s="34">
        <v>1</v>
      </c>
      <c r="P989" s="34" t="s">
        <v>1796</v>
      </c>
      <c r="Q989" s="34" t="s">
        <v>969</v>
      </c>
      <c r="R989" s="34" t="s">
        <v>959</v>
      </c>
      <c r="S989" s="34" t="s">
        <v>1458</v>
      </c>
      <c r="T989" s="34" t="s">
        <v>1864</v>
      </c>
      <c r="U989" s="34" t="s">
        <v>2960</v>
      </c>
      <c r="V989" s="36" t="str">
        <f>IF(VLOOKUP(First_Validations[[#This Row],[Country]],Last_Validations[[Country]:[Country: Year.1]],4,FALSE)=First_Validations[[#This Row],[FirstValidation.Country: Year]],"First","Second / Last")</f>
        <v>First</v>
      </c>
    </row>
    <row r="990" spans="2:22">
      <c r="B990" s="34" t="s">
        <v>957</v>
      </c>
      <c r="C990" s="34" t="s">
        <v>1456</v>
      </c>
      <c r="D990" s="34">
        <v>1</v>
      </c>
      <c r="E990" s="34">
        <v>34</v>
      </c>
      <c r="F990" s="34" t="s">
        <v>957</v>
      </c>
      <c r="G990" s="34" t="s">
        <v>1457</v>
      </c>
      <c r="H990" s="34" t="s">
        <v>1456</v>
      </c>
      <c r="I990" s="34" t="s">
        <v>958</v>
      </c>
      <c r="J990" s="34" t="s">
        <v>959</v>
      </c>
      <c r="K990" s="34">
        <v>2017</v>
      </c>
      <c r="L990" s="34">
        <v>2017</v>
      </c>
      <c r="M990" s="34" t="s">
        <v>1767</v>
      </c>
      <c r="N990" s="34" t="s">
        <v>1797</v>
      </c>
      <c r="O990" s="34">
        <v>3</v>
      </c>
      <c r="P990" s="34" t="s">
        <v>1798</v>
      </c>
      <c r="Q990" s="34" t="s">
        <v>970</v>
      </c>
      <c r="R990" s="34" t="s">
        <v>959</v>
      </c>
      <c r="S990" s="34" t="s">
        <v>1458</v>
      </c>
      <c r="T990" s="34" t="s">
        <v>1864</v>
      </c>
      <c r="U990" s="34" t="s">
        <v>2957</v>
      </c>
      <c r="V990" s="36" t="str">
        <f>IF(VLOOKUP(First_Validations[[#This Row],[Country]],Last_Validations[[Country]:[Country: Year.1]],4,FALSE)=First_Validations[[#This Row],[FirstValidation.Country: Year]],"First","Second / Last")</f>
        <v>First</v>
      </c>
    </row>
    <row r="991" spans="2:22">
      <c r="B991" s="34" t="s">
        <v>957</v>
      </c>
      <c r="C991" s="34" t="s">
        <v>1456</v>
      </c>
      <c r="D991" s="34">
        <v>1</v>
      </c>
      <c r="E991" s="34">
        <v>34</v>
      </c>
      <c r="F991" s="34" t="s">
        <v>957</v>
      </c>
      <c r="G991" s="34" t="s">
        <v>1457</v>
      </c>
      <c r="H991" s="34" t="s">
        <v>1456</v>
      </c>
      <c r="I991" s="34" t="s">
        <v>958</v>
      </c>
      <c r="J991" s="34" t="s">
        <v>959</v>
      </c>
      <c r="K991" s="34">
        <v>2017</v>
      </c>
      <c r="L991" s="34">
        <v>2017</v>
      </c>
      <c r="M991" s="34" t="s">
        <v>1767</v>
      </c>
      <c r="N991" s="34" t="s">
        <v>1793</v>
      </c>
      <c r="O991" s="34">
        <v>4</v>
      </c>
      <c r="P991" s="34" t="s">
        <v>1767</v>
      </c>
      <c r="Q991" s="34" t="s">
        <v>967</v>
      </c>
      <c r="R991" s="34" t="s">
        <v>959</v>
      </c>
      <c r="S991" s="34" t="s">
        <v>1458</v>
      </c>
      <c r="T991" s="34" t="s">
        <v>1864</v>
      </c>
      <c r="U991" s="34" t="s">
        <v>2965</v>
      </c>
      <c r="V991" s="36" t="str">
        <f>IF(VLOOKUP(First_Validations[[#This Row],[Country]],Last_Validations[[Country]:[Country: Year.1]],4,FALSE)=First_Validations[[#This Row],[FirstValidation.Country: Year]],"First","Second / Last")</f>
        <v>First</v>
      </c>
    </row>
    <row r="992" spans="2:22">
      <c r="B992" s="34" t="s">
        <v>957</v>
      </c>
      <c r="C992" s="34" t="s">
        <v>1456</v>
      </c>
      <c r="D992" s="34">
        <v>1</v>
      </c>
      <c r="E992" s="34">
        <v>34</v>
      </c>
      <c r="F992" s="34" t="s">
        <v>957</v>
      </c>
      <c r="G992" s="34" t="s">
        <v>1457</v>
      </c>
      <c r="H992" s="34" t="s">
        <v>1456</v>
      </c>
      <c r="I992" s="34" t="s">
        <v>958</v>
      </c>
      <c r="J992" s="34" t="s">
        <v>959</v>
      </c>
      <c r="K992" s="34">
        <v>2017</v>
      </c>
      <c r="L992" s="34">
        <v>2017</v>
      </c>
      <c r="M992" s="34" t="s">
        <v>1767</v>
      </c>
      <c r="N992" s="34" t="s">
        <v>1794</v>
      </c>
      <c r="O992" s="34">
        <v>5</v>
      </c>
      <c r="P992" s="34" t="s">
        <v>1768</v>
      </c>
      <c r="Q992" s="34" t="s">
        <v>968</v>
      </c>
      <c r="R992" s="34" t="s">
        <v>959</v>
      </c>
      <c r="S992" s="34" t="s">
        <v>1458</v>
      </c>
      <c r="T992" s="34" t="s">
        <v>1864</v>
      </c>
      <c r="U992" s="34" t="s">
        <v>2959</v>
      </c>
      <c r="V992" s="36" t="str">
        <f>IF(VLOOKUP(First_Validations[[#This Row],[Country]],Last_Validations[[Country]:[Country: Year.1]],4,FALSE)=First_Validations[[#This Row],[FirstValidation.Country: Year]],"First","Second / Last")</f>
        <v>First</v>
      </c>
    </row>
    <row r="993" spans="2:22">
      <c r="B993" s="34" t="s">
        <v>957</v>
      </c>
      <c r="C993" s="34" t="s">
        <v>1456</v>
      </c>
      <c r="D993" s="34">
        <v>1</v>
      </c>
      <c r="E993" s="34">
        <v>34</v>
      </c>
      <c r="F993" s="34" t="s">
        <v>957</v>
      </c>
      <c r="G993" s="34" t="s">
        <v>1457</v>
      </c>
      <c r="H993" s="34" t="s">
        <v>1456</v>
      </c>
      <c r="I993" s="34" t="s">
        <v>958</v>
      </c>
      <c r="J993" s="34" t="s">
        <v>959</v>
      </c>
      <c r="K993" s="34">
        <v>2017</v>
      </c>
      <c r="L993" s="34">
        <v>2017</v>
      </c>
      <c r="M993" s="34" t="s">
        <v>1767</v>
      </c>
      <c r="N993" s="34" t="s">
        <v>1801</v>
      </c>
      <c r="O993" s="34">
        <v>5</v>
      </c>
      <c r="P993" s="34" t="s">
        <v>1768</v>
      </c>
      <c r="Q993" s="34" t="s">
        <v>973</v>
      </c>
      <c r="R993" s="34" t="s">
        <v>959</v>
      </c>
      <c r="S993" s="34" t="s">
        <v>1458</v>
      </c>
      <c r="T993" s="34" t="s">
        <v>1864</v>
      </c>
      <c r="U993" s="34" t="s">
        <v>2964</v>
      </c>
      <c r="V993" s="36" t="str">
        <f>IF(VLOOKUP(First_Validations[[#This Row],[Country]],Last_Validations[[Country]:[Country: Year.1]],4,FALSE)=First_Validations[[#This Row],[FirstValidation.Country: Year]],"First","Second / Last")</f>
        <v>First</v>
      </c>
    </row>
    <row r="994" spans="2:22">
      <c r="B994" s="34" t="s">
        <v>957</v>
      </c>
      <c r="C994" s="34" t="s">
        <v>1456</v>
      </c>
      <c r="D994" s="34">
        <v>1</v>
      </c>
      <c r="E994" s="34">
        <v>34</v>
      </c>
      <c r="F994" s="34" t="s">
        <v>957</v>
      </c>
      <c r="G994" s="34" t="s">
        <v>1457</v>
      </c>
      <c r="H994" s="34" t="s">
        <v>1456</v>
      </c>
      <c r="I994" s="34" t="s">
        <v>958</v>
      </c>
      <c r="J994" s="34" t="s">
        <v>959</v>
      </c>
      <c r="K994" s="34">
        <v>2017</v>
      </c>
      <c r="L994" s="34">
        <v>2017</v>
      </c>
      <c r="M994" s="34" t="s">
        <v>1767</v>
      </c>
      <c r="N994" s="34" t="s">
        <v>1802</v>
      </c>
      <c r="O994" s="34">
        <v>5</v>
      </c>
      <c r="P994" s="34" t="s">
        <v>1768</v>
      </c>
      <c r="Q994" s="34" t="s">
        <v>974</v>
      </c>
      <c r="R994" s="34" t="s">
        <v>959</v>
      </c>
      <c r="S994" s="34" t="s">
        <v>1458</v>
      </c>
      <c r="T994" s="34" t="s">
        <v>1864</v>
      </c>
      <c r="U994" s="34" t="s">
        <v>2961</v>
      </c>
      <c r="V994" s="36" t="str">
        <f>IF(VLOOKUP(First_Validations[[#This Row],[Country]],Last_Validations[[Country]:[Country: Year.1]],4,FALSE)=First_Validations[[#This Row],[FirstValidation.Country: Year]],"First","Second / Last")</f>
        <v>First</v>
      </c>
    </row>
    <row r="995" spans="2:22">
      <c r="B995" s="34" t="s">
        <v>957</v>
      </c>
      <c r="C995" s="34" t="s">
        <v>1456</v>
      </c>
      <c r="D995" s="34">
        <v>1</v>
      </c>
      <c r="E995" s="34">
        <v>34</v>
      </c>
      <c r="F995" s="34" t="s">
        <v>957</v>
      </c>
      <c r="G995" s="34" t="s">
        <v>1457</v>
      </c>
      <c r="H995" s="34" t="s">
        <v>1456</v>
      </c>
      <c r="I995" s="34" t="s">
        <v>958</v>
      </c>
      <c r="J995" s="34" t="s">
        <v>959</v>
      </c>
      <c r="K995" s="34">
        <v>2017</v>
      </c>
      <c r="L995" s="34">
        <v>2017</v>
      </c>
      <c r="M995" s="34" t="s">
        <v>1767</v>
      </c>
      <c r="N995" s="34" t="s">
        <v>1799</v>
      </c>
      <c r="O995" s="34">
        <v>5</v>
      </c>
      <c r="P995" s="34" t="s">
        <v>1768</v>
      </c>
      <c r="Q995" s="34" t="s">
        <v>971</v>
      </c>
      <c r="R995" s="34" t="s">
        <v>959</v>
      </c>
      <c r="S995" s="34" t="s">
        <v>1458</v>
      </c>
      <c r="T995" s="34" t="s">
        <v>1864</v>
      </c>
      <c r="U995" s="34" t="s">
        <v>2958</v>
      </c>
      <c r="V995" s="36" t="str">
        <f>IF(VLOOKUP(First_Validations[[#This Row],[Country]],Last_Validations[[Country]:[Country: Year.1]],4,FALSE)=First_Validations[[#This Row],[FirstValidation.Country: Year]],"First","Second / Last")</f>
        <v>First</v>
      </c>
    </row>
    <row r="996" spans="2:22">
      <c r="B996" s="34" t="s">
        <v>957</v>
      </c>
      <c r="C996" s="34" t="s">
        <v>1456</v>
      </c>
      <c r="D996" s="34">
        <v>1</v>
      </c>
      <c r="E996" s="34">
        <v>34</v>
      </c>
      <c r="F996" s="34" t="s">
        <v>957</v>
      </c>
      <c r="G996" s="34" t="s">
        <v>1457</v>
      </c>
      <c r="H996" s="34" t="s">
        <v>1456</v>
      </c>
      <c r="I996" s="34" t="s">
        <v>958</v>
      </c>
      <c r="J996" s="34" t="s">
        <v>959</v>
      </c>
      <c r="K996" s="34">
        <v>2017</v>
      </c>
      <c r="L996" s="34">
        <v>2017</v>
      </c>
      <c r="M996" s="34" t="s">
        <v>1767</v>
      </c>
      <c r="N996" s="34" t="s">
        <v>1800</v>
      </c>
      <c r="O996" s="34">
        <v>4</v>
      </c>
      <c r="P996" s="34" t="s">
        <v>1767</v>
      </c>
      <c r="Q996" s="34" t="s">
        <v>972</v>
      </c>
      <c r="R996" s="34" t="s">
        <v>959</v>
      </c>
      <c r="S996" s="34" t="s">
        <v>1458</v>
      </c>
      <c r="T996" s="34" t="s">
        <v>1864</v>
      </c>
      <c r="U996" s="34" t="s">
        <v>2963</v>
      </c>
      <c r="V996" s="36" t="str">
        <f>IF(VLOOKUP(First_Validations[[#This Row],[Country]],Last_Validations[[Country]:[Country: Year.1]],4,FALSE)=First_Validations[[#This Row],[FirstValidation.Country: Year]],"First","Second / Last")</f>
        <v>First</v>
      </c>
    </row>
    <row r="997" spans="2:22">
      <c r="B997" s="34" t="s">
        <v>957</v>
      </c>
      <c r="C997" s="34" t="s">
        <v>1456</v>
      </c>
      <c r="D997" s="34">
        <v>1</v>
      </c>
      <c r="E997" s="34">
        <v>34</v>
      </c>
      <c r="F997" s="34" t="s">
        <v>957</v>
      </c>
      <c r="G997" s="34" t="s">
        <v>1457</v>
      </c>
      <c r="H997" s="34" t="s">
        <v>1456</v>
      </c>
      <c r="I997" s="34" t="s">
        <v>958</v>
      </c>
      <c r="J997" s="34" t="s">
        <v>959</v>
      </c>
      <c r="K997" s="34">
        <v>2017</v>
      </c>
      <c r="L997" s="34">
        <v>2017</v>
      </c>
      <c r="M997" s="34" t="s">
        <v>1767</v>
      </c>
      <c r="N997" s="34" t="s">
        <v>1787</v>
      </c>
      <c r="O997" s="34">
        <v>5</v>
      </c>
      <c r="P997" s="34" t="s">
        <v>1768</v>
      </c>
      <c r="Q997" s="34" t="s">
        <v>961</v>
      </c>
      <c r="R997" s="34" t="s">
        <v>959</v>
      </c>
      <c r="S997" s="34" t="s">
        <v>1458</v>
      </c>
      <c r="T997" s="34" t="s">
        <v>1864</v>
      </c>
      <c r="U997" s="34" t="s">
        <v>2966</v>
      </c>
      <c r="V997" s="36" t="str">
        <f>IF(VLOOKUP(First_Validations[[#This Row],[Country]],Last_Validations[[Country]:[Country: Year.1]],4,FALSE)=First_Validations[[#This Row],[FirstValidation.Country: Year]],"First","Second / Last")</f>
        <v>First</v>
      </c>
    </row>
    <row r="998" spans="2:22">
      <c r="B998" s="34" t="s">
        <v>957</v>
      </c>
      <c r="C998" s="34" t="s">
        <v>1456</v>
      </c>
      <c r="D998" s="34">
        <v>1</v>
      </c>
      <c r="E998" s="34">
        <v>34</v>
      </c>
      <c r="F998" s="34" t="s">
        <v>957</v>
      </c>
      <c r="G998" s="34" t="s">
        <v>1457</v>
      </c>
      <c r="H998" s="34" t="s">
        <v>1456</v>
      </c>
      <c r="I998" s="34" t="s">
        <v>958</v>
      </c>
      <c r="J998" s="34" t="s">
        <v>959</v>
      </c>
      <c r="K998" s="34">
        <v>2017</v>
      </c>
      <c r="L998" s="34">
        <v>2017</v>
      </c>
      <c r="M998" s="34" t="s">
        <v>1767</v>
      </c>
      <c r="N998" s="34" t="s">
        <v>1788</v>
      </c>
      <c r="O998" s="34">
        <v>4</v>
      </c>
      <c r="P998" s="34" t="s">
        <v>1767</v>
      </c>
      <c r="Q998" s="34" t="s">
        <v>962</v>
      </c>
      <c r="R998" s="34" t="s">
        <v>959</v>
      </c>
      <c r="S998" s="34" t="s">
        <v>1458</v>
      </c>
      <c r="T998" s="34" t="s">
        <v>1864</v>
      </c>
      <c r="U998" s="34" t="s">
        <v>2967</v>
      </c>
      <c r="V998" s="36" t="str">
        <f>IF(VLOOKUP(First_Validations[[#This Row],[Country]],Last_Validations[[Country]:[Country: Year.1]],4,FALSE)=First_Validations[[#This Row],[FirstValidation.Country: Year]],"First","Second / Last")</f>
        <v>First</v>
      </c>
    </row>
    <row r="999" spans="2:22">
      <c r="B999" s="34" t="s">
        <v>957</v>
      </c>
      <c r="C999" s="34" t="s">
        <v>1456</v>
      </c>
      <c r="D999" s="34">
        <v>1</v>
      </c>
      <c r="E999" s="34">
        <v>34</v>
      </c>
      <c r="F999" s="34" t="s">
        <v>957</v>
      </c>
      <c r="G999" s="34" t="s">
        <v>1457</v>
      </c>
      <c r="H999" s="34" t="s">
        <v>1456</v>
      </c>
      <c r="I999" s="34" t="s">
        <v>958</v>
      </c>
      <c r="J999" s="34" t="s">
        <v>959</v>
      </c>
      <c r="K999" s="34">
        <v>2017</v>
      </c>
      <c r="L999" s="34">
        <v>2017</v>
      </c>
      <c r="M999" s="34" t="s">
        <v>1767</v>
      </c>
      <c r="N999" s="34" t="s">
        <v>1821</v>
      </c>
      <c r="O999" s="34">
        <v>5</v>
      </c>
      <c r="P999" s="34" t="s">
        <v>1768</v>
      </c>
      <c r="Q999" s="34" t="s">
        <v>992</v>
      </c>
      <c r="R999" s="34" t="s">
        <v>959</v>
      </c>
      <c r="S999" s="34" t="s">
        <v>1458</v>
      </c>
      <c r="T999" s="34" t="s">
        <v>1864</v>
      </c>
      <c r="U999" s="34" t="s">
        <v>2979</v>
      </c>
      <c r="V999" s="36" t="str">
        <f>IF(VLOOKUP(First_Validations[[#This Row],[Country]],Last_Validations[[Country]:[Country: Year.1]],4,FALSE)=First_Validations[[#This Row],[FirstValidation.Country: Year]],"First","Second / Last")</f>
        <v>First</v>
      </c>
    </row>
    <row r="1000" spans="2:22">
      <c r="B1000" s="34" t="s">
        <v>957</v>
      </c>
      <c r="C1000" s="34" t="s">
        <v>1456</v>
      </c>
      <c r="D1000" s="34">
        <v>1</v>
      </c>
      <c r="E1000" s="34">
        <v>34</v>
      </c>
      <c r="F1000" s="34" t="s">
        <v>957</v>
      </c>
      <c r="G1000" s="34" t="s">
        <v>1457</v>
      </c>
      <c r="H1000" s="34" t="s">
        <v>1456</v>
      </c>
      <c r="I1000" s="34" t="s">
        <v>958</v>
      </c>
      <c r="J1000" s="34" t="s">
        <v>959</v>
      </c>
      <c r="K1000" s="34">
        <v>2017</v>
      </c>
      <c r="L1000" s="34">
        <v>2017</v>
      </c>
      <c r="M1000" s="34" t="s">
        <v>1767</v>
      </c>
      <c r="N1000" s="34" t="s">
        <v>1784</v>
      </c>
      <c r="O1000" s="34">
        <v>5</v>
      </c>
      <c r="P1000" s="34" t="s">
        <v>1768</v>
      </c>
      <c r="Q1000" s="34" t="s">
        <v>960</v>
      </c>
      <c r="R1000" s="34" t="s">
        <v>959</v>
      </c>
      <c r="S1000" s="34" t="s">
        <v>1458</v>
      </c>
      <c r="T1000" s="34" t="s">
        <v>1864</v>
      </c>
      <c r="U1000" s="34" t="s">
        <v>2969</v>
      </c>
      <c r="V1000" s="36" t="str">
        <f>IF(VLOOKUP(First_Validations[[#This Row],[Country]],Last_Validations[[Country]:[Country: Year.1]],4,FALSE)=First_Validations[[#This Row],[FirstValidation.Country: Year]],"First","Second / Last")</f>
        <v>First</v>
      </c>
    </row>
    <row r="1001" spans="2:22">
      <c r="B1001" s="34" t="s">
        <v>957</v>
      </c>
      <c r="C1001" s="34" t="s">
        <v>1456</v>
      </c>
      <c r="D1001" s="34">
        <v>1</v>
      </c>
      <c r="E1001" s="34">
        <v>34</v>
      </c>
      <c r="F1001" s="34" t="s">
        <v>957</v>
      </c>
      <c r="G1001" s="34" t="s">
        <v>1457</v>
      </c>
      <c r="H1001" s="34" t="s">
        <v>1456</v>
      </c>
      <c r="I1001" s="34" t="s">
        <v>958</v>
      </c>
      <c r="J1001" s="34" t="s">
        <v>959</v>
      </c>
      <c r="K1001" s="34">
        <v>2017</v>
      </c>
      <c r="L1001" s="34">
        <v>2017</v>
      </c>
      <c r="M1001" s="34" t="s">
        <v>1767</v>
      </c>
      <c r="N1001" s="34" t="s">
        <v>1791</v>
      </c>
      <c r="O1001" s="34">
        <v>5</v>
      </c>
      <c r="P1001" s="34" t="s">
        <v>1768</v>
      </c>
      <c r="Q1001" s="34" t="s">
        <v>965</v>
      </c>
      <c r="R1001" s="34" t="s">
        <v>959</v>
      </c>
      <c r="S1001" s="34" t="s">
        <v>1458</v>
      </c>
      <c r="T1001" s="34" t="s">
        <v>1864</v>
      </c>
      <c r="U1001" s="34" t="s">
        <v>2970</v>
      </c>
      <c r="V1001" s="36" t="str">
        <f>IF(VLOOKUP(First_Validations[[#This Row],[Country]],Last_Validations[[Country]:[Country: Year.1]],4,FALSE)=First_Validations[[#This Row],[FirstValidation.Country: Year]],"First","Second / Last")</f>
        <v>First</v>
      </c>
    </row>
    <row r="1002" spans="2:22">
      <c r="B1002" s="34" t="s">
        <v>957</v>
      </c>
      <c r="C1002" s="34" t="s">
        <v>1456</v>
      </c>
      <c r="D1002" s="34">
        <v>1</v>
      </c>
      <c r="E1002" s="34">
        <v>34</v>
      </c>
      <c r="F1002" s="34" t="s">
        <v>957</v>
      </c>
      <c r="G1002" s="34" t="s">
        <v>1457</v>
      </c>
      <c r="H1002" s="34" t="s">
        <v>1456</v>
      </c>
      <c r="I1002" s="34" t="s">
        <v>958</v>
      </c>
      <c r="J1002" s="34" t="s">
        <v>959</v>
      </c>
      <c r="K1002" s="34">
        <v>2017</v>
      </c>
      <c r="L1002" s="34">
        <v>2017</v>
      </c>
      <c r="M1002" s="34" t="s">
        <v>1767</v>
      </c>
      <c r="N1002" s="34" t="s">
        <v>1792</v>
      </c>
      <c r="O1002" s="34">
        <v>3</v>
      </c>
      <c r="P1002" s="34" t="s">
        <v>1798</v>
      </c>
      <c r="Q1002" s="34" t="s">
        <v>966</v>
      </c>
      <c r="R1002" s="34" t="s">
        <v>959</v>
      </c>
      <c r="S1002" s="34" t="s">
        <v>1458</v>
      </c>
      <c r="T1002" s="34" t="s">
        <v>1864</v>
      </c>
      <c r="U1002" s="34" t="s">
        <v>2971</v>
      </c>
      <c r="V1002" s="36" t="str">
        <f>IF(VLOOKUP(First_Validations[[#This Row],[Country]],Last_Validations[[Country]:[Country: Year.1]],4,FALSE)=First_Validations[[#This Row],[FirstValidation.Country: Year]],"First","Second / Last")</f>
        <v>First</v>
      </c>
    </row>
    <row r="1003" spans="2:22">
      <c r="B1003" s="34" t="s">
        <v>957</v>
      </c>
      <c r="C1003" s="34" t="s">
        <v>1456</v>
      </c>
      <c r="D1003" s="34">
        <v>1</v>
      </c>
      <c r="E1003" s="34">
        <v>34</v>
      </c>
      <c r="F1003" s="34" t="s">
        <v>957</v>
      </c>
      <c r="G1003" s="34" t="s">
        <v>1457</v>
      </c>
      <c r="H1003" s="34" t="s">
        <v>1456</v>
      </c>
      <c r="I1003" s="34" t="s">
        <v>958</v>
      </c>
      <c r="J1003" s="34" t="s">
        <v>959</v>
      </c>
      <c r="K1003" s="34">
        <v>2017</v>
      </c>
      <c r="L1003" s="34">
        <v>2017</v>
      </c>
      <c r="M1003" s="34" t="s">
        <v>1767</v>
      </c>
      <c r="N1003" s="34" t="s">
        <v>1789</v>
      </c>
      <c r="O1003" s="34">
        <v>3</v>
      </c>
      <c r="P1003" s="34" t="s">
        <v>1798</v>
      </c>
      <c r="Q1003" s="34" t="s">
        <v>963</v>
      </c>
      <c r="R1003" s="34" t="s">
        <v>959</v>
      </c>
      <c r="S1003" s="34" t="s">
        <v>1458</v>
      </c>
      <c r="T1003" s="34" t="s">
        <v>1864</v>
      </c>
      <c r="U1003" s="34" t="s">
        <v>2972</v>
      </c>
      <c r="V1003" s="36" t="str">
        <f>IF(VLOOKUP(First_Validations[[#This Row],[Country]],Last_Validations[[Country]:[Country: Year.1]],4,FALSE)=First_Validations[[#This Row],[FirstValidation.Country: Year]],"First","Second / Last")</f>
        <v>First</v>
      </c>
    </row>
    <row r="1004" spans="2:22">
      <c r="B1004" s="34" t="s">
        <v>957</v>
      </c>
      <c r="C1004" s="34" t="s">
        <v>1456</v>
      </c>
      <c r="D1004" s="34">
        <v>1</v>
      </c>
      <c r="E1004" s="34">
        <v>34</v>
      </c>
      <c r="F1004" s="34" t="s">
        <v>957</v>
      </c>
      <c r="G1004" s="34" t="s">
        <v>1457</v>
      </c>
      <c r="H1004" s="34" t="s">
        <v>1456</v>
      </c>
      <c r="I1004" s="34" t="s">
        <v>958</v>
      </c>
      <c r="J1004" s="34" t="s">
        <v>959</v>
      </c>
      <c r="K1004" s="34">
        <v>2017</v>
      </c>
      <c r="L1004" s="34">
        <v>2017</v>
      </c>
      <c r="M1004" s="34" t="s">
        <v>1767</v>
      </c>
      <c r="N1004" s="34" t="s">
        <v>1790</v>
      </c>
      <c r="O1004" s="34">
        <v>5</v>
      </c>
      <c r="P1004" s="34" t="s">
        <v>1768</v>
      </c>
      <c r="Q1004" s="34" t="s">
        <v>964</v>
      </c>
      <c r="R1004" s="34" t="s">
        <v>959</v>
      </c>
      <c r="S1004" s="34" t="s">
        <v>1458</v>
      </c>
      <c r="T1004" s="34" t="s">
        <v>1864</v>
      </c>
      <c r="U1004" s="34" t="s">
        <v>2973</v>
      </c>
      <c r="V1004" s="36" t="str">
        <f>IF(VLOOKUP(First_Validations[[#This Row],[Country]],Last_Validations[[Country]:[Country: Year.1]],4,FALSE)=First_Validations[[#This Row],[FirstValidation.Country: Year]],"First","Second / Last")</f>
        <v>First</v>
      </c>
    </row>
    <row r="1005" spans="2:22">
      <c r="B1005" s="34" t="s">
        <v>957</v>
      </c>
      <c r="C1005" s="34" t="s">
        <v>1456</v>
      </c>
      <c r="D1005" s="34">
        <v>1</v>
      </c>
      <c r="E1005" s="34">
        <v>34</v>
      </c>
      <c r="F1005" s="34" t="s">
        <v>957</v>
      </c>
      <c r="G1005" s="34" t="s">
        <v>1457</v>
      </c>
      <c r="H1005" s="34" t="s">
        <v>1456</v>
      </c>
      <c r="I1005" s="34" t="s">
        <v>958</v>
      </c>
      <c r="J1005" s="34" t="s">
        <v>959</v>
      </c>
      <c r="K1005" s="34">
        <v>2017</v>
      </c>
      <c r="L1005" s="34">
        <v>2017</v>
      </c>
      <c r="M1005" s="34" t="s">
        <v>1767</v>
      </c>
      <c r="N1005" s="34" t="s">
        <v>1803</v>
      </c>
      <c r="O1005" s="34">
        <v>4</v>
      </c>
      <c r="P1005" s="34" t="s">
        <v>1767</v>
      </c>
      <c r="Q1005" s="34" t="s">
        <v>975</v>
      </c>
      <c r="R1005" s="34" t="s">
        <v>959</v>
      </c>
      <c r="S1005" s="34" t="s">
        <v>1458</v>
      </c>
      <c r="T1005" s="34" t="s">
        <v>1864</v>
      </c>
      <c r="U1005" s="34" t="s">
        <v>2962</v>
      </c>
      <c r="V1005" s="36" t="str">
        <f>IF(VLOOKUP(First_Validations[[#This Row],[Country]],Last_Validations[[Country]:[Country: Year.1]],4,FALSE)=First_Validations[[#This Row],[FirstValidation.Country: Year]],"First","Second / Last")</f>
        <v>First</v>
      </c>
    </row>
    <row r="1006" spans="2:22">
      <c r="B1006" s="34" t="s">
        <v>957</v>
      </c>
      <c r="C1006" s="34" t="s">
        <v>1456</v>
      </c>
      <c r="D1006" s="34">
        <v>1</v>
      </c>
      <c r="E1006" s="34">
        <v>34</v>
      </c>
      <c r="F1006" s="34" t="s">
        <v>957</v>
      </c>
      <c r="G1006" s="34" t="s">
        <v>1457</v>
      </c>
      <c r="H1006" s="34" t="s">
        <v>1456</v>
      </c>
      <c r="I1006" s="34" t="s">
        <v>958</v>
      </c>
      <c r="J1006" s="34" t="s">
        <v>959</v>
      </c>
      <c r="K1006" s="34">
        <v>2017</v>
      </c>
      <c r="L1006" s="34">
        <v>2017</v>
      </c>
      <c r="M1006" s="34" t="s">
        <v>1767</v>
      </c>
      <c r="N1006" s="34" t="s">
        <v>1815</v>
      </c>
      <c r="O1006" s="34">
        <v>2</v>
      </c>
      <c r="P1006" s="34" t="s">
        <v>1829</v>
      </c>
      <c r="Q1006" s="34" t="s">
        <v>987</v>
      </c>
      <c r="R1006" s="34" t="s">
        <v>959</v>
      </c>
      <c r="S1006" s="34" t="s">
        <v>1458</v>
      </c>
      <c r="T1006" s="34" t="s">
        <v>1864</v>
      </c>
      <c r="U1006" s="34" t="s">
        <v>2974</v>
      </c>
      <c r="V1006" s="36" t="str">
        <f>IF(VLOOKUP(First_Validations[[#This Row],[Country]],Last_Validations[[Country]:[Country: Year.1]],4,FALSE)=First_Validations[[#This Row],[FirstValidation.Country: Year]],"First","Second / Last")</f>
        <v>First</v>
      </c>
    </row>
    <row r="1007" spans="2:22">
      <c r="B1007" s="34" t="s">
        <v>957</v>
      </c>
      <c r="C1007" s="34" t="s">
        <v>1456</v>
      </c>
      <c r="D1007" s="34">
        <v>1</v>
      </c>
      <c r="E1007" s="34">
        <v>34</v>
      </c>
      <c r="F1007" s="34" t="s">
        <v>957</v>
      </c>
      <c r="G1007" s="34" t="s">
        <v>1457</v>
      </c>
      <c r="H1007" s="34" t="s">
        <v>1456</v>
      </c>
      <c r="I1007" s="34" t="s">
        <v>958</v>
      </c>
      <c r="J1007" s="34" t="s">
        <v>959</v>
      </c>
      <c r="K1007" s="34">
        <v>2017</v>
      </c>
      <c r="L1007" s="34">
        <v>2017</v>
      </c>
      <c r="M1007" s="34" t="s">
        <v>1767</v>
      </c>
      <c r="N1007" s="34" t="s">
        <v>1816</v>
      </c>
      <c r="O1007" s="34">
        <v>4</v>
      </c>
      <c r="P1007" s="34" t="s">
        <v>1767</v>
      </c>
      <c r="Q1007" s="34" t="s">
        <v>988</v>
      </c>
      <c r="R1007" s="34" t="s">
        <v>959</v>
      </c>
      <c r="S1007" s="34" t="s">
        <v>1458</v>
      </c>
      <c r="T1007" s="34" t="s">
        <v>1864</v>
      </c>
      <c r="U1007" s="34" t="s">
        <v>2975</v>
      </c>
      <c r="V1007" s="36" t="str">
        <f>IF(VLOOKUP(First_Validations[[#This Row],[Country]],Last_Validations[[Country]:[Country: Year.1]],4,FALSE)=First_Validations[[#This Row],[FirstValidation.Country: Year]],"First","Second / Last")</f>
        <v>First</v>
      </c>
    </row>
    <row r="1008" spans="2:22">
      <c r="B1008" s="34" t="s">
        <v>957</v>
      </c>
      <c r="C1008" s="34" t="s">
        <v>1456</v>
      </c>
      <c r="D1008" s="34">
        <v>1</v>
      </c>
      <c r="E1008" s="34">
        <v>34</v>
      </c>
      <c r="F1008" s="34" t="s">
        <v>957</v>
      </c>
      <c r="G1008" s="34" t="s">
        <v>1457</v>
      </c>
      <c r="H1008" s="34" t="s">
        <v>1456</v>
      </c>
      <c r="I1008" s="34" t="s">
        <v>958</v>
      </c>
      <c r="J1008" s="34" t="s">
        <v>959</v>
      </c>
      <c r="K1008" s="34">
        <v>2017</v>
      </c>
      <c r="L1008" s="34">
        <v>2017</v>
      </c>
      <c r="M1008" s="34" t="s">
        <v>1767</v>
      </c>
      <c r="N1008" s="34" t="s">
        <v>1813</v>
      </c>
      <c r="O1008" s="34">
        <v>1</v>
      </c>
      <c r="P1008" s="34" t="s">
        <v>1796</v>
      </c>
      <c r="Q1008" s="34" t="s">
        <v>985</v>
      </c>
      <c r="R1008" s="34" t="s">
        <v>959</v>
      </c>
      <c r="S1008" s="34" t="s">
        <v>1458</v>
      </c>
      <c r="T1008" s="34" t="s">
        <v>1864</v>
      </c>
      <c r="U1008" s="34" t="s">
        <v>2976</v>
      </c>
      <c r="V1008" s="36" t="str">
        <f>IF(VLOOKUP(First_Validations[[#This Row],[Country]],Last_Validations[[Country]:[Country: Year.1]],4,FALSE)=First_Validations[[#This Row],[FirstValidation.Country: Year]],"First","Second / Last")</f>
        <v>First</v>
      </c>
    </row>
    <row r="1009" spans="2:22">
      <c r="B1009" s="34" t="s">
        <v>957</v>
      </c>
      <c r="C1009" s="34" t="s">
        <v>1456</v>
      </c>
      <c r="D1009" s="34">
        <v>1</v>
      </c>
      <c r="E1009" s="34">
        <v>34</v>
      </c>
      <c r="F1009" s="34" t="s">
        <v>957</v>
      </c>
      <c r="G1009" s="34" t="s">
        <v>1457</v>
      </c>
      <c r="H1009" s="34" t="s">
        <v>1456</v>
      </c>
      <c r="I1009" s="34" t="s">
        <v>958</v>
      </c>
      <c r="J1009" s="34" t="s">
        <v>959</v>
      </c>
      <c r="K1009" s="34">
        <v>2017</v>
      </c>
      <c r="L1009" s="34">
        <v>2017</v>
      </c>
      <c r="M1009" s="34" t="s">
        <v>1767</v>
      </c>
      <c r="N1009" s="34" t="s">
        <v>1814</v>
      </c>
      <c r="O1009" s="34">
        <v>4</v>
      </c>
      <c r="P1009" s="34" t="s">
        <v>1767</v>
      </c>
      <c r="Q1009" s="34" t="s">
        <v>986</v>
      </c>
      <c r="R1009" s="34" t="s">
        <v>959</v>
      </c>
      <c r="S1009" s="34" t="s">
        <v>1458</v>
      </c>
      <c r="T1009" s="34" t="s">
        <v>1864</v>
      </c>
      <c r="U1009" s="34" t="s">
        <v>2977</v>
      </c>
      <c r="V1009" s="36" t="str">
        <f>IF(VLOOKUP(First_Validations[[#This Row],[Country]],Last_Validations[[Country]:[Country: Year.1]],4,FALSE)=First_Validations[[#This Row],[FirstValidation.Country: Year]],"First","Second / Last")</f>
        <v>First</v>
      </c>
    </row>
    <row r="1010" spans="2:22">
      <c r="B1010" s="34" t="s">
        <v>957</v>
      </c>
      <c r="C1010" s="34" t="s">
        <v>1456</v>
      </c>
      <c r="D1010" s="34">
        <v>1</v>
      </c>
      <c r="E1010" s="34">
        <v>34</v>
      </c>
      <c r="F1010" s="34" t="s">
        <v>957</v>
      </c>
      <c r="G1010" s="34" t="s">
        <v>1457</v>
      </c>
      <c r="H1010" s="34" t="s">
        <v>1456</v>
      </c>
      <c r="I1010" s="34" t="s">
        <v>958</v>
      </c>
      <c r="J1010" s="34" t="s">
        <v>959</v>
      </c>
      <c r="K1010" s="34">
        <v>2017</v>
      </c>
      <c r="L1010" s="34">
        <v>2017</v>
      </c>
      <c r="M1010" s="34" t="s">
        <v>1767</v>
      </c>
      <c r="N1010" s="34" t="s">
        <v>1820</v>
      </c>
      <c r="O1010" s="34">
        <v>5</v>
      </c>
      <c r="P1010" s="34" t="s">
        <v>1768</v>
      </c>
      <c r="Q1010" s="34" t="s">
        <v>991</v>
      </c>
      <c r="R1010" s="34" t="s">
        <v>959</v>
      </c>
      <c r="S1010" s="34" t="s">
        <v>1458</v>
      </c>
      <c r="T1010" s="34" t="s">
        <v>1864</v>
      </c>
      <c r="U1010" s="34" t="s">
        <v>2978</v>
      </c>
      <c r="V1010" s="36" t="str">
        <f>IF(VLOOKUP(First_Validations[[#This Row],[Country]],Last_Validations[[Country]:[Country: Year.1]],4,FALSE)=First_Validations[[#This Row],[FirstValidation.Country: Year]],"First","Second / Last")</f>
        <v>First</v>
      </c>
    </row>
    <row r="1011" spans="2:22">
      <c r="B1011" s="34" t="s">
        <v>957</v>
      </c>
      <c r="C1011" s="34" t="s">
        <v>1456</v>
      </c>
      <c r="D1011" s="34">
        <v>1</v>
      </c>
      <c r="E1011" s="34">
        <v>34</v>
      </c>
      <c r="F1011" s="34" t="s">
        <v>957</v>
      </c>
      <c r="G1011" s="34" t="s">
        <v>1457</v>
      </c>
      <c r="H1011" s="34" t="s">
        <v>1456</v>
      </c>
      <c r="I1011" s="34" t="s">
        <v>958</v>
      </c>
      <c r="J1011" s="34" t="s">
        <v>959</v>
      </c>
      <c r="K1011" s="34">
        <v>2017</v>
      </c>
      <c r="L1011" s="34">
        <v>2017</v>
      </c>
      <c r="M1011" s="34" t="s">
        <v>1767</v>
      </c>
      <c r="N1011" s="34" t="s">
        <v>1822</v>
      </c>
      <c r="O1011" s="34">
        <v>4</v>
      </c>
      <c r="P1011" s="34" t="s">
        <v>1767</v>
      </c>
      <c r="Q1011" s="34" t="s">
        <v>1</v>
      </c>
      <c r="R1011" s="34" t="s">
        <v>959</v>
      </c>
      <c r="S1011" s="34" t="s">
        <v>1458</v>
      </c>
      <c r="T1011" s="34" t="s">
        <v>1864</v>
      </c>
      <c r="U1011" s="34" t="s">
        <v>2968</v>
      </c>
      <c r="V1011" s="36" t="str">
        <f>IF(VLOOKUP(First_Validations[[#This Row],[Country]],Last_Validations[[Country]:[Country: Year.1]],4,FALSE)=First_Validations[[#This Row],[FirstValidation.Country: Year]],"First","Second / Last")</f>
        <v>First</v>
      </c>
    </row>
    <row r="1012" spans="2:22">
      <c r="B1012" s="34" t="s">
        <v>957</v>
      </c>
      <c r="C1012" s="34" t="s">
        <v>1456</v>
      </c>
      <c r="D1012" s="34">
        <v>1</v>
      </c>
      <c r="E1012" s="34">
        <v>34</v>
      </c>
      <c r="F1012" s="34" t="s">
        <v>957</v>
      </c>
      <c r="G1012" s="34" t="s">
        <v>1457</v>
      </c>
      <c r="H1012" s="34" t="s">
        <v>1456</v>
      </c>
      <c r="I1012" s="34" t="s">
        <v>958</v>
      </c>
      <c r="J1012" s="34" t="s">
        <v>959</v>
      </c>
      <c r="K1012" s="34">
        <v>2017</v>
      </c>
      <c r="L1012" s="34">
        <v>2017</v>
      </c>
      <c r="M1012" s="34" t="s">
        <v>1767</v>
      </c>
      <c r="N1012" s="34" t="s">
        <v>1818</v>
      </c>
      <c r="O1012" s="34">
        <v>4</v>
      </c>
      <c r="P1012" s="34" t="s">
        <v>1767</v>
      </c>
      <c r="Q1012" s="34" t="s">
        <v>989</v>
      </c>
      <c r="R1012" s="34" t="s">
        <v>959</v>
      </c>
      <c r="S1012" s="34" t="s">
        <v>1458</v>
      </c>
      <c r="T1012" s="34" t="s">
        <v>1864</v>
      </c>
      <c r="U1012" s="34" t="s">
        <v>2980</v>
      </c>
      <c r="V1012" s="36" t="str">
        <f>IF(VLOOKUP(First_Validations[[#This Row],[Country]],Last_Validations[[Country]:[Country: Year.1]],4,FALSE)=First_Validations[[#This Row],[FirstValidation.Country: Year]],"First","Second / Last")</f>
        <v>First</v>
      </c>
    </row>
    <row r="1013" spans="2:22">
      <c r="B1013" s="34" t="s">
        <v>957</v>
      </c>
      <c r="C1013" s="34" t="s">
        <v>1456</v>
      </c>
      <c r="D1013" s="34">
        <v>1</v>
      </c>
      <c r="E1013" s="34">
        <v>34</v>
      </c>
      <c r="F1013" s="34" t="s">
        <v>957</v>
      </c>
      <c r="G1013" s="34" t="s">
        <v>1457</v>
      </c>
      <c r="H1013" s="34" t="s">
        <v>1456</v>
      </c>
      <c r="I1013" s="34" t="s">
        <v>958</v>
      </c>
      <c r="J1013" s="34" t="s">
        <v>959</v>
      </c>
      <c r="K1013" s="34">
        <v>2017</v>
      </c>
      <c r="L1013" s="34">
        <v>2017</v>
      </c>
      <c r="M1013" s="34" t="s">
        <v>1767</v>
      </c>
      <c r="N1013" s="34" t="s">
        <v>1819</v>
      </c>
      <c r="O1013" s="34">
        <v>1</v>
      </c>
      <c r="P1013" s="34" t="s">
        <v>1796</v>
      </c>
      <c r="Q1013" s="34" t="s">
        <v>990</v>
      </c>
      <c r="R1013" s="34" t="s">
        <v>959</v>
      </c>
      <c r="S1013" s="34" t="s">
        <v>1458</v>
      </c>
      <c r="T1013" s="34" t="s">
        <v>1864</v>
      </c>
      <c r="U1013" s="34" t="s">
        <v>2981</v>
      </c>
      <c r="V1013" s="36" t="str">
        <f>IF(VLOOKUP(First_Validations[[#This Row],[Country]],Last_Validations[[Country]:[Country: Year.1]],4,FALSE)=First_Validations[[#This Row],[FirstValidation.Country: Year]],"First","Second / Last")</f>
        <v>First</v>
      </c>
    </row>
    <row r="1014" spans="2:22">
      <c r="B1014" s="34" t="s">
        <v>957</v>
      </c>
      <c r="C1014" s="34" t="s">
        <v>1456</v>
      </c>
      <c r="D1014" s="34">
        <v>1</v>
      </c>
      <c r="E1014" s="34">
        <v>34</v>
      </c>
      <c r="F1014" s="34" t="s">
        <v>957</v>
      </c>
      <c r="G1014" s="34" t="s">
        <v>1457</v>
      </c>
      <c r="H1014" s="34" t="s">
        <v>1456</v>
      </c>
      <c r="I1014" s="34" t="s">
        <v>958</v>
      </c>
      <c r="J1014" s="34" t="s">
        <v>959</v>
      </c>
      <c r="K1014" s="34">
        <v>2017</v>
      </c>
      <c r="L1014" s="34">
        <v>2017</v>
      </c>
      <c r="M1014" s="34" t="s">
        <v>1767</v>
      </c>
      <c r="N1014" s="34" t="s">
        <v>1807</v>
      </c>
      <c r="O1014" s="34">
        <v>0</v>
      </c>
      <c r="P1014" s="34" t="s">
        <v>4</v>
      </c>
      <c r="Q1014" s="34" t="s">
        <v>979</v>
      </c>
      <c r="R1014" s="34" t="s">
        <v>959</v>
      </c>
      <c r="S1014" s="34" t="s">
        <v>1458</v>
      </c>
      <c r="T1014" s="34" t="s">
        <v>1864</v>
      </c>
      <c r="U1014" s="34" t="s">
        <v>2984</v>
      </c>
      <c r="V1014" s="36" t="str">
        <f>IF(VLOOKUP(First_Validations[[#This Row],[Country]],Last_Validations[[Country]:[Country: Year.1]],4,FALSE)=First_Validations[[#This Row],[FirstValidation.Country: Year]],"First","Second / Last")</f>
        <v>First</v>
      </c>
    </row>
    <row r="1015" spans="2:22">
      <c r="B1015" s="34" t="s">
        <v>957</v>
      </c>
      <c r="C1015" s="34" t="s">
        <v>1456</v>
      </c>
      <c r="D1015" s="34">
        <v>1</v>
      </c>
      <c r="E1015" s="34">
        <v>34</v>
      </c>
      <c r="F1015" s="34" t="s">
        <v>957</v>
      </c>
      <c r="G1015" s="34" t="s">
        <v>1457</v>
      </c>
      <c r="H1015" s="34" t="s">
        <v>1456</v>
      </c>
      <c r="I1015" s="34" t="s">
        <v>958</v>
      </c>
      <c r="J1015" s="34" t="s">
        <v>959</v>
      </c>
      <c r="K1015" s="34">
        <v>2017</v>
      </c>
      <c r="L1015" s="34">
        <v>2017</v>
      </c>
      <c r="M1015" s="34" t="s">
        <v>1767</v>
      </c>
      <c r="N1015" s="34" t="s">
        <v>1808</v>
      </c>
      <c r="O1015" s="34">
        <v>5</v>
      </c>
      <c r="P1015" s="34" t="s">
        <v>1768</v>
      </c>
      <c r="Q1015" s="34" t="s">
        <v>980</v>
      </c>
      <c r="R1015" s="34" t="s">
        <v>959</v>
      </c>
      <c r="S1015" s="34" t="s">
        <v>1458</v>
      </c>
      <c r="T1015" s="34" t="s">
        <v>1864</v>
      </c>
      <c r="U1015" s="34" t="s">
        <v>2989</v>
      </c>
      <c r="V1015" s="36" t="str">
        <f>IF(VLOOKUP(First_Validations[[#This Row],[Country]],Last_Validations[[Country]:[Country: Year.1]],4,FALSE)=First_Validations[[#This Row],[FirstValidation.Country: Year]],"First","Second / Last")</f>
        <v>First</v>
      </c>
    </row>
    <row r="1016" spans="2:22">
      <c r="B1016" s="34" t="s">
        <v>957</v>
      </c>
      <c r="C1016" s="34" t="s">
        <v>1456</v>
      </c>
      <c r="D1016" s="34">
        <v>1</v>
      </c>
      <c r="E1016" s="34">
        <v>34</v>
      </c>
      <c r="F1016" s="34" t="s">
        <v>957</v>
      </c>
      <c r="G1016" s="34" t="s">
        <v>1457</v>
      </c>
      <c r="H1016" s="34" t="s">
        <v>1456</v>
      </c>
      <c r="I1016" s="34" t="s">
        <v>958</v>
      </c>
      <c r="J1016" s="34" t="s">
        <v>959</v>
      </c>
      <c r="K1016" s="34">
        <v>2017</v>
      </c>
      <c r="L1016" s="34">
        <v>2017</v>
      </c>
      <c r="M1016" s="34" t="s">
        <v>1767</v>
      </c>
      <c r="N1016" s="34" t="s">
        <v>1805</v>
      </c>
      <c r="O1016" s="34">
        <v>0</v>
      </c>
      <c r="P1016" s="34" t="s">
        <v>4</v>
      </c>
      <c r="Q1016" s="34" t="s">
        <v>977</v>
      </c>
      <c r="R1016" s="34" t="s">
        <v>959</v>
      </c>
      <c r="S1016" s="34" t="s">
        <v>1458</v>
      </c>
      <c r="T1016" s="34" t="s">
        <v>1864</v>
      </c>
      <c r="U1016" s="34" t="s">
        <v>2986</v>
      </c>
      <c r="V1016" s="36" t="str">
        <f>IF(VLOOKUP(First_Validations[[#This Row],[Country]],Last_Validations[[Country]:[Country: Year.1]],4,FALSE)=First_Validations[[#This Row],[FirstValidation.Country: Year]],"First","Second / Last")</f>
        <v>First</v>
      </c>
    </row>
    <row r="1017" spans="2:22">
      <c r="B1017" s="34" t="s">
        <v>957</v>
      </c>
      <c r="C1017" s="34" t="s">
        <v>1456</v>
      </c>
      <c r="D1017" s="34">
        <v>1</v>
      </c>
      <c r="E1017" s="34">
        <v>34</v>
      </c>
      <c r="F1017" s="34" t="s">
        <v>957</v>
      </c>
      <c r="G1017" s="34" t="s">
        <v>1457</v>
      </c>
      <c r="H1017" s="34" t="s">
        <v>1456</v>
      </c>
      <c r="I1017" s="34" t="s">
        <v>958</v>
      </c>
      <c r="J1017" s="34" t="s">
        <v>959</v>
      </c>
      <c r="K1017" s="34">
        <v>2017</v>
      </c>
      <c r="L1017" s="34">
        <v>2017</v>
      </c>
      <c r="M1017" s="34" t="s">
        <v>1767</v>
      </c>
      <c r="N1017" s="34" t="s">
        <v>1806</v>
      </c>
      <c r="O1017" s="34">
        <v>4</v>
      </c>
      <c r="P1017" s="34" t="s">
        <v>1767</v>
      </c>
      <c r="Q1017" s="34" t="s">
        <v>978</v>
      </c>
      <c r="R1017" s="34" t="s">
        <v>959</v>
      </c>
      <c r="S1017" s="34" t="s">
        <v>1458</v>
      </c>
      <c r="T1017" s="34" t="s">
        <v>1864</v>
      </c>
      <c r="U1017" s="34" t="s">
        <v>2983</v>
      </c>
      <c r="V1017" s="36" t="str">
        <f>IF(VLOOKUP(First_Validations[[#This Row],[Country]],Last_Validations[[Country]:[Country: Year.1]],4,FALSE)=First_Validations[[#This Row],[FirstValidation.Country: Year]],"First","Second / Last")</f>
        <v>First</v>
      </c>
    </row>
    <row r="1018" spans="2:22">
      <c r="B1018" s="34" t="s">
        <v>957</v>
      </c>
      <c r="C1018" s="34" t="s">
        <v>1456</v>
      </c>
      <c r="D1018" s="34">
        <v>1</v>
      </c>
      <c r="E1018" s="34">
        <v>34</v>
      </c>
      <c r="F1018" s="34" t="s">
        <v>957</v>
      </c>
      <c r="G1018" s="34" t="s">
        <v>1457</v>
      </c>
      <c r="H1018" s="34" t="s">
        <v>1456</v>
      </c>
      <c r="I1018" s="34" t="s">
        <v>958</v>
      </c>
      <c r="J1018" s="34" t="s">
        <v>959</v>
      </c>
      <c r="K1018" s="34">
        <v>2017</v>
      </c>
      <c r="L1018" s="34">
        <v>2017</v>
      </c>
      <c r="M1018" s="34" t="s">
        <v>1767</v>
      </c>
      <c r="N1018" s="34" t="s">
        <v>1811</v>
      </c>
      <c r="O1018" s="34">
        <v>4</v>
      </c>
      <c r="P1018" s="34" t="s">
        <v>1767</v>
      </c>
      <c r="Q1018" s="34" t="s">
        <v>983</v>
      </c>
      <c r="R1018" s="34" t="s">
        <v>959</v>
      </c>
      <c r="S1018" s="34" t="s">
        <v>1458</v>
      </c>
      <c r="T1018" s="34" t="s">
        <v>1864</v>
      </c>
      <c r="U1018" s="34" t="s">
        <v>2988</v>
      </c>
      <c r="V1018" s="36" t="str">
        <f>IF(VLOOKUP(First_Validations[[#This Row],[Country]],Last_Validations[[Country]:[Country: Year.1]],4,FALSE)=First_Validations[[#This Row],[FirstValidation.Country: Year]],"First","Second / Last")</f>
        <v>First</v>
      </c>
    </row>
    <row r="1019" spans="2:22">
      <c r="B1019" s="34" t="s">
        <v>957</v>
      </c>
      <c r="C1019" s="34" t="s">
        <v>1456</v>
      </c>
      <c r="D1019" s="34">
        <v>1</v>
      </c>
      <c r="E1019" s="34">
        <v>34</v>
      </c>
      <c r="F1019" s="34" t="s">
        <v>957</v>
      </c>
      <c r="G1019" s="34" t="s">
        <v>1457</v>
      </c>
      <c r="H1019" s="34" t="s">
        <v>1456</v>
      </c>
      <c r="I1019" s="34" t="s">
        <v>958</v>
      </c>
      <c r="J1019" s="34" t="s">
        <v>959</v>
      </c>
      <c r="K1019" s="34">
        <v>2017</v>
      </c>
      <c r="L1019" s="34">
        <v>2017</v>
      </c>
      <c r="M1019" s="34" t="s">
        <v>1767</v>
      </c>
      <c r="N1019" s="34" t="s">
        <v>1812</v>
      </c>
      <c r="O1019" s="34">
        <v>0</v>
      </c>
      <c r="P1019" s="34" t="s">
        <v>4</v>
      </c>
      <c r="Q1019" s="34" t="s">
        <v>984</v>
      </c>
      <c r="R1019" s="34" t="s">
        <v>959</v>
      </c>
      <c r="S1019" s="34" t="s">
        <v>1458</v>
      </c>
      <c r="T1019" s="34" t="s">
        <v>1864</v>
      </c>
      <c r="U1019" s="34" t="s">
        <v>2982</v>
      </c>
      <c r="V1019" s="36" t="str">
        <f>IF(VLOOKUP(First_Validations[[#This Row],[Country]],Last_Validations[[Country]:[Country: Year.1]],4,FALSE)=First_Validations[[#This Row],[FirstValidation.Country: Year]],"First","Second / Last")</f>
        <v>First</v>
      </c>
    </row>
    <row r="1020" spans="2:22">
      <c r="B1020" s="34" t="s">
        <v>957</v>
      </c>
      <c r="C1020" s="34" t="s">
        <v>1456</v>
      </c>
      <c r="D1020" s="34">
        <v>1</v>
      </c>
      <c r="E1020" s="34">
        <v>34</v>
      </c>
      <c r="F1020" s="34" t="s">
        <v>957</v>
      </c>
      <c r="G1020" s="34" t="s">
        <v>1457</v>
      </c>
      <c r="H1020" s="34" t="s">
        <v>1456</v>
      </c>
      <c r="I1020" s="34" t="s">
        <v>958</v>
      </c>
      <c r="J1020" s="34" t="s">
        <v>959</v>
      </c>
      <c r="K1020" s="34">
        <v>2017</v>
      </c>
      <c r="L1020" s="34">
        <v>2017</v>
      </c>
      <c r="M1020" s="34" t="s">
        <v>1767</v>
      </c>
      <c r="N1020" s="34" t="s">
        <v>1809</v>
      </c>
      <c r="O1020" s="34">
        <v>5</v>
      </c>
      <c r="P1020" s="34" t="s">
        <v>1768</v>
      </c>
      <c r="Q1020" s="34" t="s">
        <v>981</v>
      </c>
      <c r="R1020" s="34" t="s">
        <v>959</v>
      </c>
      <c r="S1020" s="34" t="s">
        <v>1458</v>
      </c>
      <c r="T1020" s="34" t="s">
        <v>1864</v>
      </c>
      <c r="U1020" s="34" t="s">
        <v>2990</v>
      </c>
      <c r="V1020" s="36" t="str">
        <f>IF(VLOOKUP(First_Validations[[#This Row],[Country]],Last_Validations[[Country]:[Country: Year.1]],4,FALSE)=First_Validations[[#This Row],[FirstValidation.Country: Year]],"First","Second / Last")</f>
        <v>First</v>
      </c>
    </row>
    <row r="1021" spans="2:22">
      <c r="B1021" s="34" t="s">
        <v>957</v>
      </c>
      <c r="C1021" s="34" t="s">
        <v>1456</v>
      </c>
      <c r="D1021" s="34">
        <v>1</v>
      </c>
      <c r="E1021" s="34">
        <v>34</v>
      </c>
      <c r="F1021" s="34" t="s">
        <v>957</v>
      </c>
      <c r="G1021" s="34" t="s">
        <v>1457</v>
      </c>
      <c r="H1021" s="34" t="s">
        <v>1456</v>
      </c>
      <c r="I1021" s="34" t="s">
        <v>958</v>
      </c>
      <c r="J1021" s="34" t="s">
        <v>959</v>
      </c>
      <c r="K1021" s="34">
        <v>2017</v>
      </c>
      <c r="L1021" s="34">
        <v>2017</v>
      </c>
      <c r="M1021" s="34" t="s">
        <v>1767</v>
      </c>
      <c r="N1021" s="34" t="s">
        <v>1810</v>
      </c>
      <c r="O1021" s="34">
        <v>4</v>
      </c>
      <c r="P1021" s="34" t="s">
        <v>1767</v>
      </c>
      <c r="Q1021" s="34" t="s">
        <v>982</v>
      </c>
      <c r="R1021" s="34" t="s">
        <v>959</v>
      </c>
      <c r="S1021" s="34" t="s">
        <v>1458</v>
      </c>
      <c r="T1021" s="34" t="s">
        <v>1864</v>
      </c>
      <c r="U1021" s="34" t="s">
        <v>2987</v>
      </c>
      <c r="V1021" s="36" t="str">
        <f>IF(VLOOKUP(First_Validations[[#This Row],[Country]],Last_Validations[[Country]:[Country: Year.1]],4,FALSE)=First_Validations[[#This Row],[FirstValidation.Country: Year]],"First","Second / Last")</f>
        <v>First</v>
      </c>
    </row>
    <row r="1022" spans="2:22">
      <c r="B1022" s="34" t="s">
        <v>957</v>
      </c>
      <c r="C1022" s="34" t="s">
        <v>1456</v>
      </c>
      <c r="D1022" s="34">
        <v>1</v>
      </c>
      <c r="E1022" s="34">
        <v>34</v>
      </c>
      <c r="F1022" s="34" t="s">
        <v>957</v>
      </c>
      <c r="G1022" s="34" t="s">
        <v>1457</v>
      </c>
      <c r="H1022" s="34" t="s">
        <v>1456</v>
      </c>
      <c r="I1022" s="34" t="s">
        <v>958</v>
      </c>
      <c r="J1022" s="34" t="s">
        <v>959</v>
      </c>
      <c r="K1022" s="34">
        <v>2017</v>
      </c>
      <c r="L1022" s="34">
        <v>2017</v>
      </c>
      <c r="M1022" s="34" t="s">
        <v>1767</v>
      </c>
      <c r="N1022" s="34" t="s">
        <v>1804</v>
      </c>
      <c r="O1022" s="34">
        <v>3</v>
      </c>
      <c r="P1022" s="34" t="s">
        <v>1798</v>
      </c>
      <c r="Q1022" s="34" t="s">
        <v>976</v>
      </c>
      <c r="R1022" s="34" t="s">
        <v>959</v>
      </c>
      <c r="S1022" s="34" t="s">
        <v>1458</v>
      </c>
      <c r="T1022" s="34" t="s">
        <v>1864</v>
      </c>
      <c r="U1022" s="34" t="s">
        <v>2985</v>
      </c>
      <c r="V1022" s="36" t="str">
        <f>IF(VLOOKUP(First_Validations[[#This Row],[Country]],Last_Validations[[Country]:[Country: Year.1]],4,FALSE)=First_Validations[[#This Row],[FirstValidation.Country: Year]],"First","Second / Last")</f>
        <v>First</v>
      </c>
    </row>
    <row r="1023" spans="2:22">
      <c r="B1023" s="34" t="s">
        <v>810</v>
      </c>
      <c r="C1023" s="34" t="s">
        <v>1623</v>
      </c>
      <c r="D1023" s="34">
        <v>1</v>
      </c>
      <c r="E1023" s="34">
        <v>29</v>
      </c>
      <c r="F1023" s="34" t="s">
        <v>810</v>
      </c>
      <c r="G1023" s="34" t="s">
        <v>1624</v>
      </c>
      <c r="H1023" s="34" t="s">
        <v>1623</v>
      </c>
      <c r="I1023" s="34" t="s">
        <v>811</v>
      </c>
      <c r="J1023" s="34" t="s">
        <v>812</v>
      </c>
      <c r="K1023" s="34">
        <v>2017</v>
      </c>
      <c r="L1023" s="34">
        <v>2018</v>
      </c>
      <c r="M1023" s="34" t="s">
        <v>1768</v>
      </c>
      <c r="N1023" s="34" t="s">
        <v>1797</v>
      </c>
      <c r="O1023" s="34">
        <v>5</v>
      </c>
      <c r="P1023" s="34" t="s">
        <v>1768</v>
      </c>
      <c r="Q1023" s="34" t="s">
        <v>824</v>
      </c>
      <c r="R1023" s="34" t="s">
        <v>1854</v>
      </c>
      <c r="S1023" s="34" t="s">
        <v>1626</v>
      </c>
      <c r="T1023" s="34" t="s">
        <v>1855</v>
      </c>
      <c r="U1023" s="34" t="s">
        <v>3022</v>
      </c>
      <c r="V1023" s="36" t="str">
        <f>IF(VLOOKUP(First_Validations[[#This Row],[Country]],Last_Validations[[Country]:[Country: Year.1]],4,FALSE)=First_Validations[[#This Row],[FirstValidation.Country: Year]],"First","Second / Last")</f>
        <v>First</v>
      </c>
    </row>
    <row r="1024" spans="2:22">
      <c r="B1024" s="34" t="s">
        <v>810</v>
      </c>
      <c r="C1024" s="34" t="s">
        <v>1623</v>
      </c>
      <c r="D1024" s="34">
        <v>1</v>
      </c>
      <c r="E1024" s="34">
        <v>29</v>
      </c>
      <c r="F1024" s="34" t="s">
        <v>810</v>
      </c>
      <c r="G1024" s="34" t="s">
        <v>1624</v>
      </c>
      <c r="H1024" s="34" t="s">
        <v>1623</v>
      </c>
      <c r="I1024" s="34" t="s">
        <v>811</v>
      </c>
      <c r="J1024" s="34" t="s">
        <v>812</v>
      </c>
      <c r="K1024" s="34">
        <v>2017</v>
      </c>
      <c r="L1024" s="34">
        <v>2018</v>
      </c>
      <c r="M1024" s="34" t="s">
        <v>1768</v>
      </c>
      <c r="N1024" s="34" t="s">
        <v>1799</v>
      </c>
      <c r="O1024" s="34">
        <v>5</v>
      </c>
      <c r="P1024" s="34" t="s">
        <v>1768</v>
      </c>
      <c r="Q1024" s="34" t="s">
        <v>825</v>
      </c>
      <c r="R1024" s="34" t="s">
        <v>1854</v>
      </c>
      <c r="S1024" s="34" t="s">
        <v>1626</v>
      </c>
      <c r="T1024" s="34" t="s">
        <v>1855</v>
      </c>
      <c r="U1024" s="34" t="s">
        <v>3021</v>
      </c>
      <c r="V1024" s="36" t="str">
        <f>IF(VLOOKUP(First_Validations[[#This Row],[Country]],Last_Validations[[Country]:[Country: Year.1]],4,FALSE)=First_Validations[[#This Row],[FirstValidation.Country: Year]],"First","Second / Last")</f>
        <v>First</v>
      </c>
    </row>
    <row r="1025" spans="2:22">
      <c r="B1025" s="34" t="s">
        <v>810</v>
      </c>
      <c r="C1025" s="34" t="s">
        <v>1623</v>
      </c>
      <c r="D1025" s="34">
        <v>1</v>
      </c>
      <c r="E1025" s="34">
        <v>29</v>
      </c>
      <c r="F1025" s="34" t="s">
        <v>810</v>
      </c>
      <c r="G1025" s="34" t="s">
        <v>1624</v>
      </c>
      <c r="H1025" s="34" t="s">
        <v>1623</v>
      </c>
      <c r="I1025" s="34" t="s">
        <v>811</v>
      </c>
      <c r="J1025" s="34" t="s">
        <v>812</v>
      </c>
      <c r="K1025" s="34">
        <v>2017</v>
      </c>
      <c r="L1025" s="34">
        <v>2018</v>
      </c>
      <c r="M1025" s="34" t="s">
        <v>1768</v>
      </c>
      <c r="N1025" s="34" t="s">
        <v>1794</v>
      </c>
      <c r="O1025" s="34">
        <v>6</v>
      </c>
      <c r="P1025" s="34" t="s">
        <v>1817</v>
      </c>
      <c r="Q1025" s="34" t="s">
        <v>822</v>
      </c>
      <c r="R1025" s="34" t="s">
        <v>1854</v>
      </c>
      <c r="S1025" s="34" t="s">
        <v>1626</v>
      </c>
      <c r="T1025" s="34" t="s">
        <v>1855</v>
      </c>
      <c r="U1025" s="34" t="s">
        <v>3010</v>
      </c>
      <c r="V1025" s="36" t="str">
        <f>IF(VLOOKUP(First_Validations[[#This Row],[Country]],Last_Validations[[Country]:[Country: Year.1]],4,FALSE)=First_Validations[[#This Row],[FirstValidation.Country: Year]],"First","Second / Last")</f>
        <v>First</v>
      </c>
    </row>
    <row r="1026" spans="2:22">
      <c r="B1026" s="34" t="s">
        <v>810</v>
      </c>
      <c r="C1026" s="34" t="s">
        <v>1623</v>
      </c>
      <c r="D1026" s="34">
        <v>1</v>
      </c>
      <c r="E1026" s="34">
        <v>29</v>
      </c>
      <c r="F1026" s="34" t="s">
        <v>810</v>
      </c>
      <c r="G1026" s="34" t="s">
        <v>1624</v>
      </c>
      <c r="H1026" s="34" t="s">
        <v>1623</v>
      </c>
      <c r="I1026" s="34" t="s">
        <v>811</v>
      </c>
      <c r="J1026" s="34" t="s">
        <v>812</v>
      </c>
      <c r="K1026" s="34">
        <v>2017</v>
      </c>
      <c r="L1026" s="34">
        <v>2018</v>
      </c>
      <c r="M1026" s="34" t="s">
        <v>1768</v>
      </c>
      <c r="N1026" s="34" t="s">
        <v>1795</v>
      </c>
      <c r="O1026" s="34">
        <v>1</v>
      </c>
      <c r="P1026" s="34" t="s">
        <v>1796</v>
      </c>
      <c r="Q1026" s="34" t="s">
        <v>823</v>
      </c>
      <c r="R1026" s="34" t="s">
        <v>1854</v>
      </c>
      <c r="S1026" s="34" t="s">
        <v>1626</v>
      </c>
      <c r="T1026" s="34" t="s">
        <v>1855</v>
      </c>
      <c r="U1026" s="34" t="s">
        <v>3016</v>
      </c>
      <c r="V1026" s="36" t="str">
        <f>IF(VLOOKUP(First_Validations[[#This Row],[Country]],Last_Validations[[Country]:[Country: Year.1]],4,FALSE)=First_Validations[[#This Row],[FirstValidation.Country: Year]],"First","Second / Last")</f>
        <v>First</v>
      </c>
    </row>
    <row r="1027" spans="2:22">
      <c r="B1027" s="34" t="s">
        <v>810</v>
      </c>
      <c r="C1027" s="34" t="s">
        <v>1623</v>
      </c>
      <c r="D1027" s="34">
        <v>1</v>
      </c>
      <c r="E1027" s="34">
        <v>29</v>
      </c>
      <c r="F1027" s="34" t="s">
        <v>810</v>
      </c>
      <c r="G1027" s="34" t="s">
        <v>1624</v>
      </c>
      <c r="H1027" s="34" t="s">
        <v>1623</v>
      </c>
      <c r="I1027" s="34" t="s">
        <v>811</v>
      </c>
      <c r="J1027" s="34" t="s">
        <v>812</v>
      </c>
      <c r="K1027" s="34">
        <v>2017</v>
      </c>
      <c r="L1027" s="34">
        <v>2018</v>
      </c>
      <c r="M1027" s="34" t="s">
        <v>1768</v>
      </c>
      <c r="N1027" s="34" t="s">
        <v>1802</v>
      </c>
      <c r="O1027" s="34">
        <v>5</v>
      </c>
      <c r="P1027" s="34" t="s">
        <v>1768</v>
      </c>
      <c r="Q1027" s="34" t="s">
        <v>828</v>
      </c>
      <c r="R1027" s="34" t="s">
        <v>1854</v>
      </c>
      <c r="S1027" s="34" t="s">
        <v>1626</v>
      </c>
      <c r="T1027" s="34" t="s">
        <v>1855</v>
      </c>
      <c r="U1027" s="34" t="s">
        <v>3018</v>
      </c>
      <c r="V1027" s="36" t="str">
        <f>IF(VLOOKUP(First_Validations[[#This Row],[Country]],Last_Validations[[Country]:[Country: Year.1]],4,FALSE)=First_Validations[[#This Row],[FirstValidation.Country: Year]],"First","Second / Last")</f>
        <v>First</v>
      </c>
    </row>
    <row r="1028" spans="2:22">
      <c r="B1028" s="34" t="s">
        <v>810</v>
      </c>
      <c r="C1028" s="34" t="s">
        <v>1623</v>
      </c>
      <c r="D1028" s="34">
        <v>1</v>
      </c>
      <c r="E1028" s="34">
        <v>29</v>
      </c>
      <c r="F1028" s="34" t="s">
        <v>810</v>
      </c>
      <c r="G1028" s="34" t="s">
        <v>1624</v>
      </c>
      <c r="H1028" s="34" t="s">
        <v>1623</v>
      </c>
      <c r="I1028" s="34" t="s">
        <v>811</v>
      </c>
      <c r="J1028" s="34" t="s">
        <v>812</v>
      </c>
      <c r="K1028" s="34">
        <v>2017</v>
      </c>
      <c r="L1028" s="34">
        <v>2018</v>
      </c>
      <c r="M1028" s="34" t="s">
        <v>1768</v>
      </c>
      <c r="N1028" s="34" t="s">
        <v>1803</v>
      </c>
      <c r="O1028" s="34">
        <v>0</v>
      </c>
      <c r="P1028" s="34" t="s">
        <v>4</v>
      </c>
      <c r="Q1028" s="34" t="s">
        <v>829</v>
      </c>
      <c r="R1028" s="34" t="s">
        <v>1854</v>
      </c>
      <c r="S1028" s="34" t="s">
        <v>1626</v>
      </c>
      <c r="T1028" s="34" t="s">
        <v>1855</v>
      </c>
      <c r="U1028" s="34" t="s">
        <v>3017</v>
      </c>
      <c r="V1028" s="36" t="str">
        <f>IF(VLOOKUP(First_Validations[[#This Row],[Country]],Last_Validations[[Country]:[Country: Year.1]],4,FALSE)=First_Validations[[#This Row],[FirstValidation.Country: Year]],"First","Second / Last")</f>
        <v>First</v>
      </c>
    </row>
    <row r="1029" spans="2:22">
      <c r="B1029" s="34" t="s">
        <v>810</v>
      </c>
      <c r="C1029" s="34" t="s">
        <v>1623</v>
      </c>
      <c r="D1029" s="34">
        <v>1</v>
      </c>
      <c r="E1029" s="34">
        <v>29</v>
      </c>
      <c r="F1029" s="34" t="s">
        <v>810</v>
      </c>
      <c r="G1029" s="34" t="s">
        <v>1624</v>
      </c>
      <c r="H1029" s="34" t="s">
        <v>1623</v>
      </c>
      <c r="I1029" s="34" t="s">
        <v>811</v>
      </c>
      <c r="J1029" s="34" t="s">
        <v>812</v>
      </c>
      <c r="K1029" s="34">
        <v>2017</v>
      </c>
      <c r="L1029" s="34">
        <v>2018</v>
      </c>
      <c r="M1029" s="34" t="s">
        <v>1768</v>
      </c>
      <c r="N1029" s="34" t="s">
        <v>1800</v>
      </c>
      <c r="O1029" s="34">
        <v>5</v>
      </c>
      <c r="P1029" s="34" t="s">
        <v>1768</v>
      </c>
      <c r="Q1029" s="34" t="s">
        <v>826</v>
      </c>
      <c r="R1029" s="34" t="s">
        <v>1854</v>
      </c>
      <c r="S1029" s="34" t="s">
        <v>1626</v>
      </c>
      <c r="T1029" s="34" t="s">
        <v>1855</v>
      </c>
      <c r="U1029" s="34" t="s">
        <v>3024</v>
      </c>
      <c r="V1029" s="36" t="str">
        <f>IF(VLOOKUP(First_Validations[[#This Row],[Country]],Last_Validations[[Country]:[Country: Year.1]],4,FALSE)=First_Validations[[#This Row],[FirstValidation.Country: Year]],"First","Second / Last")</f>
        <v>First</v>
      </c>
    </row>
    <row r="1030" spans="2:22">
      <c r="B1030" s="34" t="s">
        <v>810</v>
      </c>
      <c r="C1030" s="34" t="s">
        <v>1623</v>
      </c>
      <c r="D1030" s="34">
        <v>1</v>
      </c>
      <c r="E1030" s="34">
        <v>29</v>
      </c>
      <c r="F1030" s="34" t="s">
        <v>810</v>
      </c>
      <c r="G1030" s="34" t="s">
        <v>1624</v>
      </c>
      <c r="H1030" s="34" t="s">
        <v>1623</v>
      </c>
      <c r="I1030" s="34" t="s">
        <v>811</v>
      </c>
      <c r="J1030" s="34" t="s">
        <v>812</v>
      </c>
      <c r="K1030" s="34">
        <v>2017</v>
      </c>
      <c r="L1030" s="34">
        <v>2018</v>
      </c>
      <c r="M1030" s="34" t="s">
        <v>1768</v>
      </c>
      <c r="N1030" s="34" t="s">
        <v>1801</v>
      </c>
      <c r="O1030" s="34">
        <v>5</v>
      </c>
      <c r="P1030" s="34" t="s">
        <v>1768</v>
      </c>
      <c r="Q1030" s="34" t="s">
        <v>827</v>
      </c>
      <c r="R1030" s="34" t="s">
        <v>1854</v>
      </c>
      <c r="S1030" s="34" t="s">
        <v>1626</v>
      </c>
      <c r="T1030" s="34" t="s">
        <v>1855</v>
      </c>
      <c r="U1030" s="34" t="s">
        <v>3023</v>
      </c>
      <c r="V1030" s="36" t="str">
        <f>IF(VLOOKUP(First_Validations[[#This Row],[Country]],Last_Validations[[Country]:[Country: Year.1]],4,FALSE)=First_Validations[[#This Row],[FirstValidation.Country: Year]],"First","Second / Last")</f>
        <v>First</v>
      </c>
    </row>
    <row r="1031" spans="2:22">
      <c r="B1031" s="34" t="s">
        <v>810</v>
      </c>
      <c r="C1031" s="34" t="s">
        <v>1623</v>
      </c>
      <c r="D1031" s="34">
        <v>1</v>
      </c>
      <c r="E1031" s="34">
        <v>29</v>
      </c>
      <c r="F1031" s="34" t="s">
        <v>810</v>
      </c>
      <c r="G1031" s="34" t="s">
        <v>1624</v>
      </c>
      <c r="H1031" s="34" t="s">
        <v>1623</v>
      </c>
      <c r="I1031" s="34" t="s">
        <v>811</v>
      </c>
      <c r="J1031" s="34" t="s">
        <v>812</v>
      </c>
      <c r="K1031" s="34">
        <v>2017</v>
      </c>
      <c r="L1031" s="34">
        <v>2018</v>
      </c>
      <c r="M1031" s="34" t="s">
        <v>1768</v>
      </c>
      <c r="N1031" s="34" t="s">
        <v>1788</v>
      </c>
      <c r="O1031" s="34">
        <v>5</v>
      </c>
      <c r="P1031" s="34" t="s">
        <v>1768</v>
      </c>
      <c r="Q1031" s="34" t="s">
        <v>816</v>
      </c>
      <c r="R1031" s="34" t="s">
        <v>1854</v>
      </c>
      <c r="S1031" s="34" t="s">
        <v>1626</v>
      </c>
      <c r="T1031" s="34" t="s">
        <v>1855</v>
      </c>
      <c r="U1031" s="34" t="s">
        <v>3012</v>
      </c>
      <c r="V1031" s="36" t="str">
        <f>IF(VLOOKUP(First_Validations[[#This Row],[Country]],Last_Validations[[Country]:[Country: Year.1]],4,FALSE)=First_Validations[[#This Row],[FirstValidation.Country: Year]],"First","Second / Last")</f>
        <v>First</v>
      </c>
    </row>
    <row r="1032" spans="2:22">
      <c r="B1032" s="34" t="s">
        <v>810</v>
      </c>
      <c r="C1032" s="34" t="s">
        <v>1623</v>
      </c>
      <c r="D1032" s="34">
        <v>1</v>
      </c>
      <c r="E1032" s="34">
        <v>29</v>
      </c>
      <c r="F1032" s="34" t="s">
        <v>810</v>
      </c>
      <c r="G1032" s="34" t="s">
        <v>1624</v>
      </c>
      <c r="H1032" s="34" t="s">
        <v>1623</v>
      </c>
      <c r="I1032" s="34" t="s">
        <v>811</v>
      </c>
      <c r="J1032" s="34" t="s">
        <v>812</v>
      </c>
      <c r="K1032" s="34">
        <v>2017</v>
      </c>
      <c r="L1032" s="34">
        <v>2018</v>
      </c>
      <c r="M1032" s="34" t="s">
        <v>1768</v>
      </c>
      <c r="N1032" s="34" t="s">
        <v>1789</v>
      </c>
      <c r="O1032" s="34">
        <v>5</v>
      </c>
      <c r="P1032" s="34" t="s">
        <v>1768</v>
      </c>
      <c r="Q1032" s="34" t="s">
        <v>817</v>
      </c>
      <c r="R1032" s="34" t="s">
        <v>1854</v>
      </c>
      <c r="S1032" s="34" t="s">
        <v>1626</v>
      </c>
      <c r="T1032" s="34" t="s">
        <v>1855</v>
      </c>
      <c r="U1032" s="34" t="s">
        <v>3015</v>
      </c>
      <c r="V1032" s="36" t="str">
        <f>IF(VLOOKUP(First_Validations[[#This Row],[Country]],Last_Validations[[Country]:[Country: Year.1]],4,FALSE)=First_Validations[[#This Row],[FirstValidation.Country: Year]],"First","Second / Last")</f>
        <v>First</v>
      </c>
    </row>
    <row r="1033" spans="2:22">
      <c r="B1033" s="34" t="s">
        <v>810</v>
      </c>
      <c r="C1033" s="34" t="s">
        <v>1623</v>
      </c>
      <c r="D1033" s="34">
        <v>1</v>
      </c>
      <c r="E1033" s="34">
        <v>29</v>
      </c>
      <c r="F1033" s="34" t="s">
        <v>810</v>
      </c>
      <c r="G1033" s="34" t="s">
        <v>1624</v>
      </c>
      <c r="H1033" s="34" t="s">
        <v>1623</v>
      </c>
      <c r="I1033" s="34" t="s">
        <v>811</v>
      </c>
      <c r="J1033" s="34" t="s">
        <v>812</v>
      </c>
      <c r="K1033" s="34">
        <v>2017</v>
      </c>
      <c r="L1033" s="34">
        <v>2018</v>
      </c>
      <c r="M1033" s="34" t="s">
        <v>1768</v>
      </c>
      <c r="N1033" s="34" t="s">
        <v>1784</v>
      </c>
      <c r="O1033" s="34">
        <v>5</v>
      </c>
      <c r="P1033" s="34" t="s">
        <v>1768</v>
      </c>
      <c r="Q1033" s="34" t="s">
        <v>814</v>
      </c>
      <c r="R1033" s="34" t="s">
        <v>1854</v>
      </c>
      <c r="S1033" s="34" t="s">
        <v>1626</v>
      </c>
      <c r="T1033" s="34" t="s">
        <v>1855</v>
      </c>
      <c r="U1033" s="34" t="s">
        <v>3002</v>
      </c>
      <c r="V1033" s="36" t="str">
        <f>IF(VLOOKUP(First_Validations[[#This Row],[Country]],Last_Validations[[Country]:[Country: Year.1]],4,FALSE)=First_Validations[[#This Row],[FirstValidation.Country: Year]],"First","Second / Last")</f>
        <v>First</v>
      </c>
    </row>
    <row r="1034" spans="2:22">
      <c r="B1034" s="34" t="s">
        <v>810</v>
      </c>
      <c r="C1034" s="34" t="s">
        <v>1623</v>
      </c>
      <c r="D1034" s="34">
        <v>1</v>
      </c>
      <c r="E1034" s="34">
        <v>29</v>
      </c>
      <c r="F1034" s="34" t="s">
        <v>810</v>
      </c>
      <c r="G1034" s="34" t="s">
        <v>1624</v>
      </c>
      <c r="H1034" s="34" t="s">
        <v>1623</v>
      </c>
      <c r="I1034" s="34" t="s">
        <v>811</v>
      </c>
      <c r="J1034" s="34" t="s">
        <v>812</v>
      </c>
      <c r="K1034" s="34">
        <v>2017</v>
      </c>
      <c r="L1034" s="34">
        <v>2018</v>
      </c>
      <c r="M1034" s="34" t="s">
        <v>1768</v>
      </c>
      <c r="N1034" s="34" t="s">
        <v>1787</v>
      </c>
      <c r="O1034" s="34">
        <v>5</v>
      </c>
      <c r="P1034" s="34" t="s">
        <v>1768</v>
      </c>
      <c r="Q1034" s="34" t="s">
        <v>815</v>
      </c>
      <c r="R1034" s="34" t="s">
        <v>1854</v>
      </c>
      <c r="S1034" s="34" t="s">
        <v>1626</v>
      </c>
      <c r="T1034" s="34" t="s">
        <v>1855</v>
      </c>
      <c r="U1034" s="34" t="s">
        <v>3013</v>
      </c>
      <c r="V1034" s="36" t="str">
        <f>IF(VLOOKUP(First_Validations[[#This Row],[Country]],Last_Validations[[Country]:[Country: Year.1]],4,FALSE)=First_Validations[[#This Row],[FirstValidation.Country: Year]],"First","Second / Last")</f>
        <v>First</v>
      </c>
    </row>
    <row r="1035" spans="2:22">
      <c r="B1035" s="34" t="s">
        <v>810</v>
      </c>
      <c r="C1035" s="34" t="s">
        <v>1623</v>
      </c>
      <c r="D1035" s="34">
        <v>1</v>
      </c>
      <c r="E1035" s="34">
        <v>29</v>
      </c>
      <c r="F1035" s="34" t="s">
        <v>810</v>
      </c>
      <c r="G1035" s="34" t="s">
        <v>1624</v>
      </c>
      <c r="H1035" s="34" t="s">
        <v>1623</v>
      </c>
      <c r="I1035" s="34" t="s">
        <v>811</v>
      </c>
      <c r="J1035" s="34" t="s">
        <v>812</v>
      </c>
      <c r="K1035" s="34">
        <v>2017</v>
      </c>
      <c r="L1035" s="34">
        <v>2018</v>
      </c>
      <c r="M1035" s="34" t="s">
        <v>1768</v>
      </c>
      <c r="N1035" s="34" t="s">
        <v>1792</v>
      </c>
      <c r="O1035" s="34">
        <v>5</v>
      </c>
      <c r="P1035" s="34" t="s">
        <v>1768</v>
      </c>
      <c r="Q1035" s="34" t="s">
        <v>820</v>
      </c>
      <c r="R1035" s="34" t="s">
        <v>1854</v>
      </c>
      <c r="S1035" s="34" t="s">
        <v>1626</v>
      </c>
      <c r="T1035" s="34" t="s">
        <v>1855</v>
      </c>
      <c r="U1035" s="34" t="s">
        <v>3008</v>
      </c>
      <c r="V1035" s="36" t="str">
        <f>IF(VLOOKUP(First_Validations[[#This Row],[Country]],Last_Validations[[Country]:[Country: Year.1]],4,FALSE)=First_Validations[[#This Row],[FirstValidation.Country: Year]],"First","Second / Last")</f>
        <v>First</v>
      </c>
    </row>
    <row r="1036" spans="2:22">
      <c r="B1036" s="34" t="s">
        <v>810</v>
      </c>
      <c r="C1036" s="34" t="s">
        <v>1623</v>
      </c>
      <c r="D1036" s="34">
        <v>1</v>
      </c>
      <c r="E1036" s="34">
        <v>29</v>
      </c>
      <c r="F1036" s="34" t="s">
        <v>810</v>
      </c>
      <c r="G1036" s="34" t="s">
        <v>1624</v>
      </c>
      <c r="H1036" s="34" t="s">
        <v>1623</v>
      </c>
      <c r="I1036" s="34" t="s">
        <v>811</v>
      </c>
      <c r="J1036" s="34" t="s">
        <v>812</v>
      </c>
      <c r="K1036" s="34">
        <v>2017</v>
      </c>
      <c r="L1036" s="34">
        <v>2018</v>
      </c>
      <c r="M1036" s="34" t="s">
        <v>1768</v>
      </c>
      <c r="N1036" s="34" t="s">
        <v>1793</v>
      </c>
      <c r="O1036" s="34">
        <v>5</v>
      </c>
      <c r="P1036" s="34" t="s">
        <v>1768</v>
      </c>
      <c r="Q1036" s="34" t="s">
        <v>821</v>
      </c>
      <c r="R1036" s="34" t="s">
        <v>1854</v>
      </c>
      <c r="S1036" s="34" t="s">
        <v>1626</v>
      </c>
      <c r="T1036" s="34" t="s">
        <v>1855</v>
      </c>
      <c r="U1036" s="34" t="s">
        <v>3011</v>
      </c>
      <c r="V1036" s="36" t="str">
        <f>IF(VLOOKUP(First_Validations[[#This Row],[Country]],Last_Validations[[Country]:[Country: Year.1]],4,FALSE)=First_Validations[[#This Row],[FirstValidation.Country: Year]],"First","Second / Last")</f>
        <v>First</v>
      </c>
    </row>
    <row r="1037" spans="2:22">
      <c r="B1037" s="34" t="s">
        <v>810</v>
      </c>
      <c r="C1037" s="34" t="s">
        <v>1623</v>
      </c>
      <c r="D1037" s="34">
        <v>1</v>
      </c>
      <c r="E1037" s="34">
        <v>29</v>
      </c>
      <c r="F1037" s="34" t="s">
        <v>810</v>
      </c>
      <c r="G1037" s="34" t="s">
        <v>1624</v>
      </c>
      <c r="H1037" s="34" t="s">
        <v>1623</v>
      </c>
      <c r="I1037" s="34" t="s">
        <v>811</v>
      </c>
      <c r="J1037" s="34" t="s">
        <v>812</v>
      </c>
      <c r="K1037" s="34">
        <v>2017</v>
      </c>
      <c r="L1037" s="34">
        <v>2018</v>
      </c>
      <c r="M1037" s="34" t="s">
        <v>1768</v>
      </c>
      <c r="N1037" s="34" t="s">
        <v>1790</v>
      </c>
      <c r="O1037" s="34">
        <v>5</v>
      </c>
      <c r="P1037" s="34" t="s">
        <v>1768</v>
      </c>
      <c r="Q1037" s="34" t="s">
        <v>818</v>
      </c>
      <c r="R1037" s="34" t="s">
        <v>1854</v>
      </c>
      <c r="S1037" s="34" t="s">
        <v>1626</v>
      </c>
      <c r="T1037" s="34" t="s">
        <v>1855</v>
      </c>
      <c r="U1037" s="34" t="s">
        <v>3014</v>
      </c>
      <c r="V1037" s="36" t="str">
        <f>IF(VLOOKUP(First_Validations[[#This Row],[Country]],Last_Validations[[Country]:[Country: Year.1]],4,FALSE)=First_Validations[[#This Row],[FirstValidation.Country: Year]],"First","Second / Last")</f>
        <v>First</v>
      </c>
    </row>
    <row r="1038" spans="2:22">
      <c r="B1038" s="34" t="s">
        <v>810</v>
      </c>
      <c r="C1038" s="34" t="s">
        <v>1623</v>
      </c>
      <c r="D1038" s="34">
        <v>1</v>
      </c>
      <c r="E1038" s="34">
        <v>29</v>
      </c>
      <c r="F1038" s="34" t="s">
        <v>810</v>
      </c>
      <c r="G1038" s="34" t="s">
        <v>1624</v>
      </c>
      <c r="H1038" s="34" t="s">
        <v>1623</v>
      </c>
      <c r="I1038" s="34" t="s">
        <v>811</v>
      </c>
      <c r="J1038" s="34" t="s">
        <v>812</v>
      </c>
      <c r="K1038" s="34">
        <v>2017</v>
      </c>
      <c r="L1038" s="34">
        <v>2018</v>
      </c>
      <c r="M1038" s="34" t="s">
        <v>1768</v>
      </c>
      <c r="N1038" s="34" t="s">
        <v>1791</v>
      </c>
      <c r="O1038" s="34">
        <v>5</v>
      </c>
      <c r="P1038" s="34" t="s">
        <v>1768</v>
      </c>
      <c r="Q1038" s="34" t="s">
        <v>819</v>
      </c>
      <c r="R1038" s="34" t="s">
        <v>1854</v>
      </c>
      <c r="S1038" s="34" t="s">
        <v>1626</v>
      </c>
      <c r="T1038" s="34" t="s">
        <v>1855</v>
      </c>
      <c r="U1038" s="34" t="s">
        <v>3009</v>
      </c>
      <c r="V1038" s="36" t="str">
        <f>IF(VLOOKUP(First_Validations[[#This Row],[Country]],Last_Validations[[Country]:[Country: Year.1]],4,FALSE)=First_Validations[[#This Row],[FirstValidation.Country: Year]],"First","Second / Last")</f>
        <v>First</v>
      </c>
    </row>
    <row r="1039" spans="2:22">
      <c r="B1039" s="34" t="s">
        <v>810</v>
      </c>
      <c r="C1039" s="34" t="s">
        <v>1623</v>
      </c>
      <c r="D1039" s="34">
        <v>1</v>
      </c>
      <c r="E1039" s="34">
        <v>29</v>
      </c>
      <c r="F1039" s="34" t="s">
        <v>810</v>
      </c>
      <c r="G1039" s="34" t="s">
        <v>1624</v>
      </c>
      <c r="H1039" s="34" t="s">
        <v>1623</v>
      </c>
      <c r="I1039" s="34" t="s">
        <v>811</v>
      </c>
      <c r="J1039" s="34" t="s">
        <v>812</v>
      </c>
      <c r="K1039" s="34">
        <v>2017</v>
      </c>
      <c r="L1039" s="34">
        <v>2018</v>
      </c>
      <c r="M1039" s="34" t="s">
        <v>1768</v>
      </c>
      <c r="N1039" s="34" t="s">
        <v>1804</v>
      </c>
      <c r="O1039" s="34">
        <v>5</v>
      </c>
      <c r="P1039" s="34" t="s">
        <v>1768</v>
      </c>
      <c r="Q1039" s="34" t="s">
        <v>830</v>
      </c>
      <c r="R1039" s="34" t="s">
        <v>1854</v>
      </c>
      <c r="S1039" s="34" t="s">
        <v>1626</v>
      </c>
      <c r="T1039" s="34" t="s">
        <v>1855</v>
      </c>
      <c r="U1039" s="34" t="s">
        <v>3020</v>
      </c>
      <c r="V1039" s="36" t="str">
        <f>IF(VLOOKUP(First_Validations[[#This Row],[Country]],Last_Validations[[Country]:[Country: Year.1]],4,FALSE)=First_Validations[[#This Row],[FirstValidation.Country: Year]],"First","Second / Last")</f>
        <v>First</v>
      </c>
    </row>
    <row r="1040" spans="2:22">
      <c r="B1040" s="34" t="s">
        <v>810</v>
      </c>
      <c r="C1040" s="34" t="s">
        <v>1623</v>
      </c>
      <c r="D1040" s="34">
        <v>1</v>
      </c>
      <c r="E1040" s="34">
        <v>29</v>
      </c>
      <c r="F1040" s="34" t="s">
        <v>810</v>
      </c>
      <c r="G1040" s="34" t="s">
        <v>1624</v>
      </c>
      <c r="H1040" s="34" t="s">
        <v>1623</v>
      </c>
      <c r="I1040" s="34" t="s">
        <v>811</v>
      </c>
      <c r="J1040" s="34" t="s">
        <v>812</v>
      </c>
      <c r="K1040" s="34">
        <v>2017</v>
      </c>
      <c r="L1040" s="34">
        <v>2018</v>
      </c>
      <c r="M1040" s="34" t="s">
        <v>1768</v>
      </c>
      <c r="N1040" s="34" t="s">
        <v>1815</v>
      </c>
      <c r="O1040" s="34">
        <v>0</v>
      </c>
      <c r="P1040" s="34" t="s">
        <v>4</v>
      </c>
      <c r="Q1040" s="34" t="s">
        <v>841</v>
      </c>
      <c r="R1040" s="34" t="s">
        <v>1854</v>
      </c>
      <c r="S1040" s="34" t="s">
        <v>1626</v>
      </c>
      <c r="T1040" s="34" t="s">
        <v>1855</v>
      </c>
      <c r="U1040" s="34" t="s">
        <v>3005</v>
      </c>
      <c r="V1040" s="36" t="str">
        <f>IF(VLOOKUP(First_Validations[[#This Row],[Country]],Last_Validations[[Country]:[Country: Year.1]],4,FALSE)=First_Validations[[#This Row],[FirstValidation.Country: Year]],"First","Second / Last")</f>
        <v>First</v>
      </c>
    </row>
    <row r="1041" spans="2:22">
      <c r="B1041" s="34" t="s">
        <v>810</v>
      </c>
      <c r="C1041" s="34" t="s">
        <v>1623</v>
      </c>
      <c r="D1041" s="34">
        <v>1</v>
      </c>
      <c r="E1041" s="34">
        <v>29</v>
      </c>
      <c r="F1041" s="34" t="s">
        <v>810</v>
      </c>
      <c r="G1041" s="34" t="s">
        <v>1624</v>
      </c>
      <c r="H1041" s="34" t="s">
        <v>1623</v>
      </c>
      <c r="I1041" s="34" t="s">
        <v>811</v>
      </c>
      <c r="J1041" s="34" t="s">
        <v>812</v>
      </c>
      <c r="K1041" s="34">
        <v>2017</v>
      </c>
      <c r="L1041" s="34">
        <v>2018</v>
      </c>
      <c r="M1041" s="34" t="s">
        <v>1768</v>
      </c>
      <c r="N1041" s="34" t="s">
        <v>1816</v>
      </c>
      <c r="O1041" s="34">
        <v>5</v>
      </c>
      <c r="P1041" s="34" t="s">
        <v>1768</v>
      </c>
      <c r="Q1041" s="34" t="s">
        <v>842</v>
      </c>
      <c r="R1041" s="34" t="s">
        <v>1854</v>
      </c>
      <c r="S1041" s="34" t="s">
        <v>1626</v>
      </c>
      <c r="T1041" s="34" t="s">
        <v>1855</v>
      </c>
      <c r="U1041" s="34" t="s">
        <v>3004</v>
      </c>
      <c r="V1041" s="36" t="str">
        <f>IF(VLOOKUP(First_Validations[[#This Row],[Country]],Last_Validations[[Country]:[Country: Year.1]],4,FALSE)=First_Validations[[#This Row],[FirstValidation.Country: Year]],"First","Second / Last")</f>
        <v>First</v>
      </c>
    </row>
    <row r="1042" spans="2:22">
      <c r="B1042" s="34" t="s">
        <v>810</v>
      </c>
      <c r="C1042" s="34" t="s">
        <v>1623</v>
      </c>
      <c r="D1042" s="34">
        <v>1</v>
      </c>
      <c r="E1042" s="34">
        <v>29</v>
      </c>
      <c r="F1042" s="34" t="s">
        <v>810</v>
      </c>
      <c r="G1042" s="34" t="s">
        <v>1624</v>
      </c>
      <c r="H1042" s="34" t="s">
        <v>1623</v>
      </c>
      <c r="I1042" s="34" t="s">
        <v>811</v>
      </c>
      <c r="J1042" s="34" t="s">
        <v>812</v>
      </c>
      <c r="K1042" s="34">
        <v>2017</v>
      </c>
      <c r="L1042" s="34">
        <v>2018</v>
      </c>
      <c r="M1042" s="34" t="s">
        <v>1768</v>
      </c>
      <c r="N1042" s="34" t="s">
        <v>1813</v>
      </c>
      <c r="O1042" s="34">
        <v>1</v>
      </c>
      <c r="P1042" s="34" t="s">
        <v>1796</v>
      </c>
      <c r="Q1042" s="34" t="s">
        <v>839</v>
      </c>
      <c r="R1042" s="34" t="s">
        <v>1854</v>
      </c>
      <c r="S1042" s="34" t="s">
        <v>1626</v>
      </c>
      <c r="T1042" s="34" t="s">
        <v>1855</v>
      </c>
      <c r="U1042" s="34" t="s">
        <v>2993</v>
      </c>
      <c r="V1042" s="36" t="str">
        <f>IF(VLOOKUP(First_Validations[[#This Row],[Country]],Last_Validations[[Country]:[Country: Year.1]],4,FALSE)=First_Validations[[#This Row],[FirstValidation.Country: Year]],"First","Second / Last")</f>
        <v>First</v>
      </c>
    </row>
    <row r="1043" spans="2:22">
      <c r="B1043" s="34" t="s">
        <v>810</v>
      </c>
      <c r="C1043" s="34" t="s">
        <v>1623</v>
      </c>
      <c r="D1043" s="34">
        <v>1</v>
      </c>
      <c r="E1043" s="34">
        <v>29</v>
      </c>
      <c r="F1043" s="34" t="s">
        <v>810</v>
      </c>
      <c r="G1043" s="34" t="s">
        <v>1624</v>
      </c>
      <c r="H1043" s="34" t="s">
        <v>1623</v>
      </c>
      <c r="I1043" s="34" t="s">
        <v>811</v>
      </c>
      <c r="J1043" s="34" t="s">
        <v>812</v>
      </c>
      <c r="K1043" s="34">
        <v>2017</v>
      </c>
      <c r="L1043" s="34">
        <v>2018</v>
      </c>
      <c r="M1043" s="34" t="s">
        <v>1768</v>
      </c>
      <c r="N1043" s="34" t="s">
        <v>1814</v>
      </c>
      <c r="O1043" s="34">
        <v>6</v>
      </c>
      <c r="P1043" s="34" t="s">
        <v>1817</v>
      </c>
      <c r="Q1043" s="34" t="s">
        <v>840</v>
      </c>
      <c r="R1043" s="34" t="s">
        <v>1854</v>
      </c>
      <c r="S1043" s="34" t="s">
        <v>1626</v>
      </c>
      <c r="T1043" s="34" t="s">
        <v>1855</v>
      </c>
      <c r="U1043" s="34" t="s">
        <v>2999</v>
      </c>
      <c r="V1043" s="36" t="str">
        <f>IF(VLOOKUP(First_Validations[[#This Row],[Country]],Last_Validations[[Country]:[Country: Year.1]],4,FALSE)=First_Validations[[#This Row],[FirstValidation.Country: Year]],"First","Second / Last")</f>
        <v>First</v>
      </c>
    </row>
    <row r="1044" spans="2:22">
      <c r="B1044" s="34" t="s">
        <v>810</v>
      </c>
      <c r="C1044" s="34" t="s">
        <v>1623</v>
      </c>
      <c r="D1044" s="34">
        <v>1</v>
      </c>
      <c r="E1044" s="34">
        <v>29</v>
      </c>
      <c r="F1044" s="34" t="s">
        <v>810</v>
      </c>
      <c r="G1044" s="34" t="s">
        <v>1624</v>
      </c>
      <c r="H1044" s="34" t="s">
        <v>1623</v>
      </c>
      <c r="I1044" s="34" t="s">
        <v>811</v>
      </c>
      <c r="J1044" s="34" t="s">
        <v>812</v>
      </c>
      <c r="K1044" s="34">
        <v>2017</v>
      </c>
      <c r="L1044" s="34">
        <v>2018</v>
      </c>
      <c r="M1044" s="34" t="s">
        <v>1768</v>
      </c>
      <c r="N1044" s="34" t="s">
        <v>1820</v>
      </c>
      <c r="O1044" s="34">
        <v>6</v>
      </c>
      <c r="P1044" s="34" t="s">
        <v>1817</v>
      </c>
      <c r="Q1044" s="34" t="s">
        <v>845</v>
      </c>
      <c r="R1044" s="34" t="s">
        <v>1854</v>
      </c>
      <c r="S1044" s="34" t="s">
        <v>1626</v>
      </c>
      <c r="T1044" s="34" t="s">
        <v>1855</v>
      </c>
      <c r="U1044" s="34" t="s">
        <v>3001</v>
      </c>
      <c r="V1044" s="36" t="str">
        <f>IF(VLOOKUP(First_Validations[[#This Row],[Country]],Last_Validations[[Country]:[Country: Year.1]],4,FALSE)=First_Validations[[#This Row],[FirstValidation.Country: Year]],"First","Second / Last")</f>
        <v>First</v>
      </c>
    </row>
    <row r="1045" spans="2:22">
      <c r="B1045" s="34" t="s">
        <v>810</v>
      </c>
      <c r="C1045" s="34" t="s">
        <v>1623</v>
      </c>
      <c r="D1045" s="34">
        <v>1</v>
      </c>
      <c r="E1045" s="34">
        <v>29</v>
      </c>
      <c r="F1045" s="34" t="s">
        <v>810</v>
      </c>
      <c r="G1045" s="34" t="s">
        <v>1624</v>
      </c>
      <c r="H1045" s="34" t="s">
        <v>1623</v>
      </c>
      <c r="I1045" s="34" t="s">
        <v>811</v>
      </c>
      <c r="J1045" s="34" t="s">
        <v>812</v>
      </c>
      <c r="K1045" s="34">
        <v>2017</v>
      </c>
      <c r="L1045" s="34">
        <v>2018</v>
      </c>
      <c r="M1045" s="34" t="s">
        <v>1768</v>
      </c>
      <c r="N1045" s="34" t="s">
        <v>1821</v>
      </c>
      <c r="O1045" s="34">
        <v>5</v>
      </c>
      <c r="P1045" s="34" t="s">
        <v>1768</v>
      </c>
      <c r="Q1045" s="34" t="s">
        <v>846</v>
      </c>
      <c r="R1045" s="34" t="s">
        <v>1854</v>
      </c>
      <c r="S1045" s="34" t="s">
        <v>1626</v>
      </c>
      <c r="T1045" s="34" t="s">
        <v>1855</v>
      </c>
      <c r="U1045" s="34" t="s">
        <v>3000</v>
      </c>
      <c r="V1045" s="36" t="str">
        <f>IF(VLOOKUP(First_Validations[[#This Row],[Country]],Last_Validations[[Country]:[Country: Year.1]],4,FALSE)=First_Validations[[#This Row],[FirstValidation.Country: Year]],"First","Second / Last")</f>
        <v>First</v>
      </c>
    </row>
    <row r="1046" spans="2:22">
      <c r="B1046" s="34" t="s">
        <v>810</v>
      </c>
      <c r="C1046" s="34" t="s">
        <v>1623</v>
      </c>
      <c r="D1046" s="34">
        <v>1</v>
      </c>
      <c r="E1046" s="34">
        <v>29</v>
      </c>
      <c r="F1046" s="34" t="s">
        <v>810</v>
      </c>
      <c r="G1046" s="34" t="s">
        <v>1624</v>
      </c>
      <c r="H1046" s="34" t="s">
        <v>1623</v>
      </c>
      <c r="I1046" s="34" t="s">
        <v>811</v>
      </c>
      <c r="J1046" s="34" t="s">
        <v>812</v>
      </c>
      <c r="K1046" s="34">
        <v>2017</v>
      </c>
      <c r="L1046" s="34">
        <v>2018</v>
      </c>
      <c r="M1046" s="34" t="s">
        <v>1768</v>
      </c>
      <c r="N1046" s="34" t="s">
        <v>1818</v>
      </c>
      <c r="O1046" s="34">
        <v>6</v>
      </c>
      <c r="P1046" s="34" t="s">
        <v>1817</v>
      </c>
      <c r="Q1046" s="34" t="s">
        <v>843</v>
      </c>
      <c r="R1046" s="34" t="s">
        <v>1854</v>
      </c>
      <c r="S1046" s="34" t="s">
        <v>1626</v>
      </c>
      <c r="T1046" s="34" t="s">
        <v>1855</v>
      </c>
      <c r="U1046" s="34" t="s">
        <v>3007</v>
      </c>
      <c r="V1046" s="36" t="str">
        <f>IF(VLOOKUP(First_Validations[[#This Row],[Country]],Last_Validations[[Country]:[Country: Year.1]],4,FALSE)=First_Validations[[#This Row],[FirstValidation.Country: Year]],"First","Second / Last")</f>
        <v>First</v>
      </c>
    </row>
    <row r="1047" spans="2:22">
      <c r="B1047" s="34" t="s">
        <v>810</v>
      </c>
      <c r="C1047" s="34" t="s">
        <v>1623</v>
      </c>
      <c r="D1047" s="34">
        <v>1</v>
      </c>
      <c r="E1047" s="34">
        <v>29</v>
      </c>
      <c r="F1047" s="34" t="s">
        <v>810</v>
      </c>
      <c r="G1047" s="34" t="s">
        <v>1624</v>
      </c>
      <c r="H1047" s="34" t="s">
        <v>1623</v>
      </c>
      <c r="I1047" s="34" t="s">
        <v>811</v>
      </c>
      <c r="J1047" s="34" t="s">
        <v>812</v>
      </c>
      <c r="K1047" s="34">
        <v>2017</v>
      </c>
      <c r="L1047" s="34">
        <v>2018</v>
      </c>
      <c r="M1047" s="34" t="s">
        <v>1768</v>
      </c>
      <c r="N1047" s="34" t="s">
        <v>1819</v>
      </c>
      <c r="O1047" s="34">
        <v>1</v>
      </c>
      <c r="P1047" s="34" t="s">
        <v>1796</v>
      </c>
      <c r="Q1047" s="34" t="s">
        <v>844</v>
      </c>
      <c r="R1047" s="34" t="s">
        <v>1854</v>
      </c>
      <c r="S1047" s="34" t="s">
        <v>1626</v>
      </c>
      <c r="T1047" s="34" t="s">
        <v>1855</v>
      </c>
      <c r="U1047" s="34" t="s">
        <v>3006</v>
      </c>
      <c r="V1047" s="36" t="str">
        <f>IF(VLOOKUP(First_Validations[[#This Row],[Country]],Last_Validations[[Country]:[Country: Year.1]],4,FALSE)=First_Validations[[#This Row],[FirstValidation.Country: Year]],"First","Second / Last")</f>
        <v>First</v>
      </c>
    </row>
    <row r="1048" spans="2:22">
      <c r="B1048" s="34" t="s">
        <v>810</v>
      </c>
      <c r="C1048" s="34" t="s">
        <v>1623</v>
      </c>
      <c r="D1048" s="34">
        <v>1</v>
      </c>
      <c r="E1048" s="34">
        <v>29</v>
      </c>
      <c r="F1048" s="34" t="s">
        <v>810</v>
      </c>
      <c r="G1048" s="34" t="s">
        <v>1624</v>
      </c>
      <c r="H1048" s="34" t="s">
        <v>1623</v>
      </c>
      <c r="I1048" s="34" t="s">
        <v>811</v>
      </c>
      <c r="J1048" s="34" t="s">
        <v>812</v>
      </c>
      <c r="K1048" s="34">
        <v>2017</v>
      </c>
      <c r="L1048" s="34">
        <v>2018</v>
      </c>
      <c r="M1048" s="34" t="s">
        <v>1768</v>
      </c>
      <c r="N1048" s="34" t="s">
        <v>1822</v>
      </c>
      <c r="O1048" s="34">
        <v>5</v>
      </c>
      <c r="P1048" s="34" t="s">
        <v>1768</v>
      </c>
      <c r="Q1048" s="34" t="s">
        <v>1</v>
      </c>
      <c r="R1048" s="34" t="s">
        <v>1854</v>
      </c>
      <c r="S1048" s="34" t="s">
        <v>1626</v>
      </c>
      <c r="T1048" s="34" t="s">
        <v>1855</v>
      </c>
      <c r="U1048" s="34" t="s">
        <v>3003</v>
      </c>
      <c r="V1048" s="36" t="str">
        <f>IF(VLOOKUP(First_Validations[[#This Row],[Country]],Last_Validations[[Country]:[Country: Year.1]],4,FALSE)=First_Validations[[#This Row],[FirstValidation.Country: Year]],"First","Second / Last")</f>
        <v>First</v>
      </c>
    </row>
    <row r="1049" spans="2:22">
      <c r="B1049" s="34" t="s">
        <v>810</v>
      </c>
      <c r="C1049" s="34" t="s">
        <v>1623</v>
      </c>
      <c r="D1049" s="34">
        <v>1</v>
      </c>
      <c r="E1049" s="34">
        <v>29</v>
      </c>
      <c r="F1049" s="34" t="s">
        <v>810</v>
      </c>
      <c r="G1049" s="34" t="s">
        <v>1624</v>
      </c>
      <c r="H1049" s="34" t="s">
        <v>1623</v>
      </c>
      <c r="I1049" s="34" t="s">
        <v>811</v>
      </c>
      <c r="J1049" s="34" t="s">
        <v>812</v>
      </c>
      <c r="K1049" s="34">
        <v>2017</v>
      </c>
      <c r="L1049" s="34">
        <v>2018</v>
      </c>
      <c r="M1049" s="34" t="s">
        <v>1768</v>
      </c>
      <c r="N1049" s="34" t="s">
        <v>1806</v>
      </c>
      <c r="O1049" s="34">
        <v>5</v>
      </c>
      <c r="P1049" s="34" t="s">
        <v>1768</v>
      </c>
      <c r="Q1049" s="34" t="s">
        <v>832</v>
      </c>
      <c r="R1049" s="34" t="s">
        <v>1854</v>
      </c>
      <c r="S1049" s="34" t="s">
        <v>1626</v>
      </c>
      <c r="T1049" s="34" t="s">
        <v>1855</v>
      </c>
      <c r="U1049" s="34" t="s">
        <v>2996</v>
      </c>
      <c r="V1049" s="36" t="str">
        <f>IF(VLOOKUP(First_Validations[[#This Row],[Country]],Last_Validations[[Country]:[Country: Year.1]],4,FALSE)=First_Validations[[#This Row],[FirstValidation.Country: Year]],"First","Second / Last")</f>
        <v>First</v>
      </c>
    </row>
    <row r="1050" spans="2:22">
      <c r="B1050" s="34" t="s">
        <v>810</v>
      </c>
      <c r="C1050" s="34" t="s">
        <v>1623</v>
      </c>
      <c r="D1050" s="34">
        <v>1</v>
      </c>
      <c r="E1050" s="34">
        <v>29</v>
      </c>
      <c r="F1050" s="34" t="s">
        <v>810</v>
      </c>
      <c r="G1050" s="34" t="s">
        <v>1624</v>
      </c>
      <c r="H1050" s="34" t="s">
        <v>1623</v>
      </c>
      <c r="I1050" s="34" t="s">
        <v>811</v>
      </c>
      <c r="J1050" s="34" t="s">
        <v>812</v>
      </c>
      <c r="K1050" s="34">
        <v>2017</v>
      </c>
      <c r="L1050" s="34">
        <v>2018</v>
      </c>
      <c r="M1050" s="34" t="s">
        <v>1768</v>
      </c>
      <c r="N1050" s="34" t="s">
        <v>1807</v>
      </c>
      <c r="O1050" s="34">
        <v>0</v>
      </c>
      <c r="P1050" s="34" t="s">
        <v>4</v>
      </c>
      <c r="Q1050" s="34" t="s">
        <v>833</v>
      </c>
      <c r="R1050" s="34" t="s">
        <v>1854</v>
      </c>
      <c r="S1050" s="34" t="s">
        <v>1626</v>
      </c>
      <c r="T1050" s="34" t="s">
        <v>1855</v>
      </c>
      <c r="U1050" s="34" t="s">
        <v>2995</v>
      </c>
      <c r="V1050" s="36" t="str">
        <f>IF(VLOOKUP(First_Validations[[#This Row],[Country]],Last_Validations[[Country]:[Country: Year.1]],4,FALSE)=First_Validations[[#This Row],[FirstValidation.Country: Year]],"First","Second / Last")</f>
        <v>First</v>
      </c>
    </row>
    <row r="1051" spans="2:22">
      <c r="B1051" s="34" t="s">
        <v>810</v>
      </c>
      <c r="C1051" s="34" t="s">
        <v>1623</v>
      </c>
      <c r="D1051" s="34">
        <v>1</v>
      </c>
      <c r="E1051" s="34">
        <v>29</v>
      </c>
      <c r="F1051" s="34" t="s">
        <v>810</v>
      </c>
      <c r="G1051" s="34" t="s">
        <v>1624</v>
      </c>
      <c r="H1051" s="34" t="s">
        <v>1623</v>
      </c>
      <c r="I1051" s="34" t="s">
        <v>811</v>
      </c>
      <c r="J1051" s="34" t="s">
        <v>812</v>
      </c>
      <c r="K1051" s="34">
        <v>2017</v>
      </c>
      <c r="L1051" s="34">
        <v>2018</v>
      </c>
      <c r="M1051" s="34" t="s">
        <v>1768</v>
      </c>
      <c r="N1051" s="34" t="s">
        <v>1812</v>
      </c>
      <c r="O1051" s="34">
        <v>0</v>
      </c>
      <c r="P1051" s="34" t="s">
        <v>4</v>
      </c>
      <c r="Q1051" s="34" t="s">
        <v>838</v>
      </c>
      <c r="R1051" s="34" t="s">
        <v>1854</v>
      </c>
      <c r="S1051" s="34" t="s">
        <v>1626</v>
      </c>
      <c r="T1051" s="34" t="s">
        <v>1855</v>
      </c>
      <c r="U1051" s="34" t="s">
        <v>2994</v>
      </c>
      <c r="V1051" s="36" t="str">
        <f>IF(VLOOKUP(First_Validations[[#This Row],[Country]],Last_Validations[[Country]:[Country: Year.1]],4,FALSE)=First_Validations[[#This Row],[FirstValidation.Country: Year]],"First","Second / Last")</f>
        <v>First</v>
      </c>
    </row>
    <row r="1052" spans="2:22">
      <c r="B1052" s="34" t="s">
        <v>810</v>
      </c>
      <c r="C1052" s="34" t="s">
        <v>1623</v>
      </c>
      <c r="D1052" s="34">
        <v>1</v>
      </c>
      <c r="E1052" s="34">
        <v>29</v>
      </c>
      <c r="F1052" s="34" t="s">
        <v>810</v>
      </c>
      <c r="G1052" s="34" t="s">
        <v>1624</v>
      </c>
      <c r="H1052" s="34" t="s">
        <v>1623</v>
      </c>
      <c r="I1052" s="34" t="s">
        <v>811</v>
      </c>
      <c r="J1052" s="34" t="s">
        <v>812</v>
      </c>
      <c r="K1052" s="34">
        <v>2017</v>
      </c>
      <c r="L1052" s="34">
        <v>2018</v>
      </c>
      <c r="M1052" s="34" t="s">
        <v>1768</v>
      </c>
      <c r="N1052" s="34" t="s">
        <v>1805</v>
      </c>
      <c r="O1052" s="34">
        <v>5</v>
      </c>
      <c r="P1052" s="34" t="s">
        <v>1768</v>
      </c>
      <c r="Q1052" s="34" t="s">
        <v>831</v>
      </c>
      <c r="R1052" s="34" t="s">
        <v>1854</v>
      </c>
      <c r="S1052" s="34" t="s">
        <v>1626</v>
      </c>
      <c r="T1052" s="34" t="s">
        <v>1855</v>
      </c>
      <c r="U1052" s="34" t="s">
        <v>3019</v>
      </c>
      <c r="V1052" s="36" t="str">
        <f>IF(VLOOKUP(First_Validations[[#This Row],[Country]],Last_Validations[[Country]:[Country: Year.1]],4,FALSE)=First_Validations[[#This Row],[FirstValidation.Country: Year]],"First","Second / Last")</f>
        <v>First</v>
      </c>
    </row>
    <row r="1053" spans="2:22">
      <c r="B1053" s="34" t="s">
        <v>810</v>
      </c>
      <c r="C1053" s="34" t="s">
        <v>1623</v>
      </c>
      <c r="D1053" s="34">
        <v>1</v>
      </c>
      <c r="E1053" s="34">
        <v>29</v>
      </c>
      <c r="F1053" s="34" t="s">
        <v>810</v>
      </c>
      <c r="G1053" s="34" t="s">
        <v>1624</v>
      </c>
      <c r="H1053" s="34" t="s">
        <v>1623</v>
      </c>
      <c r="I1053" s="34" t="s">
        <v>811</v>
      </c>
      <c r="J1053" s="34" t="s">
        <v>812</v>
      </c>
      <c r="K1053" s="34">
        <v>2017</v>
      </c>
      <c r="L1053" s="34">
        <v>2018</v>
      </c>
      <c r="M1053" s="34" t="s">
        <v>1768</v>
      </c>
      <c r="N1053" s="34" t="s">
        <v>1810</v>
      </c>
      <c r="O1053" s="34">
        <v>5</v>
      </c>
      <c r="P1053" s="34" t="s">
        <v>1768</v>
      </c>
      <c r="Q1053" s="34" t="s">
        <v>836</v>
      </c>
      <c r="R1053" s="34" t="s">
        <v>1854</v>
      </c>
      <c r="S1053" s="34" t="s">
        <v>1626</v>
      </c>
      <c r="T1053" s="34" t="s">
        <v>1855</v>
      </c>
      <c r="U1053" s="34" t="s">
        <v>2992</v>
      </c>
      <c r="V1053" s="36" t="str">
        <f>IF(VLOOKUP(First_Validations[[#This Row],[Country]],Last_Validations[[Country]:[Country: Year.1]],4,FALSE)=First_Validations[[#This Row],[FirstValidation.Country: Year]],"First","Second / Last")</f>
        <v>First</v>
      </c>
    </row>
    <row r="1054" spans="2:22">
      <c r="B1054" s="34" t="s">
        <v>810</v>
      </c>
      <c r="C1054" s="34" t="s">
        <v>1623</v>
      </c>
      <c r="D1054" s="34">
        <v>1</v>
      </c>
      <c r="E1054" s="34">
        <v>29</v>
      </c>
      <c r="F1054" s="34" t="s">
        <v>810</v>
      </c>
      <c r="G1054" s="34" t="s">
        <v>1624</v>
      </c>
      <c r="H1054" s="34" t="s">
        <v>1623</v>
      </c>
      <c r="I1054" s="34" t="s">
        <v>811</v>
      </c>
      <c r="J1054" s="34" t="s">
        <v>812</v>
      </c>
      <c r="K1054" s="34">
        <v>2017</v>
      </c>
      <c r="L1054" s="34">
        <v>2018</v>
      </c>
      <c r="M1054" s="34" t="s">
        <v>1768</v>
      </c>
      <c r="N1054" s="34" t="s">
        <v>1811</v>
      </c>
      <c r="O1054" s="34">
        <v>5</v>
      </c>
      <c r="P1054" s="34" t="s">
        <v>1768</v>
      </c>
      <c r="Q1054" s="34" t="s">
        <v>837</v>
      </c>
      <c r="R1054" s="34" t="s">
        <v>1854</v>
      </c>
      <c r="S1054" s="34" t="s">
        <v>1626</v>
      </c>
      <c r="T1054" s="34" t="s">
        <v>1855</v>
      </c>
      <c r="U1054" s="34" t="s">
        <v>2991</v>
      </c>
      <c r="V1054" s="36" t="str">
        <f>IF(VLOOKUP(First_Validations[[#This Row],[Country]],Last_Validations[[Country]:[Country: Year.1]],4,FALSE)=First_Validations[[#This Row],[FirstValidation.Country: Year]],"First","Second / Last")</f>
        <v>First</v>
      </c>
    </row>
    <row r="1055" spans="2:22">
      <c r="B1055" s="34" t="s">
        <v>810</v>
      </c>
      <c r="C1055" s="34" t="s">
        <v>1623</v>
      </c>
      <c r="D1055" s="34">
        <v>1</v>
      </c>
      <c r="E1055" s="34">
        <v>29</v>
      </c>
      <c r="F1055" s="34" t="s">
        <v>810</v>
      </c>
      <c r="G1055" s="34" t="s">
        <v>1624</v>
      </c>
      <c r="H1055" s="34" t="s">
        <v>1623</v>
      </c>
      <c r="I1055" s="34" t="s">
        <v>811</v>
      </c>
      <c r="J1055" s="34" t="s">
        <v>812</v>
      </c>
      <c r="K1055" s="34">
        <v>2017</v>
      </c>
      <c r="L1055" s="34">
        <v>2018</v>
      </c>
      <c r="M1055" s="34" t="s">
        <v>1768</v>
      </c>
      <c r="N1055" s="34" t="s">
        <v>1808</v>
      </c>
      <c r="O1055" s="34">
        <v>5</v>
      </c>
      <c r="P1055" s="34" t="s">
        <v>1768</v>
      </c>
      <c r="Q1055" s="34" t="s">
        <v>834</v>
      </c>
      <c r="R1055" s="34" t="s">
        <v>1854</v>
      </c>
      <c r="S1055" s="34" t="s">
        <v>1626</v>
      </c>
      <c r="T1055" s="34" t="s">
        <v>1855</v>
      </c>
      <c r="U1055" s="34" t="s">
        <v>2998</v>
      </c>
      <c r="V1055" s="36" t="str">
        <f>IF(VLOOKUP(First_Validations[[#This Row],[Country]],Last_Validations[[Country]:[Country: Year.1]],4,FALSE)=First_Validations[[#This Row],[FirstValidation.Country: Year]],"First","Second / Last")</f>
        <v>First</v>
      </c>
    </row>
    <row r="1056" spans="2:22">
      <c r="B1056" s="34" t="s">
        <v>810</v>
      </c>
      <c r="C1056" s="34" t="s">
        <v>1623</v>
      </c>
      <c r="D1056" s="34">
        <v>1</v>
      </c>
      <c r="E1056" s="34">
        <v>29</v>
      </c>
      <c r="F1056" s="34" t="s">
        <v>810</v>
      </c>
      <c r="G1056" s="34" t="s">
        <v>1624</v>
      </c>
      <c r="H1056" s="34" t="s">
        <v>1623</v>
      </c>
      <c r="I1056" s="34" t="s">
        <v>811</v>
      </c>
      <c r="J1056" s="34" t="s">
        <v>812</v>
      </c>
      <c r="K1056" s="34">
        <v>2017</v>
      </c>
      <c r="L1056" s="34">
        <v>2018</v>
      </c>
      <c r="M1056" s="34" t="s">
        <v>1768</v>
      </c>
      <c r="N1056" s="34" t="s">
        <v>1809</v>
      </c>
      <c r="O1056" s="34">
        <v>5</v>
      </c>
      <c r="P1056" s="34" t="s">
        <v>1768</v>
      </c>
      <c r="Q1056" s="34" t="s">
        <v>835</v>
      </c>
      <c r="R1056" s="34" t="s">
        <v>1854</v>
      </c>
      <c r="S1056" s="34" t="s">
        <v>1626</v>
      </c>
      <c r="T1056" s="34" t="s">
        <v>1855</v>
      </c>
      <c r="U1056" s="34" t="s">
        <v>2997</v>
      </c>
      <c r="V1056" s="36" t="str">
        <f>IF(VLOOKUP(First_Validations[[#This Row],[Country]],Last_Validations[[Country]:[Country: Year.1]],4,FALSE)=First_Validations[[#This Row],[FirstValidation.Country: Year]],"First","Second / Last")</f>
        <v>First</v>
      </c>
    </row>
    <row r="1057" spans="2:22">
      <c r="B1057" s="34" t="s">
        <v>1113</v>
      </c>
      <c r="C1057" s="34" t="s">
        <v>1615</v>
      </c>
      <c r="D1057" s="34">
        <v>1</v>
      </c>
      <c r="E1057" s="34">
        <v>39</v>
      </c>
      <c r="F1057" s="34" t="s">
        <v>1113</v>
      </c>
      <c r="G1057" s="34" t="s">
        <v>1616</v>
      </c>
      <c r="H1057" s="34" t="s">
        <v>1615</v>
      </c>
      <c r="I1057" s="34" t="s">
        <v>1114</v>
      </c>
      <c r="J1057" s="34" t="s">
        <v>1115</v>
      </c>
      <c r="K1057" s="34">
        <v>2018</v>
      </c>
      <c r="L1057" s="34">
        <v>2017</v>
      </c>
      <c r="M1057" s="34" t="s">
        <v>1767</v>
      </c>
      <c r="N1057" s="34" t="s">
        <v>1822</v>
      </c>
      <c r="O1057" s="34">
        <v>4</v>
      </c>
      <c r="P1057" s="34" t="s">
        <v>1767</v>
      </c>
      <c r="Q1057" s="34" t="s">
        <v>1</v>
      </c>
      <c r="R1057" s="34" t="s">
        <v>1115</v>
      </c>
      <c r="S1057" s="34" t="s">
        <v>1617</v>
      </c>
      <c r="T1057" s="34" t="s">
        <v>1869</v>
      </c>
      <c r="U1057" s="34" t="s">
        <v>3036</v>
      </c>
      <c r="V1057" s="36" t="str">
        <f>IF(VLOOKUP(First_Validations[[#This Row],[Country]],Last_Validations[[Country]:[Country: Year.1]],4,FALSE)=First_Validations[[#This Row],[FirstValidation.Country: Year]],"First","Second / Last")</f>
        <v>First</v>
      </c>
    </row>
    <row r="1058" spans="2:22">
      <c r="B1058" s="34" t="s">
        <v>1113</v>
      </c>
      <c r="C1058" s="34" t="s">
        <v>1615</v>
      </c>
      <c r="D1058" s="34">
        <v>1</v>
      </c>
      <c r="E1058" s="34">
        <v>39</v>
      </c>
      <c r="F1058" s="34" t="s">
        <v>1113</v>
      </c>
      <c r="G1058" s="34" t="s">
        <v>1616</v>
      </c>
      <c r="H1058" s="34" t="s">
        <v>1615</v>
      </c>
      <c r="I1058" s="34" t="s">
        <v>1114</v>
      </c>
      <c r="J1058" s="34" t="s">
        <v>1115</v>
      </c>
      <c r="K1058" s="34">
        <v>2018</v>
      </c>
      <c r="L1058" s="34">
        <v>2017</v>
      </c>
      <c r="M1058" s="34" t="s">
        <v>1767</v>
      </c>
      <c r="N1058" s="34" t="s">
        <v>1811</v>
      </c>
      <c r="O1058" s="34">
        <v>5</v>
      </c>
      <c r="P1058" s="34" t="s">
        <v>1768</v>
      </c>
      <c r="Q1058" s="34" t="s">
        <v>1140</v>
      </c>
      <c r="R1058" s="34" t="s">
        <v>1115</v>
      </c>
      <c r="S1058" s="34" t="s">
        <v>1617</v>
      </c>
      <c r="T1058" s="34" t="s">
        <v>1869</v>
      </c>
      <c r="U1058" s="34" t="s">
        <v>3056</v>
      </c>
      <c r="V1058" s="36" t="str">
        <f>IF(VLOOKUP(First_Validations[[#This Row],[Country]],Last_Validations[[Country]:[Country: Year.1]],4,FALSE)=First_Validations[[#This Row],[FirstValidation.Country: Year]],"First","Second / Last")</f>
        <v>First</v>
      </c>
    </row>
    <row r="1059" spans="2:22">
      <c r="B1059" s="34" t="s">
        <v>1113</v>
      </c>
      <c r="C1059" s="34" t="s">
        <v>1615</v>
      </c>
      <c r="D1059" s="34">
        <v>1</v>
      </c>
      <c r="E1059" s="34">
        <v>39</v>
      </c>
      <c r="F1059" s="34" t="s">
        <v>1113</v>
      </c>
      <c r="G1059" s="34" t="s">
        <v>1616</v>
      </c>
      <c r="H1059" s="34" t="s">
        <v>1615</v>
      </c>
      <c r="I1059" s="34" t="s">
        <v>1114</v>
      </c>
      <c r="J1059" s="34" t="s">
        <v>1115</v>
      </c>
      <c r="K1059" s="34">
        <v>2018</v>
      </c>
      <c r="L1059" s="34">
        <v>2017</v>
      </c>
      <c r="M1059" s="34" t="s">
        <v>1767</v>
      </c>
      <c r="N1059" s="34" t="s">
        <v>1810</v>
      </c>
      <c r="O1059" s="34">
        <v>4</v>
      </c>
      <c r="P1059" s="34" t="s">
        <v>1767</v>
      </c>
      <c r="Q1059" s="34" t="s">
        <v>1139</v>
      </c>
      <c r="R1059" s="34" t="s">
        <v>1115</v>
      </c>
      <c r="S1059" s="34" t="s">
        <v>1617</v>
      </c>
      <c r="T1059" s="34" t="s">
        <v>1869</v>
      </c>
      <c r="U1059" s="34" t="s">
        <v>3055</v>
      </c>
      <c r="V1059" s="36" t="str">
        <f>IF(VLOOKUP(First_Validations[[#This Row],[Country]],Last_Validations[[Country]:[Country: Year.1]],4,FALSE)=First_Validations[[#This Row],[FirstValidation.Country: Year]],"First","Second / Last")</f>
        <v>First</v>
      </c>
    </row>
    <row r="1060" spans="2:22">
      <c r="B1060" s="34" t="s">
        <v>1113</v>
      </c>
      <c r="C1060" s="34" t="s">
        <v>1615</v>
      </c>
      <c r="D1060" s="34">
        <v>1</v>
      </c>
      <c r="E1060" s="34">
        <v>39</v>
      </c>
      <c r="F1060" s="34" t="s">
        <v>1113</v>
      </c>
      <c r="G1060" s="34" t="s">
        <v>1616</v>
      </c>
      <c r="H1060" s="34" t="s">
        <v>1615</v>
      </c>
      <c r="I1060" s="34" t="s">
        <v>1114</v>
      </c>
      <c r="J1060" s="34" t="s">
        <v>1115</v>
      </c>
      <c r="K1060" s="34">
        <v>2018</v>
      </c>
      <c r="L1060" s="34">
        <v>2017</v>
      </c>
      <c r="M1060" s="34" t="s">
        <v>1767</v>
      </c>
      <c r="N1060" s="34" t="s">
        <v>1813</v>
      </c>
      <c r="O1060" s="34">
        <v>1</v>
      </c>
      <c r="P1060" s="34" t="s">
        <v>1796</v>
      </c>
      <c r="Q1060" s="34" t="s">
        <v>1142</v>
      </c>
      <c r="R1060" s="34" t="s">
        <v>1115</v>
      </c>
      <c r="S1060" s="34" t="s">
        <v>1617</v>
      </c>
      <c r="T1060" s="34" t="s">
        <v>1869</v>
      </c>
      <c r="U1060" s="34" t="s">
        <v>3044</v>
      </c>
      <c r="V1060" s="36" t="str">
        <f>IF(VLOOKUP(First_Validations[[#This Row],[Country]],Last_Validations[[Country]:[Country: Year.1]],4,FALSE)=First_Validations[[#This Row],[FirstValidation.Country: Year]],"First","Second / Last")</f>
        <v>First</v>
      </c>
    </row>
    <row r="1061" spans="2:22">
      <c r="B1061" s="34" t="s">
        <v>1113</v>
      </c>
      <c r="C1061" s="34" t="s">
        <v>1615</v>
      </c>
      <c r="D1061" s="34">
        <v>1</v>
      </c>
      <c r="E1061" s="34">
        <v>39</v>
      </c>
      <c r="F1061" s="34" t="s">
        <v>1113</v>
      </c>
      <c r="G1061" s="34" t="s">
        <v>1616</v>
      </c>
      <c r="H1061" s="34" t="s">
        <v>1615</v>
      </c>
      <c r="I1061" s="34" t="s">
        <v>1114</v>
      </c>
      <c r="J1061" s="34" t="s">
        <v>1115</v>
      </c>
      <c r="K1061" s="34">
        <v>2018</v>
      </c>
      <c r="L1061" s="34">
        <v>2017</v>
      </c>
      <c r="M1061" s="34" t="s">
        <v>1767</v>
      </c>
      <c r="N1061" s="34" t="s">
        <v>1812</v>
      </c>
      <c r="O1061" s="34">
        <v>0</v>
      </c>
      <c r="P1061" s="34" t="s">
        <v>4</v>
      </c>
      <c r="Q1061" s="34" t="s">
        <v>1141</v>
      </c>
      <c r="R1061" s="34" t="s">
        <v>1115</v>
      </c>
      <c r="S1061" s="34" t="s">
        <v>1617</v>
      </c>
      <c r="T1061" s="34" t="s">
        <v>1869</v>
      </c>
      <c r="U1061" s="34" t="s">
        <v>3050</v>
      </c>
      <c r="V1061" s="36" t="str">
        <f>IF(VLOOKUP(First_Validations[[#This Row],[Country]],Last_Validations[[Country]:[Country: Year.1]],4,FALSE)=First_Validations[[#This Row],[FirstValidation.Country: Year]],"First","Second / Last")</f>
        <v>First</v>
      </c>
    </row>
    <row r="1062" spans="2:22">
      <c r="B1062" s="34" t="s">
        <v>1113</v>
      </c>
      <c r="C1062" s="34" t="s">
        <v>1615</v>
      </c>
      <c r="D1062" s="34">
        <v>1</v>
      </c>
      <c r="E1062" s="34">
        <v>39</v>
      </c>
      <c r="F1062" s="34" t="s">
        <v>1113</v>
      </c>
      <c r="G1062" s="34" t="s">
        <v>1616</v>
      </c>
      <c r="H1062" s="34" t="s">
        <v>1615</v>
      </c>
      <c r="I1062" s="34" t="s">
        <v>1114</v>
      </c>
      <c r="J1062" s="34" t="s">
        <v>1115</v>
      </c>
      <c r="K1062" s="34">
        <v>2018</v>
      </c>
      <c r="L1062" s="34">
        <v>2017</v>
      </c>
      <c r="M1062" s="34" t="s">
        <v>1767</v>
      </c>
      <c r="N1062" s="34" t="s">
        <v>1807</v>
      </c>
      <c r="O1062" s="34">
        <v>0</v>
      </c>
      <c r="P1062" s="34" t="s">
        <v>4</v>
      </c>
      <c r="Q1062" s="34" t="s">
        <v>1136</v>
      </c>
      <c r="R1062" s="34" t="s">
        <v>1115</v>
      </c>
      <c r="S1062" s="34" t="s">
        <v>1617</v>
      </c>
      <c r="T1062" s="34" t="s">
        <v>1869</v>
      </c>
      <c r="U1062" s="34" t="s">
        <v>3052</v>
      </c>
      <c r="V1062" s="36" t="str">
        <f>IF(VLOOKUP(First_Validations[[#This Row],[Country]],Last_Validations[[Country]:[Country: Year.1]],4,FALSE)=First_Validations[[#This Row],[FirstValidation.Country: Year]],"First","Second / Last")</f>
        <v>First</v>
      </c>
    </row>
    <row r="1063" spans="2:22">
      <c r="B1063" s="34" t="s">
        <v>1113</v>
      </c>
      <c r="C1063" s="34" t="s">
        <v>1615</v>
      </c>
      <c r="D1063" s="34">
        <v>1</v>
      </c>
      <c r="E1063" s="34">
        <v>39</v>
      </c>
      <c r="F1063" s="34" t="s">
        <v>1113</v>
      </c>
      <c r="G1063" s="34" t="s">
        <v>1616</v>
      </c>
      <c r="H1063" s="34" t="s">
        <v>1615</v>
      </c>
      <c r="I1063" s="34" t="s">
        <v>1114</v>
      </c>
      <c r="J1063" s="34" t="s">
        <v>1115</v>
      </c>
      <c r="K1063" s="34">
        <v>2018</v>
      </c>
      <c r="L1063" s="34">
        <v>2017</v>
      </c>
      <c r="M1063" s="34" t="s">
        <v>1767</v>
      </c>
      <c r="N1063" s="34" t="s">
        <v>1806</v>
      </c>
      <c r="O1063" s="34">
        <v>5</v>
      </c>
      <c r="P1063" s="34" t="s">
        <v>1768</v>
      </c>
      <c r="Q1063" s="34" t="s">
        <v>1135</v>
      </c>
      <c r="R1063" s="34" t="s">
        <v>1115</v>
      </c>
      <c r="S1063" s="34" t="s">
        <v>1617</v>
      </c>
      <c r="T1063" s="34" t="s">
        <v>1869</v>
      </c>
      <c r="U1063" s="34" t="s">
        <v>3051</v>
      </c>
      <c r="V1063" s="36" t="str">
        <f>IF(VLOOKUP(First_Validations[[#This Row],[Country]],Last_Validations[[Country]:[Country: Year.1]],4,FALSE)=First_Validations[[#This Row],[FirstValidation.Country: Year]],"First","Second / Last")</f>
        <v>First</v>
      </c>
    </row>
    <row r="1064" spans="2:22">
      <c r="B1064" s="34" t="s">
        <v>1113</v>
      </c>
      <c r="C1064" s="34" t="s">
        <v>1615</v>
      </c>
      <c r="D1064" s="34">
        <v>1</v>
      </c>
      <c r="E1064" s="34">
        <v>39</v>
      </c>
      <c r="F1064" s="34" t="s">
        <v>1113</v>
      </c>
      <c r="G1064" s="34" t="s">
        <v>1616</v>
      </c>
      <c r="H1064" s="34" t="s">
        <v>1615</v>
      </c>
      <c r="I1064" s="34" t="s">
        <v>1114</v>
      </c>
      <c r="J1064" s="34" t="s">
        <v>1115</v>
      </c>
      <c r="K1064" s="34">
        <v>2018</v>
      </c>
      <c r="L1064" s="34">
        <v>2017</v>
      </c>
      <c r="M1064" s="34" t="s">
        <v>1767</v>
      </c>
      <c r="N1064" s="34" t="s">
        <v>1809</v>
      </c>
      <c r="O1064" s="34">
        <v>5</v>
      </c>
      <c r="P1064" s="34" t="s">
        <v>1768</v>
      </c>
      <c r="Q1064" s="34" t="s">
        <v>1138</v>
      </c>
      <c r="R1064" s="34" t="s">
        <v>1115</v>
      </c>
      <c r="S1064" s="34" t="s">
        <v>1617</v>
      </c>
      <c r="T1064" s="34" t="s">
        <v>1869</v>
      </c>
      <c r="U1064" s="34" t="s">
        <v>3058</v>
      </c>
      <c r="V1064" s="36" t="str">
        <f>IF(VLOOKUP(First_Validations[[#This Row],[Country]],Last_Validations[[Country]:[Country: Year.1]],4,FALSE)=First_Validations[[#This Row],[FirstValidation.Country: Year]],"First","Second / Last")</f>
        <v>First</v>
      </c>
    </row>
    <row r="1065" spans="2:22">
      <c r="B1065" s="34" t="s">
        <v>1113</v>
      </c>
      <c r="C1065" s="34" t="s">
        <v>1615</v>
      </c>
      <c r="D1065" s="34">
        <v>1</v>
      </c>
      <c r="E1065" s="34">
        <v>39</v>
      </c>
      <c r="F1065" s="34" t="s">
        <v>1113</v>
      </c>
      <c r="G1065" s="34" t="s">
        <v>1616</v>
      </c>
      <c r="H1065" s="34" t="s">
        <v>1615</v>
      </c>
      <c r="I1065" s="34" t="s">
        <v>1114</v>
      </c>
      <c r="J1065" s="34" t="s">
        <v>1115</v>
      </c>
      <c r="K1065" s="34">
        <v>2018</v>
      </c>
      <c r="L1065" s="34">
        <v>2017</v>
      </c>
      <c r="M1065" s="34" t="s">
        <v>1767</v>
      </c>
      <c r="N1065" s="34" t="s">
        <v>1808</v>
      </c>
      <c r="O1065" s="34">
        <v>5</v>
      </c>
      <c r="P1065" s="34" t="s">
        <v>1768</v>
      </c>
      <c r="Q1065" s="34" t="s">
        <v>1137</v>
      </c>
      <c r="R1065" s="34" t="s">
        <v>1115</v>
      </c>
      <c r="S1065" s="34" t="s">
        <v>1617</v>
      </c>
      <c r="T1065" s="34" t="s">
        <v>1869</v>
      </c>
      <c r="U1065" s="34" t="s">
        <v>3057</v>
      </c>
      <c r="V1065" s="36" t="str">
        <f>IF(VLOOKUP(First_Validations[[#This Row],[Country]],Last_Validations[[Country]:[Country: Year.1]],4,FALSE)=First_Validations[[#This Row],[FirstValidation.Country: Year]],"First","Second / Last")</f>
        <v>First</v>
      </c>
    </row>
    <row r="1066" spans="2:22">
      <c r="B1066" s="34" t="s">
        <v>1113</v>
      </c>
      <c r="C1066" s="34" t="s">
        <v>1615</v>
      </c>
      <c r="D1066" s="34">
        <v>1</v>
      </c>
      <c r="E1066" s="34">
        <v>39</v>
      </c>
      <c r="F1066" s="34" t="s">
        <v>1113</v>
      </c>
      <c r="G1066" s="34" t="s">
        <v>1616</v>
      </c>
      <c r="H1066" s="34" t="s">
        <v>1615</v>
      </c>
      <c r="I1066" s="34" t="s">
        <v>1114</v>
      </c>
      <c r="J1066" s="34" t="s">
        <v>1115</v>
      </c>
      <c r="K1066" s="34">
        <v>2018</v>
      </c>
      <c r="L1066" s="34">
        <v>2017</v>
      </c>
      <c r="M1066" s="34" t="s">
        <v>1767</v>
      </c>
      <c r="N1066" s="34" t="s">
        <v>1820</v>
      </c>
      <c r="O1066" s="34">
        <v>5</v>
      </c>
      <c r="P1066" s="34" t="s">
        <v>1768</v>
      </c>
      <c r="Q1066" s="34" t="s">
        <v>1148</v>
      </c>
      <c r="R1066" s="34" t="s">
        <v>1115</v>
      </c>
      <c r="S1066" s="34" t="s">
        <v>1617</v>
      </c>
      <c r="T1066" s="34" t="s">
        <v>1869</v>
      </c>
      <c r="U1066" s="34" t="s">
        <v>3046</v>
      </c>
      <c r="V1066" s="36" t="str">
        <f>IF(VLOOKUP(First_Validations[[#This Row],[Country]],Last_Validations[[Country]:[Country: Year.1]],4,FALSE)=First_Validations[[#This Row],[FirstValidation.Country: Year]],"First","Second / Last")</f>
        <v>First</v>
      </c>
    </row>
    <row r="1067" spans="2:22">
      <c r="B1067" s="34" t="s">
        <v>1113</v>
      </c>
      <c r="C1067" s="34" t="s">
        <v>1615</v>
      </c>
      <c r="D1067" s="34">
        <v>1</v>
      </c>
      <c r="E1067" s="34">
        <v>39</v>
      </c>
      <c r="F1067" s="34" t="s">
        <v>1113</v>
      </c>
      <c r="G1067" s="34" t="s">
        <v>1616</v>
      </c>
      <c r="H1067" s="34" t="s">
        <v>1615</v>
      </c>
      <c r="I1067" s="34" t="s">
        <v>1114</v>
      </c>
      <c r="J1067" s="34" t="s">
        <v>1115</v>
      </c>
      <c r="K1067" s="34">
        <v>2018</v>
      </c>
      <c r="L1067" s="34">
        <v>2017</v>
      </c>
      <c r="M1067" s="34" t="s">
        <v>1767</v>
      </c>
      <c r="N1067" s="34" t="s">
        <v>1819</v>
      </c>
      <c r="O1067" s="34">
        <v>1</v>
      </c>
      <c r="P1067" s="34" t="s">
        <v>1796</v>
      </c>
      <c r="Q1067" s="34" t="s">
        <v>1147</v>
      </c>
      <c r="R1067" s="34" t="s">
        <v>1115</v>
      </c>
      <c r="S1067" s="34" t="s">
        <v>1617</v>
      </c>
      <c r="T1067" s="34" t="s">
        <v>1869</v>
      </c>
      <c r="U1067" s="34" t="s">
        <v>3049</v>
      </c>
      <c r="V1067" s="36" t="str">
        <f>IF(VLOOKUP(First_Validations[[#This Row],[Country]],Last_Validations[[Country]:[Country: Year.1]],4,FALSE)=First_Validations[[#This Row],[FirstValidation.Country: Year]],"First","Second / Last")</f>
        <v>First</v>
      </c>
    </row>
    <row r="1068" spans="2:22">
      <c r="B1068" s="34" t="s">
        <v>1113</v>
      </c>
      <c r="C1068" s="34" t="s">
        <v>1615</v>
      </c>
      <c r="D1068" s="34">
        <v>1</v>
      </c>
      <c r="E1068" s="34">
        <v>39</v>
      </c>
      <c r="F1068" s="34" t="s">
        <v>1113</v>
      </c>
      <c r="G1068" s="34" t="s">
        <v>1616</v>
      </c>
      <c r="H1068" s="34" t="s">
        <v>1615</v>
      </c>
      <c r="I1068" s="34" t="s">
        <v>1114</v>
      </c>
      <c r="J1068" s="34" t="s">
        <v>1115</v>
      </c>
      <c r="K1068" s="34">
        <v>2018</v>
      </c>
      <c r="L1068" s="34">
        <v>2017</v>
      </c>
      <c r="M1068" s="34" t="s">
        <v>1767</v>
      </c>
      <c r="N1068" s="34" t="s">
        <v>1784</v>
      </c>
      <c r="O1068" s="34">
        <v>5</v>
      </c>
      <c r="P1068" s="34" t="s">
        <v>1768</v>
      </c>
      <c r="Q1068" s="34" t="s">
        <v>1117</v>
      </c>
      <c r="R1068" s="34" t="s">
        <v>1115</v>
      </c>
      <c r="S1068" s="34" t="s">
        <v>1617</v>
      </c>
      <c r="T1068" s="34" t="s">
        <v>1869</v>
      </c>
      <c r="U1068" s="34" t="s">
        <v>3037</v>
      </c>
      <c r="V1068" s="36" t="str">
        <f>IF(VLOOKUP(First_Validations[[#This Row],[Country]],Last_Validations[[Country]:[Country: Year.1]],4,FALSE)=First_Validations[[#This Row],[FirstValidation.Country: Year]],"First","Second / Last")</f>
        <v>First</v>
      </c>
    </row>
    <row r="1069" spans="2:22">
      <c r="B1069" s="34" t="s">
        <v>1113</v>
      </c>
      <c r="C1069" s="34" t="s">
        <v>1615</v>
      </c>
      <c r="D1069" s="34">
        <v>1</v>
      </c>
      <c r="E1069" s="34">
        <v>39</v>
      </c>
      <c r="F1069" s="34" t="s">
        <v>1113</v>
      </c>
      <c r="G1069" s="34" t="s">
        <v>1616</v>
      </c>
      <c r="H1069" s="34" t="s">
        <v>1615</v>
      </c>
      <c r="I1069" s="34" t="s">
        <v>1114</v>
      </c>
      <c r="J1069" s="34" t="s">
        <v>1115</v>
      </c>
      <c r="K1069" s="34">
        <v>2018</v>
      </c>
      <c r="L1069" s="34">
        <v>2017</v>
      </c>
      <c r="M1069" s="34" t="s">
        <v>1767</v>
      </c>
      <c r="N1069" s="34" t="s">
        <v>1821</v>
      </c>
      <c r="O1069" s="34">
        <v>4</v>
      </c>
      <c r="P1069" s="34" t="s">
        <v>1767</v>
      </c>
      <c r="Q1069" s="34" t="s">
        <v>1149</v>
      </c>
      <c r="R1069" s="34" t="s">
        <v>1115</v>
      </c>
      <c r="S1069" s="34" t="s">
        <v>1617</v>
      </c>
      <c r="T1069" s="34" t="s">
        <v>1869</v>
      </c>
      <c r="U1069" s="34" t="s">
        <v>3047</v>
      </c>
      <c r="V1069" s="36" t="str">
        <f>IF(VLOOKUP(First_Validations[[#This Row],[Country]],Last_Validations[[Country]:[Country: Year.1]],4,FALSE)=First_Validations[[#This Row],[FirstValidation.Country: Year]],"First","Second / Last")</f>
        <v>First</v>
      </c>
    </row>
    <row r="1070" spans="2:22">
      <c r="B1070" s="34" t="s">
        <v>1113</v>
      </c>
      <c r="C1070" s="34" t="s">
        <v>1615</v>
      </c>
      <c r="D1070" s="34">
        <v>1</v>
      </c>
      <c r="E1070" s="34">
        <v>39</v>
      </c>
      <c r="F1070" s="34" t="s">
        <v>1113</v>
      </c>
      <c r="G1070" s="34" t="s">
        <v>1616</v>
      </c>
      <c r="H1070" s="34" t="s">
        <v>1615</v>
      </c>
      <c r="I1070" s="34" t="s">
        <v>1114</v>
      </c>
      <c r="J1070" s="34" t="s">
        <v>1115</v>
      </c>
      <c r="K1070" s="34">
        <v>2018</v>
      </c>
      <c r="L1070" s="34">
        <v>2017</v>
      </c>
      <c r="M1070" s="34" t="s">
        <v>1767</v>
      </c>
      <c r="N1070" s="34" t="s">
        <v>1815</v>
      </c>
      <c r="O1070" s="34">
        <v>0</v>
      </c>
      <c r="P1070" s="34" t="s">
        <v>4</v>
      </c>
      <c r="Q1070" s="34" t="s">
        <v>1144</v>
      </c>
      <c r="R1070" s="34" t="s">
        <v>1115</v>
      </c>
      <c r="S1070" s="34" t="s">
        <v>1617</v>
      </c>
      <c r="T1070" s="34" t="s">
        <v>1869</v>
      </c>
      <c r="U1070" s="34" t="s">
        <v>3042</v>
      </c>
      <c r="V1070" s="36" t="str">
        <f>IF(VLOOKUP(First_Validations[[#This Row],[Country]],Last_Validations[[Country]:[Country: Year.1]],4,FALSE)=First_Validations[[#This Row],[FirstValidation.Country: Year]],"First","Second / Last")</f>
        <v>First</v>
      </c>
    </row>
    <row r="1071" spans="2:22">
      <c r="B1071" s="34" t="s">
        <v>1113</v>
      </c>
      <c r="C1071" s="34" t="s">
        <v>1615</v>
      </c>
      <c r="D1071" s="34">
        <v>1</v>
      </c>
      <c r="E1071" s="34">
        <v>39</v>
      </c>
      <c r="F1071" s="34" t="s">
        <v>1113</v>
      </c>
      <c r="G1071" s="34" t="s">
        <v>1616</v>
      </c>
      <c r="H1071" s="34" t="s">
        <v>1615</v>
      </c>
      <c r="I1071" s="34" t="s">
        <v>1114</v>
      </c>
      <c r="J1071" s="34" t="s">
        <v>1115</v>
      </c>
      <c r="K1071" s="34">
        <v>2018</v>
      </c>
      <c r="L1071" s="34">
        <v>2017</v>
      </c>
      <c r="M1071" s="34" t="s">
        <v>1767</v>
      </c>
      <c r="N1071" s="34" t="s">
        <v>1814</v>
      </c>
      <c r="O1071" s="34">
        <v>0</v>
      </c>
      <c r="P1071" s="34" t="s">
        <v>4</v>
      </c>
      <c r="Q1071" s="34" t="s">
        <v>1143</v>
      </c>
      <c r="R1071" s="34" t="s">
        <v>1115</v>
      </c>
      <c r="S1071" s="34" t="s">
        <v>1617</v>
      </c>
      <c r="T1071" s="34" t="s">
        <v>1869</v>
      </c>
      <c r="U1071" s="34" t="s">
        <v>3045</v>
      </c>
      <c r="V1071" s="36" t="str">
        <f>IF(VLOOKUP(First_Validations[[#This Row],[Country]],Last_Validations[[Country]:[Country: Year.1]],4,FALSE)=First_Validations[[#This Row],[FirstValidation.Country: Year]],"First","Second / Last")</f>
        <v>First</v>
      </c>
    </row>
    <row r="1072" spans="2:22">
      <c r="B1072" s="34" t="s">
        <v>1113</v>
      </c>
      <c r="C1072" s="34" t="s">
        <v>1615</v>
      </c>
      <c r="D1072" s="34">
        <v>1</v>
      </c>
      <c r="E1072" s="34">
        <v>39</v>
      </c>
      <c r="F1072" s="34" t="s">
        <v>1113</v>
      </c>
      <c r="G1072" s="34" t="s">
        <v>1616</v>
      </c>
      <c r="H1072" s="34" t="s">
        <v>1615</v>
      </c>
      <c r="I1072" s="34" t="s">
        <v>1114</v>
      </c>
      <c r="J1072" s="34" t="s">
        <v>1115</v>
      </c>
      <c r="K1072" s="34">
        <v>2018</v>
      </c>
      <c r="L1072" s="34">
        <v>2017</v>
      </c>
      <c r="M1072" s="34" t="s">
        <v>1767</v>
      </c>
      <c r="N1072" s="34" t="s">
        <v>1818</v>
      </c>
      <c r="O1072" s="34">
        <v>5</v>
      </c>
      <c r="P1072" s="34" t="s">
        <v>1768</v>
      </c>
      <c r="Q1072" s="34" t="s">
        <v>1146</v>
      </c>
      <c r="R1072" s="34" t="s">
        <v>1115</v>
      </c>
      <c r="S1072" s="34" t="s">
        <v>1617</v>
      </c>
      <c r="T1072" s="34" t="s">
        <v>1869</v>
      </c>
      <c r="U1072" s="34" t="s">
        <v>3048</v>
      </c>
      <c r="V1072" s="36" t="str">
        <f>IF(VLOOKUP(First_Validations[[#This Row],[Country]],Last_Validations[[Country]:[Country: Year.1]],4,FALSE)=First_Validations[[#This Row],[FirstValidation.Country: Year]],"First","Second / Last")</f>
        <v>First</v>
      </c>
    </row>
    <row r="1073" spans="2:22">
      <c r="B1073" s="34" t="s">
        <v>1113</v>
      </c>
      <c r="C1073" s="34" t="s">
        <v>1615</v>
      </c>
      <c r="D1073" s="34">
        <v>1</v>
      </c>
      <c r="E1073" s="34">
        <v>39</v>
      </c>
      <c r="F1073" s="34" t="s">
        <v>1113</v>
      </c>
      <c r="G1073" s="34" t="s">
        <v>1616</v>
      </c>
      <c r="H1073" s="34" t="s">
        <v>1615</v>
      </c>
      <c r="I1073" s="34" t="s">
        <v>1114</v>
      </c>
      <c r="J1073" s="34" t="s">
        <v>1115</v>
      </c>
      <c r="K1073" s="34">
        <v>2018</v>
      </c>
      <c r="L1073" s="34">
        <v>2017</v>
      </c>
      <c r="M1073" s="34" t="s">
        <v>1767</v>
      </c>
      <c r="N1073" s="34" t="s">
        <v>1816</v>
      </c>
      <c r="O1073" s="34">
        <v>5</v>
      </c>
      <c r="P1073" s="34" t="s">
        <v>1768</v>
      </c>
      <c r="Q1073" s="34" t="s">
        <v>1145</v>
      </c>
      <c r="R1073" s="34" t="s">
        <v>1115</v>
      </c>
      <c r="S1073" s="34" t="s">
        <v>1617</v>
      </c>
      <c r="T1073" s="34" t="s">
        <v>1869</v>
      </c>
      <c r="U1073" s="34" t="s">
        <v>3043</v>
      </c>
      <c r="V1073" s="36" t="str">
        <f>IF(VLOOKUP(First_Validations[[#This Row],[Country]],Last_Validations[[Country]:[Country: Year.1]],4,FALSE)=First_Validations[[#This Row],[FirstValidation.Country: Year]],"First","Second / Last")</f>
        <v>First</v>
      </c>
    </row>
    <row r="1074" spans="2:22">
      <c r="B1074" s="34" t="s">
        <v>1113</v>
      </c>
      <c r="C1074" s="34" t="s">
        <v>1615</v>
      </c>
      <c r="D1074" s="34">
        <v>1</v>
      </c>
      <c r="E1074" s="34">
        <v>39</v>
      </c>
      <c r="F1074" s="34" t="s">
        <v>1113</v>
      </c>
      <c r="G1074" s="34" t="s">
        <v>1616</v>
      </c>
      <c r="H1074" s="34" t="s">
        <v>1615</v>
      </c>
      <c r="I1074" s="34" t="s">
        <v>1114</v>
      </c>
      <c r="J1074" s="34" t="s">
        <v>1115</v>
      </c>
      <c r="K1074" s="34">
        <v>2018</v>
      </c>
      <c r="L1074" s="34">
        <v>2017</v>
      </c>
      <c r="M1074" s="34" t="s">
        <v>1767</v>
      </c>
      <c r="N1074" s="34" t="s">
        <v>1792</v>
      </c>
      <c r="O1074" s="34">
        <v>4</v>
      </c>
      <c r="P1074" s="34" t="s">
        <v>1767</v>
      </c>
      <c r="Q1074" s="34" t="s">
        <v>1123</v>
      </c>
      <c r="R1074" s="34" t="s">
        <v>1115</v>
      </c>
      <c r="S1074" s="34" t="s">
        <v>1617</v>
      </c>
      <c r="T1074" s="34" t="s">
        <v>1869</v>
      </c>
      <c r="U1074" s="34" t="s">
        <v>3039</v>
      </c>
      <c r="V1074" s="36" t="str">
        <f>IF(VLOOKUP(First_Validations[[#This Row],[Country]],Last_Validations[[Country]:[Country: Year.1]],4,FALSE)=First_Validations[[#This Row],[FirstValidation.Country: Year]],"First","Second / Last")</f>
        <v>First</v>
      </c>
    </row>
    <row r="1075" spans="2:22">
      <c r="B1075" s="34" t="s">
        <v>1113</v>
      </c>
      <c r="C1075" s="34" t="s">
        <v>1615</v>
      </c>
      <c r="D1075" s="34">
        <v>1</v>
      </c>
      <c r="E1075" s="34">
        <v>39</v>
      </c>
      <c r="F1075" s="34" t="s">
        <v>1113</v>
      </c>
      <c r="G1075" s="34" t="s">
        <v>1616</v>
      </c>
      <c r="H1075" s="34" t="s">
        <v>1615</v>
      </c>
      <c r="I1075" s="34" t="s">
        <v>1114</v>
      </c>
      <c r="J1075" s="34" t="s">
        <v>1115</v>
      </c>
      <c r="K1075" s="34">
        <v>2018</v>
      </c>
      <c r="L1075" s="34">
        <v>2017</v>
      </c>
      <c r="M1075" s="34" t="s">
        <v>1767</v>
      </c>
      <c r="N1075" s="34" t="s">
        <v>1791</v>
      </c>
      <c r="O1075" s="34">
        <v>5</v>
      </c>
      <c r="P1075" s="34" t="s">
        <v>1768</v>
      </c>
      <c r="Q1075" s="34" t="s">
        <v>1122</v>
      </c>
      <c r="R1075" s="34" t="s">
        <v>1115</v>
      </c>
      <c r="S1075" s="34" t="s">
        <v>1617</v>
      </c>
      <c r="T1075" s="34" t="s">
        <v>1869</v>
      </c>
      <c r="U1075" s="34" t="s">
        <v>3038</v>
      </c>
      <c r="V1075" s="36" t="str">
        <f>IF(VLOOKUP(First_Validations[[#This Row],[Country]],Last_Validations[[Country]:[Country: Year.1]],4,FALSE)=First_Validations[[#This Row],[FirstValidation.Country: Year]],"First","Second / Last")</f>
        <v>First</v>
      </c>
    </row>
    <row r="1076" spans="2:22">
      <c r="B1076" s="34" t="s">
        <v>1113</v>
      </c>
      <c r="C1076" s="34" t="s">
        <v>1615</v>
      </c>
      <c r="D1076" s="34">
        <v>1</v>
      </c>
      <c r="E1076" s="34">
        <v>39</v>
      </c>
      <c r="F1076" s="34" t="s">
        <v>1113</v>
      </c>
      <c r="G1076" s="34" t="s">
        <v>1616</v>
      </c>
      <c r="H1076" s="34" t="s">
        <v>1615</v>
      </c>
      <c r="I1076" s="34" t="s">
        <v>1114</v>
      </c>
      <c r="J1076" s="34" t="s">
        <v>1115</v>
      </c>
      <c r="K1076" s="34">
        <v>2018</v>
      </c>
      <c r="L1076" s="34">
        <v>2017</v>
      </c>
      <c r="M1076" s="34" t="s">
        <v>1767</v>
      </c>
      <c r="N1076" s="34" t="s">
        <v>1794</v>
      </c>
      <c r="O1076" s="34">
        <v>5</v>
      </c>
      <c r="P1076" s="34" t="s">
        <v>1768</v>
      </c>
      <c r="Q1076" s="34" t="s">
        <v>1125</v>
      </c>
      <c r="R1076" s="34" t="s">
        <v>1115</v>
      </c>
      <c r="S1076" s="34" t="s">
        <v>1617</v>
      </c>
      <c r="T1076" s="34" t="s">
        <v>1869</v>
      </c>
      <c r="U1076" s="34" t="s">
        <v>3027</v>
      </c>
      <c r="V1076" s="36" t="str">
        <f>IF(VLOOKUP(First_Validations[[#This Row],[Country]],Last_Validations[[Country]:[Country: Year.1]],4,FALSE)=First_Validations[[#This Row],[FirstValidation.Country: Year]],"First","Second / Last")</f>
        <v>First</v>
      </c>
    </row>
    <row r="1077" spans="2:22">
      <c r="B1077" s="34" t="s">
        <v>1113</v>
      </c>
      <c r="C1077" s="34" t="s">
        <v>1615</v>
      </c>
      <c r="D1077" s="34">
        <v>1</v>
      </c>
      <c r="E1077" s="34">
        <v>39</v>
      </c>
      <c r="F1077" s="34" t="s">
        <v>1113</v>
      </c>
      <c r="G1077" s="34" t="s">
        <v>1616</v>
      </c>
      <c r="H1077" s="34" t="s">
        <v>1615</v>
      </c>
      <c r="I1077" s="34" t="s">
        <v>1114</v>
      </c>
      <c r="J1077" s="34" t="s">
        <v>1115</v>
      </c>
      <c r="K1077" s="34">
        <v>2018</v>
      </c>
      <c r="L1077" s="34">
        <v>2017</v>
      </c>
      <c r="M1077" s="34" t="s">
        <v>1767</v>
      </c>
      <c r="N1077" s="34" t="s">
        <v>1793</v>
      </c>
      <c r="O1077" s="34">
        <v>4</v>
      </c>
      <c r="P1077" s="34" t="s">
        <v>1767</v>
      </c>
      <c r="Q1077" s="34" t="s">
        <v>1124</v>
      </c>
      <c r="R1077" s="34" t="s">
        <v>1115</v>
      </c>
      <c r="S1077" s="34" t="s">
        <v>1617</v>
      </c>
      <c r="T1077" s="34" t="s">
        <v>1869</v>
      </c>
      <c r="U1077" s="34" t="s">
        <v>3033</v>
      </c>
      <c r="V1077" s="36" t="str">
        <f>IF(VLOOKUP(First_Validations[[#This Row],[Country]],Last_Validations[[Country]:[Country: Year.1]],4,FALSE)=First_Validations[[#This Row],[FirstValidation.Country: Year]],"First","Second / Last")</f>
        <v>First</v>
      </c>
    </row>
    <row r="1078" spans="2:22">
      <c r="B1078" s="34" t="s">
        <v>1113</v>
      </c>
      <c r="C1078" s="34" t="s">
        <v>1615</v>
      </c>
      <c r="D1078" s="34">
        <v>1</v>
      </c>
      <c r="E1078" s="34">
        <v>39</v>
      </c>
      <c r="F1078" s="34" t="s">
        <v>1113</v>
      </c>
      <c r="G1078" s="34" t="s">
        <v>1616</v>
      </c>
      <c r="H1078" s="34" t="s">
        <v>1615</v>
      </c>
      <c r="I1078" s="34" t="s">
        <v>1114</v>
      </c>
      <c r="J1078" s="34" t="s">
        <v>1115</v>
      </c>
      <c r="K1078" s="34">
        <v>2018</v>
      </c>
      <c r="L1078" s="34">
        <v>2017</v>
      </c>
      <c r="M1078" s="34" t="s">
        <v>1767</v>
      </c>
      <c r="N1078" s="34" t="s">
        <v>1788</v>
      </c>
      <c r="O1078" s="34">
        <v>5</v>
      </c>
      <c r="P1078" s="34" t="s">
        <v>1768</v>
      </c>
      <c r="Q1078" s="34" t="s">
        <v>1119</v>
      </c>
      <c r="R1078" s="34" t="s">
        <v>1115</v>
      </c>
      <c r="S1078" s="34" t="s">
        <v>1617</v>
      </c>
      <c r="T1078" s="34" t="s">
        <v>1869</v>
      </c>
      <c r="U1078" s="34" t="s">
        <v>3035</v>
      </c>
      <c r="V1078" s="36" t="str">
        <f>IF(VLOOKUP(First_Validations[[#This Row],[Country]],Last_Validations[[Country]:[Country: Year.1]],4,FALSE)=First_Validations[[#This Row],[FirstValidation.Country: Year]],"First","Second / Last")</f>
        <v>First</v>
      </c>
    </row>
    <row r="1079" spans="2:22">
      <c r="B1079" s="34" t="s">
        <v>1113</v>
      </c>
      <c r="C1079" s="34" t="s">
        <v>1615</v>
      </c>
      <c r="D1079" s="34">
        <v>1</v>
      </c>
      <c r="E1079" s="34">
        <v>39</v>
      </c>
      <c r="F1079" s="34" t="s">
        <v>1113</v>
      </c>
      <c r="G1079" s="34" t="s">
        <v>1616</v>
      </c>
      <c r="H1079" s="34" t="s">
        <v>1615</v>
      </c>
      <c r="I1079" s="34" t="s">
        <v>1114</v>
      </c>
      <c r="J1079" s="34" t="s">
        <v>1115</v>
      </c>
      <c r="K1079" s="34">
        <v>2018</v>
      </c>
      <c r="L1079" s="34">
        <v>2017</v>
      </c>
      <c r="M1079" s="34" t="s">
        <v>1767</v>
      </c>
      <c r="N1079" s="34" t="s">
        <v>1787</v>
      </c>
      <c r="O1079" s="34">
        <v>5</v>
      </c>
      <c r="P1079" s="34" t="s">
        <v>1768</v>
      </c>
      <c r="Q1079" s="34" t="s">
        <v>1118</v>
      </c>
      <c r="R1079" s="34" t="s">
        <v>1115</v>
      </c>
      <c r="S1079" s="34" t="s">
        <v>1617</v>
      </c>
      <c r="T1079" s="34" t="s">
        <v>1869</v>
      </c>
      <c r="U1079" s="34" t="s">
        <v>3034</v>
      </c>
      <c r="V1079" s="36" t="str">
        <f>IF(VLOOKUP(First_Validations[[#This Row],[Country]],Last_Validations[[Country]:[Country: Year.1]],4,FALSE)=First_Validations[[#This Row],[FirstValidation.Country: Year]],"First","Second / Last")</f>
        <v>First</v>
      </c>
    </row>
    <row r="1080" spans="2:22">
      <c r="B1080" s="34" t="s">
        <v>1113</v>
      </c>
      <c r="C1080" s="34" t="s">
        <v>1615</v>
      </c>
      <c r="D1080" s="34">
        <v>1</v>
      </c>
      <c r="E1080" s="34">
        <v>39</v>
      </c>
      <c r="F1080" s="34" t="s">
        <v>1113</v>
      </c>
      <c r="G1080" s="34" t="s">
        <v>1616</v>
      </c>
      <c r="H1080" s="34" t="s">
        <v>1615</v>
      </c>
      <c r="I1080" s="34" t="s">
        <v>1114</v>
      </c>
      <c r="J1080" s="34" t="s">
        <v>1115</v>
      </c>
      <c r="K1080" s="34">
        <v>2018</v>
      </c>
      <c r="L1080" s="34">
        <v>2017</v>
      </c>
      <c r="M1080" s="34" t="s">
        <v>1767</v>
      </c>
      <c r="N1080" s="34" t="s">
        <v>1790</v>
      </c>
      <c r="O1080" s="34">
        <v>4</v>
      </c>
      <c r="P1080" s="34" t="s">
        <v>1767</v>
      </c>
      <c r="Q1080" s="34" t="s">
        <v>1121</v>
      </c>
      <c r="R1080" s="34" t="s">
        <v>1115</v>
      </c>
      <c r="S1080" s="34" t="s">
        <v>1617</v>
      </c>
      <c r="T1080" s="34" t="s">
        <v>1869</v>
      </c>
      <c r="U1080" s="34" t="s">
        <v>3041</v>
      </c>
      <c r="V1080" s="36" t="str">
        <f>IF(VLOOKUP(First_Validations[[#This Row],[Country]],Last_Validations[[Country]:[Country: Year.1]],4,FALSE)=First_Validations[[#This Row],[FirstValidation.Country: Year]],"First","Second / Last")</f>
        <v>First</v>
      </c>
    </row>
    <row r="1081" spans="2:22">
      <c r="B1081" s="34" t="s">
        <v>1113</v>
      </c>
      <c r="C1081" s="34" t="s">
        <v>1615</v>
      </c>
      <c r="D1081" s="34">
        <v>1</v>
      </c>
      <c r="E1081" s="34">
        <v>39</v>
      </c>
      <c r="F1081" s="34" t="s">
        <v>1113</v>
      </c>
      <c r="G1081" s="34" t="s">
        <v>1616</v>
      </c>
      <c r="H1081" s="34" t="s">
        <v>1615</v>
      </c>
      <c r="I1081" s="34" t="s">
        <v>1114</v>
      </c>
      <c r="J1081" s="34" t="s">
        <v>1115</v>
      </c>
      <c r="K1081" s="34">
        <v>2018</v>
      </c>
      <c r="L1081" s="34">
        <v>2017</v>
      </c>
      <c r="M1081" s="34" t="s">
        <v>1767</v>
      </c>
      <c r="N1081" s="34" t="s">
        <v>1789</v>
      </c>
      <c r="O1081" s="34">
        <v>4</v>
      </c>
      <c r="P1081" s="34" t="s">
        <v>1767</v>
      </c>
      <c r="Q1081" s="34" t="s">
        <v>1120</v>
      </c>
      <c r="R1081" s="34" t="s">
        <v>1115</v>
      </c>
      <c r="S1081" s="34" t="s">
        <v>1617</v>
      </c>
      <c r="T1081" s="34" t="s">
        <v>1869</v>
      </c>
      <c r="U1081" s="34" t="s">
        <v>3040</v>
      </c>
      <c r="V1081" s="36" t="str">
        <f>IF(VLOOKUP(First_Validations[[#This Row],[Country]],Last_Validations[[Country]:[Country: Year.1]],4,FALSE)=First_Validations[[#This Row],[FirstValidation.Country: Year]],"First","Second / Last")</f>
        <v>First</v>
      </c>
    </row>
    <row r="1082" spans="2:22">
      <c r="B1082" s="34" t="s">
        <v>1113</v>
      </c>
      <c r="C1082" s="34" t="s">
        <v>1615</v>
      </c>
      <c r="D1082" s="34">
        <v>1</v>
      </c>
      <c r="E1082" s="34">
        <v>39</v>
      </c>
      <c r="F1082" s="34" t="s">
        <v>1113</v>
      </c>
      <c r="G1082" s="34" t="s">
        <v>1616</v>
      </c>
      <c r="H1082" s="34" t="s">
        <v>1615</v>
      </c>
      <c r="I1082" s="34" t="s">
        <v>1114</v>
      </c>
      <c r="J1082" s="34" t="s">
        <v>1115</v>
      </c>
      <c r="K1082" s="34">
        <v>2018</v>
      </c>
      <c r="L1082" s="34">
        <v>2017</v>
      </c>
      <c r="M1082" s="34" t="s">
        <v>1767</v>
      </c>
      <c r="N1082" s="34" t="s">
        <v>1802</v>
      </c>
      <c r="O1082" s="34">
        <v>5</v>
      </c>
      <c r="P1082" s="34" t="s">
        <v>1768</v>
      </c>
      <c r="Q1082" s="34" t="s">
        <v>1131</v>
      </c>
      <c r="R1082" s="34" t="s">
        <v>1115</v>
      </c>
      <c r="S1082" s="34" t="s">
        <v>1617</v>
      </c>
      <c r="T1082" s="34" t="s">
        <v>1869</v>
      </c>
      <c r="U1082" s="34" t="s">
        <v>3029</v>
      </c>
      <c r="V1082" s="36" t="str">
        <f>IF(VLOOKUP(First_Validations[[#This Row],[Country]],Last_Validations[[Country]:[Country: Year.1]],4,FALSE)=First_Validations[[#This Row],[FirstValidation.Country: Year]],"First","Second / Last")</f>
        <v>First</v>
      </c>
    </row>
    <row r="1083" spans="2:22">
      <c r="B1083" s="34" t="s">
        <v>1113</v>
      </c>
      <c r="C1083" s="34" t="s">
        <v>1615</v>
      </c>
      <c r="D1083" s="34">
        <v>1</v>
      </c>
      <c r="E1083" s="34">
        <v>39</v>
      </c>
      <c r="F1083" s="34" t="s">
        <v>1113</v>
      </c>
      <c r="G1083" s="34" t="s">
        <v>1616</v>
      </c>
      <c r="H1083" s="34" t="s">
        <v>1615</v>
      </c>
      <c r="I1083" s="34" t="s">
        <v>1114</v>
      </c>
      <c r="J1083" s="34" t="s">
        <v>1115</v>
      </c>
      <c r="K1083" s="34">
        <v>2018</v>
      </c>
      <c r="L1083" s="34">
        <v>2017</v>
      </c>
      <c r="M1083" s="34" t="s">
        <v>1767</v>
      </c>
      <c r="N1083" s="34" t="s">
        <v>1801</v>
      </c>
      <c r="O1083" s="34">
        <v>0</v>
      </c>
      <c r="P1083" s="34" t="s">
        <v>4</v>
      </c>
      <c r="Q1083" s="34" t="s">
        <v>1130</v>
      </c>
      <c r="R1083" s="34" t="s">
        <v>1115</v>
      </c>
      <c r="S1083" s="34" t="s">
        <v>1617</v>
      </c>
      <c r="T1083" s="34" t="s">
        <v>1869</v>
      </c>
      <c r="U1083" s="34" t="s">
        <v>3032</v>
      </c>
      <c r="V1083" s="36" t="str">
        <f>IF(VLOOKUP(First_Validations[[#This Row],[Country]],Last_Validations[[Country]:[Country: Year.1]],4,FALSE)=First_Validations[[#This Row],[FirstValidation.Country: Year]],"First","Second / Last")</f>
        <v>First</v>
      </c>
    </row>
    <row r="1084" spans="2:22">
      <c r="B1084" s="34" t="s">
        <v>1113</v>
      </c>
      <c r="C1084" s="34" t="s">
        <v>1615</v>
      </c>
      <c r="D1084" s="34">
        <v>1</v>
      </c>
      <c r="E1084" s="34">
        <v>39</v>
      </c>
      <c r="F1084" s="34" t="s">
        <v>1113</v>
      </c>
      <c r="G1084" s="34" t="s">
        <v>1616</v>
      </c>
      <c r="H1084" s="34" t="s">
        <v>1615</v>
      </c>
      <c r="I1084" s="34" t="s">
        <v>1114</v>
      </c>
      <c r="J1084" s="34" t="s">
        <v>1115</v>
      </c>
      <c r="K1084" s="34">
        <v>2018</v>
      </c>
      <c r="L1084" s="34">
        <v>2017</v>
      </c>
      <c r="M1084" s="34" t="s">
        <v>1767</v>
      </c>
      <c r="N1084" s="34" t="s">
        <v>1805</v>
      </c>
      <c r="O1084" s="34">
        <v>0</v>
      </c>
      <c r="P1084" s="34" t="s">
        <v>4</v>
      </c>
      <c r="Q1084" s="34" t="s">
        <v>1134</v>
      </c>
      <c r="R1084" s="34" t="s">
        <v>1115</v>
      </c>
      <c r="S1084" s="34" t="s">
        <v>1617</v>
      </c>
      <c r="T1084" s="34" t="s">
        <v>1869</v>
      </c>
      <c r="U1084" s="34" t="s">
        <v>3054</v>
      </c>
      <c r="V1084" s="36" t="str">
        <f>IF(VLOOKUP(First_Validations[[#This Row],[Country]],Last_Validations[[Country]:[Country: Year.1]],4,FALSE)=First_Validations[[#This Row],[FirstValidation.Country: Year]],"First","Second / Last")</f>
        <v>First</v>
      </c>
    </row>
    <row r="1085" spans="2:22">
      <c r="B1085" s="34" t="s">
        <v>1113</v>
      </c>
      <c r="C1085" s="34" t="s">
        <v>1615</v>
      </c>
      <c r="D1085" s="34">
        <v>1</v>
      </c>
      <c r="E1085" s="34">
        <v>39</v>
      </c>
      <c r="F1085" s="34" t="s">
        <v>1113</v>
      </c>
      <c r="G1085" s="34" t="s">
        <v>1616</v>
      </c>
      <c r="H1085" s="34" t="s">
        <v>1615</v>
      </c>
      <c r="I1085" s="34" t="s">
        <v>1114</v>
      </c>
      <c r="J1085" s="34" t="s">
        <v>1115</v>
      </c>
      <c r="K1085" s="34">
        <v>2018</v>
      </c>
      <c r="L1085" s="34">
        <v>2017</v>
      </c>
      <c r="M1085" s="34" t="s">
        <v>1767</v>
      </c>
      <c r="N1085" s="34" t="s">
        <v>1803</v>
      </c>
      <c r="O1085" s="34">
        <v>0</v>
      </c>
      <c r="P1085" s="34" t="s">
        <v>4</v>
      </c>
      <c r="Q1085" s="34" t="s">
        <v>1132</v>
      </c>
      <c r="R1085" s="34" t="s">
        <v>1115</v>
      </c>
      <c r="S1085" s="34" t="s">
        <v>1617</v>
      </c>
      <c r="T1085" s="34" t="s">
        <v>1869</v>
      </c>
      <c r="U1085" s="34" t="s">
        <v>3030</v>
      </c>
      <c r="V1085" s="36" t="str">
        <f>IF(VLOOKUP(First_Validations[[#This Row],[Country]],Last_Validations[[Country]:[Country: Year.1]],4,FALSE)=First_Validations[[#This Row],[FirstValidation.Country: Year]],"First","Second / Last")</f>
        <v>First</v>
      </c>
    </row>
    <row r="1086" spans="2:22">
      <c r="B1086" s="34" t="s">
        <v>1113</v>
      </c>
      <c r="C1086" s="34" t="s">
        <v>1615</v>
      </c>
      <c r="D1086" s="34">
        <v>1</v>
      </c>
      <c r="E1086" s="34">
        <v>39</v>
      </c>
      <c r="F1086" s="34" t="s">
        <v>1113</v>
      </c>
      <c r="G1086" s="34" t="s">
        <v>1616</v>
      </c>
      <c r="H1086" s="34" t="s">
        <v>1615</v>
      </c>
      <c r="I1086" s="34" t="s">
        <v>1114</v>
      </c>
      <c r="J1086" s="34" t="s">
        <v>1115</v>
      </c>
      <c r="K1086" s="34">
        <v>2018</v>
      </c>
      <c r="L1086" s="34">
        <v>2017</v>
      </c>
      <c r="M1086" s="34" t="s">
        <v>1767</v>
      </c>
      <c r="N1086" s="34" t="s">
        <v>1797</v>
      </c>
      <c r="O1086" s="34">
        <v>4</v>
      </c>
      <c r="P1086" s="34" t="s">
        <v>1767</v>
      </c>
      <c r="Q1086" s="34" t="s">
        <v>1127</v>
      </c>
      <c r="R1086" s="34" t="s">
        <v>1115</v>
      </c>
      <c r="S1086" s="34" t="s">
        <v>1617</v>
      </c>
      <c r="T1086" s="34" t="s">
        <v>1869</v>
      </c>
      <c r="U1086" s="34" t="s">
        <v>3025</v>
      </c>
      <c r="V1086" s="36" t="str">
        <f>IF(VLOOKUP(First_Validations[[#This Row],[Country]],Last_Validations[[Country]:[Country: Year.1]],4,FALSE)=First_Validations[[#This Row],[FirstValidation.Country: Year]],"First","Second / Last")</f>
        <v>First</v>
      </c>
    </row>
    <row r="1087" spans="2:22">
      <c r="B1087" s="34" t="s">
        <v>1113</v>
      </c>
      <c r="C1087" s="34" t="s">
        <v>1615</v>
      </c>
      <c r="D1087" s="34">
        <v>1</v>
      </c>
      <c r="E1087" s="34">
        <v>39</v>
      </c>
      <c r="F1087" s="34" t="s">
        <v>1113</v>
      </c>
      <c r="G1087" s="34" t="s">
        <v>1616</v>
      </c>
      <c r="H1087" s="34" t="s">
        <v>1615</v>
      </c>
      <c r="I1087" s="34" t="s">
        <v>1114</v>
      </c>
      <c r="J1087" s="34" t="s">
        <v>1115</v>
      </c>
      <c r="K1087" s="34">
        <v>2018</v>
      </c>
      <c r="L1087" s="34">
        <v>2017</v>
      </c>
      <c r="M1087" s="34" t="s">
        <v>1767</v>
      </c>
      <c r="N1087" s="34" t="s">
        <v>1795</v>
      </c>
      <c r="O1087" s="34">
        <v>1</v>
      </c>
      <c r="P1087" s="34" t="s">
        <v>1796</v>
      </c>
      <c r="Q1087" s="34" t="s">
        <v>1126</v>
      </c>
      <c r="R1087" s="34" t="s">
        <v>1115</v>
      </c>
      <c r="S1087" s="34" t="s">
        <v>1617</v>
      </c>
      <c r="T1087" s="34" t="s">
        <v>1869</v>
      </c>
      <c r="U1087" s="34" t="s">
        <v>3028</v>
      </c>
      <c r="V1087" s="36" t="str">
        <f>IF(VLOOKUP(First_Validations[[#This Row],[Country]],Last_Validations[[Country]:[Country: Year.1]],4,FALSE)=First_Validations[[#This Row],[FirstValidation.Country: Year]],"First","Second / Last")</f>
        <v>First</v>
      </c>
    </row>
    <row r="1088" spans="2:22">
      <c r="B1088" s="34" t="s">
        <v>1113</v>
      </c>
      <c r="C1088" s="34" t="s">
        <v>1615</v>
      </c>
      <c r="D1088" s="34">
        <v>1</v>
      </c>
      <c r="E1088" s="34">
        <v>39</v>
      </c>
      <c r="F1088" s="34" t="s">
        <v>1113</v>
      </c>
      <c r="G1088" s="34" t="s">
        <v>1616</v>
      </c>
      <c r="H1088" s="34" t="s">
        <v>1615</v>
      </c>
      <c r="I1088" s="34" t="s">
        <v>1114</v>
      </c>
      <c r="J1088" s="34" t="s">
        <v>1115</v>
      </c>
      <c r="K1088" s="34">
        <v>2018</v>
      </c>
      <c r="L1088" s="34">
        <v>2017</v>
      </c>
      <c r="M1088" s="34" t="s">
        <v>1767</v>
      </c>
      <c r="N1088" s="34" t="s">
        <v>1800</v>
      </c>
      <c r="O1088" s="34">
        <v>0</v>
      </c>
      <c r="P1088" s="34" t="s">
        <v>4</v>
      </c>
      <c r="Q1088" s="34" t="s">
        <v>1129</v>
      </c>
      <c r="R1088" s="34" t="s">
        <v>1115</v>
      </c>
      <c r="S1088" s="34" t="s">
        <v>1617</v>
      </c>
      <c r="T1088" s="34" t="s">
        <v>1869</v>
      </c>
      <c r="U1088" s="34" t="s">
        <v>3031</v>
      </c>
      <c r="V1088" s="36" t="str">
        <f>IF(VLOOKUP(First_Validations[[#This Row],[Country]],Last_Validations[[Country]:[Country: Year.1]],4,FALSE)=First_Validations[[#This Row],[FirstValidation.Country: Year]],"First","Second / Last")</f>
        <v>First</v>
      </c>
    </row>
    <row r="1089" spans="2:22">
      <c r="B1089" s="34" t="s">
        <v>1113</v>
      </c>
      <c r="C1089" s="34" t="s">
        <v>1615</v>
      </c>
      <c r="D1089" s="34">
        <v>1</v>
      </c>
      <c r="E1089" s="34">
        <v>39</v>
      </c>
      <c r="F1089" s="34" t="s">
        <v>1113</v>
      </c>
      <c r="G1089" s="34" t="s">
        <v>1616</v>
      </c>
      <c r="H1089" s="34" t="s">
        <v>1615</v>
      </c>
      <c r="I1089" s="34" t="s">
        <v>1114</v>
      </c>
      <c r="J1089" s="34" t="s">
        <v>1115</v>
      </c>
      <c r="K1089" s="34">
        <v>2018</v>
      </c>
      <c r="L1089" s="34">
        <v>2017</v>
      </c>
      <c r="M1089" s="34" t="s">
        <v>1767</v>
      </c>
      <c r="N1089" s="34" t="s">
        <v>1799</v>
      </c>
      <c r="O1089" s="34">
        <v>5</v>
      </c>
      <c r="P1089" s="34" t="s">
        <v>1768</v>
      </c>
      <c r="Q1089" s="34" t="s">
        <v>1128</v>
      </c>
      <c r="R1089" s="34" t="s">
        <v>1115</v>
      </c>
      <c r="S1089" s="34" t="s">
        <v>1617</v>
      </c>
      <c r="T1089" s="34" t="s">
        <v>1869</v>
      </c>
      <c r="U1089" s="34" t="s">
        <v>3026</v>
      </c>
      <c r="V1089" s="36" t="str">
        <f>IF(VLOOKUP(First_Validations[[#This Row],[Country]],Last_Validations[[Country]:[Country: Year.1]],4,FALSE)=First_Validations[[#This Row],[FirstValidation.Country: Year]],"First","Second / Last")</f>
        <v>First</v>
      </c>
    </row>
    <row r="1090" spans="2:22">
      <c r="B1090" s="34" t="s">
        <v>1113</v>
      </c>
      <c r="C1090" s="34" t="s">
        <v>1615</v>
      </c>
      <c r="D1090" s="34">
        <v>1</v>
      </c>
      <c r="E1090" s="34">
        <v>39</v>
      </c>
      <c r="F1090" s="34" t="s">
        <v>1113</v>
      </c>
      <c r="G1090" s="34" t="s">
        <v>1616</v>
      </c>
      <c r="H1090" s="34" t="s">
        <v>1615</v>
      </c>
      <c r="I1090" s="34" t="s">
        <v>1114</v>
      </c>
      <c r="J1090" s="34" t="s">
        <v>1115</v>
      </c>
      <c r="K1090" s="34">
        <v>2018</v>
      </c>
      <c r="L1090" s="34">
        <v>2017</v>
      </c>
      <c r="M1090" s="34" t="s">
        <v>1767</v>
      </c>
      <c r="N1090" s="34" t="s">
        <v>1804</v>
      </c>
      <c r="O1090" s="34">
        <v>0</v>
      </c>
      <c r="P1090" s="34" t="s">
        <v>4</v>
      </c>
      <c r="Q1090" s="34" t="s">
        <v>1133</v>
      </c>
      <c r="R1090" s="34" t="s">
        <v>1115</v>
      </c>
      <c r="S1090" s="34" t="s">
        <v>1617</v>
      </c>
      <c r="T1090" s="34" t="s">
        <v>1869</v>
      </c>
      <c r="U1090" s="34" t="s">
        <v>3053</v>
      </c>
      <c r="V1090" s="36" t="str">
        <f>IF(VLOOKUP(First_Validations[[#This Row],[Country]],Last_Validations[[Country]:[Country: Year.1]],4,FALSE)=First_Validations[[#This Row],[FirstValidation.Country: Year]],"First","Second / Last")</f>
        <v>First</v>
      </c>
    </row>
    <row r="1091" spans="2:22">
      <c r="B1091" s="34" t="s">
        <v>1711</v>
      </c>
      <c r="C1091" s="34" t="s">
        <v>1619</v>
      </c>
      <c r="D1091" s="34">
        <v>2</v>
      </c>
      <c r="E1091" s="34">
        <v>60</v>
      </c>
      <c r="F1091" s="34" t="s">
        <v>1711</v>
      </c>
      <c r="G1091" s="34" t="s">
        <v>1620</v>
      </c>
      <c r="H1091" s="34" t="s">
        <v>1619</v>
      </c>
      <c r="I1091" s="34" t="s">
        <v>1712</v>
      </c>
      <c r="J1091" s="34" t="s">
        <v>1713</v>
      </c>
      <c r="K1091" s="34">
        <v>2018</v>
      </c>
      <c r="L1091" s="34">
        <v>2018</v>
      </c>
      <c r="M1091" s="34" t="s">
        <v>1767</v>
      </c>
      <c r="N1091" s="34" t="s">
        <v>1799</v>
      </c>
      <c r="O1091" s="34">
        <v>5</v>
      </c>
      <c r="P1091" s="34" t="s">
        <v>1768</v>
      </c>
      <c r="Q1091" s="34" t="s">
        <v>1726</v>
      </c>
      <c r="R1091" s="34" t="s">
        <v>1885</v>
      </c>
      <c r="S1091" s="34" t="s">
        <v>1621</v>
      </c>
      <c r="T1091" s="34" t="s">
        <v>1886</v>
      </c>
      <c r="U1091" s="34" t="s">
        <v>3060</v>
      </c>
      <c r="V1091" s="36" t="str">
        <f>IF(VLOOKUP(First_Validations[[#This Row],[Country]],Last_Validations[[Country]:[Country: Year.1]],4,FALSE)=First_Validations[[#This Row],[FirstValidation.Country: Year]],"First","Second / Last")</f>
        <v>First</v>
      </c>
    </row>
    <row r="1092" spans="2:22">
      <c r="B1092" s="34" t="s">
        <v>1711</v>
      </c>
      <c r="C1092" s="34" t="s">
        <v>1619</v>
      </c>
      <c r="D1092" s="34">
        <v>2</v>
      </c>
      <c r="E1092" s="34">
        <v>60</v>
      </c>
      <c r="F1092" s="34" t="s">
        <v>1711</v>
      </c>
      <c r="G1092" s="34" t="s">
        <v>1620</v>
      </c>
      <c r="H1092" s="34" t="s">
        <v>1619</v>
      </c>
      <c r="I1092" s="34" t="s">
        <v>1712</v>
      </c>
      <c r="J1092" s="34" t="s">
        <v>1713</v>
      </c>
      <c r="K1092" s="34">
        <v>2018</v>
      </c>
      <c r="L1092" s="34">
        <v>2018</v>
      </c>
      <c r="M1092" s="34" t="s">
        <v>1767</v>
      </c>
      <c r="N1092" s="34" t="s">
        <v>1800</v>
      </c>
      <c r="O1092" s="34">
        <v>4</v>
      </c>
      <c r="P1092" s="34" t="s">
        <v>1767</v>
      </c>
      <c r="Q1092" s="34" t="s">
        <v>1727</v>
      </c>
      <c r="R1092" s="34" t="s">
        <v>1885</v>
      </c>
      <c r="S1092" s="34" t="s">
        <v>1621</v>
      </c>
      <c r="T1092" s="34" t="s">
        <v>1886</v>
      </c>
      <c r="U1092" s="34" t="s">
        <v>3061</v>
      </c>
      <c r="V1092" s="36" t="str">
        <f>IF(VLOOKUP(First_Validations[[#This Row],[Country]],Last_Validations[[Country]:[Country: Year.1]],4,FALSE)=First_Validations[[#This Row],[FirstValidation.Country: Year]],"First","Second / Last")</f>
        <v>First</v>
      </c>
    </row>
    <row r="1093" spans="2:22">
      <c r="B1093" s="34" t="s">
        <v>1711</v>
      </c>
      <c r="C1093" s="34" t="s">
        <v>1619</v>
      </c>
      <c r="D1093" s="34">
        <v>2</v>
      </c>
      <c r="E1093" s="34">
        <v>60</v>
      </c>
      <c r="F1093" s="34" t="s">
        <v>1711</v>
      </c>
      <c r="G1093" s="34" t="s">
        <v>1620</v>
      </c>
      <c r="H1093" s="34" t="s">
        <v>1619</v>
      </c>
      <c r="I1093" s="34" t="s">
        <v>1712</v>
      </c>
      <c r="J1093" s="34" t="s">
        <v>1713</v>
      </c>
      <c r="K1093" s="34">
        <v>2018</v>
      </c>
      <c r="L1093" s="34">
        <v>2018</v>
      </c>
      <c r="M1093" s="34" t="s">
        <v>1767</v>
      </c>
      <c r="N1093" s="34" t="s">
        <v>1795</v>
      </c>
      <c r="O1093" s="34">
        <v>1</v>
      </c>
      <c r="P1093" s="34" t="s">
        <v>1796</v>
      </c>
      <c r="Q1093" s="34" t="s">
        <v>1724</v>
      </c>
      <c r="R1093" s="34" t="s">
        <v>1885</v>
      </c>
      <c r="S1093" s="34" t="s">
        <v>1621</v>
      </c>
      <c r="T1093" s="34" t="s">
        <v>1886</v>
      </c>
      <c r="U1093" s="34" t="s">
        <v>3062</v>
      </c>
      <c r="V1093" s="36" t="str">
        <f>IF(VLOOKUP(First_Validations[[#This Row],[Country]],Last_Validations[[Country]:[Country: Year.1]],4,FALSE)=First_Validations[[#This Row],[FirstValidation.Country: Year]],"First","Second / Last")</f>
        <v>First</v>
      </c>
    </row>
    <row r="1094" spans="2:22">
      <c r="B1094" s="34" t="s">
        <v>1711</v>
      </c>
      <c r="C1094" s="34" t="s">
        <v>1619</v>
      </c>
      <c r="D1094" s="34">
        <v>2</v>
      </c>
      <c r="E1094" s="34">
        <v>60</v>
      </c>
      <c r="F1094" s="34" t="s">
        <v>1711</v>
      </c>
      <c r="G1094" s="34" t="s">
        <v>1620</v>
      </c>
      <c r="H1094" s="34" t="s">
        <v>1619</v>
      </c>
      <c r="I1094" s="34" t="s">
        <v>1712</v>
      </c>
      <c r="J1094" s="34" t="s">
        <v>1713</v>
      </c>
      <c r="K1094" s="34">
        <v>2018</v>
      </c>
      <c r="L1094" s="34">
        <v>2018</v>
      </c>
      <c r="M1094" s="34" t="s">
        <v>1767</v>
      </c>
      <c r="N1094" s="34" t="s">
        <v>1797</v>
      </c>
      <c r="O1094" s="34">
        <v>4</v>
      </c>
      <c r="P1094" s="34" t="s">
        <v>1767</v>
      </c>
      <c r="Q1094" s="34" t="s">
        <v>1725</v>
      </c>
      <c r="R1094" s="34" t="s">
        <v>1885</v>
      </c>
      <c r="S1094" s="34" t="s">
        <v>1621</v>
      </c>
      <c r="T1094" s="34" t="s">
        <v>1886</v>
      </c>
      <c r="U1094" s="34" t="s">
        <v>3063</v>
      </c>
      <c r="V1094" s="36" t="str">
        <f>IF(VLOOKUP(First_Validations[[#This Row],[Country]],Last_Validations[[Country]:[Country: Year.1]],4,FALSE)=First_Validations[[#This Row],[FirstValidation.Country: Year]],"First","Second / Last")</f>
        <v>First</v>
      </c>
    </row>
    <row r="1095" spans="2:22">
      <c r="B1095" s="34" t="s">
        <v>1711</v>
      </c>
      <c r="C1095" s="34" t="s">
        <v>1619</v>
      </c>
      <c r="D1095" s="34">
        <v>2</v>
      </c>
      <c r="E1095" s="34">
        <v>60</v>
      </c>
      <c r="F1095" s="34" t="s">
        <v>1711</v>
      </c>
      <c r="G1095" s="34" t="s">
        <v>1620</v>
      </c>
      <c r="H1095" s="34" t="s">
        <v>1619</v>
      </c>
      <c r="I1095" s="34" t="s">
        <v>1712</v>
      </c>
      <c r="J1095" s="34" t="s">
        <v>1713</v>
      </c>
      <c r="K1095" s="34">
        <v>2018</v>
      </c>
      <c r="L1095" s="34">
        <v>2018</v>
      </c>
      <c r="M1095" s="34" t="s">
        <v>1767</v>
      </c>
      <c r="N1095" s="34" t="s">
        <v>1803</v>
      </c>
      <c r="O1095" s="34">
        <v>0</v>
      </c>
      <c r="P1095" s="34" t="s">
        <v>4</v>
      </c>
      <c r="Q1095" s="34" t="s">
        <v>1730</v>
      </c>
      <c r="R1095" s="34" t="s">
        <v>1885</v>
      </c>
      <c r="S1095" s="34" t="s">
        <v>1621</v>
      </c>
      <c r="T1095" s="34" t="s">
        <v>1886</v>
      </c>
      <c r="U1095" s="34" t="s">
        <v>3064</v>
      </c>
      <c r="V1095" s="36" t="str">
        <f>IF(VLOOKUP(First_Validations[[#This Row],[Country]],Last_Validations[[Country]:[Country: Year.1]],4,FALSE)=First_Validations[[#This Row],[FirstValidation.Country: Year]],"First","Second / Last")</f>
        <v>First</v>
      </c>
    </row>
    <row r="1096" spans="2:22">
      <c r="B1096" s="34" t="s">
        <v>1711</v>
      </c>
      <c r="C1096" s="34" t="s">
        <v>1619</v>
      </c>
      <c r="D1096" s="34">
        <v>2</v>
      </c>
      <c r="E1096" s="34">
        <v>60</v>
      </c>
      <c r="F1096" s="34" t="s">
        <v>1711</v>
      </c>
      <c r="G1096" s="34" t="s">
        <v>1620</v>
      </c>
      <c r="H1096" s="34" t="s">
        <v>1619</v>
      </c>
      <c r="I1096" s="34" t="s">
        <v>1712</v>
      </c>
      <c r="J1096" s="34" t="s">
        <v>1713</v>
      </c>
      <c r="K1096" s="34">
        <v>2018</v>
      </c>
      <c r="L1096" s="34">
        <v>2018</v>
      </c>
      <c r="M1096" s="34" t="s">
        <v>1767</v>
      </c>
      <c r="N1096" s="34" t="s">
        <v>1804</v>
      </c>
      <c r="O1096" s="34">
        <v>3</v>
      </c>
      <c r="P1096" s="34" t="s">
        <v>1798</v>
      </c>
      <c r="Q1096" s="34" t="s">
        <v>1731</v>
      </c>
      <c r="R1096" s="34" t="s">
        <v>1885</v>
      </c>
      <c r="S1096" s="34" t="s">
        <v>1621</v>
      </c>
      <c r="T1096" s="34" t="s">
        <v>1886</v>
      </c>
      <c r="U1096" s="34" t="s">
        <v>3065</v>
      </c>
      <c r="V1096" s="36" t="str">
        <f>IF(VLOOKUP(First_Validations[[#This Row],[Country]],Last_Validations[[Country]:[Country: Year.1]],4,FALSE)=First_Validations[[#This Row],[FirstValidation.Country: Year]],"First","Second / Last")</f>
        <v>First</v>
      </c>
    </row>
    <row r="1097" spans="2:22">
      <c r="B1097" s="34" t="s">
        <v>1711</v>
      </c>
      <c r="C1097" s="34" t="s">
        <v>1619</v>
      </c>
      <c r="D1097" s="34">
        <v>2</v>
      </c>
      <c r="E1097" s="34">
        <v>60</v>
      </c>
      <c r="F1097" s="34" t="s">
        <v>1711</v>
      </c>
      <c r="G1097" s="34" t="s">
        <v>1620</v>
      </c>
      <c r="H1097" s="34" t="s">
        <v>1619</v>
      </c>
      <c r="I1097" s="34" t="s">
        <v>1712</v>
      </c>
      <c r="J1097" s="34" t="s">
        <v>1713</v>
      </c>
      <c r="K1097" s="34">
        <v>2018</v>
      </c>
      <c r="L1097" s="34">
        <v>2018</v>
      </c>
      <c r="M1097" s="34" t="s">
        <v>1767</v>
      </c>
      <c r="N1097" s="34" t="s">
        <v>1801</v>
      </c>
      <c r="O1097" s="34">
        <v>5</v>
      </c>
      <c r="P1097" s="34" t="s">
        <v>1768</v>
      </c>
      <c r="Q1097" s="34" t="s">
        <v>1728</v>
      </c>
      <c r="R1097" s="34" t="s">
        <v>1885</v>
      </c>
      <c r="S1097" s="34" t="s">
        <v>1621</v>
      </c>
      <c r="T1097" s="34" t="s">
        <v>1886</v>
      </c>
      <c r="U1097" s="34" t="s">
        <v>3066</v>
      </c>
      <c r="V1097" s="36" t="str">
        <f>IF(VLOOKUP(First_Validations[[#This Row],[Country]],Last_Validations[[Country]:[Country: Year.1]],4,FALSE)=First_Validations[[#This Row],[FirstValidation.Country: Year]],"First","Second / Last")</f>
        <v>First</v>
      </c>
    </row>
    <row r="1098" spans="2:22">
      <c r="B1098" s="34" t="s">
        <v>1711</v>
      </c>
      <c r="C1098" s="34" t="s">
        <v>1619</v>
      </c>
      <c r="D1098" s="34">
        <v>2</v>
      </c>
      <c r="E1098" s="34">
        <v>60</v>
      </c>
      <c r="F1098" s="34" t="s">
        <v>1711</v>
      </c>
      <c r="G1098" s="34" t="s">
        <v>1620</v>
      </c>
      <c r="H1098" s="34" t="s">
        <v>1619</v>
      </c>
      <c r="I1098" s="34" t="s">
        <v>1712</v>
      </c>
      <c r="J1098" s="34" t="s">
        <v>1713</v>
      </c>
      <c r="K1098" s="34">
        <v>2018</v>
      </c>
      <c r="L1098" s="34">
        <v>2018</v>
      </c>
      <c r="M1098" s="34" t="s">
        <v>1767</v>
      </c>
      <c r="N1098" s="34" t="s">
        <v>1802</v>
      </c>
      <c r="O1098" s="34">
        <v>4</v>
      </c>
      <c r="P1098" s="34" t="s">
        <v>1767</v>
      </c>
      <c r="Q1098" s="34" t="s">
        <v>1729</v>
      </c>
      <c r="R1098" s="34" t="s">
        <v>1885</v>
      </c>
      <c r="S1098" s="34" t="s">
        <v>1621</v>
      </c>
      <c r="T1098" s="34" t="s">
        <v>1886</v>
      </c>
      <c r="U1098" s="34" t="s">
        <v>3067</v>
      </c>
      <c r="V1098" s="36" t="str">
        <f>IF(VLOOKUP(First_Validations[[#This Row],[Country]],Last_Validations[[Country]:[Country: Year.1]],4,FALSE)=First_Validations[[#This Row],[FirstValidation.Country: Year]],"First","Second / Last")</f>
        <v>First</v>
      </c>
    </row>
    <row r="1099" spans="2:22">
      <c r="B1099" s="34" t="s">
        <v>1711</v>
      </c>
      <c r="C1099" s="34" t="s">
        <v>1619</v>
      </c>
      <c r="D1099" s="34">
        <v>2</v>
      </c>
      <c r="E1099" s="34">
        <v>60</v>
      </c>
      <c r="F1099" s="34" t="s">
        <v>1711</v>
      </c>
      <c r="G1099" s="34" t="s">
        <v>1620</v>
      </c>
      <c r="H1099" s="34" t="s">
        <v>1619</v>
      </c>
      <c r="I1099" s="34" t="s">
        <v>1712</v>
      </c>
      <c r="J1099" s="34" t="s">
        <v>1713</v>
      </c>
      <c r="K1099" s="34">
        <v>2018</v>
      </c>
      <c r="L1099" s="34">
        <v>2018</v>
      </c>
      <c r="M1099" s="34" t="s">
        <v>1767</v>
      </c>
      <c r="N1099" s="34" t="s">
        <v>1794</v>
      </c>
      <c r="O1099" s="34">
        <v>5</v>
      </c>
      <c r="P1099" s="34" t="s">
        <v>1768</v>
      </c>
      <c r="Q1099" s="34" t="s">
        <v>1723</v>
      </c>
      <c r="R1099" s="34" t="s">
        <v>1885</v>
      </c>
      <c r="S1099" s="34" t="s">
        <v>1621</v>
      </c>
      <c r="T1099" s="34" t="s">
        <v>1886</v>
      </c>
      <c r="U1099" s="34" t="s">
        <v>3073</v>
      </c>
      <c r="V1099" s="36" t="str">
        <f>IF(VLOOKUP(First_Validations[[#This Row],[Country]],Last_Validations[[Country]:[Country: Year.1]],4,FALSE)=First_Validations[[#This Row],[FirstValidation.Country: Year]],"First","Second / Last")</f>
        <v>First</v>
      </c>
    </row>
    <row r="1100" spans="2:22">
      <c r="B1100" s="34" t="s">
        <v>1711</v>
      </c>
      <c r="C1100" s="34" t="s">
        <v>1619</v>
      </c>
      <c r="D1100" s="34">
        <v>2</v>
      </c>
      <c r="E1100" s="34">
        <v>60</v>
      </c>
      <c r="F1100" s="34" t="s">
        <v>1711</v>
      </c>
      <c r="G1100" s="34" t="s">
        <v>1620</v>
      </c>
      <c r="H1100" s="34" t="s">
        <v>1619</v>
      </c>
      <c r="I1100" s="34" t="s">
        <v>1712</v>
      </c>
      <c r="J1100" s="34" t="s">
        <v>1713</v>
      </c>
      <c r="K1100" s="34">
        <v>2018</v>
      </c>
      <c r="L1100" s="34">
        <v>2018</v>
      </c>
      <c r="M1100" s="34" t="s">
        <v>1767</v>
      </c>
      <c r="N1100" s="34" t="s">
        <v>1788</v>
      </c>
      <c r="O1100" s="34">
        <v>4</v>
      </c>
      <c r="P1100" s="34" t="s">
        <v>1767</v>
      </c>
      <c r="Q1100" s="34" t="s">
        <v>1717</v>
      </c>
      <c r="R1100" s="34" t="s">
        <v>1885</v>
      </c>
      <c r="S1100" s="34" t="s">
        <v>1621</v>
      </c>
      <c r="T1100" s="34" t="s">
        <v>1886</v>
      </c>
      <c r="U1100" s="34" t="s">
        <v>3071</v>
      </c>
      <c r="V1100" s="36" t="str">
        <f>IF(VLOOKUP(First_Validations[[#This Row],[Country]],Last_Validations[[Country]:[Country: Year.1]],4,FALSE)=First_Validations[[#This Row],[FirstValidation.Country: Year]],"First","Second / Last")</f>
        <v>First</v>
      </c>
    </row>
    <row r="1101" spans="2:22">
      <c r="B1101" s="34" t="s">
        <v>1711</v>
      </c>
      <c r="C1101" s="34" t="s">
        <v>1619</v>
      </c>
      <c r="D1101" s="34">
        <v>2</v>
      </c>
      <c r="E1101" s="34">
        <v>60</v>
      </c>
      <c r="F1101" s="34" t="s">
        <v>1711</v>
      </c>
      <c r="G1101" s="34" t="s">
        <v>1620</v>
      </c>
      <c r="H1101" s="34" t="s">
        <v>1619</v>
      </c>
      <c r="I1101" s="34" t="s">
        <v>1712</v>
      </c>
      <c r="J1101" s="34" t="s">
        <v>1713</v>
      </c>
      <c r="K1101" s="34">
        <v>2018</v>
      </c>
      <c r="L1101" s="34">
        <v>2018</v>
      </c>
      <c r="M1101" s="34" t="s">
        <v>1767</v>
      </c>
      <c r="N1101" s="34" t="s">
        <v>1789</v>
      </c>
      <c r="O1101" s="34">
        <v>3</v>
      </c>
      <c r="P1101" s="34" t="s">
        <v>1798</v>
      </c>
      <c r="Q1101" s="34" t="s">
        <v>1718</v>
      </c>
      <c r="R1101" s="34" t="s">
        <v>1885</v>
      </c>
      <c r="S1101" s="34" t="s">
        <v>1621</v>
      </c>
      <c r="T1101" s="34" t="s">
        <v>1886</v>
      </c>
      <c r="U1101" s="34" t="s">
        <v>3068</v>
      </c>
      <c r="V1101" s="36" t="str">
        <f>IF(VLOOKUP(First_Validations[[#This Row],[Country]],Last_Validations[[Country]:[Country: Year.1]],4,FALSE)=First_Validations[[#This Row],[FirstValidation.Country: Year]],"First","Second / Last")</f>
        <v>First</v>
      </c>
    </row>
    <row r="1102" spans="2:22">
      <c r="B1102" s="34" t="s">
        <v>1711</v>
      </c>
      <c r="C1102" s="34" t="s">
        <v>1619</v>
      </c>
      <c r="D1102" s="34">
        <v>2</v>
      </c>
      <c r="E1102" s="34">
        <v>60</v>
      </c>
      <c r="F1102" s="34" t="s">
        <v>1711</v>
      </c>
      <c r="G1102" s="34" t="s">
        <v>1620</v>
      </c>
      <c r="H1102" s="34" t="s">
        <v>1619</v>
      </c>
      <c r="I1102" s="34" t="s">
        <v>1712</v>
      </c>
      <c r="J1102" s="34" t="s">
        <v>1713</v>
      </c>
      <c r="K1102" s="34">
        <v>2018</v>
      </c>
      <c r="L1102" s="34">
        <v>2018</v>
      </c>
      <c r="M1102" s="34" t="s">
        <v>1767</v>
      </c>
      <c r="N1102" s="34" t="s">
        <v>1784</v>
      </c>
      <c r="O1102" s="34">
        <v>5</v>
      </c>
      <c r="P1102" s="34" t="s">
        <v>1768</v>
      </c>
      <c r="Q1102" s="34" t="s">
        <v>1715</v>
      </c>
      <c r="R1102" s="34" t="s">
        <v>1885</v>
      </c>
      <c r="S1102" s="34" t="s">
        <v>1621</v>
      </c>
      <c r="T1102" s="34" t="s">
        <v>1886</v>
      </c>
      <c r="U1102" s="34" t="s">
        <v>3059</v>
      </c>
      <c r="V1102" s="36" t="str">
        <f>IF(VLOOKUP(First_Validations[[#This Row],[Country]],Last_Validations[[Country]:[Country: Year.1]],4,FALSE)=First_Validations[[#This Row],[FirstValidation.Country: Year]],"First","Second / Last")</f>
        <v>First</v>
      </c>
    </row>
    <row r="1103" spans="2:22">
      <c r="B1103" s="34" t="s">
        <v>1711</v>
      </c>
      <c r="C1103" s="34" t="s">
        <v>1619</v>
      </c>
      <c r="D1103" s="34">
        <v>2</v>
      </c>
      <c r="E1103" s="34">
        <v>60</v>
      </c>
      <c r="F1103" s="34" t="s">
        <v>1711</v>
      </c>
      <c r="G1103" s="34" t="s">
        <v>1620</v>
      </c>
      <c r="H1103" s="34" t="s">
        <v>1619</v>
      </c>
      <c r="I1103" s="34" t="s">
        <v>1712</v>
      </c>
      <c r="J1103" s="34" t="s">
        <v>1713</v>
      </c>
      <c r="K1103" s="34">
        <v>2018</v>
      </c>
      <c r="L1103" s="34">
        <v>2018</v>
      </c>
      <c r="M1103" s="34" t="s">
        <v>1767</v>
      </c>
      <c r="N1103" s="34" t="s">
        <v>1787</v>
      </c>
      <c r="O1103" s="34">
        <v>4</v>
      </c>
      <c r="P1103" s="34" t="s">
        <v>1767</v>
      </c>
      <c r="Q1103" s="34" t="s">
        <v>1716</v>
      </c>
      <c r="R1103" s="34" t="s">
        <v>1885</v>
      </c>
      <c r="S1103" s="34" t="s">
        <v>1621</v>
      </c>
      <c r="T1103" s="34" t="s">
        <v>1886</v>
      </c>
      <c r="U1103" s="34" t="s">
        <v>3070</v>
      </c>
      <c r="V1103" s="36" t="str">
        <f>IF(VLOOKUP(First_Validations[[#This Row],[Country]],Last_Validations[[Country]:[Country: Year.1]],4,FALSE)=First_Validations[[#This Row],[FirstValidation.Country: Year]],"First","Second / Last")</f>
        <v>First</v>
      </c>
    </row>
    <row r="1104" spans="2:22">
      <c r="B1104" s="34" t="s">
        <v>1711</v>
      </c>
      <c r="C1104" s="34" t="s">
        <v>1619</v>
      </c>
      <c r="D1104" s="34">
        <v>2</v>
      </c>
      <c r="E1104" s="34">
        <v>60</v>
      </c>
      <c r="F1104" s="34" t="s">
        <v>1711</v>
      </c>
      <c r="G1104" s="34" t="s">
        <v>1620</v>
      </c>
      <c r="H1104" s="34" t="s">
        <v>1619</v>
      </c>
      <c r="I1104" s="34" t="s">
        <v>1712</v>
      </c>
      <c r="J1104" s="34" t="s">
        <v>1713</v>
      </c>
      <c r="K1104" s="34">
        <v>2018</v>
      </c>
      <c r="L1104" s="34">
        <v>2018</v>
      </c>
      <c r="M1104" s="34" t="s">
        <v>1767</v>
      </c>
      <c r="N1104" s="34" t="s">
        <v>1792</v>
      </c>
      <c r="O1104" s="34">
        <v>4</v>
      </c>
      <c r="P1104" s="34" t="s">
        <v>1767</v>
      </c>
      <c r="Q1104" s="34" t="s">
        <v>1721</v>
      </c>
      <c r="R1104" s="34" t="s">
        <v>1885</v>
      </c>
      <c r="S1104" s="34" t="s">
        <v>1621</v>
      </c>
      <c r="T1104" s="34" t="s">
        <v>1886</v>
      </c>
      <c r="U1104" s="34" t="s">
        <v>3075</v>
      </c>
      <c r="V1104" s="36" t="str">
        <f>IF(VLOOKUP(First_Validations[[#This Row],[Country]],Last_Validations[[Country]:[Country: Year.1]],4,FALSE)=First_Validations[[#This Row],[FirstValidation.Country: Year]],"First","Second / Last")</f>
        <v>First</v>
      </c>
    </row>
    <row r="1105" spans="2:22">
      <c r="B1105" s="34" t="s">
        <v>1711</v>
      </c>
      <c r="C1105" s="34" t="s">
        <v>1619</v>
      </c>
      <c r="D1105" s="34">
        <v>2</v>
      </c>
      <c r="E1105" s="34">
        <v>60</v>
      </c>
      <c r="F1105" s="34" t="s">
        <v>1711</v>
      </c>
      <c r="G1105" s="34" t="s">
        <v>1620</v>
      </c>
      <c r="H1105" s="34" t="s">
        <v>1619</v>
      </c>
      <c r="I1105" s="34" t="s">
        <v>1712</v>
      </c>
      <c r="J1105" s="34" t="s">
        <v>1713</v>
      </c>
      <c r="K1105" s="34">
        <v>2018</v>
      </c>
      <c r="L1105" s="34">
        <v>2018</v>
      </c>
      <c r="M1105" s="34" t="s">
        <v>1767</v>
      </c>
      <c r="N1105" s="34" t="s">
        <v>1793</v>
      </c>
      <c r="O1105" s="34">
        <v>5</v>
      </c>
      <c r="P1105" s="34" t="s">
        <v>1768</v>
      </c>
      <c r="Q1105" s="34" t="s">
        <v>1722</v>
      </c>
      <c r="R1105" s="34" t="s">
        <v>1885</v>
      </c>
      <c r="S1105" s="34" t="s">
        <v>1621</v>
      </c>
      <c r="T1105" s="34" t="s">
        <v>1886</v>
      </c>
      <c r="U1105" s="34" t="s">
        <v>3072</v>
      </c>
      <c r="V1105" s="36" t="str">
        <f>IF(VLOOKUP(First_Validations[[#This Row],[Country]],Last_Validations[[Country]:[Country: Year.1]],4,FALSE)=First_Validations[[#This Row],[FirstValidation.Country: Year]],"First","Second / Last")</f>
        <v>First</v>
      </c>
    </row>
    <row r="1106" spans="2:22">
      <c r="B1106" s="34" t="s">
        <v>1711</v>
      </c>
      <c r="C1106" s="34" t="s">
        <v>1619</v>
      </c>
      <c r="D1106" s="34">
        <v>2</v>
      </c>
      <c r="E1106" s="34">
        <v>60</v>
      </c>
      <c r="F1106" s="34" t="s">
        <v>1711</v>
      </c>
      <c r="G1106" s="34" t="s">
        <v>1620</v>
      </c>
      <c r="H1106" s="34" t="s">
        <v>1619</v>
      </c>
      <c r="I1106" s="34" t="s">
        <v>1712</v>
      </c>
      <c r="J1106" s="34" t="s">
        <v>1713</v>
      </c>
      <c r="K1106" s="34">
        <v>2018</v>
      </c>
      <c r="L1106" s="34">
        <v>2018</v>
      </c>
      <c r="M1106" s="34" t="s">
        <v>1767</v>
      </c>
      <c r="N1106" s="34" t="s">
        <v>1790</v>
      </c>
      <c r="O1106" s="34">
        <v>4</v>
      </c>
      <c r="P1106" s="34" t="s">
        <v>1767</v>
      </c>
      <c r="Q1106" s="34" t="s">
        <v>1719</v>
      </c>
      <c r="R1106" s="34" t="s">
        <v>1885</v>
      </c>
      <c r="S1106" s="34" t="s">
        <v>1621</v>
      </c>
      <c r="T1106" s="34" t="s">
        <v>1886</v>
      </c>
      <c r="U1106" s="34" t="s">
        <v>3069</v>
      </c>
      <c r="V1106" s="36" t="str">
        <f>IF(VLOOKUP(First_Validations[[#This Row],[Country]],Last_Validations[[Country]:[Country: Year.1]],4,FALSE)=First_Validations[[#This Row],[FirstValidation.Country: Year]],"First","Second / Last")</f>
        <v>First</v>
      </c>
    </row>
    <row r="1107" spans="2:22">
      <c r="B1107" s="34" t="s">
        <v>1711</v>
      </c>
      <c r="C1107" s="34" t="s">
        <v>1619</v>
      </c>
      <c r="D1107" s="34">
        <v>2</v>
      </c>
      <c r="E1107" s="34">
        <v>60</v>
      </c>
      <c r="F1107" s="34" t="s">
        <v>1711</v>
      </c>
      <c r="G1107" s="34" t="s">
        <v>1620</v>
      </c>
      <c r="H1107" s="34" t="s">
        <v>1619</v>
      </c>
      <c r="I1107" s="34" t="s">
        <v>1712</v>
      </c>
      <c r="J1107" s="34" t="s">
        <v>1713</v>
      </c>
      <c r="K1107" s="34">
        <v>2018</v>
      </c>
      <c r="L1107" s="34">
        <v>2018</v>
      </c>
      <c r="M1107" s="34" t="s">
        <v>1767</v>
      </c>
      <c r="N1107" s="34" t="s">
        <v>1791</v>
      </c>
      <c r="O1107" s="34">
        <v>5</v>
      </c>
      <c r="P1107" s="34" t="s">
        <v>1768</v>
      </c>
      <c r="Q1107" s="34" t="s">
        <v>1720</v>
      </c>
      <c r="R1107" s="34" t="s">
        <v>1885</v>
      </c>
      <c r="S1107" s="34" t="s">
        <v>1621</v>
      </c>
      <c r="T1107" s="34" t="s">
        <v>1886</v>
      </c>
      <c r="U1107" s="34" t="s">
        <v>3074</v>
      </c>
      <c r="V1107" s="36" t="str">
        <f>IF(VLOOKUP(First_Validations[[#This Row],[Country]],Last_Validations[[Country]:[Country: Year.1]],4,FALSE)=First_Validations[[#This Row],[FirstValidation.Country: Year]],"First","Second / Last")</f>
        <v>First</v>
      </c>
    </row>
    <row r="1108" spans="2:22">
      <c r="B1108" s="34" t="s">
        <v>1711</v>
      </c>
      <c r="C1108" s="34" t="s">
        <v>1619</v>
      </c>
      <c r="D1108" s="34">
        <v>2</v>
      </c>
      <c r="E1108" s="34">
        <v>60</v>
      </c>
      <c r="F1108" s="34" t="s">
        <v>1711</v>
      </c>
      <c r="G1108" s="34" t="s">
        <v>1620</v>
      </c>
      <c r="H1108" s="34" t="s">
        <v>1619</v>
      </c>
      <c r="I1108" s="34" t="s">
        <v>1712</v>
      </c>
      <c r="J1108" s="34" t="s">
        <v>1713</v>
      </c>
      <c r="K1108" s="34">
        <v>2018</v>
      </c>
      <c r="L1108" s="34">
        <v>2018</v>
      </c>
      <c r="M1108" s="34" t="s">
        <v>1767</v>
      </c>
      <c r="N1108" s="34" t="s">
        <v>1816</v>
      </c>
      <c r="O1108" s="34">
        <v>5</v>
      </c>
      <c r="P1108" s="34" t="s">
        <v>1768</v>
      </c>
      <c r="Q1108" s="34" t="s">
        <v>1743</v>
      </c>
      <c r="R1108" s="34" t="s">
        <v>1885</v>
      </c>
      <c r="S1108" s="34" t="s">
        <v>1621</v>
      </c>
      <c r="T1108" s="34" t="s">
        <v>1886</v>
      </c>
      <c r="U1108" s="34" t="s">
        <v>3077</v>
      </c>
      <c r="V1108" s="36" t="str">
        <f>IF(VLOOKUP(First_Validations[[#This Row],[Country]],Last_Validations[[Country]:[Country: Year.1]],4,FALSE)=First_Validations[[#This Row],[FirstValidation.Country: Year]],"First","Second / Last")</f>
        <v>First</v>
      </c>
    </row>
    <row r="1109" spans="2:22">
      <c r="B1109" s="34" t="s">
        <v>1711</v>
      </c>
      <c r="C1109" s="34" t="s">
        <v>1619</v>
      </c>
      <c r="D1109" s="34">
        <v>2</v>
      </c>
      <c r="E1109" s="34">
        <v>60</v>
      </c>
      <c r="F1109" s="34" t="s">
        <v>1711</v>
      </c>
      <c r="G1109" s="34" t="s">
        <v>1620</v>
      </c>
      <c r="H1109" s="34" t="s">
        <v>1619</v>
      </c>
      <c r="I1109" s="34" t="s">
        <v>1712</v>
      </c>
      <c r="J1109" s="34" t="s">
        <v>1713</v>
      </c>
      <c r="K1109" s="34">
        <v>2018</v>
      </c>
      <c r="L1109" s="34">
        <v>2018</v>
      </c>
      <c r="M1109" s="34" t="s">
        <v>1767</v>
      </c>
      <c r="N1109" s="34" t="s">
        <v>1818</v>
      </c>
      <c r="O1109" s="34">
        <v>4</v>
      </c>
      <c r="P1109" s="34" t="s">
        <v>1767</v>
      </c>
      <c r="Q1109" s="34" t="s">
        <v>1744</v>
      </c>
      <c r="R1109" s="34" t="s">
        <v>1885</v>
      </c>
      <c r="S1109" s="34" t="s">
        <v>1621</v>
      </c>
      <c r="T1109" s="34" t="s">
        <v>1886</v>
      </c>
      <c r="U1109" s="34" t="s">
        <v>3078</v>
      </c>
      <c r="V1109" s="36" t="str">
        <f>IF(VLOOKUP(First_Validations[[#This Row],[Country]],Last_Validations[[Country]:[Country: Year.1]],4,FALSE)=First_Validations[[#This Row],[FirstValidation.Country: Year]],"First","Second / Last")</f>
        <v>First</v>
      </c>
    </row>
    <row r="1110" spans="2:22">
      <c r="B1110" s="34" t="s">
        <v>1711</v>
      </c>
      <c r="C1110" s="34" t="s">
        <v>1619</v>
      </c>
      <c r="D1110" s="34">
        <v>2</v>
      </c>
      <c r="E1110" s="34">
        <v>60</v>
      </c>
      <c r="F1110" s="34" t="s">
        <v>1711</v>
      </c>
      <c r="G1110" s="34" t="s">
        <v>1620</v>
      </c>
      <c r="H1110" s="34" t="s">
        <v>1619</v>
      </c>
      <c r="I1110" s="34" t="s">
        <v>1712</v>
      </c>
      <c r="J1110" s="34" t="s">
        <v>1713</v>
      </c>
      <c r="K1110" s="34">
        <v>2018</v>
      </c>
      <c r="L1110" s="34">
        <v>2018</v>
      </c>
      <c r="M1110" s="34" t="s">
        <v>1767</v>
      </c>
      <c r="N1110" s="34" t="s">
        <v>1814</v>
      </c>
      <c r="O1110" s="34">
        <v>3</v>
      </c>
      <c r="P1110" s="34" t="s">
        <v>1798</v>
      </c>
      <c r="Q1110" s="34" t="s">
        <v>1741</v>
      </c>
      <c r="R1110" s="34" t="s">
        <v>1885</v>
      </c>
      <c r="S1110" s="34" t="s">
        <v>1621</v>
      </c>
      <c r="T1110" s="34" t="s">
        <v>1886</v>
      </c>
      <c r="U1110" s="34" t="s">
        <v>3079</v>
      </c>
      <c r="V1110" s="36" t="str">
        <f>IF(VLOOKUP(First_Validations[[#This Row],[Country]],Last_Validations[[Country]:[Country: Year.1]],4,FALSE)=First_Validations[[#This Row],[FirstValidation.Country: Year]],"First","Second / Last")</f>
        <v>First</v>
      </c>
    </row>
    <row r="1111" spans="2:22">
      <c r="B1111" s="34" t="s">
        <v>1711</v>
      </c>
      <c r="C1111" s="34" t="s">
        <v>1619</v>
      </c>
      <c r="D1111" s="34">
        <v>2</v>
      </c>
      <c r="E1111" s="34">
        <v>60</v>
      </c>
      <c r="F1111" s="34" t="s">
        <v>1711</v>
      </c>
      <c r="G1111" s="34" t="s">
        <v>1620</v>
      </c>
      <c r="H1111" s="34" t="s">
        <v>1619</v>
      </c>
      <c r="I1111" s="34" t="s">
        <v>1712</v>
      </c>
      <c r="J1111" s="34" t="s">
        <v>1713</v>
      </c>
      <c r="K1111" s="34">
        <v>2018</v>
      </c>
      <c r="L1111" s="34">
        <v>2018</v>
      </c>
      <c r="M1111" s="34" t="s">
        <v>1767</v>
      </c>
      <c r="N1111" s="34" t="s">
        <v>1815</v>
      </c>
      <c r="O1111" s="34">
        <v>0</v>
      </c>
      <c r="P1111" s="34" t="s">
        <v>4</v>
      </c>
      <c r="Q1111" s="34" t="s">
        <v>1742</v>
      </c>
      <c r="R1111" s="34" t="s">
        <v>1885</v>
      </c>
      <c r="S1111" s="34" t="s">
        <v>1621</v>
      </c>
      <c r="T1111" s="34" t="s">
        <v>1886</v>
      </c>
      <c r="U1111" s="34" t="s">
        <v>3080</v>
      </c>
      <c r="V1111" s="36" t="str">
        <f>IF(VLOOKUP(First_Validations[[#This Row],[Country]],Last_Validations[[Country]:[Country: Year.1]],4,FALSE)=First_Validations[[#This Row],[FirstValidation.Country: Year]],"First","Second / Last")</f>
        <v>First</v>
      </c>
    </row>
    <row r="1112" spans="2:22">
      <c r="B1112" s="34" t="s">
        <v>1711</v>
      </c>
      <c r="C1112" s="34" t="s">
        <v>1619</v>
      </c>
      <c r="D1112" s="34">
        <v>2</v>
      </c>
      <c r="E1112" s="34">
        <v>60</v>
      </c>
      <c r="F1112" s="34" t="s">
        <v>1711</v>
      </c>
      <c r="G1112" s="34" t="s">
        <v>1620</v>
      </c>
      <c r="H1112" s="34" t="s">
        <v>1619</v>
      </c>
      <c r="I1112" s="34" t="s">
        <v>1712</v>
      </c>
      <c r="J1112" s="34" t="s">
        <v>1713</v>
      </c>
      <c r="K1112" s="34">
        <v>2018</v>
      </c>
      <c r="L1112" s="34">
        <v>2018</v>
      </c>
      <c r="M1112" s="34" t="s">
        <v>1767</v>
      </c>
      <c r="N1112" s="34" t="s">
        <v>1821</v>
      </c>
      <c r="O1112" s="34">
        <v>5</v>
      </c>
      <c r="P1112" s="34" t="s">
        <v>1768</v>
      </c>
      <c r="Q1112" s="34" t="s">
        <v>1747</v>
      </c>
      <c r="R1112" s="34" t="s">
        <v>1885</v>
      </c>
      <c r="S1112" s="34" t="s">
        <v>1621</v>
      </c>
      <c r="T1112" s="34" t="s">
        <v>1886</v>
      </c>
      <c r="U1112" s="34" t="s">
        <v>3081</v>
      </c>
      <c r="V1112" s="36" t="str">
        <f>IF(VLOOKUP(First_Validations[[#This Row],[Country]],Last_Validations[[Country]:[Country: Year.1]],4,FALSE)=First_Validations[[#This Row],[FirstValidation.Country: Year]],"First","Second / Last")</f>
        <v>First</v>
      </c>
    </row>
    <row r="1113" spans="2:22">
      <c r="B1113" s="34" t="s">
        <v>1711</v>
      </c>
      <c r="C1113" s="34" t="s">
        <v>1619</v>
      </c>
      <c r="D1113" s="34">
        <v>2</v>
      </c>
      <c r="E1113" s="34">
        <v>60</v>
      </c>
      <c r="F1113" s="34" t="s">
        <v>1711</v>
      </c>
      <c r="G1113" s="34" t="s">
        <v>1620</v>
      </c>
      <c r="H1113" s="34" t="s">
        <v>1619</v>
      </c>
      <c r="I1113" s="34" t="s">
        <v>1712</v>
      </c>
      <c r="J1113" s="34" t="s">
        <v>1713</v>
      </c>
      <c r="K1113" s="34">
        <v>2018</v>
      </c>
      <c r="L1113" s="34">
        <v>2018</v>
      </c>
      <c r="M1113" s="34" t="s">
        <v>1767</v>
      </c>
      <c r="N1113" s="34" t="s">
        <v>1822</v>
      </c>
      <c r="O1113" s="34">
        <v>4</v>
      </c>
      <c r="P1113" s="34" t="s">
        <v>1767</v>
      </c>
      <c r="Q1113" s="34" t="s">
        <v>1887</v>
      </c>
      <c r="R1113" s="34" t="s">
        <v>1885</v>
      </c>
      <c r="S1113" s="34" t="s">
        <v>1621</v>
      </c>
      <c r="T1113" s="34" t="s">
        <v>1886</v>
      </c>
      <c r="U1113" s="34" t="s">
        <v>3082</v>
      </c>
      <c r="V1113" s="36" t="str">
        <f>IF(VLOOKUP(First_Validations[[#This Row],[Country]],Last_Validations[[Country]:[Country: Year.1]],4,FALSE)=First_Validations[[#This Row],[FirstValidation.Country: Year]],"First","Second / Last")</f>
        <v>First</v>
      </c>
    </row>
    <row r="1114" spans="2:22">
      <c r="B1114" s="34" t="s">
        <v>1711</v>
      </c>
      <c r="C1114" s="34" t="s">
        <v>1619</v>
      </c>
      <c r="D1114" s="34">
        <v>2</v>
      </c>
      <c r="E1114" s="34">
        <v>60</v>
      </c>
      <c r="F1114" s="34" t="s">
        <v>1711</v>
      </c>
      <c r="G1114" s="34" t="s">
        <v>1620</v>
      </c>
      <c r="H1114" s="34" t="s">
        <v>1619</v>
      </c>
      <c r="I1114" s="34" t="s">
        <v>1712</v>
      </c>
      <c r="J1114" s="34" t="s">
        <v>1713</v>
      </c>
      <c r="K1114" s="34">
        <v>2018</v>
      </c>
      <c r="L1114" s="34">
        <v>2018</v>
      </c>
      <c r="M1114" s="34" t="s">
        <v>1767</v>
      </c>
      <c r="N1114" s="34" t="s">
        <v>1819</v>
      </c>
      <c r="O1114" s="34">
        <v>1</v>
      </c>
      <c r="P1114" s="34" t="s">
        <v>1796</v>
      </c>
      <c r="Q1114" s="34" t="s">
        <v>1745</v>
      </c>
      <c r="R1114" s="34" t="s">
        <v>1885</v>
      </c>
      <c r="S1114" s="34" t="s">
        <v>1621</v>
      </c>
      <c r="T1114" s="34" t="s">
        <v>1886</v>
      </c>
      <c r="U1114" s="34" t="s">
        <v>3083</v>
      </c>
      <c r="V1114" s="36" t="str">
        <f>IF(VLOOKUP(First_Validations[[#This Row],[Country]],Last_Validations[[Country]:[Country: Year.1]],4,FALSE)=First_Validations[[#This Row],[FirstValidation.Country: Year]],"First","Second / Last")</f>
        <v>First</v>
      </c>
    </row>
    <row r="1115" spans="2:22">
      <c r="B1115" s="34" t="s">
        <v>1711</v>
      </c>
      <c r="C1115" s="34" t="s">
        <v>1619</v>
      </c>
      <c r="D1115" s="34">
        <v>2</v>
      </c>
      <c r="E1115" s="34">
        <v>60</v>
      </c>
      <c r="F1115" s="34" t="s">
        <v>1711</v>
      </c>
      <c r="G1115" s="34" t="s">
        <v>1620</v>
      </c>
      <c r="H1115" s="34" t="s">
        <v>1619</v>
      </c>
      <c r="I1115" s="34" t="s">
        <v>1712</v>
      </c>
      <c r="J1115" s="34" t="s">
        <v>1713</v>
      </c>
      <c r="K1115" s="34">
        <v>2018</v>
      </c>
      <c r="L1115" s="34">
        <v>2018</v>
      </c>
      <c r="M1115" s="34" t="s">
        <v>1767</v>
      </c>
      <c r="N1115" s="34" t="s">
        <v>1820</v>
      </c>
      <c r="O1115" s="34">
        <v>5</v>
      </c>
      <c r="P1115" s="34" t="s">
        <v>1768</v>
      </c>
      <c r="Q1115" s="34" t="s">
        <v>1746</v>
      </c>
      <c r="R1115" s="34" t="s">
        <v>1885</v>
      </c>
      <c r="S1115" s="34" t="s">
        <v>1621</v>
      </c>
      <c r="T1115" s="34" t="s">
        <v>1886</v>
      </c>
      <c r="U1115" s="34" t="s">
        <v>3084</v>
      </c>
      <c r="V1115" s="36" t="str">
        <f>IF(VLOOKUP(First_Validations[[#This Row],[Country]],Last_Validations[[Country]:[Country: Year.1]],4,FALSE)=First_Validations[[#This Row],[FirstValidation.Country: Year]],"First","Second / Last")</f>
        <v>First</v>
      </c>
    </row>
    <row r="1116" spans="2:22">
      <c r="B1116" s="34" t="s">
        <v>1711</v>
      </c>
      <c r="C1116" s="34" t="s">
        <v>1619</v>
      </c>
      <c r="D1116" s="34">
        <v>2</v>
      </c>
      <c r="E1116" s="34">
        <v>60</v>
      </c>
      <c r="F1116" s="34" t="s">
        <v>1711</v>
      </c>
      <c r="G1116" s="34" t="s">
        <v>1620</v>
      </c>
      <c r="H1116" s="34" t="s">
        <v>1619</v>
      </c>
      <c r="I1116" s="34" t="s">
        <v>1712</v>
      </c>
      <c r="J1116" s="34" t="s">
        <v>1713</v>
      </c>
      <c r="K1116" s="34">
        <v>2018</v>
      </c>
      <c r="L1116" s="34">
        <v>2018</v>
      </c>
      <c r="M1116" s="34" t="s">
        <v>1767</v>
      </c>
      <c r="N1116" s="34" t="s">
        <v>1813</v>
      </c>
      <c r="O1116" s="34">
        <v>1</v>
      </c>
      <c r="P1116" s="34" t="s">
        <v>1796</v>
      </c>
      <c r="Q1116" s="34" t="s">
        <v>1740</v>
      </c>
      <c r="R1116" s="34" t="s">
        <v>1885</v>
      </c>
      <c r="S1116" s="34" t="s">
        <v>1621</v>
      </c>
      <c r="T1116" s="34" t="s">
        <v>1886</v>
      </c>
      <c r="U1116" s="34" t="s">
        <v>3090</v>
      </c>
      <c r="V1116" s="36" t="str">
        <f>IF(VLOOKUP(First_Validations[[#This Row],[Country]],Last_Validations[[Country]:[Country: Year.1]],4,FALSE)=First_Validations[[#This Row],[FirstValidation.Country: Year]],"First","Second / Last")</f>
        <v>First</v>
      </c>
    </row>
    <row r="1117" spans="2:22">
      <c r="B1117" s="34" t="s">
        <v>1711</v>
      </c>
      <c r="C1117" s="34" t="s">
        <v>1619</v>
      </c>
      <c r="D1117" s="34">
        <v>2</v>
      </c>
      <c r="E1117" s="34">
        <v>60</v>
      </c>
      <c r="F1117" s="34" t="s">
        <v>1711</v>
      </c>
      <c r="G1117" s="34" t="s">
        <v>1620</v>
      </c>
      <c r="H1117" s="34" t="s">
        <v>1619</v>
      </c>
      <c r="I1117" s="34" t="s">
        <v>1712</v>
      </c>
      <c r="J1117" s="34" t="s">
        <v>1713</v>
      </c>
      <c r="K1117" s="34">
        <v>2018</v>
      </c>
      <c r="L1117" s="34">
        <v>2018</v>
      </c>
      <c r="M1117" s="34" t="s">
        <v>1767</v>
      </c>
      <c r="N1117" s="34" t="s">
        <v>1807</v>
      </c>
      <c r="O1117" s="34">
        <v>3</v>
      </c>
      <c r="P1117" s="34" t="s">
        <v>1798</v>
      </c>
      <c r="Q1117" s="34" t="s">
        <v>1734</v>
      </c>
      <c r="R1117" s="34" t="s">
        <v>1885</v>
      </c>
      <c r="S1117" s="34" t="s">
        <v>1621</v>
      </c>
      <c r="T1117" s="34" t="s">
        <v>1886</v>
      </c>
      <c r="U1117" s="34" t="s">
        <v>3088</v>
      </c>
      <c r="V1117" s="36" t="str">
        <f>IF(VLOOKUP(First_Validations[[#This Row],[Country]],Last_Validations[[Country]:[Country: Year.1]],4,FALSE)=First_Validations[[#This Row],[FirstValidation.Country: Year]],"First","Second / Last")</f>
        <v>First</v>
      </c>
    </row>
    <row r="1118" spans="2:22">
      <c r="B1118" s="34" t="s">
        <v>1711</v>
      </c>
      <c r="C1118" s="34" t="s">
        <v>1619</v>
      </c>
      <c r="D1118" s="34">
        <v>2</v>
      </c>
      <c r="E1118" s="34">
        <v>60</v>
      </c>
      <c r="F1118" s="34" t="s">
        <v>1711</v>
      </c>
      <c r="G1118" s="34" t="s">
        <v>1620</v>
      </c>
      <c r="H1118" s="34" t="s">
        <v>1619</v>
      </c>
      <c r="I1118" s="34" t="s">
        <v>1712</v>
      </c>
      <c r="J1118" s="34" t="s">
        <v>1713</v>
      </c>
      <c r="K1118" s="34">
        <v>2018</v>
      </c>
      <c r="L1118" s="34">
        <v>2018</v>
      </c>
      <c r="M1118" s="34" t="s">
        <v>1767</v>
      </c>
      <c r="N1118" s="34" t="s">
        <v>1808</v>
      </c>
      <c r="O1118" s="34">
        <v>5</v>
      </c>
      <c r="P1118" s="34" t="s">
        <v>1768</v>
      </c>
      <c r="Q1118" s="34" t="s">
        <v>1735</v>
      </c>
      <c r="R1118" s="34" t="s">
        <v>1885</v>
      </c>
      <c r="S1118" s="34" t="s">
        <v>1621</v>
      </c>
      <c r="T1118" s="34" t="s">
        <v>1886</v>
      </c>
      <c r="U1118" s="34" t="s">
        <v>3085</v>
      </c>
      <c r="V1118" s="36" t="str">
        <f>IF(VLOOKUP(First_Validations[[#This Row],[Country]],Last_Validations[[Country]:[Country: Year.1]],4,FALSE)=First_Validations[[#This Row],[FirstValidation.Country: Year]],"First","Second / Last")</f>
        <v>First</v>
      </c>
    </row>
    <row r="1119" spans="2:22">
      <c r="B1119" s="34" t="s">
        <v>1711</v>
      </c>
      <c r="C1119" s="34" t="s">
        <v>1619</v>
      </c>
      <c r="D1119" s="34">
        <v>2</v>
      </c>
      <c r="E1119" s="34">
        <v>60</v>
      </c>
      <c r="F1119" s="34" t="s">
        <v>1711</v>
      </c>
      <c r="G1119" s="34" t="s">
        <v>1620</v>
      </c>
      <c r="H1119" s="34" t="s">
        <v>1619</v>
      </c>
      <c r="I1119" s="34" t="s">
        <v>1712</v>
      </c>
      <c r="J1119" s="34" t="s">
        <v>1713</v>
      </c>
      <c r="K1119" s="34">
        <v>2018</v>
      </c>
      <c r="L1119" s="34">
        <v>2018</v>
      </c>
      <c r="M1119" s="34" t="s">
        <v>1767</v>
      </c>
      <c r="N1119" s="34" t="s">
        <v>1805</v>
      </c>
      <c r="O1119" s="34">
        <v>0</v>
      </c>
      <c r="P1119" s="34" t="s">
        <v>4</v>
      </c>
      <c r="Q1119" s="34" t="s">
        <v>1732</v>
      </c>
      <c r="R1119" s="34" t="s">
        <v>1885</v>
      </c>
      <c r="S1119" s="34" t="s">
        <v>1621</v>
      </c>
      <c r="T1119" s="34" t="s">
        <v>1886</v>
      </c>
      <c r="U1119" s="34" t="s">
        <v>3076</v>
      </c>
      <c r="V1119" s="36" t="str">
        <f>IF(VLOOKUP(First_Validations[[#This Row],[Country]],Last_Validations[[Country]:[Country: Year.1]],4,FALSE)=First_Validations[[#This Row],[FirstValidation.Country: Year]],"First","Second / Last")</f>
        <v>First</v>
      </c>
    </row>
    <row r="1120" spans="2:22">
      <c r="B1120" s="34" t="s">
        <v>1711</v>
      </c>
      <c r="C1120" s="34" t="s">
        <v>1619</v>
      </c>
      <c r="D1120" s="34">
        <v>2</v>
      </c>
      <c r="E1120" s="34">
        <v>60</v>
      </c>
      <c r="F1120" s="34" t="s">
        <v>1711</v>
      </c>
      <c r="G1120" s="34" t="s">
        <v>1620</v>
      </c>
      <c r="H1120" s="34" t="s">
        <v>1619</v>
      </c>
      <c r="I1120" s="34" t="s">
        <v>1712</v>
      </c>
      <c r="J1120" s="34" t="s">
        <v>1713</v>
      </c>
      <c r="K1120" s="34">
        <v>2018</v>
      </c>
      <c r="L1120" s="34">
        <v>2018</v>
      </c>
      <c r="M1120" s="34" t="s">
        <v>1767</v>
      </c>
      <c r="N1120" s="34" t="s">
        <v>1806</v>
      </c>
      <c r="O1120" s="34">
        <v>0</v>
      </c>
      <c r="P1120" s="34" t="s">
        <v>4</v>
      </c>
      <c r="Q1120" s="34" t="s">
        <v>1733</v>
      </c>
      <c r="R1120" s="34" t="s">
        <v>1885</v>
      </c>
      <c r="S1120" s="34" t="s">
        <v>1621</v>
      </c>
      <c r="T1120" s="34" t="s">
        <v>1886</v>
      </c>
      <c r="U1120" s="34" t="s">
        <v>3087</v>
      </c>
      <c r="V1120" s="36" t="str">
        <f>IF(VLOOKUP(First_Validations[[#This Row],[Country]],Last_Validations[[Country]:[Country: Year.1]],4,FALSE)=First_Validations[[#This Row],[FirstValidation.Country: Year]],"First","Second / Last")</f>
        <v>First</v>
      </c>
    </row>
    <row r="1121" spans="2:22">
      <c r="B1121" s="34" t="s">
        <v>1711</v>
      </c>
      <c r="C1121" s="34" t="s">
        <v>1619</v>
      </c>
      <c r="D1121" s="34">
        <v>2</v>
      </c>
      <c r="E1121" s="34">
        <v>60</v>
      </c>
      <c r="F1121" s="34" t="s">
        <v>1711</v>
      </c>
      <c r="G1121" s="34" t="s">
        <v>1620</v>
      </c>
      <c r="H1121" s="34" t="s">
        <v>1619</v>
      </c>
      <c r="I1121" s="34" t="s">
        <v>1712</v>
      </c>
      <c r="J1121" s="34" t="s">
        <v>1713</v>
      </c>
      <c r="K1121" s="34">
        <v>2018</v>
      </c>
      <c r="L1121" s="34">
        <v>2018</v>
      </c>
      <c r="M1121" s="34" t="s">
        <v>1767</v>
      </c>
      <c r="N1121" s="34" t="s">
        <v>1811</v>
      </c>
      <c r="O1121" s="34">
        <v>5</v>
      </c>
      <c r="P1121" s="34" t="s">
        <v>1768</v>
      </c>
      <c r="Q1121" s="34" t="s">
        <v>1738</v>
      </c>
      <c r="R1121" s="34" t="s">
        <v>1885</v>
      </c>
      <c r="S1121" s="34" t="s">
        <v>1621</v>
      </c>
      <c r="T1121" s="34" t="s">
        <v>1886</v>
      </c>
      <c r="U1121" s="34" t="s">
        <v>3092</v>
      </c>
      <c r="V1121" s="36" t="str">
        <f>IF(VLOOKUP(First_Validations[[#This Row],[Country]],Last_Validations[[Country]:[Country: Year.1]],4,FALSE)=First_Validations[[#This Row],[FirstValidation.Country: Year]],"First","Second / Last")</f>
        <v>First</v>
      </c>
    </row>
    <row r="1122" spans="2:22">
      <c r="B1122" s="34" t="s">
        <v>1711</v>
      </c>
      <c r="C1122" s="34" t="s">
        <v>1619</v>
      </c>
      <c r="D1122" s="34">
        <v>2</v>
      </c>
      <c r="E1122" s="34">
        <v>60</v>
      </c>
      <c r="F1122" s="34" t="s">
        <v>1711</v>
      </c>
      <c r="G1122" s="34" t="s">
        <v>1620</v>
      </c>
      <c r="H1122" s="34" t="s">
        <v>1619</v>
      </c>
      <c r="I1122" s="34" t="s">
        <v>1712</v>
      </c>
      <c r="J1122" s="34" t="s">
        <v>1713</v>
      </c>
      <c r="K1122" s="34">
        <v>2018</v>
      </c>
      <c r="L1122" s="34">
        <v>2018</v>
      </c>
      <c r="M1122" s="34" t="s">
        <v>1767</v>
      </c>
      <c r="N1122" s="34" t="s">
        <v>1812</v>
      </c>
      <c r="O1122" s="34">
        <v>3</v>
      </c>
      <c r="P1122" s="34" t="s">
        <v>1798</v>
      </c>
      <c r="Q1122" s="34" t="s">
        <v>1739</v>
      </c>
      <c r="R1122" s="34" t="s">
        <v>1885</v>
      </c>
      <c r="S1122" s="34" t="s">
        <v>1621</v>
      </c>
      <c r="T1122" s="34" t="s">
        <v>1886</v>
      </c>
      <c r="U1122" s="34" t="s">
        <v>3089</v>
      </c>
      <c r="V1122" s="36" t="str">
        <f>IF(VLOOKUP(First_Validations[[#This Row],[Country]],Last_Validations[[Country]:[Country: Year.1]],4,FALSE)=First_Validations[[#This Row],[FirstValidation.Country: Year]],"First","Second / Last")</f>
        <v>First</v>
      </c>
    </row>
    <row r="1123" spans="2:22">
      <c r="B1123" s="34" t="s">
        <v>1711</v>
      </c>
      <c r="C1123" s="34" t="s">
        <v>1619</v>
      </c>
      <c r="D1123" s="34">
        <v>2</v>
      </c>
      <c r="E1123" s="34">
        <v>60</v>
      </c>
      <c r="F1123" s="34" t="s">
        <v>1711</v>
      </c>
      <c r="G1123" s="34" t="s">
        <v>1620</v>
      </c>
      <c r="H1123" s="34" t="s">
        <v>1619</v>
      </c>
      <c r="I1123" s="34" t="s">
        <v>1712</v>
      </c>
      <c r="J1123" s="34" t="s">
        <v>1713</v>
      </c>
      <c r="K1123" s="34">
        <v>2018</v>
      </c>
      <c r="L1123" s="34">
        <v>2018</v>
      </c>
      <c r="M1123" s="34" t="s">
        <v>1767</v>
      </c>
      <c r="N1123" s="34" t="s">
        <v>1809</v>
      </c>
      <c r="O1123" s="34">
        <v>5</v>
      </c>
      <c r="P1123" s="34" t="s">
        <v>1768</v>
      </c>
      <c r="Q1123" s="34" t="s">
        <v>1736</v>
      </c>
      <c r="R1123" s="34" t="s">
        <v>1885</v>
      </c>
      <c r="S1123" s="34" t="s">
        <v>1621</v>
      </c>
      <c r="T1123" s="34" t="s">
        <v>1886</v>
      </c>
      <c r="U1123" s="34" t="s">
        <v>3086</v>
      </c>
      <c r="V1123" s="36" t="str">
        <f>IF(VLOOKUP(First_Validations[[#This Row],[Country]],Last_Validations[[Country]:[Country: Year.1]],4,FALSE)=First_Validations[[#This Row],[FirstValidation.Country: Year]],"First","Second / Last")</f>
        <v>First</v>
      </c>
    </row>
    <row r="1124" spans="2:22">
      <c r="B1124" s="34" t="s">
        <v>1711</v>
      </c>
      <c r="C1124" s="34" t="s">
        <v>1619</v>
      </c>
      <c r="D1124" s="34">
        <v>2</v>
      </c>
      <c r="E1124" s="34">
        <v>60</v>
      </c>
      <c r="F1124" s="34" t="s">
        <v>1711</v>
      </c>
      <c r="G1124" s="34" t="s">
        <v>1620</v>
      </c>
      <c r="H1124" s="34" t="s">
        <v>1619</v>
      </c>
      <c r="I1124" s="34" t="s">
        <v>1712</v>
      </c>
      <c r="J1124" s="34" t="s">
        <v>1713</v>
      </c>
      <c r="K1124" s="34">
        <v>2018</v>
      </c>
      <c r="L1124" s="34">
        <v>2018</v>
      </c>
      <c r="M1124" s="34" t="s">
        <v>1767</v>
      </c>
      <c r="N1124" s="34" t="s">
        <v>1810</v>
      </c>
      <c r="O1124" s="34">
        <v>4</v>
      </c>
      <c r="P1124" s="34" t="s">
        <v>1767</v>
      </c>
      <c r="Q1124" s="34" t="s">
        <v>1737</v>
      </c>
      <c r="R1124" s="34" t="s">
        <v>1885</v>
      </c>
      <c r="S1124" s="34" t="s">
        <v>1621</v>
      </c>
      <c r="T1124" s="34" t="s">
        <v>1886</v>
      </c>
      <c r="U1124" s="34" t="s">
        <v>3091</v>
      </c>
      <c r="V1124" s="36" t="str">
        <f>IF(VLOOKUP(First_Validations[[#This Row],[Country]],Last_Validations[[Country]:[Country: Year.1]],4,FALSE)=First_Validations[[#This Row],[FirstValidation.Country: Year]],"First","Second / Last")</f>
        <v>First</v>
      </c>
    </row>
    <row r="1125" spans="2:22">
      <c r="B1125" s="34" t="s">
        <v>289</v>
      </c>
      <c r="C1125" s="34" t="s">
        <v>1610</v>
      </c>
      <c r="D1125" s="34">
        <v>1</v>
      </c>
      <c r="E1125" s="34">
        <v>10</v>
      </c>
      <c r="F1125" s="34" t="s">
        <v>289</v>
      </c>
      <c r="G1125" s="34" t="s">
        <v>1611</v>
      </c>
      <c r="H1125" s="34" t="s">
        <v>1610</v>
      </c>
      <c r="I1125" s="34" t="s">
        <v>3503</v>
      </c>
      <c r="J1125" s="34" t="s">
        <v>3504</v>
      </c>
      <c r="K1125" s="34">
        <v>2016</v>
      </c>
      <c r="M1125" s="34" t="s">
        <v>0</v>
      </c>
      <c r="N1125" s="34" t="s">
        <v>1811</v>
      </c>
      <c r="O1125" s="34">
        <v>4</v>
      </c>
      <c r="P1125" s="34" t="s">
        <v>1767</v>
      </c>
      <c r="Q1125" s="34" t="s">
        <v>313</v>
      </c>
      <c r="S1125" s="34" t="s">
        <v>1613</v>
      </c>
      <c r="T1125" s="34" t="s">
        <v>1833</v>
      </c>
      <c r="U1125" s="34" t="s">
        <v>3093</v>
      </c>
      <c r="V1125" s="36" t="str">
        <f>IF(VLOOKUP(First_Validations[[#This Row],[Country]],Last_Validations[[Country]:[Country: Year.1]],4,FALSE)=First_Validations[[#This Row],[FirstValidation.Country: Year]],"First","Second / Last")</f>
        <v>First</v>
      </c>
    </row>
    <row r="1126" spans="2:22">
      <c r="B1126" s="34" t="s">
        <v>289</v>
      </c>
      <c r="C1126" s="34" t="s">
        <v>1610</v>
      </c>
      <c r="D1126" s="34">
        <v>1</v>
      </c>
      <c r="E1126" s="34">
        <v>10</v>
      </c>
      <c r="F1126" s="34" t="s">
        <v>289</v>
      </c>
      <c r="G1126" s="34" t="s">
        <v>1611</v>
      </c>
      <c r="H1126" s="34" t="s">
        <v>1610</v>
      </c>
      <c r="I1126" s="34" t="s">
        <v>3503</v>
      </c>
      <c r="J1126" s="34" t="s">
        <v>3504</v>
      </c>
      <c r="K1126" s="34">
        <v>2016</v>
      </c>
      <c r="M1126" s="34" t="s">
        <v>0</v>
      </c>
      <c r="N1126" s="34" t="s">
        <v>1810</v>
      </c>
      <c r="O1126" s="34">
        <v>3</v>
      </c>
      <c r="P1126" s="34" t="s">
        <v>1798</v>
      </c>
      <c r="Q1126" s="34" t="s">
        <v>312</v>
      </c>
      <c r="S1126" s="34" t="s">
        <v>1613</v>
      </c>
      <c r="T1126" s="34" t="s">
        <v>1833</v>
      </c>
      <c r="U1126" s="34" t="s">
        <v>3094</v>
      </c>
      <c r="V1126" s="36" t="str">
        <f>IF(VLOOKUP(First_Validations[[#This Row],[Country]],Last_Validations[[Country]:[Country: Year.1]],4,FALSE)=First_Validations[[#This Row],[FirstValidation.Country: Year]],"First","Second / Last")</f>
        <v>First</v>
      </c>
    </row>
    <row r="1127" spans="2:22">
      <c r="B1127" s="34" t="s">
        <v>289</v>
      </c>
      <c r="C1127" s="34" t="s">
        <v>1610</v>
      </c>
      <c r="D1127" s="34">
        <v>1</v>
      </c>
      <c r="E1127" s="34">
        <v>10</v>
      </c>
      <c r="F1127" s="34" t="s">
        <v>289</v>
      </c>
      <c r="G1127" s="34" t="s">
        <v>1611</v>
      </c>
      <c r="H1127" s="34" t="s">
        <v>1610</v>
      </c>
      <c r="I1127" s="34" t="s">
        <v>3503</v>
      </c>
      <c r="J1127" s="34" t="s">
        <v>3504</v>
      </c>
      <c r="K1127" s="34">
        <v>2016</v>
      </c>
      <c r="M1127" s="34" t="s">
        <v>0</v>
      </c>
      <c r="N1127" s="34" t="s">
        <v>1813</v>
      </c>
      <c r="O1127" s="34">
        <v>1</v>
      </c>
      <c r="P1127" s="34" t="s">
        <v>1796</v>
      </c>
      <c r="Q1127" s="34" t="s">
        <v>315</v>
      </c>
      <c r="S1127" s="34" t="s">
        <v>1613</v>
      </c>
      <c r="T1127" s="34" t="s">
        <v>1833</v>
      </c>
      <c r="U1127" s="34" t="s">
        <v>3095</v>
      </c>
      <c r="V1127" s="36" t="str">
        <f>IF(VLOOKUP(First_Validations[[#This Row],[Country]],Last_Validations[[Country]:[Country: Year.1]],4,FALSE)=First_Validations[[#This Row],[FirstValidation.Country: Year]],"First","Second / Last")</f>
        <v>First</v>
      </c>
    </row>
    <row r="1128" spans="2:22">
      <c r="B1128" s="34" t="s">
        <v>289</v>
      </c>
      <c r="C1128" s="34" t="s">
        <v>1610</v>
      </c>
      <c r="D1128" s="34">
        <v>1</v>
      </c>
      <c r="E1128" s="34">
        <v>10</v>
      </c>
      <c r="F1128" s="34" t="s">
        <v>289</v>
      </c>
      <c r="G1128" s="34" t="s">
        <v>1611</v>
      </c>
      <c r="H1128" s="34" t="s">
        <v>1610</v>
      </c>
      <c r="I1128" s="34" t="s">
        <v>3503</v>
      </c>
      <c r="J1128" s="34" t="s">
        <v>3504</v>
      </c>
      <c r="K1128" s="34">
        <v>2016</v>
      </c>
      <c r="M1128" s="34" t="s">
        <v>0</v>
      </c>
      <c r="N1128" s="34" t="s">
        <v>1812</v>
      </c>
      <c r="O1128" s="34">
        <v>3</v>
      </c>
      <c r="P1128" s="34" t="s">
        <v>1798</v>
      </c>
      <c r="Q1128" s="34" t="s">
        <v>314</v>
      </c>
      <c r="S1128" s="34" t="s">
        <v>1613</v>
      </c>
      <c r="T1128" s="34" t="s">
        <v>1833</v>
      </c>
      <c r="U1128" s="34" t="s">
        <v>3096</v>
      </c>
      <c r="V1128" s="36" t="str">
        <f>IF(VLOOKUP(First_Validations[[#This Row],[Country]],Last_Validations[[Country]:[Country: Year.1]],4,FALSE)=First_Validations[[#This Row],[FirstValidation.Country: Year]],"First","Second / Last")</f>
        <v>First</v>
      </c>
    </row>
    <row r="1129" spans="2:22">
      <c r="B1129" s="34" t="s">
        <v>289</v>
      </c>
      <c r="C1129" s="34" t="s">
        <v>1610</v>
      </c>
      <c r="D1129" s="34">
        <v>1</v>
      </c>
      <c r="E1129" s="34">
        <v>10</v>
      </c>
      <c r="F1129" s="34" t="s">
        <v>289</v>
      </c>
      <c r="G1129" s="34" t="s">
        <v>1611</v>
      </c>
      <c r="H1129" s="34" t="s">
        <v>1610</v>
      </c>
      <c r="I1129" s="34" t="s">
        <v>3503</v>
      </c>
      <c r="J1129" s="34" t="s">
        <v>3504</v>
      </c>
      <c r="K1129" s="34">
        <v>2016</v>
      </c>
      <c r="M1129" s="34" t="s">
        <v>0</v>
      </c>
      <c r="N1129" s="34" t="s">
        <v>1807</v>
      </c>
      <c r="O1129" s="34">
        <v>4</v>
      </c>
      <c r="P1129" s="34" t="s">
        <v>1767</v>
      </c>
      <c r="Q1129" s="34" t="s">
        <v>309</v>
      </c>
      <c r="S1129" s="34" t="s">
        <v>1613</v>
      </c>
      <c r="T1129" s="34" t="s">
        <v>1833</v>
      </c>
      <c r="U1129" s="34" t="s">
        <v>3097</v>
      </c>
      <c r="V1129" s="36" t="str">
        <f>IF(VLOOKUP(First_Validations[[#This Row],[Country]],Last_Validations[[Country]:[Country: Year.1]],4,FALSE)=First_Validations[[#This Row],[FirstValidation.Country: Year]],"First","Second / Last")</f>
        <v>First</v>
      </c>
    </row>
    <row r="1130" spans="2:22">
      <c r="B1130" s="34" t="s">
        <v>289</v>
      </c>
      <c r="C1130" s="34" t="s">
        <v>1610</v>
      </c>
      <c r="D1130" s="34">
        <v>1</v>
      </c>
      <c r="E1130" s="34">
        <v>10</v>
      </c>
      <c r="F1130" s="34" t="s">
        <v>289</v>
      </c>
      <c r="G1130" s="34" t="s">
        <v>1611</v>
      </c>
      <c r="H1130" s="34" t="s">
        <v>1610</v>
      </c>
      <c r="I1130" s="34" t="s">
        <v>3503</v>
      </c>
      <c r="J1130" s="34" t="s">
        <v>3504</v>
      </c>
      <c r="K1130" s="34">
        <v>2016</v>
      </c>
      <c r="M1130" s="34" t="s">
        <v>0</v>
      </c>
      <c r="N1130" s="34" t="s">
        <v>1784</v>
      </c>
      <c r="O1130" s="34">
        <v>3</v>
      </c>
      <c r="P1130" s="34" t="s">
        <v>1798</v>
      </c>
      <c r="Q1130" s="34" t="s">
        <v>290</v>
      </c>
      <c r="S1130" s="34" t="s">
        <v>1613</v>
      </c>
      <c r="T1130" s="34" t="s">
        <v>1833</v>
      </c>
      <c r="U1130" s="34" t="s">
        <v>3104</v>
      </c>
      <c r="V1130" s="36" t="str">
        <f>IF(VLOOKUP(First_Validations[[#This Row],[Country]],Last_Validations[[Country]:[Country: Year.1]],4,FALSE)=First_Validations[[#This Row],[FirstValidation.Country: Year]],"First","Second / Last")</f>
        <v>First</v>
      </c>
    </row>
    <row r="1131" spans="2:22">
      <c r="B1131" s="34" t="s">
        <v>289</v>
      </c>
      <c r="C1131" s="34" t="s">
        <v>1610</v>
      </c>
      <c r="D1131" s="34">
        <v>1</v>
      </c>
      <c r="E1131" s="34">
        <v>10</v>
      </c>
      <c r="F1131" s="34" t="s">
        <v>289</v>
      </c>
      <c r="G1131" s="34" t="s">
        <v>1611</v>
      </c>
      <c r="H1131" s="34" t="s">
        <v>1610</v>
      </c>
      <c r="I1131" s="34" t="s">
        <v>3503</v>
      </c>
      <c r="J1131" s="34" t="s">
        <v>3504</v>
      </c>
      <c r="K1131" s="34">
        <v>2016</v>
      </c>
      <c r="M1131" s="34" t="s">
        <v>0</v>
      </c>
      <c r="N1131" s="34" t="s">
        <v>1809</v>
      </c>
      <c r="O1131" s="34">
        <v>5</v>
      </c>
      <c r="P1131" s="34" t="s">
        <v>1768</v>
      </c>
      <c r="Q1131" s="34" t="s">
        <v>311</v>
      </c>
      <c r="S1131" s="34" t="s">
        <v>1613</v>
      </c>
      <c r="T1131" s="34" t="s">
        <v>1833</v>
      </c>
      <c r="U1131" s="34" t="s">
        <v>3099</v>
      </c>
      <c r="V1131" s="36" t="str">
        <f>IF(VLOOKUP(First_Validations[[#This Row],[Country]],Last_Validations[[Country]:[Country: Year.1]],4,FALSE)=First_Validations[[#This Row],[FirstValidation.Country: Year]],"First","Second / Last")</f>
        <v>First</v>
      </c>
    </row>
    <row r="1132" spans="2:22">
      <c r="B1132" s="34" t="s">
        <v>289</v>
      </c>
      <c r="C1132" s="34" t="s">
        <v>1610</v>
      </c>
      <c r="D1132" s="34">
        <v>1</v>
      </c>
      <c r="E1132" s="34">
        <v>10</v>
      </c>
      <c r="F1132" s="34" t="s">
        <v>289</v>
      </c>
      <c r="G1132" s="34" t="s">
        <v>1611</v>
      </c>
      <c r="H1132" s="34" t="s">
        <v>1610</v>
      </c>
      <c r="I1132" s="34" t="s">
        <v>3503</v>
      </c>
      <c r="J1132" s="34" t="s">
        <v>3504</v>
      </c>
      <c r="K1132" s="34">
        <v>2016</v>
      </c>
      <c r="M1132" s="34" t="s">
        <v>0</v>
      </c>
      <c r="N1132" s="34" t="s">
        <v>1808</v>
      </c>
      <c r="O1132" s="34">
        <v>3</v>
      </c>
      <c r="P1132" s="34" t="s">
        <v>1798</v>
      </c>
      <c r="Q1132" s="34" t="s">
        <v>310</v>
      </c>
      <c r="S1132" s="34" t="s">
        <v>1613</v>
      </c>
      <c r="T1132" s="34" t="s">
        <v>1833</v>
      </c>
      <c r="U1132" s="34" t="s">
        <v>3100</v>
      </c>
      <c r="V1132" s="36" t="str">
        <f>IF(VLOOKUP(First_Validations[[#This Row],[Country]],Last_Validations[[Country]:[Country: Year.1]],4,FALSE)=First_Validations[[#This Row],[FirstValidation.Country: Year]],"First","Second / Last")</f>
        <v>First</v>
      </c>
    </row>
    <row r="1133" spans="2:22">
      <c r="B1133" s="34" t="s">
        <v>289</v>
      </c>
      <c r="C1133" s="34" t="s">
        <v>1610</v>
      </c>
      <c r="D1133" s="34">
        <v>1</v>
      </c>
      <c r="E1133" s="34">
        <v>10</v>
      </c>
      <c r="F1133" s="34" t="s">
        <v>289</v>
      </c>
      <c r="G1133" s="34" t="s">
        <v>1611</v>
      </c>
      <c r="H1133" s="34" t="s">
        <v>1610</v>
      </c>
      <c r="I1133" s="34" t="s">
        <v>3503</v>
      </c>
      <c r="J1133" s="34" t="s">
        <v>3504</v>
      </c>
      <c r="K1133" s="34">
        <v>2016</v>
      </c>
      <c r="M1133" s="34" t="s">
        <v>0</v>
      </c>
      <c r="N1133" s="34" t="s">
        <v>1820</v>
      </c>
      <c r="O1133" s="34">
        <v>4</v>
      </c>
      <c r="P1133" s="34" t="s">
        <v>1767</v>
      </c>
      <c r="Q1133" s="34" t="s">
        <v>321</v>
      </c>
      <c r="S1133" s="34" t="s">
        <v>1613</v>
      </c>
      <c r="T1133" s="34" t="s">
        <v>1833</v>
      </c>
      <c r="U1133" s="34" t="s">
        <v>3103</v>
      </c>
      <c r="V1133" s="36" t="str">
        <f>IF(VLOOKUP(First_Validations[[#This Row],[Country]],Last_Validations[[Country]:[Country: Year.1]],4,FALSE)=First_Validations[[#This Row],[FirstValidation.Country: Year]],"First","Second / Last")</f>
        <v>First</v>
      </c>
    </row>
    <row r="1134" spans="2:22">
      <c r="B1134" s="34" t="s">
        <v>289</v>
      </c>
      <c r="C1134" s="34" t="s">
        <v>1610</v>
      </c>
      <c r="D1134" s="34">
        <v>1</v>
      </c>
      <c r="E1134" s="34">
        <v>10</v>
      </c>
      <c r="F1134" s="34" t="s">
        <v>289</v>
      </c>
      <c r="G1134" s="34" t="s">
        <v>1611</v>
      </c>
      <c r="H1134" s="34" t="s">
        <v>1610</v>
      </c>
      <c r="I1134" s="34" t="s">
        <v>3503</v>
      </c>
      <c r="J1134" s="34" t="s">
        <v>3504</v>
      </c>
      <c r="K1134" s="34">
        <v>2016</v>
      </c>
      <c r="M1134" s="34" t="s">
        <v>0</v>
      </c>
      <c r="N1134" s="34" t="s">
        <v>1819</v>
      </c>
      <c r="O1134" s="34">
        <v>1</v>
      </c>
      <c r="P1134" s="34" t="s">
        <v>1796</v>
      </c>
      <c r="Q1134" s="34" t="s">
        <v>320</v>
      </c>
      <c r="S1134" s="34" t="s">
        <v>1613</v>
      </c>
      <c r="T1134" s="34" t="s">
        <v>1833</v>
      </c>
      <c r="U1134" s="34" t="s">
        <v>3108</v>
      </c>
      <c r="V1134" s="36" t="str">
        <f>IF(VLOOKUP(First_Validations[[#This Row],[Country]],Last_Validations[[Country]:[Country: Year.1]],4,FALSE)=First_Validations[[#This Row],[FirstValidation.Country: Year]],"First","Second / Last")</f>
        <v>First</v>
      </c>
    </row>
    <row r="1135" spans="2:22">
      <c r="B1135" s="34" t="s">
        <v>289</v>
      </c>
      <c r="C1135" s="34" t="s">
        <v>1610</v>
      </c>
      <c r="D1135" s="34">
        <v>1</v>
      </c>
      <c r="E1135" s="34">
        <v>10</v>
      </c>
      <c r="F1135" s="34" t="s">
        <v>289</v>
      </c>
      <c r="G1135" s="34" t="s">
        <v>1611</v>
      </c>
      <c r="H1135" s="34" t="s">
        <v>1610</v>
      </c>
      <c r="I1135" s="34" t="s">
        <v>3503</v>
      </c>
      <c r="J1135" s="34" t="s">
        <v>3504</v>
      </c>
      <c r="K1135" s="34">
        <v>2016</v>
      </c>
      <c r="M1135" s="34" t="s">
        <v>0</v>
      </c>
      <c r="N1135" s="34" t="s">
        <v>1787</v>
      </c>
      <c r="O1135" s="34">
        <v>3</v>
      </c>
      <c r="P1135" s="34" t="s">
        <v>1798</v>
      </c>
      <c r="Q1135" s="34" t="s">
        <v>291</v>
      </c>
      <c r="S1135" s="34" t="s">
        <v>1613</v>
      </c>
      <c r="T1135" s="34" t="s">
        <v>1833</v>
      </c>
      <c r="U1135" s="34" t="s">
        <v>3115</v>
      </c>
      <c r="V1135" s="36" t="str">
        <f>IF(VLOOKUP(First_Validations[[#This Row],[Country]],Last_Validations[[Country]:[Country: Year.1]],4,FALSE)=First_Validations[[#This Row],[FirstValidation.Country: Year]],"First","Second / Last")</f>
        <v>First</v>
      </c>
    </row>
    <row r="1136" spans="2:22">
      <c r="B1136" s="34" t="s">
        <v>289</v>
      </c>
      <c r="C1136" s="34" t="s">
        <v>1610</v>
      </c>
      <c r="D1136" s="34">
        <v>1</v>
      </c>
      <c r="E1136" s="34">
        <v>10</v>
      </c>
      <c r="F1136" s="34" t="s">
        <v>289</v>
      </c>
      <c r="G1136" s="34" t="s">
        <v>1611</v>
      </c>
      <c r="H1136" s="34" t="s">
        <v>1610</v>
      </c>
      <c r="I1136" s="34" t="s">
        <v>3503</v>
      </c>
      <c r="J1136" s="34" t="s">
        <v>3504</v>
      </c>
      <c r="K1136" s="34">
        <v>2016</v>
      </c>
      <c r="M1136" s="34" t="s">
        <v>0</v>
      </c>
      <c r="N1136" s="34" t="s">
        <v>1821</v>
      </c>
      <c r="O1136" s="34">
        <v>4</v>
      </c>
      <c r="P1136" s="34" t="s">
        <v>1767</v>
      </c>
      <c r="Q1136" s="34" t="s">
        <v>322</v>
      </c>
      <c r="S1136" s="34" t="s">
        <v>1613</v>
      </c>
      <c r="T1136" s="34" t="s">
        <v>1833</v>
      </c>
      <c r="U1136" s="34" t="s">
        <v>3102</v>
      </c>
      <c r="V1136" s="36" t="str">
        <f>IF(VLOOKUP(First_Validations[[#This Row],[Country]],Last_Validations[[Country]:[Country: Year.1]],4,FALSE)=First_Validations[[#This Row],[FirstValidation.Country: Year]],"First","Second / Last")</f>
        <v>First</v>
      </c>
    </row>
    <row r="1137" spans="2:22">
      <c r="B1137" s="34" t="s">
        <v>289</v>
      </c>
      <c r="C1137" s="34" t="s">
        <v>1610</v>
      </c>
      <c r="D1137" s="34">
        <v>1</v>
      </c>
      <c r="E1137" s="34">
        <v>10</v>
      </c>
      <c r="F1137" s="34" t="s">
        <v>289</v>
      </c>
      <c r="G1137" s="34" t="s">
        <v>1611</v>
      </c>
      <c r="H1137" s="34" t="s">
        <v>1610</v>
      </c>
      <c r="I1137" s="34" t="s">
        <v>3503</v>
      </c>
      <c r="J1137" s="34" t="s">
        <v>3504</v>
      </c>
      <c r="K1137" s="34">
        <v>2016</v>
      </c>
      <c r="M1137" s="34" t="s">
        <v>0</v>
      </c>
      <c r="N1137" s="34" t="s">
        <v>1815</v>
      </c>
      <c r="O1137" s="34">
        <v>0</v>
      </c>
      <c r="P1137" s="34" t="s">
        <v>4</v>
      </c>
      <c r="Q1137" s="34" t="s">
        <v>317</v>
      </c>
      <c r="S1137" s="34" t="s">
        <v>1613</v>
      </c>
      <c r="T1137" s="34" t="s">
        <v>1833</v>
      </c>
      <c r="U1137" s="34" t="s">
        <v>3107</v>
      </c>
      <c r="V1137" s="36" t="str">
        <f>IF(VLOOKUP(First_Validations[[#This Row],[Country]],Last_Validations[[Country]:[Country: Year.1]],4,FALSE)=First_Validations[[#This Row],[FirstValidation.Country: Year]],"First","Second / Last")</f>
        <v>First</v>
      </c>
    </row>
    <row r="1138" spans="2:22">
      <c r="B1138" s="34" t="s">
        <v>289</v>
      </c>
      <c r="C1138" s="34" t="s">
        <v>1610</v>
      </c>
      <c r="D1138" s="34">
        <v>1</v>
      </c>
      <c r="E1138" s="34">
        <v>10</v>
      </c>
      <c r="F1138" s="34" t="s">
        <v>289</v>
      </c>
      <c r="G1138" s="34" t="s">
        <v>1611</v>
      </c>
      <c r="H1138" s="34" t="s">
        <v>1610</v>
      </c>
      <c r="I1138" s="34" t="s">
        <v>3503</v>
      </c>
      <c r="J1138" s="34" t="s">
        <v>3504</v>
      </c>
      <c r="K1138" s="34">
        <v>2016</v>
      </c>
      <c r="M1138" s="34" t="s">
        <v>0</v>
      </c>
      <c r="N1138" s="34" t="s">
        <v>1814</v>
      </c>
      <c r="O1138" s="34">
        <v>3</v>
      </c>
      <c r="P1138" s="34" t="s">
        <v>1798</v>
      </c>
      <c r="Q1138" s="34" t="s">
        <v>316</v>
      </c>
      <c r="S1138" s="34" t="s">
        <v>1613</v>
      </c>
      <c r="T1138" s="34" t="s">
        <v>1833</v>
      </c>
      <c r="U1138" s="34" t="s">
        <v>3101</v>
      </c>
      <c r="V1138" s="36" t="str">
        <f>IF(VLOOKUP(First_Validations[[#This Row],[Country]],Last_Validations[[Country]:[Country: Year.1]],4,FALSE)=First_Validations[[#This Row],[FirstValidation.Country: Year]],"First","Second / Last")</f>
        <v>First</v>
      </c>
    </row>
    <row r="1139" spans="2:22">
      <c r="B1139" s="34" t="s">
        <v>289</v>
      </c>
      <c r="C1139" s="34" t="s">
        <v>1610</v>
      </c>
      <c r="D1139" s="34">
        <v>1</v>
      </c>
      <c r="E1139" s="34">
        <v>10</v>
      </c>
      <c r="F1139" s="34" t="s">
        <v>289</v>
      </c>
      <c r="G1139" s="34" t="s">
        <v>1611</v>
      </c>
      <c r="H1139" s="34" t="s">
        <v>1610</v>
      </c>
      <c r="I1139" s="34" t="s">
        <v>3503</v>
      </c>
      <c r="J1139" s="34" t="s">
        <v>3504</v>
      </c>
      <c r="K1139" s="34">
        <v>2016</v>
      </c>
      <c r="M1139" s="34" t="s">
        <v>0</v>
      </c>
      <c r="N1139" s="34" t="s">
        <v>1818</v>
      </c>
      <c r="O1139" s="34">
        <v>5</v>
      </c>
      <c r="P1139" s="34" t="s">
        <v>1768</v>
      </c>
      <c r="Q1139" s="34" t="s">
        <v>319</v>
      </c>
      <c r="S1139" s="34" t="s">
        <v>1613</v>
      </c>
      <c r="T1139" s="34" t="s">
        <v>1833</v>
      </c>
      <c r="U1139" s="34" t="s">
        <v>3109</v>
      </c>
      <c r="V1139" s="36" t="str">
        <f>IF(VLOOKUP(First_Validations[[#This Row],[Country]],Last_Validations[[Country]:[Country: Year.1]],4,FALSE)=First_Validations[[#This Row],[FirstValidation.Country: Year]],"First","Second / Last")</f>
        <v>First</v>
      </c>
    </row>
    <row r="1140" spans="2:22">
      <c r="B1140" s="34" t="s">
        <v>289</v>
      </c>
      <c r="C1140" s="34" t="s">
        <v>1610</v>
      </c>
      <c r="D1140" s="34">
        <v>1</v>
      </c>
      <c r="E1140" s="34">
        <v>10</v>
      </c>
      <c r="F1140" s="34" t="s">
        <v>289</v>
      </c>
      <c r="G1140" s="34" t="s">
        <v>1611</v>
      </c>
      <c r="H1140" s="34" t="s">
        <v>1610</v>
      </c>
      <c r="I1140" s="34" t="s">
        <v>3503</v>
      </c>
      <c r="J1140" s="34" t="s">
        <v>3504</v>
      </c>
      <c r="K1140" s="34">
        <v>2016</v>
      </c>
      <c r="M1140" s="34" t="s">
        <v>0</v>
      </c>
      <c r="N1140" s="34" t="s">
        <v>1816</v>
      </c>
      <c r="O1140" s="34">
        <v>4</v>
      </c>
      <c r="P1140" s="34" t="s">
        <v>1767</v>
      </c>
      <c r="Q1140" s="34" t="s">
        <v>318</v>
      </c>
      <c r="S1140" s="34" t="s">
        <v>1613</v>
      </c>
      <c r="T1140" s="34" t="s">
        <v>1833</v>
      </c>
      <c r="U1140" s="34" t="s">
        <v>3106</v>
      </c>
      <c r="V1140" s="36" t="str">
        <f>IF(VLOOKUP(First_Validations[[#This Row],[Country]],Last_Validations[[Country]:[Country: Year.1]],4,FALSE)=First_Validations[[#This Row],[FirstValidation.Country: Year]],"First","Second / Last")</f>
        <v>First</v>
      </c>
    </row>
    <row r="1141" spans="2:22">
      <c r="B1141" s="34" t="s">
        <v>289</v>
      </c>
      <c r="C1141" s="34" t="s">
        <v>1610</v>
      </c>
      <c r="D1141" s="34">
        <v>1</v>
      </c>
      <c r="E1141" s="34">
        <v>10</v>
      </c>
      <c r="F1141" s="34" t="s">
        <v>289</v>
      </c>
      <c r="G1141" s="34" t="s">
        <v>1611</v>
      </c>
      <c r="H1141" s="34" t="s">
        <v>1610</v>
      </c>
      <c r="I1141" s="34" t="s">
        <v>3503</v>
      </c>
      <c r="J1141" s="34" t="s">
        <v>3504</v>
      </c>
      <c r="K1141" s="34">
        <v>2016</v>
      </c>
      <c r="M1141" s="34" t="s">
        <v>0</v>
      </c>
      <c r="N1141" s="34" t="s">
        <v>1793</v>
      </c>
      <c r="O1141" s="34">
        <v>3</v>
      </c>
      <c r="P1141" s="34" t="s">
        <v>1798</v>
      </c>
      <c r="Q1141" s="34" t="s">
        <v>297</v>
      </c>
      <c r="S1141" s="34" t="s">
        <v>1613</v>
      </c>
      <c r="T1141" s="34" t="s">
        <v>1833</v>
      </c>
      <c r="U1141" s="34" t="s">
        <v>3113</v>
      </c>
      <c r="V1141" s="36" t="str">
        <f>IF(VLOOKUP(First_Validations[[#This Row],[Country]],Last_Validations[[Country]:[Country: Year.1]],4,FALSE)=First_Validations[[#This Row],[FirstValidation.Country: Year]],"First","Second / Last")</f>
        <v>First</v>
      </c>
    </row>
    <row r="1142" spans="2:22">
      <c r="B1142" s="34" t="s">
        <v>289</v>
      </c>
      <c r="C1142" s="34" t="s">
        <v>1610</v>
      </c>
      <c r="D1142" s="34">
        <v>1</v>
      </c>
      <c r="E1142" s="34">
        <v>10</v>
      </c>
      <c r="F1142" s="34" t="s">
        <v>289</v>
      </c>
      <c r="G1142" s="34" t="s">
        <v>1611</v>
      </c>
      <c r="H1142" s="34" t="s">
        <v>1610</v>
      </c>
      <c r="I1142" s="34" t="s">
        <v>3503</v>
      </c>
      <c r="J1142" s="34" t="s">
        <v>3504</v>
      </c>
      <c r="K1142" s="34">
        <v>2016</v>
      </c>
      <c r="M1142" s="34" t="s">
        <v>0</v>
      </c>
      <c r="N1142" s="34" t="s">
        <v>1792</v>
      </c>
      <c r="O1142" s="34">
        <v>2</v>
      </c>
      <c r="P1142" s="34" t="s">
        <v>1829</v>
      </c>
      <c r="Q1142" s="34" t="s">
        <v>296</v>
      </c>
      <c r="S1142" s="34" t="s">
        <v>1613</v>
      </c>
      <c r="T1142" s="34" t="s">
        <v>1833</v>
      </c>
      <c r="U1142" s="34" t="s">
        <v>3110</v>
      </c>
      <c r="V1142" s="36" t="str">
        <f>IF(VLOOKUP(First_Validations[[#This Row],[Country]],Last_Validations[[Country]:[Country: Year.1]],4,FALSE)=First_Validations[[#This Row],[FirstValidation.Country: Year]],"First","Second / Last")</f>
        <v>First</v>
      </c>
    </row>
    <row r="1143" spans="2:22">
      <c r="B1143" s="34" t="s">
        <v>289</v>
      </c>
      <c r="C1143" s="34" t="s">
        <v>1610</v>
      </c>
      <c r="D1143" s="34">
        <v>1</v>
      </c>
      <c r="E1143" s="34">
        <v>10</v>
      </c>
      <c r="F1143" s="34" t="s">
        <v>289</v>
      </c>
      <c r="G1143" s="34" t="s">
        <v>1611</v>
      </c>
      <c r="H1143" s="34" t="s">
        <v>1610</v>
      </c>
      <c r="I1143" s="34" t="s">
        <v>3503</v>
      </c>
      <c r="J1143" s="34" t="s">
        <v>3504</v>
      </c>
      <c r="K1143" s="34">
        <v>2016</v>
      </c>
      <c r="M1143" s="34" t="s">
        <v>0</v>
      </c>
      <c r="N1143" s="34" t="s">
        <v>1795</v>
      </c>
      <c r="O1143" s="34">
        <v>1</v>
      </c>
      <c r="P1143" s="34" t="s">
        <v>1796</v>
      </c>
      <c r="Q1143" s="34" t="s">
        <v>299</v>
      </c>
      <c r="S1143" s="34" t="s">
        <v>1613</v>
      </c>
      <c r="T1143" s="34" t="s">
        <v>1833</v>
      </c>
      <c r="U1143" s="34" t="s">
        <v>3118</v>
      </c>
      <c r="V1143" s="36" t="str">
        <f>IF(VLOOKUP(First_Validations[[#This Row],[Country]],Last_Validations[[Country]:[Country: Year.1]],4,FALSE)=First_Validations[[#This Row],[FirstValidation.Country: Year]],"First","Second / Last")</f>
        <v>First</v>
      </c>
    </row>
    <row r="1144" spans="2:22">
      <c r="B1144" s="34" t="s">
        <v>289</v>
      </c>
      <c r="C1144" s="34" t="s">
        <v>1610</v>
      </c>
      <c r="D1144" s="34">
        <v>1</v>
      </c>
      <c r="E1144" s="34">
        <v>10</v>
      </c>
      <c r="F1144" s="34" t="s">
        <v>289</v>
      </c>
      <c r="G1144" s="34" t="s">
        <v>1611</v>
      </c>
      <c r="H1144" s="34" t="s">
        <v>1610</v>
      </c>
      <c r="I1144" s="34" t="s">
        <v>3503</v>
      </c>
      <c r="J1144" s="34" t="s">
        <v>3504</v>
      </c>
      <c r="K1144" s="34">
        <v>2016</v>
      </c>
      <c r="M1144" s="34" t="s">
        <v>0</v>
      </c>
      <c r="N1144" s="34" t="s">
        <v>1794</v>
      </c>
      <c r="O1144" s="34">
        <v>2</v>
      </c>
      <c r="P1144" s="34" t="s">
        <v>1829</v>
      </c>
      <c r="Q1144" s="34" t="s">
        <v>298</v>
      </c>
      <c r="S1144" s="34" t="s">
        <v>1613</v>
      </c>
      <c r="T1144" s="34" t="s">
        <v>1833</v>
      </c>
      <c r="U1144" s="34" t="s">
        <v>3112</v>
      </c>
      <c r="V1144" s="36" t="str">
        <f>IF(VLOOKUP(First_Validations[[#This Row],[Country]],Last_Validations[[Country]:[Country: Year.1]],4,FALSE)=First_Validations[[#This Row],[FirstValidation.Country: Year]],"First","Second / Last")</f>
        <v>First</v>
      </c>
    </row>
    <row r="1145" spans="2:22">
      <c r="B1145" s="34" t="s">
        <v>289</v>
      </c>
      <c r="C1145" s="34" t="s">
        <v>1610</v>
      </c>
      <c r="D1145" s="34">
        <v>1</v>
      </c>
      <c r="E1145" s="34">
        <v>10</v>
      </c>
      <c r="F1145" s="34" t="s">
        <v>289</v>
      </c>
      <c r="G1145" s="34" t="s">
        <v>1611</v>
      </c>
      <c r="H1145" s="34" t="s">
        <v>1610</v>
      </c>
      <c r="I1145" s="34" t="s">
        <v>3503</v>
      </c>
      <c r="J1145" s="34" t="s">
        <v>3504</v>
      </c>
      <c r="K1145" s="34">
        <v>2016</v>
      </c>
      <c r="M1145" s="34" t="s">
        <v>0</v>
      </c>
      <c r="N1145" s="34" t="s">
        <v>1789</v>
      </c>
      <c r="O1145" s="34">
        <v>4</v>
      </c>
      <c r="P1145" s="34" t="s">
        <v>1767</v>
      </c>
      <c r="Q1145" s="34" t="s">
        <v>293</v>
      </c>
      <c r="S1145" s="34" t="s">
        <v>1613</v>
      </c>
      <c r="T1145" s="34" t="s">
        <v>1833</v>
      </c>
      <c r="U1145" s="34" t="s">
        <v>3117</v>
      </c>
      <c r="V1145" s="36" t="str">
        <f>IF(VLOOKUP(First_Validations[[#This Row],[Country]],Last_Validations[[Country]:[Country: Year.1]],4,FALSE)=First_Validations[[#This Row],[FirstValidation.Country: Year]],"First","Second / Last")</f>
        <v>First</v>
      </c>
    </row>
    <row r="1146" spans="2:22">
      <c r="B1146" s="34" t="s">
        <v>289</v>
      </c>
      <c r="C1146" s="34" t="s">
        <v>1610</v>
      </c>
      <c r="D1146" s="34">
        <v>1</v>
      </c>
      <c r="E1146" s="34">
        <v>10</v>
      </c>
      <c r="F1146" s="34" t="s">
        <v>289</v>
      </c>
      <c r="G1146" s="34" t="s">
        <v>1611</v>
      </c>
      <c r="H1146" s="34" t="s">
        <v>1610</v>
      </c>
      <c r="I1146" s="34" t="s">
        <v>3503</v>
      </c>
      <c r="J1146" s="34" t="s">
        <v>3504</v>
      </c>
      <c r="K1146" s="34">
        <v>2016</v>
      </c>
      <c r="M1146" s="34" t="s">
        <v>0</v>
      </c>
      <c r="N1146" s="34" t="s">
        <v>1788</v>
      </c>
      <c r="O1146" s="34">
        <v>4</v>
      </c>
      <c r="P1146" s="34" t="s">
        <v>1767</v>
      </c>
      <c r="Q1146" s="34" t="s">
        <v>292</v>
      </c>
      <c r="S1146" s="34" t="s">
        <v>1613</v>
      </c>
      <c r="T1146" s="34" t="s">
        <v>1833</v>
      </c>
      <c r="U1146" s="34" t="s">
        <v>3114</v>
      </c>
      <c r="V1146" s="36" t="str">
        <f>IF(VLOOKUP(First_Validations[[#This Row],[Country]],Last_Validations[[Country]:[Country: Year.1]],4,FALSE)=First_Validations[[#This Row],[FirstValidation.Country: Year]],"First","Second / Last")</f>
        <v>First</v>
      </c>
    </row>
    <row r="1147" spans="2:22">
      <c r="B1147" s="34" t="s">
        <v>289</v>
      </c>
      <c r="C1147" s="34" t="s">
        <v>1610</v>
      </c>
      <c r="D1147" s="34">
        <v>1</v>
      </c>
      <c r="E1147" s="34">
        <v>10</v>
      </c>
      <c r="F1147" s="34" t="s">
        <v>289</v>
      </c>
      <c r="G1147" s="34" t="s">
        <v>1611</v>
      </c>
      <c r="H1147" s="34" t="s">
        <v>1610</v>
      </c>
      <c r="I1147" s="34" t="s">
        <v>3503</v>
      </c>
      <c r="J1147" s="34" t="s">
        <v>3504</v>
      </c>
      <c r="K1147" s="34">
        <v>2016</v>
      </c>
      <c r="M1147" s="34" t="s">
        <v>0</v>
      </c>
      <c r="N1147" s="34" t="s">
        <v>1791</v>
      </c>
      <c r="O1147" s="34">
        <v>3</v>
      </c>
      <c r="P1147" s="34" t="s">
        <v>1798</v>
      </c>
      <c r="Q1147" s="34" t="s">
        <v>295</v>
      </c>
      <c r="S1147" s="34" t="s">
        <v>1613</v>
      </c>
      <c r="T1147" s="34" t="s">
        <v>1833</v>
      </c>
      <c r="U1147" s="34" t="s">
        <v>3111</v>
      </c>
      <c r="V1147" s="36" t="str">
        <f>IF(VLOOKUP(First_Validations[[#This Row],[Country]],Last_Validations[[Country]:[Country: Year.1]],4,FALSE)=First_Validations[[#This Row],[FirstValidation.Country: Year]],"First","Second / Last")</f>
        <v>First</v>
      </c>
    </row>
    <row r="1148" spans="2:22">
      <c r="B1148" s="34" t="s">
        <v>289</v>
      </c>
      <c r="C1148" s="34" t="s">
        <v>1610</v>
      </c>
      <c r="D1148" s="34">
        <v>1</v>
      </c>
      <c r="E1148" s="34">
        <v>10</v>
      </c>
      <c r="F1148" s="34" t="s">
        <v>289</v>
      </c>
      <c r="G1148" s="34" t="s">
        <v>1611</v>
      </c>
      <c r="H1148" s="34" t="s">
        <v>1610</v>
      </c>
      <c r="I1148" s="34" t="s">
        <v>3503</v>
      </c>
      <c r="J1148" s="34" t="s">
        <v>3504</v>
      </c>
      <c r="K1148" s="34">
        <v>2016</v>
      </c>
      <c r="M1148" s="34" t="s">
        <v>0</v>
      </c>
      <c r="N1148" s="34" t="s">
        <v>1790</v>
      </c>
      <c r="O1148" s="34">
        <v>3</v>
      </c>
      <c r="P1148" s="34" t="s">
        <v>1798</v>
      </c>
      <c r="Q1148" s="34" t="s">
        <v>294</v>
      </c>
      <c r="S1148" s="34" t="s">
        <v>1613</v>
      </c>
      <c r="T1148" s="34" t="s">
        <v>1833</v>
      </c>
      <c r="U1148" s="34" t="s">
        <v>3116</v>
      </c>
      <c r="V1148" s="36" t="str">
        <f>IF(VLOOKUP(First_Validations[[#This Row],[Country]],Last_Validations[[Country]:[Country: Year.1]],4,FALSE)=First_Validations[[#This Row],[FirstValidation.Country: Year]],"First","Second / Last")</f>
        <v>First</v>
      </c>
    </row>
    <row r="1149" spans="2:22">
      <c r="B1149" s="34" t="s">
        <v>289</v>
      </c>
      <c r="C1149" s="34" t="s">
        <v>1610</v>
      </c>
      <c r="D1149" s="34">
        <v>1</v>
      </c>
      <c r="E1149" s="34">
        <v>10</v>
      </c>
      <c r="F1149" s="34" t="s">
        <v>289</v>
      </c>
      <c r="G1149" s="34" t="s">
        <v>1611</v>
      </c>
      <c r="H1149" s="34" t="s">
        <v>1610</v>
      </c>
      <c r="I1149" s="34" t="s">
        <v>3503</v>
      </c>
      <c r="J1149" s="34" t="s">
        <v>3504</v>
      </c>
      <c r="K1149" s="34">
        <v>2016</v>
      </c>
      <c r="M1149" s="34" t="s">
        <v>0</v>
      </c>
      <c r="N1149" s="34" t="s">
        <v>1797</v>
      </c>
      <c r="O1149" s="34">
        <v>0</v>
      </c>
      <c r="P1149" s="34" t="s">
        <v>4</v>
      </c>
      <c r="Q1149" s="34" t="s">
        <v>300</v>
      </c>
      <c r="S1149" s="34" t="s">
        <v>1613</v>
      </c>
      <c r="T1149" s="34" t="s">
        <v>1833</v>
      </c>
      <c r="U1149" s="34" t="s">
        <v>3124</v>
      </c>
      <c r="V1149" s="36" t="str">
        <f>IF(VLOOKUP(First_Validations[[#This Row],[Country]],Last_Validations[[Country]:[Country: Year.1]],4,FALSE)=First_Validations[[#This Row],[FirstValidation.Country: Year]],"First","Second / Last")</f>
        <v>First</v>
      </c>
    </row>
    <row r="1150" spans="2:22">
      <c r="B1150" s="34" t="s">
        <v>289</v>
      </c>
      <c r="C1150" s="34" t="s">
        <v>1610</v>
      </c>
      <c r="D1150" s="34">
        <v>1</v>
      </c>
      <c r="E1150" s="34">
        <v>10</v>
      </c>
      <c r="F1150" s="34" t="s">
        <v>289</v>
      </c>
      <c r="G1150" s="34" t="s">
        <v>1611</v>
      </c>
      <c r="H1150" s="34" t="s">
        <v>1610</v>
      </c>
      <c r="I1150" s="34" t="s">
        <v>3503</v>
      </c>
      <c r="J1150" s="34" t="s">
        <v>3504</v>
      </c>
      <c r="K1150" s="34">
        <v>2016</v>
      </c>
      <c r="M1150" s="34" t="s">
        <v>0</v>
      </c>
      <c r="N1150" s="34" t="s">
        <v>1804</v>
      </c>
      <c r="O1150" s="34">
        <v>0</v>
      </c>
      <c r="P1150" s="34" t="s">
        <v>4</v>
      </c>
      <c r="Q1150" s="34" t="s">
        <v>306</v>
      </c>
      <c r="S1150" s="34" t="s">
        <v>1613</v>
      </c>
      <c r="T1150" s="34" t="s">
        <v>1833</v>
      </c>
      <c r="U1150" s="34" t="s">
        <v>3122</v>
      </c>
      <c r="V1150" s="36" t="str">
        <f>IF(VLOOKUP(First_Validations[[#This Row],[Country]],Last_Validations[[Country]:[Country: Year.1]],4,FALSE)=First_Validations[[#This Row],[FirstValidation.Country: Year]],"First","Second / Last")</f>
        <v>First</v>
      </c>
    </row>
    <row r="1151" spans="2:22">
      <c r="B1151" s="34" t="s">
        <v>289</v>
      </c>
      <c r="C1151" s="34" t="s">
        <v>1610</v>
      </c>
      <c r="D1151" s="34">
        <v>1</v>
      </c>
      <c r="E1151" s="34">
        <v>10</v>
      </c>
      <c r="F1151" s="34" t="s">
        <v>289</v>
      </c>
      <c r="G1151" s="34" t="s">
        <v>1611</v>
      </c>
      <c r="H1151" s="34" t="s">
        <v>1610</v>
      </c>
      <c r="I1151" s="34" t="s">
        <v>3503</v>
      </c>
      <c r="J1151" s="34" t="s">
        <v>3504</v>
      </c>
      <c r="K1151" s="34">
        <v>2016</v>
      </c>
      <c r="M1151" s="34" t="s">
        <v>0</v>
      </c>
      <c r="N1151" s="34" t="s">
        <v>1803</v>
      </c>
      <c r="O1151" s="34">
        <v>0</v>
      </c>
      <c r="P1151" s="34" t="s">
        <v>4</v>
      </c>
      <c r="Q1151" s="34" t="s">
        <v>305</v>
      </c>
      <c r="S1151" s="34" t="s">
        <v>1613</v>
      </c>
      <c r="T1151" s="34" t="s">
        <v>1833</v>
      </c>
      <c r="U1151" s="34" t="s">
        <v>3119</v>
      </c>
      <c r="V1151" s="36" t="str">
        <f>IF(VLOOKUP(First_Validations[[#This Row],[Country]],Last_Validations[[Country]:[Country: Year.1]],4,FALSE)=First_Validations[[#This Row],[FirstValidation.Country: Year]],"First","Second / Last")</f>
        <v>First</v>
      </c>
    </row>
    <row r="1152" spans="2:22">
      <c r="B1152" s="34" t="s">
        <v>289</v>
      </c>
      <c r="C1152" s="34" t="s">
        <v>1610</v>
      </c>
      <c r="D1152" s="34">
        <v>1</v>
      </c>
      <c r="E1152" s="34">
        <v>10</v>
      </c>
      <c r="F1152" s="34" t="s">
        <v>289</v>
      </c>
      <c r="G1152" s="34" t="s">
        <v>1611</v>
      </c>
      <c r="H1152" s="34" t="s">
        <v>1610</v>
      </c>
      <c r="I1152" s="34" t="s">
        <v>3503</v>
      </c>
      <c r="J1152" s="34" t="s">
        <v>3504</v>
      </c>
      <c r="K1152" s="34">
        <v>2016</v>
      </c>
      <c r="M1152" s="34" t="s">
        <v>0</v>
      </c>
      <c r="N1152" s="34" t="s">
        <v>1806</v>
      </c>
      <c r="O1152" s="34">
        <v>0</v>
      </c>
      <c r="P1152" s="34" t="s">
        <v>4</v>
      </c>
      <c r="Q1152" s="34" t="s">
        <v>308</v>
      </c>
      <c r="S1152" s="34" t="s">
        <v>1613</v>
      </c>
      <c r="T1152" s="34" t="s">
        <v>1833</v>
      </c>
      <c r="U1152" s="34" t="s">
        <v>3098</v>
      </c>
      <c r="V1152" s="36" t="str">
        <f>IF(VLOOKUP(First_Validations[[#This Row],[Country]],Last_Validations[[Country]:[Country: Year.1]],4,FALSE)=First_Validations[[#This Row],[FirstValidation.Country: Year]],"First","Second / Last")</f>
        <v>First</v>
      </c>
    </row>
    <row r="1153" spans="2:22">
      <c r="B1153" s="34" t="s">
        <v>289</v>
      </c>
      <c r="C1153" s="34" t="s">
        <v>1610</v>
      </c>
      <c r="D1153" s="34">
        <v>1</v>
      </c>
      <c r="E1153" s="34">
        <v>10</v>
      </c>
      <c r="F1153" s="34" t="s">
        <v>289</v>
      </c>
      <c r="G1153" s="34" t="s">
        <v>1611</v>
      </c>
      <c r="H1153" s="34" t="s">
        <v>1610</v>
      </c>
      <c r="I1153" s="34" t="s">
        <v>3503</v>
      </c>
      <c r="J1153" s="34" t="s">
        <v>3504</v>
      </c>
      <c r="K1153" s="34">
        <v>2016</v>
      </c>
      <c r="M1153" s="34" t="s">
        <v>0</v>
      </c>
      <c r="N1153" s="34" t="s">
        <v>1805</v>
      </c>
      <c r="O1153" s="34">
        <v>0</v>
      </c>
      <c r="P1153" s="34" t="s">
        <v>4</v>
      </c>
      <c r="Q1153" s="34" t="s">
        <v>307</v>
      </c>
      <c r="S1153" s="34" t="s">
        <v>1613</v>
      </c>
      <c r="T1153" s="34" t="s">
        <v>1833</v>
      </c>
      <c r="U1153" s="34" t="s">
        <v>3121</v>
      </c>
      <c r="V1153" s="36" t="str">
        <f>IF(VLOOKUP(First_Validations[[#This Row],[Country]],Last_Validations[[Country]:[Country: Year.1]],4,FALSE)=First_Validations[[#This Row],[FirstValidation.Country: Year]],"First","Second / Last")</f>
        <v>First</v>
      </c>
    </row>
    <row r="1154" spans="2:22">
      <c r="B1154" s="34" t="s">
        <v>289</v>
      </c>
      <c r="C1154" s="34" t="s">
        <v>1610</v>
      </c>
      <c r="D1154" s="34">
        <v>1</v>
      </c>
      <c r="E1154" s="34">
        <v>10</v>
      </c>
      <c r="F1154" s="34" t="s">
        <v>289</v>
      </c>
      <c r="G1154" s="34" t="s">
        <v>1611</v>
      </c>
      <c r="H1154" s="34" t="s">
        <v>1610</v>
      </c>
      <c r="I1154" s="34" t="s">
        <v>3503</v>
      </c>
      <c r="J1154" s="34" t="s">
        <v>3504</v>
      </c>
      <c r="K1154" s="34">
        <v>2016</v>
      </c>
      <c r="M1154" s="34" t="s">
        <v>0</v>
      </c>
      <c r="N1154" s="34" t="s">
        <v>1800</v>
      </c>
      <c r="O1154" s="34">
        <v>4</v>
      </c>
      <c r="P1154" s="34" t="s">
        <v>1767</v>
      </c>
      <c r="Q1154" s="34" t="s">
        <v>302</v>
      </c>
      <c r="S1154" s="34" t="s">
        <v>1613</v>
      </c>
      <c r="T1154" s="34" t="s">
        <v>1833</v>
      </c>
      <c r="U1154" s="34" t="s">
        <v>3126</v>
      </c>
      <c r="V1154" s="36" t="str">
        <f>IF(VLOOKUP(First_Validations[[#This Row],[Country]],Last_Validations[[Country]:[Country: Year.1]],4,FALSE)=First_Validations[[#This Row],[FirstValidation.Country: Year]],"First","Second / Last")</f>
        <v>First</v>
      </c>
    </row>
    <row r="1155" spans="2:22">
      <c r="B1155" s="34" t="s">
        <v>289</v>
      </c>
      <c r="C1155" s="34" t="s">
        <v>1610</v>
      </c>
      <c r="D1155" s="34">
        <v>1</v>
      </c>
      <c r="E1155" s="34">
        <v>10</v>
      </c>
      <c r="F1155" s="34" t="s">
        <v>289</v>
      </c>
      <c r="G1155" s="34" t="s">
        <v>1611</v>
      </c>
      <c r="H1155" s="34" t="s">
        <v>1610</v>
      </c>
      <c r="I1155" s="34" t="s">
        <v>3503</v>
      </c>
      <c r="J1155" s="34" t="s">
        <v>3504</v>
      </c>
      <c r="K1155" s="34">
        <v>2016</v>
      </c>
      <c r="M1155" s="34" t="s">
        <v>0</v>
      </c>
      <c r="N1155" s="34" t="s">
        <v>1799</v>
      </c>
      <c r="O1155" s="34">
        <v>5</v>
      </c>
      <c r="P1155" s="34" t="s">
        <v>1768</v>
      </c>
      <c r="Q1155" s="34" t="s">
        <v>301</v>
      </c>
      <c r="S1155" s="34" t="s">
        <v>1613</v>
      </c>
      <c r="T1155" s="34" t="s">
        <v>1833</v>
      </c>
      <c r="U1155" s="34" t="s">
        <v>3123</v>
      </c>
      <c r="V1155" s="36" t="str">
        <f>IF(VLOOKUP(First_Validations[[#This Row],[Country]],Last_Validations[[Country]:[Country: Year.1]],4,FALSE)=First_Validations[[#This Row],[FirstValidation.Country: Year]],"First","Second / Last")</f>
        <v>First</v>
      </c>
    </row>
    <row r="1156" spans="2:22">
      <c r="B1156" s="34" t="s">
        <v>289</v>
      </c>
      <c r="C1156" s="34" t="s">
        <v>1610</v>
      </c>
      <c r="D1156" s="34">
        <v>1</v>
      </c>
      <c r="E1156" s="34">
        <v>10</v>
      </c>
      <c r="F1156" s="34" t="s">
        <v>289</v>
      </c>
      <c r="G1156" s="34" t="s">
        <v>1611</v>
      </c>
      <c r="H1156" s="34" t="s">
        <v>1610</v>
      </c>
      <c r="I1156" s="34" t="s">
        <v>3503</v>
      </c>
      <c r="J1156" s="34" t="s">
        <v>3504</v>
      </c>
      <c r="K1156" s="34">
        <v>2016</v>
      </c>
      <c r="M1156" s="34" t="s">
        <v>0</v>
      </c>
      <c r="N1156" s="34" t="s">
        <v>1802</v>
      </c>
      <c r="O1156" s="34">
        <v>3</v>
      </c>
      <c r="P1156" s="34" t="s">
        <v>1798</v>
      </c>
      <c r="Q1156" s="34" t="s">
        <v>304</v>
      </c>
      <c r="S1156" s="34" t="s">
        <v>1613</v>
      </c>
      <c r="T1156" s="34" t="s">
        <v>1833</v>
      </c>
      <c r="U1156" s="34" t="s">
        <v>3120</v>
      </c>
      <c r="V1156" s="36" t="str">
        <f>IF(VLOOKUP(First_Validations[[#This Row],[Country]],Last_Validations[[Country]:[Country: Year.1]],4,FALSE)=First_Validations[[#This Row],[FirstValidation.Country: Year]],"First","Second / Last")</f>
        <v>First</v>
      </c>
    </row>
    <row r="1157" spans="2:22">
      <c r="B1157" s="34" t="s">
        <v>289</v>
      </c>
      <c r="C1157" s="34" t="s">
        <v>1610</v>
      </c>
      <c r="D1157" s="34">
        <v>1</v>
      </c>
      <c r="E1157" s="34">
        <v>10</v>
      </c>
      <c r="F1157" s="34" t="s">
        <v>289</v>
      </c>
      <c r="G1157" s="34" t="s">
        <v>1611</v>
      </c>
      <c r="H1157" s="34" t="s">
        <v>1610</v>
      </c>
      <c r="I1157" s="34" t="s">
        <v>3503</v>
      </c>
      <c r="J1157" s="34" t="s">
        <v>3504</v>
      </c>
      <c r="K1157" s="34">
        <v>2016</v>
      </c>
      <c r="M1157" s="34" t="s">
        <v>0</v>
      </c>
      <c r="N1157" s="34" t="s">
        <v>1801</v>
      </c>
      <c r="O1157" s="34">
        <v>3</v>
      </c>
      <c r="P1157" s="34" t="s">
        <v>1798</v>
      </c>
      <c r="Q1157" s="34" t="s">
        <v>303</v>
      </c>
      <c r="S1157" s="34" t="s">
        <v>1613</v>
      </c>
      <c r="T1157" s="34" t="s">
        <v>1833</v>
      </c>
      <c r="U1157" s="34" t="s">
        <v>3125</v>
      </c>
      <c r="V1157" s="36" t="str">
        <f>IF(VLOOKUP(First_Validations[[#This Row],[Country]],Last_Validations[[Country]:[Country: Year.1]],4,FALSE)=First_Validations[[#This Row],[FirstValidation.Country: Year]],"First","Second / Last")</f>
        <v>First</v>
      </c>
    </row>
    <row r="1158" spans="2:22">
      <c r="B1158" s="34" t="s">
        <v>289</v>
      </c>
      <c r="C1158" s="34" t="s">
        <v>1610</v>
      </c>
      <c r="D1158" s="34">
        <v>1</v>
      </c>
      <c r="E1158" s="34">
        <v>10</v>
      </c>
      <c r="F1158" s="34" t="s">
        <v>289</v>
      </c>
      <c r="G1158" s="34" t="s">
        <v>1611</v>
      </c>
      <c r="H1158" s="34" t="s">
        <v>1610</v>
      </c>
      <c r="I1158" s="34" t="s">
        <v>3503</v>
      </c>
      <c r="J1158" s="34" t="s">
        <v>3504</v>
      </c>
      <c r="K1158" s="34">
        <v>2016</v>
      </c>
      <c r="M1158" s="34" t="s">
        <v>0</v>
      </c>
      <c r="N1158" s="34" t="s">
        <v>1822</v>
      </c>
      <c r="O1158" s="34">
        <v>3</v>
      </c>
      <c r="P1158" s="34" t="s">
        <v>1798</v>
      </c>
      <c r="Q1158" s="34" t="s">
        <v>1</v>
      </c>
      <c r="S1158" s="34" t="s">
        <v>1613</v>
      </c>
      <c r="T1158" s="34" t="s">
        <v>1833</v>
      </c>
      <c r="U1158" s="34" t="s">
        <v>3105</v>
      </c>
      <c r="V1158" s="36" t="str">
        <f>IF(VLOOKUP(First_Validations[[#This Row],[Country]],Last_Validations[[Country]:[Country: Year.1]],4,FALSE)=First_Validations[[#This Row],[FirstValidation.Country: Year]],"First","Second / Last")</f>
        <v>First</v>
      </c>
    </row>
    <row r="1159" spans="2:22">
      <c r="B1159" s="34" t="s">
        <v>1679</v>
      </c>
      <c r="C1159" s="34" t="s">
        <v>1678</v>
      </c>
      <c r="D1159" s="34">
        <v>1</v>
      </c>
      <c r="E1159" s="34">
        <v>5</v>
      </c>
      <c r="F1159" s="34" t="s">
        <v>1679</v>
      </c>
      <c r="G1159" s="34" t="s">
        <v>1631</v>
      </c>
      <c r="H1159" s="34" t="s">
        <v>1678</v>
      </c>
      <c r="I1159" s="34" t="s">
        <v>3505</v>
      </c>
      <c r="J1159" s="34" t="s">
        <v>116</v>
      </c>
      <c r="K1159" s="34">
        <v>2016</v>
      </c>
      <c r="L1159" s="34">
        <v>2017</v>
      </c>
      <c r="M1159" s="34" t="s">
        <v>1767</v>
      </c>
      <c r="N1159" s="34" t="s">
        <v>1812</v>
      </c>
      <c r="O1159" s="34">
        <v>0</v>
      </c>
      <c r="P1159" s="34" t="s">
        <v>4</v>
      </c>
      <c r="Q1159" s="34" t="s">
        <v>142</v>
      </c>
      <c r="R1159" s="34" t="s">
        <v>1101</v>
      </c>
      <c r="S1159" s="34" t="s">
        <v>1632</v>
      </c>
      <c r="T1159" s="34" t="s">
        <v>1826</v>
      </c>
      <c r="U1159" s="34" t="s">
        <v>3130</v>
      </c>
      <c r="V1159" s="36" t="str">
        <f>IF(VLOOKUP(First_Validations[[#This Row],[Country]],Last_Validations[[Country]:[Country: Year.1]],4,FALSE)=First_Validations[[#This Row],[FirstValidation.Country: Year]],"First","Second / Last")</f>
        <v>Second / Last</v>
      </c>
    </row>
    <row r="1160" spans="2:22">
      <c r="B1160" s="34" t="s">
        <v>1679</v>
      </c>
      <c r="C1160" s="34" t="s">
        <v>1678</v>
      </c>
      <c r="D1160" s="34">
        <v>1</v>
      </c>
      <c r="E1160" s="34">
        <v>5</v>
      </c>
      <c r="F1160" s="34" t="s">
        <v>1679</v>
      </c>
      <c r="G1160" s="34" t="s">
        <v>1631</v>
      </c>
      <c r="H1160" s="34" t="s">
        <v>1678</v>
      </c>
      <c r="I1160" s="34" t="s">
        <v>3505</v>
      </c>
      <c r="J1160" s="34" t="s">
        <v>116</v>
      </c>
      <c r="K1160" s="34">
        <v>2016</v>
      </c>
      <c r="L1160" s="34">
        <v>2017</v>
      </c>
      <c r="M1160" s="34" t="s">
        <v>1767</v>
      </c>
      <c r="N1160" s="34" t="s">
        <v>1811</v>
      </c>
      <c r="O1160" s="34">
        <v>5</v>
      </c>
      <c r="P1160" s="34" t="s">
        <v>1768</v>
      </c>
      <c r="Q1160" s="34" t="s">
        <v>141</v>
      </c>
      <c r="R1160" s="34" t="s">
        <v>1101</v>
      </c>
      <c r="S1160" s="34" t="s">
        <v>1632</v>
      </c>
      <c r="T1160" s="34" t="s">
        <v>1826</v>
      </c>
      <c r="U1160" s="34" t="s">
        <v>3127</v>
      </c>
      <c r="V1160" s="36" t="str">
        <f>IF(VLOOKUP(First_Validations[[#This Row],[Country]],Last_Validations[[Country]:[Country: Year.1]],4,FALSE)=First_Validations[[#This Row],[FirstValidation.Country: Year]],"First","Second / Last")</f>
        <v>Second / Last</v>
      </c>
    </row>
    <row r="1161" spans="2:22">
      <c r="B1161" s="34" t="s">
        <v>1679</v>
      </c>
      <c r="C1161" s="34" t="s">
        <v>1678</v>
      </c>
      <c r="D1161" s="34">
        <v>1</v>
      </c>
      <c r="E1161" s="34">
        <v>5</v>
      </c>
      <c r="F1161" s="34" t="s">
        <v>1679</v>
      </c>
      <c r="G1161" s="34" t="s">
        <v>1631</v>
      </c>
      <c r="H1161" s="34" t="s">
        <v>1678</v>
      </c>
      <c r="I1161" s="34" t="s">
        <v>3505</v>
      </c>
      <c r="J1161" s="34" t="s">
        <v>116</v>
      </c>
      <c r="K1161" s="34">
        <v>2016</v>
      </c>
      <c r="L1161" s="34">
        <v>2017</v>
      </c>
      <c r="M1161" s="34" t="s">
        <v>1767</v>
      </c>
      <c r="N1161" s="34" t="s">
        <v>1814</v>
      </c>
      <c r="O1161" s="34">
        <v>4</v>
      </c>
      <c r="P1161" s="34" t="s">
        <v>1767</v>
      </c>
      <c r="Q1161" s="34" t="s">
        <v>144</v>
      </c>
      <c r="R1161" s="34" t="s">
        <v>1101</v>
      </c>
      <c r="S1161" s="34" t="s">
        <v>1632</v>
      </c>
      <c r="T1161" s="34" t="s">
        <v>1826</v>
      </c>
      <c r="U1161" s="34" t="s">
        <v>3135</v>
      </c>
      <c r="V1161" s="36" t="str">
        <f>IF(VLOOKUP(First_Validations[[#This Row],[Country]],Last_Validations[[Country]:[Country: Year.1]],4,FALSE)=First_Validations[[#This Row],[FirstValidation.Country: Year]],"First","Second / Last")</f>
        <v>Second / Last</v>
      </c>
    </row>
    <row r="1162" spans="2:22">
      <c r="B1162" s="34" t="s">
        <v>1679</v>
      </c>
      <c r="C1162" s="34" t="s">
        <v>1678</v>
      </c>
      <c r="D1162" s="34">
        <v>1</v>
      </c>
      <c r="E1162" s="34">
        <v>5</v>
      </c>
      <c r="F1162" s="34" t="s">
        <v>1679</v>
      </c>
      <c r="G1162" s="34" t="s">
        <v>1631</v>
      </c>
      <c r="H1162" s="34" t="s">
        <v>1678</v>
      </c>
      <c r="I1162" s="34" t="s">
        <v>3505</v>
      </c>
      <c r="J1162" s="34" t="s">
        <v>116</v>
      </c>
      <c r="K1162" s="34">
        <v>2016</v>
      </c>
      <c r="L1162" s="34">
        <v>2017</v>
      </c>
      <c r="M1162" s="34" t="s">
        <v>1767</v>
      </c>
      <c r="N1162" s="34" t="s">
        <v>1813</v>
      </c>
      <c r="O1162" s="34">
        <v>1</v>
      </c>
      <c r="P1162" s="34" t="s">
        <v>1796</v>
      </c>
      <c r="Q1162" s="34" t="s">
        <v>143</v>
      </c>
      <c r="R1162" s="34" t="s">
        <v>1101</v>
      </c>
      <c r="S1162" s="34" t="s">
        <v>1632</v>
      </c>
      <c r="T1162" s="34" t="s">
        <v>1826</v>
      </c>
      <c r="U1162" s="34" t="s">
        <v>3129</v>
      </c>
      <c r="V1162" s="36" t="str">
        <f>IF(VLOOKUP(First_Validations[[#This Row],[Country]],Last_Validations[[Country]:[Country: Year.1]],4,FALSE)=First_Validations[[#This Row],[FirstValidation.Country: Year]],"First","Second / Last")</f>
        <v>Second / Last</v>
      </c>
    </row>
    <row r="1163" spans="2:22">
      <c r="B1163" s="34" t="s">
        <v>1679</v>
      </c>
      <c r="C1163" s="34" t="s">
        <v>1678</v>
      </c>
      <c r="D1163" s="34">
        <v>1</v>
      </c>
      <c r="E1163" s="34">
        <v>5</v>
      </c>
      <c r="F1163" s="34" t="s">
        <v>1679</v>
      </c>
      <c r="G1163" s="34" t="s">
        <v>1631</v>
      </c>
      <c r="H1163" s="34" t="s">
        <v>1678</v>
      </c>
      <c r="I1163" s="34" t="s">
        <v>3505</v>
      </c>
      <c r="J1163" s="34" t="s">
        <v>116</v>
      </c>
      <c r="K1163" s="34">
        <v>2016</v>
      </c>
      <c r="L1163" s="34">
        <v>2017</v>
      </c>
      <c r="M1163" s="34" t="s">
        <v>1767</v>
      </c>
      <c r="N1163" s="34" t="s">
        <v>1808</v>
      </c>
      <c r="O1163" s="34">
        <v>5</v>
      </c>
      <c r="P1163" s="34" t="s">
        <v>1768</v>
      </c>
      <c r="Q1163" s="34" t="s">
        <v>138</v>
      </c>
      <c r="R1163" s="34" t="s">
        <v>1101</v>
      </c>
      <c r="S1163" s="34" t="s">
        <v>1632</v>
      </c>
      <c r="T1163" s="34" t="s">
        <v>1826</v>
      </c>
      <c r="U1163" s="34" t="s">
        <v>3134</v>
      </c>
      <c r="V1163" s="36" t="str">
        <f>IF(VLOOKUP(First_Validations[[#This Row],[Country]],Last_Validations[[Country]:[Country: Year.1]],4,FALSE)=First_Validations[[#This Row],[FirstValidation.Country: Year]],"First","Second / Last")</f>
        <v>Second / Last</v>
      </c>
    </row>
    <row r="1164" spans="2:22">
      <c r="B1164" s="34" t="s">
        <v>1679</v>
      </c>
      <c r="C1164" s="34" t="s">
        <v>1678</v>
      </c>
      <c r="D1164" s="34">
        <v>1</v>
      </c>
      <c r="E1164" s="34">
        <v>5</v>
      </c>
      <c r="F1164" s="34" t="s">
        <v>1679</v>
      </c>
      <c r="G1164" s="34" t="s">
        <v>1631</v>
      </c>
      <c r="H1164" s="34" t="s">
        <v>1678</v>
      </c>
      <c r="I1164" s="34" t="s">
        <v>3505</v>
      </c>
      <c r="J1164" s="34" t="s">
        <v>116</v>
      </c>
      <c r="K1164" s="34">
        <v>2016</v>
      </c>
      <c r="L1164" s="34">
        <v>2017</v>
      </c>
      <c r="M1164" s="34" t="s">
        <v>1767</v>
      </c>
      <c r="N1164" s="34" t="s">
        <v>1807</v>
      </c>
      <c r="O1164" s="34">
        <v>4</v>
      </c>
      <c r="P1164" s="34" t="s">
        <v>1767</v>
      </c>
      <c r="Q1164" s="34" t="s">
        <v>137</v>
      </c>
      <c r="R1164" s="34" t="s">
        <v>1101</v>
      </c>
      <c r="S1164" s="34" t="s">
        <v>1632</v>
      </c>
      <c r="T1164" s="34" t="s">
        <v>1826</v>
      </c>
      <c r="U1164" s="34" t="s">
        <v>3131</v>
      </c>
      <c r="V1164" s="36" t="str">
        <f>IF(VLOOKUP(First_Validations[[#This Row],[Country]],Last_Validations[[Country]:[Country: Year.1]],4,FALSE)=First_Validations[[#This Row],[FirstValidation.Country: Year]],"First","Second / Last")</f>
        <v>Second / Last</v>
      </c>
    </row>
    <row r="1165" spans="2:22">
      <c r="B1165" s="34" t="s">
        <v>1679</v>
      </c>
      <c r="C1165" s="34" t="s">
        <v>1678</v>
      </c>
      <c r="D1165" s="34">
        <v>1</v>
      </c>
      <c r="E1165" s="34">
        <v>5</v>
      </c>
      <c r="F1165" s="34" t="s">
        <v>1679</v>
      </c>
      <c r="G1165" s="34" t="s">
        <v>1631</v>
      </c>
      <c r="H1165" s="34" t="s">
        <v>1678</v>
      </c>
      <c r="I1165" s="34" t="s">
        <v>3505</v>
      </c>
      <c r="J1165" s="34" t="s">
        <v>116</v>
      </c>
      <c r="K1165" s="34">
        <v>2016</v>
      </c>
      <c r="L1165" s="34">
        <v>2017</v>
      </c>
      <c r="M1165" s="34" t="s">
        <v>1767</v>
      </c>
      <c r="N1165" s="34" t="s">
        <v>1810</v>
      </c>
      <c r="O1165" s="34">
        <v>4</v>
      </c>
      <c r="P1165" s="34" t="s">
        <v>1767</v>
      </c>
      <c r="Q1165" s="34" t="s">
        <v>140</v>
      </c>
      <c r="R1165" s="34" t="s">
        <v>1101</v>
      </c>
      <c r="S1165" s="34" t="s">
        <v>1632</v>
      </c>
      <c r="T1165" s="34" t="s">
        <v>1826</v>
      </c>
      <c r="U1165" s="34" t="s">
        <v>3128</v>
      </c>
      <c r="V1165" s="36" t="str">
        <f>IF(VLOOKUP(First_Validations[[#This Row],[Country]],Last_Validations[[Country]:[Country: Year.1]],4,FALSE)=First_Validations[[#This Row],[FirstValidation.Country: Year]],"First","Second / Last")</f>
        <v>Second / Last</v>
      </c>
    </row>
    <row r="1166" spans="2:22">
      <c r="B1166" s="34" t="s">
        <v>1679</v>
      </c>
      <c r="C1166" s="34" t="s">
        <v>1678</v>
      </c>
      <c r="D1166" s="34">
        <v>1</v>
      </c>
      <c r="E1166" s="34">
        <v>5</v>
      </c>
      <c r="F1166" s="34" t="s">
        <v>1679</v>
      </c>
      <c r="G1166" s="34" t="s">
        <v>1631</v>
      </c>
      <c r="H1166" s="34" t="s">
        <v>1678</v>
      </c>
      <c r="I1166" s="34" t="s">
        <v>3505</v>
      </c>
      <c r="J1166" s="34" t="s">
        <v>116</v>
      </c>
      <c r="K1166" s="34">
        <v>2016</v>
      </c>
      <c r="L1166" s="34">
        <v>2017</v>
      </c>
      <c r="M1166" s="34" t="s">
        <v>1767</v>
      </c>
      <c r="N1166" s="34" t="s">
        <v>1809</v>
      </c>
      <c r="O1166" s="34">
        <v>5</v>
      </c>
      <c r="P1166" s="34" t="s">
        <v>1768</v>
      </c>
      <c r="Q1166" s="34" t="s">
        <v>139</v>
      </c>
      <c r="R1166" s="34" t="s">
        <v>1101</v>
      </c>
      <c r="S1166" s="34" t="s">
        <v>1632</v>
      </c>
      <c r="T1166" s="34" t="s">
        <v>1826</v>
      </c>
      <c r="U1166" s="34" t="s">
        <v>3133</v>
      </c>
      <c r="V1166" s="36" t="str">
        <f>IF(VLOOKUP(First_Validations[[#This Row],[Country]],Last_Validations[[Country]:[Country: Year.1]],4,FALSE)=First_Validations[[#This Row],[FirstValidation.Country: Year]],"First","Second / Last")</f>
        <v>Second / Last</v>
      </c>
    </row>
    <row r="1167" spans="2:22">
      <c r="B1167" s="34" t="s">
        <v>1679</v>
      </c>
      <c r="C1167" s="34" t="s">
        <v>1678</v>
      </c>
      <c r="D1167" s="34">
        <v>1</v>
      </c>
      <c r="E1167" s="34">
        <v>5</v>
      </c>
      <c r="F1167" s="34" t="s">
        <v>1679</v>
      </c>
      <c r="G1167" s="34" t="s">
        <v>1631</v>
      </c>
      <c r="H1167" s="34" t="s">
        <v>1678</v>
      </c>
      <c r="I1167" s="34" t="s">
        <v>3505</v>
      </c>
      <c r="J1167" s="34" t="s">
        <v>116</v>
      </c>
      <c r="K1167" s="34">
        <v>2016</v>
      </c>
      <c r="L1167" s="34">
        <v>2017</v>
      </c>
      <c r="M1167" s="34" t="s">
        <v>1767</v>
      </c>
      <c r="N1167" s="34" t="s">
        <v>1821</v>
      </c>
      <c r="O1167" s="34">
        <v>4</v>
      </c>
      <c r="P1167" s="34" t="s">
        <v>1767</v>
      </c>
      <c r="Q1167" s="34" t="s">
        <v>150</v>
      </c>
      <c r="R1167" s="34" t="s">
        <v>1101</v>
      </c>
      <c r="S1167" s="34" t="s">
        <v>1632</v>
      </c>
      <c r="T1167" s="34" t="s">
        <v>1826</v>
      </c>
      <c r="U1167" s="34" t="s">
        <v>3136</v>
      </c>
      <c r="V1167" s="36" t="str">
        <f>IF(VLOOKUP(First_Validations[[#This Row],[Country]],Last_Validations[[Country]:[Country: Year.1]],4,FALSE)=First_Validations[[#This Row],[FirstValidation.Country: Year]],"First","Second / Last")</f>
        <v>Second / Last</v>
      </c>
    </row>
    <row r="1168" spans="2:22">
      <c r="B1168" s="34" t="s">
        <v>1679</v>
      </c>
      <c r="C1168" s="34" t="s">
        <v>1678</v>
      </c>
      <c r="D1168" s="34">
        <v>1</v>
      </c>
      <c r="E1168" s="34">
        <v>5</v>
      </c>
      <c r="F1168" s="34" t="s">
        <v>1679</v>
      </c>
      <c r="G1168" s="34" t="s">
        <v>1631</v>
      </c>
      <c r="H1168" s="34" t="s">
        <v>1678</v>
      </c>
      <c r="I1168" s="34" t="s">
        <v>3505</v>
      </c>
      <c r="J1168" s="34" t="s">
        <v>116</v>
      </c>
      <c r="K1168" s="34">
        <v>2016</v>
      </c>
      <c r="L1168" s="34">
        <v>2017</v>
      </c>
      <c r="M1168" s="34" t="s">
        <v>1767</v>
      </c>
      <c r="N1168" s="34" t="s">
        <v>1820</v>
      </c>
      <c r="O1168" s="34">
        <v>4</v>
      </c>
      <c r="P1168" s="34" t="s">
        <v>1767</v>
      </c>
      <c r="Q1168" s="34" t="s">
        <v>149</v>
      </c>
      <c r="R1168" s="34" t="s">
        <v>1101</v>
      </c>
      <c r="S1168" s="34" t="s">
        <v>1632</v>
      </c>
      <c r="T1168" s="34" t="s">
        <v>1826</v>
      </c>
      <c r="U1168" s="34" t="s">
        <v>3137</v>
      </c>
      <c r="V1168" s="36" t="str">
        <f>IF(VLOOKUP(First_Validations[[#This Row],[Country]],Last_Validations[[Country]:[Country: Year.1]],4,FALSE)=First_Validations[[#This Row],[FirstValidation.Country: Year]],"First","Second / Last")</f>
        <v>Second / Last</v>
      </c>
    </row>
    <row r="1169" spans="2:22">
      <c r="B1169" s="34" t="s">
        <v>1679</v>
      </c>
      <c r="C1169" s="34" t="s">
        <v>1678</v>
      </c>
      <c r="D1169" s="34">
        <v>1</v>
      </c>
      <c r="E1169" s="34">
        <v>5</v>
      </c>
      <c r="F1169" s="34" t="s">
        <v>1679</v>
      </c>
      <c r="G1169" s="34" t="s">
        <v>1631</v>
      </c>
      <c r="H1169" s="34" t="s">
        <v>1678</v>
      </c>
      <c r="I1169" s="34" t="s">
        <v>3505</v>
      </c>
      <c r="J1169" s="34" t="s">
        <v>116</v>
      </c>
      <c r="K1169" s="34">
        <v>2016</v>
      </c>
      <c r="L1169" s="34">
        <v>2017</v>
      </c>
      <c r="M1169" s="34" t="s">
        <v>1767</v>
      </c>
      <c r="N1169" s="34" t="s">
        <v>1784</v>
      </c>
      <c r="O1169" s="34">
        <v>5</v>
      </c>
      <c r="P1169" s="34" t="s">
        <v>1768</v>
      </c>
      <c r="Q1169" s="34" t="s">
        <v>118</v>
      </c>
      <c r="R1169" s="34" t="s">
        <v>1101</v>
      </c>
      <c r="S1169" s="34" t="s">
        <v>1632</v>
      </c>
      <c r="T1169" s="34" t="s">
        <v>1826</v>
      </c>
      <c r="U1169" s="34" t="s">
        <v>3155</v>
      </c>
      <c r="V1169" s="36" t="str">
        <f>IF(VLOOKUP(First_Validations[[#This Row],[Country]],Last_Validations[[Country]:[Country: Year.1]],4,FALSE)=First_Validations[[#This Row],[FirstValidation.Country: Year]],"First","Second / Last")</f>
        <v>Second / Last</v>
      </c>
    </row>
    <row r="1170" spans="2:22">
      <c r="B1170" s="34" t="s">
        <v>1679</v>
      </c>
      <c r="C1170" s="34" t="s">
        <v>1678</v>
      </c>
      <c r="D1170" s="34">
        <v>1</v>
      </c>
      <c r="E1170" s="34">
        <v>5</v>
      </c>
      <c r="F1170" s="34" t="s">
        <v>1679</v>
      </c>
      <c r="G1170" s="34" t="s">
        <v>1631</v>
      </c>
      <c r="H1170" s="34" t="s">
        <v>1678</v>
      </c>
      <c r="I1170" s="34" t="s">
        <v>3505</v>
      </c>
      <c r="J1170" s="34" t="s">
        <v>116</v>
      </c>
      <c r="K1170" s="34">
        <v>2016</v>
      </c>
      <c r="L1170" s="34">
        <v>2017</v>
      </c>
      <c r="M1170" s="34" t="s">
        <v>1767</v>
      </c>
      <c r="N1170" s="34" t="s">
        <v>1822</v>
      </c>
      <c r="O1170" s="34">
        <v>4</v>
      </c>
      <c r="P1170" s="34" t="s">
        <v>1767</v>
      </c>
      <c r="Q1170" s="34" t="s">
        <v>1</v>
      </c>
      <c r="R1170" s="34" t="s">
        <v>1101</v>
      </c>
      <c r="S1170" s="34" t="s">
        <v>1632</v>
      </c>
      <c r="T1170" s="34" t="s">
        <v>1826</v>
      </c>
      <c r="U1170" s="34" t="s">
        <v>3139</v>
      </c>
      <c r="V1170" s="36" t="str">
        <f>IF(VLOOKUP(First_Validations[[#This Row],[Country]],Last_Validations[[Country]:[Country: Year.1]],4,FALSE)=First_Validations[[#This Row],[FirstValidation.Country: Year]],"First","Second / Last")</f>
        <v>Second / Last</v>
      </c>
    </row>
    <row r="1171" spans="2:22">
      <c r="B1171" s="34" t="s">
        <v>1679</v>
      </c>
      <c r="C1171" s="34" t="s">
        <v>1678</v>
      </c>
      <c r="D1171" s="34">
        <v>1</v>
      </c>
      <c r="E1171" s="34">
        <v>5</v>
      </c>
      <c r="F1171" s="34" t="s">
        <v>1679</v>
      </c>
      <c r="G1171" s="34" t="s">
        <v>1631</v>
      </c>
      <c r="H1171" s="34" t="s">
        <v>1678</v>
      </c>
      <c r="I1171" s="34" t="s">
        <v>3505</v>
      </c>
      <c r="J1171" s="34" t="s">
        <v>116</v>
      </c>
      <c r="K1171" s="34">
        <v>2016</v>
      </c>
      <c r="L1171" s="34">
        <v>2017</v>
      </c>
      <c r="M1171" s="34" t="s">
        <v>1767</v>
      </c>
      <c r="N1171" s="34" t="s">
        <v>1816</v>
      </c>
      <c r="O1171" s="34">
        <v>5</v>
      </c>
      <c r="P1171" s="34" t="s">
        <v>1768</v>
      </c>
      <c r="Q1171" s="34" t="s">
        <v>146</v>
      </c>
      <c r="R1171" s="34" t="s">
        <v>1101</v>
      </c>
      <c r="S1171" s="34" t="s">
        <v>1632</v>
      </c>
      <c r="T1171" s="34" t="s">
        <v>1826</v>
      </c>
      <c r="U1171" s="34" t="s">
        <v>3140</v>
      </c>
      <c r="V1171" s="36" t="str">
        <f>IF(VLOOKUP(First_Validations[[#This Row],[Country]],Last_Validations[[Country]:[Country: Year.1]],4,FALSE)=First_Validations[[#This Row],[FirstValidation.Country: Year]],"First","Second / Last")</f>
        <v>Second / Last</v>
      </c>
    </row>
    <row r="1172" spans="2:22">
      <c r="B1172" s="34" t="s">
        <v>1679</v>
      </c>
      <c r="C1172" s="34" t="s">
        <v>1678</v>
      </c>
      <c r="D1172" s="34">
        <v>1</v>
      </c>
      <c r="E1172" s="34">
        <v>5</v>
      </c>
      <c r="F1172" s="34" t="s">
        <v>1679</v>
      </c>
      <c r="G1172" s="34" t="s">
        <v>1631</v>
      </c>
      <c r="H1172" s="34" t="s">
        <v>1678</v>
      </c>
      <c r="I1172" s="34" t="s">
        <v>3505</v>
      </c>
      <c r="J1172" s="34" t="s">
        <v>116</v>
      </c>
      <c r="K1172" s="34">
        <v>2016</v>
      </c>
      <c r="L1172" s="34">
        <v>2017</v>
      </c>
      <c r="M1172" s="34" t="s">
        <v>1767</v>
      </c>
      <c r="N1172" s="34" t="s">
        <v>1815</v>
      </c>
      <c r="O1172" s="34">
        <v>0</v>
      </c>
      <c r="P1172" s="34" t="s">
        <v>4</v>
      </c>
      <c r="Q1172" s="34" t="s">
        <v>145</v>
      </c>
      <c r="R1172" s="34" t="s">
        <v>1101</v>
      </c>
      <c r="S1172" s="34" t="s">
        <v>1632</v>
      </c>
      <c r="T1172" s="34" t="s">
        <v>1826</v>
      </c>
      <c r="U1172" s="34" t="s">
        <v>3141</v>
      </c>
      <c r="V1172" s="36" t="str">
        <f>IF(VLOOKUP(First_Validations[[#This Row],[Country]],Last_Validations[[Country]:[Country: Year.1]],4,FALSE)=First_Validations[[#This Row],[FirstValidation.Country: Year]],"First","Second / Last")</f>
        <v>Second / Last</v>
      </c>
    </row>
    <row r="1173" spans="2:22">
      <c r="B1173" s="34" t="s">
        <v>1679</v>
      </c>
      <c r="C1173" s="34" t="s">
        <v>1678</v>
      </c>
      <c r="D1173" s="34">
        <v>1</v>
      </c>
      <c r="E1173" s="34">
        <v>5</v>
      </c>
      <c r="F1173" s="34" t="s">
        <v>1679</v>
      </c>
      <c r="G1173" s="34" t="s">
        <v>1631</v>
      </c>
      <c r="H1173" s="34" t="s">
        <v>1678</v>
      </c>
      <c r="I1173" s="34" t="s">
        <v>3505</v>
      </c>
      <c r="J1173" s="34" t="s">
        <v>116</v>
      </c>
      <c r="K1173" s="34">
        <v>2016</v>
      </c>
      <c r="L1173" s="34">
        <v>2017</v>
      </c>
      <c r="M1173" s="34" t="s">
        <v>1767</v>
      </c>
      <c r="N1173" s="34" t="s">
        <v>1819</v>
      </c>
      <c r="O1173" s="34">
        <v>1</v>
      </c>
      <c r="P1173" s="34" t="s">
        <v>1796</v>
      </c>
      <c r="Q1173" s="34" t="s">
        <v>148</v>
      </c>
      <c r="R1173" s="34" t="s">
        <v>1101</v>
      </c>
      <c r="S1173" s="34" t="s">
        <v>1632</v>
      </c>
      <c r="T1173" s="34" t="s">
        <v>1826</v>
      </c>
      <c r="U1173" s="34" t="s">
        <v>3142</v>
      </c>
      <c r="V1173" s="36" t="str">
        <f>IF(VLOOKUP(First_Validations[[#This Row],[Country]],Last_Validations[[Country]:[Country: Year.1]],4,FALSE)=First_Validations[[#This Row],[FirstValidation.Country: Year]],"First","Second / Last")</f>
        <v>Second / Last</v>
      </c>
    </row>
    <row r="1174" spans="2:22">
      <c r="B1174" s="34" t="s">
        <v>1679</v>
      </c>
      <c r="C1174" s="34" t="s">
        <v>1678</v>
      </c>
      <c r="D1174" s="34">
        <v>1</v>
      </c>
      <c r="E1174" s="34">
        <v>5</v>
      </c>
      <c r="F1174" s="34" t="s">
        <v>1679</v>
      </c>
      <c r="G1174" s="34" t="s">
        <v>1631</v>
      </c>
      <c r="H1174" s="34" t="s">
        <v>1678</v>
      </c>
      <c r="I1174" s="34" t="s">
        <v>3505</v>
      </c>
      <c r="J1174" s="34" t="s">
        <v>116</v>
      </c>
      <c r="K1174" s="34">
        <v>2016</v>
      </c>
      <c r="L1174" s="34">
        <v>2017</v>
      </c>
      <c r="M1174" s="34" t="s">
        <v>1767</v>
      </c>
      <c r="N1174" s="34" t="s">
        <v>1818</v>
      </c>
      <c r="O1174" s="34">
        <v>5</v>
      </c>
      <c r="P1174" s="34" t="s">
        <v>1768</v>
      </c>
      <c r="Q1174" s="34" t="s">
        <v>147</v>
      </c>
      <c r="R1174" s="34" t="s">
        <v>1101</v>
      </c>
      <c r="S1174" s="34" t="s">
        <v>1632</v>
      </c>
      <c r="T1174" s="34" t="s">
        <v>1826</v>
      </c>
      <c r="U1174" s="34" t="s">
        <v>3143</v>
      </c>
      <c r="V1174" s="36" t="str">
        <f>IF(VLOOKUP(First_Validations[[#This Row],[Country]],Last_Validations[[Country]:[Country: Year.1]],4,FALSE)=First_Validations[[#This Row],[FirstValidation.Country: Year]],"First","Second / Last")</f>
        <v>Second / Last</v>
      </c>
    </row>
    <row r="1175" spans="2:22">
      <c r="B1175" s="34" t="s">
        <v>1679</v>
      </c>
      <c r="C1175" s="34" t="s">
        <v>1678</v>
      </c>
      <c r="D1175" s="34">
        <v>1</v>
      </c>
      <c r="E1175" s="34">
        <v>5</v>
      </c>
      <c r="F1175" s="34" t="s">
        <v>1679</v>
      </c>
      <c r="G1175" s="34" t="s">
        <v>1631</v>
      </c>
      <c r="H1175" s="34" t="s">
        <v>1678</v>
      </c>
      <c r="I1175" s="34" t="s">
        <v>3505</v>
      </c>
      <c r="J1175" s="34" t="s">
        <v>116</v>
      </c>
      <c r="K1175" s="34">
        <v>2016</v>
      </c>
      <c r="L1175" s="34">
        <v>2017</v>
      </c>
      <c r="M1175" s="34" t="s">
        <v>1767</v>
      </c>
      <c r="N1175" s="34" t="s">
        <v>1806</v>
      </c>
      <c r="O1175" s="34">
        <v>0</v>
      </c>
      <c r="P1175" s="34" t="s">
        <v>4</v>
      </c>
      <c r="Q1175" s="34" t="s">
        <v>136</v>
      </c>
      <c r="R1175" s="34" t="s">
        <v>1101</v>
      </c>
      <c r="S1175" s="34" t="s">
        <v>1632</v>
      </c>
      <c r="T1175" s="34" t="s">
        <v>1826</v>
      </c>
      <c r="U1175" s="34" t="s">
        <v>3132</v>
      </c>
      <c r="V1175" s="36" t="str">
        <f>IF(VLOOKUP(First_Validations[[#This Row],[Country]],Last_Validations[[Country]:[Country: Year.1]],4,FALSE)=First_Validations[[#This Row],[FirstValidation.Country: Year]],"First","Second / Last")</f>
        <v>Second / Last</v>
      </c>
    </row>
    <row r="1176" spans="2:22">
      <c r="B1176" s="34" t="s">
        <v>1679</v>
      </c>
      <c r="C1176" s="34" t="s">
        <v>1678</v>
      </c>
      <c r="D1176" s="34">
        <v>1</v>
      </c>
      <c r="E1176" s="34">
        <v>5</v>
      </c>
      <c r="F1176" s="34" t="s">
        <v>1679</v>
      </c>
      <c r="G1176" s="34" t="s">
        <v>1631</v>
      </c>
      <c r="H1176" s="34" t="s">
        <v>1678</v>
      </c>
      <c r="I1176" s="34" t="s">
        <v>3505</v>
      </c>
      <c r="J1176" s="34" t="s">
        <v>116</v>
      </c>
      <c r="K1176" s="34">
        <v>2016</v>
      </c>
      <c r="L1176" s="34">
        <v>2017</v>
      </c>
      <c r="M1176" s="34" t="s">
        <v>1767</v>
      </c>
      <c r="N1176" s="34" t="s">
        <v>1793</v>
      </c>
      <c r="O1176" s="34">
        <v>4</v>
      </c>
      <c r="P1176" s="34" t="s">
        <v>1767</v>
      </c>
      <c r="Q1176" s="34" t="s">
        <v>125</v>
      </c>
      <c r="R1176" s="34" t="s">
        <v>1101</v>
      </c>
      <c r="S1176" s="34" t="s">
        <v>1632</v>
      </c>
      <c r="T1176" s="34" t="s">
        <v>1826</v>
      </c>
      <c r="U1176" s="34" t="s">
        <v>3148</v>
      </c>
      <c r="V1176" s="36" t="str">
        <f>IF(VLOOKUP(First_Validations[[#This Row],[Country]],Last_Validations[[Country]:[Country: Year.1]],4,FALSE)=First_Validations[[#This Row],[FirstValidation.Country: Year]],"First","Second / Last")</f>
        <v>Second / Last</v>
      </c>
    </row>
    <row r="1177" spans="2:22">
      <c r="B1177" s="34" t="s">
        <v>1679</v>
      </c>
      <c r="C1177" s="34" t="s">
        <v>1678</v>
      </c>
      <c r="D1177" s="34">
        <v>1</v>
      </c>
      <c r="E1177" s="34">
        <v>5</v>
      </c>
      <c r="F1177" s="34" t="s">
        <v>1679</v>
      </c>
      <c r="G1177" s="34" t="s">
        <v>1631</v>
      </c>
      <c r="H1177" s="34" t="s">
        <v>1678</v>
      </c>
      <c r="I1177" s="34" t="s">
        <v>3505</v>
      </c>
      <c r="J1177" s="34" t="s">
        <v>116</v>
      </c>
      <c r="K1177" s="34">
        <v>2016</v>
      </c>
      <c r="L1177" s="34">
        <v>2017</v>
      </c>
      <c r="M1177" s="34" t="s">
        <v>1767</v>
      </c>
      <c r="N1177" s="34" t="s">
        <v>1792</v>
      </c>
      <c r="O1177" s="34">
        <v>4</v>
      </c>
      <c r="P1177" s="34" t="s">
        <v>1767</v>
      </c>
      <c r="Q1177" s="34" t="s">
        <v>124</v>
      </c>
      <c r="R1177" s="34" t="s">
        <v>1101</v>
      </c>
      <c r="S1177" s="34" t="s">
        <v>1632</v>
      </c>
      <c r="T1177" s="34" t="s">
        <v>1826</v>
      </c>
      <c r="U1177" s="34" t="s">
        <v>3145</v>
      </c>
      <c r="V1177" s="36" t="str">
        <f>IF(VLOOKUP(First_Validations[[#This Row],[Country]],Last_Validations[[Country]:[Country: Year.1]],4,FALSE)=First_Validations[[#This Row],[FirstValidation.Country: Year]],"First","Second / Last")</f>
        <v>Second / Last</v>
      </c>
    </row>
    <row r="1178" spans="2:22">
      <c r="B1178" s="34" t="s">
        <v>1679</v>
      </c>
      <c r="C1178" s="34" t="s">
        <v>1678</v>
      </c>
      <c r="D1178" s="34">
        <v>1</v>
      </c>
      <c r="E1178" s="34">
        <v>5</v>
      </c>
      <c r="F1178" s="34" t="s">
        <v>1679</v>
      </c>
      <c r="G1178" s="34" t="s">
        <v>1631</v>
      </c>
      <c r="H1178" s="34" t="s">
        <v>1678</v>
      </c>
      <c r="I1178" s="34" t="s">
        <v>3505</v>
      </c>
      <c r="J1178" s="34" t="s">
        <v>116</v>
      </c>
      <c r="K1178" s="34">
        <v>2016</v>
      </c>
      <c r="L1178" s="34">
        <v>2017</v>
      </c>
      <c r="M1178" s="34" t="s">
        <v>1767</v>
      </c>
      <c r="N1178" s="34" t="s">
        <v>1795</v>
      </c>
      <c r="O1178" s="34">
        <v>1</v>
      </c>
      <c r="P1178" s="34" t="s">
        <v>1796</v>
      </c>
      <c r="Q1178" s="34" t="s">
        <v>127</v>
      </c>
      <c r="R1178" s="34" t="s">
        <v>1101</v>
      </c>
      <c r="S1178" s="34" t="s">
        <v>1632</v>
      </c>
      <c r="T1178" s="34" t="s">
        <v>1826</v>
      </c>
      <c r="U1178" s="34" t="s">
        <v>3158</v>
      </c>
      <c r="V1178" s="36" t="str">
        <f>IF(VLOOKUP(First_Validations[[#This Row],[Country]],Last_Validations[[Country]:[Country: Year.1]],4,FALSE)=First_Validations[[#This Row],[FirstValidation.Country: Year]],"First","Second / Last")</f>
        <v>Second / Last</v>
      </c>
    </row>
    <row r="1179" spans="2:22">
      <c r="B1179" s="34" t="s">
        <v>1679</v>
      </c>
      <c r="C1179" s="34" t="s">
        <v>1678</v>
      </c>
      <c r="D1179" s="34">
        <v>1</v>
      </c>
      <c r="E1179" s="34">
        <v>5</v>
      </c>
      <c r="F1179" s="34" t="s">
        <v>1679</v>
      </c>
      <c r="G1179" s="34" t="s">
        <v>1631</v>
      </c>
      <c r="H1179" s="34" t="s">
        <v>1678</v>
      </c>
      <c r="I1179" s="34" t="s">
        <v>3505</v>
      </c>
      <c r="J1179" s="34" t="s">
        <v>116</v>
      </c>
      <c r="K1179" s="34">
        <v>2016</v>
      </c>
      <c r="L1179" s="34">
        <v>2017</v>
      </c>
      <c r="M1179" s="34" t="s">
        <v>1767</v>
      </c>
      <c r="N1179" s="34" t="s">
        <v>1794</v>
      </c>
      <c r="O1179" s="34">
        <v>5</v>
      </c>
      <c r="P1179" s="34" t="s">
        <v>1768</v>
      </c>
      <c r="Q1179" s="34" t="s">
        <v>126</v>
      </c>
      <c r="R1179" s="34" t="s">
        <v>1101</v>
      </c>
      <c r="S1179" s="34" t="s">
        <v>1632</v>
      </c>
      <c r="T1179" s="34" t="s">
        <v>1826</v>
      </c>
      <c r="U1179" s="34" t="s">
        <v>3147</v>
      </c>
      <c r="V1179" s="36" t="str">
        <f>IF(VLOOKUP(First_Validations[[#This Row],[Country]],Last_Validations[[Country]:[Country: Year.1]],4,FALSE)=First_Validations[[#This Row],[FirstValidation.Country: Year]],"First","Second / Last")</f>
        <v>Second / Last</v>
      </c>
    </row>
    <row r="1180" spans="2:22">
      <c r="B1180" s="34" t="s">
        <v>1679</v>
      </c>
      <c r="C1180" s="34" t="s">
        <v>1678</v>
      </c>
      <c r="D1180" s="34">
        <v>1</v>
      </c>
      <c r="E1180" s="34">
        <v>5</v>
      </c>
      <c r="F1180" s="34" t="s">
        <v>1679</v>
      </c>
      <c r="G1180" s="34" t="s">
        <v>1631</v>
      </c>
      <c r="H1180" s="34" t="s">
        <v>1678</v>
      </c>
      <c r="I1180" s="34" t="s">
        <v>3505</v>
      </c>
      <c r="J1180" s="34" t="s">
        <v>116</v>
      </c>
      <c r="K1180" s="34">
        <v>2016</v>
      </c>
      <c r="L1180" s="34">
        <v>2017</v>
      </c>
      <c r="M1180" s="34" t="s">
        <v>1767</v>
      </c>
      <c r="N1180" s="34" t="s">
        <v>1789</v>
      </c>
      <c r="O1180" s="34">
        <v>4</v>
      </c>
      <c r="P1180" s="34" t="s">
        <v>1767</v>
      </c>
      <c r="Q1180" s="34" t="s">
        <v>121</v>
      </c>
      <c r="R1180" s="34" t="s">
        <v>1101</v>
      </c>
      <c r="S1180" s="34" t="s">
        <v>1632</v>
      </c>
      <c r="T1180" s="34" t="s">
        <v>1826</v>
      </c>
      <c r="U1180" s="34" t="s">
        <v>3152</v>
      </c>
      <c r="V1180" s="36" t="str">
        <f>IF(VLOOKUP(First_Validations[[#This Row],[Country]],Last_Validations[[Country]:[Country: Year.1]],4,FALSE)=First_Validations[[#This Row],[FirstValidation.Country: Year]],"First","Second / Last")</f>
        <v>Second / Last</v>
      </c>
    </row>
    <row r="1181" spans="2:22">
      <c r="B1181" s="34" t="s">
        <v>1679</v>
      </c>
      <c r="C1181" s="34" t="s">
        <v>1678</v>
      </c>
      <c r="D1181" s="34">
        <v>1</v>
      </c>
      <c r="E1181" s="34">
        <v>5</v>
      </c>
      <c r="F1181" s="34" t="s">
        <v>1679</v>
      </c>
      <c r="G1181" s="34" t="s">
        <v>1631</v>
      </c>
      <c r="H1181" s="34" t="s">
        <v>1678</v>
      </c>
      <c r="I1181" s="34" t="s">
        <v>3505</v>
      </c>
      <c r="J1181" s="34" t="s">
        <v>116</v>
      </c>
      <c r="K1181" s="34">
        <v>2016</v>
      </c>
      <c r="L1181" s="34">
        <v>2017</v>
      </c>
      <c r="M1181" s="34" t="s">
        <v>1767</v>
      </c>
      <c r="N1181" s="34" t="s">
        <v>1788</v>
      </c>
      <c r="O1181" s="34">
        <v>5</v>
      </c>
      <c r="P1181" s="34" t="s">
        <v>1768</v>
      </c>
      <c r="Q1181" s="34" t="s">
        <v>120</v>
      </c>
      <c r="R1181" s="34" t="s">
        <v>1101</v>
      </c>
      <c r="S1181" s="34" t="s">
        <v>1632</v>
      </c>
      <c r="T1181" s="34" t="s">
        <v>1826</v>
      </c>
      <c r="U1181" s="34" t="s">
        <v>3149</v>
      </c>
      <c r="V1181" s="36" t="str">
        <f>IF(VLOOKUP(First_Validations[[#This Row],[Country]],Last_Validations[[Country]:[Country: Year.1]],4,FALSE)=First_Validations[[#This Row],[FirstValidation.Country: Year]],"First","Second / Last")</f>
        <v>Second / Last</v>
      </c>
    </row>
    <row r="1182" spans="2:22">
      <c r="B1182" s="34" t="s">
        <v>1679</v>
      </c>
      <c r="C1182" s="34" t="s">
        <v>1678</v>
      </c>
      <c r="D1182" s="34">
        <v>1</v>
      </c>
      <c r="E1182" s="34">
        <v>5</v>
      </c>
      <c r="F1182" s="34" t="s">
        <v>1679</v>
      </c>
      <c r="G1182" s="34" t="s">
        <v>1631</v>
      </c>
      <c r="H1182" s="34" t="s">
        <v>1678</v>
      </c>
      <c r="I1182" s="34" t="s">
        <v>3505</v>
      </c>
      <c r="J1182" s="34" t="s">
        <v>116</v>
      </c>
      <c r="K1182" s="34">
        <v>2016</v>
      </c>
      <c r="L1182" s="34">
        <v>2017</v>
      </c>
      <c r="M1182" s="34" t="s">
        <v>1767</v>
      </c>
      <c r="N1182" s="34" t="s">
        <v>1791</v>
      </c>
      <c r="O1182" s="34">
        <v>5</v>
      </c>
      <c r="P1182" s="34" t="s">
        <v>1768</v>
      </c>
      <c r="Q1182" s="34" t="s">
        <v>123</v>
      </c>
      <c r="R1182" s="34" t="s">
        <v>1101</v>
      </c>
      <c r="S1182" s="34" t="s">
        <v>1632</v>
      </c>
      <c r="T1182" s="34" t="s">
        <v>1826</v>
      </c>
      <c r="U1182" s="34" t="s">
        <v>3146</v>
      </c>
      <c r="V1182" s="36" t="str">
        <f>IF(VLOOKUP(First_Validations[[#This Row],[Country]],Last_Validations[[Country]:[Country: Year.1]],4,FALSE)=First_Validations[[#This Row],[FirstValidation.Country: Year]],"First","Second / Last")</f>
        <v>Second / Last</v>
      </c>
    </row>
    <row r="1183" spans="2:22">
      <c r="B1183" s="34" t="s">
        <v>1679</v>
      </c>
      <c r="C1183" s="34" t="s">
        <v>1678</v>
      </c>
      <c r="D1183" s="34">
        <v>1</v>
      </c>
      <c r="E1183" s="34">
        <v>5</v>
      </c>
      <c r="F1183" s="34" t="s">
        <v>1679</v>
      </c>
      <c r="G1183" s="34" t="s">
        <v>1631</v>
      </c>
      <c r="H1183" s="34" t="s">
        <v>1678</v>
      </c>
      <c r="I1183" s="34" t="s">
        <v>3505</v>
      </c>
      <c r="J1183" s="34" t="s">
        <v>116</v>
      </c>
      <c r="K1183" s="34">
        <v>2016</v>
      </c>
      <c r="L1183" s="34">
        <v>2017</v>
      </c>
      <c r="M1183" s="34" t="s">
        <v>1767</v>
      </c>
      <c r="N1183" s="34" t="s">
        <v>1790</v>
      </c>
      <c r="O1183" s="34">
        <v>4</v>
      </c>
      <c r="P1183" s="34" t="s">
        <v>1767</v>
      </c>
      <c r="Q1183" s="34" t="s">
        <v>122</v>
      </c>
      <c r="R1183" s="34" t="s">
        <v>1101</v>
      </c>
      <c r="S1183" s="34" t="s">
        <v>1632</v>
      </c>
      <c r="T1183" s="34" t="s">
        <v>1826</v>
      </c>
      <c r="U1183" s="34" t="s">
        <v>3151</v>
      </c>
      <c r="V1183" s="36" t="str">
        <f>IF(VLOOKUP(First_Validations[[#This Row],[Country]],Last_Validations[[Country]:[Country: Year.1]],4,FALSE)=First_Validations[[#This Row],[FirstValidation.Country: Year]],"First","Second / Last")</f>
        <v>Second / Last</v>
      </c>
    </row>
    <row r="1184" spans="2:22">
      <c r="B1184" s="34" t="s">
        <v>1679</v>
      </c>
      <c r="C1184" s="34" t="s">
        <v>1678</v>
      </c>
      <c r="D1184" s="34">
        <v>1</v>
      </c>
      <c r="E1184" s="34">
        <v>5</v>
      </c>
      <c r="F1184" s="34" t="s">
        <v>1679</v>
      </c>
      <c r="G1184" s="34" t="s">
        <v>1631</v>
      </c>
      <c r="H1184" s="34" t="s">
        <v>1678</v>
      </c>
      <c r="I1184" s="34" t="s">
        <v>3505</v>
      </c>
      <c r="J1184" s="34" t="s">
        <v>116</v>
      </c>
      <c r="K1184" s="34">
        <v>2016</v>
      </c>
      <c r="L1184" s="34">
        <v>2017</v>
      </c>
      <c r="M1184" s="34" t="s">
        <v>1767</v>
      </c>
      <c r="N1184" s="34" t="s">
        <v>1803</v>
      </c>
      <c r="O1184" s="34">
        <v>0</v>
      </c>
      <c r="P1184" s="34" t="s">
        <v>4</v>
      </c>
      <c r="Q1184" s="34" t="s">
        <v>133</v>
      </c>
      <c r="R1184" s="34" t="s">
        <v>1101</v>
      </c>
      <c r="S1184" s="34" t="s">
        <v>1632</v>
      </c>
      <c r="T1184" s="34" t="s">
        <v>1826</v>
      </c>
      <c r="U1184" s="34" t="s">
        <v>3156</v>
      </c>
      <c r="V1184" s="36" t="str">
        <f>IF(VLOOKUP(First_Validations[[#This Row],[Country]],Last_Validations[[Country]:[Country: Year.1]],4,FALSE)=First_Validations[[#This Row],[FirstValidation.Country: Year]],"First","Second / Last")</f>
        <v>Second / Last</v>
      </c>
    </row>
    <row r="1185" spans="2:22">
      <c r="B1185" s="34" t="s">
        <v>1679</v>
      </c>
      <c r="C1185" s="34" t="s">
        <v>1678</v>
      </c>
      <c r="D1185" s="34">
        <v>1</v>
      </c>
      <c r="E1185" s="34">
        <v>5</v>
      </c>
      <c r="F1185" s="34" t="s">
        <v>1679</v>
      </c>
      <c r="G1185" s="34" t="s">
        <v>1631</v>
      </c>
      <c r="H1185" s="34" t="s">
        <v>1678</v>
      </c>
      <c r="I1185" s="34" t="s">
        <v>3505</v>
      </c>
      <c r="J1185" s="34" t="s">
        <v>116</v>
      </c>
      <c r="K1185" s="34">
        <v>2016</v>
      </c>
      <c r="L1185" s="34">
        <v>2017</v>
      </c>
      <c r="M1185" s="34" t="s">
        <v>1767</v>
      </c>
      <c r="N1185" s="34" t="s">
        <v>1802</v>
      </c>
      <c r="O1185" s="34">
        <v>5</v>
      </c>
      <c r="P1185" s="34" t="s">
        <v>1768</v>
      </c>
      <c r="Q1185" s="34" t="s">
        <v>132</v>
      </c>
      <c r="R1185" s="34" t="s">
        <v>1101</v>
      </c>
      <c r="S1185" s="34" t="s">
        <v>1632</v>
      </c>
      <c r="T1185" s="34" t="s">
        <v>1826</v>
      </c>
      <c r="U1185" s="34" t="s">
        <v>3153</v>
      </c>
      <c r="V1185" s="36" t="str">
        <f>IF(VLOOKUP(First_Validations[[#This Row],[Country]],Last_Validations[[Country]:[Country: Year.1]],4,FALSE)=First_Validations[[#This Row],[FirstValidation.Country: Year]],"First","Second / Last")</f>
        <v>Second / Last</v>
      </c>
    </row>
    <row r="1186" spans="2:22">
      <c r="B1186" s="34" t="s">
        <v>1679</v>
      </c>
      <c r="C1186" s="34" t="s">
        <v>1678</v>
      </c>
      <c r="D1186" s="34">
        <v>1</v>
      </c>
      <c r="E1186" s="34">
        <v>5</v>
      </c>
      <c r="F1186" s="34" t="s">
        <v>1679</v>
      </c>
      <c r="G1186" s="34" t="s">
        <v>1631</v>
      </c>
      <c r="H1186" s="34" t="s">
        <v>1678</v>
      </c>
      <c r="I1186" s="34" t="s">
        <v>3505</v>
      </c>
      <c r="J1186" s="34" t="s">
        <v>116</v>
      </c>
      <c r="K1186" s="34">
        <v>2016</v>
      </c>
      <c r="L1186" s="34">
        <v>2017</v>
      </c>
      <c r="M1186" s="34" t="s">
        <v>1767</v>
      </c>
      <c r="N1186" s="34" t="s">
        <v>1805</v>
      </c>
      <c r="O1186" s="34">
        <v>0</v>
      </c>
      <c r="P1186" s="34" t="s">
        <v>4</v>
      </c>
      <c r="Q1186" s="34" t="s">
        <v>135</v>
      </c>
      <c r="R1186" s="34" t="s">
        <v>1101</v>
      </c>
      <c r="S1186" s="34" t="s">
        <v>1632</v>
      </c>
      <c r="T1186" s="34" t="s">
        <v>1826</v>
      </c>
      <c r="U1186" s="34" t="s">
        <v>3144</v>
      </c>
      <c r="V1186" s="36" t="str">
        <f>IF(VLOOKUP(First_Validations[[#This Row],[Country]],Last_Validations[[Country]:[Country: Year.1]],4,FALSE)=First_Validations[[#This Row],[FirstValidation.Country: Year]],"First","Second / Last")</f>
        <v>Second / Last</v>
      </c>
    </row>
    <row r="1187" spans="2:22">
      <c r="B1187" s="34" t="s">
        <v>1679</v>
      </c>
      <c r="C1187" s="34" t="s">
        <v>1678</v>
      </c>
      <c r="D1187" s="34">
        <v>1</v>
      </c>
      <c r="E1187" s="34">
        <v>5</v>
      </c>
      <c r="F1187" s="34" t="s">
        <v>1679</v>
      </c>
      <c r="G1187" s="34" t="s">
        <v>1631</v>
      </c>
      <c r="H1187" s="34" t="s">
        <v>1678</v>
      </c>
      <c r="I1187" s="34" t="s">
        <v>3505</v>
      </c>
      <c r="J1187" s="34" t="s">
        <v>116</v>
      </c>
      <c r="K1187" s="34">
        <v>2016</v>
      </c>
      <c r="L1187" s="34">
        <v>2017</v>
      </c>
      <c r="M1187" s="34" t="s">
        <v>1767</v>
      </c>
      <c r="N1187" s="34" t="s">
        <v>1804</v>
      </c>
      <c r="O1187" s="34">
        <v>0</v>
      </c>
      <c r="P1187" s="34" t="s">
        <v>4</v>
      </c>
      <c r="Q1187" s="34" t="s">
        <v>134</v>
      </c>
      <c r="R1187" s="34" t="s">
        <v>1101</v>
      </c>
      <c r="S1187" s="34" t="s">
        <v>1632</v>
      </c>
      <c r="T1187" s="34" t="s">
        <v>1826</v>
      </c>
      <c r="U1187" s="34" t="s">
        <v>3138</v>
      </c>
      <c r="V1187" s="36" t="str">
        <f>IF(VLOOKUP(First_Validations[[#This Row],[Country]],Last_Validations[[Country]:[Country: Year.1]],4,FALSE)=First_Validations[[#This Row],[FirstValidation.Country: Year]],"First","Second / Last")</f>
        <v>Second / Last</v>
      </c>
    </row>
    <row r="1188" spans="2:22">
      <c r="B1188" s="34" t="s">
        <v>1679</v>
      </c>
      <c r="C1188" s="34" t="s">
        <v>1678</v>
      </c>
      <c r="D1188" s="34">
        <v>1</v>
      </c>
      <c r="E1188" s="34">
        <v>5</v>
      </c>
      <c r="F1188" s="34" t="s">
        <v>1679</v>
      </c>
      <c r="G1188" s="34" t="s">
        <v>1631</v>
      </c>
      <c r="H1188" s="34" t="s">
        <v>1678</v>
      </c>
      <c r="I1188" s="34" t="s">
        <v>3505</v>
      </c>
      <c r="J1188" s="34" t="s">
        <v>116</v>
      </c>
      <c r="K1188" s="34">
        <v>2016</v>
      </c>
      <c r="L1188" s="34">
        <v>2017</v>
      </c>
      <c r="M1188" s="34" t="s">
        <v>1767</v>
      </c>
      <c r="N1188" s="34" t="s">
        <v>1799</v>
      </c>
      <c r="O1188" s="34">
        <v>4</v>
      </c>
      <c r="P1188" s="34" t="s">
        <v>1767</v>
      </c>
      <c r="Q1188" s="34" t="s">
        <v>129</v>
      </c>
      <c r="R1188" s="34" t="s">
        <v>1101</v>
      </c>
      <c r="S1188" s="34" t="s">
        <v>1632</v>
      </c>
      <c r="T1188" s="34" t="s">
        <v>1826</v>
      </c>
      <c r="U1188" s="34" t="s">
        <v>3160</v>
      </c>
      <c r="V1188" s="36" t="str">
        <f>IF(VLOOKUP(First_Validations[[#This Row],[Country]],Last_Validations[[Country]:[Country: Year.1]],4,FALSE)=First_Validations[[#This Row],[FirstValidation.Country: Year]],"First","Second / Last")</f>
        <v>Second / Last</v>
      </c>
    </row>
    <row r="1189" spans="2:22">
      <c r="B1189" s="34" t="s">
        <v>1679</v>
      </c>
      <c r="C1189" s="34" t="s">
        <v>1678</v>
      </c>
      <c r="D1189" s="34">
        <v>1</v>
      </c>
      <c r="E1189" s="34">
        <v>5</v>
      </c>
      <c r="F1189" s="34" t="s">
        <v>1679</v>
      </c>
      <c r="G1189" s="34" t="s">
        <v>1631</v>
      </c>
      <c r="H1189" s="34" t="s">
        <v>1678</v>
      </c>
      <c r="I1189" s="34" t="s">
        <v>3505</v>
      </c>
      <c r="J1189" s="34" t="s">
        <v>116</v>
      </c>
      <c r="K1189" s="34">
        <v>2016</v>
      </c>
      <c r="L1189" s="34">
        <v>2017</v>
      </c>
      <c r="M1189" s="34" t="s">
        <v>1767</v>
      </c>
      <c r="N1189" s="34" t="s">
        <v>1797</v>
      </c>
      <c r="O1189" s="34">
        <v>5</v>
      </c>
      <c r="P1189" s="34" t="s">
        <v>1768</v>
      </c>
      <c r="Q1189" s="34" t="s">
        <v>128</v>
      </c>
      <c r="R1189" s="34" t="s">
        <v>1101</v>
      </c>
      <c r="S1189" s="34" t="s">
        <v>1632</v>
      </c>
      <c r="T1189" s="34" t="s">
        <v>1826</v>
      </c>
      <c r="U1189" s="34" t="s">
        <v>3157</v>
      </c>
      <c r="V1189" s="36" t="str">
        <f>IF(VLOOKUP(First_Validations[[#This Row],[Country]],Last_Validations[[Country]:[Country: Year.1]],4,FALSE)=First_Validations[[#This Row],[FirstValidation.Country: Year]],"First","Second / Last")</f>
        <v>Second / Last</v>
      </c>
    </row>
    <row r="1190" spans="2:22">
      <c r="B1190" s="34" t="s">
        <v>1679</v>
      </c>
      <c r="C1190" s="34" t="s">
        <v>1678</v>
      </c>
      <c r="D1190" s="34">
        <v>1</v>
      </c>
      <c r="E1190" s="34">
        <v>5</v>
      </c>
      <c r="F1190" s="34" t="s">
        <v>1679</v>
      </c>
      <c r="G1190" s="34" t="s">
        <v>1631</v>
      </c>
      <c r="H1190" s="34" t="s">
        <v>1678</v>
      </c>
      <c r="I1190" s="34" t="s">
        <v>3505</v>
      </c>
      <c r="J1190" s="34" t="s">
        <v>116</v>
      </c>
      <c r="K1190" s="34">
        <v>2016</v>
      </c>
      <c r="L1190" s="34">
        <v>2017</v>
      </c>
      <c r="M1190" s="34" t="s">
        <v>1767</v>
      </c>
      <c r="N1190" s="34" t="s">
        <v>1801</v>
      </c>
      <c r="O1190" s="34">
        <v>0</v>
      </c>
      <c r="P1190" s="34" t="s">
        <v>4</v>
      </c>
      <c r="Q1190" s="34" t="s">
        <v>131</v>
      </c>
      <c r="R1190" s="34" t="s">
        <v>1101</v>
      </c>
      <c r="S1190" s="34" t="s">
        <v>1632</v>
      </c>
      <c r="T1190" s="34" t="s">
        <v>1826</v>
      </c>
      <c r="U1190" s="34" t="s">
        <v>3154</v>
      </c>
      <c r="V1190" s="36" t="str">
        <f>IF(VLOOKUP(First_Validations[[#This Row],[Country]],Last_Validations[[Country]:[Country: Year.1]],4,FALSE)=First_Validations[[#This Row],[FirstValidation.Country: Year]],"First","Second / Last")</f>
        <v>Second / Last</v>
      </c>
    </row>
    <row r="1191" spans="2:22">
      <c r="B1191" s="34" t="s">
        <v>1679</v>
      </c>
      <c r="C1191" s="34" t="s">
        <v>1678</v>
      </c>
      <c r="D1191" s="34">
        <v>1</v>
      </c>
      <c r="E1191" s="34">
        <v>5</v>
      </c>
      <c r="F1191" s="34" t="s">
        <v>1679</v>
      </c>
      <c r="G1191" s="34" t="s">
        <v>1631</v>
      </c>
      <c r="H1191" s="34" t="s">
        <v>1678</v>
      </c>
      <c r="I1191" s="34" t="s">
        <v>3505</v>
      </c>
      <c r="J1191" s="34" t="s">
        <v>116</v>
      </c>
      <c r="K1191" s="34">
        <v>2016</v>
      </c>
      <c r="L1191" s="34">
        <v>2017</v>
      </c>
      <c r="M1191" s="34" t="s">
        <v>1767</v>
      </c>
      <c r="N1191" s="34" t="s">
        <v>1800</v>
      </c>
      <c r="O1191" s="34">
        <v>0</v>
      </c>
      <c r="P1191" s="34" t="s">
        <v>4</v>
      </c>
      <c r="Q1191" s="34" t="s">
        <v>130</v>
      </c>
      <c r="R1191" s="34" t="s">
        <v>1101</v>
      </c>
      <c r="S1191" s="34" t="s">
        <v>1632</v>
      </c>
      <c r="T1191" s="34" t="s">
        <v>1826</v>
      </c>
      <c r="U1191" s="34" t="s">
        <v>3159</v>
      </c>
      <c r="V1191" s="36" t="str">
        <f>IF(VLOOKUP(First_Validations[[#This Row],[Country]],Last_Validations[[Country]:[Country: Year.1]],4,FALSE)=First_Validations[[#This Row],[FirstValidation.Country: Year]],"First","Second / Last")</f>
        <v>Second / Last</v>
      </c>
    </row>
    <row r="1192" spans="2:22">
      <c r="B1192" s="34" t="s">
        <v>1679</v>
      </c>
      <c r="C1192" s="34" t="s">
        <v>1678</v>
      </c>
      <c r="D1192" s="34">
        <v>1</v>
      </c>
      <c r="E1192" s="34">
        <v>5</v>
      </c>
      <c r="F1192" s="34" t="s">
        <v>1679</v>
      </c>
      <c r="G1192" s="34" t="s">
        <v>1631</v>
      </c>
      <c r="H1192" s="34" t="s">
        <v>1678</v>
      </c>
      <c r="I1192" s="34" t="s">
        <v>3505</v>
      </c>
      <c r="J1192" s="34" t="s">
        <v>116</v>
      </c>
      <c r="K1192" s="34">
        <v>2016</v>
      </c>
      <c r="L1192" s="34">
        <v>2017</v>
      </c>
      <c r="M1192" s="34" t="s">
        <v>1767</v>
      </c>
      <c r="N1192" s="34" t="s">
        <v>1787</v>
      </c>
      <c r="O1192" s="34">
        <v>5</v>
      </c>
      <c r="P1192" s="34" t="s">
        <v>1768</v>
      </c>
      <c r="Q1192" s="34" t="s">
        <v>119</v>
      </c>
      <c r="R1192" s="34" t="s">
        <v>1101</v>
      </c>
      <c r="S1192" s="34" t="s">
        <v>1632</v>
      </c>
      <c r="T1192" s="34" t="s">
        <v>1826</v>
      </c>
      <c r="U1192" s="34" t="s">
        <v>3150</v>
      </c>
      <c r="V1192" s="36" t="str">
        <f>IF(VLOOKUP(First_Validations[[#This Row],[Country]],Last_Validations[[Country]:[Country: Year.1]],4,FALSE)=First_Validations[[#This Row],[FirstValidation.Country: Year]],"First","Second / Last")</f>
        <v>Second / Last</v>
      </c>
    </row>
    <row r="1193" spans="2:22">
      <c r="B1193" s="34" t="s">
        <v>255</v>
      </c>
      <c r="C1193" s="34" t="s">
        <v>1642</v>
      </c>
      <c r="D1193" s="34">
        <v>1</v>
      </c>
      <c r="E1193" s="34">
        <v>9</v>
      </c>
      <c r="F1193" s="34" t="s">
        <v>255</v>
      </c>
      <c r="G1193" s="34" t="s">
        <v>1643</v>
      </c>
      <c r="H1193" s="34" t="s">
        <v>1642</v>
      </c>
      <c r="I1193" s="34" t="s">
        <v>3506</v>
      </c>
      <c r="J1193" s="34" t="s">
        <v>3507</v>
      </c>
      <c r="K1193" s="34">
        <v>2016</v>
      </c>
      <c r="M1193" s="34" t="s">
        <v>1766</v>
      </c>
      <c r="N1193" s="34" t="s">
        <v>1811</v>
      </c>
      <c r="O1193" s="34">
        <v>5</v>
      </c>
      <c r="P1193" s="34" t="s">
        <v>1768</v>
      </c>
      <c r="Q1193" s="34" t="s">
        <v>279</v>
      </c>
      <c r="S1193" s="34" t="s">
        <v>1645</v>
      </c>
      <c r="T1193" s="34" t="s">
        <v>1832</v>
      </c>
      <c r="U1193" s="34" t="s">
        <v>3194</v>
      </c>
      <c r="V1193" s="36" t="str">
        <f>IF(VLOOKUP(First_Validations[[#This Row],[Country]],Last_Validations[[Country]:[Country: Year.1]],4,FALSE)=First_Validations[[#This Row],[FirstValidation.Country: Year]],"First","Second / Last")</f>
        <v>First</v>
      </c>
    </row>
    <row r="1194" spans="2:22">
      <c r="B1194" s="34" t="s">
        <v>255</v>
      </c>
      <c r="C1194" s="34" t="s">
        <v>1642</v>
      </c>
      <c r="D1194" s="34">
        <v>1</v>
      </c>
      <c r="E1194" s="34">
        <v>9</v>
      </c>
      <c r="F1194" s="34" t="s">
        <v>255</v>
      </c>
      <c r="G1194" s="34" t="s">
        <v>1643</v>
      </c>
      <c r="H1194" s="34" t="s">
        <v>1642</v>
      </c>
      <c r="I1194" s="34" t="s">
        <v>3506</v>
      </c>
      <c r="J1194" s="34" t="s">
        <v>3507</v>
      </c>
      <c r="K1194" s="34">
        <v>2016</v>
      </c>
      <c r="M1194" s="34" t="s">
        <v>1766</v>
      </c>
      <c r="N1194" s="34" t="s">
        <v>1810</v>
      </c>
      <c r="O1194" s="34">
        <v>4</v>
      </c>
      <c r="P1194" s="34" t="s">
        <v>1767</v>
      </c>
      <c r="Q1194" s="34" t="s">
        <v>278</v>
      </c>
      <c r="S1194" s="34" t="s">
        <v>1645</v>
      </c>
      <c r="T1194" s="34" t="s">
        <v>1832</v>
      </c>
      <c r="U1194" s="34" t="s">
        <v>3193</v>
      </c>
      <c r="V1194" s="36" t="str">
        <f>IF(VLOOKUP(First_Validations[[#This Row],[Country]],Last_Validations[[Country]:[Country: Year.1]],4,FALSE)=First_Validations[[#This Row],[FirstValidation.Country: Year]],"First","Second / Last")</f>
        <v>First</v>
      </c>
    </row>
    <row r="1195" spans="2:22">
      <c r="B1195" s="34" t="s">
        <v>255</v>
      </c>
      <c r="C1195" s="34" t="s">
        <v>1642</v>
      </c>
      <c r="D1195" s="34">
        <v>1</v>
      </c>
      <c r="E1195" s="34">
        <v>9</v>
      </c>
      <c r="F1195" s="34" t="s">
        <v>255</v>
      </c>
      <c r="G1195" s="34" t="s">
        <v>1643</v>
      </c>
      <c r="H1195" s="34" t="s">
        <v>1642</v>
      </c>
      <c r="I1195" s="34" t="s">
        <v>3506</v>
      </c>
      <c r="J1195" s="34" t="s">
        <v>3507</v>
      </c>
      <c r="K1195" s="34">
        <v>2016</v>
      </c>
      <c r="M1195" s="34" t="s">
        <v>1766</v>
      </c>
      <c r="N1195" s="34" t="s">
        <v>1813</v>
      </c>
      <c r="O1195" s="34">
        <v>1</v>
      </c>
      <c r="P1195" s="34" t="s">
        <v>1796</v>
      </c>
      <c r="Q1195" s="34" t="s">
        <v>281</v>
      </c>
      <c r="S1195" s="34" t="s">
        <v>1645</v>
      </c>
      <c r="T1195" s="34" t="s">
        <v>1832</v>
      </c>
      <c r="U1195" s="34" t="s">
        <v>3192</v>
      </c>
      <c r="V1195" s="36" t="str">
        <f>IF(VLOOKUP(First_Validations[[#This Row],[Country]],Last_Validations[[Country]:[Country: Year.1]],4,FALSE)=First_Validations[[#This Row],[FirstValidation.Country: Year]],"First","Second / Last")</f>
        <v>First</v>
      </c>
    </row>
    <row r="1196" spans="2:22">
      <c r="B1196" s="34" t="s">
        <v>255</v>
      </c>
      <c r="C1196" s="34" t="s">
        <v>1642</v>
      </c>
      <c r="D1196" s="34">
        <v>1</v>
      </c>
      <c r="E1196" s="34">
        <v>9</v>
      </c>
      <c r="F1196" s="34" t="s">
        <v>255</v>
      </c>
      <c r="G1196" s="34" t="s">
        <v>1643</v>
      </c>
      <c r="H1196" s="34" t="s">
        <v>1642</v>
      </c>
      <c r="I1196" s="34" t="s">
        <v>3506</v>
      </c>
      <c r="J1196" s="34" t="s">
        <v>3507</v>
      </c>
      <c r="K1196" s="34">
        <v>2016</v>
      </c>
      <c r="M1196" s="34" t="s">
        <v>1766</v>
      </c>
      <c r="N1196" s="34" t="s">
        <v>1812</v>
      </c>
      <c r="O1196" s="34">
        <v>0</v>
      </c>
      <c r="P1196" s="34" t="s">
        <v>4</v>
      </c>
      <c r="Q1196" s="34" t="s">
        <v>280</v>
      </c>
      <c r="S1196" s="34" t="s">
        <v>1645</v>
      </c>
      <c r="T1196" s="34" t="s">
        <v>1832</v>
      </c>
      <c r="U1196" s="34" t="s">
        <v>3191</v>
      </c>
      <c r="V1196" s="36" t="str">
        <f>IF(VLOOKUP(First_Validations[[#This Row],[Country]],Last_Validations[[Country]:[Country: Year.1]],4,FALSE)=First_Validations[[#This Row],[FirstValidation.Country: Year]],"First","Second / Last")</f>
        <v>First</v>
      </c>
    </row>
    <row r="1197" spans="2:22">
      <c r="B1197" s="34" t="s">
        <v>255</v>
      </c>
      <c r="C1197" s="34" t="s">
        <v>1642</v>
      </c>
      <c r="D1197" s="34">
        <v>1</v>
      </c>
      <c r="E1197" s="34">
        <v>9</v>
      </c>
      <c r="F1197" s="34" t="s">
        <v>255</v>
      </c>
      <c r="G1197" s="34" t="s">
        <v>1643</v>
      </c>
      <c r="H1197" s="34" t="s">
        <v>1642</v>
      </c>
      <c r="I1197" s="34" t="s">
        <v>3506</v>
      </c>
      <c r="J1197" s="34" t="s">
        <v>3507</v>
      </c>
      <c r="K1197" s="34">
        <v>2016</v>
      </c>
      <c r="M1197" s="34" t="s">
        <v>1766</v>
      </c>
      <c r="N1197" s="34" t="s">
        <v>1807</v>
      </c>
      <c r="O1197" s="34">
        <v>0</v>
      </c>
      <c r="P1197" s="34" t="s">
        <v>4</v>
      </c>
      <c r="Q1197" s="34" t="s">
        <v>275</v>
      </c>
      <c r="S1197" s="34" t="s">
        <v>1645</v>
      </c>
      <c r="T1197" s="34" t="s">
        <v>1832</v>
      </c>
      <c r="U1197" s="34" t="s">
        <v>3190</v>
      </c>
      <c r="V1197" s="36" t="str">
        <f>IF(VLOOKUP(First_Validations[[#This Row],[Country]],Last_Validations[[Country]:[Country: Year.1]],4,FALSE)=First_Validations[[#This Row],[FirstValidation.Country: Year]],"First","Second / Last")</f>
        <v>First</v>
      </c>
    </row>
    <row r="1198" spans="2:22">
      <c r="B1198" s="34" t="s">
        <v>255</v>
      </c>
      <c r="C1198" s="34" t="s">
        <v>1642</v>
      </c>
      <c r="D1198" s="34">
        <v>1</v>
      </c>
      <c r="E1198" s="34">
        <v>9</v>
      </c>
      <c r="F1198" s="34" t="s">
        <v>255</v>
      </c>
      <c r="G1198" s="34" t="s">
        <v>1643</v>
      </c>
      <c r="H1198" s="34" t="s">
        <v>1642</v>
      </c>
      <c r="I1198" s="34" t="s">
        <v>3506</v>
      </c>
      <c r="J1198" s="34" t="s">
        <v>3507</v>
      </c>
      <c r="K1198" s="34">
        <v>2016</v>
      </c>
      <c r="M1198" s="34" t="s">
        <v>1766</v>
      </c>
      <c r="N1198" s="34" t="s">
        <v>1787</v>
      </c>
      <c r="O1198" s="34">
        <v>4</v>
      </c>
      <c r="P1198" s="34" t="s">
        <v>1767</v>
      </c>
      <c r="Q1198" s="34" t="s">
        <v>257</v>
      </c>
      <c r="S1198" s="34" t="s">
        <v>1645</v>
      </c>
      <c r="T1198" s="34" t="s">
        <v>1832</v>
      </c>
      <c r="U1198" s="34" t="s">
        <v>3173</v>
      </c>
      <c r="V1198" s="36" t="str">
        <f>IF(VLOOKUP(First_Validations[[#This Row],[Country]],Last_Validations[[Country]:[Country: Year.1]],4,FALSE)=First_Validations[[#This Row],[FirstValidation.Country: Year]],"First","Second / Last")</f>
        <v>First</v>
      </c>
    </row>
    <row r="1199" spans="2:22">
      <c r="B1199" s="34" t="s">
        <v>255</v>
      </c>
      <c r="C1199" s="34" t="s">
        <v>1642</v>
      </c>
      <c r="D1199" s="34">
        <v>1</v>
      </c>
      <c r="E1199" s="34">
        <v>9</v>
      </c>
      <c r="F1199" s="34" t="s">
        <v>255</v>
      </c>
      <c r="G1199" s="34" t="s">
        <v>1643</v>
      </c>
      <c r="H1199" s="34" t="s">
        <v>1642</v>
      </c>
      <c r="I1199" s="34" t="s">
        <v>3506</v>
      </c>
      <c r="J1199" s="34" t="s">
        <v>3507</v>
      </c>
      <c r="K1199" s="34">
        <v>2016</v>
      </c>
      <c r="M1199" s="34" t="s">
        <v>1766</v>
      </c>
      <c r="N1199" s="34" t="s">
        <v>1809</v>
      </c>
      <c r="O1199" s="34">
        <v>5</v>
      </c>
      <c r="P1199" s="34" t="s">
        <v>1768</v>
      </c>
      <c r="Q1199" s="34" t="s">
        <v>277</v>
      </c>
      <c r="S1199" s="34" t="s">
        <v>1645</v>
      </c>
      <c r="T1199" s="34" t="s">
        <v>1832</v>
      </c>
      <c r="U1199" s="34" t="s">
        <v>3188</v>
      </c>
      <c r="V1199" s="36" t="str">
        <f>IF(VLOOKUP(First_Validations[[#This Row],[Country]],Last_Validations[[Country]:[Country: Year.1]],4,FALSE)=First_Validations[[#This Row],[FirstValidation.Country: Year]],"First","Second / Last")</f>
        <v>First</v>
      </c>
    </row>
    <row r="1200" spans="2:22">
      <c r="B1200" s="34" t="s">
        <v>255</v>
      </c>
      <c r="C1200" s="34" t="s">
        <v>1642</v>
      </c>
      <c r="D1200" s="34">
        <v>1</v>
      </c>
      <c r="E1200" s="34">
        <v>9</v>
      </c>
      <c r="F1200" s="34" t="s">
        <v>255</v>
      </c>
      <c r="G1200" s="34" t="s">
        <v>1643</v>
      </c>
      <c r="H1200" s="34" t="s">
        <v>1642</v>
      </c>
      <c r="I1200" s="34" t="s">
        <v>3506</v>
      </c>
      <c r="J1200" s="34" t="s">
        <v>3507</v>
      </c>
      <c r="K1200" s="34">
        <v>2016</v>
      </c>
      <c r="M1200" s="34" t="s">
        <v>1766</v>
      </c>
      <c r="N1200" s="34" t="s">
        <v>1808</v>
      </c>
      <c r="O1200" s="34">
        <v>5</v>
      </c>
      <c r="P1200" s="34" t="s">
        <v>1768</v>
      </c>
      <c r="Q1200" s="34" t="s">
        <v>276</v>
      </c>
      <c r="S1200" s="34" t="s">
        <v>1645</v>
      </c>
      <c r="T1200" s="34" t="s">
        <v>1832</v>
      </c>
      <c r="U1200" s="34" t="s">
        <v>3187</v>
      </c>
      <c r="V1200" s="36" t="str">
        <f>IF(VLOOKUP(First_Validations[[#This Row],[Country]],Last_Validations[[Country]:[Country: Year.1]],4,FALSE)=First_Validations[[#This Row],[FirstValidation.Country: Year]],"First","Second / Last")</f>
        <v>First</v>
      </c>
    </row>
    <row r="1201" spans="2:22">
      <c r="B1201" s="34" t="s">
        <v>255</v>
      </c>
      <c r="C1201" s="34" t="s">
        <v>1642</v>
      </c>
      <c r="D1201" s="34">
        <v>1</v>
      </c>
      <c r="E1201" s="34">
        <v>9</v>
      </c>
      <c r="F1201" s="34" t="s">
        <v>255</v>
      </c>
      <c r="G1201" s="34" t="s">
        <v>1643</v>
      </c>
      <c r="H1201" s="34" t="s">
        <v>1642</v>
      </c>
      <c r="I1201" s="34" t="s">
        <v>3506</v>
      </c>
      <c r="J1201" s="34" t="s">
        <v>3507</v>
      </c>
      <c r="K1201" s="34">
        <v>2016</v>
      </c>
      <c r="M1201" s="34" t="s">
        <v>1766</v>
      </c>
      <c r="N1201" s="34" t="s">
        <v>1820</v>
      </c>
      <c r="O1201" s="34">
        <v>5</v>
      </c>
      <c r="P1201" s="34" t="s">
        <v>1768</v>
      </c>
      <c r="Q1201" s="34" t="s">
        <v>287</v>
      </c>
      <c r="S1201" s="34" t="s">
        <v>1645</v>
      </c>
      <c r="T1201" s="34" t="s">
        <v>1832</v>
      </c>
      <c r="U1201" s="34" t="s">
        <v>3186</v>
      </c>
      <c r="V1201" s="36" t="str">
        <f>IF(VLOOKUP(First_Validations[[#This Row],[Country]],Last_Validations[[Country]:[Country: Year.1]],4,FALSE)=First_Validations[[#This Row],[FirstValidation.Country: Year]],"First","Second / Last")</f>
        <v>First</v>
      </c>
    </row>
    <row r="1202" spans="2:22">
      <c r="B1202" s="34" t="s">
        <v>255</v>
      </c>
      <c r="C1202" s="34" t="s">
        <v>1642</v>
      </c>
      <c r="D1202" s="34">
        <v>1</v>
      </c>
      <c r="E1202" s="34">
        <v>9</v>
      </c>
      <c r="F1202" s="34" t="s">
        <v>255</v>
      </c>
      <c r="G1202" s="34" t="s">
        <v>1643</v>
      </c>
      <c r="H1202" s="34" t="s">
        <v>1642</v>
      </c>
      <c r="I1202" s="34" t="s">
        <v>3506</v>
      </c>
      <c r="J1202" s="34" t="s">
        <v>3507</v>
      </c>
      <c r="K1202" s="34">
        <v>2016</v>
      </c>
      <c r="M1202" s="34" t="s">
        <v>1766</v>
      </c>
      <c r="N1202" s="34" t="s">
        <v>1819</v>
      </c>
      <c r="O1202" s="34">
        <v>1</v>
      </c>
      <c r="P1202" s="34" t="s">
        <v>1796</v>
      </c>
      <c r="Q1202" s="34" t="s">
        <v>286</v>
      </c>
      <c r="S1202" s="34" t="s">
        <v>1645</v>
      </c>
      <c r="T1202" s="34" t="s">
        <v>1832</v>
      </c>
      <c r="U1202" s="34" t="s">
        <v>3185</v>
      </c>
      <c r="V1202" s="36" t="str">
        <f>IF(VLOOKUP(First_Validations[[#This Row],[Country]],Last_Validations[[Country]:[Country: Year.1]],4,FALSE)=First_Validations[[#This Row],[FirstValidation.Country: Year]],"First","Second / Last")</f>
        <v>First</v>
      </c>
    </row>
    <row r="1203" spans="2:22">
      <c r="B1203" s="34" t="s">
        <v>255</v>
      </c>
      <c r="C1203" s="34" t="s">
        <v>1642</v>
      </c>
      <c r="D1203" s="34">
        <v>1</v>
      </c>
      <c r="E1203" s="34">
        <v>9</v>
      </c>
      <c r="F1203" s="34" t="s">
        <v>255</v>
      </c>
      <c r="G1203" s="34" t="s">
        <v>1643</v>
      </c>
      <c r="H1203" s="34" t="s">
        <v>1642</v>
      </c>
      <c r="I1203" s="34" t="s">
        <v>3506</v>
      </c>
      <c r="J1203" s="34" t="s">
        <v>3507</v>
      </c>
      <c r="K1203" s="34">
        <v>2016</v>
      </c>
      <c r="M1203" s="34" t="s">
        <v>1766</v>
      </c>
      <c r="N1203" s="34" t="s">
        <v>1822</v>
      </c>
      <c r="O1203" s="34">
        <v>3</v>
      </c>
      <c r="P1203" s="34" t="s">
        <v>1798</v>
      </c>
      <c r="Q1203" s="34" t="s">
        <v>1</v>
      </c>
      <c r="S1203" s="34" t="s">
        <v>1645</v>
      </c>
      <c r="T1203" s="34" t="s">
        <v>1832</v>
      </c>
      <c r="U1203" s="34" t="s">
        <v>3184</v>
      </c>
      <c r="V1203" s="36" t="str">
        <f>IF(VLOOKUP(First_Validations[[#This Row],[Country]],Last_Validations[[Country]:[Country: Year.1]],4,FALSE)=First_Validations[[#This Row],[FirstValidation.Country: Year]],"First","Second / Last")</f>
        <v>First</v>
      </c>
    </row>
    <row r="1204" spans="2:22">
      <c r="B1204" s="34" t="s">
        <v>255</v>
      </c>
      <c r="C1204" s="34" t="s">
        <v>1642</v>
      </c>
      <c r="D1204" s="34">
        <v>1</v>
      </c>
      <c r="E1204" s="34">
        <v>9</v>
      </c>
      <c r="F1204" s="34" t="s">
        <v>255</v>
      </c>
      <c r="G1204" s="34" t="s">
        <v>1643</v>
      </c>
      <c r="H1204" s="34" t="s">
        <v>1642</v>
      </c>
      <c r="I1204" s="34" t="s">
        <v>3506</v>
      </c>
      <c r="J1204" s="34" t="s">
        <v>3507</v>
      </c>
      <c r="K1204" s="34">
        <v>2016</v>
      </c>
      <c r="M1204" s="34" t="s">
        <v>1766</v>
      </c>
      <c r="N1204" s="34" t="s">
        <v>1821</v>
      </c>
      <c r="O1204" s="34">
        <v>4</v>
      </c>
      <c r="P1204" s="34" t="s">
        <v>1767</v>
      </c>
      <c r="Q1204" s="34" t="s">
        <v>288</v>
      </c>
      <c r="S1204" s="34" t="s">
        <v>1645</v>
      </c>
      <c r="T1204" s="34" t="s">
        <v>1832</v>
      </c>
      <c r="U1204" s="34" t="s">
        <v>3183</v>
      </c>
      <c r="V1204" s="36" t="str">
        <f>IF(VLOOKUP(First_Validations[[#This Row],[Country]],Last_Validations[[Country]:[Country: Year.1]],4,FALSE)=First_Validations[[#This Row],[FirstValidation.Country: Year]],"First","Second / Last")</f>
        <v>First</v>
      </c>
    </row>
    <row r="1205" spans="2:22">
      <c r="B1205" s="34" t="s">
        <v>255</v>
      </c>
      <c r="C1205" s="34" t="s">
        <v>1642</v>
      </c>
      <c r="D1205" s="34">
        <v>1</v>
      </c>
      <c r="E1205" s="34">
        <v>9</v>
      </c>
      <c r="F1205" s="34" t="s">
        <v>255</v>
      </c>
      <c r="G1205" s="34" t="s">
        <v>1643</v>
      </c>
      <c r="H1205" s="34" t="s">
        <v>1642</v>
      </c>
      <c r="I1205" s="34" t="s">
        <v>3506</v>
      </c>
      <c r="J1205" s="34" t="s">
        <v>3507</v>
      </c>
      <c r="K1205" s="34">
        <v>2016</v>
      </c>
      <c r="M1205" s="34" t="s">
        <v>1766</v>
      </c>
      <c r="N1205" s="34" t="s">
        <v>1815</v>
      </c>
      <c r="O1205" s="34">
        <v>2</v>
      </c>
      <c r="P1205" s="34" t="s">
        <v>1829</v>
      </c>
      <c r="Q1205" s="34" t="s">
        <v>283</v>
      </c>
      <c r="S1205" s="34" t="s">
        <v>1645</v>
      </c>
      <c r="T1205" s="34" t="s">
        <v>1832</v>
      </c>
      <c r="U1205" s="34" t="s">
        <v>3182</v>
      </c>
      <c r="V1205" s="36" t="str">
        <f>IF(VLOOKUP(First_Validations[[#This Row],[Country]],Last_Validations[[Country]:[Country: Year.1]],4,FALSE)=First_Validations[[#This Row],[FirstValidation.Country: Year]],"First","Second / Last")</f>
        <v>First</v>
      </c>
    </row>
    <row r="1206" spans="2:22">
      <c r="B1206" s="34" t="s">
        <v>255</v>
      </c>
      <c r="C1206" s="34" t="s">
        <v>1642</v>
      </c>
      <c r="D1206" s="34">
        <v>1</v>
      </c>
      <c r="E1206" s="34">
        <v>9</v>
      </c>
      <c r="F1206" s="34" t="s">
        <v>255</v>
      </c>
      <c r="G1206" s="34" t="s">
        <v>1643</v>
      </c>
      <c r="H1206" s="34" t="s">
        <v>1642</v>
      </c>
      <c r="I1206" s="34" t="s">
        <v>3506</v>
      </c>
      <c r="J1206" s="34" t="s">
        <v>3507</v>
      </c>
      <c r="K1206" s="34">
        <v>2016</v>
      </c>
      <c r="M1206" s="34" t="s">
        <v>1766</v>
      </c>
      <c r="N1206" s="34" t="s">
        <v>1814</v>
      </c>
      <c r="O1206" s="34">
        <v>3</v>
      </c>
      <c r="P1206" s="34" t="s">
        <v>1798</v>
      </c>
      <c r="Q1206" s="34" t="s">
        <v>282</v>
      </c>
      <c r="S1206" s="34" t="s">
        <v>1645</v>
      </c>
      <c r="T1206" s="34" t="s">
        <v>1832</v>
      </c>
      <c r="U1206" s="34" t="s">
        <v>3181</v>
      </c>
      <c r="V1206" s="36" t="str">
        <f>IF(VLOOKUP(First_Validations[[#This Row],[Country]],Last_Validations[[Country]:[Country: Year.1]],4,FALSE)=First_Validations[[#This Row],[FirstValidation.Country: Year]],"First","Second / Last")</f>
        <v>First</v>
      </c>
    </row>
    <row r="1207" spans="2:22">
      <c r="B1207" s="34" t="s">
        <v>255</v>
      </c>
      <c r="C1207" s="34" t="s">
        <v>1642</v>
      </c>
      <c r="D1207" s="34">
        <v>1</v>
      </c>
      <c r="E1207" s="34">
        <v>9</v>
      </c>
      <c r="F1207" s="34" t="s">
        <v>255</v>
      </c>
      <c r="G1207" s="34" t="s">
        <v>1643</v>
      </c>
      <c r="H1207" s="34" t="s">
        <v>1642</v>
      </c>
      <c r="I1207" s="34" t="s">
        <v>3506</v>
      </c>
      <c r="J1207" s="34" t="s">
        <v>3507</v>
      </c>
      <c r="K1207" s="34">
        <v>2016</v>
      </c>
      <c r="M1207" s="34" t="s">
        <v>1766</v>
      </c>
      <c r="N1207" s="34" t="s">
        <v>1818</v>
      </c>
      <c r="O1207" s="34">
        <v>4</v>
      </c>
      <c r="P1207" s="34" t="s">
        <v>1767</v>
      </c>
      <c r="Q1207" s="34" t="s">
        <v>285</v>
      </c>
      <c r="S1207" s="34" t="s">
        <v>1645</v>
      </c>
      <c r="T1207" s="34" t="s">
        <v>1832</v>
      </c>
      <c r="U1207" s="34" t="s">
        <v>3180</v>
      </c>
      <c r="V1207" s="36" t="str">
        <f>IF(VLOOKUP(First_Validations[[#This Row],[Country]],Last_Validations[[Country]:[Country: Year.1]],4,FALSE)=First_Validations[[#This Row],[FirstValidation.Country: Year]],"First","Second / Last")</f>
        <v>First</v>
      </c>
    </row>
    <row r="1208" spans="2:22">
      <c r="B1208" s="34" t="s">
        <v>255</v>
      </c>
      <c r="C1208" s="34" t="s">
        <v>1642</v>
      </c>
      <c r="D1208" s="34">
        <v>1</v>
      </c>
      <c r="E1208" s="34">
        <v>9</v>
      </c>
      <c r="F1208" s="34" t="s">
        <v>255</v>
      </c>
      <c r="G1208" s="34" t="s">
        <v>1643</v>
      </c>
      <c r="H1208" s="34" t="s">
        <v>1642</v>
      </c>
      <c r="I1208" s="34" t="s">
        <v>3506</v>
      </c>
      <c r="J1208" s="34" t="s">
        <v>3507</v>
      </c>
      <c r="K1208" s="34">
        <v>2016</v>
      </c>
      <c r="M1208" s="34" t="s">
        <v>1766</v>
      </c>
      <c r="N1208" s="34" t="s">
        <v>1816</v>
      </c>
      <c r="O1208" s="34">
        <v>5</v>
      </c>
      <c r="P1208" s="34" t="s">
        <v>1768</v>
      </c>
      <c r="Q1208" s="34" t="s">
        <v>284</v>
      </c>
      <c r="S1208" s="34" t="s">
        <v>1645</v>
      </c>
      <c r="T1208" s="34" t="s">
        <v>1832</v>
      </c>
      <c r="U1208" s="34" t="s">
        <v>3179</v>
      </c>
      <c r="V1208" s="36" t="str">
        <f>IF(VLOOKUP(First_Validations[[#This Row],[Country]],Last_Validations[[Country]:[Country: Year.1]],4,FALSE)=First_Validations[[#This Row],[FirstValidation.Country: Year]],"First","Second / Last")</f>
        <v>First</v>
      </c>
    </row>
    <row r="1209" spans="2:22">
      <c r="B1209" s="34" t="s">
        <v>255</v>
      </c>
      <c r="C1209" s="34" t="s">
        <v>1642</v>
      </c>
      <c r="D1209" s="34">
        <v>1</v>
      </c>
      <c r="E1209" s="34">
        <v>9</v>
      </c>
      <c r="F1209" s="34" t="s">
        <v>255</v>
      </c>
      <c r="G1209" s="34" t="s">
        <v>1643</v>
      </c>
      <c r="H1209" s="34" t="s">
        <v>1642</v>
      </c>
      <c r="I1209" s="34" t="s">
        <v>3506</v>
      </c>
      <c r="J1209" s="34" t="s">
        <v>3507</v>
      </c>
      <c r="K1209" s="34">
        <v>2016</v>
      </c>
      <c r="M1209" s="34" t="s">
        <v>1766</v>
      </c>
      <c r="N1209" s="34" t="s">
        <v>1806</v>
      </c>
      <c r="O1209" s="34">
        <v>3</v>
      </c>
      <c r="P1209" s="34" t="s">
        <v>1798</v>
      </c>
      <c r="Q1209" s="34" t="s">
        <v>274</v>
      </c>
      <c r="S1209" s="34" t="s">
        <v>1645</v>
      </c>
      <c r="T1209" s="34" t="s">
        <v>1832</v>
      </c>
      <c r="U1209" s="34" t="s">
        <v>3189</v>
      </c>
      <c r="V1209" s="36" t="str">
        <f>IF(VLOOKUP(First_Validations[[#This Row],[Country]],Last_Validations[[Country]:[Country: Year.1]],4,FALSE)=First_Validations[[#This Row],[FirstValidation.Country: Year]],"First","Second / Last")</f>
        <v>First</v>
      </c>
    </row>
    <row r="1210" spans="2:22">
      <c r="B1210" s="34" t="s">
        <v>255</v>
      </c>
      <c r="C1210" s="34" t="s">
        <v>1642</v>
      </c>
      <c r="D1210" s="34">
        <v>1</v>
      </c>
      <c r="E1210" s="34">
        <v>9</v>
      </c>
      <c r="F1210" s="34" t="s">
        <v>255</v>
      </c>
      <c r="G1210" s="34" t="s">
        <v>1643</v>
      </c>
      <c r="H1210" s="34" t="s">
        <v>1642</v>
      </c>
      <c r="I1210" s="34" t="s">
        <v>3506</v>
      </c>
      <c r="J1210" s="34" t="s">
        <v>3507</v>
      </c>
      <c r="K1210" s="34">
        <v>2016</v>
      </c>
      <c r="M1210" s="34" t="s">
        <v>1766</v>
      </c>
      <c r="N1210" s="34" t="s">
        <v>1792</v>
      </c>
      <c r="O1210" s="34">
        <v>3</v>
      </c>
      <c r="P1210" s="34" t="s">
        <v>1798</v>
      </c>
      <c r="Q1210" s="34" t="s">
        <v>262</v>
      </c>
      <c r="S1210" s="34" t="s">
        <v>1645</v>
      </c>
      <c r="T1210" s="34" t="s">
        <v>1832</v>
      </c>
      <c r="U1210" s="34" t="s">
        <v>3174</v>
      </c>
      <c r="V1210" s="36" t="str">
        <f>IF(VLOOKUP(First_Validations[[#This Row],[Country]],Last_Validations[[Country]:[Country: Year.1]],4,FALSE)=First_Validations[[#This Row],[FirstValidation.Country: Year]],"First","Second / Last")</f>
        <v>First</v>
      </c>
    </row>
    <row r="1211" spans="2:22">
      <c r="B1211" s="34" t="s">
        <v>255</v>
      </c>
      <c r="C1211" s="34" t="s">
        <v>1642</v>
      </c>
      <c r="D1211" s="34">
        <v>1</v>
      </c>
      <c r="E1211" s="34">
        <v>9</v>
      </c>
      <c r="F1211" s="34" t="s">
        <v>255</v>
      </c>
      <c r="G1211" s="34" t="s">
        <v>1643</v>
      </c>
      <c r="H1211" s="34" t="s">
        <v>1642</v>
      </c>
      <c r="I1211" s="34" t="s">
        <v>3506</v>
      </c>
      <c r="J1211" s="34" t="s">
        <v>3507</v>
      </c>
      <c r="K1211" s="34">
        <v>2016</v>
      </c>
      <c r="M1211" s="34" t="s">
        <v>1766</v>
      </c>
      <c r="N1211" s="34" t="s">
        <v>1791</v>
      </c>
      <c r="O1211" s="34">
        <v>5</v>
      </c>
      <c r="P1211" s="34" t="s">
        <v>1768</v>
      </c>
      <c r="Q1211" s="34" t="s">
        <v>261</v>
      </c>
      <c r="S1211" s="34" t="s">
        <v>1645</v>
      </c>
      <c r="T1211" s="34" t="s">
        <v>1832</v>
      </c>
      <c r="U1211" s="34" t="s">
        <v>3177</v>
      </c>
      <c r="V1211" s="36" t="str">
        <f>IF(VLOOKUP(First_Validations[[#This Row],[Country]],Last_Validations[[Country]:[Country: Year.1]],4,FALSE)=First_Validations[[#This Row],[FirstValidation.Country: Year]],"First","Second / Last")</f>
        <v>First</v>
      </c>
    </row>
    <row r="1212" spans="2:22">
      <c r="B1212" s="34" t="s">
        <v>255</v>
      </c>
      <c r="C1212" s="34" t="s">
        <v>1642</v>
      </c>
      <c r="D1212" s="34">
        <v>1</v>
      </c>
      <c r="E1212" s="34">
        <v>9</v>
      </c>
      <c r="F1212" s="34" t="s">
        <v>255</v>
      </c>
      <c r="G1212" s="34" t="s">
        <v>1643</v>
      </c>
      <c r="H1212" s="34" t="s">
        <v>1642</v>
      </c>
      <c r="I1212" s="34" t="s">
        <v>3506</v>
      </c>
      <c r="J1212" s="34" t="s">
        <v>3507</v>
      </c>
      <c r="K1212" s="34">
        <v>2016</v>
      </c>
      <c r="M1212" s="34" t="s">
        <v>1766</v>
      </c>
      <c r="N1212" s="34" t="s">
        <v>1794</v>
      </c>
      <c r="O1212" s="34">
        <v>4</v>
      </c>
      <c r="P1212" s="34" t="s">
        <v>1767</v>
      </c>
      <c r="Q1212" s="34" t="s">
        <v>264</v>
      </c>
      <c r="S1212" s="34" t="s">
        <v>1645</v>
      </c>
      <c r="T1212" s="34" t="s">
        <v>1832</v>
      </c>
      <c r="U1212" s="34" t="s">
        <v>3164</v>
      </c>
      <c r="V1212" s="36" t="str">
        <f>IF(VLOOKUP(First_Validations[[#This Row],[Country]],Last_Validations[[Country]:[Country: Year.1]],4,FALSE)=First_Validations[[#This Row],[FirstValidation.Country: Year]],"First","Second / Last")</f>
        <v>First</v>
      </c>
    </row>
    <row r="1213" spans="2:22">
      <c r="B1213" s="34" t="s">
        <v>255</v>
      </c>
      <c r="C1213" s="34" t="s">
        <v>1642</v>
      </c>
      <c r="D1213" s="34">
        <v>1</v>
      </c>
      <c r="E1213" s="34">
        <v>9</v>
      </c>
      <c r="F1213" s="34" t="s">
        <v>255</v>
      </c>
      <c r="G1213" s="34" t="s">
        <v>1643</v>
      </c>
      <c r="H1213" s="34" t="s">
        <v>1642</v>
      </c>
      <c r="I1213" s="34" t="s">
        <v>3506</v>
      </c>
      <c r="J1213" s="34" t="s">
        <v>3507</v>
      </c>
      <c r="K1213" s="34">
        <v>2016</v>
      </c>
      <c r="M1213" s="34" t="s">
        <v>1766</v>
      </c>
      <c r="N1213" s="34" t="s">
        <v>1793</v>
      </c>
      <c r="O1213" s="34">
        <v>4</v>
      </c>
      <c r="P1213" s="34" t="s">
        <v>1767</v>
      </c>
      <c r="Q1213" s="34" t="s">
        <v>263</v>
      </c>
      <c r="S1213" s="34" t="s">
        <v>1645</v>
      </c>
      <c r="T1213" s="34" t="s">
        <v>1832</v>
      </c>
      <c r="U1213" s="34" t="s">
        <v>3175</v>
      </c>
      <c r="V1213" s="36" t="str">
        <f>IF(VLOOKUP(First_Validations[[#This Row],[Country]],Last_Validations[[Country]:[Country: Year.1]],4,FALSE)=First_Validations[[#This Row],[FirstValidation.Country: Year]],"First","Second / Last")</f>
        <v>First</v>
      </c>
    </row>
    <row r="1214" spans="2:22">
      <c r="B1214" s="34" t="s">
        <v>255</v>
      </c>
      <c r="C1214" s="34" t="s">
        <v>1642</v>
      </c>
      <c r="D1214" s="34">
        <v>1</v>
      </c>
      <c r="E1214" s="34">
        <v>9</v>
      </c>
      <c r="F1214" s="34" t="s">
        <v>255</v>
      </c>
      <c r="G1214" s="34" t="s">
        <v>1643</v>
      </c>
      <c r="H1214" s="34" t="s">
        <v>1642</v>
      </c>
      <c r="I1214" s="34" t="s">
        <v>3506</v>
      </c>
      <c r="J1214" s="34" t="s">
        <v>3507</v>
      </c>
      <c r="K1214" s="34">
        <v>2016</v>
      </c>
      <c r="M1214" s="34" t="s">
        <v>1766</v>
      </c>
      <c r="N1214" s="34" t="s">
        <v>1788</v>
      </c>
      <c r="O1214" s="34">
        <v>4</v>
      </c>
      <c r="P1214" s="34" t="s">
        <v>1767</v>
      </c>
      <c r="Q1214" s="34" t="s">
        <v>258</v>
      </c>
      <c r="S1214" s="34" t="s">
        <v>1645</v>
      </c>
      <c r="T1214" s="34" t="s">
        <v>1832</v>
      </c>
      <c r="U1214" s="34" t="s">
        <v>3170</v>
      </c>
      <c r="V1214" s="36" t="str">
        <f>IF(VLOOKUP(First_Validations[[#This Row],[Country]],Last_Validations[[Country]:[Country: Year.1]],4,FALSE)=First_Validations[[#This Row],[FirstValidation.Country: Year]],"First","Second / Last")</f>
        <v>First</v>
      </c>
    </row>
    <row r="1215" spans="2:22">
      <c r="B1215" s="34" t="s">
        <v>255</v>
      </c>
      <c r="C1215" s="34" t="s">
        <v>1642</v>
      </c>
      <c r="D1215" s="34">
        <v>1</v>
      </c>
      <c r="E1215" s="34">
        <v>9</v>
      </c>
      <c r="F1215" s="34" t="s">
        <v>255</v>
      </c>
      <c r="G1215" s="34" t="s">
        <v>1643</v>
      </c>
      <c r="H1215" s="34" t="s">
        <v>1642</v>
      </c>
      <c r="I1215" s="34" t="s">
        <v>3506</v>
      </c>
      <c r="J1215" s="34" t="s">
        <v>3507</v>
      </c>
      <c r="K1215" s="34">
        <v>2016</v>
      </c>
      <c r="M1215" s="34" t="s">
        <v>1766</v>
      </c>
      <c r="N1215" s="34" t="s">
        <v>1784</v>
      </c>
      <c r="O1215" s="34">
        <v>5</v>
      </c>
      <c r="P1215" s="34" t="s">
        <v>1768</v>
      </c>
      <c r="Q1215" s="34" t="s">
        <v>256</v>
      </c>
      <c r="S1215" s="34" t="s">
        <v>1645</v>
      </c>
      <c r="T1215" s="34" t="s">
        <v>1832</v>
      </c>
      <c r="U1215" s="34" t="s">
        <v>3172</v>
      </c>
      <c r="V1215" s="36" t="str">
        <f>IF(VLOOKUP(First_Validations[[#This Row],[Country]],Last_Validations[[Country]:[Country: Year.1]],4,FALSE)=First_Validations[[#This Row],[FirstValidation.Country: Year]],"First","Second / Last")</f>
        <v>First</v>
      </c>
    </row>
    <row r="1216" spans="2:22">
      <c r="B1216" s="34" t="s">
        <v>255</v>
      </c>
      <c r="C1216" s="34" t="s">
        <v>1642</v>
      </c>
      <c r="D1216" s="34">
        <v>1</v>
      </c>
      <c r="E1216" s="34">
        <v>9</v>
      </c>
      <c r="F1216" s="34" t="s">
        <v>255</v>
      </c>
      <c r="G1216" s="34" t="s">
        <v>1643</v>
      </c>
      <c r="H1216" s="34" t="s">
        <v>1642</v>
      </c>
      <c r="I1216" s="34" t="s">
        <v>3506</v>
      </c>
      <c r="J1216" s="34" t="s">
        <v>3507</v>
      </c>
      <c r="K1216" s="34">
        <v>2016</v>
      </c>
      <c r="M1216" s="34" t="s">
        <v>1766</v>
      </c>
      <c r="N1216" s="34" t="s">
        <v>1790</v>
      </c>
      <c r="O1216" s="34">
        <v>5</v>
      </c>
      <c r="P1216" s="34" t="s">
        <v>1768</v>
      </c>
      <c r="Q1216" s="34" t="s">
        <v>260</v>
      </c>
      <c r="S1216" s="34" t="s">
        <v>1645</v>
      </c>
      <c r="T1216" s="34" t="s">
        <v>1832</v>
      </c>
      <c r="U1216" s="34" t="s">
        <v>3176</v>
      </c>
      <c r="V1216" s="36" t="str">
        <f>IF(VLOOKUP(First_Validations[[#This Row],[Country]],Last_Validations[[Country]:[Country: Year.1]],4,FALSE)=First_Validations[[#This Row],[FirstValidation.Country: Year]],"First","Second / Last")</f>
        <v>First</v>
      </c>
    </row>
    <row r="1217" spans="2:22">
      <c r="B1217" s="34" t="s">
        <v>255</v>
      </c>
      <c r="C1217" s="34" t="s">
        <v>1642</v>
      </c>
      <c r="D1217" s="34">
        <v>1</v>
      </c>
      <c r="E1217" s="34">
        <v>9</v>
      </c>
      <c r="F1217" s="34" t="s">
        <v>255</v>
      </c>
      <c r="G1217" s="34" t="s">
        <v>1643</v>
      </c>
      <c r="H1217" s="34" t="s">
        <v>1642</v>
      </c>
      <c r="I1217" s="34" t="s">
        <v>3506</v>
      </c>
      <c r="J1217" s="34" t="s">
        <v>3507</v>
      </c>
      <c r="K1217" s="34">
        <v>2016</v>
      </c>
      <c r="M1217" s="34" t="s">
        <v>1766</v>
      </c>
      <c r="N1217" s="34" t="s">
        <v>1789</v>
      </c>
      <c r="O1217" s="34">
        <v>5</v>
      </c>
      <c r="P1217" s="34" t="s">
        <v>1768</v>
      </c>
      <c r="Q1217" s="34" t="s">
        <v>259</v>
      </c>
      <c r="S1217" s="34" t="s">
        <v>1645</v>
      </c>
      <c r="T1217" s="34" t="s">
        <v>1832</v>
      </c>
      <c r="U1217" s="34" t="s">
        <v>3171</v>
      </c>
      <c r="V1217" s="36" t="str">
        <f>IF(VLOOKUP(First_Validations[[#This Row],[Country]],Last_Validations[[Country]:[Country: Year.1]],4,FALSE)=First_Validations[[#This Row],[FirstValidation.Country: Year]],"First","Second / Last")</f>
        <v>First</v>
      </c>
    </row>
    <row r="1218" spans="2:22">
      <c r="B1218" s="34" t="s">
        <v>255</v>
      </c>
      <c r="C1218" s="34" t="s">
        <v>1642</v>
      </c>
      <c r="D1218" s="34">
        <v>1</v>
      </c>
      <c r="E1218" s="34">
        <v>9</v>
      </c>
      <c r="F1218" s="34" t="s">
        <v>255</v>
      </c>
      <c r="G1218" s="34" t="s">
        <v>1643</v>
      </c>
      <c r="H1218" s="34" t="s">
        <v>1642</v>
      </c>
      <c r="I1218" s="34" t="s">
        <v>3506</v>
      </c>
      <c r="J1218" s="34" t="s">
        <v>3507</v>
      </c>
      <c r="K1218" s="34">
        <v>2016</v>
      </c>
      <c r="M1218" s="34" t="s">
        <v>1766</v>
      </c>
      <c r="N1218" s="34" t="s">
        <v>1802</v>
      </c>
      <c r="O1218" s="34">
        <v>4</v>
      </c>
      <c r="P1218" s="34" t="s">
        <v>1767</v>
      </c>
      <c r="Q1218" s="34" t="s">
        <v>270</v>
      </c>
      <c r="S1218" s="34" t="s">
        <v>1645</v>
      </c>
      <c r="T1218" s="34" t="s">
        <v>1832</v>
      </c>
      <c r="U1218" s="34" t="s">
        <v>3166</v>
      </c>
      <c r="V1218" s="36" t="str">
        <f>IF(VLOOKUP(First_Validations[[#This Row],[Country]],Last_Validations[[Country]:[Country: Year.1]],4,FALSE)=First_Validations[[#This Row],[FirstValidation.Country: Year]],"First","Second / Last")</f>
        <v>First</v>
      </c>
    </row>
    <row r="1219" spans="2:22">
      <c r="B1219" s="34" t="s">
        <v>255</v>
      </c>
      <c r="C1219" s="34" t="s">
        <v>1642</v>
      </c>
      <c r="D1219" s="34">
        <v>1</v>
      </c>
      <c r="E1219" s="34">
        <v>9</v>
      </c>
      <c r="F1219" s="34" t="s">
        <v>255</v>
      </c>
      <c r="G1219" s="34" t="s">
        <v>1643</v>
      </c>
      <c r="H1219" s="34" t="s">
        <v>1642</v>
      </c>
      <c r="I1219" s="34" t="s">
        <v>3506</v>
      </c>
      <c r="J1219" s="34" t="s">
        <v>3507</v>
      </c>
      <c r="K1219" s="34">
        <v>2016</v>
      </c>
      <c r="M1219" s="34" t="s">
        <v>1766</v>
      </c>
      <c r="N1219" s="34" t="s">
        <v>1801</v>
      </c>
      <c r="O1219" s="34">
        <v>3</v>
      </c>
      <c r="P1219" s="34" t="s">
        <v>1798</v>
      </c>
      <c r="Q1219" s="34" t="s">
        <v>269</v>
      </c>
      <c r="S1219" s="34" t="s">
        <v>1645</v>
      </c>
      <c r="T1219" s="34" t="s">
        <v>1832</v>
      </c>
      <c r="U1219" s="34" t="s">
        <v>3169</v>
      </c>
      <c r="V1219" s="36" t="str">
        <f>IF(VLOOKUP(First_Validations[[#This Row],[Country]],Last_Validations[[Country]:[Country: Year.1]],4,FALSE)=First_Validations[[#This Row],[FirstValidation.Country: Year]],"First","Second / Last")</f>
        <v>First</v>
      </c>
    </row>
    <row r="1220" spans="2:22">
      <c r="B1220" s="34" t="s">
        <v>255</v>
      </c>
      <c r="C1220" s="34" t="s">
        <v>1642</v>
      </c>
      <c r="D1220" s="34">
        <v>1</v>
      </c>
      <c r="E1220" s="34">
        <v>9</v>
      </c>
      <c r="F1220" s="34" t="s">
        <v>255</v>
      </c>
      <c r="G1220" s="34" t="s">
        <v>1643</v>
      </c>
      <c r="H1220" s="34" t="s">
        <v>1642</v>
      </c>
      <c r="I1220" s="34" t="s">
        <v>3506</v>
      </c>
      <c r="J1220" s="34" t="s">
        <v>3507</v>
      </c>
      <c r="K1220" s="34">
        <v>2016</v>
      </c>
      <c r="M1220" s="34" t="s">
        <v>1766</v>
      </c>
      <c r="N1220" s="34" t="s">
        <v>1804</v>
      </c>
      <c r="O1220" s="34">
        <v>3</v>
      </c>
      <c r="P1220" s="34" t="s">
        <v>1798</v>
      </c>
      <c r="Q1220" s="34" t="s">
        <v>272</v>
      </c>
      <c r="S1220" s="34" t="s">
        <v>1645</v>
      </c>
      <c r="T1220" s="34" t="s">
        <v>1832</v>
      </c>
      <c r="U1220" s="34" t="s">
        <v>3161</v>
      </c>
      <c r="V1220" s="36" t="str">
        <f>IF(VLOOKUP(First_Validations[[#This Row],[Country]],Last_Validations[[Country]:[Country: Year.1]],4,FALSE)=First_Validations[[#This Row],[FirstValidation.Country: Year]],"First","Second / Last")</f>
        <v>First</v>
      </c>
    </row>
    <row r="1221" spans="2:22">
      <c r="B1221" s="34" t="s">
        <v>255</v>
      </c>
      <c r="C1221" s="34" t="s">
        <v>1642</v>
      </c>
      <c r="D1221" s="34">
        <v>1</v>
      </c>
      <c r="E1221" s="34">
        <v>9</v>
      </c>
      <c r="F1221" s="34" t="s">
        <v>255</v>
      </c>
      <c r="G1221" s="34" t="s">
        <v>1643</v>
      </c>
      <c r="H1221" s="34" t="s">
        <v>1642</v>
      </c>
      <c r="I1221" s="34" t="s">
        <v>3506</v>
      </c>
      <c r="J1221" s="34" t="s">
        <v>3507</v>
      </c>
      <c r="K1221" s="34">
        <v>2016</v>
      </c>
      <c r="M1221" s="34" t="s">
        <v>1766</v>
      </c>
      <c r="N1221" s="34" t="s">
        <v>1803</v>
      </c>
      <c r="O1221" s="34">
        <v>2</v>
      </c>
      <c r="P1221" s="34" t="s">
        <v>1829</v>
      </c>
      <c r="Q1221" s="34" t="s">
        <v>271</v>
      </c>
      <c r="S1221" s="34" t="s">
        <v>1645</v>
      </c>
      <c r="T1221" s="34" t="s">
        <v>1832</v>
      </c>
      <c r="U1221" s="34" t="s">
        <v>3167</v>
      </c>
      <c r="V1221" s="36" t="str">
        <f>IF(VLOOKUP(First_Validations[[#This Row],[Country]],Last_Validations[[Country]:[Country: Year.1]],4,FALSE)=First_Validations[[#This Row],[FirstValidation.Country: Year]],"First","Second / Last")</f>
        <v>First</v>
      </c>
    </row>
    <row r="1222" spans="2:22">
      <c r="B1222" s="34" t="s">
        <v>255</v>
      </c>
      <c r="C1222" s="34" t="s">
        <v>1642</v>
      </c>
      <c r="D1222" s="34">
        <v>1</v>
      </c>
      <c r="E1222" s="34">
        <v>9</v>
      </c>
      <c r="F1222" s="34" t="s">
        <v>255</v>
      </c>
      <c r="G1222" s="34" t="s">
        <v>1643</v>
      </c>
      <c r="H1222" s="34" t="s">
        <v>1642</v>
      </c>
      <c r="I1222" s="34" t="s">
        <v>3506</v>
      </c>
      <c r="J1222" s="34" t="s">
        <v>3507</v>
      </c>
      <c r="K1222" s="34">
        <v>2016</v>
      </c>
      <c r="M1222" s="34" t="s">
        <v>1766</v>
      </c>
      <c r="N1222" s="34" t="s">
        <v>1797</v>
      </c>
      <c r="O1222" s="34">
        <v>3</v>
      </c>
      <c r="P1222" s="34" t="s">
        <v>1798</v>
      </c>
      <c r="Q1222" s="34" t="s">
        <v>266</v>
      </c>
      <c r="S1222" s="34" t="s">
        <v>1645</v>
      </c>
      <c r="T1222" s="34" t="s">
        <v>1832</v>
      </c>
      <c r="U1222" s="34" t="s">
        <v>3162</v>
      </c>
      <c r="V1222" s="36" t="str">
        <f>IF(VLOOKUP(First_Validations[[#This Row],[Country]],Last_Validations[[Country]:[Country: Year.1]],4,FALSE)=First_Validations[[#This Row],[FirstValidation.Country: Year]],"First","Second / Last")</f>
        <v>First</v>
      </c>
    </row>
    <row r="1223" spans="2:22">
      <c r="B1223" s="34" t="s">
        <v>255</v>
      </c>
      <c r="C1223" s="34" t="s">
        <v>1642</v>
      </c>
      <c r="D1223" s="34">
        <v>1</v>
      </c>
      <c r="E1223" s="34">
        <v>9</v>
      </c>
      <c r="F1223" s="34" t="s">
        <v>255</v>
      </c>
      <c r="G1223" s="34" t="s">
        <v>1643</v>
      </c>
      <c r="H1223" s="34" t="s">
        <v>1642</v>
      </c>
      <c r="I1223" s="34" t="s">
        <v>3506</v>
      </c>
      <c r="J1223" s="34" t="s">
        <v>3507</v>
      </c>
      <c r="K1223" s="34">
        <v>2016</v>
      </c>
      <c r="M1223" s="34" t="s">
        <v>1766</v>
      </c>
      <c r="N1223" s="34" t="s">
        <v>1795</v>
      </c>
      <c r="O1223" s="34">
        <v>1</v>
      </c>
      <c r="P1223" s="34" t="s">
        <v>1796</v>
      </c>
      <c r="Q1223" s="34" t="s">
        <v>265</v>
      </c>
      <c r="S1223" s="34" t="s">
        <v>1645</v>
      </c>
      <c r="T1223" s="34" t="s">
        <v>1832</v>
      </c>
      <c r="U1223" s="34" t="s">
        <v>3165</v>
      </c>
      <c r="V1223" s="36" t="str">
        <f>IF(VLOOKUP(First_Validations[[#This Row],[Country]],Last_Validations[[Country]:[Country: Year.1]],4,FALSE)=First_Validations[[#This Row],[FirstValidation.Country: Year]],"First","Second / Last")</f>
        <v>First</v>
      </c>
    </row>
    <row r="1224" spans="2:22">
      <c r="B1224" s="34" t="s">
        <v>255</v>
      </c>
      <c r="C1224" s="34" t="s">
        <v>1642</v>
      </c>
      <c r="D1224" s="34">
        <v>1</v>
      </c>
      <c r="E1224" s="34">
        <v>9</v>
      </c>
      <c r="F1224" s="34" t="s">
        <v>255</v>
      </c>
      <c r="G1224" s="34" t="s">
        <v>1643</v>
      </c>
      <c r="H1224" s="34" t="s">
        <v>1642</v>
      </c>
      <c r="I1224" s="34" t="s">
        <v>3506</v>
      </c>
      <c r="J1224" s="34" t="s">
        <v>3507</v>
      </c>
      <c r="K1224" s="34">
        <v>2016</v>
      </c>
      <c r="M1224" s="34" t="s">
        <v>1766</v>
      </c>
      <c r="N1224" s="34" t="s">
        <v>1800</v>
      </c>
      <c r="O1224" s="34">
        <v>3</v>
      </c>
      <c r="P1224" s="34" t="s">
        <v>1798</v>
      </c>
      <c r="Q1224" s="34" t="s">
        <v>268</v>
      </c>
      <c r="S1224" s="34" t="s">
        <v>1645</v>
      </c>
      <c r="T1224" s="34" t="s">
        <v>1832</v>
      </c>
      <c r="U1224" s="34" t="s">
        <v>3168</v>
      </c>
      <c r="V1224" s="36" t="str">
        <f>IF(VLOOKUP(First_Validations[[#This Row],[Country]],Last_Validations[[Country]:[Country: Year.1]],4,FALSE)=First_Validations[[#This Row],[FirstValidation.Country: Year]],"First","Second / Last")</f>
        <v>First</v>
      </c>
    </row>
    <row r="1225" spans="2:22">
      <c r="B1225" s="34" t="s">
        <v>255</v>
      </c>
      <c r="C1225" s="34" t="s">
        <v>1642</v>
      </c>
      <c r="D1225" s="34">
        <v>1</v>
      </c>
      <c r="E1225" s="34">
        <v>9</v>
      </c>
      <c r="F1225" s="34" t="s">
        <v>255</v>
      </c>
      <c r="G1225" s="34" t="s">
        <v>1643</v>
      </c>
      <c r="H1225" s="34" t="s">
        <v>1642</v>
      </c>
      <c r="I1225" s="34" t="s">
        <v>3506</v>
      </c>
      <c r="J1225" s="34" t="s">
        <v>3507</v>
      </c>
      <c r="K1225" s="34">
        <v>2016</v>
      </c>
      <c r="M1225" s="34" t="s">
        <v>1766</v>
      </c>
      <c r="N1225" s="34" t="s">
        <v>1799</v>
      </c>
      <c r="O1225" s="34">
        <v>5</v>
      </c>
      <c r="P1225" s="34" t="s">
        <v>1768</v>
      </c>
      <c r="Q1225" s="34" t="s">
        <v>267</v>
      </c>
      <c r="S1225" s="34" t="s">
        <v>1645</v>
      </c>
      <c r="T1225" s="34" t="s">
        <v>1832</v>
      </c>
      <c r="U1225" s="34" t="s">
        <v>3163</v>
      </c>
      <c r="V1225" s="36" t="str">
        <f>IF(VLOOKUP(First_Validations[[#This Row],[Country]],Last_Validations[[Country]:[Country: Year.1]],4,FALSE)=First_Validations[[#This Row],[FirstValidation.Country: Year]],"First","Second / Last")</f>
        <v>First</v>
      </c>
    </row>
    <row r="1226" spans="2:22">
      <c r="B1226" s="34" t="s">
        <v>255</v>
      </c>
      <c r="C1226" s="34" t="s">
        <v>1642</v>
      </c>
      <c r="D1226" s="34">
        <v>1</v>
      </c>
      <c r="E1226" s="34">
        <v>9</v>
      </c>
      <c r="F1226" s="34" t="s">
        <v>255</v>
      </c>
      <c r="G1226" s="34" t="s">
        <v>1643</v>
      </c>
      <c r="H1226" s="34" t="s">
        <v>1642</v>
      </c>
      <c r="I1226" s="34" t="s">
        <v>3506</v>
      </c>
      <c r="J1226" s="34" t="s">
        <v>3507</v>
      </c>
      <c r="K1226" s="34">
        <v>2016</v>
      </c>
      <c r="M1226" s="34" t="s">
        <v>1766</v>
      </c>
      <c r="N1226" s="34" t="s">
        <v>1805</v>
      </c>
      <c r="O1226" s="34">
        <v>0</v>
      </c>
      <c r="P1226" s="34" t="s">
        <v>4</v>
      </c>
      <c r="Q1226" s="34" t="s">
        <v>273</v>
      </c>
      <c r="S1226" s="34" t="s">
        <v>1645</v>
      </c>
      <c r="T1226" s="34" t="s">
        <v>1832</v>
      </c>
      <c r="U1226" s="34" t="s">
        <v>3178</v>
      </c>
      <c r="V1226" s="36" t="str">
        <f>IF(VLOOKUP(First_Validations[[#This Row],[Country]],Last_Validations[[Country]:[Country: Year.1]],4,FALSE)=First_Validations[[#This Row],[FirstValidation.Country: Year]],"First","Second / Last")</f>
        <v>First</v>
      </c>
    </row>
    <row r="1227" spans="2:22">
      <c r="B1227" s="34" t="s">
        <v>528</v>
      </c>
      <c r="C1227" s="34" t="s">
        <v>1655</v>
      </c>
      <c r="D1227" s="34">
        <v>1</v>
      </c>
      <c r="E1227" s="34">
        <v>17</v>
      </c>
      <c r="F1227" s="34" t="s">
        <v>528</v>
      </c>
      <c r="G1227" s="34" t="s">
        <v>1656</v>
      </c>
      <c r="H1227" s="34" t="s">
        <v>1655</v>
      </c>
      <c r="I1227" s="34" t="s">
        <v>3508</v>
      </c>
      <c r="J1227" s="34" t="s">
        <v>529</v>
      </c>
      <c r="K1227" s="34">
        <v>2017</v>
      </c>
      <c r="M1227" s="34" t="s">
        <v>1767</v>
      </c>
      <c r="N1227" s="34" t="s">
        <v>1811</v>
      </c>
      <c r="O1227" s="34">
        <v>3</v>
      </c>
      <c r="P1227" s="34" t="s">
        <v>1798</v>
      </c>
      <c r="Q1227" s="34" t="s">
        <v>552</v>
      </c>
      <c r="S1227" s="34" t="s">
        <v>1658</v>
      </c>
      <c r="T1227" s="34" t="s">
        <v>1842</v>
      </c>
      <c r="U1227" s="34" t="s">
        <v>3228</v>
      </c>
      <c r="V1227" s="36" t="str">
        <f>IF(VLOOKUP(First_Validations[[#This Row],[Country]],Last_Validations[[Country]:[Country: Year.1]],4,FALSE)=First_Validations[[#This Row],[FirstValidation.Country: Year]],"First","Second / Last")</f>
        <v>First</v>
      </c>
    </row>
    <row r="1228" spans="2:22">
      <c r="B1228" s="34" t="s">
        <v>528</v>
      </c>
      <c r="C1228" s="34" t="s">
        <v>1655</v>
      </c>
      <c r="D1228" s="34">
        <v>1</v>
      </c>
      <c r="E1228" s="34">
        <v>17</v>
      </c>
      <c r="F1228" s="34" t="s">
        <v>528</v>
      </c>
      <c r="G1228" s="34" t="s">
        <v>1656</v>
      </c>
      <c r="H1228" s="34" t="s">
        <v>1655</v>
      </c>
      <c r="I1228" s="34" t="s">
        <v>3508</v>
      </c>
      <c r="J1228" s="34" t="s">
        <v>529</v>
      </c>
      <c r="K1228" s="34">
        <v>2017</v>
      </c>
      <c r="M1228" s="34" t="s">
        <v>1767</v>
      </c>
      <c r="N1228" s="34" t="s">
        <v>1810</v>
      </c>
      <c r="O1228" s="34">
        <v>5</v>
      </c>
      <c r="P1228" s="34" t="s">
        <v>1768</v>
      </c>
      <c r="Q1228" s="34" t="s">
        <v>551</v>
      </c>
      <c r="S1228" s="34" t="s">
        <v>1658</v>
      </c>
      <c r="T1228" s="34" t="s">
        <v>1842</v>
      </c>
      <c r="U1228" s="34" t="s">
        <v>3227</v>
      </c>
      <c r="V1228" s="36" t="str">
        <f>IF(VLOOKUP(First_Validations[[#This Row],[Country]],Last_Validations[[Country]:[Country: Year.1]],4,FALSE)=First_Validations[[#This Row],[FirstValidation.Country: Year]],"First","Second / Last")</f>
        <v>First</v>
      </c>
    </row>
    <row r="1229" spans="2:22">
      <c r="B1229" s="34" t="s">
        <v>528</v>
      </c>
      <c r="C1229" s="34" t="s">
        <v>1655</v>
      </c>
      <c r="D1229" s="34">
        <v>1</v>
      </c>
      <c r="E1229" s="34">
        <v>17</v>
      </c>
      <c r="F1229" s="34" t="s">
        <v>528</v>
      </c>
      <c r="G1229" s="34" t="s">
        <v>1656</v>
      </c>
      <c r="H1229" s="34" t="s">
        <v>1655</v>
      </c>
      <c r="I1229" s="34" t="s">
        <v>3508</v>
      </c>
      <c r="J1229" s="34" t="s">
        <v>529</v>
      </c>
      <c r="K1229" s="34">
        <v>2017</v>
      </c>
      <c r="M1229" s="34" t="s">
        <v>1767</v>
      </c>
      <c r="N1229" s="34" t="s">
        <v>1812</v>
      </c>
      <c r="O1229" s="34">
        <v>0</v>
      </c>
      <c r="P1229" s="34" t="s">
        <v>4</v>
      </c>
      <c r="Q1229" s="34" t="s">
        <v>553</v>
      </c>
      <c r="S1229" s="34" t="s">
        <v>1658</v>
      </c>
      <c r="T1229" s="34" t="s">
        <v>1842</v>
      </c>
      <c r="U1229" s="34" t="s">
        <v>3225</v>
      </c>
      <c r="V1229" s="36" t="str">
        <f>IF(VLOOKUP(First_Validations[[#This Row],[Country]],Last_Validations[[Country]:[Country: Year.1]],4,FALSE)=First_Validations[[#This Row],[FirstValidation.Country: Year]],"First","Second / Last")</f>
        <v>First</v>
      </c>
    </row>
    <row r="1230" spans="2:22">
      <c r="B1230" s="34" t="s">
        <v>528</v>
      </c>
      <c r="C1230" s="34" t="s">
        <v>1655</v>
      </c>
      <c r="D1230" s="34">
        <v>1</v>
      </c>
      <c r="E1230" s="34">
        <v>17</v>
      </c>
      <c r="F1230" s="34" t="s">
        <v>528</v>
      </c>
      <c r="G1230" s="34" t="s">
        <v>1656</v>
      </c>
      <c r="H1230" s="34" t="s">
        <v>1655</v>
      </c>
      <c r="I1230" s="34" t="s">
        <v>3508</v>
      </c>
      <c r="J1230" s="34" t="s">
        <v>529</v>
      </c>
      <c r="K1230" s="34">
        <v>2017</v>
      </c>
      <c r="M1230" s="34" t="s">
        <v>1767</v>
      </c>
      <c r="N1230" s="34" t="s">
        <v>1813</v>
      </c>
      <c r="O1230" s="34">
        <v>1</v>
      </c>
      <c r="P1230" s="34" t="s">
        <v>1796</v>
      </c>
      <c r="Q1230" s="34" t="s">
        <v>554</v>
      </c>
      <c r="S1230" s="34" t="s">
        <v>1658</v>
      </c>
      <c r="T1230" s="34" t="s">
        <v>1842</v>
      </c>
      <c r="U1230" s="34" t="s">
        <v>3226</v>
      </c>
      <c r="V1230" s="36" t="str">
        <f>IF(VLOOKUP(First_Validations[[#This Row],[Country]],Last_Validations[[Country]:[Country: Year.1]],4,FALSE)=First_Validations[[#This Row],[FirstValidation.Country: Year]],"First","Second / Last")</f>
        <v>First</v>
      </c>
    </row>
    <row r="1231" spans="2:22">
      <c r="B1231" s="34" t="s">
        <v>528</v>
      </c>
      <c r="C1231" s="34" t="s">
        <v>1655</v>
      </c>
      <c r="D1231" s="34">
        <v>1</v>
      </c>
      <c r="E1231" s="34">
        <v>17</v>
      </c>
      <c r="F1231" s="34" t="s">
        <v>528</v>
      </c>
      <c r="G1231" s="34" t="s">
        <v>1656</v>
      </c>
      <c r="H1231" s="34" t="s">
        <v>1655</v>
      </c>
      <c r="I1231" s="34" t="s">
        <v>3508</v>
      </c>
      <c r="J1231" s="34" t="s">
        <v>529</v>
      </c>
      <c r="K1231" s="34">
        <v>2017</v>
      </c>
      <c r="M1231" s="34" t="s">
        <v>1767</v>
      </c>
      <c r="N1231" s="34" t="s">
        <v>1807</v>
      </c>
      <c r="O1231" s="34">
        <v>4</v>
      </c>
      <c r="P1231" s="34" t="s">
        <v>1767</v>
      </c>
      <c r="Q1231" s="34" t="s">
        <v>548</v>
      </c>
      <c r="S1231" s="34" t="s">
        <v>1658</v>
      </c>
      <c r="T1231" s="34" t="s">
        <v>1842</v>
      </c>
      <c r="U1231" s="34" t="s">
        <v>3224</v>
      </c>
      <c r="V1231" s="36" t="str">
        <f>IF(VLOOKUP(First_Validations[[#This Row],[Country]],Last_Validations[[Country]:[Country: Year.1]],4,FALSE)=First_Validations[[#This Row],[FirstValidation.Country: Year]],"First","Second / Last")</f>
        <v>First</v>
      </c>
    </row>
    <row r="1232" spans="2:22">
      <c r="B1232" s="34" t="s">
        <v>528</v>
      </c>
      <c r="C1232" s="34" t="s">
        <v>1655</v>
      </c>
      <c r="D1232" s="34">
        <v>1</v>
      </c>
      <c r="E1232" s="34">
        <v>17</v>
      </c>
      <c r="F1232" s="34" t="s">
        <v>528</v>
      </c>
      <c r="G1232" s="34" t="s">
        <v>1656</v>
      </c>
      <c r="H1232" s="34" t="s">
        <v>1655</v>
      </c>
      <c r="I1232" s="34" t="s">
        <v>3508</v>
      </c>
      <c r="J1232" s="34" t="s">
        <v>529</v>
      </c>
      <c r="K1232" s="34">
        <v>2017</v>
      </c>
      <c r="M1232" s="34" t="s">
        <v>1767</v>
      </c>
      <c r="N1232" s="34" t="s">
        <v>1806</v>
      </c>
      <c r="O1232" s="34">
        <v>3</v>
      </c>
      <c r="P1232" s="34" t="s">
        <v>1798</v>
      </c>
      <c r="Q1232" s="34" t="s">
        <v>547</v>
      </c>
      <c r="S1232" s="34" t="s">
        <v>1658</v>
      </c>
      <c r="T1232" s="34" t="s">
        <v>1842</v>
      </c>
      <c r="U1232" s="34" t="s">
        <v>3223</v>
      </c>
      <c r="V1232" s="36" t="str">
        <f>IF(VLOOKUP(First_Validations[[#This Row],[Country]],Last_Validations[[Country]:[Country: Year.1]],4,FALSE)=First_Validations[[#This Row],[FirstValidation.Country: Year]],"First","Second / Last")</f>
        <v>First</v>
      </c>
    </row>
    <row r="1233" spans="2:22">
      <c r="B1233" s="34" t="s">
        <v>528</v>
      </c>
      <c r="C1233" s="34" t="s">
        <v>1655</v>
      </c>
      <c r="D1233" s="34">
        <v>1</v>
      </c>
      <c r="E1233" s="34">
        <v>17</v>
      </c>
      <c r="F1233" s="34" t="s">
        <v>528</v>
      </c>
      <c r="G1233" s="34" t="s">
        <v>1656</v>
      </c>
      <c r="H1233" s="34" t="s">
        <v>1655</v>
      </c>
      <c r="I1233" s="34" t="s">
        <v>3508</v>
      </c>
      <c r="J1233" s="34" t="s">
        <v>529</v>
      </c>
      <c r="K1233" s="34">
        <v>2017</v>
      </c>
      <c r="M1233" s="34" t="s">
        <v>1767</v>
      </c>
      <c r="N1233" s="34" t="s">
        <v>1809</v>
      </c>
      <c r="O1233" s="34">
        <v>5</v>
      </c>
      <c r="P1233" s="34" t="s">
        <v>1768</v>
      </c>
      <c r="Q1233" s="34" t="s">
        <v>550</v>
      </c>
      <c r="S1233" s="34" t="s">
        <v>1658</v>
      </c>
      <c r="T1233" s="34" t="s">
        <v>1842</v>
      </c>
      <c r="U1233" s="34" t="s">
        <v>3222</v>
      </c>
      <c r="V1233" s="36" t="str">
        <f>IF(VLOOKUP(First_Validations[[#This Row],[Country]],Last_Validations[[Country]:[Country: Year.1]],4,FALSE)=First_Validations[[#This Row],[FirstValidation.Country: Year]],"First","Second / Last")</f>
        <v>First</v>
      </c>
    </row>
    <row r="1234" spans="2:22">
      <c r="B1234" s="34" t="s">
        <v>528</v>
      </c>
      <c r="C1234" s="34" t="s">
        <v>1655</v>
      </c>
      <c r="D1234" s="34">
        <v>1</v>
      </c>
      <c r="E1234" s="34">
        <v>17</v>
      </c>
      <c r="F1234" s="34" t="s">
        <v>528</v>
      </c>
      <c r="G1234" s="34" t="s">
        <v>1656</v>
      </c>
      <c r="H1234" s="34" t="s">
        <v>1655</v>
      </c>
      <c r="I1234" s="34" t="s">
        <v>3508</v>
      </c>
      <c r="J1234" s="34" t="s">
        <v>529</v>
      </c>
      <c r="K1234" s="34">
        <v>2017</v>
      </c>
      <c r="M1234" s="34" t="s">
        <v>1767</v>
      </c>
      <c r="N1234" s="34" t="s">
        <v>1808</v>
      </c>
      <c r="O1234" s="34">
        <v>5</v>
      </c>
      <c r="P1234" s="34" t="s">
        <v>1768</v>
      </c>
      <c r="Q1234" s="34" t="s">
        <v>549</v>
      </c>
      <c r="S1234" s="34" t="s">
        <v>1658</v>
      </c>
      <c r="T1234" s="34" t="s">
        <v>1842</v>
      </c>
      <c r="U1234" s="34" t="s">
        <v>3221</v>
      </c>
      <c r="V1234" s="36" t="str">
        <f>IF(VLOOKUP(First_Validations[[#This Row],[Country]],Last_Validations[[Country]:[Country: Year.1]],4,FALSE)=First_Validations[[#This Row],[FirstValidation.Country: Year]],"First","Second / Last")</f>
        <v>First</v>
      </c>
    </row>
    <row r="1235" spans="2:22">
      <c r="B1235" s="34" t="s">
        <v>528</v>
      </c>
      <c r="C1235" s="34" t="s">
        <v>1655</v>
      </c>
      <c r="D1235" s="34">
        <v>1</v>
      </c>
      <c r="E1235" s="34">
        <v>17</v>
      </c>
      <c r="F1235" s="34" t="s">
        <v>528</v>
      </c>
      <c r="G1235" s="34" t="s">
        <v>1656</v>
      </c>
      <c r="H1235" s="34" t="s">
        <v>1655</v>
      </c>
      <c r="I1235" s="34" t="s">
        <v>3508</v>
      </c>
      <c r="J1235" s="34" t="s">
        <v>529</v>
      </c>
      <c r="K1235" s="34">
        <v>2017</v>
      </c>
      <c r="M1235" s="34" t="s">
        <v>1767</v>
      </c>
      <c r="N1235" s="34" t="s">
        <v>1821</v>
      </c>
      <c r="O1235" s="34">
        <v>5</v>
      </c>
      <c r="P1235" s="34" t="s">
        <v>1768</v>
      </c>
      <c r="Q1235" s="34" t="s">
        <v>561</v>
      </c>
      <c r="S1235" s="34" t="s">
        <v>1658</v>
      </c>
      <c r="T1235" s="34" t="s">
        <v>1842</v>
      </c>
      <c r="U1235" s="34" t="s">
        <v>3220</v>
      </c>
      <c r="V1235" s="36" t="str">
        <f>IF(VLOOKUP(First_Validations[[#This Row],[Country]],Last_Validations[[Country]:[Country: Year.1]],4,FALSE)=First_Validations[[#This Row],[FirstValidation.Country: Year]],"First","Second / Last")</f>
        <v>First</v>
      </c>
    </row>
    <row r="1236" spans="2:22">
      <c r="B1236" s="34" t="s">
        <v>528</v>
      </c>
      <c r="C1236" s="34" t="s">
        <v>1655</v>
      </c>
      <c r="D1236" s="34">
        <v>1</v>
      </c>
      <c r="E1236" s="34">
        <v>17</v>
      </c>
      <c r="F1236" s="34" t="s">
        <v>528</v>
      </c>
      <c r="G1236" s="34" t="s">
        <v>1656</v>
      </c>
      <c r="H1236" s="34" t="s">
        <v>1655</v>
      </c>
      <c r="I1236" s="34" t="s">
        <v>3508</v>
      </c>
      <c r="J1236" s="34" t="s">
        <v>529</v>
      </c>
      <c r="K1236" s="34">
        <v>2017</v>
      </c>
      <c r="M1236" s="34" t="s">
        <v>1767</v>
      </c>
      <c r="N1236" s="34" t="s">
        <v>1820</v>
      </c>
      <c r="O1236" s="34">
        <v>4</v>
      </c>
      <c r="P1236" s="34" t="s">
        <v>1767</v>
      </c>
      <c r="Q1236" s="34" t="s">
        <v>560</v>
      </c>
      <c r="S1236" s="34" t="s">
        <v>1658</v>
      </c>
      <c r="T1236" s="34" t="s">
        <v>1842</v>
      </c>
      <c r="U1236" s="34" t="s">
        <v>3219</v>
      </c>
      <c r="V1236" s="36" t="str">
        <f>IF(VLOOKUP(First_Validations[[#This Row],[Country]],Last_Validations[[Country]:[Country: Year.1]],4,FALSE)=First_Validations[[#This Row],[FirstValidation.Country: Year]],"First","Second / Last")</f>
        <v>First</v>
      </c>
    </row>
    <row r="1237" spans="2:22">
      <c r="B1237" s="34" t="s">
        <v>528</v>
      </c>
      <c r="C1237" s="34" t="s">
        <v>1655</v>
      </c>
      <c r="D1237" s="34">
        <v>1</v>
      </c>
      <c r="E1237" s="34">
        <v>17</v>
      </c>
      <c r="F1237" s="34" t="s">
        <v>528</v>
      </c>
      <c r="G1237" s="34" t="s">
        <v>1656</v>
      </c>
      <c r="H1237" s="34" t="s">
        <v>1655</v>
      </c>
      <c r="I1237" s="34" t="s">
        <v>3508</v>
      </c>
      <c r="J1237" s="34" t="s">
        <v>529</v>
      </c>
      <c r="K1237" s="34">
        <v>2017</v>
      </c>
      <c r="M1237" s="34" t="s">
        <v>1767</v>
      </c>
      <c r="N1237" s="34" t="s">
        <v>1803</v>
      </c>
      <c r="O1237" s="34">
        <v>0</v>
      </c>
      <c r="P1237" s="34" t="s">
        <v>4</v>
      </c>
      <c r="Q1237" s="34" t="s">
        <v>544</v>
      </c>
      <c r="S1237" s="34" t="s">
        <v>1658</v>
      </c>
      <c r="T1237" s="34" t="s">
        <v>1842</v>
      </c>
      <c r="U1237" s="34" t="s">
        <v>3199</v>
      </c>
      <c r="V1237" s="36" t="str">
        <f>IF(VLOOKUP(First_Validations[[#This Row],[Country]],Last_Validations[[Country]:[Country: Year.1]],4,FALSE)=First_Validations[[#This Row],[FirstValidation.Country: Year]],"First","Second / Last")</f>
        <v>First</v>
      </c>
    </row>
    <row r="1238" spans="2:22">
      <c r="B1238" s="34" t="s">
        <v>528</v>
      </c>
      <c r="C1238" s="34" t="s">
        <v>1655</v>
      </c>
      <c r="D1238" s="34">
        <v>1</v>
      </c>
      <c r="E1238" s="34">
        <v>17</v>
      </c>
      <c r="F1238" s="34" t="s">
        <v>528</v>
      </c>
      <c r="G1238" s="34" t="s">
        <v>1656</v>
      </c>
      <c r="H1238" s="34" t="s">
        <v>1655</v>
      </c>
      <c r="I1238" s="34" t="s">
        <v>3508</v>
      </c>
      <c r="J1238" s="34" t="s">
        <v>529</v>
      </c>
      <c r="K1238" s="34">
        <v>2017</v>
      </c>
      <c r="M1238" s="34" t="s">
        <v>1767</v>
      </c>
      <c r="N1238" s="34" t="s">
        <v>1822</v>
      </c>
      <c r="O1238" s="34">
        <v>4</v>
      </c>
      <c r="P1238" s="34" t="s">
        <v>1767</v>
      </c>
      <c r="Q1238" s="34" t="s">
        <v>1</v>
      </c>
      <c r="S1238" s="34" t="s">
        <v>1658</v>
      </c>
      <c r="T1238" s="34" t="s">
        <v>1842</v>
      </c>
      <c r="U1238" s="34" t="s">
        <v>3217</v>
      </c>
      <c r="V1238" s="36" t="str">
        <f>IF(VLOOKUP(First_Validations[[#This Row],[Country]],Last_Validations[[Country]:[Country: Year.1]],4,FALSE)=First_Validations[[#This Row],[FirstValidation.Country: Year]],"First","Second / Last")</f>
        <v>First</v>
      </c>
    </row>
    <row r="1239" spans="2:22">
      <c r="B1239" s="34" t="s">
        <v>528</v>
      </c>
      <c r="C1239" s="34" t="s">
        <v>1655</v>
      </c>
      <c r="D1239" s="34">
        <v>1</v>
      </c>
      <c r="E1239" s="34">
        <v>17</v>
      </c>
      <c r="F1239" s="34" t="s">
        <v>528</v>
      </c>
      <c r="G1239" s="34" t="s">
        <v>1656</v>
      </c>
      <c r="H1239" s="34" t="s">
        <v>1655</v>
      </c>
      <c r="I1239" s="34" t="s">
        <v>3508</v>
      </c>
      <c r="J1239" s="34" t="s">
        <v>529</v>
      </c>
      <c r="K1239" s="34">
        <v>2017</v>
      </c>
      <c r="M1239" s="34" t="s">
        <v>1767</v>
      </c>
      <c r="N1239" s="34" t="s">
        <v>1819</v>
      </c>
      <c r="O1239" s="34">
        <v>1</v>
      </c>
      <c r="P1239" s="34" t="s">
        <v>1796</v>
      </c>
      <c r="Q1239" s="34" t="s">
        <v>559</v>
      </c>
      <c r="S1239" s="34" t="s">
        <v>1658</v>
      </c>
      <c r="T1239" s="34" t="s">
        <v>1842</v>
      </c>
      <c r="U1239" s="34" t="s">
        <v>3216</v>
      </c>
      <c r="V1239" s="36" t="str">
        <f>IF(VLOOKUP(First_Validations[[#This Row],[Country]],Last_Validations[[Country]:[Country: Year.1]],4,FALSE)=First_Validations[[#This Row],[FirstValidation.Country: Year]],"First","Second / Last")</f>
        <v>First</v>
      </c>
    </row>
    <row r="1240" spans="2:22">
      <c r="B1240" s="34" t="s">
        <v>528</v>
      </c>
      <c r="C1240" s="34" t="s">
        <v>1655</v>
      </c>
      <c r="D1240" s="34">
        <v>1</v>
      </c>
      <c r="E1240" s="34">
        <v>17</v>
      </c>
      <c r="F1240" s="34" t="s">
        <v>528</v>
      </c>
      <c r="G1240" s="34" t="s">
        <v>1656</v>
      </c>
      <c r="H1240" s="34" t="s">
        <v>1655</v>
      </c>
      <c r="I1240" s="34" t="s">
        <v>3508</v>
      </c>
      <c r="J1240" s="34" t="s">
        <v>529</v>
      </c>
      <c r="K1240" s="34">
        <v>2017</v>
      </c>
      <c r="M1240" s="34" t="s">
        <v>1767</v>
      </c>
      <c r="N1240" s="34" t="s">
        <v>1815</v>
      </c>
      <c r="O1240" s="34">
        <v>2</v>
      </c>
      <c r="P1240" s="34" t="s">
        <v>1829</v>
      </c>
      <c r="Q1240" s="34" t="s">
        <v>556</v>
      </c>
      <c r="S1240" s="34" t="s">
        <v>1658</v>
      </c>
      <c r="T1240" s="34" t="s">
        <v>1842</v>
      </c>
      <c r="U1240" s="34" t="s">
        <v>3215</v>
      </c>
      <c r="V1240" s="36" t="str">
        <f>IF(VLOOKUP(First_Validations[[#This Row],[Country]],Last_Validations[[Country]:[Country: Year.1]],4,FALSE)=First_Validations[[#This Row],[FirstValidation.Country: Year]],"First","Second / Last")</f>
        <v>First</v>
      </c>
    </row>
    <row r="1241" spans="2:22">
      <c r="B1241" s="34" t="s">
        <v>528</v>
      </c>
      <c r="C1241" s="34" t="s">
        <v>1655</v>
      </c>
      <c r="D1241" s="34">
        <v>1</v>
      </c>
      <c r="E1241" s="34">
        <v>17</v>
      </c>
      <c r="F1241" s="34" t="s">
        <v>528</v>
      </c>
      <c r="G1241" s="34" t="s">
        <v>1656</v>
      </c>
      <c r="H1241" s="34" t="s">
        <v>1655</v>
      </c>
      <c r="I1241" s="34" t="s">
        <v>3508</v>
      </c>
      <c r="J1241" s="34" t="s">
        <v>529</v>
      </c>
      <c r="K1241" s="34">
        <v>2017</v>
      </c>
      <c r="M1241" s="34" t="s">
        <v>1767</v>
      </c>
      <c r="N1241" s="34" t="s">
        <v>1814</v>
      </c>
      <c r="O1241" s="34">
        <v>0</v>
      </c>
      <c r="P1241" s="34" t="s">
        <v>4</v>
      </c>
      <c r="Q1241" s="34" t="s">
        <v>555</v>
      </c>
      <c r="S1241" s="34" t="s">
        <v>1658</v>
      </c>
      <c r="T1241" s="34" t="s">
        <v>1842</v>
      </c>
      <c r="U1241" s="34" t="s">
        <v>3214</v>
      </c>
      <c r="V1241" s="36" t="str">
        <f>IF(VLOOKUP(First_Validations[[#This Row],[Country]],Last_Validations[[Country]:[Country: Year.1]],4,FALSE)=First_Validations[[#This Row],[FirstValidation.Country: Year]],"First","Second / Last")</f>
        <v>First</v>
      </c>
    </row>
    <row r="1242" spans="2:22">
      <c r="B1242" s="34" t="s">
        <v>528</v>
      </c>
      <c r="C1242" s="34" t="s">
        <v>1655</v>
      </c>
      <c r="D1242" s="34">
        <v>1</v>
      </c>
      <c r="E1242" s="34">
        <v>17</v>
      </c>
      <c r="F1242" s="34" t="s">
        <v>528</v>
      </c>
      <c r="G1242" s="34" t="s">
        <v>1656</v>
      </c>
      <c r="H1242" s="34" t="s">
        <v>1655</v>
      </c>
      <c r="I1242" s="34" t="s">
        <v>3508</v>
      </c>
      <c r="J1242" s="34" t="s">
        <v>529</v>
      </c>
      <c r="K1242" s="34">
        <v>2017</v>
      </c>
      <c r="M1242" s="34" t="s">
        <v>1767</v>
      </c>
      <c r="N1242" s="34" t="s">
        <v>1818</v>
      </c>
      <c r="O1242" s="34">
        <v>4</v>
      </c>
      <c r="P1242" s="34" t="s">
        <v>1767</v>
      </c>
      <c r="Q1242" s="34" t="s">
        <v>558</v>
      </c>
      <c r="S1242" s="34" t="s">
        <v>1658</v>
      </c>
      <c r="T1242" s="34" t="s">
        <v>1842</v>
      </c>
      <c r="U1242" s="34" t="s">
        <v>3213</v>
      </c>
      <c r="V1242" s="36" t="str">
        <f>IF(VLOOKUP(First_Validations[[#This Row],[Country]],Last_Validations[[Country]:[Country: Year.1]],4,FALSE)=First_Validations[[#This Row],[FirstValidation.Country: Year]],"First","Second / Last")</f>
        <v>First</v>
      </c>
    </row>
    <row r="1243" spans="2:22">
      <c r="B1243" s="34" t="s">
        <v>528</v>
      </c>
      <c r="C1243" s="34" t="s">
        <v>1655</v>
      </c>
      <c r="D1243" s="34">
        <v>1</v>
      </c>
      <c r="E1243" s="34">
        <v>17</v>
      </c>
      <c r="F1243" s="34" t="s">
        <v>528</v>
      </c>
      <c r="G1243" s="34" t="s">
        <v>1656</v>
      </c>
      <c r="H1243" s="34" t="s">
        <v>1655</v>
      </c>
      <c r="I1243" s="34" t="s">
        <v>3508</v>
      </c>
      <c r="J1243" s="34" t="s">
        <v>529</v>
      </c>
      <c r="K1243" s="34">
        <v>2017</v>
      </c>
      <c r="M1243" s="34" t="s">
        <v>1767</v>
      </c>
      <c r="N1243" s="34" t="s">
        <v>1816</v>
      </c>
      <c r="O1243" s="34">
        <v>4</v>
      </c>
      <c r="P1243" s="34" t="s">
        <v>1767</v>
      </c>
      <c r="Q1243" s="34" t="s">
        <v>557</v>
      </c>
      <c r="S1243" s="34" t="s">
        <v>1658</v>
      </c>
      <c r="T1243" s="34" t="s">
        <v>1842</v>
      </c>
      <c r="U1243" s="34" t="s">
        <v>3212</v>
      </c>
      <c r="V1243" s="36" t="str">
        <f>IF(VLOOKUP(First_Validations[[#This Row],[Country]],Last_Validations[[Country]:[Country: Year.1]],4,FALSE)=First_Validations[[#This Row],[FirstValidation.Country: Year]],"First","Second / Last")</f>
        <v>First</v>
      </c>
    </row>
    <row r="1244" spans="2:22">
      <c r="B1244" s="34" t="s">
        <v>528</v>
      </c>
      <c r="C1244" s="34" t="s">
        <v>1655</v>
      </c>
      <c r="D1244" s="34">
        <v>1</v>
      </c>
      <c r="E1244" s="34">
        <v>17</v>
      </c>
      <c r="F1244" s="34" t="s">
        <v>528</v>
      </c>
      <c r="G1244" s="34" t="s">
        <v>1656</v>
      </c>
      <c r="H1244" s="34" t="s">
        <v>1655</v>
      </c>
      <c r="I1244" s="34" t="s">
        <v>3508</v>
      </c>
      <c r="J1244" s="34" t="s">
        <v>529</v>
      </c>
      <c r="K1244" s="34">
        <v>2017</v>
      </c>
      <c r="M1244" s="34" t="s">
        <v>1767</v>
      </c>
      <c r="N1244" s="34" t="s">
        <v>1791</v>
      </c>
      <c r="O1244" s="34">
        <v>5</v>
      </c>
      <c r="P1244" s="34" t="s">
        <v>1768</v>
      </c>
      <c r="Q1244" s="34" t="s">
        <v>534</v>
      </c>
      <c r="S1244" s="34" t="s">
        <v>1658</v>
      </c>
      <c r="T1244" s="34" t="s">
        <v>1842</v>
      </c>
      <c r="U1244" s="34" t="s">
        <v>3211</v>
      </c>
      <c r="V1244" s="36" t="str">
        <f>IF(VLOOKUP(First_Validations[[#This Row],[Country]],Last_Validations[[Country]:[Country: Year.1]],4,FALSE)=First_Validations[[#This Row],[FirstValidation.Country: Year]],"First","Second / Last")</f>
        <v>First</v>
      </c>
    </row>
    <row r="1245" spans="2:22">
      <c r="B1245" s="34" t="s">
        <v>528</v>
      </c>
      <c r="C1245" s="34" t="s">
        <v>1655</v>
      </c>
      <c r="D1245" s="34">
        <v>1</v>
      </c>
      <c r="E1245" s="34">
        <v>17</v>
      </c>
      <c r="F1245" s="34" t="s">
        <v>528</v>
      </c>
      <c r="G1245" s="34" t="s">
        <v>1656</v>
      </c>
      <c r="H1245" s="34" t="s">
        <v>1655</v>
      </c>
      <c r="I1245" s="34" t="s">
        <v>3508</v>
      </c>
      <c r="J1245" s="34" t="s">
        <v>529</v>
      </c>
      <c r="K1245" s="34">
        <v>2017</v>
      </c>
      <c r="M1245" s="34" t="s">
        <v>1767</v>
      </c>
      <c r="N1245" s="34" t="s">
        <v>1790</v>
      </c>
      <c r="O1245" s="34">
        <v>4</v>
      </c>
      <c r="P1245" s="34" t="s">
        <v>1767</v>
      </c>
      <c r="Q1245" s="34" t="s">
        <v>533</v>
      </c>
      <c r="S1245" s="34" t="s">
        <v>1658</v>
      </c>
      <c r="T1245" s="34" t="s">
        <v>1842</v>
      </c>
      <c r="U1245" s="34" t="s">
        <v>3210</v>
      </c>
      <c r="V1245" s="36" t="str">
        <f>IF(VLOOKUP(First_Validations[[#This Row],[Country]],Last_Validations[[Country]:[Country: Year.1]],4,FALSE)=First_Validations[[#This Row],[FirstValidation.Country: Year]],"First","Second / Last")</f>
        <v>First</v>
      </c>
    </row>
    <row r="1246" spans="2:22">
      <c r="B1246" s="34" t="s">
        <v>528</v>
      </c>
      <c r="C1246" s="34" t="s">
        <v>1655</v>
      </c>
      <c r="D1246" s="34">
        <v>1</v>
      </c>
      <c r="E1246" s="34">
        <v>17</v>
      </c>
      <c r="F1246" s="34" t="s">
        <v>528</v>
      </c>
      <c r="G1246" s="34" t="s">
        <v>1656</v>
      </c>
      <c r="H1246" s="34" t="s">
        <v>1655</v>
      </c>
      <c r="I1246" s="34" t="s">
        <v>3508</v>
      </c>
      <c r="J1246" s="34" t="s">
        <v>529</v>
      </c>
      <c r="K1246" s="34">
        <v>2017</v>
      </c>
      <c r="M1246" s="34" t="s">
        <v>1767</v>
      </c>
      <c r="N1246" s="34" t="s">
        <v>1793</v>
      </c>
      <c r="O1246" s="34">
        <v>3</v>
      </c>
      <c r="P1246" s="34" t="s">
        <v>1798</v>
      </c>
      <c r="Q1246" s="34" t="s">
        <v>536</v>
      </c>
      <c r="S1246" s="34" t="s">
        <v>1658</v>
      </c>
      <c r="T1246" s="34" t="s">
        <v>1842</v>
      </c>
      <c r="U1246" s="34" t="s">
        <v>3209</v>
      </c>
      <c r="V1246" s="36" t="str">
        <f>IF(VLOOKUP(First_Validations[[#This Row],[Country]],Last_Validations[[Country]:[Country: Year.1]],4,FALSE)=First_Validations[[#This Row],[FirstValidation.Country: Year]],"First","Second / Last")</f>
        <v>First</v>
      </c>
    </row>
    <row r="1247" spans="2:22">
      <c r="B1247" s="34" t="s">
        <v>528</v>
      </c>
      <c r="C1247" s="34" t="s">
        <v>1655</v>
      </c>
      <c r="D1247" s="34">
        <v>1</v>
      </c>
      <c r="E1247" s="34">
        <v>17</v>
      </c>
      <c r="F1247" s="34" t="s">
        <v>528</v>
      </c>
      <c r="G1247" s="34" t="s">
        <v>1656</v>
      </c>
      <c r="H1247" s="34" t="s">
        <v>1655</v>
      </c>
      <c r="I1247" s="34" t="s">
        <v>3508</v>
      </c>
      <c r="J1247" s="34" t="s">
        <v>529</v>
      </c>
      <c r="K1247" s="34">
        <v>2017</v>
      </c>
      <c r="M1247" s="34" t="s">
        <v>1767</v>
      </c>
      <c r="N1247" s="34" t="s">
        <v>1792</v>
      </c>
      <c r="O1247" s="34">
        <v>3</v>
      </c>
      <c r="P1247" s="34" t="s">
        <v>1798</v>
      </c>
      <c r="Q1247" s="34" t="s">
        <v>535</v>
      </c>
      <c r="S1247" s="34" t="s">
        <v>1658</v>
      </c>
      <c r="T1247" s="34" t="s">
        <v>1842</v>
      </c>
      <c r="U1247" s="34" t="s">
        <v>3208</v>
      </c>
      <c r="V1247" s="36" t="str">
        <f>IF(VLOOKUP(First_Validations[[#This Row],[Country]],Last_Validations[[Country]:[Country: Year.1]],4,FALSE)=First_Validations[[#This Row],[FirstValidation.Country: Year]],"First","Second / Last")</f>
        <v>First</v>
      </c>
    </row>
    <row r="1248" spans="2:22">
      <c r="B1248" s="34" t="s">
        <v>528</v>
      </c>
      <c r="C1248" s="34" t="s">
        <v>1655</v>
      </c>
      <c r="D1248" s="34">
        <v>1</v>
      </c>
      <c r="E1248" s="34">
        <v>17</v>
      </c>
      <c r="F1248" s="34" t="s">
        <v>528</v>
      </c>
      <c r="G1248" s="34" t="s">
        <v>1656</v>
      </c>
      <c r="H1248" s="34" t="s">
        <v>1655</v>
      </c>
      <c r="I1248" s="34" t="s">
        <v>3508</v>
      </c>
      <c r="J1248" s="34" t="s">
        <v>529</v>
      </c>
      <c r="K1248" s="34">
        <v>2017</v>
      </c>
      <c r="M1248" s="34" t="s">
        <v>1767</v>
      </c>
      <c r="N1248" s="34" t="s">
        <v>1787</v>
      </c>
      <c r="O1248" s="34">
        <v>5</v>
      </c>
      <c r="P1248" s="34" t="s">
        <v>1768</v>
      </c>
      <c r="Q1248" s="34" t="s">
        <v>530</v>
      </c>
      <c r="S1248" s="34" t="s">
        <v>1658</v>
      </c>
      <c r="T1248" s="34" t="s">
        <v>1842</v>
      </c>
      <c r="U1248" s="34" t="s">
        <v>3207</v>
      </c>
      <c r="V1248" s="36" t="str">
        <f>IF(VLOOKUP(First_Validations[[#This Row],[Country]],Last_Validations[[Country]:[Country: Year.1]],4,FALSE)=First_Validations[[#This Row],[FirstValidation.Country: Year]],"First","Second / Last")</f>
        <v>First</v>
      </c>
    </row>
    <row r="1249" spans="2:22">
      <c r="B1249" s="34" t="s">
        <v>528</v>
      </c>
      <c r="C1249" s="34" t="s">
        <v>1655</v>
      </c>
      <c r="D1249" s="34">
        <v>1</v>
      </c>
      <c r="E1249" s="34">
        <v>17</v>
      </c>
      <c r="F1249" s="34" t="s">
        <v>528</v>
      </c>
      <c r="G1249" s="34" t="s">
        <v>1656</v>
      </c>
      <c r="H1249" s="34" t="s">
        <v>1655</v>
      </c>
      <c r="I1249" s="34" t="s">
        <v>3508</v>
      </c>
      <c r="J1249" s="34" t="s">
        <v>529</v>
      </c>
      <c r="K1249" s="34">
        <v>2017</v>
      </c>
      <c r="M1249" s="34" t="s">
        <v>1767</v>
      </c>
      <c r="N1249" s="34" t="s">
        <v>1784</v>
      </c>
      <c r="O1249" s="34">
        <v>4</v>
      </c>
      <c r="P1249" s="34" t="s">
        <v>1767</v>
      </c>
      <c r="Q1249" s="34" t="s">
        <v>530</v>
      </c>
      <c r="S1249" s="34" t="s">
        <v>1658</v>
      </c>
      <c r="T1249" s="34" t="s">
        <v>1842</v>
      </c>
      <c r="U1249" s="34" t="s">
        <v>3206</v>
      </c>
      <c r="V1249" s="36" t="str">
        <f>IF(VLOOKUP(First_Validations[[#This Row],[Country]],Last_Validations[[Country]:[Country: Year.1]],4,FALSE)=First_Validations[[#This Row],[FirstValidation.Country: Year]],"First","Second / Last")</f>
        <v>First</v>
      </c>
    </row>
    <row r="1250" spans="2:22">
      <c r="B1250" s="34" t="s">
        <v>528</v>
      </c>
      <c r="C1250" s="34" t="s">
        <v>1655</v>
      </c>
      <c r="D1250" s="34">
        <v>1</v>
      </c>
      <c r="E1250" s="34">
        <v>17</v>
      </c>
      <c r="F1250" s="34" t="s">
        <v>528</v>
      </c>
      <c r="G1250" s="34" t="s">
        <v>1656</v>
      </c>
      <c r="H1250" s="34" t="s">
        <v>1655</v>
      </c>
      <c r="I1250" s="34" t="s">
        <v>3508</v>
      </c>
      <c r="J1250" s="34" t="s">
        <v>529</v>
      </c>
      <c r="K1250" s="34">
        <v>2017</v>
      </c>
      <c r="M1250" s="34" t="s">
        <v>1767</v>
      </c>
      <c r="N1250" s="34" t="s">
        <v>1789</v>
      </c>
      <c r="O1250" s="34">
        <v>4</v>
      </c>
      <c r="P1250" s="34" t="s">
        <v>1767</v>
      </c>
      <c r="Q1250" s="34" t="s">
        <v>532</v>
      </c>
      <c r="S1250" s="34" t="s">
        <v>1658</v>
      </c>
      <c r="T1250" s="34" t="s">
        <v>1842</v>
      </c>
      <c r="U1250" s="34" t="s">
        <v>3205</v>
      </c>
      <c r="V1250" s="36" t="str">
        <f>IF(VLOOKUP(First_Validations[[#This Row],[Country]],Last_Validations[[Country]:[Country: Year.1]],4,FALSE)=First_Validations[[#This Row],[FirstValidation.Country: Year]],"First","Second / Last")</f>
        <v>First</v>
      </c>
    </row>
    <row r="1251" spans="2:22">
      <c r="B1251" s="34" t="s">
        <v>528</v>
      </c>
      <c r="C1251" s="34" t="s">
        <v>1655</v>
      </c>
      <c r="D1251" s="34">
        <v>1</v>
      </c>
      <c r="E1251" s="34">
        <v>17</v>
      </c>
      <c r="F1251" s="34" t="s">
        <v>528</v>
      </c>
      <c r="G1251" s="34" t="s">
        <v>1656</v>
      </c>
      <c r="H1251" s="34" t="s">
        <v>1655</v>
      </c>
      <c r="I1251" s="34" t="s">
        <v>3508</v>
      </c>
      <c r="J1251" s="34" t="s">
        <v>529</v>
      </c>
      <c r="K1251" s="34">
        <v>2017</v>
      </c>
      <c r="M1251" s="34" t="s">
        <v>1767</v>
      </c>
      <c r="N1251" s="34" t="s">
        <v>1788</v>
      </c>
      <c r="O1251" s="34">
        <v>5</v>
      </c>
      <c r="P1251" s="34" t="s">
        <v>1768</v>
      </c>
      <c r="Q1251" s="34" t="s">
        <v>531</v>
      </c>
      <c r="S1251" s="34" t="s">
        <v>1658</v>
      </c>
      <c r="T1251" s="34" t="s">
        <v>1842</v>
      </c>
      <c r="U1251" s="34" t="s">
        <v>3204</v>
      </c>
      <c r="V1251" s="36" t="str">
        <f>IF(VLOOKUP(First_Validations[[#This Row],[Country]],Last_Validations[[Country]:[Country: Year.1]],4,FALSE)=First_Validations[[#This Row],[FirstValidation.Country: Year]],"First","Second / Last")</f>
        <v>First</v>
      </c>
    </row>
    <row r="1252" spans="2:22">
      <c r="B1252" s="34" t="s">
        <v>528</v>
      </c>
      <c r="C1252" s="34" t="s">
        <v>1655</v>
      </c>
      <c r="D1252" s="34">
        <v>1</v>
      </c>
      <c r="E1252" s="34">
        <v>17</v>
      </c>
      <c r="F1252" s="34" t="s">
        <v>528</v>
      </c>
      <c r="G1252" s="34" t="s">
        <v>1656</v>
      </c>
      <c r="H1252" s="34" t="s">
        <v>1655</v>
      </c>
      <c r="I1252" s="34" t="s">
        <v>3508</v>
      </c>
      <c r="J1252" s="34" t="s">
        <v>529</v>
      </c>
      <c r="K1252" s="34">
        <v>2017</v>
      </c>
      <c r="M1252" s="34" t="s">
        <v>1767</v>
      </c>
      <c r="N1252" s="34" t="s">
        <v>1794</v>
      </c>
      <c r="O1252" s="34">
        <v>4</v>
      </c>
      <c r="P1252" s="34" t="s">
        <v>1767</v>
      </c>
      <c r="Q1252" s="34" t="s">
        <v>537</v>
      </c>
      <c r="S1252" s="34" t="s">
        <v>1658</v>
      </c>
      <c r="T1252" s="34" t="s">
        <v>1842</v>
      </c>
      <c r="U1252" s="34" t="s">
        <v>3203</v>
      </c>
      <c r="V1252" s="36" t="str">
        <f>IF(VLOOKUP(First_Validations[[#This Row],[Country]],Last_Validations[[Country]:[Country: Year.1]],4,FALSE)=First_Validations[[#This Row],[FirstValidation.Country: Year]],"First","Second / Last")</f>
        <v>First</v>
      </c>
    </row>
    <row r="1253" spans="2:22">
      <c r="B1253" s="34" t="s">
        <v>528</v>
      </c>
      <c r="C1253" s="34" t="s">
        <v>1655</v>
      </c>
      <c r="D1253" s="34">
        <v>1</v>
      </c>
      <c r="E1253" s="34">
        <v>17</v>
      </c>
      <c r="F1253" s="34" t="s">
        <v>528</v>
      </c>
      <c r="G1253" s="34" t="s">
        <v>1656</v>
      </c>
      <c r="H1253" s="34" t="s">
        <v>1655</v>
      </c>
      <c r="I1253" s="34" t="s">
        <v>3508</v>
      </c>
      <c r="J1253" s="34" t="s">
        <v>529</v>
      </c>
      <c r="K1253" s="34">
        <v>2017</v>
      </c>
      <c r="M1253" s="34" t="s">
        <v>1767</v>
      </c>
      <c r="N1253" s="34" t="s">
        <v>1802</v>
      </c>
      <c r="O1253" s="34">
        <v>4</v>
      </c>
      <c r="P1253" s="34" t="s">
        <v>1767</v>
      </c>
      <c r="Q1253" s="34" t="s">
        <v>543</v>
      </c>
      <c r="S1253" s="34" t="s">
        <v>1658</v>
      </c>
      <c r="T1253" s="34" t="s">
        <v>1842</v>
      </c>
      <c r="U1253" s="34" t="s">
        <v>3202</v>
      </c>
      <c r="V1253" s="36" t="str">
        <f>IF(VLOOKUP(First_Validations[[#This Row],[Country]],Last_Validations[[Country]:[Country: Year.1]],4,FALSE)=First_Validations[[#This Row],[FirstValidation.Country: Year]],"First","Second / Last")</f>
        <v>First</v>
      </c>
    </row>
    <row r="1254" spans="2:22">
      <c r="B1254" s="34" t="s">
        <v>528</v>
      </c>
      <c r="C1254" s="34" t="s">
        <v>1655</v>
      </c>
      <c r="D1254" s="34">
        <v>1</v>
      </c>
      <c r="E1254" s="34">
        <v>17</v>
      </c>
      <c r="F1254" s="34" t="s">
        <v>528</v>
      </c>
      <c r="G1254" s="34" t="s">
        <v>1656</v>
      </c>
      <c r="H1254" s="34" t="s">
        <v>1655</v>
      </c>
      <c r="I1254" s="34" t="s">
        <v>3508</v>
      </c>
      <c r="J1254" s="34" t="s">
        <v>529</v>
      </c>
      <c r="K1254" s="34">
        <v>2017</v>
      </c>
      <c r="M1254" s="34" t="s">
        <v>1767</v>
      </c>
      <c r="N1254" s="34" t="s">
        <v>1801</v>
      </c>
      <c r="O1254" s="34">
        <v>4</v>
      </c>
      <c r="P1254" s="34" t="s">
        <v>1767</v>
      </c>
      <c r="Q1254" s="34" t="s">
        <v>542</v>
      </c>
      <c r="S1254" s="34" t="s">
        <v>1658</v>
      </c>
      <c r="T1254" s="34" t="s">
        <v>1842</v>
      </c>
      <c r="U1254" s="34" t="s">
        <v>3201</v>
      </c>
      <c r="V1254" s="36" t="str">
        <f>IF(VLOOKUP(First_Validations[[#This Row],[Country]],Last_Validations[[Country]:[Country: Year.1]],4,FALSE)=First_Validations[[#This Row],[FirstValidation.Country: Year]],"First","Second / Last")</f>
        <v>First</v>
      </c>
    </row>
    <row r="1255" spans="2:22">
      <c r="B1255" s="34" t="s">
        <v>528</v>
      </c>
      <c r="C1255" s="34" t="s">
        <v>1655</v>
      </c>
      <c r="D1255" s="34">
        <v>1</v>
      </c>
      <c r="E1255" s="34">
        <v>17</v>
      </c>
      <c r="F1255" s="34" t="s">
        <v>528</v>
      </c>
      <c r="G1255" s="34" t="s">
        <v>1656</v>
      </c>
      <c r="H1255" s="34" t="s">
        <v>1655</v>
      </c>
      <c r="I1255" s="34" t="s">
        <v>3508</v>
      </c>
      <c r="J1255" s="34" t="s">
        <v>529</v>
      </c>
      <c r="K1255" s="34">
        <v>2017</v>
      </c>
      <c r="M1255" s="34" t="s">
        <v>1767</v>
      </c>
      <c r="N1255" s="34" t="s">
        <v>1805</v>
      </c>
      <c r="O1255" s="34">
        <v>2</v>
      </c>
      <c r="P1255" s="34" t="s">
        <v>1829</v>
      </c>
      <c r="Q1255" s="34" t="s">
        <v>546</v>
      </c>
      <c r="S1255" s="34" t="s">
        <v>1658</v>
      </c>
      <c r="T1255" s="34" t="s">
        <v>1842</v>
      </c>
      <c r="U1255" s="34" t="s">
        <v>3200</v>
      </c>
      <c r="V1255" s="36" t="str">
        <f>IF(VLOOKUP(First_Validations[[#This Row],[Country]],Last_Validations[[Country]:[Country: Year.1]],4,FALSE)=First_Validations[[#This Row],[FirstValidation.Country: Year]],"First","Second / Last")</f>
        <v>First</v>
      </c>
    </row>
    <row r="1256" spans="2:22">
      <c r="B1256" s="34" t="s">
        <v>528</v>
      </c>
      <c r="C1256" s="34" t="s">
        <v>1655</v>
      </c>
      <c r="D1256" s="34">
        <v>1</v>
      </c>
      <c r="E1256" s="34">
        <v>17</v>
      </c>
      <c r="F1256" s="34" t="s">
        <v>528</v>
      </c>
      <c r="G1256" s="34" t="s">
        <v>1656</v>
      </c>
      <c r="H1256" s="34" t="s">
        <v>1655</v>
      </c>
      <c r="I1256" s="34" t="s">
        <v>3508</v>
      </c>
      <c r="J1256" s="34" t="s">
        <v>529</v>
      </c>
      <c r="K1256" s="34">
        <v>2017</v>
      </c>
      <c r="M1256" s="34" t="s">
        <v>1767</v>
      </c>
      <c r="N1256" s="34" t="s">
        <v>1804</v>
      </c>
      <c r="O1256" s="34">
        <v>0</v>
      </c>
      <c r="P1256" s="34" t="s">
        <v>4</v>
      </c>
      <c r="Q1256" s="34" t="s">
        <v>545</v>
      </c>
      <c r="S1256" s="34" t="s">
        <v>1658</v>
      </c>
      <c r="T1256" s="34" t="s">
        <v>1842</v>
      </c>
      <c r="U1256" s="34" t="s">
        <v>3218</v>
      </c>
      <c r="V1256" s="36" t="str">
        <f>IF(VLOOKUP(First_Validations[[#This Row],[Country]],Last_Validations[[Country]:[Country: Year.1]],4,FALSE)=First_Validations[[#This Row],[FirstValidation.Country: Year]],"First","Second / Last")</f>
        <v>First</v>
      </c>
    </row>
    <row r="1257" spans="2:22">
      <c r="B1257" s="34" t="s">
        <v>528</v>
      </c>
      <c r="C1257" s="34" t="s">
        <v>1655</v>
      </c>
      <c r="D1257" s="34">
        <v>1</v>
      </c>
      <c r="E1257" s="34">
        <v>17</v>
      </c>
      <c r="F1257" s="34" t="s">
        <v>528</v>
      </c>
      <c r="G1257" s="34" t="s">
        <v>1656</v>
      </c>
      <c r="H1257" s="34" t="s">
        <v>1655</v>
      </c>
      <c r="I1257" s="34" t="s">
        <v>3508</v>
      </c>
      <c r="J1257" s="34" t="s">
        <v>529</v>
      </c>
      <c r="K1257" s="34">
        <v>2017</v>
      </c>
      <c r="M1257" s="34" t="s">
        <v>1767</v>
      </c>
      <c r="N1257" s="34" t="s">
        <v>1797</v>
      </c>
      <c r="O1257" s="34">
        <v>4</v>
      </c>
      <c r="P1257" s="34" t="s">
        <v>1767</v>
      </c>
      <c r="Q1257" s="34" t="s">
        <v>539</v>
      </c>
      <c r="S1257" s="34" t="s">
        <v>1658</v>
      </c>
      <c r="T1257" s="34" t="s">
        <v>1842</v>
      </c>
      <c r="U1257" s="34" t="s">
        <v>3198</v>
      </c>
      <c r="V1257" s="36" t="str">
        <f>IF(VLOOKUP(First_Validations[[#This Row],[Country]],Last_Validations[[Country]:[Country: Year.1]],4,FALSE)=First_Validations[[#This Row],[FirstValidation.Country: Year]],"First","Second / Last")</f>
        <v>First</v>
      </c>
    </row>
    <row r="1258" spans="2:22">
      <c r="B1258" s="34" t="s">
        <v>528</v>
      </c>
      <c r="C1258" s="34" t="s">
        <v>1655</v>
      </c>
      <c r="D1258" s="34">
        <v>1</v>
      </c>
      <c r="E1258" s="34">
        <v>17</v>
      </c>
      <c r="F1258" s="34" t="s">
        <v>528</v>
      </c>
      <c r="G1258" s="34" t="s">
        <v>1656</v>
      </c>
      <c r="H1258" s="34" t="s">
        <v>1655</v>
      </c>
      <c r="I1258" s="34" t="s">
        <v>3508</v>
      </c>
      <c r="J1258" s="34" t="s">
        <v>529</v>
      </c>
      <c r="K1258" s="34">
        <v>2017</v>
      </c>
      <c r="M1258" s="34" t="s">
        <v>1767</v>
      </c>
      <c r="N1258" s="34" t="s">
        <v>1795</v>
      </c>
      <c r="O1258" s="34">
        <v>1</v>
      </c>
      <c r="P1258" s="34" t="s">
        <v>1796</v>
      </c>
      <c r="Q1258" s="34" t="s">
        <v>538</v>
      </c>
      <c r="S1258" s="34" t="s">
        <v>1658</v>
      </c>
      <c r="T1258" s="34" t="s">
        <v>1842</v>
      </c>
      <c r="U1258" s="34" t="s">
        <v>3197</v>
      </c>
      <c r="V1258" s="36" t="str">
        <f>IF(VLOOKUP(First_Validations[[#This Row],[Country]],Last_Validations[[Country]:[Country: Year.1]],4,FALSE)=First_Validations[[#This Row],[FirstValidation.Country: Year]],"First","Second / Last")</f>
        <v>First</v>
      </c>
    </row>
    <row r="1259" spans="2:22">
      <c r="B1259" s="34" t="s">
        <v>528</v>
      </c>
      <c r="C1259" s="34" t="s">
        <v>1655</v>
      </c>
      <c r="D1259" s="34">
        <v>1</v>
      </c>
      <c r="E1259" s="34">
        <v>17</v>
      </c>
      <c r="F1259" s="34" t="s">
        <v>528</v>
      </c>
      <c r="G1259" s="34" t="s">
        <v>1656</v>
      </c>
      <c r="H1259" s="34" t="s">
        <v>1655</v>
      </c>
      <c r="I1259" s="34" t="s">
        <v>3508</v>
      </c>
      <c r="J1259" s="34" t="s">
        <v>529</v>
      </c>
      <c r="K1259" s="34">
        <v>2017</v>
      </c>
      <c r="M1259" s="34" t="s">
        <v>1767</v>
      </c>
      <c r="N1259" s="34" t="s">
        <v>1800</v>
      </c>
      <c r="O1259" s="34">
        <v>4</v>
      </c>
      <c r="P1259" s="34" t="s">
        <v>1767</v>
      </c>
      <c r="Q1259" s="34" t="s">
        <v>541</v>
      </c>
      <c r="S1259" s="34" t="s">
        <v>1658</v>
      </c>
      <c r="T1259" s="34" t="s">
        <v>1842</v>
      </c>
      <c r="U1259" s="34" t="s">
        <v>3196</v>
      </c>
      <c r="V1259" s="36" t="str">
        <f>IF(VLOOKUP(First_Validations[[#This Row],[Country]],Last_Validations[[Country]:[Country: Year.1]],4,FALSE)=First_Validations[[#This Row],[FirstValidation.Country: Year]],"First","Second / Last")</f>
        <v>First</v>
      </c>
    </row>
    <row r="1260" spans="2:22">
      <c r="B1260" s="34" t="s">
        <v>528</v>
      </c>
      <c r="C1260" s="34" t="s">
        <v>1655</v>
      </c>
      <c r="D1260" s="34">
        <v>1</v>
      </c>
      <c r="E1260" s="34">
        <v>17</v>
      </c>
      <c r="F1260" s="34" t="s">
        <v>528</v>
      </c>
      <c r="G1260" s="34" t="s">
        <v>1656</v>
      </c>
      <c r="H1260" s="34" t="s">
        <v>1655</v>
      </c>
      <c r="I1260" s="34" t="s">
        <v>3508</v>
      </c>
      <c r="J1260" s="34" t="s">
        <v>529</v>
      </c>
      <c r="K1260" s="34">
        <v>2017</v>
      </c>
      <c r="M1260" s="34" t="s">
        <v>1767</v>
      </c>
      <c r="N1260" s="34" t="s">
        <v>1799</v>
      </c>
      <c r="O1260" s="34">
        <v>5</v>
      </c>
      <c r="P1260" s="34" t="s">
        <v>1768</v>
      </c>
      <c r="Q1260" s="34" t="s">
        <v>540</v>
      </c>
      <c r="S1260" s="34" t="s">
        <v>1658</v>
      </c>
      <c r="T1260" s="34" t="s">
        <v>1842</v>
      </c>
      <c r="U1260" s="34" t="s">
        <v>3195</v>
      </c>
      <c r="V1260" s="36" t="str">
        <f>IF(VLOOKUP(First_Validations[[#This Row],[Country]],Last_Validations[[Country]:[Country: Year.1]],4,FALSE)=First_Validations[[#This Row],[FirstValidation.Country: Year]],"First","Second / Last")</f>
        <v>First</v>
      </c>
    </row>
    <row r="1261" spans="2:22">
      <c r="B1261" s="34" t="s">
        <v>323</v>
      </c>
      <c r="C1261" s="34" t="s">
        <v>1647</v>
      </c>
      <c r="D1261" s="34">
        <v>1</v>
      </c>
      <c r="E1261" s="34">
        <v>11</v>
      </c>
      <c r="F1261" s="34" t="s">
        <v>323</v>
      </c>
      <c r="G1261" s="34" t="s">
        <v>1648</v>
      </c>
      <c r="H1261" s="34" t="s">
        <v>1647</v>
      </c>
      <c r="I1261" s="34" t="s">
        <v>3509</v>
      </c>
      <c r="J1261" s="34" t="s">
        <v>3510</v>
      </c>
      <c r="K1261" s="34">
        <v>2016</v>
      </c>
      <c r="L1261" s="34">
        <v>2018</v>
      </c>
      <c r="M1261" s="34" t="s">
        <v>1768</v>
      </c>
      <c r="N1261" s="34" t="s">
        <v>1784</v>
      </c>
      <c r="O1261" s="34">
        <v>5</v>
      </c>
      <c r="P1261" s="34" t="s">
        <v>1768</v>
      </c>
      <c r="Q1261" s="34" t="s">
        <v>324</v>
      </c>
      <c r="R1261" s="34" t="s">
        <v>1834</v>
      </c>
      <c r="S1261" s="34" t="s">
        <v>1649</v>
      </c>
      <c r="T1261" s="34" t="s">
        <v>1835</v>
      </c>
      <c r="U1261" s="34" t="s">
        <v>3229</v>
      </c>
      <c r="V1261" s="36" t="str">
        <f>IF(VLOOKUP(First_Validations[[#This Row],[Country]],Last_Validations[[Country]:[Country: Year.1]],4,FALSE)=First_Validations[[#This Row],[FirstValidation.Country: Year]],"First","Second / Last")</f>
        <v>Second / Last</v>
      </c>
    </row>
    <row r="1262" spans="2:22">
      <c r="B1262" s="34" t="s">
        <v>323</v>
      </c>
      <c r="C1262" s="34" t="s">
        <v>1647</v>
      </c>
      <c r="D1262" s="34">
        <v>1</v>
      </c>
      <c r="E1262" s="34">
        <v>11</v>
      </c>
      <c r="F1262" s="34" t="s">
        <v>323</v>
      </c>
      <c r="G1262" s="34" t="s">
        <v>1648</v>
      </c>
      <c r="H1262" s="34" t="s">
        <v>1647</v>
      </c>
      <c r="I1262" s="34" t="s">
        <v>3509</v>
      </c>
      <c r="J1262" s="34" t="s">
        <v>3510</v>
      </c>
      <c r="K1262" s="34">
        <v>2016</v>
      </c>
      <c r="L1262" s="34">
        <v>2018</v>
      </c>
      <c r="M1262" s="34" t="s">
        <v>1768</v>
      </c>
      <c r="N1262" s="34" t="s">
        <v>1812</v>
      </c>
      <c r="O1262" s="34">
        <v>0</v>
      </c>
      <c r="P1262" s="34" t="s">
        <v>4</v>
      </c>
      <c r="Q1262" s="34" t="s">
        <v>348</v>
      </c>
      <c r="R1262" s="34" t="s">
        <v>1834</v>
      </c>
      <c r="S1262" s="34" t="s">
        <v>1649</v>
      </c>
      <c r="T1262" s="34" t="s">
        <v>1835</v>
      </c>
      <c r="U1262" s="34" t="s">
        <v>3233</v>
      </c>
      <c r="V1262" s="36" t="str">
        <f>IF(VLOOKUP(First_Validations[[#This Row],[Country]],Last_Validations[[Country]:[Country: Year.1]],4,FALSE)=First_Validations[[#This Row],[FirstValidation.Country: Year]],"First","Second / Last")</f>
        <v>Second / Last</v>
      </c>
    </row>
    <row r="1263" spans="2:22">
      <c r="B1263" s="34" t="s">
        <v>323</v>
      </c>
      <c r="C1263" s="34" t="s">
        <v>1647</v>
      </c>
      <c r="D1263" s="34">
        <v>1</v>
      </c>
      <c r="E1263" s="34">
        <v>11</v>
      </c>
      <c r="F1263" s="34" t="s">
        <v>323</v>
      </c>
      <c r="G1263" s="34" t="s">
        <v>1648</v>
      </c>
      <c r="H1263" s="34" t="s">
        <v>1647</v>
      </c>
      <c r="I1263" s="34" t="s">
        <v>3509</v>
      </c>
      <c r="J1263" s="34" t="s">
        <v>3510</v>
      </c>
      <c r="K1263" s="34">
        <v>2016</v>
      </c>
      <c r="L1263" s="34">
        <v>2018</v>
      </c>
      <c r="M1263" s="34" t="s">
        <v>1768</v>
      </c>
      <c r="N1263" s="34" t="s">
        <v>1811</v>
      </c>
      <c r="O1263" s="34">
        <v>5</v>
      </c>
      <c r="P1263" s="34" t="s">
        <v>1768</v>
      </c>
      <c r="Q1263" s="34" t="s">
        <v>347</v>
      </c>
      <c r="R1263" s="34" t="s">
        <v>1834</v>
      </c>
      <c r="S1263" s="34" t="s">
        <v>1649</v>
      </c>
      <c r="T1263" s="34" t="s">
        <v>1835</v>
      </c>
      <c r="U1263" s="34" t="s">
        <v>3230</v>
      </c>
      <c r="V1263" s="36" t="str">
        <f>IF(VLOOKUP(First_Validations[[#This Row],[Country]],Last_Validations[[Country]:[Country: Year.1]],4,FALSE)=First_Validations[[#This Row],[FirstValidation.Country: Year]],"First","Second / Last")</f>
        <v>Second / Last</v>
      </c>
    </row>
    <row r="1264" spans="2:22">
      <c r="B1264" s="34" t="s">
        <v>323</v>
      </c>
      <c r="C1264" s="34" t="s">
        <v>1647</v>
      </c>
      <c r="D1264" s="34">
        <v>1</v>
      </c>
      <c r="E1264" s="34">
        <v>11</v>
      </c>
      <c r="F1264" s="34" t="s">
        <v>323</v>
      </c>
      <c r="G1264" s="34" t="s">
        <v>1648</v>
      </c>
      <c r="H1264" s="34" t="s">
        <v>1647</v>
      </c>
      <c r="I1264" s="34" t="s">
        <v>3509</v>
      </c>
      <c r="J1264" s="34" t="s">
        <v>3510</v>
      </c>
      <c r="K1264" s="34">
        <v>2016</v>
      </c>
      <c r="L1264" s="34">
        <v>2018</v>
      </c>
      <c r="M1264" s="34" t="s">
        <v>1768</v>
      </c>
      <c r="N1264" s="34" t="s">
        <v>1814</v>
      </c>
      <c r="O1264" s="34">
        <v>4</v>
      </c>
      <c r="P1264" s="34" t="s">
        <v>1767</v>
      </c>
      <c r="Q1264" s="34" t="s">
        <v>350</v>
      </c>
      <c r="R1264" s="34" t="s">
        <v>1834</v>
      </c>
      <c r="S1264" s="34" t="s">
        <v>1649</v>
      </c>
      <c r="T1264" s="34" t="s">
        <v>1835</v>
      </c>
      <c r="U1264" s="34" t="s">
        <v>3243</v>
      </c>
      <c r="V1264" s="36" t="str">
        <f>IF(VLOOKUP(First_Validations[[#This Row],[Country]],Last_Validations[[Country]:[Country: Year.1]],4,FALSE)=First_Validations[[#This Row],[FirstValidation.Country: Year]],"First","Second / Last")</f>
        <v>Second / Last</v>
      </c>
    </row>
    <row r="1265" spans="2:22">
      <c r="B1265" s="34" t="s">
        <v>323</v>
      </c>
      <c r="C1265" s="34" t="s">
        <v>1647</v>
      </c>
      <c r="D1265" s="34">
        <v>1</v>
      </c>
      <c r="E1265" s="34">
        <v>11</v>
      </c>
      <c r="F1265" s="34" t="s">
        <v>323</v>
      </c>
      <c r="G1265" s="34" t="s">
        <v>1648</v>
      </c>
      <c r="H1265" s="34" t="s">
        <v>1647</v>
      </c>
      <c r="I1265" s="34" t="s">
        <v>3509</v>
      </c>
      <c r="J1265" s="34" t="s">
        <v>3510</v>
      </c>
      <c r="K1265" s="34">
        <v>2016</v>
      </c>
      <c r="L1265" s="34">
        <v>2018</v>
      </c>
      <c r="M1265" s="34" t="s">
        <v>1768</v>
      </c>
      <c r="N1265" s="34" t="s">
        <v>1813</v>
      </c>
      <c r="O1265" s="34">
        <v>1</v>
      </c>
      <c r="P1265" s="34" t="s">
        <v>1796</v>
      </c>
      <c r="Q1265" s="34" t="s">
        <v>349</v>
      </c>
      <c r="R1265" s="34" t="s">
        <v>1834</v>
      </c>
      <c r="S1265" s="34" t="s">
        <v>1649</v>
      </c>
      <c r="T1265" s="34" t="s">
        <v>1835</v>
      </c>
      <c r="U1265" s="34" t="s">
        <v>3232</v>
      </c>
      <c r="V1265" s="36" t="str">
        <f>IF(VLOOKUP(First_Validations[[#This Row],[Country]],Last_Validations[[Country]:[Country: Year.1]],4,FALSE)=First_Validations[[#This Row],[FirstValidation.Country: Year]],"First","Second / Last")</f>
        <v>Second / Last</v>
      </c>
    </row>
    <row r="1266" spans="2:22">
      <c r="B1266" s="34" t="s">
        <v>323</v>
      </c>
      <c r="C1266" s="34" t="s">
        <v>1647</v>
      </c>
      <c r="D1266" s="34">
        <v>1</v>
      </c>
      <c r="E1266" s="34">
        <v>11</v>
      </c>
      <c r="F1266" s="34" t="s">
        <v>323</v>
      </c>
      <c r="G1266" s="34" t="s">
        <v>1648</v>
      </c>
      <c r="H1266" s="34" t="s">
        <v>1647</v>
      </c>
      <c r="I1266" s="34" t="s">
        <v>3509</v>
      </c>
      <c r="J1266" s="34" t="s">
        <v>3510</v>
      </c>
      <c r="K1266" s="34">
        <v>2016</v>
      </c>
      <c r="L1266" s="34">
        <v>2018</v>
      </c>
      <c r="M1266" s="34" t="s">
        <v>1768</v>
      </c>
      <c r="N1266" s="34" t="s">
        <v>1808</v>
      </c>
      <c r="O1266" s="34">
        <v>4</v>
      </c>
      <c r="P1266" s="34" t="s">
        <v>1767</v>
      </c>
      <c r="Q1266" s="34" t="s">
        <v>344</v>
      </c>
      <c r="R1266" s="34" t="s">
        <v>1834</v>
      </c>
      <c r="S1266" s="34" t="s">
        <v>1649</v>
      </c>
      <c r="T1266" s="34" t="s">
        <v>1835</v>
      </c>
      <c r="U1266" s="34" t="s">
        <v>3237</v>
      </c>
      <c r="V1266" s="36" t="str">
        <f>IF(VLOOKUP(First_Validations[[#This Row],[Country]],Last_Validations[[Country]:[Country: Year.1]],4,FALSE)=First_Validations[[#This Row],[FirstValidation.Country: Year]],"First","Second / Last")</f>
        <v>Second / Last</v>
      </c>
    </row>
    <row r="1267" spans="2:22">
      <c r="B1267" s="34" t="s">
        <v>323</v>
      </c>
      <c r="C1267" s="34" t="s">
        <v>1647</v>
      </c>
      <c r="D1267" s="34">
        <v>1</v>
      </c>
      <c r="E1267" s="34">
        <v>11</v>
      </c>
      <c r="F1267" s="34" t="s">
        <v>323</v>
      </c>
      <c r="G1267" s="34" t="s">
        <v>1648</v>
      </c>
      <c r="H1267" s="34" t="s">
        <v>1647</v>
      </c>
      <c r="I1267" s="34" t="s">
        <v>3509</v>
      </c>
      <c r="J1267" s="34" t="s">
        <v>3510</v>
      </c>
      <c r="K1267" s="34">
        <v>2016</v>
      </c>
      <c r="L1267" s="34">
        <v>2018</v>
      </c>
      <c r="M1267" s="34" t="s">
        <v>1768</v>
      </c>
      <c r="N1267" s="34" t="s">
        <v>1807</v>
      </c>
      <c r="O1267" s="34">
        <v>0</v>
      </c>
      <c r="P1267" s="34" t="s">
        <v>4</v>
      </c>
      <c r="Q1267" s="34" t="s">
        <v>343</v>
      </c>
      <c r="R1267" s="34" t="s">
        <v>1834</v>
      </c>
      <c r="S1267" s="34" t="s">
        <v>1649</v>
      </c>
      <c r="T1267" s="34" t="s">
        <v>1835</v>
      </c>
      <c r="U1267" s="34" t="s">
        <v>3234</v>
      </c>
      <c r="V1267" s="36" t="str">
        <f>IF(VLOOKUP(First_Validations[[#This Row],[Country]],Last_Validations[[Country]:[Country: Year.1]],4,FALSE)=First_Validations[[#This Row],[FirstValidation.Country: Year]],"First","Second / Last")</f>
        <v>Second / Last</v>
      </c>
    </row>
    <row r="1268" spans="2:22">
      <c r="B1268" s="34" t="s">
        <v>323</v>
      </c>
      <c r="C1268" s="34" t="s">
        <v>1647</v>
      </c>
      <c r="D1268" s="34">
        <v>1</v>
      </c>
      <c r="E1268" s="34">
        <v>11</v>
      </c>
      <c r="F1268" s="34" t="s">
        <v>323</v>
      </c>
      <c r="G1268" s="34" t="s">
        <v>1648</v>
      </c>
      <c r="H1268" s="34" t="s">
        <v>1647</v>
      </c>
      <c r="I1268" s="34" t="s">
        <v>3509</v>
      </c>
      <c r="J1268" s="34" t="s">
        <v>3510</v>
      </c>
      <c r="K1268" s="34">
        <v>2016</v>
      </c>
      <c r="L1268" s="34">
        <v>2018</v>
      </c>
      <c r="M1268" s="34" t="s">
        <v>1768</v>
      </c>
      <c r="N1268" s="34" t="s">
        <v>1810</v>
      </c>
      <c r="O1268" s="34">
        <v>4</v>
      </c>
      <c r="P1268" s="34" t="s">
        <v>1767</v>
      </c>
      <c r="Q1268" s="34" t="s">
        <v>346</v>
      </c>
      <c r="R1268" s="34" t="s">
        <v>1834</v>
      </c>
      <c r="S1268" s="34" t="s">
        <v>1649</v>
      </c>
      <c r="T1268" s="34" t="s">
        <v>1835</v>
      </c>
      <c r="U1268" s="34" t="s">
        <v>3231</v>
      </c>
      <c r="V1268" s="36" t="str">
        <f>IF(VLOOKUP(First_Validations[[#This Row],[Country]],Last_Validations[[Country]:[Country: Year.1]],4,FALSE)=First_Validations[[#This Row],[FirstValidation.Country: Year]],"First","Second / Last")</f>
        <v>Second / Last</v>
      </c>
    </row>
    <row r="1269" spans="2:22">
      <c r="B1269" s="34" t="s">
        <v>323</v>
      </c>
      <c r="C1269" s="34" t="s">
        <v>1647</v>
      </c>
      <c r="D1269" s="34">
        <v>1</v>
      </c>
      <c r="E1269" s="34">
        <v>11</v>
      </c>
      <c r="F1269" s="34" t="s">
        <v>323</v>
      </c>
      <c r="G1269" s="34" t="s">
        <v>1648</v>
      </c>
      <c r="H1269" s="34" t="s">
        <v>1647</v>
      </c>
      <c r="I1269" s="34" t="s">
        <v>3509</v>
      </c>
      <c r="J1269" s="34" t="s">
        <v>3510</v>
      </c>
      <c r="K1269" s="34">
        <v>2016</v>
      </c>
      <c r="L1269" s="34">
        <v>2018</v>
      </c>
      <c r="M1269" s="34" t="s">
        <v>1768</v>
      </c>
      <c r="N1269" s="34" t="s">
        <v>1809</v>
      </c>
      <c r="O1269" s="34">
        <v>5</v>
      </c>
      <c r="P1269" s="34" t="s">
        <v>1768</v>
      </c>
      <c r="Q1269" s="34" t="s">
        <v>345</v>
      </c>
      <c r="R1269" s="34" t="s">
        <v>1834</v>
      </c>
      <c r="S1269" s="34" t="s">
        <v>1649</v>
      </c>
      <c r="T1269" s="34" t="s">
        <v>1835</v>
      </c>
      <c r="U1269" s="34" t="s">
        <v>3236</v>
      </c>
      <c r="V1269" s="36" t="str">
        <f>IF(VLOOKUP(First_Validations[[#This Row],[Country]],Last_Validations[[Country]:[Country: Year.1]],4,FALSE)=First_Validations[[#This Row],[FirstValidation.Country: Year]],"First","Second / Last")</f>
        <v>Second / Last</v>
      </c>
    </row>
    <row r="1270" spans="2:22">
      <c r="B1270" s="34" t="s">
        <v>323</v>
      </c>
      <c r="C1270" s="34" t="s">
        <v>1647</v>
      </c>
      <c r="D1270" s="34">
        <v>1</v>
      </c>
      <c r="E1270" s="34">
        <v>11</v>
      </c>
      <c r="F1270" s="34" t="s">
        <v>323</v>
      </c>
      <c r="G1270" s="34" t="s">
        <v>1648</v>
      </c>
      <c r="H1270" s="34" t="s">
        <v>1647</v>
      </c>
      <c r="I1270" s="34" t="s">
        <v>3509</v>
      </c>
      <c r="J1270" s="34" t="s">
        <v>3510</v>
      </c>
      <c r="K1270" s="34">
        <v>2016</v>
      </c>
      <c r="L1270" s="34">
        <v>2018</v>
      </c>
      <c r="M1270" s="34" t="s">
        <v>1768</v>
      </c>
      <c r="N1270" s="34" t="s">
        <v>1821</v>
      </c>
      <c r="O1270" s="34">
        <v>4</v>
      </c>
      <c r="P1270" s="34" t="s">
        <v>1767</v>
      </c>
      <c r="Q1270" s="34" t="s">
        <v>356</v>
      </c>
      <c r="R1270" s="34" t="s">
        <v>1834</v>
      </c>
      <c r="S1270" s="34" t="s">
        <v>1649</v>
      </c>
      <c r="T1270" s="34" t="s">
        <v>1835</v>
      </c>
      <c r="U1270" s="34" t="s">
        <v>3241</v>
      </c>
      <c r="V1270" s="36" t="str">
        <f>IF(VLOOKUP(First_Validations[[#This Row],[Country]],Last_Validations[[Country]:[Country: Year.1]],4,FALSE)=First_Validations[[#This Row],[FirstValidation.Country: Year]],"First","Second / Last")</f>
        <v>Second / Last</v>
      </c>
    </row>
    <row r="1271" spans="2:22">
      <c r="B1271" s="34" t="s">
        <v>323</v>
      </c>
      <c r="C1271" s="34" t="s">
        <v>1647</v>
      </c>
      <c r="D1271" s="34">
        <v>1</v>
      </c>
      <c r="E1271" s="34">
        <v>11</v>
      </c>
      <c r="F1271" s="34" t="s">
        <v>323</v>
      </c>
      <c r="G1271" s="34" t="s">
        <v>1648</v>
      </c>
      <c r="H1271" s="34" t="s">
        <v>1647</v>
      </c>
      <c r="I1271" s="34" t="s">
        <v>3509</v>
      </c>
      <c r="J1271" s="34" t="s">
        <v>3510</v>
      </c>
      <c r="K1271" s="34">
        <v>2016</v>
      </c>
      <c r="L1271" s="34">
        <v>2018</v>
      </c>
      <c r="M1271" s="34" t="s">
        <v>1768</v>
      </c>
      <c r="N1271" s="34" t="s">
        <v>1820</v>
      </c>
      <c r="O1271" s="34">
        <v>5</v>
      </c>
      <c r="P1271" s="34" t="s">
        <v>1768</v>
      </c>
      <c r="Q1271" s="34" t="s">
        <v>355</v>
      </c>
      <c r="R1271" s="34" t="s">
        <v>1834</v>
      </c>
      <c r="S1271" s="34" t="s">
        <v>1649</v>
      </c>
      <c r="T1271" s="34" t="s">
        <v>1835</v>
      </c>
      <c r="U1271" s="34" t="s">
        <v>3238</v>
      </c>
      <c r="V1271" s="36" t="str">
        <f>IF(VLOOKUP(First_Validations[[#This Row],[Country]],Last_Validations[[Country]:[Country: Year.1]],4,FALSE)=First_Validations[[#This Row],[FirstValidation.Country: Year]],"First","Second / Last")</f>
        <v>Second / Last</v>
      </c>
    </row>
    <row r="1272" spans="2:22">
      <c r="B1272" s="34" t="s">
        <v>323</v>
      </c>
      <c r="C1272" s="34" t="s">
        <v>1647</v>
      </c>
      <c r="D1272" s="34">
        <v>1</v>
      </c>
      <c r="E1272" s="34">
        <v>11</v>
      </c>
      <c r="F1272" s="34" t="s">
        <v>323</v>
      </c>
      <c r="G1272" s="34" t="s">
        <v>1648</v>
      </c>
      <c r="H1272" s="34" t="s">
        <v>1647</v>
      </c>
      <c r="I1272" s="34" t="s">
        <v>3509</v>
      </c>
      <c r="J1272" s="34" t="s">
        <v>3510</v>
      </c>
      <c r="K1272" s="34">
        <v>2016</v>
      </c>
      <c r="L1272" s="34">
        <v>2018</v>
      </c>
      <c r="M1272" s="34" t="s">
        <v>1768</v>
      </c>
      <c r="N1272" s="34" t="s">
        <v>1788</v>
      </c>
      <c r="O1272" s="34">
        <v>4</v>
      </c>
      <c r="P1272" s="34" t="s">
        <v>1767</v>
      </c>
      <c r="Q1272" s="34" t="s">
        <v>326</v>
      </c>
      <c r="R1272" s="34" t="s">
        <v>1834</v>
      </c>
      <c r="S1272" s="34" t="s">
        <v>1649</v>
      </c>
      <c r="T1272" s="34" t="s">
        <v>1835</v>
      </c>
      <c r="U1272" s="34" t="s">
        <v>3251</v>
      </c>
      <c r="V1272" s="36" t="str">
        <f>IF(VLOOKUP(First_Validations[[#This Row],[Country]],Last_Validations[[Country]:[Country: Year.1]],4,FALSE)=First_Validations[[#This Row],[FirstValidation.Country: Year]],"First","Second / Last")</f>
        <v>Second / Last</v>
      </c>
    </row>
    <row r="1273" spans="2:22">
      <c r="B1273" s="34" t="s">
        <v>323</v>
      </c>
      <c r="C1273" s="34" t="s">
        <v>1647</v>
      </c>
      <c r="D1273" s="34">
        <v>1</v>
      </c>
      <c r="E1273" s="34">
        <v>11</v>
      </c>
      <c r="F1273" s="34" t="s">
        <v>323</v>
      </c>
      <c r="G1273" s="34" t="s">
        <v>1648</v>
      </c>
      <c r="H1273" s="34" t="s">
        <v>1647</v>
      </c>
      <c r="I1273" s="34" t="s">
        <v>3509</v>
      </c>
      <c r="J1273" s="34" t="s">
        <v>3510</v>
      </c>
      <c r="K1273" s="34">
        <v>2016</v>
      </c>
      <c r="L1273" s="34">
        <v>2018</v>
      </c>
      <c r="M1273" s="34" t="s">
        <v>1768</v>
      </c>
      <c r="N1273" s="34" t="s">
        <v>1822</v>
      </c>
      <c r="O1273" s="34">
        <v>4</v>
      </c>
      <c r="P1273" s="34" t="s">
        <v>1767</v>
      </c>
      <c r="Q1273" s="34" t="s">
        <v>1</v>
      </c>
      <c r="R1273" s="34" t="s">
        <v>1834</v>
      </c>
      <c r="S1273" s="34" t="s">
        <v>1649</v>
      </c>
      <c r="T1273" s="34" t="s">
        <v>1835</v>
      </c>
      <c r="U1273" s="34" t="s">
        <v>3240</v>
      </c>
      <c r="V1273" s="36" t="str">
        <f>IF(VLOOKUP(First_Validations[[#This Row],[Country]],Last_Validations[[Country]:[Country: Year.1]],4,FALSE)=First_Validations[[#This Row],[FirstValidation.Country: Year]],"First","Second / Last")</f>
        <v>Second / Last</v>
      </c>
    </row>
    <row r="1274" spans="2:22">
      <c r="B1274" s="34" t="s">
        <v>323</v>
      </c>
      <c r="C1274" s="34" t="s">
        <v>1647</v>
      </c>
      <c r="D1274" s="34">
        <v>1</v>
      </c>
      <c r="E1274" s="34">
        <v>11</v>
      </c>
      <c r="F1274" s="34" t="s">
        <v>323</v>
      </c>
      <c r="G1274" s="34" t="s">
        <v>1648</v>
      </c>
      <c r="H1274" s="34" t="s">
        <v>1647</v>
      </c>
      <c r="I1274" s="34" t="s">
        <v>3509</v>
      </c>
      <c r="J1274" s="34" t="s">
        <v>3510</v>
      </c>
      <c r="K1274" s="34">
        <v>2016</v>
      </c>
      <c r="L1274" s="34">
        <v>2018</v>
      </c>
      <c r="M1274" s="34" t="s">
        <v>1768</v>
      </c>
      <c r="N1274" s="34" t="s">
        <v>1816</v>
      </c>
      <c r="O1274" s="34">
        <v>5</v>
      </c>
      <c r="P1274" s="34" t="s">
        <v>1768</v>
      </c>
      <c r="Q1274" s="34" t="s">
        <v>352</v>
      </c>
      <c r="R1274" s="34" t="s">
        <v>1834</v>
      </c>
      <c r="S1274" s="34" t="s">
        <v>1649</v>
      </c>
      <c r="T1274" s="34" t="s">
        <v>1835</v>
      </c>
      <c r="U1274" s="34" t="s">
        <v>3245</v>
      </c>
      <c r="V1274" s="36" t="str">
        <f>IF(VLOOKUP(First_Validations[[#This Row],[Country]],Last_Validations[[Country]:[Country: Year.1]],4,FALSE)=First_Validations[[#This Row],[FirstValidation.Country: Year]],"First","Second / Last")</f>
        <v>Second / Last</v>
      </c>
    </row>
    <row r="1275" spans="2:22">
      <c r="B1275" s="34" t="s">
        <v>323</v>
      </c>
      <c r="C1275" s="34" t="s">
        <v>1647</v>
      </c>
      <c r="D1275" s="34">
        <v>1</v>
      </c>
      <c r="E1275" s="34">
        <v>11</v>
      </c>
      <c r="F1275" s="34" t="s">
        <v>323</v>
      </c>
      <c r="G1275" s="34" t="s">
        <v>1648</v>
      </c>
      <c r="H1275" s="34" t="s">
        <v>1647</v>
      </c>
      <c r="I1275" s="34" t="s">
        <v>3509</v>
      </c>
      <c r="J1275" s="34" t="s">
        <v>3510</v>
      </c>
      <c r="K1275" s="34">
        <v>2016</v>
      </c>
      <c r="L1275" s="34">
        <v>2018</v>
      </c>
      <c r="M1275" s="34" t="s">
        <v>1768</v>
      </c>
      <c r="N1275" s="34" t="s">
        <v>1815</v>
      </c>
      <c r="O1275" s="34">
        <v>0</v>
      </c>
      <c r="P1275" s="34" t="s">
        <v>4</v>
      </c>
      <c r="Q1275" s="34" t="s">
        <v>351</v>
      </c>
      <c r="R1275" s="34" t="s">
        <v>1834</v>
      </c>
      <c r="S1275" s="34" t="s">
        <v>1649</v>
      </c>
      <c r="T1275" s="34" t="s">
        <v>1835</v>
      </c>
      <c r="U1275" s="34" t="s">
        <v>3242</v>
      </c>
      <c r="V1275" s="36" t="str">
        <f>IF(VLOOKUP(First_Validations[[#This Row],[Country]],Last_Validations[[Country]:[Country: Year.1]],4,FALSE)=First_Validations[[#This Row],[FirstValidation.Country: Year]],"First","Second / Last")</f>
        <v>Second / Last</v>
      </c>
    </row>
    <row r="1276" spans="2:22">
      <c r="B1276" s="34" t="s">
        <v>323</v>
      </c>
      <c r="C1276" s="34" t="s">
        <v>1647</v>
      </c>
      <c r="D1276" s="34">
        <v>1</v>
      </c>
      <c r="E1276" s="34">
        <v>11</v>
      </c>
      <c r="F1276" s="34" t="s">
        <v>323</v>
      </c>
      <c r="G1276" s="34" t="s">
        <v>1648</v>
      </c>
      <c r="H1276" s="34" t="s">
        <v>1647</v>
      </c>
      <c r="I1276" s="34" t="s">
        <v>3509</v>
      </c>
      <c r="J1276" s="34" t="s">
        <v>3510</v>
      </c>
      <c r="K1276" s="34">
        <v>2016</v>
      </c>
      <c r="L1276" s="34">
        <v>2018</v>
      </c>
      <c r="M1276" s="34" t="s">
        <v>1768</v>
      </c>
      <c r="N1276" s="34" t="s">
        <v>1819</v>
      </c>
      <c r="O1276" s="34">
        <v>1</v>
      </c>
      <c r="P1276" s="34" t="s">
        <v>1796</v>
      </c>
      <c r="Q1276" s="34" t="s">
        <v>354</v>
      </c>
      <c r="R1276" s="34" t="s">
        <v>1834</v>
      </c>
      <c r="S1276" s="34" t="s">
        <v>1649</v>
      </c>
      <c r="T1276" s="34" t="s">
        <v>1835</v>
      </c>
      <c r="U1276" s="34" t="s">
        <v>3239</v>
      </c>
      <c r="V1276" s="36" t="str">
        <f>IF(VLOOKUP(First_Validations[[#This Row],[Country]],Last_Validations[[Country]:[Country: Year.1]],4,FALSE)=First_Validations[[#This Row],[FirstValidation.Country: Year]],"First","Second / Last")</f>
        <v>Second / Last</v>
      </c>
    </row>
    <row r="1277" spans="2:22">
      <c r="B1277" s="34" t="s">
        <v>323</v>
      </c>
      <c r="C1277" s="34" t="s">
        <v>1647</v>
      </c>
      <c r="D1277" s="34">
        <v>1</v>
      </c>
      <c r="E1277" s="34">
        <v>11</v>
      </c>
      <c r="F1277" s="34" t="s">
        <v>323</v>
      </c>
      <c r="G1277" s="34" t="s">
        <v>1648</v>
      </c>
      <c r="H1277" s="34" t="s">
        <v>1647</v>
      </c>
      <c r="I1277" s="34" t="s">
        <v>3509</v>
      </c>
      <c r="J1277" s="34" t="s">
        <v>3510</v>
      </c>
      <c r="K1277" s="34">
        <v>2016</v>
      </c>
      <c r="L1277" s="34">
        <v>2018</v>
      </c>
      <c r="M1277" s="34" t="s">
        <v>1768</v>
      </c>
      <c r="N1277" s="34" t="s">
        <v>1818</v>
      </c>
      <c r="O1277" s="34">
        <v>5</v>
      </c>
      <c r="P1277" s="34" t="s">
        <v>1768</v>
      </c>
      <c r="Q1277" s="34" t="s">
        <v>353</v>
      </c>
      <c r="R1277" s="34" t="s">
        <v>1834</v>
      </c>
      <c r="S1277" s="34" t="s">
        <v>1649</v>
      </c>
      <c r="T1277" s="34" t="s">
        <v>1835</v>
      </c>
      <c r="U1277" s="34" t="s">
        <v>3244</v>
      </c>
      <c r="V1277" s="36" t="str">
        <f>IF(VLOOKUP(First_Validations[[#This Row],[Country]],Last_Validations[[Country]:[Country: Year.1]],4,FALSE)=First_Validations[[#This Row],[FirstValidation.Country: Year]],"First","Second / Last")</f>
        <v>Second / Last</v>
      </c>
    </row>
    <row r="1278" spans="2:22">
      <c r="B1278" s="34" t="s">
        <v>323</v>
      </c>
      <c r="C1278" s="34" t="s">
        <v>1647</v>
      </c>
      <c r="D1278" s="34">
        <v>1</v>
      </c>
      <c r="E1278" s="34">
        <v>11</v>
      </c>
      <c r="F1278" s="34" t="s">
        <v>323</v>
      </c>
      <c r="G1278" s="34" t="s">
        <v>1648</v>
      </c>
      <c r="H1278" s="34" t="s">
        <v>1647</v>
      </c>
      <c r="I1278" s="34" t="s">
        <v>3509</v>
      </c>
      <c r="J1278" s="34" t="s">
        <v>3510</v>
      </c>
      <c r="K1278" s="34">
        <v>2016</v>
      </c>
      <c r="L1278" s="34">
        <v>2018</v>
      </c>
      <c r="M1278" s="34" t="s">
        <v>1768</v>
      </c>
      <c r="N1278" s="34" t="s">
        <v>1794</v>
      </c>
      <c r="O1278" s="34">
        <v>5</v>
      </c>
      <c r="P1278" s="34" t="s">
        <v>1768</v>
      </c>
      <c r="Q1278" s="34" t="s">
        <v>332</v>
      </c>
      <c r="R1278" s="34" t="s">
        <v>1834</v>
      </c>
      <c r="S1278" s="34" t="s">
        <v>1649</v>
      </c>
      <c r="T1278" s="34" t="s">
        <v>1835</v>
      </c>
      <c r="U1278" s="34" t="s">
        <v>3249</v>
      </c>
      <c r="V1278" s="36" t="str">
        <f>IF(VLOOKUP(First_Validations[[#This Row],[Country]],Last_Validations[[Country]:[Country: Year.1]],4,FALSE)=First_Validations[[#This Row],[FirstValidation.Country: Year]],"First","Second / Last")</f>
        <v>Second / Last</v>
      </c>
    </row>
    <row r="1279" spans="2:22">
      <c r="B1279" s="34" t="s">
        <v>323</v>
      </c>
      <c r="C1279" s="34" t="s">
        <v>1647</v>
      </c>
      <c r="D1279" s="34">
        <v>1</v>
      </c>
      <c r="E1279" s="34">
        <v>11</v>
      </c>
      <c r="F1279" s="34" t="s">
        <v>323</v>
      </c>
      <c r="G1279" s="34" t="s">
        <v>1648</v>
      </c>
      <c r="H1279" s="34" t="s">
        <v>1647</v>
      </c>
      <c r="I1279" s="34" t="s">
        <v>3509</v>
      </c>
      <c r="J1279" s="34" t="s">
        <v>3510</v>
      </c>
      <c r="K1279" s="34">
        <v>2016</v>
      </c>
      <c r="L1279" s="34">
        <v>2018</v>
      </c>
      <c r="M1279" s="34" t="s">
        <v>1768</v>
      </c>
      <c r="N1279" s="34" t="s">
        <v>1793</v>
      </c>
      <c r="O1279" s="34">
        <v>5</v>
      </c>
      <c r="P1279" s="34" t="s">
        <v>1768</v>
      </c>
      <c r="Q1279" s="34" t="s">
        <v>331</v>
      </c>
      <c r="R1279" s="34" t="s">
        <v>1834</v>
      </c>
      <c r="S1279" s="34" t="s">
        <v>1649</v>
      </c>
      <c r="T1279" s="34" t="s">
        <v>1835</v>
      </c>
      <c r="U1279" s="34" t="s">
        <v>3250</v>
      </c>
      <c r="V1279" s="36" t="str">
        <f>IF(VLOOKUP(First_Validations[[#This Row],[Country]],Last_Validations[[Country]:[Country: Year.1]],4,FALSE)=First_Validations[[#This Row],[FirstValidation.Country: Year]],"First","Second / Last")</f>
        <v>Second / Last</v>
      </c>
    </row>
    <row r="1280" spans="2:22">
      <c r="B1280" s="34" t="s">
        <v>323</v>
      </c>
      <c r="C1280" s="34" t="s">
        <v>1647</v>
      </c>
      <c r="D1280" s="34">
        <v>1</v>
      </c>
      <c r="E1280" s="34">
        <v>11</v>
      </c>
      <c r="F1280" s="34" t="s">
        <v>323</v>
      </c>
      <c r="G1280" s="34" t="s">
        <v>1648</v>
      </c>
      <c r="H1280" s="34" t="s">
        <v>1647</v>
      </c>
      <c r="I1280" s="34" t="s">
        <v>3509</v>
      </c>
      <c r="J1280" s="34" t="s">
        <v>3510</v>
      </c>
      <c r="K1280" s="34">
        <v>2016</v>
      </c>
      <c r="L1280" s="34">
        <v>2018</v>
      </c>
      <c r="M1280" s="34" t="s">
        <v>1768</v>
      </c>
      <c r="N1280" s="34" t="s">
        <v>1797</v>
      </c>
      <c r="O1280" s="34">
        <v>0</v>
      </c>
      <c r="P1280" s="34" t="s">
        <v>4</v>
      </c>
      <c r="Q1280" s="34" t="s">
        <v>334</v>
      </c>
      <c r="R1280" s="34" t="s">
        <v>1834</v>
      </c>
      <c r="S1280" s="34" t="s">
        <v>1649</v>
      </c>
      <c r="T1280" s="34" t="s">
        <v>1835</v>
      </c>
      <c r="U1280" s="34" t="s">
        <v>3259</v>
      </c>
      <c r="V1280" s="36" t="str">
        <f>IF(VLOOKUP(First_Validations[[#This Row],[Country]],Last_Validations[[Country]:[Country: Year.1]],4,FALSE)=First_Validations[[#This Row],[FirstValidation.Country: Year]],"First","Second / Last")</f>
        <v>Second / Last</v>
      </c>
    </row>
    <row r="1281" spans="2:22">
      <c r="B1281" s="34" t="s">
        <v>323</v>
      </c>
      <c r="C1281" s="34" t="s">
        <v>1647</v>
      </c>
      <c r="D1281" s="34">
        <v>1</v>
      </c>
      <c r="E1281" s="34">
        <v>11</v>
      </c>
      <c r="F1281" s="34" t="s">
        <v>323</v>
      </c>
      <c r="G1281" s="34" t="s">
        <v>1648</v>
      </c>
      <c r="H1281" s="34" t="s">
        <v>1647</v>
      </c>
      <c r="I1281" s="34" t="s">
        <v>3509</v>
      </c>
      <c r="J1281" s="34" t="s">
        <v>3510</v>
      </c>
      <c r="K1281" s="34">
        <v>2016</v>
      </c>
      <c r="L1281" s="34">
        <v>2018</v>
      </c>
      <c r="M1281" s="34" t="s">
        <v>1768</v>
      </c>
      <c r="N1281" s="34" t="s">
        <v>1795</v>
      </c>
      <c r="O1281" s="34">
        <v>1</v>
      </c>
      <c r="P1281" s="34" t="s">
        <v>1796</v>
      </c>
      <c r="Q1281" s="34" t="s">
        <v>333</v>
      </c>
      <c r="R1281" s="34" t="s">
        <v>1834</v>
      </c>
      <c r="S1281" s="34" t="s">
        <v>1649</v>
      </c>
      <c r="T1281" s="34" t="s">
        <v>1835</v>
      </c>
      <c r="U1281" s="34" t="s">
        <v>3260</v>
      </c>
      <c r="V1281" s="36" t="str">
        <f>IF(VLOOKUP(First_Validations[[#This Row],[Country]],Last_Validations[[Country]:[Country: Year.1]],4,FALSE)=First_Validations[[#This Row],[FirstValidation.Country: Year]],"First","Second / Last")</f>
        <v>Second / Last</v>
      </c>
    </row>
    <row r="1282" spans="2:22">
      <c r="B1282" s="34" t="s">
        <v>323</v>
      </c>
      <c r="C1282" s="34" t="s">
        <v>1647</v>
      </c>
      <c r="D1282" s="34">
        <v>1</v>
      </c>
      <c r="E1282" s="34">
        <v>11</v>
      </c>
      <c r="F1282" s="34" t="s">
        <v>323</v>
      </c>
      <c r="G1282" s="34" t="s">
        <v>1648</v>
      </c>
      <c r="H1282" s="34" t="s">
        <v>1647</v>
      </c>
      <c r="I1282" s="34" t="s">
        <v>3509</v>
      </c>
      <c r="J1282" s="34" t="s">
        <v>3510</v>
      </c>
      <c r="K1282" s="34">
        <v>2016</v>
      </c>
      <c r="L1282" s="34">
        <v>2018</v>
      </c>
      <c r="M1282" s="34" t="s">
        <v>1768</v>
      </c>
      <c r="N1282" s="34" t="s">
        <v>1790</v>
      </c>
      <c r="O1282" s="34">
        <v>5</v>
      </c>
      <c r="P1282" s="34" t="s">
        <v>1768</v>
      </c>
      <c r="Q1282" s="34" t="s">
        <v>328</v>
      </c>
      <c r="R1282" s="34" t="s">
        <v>1834</v>
      </c>
      <c r="S1282" s="34" t="s">
        <v>1649</v>
      </c>
      <c r="T1282" s="34" t="s">
        <v>1835</v>
      </c>
      <c r="U1282" s="34" t="s">
        <v>3253</v>
      </c>
      <c r="V1282" s="36" t="str">
        <f>IF(VLOOKUP(First_Validations[[#This Row],[Country]],Last_Validations[[Country]:[Country: Year.1]],4,FALSE)=First_Validations[[#This Row],[FirstValidation.Country: Year]],"First","Second / Last")</f>
        <v>Second / Last</v>
      </c>
    </row>
    <row r="1283" spans="2:22">
      <c r="B1283" s="34" t="s">
        <v>323</v>
      </c>
      <c r="C1283" s="34" t="s">
        <v>1647</v>
      </c>
      <c r="D1283" s="34">
        <v>1</v>
      </c>
      <c r="E1283" s="34">
        <v>11</v>
      </c>
      <c r="F1283" s="34" t="s">
        <v>323</v>
      </c>
      <c r="G1283" s="34" t="s">
        <v>1648</v>
      </c>
      <c r="H1283" s="34" t="s">
        <v>1647</v>
      </c>
      <c r="I1283" s="34" t="s">
        <v>3509</v>
      </c>
      <c r="J1283" s="34" t="s">
        <v>3510</v>
      </c>
      <c r="K1283" s="34">
        <v>2016</v>
      </c>
      <c r="L1283" s="34">
        <v>2018</v>
      </c>
      <c r="M1283" s="34" t="s">
        <v>1768</v>
      </c>
      <c r="N1283" s="34" t="s">
        <v>1789</v>
      </c>
      <c r="O1283" s="34">
        <v>4</v>
      </c>
      <c r="P1283" s="34" t="s">
        <v>1767</v>
      </c>
      <c r="Q1283" s="34" t="s">
        <v>327</v>
      </c>
      <c r="R1283" s="34" t="s">
        <v>1834</v>
      </c>
      <c r="S1283" s="34" t="s">
        <v>1649</v>
      </c>
      <c r="T1283" s="34" t="s">
        <v>1835</v>
      </c>
      <c r="U1283" s="34" t="s">
        <v>3254</v>
      </c>
      <c r="V1283" s="36" t="str">
        <f>IF(VLOOKUP(First_Validations[[#This Row],[Country]],Last_Validations[[Country]:[Country: Year.1]],4,FALSE)=First_Validations[[#This Row],[FirstValidation.Country: Year]],"First","Second / Last")</f>
        <v>Second / Last</v>
      </c>
    </row>
    <row r="1284" spans="2:22">
      <c r="B1284" s="34" t="s">
        <v>323</v>
      </c>
      <c r="C1284" s="34" t="s">
        <v>1647</v>
      </c>
      <c r="D1284" s="34">
        <v>1</v>
      </c>
      <c r="E1284" s="34">
        <v>11</v>
      </c>
      <c r="F1284" s="34" t="s">
        <v>323</v>
      </c>
      <c r="G1284" s="34" t="s">
        <v>1648</v>
      </c>
      <c r="H1284" s="34" t="s">
        <v>1647</v>
      </c>
      <c r="I1284" s="34" t="s">
        <v>3509</v>
      </c>
      <c r="J1284" s="34" t="s">
        <v>3510</v>
      </c>
      <c r="K1284" s="34">
        <v>2016</v>
      </c>
      <c r="L1284" s="34">
        <v>2018</v>
      </c>
      <c r="M1284" s="34" t="s">
        <v>1768</v>
      </c>
      <c r="N1284" s="34" t="s">
        <v>1792</v>
      </c>
      <c r="O1284" s="34">
        <v>5</v>
      </c>
      <c r="P1284" s="34" t="s">
        <v>1768</v>
      </c>
      <c r="Q1284" s="34" t="s">
        <v>330</v>
      </c>
      <c r="R1284" s="34" t="s">
        <v>1834</v>
      </c>
      <c r="S1284" s="34" t="s">
        <v>1649</v>
      </c>
      <c r="T1284" s="34" t="s">
        <v>1835</v>
      </c>
      <c r="U1284" s="34" t="s">
        <v>3247</v>
      </c>
      <c r="V1284" s="36" t="str">
        <f>IF(VLOOKUP(First_Validations[[#This Row],[Country]],Last_Validations[[Country]:[Country: Year.1]],4,FALSE)=First_Validations[[#This Row],[FirstValidation.Country: Year]],"First","Second / Last")</f>
        <v>Second / Last</v>
      </c>
    </row>
    <row r="1285" spans="2:22">
      <c r="B1285" s="34" t="s">
        <v>323</v>
      </c>
      <c r="C1285" s="34" t="s">
        <v>1647</v>
      </c>
      <c r="D1285" s="34">
        <v>1</v>
      </c>
      <c r="E1285" s="34">
        <v>11</v>
      </c>
      <c r="F1285" s="34" t="s">
        <v>323</v>
      </c>
      <c r="G1285" s="34" t="s">
        <v>1648</v>
      </c>
      <c r="H1285" s="34" t="s">
        <v>1647</v>
      </c>
      <c r="I1285" s="34" t="s">
        <v>3509</v>
      </c>
      <c r="J1285" s="34" t="s">
        <v>3510</v>
      </c>
      <c r="K1285" s="34">
        <v>2016</v>
      </c>
      <c r="L1285" s="34">
        <v>2018</v>
      </c>
      <c r="M1285" s="34" t="s">
        <v>1768</v>
      </c>
      <c r="N1285" s="34" t="s">
        <v>1791</v>
      </c>
      <c r="O1285" s="34">
        <v>5</v>
      </c>
      <c r="P1285" s="34" t="s">
        <v>1768</v>
      </c>
      <c r="Q1285" s="34" t="s">
        <v>329</v>
      </c>
      <c r="R1285" s="34" t="s">
        <v>1834</v>
      </c>
      <c r="S1285" s="34" t="s">
        <v>1649</v>
      </c>
      <c r="T1285" s="34" t="s">
        <v>1835</v>
      </c>
      <c r="U1285" s="34" t="s">
        <v>3248</v>
      </c>
      <c r="V1285" s="36" t="str">
        <f>IF(VLOOKUP(First_Validations[[#This Row],[Country]],Last_Validations[[Country]:[Country: Year.1]],4,FALSE)=First_Validations[[#This Row],[FirstValidation.Country: Year]],"First","Second / Last")</f>
        <v>Second / Last</v>
      </c>
    </row>
    <row r="1286" spans="2:22">
      <c r="B1286" s="34" t="s">
        <v>323</v>
      </c>
      <c r="C1286" s="34" t="s">
        <v>1647</v>
      </c>
      <c r="D1286" s="34">
        <v>1</v>
      </c>
      <c r="E1286" s="34">
        <v>11</v>
      </c>
      <c r="F1286" s="34" t="s">
        <v>323</v>
      </c>
      <c r="G1286" s="34" t="s">
        <v>1648</v>
      </c>
      <c r="H1286" s="34" t="s">
        <v>1647</v>
      </c>
      <c r="I1286" s="34" t="s">
        <v>3509</v>
      </c>
      <c r="J1286" s="34" t="s">
        <v>3510</v>
      </c>
      <c r="K1286" s="34">
        <v>2016</v>
      </c>
      <c r="L1286" s="34">
        <v>2018</v>
      </c>
      <c r="M1286" s="34" t="s">
        <v>1768</v>
      </c>
      <c r="N1286" s="34" t="s">
        <v>1804</v>
      </c>
      <c r="O1286" s="34">
        <v>0</v>
      </c>
      <c r="P1286" s="34" t="s">
        <v>4</v>
      </c>
      <c r="Q1286" s="34" t="s">
        <v>340</v>
      </c>
      <c r="R1286" s="34" t="s">
        <v>1834</v>
      </c>
      <c r="S1286" s="34" t="s">
        <v>1649</v>
      </c>
      <c r="T1286" s="34" t="s">
        <v>1835</v>
      </c>
      <c r="U1286" s="34" t="s">
        <v>3257</v>
      </c>
      <c r="V1286" s="36" t="str">
        <f>IF(VLOOKUP(First_Validations[[#This Row],[Country]],Last_Validations[[Country]:[Country: Year.1]],4,FALSE)=First_Validations[[#This Row],[FirstValidation.Country: Year]],"First","Second / Last")</f>
        <v>Second / Last</v>
      </c>
    </row>
    <row r="1287" spans="2:22">
      <c r="B1287" s="34" t="s">
        <v>323</v>
      </c>
      <c r="C1287" s="34" t="s">
        <v>1647</v>
      </c>
      <c r="D1287" s="34">
        <v>1</v>
      </c>
      <c r="E1287" s="34">
        <v>11</v>
      </c>
      <c r="F1287" s="34" t="s">
        <v>323</v>
      </c>
      <c r="G1287" s="34" t="s">
        <v>1648</v>
      </c>
      <c r="H1287" s="34" t="s">
        <v>1647</v>
      </c>
      <c r="I1287" s="34" t="s">
        <v>3509</v>
      </c>
      <c r="J1287" s="34" t="s">
        <v>3510</v>
      </c>
      <c r="K1287" s="34">
        <v>2016</v>
      </c>
      <c r="L1287" s="34">
        <v>2018</v>
      </c>
      <c r="M1287" s="34" t="s">
        <v>1768</v>
      </c>
      <c r="N1287" s="34" t="s">
        <v>1803</v>
      </c>
      <c r="O1287" s="34">
        <v>0</v>
      </c>
      <c r="P1287" s="34" t="s">
        <v>4</v>
      </c>
      <c r="Q1287" s="34" t="s">
        <v>339</v>
      </c>
      <c r="R1287" s="34" t="s">
        <v>1834</v>
      </c>
      <c r="S1287" s="34" t="s">
        <v>1649</v>
      </c>
      <c r="T1287" s="34" t="s">
        <v>1835</v>
      </c>
      <c r="U1287" s="34" t="s">
        <v>3258</v>
      </c>
      <c r="V1287" s="36" t="str">
        <f>IF(VLOOKUP(First_Validations[[#This Row],[Country]],Last_Validations[[Country]:[Country: Year.1]],4,FALSE)=First_Validations[[#This Row],[FirstValidation.Country: Year]],"First","Second / Last")</f>
        <v>Second / Last</v>
      </c>
    </row>
    <row r="1288" spans="2:22">
      <c r="B1288" s="34" t="s">
        <v>323</v>
      </c>
      <c r="C1288" s="34" t="s">
        <v>1647</v>
      </c>
      <c r="D1288" s="34">
        <v>1</v>
      </c>
      <c r="E1288" s="34">
        <v>11</v>
      </c>
      <c r="F1288" s="34" t="s">
        <v>323</v>
      </c>
      <c r="G1288" s="34" t="s">
        <v>1648</v>
      </c>
      <c r="H1288" s="34" t="s">
        <v>1647</v>
      </c>
      <c r="I1288" s="34" t="s">
        <v>3509</v>
      </c>
      <c r="J1288" s="34" t="s">
        <v>3510</v>
      </c>
      <c r="K1288" s="34">
        <v>2016</v>
      </c>
      <c r="L1288" s="34">
        <v>2018</v>
      </c>
      <c r="M1288" s="34" t="s">
        <v>1768</v>
      </c>
      <c r="N1288" s="34" t="s">
        <v>1806</v>
      </c>
      <c r="O1288" s="34">
        <v>5</v>
      </c>
      <c r="P1288" s="34" t="s">
        <v>1768</v>
      </c>
      <c r="Q1288" s="34" t="s">
        <v>342</v>
      </c>
      <c r="R1288" s="34" t="s">
        <v>1834</v>
      </c>
      <c r="S1288" s="34" t="s">
        <v>1649</v>
      </c>
      <c r="T1288" s="34" t="s">
        <v>1835</v>
      </c>
      <c r="U1288" s="34" t="s">
        <v>3235</v>
      </c>
      <c r="V1288" s="36" t="str">
        <f>IF(VLOOKUP(First_Validations[[#This Row],[Country]],Last_Validations[[Country]:[Country: Year.1]],4,FALSE)=First_Validations[[#This Row],[FirstValidation.Country: Year]],"First","Second / Last")</f>
        <v>Second / Last</v>
      </c>
    </row>
    <row r="1289" spans="2:22">
      <c r="B1289" s="34" t="s">
        <v>323</v>
      </c>
      <c r="C1289" s="34" t="s">
        <v>1647</v>
      </c>
      <c r="D1289" s="34">
        <v>1</v>
      </c>
      <c r="E1289" s="34">
        <v>11</v>
      </c>
      <c r="F1289" s="34" t="s">
        <v>323</v>
      </c>
      <c r="G1289" s="34" t="s">
        <v>1648</v>
      </c>
      <c r="H1289" s="34" t="s">
        <v>1647</v>
      </c>
      <c r="I1289" s="34" t="s">
        <v>3509</v>
      </c>
      <c r="J1289" s="34" t="s">
        <v>3510</v>
      </c>
      <c r="K1289" s="34">
        <v>2016</v>
      </c>
      <c r="L1289" s="34">
        <v>2018</v>
      </c>
      <c r="M1289" s="34" t="s">
        <v>1768</v>
      </c>
      <c r="N1289" s="34" t="s">
        <v>1805</v>
      </c>
      <c r="O1289" s="34">
        <v>0</v>
      </c>
      <c r="P1289" s="34" t="s">
        <v>4</v>
      </c>
      <c r="Q1289" s="34" t="s">
        <v>341</v>
      </c>
      <c r="R1289" s="34" t="s">
        <v>1834</v>
      </c>
      <c r="S1289" s="34" t="s">
        <v>1649</v>
      </c>
      <c r="T1289" s="34" t="s">
        <v>1835</v>
      </c>
      <c r="U1289" s="34" t="s">
        <v>3246</v>
      </c>
      <c r="V1289" s="36" t="str">
        <f>IF(VLOOKUP(First_Validations[[#This Row],[Country]],Last_Validations[[Country]:[Country: Year.1]],4,FALSE)=First_Validations[[#This Row],[FirstValidation.Country: Year]],"First","Second / Last")</f>
        <v>Second / Last</v>
      </c>
    </row>
    <row r="1290" spans="2:22">
      <c r="B1290" s="34" t="s">
        <v>323</v>
      </c>
      <c r="C1290" s="34" t="s">
        <v>1647</v>
      </c>
      <c r="D1290" s="34">
        <v>1</v>
      </c>
      <c r="E1290" s="34">
        <v>11</v>
      </c>
      <c r="F1290" s="34" t="s">
        <v>323</v>
      </c>
      <c r="G1290" s="34" t="s">
        <v>1648</v>
      </c>
      <c r="H1290" s="34" t="s">
        <v>1647</v>
      </c>
      <c r="I1290" s="34" t="s">
        <v>3509</v>
      </c>
      <c r="J1290" s="34" t="s">
        <v>3510</v>
      </c>
      <c r="K1290" s="34">
        <v>2016</v>
      </c>
      <c r="L1290" s="34">
        <v>2018</v>
      </c>
      <c r="M1290" s="34" t="s">
        <v>1768</v>
      </c>
      <c r="N1290" s="34" t="s">
        <v>1800</v>
      </c>
      <c r="O1290" s="34">
        <v>5</v>
      </c>
      <c r="P1290" s="34" t="s">
        <v>1768</v>
      </c>
      <c r="Q1290" s="34" t="s">
        <v>336</v>
      </c>
      <c r="R1290" s="34" t="s">
        <v>1834</v>
      </c>
      <c r="S1290" s="34" t="s">
        <v>1649</v>
      </c>
      <c r="T1290" s="34" t="s">
        <v>1835</v>
      </c>
      <c r="U1290" s="34" t="s">
        <v>3261</v>
      </c>
      <c r="V1290" s="36" t="str">
        <f>IF(VLOOKUP(First_Validations[[#This Row],[Country]],Last_Validations[[Country]:[Country: Year.1]],4,FALSE)=First_Validations[[#This Row],[FirstValidation.Country: Year]],"First","Second / Last")</f>
        <v>Second / Last</v>
      </c>
    </row>
    <row r="1291" spans="2:22">
      <c r="B1291" s="34" t="s">
        <v>323</v>
      </c>
      <c r="C1291" s="34" t="s">
        <v>1647</v>
      </c>
      <c r="D1291" s="34">
        <v>1</v>
      </c>
      <c r="E1291" s="34">
        <v>11</v>
      </c>
      <c r="F1291" s="34" t="s">
        <v>323</v>
      </c>
      <c r="G1291" s="34" t="s">
        <v>1648</v>
      </c>
      <c r="H1291" s="34" t="s">
        <v>1647</v>
      </c>
      <c r="I1291" s="34" t="s">
        <v>3509</v>
      </c>
      <c r="J1291" s="34" t="s">
        <v>3510</v>
      </c>
      <c r="K1291" s="34">
        <v>2016</v>
      </c>
      <c r="L1291" s="34">
        <v>2018</v>
      </c>
      <c r="M1291" s="34" t="s">
        <v>1768</v>
      </c>
      <c r="N1291" s="34" t="s">
        <v>1799</v>
      </c>
      <c r="O1291" s="34">
        <v>5</v>
      </c>
      <c r="P1291" s="34" t="s">
        <v>1768</v>
      </c>
      <c r="Q1291" s="34" t="s">
        <v>335</v>
      </c>
      <c r="R1291" s="34" t="s">
        <v>1834</v>
      </c>
      <c r="S1291" s="34" t="s">
        <v>1649</v>
      </c>
      <c r="T1291" s="34" t="s">
        <v>1835</v>
      </c>
      <c r="U1291" s="34" t="s">
        <v>3262</v>
      </c>
      <c r="V1291" s="36" t="str">
        <f>IF(VLOOKUP(First_Validations[[#This Row],[Country]],Last_Validations[[Country]:[Country: Year.1]],4,FALSE)=First_Validations[[#This Row],[FirstValidation.Country: Year]],"First","Second / Last")</f>
        <v>Second / Last</v>
      </c>
    </row>
    <row r="1292" spans="2:22">
      <c r="B1292" s="34" t="s">
        <v>323</v>
      </c>
      <c r="C1292" s="34" t="s">
        <v>1647</v>
      </c>
      <c r="D1292" s="34">
        <v>1</v>
      </c>
      <c r="E1292" s="34">
        <v>11</v>
      </c>
      <c r="F1292" s="34" t="s">
        <v>323</v>
      </c>
      <c r="G1292" s="34" t="s">
        <v>1648</v>
      </c>
      <c r="H1292" s="34" t="s">
        <v>1647</v>
      </c>
      <c r="I1292" s="34" t="s">
        <v>3509</v>
      </c>
      <c r="J1292" s="34" t="s">
        <v>3510</v>
      </c>
      <c r="K1292" s="34">
        <v>2016</v>
      </c>
      <c r="L1292" s="34">
        <v>2018</v>
      </c>
      <c r="M1292" s="34" t="s">
        <v>1768</v>
      </c>
      <c r="N1292" s="34" t="s">
        <v>1802</v>
      </c>
      <c r="O1292" s="34">
        <v>5</v>
      </c>
      <c r="P1292" s="34" t="s">
        <v>1768</v>
      </c>
      <c r="Q1292" s="34" t="s">
        <v>338</v>
      </c>
      <c r="R1292" s="34" t="s">
        <v>1834</v>
      </c>
      <c r="S1292" s="34" t="s">
        <v>1649</v>
      </c>
      <c r="T1292" s="34" t="s">
        <v>1835</v>
      </c>
      <c r="U1292" s="34" t="s">
        <v>3255</v>
      </c>
      <c r="V1292" s="36" t="str">
        <f>IF(VLOOKUP(First_Validations[[#This Row],[Country]],Last_Validations[[Country]:[Country: Year.1]],4,FALSE)=First_Validations[[#This Row],[FirstValidation.Country: Year]],"First","Second / Last")</f>
        <v>Second / Last</v>
      </c>
    </row>
    <row r="1293" spans="2:22">
      <c r="B1293" s="34" t="s">
        <v>323</v>
      </c>
      <c r="C1293" s="34" t="s">
        <v>1647</v>
      </c>
      <c r="D1293" s="34">
        <v>1</v>
      </c>
      <c r="E1293" s="34">
        <v>11</v>
      </c>
      <c r="F1293" s="34" t="s">
        <v>323</v>
      </c>
      <c r="G1293" s="34" t="s">
        <v>1648</v>
      </c>
      <c r="H1293" s="34" t="s">
        <v>1647</v>
      </c>
      <c r="I1293" s="34" t="s">
        <v>3509</v>
      </c>
      <c r="J1293" s="34" t="s">
        <v>3510</v>
      </c>
      <c r="K1293" s="34">
        <v>2016</v>
      </c>
      <c r="L1293" s="34">
        <v>2018</v>
      </c>
      <c r="M1293" s="34" t="s">
        <v>1768</v>
      </c>
      <c r="N1293" s="34" t="s">
        <v>1801</v>
      </c>
      <c r="O1293" s="34">
        <v>5</v>
      </c>
      <c r="P1293" s="34" t="s">
        <v>1768</v>
      </c>
      <c r="Q1293" s="34" t="s">
        <v>337</v>
      </c>
      <c r="R1293" s="34" t="s">
        <v>1834</v>
      </c>
      <c r="S1293" s="34" t="s">
        <v>1649</v>
      </c>
      <c r="T1293" s="34" t="s">
        <v>1835</v>
      </c>
      <c r="U1293" s="34" t="s">
        <v>3256</v>
      </c>
      <c r="V1293" s="36" t="str">
        <f>IF(VLOOKUP(First_Validations[[#This Row],[Country]],Last_Validations[[Country]:[Country: Year.1]],4,FALSE)=First_Validations[[#This Row],[FirstValidation.Country: Year]],"First","Second / Last")</f>
        <v>Second / Last</v>
      </c>
    </row>
    <row r="1294" spans="2:22">
      <c r="B1294" s="34" t="s">
        <v>323</v>
      </c>
      <c r="C1294" s="34" t="s">
        <v>1647</v>
      </c>
      <c r="D1294" s="34">
        <v>1</v>
      </c>
      <c r="E1294" s="34">
        <v>11</v>
      </c>
      <c r="F1294" s="34" t="s">
        <v>323</v>
      </c>
      <c r="G1294" s="34" t="s">
        <v>1648</v>
      </c>
      <c r="H1294" s="34" t="s">
        <v>1647</v>
      </c>
      <c r="I1294" s="34" t="s">
        <v>3509</v>
      </c>
      <c r="J1294" s="34" t="s">
        <v>3510</v>
      </c>
      <c r="K1294" s="34">
        <v>2016</v>
      </c>
      <c r="L1294" s="34">
        <v>2018</v>
      </c>
      <c r="M1294" s="34" t="s">
        <v>1768</v>
      </c>
      <c r="N1294" s="34" t="s">
        <v>1787</v>
      </c>
      <c r="O1294" s="34">
        <v>4</v>
      </c>
      <c r="P1294" s="34" t="s">
        <v>1767</v>
      </c>
      <c r="Q1294" s="34" t="s">
        <v>325</v>
      </c>
      <c r="R1294" s="34" t="s">
        <v>1834</v>
      </c>
      <c r="S1294" s="34" t="s">
        <v>1649</v>
      </c>
      <c r="T1294" s="34" t="s">
        <v>1835</v>
      </c>
      <c r="U1294" s="34" t="s">
        <v>3252</v>
      </c>
      <c r="V1294" s="36" t="str">
        <f>IF(VLOOKUP(First_Validations[[#This Row],[Country]],Last_Validations[[Country]:[Country: Year.1]],4,FALSE)=First_Validations[[#This Row],[FirstValidation.Country: Year]],"First","Second / Last")</f>
        <v>Second / Last</v>
      </c>
    </row>
    <row r="1295" spans="2:22">
      <c r="B1295" s="34" t="s">
        <v>882</v>
      </c>
      <c r="C1295" s="34" t="s">
        <v>1638</v>
      </c>
      <c r="D1295" s="34">
        <v>1</v>
      </c>
      <c r="E1295" s="34">
        <v>31</v>
      </c>
      <c r="F1295" s="34" t="s">
        <v>882</v>
      </c>
      <c r="G1295" s="34" t="s">
        <v>1639</v>
      </c>
      <c r="H1295" s="34" t="s">
        <v>1638</v>
      </c>
      <c r="I1295" s="34" t="s">
        <v>883</v>
      </c>
      <c r="J1295" s="34" t="s">
        <v>884</v>
      </c>
      <c r="K1295" s="34">
        <v>2017</v>
      </c>
      <c r="L1295" s="34">
        <v>2017</v>
      </c>
      <c r="M1295" s="34" t="s">
        <v>1767</v>
      </c>
      <c r="N1295" s="34" t="s">
        <v>1810</v>
      </c>
      <c r="O1295" s="34">
        <v>5</v>
      </c>
      <c r="P1295" s="34" t="s">
        <v>1768</v>
      </c>
      <c r="Q1295" s="34" t="s">
        <v>907</v>
      </c>
      <c r="R1295" s="34" t="s">
        <v>1858</v>
      </c>
      <c r="S1295" s="34" t="s">
        <v>1640</v>
      </c>
      <c r="T1295" s="34" t="s">
        <v>1859</v>
      </c>
      <c r="U1295" s="34" t="s">
        <v>3295</v>
      </c>
      <c r="V1295" s="36" t="str">
        <f>IF(VLOOKUP(First_Validations[[#This Row],[Country]],Last_Validations[[Country]:[Country: Year.1]],4,FALSE)=First_Validations[[#This Row],[FirstValidation.Country: Year]],"First","Second / Last")</f>
        <v>First</v>
      </c>
    </row>
    <row r="1296" spans="2:22">
      <c r="B1296" s="34" t="s">
        <v>882</v>
      </c>
      <c r="C1296" s="34" t="s">
        <v>1638</v>
      </c>
      <c r="D1296" s="34">
        <v>1</v>
      </c>
      <c r="E1296" s="34">
        <v>31</v>
      </c>
      <c r="F1296" s="34" t="s">
        <v>882</v>
      </c>
      <c r="G1296" s="34" t="s">
        <v>1639</v>
      </c>
      <c r="H1296" s="34" t="s">
        <v>1638</v>
      </c>
      <c r="I1296" s="34" t="s">
        <v>883</v>
      </c>
      <c r="J1296" s="34" t="s">
        <v>884</v>
      </c>
      <c r="K1296" s="34">
        <v>2017</v>
      </c>
      <c r="L1296" s="34">
        <v>2017</v>
      </c>
      <c r="M1296" s="34" t="s">
        <v>1767</v>
      </c>
      <c r="N1296" s="34" t="s">
        <v>1809</v>
      </c>
      <c r="O1296" s="34">
        <v>5</v>
      </c>
      <c r="P1296" s="34" t="s">
        <v>1768</v>
      </c>
      <c r="Q1296" s="34" t="s">
        <v>446</v>
      </c>
      <c r="R1296" s="34" t="s">
        <v>1858</v>
      </c>
      <c r="S1296" s="34" t="s">
        <v>1640</v>
      </c>
      <c r="T1296" s="34" t="s">
        <v>1859</v>
      </c>
      <c r="U1296" s="34" t="s">
        <v>3290</v>
      </c>
      <c r="V1296" s="36" t="str">
        <f>IF(VLOOKUP(First_Validations[[#This Row],[Country]],Last_Validations[[Country]:[Country: Year.1]],4,FALSE)=First_Validations[[#This Row],[FirstValidation.Country: Year]],"First","Second / Last")</f>
        <v>First</v>
      </c>
    </row>
    <row r="1297" spans="2:22">
      <c r="B1297" s="34" t="s">
        <v>882</v>
      </c>
      <c r="C1297" s="34" t="s">
        <v>1638</v>
      </c>
      <c r="D1297" s="34">
        <v>1</v>
      </c>
      <c r="E1297" s="34">
        <v>31</v>
      </c>
      <c r="F1297" s="34" t="s">
        <v>882</v>
      </c>
      <c r="G1297" s="34" t="s">
        <v>1639</v>
      </c>
      <c r="H1297" s="34" t="s">
        <v>1638</v>
      </c>
      <c r="I1297" s="34" t="s">
        <v>883</v>
      </c>
      <c r="J1297" s="34" t="s">
        <v>884</v>
      </c>
      <c r="K1297" s="34">
        <v>2017</v>
      </c>
      <c r="L1297" s="34">
        <v>2017</v>
      </c>
      <c r="M1297" s="34" t="s">
        <v>1767</v>
      </c>
      <c r="N1297" s="34" t="s">
        <v>1812</v>
      </c>
      <c r="O1297" s="34">
        <v>4</v>
      </c>
      <c r="P1297" s="34" t="s">
        <v>1767</v>
      </c>
      <c r="Q1297" s="34" t="s">
        <v>909</v>
      </c>
      <c r="R1297" s="34" t="s">
        <v>1858</v>
      </c>
      <c r="S1297" s="34" t="s">
        <v>1640</v>
      </c>
      <c r="T1297" s="34" t="s">
        <v>1859</v>
      </c>
      <c r="U1297" s="34" t="s">
        <v>3293</v>
      </c>
      <c r="V1297" s="36" t="str">
        <f>IF(VLOOKUP(First_Validations[[#This Row],[Country]],Last_Validations[[Country]:[Country: Year.1]],4,FALSE)=First_Validations[[#This Row],[FirstValidation.Country: Year]],"First","Second / Last")</f>
        <v>First</v>
      </c>
    </row>
    <row r="1298" spans="2:22">
      <c r="B1298" s="34" t="s">
        <v>882</v>
      </c>
      <c r="C1298" s="34" t="s">
        <v>1638</v>
      </c>
      <c r="D1298" s="34">
        <v>1</v>
      </c>
      <c r="E1298" s="34">
        <v>31</v>
      </c>
      <c r="F1298" s="34" t="s">
        <v>882</v>
      </c>
      <c r="G1298" s="34" t="s">
        <v>1639</v>
      </c>
      <c r="H1298" s="34" t="s">
        <v>1638</v>
      </c>
      <c r="I1298" s="34" t="s">
        <v>883</v>
      </c>
      <c r="J1298" s="34" t="s">
        <v>884</v>
      </c>
      <c r="K1298" s="34">
        <v>2017</v>
      </c>
      <c r="L1298" s="34">
        <v>2017</v>
      </c>
      <c r="M1298" s="34" t="s">
        <v>1767</v>
      </c>
      <c r="N1298" s="34" t="s">
        <v>1811</v>
      </c>
      <c r="O1298" s="34">
        <v>5</v>
      </c>
      <c r="P1298" s="34" t="s">
        <v>1768</v>
      </c>
      <c r="Q1298" s="34" t="s">
        <v>908</v>
      </c>
      <c r="R1298" s="34" t="s">
        <v>1858</v>
      </c>
      <c r="S1298" s="34" t="s">
        <v>1640</v>
      </c>
      <c r="T1298" s="34" t="s">
        <v>1859</v>
      </c>
      <c r="U1298" s="34" t="s">
        <v>3296</v>
      </c>
      <c r="V1298" s="36" t="str">
        <f>IF(VLOOKUP(First_Validations[[#This Row],[Country]],Last_Validations[[Country]:[Country: Year.1]],4,FALSE)=First_Validations[[#This Row],[FirstValidation.Country: Year]],"First","Second / Last")</f>
        <v>First</v>
      </c>
    </row>
    <row r="1299" spans="2:22">
      <c r="B1299" s="34" t="s">
        <v>882</v>
      </c>
      <c r="C1299" s="34" t="s">
        <v>1638</v>
      </c>
      <c r="D1299" s="34">
        <v>1</v>
      </c>
      <c r="E1299" s="34">
        <v>31</v>
      </c>
      <c r="F1299" s="34" t="s">
        <v>882</v>
      </c>
      <c r="G1299" s="34" t="s">
        <v>1639</v>
      </c>
      <c r="H1299" s="34" t="s">
        <v>1638</v>
      </c>
      <c r="I1299" s="34" t="s">
        <v>883</v>
      </c>
      <c r="J1299" s="34" t="s">
        <v>884</v>
      </c>
      <c r="K1299" s="34">
        <v>2017</v>
      </c>
      <c r="L1299" s="34">
        <v>2017</v>
      </c>
      <c r="M1299" s="34" t="s">
        <v>1767</v>
      </c>
      <c r="N1299" s="34" t="s">
        <v>1806</v>
      </c>
      <c r="O1299" s="34">
        <v>4</v>
      </c>
      <c r="P1299" s="34" t="s">
        <v>1767</v>
      </c>
      <c r="Q1299" s="34" t="s">
        <v>904</v>
      </c>
      <c r="R1299" s="34" t="s">
        <v>1858</v>
      </c>
      <c r="S1299" s="34" t="s">
        <v>1640</v>
      </c>
      <c r="T1299" s="34" t="s">
        <v>1859</v>
      </c>
      <c r="U1299" s="34" t="s">
        <v>3291</v>
      </c>
      <c r="V1299" s="36" t="str">
        <f>IF(VLOOKUP(First_Validations[[#This Row],[Country]],Last_Validations[[Country]:[Country: Year.1]],4,FALSE)=First_Validations[[#This Row],[FirstValidation.Country: Year]],"First","Second / Last")</f>
        <v>First</v>
      </c>
    </row>
    <row r="1300" spans="2:22">
      <c r="B1300" s="34" t="s">
        <v>882</v>
      </c>
      <c r="C1300" s="34" t="s">
        <v>1638</v>
      </c>
      <c r="D1300" s="34">
        <v>1</v>
      </c>
      <c r="E1300" s="34">
        <v>31</v>
      </c>
      <c r="F1300" s="34" t="s">
        <v>882</v>
      </c>
      <c r="G1300" s="34" t="s">
        <v>1639</v>
      </c>
      <c r="H1300" s="34" t="s">
        <v>1638</v>
      </c>
      <c r="I1300" s="34" t="s">
        <v>883</v>
      </c>
      <c r="J1300" s="34" t="s">
        <v>884</v>
      </c>
      <c r="K1300" s="34">
        <v>2017</v>
      </c>
      <c r="L1300" s="34">
        <v>2017</v>
      </c>
      <c r="M1300" s="34" t="s">
        <v>1767</v>
      </c>
      <c r="N1300" s="34" t="s">
        <v>1805</v>
      </c>
      <c r="O1300" s="34">
        <v>0</v>
      </c>
      <c r="P1300" s="34" t="s">
        <v>4</v>
      </c>
      <c r="Q1300" s="34" t="s">
        <v>903</v>
      </c>
      <c r="R1300" s="34" t="s">
        <v>1858</v>
      </c>
      <c r="S1300" s="34" t="s">
        <v>1640</v>
      </c>
      <c r="T1300" s="34" t="s">
        <v>1859</v>
      </c>
      <c r="U1300" s="34" t="s">
        <v>3280</v>
      </c>
      <c r="V1300" s="36" t="str">
        <f>IF(VLOOKUP(First_Validations[[#This Row],[Country]],Last_Validations[[Country]:[Country: Year.1]],4,FALSE)=First_Validations[[#This Row],[FirstValidation.Country: Year]],"First","Second / Last")</f>
        <v>First</v>
      </c>
    </row>
    <row r="1301" spans="2:22">
      <c r="B1301" s="34" t="s">
        <v>882</v>
      </c>
      <c r="C1301" s="34" t="s">
        <v>1638</v>
      </c>
      <c r="D1301" s="34">
        <v>1</v>
      </c>
      <c r="E1301" s="34">
        <v>31</v>
      </c>
      <c r="F1301" s="34" t="s">
        <v>882</v>
      </c>
      <c r="G1301" s="34" t="s">
        <v>1639</v>
      </c>
      <c r="H1301" s="34" t="s">
        <v>1638</v>
      </c>
      <c r="I1301" s="34" t="s">
        <v>883</v>
      </c>
      <c r="J1301" s="34" t="s">
        <v>884</v>
      </c>
      <c r="K1301" s="34">
        <v>2017</v>
      </c>
      <c r="L1301" s="34">
        <v>2017</v>
      </c>
      <c r="M1301" s="34" t="s">
        <v>1767</v>
      </c>
      <c r="N1301" s="34" t="s">
        <v>1808</v>
      </c>
      <c r="O1301" s="34">
        <v>5</v>
      </c>
      <c r="P1301" s="34" t="s">
        <v>1768</v>
      </c>
      <c r="Q1301" s="34" t="s">
        <v>906</v>
      </c>
      <c r="R1301" s="34" t="s">
        <v>1858</v>
      </c>
      <c r="S1301" s="34" t="s">
        <v>1640</v>
      </c>
      <c r="T1301" s="34" t="s">
        <v>1859</v>
      </c>
      <c r="U1301" s="34" t="s">
        <v>3289</v>
      </c>
      <c r="V1301" s="36" t="str">
        <f>IF(VLOOKUP(First_Validations[[#This Row],[Country]],Last_Validations[[Country]:[Country: Year.1]],4,FALSE)=First_Validations[[#This Row],[FirstValidation.Country: Year]],"First","Second / Last")</f>
        <v>First</v>
      </c>
    </row>
    <row r="1302" spans="2:22">
      <c r="B1302" s="34" t="s">
        <v>882</v>
      </c>
      <c r="C1302" s="34" t="s">
        <v>1638</v>
      </c>
      <c r="D1302" s="34">
        <v>1</v>
      </c>
      <c r="E1302" s="34">
        <v>31</v>
      </c>
      <c r="F1302" s="34" t="s">
        <v>882</v>
      </c>
      <c r="G1302" s="34" t="s">
        <v>1639</v>
      </c>
      <c r="H1302" s="34" t="s">
        <v>1638</v>
      </c>
      <c r="I1302" s="34" t="s">
        <v>883</v>
      </c>
      <c r="J1302" s="34" t="s">
        <v>884</v>
      </c>
      <c r="K1302" s="34">
        <v>2017</v>
      </c>
      <c r="L1302" s="34">
        <v>2017</v>
      </c>
      <c r="M1302" s="34" t="s">
        <v>1767</v>
      </c>
      <c r="N1302" s="34" t="s">
        <v>1807</v>
      </c>
      <c r="O1302" s="34">
        <v>5</v>
      </c>
      <c r="P1302" s="34" t="s">
        <v>1768</v>
      </c>
      <c r="Q1302" s="34" t="s">
        <v>905</v>
      </c>
      <c r="R1302" s="34" t="s">
        <v>1858</v>
      </c>
      <c r="S1302" s="34" t="s">
        <v>1640</v>
      </c>
      <c r="T1302" s="34" t="s">
        <v>1859</v>
      </c>
      <c r="U1302" s="34" t="s">
        <v>3292</v>
      </c>
      <c r="V1302" s="36" t="str">
        <f>IF(VLOOKUP(First_Validations[[#This Row],[Country]],Last_Validations[[Country]:[Country: Year.1]],4,FALSE)=First_Validations[[#This Row],[FirstValidation.Country: Year]],"First","Second / Last")</f>
        <v>First</v>
      </c>
    </row>
    <row r="1303" spans="2:22">
      <c r="B1303" s="34" t="s">
        <v>882</v>
      </c>
      <c r="C1303" s="34" t="s">
        <v>1638</v>
      </c>
      <c r="D1303" s="34">
        <v>1</v>
      </c>
      <c r="E1303" s="34">
        <v>31</v>
      </c>
      <c r="F1303" s="34" t="s">
        <v>882</v>
      </c>
      <c r="G1303" s="34" t="s">
        <v>1639</v>
      </c>
      <c r="H1303" s="34" t="s">
        <v>1638</v>
      </c>
      <c r="I1303" s="34" t="s">
        <v>883</v>
      </c>
      <c r="J1303" s="34" t="s">
        <v>884</v>
      </c>
      <c r="K1303" s="34">
        <v>2017</v>
      </c>
      <c r="L1303" s="34">
        <v>2017</v>
      </c>
      <c r="M1303" s="34" t="s">
        <v>1767</v>
      </c>
      <c r="N1303" s="34" t="s">
        <v>1813</v>
      </c>
      <c r="O1303" s="34">
        <v>1</v>
      </c>
      <c r="P1303" s="34" t="s">
        <v>1796</v>
      </c>
      <c r="Q1303" s="34" t="s">
        <v>910</v>
      </c>
      <c r="R1303" s="34" t="s">
        <v>1858</v>
      </c>
      <c r="S1303" s="34" t="s">
        <v>1640</v>
      </c>
      <c r="T1303" s="34" t="s">
        <v>1859</v>
      </c>
      <c r="U1303" s="34" t="s">
        <v>3294</v>
      </c>
      <c r="V1303" s="36" t="str">
        <f>IF(VLOOKUP(First_Validations[[#This Row],[Country]],Last_Validations[[Country]:[Country: Year.1]],4,FALSE)=First_Validations[[#This Row],[FirstValidation.Country: Year]],"First","Second / Last")</f>
        <v>First</v>
      </c>
    </row>
    <row r="1304" spans="2:22">
      <c r="B1304" s="34" t="s">
        <v>882</v>
      </c>
      <c r="C1304" s="34" t="s">
        <v>1638</v>
      </c>
      <c r="D1304" s="34">
        <v>1</v>
      </c>
      <c r="E1304" s="34">
        <v>31</v>
      </c>
      <c r="F1304" s="34" t="s">
        <v>882</v>
      </c>
      <c r="G1304" s="34" t="s">
        <v>1639</v>
      </c>
      <c r="H1304" s="34" t="s">
        <v>1638</v>
      </c>
      <c r="I1304" s="34" t="s">
        <v>883</v>
      </c>
      <c r="J1304" s="34" t="s">
        <v>884</v>
      </c>
      <c r="K1304" s="34">
        <v>2017</v>
      </c>
      <c r="L1304" s="34">
        <v>2017</v>
      </c>
      <c r="M1304" s="34" t="s">
        <v>1767</v>
      </c>
      <c r="N1304" s="34" t="s">
        <v>1820</v>
      </c>
      <c r="O1304" s="34">
        <v>5</v>
      </c>
      <c r="P1304" s="34" t="s">
        <v>1768</v>
      </c>
      <c r="Q1304" s="34" t="s">
        <v>916</v>
      </c>
      <c r="R1304" s="34" t="s">
        <v>1858</v>
      </c>
      <c r="S1304" s="34" t="s">
        <v>1640</v>
      </c>
      <c r="T1304" s="34" t="s">
        <v>1859</v>
      </c>
      <c r="U1304" s="34" t="s">
        <v>3288</v>
      </c>
      <c r="V1304" s="36" t="str">
        <f>IF(VLOOKUP(First_Validations[[#This Row],[Country]],Last_Validations[[Country]:[Country: Year.1]],4,FALSE)=First_Validations[[#This Row],[FirstValidation.Country: Year]],"First","Second / Last")</f>
        <v>First</v>
      </c>
    </row>
    <row r="1305" spans="2:22">
      <c r="B1305" s="34" t="s">
        <v>882</v>
      </c>
      <c r="C1305" s="34" t="s">
        <v>1638</v>
      </c>
      <c r="D1305" s="34">
        <v>1</v>
      </c>
      <c r="E1305" s="34">
        <v>31</v>
      </c>
      <c r="F1305" s="34" t="s">
        <v>882</v>
      </c>
      <c r="G1305" s="34" t="s">
        <v>1639</v>
      </c>
      <c r="H1305" s="34" t="s">
        <v>1638</v>
      </c>
      <c r="I1305" s="34" t="s">
        <v>883</v>
      </c>
      <c r="J1305" s="34" t="s">
        <v>884</v>
      </c>
      <c r="K1305" s="34">
        <v>2017</v>
      </c>
      <c r="L1305" s="34">
        <v>2017</v>
      </c>
      <c r="M1305" s="34" t="s">
        <v>1767</v>
      </c>
      <c r="N1305" s="34" t="s">
        <v>1819</v>
      </c>
      <c r="O1305" s="34">
        <v>1</v>
      </c>
      <c r="P1305" s="34" t="s">
        <v>1796</v>
      </c>
      <c r="Q1305" s="34" t="s">
        <v>915</v>
      </c>
      <c r="R1305" s="34" t="s">
        <v>1858</v>
      </c>
      <c r="S1305" s="34" t="s">
        <v>1640</v>
      </c>
      <c r="T1305" s="34" t="s">
        <v>1859</v>
      </c>
      <c r="U1305" s="34" t="s">
        <v>3287</v>
      </c>
      <c r="V1305" s="36" t="str">
        <f>IF(VLOOKUP(First_Validations[[#This Row],[Country]],Last_Validations[[Country]:[Country: Year.1]],4,FALSE)=First_Validations[[#This Row],[FirstValidation.Country: Year]],"First","Second / Last")</f>
        <v>First</v>
      </c>
    </row>
    <row r="1306" spans="2:22">
      <c r="B1306" s="34" t="s">
        <v>882</v>
      </c>
      <c r="C1306" s="34" t="s">
        <v>1638</v>
      </c>
      <c r="D1306" s="34">
        <v>1</v>
      </c>
      <c r="E1306" s="34">
        <v>31</v>
      </c>
      <c r="F1306" s="34" t="s">
        <v>882</v>
      </c>
      <c r="G1306" s="34" t="s">
        <v>1639</v>
      </c>
      <c r="H1306" s="34" t="s">
        <v>1638</v>
      </c>
      <c r="I1306" s="34" t="s">
        <v>883</v>
      </c>
      <c r="J1306" s="34" t="s">
        <v>884</v>
      </c>
      <c r="K1306" s="34">
        <v>2017</v>
      </c>
      <c r="L1306" s="34">
        <v>2017</v>
      </c>
      <c r="M1306" s="34" t="s">
        <v>1767</v>
      </c>
      <c r="N1306" s="34" t="s">
        <v>1822</v>
      </c>
      <c r="O1306" s="34">
        <v>4</v>
      </c>
      <c r="P1306" s="34" t="s">
        <v>1767</v>
      </c>
      <c r="Q1306" s="34" t="s">
        <v>1</v>
      </c>
      <c r="R1306" s="34" t="s">
        <v>1858</v>
      </c>
      <c r="S1306" s="34" t="s">
        <v>1640</v>
      </c>
      <c r="T1306" s="34" t="s">
        <v>1859</v>
      </c>
      <c r="U1306" s="34" t="s">
        <v>3286</v>
      </c>
      <c r="V1306" s="36" t="str">
        <f>IF(VLOOKUP(First_Validations[[#This Row],[Country]],Last_Validations[[Country]:[Country: Year.1]],4,FALSE)=First_Validations[[#This Row],[FirstValidation.Country: Year]],"First","Second / Last")</f>
        <v>First</v>
      </c>
    </row>
    <row r="1307" spans="2:22">
      <c r="B1307" s="34" t="s">
        <v>882</v>
      </c>
      <c r="C1307" s="34" t="s">
        <v>1638</v>
      </c>
      <c r="D1307" s="34">
        <v>1</v>
      </c>
      <c r="E1307" s="34">
        <v>31</v>
      </c>
      <c r="F1307" s="34" t="s">
        <v>882</v>
      </c>
      <c r="G1307" s="34" t="s">
        <v>1639</v>
      </c>
      <c r="H1307" s="34" t="s">
        <v>1638</v>
      </c>
      <c r="I1307" s="34" t="s">
        <v>883</v>
      </c>
      <c r="J1307" s="34" t="s">
        <v>884</v>
      </c>
      <c r="K1307" s="34">
        <v>2017</v>
      </c>
      <c r="L1307" s="34">
        <v>2017</v>
      </c>
      <c r="M1307" s="34" t="s">
        <v>1767</v>
      </c>
      <c r="N1307" s="34" t="s">
        <v>1821</v>
      </c>
      <c r="O1307" s="34">
        <v>5</v>
      </c>
      <c r="P1307" s="34" t="s">
        <v>1768</v>
      </c>
      <c r="Q1307" s="34" t="s">
        <v>917</v>
      </c>
      <c r="R1307" s="34" t="s">
        <v>1858</v>
      </c>
      <c r="S1307" s="34" t="s">
        <v>1640</v>
      </c>
      <c r="T1307" s="34" t="s">
        <v>1859</v>
      </c>
      <c r="U1307" s="34" t="s">
        <v>3285</v>
      </c>
      <c r="V1307" s="36" t="str">
        <f>IF(VLOOKUP(First_Validations[[#This Row],[Country]],Last_Validations[[Country]:[Country: Year.1]],4,FALSE)=First_Validations[[#This Row],[FirstValidation.Country: Year]],"First","Second / Last")</f>
        <v>First</v>
      </c>
    </row>
    <row r="1308" spans="2:22">
      <c r="B1308" s="34" t="s">
        <v>882</v>
      </c>
      <c r="C1308" s="34" t="s">
        <v>1638</v>
      </c>
      <c r="D1308" s="34">
        <v>1</v>
      </c>
      <c r="E1308" s="34">
        <v>31</v>
      </c>
      <c r="F1308" s="34" t="s">
        <v>882</v>
      </c>
      <c r="G1308" s="34" t="s">
        <v>1639</v>
      </c>
      <c r="H1308" s="34" t="s">
        <v>1638</v>
      </c>
      <c r="I1308" s="34" t="s">
        <v>883</v>
      </c>
      <c r="J1308" s="34" t="s">
        <v>884</v>
      </c>
      <c r="K1308" s="34">
        <v>2017</v>
      </c>
      <c r="L1308" s="34">
        <v>2017</v>
      </c>
      <c r="M1308" s="34" t="s">
        <v>1767</v>
      </c>
      <c r="N1308" s="34" t="s">
        <v>1815</v>
      </c>
      <c r="O1308" s="34">
        <v>0</v>
      </c>
      <c r="P1308" s="34" t="s">
        <v>4</v>
      </c>
      <c r="Q1308" s="34" t="s">
        <v>912</v>
      </c>
      <c r="R1308" s="34" t="s">
        <v>1858</v>
      </c>
      <c r="S1308" s="34" t="s">
        <v>1640</v>
      </c>
      <c r="T1308" s="34" t="s">
        <v>1859</v>
      </c>
      <c r="U1308" s="34" t="s">
        <v>3284</v>
      </c>
      <c r="V1308" s="36" t="str">
        <f>IF(VLOOKUP(First_Validations[[#This Row],[Country]],Last_Validations[[Country]:[Country: Year.1]],4,FALSE)=First_Validations[[#This Row],[FirstValidation.Country: Year]],"First","Second / Last")</f>
        <v>First</v>
      </c>
    </row>
    <row r="1309" spans="2:22">
      <c r="B1309" s="34" t="s">
        <v>882</v>
      </c>
      <c r="C1309" s="34" t="s">
        <v>1638</v>
      </c>
      <c r="D1309" s="34">
        <v>1</v>
      </c>
      <c r="E1309" s="34">
        <v>31</v>
      </c>
      <c r="F1309" s="34" t="s">
        <v>882</v>
      </c>
      <c r="G1309" s="34" t="s">
        <v>1639</v>
      </c>
      <c r="H1309" s="34" t="s">
        <v>1638</v>
      </c>
      <c r="I1309" s="34" t="s">
        <v>883</v>
      </c>
      <c r="J1309" s="34" t="s">
        <v>884</v>
      </c>
      <c r="K1309" s="34">
        <v>2017</v>
      </c>
      <c r="L1309" s="34">
        <v>2017</v>
      </c>
      <c r="M1309" s="34" t="s">
        <v>1767</v>
      </c>
      <c r="N1309" s="34" t="s">
        <v>1814</v>
      </c>
      <c r="O1309" s="34">
        <v>6</v>
      </c>
      <c r="P1309" s="34" t="s">
        <v>1817</v>
      </c>
      <c r="Q1309" s="34" t="s">
        <v>911</v>
      </c>
      <c r="R1309" s="34" t="s">
        <v>1858</v>
      </c>
      <c r="S1309" s="34" t="s">
        <v>1640</v>
      </c>
      <c r="T1309" s="34" t="s">
        <v>1859</v>
      </c>
      <c r="U1309" s="34" t="s">
        <v>3283</v>
      </c>
      <c r="V1309" s="36" t="str">
        <f>IF(VLOOKUP(First_Validations[[#This Row],[Country]],Last_Validations[[Country]:[Country: Year.1]],4,FALSE)=First_Validations[[#This Row],[FirstValidation.Country: Year]],"First","Second / Last")</f>
        <v>First</v>
      </c>
    </row>
    <row r="1310" spans="2:22">
      <c r="B1310" s="34" t="s">
        <v>882</v>
      </c>
      <c r="C1310" s="34" t="s">
        <v>1638</v>
      </c>
      <c r="D1310" s="34">
        <v>1</v>
      </c>
      <c r="E1310" s="34">
        <v>31</v>
      </c>
      <c r="F1310" s="34" t="s">
        <v>882</v>
      </c>
      <c r="G1310" s="34" t="s">
        <v>1639</v>
      </c>
      <c r="H1310" s="34" t="s">
        <v>1638</v>
      </c>
      <c r="I1310" s="34" t="s">
        <v>883</v>
      </c>
      <c r="J1310" s="34" t="s">
        <v>884</v>
      </c>
      <c r="K1310" s="34">
        <v>2017</v>
      </c>
      <c r="L1310" s="34">
        <v>2017</v>
      </c>
      <c r="M1310" s="34" t="s">
        <v>1767</v>
      </c>
      <c r="N1310" s="34" t="s">
        <v>1818</v>
      </c>
      <c r="O1310" s="34">
        <v>5</v>
      </c>
      <c r="P1310" s="34" t="s">
        <v>1768</v>
      </c>
      <c r="Q1310" s="34" t="s">
        <v>914</v>
      </c>
      <c r="R1310" s="34" t="s">
        <v>1858</v>
      </c>
      <c r="S1310" s="34" t="s">
        <v>1640</v>
      </c>
      <c r="T1310" s="34" t="s">
        <v>1859</v>
      </c>
      <c r="U1310" s="34" t="s">
        <v>3282</v>
      </c>
      <c r="V1310" s="36" t="str">
        <f>IF(VLOOKUP(First_Validations[[#This Row],[Country]],Last_Validations[[Country]:[Country: Year.1]],4,FALSE)=First_Validations[[#This Row],[FirstValidation.Country: Year]],"First","Second / Last")</f>
        <v>First</v>
      </c>
    </row>
    <row r="1311" spans="2:22">
      <c r="B1311" s="34" t="s">
        <v>882</v>
      </c>
      <c r="C1311" s="34" t="s">
        <v>1638</v>
      </c>
      <c r="D1311" s="34">
        <v>1</v>
      </c>
      <c r="E1311" s="34">
        <v>31</v>
      </c>
      <c r="F1311" s="34" t="s">
        <v>882</v>
      </c>
      <c r="G1311" s="34" t="s">
        <v>1639</v>
      </c>
      <c r="H1311" s="34" t="s">
        <v>1638</v>
      </c>
      <c r="I1311" s="34" t="s">
        <v>883</v>
      </c>
      <c r="J1311" s="34" t="s">
        <v>884</v>
      </c>
      <c r="K1311" s="34">
        <v>2017</v>
      </c>
      <c r="L1311" s="34">
        <v>2017</v>
      </c>
      <c r="M1311" s="34" t="s">
        <v>1767</v>
      </c>
      <c r="N1311" s="34" t="s">
        <v>1816</v>
      </c>
      <c r="O1311" s="34">
        <v>5</v>
      </c>
      <c r="P1311" s="34" t="s">
        <v>1768</v>
      </c>
      <c r="Q1311" s="34" t="s">
        <v>913</v>
      </c>
      <c r="R1311" s="34" t="s">
        <v>1858</v>
      </c>
      <c r="S1311" s="34" t="s">
        <v>1640</v>
      </c>
      <c r="T1311" s="34" t="s">
        <v>1859</v>
      </c>
      <c r="U1311" s="34" t="s">
        <v>3281</v>
      </c>
      <c r="V1311" s="36" t="str">
        <f>IF(VLOOKUP(First_Validations[[#This Row],[Country]],Last_Validations[[Country]:[Country: Year.1]],4,FALSE)=First_Validations[[#This Row],[FirstValidation.Country: Year]],"First","Second / Last")</f>
        <v>First</v>
      </c>
    </row>
    <row r="1312" spans="2:22">
      <c r="B1312" s="34" t="s">
        <v>882</v>
      </c>
      <c r="C1312" s="34" t="s">
        <v>1638</v>
      </c>
      <c r="D1312" s="34">
        <v>1</v>
      </c>
      <c r="E1312" s="34">
        <v>31</v>
      </c>
      <c r="F1312" s="34" t="s">
        <v>882</v>
      </c>
      <c r="G1312" s="34" t="s">
        <v>1639</v>
      </c>
      <c r="H1312" s="34" t="s">
        <v>1638</v>
      </c>
      <c r="I1312" s="34" t="s">
        <v>883</v>
      </c>
      <c r="J1312" s="34" t="s">
        <v>884</v>
      </c>
      <c r="K1312" s="34">
        <v>2017</v>
      </c>
      <c r="L1312" s="34">
        <v>2017</v>
      </c>
      <c r="M1312" s="34" t="s">
        <v>1767</v>
      </c>
      <c r="N1312" s="34" t="s">
        <v>1791</v>
      </c>
      <c r="O1312" s="34">
        <v>5</v>
      </c>
      <c r="P1312" s="34" t="s">
        <v>1768</v>
      </c>
      <c r="Q1312" s="34" t="s">
        <v>891</v>
      </c>
      <c r="R1312" s="34" t="s">
        <v>1858</v>
      </c>
      <c r="S1312" s="34" t="s">
        <v>1640</v>
      </c>
      <c r="T1312" s="34" t="s">
        <v>1859</v>
      </c>
      <c r="U1312" s="34" t="s">
        <v>3279</v>
      </c>
      <c r="V1312" s="36" t="str">
        <f>IF(VLOOKUP(First_Validations[[#This Row],[Country]],Last_Validations[[Country]:[Country: Year.1]],4,FALSE)=First_Validations[[#This Row],[FirstValidation.Country: Year]],"First","Second / Last")</f>
        <v>First</v>
      </c>
    </row>
    <row r="1313" spans="2:22">
      <c r="B1313" s="34" t="s">
        <v>882</v>
      </c>
      <c r="C1313" s="34" t="s">
        <v>1638</v>
      </c>
      <c r="D1313" s="34">
        <v>1</v>
      </c>
      <c r="E1313" s="34">
        <v>31</v>
      </c>
      <c r="F1313" s="34" t="s">
        <v>882</v>
      </c>
      <c r="G1313" s="34" t="s">
        <v>1639</v>
      </c>
      <c r="H1313" s="34" t="s">
        <v>1638</v>
      </c>
      <c r="I1313" s="34" t="s">
        <v>883</v>
      </c>
      <c r="J1313" s="34" t="s">
        <v>884</v>
      </c>
      <c r="K1313" s="34">
        <v>2017</v>
      </c>
      <c r="L1313" s="34">
        <v>2017</v>
      </c>
      <c r="M1313" s="34" t="s">
        <v>1767</v>
      </c>
      <c r="N1313" s="34" t="s">
        <v>1790</v>
      </c>
      <c r="O1313" s="34">
        <v>4</v>
      </c>
      <c r="P1313" s="34" t="s">
        <v>1767</v>
      </c>
      <c r="Q1313" s="34" t="s">
        <v>890</v>
      </c>
      <c r="R1313" s="34" t="s">
        <v>1858</v>
      </c>
      <c r="S1313" s="34" t="s">
        <v>1640</v>
      </c>
      <c r="T1313" s="34" t="s">
        <v>1859</v>
      </c>
      <c r="U1313" s="34" t="s">
        <v>3278</v>
      </c>
      <c r="V1313" s="36" t="str">
        <f>IF(VLOOKUP(First_Validations[[#This Row],[Country]],Last_Validations[[Country]:[Country: Year.1]],4,FALSE)=First_Validations[[#This Row],[FirstValidation.Country: Year]],"First","Second / Last")</f>
        <v>First</v>
      </c>
    </row>
    <row r="1314" spans="2:22">
      <c r="B1314" s="34" t="s">
        <v>882</v>
      </c>
      <c r="C1314" s="34" t="s">
        <v>1638</v>
      </c>
      <c r="D1314" s="34">
        <v>1</v>
      </c>
      <c r="E1314" s="34">
        <v>31</v>
      </c>
      <c r="F1314" s="34" t="s">
        <v>882</v>
      </c>
      <c r="G1314" s="34" t="s">
        <v>1639</v>
      </c>
      <c r="H1314" s="34" t="s">
        <v>1638</v>
      </c>
      <c r="I1314" s="34" t="s">
        <v>883</v>
      </c>
      <c r="J1314" s="34" t="s">
        <v>884</v>
      </c>
      <c r="K1314" s="34">
        <v>2017</v>
      </c>
      <c r="L1314" s="34">
        <v>2017</v>
      </c>
      <c r="M1314" s="34" t="s">
        <v>1767</v>
      </c>
      <c r="N1314" s="34" t="s">
        <v>1793</v>
      </c>
      <c r="O1314" s="34">
        <v>5</v>
      </c>
      <c r="P1314" s="34" t="s">
        <v>1768</v>
      </c>
      <c r="Q1314" s="34" t="s">
        <v>893</v>
      </c>
      <c r="R1314" s="34" t="s">
        <v>1858</v>
      </c>
      <c r="S1314" s="34" t="s">
        <v>1640</v>
      </c>
      <c r="T1314" s="34" t="s">
        <v>1859</v>
      </c>
      <c r="U1314" s="34" t="s">
        <v>3277</v>
      </c>
      <c r="V1314" s="36" t="str">
        <f>IF(VLOOKUP(First_Validations[[#This Row],[Country]],Last_Validations[[Country]:[Country: Year.1]],4,FALSE)=First_Validations[[#This Row],[FirstValidation.Country: Year]],"First","Second / Last")</f>
        <v>First</v>
      </c>
    </row>
    <row r="1315" spans="2:22">
      <c r="B1315" s="34" t="s">
        <v>882</v>
      </c>
      <c r="C1315" s="34" t="s">
        <v>1638</v>
      </c>
      <c r="D1315" s="34">
        <v>1</v>
      </c>
      <c r="E1315" s="34">
        <v>31</v>
      </c>
      <c r="F1315" s="34" t="s">
        <v>882</v>
      </c>
      <c r="G1315" s="34" t="s">
        <v>1639</v>
      </c>
      <c r="H1315" s="34" t="s">
        <v>1638</v>
      </c>
      <c r="I1315" s="34" t="s">
        <v>883</v>
      </c>
      <c r="J1315" s="34" t="s">
        <v>884</v>
      </c>
      <c r="K1315" s="34">
        <v>2017</v>
      </c>
      <c r="L1315" s="34">
        <v>2017</v>
      </c>
      <c r="M1315" s="34" t="s">
        <v>1767</v>
      </c>
      <c r="N1315" s="34" t="s">
        <v>1792</v>
      </c>
      <c r="O1315" s="34">
        <v>5</v>
      </c>
      <c r="P1315" s="34" t="s">
        <v>1768</v>
      </c>
      <c r="Q1315" s="34" t="s">
        <v>892</v>
      </c>
      <c r="R1315" s="34" t="s">
        <v>1858</v>
      </c>
      <c r="S1315" s="34" t="s">
        <v>1640</v>
      </c>
      <c r="T1315" s="34" t="s">
        <v>1859</v>
      </c>
      <c r="U1315" s="34" t="s">
        <v>3276</v>
      </c>
      <c r="V1315" s="36" t="str">
        <f>IF(VLOOKUP(First_Validations[[#This Row],[Country]],Last_Validations[[Country]:[Country: Year.1]],4,FALSE)=First_Validations[[#This Row],[FirstValidation.Country: Year]],"First","Second / Last")</f>
        <v>First</v>
      </c>
    </row>
    <row r="1316" spans="2:22">
      <c r="B1316" s="34" t="s">
        <v>882</v>
      </c>
      <c r="C1316" s="34" t="s">
        <v>1638</v>
      </c>
      <c r="D1316" s="34">
        <v>1</v>
      </c>
      <c r="E1316" s="34">
        <v>31</v>
      </c>
      <c r="F1316" s="34" t="s">
        <v>882</v>
      </c>
      <c r="G1316" s="34" t="s">
        <v>1639</v>
      </c>
      <c r="H1316" s="34" t="s">
        <v>1638</v>
      </c>
      <c r="I1316" s="34" t="s">
        <v>883</v>
      </c>
      <c r="J1316" s="34" t="s">
        <v>884</v>
      </c>
      <c r="K1316" s="34">
        <v>2017</v>
      </c>
      <c r="L1316" s="34">
        <v>2017</v>
      </c>
      <c r="M1316" s="34" t="s">
        <v>1767</v>
      </c>
      <c r="N1316" s="34" t="s">
        <v>1787</v>
      </c>
      <c r="O1316" s="34">
        <v>5</v>
      </c>
      <c r="P1316" s="34" t="s">
        <v>1768</v>
      </c>
      <c r="Q1316" s="34" t="s">
        <v>887</v>
      </c>
      <c r="R1316" s="34" t="s">
        <v>1858</v>
      </c>
      <c r="S1316" s="34" t="s">
        <v>1640</v>
      </c>
      <c r="T1316" s="34" t="s">
        <v>1859</v>
      </c>
      <c r="U1316" s="34" t="s">
        <v>3275</v>
      </c>
      <c r="V1316" s="36" t="str">
        <f>IF(VLOOKUP(First_Validations[[#This Row],[Country]],Last_Validations[[Country]:[Country: Year.1]],4,FALSE)=First_Validations[[#This Row],[FirstValidation.Country: Year]],"First","Second / Last")</f>
        <v>First</v>
      </c>
    </row>
    <row r="1317" spans="2:22">
      <c r="B1317" s="34" t="s">
        <v>882</v>
      </c>
      <c r="C1317" s="34" t="s">
        <v>1638</v>
      </c>
      <c r="D1317" s="34">
        <v>1</v>
      </c>
      <c r="E1317" s="34">
        <v>31</v>
      </c>
      <c r="F1317" s="34" t="s">
        <v>882</v>
      </c>
      <c r="G1317" s="34" t="s">
        <v>1639</v>
      </c>
      <c r="H1317" s="34" t="s">
        <v>1638</v>
      </c>
      <c r="I1317" s="34" t="s">
        <v>883</v>
      </c>
      <c r="J1317" s="34" t="s">
        <v>884</v>
      </c>
      <c r="K1317" s="34">
        <v>2017</v>
      </c>
      <c r="L1317" s="34">
        <v>2017</v>
      </c>
      <c r="M1317" s="34" t="s">
        <v>1767</v>
      </c>
      <c r="N1317" s="34" t="s">
        <v>1784</v>
      </c>
      <c r="O1317" s="34">
        <v>5</v>
      </c>
      <c r="P1317" s="34" t="s">
        <v>1768</v>
      </c>
      <c r="Q1317" s="34" t="s">
        <v>886</v>
      </c>
      <c r="R1317" s="34" t="s">
        <v>1858</v>
      </c>
      <c r="S1317" s="34" t="s">
        <v>1640</v>
      </c>
      <c r="T1317" s="34" t="s">
        <v>1859</v>
      </c>
      <c r="U1317" s="34" t="s">
        <v>3274</v>
      </c>
      <c r="V1317" s="36" t="str">
        <f>IF(VLOOKUP(First_Validations[[#This Row],[Country]],Last_Validations[[Country]:[Country: Year.1]],4,FALSE)=First_Validations[[#This Row],[FirstValidation.Country: Year]],"First","Second / Last")</f>
        <v>First</v>
      </c>
    </row>
    <row r="1318" spans="2:22">
      <c r="B1318" s="34" t="s">
        <v>882</v>
      </c>
      <c r="C1318" s="34" t="s">
        <v>1638</v>
      </c>
      <c r="D1318" s="34">
        <v>1</v>
      </c>
      <c r="E1318" s="34">
        <v>31</v>
      </c>
      <c r="F1318" s="34" t="s">
        <v>882</v>
      </c>
      <c r="G1318" s="34" t="s">
        <v>1639</v>
      </c>
      <c r="H1318" s="34" t="s">
        <v>1638</v>
      </c>
      <c r="I1318" s="34" t="s">
        <v>883</v>
      </c>
      <c r="J1318" s="34" t="s">
        <v>884</v>
      </c>
      <c r="K1318" s="34">
        <v>2017</v>
      </c>
      <c r="L1318" s="34">
        <v>2017</v>
      </c>
      <c r="M1318" s="34" t="s">
        <v>1767</v>
      </c>
      <c r="N1318" s="34" t="s">
        <v>1789</v>
      </c>
      <c r="O1318" s="34">
        <v>3</v>
      </c>
      <c r="P1318" s="34" t="s">
        <v>1798</v>
      </c>
      <c r="Q1318" s="34" t="s">
        <v>889</v>
      </c>
      <c r="R1318" s="34" t="s">
        <v>1858</v>
      </c>
      <c r="S1318" s="34" t="s">
        <v>1640</v>
      </c>
      <c r="T1318" s="34" t="s">
        <v>1859</v>
      </c>
      <c r="U1318" s="34" t="s">
        <v>3273</v>
      </c>
      <c r="V1318" s="36" t="str">
        <f>IF(VLOOKUP(First_Validations[[#This Row],[Country]],Last_Validations[[Country]:[Country: Year.1]],4,FALSE)=First_Validations[[#This Row],[FirstValidation.Country: Year]],"First","Second / Last")</f>
        <v>First</v>
      </c>
    </row>
    <row r="1319" spans="2:22">
      <c r="B1319" s="34" t="s">
        <v>882</v>
      </c>
      <c r="C1319" s="34" t="s">
        <v>1638</v>
      </c>
      <c r="D1319" s="34">
        <v>1</v>
      </c>
      <c r="E1319" s="34">
        <v>31</v>
      </c>
      <c r="F1319" s="34" t="s">
        <v>882</v>
      </c>
      <c r="G1319" s="34" t="s">
        <v>1639</v>
      </c>
      <c r="H1319" s="34" t="s">
        <v>1638</v>
      </c>
      <c r="I1319" s="34" t="s">
        <v>883</v>
      </c>
      <c r="J1319" s="34" t="s">
        <v>884</v>
      </c>
      <c r="K1319" s="34">
        <v>2017</v>
      </c>
      <c r="L1319" s="34">
        <v>2017</v>
      </c>
      <c r="M1319" s="34" t="s">
        <v>1767</v>
      </c>
      <c r="N1319" s="34" t="s">
        <v>1788</v>
      </c>
      <c r="O1319" s="34">
        <v>5</v>
      </c>
      <c r="P1319" s="34" t="s">
        <v>1768</v>
      </c>
      <c r="Q1319" s="34" t="s">
        <v>888</v>
      </c>
      <c r="R1319" s="34" t="s">
        <v>1858</v>
      </c>
      <c r="S1319" s="34" t="s">
        <v>1640</v>
      </c>
      <c r="T1319" s="34" t="s">
        <v>1859</v>
      </c>
      <c r="U1319" s="34" t="s">
        <v>3272</v>
      </c>
      <c r="V1319" s="36" t="str">
        <f>IF(VLOOKUP(First_Validations[[#This Row],[Country]],Last_Validations[[Country]:[Country: Year.1]],4,FALSE)=First_Validations[[#This Row],[FirstValidation.Country: Year]],"First","Second / Last")</f>
        <v>First</v>
      </c>
    </row>
    <row r="1320" spans="2:22">
      <c r="B1320" s="34" t="s">
        <v>882</v>
      </c>
      <c r="C1320" s="34" t="s">
        <v>1638</v>
      </c>
      <c r="D1320" s="34">
        <v>1</v>
      </c>
      <c r="E1320" s="34">
        <v>31</v>
      </c>
      <c r="F1320" s="34" t="s">
        <v>882</v>
      </c>
      <c r="G1320" s="34" t="s">
        <v>1639</v>
      </c>
      <c r="H1320" s="34" t="s">
        <v>1638</v>
      </c>
      <c r="I1320" s="34" t="s">
        <v>883</v>
      </c>
      <c r="J1320" s="34" t="s">
        <v>884</v>
      </c>
      <c r="K1320" s="34">
        <v>2017</v>
      </c>
      <c r="L1320" s="34">
        <v>2017</v>
      </c>
      <c r="M1320" s="34" t="s">
        <v>1767</v>
      </c>
      <c r="N1320" s="34" t="s">
        <v>1794</v>
      </c>
      <c r="O1320" s="34">
        <v>4</v>
      </c>
      <c r="P1320" s="34" t="s">
        <v>1767</v>
      </c>
      <c r="Q1320" s="34" t="s">
        <v>894</v>
      </c>
      <c r="R1320" s="34" t="s">
        <v>1858</v>
      </c>
      <c r="S1320" s="34" t="s">
        <v>1640</v>
      </c>
      <c r="T1320" s="34" t="s">
        <v>1859</v>
      </c>
      <c r="U1320" s="34" t="s">
        <v>3266</v>
      </c>
      <c r="V1320" s="36" t="str">
        <f>IF(VLOOKUP(First_Validations[[#This Row],[Country]],Last_Validations[[Country]:[Country: Year.1]],4,FALSE)=First_Validations[[#This Row],[FirstValidation.Country: Year]],"First","Second / Last")</f>
        <v>First</v>
      </c>
    </row>
    <row r="1321" spans="2:22">
      <c r="B1321" s="34" t="s">
        <v>882</v>
      </c>
      <c r="C1321" s="34" t="s">
        <v>1638</v>
      </c>
      <c r="D1321" s="34">
        <v>1</v>
      </c>
      <c r="E1321" s="34">
        <v>31</v>
      </c>
      <c r="F1321" s="34" t="s">
        <v>882</v>
      </c>
      <c r="G1321" s="34" t="s">
        <v>1639</v>
      </c>
      <c r="H1321" s="34" t="s">
        <v>1638</v>
      </c>
      <c r="I1321" s="34" t="s">
        <v>883</v>
      </c>
      <c r="J1321" s="34" t="s">
        <v>884</v>
      </c>
      <c r="K1321" s="34">
        <v>2017</v>
      </c>
      <c r="L1321" s="34">
        <v>2017</v>
      </c>
      <c r="M1321" s="34" t="s">
        <v>1767</v>
      </c>
      <c r="N1321" s="34" t="s">
        <v>1802</v>
      </c>
      <c r="O1321" s="34">
        <v>5</v>
      </c>
      <c r="P1321" s="34" t="s">
        <v>1768</v>
      </c>
      <c r="Q1321" s="34" t="s">
        <v>900</v>
      </c>
      <c r="R1321" s="34" t="s">
        <v>1858</v>
      </c>
      <c r="S1321" s="34" t="s">
        <v>1640</v>
      </c>
      <c r="T1321" s="34" t="s">
        <v>1859</v>
      </c>
      <c r="U1321" s="34" t="s">
        <v>3268</v>
      </c>
      <c r="V1321" s="36" t="str">
        <f>IF(VLOOKUP(First_Validations[[#This Row],[Country]],Last_Validations[[Country]:[Country: Year.1]],4,FALSE)=First_Validations[[#This Row],[FirstValidation.Country: Year]],"First","Second / Last")</f>
        <v>First</v>
      </c>
    </row>
    <row r="1322" spans="2:22">
      <c r="B1322" s="34" t="s">
        <v>882</v>
      </c>
      <c r="C1322" s="34" t="s">
        <v>1638</v>
      </c>
      <c r="D1322" s="34">
        <v>1</v>
      </c>
      <c r="E1322" s="34">
        <v>31</v>
      </c>
      <c r="F1322" s="34" t="s">
        <v>882</v>
      </c>
      <c r="G1322" s="34" t="s">
        <v>1639</v>
      </c>
      <c r="H1322" s="34" t="s">
        <v>1638</v>
      </c>
      <c r="I1322" s="34" t="s">
        <v>883</v>
      </c>
      <c r="J1322" s="34" t="s">
        <v>884</v>
      </c>
      <c r="K1322" s="34">
        <v>2017</v>
      </c>
      <c r="L1322" s="34">
        <v>2017</v>
      </c>
      <c r="M1322" s="34" t="s">
        <v>1767</v>
      </c>
      <c r="N1322" s="34" t="s">
        <v>1801</v>
      </c>
      <c r="O1322" s="34">
        <v>5</v>
      </c>
      <c r="P1322" s="34" t="s">
        <v>1768</v>
      </c>
      <c r="Q1322" s="34" t="s">
        <v>899</v>
      </c>
      <c r="R1322" s="34" t="s">
        <v>1858</v>
      </c>
      <c r="S1322" s="34" t="s">
        <v>1640</v>
      </c>
      <c r="T1322" s="34" t="s">
        <v>1859</v>
      </c>
      <c r="U1322" s="34" t="s">
        <v>3271</v>
      </c>
      <c r="V1322" s="36" t="str">
        <f>IF(VLOOKUP(First_Validations[[#This Row],[Country]],Last_Validations[[Country]:[Country: Year.1]],4,FALSE)=First_Validations[[#This Row],[FirstValidation.Country: Year]],"First","Second / Last")</f>
        <v>First</v>
      </c>
    </row>
    <row r="1323" spans="2:22">
      <c r="B1323" s="34" t="s">
        <v>882</v>
      </c>
      <c r="C1323" s="34" t="s">
        <v>1638</v>
      </c>
      <c r="D1323" s="34">
        <v>1</v>
      </c>
      <c r="E1323" s="34">
        <v>31</v>
      </c>
      <c r="F1323" s="34" t="s">
        <v>882</v>
      </c>
      <c r="G1323" s="34" t="s">
        <v>1639</v>
      </c>
      <c r="H1323" s="34" t="s">
        <v>1638</v>
      </c>
      <c r="I1323" s="34" t="s">
        <v>883</v>
      </c>
      <c r="J1323" s="34" t="s">
        <v>884</v>
      </c>
      <c r="K1323" s="34">
        <v>2017</v>
      </c>
      <c r="L1323" s="34">
        <v>2017</v>
      </c>
      <c r="M1323" s="34" t="s">
        <v>1767</v>
      </c>
      <c r="N1323" s="34" t="s">
        <v>1804</v>
      </c>
      <c r="O1323" s="34">
        <v>4</v>
      </c>
      <c r="P1323" s="34" t="s">
        <v>1767</v>
      </c>
      <c r="Q1323" s="34" t="s">
        <v>902</v>
      </c>
      <c r="R1323" s="34" t="s">
        <v>1858</v>
      </c>
      <c r="S1323" s="34" t="s">
        <v>1640</v>
      </c>
      <c r="T1323" s="34" t="s">
        <v>1859</v>
      </c>
      <c r="U1323" s="34" t="s">
        <v>3263</v>
      </c>
      <c r="V1323" s="36" t="str">
        <f>IF(VLOOKUP(First_Validations[[#This Row],[Country]],Last_Validations[[Country]:[Country: Year.1]],4,FALSE)=First_Validations[[#This Row],[FirstValidation.Country: Year]],"First","Second / Last")</f>
        <v>First</v>
      </c>
    </row>
    <row r="1324" spans="2:22">
      <c r="B1324" s="34" t="s">
        <v>882</v>
      </c>
      <c r="C1324" s="34" t="s">
        <v>1638</v>
      </c>
      <c r="D1324" s="34">
        <v>1</v>
      </c>
      <c r="E1324" s="34">
        <v>31</v>
      </c>
      <c r="F1324" s="34" t="s">
        <v>882</v>
      </c>
      <c r="G1324" s="34" t="s">
        <v>1639</v>
      </c>
      <c r="H1324" s="34" t="s">
        <v>1638</v>
      </c>
      <c r="I1324" s="34" t="s">
        <v>883</v>
      </c>
      <c r="J1324" s="34" t="s">
        <v>884</v>
      </c>
      <c r="K1324" s="34">
        <v>2017</v>
      </c>
      <c r="L1324" s="34">
        <v>2017</v>
      </c>
      <c r="M1324" s="34" t="s">
        <v>1767</v>
      </c>
      <c r="N1324" s="34" t="s">
        <v>1803</v>
      </c>
      <c r="O1324" s="34">
        <v>0</v>
      </c>
      <c r="P1324" s="34" t="s">
        <v>4</v>
      </c>
      <c r="Q1324" s="34" t="s">
        <v>901</v>
      </c>
      <c r="R1324" s="34" t="s">
        <v>1858</v>
      </c>
      <c r="S1324" s="34" t="s">
        <v>1640</v>
      </c>
      <c r="T1324" s="34" t="s">
        <v>1859</v>
      </c>
      <c r="U1324" s="34" t="s">
        <v>3269</v>
      </c>
      <c r="V1324" s="36" t="str">
        <f>IF(VLOOKUP(First_Validations[[#This Row],[Country]],Last_Validations[[Country]:[Country: Year.1]],4,FALSE)=First_Validations[[#This Row],[FirstValidation.Country: Year]],"First","Second / Last")</f>
        <v>First</v>
      </c>
    </row>
    <row r="1325" spans="2:22">
      <c r="B1325" s="34" t="s">
        <v>882</v>
      </c>
      <c r="C1325" s="34" t="s">
        <v>1638</v>
      </c>
      <c r="D1325" s="34">
        <v>1</v>
      </c>
      <c r="E1325" s="34">
        <v>31</v>
      </c>
      <c r="F1325" s="34" t="s">
        <v>882</v>
      </c>
      <c r="G1325" s="34" t="s">
        <v>1639</v>
      </c>
      <c r="H1325" s="34" t="s">
        <v>1638</v>
      </c>
      <c r="I1325" s="34" t="s">
        <v>883</v>
      </c>
      <c r="J1325" s="34" t="s">
        <v>884</v>
      </c>
      <c r="K1325" s="34">
        <v>2017</v>
      </c>
      <c r="L1325" s="34">
        <v>2017</v>
      </c>
      <c r="M1325" s="34" t="s">
        <v>1767</v>
      </c>
      <c r="N1325" s="34" t="s">
        <v>1797</v>
      </c>
      <c r="O1325" s="34">
        <v>4</v>
      </c>
      <c r="P1325" s="34" t="s">
        <v>1767</v>
      </c>
      <c r="Q1325" s="34" t="s">
        <v>896</v>
      </c>
      <c r="R1325" s="34" t="s">
        <v>1858</v>
      </c>
      <c r="S1325" s="34" t="s">
        <v>1640</v>
      </c>
      <c r="T1325" s="34" t="s">
        <v>1859</v>
      </c>
      <c r="U1325" s="34" t="s">
        <v>3264</v>
      </c>
      <c r="V1325" s="36" t="str">
        <f>IF(VLOOKUP(First_Validations[[#This Row],[Country]],Last_Validations[[Country]:[Country: Year.1]],4,FALSE)=First_Validations[[#This Row],[FirstValidation.Country: Year]],"First","Second / Last")</f>
        <v>First</v>
      </c>
    </row>
    <row r="1326" spans="2:22">
      <c r="B1326" s="34" t="s">
        <v>882</v>
      </c>
      <c r="C1326" s="34" t="s">
        <v>1638</v>
      </c>
      <c r="D1326" s="34">
        <v>1</v>
      </c>
      <c r="E1326" s="34">
        <v>31</v>
      </c>
      <c r="F1326" s="34" t="s">
        <v>882</v>
      </c>
      <c r="G1326" s="34" t="s">
        <v>1639</v>
      </c>
      <c r="H1326" s="34" t="s">
        <v>1638</v>
      </c>
      <c r="I1326" s="34" t="s">
        <v>883</v>
      </c>
      <c r="J1326" s="34" t="s">
        <v>884</v>
      </c>
      <c r="K1326" s="34">
        <v>2017</v>
      </c>
      <c r="L1326" s="34">
        <v>2017</v>
      </c>
      <c r="M1326" s="34" t="s">
        <v>1767</v>
      </c>
      <c r="N1326" s="34" t="s">
        <v>1795</v>
      </c>
      <c r="O1326" s="34">
        <v>1</v>
      </c>
      <c r="P1326" s="34" t="s">
        <v>1796</v>
      </c>
      <c r="Q1326" s="34" t="s">
        <v>895</v>
      </c>
      <c r="R1326" s="34" t="s">
        <v>1858</v>
      </c>
      <c r="S1326" s="34" t="s">
        <v>1640</v>
      </c>
      <c r="T1326" s="34" t="s">
        <v>1859</v>
      </c>
      <c r="U1326" s="34" t="s">
        <v>3267</v>
      </c>
      <c r="V1326" s="36" t="str">
        <f>IF(VLOOKUP(First_Validations[[#This Row],[Country]],Last_Validations[[Country]:[Country: Year.1]],4,FALSE)=First_Validations[[#This Row],[FirstValidation.Country: Year]],"First","Second / Last")</f>
        <v>First</v>
      </c>
    </row>
    <row r="1327" spans="2:22">
      <c r="B1327" s="34" t="s">
        <v>882</v>
      </c>
      <c r="C1327" s="34" t="s">
        <v>1638</v>
      </c>
      <c r="D1327" s="34">
        <v>1</v>
      </c>
      <c r="E1327" s="34">
        <v>31</v>
      </c>
      <c r="F1327" s="34" t="s">
        <v>882</v>
      </c>
      <c r="G1327" s="34" t="s">
        <v>1639</v>
      </c>
      <c r="H1327" s="34" t="s">
        <v>1638</v>
      </c>
      <c r="I1327" s="34" t="s">
        <v>883</v>
      </c>
      <c r="J1327" s="34" t="s">
        <v>884</v>
      </c>
      <c r="K1327" s="34">
        <v>2017</v>
      </c>
      <c r="L1327" s="34">
        <v>2017</v>
      </c>
      <c r="M1327" s="34" t="s">
        <v>1767</v>
      </c>
      <c r="N1327" s="34" t="s">
        <v>1800</v>
      </c>
      <c r="O1327" s="34">
        <v>5</v>
      </c>
      <c r="P1327" s="34" t="s">
        <v>1768</v>
      </c>
      <c r="Q1327" s="34" t="s">
        <v>898</v>
      </c>
      <c r="R1327" s="34" t="s">
        <v>1858</v>
      </c>
      <c r="S1327" s="34" t="s">
        <v>1640</v>
      </c>
      <c r="T1327" s="34" t="s">
        <v>1859</v>
      </c>
      <c r="U1327" s="34" t="s">
        <v>3270</v>
      </c>
      <c r="V1327" s="36" t="str">
        <f>IF(VLOOKUP(First_Validations[[#This Row],[Country]],Last_Validations[[Country]:[Country: Year.1]],4,FALSE)=First_Validations[[#This Row],[FirstValidation.Country: Year]],"First","Second / Last")</f>
        <v>First</v>
      </c>
    </row>
    <row r="1328" spans="2:22">
      <c r="B1328" s="34" t="s">
        <v>882</v>
      </c>
      <c r="C1328" s="34" t="s">
        <v>1638</v>
      </c>
      <c r="D1328" s="34">
        <v>1</v>
      </c>
      <c r="E1328" s="34">
        <v>31</v>
      </c>
      <c r="F1328" s="34" t="s">
        <v>882</v>
      </c>
      <c r="G1328" s="34" t="s">
        <v>1639</v>
      </c>
      <c r="H1328" s="34" t="s">
        <v>1638</v>
      </c>
      <c r="I1328" s="34" t="s">
        <v>883</v>
      </c>
      <c r="J1328" s="34" t="s">
        <v>884</v>
      </c>
      <c r="K1328" s="34">
        <v>2017</v>
      </c>
      <c r="L1328" s="34">
        <v>2017</v>
      </c>
      <c r="M1328" s="34" t="s">
        <v>1767</v>
      </c>
      <c r="N1328" s="34" t="s">
        <v>1799</v>
      </c>
      <c r="O1328" s="34">
        <v>5</v>
      </c>
      <c r="P1328" s="34" t="s">
        <v>1768</v>
      </c>
      <c r="Q1328" s="34" t="s">
        <v>897</v>
      </c>
      <c r="R1328" s="34" t="s">
        <v>1858</v>
      </c>
      <c r="S1328" s="34" t="s">
        <v>1640</v>
      </c>
      <c r="T1328" s="34" t="s">
        <v>1859</v>
      </c>
      <c r="U1328" s="34" t="s">
        <v>3265</v>
      </c>
      <c r="V1328" s="36" t="str">
        <f>IF(VLOOKUP(First_Validations[[#This Row],[Country]],Last_Validations[[Country]:[Country: Year.1]],4,FALSE)=First_Validations[[#This Row],[FirstValidation.Country: Year]],"First","Second / Last")</f>
        <v>First</v>
      </c>
    </row>
    <row r="1329" spans="2:22">
      <c r="B1329" s="34" t="s">
        <v>1303</v>
      </c>
      <c r="C1329" s="34" t="s">
        <v>1651</v>
      </c>
      <c r="D1329" s="34">
        <v>1</v>
      </c>
      <c r="E1329" s="34">
        <v>49</v>
      </c>
      <c r="F1329" s="34" t="s">
        <v>1303</v>
      </c>
      <c r="G1329" s="34" t="s">
        <v>1652</v>
      </c>
      <c r="H1329" s="34" t="s">
        <v>1651</v>
      </c>
      <c r="I1329" s="34" t="s">
        <v>1304</v>
      </c>
      <c r="J1329" s="34" t="s">
        <v>1305</v>
      </c>
      <c r="K1329" s="34">
        <v>2018</v>
      </c>
      <c r="L1329" s="34">
        <v>2018</v>
      </c>
      <c r="M1329" s="34" t="s">
        <v>1767</v>
      </c>
      <c r="N1329" s="34" t="s">
        <v>1822</v>
      </c>
      <c r="O1329" s="34">
        <v>4</v>
      </c>
      <c r="P1329" s="34" t="s">
        <v>1767</v>
      </c>
      <c r="Q1329" s="34" t="s">
        <v>1</v>
      </c>
      <c r="S1329" s="34" t="s">
        <v>1653</v>
      </c>
      <c r="T1329" s="34" t="s">
        <v>1878</v>
      </c>
      <c r="U1329" s="34" t="s">
        <v>3309</v>
      </c>
      <c r="V1329" s="36" t="str">
        <f>IF(VLOOKUP(First_Validations[[#This Row],[Country]],Last_Validations[[Country]:[Country: Year.1]],4,FALSE)=First_Validations[[#This Row],[FirstValidation.Country: Year]],"First","Second / Last")</f>
        <v>First</v>
      </c>
    </row>
    <row r="1330" spans="2:22">
      <c r="B1330" s="34" t="s">
        <v>1303</v>
      </c>
      <c r="C1330" s="34" t="s">
        <v>1651</v>
      </c>
      <c r="D1330" s="34">
        <v>1</v>
      </c>
      <c r="E1330" s="34">
        <v>49</v>
      </c>
      <c r="F1330" s="34" t="s">
        <v>1303</v>
      </c>
      <c r="G1330" s="34" t="s">
        <v>1652</v>
      </c>
      <c r="H1330" s="34" t="s">
        <v>1651</v>
      </c>
      <c r="I1330" s="34" t="s">
        <v>1304</v>
      </c>
      <c r="J1330" s="34" t="s">
        <v>1305</v>
      </c>
      <c r="K1330" s="34">
        <v>2018</v>
      </c>
      <c r="L1330" s="34">
        <v>2018</v>
      </c>
      <c r="M1330" s="34" t="s">
        <v>1767</v>
      </c>
      <c r="N1330" s="34" t="s">
        <v>1810</v>
      </c>
      <c r="O1330" s="34">
        <v>4</v>
      </c>
      <c r="P1330" s="34" t="s">
        <v>1767</v>
      </c>
      <c r="Q1330" s="34" t="s">
        <v>1329</v>
      </c>
      <c r="S1330" s="34" t="s">
        <v>1653</v>
      </c>
      <c r="T1330" s="34" t="s">
        <v>1878</v>
      </c>
      <c r="U1330" s="34" t="s">
        <v>3304</v>
      </c>
      <c r="V1330" s="36" t="str">
        <f>IF(VLOOKUP(First_Validations[[#This Row],[Country]],Last_Validations[[Country]:[Country: Year.1]],4,FALSE)=First_Validations[[#This Row],[FirstValidation.Country: Year]],"First","Second / Last")</f>
        <v>First</v>
      </c>
    </row>
    <row r="1331" spans="2:22">
      <c r="B1331" s="34" t="s">
        <v>1303</v>
      </c>
      <c r="C1331" s="34" t="s">
        <v>1651</v>
      </c>
      <c r="D1331" s="34">
        <v>1</v>
      </c>
      <c r="E1331" s="34">
        <v>49</v>
      </c>
      <c r="F1331" s="34" t="s">
        <v>1303</v>
      </c>
      <c r="G1331" s="34" t="s">
        <v>1652</v>
      </c>
      <c r="H1331" s="34" t="s">
        <v>1651</v>
      </c>
      <c r="I1331" s="34" t="s">
        <v>1304</v>
      </c>
      <c r="J1331" s="34" t="s">
        <v>1305</v>
      </c>
      <c r="K1331" s="34">
        <v>2018</v>
      </c>
      <c r="L1331" s="34">
        <v>2018</v>
      </c>
      <c r="M1331" s="34" t="s">
        <v>1767</v>
      </c>
      <c r="N1331" s="34" t="s">
        <v>1809</v>
      </c>
      <c r="O1331" s="34">
        <v>5</v>
      </c>
      <c r="P1331" s="34" t="s">
        <v>1768</v>
      </c>
      <c r="Q1331" s="34" t="s">
        <v>1328</v>
      </c>
      <c r="S1331" s="34" t="s">
        <v>1653</v>
      </c>
      <c r="T1331" s="34" t="s">
        <v>1878</v>
      </c>
      <c r="U1331" s="34" t="s">
        <v>3305</v>
      </c>
      <c r="V1331" s="36" t="str">
        <f>IF(VLOOKUP(First_Validations[[#This Row],[Country]],Last_Validations[[Country]:[Country: Year.1]],4,FALSE)=First_Validations[[#This Row],[FirstValidation.Country: Year]],"First","Second / Last")</f>
        <v>First</v>
      </c>
    </row>
    <row r="1332" spans="2:22">
      <c r="B1332" s="34" t="s">
        <v>1303</v>
      </c>
      <c r="C1332" s="34" t="s">
        <v>1651</v>
      </c>
      <c r="D1332" s="34">
        <v>1</v>
      </c>
      <c r="E1332" s="34">
        <v>49</v>
      </c>
      <c r="F1332" s="34" t="s">
        <v>1303</v>
      </c>
      <c r="G1332" s="34" t="s">
        <v>1652</v>
      </c>
      <c r="H1332" s="34" t="s">
        <v>1651</v>
      </c>
      <c r="I1332" s="34" t="s">
        <v>1304</v>
      </c>
      <c r="J1332" s="34" t="s">
        <v>1305</v>
      </c>
      <c r="K1332" s="34">
        <v>2018</v>
      </c>
      <c r="L1332" s="34">
        <v>2018</v>
      </c>
      <c r="M1332" s="34" t="s">
        <v>1767</v>
      </c>
      <c r="N1332" s="34" t="s">
        <v>1812</v>
      </c>
      <c r="O1332" s="34">
        <v>0</v>
      </c>
      <c r="P1332" s="34" t="s">
        <v>4</v>
      </c>
      <c r="Q1332" s="34" t="s">
        <v>1331</v>
      </c>
      <c r="S1332" s="34" t="s">
        <v>1653</v>
      </c>
      <c r="T1332" s="34" t="s">
        <v>1878</v>
      </c>
      <c r="U1332" s="34" t="s">
        <v>3298</v>
      </c>
      <c r="V1332" s="36" t="str">
        <f>IF(VLOOKUP(First_Validations[[#This Row],[Country]],Last_Validations[[Country]:[Country: Year.1]],4,FALSE)=First_Validations[[#This Row],[FirstValidation.Country: Year]],"First","Second / Last")</f>
        <v>First</v>
      </c>
    </row>
    <row r="1333" spans="2:22">
      <c r="B1333" s="34" t="s">
        <v>1303</v>
      </c>
      <c r="C1333" s="34" t="s">
        <v>1651</v>
      </c>
      <c r="D1333" s="34">
        <v>1</v>
      </c>
      <c r="E1333" s="34">
        <v>49</v>
      </c>
      <c r="F1333" s="34" t="s">
        <v>1303</v>
      </c>
      <c r="G1333" s="34" t="s">
        <v>1652</v>
      </c>
      <c r="H1333" s="34" t="s">
        <v>1651</v>
      </c>
      <c r="I1333" s="34" t="s">
        <v>1304</v>
      </c>
      <c r="J1333" s="34" t="s">
        <v>1305</v>
      </c>
      <c r="K1333" s="34">
        <v>2018</v>
      </c>
      <c r="L1333" s="34">
        <v>2018</v>
      </c>
      <c r="M1333" s="34" t="s">
        <v>1767</v>
      </c>
      <c r="N1333" s="34" t="s">
        <v>1811</v>
      </c>
      <c r="O1333" s="34">
        <v>5</v>
      </c>
      <c r="P1333" s="34" t="s">
        <v>1768</v>
      </c>
      <c r="Q1333" s="34" t="s">
        <v>1330</v>
      </c>
      <c r="S1333" s="34" t="s">
        <v>1653</v>
      </c>
      <c r="T1333" s="34" t="s">
        <v>1878</v>
      </c>
      <c r="U1333" s="34" t="s">
        <v>3299</v>
      </c>
      <c r="V1333" s="36" t="str">
        <f>IF(VLOOKUP(First_Validations[[#This Row],[Country]],Last_Validations[[Country]:[Country: Year.1]],4,FALSE)=First_Validations[[#This Row],[FirstValidation.Country: Year]],"First","Second / Last")</f>
        <v>First</v>
      </c>
    </row>
    <row r="1334" spans="2:22">
      <c r="B1334" s="34" t="s">
        <v>1303</v>
      </c>
      <c r="C1334" s="34" t="s">
        <v>1651</v>
      </c>
      <c r="D1334" s="34">
        <v>1</v>
      </c>
      <c r="E1334" s="34">
        <v>49</v>
      </c>
      <c r="F1334" s="34" t="s">
        <v>1303</v>
      </c>
      <c r="G1334" s="34" t="s">
        <v>1652</v>
      </c>
      <c r="H1334" s="34" t="s">
        <v>1651</v>
      </c>
      <c r="I1334" s="34" t="s">
        <v>1304</v>
      </c>
      <c r="J1334" s="34" t="s">
        <v>1305</v>
      </c>
      <c r="K1334" s="34">
        <v>2018</v>
      </c>
      <c r="L1334" s="34">
        <v>2018</v>
      </c>
      <c r="M1334" s="34" t="s">
        <v>1767</v>
      </c>
      <c r="N1334" s="34" t="s">
        <v>1806</v>
      </c>
      <c r="O1334" s="34">
        <v>5</v>
      </c>
      <c r="P1334" s="34" t="s">
        <v>1768</v>
      </c>
      <c r="Q1334" s="34" t="s">
        <v>1325</v>
      </c>
      <c r="S1334" s="34" t="s">
        <v>1653</v>
      </c>
      <c r="T1334" s="34" t="s">
        <v>1878</v>
      </c>
      <c r="U1334" s="34" t="s">
        <v>3314</v>
      </c>
      <c r="V1334" s="36" t="str">
        <f>IF(VLOOKUP(First_Validations[[#This Row],[Country]],Last_Validations[[Country]:[Country: Year.1]],4,FALSE)=First_Validations[[#This Row],[FirstValidation.Country: Year]],"First","Second / Last")</f>
        <v>First</v>
      </c>
    </row>
    <row r="1335" spans="2:22">
      <c r="B1335" s="34" t="s">
        <v>1303</v>
      </c>
      <c r="C1335" s="34" t="s">
        <v>1651</v>
      </c>
      <c r="D1335" s="34">
        <v>1</v>
      </c>
      <c r="E1335" s="34">
        <v>49</v>
      </c>
      <c r="F1335" s="34" t="s">
        <v>1303</v>
      </c>
      <c r="G1335" s="34" t="s">
        <v>1652</v>
      </c>
      <c r="H1335" s="34" t="s">
        <v>1651</v>
      </c>
      <c r="I1335" s="34" t="s">
        <v>1304</v>
      </c>
      <c r="J1335" s="34" t="s">
        <v>1305</v>
      </c>
      <c r="K1335" s="34">
        <v>2018</v>
      </c>
      <c r="L1335" s="34">
        <v>2018</v>
      </c>
      <c r="M1335" s="34" t="s">
        <v>1767</v>
      </c>
      <c r="N1335" s="34" t="s">
        <v>1805</v>
      </c>
      <c r="O1335" s="34">
        <v>4</v>
      </c>
      <c r="P1335" s="34" t="s">
        <v>1767</v>
      </c>
      <c r="Q1335" s="34" t="s">
        <v>1324</v>
      </c>
      <c r="S1335" s="34" t="s">
        <v>1653</v>
      </c>
      <c r="T1335" s="34" t="s">
        <v>1878</v>
      </c>
      <c r="U1335" s="34" t="s">
        <v>3325</v>
      </c>
      <c r="V1335" s="36" t="str">
        <f>IF(VLOOKUP(First_Validations[[#This Row],[Country]],Last_Validations[[Country]:[Country: Year.1]],4,FALSE)=First_Validations[[#This Row],[FirstValidation.Country: Year]],"First","Second / Last")</f>
        <v>First</v>
      </c>
    </row>
    <row r="1336" spans="2:22">
      <c r="B1336" s="34" t="s">
        <v>1303</v>
      </c>
      <c r="C1336" s="34" t="s">
        <v>1651</v>
      </c>
      <c r="D1336" s="34">
        <v>1</v>
      </c>
      <c r="E1336" s="34">
        <v>49</v>
      </c>
      <c r="F1336" s="34" t="s">
        <v>1303</v>
      </c>
      <c r="G1336" s="34" t="s">
        <v>1652</v>
      </c>
      <c r="H1336" s="34" t="s">
        <v>1651</v>
      </c>
      <c r="I1336" s="34" t="s">
        <v>1304</v>
      </c>
      <c r="J1336" s="34" t="s">
        <v>1305</v>
      </c>
      <c r="K1336" s="34">
        <v>2018</v>
      </c>
      <c r="L1336" s="34">
        <v>2018</v>
      </c>
      <c r="M1336" s="34" t="s">
        <v>1767</v>
      </c>
      <c r="N1336" s="34" t="s">
        <v>1808</v>
      </c>
      <c r="O1336" s="34">
        <v>6</v>
      </c>
      <c r="P1336" s="34" t="s">
        <v>1817</v>
      </c>
      <c r="Q1336" s="34" t="s">
        <v>1327</v>
      </c>
      <c r="S1336" s="34" t="s">
        <v>1653</v>
      </c>
      <c r="T1336" s="34" t="s">
        <v>1878</v>
      </c>
      <c r="U1336" s="34" t="s">
        <v>3302</v>
      </c>
      <c r="V1336" s="36" t="str">
        <f>IF(VLOOKUP(First_Validations[[#This Row],[Country]],Last_Validations[[Country]:[Country: Year.1]],4,FALSE)=First_Validations[[#This Row],[FirstValidation.Country: Year]],"First","Second / Last")</f>
        <v>First</v>
      </c>
    </row>
    <row r="1337" spans="2:22">
      <c r="B1337" s="34" t="s">
        <v>1303</v>
      </c>
      <c r="C1337" s="34" t="s">
        <v>1651</v>
      </c>
      <c r="D1337" s="34">
        <v>1</v>
      </c>
      <c r="E1337" s="34">
        <v>49</v>
      </c>
      <c r="F1337" s="34" t="s">
        <v>1303</v>
      </c>
      <c r="G1337" s="34" t="s">
        <v>1652</v>
      </c>
      <c r="H1337" s="34" t="s">
        <v>1651</v>
      </c>
      <c r="I1337" s="34" t="s">
        <v>1304</v>
      </c>
      <c r="J1337" s="34" t="s">
        <v>1305</v>
      </c>
      <c r="K1337" s="34">
        <v>2018</v>
      </c>
      <c r="L1337" s="34">
        <v>2018</v>
      </c>
      <c r="M1337" s="34" t="s">
        <v>1767</v>
      </c>
      <c r="N1337" s="34" t="s">
        <v>1807</v>
      </c>
      <c r="O1337" s="34">
        <v>0</v>
      </c>
      <c r="P1337" s="34" t="s">
        <v>4</v>
      </c>
      <c r="Q1337" s="34" t="s">
        <v>1326</v>
      </c>
      <c r="S1337" s="34" t="s">
        <v>1653</v>
      </c>
      <c r="T1337" s="34" t="s">
        <v>1878</v>
      </c>
      <c r="U1337" s="34" t="s">
        <v>3303</v>
      </c>
      <c r="V1337" s="36" t="str">
        <f>IF(VLOOKUP(First_Validations[[#This Row],[Country]],Last_Validations[[Country]:[Country: Year.1]],4,FALSE)=First_Validations[[#This Row],[FirstValidation.Country: Year]],"First","Second / Last")</f>
        <v>First</v>
      </c>
    </row>
    <row r="1338" spans="2:22">
      <c r="B1338" s="34" t="s">
        <v>1303</v>
      </c>
      <c r="C1338" s="34" t="s">
        <v>1651</v>
      </c>
      <c r="D1338" s="34">
        <v>1</v>
      </c>
      <c r="E1338" s="34">
        <v>49</v>
      </c>
      <c r="F1338" s="34" t="s">
        <v>1303</v>
      </c>
      <c r="G1338" s="34" t="s">
        <v>1652</v>
      </c>
      <c r="H1338" s="34" t="s">
        <v>1651</v>
      </c>
      <c r="I1338" s="34" t="s">
        <v>1304</v>
      </c>
      <c r="J1338" s="34" t="s">
        <v>1305</v>
      </c>
      <c r="K1338" s="34">
        <v>2018</v>
      </c>
      <c r="L1338" s="34">
        <v>2018</v>
      </c>
      <c r="M1338" s="34" t="s">
        <v>1767</v>
      </c>
      <c r="N1338" s="34" t="s">
        <v>1819</v>
      </c>
      <c r="O1338" s="34">
        <v>1</v>
      </c>
      <c r="P1338" s="34" t="s">
        <v>1796</v>
      </c>
      <c r="Q1338" s="34" t="s">
        <v>1337</v>
      </c>
      <c r="S1338" s="34" t="s">
        <v>1653</v>
      </c>
      <c r="T1338" s="34" t="s">
        <v>1878</v>
      </c>
      <c r="U1338" s="34" t="s">
        <v>3312</v>
      </c>
      <c r="V1338" s="36" t="str">
        <f>IF(VLOOKUP(First_Validations[[#This Row],[Country]],Last_Validations[[Country]:[Country: Year.1]],4,FALSE)=First_Validations[[#This Row],[FirstValidation.Country: Year]],"First","Second / Last")</f>
        <v>First</v>
      </c>
    </row>
    <row r="1339" spans="2:22">
      <c r="B1339" s="34" t="s">
        <v>1303</v>
      </c>
      <c r="C1339" s="34" t="s">
        <v>1651</v>
      </c>
      <c r="D1339" s="34">
        <v>1</v>
      </c>
      <c r="E1339" s="34">
        <v>49</v>
      </c>
      <c r="F1339" s="34" t="s">
        <v>1303</v>
      </c>
      <c r="G1339" s="34" t="s">
        <v>1652</v>
      </c>
      <c r="H1339" s="34" t="s">
        <v>1651</v>
      </c>
      <c r="I1339" s="34" t="s">
        <v>1304</v>
      </c>
      <c r="J1339" s="34" t="s">
        <v>1305</v>
      </c>
      <c r="K1339" s="34">
        <v>2018</v>
      </c>
      <c r="L1339" s="34">
        <v>2018</v>
      </c>
      <c r="M1339" s="34" t="s">
        <v>1767</v>
      </c>
      <c r="N1339" s="34" t="s">
        <v>1818</v>
      </c>
      <c r="O1339" s="34">
        <v>6</v>
      </c>
      <c r="P1339" s="34" t="s">
        <v>1817</v>
      </c>
      <c r="Q1339" s="34" t="s">
        <v>1336</v>
      </c>
      <c r="S1339" s="34" t="s">
        <v>1653</v>
      </c>
      <c r="T1339" s="34" t="s">
        <v>1878</v>
      </c>
      <c r="U1339" s="34" t="s">
        <v>3313</v>
      </c>
      <c r="V1339" s="36" t="str">
        <f>IF(VLOOKUP(First_Validations[[#This Row],[Country]],Last_Validations[[Country]:[Country: Year.1]],4,FALSE)=First_Validations[[#This Row],[FirstValidation.Country: Year]],"First","Second / Last")</f>
        <v>First</v>
      </c>
    </row>
    <row r="1340" spans="2:22">
      <c r="B1340" s="34" t="s">
        <v>1303</v>
      </c>
      <c r="C1340" s="34" t="s">
        <v>1651</v>
      </c>
      <c r="D1340" s="34">
        <v>1</v>
      </c>
      <c r="E1340" s="34">
        <v>49</v>
      </c>
      <c r="F1340" s="34" t="s">
        <v>1303</v>
      </c>
      <c r="G1340" s="34" t="s">
        <v>1652</v>
      </c>
      <c r="H1340" s="34" t="s">
        <v>1651</v>
      </c>
      <c r="I1340" s="34" t="s">
        <v>1304</v>
      </c>
      <c r="J1340" s="34" t="s">
        <v>1305</v>
      </c>
      <c r="K1340" s="34">
        <v>2018</v>
      </c>
      <c r="L1340" s="34">
        <v>2018</v>
      </c>
      <c r="M1340" s="34" t="s">
        <v>1767</v>
      </c>
      <c r="N1340" s="34" t="s">
        <v>1821</v>
      </c>
      <c r="O1340" s="34">
        <v>5</v>
      </c>
      <c r="P1340" s="34" t="s">
        <v>1768</v>
      </c>
      <c r="Q1340" s="34" t="s">
        <v>1339</v>
      </c>
      <c r="S1340" s="34" t="s">
        <v>1653</v>
      </c>
      <c r="T1340" s="34" t="s">
        <v>1878</v>
      </c>
      <c r="U1340" s="34" t="s">
        <v>3306</v>
      </c>
      <c r="V1340" s="36" t="str">
        <f>IF(VLOOKUP(First_Validations[[#This Row],[Country]],Last_Validations[[Country]:[Country: Year.1]],4,FALSE)=First_Validations[[#This Row],[FirstValidation.Country: Year]],"First","Second / Last")</f>
        <v>First</v>
      </c>
    </row>
    <row r="1341" spans="2:22">
      <c r="B1341" s="34" t="s">
        <v>1303</v>
      </c>
      <c r="C1341" s="34" t="s">
        <v>1651</v>
      </c>
      <c r="D1341" s="34">
        <v>1</v>
      </c>
      <c r="E1341" s="34">
        <v>49</v>
      </c>
      <c r="F1341" s="34" t="s">
        <v>1303</v>
      </c>
      <c r="G1341" s="34" t="s">
        <v>1652</v>
      </c>
      <c r="H1341" s="34" t="s">
        <v>1651</v>
      </c>
      <c r="I1341" s="34" t="s">
        <v>1304</v>
      </c>
      <c r="J1341" s="34" t="s">
        <v>1305</v>
      </c>
      <c r="K1341" s="34">
        <v>2018</v>
      </c>
      <c r="L1341" s="34">
        <v>2018</v>
      </c>
      <c r="M1341" s="34" t="s">
        <v>1767</v>
      </c>
      <c r="N1341" s="34" t="s">
        <v>1820</v>
      </c>
      <c r="O1341" s="34">
        <v>5</v>
      </c>
      <c r="P1341" s="34" t="s">
        <v>1768</v>
      </c>
      <c r="Q1341" s="34" t="s">
        <v>1338</v>
      </c>
      <c r="S1341" s="34" t="s">
        <v>1653</v>
      </c>
      <c r="T1341" s="34" t="s">
        <v>1878</v>
      </c>
      <c r="U1341" s="34" t="s">
        <v>3307</v>
      </c>
      <c r="V1341" s="36" t="str">
        <f>IF(VLOOKUP(First_Validations[[#This Row],[Country]],Last_Validations[[Country]:[Country: Year.1]],4,FALSE)=First_Validations[[#This Row],[FirstValidation.Country: Year]],"First","Second / Last")</f>
        <v>First</v>
      </c>
    </row>
    <row r="1342" spans="2:22">
      <c r="B1342" s="34" t="s">
        <v>1303</v>
      </c>
      <c r="C1342" s="34" t="s">
        <v>1651</v>
      </c>
      <c r="D1342" s="34">
        <v>1</v>
      </c>
      <c r="E1342" s="34">
        <v>49</v>
      </c>
      <c r="F1342" s="34" t="s">
        <v>1303</v>
      </c>
      <c r="G1342" s="34" t="s">
        <v>1652</v>
      </c>
      <c r="H1342" s="34" t="s">
        <v>1651</v>
      </c>
      <c r="I1342" s="34" t="s">
        <v>1304</v>
      </c>
      <c r="J1342" s="34" t="s">
        <v>1305</v>
      </c>
      <c r="K1342" s="34">
        <v>2018</v>
      </c>
      <c r="L1342" s="34">
        <v>2018</v>
      </c>
      <c r="M1342" s="34" t="s">
        <v>1767</v>
      </c>
      <c r="N1342" s="34" t="s">
        <v>1814</v>
      </c>
      <c r="O1342" s="34">
        <v>0</v>
      </c>
      <c r="P1342" s="34" t="s">
        <v>4</v>
      </c>
      <c r="Q1342" s="34" t="s">
        <v>1333</v>
      </c>
      <c r="S1342" s="34" t="s">
        <v>1653</v>
      </c>
      <c r="T1342" s="34" t="s">
        <v>1878</v>
      </c>
      <c r="U1342" s="34" t="s">
        <v>3300</v>
      </c>
      <c r="V1342" s="36" t="str">
        <f>IF(VLOOKUP(First_Validations[[#This Row],[Country]],Last_Validations[[Country]:[Country: Year.1]],4,FALSE)=First_Validations[[#This Row],[FirstValidation.Country: Year]],"First","Second / Last")</f>
        <v>First</v>
      </c>
    </row>
    <row r="1343" spans="2:22">
      <c r="B1343" s="34" t="s">
        <v>1303</v>
      </c>
      <c r="C1343" s="34" t="s">
        <v>1651</v>
      </c>
      <c r="D1343" s="34">
        <v>1</v>
      </c>
      <c r="E1343" s="34">
        <v>49</v>
      </c>
      <c r="F1343" s="34" t="s">
        <v>1303</v>
      </c>
      <c r="G1343" s="34" t="s">
        <v>1652</v>
      </c>
      <c r="H1343" s="34" t="s">
        <v>1651</v>
      </c>
      <c r="I1343" s="34" t="s">
        <v>1304</v>
      </c>
      <c r="J1343" s="34" t="s">
        <v>1305</v>
      </c>
      <c r="K1343" s="34">
        <v>2018</v>
      </c>
      <c r="L1343" s="34">
        <v>2018</v>
      </c>
      <c r="M1343" s="34" t="s">
        <v>1767</v>
      </c>
      <c r="N1343" s="34" t="s">
        <v>1813</v>
      </c>
      <c r="O1343" s="34">
        <v>1</v>
      </c>
      <c r="P1343" s="34" t="s">
        <v>1796</v>
      </c>
      <c r="Q1343" s="34" t="s">
        <v>1332</v>
      </c>
      <c r="S1343" s="34" t="s">
        <v>1653</v>
      </c>
      <c r="T1343" s="34" t="s">
        <v>1878</v>
      </c>
      <c r="U1343" s="34" t="s">
        <v>3301</v>
      </c>
      <c r="V1343" s="36" t="str">
        <f>IF(VLOOKUP(First_Validations[[#This Row],[Country]],Last_Validations[[Country]:[Country: Year.1]],4,FALSE)=First_Validations[[#This Row],[FirstValidation.Country: Year]],"First","Second / Last")</f>
        <v>First</v>
      </c>
    </row>
    <row r="1344" spans="2:22">
      <c r="B1344" s="34" t="s">
        <v>1303</v>
      </c>
      <c r="C1344" s="34" t="s">
        <v>1651</v>
      </c>
      <c r="D1344" s="34">
        <v>1</v>
      </c>
      <c r="E1344" s="34">
        <v>49</v>
      </c>
      <c r="F1344" s="34" t="s">
        <v>1303</v>
      </c>
      <c r="G1344" s="34" t="s">
        <v>1652</v>
      </c>
      <c r="H1344" s="34" t="s">
        <v>1651</v>
      </c>
      <c r="I1344" s="34" t="s">
        <v>1304</v>
      </c>
      <c r="J1344" s="34" t="s">
        <v>1305</v>
      </c>
      <c r="K1344" s="34">
        <v>2018</v>
      </c>
      <c r="L1344" s="34">
        <v>2018</v>
      </c>
      <c r="M1344" s="34" t="s">
        <v>1767</v>
      </c>
      <c r="N1344" s="34" t="s">
        <v>1816</v>
      </c>
      <c r="O1344" s="34">
        <v>5</v>
      </c>
      <c r="P1344" s="34" t="s">
        <v>1768</v>
      </c>
      <c r="Q1344" s="34" t="s">
        <v>1335</v>
      </c>
      <c r="S1344" s="34" t="s">
        <v>1653</v>
      </c>
      <c r="T1344" s="34" t="s">
        <v>1878</v>
      </c>
      <c r="U1344" s="34" t="s">
        <v>3310</v>
      </c>
      <c r="V1344" s="36" t="str">
        <f>IF(VLOOKUP(First_Validations[[#This Row],[Country]],Last_Validations[[Country]:[Country: Year.1]],4,FALSE)=First_Validations[[#This Row],[FirstValidation.Country: Year]],"First","Second / Last")</f>
        <v>First</v>
      </c>
    </row>
    <row r="1345" spans="2:22">
      <c r="B1345" s="34" t="s">
        <v>1303</v>
      </c>
      <c r="C1345" s="34" t="s">
        <v>1651</v>
      </c>
      <c r="D1345" s="34">
        <v>1</v>
      </c>
      <c r="E1345" s="34">
        <v>49</v>
      </c>
      <c r="F1345" s="34" t="s">
        <v>1303</v>
      </c>
      <c r="G1345" s="34" t="s">
        <v>1652</v>
      </c>
      <c r="H1345" s="34" t="s">
        <v>1651</v>
      </c>
      <c r="I1345" s="34" t="s">
        <v>1304</v>
      </c>
      <c r="J1345" s="34" t="s">
        <v>1305</v>
      </c>
      <c r="K1345" s="34">
        <v>2018</v>
      </c>
      <c r="L1345" s="34">
        <v>2018</v>
      </c>
      <c r="M1345" s="34" t="s">
        <v>1767</v>
      </c>
      <c r="N1345" s="34" t="s">
        <v>1815</v>
      </c>
      <c r="O1345" s="34">
        <v>0</v>
      </c>
      <c r="P1345" s="34" t="s">
        <v>4</v>
      </c>
      <c r="Q1345" s="34" t="s">
        <v>1334</v>
      </c>
      <c r="S1345" s="34" t="s">
        <v>1653</v>
      </c>
      <c r="T1345" s="34" t="s">
        <v>1878</v>
      </c>
      <c r="U1345" s="34" t="s">
        <v>3311</v>
      </c>
      <c r="V1345" s="36" t="str">
        <f>IF(VLOOKUP(First_Validations[[#This Row],[Country]],Last_Validations[[Country]:[Country: Year.1]],4,FALSE)=First_Validations[[#This Row],[FirstValidation.Country: Year]],"First","Second / Last")</f>
        <v>First</v>
      </c>
    </row>
    <row r="1346" spans="2:22">
      <c r="B1346" s="34" t="s">
        <v>1303</v>
      </c>
      <c r="C1346" s="34" t="s">
        <v>1651</v>
      </c>
      <c r="D1346" s="34">
        <v>1</v>
      </c>
      <c r="E1346" s="34">
        <v>49</v>
      </c>
      <c r="F1346" s="34" t="s">
        <v>1303</v>
      </c>
      <c r="G1346" s="34" t="s">
        <v>1652</v>
      </c>
      <c r="H1346" s="34" t="s">
        <v>1651</v>
      </c>
      <c r="I1346" s="34" t="s">
        <v>1304</v>
      </c>
      <c r="J1346" s="34" t="s">
        <v>1305</v>
      </c>
      <c r="K1346" s="34">
        <v>2018</v>
      </c>
      <c r="L1346" s="34">
        <v>2018</v>
      </c>
      <c r="M1346" s="34" t="s">
        <v>1767</v>
      </c>
      <c r="N1346" s="34" t="s">
        <v>1804</v>
      </c>
      <c r="O1346" s="34">
        <v>0</v>
      </c>
      <c r="P1346" s="34" t="s">
        <v>4</v>
      </c>
      <c r="Q1346" s="34" t="s">
        <v>1323</v>
      </c>
      <c r="S1346" s="34" t="s">
        <v>1653</v>
      </c>
      <c r="T1346" s="34" t="s">
        <v>1878</v>
      </c>
      <c r="U1346" s="34" t="s">
        <v>3326</v>
      </c>
      <c r="V1346" s="36" t="str">
        <f>IF(VLOOKUP(First_Validations[[#This Row],[Country]],Last_Validations[[Country]:[Country: Year.1]],4,FALSE)=First_Validations[[#This Row],[FirstValidation.Country: Year]],"First","Second / Last")</f>
        <v>First</v>
      </c>
    </row>
    <row r="1347" spans="2:22">
      <c r="B1347" s="34" t="s">
        <v>1303</v>
      </c>
      <c r="C1347" s="34" t="s">
        <v>1651</v>
      </c>
      <c r="D1347" s="34">
        <v>1</v>
      </c>
      <c r="E1347" s="34">
        <v>49</v>
      </c>
      <c r="F1347" s="34" t="s">
        <v>1303</v>
      </c>
      <c r="G1347" s="34" t="s">
        <v>1652</v>
      </c>
      <c r="H1347" s="34" t="s">
        <v>1651</v>
      </c>
      <c r="I1347" s="34" t="s">
        <v>1304</v>
      </c>
      <c r="J1347" s="34" t="s">
        <v>1305</v>
      </c>
      <c r="K1347" s="34">
        <v>2018</v>
      </c>
      <c r="L1347" s="34">
        <v>2018</v>
      </c>
      <c r="M1347" s="34" t="s">
        <v>1767</v>
      </c>
      <c r="N1347" s="34" t="s">
        <v>1791</v>
      </c>
      <c r="O1347" s="34">
        <v>5</v>
      </c>
      <c r="P1347" s="34" t="s">
        <v>1768</v>
      </c>
      <c r="Q1347" s="34" t="s">
        <v>1312</v>
      </c>
      <c r="S1347" s="34" t="s">
        <v>1653</v>
      </c>
      <c r="T1347" s="34" t="s">
        <v>1878</v>
      </c>
      <c r="U1347" s="34" t="s">
        <v>3321</v>
      </c>
      <c r="V1347" s="36" t="str">
        <f>IF(VLOOKUP(First_Validations[[#This Row],[Country]],Last_Validations[[Country]:[Country: Year.1]],4,FALSE)=First_Validations[[#This Row],[FirstValidation.Country: Year]],"First","Second / Last")</f>
        <v>First</v>
      </c>
    </row>
    <row r="1348" spans="2:22">
      <c r="B1348" s="34" t="s">
        <v>1303</v>
      </c>
      <c r="C1348" s="34" t="s">
        <v>1651</v>
      </c>
      <c r="D1348" s="34">
        <v>1</v>
      </c>
      <c r="E1348" s="34">
        <v>49</v>
      </c>
      <c r="F1348" s="34" t="s">
        <v>1303</v>
      </c>
      <c r="G1348" s="34" t="s">
        <v>1652</v>
      </c>
      <c r="H1348" s="34" t="s">
        <v>1651</v>
      </c>
      <c r="I1348" s="34" t="s">
        <v>1304</v>
      </c>
      <c r="J1348" s="34" t="s">
        <v>1305</v>
      </c>
      <c r="K1348" s="34">
        <v>2018</v>
      </c>
      <c r="L1348" s="34">
        <v>2018</v>
      </c>
      <c r="M1348" s="34" t="s">
        <v>1767</v>
      </c>
      <c r="N1348" s="34" t="s">
        <v>1790</v>
      </c>
      <c r="O1348" s="34">
        <v>5</v>
      </c>
      <c r="P1348" s="34" t="s">
        <v>1768</v>
      </c>
      <c r="Q1348" s="34" t="s">
        <v>1311</v>
      </c>
      <c r="S1348" s="34" t="s">
        <v>1653</v>
      </c>
      <c r="T1348" s="34" t="s">
        <v>1878</v>
      </c>
      <c r="U1348" s="34" t="s">
        <v>3322</v>
      </c>
      <c r="V1348" s="36" t="str">
        <f>IF(VLOOKUP(First_Validations[[#This Row],[Country]],Last_Validations[[Country]:[Country: Year.1]],4,FALSE)=First_Validations[[#This Row],[FirstValidation.Country: Year]],"First","Second / Last")</f>
        <v>First</v>
      </c>
    </row>
    <row r="1349" spans="2:22">
      <c r="B1349" s="34" t="s">
        <v>1303</v>
      </c>
      <c r="C1349" s="34" t="s">
        <v>1651</v>
      </c>
      <c r="D1349" s="34">
        <v>1</v>
      </c>
      <c r="E1349" s="34">
        <v>49</v>
      </c>
      <c r="F1349" s="34" t="s">
        <v>1303</v>
      </c>
      <c r="G1349" s="34" t="s">
        <v>1652</v>
      </c>
      <c r="H1349" s="34" t="s">
        <v>1651</v>
      </c>
      <c r="I1349" s="34" t="s">
        <v>1304</v>
      </c>
      <c r="J1349" s="34" t="s">
        <v>1305</v>
      </c>
      <c r="K1349" s="34">
        <v>2018</v>
      </c>
      <c r="L1349" s="34">
        <v>2018</v>
      </c>
      <c r="M1349" s="34" t="s">
        <v>1767</v>
      </c>
      <c r="N1349" s="34" t="s">
        <v>1793</v>
      </c>
      <c r="O1349" s="34">
        <v>4</v>
      </c>
      <c r="P1349" s="34" t="s">
        <v>1767</v>
      </c>
      <c r="Q1349" s="34" t="s">
        <v>1314</v>
      </c>
      <c r="S1349" s="34" t="s">
        <v>1653</v>
      </c>
      <c r="T1349" s="34" t="s">
        <v>1878</v>
      </c>
      <c r="U1349" s="34" t="s">
        <v>3315</v>
      </c>
      <c r="V1349" s="36" t="str">
        <f>IF(VLOOKUP(First_Validations[[#This Row],[Country]],Last_Validations[[Country]:[Country: Year.1]],4,FALSE)=First_Validations[[#This Row],[FirstValidation.Country: Year]],"First","Second / Last")</f>
        <v>First</v>
      </c>
    </row>
    <row r="1350" spans="2:22">
      <c r="B1350" s="34" t="s">
        <v>1303</v>
      </c>
      <c r="C1350" s="34" t="s">
        <v>1651</v>
      </c>
      <c r="D1350" s="34">
        <v>1</v>
      </c>
      <c r="E1350" s="34">
        <v>49</v>
      </c>
      <c r="F1350" s="34" t="s">
        <v>1303</v>
      </c>
      <c r="G1350" s="34" t="s">
        <v>1652</v>
      </c>
      <c r="H1350" s="34" t="s">
        <v>1651</v>
      </c>
      <c r="I1350" s="34" t="s">
        <v>1304</v>
      </c>
      <c r="J1350" s="34" t="s">
        <v>1305</v>
      </c>
      <c r="K1350" s="34">
        <v>2018</v>
      </c>
      <c r="L1350" s="34">
        <v>2018</v>
      </c>
      <c r="M1350" s="34" t="s">
        <v>1767</v>
      </c>
      <c r="N1350" s="34" t="s">
        <v>1792</v>
      </c>
      <c r="O1350" s="34">
        <v>4</v>
      </c>
      <c r="P1350" s="34" t="s">
        <v>1767</v>
      </c>
      <c r="Q1350" s="34" t="s">
        <v>1313</v>
      </c>
      <c r="S1350" s="34" t="s">
        <v>1653</v>
      </c>
      <c r="T1350" s="34" t="s">
        <v>1878</v>
      </c>
      <c r="U1350" s="34" t="s">
        <v>3316</v>
      </c>
      <c r="V1350" s="36" t="str">
        <f>IF(VLOOKUP(First_Validations[[#This Row],[Country]],Last_Validations[[Country]:[Country: Year.1]],4,FALSE)=First_Validations[[#This Row],[FirstValidation.Country: Year]],"First","Second / Last")</f>
        <v>First</v>
      </c>
    </row>
    <row r="1351" spans="2:22">
      <c r="B1351" s="34" t="s">
        <v>1303</v>
      </c>
      <c r="C1351" s="34" t="s">
        <v>1651</v>
      </c>
      <c r="D1351" s="34">
        <v>1</v>
      </c>
      <c r="E1351" s="34">
        <v>49</v>
      </c>
      <c r="F1351" s="34" t="s">
        <v>1303</v>
      </c>
      <c r="G1351" s="34" t="s">
        <v>1652</v>
      </c>
      <c r="H1351" s="34" t="s">
        <v>1651</v>
      </c>
      <c r="I1351" s="34" t="s">
        <v>1304</v>
      </c>
      <c r="J1351" s="34" t="s">
        <v>1305</v>
      </c>
      <c r="K1351" s="34">
        <v>2018</v>
      </c>
      <c r="L1351" s="34">
        <v>2018</v>
      </c>
      <c r="M1351" s="34" t="s">
        <v>1767</v>
      </c>
      <c r="N1351" s="34" t="s">
        <v>1787</v>
      </c>
      <c r="O1351" s="34">
        <v>5</v>
      </c>
      <c r="P1351" s="34" t="s">
        <v>1768</v>
      </c>
      <c r="Q1351" s="34" t="s">
        <v>1308</v>
      </c>
      <c r="S1351" s="34" t="s">
        <v>1653</v>
      </c>
      <c r="T1351" s="34" t="s">
        <v>1878</v>
      </c>
      <c r="U1351" s="34" t="s">
        <v>3297</v>
      </c>
      <c r="V1351" s="36" t="str">
        <f>IF(VLOOKUP(First_Validations[[#This Row],[Country]],Last_Validations[[Country]:[Country: Year.1]],4,FALSE)=First_Validations[[#This Row],[FirstValidation.Country: Year]],"First","Second / Last")</f>
        <v>First</v>
      </c>
    </row>
    <row r="1352" spans="2:22">
      <c r="B1352" s="34" t="s">
        <v>1303</v>
      </c>
      <c r="C1352" s="34" t="s">
        <v>1651</v>
      </c>
      <c r="D1352" s="34">
        <v>1</v>
      </c>
      <c r="E1352" s="34">
        <v>49</v>
      </c>
      <c r="F1352" s="34" t="s">
        <v>1303</v>
      </c>
      <c r="G1352" s="34" t="s">
        <v>1652</v>
      </c>
      <c r="H1352" s="34" t="s">
        <v>1651</v>
      </c>
      <c r="I1352" s="34" t="s">
        <v>1304</v>
      </c>
      <c r="J1352" s="34" t="s">
        <v>1305</v>
      </c>
      <c r="K1352" s="34">
        <v>2018</v>
      </c>
      <c r="L1352" s="34">
        <v>2018</v>
      </c>
      <c r="M1352" s="34" t="s">
        <v>1767</v>
      </c>
      <c r="N1352" s="34" t="s">
        <v>1784</v>
      </c>
      <c r="O1352" s="34">
        <v>5</v>
      </c>
      <c r="P1352" s="34" t="s">
        <v>1768</v>
      </c>
      <c r="Q1352" s="34" t="s">
        <v>1307</v>
      </c>
      <c r="S1352" s="34" t="s">
        <v>1653</v>
      </c>
      <c r="T1352" s="34" t="s">
        <v>1878</v>
      </c>
      <c r="U1352" s="34" t="s">
        <v>3308</v>
      </c>
      <c r="V1352" s="36" t="str">
        <f>IF(VLOOKUP(First_Validations[[#This Row],[Country]],Last_Validations[[Country]:[Country: Year.1]],4,FALSE)=First_Validations[[#This Row],[FirstValidation.Country: Year]],"First","Second / Last")</f>
        <v>First</v>
      </c>
    </row>
    <row r="1353" spans="2:22">
      <c r="B1353" s="34" t="s">
        <v>1303</v>
      </c>
      <c r="C1353" s="34" t="s">
        <v>1651</v>
      </c>
      <c r="D1353" s="34">
        <v>1</v>
      </c>
      <c r="E1353" s="34">
        <v>49</v>
      </c>
      <c r="F1353" s="34" t="s">
        <v>1303</v>
      </c>
      <c r="G1353" s="34" t="s">
        <v>1652</v>
      </c>
      <c r="H1353" s="34" t="s">
        <v>1651</v>
      </c>
      <c r="I1353" s="34" t="s">
        <v>1304</v>
      </c>
      <c r="J1353" s="34" t="s">
        <v>1305</v>
      </c>
      <c r="K1353" s="34">
        <v>2018</v>
      </c>
      <c r="L1353" s="34">
        <v>2018</v>
      </c>
      <c r="M1353" s="34" t="s">
        <v>1767</v>
      </c>
      <c r="N1353" s="34" t="s">
        <v>1789</v>
      </c>
      <c r="O1353" s="34">
        <v>4</v>
      </c>
      <c r="P1353" s="34" t="s">
        <v>1767</v>
      </c>
      <c r="Q1353" s="34" t="s">
        <v>1310</v>
      </c>
      <c r="S1353" s="34" t="s">
        <v>1653</v>
      </c>
      <c r="T1353" s="34" t="s">
        <v>1878</v>
      </c>
      <c r="U1353" s="34" t="s">
        <v>3319</v>
      </c>
      <c r="V1353" s="36" t="str">
        <f>IF(VLOOKUP(First_Validations[[#This Row],[Country]],Last_Validations[[Country]:[Country: Year.1]],4,FALSE)=First_Validations[[#This Row],[FirstValidation.Country: Year]],"First","Second / Last")</f>
        <v>First</v>
      </c>
    </row>
    <row r="1354" spans="2:22">
      <c r="B1354" s="34" t="s">
        <v>1303</v>
      </c>
      <c r="C1354" s="34" t="s">
        <v>1651</v>
      </c>
      <c r="D1354" s="34">
        <v>1</v>
      </c>
      <c r="E1354" s="34">
        <v>49</v>
      </c>
      <c r="F1354" s="34" t="s">
        <v>1303</v>
      </c>
      <c r="G1354" s="34" t="s">
        <v>1652</v>
      </c>
      <c r="H1354" s="34" t="s">
        <v>1651</v>
      </c>
      <c r="I1354" s="34" t="s">
        <v>1304</v>
      </c>
      <c r="J1354" s="34" t="s">
        <v>1305</v>
      </c>
      <c r="K1354" s="34">
        <v>2018</v>
      </c>
      <c r="L1354" s="34">
        <v>2018</v>
      </c>
      <c r="M1354" s="34" t="s">
        <v>1767</v>
      </c>
      <c r="N1354" s="34" t="s">
        <v>1788</v>
      </c>
      <c r="O1354" s="34">
        <v>5</v>
      </c>
      <c r="P1354" s="34" t="s">
        <v>1768</v>
      </c>
      <c r="Q1354" s="34" t="s">
        <v>1309</v>
      </c>
      <c r="S1354" s="34" t="s">
        <v>1653</v>
      </c>
      <c r="T1354" s="34" t="s">
        <v>1878</v>
      </c>
      <c r="U1354" s="34" t="s">
        <v>3320</v>
      </c>
      <c r="V1354" s="36" t="str">
        <f>IF(VLOOKUP(First_Validations[[#This Row],[Country]],Last_Validations[[Country]:[Country: Year.1]],4,FALSE)=First_Validations[[#This Row],[FirstValidation.Country: Year]],"First","Second / Last")</f>
        <v>First</v>
      </c>
    </row>
    <row r="1355" spans="2:22">
      <c r="B1355" s="34" t="s">
        <v>1303</v>
      </c>
      <c r="C1355" s="34" t="s">
        <v>1651</v>
      </c>
      <c r="D1355" s="34">
        <v>1</v>
      </c>
      <c r="E1355" s="34">
        <v>49</v>
      </c>
      <c r="F1355" s="34" t="s">
        <v>1303</v>
      </c>
      <c r="G1355" s="34" t="s">
        <v>1652</v>
      </c>
      <c r="H1355" s="34" t="s">
        <v>1651</v>
      </c>
      <c r="I1355" s="34" t="s">
        <v>1304</v>
      </c>
      <c r="J1355" s="34" t="s">
        <v>1305</v>
      </c>
      <c r="K1355" s="34">
        <v>2018</v>
      </c>
      <c r="L1355" s="34">
        <v>2018</v>
      </c>
      <c r="M1355" s="34" t="s">
        <v>1767</v>
      </c>
      <c r="N1355" s="34" t="s">
        <v>1801</v>
      </c>
      <c r="O1355" s="34">
        <v>4</v>
      </c>
      <c r="P1355" s="34" t="s">
        <v>1767</v>
      </c>
      <c r="Q1355" s="34" t="s">
        <v>1320</v>
      </c>
      <c r="S1355" s="34" t="s">
        <v>1653</v>
      </c>
      <c r="T1355" s="34" t="s">
        <v>1878</v>
      </c>
      <c r="U1355" s="34" t="s">
        <v>3329</v>
      </c>
      <c r="V1355" s="36" t="str">
        <f>IF(VLOOKUP(First_Validations[[#This Row],[Country]],Last_Validations[[Country]:[Country: Year.1]],4,FALSE)=First_Validations[[#This Row],[FirstValidation.Country: Year]],"First","Second / Last")</f>
        <v>First</v>
      </c>
    </row>
    <row r="1356" spans="2:22">
      <c r="B1356" s="34" t="s">
        <v>1303</v>
      </c>
      <c r="C1356" s="34" t="s">
        <v>1651</v>
      </c>
      <c r="D1356" s="34">
        <v>1</v>
      </c>
      <c r="E1356" s="34">
        <v>49</v>
      </c>
      <c r="F1356" s="34" t="s">
        <v>1303</v>
      </c>
      <c r="G1356" s="34" t="s">
        <v>1652</v>
      </c>
      <c r="H1356" s="34" t="s">
        <v>1651</v>
      </c>
      <c r="I1356" s="34" t="s">
        <v>1304</v>
      </c>
      <c r="J1356" s="34" t="s">
        <v>1305</v>
      </c>
      <c r="K1356" s="34">
        <v>2018</v>
      </c>
      <c r="L1356" s="34">
        <v>2018</v>
      </c>
      <c r="M1356" s="34" t="s">
        <v>1767</v>
      </c>
      <c r="N1356" s="34" t="s">
        <v>1800</v>
      </c>
      <c r="O1356" s="34">
        <v>5</v>
      </c>
      <c r="P1356" s="34" t="s">
        <v>1768</v>
      </c>
      <c r="Q1356" s="34" t="s">
        <v>1319</v>
      </c>
      <c r="S1356" s="34" t="s">
        <v>1653</v>
      </c>
      <c r="T1356" s="34" t="s">
        <v>1878</v>
      </c>
      <c r="U1356" s="34" t="s">
        <v>3330</v>
      </c>
      <c r="V1356" s="36" t="str">
        <f>IF(VLOOKUP(First_Validations[[#This Row],[Country]],Last_Validations[[Country]:[Country: Year.1]],4,FALSE)=First_Validations[[#This Row],[FirstValidation.Country: Year]],"First","Second / Last")</f>
        <v>First</v>
      </c>
    </row>
    <row r="1357" spans="2:22">
      <c r="B1357" s="34" t="s">
        <v>1303</v>
      </c>
      <c r="C1357" s="34" t="s">
        <v>1651</v>
      </c>
      <c r="D1357" s="34">
        <v>1</v>
      </c>
      <c r="E1357" s="34">
        <v>49</v>
      </c>
      <c r="F1357" s="34" t="s">
        <v>1303</v>
      </c>
      <c r="G1357" s="34" t="s">
        <v>1652</v>
      </c>
      <c r="H1357" s="34" t="s">
        <v>1651</v>
      </c>
      <c r="I1357" s="34" t="s">
        <v>1304</v>
      </c>
      <c r="J1357" s="34" t="s">
        <v>1305</v>
      </c>
      <c r="K1357" s="34">
        <v>2018</v>
      </c>
      <c r="L1357" s="34">
        <v>2018</v>
      </c>
      <c r="M1357" s="34" t="s">
        <v>1767</v>
      </c>
      <c r="N1357" s="34" t="s">
        <v>1803</v>
      </c>
      <c r="O1357" s="34">
        <v>4</v>
      </c>
      <c r="P1357" s="34" t="s">
        <v>1767</v>
      </c>
      <c r="Q1357" s="34" t="s">
        <v>1322</v>
      </c>
      <c r="S1357" s="34" t="s">
        <v>1653</v>
      </c>
      <c r="T1357" s="34" t="s">
        <v>1878</v>
      </c>
      <c r="U1357" s="34" t="s">
        <v>3323</v>
      </c>
      <c r="V1357" s="36" t="str">
        <f>IF(VLOOKUP(First_Validations[[#This Row],[Country]],Last_Validations[[Country]:[Country: Year.1]],4,FALSE)=First_Validations[[#This Row],[FirstValidation.Country: Year]],"First","Second / Last")</f>
        <v>First</v>
      </c>
    </row>
    <row r="1358" spans="2:22">
      <c r="B1358" s="34" t="s">
        <v>1303</v>
      </c>
      <c r="C1358" s="34" t="s">
        <v>1651</v>
      </c>
      <c r="D1358" s="34">
        <v>1</v>
      </c>
      <c r="E1358" s="34">
        <v>49</v>
      </c>
      <c r="F1358" s="34" t="s">
        <v>1303</v>
      </c>
      <c r="G1358" s="34" t="s">
        <v>1652</v>
      </c>
      <c r="H1358" s="34" t="s">
        <v>1651</v>
      </c>
      <c r="I1358" s="34" t="s">
        <v>1304</v>
      </c>
      <c r="J1358" s="34" t="s">
        <v>1305</v>
      </c>
      <c r="K1358" s="34">
        <v>2018</v>
      </c>
      <c r="L1358" s="34">
        <v>2018</v>
      </c>
      <c r="M1358" s="34" t="s">
        <v>1767</v>
      </c>
      <c r="N1358" s="34" t="s">
        <v>1802</v>
      </c>
      <c r="O1358" s="34">
        <v>4</v>
      </c>
      <c r="P1358" s="34" t="s">
        <v>1767</v>
      </c>
      <c r="Q1358" s="34" t="s">
        <v>1321</v>
      </c>
      <c r="S1358" s="34" t="s">
        <v>1653</v>
      </c>
      <c r="T1358" s="34" t="s">
        <v>1878</v>
      </c>
      <c r="U1358" s="34" t="s">
        <v>3324</v>
      </c>
      <c r="V1358" s="36" t="str">
        <f>IF(VLOOKUP(First_Validations[[#This Row],[Country]],Last_Validations[[Country]:[Country: Year.1]],4,FALSE)=First_Validations[[#This Row],[FirstValidation.Country: Year]],"First","Second / Last")</f>
        <v>First</v>
      </c>
    </row>
    <row r="1359" spans="2:22">
      <c r="B1359" s="34" t="s">
        <v>1303</v>
      </c>
      <c r="C1359" s="34" t="s">
        <v>1651</v>
      </c>
      <c r="D1359" s="34">
        <v>1</v>
      </c>
      <c r="E1359" s="34">
        <v>49</v>
      </c>
      <c r="F1359" s="34" t="s">
        <v>1303</v>
      </c>
      <c r="G1359" s="34" t="s">
        <v>1652</v>
      </c>
      <c r="H1359" s="34" t="s">
        <v>1651</v>
      </c>
      <c r="I1359" s="34" t="s">
        <v>1304</v>
      </c>
      <c r="J1359" s="34" t="s">
        <v>1305</v>
      </c>
      <c r="K1359" s="34">
        <v>2018</v>
      </c>
      <c r="L1359" s="34">
        <v>2018</v>
      </c>
      <c r="M1359" s="34" t="s">
        <v>1767</v>
      </c>
      <c r="N1359" s="34" t="s">
        <v>1795</v>
      </c>
      <c r="O1359" s="34">
        <v>1</v>
      </c>
      <c r="P1359" s="34" t="s">
        <v>1796</v>
      </c>
      <c r="Q1359" s="34" t="s">
        <v>1316</v>
      </c>
      <c r="S1359" s="34" t="s">
        <v>1653</v>
      </c>
      <c r="T1359" s="34" t="s">
        <v>1878</v>
      </c>
      <c r="U1359" s="34" t="s">
        <v>3317</v>
      </c>
      <c r="V1359" s="36" t="str">
        <f>IF(VLOOKUP(First_Validations[[#This Row],[Country]],Last_Validations[[Country]:[Country: Year.1]],4,FALSE)=First_Validations[[#This Row],[FirstValidation.Country: Year]],"First","Second / Last")</f>
        <v>First</v>
      </c>
    </row>
    <row r="1360" spans="2:22">
      <c r="B1360" s="34" t="s">
        <v>1303</v>
      </c>
      <c r="C1360" s="34" t="s">
        <v>1651</v>
      </c>
      <c r="D1360" s="34">
        <v>1</v>
      </c>
      <c r="E1360" s="34">
        <v>49</v>
      </c>
      <c r="F1360" s="34" t="s">
        <v>1303</v>
      </c>
      <c r="G1360" s="34" t="s">
        <v>1652</v>
      </c>
      <c r="H1360" s="34" t="s">
        <v>1651</v>
      </c>
      <c r="I1360" s="34" t="s">
        <v>1304</v>
      </c>
      <c r="J1360" s="34" t="s">
        <v>1305</v>
      </c>
      <c r="K1360" s="34">
        <v>2018</v>
      </c>
      <c r="L1360" s="34">
        <v>2018</v>
      </c>
      <c r="M1360" s="34" t="s">
        <v>1767</v>
      </c>
      <c r="N1360" s="34" t="s">
        <v>1794</v>
      </c>
      <c r="O1360" s="34">
        <v>5</v>
      </c>
      <c r="P1360" s="34" t="s">
        <v>1768</v>
      </c>
      <c r="Q1360" s="34" t="s">
        <v>1315</v>
      </c>
      <c r="S1360" s="34" t="s">
        <v>1653</v>
      </c>
      <c r="T1360" s="34" t="s">
        <v>1878</v>
      </c>
      <c r="U1360" s="34" t="s">
        <v>3318</v>
      </c>
      <c r="V1360" s="36" t="str">
        <f>IF(VLOOKUP(First_Validations[[#This Row],[Country]],Last_Validations[[Country]:[Country: Year.1]],4,FALSE)=First_Validations[[#This Row],[FirstValidation.Country: Year]],"First","Second / Last")</f>
        <v>First</v>
      </c>
    </row>
    <row r="1361" spans="2:22">
      <c r="B1361" s="34" t="s">
        <v>1303</v>
      </c>
      <c r="C1361" s="34" t="s">
        <v>1651</v>
      </c>
      <c r="D1361" s="34">
        <v>1</v>
      </c>
      <c r="E1361" s="34">
        <v>49</v>
      </c>
      <c r="F1361" s="34" t="s">
        <v>1303</v>
      </c>
      <c r="G1361" s="34" t="s">
        <v>1652</v>
      </c>
      <c r="H1361" s="34" t="s">
        <v>1651</v>
      </c>
      <c r="I1361" s="34" t="s">
        <v>1304</v>
      </c>
      <c r="J1361" s="34" t="s">
        <v>1305</v>
      </c>
      <c r="K1361" s="34">
        <v>2018</v>
      </c>
      <c r="L1361" s="34">
        <v>2018</v>
      </c>
      <c r="M1361" s="34" t="s">
        <v>1767</v>
      </c>
      <c r="N1361" s="34" t="s">
        <v>1799</v>
      </c>
      <c r="O1361" s="34">
        <v>5</v>
      </c>
      <c r="P1361" s="34" t="s">
        <v>1768</v>
      </c>
      <c r="Q1361" s="34" t="s">
        <v>1318</v>
      </c>
      <c r="S1361" s="34" t="s">
        <v>1653</v>
      </c>
      <c r="T1361" s="34" t="s">
        <v>1878</v>
      </c>
      <c r="U1361" s="34" t="s">
        <v>3327</v>
      </c>
      <c r="V1361" s="36" t="str">
        <f>IF(VLOOKUP(First_Validations[[#This Row],[Country]],Last_Validations[[Country]:[Country: Year.1]],4,FALSE)=First_Validations[[#This Row],[FirstValidation.Country: Year]],"First","Second / Last")</f>
        <v>First</v>
      </c>
    </row>
    <row r="1362" spans="2:22">
      <c r="B1362" s="34" t="s">
        <v>1303</v>
      </c>
      <c r="C1362" s="34" t="s">
        <v>1651</v>
      </c>
      <c r="D1362" s="34">
        <v>1</v>
      </c>
      <c r="E1362" s="34">
        <v>49</v>
      </c>
      <c r="F1362" s="34" t="s">
        <v>1303</v>
      </c>
      <c r="G1362" s="34" t="s">
        <v>1652</v>
      </c>
      <c r="H1362" s="34" t="s">
        <v>1651</v>
      </c>
      <c r="I1362" s="34" t="s">
        <v>1304</v>
      </c>
      <c r="J1362" s="34" t="s">
        <v>1305</v>
      </c>
      <c r="K1362" s="34">
        <v>2018</v>
      </c>
      <c r="L1362" s="34">
        <v>2018</v>
      </c>
      <c r="M1362" s="34" t="s">
        <v>1767</v>
      </c>
      <c r="N1362" s="34" t="s">
        <v>1797</v>
      </c>
      <c r="O1362" s="34">
        <v>5</v>
      </c>
      <c r="P1362" s="34" t="s">
        <v>1768</v>
      </c>
      <c r="Q1362" s="34" t="s">
        <v>1317</v>
      </c>
      <c r="S1362" s="34" t="s">
        <v>1653</v>
      </c>
      <c r="T1362" s="34" t="s">
        <v>1878</v>
      </c>
      <c r="U1362" s="34" t="s">
        <v>3328</v>
      </c>
      <c r="V1362" s="36" t="str">
        <f>IF(VLOOKUP(First_Validations[[#This Row],[Country]],Last_Validations[[Country]:[Country: Year.1]],4,FALSE)=First_Validations[[#This Row],[FirstValidation.Country: Year]],"First","Second / Last")</f>
        <v>First</v>
      </c>
    </row>
    <row r="1363" spans="2:22">
      <c r="B1363" s="34" t="s">
        <v>993</v>
      </c>
      <c r="C1363" s="34" t="s">
        <v>1660</v>
      </c>
      <c r="D1363" s="34">
        <v>1</v>
      </c>
      <c r="E1363" s="34">
        <v>35</v>
      </c>
      <c r="F1363" s="34" t="s">
        <v>993</v>
      </c>
      <c r="G1363" s="34" t="s">
        <v>1661</v>
      </c>
      <c r="H1363" s="34" t="s">
        <v>1660</v>
      </c>
      <c r="I1363" s="34" t="s">
        <v>994</v>
      </c>
      <c r="J1363" s="34" t="s">
        <v>995</v>
      </c>
      <c r="K1363" s="34">
        <v>2017</v>
      </c>
      <c r="L1363" s="34">
        <v>2017</v>
      </c>
      <c r="M1363" s="34" t="s">
        <v>1767</v>
      </c>
      <c r="N1363" s="34" t="s">
        <v>1811</v>
      </c>
      <c r="O1363" s="34">
        <v>6</v>
      </c>
      <c r="P1363" s="34" t="s">
        <v>1817</v>
      </c>
      <c r="Q1363" s="34" t="s">
        <v>1018</v>
      </c>
      <c r="R1363" s="34" t="s">
        <v>995</v>
      </c>
      <c r="S1363" s="34" t="s">
        <v>1662</v>
      </c>
      <c r="T1363" s="34" t="s">
        <v>1865</v>
      </c>
      <c r="U1363" s="34" t="s">
        <v>3364</v>
      </c>
      <c r="V1363" s="36" t="str">
        <f>IF(VLOOKUP(First_Validations[[#This Row],[Country]],Last_Validations[[Country]:[Country: Year.1]],4,FALSE)=First_Validations[[#This Row],[FirstValidation.Country: Year]],"First","Second / Last")</f>
        <v>First</v>
      </c>
    </row>
    <row r="1364" spans="2:22">
      <c r="B1364" s="34" t="s">
        <v>993</v>
      </c>
      <c r="C1364" s="34" t="s">
        <v>1660</v>
      </c>
      <c r="D1364" s="34">
        <v>1</v>
      </c>
      <c r="E1364" s="34">
        <v>35</v>
      </c>
      <c r="F1364" s="34" t="s">
        <v>993</v>
      </c>
      <c r="G1364" s="34" t="s">
        <v>1661</v>
      </c>
      <c r="H1364" s="34" t="s">
        <v>1660</v>
      </c>
      <c r="I1364" s="34" t="s">
        <v>994</v>
      </c>
      <c r="J1364" s="34" t="s">
        <v>995</v>
      </c>
      <c r="K1364" s="34">
        <v>2017</v>
      </c>
      <c r="L1364" s="34">
        <v>2017</v>
      </c>
      <c r="M1364" s="34" t="s">
        <v>1767</v>
      </c>
      <c r="N1364" s="34" t="s">
        <v>1810</v>
      </c>
      <c r="O1364" s="34">
        <v>4</v>
      </c>
      <c r="P1364" s="34" t="s">
        <v>1767</v>
      </c>
      <c r="Q1364" s="34" t="s">
        <v>1017</v>
      </c>
      <c r="R1364" s="34" t="s">
        <v>995</v>
      </c>
      <c r="S1364" s="34" t="s">
        <v>1662</v>
      </c>
      <c r="T1364" s="34" t="s">
        <v>1865</v>
      </c>
      <c r="U1364" s="34" t="s">
        <v>3363</v>
      </c>
      <c r="V1364" s="36" t="str">
        <f>IF(VLOOKUP(First_Validations[[#This Row],[Country]],Last_Validations[[Country]:[Country: Year.1]],4,FALSE)=First_Validations[[#This Row],[FirstValidation.Country: Year]],"First","Second / Last")</f>
        <v>First</v>
      </c>
    </row>
    <row r="1365" spans="2:22">
      <c r="B1365" s="34" t="s">
        <v>993</v>
      </c>
      <c r="C1365" s="34" t="s">
        <v>1660</v>
      </c>
      <c r="D1365" s="34">
        <v>1</v>
      </c>
      <c r="E1365" s="34">
        <v>35</v>
      </c>
      <c r="F1365" s="34" t="s">
        <v>993</v>
      </c>
      <c r="G1365" s="34" t="s">
        <v>1661</v>
      </c>
      <c r="H1365" s="34" t="s">
        <v>1660</v>
      </c>
      <c r="I1365" s="34" t="s">
        <v>994</v>
      </c>
      <c r="J1365" s="34" t="s">
        <v>995</v>
      </c>
      <c r="K1365" s="34">
        <v>2017</v>
      </c>
      <c r="L1365" s="34">
        <v>2017</v>
      </c>
      <c r="M1365" s="34" t="s">
        <v>1767</v>
      </c>
      <c r="N1365" s="34" t="s">
        <v>1813</v>
      </c>
      <c r="O1365" s="34">
        <v>6</v>
      </c>
      <c r="P1365" s="34" t="s">
        <v>1817</v>
      </c>
      <c r="Q1365" s="34" t="s">
        <v>1020</v>
      </c>
      <c r="R1365" s="34" t="s">
        <v>995</v>
      </c>
      <c r="S1365" s="34" t="s">
        <v>1662</v>
      </c>
      <c r="T1365" s="34" t="s">
        <v>1865</v>
      </c>
      <c r="U1365" s="34" t="s">
        <v>3362</v>
      </c>
      <c r="V1365" s="36" t="str">
        <f>IF(VLOOKUP(First_Validations[[#This Row],[Country]],Last_Validations[[Country]:[Country: Year.1]],4,FALSE)=First_Validations[[#This Row],[FirstValidation.Country: Year]],"First","Second / Last")</f>
        <v>First</v>
      </c>
    </row>
    <row r="1366" spans="2:22">
      <c r="B1366" s="34" t="s">
        <v>993</v>
      </c>
      <c r="C1366" s="34" t="s">
        <v>1660</v>
      </c>
      <c r="D1366" s="34">
        <v>1</v>
      </c>
      <c r="E1366" s="34">
        <v>35</v>
      </c>
      <c r="F1366" s="34" t="s">
        <v>993</v>
      </c>
      <c r="G1366" s="34" t="s">
        <v>1661</v>
      </c>
      <c r="H1366" s="34" t="s">
        <v>1660</v>
      </c>
      <c r="I1366" s="34" t="s">
        <v>994</v>
      </c>
      <c r="J1366" s="34" t="s">
        <v>995</v>
      </c>
      <c r="K1366" s="34">
        <v>2017</v>
      </c>
      <c r="L1366" s="34">
        <v>2017</v>
      </c>
      <c r="M1366" s="34" t="s">
        <v>1767</v>
      </c>
      <c r="N1366" s="34" t="s">
        <v>1812</v>
      </c>
      <c r="O1366" s="34">
        <v>5</v>
      </c>
      <c r="P1366" s="34" t="s">
        <v>1768</v>
      </c>
      <c r="Q1366" s="34" t="s">
        <v>1019</v>
      </c>
      <c r="R1366" s="34" t="s">
        <v>995</v>
      </c>
      <c r="S1366" s="34" t="s">
        <v>1662</v>
      </c>
      <c r="T1366" s="34" t="s">
        <v>1865</v>
      </c>
      <c r="U1366" s="34" t="s">
        <v>3361</v>
      </c>
      <c r="V1366" s="36" t="str">
        <f>IF(VLOOKUP(First_Validations[[#This Row],[Country]],Last_Validations[[Country]:[Country: Year.1]],4,FALSE)=First_Validations[[#This Row],[FirstValidation.Country: Year]],"First","Second / Last")</f>
        <v>First</v>
      </c>
    </row>
    <row r="1367" spans="2:22">
      <c r="B1367" s="34" t="s">
        <v>993</v>
      </c>
      <c r="C1367" s="34" t="s">
        <v>1660</v>
      </c>
      <c r="D1367" s="34">
        <v>1</v>
      </c>
      <c r="E1367" s="34">
        <v>35</v>
      </c>
      <c r="F1367" s="34" t="s">
        <v>993</v>
      </c>
      <c r="G1367" s="34" t="s">
        <v>1661</v>
      </c>
      <c r="H1367" s="34" t="s">
        <v>1660</v>
      </c>
      <c r="I1367" s="34" t="s">
        <v>994</v>
      </c>
      <c r="J1367" s="34" t="s">
        <v>995</v>
      </c>
      <c r="K1367" s="34">
        <v>2017</v>
      </c>
      <c r="L1367" s="34">
        <v>2017</v>
      </c>
      <c r="M1367" s="34" t="s">
        <v>1767</v>
      </c>
      <c r="N1367" s="34" t="s">
        <v>1807</v>
      </c>
      <c r="O1367" s="34">
        <v>0</v>
      </c>
      <c r="P1367" s="34" t="s">
        <v>4</v>
      </c>
      <c r="Q1367" s="34" t="s">
        <v>1014</v>
      </c>
      <c r="R1367" s="34" t="s">
        <v>995</v>
      </c>
      <c r="S1367" s="34" t="s">
        <v>1662</v>
      </c>
      <c r="T1367" s="34" t="s">
        <v>1865</v>
      </c>
      <c r="U1367" s="34" t="s">
        <v>3360</v>
      </c>
      <c r="V1367" s="36" t="str">
        <f>IF(VLOOKUP(First_Validations[[#This Row],[Country]],Last_Validations[[Country]:[Country: Year.1]],4,FALSE)=First_Validations[[#This Row],[FirstValidation.Country: Year]],"First","Second / Last")</f>
        <v>First</v>
      </c>
    </row>
    <row r="1368" spans="2:22">
      <c r="B1368" s="34" t="s">
        <v>993</v>
      </c>
      <c r="C1368" s="34" t="s">
        <v>1660</v>
      </c>
      <c r="D1368" s="34">
        <v>1</v>
      </c>
      <c r="E1368" s="34">
        <v>35</v>
      </c>
      <c r="F1368" s="34" t="s">
        <v>993</v>
      </c>
      <c r="G1368" s="34" t="s">
        <v>1661</v>
      </c>
      <c r="H1368" s="34" t="s">
        <v>1660</v>
      </c>
      <c r="I1368" s="34" t="s">
        <v>994</v>
      </c>
      <c r="J1368" s="34" t="s">
        <v>995</v>
      </c>
      <c r="K1368" s="34">
        <v>2017</v>
      </c>
      <c r="L1368" s="34">
        <v>2017</v>
      </c>
      <c r="M1368" s="34" t="s">
        <v>1767</v>
      </c>
      <c r="N1368" s="34" t="s">
        <v>1806</v>
      </c>
      <c r="O1368" s="34">
        <v>3</v>
      </c>
      <c r="P1368" s="34" t="s">
        <v>1798</v>
      </c>
      <c r="Q1368" s="34" t="s">
        <v>1013</v>
      </c>
      <c r="R1368" s="34" t="s">
        <v>995</v>
      </c>
      <c r="S1368" s="34" t="s">
        <v>1662</v>
      </c>
      <c r="T1368" s="34" t="s">
        <v>1865</v>
      </c>
      <c r="U1368" s="34" t="s">
        <v>3359</v>
      </c>
      <c r="V1368" s="36" t="str">
        <f>IF(VLOOKUP(First_Validations[[#This Row],[Country]],Last_Validations[[Country]:[Country: Year.1]],4,FALSE)=First_Validations[[#This Row],[FirstValidation.Country: Year]],"First","Second / Last")</f>
        <v>First</v>
      </c>
    </row>
    <row r="1369" spans="2:22">
      <c r="B1369" s="34" t="s">
        <v>993</v>
      </c>
      <c r="C1369" s="34" t="s">
        <v>1660</v>
      </c>
      <c r="D1369" s="34">
        <v>1</v>
      </c>
      <c r="E1369" s="34">
        <v>35</v>
      </c>
      <c r="F1369" s="34" t="s">
        <v>993</v>
      </c>
      <c r="G1369" s="34" t="s">
        <v>1661</v>
      </c>
      <c r="H1369" s="34" t="s">
        <v>1660</v>
      </c>
      <c r="I1369" s="34" t="s">
        <v>994</v>
      </c>
      <c r="J1369" s="34" t="s">
        <v>995</v>
      </c>
      <c r="K1369" s="34">
        <v>2017</v>
      </c>
      <c r="L1369" s="34">
        <v>2017</v>
      </c>
      <c r="M1369" s="34" t="s">
        <v>1767</v>
      </c>
      <c r="N1369" s="34" t="s">
        <v>1809</v>
      </c>
      <c r="O1369" s="34">
        <v>5</v>
      </c>
      <c r="P1369" s="34" t="s">
        <v>1768</v>
      </c>
      <c r="Q1369" s="34" t="s">
        <v>1016</v>
      </c>
      <c r="R1369" s="34" t="s">
        <v>995</v>
      </c>
      <c r="S1369" s="34" t="s">
        <v>1662</v>
      </c>
      <c r="T1369" s="34" t="s">
        <v>1865</v>
      </c>
      <c r="U1369" s="34" t="s">
        <v>3358</v>
      </c>
      <c r="V1369" s="36" t="str">
        <f>IF(VLOOKUP(First_Validations[[#This Row],[Country]],Last_Validations[[Country]:[Country: Year.1]],4,FALSE)=First_Validations[[#This Row],[FirstValidation.Country: Year]],"First","Second / Last")</f>
        <v>First</v>
      </c>
    </row>
    <row r="1370" spans="2:22">
      <c r="B1370" s="34" t="s">
        <v>993</v>
      </c>
      <c r="C1370" s="34" t="s">
        <v>1660</v>
      </c>
      <c r="D1370" s="34">
        <v>1</v>
      </c>
      <c r="E1370" s="34">
        <v>35</v>
      </c>
      <c r="F1370" s="34" t="s">
        <v>993</v>
      </c>
      <c r="G1370" s="34" t="s">
        <v>1661</v>
      </c>
      <c r="H1370" s="34" t="s">
        <v>1660</v>
      </c>
      <c r="I1370" s="34" t="s">
        <v>994</v>
      </c>
      <c r="J1370" s="34" t="s">
        <v>995</v>
      </c>
      <c r="K1370" s="34">
        <v>2017</v>
      </c>
      <c r="L1370" s="34">
        <v>2017</v>
      </c>
      <c r="M1370" s="34" t="s">
        <v>1767</v>
      </c>
      <c r="N1370" s="34" t="s">
        <v>1808</v>
      </c>
      <c r="O1370" s="34">
        <v>5</v>
      </c>
      <c r="P1370" s="34" t="s">
        <v>1768</v>
      </c>
      <c r="Q1370" s="34" t="s">
        <v>1015</v>
      </c>
      <c r="R1370" s="34" t="s">
        <v>995</v>
      </c>
      <c r="S1370" s="34" t="s">
        <v>1662</v>
      </c>
      <c r="T1370" s="34" t="s">
        <v>1865</v>
      </c>
      <c r="U1370" s="34" t="s">
        <v>3357</v>
      </c>
      <c r="V1370" s="36" t="str">
        <f>IF(VLOOKUP(First_Validations[[#This Row],[Country]],Last_Validations[[Country]:[Country: Year.1]],4,FALSE)=First_Validations[[#This Row],[FirstValidation.Country: Year]],"First","Second / Last")</f>
        <v>First</v>
      </c>
    </row>
    <row r="1371" spans="2:22">
      <c r="B1371" s="34" t="s">
        <v>993</v>
      </c>
      <c r="C1371" s="34" t="s">
        <v>1660</v>
      </c>
      <c r="D1371" s="34">
        <v>1</v>
      </c>
      <c r="E1371" s="34">
        <v>35</v>
      </c>
      <c r="F1371" s="34" t="s">
        <v>993</v>
      </c>
      <c r="G1371" s="34" t="s">
        <v>1661</v>
      </c>
      <c r="H1371" s="34" t="s">
        <v>1660</v>
      </c>
      <c r="I1371" s="34" t="s">
        <v>994</v>
      </c>
      <c r="J1371" s="34" t="s">
        <v>995</v>
      </c>
      <c r="K1371" s="34">
        <v>2017</v>
      </c>
      <c r="L1371" s="34">
        <v>2017</v>
      </c>
      <c r="M1371" s="34" t="s">
        <v>1767</v>
      </c>
      <c r="N1371" s="34" t="s">
        <v>1814</v>
      </c>
      <c r="O1371" s="34">
        <v>6</v>
      </c>
      <c r="P1371" s="34" t="s">
        <v>1817</v>
      </c>
      <c r="Q1371" s="34" t="s">
        <v>1021</v>
      </c>
      <c r="R1371" s="34" t="s">
        <v>995</v>
      </c>
      <c r="S1371" s="34" t="s">
        <v>1662</v>
      </c>
      <c r="T1371" s="34" t="s">
        <v>1865</v>
      </c>
      <c r="U1371" s="34" t="s">
        <v>3351</v>
      </c>
      <c r="V1371" s="36" t="str">
        <f>IF(VLOOKUP(First_Validations[[#This Row],[Country]],Last_Validations[[Country]:[Country: Year.1]],4,FALSE)=First_Validations[[#This Row],[FirstValidation.Country: Year]],"First","Second / Last")</f>
        <v>First</v>
      </c>
    </row>
    <row r="1372" spans="2:22">
      <c r="B1372" s="34" t="s">
        <v>993</v>
      </c>
      <c r="C1372" s="34" t="s">
        <v>1660</v>
      </c>
      <c r="D1372" s="34">
        <v>1</v>
      </c>
      <c r="E1372" s="34">
        <v>35</v>
      </c>
      <c r="F1372" s="34" t="s">
        <v>993</v>
      </c>
      <c r="G1372" s="34" t="s">
        <v>1661</v>
      </c>
      <c r="H1372" s="34" t="s">
        <v>1660</v>
      </c>
      <c r="I1372" s="34" t="s">
        <v>994</v>
      </c>
      <c r="J1372" s="34" t="s">
        <v>995</v>
      </c>
      <c r="K1372" s="34">
        <v>2017</v>
      </c>
      <c r="L1372" s="34">
        <v>2017</v>
      </c>
      <c r="M1372" s="34" t="s">
        <v>1767</v>
      </c>
      <c r="N1372" s="34" t="s">
        <v>1821</v>
      </c>
      <c r="O1372" s="34">
        <v>5</v>
      </c>
      <c r="P1372" s="34" t="s">
        <v>1768</v>
      </c>
      <c r="Q1372" s="34" t="s">
        <v>1027</v>
      </c>
      <c r="R1372" s="34" t="s">
        <v>995</v>
      </c>
      <c r="S1372" s="34" t="s">
        <v>1662</v>
      </c>
      <c r="T1372" s="34" t="s">
        <v>1865</v>
      </c>
      <c r="U1372" s="34" t="s">
        <v>3353</v>
      </c>
      <c r="V1372" s="36" t="str">
        <f>IF(VLOOKUP(First_Validations[[#This Row],[Country]],Last_Validations[[Country]:[Country: Year.1]],4,FALSE)=First_Validations[[#This Row],[FirstValidation.Country: Year]],"First","Second / Last")</f>
        <v>First</v>
      </c>
    </row>
    <row r="1373" spans="2:22">
      <c r="B1373" s="34" t="s">
        <v>993</v>
      </c>
      <c r="C1373" s="34" t="s">
        <v>1660</v>
      </c>
      <c r="D1373" s="34">
        <v>1</v>
      </c>
      <c r="E1373" s="34">
        <v>35</v>
      </c>
      <c r="F1373" s="34" t="s">
        <v>993</v>
      </c>
      <c r="G1373" s="34" t="s">
        <v>1661</v>
      </c>
      <c r="H1373" s="34" t="s">
        <v>1660</v>
      </c>
      <c r="I1373" s="34" t="s">
        <v>994</v>
      </c>
      <c r="J1373" s="34" t="s">
        <v>995</v>
      </c>
      <c r="K1373" s="34">
        <v>2017</v>
      </c>
      <c r="L1373" s="34">
        <v>2017</v>
      </c>
      <c r="M1373" s="34" t="s">
        <v>1767</v>
      </c>
      <c r="N1373" s="34" t="s">
        <v>1820</v>
      </c>
      <c r="O1373" s="34">
        <v>5</v>
      </c>
      <c r="P1373" s="34" t="s">
        <v>1768</v>
      </c>
      <c r="Q1373" s="34" t="s">
        <v>1026</v>
      </c>
      <c r="R1373" s="34" t="s">
        <v>995</v>
      </c>
      <c r="S1373" s="34" t="s">
        <v>1662</v>
      </c>
      <c r="T1373" s="34" t="s">
        <v>1865</v>
      </c>
      <c r="U1373" s="34" t="s">
        <v>3356</v>
      </c>
      <c r="V1373" s="36" t="str">
        <f>IF(VLOOKUP(First_Validations[[#This Row],[Country]],Last_Validations[[Country]:[Country: Year.1]],4,FALSE)=First_Validations[[#This Row],[FirstValidation.Country: Year]],"First","Second / Last")</f>
        <v>First</v>
      </c>
    </row>
    <row r="1374" spans="2:22">
      <c r="B1374" s="34" t="s">
        <v>993</v>
      </c>
      <c r="C1374" s="34" t="s">
        <v>1660</v>
      </c>
      <c r="D1374" s="34">
        <v>1</v>
      </c>
      <c r="E1374" s="34">
        <v>35</v>
      </c>
      <c r="F1374" s="34" t="s">
        <v>993</v>
      </c>
      <c r="G1374" s="34" t="s">
        <v>1661</v>
      </c>
      <c r="H1374" s="34" t="s">
        <v>1660</v>
      </c>
      <c r="I1374" s="34" t="s">
        <v>994</v>
      </c>
      <c r="J1374" s="34" t="s">
        <v>995</v>
      </c>
      <c r="K1374" s="34">
        <v>2017</v>
      </c>
      <c r="L1374" s="34">
        <v>2017</v>
      </c>
      <c r="M1374" s="34" t="s">
        <v>1767</v>
      </c>
      <c r="N1374" s="34" t="s">
        <v>1784</v>
      </c>
      <c r="O1374" s="34">
        <v>5</v>
      </c>
      <c r="P1374" s="34" t="s">
        <v>1768</v>
      </c>
      <c r="Q1374" s="34" t="s">
        <v>996</v>
      </c>
      <c r="R1374" s="34" t="s">
        <v>995</v>
      </c>
      <c r="S1374" s="34" t="s">
        <v>1662</v>
      </c>
      <c r="T1374" s="34" t="s">
        <v>1865</v>
      </c>
      <c r="U1374" s="34" t="s">
        <v>3354</v>
      </c>
      <c r="V1374" s="36" t="str">
        <f>IF(VLOOKUP(First_Validations[[#This Row],[Country]],Last_Validations[[Country]:[Country: Year.1]],4,FALSE)=First_Validations[[#This Row],[FirstValidation.Country: Year]],"First","Second / Last")</f>
        <v>First</v>
      </c>
    </row>
    <row r="1375" spans="2:22">
      <c r="B1375" s="34" t="s">
        <v>993</v>
      </c>
      <c r="C1375" s="34" t="s">
        <v>1660</v>
      </c>
      <c r="D1375" s="34">
        <v>1</v>
      </c>
      <c r="E1375" s="34">
        <v>35</v>
      </c>
      <c r="F1375" s="34" t="s">
        <v>993</v>
      </c>
      <c r="G1375" s="34" t="s">
        <v>1661</v>
      </c>
      <c r="H1375" s="34" t="s">
        <v>1660</v>
      </c>
      <c r="I1375" s="34" t="s">
        <v>994</v>
      </c>
      <c r="J1375" s="34" t="s">
        <v>995</v>
      </c>
      <c r="K1375" s="34">
        <v>2017</v>
      </c>
      <c r="L1375" s="34">
        <v>2017</v>
      </c>
      <c r="M1375" s="34" t="s">
        <v>1767</v>
      </c>
      <c r="N1375" s="34" t="s">
        <v>1822</v>
      </c>
      <c r="O1375" s="34">
        <v>4</v>
      </c>
      <c r="P1375" s="34" t="s">
        <v>1767</v>
      </c>
      <c r="Q1375" s="34" t="s">
        <v>1</v>
      </c>
      <c r="R1375" s="34" t="s">
        <v>995</v>
      </c>
      <c r="S1375" s="34" t="s">
        <v>1662</v>
      </c>
      <c r="T1375" s="34" t="s">
        <v>1865</v>
      </c>
      <c r="U1375" s="34" t="s">
        <v>3331</v>
      </c>
      <c r="V1375" s="36" t="str">
        <f>IF(VLOOKUP(First_Validations[[#This Row],[Country]],Last_Validations[[Country]:[Country: Year.1]],4,FALSE)=First_Validations[[#This Row],[FirstValidation.Country: Year]],"First","Second / Last")</f>
        <v>First</v>
      </c>
    </row>
    <row r="1376" spans="2:22">
      <c r="B1376" s="34" t="s">
        <v>993</v>
      </c>
      <c r="C1376" s="34" t="s">
        <v>1660</v>
      </c>
      <c r="D1376" s="34">
        <v>1</v>
      </c>
      <c r="E1376" s="34">
        <v>35</v>
      </c>
      <c r="F1376" s="34" t="s">
        <v>993</v>
      </c>
      <c r="G1376" s="34" t="s">
        <v>1661</v>
      </c>
      <c r="H1376" s="34" t="s">
        <v>1660</v>
      </c>
      <c r="I1376" s="34" t="s">
        <v>994</v>
      </c>
      <c r="J1376" s="34" t="s">
        <v>995</v>
      </c>
      <c r="K1376" s="34">
        <v>2017</v>
      </c>
      <c r="L1376" s="34">
        <v>2017</v>
      </c>
      <c r="M1376" s="34" t="s">
        <v>1767</v>
      </c>
      <c r="N1376" s="34" t="s">
        <v>1816</v>
      </c>
      <c r="O1376" s="34">
        <v>4</v>
      </c>
      <c r="P1376" s="34" t="s">
        <v>1767</v>
      </c>
      <c r="Q1376" s="34" t="s">
        <v>1023</v>
      </c>
      <c r="R1376" s="34" t="s">
        <v>995</v>
      </c>
      <c r="S1376" s="34" t="s">
        <v>1662</v>
      </c>
      <c r="T1376" s="34" t="s">
        <v>1865</v>
      </c>
      <c r="U1376" s="34" t="s">
        <v>3349</v>
      </c>
      <c r="V1376" s="36" t="str">
        <f>IF(VLOOKUP(First_Validations[[#This Row],[Country]],Last_Validations[[Country]:[Country: Year.1]],4,FALSE)=First_Validations[[#This Row],[FirstValidation.Country: Year]],"First","Second / Last")</f>
        <v>First</v>
      </c>
    </row>
    <row r="1377" spans="2:22">
      <c r="B1377" s="34" t="s">
        <v>993</v>
      </c>
      <c r="C1377" s="34" t="s">
        <v>1660</v>
      </c>
      <c r="D1377" s="34">
        <v>1</v>
      </c>
      <c r="E1377" s="34">
        <v>35</v>
      </c>
      <c r="F1377" s="34" t="s">
        <v>993</v>
      </c>
      <c r="G1377" s="34" t="s">
        <v>1661</v>
      </c>
      <c r="H1377" s="34" t="s">
        <v>1660</v>
      </c>
      <c r="I1377" s="34" t="s">
        <v>994</v>
      </c>
      <c r="J1377" s="34" t="s">
        <v>995</v>
      </c>
      <c r="K1377" s="34">
        <v>2017</v>
      </c>
      <c r="L1377" s="34">
        <v>2017</v>
      </c>
      <c r="M1377" s="34" t="s">
        <v>1767</v>
      </c>
      <c r="N1377" s="34" t="s">
        <v>1815</v>
      </c>
      <c r="O1377" s="34">
        <v>3</v>
      </c>
      <c r="P1377" s="34" t="s">
        <v>1798</v>
      </c>
      <c r="Q1377" s="34" t="s">
        <v>1022</v>
      </c>
      <c r="R1377" s="34" t="s">
        <v>995</v>
      </c>
      <c r="S1377" s="34" t="s">
        <v>1662</v>
      </c>
      <c r="T1377" s="34" t="s">
        <v>1865</v>
      </c>
      <c r="U1377" s="34" t="s">
        <v>3352</v>
      </c>
      <c r="V1377" s="36" t="str">
        <f>IF(VLOOKUP(First_Validations[[#This Row],[Country]],Last_Validations[[Country]:[Country: Year.1]],4,FALSE)=First_Validations[[#This Row],[FirstValidation.Country: Year]],"First","Second / Last")</f>
        <v>First</v>
      </c>
    </row>
    <row r="1378" spans="2:22">
      <c r="B1378" s="34" t="s">
        <v>993</v>
      </c>
      <c r="C1378" s="34" t="s">
        <v>1660</v>
      </c>
      <c r="D1378" s="34">
        <v>1</v>
      </c>
      <c r="E1378" s="34">
        <v>35</v>
      </c>
      <c r="F1378" s="34" t="s">
        <v>993</v>
      </c>
      <c r="G1378" s="34" t="s">
        <v>1661</v>
      </c>
      <c r="H1378" s="34" t="s">
        <v>1660</v>
      </c>
      <c r="I1378" s="34" t="s">
        <v>994</v>
      </c>
      <c r="J1378" s="34" t="s">
        <v>995</v>
      </c>
      <c r="K1378" s="34">
        <v>2017</v>
      </c>
      <c r="L1378" s="34">
        <v>2017</v>
      </c>
      <c r="M1378" s="34" t="s">
        <v>1767</v>
      </c>
      <c r="N1378" s="34" t="s">
        <v>1819</v>
      </c>
      <c r="O1378" s="34">
        <v>1</v>
      </c>
      <c r="P1378" s="34" t="s">
        <v>1796</v>
      </c>
      <c r="Q1378" s="34" t="s">
        <v>1025</v>
      </c>
      <c r="R1378" s="34" t="s">
        <v>995</v>
      </c>
      <c r="S1378" s="34" t="s">
        <v>1662</v>
      </c>
      <c r="T1378" s="34" t="s">
        <v>1865</v>
      </c>
      <c r="U1378" s="34" t="s">
        <v>3355</v>
      </c>
      <c r="V1378" s="36" t="str">
        <f>IF(VLOOKUP(First_Validations[[#This Row],[Country]],Last_Validations[[Country]:[Country: Year.1]],4,FALSE)=First_Validations[[#This Row],[FirstValidation.Country: Year]],"First","Second / Last")</f>
        <v>First</v>
      </c>
    </row>
    <row r="1379" spans="2:22">
      <c r="B1379" s="34" t="s">
        <v>993</v>
      </c>
      <c r="C1379" s="34" t="s">
        <v>1660</v>
      </c>
      <c r="D1379" s="34">
        <v>1</v>
      </c>
      <c r="E1379" s="34">
        <v>35</v>
      </c>
      <c r="F1379" s="34" t="s">
        <v>993</v>
      </c>
      <c r="G1379" s="34" t="s">
        <v>1661</v>
      </c>
      <c r="H1379" s="34" t="s">
        <v>1660</v>
      </c>
      <c r="I1379" s="34" t="s">
        <v>994</v>
      </c>
      <c r="J1379" s="34" t="s">
        <v>995</v>
      </c>
      <c r="K1379" s="34">
        <v>2017</v>
      </c>
      <c r="L1379" s="34">
        <v>2017</v>
      </c>
      <c r="M1379" s="34" t="s">
        <v>1767</v>
      </c>
      <c r="N1379" s="34" t="s">
        <v>1818</v>
      </c>
      <c r="O1379" s="34">
        <v>6</v>
      </c>
      <c r="P1379" s="34" t="s">
        <v>1817</v>
      </c>
      <c r="Q1379" s="34" t="s">
        <v>1024</v>
      </c>
      <c r="R1379" s="34" t="s">
        <v>995</v>
      </c>
      <c r="S1379" s="34" t="s">
        <v>1662</v>
      </c>
      <c r="T1379" s="34" t="s">
        <v>1865</v>
      </c>
      <c r="U1379" s="34" t="s">
        <v>3350</v>
      </c>
      <c r="V1379" s="36" t="str">
        <f>IF(VLOOKUP(First_Validations[[#This Row],[Country]],Last_Validations[[Country]:[Country: Year.1]],4,FALSE)=First_Validations[[#This Row],[FirstValidation.Country: Year]],"First","Second / Last")</f>
        <v>First</v>
      </c>
    </row>
    <row r="1380" spans="2:22">
      <c r="B1380" s="34" t="s">
        <v>993</v>
      </c>
      <c r="C1380" s="34" t="s">
        <v>1660</v>
      </c>
      <c r="D1380" s="34">
        <v>1</v>
      </c>
      <c r="E1380" s="34">
        <v>35</v>
      </c>
      <c r="F1380" s="34" t="s">
        <v>993</v>
      </c>
      <c r="G1380" s="34" t="s">
        <v>1661</v>
      </c>
      <c r="H1380" s="34" t="s">
        <v>1660</v>
      </c>
      <c r="I1380" s="34" t="s">
        <v>994</v>
      </c>
      <c r="J1380" s="34" t="s">
        <v>995</v>
      </c>
      <c r="K1380" s="34">
        <v>2017</v>
      </c>
      <c r="L1380" s="34">
        <v>2017</v>
      </c>
      <c r="M1380" s="34" t="s">
        <v>1767</v>
      </c>
      <c r="N1380" s="34" t="s">
        <v>1792</v>
      </c>
      <c r="O1380" s="34">
        <v>5</v>
      </c>
      <c r="P1380" s="34" t="s">
        <v>1768</v>
      </c>
      <c r="Q1380" s="34" t="s">
        <v>1002</v>
      </c>
      <c r="R1380" s="34" t="s">
        <v>995</v>
      </c>
      <c r="S1380" s="34" t="s">
        <v>1662</v>
      </c>
      <c r="T1380" s="34" t="s">
        <v>1865</v>
      </c>
      <c r="U1380" s="34" t="s">
        <v>3346</v>
      </c>
      <c r="V1380" s="36" t="str">
        <f>IF(VLOOKUP(First_Validations[[#This Row],[Country]],Last_Validations[[Country]:[Country: Year.1]],4,FALSE)=First_Validations[[#This Row],[FirstValidation.Country: Year]],"First","Second / Last")</f>
        <v>First</v>
      </c>
    </row>
    <row r="1381" spans="2:22">
      <c r="B1381" s="34" t="s">
        <v>993</v>
      </c>
      <c r="C1381" s="34" t="s">
        <v>1660</v>
      </c>
      <c r="D1381" s="34">
        <v>1</v>
      </c>
      <c r="E1381" s="34">
        <v>35</v>
      </c>
      <c r="F1381" s="34" t="s">
        <v>993</v>
      </c>
      <c r="G1381" s="34" t="s">
        <v>1661</v>
      </c>
      <c r="H1381" s="34" t="s">
        <v>1660</v>
      </c>
      <c r="I1381" s="34" t="s">
        <v>994</v>
      </c>
      <c r="J1381" s="34" t="s">
        <v>995</v>
      </c>
      <c r="K1381" s="34">
        <v>2017</v>
      </c>
      <c r="L1381" s="34">
        <v>2017</v>
      </c>
      <c r="M1381" s="34" t="s">
        <v>1767</v>
      </c>
      <c r="N1381" s="34" t="s">
        <v>1791</v>
      </c>
      <c r="O1381" s="34">
        <v>5</v>
      </c>
      <c r="P1381" s="34" t="s">
        <v>1768</v>
      </c>
      <c r="Q1381" s="34" t="s">
        <v>1001</v>
      </c>
      <c r="R1381" s="34" t="s">
        <v>995</v>
      </c>
      <c r="S1381" s="34" t="s">
        <v>1662</v>
      </c>
      <c r="T1381" s="34" t="s">
        <v>1865</v>
      </c>
      <c r="U1381" s="34" t="s">
        <v>3341</v>
      </c>
      <c r="V1381" s="36" t="str">
        <f>IF(VLOOKUP(First_Validations[[#This Row],[Country]],Last_Validations[[Country]:[Country: Year.1]],4,FALSE)=First_Validations[[#This Row],[FirstValidation.Country: Year]],"First","Second / Last")</f>
        <v>First</v>
      </c>
    </row>
    <row r="1382" spans="2:22">
      <c r="B1382" s="34" t="s">
        <v>993</v>
      </c>
      <c r="C1382" s="34" t="s">
        <v>1660</v>
      </c>
      <c r="D1382" s="34">
        <v>1</v>
      </c>
      <c r="E1382" s="34">
        <v>35</v>
      </c>
      <c r="F1382" s="34" t="s">
        <v>993</v>
      </c>
      <c r="G1382" s="34" t="s">
        <v>1661</v>
      </c>
      <c r="H1382" s="34" t="s">
        <v>1660</v>
      </c>
      <c r="I1382" s="34" t="s">
        <v>994</v>
      </c>
      <c r="J1382" s="34" t="s">
        <v>995</v>
      </c>
      <c r="K1382" s="34">
        <v>2017</v>
      </c>
      <c r="L1382" s="34">
        <v>2017</v>
      </c>
      <c r="M1382" s="34" t="s">
        <v>1767</v>
      </c>
      <c r="N1382" s="34" t="s">
        <v>1794</v>
      </c>
      <c r="O1382" s="34">
        <v>5</v>
      </c>
      <c r="P1382" s="34" t="s">
        <v>1768</v>
      </c>
      <c r="Q1382" s="34" t="s">
        <v>1004</v>
      </c>
      <c r="R1382" s="34" t="s">
        <v>995</v>
      </c>
      <c r="S1382" s="34" t="s">
        <v>1662</v>
      </c>
      <c r="T1382" s="34" t="s">
        <v>1865</v>
      </c>
      <c r="U1382" s="34" t="s">
        <v>3344</v>
      </c>
      <c r="V1382" s="36" t="str">
        <f>IF(VLOOKUP(First_Validations[[#This Row],[Country]],Last_Validations[[Country]:[Country: Year.1]],4,FALSE)=First_Validations[[#This Row],[FirstValidation.Country: Year]],"First","Second / Last")</f>
        <v>First</v>
      </c>
    </row>
    <row r="1383" spans="2:22">
      <c r="B1383" s="34" t="s">
        <v>993</v>
      </c>
      <c r="C1383" s="34" t="s">
        <v>1660</v>
      </c>
      <c r="D1383" s="34">
        <v>1</v>
      </c>
      <c r="E1383" s="34">
        <v>35</v>
      </c>
      <c r="F1383" s="34" t="s">
        <v>993</v>
      </c>
      <c r="G1383" s="34" t="s">
        <v>1661</v>
      </c>
      <c r="H1383" s="34" t="s">
        <v>1660</v>
      </c>
      <c r="I1383" s="34" t="s">
        <v>994</v>
      </c>
      <c r="J1383" s="34" t="s">
        <v>995</v>
      </c>
      <c r="K1383" s="34">
        <v>2017</v>
      </c>
      <c r="L1383" s="34">
        <v>2017</v>
      </c>
      <c r="M1383" s="34" t="s">
        <v>1767</v>
      </c>
      <c r="N1383" s="34" t="s">
        <v>1793</v>
      </c>
      <c r="O1383" s="34">
        <v>5</v>
      </c>
      <c r="P1383" s="34" t="s">
        <v>1768</v>
      </c>
      <c r="Q1383" s="34" t="s">
        <v>1003</v>
      </c>
      <c r="R1383" s="34" t="s">
        <v>995</v>
      </c>
      <c r="S1383" s="34" t="s">
        <v>1662</v>
      </c>
      <c r="T1383" s="34" t="s">
        <v>1865</v>
      </c>
      <c r="U1383" s="34" t="s">
        <v>3347</v>
      </c>
      <c r="V1383" s="36" t="str">
        <f>IF(VLOOKUP(First_Validations[[#This Row],[Country]],Last_Validations[[Country]:[Country: Year.1]],4,FALSE)=First_Validations[[#This Row],[FirstValidation.Country: Year]],"First","Second / Last")</f>
        <v>First</v>
      </c>
    </row>
    <row r="1384" spans="2:22">
      <c r="B1384" s="34" t="s">
        <v>993</v>
      </c>
      <c r="C1384" s="34" t="s">
        <v>1660</v>
      </c>
      <c r="D1384" s="34">
        <v>1</v>
      </c>
      <c r="E1384" s="34">
        <v>35</v>
      </c>
      <c r="F1384" s="34" t="s">
        <v>993</v>
      </c>
      <c r="G1384" s="34" t="s">
        <v>1661</v>
      </c>
      <c r="H1384" s="34" t="s">
        <v>1660</v>
      </c>
      <c r="I1384" s="34" t="s">
        <v>994</v>
      </c>
      <c r="J1384" s="34" t="s">
        <v>995</v>
      </c>
      <c r="K1384" s="34">
        <v>2017</v>
      </c>
      <c r="L1384" s="34">
        <v>2017</v>
      </c>
      <c r="M1384" s="34" t="s">
        <v>1767</v>
      </c>
      <c r="N1384" s="34" t="s">
        <v>1788</v>
      </c>
      <c r="O1384" s="34">
        <v>6</v>
      </c>
      <c r="P1384" s="34" t="s">
        <v>1817</v>
      </c>
      <c r="Q1384" s="34" t="s">
        <v>998</v>
      </c>
      <c r="R1384" s="34" t="s">
        <v>995</v>
      </c>
      <c r="S1384" s="34" t="s">
        <v>1662</v>
      </c>
      <c r="T1384" s="34" t="s">
        <v>1865</v>
      </c>
      <c r="U1384" s="34" t="s">
        <v>3342</v>
      </c>
      <c r="V1384" s="36" t="str">
        <f>IF(VLOOKUP(First_Validations[[#This Row],[Country]],Last_Validations[[Country]:[Country: Year.1]],4,FALSE)=First_Validations[[#This Row],[FirstValidation.Country: Year]],"First","Second / Last")</f>
        <v>First</v>
      </c>
    </row>
    <row r="1385" spans="2:22">
      <c r="B1385" s="34" t="s">
        <v>993</v>
      </c>
      <c r="C1385" s="34" t="s">
        <v>1660</v>
      </c>
      <c r="D1385" s="34">
        <v>1</v>
      </c>
      <c r="E1385" s="34">
        <v>35</v>
      </c>
      <c r="F1385" s="34" t="s">
        <v>993</v>
      </c>
      <c r="G1385" s="34" t="s">
        <v>1661</v>
      </c>
      <c r="H1385" s="34" t="s">
        <v>1660</v>
      </c>
      <c r="I1385" s="34" t="s">
        <v>994</v>
      </c>
      <c r="J1385" s="34" t="s">
        <v>995</v>
      </c>
      <c r="K1385" s="34">
        <v>2017</v>
      </c>
      <c r="L1385" s="34">
        <v>2017</v>
      </c>
      <c r="M1385" s="34" t="s">
        <v>1767</v>
      </c>
      <c r="N1385" s="34" t="s">
        <v>1787</v>
      </c>
      <c r="O1385" s="34">
        <v>5</v>
      </c>
      <c r="P1385" s="34" t="s">
        <v>1768</v>
      </c>
      <c r="Q1385" s="34" t="s">
        <v>997</v>
      </c>
      <c r="R1385" s="34" t="s">
        <v>995</v>
      </c>
      <c r="S1385" s="34" t="s">
        <v>1662</v>
      </c>
      <c r="T1385" s="34" t="s">
        <v>1865</v>
      </c>
      <c r="U1385" s="34" t="s">
        <v>3348</v>
      </c>
      <c r="V1385" s="36" t="str">
        <f>IF(VLOOKUP(First_Validations[[#This Row],[Country]],Last_Validations[[Country]:[Country: Year.1]],4,FALSE)=First_Validations[[#This Row],[FirstValidation.Country: Year]],"First","Second / Last")</f>
        <v>First</v>
      </c>
    </row>
    <row r="1386" spans="2:22">
      <c r="B1386" s="34" t="s">
        <v>993</v>
      </c>
      <c r="C1386" s="34" t="s">
        <v>1660</v>
      </c>
      <c r="D1386" s="34">
        <v>1</v>
      </c>
      <c r="E1386" s="34">
        <v>35</v>
      </c>
      <c r="F1386" s="34" t="s">
        <v>993</v>
      </c>
      <c r="G1386" s="34" t="s">
        <v>1661</v>
      </c>
      <c r="H1386" s="34" t="s">
        <v>1660</v>
      </c>
      <c r="I1386" s="34" t="s">
        <v>994</v>
      </c>
      <c r="J1386" s="34" t="s">
        <v>995</v>
      </c>
      <c r="K1386" s="34">
        <v>2017</v>
      </c>
      <c r="L1386" s="34">
        <v>2017</v>
      </c>
      <c r="M1386" s="34" t="s">
        <v>1767</v>
      </c>
      <c r="N1386" s="34" t="s">
        <v>1790</v>
      </c>
      <c r="O1386" s="34">
        <v>5</v>
      </c>
      <c r="P1386" s="34" t="s">
        <v>1768</v>
      </c>
      <c r="Q1386" s="34" t="s">
        <v>1000</v>
      </c>
      <c r="R1386" s="34" t="s">
        <v>995</v>
      </c>
      <c r="S1386" s="34" t="s">
        <v>1662</v>
      </c>
      <c r="T1386" s="34" t="s">
        <v>1865</v>
      </c>
      <c r="U1386" s="34" t="s">
        <v>3340</v>
      </c>
      <c r="V1386" s="36" t="str">
        <f>IF(VLOOKUP(First_Validations[[#This Row],[Country]],Last_Validations[[Country]:[Country: Year.1]],4,FALSE)=First_Validations[[#This Row],[FirstValidation.Country: Year]],"First","Second / Last")</f>
        <v>First</v>
      </c>
    </row>
    <row r="1387" spans="2:22">
      <c r="B1387" s="34" t="s">
        <v>993</v>
      </c>
      <c r="C1387" s="34" t="s">
        <v>1660</v>
      </c>
      <c r="D1387" s="34">
        <v>1</v>
      </c>
      <c r="E1387" s="34">
        <v>35</v>
      </c>
      <c r="F1387" s="34" t="s">
        <v>993</v>
      </c>
      <c r="G1387" s="34" t="s">
        <v>1661</v>
      </c>
      <c r="H1387" s="34" t="s">
        <v>1660</v>
      </c>
      <c r="I1387" s="34" t="s">
        <v>994</v>
      </c>
      <c r="J1387" s="34" t="s">
        <v>995</v>
      </c>
      <c r="K1387" s="34">
        <v>2017</v>
      </c>
      <c r="L1387" s="34">
        <v>2017</v>
      </c>
      <c r="M1387" s="34" t="s">
        <v>1767</v>
      </c>
      <c r="N1387" s="34" t="s">
        <v>1789</v>
      </c>
      <c r="O1387" s="34">
        <v>5</v>
      </c>
      <c r="P1387" s="34" t="s">
        <v>1768</v>
      </c>
      <c r="Q1387" s="34" t="s">
        <v>999</v>
      </c>
      <c r="R1387" s="34" t="s">
        <v>995</v>
      </c>
      <c r="S1387" s="34" t="s">
        <v>1662</v>
      </c>
      <c r="T1387" s="34" t="s">
        <v>1865</v>
      </c>
      <c r="U1387" s="34" t="s">
        <v>3343</v>
      </c>
      <c r="V1387" s="36" t="str">
        <f>IF(VLOOKUP(First_Validations[[#This Row],[Country]],Last_Validations[[Country]:[Country: Year.1]],4,FALSE)=First_Validations[[#This Row],[FirstValidation.Country: Year]],"First","Second / Last")</f>
        <v>First</v>
      </c>
    </row>
    <row r="1388" spans="2:22">
      <c r="B1388" s="34" t="s">
        <v>993</v>
      </c>
      <c r="C1388" s="34" t="s">
        <v>1660</v>
      </c>
      <c r="D1388" s="34">
        <v>1</v>
      </c>
      <c r="E1388" s="34">
        <v>35</v>
      </c>
      <c r="F1388" s="34" t="s">
        <v>993</v>
      </c>
      <c r="G1388" s="34" t="s">
        <v>1661</v>
      </c>
      <c r="H1388" s="34" t="s">
        <v>1660</v>
      </c>
      <c r="I1388" s="34" t="s">
        <v>994</v>
      </c>
      <c r="J1388" s="34" t="s">
        <v>995</v>
      </c>
      <c r="K1388" s="34">
        <v>2017</v>
      </c>
      <c r="L1388" s="34">
        <v>2017</v>
      </c>
      <c r="M1388" s="34" t="s">
        <v>1767</v>
      </c>
      <c r="N1388" s="34" t="s">
        <v>1795</v>
      </c>
      <c r="O1388" s="34">
        <v>6</v>
      </c>
      <c r="P1388" s="34" t="s">
        <v>1817</v>
      </c>
      <c r="Q1388" s="34" t="s">
        <v>1005</v>
      </c>
      <c r="R1388" s="34" t="s">
        <v>995</v>
      </c>
      <c r="S1388" s="34" t="s">
        <v>1662</v>
      </c>
      <c r="T1388" s="34" t="s">
        <v>1865</v>
      </c>
      <c r="U1388" s="34" t="s">
        <v>3345</v>
      </c>
      <c r="V1388" s="36" t="str">
        <f>IF(VLOOKUP(First_Validations[[#This Row],[Country]],Last_Validations[[Country]:[Country: Year.1]],4,FALSE)=First_Validations[[#This Row],[FirstValidation.Country: Year]],"First","Second / Last")</f>
        <v>First</v>
      </c>
    </row>
    <row r="1389" spans="2:22">
      <c r="B1389" s="34" t="s">
        <v>993</v>
      </c>
      <c r="C1389" s="34" t="s">
        <v>1660</v>
      </c>
      <c r="D1389" s="34">
        <v>1</v>
      </c>
      <c r="E1389" s="34">
        <v>35</v>
      </c>
      <c r="F1389" s="34" t="s">
        <v>993</v>
      </c>
      <c r="G1389" s="34" t="s">
        <v>1661</v>
      </c>
      <c r="H1389" s="34" t="s">
        <v>1660</v>
      </c>
      <c r="I1389" s="34" t="s">
        <v>994</v>
      </c>
      <c r="J1389" s="34" t="s">
        <v>995</v>
      </c>
      <c r="K1389" s="34">
        <v>2017</v>
      </c>
      <c r="L1389" s="34">
        <v>2017</v>
      </c>
      <c r="M1389" s="34" t="s">
        <v>1767</v>
      </c>
      <c r="N1389" s="34" t="s">
        <v>1803</v>
      </c>
      <c r="O1389" s="34">
        <v>0</v>
      </c>
      <c r="P1389" s="34" t="s">
        <v>4</v>
      </c>
      <c r="Q1389" s="34" t="s">
        <v>1011</v>
      </c>
      <c r="R1389" s="34" t="s">
        <v>995</v>
      </c>
      <c r="S1389" s="34" t="s">
        <v>1662</v>
      </c>
      <c r="T1389" s="34" t="s">
        <v>1865</v>
      </c>
      <c r="U1389" s="34" t="s">
        <v>3339</v>
      </c>
      <c r="V1389" s="36" t="str">
        <f>IF(VLOOKUP(First_Validations[[#This Row],[Country]],Last_Validations[[Country]:[Country: Year.1]],4,FALSE)=First_Validations[[#This Row],[FirstValidation.Country: Year]],"First","Second / Last")</f>
        <v>First</v>
      </c>
    </row>
    <row r="1390" spans="2:22">
      <c r="B1390" s="34" t="s">
        <v>993</v>
      </c>
      <c r="C1390" s="34" t="s">
        <v>1660</v>
      </c>
      <c r="D1390" s="34">
        <v>1</v>
      </c>
      <c r="E1390" s="34">
        <v>35</v>
      </c>
      <c r="F1390" s="34" t="s">
        <v>993</v>
      </c>
      <c r="G1390" s="34" t="s">
        <v>1661</v>
      </c>
      <c r="H1390" s="34" t="s">
        <v>1660</v>
      </c>
      <c r="I1390" s="34" t="s">
        <v>994</v>
      </c>
      <c r="J1390" s="34" t="s">
        <v>995</v>
      </c>
      <c r="K1390" s="34">
        <v>2017</v>
      </c>
      <c r="L1390" s="34">
        <v>2017</v>
      </c>
      <c r="M1390" s="34" t="s">
        <v>1767</v>
      </c>
      <c r="N1390" s="34" t="s">
        <v>1802</v>
      </c>
      <c r="O1390" s="34">
        <v>4</v>
      </c>
      <c r="P1390" s="34" t="s">
        <v>1767</v>
      </c>
      <c r="Q1390" s="34" t="s">
        <v>1010</v>
      </c>
      <c r="R1390" s="34" t="s">
        <v>995</v>
      </c>
      <c r="S1390" s="34" t="s">
        <v>1662</v>
      </c>
      <c r="T1390" s="34" t="s">
        <v>1865</v>
      </c>
      <c r="U1390" s="34" t="s">
        <v>3338</v>
      </c>
      <c r="V1390" s="36" t="str">
        <f>IF(VLOOKUP(First_Validations[[#This Row],[Country]],Last_Validations[[Country]:[Country: Year.1]],4,FALSE)=First_Validations[[#This Row],[FirstValidation.Country: Year]],"First","Second / Last")</f>
        <v>First</v>
      </c>
    </row>
    <row r="1391" spans="2:22">
      <c r="B1391" s="34" t="s">
        <v>993</v>
      </c>
      <c r="C1391" s="34" t="s">
        <v>1660</v>
      </c>
      <c r="D1391" s="34">
        <v>1</v>
      </c>
      <c r="E1391" s="34">
        <v>35</v>
      </c>
      <c r="F1391" s="34" t="s">
        <v>993</v>
      </c>
      <c r="G1391" s="34" t="s">
        <v>1661</v>
      </c>
      <c r="H1391" s="34" t="s">
        <v>1660</v>
      </c>
      <c r="I1391" s="34" t="s">
        <v>994</v>
      </c>
      <c r="J1391" s="34" t="s">
        <v>995</v>
      </c>
      <c r="K1391" s="34">
        <v>2017</v>
      </c>
      <c r="L1391" s="34">
        <v>2017</v>
      </c>
      <c r="M1391" s="34" t="s">
        <v>1767</v>
      </c>
      <c r="N1391" s="34" t="s">
        <v>1805</v>
      </c>
      <c r="O1391" s="34">
        <v>4</v>
      </c>
      <c r="P1391" s="34" t="s">
        <v>1767</v>
      </c>
      <c r="Q1391" s="34" t="s">
        <v>1012</v>
      </c>
      <c r="R1391" s="34" t="s">
        <v>995</v>
      </c>
      <c r="S1391" s="34" t="s">
        <v>1662</v>
      </c>
      <c r="T1391" s="34" t="s">
        <v>1865</v>
      </c>
      <c r="U1391" s="34" t="s">
        <v>3337</v>
      </c>
      <c r="V1391" s="36" t="str">
        <f>IF(VLOOKUP(First_Validations[[#This Row],[Country]],Last_Validations[[Country]:[Country: Year.1]],4,FALSE)=First_Validations[[#This Row],[FirstValidation.Country: Year]],"First","Second / Last")</f>
        <v>First</v>
      </c>
    </row>
    <row r="1392" spans="2:22">
      <c r="B1392" s="34" t="s">
        <v>993</v>
      </c>
      <c r="C1392" s="34" t="s">
        <v>1660</v>
      </c>
      <c r="D1392" s="34">
        <v>1</v>
      </c>
      <c r="E1392" s="34">
        <v>35</v>
      </c>
      <c r="F1392" s="34" t="s">
        <v>993</v>
      </c>
      <c r="G1392" s="34" t="s">
        <v>1661</v>
      </c>
      <c r="H1392" s="34" t="s">
        <v>1660</v>
      </c>
      <c r="I1392" s="34" t="s">
        <v>994</v>
      </c>
      <c r="J1392" s="34" t="s">
        <v>995</v>
      </c>
      <c r="K1392" s="34">
        <v>2017</v>
      </c>
      <c r="L1392" s="34">
        <v>2017</v>
      </c>
      <c r="M1392" s="34" t="s">
        <v>1767</v>
      </c>
      <c r="N1392" s="34" t="s">
        <v>1804</v>
      </c>
      <c r="O1392" s="34">
        <v>0</v>
      </c>
      <c r="P1392" s="34" t="s">
        <v>4</v>
      </c>
      <c r="Q1392" s="34" t="s">
        <v>1011</v>
      </c>
      <c r="R1392" s="34" t="s">
        <v>995</v>
      </c>
      <c r="S1392" s="34" t="s">
        <v>1662</v>
      </c>
      <c r="T1392" s="34" t="s">
        <v>1865</v>
      </c>
      <c r="U1392" s="34" t="s">
        <v>3336</v>
      </c>
      <c r="V1392" s="36" t="str">
        <f>IF(VLOOKUP(First_Validations[[#This Row],[Country]],Last_Validations[[Country]:[Country: Year.1]],4,FALSE)=First_Validations[[#This Row],[FirstValidation.Country: Year]],"First","Second / Last")</f>
        <v>First</v>
      </c>
    </row>
    <row r="1393" spans="2:22">
      <c r="B1393" s="34" t="s">
        <v>993</v>
      </c>
      <c r="C1393" s="34" t="s">
        <v>1660</v>
      </c>
      <c r="D1393" s="34">
        <v>1</v>
      </c>
      <c r="E1393" s="34">
        <v>35</v>
      </c>
      <c r="F1393" s="34" t="s">
        <v>993</v>
      </c>
      <c r="G1393" s="34" t="s">
        <v>1661</v>
      </c>
      <c r="H1393" s="34" t="s">
        <v>1660</v>
      </c>
      <c r="I1393" s="34" t="s">
        <v>994</v>
      </c>
      <c r="J1393" s="34" t="s">
        <v>995</v>
      </c>
      <c r="K1393" s="34">
        <v>2017</v>
      </c>
      <c r="L1393" s="34">
        <v>2017</v>
      </c>
      <c r="M1393" s="34" t="s">
        <v>1767</v>
      </c>
      <c r="N1393" s="34" t="s">
        <v>1799</v>
      </c>
      <c r="O1393" s="34">
        <v>5</v>
      </c>
      <c r="P1393" s="34" t="s">
        <v>1768</v>
      </c>
      <c r="Q1393" s="34" t="s">
        <v>1007</v>
      </c>
      <c r="R1393" s="34" t="s">
        <v>995</v>
      </c>
      <c r="S1393" s="34" t="s">
        <v>1662</v>
      </c>
      <c r="T1393" s="34" t="s">
        <v>1865</v>
      </c>
      <c r="U1393" s="34" t="s">
        <v>3335</v>
      </c>
      <c r="V1393" s="36" t="str">
        <f>IF(VLOOKUP(First_Validations[[#This Row],[Country]],Last_Validations[[Country]:[Country: Year.1]],4,FALSE)=First_Validations[[#This Row],[FirstValidation.Country: Year]],"First","Second / Last")</f>
        <v>First</v>
      </c>
    </row>
    <row r="1394" spans="2:22">
      <c r="B1394" s="34" t="s">
        <v>993</v>
      </c>
      <c r="C1394" s="34" t="s">
        <v>1660</v>
      </c>
      <c r="D1394" s="34">
        <v>1</v>
      </c>
      <c r="E1394" s="34">
        <v>35</v>
      </c>
      <c r="F1394" s="34" t="s">
        <v>993</v>
      </c>
      <c r="G1394" s="34" t="s">
        <v>1661</v>
      </c>
      <c r="H1394" s="34" t="s">
        <v>1660</v>
      </c>
      <c r="I1394" s="34" t="s">
        <v>994</v>
      </c>
      <c r="J1394" s="34" t="s">
        <v>995</v>
      </c>
      <c r="K1394" s="34">
        <v>2017</v>
      </c>
      <c r="L1394" s="34">
        <v>2017</v>
      </c>
      <c r="M1394" s="34" t="s">
        <v>1767</v>
      </c>
      <c r="N1394" s="34" t="s">
        <v>1797</v>
      </c>
      <c r="O1394" s="34">
        <v>3</v>
      </c>
      <c r="P1394" s="34" t="s">
        <v>1798</v>
      </c>
      <c r="Q1394" s="34" t="s">
        <v>1006</v>
      </c>
      <c r="R1394" s="34" t="s">
        <v>995</v>
      </c>
      <c r="S1394" s="34" t="s">
        <v>1662</v>
      </c>
      <c r="T1394" s="34" t="s">
        <v>1865</v>
      </c>
      <c r="U1394" s="34" t="s">
        <v>3334</v>
      </c>
      <c r="V1394" s="36" t="str">
        <f>IF(VLOOKUP(First_Validations[[#This Row],[Country]],Last_Validations[[Country]:[Country: Year.1]],4,FALSE)=First_Validations[[#This Row],[FirstValidation.Country: Year]],"First","Second / Last")</f>
        <v>First</v>
      </c>
    </row>
    <row r="1395" spans="2:22">
      <c r="B1395" s="34" t="s">
        <v>993</v>
      </c>
      <c r="C1395" s="34" t="s">
        <v>1660</v>
      </c>
      <c r="D1395" s="34">
        <v>1</v>
      </c>
      <c r="E1395" s="34">
        <v>35</v>
      </c>
      <c r="F1395" s="34" t="s">
        <v>993</v>
      </c>
      <c r="G1395" s="34" t="s">
        <v>1661</v>
      </c>
      <c r="H1395" s="34" t="s">
        <v>1660</v>
      </c>
      <c r="I1395" s="34" t="s">
        <v>994</v>
      </c>
      <c r="J1395" s="34" t="s">
        <v>995</v>
      </c>
      <c r="K1395" s="34">
        <v>2017</v>
      </c>
      <c r="L1395" s="34">
        <v>2017</v>
      </c>
      <c r="M1395" s="34" t="s">
        <v>1767</v>
      </c>
      <c r="N1395" s="34" t="s">
        <v>1801</v>
      </c>
      <c r="O1395" s="34">
        <v>5</v>
      </c>
      <c r="P1395" s="34" t="s">
        <v>1768</v>
      </c>
      <c r="Q1395" s="34" t="s">
        <v>1009</v>
      </c>
      <c r="R1395" s="34" t="s">
        <v>995</v>
      </c>
      <c r="S1395" s="34" t="s">
        <v>1662</v>
      </c>
      <c r="T1395" s="34" t="s">
        <v>1865</v>
      </c>
      <c r="U1395" s="34" t="s">
        <v>3333</v>
      </c>
      <c r="V1395" s="36" t="str">
        <f>IF(VLOOKUP(First_Validations[[#This Row],[Country]],Last_Validations[[Country]:[Country: Year.1]],4,FALSE)=First_Validations[[#This Row],[FirstValidation.Country: Year]],"First","Second / Last")</f>
        <v>First</v>
      </c>
    </row>
    <row r="1396" spans="2:22">
      <c r="B1396" s="34" t="s">
        <v>993</v>
      </c>
      <c r="C1396" s="34" t="s">
        <v>1660</v>
      </c>
      <c r="D1396" s="34">
        <v>1</v>
      </c>
      <c r="E1396" s="34">
        <v>35</v>
      </c>
      <c r="F1396" s="34" t="s">
        <v>993</v>
      </c>
      <c r="G1396" s="34" t="s">
        <v>1661</v>
      </c>
      <c r="H1396" s="34" t="s">
        <v>1660</v>
      </c>
      <c r="I1396" s="34" t="s">
        <v>994</v>
      </c>
      <c r="J1396" s="34" t="s">
        <v>995</v>
      </c>
      <c r="K1396" s="34">
        <v>2017</v>
      </c>
      <c r="L1396" s="34">
        <v>2017</v>
      </c>
      <c r="M1396" s="34" t="s">
        <v>1767</v>
      </c>
      <c r="N1396" s="34" t="s">
        <v>1800</v>
      </c>
      <c r="O1396" s="34">
        <v>4</v>
      </c>
      <c r="P1396" s="34" t="s">
        <v>1767</v>
      </c>
      <c r="Q1396" s="34" t="s">
        <v>1008</v>
      </c>
      <c r="R1396" s="34" t="s">
        <v>995</v>
      </c>
      <c r="S1396" s="34" t="s">
        <v>1662</v>
      </c>
      <c r="T1396" s="34" t="s">
        <v>1865</v>
      </c>
      <c r="U1396" s="34" t="s">
        <v>3332</v>
      </c>
      <c r="V1396" s="36" t="str">
        <f>IF(VLOOKUP(First_Validations[[#This Row],[Country]],Last_Validations[[Country]:[Country: Year.1]],4,FALSE)=First_Validations[[#This Row],[FirstValidation.Country: Year]],"First","Second / Last")</f>
        <v>First</v>
      </c>
    </row>
    <row r="1397" spans="2:22">
      <c r="B1397" s="34" t="s">
        <v>493</v>
      </c>
      <c r="C1397" s="34" t="s">
        <v>1673</v>
      </c>
      <c r="D1397" s="34">
        <v>1</v>
      </c>
      <c r="E1397" s="34">
        <v>16</v>
      </c>
      <c r="F1397" s="34" t="s">
        <v>493</v>
      </c>
      <c r="G1397" s="34" t="s">
        <v>1674</v>
      </c>
      <c r="H1397" s="34" t="s">
        <v>1673</v>
      </c>
      <c r="I1397" s="34" t="s">
        <v>3511</v>
      </c>
      <c r="J1397" s="34" t="s">
        <v>494</v>
      </c>
      <c r="K1397" s="34">
        <v>2017</v>
      </c>
      <c r="L1397" s="34">
        <v>2017</v>
      </c>
      <c r="M1397" s="34" t="s">
        <v>1767</v>
      </c>
      <c r="N1397" s="34" t="s">
        <v>1795</v>
      </c>
      <c r="O1397" s="34">
        <v>1</v>
      </c>
      <c r="P1397" s="34" t="s">
        <v>1796</v>
      </c>
      <c r="Q1397" s="34" t="s">
        <v>505</v>
      </c>
      <c r="R1397" s="34" t="s">
        <v>1840</v>
      </c>
      <c r="S1397" s="34" t="s">
        <v>1675</v>
      </c>
      <c r="T1397" s="34" t="s">
        <v>1841</v>
      </c>
      <c r="U1397" s="34" t="s">
        <v>3369</v>
      </c>
      <c r="V1397" s="36" t="str">
        <f>IF(VLOOKUP(First_Validations[[#This Row],[Country]],Last_Validations[[Country]:[Country: Year.1]],4,FALSE)=First_Validations[[#This Row],[FirstValidation.Country: Year]],"First","Second / Last")</f>
        <v>First</v>
      </c>
    </row>
    <row r="1398" spans="2:22">
      <c r="B1398" s="34" t="s">
        <v>493</v>
      </c>
      <c r="C1398" s="34" t="s">
        <v>1673</v>
      </c>
      <c r="D1398" s="34">
        <v>1</v>
      </c>
      <c r="E1398" s="34">
        <v>16</v>
      </c>
      <c r="F1398" s="34" t="s">
        <v>493</v>
      </c>
      <c r="G1398" s="34" t="s">
        <v>1674</v>
      </c>
      <c r="H1398" s="34" t="s">
        <v>1673</v>
      </c>
      <c r="I1398" s="34" t="s">
        <v>3511</v>
      </c>
      <c r="J1398" s="34" t="s">
        <v>494</v>
      </c>
      <c r="K1398" s="34">
        <v>2017</v>
      </c>
      <c r="L1398" s="34">
        <v>2017</v>
      </c>
      <c r="M1398" s="34" t="s">
        <v>1767</v>
      </c>
      <c r="N1398" s="34" t="s">
        <v>1797</v>
      </c>
      <c r="O1398" s="34">
        <v>5</v>
      </c>
      <c r="P1398" s="34" t="s">
        <v>1768</v>
      </c>
      <c r="Q1398" s="34" t="s">
        <v>506</v>
      </c>
      <c r="R1398" s="34" t="s">
        <v>1840</v>
      </c>
      <c r="S1398" s="34" t="s">
        <v>1675</v>
      </c>
      <c r="T1398" s="34" t="s">
        <v>1841</v>
      </c>
      <c r="U1398" s="34" t="s">
        <v>3366</v>
      </c>
      <c r="V1398" s="36" t="str">
        <f>IF(VLOOKUP(First_Validations[[#This Row],[Country]],Last_Validations[[Country]:[Country: Year.1]],4,FALSE)=First_Validations[[#This Row],[FirstValidation.Country: Year]],"First","Second / Last")</f>
        <v>First</v>
      </c>
    </row>
    <row r="1399" spans="2:22">
      <c r="B1399" s="34" t="s">
        <v>493</v>
      </c>
      <c r="C1399" s="34" t="s">
        <v>1673</v>
      </c>
      <c r="D1399" s="34">
        <v>1</v>
      </c>
      <c r="E1399" s="34">
        <v>16</v>
      </c>
      <c r="F1399" s="34" t="s">
        <v>493</v>
      </c>
      <c r="G1399" s="34" t="s">
        <v>1674</v>
      </c>
      <c r="H1399" s="34" t="s">
        <v>1673</v>
      </c>
      <c r="I1399" s="34" t="s">
        <v>3511</v>
      </c>
      <c r="J1399" s="34" t="s">
        <v>494</v>
      </c>
      <c r="K1399" s="34">
        <v>2017</v>
      </c>
      <c r="L1399" s="34">
        <v>2017</v>
      </c>
      <c r="M1399" s="34" t="s">
        <v>1767</v>
      </c>
      <c r="N1399" s="34" t="s">
        <v>1803</v>
      </c>
      <c r="O1399" s="34">
        <v>0</v>
      </c>
      <c r="P1399" s="34" t="s">
        <v>4</v>
      </c>
      <c r="Q1399" s="34" t="s">
        <v>511</v>
      </c>
      <c r="R1399" s="34" t="s">
        <v>1840</v>
      </c>
      <c r="S1399" s="34" t="s">
        <v>1675</v>
      </c>
      <c r="T1399" s="34" t="s">
        <v>1841</v>
      </c>
      <c r="U1399" s="34" t="s">
        <v>3371</v>
      </c>
      <c r="V1399" s="36" t="str">
        <f>IF(VLOOKUP(First_Validations[[#This Row],[Country]],Last_Validations[[Country]:[Country: Year.1]],4,FALSE)=First_Validations[[#This Row],[FirstValidation.Country: Year]],"First","Second / Last")</f>
        <v>First</v>
      </c>
    </row>
    <row r="1400" spans="2:22">
      <c r="B1400" s="34" t="s">
        <v>493</v>
      </c>
      <c r="C1400" s="34" t="s">
        <v>1673</v>
      </c>
      <c r="D1400" s="34">
        <v>1</v>
      </c>
      <c r="E1400" s="34">
        <v>16</v>
      </c>
      <c r="F1400" s="34" t="s">
        <v>493</v>
      </c>
      <c r="G1400" s="34" t="s">
        <v>1674</v>
      </c>
      <c r="H1400" s="34" t="s">
        <v>1673</v>
      </c>
      <c r="I1400" s="34" t="s">
        <v>3511</v>
      </c>
      <c r="J1400" s="34" t="s">
        <v>494</v>
      </c>
      <c r="K1400" s="34">
        <v>2017</v>
      </c>
      <c r="L1400" s="34">
        <v>2017</v>
      </c>
      <c r="M1400" s="34" t="s">
        <v>1767</v>
      </c>
      <c r="N1400" s="34" t="s">
        <v>1794</v>
      </c>
      <c r="O1400" s="34">
        <v>4</v>
      </c>
      <c r="P1400" s="34" t="s">
        <v>1767</v>
      </c>
      <c r="Q1400" s="34" t="s">
        <v>504</v>
      </c>
      <c r="R1400" s="34" t="s">
        <v>1840</v>
      </c>
      <c r="S1400" s="34" t="s">
        <v>1675</v>
      </c>
      <c r="T1400" s="34" t="s">
        <v>1841</v>
      </c>
      <c r="U1400" s="34" t="s">
        <v>3368</v>
      </c>
      <c r="V1400" s="36" t="str">
        <f>IF(VLOOKUP(First_Validations[[#This Row],[Country]],Last_Validations[[Country]:[Country: Year.1]],4,FALSE)=First_Validations[[#This Row],[FirstValidation.Country: Year]],"First","Second / Last")</f>
        <v>First</v>
      </c>
    </row>
    <row r="1401" spans="2:22">
      <c r="B1401" s="34" t="s">
        <v>493</v>
      </c>
      <c r="C1401" s="34" t="s">
        <v>1673</v>
      </c>
      <c r="D1401" s="34">
        <v>1</v>
      </c>
      <c r="E1401" s="34">
        <v>16</v>
      </c>
      <c r="F1401" s="34" t="s">
        <v>493</v>
      </c>
      <c r="G1401" s="34" t="s">
        <v>1674</v>
      </c>
      <c r="H1401" s="34" t="s">
        <v>1673</v>
      </c>
      <c r="I1401" s="34" t="s">
        <v>3511</v>
      </c>
      <c r="J1401" s="34" t="s">
        <v>494</v>
      </c>
      <c r="K1401" s="34">
        <v>2017</v>
      </c>
      <c r="L1401" s="34">
        <v>2017</v>
      </c>
      <c r="M1401" s="34" t="s">
        <v>1767</v>
      </c>
      <c r="N1401" s="34" t="s">
        <v>1801</v>
      </c>
      <c r="O1401" s="34">
        <v>5</v>
      </c>
      <c r="P1401" s="34" t="s">
        <v>1768</v>
      </c>
      <c r="Q1401" s="34" t="s">
        <v>509</v>
      </c>
      <c r="R1401" s="34" t="s">
        <v>1840</v>
      </c>
      <c r="S1401" s="34" t="s">
        <v>1675</v>
      </c>
      <c r="T1401" s="34" t="s">
        <v>1841</v>
      </c>
      <c r="U1401" s="34" t="s">
        <v>3373</v>
      </c>
      <c r="V1401" s="36" t="str">
        <f>IF(VLOOKUP(First_Validations[[#This Row],[Country]],Last_Validations[[Country]:[Country: Year.1]],4,FALSE)=First_Validations[[#This Row],[FirstValidation.Country: Year]],"First","Second / Last")</f>
        <v>First</v>
      </c>
    </row>
    <row r="1402" spans="2:22">
      <c r="B1402" s="34" t="s">
        <v>493</v>
      </c>
      <c r="C1402" s="34" t="s">
        <v>1673</v>
      </c>
      <c r="D1402" s="34">
        <v>1</v>
      </c>
      <c r="E1402" s="34">
        <v>16</v>
      </c>
      <c r="F1402" s="34" t="s">
        <v>493</v>
      </c>
      <c r="G1402" s="34" t="s">
        <v>1674</v>
      </c>
      <c r="H1402" s="34" t="s">
        <v>1673</v>
      </c>
      <c r="I1402" s="34" t="s">
        <v>3511</v>
      </c>
      <c r="J1402" s="34" t="s">
        <v>494</v>
      </c>
      <c r="K1402" s="34">
        <v>2017</v>
      </c>
      <c r="L1402" s="34">
        <v>2017</v>
      </c>
      <c r="M1402" s="34" t="s">
        <v>1767</v>
      </c>
      <c r="N1402" s="34" t="s">
        <v>1802</v>
      </c>
      <c r="O1402" s="34">
        <v>5</v>
      </c>
      <c r="P1402" s="34" t="s">
        <v>1768</v>
      </c>
      <c r="Q1402" s="34" t="s">
        <v>510</v>
      </c>
      <c r="R1402" s="34" t="s">
        <v>1840</v>
      </c>
      <c r="S1402" s="34" t="s">
        <v>1675</v>
      </c>
      <c r="T1402" s="34" t="s">
        <v>1841</v>
      </c>
      <c r="U1402" s="34" t="s">
        <v>3370</v>
      </c>
      <c r="V1402" s="36" t="str">
        <f>IF(VLOOKUP(First_Validations[[#This Row],[Country]],Last_Validations[[Country]:[Country: Year.1]],4,FALSE)=First_Validations[[#This Row],[FirstValidation.Country: Year]],"First","Second / Last")</f>
        <v>First</v>
      </c>
    </row>
    <row r="1403" spans="2:22">
      <c r="B1403" s="34" t="s">
        <v>493</v>
      </c>
      <c r="C1403" s="34" t="s">
        <v>1673</v>
      </c>
      <c r="D1403" s="34">
        <v>1</v>
      </c>
      <c r="E1403" s="34">
        <v>16</v>
      </c>
      <c r="F1403" s="34" t="s">
        <v>493</v>
      </c>
      <c r="G1403" s="34" t="s">
        <v>1674</v>
      </c>
      <c r="H1403" s="34" t="s">
        <v>1673</v>
      </c>
      <c r="I1403" s="34" t="s">
        <v>3511</v>
      </c>
      <c r="J1403" s="34" t="s">
        <v>494</v>
      </c>
      <c r="K1403" s="34">
        <v>2017</v>
      </c>
      <c r="L1403" s="34">
        <v>2017</v>
      </c>
      <c r="M1403" s="34" t="s">
        <v>1767</v>
      </c>
      <c r="N1403" s="34" t="s">
        <v>1799</v>
      </c>
      <c r="O1403" s="34">
        <v>5</v>
      </c>
      <c r="P1403" s="34" t="s">
        <v>1768</v>
      </c>
      <c r="Q1403" s="34" t="s">
        <v>507</v>
      </c>
      <c r="R1403" s="34" t="s">
        <v>1840</v>
      </c>
      <c r="S1403" s="34" t="s">
        <v>1675</v>
      </c>
      <c r="T1403" s="34" t="s">
        <v>1841</v>
      </c>
      <c r="U1403" s="34" t="s">
        <v>3367</v>
      </c>
      <c r="V1403" s="36" t="str">
        <f>IF(VLOOKUP(First_Validations[[#This Row],[Country]],Last_Validations[[Country]:[Country: Year.1]],4,FALSE)=First_Validations[[#This Row],[FirstValidation.Country: Year]],"First","Second / Last")</f>
        <v>First</v>
      </c>
    </row>
    <row r="1404" spans="2:22">
      <c r="B1404" s="34" t="s">
        <v>493</v>
      </c>
      <c r="C1404" s="34" t="s">
        <v>1673</v>
      </c>
      <c r="D1404" s="34">
        <v>1</v>
      </c>
      <c r="E1404" s="34">
        <v>16</v>
      </c>
      <c r="F1404" s="34" t="s">
        <v>493</v>
      </c>
      <c r="G1404" s="34" t="s">
        <v>1674</v>
      </c>
      <c r="H1404" s="34" t="s">
        <v>1673</v>
      </c>
      <c r="I1404" s="34" t="s">
        <v>3511</v>
      </c>
      <c r="J1404" s="34" t="s">
        <v>494</v>
      </c>
      <c r="K1404" s="34">
        <v>2017</v>
      </c>
      <c r="L1404" s="34">
        <v>2017</v>
      </c>
      <c r="M1404" s="34" t="s">
        <v>1767</v>
      </c>
      <c r="N1404" s="34" t="s">
        <v>1800</v>
      </c>
      <c r="O1404" s="34">
        <v>4</v>
      </c>
      <c r="P1404" s="34" t="s">
        <v>1767</v>
      </c>
      <c r="Q1404" s="34" t="s">
        <v>508</v>
      </c>
      <c r="R1404" s="34" t="s">
        <v>1840</v>
      </c>
      <c r="S1404" s="34" t="s">
        <v>1675</v>
      </c>
      <c r="T1404" s="34" t="s">
        <v>1841</v>
      </c>
      <c r="U1404" s="34" t="s">
        <v>3372</v>
      </c>
      <c r="V1404" s="36" t="str">
        <f>IF(VLOOKUP(First_Validations[[#This Row],[Country]],Last_Validations[[Country]:[Country: Year.1]],4,FALSE)=First_Validations[[#This Row],[FirstValidation.Country: Year]],"First","Second / Last")</f>
        <v>First</v>
      </c>
    </row>
    <row r="1405" spans="2:22">
      <c r="B1405" s="34" t="s">
        <v>493</v>
      </c>
      <c r="C1405" s="34" t="s">
        <v>1673</v>
      </c>
      <c r="D1405" s="34">
        <v>1</v>
      </c>
      <c r="E1405" s="34">
        <v>16</v>
      </c>
      <c r="F1405" s="34" t="s">
        <v>493</v>
      </c>
      <c r="G1405" s="34" t="s">
        <v>1674</v>
      </c>
      <c r="H1405" s="34" t="s">
        <v>1673</v>
      </c>
      <c r="I1405" s="34" t="s">
        <v>3511</v>
      </c>
      <c r="J1405" s="34" t="s">
        <v>494</v>
      </c>
      <c r="K1405" s="34">
        <v>2017</v>
      </c>
      <c r="L1405" s="34">
        <v>2017</v>
      </c>
      <c r="M1405" s="34" t="s">
        <v>1767</v>
      </c>
      <c r="N1405" s="34" t="s">
        <v>1787</v>
      </c>
      <c r="O1405" s="34">
        <v>5</v>
      </c>
      <c r="P1405" s="34" t="s">
        <v>1768</v>
      </c>
      <c r="Q1405" s="34" t="s">
        <v>497</v>
      </c>
      <c r="R1405" s="34" t="s">
        <v>1840</v>
      </c>
      <c r="S1405" s="34" t="s">
        <v>1675</v>
      </c>
      <c r="T1405" s="34" t="s">
        <v>1841</v>
      </c>
      <c r="U1405" s="34" t="s">
        <v>3377</v>
      </c>
      <c r="V1405" s="36" t="str">
        <f>IF(VLOOKUP(First_Validations[[#This Row],[Country]],Last_Validations[[Country]:[Country: Year.1]],4,FALSE)=First_Validations[[#This Row],[FirstValidation.Country: Year]],"First","Second / Last")</f>
        <v>First</v>
      </c>
    </row>
    <row r="1406" spans="2:22">
      <c r="B1406" s="34" t="s">
        <v>493</v>
      </c>
      <c r="C1406" s="34" t="s">
        <v>1673</v>
      </c>
      <c r="D1406" s="34">
        <v>1</v>
      </c>
      <c r="E1406" s="34">
        <v>16</v>
      </c>
      <c r="F1406" s="34" t="s">
        <v>493</v>
      </c>
      <c r="G1406" s="34" t="s">
        <v>1674</v>
      </c>
      <c r="H1406" s="34" t="s">
        <v>1673</v>
      </c>
      <c r="I1406" s="34" t="s">
        <v>3511</v>
      </c>
      <c r="J1406" s="34" t="s">
        <v>494</v>
      </c>
      <c r="K1406" s="34">
        <v>2017</v>
      </c>
      <c r="L1406" s="34">
        <v>2017</v>
      </c>
      <c r="M1406" s="34" t="s">
        <v>1767</v>
      </c>
      <c r="N1406" s="34" t="s">
        <v>1788</v>
      </c>
      <c r="O1406" s="34">
        <v>5</v>
      </c>
      <c r="P1406" s="34" t="s">
        <v>1768</v>
      </c>
      <c r="Q1406" s="34" t="s">
        <v>498</v>
      </c>
      <c r="R1406" s="34" t="s">
        <v>1840</v>
      </c>
      <c r="S1406" s="34" t="s">
        <v>1675</v>
      </c>
      <c r="T1406" s="34" t="s">
        <v>1841</v>
      </c>
      <c r="U1406" s="34" t="s">
        <v>3374</v>
      </c>
      <c r="V1406" s="36" t="str">
        <f>IF(VLOOKUP(First_Validations[[#This Row],[Country]],Last_Validations[[Country]:[Country: Year.1]],4,FALSE)=First_Validations[[#This Row],[FirstValidation.Country: Year]],"First","Second / Last")</f>
        <v>First</v>
      </c>
    </row>
    <row r="1407" spans="2:22">
      <c r="B1407" s="34" t="s">
        <v>493</v>
      </c>
      <c r="C1407" s="34" t="s">
        <v>1673</v>
      </c>
      <c r="D1407" s="34">
        <v>1</v>
      </c>
      <c r="E1407" s="34">
        <v>16</v>
      </c>
      <c r="F1407" s="34" t="s">
        <v>493</v>
      </c>
      <c r="G1407" s="34" t="s">
        <v>1674</v>
      </c>
      <c r="H1407" s="34" t="s">
        <v>1673</v>
      </c>
      <c r="I1407" s="34" t="s">
        <v>3511</v>
      </c>
      <c r="J1407" s="34" t="s">
        <v>494</v>
      </c>
      <c r="K1407" s="34">
        <v>2017</v>
      </c>
      <c r="L1407" s="34">
        <v>2017</v>
      </c>
      <c r="M1407" s="34" t="s">
        <v>1767</v>
      </c>
      <c r="N1407" s="34" t="s">
        <v>1812</v>
      </c>
      <c r="O1407" s="34">
        <v>0</v>
      </c>
      <c r="P1407" s="34" t="s">
        <v>4</v>
      </c>
      <c r="Q1407" s="34" t="s">
        <v>519</v>
      </c>
      <c r="R1407" s="34" t="s">
        <v>1840</v>
      </c>
      <c r="S1407" s="34" t="s">
        <v>1675</v>
      </c>
      <c r="T1407" s="34" t="s">
        <v>1841</v>
      </c>
      <c r="U1407" s="34" t="s">
        <v>3395</v>
      </c>
      <c r="V1407" s="36" t="str">
        <f>IF(VLOOKUP(First_Validations[[#This Row],[Country]],Last_Validations[[Country]:[Country: Year.1]],4,FALSE)=First_Validations[[#This Row],[FirstValidation.Country: Year]],"First","Second / Last")</f>
        <v>First</v>
      </c>
    </row>
    <row r="1408" spans="2:22">
      <c r="B1408" s="34" t="s">
        <v>493</v>
      </c>
      <c r="C1408" s="34" t="s">
        <v>1673</v>
      </c>
      <c r="D1408" s="34">
        <v>1</v>
      </c>
      <c r="E1408" s="34">
        <v>16</v>
      </c>
      <c r="F1408" s="34" t="s">
        <v>493</v>
      </c>
      <c r="G1408" s="34" t="s">
        <v>1674</v>
      </c>
      <c r="H1408" s="34" t="s">
        <v>1673</v>
      </c>
      <c r="I1408" s="34" t="s">
        <v>3511</v>
      </c>
      <c r="J1408" s="34" t="s">
        <v>494</v>
      </c>
      <c r="K1408" s="34">
        <v>2017</v>
      </c>
      <c r="L1408" s="34">
        <v>2017</v>
      </c>
      <c r="M1408" s="34" t="s">
        <v>1767</v>
      </c>
      <c r="N1408" s="34" t="s">
        <v>1784</v>
      </c>
      <c r="O1408" s="34">
        <v>5</v>
      </c>
      <c r="P1408" s="34" t="s">
        <v>1768</v>
      </c>
      <c r="Q1408" s="34" t="s">
        <v>496</v>
      </c>
      <c r="R1408" s="34" t="s">
        <v>1840</v>
      </c>
      <c r="S1408" s="34" t="s">
        <v>1675</v>
      </c>
      <c r="T1408" s="34" t="s">
        <v>1841</v>
      </c>
      <c r="U1408" s="34" t="s">
        <v>3376</v>
      </c>
      <c r="V1408" s="36" t="str">
        <f>IF(VLOOKUP(First_Validations[[#This Row],[Country]],Last_Validations[[Country]:[Country: Year.1]],4,FALSE)=First_Validations[[#This Row],[FirstValidation.Country: Year]],"First","Second / Last")</f>
        <v>First</v>
      </c>
    </row>
    <row r="1409" spans="2:22">
      <c r="B1409" s="34" t="s">
        <v>493</v>
      </c>
      <c r="C1409" s="34" t="s">
        <v>1673</v>
      </c>
      <c r="D1409" s="34">
        <v>1</v>
      </c>
      <c r="E1409" s="34">
        <v>16</v>
      </c>
      <c r="F1409" s="34" t="s">
        <v>493</v>
      </c>
      <c r="G1409" s="34" t="s">
        <v>1674</v>
      </c>
      <c r="H1409" s="34" t="s">
        <v>1673</v>
      </c>
      <c r="I1409" s="34" t="s">
        <v>3511</v>
      </c>
      <c r="J1409" s="34" t="s">
        <v>494</v>
      </c>
      <c r="K1409" s="34">
        <v>2017</v>
      </c>
      <c r="L1409" s="34">
        <v>2017</v>
      </c>
      <c r="M1409" s="34" t="s">
        <v>1767</v>
      </c>
      <c r="N1409" s="34" t="s">
        <v>1789</v>
      </c>
      <c r="O1409" s="34">
        <v>5</v>
      </c>
      <c r="P1409" s="34" t="s">
        <v>1768</v>
      </c>
      <c r="Q1409" s="34" t="s">
        <v>499</v>
      </c>
      <c r="R1409" s="34" t="s">
        <v>1840</v>
      </c>
      <c r="S1409" s="34" t="s">
        <v>1675</v>
      </c>
      <c r="T1409" s="34" t="s">
        <v>1841</v>
      </c>
      <c r="U1409" s="34" t="s">
        <v>3375</v>
      </c>
      <c r="V1409" s="36" t="str">
        <f>IF(VLOOKUP(First_Validations[[#This Row],[Country]],Last_Validations[[Country]:[Country: Year.1]],4,FALSE)=First_Validations[[#This Row],[FirstValidation.Country: Year]],"First","Second / Last")</f>
        <v>First</v>
      </c>
    </row>
    <row r="1410" spans="2:22">
      <c r="B1410" s="34" t="s">
        <v>493</v>
      </c>
      <c r="C1410" s="34" t="s">
        <v>1673</v>
      </c>
      <c r="D1410" s="34">
        <v>1</v>
      </c>
      <c r="E1410" s="34">
        <v>16</v>
      </c>
      <c r="F1410" s="34" t="s">
        <v>493</v>
      </c>
      <c r="G1410" s="34" t="s">
        <v>1674</v>
      </c>
      <c r="H1410" s="34" t="s">
        <v>1673</v>
      </c>
      <c r="I1410" s="34" t="s">
        <v>3511</v>
      </c>
      <c r="J1410" s="34" t="s">
        <v>494</v>
      </c>
      <c r="K1410" s="34">
        <v>2017</v>
      </c>
      <c r="L1410" s="34">
        <v>2017</v>
      </c>
      <c r="M1410" s="34" t="s">
        <v>1767</v>
      </c>
      <c r="N1410" s="34" t="s">
        <v>1792</v>
      </c>
      <c r="O1410" s="34">
        <v>3</v>
      </c>
      <c r="P1410" s="34" t="s">
        <v>1798</v>
      </c>
      <c r="Q1410" s="34" t="s">
        <v>502</v>
      </c>
      <c r="R1410" s="34" t="s">
        <v>1840</v>
      </c>
      <c r="S1410" s="34" t="s">
        <v>1675</v>
      </c>
      <c r="T1410" s="34" t="s">
        <v>1841</v>
      </c>
      <c r="U1410" s="34" t="s">
        <v>3378</v>
      </c>
      <c r="V1410" s="36" t="str">
        <f>IF(VLOOKUP(First_Validations[[#This Row],[Country]],Last_Validations[[Country]:[Country: Year.1]],4,FALSE)=First_Validations[[#This Row],[FirstValidation.Country: Year]],"First","Second / Last")</f>
        <v>First</v>
      </c>
    </row>
    <row r="1411" spans="2:22">
      <c r="B1411" s="34" t="s">
        <v>493</v>
      </c>
      <c r="C1411" s="34" t="s">
        <v>1673</v>
      </c>
      <c r="D1411" s="34">
        <v>1</v>
      </c>
      <c r="E1411" s="34">
        <v>16</v>
      </c>
      <c r="F1411" s="34" t="s">
        <v>493</v>
      </c>
      <c r="G1411" s="34" t="s">
        <v>1674</v>
      </c>
      <c r="H1411" s="34" t="s">
        <v>1673</v>
      </c>
      <c r="I1411" s="34" t="s">
        <v>3511</v>
      </c>
      <c r="J1411" s="34" t="s">
        <v>494</v>
      </c>
      <c r="K1411" s="34">
        <v>2017</v>
      </c>
      <c r="L1411" s="34">
        <v>2017</v>
      </c>
      <c r="M1411" s="34" t="s">
        <v>1767</v>
      </c>
      <c r="N1411" s="34" t="s">
        <v>1793</v>
      </c>
      <c r="O1411" s="34">
        <v>5</v>
      </c>
      <c r="P1411" s="34" t="s">
        <v>1768</v>
      </c>
      <c r="Q1411" s="34" t="s">
        <v>503</v>
      </c>
      <c r="R1411" s="34" t="s">
        <v>1840</v>
      </c>
      <c r="S1411" s="34" t="s">
        <v>1675</v>
      </c>
      <c r="T1411" s="34" t="s">
        <v>1841</v>
      </c>
      <c r="U1411" s="34" t="s">
        <v>3379</v>
      </c>
      <c r="V1411" s="36" t="str">
        <f>IF(VLOOKUP(First_Validations[[#This Row],[Country]],Last_Validations[[Country]:[Country: Year.1]],4,FALSE)=First_Validations[[#This Row],[FirstValidation.Country: Year]],"First","Second / Last")</f>
        <v>First</v>
      </c>
    </row>
    <row r="1412" spans="2:22">
      <c r="B1412" s="34" t="s">
        <v>493</v>
      </c>
      <c r="C1412" s="34" t="s">
        <v>1673</v>
      </c>
      <c r="D1412" s="34">
        <v>1</v>
      </c>
      <c r="E1412" s="34">
        <v>16</v>
      </c>
      <c r="F1412" s="34" t="s">
        <v>493</v>
      </c>
      <c r="G1412" s="34" t="s">
        <v>1674</v>
      </c>
      <c r="H1412" s="34" t="s">
        <v>1673</v>
      </c>
      <c r="I1412" s="34" t="s">
        <v>3511</v>
      </c>
      <c r="J1412" s="34" t="s">
        <v>494</v>
      </c>
      <c r="K1412" s="34">
        <v>2017</v>
      </c>
      <c r="L1412" s="34">
        <v>2017</v>
      </c>
      <c r="M1412" s="34" t="s">
        <v>1767</v>
      </c>
      <c r="N1412" s="34" t="s">
        <v>1790</v>
      </c>
      <c r="O1412" s="34">
        <v>5</v>
      </c>
      <c r="P1412" s="34" t="s">
        <v>1768</v>
      </c>
      <c r="Q1412" s="34" t="s">
        <v>500</v>
      </c>
      <c r="R1412" s="34" t="s">
        <v>1840</v>
      </c>
      <c r="S1412" s="34" t="s">
        <v>1675</v>
      </c>
      <c r="T1412" s="34" t="s">
        <v>1841</v>
      </c>
      <c r="U1412" s="34" t="s">
        <v>3380</v>
      </c>
      <c r="V1412" s="36" t="str">
        <f>IF(VLOOKUP(First_Validations[[#This Row],[Country]],Last_Validations[[Country]:[Country: Year.1]],4,FALSE)=First_Validations[[#This Row],[FirstValidation.Country: Year]],"First","Second / Last")</f>
        <v>First</v>
      </c>
    </row>
    <row r="1413" spans="2:22">
      <c r="B1413" s="34" t="s">
        <v>493</v>
      </c>
      <c r="C1413" s="34" t="s">
        <v>1673</v>
      </c>
      <c r="D1413" s="34">
        <v>1</v>
      </c>
      <c r="E1413" s="34">
        <v>16</v>
      </c>
      <c r="F1413" s="34" t="s">
        <v>493</v>
      </c>
      <c r="G1413" s="34" t="s">
        <v>1674</v>
      </c>
      <c r="H1413" s="34" t="s">
        <v>1673</v>
      </c>
      <c r="I1413" s="34" t="s">
        <v>3511</v>
      </c>
      <c r="J1413" s="34" t="s">
        <v>494</v>
      </c>
      <c r="K1413" s="34">
        <v>2017</v>
      </c>
      <c r="L1413" s="34">
        <v>2017</v>
      </c>
      <c r="M1413" s="34" t="s">
        <v>1767</v>
      </c>
      <c r="N1413" s="34" t="s">
        <v>1791</v>
      </c>
      <c r="O1413" s="34">
        <v>5</v>
      </c>
      <c r="P1413" s="34" t="s">
        <v>1768</v>
      </c>
      <c r="Q1413" s="34" t="s">
        <v>501</v>
      </c>
      <c r="R1413" s="34" t="s">
        <v>1840</v>
      </c>
      <c r="S1413" s="34" t="s">
        <v>1675</v>
      </c>
      <c r="T1413" s="34" t="s">
        <v>1841</v>
      </c>
      <c r="U1413" s="34" t="s">
        <v>3381</v>
      </c>
      <c r="V1413" s="36" t="str">
        <f>IF(VLOOKUP(First_Validations[[#This Row],[Country]],Last_Validations[[Country]:[Country: Year.1]],4,FALSE)=First_Validations[[#This Row],[FirstValidation.Country: Year]],"First","Second / Last")</f>
        <v>First</v>
      </c>
    </row>
    <row r="1414" spans="2:22">
      <c r="B1414" s="34" t="s">
        <v>493</v>
      </c>
      <c r="C1414" s="34" t="s">
        <v>1673</v>
      </c>
      <c r="D1414" s="34">
        <v>1</v>
      </c>
      <c r="E1414" s="34">
        <v>16</v>
      </c>
      <c r="F1414" s="34" t="s">
        <v>493</v>
      </c>
      <c r="G1414" s="34" t="s">
        <v>1674</v>
      </c>
      <c r="H1414" s="34" t="s">
        <v>1673</v>
      </c>
      <c r="I1414" s="34" t="s">
        <v>3511</v>
      </c>
      <c r="J1414" s="34" t="s">
        <v>494</v>
      </c>
      <c r="K1414" s="34">
        <v>2017</v>
      </c>
      <c r="L1414" s="34">
        <v>2017</v>
      </c>
      <c r="M1414" s="34" t="s">
        <v>1767</v>
      </c>
      <c r="N1414" s="34" t="s">
        <v>1816</v>
      </c>
      <c r="O1414" s="34">
        <v>5</v>
      </c>
      <c r="P1414" s="34" t="s">
        <v>1768</v>
      </c>
      <c r="Q1414" s="34" t="s">
        <v>523</v>
      </c>
      <c r="R1414" s="34" t="s">
        <v>1840</v>
      </c>
      <c r="S1414" s="34" t="s">
        <v>1675</v>
      </c>
      <c r="T1414" s="34" t="s">
        <v>1841</v>
      </c>
      <c r="U1414" s="34" t="s">
        <v>3383</v>
      </c>
      <c r="V1414" s="36" t="str">
        <f>IF(VLOOKUP(First_Validations[[#This Row],[Country]],Last_Validations[[Country]:[Country: Year.1]],4,FALSE)=First_Validations[[#This Row],[FirstValidation.Country: Year]],"First","Second / Last")</f>
        <v>First</v>
      </c>
    </row>
    <row r="1415" spans="2:22">
      <c r="B1415" s="34" t="s">
        <v>493</v>
      </c>
      <c r="C1415" s="34" t="s">
        <v>1673</v>
      </c>
      <c r="D1415" s="34">
        <v>1</v>
      </c>
      <c r="E1415" s="34">
        <v>16</v>
      </c>
      <c r="F1415" s="34" t="s">
        <v>493</v>
      </c>
      <c r="G1415" s="34" t="s">
        <v>1674</v>
      </c>
      <c r="H1415" s="34" t="s">
        <v>1673</v>
      </c>
      <c r="I1415" s="34" t="s">
        <v>3511</v>
      </c>
      <c r="J1415" s="34" t="s">
        <v>494</v>
      </c>
      <c r="K1415" s="34">
        <v>2017</v>
      </c>
      <c r="L1415" s="34">
        <v>2017</v>
      </c>
      <c r="M1415" s="34" t="s">
        <v>1767</v>
      </c>
      <c r="N1415" s="34" t="s">
        <v>1818</v>
      </c>
      <c r="O1415" s="34">
        <v>5</v>
      </c>
      <c r="P1415" s="34" t="s">
        <v>1768</v>
      </c>
      <c r="Q1415" s="34" t="s">
        <v>524</v>
      </c>
      <c r="R1415" s="34" t="s">
        <v>1840</v>
      </c>
      <c r="S1415" s="34" t="s">
        <v>1675</v>
      </c>
      <c r="T1415" s="34" t="s">
        <v>1841</v>
      </c>
      <c r="U1415" s="34" t="s">
        <v>3384</v>
      </c>
      <c r="V1415" s="36" t="str">
        <f>IF(VLOOKUP(First_Validations[[#This Row],[Country]],Last_Validations[[Country]:[Country: Year.1]],4,FALSE)=First_Validations[[#This Row],[FirstValidation.Country: Year]],"First","Second / Last")</f>
        <v>First</v>
      </c>
    </row>
    <row r="1416" spans="2:22">
      <c r="B1416" s="34" t="s">
        <v>493</v>
      </c>
      <c r="C1416" s="34" t="s">
        <v>1673</v>
      </c>
      <c r="D1416" s="34">
        <v>1</v>
      </c>
      <c r="E1416" s="34">
        <v>16</v>
      </c>
      <c r="F1416" s="34" t="s">
        <v>493</v>
      </c>
      <c r="G1416" s="34" t="s">
        <v>1674</v>
      </c>
      <c r="H1416" s="34" t="s">
        <v>1673</v>
      </c>
      <c r="I1416" s="34" t="s">
        <v>3511</v>
      </c>
      <c r="J1416" s="34" t="s">
        <v>494</v>
      </c>
      <c r="K1416" s="34">
        <v>2017</v>
      </c>
      <c r="L1416" s="34">
        <v>2017</v>
      </c>
      <c r="M1416" s="34" t="s">
        <v>1767</v>
      </c>
      <c r="N1416" s="34" t="s">
        <v>1814</v>
      </c>
      <c r="O1416" s="34">
        <v>0</v>
      </c>
      <c r="P1416" s="34" t="s">
        <v>4</v>
      </c>
      <c r="Q1416" s="34" t="s">
        <v>521</v>
      </c>
      <c r="R1416" s="34" t="s">
        <v>1840</v>
      </c>
      <c r="S1416" s="34" t="s">
        <v>1675</v>
      </c>
      <c r="T1416" s="34" t="s">
        <v>1841</v>
      </c>
      <c r="U1416" s="34" t="s">
        <v>3385</v>
      </c>
      <c r="V1416" s="36" t="str">
        <f>IF(VLOOKUP(First_Validations[[#This Row],[Country]],Last_Validations[[Country]:[Country: Year.1]],4,FALSE)=First_Validations[[#This Row],[FirstValidation.Country: Year]],"First","Second / Last")</f>
        <v>First</v>
      </c>
    </row>
    <row r="1417" spans="2:22">
      <c r="B1417" s="34" t="s">
        <v>493</v>
      </c>
      <c r="C1417" s="34" t="s">
        <v>1673</v>
      </c>
      <c r="D1417" s="34">
        <v>1</v>
      </c>
      <c r="E1417" s="34">
        <v>16</v>
      </c>
      <c r="F1417" s="34" t="s">
        <v>493</v>
      </c>
      <c r="G1417" s="34" t="s">
        <v>1674</v>
      </c>
      <c r="H1417" s="34" t="s">
        <v>1673</v>
      </c>
      <c r="I1417" s="34" t="s">
        <v>3511</v>
      </c>
      <c r="J1417" s="34" t="s">
        <v>494</v>
      </c>
      <c r="K1417" s="34">
        <v>2017</v>
      </c>
      <c r="L1417" s="34">
        <v>2017</v>
      </c>
      <c r="M1417" s="34" t="s">
        <v>1767</v>
      </c>
      <c r="N1417" s="34" t="s">
        <v>1815</v>
      </c>
      <c r="O1417" s="34">
        <v>0</v>
      </c>
      <c r="P1417" s="34" t="s">
        <v>4</v>
      </c>
      <c r="Q1417" s="34" t="s">
        <v>522</v>
      </c>
      <c r="R1417" s="34" t="s">
        <v>1840</v>
      </c>
      <c r="S1417" s="34" t="s">
        <v>1675</v>
      </c>
      <c r="T1417" s="34" t="s">
        <v>1841</v>
      </c>
      <c r="U1417" s="34" t="s">
        <v>3386</v>
      </c>
      <c r="V1417" s="36" t="str">
        <f>IF(VLOOKUP(First_Validations[[#This Row],[Country]],Last_Validations[[Country]:[Country: Year.1]],4,FALSE)=First_Validations[[#This Row],[FirstValidation.Country: Year]],"First","Second / Last")</f>
        <v>First</v>
      </c>
    </row>
    <row r="1418" spans="2:22">
      <c r="B1418" s="34" t="s">
        <v>493</v>
      </c>
      <c r="C1418" s="34" t="s">
        <v>1673</v>
      </c>
      <c r="D1418" s="34">
        <v>1</v>
      </c>
      <c r="E1418" s="34">
        <v>16</v>
      </c>
      <c r="F1418" s="34" t="s">
        <v>493</v>
      </c>
      <c r="G1418" s="34" t="s">
        <v>1674</v>
      </c>
      <c r="H1418" s="34" t="s">
        <v>1673</v>
      </c>
      <c r="I1418" s="34" t="s">
        <v>3511</v>
      </c>
      <c r="J1418" s="34" t="s">
        <v>494</v>
      </c>
      <c r="K1418" s="34">
        <v>2017</v>
      </c>
      <c r="L1418" s="34">
        <v>2017</v>
      </c>
      <c r="M1418" s="34" t="s">
        <v>1767</v>
      </c>
      <c r="N1418" s="34" t="s">
        <v>1821</v>
      </c>
      <c r="O1418" s="34">
        <v>5</v>
      </c>
      <c r="P1418" s="34" t="s">
        <v>1768</v>
      </c>
      <c r="Q1418" s="34" t="s">
        <v>527</v>
      </c>
      <c r="R1418" s="34" t="s">
        <v>1840</v>
      </c>
      <c r="S1418" s="34" t="s">
        <v>1675</v>
      </c>
      <c r="T1418" s="34" t="s">
        <v>1841</v>
      </c>
      <c r="U1418" s="34" t="s">
        <v>3387</v>
      </c>
      <c r="V1418" s="36" t="str">
        <f>IF(VLOOKUP(First_Validations[[#This Row],[Country]],Last_Validations[[Country]:[Country: Year.1]],4,FALSE)=First_Validations[[#This Row],[FirstValidation.Country: Year]],"First","Second / Last")</f>
        <v>First</v>
      </c>
    </row>
    <row r="1419" spans="2:22">
      <c r="B1419" s="34" t="s">
        <v>493</v>
      </c>
      <c r="C1419" s="34" t="s">
        <v>1673</v>
      </c>
      <c r="D1419" s="34">
        <v>1</v>
      </c>
      <c r="E1419" s="34">
        <v>16</v>
      </c>
      <c r="F1419" s="34" t="s">
        <v>493</v>
      </c>
      <c r="G1419" s="34" t="s">
        <v>1674</v>
      </c>
      <c r="H1419" s="34" t="s">
        <v>1673</v>
      </c>
      <c r="I1419" s="34" t="s">
        <v>3511</v>
      </c>
      <c r="J1419" s="34" t="s">
        <v>494</v>
      </c>
      <c r="K1419" s="34">
        <v>2017</v>
      </c>
      <c r="L1419" s="34">
        <v>2017</v>
      </c>
      <c r="M1419" s="34" t="s">
        <v>1767</v>
      </c>
      <c r="N1419" s="34" t="s">
        <v>1822</v>
      </c>
      <c r="O1419" s="34">
        <v>4</v>
      </c>
      <c r="P1419" s="34" t="s">
        <v>1767</v>
      </c>
      <c r="Q1419" s="34" t="s">
        <v>1</v>
      </c>
      <c r="R1419" s="34" t="s">
        <v>1840</v>
      </c>
      <c r="S1419" s="34" t="s">
        <v>1675</v>
      </c>
      <c r="T1419" s="34" t="s">
        <v>1841</v>
      </c>
      <c r="U1419" s="34" t="s">
        <v>3388</v>
      </c>
      <c r="V1419" s="36" t="str">
        <f>IF(VLOOKUP(First_Validations[[#This Row],[Country]],Last_Validations[[Country]:[Country: Year.1]],4,FALSE)=First_Validations[[#This Row],[FirstValidation.Country: Year]],"First","Second / Last")</f>
        <v>First</v>
      </c>
    </row>
    <row r="1420" spans="2:22">
      <c r="B1420" s="34" t="s">
        <v>493</v>
      </c>
      <c r="C1420" s="34" t="s">
        <v>1673</v>
      </c>
      <c r="D1420" s="34">
        <v>1</v>
      </c>
      <c r="E1420" s="34">
        <v>16</v>
      </c>
      <c r="F1420" s="34" t="s">
        <v>493</v>
      </c>
      <c r="G1420" s="34" t="s">
        <v>1674</v>
      </c>
      <c r="H1420" s="34" t="s">
        <v>1673</v>
      </c>
      <c r="I1420" s="34" t="s">
        <v>3511</v>
      </c>
      <c r="J1420" s="34" t="s">
        <v>494</v>
      </c>
      <c r="K1420" s="34">
        <v>2017</v>
      </c>
      <c r="L1420" s="34">
        <v>2017</v>
      </c>
      <c r="M1420" s="34" t="s">
        <v>1767</v>
      </c>
      <c r="N1420" s="34" t="s">
        <v>1819</v>
      </c>
      <c r="O1420" s="34">
        <v>1</v>
      </c>
      <c r="P1420" s="34" t="s">
        <v>1796</v>
      </c>
      <c r="Q1420" s="34" t="s">
        <v>525</v>
      </c>
      <c r="R1420" s="34" t="s">
        <v>1840</v>
      </c>
      <c r="S1420" s="34" t="s">
        <v>1675</v>
      </c>
      <c r="T1420" s="34" t="s">
        <v>1841</v>
      </c>
      <c r="U1420" s="34" t="s">
        <v>3389</v>
      </c>
      <c r="V1420" s="36" t="str">
        <f>IF(VLOOKUP(First_Validations[[#This Row],[Country]],Last_Validations[[Country]:[Country: Year.1]],4,FALSE)=First_Validations[[#This Row],[FirstValidation.Country: Year]],"First","Second / Last")</f>
        <v>First</v>
      </c>
    </row>
    <row r="1421" spans="2:22">
      <c r="B1421" s="34" t="s">
        <v>493</v>
      </c>
      <c r="C1421" s="34" t="s">
        <v>1673</v>
      </c>
      <c r="D1421" s="34">
        <v>1</v>
      </c>
      <c r="E1421" s="34">
        <v>16</v>
      </c>
      <c r="F1421" s="34" t="s">
        <v>493</v>
      </c>
      <c r="G1421" s="34" t="s">
        <v>1674</v>
      </c>
      <c r="H1421" s="34" t="s">
        <v>1673</v>
      </c>
      <c r="I1421" s="34" t="s">
        <v>3511</v>
      </c>
      <c r="J1421" s="34" t="s">
        <v>494</v>
      </c>
      <c r="K1421" s="34">
        <v>2017</v>
      </c>
      <c r="L1421" s="34">
        <v>2017</v>
      </c>
      <c r="M1421" s="34" t="s">
        <v>1767</v>
      </c>
      <c r="N1421" s="34" t="s">
        <v>1820</v>
      </c>
      <c r="O1421" s="34">
        <v>4</v>
      </c>
      <c r="P1421" s="34" t="s">
        <v>1767</v>
      </c>
      <c r="Q1421" s="34" t="s">
        <v>526</v>
      </c>
      <c r="R1421" s="34" t="s">
        <v>1840</v>
      </c>
      <c r="S1421" s="34" t="s">
        <v>1675</v>
      </c>
      <c r="T1421" s="34" t="s">
        <v>1841</v>
      </c>
      <c r="U1421" s="34" t="s">
        <v>3390</v>
      </c>
      <c r="V1421" s="36" t="str">
        <f>IF(VLOOKUP(First_Validations[[#This Row],[Country]],Last_Validations[[Country]:[Country: Year.1]],4,FALSE)=First_Validations[[#This Row],[FirstValidation.Country: Year]],"First","Second / Last")</f>
        <v>First</v>
      </c>
    </row>
    <row r="1422" spans="2:22">
      <c r="B1422" s="34" t="s">
        <v>493</v>
      </c>
      <c r="C1422" s="34" t="s">
        <v>1673</v>
      </c>
      <c r="D1422" s="34">
        <v>1</v>
      </c>
      <c r="E1422" s="34">
        <v>16</v>
      </c>
      <c r="F1422" s="34" t="s">
        <v>493</v>
      </c>
      <c r="G1422" s="34" t="s">
        <v>1674</v>
      </c>
      <c r="H1422" s="34" t="s">
        <v>1673</v>
      </c>
      <c r="I1422" s="34" t="s">
        <v>3511</v>
      </c>
      <c r="J1422" s="34" t="s">
        <v>494</v>
      </c>
      <c r="K1422" s="34">
        <v>2017</v>
      </c>
      <c r="L1422" s="34">
        <v>2017</v>
      </c>
      <c r="M1422" s="34" t="s">
        <v>1767</v>
      </c>
      <c r="N1422" s="34" t="s">
        <v>1813</v>
      </c>
      <c r="O1422" s="34">
        <v>1</v>
      </c>
      <c r="P1422" s="34" t="s">
        <v>1796</v>
      </c>
      <c r="Q1422" s="34" t="s">
        <v>520</v>
      </c>
      <c r="R1422" s="34" t="s">
        <v>1840</v>
      </c>
      <c r="S1422" s="34" t="s">
        <v>1675</v>
      </c>
      <c r="T1422" s="34" t="s">
        <v>1841</v>
      </c>
      <c r="U1422" s="34" t="s">
        <v>3396</v>
      </c>
      <c r="V1422" s="36" t="str">
        <f>IF(VLOOKUP(First_Validations[[#This Row],[Country]],Last_Validations[[Country]:[Country: Year.1]],4,FALSE)=First_Validations[[#This Row],[FirstValidation.Country: Year]],"First","Second / Last")</f>
        <v>First</v>
      </c>
    </row>
    <row r="1423" spans="2:22">
      <c r="B1423" s="34" t="s">
        <v>493</v>
      </c>
      <c r="C1423" s="34" t="s">
        <v>1673</v>
      </c>
      <c r="D1423" s="34">
        <v>1</v>
      </c>
      <c r="E1423" s="34">
        <v>16</v>
      </c>
      <c r="F1423" s="34" t="s">
        <v>493</v>
      </c>
      <c r="G1423" s="34" t="s">
        <v>1674</v>
      </c>
      <c r="H1423" s="34" t="s">
        <v>1673</v>
      </c>
      <c r="I1423" s="34" t="s">
        <v>3511</v>
      </c>
      <c r="J1423" s="34" t="s">
        <v>494</v>
      </c>
      <c r="K1423" s="34">
        <v>2017</v>
      </c>
      <c r="L1423" s="34">
        <v>2017</v>
      </c>
      <c r="M1423" s="34" t="s">
        <v>1767</v>
      </c>
      <c r="N1423" s="34" t="s">
        <v>1806</v>
      </c>
      <c r="O1423" s="34">
        <v>5</v>
      </c>
      <c r="P1423" s="34" t="s">
        <v>1768</v>
      </c>
      <c r="Q1423" s="34" t="s">
        <v>514</v>
      </c>
      <c r="R1423" s="34" t="s">
        <v>1840</v>
      </c>
      <c r="S1423" s="34" t="s">
        <v>1675</v>
      </c>
      <c r="T1423" s="34" t="s">
        <v>1841</v>
      </c>
      <c r="U1423" s="34" t="s">
        <v>3393</v>
      </c>
      <c r="V1423" s="36" t="str">
        <f>IF(VLOOKUP(First_Validations[[#This Row],[Country]],Last_Validations[[Country]:[Country: Year.1]],4,FALSE)=First_Validations[[#This Row],[FirstValidation.Country: Year]],"First","Second / Last")</f>
        <v>First</v>
      </c>
    </row>
    <row r="1424" spans="2:22">
      <c r="B1424" s="34" t="s">
        <v>493</v>
      </c>
      <c r="C1424" s="34" t="s">
        <v>1673</v>
      </c>
      <c r="D1424" s="34">
        <v>1</v>
      </c>
      <c r="E1424" s="34">
        <v>16</v>
      </c>
      <c r="F1424" s="34" t="s">
        <v>493</v>
      </c>
      <c r="G1424" s="34" t="s">
        <v>1674</v>
      </c>
      <c r="H1424" s="34" t="s">
        <v>1673</v>
      </c>
      <c r="I1424" s="34" t="s">
        <v>3511</v>
      </c>
      <c r="J1424" s="34" t="s">
        <v>494</v>
      </c>
      <c r="K1424" s="34">
        <v>2017</v>
      </c>
      <c r="L1424" s="34">
        <v>2017</v>
      </c>
      <c r="M1424" s="34" t="s">
        <v>1767</v>
      </c>
      <c r="N1424" s="34" t="s">
        <v>1807</v>
      </c>
      <c r="O1424" s="34">
        <v>5</v>
      </c>
      <c r="P1424" s="34" t="s">
        <v>1768</v>
      </c>
      <c r="Q1424" s="34" t="s">
        <v>515</v>
      </c>
      <c r="R1424" s="34" t="s">
        <v>1840</v>
      </c>
      <c r="S1424" s="34" t="s">
        <v>1675</v>
      </c>
      <c r="T1424" s="34" t="s">
        <v>1841</v>
      </c>
      <c r="U1424" s="34" t="s">
        <v>3394</v>
      </c>
      <c r="V1424" s="36" t="str">
        <f>IF(VLOOKUP(First_Validations[[#This Row],[Country]],Last_Validations[[Country]:[Country: Year.1]],4,FALSE)=First_Validations[[#This Row],[FirstValidation.Country: Year]],"First","Second / Last")</f>
        <v>First</v>
      </c>
    </row>
    <row r="1425" spans="2:22">
      <c r="B1425" s="34" t="s">
        <v>493</v>
      </c>
      <c r="C1425" s="34" t="s">
        <v>1673</v>
      </c>
      <c r="D1425" s="34">
        <v>1</v>
      </c>
      <c r="E1425" s="34">
        <v>16</v>
      </c>
      <c r="F1425" s="34" t="s">
        <v>493</v>
      </c>
      <c r="G1425" s="34" t="s">
        <v>1674</v>
      </c>
      <c r="H1425" s="34" t="s">
        <v>1673</v>
      </c>
      <c r="I1425" s="34" t="s">
        <v>3511</v>
      </c>
      <c r="J1425" s="34" t="s">
        <v>494</v>
      </c>
      <c r="K1425" s="34">
        <v>2017</v>
      </c>
      <c r="L1425" s="34">
        <v>2017</v>
      </c>
      <c r="M1425" s="34" t="s">
        <v>1767</v>
      </c>
      <c r="N1425" s="34" t="s">
        <v>1804</v>
      </c>
      <c r="O1425" s="34">
        <v>0</v>
      </c>
      <c r="P1425" s="34" t="s">
        <v>4</v>
      </c>
      <c r="Q1425" s="34" t="s">
        <v>512</v>
      </c>
      <c r="R1425" s="34" t="s">
        <v>1840</v>
      </c>
      <c r="S1425" s="34" t="s">
        <v>1675</v>
      </c>
      <c r="T1425" s="34" t="s">
        <v>1841</v>
      </c>
      <c r="U1425" s="34" t="s">
        <v>3365</v>
      </c>
      <c r="V1425" s="36" t="str">
        <f>IF(VLOOKUP(First_Validations[[#This Row],[Country]],Last_Validations[[Country]:[Country: Year.1]],4,FALSE)=First_Validations[[#This Row],[FirstValidation.Country: Year]],"First","Second / Last")</f>
        <v>First</v>
      </c>
    </row>
    <row r="1426" spans="2:22">
      <c r="B1426" s="34" t="s">
        <v>493</v>
      </c>
      <c r="C1426" s="34" t="s">
        <v>1673</v>
      </c>
      <c r="D1426" s="34">
        <v>1</v>
      </c>
      <c r="E1426" s="34">
        <v>16</v>
      </c>
      <c r="F1426" s="34" t="s">
        <v>493</v>
      </c>
      <c r="G1426" s="34" t="s">
        <v>1674</v>
      </c>
      <c r="H1426" s="34" t="s">
        <v>1673</v>
      </c>
      <c r="I1426" s="34" t="s">
        <v>3511</v>
      </c>
      <c r="J1426" s="34" t="s">
        <v>494</v>
      </c>
      <c r="K1426" s="34">
        <v>2017</v>
      </c>
      <c r="L1426" s="34">
        <v>2017</v>
      </c>
      <c r="M1426" s="34" t="s">
        <v>1767</v>
      </c>
      <c r="N1426" s="34" t="s">
        <v>1805</v>
      </c>
      <c r="O1426" s="34">
        <v>0</v>
      </c>
      <c r="P1426" s="34" t="s">
        <v>4</v>
      </c>
      <c r="Q1426" s="34" t="s">
        <v>513</v>
      </c>
      <c r="R1426" s="34" t="s">
        <v>1840</v>
      </c>
      <c r="S1426" s="34" t="s">
        <v>1675</v>
      </c>
      <c r="T1426" s="34" t="s">
        <v>1841</v>
      </c>
      <c r="U1426" s="34" t="s">
        <v>3382</v>
      </c>
      <c r="V1426" s="36" t="str">
        <f>IF(VLOOKUP(First_Validations[[#This Row],[Country]],Last_Validations[[Country]:[Country: Year.1]],4,FALSE)=First_Validations[[#This Row],[FirstValidation.Country: Year]],"First","Second / Last")</f>
        <v>First</v>
      </c>
    </row>
    <row r="1427" spans="2:22">
      <c r="B1427" s="34" t="s">
        <v>493</v>
      </c>
      <c r="C1427" s="34" t="s">
        <v>1673</v>
      </c>
      <c r="D1427" s="34">
        <v>1</v>
      </c>
      <c r="E1427" s="34">
        <v>16</v>
      </c>
      <c r="F1427" s="34" t="s">
        <v>493</v>
      </c>
      <c r="G1427" s="34" t="s">
        <v>1674</v>
      </c>
      <c r="H1427" s="34" t="s">
        <v>1673</v>
      </c>
      <c r="I1427" s="34" t="s">
        <v>3511</v>
      </c>
      <c r="J1427" s="34" t="s">
        <v>494</v>
      </c>
      <c r="K1427" s="34">
        <v>2017</v>
      </c>
      <c r="L1427" s="34">
        <v>2017</v>
      </c>
      <c r="M1427" s="34" t="s">
        <v>1767</v>
      </c>
      <c r="N1427" s="34" t="s">
        <v>1810</v>
      </c>
      <c r="O1427" s="34">
        <v>5</v>
      </c>
      <c r="P1427" s="34" t="s">
        <v>1768</v>
      </c>
      <c r="Q1427" s="34" t="s">
        <v>517</v>
      </c>
      <c r="R1427" s="34" t="s">
        <v>1840</v>
      </c>
      <c r="S1427" s="34" t="s">
        <v>1675</v>
      </c>
      <c r="T1427" s="34" t="s">
        <v>1841</v>
      </c>
      <c r="U1427" s="34" t="s">
        <v>3397</v>
      </c>
      <c r="V1427" s="36" t="str">
        <f>IF(VLOOKUP(First_Validations[[#This Row],[Country]],Last_Validations[[Country]:[Country: Year.1]],4,FALSE)=First_Validations[[#This Row],[FirstValidation.Country: Year]],"First","Second / Last")</f>
        <v>First</v>
      </c>
    </row>
    <row r="1428" spans="2:22">
      <c r="B1428" s="34" t="s">
        <v>493</v>
      </c>
      <c r="C1428" s="34" t="s">
        <v>1673</v>
      </c>
      <c r="D1428" s="34">
        <v>1</v>
      </c>
      <c r="E1428" s="34">
        <v>16</v>
      </c>
      <c r="F1428" s="34" t="s">
        <v>493</v>
      </c>
      <c r="G1428" s="34" t="s">
        <v>1674</v>
      </c>
      <c r="H1428" s="34" t="s">
        <v>1673</v>
      </c>
      <c r="I1428" s="34" t="s">
        <v>3511</v>
      </c>
      <c r="J1428" s="34" t="s">
        <v>494</v>
      </c>
      <c r="K1428" s="34">
        <v>2017</v>
      </c>
      <c r="L1428" s="34">
        <v>2017</v>
      </c>
      <c r="M1428" s="34" t="s">
        <v>1767</v>
      </c>
      <c r="N1428" s="34" t="s">
        <v>1811</v>
      </c>
      <c r="O1428" s="34">
        <v>5</v>
      </c>
      <c r="P1428" s="34" t="s">
        <v>1768</v>
      </c>
      <c r="Q1428" s="34" t="s">
        <v>518</v>
      </c>
      <c r="R1428" s="34" t="s">
        <v>1840</v>
      </c>
      <c r="S1428" s="34" t="s">
        <v>1675</v>
      </c>
      <c r="T1428" s="34" t="s">
        <v>1841</v>
      </c>
      <c r="U1428" s="34" t="s">
        <v>3398</v>
      </c>
      <c r="V1428" s="36" t="str">
        <f>IF(VLOOKUP(First_Validations[[#This Row],[Country]],Last_Validations[[Country]:[Country: Year.1]],4,FALSE)=First_Validations[[#This Row],[FirstValidation.Country: Year]],"First","Second / Last")</f>
        <v>First</v>
      </c>
    </row>
    <row r="1429" spans="2:22">
      <c r="B1429" s="34" t="s">
        <v>493</v>
      </c>
      <c r="C1429" s="34" t="s">
        <v>1673</v>
      </c>
      <c r="D1429" s="34">
        <v>1</v>
      </c>
      <c r="E1429" s="34">
        <v>16</v>
      </c>
      <c r="F1429" s="34" t="s">
        <v>493</v>
      </c>
      <c r="G1429" s="34" t="s">
        <v>1674</v>
      </c>
      <c r="H1429" s="34" t="s">
        <v>1673</v>
      </c>
      <c r="I1429" s="34" t="s">
        <v>3511</v>
      </c>
      <c r="J1429" s="34" t="s">
        <v>494</v>
      </c>
      <c r="K1429" s="34">
        <v>2017</v>
      </c>
      <c r="L1429" s="34">
        <v>2017</v>
      </c>
      <c r="M1429" s="34" t="s">
        <v>1767</v>
      </c>
      <c r="N1429" s="34" t="s">
        <v>1808</v>
      </c>
      <c r="O1429" s="34">
        <v>5</v>
      </c>
      <c r="P1429" s="34" t="s">
        <v>1768</v>
      </c>
      <c r="Q1429" s="34" t="s">
        <v>515</v>
      </c>
      <c r="R1429" s="34" t="s">
        <v>1840</v>
      </c>
      <c r="S1429" s="34" t="s">
        <v>1675</v>
      </c>
      <c r="T1429" s="34" t="s">
        <v>1841</v>
      </c>
      <c r="U1429" s="34" t="s">
        <v>3391</v>
      </c>
      <c r="V1429" s="36" t="str">
        <f>IF(VLOOKUP(First_Validations[[#This Row],[Country]],Last_Validations[[Country]:[Country: Year.1]],4,FALSE)=First_Validations[[#This Row],[FirstValidation.Country: Year]],"First","Second / Last")</f>
        <v>First</v>
      </c>
    </row>
    <row r="1430" spans="2:22">
      <c r="B1430" s="34" t="s">
        <v>493</v>
      </c>
      <c r="C1430" s="34" t="s">
        <v>1673</v>
      </c>
      <c r="D1430" s="34">
        <v>1</v>
      </c>
      <c r="E1430" s="34">
        <v>16</v>
      </c>
      <c r="F1430" s="34" t="s">
        <v>493</v>
      </c>
      <c r="G1430" s="34" t="s">
        <v>1674</v>
      </c>
      <c r="H1430" s="34" t="s">
        <v>1673</v>
      </c>
      <c r="I1430" s="34" t="s">
        <v>3511</v>
      </c>
      <c r="J1430" s="34" t="s">
        <v>494</v>
      </c>
      <c r="K1430" s="34">
        <v>2017</v>
      </c>
      <c r="L1430" s="34">
        <v>2017</v>
      </c>
      <c r="M1430" s="34" t="s">
        <v>1767</v>
      </c>
      <c r="N1430" s="34" t="s">
        <v>1809</v>
      </c>
      <c r="O1430" s="34">
        <v>5</v>
      </c>
      <c r="P1430" s="34" t="s">
        <v>1768</v>
      </c>
      <c r="Q1430" s="34" t="s">
        <v>516</v>
      </c>
      <c r="R1430" s="34" t="s">
        <v>1840</v>
      </c>
      <c r="S1430" s="34" t="s">
        <v>1675</v>
      </c>
      <c r="T1430" s="34" t="s">
        <v>1841</v>
      </c>
      <c r="U1430" s="34" t="s">
        <v>3392</v>
      </c>
      <c r="V1430" s="36" t="str">
        <f>IF(VLOOKUP(First_Validations[[#This Row],[Country]],Last_Validations[[Country]:[Country: Year.1]],4,FALSE)=First_Validations[[#This Row],[FirstValidation.Country: Year]],"First","Second / Last")</f>
        <v>First</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8D2786879A84C98C986A1D2FE2AC0" ma:contentTypeVersion="2" ma:contentTypeDescription="Create a new document." ma:contentTypeScope="" ma:versionID="773800ea779eff930e0c3d9118876116">
  <xsd:schema xmlns:xsd="http://www.w3.org/2001/XMLSchema" xmlns:xs="http://www.w3.org/2001/XMLSchema" xmlns:p="http://schemas.microsoft.com/office/2006/metadata/properties" xmlns:ns2="0c958bcd-fe3d-4310-8463-0016d19558cc" targetNamespace="http://schemas.microsoft.com/office/2006/metadata/properties" ma:root="true" ma:fieldsID="f02737a6b3bc878eb85a997e8f7612a2" ns2:_="">
    <xsd:import namespace="0c958bcd-fe3d-4310-8463-0016d19558c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958bcd-fe3d-4310-8463-0016d19558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s q m i d = " 6 4 e c b 5 4 a - f c 2 a - 4 5 4 9 - 8 d 9 a - a 6 3 5 1 7 2 7 1 2 2 d "   x m l n s = " h t t p : / / s c h e m a s . m i c r o s o f t . c o m / D a t a M a s h u p " > A A A A A P 0 P A A B Q S w M E F A A C A A g A I E 3 4 T s / Q S 4 + p A A A A + Q A A A B I A H A B D b 2 5 m a W c v U G F j a 2 F n Z S 5 4 b W w g o h g A K K A U A A A A A A A A A A A A A A A A A A A A A A A A A A A A h Y / R C o I w G I V f R X b v N i d Z y O + E u u g m I Q i i 2 7 G W j n S G m 8 1 3 6 6 J H 6 h U S y u q u y 3 P 4 D n z n c b t D P j R 1 c F W d 1 a 3 J U I Q p C p S R 7 V G b M k O 9 O 4 U L l H P Y C n k W p Q p G 2 N h 0 s D p D l X O X l B D v P f Y x b r u S M E o j c i g 2 O 1 m p R o T a W C e M V O i z O v 5 f I Q 7 7 l w x n O E n w L J 4 n O E o Y A z L 1 U G j z Z d i o j C m Q n x J W f e 3 6 T n F l w v U S y B S B v G / w J 1 B L A w Q U A A I A C A A g T f h 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E 3 4 T n j c Q 1 D y D A A A 7 3 Q A A B M A H A B G b 3 J t d W x h c y 9 T Z W N 0 a W 9 u M S 5 t I K I Y A C i g F A A A A A A A A A A A A A A A A A A A A A A A A A A A A O 1 c e 2 / b O B L / v 0 C / A 6 E C h Y 3 z O r H T N k l 7 3 U P b p A v v 9 X V J 9 h a L w D A U i 0 m 0 l S W f H m m N I N / 9 h p Q o 8 S 0 p d t q m U A H X N h / i j 8 N 5 c W a c B M 9 T P w r R c f 4 + e v H w w c M H y a U b Y w / 9 h t P / u o H v u X T E S x T g 9 O E D B P + O o y y e Y 2 j p L d 0 L j N w E h d n i D M d 9 9 P L X B z B K H P R 7 E o X D g 2 i e L X C Y 9 v 7 E Z 8 M 3 U Z j C 5 6 T n X K b p M n m + t Y X 9 1 B 9 G 8 c W W u / S 3 r k b D 7 a 1 k H s V 4 B m u 7 / y K L v H T Q Y / S B r j I 8 i U 7 w 1 5 S u 3 e / 3 B 3 Q 1 M h D W y h c 9 J d + m e c c j B 1 a 7 w n E K G 0 o j d O K e B d i B k f T D 8 G 0 c L d 7 5 S d o j M w b o e B n 4 a Q p L 0 A + v V x + i 9 N I P L 3 r 9 A e w w C N j / h 1 / T 2 A X S Z D g Z H s Z x F P f Z W o d f l 2 7 o w V J v o i B b h O N q p b z n C M O 2 v L y z p 4 U 2 Q E 7 e P Y K P 1 4 7 v k Z b A P c M B + Z D g 4 J y 8 r 7 A b k / e z y I 2 9 m Y f n f g J n N M t i O u q q P L W Z V 9 C d f i N 9 8 y g L 0 3 h F H 0 Z J H O P / z a 7 o X p w b s m K x + j B f m X 0 r E b A G h o R 9 Z 4 j Y d z 0 y 1 m t D y M Z w S M t F F c Q m y l f T 7 S e g H J g W w H V 1 A n 4 S 7 V D i A e A s q T 4 R V q W n F 0 R z N 5 h 9 w W e J n z f E + A q H B C w 9 y B Q n 6 Y z f P p u m 9 B Q k U z s C P / w s n l W B V D 0 l 1 s F Q y + 3 V L v Q 9 J T x l J X m X 8 g B + 1 y p M E x X q R 0 q M Z B 6 Y U 6 m W P x g J W r G J l j k V m l 4 7 K R P f 8 C I D b U U + h + 4 C 5 3 I Y R L H + F P M H D F N R A q V e / p m G I W w p Q 3 e B w E w h R d o k G h H F W U s h D Y s p z 2 0 O Y d T 2 n J S 1 b D g q h V t 1 S d 8 L 9 Z p R w i 7 j 6 C L G S T I r W / x k 5 i 7 B d s y Z L o c G m J X 5 Y E / J V w 8 n 8 9 h f U l U n n L 2 M R V K / S r c M s H 6 g d V S 5 A e M I d a 9 m 6 D I R b C N 5 6 h j H C W R r z i 3 c 5 t d k m 1 F j G j M O S l d L L N q J e Y x B S X m i E v D o + 7 m P A 2 9 W P X c O A y 8 i U C 9 2 H i k b G n P L k M F q M L R e c L n B 3 O Y a j J Y 1 k + 3 B B Y k a D D V T 8 T Y s Y 3 7 c m r z U U C Q b A C H M k Y V e Y y 4 x P W h I H 7 J R I t F H t r I X t y P A 2 t v e + K 7 X N l F N k W 9 g 8 8 x H 2 Q Q D U X + l Y q I j v I i u y l 1 y v k P e U T R v k B 6 g o r + l O b 1 v K r f 2 6 O o c x f Z 3 B N s V Y G 0 f t 9 b h P 8 I g d T j W s y D t q n h Q Z t Z B 4 2 t w 3 Q V L m S D f k 9 v f i Q z e / T c y t / f I U 1 z r P m m 6 3 9 K 4 R 8 V l b y 6 B R 4 F z T o i Q l w x 2 E r t h c h 7 F i 3 w W 6 c z Z T G b J w b X E a Z M w f f Z k S C Y I O p m x E d E l K M V f U + 3 F s W B C + y D 7 o w r 2 N M C o Z d a a e S L r 6 h H U 8 3 H r e Q V T N 5 z H 2 N a w l 3 p + b z p R 5 v 4 W 8 z h Z a D p L l I w 6 H t G L S c 0 s S W Y M 9 M 4 D h 1 V n J U y v P O o H Z E k a L S p h g t b S e R L E D a S S i 0 / T D U M b d u e X y D 9 H p 8 3 o P n 2 5 j d J L H K J t h I M E 1 8 5 k l C / n j e g 8 8 x z 6 N v 3 H W K s y R r U 6 Q 6 A J U R e a L X M s o C f m q J 6 a 9 I Z 7 l G + O h G N R 7 1 G f U d O 8 O V E 2 p 4 8 d m O Y 8 b j K e y C S M 7 z u c w V 4 G 7 h z g 0 M g 6 b 6 1 p O 2 3 t y f s a 0 I i 8 4 w y K U b E w 3 O Y R S m p F 9 V x f g / v x G R 1 F X z j P 4 R g H e J 6 S t p 4 C u C B W G K W I 3 H S G k + R w s U x X P f o l f + h 7 N 5 2 T h M I k x Y u k l 1 8 M h m + J Z 5 Z n E 3 q z P h E V J 0 8 0 3 J T Z D Y 3 p G D V w Z 7 g d 3 C e P R u V C H d N 3 j s 9 3 d X w k l 3 l k v u B p W L e F X P 4 8 p 8 f T j m x N e z E h H c Z 7 y U j 1 F 3 n J m B w 4 W q c R G u j Z P k d / E V G 1 u Y 5 s K C I E R Z P j j 2 i n N t O U J 0 J 0 X i Q P b m V c 2 q w n 3 t E e V D 3 F m i + p 2 C X f Q n G Z 5 k z i Q U Y P L S 0 p W l G + 7 C q N o 3 x I B i 0 k t 6 F f Y M Z y 5 W j N / b j W 3 K s Q d T a f L a J 3 o 0 S 7 N D J a U h H Z w N m G 1 w e w X j x v y 2 a V Z N 4 H Z k A m E G M j C B n s w B k V M J j g o F 4 M h n I B 5 g A M f 3 9 j k H Y a Q i K U G V N I i K m I j W F 4 0 h A D i K Z D X p P Q 9 Y A q w B 6 b x / K 0 I Z Y n g I O 8 3 m M 3 B F f m P A s 2 j + V Z Q y x P A Q d 5 H c O z k 3 N 3 n k Y g 9 x t H s 9 s Q z T N A Q l 6 v 8 S o i w d U 1 l h d U z 8 h m I E S g d m U h e F Y l m W 4 s M b O x 1 c u U U I p 7 A 2 u k m B 6 9 g e G s i M Z m a O 2 A q u a b + 4 1 a I v x Y r p V A 2 L H t + J X z 4 j 2 E u p 3 w l D B m p m u 3 e U x W m b u x h / 4 4 e m e Y K + / 8 A 3 2 C G 6 D D y c k E s Q 5 d n M A 5 I J V d C a 3 r c o x G b s 8 i o h I x a 2 + M M h v Z b o a j R l f D v b u 5 G z 7 w Q w u w h 9 D N l + v x l X 2 V W P w n w y B D t L a P j n 3 v f t 1 A y Z 7 D L q 6 U A e C B R e X e E X z 1 / l j 2 Y J V T 2 j X d e r p d D C 3 r B a 9 H w 5 x x b l p V 8 O X z N 1 D D N w m v o s 9 l i A G 9 z U J a G m k I o W g r + I T K S X b 4 Q m O P x U i m f T U D K U 6 X 0 o n 0 c 7 m + C a w G x E a 0 M 5 P O 2 5 f 3 f T f 9 b t J 2 i g o z 6 i d Z G 3 U 0 3 T x N + 5 X e M k q E V K S c 7 8 r H C a f H r C X K m 6 h R H o P C 8 x f L g O 4 d 9 M u s s H X 3 u F q 5 r n L h 1 t X K f h K N i 3 e p d v b v y O d K Y L F 7 h c 1 1 t O Y 4 g d j k 0 i W y x c K N V / n 3 d e q a G X b u u x A W V V P 2 w p 7 K d Y S 9 l a 0 m j 7 A + d q r Z c w l J 2 H v 7 q J P C F r x P a Q / 8 V N S j n Y p D W F G T 9 r 8 p V O J Y G b W j G S W F o g Q 6 H 5 A 7 8 e / Q g q V q F p H w d N g 7 f J 5 K g + z + 6 Z 8 6 / 7 R V 2 O o W d T F K / O n a w n P N u U F 1 G t k C r E d 1 F 6 0 K l r h r o 3 v t q p X b 4 z y 1 s k 1 w 1 H R 2 q Z q 9 h q P G Q 1 B V F e c p l G K l E y K d y E i y I c i A k d H r Y 6 8 / G D S j 1 1 A R l m d o n e H W 8 f b m 3 A K n M / 2 d 6 b / n p l + Q + d p s k 9 6 k E 8 E n G k B y G 0 p K U l k / L j I 3 d m v / d z N r H 3 x r a 4 8 O i h u c O V z V N F r l D C x q p t A s s 5 x 4 W 4 4 u p l W E n A W q t s 4 T y X U O z i / w Q m s t 1 i Y f l G T J k u Z + k K 9 L f z j H r P 8 5 4 v I j n + q y A E 1 g t s k R L X T 5 E D 5 L s h F E b T J G o K r P y N U 3 g U W J f X V O I v Q a o 1 d l w x o 4 2 m S L w D b h G N 4 / 5 u 9 r r N o m L 1 S x z T I C G + m D z A M D g b C c + f B 1 J T L O p 3 L I h B + y B t Q 2 S a N E n 7 4 S 0 1 o b Y R 9 b n F z K J H E E X P h J A k y M P O x 6 A S h d k X b v i 9 6 D s r c Z Q O a u t S y h l Q L r n H 1 S 7 S L N j r v h 6 k Z 0 E I U V e b / w k a P 1 D H v j v t O 5 h 5 1 7 2 L m H n X t 4 V + 5 h H o u h J l I 9 h z y 3 W B M b K q / i l i X X Y p O 3 f p D S Z L O 1 J l a 3 k S K u 0 j s 1 Q 5 u i f / 5 K 1 Z I m H 2 a C b F d K I l z r z q + d 8 f b o G R k D 7 7 v F + 1 7 x v p + / j 7 f z I y c j p b Q K m a Q 2 7 a l N + 0 r T e F u M Y z Q v h a + l z o B P 5 R T 7 K 4 v j p V 1 M Y Q l C / L y k 3 X H y W v i c K m 0 q y s V q d Q n A r g R g t x G A X T 2 A c T 2 A k Y J g T 0 K w 1 w j B n h 7 B T j 2 C s Y J g X 0 K w 3 w j B v h 7 B k 3 o E O z I C Y G M B g c C A R g Q w S 4 v g a T 2 C J y I C m h Y t N Q L x D M F p W p y B r s 6 L I X J t o q t / Y E 3 M 1 b k + F d l 7 O h A b d u W G P b l h X 2 o Y b 0 9 v C q e R a 0 f k 4 S 9 p k e V A X E D X u K d r 3 N c 0 j r f z R h J X z o k x A w 0 I N A e p R r N S G w 6 c F 8 j h Q s + N 8 w f i M Q 3 u V n H p d I 0 q / K o w q s K h M m t D e y Y b L U a w 9 z g m v j 4 p d B G C 9 B / g m d g j s W f T D 0 C Z n 6 J z 2 I U B 2 l u D M y D P / r c f e s M j / + I y / Z i B N d K k E L R z r a k E a U f E f d a u j 6 5 5 b 0 w O 1 9 u d 2 t I R k 5 w u y b s S v K h W M f v 1 f B L j 3 o a j n 2 B 3 R m m 3 / M r C z k + D a 4 U G V l Q 6 W h o h N i 9 W t f y a g R 3 V q 0 + T G U 0 b i 1 d 2 Z R X x 2 s 5 4 Y Y s / A 1 g s v v L x F + 3 d X V E C Z a Z I E G 1 L R K B e B e T D S j V A E l u F F m i i B M h s 5 e L N a w K W R r W s L R Y o M d O r X q N q B 9 3 q Z / U N t l c x p i C n c n Z R E t L v m m z U u T O 3 y u + r P w a v p Q W V j H K t 4 4 j G X K T r G D R q L R p / R / x I l h 6 + S u Y 4 9 O B M 2 i c q + K W L i t q / c I r k k L O p x l b k L b 4 m Q V h d F P K 3 f i y c R M I L d l e 4 2 h W u d k W W X e H q 9 y t c L T 0 i m 1 o 2 i A q n n U v 6 a 3 Q 0 W + G 3 O M q W y h K 0 V d b N S H 2 w E I L l G Y E + p r y b z 9 i v C 0 n r j c Y p L X + r y G E 4 A I 3 m g y j 3 J J A c D o v z W O 8 7 c m s O 9 N h z M y E V 3 y m 3 L n m Q V V d p f g o q z + e C w R I r d s K 1 I Y U l k X z I k V v u U s i v z p W O w z B A O h 7 D K H 2 X 7 f h M o 2 3 H a d n k y r A L 7 X G b t l o d v z x C w w 4 W M C V 7 2 B 7 D s 4 t t n M Q + 8 l C F n e Q B R v a S B x p 0 e Y s 4 v K o S m G Q d 0 T / 1 y P 6 U C m 2 a P j 5 9 V E v n q X A F F q C I n v E 7 t 3 O M O 8 e 4 s z O d Y / w D 0 v S O H O M D / F N 7 x i U 9 F B A 1 r q r q J y P d R j p 3 9 Y 7 V S G P y s j C 7 h c B i J L 4 j s U m r j M x q R R W B d l f u e k d Q w C E 4 f 2 O t 9 6 d 6 e 5 w e a R 5 k l / 5 A o L S s W c V V L N O x 6 B 2 x q J j A k o + 0 J r g t V 5 1 2 f n z n x 3 c G u P P j f y y L 2 w W 4 u w B 3 J 1 x d g L s L c H c B 7 t s E u N e r a + X u O + y P 2 0 p O t / j Q F / 8 H U E s B A i 0 A F A A C A A g A I E 3 4 T s / Q S 4 + p A A A A + Q A A A B I A A A A A A A A A A A A A A A A A A A A A A E N v b m Z p Z y 9 Q Y W N r Y W d l L n h t b F B L A Q I t A B Q A A g A I A C B N + E 4 P y u m r p A A A A O k A A A A T A A A A A A A A A A A A A A A A A P U A A A B b Q 2 9 u d G V u d F 9 U e X B l c 1 0 u e G 1 s U E s B A i 0 A F A A C A A g A I E 3 4 T n j c Q 1 D y D A A A 7 3 Q A A B M A A A A A A A A A A A A A A A A A 5 g E A A E Z v c m 1 1 b G F z L 1 N l Y 3 R p b 2 4 x L m 1 Q S w U G A A A A A A M A A w D C A A A A J Q 8 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M s A A A A A A A B G y 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E V u d H J 5 I F R 5 c G U 9 I l F 1 Z X J 5 R 3 J v d X B z I i B W Y W x 1 Z T 0 i c 0 F B Q U F B Q T 0 9 I i A v P j w v U 3 R h Y m x l R W 5 0 c m l l c z 4 8 L 0 l 0 Z W 0 + P E l 0 Z W 0 + P E l 0 Z W 1 M b 2 N h d G l v b j 4 8 S X R l b V R 5 c G U + R m 9 y b X V s Y T w v S X R l b V R 5 c G U + P E l 0 Z W 1 Q Y X R o P l N l Y 3 R p b 2 4 x L 0 d l d F Z h b G l k 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T k t M D c t M D F U M T M 6 M D U 6 N D M u M j U 0 M D c 2 N F o i I C 8 + P E V u d H J 5 I F R 5 c G U 9 I k Z p b G x T d G F 0 d X M i I F Z h b H V l P S J z Q 2 9 t c G x l d G U i I C 8 + P C 9 T d G F i b G V F b n R y a W V z P j w v S X R l b T 4 8 S X R l b T 4 8 S X R l b U x v Y 2 F 0 a W 9 u P j x J d G V t V H l w Z T 5 G b 3 J t d W x h P C 9 J d G V t V H l w Z T 4 8 S X R l b V B h d G g + U 2 V j d G l v b j E v R 2 V 0 V m F s a W R h d G l v b i 9 T b 3 V y Y 2 U 8 L 0 l 0 Z W 1 Q Y X R o P j w v S X R l b U x v Y 2 F 0 a W 9 u P j x T d G F i b G V F b n R y a W V z I C 8 + P C 9 J d G V t P j x J d G V t P j x J d G V t T G 9 j Y X R p b 2 4 + P E l 0 Z W 1 U e X B l P k Z v c m 1 1 b G E 8 L 0 l 0 Z W 1 U e X B l P j x J d G V t U G F 0 a D 5 T Z W N 0 a W 9 u M S 9 W Y W x p Z G F 0 a W 9 u U X V l c n 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W Y W x p Z G F 0 a W 9 u U X V l c n k i I C 8 + P E V u d H J 5 I F R 5 c G U 9 I k Z p b G x l Z E N v b X B s Z X R l U m V z d W x 0 V G 9 X b 3 J r c 2 h l Z X Q i I F Z h b H V l P S J s M S I g L z 4 8 R W 5 0 c n k g V H l w Z T 0 i R m l s b E V y c m 9 y Q 2 9 1 b n Q i I F Z h b H V l P S J s M C I g L z 4 8 R W 5 0 c n k g V H l w Z T 0 i R m l s b E x h c 3 R V c G R h d G V k I i B W Y W x 1 Z T 0 i Z D I w M T k t M D c t M j R U M D c 6 N D E 6 M D A u M T E w M z Y 0 M V o i I C 8 + P E V u d H J 5 I F R 5 c G U 9 I k Z p b G x D b 2 x 1 b W 5 U e X B l c y I g V m F s d W U 9 I n N B Q U F B Q U F B Q U F B Q U F B Q U F B Q U F B Q U F B Q T 0 i I C 8 + P E V u d H J 5 I F R 5 c G U 9 I k Z p b G x D b 2 x 1 b W 5 O Y W 1 l c y I g V m F s d W U 9 I n N b J n F 1 b 3 Q 7 Q 2 9 s d W 1 u M S Z x d W 9 0 O y w m c X V v d D t W Y W x p Z G F 0 a W 9 u I E l E J n F 1 b 3 Q 7 L C Z x d W 9 0 O 0 N v d W 5 0 c n k 6 I F l l Y X I m c X V v d D s s J n F 1 b 3 Q 7 Q 2 9 1 b n R y e S B j b 2 R l I E l T T y A z J n F 1 b 3 Q 7 L C Z x d W 9 0 O 0 N v d W 5 0 c n k m c X V v d D s s J n F 1 b 3 Q 7 Q 2 9 s d W 1 u M S 5 i b 2 F y Z F 9 k Z W N p c 2 l v b l 9 1 c m w m c X V v d D s s J n F 1 b 3 Q 7 Q 2 9 s d W 1 u M S 5 2 Y W x p Z G F 0 a W 9 u X 2 R v Y 3 V t Z W 5 0 Y X R p b 2 4 m c X V v d D s s J n F 1 b 3 Q 7 V m F s a W R h d G l v b i B 5 Z W F y J n F 1 b 3 Q 7 L C Z x d W 9 0 O 0 x h d G V z d C B W Y W x p Z G F 0 a W 9 u J n F 1 b 3 Q 7 L C Z x d W 9 0 O 0 N v d W 5 0 c n k g c 3 R h d H V z J n F 1 b 3 Q 7 L C Z x d W 9 0 O 1 J l c X V p c m V t Z W 5 0 I C g j K S Z x d W 9 0 O y w m c X V v d D t W Y W x p Z G F 0 a W 9 u I H N j b 3 J l J n F 1 b 3 Q 7 L C Z x d W 9 0 O 1 J l c X V p c m V t Z W 5 0 I H B y b 2 d y Z X N z J n F 1 b 3 Q 7 L C Z x d W 9 0 O 1 J l c X V p c m V t Z W 5 0 I G R l c 2 N y a X B 0 a W 9 u J n F 1 b 3 Q 7 L C Z x d W 9 0 O 1 N j b 3 J l Y 2 F y Z C B V U k w m c X V v d D s s J n F 1 b 3 Q 7 T m F 0 a W 9 u Y W w g R U l U S S B 3 Z W J z a X R l J n F 1 b 3 Q 7 L C Z x d W 9 0 O 0 R h d G E g c 2 9 1 c m N l J n F 1 b 3 Q 7 X S I g L z 4 8 R W 5 0 c n k g V H l w Z T 0 i T m F 2 a W d h d G l v b l N 0 Z X B O Y W 1 l I i B W Y W x 1 Z T 0 i c 0 5 h d m l n Y X R p b 2 4 i I C 8 + P E V u d H J 5 I F R 5 c G U 9 I l F 1 Z X J 5 S U Q i I F Z h b H V l P S J z M 2 U 3 M m J j N D E t Z G M w M S 0 0 O T Q 2 L W J l N z I t Z D V k Y W I 2 O W M 3 N z k z I i A v P j x F b n R y e S B U e X B l P S J G a W x s R X J y b 3 J D b 2 R l I i B W Y W x 1 Z T 0 i c 1 V u a 2 5 v d 2 4 i I C 8 + P E V u d H J 5 I F R 5 c G U 9 I k Z p b G x T d G F 0 d X M i I F Z h b H V l P S J z Q 2 9 t c G x l d G U i I C 8 + P E V u d H J 5 I F R 5 c G U 9 I k Z p b G x D b 3 V u d C I g V m F s d W U 9 I m w x N z Y 4 I i A v P j x F b n R y e S B U e X B l P S J S Z W x h d G l v b n N o a X B J b m Z v Q 2 9 u d G F p b m V y I i B W Y W x 1 Z T 0 i c 3 s m c X V v d D t j b 2 x 1 b W 5 D b 3 V u d C Z x d W 9 0 O z o x N y w m c X V v d D t r Z X l D b 2 x 1 b W 5 O Y W 1 l c y Z x d W 9 0 O z p b X S w m c X V v d D t x d W V y e V J l b G F 0 a W 9 u c 2 h p c H M m c X V v d D s 6 W 1 0 s J n F 1 b 3 Q 7 Y 2 9 s d W 1 u S W R l b n R p d G l l c y Z x d W 9 0 O z p b J n F 1 b 3 Q 7 U 2 V j d G l v b j E v V m F s a W R h d G l v b l F 1 Z X J 5 L 0 N v b n Z l c n R l Z C B 0 b y B U Y W J s Z S 5 7 Q 2 9 s d W 1 u M S w w f S Z x d W 9 0 O y w m c X V v d D t T Z W N 0 a W 9 u M S 9 W Y W x p Z G F 0 a W 9 u U X V l c n k v R X h w Y W 5 k Z W Q g R 2 V 0 V m F s a W R h d G l v b i 5 7 V m F s a W R h d G l v b i B J R C w x f S Z x d W 9 0 O y w m c X V v d D t T Z W N 0 a W 9 u M S 9 W Y W x p Z G F 0 a W 9 u U X V l c n k v R X h w Y W 5 k Z W Q g R 2 V 0 V m F s a W R h d G l v b i 5 7 Q 2 9 1 b n R y e T o g W W V h c i w y f S Z x d W 9 0 O y w m c X V v d D t T Z W N 0 a W 9 u M S 9 W Y W x p Z G F 0 a W 9 u U X V l c n k v R X h w Y W 5 k Z W Q g R 2 V 0 V m F s a W R h d G l v b i 5 7 Q 2 9 1 b n R y e S B j b 2 R l I E l T T y A z L D N 9 J n F 1 b 3 Q 7 L C Z x d W 9 0 O 1 N l Y 3 R p b 2 4 x L 1 Z h b G l k Y X R p b 2 5 R d W V y e S 9 F e H B h b m R l Z C B H Z X R W Y W x p Z G F 0 a W 9 u L n t D b 3 V u d H J 5 L D R 9 J n F 1 b 3 Q 7 L C Z x d W 9 0 O 1 N l Y 3 R p b 2 4 x L 1 Z h b G l k Y X R p b 2 5 R d W V y e S 9 F e H B h b m R l Z C B H Z X R W Y W x p Z G F 0 a W 9 u L n t D b 2 x 1 b W 4 x L m J v Y X J k X 2 R l Y 2 l z a W 9 u X 3 V y b C w 1 f S Z x d W 9 0 O y w m c X V v d D t T Z W N 0 a W 9 u M S 9 W Y W x p Z G F 0 a W 9 u U X V l c n k v R X h w Y W 5 k Z W Q g R 2 V 0 V m F s a W R h d G l v b i 5 7 Q 2 9 s d W 1 u M S 5 2 Y W x p Z G F 0 a W 9 u X 2 R v Y 3 V t Z W 5 0 Y X R p b 2 4 s N n 0 m c X V v d D s s J n F 1 b 3 Q 7 U 2 V j d G l v b j E v V m F s a W R h d G l v b l F 1 Z X J 5 L 0 V 4 c G F u Z G V k I E d l d F Z h b G l k Y X R p b 2 4 u e 1 Z h b G l k Y X R p b 2 4 g e W V h c i w 3 f S Z x d W 9 0 O y w m c X V v d D t T Z W N 0 a W 9 u M S 9 W Y W x p Z G F 0 a W 9 u U X V l c n k v R X h w Y W 5 k Z W Q g R 2 V 0 V m F s a W R h d G l v b i 5 7 T G F 0 Z X N 0 I F Z h b G l k Y X R p b 2 4 s O H 0 m c X V v d D s s J n F 1 b 3 Q 7 U 2 V j d G l v b j E v V m F s a W R h d G l v b l F 1 Z X J 5 L 0 V 4 c G F u Z G V k I E d l d F Z h b G l k Y X R p b 2 4 u e 0 N v d W 5 0 c n k g c 3 R h d H V z L D l 9 J n F 1 b 3 Q 7 L C Z x d W 9 0 O 1 N l Y 3 R p b 2 4 x L 1 Z h b G l k Y X R p b 2 5 R d W V y e S 9 F e H B h b m R l Z C B H Z X R W Y W x p Z G F 0 a W 9 u L n t S Z X F 1 a X J l b W V u d C A o I y k s M T B 9 J n F 1 b 3 Q 7 L C Z x d W 9 0 O 1 N l Y 3 R p b 2 4 x L 1 Z h b G l k Y X R p b 2 5 R d W V y e S 9 F e H B h b m R l Z C B H Z X R W Y W x p Z G F 0 a W 9 u L n t W Y W x p Z G F 0 a W 9 u I H N j b 3 J l L D E x f S Z x d W 9 0 O y w m c X V v d D t T Z W N 0 a W 9 u M S 9 W Y W x p Z G F 0 a W 9 u U X V l c n k v R X h w Y W 5 k Z W Q g R 2 V 0 V m F s a W R h d G l v b i 5 7 U m V x d W l y Z W 1 l b n Q g c H J v Z 3 J l c 3 M s M T J 9 J n F 1 b 3 Q 7 L C Z x d W 9 0 O 1 N l Y 3 R p b 2 4 x L 1 Z h b G l k Y X R p b 2 5 R d W V y e S 9 F e H B h b m R l Z C B H Z X R W Y W x p Z G F 0 a W 9 u L n t S Z X F 1 a X J l b W V u d C B k Z X N j c m l w d G l v b i w x M 3 0 m c X V v d D s s J n F 1 b 3 Q 7 U 2 V j d G l v b j E v V m F s a W R h d G l v b l F 1 Z X J 5 L 0 V 4 c G F u Z G V k I E d l d F Z h b G l k Y X R p b 2 4 u e 1 N j b 3 J l Y 2 F y Z C B V U k w s M T R 9 J n F 1 b 3 Q 7 L C Z x d W 9 0 O 1 N l Y 3 R p b 2 4 x L 1 Z h b G l k Y X R p b 2 5 R d W V y e S 9 F e H B h b m R l Z C B H Z X R W Y W x p Z G F 0 a W 9 u L n t O Y X R p b 2 5 h b C B F S V R J I H d l Y n N p d G U s M T V 9 J n F 1 b 3 Q 7 L C Z x d W 9 0 O 1 N l Y 3 R p b 2 4 x L 1 Z h b G l k Y X R p b 2 5 R d W V y e S 9 F e H B h b m R l Z C B H Z X R W Y W x p Z G F 0 a W 9 u L n t E Y X R h I H N v d X J j Z S w x N n 0 m c X V v d D t d L C Z x d W 9 0 O 0 N v b H V t b k N v d W 5 0 J n F 1 b 3 Q 7 O j E 3 L C Z x d W 9 0 O 0 t l e U N v b H V t b k 5 h b W V z J n F 1 b 3 Q 7 O l t d L C Z x d W 9 0 O 0 N v b H V t b k l k Z W 5 0 a X R p Z X M m c X V v d D s 6 W y Z x d W 9 0 O 1 N l Y 3 R p b 2 4 x L 1 Z h b G l k Y X R p b 2 5 R d W V y e S 9 D b 2 5 2 Z X J 0 Z W Q g d G 8 g V G F i b G U u e 0 N v b H V t b j E s M H 0 m c X V v d D s s J n F 1 b 3 Q 7 U 2 V j d G l v b j E v V m F s a W R h d G l v b l F 1 Z X J 5 L 0 V 4 c G F u Z G V k I E d l d F Z h b G l k Y X R p b 2 4 u e 1 Z h b G l k Y X R p b 2 4 g S U Q s M X 0 m c X V v d D s s J n F 1 b 3 Q 7 U 2 V j d G l v b j E v V m F s a W R h d G l v b l F 1 Z X J 5 L 0 V 4 c G F u Z G V k I E d l d F Z h b G l k Y X R p b 2 4 u e 0 N v d W 5 0 c n k 6 I F l l Y X I s M n 0 m c X V v d D s s J n F 1 b 3 Q 7 U 2 V j d G l v b j E v V m F s a W R h d G l v b l F 1 Z X J 5 L 0 V 4 c G F u Z G V k I E d l d F Z h b G l k Y X R p b 2 4 u e 0 N v d W 5 0 c n k g Y 2 9 k Z S B J U 0 8 g M y w z f S Z x d W 9 0 O y w m c X V v d D t T Z W N 0 a W 9 u M S 9 W Y W x p Z G F 0 a W 9 u U X V l c n k v R X h w Y W 5 k Z W Q g R 2 V 0 V m F s a W R h d G l v b i 5 7 Q 2 9 1 b n R y e S w 0 f S Z x d W 9 0 O y w m c X V v d D t T Z W N 0 a W 9 u M S 9 W Y W x p Z G F 0 a W 9 u U X V l c n k v R X h w Y W 5 k Z W Q g R 2 V 0 V m F s a W R h d G l v b i 5 7 Q 2 9 s d W 1 u M S 5 i b 2 F y Z F 9 k Z W N p c 2 l v b l 9 1 c m w s N X 0 m c X V v d D s s J n F 1 b 3 Q 7 U 2 V j d G l v b j E v V m F s a W R h d G l v b l F 1 Z X J 5 L 0 V 4 c G F u Z G V k I E d l d F Z h b G l k Y X R p b 2 4 u e 0 N v b H V t b j E u d m F s a W R h d G l v b l 9 k b 2 N 1 b W V u d G F 0 a W 9 u L D Z 9 J n F 1 b 3 Q 7 L C Z x d W 9 0 O 1 N l Y 3 R p b 2 4 x L 1 Z h b G l k Y X R p b 2 5 R d W V y e S 9 F e H B h b m R l Z C B H Z X R W Y W x p Z G F 0 a W 9 u L n t W Y W x p Z G F 0 a W 9 u I H l l Y X I s N 3 0 m c X V v d D s s J n F 1 b 3 Q 7 U 2 V j d G l v b j E v V m F s a W R h d G l v b l F 1 Z X J 5 L 0 V 4 c G F u Z G V k I E d l d F Z h b G l k Y X R p b 2 4 u e 0 x h d G V z d C B W Y W x p Z G F 0 a W 9 u L D h 9 J n F 1 b 3 Q 7 L C Z x d W 9 0 O 1 N l Y 3 R p b 2 4 x L 1 Z h b G l k Y X R p b 2 5 R d W V y e S 9 F e H B h b m R l Z C B H Z X R W Y W x p Z G F 0 a W 9 u L n t D b 3 V u d H J 5 I H N 0 Y X R 1 c y w 5 f S Z x d W 9 0 O y w m c X V v d D t T Z W N 0 a W 9 u M S 9 W Y W x p Z G F 0 a W 9 u U X V l c n k v R X h w Y W 5 k Z W Q g R 2 V 0 V m F s a W R h d G l v b i 5 7 U m V x d W l y Z W 1 l b n Q g K C M p L D E w f S Z x d W 9 0 O y w m c X V v d D t T Z W N 0 a W 9 u M S 9 W Y W x p Z G F 0 a W 9 u U X V l c n k v R X h w Y W 5 k Z W Q g R 2 V 0 V m F s a W R h d G l v b i 5 7 V m F s a W R h d G l v b i B z Y 2 9 y Z S w x M X 0 m c X V v d D s s J n F 1 b 3 Q 7 U 2 V j d G l v b j E v V m F s a W R h d G l v b l F 1 Z X J 5 L 0 V 4 c G F u Z G V k I E d l d F Z h b G l k Y X R p b 2 4 u e 1 J l c X V p c m V t Z W 5 0 I H B y b 2 d y Z X N z L D E y f S Z x d W 9 0 O y w m c X V v d D t T Z W N 0 a W 9 u M S 9 W Y W x p Z G F 0 a W 9 u U X V l c n k v R X h w Y W 5 k Z W Q g R 2 V 0 V m F s a W R h d G l v b i 5 7 U m V x d W l y Z W 1 l b n Q g Z G V z Y 3 J p c H R p b 2 4 s M T N 9 J n F 1 b 3 Q 7 L C Z x d W 9 0 O 1 N l Y 3 R p b 2 4 x L 1 Z h b G l k Y X R p b 2 5 R d W V y e S 9 F e H B h b m R l Z C B H Z X R W Y W x p Z G F 0 a W 9 u L n t T Y 2 9 y Z W N h c m Q g V V J M L D E 0 f S Z x d W 9 0 O y w m c X V v d D t T Z W N 0 a W 9 u M S 9 W Y W x p Z G F 0 a W 9 u U X V l c n k v R X h w Y W 5 k Z W Q g R 2 V 0 V m F s a W R h d G l v b i 5 7 T m F 0 a W 9 u Y W w g R U l U S S B 3 Z W J z a X R l L D E 1 f S Z x d W 9 0 O y w m c X V v d D t T Z W N 0 a W 9 u M S 9 W Y W x p Z G F 0 a W 9 u U X V l c n k v R X h w Y W 5 k Z W Q g R 2 V 0 V m F s a W R h d G l v b i 5 7 R G F 0 Y S B z b 3 V y Y 2 U s M T Z 9 J n F 1 b 3 Q 7 X S w m c X V v d D t S Z W x h d G l v b n N o a X B J b m Z v J n F 1 b 3 Q 7 O l t d f S I g L z 4 8 R W 5 0 c n k g V H l w Z T 0 i Q W R k Z W R U b 0 R h d G F N b 2 R l b C I g V m F s d W U 9 I m w w I i A v P j w v U 3 R h Y m x l R W 5 0 c m l l c z 4 8 L 0 l 0 Z W 0 + P E l 0 Z W 0 + P E l 0 Z W 1 M b 2 N h d G l v b j 4 8 S X R l b V R 5 c G U + R m 9 y b X V s Y T w v S X R l b V R 5 c G U + P E l 0 Z W 1 Q Y X R o P l N l Y 3 R p b 2 4 x L 1 Z h b G l k Y X R p b 2 5 R d W V y e S 9 N Y X g 8 L 0 l 0 Z W 1 Q Y X R o P j w v S X R l b U x v Y 2 F 0 a W 9 u P j x T d G F i b G V F b n R y a W V z I C 8 + P C 9 J d G V t P j x J d G V t P j x J d G V t T G 9 j Y X R p b 2 4 + P E l 0 Z W 1 U e X B l P k Z v c m 1 1 b G E 8 L 0 l 0 Z W 1 U e X B l P j x J d G V t U G F 0 a D 5 T Z W N 0 a W 9 u M S 9 W Y W x p Z G F 0 a W 9 u U X V l c n k v Y 2 9 1 b n Q 8 L 0 l 0 Z W 1 Q Y X R o P j w v S X R l b U x v Y 2 F 0 a W 9 u P j x T d G F i b G V F b n R y a W V z I C 8 + P C 9 J d G V t P j x J d G V t P j x J d G V t T G 9 j Y X R p b 2 4 + P E l 0 Z W 1 U e X B l P k Z v c m 1 1 b G E 8 L 0 l 0 Z W 1 U e X B l P j x J d G V t U G F 0 a D 5 T Z W N 0 a W 9 u M S 9 W Y W x p Z G F 0 a W 9 u U X V l c n k v U 2 9 1 c m N l P C 9 J d G V t U G F 0 a D 4 8 L 0 l 0 Z W 1 M b 2 N h d G l v b j 4 8 U 3 R h Y m x l R W 5 0 c m l l c y A v P j w v S X R l b T 4 8 S X R l b T 4 8 S X R l b U x v Y 2 F 0 a W 9 u P j x J d G V t V H l w Z T 5 G b 3 J t d W x h P C 9 J d G V t V H l w Z T 4 8 S X R l b V B h d G g + U 2 V j d G l v b j E v V m F s a W R h d G l v b l F 1 Z X J 5 L 0 N v b n Z l c n R l Z C U y M H R v J T I w V G F i b G U 8 L 0 l 0 Z W 1 Q Y X R o P j w v S X R l b U x v Y 2 F 0 a W 9 u P j x T d G F i b G V F b n R y a W V z I C 8 + P C 9 J d G V t P j x J d G V t P j x J d G V t T G 9 j Y X R p b 2 4 + P E l 0 Z W 1 U e X B l P k Z v c m 1 1 b G E 8 L 0 l 0 Z W 1 U e X B l P j x J d G V t U G F 0 a D 5 T Z W N 0 a W 9 u M S 9 W Y W x p Z G F 0 a W 9 u U X V l c n k v S W 5 2 b 2 t l Z C U y M E N 1 c 3 R v b S U y M E Z 1 b m N 0 a W 9 u P C 9 J d G V t U G F 0 a D 4 8 L 0 l 0 Z W 1 M b 2 N h d G l v b j 4 8 U 3 R h Y m x l R W 5 0 c m l l c y A v P j w v S X R l b T 4 8 S X R l b T 4 8 S X R l b U x v Y 2 F 0 a W 9 u P j x J d G V t V H l w Z T 5 G b 3 J t d W x h P C 9 J d G V t V H l w Z T 4 8 S X R l b V B h d G g + U 2 V j d G l v b j E v V m F s a W R h d G l v b l F 1 Z X J 5 L 0 V 4 c G F u Z G V k J T I w R 2 V 0 V m F s a W R h d G l v b j w v S X R l b V B h d G g + P C 9 J d G V t T G 9 j Y X R p b 2 4 + P F N 0 Y W J s Z U V u d H J p Z X M g L z 4 8 L 0 l 0 Z W 0 + P E l 0 Z W 0 + P E l 0 Z W 1 M b 2 N h d G l v b j 4 8 S X R l b V R 5 c G U + R m 9 y b X V s Y T w v S X R l b V R 5 c G U + P E l 0 Z W 1 Q Y X R o P l N l Y 3 R p b 2 4 x L 0 d l d E N v d W 5 0 c m l 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x O S 0 w N y 0 w M V Q x M z o w N T o 0 M y 4 0 N D I 1 O D I 1 W i I g L z 4 8 R W 5 0 c n k g V H l w Z T 0 i R m l s b F N 0 Y X R 1 c y I g V m F s d W U 9 I n N D b 2 1 w b G V 0 Z S I g L z 4 8 R W 5 0 c n k g V H l w Z T 0 i T m F 2 a W d h d G l v b l N 0 Z X B O Y W 1 l I i B W Y W x 1 Z T 0 i c 0 5 h d m l n Y X R p b 2 4 i I C 8 + P C 9 T d G F i b G V F b n R y a W V z P j w v S X R l b T 4 8 S X R l b T 4 8 S X R l b U x v Y 2 F 0 a W 9 u P j x J d G V t V H l w Z T 5 G b 3 J t d W x h P C 9 J d G V t V H l w Z T 4 8 S X R l b V B h d G g + U 2 V j d G l v b j E v R 2 V 0 Q 2 9 1 b n R y a W V z L 1 N v d X J j Z T w v S X R l b V B h d G g + P C 9 J d G V t T G 9 j Y X R p b 2 4 + P F N 0 Y W J s Z U V u d H J p Z X M g L z 4 8 L 0 l 0 Z W 0 + P E l 0 Z W 0 + P E l 0 Z W 1 M b 2 N h d G l v b j 4 8 S X R l b V R 5 c G U + R m 9 y b X V s Y T w v S X R l b V R 5 c G U + P E l 0 Z W 1 Q Y X R o P l N l Y 3 R p b 2 4 x L 0 N v d W 5 0 c m l 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b G F 0 a W 9 u c 2 h p c E l u Z m 9 D b 2 5 0 Y W l u Z X I i I F Z h b H V l P S J z e y Z x d W 9 0 O 2 N v b H V t b k N v d W 5 0 J n F 1 b 3 Q 7 O j E w L C Z x d W 9 0 O 2 t l e U N v b H V t b k 5 h b W V z J n F 1 b 3 Q 7 O l t d L C Z x d W 9 0 O 3 F 1 Z X J 5 U m V s Y X R p b 2 5 z a G l w c y Z x d W 9 0 O z p b X S w m c X V v d D t j b 2 x 1 b W 5 J Z G V u d G l 0 a W V z J n F 1 b 3 Q 7 O l s m c X V v d D t T Z W N 0 a W 9 u M S 9 D b 3 V u d H J p Z X M v Q 2 9 u d m V y d G V k I H R v I F R h Y m x l L n t D b 2 x 1 b W 4 x L D B 9 J n F 1 b 3 Q 7 L C Z x d W 9 0 O 1 N l Y 3 R p b 2 4 x L 0 N v d W 5 0 c m l l c y 9 F e H B h b m R l Z C B H Z X R D b 3 V u d H J p Z X M u e 0 N v b H V t b j E u a W Q s M X 0 m c X V v d D s s J n F 1 b 3 Q 7 U 2 V j d G l v b j E v Q 2 9 1 b n R y a W V z L 0 V 4 c G F u Z G V k I E d l d E N v d W 5 0 c m l l c y 5 7 Q 2 9 1 b n R y e S w y f S Z x d W 9 0 O y w m c X V v d D t T Z W N 0 a W 9 u M S 9 D b 3 V u d H J p Z X M v R X h w Y W 5 k Z W Q g R 2 V 0 Q 2 9 1 b n R y a W V z L n t D b 3 V u d H J 5 V V J M L D N 9 J n F 1 b 3 Q 7 L C Z x d W 9 0 O 1 N l Y 3 R p b 2 4 x L 0 N v d W 5 0 c m l l c y 9 F e H B h b m R l Z C B H Z X R D b 3 V u d H J p Z X M u e 0 N v d W 5 0 c n l D b 2 R l I E l T T z I s N H 0 m c X V v d D s s J n F 1 b 3 Q 7 U 2 V j d G l v b j E v Q 2 9 1 b n R y a W V z L 0 V 4 c G F u Z G V k I E d l d E N v d W 5 0 c m l l c y 5 7 Q 2 9 1 b n R y e U N v Z G U g S V N P M y w 1 f S Z x d W 9 0 O y w m c X V v d D t T Z W N 0 a W 9 u M S 9 D b 3 V u d H J p Z X M v R X h w Y W 5 k Z W Q g R 2 V 0 Q 2 9 1 b n R y a W V z L n t E Y X R l I E p v a W 5 l Z C w 2 f S Z x d W 9 0 O y w m c X V v d D t T Z W N 0 a W 9 u M S 9 D b 3 V u d H J p Z X M v R X h w Y W 5 k Z W Q g R 2 V 0 Q 2 9 1 b n R y a W V z L n t E Y X R l I E x l Z n Q s N 3 0 m c X V v d D s s J n F 1 b 3 Q 7 U 2 V j d G l v b j E v Q 2 9 1 b n R y a W V z L 0 V 4 c G F u Z G V k I E d l d E N v d W 5 0 c m l l c y 5 7 T m F 0 a W 9 u Y W w g R U l U S S B X Z W J z a X R l L D h 9 J n F 1 b 3 Q 7 L C Z x d W 9 0 O 1 N l Y 3 R p b 2 4 x L 0 N v d W 5 0 c m l l c y 9 F e H B h b m R l Z C B H Z X R D b 3 V u d H J p Z X M u e 0 x h d G V z d C B W Y W x p Z G F 0 a W 9 u L D l 9 J n F 1 b 3 Q 7 X S w m c X V v d D t D b 2 x 1 b W 5 D b 3 V u d C Z x d W 9 0 O z o x M C w m c X V v d D t L Z X l D b 2 x 1 b W 5 O Y W 1 l c y Z x d W 9 0 O z p b X S w m c X V v d D t D b 2 x 1 b W 5 J Z G V u d G l 0 a W V z J n F 1 b 3 Q 7 O l s m c X V v d D t T Z W N 0 a W 9 u M S 9 D b 3 V u d H J p Z X M v Q 2 9 u d m V y d G V k I H R v I F R h Y m x l L n t D b 2 x 1 b W 4 x L D B 9 J n F 1 b 3 Q 7 L C Z x d W 9 0 O 1 N l Y 3 R p b 2 4 x L 0 N v d W 5 0 c m l l c y 9 F e H B h b m R l Z C B H Z X R D b 3 V u d H J p Z X M u e 0 N v b H V t b j E u a W Q s M X 0 m c X V v d D s s J n F 1 b 3 Q 7 U 2 V j d G l v b j E v Q 2 9 1 b n R y a W V z L 0 V 4 c G F u Z G V k I E d l d E N v d W 5 0 c m l l c y 5 7 Q 2 9 1 b n R y e S w y f S Z x d W 9 0 O y w m c X V v d D t T Z W N 0 a W 9 u M S 9 D b 3 V u d H J p Z X M v R X h w Y W 5 k Z W Q g R 2 V 0 Q 2 9 1 b n R y a W V z L n t D b 3 V u d H J 5 V V J M L D N 9 J n F 1 b 3 Q 7 L C Z x d W 9 0 O 1 N l Y 3 R p b 2 4 x L 0 N v d W 5 0 c m l l c y 9 F e H B h b m R l Z C B H Z X R D b 3 V u d H J p Z X M u e 0 N v d W 5 0 c n l D b 2 R l I E l T T z I s N H 0 m c X V v d D s s J n F 1 b 3 Q 7 U 2 V j d G l v b j E v Q 2 9 1 b n R y a W V z L 0 V 4 c G F u Z G V k I E d l d E N v d W 5 0 c m l l c y 5 7 Q 2 9 1 b n R y e U N v Z G U g S V N P M y w 1 f S Z x d W 9 0 O y w m c X V v d D t T Z W N 0 a W 9 u M S 9 D b 3 V u d H J p Z X M v R X h w Y W 5 k Z W Q g R 2 V 0 Q 2 9 1 b n R y a W V z L n t E Y X R l I E p v a W 5 l Z C w 2 f S Z x d W 9 0 O y w m c X V v d D t T Z W N 0 a W 9 u M S 9 D b 3 V u d H J p Z X M v R X h w Y W 5 k Z W Q g R 2 V 0 Q 2 9 1 b n R y a W V z L n t E Y X R l I E x l Z n Q s N 3 0 m c X V v d D s s J n F 1 b 3 Q 7 U 2 V j d G l v b j E v Q 2 9 1 b n R y a W V z L 0 V 4 c G F u Z G V k I E d l d E N v d W 5 0 c m l l c y 5 7 T m F 0 a W 9 u Y W w g R U l U S S B X Z W J z a X R l L D h 9 J n F 1 b 3 Q 7 L C Z x d W 9 0 O 1 N l Y 3 R p b 2 4 x L 0 N v d W 5 0 c m l l c y 9 F e H B h b m R l Z C B H Z X R D b 3 V u d H J p Z X M u e 0 x h d G V z d C B W Y W x p Z G F 0 a W 9 u L D l 9 J n F 1 b 3 Q 7 X S w m c X V v d D t S Z W x h d G l v b n N o a X B J b m Z v J n F 1 b 3 Q 7 O l t d f S I g L z 4 8 R W 5 0 c n k g V H l w Z T 0 i R m l s b F N 0 Y X R 1 c y I g V m F s d W U 9 I n N D b 2 1 w b G V 0 Z S I g L z 4 8 R W 5 0 c n k g V H l w Z T 0 i R m l s b E N v b H V t b k 5 h b W V z I i B W Y W x 1 Z T 0 i c 1 s m c X V v d D t D b 2 x 1 b W 4 x J n F 1 b 3 Q 7 L C Z x d W 9 0 O 0 N v b H V t b j E u a W Q m c X V v d D s s J n F 1 b 3 Q 7 Q 2 9 1 b n R y e S Z x d W 9 0 O y w m c X V v d D t D b 3 V u d H J 5 V V J M J n F 1 b 3 Q 7 L C Z x d W 9 0 O 0 N v d W 5 0 c n l D b 2 R l I E l T T z I m c X V v d D s s J n F 1 b 3 Q 7 Q 2 9 1 b n R y e U N v Z G U g S V N P M y Z x d W 9 0 O y w m c X V v d D t E Y X R l I E p v a W 5 l Z C Z x d W 9 0 O y w m c X V v d D t E Y X R l I E x l Z n Q m c X V v d D s s J n F 1 b 3 Q 7 T m F 0 a W 9 u Y W w g R U l U S S B X Z W J z a X R l J n F 1 b 3 Q 7 L C Z x d W 9 0 O 0 x h d G V z d C B W Y W x p Z G F 0 a W 9 u J n F 1 b 3 Q 7 X S I g L z 4 8 R W 5 0 c n k g V H l w Z T 0 i R m l s b E N v b H V t b l R 5 c G V z I i B W Y W x 1 Z T 0 i c 0 F B Q U F B Q U F B Q U F B Q U F B P T 0 i I C 8 + P E V u d H J 5 I F R 5 c G U 9 I k Z p b G x M Y X N 0 V X B k Y X R l Z C I g V m F s d W U 9 I m Q y M D E 5 L T A 3 L T A x V D E z O j E y O j I y L j Q z N z U 4 N j d a I i A v P j x F b n R y e S B U e X B l P S J G a W x s R X J y b 3 J D b 3 V u d C I g V m F s d W U 9 I m w w I i A v P j x F b n R y e S B U e X B l P S J G a W x s R X J y b 3 J D b 2 R l I i B W Y W x 1 Z T 0 i c 1 V u a 2 5 v d 2 4 i I C 8 + P E V u d H J 5 I F R 5 c G U 9 I k Z p b G x D b 3 V u d C I g V m F s d W U 9 I m w 2 M S I g L z 4 8 R W 5 0 c n k g V H l w Z T 0 i Q W R k Z W R U b 0 R h d G F N b 2 R l b C I g V m F s d W U 9 I m w w I i A v P j x F b n R y e S B U e X B l P S J O Y X Z p Z 2 F 0 a W 9 u U 3 R l c E 5 h b W U i I F Z h b H V l P S J z T m F 2 a W d h d G l v b i I g L z 4 8 R W 5 0 c n k g V H l w Z T 0 i U X V l c n l J R C I g V m F s d W U 9 I n M y Z D A y Z j k 4 Z i 0 x Y W V k L T Q w Z m E t Y j N l Z S 0 1 N D k 4 N 2 R h Y z Y z M z I i I C 8 + P C 9 T d G F i b G V F b n R y a W V z P j w v S X R l b T 4 8 S X R l b T 4 8 S X R l b U x v Y 2 F 0 a W 9 u P j x J d G V t V H l w Z T 5 G b 3 J t d W x h P C 9 J d G V t V H l w Z T 4 8 S X R l b V B h d G g + U 2 V j d G l v b j E v Q 2 9 1 b n R y a W V z L 1 N v d X J j Z T w v S X R l b V B h d G g + P C 9 J d G V t T G 9 j Y X R p b 2 4 + P F N 0 Y W J s Z U V u d H J p Z X M g L z 4 8 L 0 l 0 Z W 0 + P E l 0 Z W 0 + P E l 0 Z W 1 M b 2 N h d G l v b j 4 8 S X R l b V R 5 c G U + R m 9 y b X V s Y T w v S X R l b V R 5 c G U + P E l 0 Z W 1 Q Y X R o P l N l Y 3 R p b 2 4 x L 0 N v d W 5 0 c m l l c y 9 D b 2 5 2 Z X J 0 Z W Q l M j B 0 b y U y M F R h Y m x l P C 9 J d G V t U G F 0 a D 4 8 L 0 l 0 Z W 1 M b 2 N h d G l v b j 4 8 U 3 R h Y m x l R W 5 0 c m l l c y A v P j w v S X R l b T 4 8 S X R l b T 4 8 S X R l b U x v Y 2 F 0 a W 9 u P j x J d G V t V H l w Z T 5 G b 3 J t d W x h P C 9 J d G V t V H l w Z T 4 8 S X R l b V B h d G g + U 2 V j d G l v b j E v Q 2 9 1 b n R y a W V z L 0 l u d m 9 r Z W Q l M j B D d X N 0 b 2 0 l M j B G d W 5 j d G l v b j w v S X R l b V B h d G g + P C 9 J d G V t T G 9 j Y X R p b 2 4 + P F N 0 Y W J s Z U V u d H J p Z X M g L z 4 8 L 0 l 0 Z W 0 + P E l 0 Z W 0 + P E l 0 Z W 1 M b 2 N h d G l v b j 4 8 S X R l b V R 5 c G U + R m 9 y b X V s Y T w v S X R l b V R 5 c G U + P E l 0 Z W 1 Q Y X R o P l N l Y 3 R p b 2 4 x L 0 N v d W 5 0 c m l l c y 9 F e H B h b m R l Z C U y M E d l d E N v d W 5 0 c m l l c z w v S X R l b V B h d G g + P C 9 J d G V t T G 9 j Y X R p b 2 4 + P F N 0 Y W J s Z U V u d H J p Z X M g L z 4 8 L 0 l 0 Z W 0 + P E l 0 Z W 0 + P E l 0 Z W 1 M b 2 N h d G l v b j 4 8 S X R l b V R 5 c G U + R m 9 y b X V s Y T w v S X R l b V R 5 c G U + P E l 0 Z W 1 Q Y X R o P l N l Y 3 R p b 2 4 x L 2 l t c G x l b W V u d G l u Z 1 9 j b 3 V u d H J 5 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D b 3 V u d C I g V m F s d W U 9 I m w 2 M S I g L z 4 8 R W 5 0 c n k g V H l w Z T 0 i R m l s b E V y c m 9 y Q 2 9 k Z S I g V m F s d W U 9 I n N V b m t u b 3 d u I i A v P j x F b n R y e S B U e X B l P S J G a W x s R X J y b 3 J D b 3 V u d C I g V m F s d W U 9 I m w w I i A v P j x F b n R y e S B U e X B l P S J G a W x s T G F z d F V w Z G F 0 Z W Q i I F Z h b H V l P S J k M j A x O S 0 w N y 0 w M l Q w N z o 1 O T o w O S 4 1 O T E 3 N j Y w W i I g L z 4 8 R W 5 0 c n k g V H l w Z T 0 i R m l s b E N v b H V t b l R 5 c G V z I i B W Y W x 1 Z T 0 i c 0 F B Q U F B Q U F H Q U F B Q U F B Q U E i I C 8 + P E V u d H J 5 I F R 5 c G U 9 I k Z p b G x D b 2 x 1 b W 5 O Y W 1 l c y I g V m F s d W U 9 I n N b J n F 1 b 3 Q 7 Q 2 9 1 b n R y e S B J R C Z x d W 9 0 O y w m c X V v d D t D b 3 V u d H J 5 J n F 1 b 3 Q 7 L C Z x d W 9 0 O 0 N v b H V t b j E u c 2 V s Z i Z x d W 9 0 O y w m c X V v d D t D b 2 x 1 b W 4 x L m l z b z I m c X V v d D s s J n F 1 b 3 Q 7 S V N P M 0 N v Z G U m c X V v d D s s J n F 1 b 3 Q 7 R U l U S S B T d G F 0 d X M m c X V v d D s s J n F 1 b 3 Q 7 R G F 0 Z S B q b 2 l u Z W Q m c X V v d D s s J n F 1 b 3 Q 7 R G F 0 Z S B s Z W Z 0 J n F 1 b 3 Q 7 L C Z x d W 9 0 O 0 5 h d G l v b m F s I E V J V E k g V 2 V i c 2 l 0 Z S Z x d W 9 0 O y w m c X V v d D t M Y X R l c 3 Q g V m F s a W R h d G l v b i B E Z W N p c 2 l v b i Z x d W 9 0 O y w m c X V v d D t D b 2 x 1 b W 4 x L n Z h b G l k Y X R p b 2 5 f Z G F 0 Y S Z x d W 9 0 O y w m c X V v d D t D b 2 x 1 b W 4 x L n N 1 b W 1 h c n l f Z G F 0 Y 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p b X B s Z W 1 l b n R p b m d f Y 2 9 1 b n R y e S 9 F e H B h b m R l Z C B D b 2 x 1 b W 4 x L n t D b 2 x 1 b W 4 x L m l k L D B 9 J n F 1 b 3 Q 7 L C Z x d W 9 0 O 1 N l Y 3 R p b 2 4 x L 2 l t c G x l b W V u d G l u Z 1 9 j b 3 V u d H J 5 L 0 V 4 c G F u Z G V k I E N v b H V t b j E u e 0 N v b H V t b j E u b G F i Z W w s M X 0 m c X V v d D s s J n F 1 b 3 Q 7 U 2 V j d G l v b j E v a W 1 w b G V t Z W 5 0 a W 5 n X 2 N v d W 5 0 c n k v R X h w Y W 5 k Z W Q g Q 2 9 s d W 1 u M S 5 7 Q 2 9 s d W 1 u M S 5 z Z W x m L D J 9 J n F 1 b 3 Q 7 L C Z x d W 9 0 O 1 N l Y 3 R p b 2 4 x L 2 l t c G x l b W V u d G l u Z 1 9 j b 3 V u d H J 5 L 0 V 4 c G F u Z G V k I E N v b H V t b j E u e 0 N v b H V t b j E u a X N v M i w z f S Z x d W 9 0 O y w m c X V v d D t T Z W N 0 a W 9 u M S 9 p b X B s Z W 1 l b n R p b m d f Y 2 9 1 b n R y e S 9 F e H B h b m R l Z C B D b 2 x 1 b W 4 x L n t D b 2 x 1 b W 4 x L m l z b z M s N H 0 m c X V v d D s s J n F 1 b 3 Q 7 U 2 V j d G l v b j E v a W 1 w b G V t Z W 5 0 a W 5 n X 2 N v d W 5 0 c n k v U m V w b G F j Z W Q g V m F s d W U 4 L n t F S V R J I F N 0 Y X R 1 c y w 1 f S Z x d W 9 0 O y w m c X V v d D t T Z W N 0 a W 9 u M S 9 p b X B s Z W 1 l b n R p b m d f Y 2 9 1 b n R y e S 9 F e H B h b m R l Z C B D b 2 x 1 b W 4 x L n t D b 2 x 1 b W 4 x L m p v a W 5 f Z G F 0 Z S w 2 f S Z x d W 9 0 O y w m c X V v d D t T Z W N 0 a W 9 u M S 9 p b X B s Z W 1 l b n R p b m d f Y 2 9 1 b n R y e S 9 F e H B h b m R l Z C B D b 2 x 1 b W 4 x L n t D b 2 x 1 b W 4 x L m x l Y X Z l X 2 R h d G U s N 3 0 m c X V v d D s s J n F 1 b 3 Q 7 U 2 V j d G l v b j E v a W 1 w b G V t Z W 5 0 a W 5 n X 2 N v d W 5 0 c n k v R X h w Y W 5 k Z W Q g Q 2 9 s d W 1 u M S 5 7 Q 2 9 s d W 1 u M S 5 s b 2 N h b F 9 3 Z W J z a X R l L D h 9 J n F 1 b 3 Q 7 L C Z x d W 9 0 O 1 N l Y 3 R p b 2 4 x L 2 l t c G x l b W V u d G l u Z 1 9 j b 3 V u d H J 5 L 0 V 4 c G F u Z G V k I E N v b H V t b j E u e 0 N v b H V t b j E u b G F 0 Z X N 0 X 3 Z h b G l k Y X R p b 2 5 f Z G F 0 Z S w 5 f S Z x d W 9 0 O y w m c X V v d D t T Z W N 0 a W 9 u M S 9 p b X B s Z W 1 l b n R p b m d f Y 2 9 1 b n R y e S 9 D a G F u Z 2 V k I F R 5 c G U u e 0 N v b H V t b j E u d m F s a W R h d G l v b l 9 k Y X R h L D E w f S Z x d W 9 0 O y w m c X V v d D t T Z W N 0 a W 9 u M S 9 p b X B s Z W 1 l b n R p b m d f Y 2 9 1 b n R y e S 9 F e H B h b m R l Z C B D b 2 x 1 b W 4 x L n t D b 2 x 1 b W 4 x L n N 1 b W 1 h c n l f Z G F 0 Y S w x M X 0 m c X V v d D t d L C Z x d W 9 0 O 0 N v b H V t b k N v d W 5 0 J n F 1 b 3 Q 7 O j E y L C Z x d W 9 0 O 0 t l e U N v b H V t b k 5 h b W V z J n F 1 b 3 Q 7 O l t d L C Z x d W 9 0 O 0 N v b H V t b k l k Z W 5 0 a X R p Z X M m c X V v d D s 6 W y Z x d W 9 0 O 1 N l Y 3 R p b 2 4 x L 2 l t c G x l b W V u d G l u Z 1 9 j b 3 V u d H J 5 L 0 V 4 c G F u Z G V k I E N v b H V t b j E u e 0 N v b H V t b j E u a W Q s M H 0 m c X V v d D s s J n F 1 b 3 Q 7 U 2 V j d G l v b j E v a W 1 w b G V t Z W 5 0 a W 5 n X 2 N v d W 5 0 c n k v R X h w Y W 5 k Z W Q g Q 2 9 s d W 1 u M S 5 7 Q 2 9 s d W 1 u M S 5 s Y W J l b C w x f S Z x d W 9 0 O y w m c X V v d D t T Z W N 0 a W 9 u M S 9 p b X B s Z W 1 l b n R p b m d f Y 2 9 1 b n R y e S 9 F e H B h b m R l Z C B D b 2 x 1 b W 4 x L n t D b 2 x 1 b W 4 x L n N l b G Y s M n 0 m c X V v d D s s J n F 1 b 3 Q 7 U 2 V j d G l v b j E v a W 1 w b G V t Z W 5 0 a W 5 n X 2 N v d W 5 0 c n k v R X h w Y W 5 k Z W Q g Q 2 9 s d W 1 u M S 5 7 Q 2 9 s d W 1 u M S 5 p c 2 8 y L D N 9 J n F 1 b 3 Q 7 L C Z x d W 9 0 O 1 N l Y 3 R p b 2 4 x L 2 l t c G x l b W V u d G l u Z 1 9 j b 3 V u d H J 5 L 0 V 4 c G F u Z G V k I E N v b H V t b j E u e 0 N v b H V t b j E u a X N v M y w 0 f S Z x d W 9 0 O y w m c X V v d D t T Z W N 0 a W 9 u M S 9 p b X B s Z W 1 l b n R p b m d f Y 2 9 1 b n R y e S 9 S Z X B s Y W N l Z C B W Y W x 1 Z T g u e 0 V J V E k g U 3 R h d H V z L D V 9 J n F 1 b 3 Q 7 L C Z x d W 9 0 O 1 N l Y 3 R p b 2 4 x L 2 l t c G x l b W V u d G l u Z 1 9 j b 3 V u d H J 5 L 0 V 4 c G F u Z G V k I E N v b H V t b j E u e 0 N v b H V t b j E u a m 9 p b l 9 k Y X R l L D Z 9 J n F 1 b 3 Q 7 L C Z x d W 9 0 O 1 N l Y 3 R p b 2 4 x L 2 l t c G x l b W V u d G l u Z 1 9 j b 3 V u d H J 5 L 0 V 4 c G F u Z G V k I E N v b H V t b j E u e 0 N v b H V t b j E u b G V h d m V f Z G F 0 Z S w 3 f S Z x d W 9 0 O y w m c X V v d D t T Z W N 0 a W 9 u M S 9 p b X B s Z W 1 l b n R p b m d f Y 2 9 1 b n R y e S 9 F e H B h b m R l Z C B D b 2 x 1 b W 4 x L n t D b 2 x 1 b W 4 x L m x v Y 2 F s X 3 d l Y n N p d G U s O H 0 m c X V v d D s s J n F 1 b 3 Q 7 U 2 V j d G l v b j E v a W 1 w b G V t Z W 5 0 a W 5 n X 2 N v d W 5 0 c n k v R X h w Y W 5 k Z W Q g Q 2 9 s d W 1 u M S 5 7 Q 2 9 s d W 1 u M S 5 s Y X R l c 3 R f d m F s a W R h d G l v b l 9 k Y X R l L D l 9 J n F 1 b 3 Q 7 L C Z x d W 9 0 O 1 N l Y 3 R p b 2 4 x L 2 l t c G x l b W V u d G l u Z 1 9 j b 3 V u d H J 5 L 0 N o Y W 5 n Z W Q g V H l w Z S 5 7 Q 2 9 s d W 1 u M S 5 2 Y W x p Z G F 0 a W 9 u X 2 R h d G E s M T B 9 J n F 1 b 3 Q 7 L C Z x d W 9 0 O 1 N l Y 3 R p b 2 4 x L 2 l t c G x l b W V u d G l u Z 1 9 j b 3 V u d H J 5 L 0 V 4 c G F u Z G V k I E N v b H V t b j E u e 0 N v b H V t b j E u c 3 V t b W F y e V 9 k Y X R h L D E x f S Z x d W 9 0 O 1 0 s J n F 1 b 3 Q 7 U m V s Y X R p b 2 5 z a G l w S W 5 m b y Z x d W 9 0 O z p b X X 0 i I C 8 + P E V u d H J 5 I F R 5 c G U 9 I l F 1 Z X J 5 S U Q i I F Z h b H V l P S J z M T k 3 Z W Q 2 M T Q t N m F l Z S 0 0 O D M z L W E 4 Z W Y t Y W Y 1 O D U 3 Z T U 1 N j Z k I i A v P j x F b n R y e S B U e X B l P S J B Z G R l Z F R v R G F 0 Y U 1 v Z G V s I i B W Y W x 1 Z T 0 i b D A i I C 8 + P C 9 T d G F i b G V F b n R y a W V z P j w v S X R l b T 4 8 S X R l b T 4 8 S X R l b U x v Y 2 F 0 a W 9 u P j x J d G V t V H l w Z T 5 G b 3 J t d W x h P C 9 J d G V t V H l w Z T 4 8 S X R l b V B h d G g + U 2 V j d G l v b j E v a W 1 w b G V t Z W 5 0 a W 5 n X 2 N v d W 5 0 c n k v U 2 9 1 c m N l P C 9 J d G V t U G F 0 a D 4 8 L 0 l 0 Z W 1 M b 2 N h d G l v b j 4 8 U 3 R h Y m x l R W 5 0 c m l l c y A v P j w v S X R l b T 4 8 S X R l b T 4 8 S X R l b U x v Y 2 F 0 a W 9 u P j x J d G V t V H l w Z T 5 G b 3 J t d W x h P C 9 J d G V t V H l w Z T 4 8 S X R l b V B h d G g + U 2 V j d G l v b j E v a W 1 w b G V t Z W 5 0 a W 5 n X 2 N v d W 5 0 c n k v Z G F 0 Y T w v S X R l b V B h d G g + P C 9 J d G V t T G 9 j Y X R p b 2 4 + P F N 0 Y W J s Z U V u d H J p Z X M g L z 4 8 L 0 l 0 Z W 0 + P E l 0 Z W 0 + P E l 0 Z W 1 M b 2 N h d G l v b j 4 8 S X R l b V R 5 c G U + R m 9 y b X V s Y T w v S X R l b V R 5 c G U + P E l 0 Z W 1 Q Y X R o P l N l Y 3 R p b 2 4 x L 2 l t c G x l b W V u d G l u Z 1 9 j b 3 V u d H J 5 L 0 N v b n Z l c n R l Z C U y M H R v J T I w V G F i b G U 8 L 0 l 0 Z W 1 Q Y X R o P j w v S X R l b U x v Y 2 F 0 a W 9 u P j x T d G F i b G V F b n R y a W V z I C 8 + P C 9 J d G V t P j x J d G V t P j x J d G V t T G 9 j Y X R p b 2 4 + P E l 0 Z W 1 U e X B l P k Z v c m 1 1 b G E 8 L 0 l 0 Z W 1 U e X B l P j x J d G V t U G F 0 a D 5 T Z W N 0 a W 9 u M S 9 p b X B s Z W 1 l b n R p b m d f Y 2 9 1 b n R y e S 9 F e H B h b m R l Z C U y M E N v b H V t b j E 8 L 0 l 0 Z W 1 Q Y X R o P j w v S X R l b U x v Y 2 F 0 a W 9 u P j x T d G F i b G V F b n R y a W V z I C 8 + P C 9 J d G V t P j x J d G V t P j x J d G V t T G 9 j Y X R p b 2 4 + P E l 0 Z W 1 U e X B l P k Z v c m 1 1 b G E 8 L 0 l 0 Z W 1 U e X B l P j x J d G V t U G F 0 a D 5 T Z W N 0 a W 9 u M S 9 p b X B s Z W 1 l b n R p b m d f Y 2 9 1 b n R y e S 9 S Z W 5 h b W V k J T I w Q 2 9 s d W 1 u c z w v S X R l b V B h d G g + P C 9 J d G V t T G 9 j Y X R p b 2 4 + P F N 0 Y W J s Z U V u d H J p Z X M g L z 4 8 L 0 l 0 Z W 0 + P E l 0 Z W 0 + P E l 0 Z W 1 M b 2 N h d G l v b j 4 8 S X R l b V R 5 c G U + R m 9 y b X V s Y T w v S X R l b V R 5 c G U + P E l 0 Z W 1 Q Y X R o P l N l Y 3 R p b 2 4 x L 2 l t c G x l b W V u d G l u Z 1 9 j b 3 V u d H J 5 L 1 J l c G x h Y 2 V k J T I w V m F s d W U 8 L 0 l 0 Z W 1 Q Y X R o P j w v S X R l b U x v Y 2 F 0 a W 9 u P j x T d G F i b G V F b n R y a W V z I C 8 + P C 9 J d G V t P j x J d G V t P j x J d G V t T G 9 j Y X R p b 2 4 + P E l 0 Z W 1 U e X B l P k Z v c m 1 1 b G E 8 L 0 l 0 Z W 1 U e X B l P j x J d G V t U G F 0 a D 5 T Z W N 0 a W 9 u M S 9 p b X B s Z W 1 l b n R p b m d f Y 2 9 1 b n R y e S 9 S Z X B s Y W N l Z C U y M F Z h b H V l M T w v S X R l b V B h d G g + P C 9 J d G V t T G 9 j Y X R p b 2 4 + P F N 0 Y W J s Z U V u d H J p Z X M g L z 4 8 L 0 l 0 Z W 0 + P E l 0 Z W 0 + P E l 0 Z W 1 M b 2 N h d G l v b j 4 8 S X R l b V R 5 c G U + R m 9 y b X V s Y T w v S X R l b V R 5 c G U + P E l 0 Z W 1 Q Y X R o P l N l Y 3 R p b 2 4 x L 2 l t c G x l b W V u d G l u Z 1 9 j b 3 V u d H J 5 L 1 J l c G x h Y 2 V k J T I w V m F s d W U y P C 9 J d G V t U G F 0 a D 4 8 L 0 l 0 Z W 1 M b 2 N h d G l v b j 4 8 U 3 R h Y m x l R W 5 0 c m l l c y A v P j w v S X R l b T 4 8 S X R l b T 4 8 S X R l b U x v Y 2 F 0 a W 9 u P j x J d G V t V H l w Z T 5 G b 3 J t d W x h P C 9 J d G V t V H l w Z T 4 8 S X R l b V B h d G g + U 2 V j d G l v b j E v a W 1 w b G V t Z W 5 0 a W 5 n X 2 N v d W 5 0 c n k v U m V w b G F j Z W Q l M j B W Y W x 1 Z T M 8 L 0 l 0 Z W 1 Q Y X R o P j w v S X R l b U x v Y 2 F 0 a W 9 u P j x T d G F i b G V F b n R y a W V z I C 8 + P C 9 J d G V t P j x J d G V t P j x J d G V t T G 9 j Y X R p b 2 4 + P E l 0 Z W 1 U e X B l P k Z v c m 1 1 b G E 8 L 0 l 0 Z W 1 U e X B l P j x J d G V t U G F 0 a D 5 T Z W N 0 a W 9 u M S 9 p b X B s Z W 1 l b n R p b m d f Y 2 9 1 b n R y e S 9 S Z X B s Y W N l Z C U y M F Z h b H V l N D w v S X R l b V B h d G g + P C 9 J d G V t T G 9 j Y X R p b 2 4 + P F N 0 Y W J s Z U V u d H J p Z X M g L z 4 8 L 0 l 0 Z W 0 + P E l 0 Z W 0 + P E l 0 Z W 1 M b 2 N h d G l v b j 4 8 S X R l b V R 5 c G U + R m 9 y b X V s Y T w v S X R l b V R 5 c G U + P E l 0 Z W 1 Q Y X R o P l N l Y 3 R p b 2 4 x L 2 l t c G x l b W V u d G l u Z 1 9 j b 3 V u d H J 5 L 1 J l c G x h Y 2 V k J T I w V m F s d W U 1 P C 9 J d G V t U G F 0 a D 4 8 L 0 l 0 Z W 1 M b 2 N h d G l v b j 4 8 U 3 R h Y m x l R W 5 0 c m l l c y A v P j w v S X R l b T 4 8 S X R l b T 4 8 S X R l b U x v Y 2 F 0 a W 9 u P j x J d G V t V H l w Z T 5 G b 3 J t d W x h P C 9 J d G V t V H l w Z T 4 8 S X R l b V B h d G g + U 2 V j d G l v b j E v a W 1 w b G V t Z W 5 0 a W 5 n X 2 N v d W 5 0 c n k v U m V w b G F j Z W Q l M j B W Y W x 1 Z T Y 8 L 0 l 0 Z W 1 Q Y X R o P j w v S X R l b U x v Y 2 F 0 a W 9 u P j x T d G F i b G V F b n R y a W V z I C 8 + P C 9 J d G V t P j x J d G V t P j x J d G V t T G 9 j Y X R p b 2 4 + P E l 0 Z W 1 U e X B l P k Z v c m 1 1 b G E 8 L 0 l 0 Z W 1 U e X B l P j x J d G V t U G F 0 a D 5 T Z W N 0 a W 9 u M S 9 p b X B s Z W 1 l b n R p b m d f Y 2 9 1 b n R y e S 9 S Z X B s Y W N l Z C U y M F Z h b H V l N z w v S X R l b V B h d G g + P C 9 J d G V t T G 9 j Y X R p b 2 4 + P F N 0 Y W J s Z U V u d H J p Z X M g L z 4 8 L 0 l 0 Z W 0 + P E l 0 Z W 0 + P E l 0 Z W 1 M b 2 N h d G l v b j 4 8 S X R l b V R 5 c G U + R m 9 y b X V s Y T w v S X R l b V R 5 c G U + P E l 0 Z W 1 Q Y X R o P l N l Y 3 R p b 2 4 x L 2 l t c G x l b W V u d G l u Z 1 9 j b 3 V u d H J 5 L 1 J l c G x h Y 2 V k J T I w V m F s d W U 4 P C 9 J d G V t U G F 0 a D 4 8 L 0 l 0 Z W 1 M b 2 N h d G l v b j 4 8 U 3 R h Y m x l R W 5 0 c m l l c y A v P j w v S X R l b T 4 8 S X R l b T 4 8 S X R l b U x v Y 2 F 0 a W 9 u P j x J d G V t V H l w Z T 5 G b 3 J t d W x h P C 9 J d G V t V H l w Z T 4 8 S X R l b V B h d G g + U 2 V j d G l v b j E v a W 1 w b G V t Z W 5 0 a W 5 n X 2 N v d W 5 0 c n k v Q 2 h h b m d l Z C U y M F R 5 c G U 8 L 0 l 0 Z W 1 Q Y X R o P j w v S X R l b U x v Y 2 F 0 a W 9 u P j x T d G F i b G V F b n R y a W V z I C 8 + P C 9 J d G V t P j x J d G V t P j x J d G V t T G 9 j Y X R p b 2 4 + P E l 0 Z W 1 U e X B l P k Z v c m 1 1 b G E 8 L 0 l 0 Z W 1 U e X B l P j x J d G V t U G F 0 a D 5 T Z W N 0 a W 9 u M S 9 p b X B s Z W 1 l b n R p b m d f Y 2 9 1 b n R y e S U y M C g y K 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S Z W x h d G l v b n N o a X B J b m Z v Q 2 9 u d G F p b m V y I i B W Y W x 1 Z T 0 i c 3 s m c X V v d D t j b 2 x 1 b W 5 D b 3 V u d C Z x d W 9 0 O z o x M C w m c X V v d D t r Z X l D b 2 x 1 b W 5 O Y W 1 l c y Z x d W 9 0 O z p b X S w m c X V v d D t x d W V y e V J l b G F 0 a W 9 u c 2 h p c H M m c X V v d D s 6 W 3 s m c X V v d D t r Z X l D b 2 x 1 b W 5 D b 3 V u d C Z x d W 9 0 O z o x L C Z x d W 9 0 O 2 t l e U N v b H V t b i Z x d W 9 0 O z o w L C Z x d W 9 0 O 2 9 0 a G V y S 2 V 5 Q 2 9 s d W 1 u S W R l b n R p d H k m c X V v d D s 6 J n F 1 b 3 Q 7 U 2 V j d G l v b j E v a W 1 w b G V t Z W 5 0 a W 5 n X 2 N v d W 5 0 c n k v R X h w Y W 5 k Z W Q g Q 2 9 s d W 1 u M S 5 7 Q 2 9 s d W 1 u M S 5 s Y W J l b C w x f S Z x d W 9 0 O y w m c X V v d D t L Z X l D b 2 x 1 b W 5 D b 3 V u d C Z x d W 9 0 O z o x f V 0 s J n F 1 b 3 Q 7 Y 2 9 s d W 1 u S W R l b n R p d G l l c y Z x d W 9 0 O z p b J n F 1 b 3 Q 7 U 2 V j d G l v b j E v a W 1 w b G V t Z W 5 0 a W 5 n X 2 N v d W 5 0 c n k g K D I p L 0 V 4 c G F u Z G V k I E N v b H V t b j E u e 0 N v b H V t b j E u b G F i Z W w s M X 0 m c X V v d D s s J n F 1 b 3 Q 7 U 2 V j d G l v b j E v a W 1 w b G V t Z W 5 0 a W 5 n X 2 N v d W 5 0 c n k g K D I p L 0 F k Z G V k I E N 1 c 3 R v b T U u e 1 Z h b G l k Y X R p b 2 4 g W W V h c n M s M T N 9 J n F 1 b 3 Q 7 L C Z x d W 9 0 O 1 N l Y 3 R p b 2 4 x L 2 l t c G x l b W V u d G l u Z 1 9 j b 3 V u d H J 5 L 0 V 4 c G F u Z G V k I E N v b H V t b j E u e 0 N v b H V t b j E u a W Q s M H 0 m c X V v d D s s J n F 1 b 3 Q 7 U 2 V j d G l v b j E v a W 1 w b G V t Z W 5 0 a W 5 n X 2 N v d W 5 0 c n k v R X h w Y W 5 k Z W Q g Q 2 9 s d W 1 u M S 5 7 Q 2 9 s d W 1 u M S 5 z Z W x m L D J 9 J n F 1 b 3 Q 7 L C Z x d W 9 0 O 1 N l Y 3 R p b 2 4 x L 2 l t c G x l b W V u d G l u Z 1 9 j b 3 V u d H J 5 L 0 V 4 c G F u Z G V k I E N v b H V t b j E u e 0 N v b H V t b j E u a X N v M y w 0 f S Z x d W 9 0 O y w m c X V v d D t T Z W N 0 a W 9 u M S 9 p b X B s Z W 1 l b n R p b m d f Y 2 9 1 b n R y e S 9 S Z X B s Y W N l Z C B W Y W x 1 Z T g u e 0 V J V E k g U 3 R h d H V z L D V 9 J n F 1 b 3 Q 7 L C Z x d W 9 0 O 1 N l Y 3 R p b 2 4 x L 2 l t c G x l b W V u d G l u Z 1 9 j b 3 V u d H J 5 L 0 V 4 c G F u Z G V k I E N v b H V t b j E u e 0 N v b H V t b j E u a m 9 p b l 9 k Y X R l L D Z 9 J n F 1 b 3 Q 7 L C Z x d W 9 0 O 1 N l Y 3 R p b 2 4 x L 2 l t c G x l b W V u d G l u Z 1 9 j b 3 V u d H J 5 L 0 V 4 c G F u Z G V k I E N v b H V t b j E u e 0 N v b H V t b j E u b G V h d m V f Z G F 0 Z S w 3 f S Z x d W 9 0 O y w m c X V v d D t T Z W N 0 a W 9 u M S 9 p b X B s Z W 1 l b n R p b m d f Y 2 9 1 b n R y e S 9 F e H B h b m R l Z C B D b 2 x 1 b W 4 x L n t D b 2 x 1 b W 4 x L m x v Y 2 F s X 3 d l Y n N p d G U s O H 0 m c X V v d D s s J n F 1 b 3 Q 7 U 2 V j d G l v b j E v a W 1 w b G V t Z W 5 0 a W 5 n X 2 N v d W 5 0 c n k v R X h w Y W 5 k Z W Q g Q 2 9 s d W 1 u M S 5 7 Q 2 9 s d W 1 u M S 5 s Y X R l c 3 R f d m F s a W R h d G l v b l 9 k Y X R l L D l 9 J n F 1 b 3 Q 7 X S w m c X V v d D t D b 2 x 1 b W 5 D b 3 V u d C Z x d W 9 0 O z o x M C w m c X V v d D t L Z X l D b 2 x 1 b W 5 O Y W 1 l c y Z x d W 9 0 O z p b X S w m c X V v d D t D b 2 x 1 b W 5 J Z G V u d G l 0 a W V z J n F 1 b 3 Q 7 O l s m c X V v d D t T Z W N 0 a W 9 u M S 9 p b X B s Z W 1 l b n R p b m d f Y 2 9 1 b n R y e S A o M i k v R X h w Y W 5 k Z W Q g Q 2 9 s d W 1 u M S 5 7 Q 2 9 s d W 1 u M S 5 s Y W J l b C w x f S Z x d W 9 0 O y w m c X V v d D t T Z W N 0 a W 9 u M S 9 p b X B s Z W 1 l b n R p b m d f Y 2 9 1 b n R y e S A o M i k v Q W R k Z W Q g Q 3 V z d G 9 t N S 5 7 V m F s a W R h d G l v b i B Z Z W F y c y w x M 3 0 m c X V v d D s s J n F 1 b 3 Q 7 U 2 V j d G l v b j E v a W 1 w b G V t Z W 5 0 a W 5 n X 2 N v d W 5 0 c n k v R X h w Y W 5 k Z W Q g Q 2 9 s d W 1 u M S 5 7 Q 2 9 s d W 1 u M S 5 p Z C w w f S Z x d W 9 0 O y w m c X V v d D t T Z W N 0 a W 9 u M S 9 p b X B s Z W 1 l b n R p b m d f Y 2 9 1 b n R y e S 9 F e H B h b m R l Z C B D b 2 x 1 b W 4 x L n t D b 2 x 1 b W 4 x L n N l b G Y s M n 0 m c X V v d D s s J n F 1 b 3 Q 7 U 2 V j d G l v b j E v a W 1 w b G V t Z W 5 0 a W 5 n X 2 N v d W 5 0 c n k v R X h w Y W 5 k Z W Q g Q 2 9 s d W 1 u M S 5 7 Q 2 9 s d W 1 u M S 5 p c 2 8 z L D R 9 J n F 1 b 3 Q 7 L C Z x d W 9 0 O 1 N l Y 3 R p b 2 4 x L 2 l t c G x l b W V u d G l u Z 1 9 j b 3 V u d H J 5 L 1 J l c G x h Y 2 V k I F Z h b H V l O C 5 7 R U l U S S B T d G F 0 d X M s N X 0 m c X V v d D s s J n F 1 b 3 Q 7 U 2 V j d G l v b j E v a W 1 w b G V t Z W 5 0 a W 5 n X 2 N v d W 5 0 c n k v R X h w Y W 5 k Z W Q g Q 2 9 s d W 1 u M S 5 7 Q 2 9 s d W 1 u M S 5 q b 2 l u X 2 R h d G U s N n 0 m c X V v d D s s J n F 1 b 3 Q 7 U 2 V j d G l v b j E v a W 1 w b G V t Z W 5 0 a W 5 n X 2 N v d W 5 0 c n k v R X h w Y W 5 k Z W Q g Q 2 9 s d W 1 u M S 5 7 Q 2 9 s d W 1 u M S 5 s Z W F 2 Z V 9 k Y X R l L D d 9 J n F 1 b 3 Q 7 L C Z x d W 9 0 O 1 N l Y 3 R p b 2 4 x L 2 l t c G x l b W V u d G l u Z 1 9 j b 3 V u d H J 5 L 0 V 4 c G F u Z G V k I E N v b H V t b j E u e 0 N v b H V t b j E u b G 9 j Y W x f d 2 V i c 2 l 0 Z S w 4 f S Z x d W 9 0 O y w m c X V v d D t T Z W N 0 a W 9 u M S 9 p b X B s Z W 1 l b n R p b m d f Y 2 9 1 b n R y e S 9 F e H B h b m R l Z C B D b 2 x 1 b W 4 x L n t D b 2 x 1 b W 4 x L m x h d G V z d F 9 2 Y W x p Z G F 0 a W 9 u X 2 R h d G U s O X 0 m c X V v d D t d L C Z x d W 9 0 O 1 J l b G F 0 a W 9 u c 2 h p c E l u Z m 8 m c X V v d D s 6 W 3 s m c X V v d D t r Z X l D b 2 x 1 b W 5 D b 3 V u d C Z x d W 9 0 O z o x L C Z x d W 9 0 O 2 t l e U N v b H V t b i Z x d W 9 0 O z o w L C Z x d W 9 0 O 2 9 0 a G V y S 2 V 5 Q 2 9 s d W 1 u S W R l b n R p d H k m c X V v d D s 6 J n F 1 b 3 Q 7 U 2 V j d G l v b j E v a W 1 w b G V t Z W 5 0 a W 5 n X 2 N v d W 5 0 c n k v R X h w Y W 5 k Z W Q g Q 2 9 s d W 1 u M S 5 7 Q 2 9 s d W 1 u M S 5 s Y W J l b C w x f S Z x d W 9 0 O y w m c X V v d D t L Z X l D b 2 x 1 b W 5 D b 3 V u d C Z x d W 9 0 O z o x f V 1 9 I i A v P j x F b n R y e S B U e X B l P S J G a W x s U 3 R h d H V z I i B W Y W x 1 Z T 0 i c 0 N v b X B s Z X R l I i A v P j x F b n R y e S B U e X B l P S J G a W x s Q 2 9 s d W 1 u T m F t Z X M i I F Z h b H V l P S J z W y Z x d W 9 0 O 0 N v d W 5 0 c n k m c X V v d D s s J n F 1 b 3 Q 7 V m F s a W R h d G l v b i B Z Z W F y c y Z x d W 9 0 O y w m c X V v d D t D b 3 V u d H J 5 I E l E J n F 1 b 3 Q 7 L C Z x d W 9 0 O 0 F Q S V 9 V U k w m c X V v d D s s J n F 1 b 3 Q 7 S V N P M 0 N v Z G U m c X V v d D s s J n F 1 b 3 Q 7 R U l U S S B T d G F 0 d X M m c X V v d D s s J n F 1 b 3 Q 7 R G F 0 Z S B q b 2 l u Z W Q m c X V v d D s s J n F 1 b 3 Q 7 R G F 0 Z S B s Z W Z 0 J n F 1 b 3 Q 7 L C Z x d W 9 0 O 0 5 h d G l v b m F s I E V J V E k g V 2 V i c 2 l 0 Z S Z x d W 9 0 O y w m c X V v d D t M Y X R l c 3 Q g V m F s a W R h d G l v b i B E Z W N p c 2 l v b i Z x d W 9 0 O 1 0 i I C 8 + P E V u d H J 5 I F R 5 c G U 9 I k Z p b G x D b 2 x 1 b W 5 U e X B l c y I g V m F s d W U 9 I n N B Q U F B Q U F B R 0 F B Q U F B Q T 0 9 I i A v P j x F b n R y e S B U e X B l P S J G a W x s T G F z d F V w Z G F 0 Z W Q i I F Z h b H V l P S J k M j A x O S 0 w N y 0 w M l Q w O D o z O T o 0 M S 4 3 M T Q z O T k 3 W i I g L z 4 8 R W 5 0 c n k g V H l w Z T 0 i R m l s b E V y c m 9 y Q 2 9 1 b n Q i I F Z h b H V l P S J s M C I g L z 4 8 R W 5 0 c n k g V H l w Z T 0 i R m l s b E V y c m 9 y Q 2 9 k Z S I g V m F s d W U 9 I n N V b m t u b 3 d u I i A v P j x F b n R y e S B U e X B l P S J G a W x s Q 2 9 1 b n Q i I F Z h b H V l P S J s N j E i I C 8 + P E V u d H J 5 I F R 5 c G U 9 I k F k Z G V k V G 9 E Y X R h T W 9 k Z W w i I F Z h b H V l P S J s M C I g L z 4 8 R W 5 0 c n k g V H l w Z T 0 i U X V l c n l J R C I g V m F s d W U 9 I n N i N G Y 2 Z W Q 4 O C 0 y Y W V i L T Q 3 Z D M t O T N i N y 1 k Z G E x N j l j N D R j O G U i I C 8 + P C 9 T d G F i b G V F b n R y a W V z P j w v S X R l b T 4 8 S X R l b T 4 8 S X R l b U x v Y 2 F 0 a W 9 u P j x J d G V t V H l w Z T 5 G b 3 J t d W x h P C 9 J d G V t V H l w Z T 4 8 S X R l b V B h d G g + U 2 V j d G l v b j E v a W 1 w b G V t Z W 5 0 a W 5 n X 2 N v d W 5 0 c n k l M j A o M i k v U 2 9 1 c m N l P C 9 J d G V t U G F 0 a D 4 8 L 0 l 0 Z W 1 M b 2 N h d G l v b j 4 8 U 3 R h Y m x l R W 5 0 c m l l c y A v P j w v S X R l b T 4 8 S X R l b T 4 8 S X R l b U x v Y 2 F 0 a W 9 u P j x J d G V t V H l w Z T 5 G b 3 J t d W x h P C 9 J d G V t V H l w Z T 4 8 S X R l b V B h d G g + U 2 V j d G l v b j E v a W 1 w b G V t Z W 5 0 a W 5 n X 2 N v d W 5 0 c n k l M j A o M i k v Z G F 0 Y T w v S X R l b V B h d G g + P C 9 J d G V t T G 9 j Y X R p b 2 4 + P F N 0 Y W J s Z U V u d H J p Z X M g L z 4 8 L 0 l 0 Z W 0 + P E l 0 Z W 0 + P E l 0 Z W 1 M b 2 N h d G l v b j 4 8 S X R l b V R 5 c G U + R m 9 y b X V s Y T w v S X R l b V R 5 c G U + P E l 0 Z W 1 Q Y X R o P l N l Y 3 R p b 2 4 x L 2 l t c G x l b W V u d G l u Z 1 9 j b 3 V u d H J 5 J T I w K D I p L 0 N v b n Z l c n R l Z C U y M H R v J T I w V G F i b G U 8 L 0 l 0 Z W 1 Q Y X R o P j w v S X R l b U x v Y 2 F 0 a W 9 u P j x T d G F i b G V F b n R y a W V z I C 8 + P C 9 J d G V t P j x J d G V t P j x J d G V t T G 9 j Y X R p b 2 4 + P E l 0 Z W 1 U e X B l P k Z v c m 1 1 b G E 8 L 0 l 0 Z W 1 U e X B l P j x J d G V t U G F 0 a D 5 T Z W N 0 a W 9 u M S 9 p b X B s Z W 1 l b n R p b m d f Y 2 9 1 b n R y e S U y M C g y K S 9 F e H B h b m R l Z C U y M E N v b H V t b j E 8 L 0 l 0 Z W 1 Q Y X R o P j w v S X R l b U x v Y 2 F 0 a W 9 u P j x T d G F i b G V F b n R y a W V z I C 8 + P C 9 J d G V t P j x J d G V t P j x J d G V t T G 9 j Y X R p b 2 4 + P E l 0 Z W 1 U e X B l P k Z v c m 1 1 b G E 8 L 0 l 0 Z W 1 U e X B l P j x J d G V t U G F 0 a D 5 T Z W N 0 a W 9 u M S 9 p b X B s Z W 1 l b n R p b m d f Y 2 9 1 b n R y e S U y M C g y K S 9 S Z W 5 h b W V k J T I w Q 2 9 s d W 1 u c z w v S X R l b V B h d G g + P C 9 J d G V t T G 9 j Y X R p b 2 4 + P F N 0 Y W J s Z U V u d H J p Z X M g L z 4 8 L 0 l 0 Z W 0 + P E l 0 Z W 0 + P E l 0 Z W 1 M b 2 N h d G l v b j 4 8 S X R l b V R 5 c G U + R m 9 y b X V s Y T w v S X R l b V R 5 c G U + P E l 0 Z W 1 Q Y X R o P l N l Y 3 R p b 2 4 x L 2 l t c G x l b W V u d G l u Z 1 9 j b 3 V u d H J 5 J T I w K D I p L 0 Z p b H R l c m V k J T I w U m 9 3 c z w v S X R l b V B h d G g + P C 9 J d G V t T G 9 j Y X R p b 2 4 + P F N 0 Y W J s Z U V u d H J p Z X M g L z 4 8 L 0 l 0 Z W 0 + P E l 0 Z W 0 + P E l 0 Z W 1 M b 2 N h d G l v b j 4 8 S X R l b V R 5 c G U + R m 9 y b X V s Y T w v S X R l b V R 5 c G U + P E l 0 Z W 1 Q Y X R o P l N l Y 3 R p b 2 4 x L 2 l t c G x l b W V u d G l u Z 1 9 j b 3 V u d H J 5 J T I w K D I p L 1 J l b W 9 2 Z W Q l M j B P d G h l c i U y M E N v b H V t b n M 8 L 0 l 0 Z W 1 Q Y X R o P j w v S X R l b U x v Y 2 F 0 a W 9 u P j x T d G F i b G V F b n R y a W V z I C 8 + P C 9 J d G V t P j x J d G V t P j x J d G V t T G 9 j Y X R p b 2 4 + P E l 0 Z W 1 U e X B l P k Z v c m 1 1 b G E 8 L 0 l 0 Z W 1 U e X B l P j x J d G V t U G F 0 a D 5 T Z W N 0 a W 9 u M S 9 p b X B s Z W 1 l b n R p b m d f Y 2 9 1 b n R y e S U y M C g y K S 9 F e H B h b m R l Z C U y M E N v b H V t b j E u d m F s a W R h d G l v b l 9 k Y X R h P C 9 J d G V t U G F 0 a D 4 8 L 0 l 0 Z W 1 M b 2 N h d G l v b j 4 8 U 3 R h Y m x l R W 5 0 c m l l c y A v P j w v S X R l b T 4 8 S X R l b T 4 8 S X R l b U x v Y 2 F 0 a W 9 u P j x J d G V t V H l w Z T 5 G b 3 J t d W x h P C 9 J d G V t V H l w Z T 4 8 S X R l b V B h d G g + U 2 V j d G l v b j E v a W 1 w b G V t Z W 5 0 a W 5 n X 2 N v d W 5 0 c n k l M j A o M i k v Q W R k Z W Q l M j B D d X N 0 b 2 0 8 L 0 l 0 Z W 1 Q Y X R o P j w v S X R l b U x v Y 2 F 0 a W 9 u P j x T d G F i b G V F b n R y a W V z I C 8 + P C 9 J d G V t P j x J d G V t P j x J d G V t T G 9 j Y X R p b 2 4 + P E l 0 Z W 1 U e X B l P k Z v c m 1 1 b G E 8 L 0 l 0 Z W 1 U e X B l P j x J d G V t U G F 0 a D 5 T Z W N 0 a W 9 u M S 9 p b X B s Z W 1 l b n R p b m d f Y 2 9 1 b n R y e S U y M C g y K S 9 B Z G R l Z C U y M E N 1 c 3 R v b T E 8 L 0 l 0 Z W 1 Q Y X R o P j w v S X R l b U x v Y 2 F 0 a W 9 u P j x T d G F i b G V F b n R y a W V z I C 8 + P C 9 J d G V t P j x J d G V t P j x J d G V t T G 9 j Y X R p b 2 4 + P E l 0 Z W 1 U e X B l P k Z v c m 1 1 b G E 8 L 0 l 0 Z W 1 U e X B l P j x J d G V t U G F 0 a D 5 T Z W N 0 a W 9 u M S 9 p b X B s Z W 1 l b n R p b m d f Y 2 9 1 b n R y e S U y M C g y K S 9 B Z G R l Z C U y M E N 1 c 3 R v b T I 8 L 0 l 0 Z W 1 Q Y X R o P j w v S X R l b U x v Y 2 F 0 a W 9 u P j x T d G F i b G V F b n R y a W V z I C 8 + P C 9 J d G V t P j x J d G V t P j x J d G V t T G 9 j Y X R p b 2 4 + P E l 0 Z W 1 U e X B l P k Z v c m 1 1 b G E 8 L 0 l 0 Z W 1 U e X B l P j x J d G V t U G F 0 a D 5 T Z W N 0 a W 9 u M S 9 p b X B s Z W 1 l b n R p b m d f Y 2 9 1 b n R y e S U y M C g y K S 9 B Z G R l Z C U y M E N 1 c 3 R v b T M 8 L 0 l 0 Z W 1 Q Y X R o P j w v S X R l b U x v Y 2 F 0 a W 9 u P j x T d G F i b G V F b n R y a W V z I C 8 + P C 9 J d G V t P j x J d G V t P j x J d G V t T G 9 j Y X R p b 2 4 + P E l 0 Z W 1 U e X B l P k Z v c m 1 1 b G E 8 L 0 l 0 Z W 1 U e X B l P j x J d G V t U G F 0 a D 5 T Z W N 0 a W 9 u M S 9 p b X B s Z W 1 l b n R p b m d f Y 2 9 1 b n R y e S U y M C g y K S 9 B Z G R l Z C U y M E N 1 c 3 R v b T Q 8 L 0 l 0 Z W 1 Q Y X R o P j w v S X R l b U x v Y 2 F 0 a W 9 u P j x T d G F i b G V F b n R y a W V z I C 8 + P C 9 J d G V t P j x J d G V t P j x J d G V t T G 9 j Y X R p b 2 4 + P E l 0 Z W 1 U e X B l P k Z v c m 1 1 b G E 8 L 0 l 0 Z W 1 U e X B l P j x J d G V t U G F 0 a D 5 T Z W N 0 a W 9 u M S 9 p b X B s Z W 1 l b n R p b m d f Y 2 9 1 b n R y e S U y M C g y K S 9 B Z G R l Z C U y M E N 1 c 3 R v b T U 8 L 0 l 0 Z W 1 Q Y X R o P j w v S X R l b U x v Y 2 F 0 a W 9 u P j x T d G F i b G V F b n R y a W V z I C 8 + P C 9 J d G V t P j x J d G V t P j x J d G V t T G 9 j Y X R p b 2 4 + P E l 0 Z W 1 U e X B l P k Z v c m 1 1 b G E 8 L 0 l 0 Z W 1 U e X B l P j x J d G V t U G F 0 a D 5 T Z W N 0 a W 9 u M S 9 p b X B s Z W 1 l b n R p b m d f Y 2 9 1 b n R y e S U y M C g y K S 9 S Z W 1 v d m V k J T I w Q 2 9 s d W 1 u c z w v S X R l b V B h d G g + P C 9 J d G V t T G 9 j Y X R p b 2 4 + P F N 0 Y W J s Z U V u d H J p Z X M g L z 4 8 L 0 l 0 Z W 0 + P E l 0 Z W 0 + P E l 0 Z W 1 M b 2 N h d G l v b j 4 8 S X R l b V R 5 c G U + R m 9 y b X V s Y T w v S X R l b V R 5 c G U + P E l 0 Z W 1 Q Y X R o P l N l Y 3 R p b 2 4 x L 2 l t c G x l b W V u d G l u Z 1 9 j b 3 V u d H J 5 J T I w K D I p L 0 1 l c m d l Z C U y M F F 1 Z X J p Z X M 8 L 0 l 0 Z W 1 Q Y X R o P j w v S X R l b U x v Y 2 F 0 a W 9 u P j x T d G F i b G V F b n R y a W V z I C 8 + P C 9 J d G V t P j x J d G V t P j x J d G V t T G 9 j Y X R p b 2 4 + P E l 0 Z W 1 U e X B l P k Z v c m 1 1 b G E 8 L 0 l 0 Z W 1 U e X B l P j x J d G V t U G F 0 a D 5 T Z W N 0 a W 9 u M S 9 p b X B s Z W 1 l b n R p b m d f Y 2 9 1 b n R y e S U y M C g y K S 9 F e H B h b m R l Z C U y M G l t c G x l b W V u d G l u Z 1 9 j b 3 V u d H J 5 P C 9 J d G V t U G F 0 a D 4 8 L 0 l 0 Z W 1 M b 2 N h d G l v b j 4 8 U 3 R h Y m x l R W 5 0 c m l l c y A v P j w v S X R l b T 4 8 S X R l b T 4 8 S X R l b U x v Y 2 F 0 a W 9 u P j x J d G V t V H l w Z T 5 G b 3 J t d W x h P C 9 J d G V t V H l w Z T 4 8 S X R l b V B h d G g + U 2 V j d G l v b j E v a W 1 w b G V t Z W 5 0 a W 5 n X 2 N v d W 5 0 c n k l M j A o M i k v U m V t b 3 Z l Z C U y M E N v b H V t b n M x P C 9 J d G V t U G F 0 a D 4 8 L 0 l 0 Z W 1 M b 2 N h d G l v b j 4 8 U 3 R h Y m x l R W 5 0 c m l l c y A v P j w v S X R l b T 4 8 S X R l b T 4 8 S X R l b U x v Y 2 F 0 a W 9 u P j x J d G V t V H l w Z T 5 G b 3 J t d W x h P C 9 J d G V t V H l w Z T 4 8 S X R l b V B h d G g + U 2 V j d G l v b j E v a W 1 w b G V t Z W 5 0 a W 5 n X 2 N v d W 5 0 c n k l M j A o M i k v U m V u Y W 1 l Z C U y M E N v b H V t b n M x P C 9 J d G V t U G F 0 a D 4 8 L 0 l 0 Z W 1 M b 2 N h d G l v b j 4 8 U 3 R h Y m x l R W 5 0 c m l l c y A v P j w v S X R l b T 4 8 S X R l b T 4 8 S X R l b U x v Y 2 F 0 a W 9 u P j x J d G V t V H l w Z T 5 G b 3 J t d W x h P C 9 J d G V t V H l w Z T 4 8 S X R l b V B h d G g + U 2 V j d G l v b j E v Q 2 9 1 b n R y e S U y M C U y R i U y M F Z h b G l k Y X R p b 2 4 l M j B v d m V y d m l l d z 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D b 3 V u d H J 5 X 1 9 f V m F s a W R h d G l v b l 9 v d m V y d m l l d y I g L z 4 8 R W 5 0 c n k g V H l w Z T 0 i R m l s b G V k Q 2 9 t c G x l d G V S Z X N 1 b H R U b 1 d v c m t z a G V l d C I g V m F s d W U 9 I m w x I i A v P j x F b n R y e S B U e X B l P S J G a W x s Q 2 9 s d W 1 u T m F t Z X M i I F Z h b H V l P S J z W y Z x d W 9 0 O 0 N v d W 5 0 c n k m c X V v d D s s J n F 1 b 3 Q 7 R U l U S S B T d G F 0 d X M m c X V v d D s s J n F 1 b 3 Q 7 Q 2 9 1 b n R y e U N v Z G U g S V N P M i Z x d W 9 0 O y w m c X V v d D t D b 3 V u d H J 5 Q 2 9 k Z S B J U 0 8 z J n F 1 b 3 Q 7 L C Z x d W 9 0 O 0 R h d G U g S m 9 p b m V k J n F 1 b 3 Q 7 L C Z x d W 9 0 O 0 R h d G U g T G V m d C Z x d W 9 0 O y w m c X V v d D t O Y X R p b 2 5 h b C B F S V R J I F d l Y n N p d G U m c X V v d D s s J n F 1 b 3 Q 7 T G F 0 Z X N 0 I F Z h b G l k Y X R p b 2 4 m c X V v d D s s J n F 1 b 3 Q 7 V m F s a W R h d G l v b i B Z Z W F y c y Z x d W 9 0 O 1 0 i I C 8 + P E V u d H J 5 I F R 5 c G U 9 I k Z p b G x D b 2 x 1 b W 5 U e X B l c y I g V m F s d W U 9 I n N B Q V l B Q U F B Q U F B Q U E i I C 8 + P E V u d H J 5 I F R 5 c G U 9 I k Z p b G x M Y X N 0 V X B k Y X R l Z C I g V m F s d W U 9 I m Q y M D E 5 L T A 3 L T I 0 V D A 3 O j M 3 O j A 0 L j g 2 M D A z N D B a I i A v P j x F b n R y e S B U e X B l P S J G a W x s R X J y b 3 J D b 3 V u d C I g V m F s d W U 9 I m w w I i A v P j x F b n R y e S B U e X B l P S J G a W x s R X J y b 3 J D b 2 R l I i B W Y W x 1 Z T 0 i c 1 V u a 2 5 v d 2 4 i I C 8 + P E V u d H J 5 I F R 5 c G U 9 I l F 1 Z X J 5 S U Q i I F Z h b H V l P S J z M z l h M m Y 1 N D g t O T Z j N y 0 0 M z l l L T k 3 N z Q t N j M z N D h m Z T J l N D B k I i A v P j x F b n R y e S B U e X B l P S J G a W x s Q 2 9 1 b n Q i I F Z h b H V l P S J s N j E 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3 s m c X V v d D t r Z X l D b 2 x 1 b W 5 D b 3 V u d C Z x d W 9 0 O z o x L C Z x d W 9 0 O 2 t l e U N v b H V t b i Z x d W 9 0 O z o w L C Z x d W 9 0 O 2 9 0 a G V y S 2 V 5 Q 2 9 s d W 1 u S W R l b n R p d H k m c X V v d D s 6 J n F 1 b 3 Q 7 U 2 V j d G l v b j E v a W 1 w b G V t Z W 5 0 a W 5 n X 2 N v d W 5 0 c n k g K D I p L 0 V 4 c G F u Z G V k I E N v b H V t b j E u e 0 N v b H V t b j E u b G F i Z W w s M X 0 m c X V v d D s s J n F 1 b 3 Q 7 S 2 V 5 Q 2 9 s d W 1 u Q 2 9 1 b n Q m c X V v d D s 6 M X 1 d L C Z x d W 9 0 O 2 N v b H V t b k l k Z W 5 0 a X R p Z X M m c X V v d D s 6 W y Z x d W 9 0 O 1 N l Y 3 R p b 2 4 x L 0 N v d W 5 0 c m l l c y 9 F e H B h b m R l Z C B H Z X R D b 3 V u d H J p Z X M u e 0 N v d W 5 0 c n k s M n 0 m c X V v d D s s J n F 1 b 3 Q 7 U 2 V j d G l v b j E v Q 2 9 1 b n R y e S B c X C 8 g V m F s a W R h d G l v b i B v d m V y d m l l d y 9 S Z X B s Y W N l Z C B W Y W x 1 Z S 5 7 R U l U S S B T d G F 0 d X M s M X 0 m c X V v d D s s J n F 1 b 3 Q 7 U 2 V j d G l v b j E v Q 2 9 1 b n R y a W V z L 0 V 4 c G F u Z G V k I E d l d E N v d W 5 0 c m l l c y 5 7 Q 2 9 1 b n R y e U N v Z G U g S V N P M i w 0 f S Z x d W 9 0 O y w m c X V v d D t T Z W N 0 a W 9 u M S 9 D b 3 V u d H J p Z X M v R X h w Y W 5 k Z W Q g R 2 V 0 Q 2 9 1 b n R y a W V z L n t D b 3 V u d H J 5 Q 2 9 k Z S B J U 0 8 z L D V 9 J n F 1 b 3 Q 7 L C Z x d W 9 0 O 1 N l Y 3 R p b 2 4 x L 0 N v d W 5 0 c m l l c y 9 F e H B h b m R l Z C B H Z X R D b 3 V u d H J p Z X M u e 0 R h d G U g S m 9 p b m V k L D Z 9 J n F 1 b 3 Q 7 L C Z x d W 9 0 O 1 N l Y 3 R p b 2 4 x L 0 N v d W 5 0 c m l l c y 9 F e H B h b m R l Z C B H Z X R D b 3 V u d H J p Z X M u e 0 R h d G U g T G V m d C w 3 f S Z x d W 9 0 O y w m c X V v d D t T Z W N 0 a W 9 u M S 9 D b 3 V u d H J p Z X M v R X h w Y W 5 k Z W Q g R 2 V 0 Q 2 9 1 b n R y a W V z L n t O Y X R p b 2 5 h b C B F S V R J I F d l Y n N p d G U s O H 0 m c X V v d D s s J n F 1 b 3 Q 7 U 2 V j d G l v b j E v Q 2 9 1 b n R y a W V z L 0 V 4 c G F u Z G V k I E d l d E N v d W 5 0 c m l l c y 5 7 T G F 0 Z X N 0 I F Z h b G l k Y X R p b 2 4 s O X 0 m c X V v d D s s J n F 1 b 3 Q 7 U 2 V j d G l v b j E v a W 1 w b G V t Z W 5 0 a W 5 n X 2 N v d W 5 0 c n k g K D I p L 0 F k Z G V k I E N 1 c 3 R v b T U u e 1 Z h b G l k Y X R p b 2 4 g W W V h c n M s M T N 9 J n F 1 b 3 Q 7 X S w m c X V v d D t D b 2 x 1 b W 5 D b 3 V u d C Z x d W 9 0 O z o 5 L C Z x d W 9 0 O 0 t l e U N v b H V t b k 5 h b W V z J n F 1 b 3 Q 7 O l t d L C Z x d W 9 0 O 0 N v b H V t b k l k Z W 5 0 a X R p Z X M m c X V v d D s 6 W y Z x d W 9 0 O 1 N l Y 3 R p b 2 4 x L 0 N v d W 5 0 c m l l c y 9 F e H B h b m R l Z C B H Z X R D b 3 V u d H J p Z X M u e 0 N v d W 5 0 c n k s M n 0 m c X V v d D s s J n F 1 b 3 Q 7 U 2 V j d G l v b j E v Q 2 9 1 b n R y e S B c X C 8 g V m F s a W R h d G l v b i B v d m V y d m l l d y 9 S Z X B s Y W N l Z C B W Y W x 1 Z S 5 7 R U l U S S B T d G F 0 d X M s M X 0 m c X V v d D s s J n F 1 b 3 Q 7 U 2 V j d G l v b j E v Q 2 9 1 b n R y a W V z L 0 V 4 c G F u Z G V k I E d l d E N v d W 5 0 c m l l c y 5 7 Q 2 9 1 b n R y e U N v Z G U g S V N P M i w 0 f S Z x d W 9 0 O y w m c X V v d D t T Z W N 0 a W 9 u M S 9 D b 3 V u d H J p Z X M v R X h w Y W 5 k Z W Q g R 2 V 0 Q 2 9 1 b n R y a W V z L n t D b 3 V u d H J 5 Q 2 9 k Z S B J U 0 8 z L D V 9 J n F 1 b 3 Q 7 L C Z x d W 9 0 O 1 N l Y 3 R p b 2 4 x L 0 N v d W 5 0 c m l l c y 9 F e H B h b m R l Z C B H Z X R D b 3 V u d H J p Z X M u e 0 R h d G U g S m 9 p b m V k L D Z 9 J n F 1 b 3 Q 7 L C Z x d W 9 0 O 1 N l Y 3 R p b 2 4 x L 0 N v d W 5 0 c m l l c y 9 F e H B h b m R l Z C B H Z X R D b 3 V u d H J p Z X M u e 0 R h d G U g T G V m d C w 3 f S Z x d W 9 0 O y w m c X V v d D t T Z W N 0 a W 9 u M S 9 D b 3 V u d H J p Z X M v R X h w Y W 5 k Z W Q g R 2 V 0 Q 2 9 1 b n R y a W V z L n t O Y X R p b 2 5 h b C B F S V R J I F d l Y n N p d G U s O H 0 m c X V v d D s s J n F 1 b 3 Q 7 U 2 V j d G l v b j E v Q 2 9 1 b n R y a W V z L 0 V 4 c G F u Z G V k I E d l d E N v d W 5 0 c m l l c y 5 7 T G F 0 Z X N 0 I F Z h b G l k Y X R p b 2 4 s O X 0 m c X V v d D s s J n F 1 b 3 Q 7 U 2 V j d G l v b j E v a W 1 w b G V t Z W 5 0 a W 5 n X 2 N v d W 5 0 c n k g K D I p L 0 F k Z G V k I E N 1 c 3 R v b T U u e 1 Z h b G l k Y X R p b 2 4 g W W V h c n M s M T N 9 J n F 1 b 3 Q 7 X S w m c X V v d D t S Z W x h d G l v b n N o a X B J b m Z v J n F 1 b 3 Q 7 O l t 7 J n F 1 b 3 Q 7 a 2 V 5 Q 2 9 s d W 1 u Q 2 9 1 b n Q m c X V v d D s 6 M S w m c X V v d D t r Z X l D b 2 x 1 b W 4 m c X V v d D s 6 M C w m c X V v d D t v d G h l c k t l e U N v b H V t b k l k Z W 5 0 a X R 5 J n F 1 b 3 Q 7 O i Z x d W 9 0 O 1 N l Y 3 R p b 2 4 x L 2 l t c G x l b W V u d G l u Z 1 9 j b 3 V u d H J 5 I C g y K S 9 F e H B h b m R l Z C B D b 2 x 1 b W 4 x L n t D b 2 x 1 b W 4 x L m x h Y m V s L D F 9 J n F 1 b 3 Q 7 L C Z x d W 9 0 O 0 t l e U N v b H V t b k N v d W 5 0 J n F 1 b 3 Q 7 O j F 9 X X 0 i I C 8 + P C 9 T d G F i b G V F b n R y a W V z P j w v S X R l b T 4 8 S X R l b T 4 8 S X R l b U x v Y 2 F 0 a W 9 u P j x J d G V t V H l w Z T 5 G b 3 J t d W x h P C 9 J d G V t V H l w Z T 4 8 S X R l b V B h d G g + U 2 V j d G l v b j E v Q 2 9 1 b n R y e S U y M C U y R i U y M F Z h b G l k Y X R p b 2 4 l M j B v d m V y d m l l d y 9 T b 3 V y Y 2 U 8 L 0 l 0 Z W 1 Q Y X R o P j w v S X R l b U x v Y 2 F 0 a W 9 u P j x T d G F i b G V F b n R y a W V z I C 8 + P C 9 J d G V t P j x J d G V t P j x J d G V t T G 9 j Y X R p b 2 4 + P E l 0 Z W 1 U e X B l P k Z v c m 1 1 b G E 8 L 0 l 0 Z W 1 U e X B l P j x J d G V t U G F 0 a D 5 T Z W N 0 a W 9 u M S 9 D b 3 V u d H J 5 J T I w J T J G J T I w V m F s a W R h d G l v b i U y M G 9 2 Z X J 2 a W V 3 L 0 V 4 c G F u Z G V k J T I w a W 1 w b G V t Z W 5 0 a W 5 n X 2 N v d W 5 0 c n k l M j A o M i k x P C 9 J d G V t U G F 0 a D 4 8 L 0 l 0 Z W 1 M b 2 N h d G l v b j 4 8 U 3 R h Y m x l R W 5 0 c m l l c y A v P j w v S X R l b T 4 8 S X R l b T 4 8 S X R l b U x v Y 2 F 0 a W 9 u P j x J d G V t V H l w Z T 5 G b 3 J t d W x h P C 9 J d G V t V H l w Z T 4 8 S X R l b V B h d G g + U 2 V j d G l v b j E v Q 2 9 1 b n R y e S U y M C U y R i U y M F Z h b G l k Y X R p b 2 4 l M j B v d m V y d m l l d y 9 S Z W 9 y Z G V y Z W Q l M j B D b 2 x 1 b W 5 z P C 9 J d G V t U G F 0 a D 4 8 L 0 l 0 Z W 1 M b 2 N h d G l v b j 4 8 U 3 R h Y m x l R W 5 0 c m l l c y A v P j w v S X R l b T 4 8 S X R l b T 4 8 S X R l b U x v Y 2 F 0 a W 9 u P j x J d G V t V H l w Z T 5 G b 3 J t d W x h P C 9 J d G V t V H l w Z T 4 8 S X R l b V B h d G g + U 2 V j d G l v b j E v Q 2 9 1 b n R y e S U y M C U y R i U y M F Z h b G l k Y X R p b 2 4 l M j B v d m V y d m l l d y 9 S Z W 1 v d m V k J T I w Q 2 9 s d W 1 u c z w v S X R l b V B h d G g + P C 9 J d G V t T G 9 j Y X R p b 2 4 + P F N 0 Y W J s Z U V u d H J p Z X M g L z 4 8 L 0 l 0 Z W 0 + P E l 0 Z W 0 + P E l 0 Z W 1 M b 2 N h d G l v b j 4 8 S X R l b V R 5 c G U + R m 9 y b X V s Y T w v S X R l b V R 5 c G U + P E l 0 Z W 1 Q Y X R o P l N l Y 3 R p b 2 4 x L 0 N v d W 5 0 c n k l M j A l M k Y l M j B W Y W x p Z G F 0 a W 9 u J T I w b 3 Z l c n Z p Z X c v U 2 9 y d G V k J T I w U m 9 3 c z w v S X R l b V B h d G g + P C 9 J d G V t T G 9 j Y X R p b 2 4 + P F N 0 Y W J s Z U V u d H J p Z X M g L z 4 8 L 0 l 0 Z W 0 + P E l 0 Z W 0 + P E l 0 Z W 1 M b 2 N h d G l v b j 4 8 S X R l b V R 5 c G U + R m 9 y b X V s Y T w v S X R l b V R 5 c G U + P E l 0 Z W 1 Q Y X R o P l N l Y 3 R p b 2 4 x L 0 N v d W 5 0 c n k l M j A l M k Y l M j B W Y W x p Z G F 0 a W 9 u J T I w b 3 Z l c n Z p Z X c v U m V w b G F j Z W Q l M j B W Y W x 1 Z T w v S X R l b V B h d G g + P C 9 J d G V t T G 9 j Y X R p b 2 4 + P F N 0 Y W J s Z U V u d H J p Z X M g L z 4 8 L 0 l 0 Z W 0 + P E l 0 Z W 0 + P E l 0 Z W 1 M b 2 N h d G l v b j 4 8 S X R l b V R 5 c G U + R m 9 y b X V s Y T w v S X R l b V R 5 c G U + P E l 0 Z W 1 Q Y X R o P l N l Y 3 R p b 2 4 x L 0 Z p c n N 0 J T I w V m F s a W R h d G l v b 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G a X J z d F 9 W Y W x p Z G F 0 a W 9 u c y I g L z 4 8 R W 5 0 c n k g V H l w Z T 0 i R m l s b G V k Q 2 9 t c G x l d G V S Z X N 1 b H R U b 1 d v c m t z a G V l d C I g V m F s d W U 9 I m w x I i A v P j x F b n R y e S B U e X B l P S J G a W x s T G F z d F V w Z G F 0 Z W Q i I F Z h b H V l P S J k M j A x O S 0 w N y 0 y N F Q w N z o z N z o w M y 4 2 M j Y 2 N z Q 1 W i I g L z 4 8 R W 5 0 c n k g V H l w Z T 0 i R m l s b E V y c m 9 y Q 2 9 k Z S I g V m F s d W U 9 I n N V b m t u b 3 d u I i A v P j x F b n R y e S B U e X B l P S J G a W x s R X J y b 3 J D b 3 V u d C I g V m F s d W U 9 I m w w I i A v P j x F b n R y e S B U e X B l P S J G a W x s Q 2 9 s d W 1 u V H l w Z X M i I F Z h b H V l P S J z Q U F B Q U F B Q U F B Q U F B Q U F B Q U F B Q U F B Q U F B Q U F B P S I g L z 4 8 R W 5 0 c n k g V H l w Z T 0 i T m F 2 a W d h d G l v b l N 0 Z X B O Y W 1 l I i B W Y W x 1 Z T 0 i c 0 5 h d m l n Y X R p b 2 4 i I C 8 + P E V u d H J 5 I F R 5 c G U 9 I l F 1 Z X J 5 S U Q i I F Z h b H V l P S J z Y 2 E 5 M D Q 1 N D g t Y 2 M 3 Y y 0 0 Z j g 0 L T g w Y T I t O D l i Y m M 2 N 2 N h Y T h h I i A v P j x F b n R y e S B U e X B l P S J G a W x s Q 2 9 s d W 1 u T m F t Z X M i I F Z h b H V l P S J z W y Z x d W 9 0 O 0 N v d W 5 0 c n k 6 I F l l Y X I m c X V v d D s s J n F 1 b 3 Q 7 Q 2 9 1 b n R y e S Z x d W 9 0 O y w m c X V v d D t G a X J z d F Z h b G l k Y X R p b 2 4 u Q 2 9 s d W 1 u M S Z x d W 9 0 O y w m c X V v d D t G a X J z d F Z h b G l k Y X R p b 2 4 u V m F s a W R h d G l v b i B J R C Z x d W 9 0 O y w m c X V v d D t G a X J z d F Z h b G l k Y X R p b 2 4 u Q 2 9 1 b n R y e T o g W W V h c i Z x d W 9 0 O y w m c X V v d D t G a X J z d F Z h b G l k Y X R p b 2 4 u Q 2 9 1 b n R y e S B j b 2 R l I E l T T y A z J n F 1 b 3 Q 7 L C Z x d W 9 0 O 0 Z p c n N 0 V m F s a W R h d G l v b i 5 D b 3 V u d H J 5 J n F 1 b 3 Q 7 L C Z x d W 9 0 O 0 Z p c n N 0 V m F s a W R h d G l v b i 5 D b 2 x 1 b W 4 x L m J v Y X J k X 2 R l Y 2 l z a W 9 u X 3 V y b C Z x d W 9 0 O y w m c X V v d D t G a X J z d F Z h b G l k Y X R p b 2 4 u Q 2 9 s d W 1 u M S 5 2 Y W x p Z G F 0 a W 9 u X 2 R v Y 3 V t Z W 5 0 Y X R p b 2 4 m c X V v d D s s J n F 1 b 3 Q 7 R m l y c 3 R W Y W x p Z G F 0 a W 9 u L l Z h b G l k Y X R p b 2 4 g e W V h c i Z x d W 9 0 O y w m c X V v d D t G a X J z d F Z h b G l k Y X R p b 2 4 u T G F 0 Z X N 0 I F Z h b G l k Y X R p b 2 4 m c X V v d D s s J n F 1 b 3 Q 7 R m l y c 3 R W Y W x p Z G F 0 a W 9 u L k N v d W 5 0 c n k g c 3 R h d H V z J n F 1 b 3 Q 7 L C Z x d W 9 0 O 0 Z p c n N 0 V m F s a W R h d G l v b i 5 S Z X F 1 a X J l b W V u d C A o I y k m c X V v d D s s J n F 1 b 3 Q 7 R m l y c 3 R W Y W x p Z G F 0 a W 9 u L l Z h b G l k Y X R p b 2 4 g c 2 N v c m U m c X V v d D s s J n F 1 b 3 Q 7 R m l y c 3 R W Y W x p Z G F 0 a W 9 u L l J l c X V p c m V t Z W 5 0 I H B y b 2 d y Z X N z J n F 1 b 3 Q 7 L C Z x d W 9 0 O 0 Z p c n N 0 V m F s a W R h d G l v b i 5 S Z X F 1 a X J l b W V u d C B k Z X N j c m l w d G l v b i Z x d W 9 0 O y w m c X V v d D t G a X J z d F Z h b G l k Y X R p b 2 4 u U 2 N v c m V j Y X J k I F V S T C Z x d W 9 0 O y w m c X V v d D t G a X J z d F Z h b G l k Y X R p b 2 4 u T m F 0 a W 9 u Y W w g R U l U S S B 3 Z W J z a X R l J n F 1 b 3 Q 7 L C Z x d W 9 0 O 0 Z p c n N 0 V m F s a W R h d G l v b i 5 E Y X R h I H N v d X J j Z S Z x d W 9 0 O y w m c X V v d D t D b 3 V u d H J 5 U m V x J n F 1 b 3 Q 7 X S I g L z 4 8 R W 5 0 c n k g V H l w Z T 0 i T G 9 h Z G V k V G 9 B b m F s e X N p c 1 N l c n Z p Y 2 V z I i B W Y W x 1 Z T 0 i b D A i I C 8 + P E V u d H J 5 I F R 5 c G U 9 I k Z p b G x D b 3 V u d C I g V m F s d W U 9 I m w x N D I 4 I i A v P j x F b n R y e S B U e X B l P S J S Z W N v d m V y e V R h c m d l d F J v d y I g V m F s d W U 9 I m w x I i A v P j x F b n R y e S B U e X B l P S J S Z W N v d m V y e V R h c m d l d E N v b H V t b i I g V m F s d W U 9 I m w x I i A v P j x F b n R y e S B U e X B l P S J S Z W N v d m V y e V R h c m d l d F N o Z W V 0 I i B W Y W x 1 Z T 0 i c 0 Z p c n N 0 V m F s a W R h d G l v b n M 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0 Z p c n N 0 I F Z h b G l k Y X R p b 2 5 z L 0 d y b 3 V w Z W Q g U m 9 3 c y 5 7 Q 2 9 1 b n R y e T o g W W V h c i w w f S Z x d W 9 0 O y w m c X V v d D t T Z W N 0 a W 9 u M S 9 G a X J z d C B W Y W x p Z G F 0 a W 9 u c y 9 H c m 9 1 c G V k I F J v d 3 M u e 0 N v d W 5 0 c n k s M X 0 m c X V v d D s s J n F 1 b 3 Q 7 U 2 V j d G l v b j E v R m l y c 3 Q g V m F s a W R h d G l v b n M v R X h w Y W 5 k Z W Q g R m l y c 3 R W Y W x p Z G F 0 a W 9 u L n t G a X J z d F Z h b G l k Y X R p b 2 4 u Q 2 9 s d W 1 u M S w y f S Z x d W 9 0 O y w m c X V v d D t T Z W N 0 a W 9 u M S 9 G a X J z d C B W Y W x p Z G F 0 a W 9 u c y 9 F e H B h b m R l Z C B G a X J z d F Z h b G l k Y X R p b 2 4 u e 0 Z p c n N 0 V m F s a W R h d G l v b i 5 W Y W x p Z G F 0 a W 9 u I E l E L D N 9 J n F 1 b 3 Q 7 L C Z x d W 9 0 O 1 N l Y 3 R p b 2 4 x L 0 Z p c n N 0 I F Z h b G l k Y X R p b 2 5 z L 0 V 4 c G F u Z G V k I E Z p c n N 0 V m F s a W R h d G l v b i 5 7 R m l y c 3 R W Y W x p Z G F 0 a W 9 u L k N v d W 5 0 c n k 6 I F l l Y X I s N H 0 m c X V v d D s s J n F 1 b 3 Q 7 U 2 V j d G l v b j E v R m l y c 3 Q g V m F s a W R h d G l v b n M v R X h w Y W 5 k Z W Q g R m l y c 3 R W Y W x p Z G F 0 a W 9 u L n t G a X J z d F Z h b G l k Y X R p b 2 4 u Q 2 9 1 b n R y e S B j b 2 R l I E l T T y A z L D V 9 J n F 1 b 3 Q 7 L C Z x d W 9 0 O 1 N l Y 3 R p b 2 4 x L 0 Z p c n N 0 I F Z h b G l k Y X R p b 2 5 z L 0 V 4 c G F u Z G V k I E Z p c n N 0 V m F s a W R h d G l v b i 5 7 R m l y c 3 R W Y W x p Z G F 0 a W 9 u L k N v d W 5 0 c n k s N n 0 m c X V v d D s s J n F 1 b 3 Q 7 U 2 V j d G l v b j E v R m l y c 3 Q g V m F s a W R h d G l v b n M v R X h w Y W 5 k Z W Q g R m l y c 3 R W Y W x p Z G F 0 a W 9 u L n t G a X J z d F Z h b G l k Y X R p b 2 4 u Q 2 9 s d W 1 u M S 5 i b 2 F y Z F 9 k Z W N p c 2 l v b l 9 1 c m w s N 3 0 m c X V v d D s s J n F 1 b 3 Q 7 U 2 V j d G l v b j E v R m l y c 3 Q g V m F s a W R h d G l v b n M v R X h w Y W 5 k Z W Q g R m l y c 3 R W Y W x p Z G F 0 a W 9 u L n t G a X J z d F Z h b G l k Y X R p b 2 4 u Q 2 9 s d W 1 u M S 5 2 Y W x p Z G F 0 a W 9 u X 2 R v Y 3 V t Z W 5 0 Y X R p b 2 4 s O H 0 m c X V v d D s s J n F 1 b 3 Q 7 U 2 V j d G l v b j E v R m l y c 3 Q g V m F s a W R h d G l v b n M v R X h w Y W 5 k Z W Q g R m l y c 3 R W Y W x p Z G F 0 a W 9 u L n t G a X J z d F Z h b G l k Y X R p b 2 4 u V m F s a W R h d G l v b i B 5 Z W F y L D l 9 J n F 1 b 3 Q 7 L C Z x d W 9 0 O 1 N l Y 3 R p b 2 4 x L 0 Z p c n N 0 I F Z h b G l k Y X R p b 2 5 z L 0 V 4 c G F u Z G V k I E Z p c n N 0 V m F s a W R h d G l v b i 5 7 R m l y c 3 R W Y W x p Z G F 0 a W 9 u L k x h d G V z d C B W Y W x p Z G F 0 a W 9 u L D E w f S Z x d W 9 0 O y w m c X V v d D t T Z W N 0 a W 9 u M S 9 G a X J z d C B W Y W x p Z G F 0 a W 9 u c y 9 F e H B h b m R l Z C B G a X J z d F Z h b G l k Y X R p b 2 4 u e 0 Z p c n N 0 V m F s a W R h d G l v b i 5 D b 3 V u d H J 5 I H N 0 Y X R 1 c y w x M X 0 m c X V v d D s s J n F 1 b 3 Q 7 U 2 V j d G l v b j E v R m l y c 3 Q g V m F s a W R h d G l v b n M v R X h w Y W 5 k Z W Q g R m l y c 3 R W Y W x p Z G F 0 a W 9 u L n t G a X J z d F Z h b G l k Y X R p b 2 4 u U m V x d W l y Z W 1 l b n Q g K C M p L D E y f S Z x d W 9 0 O y w m c X V v d D t T Z W N 0 a W 9 u M S 9 G a X J z d C B W Y W x p Z G F 0 a W 9 u c y 9 F e H B h b m R l Z C B G a X J z d F Z h b G l k Y X R p b 2 4 u e 0 Z p c n N 0 V m F s a W R h d G l v b i 5 W Y W x p Z G F 0 a W 9 u I H N j b 3 J l L D E z f S Z x d W 9 0 O y w m c X V v d D t T Z W N 0 a W 9 u M S 9 G a X J z d C B W Y W x p Z G F 0 a W 9 u c y 9 F e H B h b m R l Z C B G a X J z d F Z h b G l k Y X R p b 2 4 u e 0 Z p c n N 0 V m F s a W R h d G l v b i 5 S Z X F 1 a X J l b W V u d C B w c m 9 n c m V z c y w x N H 0 m c X V v d D s s J n F 1 b 3 Q 7 U 2 V j d G l v b j E v R m l y c 3 Q g V m F s a W R h d G l v b n M v R X h w Y W 5 k Z W Q g R m l y c 3 R W Y W x p Z G F 0 a W 9 u L n t G a X J z d F Z h b G l k Y X R p b 2 4 u U m V x d W l y Z W 1 l b n Q g Z G V z Y 3 J p c H R p b 2 4 s M T V 9 J n F 1 b 3 Q 7 L C Z x d W 9 0 O 1 N l Y 3 R p b 2 4 x L 0 Z p c n N 0 I F Z h b G l k Y X R p b 2 5 z L 0 V 4 c G F u Z G V k I E Z p c n N 0 V m F s a W R h d G l v b i 5 7 R m l y c 3 R W Y W x p Z G F 0 a W 9 u L l N j b 3 J l Y 2 F y Z C B V U k w s M T Z 9 J n F 1 b 3 Q 7 L C Z x d W 9 0 O 1 N l Y 3 R p b 2 4 x L 0 Z p c n N 0 I F Z h b G l k Y X R p b 2 5 z L 0 V 4 c G F u Z G V k I E Z p c n N 0 V m F s a W R h d G l v b i 5 7 R m l y c 3 R W Y W x p Z G F 0 a W 9 u L k 5 h d G l v b m F s I E V J V E k g d 2 V i c 2 l 0 Z S w x N 3 0 m c X V v d D s s J n F 1 b 3 Q 7 U 2 V j d G l v b j E v R m l y c 3 Q g V m F s a W R h d G l v b n M v R X h w Y W 5 k Z W Q g R m l y c 3 R W Y W x p Z G F 0 a W 9 u L n t G a X J z d F Z h b G l k Y X R p b 2 4 u R G F 0 Y S B z b 3 V y Y 2 U s M T h 9 J n F 1 b 3 Q 7 L C Z x d W 9 0 O 1 N l Y 3 R p b 2 4 x L 0 Z p c n N 0 I F Z h b G l k Y X R p b 2 5 z L 0 F k Z G V k I E N 1 c 3 R v b S 5 7 Q 2 9 1 b n R y e V J l c S w x O X 0 m c X V v d D t d L C Z x d W 9 0 O 0 N v b H V t b k N v d W 5 0 J n F 1 b 3 Q 7 O j I w L C Z x d W 9 0 O 0 t l e U N v b H V t b k 5 h b W V z J n F 1 b 3 Q 7 O l t d L C Z x d W 9 0 O 0 N v b H V t b k l k Z W 5 0 a X R p Z X M m c X V v d D s 6 W y Z x d W 9 0 O 1 N l Y 3 R p b 2 4 x L 0 Z p c n N 0 I F Z h b G l k Y X R p b 2 5 z L 0 d y b 3 V w Z W Q g U m 9 3 c y 5 7 Q 2 9 1 b n R y e T o g W W V h c i w w f S Z x d W 9 0 O y w m c X V v d D t T Z W N 0 a W 9 u M S 9 G a X J z d C B W Y W x p Z G F 0 a W 9 u c y 9 H c m 9 1 c G V k I F J v d 3 M u e 0 N v d W 5 0 c n k s M X 0 m c X V v d D s s J n F 1 b 3 Q 7 U 2 V j d G l v b j E v R m l y c 3 Q g V m F s a W R h d G l v b n M v R X h w Y W 5 k Z W Q g R m l y c 3 R W Y W x p Z G F 0 a W 9 u L n t G a X J z d F Z h b G l k Y X R p b 2 4 u Q 2 9 s d W 1 u M S w y f S Z x d W 9 0 O y w m c X V v d D t T Z W N 0 a W 9 u M S 9 G a X J z d C B W Y W x p Z G F 0 a W 9 u c y 9 F e H B h b m R l Z C B G a X J z d F Z h b G l k Y X R p b 2 4 u e 0 Z p c n N 0 V m F s a W R h d G l v b i 5 W Y W x p Z G F 0 a W 9 u I E l E L D N 9 J n F 1 b 3 Q 7 L C Z x d W 9 0 O 1 N l Y 3 R p b 2 4 x L 0 Z p c n N 0 I F Z h b G l k Y X R p b 2 5 z L 0 V 4 c G F u Z G V k I E Z p c n N 0 V m F s a W R h d G l v b i 5 7 R m l y c 3 R W Y W x p Z G F 0 a W 9 u L k N v d W 5 0 c n k 6 I F l l Y X I s N H 0 m c X V v d D s s J n F 1 b 3 Q 7 U 2 V j d G l v b j E v R m l y c 3 Q g V m F s a W R h d G l v b n M v R X h w Y W 5 k Z W Q g R m l y c 3 R W Y W x p Z G F 0 a W 9 u L n t G a X J z d F Z h b G l k Y X R p b 2 4 u Q 2 9 1 b n R y e S B j b 2 R l I E l T T y A z L D V 9 J n F 1 b 3 Q 7 L C Z x d W 9 0 O 1 N l Y 3 R p b 2 4 x L 0 Z p c n N 0 I F Z h b G l k Y X R p b 2 5 z L 0 V 4 c G F u Z G V k I E Z p c n N 0 V m F s a W R h d G l v b i 5 7 R m l y c 3 R W Y W x p Z G F 0 a W 9 u L k N v d W 5 0 c n k s N n 0 m c X V v d D s s J n F 1 b 3 Q 7 U 2 V j d G l v b j E v R m l y c 3 Q g V m F s a W R h d G l v b n M v R X h w Y W 5 k Z W Q g R m l y c 3 R W Y W x p Z G F 0 a W 9 u L n t G a X J z d F Z h b G l k Y X R p b 2 4 u Q 2 9 s d W 1 u M S 5 i b 2 F y Z F 9 k Z W N p c 2 l v b l 9 1 c m w s N 3 0 m c X V v d D s s J n F 1 b 3 Q 7 U 2 V j d G l v b j E v R m l y c 3 Q g V m F s a W R h d G l v b n M v R X h w Y W 5 k Z W Q g R m l y c 3 R W Y W x p Z G F 0 a W 9 u L n t G a X J z d F Z h b G l k Y X R p b 2 4 u Q 2 9 s d W 1 u M S 5 2 Y W x p Z G F 0 a W 9 u X 2 R v Y 3 V t Z W 5 0 Y X R p b 2 4 s O H 0 m c X V v d D s s J n F 1 b 3 Q 7 U 2 V j d G l v b j E v R m l y c 3 Q g V m F s a W R h d G l v b n M v R X h w Y W 5 k Z W Q g R m l y c 3 R W Y W x p Z G F 0 a W 9 u L n t G a X J z d F Z h b G l k Y X R p b 2 4 u V m F s a W R h d G l v b i B 5 Z W F y L D l 9 J n F 1 b 3 Q 7 L C Z x d W 9 0 O 1 N l Y 3 R p b 2 4 x L 0 Z p c n N 0 I F Z h b G l k Y X R p b 2 5 z L 0 V 4 c G F u Z G V k I E Z p c n N 0 V m F s a W R h d G l v b i 5 7 R m l y c 3 R W Y W x p Z G F 0 a W 9 u L k x h d G V z d C B W Y W x p Z G F 0 a W 9 u L D E w f S Z x d W 9 0 O y w m c X V v d D t T Z W N 0 a W 9 u M S 9 G a X J z d C B W Y W x p Z G F 0 a W 9 u c y 9 F e H B h b m R l Z C B G a X J z d F Z h b G l k Y X R p b 2 4 u e 0 Z p c n N 0 V m F s a W R h d G l v b i 5 D b 3 V u d H J 5 I H N 0 Y X R 1 c y w x M X 0 m c X V v d D s s J n F 1 b 3 Q 7 U 2 V j d G l v b j E v R m l y c 3 Q g V m F s a W R h d G l v b n M v R X h w Y W 5 k Z W Q g R m l y c 3 R W Y W x p Z G F 0 a W 9 u L n t G a X J z d F Z h b G l k Y X R p b 2 4 u U m V x d W l y Z W 1 l b n Q g K C M p L D E y f S Z x d W 9 0 O y w m c X V v d D t T Z W N 0 a W 9 u M S 9 G a X J z d C B W Y W x p Z G F 0 a W 9 u c y 9 F e H B h b m R l Z C B G a X J z d F Z h b G l k Y X R p b 2 4 u e 0 Z p c n N 0 V m F s a W R h d G l v b i 5 W Y W x p Z G F 0 a W 9 u I H N j b 3 J l L D E z f S Z x d W 9 0 O y w m c X V v d D t T Z W N 0 a W 9 u M S 9 G a X J z d C B W Y W x p Z G F 0 a W 9 u c y 9 F e H B h b m R l Z C B G a X J z d F Z h b G l k Y X R p b 2 4 u e 0 Z p c n N 0 V m F s a W R h d G l v b i 5 S Z X F 1 a X J l b W V u d C B w c m 9 n c m V z c y w x N H 0 m c X V v d D s s J n F 1 b 3 Q 7 U 2 V j d G l v b j E v R m l y c 3 Q g V m F s a W R h d G l v b n M v R X h w Y W 5 k Z W Q g R m l y c 3 R W Y W x p Z G F 0 a W 9 u L n t G a X J z d F Z h b G l k Y X R p b 2 4 u U m V x d W l y Z W 1 l b n Q g Z G V z Y 3 J p c H R p b 2 4 s M T V 9 J n F 1 b 3 Q 7 L C Z x d W 9 0 O 1 N l Y 3 R p b 2 4 x L 0 Z p c n N 0 I F Z h b G l k Y X R p b 2 5 z L 0 V 4 c G F u Z G V k I E Z p c n N 0 V m F s a W R h d G l v b i 5 7 R m l y c 3 R W Y W x p Z G F 0 a W 9 u L l N j b 3 J l Y 2 F y Z C B V U k w s M T Z 9 J n F 1 b 3 Q 7 L C Z x d W 9 0 O 1 N l Y 3 R p b 2 4 x L 0 Z p c n N 0 I F Z h b G l k Y X R p b 2 5 z L 0 V 4 c G F u Z G V k I E Z p c n N 0 V m F s a W R h d G l v b i 5 7 R m l y c 3 R W Y W x p Z G F 0 a W 9 u L k 5 h d G l v b m F s I E V J V E k g d 2 V i c 2 l 0 Z S w x N 3 0 m c X V v d D s s J n F 1 b 3 Q 7 U 2 V j d G l v b j E v R m l y c 3 Q g V m F s a W R h d G l v b n M v R X h w Y W 5 k Z W Q g R m l y c 3 R W Y W x p Z G F 0 a W 9 u L n t G a X J z d F Z h b G l k Y X R p b 2 4 u R G F 0 Y S B z b 3 V y Y 2 U s M T h 9 J n F 1 b 3 Q 7 L C Z x d W 9 0 O 1 N l Y 3 R p b 2 4 x L 0 Z p c n N 0 I F Z h b G l k Y X R p b 2 5 z L 0 F k Z G V k I E N 1 c 3 R v b S 5 7 Q 2 9 1 b n R y e V J l c S w x O X 0 m c X V v d D t d L C Z x d W 9 0 O 1 J l b G F 0 a W 9 u c 2 h p c E l u Z m 8 m c X V v d D s 6 W 1 1 9 I i A v P j w v U 3 R h Y m x l R W 5 0 c m l l c z 4 8 L 0 l 0 Z W 0 + P E l 0 Z W 0 + P E l 0 Z W 1 M b 2 N h d G l v b j 4 8 S X R l b V R 5 c G U + R m 9 y b X V s Y T w v S X R l b V R 5 c G U + P E l 0 Z W 1 Q Y X R o P l N l Y 3 R p b 2 4 x L 0 Z p c n N 0 J T I w V m F s a W R h d G l v b n M v T W F 4 P C 9 J d G V t U G F 0 a D 4 8 L 0 l 0 Z W 1 M b 2 N h d G l v b j 4 8 U 3 R h Y m x l R W 5 0 c m l l c y A v P j w v S X R l b T 4 8 S X R l b T 4 8 S X R l b U x v Y 2 F 0 a W 9 u P j x J d G V t V H l w Z T 5 G b 3 J t d W x h P C 9 J d G V t V H l w Z T 4 8 S X R l b V B h d G g + U 2 V j d G l v b j E v R m l y c 3 Q l M j B W Y W x p Z G F 0 a W 9 u c y 9 j b 3 V u d D w v S X R l b V B h d G g + P C 9 J d G V t T G 9 j Y X R p b 2 4 + P F N 0 Y W J s Z U V u d H J p Z X M g L z 4 8 L 0 l 0 Z W 0 + P E l 0 Z W 0 + P E l 0 Z W 1 M b 2 N h d G l v b j 4 8 S X R l b V R 5 c G U + R m 9 y b X V s Y T w v S X R l b V R 5 c G U + P E l 0 Z W 1 Q Y X R o P l N l Y 3 R p b 2 4 x L 0 Z p c n N 0 J T I w V m F s a W R h d G l v b n M v U 2 9 1 c m N l P C 9 J d G V t U G F 0 a D 4 8 L 0 l 0 Z W 1 M b 2 N h d G l v b j 4 8 U 3 R h Y m x l R W 5 0 c m l l c y A v P j w v S X R l b T 4 8 S X R l b T 4 8 S X R l b U x v Y 2 F 0 a W 9 u P j x J d G V t V H l w Z T 5 G b 3 J t d W x h P C 9 J d G V t V H l w Z T 4 8 S X R l b V B h d G g + U 2 V j d G l v b j E v R m l y c 3 Q l M j B W Y W x p Z G F 0 a W 9 u c y 9 D b 2 5 2 Z X J 0 Z W Q l M j B 0 b y U y M F R h Y m x l P C 9 J d G V t U G F 0 a D 4 8 L 0 l 0 Z W 1 M b 2 N h d G l v b j 4 8 U 3 R h Y m x l R W 5 0 c m l l c y A v P j w v S X R l b T 4 8 S X R l b T 4 8 S X R l b U x v Y 2 F 0 a W 9 u P j x J d G V t V H l w Z T 5 G b 3 J t d W x h P C 9 J d G V t V H l w Z T 4 8 S X R l b V B h d G g + U 2 V j d G l v b j E v R m l y c 3 Q l M j B W Y W x p Z G F 0 a W 9 u c y 9 J b n Z v a 2 V k J T I w Q 3 V z d G 9 t J T I w R n V u Y 3 R p b 2 4 8 L 0 l 0 Z W 1 Q Y X R o P j w v S X R l b U x v Y 2 F 0 a W 9 u P j x T d G F i b G V F b n R y a W V z I C 8 + P C 9 J d G V t P j x J d G V t P j x J d G V t T G 9 j Y X R p b 2 4 + P E l 0 Z W 1 U e X B l P k Z v c m 1 1 b G E 8 L 0 l 0 Z W 1 U e X B l P j x J d G V t U G F 0 a D 5 T Z W N 0 a W 9 u M S 9 G a X J z d C U y M F Z h b G l k Y X R p b 2 5 z L 0 V 4 c G F u Z G V k J T I w R 2 V 0 V m F s a W R h d G l v b j w v S X R l b V B h d G g + P C 9 J d G V t T G 9 j Y X R p b 2 4 + P F N 0 Y W J s Z U V u d H J p Z X M g L z 4 8 L 0 l 0 Z W 0 + P E l 0 Z W 0 + P E l 0 Z W 1 M b 2 N h d G l v b j 4 8 S X R l b V R 5 c G U + R m 9 y b X V s Y T w v S X R l b V R 5 c G U + P E l 0 Z W 1 Q Y X R o P l N l Y 3 R p b 2 4 x L 0 Z p c n N 0 J T I w V m F s a W R h d G l v b n M v U 2 9 y d G V k J T I w U m 9 3 c z w v S X R l b V B h d G g + P C 9 J d G V t T G 9 j Y X R p b 2 4 + P F N 0 Y W J s Z U V u d H J p Z X M g L z 4 8 L 0 l 0 Z W 0 + P E l 0 Z W 0 + P E l 0 Z W 1 M b 2 N h d G l v b j 4 8 S X R l b V R 5 c G U + R m 9 y b X V s Y T w v S X R l b V R 5 c G U + P E l 0 Z W 1 Q Y X R o P l N l Y 3 R p b 2 4 x L 0 Z p c n N 0 J T I w V m F s a W R h d G l v b n M v R 3 J v d X B l Z C U y M F J v d 3 M 8 L 0 l 0 Z W 1 Q Y X R o P j w v S X R l b U x v Y 2 F 0 a W 9 u P j x T d G F i b G V F b n R y a W V z I C 8 + P C 9 J d G V t P j x J d G V t P j x J d G V t T G 9 j Y X R p b 2 4 + P E l 0 Z W 1 U e X B l P k Z v c m 1 1 b G E 8 L 0 l 0 Z W 1 U e X B l P j x J d G V t U G F 0 a D 5 T Z W N 0 a W 9 u M S 9 G a X J z d C U y M F Z h b G l k Y X R p b 2 5 z L 1 J l b W 9 2 Z W Q l M j B E d X B s a W N h d G V z P C 9 J d G V t U G F 0 a D 4 8 L 0 l 0 Z W 1 M b 2 N h d G l v b j 4 8 U 3 R h Y m x l R W 5 0 c m l l c y A v P j w v S X R l b T 4 8 S X R l b T 4 8 S X R l b U x v Y 2 F 0 a W 9 u P j x J d G V t V H l w Z T 5 G b 3 J t d W x h P C 9 J d G V t V H l w Z T 4 8 S X R l b V B h d G g + U 2 V j d G l v b j E v T G F z d C U y M F Z h b G l k Y X R 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T G F z d F 9 W Y W x p Z G F 0 a W 9 u c y I g L z 4 8 R W 5 0 c n k g V H l w Z T 0 i R m l s b G V k Q 2 9 t c G x l d G V S Z X N 1 b H R U b 1 d v c m t z a G V l d C I g V m F s d W U 9 I m w x I i A v P j x F b n R y e S B U e X B l P S J G a W x s R X J y b 3 J D b 2 R l I i B W Y W x 1 Z T 0 i c 1 V u a 2 5 v d 2 4 i I C 8 + P E V u d H J 5 I F R 5 c G U 9 I k Z p b G x D b 2 x 1 b W 5 U e X B l c y I g V m F s d W U 9 I n N B Q U F B Q U F B Q U F B Q U F B Q U F B Q U F B Q U F B Q U F B Q U E 9 I i A v P j x F b n R y e S B U e X B l P S J G a W x s Q 2 9 s d W 1 u T m F t Z X M i I F Z h b H V l P S J z W y Z x d W 9 0 O 0 N v d W 5 0 c n l S Z X E y J n F 1 b 3 Q 7 L C Z x d W 9 0 O 0 N v d W 5 0 c n k 6 I F l l Y X I m c X V v d D s s J n F 1 b 3 Q 7 Q 2 9 1 b n R y e S Z x d W 9 0 O y w m c X V v d D t D b 2 x 1 b W 4 x J n F 1 b 3 Q 7 L C Z x d W 9 0 O 1 Z h b G l k Y X R p b 2 4 g S U Q m c X V v d D s s J n F 1 b 3 Q 7 Q 2 9 1 b n R y e T o g W W V h c i 4 x J n F 1 b 3 Q 7 L C Z x d W 9 0 O 0 N v d W 5 0 c n k g Y 2 9 k Z S B J U 0 8 g M y Z x d W 9 0 O y w m c X V v d D t D b 3 V u d H J 5 L j E m c X V v d D s s J n F 1 b 3 Q 7 Q 2 9 s d W 1 u M S 5 i b 2 F y Z F 9 k Z W N p c 2 l v b l 9 1 c m w m c X V v d D s s J n F 1 b 3 Q 7 Q 2 9 s d W 1 u M S 5 2 Y W x p Z G F 0 a W 9 u X 2 R v Y 3 V t Z W 5 0 Y X R p b 2 4 m c X V v d D s s J n F 1 b 3 Q 7 V m F s a W R h d G l v b i B 5 Z W F y J n F 1 b 3 Q 7 L C Z x d W 9 0 O 0 x h d G V z d C B W Y W x p Z G F 0 a W 9 u J n F 1 b 3 Q 7 L C Z x d W 9 0 O 0 N v d W 5 0 c n k g c 3 R h d H V z J n F 1 b 3 Q 7 L C Z x d W 9 0 O 1 J l c X V p c m V t Z W 5 0 I C g j K S Z x d W 9 0 O y w m c X V v d D t W Y W x p Z G F 0 a W 9 u I H N j b 3 J l J n F 1 b 3 Q 7 L C Z x d W 9 0 O 1 J l c X V p c m V t Z W 5 0 I H B y b 2 d y Z X N z J n F 1 b 3 Q 7 L C Z x d W 9 0 O 1 J l c X V p c m V t Z W 5 0 I G R l c 2 N y a X B 0 a W 9 u J n F 1 b 3 Q 7 L C Z x d W 9 0 O 1 N j b 3 J l Y 2 F y Z C B V U k w m c X V v d D s s J n F 1 b 3 Q 7 T m F 0 a W 9 u Y W w g R U l U S S B 3 Z W J z a X R l J n F 1 b 3 Q 7 L C Z x d W 9 0 O 0 R h d G E g c 2 9 1 c m N l J n F 1 b 3 Q 7 X S I g L z 4 8 R W 5 0 c n k g V H l w Z T 0 i R m l s b E V y c m 9 y Q 2 9 1 b n Q i I F Z h b H V l P S J s M C I g L z 4 8 R W 5 0 c n k g V H l w Z T 0 i T m F 2 a W d h d G l v b l N 0 Z X B O Y W 1 l I i B W Y W x 1 Z T 0 i c 0 5 h d m l n Y X R p b 2 4 i I C 8 + P E V u d H J 5 I F R 5 c G U 9 I l F 1 Z X J 5 S U Q i I F Z h b H V l P S J z Y j U 2 Z m Y w M D I t M 2 M 0 Z C 0 0 N j N i L W F l Z D M t N z A z Z D k w M T k 3 N T I 2 I i A v P j x F b n R y e S B U e X B l P S J G a W x s T G F z d F V w Z G F 0 Z W Q i I F Z h b H V l P S J k M j A x O S 0 w N y 0 y N F Q w N z o z N z o w M y 4 2 N z c x M T E 3 W i I g L z 4 8 R W 5 0 c n k g V H l w Z T 0 i T G 9 h Z G V k V G 9 B b m F s e X N p c 1 N l c n Z p Y 2 V z I i B W Y W x 1 Z T 0 i b D A i I C 8 + P E V u d H J 5 I F R 5 c G U 9 I k Z p b G x D b 3 V u d C I g V m F s d W U 9 I m w x N D I 4 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M Y X N 0 I F Z h b G l k Y X R p b 2 5 z L 0 F k Z G V k I E N 1 c 3 R v b S 5 7 Q 2 9 1 b n R y e V J l c T I s M T l 9 J n F 1 b 3 Q 7 L C Z x d W 9 0 O 1 N l Y 3 R p b 2 4 x L 0 x h c 3 Q g V m F s a W R h d G l v b n M v R 3 J v d X B l Z C B S b 3 d z L n t D b 3 V u d H J 5 O i B Z Z W F y L D B 9 J n F 1 b 3 Q 7 L C Z x d W 9 0 O 1 N l Y 3 R p b 2 4 x L 0 x h c 3 Q g V m F s a W R h d G l v b n M v R 3 J v d X B l Z C B S b 3 d z L n t D b 3 V u d H J 5 L D F 9 J n F 1 b 3 Q 7 L C Z x d W 9 0 O 1 N l Y 3 R p b 2 4 x L 0 x h c 3 Q g V m F s a W R h d G l v b n M v R X h w Y W 5 k Z W Q g V m F s a W R h d G l v b l R h Y m x l c y 5 7 Q 2 9 s d W 1 u M S w y f S Z x d W 9 0 O y w m c X V v d D t T Z W N 0 a W 9 u M S 9 M Y X N 0 I F Z h b G l k Y X R p b 2 5 z L 0 V 4 c G F u Z G V k I F Z h b G l k Y X R p b 2 5 U Y W J s Z X M u e 1 Z h b G l k Y X R p b 2 4 g S U Q s M 3 0 m c X V v d D s s J n F 1 b 3 Q 7 U 2 V j d G l v b j E v T G F z d C B W Y W x p Z G F 0 a W 9 u c y 9 F e H B h b m R l Z C B W Y W x p Z G F 0 a W 9 u V G F i b G V z L n t D b 3 V u d H J 5 O i B Z Z W F y L j E s N H 0 m c X V v d D s s J n F 1 b 3 Q 7 U 2 V j d G l v b j E v T G F z d C B W Y W x p Z G F 0 a W 9 u c y 9 F e H B h b m R l Z C B W Y W x p Z G F 0 a W 9 u V G F i b G V z L n t D b 3 V u d H J 5 I G N v Z G U g S V N P I D M s N X 0 m c X V v d D s s J n F 1 b 3 Q 7 U 2 V j d G l v b j E v T G F z d C B W Y W x p Z G F 0 a W 9 u c y 9 F e H B h b m R l Z C B W Y W x p Z G F 0 a W 9 u V G F i b G V z L n t D b 3 V u d H J 5 L j E s N n 0 m c X V v d D s s J n F 1 b 3 Q 7 U 2 V j d G l v b j E v T G F z d C B W Y W x p Z G F 0 a W 9 u c y 9 F e H B h b m R l Z C B W Y W x p Z G F 0 a W 9 u V G F i b G V z L n t D b 2 x 1 b W 4 x L m J v Y X J k X 2 R l Y 2 l z a W 9 u X 3 V y b C w 3 f S Z x d W 9 0 O y w m c X V v d D t T Z W N 0 a W 9 u M S 9 M Y X N 0 I F Z h b G l k Y X R p b 2 5 z L 0 V 4 c G F u Z G V k I F Z h b G l k Y X R p b 2 5 U Y W J s Z X M u e 0 N v b H V t b j E u d m F s a W R h d G l v b l 9 k b 2 N 1 b W V u d G F 0 a W 9 u L D h 9 J n F 1 b 3 Q 7 L C Z x d W 9 0 O 1 N l Y 3 R p b 2 4 x L 0 x h c 3 Q g V m F s a W R h d G l v b n M v R X h w Y W 5 k Z W Q g V m F s a W R h d G l v b l R h Y m x l c y 5 7 V m F s a W R h d G l v b i B 5 Z W F y L D l 9 J n F 1 b 3 Q 7 L C Z x d W 9 0 O 1 N l Y 3 R p b 2 4 x L 0 x h c 3 Q g V m F s a W R h d G l v b n M v R X h w Y W 5 k Z W Q g V m F s a W R h d G l v b l R h Y m x l c y 5 7 T G F 0 Z X N 0 I F Z h b G l k Y X R p b 2 4 s M T B 9 J n F 1 b 3 Q 7 L C Z x d W 9 0 O 1 N l Y 3 R p b 2 4 x L 0 x h c 3 Q g V m F s a W R h d G l v b n M v R X h w Y W 5 k Z W Q g V m F s a W R h d G l v b l R h Y m x l c y 5 7 Q 2 9 1 b n R y e S B z d G F 0 d X M s M T F 9 J n F 1 b 3 Q 7 L C Z x d W 9 0 O 1 N l Y 3 R p b 2 4 x L 0 x h c 3 Q g V m F s a W R h d G l v b n M v R X h w Y W 5 k Z W Q g V m F s a W R h d G l v b l R h Y m x l c y 5 7 U m V x d W l y Z W 1 l b n Q g K C M p L D E y f S Z x d W 9 0 O y w m c X V v d D t T Z W N 0 a W 9 u M S 9 M Y X N 0 I F Z h b G l k Y X R p b 2 5 z L 0 V 4 c G F u Z G V k I F Z h b G l k Y X R p b 2 5 U Y W J s Z X M u e 1 Z h b G l k Y X R p b 2 4 g c 2 N v c m U s M T N 9 J n F 1 b 3 Q 7 L C Z x d W 9 0 O 1 N l Y 3 R p b 2 4 x L 0 x h c 3 Q g V m F s a W R h d G l v b n M v R X h w Y W 5 k Z W Q g V m F s a W R h d G l v b l R h Y m x l c y 5 7 U m V x d W l y Z W 1 l b n Q g c H J v Z 3 J l c 3 M s M T R 9 J n F 1 b 3 Q 7 L C Z x d W 9 0 O 1 N l Y 3 R p b 2 4 x L 0 x h c 3 Q g V m F s a W R h d G l v b n M v R X h w Y W 5 k Z W Q g V m F s a W R h d G l v b l R h Y m x l c y 5 7 U m V x d W l y Z W 1 l b n Q g Z G V z Y 3 J p c H R p b 2 4 s M T V 9 J n F 1 b 3 Q 7 L C Z x d W 9 0 O 1 N l Y 3 R p b 2 4 x L 0 x h c 3 Q g V m F s a W R h d G l v b n M v R X h w Y W 5 k Z W Q g V m F s a W R h d G l v b l R h Y m x l c y 5 7 U 2 N v c m V j Y X J k I F V S T C w x N n 0 m c X V v d D s s J n F 1 b 3 Q 7 U 2 V j d G l v b j E v T G F z d C B W Y W x p Z G F 0 a W 9 u c y 9 F e H B h b m R l Z C B W Y W x p Z G F 0 a W 9 u V G F i b G V z L n t O Y X R p b 2 5 h b C B F S V R J I H d l Y n N p d G U s M T d 9 J n F 1 b 3 Q 7 L C Z x d W 9 0 O 1 N l Y 3 R p b 2 4 x L 0 x h c 3 Q g V m F s a W R h d G l v b n M v R X h w Y W 5 k Z W Q g V m F s a W R h d G l v b l R h Y m x l c y 5 7 R G F 0 Y S B z b 3 V y Y 2 U s M T h 9 J n F 1 b 3 Q 7 X S w m c X V v d D t D b 2 x 1 b W 5 D b 3 V u d C Z x d W 9 0 O z o y M C w m c X V v d D t L Z X l D b 2 x 1 b W 5 O Y W 1 l c y Z x d W 9 0 O z p b X S w m c X V v d D t D b 2 x 1 b W 5 J Z G V u d G l 0 a W V z J n F 1 b 3 Q 7 O l s m c X V v d D t T Z W N 0 a W 9 u M S 9 M Y X N 0 I F Z h b G l k Y X R p b 2 5 z L 0 F k Z G V k I E N 1 c 3 R v b S 5 7 Q 2 9 1 b n R y e V J l c T I s M T l 9 J n F 1 b 3 Q 7 L C Z x d W 9 0 O 1 N l Y 3 R p b 2 4 x L 0 x h c 3 Q g V m F s a W R h d G l v b n M v R 3 J v d X B l Z C B S b 3 d z L n t D b 3 V u d H J 5 O i B Z Z W F y L D B 9 J n F 1 b 3 Q 7 L C Z x d W 9 0 O 1 N l Y 3 R p b 2 4 x L 0 x h c 3 Q g V m F s a W R h d G l v b n M v R 3 J v d X B l Z C B S b 3 d z L n t D b 3 V u d H J 5 L D F 9 J n F 1 b 3 Q 7 L C Z x d W 9 0 O 1 N l Y 3 R p b 2 4 x L 0 x h c 3 Q g V m F s a W R h d G l v b n M v R X h w Y W 5 k Z W Q g V m F s a W R h d G l v b l R h Y m x l c y 5 7 Q 2 9 s d W 1 u M S w y f S Z x d W 9 0 O y w m c X V v d D t T Z W N 0 a W 9 u M S 9 M Y X N 0 I F Z h b G l k Y X R p b 2 5 z L 0 V 4 c G F u Z G V k I F Z h b G l k Y X R p b 2 5 U Y W J s Z X M u e 1 Z h b G l k Y X R p b 2 4 g S U Q s M 3 0 m c X V v d D s s J n F 1 b 3 Q 7 U 2 V j d G l v b j E v T G F z d C B W Y W x p Z G F 0 a W 9 u c y 9 F e H B h b m R l Z C B W Y W x p Z G F 0 a W 9 u V G F i b G V z L n t D b 3 V u d H J 5 O i B Z Z W F y L j E s N H 0 m c X V v d D s s J n F 1 b 3 Q 7 U 2 V j d G l v b j E v T G F z d C B W Y W x p Z G F 0 a W 9 u c y 9 F e H B h b m R l Z C B W Y W x p Z G F 0 a W 9 u V G F i b G V z L n t D b 3 V u d H J 5 I G N v Z G U g S V N P I D M s N X 0 m c X V v d D s s J n F 1 b 3 Q 7 U 2 V j d G l v b j E v T G F z d C B W Y W x p Z G F 0 a W 9 u c y 9 F e H B h b m R l Z C B W Y W x p Z G F 0 a W 9 u V G F i b G V z L n t D b 3 V u d H J 5 L j E s N n 0 m c X V v d D s s J n F 1 b 3 Q 7 U 2 V j d G l v b j E v T G F z d C B W Y W x p Z G F 0 a W 9 u c y 9 F e H B h b m R l Z C B W Y W x p Z G F 0 a W 9 u V G F i b G V z L n t D b 2 x 1 b W 4 x L m J v Y X J k X 2 R l Y 2 l z a W 9 u X 3 V y b C w 3 f S Z x d W 9 0 O y w m c X V v d D t T Z W N 0 a W 9 u M S 9 M Y X N 0 I F Z h b G l k Y X R p b 2 5 z L 0 V 4 c G F u Z G V k I F Z h b G l k Y X R p b 2 5 U Y W J s Z X M u e 0 N v b H V t b j E u d m F s a W R h d G l v b l 9 k b 2 N 1 b W V u d G F 0 a W 9 u L D h 9 J n F 1 b 3 Q 7 L C Z x d W 9 0 O 1 N l Y 3 R p b 2 4 x L 0 x h c 3 Q g V m F s a W R h d G l v b n M v R X h w Y W 5 k Z W Q g V m F s a W R h d G l v b l R h Y m x l c y 5 7 V m F s a W R h d G l v b i B 5 Z W F y L D l 9 J n F 1 b 3 Q 7 L C Z x d W 9 0 O 1 N l Y 3 R p b 2 4 x L 0 x h c 3 Q g V m F s a W R h d G l v b n M v R X h w Y W 5 k Z W Q g V m F s a W R h d G l v b l R h Y m x l c y 5 7 T G F 0 Z X N 0 I F Z h b G l k Y X R p b 2 4 s M T B 9 J n F 1 b 3 Q 7 L C Z x d W 9 0 O 1 N l Y 3 R p b 2 4 x L 0 x h c 3 Q g V m F s a W R h d G l v b n M v R X h w Y W 5 k Z W Q g V m F s a W R h d G l v b l R h Y m x l c y 5 7 Q 2 9 1 b n R y e S B z d G F 0 d X M s M T F 9 J n F 1 b 3 Q 7 L C Z x d W 9 0 O 1 N l Y 3 R p b 2 4 x L 0 x h c 3 Q g V m F s a W R h d G l v b n M v R X h w Y W 5 k Z W Q g V m F s a W R h d G l v b l R h Y m x l c y 5 7 U m V x d W l y Z W 1 l b n Q g K C M p L D E y f S Z x d W 9 0 O y w m c X V v d D t T Z W N 0 a W 9 u M S 9 M Y X N 0 I F Z h b G l k Y X R p b 2 5 z L 0 V 4 c G F u Z G V k I F Z h b G l k Y X R p b 2 5 U Y W J s Z X M u e 1 Z h b G l k Y X R p b 2 4 g c 2 N v c m U s M T N 9 J n F 1 b 3 Q 7 L C Z x d W 9 0 O 1 N l Y 3 R p b 2 4 x L 0 x h c 3 Q g V m F s a W R h d G l v b n M v R X h w Y W 5 k Z W Q g V m F s a W R h d G l v b l R h Y m x l c y 5 7 U m V x d W l y Z W 1 l b n Q g c H J v Z 3 J l c 3 M s M T R 9 J n F 1 b 3 Q 7 L C Z x d W 9 0 O 1 N l Y 3 R p b 2 4 x L 0 x h c 3 Q g V m F s a W R h d G l v b n M v R X h w Y W 5 k Z W Q g V m F s a W R h d G l v b l R h Y m x l c y 5 7 U m V x d W l y Z W 1 l b n Q g Z G V z Y 3 J p c H R p b 2 4 s M T V 9 J n F 1 b 3 Q 7 L C Z x d W 9 0 O 1 N l Y 3 R p b 2 4 x L 0 x h c 3 Q g V m F s a W R h d G l v b n M v R X h w Y W 5 k Z W Q g V m F s a W R h d G l v b l R h Y m x l c y 5 7 U 2 N v c m V j Y X J k I F V S T C w x N n 0 m c X V v d D s s J n F 1 b 3 Q 7 U 2 V j d G l v b j E v T G F z d C B W Y W x p Z G F 0 a W 9 u c y 9 F e H B h b m R l Z C B W Y W x p Z G F 0 a W 9 u V G F i b G V z L n t O Y X R p b 2 5 h b C B F S V R J I H d l Y n N p d G U s M T d 9 J n F 1 b 3 Q 7 L C Z x d W 9 0 O 1 N l Y 3 R p b 2 4 x L 0 x h c 3 Q g V m F s a W R h d G l v b n M v R X h w Y W 5 k Z W Q g V m F s a W R h d G l v b l R h Y m x l c y 5 7 R G F 0 Y S B z b 3 V y Y 2 U s M T h 9 J n F 1 b 3 Q 7 X S w m c X V v d D t S Z W x h d G l v b n N o a X B J b m Z v J n F 1 b 3 Q 7 O l t d f S I g L z 4 8 L 1 N 0 Y W J s Z U V u d H J p Z X M + P C 9 J d G V t P j x J d G V t P j x J d G V t T G 9 j Y X R p b 2 4 + P E l 0 Z W 1 U e X B l P k Z v c m 1 1 b G E 8 L 0 l 0 Z W 1 U e X B l P j x J d G V t U G F 0 a D 5 T Z W N 0 a W 9 u M S 9 M Y X N 0 J T I w V m F s a W R h d G l v b n M v T W F 4 P C 9 J d G V t U G F 0 a D 4 8 L 0 l 0 Z W 1 M b 2 N h d G l v b j 4 8 U 3 R h Y m x l R W 5 0 c m l l c y A v P j w v S X R l b T 4 8 S X R l b T 4 8 S X R l b U x v Y 2 F 0 a W 9 u P j x J d G V t V H l w Z T 5 G b 3 J t d W x h P C 9 J d G V t V H l w Z T 4 8 S X R l b V B h d G g + U 2 V j d G l v b j E v T G F z d C U y M F Z h b G l k Y X R p b 2 5 z L 2 N v d W 5 0 P C 9 J d G V t U G F 0 a D 4 8 L 0 l 0 Z W 1 M b 2 N h d G l v b j 4 8 U 3 R h Y m x l R W 5 0 c m l l c y A v P j w v S X R l b T 4 8 S X R l b T 4 8 S X R l b U x v Y 2 F 0 a W 9 u P j x J d G V t V H l w Z T 5 G b 3 J t d W x h P C 9 J d G V t V H l w Z T 4 8 S X R l b V B h d G g + U 2 V j d G l v b j E v T G F z d C U y M F Z h b G l k Y X R p b 2 5 z L 1 N v d X J j Z T w v S X R l b V B h d G g + P C 9 J d G V t T G 9 j Y X R p b 2 4 + P F N 0 Y W J s Z U V u d H J p Z X M g L z 4 8 L 0 l 0 Z W 0 + P E l 0 Z W 0 + P E l 0 Z W 1 M b 2 N h d G l v b j 4 8 S X R l b V R 5 c G U + R m 9 y b X V s Y T w v S X R l b V R 5 c G U + P E l 0 Z W 1 Q Y X R o P l N l Y 3 R p b 2 4 x L 0 x h c 3 Q l M j B W Y W x p Z G F 0 a W 9 u c y 9 D b 2 5 2 Z X J 0 Z W Q l M j B 0 b y U y M F R h Y m x l P C 9 J d G V t U G F 0 a D 4 8 L 0 l 0 Z W 1 M b 2 N h d G l v b j 4 8 U 3 R h Y m x l R W 5 0 c m l l c y A v P j w v S X R l b T 4 8 S X R l b T 4 8 S X R l b U x v Y 2 F 0 a W 9 u P j x J d G V t V H l w Z T 5 G b 3 J t d W x h P C 9 J d G V t V H l w Z T 4 8 S X R l b V B h d G g + U 2 V j d G l v b j E v T G F z d C U y M F Z h b G l k Y X R p b 2 5 z L 0 l u d m 9 r Z W Q l M j B D d X N 0 b 2 0 l M j B G d W 5 j d G l v b j w v S X R l b V B h d G g + P C 9 J d G V t T G 9 j Y X R p b 2 4 + P F N 0 Y W J s Z U V u d H J p Z X M g L z 4 8 L 0 l 0 Z W 0 + P E l 0 Z W 0 + P E l 0 Z W 1 M b 2 N h d G l v b j 4 8 S X R l b V R 5 c G U + R m 9 y b X V s Y T w v S X R l b V R 5 c G U + P E l 0 Z W 1 Q Y X R o P l N l Y 3 R p b 2 4 x L 0 x h c 3 Q l M j B W Y W x p Z G F 0 a W 9 u c y 9 F e H B h b m R l Z C U y M E d l d F Z h b G l k Y X R p b 2 4 8 L 0 l 0 Z W 1 Q Y X R o P j w v S X R l b U x v Y 2 F 0 a W 9 u P j x T d G F i b G V F b n R y a W V z I C 8 + P C 9 J d G V t P j x J d G V t P j x J d G V t T G 9 j Y X R p b 2 4 + P E l 0 Z W 1 U e X B l P k Z v c m 1 1 b G E 8 L 0 l 0 Z W 1 U e X B l P j x J d G V t U G F 0 a D 5 T Z W N 0 a W 9 u M S 9 M Y X N 0 J T I w V m F s a W R h d G l v b n M v U 2 9 y d G V k J T I w U m 9 3 c z w v S X R l b V B h d G g + P C 9 J d G V t T G 9 j Y X R p b 2 4 + P F N 0 Y W J s Z U V u d H J p Z X M g L z 4 8 L 0 l 0 Z W 0 + P E l 0 Z W 0 + P E l 0 Z W 1 M b 2 N h d G l v b j 4 8 S X R l b V R 5 c G U + R m 9 y b X V s Y T w v S X R l b V R 5 c G U + P E l 0 Z W 1 Q Y X R o P l N l Y 3 R p b 2 4 x L 0 x h c 3 Q l M j B W Y W x p Z G F 0 a W 9 u c y 9 H c m 9 1 c G V k J T I w U m 9 3 c z w v S X R l b V B h d G g + P C 9 J d G V t T G 9 j Y X R p b 2 4 + P F N 0 Y W J s Z U V u d H J p Z X M g L z 4 8 L 0 l 0 Z W 0 + P E l 0 Z W 0 + P E l 0 Z W 1 M b 2 N h d G l v b j 4 8 S X R l b V R 5 c G U + R m 9 y b X V s Y T w v S X R l b V R 5 c G U + P E l 0 Z W 1 Q Y X R o P l N l Y 3 R p b 2 4 x L 0 x h c 3 Q l M j B W Y W x p Z G F 0 a W 9 u c y 9 S Z W 1 v d m V k J T I w R H V w b G l j Y X R l c z w v S X R l b V B h d G g + P C 9 J d G V t T G 9 j Y X R p b 2 4 + P F N 0 Y W J s Z U V u d H J p Z X M g L z 4 8 L 0 l 0 Z W 0 + P E l 0 Z W 0 + P E l 0 Z W 1 M b 2 N h d G l v b j 4 8 S X R l b V R 5 c G U + R m 9 y b X V s Y T w v S X R l b V R 5 c G U + P E l 0 Z W 1 Q Y X R o P l N l Y 3 R p b 2 4 x L 0 Z p c n N 0 J T I w V m F s a W R h d G l v b n M v U m V u Y W 1 l Z C U y M E N v b H V t b n M 8 L 0 l 0 Z W 1 Q Y X R o P j w v S X R l b U x v Y 2 F 0 a W 9 u P j x T d G F i b G V F b n R y a W V z I C 8 + P C 9 J d G V t P j x J d G V t P j x J d G V t T G 9 j Y X R p b 2 4 + P E l 0 Z W 1 U e X B l P k Z v c m 1 1 b G E 8 L 0 l 0 Z W 1 U e X B l P j x J d G V t U G F 0 a D 5 T Z W N 0 a W 9 u M S 9 G a X J z d C U y M F Z h b G l k Y X R p b 2 5 z L 0 F k Z G V k J T I w Q 3 V z d G 9 t P C 9 J d G V t U G F 0 a D 4 8 L 0 l 0 Z W 1 M b 2 N h d G l v b j 4 8 U 3 R h Y m x l R W 5 0 c m l l c y A v P j w v S X R l b T 4 8 S X R l b T 4 8 S X R l b U x v Y 2 F 0 a W 9 u P j x J d G V t V H l w Z T 5 G b 3 J t d W x h P C 9 J d G V t V H l w Z T 4 8 S X R l b V B h d G g + U 2 V j d G l v b j E v T G F z d C U y M F Z h b G l k Y X R p b 2 5 z L 0 F k Z G V k J T I w Q 3 V z d G 9 t P C 9 J d G V t U G F 0 a D 4 8 L 0 l 0 Z W 1 M b 2 N h d G l v b j 4 8 U 3 R h Y m x l R W 5 0 c m l l c y A v P j w v S X R l b T 4 8 S X R l b T 4 8 S X R l b U x v Y 2 F 0 a W 9 u P j x J d G V t V H l w Z T 5 G b 3 J t d W x h P C 9 J d G V t V H l w Z T 4 8 S X R l b V B h d G g + U 2 V j d G l v b j E v R m l y c 3 Q l M j B W Y W x p Z G F 0 a W 9 u c y 9 F e H B h b m R l Z C U y M E Z p c n N 0 V m F s a W R h d G l v b j w v S X R l b V B h d G g + P C 9 J d G V t T G 9 j Y X R p b 2 4 + P F N 0 Y W J s Z U V u d H J p Z X M g L z 4 8 L 0 l 0 Z W 0 + P E l 0 Z W 0 + P E l 0 Z W 1 M b 2 N h d G l v b j 4 8 S X R l b V R 5 c G U + R m 9 y b X V s Y T w v S X R l b V R 5 c G U + P E l 0 Z W 1 Q Y X R o P l N l Y 3 R p b 2 4 x L 0 x h c 3 Q l M j B W Y W x p Z G F 0 a W 9 u c y 9 F e H B h b m R l Z C U y M F Z h b G l k Y X R p b 2 5 U Y W J s Z X M 8 L 0 l 0 Z W 1 Q Y X R o P j w v S X R l b U x v Y 2 F 0 a W 9 u P j x T d G F i b G V F b n R y a W V z I C 8 + P C 9 J d G V t P j x J d G V t P j x J d G V t T G 9 j Y X R p b 2 4 + P E l 0 Z W 1 U e X B l P k Z v c m 1 1 b G E 8 L 0 l 0 Z W 1 U e X B l P j x J d G V t U G F 0 a D 5 T Z W N 0 a W 9 u M S 9 M Y X N 0 J T I w V m F s a W R h d G l v b n M v U 2 9 y d G V k J T I w U m 9 3 c z E 8 L 0 l 0 Z W 1 Q Y X R o P j w v S X R l b U x v Y 2 F 0 a W 9 u P j x T d G F i b G V F b n R y a W V z I C 8 + P C 9 J d G V t P j x J d G V t P j x J d G V t T G 9 j Y X R p b 2 4 + P E l 0 Z W 1 U e X B l P k Z v c m 1 1 b G E 8 L 0 l 0 Z W 1 U e X B l P j x J d G V t U G F 0 a D 5 T Z W N 0 a W 9 u M S 9 G a X J z d C U y M F Z h b G l k Y X R p b 2 5 z 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R m l y c 3 R f V m F s a W R h d G l v b n N f X z I i I C 8 + P E V u d H J 5 I F R 5 c G U 9 I k Z p b G x l Z E N v b X B s Z X R l U m V z d W x 0 V G 9 X b 3 J r c 2 h l Z X Q i I F Z h b H V l P S J s M S I g L z 4 8 R W 5 0 c n k g V H l w Z T 0 i R m l s b E V y c m 9 y Q 2 9 1 b n Q i I F Z h b H V l P S J s M C I g L z 4 8 R W 5 0 c n k g V H l w Z T 0 i R m l s b E N v b H V t b l R 5 c G V z I i B W Y W x 1 Z T 0 i c 0 F B Q U F B Q U F B Q U F B Q U F B Q U F B Q U F B Q U F B Q U F B P T 0 i I C 8 + P E V u d H J 5 I F R 5 c G U 9 I k Z p b G x M Y X N 0 V X B k Y X R l Z C I g V m F s d W U 9 I m Q y M D E 5 L T A 3 L T I 0 V D A 3 O j M 3 O j A z L j c 3 N j g z N T B a I i A v P j x F b n R y e S B U e X B l P S J O Y X Z p Z 2 F 0 a W 9 u U 3 R l c E 5 h b W U i I F Z h b H V l P S J z T m F 2 a W d h d G l v b i I g L z 4 8 R W 5 0 c n k g V H l w Z T 0 i R m l s b E V y c m 9 y Q 2 9 k Z S I g V m F s d W U 9 I n N V b m t u b 3 d u I i A v P j x F b n R y e S B U e X B l P S J M b 2 F k Z W R U b 0 F u Y W x 5 c 2 l z U 2 V y d m l j Z X M i I F Z h b H V l P S J s M C I g L z 4 8 R W 5 0 c n k g V H l w Z T 0 i R m l s b E N v b H V t b k 5 h b W V z I i B W Y W x 1 Z T 0 i c 1 s m c X V v d D t D b 3 V u d H J 5 J n F 1 b 3 Q 7 L C Z x d W 9 0 O 0 Z p c n N 0 V m F s a W R h d G l v b i 5 D b 2 x 1 b W 4 x J n F 1 b 3 Q 7 L C Z x d W 9 0 O 0 Z p c n N 0 V m F s a W R h d G l v b i 5 W Y W x p Z G F 0 a W 9 u I E l E J n F 1 b 3 Q 7 L C Z x d W 9 0 O 0 Z p c n N 0 V m F s a W R h d G l v b i 5 D b 3 V u d H J 5 O i B Z Z W F y J n F 1 b 3 Q 7 L C Z x d W 9 0 O 0 Z p c n N 0 V m F s a W R h d G l v b i 5 D b 3 V u d H J 5 I G N v Z G U g S V N P I D M m c X V v d D s s J n F 1 b 3 Q 7 R m l y c 3 R W Y W x p Z G F 0 a W 9 u L k N v d W 5 0 c n k m c X V v d D s s J n F 1 b 3 Q 7 R m l y c 3 R W Y W x p Z G F 0 a W 9 u L k N v b H V t b j E u Y m 9 h c m R f Z G V j a X N p b 2 5 f d X J s J n F 1 b 3 Q 7 L C Z x d W 9 0 O 0 Z p c n N 0 V m F s a W R h d G l v b i 5 D b 2 x 1 b W 4 x L n Z h b G l k Y X R p b 2 5 f Z G 9 j d W 1 l b n R h d G l v b i Z x d W 9 0 O y w m c X V v d D t G a X J z d F Z h b G l k Y X R p b 2 4 u V m F s a W R h d G l v b i B 5 Z W F y J n F 1 b 3 Q 7 L C Z x d W 9 0 O 0 Z p c n N 0 V m F s a W R h d G l v b i 5 M Y X R l c 3 Q g V m F s a W R h d G l v b i Z x d W 9 0 O y w m c X V v d D t G a X J z d F Z h b G l k Y X R p b 2 4 u Q 2 9 1 b n R y e S B z d G F 0 d X M m c X V v d D s s J n F 1 b 3 Q 7 R m l y c 3 R W Y W x p Z G F 0 a W 9 u L l J l c X V p c m V t Z W 5 0 I C g j K S Z x d W 9 0 O y w m c X V v d D t G a X J z d F Z h b G l k Y X R p b 2 4 u V m F s a W R h d G l v b i B z Y 2 9 y Z S Z x d W 9 0 O y w m c X V v d D t G a X J z d F Z h b G l k Y X R p b 2 4 u U m V x d W l y Z W 1 l b n Q g c H J v Z 3 J l c 3 M m c X V v d D s s J n F 1 b 3 Q 7 R m l y c 3 R W Y W x p Z G F 0 a W 9 u L l J l c X V p c m V t Z W 5 0 I G R l c 2 N y a X B 0 a W 9 u J n F 1 b 3 Q 7 L C Z x d W 9 0 O 0 Z p c n N 0 V m F s a W R h d G l v b i 5 T Y 2 9 y Z W N h c m Q g V V J M J n F 1 b 3 Q 7 L C Z x d W 9 0 O 0 Z p c n N 0 V m F s a W R h d G l v b i 5 O Y X R p b 2 5 h b C B F S V R J I H d l Y n N p d G U m c X V v d D s s J n F 1 b 3 Q 7 R m l y c 3 R W Y W x p Z G F 0 a W 9 u L k R h d G E g c 2 9 1 c m N l J n F 1 b 3 Q 7 L C Z x d W 9 0 O 0 N v d W 5 0 c n l S Z X E m c X V v d D t d I i A v P j x F b n R y e S B U e X B l P S J S Z W N v d m V y e V R h c m d l d F J v d y I g V m F s d W U 9 I m w x I i A v P j x F b n R y e S B U e X B l P S J S Z W N v d m V y e V R h c m d l d E N v b H V t b i I g V m F s d W U 9 I m w x I i A v P j x F b n R y e S B U e X B l P S J S Z W N v d m V y e V R h c m d l d F N o Z W V 0 I i B W Y W x 1 Z T 0 i c 0 Z p c n N 0 V m F s a W R h d G l v b n M i I C 8 + P E V u d H J 5 I F R 5 c G U 9 I l F 1 Z X J 5 S U Q i I F Z h b H V l P S J z N z Y z N T U 3 Z G U t M T I 5 M C 0 0 M D V k L T k 4 O W U t Z G E 1 O D I 3 Y j M 1 N W I 1 I i A v P j x F b n R y e S B U e X B l P S J G a W x s Q 2 9 1 b n Q i I F Z h b H V l P S J s M T Q y O C I g L z 4 8 R W 5 0 c n k g V H l w Z T 0 i R m l s b F N 0 Y X R 1 c y I g V m F s d W U 9 I n N D b 2 1 w b G V 0 Z S I g L z 4 8 R W 5 0 c n k g V H l w Z T 0 i Q W R k Z W R U b 0 R h d G F N b 2 R l b C I g V m F s d W U 9 I m w w I i A v P j x F b n R y e S B U e X B l P S J S Z W x h d G l v b n N o a X B J b m Z v Q 2 9 u d G F p b m V y I i B W Y W x 1 Z T 0 i c 3 s m c X V v d D t j b 2 x 1 b W 5 D b 3 V u d C Z x d W 9 0 O z o x O S w m c X V v d D t r Z X l D b 2 x 1 b W 5 O Y W 1 l c y Z x d W 9 0 O z p b X S w m c X V v d D t x d W V y e V J l b G F 0 a W 9 u c 2 h p c H M m c X V v d D s 6 W 1 0 s J n F 1 b 3 Q 7 Y 2 9 s d W 1 u S W R l b n R p d G l l c y Z x d W 9 0 O z p b J n F 1 b 3 Q 7 U 2 V j d G l v b j E v R m l y c 3 Q g V m F s a W R h d G l v b n M g K D I p L 0 d y b 3 V w Z W Q g U m 9 3 c y 5 7 Q 2 9 1 b n R y e S w x f S Z x d W 9 0 O y w m c X V v d D t T Z W N 0 a W 9 u M S 9 G a X J z d C B W Y W x p Z G F 0 a W 9 u c y A o M i k v R X h w Y W 5 k Z W Q g R m l y c 3 R W Y W x p Z G F 0 a W 9 u L n t G a X J z d F Z h b G l k Y X R p b 2 4 u Q 2 9 s d W 1 u M S w y f S Z x d W 9 0 O y w m c X V v d D t T Z W N 0 a W 9 u M S 9 G a X J z d C B W Y W x p Z G F 0 a W 9 u c y A o M i k v R X h w Y W 5 k Z W Q g R m l y c 3 R W Y W x p Z G F 0 a W 9 u L n t G a X J z d F Z h b G l k Y X R p b 2 4 u V m F s a W R h d G l v b i B J R C w z f S Z x d W 9 0 O y w m c X V v d D t T Z W N 0 a W 9 u M S 9 G a X J z d C B W Y W x p Z G F 0 a W 9 u c y A o M i k v R X h w Y W 5 k Z W Q g R m l y c 3 R W Y W x p Z G F 0 a W 9 u L n t G a X J z d F Z h b G l k Y X R p b 2 4 u Q 2 9 1 b n R y e T o g W W V h c i w 0 f S Z x d W 9 0 O y w m c X V v d D t T Z W N 0 a W 9 u M S 9 G a X J z d C B W Y W x p Z G F 0 a W 9 u c y A o M i k v R X h w Y W 5 k Z W Q g R m l y c 3 R W Y W x p Z G F 0 a W 9 u L n t G a X J z d F Z h b G l k Y X R p b 2 4 u Q 2 9 1 b n R y e S B j b 2 R l I E l T T y A z L D V 9 J n F 1 b 3 Q 7 L C Z x d W 9 0 O 1 N l Y 3 R p b 2 4 x L 0 Z p c n N 0 I F Z h b G l k Y X R p b 2 5 z I C g y K S 9 F e H B h b m R l Z C B G a X J z d F Z h b G l k Y X R p b 2 4 u e 0 Z p c n N 0 V m F s a W R h d G l v b i 5 D b 3 V u d H J 5 L D Z 9 J n F 1 b 3 Q 7 L C Z x d W 9 0 O 1 N l Y 3 R p b 2 4 x L 0 Z p c n N 0 I F Z h b G l k Y X R p b 2 5 z I C g y K S 9 F e H B h b m R l Z C B G a X J z d F Z h b G l k Y X R p b 2 4 u e 0 Z p c n N 0 V m F s a W R h d G l v b i 5 D b 2 x 1 b W 4 x L m J v Y X J k X 2 R l Y 2 l z a W 9 u X 3 V y b C w 3 f S Z x d W 9 0 O y w m c X V v d D t T Z W N 0 a W 9 u M S 9 G a X J z d C B W Y W x p Z G F 0 a W 9 u c y A o M i k v R X h w Y W 5 k Z W Q g R m l y c 3 R W Y W x p Z G F 0 a W 9 u L n t G a X J z d F Z h b G l k Y X R p b 2 4 u Q 2 9 s d W 1 u M S 5 2 Y W x p Z G F 0 a W 9 u X 2 R v Y 3 V t Z W 5 0 Y X R p b 2 4 s O H 0 m c X V v d D s s J n F 1 b 3 Q 7 U 2 V j d G l v b j E v R m l y c 3 Q g V m F s a W R h d G l v b n M g K D I p L 0 V 4 c G F u Z G V k I E Z p c n N 0 V m F s a W R h d G l v b i 5 7 R m l y c 3 R W Y W x p Z G F 0 a W 9 u L l Z h b G l k Y X R p b 2 4 g e W V h c i w 5 f S Z x d W 9 0 O y w m c X V v d D t T Z W N 0 a W 9 u M S 9 G a X J z d C B W Y W x p Z G F 0 a W 9 u c y A o M i k v R X h w Y W 5 k Z W Q g R m l y c 3 R W Y W x p Z G F 0 a W 9 u L n t G a X J z d F Z h b G l k Y X R p b 2 4 u T G F 0 Z X N 0 I F Z h b G l k Y X R p b 2 4 s M T B 9 J n F 1 b 3 Q 7 L C Z x d W 9 0 O 1 N l Y 3 R p b 2 4 x L 0 Z p c n N 0 I F Z h b G l k Y X R p b 2 5 z I C g y K S 9 F e H B h b m R l Z C B G a X J z d F Z h b G l k Y X R p b 2 4 u e 0 Z p c n N 0 V m F s a W R h d G l v b i 5 D b 3 V u d H J 5 I H N 0 Y X R 1 c y w x M X 0 m c X V v d D s s J n F 1 b 3 Q 7 U 2 V j d G l v b j E v R m l y c 3 Q g V m F s a W R h d G l v b n M g K D I p L 0 V 4 c G F u Z G V k I E Z p c n N 0 V m F s a W R h d G l v b i 5 7 R m l y c 3 R W Y W x p Z G F 0 a W 9 u L l J l c X V p c m V t Z W 5 0 I C g j K S w x M n 0 m c X V v d D s s J n F 1 b 3 Q 7 U 2 V j d G l v b j E v R m l y c 3 Q g V m F s a W R h d G l v b n M g K D I p L 0 V 4 c G F u Z G V k I E Z p c n N 0 V m F s a W R h d G l v b i 5 7 R m l y c 3 R W Y W x p Z G F 0 a W 9 u L l Z h b G l k Y X R p b 2 4 g c 2 N v c m U s M T N 9 J n F 1 b 3 Q 7 L C Z x d W 9 0 O 1 N l Y 3 R p b 2 4 x L 0 Z p c n N 0 I F Z h b G l k Y X R p b 2 5 z I C g y K S 9 F e H B h b m R l Z C B G a X J z d F Z h b G l k Y X R p b 2 4 u e 0 Z p c n N 0 V m F s a W R h d G l v b i 5 S Z X F 1 a X J l b W V u d C B w c m 9 n c m V z c y w x N H 0 m c X V v d D s s J n F 1 b 3 Q 7 U 2 V j d G l v b j E v R m l y c 3 Q g V m F s a W R h d G l v b n M g K D I p L 0 V 4 c G F u Z G V k I E Z p c n N 0 V m F s a W R h d G l v b i 5 7 R m l y c 3 R W Y W x p Z G F 0 a W 9 u L l J l c X V p c m V t Z W 5 0 I G R l c 2 N y a X B 0 a W 9 u L D E 1 f S Z x d W 9 0 O y w m c X V v d D t T Z W N 0 a W 9 u M S 9 G a X J z d C B W Y W x p Z G F 0 a W 9 u c y A o M i k v R X h w Y W 5 k Z W Q g R m l y c 3 R W Y W x p Z G F 0 a W 9 u L n t G a X J z d F Z h b G l k Y X R p b 2 4 u U 2 N v c m V j Y X J k I F V S T C w x N n 0 m c X V v d D s s J n F 1 b 3 Q 7 U 2 V j d G l v b j E v R m l y c 3 Q g V m F s a W R h d G l v b n M g K D I p L 0 V 4 c G F u Z G V k I E Z p c n N 0 V m F s a W R h d G l v b i 5 7 R m l y c 3 R W Y W x p Z G F 0 a W 9 u L k 5 h d G l v b m F s I E V J V E k g d 2 V i c 2 l 0 Z S w x N 3 0 m c X V v d D s s J n F 1 b 3 Q 7 U 2 V j d G l v b j E v R m l y c 3 Q g V m F s a W R h d G l v b n M g K D I p L 0 V 4 c G F u Z G V k I E Z p c n N 0 V m F s a W R h d G l v b i 5 7 R m l y c 3 R W Y W x p Z G F 0 a W 9 u L k R h d G E g c 2 9 1 c m N l L D E 4 f S Z x d W 9 0 O y w m c X V v d D t T Z W N 0 a W 9 u M S 9 G a X J z d C B W Y W x p Z G F 0 a W 9 u c y A o M i k v Q W R k Z W Q g Q 3 V z d G 9 t L n t D b 3 V u d H J 5 U m V x L D E 5 f S Z x d W 9 0 O 1 0 s J n F 1 b 3 Q 7 Q 2 9 s d W 1 u Q 2 9 1 b n Q m c X V v d D s 6 M T k s J n F 1 b 3 Q 7 S 2 V 5 Q 2 9 s d W 1 u T m F t Z X M m c X V v d D s 6 W 1 0 s J n F 1 b 3 Q 7 Q 2 9 s d W 1 u S W R l b n R p d G l l c y Z x d W 9 0 O z p b J n F 1 b 3 Q 7 U 2 V j d G l v b j E v R m l y c 3 Q g V m F s a W R h d G l v b n M g K D I p L 0 d y b 3 V w Z W Q g U m 9 3 c y 5 7 Q 2 9 1 b n R y e S w x f S Z x d W 9 0 O y w m c X V v d D t T Z W N 0 a W 9 u M S 9 G a X J z d C B W Y W x p Z G F 0 a W 9 u c y A o M i k v R X h w Y W 5 k Z W Q g R m l y c 3 R W Y W x p Z G F 0 a W 9 u L n t G a X J z d F Z h b G l k Y X R p b 2 4 u Q 2 9 s d W 1 u M S w y f S Z x d W 9 0 O y w m c X V v d D t T Z W N 0 a W 9 u M S 9 G a X J z d C B W Y W x p Z G F 0 a W 9 u c y A o M i k v R X h w Y W 5 k Z W Q g R m l y c 3 R W Y W x p Z G F 0 a W 9 u L n t G a X J z d F Z h b G l k Y X R p b 2 4 u V m F s a W R h d G l v b i B J R C w z f S Z x d W 9 0 O y w m c X V v d D t T Z W N 0 a W 9 u M S 9 G a X J z d C B W Y W x p Z G F 0 a W 9 u c y A o M i k v R X h w Y W 5 k Z W Q g R m l y c 3 R W Y W x p Z G F 0 a W 9 u L n t G a X J z d F Z h b G l k Y X R p b 2 4 u Q 2 9 1 b n R y e T o g W W V h c i w 0 f S Z x d W 9 0 O y w m c X V v d D t T Z W N 0 a W 9 u M S 9 G a X J z d C B W Y W x p Z G F 0 a W 9 u c y A o M i k v R X h w Y W 5 k Z W Q g R m l y c 3 R W Y W x p Z G F 0 a W 9 u L n t G a X J z d F Z h b G l k Y X R p b 2 4 u Q 2 9 1 b n R y e S B j b 2 R l I E l T T y A z L D V 9 J n F 1 b 3 Q 7 L C Z x d W 9 0 O 1 N l Y 3 R p b 2 4 x L 0 Z p c n N 0 I F Z h b G l k Y X R p b 2 5 z I C g y K S 9 F e H B h b m R l Z C B G a X J z d F Z h b G l k Y X R p b 2 4 u e 0 Z p c n N 0 V m F s a W R h d G l v b i 5 D b 3 V u d H J 5 L D Z 9 J n F 1 b 3 Q 7 L C Z x d W 9 0 O 1 N l Y 3 R p b 2 4 x L 0 Z p c n N 0 I F Z h b G l k Y X R p b 2 5 z I C g y K S 9 F e H B h b m R l Z C B G a X J z d F Z h b G l k Y X R p b 2 4 u e 0 Z p c n N 0 V m F s a W R h d G l v b i 5 D b 2 x 1 b W 4 x L m J v Y X J k X 2 R l Y 2 l z a W 9 u X 3 V y b C w 3 f S Z x d W 9 0 O y w m c X V v d D t T Z W N 0 a W 9 u M S 9 G a X J z d C B W Y W x p Z G F 0 a W 9 u c y A o M i k v R X h w Y W 5 k Z W Q g R m l y c 3 R W Y W x p Z G F 0 a W 9 u L n t G a X J z d F Z h b G l k Y X R p b 2 4 u Q 2 9 s d W 1 u M S 5 2 Y W x p Z G F 0 a W 9 u X 2 R v Y 3 V t Z W 5 0 Y X R p b 2 4 s O H 0 m c X V v d D s s J n F 1 b 3 Q 7 U 2 V j d G l v b j E v R m l y c 3 Q g V m F s a W R h d G l v b n M g K D I p L 0 V 4 c G F u Z G V k I E Z p c n N 0 V m F s a W R h d G l v b i 5 7 R m l y c 3 R W Y W x p Z G F 0 a W 9 u L l Z h b G l k Y X R p b 2 4 g e W V h c i w 5 f S Z x d W 9 0 O y w m c X V v d D t T Z W N 0 a W 9 u M S 9 G a X J z d C B W Y W x p Z G F 0 a W 9 u c y A o M i k v R X h w Y W 5 k Z W Q g R m l y c 3 R W Y W x p Z G F 0 a W 9 u L n t G a X J z d F Z h b G l k Y X R p b 2 4 u T G F 0 Z X N 0 I F Z h b G l k Y X R p b 2 4 s M T B 9 J n F 1 b 3 Q 7 L C Z x d W 9 0 O 1 N l Y 3 R p b 2 4 x L 0 Z p c n N 0 I F Z h b G l k Y X R p b 2 5 z I C g y K S 9 F e H B h b m R l Z C B G a X J z d F Z h b G l k Y X R p b 2 4 u e 0 Z p c n N 0 V m F s a W R h d G l v b i 5 D b 3 V u d H J 5 I H N 0 Y X R 1 c y w x M X 0 m c X V v d D s s J n F 1 b 3 Q 7 U 2 V j d G l v b j E v R m l y c 3 Q g V m F s a W R h d G l v b n M g K D I p L 0 V 4 c G F u Z G V k I E Z p c n N 0 V m F s a W R h d G l v b i 5 7 R m l y c 3 R W Y W x p Z G F 0 a W 9 u L l J l c X V p c m V t Z W 5 0 I C g j K S w x M n 0 m c X V v d D s s J n F 1 b 3 Q 7 U 2 V j d G l v b j E v R m l y c 3 Q g V m F s a W R h d G l v b n M g K D I p L 0 V 4 c G F u Z G V k I E Z p c n N 0 V m F s a W R h d G l v b i 5 7 R m l y c 3 R W Y W x p Z G F 0 a W 9 u L l Z h b G l k Y X R p b 2 4 g c 2 N v c m U s M T N 9 J n F 1 b 3 Q 7 L C Z x d W 9 0 O 1 N l Y 3 R p b 2 4 x L 0 Z p c n N 0 I F Z h b G l k Y X R p b 2 5 z I C g y K S 9 F e H B h b m R l Z C B G a X J z d F Z h b G l k Y X R p b 2 4 u e 0 Z p c n N 0 V m F s a W R h d G l v b i 5 S Z X F 1 a X J l b W V u d C B w c m 9 n c m V z c y w x N H 0 m c X V v d D s s J n F 1 b 3 Q 7 U 2 V j d G l v b j E v R m l y c 3 Q g V m F s a W R h d G l v b n M g K D I p L 0 V 4 c G F u Z G V k I E Z p c n N 0 V m F s a W R h d G l v b i 5 7 R m l y c 3 R W Y W x p Z G F 0 a W 9 u L l J l c X V p c m V t Z W 5 0 I G R l c 2 N y a X B 0 a W 9 u L D E 1 f S Z x d W 9 0 O y w m c X V v d D t T Z W N 0 a W 9 u M S 9 G a X J z d C B W Y W x p Z G F 0 a W 9 u c y A o M i k v R X h w Y W 5 k Z W Q g R m l y c 3 R W Y W x p Z G F 0 a W 9 u L n t G a X J z d F Z h b G l k Y X R p b 2 4 u U 2 N v c m V j Y X J k I F V S T C w x N n 0 m c X V v d D s s J n F 1 b 3 Q 7 U 2 V j d G l v b j E v R m l y c 3 Q g V m F s a W R h d G l v b n M g K D I p L 0 V 4 c G F u Z G V k I E Z p c n N 0 V m F s a W R h d G l v b i 5 7 R m l y c 3 R W Y W x p Z G F 0 a W 9 u L k 5 h d G l v b m F s I E V J V E k g d 2 V i c 2 l 0 Z S w x N 3 0 m c X V v d D s s J n F 1 b 3 Q 7 U 2 V j d G l v b j E v R m l y c 3 Q g V m F s a W R h d G l v b n M g K D I p L 0 V 4 c G F u Z G V k I E Z p c n N 0 V m F s a W R h d G l v b i 5 7 R m l y c 3 R W Y W x p Z G F 0 a W 9 u L k R h d G E g c 2 9 1 c m N l L D E 4 f S Z x d W 9 0 O y w m c X V v d D t T Z W N 0 a W 9 u M S 9 G a X J z d C B W Y W x p Z G F 0 a W 9 u c y A o M i k v Q W R k Z W Q g Q 3 V z d G 9 t L n t D b 3 V u d H J 5 U m V x L D E 5 f S Z x d W 9 0 O 1 0 s J n F 1 b 3 Q 7 U m V s Y X R p b 2 5 z a G l w S W 5 m b y Z x d W 9 0 O z p b X X 0 i I C 8 + P C 9 T d G F i b G V F b n R y a W V z P j w v S X R l b T 4 8 S X R l b T 4 8 S X R l b U x v Y 2 F 0 a W 9 u P j x J d G V t V H l w Z T 5 G b 3 J t d W x h P C 9 J d G V t V H l w Z T 4 8 S X R l b V B h d G g + U 2 V j d G l v b j E v R m l y c 3 Q l M j B W Y W x p Z G F 0 a W 9 u c y U y M C g y K S 9 N Y X g 8 L 0 l 0 Z W 1 Q Y X R o P j w v S X R l b U x v Y 2 F 0 a W 9 u P j x T d G F i b G V F b n R y a W V z I C 8 + P C 9 J d G V t P j x J d G V t P j x J d G V t T G 9 j Y X R p b 2 4 + P E l 0 Z W 1 U e X B l P k Z v c m 1 1 b G E 8 L 0 l 0 Z W 1 U e X B l P j x J d G V t U G F 0 a D 5 T Z W N 0 a W 9 u M S 9 G a X J z d C U y M F Z h b G l k Y X R p b 2 5 z J T I w K D I p L 2 N v d W 5 0 P C 9 J d G V t U G F 0 a D 4 8 L 0 l 0 Z W 1 M b 2 N h d G l v b j 4 8 U 3 R h Y m x l R W 5 0 c m l l c y A v P j w v S X R l b T 4 8 S X R l b T 4 8 S X R l b U x v Y 2 F 0 a W 9 u P j x J d G V t V H l w Z T 5 G b 3 J t d W x h P C 9 J d G V t V H l w Z T 4 8 S X R l b V B h d G g + U 2 V j d G l v b j E v R m l y c 3 Q l M j B W Y W x p Z G F 0 a W 9 u c y U y M C g y K S 9 T b 3 V y Y 2 U 8 L 0 l 0 Z W 1 Q Y X R o P j w v S X R l b U x v Y 2 F 0 a W 9 u P j x T d G F i b G V F b n R y a W V z I C 8 + P C 9 J d G V t P j x J d G V t P j x J d G V t T G 9 j Y X R p b 2 4 + P E l 0 Z W 1 U e X B l P k Z v c m 1 1 b G E 8 L 0 l 0 Z W 1 U e X B l P j x J d G V t U G F 0 a D 5 T Z W N 0 a W 9 u M S 9 G a X J z d C U y M F Z h b G l k Y X R p b 2 5 z J T I w K D I p L 0 N v b n Z l c n R l Z C U y M H R v J T I w V G F i b G U 8 L 0 l 0 Z W 1 Q Y X R o P j w v S X R l b U x v Y 2 F 0 a W 9 u P j x T d G F i b G V F b n R y a W V z I C 8 + P C 9 J d G V t P j x J d G V t P j x J d G V t T G 9 j Y X R p b 2 4 + P E l 0 Z W 1 U e X B l P k Z v c m 1 1 b G E 8 L 0 l 0 Z W 1 U e X B l P j x J d G V t U G F 0 a D 5 T Z W N 0 a W 9 u M S 9 G a X J z d C U y M F Z h b G l k Y X R p b 2 5 z J T I w K D I p L 0 l u d m 9 r Z W Q l M j B D d X N 0 b 2 0 l M j B G d W 5 j d G l v b j w v S X R l b V B h d G g + P C 9 J d G V t T G 9 j Y X R p b 2 4 + P F N 0 Y W J s Z U V u d H J p Z X M g L z 4 8 L 0 l 0 Z W 0 + P E l 0 Z W 0 + P E l 0 Z W 1 M b 2 N h d G l v b j 4 8 S X R l b V R 5 c G U + R m 9 y b X V s Y T w v S X R l b V R 5 c G U + P E l 0 Z W 1 Q Y X R o P l N l Y 3 R p b 2 4 x L 0 Z p c n N 0 J T I w V m F s a W R h d G l v b n M l M j A o M i k v R X h w Y W 5 k Z W Q l M j B H Z X R W Y W x p Z G F 0 a W 9 u P C 9 J d G V t U G F 0 a D 4 8 L 0 l 0 Z W 1 M b 2 N h d G l v b j 4 8 U 3 R h Y m x l R W 5 0 c m l l c y A v P j w v S X R l b T 4 8 S X R l b T 4 8 S X R l b U x v Y 2 F 0 a W 9 u P j x J d G V t V H l w Z T 5 G b 3 J t d W x h P C 9 J d G V t V H l w Z T 4 8 S X R l b V B h d G g + U 2 V j d G l v b j E v R m l y c 3 Q l M j B W Y W x p Z G F 0 a W 9 u c y U y M C g y K S 9 T b 3 J 0 Z W Q l M j B S b 3 d z P C 9 J d G V t U G F 0 a D 4 8 L 0 l 0 Z W 1 M b 2 N h d G l v b j 4 8 U 3 R h Y m x l R W 5 0 c m l l c y A v P j w v S X R l b T 4 8 S X R l b T 4 8 S X R l b U x v Y 2 F 0 a W 9 u P j x J d G V t V H l w Z T 5 G b 3 J t d W x h P C 9 J d G V t V H l w Z T 4 8 S X R l b V B h d G g + U 2 V j d G l v b j E v R m l y c 3 Q l M j B W Y W x p Z G F 0 a W 9 u c y U y M C g y K S 9 H c m 9 1 c G V k J T I w U m 9 3 c z w v S X R l b V B h d G g + P C 9 J d G V t T G 9 j Y X R p b 2 4 + P F N 0 Y W J s Z U V u d H J p Z X M g L z 4 8 L 0 l 0 Z W 0 + P E l 0 Z W 0 + P E l 0 Z W 1 M b 2 N h d G l v b j 4 8 S X R l b V R 5 c G U + R m 9 y b X V s Y T w v S X R l b V R 5 c G U + P E l 0 Z W 1 Q Y X R o P l N l Y 3 R p b 2 4 x L 0 Z p c n N 0 J T I w V m F s a W R h d G l v b n M l M j A o M i k v U m V t b 3 Z l Z C U y M E R 1 c G x p Y 2 F 0 Z X M 8 L 0 l 0 Z W 1 Q Y X R o P j w v S X R l b U x v Y 2 F 0 a W 9 u P j x T d G F i b G V F b n R y a W V z I C 8 + P C 9 J d G V t P j x J d G V t P j x J d G V t T G 9 j Y X R p b 2 4 + P E l 0 Z W 1 U e X B l P k Z v c m 1 1 b G E 8 L 0 l 0 Z W 1 U e X B l P j x J d G V t U G F 0 a D 5 T Z W N 0 a W 9 u M S 9 G a X J z d C U y M F Z h b G l k Y X R p b 2 5 z J T I w K D I p L 1 J l b m F t Z W Q l M j B D b 2 x 1 b W 5 z P C 9 J d G V t U G F 0 a D 4 8 L 0 l 0 Z W 1 M b 2 N h d G l v b j 4 8 U 3 R h Y m x l R W 5 0 c m l l c y A v P j w v S X R l b T 4 8 S X R l b T 4 8 S X R l b U x v Y 2 F 0 a W 9 u P j x J d G V t V H l w Z T 5 G b 3 J t d W x h P C 9 J d G V t V H l w Z T 4 8 S X R l b V B h d G g + U 2 V j d G l v b j E v R m l y c 3 Q l M j B W Y W x p Z G F 0 a W 9 u c y U y M C g y K S 9 F e H B h b m R l Z C U y M E Z p c n N 0 V m F s a W R h d G l v b j w v S X R l b V B h d G g + P C 9 J d G V t T G 9 j Y X R p b 2 4 + P F N 0 Y W J s Z U V u d H J p Z X M g L z 4 8 L 0 l 0 Z W 0 + P E l 0 Z W 0 + P E l 0 Z W 1 M b 2 N h d G l v b j 4 8 S X R l b V R 5 c G U + R m 9 y b X V s Y T w v S X R l b V R 5 c G U + P E l 0 Z W 1 Q Y X R o P l N l Y 3 R p b 2 4 x L 0 Z p c n N 0 J T I w V m F s a W R h d G l v b n M l M j A o M i k v Q W R k Z W Q l M j B D d X N 0 b 2 0 8 L 0 l 0 Z W 1 Q Y X R o P j w v S X R l b U x v Y 2 F 0 a W 9 u P j x T d G F i b G V F b n R y a W V z I C 8 + P C 9 J d G V t P j x J d G V t P j x J d G V t T G 9 j Y X R p b 2 4 + P E l 0 Z W 1 U e X B l P k Z v c m 1 1 b G E 8 L 0 l 0 Z W 1 U e X B l P j x J d G V t U G F 0 a D 5 T Z W N 0 a W 9 u M S 9 G a X J z d C U y M F Z h b G l k Y X R p b 2 5 z J T I w K D I p L 1 J l b W 9 2 Z W Q l M j B D b 2 x 1 b W 5 z P C 9 J d G V t U G F 0 a D 4 8 L 0 l 0 Z W 1 M b 2 N h d G l v b j 4 8 U 3 R h Y m x l R W 5 0 c m l l c y A v P j w v S X R l b T 4 8 S X R l b T 4 8 S X R l b U x v Y 2 F 0 a W 9 u P j x J d G V t V H l w Z T 5 G b 3 J t d W x h P C 9 J d G V t V H l w Z T 4 8 S X R l b V B h d G g + U 2 V j d G l v b j E v T G F z d C U y M F Z h b G l k Y X R p b 2 5 z L 1 J l b 3 J k Z X J l Z C U y M E N v b H V t b n M 8 L 0 l 0 Z W 1 Q Y X R o P j w v S X R l b U x v Y 2 F 0 a W 9 u P j x T d G F i b G V F b n R y a W V z I C 8 + P C 9 J d G V t P j w v S X R l b X M + P C 9 M b 2 N h b F B h Y 2 t h Z 2 V N Z X R h Z G F 0 Y U Z p b G U + F g A A A F B L B Q Y A A A A A A A A A A A A A A A A A A A A A A A D a A A A A A Q A A A N C M n d 8 B F d E R j H o A w E / C l + s B A A A A c t S U Q N a d 6 E y n h 9 f M S T C k h w A A A A A C A A A A A A A D Z g A A w A A A A B A A A A C B 4 X C 2 z O / q 0 O g s p R E 9 G Q M D A A A A A A S A A A C g A A A A E A A A A L t b c 4 9 Z s D C K 5 k 7 Z J e N O J V d Q A A A A l 8 M D c Z a v z E 6 n 3 u A h Y W f P O T 5 R 0 A 2 B 9 7 1 C h k e 3 r Y q O B i J N W S u E L 0 9 a + + G b k R X y B S D l s s 0 V l k L i q Q W I K E Q b Z S 9 C i m z p a n O o G N D U V h 7 6 Y 3 N w T + M U A A A A p A h 2 X q Q g X G G y d h W 7 J c + I 0 q s V l o c = < / 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F92F18-F3E5-4343-9942-7BDB7B2D5B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958bcd-fe3d-4310-8463-0016d1955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36D8BC-D10E-4ECA-A9AD-D59AC613EDAF}">
  <ds:schemaRefs>
    <ds:schemaRef ds:uri="http://schemas.microsoft.com/sharepoint/v3/contenttype/forms"/>
  </ds:schemaRefs>
</ds:datastoreItem>
</file>

<file path=customXml/itemProps3.xml><?xml version="1.0" encoding="utf-8"?>
<ds:datastoreItem xmlns:ds="http://schemas.openxmlformats.org/officeDocument/2006/customXml" ds:itemID="{9A1C0EAD-D932-4F7A-9CE1-865F4B7DE8B2}">
  <ds:schemaRefs>
    <ds:schemaRef ds:uri="http://schemas.microsoft.com/DataMashup"/>
  </ds:schemaRefs>
</ds:datastoreItem>
</file>

<file path=customXml/itemProps4.xml><?xml version="1.0" encoding="utf-8"?>
<ds:datastoreItem xmlns:ds="http://schemas.openxmlformats.org/officeDocument/2006/customXml" ds:itemID="{ED32A011-3E6A-474A-8C95-60D65FAC093A}">
  <ds:schemaRefs>
    <ds:schemaRef ds:uri="http://schemas.openxmlformats.org/package/2006/metadata/core-properties"/>
    <ds:schemaRef ds:uri="0c958bcd-fe3d-4310-8463-0016d19558c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EITI Countries</vt:lpstr>
      <vt:lpstr>Global comparison</vt:lpstr>
      <vt:lpstr>First Validations tables</vt:lpstr>
      <vt:lpstr>Applicability graphs</vt:lpstr>
      <vt:lpstr>Applicability</vt:lpstr>
      <vt:lpstr>Second Validations tables</vt:lpstr>
      <vt:lpstr>Raw Validation Database</vt:lpstr>
      <vt:lpstr>FirstValidations</vt:lpstr>
      <vt:lpstr>LastValidation</vt:lpstr>
      <vt:lpstr>First v Second (Last)</vt:lpstr>
      <vt:lpstr>ReferenceLists</vt:lpstr>
      <vt:lpstr>Requirements_List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EITI International Secretariat</dc:creator>
  <cp:lastModifiedBy>EITI International Secretariat</cp:lastModifiedBy>
  <dcterms:created xsi:type="dcterms:W3CDTF">2019-04-01T18:39:19Z</dcterms:created>
  <dcterms:modified xsi:type="dcterms:W3CDTF">2019-10-07T12:27:38Z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ies>
</file>